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14" firstSheet="0" activeTab="0" autoFilterDateGrouping="1"/>
  </bookViews>
  <sheets>
    <sheet name="Int'l Master" sheetId="1" state="visible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key1">'[2]CM key'!#REF!</definedName>
    <definedName name="___PN1">[3]LS!#REF!</definedName>
    <definedName name="___t2">#REF!</definedName>
    <definedName name="___thinkcell0kUAAAAAAAABAAAAHIDr48egHk6lZkMvC1GXOQ" hidden="1">'[4]Key Points'!#REF!</definedName>
    <definedName name="___thinkcell0kUAAAAAAAALAAAA550y3RWzFUGrpdhgTx2twg" hidden="1">'[4]Key Points'!#REF!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key1">'[5]CM key'!#REF!</definedName>
    <definedName name="__PN1">[6]LS!#REF!</definedName>
    <definedName name="__t2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key1">'[2]CM key'!#REF!</definedName>
    <definedName name="_PN1">[3]LS!#REF!</definedName>
    <definedName name="_t2">#REF!</definedName>
    <definedName name="Accel_Code">[7]Tables!$A$1:$B$15</definedName>
    <definedName name="Accel_Table">[7]Tables!$G$1:$J$7</definedName>
    <definedName name="AccelCode">'[8]Accelerator Tables'!$B$1:$G$47</definedName>
    <definedName name="Accounting_Sub_Type">[9]List2!$A$9:$A$9</definedName>
    <definedName name="AchievedObjectivesScore">#REF!</definedName>
    <definedName name="ActivityLevel">#REF!</definedName>
    <definedName name="ActivityScore">#REF!</definedName>
    <definedName name="aj">[10]Deutsche!$A$1</definedName>
    <definedName name="Allocate">'[11]Alloc-Exp'!$A$5:$K$8</definedName>
    <definedName name="Annual">#REF!</definedName>
    <definedName name="awEQE">#REF!</definedName>
    <definedName name="BC">'[12]HC - 28.09.1999'!$I$3:$J$12</definedName>
    <definedName name="BOMNum">[3]LS!#REF!</definedName>
    <definedName name="BonusLevelIndia1">[1]PlanDetails!$C$112:$Q$117</definedName>
    <definedName name="BonusLevels">[1]PlanDetails!$C$8:$Q$70</definedName>
    <definedName name="BonusLevelsAustralia">[1]PlanDetails!$C$121:$Q$122</definedName>
    <definedName name="BonusLevelsBelarus">[1]PlanDetails!$C$94:$Q$107</definedName>
    <definedName name="BonusLevelsChina1">[1]PlanDetails!$C$126:$Q$128</definedName>
    <definedName name="BonusLevelsSingapore">[1]PlanDetails!$C$133:$Q$133</definedName>
    <definedName name="BonusLevelsSweden">[1]PlanDetails!$C$76:$Q$88</definedName>
    <definedName name="BonusLevelUK">[1]PlanDetails!$C$146:$R$146</definedName>
    <definedName name="BonusLevelUkraine1">[1]PlanDetails!$C$138:$Q$140</definedName>
    <definedName name="BonusPlan">#REF!</definedName>
    <definedName name="bonusSweden">[13]PlanDetails!$C$65:$Q$77</definedName>
    <definedName name="BonusUK">[13]PlanDetails!#REF!</definedName>
    <definedName name="booking_value">'[14]Q1 booking value'!$A$2:$E$36</definedName>
    <definedName name="bu">#REF!</definedName>
    <definedName name="Cat_Base">'[15]Category Base'!$C$1:$H$513</definedName>
    <definedName name="CC_IL">#REF!</definedName>
    <definedName name="ccc">#REF!</definedName>
    <definedName name="Comment">[3]LS!#REF!</definedName>
    <definedName name="country_codes">#REF!</definedName>
    <definedName name="country_codes_2">#REF!</definedName>
    <definedName name="CP_INV">#REF!</definedName>
    <definedName name="CPC_WR_DataBonusTbl_TL">#REF!</definedName>
    <definedName name="cx">#REF!</definedName>
    <definedName name="d">#REF!</definedName>
    <definedName name="Data">[16]Data!$A$1:$AR$758</definedName>
    <definedName name="Date">[3]LS!#REF!</definedName>
    <definedName name="dd">[17]SimulatorIL!$D$23</definedName>
    <definedName name="Desc">[3]LS!#REF!</definedName>
    <definedName name="DOC_SET">'[18]Logistics Summary'!$A$25</definedName>
    <definedName name="DOCS_NG_E">[18]Docs!$A$10</definedName>
    <definedName name="DOCS_NG_E_FW">[18]Docs!$A$10</definedName>
    <definedName name="DOCS_NG_J_FW">[18]Docs!$A$52</definedName>
    <definedName name="Domestic_US___T">#REF!</definedName>
    <definedName name="Drop_Down">OFFSET(#REF!,,,COUNTIF(#REF!,"?*"))</definedName>
    <definedName name="dstagB" localSheetId="0">"1492927743"</definedName>
    <definedName name="e">#REF!</definedName>
    <definedName name="Efactor">[1]PlanDetails!$D$158</definedName>
    <definedName name="Entry">[14]entry!$A$2:$C$36</definedName>
    <definedName name="error">#REF!</definedName>
    <definedName name="error_2">#REF!</definedName>
    <definedName name="Etab">#REF!</definedName>
    <definedName name="fudge">[19]Reconciliation!#REF!</definedName>
    <definedName name="GEO">[20]Reference!$G$3:$G$8</definedName>
    <definedName name="Guidelines">#REF!</definedName>
    <definedName name="HotelCity">#REF!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INT" hidden="1">"c373"</definedName>
    <definedName name="IQ_EBITDA_MARGIN" hidden="1">"c372"</definedName>
    <definedName name="IQ_EBITDA_OVER_TOTAL_IE" hidden="1">"c1371"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NORM" hidden="1">"c1902"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LAND" hidden="1">"c645"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ACHINERY" hidden="1">"c711"</definedName>
    <definedName name="IQ_MAINT_REPAIR" hidden="1">"c2087"</definedName>
    <definedName name="IQ_MARKET_CAP_LFCF" hidden="1">"c2209"</definedName>
    <definedName name="IQ_MARKETCAP" hidden="1">"c712"</definedName>
    <definedName name="IQ_MARKETING" hidden="1">"c2239"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FAS" hidden="1">"c795"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NORMALIZED" hidden="1">"c2207"</definedName>
    <definedName name="IQ_PE_RATIO" hidden="1">"c1610"</definedName>
    <definedName name="IQ_PENSION" hidden="1">"c1031"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UTI" hidden="1">"c1125"</definedName>
    <definedName name="IQ_REVENUE" hidden="1">"c1422"</definedName>
    <definedName name="IQ_REVISION_DATE_" hidden="1">38959.5985416667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MPLOYEE_AVG" hidden="1">"c1225"</definedName>
    <definedName name="IQ_TEV_TOTAL_REV" hidden="1">"c1226"</definedName>
    <definedName name="IQ_TEV_TOTAL_REV_AVG" hidden="1">"c1227"</definedName>
    <definedName name="IQ_TEV_UFCF" hidden="1">"c2208"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Z_SCORE" hidden="1">"c1339"</definedName>
    <definedName name="Item1">[3]LS!#REF!</definedName>
    <definedName name="k">#REF!</definedName>
    <definedName name="Keys">#REF!</definedName>
    <definedName name="list1">#REF!</definedName>
    <definedName name="List2">#REF!</definedName>
    <definedName name="list4">'[21]Accessories Classification #2'!$A$1:$G$141</definedName>
    <definedName name="Local_Currency">'[7]Exch Rates'!$A$1:$C$32</definedName>
    <definedName name="Material_Group">[9]List2!$M$2:$M$125</definedName>
    <definedName name="Medium_Products">#REF!</definedName>
    <definedName name="MeetingRating">#REF!</definedName>
    <definedName name="MGR_Incent">[7]Tables!$A$1:$C$15</definedName>
    <definedName name="MidYear">#REF!</definedName>
    <definedName name="NewCustomers">#REF!</definedName>
    <definedName name="NewCustomerScore">#REF!</definedName>
    <definedName name="NewCustomerTarget">#REF!</definedName>
    <definedName name="NewTechTarget">#REF!</definedName>
    <definedName name="NG_English">'[18]Media kits'!$Z$25</definedName>
    <definedName name="NG_J">'[18]Media kits'!$A$34</definedName>
    <definedName name="Nokia_Products">'[15]Product Base'!$A$256:$F$484</definedName>
    <definedName name="Nortel_Product">'[22]Product Base'!$B$3:$F$38</definedName>
    <definedName name="Oper_Sys_Data">[23]Lookups!$A$3:$B$26</definedName>
    <definedName name="OrDate">[3]LS!#REF!</definedName>
    <definedName name="OriginatorName">[3]LS!#REF!</definedName>
    <definedName name="OtherGoal">'[8]VLook Tables'!$D$1:$F$5</definedName>
    <definedName name="OverallScore">#REF!</definedName>
    <definedName name="OverallScore_NoPerf">#REF!</definedName>
    <definedName name="Partner">'[24]Partner Summary'!$A$7:$A$216</definedName>
    <definedName name="PL_date">[9]List2!$O$2:$O$3</definedName>
    <definedName name="PriceCode">[3]LS!#REF!</definedName>
    <definedName name="Product_type_S_S">[9]List2!$N$2:$N$7</definedName>
    <definedName name="Production">#REF!</definedName>
    <definedName name="Provider">'[25]Media kits'!$A$50</definedName>
    <definedName name="Provider_PP">#REF!</definedName>
    <definedName name="QRW">#REF!</definedName>
    <definedName name="Quota_Cat">[7]Tables!$O$1:$Q$4</definedName>
    <definedName name="Quota_Type">[7]Tables!$L$1:$M$12</definedName>
    <definedName name="QuotaLevel">'[8]VLook Tables'!$A$1:$B$23</definedName>
    <definedName name="RaiseTable">#REF!</definedName>
    <definedName name="region">[20]Reference!$F$3:$F$24</definedName>
    <definedName name="Region2">'[15]Region Base'!$B$3:$D$88</definedName>
    <definedName name="RegionTable">#REF!</definedName>
    <definedName name="Round">[1]PlanDetails!$D$160</definedName>
    <definedName name="rr">#REF!</definedName>
    <definedName name="sale" hidden="1">'[26]Key Points'!#REF!</definedName>
    <definedName name="SAPBEXdnldView" hidden="1">"48D7M0J86CUJHN11QQ1WT2L48"</definedName>
    <definedName name="SAPBEXrevision" hidden="1">2</definedName>
    <definedName name="SAPBEXsysID" hidden="1">"BWP"</definedName>
    <definedName name="SAPBEXwbID" hidden="1">"3U6C36NIYE5Y9AUOLPNRII160"</definedName>
    <definedName name="sd">#REF!</definedName>
    <definedName name="sefwer">#REF!</definedName>
    <definedName name="SeniorEFactor">#REF!</definedName>
    <definedName name="SeniorLevel">[1]PlanDetails!$D$157</definedName>
    <definedName name="SMP">'[18]Media kits'!$AG$223</definedName>
    <definedName name="Sofaware">#REF!</definedName>
    <definedName name="SPL">'[18]Media kits'!$Z$157</definedName>
    <definedName name="Status">[27]List!$A$35:$A$40</definedName>
    <definedName name="SystemRecommendation">#REF!</definedName>
    <definedName name="TABLE_4">#REF!</definedName>
    <definedName name="TEST0">#REF!</definedName>
    <definedName name="TEST1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VKEY">#REF!</definedName>
    <definedName name="Travel_and_allocations_m">'[28]B-Mkt'!$I$10+'[28]B-Mkt'!$I$10</definedName>
    <definedName name="travel_and_allocations_s_m">'[28]B-s&amp;m'!$I$10+'[28]B-s&amp;m'!$I$10</definedName>
    <definedName name="travel_and_allocations_ts">'[28]B-TS'!$I$10+'[28]B-TS'!$I$10</definedName>
    <definedName name="Travel_Type">#REF!</definedName>
    <definedName name="Travel_Type_Nu">#REF!</definedName>
    <definedName name="Travels_and_Allocations">'[28]B-sales'!$I$10+'[28]B-sales'!$I$10</definedName>
    <definedName name="usage_ship_cross">#REF!</definedName>
    <definedName name="Validdata">#REF!</definedName>
    <definedName name="WEQ">#REF!</definedName>
    <definedName name="xc">#REF!</definedName>
    <definedName name="_xlnm._FilterDatabase" localSheetId="0" hidden="1">'Int''l Master'!$A$11:$CY$1409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_(* #,##0_);_(* \(#,##0\);_(* &quot;-&quot;??_);_(@_)"/>
    <numFmt numFmtId="165" formatCode="[$-409]d\-mmm\-yy;@"/>
    <numFmt numFmtId="166" formatCode="&quot;$&quot;#,##0"/>
    <numFmt numFmtId="167" formatCode="[$-409]d/mmm/yy;@"/>
    <numFmt numFmtId="168" formatCode="_(&quot;$&quot;* #,##0_);_(&quot;$&quot;* \(#,##0\);_(&quot;$&quot;* &quot;-&quot;??_);_(@_)"/>
  </numFmts>
  <fonts count="2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0000"/>
      <sz val="11"/>
      <scheme val="minor"/>
    </font>
    <font>
      <name val="Arial"/>
      <family val="2"/>
      <sz val="10"/>
    </font>
    <font>
      <name val="Calibri"/>
      <family val="2"/>
      <b val="1"/>
      <color theme="1" tint="0.0499893185216834"/>
      <sz val="10"/>
      <scheme val="minor"/>
    </font>
    <font>
      <name val="Calibri"/>
      <family val="2"/>
      <b val="1"/>
      <sz val="10"/>
      <scheme val="minor"/>
    </font>
    <font>
      <name val="Calibri"/>
      <family val="2"/>
      <color theme="0"/>
      <sz val="10"/>
      <scheme val="minor"/>
    </font>
    <font>
      <name val="Calibri"/>
      <family val="2"/>
      <sz val="11"/>
      <scheme val="minor"/>
    </font>
    <font>
      <name val="Calibri"/>
      <family val="2"/>
      <color theme="1"/>
      <sz val="14"/>
      <scheme val="minor"/>
    </font>
    <font>
      <name val="Calibri"/>
      <family val="2"/>
      <b val="1"/>
      <color rgb="FFFF3399"/>
      <sz val="18"/>
      <scheme val="minor"/>
    </font>
    <font>
      <name val="Calibri"/>
      <family val="2"/>
      <b val="1"/>
      <sz val="14"/>
      <scheme val="minor"/>
    </font>
    <font>
      <name val="Calibri"/>
      <family val="2"/>
      <sz val="10"/>
      <scheme val="minor"/>
    </font>
    <font>
      <name val="Calibri"/>
      <family val="2"/>
      <sz val="9"/>
      <scheme val="minor"/>
    </font>
    <font>
      <name val="Calibri"/>
      <family val="2"/>
      <color theme="1"/>
      <sz val="10"/>
      <scheme val="minor"/>
    </font>
    <font>
      <name val="Calibri"/>
      <family val="2"/>
      <sz val="12"/>
      <scheme val="minor"/>
    </font>
    <font>
      <name val="Calibri"/>
      <family val="2"/>
      <b val="1"/>
      <sz val="16"/>
      <scheme val="minor"/>
    </font>
    <font>
      <name val="Calibri"/>
      <family val="2"/>
      <color theme="1"/>
      <sz val="9"/>
      <scheme val="minor"/>
    </font>
    <font>
      <name val="Calibri"/>
      <family val="2"/>
      <b val="1"/>
      <sz val="10"/>
      <u val="single"/>
      <scheme val="minor"/>
    </font>
    <font>
      <name val="Calibri"/>
      <family val="2"/>
      <b val="1"/>
      <color rgb="FFFF0000"/>
      <sz val="10"/>
      <scheme val="minor"/>
    </font>
    <font>
      <name val="Calibri"/>
      <family val="2"/>
      <color theme="1"/>
      <sz val="11"/>
    </font>
    <font>
      <name val="Verdana"/>
      <family val="2"/>
      <sz val="10"/>
    </font>
    <font>
      <name val="Calibri"/>
      <family val="2"/>
      <sz val="11"/>
    </font>
    <font>
      <name val="Calibri"/>
      <family val="2"/>
      <b val="1"/>
      <sz val="11"/>
      <scheme val="minor"/>
    </font>
    <font>
      <name val="Calibri"/>
      <family val="2"/>
      <color rgb="FF434341"/>
      <sz val="10"/>
      <scheme val="minor"/>
    </font>
    <font>
      <name val="Calibri"/>
      <family val="2"/>
      <sz val="10"/>
    </font>
    <font>
      <name val="Calibri"/>
      <family val="2"/>
      <b val="1"/>
      <color rgb="FFFF0000"/>
      <sz val="11"/>
      <scheme val="minor"/>
    </font>
    <font>
      <name val="Tahoma"/>
      <family val="2"/>
      <b val="1"/>
      <color indexed="81"/>
      <sz val="9"/>
    </font>
    <font>
      <name val="Tahoma"/>
      <family val="2"/>
      <color indexed="81"/>
      <sz val="9"/>
    </font>
  </fonts>
  <fills count="16">
    <fill>
      <patternFill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8" tint="0.7999511703848384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0" tint="-0.24994659260841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67955565050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000000"/>
      </patternFill>
    </fill>
  </fills>
  <borders count="14">
    <border>
      <left/>
      <right/>
      <top/>
      <bottom/>
      <diagonal/>
    </border>
    <border>
      <left style="thin">
        <color theme="0" tint="-0.3499557481612598"/>
      </left>
      <right style="thin">
        <color theme="0" tint="-0.3499557481612598"/>
      </right>
      <top style="thin">
        <color theme="0" tint="-0.3499557481612598"/>
      </top>
      <bottom style="thin">
        <color theme="0" tint="-0.3499557481612598"/>
      </bottom>
      <diagonal/>
    </border>
    <border>
      <left style="thin">
        <color theme="0" tint="-0.3499557481612598"/>
      </left>
      <right/>
      <top style="thin">
        <color theme="0" tint="-0.3499557481612598"/>
      </top>
      <bottom style="thin">
        <color theme="0" tint="-0.3499557481612598"/>
      </bottom>
      <diagonal/>
    </border>
    <border>
      <left/>
      <right/>
      <top style="thin">
        <color theme="0" tint="-0.3499557481612598"/>
      </top>
      <bottom style="thin">
        <color theme="0" tint="-0.3499557481612598"/>
      </bottom>
      <diagonal/>
    </border>
    <border>
      <left/>
      <right style="thin">
        <color theme="0" tint="-0.3499557481612598"/>
      </right>
      <top style="thin">
        <color theme="0" tint="-0.3499557481612598"/>
      </top>
      <bottom style="thin">
        <color theme="0" tint="-0.349955748161259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3499557481612598"/>
      </left>
      <right style="thin">
        <color theme="0" tint="-0.3499557481612598"/>
      </right>
      <top/>
      <bottom style="thin">
        <color theme="0" tint="-0.3499557481612598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557481612598"/>
      </left>
      <right style="thin">
        <color theme="0" tint="-0.3499557481612598"/>
      </right>
      <top style="thin">
        <color theme="0" tint="-0.3499557481612598"/>
      </top>
      <bottom style="thin">
        <color rgb="FFD3D3D3"/>
      </bottom>
      <diagonal/>
    </border>
    <border>
      <left/>
      <right/>
      <top style="thin">
        <color theme="0" tint="-0.3499557481612598"/>
      </top>
      <bottom/>
      <diagonal/>
    </border>
    <border>
      <left/>
      <right style="thin">
        <color theme="0" tint="-0.3499557481612598"/>
      </right>
      <top style="thin">
        <color theme="0" tint="-0.3499557481612598"/>
      </top>
      <bottom/>
      <diagonal/>
    </border>
  </borders>
  <cellStyleXfs count="9">
    <xf numFmtId="0" fontId="1" fillId="0" borderId="0"/>
    <xf numFmtId="43" fontId="1" fillId="0" borderId="0"/>
    <xf numFmtId="44" fontId="1" fillId="0" borderId="0"/>
    <xf numFmtId="9" fontId="1" fillId="0" borderId="0"/>
    <xf numFmtId="0" fontId="3" fillId="0" borderId="0"/>
    <xf numFmtId="0" fontId="8" fillId="0" borderId="0"/>
    <xf numFmtId="0" fontId="20" fillId="0" borderId="0"/>
    <xf numFmtId="9" fontId="1" fillId="0" borderId="0"/>
    <xf numFmtId="0" fontId="21" fillId="0" borderId="0"/>
  </cellStyleXfs>
  <cellXfs count="208">
    <xf numFmtId="0" fontId="0" fillId="0" borderId="0" pivotButton="0" quotePrefix="0" xfId="0"/>
    <xf numFmtId="2" fontId="4" fillId="0" borderId="0" applyAlignment="1" pivotButton="0" quotePrefix="0" xfId="4">
      <alignment horizontal="center" vertical="center" wrapText="1"/>
    </xf>
    <xf numFmtId="2" fontId="5" fillId="0" borderId="0" applyAlignment="1" pivotButton="0" quotePrefix="0" xfId="4">
      <alignment horizontal="center" vertical="center" wrapText="1"/>
    </xf>
    <xf numFmtId="0" fontId="6" fillId="0" borderId="0" applyAlignment="1" pivotButton="0" quotePrefix="0" xfId="0">
      <alignment horizontal="center"/>
    </xf>
    <xf numFmtId="2" fontId="4" fillId="0" borderId="0" applyAlignment="1" applyProtection="1" pivotButton="0" quotePrefix="0" xfId="4">
      <alignment horizontal="center" vertical="center" wrapText="1"/>
      <protection locked="0" hidden="0"/>
    </xf>
    <xf numFmtId="164" fontId="5" fillId="0" borderId="0" applyAlignment="1" pivotButton="0" quotePrefix="0" xfId="1">
      <alignment horizontal="center" vertical="center" wrapText="1"/>
    </xf>
    <xf numFmtId="0" fontId="5" fillId="0" borderId="0" applyAlignment="1" pivotButton="0" quotePrefix="0" xfId="4">
      <alignment horizontal="center" vertical="center" wrapText="1"/>
    </xf>
    <xf numFmtId="2" fontId="5" fillId="0" borderId="0" applyAlignment="1" pivotButton="0" quotePrefix="0" xfId="4">
      <alignment horizontal="center" wrapText="1"/>
    </xf>
    <xf numFmtId="9" fontId="6" fillId="0" borderId="0" applyAlignment="1" pivotButton="0" quotePrefix="0" xfId="3">
      <alignment horizontal="center"/>
    </xf>
    <xf numFmtId="0" fontId="7" fillId="0" borderId="0" pivotButton="0" quotePrefix="0" xfId="0"/>
    <xf numFmtId="0" fontId="7" fillId="0" borderId="0" applyAlignment="1" pivotButton="0" quotePrefix="0" xfId="0">
      <alignment horizontal="center"/>
    </xf>
    <xf numFmtId="0" fontId="9" fillId="0" borderId="0" applyAlignment="1" pivotButton="0" quotePrefix="0" xfId="5">
      <alignment horizontal="left"/>
    </xf>
    <xf numFmtId="0" fontId="7" fillId="0" borderId="0" applyAlignment="1" pivotButton="0" quotePrefix="0" xfId="0">
      <alignment horizontal="left"/>
    </xf>
    <xf numFmtId="164" fontId="7" fillId="0" borderId="0" pivotButton="0" quotePrefix="0" xfId="1"/>
    <xf numFmtId="165" fontId="7" fillId="0" borderId="0" pivotButton="0" quotePrefix="0" xfId="0"/>
    <xf numFmtId="0" fontId="7" fillId="0" borderId="0" applyAlignment="1" pivotButton="0" quotePrefix="0" xfId="0">
      <alignment horizontal="center" wrapText="1"/>
    </xf>
    <xf numFmtId="165" fontId="7" fillId="0" borderId="0" applyAlignment="1" pivotButton="0" quotePrefix="0" xfId="0">
      <alignment horizontal="left" wrapText="1"/>
    </xf>
    <xf numFmtId="165" fontId="7" fillId="0" borderId="0" applyAlignment="1" pivotButton="0" quotePrefix="0" xfId="0">
      <alignment horizontal="center" wrapText="1"/>
    </xf>
    <xf numFmtId="9" fontId="7" fillId="0" borderId="0" applyAlignment="1" pivotButton="0" quotePrefix="0" xfId="3">
      <alignment horizontal="left" wrapText="1"/>
    </xf>
    <xf numFmtId="9" fontId="0" fillId="0" borderId="0" pivotButton="0" quotePrefix="0" xfId="3"/>
    <xf numFmtId="14" fontId="7" fillId="0" borderId="0" applyAlignment="1" pivotButton="0" quotePrefix="0" xfId="4">
      <alignment horizontal="center"/>
    </xf>
    <xf numFmtId="15" fontId="10" fillId="0" borderId="0" applyAlignment="1" pivotButton="0" quotePrefix="0" xfId="4">
      <alignment horizontal="left"/>
    </xf>
    <xf numFmtId="0" fontId="7" fillId="0" borderId="0" applyAlignment="1" pivotButton="0" quotePrefix="0" xfId="4">
      <alignment horizontal="left"/>
    </xf>
    <xf numFmtId="3" fontId="7" fillId="0" borderId="0" applyAlignment="1" pivotButton="0" quotePrefix="0" xfId="4">
      <alignment horizontal="left" wrapText="1"/>
    </xf>
    <xf numFmtId="3" fontId="7" fillId="0" borderId="0" applyAlignment="1" pivotButton="0" quotePrefix="0" xfId="4">
      <alignment horizontal="center"/>
    </xf>
    <xf numFmtId="0" fontId="7" fillId="0" borderId="0" applyAlignment="1" pivotButton="0" quotePrefix="0" xfId="4">
      <alignment horizontal="center"/>
    </xf>
    <xf numFmtId="0" fontId="5" fillId="2" borderId="1" pivotButton="0" quotePrefix="0" xfId="0"/>
    <xf numFmtId="0" fontId="11" fillId="3" borderId="1" pivotButton="0" quotePrefix="0" xfId="0"/>
    <xf numFmtId="165" fontId="7" fillId="0" borderId="0" pivotButton="0" quotePrefix="0" xfId="4"/>
    <xf numFmtId="0" fontId="7" fillId="0" borderId="0" pivotButton="0" quotePrefix="0" xfId="4"/>
    <xf numFmtId="0" fontId="7" fillId="0" borderId="0" applyAlignment="1" pivotButton="0" quotePrefix="0" xfId="4">
      <alignment horizontal="center" wrapText="1"/>
    </xf>
    <xf numFmtId="0" fontId="7" fillId="0" borderId="0" applyAlignment="1" pivotButton="0" quotePrefix="0" xfId="4">
      <alignment wrapText="1"/>
    </xf>
    <xf numFmtId="14" fontId="7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center"/>
    </xf>
    <xf numFmtId="2" fontId="5" fillId="0" borderId="1" applyAlignment="1" pivotButton="0" quotePrefix="0" xfId="4">
      <alignment horizontal="left" vertical="center" wrapText="1"/>
    </xf>
    <xf numFmtId="9" fontId="7" fillId="0" borderId="0" pivotButton="0" quotePrefix="0" xfId="3"/>
    <xf numFmtId="14" fontId="7" fillId="4" borderId="1" applyAlignment="1" pivotButton="0" quotePrefix="0" xfId="0">
      <alignment horizontal="center"/>
    </xf>
    <xf numFmtId="3" fontId="7" fillId="0" borderId="0" applyAlignment="1" pivotButton="0" quotePrefix="0" xfId="4">
      <alignment horizontal="left"/>
    </xf>
    <xf numFmtId="0" fontId="7" fillId="0" borderId="0" applyAlignment="1" pivotButton="0" quotePrefix="0" xfId="0">
      <alignment wrapText="1"/>
    </xf>
    <xf numFmtId="0" fontId="12" fillId="0" borderId="0" pivotButton="0" quotePrefix="0" xfId="0"/>
    <xf numFmtId="0" fontId="12" fillId="0" borderId="0" applyAlignment="1" pivotButton="0" quotePrefix="0" xfId="0">
      <alignment horizontal="center"/>
    </xf>
    <xf numFmtId="0" fontId="12" fillId="0" borderId="0" applyAlignment="1" pivotButton="0" quotePrefix="0" xfId="0">
      <alignment wrapText="1"/>
    </xf>
    <xf numFmtId="9" fontId="12" fillId="0" borderId="0" pivotButton="0" quotePrefix="0" xfId="3"/>
    <xf numFmtId="0" fontId="13" fillId="0" borderId="0" applyAlignment="1" pivotButton="0" quotePrefix="0" xfId="0">
      <alignment horizontal="center" wrapText="1"/>
    </xf>
    <xf numFmtId="0" fontId="10" fillId="5" borderId="2" applyAlignment="1" pivotButton="0" quotePrefix="0" xfId="4">
      <alignment horizontal="center"/>
    </xf>
    <xf numFmtId="0" fontId="10" fillId="5" borderId="3" applyAlignment="1" pivotButton="0" quotePrefix="0" xfId="4">
      <alignment horizontal="center"/>
    </xf>
    <xf numFmtId="0" fontId="10" fillId="5" borderId="4" applyAlignment="1" pivotButton="0" quotePrefix="0" xfId="4">
      <alignment horizontal="center"/>
    </xf>
    <xf numFmtId="0" fontId="14" fillId="6" borderId="0" pivotButton="0" quotePrefix="0" xfId="0"/>
    <xf numFmtId="0" fontId="10" fillId="5" borderId="2" applyAlignment="1" pivotButton="0" quotePrefix="0" xfId="4">
      <alignment horizontal="center" wrapText="1"/>
    </xf>
    <xf numFmtId="0" fontId="10" fillId="5" borderId="3" applyAlignment="1" pivotButton="0" quotePrefix="0" xfId="4">
      <alignment horizontal="center" wrapText="1"/>
    </xf>
    <xf numFmtId="0" fontId="10" fillId="5" borderId="4" applyAlignment="1" pivotButton="0" quotePrefix="0" xfId="4">
      <alignment horizontal="center" wrapText="1"/>
    </xf>
    <xf numFmtId="42" fontId="10" fillId="5" borderId="2" applyAlignment="1" pivotButton="0" quotePrefix="0" xfId="4">
      <alignment horizontal="center"/>
    </xf>
    <xf numFmtId="42" fontId="10" fillId="5" borderId="4" applyAlignment="1" pivotButton="0" quotePrefix="0" xfId="4">
      <alignment horizontal="center"/>
    </xf>
    <xf numFmtId="0" fontId="15" fillId="0" borderId="2" applyAlignment="1" pivotButton="0" quotePrefix="0" xfId="4">
      <alignment horizontal="center"/>
    </xf>
    <xf numFmtId="0" fontId="15" fillId="0" borderId="3" applyAlignment="1" pivotButton="0" quotePrefix="0" xfId="4">
      <alignment horizontal="center"/>
    </xf>
    <xf numFmtId="0" fontId="15" fillId="0" borderId="4" applyAlignment="1" pivotButton="0" quotePrefix="0" xfId="4">
      <alignment horizontal="center"/>
    </xf>
    <xf numFmtId="0" fontId="10" fillId="0" borderId="2" applyAlignment="1" pivotButton="0" quotePrefix="0" xfId="4">
      <alignment horizontal="center" wrapText="1"/>
    </xf>
    <xf numFmtId="0" fontId="10" fillId="0" borderId="3" applyAlignment="1" pivotButton="0" quotePrefix="0" xfId="4">
      <alignment horizontal="center" wrapText="1"/>
    </xf>
    <xf numFmtId="0" fontId="10" fillId="0" borderId="4" applyAlignment="1" pivotButton="0" quotePrefix="0" xfId="4">
      <alignment horizontal="center" wrapText="1"/>
    </xf>
    <xf numFmtId="9" fontId="14" fillId="0" borderId="0" pivotButton="0" quotePrefix="0" xfId="3"/>
    <xf numFmtId="164" fontId="16" fillId="0" borderId="0" pivotButton="0" quotePrefix="0" xfId="0"/>
    <xf numFmtId="0" fontId="14" fillId="0" borderId="0" applyAlignment="1" pivotButton="0" quotePrefix="0" xfId="4">
      <alignment horizontal="center" wrapText="1"/>
    </xf>
    <xf numFmtId="0" fontId="16" fillId="0" borderId="0" pivotButton="0" quotePrefix="0" xfId="0"/>
    <xf numFmtId="9" fontId="13" fillId="0" borderId="0" applyAlignment="1" pivotButton="0" quotePrefix="0" xfId="3">
      <alignment horizontal="center" wrapText="1"/>
    </xf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wrapText="1"/>
    </xf>
    <xf numFmtId="2" fontId="4" fillId="7" borderId="1" applyAlignment="1" pivotButton="0" quotePrefix="0" xfId="4">
      <alignment horizontal="center" vertical="center" wrapText="1"/>
    </xf>
    <xf numFmtId="164" fontId="5" fillId="7" borderId="1" applyAlignment="1" pivotButton="0" quotePrefix="0" xfId="1">
      <alignment horizontal="center" vertical="center" wrapText="1"/>
    </xf>
    <xf numFmtId="2" fontId="5" fillId="7" borderId="1" applyAlignment="1" pivotButton="0" quotePrefix="0" xfId="4">
      <alignment horizontal="center" vertical="center" wrapText="1"/>
    </xf>
    <xf numFmtId="0" fontId="5" fillId="7" borderId="1" applyAlignment="1" pivotButton="0" quotePrefix="0" xfId="4">
      <alignment horizontal="center" vertical="center" wrapText="1"/>
    </xf>
    <xf numFmtId="2" fontId="5" fillId="0" borderId="1" applyAlignment="1" pivotButton="0" quotePrefix="0" xfId="4">
      <alignment horizontal="center" vertical="center" wrapText="1"/>
    </xf>
    <xf numFmtId="0" fontId="19" fillId="8" borderId="1" pivotButton="0" quotePrefix="0" xfId="0"/>
    <xf numFmtId="0" fontId="0" fillId="9" borderId="1" pivotButton="0" quotePrefix="0" xfId="0"/>
    <xf numFmtId="0" fontId="19" fillId="0" borderId="1" pivotButton="0" quotePrefix="0" xfId="0"/>
    <xf numFmtId="0" fontId="0" fillId="0" borderId="1" pivotButton="0" quotePrefix="0" xfId="0"/>
    <xf numFmtId="0" fontId="7" fillId="0" borderId="1" applyAlignment="1" pivotButton="0" quotePrefix="0" xfId="0">
      <alignment horizontal="center"/>
    </xf>
    <xf numFmtId="0" fontId="7" fillId="0" borderId="1" pivotButton="0" quotePrefix="0" xfId="0"/>
    <xf numFmtId="165" fontId="7" fillId="0" borderId="1" applyAlignment="1" pivotButton="0" quotePrefix="0" xfId="0">
      <alignment horizontal="center" vertical="center"/>
    </xf>
    <xf numFmtId="2" fontId="7" fillId="0" borderId="1" applyAlignment="1" pivotButton="0" quotePrefix="0" xfId="0">
      <alignment horizontal="center"/>
    </xf>
    <xf numFmtId="0" fontId="11" fillId="0" borderId="1" applyAlignment="1" pivotButton="0" quotePrefix="0" xfId="4">
      <alignment horizontal="center" vertical="center"/>
    </xf>
    <xf numFmtId="3" fontId="7" fillId="0" borderId="1" applyAlignment="1" pivotButton="0" quotePrefix="0" xfId="0">
      <alignment horizontal="center"/>
    </xf>
    <xf numFmtId="3" fontId="11" fillId="0" borderId="1" applyAlignment="1" pivotButton="0" quotePrefix="0" xfId="6">
      <alignment horizontal="center"/>
    </xf>
    <xf numFmtId="3" fontId="7" fillId="5" borderId="1" applyAlignment="1" applyProtection="1" pivotButton="0" quotePrefix="0" xfId="0">
      <alignment horizontal="center"/>
      <protection locked="0" hidden="0"/>
    </xf>
    <xf numFmtId="3" fontId="7" fillId="5" borderId="1" applyAlignment="1" pivotButton="0" quotePrefix="0" xfId="0">
      <alignment horizontal="center"/>
    </xf>
    <xf numFmtId="9" fontId="7" fillId="0" borderId="1" applyAlignment="1" pivotButton="0" quotePrefix="0" xfId="7">
      <alignment horizontal="center" vertical="center"/>
    </xf>
    <xf numFmtId="166" fontId="7" fillId="0" borderId="1" applyAlignment="1" pivotButton="0" quotePrefix="0" xfId="0">
      <alignment horizontal="center"/>
    </xf>
    <xf numFmtId="3" fontId="0" fillId="0" borderId="1" applyAlignment="1" pivotButton="0" quotePrefix="0" xfId="0">
      <alignment horizontal="center"/>
    </xf>
    <xf numFmtId="0" fontId="11" fillId="0" borderId="5" applyAlignment="1" pivotButton="0" quotePrefix="0" xfId="4">
      <alignment horizontal="center" vertical="center"/>
    </xf>
    <xf numFmtId="164" fontId="7" fillId="0" borderId="1" applyAlignment="1" pivotButton="0" quotePrefix="0" xfId="1">
      <alignment horizontal="center"/>
    </xf>
    <xf numFmtId="37" fontId="7" fillId="6" borderId="1" applyAlignment="1" pivotButton="0" quotePrefix="0" xfId="6">
      <alignment horizontal="center"/>
    </xf>
    <xf numFmtId="3" fontId="7" fillId="5" borderId="1" applyAlignment="1" applyProtection="1" pivotButton="0" quotePrefix="0" xfId="4">
      <alignment horizontal="center"/>
      <protection locked="0" hidden="0"/>
    </xf>
    <xf numFmtId="9" fontId="7" fillId="0" borderId="1" applyAlignment="1" pivotButton="0" quotePrefix="0" xfId="3">
      <alignment horizontal="center"/>
    </xf>
    <xf numFmtId="164" fontId="7" fillId="0" borderId="1" pivotButton="0" quotePrefix="0" xfId="1"/>
    <xf numFmtId="164" fontId="7" fillId="0" borderId="1" pivotButton="0" quotePrefix="0" xfId="6"/>
    <xf numFmtId="167" fontId="7" fillId="0" borderId="1" applyAlignment="1" pivotButton="0" quotePrefix="0" xfId="0">
      <alignment horizontal="center"/>
    </xf>
    <xf numFmtId="166" fontId="7" fillId="0" borderId="1" applyAlignment="1" pivotButton="0" quotePrefix="0" xfId="4">
      <alignment horizontal="right" vertical="center"/>
    </xf>
    <xf numFmtId="3" fontId="7" fillId="5" borderId="6" applyAlignment="1" applyProtection="1" pivotButton="0" quotePrefix="0" xfId="4">
      <alignment horizontal="right" vertical="center"/>
      <protection locked="0" hidden="0"/>
    </xf>
    <xf numFmtId="0" fontId="7" fillId="0" borderId="1" applyAlignment="1" pivotButton="0" quotePrefix="0" xfId="1">
      <alignment horizontal="left"/>
    </xf>
    <xf numFmtId="0" fontId="7" fillId="5" borderId="1" pivotButton="0" quotePrefix="0" xfId="0"/>
    <xf numFmtId="3" fontId="7" fillId="0" borderId="1" applyAlignment="1" pivotButton="0" quotePrefix="0" xfId="0">
      <alignment horizontal="center" vertical="center"/>
    </xf>
    <xf numFmtId="9" fontId="7" fillId="0" borderId="1" applyAlignment="1" pivotButton="0" quotePrefix="0" xfId="3">
      <alignment horizontal="center" vertical="center"/>
    </xf>
    <xf numFmtId="0" fontId="7" fillId="0" borderId="1" applyAlignment="1" pivotButton="0" quotePrefix="0" xfId="4">
      <alignment horizontal="center" vertical="center"/>
    </xf>
    <xf numFmtId="0" fontId="19" fillId="8" borderId="7" applyAlignment="1" pivotButton="0" quotePrefix="0" xfId="0">
      <alignment horizontal="center"/>
    </xf>
    <xf numFmtId="0" fontId="0" fillId="9" borderId="7" pivotButton="0" quotePrefix="0" xfId="0"/>
    <xf numFmtId="2" fontId="7" fillId="6" borderId="1" applyAlignment="1" pivotButton="0" quotePrefix="0" xfId="4">
      <alignment horizontal="center" vertical="center"/>
    </xf>
    <xf numFmtId="166" fontId="7" fillId="0" borderId="1" applyAlignment="1" pivotButton="0" quotePrefix="0" xfId="8">
      <alignment horizontal="center"/>
    </xf>
    <xf numFmtId="0" fontId="7" fillId="0" borderId="1" applyAlignment="1" pivotButton="0" quotePrefix="0" xfId="8">
      <alignment horizontal="center"/>
    </xf>
    <xf numFmtId="0" fontId="11" fillId="0" borderId="1" applyAlignment="1" pivotButton="0" quotePrefix="0" xfId="8">
      <alignment horizontal="left"/>
    </xf>
    <xf numFmtId="0" fontId="7" fillId="0" borderId="1" applyAlignment="1" pivotButton="0" quotePrefix="0" xfId="8">
      <alignment horizontal="left"/>
    </xf>
    <xf numFmtId="166" fontId="7" fillId="0" borderId="1" applyAlignment="1" pivotButton="0" quotePrefix="0" xfId="8">
      <alignment horizontal="left"/>
    </xf>
    <xf numFmtId="166" fontId="7" fillId="0" borderId="0" applyAlignment="1" pivotButton="0" quotePrefix="0" xfId="4">
      <alignment horizontal="right" vertical="center"/>
    </xf>
    <xf numFmtId="164" fontId="7" fillId="0" borderId="1" pivotButton="0" quotePrefix="0" xfId="1"/>
    <xf numFmtId="0" fontId="7" fillId="0" borderId="7" applyAlignment="1" pivotButton="0" quotePrefix="0" xfId="4">
      <alignment horizontal="center" vertical="center"/>
    </xf>
    <xf numFmtId="3" fontId="7" fillId="0" borderId="8" applyAlignment="1" pivotButton="0" quotePrefix="0" xfId="0">
      <alignment horizontal="center"/>
    </xf>
    <xf numFmtId="0" fontId="0" fillId="9" borderId="0" pivotButton="0" quotePrefix="0" xfId="0"/>
    <xf numFmtId="37" fontId="7" fillId="10" borderId="1" applyAlignment="1" pivotButton="0" quotePrefix="0" xfId="6">
      <alignment horizontal="center"/>
    </xf>
    <xf numFmtId="166" fontId="7" fillId="11" borderId="1" applyAlignment="1" pivotButton="0" quotePrefix="0" xfId="8">
      <alignment horizontal="center"/>
    </xf>
    <xf numFmtId="166" fontId="0" fillId="0" borderId="1" pivotButton="0" quotePrefix="0" xfId="1"/>
    <xf numFmtId="3" fontId="7" fillId="10" borderId="1" applyAlignment="1" pivotButton="0" quotePrefix="0" xfId="0">
      <alignment horizontal="center"/>
    </xf>
    <xf numFmtId="3" fontId="7" fillId="10" borderId="6" applyAlignment="1" applyProtection="1" pivotButton="0" quotePrefix="0" xfId="4">
      <alignment horizontal="right" vertical="center"/>
      <protection locked="0" hidden="0"/>
    </xf>
    <xf numFmtId="0" fontId="7" fillId="12" borderId="1" applyAlignment="1" pivotButton="0" quotePrefix="0" xfId="8">
      <alignment horizontal="left"/>
    </xf>
    <xf numFmtId="3" fontId="7" fillId="10" borderId="1" applyAlignment="1" applyProtection="1" pivotButton="0" quotePrefix="0" xfId="0">
      <alignment horizontal="center"/>
      <protection locked="0" hidden="0"/>
    </xf>
    <xf numFmtId="3" fontId="7" fillId="0" borderId="1" applyAlignment="1" pivotButton="0" quotePrefix="0" xfId="0">
      <alignment horizontal="left" vertical="center"/>
    </xf>
    <xf numFmtId="0" fontId="7" fillId="6" borderId="1" applyAlignment="1" pivotButton="0" quotePrefix="0" xfId="8">
      <alignment horizontal="left"/>
    </xf>
    <xf numFmtId="9" fontId="7" fillId="11" borderId="1" applyAlignment="1" pivotButton="0" quotePrefix="0" xfId="3">
      <alignment horizontal="center"/>
    </xf>
    <xf numFmtId="3" fontId="7" fillId="12" borderId="6" applyAlignment="1" applyProtection="1" pivotButton="0" quotePrefix="0" xfId="4">
      <alignment horizontal="right" vertical="center"/>
      <protection locked="0" hidden="0"/>
    </xf>
    <xf numFmtId="3" fontId="7" fillId="0" borderId="1" applyAlignment="1" applyProtection="1" pivotButton="0" quotePrefix="0" xfId="0">
      <alignment horizontal="center"/>
      <protection locked="0" hidden="0"/>
    </xf>
    <xf numFmtId="9" fontId="7" fillId="0" borderId="1" applyAlignment="1" pivotButton="0" quotePrefix="0" xfId="7">
      <alignment horizontal="center" vertical="center"/>
    </xf>
    <xf numFmtId="164" fontId="7" fillId="0" borderId="1" applyAlignment="1" pivotButton="0" quotePrefix="0" xfId="1">
      <alignment horizontal="center"/>
    </xf>
    <xf numFmtId="37" fontId="7" fillId="0" borderId="1" applyAlignment="1" pivotButton="0" quotePrefix="0" xfId="6">
      <alignment horizontal="center"/>
    </xf>
    <xf numFmtId="9" fontId="7" fillId="0" borderId="1" applyAlignment="1" pivotButton="0" quotePrefix="0" xfId="3">
      <alignment horizontal="center"/>
    </xf>
    <xf numFmtId="9" fontId="7" fillId="0" borderId="1" applyAlignment="1" pivotButton="0" quotePrefix="0" xfId="3">
      <alignment horizontal="center" vertical="center"/>
    </xf>
    <xf numFmtId="0" fontId="0" fillId="0" borderId="7" pivotButton="0" quotePrefix="0" xfId="0"/>
    <xf numFmtId="2" fontId="7" fillId="0" borderId="1" applyAlignment="1" pivotButton="0" quotePrefix="0" xfId="4">
      <alignment horizontal="center" vertical="center"/>
    </xf>
    <xf numFmtId="9" fontId="7" fillId="0" borderId="0" pivotButton="0" quotePrefix="0" xfId="3"/>
    <xf numFmtId="14" fontId="11" fillId="0" borderId="1" applyAlignment="1" pivotButton="0" quotePrefix="0" xfId="0">
      <alignment vertical="center"/>
    </xf>
    <xf numFmtId="0" fontId="19" fillId="8" borderId="1" applyAlignment="1" pivotButton="0" quotePrefix="0" xfId="0">
      <alignment horizontal="center"/>
    </xf>
    <xf numFmtId="9" fontId="7" fillId="10" borderId="1" applyAlignment="1" pivotButton="0" quotePrefix="0" xfId="3">
      <alignment horizontal="center"/>
    </xf>
    <xf numFmtId="0" fontId="2" fillId="0" borderId="0" pivotButton="0" quotePrefix="0" xfId="0"/>
    <xf numFmtId="0" fontId="7" fillId="0" borderId="7" pivotButton="0" quotePrefix="0" xfId="0"/>
    <xf numFmtId="0" fontId="7" fillId="11" borderId="1" applyAlignment="1" pivotButton="0" quotePrefix="0" xfId="1">
      <alignment horizontal="left"/>
    </xf>
    <xf numFmtId="166" fontId="0" fillId="0" borderId="1" pivotButton="0" quotePrefix="0" xfId="1"/>
    <xf numFmtId="0" fontId="19" fillId="0" borderId="1" applyAlignment="1" pivotButton="0" quotePrefix="0" xfId="0">
      <alignment horizontal="center"/>
    </xf>
    <xf numFmtId="9" fontId="7" fillId="13" borderId="1" applyAlignment="1" pivotButton="0" quotePrefix="0" xfId="3">
      <alignment horizontal="center"/>
    </xf>
    <xf numFmtId="2" fontId="7" fillId="14" borderId="1" applyAlignment="1" pivotButton="0" quotePrefix="0" xfId="4">
      <alignment horizontal="center" vertical="center"/>
    </xf>
    <xf numFmtId="0" fontId="23" fillId="0" borderId="1" applyAlignment="1" pivotButton="0" quotePrefix="0" xfId="0">
      <alignment horizontal="center" vertical="center" wrapText="1"/>
    </xf>
    <xf numFmtId="166" fontId="7" fillId="14" borderId="1" applyAlignment="1" pivotButton="0" quotePrefix="0" xfId="8">
      <alignment horizontal="center"/>
    </xf>
    <xf numFmtId="164" fontId="7" fillId="10" borderId="1" pivotButton="0" quotePrefix="0" xfId="1"/>
    <xf numFmtId="0" fontId="0" fillId="14" borderId="0" pivotButton="0" quotePrefix="0" xfId="0"/>
    <xf numFmtId="0" fontId="19" fillId="15" borderId="1" pivotButton="0" quotePrefix="0" xfId="0"/>
    <xf numFmtId="165" fontId="7" fillId="14" borderId="1" applyAlignment="1" pivotButton="0" quotePrefix="0" xfId="0">
      <alignment horizontal="center" vertical="center"/>
    </xf>
    <xf numFmtId="2" fontId="7" fillId="14" borderId="1" applyAlignment="1" pivotButton="0" quotePrefix="0" xfId="0">
      <alignment horizontal="center"/>
    </xf>
    <xf numFmtId="0" fontId="7" fillId="14" borderId="0" pivotButton="0" quotePrefix="0" xfId="0"/>
    <xf numFmtId="0" fontId="11" fillId="14" borderId="5" applyAlignment="1" pivotButton="0" quotePrefix="0" xfId="4">
      <alignment horizontal="center" vertical="center"/>
    </xf>
    <xf numFmtId="164" fontId="7" fillId="14" borderId="1" applyAlignment="1" pivotButton="0" quotePrefix="0" xfId="1">
      <alignment horizontal="center"/>
    </xf>
    <xf numFmtId="37" fontId="7" fillId="14" borderId="1" applyAlignment="1" pivotButton="0" quotePrefix="0" xfId="6">
      <alignment horizontal="center"/>
    </xf>
    <xf numFmtId="168" fontId="24" fillId="10" borderId="9" applyProtection="1" pivotButton="0" quotePrefix="0" xfId="2">
      <protection locked="0" hidden="0"/>
    </xf>
    <xf numFmtId="0" fontId="11" fillId="0" borderId="10" pivotButton="0" quotePrefix="0" xfId="0"/>
    <xf numFmtId="0" fontId="21" fillId="8" borderId="1" pivotButton="0" quotePrefix="0" xfId="0"/>
    <xf numFmtId="0" fontId="21" fillId="0" borderId="1" pivotButton="0" quotePrefix="0" xfId="0"/>
    <xf numFmtId="9" fontId="25" fillId="0" borderId="1" applyAlignment="1" pivotButton="0" quotePrefix="0" xfId="7">
      <alignment horizontal="center" vertical="center"/>
    </xf>
    <xf numFmtId="0" fontId="25" fillId="0" borderId="0" pivotButton="0" quotePrefix="0" xfId="0"/>
    <xf numFmtId="0" fontId="18" fillId="0" borderId="5" applyAlignment="1" pivotButton="0" quotePrefix="0" xfId="4">
      <alignment horizontal="center" vertical="center"/>
    </xf>
    <xf numFmtId="164" fontId="25" fillId="0" borderId="1" applyAlignment="1" pivotButton="0" quotePrefix="0" xfId="1">
      <alignment horizontal="center"/>
    </xf>
    <xf numFmtId="37" fontId="25" fillId="10" borderId="1" applyAlignment="1" pivotButton="0" quotePrefix="0" xfId="6">
      <alignment horizontal="center"/>
    </xf>
    <xf numFmtId="9" fontId="25" fillId="0" borderId="1" applyAlignment="1" pivotButton="0" quotePrefix="0" xfId="3">
      <alignment horizontal="center"/>
    </xf>
    <xf numFmtId="164" fontId="25" fillId="0" borderId="1" pivotButton="0" quotePrefix="0" xfId="1"/>
    <xf numFmtId="164" fontId="25" fillId="0" borderId="1" pivotButton="0" quotePrefix="0" xfId="6"/>
    <xf numFmtId="167" fontId="25" fillId="0" borderId="1" applyAlignment="1" pivotButton="0" quotePrefix="0" xfId="0">
      <alignment horizontal="center"/>
    </xf>
    <xf numFmtId="166" fontId="25" fillId="0" borderId="1" applyAlignment="1" pivotButton="0" quotePrefix="0" xfId="4">
      <alignment horizontal="right" vertical="center"/>
    </xf>
    <xf numFmtId="3" fontId="25" fillId="5" borderId="6" applyAlignment="1" applyProtection="1" pivotButton="0" quotePrefix="0" xfId="4">
      <alignment horizontal="right" vertical="center"/>
      <protection locked="0" hidden="0"/>
    </xf>
    <xf numFmtId="3" fontId="25" fillId="0" borderId="1" applyAlignment="1" pivotButton="0" quotePrefix="0" xfId="0">
      <alignment horizontal="center"/>
    </xf>
    <xf numFmtId="9" fontId="25" fillId="0" borderId="1" applyAlignment="1" pivotButton="0" quotePrefix="0" xfId="3">
      <alignment horizontal="center" vertical="center"/>
    </xf>
    <xf numFmtId="0" fontId="25" fillId="0" borderId="1" applyAlignment="1" pivotButton="0" quotePrefix="0" xfId="4">
      <alignment horizontal="center" vertical="center"/>
    </xf>
    <xf numFmtId="166" fontId="7" fillId="14" borderId="1" applyAlignment="1" pivotButton="0" quotePrefix="0" xfId="0">
      <alignment horizontal="center"/>
    </xf>
    <xf numFmtId="0" fontId="19" fillId="8" borderId="11" pivotButton="0" quotePrefix="0" xfId="0"/>
    <xf numFmtId="0" fontId="0" fillId="9" borderId="11" pivotButton="0" quotePrefix="0" xfId="0"/>
    <xf numFmtId="0" fontId="19" fillId="0" borderId="11" pivotButton="0" quotePrefix="0" xfId="0"/>
    <xf numFmtId="0" fontId="0" fillId="0" borderId="11" pivotButton="0" quotePrefix="0" xfId="0"/>
    <xf numFmtId="164" fontId="7" fillId="0" borderId="5" pivotButton="0" quotePrefix="0" xfId="1"/>
    <xf numFmtId="9" fontId="7" fillId="0" borderId="7" applyAlignment="1" pivotButton="0" quotePrefix="0" xfId="3">
      <alignment horizontal="center"/>
    </xf>
    <xf numFmtId="0" fontId="0" fillId="12" borderId="0" applyAlignment="1" pivotButton="0" quotePrefix="0" xfId="0">
      <alignment horizontal="center"/>
    </xf>
    <xf numFmtId="164" fontId="16" fillId="12" borderId="0" pivotButton="0" quotePrefix="0" xfId="0"/>
    <xf numFmtId="0" fontId="7" fillId="12" borderId="1" pivotButton="0" quotePrefix="0" xfId="0"/>
    <xf numFmtId="2" fontId="7" fillId="12" borderId="1" applyAlignment="1" pivotButton="0" quotePrefix="0" xfId="0">
      <alignment horizontal="center"/>
    </xf>
    <xf numFmtId="0" fontId="11" fillId="12" borderId="1" applyAlignment="1" pivotButton="0" quotePrefix="0" xfId="4">
      <alignment horizontal="center" vertical="center"/>
    </xf>
    <xf numFmtId="3" fontId="7" fillId="12" borderId="1" applyAlignment="1" pivotButton="0" quotePrefix="0" xfId="0">
      <alignment horizontal="center"/>
    </xf>
    <xf numFmtId="3" fontId="11" fillId="12" borderId="1" applyAlignment="1" pivotButton="0" quotePrefix="0" xfId="6">
      <alignment horizontal="center"/>
    </xf>
    <xf numFmtId="9" fontId="7" fillId="12" borderId="1" applyAlignment="1" pivotButton="0" quotePrefix="0" xfId="7">
      <alignment horizontal="center" vertical="center"/>
    </xf>
    <xf numFmtId="166" fontId="7" fillId="12" borderId="1" applyAlignment="1" pivotButton="0" quotePrefix="0" xfId="0">
      <alignment horizontal="center"/>
    </xf>
    <xf numFmtId="3" fontId="0" fillId="12" borderId="1" applyAlignment="1" pivotButton="0" quotePrefix="0" xfId="0">
      <alignment horizontal="center"/>
    </xf>
    <xf numFmtId="9" fontId="7" fillId="12" borderId="1" applyAlignment="1" pivotButton="0" quotePrefix="0" xfId="3">
      <alignment horizontal="center"/>
    </xf>
    <xf numFmtId="164" fontId="7" fillId="12" borderId="1" pivotButton="0" quotePrefix="0" xfId="1"/>
    <xf numFmtId="164" fontId="7" fillId="12" borderId="1" pivotButton="0" quotePrefix="0" xfId="6"/>
    <xf numFmtId="9" fontId="7" fillId="12" borderId="1" applyAlignment="1" pivotButton="0" quotePrefix="0" xfId="3">
      <alignment horizontal="center" vertical="center"/>
    </xf>
    <xf numFmtId="0" fontId="7" fillId="12" borderId="1" applyAlignment="1" pivotButton="0" quotePrefix="0" xfId="4">
      <alignment horizontal="center" vertical="center"/>
    </xf>
    <xf numFmtId="2" fontId="7" fillId="12" borderId="1" applyAlignment="1" pivotButton="0" quotePrefix="0" xfId="4">
      <alignment horizontal="center" vertical="center"/>
    </xf>
    <xf numFmtId="166" fontId="7" fillId="12" borderId="1" applyAlignment="1" pivotButton="0" quotePrefix="0" xfId="8">
      <alignment horizontal="center"/>
    </xf>
    <xf numFmtId="3" fontId="7" fillId="12" borderId="1" applyAlignment="1" pivotButton="0" quotePrefix="0" xfId="0">
      <alignment horizontal="center" vertical="center"/>
    </xf>
    <xf numFmtId="0" fontId="7" fillId="12" borderId="1" applyAlignment="1" pivotButton="0" quotePrefix="0" xfId="8">
      <alignment horizontal="center"/>
    </xf>
    <xf numFmtId="166" fontId="7" fillId="12" borderId="1" applyAlignment="1" pivotButton="0" quotePrefix="0" xfId="8">
      <alignment horizontal="left"/>
    </xf>
    <xf numFmtId="0" fontId="10" fillId="5" borderId="1" applyAlignment="1" pivotButton="0" quotePrefix="0" xfId="4">
      <alignment horizontal="center"/>
    </xf>
    <xf numFmtId="0" fontId="0" fillId="0" borderId="3" pivotButton="0" quotePrefix="0" xfId="0"/>
    <xf numFmtId="0" fontId="0" fillId="0" borderId="4" pivotButton="0" quotePrefix="0" xfId="0"/>
    <xf numFmtId="0" fontId="10" fillId="5" borderId="1" applyAlignment="1" pivotButton="0" quotePrefix="0" xfId="4">
      <alignment horizontal="center" wrapText="1"/>
    </xf>
    <xf numFmtId="42" fontId="10" fillId="5" borderId="1" applyAlignment="1" pivotButton="0" quotePrefix="0" xfId="4">
      <alignment horizontal="center"/>
    </xf>
    <xf numFmtId="0" fontId="15" fillId="0" borderId="1" applyAlignment="1" pivotButton="0" quotePrefix="0" xfId="4">
      <alignment horizontal="center"/>
    </xf>
    <xf numFmtId="0" fontId="10" fillId="0" borderId="1" applyAlignment="1" pivotButton="0" quotePrefix="0" xfId="4">
      <alignment horizontal="center" wrapText="1"/>
    </xf>
  </cellXfs>
  <cellStyles count="9">
    <cellStyle name="Normal" xfId="0" builtinId="0"/>
    <cellStyle name="Comma" xfId="1" builtinId="3"/>
    <cellStyle name="Currency" xfId="2" builtinId="4"/>
    <cellStyle name="Percent" xfId="3" builtinId="5"/>
    <cellStyle name="Normal 18" xfId="4"/>
    <cellStyle name="Normal 110" xfId="5"/>
    <cellStyle name="Normal 10" xfId="6"/>
    <cellStyle name="Percent 11" xfId="7"/>
    <cellStyle name="Normal 108" xfId="8"/>
  </cellStyles>
  <dxfs count="87"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00B050"/>
      </font>
    </dxf>
    <dxf>
      <font>
        <color rgb="FFFF0000"/>
      </font>
    </dxf>
    <dxf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externalLink" Target="/xl/externalLinks/externalLink1.xml" Id="rId2" /><Relationship Type="http://schemas.openxmlformats.org/officeDocument/2006/relationships/externalLink" Target="/xl/externalLinks/externalLink2.xml" Id="rId3" /><Relationship Type="http://schemas.openxmlformats.org/officeDocument/2006/relationships/externalLink" Target="/xl/externalLinks/externalLink3.xml" Id="rId4" /><Relationship Type="http://schemas.openxmlformats.org/officeDocument/2006/relationships/externalLink" Target="/xl/externalLinks/externalLink4.xml" Id="rId5" /><Relationship Type="http://schemas.openxmlformats.org/officeDocument/2006/relationships/externalLink" Target="/xl/externalLinks/externalLink5.xml" Id="rId6" /><Relationship Type="http://schemas.openxmlformats.org/officeDocument/2006/relationships/externalLink" Target="/xl/externalLinks/externalLink6.xml" Id="rId7" /><Relationship Type="http://schemas.openxmlformats.org/officeDocument/2006/relationships/externalLink" Target="/xl/externalLinks/externalLink7.xml" Id="rId8" /><Relationship Type="http://schemas.openxmlformats.org/officeDocument/2006/relationships/externalLink" Target="/xl/externalLinks/externalLink8.xml" Id="rId9" /><Relationship Type="http://schemas.openxmlformats.org/officeDocument/2006/relationships/externalLink" Target="/xl/externalLinks/externalLink9.xml" Id="rId10" /><Relationship Type="http://schemas.openxmlformats.org/officeDocument/2006/relationships/externalLink" Target="/xl/externalLinks/externalLink10.xml" Id="rId11" /><Relationship Type="http://schemas.openxmlformats.org/officeDocument/2006/relationships/externalLink" Target="/xl/externalLinks/externalLink11.xml" Id="rId12" /><Relationship Type="http://schemas.openxmlformats.org/officeDocument/2006/relationships/externalLink" Target="/xl/externalLinks/externalLink12.xml" Id="rId13" /><Relationship Type="http://schemas.openxmlformats.org/officeDocument/2006/relationships/externalLink" Target="/xl/externalLinks/externalLink13.xml" Id="rId14" /><Relationship Type="http://schemas.openxmlformats.org/officeDocument/2006/relationships/externalLink" Target="/xl/externalLinks/externalLink14.xml" Id="rId15" /><Relationship Type="http://schemas.openxmlformats.org/officeDocument/2006/relationships/externalLink" Target="/xl/externalLinks/externalLink15.xml" Id="rId16" /><Relationship Type="http://schemas.openxmlformats.org/officeDocument/2006/relationships/externalLink" Target="/xl/externalLinks/externalLink16.xml" Id="rId17" /><Relationship Type="http://schemas.openxmlformats.org/officeDocument/2006/relationships/externalLink" Target="/xl/externalLinks/externalLink17.xml" Id="rId18" /><Relationship Type="http://schemas.openxmlformats.org/officeDocument/2006/relationships/externalLink" Target="/xl/externalLinks/externalLink18.xml" Id="rId19" /><Relationship Type="http://schemas.openxmlformats.org/officeDocument/2006/relationships/externalLink" Target="/xl/externalLinks/externalLink19.xml" Id="rId20" /><Relationship Type="http://schemas.openxmlformats.org/officeDocument/2006/relationships/externalLink" Target="/xl/externalLinks/externalLink20.xml" Id="rId21" /><Relationship Type="http://schemas.openxmlformats.org/officeDocument/2006/relationships/externalLink" Target="/xl/externalLinks/externalLink21.xml" Id="rId22" /><Relationship Type="http://schemas.openxmlformats.org/officeDocument/2006/relationships/externalLink" Target="/xl/externalLinks/externalLink22.xml" Id="rId23" /><Relationship Type="http://schemas.openxmlformats.org/officeDocument/2006/relationships/externalLink" Target="/xl/externalLinks/externalLink23.xml" Id="rId24" /><Relationship Type="http://schemas.openxmlformats.org/officeDocument/2006/relationships/externalLink" Target="/xl/externalLinks/externalLink24.xml" Id="rId25" /><Relationship Type="http://schemas.openxmlformats.org/officeDocument/2006/relationships/externalLink" Target="/xl/externalLinks/externalLink25.xml" Id="rId26" /><Relationship Type="http://schemas.openxmlformats.org/officeDocument/2006/relationships/externalLink" Target="/xl/externalLinks/externalLink26.xml" Id="rId27" /><Relationship Type="http://schemas.openxmlformats.org/officeDocument/2006/relationships/externalLink" Target="/xl/externalLinks/externalLink27.xml" Id="rId28" /><Relationship Type="http://schemas.openxmlformats.org/officeDocument/2006/relationships/externalLink" Target="/xl/externalLinks/externalLink28.xml" Id="rId29" /><Relationship Type="http://schemas.openxmlformats.org/officeDocument/2006/relationships/styles" Target="styles.xml" Id="rId30" /><Relationship Type="http://schemas.openxmlformats.org/officeDocument/2006/relationships/theme" Target="theme/theme1.xml" Id="rId31" 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MERIT/Comp%202021%20Master%20files%20-%20taken%20from%20shared%20folder%2021.11.2021/2021_Compensation%20Budget_for%20CEO%20Approval_vs34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F:\logistics\OEMs\Royalty\iPlanet\iPlanet%20Royalty%20Report%20Q4%202000.xls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F:\logistics\Predes%20conversion%20table\Predes%20conversion%20table%20(15.10.02).xls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/Finance%20-%20Accounting/Reports%20to%20the%20Board/2009/Q4-2009/Q4_09%20Booking%20Package%20BOD%20Final.xls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F:\logistics\OEMs\Royalty\iPlanet\iPlanet%2520Royalty%2520Report%2520Q4%25202000.xls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file:///F:\logistics\Predes%2520conversion%2520table\Predes%2520conversion%2520table%2520(15.10.02).xls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/Documents%20and%20Settings/amitsh/Local%20Settings/Temporary%20Internet%20Files/OLK18/Tammy/2009AMEROrgDB052009.xls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\\stitch\Commissions\2003\2003%20International\2003%20Databases\2003IntlOrgDB070103.xls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http://cpi.checkpoint.com/docs/salesadminpublic/SKU%20creation%20request.xls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/Treasury/Cash%20Management/Portfolio%20Analysis/Analysis/09.30.10%20CP%20Portfolio%20Analysis.xls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F:\TEMP\IL-Allocation-Master%20File.xls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F:\liat\Data%20Base\September's%20Data%20Base.xls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My%20documents/Compensation%202013/Budget/Compensation%20Model%20AOP2013_vs5.final.xlsx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F:\WINNT\Profiles\yleshem\Temporary%20Internet%20Files\OLK58\license%20fees%20Dec%20-%20March.xls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F:\My%20Documents\ashoham\My%20Documents\Bookings\OEM\2000\Q2-2000\Nokia%202000-Feb.xls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/Treasury/Cash%20Management/Portfolio%20Analysis/09.30.10%20CP%20Portfolio%20Analysis.xls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/My%20documents/Compensation%202011/Bonus/2011%20Bonus%20Model_5_final.xls" TargetMode="External" Id="rId1" 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file:///F:\Documents%20and%20Settings\anatl\Local%20Settings\Temporary%20Internet%20Files\OLK6\logistics%20report-week%2026%20-%20end%20Q2.xls" TargetMode="External" Id="rId1" 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file:///\\CDCOPY\Users\Documents%20and%20Settings\sbennion\Local%20Settings\Temporary%20Internet%20Files\OLKDE\Zone%20Labs%20PPA.xls" TargetMode="External" Id="rId1" 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file:///\\CDCOPY\Users\Documents%20and%20Settings\Michael\Local%20Settings\Temporary%20Internet%20Files\OLK90\Top%20100%20V3%20-%20export%2011%20Dec%202005.xls" TargetMode="External" Id="rId1" 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/Check%20Point/Logistics%20Comp%20PRs/Master%20Model%20Weekly%20Report%20v2%20301111.xlsx" TargetMode="External" Id="rId1" /></Relationships>
</file>

<file path=xl/externalLinks/_rels/externalLink22.xml.rels><Relationships xmlns="http://schemas.openxmlformats.org/package/2006/relationships"><Relationship Type="http://schemas.openxmlformats.org/officeDocument/2006/relationships/externalLinkPath" Target="file:///F:\My%20Documents\ashoham\My%20Documents\Bookings\OEM\2000\Q2-2000\Nortel%202000-March.xls" TargetMode="External" Id="rId1" 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file:///F:\yael\my%20documents\Licensing%20reports\Platform.xls" TargetMode="External" Id="rId1" /></Relationships>
</file>

<file path=xl/externalLinks/_rels/externalLink24.xml.rels><Relationships xmlns="http://schemas.openxmlformats.org/package/2006/relationships"><Relationship Type="http://schemas.openxmlformats.org/officeDocument/2006/relationships/externalLinkPath" Target="/Documents%20and%20Settings/Administrator/Local%20Settings/Temporary%20Internet%20Files/OLK1/FCST%20-%20NYA-%20Sept%20-%20Working.xls" TargetMode="External" Id="rId1" /></Relationships>
</file>

<file path=xl/externalLinks/_rels/externalLink25.xml.rels><Relationships xmlns="http://schemas.openxmlformats.org/package/2006/relationships"><Relationship Type="http://schemas.openxmlformats.org/officeDocument/2006/relationships/externalLinkPath" Target="file:///F:\logistics\Summary%20Reports\Weekly%20reports\2004\15.Logistics%20report-week%2015.xls" TargetMode="External" Id="rId1" /></Relationships>
</file>

<file path=xl/externalLinks/_rels/externalLink26.xml.rels><Relationships xmlns="http://schemas.openxmlformats.org/package/2006/relationships"><Relationship Type="http://schemas.openxmlformats.org/officeDocument/2006/relationships/externalLinkPath" Target="/Documents%20and%20Settings/snovak/Local%20Settings/Temporary%20Internet%20Files/OLK154/Q2_10%20Booking%20Package-FINAL.xlsx" TargetMode="External" Id="rId1" /></Relationships>
</file>

<file path=xl/externalLinks/_rels/externalLink27.xml.rels><Relationships xmlns="http://schemas.openxmlformats.org/package/2006/relationships"><Relationship Type="http://schemas.openxmlformats.org/officeDocument/2006/relationships/externalLinkPath" Target="file:///\\planet\cdcopy\Hr\HR%20Activity%20Tracking\HR_Activity_Tracking_ALL.xls" TargetMode="External" Id="rId1" /></Relationships>
</file>

<file path=xl/externalLinks/_rels/externalLink28.xml.rels><Relationships xmlns="http://schemas.openxmlformats.org/package/2006/relationships"><Relationship Type="http://schemas.openxmlformats.org/officeDocument/2006/relationships/externalLinkPath" Target="file:///F:\Budget%202001\AOP%20Model\Int'l\int'l_master2.xls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ULOA calc for budget alignment"/>
      <sheetName val="Calculator"/>
      <sheetName val="Flat File per Role"/>
      <sheetName val="Avg. per role per rating"/>
      <sheetName val="Scenarios summary"/>
      <sheetName val="Scenarios summary - Dep and JS"/>
      <sheetName val="Compensation Guidelines"/>
      <sheetName val="Bonus Guidelines"/>
      <sheetName val="Data"/>
      <sheetName val="Bonus Pivot"/>
      <sheetName val="Bonus Allocation"/>
      <sheetName val="Comp Budget"/>
      <sheetName val="IL Master"/>
      <sheetName val="Americas Master file"/>
      <sheetName val="Int'l Master"/>
      <sheetName val="Country Min_Max"/>
      <sheetName val="Dec 20 HDCT"/>
      <sheetName val="raises"/>
      <sheetName val="Regular Bonus"/>
      <sheetName val="Inside Sales Matrix"/>
      <sheetName val="PlanDetails"/>
      <sheetName val="Bonus change R&amp;D"/>
      <sheetName val="PO Juniors"/>
      <sheetName val="Dist by level"/>
      <sheetName val="FX RATES"/>
      <sheetName val="fx Change"/>
      <sheetName val="Elite Program A"/>
      <sheetName val="Elite Program B"/>
      <sheetName val="BA Salaries"/>
      <sheetName val="Philipinnes convert to employee"/>
      <sheetName val="EL Taregts"/>
      <sheetName val="Rating"/>
      <sheetName val="Target Bonus IL"/>
      <sheetName val="FX"/>
      <sheetName val="CP$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2">
          <cell r="B12">
            <v>18050</v>
          </cell>
          <cell r="C12">
            <v>13101</v>
          </cell>
          <cell r="E12" t="str">
            <v>Ramanpreet Mann</v>
          </cell>
          <cell r="F12" t="str">
            <v xml:space="preserve">Technical Support Engineer (T3) </v>
          </cell>
          <cell r="G12" t="str">
            <v>MLA</v>
          </cell>
          <cell r="H12" t="str">
            <v>TAC</v>
          </cell>
          <cell r="I12" t="str">
            <v>KANATA (OTTAWA), CANADA</v>
          </cell>
          <cell r="J12" t="str">
            <v>Canada</v>
          </cell>
          <cell r="K12">
            <v>43234</v>
          </cell>
          <cell r="L12" t="str">
            <v>WH</v>
          </cell>
          <cell r="M12" t="str">
            <v>T63P</v>
          </cell>
          <cell r="N12" t="str">
            <v>T</v>
          </cell>
          <cell r="O12" t="str">
            <v>6</v>
          </cell>
          <cell r="P12" t="str">
            <v>EL</v>
          </cell>
          <cell r="Q12" t="str">
            <v>OTAC May 2018</v>
          </cell>
          <cell r="S12">
            <v>1</v>
          </cell>
          <cell r="U12" t="str">
            <v>CAD</v>
          </cell>
          <cell r="V12" t="str">
            <v>TAC</v>
          </cell>
          <cell r="W12" t="str">
            <v>Sharon Elmashaly</v>
          </cell>
          <cell r="Y12" t="str">
            <v>Not Eligible - NH</v>
          </cell>
          <cell r="Z12">
            <v>58000.08</v>
          </cell>
          <cell r="AA12">
            <v>45597.036787696481</v>
          </cell>
          <cell r="AB12">
            <v>58000.08</v>
          </cell>
          <cell r="AC12">
            <v>45597.036787696481</v>
          </cell>
        </row>
        <row r="13">
          <cell r="B13">
            <v>7847</v>
          </cell>
          <cell r="C13">
            <v>6758</v>
          </cell>
          <cell r="E13" t="str">
            <v>Christopher Hurley</v>
          </cell>
          <cell r="F13" t="str">
            <v>Channel Account Manager, Distribution</v>
          </cell>
          <cell r="G13" t="str">
            <v>Employee</v>
          </cell>
          <cell r="H13" t="str">
            <v>Americas Sales</v>
          </cell>
          <cell r="I13" t="str">
            <v>NEW YORK REMOTE OFFICE</v>
          </cell>
          <cell r="J13" t="str">
            <v>United States</v>
          </cell>
          <cell r="K13">
            <v>38873</v>
          </cell>
          <cell r="L13" t="str">
            <v>WH</v>
          </cell>
          <cell r="M13" t="str">
            <v>S41P</v>
          </cell>
          <cell r="N13" t="str">
            <v>S</v>
          </cell>
          <cell r="O13" t="str">
            <v>4</v>
          </cell>
          <cell r="P13" t="str">
            <v>Regular</v>
          </cell>
          <cell r="Q13" t="str"/>
          <cell r="R13">
            <v>1</v>
          </cell>
          <cell r="U13" t="str">
            <v>USD</v>
          </cell>
          <cell r="V13" t="str">
            <v>Americas Sales</v>
          </cell>
          <cell r="W13" t="str">
            <v>Thomas Fusco</v>
          </cell>
          <cell r="Y13" t="str">
            <v>Eligible</v>
          </cell>
          <cell r="Z13">
            <v>231000.16</v>
          </cell>
          <cell r="AA13">
            <v>231000.16</v>
          </cell>
          <cell r="AB13">
            <v>231000.16</v>
          </cell>
          <cell r="AC13">
            <v>231000.16</v>
          </cell>
          <cell r="AD13">
            <v>4</v>
          </cell>
          <cell r="AE13" t="str">
            <v>S41</v>
          </cell>
          <cell r="AF13">
            <v>180000</v>
          </cell>
          <cell r="AG13">
            <v>270000</v>
          </cell>
          <cell r="AH13">
            <v>0.56000000000000005</v>
          </cell>
          <cell r="AI13">
            <v>3</v>
          </cell>
          <cell r="AJ13">
            <v>0</v>
          </cell>
          <cell r="AK13">
            <v>240240.16640000002</v>
          </cell>
          <cell r="AL13">
            <v>4.0000000000000036E-2</v>
          </cell>
          <cell r="AM13">
            <v>240240.16640000002</v>
          </cell>
          <cell r="AN13">
            <v>9240.0064000000129</v>
          </cell>
          <cell r="AO13">
            <v>-0.11022160592592589</v>
          </cell>
          <cell r="AQ13">
            <v>41600.14</v>
          </cell>
          <cell r="AR13">
            <v>550000.15999999992</v>
          </cell>
          <cell r="AS13">
            <v>0.37</v>
          </cell>
          <cell r="AT13">
            <v>1</v>
          </cell>
          <cell r="AU13">
            <v>0</v>
          </cell>
          <cell r="AV13">
            <v>240240.16640000002</v>
          </cell>
          <cell r="AW13">
            <v>240240.16640000002</v>
          </cell>
          <cell r="AX13">
            <v>4.0000000000000036E-2</v>
          </cell>
          <cell r="AY13">
            <v>9240.0064000000129</v>
          </cell>
          <cell r="AZ13" t="str">
            <v>commission</v>
          </cell>
          <cell r="BA13" t="str">
            <v>commissionEligible</v>
          </cell>
          <cell r="BB13" t="str">
            <v>commissionUnited States</v>
          </cell>
          <cell r="BC13" t="str">
            <v xml:space="preserve">commissionUnited States </v>
          </cell>
          <cell r="BD13" t="str">
            <v>S41</v>
          </cell>
          <cell r="BF13">
            <v>19250.013333333332</v>
          </cell>
          <cell r="BH13">
            <v>5</v>
          </cell>
        </row>
        <row r="14">
          <cell r="B14">
            <v>11529</v>
          </cell>
          <cell r="C14">
            <v>4277</v>
          </cell>
          <cell r="E14" t="str">
            <v>Casey Doyle</v>
          </cell>
          <cell r="F14" t="str">
            <v>Channel Account Manager, Distribution</v>
          </cell>
          <cell r="G14" t="str">
            <v>Employee</v>
          </cell>
          <cell r="H14" t="str">
            <v>Americas Sales</v>
          </cell>
          <cell r="I14" t="str">
            <v>DENVER</v>
          </cell>
          <cell r="J14" t="str">
            <v>United States</v>
          </cell>
          <cell r="K14">
            <v>41526</v>
          </cell>
          <cell r="L14" t="str">
            <v>WH</v>
          </cell>
          <cell r="M14" t="str">
            <v>S51P</v>
          </cell>
          <cell r="N14" t="str">
            <v>S</v>
          </cell>
          <cell r="O14" t="str">
            <v>5</v>
          </cell>
          <cell r="P14" t="str">
            <v>Regular</v>
          </cell>
          <cell r="R14">
            <v>1</v>
          </cell>
          <cell r="U14" t="str">
            <v>USD</v>
          </cell>
          <cell r="V14" t="str">
            <v>Americas Sales</v>
          </cell>
          <cell r="W14" t="str">
            <v>Thomas Fusco</v>
          </cell>
          <cell r="Y14" t="str">
            <v>Eligible</v>
          </cell>
          <cell r="Z14">
            <v>155500</v>
          </cell>
          <cell r="AA14">
            <v>155500</v>
          </cell>
          <cell r="AB14">
            <v>155500</v>
          </cell>
          <cell r="AC14">
            <v>155500</v>
          </cell>
          <cell r="AD14">
            <v>4</v>
          </cell>
          <cell r="AE14" t="str">
            <v>S51</v>
          </cell>
          <cell r="AF14">
            <v>120000</v>
          </cell>
          <cell r="AG14">
            <v>200000</v>
          </cell>
          <cell r="AH14">
            <v>0.44</v>
          </cell>
          <cell r="AI14">
            <v>2</v>
          </cell>
          <cell r="AJ14">
            <v>0</v>
          </cell>
          <cell r="AK14">
            <v>163275</v>
          </cell>
          <cell r="AL14">
            <v>5.0000000000000044E-2</v>
          </cell>
          <cell r="AM14">
            <v>163275</v>
          </cell>
          <cell r="AN14">
            <v>7775</v>
          </cell>
          <cell r="AO14">
            <v>-0.18362500000000004</v>
          </cell>
          <cell r="AQ14">
            <v>41600.14</v>
          </cell>
          <cell r="AR14">
            <v>550000.15999999992</v>
          </cell>
          <cell r="AS14">
            <v>0.22</v>
          </cell>
          <cell r="AT14">
            <v>1</v>
          </cell>
          <cell r="AU14">
            <v>0</v>
          </cell>
          <cell r="AV14">
            <v>163275</v>
          </cell>
          <cell r="AW14">
            <v>163275</v>
          </cell>
          <cell r="AX14">
            <v>5.0000000000000044E-2</v>
          </cell>
          <cell r="AY14">
            <v>7775</v>
          </cell>
          <cell r="AZ14" t="str">
            <v>commission</v>
          </cell>
          <cell r="BA14" t="str">
            <v>commissionEligible</v>
          </cell>
          <cell r="BB14" t="str">
            <v>commissionUnited States</v>
          </cell>
          <cell r="BC14" t="str">
            <v xml:space="preserve">commissionUnited States </v>
          </cell>
          <cell r="BD14" t="str">
            <v>S51</v>
          </cell>
          <cell r="BF14">
            <v>12958.333333333334</v>
          </cell>
          <cell r="BH14">
            <v>5</v>
          </cell>
        </row>
        <row r="15">
          <cell r="B15">
            <v>20318</v>
          </cell>
          <cell r="C15">
            <v>15407</v>
          </cell>
          <cell r="E15" t="str">
            <v>Joseph Chiarelli</v>
          </cell>
          <cell r="F15" t="str">
            <v>Account Manager</v>
          </cell>
          <cell r="G15" t="str">
            <v>Employee</v>
          </cell>
          <cell r="H15" t="str">
            <v>Americas Sales</v>
          </cell>
          <cell r="I15" t="str">
            <v>FLORIDA REMOTE OFFICE</v>
          </cell>
          <cell r="J15" t="str">
            <v>United States</v>
          </cell>
          <cell r="K15">
            <v>43696</v>
          </cell>
          <cell r="L15" t="str">
            <v>WH</v>
          </cell>
          <cell r="M15" t="str">
            <v>S43P</v>
          </cell>
          <cell r="N15" t="str">
            <v>S</v>
          </cell>
          <cell r="O15" t="str">
            <v>4</v>
          </cell>
          <cell r="P15" t="str">
            <v>Regular</v>
          </cell>
          <cell r="Q15" t="str"/>
          <cell r="R15">
            <v>1</v>
          </cell>
          <cell r="U15" t="str">
            <v>USD</v>
          </cell>
          <cell r="V15" t="str">
            <v>Americas Sales</v>
          </cell>
          <cell r="W15" t="str">
            <v>Thomas Fusco</v>
          </cell>
          <cell r="Y15" t="str">
            <v>Eligible</v>
          </cell>
          <cell r="Z15">
            <v>264000</v>
          </cell>
          <cell r="AA15">
            <v>264000</v>
          </cell>
          <cell r="AB15">
            <v>264000</v>
          </cell>
          <cell r="AC15">
            <v>264000</v>
          </cell>
          <cell r="AD15">
            <v>1</v>
          </cell>
          <cell r="AE15" t="str">
            <v>S43</v>
          </cell>
          <cell r="AF15">
            <v>185000</v>
          </cell>
          <cell r="AG15">
            <v>300000</v>
          </cell>
          <cell r="AH15">
            <v>0.68</v>
          </cell>
          <cell r="AI15">
            <v>3</v>
          </cell>
          <cell r="AJ15">
            <v>0</v>
          </cell>
          <cell r="AK15">
            <v>264000</v>
          </cell>
          <cell r="AL15">
            <v>0</v>
          </cell>
          <cell r="AM15">
            <v>264000</v>
          </cell>
          <cell r="AN15">
            <v>0</v>
          </cell>
          <cell r="AO15">
            <v>-0.12</v>
          </cell>
          <cell r="AP15" t="str">
            <v>Low Performer</v>
          </cell>
          <cell r="AQ15">
            <v>41600.14</v>
          </cell>
          <cell r="AR15">
            <v>550000.15999999992</v>
          </cell>
          <cell r="AS15">
            <v>0.43</v>
          </cell>
          <cell r="AT15">
            <v>1</v>
          </cell>
          <cell r="AU15">
            <v>0</v>
          </cell>
          <cell r="AV15">
            <v>264000</v>
          </cell>
          <cell r="AW15">
            <v>264000</v>
          </cell>
          <cell r="AX15">
            <v>0</v>
          </cell>
          <cell r="AY15">
            <v>0</v>
          </cell>
          <cell r="AZ15" t="str">
            <v>commission</v>
          </cell>
          <cell r="BA15" t="str">
            <v>commissionEligible</v>
          </cell>
          <cell r="BB15" t="str">
            <v>commissionUnited States</v>
          </cell>
          <cell r="BC15" t="str">
            <v xml:space="preserve">commissionUnited States </v>
          </cell>
          <cell r="BD15" t="str">
            <v>S43</v>
          </cell>
          <cell r="BF15">
            <v>22000</v>
          </cell>
          <cell r="BH15">
            <v>3</v>
          </cell>
        </row>
        <row r="16">
          <cell r="B16">
            <v>16600</v>
          </cell>
          <cell r="C16">
            <v>11524</v>
          </cell>
          <cell r="E16" t="str">
            <v>Keith Fegley</v>
          </cell>
          <cell r="F16" t="str">
            <v>Area Manager, Strategic Accounts</v>
          </cell>
          <cell r="G16" t="str">
            <v>Employee</v>
          </cell>
          <cell r="H16" t="str">
            <v>Americas Sales</v>
          </cell>
          <cell r="I16" t="str">
            <v>PENNSYLVANIA REMOTE OFFICE</v>
          </cell>
          <cell r="J16" t="str">
            <v>United States</v>
          </cell>
          <cell r="K16">
            <v>42912</v>
          </cell>
          <cell r="L16" t="str">
            <v>WH</v>
          </cell>
          <cell r="M16" t="str">
            <v>S31M</v>
          </cell>
          <cell r="N16" t="str">
            <v>S</v>
          </cell>
          <cell r="O16" t="str">
            <v>3</v>
          </cell>
          <cell r="P16" t="str">
            <v>Regular</v>
          </cell>
          <cell r="Q16" t="str"/>
          <cell r="R16">
            <v>1</v>
          </cell>
          <cell r="U16" t="str">
            <v>USD</v>
          </cell>
          <cell r="V16" t="str">
            <v>Americas Sales</v>
          </cell>
          <cell r="W16" t="str">
            <v>Thomas Fusco</v>
          </cell>
          <cell r="Y16" t="str">
            <v>Eligible</v>
          </cell>
          <cell r="Z16">
            <v>282000.07999999996</v>
          </cell>
          <cell r="AA16">
            <v>282000.07999999996</v>
          </cell>
          <cell r="AB16">
            <v>282000.07999999996</v>
          </cell>
          <cell r="AC16">
            <v>282000.07999999996</v>
          </cell>
          <cell r="AD16">
            <v>4</v>
          </cell>
          <cell r="AE16" t="str">
            <v>S31</v>
          </cell>
          <cell r="AF16">
            <v>260000</v>
          </cell>
          <cell r="AG16">
            <v>395000</v>
          </cell>
          <cell r="AH16">
            <v>0.16</v>
          </cell>
          <cell r="AI16">
            <v>2</v>
          </cell>
          <cell r="AJ16">
            <v>0</v>
          </cell>
          <cell r="AK16">
            <v>296100.08399999997</v>
          </cell>
          <cell r="AL16">
            <v>5.0000000000000044E-2</v>
          </cell>
          <cell r="AM16">
            <v>296100.08399999997</v>
          </cell>
          <cell r="AN16">
            <v>14100.004000000015</v>
          </cell>
          <cell r="AO16">
            <v>-0.25037953417721526</v>
          </cell>
          <cell r="AQ16">
            <v>41600.14</v>
          </cell>
          <cell r="AR16">
            <v>550000.15999999992</v>
          </cell>
          <cell r="AS16">
            <v>0.47</v>
          </cell>
          <cell r="AT16">
            <v>1</v>
          </cell>
          <cell r="AU16">
            <v>0</v>
          </cell>
          <cell r="AV16">
            <v>296100.08399999997</v>
          </cell>
          <cell r="AW16">
            <v>296100.08399999997</v>
          </cell>
          <cell r="AX16">
            <v>5.0000000000000044E-2</v>
          </cell>
          <cell r="AY16">
            <v>14100.004000000015</v>
          </cell>
          <cell r="AZ16" t="str">
            <v>commission</v>
          </cell>
          <cell r="BA16" t="str">
            <v>commissionEligible</v>
          </cell>
          <cell r="BB16" t="str">
            <v>commissionUnited States</v>
          </cell>
          <cell r="BC16" t="str">
            <v xml:space="preserve">commissionUnited States </v>
          </cell>
          <cell r="BD16" t="str">
            <v>S31</v>
          </cell>
          <cell r="BF16">
            <v>23500.006666666664</v>
          </cell>
          <cell r="BH16">
            <v>2</v>
          </cell>
        </row>
        <row r="17">
          <cell r="B17">
            <v>18826</v>
          </cell>
          <cell r="C17">
            <v>13870</v>
          </cell>
          <cell r="E17" t="str">
            <v>Joseph Dimond</v>
          </cell>
          <cell r="F17" t="str">
            <v>Strategic Account Manager</v>
          </cell>
          <cell r="G17" t="str">
            <v>Employee</v>
          </cell>
          <cell r="H17" t="str">
            <v>Americas Sales</v>
          </cell>
          <cell r="I17" t="str">
            <v>NEW JERSEY REMOTE OFFICE</v>
          </cell>
          <cell r="J17" t="str">
            <v>United States</v>
          </cell>
          <cell r="K17">
            <v>43388</v>
          </cell>
          <cell r="L17" t="str">
            <v>WH</v>
          </cell>
          <cell r="M17" t="str">
            <v>S43P</v>
          </cell>
          <cell r="N17" t="str">
            <v>S</v>
          </cell>
          <cell r="O17" t="str">
            <v>4</v>
          </cell>
          <cell r="P17" t="str">
            <v>Regular</v>
          </cell>
          <cell r="Q17" t="str"/>
          <cell r="R17">
            <v>1</v>
          </cell>
          <cell r="U17" t="str">
            <v>USD</v>
          </cell>
          <cell r="V17" t="str">
            <v>Americas Sales</v>
          </cell>
          <cell r="W17" t="str">
            <v>Thomas Fusco</v>
          </cell>
          <cell r="Y17" t="str">
            <v>Eligible</v>
          </cell>
          <cell r="Z17">
            <v>250000</v>
          </cell>
          <cell r="AA17">
            <v>250000</v>
          </cell>
          <cell r="AB17">
            <v>250000</v>
          </cell>
          <cell r="AC17">
            <v>250000</v>
          </cell>
          <cell r="AD17">
            <v>3</v>
          </cell>
          <cell r="AE17" t="str">
            <v>S43</v>
          </cell>
          <cell r="AF17">
            <v>185000</v>
          </cell>
          <cell r="AG17">
            <v>300000</v>
          </cell>
          <cell r="AH17">
            <v>0.56000000000000005</v>
          </cell>
          <cell r="AI17">
            <v>3</v>
          </cell>
          <cell r="AJ17">
            <v>0</v>
          </cell>
          <cell r="AK17">
            <v>255000</v>
          </cell>
          <cell r="AL17">
            <v>2.0000000000000018E-2</v>
          </cell>
          <cell r="AM17">
            <v>255000</v>
          </cell>
          <cell r="AN17">
            <v>5000</v>
          </cell>
          <cell r="AO17">
            <v>-0.15000000000000002</v>
          </cell>
          <cell r="AQ17">
            <v>41600.14</v>
          </cell>
          <cell r="AR17">
            <v>550000.15999999992</v>
          </cell>
          <cell r="AS17">
            <v>0.4</v>
          </cell>
          <cell r="AT17">
            <v>1</v>
          </cell>
          <cell r="AU17">
            <v>0</v>
          </cell>
          <cell r="AV17">
            <v>255000</v>
          </cell>
          <cell r="AW17">
            <v>255000</v>
          </cell>
          <cell r="AX17">
            <v>2.0000000000000018E-2</v>
          </cell>
          <cell r="AY17">
            <v>5000</v>
          </cell>
          <cell r="AZ17" t="str">
            <v>commission</v>
          </cell>
          <cell r="BA17" t="str">
            <v>commissionEligible</v>
          </cell>
          <cell r="BB17" t="str">
            <v>commissionUnited States</v>
          </cell>
          <cell r="BC17" t="str">
            <v xml:space="preserve">commissionUnited States </v>
          </cell>
          <cell r="BD17" t="str">
            <v>S43</v>
          </cell>
          <cell r="BF17">
            <v>20833.333333333332</v>
          </cell>
          <cell r="BH17">
            <v>5</v>
          </cell>
        </row>
        <row r="18">
          <cell r="B18">
            <v>17574</v>
          </cell>
          <cell r="C18">
            <v>12587</v>
          </cell>
          <cell r="E18" t="str">
            <v>Russell Douglass</v>
          </cell>
          <cell r="F18" t="str">
            <v>Area Manager-New Jersey</v>
          </cell>
          <cell r="G18" t="str">
            <v>Employee</v>
          </cell>
          <cell r="H18" t="str">
            <v>Americas Sales</v>
          </cell>
          <cell r="I18" t="str">
            <v>DELAWARE REMOTE OFFICE</v>
          </cell>
          <cell r="J18" t="str">
            <v>United States</v>
          </cell>
          <cell r="K18">
            <v>43108</v>
          </cell>
          <cell r="L18" t="str">
            <v>WH</v>
          </cell>
          <cell r="M18" t="str">
            <v>S41M</v>
          </cell>
          <cell r="N18" t="str">
            <v>S</v>
          </cell>
          <cell r="O18" t="str">
            <v>4</v>
          </cell>
          <cell r="P18" t="str">
            <v>Regular</v>
          </cell>
          <cell r="Q18" t="str"/>
          <cell r="R18">
            <v>1</v>
          </cell>
          <cell r="U18" t="str">
            <v>USD</v>
          </cell>
          <cell r="V18" t="str">
            <v>Americas Sales</v>
          </cell>
          <cell r="W18" t="str">
            <v>Thomas Fusco</v>
          </cell>
          <cell r="Y18" t="str">
            <v>Eligible</v>
          </cell>
          <cell r="Z18">
            <v>215000.16</v>
          </cell>
          <cell r="AA18">
            <v>215000.16</v>
          </cell>
          <cell r="AB18">
            <v>215000.16</v>
          </cell>
          <cell r="AC18">
            <v>215000.16</v>
          </cell>
          <cell r="AD18">
            <v>4</v>
          </cell>
          <cell r="AE18" t="str">
            <v>S41</v>
          </cell>
          <cell r="AF18">
            <v>185000</v>
          </cell>
          <cell r="AG18">
            <v>310000</v>
          </cell>
          <cell r="AH18">
            <v>0.24</v>
          </cell>
          <cell r="AI18">
            <v>2</v>
          </cell>
          <cell r="AJ18">
            <v>0</v>
          </cell>
          <cell r="AK18">
            <v>225750.16800000001</v>
          </cell>
          <cell r="AL18">
            <v>5.0000000000000044E-2</v>
          </cell>
          <cell r="AM18">
            <v>225750.16800000001</v>
          </cell>
          <cell r="AN18">
            <v>10750.008000000002</v>
          </cell>
          <cell r="AO18">
            <v>-0.27177365161290323</v>
          </cell>
          <cell r="AQ18">
            <v>41600.14</v>
          </cell>
          <cell r="AR18">
            <v>550000.15999999992</v>
          </cell>
          <cell r="AS18">
            <v>0.34</v>
          </cell>
          <cell r="AT18">
            <v>1</v>
          </cell>
          <cell r="AU18">
            <v>0</v>
          </cell>
          <cell r="AV18">
            <v>225750.16800000001</v>
          </cell>
          <cell r="AW18">
            <v>225750.16800000001</v>
          </cell>
          <cell r="AX18">
            <v>5.0000000000000044E-2</v>
          </cell>
          <cell r="AY18">
            <v>10750.008000000002</v>
          </cell>
          <cell r="AZ18" t="str">
            <v>commission</v>
          </cell>
          <cell r="BA18" t="str">
            <v>commissionEligible</v>
          </cell>
          <cell r="BB18" t="str">
            <v>commissionUnited States</v>
          </cell>
          <cell r="BC18" t="str">
            <v xml:space="preserve">commissionUnited States </v>
          </cell>
          <cell r="BD18" t="str">
            <v>S41</v>
          </cell>
          <cell r="BF18">
            <v>17916.68</v>
          </cell>
          <cell r="BH18">
            <v>3</v>
          </cell>
        </row>
        <row r="19">
          <cell r="B19">
            <v>12930</v>
          </cell>
          <cell r="C19">
            <v>7954</v>
          </cell>
          <cell r="E19" t="str">
            <v>Cesar Gomez Rodriguez</v>
          </cell>
          <cell r="F19" t="str">
            <v>Threat Prevention Sales Manager</v>
          </cell>
          <cell r="G19" t="str">
            <v>Contractor</v>
          </cell>
          <cell r="H19" t="str">
            <v>Americas Sales</v>
          </cell>
          <cell r="I19" t="str">
            <v>COLOMBIA REMOTE OFFICE</v>
          </cell>
          <cell r="J19" t="str">
            <v>Colombia</v>
          </cell>
          <cell r="K19">
            <v>43115</v>
          </cell>
          <cell r="L19" t="str">
            <v>WH</v>
          </cell>
          <cell r="M19" t="str">
            <v>S43P</v>
          </cell>
          <cell r="N19" t="str">
            <v>S</v>
          </cell>
          <cell r="O19" t="str">
            <v>4</v>
          </cell>
          <cell r="P19" t="str">
            <v>Regular</v>
          </cell>
          <cell r="Q19" t="str"/>
          <cell r="R19">
            <v>1</v>
          </cell>
          <cell r="U19" t="str">
            <v>COP</v>
          </cell>
          <cell r="V19" t="str">
            <v>Americas Sales</v>
          </cell>
          <cell r="W19" t="str">
            <v>Thomas Fusco</v>
          </cell>
          <cell r="Y19" t="str">
            <v>Eligible</v>
          </cell>
          <cell r="Z19">
            <v>362000000.08000004</v>
          </cell>
          <cell r="AA19">
            <v>100160.99115084647</v>
          </cell>
          <cell r="AB19">
            <v>362000000.08000004</v>
          </cell>
          <cell r="AC19">
            <v>100160.99115084647</v>
          </cell>
          <cell r="AD19">
            <v>5</v>
          </cell>
          <cell r="AE19" t="str">
            <v>S43</v>
          </cell>
          <cell r="AF19">
            <v>300000000</v>
          </cell>
          <cell r="AG19">
            <v>400000000</v>
          </cell>
          <cell r="AH19">
            <v>0.62</v>
          </cell>
          <cell r="AI19">
            <v>3</v>
          </cell>
          <cell r="AJ19">
            <v>0</v>
          </cell>
          <cell r="AK19">
            <v>383720000.08480006</v>
          </cell>
          <cell r="AL19">
            <v>6.0000000000000053E-2</v>
          </cell>
          <cell r="AM19">
            <v>106170.65061989726</v>
          </cell>
          <cell r="AN19">
            <v>6009.6594690507918</v>
          </cell>
          <cell r="AO19">
            <v>-4.0699999787999874E-2</v>
          </cell>
          <cell r="AQ19">
            <v>123465000.08</v>
          </cell>
          <cell r="AR19">
            <v>835000000.16000009</v>
          </cell>
          <cell r="AS19">
            <v>0.33</v>
          </cell>
          <cell r="AT19">
            <v>1</v>
          </cell>
          <cell r="AU19">
            <v>0</v>
          </cell>
          <cell r="AV19">
            <v>383720000.08480006</v>
          </cell>
          <cell r="AW19">
            <v>106170.65061989726</v>
          </cell>
          <cell r="AX19">
            <v>6.0000000000000053E-2</v>
          </cell>
          <cell r="AY19">
            <v>6009.6594690507918</v>
          </cell>
          <cell r="AZ19" t="str">
            <v>commission</v>
          </cell>
          <cell r="BA19" t="str">
            <v>commissionEligible</v>
          </cell>
          <cell r="BB19" t="str">
            <v>commissionColombia</v>
          </cell>
          <cell r="BC19" t="str">
            <v xml:space="preserve">commissionColombia </v>
          </cell>
          <cell r="BD19" t="str">
            <v>S43</v>
          </cell>
          <cell r="BF19">
            <v>30166666.673333336</v>
          </cell>
          <cell r="BH19">
            <v>4</v>
          </cell>
        </row>
        <row r="20">
          <cell r="B20">
            <v>18634</v>
          </cell>
          <cell r="C20">
            <v>13680</v>
          </cell>
          <cell r="E20" t="str">
            <v>Jane Arnett</v>
          </cell>
          <cell r="F20" t="str">
            <v>Strategic Sales Manager</v>
          </cell>
          <cell r="G20" t="str">
            <v>Employee</v>
          </cell>
          <cell r="H20" t="str">
            <v>Americas Sales</v>
          </cell>
          <cell r="I20" t="str">
            <v>TORONTO</v>
          </cell>
          <cell r="J20" t="str">
            <v>Canada</v>
          </cell>
          <cell r="K20">
            <v>43339</v>
          </cell>
          <cell r="L20" t="str">
            <v>WH</v>
          </cell>
          <cell r="M20" t="str">
            <v>S53P</v>
          </cell>
          <cell r="N20" t="str">
            <v>S</v>
          </cell>
          <cell r="O20" t="str">
            <v>5</v>
          </cell>
          <cell r="P20" t="str">
            <v>Regular</v>
          </cell>
          <cell r="Q20" t="str"/>
          <cell r="S20">
            <v>1</v>
          </cell>
          <cell r="U20" t="str">
            <v>CAD</v>
          </cell>
          <cell r="V20" t="str">
            <v>Americas Sales</v>
          </cell>
          <cell r="W20" t="str">
            <v>Thomas Fusco</v>
          </cell>
          <cell r="Y20" t="str">
            <v>Eligible</v>
          </cell>
          <cell r="Z20">
            <v>128000</v>
          </cell>
          <cell r="AA20">
            <v>100627.80445863436</v>
          </cell>
          <cell r="AB20">
            <v>175000</v>
          </cell>
          <cell r="AC20">
            <v>137577.07640828917</v>
          </cell>
          <cell r="AD20">
            <v>5</v>
          </cell>
          <cell r="AE20" t="str">
            <v>S53</v>
          </cell>
          <cell r="AF20">
            <v>120000</v>
          </cell>
          <cell r="AG20">
            <v>230000</v>
          </cell>
          <cell r="AH20">
            <v>0.5</v>
          </cell>
          <cell r="AI20">
            <v>3</v>
          </cell>
          <cell r="AJ20">
            <v>0</v>
          </cell>
          <cell r="AK20">
            <v>175000</v>
          </cell>
          <cell r="AL20">
            <v>0</v>
          </cell>
          <cell r="AM20">
            <v>137577.07640828917</v>
          </cell>
          <cell r="AN20">
            <v>0</v>
          </cell>
          <cell r="AO20">
            <v>-0.23913043478260865</v>
          </cell>
          <cell r="AP20" t="str">
            <v>Already received an increase</v>
          </cell>
          <cell r="AQ20">
            <v>41600.14</v>
          </cell>
          <cell r="AR20">
            <v>412000.4</v>
          </cell>
          <cell r="AS20">
            <v>0.36</v>
          </cell>
          <cell r="AT20">
            <v>1</v>
          </cell>
          <cell r="AU20">
            <v>0</v>
          </cell>
          <cell r="AV20">
            <v>175000</v>
          </cell>
          <cell r="AW20">
            <v>137577.07640828917</v>
          </cell>
          <cell r="AX20">
            <v>0</v>
          </cell>
          <cell r="AY20">
            <v>0</v>
          </cell>
          <cell r="AZ20" t="str">
            <v>Target Bonus</v>
          </cell>
          <cell r="BA20" t="str">
            <v>Target BonusEligible</v>
          </cell>
          <cell r="BB20" t="str">
            <v>Target BonusCanada</v>
          </cell>
          <cell r="BC20" t="str">
            <v xml:space="preserve">Target BonusCanada </v>
          </cell>
          <cell r="BD20" t="str">
            <v>S53</v>
          </cell>
          <cell r="BF20">
            <v>14583.333333333334</v>
          </cell>
          <cell r="BG20">
            <v>19000</v>
          </cell>
          <cell r="BH20">
            <v>5</v>
          </cell>
          <cell r="BJ20">
            <v>20000</v>
          </cell>
          <cell r="BK20">
            <v>20000</v>
          </cell>
          <cell r="BL20">
            <v>25000</v>
          </cell>
        </row>
        <row r="21">
          <cell r="B21">
            <v>17974</v>
          </cell>
          <cell r="C21">
            <v>12972</v>
          </cell>
          <cell r="E21" t="str">
            <v>Katherine Phelan</v>
          </cell>
          <cell r="F21" t="str">
            <v>Strategic Account Manager</v>
          </cell>
          <cell r="G21" t="str">
            <v>Employee</v>
          </cell>
          <cell r="H21" t="str">
            <v>Americas Sales</v>
          </cell>
          <cell r="I21" t="str">
            <v>WALTHAM</v>
          </cell>
          <cell r="J21" t="str">
            <v>United States</v>
          </cell>
          <cell r="K21">
            <v>43213</v>
          </cell>
          <cell r="L21" t="str">
            <v>WH</v>
          </cell>
          <cell r="M21" t="str">
            <v>S53P</v>
          </cell>
          <cell r="N21" t="str">
            <v>S</v>
          </cell>
          <cell r="O21" t="str">
            <v>5</v>
          </cell>
          <cell r="P21" t="str">
            <v>Regular</v>
          </cell>
          <cell r="Q21" t="str"/>
          <cell r="S21">
            <v>1</v>
          </cell>
          <cell r="U21" t="str">
            <v>USD</v>
          </cell>
          <cell r="V21" t="str">
            <v>Americas Sales</v>
          </cell>
          <cell r="W21" t="str">
            <v>Thomas Fusco</v>
          </cell>
          <cell r="Y21" t="str">
            <v>Eligible</v>
          </cell>
          <cell r="Z21">
            <v>116000</v>
          </cell>
          <cell r="AA21">
            <v>116000</v>
          </cell>
          <cell r="AB21">
            <v>180000.16</v>
          </cell>
          <cell r="AC21">
            <v>180000.16</v>
          </cell>
          <cell r="AD21">
            <v>4</v>
          </cell>
          <cell r="AE21" t="str">
            <v>S53</v>
          </cell>
          <cell r="AF21">
            <v>130000</v>
          </cell>
          <cell r="AG21">
            <v>220000</v>
          </cell>
          <cell r="AH21">
            <v>0</v>
          </cell>
          <cell r="AI21">
            <v>1</v>
          </cell>
          <cell r="AJ21">
            <v>0</v>
          </cell>
          <cell r="AK21">
            <v>180000.16</v>
          </cell>
          <cell r="AL21">
            <v>0</v>
          </cell>
          <cell r="AM21">
            <v>180000.16</v>
          </cell>
          <cell r="AN21">
            <v>0</v>
          </cell>
          <cell r="AO21">
            <v>-0.1818174545454545</v>
          </cell>
          <cell r="AP21" t="str">
            <v>Already received an increase</v>
          </cell>
          <cell r="AQ21">
            <v>41600.14</v>
          </cell>
          <cell r="AR21">
            <v>550000.15999999992</v>
          </cell>
          <cell r="AS21">
            <v>0.27</v>
          </cell>
          <cell r="AT21">
            <v>1</v>
          </cell>
          <cell r="AU21">
            <v>0</v>
          </cell>
          <cell r="AV21">
            <v>180000.16</v>
          </cell>
          <cell r="AW21">
            <v>180000.16</v>
          </cell>
          <cell r="AX21">
            <v>0</v>
          </cell>
          <cell r="AY21">
            <v>0</v>
          </cell>
          <cell r="AZ21" t="str">
            <v>Target Bonus</v>
          </cell>
          <cell r="BA21" t="str">
            <v>Target BonusEligible</v>
          </cell>
          <cell r="BB21" t="str">
            <v>Target BonusUnited States</v>
          </cell>
          <cell r="BC21" t="str">
            <v xml:space="preserve">Target BonusUnited States </v>
          </cell>
          <cell r="BD21" t="str">
            <v>S53</v>
          </cell>
          <cell r="BF21">
            <v>15000.013333333334</v>
          </cell>
          <cell r="BG21">
            <v>22000</v>
          </cell>
          <cell r="BH21">
            <v>4</v>
          </cell>
          <cell r="BJ21">
            <v>23000</v>
          </cell>
          <cell r="BK21">
            <v>23000</v>
          </cell>
          <cell r="BL21">
            <v>25300.000000000004</v>
          </cell>
        </row>
        <row r="22">
          <cell r="B22">
            <v>17950</v>
          </cell>
          <cell r="C22">
            <v>12948</v>
          </cell>
          <cell r="E22" t="str">
            <v>Joseph Buffington</v>
          </cell>
          <cell r="F22" t="str">
            <v>Global Account Manager</v>
          </cell>
          <cell r="G22" t="str">
            <v>Employee</v>
          </cell>
          <cell r="H22" t="str">
            <v>Americas Sales</v>
          </cell>
          <cell r="I22" t="str">
            <v>TENNESSEE REMOTE OFFICE</v>
          </cell>
          <cell r="J22" t="str">
            <v>United States</v>
          </cell>
          <cell r="K22">
            <v>43206</v>
          </cell>
          <cell r="L22" t="str">
            <v>WH</v>
          </cell>
          <cell r="M22" t="str">
            <v>S53P</v>
          </cell>
          <cell r="N22" t="str">
            <v>S</v>
          </cell>
          <cell r="O22" t="str">
            <v>5</v>
          </cell>
          <cell r="P22" t="str">
            <v>Regular</v>
          </cell>
          <cell r="Q22" t="str"/>
          <cell r="R22">
            <v>1</v>
          </cell>
          <cell r="U22" t="str">
            <v>USD</v>
          </cell>
          <cell r="V22" t="str">
            <v>Americas Sales</v>
          </cell>
          <cell r="W22" t="str">
            <v>Thomas Fusco</v>
          </cell>
          <cell r="Y22" t="str">
            <v>Eligible</v>
          </cell>
          <cell r="Z22">
            <v>270000</v>
          </cell>
          <cell r="AA22">
            <v>270000</v>
          </cell>
          <cell r="AB22">
            <v>270000</v>
          </cell>
          <cell r="AC22">
            <v>270000</v>
          </cell>
          <cell r="AD22">
            <v>4</v>
          </cell>
          <cell r="AE22" t="str">
            <v>S53</v>
          </cell>
          <cell r="AF22">
            <v>130000</v>
          </cell>
          <cell r="AG22">
            <v>220000</v>
          </cell>
          <cell r="AH22">
            <v>1</v>
          </cell>
          <cell r="AI22">
            <v>5</v>
          </cell>
          <cell r="AJ22">
            <v>0</v>
          </cell>
          <cell r="AK22">
            <v>270000</v>
          </cell>
          <cell r="AL22">
            <v>0</v>
          </cell>
          <cell r="AM22">
            <v>270000</v>
          </cell>
          <cell r="AN22">
            <v>0</v>
          </cell>
          <cell r="AO22">
            <v>0.22727272727272729</v>
          </cell>
          <cell r="AP22" t="str">
            <v>Above Range</v>
          </cell>
          <cell r="AQ22">
            <v>41600.14</v>
          </cell>
          <cell r="AR22">
            <v>550000.15999999992</v>
          </cell>
          <cell r="AS22">
            <v>0.44</v>
          </cell>
          <cell r="AT22">
            <v>1</v>
          </cell>
          <cell r="AU22">
            <v>0</v>
          </cell>
          <cell r="AV22">
            <v>270000</v>
          </cell>
          <cell r="AW22">
            <v>270000</v>
          </cell>
          <cell r="AX22">
            <v>0</v>
          </cell>
          <cell r="AY22">
            <v>0</v>
          </cell>
          <cell r="AZ22" t="str">
            <v>commission</v>
          </cell>
          <cell r="BA22" t="str">
            <v>commissionEligible</v>
          </cell>
          <cell r="BB22" t="str">
            <v>commissionUnited States</v>
          </cell>
          <cell r="BC22" t="str">
            <v xml:space="preserve">commissionUnited States </v>
          </cell>
          <cell r="BD22" t="str">
            <v>S53</v>
          </cell>
          <cell r="BF22">
            <v>22500</v>
          </cell>
          <cell r="BH22">
            <v>5</v>
          </cell>
        </row>
        <row r="23">
          <cell r="B23">
            <v>21014</v>
          </cell>
          <cell r="C23">
            <v>16101</v>
          </cell>
          <cell r="E23" t="str">
            <v>Brenna Plesich</v>
          </cell>
          <cell r="F23" t="str">
            <v>Head of Sales, US Mid-Atlantic</v>
          </cell>
          <cell r="G23" t="str">
            <v>Employee</v>
          </cell>
          <cell r="H23" t="str">
            <v>Americas Sales</v>
          </cell>
          <cell r="I23" t="str">
            <v>ROCKVILLE</v>
          </cell>
          <cell r="J23" t="str">
            <v>United States</v>
          </cell>
          <cell r="K23">
            <v>43871</v>
          </cell>
          <cell r="L23" t="str">
            <v>WH</v>
          </cell>
          <cell r="M23" t="str">
            <v>S20M</v>
          </cell>
          <cell r="N23" t="str">
            <v>S</v>
          </cell>
          <cell r="O23" t="str">
            <v>2</v>
          </cell>
          <cell r="P23" t="str">
            <v>Regular</v>
          </cell>
          <cell r="Q23" t="str"/>
          <cell r="R23">
            <v>1</v>
          </cell>
          <cell r="U23" t="str">
            <v>USD</v>
          </cell>
          <cell r="V23" t="str">
            <v>Americas Sales</v>
          </cell>
          <cell r="W23" t="str">
            <v>Thomas Fusco</v>
          </cell>
          <cell r="Y23" t="str">
            <v>Eligible</v>
          </cell>
          <cell r="Z23">
            <v>380000.16000000003</v>
          </cell>
          <cell r="AA23">
            <v>380000.16000000003</v>
          </cell>
          <cell r="AB23">
            <v>380000.16000000003</v>
          </cell>
          <cell r="AC23">
            <v>380000.16000000003</v>
          </cell>
          <cell r="AD23">
            <v>4</v>
          </cell>
          <cell r="AE23" t="str">
            <v>S20</v>
          </cell>
          <cell r="AF23">
            <v>350000</v>
          </cell>
          <cell r="AG23">
            <v>460000</v>
          </cell>
          <cell r="AH23">
            <v>0.27</v>
          </cell>
          <cell r="AI23">
            <v>2</v>
          </cell>
          <cell r="AJ23">
            <v>0</v>
          </cell>
          <cell r="AK23">
            <v>399000.16800000006</v>
          </cell>
          <cell r="AL23">
            <v>5.0000000000000044E-2</v>
          </cell>
          <cell r="AM23">
            <v>399000.16800000006</v>
          </cell>
          <cell r="AN23">
            <v>19000.008000000031</v>
          </cell>
          <cell r="AO23">
            <v>-0.13260833043478248</v>
          </cell>
          <cell r="AQ23">
            <v>41600.14</v>
          </cell>
          <cell r="AR23">
            <v>550000.15999999992</v>
          </cell>
          <cell r="AS23">
            <v>0.66</v>
          </cell>
          <cell r="AT23">
            <v>1</v>
          </cell>
          <cell r="AU23">
            <v>0</v>
          </cell>
          <cell r="AV23">
            <v>399000.16800000006</v>
          </cell>
          <cell r="AW23">
            <v>399000.16800000006</v>
          </cell>
          <cell r="AX23">
            <v>5.0000000000000044E-2</v>
          </cell>
          <cell r="AY23">
            <v>19000.008000000031</v>
          </cell>
          <cell r="AZ23" t="str">
            <v>commission</v>
          </cell>
          <cell r="BA23" t="str">
            <v>commissionEligible</v>
          </cell>
          <cell r="BB23" t="str">
            <v>commissionUnited States</v>
          </cell>
          <cell r="BC23" t="str">
            <v xml:space="preserve">commissionUnited States </v>
          </cell>
          <cell r="BD23" t="str">
            <v>S20</v>
          </cell>
          <cell r="BF23">
            <v>31666.680000000004</v>
          </cell>
        </row>
        <row r="24">
          <cell r="B24">
            <v>20352</v>
          </cell>
          <cell r="C24">
            <v>15441</v>
          </cell>
          <cell r="E24" t="str">
            <v>Orsola Lina Tragni</v>
          </cell>
          <cell r="F24" t="str">
            <v>Executive Assistant</v>
          </cell>
          <cell r="G24" t="str">
            <v>Employee</v>
          </cell>
          <cell r="H24" t="str">
            <v>Americas Sales</v>
          </cell>
          <cell r="I24" t="str">
            <v>OREGON REMOTE OFFICE</v>
          </cell>
          <cell r="J24" t="str">
            <v>United States</v>
          </cell>
          <cell r="K24">
            <v>43703</v>
          </cell>
          <cell r="L24" t="str">
            <v>WH</v>
          </cell>
          <cell r="M24" t="str">
            <v>P53P</v>
          </cell>
          <cell r="N24" t="str">
            <v>P</v>
          </cell>
          <cell r="O24" t="str">
            <v>5</v>
          </cell>
          <cell r="P24" t="str">
            <v>Regular</v>
          </cell>
          <cell r="Q24" t="str"/>
          <cell r="S24">
            <v>1</v>
          </cell>
          <cell r="U24" t="str">
            <v>USD</v>
          </cell>
          <cell r="V24" t="str">
            <v>Americas Sales</v>
          </cell>
          <cell r="W24" t="str">
            <v>Thomas Fusco</v>
          </cell>
          <cell r="Y24" t="str">
            <v>Eligible</v>
          </cell>
          <cell r="Z24">
            <v>98000</v>
          </cell>
          <cell r="AA24">
            <v>98000</v>
          </cell>
          <cell r="AB24">
            <v>98000</v>
          </cell>
          <cell r="AC24">
            <v>98000</v>
          </cell>
          <cell r="AD24">
            <v>5</v>
          </cell>
          <cell r="AE24" t="str">
            <v>P53</v>
          </cell>
          <cell r="AF24">
            <v>65000</v>
          </cell>
          <cell r="AG24">
            <v>115000</v>
          </cell>
          <cell r="AH24">
            <v>0.66</v>
          </cell>
          <cell r="AI24">
            <v>3</v>
          </cell>
          <cell r="AJ24">
            <v>0</v>
          </cell>
          <cell r="AK24">
            <v>103880</v>
          </cell>
          <cell r="AL24">
            <v>6.0000000000000053E-2</v>
          </cell>
          <cell r="AM24">
            <v>103880</v>
          </cell>
          <cell r="AN24">
            <v>5880</v>
          </cell>
          <cell r="AO24">
            <v>-9.6695652173913071E-2</v>
          </cell>
          <cell r="AQ24">
            <v>41600.14</v>
          </cell>
          <cell r="AR24">
            <v>550000.15999999992</v>
          </cell>
          <cell r="AS24">
            <v>0.11</v>
          </cell>
          <cell r="AT24">
            <v>1</v>
          </cell>
          <cell r="AU24">
            <v>0</v>
          </cell>
          <cell r="AV24">
            <v>103880</v>
          </cell>
          <cell r="AW24">
            <v>103880</v>
          </cell>
          <cell r="AX24">
            <v>6.0000000000000053E-2</v>
          </cell>
          <cell r="AY24">
            <v>5880</v>
          </cell>
          <cell r="AZ24" t="str">
            <v>Target Bonus</v>
          </cell>
          <cell r="BA24" t="str">
            <v>Target BonusEligible</v>
          </cell>
          <cell r="BB24" t="str">
            <v>Target BonusUnited States</v>
          </cell>
          <cell r="BC24" t="str">
            <v xml:space="preserve">Target BonusUnited States </v>
          </cell>
          <cell r="BD24" t="str">
            <v>P53</v>
          </cell>
          <cell r="BF24">
            <v>8166.666666666667</v>
          </cell>
          <cell r="BG24">
            <v>2435.6164383561645</v>
          </cell>
          <cell r="BH24">
            <v>5</v>
          </cell>
          <cell r="BJ24">
            <v>5000</v>
          </cell>
          <cell r="BK24">
            <v>5000</v>
          </cell>
          <cell r="BL24">
            <v>6250</v>
          </cell>
        </row>
        <row r="25">
          <cell r="B25">
            <v>20419</v>
          </cell>
          <cell r="C25">
            <v>15508</v>
          </cell>
          <cell r="E25" t="str">
            <v>Robert Harris</v>
          </cell>
          <cell r="F25" t="str">
            <v>Account Manager</v>
          </cell>
          <cell r="G25" t="str">
            <v>Employee</v>
          </cell>
          <cell r="H25" t="str">
            <v>Americas Sales</v>
          </cell>
          <cell r="I25" t="str">
            <v>CHICAGO</v>
          </cell>
          <cell r="J25" t="str">
            <v>United States</v>
          </cell>
          <cell r="K25">
            <v>43724</v>
          </cell>
          <cell r="L25" t="str">
            <v>WH</v>
          </cell>
          <cell r="M25" t="str">
            <v>S43P</v>
          </cell>
          <cell r="N25" t="str">
            <v>S</v>
          </cell>
          <cell r="O25" t="str">
            <v>4</v>
          </cell>
          <cell r="P25" t="str">
            <v>Regular</v>
          </cell>
          <cell r="Q25" t="str"/>
          <cell r="R25">
            <v>1</v>
          </cell>
          <cell r="U25" t="str">
            <v>USD</v>
          </cell>
          <cell r="V25" t="str">
            <v>Americas Sales</v>
          </cell>
          <cell r="W25" t="str">
            <v>Thomas Fusco</v>
          </cell>
          <cell r="Y25" t="str">
            <v>Eligible</v>
          </cell>
          <cell r="Z25">
            <v>230000.16</v>
          </cell>
          <cell r="AA25">
            <v>230000.16</v>
          </cell>
          <cell r="AB25">
            <v>230000.16</v>
          </cell>
          <cell r="AC25">
            <v>230000.16</v>
          </cell>
          <cell r="AD25">
            <v>1</v>
          </cell>
          <cell r="AE25" t="str">
            <v>S43</v>
          </cell>
          <cell r="AF25">
            <v>185000</v>
          </cell>
          <cell r="AG25">
            <v>300000</v>
          </cell>
          <cell r="AH25">
            <v>0.39</v>
          </cell>
          <cell r="AI25">
            <v>2</v>
          </cell>
          <cell r="AJ25">
            <v>0</v>
          </cell>
          <cell r="AK25">
            <v>230000.16</v>
          </cell>
          <cell r="AL25">
            <v>0</v>
          </cell>
          <cell r="AM25">
            <v>230000.16</v>
          </cell>
          <cell r="AN25">
            <v>0</v>
          </cell>
          <cell r="AO25">
            <v>-0.23333280000000001</v>
          </cell>
          <cell r="AP25" t="str">
            <v>Low Performer</v>
          </cell>
          <cell r="AQ25">
            <v>41600.14</v>
          </cell>
          <cell r="AR25">
            <v>550000.15999999992</v>
          </cell>
          <cell r="AS25">
            <v>0.37</v>
          </cell>
          <cell r="AT25">
            <v>1</v>
          </cell>
          <cell r="AU25">
            <v>0</v>
          </cell>
          <cell r="AV25">
            <v>230000.16</v>
          </cell>
          <cell r="AW25">
            <v>230000.16</v>
          </cell>
          <cell r="AX25">
            <v>0</v>
          </cell>
          <cell r="AY25">
            <v>0</v>
          </cell>
          <cell r="AZ25" t="str">
            <v>commission</v>
          </cell>
          <cell r="BA25" t="str">
            <v>commissionEligible</v>
          </cell>
          <cell r="BB25" t="str">
            <v>commissionUnited States</v>
          </cell>
          <cell r="BC25" t="str">
            <v xml:space="preserve">commissionUnited States </v>
          </cell>
          <cell r="BD25" t="str">
            <v>S43</v>
          </cell>
          <cell r="BF25">
            <v>19166.68</v>
          </cell>
          <cell r="BH25">
            <v>3</v>
          </cell>
        </row>
        <row r="26">
          <cell r="B26">
            <v>16424</v>
          </cell>
          <cell r="C26">
            <v>11353</v>
          </cell>
          <cell r="E26" t="str">
            <v>Justin Stephens</v>
          </cell>
          <cell r="F26" t="str">
            <v>Client Executive, MSP Sales</v>
          </cell>
          <cell r="G26" t="str">
            <v>Employee</v>
          </cell>
          <cell r="H26" t="str">
            <v>Americas Sales</v>
          </cell>
          <cell r="I26" t="str">
            <v>IRVING</v>
          </cell>
          <cell r="J26" t="str">
            <v>United States</v>
          </cell>
          <cell r="K26">
            <v>42870</v>
          </cell>
          <cell r="L26" t="str">
            <v>WH</v>
          </cell>
          <cell r="M26" t="str">
            <v>S34M</v>
          </cell>
          <cell r="N26" t="str">
            <v>S</v>
          </cell>
          <cell r="O26" t="str">
            <v>3</v>
          </cell>
          <cell r="P26" t="str">
            <v>Regular</v>
          </cell>
          <cell r="Q26" t="str"/>
          <cell r="R26">
            <v>1</v>
          </cell>
          <cell r="U26" t="str">
            <v>USD</v>
          </cell>
          <cell r="V26" t="str">
            <v>Americas Sales</v>
          </cell>
          <cell r="W26" t="str">
            <v>Thomas Fusco</v>
          </cell>
          <cell r="Y26" t="str">
            <v>Eligible</v>
          </cell>
          <cell r="Z26">
            <v>344000</v>
          </cell>
          <cell r="AA26">
            <v>344000</v>
          </cell>
          <cell r="AB26">
            <v>344000</v>
          </cell>
          <cell r="AC26">
            <v>344000</v>
          </cell>
          <cell r="AD26">
            <v>4</v>
          </cell>
          <cell r="AE26" t="str">
            <v>S34</v>
          </cell>
          <cell r="AF26">
            <v>240000</v>
          </cell>
          <cell r="AG26">
            <v>360000</v>
          </cell>
          <cell r="AH26">
            <v>0.86</v>
          </cell>
          <cell r="AI26">
            <v>5</v>
          </cell>
          <cell r="AJ26">
            <v>0</v>
          </cell>
          <cell r="AK26">
            <v>350880</v>
          </cell>
          <cell r="AL26">
            <v>2.0000000000000018E-2</v>
          </cell>
          <cell r="AM26">
            <v>350880</v>
          </cell>
          <cell r="AN26">
            <v>6880</v>
          </cell>
          <cell r="AO26">
            <v>-2.5333333333333319E-2</v>
          </cell>
          <cell r="AQ26">
            <v>41600.14</v>
          </cell>
          <cell r="AR26">
            <v>550000.15999999992</v>
          </cell>
          <cell r="AS26">
            <v>0.59</v>
          </cell>
          <cell r="AT26">
            <v>1</v>
          </cell>
          <cell r="AU26">
            <v>0</v>
          </cell>
          <cell r="AV26">
            <v>350880</v>
          </cell>
          <cell r="AW26">
            <v>350880</v>
          </cell>
          <cell r="AX26">
            <v>2.0000000000000018E-2</v>
          </cell>
          <cell r="AY26">
            <v>6880</v>
          </cell>
          <cell r="AZ26" t="str">
            <v>commission</v>
          </cell>
          <cell r="BA26" t="str">
            <v>commissionEligible</v>
          </cell>
          <cell r="BB26" t="str">
            <v>commissionUnited States</v>
          </cell>
          <cell r="BC26" t="str">
            <v xml:space="preserve">commissionUnited States </v>
          </cell>
          <cell r="BD26" t="str">
            <v>S34</v>
          </cell>
          <cell r="BF26">
            <v>28666.666666666668</v>
          </cell>
          <cell r="BH26">
            <v>4</v>
          </cell>
        </row>
        <row r="27">
          <cell r="B27">
            <v>14181</v>
          </cell>
          <cell r="C27">
            <v>9162</v>
          </cell>
          <cell r="E27" t="str">
            <v>Michael Doherty</v>
          </cell>
          <cell r="F27" t="str">
            <v>Security Engineer</v>
          </cell>
          <cell r="G27" t="str">
            <v>Employee</v>
          </cell>
          <cell r="H27" t="str">
            <v>Americas Sales</v>
          </cell>
          <cell r="I27" t="str">
            <v>DENVER</v>
          </cell>
          <cell r="J27" t="str">
            <v>United States</v>
          </cell>
          <cell r="K27">
            <v>42275</v>
          </cell>
          <cell r="L27" t="str">
            <v>WH</v>
          </cell>
          <cell r="M27" t="str">
            <v>E51P</v>
          </cell>
          <cell r="N27" t="str">
            <v>E</v>
          </cell>
          <cell r="O27" t="str">
            <v>5</v>
          </cell>
          <cell r="P27" t="str">
            <v>Regular</v>
          </cell>
          <cell r="R27">
            <v>1</v>
          </cell>
          <cell r="U27" t="str">
            <v>USD</v>
          </cell>
          <cell r="V27" t="str">
            <v>Americas Sales</v>
          </cell>
          <cell r="W27" t="str">
            <v>Thomas Fusco</v>
          </cell>
          <cell r="Y27" t="str">
            <v>Eligible</v>
          </cell>
          <cell r="Z27">
            <v>110000.08</v>
          </cell>
          <cell r="AA27">
            <v>110000.08</v>
          </cell>
          <cell r="AB27">
            <v>110000.08</v>
          </cell>
          <cell r="AC27">
            <v>110000.08</v>
          </cell>
          <cell r="AD27">
            <v>4</v>
          </cell>
          <cell r="AE27" t="str">
            <v>E51</v>
          </cell>
          <cell r="AF27">
            <v>125000</v>
          </cell>
          <cell r="AG27">
            <v>190000</v>
          </cell>
          <cell r="AH27">
            <v>0</v>
          </cell>
          <cell r="AI27">
            <v>1</v>
          </cell>
          <cell r="AJ27">
            <v>0</v>
          </cell>
          <cell r="AK27">
            <v>116600.08480000001</v>
          </cell>
          <cell r="AL27">
            <v>6.0000000000000053E-2</v>
          </cell>
          <cell r="AM27">
            <v>116600.08480000001</v>
          </cell>
          <cell r="AN27">
            <v>6600.0048000000097</v>
          </cell>
          <cell r="AO27">
            <v>-0.38631534315789473</v>
          </cell>
          <cell r="AQ27">
            <v>41600.14</v>
          </cell>
          <cell r="AR27">
            <v>550000.15999999992</v>
          </cell>
          <cell r="AS27">
            <v>0.13</v>
          </cell>
          <cell r="AT27">
            <v>1</v>
          </cell>
          <cell r="AU27">
            <v>0</v>
          </cell>
          <cell r="AV27">
            <v>116600.08480000001</v>
          </cell>
          <cell r="AW27">
            <v>116600.08480000001</v>
          </cell>
          <cell r="AX27">
            <v>6.0000000000000053E-2</v>
          </cell>
          <cell r="AY27">
            <v>6600.0048000000097</v>
          </cell>
          <cell r="AZ27" t="str">
            <v>commission</v>
          </cell>
          <cell r="BA27" t="str">
            <v>commissionEligible</v>
          </cell>
          <cell r="BB27" t="str">
            <v>commissionUnited States</v>
          </cell>
          <cell r="BC27" t="str">
            <v xml:space="preserve">commissionUnited States </v>
          </cell>
          <cell r="BD27" t="str">
            <v>E51</v>
          </cell>
          <cell r="BF27">
            <v>9166.6733333333341</v>
          </cell>
          <cell r="BH27">
            <v>3</v>
          </cell>
        </row>
        <row r="28">
          <cell r="B28">
            <v>18241</v>
          </cell>
          <cell r="C28">
            <v>13291</v>
          </cell>
          <cell r="E28" t="str">
            <v>Joseph Simone</v>
          </cell>
          <cell r="F28" t="str">
            <v>Security Engineer</v>
          </cell>
          <cell r="G28" t="str">
            <v>Employee</v>
          </cell>
          <cell r="H28" t="str">
            <v>Americas Sales</v>
          </cell>
          <cell r="I28" t="str">
            <v>IRVING</v>
          </cell>
          <cell r="J28" t="str">
            <v>United States</v>
          </cell>
          <cell r="K28">
            <v>43269</v>
          </cell>
          <cell r="L28" t="str">
            <v>WH</v>
          </cell>
          <cell r="M28" t="str">
            <v>E51P</v>
          </cell>
          <cell r="N28" t="str">
            <v>E</v>
          </cell>
          <cell r="O28" t="str">
            <v>5</v>
          </cell>
          <cell r="P28" t="str">
            <v>Regular</v>
          </cell>
          <cell r="Q28" t="str"/>
          <cell r="R28">
            <v>1</v>
          </cell>
          <cell r="U28" t="str">
            <v>USD</v>
          </cell>
          <cell r="V28" t="str">
            <v>Americas Sales</v>
          </cell>
          <cell r="W28" t="str">
            <v>Thomas Fusco</v>
          </cell>
          <cell r="Y28" t="str">
            <v>Eligible</v>
          </cell>
          <cell r="Z28">
            <v>140000.08000000002</v>
          </cell>
          <cell r="AA28">
            <v>140000.08000000002</v>
          </cell>
          <cell r="AB28">
            <v>140000.08000000002</v>
          </cell>
          <cell r="AC28">
            <v>140000.08000000002</v>
          </cell>
          <cell r="AD28">
            <v>4</v>
          </cell>
          <cell r="AE28" t="str">
            <v>E51</v>
          </cell>
          <cell r="AF28">
            <v>125000</v>
          </cell>
          <cell r="AG28">
            <v>190000</v>
          </cell>
          <cell r="AH28">
            <v>0.23</v>
          </cell>
          <cell r="AI28">
            <v>2</v>
          </cell>
          <cell r="AJ28">
            <v>0</v>
          </cell>
          <cell r="AK28">
            <v>147000.08400000003</v>
          </cell>
          <cell r="AL28">
            <v>5.0000000000000044E-2</v>
          </cell>
          <cell r="AM28">
            <v>147000.08400000003</v>
          </cell>
          <cell r="AN28">
            <v>7000.0040000000154</v>
          </cell>
          <cell r="AO28">
            <v>-0.22631534736842085</v>
          </cell>
          <cell r="AQ28">
            <v>41600.14</v>
          </cell>
          <cell r="AR28">
            <v>550000.15999999992</v>
          </cell>
          <cell r="AS28">
            <v>0.19</v>
          </cell>
          <cell r="AT28">
            <v>1</v>
          </cell>
          <cell r="AU28">
            <v>0</v>
          </cell>
          <cell r="AV28">
            <v>147000.08400000003</v>
          </cell>
          <cell r="AW28">
            <v>147000.08400000003</v>
          </cell>
          <cell r="AX28">
            <v>5.0000000000000044E-2</v>
          </cell>
          <cell r="AY28">
            <v>7000.0040000000154</v>
          </cell>
          <cell r="AZ28" t="str">
            <v>commission</v>
          </cell>
          <cell r="BA28" t="str">
            <v>commissionEligible</v>
          </cell>
          <cell r="BB28" t="str">
            <v>commissionUnited States</v>
          </cell>
          <cell r="BC28" t="str">
            <v xml:space="preserve">commissionUnited States </v>
          </cell>
          <cell r="BD28" t="str">
            <v>E51</v>
          </cell>
          <cell r="BF28">
            <v>11666.673333333334</v>
          </cell>
          <cell r="BH28">
            <v>4</v>
          </cell>
        </row>
        <row r="29">
          <cell r="B29">
            <v>4955</v>
          </cell>
          <cell r="C29">
            <v>5973</v>
          </cell>
          <cell r="E29" t="str">
            <v>Michael Meyer</v>
          </cell>
          <cell r="F29" t="str">
            <v>Security Engineering Manager</v>
          </cell>
          <cell r="G29" t="str">
            <v>Employee</v>
          </cell>
          <cell r="H29" t="str">
            <v>Americas Sales</v>
          </cell>
          <cell r="I29" t="str">
            <v>VIRGINIA REMOTE OFFICE</v>
          </cell>
          <cell r="J29" t="str">
            <v>United States</v>
          </cell>
          <cell r="K29">
            <v>38341</v>
          </cell>
          <cell r="L29" t="str">
            <v>WH</v>
          </cell>
          <cell r="M29" t="str">
            <v>E41M</v>
          </cell>
          <cell r="N29" t="str">
            <v>E</v>
          </cell>
          <cell r="O29" t="str">
            <v>4</v>
          </cell>
          <cell r="P29" t="str">
            <v>Regular</v>
          </cell>
          <cell r="Q29" t="str"/>
          <cell r="R29">
            <v>1</v>
          </cell>
          <cell r="U29" t="str">
            <v>USD</v>
          </cell>
          <cell r="V29" t="str">
            <v>Americas Sales</v>
          </cell>
          <cell r="W29" t="str">
            <v>Thomas Fusco</v>
          </cell>
          <cell r="Y29" t="str">
            <v>Eligible</v>
          </cell>
          <cell r="Z29">
            <v>212380.16</v>
          </cell>
          <cell r="AA29">
            <v>212380.16</v>
          </cell>
          <cell r="AB29">
            <v>212380.16</v>
          </cell>
          <cell r="AC29">
            <v>212380.16</v>
          </cell>
          <cell r="AD29">
            <v>4</v>
          </cell>
          <cell r="AE29" t="str">
            <v>E41</v>
          </cell>
          <cell r="AF29">
            <v>190000</v>
          </cell>
          <cell r="AG29">
            <v>270000</v>
          </cell>
          <cell r="AH29">
            <v>0.27</v>
          </cell>
          <cell r="AI29">
            <v>2</v>
          </cell>
          <cell r="AJ29">
            <v>0</v>
          </cell>
          <cell r="AK29">
            <v>222999.16800000001</v>
          </cell>
          <cell r="AL29">
            <v>5.0000000000000044E-2</v>
          </cell>
          <cell r="AM29">
            <v>222999.16800000001</v>
          </cell>
          <cell r="AN29">
            <v>10619.008000000002</v>
          </cell>
          <cell r="AO29">
            <v>-0.17407715555555558</v>
          </cell>
          <cell r="AQ29">
            <v>41600.14</v>
          </cell>
          <cell r="AR29">
            <v>550000.15999999992</v>
          </cell>
          <cell r="AS29">
            <v>0.33</v>
          </cell>
          <cell r="AT29">
            <v>1</v>
          </cell>
          <cell r="AU29">
            <v>0</v>
          </cell>
          <cell r="AV29">
            <v>222999.16800000001</v>
          </cell>
          <cell r="AW29">
            <v>222999.16800000001</v>
          </cell>
          <cell r="AX29">
            <v>5.0000000000000044E-2</v>
          </cell>
          <cell r="AY29">
            <v>10619.008000000002</v>
          </cell>
          <cell r="AZ29" t="str">
            <v>commission</v>
          </cell>
          <cell r="BA29" t="str">
            <v>commissionEligible</v>
          </cell>
          <cell r="BB29" t="str">
            <v>commissionUnited States</v>
          </cell>
          <cell r="BC29" t="str">
            <v xml:space="preserve">commissionUnited States </v>
          </cell>
          <cell r="BD29" t="str">
            <v>E41</v>
          </cell>
          <cell r="BF29">
            <v>17698.346666666668</v>
          </cell>
          <cell r="BH29">
            <v>4</v>
          </cell>
        </row>
        <row r="30">
          <cell r="B30">
            <v>6483</v>
          </cell>
          <cell r="C30">
            <v>6393</v>
          </cell>
          <cell r="E30" t="str">
            <v>Daniel Schneppenheim</v>
          </cell>
          <cell r="F30" t="str">
            <v>Solution Architect</v>
          </cell>
          <cell r="G30" t="str">
            <v>Employee</v>
          </cell>
          <cell r="H30" t="str">
            <v>Americas Sales</v>
          </cell>
          <cell r="I30" t="str">
            <v>NORTH CAROLINA REMOTE OFFICE</v>
          </cell>
          <cell r="J30" t="str">
            <v>United States</v>
          </cell>
          <cell r="K30">
            <v>43199</v>
          </cell>
          <cell r="L30" t="str">
            <v>WH</v>
          </cell>
          <cell r="M30" t="str">
            <v>E41P</v>
          </cell>
          <cell r="N30" t="str">
            <v>E</v>
          </cell>
          <cell r="O30" t="str">
            <v>4</v>
          </cell>
          <cell r="P30" t="str">
            <v>Regular</v>
          </cell>
          <cell r="Q30" t="str"/>
          <cell r="R30">
            <v>1</v>
          </cell>
          <cell r="U30" t="str">
            <v>USD</v>
          </cell>
          <cell r="V30" t="str">
            <v>Americas Sales</v>
          </cell>
          <cell r="W30" t="str">
            <v>Thomas Fusco</v>
          </cell>
          <cell r="Y30" t="str">
            <v>Eligible</v>
          </cell>
          <cell r="Z30">
            <v>180000.08</v>
          </cell>
          <cell r="AA30">
            <v>180000.08</v>
          </cell>
          <cell r="AB30">
            <v>180000.08</v>
          </cell>
          <cell r="AC30">
            <v>180000.08</v>
          </cell>
          <cell r="AD30">
            <v>4</v>
          </cell>
          <cell r="AE30" t="str">
            <v>E41</v>
          </cell>
          <cell r="AF30">
            <v>160000</v>
          </cell>
          <cell r="AG30">
            <v>230000</v>
          </cell>
          <cell r="AH30">
            <v>0.28000000000000003</v>
          </cell>
          <cell r="AI30">
            <v>2</v>
          </cell>
          <cell r="AJ30">
            <v>0</v>
          </cell>
          <cell r="AK30">
            <v>189000.084</v>
          </cell>
          <cell r="AL30">
            <v>5.0000000000000044E-2</v>
          </cell>
          <cell r="AM30">
            <v>189000.084</v>
          </cell>
          <cell r="AN30">
            <v>9000.0040000000154</v>
          </cell>
          <cell r="AO30">
            <v>-0.17826050434782603</v>
          </cell>
          <cell r="AQ30">
            <v>41600.14</v>
          </cell>
          <cell r="AR30">
            <v>550000.15999999992</v>
          </cell>
          <cell r="AS30">
            <v>0.27</v>
          </cell>
          <cell r="AT30">
            <v>1</v>
          </cell>
          <cell r="AU30">
            <v>0</v>
          </cell>
          <cell r="AV30">
            <v>189000.084</v>
          </cell>
          <cell r="AW30">
            <v>189000.084</v>
          </cell>
          <cell r="AX30">
            <v>5.0000000000000044E-2</v>
          </cell>
          <cell r="AY30">
            <v>9000.0040000000154</v>
          </cell>
          <cell r="AZ30" t="str">
            <v>commission</v>
          </cell>
          <cell r="BA30" t="str">
            <v>commissionEligible</v>
          </cell>
          <cell r="BB30" t="str">
            <v>commissionUnited States</v>
          </cell>
          <cell r="BC30" t="str">
            <v xml:space="preserve">commissionUnited States </v>
          </cell>
          <cell r="BD30" t="str">
            <v>E41</v>
          </cell>
          <cell r="BF30">
            <v>15000.006666666666</v>
          </cell>
          <cell r="BH30">
            <v>4</v>
          </cell>
        </row>
        <row r="31">
          <cell r="B31">
            <v>8725</v>
          </cell>
          <cell r="C31">
            <v>2868</v>
          </cell>
          <cell r="E31" t="str">
            <v>Summer Kablawi</v>
          </cell>
          <cell r="F31" t="str">
            <v>Solution Architect</v>
          </cell>
          <cell r="G31" t="str">
            <v>Employee</v>
          </cell>
          <cell r="H31" t="str">
            <v>Americas Sales</v>
          </cell>
          <cell r="I31" t="str">
            <v>CALGARY,CANADA</v>
          </cell>
          <cell r="J31" t="str">
            <v>Canada</v>
          </cell>
          <cell r="K31">
            <v>41934</v>
          </cell>
          <cell r="L31" t="str">
            <v>WH</v>
          </cell>
          <cell r="M31" t="str">
            <v>E41P</v>
          </cell>
          <cell r="N31" t="str">
            <v>E</v>
          </cell>
          <cell r="O31" t="str">
            <v>4</v>
          </cell>
          <cell r="P31" t="str">
            <v>Regular</v>
          </cell>
          <cell r="Q31" t="str"/>
          <cell r="R31">
            <v>1</v>
          </cell>
          <cell r="U31" t="str">
            <v>CAD</v>
          </cell>
          <cell r="V31" t="str">
            <v>Americas Sales</v>
          </cell>
          <cell r="W31" t="str">
            <v>Thomas Fusco</v>
          </cell>
          <cell r="Y31" t="str">
            <v>Eligible</v>
          </cell>
          <cell r="Z31">
            <v>155000.16</v>
          </cell>
          <cell r="AA31">
            <v>121854.10774638312</v>
          </cell>
          <cell r="AB31">
            <v>155000.16</v>
          </cell>
          <cell r="AC31">
            <v>121854.10774638312</v>
          </cell>
          <cell r="AD31">
            <v>4</v>
          </cell>
          <cell r="AE31" t="str">
            <v>E41</v>
          </cell>
          <cell r="AF31">
            <v>155000</v>
          </cell>
          <cell r="AG31">
            <v>220000</v>
          </cell>
          <cell r="AH31">
            <v>0</v>
          </cell>
          <cell r="AI31">
            <v>1</v>
          </cell>
          <cell r="AJ31">
            <v>0</v>
          </cell>
          <cell r="AK31">
            <v>164300.16960000002</v>
          </cell>
          <cell r="AL31">
            <v>6.0000000000000053E-2</v>
          </cell>
          <cell r="AM31">
            <v>129165.35421116612</v>
          </cell>
          <cell r="AN31">
            <v>7311.2464647830056</v>
          </cell>
          <cell r="AO31">
            <v>-0.25318104727272717</v>
          </cell>
          <cell r="AQ31">
            <v>41600.14</v>
          </cell>
          <cell r="AR31">
            <v>412000.4</v>
          </cell>
          <cell r="AS31">
            <v>0.3</v>
          </cell>
          <cell r="AT31">
            <v>1</v>
          </cell>
          <cell r="AU31">
            <v>0</v>
          </cell>
          <cell r="AV31">
            <v>164300.16960000002</v>
          </cell>
          <cell r="AW31">
            <v>129165.35421116612</v>
          </cell>
          <cell r="AX31">
            <v>6.0000000000000053E-2</v>
          </cell>
          <cell r="AY31">
            <v>7311.2464647830056</v>
          </cell>
          <cell r="AZ31" t="str">
            <v>commission</v>
          </cell>
          <cell r="BA31" t="str">
            <v>commissionEligible</v>
          </cell>
          <cell r="BB31" t="str">
            <v>commissionCanada</v>
          </cell>
          <cell r="BC31" t="str">
            <v xml:space="preserve">commissionCanada </v>
          </cell>
          <cell r="BD31" t="str">
            <v>E41</v>
          </cell>
          <cell r="BF31">
            <v>12916.68</v>
          </cell>
          <cell r="BG31">
            <v>8000</v>
          </cell>
          <cell r="BH31">
            <v>5</v>
          </cell>
        </row>
        <row r="32">
          <cell r="B32">
            <v>11878</v>
          </cell>
          <cell r="C32">
            <v>4611</v>
          </cell>
          <cell r="E32" t="str">
            <v>Khalid Al-Shawwaf</v>
          </cell>
          <cell r="F32" t="str">
            <v>Solution Architect, Check Point Evangelist</v>
          </cell>
          <cell r="G32" t="str">
            <v>Employee</v>
          </cell>
          <cell r="H32" t="str">
            <v>Americas Sales</v>
          </cell>
          <cell r="I32" t="str">
            <v>KANATA (OTTAWA), CANADA</v>
          </cell>
          <cell r="J32" t="str">
            <v>Canada</v>
          </cell>
          <cell r="K32">
            <v>42020</v>
          </cell>
          <cell r="L32" t="str">
            <v>WH</v>
          </cell>
          <cell r="M32" t="str">
            <v>E41P</v>
          </cell>
          <cell r="N32" t="str">
            <v>E</v>
          </cell>
          <cell r="O32" t="str">
            <v>4</v>
          </cell>
          <cell r="P32" t="str">
            <v>Regular</v>
          </cell>
          <cell r="S32">
            <v>1</v>
          </cell>
          <cell r="U32" t="str">
            <v>CAD</v>
          </cell>
          <cell r="V32" t="str">
            <v>Americas Sales</v>
          </cell>
          <cell r="W32" t="str">
            <v>Thomas Fusco</v>
          </cell>
          <cell r="Y32" t="str">
            <v>Eligible</v>
          </cell>
          <cell r="Z32">
            <v>100000.08</v>
          </cell>
          <cell r="AA32">
            <v>78615.535125685885</v>
          </cell>
          <cell r="AB32">
            <v>130000</v>
          </cell>
          <cell r="AC32">
            <v>102200.11390330053</v>
          </cell>
          <cell r="AD32">
            <v>5</v>
          </cell>
          <cell r="AE32" t="str">
            <v>E41</v>
          </cell>
          <cell r="AF32">
            <v>155000</v>
          </cell>
          <cell r="AG32">
            <v>220000</v>
          </cell>
          <cell r="AH32">
            <v>0</v>
          </cell>
          <cell r="AI32">
            <v>1</v>
          </cell>
          <cell r="AJ32">
            <v>0</v>
          </cell>
          <cell r="AK32">
            <v>130000</v>
          </cell>
          <cell r="AL32">
            <v>0</v>
          </cell>
          <cell r="AM32">
            <v>102200.11390330053</v>
          </cell>
          <cell r="AN32">
            <v>0</v>
          </cell>
          <cell r="AO32">
            <v>-0.40909090909090906</v>
          </cell>
          <cell r="AP32" t="str">
            <v>Already received an increase</v>
          </cell>
          <cell r="AQ32">
            <v>41600.14</v>
          </cell>
          <cell r="AR32">
            <v>412000.4</v>
          </cell>
          <cell r="AS32">
            <v>0.23</v>
          </cell>
          <cell r="AT32">
            <v>1</v>
          </cell>
          <cell r="AU32">
            <v>0</v>
          </cell>
          <cell r="AV32">
            <v>130000</v>
          </cell>
          <cell r="AW32">
            <v>102200.11390330053</v>
          </cell>
          <cell r="AX32">
            <v>0</v>
          </cell>
          <cell r="AY32">
            <v>0</v>
          </cell>
          <cell r="AZ32" t="str">
            <v>Target Bonus</v>
          </cell>
          <cell r="BA32" t="str">
            <v>Target BonusEligible</v>
          </cell>
          <cell r="BB32" t="str">
            <v>Target BonusCanada</v>
          </cell>
          <cell r="BC32" t="str">
            <v xml:space="preserve">Target BonusCanada </v>
          </cell>
          <cell r="BD32" t="str">
            <v>E41</v>
          </cell>
          <cell r="BF32">
            <v>10833.333333333334</v>
          </cell>
          <cell r="BG32">
            <v>6900</v>
          </cell>
          <cell r="BH32">
            <v>5</v>
          </cell>
          <cell r="BJ32">
            <v>6000</v>
          </cell>
          <cell r="BK32">
            <v>6000</v>
          </cell>
          <cell r="BL32">
            <v>7500</v>
          </cell>
        </row>
        <row r="33">
          <cell r="B33">
            <v>7173</v>
          </cell>
          <cell r="C33">
            <v>6531</v>
          </cell>
          <cell r="E33" t="str">
            <v>Matthew Rippe</v>
          </cell>
          <cell r="F33" t="str">
            <v>Security Engineer</v>
          </cell>
          <cell r="G33" t="str">
            <v>Employee</v>
          </cell>
          <cell r="H33" t="str">
            <v>Americas Sales</v>
          </cell>
          <cell r="I33" t="str">
            <v>MICHIGAN REMOTE OFFICE</v>
          </cell>
          <cell r="J33" t="str">
            <v>United States</v>
          </cell>
          <cell r="K33">
            <v>39489</v>
          </cell>
          <cell r="L33" t="str">
            <v>WH</v>
          </cell>
          <cell r="M33" t="str">
            <v>E41P</v>
          </cell>
          <cell r="N33" t="str">
            <v>E</v>
          </cell>
          <cell r="O33" t="str">
            <v>4</v>
          </cell>
          <cell r="P33" t="str">
            <v>Regular</v>
          </cell>
          <cell r="Q33" t="str"/>
          <cell r="R33">
            <v>1</v>
          </cell>
          <cell r="U33" t="str">
            <v>USD</v>
          </cell>
          <cell r="V33" t="str">
            <v>Americas Sales</v>
          </cell>
          <cell r="W33" t="str">
            <v>Thomas Fusco</v>
          </cell>
          <cell r="Y33" t="str">
            <v>Eligible</v>
          </cell>
          <cell r="Z33">
            <v>180000.16</v>
          </cell>
          <cell r="AA33">
            <v>180000.16</v>
          </cell>
          <cell r="AB33">
            <v>180000.16</v>
          </cell>
          <cell r="AC33">
            <v>180000.16</v>
          </cell>
          <cell r="AD33">
            <v>4</v>
          </cell>
          <cell r="AE33" t="str">
            <v>E41</v>
          </cell>
          <cell r="AF33">
            <v>160000</v>
          </cell>
          <cell r="AG33">
            <v>230000</v>
          </cell>
          <cell r="AH33">
            <v>0.28000000000000003</v>
          </cell>
          <cell r="AI33">
            <v>2</v>
          </cell>
          <cell r="AJ33">
            <v>0</v>
          </cell>
          <cell r="AK33">
            <v>189000.16800000001</v>
          </cell>
          <cell r="AL33">
            <v>5.0000000000000044E-2</v>
          </cell>
          <cell r="AM33">
            <v>189000.16800000001</v>
          </cell>
          <cell r="AN33">
            <v>9000.0080000000016</v>
          </cell>
          <cell r="AO33">
            <v>-0.17826013913043481</v>
          </cell>
          <cell r="AQ33">
            <v>41600.14</v>
          </cell>
          <cell r="AR33">
            <v>550000.15999999992</v>
          </cell>
          <cell r="AS33">
            <v>0.27</v>
          </cell>
          <cell r="AT33">
            <v>1</v>
          </cell>
          <cell r="AU33">
            <v>0</v>
          </cell>
          <cell r="AV33">
            <v>189000.16800000001</v>
          </cell>
          <cell r="AW33">
            <v>189000.16800000001</v>
          </cell>
          <cell r="AX33">
            <v>5.0000000000000044E-2</v>
          </cell>
          <cell r="AY33">
            <v>9000.0080000000016</v>
          </cell>
          <cell r="AZ33" t="str">
            <v>commission</v>
          </cell>
          <cell r="BA33" t="str">
            <v>commissionEligible</v>
          </cell>
          <cell r="BB33" t="str">
            <v>commissionUnited States</v>
          </cell>
          <cell r="BC33" t="str">
            <v xml:space="preserve">commissionUnited States </v>
          </cell>
          <cell r="BD33" t="str">
            <v>E41</v>
          </cell>
          <cell r="BF33">
            <v>15000.013333333334</v>
          </cell>
          <cell r="BH33">
            <v>3</v>
          </cell>
        </row>
        <row r="34">
          <cell r="B34">
            <v>9815</v>
          </cell>
          <cell r="C34">
            <v>7156</v>
          </cell>
          <cell r="E34" t="str">
            <v>David Wheeler</v>
          </cell>
          <cell r="F34" t="str">
            <v>Security Engineer - Technical Lead</v>
          </cell>
          <cell r="G34" t="str">
            <v>Employee</v>
          </cell>
          <cell r="H34" t="str">
            <v>Americas Sales</v>
          </cell>
          <cell r="I34" t="str">
            <v>CHICAGO</v>
          </cell>
          <cell r="J34" t="str">
            <v>United States</v>
          </cell>
          <cell r="K34">
            <v>40875</v>
          </cell>
          <cell r="L34" t="str">
            <v>WH</v>
          </cell>
          <cell r="M34" t="str">
            <v>E41P</v>
          </cell>
          <cell r="N34" t="str">
            <v>E</v>
          </cell>
          <cell r="O34" t="str">
            <v>4</v>
          </cell>
          <cell r="P34" t="str">
            <v>Regular</v>
          </cell>
          <cell r="Q34" t="str"/>
          <cell r="R34">
            <v>1</v>
          </cell>
          <cell r="U34" t="str">
            <v>USD</v>
          </cell>
          <cell r="V34" t="str">
            <v>Americas Sales</v>
          </cell>
          <cell r="W34" t="str">
            <v>Thomas Fusco</v>
          </cell>
          <cell r="Y34" t="str">
            <v>Eligible</v>
          </cell>
          <cell r="Z34">
            <v>186500.08</v>
          </cell>
          <cell r="AA34">
            <v>186500.08</v>
          </cell>
          <cell r="AB34">
            <v>186500.08</v>
          </cell>
          <cell r="AC34">
            <v>186500.08</v>
          </cell>
          <cell r="AD34">
            <v>3</v>
          </cell>
          <cell r="AE34" t="str">
            <v>E41</v>
          </cell>
          <cell r="AF34">
            <v>160000</v>
          </cell>
          <cell r="AG34">
            <v>230000</v>
          </cell>
          <cell r="AH34">
            <v>0.37</v>
          </cell>
          <cell r="AI34">
            <v>2</v>
          </cell>
          <cell r="AJ34">
            <v>0</v>
          </cell>
          <cell r="AK34">
            <v>192095.08239999998</v>
          </cell>
          <cell r="AL34">
            <v>3.0000000000000027E-2</v>
          </cell>
          <cell r="AM34">
            <v>192095.08239999998</v>
          </cell>
          <cell r="AN34">
            <v>5595.0023999999976</v>
          </cell>
          <cell r="AO34">
            <v>-0.16480398956521747</v>
          </cell>
          <cell r="AQ34">
            <v>41600.14</v>
          </cell>
          <cell r="AR34">
            <v>550000.15999999992</v>
          </cell>
          <cell r="AS34">
            <v>0.28000000000000003</v>
          </cell>
          <cell r="AT34">
            <v>1</v>
          </cell>
          <cell r="AU34">
            <v>0</v>
          </cell>
          <cell r="AV34">
            <v>192095.08239999998</v>
          </cell>
          <cell r="AW34">
            <v>192095.08239999998</v>
          </cell>
          <cell r="AX34">
            <v>3.0000000000000027E-2</v>
          </cell>
          <cell r="AY34">
            <v>5595.0023999999976</v>
          </cell>
          <cell r="AZ34" t="str">
            <v>commission</v>
          </cell>
          <cell r="BA34" t="str">
            <v>commissionEligible</v>
          </cell>
          <cell r="BB34" t="str">
            <v>commissionUnited States</v>
          </cell>
          <cell r="BC34" t="str">
            <v xml:space="preserve">commissionUnited States </v>
          </cell>
          <cell r="BD34" t="str">
            <v>E41</v>
          </cell>
          <cell r="BF34">
            <v>15541.673333333332</v>
          </cell>
          <cell r="BH34">
            <v>5</v>
          </cell>
        </row>
        <row r="35">
          <cell r="B35">
            <v>13649</v>
          </cell>
          <cell r="C35">
            <v>8648</v>
          </cell>
          <cell r="E35" t="str">
            <v>Nathan Johnson</v>
          </cell>
          <cell r="F35" t="str">
            <v>Security Engineering Manager</v>
          </cell>
          <cell r="G35" t="str">
            <v>Employee</v>
          </cell>
          <cell r="H35" t="str">
            <v>Americas Sales</v>
          </cell>
          <cell r="I35" t="str">
            <v>BLOOMINGTON, MN</v>
          </cell>
          <cell r="J35" t="str">
            <v>United States</v>
          </cell>
          <cell r="K35">
            <v>42156</v>
          </cell>
          <cell r="L35" t="str">
            <v>WH</v>
          </cell>
          <cell r="M35" t="str">
            <v>E41M</v>
          </cell>
          <cell r="N35" t="str">
            <v>E</v>
          </cell>
          <cell r="O35" t="str">
            <v>4</v>
          </cell>
          <cell r="P35" t="str">
            <v>Regular</v>
          </cell>
          <cell r="Q35" t="str"/>
          <cell r="R35">
            <v>1</v>
          </cell>
          <cell r="U35" t="str">
            <v>USD</v>
          </cell>
          <cell r="V35" t="str">
            <v>Americas Sales</v>
          </cell>
          <cell r="W35" t="str">
            <v>Thomas Fusco</v>
          </cell>
          <cell r="Y35" t="str">
            <v>Eligible</v>
          </cell>
          <cell r="Z35">
            <v>207000.08</v>
          </cell>
          <cell r="AA35">
            <v>207000.08</v>
          </cell>
          <cell r="AB35">
            <v>207000.08</v>
          </cell>
          <cell r="AC35">
            <v>207000.08</v>
          </cell>
          <cell r="AD35">
            <v>4</v>
          </cell>
          <cell r="AE35" t="str">
            <v>E41</v>
          </cell>
          <cell r="AF35">
            <v>190000</v>
          </cell>
          <cell r="AG35">
            <v>270000</v>
          </cell>
          <cell r="AH35">
            <v>0.21</v>
          </cell>
          <cell r="AI35">
            <v>2</v>
          </cell>
          <cell r="AJ35">
            <v>0</v>
          </cell>
          <cell r="AK35">
            <v>217350.084</v>
          </cell>
          <cell r="AL35">
            <v>5.0000000000000044E-2</v>
          </cell>
          <cell r="AM35">
            <v>217350.084</v>
          </cell>
          <cell r="AN35">
            <v>10350.004000000015</v>
          </cell>
          <cell r="AO35">
            <v>-0.19499968888888886</v>
          </cell>
          <cell r="AQ35">
            <v>41600.14</v>
          </cell>
          <cell r="AR35">
            <v>550000.15999999992</v>
          </cell>
          <cell r="AS35">
            <v>0.32</v>
          </cell>
          <cell r="AT35">
            <v>1</v>
          </cell>
          <cell r="AU35">
            <v>0</v>
          </cell>
          <cell r="AV35">
            <v>217350.084</v>
          </cell>
          <cell r="AW35">
            <v>217350.084</v>
          </cell>
          <cell r="AX35">
            <v>5.0000000000000044E-2</v>
          </cell>
          <cell r="AY35">
            <v>10350.004000000015</v>
          </cell>
          <cell r="AZ35" t="str">
            <v>commission</v>
          </cell>
          <cell r="BA35" t="str">
            <v>commissionEligible</v>
          </cell>
          <cell r="BB35" t="str">
            <v>commissionUnited States</v>
          </cell>
          <cell r="BC35" t="str">
            <v xml:space="preserve">commissionUnited States </v>
          </cell>
          <cell r="BD35" t="str">
            <v>E41</v>
          </cell>
          <cell r="BF35">
            <v>17250.006666666664</v>
          </cell>
          <cell r="BH35">
            <v>4</v>
          </cell>
        </row>
        <row r="36">
          <cell r="B36">
            <v>18726</v>
          </cell>
          <cell r="C36">
            <v>13771</v>
          </cell>
          <cell r="E36" t="str">
            <v>Kyle Ellis</v>
          </cell>
          <cell r="F36" t="str">
            <v>Security Engineer</v>
          </cell>
          <cell r="G36" t="str">
            <v>Employee</v>
          </cell>
          <cell r="H36" t="str">
            <v>Americas Sales</v>
          </cell>
          <cell r="I36" t="str">
            <v>OHIO REMOTE OFFICE</v>
          </cell>
          <cell r="J36" t="str">
            <v>United States</v>
          </cell>
          <cell r="K36">
            <v>43388</v>
          </cell>
          <cell r="L36" t="str">
            <v>WH</v>
          </cell>
          <cell r="M36" t="str">
            <v>E51P</v>
          </cell>
          <cell r="N36" t="str">
            <v>E</v>
          </cell>
          <cell r="O36" t="str">
            <v>5</v>
          </cell>
          <cell r="P36" t="str">
            <v>Regular</v>
          </cell>
          <cell r="R36">
            <v>1</v>
          </cell>
          <cell r="U36" t="str">
            <v>USD</v>
          </cell>
          <cell r="V36" t="str">
            <v>Americas Sales</v>
          </cell>
          <cell r="W36" t="str">
            <v>Thomas Fusco</v>
          </cell>
          <cell r="Y36" t="str">
            <v>Eligible</v>
          </cell>
          <cell r="Z36">
            <v>100000.16</v>
          </cell>
          <cell r="AA36">
            <v>100000.16</v>
          </cell>
          <cell r="AB36">
            <v>100000.16</v>
          </cell>
          <cell r="AC36">
            <v>100000.16</v>
          </cell>
          <cell r="AD36">
            <v>4</v>
          </cell>
          <cell r="AE36" t="str">
            <v>E51</v>
          </cell>
          <cell r="AF36">
            <v>125000</v>
          </cell>
          <cell r="AG36">
            <v>190000</v>
          </cell>
          <cell r="AH36">
            <v>0</v>
          </cell>
          <cell r="AI36">
            <v>1</v>
          </cell>
          <cell r="AJ36">
            <v>0</v>
          </cell>
          <cell r="AK36">
            <v>106000.16960000001</v>
          </cell>
          <cell r="AL36">
            <v>6.0000000000000053E-2</v>
          </cell>
          <cell r="AM36">
            <v>106000.16960000001</v>
          </cell>
          <cell r="AN36">
            <v>6000.0096000000049</v>
          </cell>
          <cell r="AO36">
            <v>-0.44210437052631579</v>
          </cell>
          <cell r="AQ36">
            <v>41600.14</v>
          </cell>
          <cell r="AR36">
            <v>550000.15999999992</v>
          </cell>
          <cell r="AS36">
            <v>0.11</v>
          </cell>
          <cell r="AT36">
            <v>1</v>
          </cell>
          <cell r="AU36">
            <v>0</v>
          </cell>
          <cell r="AV36">
            <v>106000.16960000001</v>
          </cell>
          <cell r="AW36">
            <v>106000.16960000001</v>
          </cell>
          <cell r="AX36">
            <v>6.0000000000000053E-2</v>
          </cell>
          <cell r="AY36">
            <v>6000.0096000000049</v>
          </cell>
          <cell r="AZ36" t="str">
            <v>commission</v>
          </cell>
          <cell r="BA36" t="str">
            <v>commissionEligible</v>
          </cell>
          <cell r="BB36" t="str">
            <v>commissionUnited States</v>
          </cell>
          <cell r="BC36" t="str">
            <v xml:space="preserve">commissionUnited States </v>
          </cell>
          <cell r="BD36" t="str">
            <v>E51</v>
          </cell>
          <cell r="BF36">
            <v>8333.3466666666664</v>
          </cell>
          <cell r="BH36">
            <v>3</v>
          </cell>
        </row>
        <row r="37">
          <cell r="B37">
            <v>7883</v>
          </cell>
          <cell r="C37">
            <v>7049</v>
          </cell>
          <cell r="E37" t="str">
            <v>Fareed Cheema</v>
          </cell>
          <cell r="F37" t="str">
            <v>Security Engineer</v>
          </cell>
          <cell r="G37" t="str">
            <v>Employee</v>
          </cell>
          <cell r="H37" t="str">
            <v>Americas Sales</v>
          </cell>
          <cell r="I37" t="str">
            <v>KANATA (OTTAWA), CANADA</v>
          </cell>
          <cell r="J37" t="str">
            <v>Canada</v>
          </cell>
          <cell r="K37">
            <v>40637</v>
          </cell>
          <cell r="L37" t="str">
            <v>WH</v>
          </cell>
          <cell r="M37" t="str">
            <v>E41P</v>
          </cell>
          <cell r="N37" t="str">
            <v>E</v>
          </cell>
          <cell r="O37" t="str">
            <v>4</v>
          </cell>
          <cell r="P37" t="str">
            <v>Regular</v>
          </cell>
          <cell r="R37">
            <v>1</v>
          </cell>
          <cell r="U37" t="str">
            <v>CAD</v>
          </cell>
          <cell r="V37" t="str">
            <v>Americas Sales</v>
          </cell>
          <cell r="W37" t="str">
            <v>Thomas Fusco</v>
          </cell>
          <cell r="Y37" t="str">
            <v>Eligible</v>
          </cell>
          <cell r="Z37">
            <v>145000.08000000002</v>
          </cell>
          <cell r="AA37">
            <v>113992.49763067454</v>
          </cell>
          <cell r="AB37">
            <v>170000</v>
          </cell>
          <cell r="AC37">
            <v>133646.30279662376</v>
          </cell>
          <cell r="AD37">
            <v>4</v>
          </cell>
          <cell r="AE37" t="str">
            <v>E41</v>
          </cell>
          <cell r="AF37">
            <v>155000</v>
          </cell>
          <cell r="AG37">
            <v>220000</v>
          </cell>
          <cell r="AH37">
            <v>0</v>
          </cell>
          <cell r="AI37">
            <v>1</v>
          </cell>
          <cell r="AJ37">
            <v>0</v>
          </cell>
          <cell r="AK37">
            <v>170000</v>
          </cell>
          <cell r="AL37">
            <v>0</v>
          </cell>
          <cell r="AM37">
            <v>133646.30279662376</v>
          </cell>
          <cell r="AN37">
            <v>0</v>
          </cell>
          <cell r="AO37">
            <v>-0.22727272727272729</v>
          </cell>
          <cell r="AP37" t="str">
            <v>Already received an increase</v>
          </cell>
          <cell r="AQ37">
            <v>41600.14</v>
          </cell>
          <cell r="AR37">
            <v>412000.4</v>
          </cell>
          <cell r="AS37">
            <v>0.34</v>
          </cell>
          <cell r="AT37">
            <v>1</v>
          </cell>
          <cell r="AU37">
            <v>0</v>
          </cell>
          <cell r="AV37">
            <v>170000</v>
          </cell>
          <cell r="AW37">
            <v>133646.30279662376</v>
          </cell>
          <cell r="AX37">
            <v>0</v>
          </cell>
          <cell r="AY37">
            <v>0</v>
          </cell>
          <cell r="AZ37" t="str">
            <v>commission</v>
          </cell>
          <cell r="BA37" t="str">
            <v>commissionEligible</v>
          </cell>
          <cell r="BB37" t="str">
            <v>commissionCanada</v>
          </cell>
          <cell r="BC37" t="str">
            <v xml:space="preserve">commissionCanada </v>
          </cell>
          <cell r="BD37" t="str">
            <v>E41</v>
          </cell>
          <cell r="BF37">
            <v>14166.666666666666</v>
          </cell>
          <cell r="BG37">
            <v>12100</v>
          </cell>
          <cell r="BH37">
            <v>4</v>
          </cell>
        </row>
        <row r="38">
          <cell r="B38">
            <v>9331</v>
          </cell>
          <cell r="C38">
            <v>7079</v>
          </cell>
          <cell r="E38" t="str">
            <v>Craig Brehm</v>
          </cell>
          <cell r="F38" t="str">
            <v>Security Engineer</v>
          </cell>
          <cell r="G38" t="str">
            <v>Employee</v>
          </cell>
          <cell r="H38" t="str">
            <v>Americas Sales</v>
          </cell>
          <cell r="I38" t="str">
            <v>IRVING</v>
          </cell>
          <cell r="J38" t="str">
            <v>United States</v>
          </cell>
          <cell r="K38">
            <v>40714</v>
          </cell>
          <cell r="L38" t="str">
            <v>WH</v>
          </cell>
          <cell r="M38" t="str">
            <v>E41P</v>
          </cell>
          <cell r="N38" t="str">
            <v>E</v>
          </cell>
          <cell r="O38" t="str">
            <v>4</v>
          </cell>
          <cell r="P38" t="str">
            <v>Regular</v>
          </cell>
          <cell r="R38">
            <v>1</v>
          </cell>
          <cell r="U38" t="str">
            <v>USD</v>
          </cell>
          <cell r="V38" t="str">
            <v>Americas Sales</v>
          </cell>
          <cell r="W38" t="str">
            <v>Thomas Fusco</v>
          </cell>
          <cell r="Y38" t="str">
            <v>Eligible</v>
          </cell>
          <cell r="Z38">
            <v>175000.16</v>
          </cell>
          <cell r="AA38">
            <v>175000.16</v>
          </cell>
          <cell r="AB38">
            <v>175000.16</v>
          </cell>
          <cell r="AC38">
            <v>175000.16</v>
          </cell>
          <cell r="AD38">
            <v>4</v>
          </cell>
          <cell r="AE38" t="str">
            <v>E41</v>
          </cell>
          <cell r="AF38">
            <v>160000</v>
          </cell>
          <cell r="AG38">
            <v>230000</v>
          </cell>
          <cell r="AH38">
            <v>0.21</v>
          </cell>
          <cell r="AI38">
            <v>2</v>
          </cell>
          <cell r="AJ38">
            <v>0</v>
          </cell>
          <cell r="AK38">
            <v>183750.16800000001</v>
          </cell>
          <cell r="AL38">
            <v>5.0000000000000044E-2</v>
          </cell>
          <cell r="AM38">
            <v>183750.16800000001</v>
          </cell>
          <cell r="AN38">
            <v>8750.0080000000016</v>
          </cell>
          <cell r="AO38">
            <v>-0.20108622608695648</v>
          </cell>
          <cell r="AQ38">
            <v>41600.14</v>
          </cell>
          <cell r="AR38">
            <v>550000.15999999992</v>
          </cell>
          <cell r="AS38">
            <v>0.26</v>
          </cell>
          <cell r="AT38">
            <v>1</v>
          </cell>
          <cell r="AU38">
            <v>0</v>
          </cell>
          <cell r="AV38">
            <v>183750.16800000001</v>
          </cell>
          <cell r="AW38">
            <v>183750.16800000001</v>
          </cell>
          <cell r="AX38">
            <v>5.0000000000000044E-2</v>
          </cell>
          <cell r="AY38">
            <v>8750.0080000000016</v>
          </cell>
          <cell r="AZ38" t="str">
            <v>commission</v>
          </cell>
          <cell r="BA38" t="str">
            <v>commissionEligible</v>
          </cell>
          <cell r="BB38" t="str">
            <v>commissionUnited States</v>
          </cell>
          <cell r="BC38" t="str">
            <v xml:space="preserve">commissionUnited States </v>
          </cell>
          <cell r="BD38" t="str">
            <v>E41</v>
          </cell>
          <cell r="BF38">
            <v>14583.346666666666</v>
          </cell>
          <cell r="BH38">
            <v>4</v>
          </cell>
        </row>
        <row r="39">
          <cell r="B39">
            <v>8660</v>
          </cell>
          <cell r="C39">
            <v>6942</v>
          </cell>
          <cell r="E39" t="str">
            <v>Josiah Dillig</v>
          </cell>
          <cell r="F39" t="str">
            <v>Security Architect</v>
          </cell>
          <cell r="G39" t="str">
            <v>Employee</v>
          </cell>
          <cell r="H39" t="str">
            <v>Americas Sales</v>
          </cell>
          <cell r="I39" t="str">
            <v>IRVING</v>
          </cell>
          <cell r="J39" t="str">
            <v>United States</v>
          </cell>
          <cell r="K39">
            <v>40378</v>
          </cell>
          <cell r="L39" t="str">
            <v>WH</v>
          </cell>
          <cell r="M39" t="str">
            <v>E41P</v>
          </cell>
          <cell r="N39" t="str">
            <v>E</v>
          </cell>
          <cell r="O39" t="str">
            <v>4</v>
          </cell>
          <cell r="P39" t="str">
            <v>Regular</v>
          </cell>
          <cell r="R39">
            <v>1</v>
          </cell>
          <cell r="U39" t="str">
            <v>USD</v>
          </cell>
          <cell r="V39" t="str">
            <v>Americas Sales</v>
          </cell>
          <cell r="W39" t="str">
            <v>Thomas Fusco</v>
          </cell>
          <cell r="Y39" t="str">
            <v>Eligible</v>
          </cell>
          <cell r="Z39">
            <v>185000</v>
          </cell>
          <cell r="AA39">
            <v>185000</v>
          </cell>
          <cell r="AB39">
            <v>185000</v>
          </cell>
          <cell r="AC39">
            <v>185000</v>
          </cell>
          <cell r="AD39">
            <v>4</v>
          </cell>
          <cell r="AE39" t="str">
            <v>E41</v>
          </cell>
          <cell r="AF39">
            <v>160000</v>
          </cell>
          <cell r="AG39">
            <v>230000</v>
          </cell>
          <cell r="AH39">
            <v>0.35</v>
          </cell>
          <cell r="AI39">
            <v>2</v>
          </cell>
          <cell r="AJ39">
            <v>0</v>
          </cell>
          <cell r="AK39">
            <v>194250</v>
          </cell>
          <cell r="AL39">
            <v>5.0000000000000044E-2</v>
          </cell>
          <cell r="AM39">
            <v>194250</v>
          </cell>
          <cell r="AN39">
            <v>9250</v>
          </cell>
          <cell r="AO39">
            <v>-0.1554347826086957</v>
          </cell>
          <cell r="AQ39">
            <v>41600.14</v>
          </cell>
          <cell r="AR39">
            <v>550000.15999999992</v>
          </cell>
          <cell r="AS39">
            <v>0.28000000000000003</v>
          </cell>
          <cell r="AT39">
            <v>1</v>
          </cell>
          <cell r="AU39">
            <v>0</v>
          </cell>
          <cell r="AV39">
            <v>194250</v>
          </cell>
          <cell r="AW39">
            <v>194250</v>
          </cell>
          <cell r="AX39">
            <v>5.0000000000000044E-2</v>
          </cell>
          <cell r="AY39">
            <v>9250</v>
          </cell>
          <cell r="AZ39" t="str">
            <v>commission</v>
          </cell>
          <cell r="BA39" t="str">
            <v>commissionEligible</v>
          </cell>
          <cell r="BB39" t="str">
            <v>commissionUnited States</v>
          </cell>
          <cell r="BC39" t="str">
            <v xml:space="preserve">commissionUnited States </v>
          </cell>
          <cell r="BD39" t="str">
            <v>E41</v>
          </cell>
          <cell r="BF39">
            <v>15416.666666666666</v>
          </cell>
          <cell r="BH39">
            <v>4</v>
          </cell>
        </row>
        <row r="40">
          <cell r="B40">
            <v>17531</v>
          </cell>
          <cell r="C40">
            <v>12546</v>
          </cell>
          <cell r="E40" t="str">
            <v>Jonathan Nitschke</v>
          </cell>
          <cell r="F40" t="str">
            <v>Security Engineer</v>
          </cell>
          <cell r="G40" t="str">
            <v>Employee</v>
          </cell>
          <cell r="H40" t="str">
            <v>Americas Sales</v>
          </cell>
          <cell r="I40" t="str">
            <v>WALTHAM</v>
          </cell>
          <cell r="J40" t="str">
            <v>United States</v>
          </cell>
          <cell r="K40">
            <v>43102</v>
          </cell>
          <cell r="L40" t="str">
            <v>WH</v>
          </cell>
          <cell r="M40" t="str">
            <v>E41P</v>
          </cell>
          <cell r="N40" t="str">
            <v>E</v>
          </cell>
          <cell r="O40" t="str">
            <v>4</v>
          </cell>
          <cell r="P40" t="str">
            <v>Regular</v>
          </cell>
          <cell r="Q40" t="str"/>
          <cell r="R40">
            <v>1</v>
          </cell>
          <cell r="U40" t="str">
            <v>USD</v>
          </cell>
          <cell r="V40" t="str">
            <v>Americas Sales</v>
          </cell>
          <cell r="W40" t="str">
            <v>Thomas Fusco</v>
          </cell>
          <cell r="Y40" t="str">
            <v>Eligible</v>
          </cell>
          <cell r="Z40">
            <v>182000.08</v>
          </cell>
          <cell r="AA40">
            <v>182000.08</v>
          </cell>
          <cell r="AB40">
            <v>182000.08</v>
          </cell>
          <cell r="AC40">
            <v>182000.08</v>
          </cell>
          <cell r="AD40">
            <v>3</v>
          </cell>
          <cell r="AE40" t="str">
            <v>E41</v>
          </cell>
          <cell r="AF40">
            <v>160000</v>
          </cell>
          <cell r="AG40">
            <v>230000</v>
          </cell>
          <cell r="AH40">
            <v>0.31</v>
          </cell>
          <cell r="AI40">
            <v>2</v>
          </cell>
          <cell r="AJ40">
            <v>0</v>
          </cell>
          <cell r="AK40">
            <v>187460.08239999998</v>
          </cell>
          <cell r="AL40">
            <v>3.0000000000000027E-2</v>
          </cell>
          <cell r="AM40">
            <v>187460.08239999998</v>
          </cell>
          <cell r="AN40">
            <v>5460.0023999999976</v>
          </cell>
          <cell r="AO40">
            <v>-0.18495616347826094</v>
          </cell>
          <cell r="AQ40">
            <v>41600.14</v>
          </cell>
          <cell r="AR40">
            <v>550000.15999999992</v>
          </cell>
          <cell r="AS40">
            <v>0.27</v>
          </cell>
          <cell r="AT40">
            <v>1</v>
          </cell>
          <cell r="AU40">
            <v>0</v>
          </cell>
          <cell r="AV40">
            <v>187460.08239999998</v>
          </cell>
          <cell r="AW40">
            <v>187460.08239999998</v>
          </cell>
          <cell r="AX40">
            <v>3.0000000000000027E-2</v>
          </cell>
          <cell r="AY40">
            <v>5460.0023999999976</v>
          </cell>
          <cell r="AZ40" t="str">
            <v>commission</v>
          </cell>
          <cell r="BA40" t="str">
            <v>commissionEligible</v>
          </cell>
          <cell r="BB40" t="str">
            <v>commissionUnited States</v>
          </cell>
          <cell r="BC40" t="str">
            <v xml:space="preserve">commissionUnited States </v>
          </cell>
          <cell r="BD40" t="str">
            <v>E41</v>
          </cell>
          <cell r="BF40">
            <v>15166.673333333332</v>
          </cell>
          <cell r="BH40">
            <v>4</v>
          </cell>
        </row>
        <row r="41">
          <cell r="B41">
            <v>6600</v>
          </cell>
          <cell r="C41">
            <v>6422</v>
          </cell>
          <cell r="E41" t="str">
            <v>James Witt</v>
          </cell>
          <cell r="F41" t="str">
            <v>Regional Technical Advisor</v>
          </cell>
          <cell r="G41" t="str">
            <v>Employee</v>
          </cell>
          <cell r="H41" t="str">
            <v>Americas Sales</v>
          </cell>
          <cell r="I41" t="str">
            <v>IRVING</v>
          </cell>
          <cell r="J41" t="str">
            <v>United States</v>
          </cell>
          <cell r="K41">
            <v>39132</v>
          </cell>
          <cell r="L41" t="str">
            <v>WH</v>
          </cell>
          <cell r="M41" t="str">
            <v>R51P</v>
          </cell>
          <cell r="N41" t="str">
            <v>R</v>
          </cell>
          <cell r="O41" t="str">
            <v>5</v>
          </cell>
          <cell r="P41" t="str">
            <v>Regular</v>
          </cell>
          <cell r="Q41" t="str"/>
          <cell r="S41">
            <v>1</v>
          </cell>
          <cell r="U41" t="str">
            <v>USD</v>
          </cell>
          <cell r="V41" t="str">
            <v>Americas Sales</v>
          </cell>
          <cell r="W41" t="str">
            <v>Thomas Fusco</v>
          </cell>
          <cell r="Y41" t="str">
            <v>Eligible</v>
          </cell>
          <cell r="Z41">
            <v>162000.07999999999</v>
          </cell>
          <cell r="AA41">
            <v>162000.07999999999</v>
          </cell>
          <cell r="AB41">
            <v>162000.07999999999</v>
          </cell>
          <cell r="AC41">
            <v>162000.07999999999</v>
          </cell>
          <cell r="AD41">
            <v>4</v>
          </cell>
          <cell r="AE41" t="str">
            <v>R51</v>
          </cell>
          <cell r="AF41">
            <v>100000</v>
          </cell>
          <cell r="AG41">
            <v>160000</v>
          </cell>
          <cell r="AH41">
            <v>1</v>
          </cell>
          <cell r="AI41">
            <v>5</v>
          </cell>
          <cell r="AJ41">
            <v>0</v>
          </cell>
          <cell r="AK41">
            <v>164800</v>
          </cell>
          <cell r="AL41">
            <v>1.728344825508743E-2</v>
          </cell>
          <cell r="AM41">
            <v>164800</v>
          </cell>
          <cell r="AN41">
            <v>2799.9200000000128</v>
          </cell>
          <cell r="AO41">
            <v>3.0000000000000027E-2</v>
          </cell>
          <cell r="AQ41">
            <v>41600.14</v>
          </cell>
          <cell r="AR41">
            <v>550000.15999999992</v>
          </cell>
          <cell r="AS41">
            <v>0.23</v>
          </cell>
          <cell r="AT41">
            <v>1</v>
          </cell>
          <cell r="AU41">
            <v>0</v>
          </cell>
          <cell r="AV41">
            <v>164800</v>
          </cell>
          <cell r="AW41">
            <v>164800</v>
          </cell>
          <cell r="AX41">
            <v>1.728344825508743E-2</v>
          </cell>
          <cell r="AY41">
            <v>2799.9200000000128</v>
          </cell>
          <cell r="AZ41" t="str">
            <v>Target Bonus</v>
          </cell>
          <cell r="BA41" t="str">
            <v>Target BonusEligible</v>
          </cell>
          <cell r="BB41" t="str">
            <v>Target BonusUnited States</v>
          </cell>
          <cell r="BC41" t="str">
            <v xml:space="preserve">Target BonusUnited States </v>
          </cell>
          <cell r="BD41" t="str">
            <v>R51</v>
          </cell>
          <cell r="BF41">
            <v>13500.006666666666</v>
          </cell>
          <cell r="BG41">
            <v>14000</v>
          </cell>
          <cell r="BH41">
            <v>5</v>
          </cell>
          <cell r="BJ41">
            <v>14000</v>
          </cell>
          <cell r="BK41">
            <v>14000</v>
          </cell>
          <cell r="BL41">
            <v>15400.000000000002</v>
          </cell>
        </row>
        <row r="42">
          <cell r="B42">
            <v>12941</v>
          </cell>
          <cell r="C42">
            <v>7965</v>
          </cell>
          <cell r="E42" t="str">
            <v>Christopher Collier</v>
          </cell>
          <cell r="F42" t="str">
            <v>Security Engineer</v>
          </cell>
          <cell r="G42" t="str">
            <v>Employee</v>
          </cell>
          <cell r="H42" t="str">
            <v>Americas Sales</v>
          </cell>
          <cell r="I42" t="str">
            <v>GEORGIA REMOTE OFFICE</v>
          </cell>
          <cell r="J42" t="str">
            <v>United States</v>
          </cell>
          <cell r="K42">
            <v>42020</v>
          </cell>
          <cell r="L42" t="str">
            <v>WH</v>
          </cell>
          <cell r="M42" t="str">
            <v>E41P</v>
          </cell>
          <cell r="N42" t="str">
            <v>E</v>
          </cell>
          <cell r="O42" t="str">
            <v>4</v>
          </cell>
          <cell r="P42" t="str">
            <v>Regular</v>
          </cell>
          <cell r="Q42" t="str"/>
          <cell r="R42">
            <v>1</v>
          </cell>
          <cell r="U42" t="str">
            <v>USD</v>
          </cell>
          <cell r="V42" t="str">
            <v>Americas Sales</v>
          </cell>
          <cell r="W42" t="str">
            <v>Thomas Fusco</v>
          </cell>
          <cell r="Y42" t="str">
            <v>Eligible</v>
          </cell>
          <cell r="Z42">
            <v>179000.08</v>
          </cell>
          <cell r="AA42">
            <v>179000.08</v>
          </cell>
          <cell r="AB42">
            <v>179000.08</v>
          </cell>
          <cell r="AC42">
            <v>179000.08</v>
          </cell>
          <cell r="AD42">
            <v>4</v>
          </cell>
          <cell r="AE42" t="str">
            <v>E41</v>
          </cell>
          <cell r="AF42">
            <v>160000</v>
          </cell>
          <cell r="AG42">
            <v>230000</v>
          </cell>
          <cell r="AH42">
            <v>0.27</v>
          </cell>
          <cell r="AI42">
            <v>2</v>
          </cell>
          <cell r="AJ42">
            <v>0</v>
          </cell>
          <cell r="AK42">
            <v>187950.084</v>
          </cell>
          <cell r="AL42">
            <v>5.0000000000000044E-2</v>
          </cell>
          <cell r="AM42">
            <v>187950.084</v>
          </cell>
          <cell r="AN42">
            <v>8950.0040000000154</v>
          </cell>
          <cell r="AO42">
            <v>-0.18282572173913048</v>
          </cell>
          <cell r="AQ42">
            <v>41600.14</v>
          </cell>
          <cell r="AR42">
            <v>550000.15999999992</v>
          </cell>
          <cell r="AS42">
            <v>0.27</v>
          </cell>
          <cell r="AT42">
            <v>1</v>
          </cell>
          <cell r="AU42">
            <v>0</v>
          </cell>
          <cell r="AV42">
            <v>187950.084</v>
          </cell>
          <cell r="AW42">
            <v>187950.084</v>
          </cell>
          <cell r="AX42">
            <v>5.0000000000000044E-2</v>
          </cell>
          <cell r="AY42">
            <v>8950.0040000000154</v>
          </cell>
          <cell r="AZ42" t="str">
            <v>commission</v>
          </cell>
          <cell r="BA42" t="str">
            <v>commissionEligible</v>
          </cell>
          <cell r="BB42" t="str">
            <v>commissionUnited States</v>
          </cell>
          <cell r="BC42" t="str">
            <v xml:space="preserve">commissionUnited States </v>
          </cell>
          <cell r="BD42" t="str">
            <v>E41</v>
          </cell>
          <cell r="BF42">
            <v>14916.673333333332</v>
          </cell>
          <cell r="BH42">
            <v>3</v>
          </cell>
        </row>
        <row r="43">
          <cell r="B43">
            <v>12972</v>
          </cell>
          <cell r="C43">
            <v>7995</v>
          </cell>
          <cell r="E43" t="str">
            <v>Adam Forester</v>
          </cell>
          <cell r="F43" t="str">
            <v>Security Engineer</v>
          </cell>
          <cell r="G43" t="str">
            <v>Employee</v>
          </cell>
          <cell r="H43" t="str">
            <v>Americas Sales</v>
          </cell>
          <cell r="I43" t="str">
            <v>TENNESSEE REMOTE OFFICE</v>
          </cell>
          <cell r="J43" t="str">
            <v>United States</v>
          </cell>
          <cell r="K43">
            <v>42031</v>
          </cell>
          <cell r="L43" t="str">
            <v>WH</v>
          </cell>
          <cell r="M43" t="str">
            <v>E41P</v>
          </cell>
          <cell r="N43" t="str">
            <v>E</v>
          </cell>
          <cell r="O43" t="str">
            <v>4</v>
          </cell>
          <cell r="P43" t="str">
            <v>Regular</v>
          </cell>
          <cell r="Q43" t="str"/>
          <cell r="R43">
            <v>1</v>
          </cell>
          <cell r="U43" t="str">
            <v>USD</v>
          </cell>
          <cell r="V43" t="str">
            <v>Americas Sales</v>
          </cell>
          <cell r="W43" t="str">
            <v>Thomas Fusco</v>
          </cell>
          <cell r="Y43" t="str">
            <v>Eligible</v>
          </cell>
          <cell r="Z43">
            <v>203000</v>
          </cell>
          <cell r="AA43">
            <v>203000</v>
          </cell>
          <cell r="AB43">
            <v>203000</v>
          </cell>
          <cell r="AC43">
            <v>203000</v>
          </cell>
          <cell r="AD43">
            <v>3</v>
          </cell>
          <cell r="AE43" t="str">
            <v>E41</v>
          </cell>
          <cell r="AF43">
            <v>160000</v>
          </cell>
          <cell r="AG43">
            <v>230000</v>
          </cell>
          <cell r="AH43">
            <v>0.61</v>
          </cell>
          <cell r="AI43">
            <v>3</v>
          </cell>
          <cell r="AJ43">
            <v>0</v>
          </cell>
          <cell r="AK43">
            <v>207060</v>
          </cell>
          <cell r="AL43">
            <v>2.0000000000000018E-2</v>
          </cell>
          <cell r="AM43">
            <v>207060</v>
          </cell>
          <cell r="AN43">
            <v>4060</v>
          </cell>
          <cell r="AO43">
            <v>-9.9739130434782663E-2</v>
          </cell>
          <cell r="AQ43">
            <v>41600.14</v>
          </cell>
          <cell r="AR43">
            <v>550000.15999999992</v>
          </cell>
          <cell r="AS43">
            <v>0.31</v>
          </cell>
          <cell r="AT43">
            <v>1</v>
          </cell>
          <cell r="AU43">
            <v>0</v>
          </cell>
          <cell r="AV43">
            <v>207060</v>
          </cell>
          <cell r="AW43">
            <v>207060</v>
          </cell>
          <cell r="AX43">
            <v>2.0000000000000018E-2</v>
          </cell>
          <cell r="AY43">
            <v>4060</v>
          </cell>
          <cell r="AZ43" t="str">
            <v>commission</v>
          </cell>
          <cell r="BA43" t="str">
            <v>commissionEligible</v>
          </cell>
          <cell r="BB43" t="str">
            <v>commissionUnited States</v>
          </cell>
          <cell r="BC43" t="str">
            <v xml:space="preserve">commissionUnited States </v>
          </cell>
          <cell r="BD43" t="str">
            <v>E41</v>
          </cell>
          <cell r="BF43">
            <v>16916.666666666668</v>
          </cell>
          <cell r="BH43">
            <v>5</v>
          </cell>
        </row>
        <row r="44">
          <cell r="B44">
            <v>18043</v>
          </cell>
          <cell r="C44">
            <v>13094</v>
          </cell>
          <cell r="E44" t="str">
            <v>Aleksandr Rozhko</v>
          </cell>
          <cell r="F44" t="str">
            <v>Security Engineer</v>
          </cell>
          <cell r="G44" t="str">
            <v>Employee</v>
          </cell>
          <cell r="H44" t="str">
            <v>Americas Sales</v>
          </cell>
          <cell r="I44" t="str">
            <v>CALIFORNIA REMOTE OFFICE</v>
          </cell>
          <cell r="J44" t="str">
            <v>United States</v>
          </cell>
          <cell r="K44">
            <v>43255</v>
          </cell>
          <cell r="L44" t="str">
            <v>WH</v>
          </cell>
          <cell r="M44" t="str">
            <v>E51P</v>
          </cell>
          <cell r="N44" t="str">
            <v>E</v>
          </cell>
          <cell r="O44" t="str">
            <v>5</v>
          </cell>
          <cell r="P44" t="str">
            <v>Regular</v>
          </cell>
          <cell r="Q44" t="str"/>
          <cell r="R44">
            <v>1</v>
          </cell>
          <cell r="U44" t="str">
            <v>USD</v>
          </cell>
          <cell r="V44" t="str">
            <v>Americas Sales</v>
          </cell>
          <cell r="W44" t="str">
            <v>Thomas Fusco</v>
          </cell>
          <cell r="Y44" t="str">
            <v>Eligible</v>
          </cell>
          <cell r="Z44">
            <v>152000.08000000002</v>
          </cell>
          <cell r="AA44">
            <v>152000.08000000002</v>
          </cell>
          <cell r="AB44">
            <v>152000.08000000002</v>
          </cell>
          <cell r="AC44">
            <v>152000.08000000002</v>
          </cell>
          <cell r="AD44">
            <v>5</v>
          </cell>
          <cell r="AE44" t="str">
            <v>E51</v>
          </cell>
          <cell r="AF44">
            <v>125000</v>
          </cell>
          <cell r="AG44">
            <v>190000</v>
          </cell>
          <cell r="AH44">
            <v>0.41</v>
          </cell>
          <cell r="AI44">
            <v>2</v>
          </cell>
          <cell r="AJ44">
            <v>0</v>
          </cell>
          <cell r="AK44">
            <v>164160.08640000003</v>
          </cell>
          <cell r="AL44">
            <v>8.0000000000000071E-2</v>
          </cell>
          <cell r="AM44">
            <v>164160.08640000003</v>
          </cell>
          <cell r="AN44">
            <v>12160.006400000013</v>
          </cell>
          <cell r="AO44">
            <v>-0.13599954526315772</v>
          </cell>
          <cell r="AQ44">
            <v>41600.14</v>
          </cell>
          <cell r="AR44">
            <v>550000.15999999992</v>
          </cell>
          <cell r="AS44">
            <v>0.21</v>
          </cell>
          <cell r="AT44">
            <v>1</v>
          </cell>
          <cell r="AU44">
            <v>0</v>
          </cell>
          <cell r="AV44">
            <v>164160.08640000003</v>
          </cell>
          <cell r="AW44">
            <v>164160.08640000003</v>
          </cell>
          <cell r="AX44">
            <v>8.0000000000000071E-2</v>
          </cell>
          <cell r="AY44">
            <v>12160.006400000013</v>
          </cell>
          <cell r="AZ44" t="str">
            <v>commission</v>
          </cell>
          <cell r="BA44" t="str">
            <v>commissionEligible</v>
          </cell>
          <cell r="BB44" t="str">
            <v>commissionUnited States</v>
          </cell>
          <cell r="BC44" t="str">
            <v xml:space="preserve">commissionUnited States </v>
          </cell>
          <cell r="BD44" t="str">
            <v>E51</v>
          </cell>
          <cell r="BF44">
            <v>12666.673333333334</v>
          </cell>
          <cell r="BH44">
            <v>3</v>
          </cell>
        </row>
        <row r="45">
          <cell r="B45">
            <v>16301</v>
          </cell>
          <cell r="C45">
            <v>11235</v>
          </cell>
          <cell r="E45" t="str">
            <v>Eric Oakeson</v>
          </cell>
          <cell r="F45" t="str">
            <v>Security Engineer</v>
          </cell>
          <cell r="G45" t="str">
            <v>Employee</v>
          </cell>
          <cell r="H45" t="str">
            <v>Americas Sales</v>
          </cell>
          <cell r="I45" t="str">
            <v>DENVER</v>
          </cell>
          <cell r="J45" t="str">
            <v>United States</v>
          </cell>
          <cell r="K45">
            <v>42849</v>
          </cell>
          <cell r="L45" t="str">
            <v>WH</v>
          </cell>
          <cell r="M45" t="str">
            <v>E41P</v>
          </cell>
          <cell r="N45" t="str">
            <v>E</v>
          </cell>
          <cell r="O45" t="str">
            <v>4</v>
          </cell>
          <cell r="P45" t="str">
            <v>Regular</v>
          </cell>
          <cell r="Q45" t="str"/>
          <cell r="R45">
            <v>1</v>
          </cell>
          <cell r="U45" t="str">
            <v>USD</v>
          </cell>
          <cell r="V45" t="str">
            <v>Americas Sales</v>
          </cell>
          <cell r="W45" t="str">
            <v>Thomas Fusco</v>
          </cell>
          <cell r="Y45" t="str">
            <v>Not Eligible - Left</v>
          </cell>
          <cell r="Z45">
            <v>200000.08</v>
          </cell>
          <cell r="AA45">
            <v>200000.08</v>
          </cell>
          <cell r="AB45">
            <v>200000.08</v>
          </cell>
          <cell r="AC45">
            <v>200000.08</v>
          </cell>
        </row>
        <row r="46">
          <cell r="B46">
            <v>17532</v>
          </cell>
          <cell r="C46">
            <v>12547</v>
          </cell>
          <cell r="E46" t="str">
            <v>Allen Fambro</v>
          </cell>
          <cell r="F46" t="str">
            <v>Security Engineer</v>
          </cell>
          <cell r="G46" t="str">
            <v>Employee</v>
          </cell>
          <cell r="H46" t="str">
            <v>Americas Sales</v>
          </cell>
          <cell r="I46" t="str">
            <v>CALIFORNIA REMOTE OFFICE</v>
          </cell>
          <cell r="J46" t="str">
            <v>United States</v>
          </cell>
          <cell r="K46">
            <v>43108</v>
          </cell>
          <cell r="L46" t="str">
            <v>WH</v>
          </cell>
          <cell r="M46" t="str">
            <v>E41P</v>
          </cell>
          <cell r="N46" t="str">
            <v>E</v>
          </cell>
          <cell r="O46" t="str">
            <v>4</v>
          </cell>
          <cell r="P46" t="str">
            <v>Regular</v>
          </cell>
          <cell r="Q46" t="str"/>
          <cell r="R46">
            <v>1</v>
          </cell>
          <cell r="U46" t="str">
            <v>USD</v>
          </cell>
          <cell r="V46" t="str">
            <v>Americas Sales</v>
          </cell>
          <cell r="W46" t="str">
            <v>Thomas Fusco</v>
          </cell>
          <cell r="Y46" t="str">
            <v>Eligible</v>
          </cell>
          <cell r="Z46">
            <v>175000.16</v>
          </cell>
          <cell r="AA46">
            <v>175000.16</v>
          </cell>
          <cell r="AB46">
            <v>175000.16</v>
          </cell>
          <cell r="AC46">
            <v>175000.16</v>
          </cell>
          <cell r="AD46">
            <v>3</v>
          </cell>
          <cell r="AE46" t="str">
            <v>E41</v>
          </cell>
          <cell r="AF46">
            <v>160000</v>
          </cell>
          <cell r="AG46">
            <v>230000</v>
          </cell>
          <cell r="AH46">
            <v>0.21</v>
          </cell>
          <cell r="AI46">
            <v>2</v>
          </cell>
          <cell r="AJ46">
            <v>0</v>
          </cell>
          <cell r="AK46">
            <v>180250.1648</v>
          </cell>
          <cell r="AL46">
            <v>3.0000000000000027E-2</v>
          </cell>
          <cell r="AM46">
            <v>180250.1648</v>
          </cell>
          <cell r="AN46">
            <v>5250.0047999999952</v>
          </cell>
          <cell r="AO46">
            <v>-0.21630363130434782</v>
          </cell>
          <cell r="AQ46">
            <v>41600.14</v>
          </cell>
          <cell r="AR46">
            <v>550000.15999999992</v>
          </cell>
          <cell r="AS46">
            <v>0.26</v>
          </cell>
          <cell r="AT46">
            <v>1</v>
          </cell>
          <cell r="AU46">
            <v>0</v>
          </cell>
          <cell r="AV46">
            <v>180250.1648</v>
          </cell>
          <cell r="AW46">
            <v>180250.1648</v>
          </cell>
          <cell r="AX46">
            <v>3.0000000000000027E-2</v>
          </cell>
          <cell r="AY46">
            <v>5250.0047999999952</v>
          </cell>
          <cell r="AZ46" t="str">
            <v>commission</v>
          </cell>
          <cell r="BA46" t="str">
            <v>commissionEligible</v>
          </cell>
          <cell r="BB46" t="str">
            <v>commissionUnited States</v>
          </cell>
          <cell r="BC46" t="str">
            <v xml:space="preserve">commissionUnited States </v>
          </cell>
          <cell r="BD46" t="str">
            <v>E41</v>
          </cell>
          <cell r="BF46">
            <v>14583.346666666666</v>
          </cell>
          <cell r="BH46">
            <v>3</v>
          </cell>
        </row>
        <row r="47">
          <cell r="B47">
            <v>18721</v>
          </cell>
          <cell r="C47">
            <v>13766</v>
          </cell>
          <cell r="E47" t="str">
            <v>Saad Khadoory</v>
          </cell>
          <cell r="F47" t="str">
            <v>Security Engineer</v>
          </cell>
          <cell r="G47" t="str">
            <v>Employee</v>
          </cell>
          <cell r="H47" t="str">
            <v>Americas Sales</v>
          </cell>
          <cell r="I47" t="str">
            <v>SAN CARLOS</v>
          </cell>
          <cell r="J47" t="str">
            <v>United States</v>
          </cell>
          <cell r="K47">
            <v>43360</v>
          </cell>
          <cell r="L47" t="str">
            <v>WH</v>
          </cell>
          <cell r="M47" t="str">
            <v>E51P</v>
          </cell>
          <cell r="N47" t="str">
            <v>E</v>
          </cell>
          <cell r="O47" t="str">
            <v>5</v>
          </cell>
          <cell r="P47" t="str">
            <v>Regular</v>
          </cell>
          <cell r="Q47" t="str"/>
          <cell r="R47">
            <v>1</v>
          </cell>
          <cell r="U47" t="str">
            <v>USD</v>
          </cell>
          <cell r="V47" t="str">
            <v>Americas Sales</v>
          </cell>
          <cell r="W47" t="str">
            <v>Thomas Fusco</v>
          </cell>
          <cell r="Y47" t="str">
            <v>Eligible</v>
          </cell>
          <cell r="Z47">
            <v>100000.16</v>
          </cell>
          <cell r="AA47">
            <v>100000.16</v>
          </cell>
          <cell r="AB47">
            <v>145000</v>
          </cell>
          <cell r="AC47">
            <v>145000</v>
          </cell>
          <cell r="AD47">
            <v>2</v>
          </cell>
          <cell r="AE47" t="str">
            <v>E51</v>
          </cell>
          <cell r="AF47">
            <v>125000</v>
          </cell>
          <cell r="AG47">
            <v>190000</v>
          </cell>
          <cell r="AH47">
            <v>0</v>
          </cell>
          <cell r="AI47">
            <v>1</v>
          </cell>
          <cell r="AJ47">
            <v>0</v>
          </cell>
          <cell r="AK47">
            <v>145000</v>
          </cell>
          <cell r="AL47">
            <v>0</v>
          </cell>
          <cell r="AM47">
            <v>145000</v>
          </cell>
          <cell r="AN47">
            <v>0</v>
          </cell>
          <cell r="AO47">
            <v>-0.23684210526315785</v>
          </cell>
          <cell r="AP47" t="str">
            <v>Rated 2 - no recommendation</v>
          </cell>
          <cell r="AQ47">
            <v>41600.14</v>
          </cell>
          <cell r="AR47">
            <v>550000.15999999992</v>
          </cell>
          <cell r="AS47">
            <v>0.2</v>
          </cell>
          <cell r="AT47">
            <v>1</v>
          </cell>
          <cell r="AU47">
            <v>0</v>
          </cell>
          <cell r="AV47">
            <v>145000</v>
          </cell>
          <cell r="AW47">
            <v>145000</v>
          </cell>
          <cell r="AX47">
            <v>0</v>
          </cell>
          <cell r="AY47">
            <v>0</v>
          </cell>
          <cell r="AZ47" t="str">
            <v>commission</v>
          </cell>
          <cell r="BA47" t="str">
            <v>commissionEligible</v>
          </cell>
          <cell r="BB47" t="str">
            <v>commissionUnited States</v>
          </cell>
          <cell r="BC47" t="str">
            <v xml:space="preserve">commissionUnited States </v>
          </cell>
          <cell r="BD47" t="str">
            <v>E51</v>
          </cell>
          <cell r="BF47">
            <v>12083.333333333334</v>
          </cell>
          <cell r="BH47">
            <v>5</v>
          </cell>
        </row>
        <row r="48">
          <cell r="B48">
            <v>18898</v>
          </cell>
          <cell r="C48">
            <v>13942</v>
          </cell>
          <cell r="E48" t="str">
            <v>Arturo Martinez</v>
          </cell>
          <cell r="F48" t="str">
            <v>Security Engineer</v>
          </cell>
          <cell r="G48" t="str">
            <v>Employee</v>
          </cell>
          <cell r="H48" t="str">
            <v>Americas Sales</v>
          </cell>
          <cell r="I48" t="str">
            <v>CALIFORNIA REMOTE OFFICE</v>
          </cell>
          <cell r="J48" t="str">
            <v>United States</v>
          </cell>
          <cell r="K48">
            <v>43409</v>
          </cell>
          <cell r="L48" t="str">
            <v>WH</v>
          </cell>
          <cell r="M48" t="str">
            <v>E51P</v>
          </cell>
          <cell r="N48" t="str">
            <v>E</v>
          </cell>
          <cell r="O48" t="str">
            <v>5</v>
          </cell>
          <cell r="P48" t="str">
            <v>Regular</v>
          </cell>
          <cell r="Q48" t="str"/>
          <cell r="R48">
            <v>1</v>
          </cell>
          <cell r="U48" t="str">
            <v>USD</v>
          </cell>
          <cell r="V48" t="str">
            <v>Americas Sales</v>
          </cell>
          <cell r="W48" t="str">
            <v>Thomas Fusco</v>
          </cell>
          <cell r="Y48" t="str">
            <v>Eligible</v>
          </cell>
          <cell r="Z48">
            <v>154000.16</v>
          </cell>
          <cell r="AA48">
            <v>154000.16</v>
          </cell>
          <cell r="AB48">
            <v>154000.16</v>
          </cell>
          <cell r="AC48">
            <v>154000.16</v>
          </cell>
          <cell r="AD48">
            <v>2</v>
          </cell>
          <cell r="AE48" t="str">
            <v>E51</v>
          </cell>
          <cell r="AF48">
            <v>125000</v>
          </cell>
          <cell r="AG48">
            <v>190000</v>
          </cell>
          <cell r="AH48">
            <v>0.44</v>
          </cell>
          <cell r="AI48">
            <v>2</v>
          </cell>
          <cell r="AJ48">
            <v>0</v>
          </cell>
          <cell r="AK48">
            <v>154000.16</v>
          </cell>
          <cell r="AL48">
            <v>0</v>
          </cell>
          <cell r="AM48">
            <v>154000.16</v>
          </cell>
          <cell r="AN48">
            <v>0</v>
          </cell>
          <cell r="AO48">
            <v>-0.18947284210526316</v>
          </cell>
          <cell r="AP48" t="str">
            <v>Rated 2 - no recommendation</v>
          </cell>
          <cell r="AQ48">
            <v>41600.14</v>
          </cell>
          <cell r="AR48">
            <v>550000.15999999992</v>
          </cell>
          <cell r="AS48">
            <v>0.22</v>
          </cell>
          <cell r="AT48">
            <v>1</v>
          </cell>
          <cell r="AU48">
            <v>0</v>
          </cell>
          <cell r="AV48">
            <v>154000.16</v>
          </cell>
          <cell r="AW48">
            <v>154000.16</v>
          </cell>
          <cell r="AX48">
            <v>0</v>
          </cell>
          <cell r="AY48">
            <v>0</v>
          </cell>
          <cell r="AZ48" t="str">
            <v>commission</v>
          </cell>
          <cell r="BA48" t="str">
            <v>commissionEligible</v>
          </cell>
          <cell r="BB48" t="str">
            <v>commissionUnited States</v>
          </cell>
          <cell r="BC48" t="str">
            <v xml:space="preserve">commissionUnited States </v>
          </cell>
          <cell r="BD48" t="str">
            <v>E51</v>
          </cell>
          <cell r="BF48">
            <v>12833.346666666666</v>
          </cell>
          <cell r="BH48">
            <v>4</v>
          </cell>
        </row>
        <row r="49">
          <cell r="B49">
            <v>20363</v>
          </cell>
          <cell r="C49">
            <v>15452</v>
          </cell>
          <cell r="E49" t="str">
            <v>Siddharth Patel</v>
          </cell>
          <cell r="F49" t="str">
            <v>Security Engineer</v>
          </cell>
          <cell r="G49" t="str">
            <v>Employee</v>
          </cell>
          <cell r="H49" t="str">
            <v>Americas Sales</v>
          </cell>
          <cell r="I49" t="str">
            <v>SAN CARLOS</v>
          </cell>
          <cell r="J49" t="str">
            <v>United States</v>
          </cell>
          <cell r="K49">
            <v>43711</v>
          </cell>
          <cell r="L49" t="str">
            <v>WH</v>
          </cell>
          <cell r="M49" t="str">
            <v>E51P</v>
          </cell>
          <cell r="N49" t="str">
            <v>E</v>
          </cell>
          <cell r="O49" t="str">
            <v>5</v>
          </cell>
          <cell r="P49" t="str">
            <v>Regular</v>
          </cell>
          <cell r="Q49" t="str"/>
          <cell r="R49">
            <v>1</v>
          </cell>
          <cell r="U49" t="str">
            <v>USD</v>
          </cell>
          <cell r="V49" t="str">
            <v>Americas Sales</v>
          </cell>
          <cell r="W49" t="str">
            <v>Thomas Fusco</v>
          </cell>
          <cell r="Y49" t="str">
            <v>Eligible</v>
          </cell>
          <cell r="Z49">
            <v>220000.08</v>
          </cell>
          <cell r="AA49">
            <v>220000.08</v>
          </cell>
          <cell r="AB49">
            <v>220000.08</v>
          </cell>
          <cell r="AC49">
            <v>220000.08</v>
          </cell>
          <cell r="AD49">
            <v>5</v>
          </cell>
          <cell r="AE49" t="str">
            <v>E51</v>
          </cell>
          <cell r="AF49">
            <v>125000</v>
          </cell>
          <cell r="AG49">
            <v>190000</v>
          </cell>
          <cell r="AH49">
            <v>1</v>
          </cell>
          <cell r="AI49">
            <v>5</v>
          </cell>
          <cell r="AJ49">
            <v>0</v>
          </cell>
          <cell r="AK49">
            <v>220000.08</v>
          </cell>
          <cell r="AL49">
            <v>0</v>
          </cell>
          <cell r="AM49">
            <v>220000.08</v>
          </cell>
          <cell r="AN49">
            <v>0</v>
          </cell>
          <cell r="AO49">
            <v>0.15789515789473674</v>
          </cell>
          <cell r="AP49" t="str">
            <v>Above Range</v>
          </cell>
          <cell r="AQ49">
            <v>41600.14</v>
          </cell>
          <cell r="AR49">
            <v>550000.15999999992</v>
          </cell>
          <cell r="AS49">
            <v>0.35</v>
          </cell>
          <cell r="AT49">
            <v>1</v>
          </cell>
          <cell r="AU49">
            <v>0</v>
          </cell>
          <cell r="AV49">
            <v>220000.08</v>
          </cell>
          <cell r="AW49">
            <v>220000.08</v>
          </cell>
          <cell r="AX49">
            <v>0</v>
          </cell>
          <cell r="AY49">
            <v>0</v>
          </cell>
          <cell r="AZ49" t="str">
            <v>commission</v>
          </cell>
          <cell r="BA49" t="str">
            <v>commissionEligible</v>
          </cell>
          <cell r="BB49" t="str">
            <v>commissionUnited States</v>
          </cell>
          <cell r="BC49" t="str">
            <v xml:space="preserve">commissionUnited States </v>
          </cell>
          <cell r="BD49" t="str">
            <v>E51</v>
          </cell>
          <cell r="BF49">
            <v>18333.34</v>
          </cell>
          <cell r="BH49">
            <v>3</v>
          </cell>
        </row>
        <row r="50">
          <cell r="B50">
            <v>10304</v>
          </cell>
          <cell r="C50">
            <v>7268</v>
          </cell>
          <cell r="E50" t="str">
            <v>Paul Mason</v>
          </cell>
          <cell r="F50" t="str">
            <v>Security Engineer</v>
          </cell>
          <cell r="G50" t="str">
            <v>Employee</v>
          </cell>
          <cell r="H50" t="str">
            <v>Americas Sales</v>
          </cell>
          <cell r="I50" t="str">
            <v>TORONTO</v>
          </cell>
          <cell r="J50" t="str">
            <v>Canada</v>
          </cell>
          <cell r="K50">
            <v>41103</v>
          </cell>
          <cell r="L50" t="str">
            <v>WH</v>
          </cell>
          <cell r="M50" t="str">
            <v>E51P</v>
          </cell>
          <cell r="N50" t="str">
            <v>E</v>
          </cell>
          <cell r="O50" t="str">
            <v>5</v>
          </cell>
          <cell r="P50" t="str">
            <v>Regular</v>
          </cell>
          <cell r="Q50" t="str"/>
          <cell r="R50">
            <v>1</v>
          </cell>
          <cell r="U50" t="str">
            <v>CAD</v>
          </cell>
          <cell r="V50" t="str">
            <v>Americas Sales</v>
          </cell>
          <cell r="W50" t="str">
            <v>Thomas Fusco</v>
          </cell>
          <cell r="Y50" t="str">
            <v>Eligible</v>
          </cell>
          <cell r="Z50">
            <v>136000.08000000002</v>
          </cell>
          <cell r="AA50">
            <v>106917.10512967681</v>
          </cell>
          <cell r="AB50">
            <v>136000.08000000002</v>
          </cell>
          <cell r="AC50">
            <v>106917.10512967681</v>
          </cell>
          <cell r="AD50">
            <v>3</v>
          </cell>
          <cell r="AE50" t="str">
            <v>E51</v>
          </cell>
          <cell r="AF50">
            <v>115000</v>
          </cell>
          <cell r="AG50">
            <v>190000</v>
          </cell>
          <cell r="AH50">
            <v>0.28000000000000003</v>
          </cell>
          <cell r="AI50">
            <v>2</v>
          </cell>
          <cell r="AJ50">
            <v>0</v>
          </cell>
          <cell r="AK50">
            <v>140080.08240000001</v>
          </cell>
          <cell r="AL50">
            <v>3.0000000000000027E-2</v>
          </cell>
          <cell r="AM50">
            <v>110124.61828356711</v>
          </cell>
          <cell r="AN50">
            <v>3207.5131538902933</v>
          </cell>
          <cell r="AO50">
            <v>-0.26273640842105261</v>
          </cell>
          <cell r="AQ50">
            <v>41600.14</v>
          </cell>
          <cell r="AR50">
            <v>412000.4</v>
          </cell>
          <cell r="AS50">
            <v>0.25</v>
          </cell>
          <cell r="AT50">
            <v>1</v>
          </cell>
          <cell r="AU50">
            <v>0</v>
          </cell>
          <cell r="AV50">
            <v>140080.08240000001</v>
          </cell>
          <cell r="AW50">
            <v>110124.61828356711</v>
          </cell>
          <cell r="AX50">
            <v>3.0000000000000027E-2</v>
          </cell>
          <cell r="AY50">
            <v>3207.5131538902933</v>
          </cell>
          <cell r="AZ50" t="str">
            <v>commission</v>
          </cell>
          <cell r="BA50" t="str">
            <v>commissionEligible</v>
          </cell>
          <cell r="BB50" t="str">
            <v>commissionCanada</v>
          </cell>
          <cell r="BC50" t="str">
            <v xml:space="preserve">commissionCanada </v>
          </cell>
          <cell r="BD50" t="str">
            <v>E51</v>
          </cell>
          <cell r="BF50">
            <v>11333.340000000002</v>
          </cell>
          <cell r="BH50">
            <v>3</v>
          </cell>
        </row>
        <row r="51">
          <cell r="B51">
            <v>13220</v>
          </cell>
          <cell r="C51">
            <v>8246</v>
          </cell>
          <cell r="E51" t="str">
            <v>Ernest de los Santos</v>
          </cell>
          <cell r="F51" t="str">
            <v>Area Manager</v>
          </cell>
          <cell r="G51" t="str">
            <v>Employee</v>
          </cell>
          <cell r="H51" t="str">
            <v>Americas Sales</v>
          </cell>
          <cell r="I51" t="str">
            <v>BLOOMINGTON, MN</v>
          </cell>
          <cell r="J51" t="str">
            <v>United States</v>
          </cell>
          <cell r="K51">
            <v>42072</v>
          </cell>
          <cell r="L51" t="str">
            <v>WH</v>
          </cell>
          <cell r="M51" t="str">
            <v>S31M</v>
          </cell>
          <cell r="N51" t="str">
            <v>S</v>
          </cell>
          <cell r="O51" t="str">
            <v>3</v>
          </cell>
          <cell r="P51" t="str">
            <v>Regular</v>
          </cell>
          <cell r="Q51" t="str"/>
          <cell r="R51">
            <v>1</v>
          </cell>
          <cell r="U51" t="str">
            <v>USD</v>
          </cell>
          <cell r="V51" t="str">
            <v>Americas Sales</v>
          </cell>
          <cell r="W51" t="str">
            <v>Thomas Fusco</v>
          </cell>
          <cell r="Y51" t="str">
            <v>Eligible</v>
          </cell>
          <cell r="Z51">
            <v>280000.16000000003</v>
          </cell>
          <cell r="AA51">
            <v>280000.16000000003</v>
          </cell>
          <cell r="AB51">
            <v>303000</v>
          </cell>
          <cell r="AC51">
            <v>303000</v>
          </cell>
          <cell r="AD51">
            <v>4</v>
          </cell>
          <cell r="AE51" t="str">
            <v>S31</v>
          </cell>
          <cell r="AF51">
            <v>260000</v>
          </cell>
          <cell r="AG51">
            <v>395000</v>
          </cell>
          <cell r="AH51">
            <v>0.31</v>
          </cell>
          <cell r="AI51">
            <v>2</v>
          </cell>
          <cell r="AJ51">
            <v>0</v>
          </cell>
          <cell r="AK51">
            <v>303000</v>
          </cell>
          <cell r="AL51">
            <v>0</v>
          </cell>
          <cell r="AM51">
            <v>303000</v>
          </cell>
          <cell r="AN51">
            <v>0</v>
          </cell>
          <cell r="AO51">
            <v>-0.23291139240506331</v>
          </cell>
          <cell r="AP51" t="str">
            <v>Already received an increase</v>
          </cell>
          <cell r="AQ51">
            <v>41600.14</v>
          </cell>
          <cell r="AR51">
            <v>550000.15999999992</v>
          </cell>
          <cell r="AS51">
            <v>0.51</v>
          </cell>
          <cell r="AT51">
            <v>1</v>
          </cell>
          <cell r="AU51">
            <v>0</v>
          </cell>
          <cell r="AV51">
            <v>303000</v>
          </cell>
          <cell r="AW51">
            <v>303000</v>
          </cell>
          <cell r="AX51">
            <v>0</v>
          </cell>
          <cell r="AY51">
            <v>0</v>
          </cell>
          <cell r="AZ51" t="str">
            <v>commission</v>
          </cell>
          <cell r="BA51" t="str">
            <v>commissionEligible</v>
          </cell>
          <cell r="BB51" t="str">
            <v>commissionUnited States</v>
          </cell>
          <cell r="BC51" t="str">
            <v xml:space="preserve">commissionUnited States </v>
          </cell>
          <cell r="BD51" t="str">
            <v>S31</v>
          </cell>
          <cell r="BF51">
            <v>25250</v>
          </cell>
          <cell r="BH51">
            <v>4</v>
          </cell>
        </row>
        <row r="52">
          <cell r="B52">
            <v>12490</v>
          </cell>
          <cell r="C52">
            <v>7522</v>
          </cell>
          <cell r="E52" t="str">
            <v>Nicholas Simmons</v>
          </cell>
          <cell r="F52" t="str">
            <v>Area Manager</v>
          </cell>
          <cell r="G52" t="str">
            <v>Employee</v>
          </cell>
          <cell r="H52" t="str">
            <v>Americas Sales</v>
          </cell>
          <cell r="I52" t="str">
            <v>WISCONSIN REMOTE OFFICE</v>
          </cell>
          <cell r="J52" t="str">
            <v>United States</v>
          </cell>
          <cell r="K52">
            <v>41876</v>
          </cell>
          <cell r="L52" t="str">
            <v>WH</v>
          </cell>
          <cell r="M52" t="str">
            <v>S31M</v>
          </cell>
          <cell r="N52" t="str">
            <v>S</v>
          </cell>
          <cell r="O52" t="str">
            <v>3</v>
          </cell>
          <cell r="P52" t="str">
            <v>Regular</v>
          </cell>
          <cell r="Q52" t="str"/>
          <cell r="R52">
            <v>1</v>
          </cell>
          <cell r="U52" t="str">
            <v>USD</v>
          </cell>
          <cell r="V52" t="str">
            <v>Americas Sales</v>
          </cell>
          <cell r="W52" t="str">
            <v>Thomas Fusco</v>
          </cell>
          <cell r="Y52" t="str">
            <v>Eligible</v>
          </cell>
          <cell r="Z52">
            <v>260000</v>
          </cell>
          <cell r="AA52">
            <v>260000</v>
          </cell>
          <cell r="AB52">
            <v>260000</v>
          </cell>
          <cell r="AC52">
            <v>260000</v>
          </cell>
          <cell r="AD52">
            <v>4</v>
          </cell>
          <cell r="AE52" t="str">
            <v>S31</v>
          </cell>
          <cell r="AF52">
            <v>260000</v>
          </cell>
          <cell r="AG52">
            <v>395000</v>
          </cell>
          <cell r="AH52">
            <v>0</v>
          </cell>
          <cell r="AI52">
            <v>1</v>
          </cell>
          <cell r="AJ52">
            <v>0</v>
          </cell>
          <cell r="AK52">
            <v>275600</v>
          </cell>
          <cell r="AL52">
            <v>6.0000000000000053E-2</v>
          </cell>
          <cell r="AM52">
            <v>275600</v>
          </cell>
          <cell r="AN52">
            <v>15600</v>
          </cell>
          <cell r="AO52">
            <v>-0.3022784810126582</v>
          </cell>
          <cell r="AQ52">
            <v>41600.14</v>
          </cell>
          <cell r="AR52">
            <v>550000.15999999992</v>
          </cell>
          <cell r="AS52">
            <v>0.42</v>
          </cell>
          <cell r="AT52">
            <v>1</v>
          </cell>
          <cell r="AU52">
            <v>0</v>
          </cell>
          <cell r="AV52">
            <v>275600</v>
          </cell>
          <cell r="AW52">
            <v>275600</v>
          </cell>
          <cell r="AX52">
            <v>6.0000000000000053E-2</v>
          </cell>
          <cell r="AY52">
            <v>15600</v>
          </cell>
          <cell r="AZ52" t="str">
            <v>commission</v>
          </cell>
          <cell r="BA52" t="str">
            <v>commissionEligible</v>
          </cell>
          <cell r="BB52" t="str">
            <v>commissionUnited States</v>
          </cell>
          <cell r="BC52" t="str">
            <v xml:space="preserve">commissionUnited States </v>
          </cell>
          <cell r="BD52" t="str">
            <v>S31</v>
          </cell>
          <cell r="BF52">
            <v>21666.666666666668</v>
          </cell>
          <cell r="BH52">
            <v>4</v>
          </cell>
        </row>
        <row r="53">
          <cell r="B53">
            <v>17200</v>
          </cell>
          <cell r="C53">
            <v>12230</v>
          </cell>
          <cell r="E53" t="str">
            <v>Richard Layton</v>
          </cell>
          <cell r="F53" t="str">
            <v>Account Manager</v>
          </cell>
          <cell r="G53" t="str">
            <v>Employee</v>
          </cell>
          <cell r="H53" t="str">
            <v>Americas Sales</v>
          </cell>
          <cell r="I53" t="str">
            <v>DENVER</v>
          </cell>
          <cell r="J53" t="str">
            <v>United States</v>
          </cell>
          <cell r="K53">
            <v>43010</v>
          </cell>
          <cell r="L53" t="str">
            <v>WH</v>
          </cell>
          <cell r="M53" t="str">
            <v>S43P</v>
          </cell>
          <cell r="N53" t="str">
            <v>S</v>
          </cell>
          <cell r="O53" t="str">
            <v>4</v>
          </cell>
          <cell r="P53" t="str">
            <v>Regular</v>
          </cell>
          <cell r="Q53" t="str"/>
          <cell r="R53">
            <v>1</v>
          </cell>
          <cell r="U53" t="str">
            <v>USD</v>
          </cell>
          <cell r="V53" t="str">
            <v>Americas Sales</v>
          </cell>
          <cell r="W53" t="str">
            <v>Thomas Fusco</v>
          </cell>
          <cell r="Y53" t="str">
            <v>Eligible</v>
          </cell>
          <cell r="Z53">
            <v>184000.08000000002</v>
          </cell>
          <cell r="AA53">
            <v>184000.08000000002</v>
          </cell>
          <cell r="AB53">
            <v>184000.08000000002</v>
          </cell>
          <cell r="AC53">
            <v>184000.08000000002</v>
          </cell>
          <cell r="AD53">
            <v>1</v>
          </cell>
          <cell r="AE53" t="str">
            <v>S43</v>
          </cell>
          <cell r="AF53">
            <v>185000</v>
          </cell>
          <cell r="AG53">
            <v>300000</v>
          </cell>
          <cell r="AH53">
            <v>0</v>
          </cell>
          <cell r="AI53">
            <v>1</v>
          </cell>
          <cell r="AJ53">
            <v>0</v>
          </cell>
          <cell r="AK53">
            <v>184000.08000000002</v>
          </cell>
          <cell r="AL53">
            <v>0</v>
          </cell>
          <cell r="AM53">
            <v>184000.08000000002</v>
          </cell>
          <cell r="AN53">
            <v>0</v>
          </cell>
          <cell r="AO53">
            <v>-0.38666639999999997</v>
          </cell>
          <cell r="AP53" t="str">
            <v>Low Performer</v>
          </cell>
          <cell r="AQ53">
            <v>41600.14</v>
          </cell>
          <cell r="AR53">
            <v>550000.15999999992</v>
          </cell>
          <cell r="AS53">
            <v>0.28000000000000003</v>
          </cell>
          <cell r="AT53">
            <v>1</v>
          </cell>
          <cell r="AU53">
            <v>0</v>
          </cell>
          <cell r="AV53">
            <v>184000.08000000002</v>
          </cell>
          <cell r="AW53">
            <v>184000.08000000002</v>
          </cell>
          <cell r="AX53">
            <v>0</v>
          </cell>
          <cell r="AY53">
            <v>0</v>
          </cell>
          <cell r="AZ53" t="str">
            <v>commission</v>
          </cell>
          <cell r="BA53" t="str">
            <v>commissionEligible</v>
          </cell>
          <cell r="BB53" t="str">
            <v>commissionUnited States</v>
          </cell>
          <cell r="BC53" t="str">
            <v xml:space="preserve">commissionUnited States </v>
          </cell>
          <cell r="BD53" t="str">
            <v>S43</v>
          </cell>
          <cell r="BF53">
            <v>15333.340000000002</v>
          </cell>
          <cell r="BH53">
            <v>3</v>
          </cell>
        </row>
        <row r="54">
          <cell r="B54">
            <v>19244</v>
          </cell>
          <cell r="C54">
            <v>14302</v>
          </cell>
          <cell r="E54" t="str">
            <v>Ramsey Skjei</v>
          </cell>
          <cell r="F54" t="str">
            <v>Territory Manager</v>
          </cell>
          <cell r="G54" t="str">
            <v>Employee</v>
          </cell>
          <cell r="H54" t="str">
            <v>Americas Sales</v>
          </cell>
          <cell r="I54" t="str">
            <v>BLOOMINGTON, MN</v>
          </cell>
          <cell r="J54" t="str">
            <v>United States</v>
          </cell>
          <cell r="K54">
            <v>43451</v>
          </cell>
          <cell r="L54" t="str">
            <v>WH</v>
          </cell>
          <cell r="M54" t="str">
            <v>S51P</v>
          </cell>
          <cell r="N54" t="str">
            <v>S</v>
          </cell>
          <cell r="O54" t="str">
            <v>5</v>
          </cell>
          <cell r="P54" t="str">
            <v>Regular</v>
          </cell>
          <cell r="Q54" t="str"/>
          <cell r="R54">
            <v>1</v>
          </cell>
          <cell r="U54" t="str">
            <v>USD</v>
          </cell>
          <cell r="V54" t="str">
            <v>Americas Sales</v>
          </cell>
          <cell r="W54" t="str">
            <v>Thomas Fusco</v>
          </cell>
          <cell r="Y54" t="str">
            <v>Eligible</v>
          </cell>
          <cell r="Z54">
            <v>130000</v>
          </cell>
          <cell r="AA54">
            <v>130000</v>
          </cell>
          <cell r="AB54">
            <v>130000</v>
          </cell>
          <cell r="AC54">
            <v>130000</v>
          </cell>
          <cell r="AD54">
            <v>3</v>
          </cell>
          <cell r="AE54" t="str">
            <v>S51</v>
          </cell>
          <cell r="AF54">
            <v>120000</v>
          </cell>
          <cell r="AG54">
            <v>200000</v>
          </cell>
          <cell r="AH54">
            <v>0.12</v>
          </cell>
          <cell r="AI54">
            <v>1</v>
          </cell>
          <cell r="AJ54">
            <v>0</v>
          </cell>
          <cell r="AK54">
            <v>135200</v>
          </cell>
          <cell r="AL54">
            <v>4.0000000000000036E-2</v>
          </cell>
          <cell r="AM54">
            <v>135200</v>
          </cell>
          <cell r="AN54">
            <v>5200</v>
          </cell>
          <cell r="AO54">
            <v>-0.32399999999999995</v>
          </cell>
          <cell r="AQ54">
            <v>41600.14</v>
          </cell>
          <cell r="AR54">
            <v>550000.15999999992</v>
          </cell>
          <cell r="AS54">
            <v>0.17</v>
          </cell>
          <cell r="AT54">
            <v>1</v>
          </cell>
          <cell r="AU54">
            <v>0</v>
          </cell>
          <cell r="AV54">
            <v>135200</v>
          </cell>
          <cell r="AW54">
            <v>135200</v>
          </cell>
          <cell r="AX54">
            <v>4.0000000000000036E-2</v>
          </cell>
          <cell r="AY54">
            <v>5200</v>
          </cell>
          <cell r="AZ54" t="str">
            <v>commission</v>
          </cell>
          <cell r="BA54" t="str">
            <v>commissionEligible</v>
          </cell>
          <cell r="BB54" t="str">
            <v>commissionUnited States</v>
          </cell>
          <cell r="BC54" t="str">
            <v xml:space="preserve">commissionUnited States </v>
          </cell>
          <cell r="BD54" t="str">
            <v>S51</v>
          </cell>
          <cell r="BF54">
            <v>10833.333333333334</v>
          </cell>
          <cell r="BH54">
            <v>2</v>
          </cell>
        </row>
        <row r="55">
          <cell r="B55">
            <v>16213</v>
          </cell>
          <cell r="C55">
            <v>11153</v>
          </cell>
          <cell r="E55" t="str">
            <v>Larry Lawrence</v>
          </cell>
          <cell r="F55" t="str">
            <v>Account Manager</v>
          </cell>
          <cell r="G55" t="str">
            <v>Employee</v>
          </cell>
          <cell r="H55" t="str">
            <v>Americas Sales</v>
          </cell>
          <cell r="I55" t="str">
            <v>ATLANTA</v>
          </cell>
          <cell r="J55" t="str">
            <v>United States</v>
          </cell>
          <cell r="K55">
            <v>42814</v>
          </cell>
          <cell r="L55" t="str">
            <v>WH</v>
          </cell>
          <cell r="M55" t="str">
            <v>S53P</v>
          </cell>
          <cell r="N55" t="str">
            <v>S</v>
          </cell>
          <cell r="O55" t="str">
            <v>5</v>
          </cell>
          <cell r="P55" t="str">
            <v>Regular</v>
          </cell>
          <cell r="Q55" t="str"/>
          <cell r="R55">
            <v>1</v>
          </cell>
          <cell r="U55" t="str">
            <v>USD</v>
          </cell>
          <cell r="V55" t="str">
            <v>Americas Sales</v>
          </cell>
          <cell r="W55" t="str">
            <v>Thomas Fusco</v>
          </cell>
          <cell r="Y55" t="str">
            <v>Eligible</v>
          </cell>
          <cell r="Z55">
            <v>125000</v>
          </cell>
          <cell r="AA55">
            <v>125000</v>
          </cell>
          <cell r="AB55">
            <v>125000</v>
          </cell>
          <cell r="AC55">
            <v>125000</v>
          </cell>
          <cell r="AD55">
            <v>1</v>
          </cell>
          <cell r="AE55" t="str">
            <v>S53</v>
          </cell>
          <cell r="AF55">
            <v>130000</v>
          </cell>
          <cell r="AG55">
            <v>220000</v>
          </cell>
          <cell r="AH55">
            <v>0</v>
          </cell>
          <cell r="AI55">
            <v>1</v>
          </cell>
          <cell r="AJ55">
            <v>0</v>
          </cell>
          <cell r="AK55">
            <v>125000</v>
          </cell>
          <cell r="AL55">
            <v>0</v>
          </cell>
          <cell r="AM55">
            <v>125000</v>
          </cell>
          <cell r="AN55">
            <v>0</v>
          </cell>
          <cell r="AO55">
            <v>-0.43181818181818177</v>
          </cell>
          <cell r="AP55" t="str">
            <v>Low Performer</v>
          </cell>
          <cell r="AQ55">
            <v>41600.14</v>
          </cell>
          <cell r="AR55">
            <v>550000.15999999992</v>
          </cell>
          <cell r="AS55">
            <v>0.16</v>
          </cell>
          <cell r="AT55">
            <v>1</v>
          </cell>
          <cell r="AU55">
            <v>0</v>
          </cell>
          <cell r="AV55">
            <v>125000</v>
          </cell>
          <cell r="AW55">
            <v>125000</v>
          </cell>
          <cell r="AX55">
            <v>0</v>
          </cell>
          <cell r="AY55">
            <v>0</v>
          </cell>
          <cell r="AZ55" t="str">
            <v>commission</v>
          </cell>
          <cell r="BA55" t="str">
            <v>commissionEligible</v>
          </cell>
          <cell r="BB55" t="str">
            <v>commissionUnited States</v>
          </cell>
          <cell r="BC55" t="str">
            <v xml:space="preserve">commissionUnited States </v>
          </cell>
          <cell r="BD55" t="str">
            <v>S53</v>
          </cell>
          <cell r="BF55">
            <v>10416.666666666666</v>
          </cell>
          <cell r="BH55">
            <v>1</v>
          </cell>
        </row>
        <row r="56">
          <cell r="B56">
            <v>18513</v>
          </cell>
          <cell r="C56">
            <v>13559</v>
          </cell>
          <cell r="E56" t="str">
            <v>Christopher Helms</v>
          </cell>
          <cell r="F56" t="str">
            <v>Account Manager</v>
          </cell>
          <cell r="G56" t="str">
            <v>Employee</v>
          </cell>
          <cell r="H56" t="str">
            <v>Americas Sales</v>
          </cell>
          <cell r="I56" t="str">
            <v>ROCKVILLE</v>
          </cell>
          <cell r="J56" t="str">
            <v>United States</v>
          </cell>
          <cell r="K56">
            <v>43318</v>
          </cell>
          <cell r="L56" t="str">
            <v>WH</v>
          </cell>
          <cell r="M56" t="str">
            <v>S53P</v>
          </cell>
          <cell r="N56" t="str">
            <v>S</v>
          </cell>
          <cell r="O56" t="str">
            <v>5</v>
          </cell>
          <cell r="P56" t="str">
            <v>Regular</v>
          </cell>
          <cell r="Q56" t="str"/>
          <cell r="R56">
            <v>1</v>
          </cell>
          <cell r="U56" t="str">
            <v>USD</v>
          </cell>
          <cell r="V56" t="str">
            <v>Americas Sales</v>
          </cell>
          <cell r="W56" t="str">
            <v>Thomas Fusco</v>
          </cell>
          <cell r="Y56" t="str">
            <v>Eligible</v>
          </cell>
          <cell r="Z56">
            <v>185000.08000000002</v>
          </cell>
          <cell r="AA56">
            <v>185000.08000000002</v>
          </cell>
          <cell r="AB56">
            <v>185000.08000000002</v>
          </cell>
          <cell r="AC56">
            <v>185000.08000000002</v>
          </cell>
          <cell r="AD56">
            <v>1</v>
          </cell>
          <cell r="AE56" t="str">
            <v>S53</v>
          </cell>
          <cell r="AF56">
            <v>130000</v>
          </cell>
          <cell r="AG56">
            <v>220000</v>
          </cell>
          <cell r="AH56">
            <v>0.61</v>
          </cell>
          <cell r="AI56">
            <v>3</v>
          </cell>
          <cell r="AJ56">
            <v>0</v>
          </cell>
          <cell r="AK56">
            <v>185000.08000000002</v>
          </cell>
          <cell r="AL56">
            <v>0</v>
          </cell>
          <cell r="AM56">
            <v>185000.08000000002</v>
          </cell>
          <cell r="AN56">
            <v>0</v>
          </cell>
          <cell r="AO56">
            <v>-0.15909054545454537</v>
          </cell>
          <cell r="AP56" t="str">
            <v>Low Performer</v>
          </cell>
          <cell r="AQ56">
            <v>41600.14</v>
          </cell>
          <cell r="AR56">
            <v>550000.15999999992</v>
          </cell>
          <cell r="AS56">
            <v>0.28000000000000003</v>
          </cell>
          <cell r="AT56">
            <v>1</v>
          </cell>
          <cell r="AU56">
            <v>0</v>
          </cell>
          <cell r="AV56">
            <v>185000.08000000002</v>
          </cell>
          <cell r="AW56">
            <v>185000.08000000002</v>
          </cell>
          <cell r="AX56">
            <v>0</v>
          </cell>
          <cell r="AY56">
            <v>0</v>
          </cell>
          <cell r="AZ56" t="str">
            <v>commission</v>
          </cell>
          <cell r="BA56" t="str">
            <v>commissionEligible</v>
          </cell>
          <cell r="BB56" t="str">
            <v>commissionUnited States</v>
          </cell>
          <cell r="BC56" t="str">
            <v xml:space="preserve">commissionUnited States </v>
          </cell>
          <cell r="BD56" t="str">
            <v>S53</v>
          </cell>
          <cell r="BF56">
            <v>15416.673333333334</v>
          </cell>
          <cell r="BH56">
            <v>2</v>
          </cell>
        </row>
        <row r="57">
          <cell r="B57">
            <v>17798</v>
          </cell>
          <cell r="C57">
            <v>12799</v>
          </cell>
          <cell r="E57" t="str">
            <v>Joseph Deklic</v>
          </cell>
          <cell r="F57" t="str">
            <v>Area Manager, Strategic Accounts</v>
          </cell>
          <cell r="G57" t="str">
            <v>Employee</v>
          </cell>
          <cell r="H57" t="str">
            <v>Americas Sales</v>
          </cell>
          <cell r="I57" t="str">
            <v>TORONTO</v>
          </cell>
          <cell r="J57" t="str">
            <v>Canada</v>
          </cell>
          <cell r="K57">
            <v>43171</v>
          </cell>
          <cell r="L57" t="str">
            <v>WH</v>
          </cell>
          <cell r="M57" t="str">
            <v>S31M</v>
          </cell>
          <cell r="N57" t="str">
            <v>S</v>
          </cell>
          <cell r="O57" t="str">
            <v>3</v>
          </cell>
          <cell r="P57" t="str">
            <v>Regular</v>
          </cell>
          <cell r="Q57" t="str"/>
          <cell r="R57">
            <v>1</v>
          </cell>
          <cell r="U57" t="str">
            <v>CAD</v>
          </cell>
          <cell r="V57" t="str">
            <v>Americas Sales</v>
          </cell>
          <cell r="W57" t="str">
            <v>Thomas Fusco</v>
          </cell>
          <cell r="Y57" t="str">
            <v>Eligible</v>
          </cell>
          <cell r="Z57">
            <v>328000.16000000003</v>
          </cell>
          <cell r="AA57">
            <v>257858.87471000614</v>
          </cell>
          <cell r="AB57">
            <v>328000.16000000003</v>
          </cell>
          <cell r="AC57">
            <v>257858.87471000614</v>
          </cell>
          <cell r="AD57">
            <v>4</v>
          </cell>
          <cell r="AE57" t="str">
            <v>S31</v>
          </cell>
          <cell r="AF57">
            <v>250000</v>
          </cell>
          <cell r="AG57">
            <v>360000</v>
          </cell>
          <cell r="AH57">
            <v>0.7</v>
          </cell>
          <cell r="AI57">
            <v>4</v>
          </cell>
          <cell r="AJ57">
            <v>0</v>
          </cell>
          <cell r="AK57">
            <v>337840.16480000003</v>
          </cell>
          <cell r="AL57">
            <v>3.0000000000000027E-2</v>
          </cell>
          <cell r="AM57">
            <v>265594.64095130633</v>
          </cell>
          <cell r="AN57">
            <v>7735.7662413001817</v>
          </cell>
          <cell r="AO57">
            <v>-6.1555097777777679E-2</v>
          </cell>
          <cell r="AQ57">
            <v>41600.14</v>
          </cell>
          <cell r="AR57">
            <v>412000.4</v>
          </cell>
          <cell r="AS57">
            <v>0.77</v>
          </cell>
          <cell r="AT57">
            <v>1</v>
          </cell>
          <cell r="AU57">
            <v>0</v>
          </cell>
          <cell r="AV57">
            <v>337840.16480000003</v>
          </cell>
          <cell r="AW57">
            <v>265594.64095130633</v>
          </cell>
          <cell r="AX57">
            <v>3.0000000000000027E-2</v>
          </cell>
          <cell r="AY57">
            <v>7735.7662413001817</v>
          </cell>
          <cell r="AZ57" t="str">
            <v>commission</v>
          </cell>
          <cell r="BA57" t="str">
            <v>commissionEligible</v>
          </cell>
          <cell r="BB57" t="str">
            <v>commissionCanada</v>
          </cell>
          <cell r="BC57" t="str">
            <v xml:space="preserve">commissionCanada </v>
          </cell>
          <cell r="BD57" t="str">
            <v>S31</v>
          </cell>
          <cell r="BF57">
            <v>27333.346666666668</v>
          </cell>
          <cell r="BH57">
            <v>3</v>
          </cell>
        </row>
        <row r="58">
          <cell r="B58">
            <v>6910</v>
          </cell>
          <cell r="C58">
            <v>6486</v>
          </cell>
          <cell r="E58" t="str">
            <v>Donna Japczynski</v>
          </cell>
          <cell r="F58" t="str">
            <v>Executive Assistant</v>
          </cell>
          <cell r="G58" t="str">
            <v>Employee</v>
          </cell>
          <cell r="H58" t="str">
            <v>Americas Sales</v>
          </cell>
          <cell r="I58" t="str">
            <v>FLORIDA REMOTE OFFICE</v>
          </cell>
          <cell r="J58" t="str">
            <v>United States</v>
          </cell>
          <cell r="K58">
            <v>39329</v>
          </cell>
          <cell r="L58" t="str">
            <v>WH</v>
          </cell>
          <cell r="M58" t="str">
            <v>P43P</v>
          </cell>
          <cell r="N58" t="str">
            <v>P</v>
          </cell>
          <cell r="O58" t="str">
            <v>4</v>
          </cell>
          <cell r="P58" t="str">
            <v>Regular</v>
          </cell>
          <cell r="Q58" t="str"/>
          <cell r="S58">
            <v>1</v>
          </cell>
          <cell r="U58" t="str">
            <v>USD</v>
          </cell>
          <cell r="V58" t="str">
            <v>Americas Sales</v>
          </cell>
          <cell r="W58" t="str">
            <v>Thomas Fusco</v>
          </cell>
          <cell r="Y58" t="str">
            <v>Eligible</v>
          </cell>
          <cell r="Z58">
            <v>130000.08</v>
          </cell>
          <cell r="AA58">
            <v>130000.08</v>
          </cell>
          <cell r="AB58">
            <v>130000.08</v>
          </cell>
          <cell r="AC58">
            <v>130000.08</v>
          </cell>
          <cell r="AD58">
            <v>5</v>
          </cell>
          <cell r="AE58" t="str">
            <v>P43</v>
          </cell>
          <cell r="AF58">
            <v>95000</v>
          </cell>
          <cell r="AG58">
            <v>155000</v>
          </cell>
          <cell r="AH58">
            <v>0.57999999999999996</v>
          </cell>
          <cell r="AI58">
            <v>3</v>
          </cell>
          <cell r="AJ58">
            <v>0</v>
          </cell>
          <cell r="AK58">
            <v>137800.08480000001</v>
          </cell>
          <cell r="AL58">
            <v>6.0000000000000053E-2</v>
          </cell>
          <cell r="AM58">
            <v>137800.08480000001</v>
          </cell>
          <cell r="AN58">
            <v>7800.0048000000097</v>
          </cell>
          <cell r="AO58">
            <v>-0.11096719483870965</v>
          </cell>
          <cell r="AQ58">
            <v>41600.14</v>
          </cell>
          <cell r="AR58">
            <v>550000.15999999992</v>
          </cell>
          <cell r="AS58">
            <v>0.17</v>
          </cell>
          <cell r="AT58">
            <v>1</v>
          </cell>
          <cell r="AU58">
            <v>0</v>
          </cell>
          <cell r="AV58">
            <v>137800.08480000001</v>
          </cell>
          <cell r="AW58">
            <v>137800.08480000001</v>
          </cell>
          <cell r="AX58">
            <v>6.0000000000000053E-2</v>
          </cell>
          <cell r="AY58">
            <v>7800.0048000000097</v>
          </cell>
          <cell r="AZ58" t="str">
            <v>Target Bonus</v>
          </cell>
          <cell r="BA58" t="str">
            <v>Target BonusEligible</v>
          </cell>
          <cell r="BB58" t="str">
            <v>Target BonusUnited States</v>
          </cell>
          <cell r="BC58" t="str">
            <v xml:space="preserve">Target BonusUnited States </v>
          </cell>
          <cell r="BD58" t="str">
            <v>P43</v>
          </cell>
          <cell r="BF58">
            <v>10833.34</v>
          </cell>
          <cell r="BG58">
            <v>17000</v>
          </cell>
          <cell r="BH58">
            <v>5</v>
          </cell>
          <cell r="BJ58">
            <v>12000</v>
          </cell>
          <cell r="BK58">
            <v>12000</v>
          </cell>
          <cell r="BL58">
            <v>15000</v>
          </cell>
        </row>
        <row r="59">
          <cell r="B59">
            <v>20503</v>
          </cell>
          <cell r="C59">
            <v>15590</v>
          </cell>
          <cell r="E59" t="str">
            <v>Erik Maczko</v>
          </cell>
          <cell r="F59" t="str">
            <v>Territory Manager</v>
          </cell>
          <cell r="G59" t="str">
            <v>Employee</v>
          </cell>
          <cell r="H59" t="str">
            <v>Americas Sales</v>
          </cell>
          <cell r="I59" t="str">
            <v>CHICAGO</v>
          </cell>
          <cell r="J59" t="str">
            <v>United States</v>
          </cell>
          <cell r="K59">
            <v>43752</v>
          </cell>
          <cell r="L59" t="str">
            <v>WH</v>
          </cell>
          <cell r="M59" t="str">
            <v>S61P</v>
          </cell>
          <cell r="N59" t="str">
            <v>S</v>
          </cell>
          <cell r="O59" t="str">
            <v>6</v>
          </cell>
          <cell r="P59" t="str">
            <v>Regular</v>
          </cell>
          <cell r="Q59" t="str"/>
          <cell r="R59">
            <v>1</v>
          </cell>
          <cell r="U59" t="str">
            <v>USD</v>
          </cell>
          <cell r="V59" t="str">
            <v>Americas Sales</v>
          </cell>
          <cell r="W59" t="str">
            <v>Thomas Fusco</v>
          </cell>
          <cell r="Y59" t="str">
            <v>Eligible</v>
          </cell>
          <cell r="Z59">
            <v>90000.08</v>
          </cell>
          <cell r="AA59">
            <v>90000.08</v>
          </cell>
          <cell r="AB59">
            <v>125000.16</v>
          </cell>
          <cell r="AC59">
            <v>125000.16</v>
          </cell>
          <cell r="AD59">
            <v>3</v>
          </cell>
          <cell r="AE59" t="str">
            <v>S61</v>
          </cell>
          <cell r="AF59">
            <v>100000</v>
          </cell>
          <cell r="AG59">
            <v>160000</v>
          </cell>
          <cell r="AH59">
            <v>0</v>
          </cell>
          <cell r="AI59">
            <v>1</v>
          </cell>
          <cell r="AJ59">
            <v>0</v>
          </cell>
          <cell r="AK59">
            <v>125000.16</v>
          </cell>
          <cell r="AL59">
            <v>0</v>
          </cell>
          <cell r="AM59">
            <v>125000.16</v>
          </cell>
          <cell r="AN59">
            <v>0</v>
          </cell>
          <cell r="AO59">
            <v>-0.21874899999999997</v>
          </cell>
          <cell r="AQ59">
            <v>41600.14</v>
          </cell>
          <cell r="AR59">
            <v>550000.15999999992</v>
          </cell>
          <cell r="AS59">
            <v>0.16</v>
          </cell>
          <cell r="AT59">
            <v>1</v>
          </cell>
          <cell r="AU59">
            <v>0</v>
          </cell>
          <cell r="AV59">
            <v>125000.16</v>
          </cell>
          <cell r="AW59">
            <v>125000.16</v>
          </cell>
          <cell r="AX59">
            <v>0</v>
          </cell>
          <cell r="AY59">
            <v>0</v>
          </cell>
          <cell r="AZ59" t="str">
            <v>commission</v>
          </cell>
          <cell r="BA59" t="str">
            <v>commissionEligible</v>
          </cell>
          <cell r="BB59" t="str">
            <v>commissionUnited States</v>
          </cell>
          <cell r="BC59" t="str">
            <v xml:space="preserve">commissionUnited States </v>
          </cell>
          <cell r="BD59" t="str">
            <v>S61</v>
          </cell>
          <cell r="BF59">
            <v>10416.68</v>
          </cell>
        </row>
        <row r="60">
          <cell r="B60">
            <v>12925</v>
          </cell>
          <cell r="C60">
            <v>7949</v>
          </cell>
          <cell r="E60" t="str">
            <v>David Otte</v>
          </cell>
          <cell r="F60" t="str">
            <v>Channel Account Manager</v>
          </cell>
          <cell r="G60" t="str">
            <v>Employee</v>
          </cell>
          <cell r="H60" t="str">
            <v>Americas Sales</v>
          </cell>
          <cell r="I60" t="str">
            <v>MISSOURI REMOTE OFFICE</v>
          </cell>
          <cell r="J60" t="str">
            <v>United States</v>
          </cell>
          <cell r="K60">
            <v>42009</v>
          </cell>
          <cell r="L60" t="str">
            <v>WH</v>
          </cell>
          <cell r="M60" t="str">
            <v>S51P</v>
          </cell>
          <cell r="N60" t="str">
            <v>S</v>
          </cell>
          <cell r="O60" t="str">
            <v>5</v>
          </cell>
          <cell r="P60" t="str">
            <v>Regular</v>
          </cell>
          <cell r="Q60" t="str"/>
          <cell r="R60">
            <v>1</v>
          </cell>
          <cell r="U60" t="str">
            <v>USD</v>
          </cell>
          <cell r="V60" t="str">
            <v>Americas Sales</v>
          </cell>
          <cell r="W60" t="str">
            <v>Thomas Fusco</v>
          </cell>
          <cell r="Y60" t="str">
            <v>Eligible</v>
          </cell>
          <cell r="Z60">
            <v>169000.16</v>
          </cell>
          <cell r="AA60">
            <v>169000.16</v>
          </cell>
          <cell r="AB60">
            <v>169000.16</v>
          </cell>
          <cell r="AC60">
            <v>169000.16</v>
          </cell>
          <cell r="AD60">
            <v>3</v>
          </cell>
          <cell r="AE60" t="str">
            <v>S51</v>
          </cell>
          <cell r="AF60">
            <v>120000</v>
          </cell>
          <cell r="AG60">
            <v>200000</v>
          </cell>
          <cell r="AH60">
            <v>0.61</v>
          </cell>
          <cell r="AI60">
            <v>3</v>
          </cell>
          <cell r="AJ60">
            <v>0</v>
          </cell>
          <cell r="AK60">
            <v>172380.16320000001</v>
          </cell>
          <cell r="AL60">
            <v>2.0000000000000018E-2</v>
          </cell>
          <cell r="AM60">
            <v>172380.16320000001</v>
          </cell>
          <cell r="AN60">
            <v>3380.0032000000065</v>
          </cell>
          <cell r="AO60">
            <v>-0.13809918399999999</v>
          </cell>
          <cell r="AQ60">
            <v>41600.14</v>
          </cell>
          <cell r="AR60">
            <v>550000.15999999992</v>
          </cell>
          <cell r="AS60">
            <v>0.25</v>
          </cell>
          <cell r="AT60">
            <v>1</v>
          </cell>
          <cell r="AU60">
            <v>0</v>
          </cell>
          <cell r="AV60">
            <v>172380.16320000001</v>
          </cell>
          <cell r="AW60">
            <v>172380.16320000001</v>
          </cell>
          <cell r="AX60">
            <v>2.0000000000000018E-2</v>
          </cell>
          <cell r="AY60">
            <v>3380.0032000000065</v>
          </cell>
          <cell r="AZ60" t="str">
            <v>commission</v>
          </cell>
          <cell r="BA60" t="str">
            <v>commissionEligible</v>
          </cell>
          <cell r="BB60" t="str">
            <v>commissionUnited States</v>
          </cell>
          <cell r="BC60" t="str">
            <v xml:space="preserve">commissionUnited States </v>
          </cell>
          <cell r="BD60" t="str">
            <v>S51</v>
          </cell>
          <cell r="BF60">
            <v>14083.346666666666</v>
          </cell>
          <cell r="BH60">
            <v>4</v>
          </cell>
        </row>
        <row r="61">
          <cell r="B61">
            <v>18668</v>
          </cell>
          <cell r="C61">
            <v>13713</v>
          </cell>
          <cell r="E61" t="str">
            <v>Christopher Hill</v>
          </cell>
          <cell r="F61" t="str">
            <v>Channel Account Manager</v>
          </cell>
          <cell r="G61" t="str">
            <v>Employee</v>
          </cell>
          <cell r="H61" t="str">
            <v>Americas Sales</v>
          </cell>
          <cell r="I61" t="str">
            <v>WASHINGTON REMOTE OFFICE</v>
          </cell>
          <cell r="J61" t="str">
            <v>United States</v>
          </cell>
          <cell r="K61">
            <v>43388</v>
          </cell>
          <cell r="L61" t="str">
            <v>WH</v>
          </cell>
          <cell r="M61" t="str">
            <v>S51P</v>
          </cell>
          <cell r="N61" t="str">
            <v>S</v>
          </cell>
          <cell r="O61" t="str">
            <v>5</v>
          </cell>
          <cell r="P61" t="str">
            <v>Regular</v>
          </cell>
          <cell r="R61">
            <v>1</v>
          </cell>
          <cell r="U61" t="str">
            <v>USD</v>
          </cell>
          <cell r="V61" t="str">
            <v>Americas Sales</v>
          </cell>
          <cell r="W61" t="str">
            <v>Thomas Fusco</v>
          </cell>
          <cell r="Y61" t="str">
            <v>Eligible</v>
          </cell>
          <cell r="Z61">
            <v>110000</v>
          </cell>
          <cell r="AA61">
            <v>110000</v>
          </cell>
          <cell r="AB61">
            <v>150000</v>
          </cell>
          <cell r="AC61">
            <v>150000</v>
          </cell>
          <cell r="AD61">
            <v>3</v>
          </cell>
          <cell r="AE61" t="str">
            <v>S51</v>
          </cell>
          <cell r="AF61">
            <v>120000</v>
          </cell>
          <cell r="AG61">
            <v>200000</v>
          </cell>
          <cell r="AH61">
            <v>0</v>
          </cell>
          <cell r="AI61">
            <v>1</v>
          </cell>
          <cell r="AJ61">
            <v>0</v>
          </cell>
          <cell r="AK61">
            <v>150000</v>
          </cell>
          <cell r="AL61">
            <v>0</v>
          </cell>
          <cell r="AM61">
            <v>150000</v>
          </cell>
          <cell r="AN61">
            <v>0</v>
          </cell>
          <cell r="AO61">
            <v>-0.25</v>
          </cell>
          <cell r="AQ61">
            <v>41600.14</v>
          </cell>
          <cell r="AR61">
            <v>550000.15999999992</v>
          </cell>
          <cell r="AS61">
            <v>0.21</v>
          </cell>
          <cell r="AT61">
            <v>1</v>
          </cell>
          <cell r="AU61">
            <v>0</v>
          </cell>
          <cell r="AV61">
            <v>150000</v>
          </cell>
          <cell r="AW61">
            <v>150000</v>
          </cell>
          <cell r="AX61">
            <v>0</v>
          </cell>
          <cell r="AY61">
            <v>0</v>
          </cell>
          <cell r="AZ61" t="str">
            <v>commission</v>
          </cell>
          <cell r="BA61" t="str">
            <v>commissionEligible</v>
          </cell>
          <cell r="BB61" t="str">
            <v>commissionUnited States</v>
          </cell>
          <cell r="BC61" t="str">
            <v xml:space="preserve">commissionUnited States </v>
          </cell>
          <cell r="BD61" t="str">
            <v>S51</v>
          </cell>
          <cell r="BF61">
            <v>12500</v>
          </cell>
          <cell r="BH61">
            <v>4</v>
          </cell>
        </row>
        <row r="62">
          <cell r="B62">
            <v>14266</v>
          </cell>
          <cell r="C62">
            <v>9241</v>
          </cell>
          <cell r="E62" t="str">
            <v>Fernando Dias</v>
          </cell>
          <cell r="F62" t="str">
            <v>Channel Account Manager</v>
          </cell>
          <cell r="G62" t="str">
            <v>Employee</v>
          </cell>
          <cell r="H62" t="str">
            <v>Americas Sales</v>
          </cell>
          <cell r="I62" t="str">
            <v>WALTHAM</v>
          </cell>
          <cell r="J62" t="str">
            <v>United States</v>
          </cell>
          <cell r="K62">
            <v>42282</v>
          </cell>
          <cell r="L62" t="str">
            <v>WH</v>
          </cell>
          <cell r="M62" t="str">
            <v>S41P</v>
          </cell>
          <cell r="N62" t="str">
            <v>S</v>
          </cell>
          <cell r="O62" t="str">
            <v>4</v>
          </cell>
          <cell r="P62" t="str">
            <v>Regular</v>
          </cell>
          <cell r="Q62" t="str"/>
          <cell r="R62">
            <v>1</v>
          </cell>
          <cell r="U62" t="str">
            <v>USD</v>
          </cell>
          <cell r="V62" t="str">
            <v>Americas Sales</v>
          </cell>
          <cell r="W62" t="str">
            <v>Thomas Fusco</v>
          </cell>
          <cell r="Y62" t="str">
            <v>Eligible</v>
          </cell>
          <cell r="Z62">
            <v>195000.16</v>
          </cell>
          <cell r="AA62">
            <v>195000.16</v>
          </cell>
          <cell r="AB62">
            <v>195000.16</v>
          </cell>
          <cell r="AC62">
            <v>195000.16</v>
          </cell>
          <cell r="AD62">
            <v>3</v>
          </cell>
          <cell r="AE62" t="str">
            <v>S41</v>
          </cell>
          <cell r="AF62">
            <v>180000</v>
          </cell>
          <cell r="AG62">
            <v>270000</v>
          </cell>
          <cell r="AH62">
            <v>0.16</v>
          </cell>
          <cell r="AI62">
            <v>2</v>
          </cell>
          <cell r="AJ62">
            <v>0</v>
          </cell>
          <cell r="AK62">
            <v>200850.1648</v>
          </cell>
          <cell r="AL62">
            <v>3.0000000000000027E-2</v>
          </cell>
          <cell r="AM62">
            <v>200850.1648</v>
          </cell>
          <cell r="AN62">
            <v>5850.0047999999952</v>
          </cell>
          <cell r="AO62">
            <v>-0.25611050074074071</v>
          </cell>
          <cell r="AQ62">
            <v>41600.14</v>
          </cell>
          <cell r="AR62">
            <v>550000.15999999992</v>
          </cell>
          <cell r="AS62">
            <v>0.3</v>
          </cell>
          <cell r="AT62">
            <v>1</v>
          </cell>
          <cell r="AU62">
            <v>0</v>
          </cell>
          <cell r="AV62">
            <v>200850.1648</v>
          </cell>
          <cell r="AW62">
            <v>200850.1648</v>
          </cell>
          <cell r="AX62">
            <v>3.0000000000000027E-2</v>
          </cell>
          <cell r="AY62">
            <v>5850.0047999999952</v>
          </cell>
          <cell r="AZ62" t="str">
            <v>commission</v>
          </cell>
          <cell r="BA62" t="str">
            <v>commissionEligible</v>
          </cell>
          <cell r="BB62" t="str">
            <v>commissionUnited States</v>
          </cell>
          <cell r="BC62" t="str">
            <v xml:space="preserve">commissionUnited States </v>
          </cell>
          <cell r="BD62" t="str">
            <v>S41</v>
          </cell>
          <cell r="BF62">
            <v>16250.013333333334</v>
          </cell>
          <cell r="BH62">
            <v>3</v>
          </cell>
        </row>
        <row r="63">
          <cell r="B63">
            <v>18348</v>
          </cell>
          <cell r="C63">
            <v>13396</v>
          </cell>
          <cell r="E63" t="str">
            <v>Pamela Zedak</v>
          </cell>
          <cell r="F63" t="str">
            <v>Channel Account Manager</v>
          </cell>
          <cell r="G63" t="str">
            <v>Employee</v>
          </cell>
          <cell r="H63" t="str">
            <v>Americas Sales</v>
          </cell>
          <cell r="I63" t="str">
            <v>OHIO REMOTE OFFICE</v>
          </cell>
          <cell r="J63" t="str">
            <v>United States</v>
          </cell>
          <cell r="K63">
            <v>43297</v>
          </cell>
          <cell r="L63" t="str">
            <v>WH</v>
          </cell>
          <cell r="M63" t="str">
            <v>S41P</v>
          </cell>
          <cell r="N63" t="str">
            <v>S</v>
          </cell>
          <cell r="O63" t="str">
            <v>4</v>
          </cell>
          <cell r="P63" t="str">
            <v>Regular</v>
          </cell>
          <cell r="Q63" t="str"/>
          <cell r="R63">
            <v>1</v>
          </cell>
          <cell r="U63" t="str">
            <v>USD</v>
          </cell>
          <cell r="V63" t="str">
            <v>Americas Sales</v>
          </cell>
          <cell r="W63" t="str">
            <v>Thomas Fusco</v>
          </cell>
          <cell r="Y63" t="str">
            <v>Eligible</v>
          </cell>
          <cell r="Z63">
            <v>195000</v>
          </cell>
          <cell r="AA63">
            <v>195000</v>
          </cell>
          <cell r="AB63">
            <v>195000</v>
          </cell>
          <cell r="AC63">
            <v>195000</v>
          </cell>
          <cell r="AD63">
            <v>3</v>
          </cell>
          <cell r="AE63" t="str">
            <v>S41</v>
          </cell>
          <cell r="AF63">
            <v>180000</v>
          </cell>
          <cell r="AG63">
            <v>270000</v>
          </cell>
          <cell r="AH63">
            <v>0.16</v>
          </cell>
          <cell r="AI63">
            <v>2</v>
          </cell>
          <cell r="AJ63">
            <v>0</v>
          </cell>
          <cell r="AK63">
            <v>200850</v>
          </cell>
          <cell r="AL63">
            <v>3.0000000000000027E-2</v>
          </cell>
          <cell r="AM63">
            <v>200850</v>
          </cell>
          <cell r="AN63">
            <v>5850</v>
          </cell>
          <cell r="AO63">
            <v>-0.25611111111111107</v>
          </cell>
          <cell r="AQ63">
            <v>41600.14</v>
          </cell>
          <cell r="AR63">
            <v>550000.15999999992</v>
          </cell>
          <cell r="AS63">
            <v>0.3</v>
          </cell>
          <cell r="AT63">
            <v>1</v>
          </cell>
          <cell r="AU63">
            <v>0</v>
          </cell>
          <cell r="AV63">
            <v>200850</v>
          </cell>
          <cell r="AW63">
            <v>200850</v>
          </cell>
          <cell r="AX63">
            <v>3.0000000000000027E-2</v>
          </cell>
          <cell r="AY63">
            <v>5850</v>
          </cell>
          <cell r="AZ63" t="str">
            <v>commission</v>
          </cell>
          <cell r="BA63" t="str">
            <v>commissionEligible</v>
          </cell>
          <cell r="BB63" t="str">
            <v>commissionUnited States</v>
          </cell>
          <cell r="BC63" t="str">
            <v xml:space="preserve">commissionUnited States </v>
          </cell>
          <cell r="BD63" t="str">
            <v>S41</v>
          </cell>
          <cell r="BF63">
            <v>16250</v>
          </cell>
          <cell r="BH63">
            <v>3</v>
          </cell>
        </row>
        <row r="64">
          <cell r="B64">
            <v>16942</v>
          </cell>
          <cell r="C64">
            <v>11859</v>
          </cell>
          <cell r="E64" t="str">
            <v>Jason Musgrave</v>
          </cell>
          <cell r="F64" t="str">
            <v>Channel Account Manager</v>
          </cell>
          <cell r="G64" t="str">
            <v>Employee</v>
          </cell>
          <cell r="H64" t="str">
            <v>Americas Sales</v>
          </cell>
          <cell r="I64" t="str">
            <v>KENTUCKY REMOTE OFFICE</v>
          </cell>
          <cell r="J64" t="str">
            <v>United States</v>
          </cell>
          <cell r="K64">
            <v>42961</v>
          </cell>
          <cell r="L64" t="str">
            <v>WH</v>
          </cell>
          <cell r="M64" t="str">
            <v>S41P</v>
          </cell>
          <cell r="N64" t="str">
            <v>S</v>
          </cell>
          <cell r="O64" t="str">
            <v>4</v>
          </cell>
          <cell r="P64" t="str">
            <v>Regular</v>
          </cell>
          <cell r="Q64" t="str"/>
          <cell r="R64">
            <v>1</v>
          </cell>
          <cell r="U64" t="str">
            <v>USD</v>
          </cell>
          <cell r="V64" t="str">
            <v>Americas Sales</v>
          </cell>
          <cell r="W64" t="str">
            <v>Thomas Fusco</v>
          </cell>
          <cell r="Y64" t="str">
            <v>Eligible</v>
          </cell>
          <cell r="Z64">
            <v>161000</v>
          </cell>
          <cell r="AA64">
            <v>161000</v>
          </cell>
          <cell r="AB64">
            <v>161000</v>
          </cell>
          <cell r="AC64">
            <v>161000</v>
          </cell>
          <cell r="AD64">
            <v>3</v>
          </cell>
          <cell r="AE64" t="str">
            <v>S41</v>
          </cell>
          <cell r="AF64">
            <v>180000</v>
          </cell>
          <cell r="AG64">
            <v>270000</v>
          </cell>
          <cell r="AH64">
            <v>0</v>
          </cell>
          <cell r="AI64">
            <v>1</v>
          </cell>
          <cell r="AJ64">
            <v>0</v>
          </cell>
          <cell r="AK64">
            <v>167440</v>
          </cell>
          <cell r="AL64">
            <v>4.0000000000000036E-2</v>
          </cell>
          <cell r="AM64">
            <v>167440</v>
          </cell>
          <cell r="AN64">
            <v>6440</v>
          </cell>
          <cell r="AO64">
            <v>-0.37985185185185188</v>
          </cell>
          <cell r="AQ64">
            <v>41600.14</v>
          </cell>
          <cell r="AR64">
            <v>550000.15999999992</v>
          </cell>
          <cell r="AS64">
            <v>0.23</v>
          </cell>
          <cell r="AT64">
            <v>1</v>
          </cell>
          <cell r="AU64">
            <v>0</v>
          </cell>
          <cell r="AV64">
            <v>167440</v>
          </cell>
          <cell r="AW64">
            <v>167440</v>
          </cell>
          <cell r="AX64">
            <v>4.0000000000000036E-2</v>
          </cell>
          <cell r="AY64">
            <v>6440</v>
          </cell>
          <cell r="AZ64" t="str">
            <v>commission</v>
          </cell>
          <cell r="BA64" t="str">
            <v>commissionEligible</v>
          </cell>
          <cell r="BB64" t="str">
            <v>commissionUnited States</v>
          </cell>
          <cell r="BC64" t="str">
            <v xml:space="preserve">commissionUnited States </v>
          </cell>
          <cell r="BD64" t="str">
            <v>S41</v>
          </cell>
          <cell r="BF64">
            <v>13416.666666666666</v>
          </cell>
          <cell r="BH64">
            <v>3</v>
          </cell>
        </row>
        <row r="65">
          <cell r="B65">
            <v>20624</v>
          </cell>
          <cell r="C65">
            <v>15711</v>
          </cell>
          <cell r="E65" t="str">
            <v>Rick Forsgren</v>
          </cell>
          <cell r="F65" t="str">
            <v>Channel Account Manager</v>
          </cell>
          <cell r="G65" t="str">
            <v>Employee</v>
          </cell>
          <cell r="H65" t="str">
            <v>Americas Sales</v>
          </cell>
          <cell r="I65" t="str">
            <v>BLOOMINGTON, MN</v>
          </cell>
          <cell r="J65" t="str">
            <v>United States</v>
          </cell>
          <cell r="K65">
            <v>43773</v>
          </cell>
          <cell r="L65" t="str">
            <v>WH</v>
          </cell>
          <cell r="M65" t="str">
            <v>S51P</v>
          </cell>
          <cell r="N65" t="str">
            <v>S</v>
          </cell>
          <cell r="O65" t="str">
            <v>5</v>
          </cell>
          <cell r="P65" t="str">
            <v>Regular</v>
          </cell>
          <cell r="Q65" t="str"/>
          <cell r="R65">
            <v>1</v>
          </cell>
          <cell r="U65" t="str">
            <v>USD</v>
          </cell>
          <cell r="V65" t="str">
            <v>Americas Sales</v>
          </cell>
          <cell r="W65" t="str">
            <v>Thomas Fusco</v>
          </cell>
          <cell r="Y65" t="str">
            <v>Eligible</v>
          </cell>
          <cell r="Z65">
            <v>170000.08000000002</v>
          </cell>
          <cell r="AA65">
            <v>170000.08000000002</v>
          </cell>
          <cell r="AB65">
            <v>170000.08000000002</v>
          </cell>
          <cell r="AC65">
            <v>170000.08000000002</v>
          </cell>
          <cell r="AD65">
            <v>4</v>
          </cell>
          <cell r="AE65" t="str">
            <v>S51</v>
          </cell>
          <cell r="AF65">
            <v>120000</v>
          </cell>
          <cell r="AG65">
            <v>200000</v>
          </cell>
          <cell r="AH65">
            <v>0.62</v>
          </cell>
          <cell r="AI65">
            <v>3</v>
          </cell>
          <cell r="AJ65">
            <v>0</v>
          </cell>
          <cell r="AK65">
            <v>176800.08320000002</v>
          </cell>
          <cell r="AL65">
            <v>4.0000000000000036E-2</v>
          </cell>
          <cell r="AM65">
            <v>176800.08320000002</v>
          </cell>
          <cell r="AN65">
            <v>6800.0032000000065</v>
          </cell>
          <cell r="AO65">
            <v>-0.11599958399999988</v>
          </cell>
          <cell r="AQ65">
            <v>41600.14</v>
          </cell>
          <cell r="AR65">
            <v>550000.15999999992</v>
          </cell>
          <cell r="AS65">
            <v>0.25</v>
          </cell>
          <cell r="AT65">
            <v>1</v>
          </cell>
          <cell r="AU65">
            <v>0</v>
          </cell>
          <cell r="AV65">
            <v>176800.08320000002</v>
          </cell>
          <cell r="AW65">
            <v>176800.08320000002</v>
          </cell>
          <cell r="AX65">
            <v>4.0000000000000036E-2</v>
          </cell>
          <cell r="AY65">
            <v>6800.0032000000065</v>
          </cell>
          <cell r="AZ65" t="str">
            <v>commission</v>
          </cell>
          <cell r="BA65" t="str">
            <v>commissionEligible</v>
          </cell>
          <cell r="BB65" t="str">
            <v>commissionUnited States</v>
          </cell>
          <cell r="BC65" t="str">
            <v xml:space="preserve">commissionUnited States </v>
          </cell>
          <cell r="BD65" t="str">
            <v>S51</v>
          </cell>
          <cell r="BF65">
            <v>14166.673333333334</v>
          </cell>
        </row>
        <row r="66">
          <cell r="B66">
            <v>20420</v>
          </cell>
          <cell r="C66">
            <v>15509</v>
          </cell>
          <cell r="E66" t="str">
            <v>Robert Lee</v>
          </cell>
          <cell r="F66" t="str">
            <v>Channel Account Manager</v>
          </cell>
          <cell r="G66" t="str">
            <v>Employee</v>
          </cell>
          <cell r="H66" t="str">
            <v>Americas Sales</v>
          </cell>
          <cell r="I66" t="str">
            <v>NEW JERSEY REMOTE OFFICE</v>
          </cell>
          <cell r="J66" t="str">
            <v>United States</v>
          </cell>
          <cell r="K66">
            <v>43724</v>
          </cell>
          <cell r="L66" t="str">
            <v>WH</v>
          </cell>
          <cell r="M66" t="str">
            <v>S41P</v>
          </cell>
          <cell r="N66" t="str">
            <v>S</v>
          </cell>
          <cell r="O66" t="str">
            <v>4</v>
          </cell>
          <cell r="P66" t="str">
            <v>Regular</v>
          </cell>
          <cell r="Q66" t="str"/>
          <cell r="R66">
            <v>1</v>
          </cell>
          <cell r="U66" t="str">
            <v>USD</v>
          </cell>
          <cell r="V66" t="str">
            <v>Americas Sales</v>
          </cell>
          <cell r="W66" t="str">
            <v>Thomas Fusco</v>
          </cell>
          <cell r="Y66" t="str">
            <v>Eligible</v>
          </cell>
          <cell r="Z66">
            <v>215000.08000000002</v>
          </cell>
          <cell r="AA66">
            <v>215000.08000000002</v>
          </cell>
          <cell r="AB66">
            <v>215000.08000000002</v>
          </cell>
          <cell r="AC66">
            <v>215000.08000000002</v>
          </cell>
          <cell r="AD66">
            <v>4</v>
          </cell>
          <cell r="AE66" t="str">
            <v>S41</v>
          </cell>
          <cell r="AF66">
            <v>180000</v>
          </cell>
          <cell r="AG66">
            <v>270000</v>
          </cell>
          <cell r="AH66">
            <v>0.38</v>
          </cell>
          <cell r="AI66">
            <v>2</v>
          </cell>
          <cell r="AJ66">
            <v>0</v>
          </cell>
          <cell r="AK66">
            <v>225750.08400000003</v>
          </cell>
          <cell r="AL66">
            <v>5.0000000000000044E-2</v>
          </cell>
          <cell r="AM66">
            <v>225750.08400000003</v>
          </cell>
          <cell r="AN66">
            <v>10750.004000000015</v>
          </cell>
          <cell r="AO66">
            <v>-0.16388857777777766</v>
          </cell>
          <cell r="AQ66">
            <v>41600.14</v>
          </cell>
          <cell r="AR66">
            <v>550000.15999999992</v>
          </cell>
          <cell r="AS66">
            <v>0.34</v>
          </cell>
          <cell r="AT66">
            <v>1</v>
          </cell>
          <cell r="AU66">
            <v>0</v>
          </cell>
          <cell r="AV66">
            <v>225750.08400000003</v>
          </cell>
          <cell r="AW66">
            <v>225750.08400000003</v>
          </cell>
          <cell r="AX66">
            <v>5.0000000000000044E-2</v>
          </cell>
          <cell r="AY66">
            <v>10750.004000000015</v>
          </cell>
          <cell r="AZ66" t="str">
            <v>commission</v>
          </cell>
          <cell r="BA66" t="str">
            <v>commissionEligible</v>
          </cell>
          <cell r="BB66" t="str">
            <v>commissionUnited States</v>
          </cell>
          <cell r="BC66" t="str">
            <v xml:space="preserve">commissionUnited States </v>
          </cell>
          <cell r="BD66" t="str">
            <v>S41</v>
          </cell>
          <cell r="BF66">
            <v>17916.673333333336</v>
          </cell>
          <cell r="BH66">
            <v>3</v>
          </cell>
        </row>
        <row r="67">
          <cell r="B67">
            <v>13251</v>
          </cell>
          <cell r="C67">
            <v>8277</v>
          </cell>
          <cell r="E67" t="str">
            <v>Kevin Cooper</v>
          </cell>
          <cell r="F67" t="str">
            <v>Area Manager, Channel Sales, Central</v>
          </cell>
          <cell r="G67" t="str">
            <v>Employee</v>
          </cell>
          <cell r="H67" t="str">
            <v>Americas Sales</v>
          </cell>
          <cell r="I67" t="str">
            <v>MICHIGAN REMOTE OFFICE</v>
          </cell>
          <cell r="J67" t="str">
            <v>United States</v>
          </cell>
          <cell r="K67">
            <v>42093</v>
          </cell>
          <cell r="L67" t="str">
            <v>WH</v>
          </cell>
          <cell r="M67" t="str">
            <v>S31M</v>
          </cell>
          <cell r="N67" t="str">
            <v>S</v>
          </cell>
          <cell r="O67" t="str">
            <v>3</v>
          </cell>
          <cell r="P67" t="str">
            <v>Regular</v>
          </cell>
          <cell r="Q67" t="str"/>
          <cell r="R67">
            <v>1</v>
          </cell>
          <cell r="U67" t="str">
            <v>USD</v>
          </cell>
          <cell r="V67" t="str">
            <v>Americas Sales</v>
          </cell>
          <cell r="W67" t="str">
            <v>Thomas Fusco</v>
          </cell>
          <cell r="Y67" t="str">
            <v>Eligible</v>
          </cell>
          <cell r="Z67">
            <v>230000</v>
          </cell>
          <cell r="AA67">
            <v>230000</v>
          </cell>
          <cell r="AB67">
            <v>230000</v>
          </cell>
          <cell r="AC67">
            <v>230000</v>
          </cell>
          <cell r="AD67">
            <v>4</v>
          </cell>
          <cell r="AE67" t="str">
            <v>S31</v>
          </cell>
          <cell r="AF67">
            <v>260000</v>
          </cell>
          <cell r="AG67">
            <v>395000</v>
          </cell>
          <cell r="AH67">
            <v>0</v>
          </cell>
          <cell r="AI67">
            <v>1</v>
          </cell>
          <cell r="AJ67">
            <v>0</v>
          </cell>
          <cell r="AK67">
            <v>243800</v>
          </cell>
          <cell r="AL67">
            <v>6.0000000000000053E-2</v>
          </cell>
          <cell r="AM67">
            <v>243800</v>
          </cell>
          <cell r="AN67">
            <v>13800</v>
          </cell>
          <cell r="AO67">
            <v>-0.38278481012658228</v>
          </cell>
          <cell r="AQ67">
            <v>41600.14</v>
          </cell>
          <cell r="AR67">
            <v>550000.15999999992</v>
          </cell>
          <cell r="AS67">
            <v>0.37</v>
          </cell>
          <cell r="AT67">
            <v>1</v>
          </cell>
          <cell r="AU67">
            <v>0</v>
          </cell>
          <cell r="AV67">
            <v>243800</v>
          </cell>
          <cell r="AW67">
            <v>243800</v>
          </cell>
          <cell r="AX67">
            <v>6.0000000000000053E-2</v>
          </cell>
          <cell r="AY67">
            <v>13800</v>
          </cell>
          <cell r="AZ67" t="str">
            <v>commission</v>
          </cell>
          <cell r="BA67" t="str">
            <v>commissionEligible</v>
          </cell>
          <cell r="BB67" t="str">
            <v>commissionUnited States</v>
          </cell>
          <cell r="BC67" t="str">
            <v xml:space="preserve">commissionUnited States </v>
          </cell>
          <cell r="BD67" t="str">
            <v>S31</v>
          </cell>
          <cell r="BF67">
            <v>19166.666666666668</v>
          </cell>
          <cell r="BH67">
            <v>3</v>
          </cell>
        </row>
        <row r="68">
          <cell r="B68">
            <v>16303</v>
          </cell>
          <cell r="C68">
            <v>11237</v>
          </cell>
          <cell r="E68" t="str">
            <v>Edward Friedman</v>
          </cell>
          <cell r="F68" t="str">
            <v>Area Manager, Channel Sales, Mid-Atlantic</v>
          </cell>
          <cell r="G68" t="str">
            <v>Employee</v>
          </cell>
          <cell r="H68" t="str">
            <v>Americas Sales</v>
          </cell>
          <cell r="I68" t="str">
            <v>PENNSYLVANIA REMOTE OFFICE</v>
          </cell>
          <cell r="J68" t="str">
            <v>United States</v>
          </cell>
          <cell r="K68">
            <v>42835</v>
          </cell>
          <cell r="L68" t="str">
            <v>WH</v>
          </cell>
          <cell r="M68" t="str">
            <v>S41M</v>
          </cell>
          <cell r="N68" t="str">
            <v>S</v>
          </cell>
          <cell r="O68" t="str">
            <v>4</v>
          </cell>
          <cell r="P68" t="str">
            <v>Regular</v>
          </cell>
          <cell r="Q68" t="str"/>
          <cell r="R68">
            <v>1</v>
          </cell>
          <cell r="U68" t="str">
            <v>USD</v>
          </cell>
          <cell r="V68" t="str">
            <v>Americas Sales</v>
          </cell>
          <cell r="W68" t="str">
            <v>Thomas Fusco</v>
          </cell>
          <cell r="Y68" t="str">
            <v>Eligible</v>
          </cell>
          <cell r="Z68">
            <v>218000.08</v>
          </cell>
          <cell r="AA68">
            <v>218000.08</v>
          </cell>
          <cell r="AB68">
            <v>218000.08</v>
          </cell>
          <cell r="AC68">
            <v>218000.08</v>
          </cell>
          <cell r="AD68">
            <v>3</v>
          </cell>
          <cell r="AE68" t="str">
            <v>S41</v>
          </cell>
          <cell r="AF68">
            <v>185000</v>
          </cell>
          <cell r="AG68">
            <v>310000</v>
          </cell>
          <cell r="AH68">
            <v>0.26</v>
          </cell>
          <cell r="AI68">
            <v>2</v>
          </cell>
          <cell r="AJ68">
            <v>0</v>
          </cell>
          <cell r="AK68">
            <v>224540.08239999998</v>
          </cell>
          <cell r="AL68">
            <v>3.0000000000000027E-2</v>
          </cell>
          <cell r="AM68">
            <v>224540.08239999998</v>
          </cell>
          <cell r="AN68">
            <v>6540.0023999999976</v>
          </cell>
          <cell r="AO68">
            <v>-0.27567715354838718</v>
          </cell>
          <cell r="AQ68">
            <v>41600.14</v>
          </cell>
          <cell r="AR68">
            <v>550000.15999999992</v>
          </cell>
          <cell r="AS68">
            <v>0.34</v>
          </cell>
          <cell r="AT68">
            <v>1</v>
          </cell>
          <cell r="AU68">
            <v>0</v>
          </cell>
          <cell r="AV68">
            <v>224540.08239999998</v>
          </cell>
          <cell r="AW68">
            <v>224540.08239999998</v>
          </cell>
          <cell r="AX68">
            <v>3.0000000000000027E-2</v>
          </cell>
          <cell r="AY68">
            <v>6540.0023999999976</v>
          </cell>
          <cell r="AZ68" t="str">
            <v>commission</v>
          </cell>
          <cell r="BA68" t="str">
            <v>commissionEligible</v>
          </cell>
          <cell r="BB68" t="str">
            <v>commissionUnited States</v>
          </cell>
          <cell r="BC68" t="str">
            <v xml:space="preserve">commissionUnited States </v>
          </cell>
          <cell r="BD68" t="str">
            <v>S41</v>
          </cell>
          <cell r="BF68">
            <v>18166.673333333332</v>
          </cell>
          <cell r="BH68">
            <v>3</v>
          </cell>
        </row>
        <row r="69">
          <cell r="B69">
            <v>15996</v>
          </cell>
          <cell r="C69">
            <v>10947</v>
          </cell>
          <cell r="E69" t="str">
            <v>Angelo Valentini</v>
          </cell>
          <cell r="F69" t="str">
            <v>Area Manager, Channel Sales, Canada</v>
          </cell>
          <cell r="G69" t="str">
            <v>Employee</v>
          </cell>
          <cell r="H69" t="str">
            <v>Americas Sales</v>
          </cell>
          <cell r="I69" t="str">
            <v>TORONTO</v>
          </cell>
          <cell r="J69" t="str">
            <v>Canada</v>
          </cell>
          <cell r="K69">
            <v>42738</v>
          </cell>
          <cell r="L69" t="str">
            <v>WH</v>
          </cell>
          <cell r="M69" t="str">
            <v>S31M</v>
          </cell>
          <cell r="N69" t="str">
            <v>S</v>
          </cell>
          <cell r="O69" t="str">
            <v>3</v>
          </cell>
          <cell r="P69" t="str">
            <v>Regular</v>
          </cell>
          <cell r="Q69" t="str"/>
          <cell r="R69">
            <v>1</v>
          </cell>
          <cell r="U69" t="str">
            <v>CAD</v>
          </cell>
          <cell r="V69" t="str">
            <v>Americas Sales</v>
          </cell>
          <cell r="W69" t="str">
            <v>Thomas Fusco</v>
          </cell>
          <cell r="Y69" t="str">
            <v>Eligible</v>
          </cell>
          <cell r="Z69">
            <v>338000.07999999996</v>
          </cell>
          <cell r="AA69">
            <v>265720.3590409591</v>
          </cell>
          <cell r="AB69">
            <v>338000.07999999996</v>
          </cell>
          <cell r="AC69">
            <v>265720.3590409591</v>
          </cell>
          <cell r="AD69">
            <v>4</v>
          </cell>
          <cell r="AE69" t="str">
            <v>S31</v>
          </cell>
          <cell r="AF69">
            <v>250000</v>
          </cell>
          <cell r="AG69">
            <v>360000</v>
          </cell>
          <cell r="AH69">
            <v>0.8</v>
          </cell>
          <cell r="AI69">
            <v>4</v>
          </cell>
          <cell r="AJ69">
            <v>0</v>
          </cell>
          <cell r="AK69">
            <v>348140.08239999996</v>
          </cell>
          <cell r="AL69">
            <v>3.0000000000000027E-2</v>
          </cell>
          <cell r="AM69">
            <v>273691.96981218789</v>
          </cell>
          <cell r="AN69">
            <v>7971.6107712287921</v>
          </cell>
          <cell r="AO69">
            <v>-3.2944215555555711E-2</v>
          </cell>
          <cell r="AQ69">
            <v>41600.14</v>
          </cell>
          <cell r="AR69">
            <v>412000.4</v>
          </cell>
          <cell r="AS69">
            <v>0.8</v>
          </cell>
          <cell r="AT69">
            <v>1</v>
          </cell>
          <cell r="AU69">
            <v>0</v>
          </cell>
          <cell r="AV69">
            <v>348140.08239999996</v>
          </cell>
          <cell r="AW69">
            <v>273691.96981218789</v>
          </cell>
          <cell r="AX69">
            <v>3.0000000000000027E-2</v>
          </cell>
          <cell r="AY69">
            <v>7971.6107712287921</v>
          </cell>
          <cell r="AZ69" t="str">
            <v>commission</v>
          </cell>
          <cell r="BA69" t="str">
            <v>commissionEligible</v>
          </cell>
          <cell r="BB69" t="str">
            <v>commissionCanada</v>
          </cell>
          <cell r="BC69" t="str">
            <v xml:space="preserve">commissionCanada </v>
          </cell>
          <cell r="BD69" t="str">
            <v>S31</v>
          </cell>
          <cell r="BF69">
            <v>28166.673333333329</v>
          </cell>
          <cell r="BH69">
            <v>3</v>
          </cell>
        </row>
        <row r="70">
          <cell r="B70">
            <v>20559</v>
          </cell>
          <cell r="C70">
            <v>15646</v>
          </cell>
          <cell r="E70" t="str">
            <v>Christopher Williams</v>
          </cell>
          <cell r="F70" t="str">
            <v>Area Manager, Channel Sales South</v>
          </cell>
          <cell r="G70" t="str">
            <v>Employee</v>
          </cell>
          <cell r="H70" t="str">
            <v>Americas Sales</v>
          </cell>
          <cell r="I70" t="str">
            <v>ATLANTA</v>
          </cell>
          <cell r="J70" t="str">
            <v>United States</v>
          </cell>
          <cell r="K70">
            <v>43766</v>
          </cell>
          <cell r="L70" t="str">
            <v>WH</v>
          </cell>
          <cell r="M70" t="str">
            <v>S31M</v>
          </cell>
          <cell r="N70" t="str">
            <v>S</v>
          </cell>
          <cell r="O70" t="str">
            <v>3</v>
          </cell>
          <cell r="P70" t="str">
            <v>Regular</v>
          </cell>
          <cell r="Q70" t="str"/>
          <cell r="R70">
            <v>1</v>
          </cell>
          <cell r="U70" t="str">
            <v>USD</v>
          </cell>
          <cell r="V70" t="str">
            <v>Americas Sales</v>
          </cell>
          <cell r="W70" t="str">
            <v>Thomas Fusco</v>
          </cell>
          <cell r="Y70" t="str">
            <v>Eligible</v>
          </cell>
          <cell r="Z70">
            <v>250000</v>
          </cell>
          <cell r="AA70">
            <v>250000</v>
          </cell>
          <cell r="AB70">
            <v>250000</v>
          </cell>
          <cell r="AC70">
            <v>250000</v>
          </cell>
          <cell r="AD70">
            <v>3</v>
          </cell>
          <cell r="AE70" t="str">
            <v>S31</v>
          </cell>
          <cell r="AF70">
            <v>260000</v>
          </cell>
          <cell r="AG70">
            <v>395000</v>
          </cell>
          <cell r="AH70">
            <v>0</v>
          </cell>
          <cell r="AI70">
            <v>1</v>
          </cell>
          <cell r="AJ70">
            <v>0</v>
          </cell>
          <cell r="AK70">
            <v>260000</v>
          </cell>
          <cell r="AL70">
            <v>4.0000000000000036E-2</v>
          </cell>
          <cell r="AM70">
            <v>260000</v>
          </cell>
          <cell r="AN70">
            <v>10000</v>
          </cell>
          <cell r="AO70">
            <v>-0.34177215189873422</v>
          </cell>
          <cell r="AQ70">
            <v>41600.14</v>
          </cell>
          <cell r="AR70">
            <v>550000.15999999992</v>
          </cell>
          <cell r="AS70">
            <v>0.4</v>
          </cell>
          <cell r="AT70">
            <v>1</v>
          </cell>
          <cell r="AU70">
            <v>0</v>
          </cell>
          <cell r="AV70">
            <v>260000</v>
          </cell>
          <cell r="AW70">
            <v>260000</v>
          </cell>
          <cell r="AX70">
            <v>4.0000000000000036E-2</v>
          </cell>
          <cell r="AY70">
            <v>10000</v>
          </cell>
          <cell r="AZ70" t="str">
            <v>commission</v>
          </cell>
          <cell r="BA70" t="str">
            <v>commissionEligible</v>
          </cell>
          <cell r="BB70" t="str">
            <v>commissionUnited States</v>
          </cell>
          <cell r="BC70" t="str">
            <v xml:space="preserve">commissionUnited States </v>
          </cell>
          <cell r="BD70" t="str">
            <v>S31</v>
          </cell>
          <cell r="BF70">
            <v>20833.333333333332</v>
          </cell>
        </row>
        <row r="71">
          <cell r="B71">
            <v>20993</v>
          </cell>
          <cell r="C71">
            <v>16080</v>
          </cell>
          <cell r="E71" t="str">
            <v>Nisha Holt</v>
          </cell>
          <cell r="F71" t="str">
            <v>Head of National Channel Partners, US</v>
          </cell>
          <cell r="G71" t="str">
            <v>Employee</v>
          </cell>
          <cell r="H71" t="str">
            <v>Americas Sales</v>
          </cell>
          <cell r="I71" t="str">
            <v>TEXAS REMOTE OFFICE</v>
          </cell>
          <cell r="J71" t="str">
            <v>United States</v>
          </cell>
          <cell r="K71">
            <v>43885</v>
          </cell>
          <cell r="L71" t="str">
            <v>WH</v>
          </cell>
          <cell r="M71" t="str">
            <v>S31M</v>
          </cell>
          <cell r="N71" t="str">
            <v>S</v>
          </cell>
          <cell r="O71" t="str">
            <v>3</v>
          </cell>
          <cell r="P71" t="str">
            <v>Regular</v>
          </cell>
          <cell r="Q71" t="str"/>
          <cell r="R71">
            <v>1</v>
          </cell>
          <cell r="U71" t="str">
            <v>USD</v>
          </cell>
          <cell r="V71" t="str">
            <v>Americas Sales</v>
          </cell>
          <cell r="W71" t="str">
            <v>Thomas Fusco</v>
          </cell>
          <cell r="Y71" t="str">
            <v>Eligible</v>
          </cell>
          <cell r="Z71">
            <v>300000</v>
          </cell>
          <cell r="AA71">
            <v>300000</v>
          </cell>
          <cell r="AB71">
            <v>300000</v>
          </cell>
          <cell r="AC71">
            <v>300000</v>
          </cell>
          <cell r="AD71">
            <v>4</v>
          </cell>
          <cell r="AE71" t="str">
            <v>S31</v>
          </cell>
          <cell r="AF71">
            <v>260000</v>
          </cell>
          <cell r="AG71">
            <v>395000</v>
          </cell>
          <cell r="AH71">
            <v>0.28999999999999998</v>
          </cell>
          <cell r="AI71">
            <v>2</v>
          </cell>
          <cell r="AJ71">
            <v>0</v>
          </cell>
          <cell r="AK71">
            <v>315000</v>
          </cell>
          <cell r="AL71">
            <v>5.0000000000000044E-2</v>
          </cell>
          <cell r="AM71">
            <v>315000</v>
          </cell>
          <cell r="AN71">
            <v>15000</v>
          </cell>
          <cell r="AO71">
            <v>-0.20253164556962022</v>
          </cell>
          <cell r="AQ71">
            <v>41600.14</v>
          </cell>
          <cell r="AR71">
            <v>550000.15999999992</v>
          </cell>
          <cell r="AS71">
            <v>0.5</v>
          </cell>
          <cell r="AT71">
            <v>1</v>
          </cell>
          <cell r="AU71">
            <v>0</v>
          </cell>
          <cell r="AV71">
            <v>315000</v>
          </cell>
          <cell r="AW71">
            <v>315000</v>
          </cell>
          <cell r="AX71">
            <v>5.0000000000000044E-2</v>
          </cell>
          <cell r="AY71">
            <v>15000</v>
          </cell>
          <cell r="AZ71" t="str">
            <v>commission</v>
          </cell>
          <cell r="BA71" t="str">
            <v>commissionEligible</v>
          </cell>
          <cell r="BB71" t="str">
            <v>commissionUnited States</v>
          </cell>
          <cell r="BC71" t="str">
            <v xml:space="preserve">commissionUnited States </v>
          </cell>
          <cell r="BD71" t="str">
            <v>S31</v>
          </cell>
          <cell r="BF71">
            <v>25000</v>
          </cell>
        </row>
        <row r="72">
          <cell r="B72">
            <v>3449</v>
          </cell>
          <cell r="C72">
            <v>5509</v>
          </cell>
          <cell r="E72" t="str">
            <v>Paul Comessotti</v>
          </cell>
          <cell r="F72" t="str">
            <v>Distribution Leader</v>
          </cell>
          <cell r="G72" t="str">
            <v>Employee</v>
          </cell>
          <cell r="H72" t="str">
            <v>Americas Sales</v>
          </cell>
          <cell r="I72" t="str">
            <v>CALGARY,CANADA</v>
          </cell>
          <cell r="J72" t="str">
            <v>Canada</v>
          </cell>
          <cell r="K72">
            <v>37056</v>
          </cell>
          <cell r="L72" t="str">
            <v>WH</v>
          </cell>
          <cell r="M72" t="str">
            <v>S41P</v>
          </cell>
          <cell r="N72" t="str">
            <v>S</v>
          </cell>
          <cell r="O72" t="str">
            <v>4</v>
          </cell>
          <cell r="P72" t="str">
            <v>Regular</v>
          </cell>
          <cell r="Q72" t="str"/>
          <cell r="R72">
            <v>1</v>
          </cell>
          <cell r="U72" t="str">
            <v>CAD</v>
          </cell>
          <cell r="V72" t="str">
            <v>Americas Sales</v>
          </cell>
          <cell r="W72" t="str">
            <v>Thomas Fusco</v>
          </cell>
          <cell r="Y72" t="str">
            <v>Eligible</v>
          </cell>
          <cell r="Z72">
            <v>290000.16000000003</v>
          </cell>
          <cell r="AA72">
            <v>227984.99526134908</v>
          </cell>
          <cell r="AB72">
            <v>290000.16000000003</v>
          </cell>
          <cell r="AC72">
            <v>227984.99526134908</v>
          </cell>
          <cell r="AD72">
            <v>4</v>
          </cell>
          <cell r="AE72" t="str">
            <v>S41</v>
          </cell>
          <cell r="AF72">
            <v>195000</v>
          </cell>
          <cell r="AG72">
            <v>265000</v>
          </cell>
          <cell r="AH72">
            <v>1</v>
          </cell>
          <cell r="AI72">
            <v>5</v>
          </cell>
          <cell r="AJ72">
            <v>0</v>
          </cell>
          <cell r="AK72">
            <v>290000.16000000003</v>
          </cell>
          <cell r="AL72">
            <v>0</v>
          </cell>
          <cell r="AM72">
            <v>227984.99526134908</v>
          </cell>
          <cell r="AN72">
            <v>0</v>
          </cell>
          <cell r="AO72">
            <v>9.4340226415094541E-2</v>
          </cell>
          <cell r="AP72" t="str">
            <v>Above Range</v>
          </cell>
          <cell r="AQ72">
            <v>41600.14</v>
          </cell>
          <cell r="AR72">
            <v>412000.4</v>
          </cell>
          <cell r="AS72">
            <v>0.67</v>
          </cell>
          <cell r="AT72">
            <v>1</v>
          </cell>
          <cell r="AU72">
            <v>0</v>
          </cell>
          <cell r="AV72">
            <v>290000.16000000003</v>
          </cell>
          <cell r="AW72">
            <v>227984.99526134908</v>
          </cell>
          <cell r="AX72">
            <v>0</v>
          </cell>
          <cell r="AY72">
            <v>0</v>
          </cell>
          <cell r="AZ72" t="str">
            <v>commission</v>
          </cell>
          <cell r="BA72" t="str">
            <v>commissionEligible</v>
          </cell>
          <cell r="BB72" t="str">
            <v>commissionCanada</v>
          </cell>
          <cell r="BC72" t="str">
            <v xml:space="preserve">commissionCanada </v>
          </cell>
          <cell r="BD72" t="str">
            <v>S41</v>
          </cell>
          <cell r="BF72">
            <v>24166.680000000004</v>
          </cell>
          <cell r="BH72">
            <v>3</v>
          </cell>
        </row>
        <row r="73">
          <cell r="B73">
            <v>17906</v>
          </cell>
          <cell r="C73">
            <v>12905</v>
          </cell>
          <cell r="E73" t="str">
            <v>Julie Mah</v>
          </cell>
          <cell r="F73" t="str">
            <v>Channel Account Manager</v>
          </cell>
          <cell r="G73" t="str">
            <v>Employee</v>
          </cell>
          <cell r="H73" t="str">
            <v>Americas Sales</v>
          </cell>
          <cell r="I73" t="str">
            <v>KANATA (OTTAWA), CANADA</v>
          </cell>
          <cell r="J73" t="str">
            <v>Canada</v>
          </cell>
          <cell r="K73">
            <v>43192</v>
          </cell>
          <cell r="L73" t="str">
            <v>WH</v>
          </cell>
          <cell r="M73" t="str">
            <v>S41P</v>
          </cell>
          <cell r="N73" t="str">
            <v>S</v>
          </cell>
          <cell r="O73" t="str">
            <v>4</v>
          </cell>
          <cell r="P73" t="str">
            <v>Regular</v>
          </cell>
          <cell r="Q73" t="str"/>
          <cell r="R73">
            <v>1</v>
          </cell>
          <cell r="U73" t="str">
            <v>CAD</v>
          </cell>
          <cell r="V73" t="str">
            <v>Americas Sales</v>
          </cell>
          <cell r="W73" t="str">
            <v>Thomas Fusco</v>
          </cell>
          <cell r="Y73" t="str">
            <v>Eligible</v>
          </cell>
          <cell r="Z73">
            <v>195000</v>
          </cell>
          <cell r="AA73">
            <v>153300.17085495079</v>
          </cell>
          <cell r="AB73">
            <v>195000</v>
          </cell>
          <cell r="AC73">
            <v>153300.17085495079</v>
          </cell>
          <cell r="AD73">
            <v>4</v>
          </cell>
          <cell r="AE73" t="str">
            <v>S41</v>
          </cell>
          <cell r="AF73">
            <v>195000</v>
          </cell>
          <cell r="AG73">
            <v>265000</v>
          </cell>
          <cell r="AH73">
            <v>0</v>
          </cell>
          <cell r="AI73">
            <v>1</v>
          </cell>
          <cell r="AJ73">
            <v>0</v>
          </cell>
          <cell r="AK73">
            <v>206700</v>
          </cell>
          <cell r="AL73">
            <v>6.0000000000000053E-2</v>
          </cell>
          <cell r="AM73">
            <v>162498.18110624782</v>
          </cell>
          <cell r="AN73">
            <v>9198.0102512970334</v>
          </cell>
          <cell r="AO73">
            <v>-0.21999999999999997</v>
          </cell>
          <cell r="AQ73">
            <v>41600.14</v>
          </cell>
          <cell r="AR73">
            <v>412000.4</v>
          </cell>
          <cell r="AS73">
            <v>0.41</v>
          </cell>
          <cell r="AT73">
            <v>1</v>
          </cell>
          <cell r="AU73">
            <v>0</v>
          </cell>
          <cell r="AV73">
            <v>206700</v>
          </cell>
          <cell r="AW73">
            <v>162498.18110624782</v>
          </cell>
          <cell r="AX73">
            <v>6.0000000000000053E-2</v>
          </cell>
          <cell r="AY73">
            <v>9198.0102512970334</v>
          </cell>
          <cell r="AZ73" t="str">
            <v>commission</v>
          </cell>
          <cell r="BA73" t="str">
            <v>commissionEligible</v>
          </cell>
          <cell r="BB73" t="str">
            <v>commissionCanada</v>
          </cell>
          <cell r="BC73" t="str">
            <v xml:space="preserve">commissionCanada </v>
          </cell>
          <cell r="BD73" t="str">
            <v>S41</v>
          </cell>
          <cell r="BF73">
            <v>16250</v>
          </cell>
          <cell r="BH73">
            <v>3</v>
          </cell>
        </row>
        <row r="74">
          <cell r="B74">
            <v>19529</v>
          </cell>
          <cell r="C74">
            <v>14587</v>
          </cell>
          <cell r="E74" t="str">
            <v>Brandon Scotland</v>
          </cell>
          <cell r="F74" t="str">
            <v>Channel Account Manager</v>
          </cell>
          <cell r="G74" t="str">
            <v>Employee</v>
          </cell>
          <cell r="H74" t="str">
            <v>Americas Sales</v>
          </cell>
          <cell r="I74" t="str">
            <v>TORONTO</v>
          </cell>
          <cell r="J74" t="str">
            <v>Canada</v>
          </cell>
          <cell r="K74">
            <v>43521</v>
          </cell>
          <cell r="L74" t="str">
            <v>WH</v>
          </cell>
          <cell r="M74" t="str">
            <v>S51P</v>
          </cell>
          <cell r="N74" t="str">
            <v>S</v>
          </cell>
          <cell r="O74" t="str">
            <v>5</v>
          </cell>
          <cell r="P74" t="str">
            <v>Regular</v>
          </cell>
          <cell r="R74">
            <v>1</v>
          </cell>
          <cell r="U74" t="str">
            <v>CAD</v>
          </cell>
          <cell r="V74" t="str">
            <v>Americas Sales</v>
          </cell>
          <cell r="W74" t="str">
            <v>Thomas Fusco</v>
          </cell>
          <cell r="Y74" t="str">
            <v>Eligible</v>
          </cell>
          <cell r="Z74">
            <v>95000.08</v>
          </cell>
          <cell r="AA74">
            <v>74684.761514020473</v>
          </cell>
          <cell r="AB74">
            <v>95000.08</v>
          </cell>
          <cell r="AC74">
            <v>74684.761514020473</v>
          </cell>
          <cell r="AD74">
            <v>4</v>
          </cell>
          <cell r="AE74" t="str">
            <v>S51</v>
          </cell>
          <cell r="AF74">
            <v>120000</v>
          </cell>
          <cell r="AG74">
            <v>190000</v>
          </cell>
          <cell r="AH74">
            <v>0</v>
          </cell>
          <cell r="AI74">
            <v>1</v>
          </cell>
          <cell r="AJ74">
            <v>0</v>
          </cell>
          <cell r="AK74">
            <v>100700.08480000001</v>
          </cell>
          <cell r="AL74">
            <v>6.0000000000000053E-2</v>
          </cell>
          <cell r="AM74">
            <v>79165.847204861711</v>
          </cell>
          <cell r="AN74">
            <v>4481.0856908412388</v>
          </cell>
          <cell r="AO74">
            <v>-0.46999955368421042</v>
          </cell>
          <cell r="AQ74">
            <v>41600.14</v>
          </cell>
          <cell r="AR74">
            <v>412000.4</v>
          </cell>
          <cell r="AS74">
            <v>0.14000000000000001</v>
          </cell>
          <cell r="AT74">
            <v>1</v>
          </cell>
          <cell r="AU74">
            <v>0</v>
          </cell>
          <cell r="AV74">
            <v>100700.08480000001</v>
          </cell>
          <cell r="AW74">
            <v>79165.847204861711</v>
          </cell>
          <cell r="AX74">
            <v>6.0000000000000053E-2</v>
          </cell>
          <cell r="AY74">
            <v>4481.0856908412388</v>
          </cell>
          <cell r="AZ74" t="str">
            <v>commission</v>
          </cell>
          <cell r="BA74" t="str">
            <v>commissionEligible</v>
          </cell>
          <cell r="BB74" t="str">
            <v>commissionCanada</v>
          </cell>
          <cell r="BC74" t="str">
            <v xml:space="preserve">commissionCanada </v>
          </cell>
          <cell r="BD74" t="str">
            <v>S51</v>
          </cell>
          <cell r="BF74">
            <v>7916.6733333333332</v>
          </cell>
          <cell r="BH74">
            <v>3</v>
          </cell>
        </row>
        <row r="75">
          <cell r="B75">
            <v>20980</v>
          </cell>
          <cell r="C75">
            <v>16067</v>
          </cell>
          <cell r="E75" t="str">
            <v>Corey Mindel</v>
          </cell>
          <cell r="F75" t="str">
            <v>Channel Account Manager</v>
          </cell>
          <cell r="G75" t="str">
            <v>Employee</v>
          </cell>
          <cell r="H75" t="str">
            <v>Americas Sales</v>
          </cell>
          <cell r="I75" t="str">
            <v>ONTARIO REMOTE, CANADA</v>
          </cell>
          <cell r="J75" t="str">
            <v>Canada</v>
          </cell>
          <cell r="K75">
            <v>43856</v>
          </cell>
          <cell r="L75" t="str">
            <v>WH</v>
          </cell>
          <cell r="M75" t="str">
            <v>S41P</v>
          </cell>
          <cell r="N75" t="str">
            <v>S</v>
          </cell>
          <cell r="O75" t="str">
            <v>4</v>
          </cell>
          <cell r="P75" t="str">
            <v>Regular</v>
          </cell>
          <cell r="Q75" t="str"/>
          <cell r="R75">
            <v>1</v>
          </cell>
          <cell r="U75" t="str">
            <v>CAD</v>
          </cell>
          <cell r="V75" t="str">
            <v>Americas Sales</v>
          </cell>
          <cell r="W75" t="str">
            <v>Thomas Fusco</v>
          </cell>
          <cell r="Y75" t="str">
            <v>Eligible</v>
          </cell>
          <cell r="Z75">
            <v>235000.08</v>
          </cell>
          <cell r="AA75">
            <v>184746.42264065181</v>
          </cell>
          <cell r="AB75">
            <v>235000.08</v>
          </cell>
          <cell r="AC75">
            <v>184746.42264065181</v>
          </cell>
          <cell r="AD75">
            <v>3</v>
          </cell>
          <cell r="AE75" t="str">
            <v>S41</v>
          </cell>
          <cell r="AF75">
            <v>195000</v>
          </cell>
          <cell r="AG75">
            <v>265000</v>
          </cell>
          <cell r="AH75">
            <v>0.56999999999999995</v>
          </cell>
          <cell r="AI75">
            <v>3</v>
          </cell>
          <cell r="AJ75">
            <v>0</v>
          </cell>
          <cell r="AK75">
            <v>239700.0816</v>
          </cell>
          <cell r="AL75">
            <v>2.0000000000000018E-2</v>
          </cell>
          <cell r="AM75">
            <v>188441.35109346485</v>
          </cell>
          <cell r="AN75">
            <v>3694.9284528130374</v>
          </cell>
          <cell r="AO75">
            <v>-9.5471390188679228E-2</v>
          </cell>
          <cell r="AQ75">
            <v>41600.14</v>
          </cell>
          <cell r="AR75">
            <v>412000.4</v>
          </cell>
          <cell r="AS75">
            <v>0.52</v>
          </cell>
          <cell r="AT75">
            <v>1</v>
          </cell>
          <cell r="AU75">
            <v>0</v>
          </cell>
          <cell r="AV75">
            <v>239700.0816</v>
          </cell>
          <cell r="AW75">
            <v>188441.35109346485</v>
          </cell>
          <cell r="AX75">
            <v>2.0000000000000018E-2</v>
          </cell>
          <cell r="AY75">
            <v>3694.9284528130374</v>
          </cell>
          <cell r="AZ75" t="str">
            <v>commission</v>
          </cell>
          <cell r="BA75" t="str">
            <v>commissionEligible</v>
          </cell>
          <cell r="BB75" t="str">
            <v>commissionCanada</v>
          </cell>
          <cell r="BC75" t="str">
            <v xml:space="preserve">commissionCanada </v>
          </cell>
          <cell r="BD75" t="str">
            <v>S41</v>
          </cell>
          <cell r="BF75">
            <v>19583.34</v>
          </cell>
        </row>
        <row r="76">
          <cell r="B76">
            <v>17867</v>
          </cell>
          <cell r="C76">
            <v>12868</v>
          </cell>
          <cell r="E76" t="str">
            <v>Valerie Morcos</v>
          </cell>
          <cell r="F76" t="str">
            <v>Channel Lead</v>
          </cell>
          <cell r="G76" t="str">
            <v>MLA</v>
          </cell>
          <cell r="H76" t="str">
            <v>Americas Sales</v>
          </cell>
          <cell r="I76" t="str">
            <v>MONTREAL</v>
          </cell>
          <cell r="J76" t="str">
            <v>Canada</v>
          </cell>
          <cell r="K76">
            <v>43199</v>
          </cell>
          <cell r="L76" t="str">
            <v>WH</v>
          </cell>
          <cell r="M76" t="str">
            <v>S41P</v>
          </cell>
          <cell r="N76" t="str">
            <v>S</v>
          </cell>
          <cell r="O76" t="str">
            <v>4</v>
          </cell>
          <cell r="P76" t="str">
            <v>Regular</v>
          </cell>
          <cell r="Q76" t="str"/>
          <cell r="R76">
            <v>1</v>
          </cell>
          <cell r="U76" t="str">
            <v>CAD</v>
          </cell>
          <cell r="V76" t="str">
            <v>Americas Sales</v>
          </cell>
          <cell r="W76" t="str">
            <v>Thomas Fusco</v>
          </cell>
          <cell r="Y76" t="str">
            <v>Eligible</v>
          </cell>
          <cell r="Z76">
            <v>181000</v>
          </cell>
          <cell r="AA76">
            <v>142294.00474228765</v>
          </cell>
          <cell r="AB76">
            <v>181000</v>
          </cell>
          <cell r="AC76">
            <v>142294.00474228765</v>
          </cell>
          <cell r="AD76">
            <v>4</v>
          </cell>
          <cell r="AE76" t="str">
            <v>S41</v>
          </cell>
          <cell r="AF76">
            <v>195000</v>
          </cell>
          <cell r="AG76">
            <v>265000</v>
          </cell>
          <cell r="AH76">
            <v>0</v>
          </cell>
          <cell r="AI76">
            <v>1</v>
          </cell>
          <cell r="AJ76">
            <v>0</v>
          </cell>
          <cell r="AK76">
            <v>191860</v>
          </cell>
          <cell r="AL76">
            <v>6.0000000000000053E-2</v>
          </cell>
          <cell r="AM76">
            <v>150831.6450268249</v>
          </cell>
          <cell r="AN76">
            <v>8537.6402845372504</v>
          </cell>
          <cell r="AO76">
            <v>-0.27600000000000002</v>
          </cell>
          <cell r="AQ76">
            <v>41600.14</v>
          </cell>
          <cell r="AR76">
            <v>412000.4</v>
          </cell>
          <cell r="AS76">
            <v>0.37</v>
          </cell>
          <cell r="AT76">
            <v>1</v>
          </cell>
          <cell r="AU76">
            <v>0</v>
          </cell>
          <cell r="AV76">
            <v>191860</v>
          </cell>
          <cell r="AW76">
            <v>150831.6450268249</v>
          </cell>
          <cell r="AX76">
            <v>6.0000000000000053E-2</v>
          </cell>
          <cell r="AY76">
            <v>8537.6402845372504</v>
          </cell>
          <cell r="AZ76" t="str">
            <v>commission</v>
          </cell>
          <cell r="BA76" t="str">
            <v>commissionEligible</v>
          </cell>
          <cell r="BB76" t="str">
            <v>commissionCanada</v>
          </cell>
          <cell r="BC76" t="str">
            <v xml:space="preserve">commissionCanada </v>
          </cell>
          <cell r="BD76" t="str">
            <v>S41</v>
          </cell>
          <cell r="BF76">
            <v>15083.333333333334</v>
          </cell>
          <cell r="BH76">
            <v>2</v>
          </cell>
        </row>
        <row r="77">
          <cell r="B77">
            <v>14625</v>
          </cell>
          <cell r="C77">
            <v>9576</v>
          </cell>
          <cell r="E77" t="str">
            <v>Christi VanFossan</v>
          </cell>
          <cell r="F77" t="str">
            <v>Channel Account Manager</v>
          </cell>
          <cell r="G77" t="str">
            <v>Employee</v>
          </cell>
          <cell r="H77" t="str">
            <v>Americas Sales</v>
          </cell>
          <cell r="I77" t="str">
            <v>ATLANTA</v>
          </cell>
          <cell r="J77" t="str">
            <v>United States</v>
          </cell>
          <cell r="K77">
            <v>42373</v>
          </cell>
          <cell r="L77" t="str">
            <v>WH</v>
          </cell>
          <cell r="M77" t="str">
            <v>S41P</v>
          </cell>
          <cell r="N77" t="str">
            <v>S</v>
          </cell>
          <cell r="O77" t="str">
            <v>4</v>
          </cell>
          <cell r="P77" t="str">
            <v>Regular</v>
          </cell>
          <cell r="Q77" t="str"/>
          <cell r="R77">
            <v>1</v>
          </cell>
          <cell r="U77" t="str">
            <v>USD</v>
          </cell>
          <cell r="V77" t="str">
            <v>Americas Sales</v>
          </cell>
          <cell r="W77" t="str">
            <v>Thomas Fusco</v>
          </cell>
          <cell r="Y77" t="str">
            <v>Eligible</v>
          </cell>
          <cell r="Z77">
            <v>179000.16</v>
          </cell>
          <cell r="AA77">
            <v>179000.16</v>
          </cell>
          <cell r="AB77">
            <v>179000.16</v>
          </cell>
          <cell r="AC77">
            <v>179000.16</v>
          </cell>
          <cell r="AD77">
            <v>3</v>
          </cell>
          <cell r="AE77" t="str">
            <v>S41</v>
          </cell>
          <cell r="AF77">
            <v>180000</v>
          </cell>
          <cell r="AG77">
            <v>270000</v>
          </cell>
          <cell r="AH77">
            <v>0</v>
          </cell>
          <cell r="AI77">
            <v>1</v>
          </cell>
          <cell r="AJ77">
            <v>0</v>
          </cell>
          <cell r="AK77">
            <v>186160.16640000002</v>
          </cell>
          <cell r="AL77">
            <v>4.0000000000000036E-2</v>
          </cell>
          <cell r="AM77">
            <v>186160.16640000002</v>
          </cell>
          <cell r="AN77">
            <v>7160.0064000000129</v>
          </cell>
          <cell r="AO77">
            <v>-0.3105179022222222</v>
          </cell>
          <cell r="AQ77">
            <v>41600.14</v>
          </cell>
          <cell r="AR77">
            <v>550000.15999999992</v>
          </cell>
          <cell r="AS77">
            <v>0.27</v>
          </cell>
          <cell r="AT77">
            <v>1</v>
          </cell>
          <cell r="AU77">
            <v>0</v>
          </cell>
          <cell r="AV77">
            <v>186160.16640000002</v>
          </cell>
          <cell r="AW77">
            <v>186160.16640000002</v>
          </cell>
          <cell r="AX77">
            <v>4.0000000000000036E-2</v>
          </cell>
          <cell r="AY77">
            <v>7160.0064000000129</v>
          </cell>
          <cell r="AZ77" t="str">
            <v>commission</v>
          </cell>
          <cell r="BA77" t="str">
            <v>commissionEligible</v>
          </cell>
          <cell r="BB77" t="str">
            <v>commissionUnited States</v>
          </cell>
          <cell r="BC77" t="str">
            <v xml:space="preserve">commissionUnited States </v>
          </cell>
          <cell r="BD77" t="str">
            <v>S41</v>
          </cell>
          <cell r="BF77">
            <v>14916.68</v>
          </cell>
          <cell r="BH77">
            <v>4</v>
          </cell>
        </row>
        <row r="78">
          <cell r="B78">
            <v>19718</v>
          </cell>
          <cell r="C78">
            <v>14776</v>
          </cell>
          <cell r="E78" t="str">
            <v>Brittany Puckett</v>
          </cell>
          <cell r="F78" t="str">
            <v>Area Manager</v>
          </cell>
          <cell r="G78" t="str">
            <v>Employee</v>
          </cell>
          <cell r="H78" t="str">
            <v>Americas Sales</v>
          </cell>
          <cell r="I78" t="str">
            <v>TENNESSEE REMOTE OFFICE</v>
          </cell>
          <cell r="J78" t="str">
            <v>United States</v>
          </cell>
          <cell r="K78">
            <v>43556</v>
          </cell>
          <cell r="L78" t="str">
            <v>WH</v>
          </cell>
          <cell r="M78" t="str">
            <v>S41M</v>
          </cell>
          <cell r="N78" t="str">
            <v>S</v>
          </cell>
          <cell r="O78" t="str">
            <v>4</v>
          </cell>
          <cell r="P78" t="str">
            <v>Regular</v>
          </cell>
          <cell r="Q78" t="str"/>
          <cell r="R78">
            <v>1</v>
          </cell>
          <cell r="U78" t="str">
            <v>USD</v>
          </cell>
          <cell r="V78" t="str">
            <v>Americas Sales</v>
          </cell>
          <cell r="W78" t="str">
            <v>Thomas Fusco</v>
          </cell>
          <cell r="Y78" t="str">
            <v>Eligible</v>
          </cell>
          <cell r="Z78">
            <v>226000.08</v>
          </cell>
          <cell r="AA78">
            <v>226000.08</v>
          </cell>
          <cell r="AB78">
            <v>260000</v>
          </cell>
          <cell r="AC78">
            <v>260000</v>
          </cell>
          <cell r="AD78">
            <v>3</v>
          </cell>
          <cell r="AE78" t="str">
            <v>S41</v>
          </cell>
          <cell r="AF78">
            <v>185000</v>
          </cell>
          <cell r="AG78">
            <v>310000</v>
          </cell>
          <cell r="AH78">
            <v>0.6</v>
          </cell>
          <cell r="AI78">
            <v>3</v>
          </cell>
          <cell r="AJ78">
            <v>0</v>
          </cell>
          <cell r="AK78">
            <v>260000</v>
          </cell>
          <cell r="AL78">
            <v>0</v>
          </cell>
          <cell r="AM78">
            <v>260000</v>
          </cell>
          <cell r="AN78">
            <v>0</v>
          </cell>
          <cell r="AO78">
            <v>-0.16129032258064513</v>
          </cell>
          <cell r="AQ78">
            <v>41600.14</v>
          </cell>
          <cell r="AR78">
            <v>550000.15999999992</v>
          </cell>
          <cell r="AS78">
            <v>0.42</v>
          </cell>
          <cell r="AT78">
            <v>1</v>
          </cell>
          <cell r="AU78">
            <v>0</v>
          </cell>
          <cell r="AV78">
            <v>260000</v>
          </cell>
          <cell r="AW78">
            <v>260000</v>
          </cell>
          <cell r="AX78">
            <v>0</v>
          </cell>
          <cell r="AY78">
            <v>0</v>
          </cell>
          <cell r="AZ78" t="str">
            <v>commission</v>
          </cell>
          <cell r="BA78" t="str">
            <v>commissionEligible</v>
          </cell>
          <cell r="BB78" t="str">
            <v>commissionUnited States</v>
          </cell>
          <cell r="BC78" t="str">
            <v xml:space="preserve">commissionUnited States </v>
          </cell>
          <cell r="BD78" t="str">
            <v>S41</v>
          </cell>
          <cell r="BF78">
            <v>21666.666666666668</v>
          </cell>
          <cell r="BH78">
            <v>3</v>
          </cell>
        </row>
        <row r="79">
          <cell r="B79">
            <v>14169</v>
          </cell>
          <cell r="C79">
            <v>9150</v>
          </cell>
          <cell r="E79" t="str">
            <v>Elizabeth Johnson</v>
          </cell>
          <cell r="F79" t="str">
            <v>Channel Account Manager</v>
          </cell>
          <cell r="G79" t="str">
            <v>Employee</v>
          </cell>
          <cell r="H79" t="str">
            <v>Americas Sales</v>
          </cell>
          <cell r="I79" t="str">
            <v>CHICAGO</v>
          </cell>
          <cell r="J79" t="str">
            <v>United States</v>
          </cell>
          <cell r="K79">
            <v>42247</v>
          </cell>
          <cell r="L79" t="str">
            <v>WH</v>
          </cell>
          <cell r="M79" t="str">
            <v>S41P</v>
          </cell>
          <cell r="N79" t="str">
            <v>S</v>
          </cell>
          <cell r="O79" t="str">
            <v>4</v>
          </cell>
          <cell r="P79" t="str">
            <v>Regular</v>
          </cell>
          <cell r="Q79" t="str"/>
          <cell r="R79">
            <v>1</v>
          </cell>
          <cell r="U79" t="str">
            <v>USD</v>
          </cell>
          <cell r="V79" t="str">
            <v>Americas Sales</v>
          </cell>
          <cell r="W79" t="str">
            <v>Thomas Fusco</v>
          </cell>
          <cell r="Y79" t="str">
            <v>Eligible</v>
          </cell>
          <cell r="Z79">
            <v>226000</v>
          </cell>
          <cell r="AA79">
            <v>226000</v>
          </cell>
          <cell r="AB79">
            <v>226000</v>
          </cell>
          <cell r="AC79">
            <v>226000</v>
          </cell>
          <cell r="AD79">
            <v>4</v>
          </cell>
          <cell r="AE79" t="str">
            <v>S41</v>
          </cell>
          <cell r="AF79">
            <v>180000</v>
          </cell>
          <cell r="AG79">
            <v>270000</v>
          </cell>
          <cell r="AH79">
            <v>0.51</v>
          </cell>
          <cell r="AI79">
            <v>3</v>
          </cell>
          <cell r="AJ79">
            <v>0</v>
          </cell>
          <cell r="AK79">
            <v>235040</v>
          </cell>
          <cell r="AL79">
            <v>4.0000000000000036E-2</v>
          </cell>
          <cell r="AM79">
            <v>235040</v>
          </cell>
          <cell r="AN79">
            <v>9040</v>
          </cell>
          <cell r="AO79">
            <v>-0.12948148148148153</v>
          </cell>
          <cell r="AQ79">
            <v>41600.14</v>
          </cell>
          <cell r="AR79">
            <v>550000.15999999992</v>
          </cell>
          <cell r="AS79">
            <v>0.36</v>
          </cell>
          <cell r="AT79">
            <v>1</v>
          </cell>
          <cell r="AU79">
            <v>0</v>
          </cell>
          <cell r="AV79">
            <v>235040</v>
          </cell>
          <cell r="AW79">
            <v>235040</v>
          </cell>
          <cell r="AX79">
            <v>4.0000000000000036E-2</v>
          </cell>
          <cell r="AY79">
            <v>9040</v>
          </cell>
          <cell r="AZ79" t="str">
            <v>commission</v>
          </cell>
          <cell r="BA79" t="str">
            <v>commissionEligible</v>
          </cell>
          <cell r="BB79" t="str">
            <v>commissionUnited States</v>
          </cell>
          <cell r="BC79" t="str">
            <v xml:space="preserve">commissionUnited States </v>
          </cell>
          <cell r="BD79" t="str">
            <v>S41</v>
          </cell>
          <cell r="BF79">
            <v>18833.333333333332</v>
          </cell>
          <cell r="BH79">
            <v>3</v>
          </cell>
        </row>
        <row r="80">
          <cell r="B80">
            <v>18215</v>
          </cell>
          <cell r="C80">
            <v>13265</v>
          </cell>
          <cell r="E80" t="str">
            <v>Daniel Donahue</v>
          </cell>
          <cell r="F80" t="str">
            <v>Channel Account Manager</v>
          </cell>
          <cell r="G80" t="str">
            <v>Employee</v>
          </cell>
          <cell r="H80" t="str">
            <v>Americas Sales</v>
          </cell>
          <cell r="I80" t="str">
            <v>ILLINOIS REMOTE OFFICE</v>
          </cell>
          <cell r="J80" t="str">
            <v>United States</v>
          </cell>
          <cell r="K80">
            <v>43269</v>
          </cell>
          <cell r="L80" t="str">
            <v>WH</v>
          </cell>
          <cell r="M80" t="str">
            <v>S51P</v>
          </cell>
          <cell r="N80" t="str">
            <v>S</v>
          </cell>
          <cell r="O80" t="str">
            <v>5</v>
          </cell>
          <cell r="P80" t="str">
            <v>Regular</v>
          </cell>
          <cell r="Q80" t="str"/>
          <cell r="R80">
            <v>1</v>
          </cell>
          <cell r="U80" t="str">
            <v>USD</v>
          </cell>
          <cell r="V80" t="str">
            <v>Americas Sales</v>
          </cell>
          <cell r="W80" t="str">
            <v>Thomas Fusco</v>
          </cell>
          <cell r="Y80" t="str">
            <v>Eligible</v>
          </cell>
          <cell r="Z80">
            <v>153000.16</v>
          </cell>
          <cell r="AA80">
            <v>153000.16</v>
          </cell>
          <cell r="AB80">
            <v>153000.16</v>
          </cell>
          <cell r="AC80">
            <v>153000.16</v>
          </cell>
          <cell r="AD80">
            <v>3</v>
          </cell>
          <cell r="AE80" t="str">
            <v>S51</v>
          </cell>
          <cell r="AF80">
            <v>120000</v>
          </cell>
          <cell r="AG80">
            <v>200000</v>
          </cell>
          <cell r="AH80">
            <v>0.41</v>
          </cell>
          <cell r="AI80">
            <v>2</v>
          </cell>
          <cell r="AJ80">
            <v>0</v>
          </cell>
          <cell r="AK80">
            <v>157590.1648</v>
          </cell>
          <cell r="AL80">
            <v>3.0000000000000027E-2</v>
          </cell>
          <cell r="AM80">
            <v>157590.1648</v>
          </cell>
          <cell r="AN80">
            <v>4590.0047999999952</v>
          </cell>
          <cell r="AO80">
            <v>-0.21204917600000006</v>
          </cell>
          <cell r="AQ80">
            <v>41600.14</v>
          </cell>
          <cell r="AR80">
            <v>550000.15999999992</v>
          </cell>
          <cell r="AS80">
            <v>0.21</v>
          </cell>
          <cell r="AT80">
            <v>1</v>
          </cell>
          <cell r="AU80">
            <v>0</v>
          </cell>
          <cell r="AV80">
            <v>157590.1648</v>
          </cell>
          <cell r="AW80">
            <v>157590.1648</v>
          </cell>
          <cell r="AX80">
            <v>3.0000000000000027E-2</v>
          </cell>
          <cell r="AY80">
            <v>4590.0047999999952</v>
          </cell>
          <cell r="AZ80" t="str">
            <v>commission</v>
          </cell>
          <cell r="BA80" t="str">
            <v>commissionEligible</v>
          </cell>
          <cell r="BB80" t="str">
            <v>commissionUnited States</v>
          </cell>
          <cell r="BC80" t="str">
            <v xml:space="preserve">commissionUnited States </v>
          </cell>
          <cell r="BD80" t="str">
            <v>S51</v>
          </cell>
          <cell r="BF80">
            <v>12750.013333333334</v>
          </cell>
          <cell r="BH80">
            <v>3</v>
          </cell>
        </row>
        <row r="81">
          <cell r="B81">
            <v>20052</v>
          </cell>
          <cell r="C81">
            <v>15144</v>
          </cell>
          <cell r="E81" t="str">
            <v>Todd Grimm</v>
          </cell>
          <cell r="F81" t="str">
            <v>Channel Account Manager</v>
          </cell>
          <cell r="G81" t="str">
            <v>Employee</v>
          </cell>
          <cell r="H81" t="str">
            <v>Americas Sales</v>
          </cell>
          <cell r="I81" t="str">
            <v>CHICAGO</v>
          </cell>
          <cell r="J81" t="str">
            <v>United States</v>
          </cell>
          <cell r="K81">
            <v>43647</v>
          </cell>
          <cell r="L81" t="str">
            <v>WH</v>
          </cell>
          <cell r="M81" t="str">
            <v>S41P</v>
          </cell>
          <cell r="N81" t="str">
            <v>S</v>
          </cell>
          <cell r="O81" t="str">
            <v>4</v>
          </cell>
          <cell r="P81" t="str">
            <v>Regular</v>
          </cell>
          <cell r="Q81" t="str"/>
          <cell r="R81">
            <v>1</v>
          </cell>
          <cell r="U81" t="str">
            <v>USD</v>
          </cell>
          <cell r="V81" t="str">
            <v>Americas Sales</v>
          </cell>
          <cell r="W81" t="str">
            <v>Thomas Fusco</v>
          </cell>
          <cell r="Y81" t="str">
            <v>Eligible</v>
          </cell>
          <cell r="Z81">
            <v>226000.16</v>
          </cell>
          <cell r="AA81">
            <v>226000.16</v>
          </cell>
          <cell r="AB81">
            <v>226000.16</v>
          </cell>
          <cell r="AC81">
            <v>226000.16</v>
          </cell>
          <cell r="AD81">
            <v>4</v>
          </cell>
          <cell r="AE81" t="str">
            <v>S41</v>
          </cell>
          <cell r="AF81">
            <v>180000</v>
          </cell>
          <cell r="AG81">
            <v>270000</v>
          </cell>
          <cell r="AH81">
            <v>0.51</v>
          </cell>
          <cell r="AI81">
            <v>3</v>
          </cell>
          <cell r="AJ81">
            <v>0</v>
          </cell>
          <cell r="AK81">
            <v>235040.16640000002</v>
          </cell>
          <cell r="AL81">
            <v>4.0000000000000036E-2</v>
          </cell>
          <cell r="AM81">
            <v>235040.16640000002</v>
          </cell>
          <cell r="AN81">
            <v>9040.0064000000129</v>
          </cell>
          <cell r="AO81">
            <v>-0.12948086518518509</v>
          </cell>
          <cell r="AQ81">
            <v>41600.14</v>
          </cell>
          <cell r="AR81">
            <v>550000.15999999992</v>
          </cell>
          <cell r="AS81">
            <v>0.36</v>
          </cell>
          <cell r="AT81">
            <v>1</v>
          </cell>
          <cell r="AU81">
            <v>0</v>
          </cell>
          <cell r="AV81">
            <v>235040.16640000002</v>
          </cell>
          <cell r="AW81">
            <v>235040.16640000002</v>
          </cell>
          <cell r="AX81">
            <v>4.0000000000000036E-2</v>
          </cell>
          <cell r="AY81">
            <v>9040.0064000000129</v>
          </cell>
          <cell r="AZ81" t="str">
            <v>commission</v>
          </cell>
          <cell r="BA81" t="str">
            <v>commissionEligible</v>
          </cell>
          <cell r="BB81" t="str">
            <v>commissionUnited States</v>
          </cell>
          <cell r="BC81" t="str">
            <v xml:space="preserve">commissionUnited States </v>
          </cell>
          <cell r="BD81" t="str">
            <v>S41</v>
          </cell>
          <cell r="BF81">
            <v>18833.346666666668</v>
          </cell>
          <cell r="BH81">
            <v>4</v>
          </cell>
        </row>
        <row r="82">
          <cell r="B82">
            <v>20400</v>
          </cell>
          <cell r="C82">
            <v>15489</v>
          </cell>
          <cell r="E82" t="str">
            <v>Rebecca Cahak</v>
          </cell>
          <cell r="F82" t="str">
            <v>Channel Account Manager</v>
          </cell>
          <cell r="G82" t="str">
            <v>Employee</v>
          </cell>
          <cell r="H82" t="str">
            <v>Americas Sales</v>
          </cell>
          <cell r="I82" t="str">
            <v>TEXAS REMOTE OFFICE</v>
          </cell>
          <cell r="J82" t="str">
            <v>United States</v>
          </cell>
          <cell r="K82">
            <v>43724</v>
          </cell>
          <cell r="L82" t="str">
            <v>WH</v>
          </cell>
          <cell r="M82" t="str">
            <v>S41P</v>
          </cell>
          <cell r="N82" t="str">
            <v>S</v>
          </cell>
          <cell r="O82" t="str">
            <v>4</v>
          </cell>
          <cell r="P82" t="str">
            <v>Regular</v>
          </cell>
          <cell r="Q82" t="str"/>
          <cell r="R82">
            <v>1</v>
          </cell>
          <cell r="U82" t="str">
            <v>USD</v>
          </cell>
          <cell r="V82" t="str">
            <v>Americas Sales</v>
          </cell>
          <cell r="W82" t="str">
            <v>Thomas Fusco</v>
          </cell>
          <cell r="Y82" t="str">
            <v>Eligible</v>
          </cell>
          <cell r="Z82">
            <v>254000</v>
          </cell>
          <cell r="AA82">
            <v>254000</v>
          </cell>
          <cell r="AB82">
            <v>254000</v>
          </cell>
          <cell r="AC82">
            <v>254000</v>
          </cell>
          <cell r="AD82">
            <v>4</v>
          </cell>
          <cell r="AE82" t="str">
            <v>S41</v>
          </cell>
          <cell r="AF82">
            <v>180000</v>
          </cell>
          <cell r="AG82">
            <v>270000</v>
          </cell>
          <cell r="AH82">
            <v>0.82</v>
          </cell>
          <cell r="AI82">
            <v>4</v>
          </cell>
          <cell r="AJ82">
            <v>0</v>
          </cell>
          <cell r="AK82">
            <v>261620</v>
          </cell>
          <cell r="AL82">
            <v>3.0000000000000027E-2</v>
          </cell>
          <cell r="AM82">
            <v>261620</v>
          </cell>
          <cell r="AN82">
            <v>7620</v>
          </cell>
          <cell r="AO82">
            <v>-3.1037037037037085E-2</v>
          </cell>
          <cell r="AQ82">
            <v>41600.14</v>
          </cell>
          <cell r="AR82">
            <v>550000.15999999992</v>
          </cell>
          <cell r="AS82">
            <v>0.41</v>
          </cell>
          <cell r="AT82">
            <v>1</v>
          </cell>
          <cell r="AU82">
            <v>0</v>
          </cell>
          <cell r="AV82">
            <v>261620</v>
          </cell>
          <cell r="AW82">
            <v>261620</v>
          </cell>
          <cell r="AX82">
            <v>3.0000000000000027E-2</v>
          </cell>
          <cell r="AY82">
            <v>7620</v>
          </cell>
          <cell r="AZ82" t="str">
            <v>commission</v>
          </cell>
          <cell r="BA82" t="str">
            <v>commissionEligible</v>
          </cell>
          <cell r="BB82" t="str">
            <v>commissionUnited States</v>
          </cell>
          <cell r="BC82" t="str">
            <v xml:space="preserve">commissionUnited States </v>
          </cell>
          <cell r="BD82" t="str">
            <v>S41</v>
          </cell>
          <cell r="BF82">
            <v>21166.666666666668</v>
          </cell>
          <cell r="BH82">
            <v>4</v>
          </cell>
        </row>
        <row r="83">
          <cell r="B83">
            <v>17216</v>
          </cell>
          <cell r="C83">
            <v>12246</v>
          </cell>
          <cell r="E83" t="str">
            <v>John Cleverly</v>
          </cell>
          <cell r="F83" t="str">
            <v>Account Manager</v>
          </cell>
          <cell r="G83" t="str">
            <v>Employee</v>
          </cell>
          <cell r="H83" t="str">
            <v>Americas Sales</v>
          </cell>
          <cell r="I83" t="str">
            <v>MARYLAND REMOTE OFFICE</v>
          </cell>
          <cell r="J83" t="str">
            <v>United States</v>
          </cell>
          <cell r="K83">
            <v>43017</v>
          </cell>
          <cell r="L83" t="str">
            <v>WH</v>
          </cell>
          <cell r="M83" t="str">
            <v>S63P</v>
          </cell>
          <cell r="N83" t="str">
            <v>S</v>
          </cell>
          <cell r="O83" t="str">
            <v>6</v>
          </cell>
          <cell r="P83" t="str">
            <v>Regular</v>
          </cell>
          <cell r="R83">
            <v>1</v>
          </cell>
          <cell r="U83" t="str">
            <v>USD</v>
          </cell>
          <cell r="V83" t="str">
            <v>Americas Sales</v>
          </cell>
          <cell r="W83" t="str">
            <v>Thomas Fusco</v>
          </cell>
          <cell r="Y83" t="str">
            <v>Eligible</v>
          </cell>
          <cell r="Z83">
            <v>108780.08</v>
          </cell>
          <cell r="AA83">
            <v>108780.08</v>
          </cell>
          <cell r="AB83">
            <v>108780.08</v>
          </cell>
          <cell r="AC83">
            <v>108780.08</v>
          </cell>
          <cell r="AD83">
            <v>1</v>
          </cell>
          <cell r="AE83" t="str">
            <v>S63</v>
          </cell>
          <cell r="AF83">
            <v>80000</v>
          </cell>
          <cell r="AG83">
            <v>130000</v>
          </cell>
          <cell r="AH83">
            <v>0.56999999999999995</v>
          </cell>
          <cell r="AI83">
            <v>3</v>
          </cell>
          <cell r="AJ83">
            <v>0</v>
          </cell>
          <cell r="AK83">
            <v>108780.08</v>
          </cell>
          <cell r="AL83">
            <v>0</v>
          </cell>
          <cell r="AM83">
            <v>108780.08</v>
          </cell>
          <cell r="AN83">
            <v>0</v>
          </cell>
          <cell r="AO83">
            <v>-0.1632301538461538</v>
          </cell>
          <cell r="AP83" t="str">
            <v>Low Performer</v>
          </cell>
          <cell r="AQ83">
            <v>41600.14</v>
          </cell>
          <cell r="AR83">
            <v>550000.15999999992</v>
          </cell>
          <cell r="AS83">
            <v>0.13</v>
          </cell>
          <cell r="AT83">
            <v>1</v>
          </cell>
          <cell r="AU83">
            <v>0</v>
          </cell>
          <cell r="AV83">
            <v>108780.08</v>
          </cell>
          <cell r="AW83">
            <v>108780.08</v>
          </cell>
          <cell r="AX83">
            <v>0</v>
          </cell>
          <cell r="AY83">
            <v>0</v>
          </cell>
          <cell r="AZ83" t="str">
            <v>commission</v>
          </cell>
          <cell r="BA83" t="str">
            <v>commissionEligible</v>
          </cell>
          <cell r="BB83" t="str">
            <v>commissionUnited States</v>
          </cell>
          <cell r="BC83" t="str">
            <v xml:space="preserve">commissionUnited States </v>
          </cell>
          <cell r="BD83" t="str">
            <v>S63</v>
          </cell>
          <cell r="BF83">
            <v>9065.0066666666662</v>
          </cell>
          <cell r="BH83">
            <v>4</v>
          </cell>
        </row>
        <row r="84">
          <cell r="B84">
            <v>20681</v>
          </cell>
          <cell r="C84">
            <v>15768</v>
          </cell>
          <cell r="E84" t="str">
            <v>Douglas Haider</v>
          </cell>
          <cell r="F84" t="str">
            <v>Account Manager</v>
          </cell>
          <cell r="G84" t="str">
            <v>Employee</v>
          </cell>
          <cell r="H84" t="str">
            <v>Americas Sales</v>
          </cell>
          <cell r="I84" t="str">
            <v>ARIZONA REMOTE OFFICE</v>
          </cell>
          <cell r="J84" t="str">
            <v>United States</v>
          </cell>
          <cell r="K84">
            <v>43794</v>
          </cell>
          <cell r="L84" t="str">
            <v>WH</v>
          </cell>
          <cell r="M84" t="str">
            <v>S43P</v>
          </cell>
          <cell r="N84" t="str">
            <v>S</v>
          </cell>
          <cell r="O84" t="str">
            <v>4</v>
          </cell>
          <cell r="P84" t="str">
            <v>Regular</v>
          </cell>
          <cell r="Q84" t="str"/>
          <cell r="R84">
            <v>1</v>
          </cell>
          <cell r="U84" t="str">
            <v>USD</v>
          </cell>
          <cell r="V84" t="str">
            <v>Americas Sales</v>
          </cell>
          <cell r="W84" t="str">
            <v>Thomas Fusco</v>
          </cell>
          <cell r="Y84" t="str">
            <v>Eligible</v>
          </cell>
          <cell r="Z84">
            <v>230000.08000000002</v>
          </cell>
          <cell r="AA84">
            <v>230000.08000000002</v>
          </cell>
          <cell r="AB84">
            <v>230000.08000000002</v>
          </cell>
          <cell r="AC84">
            <v>230000.08000000002</v>
          </cell>
          <cell r="AD84">
            <v>2</v>
          </cell>
          <cell r="AE84" t="str">
            <v>S43</v>
          </cell>
          <cell r="AF84">
            <v>185000</v>
          </cell>
          <cell r="AG84">
            <v>300000</v>
          </cell>
          <cell r="AH84">
            <v>0.39</v>
          </cell>
          <cell r="AI84">
            <v>2</v>
          </cell>
          <cell r="AJ84">
            <v>0</v>
          </cell>
          <cell r="AK84">
            <v>230000.08000000002</v>
          </cell>
          <cell r="AL84">
            <v>0</v>
          </cell>
          <cell r="AM84">
            <v>230000.08000000002</v>
          </cell>
          <cell r="AN84">
            <v>0</v>
          </cell>
          <cell r="AO84">
            <v>-0.23333306666666664</v>
          </cell>
          <cell r="AP84" t="str">
            <v>Rated 2 - no recommendation</v>
          </cell>
          <cell r="AQ84">
            <v>41600.14</v>
          </cell>
          <cell r="AR84">
            <v>550000.15999999992</v>
          </cell>
          <cell r="AS84">
            <v>0.37</v>
          </cell>
          <cell r="AT84">
            <v>1</v>
          </cell>
          <cell r="AU84">
            <v>0</v>
          </cell>
          <cell r="AV84">
            <v>230000.08000000002</v>
          </cell>
          <cell r="AW84">
            <v>230000.08000000002</v>
          </cell>
          <cell r="AX84">
            <v>0</v>
          </cell>
          <cell r="AY84">
            <v>0</v>
          </cell>
          <cell r="AZ84" t="str">
            <v>commission</v>
          </cell>
          <cell r="BA84" t="str">
            <v>commissionEligible</v>
          </cell>
          <cell r="BB84" t="str">
            <v>commissionUnited States</v>
          </cell>
          <cell r="BC84" t="str">
            <v xml:space="preserve">commissionUnited States </v>
          </cell>
          <cell r="BD84" t="str">
            <v>S43</v>
          </cell>
          <cell r="BF84">
            <v>19166.673333333336</v>
          </cell>
        </row>
        <row r="85">
          <cell r="B85">
            <v>13012</v>
          </cell>
          <cell r="C85">
            <v>8044</v>
          </cell>
          <cell r="E85" t="str">
            <v>Jerry Walls</v>
          </cell>
          <cell r="F85" t="str">
            <v>Territory Manager</v>
          </cell>
          <cell r="G85" t="str">
            <v>Employee</v>
          </cell>
          <cell r="H85" t="str">
            <v>Americas Sales</v>
          </cell>
          <cell r="I85" t="str">
            <v>MISSISSIPPI REMOTE OFFICE</v>
          </cell>
          <cell r="J85" t="str">
            <v>United States</v>
          </cell>
          <cell r="K85">
            <v>42037</v>
          </cell>
          <cell r="L85" t="str">
            <v>WH</v>
          </cell>
          <cell r="M85" t="str">
            <v>S41P</v>
          </cell>
          <cell r="N85" t="str">
            <v>S</v>
          </cell>
          <cell r="O85" t="str">
            <v>4</v>
          </cell>
          <cell r="P85" t="str">
            <v>Regular</v>
          </cell>
          <cell r="Q85" t="str"/>
          <cell r="R85">
            <v>1</v>
          </cell>
          <cell r="U85" t="str">
            <v>USD</v>
          </cell>
          <cell r="V85" t="str">
            <v>Americas Sales</v>
          </cell>
          <cell r="W85" t="str">
            <v>Thomas Fusco</v>
          </cell>
          <cell r="Y85" t="str">
            <v>Eligible</v>
          </cell>
          <cell r="Z85">
            <v>260000.08</v>
          </cell>
          <cell r="AA85">
            <v>260000.08</v>
          </cell>
          <cell r="AB85">
            <v>260000.08</v>
          </cell>
          <cell r="AC85">
            <v>260000.08</v>
          </cell>
          <cell r="AD85">
            <v>4</v>
          </cell>
          <cell r="AE85" t="str">
            <v>S41</v>
          </cell>
          <cell r="AF85">
            <v>180000</v>
          </cell>
          <cell r="AG85">
            <v>270000</v>
          </cell>
          <cell r="AH85">
            <v>0.88</v>
          </cell>
          <cell r="AI85">
            <v>5</v>
          </cell>
          <cell r="AJ85">
            <v>0</v>
          </cell>
          <cell r="AK85">
            <v>265200.08159999998</v>
          </cell>
          <cell r="AL85">
            <v>2.0000000000000018E-2</v>
          </cell>
          <cell r="AM85">
            <v>265200.08159999998</v>
          </cell>
          <cell r="AN85">
            <v>5200.0015999999887</v>
          </cell>
          <cell r="AO85">
            <v>-1.7777475555555644E-2</v>
          </cell>
          <cell r="AQ85">
            <v>41600.14</v>
          </cell>
          <cell r="AR85">
            <v>550000.15999999992</v>
          </cell>
          <cell r="AS85">
            <v>0.42</v>
          </cell>
          <cell r="AT85">
            <v>1</v>
          </cell>
          <cell r="AU85">
            <v>0</v>
          </cell>
          <cell r="AV85">
            <v>265200.08159999998</v>
          </cell>
          <cell r="AW85">
            <v>265200.08159999998</v>
          </cell>
          <cell r="AX85">
            <v>2.0000000000000018E-2</v>
          </cell>
          <cell r="AY85">
            <v>5200.0015999999887</v>
          </cell>
          <cell r="AZ85" t="str">
            <v>commission</v>
          </cell>
          <cell r="BA85" t="str">
            <v>commissionEligible</v>
          </cell>
          <cell r="BB85" t="str">
            <v>commissionUnited States</v>
          </cell>
          <cell r="BC85" t="str">
            <v xml:space="preserve">commissionUnited States </v>
          </cell>
          <cell r="BD85" t="str">
            <v>S41</v>
          </cell>
          <cell r="BF85">
            <v>21666.673333333332</v>
          </cell>
          <cell r="BH85">
            <v>4</v>
          </cell>
        </row>
        <row r="86">
          <cell r="B86">
            <v>14491</v>
          </cell>
          <cell r="C86">
            <v>9397</v>
          </cell>
          <cell r="E86" t="str">
            <v>Robert Hill</v>
          </cell>
          <cell r="F86" t="str">
            <v>Area Manager</v>
          </cell>
          <cell r="G86" t="str">
            <v>Employee</v>
          </cell>
          <cell r="H86" t="str">
            <v>Americas Sales</v>
          </cell>
          <cell r="I86" t="str">
            <v>FLORIDA REMOTE OFFICE</v>
          </cell>
          <cell r="J86" t="str">
            <v>United States</v>
          </cell>
          <cell r="K86">
            <v>42338</v>
          </cell>
          <cell r="L86" t="str">
            <v>WH</v>
          </cell>
          <cell r="M86" t="str">
            <v>S31M</v>
          </cell>
          <cell r="N86" t="str">
            <v>S</v>
          </cell>
          <cell r="O86" t="str">
            <v>3</v>
          </cell>
          <cell r="P86" t="str">
            <v>Regular</v>
          </cell>
          <cell r="Q86" t="str"/>
          <cell r="R86">
            <v>1</v>
          </cell>
          <cell r="U86" t="str">
            <v>USD</v>
          </cell>
          <cell r="V86" t="str">
            <v>Americas Sales</v>
          </cell>
          <cell r="W86" t="str">
            <v>Thomas Fusco</v>
          </cell>
          <cell r="Y86" t="str">
            <v>Eligible</v>
          </cell>
          <cell r="Z86">
            <v>270000.16000000003</v>
          </cell>
          <cell r="AA86">
            <v>270000.16000000003</v>
          </cell>
          <cell r="AB86">
            <v>270000.16000000003</v>
          </cell>
          <cell r="AC86">
            <v>270000.16000000003</v>
          </cell>
          <cell r="AD86">
            <v>4</v>
          </cell>
          <cell r="AE86" t="str">
            <v>S31</v>
          </cell>
          <cell r="AF86">
            <v>260000</v>
          </cell>
          <cell r="AG86">
            <v>395000</v>
          </cell>
          <cell r="AH86">
            <v>7.0000000000000007E-2</v>
          </cell>
          <cell r="AI86">
            <v>1</v>
          </cell>
          <cell r="AJ86">
            <v>0</v>
          </cell>
          <cell r="AK86">
            <v>286200.16960000002</v>
          </cell>
          <cell r="AL86">
            <v>6.0000000000000053E-2</v>
          </cell>
          <cell r="AM86">
            <v>286200.16960000002</v>
          </cell>
          <cell r="AN86">
            <v>16200.00959999999</v>
          </cell>
          <cell r="AO86">
            <v>-0.27544260860759484</v>
          </cell>
          <cell r="AQ86">
            <v>41600.14</v>
          </cell>
          <cell r="AR86">
            <v>550000.15999999992</v>
          </cell>
          <cell r="AS86">
            <v>0.44</v>
          </cell>
          <cell r="AT86">
            <v>1</v>
          </cell>
          <cell r="AU86">
            <v>0</v>
          </cell>
          <cell r="AV86">
            <v>286200.16960000002</v>
          </cell>
          <cell r="AW86">
            <v>286200.16960000002</v>
          </cell>
          <cell r="AX86">
            <v>6.0000000000000053E-2</v>
          </cell>
          <cell r="AY86">
            <v>16200.00959999999</v>
          </cell>
          <cell r="AZ86" t="str">
            <v>commission</v>
          </cell>
          <cell r="BA86" t="str">
            <v>commissionEligible</v>
          </cell>
          <cell r="BB86" t="str">
            <v>commissionUnited States</v>
          </cell>
          <cell r="BC86" t="str">
            <v xml:space="preserve">commissionUnited States </v>
          </cell>
          <cell r="BD86" t="str">
            <v>S31</v>
          </cell>
          <cell r="BF86">
            <v>22500.013333333336</v>
          </cell>
          <cell r="BH86">
            <v>3</v>
          </cell>
        </row>
        <row r="87">
          <cell r="B87">
            <v>17746</v>
          </cell>
          <cell r="C87">
            <v>12748</v>
          </cell>
          <cell r="E87" t="str">
            <v>Scott Drages</v>
          </cell>
          <cell r="F87" t="str">
            <v>Account Manager</v>
          </cell>
          <cell r="G87" t="str">
            <v>Employee</v>
          </cell>
          <cell r="H87" t="str">
            <v>Americas Sales</v>
          </cell>
          <cell r="I87" t="str">
            <v>PENNSYLVANIA REMOTE OFFICE</v>
          </cell>
          <cell r="J87" t="str">
            <v>United States</v>
          </cell>
          <cell r="K87">
            <v>43171</v>
          </cell>
          <cell r="L87" t="str">
            <v>WH</v>
          </cell>
          <cell r="M87" t="str">
            <v>S43P</v>
          </cell>
          <cell r="N87" t="str">
            <v>S</v>
          </cell>
          <cell r="O87" t="str">
            <v>4</v>
          </cell>
          <cell r="P87" t="str">
            <v>Regular</v>
          </cell>
          <cell r="Q87" t="str"/>
          <cell r="R87">
            <v>1</v>
          </cell>
          <cell r="U87" t="str">
            <v>USD</v>
          </cell>
          <cell r="V87" t="str">
            <v>Americas Sales</v>
          </cell>
          <cell r="W87" t="str">
            <v>Thomas Fusco</v>
          </cell>
          <cell r="Y87" t="str">
            <v>Eligible</v>
          </cell>
          <cell r="Z87">
            <v>185000.16</v>
          </cell>
          <cell r="AA87">
            <v>185000.16</v>
          </cell>
          <cell r="AB87">
            <v>185000.16</v>
          </cell>
          <cell r="AC87">
            <v>185000.16</v>
          </cell>
          <cell r="AD87">
            <v>2</v>
          </cell>
          <cell r="AE87" t="str">
            <v>S43</v>
          </cell>
          <cell r="AF87">
            <v>185000</v>
          </cell>
          <cell r="AG87">
            <v>300000</v>
          </cell>
          <cell r="AH87">
            <v>0</v>
          </cell>
          <cell r="AI87">
            <v>1</v>
          </cell>
          <cell r="AJ87">
            <v>0</v>
          </cell>
          <cell r="AK87">
            <v>185000.16</v>
          </cell>
          <cell r="AL87">
            <v>0</v>
          </cell>
          <cell r="AM87">
            <v>185000.16</v>
          </cell>
          <cell r="AN87">
            <v>0</v>
          </cell>
          <cell r="AO87">
            <v>-0.38333280000000003</v>
          </cell>
          <cell r="AP87" t="str">
            <v>Rated 2 - no recommendation</v>
          </cell>
          <cell r="AQ87">
            <v>41600.14</v>
          </cell>
          <cell r="AR87">
            <v>550000.15999999992</v>
          </cell>
          <cell r="AS87">
            <v>0.28000000000000003</v>
          </cell>
          <cell r="AT87">
            <v>1</v>
          </cell>
          <cell r="AU87">
            <v>0</v>
          </cell>
          <cell r="AV87">
            <v>185000.16</v>
          </cell>
          <cell r="AW87">
            <v>185000.16</v>
          </cell>
          <cell r="AX87">
            <v>0</v>
          </cell>
          <cell r="AY87">
            <v>0</v>
          </cell>
          <cell r="AZ87" t="str">
            <v>commission</v>
          </cell>
          <cell r="BA87" t="str">
            <v>commissionEligible</v>
          </cell>
          <cell r="BB87" t="str">
            <v>commissionUnited States</v>
          </cell>
          <cell r="BC87" t="str">
            <v xml:space="preserve">commissionUnited States </v>
          </cell>
          <cell r="BD87" t="str">
            <v>S43</v>
          </cell>
          <cell r="BF87">
            <v>15416.68</v>
          </cell>
          <cell r="BH87">
            <v>3</v>
          </cell>
        </row>
        <row r="88">
          <cell r="B88">
            <v>17112</v>
          </cell>
          <cell r="C88">
            <v>12143</v>
          </cell>
          <cell r="E88" t="str">
            <v>Cole Erickson</v>
          </cell>
          <cell r="F88" t="str">
            <v>Account Manager</v>
          </cell>
          <cell r="G88" t="str">
            <v>Employee</v>
          </cell>
          <cell r="H88" t="str">
            <v>Americas Sales</v>
          </cell>
          <cell r="I88" t="str">
            <v>ROCKVILLE</v>
          </cell>
          <cell r="J88" t="str">
            <v>United States</v>
          </cell>
          <cell r="K88">
            <v>42996</v>
          </cell>
          <cell r="L88" t="str">
            <v>WH</v>
          </cell>
          <cell r="M88" t="str">
            <v>S53P</v>
          </cell>
          <cell r="N88" t="str">
            <v>S</v>
          </cell>
          <cell r="O88" t="str">
            <v>5</v>
          </cell>
          <cell r="P88" t="str">
            <v>Regular</v>
          </cell>
          <cell r="Q88" t="str"/>
          <cell r="R88">
            <v>1</v>
          </cell>
          <cell r="U88" t="str">
            <v>USD</v>
          </cell>
          <cell r="V88" t="str">
            <v>Americas Sales</v>
          </cell>
          <cell r="W88" t="str">
            <v>Thomas Fusco</v>
          </cell>
          <cell r="Y88" t="str">
            <v>Eligible</v>
          </cell>
          <cell r="Z88">
            <v>135000.08000000002</v>
          </cell>
          <cell r="AA88">
            <v>135000.08000000002</v>
          </cell>
          <cell r="AB88">
            <v>135000.08000000002</v>
          </cell>
          <cell r="AC88">
            <v>135000.08000000002</v>
          </cell>
          <cell r="AD88">
            <v>2</v>
          </cell>
          <cell r="AE88" t="str">
            <v>S53</v>
          </cell>
          <cell r="AF88">
            <v>130000</v>
          </cell>
          <cell r="AG88">
            <v>220000</v>
          </cell>
          <cell r="AH88">
            <v>0.05</v>
          </cell>
          <cell r="AI88">
            <v>1</v>
          </cell>
          <cell r="AJ88">
            <v>0</v>
          </cell>
          <cell r="AK88">
            <v>135000.08000000002</v>
          </cell>
          <cell r="AL88">
            <v>0</v>
          </cell>
          <cell r="AM88">
            <v>135000.08000000002</v>
          </cell>
          <cell r="AN88">
            <v>0</v>
          </cell>
          <cell r="AO88">
            <v>-0.38636327272727267</v>
          </cell>
          <cell r="AP88" t="str">
            <v>Rated 2 - no recommendation</v>
          </cell>
          <cell r="AQ88">
            <v>41600.14</v>
          </cell>
          <cell r="AR88">
            <v>550000.15999999992</v>
          </cell>
          <cell r="AS88">
            <v>0.18</v>
          </cell>
          <cell r="AT88">
            <v>1</v>
          </cell>
          <cell r="AU88">
            <v>0</v>
          </cell>
          <cell r="AV88">
            <v>135000.08000000002</v>
          </cell>
          <cell r="AW88">
            <v>135000.08000000002</v>
          </cell>
          <cell r="AX88">
            <v>0</v>
          </cell>
          <cell r="AY88">
            <v>0</v>
          </cell>
          <cell r="AZ88" t="str">
            <v>commission</v>
          </cell>
          <cell r="BA88" t="str">
            <v>commissionEligible</v>
          </cell>
          <cell r="BB88" t="str">
            <v>commissionUnited States</v>
          </cell>
          <cell r="BC88" t="str">
            <v xml:space="preserve">commissionUnited States </v>
          </cell>
          <cell r="BD88" t="str">
            <v>S53</v>
          </cell>
          <cell r="BF88">
            <v>11250.006666666668</v>
          </cell>
          <cell r="BH88">
            <v>4</v>
          </cell>
        </row>
        <row r="89">
          <cell r="B89">
            <v>19570</v>
          </cell>
          <cell r="C89">
            <v>14628</v>
          </cell>
          <cell r="E89" t="str">
            <v>Jessica Techo</v>
          </cell>
          <cell r="F89" t="str">
            <v>Territory Manager</v>
          </cell>
          <cell r="G89" t="str">
            <v>Employee</v>
          </cell>
          <cell r="H89" t="str">
            <v>Americas Sales</v>
          </cell>
          <cell r="I89" t="str">
            <v>ATLANTA</v>
          </cell>
          <cell r="J89" t="str">
            <v>United States</v>
          </cell>
          <cell r="K89">
            <v>43521</v>
          </cell>
          <cell r="L89" t="str">
            <v>WH</v>
          </cell>
          <cell r="M89" t="str">
            <v>S61P</v>
          </cell>
          <cell r="N89" t="str">
            <v>S</v>
          </cell>
          <cell r="O89" t="str">
            <v>6</v>
          </cell>
          <cell r="P89" t="str">
            <v>Regular</v>
          </cell>
          <cell r="R89">
            <v>1</v>
          </cell>
          <cell r="U89" t="str">
            <v>USD</v>
          </cell>
          <cell r="V89" t="str">
            <v>Americas Sales</v>
          </cell>
          <cell r="W89" t="str">
            <v>Thomas Fusco</v>
          </cell>
          <cell r="Y89" t="str">
            <v>Eligible</v>
          </cell>
          <cell r="Z89">
            <v>105000.08</v>
          </cell>
          <cell r="AA89">
            <v>105000.08</v>
          </cell>
          <cell r="AB89">
            <v>120000</v>
          </cell>
          <cell r="AC89">
            <v>120000</v>
          </cell>
          <cell r="AD89">
            <v>4</v>
          </cell>
          <cell r="AE89" t="str">
            <v>S61</v>
          </cell>
          <cell r="AF89">
            <v>100000</v>
          </cell>
          <cell r="AG89">
            <v>160000</v>
          </cell>
          <cell r="AH89">
            <v>0.33</v>
          </cell>
          <cell r="AI89">
            <v>2</v>
          </cell>
          <cell r="AJ89">
            <v>0</v>
          </cell>
          <cell r="AK89">
            <v>120000</v>
          </cell>
          <cell r="AL89">
            <v>0</v>
          </cell>
          <cell r="AM89">
            <v>120000</v>
          </cell>
          <cell r="AN89">
            <v>0</v>
          </cell>
          <cell r="AO89">
            <v>-0.25</v>
          </cell>
          <cell r="AP89" t="str">
            <v>Already received an increase</v>
          </cell>
          <cell r="AQ89">
            <v>41600.14</v>
          </cell>
          <cell r="AR89">
            <v>550000.15999999992</v>
          </cell>
          <cell r="AS89">
            <v>0.15</v>
          </cell>
          <cell r="AT89">
            <v>1</v>
          </cell>
          <cell r="AU89">
            <v>0</v>
          </cell>
          <cell r="AV89">
            <v>120000</v>
          </cell>
          <cell r="AW89">
            <v>120000</v>
          </cell>
          <cell r="AX89">
            <v>0</v>
          </cell>
          <cell r="AY89">
            <v>0</v>
          </cell>
          <cell r="AZ89" t="str">
            <v>commission</v>
          </cell>
          <cell r="BA89" t="str">
            <v>commissionEligible</v>
          </cell>
          <cell r="BB89" t="str">
            <v>commissionUnited States</v>
          </cell>
          <cell r="BC89" t="str">
            <v xml:space="preserve">commissionUnited States </v>
          </cell>
          <cell r="BD89" t="str">
            <v>S61</v>
          </cell>
          <cell r="BF89">
            <v>10000</v>
          </cell>
          <cell r="BH89">
            <v>4</v>
          </cell>
        </row>
        <row r="90">
          <cell r="B90">
            <v>20523</v>
          </cell>
          <cell r="C90">
            <v>15610</v>
          </cell>
          <cell r="E90" t="str">
            <v>Andrew Sampson</v>
          </cell>
          <cell r="F90" t="str">
            <v>Territory Manager</v>
          </cell>
          <cell r="G90" t="str">
            <v>Employee</v>
          </cell>
          <cell r="H90" t="str">
            <v>Americas Sales</v>
          </cell>
          <cell r="I90" t="str">
            <v>FLORIDA REMOTE OFFICE</v>
          </cell>
          <cell r="J90" t="str">
            <v>United States</v>
          </cell>
          <cell r="K90">
            <v>43752</v>
          </cell>
          <cell r="L90" t="str">
            <v>WH</v>
          </cell>
          <cell r="M90" t="str">
            <v>S41P</v>
          </cell>
          <cell r="N90" t="str">
            <v>S</v>
          </cell>
          <cell r="O90" t="str">
            <v>4</v>
          </cell>
          <cell r="P90" t="str">
            <v>Regular</v>
          </cell>
          <cell r="Q90" t="str"/>
          <cell r="R90">
            <v>1</v>
          </cell>
          <cell r="U90" t="str">
            <v>USD</v>
          </cell>
          <cell r="V90" t="str">
            <v>Americas Sales</v>
          </cell>
          <cell r="W90" t="str">
            <v>Thomas Fusco</v>
          </cell>
          <cell r="Y90" t="str">
            <v>Eligible</v>
          </cell>
          <cell r="Z90">
            <v>200000</v>
          </cell>
          <cell r="AA90">
            <v>200000</v>
          </cell>
          <cell r="AB90">
            <v>200000</v>
          </cell>
          <cell r="AC90">
            <v>200000</v>
          </cell>
          <cell r="AD90">
            <v>3</v>
          </cell>
          <cell r="AE90" t="str">
            <v>S41</v>
          </cell>
          <cell r="AF90">
            <v>180000</v>
          </cell>
          <cell r="AG90">
            <v>270000</v>
          </cell>
          <cell r="AH90">
            <v>0.22</v>
          </cell>
          <cell r="AI90">
            <v>2</v>
          </cell>
          <cell r="AJ90">
            <v>0</v>
          </cell>
          <cell r="AK90">
            <v>206000</v>
          </cell>
          <cell r="AL90">
            <v>3.0000000000000027E-2</v>
          </cell>
          <cell r="AM90">
            <v>206000</v>
          </cell>
          <cell r="AN90">
            <v>6000</v>
          </cell>
          <cell r="AO90">
            <v>-0.23703703703703705</v>
          </cell>
          <cell r="AQ90">
            <v>41600.14</v>
          </cell>
          <cell r="AR90">
            <v>550000.15999999992</v>
          </cell>
          <cell r="AS90">
            <v>0.31</v>
          </cell>
          <cell r="AT90">
            <v>1</v>
          </cell>
          <cell r="AU90">
            <v>0</v>
          </cell>
          <cell r="AV90">
            <v>206000</v>
          </cell>
          <cell r="AW90">
            <v>206000</v>
          </cell>
          <cell r="AX90">
            <v>3.0000000000000027E-2</v>
          </cell>
          <cell r="AY90">
            <v>6000</v>
          </cell>
          <cell r="AZ90" t="str">
            <v>commission</v>
          </cell>
          <cell r="BA90" t="str">
            <v>commissionEligible</v>
          </cell>
          <cell r="BB90" t="str">
            <v>commissionUnited States</v>
          </cell>
          <cell r="BC90" t="str">
            <v xml:space="preserve">commissionUnited States </v>
          </cell>
          <cell r="BD90" t="str">
            <v>S41</v>
          </cell>
          <cell r="BF90">
            <v>16666.666666666668</v>
          </cell>
        </row>
        <row r="91">
          <cell r="B91">
            <v>20862</v>
          </cell>
          <cell r="C91">
            <v>15949</v>
          </cell>
          <cell r="E91" t="str">
            <v>Andrew Donovan</v>
          </cell>
          <cell r="F91" t="str">
            <v>Territory Manager</v>
          </cell>
          <cell r="G91" t="str">
            <v>Employee</v>
          </cell>
          <cell r="H91" t="str">
            <v>Americas Sales</v>
          </cell>
          <cell r="I91" t="str">
            <v>VIRGINIA REMOTE OFFICE</v>
          </cell>
          <cell r="J91" t="str">
            <v>United States</v>
          </cell>
          <cell r="K91">
            <v>43864</v>
          </cell>
          <cell r="L91" t="str">
            <v>WH</v>
          </cell>
          <cell r="M91" t="str">
            <v>S61P</v>
          </cell>
          <cell r="N91" t="str">
            <v>S</v>
          </cell>
          <cell r="O91" t="str">
            <v>6</v>
          </cell>
          <cell r="P91" t="str">
            <v>Regular</v>
          </cell>
          <cell r="R91">
            <v>1</v>
          </cell>
          <cell r="U91" t="str">
            <v>USD</v>
          </cell>
          <cell r="V91" t="str">
            <v>Americas Sales</v>
          </cell>
          <cell r="W91" t="str">
            <v>Thomas Fusco</v>
          </cell>
          <cell r="Y91" t="str">
            <v>Eligible</v>
          </cell>
          <cell r="Z91">
            <v>80000</v>
          </cell>
          <cell r="AA91">
            <v>80000</v>
          </cell>
          <cell r="AB91">
            <v>110000</v>
          </cell>
          <cell r="AC91">
            <v>110000</v>
          </cell>
          <cell r="AD91">
            <v>3</v>
          </cell>
          <cell r="AE91" t="str">
            <v>S61</v>
          </cell>
          <cell r="AF91">
            <v>100000</v>
          </cell>
          <cell r="AG91">
            <v>160000</v>
          </cell>
          <cell r="AH91">
            <v>0</v>
          </cell>
          <cell r="AI91">
            <v>1</v>
          </cell>
          <cell r="AJ91">
            <v>0</v>
          </cell>
          <cell r="AK91">
            <v>110000</v>
          </cell>
          <cell r="AL91">
            <v>0</v>
          </cell>
          <cell r="AM91">
            <v>110000</v>
          </cell>
          <cell r="AN91">
            <v>0</v>
          </cell>
          <cell r="AO91">
            <v>-0.3125</v>
          </cell>
          <cell r="AQ91">
            <v>41600.14</v>
          </cell>
          <cell r="AR91">
            <v>550000.15999999992</v>
          </cell>
          <cell r="AS91">
            <v>0.13</v>
          </cell>
          <cell r="AT91">
            <v>1</v>
          </cell>
          <cell r="AU91">
            <v>0</v>
          </cell>
          <cell r="AV91">
            <v>110000</v>
          </cell>
          <cell r="AW91">
            <v>110000</v>
          </cell>
          <cell r="AX91">
            <v>0</v>
          </cell>
          <cell r="AY91">
            <v>0</v>
          </cell>
          <cell r="AZ91" t="str">
            <v>commission</v>
          </cell>
          <cell r="BA91" t="str">
            <v>commissionEligible</v>
          </cell>
          <cell r="BB91" t="str">
            <v>commissionUnited States</v>
          </cell>
          <cell r="BC91" t="str">
            <v xml:space="preserve">commissionUnited States </v>
          </cell>
          <cell r="BD91" t="str">
            <v>S61</v>
          </cell>
          <cell r="BF91">
            <v>9166.6666666666661</v>
          </cell>
        </row>
        <row r="92">
          <cell r="B92">
            <v>15292</v>
          </cell>
          <cell r="C92">
            <v>10259</v>
          </cell>
          <cell r="E92" t="str">
            <v>Frank Iaizzi Jr.</v>
          </cell>
          <cell r="F92" t="str">
            <v>Area Manager</v>
          </cell>
          <cell r="G92" t="str">
            <v>Employee</v>
          </cell>
          <cell r="H92" t="str">
            <v>Americas Sales</v>
          </cell>
          <cell r="I92" t="str">
            <v>ATLANTA</v>
          </cell>
          <cell r="J92" t="str">
            <v>United States</v>
          </cell>
          <cell r="K92">
            <v>42506</v>
          </cell>
          <cell r="L92" t="str">
            <v>WH</v>
          </cell>
          <cell r="M92" t="str">
            <v>S31M</v>
          </cell>
          <cell r="N92" t="str">
            <v>S</v>
          </cell>
          <cell r="O92" t="str">
            <v>3</v>
          </cell>
          <cell r="P92" t="str">
            <v>Regular</v>
          </cell>
          <cell r="Q92" t="str"/>
          <cell r="R92">
            <v>1</v>
          </cell>
          <cell r="U92" t="str">
            <v>USD</v>
          </cell>
          <cell r="V92" t="str">
            <v>Americas Sales</v>
          </cell>
          <cell r="W92" t="str">
            <v>Thomas Fusco</v>
          </cell>
          <cell r="Y92" t="str">
            <v>Eligible</v>
          </cell>
          <cell r="Z92">
            <v>250000</v>
          </cell>
          <cell r="AA92">
            <v>250000</v>
          </cell>
          <cell r="AB92">
            <v>250000</v>
          </cell>
          <cell r="AC92">
            <v>250000</v>
          </cell>
          <cell r="AD92">
            <v>4</v>
          </cell>
          <cell r="AE92" t="str">
            <v>S31</v>
          </cell>
          <cell r="AF92">
            <v>260000</v>
          </cell>
          <cell r="AG92">
            <v>395000</v>
          </cell>
          <cell r="AH92">
            <v>0</v>
          </cell>
          <cell r="AI92">
            <v>1</v>
          </cell>
          <cell r="AJ92">
            <v>0</v>
          </cell>
          <cell r="AK92">
            <v>265000</v>
          </cell>
          <cell r="AL92">
            <v>6.0000000000000053E-2</v>
          </cell>
          <cell r="AM92">
            <v>265000</v>
          </cell>
          <cell r="AN92">
            <v>15000</v>
          </cell>
          <cell r="AO92">
            <v>-0.32911392405063289</v>
          </cell>
          <cell r="AQ92">
            <v>41600.14</v>
          </cell>
          <cell r="AR92">
            <v>550000.15999999992</v>
          </cell>
          <cell r="AS92">
            <v>0.4</v>
          </cell>
          <cell r="AT92">
            <v>1</v>
          </cell>
          <cell r="AU92">
            <v>0</v>
          </cell>
          <cell r="AV92">
            <v>265000</v>
          </cell>
          <cell r="AW92">
            <v>265000</v>
          </cell>
          <cell r="AX92">
            <v>6.0000000000000053E-2</v>
          </cell>
          <cell r="AY92">
            <v>15000</v>
          </cell>
          <cell r="AZ92" t="str">
            <v>commission</v>
          </cell>
          <cell r="BA92" t="str">
            <v>commissionEligible</v>
          </cell>
          <cell r="BB92" t="str">
            <v>commissionUnited States</v>
          </cell>
          <cell r="BC92" t="str">
            <v xml:space="preserve">commissionUnited States </v>
          </cell>
          <cell r="BD92" t="str">
            <v>S31</v>
          </cell>
          <cell r="BF92">
            <v>20833.333333333332</v>
          </cell>
          <cell r="BH92">
            <v>5</v>
          </cell>
        </row>
        <row r="93">
          <cell r="B93">
            <v>3132</v>
          </cell>
          <cell r="C93">
            <v>5049</v>
          </cell>
          <cell r="E93" t="str">
            <v>Nathan Johnson</v>
          </cell>
          <cell r="F93" t="str">
            <v>Strategic Account Manager</v>
          </cell>
          <cell r="G93" t="str">
            <v>Employee</v>
          </cell>
          <cell r="H93" t="str">
            <v>Americas Sales</v>
          </cell>
          <cell r="I93" t="str">
            <v>VIRGINIA REMOTE OFFICE</v>
          </cell>
          <cell r="J93" t="str">
            <v>United States</v>
          </cell>
          <cell r="K93">
            <v>35704</v>
          </cell>
          <cell r="L93" t="str">
            <v>WH</v>
          </cell>
          <cell r="M93" t="str">
            <v>S43P</v>
          </cell>
          <cell r="N93" t="str">
            <v>S</v>
          </cell>
          <cell r="O93" t="str">
            <v>4</v>
          </cell>
          <cell r="P93" t="str">
            <v>Regular</v>
          </cell>
          <cell r="Q93" t="str"/>
          <cell r="R93">
            <v>1</v>
          </cell>
          <cell r="U93" t="str">
            <v>USD</v>
          </cell>
          <cell r="V93" t="str">
            <v>Americas Sales</v>
          </cell>
          <cell r="W93" t="str">
            <v>Thomas Fusco</v>
          </cell>
          <cell r="Y93" t="str">
            <v>Eligible</v>
          </cell>
          <cell r="Z93">
            <v>245000</v>
          </cell>
          <cell r="AA93">
            <v>245000</v>
          </cell>
          <cell r="AB93">
            <v>245000</v>
          </cell>
          <cell r="AC93">
            <v>245000</v>
          </cell>
          <cell r="AD93">
            <v>4</v>
          </cell>
          <cell r="AE93" t="str">
            <v>S43</v>
          </cell>
          <cell r="AF93">
            <v>185000</v>
          </cell>
          <cell r="AG93">
            <v>300000</v>
          </cell>
          <cell r="AH93">
            <v>0.52</v>
          </cell>
          <cell r="AI93">
            <v>3</v>
          </cell>
          <cell r="AJ93">
            <v>0</v>
          </cell>
          <cell r="AK93">
            <v>254800</v>
          </cell>
          <cell r="AL93">
            <v>4.0000000000000036E-2</v>
          </cell>
          <cell r="AM93">
            <v>254800</v>
          </cell>
          <cell r="AN93">
            <v>9800</v>
          </cell>
          <cell r="AO93">
            <v>-0.15066666666666662</v>
          </cell>
          <cell r="AQ93">
            <v>41600.14</v>
          </cell>
          <cell r="AR93">
            <v>550000.15999999992</v>
          </cell>
          <cell r="AS93">
            <v>0.4</v>
          </cell>
          <cell r="AT93">
            <v>1</v>
          </cell>
          <cell r="AU93">
            <v>0</v>
          </cell>
          <cell r="AV93">
            <v>254800</v>
          </cell>
          <cell r="AW93">
            <v>254800</v>
          </cell>
          <cell r="AX93">
            <v>4.0000000000000036E-2</v>
          </cell>
          <cell r="AY93">
            <v>9800</v>
          </cell>
          <cell r="AZ93" t="str">
            <v>commission</v>
          </cell>
          <cell r="BA93" t="str">
            <v>commissionEligible</v>
          </cell>
          <cell r="BB93" t="str">
            <v>commissionUnited States</v>
          </cell>
          <cell r="BC93" t="str">
            <v xml:space="preserve">commissionUnited States </v>
          </cell>
          <cell r="BD93" t="str">
            <v>S43</v>
          </cell>
          <cell r="BF93">
            <v>20416.666666666668</v>
          </cell>
          <cell r="BH93">
            <v>4</v>
          </cell>
        </row>
        <row r="94">
          <cell r="B94">
            <v>18588</v>
          </cell>
          <cell r="C94">
            <v>13634</v>
          </cell>
          <cell r="E94" t="str">
            <v>Vanessa Lee</v>
          </cell>
          <cell r="F94" t="str">
            <v>Account Manager</v>
          </cell>
          <cell r="G94" t="str">
            <v>Employee</v>
          </cell>
          <cell r="H94" t="str">
            <v>Americas Sales</v>
          </cell>
          <cell r="I94" t="str">
            <v>ROCKVILLE</v>
          </cell>
          <cell r="J94" t="str">
            <v>United States</v>
          </cell>
          <cell r="K94">
            <v>43360</v>
          </cell>
          <cell r="L94" t="str">
            <v>WH</v>
          </cell>
          <cell r="M94" t="str">
            <v>S53P</v>
          </cell>
          <cell r="N94" t="str">
            <v>S</v>
          </cell>
          <cell r="O94" t="str">
            <v>5</v>
          </cell>
          <cell r="P94" t="str">
            <v>Regular</v>
          </cell>
          <cell r="Q94" t="str"/>
          <cell r="R94">
            <v>1</v>
          </cell>
          <cell r="U94" t="str">
            <v>USD</v>
          </cell>
          <cell r="V94" t="str">
            <v>Americas Sales</v>
          </cell>
          <cell r="W94" t="str">
            <v>Thomas Fusco</v>
          </cell>
          <cell r="Y94" t="str">
            <v>Eligible</v>
          </cell>
          <cell r="Z94">
            <v>200000.16</v>
          </cell>
          <cell r="AA94">
            <v>200000.16</v>
          </cell>
          <cell r="AB94">
            <v>200000.16</v>
          </cell>
          <cell r="AC94">
            <v>200000.16</v>
          </cell>
          <cell r="AD94">
            <v>2</v>
          </cell>
          <cell r="AE94" t="str">
            <v>S53</v>
          </cell>
          <cell r="AF94">
            <v>130000</v>
          </cell>
          <cell r="AG94">
            <v>220000</v>
          </cell>
          <cell r="AH94">
            <v>0.77</v>
          </cell>
          <cell r="AI94">
            <v>4</v>
          </cell>
          <cell r="AJ94">
            <v>0</v>
          </cell>
          <cell r="AK94">
            <v>200000.16</v>
          </cell>
          <cell r="AL94">
            <v>0</v>
          </cell>
          <cell r="AM94">
            <v>200000.16</v>
          </cell>
          <cell r="AN94">
            <v>0</v>
          </cell>
          <cell r="AO94">
            <v>-9.0908363636363676E-2</v>
          </cell>
          <cell r="AP94" t="str">
            <v>Rated 2 - no recommendation</v>
          </cell>
          <cell r="AQ94">
            <v>41600.14</v>
          </cell>
          <cell r="AR94">
            <v>550000.15999999992</v>
          </cell>
          <cell r="AS94">
            <v>0.31</v>
          </cell>
          <cell r="AT94">
            <v>1</v>
          </cell>
          <cell r="AU94">
            <v>0</v>
          </cell>
          <cell r="AV94">
            <v>200000.16</v>
          </cell>
          <cell r="AW94">
            <v>200000.16</v>
          </cell>
          <cell r="AX94">
            <v>0</v>
          </cell>
          <cell r="AY94">
            <v>0</v>
          </cell>
          <cell r="AZ94" t="str">
            <v>commission</v>
          </cell>
          <cell r="BA94" t="str">
            <v>commissionEligible</v>
          </cell>
          <cell r="BB94" t="str">
            <v>commissionUnited States</v>
          </cell>
          <cell r="BC94" t="str">
            <v xml:space="preserve">commissionUnited States </v>
          </cell>
          <cell r="BD94" t="str">
            <v>S53</v>
          </cell>
          <cell r="BF94">
            <v>16666.68</v>
          </cell>
          <cell r="BH94">
            <v>5</v>
          </cell>
        </row>
        <row r="95">
          <cell r="B95">
            <v>17946</v>
          </cell>
          <cell r="C95">
            <v>12944</v>
          </cell>
          <cell r="E95" t="str">
            <v>Jeremy Baker</v>
          </cell>
          <cell r="F95" t="str">
            <v>Territory Manager</v>
          </cell>
          <cell r="G95" t="str">
            <v>Employee</v>
          </cell>
          <cell r="H95" t="str">
            <v>Americas Sales</v>
          </cell>
          <cell r="I95" t="str">
            <v>PENNSYLVANIA REMOTE OFFICE</v>
          </cell>
          <cell r="J95" t="str">
            <v>United States</v>
          </cell>
          <cell r="K95">
            <v>43206</v>
          </cell>
          <cell r="L95" t="str">
            <v>WH</v>
          </cell>
          <cell r="M95" t="str">
            <v>S51P</v>
          </cell>
          <cell r="N95" t="str">
            <v>S</v>
          </cell>
          <cell r="O95" t="str">
            <v>5</v>
          </cell>
          <cell r="P95" t="str">
            <v>Regular</v>
          </cell>
          <cell r="Q95" t="str"/>
          <cell r="R95">
            <v>1</v>
          </cell>
          <cell r="U95" t="str">
            <v>USD</v>
          </cell>
          <cell r="V95" t="str">
            <v>Americas Sales</v>
          </cell>
          <cell r="W95" t="str">
            <v>Thomas Fusco</v>
          </cell>
          <cell r="Y95" t="str">
            <v>Eligible</v>
          </cell>
          <cell r="Z95">
            <v>135000</v>
          </cell>
          <cell r="AA95">
            <v>135000</v>
          </cell>
          <cell r="AB95">
            <v>135000</v>
          </cell>
          <cell r="AC95">
            <v>135000</v>
          </cell>
          <cell r="AD95">
            <v>4</v>
          </cell>
          <cell r="AE95" t="str">
            <v>S51</v>
          </cell>
          <cell r="AF95">
            <v>120000</v>
          </cell>
          <cell r="AG95">
            <v>200000</v>
          </cell>
          <cell r="AH95">
            <v>0.18</v>
          </cell>
          <cell r="AI95">
            <v>2</v>
          </cell>
          <cell r="AJ95">
            <v>0</v>
          </cell>
          <cell r="AK95">
            <v>141750</v>
          </cell>
          <cell r="AL95">
            <v>5.0000000000000044E-2</v>
          </cell>
          <cell r="AM95">
            <v>141750</v>
          </cell>
          <cell r="AN95">
            <v>6750</v>
          </cell>
          <cell r="AO95">
            <v>-0.29125000000000001</v>
          </cell>
          <cell r="AQ95">
            <v>41600.14</v>
          </cell>
          <cell r="AR95">
            <v>550000.15999999992</v>
          </cell>
          <cell r="AS95">
            <v>0.18</v>
          </cell>
          <cell r="AT95">
            <v>1</v>
          </cell>
          <cell r="AU95">
            <v>0</v>
          </cell>
          <cell r="AV95">
            <v>141750</v>
          </cell>
          <cell r="AW95">
            <v>141750</v>
          </cell>
          <cell r="AX95">
            <v>5.0000000000000044E-2</v>
          </cell>
          <cell r="AY95">
            <v>6750</v>
          </cell>
          <cell r="AZ95" t="str">
            <v>commission</v>
          </cell>
          <cell r="BA95" t="str">
            <v>commissionEligible</v>
          </cell>
          <cell r="BB95" t="str">
            <v>commissionUnited States</v>
          </cell>
          <cell r="BC95" t="str">
            <v xml:space="preserve">commissionUnited States </v>
          </cell>
          <cell r="BD95" t="str">
            <v>S51</v>
          </cell>
          <cell r="BF95">
            <v>11250</v>
          </cell>
          <cell r="BH95">
            <v>2</v>
          </cell>
        </row>
        <row r="96">
          <cell r="B96">
            <v>19108</v>
          </cell>
          <cell r="C96">
            <v>14166</v>
          </cell>
          <cell r="E96" t="str">
            <v>Joel Wright</v>
          </cell>
          <cell r="F96" t="str">
            <v>Territory Manager</v>
          </cell>
          <cell r="G96" t="str">
            <v>Employee</v>
          </cell>
          <cell r="H96" t="str">
            <v>Americas Sales</v>
          </cell>
          <cell r="I96" t="str">
            <v>NORTH CAROLINA REMOTE OFFICE</v>
          </cell>
          <cell r="J96" t="str">
            <v>United States</v>
          </cell>
          <cell r="K96">
            <v>43423</v>
          </cell>
          <cell r="L96" t="str">
            <v>WH</v>
          </cell>
          <cell r="M96" t="str">
            <v>S41P</v>
          </cell>
          <cell r="N96" t="str">
            <v>S</v>
          </cell>
          <cell r="O96" t="str">
            <v>4</v>
          </cell>
          <cell r="P96" t="str">
            <v>Regular</v>
          </cell>
          <cell r="Q96" t="str"/>
          <cell r="R96">
            <v>1</v>
          </cell>
          <cell r="U96" t="str">
            <v>USD</v>
          </cell>
          <cell r="V96" t="str">
            <v>Americas Sales</v>
          </cell>
          <cell r="W96" t="str">
            <v>Thomas Fusco</v>
          </cell>
          <cell r="Y96" t="str">
            <v>Eligible</v>
          </cell>
          <cell r="Z96">
            <v>195000.08000000002</v>
          </cell>
          <cell r="AA96">
            <v>195000.08000000002</v>
          </cell>
          <cell r="AB96">
            <v>195000.08000000002</v>
          </cell>
          <cell r="AC96">
            <v>195000.08000000002</v>
          </cell>
          <cell r="AD96">
            <v>5</v>
          </cell>
          <cell r="AE96" t="str">
            <v>S41</v>
          </cell>
          <cell r="AF96">
            <v>180000</v>
          </cell>
          <cell r="AG96">
            <v>270000</v>
          </cell>
          <cell r="AH96">
            <v>0.16</v>
          </cell>
          <cell r="AI96">
            <v>2</v>
          </cell>
          <cell r="AJ96">
            <v>0</v>
          </cell>
          <cell r="AK96">
            <v>210600.08640000003</v>
          </cell>
          <cell r="AL96">
            <v>8.0000000000000071E-2</v>
          </cell>
          <cell r="AM96">
            <v>210600.08640000003</v>
          </cell>
          <cell r="AN96">
            <v>15600.006400000013</v>
          </cell>
          <cell r="AO96">
            <v>-0.21999967999999992</v>
          </cell>
          <cell r="AQ96">
            <v>41600.14</v>
          </cell>
          <cell r="AR96">
            <v>550000.15999999992</v>
          </cell>
          <cell r="AS96">
            <v>0.3</v>
          </cell>
          <cell r="AT96">
            <v>1</v>
          </cell>
          <cell r="AU96">
            <v>0</v>
          </cell>
          <cell r="AV96">
            <v>210600.08640000003</v>
          </cell>
          <cell r="AW96">
            <v>210600.08640000003</v>
          </cell>
          <cell r="AX96">
            <v>8.0000000000000071E-2</v>
          </cell>
          <cell r="AY96">
            <v>15600.006400000013</v>
          </cell>
          <cell r="AZ96" t="str">
            <v>commission</v>
          </cell>
          <cell r="BA96" t="str">
            <v>commissionEligible</v>
          </cell>
          <cell r="BB96" t="str">
            <v>commissionUnited States</v>
          </cell>
          <cell r="BC96" t="str">
            <v xml:space="preserve">commissionUnited States </v>
          </cell>
          <cell r="BD96" t="str">
            <v>S41</v>
          </cell>
          <cell r="BF96">
            <v>16250.006666666668</v>
          </cell>
          <cell r="BH96">
            <v>4</v>
          </cell>
        </row>
        <row r="97">
          <cell r="B97">
            <v>15924</v>
          </cell>
          <cell r="C97">
            <v>10877</v>
          </cell>
          <cell r="E97" t="str">
            <v>David Heyman</v>
          </cell>
          <cell r="F97" t="str">
            <v>Account Manager</v>
          </cell>
          <cell r="G97" t="str">
            <v>Employee</v>
          </cell>
          <cell r="H97" t="str">
            <v>Americas Sales</v>
          </cell>
          <cell r="I97" t="str">
            <v>ROCKVILLE</v>
          </cell>
          <cell r="J97" t="str">
            <v>United States</v>
          </cell>
          <cell r="K97">
            <v>42695</v>
          </cell>
          <cell r="L97" t="str">
            <v>WH</v>
          </cell>
          <cell r="M97" t="str">
            <v>S43P</v>
          </cell>
          <cell r="N97" t="str">
            <v>S</v>
          </cell>
          <cell r="O97" t="str">
            <v>4</v>
          </cell>
          <cell r="P97" t="str">
            <v>Regular</v>
          </cell>
          <cell r="Q97" t="str"/>
          <cell r="R97">
            <v>1</v>
          </cell>
          <cell r="U97" t="str">
            <v>USD</v>
          </cell>
          <cell r="V97" t="str">
            <v>Americas Sales</v>
          </cell>
          <cell r="W97" t="str">
            <v>Thomas Fusco</v>
          </cell>
          <cell r="Y97" t="str">
            <v>Eligible</v>
          </cell>
          <cell r="Z97">
            <v>225000.08000000002</v>
          </cell>
          <cell r="AA97">
            <v>225000.08000000002</v>
          </cell>
          <cell r="AB97">
            <v>225000.08000000002</v>
          </cell>
          <cell r="AC97">
            <v>225000.08000000002</v>
          </cell>
          <cell r="AD97">
            <v>2</v>
          </cell>
          <cell r="AE97" t="str">
            <v>S43</v>
          </cell>
          <cell r="AF97">
            <v>185000</v>
          </cell>
          <cell r="AG97">
            <v>300000</v>
          </cell>
          <cell r="AH97">
            <v>0.34</v>
          </cell>
          <cell r="AI97">
            <v>2</v>
          </cell>
          <cell r="AJ97">
            <v>0</v>
          </cell>
          <cell r="AK97">
            <v>225000.08000000002</v>
          </cell>
          <cell r="AL97">
            <v>0</v>
          </cell>
          <cell r="AM97">
            <v>225000.08000000002</v>
          </cell>
          <cell r="AN97">
            <v>0</v>
          </cell>
          <cell r="AO97">
            <v>-0.24999973333333325</v>
          </cell>
          <cell r="AP97" t="str">
            <v>Rated 2 - no recommendation</v>
          </cell>
          <cell r="AQ97">
            <v>41600.14</v>
          </cell>
          <cell r="AR97">
            <v>550000.15999999992</v>
          </cell>
          <cell r="AS97">
            <v>0.36</v>
          </cell>
          <cell r="AT97">
            <v>1</v>
          </cell>
          <cell r="AU97">
            <v>0</v>
          </cell>
          <cell r="AV97">
            <v>225000.08000000002</v>
          </cell>
          <cell r="AW97">
            <v>225000.08000000002</v>
          </cell>
          <cell r="AX97">
            <v>0</v>
          </cell>
          <cell r="AY97">
            <v>0</v>
          </cell>
          <cell r="AZ97" t="str">
            <v>commission</v>
          </cell>
          <cell r="BA97" t="str">
            <v>commissionEligible</v>
          </cell>
          <cell r="BB97" t="str">
            <v>commissionUnited States</v>
          </cell>
          <cell r="BC97" t="str">
            <v xml:space="preserve">commissionUnited States </v>
          </cell>
          <cell r="BD97" t="str">
            <v>S43</v>
          </cell>
          <cell r="BF97">
            <v>18750.006666666668</v>
          </cell>
          <cell r="BH97">
            <v>4</v>
          </cell>
        </row>
        <row r="98">
          <cell r="B98">
            <v>17191</v>
          </cell>
          <cell r="C98">
            <v>12221</v>
          </cell>
          <cell r="E98" t="str">
            <v>Joseph Clanton</v>
          </cell>
          <cell r="F98" t="str">
            <v>Account Manager</v>
          </cell>
          <cell r="G98" t="str">
            <v>Employee</v>
          </cell>
          <cell r="H98" t="str">
            <v>Americas Sales</v>
          </cell>
          <cell r="I98" t="str">
            <v>OKLAHOMA REMOTE OFFICE</v>
          </cell>
          <cell r="J98" t="str">
            <v>United States</v>
          </cell>
          <cell r="K98">
            <v>43017</v>
          </cell>
          <cell r="L98" t="str">
            <v>WH</v>
          </cell>
          <cell r="M98" t="str">
            <v>S43P</v>
          </cell>
          <cell r="N98" t="str">
            <v>S</v>
          </cell>
          <cell r="O98" t="str">
            <v>4</v>
          </cell>
          <cell r="P98" t="str">
            <v>Regular</v>
          </cell>
          <cell r="Q98" t="str"/>
          <cell r="R98">
            <v>1</v>
          </cell>
          <cell r="U98" t="str">
            <v>USD</v>
          </cell>
          <cell r="V98" t="str">
            <v>Americas Sales</v>
          </cell>
          <cell r="W98" t="str">
            <v>Thomas Fusco</v>
          </cell>
          <cell r="Y98" t="str">
            <v>Eligible</v>
          </cell>
          <cell r="Z98">
            <v>210000</v>
          </cell>
          <cell r="AA98">
            <v>210000</v>
          </cell>
          <cell r="AB98">
            <v>210000</v>
          </cell>
          <cell r="AC98">
            <v>210000</v>
          </cell>
          <cell r="AD98">
            <v>2</v>
          </cell>
          <cell r="AE98" t="str">
            <v>S43</v>
          </cell>
          <cell r="AF98">
            <v>185000</v>
          </cell>
          <cell r="AG98">
            <v>300000</v>
          </cell>
          <cell r="AH98">
            <v>0.21</v>
          </cell>
          <cell r="AI98">
            <v>2</v>
          </cell>
          <cell r="AJ98">
            <v>0</v>
          </cell>
          <cell r="AK98">
            <v>210000</v>
          </cell>
          <cell r="AL98">
            <v>0</v>
          </cell>
          <cell r="AM98">
            <v>210000</v>
          </cell>
          <cell r="AN98">
            <v>0</v>
          </cell>
          <cell r="AO98">
            <v>-0.30000000000000004</v>
          </cell>
          <cell r="AP98" t="str">
            <v>Rated 2 - no recommendation</v>
          </cell>
          <cell r="AQ98">
            <v>41600.14</v>
          </cell>
          <cell r="AR98">
            <v>550000.15999999992</v>
          </cell>
          <cell r="AS98">
            <v>0.33</v>
          </cell>
          <cell r="AT98">
            <v>1</v>
          </cell>
          <cell r="AU98">
            <v>0</v>
          </cell>
          <cell r="AV98">
            <v>210000</v>
          </cell>
          <cell r="AW98">
            <v>210000</v>
          </cell>
          <cell r="AX98">
            <v>0</v>
          </cell>
          <cell r="AY98">
            <v>0</v>
          </cell>
          <cell r="AZ98" t="str">
            <v>commission</v>
          </cell>
          <cell r="BA98" t="str">
            <v>commissionEligible</v>
          </cell>
          <cell r="BB98" t="str">
            <v>commissionUnited States</v>
          </cell>
          <cell r="BC98" t="str">
            <v xml:space="preserve">commissionUnited States </v>
          </cell>
          <cell r="BD98" t="str">
            <v>S43</v>
          </cell>
          <cell r="BF98">
            <v>17500</v>
          </cell>
          <cell r="BH98">
            <v>4</v>
          </cell>
        </row>
        <row r="99">
          <cell r="B99">
            <v>18667</v>
          </cell>
          <cell r="C99">
            <v>13712</v>
          </cell>
          <cell r="E99" t="str">
            <v>Madison Nastasiuk</v>
          </cell>
          <cell r="F99" t="str">
            <v>Threat Prevention Sales Manager</v>
          </cell>
          <cell r="G99" t="str">
            <v>Employee</v>
          </cell>
          <cell r="H99" t="str">
            <v>Americas Sales</v>
          </cell>
          <cell r="I99" t="str">
            <v>ONTARIO REMOTE, CANADA</v>
          </cell>
          <cell r="J99" t="str">
            <v>Canada</v>
          </cell>
          <cell r="K99">
            <v>43388</v>
          </cell>
          <cell r="L99" t="str">
            <v>WH</v>
          </cell>
          <cell r="M99" t="str">
            <v>S53P</v>
          </cell>
          <cell r="N99" t="str">
            <v>S</v>
          </cell>
          <cell r="O99" t="str">
            <v>5</v>
          </cell>
          <cell r="P99" t="str">
            <v>Regular</v>
          </cell>
          <cell r="R99">
            <v>1</v>
          </cell>
          <cell r="U99" t="str">
            <v>CAD</v>
          </cell>
          <cell r="V99" t="str">
            <v>Americas Sales</v>
          </cell>
          <cell r="W99" t="str">
            <v>Thomas Fusco</v>
          </cell>
          <cell r="Y99" t="str">
            <v>Eligible</v>
          </cell>
          <cell r="Z99">
            <v>110000.08</v>
          </cell>
          <cell r="AA99">
            <v>86477.082349016695</v>
          </cell>
          <cell r="AB99">
            <v>135000.16</v>
          </cell>
          <cell r="AC99">
            <v>106131.01329972151</v>
          </cell>
          <cell r="AD99">
            <v>2</v>
          </cell>
          <cell r="AE99" t="str">
            <v>S53</v>
          </cell>
          <cell r="AF99">
            <v>120000</v>
          </cell>
          <cell r="AG99">
            <v>230000</v>
          </cell>
          <cell r="AH99">
            <v>0</v>
          </cell>
          <cell r="AI99">
            <v>1</v>
          </cell>
          <cell r="AJ99">
            <v>0</v>
          </cell>
          <cell r="AK99">
            <v>135000.16</v>
          </cell>
          <cell r="AL99">
            <v>0</v>
          </cell>
          <cell r="AM99">
            <v>106131.01329972151</v>
          </cell>
          <cell r="AN99">
            <v>0</v>
          </cell>
          <cell r="AO99">
            <v>-0.41304278260869565</v>
          </cell>
          <cell r="AP99" t="str">
            <v>Rated 2 - no recommendation</v>
          </cell>
          <cell r="AQ99">
            <v>41600.14</v>
          </cell>
          <cell r="AR99">
            <v>412000.4</v>
          </cell>
          <cell r="AS99">
            <v>0.25</v>
          </cell>
          <cell r="AT99">
            <v>1</v>
          </cell>
          <cell r="AU99">
            <v>0</v>
          </cell>
          <cell r="AV99">
            <v>135000.16</v>
          </cell>
          <cell r="AW99">
            <v>106131.01329972151</v>
          </cell>
          <cell r="AX99">
            <v>0</v>
          </cell>
          <cell r="AY99">
            <v>0</v>
          </cell>
          <cell r="AZ99" t="str">
            <v>commission</v>
          </cell>
          <cell r="BA99" t="str">
            <v>commissionEligible</v>
          </cell>
          <cell r="BB99" t="str">
            <v>commissionCanada</v>
          </cell>
          <cell r="BC99" t="str">
            <v xml:space="preserve">commissionCanada </v>
          </cell>
          <cell r="BD99" t="str">
            <v>S53</v>
          </cell>
          <cell r="BF99">
            <v>11250.013333333334</v>
          </cell>
          <cell r="BH99">
            <v>3</v>
          </cell>
        </row>
        <row r="100">
          <cell r="B100">
            <v>19048</v>
          </cell>
          <cell r="C100">
            <v>14106</v>
          </cell>
          <cell r="E100" t="str">
            <v>Grant Asplund</v>
          </cell>
          <cell r="F100" t="str">
            <v>Growth Technologies Evangelist</v>
          </cell>
          <cell r="G100" t="str">
            <v>Employee</v>
          </cell>
          <cell r="H100" t="str">
            <v>Americas Sales</v>
          </cell>
          <cell r="I100" t="str">
            <v>WASHINGTON REMOTE OFFICE</v>
          </cell>
          <cell r="J100" t="str">
            <v>United States</v>
          </cell>
          <cell r="K100">
            <v>43283</v>
          </cell>
          <cell r="L100" t="str">
            <v>WH</v>
          </cell>
          <cell r="M100" t="str">
            <v>M36P</v>
          </cell>
          <cell r="N100" t="str">
            <v>M</v>
          </cell>
          <cell r="O100" t="str">
            <v>3</v>
          </cell>
          <cell r="P100" t="str">
            <v>Regular</v>
          </cell>
          <cell r="Q100" t="str"/>
          <cell r="S100">
            <v>1</v>
          </cell>
          <cell r="U100" t="str">
            <v>USD</v>
          </cell>
          <cell r="V100" t="str">
            <v>Americas Sales</v>
          </cell>
          <cell r="W100" t="str">
            <v>Thomas Fusco</v>
          </cell>
          <cell r="Y100" t="str">
            <v>Eligible</v>
          </cell>
          <cell r="Z100">
            <v>252000.08</v>
          </cell>
          <cell r="AA100">
            <v>252000.08</v>
          </cell>
          <cell r="AB100">
            <v>252000.08</v>
          </cell>
          <cell r="AC100">
            <v>252000.08</v>
          </cell>
          <cell r="AD100">
            <v>4</v>
          </cell>
          <cell r="AE100" t="str">
            <v>M36</v>
          </cell>
          <cell r="AF100">
            <v>170000</v>
          </cell>
          <cell r="AG100">
            <v>280000</v>
          </cell>
          <cell r="AH100">
            <v>0.74</v>
          </cell>
          <cell r="AI100">
            <v>4</v>
          </cell>
          <cell r="AJ100">
            <v>0</v>
          </cell>
          <cell r="AK100">
            <v>259560.08239999998</v>
          </cell>
          <cell r="AL100">
            <v>3.0000000000000027E-2</v>
          </cell>
          <cell r="AM100">
            <v>259560.08239999998</v>
          </cell>
          <cell r="AN100">
            <v>7560.0023999999976</v>
          </cell>
          <cell r="AO100">
            <v>-7.2999705714285823E-2</v>
          </cell>
          <cell r="AQ100">
            <v>41600.14</v>
          </cell>
          <cell r="AR100">
            <v>550000.15999999992</v>
          </cell>
          <cell r="AS100">
            <v>0.41</v>
          </cell>
          <cell r="AT100">
            <v>1</v>
          </cell>
          <cell r="AU100">
            <v>0</v>
          </cell>
          <cell r="AV100">
            <v>259560.08239999998</v>
          </cell>
          <cell r="AW100">
            <v>259560.08239999998</v>
          </cell>
          <cell r="AX100">
            <v>3.0000000000000027E-2</v>
          </cell>
          <cell r="AY100">
            <v>7560.0023999999976</v>
          </cell>
          <cell r="AZ100" t="str">
            <v>Target Bonus</v>
          </cell>
          <cell r="BA100" t="str">
            <v>Target BonusEligible</v>
          </cell>
          <cell r="BB100" t="str">
            <v>Target BonusUnited States</v>
          </cell>
          <cell r="BC100" t="str">
            <v xml:space="preserve">Target BonusUnited States </v>
          </cell>
          <cell r="BD100" t="str">
            <v>M36</v>
          </cell>
          <cell r="BF100">
            <v>21000.006666666664</v>
          </cell>
          <cell r="BG100">
            <v>40000</v>
          </cell>
          <cell r="BH100">
            <v>3</v>
          </cell>
          <cell r="BJ100">
            <v>41000</v>
          </cell>
          <cell r="BK100">
            <v>41000</v>
          </cell>
          <cell r="BL100">
            <v>45100.000000000007</v>
          </cell>
        </row>
        <row r="101">
          <cell r="B101">
            <v>20560</v>
          </cell>
          <cell r="C101">
            <v>15647</v>
          </cell>
          <cell r="E101" t="str">
            <v>David Soto</v>
          </cell>
          <cell r="F101" t="str">
            <v>Strategic Sales Manager</v>
          </cell>
          <cell r="G101" t="str">
            <v>Employee</v>
          </cell>
          <cell r="H101" t="str">
            <v>Americas Sales</v>
          </cell>
          <cell r="I101" t="str">
            <v>CALIFORNIA REMOTE OFFICE</v>
          </cell>
          <cell r="J101" t="str">
            <v>United States</v>
          </cell>
          <cell r="K101">
            <v>43759</v>
          </cell>
          <cell r="L101" t="str">
            <v>WH</v>
          </cell>
          <cell r="M101" t="str">
            <v>S43P</v>
          </cell>
          <cell r="N101" t="str">
            <v>S</v>
          </cell>
          <cell r="O101" t="str">
            <v>4</v>
          </cell>
          <cell r="P101" t="str">
            <v>Regular</v>
          </cell>
          <cell r="Q101" t="str"/>
          <cell r="R101">
            <v>1</v>
          </cell>
          <cell r="U101" t="str">
            <v>USD</v>
          </cell>
          <cell r="V101" t="str">
            <v>Americas Sales</v>
          </cell>
          <cell r="W101" t="str">
            <v>Thomas Fusco</v>
          </cell>
          <cell r="Y101" t="str">
            <v>Eligible</v>
          </cell>
          <cell r="Z101">
            <v>270000</v>
          </cell>
          <cell r="AA101">
            <v>270000</v>
          </cell>
          <cell r="AB101">
            <v>270000</v>
          </cell>
          <cell r="AC101">
            <v>270000</v>
          </cell>
          <cell r="AD101">
            <v>2</v>
          </cell>
          <cell r="AE101" t="str">
            <v>S43</v>
          </cell>
          <cell r="AF101">
            <v>185000</v>
          </cell>
          <cell r="AG101">
            <v>300000</v>
          </cell>
          <cell r="AH101">
            <v>0.73</v>
          </cell>
          <cell r="AI101">
            <v>4</v>
          </cell>
          <cell r="AJ101">
            <v>0</v>
          </cell>
          <cell r="AK101">
            <v>270000</v>
          </cell>
          <cell r="AL101">
            <v>0</v>
          </cell>
          <cell r="AM101">
            <v>270000</v>
          </cell>
          <cell r="AN101">
            <v>0</v>
          </cell>
          <cell r="AO101">
            <v>-9.9999999999999978E-2</v>
          </cell>
          <cell r="AP101" t="str">
            <v>Rated 2 - no recommendation</v>
          </cell>
          <cell r="AQ101">
            <v>41600.14</v>
          </cell>
          <cell r="AR101">
            <v>550000.15999999992</v>
          </cell>
          <cell r="AS101">
            <v>0.44</v>
          </cell>
          <cell r="AT101">
            <v>1</v>
          </cell>
          <cell r="AU101">
            <v>0</v>
          </cell>
          <cell r="AV101">
            <v>270000</v>
          </cell>
          <cell r="AW101">
            <v>270000</v>
          </cell>
          <cell r="AX101">
            <v>0</v>
          </cell>
          <cell r="AY101">
            <v>0</v>
          </cell>
          <cell r="AZ101" t="str">
            <v>commission</v>
          </cell>
          <cell r="BA101" t="str">
            <v>commissionEligible</v>
          </cell>
          <cell r="BB101" t="str">
            <v>commissionUnited States</v>
          </cell>
          <cell r="BC101" t="str">
            <v xml:space="preserve">commissionUnited States </v>
          </cell>
          <cell r="BD101" t="str">
            <v>S43</v>
          </cell>
          <cell r="BF101">
            <v>22500</v>
          </cell>
        </row>
        <row r="102">
          <cell r="B102">
            <v>3129</v>
          </cell>
          <cell r="C102">
            <v>5548</v>
          </cell>
          <cell r="E102" t="str">
            <v>Timothy O`Malley</v>
          </cell>
          <cell r="F102" t="str">
            <v>Strategic Account Manager</v>
          </cell>
          <cell r="G102" t="str">
            <v>Employee</v>
          </cell>
          <cell r="H102" t="str">
            <v>Americas Sales</v>
          </cell>
          <cell r="I102" t="str">
            <v>MASSACHUSETTS REMOTE OFFICE</v>
          </cell>
          <cell r="J102" t="str">
            <v>United States</v>
          </cell>
          <cell r="K102">
            <v>39638</v>
          </cell>
          <cell r="L102" t="str">
            <v>WH</v>
          </cell>
          <cell r="M102" t="str">
            <v>S43P</v>
          </cell>
          <cell r="N102" t="str">
            <v>S</v>
          </cell>
          <cell r="O102" t="str">
            <v>4</v>
          </cell>
          <cell r="P102" t="str">
            <v>Regular</v>
          </cell>
          <cell r="Q102" t="str"/>
          <cell r="R102">
            <v>1</v>
          </cell>
          <cell r="U102" t="str">
            <v>USD</v>
          </cell>
          <cell r="V102" t="str">
            <v>Americas Sales</v>
          </cell>
          <cell r="W102" t="str">
            <v>Thomas Fusco</v>
          </cell>
          <cell r="Y102" t="str">
            <v>Eligible</v>
          </cell>
          <cell r="Z102">
            <v>244000.16</v>
          </cell>
          <cell r="AA102">
            <v>244000.16</v>
          </cell>
          <cell r="AB102">
            <v>244000.16</v>
          </cell>
          <cell r="AC102">
            <v>244000.16</v>
          </cell>
          <cell r="AD102">
            <v>3</v>
          </cell>
          <cell r="AE102" t="str">
            <v>S43</v>
          </cell>
          <cell r="AF102">
            <v>185000</v>
          </cell>
          <cell r="AG102">
            <v>300000</v>
          </cell>
          <cell r="AH102">
            <v>0.51</v>
          </cell>
          <cell r="AI102">
            <v>3</v>
          </cell>
          <cell r="AJ102">
            <v>0</v>
          </cell>
          <cell r="AK102">
            <v>248880.16320000001</v>
          </cell>
          <cell r="AL102">
            <v>2.0000000000000018E-2</v>
          </cell>
          <cell r="AM102">
            <v>248880.16320000001</v>
          </cell>
          <cell r="AN102">
            <v>4880.0032000000065</v>
          </cell>
          <cell r="AO102">
            <v>-0.17039945599999995</v>
          </cell>
          <cell r="AQ102">
            <v>41600.14</v>
          </cell>
          <cell r="AR102">
            <v>550000.15999999992</v>
          </cell>
          <cell r="AS102">
            <v>0.39</v>
          </cell>
          <cell r="AT102">
            <v>1</v>
          </cell>
          <cell r="AU102">
            <v>0</v>
          </cell>
          <cell r="AV102">
            <v>248880.16320000001</v>
          </cell>
          <cell r="AW102">
            <v>248880.16320000001</v>
          </cell>
          <cell r="AX102">
            <v>2.0000000000000018E-2</v>
          </cell>
          <cell r="AY102">
            <v>4880.0032000000065</v>
          </cell>
          <cell r="AZ102" t="str">
            <v>commission</v>
          </cell>
          <cell r="BA102" t="str">
            <v>commissionEligible</v>
          </cell>
          <cell r="BB102" t="str">
            <v>commissionUnited States</v>
          </cell>
          <cell r="BC102" t="str">
            <v xml:space="preserve">commissionUnited States </v>
          </cell>
          <cell r="BD102" t="str">
            <v>S43</v>
          </cell>
          <cell r="BF102">
            <v>20333.346666666668</v>
          </cell>
          <cell r="BH102">
            <v>4</v>
          </cell>
        </row>
        <row r="103">
          <cell r="B103">
            <v>4391</v>
          </cell>
          <cell r="C103">
            <v>5711</v>
          </cell>
          <cell r="E103" t="str">
            <v>Frederick (Fred Kania, Jr.</v>
          </cell>
          <cell r="F103" t="str">
            <v>Strategic Account Manager</v>
          </cell>
          <cell r="G103" t="str">
            <v>Employee</v>
          </cell>
          <cell r="H103" t="str">
            <v>Americas Sales</v>
          </cell>
          <cell r="I103" t="str">
            <v>CONNECTICUT REMOTE OFFICE</v>
          </cell>
          <cell r="J103" t="str">
            <v>United States</v>
          </cell>
          <cell r="K103">
            <v>38103</v>
          </cell>
          <cell r="L103" t="str">
            <v>WH</v>
          </cell>
          <cell r="M103" t="str">
            <v>S43P</v>
          </cell>
          <cell r="N103" t="str">
            <v>S</v>
          </cell>
          <cell r="O103" t="str">
            <v>4</v>
          </cell>
          <cell r="P103" t="str">
            <v>Regular</v>
          </cell>
          <cell r="Q103" t="str"/>
          <cell r="R103">
            <v>1</v>
          </cell>
          <cell r="U103" t="str">
            <v>USD</v>
          </cell>
          <cell r="V103" t="str">
            <v>Americas Sales</v>
          </cell>
          <cell r="W103" t="str">
            <v>Thomas Fusco</v>
          </cell>
          <cell r="Y103" t="str">
            <v>Eligible</v>
          </cell>
          <cell r="Z103">
            <v>299000.07999999996</v>
          </cell>
          <cell r="AA103">
            <v>299000.07999999996</v>
          </cell>
          <cell r="AB103">
            <v>299000.07999999996</v>
          </cell>
          <cell r="AC103">
            <v>299000.07999999996</v>
          </cell>
          <cell r="AD103">
            <v>4</v>
          </cell>
          <cell r="AE103" t="str">
            <v>S43</v>
          </cell>
          <cell r="AF103">
            <v>185000</v>
          </cell>
          <cell r="AG103">
            <v>300000</v>
          </cell>
          <cell r="AH103">
            <v>0.99</v>
          </cell>
          <cell r="AI103">
            <v>5</v>
          </cell>
          <cell r="AJ103">
            <v>0</v>
          </cell>
          <cell r="AK103">
            <v>304980.08159999998</v>
          </cell>
          <cell r="AL103">
            <v>2.0000000000000018E-2</v>
          </cell>
          <cell r="AM103">
            <v>304980.08159999998</v>
          </cell>
          <cell r="AN103">
            <v>5980.0016000000178</v>
          </cell>
          <cell r="AO103">
            <v>1.6600272000000027E-2</v>
          </cell>
          <cell r="AQ103">
            <v>41600.14</v>
          </cell>
          <cell r="AR103">
            <v>550000.15999999992</v>
          </cell>
          <cell r="AS103">
            <v>0.5</v>
          </cell>
          <cell r="AT103">
            <v>1</v>
          </cell>
          <cell r="AU103">
            <v>0</v>
          </cell>
          <cell r="AV103">
            <v>304980.08159999998</v>
          </cell>
          <cell r="AW103">
            <v>304980.08159999998</v>
          </cell>
          <cell r="AX103">
            <v>2.0000000000000018E-2</v>
          </cell>
          <cell r="AY103">
            <v>5980.0016000000178</v>
          </cell>
          <cell r="AZ103" t="str">
            <v>commission</v>
          </cell>
          <cell r="BA103" t="str">
            <v>commissionEligible</v>
          </cell>
          <cell r="BB103" t="str">
            <v>commissionUnited States</v>
          </cell>
          <cell r="BC103" t="str">
            <v xml:space="preserve">commissionUnited States </v>
          </cell>
          <cell r="BD103" t="str">
            <v>S43</v>
          </cell>
          <cell r="BF103">
            <v>24916.673333333329</v>
          </cell>
          <cell r="BH103">
            <v>3</v>
          </cell>
        </row>
        <row r="104">
          <cell r="B104">
            <v>18253</v>
          </cell>
          <cell r="C104">
            <v>13303</v>
          </cell>
          <cell r="E104" t="str">
            <v>Brett Robertson</v>
          </cell>
          <cell r="F104" t="str">
            <v>Territory Manager</v>
          </cell>
          <cell r="G104" t="str">
            <v>Employee</v>
          </cell>
          <cell r="H104" t="str">
            <v>Americas Sales</v>
          </cell>
          <cell r="I104" t="str">
            <v>NEW JERSEY REMOTE OFFICE</v>
          </cell>
          <cell r="J104" t="str">
            <v>United States</v>
          </cell>
          <cell r="K104">
            <v>43276</v>
          </cell>
          <cell r="L104" t="str">
            <v>WH</v>
          </cell>
          <cell r="M104" t="str">
            <v>S51P</v>
          </cell>
          <cell r="N104" t="str">
            <v>S</v>
          </cell>
          <cell r="O104" t="str">
            <v>5</v>
          </cell>
          <cell r="P104" t="str">
            <v>Regular</v>
          </cell>
          <cell r="Q104" t="str"/>
          <cell r="R104">
            <v>1</v>
          </cell>
          <cell r="U104" t="str">
            <v>USD</v>
          </cell>
          <cell r="V104" t="str">
            <v>Americas Sales</v>
          </cell>
          <cell r="W104" t="str">
            <v>Thomas Fusco</v>
          </cell>
          <cell r="Y104" t="str">
            <v>Eligible</v>
          </cell>
          <cell r="Z104">
            <v>167000.16</v>
          </cell>
          <cell r="AA104">
            <v>167000.16</v>
          </cell>
          <cell r="AB104">
            <v>167000.16</v>
          </cell>
          <cell r="AC104">
            <v>167000.16</v>
          </cell>
          <cell r="AD104">
            <v>3</v>
          </cell>
          <cell r="AE104" t="str">
            <v>S51</v>
          </cell>
          <cell r="AF104">
            <v>120000</v>
          </cell>
          <cell r="AG104">
            <v>200000</v>
          </cell>
          <cell r="AH104">
            <v>0.57999999999999996</v>
          </cell>
          <cell r="AI104">
            <v>3</v>
          </cell>
          <cell r="AJ104">
            <v>0</v>
          </cell>
          <cell r="AK104">
            <v>170340.16320000001</v>
          </cell>
          <cell r="AL104">
            <v>2.0000000000000018E-2</v>
          </cell>
          <cell r="AM104">
            <v>170340.16320000001</v>
          </cell>
          <cell r="AN104">
            <v>3340.0032000000065</v>
          </cell>
          <cell r="AO104">
            <v>-0.14829918399999997</v>
          </cell>
          <cell r="AQ104">
            <v>41600.14</v>
          </cell>
          <cell r="AR104">
            <v>550000.15999999992</v>
          </cell>
          <cell r="AS104">
            <v>0.24</v>
          </cell>
          <cell r="AT104">
            <v>1</v>
          </cell>
          <cell r="AU104">
            <v>0</v>
          </cell>
          <cell r="AV104">
            <v>170340.16320000001</v>
          </cell>
          <cell r="AW104">
            <v>170340.16320000001</v>
          </cell>
          <cell r="AX104">
            <v>2.0000000000000018E-2</v>
          </cell>
          <cell r="AY104">
            <v>3340.0032000000065</v>
          </cell>
          <cell r="AZ104" t="str">
            <v>commission</v>
          </cell>
          <cell r="BA104" t="str">
            <v>commissionEligible</v>
          </cell>
          <cell r="BB104" t="str">
            <v>commissionUnited States</v>
          </cell>
          <cell r="BC104" t="str">
            <v xml:space="preserve">commissionUnited States </v>
          </cell>
          <cell r="BD104" t="str">
            <v>S51</v>
          </cell>
          <cell r="BF104">
            <v>13916.68</v>
          </cell>
          <cell r="BH104">
            <v>3</v>
          </cell>
        </row>
        <row r="105">
          <cell r="B105">
            <v>15328</v>
          </cell>
          <cell r="C105">
            <v>10292</v>
          </cell>
          <cell r="E105" t="str">
            <v>Dana Gore</v>
          </cell>
          <cell r="F105" t="str">
            <v xml:space="preserve">Territory Manager </v>
          </cell>
          <cell r="G105" t="str">
            <v>Employee</v>
          </cell>
          <cell r="H105" t="str">
            <v>Americas Sales</v>
          </cell>
          <cell r="I105" t="str">
            <v>PENNSYLVANIA REMOTE OFFICE</v>
          </cell>
          <cell r="J105" t="str">
            <v>United States</v>
          </cell>
          <cell r="K105">
            <v>42521</v>
          </cell>
          <cell r="L105" t="str">
            <v>WH</v>
          </cell>
          <cell r="M105" t="str">
            <v>S51P</v>
          </cell>
          <cell r="N105" t="str">
            <v>S</v>
          </cell>
          <cell r="O105" t="str">
            <v>5</v>
          </cell>
          <cell r="P105" t="str">
            <v>Regular</v>
          </cell>
          <cell r="R105">
            <v>1</v>
          </cell>
          <cell r="U105" t="str">
            <v>USD</v>
          </cell>
          <cell r="V105" t="str">
            <v>Americas Sales</v>
          </cell>
          <cell r="W105" t="str">
            <v>Thomas Fusco</v>
          </cell>
          <cell r="Y105" t="str">
            <v>Eligible</v>
          </cell>
          <cell r="Z105">
            <v>130000</v>
          </cell>
          <cell r="AA105">
            <v>130000</v>
          </cell>
          <cell r="AB105">
            <v>130000</v>
          </cell>
          <cell r="AC105">
            <v>130000</v>
          </cell>
          <cell r="AD105">
            <v>2</v>
          </cell>
          <cell r="AE105" t="str">
            <v>S51</v>
          </cell>
          <cell r="AF105">
            <v>120000</v>
          </cell>
          <cell r="AG105">
            <v>200000</v>
          </cell>
          <cell r="AH105">
            <v>0.12</v>
          </cell>
          <cell r="AI105">
            <v>1</v>
          </cell>
          <cell r="AJ105">
            <v>0</v>
          </cell>
          <cell r="AK105">
            <v>130000</v>
          </cell>
          <cell r="AL105">
            <v>0</v>
          </cell>
          <cell r="AM105">
            <v>130000</v>
          </cell>
          <cell r="AN105">
            <v>0</v>
          </cell>
          <cell r="AO105">
            <v>-0.35</v>
          </cell>
          <cell r="AP105" t="str">
            <v>Rated 2 - no recommendation</v>
          </cell>
          <cell r="AQ105">
            <v>41600.14</v>
          </cell>
          <cell r="AR105">
            <v>550000.15999999992</v>
          </cell>
          <cell r="AS105">
            <v>0.17</v>
          </cell>
          <cell r="AT105">
            <v>1</v>
          </cell>
          <cell r="AU105">
            <v>0</v>
          </cell>
          <cell r="AV105">
            <v>130000</v>
          </cell>
          <cell r="AW105">
            <v>130000</v>
          </cell>
          <cell r="AX105">
            <v>0</v>
          </cell>
          <cell r="AY105">
            <v>0</v>
          </cell>
          <cell r="AZ105" t="str">
            <v>commission</v>
          </cell>
          <cell r="BA105" t="str">
            <v>commissionEligible</v>
          </cell>
          <cell r="BB105" t="str">
            <v>commissionUnited States</v>
          </cell>
          <cell r="BC105" t="str">
            <v xml:space="preserve">commissionUnited States </v>
          </cell>
          <cell r="BD105" t="str">
            <v>S51</v>
          </cell>
          <cell r="BF105">
            <v>10833.333333333334</v>
          </cell>
          <cell r="BH105">
            <v>3</v>
          </cell>
        </row>
        <row r="106">
          <cell r="B106">
            <v>18671</v>
          </cell>
          <cell r="C106">
            <v>13716</v>
          </cell>
          <cell r="E106" t="str">
            <v>Jonathan Chow</v>
          </cell>
          <cell r="F106" t="str">
            <v>Territory Manager</v>
          </cell>
          <cell r="G106" t="str">
            <v>Employee</v>
          </cell>
          <cell r="H106" t="str">
            <v>Americas Sales</v>
          </cell>
          <cell r="I106" t="str">
            <v>NEW YORK</v>
          </cell>
          <cell r="J106" t="str">
            <v>United States</v>
          </cell>
          <cell r="K106">
            <v>43388</v>
          </cell>
          <cell r="L106" t="str">
            <v>WH</v>
          </cell>
          <cell r="M106" t="str">
            <v>S51P</v>
          </cell>
          <cell r="N106" t="str">
            <v>S</v>
          </cell>
          <cell r="O106" t="str">
            <v>5</v>
          </cell>
          <cell r="P106" t="str">
            <v>Regular</v>
          </cell>
          <cell r="R106">
            <v>1</v>
          </cell>
          <cell r="U106" t="str">
            <v>USD</v>
          </cell>
          <cell r="V106" t="str">
            <v>Americas Sales</v>
          </cell>
          <cell r="W106" t="str">
            <v>Thomas Fusco</v>
          </cell>
          <cell r="Y106" t="str">
            <v>Eligible</v>
          </cell>
          <cell r="Z106">
            <v>130000.16</v>
          </cell>
          <cell r="AA106">
            <v>130000.16</v>
          </cell>
          <cell r="AB106">
            <v>130000.16</v>
          </cell>
          <cell r="AC106">
            <v>130000.16</v>
          </cell>
          <cell r="AD106">
            <v>3</v>
          </cell>
          <cell r="AE106" t="str">
            <v>S51</v>
          </cell>
          <cell r="AF106">
            <v>120000</v>
          </cell>
          <cell r="AG106">
            <v>200000</v>
          </cell>
          <cell r="AH106">
            <v>0.12</v>
          </cell>
          <cell r="AI106">
            <v>1</v>
          </cell>
          <cell r="AJ106">
            <v>0</v>
          </cell>
          <cell r="AK106">
            <v>135200.16640000002</v>
          </cell>
          <cell r="AL106">
            <v>4.0000000000000036E-2</v>
          </cell>
          <cell r="AM106">
            <v>135200.16640000002</v>
          </cell>
          <cell r="AN106">
            <v>5200.0064000000129</v>
          </cell>
          <cell r="AO106">
            <v>-0.32399916799999995</v>
          </cell>
          <cell r="AQ106">
            <v>41600.14</v>
          </cell>
          <cell r="AR106">
            <v>550000.15999999992</v>
          </cell>
          <cell r="AS106">
            <v>0.17</v>
          </cell>
          <cell r="AT106">
            <v>1</v>
          </cell>
          <cell r="AU106">
            <v>0</v>
          </cell>
          <cell r="AV106">
            <v>135200.16640000002</v>
          </cell>
          <cell r="AW106">
            <v>135200.16640000002</v>
          </cell>
          <cell r="AX106">
            <v>4.0000000000000036E-2</v>
          </cell>
          <cell r="AY106">
            <v>5200.0064000000129</v>
          </cell>
          <cell r="AZ106" t="str">
            <v>commission</v>
          </cell>
          <cell r="BA106" t="str">
            <v>commissionEligible</v>
          </cell>
          <cell r="BB106" t="str">
            <v>commissionUnited States</v>
          </cell>
          <cell r="BC106" t="str">
            <v xml:space="preserve">commissionUnited States </v>
          </cell>
          <cell r="BD106" t="str">
            <v>S51</v>
          </cell>
          <cell r="BF106">
            <v>10833.346666666666</v>
          </cell>
          <cell r="BH106">
            <v>2</v>
          </cell>
        </row>
        <row r="107">
          <cell r="B107">
            <v>16829</v>
          </cell>
          <cell r="C107">
            <v>11747</v>
          </cell>
          <cell r="E107" t="str">
            <v>Dan Sommerman</v>
          </cell>
          <cell r="F107" t="str">
            <v>Strategic Account Manager</v>
          </cell>
          <cell r="G107" t="str">
            <v>Employee</v>
          </cell>
          <cell r="H107" t="str">
            <v>Americas Sales</v>
          </cell>
          <cell r="I107" t="str">
            <v>NEW YORK</v>
          </cell>
          <cell r="J107" t="str">
            <v>United States</v>
          </cell>
          <cell r="K107">
            <v>42954</v>
          </cell>
          <cell r="L107" t="str">
            <v>WH</v>
          </cell>
          <cell r="M107" t="str">
            <v>S43P</v>
          </cell>
          <cell r="N107" t="str">
            <v>S</v>
          </cell>
          <cell r="O107" t="str">
            <v>4</v>
          </cell>
          <cell r="P107" t="str">
            <v>Regular</v>
          </cell>
          <cell r="Q107" t="str"/>
          <cell r="R107">
            <v>1</v>
          </cell>
          <cell r="U107" t="str">
            <v>USD</v>
          </cell>
          <cell r="V107" t="str">
            <v>Americas Sales</v>
          </cell>
          <cell r="W107" t="str">
            <v>Thomas Fusco</v>
          </cell>
          <cell r="Y107" t="str">
            <v>Eligible</v>
          </cell>
          <cell r="Z107">
            <v>258000.16</v>
          </cell>
          <cell r="AA107">
            <v>258000.16</v>
          </cell>
          <cell r="AB107">
            <v>258000.16</v>
          </cell>
          <cell r="AC107">
            <v>258000.16</v>
          </cell>
          <cell r="AD107">
            <v>3</v>
          </cell>
          <cell r="AE107" t="str">
            <v>S43</v>
          </cell>
          <cell r="AF107">
            <v>185000</v>
          </cell>
          <cell r="AG107">
            <v>300000</v>
          </cell>
          <cell r="AH107">
            <v>0.63</v>
          </cell>
          <cell r="AI107">
            <v>3</v>
          </cell>
          <cell r="AJ107">
            <v>0</v>
          </cell>
          <cell r="AK107">
            <v>263160.16320000001</v>
          </cell>
          <cell r="AL107">
            <v>2.0000000000000018E-2</v>
          </cell>
          <cell r="AM107">
            <v>263160.16320000001</v>
          </cell>
          <cell r="AN107">
            <v>5160.0032000000065</v>
          </cell>
          <cell r="AO107">
            <v>-0.12279945599999997</v>
          </cell>
          <cell r="AQ107">
            <v>41600.14</v>
          </cell>
          <cell r="AR107">
            <v>550000.15999999992</v>
          </cell>
          <cell r="AS107">
            <v>0.42</v>
          </cell>
          <cell r="AT107">
            <v>1</v>
          </cell>
          <cell r="AU107">
            <v>0</v>
          </cell>
          <cell r="AV107">
            <v>263160.16320000001</v>
          </cell>
          <cell r="AW107">
            <v>263160.16320000001</v>
          </cell>
          <cell r="AX107">
            <v>2.0000000000000018E-2</v>
          </cell>
          <cell r="AY107">
            <v>5160.0032000000065</v>
          </cell>
          <cell r="AZ107" t="str">
            <v>commission</v>
          </cell>
          <cell r="BA107" t="str">
            <v>commissionEligible</v>
          </cell>
          <cell r="BB107" t="str">
            <v>commissionUnited States</v>
          </cell>
          <cell r="BC107" t="str">
            <v xml:space="preserve">commissionUnited States </v>
          </cell>
          <cell r="BD107" t="str">
            <v>S43</v>
          </cell>
          <cell r="BF107">
            <v>21500.013333333332</v>
          </cell>
          <cell r="BH107">
            <v>3</v>
          </cell>
        </row>
        <row r="108">
          <cell r="B108">
            <v>15249</v>
          </cell>
          <cell r="C108">
            <v>10216</v>
          </cell>
          <cell r="E108" t="str">
            <v>Maria Castillo</v>
          </cell>
          <cell r="F108" t="str">
            <v xml:space="preserve">Territory Manager </v>
          </cell>
          <cell r="G108" t="str">
            <v>Employee</v>
          </cell>
          <cell r="H108" t="str">
            <v>Americas Sales</v>
          </cell>
          <cell r="I108" t="str">
            <v>NEW YORK</v>
          </cell>
          <cell r="J108" t="str">
            <v>United States</v>
          </cell>
          <cell r="K108">
            <v>42499</v>
          </cell>
          <cell r="L108" t="str">
            <v>WH</v>
          </cell>
          <cell r="M108" t="str">
            <v>S51P</v>
          </cell>
          <cell r="N108" t="str">
            <v>S</v>
          </cell>
          <cell r="O108" t="str">
            <v>5</v>
          </cell>
          <cell r="P108" t="str">
            <v>Regular</v>
          </cell>
          <cell r="R108">
            <v>1</v>
          </cell>
          <cell r="U108" t="str">
            <v>USD</v>
          </cell>
          <cell r="V108" t="str">
            <v>Americas Sales</v>
          </cell>
          <cell r="W108" t="str">
            <v>Thomas Fusco</v>
          </cell>
          <cell r="Y108" t="str">
            <v>Eligible</v>
          </cell>
          <cell r="Z108">
            <v>150000.08000000002</v>
          </cell>
          <cell r="AA108">
            <v>150000.08000000002</v>
          </cell>
          <cell r="AB108">
            <v>150000.08000000002</v>
          </cell>
          <cell r="AC108">
            <v>150000.08000000002</v>
          </cell>
          <cell r="AD108">
            <v>3</v>
          </cell>
          <cell r="AE108" t="str">
            <v>S51</v>
          </cell>
          <cell r="AF108">
            <v>120000</v>
          </cell>
          <cell r="AG108">
            <v>200000</v>
          </cell>
          <cell r="AH108">
            <v>0.37</v>
          </cell>
          <cell r="AI108">
            <v>2</v>
          </cell>
          <cell r="AJ108">
            <v>0</v>
          </cell>
          <cell r="AK108">
            <v>154500.08240000001</v>
          </cell>
          <cell r="AL108">
            <v>3.0000000000000027E-2</v>
          </cell>
          <cell r="AM108">
            <v>154500.08240000001</v>
          </cell>
          <cell r="AN108">
            <v>4500.0023999999976</v>
          </cell>
          <cell r="AO108">
            <v>-0.22749958799999992</v>
          </cell>
          <cell r="AQ108">
            <v>41600.14</v>
          </cell>
          <cell r="AR108">
            <v>550000.15999999992</v>
          </cell>
          <cell r="AS108">
            <v>0.21</v>
          </cell>
          <cell r="AT108">
            <v>1</v>
          </cell>
          <cell r="AU108">
            <v>0</v>
          </cell>
          <cell r="AV108">
            <v>154500.08240000001</v>
          </cell>
          <cell r="AW108">
            <v>154500.08240000001</v>
          </cell>
          <cell r="AX108">
            <v>3.0000000000000027E-2</v>
          </cell>
          <cell r="AY108">
            <v>4500.0023999999976</v>
          </cell>
          <cell r="AZ108" t="str">
            <v>commission</v>
          </cell>
          <cell r="BA108" t="str">
            <v>commissionEligible</v>
          </cell>
          <cell r="BB108" t="str">
            <v>commissionUnited States</v>
          </cell>
          <cell r="BC108" t="str">
            <v xml:space="preserve">commissionUnited States </v>
          </cell>
          <cell r="BD108" t="str">
            <v>S51</v>
          </cell>
          <cell r="BF108">
            <v>12500.006666666668</v>
          </cell>
          <cell r="BH108">
            <v>3</v>
          </cell>
        </row>
        <row r="109">
          <cell r="B109">
            <v>20860</v>
          </cell>
          <cell r="C109">
            <v>15947</v>
          </cell>
          <cell r="E109" t="str">
            <v>William Vogt</v>
          </cell>
          <cell r="F109" t="str">
            <v>Territory Manager</v>
          </cell>
          <cell r="G109" t="str">
            <v>Employee</v>
          </cell>
          <cell r="H109" t="str">
            <v>Americas Sales</v>
          </cell>
          <cell r="I109" t="str">
            <v>NEW YORK</v>
          </cell>
          <cell r="J109" t="str">
            <v>United States</v>
          </cell>
          <cell r="K109">
            <v>43864</v>
          </cell>
          <cell r="L109" t="str">
            <v>WH</v>
          </cell>
          <cell r="M109" t="str">
            <v>S61P</v>
          </cell>
          <cell r="N109" t="str">
            <v>S</v>
          </cell>
          <cell r="O109" t="str">
            <v>6</v>
          </cell>
          <cell r="P109" t="str">
            <v>Regular</v>
          </cell>
          <cell r="R109">
            <v>1</v>
          </cell>
          <cell r="U109" t="str">
            <v>USD</v>
          </cell>
          <cell r="V109" t="str">
            <v>Americas Sales</v>
          </cell>
          <cell r="W109" t="str">
            <v>Thomas Fusco</v>
          </cell>
          <cell r="Y109" t="str">
            <v>Eligible</v>
          </cell>
          <cell r="Z109">
            <v>80000</v>
          </cell>
          <cell r="AA109">
            <v>80000</v>
          </cell>
          <cell r="AB109">
            <v>120000</v>
          </cell>
          <cell r="AC109">
            <v>120000</v>
          </cell>
          <cell r="AD109">
            <v>3</v>
          </cell>
          <cell r="AE109" t="str">
            <v>S61</v>
          </cell>
          <cell r="AF109">
            <v>100000</v>
          </cell>
          <cell r="AG109">
            <v>160000</v>
          </cell>
          <cell r="AH109">
            <v>0</v>
          </cell>
          <cell r="AI109">
            <v>1</v>
          </cell>
          <cell r="AJ109">
            <v>0</v>
          </cell>
          <cell r="AK109">
            <v>120000</v>
          </cell>
          <cell r="AL109">
            <v>0</v>
          </cell>
          <cell r="AM109">
            <v>120000</v>
          </cell>
          <cell r="AN109">
            <v>0</v>
          </cell>
          <cell r="AO109">
            <v>-0.25</v>
          </cell>
          <cell r="AQ109">
            <v>41600.14</v>
          </cell>
          <cell r="AR109">
            <v>550000.15999999992</v>
          </cell>
          <cell r="AS109">
            <v>0.15</v>
          </cell>
          <cell r="AT109">
            <v>1</v>
          </cell>
          <cell r="AU109">
            <v>0</v>
          </cell>
          <cell r="AV109">
            <v>120000</v>
          </cell>
          <cell r="AW109">
            <v>120000</v>
          </cell>
          <cell r="AX109">
            <v>0</v>
          </cell>
          <cell r="AY109">
            <v>0</v>
          </cell>
          <cell r="AZ109" t="str">
            <v>commission</v>
          </cell>
          <cell r="BA109" t="str">
            <v>commissionEligible</v>
          </cell>
          <cell r="BB109" t="str">
            <v>commissionUnited States</v>
          </cell>
          <cell r="BC109" t="str">
            <v xml:space="preserve">commissionUnited States </v>
          </cell>
          <cell r="BD109" t="str">
            <v>S61</v>
          </cell>
          <cell r="BF109">
            <v>10000</v>
          </cell>
        </row>
        <row r="110">
          <cell r="B110">
            <v>12601</v>
          </cell>
          <cell r="C110">
            <v>7623</v>
          </cell>
          <cell r="E110" t="str">
            <v>Julie Mitchell</v>
          </cell>
          <cell r="F110" t="str">
            <v>Client Executive</v>
          </cell>
          <cell r="G110" t="str">
            <v>Employee</v>
          </cell>
          <cell r="H110" t="str">
            <v>Americas Sales</v>
          </cell>
          <cell r="I110" t="str">
            <v>TENNESSEE REMOTE OFFICE</v>
          </cell>
          <cell r="J110" t="str">
            <v>United States</v>
          </cell>
          <cell r="K110">
            <v>41918</v>
          </cell>
          <cell r="L110" t="str">
            <v>WH</v>
          </cell>
          <cell r="M110" t="str">
            <v>S44M</v>
          </cell>
          <cell r="N110" t="str">
            <v>S</v>
          </cell>
          <cell r="O110" t="str">
            <v>4</v>
          </cell>
          <cell r="P110" t="str">
            <v>Regular</v>
          </cell>
          <cell r="Q110" t="str"/>
          <cell r="R110">
            <v>1</v>
          </cell>
          <cell r="U110" t="str">
            <v>USD</v>
          </cell>
          <cell r="V110" t="str">
            <v>Americas Sales</v>
          </cell>
          <cell r="W110" t="str">
            <v>Thomas Fusco</v>
          </cell>
          <cell r="Y110" t="str">
            <v>Eligible</v>
          </cell>
          <cell r="Z110">
            <v>265000.07999999996</v>
          </cell>
          <cell r="AA110">
            <v>265000.07999999996</v>
          </cell>
          <cell r="AB110">
            <v>265000.07999999996</v>
          </cell>
          <cell r="AC110">
            <v>265000.07999999996</v>
          </cell>
          <cell r="AD110">
            <v>4</v>
          </cell>
          <cell r="AE110" t="str">
            <v>S44</v>
          </cell>
          <cell r="AF110">
            <v>215000</v>
          </cell>
          <cell r="AG110">
            <v>300000</v>
          </cell>
          <cell r="AH110">
            <v>0.57999999999999996</v>
          </cell>
          <cell r="AI110">
            <v>3</v>
          </cell>
          <cell r="AJ110">
            <v>0</v>
          </cell>
          <cell r="AK110">
            <v>275600.08319999999</v>
          </cell>
          <cell r="AL110">
            <v>4.0000000000000036E-2</v>
          </cell>
          <cell r="AM110">
            <v>275600.08319999999</v>
          </cell>
          <cell r="AN110">
            <v>10600.003200000036</v>
          </cell>
          <cell r="AO110">
            <v>-8.133305600000007E-2</v>
          </cell>
          <cell r="AQ110">
            <v>41600.14</v>
          </cell>
          <cell r="AR110">
            <v>550000.15999999992</v>
          </cell>
          <cell r="AS110">
            <v>0.43</v>
          </cell>
          <cell r="AT110">
            <v>1</v>
          </cell>
          <cell r="AU110">
            <v>0</v>
          </cell>
          <cell r="AV110">
            <v>275600.08319999999</v>
          </cell>
          <cell r="AW110">
            <v>275600.08319999999</v>
          </cell>
          <cell r="AX110">
            <v>4.0000000000000036E-2</v>
          </cell>
          <cell r="AY110">
            <v>10600.003200000036</v>
          </cell>
          <cell r="AZ110" t="str">
            <v>commission</v>
          </cell>
          <cell r="BA110" t="str">
            <v>commissionEligible</v>
          </cell>
          <cell r="BB110" t="str">
            <v>commissionUnited States</v>
          </cell>
          <cell r="BC110" t="str">
            <v xml:space="preserve">commissionUnited States </v>
          </cell>
          <cell r="BD110" t="str">
            <v>S44</v>
          </cell>
          <cell r="BF110">
            <v>22083.339999999997</v>
          </cell>
          <cell r="BH110">
            <v>5</v>
          </cell>
        </row>
        <row r="111">
          <cell r="B111">
            <v>20328</v>
          </cell>
          <cell r="C111">
            <v>15417</v>
          </cell>
          <cell r="E111" t="str">
            <v>Abigail Maines</v>
          </cell>
          <cell r="F111" t="str">
            <v>Head of Channel Sales, Americas</v>
          </cell>
          <cell r="G111" t="str">
            <v>Employee</v>
          </cell>
          <cell r="H111" t="str">
            <v>Americas Sales</v>
          </cell>
          <cell r="I111" t="str">
            <v>TEXAS REMOTE OFFICE</v>
          </cell>
          <cell r="J111" t="str">
            <v>United States</v>
          </cell>
          <cell r="K111">
            <v>43717</v>
          </cell>
          <cell r="L111" t="str">
            <v>WH</v>
          </cell>
          <cell r="M111" t="str">
            <v>S20M</v>
          </cell>
          <cell r="N111" t="str">
            <v>S</v>
          </cell>
          <cell r="O111" t="str">
            <v>2</v>
          </cell>
          <cell r="P111" t="str">
            <v>Regular</v>
          </cell>
          <cell r="Q111" t="str"/>
          <cell r="R111">
            <v>1</v>
          </cell>
          <cell r="U111" t="str">
            <v>USD</v>
          </cell>
          <cell r="V111" t="str">
            <v>Americas Sales</v>
          </cell>
          <cell r="W111" t="str">
            <v>Thomas Fusco</v>
          </cell>
          <cell r="Y111" t="str">
            <v>Not Eligible - Left</v>
          </cell>
          <cell r="Z111">
            <v>450000</v>
          </cell>
          <cell r="AA111">
            <v>450000</v>
          </cell>
          <cell r="AB111">
            <v>450000</v>
          </cell>
          <cell r="AC111">
            <v>450000</v>
          </cell>
        </row>
        <row r="112">
          <cell r="B112">
            <v>21173</v>
          </cell>
          <cell r="C112">
            <v>16260</v>
          </cell>
          <cell r="E112" t="str">
            <v>Heather Duprel</v>
          </cell>
          <cell r="F112" t="str">
            <v>Global Account Manager</v>
          </cell>
          <cell r="G112" t="str">
            <v>Employee</v>
          </cell>
          <cell r="H112" t="str">
            <v>Americas Sales</v>
          </cell>
          <cell r="I112" t="str">
            <v>TENNESSEE REMOTE OFFICE</v>
          </cell>
          <cell r="J112" t="str">
            <v>United States</v>
          </cell>
          <cell r="K112">
            <v>43927</v>
          </cell>
          <cell r="L112" t="str">
            <v>WH</v>
          </cell>
          <cell r="M112" t="str">
            <v>S43P</v>
          </cell>
          <cell r="N112" t="str">
            <v>S</v>
          </cell>
          <cell r="O112" t="str">
            <v>4</v>
          </cell>
          <cell r="P112" t="str">
            <v>Regular</v>
          </cell>
          <cell r="Q112" t="str"/>
          <cell r="R112">
            <v>1</v>
          </cell>
          <cell r="U112" t="str">
            <v>USD</v>
          </cell>
          <cell r="V112" t="str">
            <v>Americas Sales</v>
          </cell>
          <cell r="W112" t="str">
            <v>Thomas Fusco</v>
          </cell>
          <cell r="Y112" t="str">
            <v>Eligible</v>
          </cell>
          <cell r="Z112">
            <v>280000</v>
          </cell>
          <cell r="AA112">
            <v>280000</v>
          </cell>
          <cell r="AB112">
            <v>280000</v>
          </cell>
          <cell r="AC112">
            <v>280000</v>
          </cell>
          <cell r="AD112">
            <v>2</v>
          </cell>
          <cell r="AE112" t="str">
            <v>S43</v>
          </cell>
          <cell r="AF112">
            <v>185000</v>
          </cell>
          <cell r="AG112">
            <v>300000</v>
          </cell>
          <cell r="AH112">
            <v>0.82</v>
          </cell>
          <cell r="AI112">
            <v>4</v>
          </cell>
          <cell r="AJ112">
            <v>0</v>
          </cell>
          <cell r="AK112">
            <v>280000</v>
          </cell>
          <cell r="AL112">
            <v>0</v>
          </cell>
          <cell r="AM112">
            <v>280000</v>
          </cell>
          <cell r="AN112">
            <v>0</v>
          </cell>
          <cell r="AO112">
            <v>-6.6666666666666652E-2</v>
          </cell>
          <cell r="AP112" t="str">
            <v>Rated 2 - no recommendation</v>
          </cell>
          <cell r="AQ112">
            <v>41600.14</v>
          </cell>
          <cell r="AR112">
            <v>550000.15999999992</v>
          </cell>
          <cell r="AS112">
            <v>0.46</v>
          </cell>
          <cell r="AT112">
            <v>1</v>
          </cell>
          <cell r="AU112">
            <v>0</v>
          </cell>
          <cell r="AV112">
            <v>280000</v>
          </cell>
          <cell r="AW112">
            <v>280000</v>
          </cell>
          <cell r="AX112">
            <v>0</v>
          </cell>
          <cell r="AY112">
            <v>0</v>
          </cell>
          <cell r="AZ112" t="str">
            <v>commission</v>
          </cell>
          <cell r="BA112" t="str">
            <v>commissionEligible</v>
          </cell>
          <cell r="BB112" t="str">
            <v>commissionUnited States</v>
          </cell>
          <cell r="BC112" t="str">
            <v xml:space="preserve">commissionUnited States </v>
          </cell>
          <cell r="BD112" t="str">
            <v>S43</v>
          </cell>
          <cell r="BF112">
            <v>23333.333333333332</v>
          </cell>
        </row>
        <row r="113">
          <cell r="B113">
            <v>20500</v>
          </cell>
          <cell r="C113">
            <v>15587</v>
          </cell>
          <cell r="E113" t="str">
            <v>William Diaz</v>
          </cell>
          <cell r="F113" t="str">
            <v>Head of Telco Sales, Americas</v>
          </cell>
          <cell r="G113" t="str">
            <v>Employee</v>
          </cell>
          <cell r="H113" t="str">
            <v>Americas Sales</v>
          </cell>
          <cell r="I113" t="str">
            <v>NEW YORK</v>
          </cell>
          <cell r="J113" t="str">
            <v>United States</v>
          </cell>
          <cell r="K113">
            <v>43752</v>
          </cell>
          <cell r="L113" t="str">
            <v>WH</v>
          </cell>
          <cell r="M113" t="str">
            <v>S20M</v>
          </cell>
          <cell r="N113" t="str">
            <v>S</v>
          </cell>
          <cell r="O113" t="str">
            <v>2</v>
          </cell>
          <cell r="P113" t="str">
            <v>Regular</v>
          </cell>
          <cell r="Q113" t="str"/>
          <cell r="R113">
            <v>1</v>
          </cell>
          <cell r="U113" t="str">
            <v>USD</v>
          </cell>
          <cell r="V113" t="str">
            <v>Americas Sales</v>
          </cell>
          <cell r="W113" t="str">
            <v>Thomas Fusco</v>
          </cell>
          <cell r="Y113" t="str">
            <v>Eligible</v>
          </cell>
          <cell r="Z113">
            <v>390000</v>
          </cell>
          <cell r="AA113">
            <v>390000</v>
          </cell>
          <cell r="AB113">
            <v>390000</v>
          </cell>
          <cell r="AC113">
            <v>390000</v>
          </cell>
          <cell r="AD113">
            <v>4</v>
          </cell>
          <cell r="AE113" t="str">
            <v>S20</v>
          </cell>
          <cell r="AF113">
            <v>350000</v>
          </cell>
          <cell r="AG113">
            <v>460000</v>
          </cell>
          <cell r="AH113">
            <v>0.36</v>
          </cell>
          <cell r="AI113">
            <v>2</v>
          </cell>
          <cell r="AJ113">
            <v>0</v>
          </cell>
          <cell r="AK113">
            <v>409500</v>
          </cell>
          <cell r="AL113">
            <v>5.0000000000000044E-2</v>
          </cell>
          <cell r="AM113">
            <v>409500</v>
          </cell>
          <cell r="AN113">
            <v>19500</v>
          </cell>
          <cell r="AO113">
            <v>-0.10978260869565215</v>
          </cell>
          <cell r="AQ113">
            <v>41600.14</v>
          </cell>
          <cell r="AR113">
            <v>550000.15999999992</v>
          </cell>
          <cell r="AS113">
            <v>0.68</v>
          </cell>
          <cell r="AT113">
            <v>1</v>
          </cell>
          <cell r="AU113">
            <v>0</v>
          </cell>
          <cell r="AV113">
            <v>409500</v>
          </cell>
          <cell r="AW113">
            <v>409500</v>
          </cell>
          <cell r="AX113">
            <v>5.0000000000000044E-2</v>
          </cell>
          <cell r="AY113">
            <v>19500</v>
          </cell>
          <cell r="AZ113" t="str">
            <v>commission</v>
          </cell>
          <cell r="BA113" t="str">
            <v>commissionEligible</v>
          </cell>
          <cell r="BB113" t="str">
            <v>commissionUnited States</v>
          </cell>
          <cell r="BC113" t="str">
            <v xml:space="preserve">commissionUnited States </v>
          </cell>
          <cell r="BD113" t="str">
            <v>S20</v>
          </cell>
          <cell r="BF113">
            <v>32500</v>
          </cell>
        </row>
        <row r="114">
          <cell r="B114">
            <v>19068</v>
          </cell>
          <cell r="C114">
            <v>14126</v>
          </cell>
          <cell r="E114" t="str">
            <v>Patrick Smith</v>
          </cell>
          <cell r="F114" t="str">
            <v>Account Manager</v>
          </cell>
          <cell r="G114" t="str">
            <v>Employee</v>
          </cell>
          <cell r="H114" t="str">
            <v>Americas Sales</v>
          </cell>
          <cell r="I114" t="str">
            <v>BLOOMINGTON, MN</v>
          </cell>
          <cell r="J114" t="str">
            <v>United States</v>
          </cell>
          <cell r="K114">
            <v>43409</v>
          </cell>
          <cell r="L114" t="str">
            <v>WH</v>
          </cell>
          <cell r="M114" t="str">
            <v>S43P</v>
          </cell>
          <cell r="N114" t="str">
            <v>S</v>
          </cell>
          <cell r="O114" t="str">
            <v>4</v>
          </cell>
          <cell r="P114" t="str">
            <v>Regular</v>
          </cell>
          <cell r="Q114" t="str"/>
          <cell r="R114">
            <v>1</v>
          </cell>
          <cell r="U114" t="str">
            <v>USD</v>
          </cell>
          <cell r="V114" t="str">
            <v>Americas Sales</v>
          </cell>
          <cell r="W114" t="str">
            <v>Thomas Fusco</v>
          </cell>
          <cell r="Y114" t="str">
            <v>Eligible</v>
          </cell>
          <cell r="Z114">
            <v>155000</v>
          </cell>
          <cell r="AA114">
            <v>155000</v>
          </cell>
          <cell r="AB114">
            <v>155000</v>
          </cell>
          <cell r="AC114">
            <v>155000</v>
          </cell>
          <cell r="AD114">
            <v>2</v>
          </cell>
          <cell r="AE114" t="str">
            <v>S43</v>
          </cell>
          <cell r="AF114">
            <v>185000</v>
          </cell>
          <cell r="AG114">
            <v>300000</v>
          </cell>
          <cell r="AH114">
            <v>0</v>
          </cell>
          <cell r="AI114">
            <v>1</v>
          </cell>
          <cell r="AJ114">
            <v>0</v>
          </cell>
          <cell r="AK114">
            <v>155000</v>
          </cell>
          <cell r="AL114">
            <v>0</v>
          </cell>
          <cell r="AM114">
            <v>155000</v>
          </cell>
          <cell r="AN114">
            <v>0</v>
          </cell>
          <cell r="AO114">
            <v>-0.48333333333333328</v>
          </cell>
          <cell r="AP114" t="str">
            <v>Rated 2 - no recommendation</v>
          </cell>
          <cell r="AQ114">
            <v>41600.14</v>
          </cell>
          <cell r="AR114">
            <v>550000.15999999992</v>
          </cell>
          <cell r="AS114">
            <v>0.22</v>
          </cell>
          <cell r="AT114">
            <v>1</v>
          </cell>
          <cell r="AU114">
            <v>0</v>
          </cell>
          <cell r="AV114">
            <v>155000</v>
          </cell>
          <cell r="AW114">
            <v>155000</v>
          </cell>
          <cell r="AX114">
            <v>0</v>
          </cell>
          <cell r="AY114">
            <v>0</v>
          </cell>
          <cell r="AZ114" t="str">
            <v>commission</v>
          </cell>
          <cell r="BA114" t="str">
            <v>commissionEligible</v>
          </cell>
          <cell r="BB114" t="str">
            <v>commissionUnited States</v>
          </cell>
          <cell r="BC114" t="str">
            <v xml:space="preserve">commissionUnited States </v>
          </cell>
          <cell r="BD114" t="str">
            <v>S43</v>
          </cell>
          <cell r="BF114">
            <v>12916.666666666666</v>
          </cell>
          <cell r="BH114">
            <v>4</v>
          </cell>
        </row>
        <row r="115">
          <cell r="B115">
            <v>5721</v>
          </cell>
          <cell r="C115">
            <v>6168</v>
          </cell>
          <cell r="E115" t="str">
            <v>Bradley Stafford</v>
          </cell>
          <cell r="F115" t="str">
            <v>Head of Sales, US South</v>
          </cell>
          <cell r="G115" t="str">
            <v>Employee</v>
          </cell>
          <cell r="H115" t="str">
            <v>Americas Sales</v>
          </cell>
          <cell r="I115" t="str">
            <v>ATLANTA</v>
          </cell>
          <cell r="J115" t="str">
            <v>United States</v>
          </cell>
          <cell r="K115">
            <v>42562</v>
          </cell>
          <cell r="L115" t="str">
            <v>WH</v>
          </cell>
          <cell r="M115" t="str">
            <v>S20M</v>
          </cell>
          <cell r="N115" t="str">
            <v>S</v>
          </cell>
          <cell r="O115" t="str">
            <v>2</v>
          </cell>
          <cell r="P115" t="str">
            <v>Regular</v>
          </cell>
          <cell r="Q115" t="str"/>
          <cell r="R115">
            <v>1</v>
          </cell>
          <cell r="U115" t="str">
            <v>USD</v>
          </cell>
          <cell r="V115" t="str">
            <v>Americas Sales</v>
          </cell>
          <cell r="W115" t="str">
            <v>Thomas Fusco</v>
          </cell>
          <cell r="Y115" t="str">
            <v>Eligible</v>
          </cell>
          <cell r="Z115">
            <v>355000.16000000003</v>
          </cell>
          <cell r="AA115">
            <v>355000.16000000003</v>
          </cell>
          <cell r="AB115">
            <v>355000.16000000003</v>
          </cell>
          <cell r="AC115">
            <v>355000.16000000003</v>
          </cell>
          <cell r="AD115">
            <v>3</v>
          </cell>
          <cell r="AE115" t="str">
            <v>S20</v>
          </cell>
          <cell r="AF115">
            <v>350000</v>
          </cell>
          <cell r="AG115">
            <v>460000</v>
          </cell>
          <cell r="AH115">
            <v>0.04</v>
          </cell>
          <cell r="AI115">
            <v>1</v>
          </cell>
          <cell r="AJ115">
            <v>0</v>
          </cell>
          <cell r="AK115">
            <v>369200.16640000005</v>
          </cell>
          <cell r="AL115">
            <v>4.0000000000000036E-2</v>
          </cell>
          <cell r="AM115">
            <v>369200.16640000005</v>
          </cell>
          <cell r="AN115">
            <v>14200.006400000013</v>
          </cell>
          <cell r="AO115">
            <v>-0.19739094260869561</v>
          </cell>
          <cell r="AQ115">
            <v>41600.14</v>
          </cell>
          <cell r="AR115">
            <v>550000.15999999992</v>
          </cell>
          <cell r="AS115">
            <v>0.61</v>
          </cell>
          <cell r="AT115">
            <v>1</v>
          </cell>
          <cell r="AU115">
            <v>0</v>
          </cell>
          <cell r="AV115">
            <v>369200.16640000005</v>
          </cell>
          <cell r="AW115">
            <v>369200.16640000005</v>
          </cell>
          <cell r="AX115">
            <v>4.0000000000000036E-2</v>
          </cell>
          <cell r="AY115">
            <v>14200.006400000013</v>
          </cell>
          <cell r="AZ115" t="str">
            <v>commission</v>
          </cell>
          <cell r="BA115" t="str">
            <v>commissionEligible</v>
          </cell>
          <cell r="BB115" t="str">
            <v>commissionUnited States</v>
          </cell>
          <cell r="BC115" t="str">
            <v xml:space="preserve">commissionUnited States </v>
          </cell>
          <cell r="BD115" t="str">
            <v>S20</v>
          </cell>
          <cell r="BF115">
            <v>29583.346666666668</v>
          </cell>
          <cell r="BH115">
            <v>3</v>
          </cell>
        </row>
        <row r="116">
          <cell r="B116">
            <v>3125</v>
          </cell>
          <cell r="C116">
            <v>5267</v>
          </cell>
          <cell r="E116" t="str">
            <v>John Geraghty</v>
          </cell>
          <cell r="F116" t="str">
            <v>Account Manager</v>
          </cell>
          <cell r="G116" t="str">
            <v>Employee</v>
          </cell>
          <cell r="H116" t="str">
            <v>Americas Sales</v>
          </cell>
          <cell r="I116" t="str">
            <v>ARIZONA REMOTE OFFICE</v>
          </cell>
          <cell r="J116" t="str">
            <v>United States</v>
          </cell>
          <cell r="K116">
            <v>36507</v>
          </cell>
          <cell r="L116" t="str">
            <v>WH</v>
          </cell>
          <cell r="M116" t="str">
            <v>S43P</v>
          </cell>
          <cell r="N116" t="str">
            <v>S</v>
          </cell>
          <cell r="O116" t="str">
            <v>4</v>
          </cell>
          <cell r="P116" t="str">
            <v>Regular</v>
          </cell>
          <cell r="Q116" t="str"/>
          <cell r="R116">
            <v>1</v>
          </cell>
          <cell r="U116" t="str">
            <v>USD</v>
          </cell>
          <cell r="V116" t="str">
            <v>Americas Sales</v>
          </cell>
          <cell r="W116" t="str">
            <v>Thomas Fusco</v>
          </cell>
          <cell r="Y116" t="str">
            <v>Eligible</v>
          </cell>
          <cell r="Z116">
            <v>255000.16</v>
          </cell>
          <cell r="AA116">
            <v>255000.16</v>
          </cell>
          <cell r="AB116">
            <v>255000.16</v>
          </cell>
          <cell r="AC116">
            <v>255000.16</v>
          </cell>
          <cell r="AD116">
            <v>2</v>
          </cell>
          <cell r="AE116" t="str">
            <v>S43</v>
          </cell>
          <cell r="AF116">
            <v>185000</v>
          </cell>
          <cell r="AG116">
            <v>300000</v>
          </cell>
          <cell r="AH116">
            <v>0.6</v>
          </cell>
          <cell r="AI116">
            <v>3</v>
          </cell>
          <cell r="AJ116">
            <v>0</v>
          </cell>
          <cell r="AK116">
            <v>255000.16</v>
          </cell>
          <cell r="AL116">
            <v>0</v>
          </cell>
          <cell r="AM116">
            <v>255000.16</v>
          </cell>
          <cell r="AN116">
            <v>0</v>
          </cell>
          <cell r="AO116">
            <v>-0.14999946666666664</v>
          </cell>
          <cell r="AP116" t="str">
            <v>Rated 2 - no recommendation</v>
          </cell>
          <cell r="AQ116">
            <v>41600.14</v>
          </cell>
          <cell r="AR116">
            <v>550000.15999999992</v>
          </cell>
          <cell r="AS116">
            <v>0.41</v>
          </cell>
          <cell r="AT116">
            <v>1</v>
          </cell>
          <cell r="AU116">
            <v>0</v>
          </cell>
          <cell r="AV116">
            <v>255000.16</v>
          </cell>
          <cell r="AW116">
            <v>255000.16</v>
          </cell>
          <cell r="AX116">
            <v>0</v>
          </cell>
          <cell r="AY116">
            <v>0</v>
          </cell>
          <cell r="AZ116" t="str">
            <v>commission</v>
          </cell>
          <cell r="BA116" t="str">
            <v>commissionEligible</v>
          </cell>
          <cell r="BB116" t="str">
            <v>commissionUnited States</v>
          </cell>
          <cell r="BC116" t="str">
            <v xml:space="preserve">commissionUnited States </v>
          </cell>
          <cell r="BD116" t="str">
            <v>S43</v>
          </cell>
          <cell r="BF116">
            <v>21250.013333333332</v>
          </cell>
          <cell r="BH116">
            <v>2</v>
          </cell>
        </row>
        <row r="117">
          <cell r="B117">
            <v>21297</v>
          </cell>
          <cell r="C117">
            <v>16384</v>
          </cell>
          <cell r="E117" t="str">
            <v>William Parker</v>
          </cell>
          <cell r="F117" t="str">
            <v>Account Manager</v>
          </cell>
          <cell r="G117" t="str">
            <v>Employee</v>
          </cell>
          <cell r="H117" t="str">
            <v>Americas Sales</v>
          </cell>
          <cell r="I117" t="str">
            <v>CALIFORNIA REMOTE OFFICE</v>
          </cell>
          <cell r="J117" t="str">
            <v>United States</v>
          </cell>
          <cell r="K117">
            <v>43955</v>
          </cell>
          <cell r="L117" t="str">
            <v>WH</v>
          </cell>
          <cell r="M117" t="str">
            <v>S43P</v>
          </cell>
          <cell r="N117" t="str">
            <v>S</v>
          </cell>
          <cell r="O117" t="str">
            <v>4</v>
          </cell>
          <cell r="P117" t="str">
            <v>Regular</v>
          </cell>
          <cell r="Q117" t="str"/>
          <cell r="R117">
            <v>1</v>
          </cell>
          <cell r="U117" t="str">
            <v>USD</v>
          </cell>
          <cell r="V117" t="str">
            <v>Americas Sales</v>
          </cell>
          <cell r="W117" t="str">
            <v>Thomas Fusco</v>
          </cell>
          <cell r="Y117" t="str">
            <v>Eligible</v>
          </cell>
          <cell r="Z117">
            <v>260000.08</v>
          </cell>
          <cell r="AA117">
            <v>260000.08</v>
          </cell>
          <cell r="AB117">
            <v>260000.08</v>
          </cell>
          <cell r="AC117">
            <v>260000.08</v>
          </cell>
          <cell r="AD117">
            <v>2</v>
          </cell>
          <cell r="AE117" t="str">
            <v>S43</v>
          </cell>
          <cell r="AF117">
            <v>185000</v>
          </cell>
          <cell r="AG117">
            <v>300000</v>
          </cell>
          <cell r="AH117">
            <v>0.65</v>
          </cell>
          <cell r="AI117">
            <v>3</v>
          </cell>
          <cell r="AJ117">
            <v>0</v>
          </cell>
          <cell r="AK117">
            <v>260000.08</v>
          </cell>
          <cell r="AL117">
            <v>0</v>
          </cell>
          <cell r="AM117">
            <v>260000.08</v>
          </cell>
          <cell r="AN117">
            <v>0</v>
          </cell>
          <cell r="AO117">
            <v>-0.13333306666666667</v>
          </cell>
          <cell r="AP117" t="str">
            <v>Rated 2 - no recommendation</v>
          </cell>
          <cell r="AQ117">
            <v>41600.14</v>
          </cell>
          <cell r="AR117">
            <v>550000.15999999992</v>
          </cell>
          <cell r="AS117">
            <v>0.42</v>
          </cell>
          <cell r="AT117">
            <v>1</v>
          </cell>
          <cell r="AU117">
            <v>0</v>
          </cell>
          <cell r="AV117">
            <v>260000.08</v>
          </cell>
          <cell r="AW117">
            <v>260000.08</v>
          </cell>
          <cell r="AX117">
            <v>0</v>
          </cell>
          <cell r="AY117">
            <v>0</v>
          </cell>
          <cell r="AZ117" t="str">
            <v>commission</v>
          </cell>
          <cell r="BA117" t="str">
            <v>commissionEligible</v>
          </cell>
          <cell r="BB117" t="str">
            <v>commissionUnited States</v>
          </cell>
          <cell r="BC117" t="str">
            <v xml:space="preserve">commissionUnited States </v>
          </cell>
          <cell r="BD117" t="str">
            <v>S43</v>
          </cell>
          <cell r="BF117">
            <v>21666.673333333332</v>
          </cell>
        </row>
        <row r="118">
          <cell r="B118">
            <v>18590</v>
          </cell>
          <cell r="C118">
            <v>13636</v>
          </cell>
          <cell r="E118" t="str">
            <v>Alexander Slaby</v>
          </cell>
          <cell r="F118" t="str">
            <v>Account Manager</v>
          </cell>
          <cell r="G118" t="str">
            <v>Employee</v>
          </cell>
          <cell r="H118" t="str">
            <v>Americas Sales</v>
          </cell>
          <cell r="I118" t="str">
            <v>MISSOURI REMOTE OFFICE</v>
          </cell>
          <cell r="J118" t="str">
            <v>United States</v>
          </cell>
          <cell r="K118">
            <v>43332</v>
          </cell>
          <cell r="L118" t="str">
            <v>WH</v>
          </cell>
          <cell r="M118" t="str">
            <v>S53P</v>
          </cell>
          <cell r="N118" t="str">
            <v>S</v>
          </cell>
          <cell r="O118" t="str">
            <v>5</v>
          </cell>
          <cell r="P118" t="str">
            <v>Regular</v>
          </cell>
          <cell r="Q118" t="str"/>
          <cell r="R118">
            <v>1</v>
          </cell>
          <cell r="U118" t="str">
            <v>USD</v>
          </cell>
          <cell r="V118" t="str">
            <v>Americas Sales</v>
          </cell>
          <cell r="W118" t="str">
            <v>Thomas Fusco</v>
          </cell>
          <cell r="Y118" t="str">
            <v>Eligible</v>
          </cell>
          <cell r="Z118">
            <v>200000.08000000002</v>
          </cell>
          <cell r="AA118">
            <v>200000.08000000002</v>
          </cell>
          <cell r="AB118">
            <v>200000.08000000002</v>
          </cell>
          <cell r="AC118">
            <v>200000.08000000002</v>
          </cell>
          <cell r="AD118">
            <v>2</v>
          </cell>
          <cell r="AE118" t="str">
            <v>S53</v>
          </cell>
          <cell r="AF118">
            <v>130000</v>
          </cell>
          <cell r="AG118">
            <v>220000</v>
          </cell>
          <cell r="AH118">
            <v>0.77</v>
          </cell>
          <cell r="AI118">
            <v>4</v>
          </cell>
          <cell r="AJ118">
            <v>0</v>
          </cell>
          <cell r="AK118">
            <v>200000.08000000002</v>
          </cell>
          <cell r="AL118">
            <v>0</v>
          </cell>
          <cell r="AM118">
            <v>200000.08000000002</v>
          </cell>
          <cell r="AN118">
            <v>0</v>
          </cell>
          <cell r="AO118">
            <v>-9.0908727272727252E-2</v>
          </cell>
          <cell r="AP118" t="str">
            <v>Rated 2 - no recommendation</v>
          </cell>
          <cell r="AQ118">
            <v>41600.14</v>
          </cell>
          <cell r="AR118">
            <v>550000.15999999992</v>
          </cell>
          <cell r="AS118">
            <v>0.31</v>
          </cell>
          <cell r="AT118">
            <v>1</v>
          </cell>
          <cell r="AU118">
            <v>0</v>
          </cell>
          <cell r="AV118">
            <v>200000.08000000002</v>
          </cell>
          <cell r="AW118">
            <v>200000.08000000002</v>
          </cell>
          <cell r="AX118">
            <v>0</v>
          </cell>
          <cell r="AY118">
            <v>0</v>
          </cell>
          <cell r="AZ118" t="str">
            <v>commission</v>
          </cell>
          <cell r="BA118" t="str">
            <v>commissionEligible</v>
          </cell>
          <cell r="BB118" t="str">
            <v>commissionUnited States</v>
          </cell>
          <cell r="BC118" t="str">
            <v xml:space="preserve">commissionUnited States </v>
          </cell>
          <cell r="BD118" t="str">
            <v>S53</v>
          </cell>
          <cell r="BF118">
            <v>16666.673333333336</v>
          </cell>
          <cell r="BH118">
            <v>5</v>
          </cell>
        </row>
        <row r="119">
          <cell r="B119">
            <v>19501</v>
          </cell>
          <cell r="C119">
            <v>14559</v>
          </cell>
          <cell r="E119" t="str">
            <v>Ashley Rice</v>
          </cell>
          <cell r="F119" t="str">
            <v>Regional Account Manager</v>
          </cell>
          <cell r="G119" t="str">
            <v>Employee</v>
          </cell>
          <cell r="H119" t="str">
            <v>Americas Sales</v>
          </cell>
          <cell r="I119" t="str">
            <v>IRVING</v>
          </cell>
          <cell r="J119" t="str">
            <v>United States</v>
          </cell>
          <cell r="K119">
            <v>43521</v>
          </cell>
          <cell r="L119" t="str">
            <v>WH</v>
          </cell>
          <cell r="M119" t="str">
            <v>S63P</v>
          </cell>
          <cell r="N119" t="str">
            <v>S</v>
          </cell>
          <cell r="O119" t="str">
            <v>6</v>
          </cell>
          <cell r="P119" t="str">
            <v>Regular</v>
          </cell>
          <cell r="R119">
            <v>1</v>
          </cell>
          <cell r="U119" t="str">
            <v>USD</v>
          </cell>
          <cell r="V119" t="str">
            <v>Americas Sales</v>
          </cell>
          <cell r="W119" t="str">
            <v>Thomas Fusco</v>
          </cell>
          <cell r="Y119" t="str">
            <v>Eligible</v>
          </cell>
          <cell r="Z119">
            <v>95000.16</v>
          </cell>
          <cell r="AA119">
            <v>95000.16</v>
          </cell>
          <cell r="AB119">
            <v>95000.16</v>
          </cell>
          <cell r="AC119">
            <v>95000.16</v>
          </cell>
          <cell r="AD119">
            <v>3</v>
          </cell>
          <cell r="AE119" t="str">
            <v>S63</v>
          </cell>
          <cell r="AF119">
            <v>80000</v>
          </cell>
          <cell r="AG119">
            <v>130000</v>
          </cell>
          <cell r="AH119">
            <v>0.3</v>
          </cell>
          <cell r="AI119">
            <v>2</v>
          </cell>
          <cell r="AJ119">
            <v>0</v>
          </cell>
          <cell r="AK119">
            <v>97850.164800000013</v>
          </cell>
          <cell r="AL119">
            <v>3.0000000000000027E-2</v>
          </cell>
          <cell r="AM119">
            <v>97850.164800000013</v>
          </cell>
          <cell r="AN119">
            <v>2850.0048000000097</v>
          </cell>
          <cell r="AO119">
            <v>-0.24730642461538455</v>
          </cell>
          <cell r="AQ119">
            <v>41600.14</v>
          </cell>
          <cell r="AR119">
            <v>550000.15999999992</v>
          </cell>
          <cell r="AS119">
            <v>0.1</v>
          </cell>
          <cell r="AT119">
            <v>1</v>
          </cell>
          <cell r="AU119">
            <v>0</v>
          </cell>
          <cell r="AV119">
            <v>97850.164800000013</v>
          </cell>
          <cell r="AW119">
            <v>97850.164800000013</v>
          </cell>
          <cell r="AX119">
            <v>3.0000000000000027E-2</v>
          </cell>
          <cell r="AY119">
            <v>2850.0048000000097</v>
          </cell>
          <cell r="AZ119" t="str">
            <v>commission</v>
          </cell>
          <cell r="BA119" t="str">
            <v>commissionEligible</v>
          </cell>
          <cell r="BB119" t="str">
            <v>commissionUnited States</v>
          </cell>
          <cell r="BC119" t="str">
            <v xml:space="preserve">commissionUnited States </v>
          </cell>
          <cell r="BD119" t="str">
            <v>S63</v>
          </cell>
          <cell r="BF119">
            <v>7916.68</v>
          </cell>
          <cell r="BH119">
            <v>3</v>
          </cell>
        </row>
        <row r="120">
          <cell r="B120">
            <v>17192</v>
          </cell>
          <cell r="C120">
            <v>12222</v>
          </cell>
          <cell r="E120" t="str">
            <v>Jessica Reece</v>
          </cell>
          <cell r="F120" t="str">
            <v>Manager, Regional Telco Sales</v>
          </cell>
          <cell r="G120" t="str">
            <v>Employee</v>
          </cell>
          <cell r="H120" t="str">
            <v>Americas Sales</v>
          </cell>
          <cell r="I120" t="str">
            <v>IRVING</v>
          </cell>
          <cell r="J120" t="str">
            <v>United States</v>
          </cell>
          <cell r="K120">
            <v>43010</v>
          </cell>
          <cell r="L120" t="str">
            <v>WH</v>
          </cell>
          <cell r="M120" t="str">
            <v>S41M</v>
          </cell>
          <cell r="N120" t="str">
            <v>S</v>
          </cell>
          <cell r="O120" t="str">
            <v>4</v>
          </cell>
          <cell r="P120" t="str">
            <v>Regular</v>
          </cell>
          <cell r="Q120" t="str"/>
          <cell r="R120">
            <v>1</v>
          </cell>
          <cell r="U120" t="str">
            <v>USD</v>
          </cell>
          <cell r="V120" t="str">
            <v>Americas Sales</v>
          </cell>
          <cell r="W120" t="str">
            <v>Thomas Fusco</v>
          </cell>
          <cell r="Y120" t="str">
            <v>Eligible</v>
          </cell>
          <cell r="Z120">
            <v>230000.16</v>
          </cell>
          <cell r="AA120">
            <v>230000.16</v>
          </cell>
          <cell r="AB120">
            <v>230000.16</v>
          </cell>
          <cell r="AC120">
            <v>230000.16</v>
          </cell>
          <cell r="AD120">
            <v>3</v>
          </cell>
          <cell r="AE120" t="str">
            <v>S41</v>
          </cell>
          <cell r="AF120">
            <v>185000</v>
          </cell>
          <cell r="AG120">
            <v>310000</v>
          </cell>
          <cell r="AH120">
            <v>0.36</v>
          </cell>
          <cell r="AI120">
            <v>2</v>
          </cell>
          <cell r="AJ120">
            <v>0</v>
          </cell>
          <cell r="AK120">
            <v>236900.1648</v>
          </cell>
          <cell r="AL120">
            <v>3.0000000000000027E-2</v>
          </cell>
          <cell r="AM120">
            <v>236900.1648</v>
          </cell>
          <cell r="AN120">
            <v>6900.0047999999952</v>
          </cell>
          <cell r="AO120">
            <v>-0.23580592</v>
          </cell>
          <cell r="AQ120">
            <v>41600.14</v>
          </cell>
          <cell r="AR120">
            <v>550000.15999999992</v>
          </cell>
          <cell r="AS120">
            <v>0.37</v>
          </cell>
          <cell r="AT120">
            <v>1</v>
          </cell>
          <cell r="AU120">
            <v>0</v>
          </cell>
          <cell r="AV120">
            <v>236900.1648</v>
          </cell>
          <cell r="AW120">
            <v>236900.1648</v>
          </cell>
          <cell r="AX120">
            <v>3.0000000000000027E-2</v>
          </cell>
          <cell r="AY120">
            <v>6900.0047999999952</v>
          </cell>
          <cell r="AZ120" t="str">
            <v>commission</v>
          </cell>
          <cell r="BA120" t="str">
            <v>commissionEligible</v>
          </cell>
          <cell r="BB120" t="str">
            <v>commissionUnited States</v>
          </cell>
          <cell r="BC120" t="str">
            <v xml:space="preserve">commissionUnited States </v>
          </cell>
          <cell r="BD120" t="str">
            <v>S41</v>
          </cell>
          <cell r="BF120">
            <v>19166.68</v>
          </cell>
          <cell r="BH120">
            <v>4</v>
          </cell>
        </row>
        <row r="121">
          <cell r="B121">
            <v>3236</v>
          </cell>
          <cell r="C121">
            <v>5320</v>
          </cell>
          <cell r="E121" t="str">
            <v>Robert Rasner</v>
          </cell>
          <cell r="F121" t="str">
            <v>Security Engineering Manager, Channel Sales West &amp; Central</v>
          </cell>
          <cell r="G121" t="str">
            <v>Employee</v>
          </cell>
          <cell r="H121" t="str">
            <v>Americas Sales</v>
          </cell>
          <cell r="I121" t="str">
            <v>OHIO REMOTE OFFICE</v>
          </cell>
          <cell r="J121" t="str">
            <v>United States</v>
          </cell>
          <cell r="K121">
            <v>36633</v>
          </cell>
          <cell r="L121" t="str">
            <v>WH</v>
          </cell>
          <cell r="M121" t="str">
            <v>E31M</v>
          </cell>
          <cell r="N121" t="str">
            <v>E</v>
          </cell>
          <cell r="O121" t="str">
            <v>3</v>
          </cell>
          <cell r="P121" t="str">
            <v>Regular</v>
          </cell>
          <cell r="Q121" t="str"/>
          <cell r="R121">
            <v>1</v>
          </cell>
          <cell r="U121" t="str">
            <v>USD</v>
          </cell>
          <cell r="V121" t="str">
            <v>Americas Sales</v>
          </cell>
          <cell r="W121" t="str">
            <v>Thomas Fusco</v>
          </cell>
          <cell r="Y121" t="str">
            <v>Eligible</v>
          </cell>
          <cell r="Z121">
            <v>255000.08</v>
          </cell>
          <cell r="AA121">
            <v>255000.08</v>
          </cell>
          <cell r="AB121">
            <v>255000.08</v>
          </cell>
          <cell r="AC121">
            <v>255000.08</v>
          </cell>
          <cell r="AD121">
            <v>3</v>
          </cell>
          <cell r="AE121" t="str">
            <v>E31</v>
          </cell>
          <cell r="AF121">
            <v>220000</v>
          </cell>
          <cell r="AG121">
            <v>300000</v>
          </cell>
          <cell r="AH121">
            <v>0.43</v>
          </cell>
          <cell r="AI121">
            <v>2</v>
          </cell>
          <cell r="AJ121">
            <v>0</v>
          </cell>
          <cell r="AK121">
            <v>262650.08240000001</v>
          </cell>
          <cell r="AL121">
            <v>3.0000000000000027E-2</v>
          </cell>
          <cell r="AM121">
            <v>262650.08240000001</v>
          </cell>
          <cell r="AN121">
            <v>7650.0024000000267</v>
          </cell>
          <cell r="AO121">
            <v>-0.12449972533333331</v>
          </cell>
          <cell r="AQ121">
            <v>41600.14</v>
          </cell>
          <cell r="AR121">
            <v>550000.15999999992</v>
          </cell>
          <cell r="AS121">
            <v>0.41</v>
          </cell>
          <cell r="AT121">
            <v>1</v>
          </cell>
          <cell r="AU121">
            <v>0</v>
          </cell>
          <cell r="AV121">
            <v>262650.08240000001</v>
          </cell>
          <cell r="AW121">
            <v>262650.08240000001</v>
          </cell>
          <cell r="AX121">
            <v>3.0000000000000027E-2</v>
          </cell>
          <cell r="AY121">
            <v>7650.0024000000267</v>
          </cell>
          <cell r="AZ121" t="str">
            <v>commission</v>
          </cell>
          <cell r="BA121" t="str">
            <v>commissionEligible</v>
          </cell>
          <cell r="BB121" t="str">
            <v>commissionUnited States</v>
          </cell>
          <cell r="BC121" t="str">
            <v xml:space="preserve">commissionUnited States </v>
          </cell>
          <cell r="BD121" t="str">
            <v>E31</v>
          </cell>
          <cell r="BF121">
            <v>21250.006666666664</v>
          </cell>
          <cell r="BH121">
            <v>4</v>
          </cell>
        </row>
        <row r="122">
          <cell r="B122">
            <v>3163</v>
          </cell>
          <cell r="C122">
            <v>5020</v>
          </cell>
          <cell r="E122" t="str">
            <v>Richard Devera</v>
          </cell>
          <cell r="F122" t="str">
            <v>Channel Architect</v>
          </cell>
          <cell r="G122" t="str">
            <v>Employee</v>
          </cell>
          <cell r="H122" t="str">
            <v>Americas Sales</v>
          </cell>
          <cell r="I122" t="str">
            <v>TEXAS REMOTE OFFICE</v>
          </cell>
          <cell r="J122" t="str">
            <v>United States</v>
          </cell>
          <cell r="K122">
            <v>35387</v>
          </cell>
          <cell r="L122" t="str">
            <v>WH</v>
          </cell>
          <cell r="M122" t="str">
            <v>E41P</v>
          </cell>
          <cell r="N122" t="str">
            <v>E</v>
          </cell>
          <cell r="O122" t="str">
            <v>4</v>
          </cell>
          <cell r="P122" t="str">
            <v>Regular</v>
          </cell>
          <cell r="Q122" t="str"/>
          <cell r="R122">
            <v>1</v>
          </cell>
          <cell r="U122" t="str">
            <v>USD</v>
          </cell>
          <cell r="V122" t="str">
            <v>Americas Sales</v>
          </cell>
          <cell r="W122" t="str">
            <v>Thomas Fusco</v>
          </cell>
          <cell r="Y122" t="str">
            <v>Eligible</v>
          </cell>
          <cell r="Z122">
            <v>210000.16</v>
          </cell>
          <cell r="AA122">
            <v>210000.16</v>
          </cell>
          <cell r="AB122">
            <v>210000.16</v>
          </cell>
          <cell r="AC122">
            <v>210000.16</v>
          </cell>
          <cell r="AD122">
            <v>4</v>
          </cell>
          <cell r="AE122" t="str">
            <v>E41</v>
          </cell>
          <cell r="AF122">
            <v>160000</v>
          </cell>
          <cell r="AG122">
            <v>230000</v>
          </cell>
          <cell r="AH122">
            <v>0.71</v>
          </cell>
          <cell r="AI122">
            <v>4</v>
          </cell>
          <cell r="AJ122">
            <v>0</v>
          </cell>
          <cell r="AK122">
            <v>216300.1648</v>
          </cell>
          <cell r="AL122">
            <v>3.0000000000000027E-2</v>
          </cell>
          <cell r="AM122">
            <v>216300.1648</v>
          </cell>
          <cell r="AN122">
            <v>6300.0047999999952</v>
          </cell>
          <cell r="AO122">
            <v>-5.9564500869565218E-2</v>
          </cell>
          <cell r="AQ122">
            <v>41600.14</v>
          </cell>
          <cell r="AR122">
            <v>550000.15999999992</v>
          </cell>
          <cell r="AS122">
            <v>0.33</v>
          </cell>
          <cell r="AT122">
            <v>1</v>
          </cell>
          <cell r="AU122">
            <v>0</v>
          </cell>
          <cell r="AV122">
            <v>216300.1648</v>
          </cell>
          <cell r="AW122">
            <v>216300.1648</v>
          </cell>
          <cell r="AX122">
            <v>3.0000000000000027E-2</v>
          </cell>
          <cell r="AY122">
            <v>6300.0047999999952</v>
          </cell>
          <cell r="AZ122" t="str">
            <v>commission</v>
          </cell>
          <cell r="BA122" t="str">
            <v>commissionEligible</v>
          </cell>
          <cell r="BB122" t="str">
            <v>commissionUnited States</v>
          </cell>
          <cell r="BC122" t="str">
            <v xml:space="preserve">commissionUnited States </v>
          </cell>
          <cell r="BD122" t="str">
            <v>E41</v>
          </cell>
          <cell r="BF122">
            <v>17500.013333333332</v>
          </cell>
          <cell r="BH122">
            <v>2</v>
          </cell>
        </row>
        <row r="123">
          <cell r="B123">
            <v>13908</v>
          </cell>
          <cell r="C123">
            <v>8896</v>
          </cell>
          <cell r="E123" t="str">
            <v>Bobby Buggs</v>
          </cell>
          <cell r="F123" t="str">
            <v>Security Engineer</v>
          </cell>
          <cell r="G123" t="str">
            <v>Employee</v>
          </cell>
          <cell r="H123" t="str">
            <v>Americas Sales</v>
          </cell>
          <cell r="I123" t="str">
            <v>MICHIGAN REMOTE OFFICE</v>
          </cell>
          <cell r="J123" t="str">
            <v>United States</v>
          </cell>
          <cell r="K123">
            <v>42205</v>
          </cell>
          <cell r="L123" t="str">
            <v>WH</v>
          </cell>
          <cell r="M123" t="str">
            <v>E41P</v>
          </cell>
          <cell r="N123" t="str">
            <v>E</v>
          </cell>
          <cell r="O123" t="str">
            <v>4</v>
          </cell>
          <cell r="P123" t="str">
            <v>Regular</v>
          </cell>
          <cell r="Q123" t="str"/>
          <cell r="R123">
            <v>1</v>
          </cell>
          <cell r="U123" t="str">
            <v>USD</v>
          </cell>
          <cell r="V123" t="str">
            <v>Americas Sales</v>
          </cell>
          <cell r="W123" t="str">
            <v>Thomas Fusco</v>
          </cell>
          <cell r="Y123" t="str">
            <v>Eligible</v>
          </cell>
          <cell r="Z123">
            <v>152500</v>
          </cell>
          <cell r="AA123">
            <v>152500</v>
          </cell>
          <cell r="AB123">
            <v>152500</v>
          </cell>
          <cell r="AC123">
            <v>152500</v>
          </cell>
          <cell r="AD123">
            <v>3</v>
          </cell>
          <cell r="AE123" t="str">
            <v>E41</v>
          </cell>
          <cell r="AF123">
            <v>160000</v>
          </cell>
          <cell r="AG123">
            <v>230000</v>
          </cell>
          <cell r="AH123">
            <v>0</v>
          </cell>
          <cell r="AI123">
            <v>1</v>
          </cell>
          <cell r="AJ123">
            <v>0</v>
          </cell>
          <cell r="AK123">
            <v>158600</v>
          </cell>
          <cell r="AL123">
            <v>4.0000000000000036E-2</v>
          </cell>
          <cell r="AM123">
            <v>158600</v>
          </cell>
          <cell r="AN123">
            <v>6100</v>
          </cell>
          <cell r="AO123">
            <v>-0.31043478260869561</v>
          </cell>
          <cell r="AQ123">
            <v>41600.14</v>
          </cell>
          <cell r="AR123">
            <v>550000.15999999992</v>
          </cell>
          <cell r="AS123">
            <v>0.21</v>
          </cell>
          <cell r="AT123">
            <v>1</v>
          </cell>
          <cell r="AU123">
            <v>0</v>
          </cell>
          <cell r="AV123">
            <v>158600</v>
          </cell>
          <cell r="AW123">
            <v>158600</v>
          </cell>
          <cell r="AX123">
            <v>4.0000000000000036E-2</v>
          </cell>
          <cell r="AY123">
            <v>6100</v>
          </cell>
          <cell r="AZ123" t="str">
            <v>commission</v>
          </cell>
          <cell r="BA123" t="str">
            <v>commissionEligible</v>
          </cell>
          <cell r="BB123" t="str">
            <v>commissionUnited States</v>
          </cell>
          <cell r="BC123" t="str">
            <v xml:space="preserve">commissionUnited States </v>
          </cell>
          <cell r="BD123" t="str">
            <v>E41</v>
          </cell>
          <cell r="BF123">
            <v>12708.333333333334</v>
          </cell>
          <cell r="BH123">
            <v>3</v>
          </cell>
        </row>
        <row r="124">
          <cell r="B124">
            <v>11438</v>
          </cell>
          <cell r="C124">
            <v>4188</v>
          </cell>
          <cell r="E124" t="str">
            <v>James Carciente</v>
          </cell>
          <cell r="F124" t="str">
            <v>Security Engineer</v>
          </cell>
          <cell r="G124" t="str">
            <v>Employee</v>
          </cell>
          <cell r="H124" t="str">
            <v>Americas Sales</v>
          </cell>
          <cell r="I124" t="str">
            <v>MONTREAL</v>
          </cell>
          <cell r="J124" t="str">
            <v>Canada</v>
          </cell>
          <cell r="K124">
            <v>41520</v>
          </cell>
          <cell r="L124" t="str">
            <v>WH</v>
          </cell>
          <cell r="M124" t="str">
            <v>E41P</v>
          </cell>
          <cell r="N124" t="str">
            <v>E</v>
          </cell>
          <cell r="O124" t="str">
            <v>4</v>
          </cell>
          <cell r="P124" t="str">
            <v>Regular</v>
          </cell>
          <cell r="Q124" t="str"/>
          <cell r="R124">
            <v>1</v>
          </cell>
          <cell r="U124" t="str">
            <v>CAD</v>
          </cell>
          <cell r="V124" t="str">
            <v>Americas Sales</v>
          </cell>
          <cell r="W124" t="str">
            <v>Thomas Fusco</v>
          </cell>
          <cell r="Y124" t="str">
            <v>Eligible</v>
          </cell>
          <cell r="Z124">
            <v>157500.08000000002</v>
          </cell>
          <cell r="AA124">
            <v>123819.43165983805</v>
          </cell>
          <cell r="AB124">
            <v>157500.08000000002</v>
          </cell>
          <cell r="AC124">
            <v>123819.43165983805</v>
          </cell>
          <cell r="AD124">
            <v>4</v>
          </cell>
          <cell r="AE124" t="str">
            <v>E41</v>
          </cell>
          <cell r="AF124">
            <v>155000</v>
          </cell>
          <cell r="AG124">
            <v>220000</v>
          </cell>
          <cell r="AH124">
            <v>0.03</v>
          </cell>
          <cell r="AI124">
            <v>1</v>
          </cell>
          <cell r="AJ124">
            <v>0</v>
          </cell>
          <cell r="AK124">
            <v>166950.08480000001</v>
          </cell>
          <cell r="AL124">
            <v>6.0000000000000053E-2</v>
          </cell>
          <cell r="AM124">
            <v>131248.59755942834</v>
          </cell>
          <cell r="AN124">
            <v>7429.1658995902835</v>
          </cell>
          <cell r="AO124">
            <v>-0.24113597818181809</v>
          </cell>
          <cell r="AQ124">
            <v>41600.14</v>
          </cell>
          <cell r="AR124">
            <v>412000.4</v>
          </cell>
          <cell r="AS124">
            <v>0.31</v>
          </cell>
          <cell r="AT124">
            <v>1</v>
          </cell>
          <cell r="AU124">
            <v>0</v>
          </cell>
          <cell r="AV124">
            <v>166950.08480000001</v>
          </cell>
          <cell r="AW124">
            <v>131248.59755942834</v>
          </cell>
          <cell r="AX124">
            <v>6.0000000000000053E-2</v>
          </cell>
          <cell r="AY124">
            <v>7429.1658995902835</v>
          </cell>
          <cell r="AZ124" t="str">
            <v>commission</v>
          </cell>
          <cell r="BA124" t="str">
            <v>commissionEligible</v>
          </cell>
          <cell r="BB124" t="str">
            <v>commissionCanada</v>
          </cell>
          <cell r="BC124" t="str">
            <v xml:space="preserve">commissionCanada </v>
          </cell>
          <cell r="BD124" t="str">
            <v>E41</v>
          </cell>
          <cell r="BF124">
            <v>13125.006666666668</v>
          </cell>
          <cell r="BH124">
            <v>3</v>
          </cell>
        </row>
        <row r="125">
          <cell r="B125">
            <v>11112</v>
          </cell>
          <cell r="C125">
            <v>3289</v>
          </cell>
          <cell r="E125" t="str">
            <v>Matthew Morris</v>
          </cell>
          <cell r="F125" t="str">
            <v>Security Engineering Manager, Channel Sales East</v>
          </cell>
          <cell r="G125" t="str">
            <v>Employee</v>
          </cell>
          <cell r="H125" t="str">
            <v>Americas Sales</v>
          </cell>
          <cell r="I125" t="str">
            <v>FLORIDA REMOTE OFFICE</v>
          </cell>
          <cell r="J125" t="str">
            <v>United States</v>
          </cell>
          <cell r="K125">
            <v>41414</v>
          </cell>
          <cell r="L125" t="str">
            <v>WH</v>
          </cell>
          <cell r="M125" t="str">
            <v>E41M</v>
          </cell>
          <cell r="N125" t="str">
            <v>E</v>
          </cell>
          <cell r="O125" t="str">
            <v>4</v>
          </cell>
          <cell r="P125" t="str">
            <v>Regular</v>
          </cell>
          <cell r="Q125" t="str"/>
          <cell r="R125">
            <v>1</v>
          </cell>
          <cell r="U125" t="str">
            <v>USD</v>
          </cell>
          <cell r="V125" t="str">
            <v>Americas Sales</v>
          </cell>
          <cell r="W125" t="str">
            <v>Thomas Fusco</v>
          </cell>
          <cell r="Y125" t="str">
            <v>Not Eligible - Left</v>
          </cell>
          <cell r="Z125">
            <v>191000</v>
          </cell>
          <cell r="AA125">
            <v>191000</v>
          </cell>
          <cell r="AB125">
            <v>191000</v>
          </cell>
          <cell r="AC125">
            <v>191000</v>
          </cell>
        </row>
        <row r="126">
          <cell r="B126">
            <v>6492</v>
          </cell>
          <cell r="C126">
            <v>6346</v>
          </cell>
          <cell r="E126" t="str">
            <v>Eric Beasley</v>
          </cell>
          <cell r="F126" t="str">
            <v>Channel Architect</v>
          </cell>
          <cell r="G126" t="str">
            <v>Employee</v>
          </cell>
          <cell r="H126" t="str">
            <v>Americas Sales</v>
          </cell>
          <cell r="I126" t="str">
            <v>CHICAGO</v>
          </cell>
          <cell r="J126" t="str">
            <v>United States</v>
          </cell>
          <cell r="K126">
            <v>38033</v>
          </cell>
          <cell r="L126" t="str">
            <v>WH</v>
          </cell>
          <cell r="M126" t="str">
            <v>E41P</v>
          </cell>
          <cell r="N126" t="str">
            <v>E</v>
          </cell>
          <cell r="O126" t="str">
            <v>4</v>
          </cell>
          <cell r="P126" t="str">
            <v>Regular</v>
          </cell>
          <cell r="Q126" t="str"/>
          <cell r="R126">
            <v>1</v>
          </cell>
          <cell r="U126" t="str">
            <v>USD</v>
          </cell>
          <cell r="V126" t="str">
            <v>Americas Sales</v>
          </cell>
          <cell r="W126" t="str">
            <v>Thomas Fusco</v>
          </cell>
          <cell r="Y126" t="str">
            <v>Eligible</v>
          </cell>
          <cell r="Z126">
            <v>169000.08</v>
          </cell>
          <cell r="AA126">
            <v>169000.08</v>
          </cell>
          <cell r="AB126">
            <v>169000.08</v>
          </cell>
          <cell r="AC126">
            <v>169000.08</v>
          </cell>
          <cell r="AD126">
            <v>4</v>
          </cell>
          <cell r="AE126" t="str">
            <v>E41</v>
          </cell>
          <cell r="AF126">
            <v>160000</v>
          </cell>
          <cell r="AG126">
            <v>230000</v>
          </cell>
          <cell r="AH126">
            <v>0.12</v>
          </cell>
          <cell r="AI126">
            <v>1</v>
          </cell>
          <cell r="AJ126">
            <v>0</v>
          </cell>
          <cell r="AK126">
            <v>179140.08479999998</v>
          </cell>
          <cell r="AL126">
            <v>6.0000000000000053E-2</v>
          </cell>
          <cell r="AM126">
            <v>179140.08479999998</v>
          </cell>
          <cell r="AN126">
            <v>10140.004799999995</v>
          </cell>
          <cell r="AO126">
            <v>-0.22113006608695662</v>
          </cell>
          <cell r="AQ126">
            <v>41600.14</v>
          </cell>
          <cell r="AR126">
            <v>550000.15999999992</v>
          </cell>
          <cell r="AS126">
            <v>0.25</v>
          </cell>
          <cell r="AT126">
            <v>1</v>
          </cell>
          <cell r="AU126">
            <v>0</v>
          </cell>
          <cell r="AV126">
            <v>179140.08479999998</v>
          </cell>
          <cell r="AW126">
            <v>179140.08479999998</v>
          </cell>
          <cell r="AX126">
            <v>6.0000000000000053E-2</v>
          </cell>
          <cell r="AY126">
            <v>10140.004799999995</v>
          </cell>
          <cell r="AZ126" t="str">
            <v>commission</v>
          </cell>
          <cell r="BA126" t="str">
            <v>commissionEligible</v>
          </cell>
          <cell r="BB126" t="str">
            <v>commissionUnited States</v>
          </cell>
          <cell r="BC126" t="str">
            <v xml:space="preserve">commissionUnited States </v>
          </cell>
          <cell r="BD126" t="str">
            <v>E41</v>
          </cell>
          <cell r="BF126">
            <v>14083.339999999998</v>
          </cell>
          <cell r="BH126">
            <v>4</v>
          </cell>
        </row>
        <row r="127">
          <cell r="B127">
            <v>14612</v>
          </cell>
          <cell r="C127">
            <v>9563</v>
          </cell>
          <cell r="E127" t="str">
            <v>Colby Hossler</v>
          </cell>
          <cell r="F127" t="str">
            <v>Channel Architect</v>
          </cell>
          <cell r="G127" t="str">
            <v>Employee</v>
          </cell>
          <cell r="H127" t="str">
            <v>Americas Sales</v>
          </cell>
          <cell r="I127" t="str">
            <v>FLORIDA REMOTE OFFICE</v>
          </cell>
          <cell r="J127" t="str">
            <v>United States</v>
          </cell>
          <cell r="K127">
            <v>42359</v>
          </cell>
          <cell r="L127" t="str">
            <v>WH</v>
          </cell>
          <cell r="M127" t="str">
            <v>E41P</v>
          </cell>
          <cell r="N127" t="str">
            <v>E</v>
          </cell>
          <cell r="O127" t="str">
            <v>4</v>
          </cell>
          <cell r="P127" t="str">
            <v>Regular</v>
          </cell>
          <cell r="Q127" t="str"/>
          <cell r="R127">
            <v>1</v>
          </cell>
          <cell r="U127" t="str">
            <v>USD</v>
          </cell>
          <cell r="V127" t="str">
            <v>Americas Sales</v>
          </cell>
          <cell r="W127" t="str">
            <v>Thomas Fusco</v>
          </cell>
          <cell r="Y127" t="str">
            <v>Eligible</v>
          </cell>
          <cell r="Z127">
            <v>177500</v>
          </cell>
          <cell r="AA127">
            <v>177500</v>
          </cell>
          <cell r="AB127">
            <v>177500</v>
          </cell>
          <cell r="AC127">
            <v>177500</v>
          </cell>
          <cell r="AD127">
            <v>3</v>
          </cell>
          <cell r="AE127" t="str">
            <v>E41</v>
          </cell>
          <cell r="AF127">
            <v>160000</v>
          </cell>
          <cell r="AG127">
            <v>230000</v>
          </cell>
          <cell r="AH127">
            <v>0.25</v>
          </cell>
          <cell r="AI127">
            <v>2</v>
          </cell>
          <cell r="AJ127">
            <v>0</v>
          </cell>
          <cell r="AK127">
            <v>182825</v>
          </cell>
          <cell r="AL127">
            <v>3.0000000000000027E-2</v>
          </cell>
          <cell r="AM127">
            <v>182825</v>
          </cell>
          <cell r="AN127">
            <v>5325</v>
          </cell>
          <cell r="AO127">
            <v>-0.20510869565217393</v>
          </cell>
          <cell r="AQ127">
            <v>41600.14</v>
          </cell>
          <cell r="AR127">
            <v>550000.15999999992</v>
          </cell>
          <cell r="AS127">
            <v>0.26</v>
          </cell>
          <cell r="AT127">
            <v>1</v>
          </cell>
          <cell r="AU127">
            <v>0</v>
          </cell>
          <cell r="AV127">
            <v>182825</v>
          </cell>
          <cell r="AW127">
            <v>182825</v>
          </cell>
          <cell r="AX127">
            <v>3.0000000000000027E-2</v>
          </cell>
          <cell r="AY127">
            <v>5325</v>
          </cell>
          <cell r="AZ127" t="str">
            <v>commission</v>
          </cell>
          <cell r="BA127" t="str">
            <v>commissionEligible</v>
          </cell>
          <cell r="BB127" t="str">
            <v>commissionUnited States</v>
          </cell>
          <cell r="BC127" t="str">
            <v xml:space="preserve">commissionUnited States </v>
          </cell>
          <cell r="BD127" t="str">
            <v>E41</v>
          </cell>
          <cell r="BF127">
            <v>14791.666666666666</v>
          </cell>
          <cell r="BH127">
            <v>3</v>
          </cell>
        </row>
        <row r="128">
          <cell r="B128">
            <v>18123</v>
          </cell>
          <cell r="C128">
            <v>13173</v>
          </cell>
          <cell r="E128" t="str">
            <v>Matthew Krattenmaker</v>
          </cell>
          <cell r="F128" t="str">
            <v>Security Engineer</v>
          </cell>
          <cell r="G128" t="str">
            <v>Employee</v>
          </cell>
          <cell r="H128" t="str">
            <v>Americas Sales</v>
          </cell>
          <cell r="I128" t="str">
            <v>BLOOMINGTON, MN</v>
          </cell>
          <cell r="J128" t="str">
            <v>United States</v>
          </cell>
          <cell r="K128">
            <v>43255</v>
          </cell>
          <cell r="L128" t="str">
            <v>WH</v>
          </cell>
          <cell r="M128" t="str">
            <v>E51P</v>
          </cell>
          <cell r="N128" t="str">
            <v>E</v>
          </cell>
          <cell r="O128" t="str">
            <v>5</v>
          </cell>
          <cell r="P128" t="str">
            <v>Regular</v>
          </cell>
          <cell r="Q128" t="str"/>
          <cell r="R128">
            <v>1</v>
          </cell>
          <cell r="U128" t="str">
            <v>USD</v>
          </cell>
          <cell r="V128" t="str">
            <v>Americas Sales</v>
          </cell>
          <cell r="W128" t="str">
            <v>Thomas Fusco</v>
          </cell>
          <cell r="Y128" t="str">
            <v>Eligible</v>
          </cell>
          <cell r="Z128">
            <v>145000.08000000002</v>
          </cell>
          <cell r="AA128">
            <v>145000.08000000002</v>
          </cell>
          <cell r="AB128">
            <v>145000.08000000002</v>
          </cell>
          <cell r="AC128">
            <v>145000.08000000002</v>
          </cell>
          <cell r="AD128">
            <v>4</v>
          </cell>
          <cell r="AE128" t="str">
            <v>E51</v>
          </cell>
          <cell r="AF128">
            <v>125000</v>
          </cell>
          <cell r="AG128">
            <v>190000</v>
          </cell>
          <cell r="AH128">
            <v>0.3</v>
          </cell>
          <cell r="AI128">
            <v>2</v>
          </cell>
          <cell r="AJ128">
            <v>0</v>
          </cell>
          <cell r="AK128">
            <v>152250.08400000003</v>
          </cell>
          <cell r="AL128">
            <v>5.0000000000000044E-2</v>
          </cell>
          <cell r="AM128">
            <v>152250.08400000003</v>
          </cell>
          <cell r="AN128">
            <v>7250.0040000000154</v>
          </cell>
          <cell r="AO128">
            <v>-0.19868376842105251</v>
          </cell>
          <cell r="AQ128">
            <v>41600.14</v>
          </cell>
          <cell r="AR128">
            <v>550000.15999999992</v>
          </cell>
          <cell r="AS128">
            <v>0.2</v>
          </cell>
          <cell r="AT128">
            <v>1</v>
          </cell>
          <cell r="AU128">
            <v>0</v>
          </cell>
          <cell r="AV128">
            <v>152250.08400000003</v>
          </cell>
          <cell r="AW128">
            <v>152250.08400000003</v>
          </cell>
          <cell r="AX128">
            <v>5.0000000000000044E-2</v>
          </cell>
          <cell r="AY128">
            <v>7250.0040000000154</v>
          </cell>
          <cell r="AZ128" t="str">
            <v>commission</v>
          </cell>
          <cell r="BA128" t="str">
            <v>commissionEligible</v>
          </cell>
          <cell r="BB128" t="str">
            <v>commissionUnited States</v>
          </cell>
          <cell r="BC128" t="str">
            <v xml:space="preserve">commissionUnited States </v>
          </cell>
          <cell r="BD128" t="str">
            <v>E51</v>
          </cell>
          <cell r="BF128">
            <v>12083.340000000002</v>
          </cell>
          <cell r="BH128">
            <v>3</v>
          </cell>
        </row>
        <row r="129">
          <cell r="B129">
            <v>14187</v>
          </cell>
          <cell r="C129">
            <v>9168</v>
          </cell>
          <cell r="E129" t="str">
            <v>Peter Stack</v>
          </cell>
          <cell r="F129" t="str">
            <v>Security Engineering Manager, Channel Sales Canada</v>
          </cell>
          <cell r="G129" t="str">
            <v>Employee</v>
          </cell>
          <cell r="H129" t="str">
            <v>Americas Sales</v>
          </cell>
          <cell r="I129" t="str">
            <v>TORONTO</v>
          </cell>
          <cell r="J129" t="str">
            <v>Canada</v>
          </cell>
          <cell r="K129">
            <v>42255</v>
          </cell>
          <cell r="L129" t="str">
            <v>WH</v>
          </cell>
          <cell r="M129" t="str">
            <v>E41M</v>
          </cell>
          <cell r="N129" t="str">
            <v>E</v>
          </cell>
          <cell r="O129" t="str">
            <v>4</v>
          </cell>
          <cell r="P129" t="str">
            <v>Regular</v>
          </cell>
          <cell r="Q129" t="str"/>
          <cell r="R129">
            <v>1</v>
          </cell>
          <cell r="U129" t="str">
            <v>CAD</v>
          </cell>
          <cell r="V129" t="str">
            <v>Americas Sales</v>
          </cell>
          <cell r="W129" t="str">
            <v>Thomas Fusco</v>
          </cell>
          <cell r="Y129" t="str">
            <v>Eligible</v>
          </cell>
          <cell r="Z129">
            <v>193000</v>
          </cell>
          <cell r="AA129">
            <v>151727.86141028462</v>
          </cell>
          <cell r="AB129">
            <v>193000</v>
          </cell>
          <cell r="AC129">
            <v>151727.86141028462</v>
          </cell>
          <cell r="AD129">
            <v>4</v>
          </cell>
          <cell r="AE129" t="str">
            <v>E41</v>
          </cell>
          <cell r="AF129">
            <v>165000</v>
          </cell>
          <cell r="AG129">
            <v>250000</v>
          </cell>
          <cell r="AH129">
            <v>0.32</v>
          </cell>
          <cell r="AI129">
            <v>2</v>
          </cell>
          <cell r="AJ129">
            <v>0</v>
          </cell>
          <cell r="AK129">
            <v>202650</v>
          </cell>
          <cell r="AL129">
            <v>5.0000000000000044E-2</v>
          </cell>
          <cell r="AM129">
            <v>159314.25448079885</v>
          </cell>
          <cell r="AN129">
            <v>7586.3930705142266</v>
          </cell>
          <cell r="AO129">
            <v>-0.18940000000000001</v>
          </cell>
          <cell r="AQ129">
            <v>41600.14</v>
          </cell>
          <cell r="AR129">
            <v>412000.4</v>
          </cell>
          <cell r="AS129">
            <v>0.4</v>
          </cell>
          <cell r="AT129">
            <v>1</v>
          </cell>
          <cell r="AU129">
            <v>0</v>
          </cell>
          <cell r="AV129">
            <v>202650</v>
          </cell>
          <cell r="AW129">
            <v>159314.25448079885</v>
          </cell>
          <cell r="AX129">
            <v>5.0000000000000044E-2</v>
          </cell>
          <cell r="AY129">
            <v>7586.3930705142266</v>
          </cell>
          <cell r="AZ129" t="str">
            <v>commission</v>
          </cell>
          <cell r="BA129" t="str">
            <v>commissionEligible</v>
          </cell>
          <cell r="BB129" t="str">
            <v>commissionCanada</v>
          </cell>
          <cell r="BC129" t="str">
            <v xml:space="preserve">commissionCanada </v>
          </cell>
          <cell r="BD129" t="str">
            <v>E41</v>
          </cell>
          <cell r="BF129">
            <v>16083.333333333334</v>
          </cell>
          <cell r="BH129">
            <v>4</v>
          </cell>
        </row>
        <row r="130">
          <cell r="B130">
            <v>14255</v>
          </cell>
          <cell r="C130">
            <v>9208</v>
          </cell>
          <cell r="E130" t="str">
            <v>William Ready</v>
          </cell>
          <cell r="F130" t="str">
            <v>Security Engineer</v>
          </cell>
          <cell r="G130" t="str">
            <v>Employee</v>
          </cell>
          <cell r="H130" t="str">
            <v>Americas Sales</v>
          </cell>
          <cell r="I130" t="str">
            <v>ATLANTA</v>
          </cell>
          <cell r="J130" t="str">
            <v>United States</v>
          </cell>
          <cell r="K130">
            <v>42268</v>
          </cell>
          <cell r="L130" t="str">
            <v>WH</v>
          </cell>
          <cell r="M130" t="str">
            <v>E41P</v>
          </cell>
          <cell r="N130" t="str">
            <v>E</v>
          </cell>
          <cell r="O130" t="str">
            <v>4</v>
          </cell>
          <cell r="P130" t="str">
            <v>Regular</v>
          </cell>
          <cell r="Q130" t="str"/>
          <cell r="R130">
            <v>1</v>
          </cell>
          <cell r="U130" t="str">
            <v>USD</v>
          </cell>
          <cell r="V130" t="str">
            <v>Americas Sales</v>
          </cell>
          <cell r="W130" t="str">
            <v>Thomas Fusco</v>
          </cell>
          <cell r="Y130" t="str">
            <v>Eligible</v>
          </cell>
          <cell r="Z130">
            <v>140000.08000000002</v>
          </cell>
          <cell r="AA130">
            <v>140000.08000000002</v>
          </cell>
          <cell r="AB130">
            <v>140000.08000000002</v>
          </cell>
          <cell r="AC130">
            <v>140000.08000000002</v>
          </cell>
          <cell r="AD130">
            <v>3</v>
          </cell>
          <cell r="AE130" t="str">
            <v>E41</v>
          </cell>
          <cell r="AF130">
            <v>160000</v>
          </cell>
          <cell r="AG130">
            <v>230000</v>
          </cell>
          <cell r="AH130">
            <v>0</v>
          </cell>
          <cell r="AI130">
            <v>1</v>
          </cell>
          <cell r="AJ130">
            <v>0</v>
          </cell>
          <cell r="AK130">
            <v>145600.08320000002</v>
          </cell>
          <cell r="AL130">
            <v>4.0000000000000036E-2</v>
          </cell>
          <cell r="AM130">
            <v>145600.08320000002</v>
          </cell>
          <cell r="AN130">
            <v>5600.0032000000065</v>
          </cell>
          <cell r="AO130">
            <v>-0.36695615999999986</v>
          </cell>
          <cell r="AQ130">
            <v>41600.14</v>
          </cell>
          <cell r="AR130">
            <v>550000.15999999992</v>
          </cell>
          <cell r="AS130">
            <v>0.19</v>
          </cell>
          <cell r="AT130">
            <v>1</v>
          </cell>
          <cell r="AU130">
            <v>0</v>
          </cell>
          <cell r="AV130">
            <v>145600.08320000002</v>
          </cell>
          <cell r="AW130">
            <v>145600.08320000002</v>
          </cell>
          <cell r="AX130">
            <v>4.0000000000000036E-2</v>
          </cell>
          <cell r="AY130">
            <v>5600.0032000000065</v>
          </cell>
          <cell r="AZ130" t="str">
            <v>commission</v>
          </cell>
          <cell r="BA130" t="str">
            <v>commissionEligible</v>
          </cell>
          <cell r="BB130" t="str">
            <v>commissionUnited States</v>
          </cell>
          <cell r="BC130" t="str">
            <v xml:space="preserve">commissionUnited States </v>
          </cell>
          <cell r="BD130" t="str">
            <v>E41</v>
          </cell>
          <cell r="BF130">
            <v>11666.673333333334</v>
          </cell>
          <cell r="BH130">
            <v>4</v>
          </cell>
        </row>
        <row r="131">
          <cell r="B131">
            <v>18766</v>
          </cell>
          <cell r="C131">
            <v>13810</v>
          </cell>
          <cell r="E131" t="str">
            <v>Puya Rajabian</v>
          </cell>
          <cell r="F131" t="str">
            <v>Security Engineer</v>
          </cell>
          <cell r="G131" t="str">
            <v>Employee</v>
          </cell>
          <cell r="H131" t="str">
            <v>Americas Sales</v>
          </cell>
          <cell r="I131" t="str">
            <v>TORONTO</v>
          </cell>
          <cell r="J131" t="str">
            <v>Canada</v>
          </cell>
          <cell r="K131">
            <v>43388</v>
          </cell>
          <cell r="L131" t="str">
            <v>WH</v>
          </cell>
          <cell r="M131" t="str">
            <v>E51P</v>
          </cell>
          <cell r="N131" t="str">
            <v>E</v>
          </cell>
          <cell r="O131" t="str">
            <v>5</v>
          </cell>
          <cell r="P131" t="str">
            <v>Regular</v>
          </cell>
          <cell r="R131">
            <v>1</v>
          </cell>
          <cell r="U131" t="str">
            <v>CAD</v>
          </cell>
          <cell r="V131" t="str">
            <v>Americas Sales</v>
          </cell>
          <cell r="W131" t="str">
            <v>Thomas Fusco</v>
          </cell>
          <cell r="Y131" t="str">
            <v>Eligible</v>
          </cell>
          <cell r="Z131">
            <v>90000.08</v>
          </cell>
          <cell r="AA131">
            <v>70753.987902355075</v>
          </cell>
          <cell r="AB131">
            <v>90000.08</v>
          </cell>
          <cell r="AC131">
            <v>70753.987902355075</v>
          </cell>
          <cell r="AD131">
            <v>3</v>
          </cell>
          <cell r="AE131" t="str">
            <v>E51</v>
          </cell>
          <cell r="AF131">
            <v>115000</v>
          </cell>
          <cell r="AG131">
            <v>190000</v>
          </cell>
          <cell r="AH131">
            <v>0</v>
          </cell>
          <cell r="AI131">
            <v>1</v>
          </cell>
          <cell r="AJ131">
            <v>0</v>
          </cell>
          <cell r="AK131">
            <v>93600.083200000008</v>
          </cell>
          <cell r="AL131">
            <v>4.0000000000000036E-2</v>
          </cell>
          <cell r="AM131">
            <v>73584.147418449284</v>
          </cell>
          <cell r="AN131">
            <v>2830.1595160942088</v>
          </cell>
          <cell r="AO131">
            <v>-0.50736798315789478</v>
          </cell>
          <cell r="AQ131">
            <v>41600.14</v>
          </cell>
          <cell r="AR131">
            <v>412000.4</v>
          </cell>
          <cell r="AS131">
            <v>0.13</v>
          </cell>
          <cell r="AT131">
            <v>1</v>
          </cell>
          <cell r="AU131">
            <v>0</v>
          </cell>
          <cell r="AV131">
            <v>93600.083200000008</v>
          </cell>
          <cell r="AW131">
            <v>73584.147418449284</v>
          </cell>
          <cell r="AX131">
            <v>4.0000000000000036E-2</v>
          </cell>
          <cell r="AY131">
            <v>2830.1595160942088</v>
          </cell>
          <cell r="AZ131" t="str">
            <v>commission</v>
          </cell>
          <cell r="BA131" t="str">
            <v>commissionEligible</v>
          </cell>
          <cell r="BB131" t="str">
            <v>commissionCanada</v>
          </cell>
          <cell r="BC131" t="str">
            <v xml:space="preserve">commissionCanada </v>
          </cell>
          <cell r="BD131" t="str">
            <v>E51</v>
          </cell>
          <cell r="BF131">
            <v>7500.0066666666671</v>
          </cell>
          <cell r="BH131">
            <v>3</v>
          </cell>
        </row>
        <row r="132">
          <cell r="B132">
            <v>16645</v>
          </cell>
          <cell r="C132">
            <v>11565</v>
          </cell>
          <cell r="E132" t="str">
            <v>Christopher Nottingham</v>
          </cell>
          <cell r="F132" t="str">
            <v>Security Engineering Manager, National Channel Partners US</v>
          </cell>
          <cell r="G132" t="str">
            <v>Employee</v>
          </cell>
          <cell r="H132" t="str">
            <v>Americas Sales</v>
          </cell>
          <cell r="I132" t="str">
            <v>OHIO REMOTE OFFICE</v>
          </cell>
          <cell r="J132" t="str">
            <v>United States</v>
          </cell>
          <cell r="K132">
            <v>42921</v>
          </cell>
          <cell r="L132" t="str">
            <v>WH</v>
          </cell>
          <cell r="M132" t="str">
            <v>E41M</v>
          </cell>
          <cell r="N132" t="str">
            <v>E</v>
          </cell>
          <cell r="O132" t="str">
            <v>4</v>
          </cell>
          <cell r="P132" t="str">
            <v>Regular</v>
          </cell>
          <cell r="Q132" t="str"/>
          <cell r="R132">
            <v>1</v>
          </cell>
          <cell r="U132" t="str">
            <v>USD</v>
          </cell>
          <cell r="V132" t="str">
            <v>Americas Sales</v>
          </cell>
          <cell r="W132" t="str">
            <v>Thomas Fusco</v>
          </cell>
          <cell r="Y132" t="str">
            <v>Eligible</v>
          </cell>
          <cell r="Z132">
            <v>200000.08</v>
          </cell>
          <cell r="AA132">
            <v>200000.08</v>
          </cell>
          <cell r="AB132">
            <v>200000.08</v>
          </cell>
          <cell r="AC132">
            <v>200000.08</v>
          </cell>
          <cell r="AD132">
            <v>4</v>
          </cell>
          <cell r="AE132" t="str">
            <v>E41</v>
          </cell>
          <cell r="AF132">
            <v>190000</v>
          </cell>
          <cell r="AG132">
            <v>270000</v>
          </cell>
          <cell r="AH132">
            <v>0.12</v>
          </cell>
          <cell r="AI132">
            <v>1</v>
          </cell>
          <cell r="AJ132">
            <v>0</v>
          </cell>
          <cell r="AK132">
            <v>212000.08480000001</v>
          </cell>
          <cell r="AL132">
            <v>6.0000000000000053E-2</v>
          </cell>
          <cell r="AM132">
            <v>212000.08480000001</v>
          </cell>
          <cell r="AN132">
            <v>12000.004800000024</v>
          </cell>
          <cell r="AO132">
            <v>-0.21481450074074071</v>
          </cell>
          <cell r="AQ132">
            <v>41600.14</v>
          </cell>
          <cell r="AR132">
            <v>550000.15999999992</v>
          </cell>
          <cell r="AS132">
            <v>0.31</v>
          </cell>
          <cell r="AT132">
            <v>1</v>
          </cell>
          <cell r="AU132">
            <v>0</v>
          </cell>
          <cell r="AV132">
            <v>212000.08480000001</v>
          </cell>
          <cell r="AW132">
            <v>212000.08480000001</v>
          </cell>
          <cell r="AX132">
            <v>6.0000000000000053E-2</v>
          </cell>
          <cell r="AY132">
            <v>12000.004800000024</v>
          </cell>
          <cell r="AZ132" t="str">
            <v>commission</v>
          </cell>
          <cell r="BA132" t="str">
            <v>commissionEligible</v>
          </cell>
          <cell r="BB132" t="str">
            <v>commissionUnited States</v>
          </cell>
          <cell r="BC132" t="str">
            <v xml:space="preserve">commissionUnited States </v>
          </cell>
          <cell r="BD132" t="str">
            <v>E41</v>
          </cell>
          <cell r="BF132">
            <v>16666.673333333332</v>
          </cell>
          <cell r="BH132">
            <v>3</v>
          </cell>
        </row>
        <row r="133">
          <cell r="B133">
            <v>18773</v>
          </cell>
          <cell r="C133">
            <v>13817</v>
          </cell>
          <cell r="E133" t="str">
            <v>Curtis Jones</v>
          </cell>
          <cell r="F133" t="str">
            <v xml:space="preserve"> Security Engineer</v>
          </cell>
          <cell r="G133" t="str">
            <v>Employee</v>
          </cell>
          <cell r="H133" t="str">
            <v>Americas Sales</v>
          </cell>
          <cell r="I133" t="str">
            <v>KANATA (OTTAWA), CANADA</v>
          </cell>
          <cell r="J133" t="str">
            <v>Canada</v>
          </cell>
          <cell r="K133">
            <v>43388</v>
          </cell>
          <cell r="L133" t="str">
            <v>WH</v>
          </cell>
          <cell r="M133" t="str">
            <v>E51P</v>
          </cell>
          <cell r="N133" t="str">
            <v>E</v>
          </cell>
          <cell r="O133" t="str">
            <v>5</v>
          </cell>
          <cell r="P133" t="str">
            <v>Regular</v>
          </cell>
          <cell r="R133">
            <v>1</v>
          </cell>
          <cell r="U133" t="str">
            <v>CAD</v>
          </cell>
          <cell r="V133" t="str">
            <v>Americas Sales</v>
          </cell>
          <cell r="W133" t="str">
            <v>Thomas Fusco</v>
          </cell>
          <cell r="Y133" t="str">
            <v>Eligible</v>
          </cell>
          <cell r="Z133">
            <v>100000.16</v>
          </cell>
          <cell r="AA133">
            <v>78615.598018063669</v>
          </cell>
          <cell r="AB133">
            <v>100000.16</v>
          </cell>
          <cell r="AC133">
            <v>78615.598018063669</v>
          </cell>
          <cell r="AD133">
            <v>3</v>
          </cell>
          <cell r="AE133" t="str">
            <v>E51</v>
          </cell>
          <cell r="AF133">
            <v>115000</v>
          </cell>
          <cell r="AG133">
            <v>190000</v>
          </cell>
          <cell r="AH133">
            <v>0</v>
          </cell>
          <cell r="AI133">
            <v>1</v>
          </cell>
          <cell r="AJ133">
            <v>0</v>
          </cell>
          <cell r="AK133">
            <v>104000.1664</v>
          </cell>
          <cell r="AL133">
            <v>4.0000000000000036E-2</v>
          </cell>
          <cell r="AM133">
            <v>81760.221938786213</v>
          </cell>
          <cell r="AN133">
            <v>3144.6239207225444</v>
          </cell>
          <cell r="AO133">
            <v>-0.45263070315789478</v>
          </cell>
          <cell r="AQ133">
            <v>41600.14</v>
          </cell>
          <cell r="AR133">
            <v>412000.4</v>
          </cell>
          <cell r="AS133">
            <v>0.15</v>
          </cell>
          <cell r="AT133">
            <v>1</v>
          </cell>
          <cell r="AU133">
            <v>0</v>
          </cell>
          <cell r="AV133">
            <v>104000.1664</v>
          </cell>
          <cell r="AW133">
            <v>81760.221938786213</v>
          </cell>
          <cell r="AX133">
            <v>4.0000000000000036E-2</v>
          </cell>
          <cell r="AY133">
            <v>3144.6239207225444</v>
          </cell>
          <cell r="AZ133" t="str">
            <v>commission</v>
          </cell>
          <cell r="BA133" t="str">
            <v>commissionEligible</v>
          </cell>
          <cell r="BB133" t="str">
            <v>commissionCanada</v>
          </cell>
          <cell r="BC133" t="str">
            <v xml:space="preserve">commissionCanada </v>
          </cell>
          <cell r="BD133" t="str">
            <v>E51</v>
          </cell>
          <cell r="BF133">
            <v>8333.3466666666664</v>
          </cell>
          <cell r="BH133">
            <v>3</v>
          </cell>
        </row>
        <row r="134">
          <cell r="B134">
            <v>14208</v>
          </cell>
          <cell r="C134">
            <v>9188</v>
          </cell>
          <cell r="E134" t="str">
            <v>David Karson</v>
          </cell>
          <cell r="F134" t="str">
            <v>Regional Technical Advisor</v>
          </cell>
          <cell r="G134" t="str">
            <v>Employee</v>
          </cell>
          <cell r="H134" t="str">
            <v>Americas Sales</v>
          </cell>
          <cell r="I134" t="str">
            <v>MARYLAND REMOTE OFFICE</v>
          </cell>
          <cell r="J134" t="str">
            <v>United States</v>
          </cell>
          <cell r="K134">
            <v>42255</v>
          </cell>
          <cell r="L134" t="str">
            <v>WH</v>
          </cell>
          <cell r="M134" t="str">
            <v>R41P</v>
          </cell>
          <cell r="N134" t="str">
            <v>R</v>
          </cell>
          <cell r="O134" t="str">
            <v>4</v>
          </cell>
          <cell r="P134" t="str">
            <v>Regular</v>
          </cell>
          <cell r="Q134" t="str"/>
          <cell r="S134">
            <v>1</v>
          </cell>
          <cell r="U134" t="str">
            <v>USD</v>
          </cell>
          <cell r="V134" t="str">
            <v>Americas Sales</v>
          </cell>
          <cell r="W134" t="str">
            <v>Thomas Fusco</v>
          </cell>
          <cell r="Y134" t="str">
            <v>Eligible</v>
          </cell>
          <cell r="Z134">
            <v>155324.07999999999</v>
          </cell>
          <cell r="AA134">
            <v>155324.07999999999</v>
          </cell>
          <cell r="AB134">
            <v>155324.07999999999</v>
          </cell>
          <cell r="AC134">
            <v>155324.07999999999</v>
          </cell>
          <cell r="AD134">
            <v>4</v>
          </cell>
          <cell r="AE134" t="str">
            <v>R41</v>
          </cell>
          <cell r="AF134">
            <v>135000</v>
          </cell>
          <cell r="AG134">
            <v>215000</v>
          </cell>
          <cell r="AH134">
            <v>0.25</v>
          </cell>
          <cell r="AI134">
            <v>2</v>
          </cell>
          <cell r="AJ134">
            <v>0</v>
          </cell>
          <cell r="AK134">
            <v>163090.28399999999</v>
          </cell>
          <cell r="AL134">
            <v>5.0000000000000044E-2</v>
          </cell>
          <cell r="AM134">
            <v>163090.28399999999</v>
          </cell>
          <cell r="AN134">
            <v>7766.2039999999979</v>
          </cell>
          <cell r="AO134">
            <v>-0.24144053953488376</v>
          </cell>
          <cell r="AQ134">
            <v>41600.14</v>
          </cell>
          <cell r="AR134">
            <v>550000.15999999992</v>
          </cell>
          <cell r="AS134">
            <v>0.22</v>
          </cell>
          <cell r="AT134">
            <v>1</v>
          </cell>
          <cell r="AU134">
            <v>0</v>
          </cell>
          <cell r="AV134">
            <v>163090.28399999999</v>
          </cell>
          <cell r="AW134">
            <v>163090.28399999999</v>
          </cell>
          <cell r="AX134">
            <v>5.0000000000000044E-2</v>
          </cell>
          <cell r="AY134">
            <v>7766.2039999999979</v>
          </cell>
          <cell r="AZ134" t="str">
            <v>Target Bonus</v>
          </cell>
          <cell r="BA134" t="str">
            <v>Target BonusEligible</v>
          </cell>
          <cell r="BB134" t="str">
            <v>Target BonusUnited States</v>
          </cell>
          <cell r="BC134" t="str">
            <v xml:space="preserve">Target BonusUnited States </v>
          </cell>
          <cell r="BD134" t="str">
            <v>R41</v>
          </cell>
          <cell r="BF134">
            <v>12943.673333333332</v>
          </cell>
          <cell r="BG134">
            <v>14300</v>
          </cell>
          <cell r="BH134">
            <v>4</v>
          </cell>
          <cell r="BJ134">
            <v>16000</v>
          </cell>
          <cell r="BK134">
            <v>16000</v>
          </cell>
          <cell r="BL134">
            <v>17600</v>
          </cell>
        </row>
        <row r="135">
          <cell r="B135">
            <v>7297</v>
          </cell>
          <cell r="C135">
            <v>6554</v>
          </cell>
          <cell r="E135" t="str">
            <v>Jeremiah Marshall</v>
          </cell>
          <cell r="F135" t="str">
            <v>Security Engineering Manager</v>
          </cell>
          <cell r="G135" t="str">
            <v>Employee</v>
          </cell>
          <cell r="H135" t="str">
            <v>Americas Sales</v>
          </cell>
          <cell r="I135" t="str">
            <v>ROCKVILLE</v>
          </cell>
          <cell r="J135" t="str">
            <v>United States</v>
          </cell>
          <cell r="K135">
            <v>39552</v>
          </cell>
          <cell r="L135" t="str">
            <v>WH</v>
          </cell>
          <cell r="M135" t="str">
            <v>E41M</v>
          </cell>
          <cell r="N135" t="str">
            <v>E</v>
          </cell>
          <cell r="O135" t="str">
            <v>4</v>
          </cell>
          <cell r="P135" t="str">
            <v>Regular</v>
          </cell>
          <cell r="Q135" t="str"/>
          <cell r="R135">
            <v>1</v>
          </cell>
          <cell r="U135" t="str">
            <v>USD</v>
          </cell>
          <cell r="V135" t="str">
            <v>Americas Sales</v>
          </cell>
          <cell r="W135" t="str">
            <v>Thomas Fusco</v>
          </cell>
          <cell r="Y135" t="str">
            <v>Eligible</v>
          </cell>
          <cell r="Z135">
            <v>214852.32</v>
          </cell>
          <cell r="AA135">
            <v>214852.32</v>
          </cell>
          <cell r="AB135">
            <v>214852.32</v>
          </cell>
          <cell r="AC135">
            <v>214852.32</v>
          </cell>
          <cell r="AD135">
            <v>3</v>
          </cell>
          <cell r="AE135" t="str">
            <v>E41</v>
          </cell>
          <cell r="AF135">
            <v>190000</v>
          </cell>
          <cell r="AG135">
            <v>270000</v>
          </cell>
          <cell r="AH135">
            <v>0.31</v>
          </cell>
          <cell r="AI135">
            <v>2</v>
          </cell>
          <cell r="AJ135">
            <v>0</v>
          </cell>
          <cell r="AK135">
            <v>221297.88960000002</v>
          </cell>
          <cell r="AL135">
            <v>3.0000000000000027E-2</v>
          </cell>
          <cell r="AM135">
            <v>221297.88960000002</v>
          </cell>
          <cell r="AN135">
            <v>6445.5696000000171</v>
          </cell>
          <cell r="AO135">
            <v>-0.18037818666666661</v>
          </cell>
          <cell r="AQ135">
            <v>41600.14</v>
          </cell>
          <cell r="AR135">
            <v>550000.15999999992</v>
          </cell>
          <cell r="AS135">
            <v>0.34</v>
          </cell>
          <cell r="AT135">
            <v>1</v>
          </cell>
          <cell r="AU135">
            <v>0</v>
          </cell>
          <cell r="AV135">
            <v>221297.88960000002</v>
          </cell>
          <cell r="AW135">
            <v>221297.88960000002</v>
          </cell>
          <cell r="AX135">
            <v>3.0000000000000027E-2</v>
          </cell>
          <cell r="AY135">
            <v>6445.5696000000171</v>
          </cell>
          <cell r="AZ135" t="str">
            <v>commission</v>
          </cell>
          <cell r="BA135" t="str">
            <v>commissionEligible</v>
          </cell>
          <cell r="BB135" t="str">
            <v>commissionUnited States</v>
          </cell>
          <cell r="BC135" t="str">
            <v xml:space="preserve">commissionUnited States </v>
          </cell>
          <cell r="BD135" t="str">
            <v>E41</v>
          </cell>
          <cell r="BF135">
            <v>17904.36</v>
          </cell>
          <cell r="BH135">
            <v>4</v>
          </cell>
        </row>
        <row r="136">
          <cell r="B136">
            <v>9043</v>
          </cell>
          <cell r="C136">
            <v>7019</v>
          </cell>
          <cell r="E136" t="str">
            <v>William Pope</v>
          </cell>
          <cell r="F136" t="str">
            <v>Security Engineer</v>
          </cell>
          <cell r="G136" t="str">
            <v>Employee</v>
          </cell>
          <cell r="H136" t="str">
            <v>Americas Sales</v>
          </cell>
          <cell r="I136" t="str">
            <v>NORTH CAROLINA REMOTE OFFICE</v>
          </cell>
          <cell r="J136" t="str">
            <v>United States</v>
          </cell>
          <cell r="K136">
            <v>40540</v>
          </cell>
          <cell r="L136" t="str">
            <v>WH</v>
          </cell>
          <cell r="M136" t="str">
            <v>E41P</v>
          </cell>
          <cell r="N136" t="str">
            <v>E</v>
          </cell>
          <cell r="O136" t="str">
            <v>4</v>
          </cell>
          <cell r="P136" t="str">
            <v>Regular</v>
          </cell>
          <cell r="Q136" t="str"/>
          <cell r="R136">
            <v>1</v>
          </cell>
          <cell r="U136" t="str">
            <v>USD</v>
          </cell>
          <cell r="V136" t="str">
            <v>Americas Sales</v>
          </cell>
          <cell r="W136" t="str">
            <v>Thomas Fusco</v>
          </cell>
          <cell r="Y136" t="str">
            <v>Eligible</v>
          </cell>
          <cell r="Z136">
            <v>199192.24</v>
          </cell>
          <cell r="AA136">
            <v>199192.24</v>
          </cell>
          <cell r="AB136">
            <v>199192.24</v>
          </cell>
          <cell r="AC136">
            <v>199192.24</v>
          </cell>
          <cell r="AD136">
            <v>4</v>
          </cell>
          <cell r="AE136" t="str">
            <v>E41</v>
          </cell>
          <cell r="AF136">
            <v>160000</v>
          </cell>
          <cell r="AG136">
            <v>230000</v>
          </cell>
          <cell r="AH136">
            <v>0.55000000000000004</v>
          </cell>
          <cell r="AI136">
            <v>3</v>
          </cell>
          <cell r="AJ136">
            <v>0</v>
          </cell>
          <cell r="AK136">
            <v>207159.9296</v>
          </cell>
          <cell r="AL136">
            <v>4.0000000000000036E-2</v>
          </cell>
          <cell r="AM136">
            <v>207159.9296</v>
          </cell>
          <cell r="AN136">
            <v>7967.6896000000124</v>
          </cell>
          <cell r="AO136">
            <v>-9.9304653913043439E-2</v>
          </cell>
          <cell r="AQ136">
            <v>41600.14</v>
          </cell>
          <cell r="AR136">
            <v>550000.15999999992</v>
          </cell>
          <cell r="AS136">
            <v>0.3</v>
          </cell>
          <cell r="AT136">
            <v>1</v>
          </cell>
          <cell r="AU136">
            <v>0</v>
          </cell>
          <cell r="AV136">
            <v>207159.9296</v>
          </cell>
          <cell r="AW136">
            <v>207159.9296</v>
          </cell>
          <cell r="AX136">
            <v>4.0000000000000036E-2</v>
          </cell>
          <cell r="AY136">
            <v>7967.6896000000124</v>
          </cell>
          <cell r="AZ136" t="str">
            <v>commission</v>
          </cell>
          <cell r="BA136" t="str">
            <v>commissionEligible</v>
          </cell>
          <cell r="BB136" t="str">
            <v>commissionUnited States</v>
          </cell>
          <cell r="BC136" t="str">
            <v xml:space="preserve">commissionUnited States </v>
          </cell>
          <cell r="BD136" t="str">
            <v>E41</v>
          </cell>
          <cell r="BF136">
            <v>16599.353333333333</v>
          </cell>
          <cell r="BH136">
            <v>3</v>
          </cell>
        </row>
        <row r="137">
          <cell r="B137">
            <v>11841</v>
          </cell>
          <cell r="C137">
            <v>4562</v>
          </cell>
          <cell r="E137" t="str">
            <v>Robert Provost</v>
          </cell>
          <cell r="F137" t="str">
            <v>Security Engineering Manager</v>
          </cell>
          <cell r="G137" t="str">
            <v>Employee</v>
          </cell>
          <cell r="H137" t="str">
            <v>Americas Sales</v>
          </cell>
          <cell r="I137" t="str">
            <v>PENNSYLVANIA REMOTE OFFICE</v>
          </cell>
          <cell r="J137" t="str">
            <v>United States</v>
          </cell>
          <cell r="K137">
            <v>41645</v>
          </cell>
          <cell r="L137" t="str">
            <v>WH</v>
          </cell>
          <cell r="M137" t="str">
            <v>E41M</v>
          </cell>
          <cell r="N137" t="str">
            <v>E</v>
          </cell>
          <cell r="O137" t="str">
            <v>4</v>
          </cell>
          <cell r="P137" t="str">
            <v>Regular</v>
          </cell>
          <cell r="Q137" t="str"/>
          <cell r="R137">
            <v>1</v>
          </cell>
          <cell r="U137" t="str">
            <v>USD</v>
          </cell>
          <cell r="V137" t="str">
            <v>Americas Sales</v>
          </cell>
          <cell r="W137" t="str">
            <v>Thomas Fusco</v>
          </cell>
          <cell r="Y137" t="str">
            <v>Eligible</v>
          </cell>
          <cell r="Z137">
            <v>192400.24</v>
          </cell>
          <cell r="AA137">
            <v>192400.24</v>
          </cell>
          <cell r="AB137">
            <v>192400.24</v>
          </cell>
          <cell r="AC137">
            <v>192400.24</v>
          </cell>
          <cell r="AD137">
            <v>4</v>
          </cell>
          <cell r="AE137" t="str">
            <v>E41</v>
          </cell>
          <cell r="AF137">
            <v>190000</v>
          </cell>
          <cell r="AG137">
            <v>270000</v>
          </cell>
          <cell r="AH137">
            <v>0.03</v>
          </cell>
          <cell r="AI137">
            <v>1</v>
          </cell>
          <cell r="AJ137">
            <v>0</v>
          </cell>
          <cell r="AK137">
            <v>203944.25440000001</v>
          </cell>
          <cell r="AL137">
            <v>6.0000000000000053E-2</v>
          </cell>
          <cell r="AM137">
            <v>203944.25440000001</v>
          </cell>
          <cell r="AN137">
            <v>11544.014400000015</v>
          </cell>
          <cell r="AO137">
            <v>-0.24465090962962965</v>
          </cell>
          <cell r="AQ137">
            <v>41600.14</v>
          </cell>
          <cell r="AR137">
            <v>550000.15999999992</v>
          </cell>
          <cell r="AS137">
            <v>0.28999999999999998</v>
          </cell>
          <cell r="AT137">
            <v>1</v>
          </cell>
          <cell r="AU137">
            <v>0</v>
          </cell>
          <cell r="AV137">
            <v>203944.25440000001</v>
          </cell>
          <cell r="AW137">
            <v>203944.25440000001</v>
          </cell>
          <cell r="AX137">
            <v>6.0000000000000053E-2</v>
          </cell>
          <cell r="AY137">
            <v>11544.014400000015</v>
          </cell>
          <cell r="AZ137" t="str">
            <v>commission</v>
          </cell>
          <cell r="BA137" t="str">
            <v>commissionEligible</v>
          </cell>
          <cell r="BB137" t="str">
            <v>commissionUnited States</v>
          </cell>
          <cell r="BC137" t="str">
            <v xml:space="preserve">commissionUnited States </v>
          </cell>
          <cell r="BD137" t="str">
            <v>E41</v>
          </cell>
          <cell r="BF137">
            <v>16033.353333333333</v>
          </cell>
          <cell r="BH137">
            <v>4</v>
          </cell>
        </row>
        <row r="138">
          <cell r="B138">
            <v>6667</v>
          </cell>
          <cell r="C138">
            <v>6488</v>
          </cell>
          <cell r="E138" t="str">
            <v>Joy Morrow</v>
          </cell>
          <cell r="F138" t="str">
            <v>Regional Technical Advisor</v>
          </cell>
          <cell r="G138" t="str">
            <v>Employee</v>
          </cell>
          <cell r="H138" t="str">
            <v>Americas Sales</v>
          </cell>
          <cell r="I138" t="str">
            <v>VIRGINIA REMOTE OFFICE</v>
          </cell>
          <cell r="J138" t="str">
            <v>United States</v>
          </cell>
          <cell r="K138">
            <v>39356</v>
          </cell>
          <cell r="L138" t="str">
            <v>WH</v>
          </cell>
          <cell r="M138" t="str">
            <v>R61P</v>
          </cell>
          <cell r="N138" t="str">
            <v>R</v>
          </cell>
          <cell r="O138" t="str">
            <v>6</v>
          </cell>
          <cell r="P138" t="str">
            <v>Regular</v>
          </cell>
          <cell r="Q138" t="str"/>
          <cell r="S138">
            <v>1</v>
          </cell>
          <cell r="U138" t="str">
            <v>USD</v>
          </cell>
          <cell r="V138" t="str">
            <v>Americas Sales</v>
          </cell>
          <cell r="W138" t="str">
            <v>Thomas Fusco</v>
          </cell>
          <cell r="Y138" t="str">
            <v>Eligible</v>
          </cell>
          <cell r="Z138">
            <v>97000.08</v>
          </cell>
          <cell r="AA138">
            <v>97000.08</v>
          </cell>
          <cell r="AB138">
            <v>97000.08</v>
          </cell>
          <cell r="AC138">
            <v>97000.08</v>
          </cell>
          <cell r="AD138">
            <v>4</v>
          </cell>
          <cell r="AE138" t="str">
            <v>R61</v>
          </cell>
          <cell r="AF138">
            <v>75000</v>
          </cell>
          <cell r="AG138">
            <v>110000</v>
          </cell>
          <cell r="AH138">
            <v>0.62</v>
          </cell>
          <cell r="AI138">
            <v>3</v>
          </cell>
          <cell r="AJ138">
            <v>0</v>
          </cell>
          <cell r="AK138">
            <v>100880.08320000001</v>
          </cell>
          <cell r="AL138">
            <v>4.0000000000000036E-2</v>
          </cell>
          <cell r="AM138">
            <v>100880.08320000001</v>
          </cell>
          <cell r="AN138">
            <v>3880.0032000000065</v>
          </cell>
          <cell r="AO138">
            <v>-8.2908334545454432E-2</v>
          </cell>
          <cell r="AQ138">
            <v>41600.14</v>
          </cell>
          <cell r="AR138">
            <v>550000.15999999992</v>
          </cell>
          <cell r="AS138">
            <v>0.1</v>
          </cell>
          <cell r="AT138">
            <v>1</v>
          </cell>
          <cell r="AU138">
            <v>0</v>
          </cell>
          <cell r="AV138">
            <v>100880.08320000001</v>
          </cell>
          <cell r="AW138">
            <v>100880.08320000001</v>
          </cell>
          <cell r="AX138">
            <v>4.0000000000000036E-2</v>
          </cell>
          <cell r="AY138">
            <v>3880.0032000000065</v>
          </cell>
          <cell r="AZ138" t="str">
            <v>Target Bonus</v>
          </cell>
          <cell r="BA138" t="str">
            <v>Target BonusEligible</v>
          </cell>
          <cell r="BB138" t="str">
            <v>Target BonusUnited States</v>
          </cell>
          <cell r="BC138" t="str">
            <v xml:space="preserve">Target BonusUnited States </v>
          </cell>
          <cell r="BD138" t="str">
            <v>R61</v>
          </cell>
          <cell r="BF138">
            <v>8083.34</v>
          </cell>
          <cell r="BG138">
            <v>8184</v>
          </cell>
          <cell r="BH138">
            <v>4</v>
          </cell>
          <cell r="BJ138">
            <v>12000</v>
          </cell>
          <cell r="BK138">
            <v>12000</v>
          </cell>
          <cell r="BL138">
            <v>13200.000000000002</v>
          </cell>
        </row>
        <row r="139">
          <cell r="B139">
            <v>12954</v>
          </cell>
          <cell r="C139">
            <v>7978</v>
          </cell>
          <cell r="E139" t="str">
            <v>Brian Heffner</v>
          </cell>
          <cell r="F139" t="str">
            <v>Security Engineer</v>
          </cell>
          <cell r="G139" t="str">
            <v>Employee</v>
          </cell>
          <cell r="H139" t="str">
            <v>Americas Sales</v>
          </cell>
          <cell r="I139" t="str">
            <v>SOUTH CAROLINA REMOTE OFFICE</v>
          </cell>
          <cell r="J139" t="str">
            <v>United States</v>
          </cell>
          <cell r="K139">
            <v>42020</v>
          </cell>
          <cell r="L139" t="str">
            <v>WH</v>
          </cell>
          <cell r="M139" t="str">
            <v>E41P</v>
          </cell>
          <cell r="N139" t="str">
            <v>E</v>
          </cell>
          <cell r="O139" t="str">
            <v>4</v>
          </cell>
          <cell r="P139" t="str">
            <v>Regular</v>
          </cell>
          <cell r="Q139" t="str"/>
          <cell r="R139">
            <v>1</v>
          </cell>
          <cell r="U139" t="str">
            <v>USD</v>
          </cell>
          <cell r="V139" t="str">
            <v>Americas Sales</v>
          </cell>
          <cell r="W139" t="str">
            <v>Thomas Fusco</v>
          </cell>
          <cell r="Y139" t="str">
            <v>Eligible</v>
          </cell>
          <cell r="Z139">
            <v>180264.44</v>
          </cell>
          <cell r="AA139">
            <v>180264.44</v>
          </cell>
          <cell r="AB139">
            <v>180264.44</v>
          </cell>
          <cell r="AC139">
            <v>180264.44</v>
          </cell>
          <cell r="AD139">
            <v>4</v>
          </cell>
          <cell r="AE139" t="str">
            <v>E41</v>
          </cell>
          <cell r="AF139">
            <v>160000</v>
          </cell>
          <cell r="AG139">
            <v>230000</v>
          </cell>
          <cell r="AH139">
            <v>0.28000000000000003</v>
          </cell>
          <cell r="AI139">
            <v>2</v>
          </cell>
          <cell r="AJ139">
            <v>0</v>
          </cell>
          <cell r="AK139">
            <v>189277.66200000001</v>
          </cell>
          <cell r="AL139">
            <v>5.0000000000000044E-2</v>
          </cell>
          <cell r="AM139">
            <v>189277.66200000001</v>
          </cell>
          <cell r="AN139">
            <v>9013.2220000000088</v>
          </cell>
          <cell r="AO139">
            <v>-0.1770536434782608</v>
          </cell>
          <cell r="AQ139">
            <v>41600.14</v>
          </cell>
          <cell r="AR139">
            <v>550000.15999999992</v>
          </cell>
          <cell r="AS139">
            <v>0.27</v>
          </cell>
          <cell r="AT139">
            <v>1</v>
          </cell>
          <cell r="AU139">
            <v>0</v>
          </cell>
          <cell r="AV139">
            <v>189277.66200000001</v>
          </cell>
          <cell r="AW139">
            <v>189277.66200000001</v>
          </cell>
          <cell r="AX139">
            <v>5.0000000000000044E-2</v>
          </cell>
          <cell r="AY139">
            <v>9013.2220000000088</v>
          </cell>
          <cell r="AZ139" t="str">
            <v>commission</v>
          </cell>
          <cell r="BA139" t="str">
            <v>commissionEligible</v>
          </cell>
          <cell r="BB139" t="str">
            <v>commissionUnited States</v>
          </cell>
          <cell r="BC139" t="str">
            <v xml:space="preserve">commissionUnited States </v>
          </cell>
          <cell r="BD139" t="str">
            <v>E41</v>
          </cell>
          <cell r="BF139">
            <v>15022.036666666667</v>
          </cell>
          <cell r="BH139">
            <v>4</v>
          </cell>
        </row>
        <row r="140">
          <cell r="B140">
            <v>12989</v>
          </cell>
          <cell r="C140">
            <v>8021</v>
          </cell>
          <cell r="E140" t="str">
            <v>Daniel Noel</v>
          </cell>
          <cell r="F140" t="str">
            <v>Security Engineer, SLED</v>
          </cell>
          <cell r="G140" t="str">
            <v>Employee</v>
          </cell>
          <cell r="H140" t="str">
            <v>Americas Sales</v>
          </cell>
          <cell r="I140" t="str">
            <v>PENNSYLVANIA REMOTE OFFICE</v>
          </cell>
          <cell r="J140" t="str">
            <v>United States</v>
          </cell>
          <cell r="K140">
            <v>42020</v>
          </cell>
          <cell r="L140" t="str">
            <v>WH</v>
          </cell>
          <cell r="M140" t="str">
            <v>E41P</v>
          </cell>
          <cell r="N140" t="str">
            <v>E</v>
          </cell>
          <cell r="O140" t="str">
            <v>4</v>
          </cell>
          <cell r="P140" t="str">
            <v>Regular</v>
          </cell>
          <cell r="Q140" t="str"/>
          <cell r="R140">
            <v>1</v>
          </cell>
          <cell r="U140" t="str">
            <v>USD</v>
          </cell>
          <cell r="V140" t="str">
            <v>Americas Sales</v>
          </cell>
          <cell r="W140" t="str">
            <v>Thomas Fusco</v>
          </cell>
          <cell r="Y140" t="str">
            <v>Eligible</v>
          </cell>
          <cell r="Z140">
            <v>170560.16</v>
          </cell>
          <cell r="AA140">
            <v>170560.16</v>
          </cell>
          <cell r="AB140">
            <v>170560.16</v>
          </cell>
          <cell r="AC140">
            <v>170560.16</v>
          </cell>
          <cell r="AD140">
            <v>3</v>
          </cell>
          <cell r="AE140" t="str">
            <v>E41</v>
          </cell>
          <cell r="AF140">
            <v>160000</v>
          </cell>
          <cell r="AG140">
            <v>230000</v>
          </cell>
          <cell r="AH140">
            <v>0.15</v>
          </cell>
          <cell r="AI140">
            <v>2</v>
          </cell>
          <cell r="AJ140">
            <v>0</v>
          </cell>
          <cell r="AK140">
            <v>175676.96480000002</v>
          </cell>
          <cell r="AL140">
            <v>3.0000000000000027E-2</v>
          </cell>
          <cell r="AM140">
            <v>175676.96480000002</v>
          </cell>
          <cell r="AN140">
            <v>5116.8048000000126</v>
          </cell>
          <cell r="AO140">
            <v>-0.23618710956521727</v>
          </cell>
          <cell r="AQ140">
            <v>41600.14</v>
          </cell>
          <cell r="AR140">
            <v>550000.15999999992</v>
          </cell>
          <cell r="AS140">
            <v>0.25</v>
          </cell>
          <cell r="AT140">
            <v>1</v>
          </cell>
          <cell r="AU140">
            <v>0</v>
          </cell>
          <cell r="AV140">
            <v>175676.96480000002</v>
          </cell>
          <cell r="AW140">
            <v>175676.96480000002</v>
          </cell>
          <cell r="AX140">
            <v>3.0000000000000027E-2</v>
          </cell>
          <cell r="AY140">
            <v>5116.8048000000126</v>
          </cell>
          <cell r="AZ140" t="str">
            <v>commission</v>
          </cell>
          <cell r="BA140" t="str">
            <v>commissionEligible</v>
          </cell>
          <cell r="BB140" t="str">
            <v>commissionUnited States</v>
          </cell>
          <cell r="BC140" t="str">
            <v xml:space="preserve">commissionUnited States </v>
          </cell>
          <cell r="BD140" t="str">
            <v>E41</v>
          </cell>
          <cell r="BF140">
            <v>14213.346666666666</v>
          </cell>
          <cell r="BH140">
            <v>4</v>
          </cell>
        </row>
        <row r="141">
          <cell r="B141">
            <v>15252</v>
          </cell>
          <cell r="C141">
            <v>10219</v>
          </cell>
          <cell r="E141" t="str">
            <v>Christopher King</v>
          </cell>
          <cell r="F141" t="str">
            <v>Security Engineering Manager</v>
          </cell>
          <cell r="G141" t="str">
            <v>Employee</v>
          </cell>
          <cell r="H141" t="str">
            <v>Americas Sales</v>
          </cell>
          <cell r="I141" t="str">
            <v>NORTH CAROLINA REMOTE OFFICE</v>
          </cell>
          <cell r="J141" t="str">
            <v>United States</v>
          </cell>
          <cell r="K141">
            <v>42499</v>
          </cell>
          <cell r="L141" t="str">
            <v>WH</v>
          </cell>
          <cell r="M141" t="str">
            <v>E41M</v>
          </cell>
          <cell r="N141" t="str">
            <v>E</v>
          </cell>
          <cell r="O141" t="str">
            <v>4</v>
          </cell>
          <cell r="P141" t="str">
            <v>Regular</v>
          </cell>
          <cell r="Q141" t="str"/>
          <cell r="R141">
            <v>1</v>
          </cell>
          <cell r="U141" t="str">
            <v>USD</v>
          </cell>
          <cell r="V141" t="str">
            <v>Americas Sales</v>
          </cell>
          <cell r="W141" t="str">
            <v>Thomas Fusco</v>
          </cell>
          <cell r="Y141" t="str">
            <v>Eligible</v>
          </cell>
          <cell r="Z141">
            <v>187200.24</v>
          </cell>
          <cell r="AA141">
            <v>187200.24</v>
          </cell>
          <cell r="AB141">
            <v>187200.24</v>
          </cell>
          <cell r="AC141">
            <v>187200.24</v>
          </cell>
          <cell r="AD141">
            <v>5</v>
          </cell>
          <cell r="AE141" t="str">
            <v>E41</v>
          </cell>
          <cell r="AF141">
            <v>190000</v>
          </cell>
          <cell r="AG141">
            <v>270000</v>
          </cell>
          <cell r="AH141">
            <v>0</v>
          </cell>
          <cell r="AI141">
            <v>1</v>
          </cell>
          <cell r="AJ141">
            <v>0</v>
          </cell>
          <cell r="AK141">
            <v>204048.2616</v>
          </cell>
          <cell r="AL141">
            <v>9.000000000000008E-2</v>
          </cell>
          <cell r="AM141">
            <v>204048.2616</v>
          </cell>
          <cell r="AN141">
            <v>16848.021600000007</v>
          </cell>
          <cell r="AO141">
            <v>-0.24426569777777773</v>
          </cell>
          <cell r="AQ141">
            <v>41600.14</v>
          </cell>
          <cell r="AR141">
            <v>550000.15999999992</v>
          </cell>
          <cell r="AS141">
            <v>0.28000000000000003</v>
          </cell>
          <cell r="AT141">
            <v>1</v>
          </cell>
          <cell r="AU141">
            <v>0</v>
          </cell>
          <cell r="AV141">
            <v>204048.2616</v>
          </cell>
          <cell r="AW141">
            <v>204048.2616</v>
          </cell>
          <cell r="AX141">
            <v>9.000000000000008E-2</v>
          </cell>
          <cell r="AY141">
            <v>16848.021600000007</v>
          </cell>
          <cell r="AZ141" t="str">
            <v>commission</v>
          </cell>
          <cell r="BA141" t="str">
            <v>commissionEligible</v>
          </cell>
          <cell r="BB141" t="str">
            <v>commissionUnited States</v>
          </cell>
          <cell r="BC141" t="str">
            <v xml:space="preserve">commissionUnited States </v>
          </cell>
          <cell r="BD141" t="str">
            <v>E41</v>
          </cell>
          <cell r="BF141">
            <v>15600.019999999999</v>
          </cell>
          <cell r="BH141">
            <v>4</v>
          </cell>
        </row>
        <row r="142">
          <cell r="B142">
            <v>15563</v>
          </cell>
          <cell r="C142">
            <v>10525</v>
          </cell>
          <cell r="E142" t="str">
            <v>Brian McElhare</v>
          </cell>
          <cell r="F142" t="str">
            <v>Security Engineer</v>
          </cell>
          <cell r="G142" t="str">
            <v>Employee</v>
          </cell>
          <cell r="H142" t="str">
            <v>Americas Sales</v>
          </cell>
          <cell r="I142" t="str">
            <v>PENNSYLVANIA REMOTE OFFICE</v>
          </cell>
          <cell r="J142" t="str">
            <v>United States</v>
          </cell>
          <cell r="K142">
            <v>42590</v>
          </cell>
          <cell r="L142" t="str">
            <v>WH</v>
          </cell>
          <cell r="M142" t="str">
            <v>E41P</v>
          </cell>
          <cell r="N142" t="str">
            <v>E</v>
          </cell>
          <cell r="O142" t="str">
            <v>4</v>
          </cell>
          <cell r="P142" t="str">
            <v>Regular</v>
          </cell>
          <cell r="Q142" t="str"/>
          <cell r="R142">
            <v>1</v>
          </cell>
          <cell r="U142" t="str">
            <v>USD</v>
          </cell>
          <cell r="V142" t="str">
            <v>Americas Sales</v>
          </cell>
          <cell r="W142" t="str">
            <v>Thomas Fusco</v>
          </cell>
          <cell r="Y142" t="str">
            <v>Eligible</v>
          </cell>
          <cell r="Z142">
            <v>173040</v>
          </cell>
          <cell r="AA142">
            <v>173040</v>
          </cell>
          <cell r="AB142">
            <v>173040</v>
          </cell>
          <cell r="AC142">
            <v>173040</v>
          </cell>
          <cell r="AD142">
            <v>4</v>
          </cell>
          <cell r="AE142" t="str">
            <v>E41</v>
          </cell>
          <cell r="AF142">
            <v>160000</v>
          </cell>
          <cell r="AG142">
            <v>230000</v>
          </cell>
          <cell r="AH142">
            <v>0.18</v>
          </cell>
          <cell r="AI142">
            <v>2</v>
          </cell>
          <cell r="AJ142">
            <v>0</v>
          </cell>
          <cell r="AK142">
            <v>181692</v>
          </cell>
          <cell r="AL142">
            <v>5.0000000000000044E-2</v>
          </cell>
          <cell r="AM142">
            <v>181692</v>
          </cell>
          <cell r="AN142">
            <v>8652</v>
          </cell>
          <cell r="AO142">
            <v>-0.21003478260869568</v>
          </cell>
          <cell r="AQ142">
            <v>41600.14</v>
          </cell>
          <cell r="AR142">
            <v>550000.15999999992</v>
          </cell>
          <cell r="AS142">
            <v>0.25</v>
          </cell>
          <cell r="AT142">
            <v>1</v>
          </cell>
          <cell r="AU142">
            <v>0</v>
          </cell>
          <cell r="AV142">
            <v>181692</v>
          </cell>
          <cell r="AW142">
            <v>181692</v>
          </cell>
          <cell r="AX142">
            <v>5.0000000000000044E-2</v>
          </cell>
          <cell r="AY142">
            <v>8652</v>
          </cell>
          <cell r="AZ142" t="str">
            <v>commission</v>
          </cell>
          <cell r="BA142" t="str">
            <v>commissionEligible</v>
          </cell>
          <cell r="BB142" t="str">
            <v>commissionUnited States</v>
          </cell>
          <cell r="BC142" t="str">
            <v xml:space="preserve">commissionUnited States </v>
          </cell>
          <cell r="BD142" t="str">
            <v>E41</v>
          </cell>
          <cell r="BF142">
            <v>14420</v>
          </cell>
          <cell r="BH142">
            <v>3</v>
          </cell>
        </row>
        <row r="143">
          <cell r="B143">
            <v>16051</v>
          </cell>
          <cell r="C143">
            <v>11001</v>
          </cell>
          <cell r="E143" t="str">
            <v>Stephen Grimes</v>
          </cell>
          <cell r="F143" t="str">
            <v>Security Engineer</v>
          </cell>
          <cell r="G143" t="str">
            <v>Employee</v>
          </cell>
          <cell r="H143" t="str">
            <v>Americas Sales</v>
          </cell>
          <cell r="I143" t="str">
            <v>ROCKVILLE</v>
          </cell>
          <cell r="J143" t="str">
            <v>United States</v>
          </cell>
          <cell r="K143">
            <v>42765</v>
          </cell>
          <cell r="L143" t="str">
            <v>WH</v>
          </cell>
          <cell r="M143" t="str">
            <v>E41P</v>
          </cell>
          <cell r="N143" t="str">
            <v>E</v>
          </cell>
          <cell r="O143" t="str">
            <v>4</v>
          </cell>
          <cell r="P143" t="str">
            <v>Regular</v>
          </cell>
          <cell r="Q143" t="str"/>
          <cell r="R143">
            <v>1</v>
          </cell>
          <cell r="U143" t="str">
            <v>USD</v>
          </cell>
          <cell r="V143" t="str">
            <v>Americas Sales</v>
          </cell>
          <cell r="W143" t="str">
            <v>Thomas Fusco</v>
          </cell>
          <cell r="Y143" t="str">
            <v>Eligible</v>
          </cell>
          <cell r="Z143">
            <v>178698.64</v>
          </cell>
          <cell r="AA143">
            <v>178698.64</v>
          </cell>
          <cell r="AB143">
            <v>178698.64</v>
          </cell>
          <cell r="AC143">
            <v>178698.64</v>
          </cell>
          <cell r="AD143">
            <v>2</v>
          </cell>
          <cell r="AE143" t="str">
            <v>E41</v>
          </cell>
          <cell r="AF143">
            <v>160000</v>
          </cell>
          <cell r="AG143">
            <v>230000</v>
          </cell>
          <cell r="AH143">
            <v>0.26</v>
          </cell>
          <cell r="AI143">
            <v>2</v>
          </cell>
          <cell r="AJ143">
            <v>0</v>
          </cell>
          <cell r="AK143">
            <v>178698.64</v>
          </cell>
          <cell r="AL143">
            <v>0</v>
          </cell>
          <cell r="AM143">
            <v>178698.64</v>
          </cell>
          <cell r="AN143">
            <v>0</v>
          </cell>
          <cell r="AO143">
            <v>-0.22304939130434775</v>
          </cell>
          <cell r="AP143" t="str">
            <v>Rated 2 - no recommendation</v>
          </cell>
          <cell r="AQ143">
            <v>41600.14</v>
          </cell>
          <cell r="AR143">
            <v>550000.15999999992</v>
          </cell>
          <cell r="AS143">
            <v>0.26</v>
          </cell>
          <cell r="AT143">
            <v>1</v>
          </cell>
          <cell r="AU143">
            <v>0</v>
          </cell>
          <cell r="AV143">
            <v>178698.64</v>
          </cell>
          <cell r="AW143">
            <v>178698.64</v>
          </cell>
          <cell r="AX143">
            <v>0</v>
          </cell>
          <cell r="AY143">
            <v>0</v>
          </cell>
          <cell r="AZ143" t="str">
            <v>commission</v>
          </cell>
          <cell r="BA143" t="str">
            <v>commissionEligible</v>
          </cell>
          <cell r="BB143" t="str">
            <v>commissionUnited States</v>
          </cell>
          <cell r="BC143" t="str">
            <v xml:space="preserve">commissionUnited States </v>
          </cell>
          <cell r="BD143" t="str">
            <v>E41</v>
          </cell>
          <cell r="BF143">
            <v>14891.553333333335</v>
          </cell>
          <cell r="BH143">
            <v>3</v>
          </cell>
        </row>
        <row r="144">
          <cell r="B144">
            <v>16040</v>
          </cell>
          <cell r="C144">
            <v>10990</v>
          </cell>
          <cell r="E144" t="str">
            <v>David Robertson</v>
          </cell>
          <cell r="F144" t="str">
            <v>Security Engineering Manager, Federal</v>
          </cell>
          <cell r="G144" t="str">
            <v>Employee</v>
          </cell>
          <cell r="H144" t="str">
            <v>Americas Sales</v>
          </cell>
          <cell r="I144" t="str">
            <v>ROCKVILLE</v>
          </cell>
          <cell r="J144" t="str">
            <v>United States</v>
          </cell>
          <cell r="K144">
            <v>42744</v>
          </cell>
          <cell r="L144" t="str">
            <v>WH</v>
          </cell>
          <cell r="M144" t="str">
            <v>E31M</v>
          </cell>
          <cell r="N144" t="str">
            <v>E</v>
          </cell>
          <cell r="O144" t="str">
            <v>3</v>
          </cell>
          <cell r="P144" t="str">
            <v>Regular</v>
          </cell>
          <cell r="Q144" t="str"/>
          <cell r="R144">
            <v>1</v>
          </cell>
          <cell r="U144" t="str">
            <v>USD</v>
          </cell>
          <cell r="V144" t="str">
            <v>Americas Sales</v>
          </cell>
          <cell r="W144" t="str">
            <v>Thomas Fusco</v>
          </cell>
          <cell r="Y144" t="str">
            <v>Eligible</v>
          </cell>
          <cell r="Z144">
            <v>251747.52</v>
          </cell>
          <cell r="AA144">
            <v>251747.52</v>
          </cell>
          <cell r="AB144">
            <v>251747.52</v>
          </cell>
          <cell r="AC144">
            <v>251747.52</v>
          </cell>
          <cell r="AD144">
            <v>3</v>
          </cell>
          <cell r="AE144" t="str">
            <v>E31</v>
          </cell>
          <cell r="AF144">
            <v>220000</v>
          </cell>
          <cell r="AG144">
            <v>300000</v>
          </cell>
          <cell r="AH144">
            <v>0.39</v>
          </cell>
          <cell r="AI144">
            <v>2</v>
          </cell>
          <cell r="AJ144">
            <v>0</v>
          </cell>
          <cell r="AK144">
            <v>259299.94560000001</v>
          </cell>
          <cell r="AL144">
            <v>3.0000000000000027E-2</v>
          </cell>
          <cell r="AM144">
            <v>259299.94560000001</v>
          </cell>
          <cell r="AN144">
            <v>7552.4256000000169</v>
          </cell>
          <cell r="AO144">
            <v>-0.13566684799999995</v>
          </cell>
          <cell r="AQ144">
            <v>41600.14</v>
          </cell>
          <cell r="AR144">
            <v>550000.15999999992</v>
          </cell>
          <cell r="AS144">
            <v>0.41</v>
          </cell>
          <cell r="AT144">
            <v>1</v>
          </cell>
          <cell r="AU144">
            <v>0</v>
          </cell>
          <cell r="AV144">
            <v>259299.94560000001</v>
          </cell>
          <cell r="AW144">
            <v>259299.94560000001</v>
          </cell>
          <cell r="AX144">
            <v>3.0000000000000027E-2</v>
          </cell>
          <cell r="AY144">
            <v>7552.4256000000169</v>
          </cell>
          <cell r="AZ144" t="str">
            <v>commission</v>
          </cell>
          <cell r="BA144" t="str">
            <v>commissionEligible</v>
          </cell>
          <cell r="BB144" t="str">
            <v>commissionUnited States</v>
          </cell>
          <cell r="BC144" t="str">
            <v xml:space="preserve">commissionUnited States </v>
          </cell>
          <cell r="BD144" t="str">
            <v>E31</v>
          </cell>
          <cell r="BF144">
            <v>20978.959999999999</v>
          </cell>
          <cell r="BH144">
            <v>4</v>
          </cell>
        </row>
        <row r="145">
          <cell r="B145">
            <v>18355</v>
          </cell>
          <cell r="C145">
            <v>13403</v>
          </cell>
          <cell r="E145" t="str">
            <v>Mazhar Hamayun</v>
          </cell>
          <cell r="F145" t="str">
            <v>Security Engineer</v>
          </cell>
          <cell r="G145" t="str">
            <v>Employee</v>
          </cell>
          <cell r="H145" t="str">
            <v>Americas Sales</v>
          </cell>
          <cell r="I145" t="str">
            <v>ROCKVILLE</v>
          </cell>
          <cell r="J145" t="str">
            <v>United States</v>
          </cell>
          <cell r="K145">
            <v>43311</v>
          </cell>
          <cell r="L145" t="str">
            <v>WH</v>
          </cell>
          <cell r="M145" t="str">
            <v>E41P</v>
          </cell>
          <cell r="N145" t="str">
            <v>E</v>
          </cell>
          <cell r="O145" t="str">
            <v>4</v>
          </cell>
          <cell r="P145" t="str">
            <v>Regular</v>
          </cell>
          <cell r="Q145" t="str"/>
          <cell r="R145">
            <v>1</v>
          </cell>
          <cell r="U145" t="str">
            <v>USD</v>
          </cell>
          <cell r="V145" t="str">
            <v>Americas Sales</v>
          </cell>
          <cell r="W145" t="str">
            <v>Thomas Fusco</v>
          </cell>
          <cell r="Y145" t="str">
            <v>Eligible</v>
          </cell>
          <cell r="Z145">
            <v>180264.2</v>
          </cell>
          <cell r="AA145">
            <v>180264.2</v>
          </cell>
          <cell r="AB145">
            <v>180264.2</v>
          </cell>
          <cell r="AC145">
            <v>180264.2</v>
          </cell>
          <cell r="AD145">
            <v>3</v>
          </cell>
          <cell r="AE145" t="str">
            <v>E41</v>
          </cell>
          <cell r="AF145">
            <v>160000</v>
          </cell>
          <cell r="AG145">
            <v>230000</v>
          </cell>
          <cell r="AH145">
            <v>0.28000000000000003</v>
          </cell>
          <cell r="AI145">
            <v>2</v>
          </cell>
          <cell r="AJ145">
            <v>0</v>
          </cell>
          <cell r="AK145">
            <v>185672.12600000002</v>
          </cell>
          <cell r="AL145">
            <v>3.0000000000000027E-2</v>
          </cell>
          <cell r="AM145">
            <v>185672.12600000002</v>
          </cell>
          <cell r="AN145">
            <v>5407.9260000000068</v>
          </cell>
          <cell r="AO145">
            <v>-0.19272988695652171</v>
          </cell>
          <cell r="AQ145">
            <v>41600.14</v>
          </cell>
          <cell r="AR145">
            <v>550000.15999999992</v>
          </cell>
          <cell r="AS145">
            <v>0.27</v>
          </cell>
          <cell r="AT145">
            <v>1</v>
          </cell>
          <cell r="AU145">
            <v>0</v>
          </cell>
          <cell r="AV145">
            <v>185672.12600000002</v>
          </cell>
          <cell r="AW145">
            <v>185672.12600000002</v>
          </cell>
          <cell r="AX145">
            <v>3.0000000000000027E-2</v>
          </cell>
          <cell r="AY145">
            <v>5407.9260000000068</v>
          </cell>
          <cell r="AZ145" t="str">
            <v>commission</v>
          </cell>
          <cell r="BA145" t="str">
            <v>commissionEligible</v>
          </cell>
          <cell r="BB145" t="str">
            <v>commissionUnited States</v>
          </cell>
          <cell r="BC145" t="str">
            <v xml:space="preserve">commissionUnited States </v>
          </cell>
          <cell r="BD145" t="str">
            <v>E41</v>
          </cell>
          <cell r="BF145">
            <v>15022.016666666668</v>
          </cell>
          <cell r="BH145">
            <v>4</v>
          </cell>
        </row>
        <row r="146">
          <cell r="B146">
            <v>18732</v>
          </cell>
          <cell r="C146">
            <v>13777</v>
          </cell>
          <cell r="E146" t="str">
            <v>Nicholas Cattoni</v>
          </cell>
          <cell r="F146" t="str">
            <v>Security Engineer</v>
          </cell>
          <cell r="G146" t="str">
            <v>Employee</v>
          </cell>
          <cell r="H146" t="str">
            <v>Americas Sales</v>
          </cell>
          <cell r="I146" t="str">
            <v>NORTH CAROLINA REMOTE OFFICE</v>
          </cell>
          <cell r="J146" t="str">
            <v>United States</v>
          </cell>
          <cell r="K146">
            <v>43388</v>
          </cell>
          <cell r="L146" t="str">
            <v>WH</v>
          </cell>
          <cell r="M146" t="str">
            <v>E51P</v>
          </cell>
          <cell r="N146" t="str">
            <v>E</v>
          </cell>
          <cell r="O146" t="str">
            <v>5</v>
          </cell>
          <cell r="P146" t="str">
            <v>Regular</v>
          </cell>
          <cell r="R146">
            <v>1</v>
          </cell>
          <cell r="U146" t="str">
            <v>USD</v>
          </cell>
          <cell r="V146" t="str">
            <v>Americas Sales</v>
          </cell>
          <cell r="W146" t="str">
            <v>Thomas Fusco</v>
          </cell>
          <cell r="Y146" t="str">
            <v>Eligible</v>
          </cell>
          <cell r="Z146">
            <v>100000.16</v>
          </cell>
          <cell r="AA146">
            <v>100000.16</v>
          </cell>
          <cell r="AB146">
            <v>100000.16</v>
          </cell>
          <cell r="AC146">
            <v>100000.16</v>
          </cell>
          <cell r="AD146">
            <v>3</v>
          </cell>
          <cell r="AE146" t="str">
            <v>E51</v>
          </cell>
          <cell r="AF146">
            <v>125000</v>
          </cell>
          <cell r="AG146">
            <v>190000</v>
          </cell>
          <cell r="AH146">
            <v>0</v>
          </cell>
          <cell r="AI146">
            <v>1</v>
          </cell>
          <cell r="AJ146">
            <v>0</v>
          </cell>
          <cell r="AK146">
            <v>104000.1664</v>
          </cell>
          <cell r="AL146">
            <v>4.0000000000000036E-2</v>
          </cell>
          <cell r="AM146">
            <v>104000.1664</v>
          </cell>
          <cell r="AN146">
            <v>4000.0063999999984</v>
          </cell>
          <cell r="AO146">
            <v>-0.45263070315789478</v>
          </cell>
          <cell r="AQ146">
            <v>41600.14</v>
          </cell>
          <cell r="AR146">
            <v>550000.15999999992</v>
          </cell>
          <cell r="AS146">
            <v>0.11</v>
          </cell>
          <cell r="AT146">
            <v>1</v>
          </cell>
          <cell r="AU146">
            <v>0</v>
          </cell>
          <cell r="AV146">
            <v>104000.1664</v>
          </cell>
          <cell r="AW146">
            <v>104000.1664</v>
          </cell>
          <cell r="AX146">
            <v>4.0000000000000036E-2</v>
          </cell>
          <cell r="AY146">
            <v>4000.0063999999984</v>
          </cell>
          <cell r="AZ146" t="str">
            <v>commission</v>
          </cell>
          <cell r="BA146" t="str">
            <v>commissionEligible</v>
          </cell>
          <cell r="BB146" t="str">
            <v>commissionUnited States</v>
          </cell>
          <cell r="BC146" t="str">
            <v xml:space="preserve">commissionUnited States </v>
          </cell>
          <cell r="BD146" t="str">
            <v>E51</v>
          </cell>
          <cell r="BF146">
            <v>8333.3466666666664</v>
          </cell>
          <cell r="BH146">
            <v>5</v>
          </cell>
        </row>
        <row r="147">
          <cell r="B147">
            <v>15254</v>
          </cell>
          <cell r="C147">
            <v>10221</v>
          </cell>
          <cell r="E147" t="str">
            <v>Andrew Thomas</v>
          </cell>
          <cell r="F147" t="str">
            <v>Security Engineer</v>
          </cell>
          <cell r="G147" t="str">
            <v>Employee</v>
          </cell>
          <cell r="H147" t="str">
            <v>Americas Sales</v>
          </cell>
          <cell r="I147" t="str">
            <v>NORTH CAROLINA REMOTE OFFICE</v>
          </cell>
          <cell r="J147" t="str">
            <v>United States</v>
          </cell>
          <cell r="K147">
            <v>42499</v>
          </cell>
          <cell r="L147" t="str">
            <v>WH</v>
          </cell>
          <cell r="M147" t="str">
            <v>E41P</v>
          </cell>
          <cell r="N147" t="str">
            <v>E</v>
          </cell>
          <cell r="O147" t="str">
            <v>4</v>
          </cell>
          <cell r="P147" t="str">
            <v>Regular</v>
          </cell>
          <cell r="Q147" t="str"/>
          <cell r="R147">
            <v>1</v>
          </cell>
          <cell r="U147" t="str">
            <v>USD</v>
          </cell>
          <cell r="V147" t="str">
            <v>Americas Sales</v>
          </cell>
          <cell r="W147" t="str">
            <v>Thomas Fusco</v>
          </cell>
          <cell r="Y147" t="str">
            <v>Eligible</v>
          </cell>
          <cell r="Z147">
            <v>187940.8</v>
          </cell>
          <cell r="AA147">
            <v>187940.8</v>
          </cell>
          <cell r="AB147">
            <v>187940.8</v>
          </cell>
          <cell r="AC147">
            <v>187940.8</v>
          </cell>
          <cell r="AD147">
            <v>4</v>
          </cell>
          <cell r="AE147" t="str">
            <v>E41</v>
          </cell>
          <cell r="AF147">
            <v>160000</v>
          </cell>
          <cell r="AG147">
            <v>230000</v>
          </cell>
          <cell r="AH147">
            <v>0.39</v>
          </cell>
          <cell r="AI147">
            <v>2</v>
          </cell>
          <cell r="AJ147">
            <v>0</v>
          </cell>
          <cell r="AK147">
            <v>197337.84</v>
          </cell>
          <cell r="AL147">
            <v>5.0000000000000044E-2</v>
          </cell>
          <cell r="AM147">
            <v>197337.84</v>
          </cell>
          <cell r="AN147">
            <v>9397.0400000000081</v>
          </cell>
          <cell r="AO147">
            <v>-0.14200939130434787</v>
          </cell>
          <cell r="AQ147">
            <v>41600.14</v>
          </cell>
          <cell r="AR147">
            <v>550000.15999999992</v>
          </cell>
          <cell r="AS147">
            <v>0.28000000000000003</v>
          </cell>
          <cell r="AT147">
            <v>1</v>
          </cell>
          <cell r="AU147">
            <v>0</v>
          </cell>
          <cell r="AV147">
            <v>197337.84</v>
          </cell>
          <cell r="AW147">
            <v>197337.84</v>
          </cell>
          <cell r="AX147">
            <v>5.0000000000000044E-2</v>
          </cell>
          <cell r="AY147">
            <v>9397.0400000000081</v>
          </cell>
          <cell r="AZ147" t="str">
            <v>commission</v>
          </cell>
          <cell r="BA147" t="str">
            <v>commissionEligible</v>
          </cell>
          <cell r="BB147" t="str">
            <v>commissionUnited States</v>
          </cell>
          <cell r="BC147" t="str">
            <v xml:space="preserve">commissionUnited States </v>
          </cell>
          <cell r="BD147" t="str">
            <v>E41</v>
          </cell>
          <cell r="BF147">
            <v>15661.733333333332</v>
          </cell>
          <cell r="BH147">
            <v>3</v>
          </cell>
        </row>
        <row r="148">
          <cell r="B148">
            <v>17284</v>
          </cell>
          <cell r="C148">
            <v>12312</v>
          </cell>
          <cell r="E148" t="str">
            <v>David Klein</v>
          </cell>
          <cell r="F148" t="str">
            <v>Security Engineer</v>
          </cell>
          <cell r="G148" t="str">
            <v>Employee</v>
          </cell>
          <cell r="H148" t="str">
            <v>Americas Sales</v>
          </cell>
          <cell r="I148" t="str">
            <v>NEW JERSEY REMOTE OFFICE</v>
          </cell>
          <cell r="J148" t="str">
            <v>United States</v>
          </cell>
          <cell r="K148">
            <v>43038</v>
          </cell>
          <cell r="L148" t="str">
            <v>WH</v>
          </cell>
          <cell r="M148" t="str">
            <v>E51P</v>
          </cell>
          <cell r="N148" t="str">
            <v>E</v>
          </cell>
          <cell r="O148" t="str">
            <v>5</v>
          </cell>
          <cell r="P148" t="str">
            <v>Regular</v>
          </cell>
          <cell r="Q148" t="str"/>
          <cell r="R148">
            <v>1</v>
          </cell>
          <cell r="U148" t="str">
            <v>USD</v>
          </cell>
          <cell r="V148" t="str">
            <v>Americas Sales</v>
          </cell>
          <cell r="W148" t="str">
            <v>Thomas Fusco</v>
          </cell>
          <cell r="Y148" t="str">
            <v>Eligible</v>
          </cell>
          <cell r="Z148">
            <v>94500.08</v>
          </cell>
          <cell r="AA148">
            <v>94500.08</v>
          </cell>
          <cell r="AB148">
            <v>94500.08</v>
          </cell>
          <cell r="AC148">
            <v>94500.08</v>
          </cell>
          <cell r="AD148">
            <v>3</v>
          </cell>
          <cell r="AE148" t="str">
            <v>E51</v>
          </cell>
          <cell r="AF148">
            <v>125000</v>
          </cell>
          <cell r="AG148">
            <v>190000</v>
          </cell>
          <cell r="AH148">
            <v>0</v>
          </cell>
          <cell r="AI148">
            <v>1</v>
          </cell>
          <cell r="AJ148">
            <v>0</v>
          </cell>
          <cell r="AK148">
            <v>98280.083200000008</v>
          </cell>
          <cell r="AL148">
            <v>4.0000000000000036E-2</v>
          </cell>
          <cell r="AM148">
            <v>98280.083200000008</v>
          </cell>
          <cell r="AN148">
            <v>3780.0032000000065</v>
          </cell>
          <cell r="AO148">
            <v>-0.48273640421052633</v>
          </cell>
          <cell r="AQ148">
            <v>41600.14</v>
          </cell>
          <cell r="AR148">
            <v>550000.15999999992</v>
          </cell>
          <cell r="AS148">
            <v>0.1</v>
          </cell>
          <cell r="AT148">
            <v>1</v>
          </cell>
          <cell r="AU148">
            <v>0</v>
          </cell>
          <cell r="AV148">
            <v>98280.083200000008</v>
          </cell>
          <cell r="AW148">
            <v>98280.083200000008</v>
          </cell>
          <cell r="AX148">
            <v>4.0000000000000036E-2</v>
          </cell>
          <cell r="AY148">
            <v>3780.0032000000065</v>
          </cell>
          <cell r="AZ148" t="str">
            <v>commission</v>
          </cell>
          <cell r="BA148" t="str">
            <v>commissionEligible</v>
          </cell>
          <cell r="BB148" t="str">
            <v>commissionUnited States</v>
          </cell>
          <cell r="BC148" t="str">
            <v xml:space="preserve">commissionUnited States </v>
          </cell>
          <cell r="BD148" t="str">
            <v>E51</v>
          </cell>
          <cell r="BF148">
            <v>7875.0066666666671</v>
          </cell>
          <cell r="BH148">
            <v>5</v>
          </cell>
        </row>
        <row r="149">
          <cell r="B149">
            <v>19657</v>
          </cell>
          <cell r="C149">
            <v>14715</v>
          </cell>
          <cell r="E149" t="str">
            <v>Robert Kampfer</v>
          </cell>
          <cell r="F149" t="str">
            <v>Security Engineer</v>
          </cell>
          <cell r="G149" t="str">
            <v>Employee</v>
          </cell>
          <cell r="H149" t="str">
            <v>Americas Sales</v>
          </cell>
          <cell r="I149" t="str">
            <v>NORTH CAROLINA REMOTE OFFICE</v>
          </cell>
          <cell r="J149" t="str">
            <v>United States</v>
          </cell>
          <cell r="K149">
            <v>43535</v>
          </cell>
          <cell r="L149" t="str">
            <v>WH</v>
          </cell>
          <cell r="M149" t="str">
            <v>E51P</v>
          </cell>
          <cell r="N149" t="str">
            <v>E</v>
          </cell>
          <cell r="O149" t="str">
            <v>5</v>
          </cell>
          <cell r="P149" t="str">
            <v>Regular</v>
          </cell>
          <cell r="Q149" t="str"/>
          <cell r="R149">
            <v>1</v>
          </cell>
          <cell r="U149" t="str">
            <v>USD</v>
          </cell>
          <cell r="V149" t="str">
            <v>Americas Sales</v>
          </cell>
          <cell r="W149" t="str">
            <v>Thomas Fusco</v>
          </cell>
          <cell r="Y149" t="str">
            <v>Eligible</v>
          </cell>
          <cell r="Z149">
            <v>113300.08</v>
          </cell>
          <cell r="AA149">
            <v>113300.08</v>
          </cell>
          <cell r="AB149">
            <v>113300.08</v>
          </cell>
          <cell r="AC149">
            <v>113300.08</v>
          </cell>
          <cell r="AD149">
            <v>5</v>
          </cell>
          <cell r="AE149" t="str">
            <v>E51</v>
          </cell>
          <cell r="AF149">
            <v>125000</v>
          </cell>
          <cell r="AG149">
            <v>190000</v>
          </cell>
          <cell r="AH149">
            <v>0</v>
          </cell>
          <cell r="AI149">
            <v>1</v>
          </cell>
          <cell r="AJ149">
            <v>0</v>
          </cell>
          <cell r="AK149">
            <v>123497.08720000001</v>
          </cell>
          <cell r="AL149">
            <v>9.000000000000008E-2</v>
          </cell>
          <cell r="AM149">
            <v>123497.08720000001</v>
          </cell>
          <cell r="AN149">
            <v>10197.007200000007</v>
          </cell>
          <cell r="AO149">
            <v>-0.35001533052631573</v>
          </cell>
          <cell r="AQ149">
            <v>41600.14</v>
          </cell>
          <cell r="AR149">
            <v>550000.15999999992</v>
          </cell>
          <cell r="AS149">
            <v>0.14000000000000001</v>
          </cell>
          <cell r="AT149">
            <v>1</v>
          </cell>
          <cell r="AU149">
            <v>0</v>
          </cell>
          <cell r="AV149">
            <v>123497.08720000001</v>
          </cell>
          <cell r="AW149">
            <v>123497.08720000001</v>
          </cell>
          <cell r="AX149">
            <v>9.000000000000008E-2</v>
          </cell>
          <cell r="AY149">
            <v>10197.007200000007</v>
          </cell>
          <cell r="AZ149" t="str">
            <v>commission</v>
          </cell>
          <cell r="BA149" t="str">
            <v>commissionEligible</v>
          </cell>
          <cell r="BB149" t="str">
            <v>commissionUnited States</v>
          </cell>
          <cell r="BC149" t="str">
            <v xml:space="preserve">commissionUnited States </v>
          </cell>
          <cell r="BD149" t="str">
            <v>E51</v>
          </cell>
          <cell r="BF149">
            <v>9441.6733333333341</v>
          </cell>
          <cell r="BH149">
            <v>3</v>
          </cell>
        </row>
        <row r="150">
          <cell r="B150">
            <v>20493</v>
          </cell>
          <cell r="C150">
            <v>15580</v>
          </cell>
          <cell r="E150" t="str">
            <v>Daniel Kline</v>
          </cell>
          <cell r="F150" t="str">
            <v>Security Engineer</v>
          </cell>
          <cell r="G150" t="str">
            <v>Employee</v>
          </cell>
          <cell r="H150" t="str">
            <v>Americas Sales</v>
          </cell>
          <cell r="I150" t="str">
            <v>PENNSYLVANIA REMOTE OFFICE</v>
          </cell>
          <cell r="J150" t="str">
            <v>United States</v>
          </cell>
          <cell r="K150">
            <v>43738</v>
          </cell>
          <cell r="L150" t="str">
            <v>WH</v>
          </cell>
          <cell r="M150" t="str">
            <v>E51P</v>
          </cell>
          <cell r="N150" t="str">
            <v>E</v>
          </cell>
          <cell r="O150" t="str">
            <v>5</v>
          </cell>
          <cell r="P150" t="str">
            <v>Regular</v>
          </cell>
          <cell r="Q150" t="str"/>
          <cell r="R150">
            <v>1</v>
          </cell>
          <cell r="U150" t="str">
            <v>USD</v>
          </cell>
          <cell r="V150" t="str">
            <v>Americas Sales</v>
          </cell>
          <cell r="W150" t="str">
            <v>Thomas Fusco</v>
          </cell>
          <cell r="Y150" t="str">
            <v>Eligible</v>
          </cell>
          <cell r="Z150">
            <v>143780.08000000002</v>
          </cell>
          <cell r="AA150">
            <v>143780.08000000002</v>
          </cell>
          <cell r="AB150">
            <v>143780.08000000002</v>
          </cell>
          <cell r="AC150">
            <v>143780.08000000002</v>
          </cell>
          <cell r="AD150">
            <v>4</v>
          </cell>
          <cell r="AE150" t="str">
            <v>E51</v>
          </cell>
          <cell r="AF150">
            <v>125000</v>
          </cell>
          <cell r="AG150">
            <v>190000</v>
          </cell>
          <cell r="AH150">
            <v>0.28000000000000003</v>
          </cell>
          <cell r="AI150">
            <v>2</v>
          </cell>
          <cell r="AJ150">
            <v>0</v>
          </cell>
          <cell r="AK150">
            <v>150969.08400000003</v>
          </cell>
          <cell r="AL150">
            <v>5.0000000000000044E-2</v>
          </cell>
          <cell r="AM150">
            <v>150969.08400000003</v>
          </cell>
          <cell r="AN150">
            <v>7189.0040000000154</v>
          </cell>
          <cell r="AO150">
            <v>-0.20542587368421039</v>
          </cell>
          <cell r="AQ150">
            <v>41600.14</v>
          </cell>
          <cell r="AR150">
            <v>550000.15999999992</v>
          </cell>
          <cell r="AS150">
            <v>0.2</v>
          </cell>
          <cell r="AT150">
            <v>1</v>
          </cell>
          <cell r="AU150">
            <v>0</v>
          </cell>
          <cell r="AV150">
            <v>150969.08400000003</v>
          </cell>
          <cell r="AW150">
            <v>150969.08400000003</v>
          </cell>
          <cell r="AX150">
            <v>5.0000000000000044E-2</v>
          </cell>
          <cell r="AY150">
            <v>7189.0040000000154</v>
          </cell>
          <cell r="AZ150" t="str">
            <v>commission</v>
          </cell>
          <cell r="BA150" t="str">
            <v>commissionEligible</v>
          </cell>
          <cell r="BB150" t="str">
            <v>commissionUnited States</v>
          </cell>
          <cell r="BC150" t="str">
            <v xml:space="preserve">commissionUnited States </v>
          </cell>
          <cell r="BD150" t="str">
            <v>E51</v>
          </cell>
          <cell r="BF150">
            <v>11981.673333333334</v>
          </cell>
          <cell r="BH150">
            <v>3</v>
          </cell>
        </row>
        <row r="151">
          <cell r="B151">
            <v>17146</v>
          </cell>
          <cell r="C151">
            <v>12177</v>
          </cell>
          <cell r="E151" t="str">
            <v>Aaron Rose</v>
          </cell>
          <cell r="F151" t="str">
            <v xml:space="preserve">Regional Architect </v>
          </cell>
          <cell r="G151" t="str">
            <v>Employee</v>
          </cell>
          <cell r="H151" t="str">
            <v>Americas Sales</v>
          </cell>
          <cell r="I151" t="str">
            <v>NORTH CAROLINA REMOTE OFFICE</v>
          </cell>
          <cell r="J151" t="str">
            <v>United States</v>
          </cell>
          <cell r="K151">
            <v>43017</v>
          </cell>
          <cell r="L151" t="str">
            <v>WH</v>
          </cell>
          <cell r="M151" t="str">
            <v>E51P</v>
          </cell>
          <cell r="N151" t="str">
            <v>E</v>
          </cell>
          <cell r="O151" t="str">
            <v>5</v>
          </cell>
          <cell r="P151" t="str">
            <v>Regular</v>
          </cell>
          <cell r="R151">
            <v>1</v>
          </cell>
          <cell r="U151" t="str">
            <v>USD</v>
          </cell>
          <cell r="V151" t="str">
            <v>Americas Sales</v>
          </cell>
          <cell r="W151" t="str">
            <v>Thomas Fusco</v>
          </cell>
          <cell r="Y151" t="str">
            <v>Eligible</v>
          </cell>
          <cell r="Z151">
            <v>140000.08000000002</v>
          </cell>
          <cell r="AA151">
            <v>140000.08000000002</v>
          </cell>
          <cell r="AB151">
            <v>140000.08000000002</v>
          </cell>
          <cell r="AC151">
            <v>140000.08000000002</v>
          </cell>
          <cell r="AD151">
            <v>4</v>
          </cell>
          <cell r="AE151" t="str">
            <v>E51</v>
          </cell>
          <cell r="AF151">
            <v>125000</v>
          </cell>
          <cell r="AG151">
            <v>190000</v>
          </cell>
          <cell r="AH151">
            <v>0.23</v>
          </cell>
          <cell r="AI151">
            <v>2</v>
          </cell>
          <cell r="AJ151">
            <v>0</v>
          </cell>
          <cell r="AK151">
            <v>147000.08400000003</v>
          </cell>
          <cell r="AL151">
            <v>5.0000000000000044E-2</v>
          </cell>
          <cell r="AM151">
            <v>147000.08400000003</v>
          </cell>
          <cell r="AN151">
            <v>7000.0040000000154</v>
          </cell>
          <cell r="AO151">
            <v>-0.22631534736842085</v>
          </cell>
          <cell r="AQ151">
            <v>41600.14</v>
          </cell>
          <cell r="AR151">
            <v>550000.15999999992</v>
          </cell>
          <cell r="AS151">
            <v>0.19</v>
          </cell>
          <cell r="AT151">
            <v>1</v>
          </cell>
          <cell r="AU151">
            <v>0</v>
          </cell>
          <cell r="AV151">
            <v>147000.08400000003</v>
          </cell>
          <cell r="AW151">
            <v>147000.08400000003</v>
          </cell>
          <cell r="AX151">
            <v>5.0000000000000044E-2</v>
          </cell>
          <cell r="AY151">
            <v>7000.0040000000154</v>
          </cell>
          <cell r="AZ151" t="str">
            <v>commission</v>
          </cell>
          <cell r="BA151" t="str">
            <v>commissionEligible</v>
          </cell>
          <cell r="BB151" t="str">
            <v>commissionUnited States</v>
          </cell>
          <cell r="BC151" t="str">
            <v xml:space="preserve">commissionUnited States </v>
          </cell>
          <cell r="BD151" t="str">
            <v>E51</v>
          </cell>
          <cell r="BF151">
            <v>11666.673333333334</v>
          </cell>
          <cell r="BH151">
            <v>4</v>
          </cell>
        </row>
        <row r="152">
          <cell r="B152">
            <v>12746</v>
          </cell>
          <cell r="C152">
            <v>7764</v>
          </cell>
          <cell r="E152" t="str">
            <v>Ronald Andrews</v>
          </cell>
          <cell r="F152" t="str">
            <v>Security Engineer</v>
          </cell>
          <cell r="G152" t="str">
            <v>Employee</v>
          </cell>
          <cell r="H152" t="str">
            <v>Americas Sales</v>
          </cell>
          <cell r="I152" t="str">
            <v>MISSISSIPPI REMOTE OFFICE</v>
          </cell>
          <cell r="J152" t="str">
            <v>United States</v>
          </cell>
          <cell r="K152">
            <v>43409</v>
          </cell>
          <cell r="L152" t="str">
            <v>WH</v>
          </cell>
          <cell r="M152" t="str">
            <v>E41P</v>
          </cell>
          <cell r="N152" t="str">
            <v>E</v>
          </cell>
          <cell r="O152" t="str">
            <v>4</v>
          </cell>
          <cell r="P152" t="str">
            <v>Regular</v>
          </cell>
          <cell r="Q152" t="str"/>
          <cell r="R152">
            <v>1</v>
          </cell>
          <cell r="U152" t="str">
            <v>USD</v>
          </cell>
          <cell r="V152" t="str">
            <v>Americas Sales</v>
          </cell>
          <cell r="W152" t="str">
            <v>Thomas Fusco</v>
          </cell>
          <cell r="Y152" t="str">
            <v>Eligible</v>
          </cell>
          <cell r="Z152">
            <v>190000.16</v>
          </cell>
          <cell r="AA152">
            <v>190000.16</v>
          </cell>
          <cell r="AB152">
            <v>190000.16</v>
          </cell>
          <cell r="AC152">
            <v>190000.16</v>
          </cell>
          <cell r="AD152">
            <v>4</v>
          </cell>
          <cell r="AE152" t="str">
            <v>E41</v>
          </cell>
          <cell r="AF152">
            <v>160000</v>
          </cell>
          <cell r="AG152">
            <v>230000</v>
          </cell>
          <cell r="AH152">
            <v>0.42</v>
          </cell>
          <cell r="AI152">
            <v>2</v>
          </cell>
          <cell r="AJ152">
            <v>0</v>
          </cell>
          <cell r="AK152">
            <v>199500.16800000001</v>
          </cell>
          <cell r="AL152">
            <v>5.0000000000000044E-2</v>
          </cell>
          <cell r="AM152">
            <v>199500.16800000001</v>
          </cell>
          <cell r="AN152">
            <v>9500.0080000000016</v>
          </cell>
          <cell r="AO152">
            <v>-0.13260796521739127</v>
          </cell>
          <cell r="AQ152">
            <v>41600.14</v>
          </cell>
          <cell r="AR152">
            <v>550000.15999999992</v>
          </cell>
          <cell r="AS152">
            <v>0.28999999999999998</v>
          </cell>
          <cell r="AT152">
            <v>1</v>
          </cell>
          <cell r="AU152">
            <v>0</v>
          </cell>
          <cell r="AV152">
            <v>199500.16800000001</v>
          </cell>
          <cell r="AW152">
            <v>199500.16800000001</v>
          </cell>
          <cell r="AX152">
            <v>5.0000000000000044E-2</v>
          </cell>
          <cell r="AY152">
            <v>9500.0080000000016</v>
          </cell>
          <cell r="AZ152" t="str">
            <v>commission</v>
          </cell>
          <cell r="BA152" t="str">
            <v>commissionEligible</v>
          </cell>
          <cell r="BB152" t="str">
            <v>commissionUnited States</v>
          </cell>
          <cell r="BC152" t="str">
            <v xml:space="preserve">commissionUnited States </v>
          </cell>
          <cell r="BD152" t="str">
            <v>E41</v>
          </cell>
          <cell r="BF152">
            <v>15833.346666666666</v>
          </cell>
          <cell r="BH152">
            <v>5</v>
          </cell>
        </row>
        <row r="153">
          <cell r="B153">
            <v>4449</v>
          </cell>
          <cell r="C153">
            <v>5804</v>
          </cell>
          <cell r="E153" t="str">
            <v>Daniel Varner</v>
          </cell>
          <cell r="F153" t="str">
            <v>Security Engineer</v>
          </cell>
          <cell r="G153" t="str">
            <v>Employee</v>
          </cell>
          <cell r="H153" t="str">
            <v>Americas Sales</v>
          </cell>
          <cell r="I153" t="str">
            <v>ARIZONA REMOTE OFFICE</v>
          </cell>
          <cell r="J153" t="str">
            <v>United States</v>
          </cell>
          <cell r="K153">
            <v>41778</v>
          </cell>
          <cell r="L153" t="str">
            <v>WH</v>
          </cell>
          <cell r="M153" t="str">
            <v>E41P</v>
          </cell>
          <cell r="N153" t="str">
            <v>E</v>
          </cell>
          <cell r="O153" t="str">
            <v>4</v>
          </cell>
          <cell r="P153" t="str">
            <v>Regular</v>
          </cell>
          <cell r="Q153" t="str"/>
          <cell r="R153">
            <v>1</v>
          </cell>
          <cell r="U153" t="str">
            <v>USD</v>
          </cell>
          <cell r="V153" t="str">
            <v>Americas Sales</v>
          </cell>
          <cell r="W153" t="str">
            <v>Thomas Fusco</v>
          </cell>
          <cell r="Y153" t="str">
            <v>Eligible</v>
          </cell>
          <cell r="Z153">
            <v>200000</v>
          </cell>
          <cell r="AA153">
            <v>200000</v>
          </cell>
          <cell r="AB153">
            <v>200000</v>
          </cell>
          <cell r="AC153">
            <v>200000</v>
          </cell>
          <cell r="AD153">
            <v>3</v>
          </cell>
          <cell r="AE153" t="str">
            <v>E41</v>
          </cell>
          <cell r="AF153">
            <v>160000</v>
          </cell>
          <cell r="AG153">
            <v>230000</v>
          </cell>
          <cell r="AH153">
            <v>0.56999999999999995</v>
          </cell>
          <cell r="AI153">
            <v>3</v>
          </cell>
          <cell r="AJ153">
            <v>0</v>
          </cell>
          <cell r="AK153">
            <v>204000</v>
          </cell>
          <cell r="AL153">
            <v>2.0000000000000018E-2</v>
          </cell>
          <cell r="AM153">
            <v>204000</v>
          </cell>
          <cell r="AN153">
            <v>4000</v>
          </cell>
          <cell r="AO153">
            <v>-0.11304347826086958</v>
          </cell>
          <cell r="AQ153">
            <v>41600.14</v>
          </cell>
          <cell r="AR153">
            <v>550000.15999999992</v>
          </cell>
          <cell r="AS153">
            <v>0.31</v>
          </cell>
          <cell r="AT153">
            <v>1</v>
          </cell>
          <cell r="AU153">
            <v>0</v>
          </cell>
          <cell r="AV153">
            <v>204000</v>
          </cell>
          <cell r="AW153">
            <v>204000</v>
          </cell>
          <cell r="AX153">
            <v>2.0000000000000018E-2</v>
          </cell>
          <cell r="AY153">
            <v>4000</v>
          </cell>
          <cell r="AZ153" t="str">
            <v>commission</v>
          </cell>
          <cell r="BA153" t="str">
            <v>commissionEligible</v>
          </cell>
          <cell r="BB153" t="str">
            <v>commissionUnited States</v>
          </cell>
          <cell r="BC153" t="str">
            <v xml:space="preserve">commissionUnited States </v>
          </cell>
          <cell r="BD153" t="str">
            <v>E41</v>
          </cell>
          <cell r="BF153">
            <v>16666.666666666668</v>
          </cell>
          <cell r="BH153">
            <v>4</v>
          </cell>
        </row>
        <row r="154">
          <cell r="B154">
            <v>18635</v>
          </cell>
          <cell r="C154">
            <v>13681</v>
          </cell>
          <cell r="E154" t="str">
            <v>Ryan Joffs</v>
          </cell>
          <cell r="F154" t="str">
            <v>Security Engineer</v>
          </cell>
          <cell r="G154" t="str">
            <v>Employee</v>
          </cell>
          <cell r="H154" t="str">
            <v>Americas Sales</v>
          </cell>
          <cell r="I154" t="str">
            <v>UTAH REMOTE OFFICE</v>
          </cell>
          <cell r="J154" t="str">
            <v>United States</v>
          </cell>
          <cell r="K154">
            <v>43341</v>
          </cell>
          <cell r="L154" t="str">
            <v>WH</v>
          </cell>
          <cell r="M154" t="str">
            <v>E41P</v>
          </cell>
          <cell r="N154" t="str">
            <v>E</v>
          </cell>
          <cell r="O154" t="str">
            <v>4</v>
          </cell>
          <cell r="P154" t="str">
            <v>Regular</v>
          </cell>
          <cell r="Q154" t="str"/>
          <cell r="R154">
            <v>1</v>
          </cell>
          <cell r="U154" t="str">
            <v>USD</v>
          </cell>
          <cell r="V154" t="str">
            <v>Americas Sales</v>
          </cell>
          <cell r="W154" t="str">
            <v>Thomas Fusco</v>
          </cell>
          <cell r="Y154" t="str">
            <v>Eligible</v>
          </cell>
          <cell r="Z154">
            <v>220000.16</v>
          </cell>
          <cell r="AA154">
            <v>220000.16</v>
          </cell>
          <cell r="AB154">
            <v>220000.16</v>
          </cell>
          <cell r="AC154">
            <v>220000.16</v>
          </cell>
          <cell r="AD154">
            <v>2</v>
          </cell>
          <cell r="AE154" t="str">
            <v>E41</v>
          </cell>
          <cell r="AF154">
            <v>160000</v>
          </cell>
          <cell r="AG154">
            <v>230000</v>
          </cell>
          <cell r="AH154">
            <v>0.85</v>
          </cell>
          <cell r="AI154">
            <v>5</v>
          </cell>
          <cell r="AJ154">
            <v>0</v>
          </cell>
          <cell r="AK154">
            <v>220000.16</v>
          </cell>
          <cell r="AL154">
            <v>0</v>
          </cell>
          <cell r="AM154">
            <v>220000.16</v>
          </cell>
          <cell r="AN154">
            <v>0</v>
          </cell>
          <cell r="AO154">
            <v>-4.3477565217391323E-2</v>
          </cell>
          <cell r="AP154" t="str">
            <v>Rated 2 - no recommendation</v>
          </cell>
          <cell r="AQ154">
            <v>41600.14</v>
          </cell>
          <cell r="AR154">
            <v>550000.15999999992</v>
          </cell>
          <cell r="AS154">
            <v>0.35</v>
          </cell>
          <cell r="AT154">
            <v>1</v>
          </cell>
          <cell r="AU154">
            <v>0</v>
          </cell>
          <cell r="AV154">
            <v>220000.16</v>
          </cell>
          <cell r="AW154">
            <v>220000.16</v>
          </cell>
          <cell r="AX154">
            <v>0</v>
          </cell>
          <cell r="AY154">
            <v>0</v>
          </cell>
          <cell r="AZ154" t="str">
            <v>commission</v>
          </cell>
          <cell r="BA154" t="str">
            <v>commissionEligible</v>
          </cell>
          <cell r="BB154" t="str">
            <v>commissionUnited States</v>
          </cell>
          <cell r="BC154" t="str">
            <v xml:space="preserve">commissionUnited States </v>
          </cell>
          <cell r="BD154" t="str">
            <v>E41</v>
          </cell>
          <cell r="BF154">
            <v>18333.346666666668</v>
          </cell>
          <cell r="BH154">
            <v>5</v>
          </cell>
        </row>
        <row r="155">
          <cell r="B155">
            <v>11371</v>
          </cell>
          <cell r="C155">
            <v>4122</v>
          </cell>
          <cell r="E155" t="str">
            <v>Michele (Micki) Boland</v>
          </cell>
          <cell r="F155" t="str">
            <v>Cloud Security Architect, Check Point Evangelist</v>
          </cell>
          <cell r="G155" t="str">
            <v>Employee</v>
          </cell>
          <cell r="H155" t="str">
            <v>Americas Sales</v>
          </cell>
          <cell r="I155" t="str">
            <v>TEXAS REMOTE OFFICE</v>
          </cell>
          <cell r="J155" t="str">
            <v>United States</v>
          </cell>
          <cell r="K155">
            <v>43437</v>
          </cell>
          <cell r="L155" t="str">
            <v>WH</v>
          </cell>
          <cell r="M155" t="str">
            <v>E41P</v>
          </cell>
          <cell r="N155" t="str">
            <v>E</v>
          </cell>
          <cell r="O155" t="str">
            <v>4</v>
          </cell>
          <cell r="P155" t="str">
            <v>Regular</v>
          </cell>
          <cell r="Q155" t="str"/>
          <cell r="R155">
            <v>1</v>
          </cell>
          <cell r="U155" t="str">
            <v>USD</v>
          </cell>
          <cell r="V155" t="str">
            <v>Americas Sales</v>
          </cell>
          <cell r="W155" t="str">
            <v>Thomas Fusco</v>
          </cell>
          <cell r="Y155" t="str">
            <v>Eligible</v>
          </cell>
          <cell r="Z155">
            <v>180000.08</v>
          </cell>
          <cell r="AA155">
            <v>180000.08</v>
          </cell>
          <cell r="AB155">
            <v>180000.08</v>
          </cell>
          <cell r="AC155">
            <v>180000.08</v>
          </cell>
          <cell r="AD155">
            <v>2</v>
          </cell>
          <cell r="AE155" t="str">
            <v>E41</v>
          </cell>
          <cell r="AF155">
            <v>160000</v>
          </cell>
          <cell r="AG155">
            <v>230000</v>
          </cell>
          <cell r="AH155">
            <v>0.28000000000000003</v>
          </cell>
          <cell r="AI155">
            <v>2</v>
          </cell>
          <cell r="AJ155">
            <v>0</v>
          </cell>
          <cell r="AK155">
            <v>180000.08</v>
          </cell>
          <cell r="AL155">
            <v>0</v>
          </cell>
          <cell r="AM155">
            <v>180000.08</v>
          </cell>
          <cell r="AN155">
            <v>0</v>
          </cell>
          <cell r="AO155">
            <v>-0.21739095652173923</v>
          </cell>
          <cell r="AP155" t="str">
            <v>Rated 2 - no recommendation</v>
          </cell>
          <cell r="AQ155">
            <v>41600.14</v>
          </cell>
          <cell r="AR155">
            <v>550000.15999999992</v>
          </cell>
          <cell r="AS155">
            <v>0.27</v>
          </cell>
          <cell r="AT155">
            <v>1</v>
          </cell>
          <cell r="AU155">
            <v>0</v>
          </cell>
          <cell r="AV155">
            <v>180000.08</v>
          </cell>
          <cell r="AW155">
            <v>180000.08</v>
          </cell>
          <cell r="AX155">
            <v>0</v>
          </cell>
          <cell r="AY155">
            <v>0</v>
          </cell>
          <cell r="AZ155" t="str">
            <v>commission</v>
          </cell>
          <cell r="BA155" t="str">
            <v>commissionEligible</v>
          </cell>
          <cell r="BB155" t="str">
            <v>commissionUnited States</v>
          </cell>
          <cell r="BC155" t="str">
            <v xml:space="preserve">commissionUnited States </v>
          </cell>
          <cell r="BD155" t="str">
            <v>E41</v>
          </cell>
          <cell r="BF155">
            <v>15000.006666666666</v>
          </cell>
          <cell r="BH155">
            <v>4</v>
          </cell>
        </row>
        <row r="156">
          <cell r="B156">
            <v>11627</v>
          </cell>
          <cell r="C156">
            <v>4374</v>
          </cell>
          <cell r="E156" t="str">
            <v>Rodrique Boutros</v>
          </cell>
          <cell r="F156" t="str">
            <v>Cloud Security Architect</v>
          </cell>
          <cell r="G156" t="str">
            <v>Employee</v>
          </cell>
          <cell r="H156" t="str">
            <v>Americas Sales</v>
          </cell>
          <cell r="I156" t="str">
            <v>ATLANTA</v>
          </cell>
          <cell r="J156" t="str">
            <v>United States</v>
          </cell>
          <cell r="K156">
            <v>41561</v>
          </cell>
          <cell r="L156" t="str">
            <v>WH</v>
          </cell>
          <cell r="M156" t="str">
            <v>E41P</v>
          </cell>
          <cell r="N156" t="str">
            <v>E</v>
          </cell>
          <cell r="O156" t="str">
            <v>4</v>
          </cell>
          <cell r="P156" t="str">
            <v>Regular</v>
          </cell>
          <cell r="Q156" t="str"/>
          <cell r="R156">
            <v>1</v>
          </cell>
          <cell r="U156" t="str">
            <v>USD</v>
          </cell>
          <cell r="V156" t="str">
            <v>Americas Sales</v>
          </cell>
          <cell r="W156" t="str">
            <v>Thomas Fusco</v>
          </cell>
          <cell r="Y156" t="str">
            <v>Eligible</v>
          </cell>
          <cell r="Z156">
            <v>213000.16</v>
          </cell>
          <cell r="AA156">
            <v>213000.16</v>
          </cell>
          <cell r="AB156">
            <v>213000.16</v>
          </cell>
          <cell r="AC156">
            <v>213000.16</v>
          </cell>
          <cell r="AD156">
            <v>2</v>
          </cell>
          <cell r="AE156" t="str">
            <v>E41</v>
          </cell>
          <cell r="AF156">
            <v>160000</v>
          </cell>
          <cell r="AG156">
            <v>230000</v>
          </cell>
          <cell r="AH156">
            <v>0.75</v>
          </cell>
          <cell r="AI156">
            <v>4</v>
          </cell>
          <cell r="AJ156">
            <v>0</v>
          </cell>
          <cell r="AK156">
            <v>213000.16</v>
          </cell>
          <cell r="AL156">
            <v>0</v>
          </cell>
          <cell r="AM156">
            <v>213000.16</v>
          </cell>
          <cell r="AN156">
            <v>0</v>
          </cell>
          <cell r="AO156">
            <v>-7.391234782608691E-2</v>
          </cell>
          <cell r="AP156" t="str">
            <v>Rated 2 - no recommendation</v>
          </cell>
          <cell r="AQ156">
            <v>41600.14</v>
          </cell>
          <cell r="AR156">
            <v>550000.15999999992</v>
          </cell>
          <cell r="AS156">
            <v>0.33</v>
          </cell>
          <cell r="AT156">
            <v>1</v>
          </cell>
          <cell r="AU156">
            <v>0</v>
          </cell>
          <cell r="AV156">
            <v>213000.16</v>
          </cell>
          <cell r="AW156">
            <v>213000.16</v>
          </cell>
          <cell r="AX156">
            <v>0</v>
          </cell>
          <cell r="AY156">
            <v>0</v>
          </cell>
          <cell r="AZ156" t="str">
            <v>commission</v>
          </cell>
          <cell r="BA156" t="str">
            <v>commissionEligible</v>
          </cell>
          <cell r="BB156" t="str">
            <v>commissionUnited States</v>
          </cell>
          <cell r="BC156" t="str">
            <v xml:space="preserve">commissionUnited States </v>
          </cell>
          <cell r="BD156" t="str">
            <v>E41</v>
          </cell>
          <cell r="BF156">
            <v>17750.013333333332</v>
          </cell>
          <cell r="BH156">
            <v>3</v>
          </cell>
        </row>
        <row r="157">
          <cell r="B157">
            <v>17150</v>
          </cell>
          <cell r="C157">
            <v>12181</v>
          </cell>
          <cell r="E157" t="str">
            <v>Eugene Tcheby</v>
          </cell>
          <cell r="F157" t="str">
            <v>Cloud Security Architect</v>
          </cell>
          <cell r="G157" t="str">
            <v>Employee</v>
          </cell>
          <cell r="H157" t="str">
            <v>Americas Sales</v>
          </cell>
          <cell r="I157" t="str">
            <v>MONTREAL</v>
          </cell>
          <cell r="J157" t="str">
            <v>Canada</v>
          </cell>
          <cell r="K157">
            <v>43018</v>
          </cell>
          <cell r="L157" t="str">
            <v>WH</v>
          </cell>
          <cell r="M157" t="str">
            <v>E41P</v>
          </cell>
          <cell r="N157" t="str">
            <v>E</v>
          </cell>
          <cell r="O157" t="str">
            <v>4</v>
          </cell>
          <cell r="P157" t="str">
            <v>Regular</v>
          </cell>
          <cell r="R157">
            <v>1</v>
          </cell>
          <cell r="U157" t="str">
            <v>CAD</v>
          </cell>
          <cell r="V157" t="str">
            <v>Americas Sales</v>
          </cell>
          <cell r="W157" t="str">
            <v>Thomas Fusco</v>
          </cell>
          <cell r="Y157" t="str">
            <v>Eligible</v>
          </cell>
          <cell r="Z157">
            <v>139000.16</v>
          </cell>
          <cell r="AA157">
            <v>109275.63218905382</v>
          </cell>
          <cell r="AB157">
            <v>195000</v>
          </cell>
          <cell r="AC157">
            <v>153300.17085495079</v>
          </cell>
          <cell r="AD157">
            <v>2</v>
          </cell>
          <cell r="AE157" t="str">
            <v>E41</v>
          </cell>
          <cell r="AF157">
            <v>155000</v>
          </cell>
          <cell r="AG157">
            <v>220000</v>
          </cell>
          <cell r="AH157">
            <v>0</v>
          </cell>
          <cell r="AI157">
            <v>1</v>
          </cell>
          <cell r="AJ157">
            <v>0</v>
          </cell>
          <cell r="AK157">
            <v>195000</v>
          </cell>
          <cell r="AL157">
            <v>0</v>
          </cell>
          <cell r="AM157">
            <v>153300.17085495079</v>
          </cell>
          <cell r="AN157">
            <v>0</v>
          </cell>
          <cell r="AO157">
            <v>-0.11363636363636365</v>
          </cell>
          <cell r="AP157" t="str">
            <v>Rated 2 - no recommendation</v>
          </cell>
          <cell r="AQ157">
            <v>41600.14</v>
          </cell>
          <cell r="AR157">
            <v>412000.4</v>
          </cell>
          <cell r="AS157">
            <v>0.41</v>
          </cell>
          <cell r="AT157">
            <v>1</v>
          </cell>
          <cell r="AU157">
            <v>0</v>
          </cell>
          <cell r="AV157">
            <v>195000</v>
          </cell>
          <cell r="AW157">
            <v>153300.17085495079</v>
          </cell>
          <cell r="AX157">
            <v>0</v>
          </cell>
          <cell r="AY157">
            <v>0</v>
          </cell>
          <cell r="AZ157" t="str">
            <v>commission</v>
          </cell>
          <cell r="BA157" t="str">
            <v>commissionEligible</v>
          </cell>
          <cell r="BB157" t="str">
            <v>commissionCanada</v>
          </cell>
          <cell r="BC157" t="str">
            <v xml:space="preserve">commissionCanada </v>
          </cell>
          <cell r="BD157" t="str">
            <v>E41</v>
          </cell>
          <cell r="BF157">
            <v>16250</v>
          </cell>
          <cell r="BH157">
            <v>3</v>
          </cell>
        </row>
        <row r="158">
          <cell r="B158">
            <v>18746</v>
          </cell>
          <cell r="C158">
            <v>13791</v>
          </cell>
          <cell r="E158" t="str">
            <v>Jake Walker</v>
          </cell>
          <cell r="F158" t="str">
            <v>Cloud Security Engineer</v>
          </cell>
          <cell r="G158" t="str">
            <v>Employee</v>
          </cell>
          <cell r="H158" t="str">
            <v>Americas Sales</v>
          </cell>
          <cell r="I158" t="str">
            <v>BELLEVUE</v>
          </cell>
          <cell r="J158" t="str">
            <v>United States</v>
          </cell>
          <cell r="K158">
            <v>43388</v>
          </cell>
          <cell r="L158" t="str">
            <v>WH</v>
          </cell>
          <cell r="M158" t="str">
            <v>E61P</v>
          </cell>
          <cell r="N158" t="str">
            <v>E</v>
          </cell>
          <cell r="O158" t="str">
            <v>6</v>
          </cell>
          <cell r="P158" t="str">
            <v>Regular</v>
          </cell>
          <cell r="R158">
            <v>1</v>
          </cell>
          <cell r="U158" t="str">
            <v>USD</v>
          </cell>
          <cell r="V158" t="str">
            <v>Americas Sales</v>
          </cell>
          <cell r="W158" t="str">
            <v>Thomas Fusco</v>
          </cell>
          <cell r="Y158" t="str">
            <v>Eligible</v>
          </cell>
          <cell r="Z158">
            <v>110000.08</v>
          </cell>
          <cell r="AA158">
            <v>110000.08</v>
          </cell>
          <cell r="AB158">
            <v>110000.08</v>
          </cell>
          <cell r="AC158">
            <v>110000.08</v>
          </cell>
          <cell r="AD158">
            <v>2</v>
          </cell>
          <cell r="AE158" t="str">
            <v>E61</v>
          </cell>
          <cell r="AF158">
            <v>70000</v>
          </cell>
          <cell r="AG158">
            <v>120000</v>
          </cell>
          <cell r="AH158">
            <v>0.8</v>
          </cell>
          <cell r="AI158">
            <v>4</v>
          </cell>
          <cell r="AJ158">
            <v>0</v>
          </cell>
          <cell r="AK158">
            <v>110000.08</v>
          </cell>
          <cell r="AL158">
            <v>0</v>
          </cell>
          <cell r="AM158">
            <v>110000.08</v>
          </cell>
          <cell r="AN158">
            <v>0</v>
          </cell>
          <cell r="AO158">
            <v>-8.333266666666661E-2</v>
          </cell>
          <cell r="AP158" t="str">
            <v>Rated 2 - no recommendation</v>
          </cell>
          <cell r="AQ158">
            <v>41600.14</v>
          </cell>
          <cell r="AR158">
            <v>550000.15999999992</v>
          </cell>
          <cell r="AS158">
            <v>0.13</v>
          </cell>
          <cell r="AT158">
            <v>1</v>
          </cell>
          <cell r="AU158">
            <v>0</v>
          </cell>
          <cell r="AV158">
            <v>110000.08</v>
          </cell>
          <cell r="AW158">
            <v>110000.08</v>
          </cell>
          <cell r="AX158">
            <v>0</v>
          </cell>
          <cell r="AY158">
            <v>0</v>
          </cell>
          <cell r="AZ158" t="str">
            <v>commission</v>
          </cell>
          <cell r="BA158" t="str">
            <v>commissionEligible</v>
          </cell>
          <cell r="BB158" t="str">
            <v>commissionUnited States</v>
          </cell>
          <cell r="BC158" t="str">
            <v xml:space="preserve">commissionUnited States </v>
          </cell>
          <cell r="BD158" t="str">
            <v>E61</v>
          </cell>
          <cell r="BF158">
            <v>9166.6733333333341</v>
          </cell>
          <cell r="BH158">
            <v>5</v>
          </cell>
        </row>
        <row r="159">
          <cell r="B159">
            <v>3779</v>
          </cell>
          <cell r="C159">
            <v>5597</v>
          </cell>
          <cell r="E159" t="str">
            <v>Anthony Sabaj</v>
          </cell>
          <cell r="F159" t="str">
            <v>Head of North American Channel</v>
          </cell>
          <cell r="G159" t="str">
            <v>Employee</v>
          </cell>
          <cell r="H159" t="str">
            <v>Americas Sales</v>
          </cell>
          <cell r="I159" t="str">
            <v>ILLINOIS REMOTE OFFICE</v>
          </cell>
          <cell r="J159" t="str">
            <v>United States</v>
          </cell>
          <cell r="K159">
            <v>37438</v>
          </cell>
          <cell r="L159" t="str">
            <v>WH</v>
          </cell>
          <cell r="M159" t="str">
            <v>E20M</v>
          </cell>
          <cell r="N159" t="str">
            <v>E</v>
          </cell>
          <cell r="O159" t="str">
            <v>2</v>
          </cell>
          <cell r="P159" t="str">
            <v>Regular</v>
          </cell>
          <cell r="Q159" t="str"/>
          <cell r="R159">
            <v>1</v>
          </cell>
          <cell r="U159" t="str">
            <v>USD</v>
          </cell>
          <cell r="V159" t="str">
            <v>Americas Sales</v>
          </cell>
          <cell r="W159" t="str">
            <v>Thomas Fusco</v>
          </cell>
          <cell r="Y159" t="str">
            <v>Eligible</v>
          </cell>
          <cell r="Z159">
            <v>273000.24</v>
          </cell>
          <cell r="AA159">
            <v>273000.24</v>
          </cell>
          <cell r="AB159">
            <v>290000</v>
          </cell>
          <cell r="AC159">
            <v>290000</v>
          </cell>
          <cell r="AD159">
            <v>4</v>
          </cell>
          <cell r="AE159" t="str">
            <v>E20</v>
          </cell>
          <cell r="AF159">
            <v>275000</v>
          </cell>
          <cell r="AG159">
            <v>355000</v>
          </cell>
          <cell r="AH159">
            <v>0</v>
          </cell>
          <cell r="AI159">
            <v>1</v>
          </cell>
          <cell r="AJ159">
            <v>0</v>
          </cell>
          <cell r="AK159">
            <v>290000</v>
          </cell>
          <cell r="AL159">
            <v>0</v>
          </cell>
          <cell r="AM159">
            <v>290000</v>
          </cell>
          <cell r="AN159">
            <v>0</v>
          </cell>
          <cell r="AO159">
            <v>-0.18309859154929575</v>
          </cell>
          <cell r="AP159" t="str">
            <v>Already received an increase</v>
          </cell>
          <cell r="AQ159">
            <v>41600.14</v>
          </cell>
          <cell r="AR159">
            <v>550000.15999999992</v>
          </cell>
          <cell r="AS159">
            <v>0.48</v>
          </cell>
          <cell r="AT159">
            <v>1</v>
          </cell>
          <cell r="AU159">
            <v>0</v>
          </cell>
          <cell r="AV159">
            <v>290000</v>
          </cell>
          <cell r="AW159">
            <v>290000</v>
          </cell>
          <cell r="AX159">
            <v>0</v>
          </cell>
          <cell r="AY159">
            <v>0</v>
          </cell>
          <cell r="AZ159" t="str">
            <v>commission</v>
          </cell>
          <cell r="BA159" t="str">
            <v>commissionEligible</v>
          </cell>
          <cell r="BB159" t="str">
            <v>commissionUnited States</v>
          </cell>
          <cell r="BC159" t="str">
            <v xml:space="preserve">commissionUnited States </v>
          </cell>
          <cell r="BD159" t="str">
            <v>E20</v>
          </cell>
          <cell r="BF159">
            <v>24166.666666666668</v>
          </cell>
          <cell r="BH159">
            <v>4</v>
          </cell>
        </row>
        <row r="160">
          <cell r="B160">
            <v>4097</v>
          </cell>
          <cell r="C160">
            <v>5647</v>
          </cell>
          <cell r="E160" t="str">
            <v>Mark Ostrowski</v>
          </cell>
          <cell r="F160" t="str">
            <v>Head of Engineering, US East, Check Point Evangelist</v>
          </cell>
          <cell r="G160" t="str">
            <v>Employee</v>
          </cell>
          <cell r="H160" t="str">
            <v>Americas Sales</v>
          </cell>
          <cell r="I160" t="str">
            <v>WALTHAM</v>
          </cell>
          <cell r="J160" t="str">
            <v>United States</v>
          </cell>
          <cell r="K160">
            <v>37768</v>
          </cell>
          <cell r="L160" t="str">
            <v>WH</v>
          </cell>
          <cell r="M160" t="str">
            <v>E20M</v>
          </cell>
          <cell r="N160" t="str">
            <v>E</v>
          </cell>
          <cell r="O160" t="str">
            <v>2</v>
          </cell>
          <cell r="P160" t="str">
            <v>Regular</v>
          </cell>
          <cell r="Q160" t="str"/>
          <cell r="R160">
            <v>1</v>
          </cell>
          <cell r="U160" t="str">
            <v>USD</v>
          </cell>
          <cell r="V160" t="str">
            <v>Americas Sales</v>
          </cell>
          <cell r="W160" t="str">
            <v>Thomas Fusco</v>
          </cell>
          <cell r="Y160" t="str">
            <v>Eligible</v>
          </cell>
          <cell r="Z160">
            <v>300000</v>
          </cell>
          <cell r="AA160">
            <v>300000</v>
          </cell>
          <cell r="AB160">
            <v>300000</v>
          </cell>
          <cell r="AC160">
            <v>300000</v>
          </cell>
          <cell r="AD160">
            <v>3</v>
          </cell>
          <cell r="AE160" t="str">
            <v>E20</v>
          </cell>
          <cell r="AF160">
            <v>275000</v>
          </cell>
          <cell r="AG160">
            <v>355000</v>
          </cell>
          <cell r="AH160">
            <v>0.31</v>
          </cell>
          <cell r="AI160">
            <v>2</v>
          </cell>
          <cell r="AJ160">
            <v>0</v>
          </cell>
          <cell r="AK160">
            <v>309000</v>
          </cell>
          <cell r="AL160">
            <v>3.0000000000000027E-2</v>
          </cell>
          <cell r="AM160">
            <v>309000</v>
          </cell>
          <cell r="AN160">
            <v>9000</v>
          </cell>
          <cell r="AO160">
            <v>-0.12957746478873244</v>
          </cell>
          <cell r="AQ160">
            <v>41600.14</v>
          </cell>
          <cell r="AR160">
            <v>550000.15999999992</v>
          </cell>
          <cell r="AS160">
            <v>0.5</v>
          </cell>
          <cell r="AT160">
            <v>1</v>
          </cell>
          <cell r="AU160">
            <v>0</v>
          </cell>
          <cell r="AV160">
            <v>309000</v>
          </cell>
          <cell r="AW160">
            <v>309000</v>
          </cell>
          <cell r="AX160">
            <v>3.0000000000000027E-2</v>
          </cell>
          <cell r="AY160">
            <v>9000</v>
          </cell>
          <cell r="AZ160" t="str">
            <v>commission</v>
          </cell>
          <cell r="BA160" t="str">
            <v>commissionEligible</v>
          </cell>
          <cell r="BB160" t="str">
            <v>commissionUnited States</v>
          </cell>
          <cell r="BC160" t="str">
            <v xml:space="preserve">commissionUnited States </v>
          </cell>
          <cell r="BD160" t="str">
            <v>E20</v>
          </cell>
          <cell r="BF160">
            <v>25000</v>
          </cell>
          <cell r="BH160">
            <v>5</v>
          </cell>
        </row>
        <row r="161">
          <cell r="B161">
            <v>3100</v>
          </cell>
          <cell r="C161">
            <v>5401</v>
          </cell>
          <cell r="E161" t="str">
            <v>Glen Deskin</v>
          </cell>
          <cell r="F161" t="str">
            <v>Head of Engineering, US Mid-Atlantic, Check Point Evangelist</v>
          </cell>
          <cell r="G161" t="str">
            <v>Employee</v>
          </cell>
          <cell r="H161" t="str">
            <v>Americas Sales</v>
          </cell>
          <cell r="I161" t="str">
            <v>ROCKVILLE</v>
          </cell>
          <cell r="J161" t="str">
            <v>United States</v>
          </cell>
          <cell r="K161">
            <v>36798</v>
          </cell>
          <cell r="L161" t="str">
            <v>WH</v>
          </cell>
          <cell r="M161" t="str">
            <v>E20M</v>
          </cell>
          <cell r="N161" t="str">
            <v>E</v>
          </cell>
          <cell r="O161" t="str">
            <v>2</v>
          </cell>
          <cell r="P161" t="str">
            <v>Regular</v>
          </cell>
          <cell r="Q161" t="str"/>
          <cell r="R161">
            <v>1</v>
          </cell>
          <cell r="U161" t="str">
            <v>USD</v>
          </cell>
          <cell r="V161" t="str">
            <v>Americas Sales</v>
          </cell>
          <cell r="W161" t="str">
            <v>Thomas Fusco</v>
          </cell>
          <cell r="Y161" t="str">
            <v>Eligible</v>
          </cell>
          <cell r="Z161">
            <v>310000</v>
          </cell>
          <cell r="AA161">
            <v>310000</v>
          </cell>
          <cell r="AB161">
            <v>310000</v>
          </cell>
          <cell r="AC161">
            <v>310000</v>
          </cell>
          <cell r="AD161">
            <v>4</v>
          </cell>
          <cell r="AE161" t="str">
            <v>E20</v>
          </cell>
          <cell r="AF161">
            <v>275000</v>
          </cell>
          <cell r="AG161">
            <v>355000</v>
          </cell>
          <cell r="AH161">
            <v>0.43</v>
          </cell>
          <cell r="AI161">
            <v>2</v>
          </cell>
          <cell r="AJ161">
            <v>0</v>
          </cell>
          <cell r="AK161">
            <v>325500</v>
          </cell>
          <cell r="AL161">
            <v>5.0000000000000044E-2</v>
          </cell>
          <cell r="AM161">
            <v>325500</v>
          </cell>
          <cell r="AN161">
            <v>15500</v>
          </cell>
          <cell r="AO161">
            <v>-8.3098591549295775E-2</v>
          </cell>
          <cell r="AQ161">
            <v>41600.14</v>
          </cell>
          <cell r="AR161">
            <v>550000.15999999992</v>
          </cell>
          <cell r="AS161">
            <v>0.52</v>
          </cell>
          <cell r="AT161">
            <v>1</v>
          </cell>
          <cell r="AU161">
            <v>0</v>
          </cell>
          <cell r="AV161">
            <v>325500</v>
          </cell>
          <cell r="AW161">
            <v>325500</v>
          </cell>
          <cell r="AX161">
            <v>5.0000000000000044E-2</v>
          </cell>
          <cell r="AY161">
            <v>15500</v>
          </cell>
          <cell r="AZ161" t="str">
            <v>commission</v>
          </cell>
          <cell r="BA161" t="str">
            <v>commissionEligible</v>
          </cell>
          <cell r="BB161" t="str">
            <v>commissionUnited States</v>
          </cell>
          <cell r="BC161" t="str">
            <v xml:space="preserve">commissionUnited States </v>
          </cell>
          <cell r="BD161" t="str">
            <v>E20</v>
          </cell>
          <cell r="BF161">
            <v>25833.333333333332</v>
          </cell>
          <cell r="BH161">
            <v>4</v>
          </cell>
        </row>
        <row r="162">
          <cell r="B162">
            <v>3237</v>
          </cell>
          <cell r="C162">
            <v>5430</v>
          </cell>
          <cell r="E162" t="str">
            <v>Kierk Sanderlin</v>
          </cell>
          <cell r="F162" t="str">
            <v>Head of Engineering, US Central, Check Point Evangelist</v>
          </cell>
          <cell r="G162" t="str">
            <v>Employee</v>
          </cell>
          <cell r="H162" t="str">
            <v>Americas Sales</v>
          </cell>
          <cell r="I162" t="str">
            <v>MICHIGAN REMOTE OFFICE</v>
          </cell>
          <cell r="J162" t="str">
            <v>United States</v>
          </cell>
          <cell r="K162">
            <v>36860</v>
          </cell>
          <cell r="L162" t="str">
            <v>WH</v>
          </cell>
          <cell r="M162" t="str">
            <v>E20M</v>
          </cell>
          <cell r="N162" t="str">
            <v>E</v>
          </cell>
          <cell r="O162" t="str">
            <v>2</v>
          </cell>
          <cell r="P162" t="str">
            <v>Regular</v>
          </cell>
          <cell r="Q162" t="str"/>
          <cell r="R162">
            <v>1</v>
          </cell>
          <cell r="U162" t="str">
            <v>USD</v>
          </cell>
          <cell r="V162" t="str">
            <v>Americas Sales</v>
          </cell>
          <cell r="W162" t="str">
            <v>Thomas Fusco</v>
          </cell>
          <cell r="Y162" t="str">
            <v>Eligible</v>
          </cell>
          <cell r="Z162">
            <v>310000.07999999996</v>
          </cell>
          <cell r="AA162">
            <v>310000.07999999996</v>
          </cell>
          <cell r="AB162">
            <v>310000.07999999996</v>
          </cell>
          <cell r="AC162">
            <v>310000.07999999996</v>
          </cell>
          <cell r="AD162">
            <v>4</v>
          </cell>
          <cell r="AE162" t="str">
            <v>E20</v>
          </cell>
          <cell r="AF162">
            <v>275000</v>
          </cell>
          <cell r="AG162">
            <v>355000</v>
          </cell>
          <cell r="AH162">
            <v>0.43</v>
          </cell>
          <cell r="AI162">
            <v>2</v>
          </cell>
          <cell r="AJ162">
            <v>0</v>
          </cell>
          <cell r="AK162">
            <v>325500.08399999997</v>
          </cell>
          <cell r="AL162">
            <v>5.0000000000000044E-2</v>
          </cell>
          <cell r="AM162">
            <v>325500.08399999997</v>
          </cell>
          <cell r="AN162">
            <v>15500.004000000015</v>
          </cell>
          <cell r="AO162">
            <v>-8.3098354929577511E-2</v>
          </cell>
          <cell r="AQ162">
            <v>41600.14</v>
          </cell>
          <cell r="AR162">
            <v>550000.15999999992</v>
          </cell>
          <cell r="AS162">
            <v>0.52</v>
          </cell>
          <cell r="AT162">
            <v>1</v>
          </cell>
          <cell r="AU162">
            <v>0</v>
          </cell>
          <cell r="AV162">
            <v>325500.08399999997</v>
          </cell>
          <cell r="AW162">
            <v>325500.08399999997</v>
          </cell>
          <cell r="AX162">
            <v>5.0000000000000044E-2</v>
          </cell>
          <cell r="AY162">
            <v>15500.004000000015</v>
          </cell>
          <cell r="AZ162" t="str">
            <v>commission</v>
          </cell>
          <cell r="BA162" t="str">
            <v>commissionEligible</v>
          </cell>
          <cell r="BB162" t="str">
            <v>commissionUnited States</v>
          </cell>
          <cell r="BC162" t="str">
            <v xml:space="preserve">commissionUnited States </v>
          </cell>
          <cell r="BD162" t="str">
            <v>E20</v>
          </cell>
          <cell r="BF162">
            <v>25833.339999999997</v>
          </cell>
          <cell r="BH162">
            <v>3</v>
          </cell>
        </row>
        <row r="163">
          <cell r="B163">
            <v>4093</v>
          </cell>
          <cell r="C163">
            <v>5646</v>
          </cell>
          <cell r="E163" t="str">
            <v>Robert Falzon</v>
          </cell>
          <cell r="F163" t="str">
            <v>Head of Engineering, Canada, Check Point Evangelist</v>
          </cell>
          <cell r="G163" t="str">
            <v>Employee</v>
          </cell>
          <cell r="H163" t="str">
            <v>Americas Sales</v>
          </cell>
          <cell r="I163" t="str">
            <v>TORONTO</v>
          </cell>
          <cell r="J163" t="str">
            <v>Canada</v>
          </cell>
          <cell r="K163">
            <v>37769</v>
          </cell>
          <cell r="L163" t="str">
            <v>WH</v>
          </cell>
          <cell r="M163" t="str">
            <v>E20M</v>
          </cell>
          <cell r="N163" t="str">
            <v>E</v>
          </cell>
          <cell r="O163" t="str">
            <v>2</v>
          </cell>
          <cell r="P163" t="str">
            <v>Regular</v>
          </cell>
          <cell r="Q163" t="str"/>
          <cell r="R163">
            <v>1</v>
          </cell>
          <cell r="U163" t="str">
            <v>CAD</v>
          </cell>
          <cell r="V163" t="str">
            <v>Americas Sales</v>
          </cell>
          <cell r="W163" t="str">
            <v>Thomas Fusco</v>
          </cell>
          <cell r="Y163" t="str">
            <v>Eligible</v>
          </cell>
          <cell r="Z163">
            <v>265000.07999999996</v>
          </cell>
          <cell r="AA163">
            <v>208331.0643106442</v>
          </cell>
          <cell r="AB163">
            <v>265000.07999999996</v>
          </cell>
          <cell r="AC163">
            <v>208331.0643106442</v>
          </cell>
          <cell r="AD163">
            <v>4</v>
          </cell>
          <cell r="AE163" t="str">
            <v>E20</v>
          </cell>
          <cell r="AF163">
            <v>250000</v>
          </cell>
          <cell r="AG163">
            <v>320000</v>
          </cell>
          <cell r="AH163">
            <v>0.21</v>
          </cell>
          <cell r="AI163">
            <v>2</v>
          </cell>
          <cell r="AJ163">
            <v>0</v>
          </cell>
          <cell r="AK163">
            <v>278250.08399999997</v>
          </cell>
          <cell r="AL163">
            <v>5.0000000000000044E-2</v>
          </cell>
          <cell r="AM163">
            <v>218747.61752617644</v>
          </cell>
          <cell r="AN163">
            <v>10416.553215532243</v>
          </cell>
          <cell r="AO163">
            <v>-0.13046848750000006</v>
          </cell>
          <cell r="AQ163">
            <v>41600.14</v>
          </cell>
          <cell r="AR163">
            <v>412000.4</v>
          </cell>
          <cell r="AS163">
            <v>0.6</v>
          </cell>
          <cell r="AT163">
            <v>1</v>
          </cell>
          <cell r="AU163">
            <v>0</v>
          </cell>
          <cell r="AV163">
            <v>278250.08399999997</v>
          </cell>
          <cell r="AW163">
            <v>218747.61752617644</v>
          </cell>
          <cell r="AX163">
            <v>5.0000000000000044E-2</v>
          </cell>
          <cell r="AY163">
            <v>10416.553215532243</v>
          </cell>
          <cell r="AZ163" t="str">
            <v>commission</v>
          </cell>
          <cell r="BA163" t="str">
            <v>commissionEligible</v>
          </cell>
          <cell r="BB163" t="str">
            <v>commissionCanada</v>
          </cell>
          <cell r="BC163" t="str">
            <v xml:space="preserve">commissionCanada </v>
          </cell>
          <cell r="BD163" t="str">
            <v>E20</v>
          </cell>
          <cell r="BF163">
            <v>22083.339999999997</v>
          </cell>
          <cell r="BH163">
            <v>3</v>
          </cell>
        </row>
        <row r="164">
          <cell r="B164">
            <v>4315</v>
          </cell>
          <cell r="C164">
            <v>5691</v>
          </cell>
          <cell r="E164" t="str">
            <v>Alex Zielke</v>
          </cell>
          <cell r="F164" t="str">
            <v>Security Engineering Director, US Global Accounts</v>
          </cell>
          <cell r="G164" t="str">
            <v>Employee</v>
          </cell>
          <cell r="H164" t="str">
            <v>Americas Sales</v>
          </cell>
          <cell r="I164" t="str">
            <v>PENNSYLVANIA REMOTE OFFICE</v>
          </cell>
          <cell r="J164" t="str">
            <v>United States</v>
          </cell>
          <cell r="K164">
            <v>43857</v>
          </cell>
          <cell r="L164" t="str">
            <v>WH</v>
          </cell>
          <cell r="M164" t="str">
            <v>E31M</v>
          </cell>
          <cell r="N164" t="str">
            <v>E</v>
          </cell>
          <cell r="O164" t="str">
            <v>3</v>
          </cell>
          <cell r="P164" t="str">
            <v>Regular</v>
          </cell>
          <cell r="Q164" t="str"/>
          <cell r="R164">
            <v>1</v>
          </cell>
          <cell r="U164" t="str">
            <v>USD</v>
          </cell>
          <cell r="V164" t="str">
            <v>Americas Sales</v>
          </cell>
          <cell r="W164" t="str">
            <v>Thomas Fusco</v>
          </cell>
          <cell r="Y164" t="str">
            <v>Eligible</v>
          </cell>
          <cell r="Z164">
            <v>260000.16</v>
          </cell>
          <cell r="AA164">
            <v>260000.16</v>
          </cell>
          <cell r="AB164">
            <v>260000.16</v>
          </cell>
          <cell r="AC164">
            <v>260000.16</v>
          </cell>
          <cell r="AD164">
            <v>4</v>
          </cell>
          <cell r="AE164" t="str">
            <v>E31</v>
          </cell>
          <cell r="AF164">
            <v>220000</v>
          </cell>
          <cell r="AG164">
            <v>300000</v>
          </cell>
          <cell r="AH164">
            <v>0.5</v>
          </cell>
          <cell r="AI164">
            <v>3</v>
          </cell>
          <cell r="AJ164">
            <v>0</v>
          </cell>
          <cell r="AK164">
            <v>270400.16639999999</v>
          </cell>
          <cell r="AL164">
            <v>4.0000000000000036E-2</v>
          </cell>
          <cell r="AM164">
            <v>270400.16639999999</v>
          </cell>
          <cell r="AN164">
            <v>10400.006399999984</v>
          </cell>
          <cell r="AO164">
            <v>-9.8666112000000084E-2</v>
          </cell>
          <cell r="AQ164">
            <v>41600.14</v>
          </cell>
          <cell r="AR164">
            <v>550000.15999999992</v>
          </cell>
          <cell r="AS164">
            <v>0.42</v>
          </cell>
          <cell r="AT164">
            <v>1</v>
          </cell>
          <cell r="AU164">
            <v>0</v>
          </cell>
          <cell r="AV164">
            <v>270400.16639999999</v>
          </cell>
          <cell r="AW164">
            <v>270400.16639999999</v>
          </cell>
          <cell r="AX164">
            <v>4.0000000000000036E-2</v>
          </cell>
          <cell r="AY164">
            <v>10400.006399999984</v>
          </cell>
          <cell r="AZ164" t="str">
            <v>commission</v>
          </cell>
          <cell r="BA164" t="str">
            <v>commissionEligible</v>
          </cell>
          <cell r="BB164" t="str">
            <v>commissionUnited States</v>
          </cell>
          <cell r="BC164" t="str">
            <v xml:space="preserve">commissionUnited States </v>
          </cell>
          <cell r="BD164" t="str">
            <v>E31</v>
          </cell>
          <cell r="BF164">
            <v>21666.68</v>
          </cell>
        </row>
        <row r="165">
          <cell r="B165">
            <v>5260</v>
          </cell>
          <cell r="C165">
            <v>6047</v>
          </cell>
          <cell r="E165" t="str">
            <v>Nicholas Hampson</v>
          </cell>
          <cell r="F165" t="str">
            <v>Head of Engineering, South, Check Point Evangelist</v>
          </cell>
          <cell r="G165" t="str">
            <v>Employee</v>
          </cell>
          <cell r="H165" t="str">
            <v>Americas Sales</v>
          </cell>
          <cell r="I165" t="str">
            <v>ATLANTA</v>
          </cell>
          <cell r="J165" t="str">
            <v>United States</v>
          </cell>
          <cell r="K165">
            <v>38534</v>
          </cell>
          <cell r="L165" t="str">
            <v>WH</v>
          </cell>
          <cell r="M165" t="str">
            <v>E20M</v>
          </cell>
          <cell r="N165" t="str">
            <v>E</v>
          </cell>
          <cell r="O165" t="str">
            <v>2</v>
          </cell>
          <cell r="P165" t="str">
            <v>Regular</v>
          </cell>
          <cell r="Q165" t="str"/>
          <cell r="R165">
            <v>1</v>
          </cell>
          <cell r="U165" t="str">
            <v>USD</v>
          </cell>
          <cell r="V165" t="str">
            <v>Americas Sales</v>
          </cell>
          <cell r="W165" t="str">
            <v>Thomas Fusco</v>
          </cell>
          <cell r="Y165" t="str">
            <v>Eligible</v>
          </cell>
          <cell r="Z165">
            <v>290000</v>
          </cell>
          <cell r="AA165">
            <v>290000</v>
          </cell>
          <cell r="AB165">
            <v>290000</v>
          </cell>
          <cell r="AC165">
            <v>290000</v>
          </cell>
          <cell r="AD165">
            <v>4</v>
          </cell>
          <cell r="AE165" t="str">
            <v>E20</v>
          </cell>
          <cell r="AF165">
            <v>275000</v>
          </cell>
          <cell r="AG165">
            <v>355000</v>
          </cell>
          <cell r="AH165">
            <v>0.18</v>
          </cell>
          <cell r="AI165">
            <v>2</v>
          </cell>
          <cell r="AJ165">
            <v>0</v>
          </cell>
          <cell r="AK165">
            <v>304500</v>
          </cell>
          <cell r="AL165">
            <v>5.0000000000000044E-2</v>
          </cell>
          <cell r="AM165">
            <v>304500</v>
          </cell>
          <cell r="AN165">
            <v>14500</v>
          </cell>
          <cell r="AO165">
            <v>-0.1422535211267606</v>
          </cell>
          <cell r="AQ165">
            <v>41600.14</v>
          </cell>
          <cell r="AR165">
            <v>550000.15999999992</v>
          </cell>
          <cell r="AS165">
            <v>0.48</v>
          </cell>
          <cell r="AT165">
            <v>1</v>
          </cell>
          <cell r="AU165">
            <v>0</v>
          </cell>
          <cell r="AV165">
            <v>304500</v>
          </cell>
          <cell r="AW165">
            <v>304500</v>
          </cell>
          <cell r="AX165">
            <v>5.0000000000000044E-2</v>
          </cell>
          <cell r="AY165">
            <v>14500</v>
          </cell>
          <cell r="AZ165" t="str">
            <v>commission</v>
          </cell>
          <cell r="BA165" t="str">
            <v>commissionEligible</v>
          </cell>
          <cell r="BB165" t="str">
            <v>commissionUnited States</v>
          </cell>
          <cell r="BC165" t="str">
            <v xml:space="preserve">commissionUnited States </v>
          </cell>
          <cell r="BD165" t="str">
            <v>E20</v>
          </cell>
          <cell r="BF165">
            <v>24166.666666666668</v>
          </cell>
          <cell r="BH165">
            <v>4</v>
          </cell>
        </row>
        <row r="166">
          <cell r="B166">
            <v>12266</v>
          </cell>
          <cell r="C166">
            <v>4991</v>
          </cell>
          <cell r="E166" t="str">
            <v>Augusto Morales Dominguez</v>
          </cell>
          <cell r="F166" t="str">
            <v>Security Architect, Threat Solutions</v>
          </cell>
          <cell r="G166" t="str">
            <v>Employee</v>
          </cell>
          <cell r="H166" t="str">
            <v>Americas Sales</v>
          </cell>
          <cell r="I166" t="str">
            <v>IRVING</v>
          </cell>
          <cell r="J166" t="str">
            <v>United States</v>
          </cell>
          <cell r="K166">
            <v>41806</v>
          </cell>
          <cell r="L166" t="str">
            <v>WH</v>
          </cell>
          <cell r="M166" t="str">
            <v>E41P</v>
          </cell>
          <cell r="N166" t="str">
            <v>E</v>
          </cell>
          <cell r="O166" t="str">
            <v>4</v>
          </cell>
          <cell r="P166" t="str">
            <v>Regular</v>
          </cell>
          <cell r="Q166" t="str"/>
          <cell r="R166">
            <v>1</v>
          </cell>
          <cell r="U166" t="str">
            <v>USD</v>
          </cell>
          <cell r="V166" t="str">
            <v>Americas Sales</v>
          </cell>
          <cell r="W166" t="str">
            <v>Thomas Fusco</v>
          </cell>
          <cell r="Y166" t="str">
            <v>Eligible</v>
          </cell>
          <cell r="Z166">
            <v>145000</v>
          </cell>
          <cell r="AA166">
            <v>145000</v>
          </cell>
          <cell r="AB166">
            <v>145000</v>
          </cell>
          <cell r="AC166">
            <v>145000</v>
          </cell>
          <cell r="AD166">
            <v>3</v>
          </cell>
          <cell r="AE166" t="str">
            <v>E41</v>
          </cell>
          <cell r="AF166">
            <v>160000</v>
          </cell>
          <cell r="AG166">
            <v>230000</v>
          </cell>
          <cell r="AH166">
            <v>0</v>
          </cell>
          <cell r="AI166">
            <v>1</v>
          </cell>
          <cell r="AJ166">
            <v>0</v>
          </cell>
          <cell r="AK166">
            <v>150800</v>
          </cell>
          <cell r="AL166">
            <v>4.0000000000000036E-2</v>
          </cell>
          <cell r="AM166">
            <v>150800</v>
          </cell>
          <cell r="AN166">
            <v>5800</v>
          </cell>
          <cell r="AO166">
            <v>-0.34434782608695658</v>
          </cell>
          <cell r="AQ166">
            <v>41600.14</v>
          </cell>
          <cell r="AR166">
            <v>550000.15999999992</v>
          </cell>
          <cell r="AS166">
            <v>0.2</v>
          </cell>
          <cell r="AT166">
            <v>1</v>
          </cell>
          <cell r="AU166">
            <v>0</v>
          </cell>
          <cell r="AV166">
            <v>150800</v>
          </cell>
          <cell r="AW166">
            <v>150800</v>
          </cell>
          <cell r="AX166">
            <v>4.0000000000000036E-2</v>
          </cell>
          <cell r="AY166">
            <v>5800</v>
          </cell>
          <cell r="AZ166" t="str">
            <v>commission</v>
          </cell>
          <cell r="BA166" t="str">
            <v>commissionEligible</v>
          </cell>
          <cell r="BB166" t="str">
            <v>commissionUnited States</v>
          </cell>
          <cell r="BC166" t="str">
            <v xml:space="preserve">commissionUnited States </v>
          </cell>
          <cell r="BD166" t="str">
            <v>E41</v>
          </cell>
          <cell r="BF166">
            <v>12083.333333333334</v>
          </cell>
          <cell r="BH166">
            <v>4</v>
          </cell>
        </row>
        <row r="167">
          <cell r="B167">
            <v>9598</v>
          </cell>
          <cell r="C167">
            <v>7125</v>
          </cell>
          <cell r="E167" t="str">
            <v>Marco Garcia</v>
          </cell>
          <cell r="F167" t="str">
            <v>Director of Engineering, Global SI &amp; Telco, Check Point Evangelist</v>
          </cell>
          <cell r="G167" t="str">
            <v>Employee</v>
          </cell>
          <cell r="H167" t="str">
            <v>Americas Sales</v>
          </cell>
          <cell r="I167" t="str">
            <v>RHODE ISLAND REMOTE OFFICE</v>
          </cell>
          <cell r="J167" t="str">
            <v>United States</v>
          </cell>
          <cell r="K167">
            <v>40770</v>
          </cell>
          <cell r="L167" t="str">
            <v>WH</v>
          </cell>
          <cell r="M167" t="str">
            <v>E20M</v>
          </cell>
          <cell r="N167" t="str">
            <v>E</v>
          </cell>
          <cell r="O167" t="str">
            <v>2</v>
          </cell>
          <cell r="P167" t="str">
            <v>Regular</v>
          </cell>
          <cell r="Q167" t="str"/>
          <cell r="R167">
            <v>1</v>
          </cell>
          <cell r="U167" t="str">
            <v>USD</v>
          </cell>
          <cell r="V167" t="str">
            <v>Americas Sales</v>
          </cell>
          <cell r="W167" t="str">
            <v>Thomas Fusco</v>
          </cell>
          <cell r="Y167" t="str">
            <v>Eligible</v>
          </cell>
          <cell r="Z167">
            <v>292000.07999999996</v>
          </cell>
          <cell r="AA167">
            <v>292000.07999999996</v>
          </cell>
          <cell r="AB167">
            <v>292000.07999999996</v>
          </cell>
          <cell r="AC167">
            <v>292000.07999999996</v>
          </cell>
          <cell r="AD167">
            <v>4</v>
          </cell>
          <cell r="AE167" t="str">
            <v>E20</v>
          </cell>
          <cell r="AF167">
            <v>275000</v>
          </cell>
          <cell r="AG167">
            <v>355000</v>
          </cell>
          <cell r="AH167">
            <v>0.21</v>
          </cell>
          <cell r="AI167">
            <v>2</v>
          </cell>
          <cell r="AJ167">
            <v>0</v>
          </cell>
          <cell r="AK167">
            <v>306600.08399999997</v>
          </cell>
          <cell r="AL167">
            <v>5.0000000000000044E-2</v>
          </cell>
          <cell r="AM167">
            <v>306600.08399999997</v>
          </cell>
          <cell r="AN167">
            <v>14600.004000000015</v>
          </cell>
          <cell r="AO167">
            <v>-0.13633779154929582</v>
          </cell>
          <cell r="AQ167">
            <v>41600.14</v>
          </cell>
          <cell r="AR167">
            <v>550000.15999999992</v>
          </cell>
          <cell r="AS167">
            <v>0.49</v>
          </cell>
          <cell r="AT167">
            <v>1</v>
          </cell>
          <cell r="AU167">
            <v>0</v>
          </cell>
          <cell r="AV167">
            <v>306600.08399999997</v>
          </cell>
          <cell r="AW167">
            <v>306600.08399999997</v>
          </cell>
          <cell r="AX167">
            <v>5.0000000000000044E-2</v>
          </cell>
          <cell r="AY167">
            <v>14600.004000000015</v>
          </cell>
          <cell r="AZ167" t="str">
            <v>commission</v>
          </cell>
          <cell r="BA167" t="str">
            <v>commissionEligible</v>
          </cell>
          <cell r="BB167" t="str">
            <v>commissionUnited States</v>
          </cell>
          <cell r="BC167" t="str">
            <v xml:space="preserve">commissionUnited States </v>
          </cell>
          <cell r="BD167" t="str">
            <v>E20</v>
          </cell>
          <cell r="BF167">
            <v>24333.339999999997</v>
          </cell>
          <cell r="BH167">
            <v>4</v>
          </cell>
        </row>
        <row r="168">
          <cell r="B168">
            <v>13021</v>
          </cell>
          <cell r="C168">
            <v>8053</v>
          </cell>
          <cell r="E168" t="str">
            <v>Jon Goldman</v>
          </cell>
          <cell r="F168" t="str">
            <v>Solution Architect</v>
          </cell>
          <cell r="G168" t="str">
            <v>Employee</v>
          </cell>
          <cell r="H168" t="str">
            <v>Americas Sales</v>
          </cell>
          <cell r="I168" t="str">
            <v>TEXAS REMOTE OFFICE</v>
          </cell>
          <cell r="J168" t="str">
            <v>United States</v>
          </cell>
          <cell r="K168">
            <v>42044</v>
          </cell>
          <cell r="L168" t="str">
            <v>WH</v>
          </cell>
          <cell r="M168" t="str">
            <v>E41P</v>
          </cell>
          <cell r="N168" t="str">
            <v>E</v>
          </cell>
          <cell r="O168" t="str">
            <v>4</v>
          </cell>
          <cell r="P168" t="str">
            <v>Regular</v>
          </cell>
          <cell r="Q168" t="str"/>
          <cell r="R168">
            <v>1</v>
          </cell>
          <cell r="U168" t="str">
            <v>USD</v>
          </cell>
          <cell r="V168" t="str">
            <v>Americas Sales</v>
          </cell>
          <cell r="W168" t="str">
            <v>Thomas Fusco</v>
          </cell>
          <cell r="Y168" t="str">
            <v>Eligible</v>
          </cell>
          <cell r="Z168">
            <v>190000.16</v>
          </cell>
          <cell r="AA168">
            <v>190000.16</v>
          </cell>
          <cell r="AB168">
            <v>206000</v>
          </cell>
          <cell r="AC168">
            <v>206000</v>
          </cell>
          <cell r="AD168">
            <v>4</v>
          </cell>
          <cell r="AE168" t="str">
            <v>E41</v>
          </cell>
          <cell r="AF168">
            <v>160000</v>
          </cell>
          <cell r="AG168">
            <v>230000</v>
          </cell>
          <cell r="AH168">
            <v>0.65</v>
          </cell>
          <cell r="AI168">
            <v>3</v>
          </cell>
          <cell r="AJ168">
            <v>0</v>
          </cell>
          <cell r="AK168">
            <v>206000</v>
          </cell>
          <cell r="AL168">
            <v>0</v>
          </cell>
          <cell r="AM168">
            <v>206000</v>
          </cell>
          <cell r="AN168">
            <v>0</v>
          </cell>
          <cell r="AO168">
            <v>-0.10434782608695647</v>
          </cell>
          <cell r="AP168" t="str">
            <v>Already received an increase</v>
          </cell>
          <cell r="AQ168">
            <v>41600.14</v>
          </cell>
          <cell r="AR168">
            <v>550000.15999999992</v>
          </cell>
          <cell r="AS168">
            <v>0.32</v>
          </cell>
          <cell r="AT168">
            <v>1</v>
          </cell>
          <cell r="AU168">
            <v>0</v>
          </cell>
          <cell r="AV168">
            <v>206000</v>
          </cell>
          <cell r="AW168">
            <v>206000</v>
          </cell>
          <cell r="AX168">
            <v>0</v>
          </cell>
          <cell r="AY168">
            <v>0</v>
          </cell>
          <cell r="AZ168" t="str">
            <v>commission</v>
          </cell>
          <cell r="BA168" t="str">
            <v>commissionEligible</v>
          </cell>
          <cell r="BB168" t="str">
            <v>commissionUnited States</v>
          </cell>
          <cell r="BC168" t="str">
            <v xml:space="preserve">commissionUnited States </v>
          </cell>
          <cell r="BD168" t="str">
            <v>E41</v>
          </cell>
          <cell r="BF168">
            <v>17166.666666666668</v>
          </cell>
          <cell r="BH168">
            <v>4</v>
          </cell>
        </row>
        <row r="169">
          <cell r="B169">
            <v>15419</v>
          </cell>
          <cell r="C169">
            <v>10383</v>
          </cell>
          <cell r="E169" t="str">
            <v>Scot Kight</v>
          </cell>
          <cell r="F169" t="str">
            <v>Security Architect, Threat Solutions</v>
          </cell>
          <cell r="G169" t="str">
            <v>Employee</v>
          </cell>
          <cell r="H169" t="str">
            <v>Americas Sales</v>
          </cell>
          <cell r="I169" t="str">
            <v>VIRGINIA REMOTE OFFICE</v>
          </cell>
          <cell r="J169" t="str">
            <v>United States</v>
          </cell>
          <cell r="K169">
            <v>42541</v>
          </cell>
          <cell r="L169" t="str">
            <v>WH</v>
          </cell>
          <cell r="M169" t="str">
            <v>E41P</v>
          </cell>
          <cell r="N169" t="str">
            <v>E</v>
          </cell>
          <cell r="O169" t="str">
            <v>4</v>
          </cell>
          <cell r="P169" t="str">
            <v>Regular</v>
          </cell>
          <cell r="Q169" t="str"/>
          <cell r="R169">
            <v>1</v>
          </cell>
          <cell r="U169" t="str">
            <v>USD</v>
          </cell>
          <cell r="V169" t="str">
            <v>Americas Sales</v>
          </cell>
          <cell r="W169" t="str">
            <v>Thomas Fusco</v>
          </cell>
          <cell r="Y169" t="str">
            <v>Eligible</v>
          </cell>
          <cell r="Z169">
            <v>190000.08</v>
          </cell>
          <cell r="AA169">
            <v>190000.08</v>
          </cell>
          <cell r="AB169">
            <v>190000.08</v>
          </cell>
          <cell r="AC169">
            <v>190000.08</v>
          </cell>
          <cell r="AD169">
            <v>3</v>
          </cell>
          <cell r="AE169" t="str">
            <v>E41</v>
          </cell>
          <cell r="AF169">
            <v>160000</v>
          </cell>
          <cell r="AG169">
            <v>230000</v>
          </cell>
          <cell r="AH169">
            <v>0.42</v>
          </cell>
          <cell r="AI169">
            <v>2</v>
          </cell>
          <cell r="AJ169">
            <v>0</v>
          </cell>
          <cell r="AK169">
            <v>195700.08239999998</v>
          </cell>
          <cell r="AL169">
            <v>3.0000000000000027E-2</v>
          </cell>
          <cell r="AM169">
            <v>195700.08239999998</v>
          </cell>
          <cell r="AN169">
            <v>5700.0023999999976</v>
          </cell>
          <cell r="AO169">
            <v>-0.14913007652173915</v>
          </cell>
          <cell r="AQ169">
            <v>41600.14</v>
          </cell>
          <cell r="AR169">
            <v>550000.15999999992</v>
          </cell>
          <cell r="AS169">
            <v>0.28999999999999998</v>
          </cell>
          <cell r="AT169">
            <v>1</v>
          </cell>
          <cell r="AU169">
            <v>0</v>
          </cell>
          <cell r="AV169">
            <v>195700.08239999998</v>
          </cell>
          <cell r="AW169">
            <v>195700.08239999998</v>
          </cell>
          <cell r="AX169">
            <v>3.0000000000000027E-2</v>
          </cell>
          <cell r="AY169">
            <v>5700.0023999999976</v>
          </cell>
          <cell r="AZ169" t="str">
            <v>commission</v>
          </cell>
          <cell r="BA169" t="str">
            <v>commissionEligible</v>
          </cell>
          <cell r="BB169" t="str">
            <v>commissionUnited States</v>
          </cell>
          <cell r="BC169" t="str">
            <v xml:space="preserve">commissionUnited States </v>
          </cell>
          <cell r="BD169" t="str">
            <v>E41</v>
          </cell>
          <cell r="BF169">
            <v>15833.339999999998</v>
          </cell>
          <cell r="BH169">
            <v>4</v>
          </cell>
        </row>
        <row r="170">
          <cell r="B170">
            <v>12235</v>
          </cell>
          <cell r="C170">
            <v>4961</v>
          </cell>
          <cell r="E170" t="str">
            <v>Thomas Hartig</v>
          </cell>
          <cell r="F170" t="str">
            <v xml:space="preserve">Solution Architect </v>
          </cell>
          <cell r="G170" t="str">
            <v>Employee</v>
          </cell>
          <cell r="H170" t="str">
            <v>Americas Sales</v>
          </cell>
          <cell r="I170" t="str">
            <v>ATLANTA</v>
          </cell>
          <cell r="J170" t="str">
            <v>United States</v>
          </cell>
          <cell r="K170">
            <v>41821</v>
          </cell>
          <cell r="L170" t="str">
            <v>WH</v>
          </cell>
          <cell r="M170" t="str">
            <v>E41P</v>
          </cell>
          <cell r="N170" t="str">
            <v>E</v>
          </cell>
          <cell r="O170" t="str">
            <v>4</v>
          </cell>
          <cell r="P170" t="str">
            <v>Regular</v>
          </cell>
          <cell r="Q170" t="str"/>
          <cell r="R170">
            <v>1</v>
          </cell>
          <cell r="U170" t="str">
            <v>USD</v>
          </cell>
          <cell r="V170" t="str">
            <v>Americas Sales</v>
          </cell>
          <cell r="W170" t="str">
            <v>Thomas Fusco</v>
          </cell>
          <cell r="Y170" t="str">
            <v>Eligible</v>
          </cell>
          <cell r="Z170">
            <v>190000.08</v>
          </cell>
          <cell r="AA170">
            <v>190000.08</v>
          </cell>
          <cell r="AB170">
            <v>190000.08</v>
          </cell>
          <cell r="AC170">
            <v>190000.08</v>
          </cell>
          <cell r="AD170">
            <v>4</v>
          </cell>
          <cell r="AE170" t="str">
            <v>E41</v>
          </cell>
          <cell r="AF170">
            <v>160000</v>
          </cell>
          <cell r="AG170">
            <v>230000</v>
          </cell>
          <cell r="AH170">
            <v>0.42</v>
          </cell>
          <cell r="AI170">
            <v>2</v>
          </cell>
          <cell r="AJ170">
            <v>0</v>
          </cell>
          <cell r="AK170">
            <v>199500.084</v>
          </cell>
          <cell r="AL170">
            <v>5.0000000000000044E-2</v>
          </cell>
          <cell r="AM170">
            <v>199500.084</v>
          </cell>
          <cell r="AN170">
            <v>9500.0040000000154</v>
          </cell>
          <cell r="AO170">
            <v>-0.1326083304347826</v>
          </cell>
          <cell r="AQ170">
            <v>41600.14</v>
          </cell>
          <cell r="AR170">
            <v>550000.15999999992</v>
          </cell>
          <cell r="AS170">
            <v>0.28999999999999998</v>
          </cell>
          <cell r="AT170">
            <v>1</v>
          </cell>
          <cell r="AU170">
            <v>0</v>
          </cell>
          <cell r="AV170">
            <v>199500.084</v>
          </cell>
          <cell r="AW170">
            <v>199500.084</v>
          </cell>
          <cell r="AX170">
            <v>5.0000000000000044E-2</v>
          </cell>
          <cell r="AY170">
            <v>9500.0040000000154</v>
          </cell>
          <cell r="AZ170" t="str">
            <v>commission</v>
          </cell>
          <cell r="BA170" t="str">
            <v>commissionEligible</v>
          </cell>
          <cell r="BB170" t="str">
            <v>commissionUnited States</v>
          </cell>
          <cell r="BC170" t="str">
            <v xml:space="preserve">commissionUnited States </v>
          </cell>
          <cell r="BD170" t="str">
            <v>E41</v>
          </cell>
          <cell r="BF170">
            <v>15833.339999999998</v>
          </cell>
          <cell r="BH170">
            <v>4</v>
          </cell>
        </row>
        <row r="171">
          <cell r="B171">
            <v>15108</v>
          </cell>
          <cell r="C171">
            <v>10079</v>
          </cell>
          <cell r="E171" t="str">
            <v>Christopher Morris</v>
          </cell>
          <cell r="F171" t="str">
            <v xml:space="preserve"> Security Architect, Threat Solutions</v>
          </cell>
          <cell r="G171" t="str">
            <v>Employee</v>
          </cell>
          <cell r="H171" t="str">
            <v>Americas Sales</v>
          </cell>
          <cell r="I171" t="str">
            <v>OHIO REMOTE OFFICE</v>
          </cell>
          <cell r="J171" t="str">
            <v>United States</v>
          </cell>
          <cell r="K171">
            <v>42492</v>
          </cell>
          <cell r="L171" t="str">
            <v>WH</v>
          </cell>
          <cell r="M171" t="str">
            <v>E41P</v>
          </cell>
          <cell r="N171" t="str">
            <v>E</v>
          </cell>
          <cell r="O171" t="str">
            <v>4</v>
          </cell>
          <cell r="P171" t="str">
            <v>Regular</v>
          </cell>
          <cell r="Q171" t="str"/>
          <cell r="R171">
            <v>1</v>
          </cell>
          <cell r="U171" t="str">
            <v>USD</v>
          </cell>
          <cell r="V171" t="str">
            <v>Americas Sales</v>
          </cell>
          <cell r="W171" t="str">
            <v>Thomas Fusco</v>
          </cell>
          <cell r="Y171" t="str">
            <v>Eligible</v>
          </cell>
          <cell r="Z171">
            <v>185000.08</v>
          </cell>
          <cell r="AA171">
            <v>185000.08</v>
          </cell>
          <cell r="AB171">
            <v>185000.08</v>
          </cell>
          <cell r="AC171">
            <v>185000.08</v>
          </cell>
          <cell r="AD171">
            <v>3</v>
          </cell>
          <cell r="AE171" t="str">
            <v>E41</v>
          </cell>
          <cell r="AF171">
            <v>160000</v>
          </cell>
          <cell r="AG171">
            <v>230000</v>
          </cell>
          <cell r="AH171">
            <v>0.35</v>
          </cell>
          <cell r="AI171">
            <v>2</v>
          </cell>
          <cell r="AJ171">
            <v>0</v>
          </cell>
          <cell r="AK171">
            <v>190550.08239999998</v>
          </cell>
          <cell r="AL171">
            <v>3.0000000000000027E-2</v>
          </cell>
          <cell r="AM171">
            <v>190550.08239999998</v>
          </cell>
          <cell r="AN171">
            <v>5550.0023999999976</v>
          </cell>
          <cell r="AO171">
            <v>-0.17152138086956525</v>
          </cell>
          <cell r="AQ171">
            <v>41600.14</v>
          </cell>
          <cell r="AR171">
            <v>550000.15999999992</v>
          </cell>
          <cell r="AS171">
            <v>0.28000000000000003</v>
          </cell>
          <cell r="AT171">
            <v>1</v>
          </cell>
          <cell r="AU171">
            <v>0</v>
          </cell>
          <cell r="AV171">
            <v>190550.08239999998</v>
          </cell>
          <cell r="AW171">
            <v>190550.08239999998</v>
          </cell>
          <cell r="AX171">
            <v>3.0000000000000027E-2</v>
          </cell>
          <cell r="AY171">
            <v>5550.0023999999976</v>
          </cell>
          <cell r="AZ171" t="str">
            <v>commission</v>
          </cell>
          <cell r="BA171" t="str">
            <v>commissionEligible</v>
          </cell>
          <cell r="BB171" t="str">
            <v>commissionUnited States</v>
          </cell>
          <cell r="BC171" t="str">
            <v xml:space="preserve">commissionUnited States </v>
          </cell>
          <cell r="BD171" t="str">
            <v>E41</v>
          </cell>
          <cell r="BF171">
            <v>15416.673333333332</v>
          </cell>
          <cell r="BH171">
            <v>5</v>
          </cell>
        </row>
        <row r="172">
          <cell r="B172">
            <v>3027</v>
          </cell>
          <cell r="C172">
            <v>5161</v>
          </cell>
          <cell r="E172" t="str">
            <v>Christopher Tidwell</v>
          </cell>
          <cell r="F172" t="str">
            <v>Regional Cloud Architect</v>
          </cell>
          <cell r="G172" t="str">
            <v>Employee</v>
          </cell>
          <cell r="H172" t="str">
            <v>Americas Sales</v>
          </cell>
          <cell r="I172" t="str">
            <v>TEXAS REMOTE OFFICE</v>
          </cell>
          <cell r="J172" t="str">
            <v>United States</v>
          </cell>
          <cell r="K172">
            <v>36241</v>
          </cell>
          <cell r="L172" t="str">
            <v>WH</v>
          </cell>
          <cell r="M172" t="str">
            <v>E41P</v>
          </cell>
          <cell r="N172" t="str">
            <v>E</v>
          </cell>
          <cell r="O172" t="str">
            <v>4</v>
          </cell>
          <cell r="P172" t="str">
            <v>Regular</v>
          </cell>
          <cell r="Q172" t="str"/>
          <cell r="R172">
            <v>1</v>
          </cell>
          <cell r="U172" t="str">
            <v>USD</v>
          </cell>
          <cell r="V172" t="str">
            <v>Americas Sales</v>
          </cell>
          <cell r="W172" t="str">
            <v>Thomas Fusco</v>
          </cell>
          <cell r="Y172" t="str">
            <v>Eligible</v>
          </cell>
          <cell r="Z172">
            <v>175000.16</v>
          </cell>
          <cell r="AA172">
            <v>175000.16</v>
          </cell>
          <cell r="AB172">
            <v>175000.16</v>
          </cell>
          <cell r="AC172">
            <v>175000.16</v>
          </cell>
          <cell r="AD172">
            <v>3</v>
          </cell>
          <cell r="AE172" t="str">
            <v>E41</v>
          </cell>
          <cell r="AF172">
            <v>160000</v>
          </cell>
          <cell r="AG172">
            <v>230000</v>
          </cell>
          <cell r="AH172">
            <v>0.21</v>
          </cell>
          <cell r="AI172">
            <v>2</v>
          </cell>
          <cell r="AJ172">
            <v>0</v>
          </cell>
          <cell r="AK172">
            <v>180250.1648</v>
          </cell>
          <cell r="AL172">
            <v>3.0000000000000027E-2</v>
          </cell>
          <cell r="AM172">
            <v>180250.1648</v>
          </cell>
          <cell r="AN172">
            <v>5250.0047999999952</v>
          </cell>
          <cell r="AO172">
            <v>-0.21630363130434782</v>
          </cell>
          <cell r="AQ172">
            <v>41600.14</v>
          </cell>
          <cell r="AR172">
            <v>550000.15999999992</v>
          </cell>
          <cell r="AS172">
            <v>0.26</v>
          </cell>
          <cell r="AT172">
            <v>1</v>
          </cell>
          <cell r="AU172">
            <v>0</v>
          </cell>
          <cell r="AV172">
            <v>180250.1648</v>
          </cell>
          <cell r="AW172">
            <v>180250.1648</v>
          </cell>
          <cell r="AX172">
            <v>3.0000000000000027E-2</v>
          </cell>
          <cell r="AY172">
            <v>5250.0047999999952</v>
          </cell>
          <cell r="AZ172" t="str">
            <v>commission</v>
          </cell>
          <cell r="BA172" t="str">
            <v>commissionEligible</v>
          </cell>
          <cell r="BB172" t="str">
            <v>commissionUnited States</v>
          </cell>
          <cell r="BC172" t="str">
            <v xml:space="preserve">commissionUnited States </v>
          </cell>
          <cell r="BD172" t="str">
            <v>E41</v>
          </cell>
          <cell r="BF172">
            <v>14583.346666666666</v>
          </cell>
          <cell r="BH172">
            <v>3</v>
          </cell>
        </row>
        <row r="173">
          <cell r="B173">
            <v>5699</v>
          </cell>
          <cell r="C173">
            <v>6161</v>
          </cell>
          <cell r="E173" t="str">
            <v>John Bloomer</v>
          </cell>
          <cell r="F173" t="str">
            <v>Regional Director, Security Engineering, Check Point Evangelist</v>
          </cell>
          <cell r="G173" t="str">
            <v>Employee</v>
          </cell>
          <cell r="H173" t="str">
            <v>Americas Sales</v>
          </cell>
          <cell r="I173" t="str">
            <v>MISSOURI REMOTE OFFICE</v>
          </cell>
          <cell r="J173" t="str">
            <v>United States</v>
          </cell>
          <cell r="K173">
            <v>38826</v>
          </cell>
          <cell r="L173" t="str">
            <v>WH</v>
          </cell>
          <cell r="M173" t="str">
            <v>E31M</v>
          </cell>
          <cell r="N173" t="str">
            <v>E</v>
          </cell>
          <cell r="O173" t="str">
            <v>3</v>
          </cell>
          <cell r="P173" t="str">
            <v>Regular</v>
          </cell>
          <cell r="Q173" t="str"/>
          <cell r="R173">
            <v>1</v>
          </cell>
          <cell r="U173" t="str">
            <v>USD</v>
          </cell>
          <cell r="V173" t="str">
            <v>Americas Sales</v>
          </cell>
          <cell r="W173" t="str">
            <v>Thomas Fusco</v>
          </cell>
          <cell r="Y173" t="str">
            <v>Eligible</v>
          </cell>
          <cell r="Z173">
            <v>279000.16000000003</v>
          </cell>
          <cell r="AA173">
            <v>279000.16000000003</v>
          </cell>
          <cell r="AB173">
            <v>279000.16000000003</v>
          </cell>
          <cell r="AC173">
            <v>279000.16000000003</v>
          </cell>
          <cell r="AD173">
            <v>4</v>
          </cell>
          <cell r="AE173" t="str">
            <v>E31</v>
          </cell>
          <cell r="AF173">
            <v>220000</v>
          </cell>
          <cell r="AG173">
            <v>300000</v>
          </cell>
          <cell r="AH173">
            <v>0.73</v>
          </cell>
          <cell r="AI173">
            <v>4</v>
          </cell>
          <cell r="AJ173">
            <v>0</v>
          </cell>
          <cell r="AK173">
            <v>287370.16480000003</v>
          </cell>
          <cell r="AL173">
            <v>3.0000000000000027E-2</v>
          </cell>
          <cell r="AM173">
            <v>287370.16480000003</v>
          </cell>
          <cell r="AN173">
            <v>8370.0047999999952</v>
          </cell>
          <cell r="AO173">
            <v>-4.2099450666666538E-2</v>
          </cell>
          <cell r="AQ173">
            <v>41600.14</v>
          </cell>
          <cell r="AR173">
            <v>550000.15999999992</v>
          </cell>
          <cell r="AS173">
            <v>0.46</v>
          </cell>
          <cell r="AT173">
            <v>1</v>
          </cell>
          <cell r="AU173">
            <v>0</v>
          </cell>
          <cell r="AV173">
            <v>287370.16480000003</v>
          </cell>
          <cell r="AW173">
            <v>287370.16480000003</v>
          </cell>
          <cell r="AX173">
            <v>3.0000000000000027E-2</v>
          </cell>
          <cell r="AY173">
            <v>8370.0047999999952</v>
          </cell>
          <cell r="AZ173" t="str">
            <v>commission</v>
          </cell>
          <cell r="BA173" t="str">
            <v>commissionEligible</v>
          </cell>
          <cell r="BB173" t="str">
            <v>commissionUnited States</v>
          </cell>
          <cell r="BC173" t="str">
            <v xml:space="preserve">commissionUnited States </v>
          </cell>
          <cell r="BD173" t="str">
            <v>E31</v>
          </cell>
          <cell r="BF173">
            <v>23250.013333333336</v>
          </cell>
          <cell r="BH173">
            <v>4</v>
          </cell>
        </row>
        <row r="174">
          <cell r="B174">
            <v>5890</v>
          </cell>
          <cell r="C174">
            <v>6213</v>
          </cell>
          <cell r="E174" t="str">
            <v>Christopher Becker</v>
          </cell>
          <cell r="F174" t="str">
            <v>Security Engineering Manager</v>
          </cell>
          <cell r="G174" t="str">
            <v>Employee</v>
          </cell>
          <cell r="H174" t="str">
            <v>Americas Sales</v>
          </cell>
          <cell r="I174" t="str">
            <v>TEXAS REMOTE OFFICE</v>
          </cell>
          <cell r="J174" t="str">
            <v>United States</v>
          </cell>
          <cell r="K174">
            <v>42436</v>
          </cell>
          <cell r="L174" t="str">
            <v>WH</v>
          </cell>
          <cell r="M174" t="str">
            <v>E31M</v>
          </cell>
          <cell r="N174" t="str">
            <v>E</v>
          </cell>
          <cell r="O174" t="str">
            <v>3</v>
          </cell>
          <cell r="P174" t="str">
            <v>Regular</v>
          </cell>
          <cell r="Q174" t="str"/>
          <cell r="R174">
            <v>1</v>
          </cell>
          <cell r="U174" t="str">
            <v>USD</v>
          </cell>
          <cell r="V174" t="str">
            <v>Americas Sales</v>
          </cell>
          <cell r="W174" t="str">
            <v>Thomas Fusco</v>
          </cell>
          <cell r="Y174" t="str">
            <v>Eligible</v>
          </cell>
          <cell r="Z174">
            <v>237000.08</v>
          </cell>
          <cell r="AA174">
            <v>237000.08</v>
          </cell>
          <cell r="AB174">
            <v>237000.08</v>
          </cell>
          <cell r="AC174">
            <v>237000.08</v>
          </cell>
          <cell r="AD174">
            <v>3</v>
          </cell>
          <cell r="AE174" t="str">
            <v>E31</v>
          </cell>
          <cell r="AF174">
            <v>220000</v>
          </cell>
          <cell r="AG174">
            <v>300000</v>
          </cell>
          <cell r="AH174">
            <v>0.21</v>
          </cell>
          <cell r="AI174">
            <v>2</v>
          </cell>
          <cell r="AJ174">
            <v>0</v>
          </cell>
          <cell r="AK174">
            <v>244110.08239999998</v>
          </cell>
          <cell r="AL174">
            <v>3.0000000000000027E-2</v>
          </cell>
          <cell r="AM174">
            <v>244110.08239999998</v>
          </cell>
          <cell r="AN174">
            <v>7110.0023999999976</v>
          </cell>
          <cell r="AO174">
            <v>-0.18629972533333339</v>
          </cell>
          <cell r="AQ174">
            <v>41600.14</v>
          </cell>
          <cell r="AR174">
            <v>550000.15999999992</v>
          </cell>
          <cell r="AS174">
            <v>0.38</v>
          </cell>
          <cell r="AT174">
            <v>1</v>
          </cell>
          <cell r="AU174">
            <v>0</v>
          </cell>
          <cell r="AV174">
            <v>244110.08239999998</v>
          </cell>
          <cell r="AW174">
            <v>244110.08239999998</v>
          </cell>
          <cell r="AX174">
            <v>3.0000000000000027E-2</v>
          </cell>
          <cell r="AY174">
            <v>7110.0023999999976</v>
          </cell>
          <cell r="AZ174" t="str">
            <v>commission</v>
          </cell>
          <cell r="BA174" t="str">
            <v>commissionEligible</v>
          </cell>
          <cell r="BB174" t="str">
            <v>commissionUnited States</v>
          </cell>
          <cell r="BC174" t="str">
            <v xml:space="preserve">commissionUnited States </v>
          </cell>
          <cell r="BD174" t="str">
            <v>E31</v>
          </cell>
          <cell r="BF174">
            <v>19750.006666666664</v>
          </cell>
          <cell r="BH174">
            <v>3</v>
          </cell>
        </row>
        <row r="175">
          <cell r="B175">
            <v>5766</v>
          </cell>
          <cell r="C175">
            <v>6178</v>
          </cell>
          <cell r="E175" t="str">
            <v>Joel Hollenbeck</v>
          </cell>
          <cell r="F175" t="str">
            <v>Regional Director, Security Engineering, Check Point Evangelist</v>
          </cell>
          <cell r="G175" t="str">
            <v>Employee</v>
          </cell>
          <cell r="H175" t="str">
            <v>Americas Sales</v>
          </cell>
          <cell r="I175" t="str">
            <v>MISSOURI REMOTE OFFICE</v>
          </cell>
          <cell r="J175" t="str">
            <v>United States</v>
          </cell>
          <cell r="K175">
            <v>38873</v>
          </cell>
          <cell r="L175" t="str">
            <v>WH</v>
          </cell>
          <cell r="M175" t="str">
            <v>E31M</v>
          </cell>
          <cell r="N175" t="str">
            <v>E</v>
          </cell>
          <cell r="O175" t="str">
            <v>3</v>
          </cell>
          <cell r="P175" t="str">
            <v>Regular</v>
          </cell>
          <cell r="Q175" t="str"/>
          <cell r="R175">
            <v>1</v>
          </cell>
          <cell r="U175" t="str">
            <v>USD</v>
          </cell>
          <cell r="V175" t="str">
            <v>Americas Sales</v>
          </cell>
          <cell r="W175" t="str">
            <v>Thomas Fusco</v>
          </cell>
          <cell r="Y175" t="str">
            <v>Eligible</v>
          </cell>
          <cell r="Z175">
            <v>269000</v>
          </cell>
          <cell r="AA175">
            <v>269000</v>
          </cell>
          <cell r="AB175">
            <v>269000</v>
          </cell>
          <cell r="AC175">
            <v>269000</v>
          </cell>
          <cell r="AD175">
            <v>4</v>
          </cell>
          <cell r="AE175" t="str">
            <v>E31</v>
          </cell>
          <cell r="AF175">
            <v>220000</v>
          </cell>
          <cell r="AG175">
            <v>300000</v>
          </cell>
          <cell r="AH175">
            <v>0.61</v>
          </cell>
          <cell r="AI175">
            <v>3</v>
          </cell>
          <cell r="AJ175">
            <v>0</v>
          </cell>
          <cell r="AK175">
            <v>279760</v>
          </cell>
          <cell r="AL175">
            <v>4.0000000000000036E-2</v>
          </cell>
          <cell r="AM175">
            <v>279760</v>
          </cell>
          <cell r="AN175">
            <v>10760</v>
          </cell>
          <cell r="AO175">
            <v>-6.7466666666666675E-2</v>
          </cell>
          <cell r="AQ175">
            <v>41600.14</v>
          </cell>
          <cell r="AR175">
            <v>550000.15999999992</v>
          </cell>
          <cell r="AS175">
            <v>0.44</v>
          </cell>
          <cell r="AT175">
            <v>1</v>
          </cell>
          <cell r="AU175">
            <v>0</v>
          </cell>
          <cell r="AV175">
            <v>279760</v>
          </cell>
          <cell r="AW175">
            <v>279760</v>
          </cell>
          <cell r="AX175">
            <v>4.0000000000000036E-2</v>
          </cell>
          <cell r="AY175">
            <v>10760</v>
          </cell>
          <cell r="AZ175" t="str">
            <v>commission</v>
          </cell>
          <cell r="BA175" t="str">
            <v>commissionEligible</v>
          </cell>
          <cell r="BB175" t="str">
            <v>commissionUnited States</v>
          </cell>
          <cell r="BC175" t="str">
            <v xml:space="preserve">commissionUnited States </v>
          </cell>
          <cell r="BD175" t="str">
            <v>E31</v>
          </cell>
          <cell r="BF175">
            <v>22416.666666666668</v>
          </cell>
          <cell r="BH175">
            <v>4</v>
          </cell>
        </row>
        <row r="176">
          <cell r="B176">
            <v>10774</v>
          </cell>
          <cell r="C176">
            <v>7357</v>
          </cell>
          <cell r="E176" t="str">
            <v>Eric Ferland</v>
          </cell>
          <cell r="F176" t="str">
            <v>Security Engineering Manager</v>
          </cell>
          <cell r="G176" t="str">
            <v>Employee</v>
          </cell>
          <cell r="H176" t="str">
            <v>Americas Sales</v>
          </cell>
          <cell r="I176" t="str">
            <v>MICHIGAN REMOTE OFFICE</v>
          </cell>
          <cell r="J176" t="str">
            <v>United States</v>
          </cell>
          <cell r="K176">
            <v>41246</v>
          </cell>
          <cell r="L176" t="str">
            <v>WH</v>
          </cell>
          <cell r="M176" t="str">
            <v>E41M</v>
          </cell>
          <cell r="N176" t="str">
            <v>E</v>
          </cell>
          <cell r="O176" t="str">
            <v>4</v>
          </cell>
          <cell r="P176" t="str">
            <v>Regular</v>
          </cell>
          <cell r="Q176" t="str"/>
          <cell r="R176">
            <v>1</v>
          </cell>
          <cell r="U176" t="str">
            <v>USD</v>
          </cell>
          <cell r="V176" t="str">
            <v>Americas Sales</v>
          </cell>
          <cell r="W176" t="str">
            <v>Thomas Fusco</v>
          </cell>
          <cell r="Y176" t="str">
            <v>Eligible</v>
          </cell>
          <cell r="Z176">
            <v>205000</v>
          </cell>
          <cell r="AA176">
            <v>205000</v>
          </cell>
          <cell r="AB176">
            <v>205000</v>
          </cell>
          <cell r="AC176">
            <v>205000</v>
          </cell>
          <cell r="AD176">
            <v>3</v>
          </cell>
          <cell r="AE176" t="str">
            <v>E41</v>
          </cell>
          <cell r="AF176">
            <v>190000</v>
          </cell>
          <cell r="AG176">
            <v>270000</v>
          </cell>
          <cell r="AH176">
            <v>0.18</v>
          </cell>
          <cell r="AI176">
            <v>2</v>
          </cell>
          <cell r="AJ176">
            <v>0</v>
          </cell>
          <cell r="AK176">
            <v>211150</v>
          </cell>
          <cell r="AL176">
            <v>3.0000000000000027E-2</v>
          </cell>
          <cell r="AM176">
            <v>211150</v>
          </cell>
          <cell r="AN176">
            <v>6150</v>
          </cell>
          <cell r="AO176">
            <v>-0.21796296296296291</v>
          </cell>
          <cell r="AQ176">
            <v>41600.14</v>
          </cell>
          <cell r="AR176">
            <v>550000.15999999992</v>
          </cell>
          <cell r="AS176">
            <v>0.32</v>
          </cell>
          <cell r="AT176">
            <v>1</v>
          </cell>
          <cell r="AU176">
            <v>0</v>
          </cell>
          <cell r="AV176">
            <v>211150</v>
          </cell>
          <cell r="AW176">
            <v>211150</v>
          </cell>
          <cell r="AX176">
            <v>3.0000000000000027E-2</v>
          </cell>
          <cell r="AY176">
            <v>6150</v>
          </cell>
          <cell r="AZ176" t="str">
            <v>commission</v>
          </cell>
          <cell r="BA176" t="str">
            <v>commissionEligible</v>
          </cell>
          <cell r="BB176" t="str">
            <v>commissionUnited States</v>
          </cell>
          <cell r="BC176" t="str">
            <v xml:space="preserve">commissionUnited States </v>
          </cell>
          <cell r="BD176" t="str">
            <v>E41</v>
          </cell>
          <cell r="BF176">
            <v>17083.333333333332</v>
          </cell>
          <cell r="BH176">
            <v>4</v>
          </cell>
        </row>
        <row r="177">
          <cell r="B177">
            <v>10165</v>
          </cell>
          <cell r="C177">
            <v>7249</v>
          </cell>
          <cell r="E177" t="str">
            <v>Julie Paul</v>
          </cell>
          <cell r="F177" t="str">
            <v>Security Engineer</v>
          </cell>
          <cell r="G177" t="str">
            <v>Employee</v>
          </cell>
          <cell r="H177" t="str">
            <v>Americas Sales</v>
          </cell>
          <cell r="I177" t="str">
            <v>NEBRASKA REMOTE OFFICE</v>
          </cell>
          <cell r="J177" t="str">
            <v>United States</v>
          </cell>
          <cell r="K177">
            <v>41050</v>
          </cell>
          <cell r="L177" t="str">
            <v>WH</v>
          </cell>
          <cell r="M177" t="str">
            <v>E41P</v>
          </cell>
          <cell r="N177" t="str">
            <v>E</v>
          </cell>
          <cell r="O177" t="str">
            <v>4</v>
          </cell>
          <cell r="P177" t="str">
            <v>Regular</v>
          </cell>
          <cell r="Q177" t="str"/>
          <cell r="R177">
            <v>1</v>
          </cell>
          <cell r="U177" t="str">
            <v>USD</v>
          </cell>
          <cell r="V177" t="str">
            <v>Americas Sales</v>
          </cell>
          <cell r="W177" t="str">
            <v>Thomas Fusco</v>
          </cell>
          <cell r="Y177" t="str">
            <v>Eligible</v>
          </cell>
          <cell r="Z177">
            <v>151000</v>
          </cell>
          <cell r="AA177">
            <v>151000</v>
          </cell>
          <cell r="AB177">
            <v>151000</v>
          </cell>
          <cell r="AC177">
            <v>151000</v>
          </cell>
          <cell r="AD177">
            <v>4</v>
          </cell>
          <cell r="AE177" t="str">
            <v>E41</v>
          </cell>
          <cell r="AF177">
            <v>160000</v>
          </cell>
          <cell r="AG177">
            <v>230000</v>
          </cell>
          <cell r="AH177">
            <v>0</v>
          </cell>
          <cell r="AI177">
            <v>1</v>
          </cell>
          <cell r="AJ177">
            <v>0</v>
          </cell>
          <cell r="AK177">
            <v>160060</v>
          </cell>
          <cell r="AL177">
            <v>6.0000000000000053E-2</v>
          </cell>
          <cell r="AM177">
            <v>160060</v>
          </cell>
          <cell r="AN177">
            <v>9060</v>
          </cell>
          <cell r="AO177">
            <v>-0.30408695652173912</v>
          </cell>
          <cell r="AQ177">
            <v>41600.14</v>
          </cell>
          <cell r="AR177">
            <v>550000.15999999992</v>
          </cell>
          <cell r="AS177">
            <v>0.21</v>
          </cell>
          <cell r="AT177">
            <v>1</v>
          </cell>
          <cell r="AU177">
            <v>0</v>
          </cell>
          <cell r="AV177">
            <v>160060</v>
          </cell>
          <cell r="AW177">
            <v>160060</v>
          </cell>
          <cell r="AX177">
            <v>6.0000000000000053E-2</v>
          </cell>
          <cell r="AY177">
            <v>9060</v>
          </cell>
          <cell r="AZ177" t="str">
            <v>commission</v>
          </cell>
          <cell r="BA177" t="str">
            <v>commissionEligible</v>
          </cell>
          <cell r="BB177" t="str">
            <v>commissionUnited States</v>
          </cell>
          <cell r="BC177" t="str">
            <v xml:space="preserve">commissionUnited States </v>
          </cell>
          <cell r="BD177" t="str">
            <v>E41</v>
          </cell>
          <cell r="BF177">
            <v>12583.333333333334</v>
          </cell>
          <cell r="BH177">
            <v>3</v>
          </cell>
        </row>
        <row r="178">
          <cell r="B178">
            <v>13481</v>
          </cell>
          <cell r="C178">
            <v>8497</v>
          </cell>
          <cell r="E178" t="str">
            <v>Michael Behum</v>
          </cell>
          <cell r="F178" t="str">
            <v>Security Engineer</v>
          </cell>
          <cell r="G178" t="str">
            <v>Employee</v>
          </cell>
          <cell r="H178" t="str">
            <v>Americas Sales</v>
          </cell>
          <cell r="I178" t="str">
            <v>MISSOURI REMOTE OFFICE</v>
          </cell>
          <cell r="J178" t="str">
            <v>United States</v>
          </cell>
          <cell r="K178">
            <v>42114</v>
          </cell>
          <cell r="L178" t="str">
            <v>WH</v>
          </cell>
          <cell r="M178" t="str">
            <v>E41P</v>
          </cell>
          <cell r="N178" t="str">
            <v>E</v>
          </cell>
          <cell r="O178" t="str">
            <v>4</v>
          </cell>
          <cell r="P178" t="str">
            <v>Regular</v>
          </cell>
          <cell r="Q178" t="str"/>
          <cell r="R178">
            <v>1</v>
          </cell>
          <cell r="U178" t="str">
            <v>USD</v>
          </cell>
          <cell r="V178" t="str">
            <v>Americas Sales</v>
          </cell>
          <cell r="W178" t="str">
            <v>Thomas Fusco</v>
          </cell>
          <cell r="Y178" t="str">
            <v>Eligible</v>
          </cell>
          <cell r="Z178">
            <v>183000.16</v>
          </cell>
          <cell r="AA178">
            <v>183000.16</v>
          </cell>
          <cell r="AB178">
            <v>183000.16</v>
          </cell>
          <cell r="AC178">
            <v>183000.16</v>
          </cell>
          <cell r="AD178">
            <v>4</v>
          </cell>
          <cell r="AE178" t="str">
            <v>E41</v>
          </cell>
          <cell r="AF178">
            <v>160000</v>
          </cell>
          <cell r="AG178">
            <v>230000</v>
          </cell>
          <cell r="AH178">
            <v>0.32</v>
          </cell>
          <cell r="AI178">
            <v>2</v>
          </cell>
          <cell r="AJ178">
            <v>0</v>
          </cell>
          <cell r="AK178">
            <v>192150.16800000001</v>
          </cell>
          <cell r="AL178">
            <v>5.0000000000000044E-2</v>
          </cell>
          <cell r="AM178">
            <v>192150.16800000001</v>
          </cell>
          <cell r="AN178">
            <v>9150.0080000000016</v>
          </cell>
          <cell r="AO178">
            <v>-0.1645644869565217</v>
          </cell>
          <cell r="AQ178">
            <v>41600.14</v>
          </cell>
          <cell r="AR178">
            <v>550000.15999999992</v>
          </cell>
          <cell r="AS178">
            <v>0.27</v>
          </cell>
          <cell r="AT178">
            <v>1</v>
          </cell>
          <cell r="AU178">
            <v>0</v>
          </cell>
          <cell r="AV178">
            <v>192150.16800000001</v>
          </cell>
          <cell r="AW178">
            <v>192150.16800000001</v>
          </cell>
          <cell r="AX178">
            <v>5.0000000000000044E-2</v>
          </cell>
          <cell r="AY178">
            <v>9150.0080000000016</v>
          </cell>
          <cell r="AZ178" t="str">
            <v>commission</v>
          </cell>
          <cell r="BA178" t="str">
            <v>commissionEligible</v>
          </cell>
          <cell r="BB178" t="str">
            <v>commissionUnited States</v>
          </cell>
          <cell r="BC178" t="str">
            <v xml:space="preserve">commissionUnited States </v>
          </cell>
          <cell r="BD178" t="str">
            <v>E41</v>
          </cell>
          <cell r="BF178">
            <v>15250.013333333334</v>
          </cell>
          <cell r="BH178">
            <v>4</v>
          </cell>
        </row>
        <row r="179">
          <cell r="B179">
            <v>9289</v>
          </cell>
          <cell r="C179">
            <v>7065</v>
          </cell>
          <cell r="E179" t="str">
            <v>Justin Sowder</v>
          </cell>
          <cell r="F179" t="str">
            <v>Regional Architect</v>
          </cell>
          <cell r="G179" t="str">
            <v>Employee</v>
          </cell>
          <cell r="H179" t="str">
            <v>Americas Sales</v>
          </cell>
          <cell r="I179" t="str">
            <v>OHIO REMOTE OFFICE</v>
          </cell>
          <cell r="J179" t="str">
            <v>United States</v>
          </cell>
          <cell r="K179">
            <v>40679</v>
          </cell>
          <cell r="L179" t="str">
            <v>WH</v>
          </cell>
          <cell r="M179" t="str">
            <v>E41P</v>
          </cell>
          <cell r="N179" t="str">
            <v>E</v>
          </cell>
          <cell r="O179" t="str">
            <v>4</v>
          </cell>
          <cell r="P179" t="str">
            <v>Regular</v>
          </cell>
          <cell r="Q179" t="str"/>
          <cell r="R179">
            <v>1</v>
          </cell>
          <cell r="U179" t="str">
            <v>USD</v>
          </cell>
          <cell r="V179" t="str">
            <v>Americas Sales</v>
          </cell>
          <cell r="W179" t="str">
            <v>Thomas Fusco</v>
          </cell>
          <cell r="Y179" t="str">
            <v>Eligible</v>
          </cell>
          <cell r="Z179">
            <v>215000.08</v>
          </cell>
          <cell r="AA179">
            <v>215000.08</v>
          </cell>
          <cell r="AB179">
            <v>215000.08</v>
          </cell>
          <cell r="AC179">
            <v>215000.08</v>
          </cell>
          <cell r="AD179">
            <v>3</v>
          </cell>
          <cell r="AE179" t="str">
            <v>E41</v>
          </cell>
          <cell r="AF179">
            <v>160000</v>
          </cell>
          <cell r="AG179">
            <v>230000</v>
          </cell>
          <cell r="AH179">
            <v>0.78</v>
          </cell>
          <cell r="AI179">
            <v>4</v>
          </cell>
          <cell r="AJ179">
            <v>0</v>
          </cell>
          <cell r="AK179">
            <v>218225.08119999996</v>
          </cell>
          <cell r="AL179">
            <v>1.4999999999999902E-2</v>
          </cell>
          <cell r="AM179">
            <v>218225.08119999996</v>
          </cell>
          <cell r="AN179">
            <v>3225.0011999999697</v>
          </cell>
          <cell r="AO179">
            <v>-5.1195299130434968E-2</v>
          </cell>
          <cell r="AQ179">
            <v>41600.14</v>
          </cell>
          <cell r="AR179">
            <v>550000.15999999992</v>
          </cell>
          <cell r="AS179">
            <v>0.34</v>
          </cell>
          <cell r="AT179">
            <v>1</v>
          </cell>
          <cell r="AU179">
            <v>0</v>
          </cell>
          <cell r="AV179">
            <v>218225.08119999996</v>
          </cell>
          <cell r="AW179">
            <v>218225.08119999996</v>
          </cell>
          <cell r="AX179">
            <v>1.4999999999999902E-2</v>
          </cell>
          <cell r="AY179">
            <v>3225.0011999999697</v>
          </cell>
          <cell r="AZ179" t="str">
            <v>commission</v>
          </cell>
          <cell r="BA179" t="str">
            <v>commissionEligible</v>
          </cell>
          <cell r="BB179" t="str">
            <v>commissionUnited States</v>
          </cell>
          <cell r="BC179" t="str">
            <v xml:space="preserve">commissionUnited States </v>
          </cell>
          <cell r="BD179" t="str">
            <v>E41</v>
          </cell>
          <cell r="BF179">
            <v>17916.673333333332</v>
          </cell>
          <cell r="BH179">
            <v>4</v>
          </cell>
        </row>
        <row r="180">
          <cell r="B180">
            <v>21142</v>
          </cell>
          <cell r="C180">
            <v>16229</v>
          </cell>
          <cell r="E180" t="str">
            <v>Bryan Neilson</v>
          </cell>
          <cell r="F180" t="str">
            <v>Security Engineer</v>
          </cell>
          <cell r="G180" t="str">
            <v>Employee</v>
          </cell>
          <cell r="H180" t="str">
            <v>Americas Sales</v>
          </cell>
          <cell r="I180" t="str">
            <v>BLOOMINGTON, MN</v>
          </cell>
          <cell r="J180" t="str">
            <v>United States</v>
          </cell>
          <cell r="K180">
            <v>43922</v>
          </cell>
          <cell r="L180" t="str">
            <v>WH</v>
          </cell>
          <cell r="M180" t="str">
            <v>E51P</v>
          </cell>
          <cell r="N180" t="str">
            <v>E</v>
          </cell>
          <cell r="O180" t="str">
            <v>5</v>
          </cell>
          <cell r="P180" t="str">
            <v>Regular</v>
          </cell>
          <cell r="Q180" t="str"/>
          <cell r="R180">
            <v>1</v>
          </cell>
          <cell r="U180" t="str">
            <v>USD</v>
          </cell>
          <cell r="V180" t="str">
            <v>Americas Sales</v>
          </cell>
          <cell r="W180" t="str">
            <v>Thomas Fusco</v>
          </cell>
          <cell r="Y180" t="str">
            <v>Eligible</v>
          </cell>
          <cell r="Z180">
            <v>140000</v>
          </cell>
          <cell r="AA180">
            <v>140000</v>
          </cell>
          <cell r="AB180">
            <v>140000</v>
          </cell>
          <cell r="AC180">
            <v>140000</v>
          </cell>
          <cell r="AD180">
            <v>4</v>
          </cell>
          <cell r="AE180" t="str">
            <v>E51</v>
          </cell>
          <cell r="AF180">
            <v>125000</v>
          </cell>
          <cell r="AG180">
            <v>190000</v>
          </cell>
          <cell r="AH180">
            <v>0.23</v>
          </cell>
          <cell r="AI180">
            <v>2</v>
          </cell>
          <cell r="AJ180">
            <v>0</v>
          </cell>
          <cell r="AK180">
            <v>147000</v>
          </cell>
          <cell r="AL180">
            <v>5.0000000000000044E-2</v>
          </cell>
          <cell r="AM180">
            <v>147000</v>
          </cell>
          <cell r="AN180">
            <v>7000</v>
          </cell>
          <cell r="AO180">
            <v>-0.22631578947368425</v>
          </cell>
          <cell r="AQ180">
            <v>41600.14</v>
          </cell>
          <cell r="AR180">
            <v>550000.15999999992</v>
          </cell>
          <cell r="AS180">
            <v>0.19</v>
          </cell>
          <cell r="AT180">
            <v>1</v>
          </cell>
          <cell r="AU180">
            <v>0</v>
          </cell>
          <cell r="AV180">
            <v>147000</v>
          </cell>
          <cell r="AW180">
            <v>147000</v>
          </cell>
          <cell r="AX180">
            <v>5.0000000000000044E-2</v>
          </cell>
          <cell r="AY180">
            <v>7000</v>
          </cell>
          <cell r="AZ180" t="str">
            <v>commission</v>
          </cell>
          <cell r="BA180" t="str">
            <v>commissionEligible</v>
          </cell>
          <cell r="BB180" t="str">
            <v>commissionUnited States</v>
          </cell>
          <cell r="BC180" t="str">
            <v xml:space="preserve">commissionUnited States </v>
          </cell>
          <cell r="BD180" t="str">
            <v>E51</v>
          </cell>
          <cell r="BF180">
            <v>11666.666666666666</v>
          </cell>
        </row>
        <row r="181">
          <cell r="B181">
            <v>14013</v>
          </cell>
          <cell r="C181">
            <v>8998</v>
          </cell>
          <cell r="E181" t="str">
            <v>Jason Buranen</v>
          </cell>
          <cell r="F181" t="str">
            <v xml:space="preserve">Regional Architect   </v>
          </cell>
          <cell r="G181" t="str">
            <v>Employee</v>
          </cell>
          <cell r="H181" t="str">
            <v>Americas Sales</v>
          </cell>
          <cell r="I181" t="str">
            <v>BLOOMINGTON, MN</v>
          </cell>
          <cell r="J181" t="str">
            <v>United States</v>
          </cell>
          <cell r="K181">
            <v>42226</v>
          </cell>
          <cell r="L181" t="str">
            <v>WH</v>
          </cell>
          <cell r="M181" t="str">
            <v>E41P</v>
          </cell>
          <cell r="N181" t="str">
            <v>E</v>
          </cell>
          <cell r="O181" t="str">
            <v>4</v>
          </cell>
          <cell r="P181" t="str">
            <v>Regular</v>
          </cell>
          <cell r="Q181" t="str"/>
          <cell r="R181">
            <v>1</v>
          </cell>
          <cell r="U181" t="str">
            <v>USD</v>
          </cell>
          <cell r="V181" t="str">
            <v>Americas Sales</v>
          </cell>
          <cell r="W181" t="str">
            <v>Thomas Fusco</v>
          </cell>
          <cell r="Y181" t="str">
            <v>Eligible</v>
          </cell>
          <cell r="Z181">
            <v>191000.16</v>
          </cell>
          <cell r="AA181">
            <v>191000.16</v>
          </cell>
          <cell r="AB181">
            <v>191000.16</v>
          </cell>
          <cell r="AC181">
            <v>191000.16</v>
          </cell>
          <cell r="AD181">
            <v>3</v>
          </cell>
          <cell r="AE181" t="str">
            <v>E41</v>
          </cell>
          <cell r="AF181">
            <v>160000</v>
          </cell>
          <cell r="AG181">
            <v>230000</v>
          </cell>
          <cell r="AH181">
            <v>0.44</v>
          </cell>
          <cell r="AI181">
            <v>2</v>
          </cell>
          <cell r="AJ181">
            <v>0</v>
          </cell>
          <cell r="AK181">
            <v>196730.1648</v>
          </cell>
          <cell r="AL181">
            <v>3.0000000000000027E-2</v>
          </cell>
          <cell r="AM181">
            <v>196730.1648</v>
          </cell>
          <cell r="AN181">
            <v>5730.0047999999952</v>
          </cell>
          <cell r="AO181">
            <v>-0.14465145739130436</v>
          </cell>
          <cell r="AQ181">
            <v>41600.14</v>
          </cell>
          <cell r="AR181">
            <v>550000.15999999992</v>
          </cell>
          <cell r="AS181">
            <v>0.28999999999999998</v>
          </cell>
          <cell r="AT181">
            <v>1</v>
          </cell>
          <cell r="AU181">
            <v>0</v>
          </cell>
          <cell r="AV181">
            <v>196730.1648</v>
          </cell>
          <cell r="AW181">
            <v>196730.1648</v>
          </cell>
          <cell r="AX181">
            <v>3.0000000000000027E-2</v>
          </cell>
          <cell r="AY181">
            <v>5730.0047999999952</v>
          </cell>
          <cell r="AZ181" t="str">
            <v>commission</v>
          </cell>
          <cell r="BA181" t="str">
            <v>commissionEligible</v>
          </cell>
          <cell r="BB181" t="str">
            <v>commissionUnited States</v>
          </cell>
          <cell r="BC181" t="str">
            <v xml:space="preserve">commissionUnited States </v>
          </cell>
          <cell r="BD181" t="str">
            <v>E41</v>
          </cell>
          <cell r="BF181">
            <v>15916.68</v>
          </cell>
          <cell r="BH181">
            <v>4</v>
          </cell>
        </row>
        <row r="182">
          <cell r="B182">
            <v>18248</v>
          </cell>
          <cell r="C182">
            <v>13298</v>
          </cell>
          <cell r="E182" t="str">
            <v>Nathan Ressel</v>
          </cell>
          <cell r="F182" t="str">
            <v>Security Engineer</v>
          </cell>
          <cell r="G182" t="str">
            <v>Employee</v>
          </cell>
          <cell r="H182" t="str">
            <v>Americas Sales</v>
          </cell>
          <cell r="I182" t="str">
            <v>WISCONSIN REMOTE OFFICE</v>
          </cell>
          <cell r="J182" t="str">
            <v>United States</v>
          </cell>
          <cell r="K182">
            <v>43276</v>
          </cell>
          <cell r="L182" t="str">
            <v>WH</v>
          </cell>
          <cell r="M182" t="str">
            <v>E41P</v>
          </cell>
          <cell r="N182" t="str">
            <v>E</v>
          </cell>
          <cell r="O182" t="str">
            <v>4</v>
          </cell>
          <cell r="P182" t="str">
            <v>Regular</v>
          </cell>
          <cell r="Q182" t="str"/>
          <cell r="R182">
            <v>1</v>
          </cell>
          <cell r="U182" t="str">
            <v>USD</v>
          </cell>
          <cell r="V182" t="str">
            <v>Americas Sales</v>
          </cell>
          <cell r="W182" t="str">
            <v>Thomas Fusco</v>
          </cell>
          <cell r="Y182" t="str">
            <v>Eligible</v>
          </cell>
          <cell r="Z182">
            <v>173000.16</v>
          </cell>
          <cell r="AA182">
            <v>173000.16</v>
          </cell>
          <cell r="AB182">
            <v>173000.16</v>
          </cell>
          <cell r="AC182">
            <v>173000.16</v>
          </cell>
          <cell r="AD182">
            <v>3</v>
          </cell>
          <cell r="AE182" t="str">
            <v>E41</v>
          </cell>
          <cell r="AF182">
            <v>160000</v>
          </cell>
          <cell r="AG182">
            <v>230000</v>
          </cell>
          <cell r="AH182">
            <v>0.18</v>
          </cell>
          <cell r="AI182">
            <v>2</v>
          </cell>
          <cell r="AJ182">
            <v>0</v>
          </cell>
          <cell r="AK182">
            <v>178190.1648</v>
          </cell>
          <cell r="AL182">
            <v>3.0000000000000027E-2</v>
          </cell>
          <cell r="AM182">
            <v>178190.1648</v>
          </cell>
          <cell r="AN182">
            <v>5190.0047999999952</v>
          </cell>
          <cell r="AO182">
            <v>-0.22526015304347824</v>
          </cell>
          <cell r="AQ182">
            <v>41600.14</v>
          </cell>
          <cell r="AR182">
            <v>550000.15999999992</v>
          </cell>
          <cell r="AS182">
            <v>0.25</v>
          </cell>
          <cell r="AT182">
            <v>1</v>
          </cell>
          <cell r="AU182">
            <v>0</v>
          </cell>
          <cell r="AV182">
            <v>178190.1648</v>
          </cell>
          <cell r="AW182">
            <v>178190.1648</v>
          </cell>
          <cell r="AX182">
            <v>3.0000000000000027E-2</v>
          </cell>
          <cell r="AY182">
            <v>5190.0047999999952</v>
          </cell>
          <cell r="AZ182" t="str">
            <v>commission</v>
          </cell>
          <cell r="BA182" t="str">
            <v>commissionEligible</v>
          </cell>
          <cell r="BB182" t="str">
            <v>commissionUnited States</v>
          </cell>
          <cell r="BC182" t="str">
            <v xml:space="preserve">commissionUnited States </v>
          </cell>
          <cell r="BD182" t="str">
            <v>E41</v>
          </cell>
          <cell r="BF182">
            <v>14416.68</v>
          </cell>
          <cell r="BH182">
            <v>2</v>
          </cell>
        </row>
        <row r="183">
          <cell r="B183">
            <v>18497</v>
          </cell>
          <cell r="C183">
            <v>13543</v>
          </cell>
          <cell r="E183" t="str">
            <v>Derrick Durbin</v>
          </cell>
          <cell r="F183" t="str">
            <v>Security Engineer</v>
          </cell>
          <cell r="G183" t="str">
            <v>Employee</v>
          </cell>
          <cell r="H183" t="str">
            <v>Americas Sales</v>
          </cell>
          <cell r="I183" t="str">
            <v>MISSOURI REMOTE OFFICE</v>
          </cell>
          <cell r="J183" t="str">
            <v>United States</v>
          </cell>
          <cell r="K183">
            <v>43332</v>
          </cell>
          <cell r="L183" t="str">
            <v>WH</v>
          </cell>
          <cell r="M183" t="str">
            <v>E51P</v>
          </cell>
          <cell r="N183" t="str">
            <v>E</v>
          </cell>
          <cell r="O183" t="str">
            <v>5</v>
          </cell>
          <cell r="P183" t="str">
            <v>Regular</v>
          </cell>
          <cell r="Q183" t="str"/>
          <cell r="R183">
            <v>1</v>
          </cell>
          <cell r="U183" t="str">
            <v>USD</v>
          </cell>
          <cell r="V183" t="str">
            <v>Americas Sales</v>
          </cell>
          <cell r="W183" t="str">
            <v>Thomas Fusco</v>
          </cell>
          <cell r="Y183" t="str">
            <v>Eligible</v>
          </cell>
          <cell r="Z183">
            <v>121000</v>
          </cell>
          <cell r="AA183">
            <v>121000</v>
          </cell>
          <cell r="AB183">
            <v>121000</v>
          </cell>
          <cell r="AC183">
            <v>121000</v>
          </cell>
          <cell r="AD183">
            <v>3</v>
          </cell>
          <cell r="AE183" t="str">
            <v>E51</v>
          </cell>
          <cell r="AF183">
            <v>125000</v>
          </cell>
          <cell r="AG183">
            <v>190000</v>
          </cell>
          <cell r="AH183">
            <v>0</v>
          </cell>
          <cell r="AI183">
            <v>1</v>
          </cell>
          <cell r="AJ183">
            <v>0</v>
          </cell>
          <cell r="AK183">
            <v>125840</v>
          </cell>
          <cell r="AL183">
            <v>4.0000000000000036E-2</v>
          </cell>
          <cell r="AM183">
            <v>125840</v>
          </cell>
          <cell r="AN183">
            <v>4840</v>
          </cell>
          <cell r="AO183">
            <v>-0.33768421052631581</v>
          </cell>
          <cell r="AQ183">
            <v>41600.14</v>
          </cell>
          <cell r="AR183">
            <v>550000.15999999992</v>
          </cell>
          <cell r="AS183">
            <v>0.15</v>
          </cell>
          <cell r="AT183">
            <v>1</v>
          </cell>
          <cell r="AU183">
            <v>0</v>
          </cell>
          <cell r="AV183">
            <v>125840</v>
          </cell>
          <cell r="AW183">
            <v>125840</v>
          </cell>
          <cell r="AX183">
            <v>4.0000000000000036E-2</v>
          </cell>
          <cell r="AY183">
            <v>4840</v>
          </cell>
          <cell r="AZ183" t="str">
            <v>commission</v>
          </cell>
          <cell r="BA183" t="str">
            <v>commissionEligible</v>
          </cell>
          <cell r="BB183" t="str">
            <v>commissionUnited States</v>
          </cell>
          <cell r="BC183" t="str">
            <v xml:space="preserve">commissionUnited States </v>
          </cell>
          <cell r="BD183" t="str">
            <v>E51</v>
          </cell>
          <cell r="BF183">
            <v>10083.333333333334</v>
          </cell>
          <cell r="BH183">
            <v>4</v>
          </cell>
        </row>
        <row r="184">
          <cell r="B184">
            <v>18724</v>
          </cell>
          <cell r="C184">
            <v>13769</v>
          </cell>
          <cell r="E184" t="str">
            <v>Kyle Archer</v>
          </cell>
          <cell r="F184" t="str">
            <v>Security Engineer</v>
          </cell>
          <cell r="G184" t="str">
            <v>Employee</v>
          </cell>
          <cell r="H184" t="str">
            <v>Americas Sales</v>
          </cell>
          <cell r="I184" t="str">
            <v>ILLINOIS REMOTE OFFICE</v>
          </cell>
          <cell r="J184" t="str">
            <v>United States</v>
          </cell>
          <cell r="K184">
            <v>43367</v>
          </cell>
          <cell r="L184" t="str">
            <v>WH</v>
          </cell>
          <cell r="M184" t="str">
            <v>E41P</v>
          </cell>
          <cell r="N184" t="str">
            <v>E</v>
          </cell>
          <cell r="O184" t="str">
            <v>4</v>
          </cell>
          <cell r="P184" t="str">
            <v>Regular</v>
          </cell>
          <cell r="Q184" t="str"/>
          <cell r="R184">
            <v>1</v>
          </cell>
          <cell r="U184" t="str">
            <v>USD</v>
          </cell>
          <cell r="V184" t="str">
            <v>Americas Sales</v>
          </cell>
          <cell r="W184" t="str">
            <v>Thomas Fusco</v>
          </cell>
          <cell r="Y184" t="str">
            <v>Eligible</v>
          </cell>
          <cell r="Z184">
            <v>175000.16</v>
          </cell>
          <cell r="AA184">
            <v>175000.16</v>
          </cell>
          <cell r="AB184">
            <v>195000.16</v>
          </cell>
          <cell r="AC184">
            <v>195000.16</v>
          </cell>
          <cell r="AD184">
            <v>4</v>
          </cell>
          <cell r="AE184" t="str">
            <v>E41</v>
          </cell>
          <cell r="AF184">
            <v>160000</v>
          </cell>
          <cell r="AG184">
            <v>230000</v>
          </cell>
          <cell r="AH184">
            <v>0.5</v>
          </cell>
          <cell r="AI184">
            <v>3</v>
          </cell>
          <cell r="AJ184">
            <v>0</v>
          </cell>
          <cell r="AK184">
            <v>195000.16</v>
          </cell>
          <cell r="AL184">
            <v>0</v>
          </cell>
          <cell r="AM184">
            <v>195000.16</v>
          </cell>
          <cell r="AN184">
            <v>0</v>
          </cell>
          <cell r="AO184">
            <v>-0.15217321739130429</v>
          </cell>
          <cell r="AP184" t="str">
            <v>Already received an increase</v>
          </cell>
          <cell r="AQ184">
            <v>41600.14</v>
          </cell>
          <cell r="AR184">
            <v>550000.15999999992</v>
          </cell>
          <cell r="AS184">
            <v>0.3</v>
          </cell>
          <cell r="AT184">
            <v>1</v>
          </cell>
          <cell r="AU184">
            <v>0</v>
          </cell>
          <cell r="AV184">
            <v>195000.16</v>
          </cell>
          <cell r="AW184">
            <v>195000.16</v>
          </cell>
          <cell r="AX184">
            <v>0</v>
          </cell>
          <cell r="AY184">
            <v>0</v>
          </cell>
          <cell r="AZ184" t="str">
            <v>commission</v>
          </cell>
          <cell r="BA184" t="str">
            <v>commissionEligible</v>
          </cell>
          <cell r="BB184" t="str">
            <v>commissionUnited States</v>
          </cell>
          <cell r="BC184" t="str">
            <v xml:space="preserve">commissionUnited States </v>
          </cell>
          <cell r="BD184" t="str">
            <v>E41</v>
          </cell>
          <cell r="BF184">
            <v>16250.013333333334</v>
          </cell>
          <cell r="BH184">
            <v>3</v>
          </cell>
        </row>
        <row r="185">
          <cell r="B185">
            <v>13482</v>
          </cell>
          <cell r="C185">
            <v>8498</v>
          </cell>
          <cell r="E185" t="str">
            <v>Luke Ellwood</v>
          </cell>
          <cell r="F185" t="str">
            <v>Security Engineering Manager</v>
          </cell>
          <cell r="G185" t="str">
            <v>Employee</v>
          </cell>
          <cell r="H185" t="str">
            <v>Americas Sales</v>
          </cell>
          <cell r="I185" t="str">
            <v>OHIO REMOTE OFFICE</v>
          </cell>
          <cell r="J185" t="str">
            <v>United States</v>
          </cell>
          <cell r="K185">
            <v>42114</v>
          </cell>
          <cell r="L185" t="str">
            <v>WH</v>
          </cell>
          <cell r="M185" t="str">
            <v>E41M</v>
          </cell>
          <cell r="N185" t="str">
            <v>E</v>
          </cell>
          <cell r="O185" t="str">
            <v>4</v>
          </cell>
          <cell r="P185" t="str">
            <v>Regular</v>
          </cell>
          <cell r="Q185" t="str"/>
          <cell r="R185">
            <v>1</v>
          </cell>
          <cell r="U185" t="str">
            <v>USD</v>
          </cell>
          <cell r="V185" t="str">
            <v>Americas Sales</v>
          </cell>
          <cell r="W185" t="str">
            <v>Thomas Fusco</v>
          </cell>
          <cell r="Y185" t="str">
            <v>Eligible</v>
          </cell>
          <cell r="Z185">
            <v>177000.08</v>
          </cell>
          <cell r="AA185">
            <v>177000.08</v>
          </cell>
          <cell r="AB185">
            <v>177000.08</v>
          </cell>
          <cell r="AC185">
            <v>177000.08</v>
          </cell>
          <cell r="AD185">
            <v>3</v>
          </cell>
          <cell r="AE185" t="str">
            <v>E41</v>
          </cell>
          <cell r="AF185">
            <v>190000</v>
          </cell>
          <cell r="AG185">
            <v>270000</v>
          </cell>
          <cell r="AH185">
            <v>0</v>
          </cell>
          <cell r="AI185">
            <v>1</v>
          </cell>
          <cell r="AJ185">
            <v>0</v>
          </cell>
          <cell r="AK185">
            <v>184080.08319999999</v>
          </cell>
          <cell r="AL185">
            <v>4.0000000000000036E-2</v>
          </cell>
          <cell r="AM185">
            <v>184080.08319999999</v>
          </cell>
          <cell r="AN185">
            <v>7080.0032000000065</v>
          </cell>
          <cell r="AO185">
            <v>-0.31822191407407407</v>
          </cell>
          <cell r="AQ185">
            <v>41600.14</v>
          </cell>
          <cell r="AR185">
            <v>550000.15999999992</v>
          </cell>
          <cell r="AS185">
            <v>0.26</v>
          </cell>
          <cell r="AT185">
            <v>1</v>
          </cell>
          <cell r="AU185">
            <v>0</v>
          </cell>
          <cell r="AV185">
            <v>184080.08319999999</v>
          </cell>
          <cell r="AW185">
            <v>184080.08319999999</v>
          </cell>
          <cell r="AX185">
            <v>4.0000000000000036E-2</v>
          </cell>
          <cell r="AY185">
            <v>7080.0032000000065</v>
          </cell>
          <cell r="AZ185" t="str">
            <v>commission</v>
          </cell>
          <cell r="BA185" t="str">
            <v>commissionEligible</v>
          </cell>
          <cell r="BB185" t="str">
            <v>commissionUnited States</v>
          </cell>
          <cell r="BC185" t="str">
            <v xml:space="preserve">commissionUnited States </v>
          </cell>
          <cell r="BD185" t="str">
            <v>E41</v>
          </cell>
          <cell r="BF185">
            <v>14750.006666666666</v>
          </cell>
          <cell r="BH185">
            <v>3</v>
          </cell>
        </row>
        <row r="186">
          <cell r="B186">
            <v>12554</v>
          </cell>
          <cell r="C186">
            <v>7584</v>
          </cell>
          <cell r="E186" t="str">
            <v>Jeffrey Pricher</v>
          </cell>
          <cell r="F186" t="str">
            <v>Security Engineer</v>
          </cell>
          <cell r="G186" t="str">
            <v>Employee</v>
          </cell>
          <cell r="H186" t="str">
            <v>Americas Sales</v>
          </cell>
          <cell r="I186" t="str">
            <v>MISSOURI REMOTE OFFICE</v>
          </cell>
          <cell r="J186" t="str">
            <v>United States</v>
          </cell>
          <cell r="K186">
            <v>41904</v>
          </cell>
          <cell r="L186" t="str">
            <v>WH</v>
          </cell>
          <cell r="M186" t="str">
            <v>E41P</v>
          </cell>
          <cell r="N186" t="str">
            <v>E</v>
          </cell>
          <cell r="O186" t="str">
            <v>4</v>
          </cell>
          <cell r="P186" t="str">
            <v>Regular</v>
          </cell>
          <cell r="Q186" t="str"/>
          <cell r="R186">
            <v>1</v>
          </cell>
          <cell r="U186" t="str">
            <v>USD</v>
          </cell>
          <cell r="V186" t="str">
            <v>Americas Sales</v>
          </cell>
          <cell r="W186" t="str">
            <v>Thomas Fusco</v>
          </cell>
          <cell r="Y186" t="str">
            <v>Eligible</v>
          </cell>
          <cell r="Z186">
            <v>170000.08</v>
          </cell>
          <cell r="AA186">
            <v>170000.08</v>
          </cell>
          <cell r="AB186">
            <v>170000.08</v>
          </cell>
          <cell r="AC186">
            <v>170000.08</v>
          </cell>
          <cell r="AD186">
            <v>3</v>
          </cell>
          <cell r="AE186" t="str">
            <v>E41</v>
          </cell>
          <cell r="AF186">
            <v>160000</v>
          </cell>
          <cell r="AG186">
            <v>230000</v>
          </cell>
          <cell r="AH186">
            <v>0.14000000000000001</v>
          </cell>
          <cell r="AI186">
            <v>1</v>
          </cell>
          <cell r="AJ186">
            <v>0</v>
          </cell>
          <cell r="AK186">
            <v>176800.08319999999</v>
          </cell>
          <cell r="AL186">
            <v>4.0000000000000036E-2</v>
          </cell>
          <cell r="AM186">
            <v>176800.08319999999</v>
          </cell>
          <cell r="AN186">
            <v>6800.0032000000065</v>
          </cell>
          <cell r="AO186">
            <v>-0.23130398608695657</v>
          </cell>
          <cell r="AQ186">
            <v>41600.14</v>
          </cell>
          <cell r="AR186">
            <v>550000.15999999992</v>
          </cell>
          <cell r="AS186">
            <v>0.25</v>
          </cell>
          <cell r="AT186">
            <v>1</v>
          </cell>
          <cell r="AU186">
            <v>0</v>
          </cell>
          <cell r="AV186">
            <v>176800.08319999999</v>
          </cell>
          <cell r="AW186">
            <v>176800.08319999999</v>
          </cell>
          <cell r="AX186">
            <v>4.0000000000000036E-2</v>
          </cell>
          <cell r="AY186">
            <v>6800.0032000000065</v>
          </cell>
          <cell r="AZ186" t="str">
            <v>commission</v>
          </cell>
          <cell r="BA186" t="str">
            <v>commissionEligible</v>
          </cell>
          <cell r="BB186" t="str">
            <v>commissionUnited States</v>
          </cell>
          <cell r="BC186" t="str">
            <v xml:space="preserve">commissionUnited States </v>
          </cell>
          <cell r="BD186" t="str">
            <v>E41</v>
          </cell>
          <cell r="BF186">
            <v>14166.673333333332</v>
          </cell>
          <cell r="BH186">
            <v>5</v>
          </cell>
        </row>
        <row r="187">
          <cell r="B187">
            <v>15000</v>
          </cell>
          <cell r="C187">
            <v>9941</v>
          </cell>
          <cell r="E187" t="str">
            <v>Jesse Ybarra</v>
          </cell>
          <cell r="F187" t="str">
            <v>Security Engineering Manager</v>
          </cell>
          <cell r="G187" t="str">
            <v>Employee</v>
          </cell>
          <cell r="H187" t="str">
            <v>Americas Sales</v>
          </cell>
          <cell r="I187" t="str">
            <v>KANSAS REMOTE OFFICE</v>
          </cell>
          <cell r="J187" t="str">
            <v>United States</v>
          </cell>
          <cell r="K187">
            <v>42471</v>
          </cell>
          <cell r="L187" t="str">
            <v>WH</v>
          </cell>
          <cell r="M187" t="str">
            <v>E41M</v>
          </cell>
          <cell r="N187" t="str">
            <v>E</v>
          </cell>
          <cell r="O187" t="str">
            <v>4</v>
          </cell>
          <cell r="P187" t="str">
            <v>Regular</v>
          </cell>
          <cell r="Q187" t="str"/>
          <cell r="R187">
            <v>1</v>
          </cell>
          <cell r="U187" t="str">
            <v>USD</v>
          </cell>
          <cell r="V187" t="str">
            <v>Americas Sales</v>
          </cell>
          <cell r="W187" t="str">
            <v>Thomas Fusco</v>
          </cell>
          <cell r="Y187" t="str">
            <v>Eligible</v>
          </cell>
          <cell r="Z187">
            <v>185500.08</v>
          </cell>
          <cell r="AA187">
            <v>185500.08</v>
          </cell>
          <cell r="AB187">
            <v>215000</v>
          </cell>
          <cell r="AC187">
            <v>215000</v>
          </cell>
          <cell r="AD187">
            <v>3</v>
          </cell>
          <cell r="AE187" t="str">
            <v>E41</v>
          </cell>
          <cell r="AF187">
            <v>190000</v>
          </cell>
          <cell r="AG187">
            <v>270000</v>
          </cell>
          <cell r="AH187">
            <v>0</v>
          </cell>
          <cell r="AI187">
            <v>1</v>
          </cell>
          <cell r="AJ187">
            <v>0</v>
          </cell>
          <cell r="AK187">
            <v>215000</v>
          </cell>
          <cell r="AL187">
            <v>0</v>
          </cell>
          <cell r="AM187">
            <v>215000</v>
          </cell>
          <cell r="AN187">
            <v>0</v>
          </cell>
          <cell r="AO187">
            <v>-0.20370370370370372</v>
          </cell>
          <cell r="AQ187">
            <v>41600.14</v>
          </cell>
          <cell r="AR187">
            <v>550000.15999999992</v>
          </cell>
          <cell r="AS187">
            <v>0.34</v>
          </cell>
          <cell r="AT187">
            <v>1</v>
          </cell>
          <cell r="AU187">
            <v>0</v>
          </cell>
          <cell r="AV187">
            <v>215000</v>
          </cell>
          <cell r="AW187">
            <v>215000</v>
          </cell>
          <cell r="AX187">
            <v>0</v>
          </cell>
          <cell r="AY187">
            <v>0</v>
          </cell>
          <cell r="AZ187" t="str">
            <v>commission</v>
          </cell>
          <cell r="BA187" t="str">
            <v>commissionEligible</v>
          </cell>
          <cell r="BB187" t="str">
            <v>commissionUnited States</v>
          </cell>
          <cell r="BC187" t="str">
            <v xml:space="preserve">commissionUnited States </v>
          </cell>
          <cell r="BD187" t="str">
            <v>E41</v>
          </cell>
          <cell r="BF187">
            <v>17916.666666666668</v>
          </cell>
          <cell r="BH187">
            <v>4</v>
          </cell>
        </row>
        <row r="188">
          <cell r="B188">
            <v>16733</v>
          </cell>
          <cell r="C188">
            <v>11653</v>
          </cell>
          <cell r="E188" t="str">
            <v>Joel Petersen</v>
          </cell>
          <cell r="F188" t="str">
            <v>Security Engineer - Technical Lead</v>
          </cell>
          <cell r="G188" t="str">
            <v>Employee</v>
          </cell>
          <cell r="H188" t="str">
            <v>Americas Sales</v>
          </cell>
          <cell r="I188" t="str">
            <v>BLOOMINGTON, MN</v>
          </cell>
          <cell r="J188" t="str">
            <v>United States</v>
          </cell>
          <cell r="K188">
            <v>42947</v>
          </cell>
          <cell r="L188" t="str">
            <v>WH</v>
          </cell>
          <cell r="M188" t="str">
            <v>E41P</v>
          </cell>
          <cell r="N188" t="str">
            <v>E</v>
          </cell>
          <cell r="O188" t="str">
            <v>4</v>
          </cell>
          <cell r="P188" t="str">
            <v>Regular</v>
          </cell>
          <cell r="Q188" t="str"/>
          <cell r="R188">
            <v>1</v>
          </cell>
          <cell r="U188" t="str">
            <v>USD</v>
          </cell>
          <cell r="V188" t="str">
            <v>Americas Sales</v>
          </cell>
          <cell r="W188" t="str">
            <v>Thomas Fusco</v>
          </cell>
          <cell r="Y188" t="str">
            <v>Eligible</v>
          </cell>
          <cell r="Z188">
            <v>174000.16</v>
          </cell>
          <cell r="AA188">
            <v>174000.16</v>
          </cell>
          <cell r="AB188">
            <v>174000.16</v>
          </cell>
          <cell r="AC188">
            <v>174000.16</v>
          </cell>
          <cell r="AD188">
            <v>4</v>
          </cell>
          <cell r="AE188" t="str">
            <v>E41</v>
          </cell>
          <cell r="AF188">
            <v>160000</v>
          </cell>
          <cell r="AG188">
            <v>230000</v>
          </cell>
          <cell r="AH188">
            <v>0.2</v>
          </cell>
          <cell r="AI188">
            <v>2</v>
          </cell>
          <cell r="AJ188">
            <v>0</v>
          </cell>
          <cell r="AK188">
            <v>182700.16800000001</v>
          </cell>
          <cell r="AL188">
            <v>5.0000000000000044E-2</v>
          </cell>
          <cell r="AM188">
            <v>182700.16800000001</v>
          </cell>
          <cell r="AN188">
            <v>8700.0080000000016</v>
          </cell>
          <cell r="AO188">
            <v>-0.20565144347826081</v>
          </cell>
          <cell r="AQ188">
            <v>41600.14</v>
          </cell>
          <cell r="AR188">
            <v>550000.15999999992</v>
          </cell>
          <cell r="AS188">
            <v>0.26</v>
          </cell>
          <cell r="AT188">
            <v>1</v>
          </cell>
          <cell r="AU188">
            <v>0</v>
          </cell>
          <cell r="AV188">
            <v>182700.16800000001</v>
          </cell>
          <cell r="AW188">
            <v>182700.16800000001</v>
          </cell>
          <cell r="AX188">
            <v>5.0000000000000044E-2</v>
          </cell>
          <cell r="AY188">
            <v>8700.0080000000016</v>
          </cell>
          <cell r="AZ188" t="str">
            <v>commission</v>
          </cell>
          <cell r="BA188" t="str">
            <v>commissionEligible</v>
          </cell>
          <cell r="BB188" t="str">
            <v>commissionUnited States</v>
          </cell>
          <cell r="BC188" t="str">
            <v xml:space="preserve">commissionUnited States </v>
          </cell>
          <cell r="BD188" t="str">
            <v>E41</v>
          </cell>
          <cell r="BF188">
            <v>14500.013333333334</v>
          </cell>
          <cell r="BH188">
            <v>3</v>
          </cell>
        </row>
        <row r="189">
          <cell r="B189">
            <v>19571</v>
          </cell>
          <cell r="C189">
            <v>14629</v>
          </cell>
          <cell r="E189" t="str">
            <v>Christopher Williams</v>
          </cell>
          <cell r="F189" t="str">
            <v>Regional Cloud Architect</v>
          </cell>
          <cell r="G189" t="str">
            <v>Employee</v>
          </cell>
          <cell r="H189" t="str">
            <v>Americas Sales</v>
          </cell>
          <cell r="I189" t="str">
            <v>BLOOMINGTON, MN</v>
          </cell>
          <cell r="J189" t="str">
            <v>United States</v>
          </cell>
          <cell r="K189">
            <v>43535</v>
          </cell>
          <cell r="L189" t="str">
            <v>WH</v>
          </cell>
          <cell r="M189" t="str">
            <v>E41P</v>
          </cell>
          <cell r="N189" t="str">
            <v>E</v>
          </cell>
          <cell r="O189" t="str">
            <v>4</v>
          </cell>
          <cell r="P189" t="str">
            <v>Regular</v>
          </cell>
          <cell r="Q189" t="str"/>
          <cell r="R189">
            <v>1</v>
          </cell>
          <cell r="U189" t="str">
            <v>USD</v>
          </cell>
          <cell r="V189" t="str">
            <v>Americas Sales</v>
          </cell>
          <cell r="W189" t="str">
            <v>Thomas Fusco</v>
          </cell>
          <cell r="Y189" t="str">
            <v>Not Eligible - Left</v>
          </cell>
          <cell r="Z189">
            <v>158000.16</v>
          </cell>
          <cell r="AA189">
            <v>158000.16</v>
          </cell>
          <cell r="AB189">
            <v>158000.16</v>
          </cell>
          <cell r="AC189">
            <v>158000.16</v>
          </cell>
        </row>
        <row r="190">
          <cell r="B190">
            <v>20504</v>
          </cell>
          <cell r="C190">
            <v>15591</v>
          </cell>
          <cell r="E190" t="str">
            <v>Gary Pasikowski</v>
          </cell>
          <cell r="F190" t="str">
            <v>Security Engineer</v>
          </cell>
          <cell r="G190" t="str">
            <v>Employee</v>
          </cell>
          <cell r="H190" t="str">
            <v>Americas Sales</v>
          </cell>
          <cell r="I190" t="str">
            <v>MICHIGAN REMOTE OFFICE</v>
          </cell>
          <cell r="J190" t="str">
            <v>United States</v>
          </cell>
          <cell r="K190">
            <v>43745</v>
          </cell>
          <cell r="L190" t="str">
            <v>WH</v>
          </cell>
          <cell r="M190" t="str">
            <v>E41P</v>
          </cell>
          <cell r="N190" t="str">
            <v>E</v>
          </cell>
          <cell r="O190" t="str">
            <v>4</v>
          </cell>
          <cell r="P190" t="str">
            <v>Regular</v>
          </cell>
          <cell r="Q190" t="str"/>
          <cell r="R190">
            <v>1</v>
          </cell>
          <cell r="U190" t="str">
            <v>USD</v>
          </cell>
          <cell r="V190" t="str">
            <v>Americas Sales</v>
          </cell>
          <cell r="W190" t="str">
            <v>Thomas Fusco</v>
          </cell>
          <cell r="Y190" t="str">
            <v>Eligible</v>
          </cell>
          <cell r="Z190">
            <v>220000</v>
          </cell>
          <cell r="AA190">
            <v>220000</v>
          </cell>
          <cell r="AB190">
            <v>220000</v>
          </cell>
          <cell r="AC190">
            <v>220000</v>
          </cell>
          <cell r="AD190">
            <v>4</v>
          </cell>
          <cell r="AE190" t="str">
            <v>E41</v>
          </cell>
          <cell r="AF190">
            <v>160000</v>
          </cell>
          <cell r="AG190">
            <v>230000</v>
          </cell>
          <cell r="AH190">
            <v>0.85</v>
          </cell>
          <cell r="AI190">
            <v>5</v>
          </cell>
          <cell r="AJ190">
            <v>0</v>
          </cell>
          <cell r="AK190">
            <v>224400</v>
          </cell>
          <cell r="AL190">
            <v>2.0000000000000018E-2</v>
          </cell>
          <cell r="AM190">
            <v>224400</v>
          </cell>
          <cell r="AN190">
            <v>4400</v>
          </cell>
          <cell r="AO190">
            <v>-2.4347826086956514E-2</v>
          </cell>
          <cell r="AQ190">
            <v>41600.14</v>
          </cell>
          <cell r="AR190">
            <v>550000.15999999992</v>
          </cell>
          <cell r="AS190">
            <v>0.35</v>
          </cell>
          <cell r="AT190">
            <v>1</v>
          </cell>
          <cell r="AU190">
            <v>0</v>
          </cell>
          <cell r="AV190">
            <v>224400</v>
          </cell>
          <cell r="AW190">
            <v>224400</v>
          </cell>
          <cell r="AX190">
            <v>2.0000000000000018E-2</v>
          </cell>
          <cell r="AY190">
            <v>4400</v>
          </cell>
          <cell r="AZ190" t="str">
            <v>commission</v>
          </cell>
          <cell r="BA190" t="str">
            <v>commissionEligible</v>
          </cell>
          <cell r="BB190" t="str">
            <v>commissionUnited States</v>
          </cell>
          <cell r="BC190" t="str">
            <v xml:space="preserve">commissionUnited States </v>
          </cell>
          <cell r="BD190" t="str">
            <v>E41</v>
          </cell>
          <cell r="BF190">
            <v>18333.333333333332</v>
          </cell>
        </row>
        <row r="191">
          <cell r="B191">
            <v>10333</v>
          </cell>
          <cell r="C191">
            <v>7275</v>
          </cell>
          <cell r="E191" t="str">
            <v>Ryan Darst</v>
          </cell>
          <cell r="F191" t="str">
            <v>Manager, Global Telco/GSI Architecture and Services, Check Point Evangelist</v>
          </cell>
          <cell r="G191" t="str">
            <v>Employee</v>
          </cell>
          <cell r="H191" t="str">
            <v>Americas Sales</v>
          </cell>
          <cell r="I191" t="str">
            <v>OHIO REMOTE OFFICE</v>
          </cell>
          <cell r="J191" t="str">
            <v>United States</v>
          </cell>
          <cell r="K191">
            <v>41106</v>
          </cell>
          <cell r="L191" t="str">
            <v>WH</v>
          </cell>
          <cell r="M191" t="str">
            <v>E41M</v>
          </cell>
          <cell r="N191" t="str">
            <v>E</v>
          </cell>
          <cell r="O191" t="str">
            <v>4</v>
          </cell>
          <cell r="P191" t="str">
            <v>Regular</v>
          </cell>
          <cell r="Q191" t="str"/>
          <cell r="R191">
            <v>1</v>
          </cell>
          <cell r="U191" t="str">
            <v>USD</v>
          </cell>
          <cell r="V191" t="str">
            <v>Americas Sales</v>
          </cell>
          <cell r="W191" t="str">
            <v>Thomas Fusco</v>
          </cell>
          <cell r="Y191" t="str">
            <v>Eligible</v>
          </cell>
          <cell r="Z191">
            <v>218000.16</v>
          </cell>
          <cell r="AA191">
            <v>218000.16</v>
          </cell>
          <cell r="AB191">
            <v>235000</v>
          </cell>
          <cell r="AC191">
            <v>235000</v>
          </cell>
          <cell r="AD191">
            <v>3</v>
          </cell>
          <cell r="AE191" t="str">
            <v>E41</v>
          </cell>
          <cell r="AF191">
            <v>190000</v>
          </cell>
          <cell r="AG191">
            <v>270000</v>
          </cell>
          <cell r="AH191">
            <v>0.56000000000000005</v>
          </cell>
          <cell r="AI191">
            <v>3</v>
          </cell>
          <cell r="AJ191">
            <v>0</v>
          </cell>
          <cell r="AK191">
            <v>235000</v>
          </cell>
          <cell r="AL191">
            <v>0</v>
          </cell>
          <cell r="AM191">
            <v>235000</v>
          </cell>
          <cell r="AN191">
            <v>0</v>
          </cell>
          <cell r="AO191">
            <v>-0.12962962962962965</v>
          </cell>
          <cell r="AQ191">
            <v>41600.14</v>
          </cell>
          <cell r="AR191">
            <v>550000.15999999992</v>
          </cell>
          <cell r="AS191">
            <v>0.38</v>
          </cell>
          <cell r="AT191">
            <v>1</v>
          </cell>
          <cell r="AU191">
            <v>0</v>
          </cell>
          <cell r="AV191">
            <v>235000</v>
          </cell>
          <cell r="AW191">
            <v>235000</v>
          </cell>
          <cell r="AX191">
            <v>0</v>
          </cell>
          <cell r="AY191">
            <v>0</v>
          </cell>
          <cell r="AZ191" t="str">
            <v>commission</v>
          </cell>
          <cell r="BA191" t="str">
            <v>commissionEligible</v>
          </cell>
          <cell r="BB191" t="str">
            <v>commissionUnited States</v>
          </cell>
          <cell r="BC191" t="str">
            <v xml:space="preserve">commissionUnited States </v>
          </cell>
          <cell r="BD191" t="str">
            <v>E41</v>
          </cell>
          <cell r="BF191">
            <v>19583.333333333332</v>
          </cell>
          <cell r="BG191">
            <v>25000</v>
          </cell>
          <cell r="BH191">
            <v>4</v>
          </cell>
        </row>
        <row r="192">
          <cell r="B192">
            <v>5561</v>
          </cell>
          <cell r="C192">
            <v>6127</v>
          </cell>
          <cell r="E192" t="str">
            <v>Melvin Sebastian</v>
          </cell>
          <cell r="F192" t="str">
            <v>Security Engineering Manager, Telco/SI Sales</v>
          </cell>
          <cell r="G192" t="str">
            <v>Employee</v>
          </cell>
          <cell r="H192" t="str">
            <v>Americas Sales</v>
          </cell>
          <cell r="I192" t="str">
            <v>IRVING</v>
          </cell>
          <cell r="J192" t="str">
            <v>United States</v>
          </cell>
          <cell r="K192">
            <v>42184</v>
          </cell>
          <cell r="L192" t="str">
            <v>WH</v>
          </cell>
          <cell r="M192" t="str">
            <v>E41M</v>
          </cell>
          <cell r="N192" t="str">
            <v>E</v>
          </cell>
          <cell r="O192" t="str">
            <v>4</v>
          </cell>
          <cell r="P192" t="str">
            <v>Regular</v>
          </cell>
          <cell r="Q192" t="str"/>
          <cell r="R192">
            <v>1</v>
          </cell>
          <cell r="U192" t="str">
            <v>USD</v>
          </cell>
          <cell r="V192" t="str">
            <v>Americas Sales</v>
          </cell>
          <cell r="W192" t="str">
            <v>Thomas Fusco</v>
          </cell>
          <cell r="Y192" t="str">
            <v>Eligible</v>
          </cell>
          <cell r="Z192">
            <v>194000.16</v>
          </cell>
          <cell r="AA192">
            <v>194000.16</v>
          </cell>
          <cell r="AB192">
            <v>194000.16</v>
          </cell>
          <cell r="AC192">
            <v>194000.16</v>
          </cell>
          <cell r="AD192">
            <v>4</v>
          </cell>
          <cell r="AE192" t="str">
            <v>E41</v>
          </cell>
          <cell r="AF192">
            <v>190000</v>
          </cell>
          <cell r="AG192">
            <v>270000</v>
          </cell>
          <cell r="AH192">
            <v>0.05</v>
          </cell>
          <cell r="AI192">
            <v>1</v>
          </cell>
          <cell r="AJ192">
            <v>0</v>
          </cell>
          <cell r="AK192">
            <v>205640.16960000002</v>
          </cell>
          <cell r="AL192">
            <v>6.0000000000000053E-2</v>
          </cell>
          <cell r="AM192">
            <v>205640.16960000002</v>
          </cell>
          <cell r="AN192">
            <v>11640.009600000019</v>
          </cell>
          <cell r="AO192">
            <v>-0.23836974222222218</v>
          </cell>
          <cell r="AQ192">
            <v>41600.14</v>
          </cell>
          <cell r="AR192">
            <v>550000.15999999992</v>
          </cell>
          <cell r="AS192">
            <v>0.28999999999999998</v>
          </cell>
          <cell r="AT192">
            <v>1</v>
          </cell>
          <cell r="AU192">
            <v>0</v>
          </cell>
          <cell r="AV192">
            <v>205640.16960000002</v>
          </cell>
          <cell r="AW192">
            <v>205640.16960000002</v>
          </cell>
          <cell r="AX192">
            <v>6.0000000000000053E-2</v>
          </cell>
          <cell r="AY192">
            <v>11640.009600000019</v>
          </cell>
          <cell r="AZ192" t="str">
            <v>commission</v>
          </cell>
          <cell r="BA192" t="str">
            <v>commissionEligible</v>
          </cell>
          <cell r="BB192" t="str">
            <v>commissionUnited States</v>
          </cell>
          <cell r="BC192" t="str">
            <v xml:space="preserve">commissionUnited States </v>
          </cell>
          <cell r="BD192" t="str">
            <v>E41</v>
          </cell>
          <cell r="BF192">
            <v>16166.68</v>
          </cell>
          <cell r="BH192">
            <v>3</v>
          </cell>
        </row>
        <row r="193">
          <cell r="B193">
            <v>13839</v>
          </cell>
          <cell r="C193">
            <v>8832</v>
          </cell>
          <cell r="E193" t="str">
            <v>Kevin Canaday</v>
          </cell>
          <cell r="F193" t="str">
            <v>Security Engineer</v>
          </cell>
          <cell r="G193" t="str">
            <v>Employee</v>
          </cell>
          <cell r="H193" t="str">
            <v>Americas Sales</v>
          </cell>
          <cell r="I193" t="str">
            <v>DENVER</v>
          </cell>
          <cell r="J193" t="str">
            <v>United States</v>
          </cell>
          <cell r="K193">
            <v>42198</v>
          </cell>
          <cell r="L193" t="str">
            <v>WH</v>
          </cell>
          <cell r="M193" t="str">
            <v>E41P</v>
          </cell>
          <cell r="N193" t="str">
            <v>E</v>
          </cell>
          <cell r="O193" t="str">
            <v>4</v>
          </cell>
          <cell r="P193" t="str">
            <v>Regular</v>
          </cell>
          <cell r="Q193" t="str"/>
          <cell r="R193">
            <v>1</v>
          </cell>
          <cell r="U193" t="str">
            <v>USD</v>
          </cell>
          <cell r="V193" t="str">
            <v>Americas Sales</v>
          </cell>
          <cell r="W193" t="str">
            <v>Thomas Fusco</v>
          </cell>
          <cell r="Y193" t="str">
            <v>Eligible</v>
          </cell>
          <cell r="Z193">
            <v>160000.07999999999</v>
          </cell>
          <cell r="AA193">
            <v>160000.07999999999</v>
          </cell>
          <cell r="AB193">
            <v>160000.07999999999</v>
          </cell>
          <cell r="AC193">
            <v>160000.07999999999</v>
          </cell>
          <cell r="AD193">
            <v>4</v>
          </cell>
          <cell r="AE193" t="str">
            <v>E41</v>
          </cell>
          <cell r="AF193">
            <v>160000</v>
          </cell>
          <cell r="AG193">
            <v>230000</v>
          </cell>
          <cell r="AH193">
            <v>0</v>
          </cell>
          <cell r="AI193">
            <v>1</v>
          </cell>
          <cell r="AJ193">
            <v>0</v>
          </cell>
          <cell r="AK193">
            <v>169600.08479999998</v>
          </cell>
          <cell r="AL193">
            <v>6.0000000000000053E-2</v>
          </cell>
          <cell r="AM193">
            <v>169600.08479999998</v>
          </cell>
          <cell r="AN193">
            <v>9600.0047999999952</v>
          </cell>
          <cell r="AO193">
            <v>-0.26260832695652181</v>
          </cell>
          <cell r="AQ193">
            <v>41600.14</v>
          </cell>
          <cell r="AR193">
            <v>550000.15999999992</v>
          </cell>
          <cell r="AS193">
            <v>0.23</v>
          </cell>
          <cell r="AT193">
            <v>1</v>
          </cell>
          <cell r="AU193">
            <v>0</v>
          </cell>
          <cell r="AV193">
            <v>169600.08479999998</v>
          </cell>
          <cell r="AW193">
            <v>169600.08479999998</v>
          </cell>
          <cell r="AX193">
            <v>6.0000000000000053E-2</v>
          </cell>
          <cell r="AY193">
            <v>9600.0047999999952</v>
          </cell>
          <cell r="AZ193" t="str">
            <v>commission</v>
          </cell>
          <cell r="BA193" t="str">
            <v>commissionEligible</v>
          </cell>
          <cell r="BB193" t="str">
            <v>commissionUnited States</v>
          </cell>
          <cell r="BC193" t="str">
            <v xml:space="preserve">commissionUnited States </v>
          </cell>
          <cell r="BD193" t="str">
            <v>E41</v>
          </cell>
          <cell r="BF193">
            <v>13333.339999999998</v>
          </cell>
          <cell r="BH193">
            <v>4</v>
          </cell>
        </row>
        <row r="194">
          <cell r="B194">
            <v>18042</v>
          </cell>
          <cell r="C194">
            <v>13093</v>
          </cell>
          <cell r="E194" t="str">
            <v>Sikander Khan</v>
          </cell>
          <cell r="F194" t="str">
            <v>Security Engineering Manager, Telco/SI Sales</v>
          </cell>
          <cell r="G194" t="str">
            <v>Employee</v>
          </cell>
          <cell r="H194" t="str">
            <v>Americas Sales</v>
          </cell>
          <cell r="I194" t="str">
            <v>GEORGIA REMOTE OFFICE</v>
          </cell>
          <cell r="J194" t="str">
            <v>United States</v>
          </cell>
          <cell r="K194">
            <v>43241</v>
          </cell>
          <cell r="L194" t="str">
            <v>WH</v>
          </cell>
          <cell r="M194" t="str">
            <v>E41M</v>
          </cell>
          <cell r="N194" t="str">
            <v>E</v>
          </cell>
          <cell r="O194" t="str">
            <v>4</v>
          </cell>
          <cell r="P194" t="str">
            <v>Regular</v>
          </cell>
          <cell r="Q194" t="str"/>
          <cell r="R194">
            <v>1</v>
          </cell>
          <cell r="U194" t="str">
            <v>USD</v>
          </cell>
          <cell r="V194" t="str">
            <v>Americas Sales</v>
          </cell>
          <cell r="W194" t="str">
            <v>Thomas Fusco</v>
          </cell>
          <cell r="Y194" t="str">
            <v>Eligible</v>
          </cell>
          <cell r="Z194">
            <v>207000</v>
          </cell>
          <cell r="AA194">
            <v>207000</v>
          </cell>
          <cell r="AB194">
            <v>207000</v>
          </cell>
          <cell r="AC194">
            <v>207000</v>
          </cell>
          <cell r="AD194">
            <v>3</v>
          </cell>
          <cell r="AE194" t="str">
            <v>E41</v>
          </cell>
          <cell r="AF194">
            <v>190000</v>
          </cell>
          <cell r="AG194">
            <v>270000</v>
          </cell>
          <cell r="AH194">
            <v>0.21</v>
          </cell>
          <cell r="AI194">
            <v>2</v>
          </cell>
          <cell r="AJ194">
            <v>0</v>
          </cell>
          <cell r="AK194">
            <v>213210</v>
          </cell>
          <cell r="AL194">
            <v>3.0000000000000027E-2</v>
          </cell>
          <cell r="AM194">
            <v>213210</v>
          </cell>
          <cell r="AN194">
            <v>6210</v>
          </cell>
          <cell r="AO194">
            <v>-0.21033333333333337</v>
          </cell>
          <cell r="AQ194">
            <v>41600.14</v>
          </cell>
          <cell r="AR194">
            <v>550000.15999999992</v>
          </cell>
          <cell r="AS194">
            <v>0.32</v>
          </cell>
          <cell r="AT194">
            <v>1</v>
          </cell>
          <cell r="AU194">
            <v>0</v>
          </cell>
          <cell r="AV194">
            <v>213210</v>
          </cell>
          <cell r="AW194">
            <v>213210</v>
          </cell>
          <cell r="AX194">
            <v>3.0000000000000027E-2</v>
          </cell>
          <cell r="AY194">
            <v>6210</v>
          </cell>
          <cell r="AZ194" t="str">
            <v>commission</v>
          </cell>
          <cell r="BA194" t="str">
            <v>commissionEligible</v>
          </cell>
          <cell r="BB194" t="str">
            <v>commissionUnited States</v>
          </cell>
          <cell r="BC194" t="str">
            <v xml:space="preserve">commissionUnited States </v>
          </cell>
          <cell r="BD194" t="str">
            <v>E41</v>
          </cell>
          <cell r="BF194">
            <v>17250</v>
          </cell>
          <cell r="BH194">
            <v>4</v>
          </cell>
        </row>
        <row r="195">
          <cell r="B195">
            <v>6111</v>
          </cell>
          <cell r="C195">
            <v>6281</v>
          </cell>
          <cell r="E195" t="str">
            <v>Khanh Nguyen</v>
          </cell>
          <cell r="F195" t="str">
            <v>Head of Telco/SI Engineering - US &amp; LATAM</v>
          </cell>
          <cell r="G195" t="str">
            <v>Employee</v>
          </cell>
          <cell r="H195" t="str">
            <v>Americas Sales</v>
          </cell>
          <cell r="I195" t="str">
            <v>IRVING</v>
          </cell>
          <cell r="J195" t="str">
            <v>United States</v>
          </cell>
          <cell r="K195">
            <v>39055</v>
          </cell>
          <cell r="L195" t="str">
            <v>WH</v>
          </cell>
          <cell r="M195" t="str">
            <v>E31M</v>
          </cell>
          <cell r="N195" t="str">
            <v>E</v>
          </cell>
          <cell r="O195" t="str">
            <v>3</v>
          </cell>
          <cell r="P195" t="str">
            <v>Regular</v>
          </cell>
          <cell r="Q195" t="str"/>
          <cell r="R195">
            <v>1</v>
          </cell>
          <cell r="U195" t="str">
            <v>USD</v>
          </cell>
          <cell r="V195" t="str">
            <v>Americas Sales</v>
          </cell>
          <cell r="W195" t="str">
            <v>Thomas Fusco</v>
          </cell>
          <cell r="Y195" t="str">
            <v>Eligible</v>
          </cell>
          <cell r="Z195">
            <v>207000.16</v>
          </cell>
          <cell r="AA195">
            <v>207000.16</v>
          </cell>
          <cell r="AB195">
            <v>207000.16</v>
          </cell>
          <cell r="AC195">
            <v>207000.16</v>
          </cell>
          <cell r="AD195">
            <v>4</v>
          </cell>
          <cell r="AE195" t="str">
            <v>E31</v>
          </cell>
          <cell r="AF195">
            <v>220000</v>
          </cell>
          <cell r="AG195">
            <v>300000</v>
          </cell>
          <cell r="AH195">
            <v>0</v>
          </cell>
          <cell r="AI195">
            <v>1</v>
          </cell>
          <cell r="AJ195">
            <v>0</v>
          </cell>
          <cell r="AK195">
            <v>219420.16960000002</v>
          </cell>
          <cell r="AL195">
            <v>6.0000000000000053E-2</v>
          </cell>
          <cell r="AM195">
            <v>219420.16960000002</v>
          </cell>
          <cell r="AN195">
            <v>12420.009600000019</v>
          </cell>
          <cell r="AO195">
            <v>-0.26859943466666658</v>
          </cell>
          <cell r="AQ195">
            <v>41600.14</v>
          </cell>
          <cell r="AR195">
            <v>550000.15999999992</v>
          </cell>
          <cell r="AS195">
            <v>0.32</v>
          </cell>
          <cell r="AT195">
            <v>1</v>
          </cell>
          <cell r="AU195">
            <v>0</v>
          </cell>
          <cell r="AV195">
            <v>219420.16960000002</v>
          </cell>
          <cell r="AW195">
            <v>219420.16960000002</v>
          </cell>
          <cell r="AX195">
            <v>6.0000000000000053E-2</v>
          </cell>
          <cell r="AY195">
            <v>12420.009600000019</v>
          </cell>
          <cell r="AZ195" t="str">
            <v>commission</v>
          </cell>
          <cell r="BA195" t="str">
            <v>commissionEligible</v>
          </cell>
          <cell r="BB195" t="str">
            <v>commissionUnited States</v>
          </cell>
          <cell r="BC195" t="str">
            <v xml:space="preserve">commissionUnited States </v>
          </cell>
          <cell r="BD195" t="str">
            <v>E31</v>
          </cell>
          <cell r="BF195">
            <v>17250.013333333332</v>
          </cell>
          <cell r="BH195">
            <v>4</v>
          </cell>
        </row>
        <row r="196">
          <cell r="B196">
            <v>21284</v>
          </cell>
          <cell r="C196">
            <v>16371</v>
          </cell>
          <cell r="E196" t="str">
            <v>Jeffrey Cormier</v>
          </cell>
          <cell r="F196" t="str">
            <v>Security Engineer</v>
          </cell>
          <cell r="G196" t="str">
            <v>Employee</v>
          </cell>
          <cell r="H196" t="str">
            <v>Americas Sales</v>
          </cell>
          <cell r="I196" t="str">
            <v>RHODE ISLAND REMOTE OFFICE</v>
          </cell>
          <cell r="J196" t="str">
            <v>United States</v>
          </cell>
          <cell r="K196">
            <v>43962</v>
          </cell>
          <cell r="L196" t="str">
            <v>WH</v>
          </cell>
          <cell r="M196" t="str">
            <v>E41P</v>
          </cell>
          <cell r="N196" t="str">
            <v>E</v>
          </cell>
          <cell r="O196" t="str">
            <v>4</v>
          </cell>
          <cell r="P196" t="str">
            <v>Regular</v>
          </cell>
          <cell r="Q196" t="str"/>
          <cell r="R196">
            <v>1</v>
          </cell>
          <cell r="U196" t="str">
            <v>USD</v>
          </cell>
          <cell r="V196" t="str">
            <v>Americas Sales</v>
          </cell>
          <cell r="W196" t="str">
            <v>Thomas Fusco</v>
          </cell>
          <cell r="Y196" t="str">
            <v>Eligible</v>
          </cell>
          <cell r="Z196">
            <v>190000.16</v>
          </cell>
          <cell r="AA196">
            <v>190000.16</v>
          </cell>
          <cell r="AB196">
            <v>190000.16</v>
          </cell>
          <cell r="AC196">
            <v>190000.16</v>
          </cell>
          <cell r="AD196">
            <v>3</v>
          </cell>
          <cell r="AE196" t="str">
            <v>E41</v>
          </cell>
          <cell r="AF196">
            <v>160000</v>
          </cell>
          <cell r="AG196">
            <v>230000</v>
          </cell>
          <cell r="AH196">
            <v>0.42</v>
          </cell>
          <cell r="AI196">
            <v>2</v>
          </cell>
          <cell r="AJ196">
            <v>0</v>
          </cell>
          <cell r="AK196">
            <v>195700.1648</v>
          </cell>
          <cell r="AL196">
            <v>3.0000000000000027E-2</v>
          </cell>
          <cell r="AM196">
            <v>195700.1648</v>
          </cell>
          <cell r="AN196">
            <v>5700.0047999999952</v>
          </cell>
          <cell r="AO196">
            <v>-0.14912971826086963</v>
          </cell>
          <cell r="AQ196">
            <v>41600.14</v>
          </cell>
          <cell r="AR196">
            <v>550000.15999999992</v>
          </cell>
          <cell r="AS196">
            <v>0.28999999999999998</v>
          </cell>
          <cell r="AT196">
            <v>1</v>
          </cell>
          <cell r="AU196">
            <v>0</v>
          </cell>
          <cell r="AV196">
            <v>195700.1648</v>
          </cell>
          <cell r="AW196">
            <v>195700.1648</v>
          </cell>
          <cell r="AX196">
            <v>3.0000000000000027E-2</v>
          </cell>
          <cell r="AY196">
            <v>5700.0047999999952</v>
          </cell>
          <cell r="AZ196" t="str">
            <v>commission</v>
          </cell>
          <cell r="BA196" t="str">
            <v>commissionEligible</v>
          </cell>
          <cell r="BB196" t="str">
            <v>commissionUnited States</v>
          </cell>
          <cell r="BC196" t="str">
            <v xml:space="preserve">commissionUnited States </v>
          </cell>
          <cell r="BD196" t="str">
            <v>E41</v>
          </cell>
          <cell r="BF196">
            <v>15833.346666666666</v>
          </cell>
        </row>
        <row r="197">
          <cell r="B197">
            <v>14185</v>
          </cell>
          <cell r="C197">
            <v>9166</v>
          </cell>
          <cell r="E197" t="str">
            <v>Elie Klein</v>
          </cell>
          <cell r="F197" t="str">
            <v>Security Engineer</v>
          </cell>
          <cell r="G197" t="str">
            <v>Employee</v>
          </cell>
          <cell r="H197" t="str">
            <v>Americas Sales</v>
          </cell>
          <cell r="I197" t="str">
            <v>NEW YORK</v>
          </cell>
          <cell r="J197" t="str">
            <v>United States</v>
          </cell>
          <cell r="K197">
            <v>42275</v>
          </cell>
          <cell r="L197" t="str">
            <v>WH</v>
          </cell>
          <cell r="M197" t="str">
            <v>E51P</v>
          </cell>
          <cell r="N197" t="str">
            <v>E</v>
          </cell>
          <cell r="O197" t="str">
            <v>5</v>
          </cell>
          <cell r="P197" t="str">
            <v>Regular</v>
          </cell>
          <cell r="R197">
            <v>1</v>
          </cell>
          <cell r="U197" t="str">
            <v>USD</v>
          </cell>
          <cell r="V197" t="str">
            <v>Americas Sales</v>
          </cell>
          <cell r="W197" t="str">
            <v>Thomas Fusco</v>
          </cell>
          <cell r="Y197" t="str">
            <v>Eligible</v>
          </cell>
          <cell r="Z197">
            <v>160000</v>
          </cell>
          <cell r="AA197">
            <v>160000</v>
          </cell>
          <cell r="AB197">
            <v>160000</v>
          </cell>
          <cell r="AC197">
            <v>160000</v>
          </cell>
          <cell r="AD197">
            <v>2</v>
          </cell>
          <cell r="AE197" t="str">
            <v>E51</v>
          </cell>
          <cell r="AF197">
            <v>125000</v>
          </cell>
          <cell r="AG197">
            <v>190000</v>
          </cell>
          <cell r="AH197">
            <v>0.53</v>
          </cell>
          <cell r="AI197">
            <v>3</v>
          </cell>
          <cell r="AJ197">
            <v>0</v>
          </cell>
          <cell r="AK197">
            <v>160000</v>
          </cell>
          <cell r="AL197">
            <v>0</v>
          </cell>
          <cell r="AM197">
            <v>160000</v>
          </cell>
          <cell r="AN197">
            <v>0</v>
          </cell>
          <cell r="AO197">
            <v>-0.15789473684210531</v>
          </cell>
          <cell r="AP197" t="str">
            <v>Rated 2 - no recommendation</v>
          </cell>
          <cell r="AQ197">
            <v>41600.14</v>
          </cell>
          <cell r="AR197">
            <v>550000.15999999992</v>
          </cell>
          <cell r="AS197">
            <v>0.23</v>
          </cell>
          <cell r="AT197">
            <v>1</v>
          </cell>
          <cell r="AU197">
            <v>0</v>
          </cell>
          <cell r="AV197">
            <v>160000</v>
          </cell>
          <cell r="AW197">
            <v>160000</v>
          </cell>
          <cell r="AX197">
            <v>0</v>
          </cell>
          <cell r="AY197">
            <v>0</v>
          </cell>
          <cell r="AZ197" t="str">
            <v>commission</v>
          </cell>
          <cell r="BA197" t="str">
            <v>commissionEligible</v>
          </cell>
          <cell r="BB197" t="str">
            <v>commissionUnited States</v>
          </cell>
          <cell r="BC197" t="str">
            <v xml:space="preserve">commissionUnited States </v>
          </cell>
          <cell r="BD197" t="str">
            <v>E51</v>
          </cell>
          <cell r="BF197">
            <v>13333.333333333334</v>
          </cell>
          <cell r="BH197">
            <v>4</v>
          </cell>
        </row>
        <row r="198">
          <cell r="B198">
            <v>6766</v>
          </cell>
          <cell r="C198">
            <v>6461</v>
          </cell>
          <cell r="E198" t="str">
            <v>Douglas (Doug) Roll</v>
          </cell>
          <cell r="F198" t="str">
            <v>Security Engineering Manager</v>
          </cell>
          <cell r="G198" t="str">
            <v>Employee</v>
          </cell>
          <cell r="H198" t="str">
            <v>Americas Sales</v>
          </cell>
          <cell r="I198" t="str">
            <v>NEW YORK</v>
          </cell>
          <cell r="J198" t="str">
            <v>United States</v>
          </cell>
          <cell r="K198">
            <v>42009</v>
          </cell>
          <cell r="L198" t="str">
            <v>WH</v>
          </cell>
          <cell r="M198" t="str">
            <v>E41M</v>
          </cell>
          <cell r="N198" t="str">
            <v>E</v>
          </cell>
          <cell r="O198" t="str">
            <v>4</v>
          </cell>
          <cell r="P198" t="str">
            <v>Regular</v>
          </cell>
          <cell r="Q198" t="str"/>
          <cell r="R198">
            <v>1</v>
          </cell>
          <cell r="U198" t="str">
            <v>USD</v>
          </cell>
          <cell r="V198" t="str">
            <v>Americas Sales</v>
          </cell>
          <cell r="W198" t="str">
            <v>Thomas Fusco</v>
          </cell>
          <cell r="Y198" t="str">
            <v>Eligible</v>
          </cell>
          <cell r="Z198">
            <v>215000.16</v>
          </cell>
          <cell r="AA198">
            <v>215000.16</v>
          </cell>
          <cell r="AB198">
            <v>215000.16</v>
          </cell>
          <cell r="AC198">
            <v>215000.16</v>
          </cell>
          <cell r="AD198">
            <v>3</v>
          </cell>
          <cell r="AE198" t="str">
            <v>E41</v>
          </cell>
          <cell r="AF198">
            <v>190000</v>
          </cell>
          <cell r="AG198">
            <v>270000</v>
          </cell>
          <cell r="AH198">
            <v>0.31</v>
          </cell>
          <cell r="AI198">
            <v>2</v>
          </cell>
          <cell r="AJ198">
            <v>0</v>
          </cell>
          <cell r="AK198">
            <v>221450.1648</v>
          </cell>
          <cell r="AL198">
            <v>3.0000000000000027E-2</v>
          </cell>
          <cell r="AM198">
            <v>221450.1648</v>
          </cell>
          <cell r="AN198">
            <v>6450.0047999999952</v>
          </cell>
          <cell r="AO198">
            <v>-0.1798142044444444</v>
          </cell>
          <cell r="AQ198">
            <v>41600.14</v>
          </cell>
          <cell r="AR198">
            <v>550000.15999999992</v>
          </cell>
          <cell r="AS198">
            <v>0.34</v>
          </cell>
          <cell r="AT198">
            <v>1</v>
          </cell>
          <cell r="AU198">
            <v>0</v>
          </cell>
          <cell r="AV198">
            <v>221450.1648</v>
          </cell>
          <cell r="AW198">
            <v>221450.1648</v>
          </cell>
          <cell r="AX198">
            <v>3.0000000000000027E-2</v>
          </cell>
          <cell r="AY198">
            <v>6450.0047999999952</v>
          </cell>
          <cell r="AZ198" t="str">
            <v>commission</v>
          </cell>
          <cell r="BA198" t="str">
            <v>commissionEligible</v>
          </cell>
          <cell r="BB198" t="str">
            <v>commissionUnited States</v>
          </cell>
          <cell r="BC198" t="str">
            <v xml:space="preserve">commissionUnited States </v>
          </cell>
          <cell r="BD198" t="str">
            <v>E41</v>
          </cell>
          <cell r="BF198">
            <v>17916.68</v>
          </cell>
          <cell r="BH198">
            <v>3</v>
          </cell>
        </row>
        <row r="199">
          <cell r="B199">
            <v>13043</v>
          </cell>
          <cell r="C199">
            <v>8075</v>
          </cell>
          <cell r="E199" t="str">
            <v>Dale Winch</v>
          </cell>
          <cell r="F199" t="str">
            <v>Regional Technical Advisor</v>
          </cell>
          <cell r="G199" t="str">
            <v>Employee</v>
          </cell>
          <cell r="H199" t="str">
            <v>Americas Sales</v>
          </cell>
          <cell r="I199" t="str">
            <v>NEW HAMPSHIRE REMOTE OFFICE</v>
          </cell>
          <cell r="J199" t="str">
            <v>United States</v>
          </cell>
          <cell r="K199">
            <v>42044</v>
          </cell>
          <cell r="L199" t="str">
            <v>WH</v>
          </cell>
          <cell r="M199" t="str">
            <v>R41P</v>
          </cell>
          <cell r="N199" t="str">
            <v>R</v>
          </cell>
          <cell r="O199" t="str">
            <v>4</v>
          </cell>
          <cell r="P199" t="str">
            <v>Regular</v>
          </cell>
          <cell r="Q199" t="str"/>
          <cell r="S199">
            <v>1</v>
          </cell>
          <cell r="U199" t="str">
            <v>USD</v>
          </cell>
          <cell r="V199" t="str">
            <v>Americas Sales</v>
          </cell>
          <cell r="W199" t="str">
            <v>Thomas Fusco</v>
          </cell>
          <cell r="Y199" t="str">
            <v>Eligible</v>
          </cell>
          <cell r="Z199">
            <v>179000.08</v>
          </cell>
          <cell r="AA199">
            <v>179000.08</v>
          </cell>
          <cell r="AB199">
            <v>179000.08</v>
          </cell>
          <cell r="AC199">
            <v>179000.08</v>
          </cell>
          <cell r="AD199">
            <v>5</v>
          </cell>
          <cell r="AE199" t="str">
            <v>R41</v>
          </cell>
          <cell r="AF199">
            <v>135000</v>
          </cell>
          <cell r="AG199">
            <v>215000</v>
          </cell>
          <cell r="AH199">
            <v>0.55000000000000004</v>
          </cell>
          <cell r="AI199">
            <v>3</v>
          </cell>
          <cell r="AJ199">
            <v>0</v>
          </cell>
          <cell r="AK199">
            <v>189740.08479999998</v>
          </cell>
          <cell r="AL199">
            <v>6.0000000000000053E-2</v>
          </cell>
          <cell r="AM199">
            <v>189740.08479999998</v>
          </cell>
          <cell r="AN199">
            <v>10740.004799999995</v>
          </cell>
          <cell r="AO199">
            <v>-0.11748797767441865</v>
          </cell>
          <cell r="AQ199">
            <v>41600.14</v>
          </cell>
          <cell r="AR199">
            <v>550000.15999999992</v>
          </cell>
          <cell r="AS199">
            <v>0.27</v>
          </cell>
          <cell r="AT199">
            <v>1</v>
          </cell>
          <cell r="AU199">
            <v>0</v>
          </cell>
          <cell r="AV199">
            <v>189740.08479999998</v>
          </cell>
          <cell r="AW199">
            <v>189740.08479999998</v>
          </cell>
          <cell r="AX199">
            <v>6.0000000000000053E-2</v>
          </cell>
          <cell r="AY199">
            <v>10740.004799999995</v>
          </cell>
          <cell r="AZ199" t="str">
            <v>Target Bonus</v>
          </cell>
          <cell r="BA199" t="str">
            <v>Target BonusEligible</v>
          </cell>
          <cell r="BB199" t="str">
            <v>Target BonusUnited States</v>
          </cell>
          <cell r="BC199" t="str">
            <v xml:space="preserve">Target BonusUnited States </v>
          </cell>
          <cell r="BD199" t="str">
            <v>R41</v>
          </cell>
          <cell r="BF199">
            <v>14916.673333333332</v>
          </cell>
          <cell r="BG199">
            <v>19800</v>
          </cell>
          <cell r="BH199">
            <v>4</v>
          </cell>
          <cell r="BJ199">
            <v>19000</v>
          </cell>
          <cell r="BK199">
            <v>19000</v>
          </cell>
          <cell r="BL199">
            <v>23750</v>
          </cell>
        </row>
        <row r="200">
          <cell r="B200">
            <v>8623</v>
          </cell>
          <cell r="C200">
            <v>6938</v>
          </cell>
          <cell r="E200" t="str">
            <v>Joseph LaBrecque Sr</v>
          </cell>
          <cell r="F200" t="str">
            <v>Security Engineer</v>
          </cell>
          <cell r="G200" t="str">
            <v>Employee</v>
          </cell>
          <cell r="H200" t="str">
            <v>Americas Sales</v>
          </cell>
          <cell r="I200" t="str">
            <v>NEW HAMPSHIRE REMOTE OFFICE</v>
          </cell>
          <cell r="J200" t="str">
            <v>United States</v>
          </cell>
          <cell r="K200">
            <v>43794</v>
          </cell>
          <cell r="L200" t="str">
            <v>WH</v>
          </cell>
          <cell r="M200" t="str">
            <v>E41P</v>
          </cell>
          <cell r="N200" t="str">
            <v>E</v>
          </cell>
          <cell r="O200" t="str">
            <v>4</v>
          </cell>
          <cell r="P200" t="str">
            <v>Regular</v>
          </cell>
          <cell r="Q200" t="str"/>
          <cell r="R200">
            <v>1</v>
          </cell>
          <cell r="U200" t="str">
            <v>USD</v>
          </cell>
          <cell r="V200" t="str">
            <v>Americas Sales</v>
          </cell>
          <cell r="W200" t="str">
            <v>Thomas Fusco</v>
          </cell>
          <cell r="Y200" t="str">
            <v>Eligible</v>
          </cell>
          <cell r="Z200">
            <v>190000</v>
          </cell>
          <cell r="AA200">
            <v>190000</v>
          </cell>
          <cell r="AB200">
            <v>190000</v>
          </cell>
          <cell r="AC200">
            <v>190000</v>
          </cell>
          <cell r="AD200">
            <v>3</v>
          </cell>
          <cell r="AE200" t="str">
            <v>E41</v>
          </cell>
          <cell r="AF200">
            <v>160000</v>
          </cell>
          <cell r="AG200">
            <v>230000</v>
          </cell>
          <cell r="AH200">
            <v>0.42</v>
          </cell>
          <cell r="AI200">
            <v>2</v>
          </cell>
          <cell r="AJ200">
            <v>0</v>
          </cell>
          <cell r="AK200">
            <v>195700</v>
          </cell>
          <cell r="AL200">
            <v>3.0000000000000027E-2</v>
          </cell>
          <cell r="AM200">
            <v>195700</v>
          </cell>
          <cell r="AN200">
            <v>5700</v>
          </cell>
          <cell r="AO200">
            <v>-0.14913043478260868</v>
          </cell>
          <cell r="AQ200">
            <v>41600.14</v>
          </cell>
          <cell r="AR200">
            <v>550000.15999999992</v>
          </cell>
          <cell r="AS200">
            <v>0.28999999999999998</v>
          </cell>
          <cell r="AT200">
            <v>1</v>
          </cell>
          <cell r="AU200">
            <v>0</v>
          </cell>
          <cell r="AV200">
            <v>195700</v>
          </cell>
          <cell r="AW200">
            <v>195700</v>
          </cell>
          <cell r="AX200">
            <v>3.0000000000000027E-2</v>
          </cell>
          <cell r="AY200">
            <v>5700</v>
          </cell>
          <cell r="AZ200" t="str">
            <v>commission</v>
          </cell>
          <cell r="BA200" t="str">
            <v>commissionEligible</v>
          </cell>
          <cell r="BB200" t="str">
            <v>commissionUnited States</v>
          </cell>
          <cell r="BC200" t="str">
            <v xml:space="preserve">commissionUnited States </v>
          </cell>
          <cell r="BD200" t="str">
            <v>E41</v>
          </cell>
          <cell r="BF200">
            <v>15833.333333333334</v>
          </cell>
        </row>
        <row r="201">
          <cell r="B201">
            <v>13923</v>
          </cell>
          <cell r="C201">
            <v>8911</v>
          </cell>
          <cell r="E201" t="str">
            <v>Edmund Carbon</v>
          </cell>
          <cell r="F201" t="str">
            <v>Security Engineer</v>
          </cell>
          <cell r="G201" t="str">
            <v>Employee</v>
          </cell>
          <cell r="H201" t="str">
            <v>Americas Sales</v>
          </cell>
          <cell r="I201" t="str">
            <v>NEW YORK</v>
          </cell>
          <cell r="J201" t="str">
            <v>United States</v>
          </cell>
          <cell r="K201">
            <v>42219</v>
          </cell>
          <cell r="L201" t="str">
            <v>WH</v>
          </cell>
          <cell r="M201" t="str">
            <v>E41P</v>
          </cell>
          <cell r="N201" t="str">
            <v>E</v>
          </cell>
          <cell r="O201" t="str">
            <v>4</v>
          </cell>
          <cell r="P201" t="str">
            <v>Regular</v>
          </cell>
          <cell r="Q201" t="str"/>
          <cell r="R201">
            <v>1</v>
          </cell>
          <cell r="U201" t="str">
            <v>USD</v>
          </cell>
          <cell r="V201" t="str">
            <v>Americas Sales</v>
          </cell>
          <cell r="W201" t="str">
            <v>Thomas Fusco</v>
          </cell>
          <cell r="Y201" t="str">
            <v>Eligible</v>
          </cell>
          <cell r="Z201">
            <v>185000.16</v>
          </cell>
          <cell r="AA201">
            <v>185000.16</v>
          </cell>
          <cell r="AB201">
            <v>185000.16</v>
          </cell>
          <cell r="AC201">
            <v>185000.16</v>
          </cell>
          <cell r="AD201">
            <v>3</v>
          </cell>
          <cell r="AE201" t="str">
            <v>E41</v>
          </cell>
          <cell r="AF201">
            <v>160000</v>
          </cell>
          <cell r="AG201">
            <v>230000</v>
          </cell>
          <cell r="AH201">
            <v>0.35</v>
          </cell>
          <cell r="AI201">
            <v>2</v>
          </cell>
          <cell r="AJ201">
            <v>0</v>
          </cell>
          <cell r="AK201">
            <v>190550.1648</v>
          </cell>
          <cell r="AL201">
            <v>3.0000000000000027E-2</v>
          </cell>
          <cell r="AM201">
            <v>190550.1648</v>
          </cell>
          <cell r="AN201">
            <v>5550.0047999999952</v>
          </cell>
          <cell r="AO201">
            <v>-0.17152102260869562</v>
          </cell>
          <cell r="AQ201">
            <v>41600.14</v>
          </cell>
          <cell r="AR201">
            <v>550000.15999999992</v>
          </cell>
          <cell r="AS201">
            <v>0.28000000000000003</v>
          </cell>
          <cell r="AT201">
            <v>1</v>
          </cell>
          <cell r="AU201">
            <v>0</v>
          </cell>
          <cell r="AV201">
            <v>190550.1648</v>
          </cell>
          <cell r="AW201">
            <v>190550.1648</v>
          </cell>
          <cell r="AX201">
            <v>3.0000000000000027E-2</v>
          </cell>
          <cell r="AY201">
            <v>5550.0047999999952</v>
          </cell>
          <cell r="AZ201" t="str">
            <v>commission</v>
          </cell>
          <cell r="BA201" t="str">
            <v>commissionEligible</v>
          </cell>
          <cell r="BB201" t="str">
            <v>commissionUnited States</v>
          </cell>
          <cell r="BC201" t="str">
            <v xml:space="preserve">commissionUnited States </v>
          </cell>
          <cell r="BD201" t="str">
            <v>E41</v>
          </cell>
          <cell r="BF201">
            <v>15416.68</v>
          </cell>
          <cell r="BH201">
            <v>5</v>
          </cell>
        </row>
        <row r="202">
          <cell r="B202">
            <v>12128</v>
          </cell>
          <cell r="C202">
            <v>4857</v>
          </cell>
          <cell r="E202" t="str">
            <v>Cory Pellegren</v>
          </cell>
          <cell r="F202" t="str">
            <v>Security Engineer</v>
          </cell>
          <cell r="G202" t="str">
            <v>Employee</v>
          </cell>
          <cell r="H202" t="str">
            <v>Americas Sales</v>
          </cell>
          <cell r="I202" t="str">
            <v>RHODE ISLAND REMOTE OFFICE</v>
          </cell>
          <cell r="J202" t="str">
            <v>United States</v>
          </cell>
          <cell r="K202">
            <v>43696</v>
          </cell>
          <cell r="L202" t="str">
            <v>WH</v>
          </cell>
          <cell r="M202" t="str">
            <v>E41P</v>
          </cell>
          <cell r="N202" t="str">
            <v>E</v>
          </cell>
          <cell r="O202" t="str">
            <v>4</v>
          </cell>
          <cell r="P202" t="str">
            <v>Regular</v>
          </cell>
          <cell r="Q202" t="str"/>
          <cell r="R202">
            <v>1</v>
          </cell>
          <cell r="U202" t="str">
            <v>USD</v>
          </cell>
          <cell r="V202" t="str">
            <v>Americas Sales</v>
          </cell>
          <cell r="W202" t="str">
            <v>Thomas Fusco</v>
          </cell>
          <cell r="Y202" t="str">
            <v>Eligible</v>
          </cell>
          <cell r="Z202">
            <v>185000</v>
          </cell>
          <cell r="AA202">
            <v>185000</v>
          </cell>
          <cell r="AB202">
            <v>185000</v>
          </cell>
          <cell r="AC202">
            <v>185000</v>
          </cell>
          <cell r="AD202">
            <v>3</v>
          </cell>
          <cell r="AE202" t="str">
            <v>E41</v>
          </cell>
          <cell r="AF202">
            <v>160000</v>
          </cell>
          <cell r="AG202">
            <v>230000</v>
          </cell>
          <cell r="AH202">
            <v>0.35</v>
          </cell>
          <cell r="AI202">
            <v>2</v>
          </cell>
          <cell r="AJ202">
            <v>0</v>
          </cell>
          <cell r="AK202">
            <v>190550</v>
          </cell>
          <cell r="AL202">
            <v>3.0000000000000027E-2</v>
          </cell>
          <cell r="AM202">
            <v>190550</v>
          </cell>
          <cell r="AN202">
            <v>5550</v>
          </cell>
          <cell r="AO202">
            <v>-0.17152173913043478</v>
          </cell>
          <cell r="AQ202">
            <v>41600.14</v>
          </cell>
          <cell r="AR202">
            <v>550000.15999999992</v>
          </cell>
          <cell r="AS202">
            <v>0.28000000000000003</v>
          </cell>
          <cell r="AT202">
            <v>1</v>
          </cell>
          <cell r="AU202">
            <v>0</v>
          </cell>
          <cell r="AV202">
            <v>190550</v>
          </cell>
          <cell r="AW202">
            <v>190550</v>
          </cell>
          <cell r="AX202">
            <v>3.0000000000000027E-2</v>
          </cell>
          <cell r="AY202">
            <v>5550</v>
          </cell>
          <cell r="AZ202" t="str">
            <v>commission</v>
          </cell>
          <cell r="BA202" t="str">
            <v>commissionEligible</v>
          </cell>
          <cell r="BB202" t="str">
            <v>commissionUnited States</v>
          </cell>
          <cell r="BC202" t="str">
            <v xml:space="preserve">commissionUnited States </v>
          </cell>
          <cell r="BD202" t="str">
            <v>E41</v>
          </cell>
          <cell r="BF202">
            <v>15416.666666666666</v>
          </cell>
          <cell r="BH202">
            <v>5</v>
          </cell>
        </row>
        <row r="203">
          <cell r="B203">
            <v>17675</v>
          </cell>
          <cell r="C203">
            <v>12683</v>
          </cell>
          <cell r="E203" t="str">
            <v>Michael LeFebvre</v>
          </cell>
          <cell r="F203" t="str">
            <v>Security Engineer</v>
          </cell>
          <cell r="G203" t="str">
            <v>Employee</v>
          </cell>
          <cell r="H203" t="str">
            <v>Americas Sales</v>
          </cell>
          <cell r="I203" t="str">
            <v>MASSACHUSETTS REMOTE OFFICE</v>
          </cell>
          <cell r="J203" t="str">
            <v>United States</v>
          </cell>
          <cell r="K203">
            <v>43136</v>
          </cell>
          <cell r="L203" t="str">
            <v>WH</v>
          </cell>
          <cell r="M203" t="str">
            <v>E41P</v>
          </cell>
          <cell r="N203" t="str">
            <v>E</v>
          </cell>
          <cell r="O203" t="str">
            <v>4</v>
          </cell>
          <cell r="P203" t="str">
            <v>Regular</v>
          </cell>
          <cell r="Q203" t="str"/>
          <cell r="R203">
            <v>1</v>
          </cell>
          <cell r="U203" t="str">
            <v>USD</v>
          </cell>
          <cell r="V203" t="str">
            <v>Americas Sales</v>
          </cell>
          <cell r="W203" t="str">
            <v>Thomas Fusco</v>
          </cell>
          <cell r="Y203" t="str">
            <v>Eligible</v>
          </cell>
          <cell r="Z203">
            <v>160000.08000000002</v>
          </cell>
          <cell r="AA203">
            <v>160000.08000000002</v>
          </cell>
          <cell r="AB203">
            <v>160000.08000000002</v>
          </cell>
          <cell r="AC203">
            <v>160000.08000000002</v>
          </cell>
          <cell r="AD203">
            <v>4</v>
          </cell>
          <cell r="AE203" t="str">
            <v>E41</v>
          </cell>
          <cell r="AF203">
            <v>160000</v>
          </cell>
          <cell r="AG203">
            <v>230000</v>
          </cell>
          <cell r="AH203">
            <v>0</v>
          </cell>
          <cell r="AI203">
            <v>1</v>
          </cell>
          <cell r="AJ203">
            <v>0</v>
          </cell>
          <cell r="AK203">
            <v>169600.08480000001</v>
          </cell>
          <cell r="AL203">
            <v>6.0000000000000053E-2</v>
          </cell>
          <cell r="AM203">
            <v>169600.08480000001</v>
          </cell>
          <cell r="AN203">
            <v>9600.0047999999952</v>
          </cell>
          <cell r="AO203">
            <v>-0.2626083269565217</v>
          </cell>
          <cell r="AQ203">
            <v>41600.14</v>
          </cell>
          <cell r="AR203">
            <v>550000.15999999992</v>
          </cell>
          <cell r="AS203">
            <v>0.23</v>
          </cell>
          <cell r="AT203">
            <v>1</v>
          </cell>
          <cell r="AU203">
            <v>0</v>
          </cell>
          <cell r="AV203">
            <v>169600.08480000001</v>
          </cell>
          <cell r="AW203">
            <v>169600.08480000001</v>
          </cell>
          <cell r="AX203">
            <v>6.0000000000000053E-2</v>
          </cell>
          <cell r="AY203">
            <v>9600.0047999999952</v>
          </cell>
          <cell r="AZ203" t="str">
            <v>commission</v>
          </cell>
          <cell r="BA203" t="str">
            <v>commissionEligible</v>
          </cell>
          <cell r="BB203" t="str">
            <v>commissionUnited States</v>
          </cell>
          <cell r="BC203" t="str">
            <v xml:space="preserve">commissionUnited States </v>
          </cell>
          <cell r="BD203" t="str">
            <v>E41</v>
          </cell>
          <cell r="BF203">
            <v>13333.340000000002</v>
          </cell>
          <cell r="BH203">
            <v>4</v>
          </cell>
        </row>
        <row r="204">
          <cell r="B204">
            <v>17997</v>
          </cell>
          <cell r="C204">
            <v>12995</v>
          </cell>
          <cell r="E204" t="str">
            <v>Joseph Audet</v>
          </cell>
          <cell r="F204" t="str">
            <v>Security Engineer</v>
          </cell>
          <cell r="G204" t="str">
            <v>Employee</v>
          </cell>
          <cell r="H204" t="str">
            <v>Americas Sales</v>
          </cell>
          <cell r="I204" t="str">
            <v>MASSACHUSETTS REMOTE OFFICE</v>
          </cell>
          <cell r="J204" t="str">
            <v>United States</v>
          </cell>
          <cell r="K204">
            <v>43227</v>
          </cell>
          <cell r="L204" t="str">
            <v>WH</v>
          </cell>
          <cell r="M204" t="str">
            <v>E41P</v>
          </cell>
          <cell r="N204" t="str">
            <v>E</v>
          </cell>
          <cell r="O204" t="str">
            <v>4</v>
          </cell>
          <cell r="P204" t="str">
            <v>Regular</v>
          </cell>
          <cell r="Q204" t="str"/>
          <cell r="R204">
            <v>1</v>
          </cell>
          <cell r="U204" t="str">
            <v>USD</v>
          </cell>
          <cell r="V204" t="str">
            <v>Americas Sales</v>
          </cell>
          <cell r="W204" t="str">
            <v>Thomas Fusco</v>
          </cell>
          <cell r="Y204" t="str">
            <v>Eligible</v>
          </cell>
          <cell r="Z204">
            <v>167000.16</v>
          </cell>
          <cell r="AA204">
            <v>167000.16</v>
          </cell>
          <cell r="AB204">
            <v>167000.16</v>
          </cell>
          <cell r="AC204">
            <v>167000.16</v>
          </cell>
          <cell r="AD204">
            <v>3</v>
          </cell>
          <cell r="AE204" t="str">
            <v>E41</v>
          </cell>
          <cell r="AF204">
            <v>160000</v>
          </cell>
          <cell r="AG204">
            <v>230000</v>
          </cell>
          <cell r="AH204">
            <v>0.1</v>
          </cell>
          <cell r="AI204">
            <v>1</v>
          </cell>
          <cell r="AJ204">
            <v>0</v>
          </cell>
          <cell r="AK204">
            <v>173680.16640000002</v>
          </cell>
          <cell r="AL204">
            <v>4.0000000000000036E-2</v>
          </cell>
          <cell r="AM204">
            <v>173680.16640000002</v>
          </cell>
          <cell r="AN204">
            <v>6680.0064000000129</v>
          </cell>
          <cell r="AO204">
            <v>-0.24486884173913037</v>
          </cell>
          <cell r="AQ204">
            <v>41600.14</v>
          </cell>
          <cell r="AR204">
            <v>550000.15999999992</v>
          </cell>
          <cell r="AS204">
            <v>0.24</v>
          </cell>
          <cell r="AT204">
            <v>1</v>
          </cell>
          <cell r="AU204">
            <v>0</v>
          </cell>
          <cell r="AV204">
            <v>173680.16640000002</v>
          </cell>
          <cell r="AW204">
            <v>173680.16640000002</v>
          </cell>
          <cell r="AX204">
            <v>4.0000000000000036E-2</v>
          </cell>
          <cell r="AY204">
            <v>6680.0064000000129</v>
          </cell>
          <cell r="AZ204" t="str">
            <v>commission</v>
          </cell>
          <cell r="BA204" t="str">
            <v>commissionEligible</v>
          </cell>
          <cell r="BB204" t="str">
            <v>commissionUnited States</v>
          </cell>
          <cell r="BC204" t="str">
            <v xml:space="preserve">commissionUnited States </v>
          </cell>
          <cell r="BD204" t="str">
            <v>E41</v>
          </cell>
          <cell r="BF204">
            <v>13916.68</v>
          </cell>
          <cell r="BH204">
            <v>4</v>
          </cell>
        </row>
        <row r="205">
          <cell r="B205">
            <v>18307</v>
          </cell>
          <cell r="C205">
            <v>13345</v>
          </cell>
          <cell r="E205" t="str">
            <v>Richard Peirce</v>
          </cell>
          <cell r="F205" t="str">
            <v>Security Architect</v>
          </cell>
          <cell r="G205" t="str">
            <v>Employee</v>
          </cell>
          <cell r="H205" t="str">
            <v>Americas Sales</v>
          </cell>
          <cell r="I205" t="str">
            <v>WALTHAM</v>
          </cell>
          <cell r="J205" t="str">
            <v>United States</v>
          </cell>
          <cell r="K205">
            <v>43290</v>
          </cell>
          <cell r="L205" t="str">
            <v>WH</v>
          </cell>
          <cell r="M205" t="str">
            <v>E41P</v>
          </cell>
          <cell r="N205" t="str">
            <v>E</v>
          </cell>
          <cell r="O205" t="str">
            <v>4</v>
          </cell>
          <cell r="P205" t="str">
            <v>Regular</v>
          </cell>
          <cell r="Q205" t="str"/>
          <cell r="R205">
            <v>1</v>
          </cell>
          <cell r="U205" t="str">
            <v>USD</v>
          </cell>
          <cell r="V205" t="str">
            <v>Americas Sales</v>
          </cell>
          <cell r="W205" t="str">
            <v>Thomas Fusco</v>
          </cell>
          <cell r="Y205" t="str">
            <v>Eligible</v>
          </cell>
          <cell r="Z205">
            <v>208000.08</v>
          </cell>
          <cell r="AA205">
            <v>208000.08</v>
          </cell>
          <cell r="AB205">
            <v>208000.08</v>
          </cell>
          <cell r="AC205">
            <v>208000.08</v>
          </cell>
          <cell r="AD205">
            <v>3</v>
          </cell>
          <cell r="AE205" t="str">
            <v>E41</v>
          </cell>
          <cell r="AF205">
            <v>160000</v>
          </cell>
          <cell r="AG205">
            <v>230000</v>
          </cell>
          <cell r="AH205">
            <v>0.68</v>
          </cell>
          <cell r="AI205">
            <v>3</v>
          </cell>
          <cell r="AJ205">
            <v>0</v>
          </cell>
          <cell r="AK205">
            <v>212160.0816</v>
          </cell>
          <cell r="AL205">
            <v>2.0000000000000018E-2</v>
          </cell>
          <cell r="AM205">
            <v>212160.0816</v>
          </cell>
          <cell r="AN205">
            <v>4160.0016000000178</v>
          </cell>
          <cell r="AO205">
            <v>-7.7564862608695662E-2</v>
          </cell>
          <cell r="AQ205">
            <v>41600.14</v>
          </cell>
          <cell r="AR205">
            <v>550000.15999999992</v>
          </cell>
          <cell r="AS205">
            <v>0.32</v>
          </cell>
          <cell r="AT205">
            <v>1</v>
          </cell>
          <cell r="AU205">
            <v>0</v>
          </cell>
          <cell r="AV205">
            <v>212160.0816</v>
          </cell>
          <cell r="AW205">
            <v>212160.0816</v>
          </cell>
          <cell r="AX205">
            <v>2.0000000000000018E-2</v>
          </cell>
          <cell r="AY205">
            <v>4160.0016000000178</v>
          </cell>
          <cell r="AZ205" t="str">
            <v>commission</v>
          </cell>
          <cell r="BA205" t="str">
            <v>commissionEligible</v>
          </cell>
          <cell r="BB205" t="str">
            <v>commissionUnited States</v>
          </cell>
          <cell r="BC205" t="str">
            <v xml:space="preserve">commissionUnited States </v>
          </cell>
          <cell r="BD205" t="str">
            <v>E41</v>
          </cell>
          <cell r="BF205">
            <v>17333.34</v>
          </cell>
          <cell r="BH205">
            <v>4</v>
          </cell>
        </row>
        <row r="206">
          <cell r="B206">
            <v>15559</v>
          </cell>
          <cell r="C206">
            <v>10521</v>
          </cell>
          <cell r="E206" t="str">
            <v>Winston Lalgee</v>
          </cell>
          <cell r="F206" t="str">
            <v>Security Engineering Manager</v>
          </cell>
          <cell r="G206" t="str">
            <v>Employee</v>
          </cell>
          <cell r="H206" t="str">
            <v>Americas Sales</v>
          </cell>
          <cell r="I206" t="str">
            <v>NEW YORK</v>
          </cell>
          <cell r="J206" t="str">
            <v>United States</v>
          </cell>
          <cell r="K206">
            <v>42583</v>
          </cell>
          <cell r="L206" t="str">
            <v>WH</v>
          </cell>
          <cell r="M206" t="str">
            <v>E41M</v>
          </cell>
          <cell r="N206" t="str">
            <v>E</v>
          </cell>
          <cell r="O206" t="str">
            <v>4</v>
          </cell>
          <cell r="P206" t="str">
            <v>Regular</v>
          </cell>
          <cell r="Q206" t="str"/>
          <cell r="R206">
            <v>1</v>
          </cell>
          <cell r="U206" t="str">
            <v>USD</v>
          </cell>
          <cell r="V206" t="str">
            <v>Americas Sales</v>
          </cell>
          <cell r="W206" t="str">
            <v>Thomas Fusco</v>
          </cell>
          <cell r="Y206" t="str">
            <v>Eligible</v>
          </cell>
          <cell r="Z206">
            <v>195000.16</v>
          </cell>
          <cell r="AA206">
            <v>195000.16</v>
          </cell>
          <cell r="AB206">
            <v>195000.16</v>
          </cell>
          <cell r="AC206">
            <v>195000.16</v>
          </cell>
          <cell r="AD206">
            <v>3</v>
          </cell>
          <cell r="AE206" t="str">
            <v>E41</v>
          </cell>
          <cell r="AF206">
            <v>190000</v>
          </cell>
          <cell r="AG206">
            <v>270000</v>
          </cell>
          <cell r="AH206">
            <v>0.06</v>
          </cell>
          <cell r="AI206">
            <v>1</v>
          </cell>
          <cell r="AJ206">
            <v>0</v>
          </cell>
          <cell r="AK206">
            <v>202800.16640000002</v>
          </cell>
          <cell r="AL206">
            <v>4.0000000000000036E-2</v>
          </cell>
          <cell r="AM206">
            <v>202800.16640000002</v>
          </cell>
          <cell r="AN206">
            <v>7800.0064000000129</v>
          </cell>
          <cell r="AO206">
            <v>-0.2488882725925925</v>
          </cell>
          <cell r="AQ206">
            <v>41600.14</v>
          </cell>
          <cell r="AR206">
            <v>550000.15999999992</v>
          </cell>
          <cell r="AS206">
            <v>0.3</v>
          </cell>
          <cell r="AT206">
            <v>1</v>
          </cell>
          <cell r="AU206">
            <v>0</v>
          </cell>
          <cell r="AV206">
            <v>202800.16640000002</v>
          </cell>
          <cell r="AW206">
            <v>202800.16640000002</v>
          </cell>
          <cell r="AX206">
            <v>4.0000000000000036E-2</v>
          </cell>
          <cell r="AY206">
            <v>7800.0064000000129</v>
          </cell>
          <cell r="AZ206" t="str">
            <v>commission</v>
          </cell>
          <cell r="BA206" t="str">
            <v>commissionEligible</v>
          </cell>
          <cell r="BB206" t="str">
            <v>commissionUnited States</v>
          </cell>
          <cell r="BC206" t="str">
            <v xml:space="preserve">commissionUnited States </v>
          </cell>
          <cell r="BD206" t="str">
            <v>E41</v>
          </cell>
          <cell r="BF206">
            <v>16250.013333333334</v>
          </cell>
          <cell r="BH206">
            <v>5</v>
          </cell>
        </row>
        <row r="207">
          <cell r="B207">
            <v>17268</v>
          </cell>
          <cell r="C207">
            <v>12296</v>
          </cell>
          <cell r="E207" t="str">
            <v>Tyler Roser</v>
          </cell>
          <cell r="F207" t="str">
            <v>Security Engineer</v>
          </cell>
          <cell r="G207" t="str">
            <v>Employee</v>
          </cell>
          <cell r="H207" t="str">
            <v>Americas Sales</v>
          </cell>
          <cell r="I207" t="str">
            <v>WALTHAM</v>
          </cell>
          <cell r="J207" t="str">
            <v>United States</v>
          </cell>
          <cell r="K207">
            <v>43052</v>
          </cell>
          <cell r="L207" t="str">
            <v>WH</v>
          </cell>
          <cell r="M207" t="str">
            <v>E51P</v>
          </cell>
          <cell r="N207" t="str">
            <v>E</v>
          </cell>
          <cell r="O207" t="str">
            <v>5</v>
          </cell>
          <cell r="P207" t="str">
            <v>Regular</v>
          </cell>
          <cell r="Q207" t="str"/>
          <cell r="R207">
            <v>1</v>
          </cell>
          <cell r="U207" t="str">
            <v>USD</v>
          </cell>
          <cell r="V207" t="str">
            <v>Americas Sales</v>
          </cell>
          <cell r="W207" t="str">
            <v>Thomas Fusco</v>
          </cell>
          <cell r="Y207" t="str">
            <v>Eligible</v>
          </cell>
          <cell r="Z207">
            <v>150000</v>
          </cell>
          <cell r="AA207">
            <v>150000</v>
          </cell>
          <cell r="AB207">
            <v>150000</v>
          </cell>
          <cell r="AC207">
            <v>150000</v>
          </cell>
          <cell r="AD207">
            <v>3</v>
          </cell>
          <cell r="AE207" t="str">
            <v>E51</v>
          </cell>
          <cell r="AF207">
            <v>125000</v>
          </cell>
          <cell r="AG207">
            <v>190000</v>
          </cell>
          <cell r="AH207">
            <v>0.38</v>
          </cell>
          <cell r="AI207">
            <v>2</v>
          </cell>
          <cell r="AJ207">
            <v>0</v>
          </cell>
          <cell r="AK207">
            <v>154500</v>
          </cell>
          <cell r="AL207">
            <v>3.0000000000000027E-2</v>
          </cell>
          <cell r="AM207">
            <v>154500</v>
          </cell>
          <cell r="AN207">
            <v>4500</v>
          </cell>
          <cell r="AO207">
            <v>-0.18684210526315792</v>
          </cell>
          <cell r="AQ207">
            <v>41600.14</v>
          </cell>
          <cell r="AR207">
            <v>550000.15999999992</v>
          </cell>
          <cell r="AS207">
            <v>0.21</v>
          </cell>
          <cell r="AT207">
            <v>1</v>
          </cell>
          <cell r="AU207">
            <v>0</v>
          </cell>
          <cell r="AV207">
            <v>154500</v>
          </cell>
          <cell r="AW207">
            <v>154500</v>
          </cell>
          <cell r="AX207">
            <v>3.0000000000000027E-2</v>
          </cell>
          <cell r="AY207">
            <v>4500</v>
          </cell>
          <cell r="AZ207" t="str">
            <v>commission</v>
          </cell>
          <cell r="BA207" t="str">
            <v>commissionEligible</v>
          </cell>
          <cell r="BB207" t="str">
            <v>commissionUnited States</v>
          </cell>
          <cell r="BC207" t="str">
            <v xml:space="preserve">commissionUnited States </v>
          </cell>
          <cell r="BD207" t="str">
            <v>E51</v>
          </cell>
          <cell r="BF207">
            <v>12500</v>
          </cell>
          <cell r="BH207">
            <v>4</v>
          </cell>
        </row>
        <row r="208">
          <cell r="B208">
            <v>17147</v>
          </cell>
          <cell r="C208">
            <v>12178</v>
          </cell>
          <cell r="E208" t="str">
            <v>Dan Djaker</v>
          </cell>
          <cell r="F208" t="str">
            <v>Security Engineer</v>
          </cell>
          <cell r="G208" t="str">
            <v>Employee</v>
          </cell>
          <cell r="H208" t="str">
            <v>Americas Sales</v>
          </cell>
          <cell r="I208" t="str">
            <v>NEW YORK</v>
          </cell>
          <cell r="J208" t="str">
            <v>United States</v>
          </cell>
          <cell r="K208">
            <v>43017</v>
          </cell>
          <cell r="L208" t="str">
            <v>WH</v>
          </cell>
          <cell r="M208" t="str">
            <v>E51P</v>
          </cell>
          <cell r="N208" t="str">
            <v>E</v>
          </cell>
          <cell r="O208" t="str">
            <v>5</v>
          </cell>
          <cell r="P208" t="str">
            <v>Regular</v>
          </cell>
          <cell r="R208">
            <v>1</v>
          </cell>
          <cell r="U208" t="str">
            <v>USD</v>
          </cell>
          <cell r="V208" t="str">
            <v>Americas Sales</v>
          </cell>
          <cell r="W208" t="str">
            <v>Thomas Fusco</v>
          </cell>
          <cell r="Y208" t="str">
            <v>Eligible</v>
          </cell>
          <cell r="Z208">
            <v>120000</v>
          </cell>
          <cell r="AA208">
            <v>120000</v>
          </cell>
          <cell r="AB208">
            <v>120000</v>
          </cell>
          <cell r="AC208">
            <v>120000</v>
          </cell>
          <cell r="AD208">
            <v>3</v>
          </cell>
          <cell r="AE208" t="str">
            <v>E51</v>
          </cell>
          <cell r="AF208">
            <v>125000</v>
          </cell>
          <cell r="AG208">
            <v>190000</v>
          </cell>
          <cell r="AH208">
            <v>0</v>
          </cell>
          <cell r="AI208">
            <v>1</v>
          </cell>
          <cell r="AJ208">
            <v>0</v>
          </cell>
          <cell r="AK208">
            <v>124800</v>
          </cell>
          <cell r="AL208">
            <v>4.0000000000000036E-2</v>
          </cell>
          <cell r="AM208">
            <v>124800</v>
          </cell>
          <cell r="AN208">
            <v>4800</v>
          </cell>
          <cell r="AO208">
            <v>-0.34315789473684211</v>
          </cell>
          <cell r="AQ208">
            <v>41600.14</v>
          </cell>
          <cell r="AR208">
            <v>550000.15999999992</v>
          </cell>
          <cell r="AS208">
            <v>0.15</v>
          </cell>
          <cell r="AT208">
            <v>1</v>
          </cell>
          <cell r="AU208">
            <v>0</v>
          </cell>
          <cell r="AV208">
            <v>124800</v>
          </cell>
          <cell r="AW208">
            <v>124800</v>
          </cell>
          <cell r="AX208">
            <v>4.0000000000000036E-2</v>
          </cell>
          <cell r="AY208">
            <v>4800</v>
          </cell>
          <cell r="AZ208" t="str">
            <v>commission</v>
          </cell>
          <cell r="BA208" t="str">
            <v>commissionEligible</v>
          </cell>
          <cell r="BB208" t="str">
            <v>commissionUnited States</v>
          </cell>
          <cell r="BC208" t="str">
            <v xml:space="preserve">commissionUnited States </v>
          </cell>
          <cell r="BD208" t="str">
            <v>E51</v>
          </cell>
          <cell r="BF208">
            <v>10000</v>
          </cell>
          <cell r="BH208">
            <v>4</v>
          </cell>
        </row>
        <row r="209">
          <cell r="B209">
            <v>20775</v>
          </cell>
          <cell r="C209">
            <v>15862</v>
          </cell>
          <cell r="E209" t="str">
            <v>Derrick Udarnauth</v>
          </cell>
          <cell r="F209" t="str">
            <v>Security Engineer</v>
          </cell>
          <cell r="G209" t="str">
            <v>Employee</v>
          </cell>
          <cell r="H209" t="str">
            <v>Americas Sales</v>
          </cell>
          <cell r="I209" t="str">
            <v>NEW YORK</v>
          </cell>
          <cell r="J209" t="str">
            <v>United States</v>
          </cell>
          <cell r="K209">
            <v>43836</v>
          </cell>
          <cell r="L209" t="str">
            <v>WH</v>
          </cell>
          <cell r="M209" t="str">
            <v>E51P</v>
          </cell>
          <cell r="N209" t="str">
            <v>E</v>
          </cell>
          <cell r="O209" t="str">
            <v>5</v>
          </cell>
          <cell r="P209" t="str">
            <v>Regular</v>
          </cell>
          <cell r="Q209" t="str"/>
          <cell r="R209">
            <v>1</v>
          </cell>
          <cell r="U209" t="str">
            <v>USD</v>
          </cell>
          <cell r="V209" t="str">
            <v>Americas Sales</v>
          </cell>
          <cell r="W209" t="str">
            <v>Thomas Fusco</v>
          </cell>
          <cell r="Y209" t="str">
            <v>Eligible</v>
          </cell>
          <cell r="Z209">
            <v>145000</v>
          </cell>
          <cell r="AA209">
            <v>145000</v>
          </cell>
          <cell r="AB209">
            <v>145000</v>
          </cell>
          <cell r="AC209">
            <v>145000</v>
          </cell>
          <cell r="AD209">
            <v>3</v>
          </cell>
          <cell r="AE209" t="str">
            <v>E51</v>
          </cell>
          <cell r="AF209">
            <v>125000</v>
          </cell>
          <cell r="AG209">
            <v>190000</v>
          </cell>
          <cell r="AH209">
            <v>0.3</v>
          </cell>
          <cell r="AI209">
            <v>2</v>
          </cell>
          <cell r="AJ209">
            <v>0</v>
          </cell>
          <cell r="AK209">
            <v>149350</v>
          </cell>
          <cell r="AL209">
            <v>3.0000000000000027E-2</v>
          </cell>
          <cell r="AM209">
            <v>149350</v>
          </cell>
          <cell r="AN209">
            <v>4350</v>
          </cell>
          <cell r="AO209">
            <v>-0.21394736842105266</v>
          </cell>
          <cell r="AQ209">
            <v>41600.14</v>
          </cell>
          <cell r="AR209">
            <v>550000.15999999992</v>
          </cell>
          <cell r="AS209">
            <v>0.2</v>
          </cell>
          <cell r="AT209">
            <v>1</v>
          </cell>
          <cell r="AU209">
            <v>0</v>
          </cell>
          <cell r="AV209">
            <v>149350</v>
          </cell>
          <cell r="AW209">
            <v>149350</v>
          </cell>
          <cell r="AX209">
            <v>3.0000000000000027E-2</v>
          </cell>
          <cell r="AY209">
            <v>4350</v>
          </cell>
          <cell r="AZ209" t="str">
            <v>commission</v>
          </cell>
          <cell r="BA209" t="str">
            <v>commissionEligible</v>
          </cell>
          <cell r="BB209" t="str">
            <v>commissionUnited States</v>
          </cell>
          <cell r="BC209" t="str">
            <v xml:space="preserve">commissionUnited States </v>
          </cell>
          <cell r="BD209" t="str">
            <v>E51</v>
          </cell>
          <cell r="BF209">
            <v>12083.333333333334</v>
          </cell>
        </row>
        <row r="210">
          <cell r="B210">
            <v>20893</v>
          </cell>
          <cell r="C210">
            <v>15980</v>
          </cell>
          <cell r="E210" t="str">
            <v>David Iannacone</v>
          </cell>
          <cell r="F210" t="str">
            <v>Security Engineering Manager</v>
          </cell>
          <cell r="G210" t="str">
            <v>Employee</v>
          </cell>
          <cell r="H210" t="str">
            <v>Americas Sales</v>
          </cell>
          <cell r="I210" t="str">
            <v>NEW YORK REMOTE OFFICE</v>
          </cell>
          <cell r="J210" t="str">
            <v>United States</v>
          </cell>
          <cell r="K210">
            <v>43843</v>
          </cell>
          <cell r="L210" t="str">
            <v>WH</v>
          </cell>
          <cell r="M210" t="str">
            <v>E41M</v>
          </cell>
          <cell r="N210" t="str">
            <v>E</v>
          </cell>
          <cell r="O210" t="str">
            <v>4</v>
          </cell>
          <cell r="P210" t="str">
            <v>Regular</v>
          </cell>
          <cell r="Q210" t="str"/>
          <cell r="R210">
            <v>1</v>
          </cell>
          <cell r="U210" t="str">
            <v>USD</v>
          </cell>
          <cell r="V210" t="str">
            <v>Americas Sales</v>
          </cell>
          <cell r="W210" t="str">
            <v>Thomas Fusco</v>
          </cell>
          <cell r="Y210" t="str">
            <v>Eligible</v>
          </cell>
          <cell r="Z210">
            <v>210000.16</v>
          </cell>
          <cell r="AA210">
            <v>210000.16</v>
          </cell>
          <cell r="AB210">
            <v>210000.16</v>
          </cell>
          <cell r="AC210">
            <v>210000.16</v>
          </cell>
          <cell r="AD210">
            <v>3</v>
          </cell>
          <cell r="AE210" t="str">
            <v>E41</v>
          </cell>
          <cell r="AF210">
            <v>190000</v>
          </cell>
          <cell r="AG210">
            <v>270000</v>
          </cell>
          <cell r="AH210">
            <v>0.25</v>
          </cell>
          <cell r="AI210">
            <v>2</v>
          </cell>
          <cell r="AJ210">
            <v>0</v>
          </cell>
          <cell r="AK210">
            <v>216300.1648</v>
          </cell>
          <cell r="AL210">
            <v>3.0000000000000027E-2</v>
          </cell>
          <cell r="AM210">
            <v>216300.1648</v>
          </cell>
          <cell r="AN210">
            <v>6300.0047999999952</v>
          </cell>
          <cell r="AO210">
            <v>-0.19888827851851854</v>
          </cell>
          <cell r="AQ210">
            <v>41600.14</v>
          </cell>
          <cell r="AR210">
            <v>550000.15999999992</v>
          </cell>
          <cell r="AS210">
            <v>0.33</v>
          </cell>
          <cell r="AT210">
            <v>1</v>
          </cell>
          <cell r="AU210">
            <v>0</v>
          </cell>
          <cell r="AV210">
            <v>216300.1648</v>
          </cell>
          <cell r="AW210">
            <v>216300.1648</v>
          </cell>
          <cell r="AX210">
            <v>3.0000000000000027E-2</v>
          </cell>
          <cell r="AY210">
            <v>6300.0047999999952</v>
          </cell>
          <cell r="AZ210" t="str">
            <v>commission</v>
          </cell>
          <cell r="BA210" t="str">
            <v>commissionEligible</v>
          </cell>
          <cell r="BB210" t="str">
            <v>commissionUnited States</v>
          </cell>
          <cell r="BC210" t="str">
            <v xml:space="preserve">commissionUnited States </v>
          </cell>
          <cell r="BD210" t="str">
            <v>E41</v>
          </cell>
          <cell r="BF210">
            <v>17500.013333333332</v>
          </cell>
        </row>
        <row r="211">
          <cell r="B211">
            <v>13440</v>
          </cell>
          <cell r="C211">
            <v>8458</v>
          </cell>
          <cell r="E211" t="str">
            <v>Derek O`Flynn</v>
          </cell>
          <cell r="F211" t="str">
            <v>Security Engineer</v>
          </cell>
          <cell r="G211" t="str">
            <v>Employee</v>
          </cell>
          <cell r="H211" t="str">
            <v>Americas Sales</v>
          </cell>
          <cell r="I211" t="str">
            <v>LOUISIANA REMOTE OFFICE</v>
          </cell>
          <cell r="J211" t="str">
            <v>United States</v>
          </cell>
          <cell r="K211">
            <v>42107</v>
          </cell>
          <cell r="L211" t="str">
            <v>WH</v>
          </cell>
          <cell r="M211" t="str">
            <v>E41P</v>
          </cell>
          <cell r="N211" t="str">
            <v>E</v>
          </cell>
          <cell r="O211" t="str">
            <v>4</v>
          </cell>
          <cell r="P211" t="str">
            <v>Regular</v>
          </cell>
          <cell r="Q211" t="str"/>
          <cell r="R211">
            <v>1</v>
          </cell>
          <cell r="U211" t="str">
            <v>USD</v>
          </cell>
          <cell r="V211" t="str">
            <v>Americas Sales</v>
          </cell>
          <cell r="W211" t="str">
            <v>Thomas Fusco</v>
          </cell>
          <cell r="Y211" t="str">
            <v>Eligible</v>
          </cell>
          <cell r="Z211">
            <v>195000.16</v>
          </cell>
          <cell r="AA211">
            <v>195000.16</v>
          </cell>
          <cell r="AB211">
            <v>195000.16</v>
          </cell>
          <cell r="AC211">
            <v>195000.16</v>
          </cell>
          <cell r="AD211">
            <v>3</v>
          </cell>
          <cell r="AE211" t="str">
            <v>E41</v>
          </cell>
          <cell r="AF211">
            <v>160000</v>
          </cell>
          <cell r="AG211">
            <v>230000</v>
          </cell>
          <cell r="AH211">
            <v>0.5</v>
          </cell>
          <cell r="AI211">
            <v>3</v>
          </cell>
          <cell r="AJ211">
            <v>0</v>
          </cell>
          <cell r="AK211">
            <v>198900.16320000001</v>
          </cell>
          <cell r="AL211">
            <v>2.0000000000000018E-2</v>
          </cell>
          <cell r="AM211">
            <v>198900.16320000001</v>
          </cell>
          <cell r="AN211">
            <v>3900.0032000000065</v>
          </cell>
          <cell r="AO211">
            <v>-0.13521668173913037</v>
          </cell>
          <cell r="AQ211">
            <v>41600.14</v>
          </cell>
          <cell r="AR211">
            <v>550000.15999999992</v>
          </cell>
          <cell r="AS211">
            <v>0.3</v>
          </cell>
          <cell r="AT211">
            <v>1</v>
          </cell>
          <cell r="AU211">
            <v>0</v>
          </cell>
          <cell r="AV211">
            <v>198900.16320000001</v>
          </cell>
          <cell r="AW211">
            <v>198900.16320000001</v>
          </cell>
          <cell r="AX211">
            <v>2.0000000000000018E-2</v>
          </cell>
          <cell r="AY211">
            <v>3900.0032000000065</v>
          </cell>
          <cell r="AZ211" t="str">
            <v>commission</v>
          </cell>
          <cell r="BA211" t="str">
            <v>commissionEligible</v>
          </cell>
          <cell r="BB211" t="str">
            <v>commissionUnited States</v>
          </cell>
          <cell r="BC211" t="str">
            <v xml:space="preserve">commissionUnited States </v>
          </cell>
          <cell r="BD211" t="str">
            <v>E41</v>
          </cell>
          <cell r="BF211">
            <v>16250.013333333334</v>
          </cell>
          <cell r="BH211">
            <v>5</v>
          </cell>
        </row>
        <row r="212">
          <cell r="B212">
            <v>6022</v>
          </cell>
          <cell r="C212">
            <v>6245</v>
          </cell>
          <cell r="E212" t="str">
            <v>Edward Nottingham</v>
          </cell>
          <cell r="F212" t="str">
            <v>Security Engineering Manager</v>
          </cell>
          <cell r="G212" t="str">
            <v>Employee</v>
          </cell>
          <cell r="H212" t="str">
            <v>Americas Sales</v>
          </cell>
          <cell r="I212" t="str">
            <v>TENNESSEE REMOTE OFFICE</v>
          </cell>
          <cell r="J212" t="str">
            <v>United States</v>
          </cell>
          <cell r="K212">
            <v>38979</v>
          </cell>
          <cell r="L212" t="str">
            <v>WH</v>
          </cell>
          <cell r="M212" t="str">
            <v>E41M</v>
          </cell>
          <cell r="N212" t="str">
            <v>E</v>
          </cell>
          <cell r="O212" t="str">
            <v>4</v>
          </cell>
          <cell r="P212" t="str">
            <v>Regular</v>
          </cell>
          <cell r="Q212" t="str"/>
          <cell r="R212">
            <v>1</v>
          </cell>
          <cell r="U212" t="str">
            <v>USD</v>
          </cell>
          <cell r="V212" t="str">
            <v>Americas Sales</v>
          </cell>
          <cell r="W212" t="str">
            <v>Thomas Fusco</v>
          </cell>
          <cell r="Y212" t="str">
            <v>Eligible</v>
          </cell>
          <cell r="Z212">
            <v>230000.08</v>
          </cell>
          <cell r="AA212">
            <v>230000.08</v>
          </cell>
          <cell r="AB212">
            <v>230000.08</v>
          </cell>
          <cell r="AC212">
            <v>230000.08</v>
          </cell>
          <cell r="AD212">
            <v>3</v>
          </cell>
          <cell r="AE212" t="str">
            <v>E41</v>
          </cell>
          <cell r="AF212">
            <v>190000</v>
          </cell>
          <cell r="AG212">
            <v>270000</v>
          </cell>
          <cell r="AH212">
            <v>0.5</v>
          </cell>
          <cell r="AI212">
            <v>3</v>
          </cell>
          <cell r="AJ212">
            <v>0</v>
          </cell>
          <cell r="AK212">
            <v>234600.0816</v>
          </cell>
          <cell r="AL212">
            <v>2.0000000000000018E-2</v>
          </cell>
          <cell r="AM212">
            <v>234600.0816</v>
          </cell>
          <cell r="AN212">
            <v>4600.0016000000178</v>
          </cell>
          <cell r="AO212">
            <v>-0.13111080888888882</v>
          </cell>
          <cell r="AQ212">
            <v>41600.14</v>
          </cell>
          <cell r="AR212">
            <v>550000.15999999992</v>
          </cell>
          <cell r="AS212">
            <v>0.37</v>
          </cell>
          <cell r="AT212">
            <v>1</v>
          </cell>
          <cell r="AU212">
            <v>0</v>
          </cell>
          <cell r="AV212">
            <v>234600.0816</v>
          </cell>
          <cell r="AW212">
            <v>234600.0816</v>
          </cell>
          <cell r="AX212">
            <v>2.0000000000000018E-2</v>
          </cell>
          <cell r="AY212">
            <v>4600.0016000000178</v>
          </cell>
          <cell r="AZ212" t="str">
            <v>commission</v>
          </cell>
          <cell r="BA212" t="str">
            <v>commissionEligible</v>
          </cell>
          <cell r="BB212" t="str">
            <v>commissionUnited States</v>
          </cell>
          <cell r="BC212" t="str">
            <v xml:space="preserve">commissionUnited States </v>
          </cell>
          <cell r="BD212" t="str">
            <v>E41</v>
          </cell>
          <cell r="BF212">
            <v>19166.673333333332</v>
          </cell>
          <cell r="BH212">
            <v>5</v>
          </cell>
        </row>
        <row r="213">
          <cell r="B213">
            <v>7871</v>
          </cell>
          <cell r="C213">
            <v>6798</v>
          </cell>
          <cell r="E213" t="str">
            <v>Ferdinand Devilleres</v>
          </cell>
          <cell r="F213" t="str">
            <v>Security Engineer</v>
          </cell>
          <cell r="G213" t="str">
            <v>Employee</v>
          </cell>
          <cell r="H213" t="str">
            <v>Americas Sales</v>
          </cell>
          <cell r="I213" t="str">
            <v>FLORIDA REMOTE OFFICE</v>
          </cell>
          <cell r="J213" t="str">
            <v>United States</v>
          </cell>
          <cell r="K213">
            <v>39622</v>
          </cell>
          <cell r="L213" t="str">
            <v>WH</v>
          </cell>
          <cell r="M213" t="str">
            <v>E41P</v>
          </cell>
          <cell r="N213" t="str">
            <v>E</v>
          </cell>
          <cell r="O213" t="str">
            <v>4</v>
          </cell>
          <cell r="P213" t="str">
            <v>Regular</v>
          </cell>
          <cell r="Q213" t="str"/>
          <cell r="R213">
            <v>1</v>
          </cell>
          <cell r="U213" t="str">
            <v>USD</v>
          </cell>
          <cell r="V213" t="str">
            <v>Americas Sales</v>
          </cell>
          <cell r="W213" t="str">
            <v>Thomas Fusco</v>
          </cell>
          <cell r="Y213" t="str">
            <v>Eligible</v>
          </cell>
          <cell r="Z213">
            <v>150000</v>
          </cell>
          <cell r="AA213">
            <v>150000</v>
          </cell>
          <cell r="AB213">
            <v>150000</v>
          </cell>
          <cell r="AC213">
            <v>150000</v>
          </cell>
          <cell r="AD213">
            <v>3</v>
          </cell>
          <cell r="AE213" t="str">
            <v>E41</v>
          </cell>
          <cell r="AF213">
            <v>160000</v>
          </cell>
          <cell r="AG213">
            <v>230000</v>
          </cell>
          <cell r="AH213">
            <v>0</v>
          </cell>
          <cell r="AI213">
            <v>1</v>
          </cell>
          <cell r="AJ213">
            <v>0</v>
          </cell>
          <cell r="AK213">
            <v>156000</v>
          </cell>
          <cell r="AL213">
            <v>4.0000000000000036E-2</v>
          </cell>
          <cell r="AM213">
            <v>156000</v>
          </cell>
          <cell r="AN213">
            <v>6000</v>
          </cell>
          <cell r="AO213">
            <v>-0.32173913043478264</v>
          </cell>
          <cell r="AQ213">
            <v>41600.14</v>
          </cell>
          <cell r="AR213">
            <v>550000.15999999992</v>
          </cell>
          <cell r="AS213">
            <v>0.21</v>
          </cell>
          <cell r="AT213">
            <v>1</v>
          </cell>
          <cell r="AU213">
            <v>0</v>
          </cell>
          <cell r="AV213">
            <v>156000</v>
          </cell>
          <cell r="AW213">
            <v>156000</v>
          </cell>
          <cell r="AX213">
            <v>4.0000000000000036E-2</v>
          </cell>
          <cell r="AY213">
            <v>6000</v>
          </cell>
          <cell r="AZ213" t="str">
            <v>commission</v>
          </cell>
          <cell r="BA213" t="str">
            <v>commissionEligible</v>
          </cell>
          <cell r="BB213" t="str">
            <v>commissionUnited States</v>
          </cell>
          <cell r="BC213" t="str">
            <v xml:space="preserve">commissionUnited States </v>
          </cell>
          <cell r="BD213" t="str">
            <v>E41</v>
          </cell>
          <cell r="BF213">
            <v>12500</v>
          </cell>
          <cell r="BH213">
            <v>5</v>
          </cell>
        </row>
        <row r="214">
          <cell r="B214">
            <v>8491</v>
          </cell>
          <cell r="C214">
            <v>6891</v>
          </cell>
          <cell r="E214" t="str">
            <v>Christopher Warlick</v>
          </cell>
          <cell r="F214" t="str">
            <v>Security Engineering Manager</v>
          </cell>
          <cell r="G214" t="str">
            <v>Employee</v>
          </cell>
          <cell r="H214" t="str">
            <v>Americas Sales</v>
          </cell>
          <cell r="I214" t="str">
            <v>GEORGIA REMOTE OFFICE</v>
          </cell>
          <cell r="J214" t="str">
            <v>United States</v>
          </cell>
          <cell r="K214">
            <v>40315</v>
          </cell>
          <cell r="L214" t="str">
            <v>WH</v>
          </cell>
          <cell r="M214" t="str">
            <v>E41M</v>
          </cell>
          <cell r="N214" t="str">
            <v>E</v>
          </cell>
          <cell r="O214" t="str">
            <v>4</v>
          </cell>
          <cell r="P214" t="str">
            <v>Regular</v>
          </cell>
          <cell r="Q214" t="str"/>
          <cell r="R214">
            <v>1</v>
          </cell>
          <cell r="U214" t="str">
            <v>USD</v>
          </cell>
          <cell r="V214" t="str">
            <v>Americas Sales</v>
          </cell>
          <cell r="W214" t="str">
            <v>Thomas Fusco</v>
          </cell>
          <cell r="Y214" t="str">
            <v>Eligible</v>
          </cell>
          <cell r="Z214">
            <v>220000.16</v>
          </cell>
          <cell r="AA214">
            <v>220000.16</v>
          </cell>
          <cell r="AB214">
            <v>220000.16</v>
          </cell>
          <cell r="AC214">
            <v>220000.16</v>
          </cell>
          <cell r="AD214">
            <v>4</v>
          </cell>
          <cell r="AE214" t="str">
            <v>E41</v>
          </cell>
          <cell r="AF214">
            <v>190000</v>
          </cell>
          <cell r="AG214">
            <v>270000</v>
          </cell>
          <cell r="AH214">
            <v>0.37</v>
          </cell>
          <cell r="AI214">
            <v>2</v>
          </cell>
          <cell r="AJ214">
            <v>0</v>
          </cell>
          <cell r="AK214">
            <v>231000.16800000001</v>
          </cell>
          <cell r="AL214">
            <v>5.0000000000000044E-2</v>
          </cell>
          <cell r="AM214">
            <v>231000.16800000001</v>
          </cell>
          <cell r="AN214">
            <v>11000.008000000002</v>
          </cell>
          <cell r="AO214">
            <v>-0.14444382222222218</v>
          </cell>
          <cell r="AQ214">
            <v>41600.14</v>
          </cell>
          <cell r="AR214">
            <v>550000.15999999992</v>
          </cell>
          <cell r="AS214">
            <v>0.35</v>
          </cell>
          <cell r="AT214">
            <v>1</v>
          </cell>
          <cell r="AU214">
            <v>0</v>
          </cell>
          <cell r="AV214">
            <v>231000.16800000001</v>
          </cell>
          <cell r="AW214">
            <v>231000.16800000001</v>
          </cell>
          <cell r="AX214">
            <v>5.0000000000000044E-2</v>
          </cell>
          <cell r="AY214">
            <v>11000.008000000002</v>
          </cell>
          <cell r="AZ214" t="str">
            <v>commission</v>
          </cell>
          <cell r="BA214" t="str">
            <v>commissionEligible</v>
          </cell>
          <cell r="BB214" t="str">
            <v>commissionUnited States</v>
          </cell>
          <cell r="BC214" t="str">
            <v xml:space="preserve">commissionUnited States </v>
          </cell>
          <cell r="BD214" t="str">
            <v>E41</v>
          </cell>
          <cell r="BF214">
            <v>18333.346666666668</v>
          </cell>
          <cell r="BH214">
            <v>3</v>
          </cell>
        </row>
        <row r="215">
          <cell r="B215">
            <v>12939</v>
          </cell>
          <cell r="C215">
            <v>7963</v>
          </cell>
          <cell r="E215" t="str">
            <v>Christopher Fortenberry</v>
          </cell>
          <cell r="F215" t="str">
            <v>Security Engineer</v>
          </cell>
          <cell r="G215" t="str">
            <v>Employee</v>
          </cell>
          <cell r="H215" t="str">
            <v>Americas Sales</v>
          </cell>
          <cell r="I215" t="str">
            <v>MISSISSIPPI REMOTE OFFICE</v>
          </cell>
          <cell r="J215" t="str">
            <v>United States</v>
          </cell>
          <cell r="K215">
            <v>42016</v>
          </cell>
          <cell r="L215" t="str">
            <v>WH</v>
          </cell>
          <cell r="M215" t="str">
            <v>E41P</v>
          </cell>
          <cell r="N215" t="str">
            <v>E</v>
          </cell>
          <cell r="O215" t="str">
            <v>4</v>
          </cell>
          <cell r="P215" t="str">
            <v>Regular</v>
          </cell>
          <cell r="Q215" t="str"/>
          <cell r="R215">
            <v>1</v>
          </cell>
          <cell r="U215" t="str">
            <v>USD</v>
          </cell>
          <cell r="V215" t="str">
            <v>Americas Sales</v>
          </cell>
          <cell r="W215" t="str">
            <v>Thomas Fusco</v>
          </cell>
          <cell r="Y215" t="str">
            <v>Eligible</v>
          </cell>
          <cell r="Z215">
            <v>182000</v>
          </cell>
          <cell r="AA215">
            <v>182000</v>
          </cell>
          <cell r="AB215">
            <v>182000</v>
          </cell>
          <cell r="AC215">
            <v>182000</v>
          </cell>
          <cell r="AD215">
            <v>4</v>
          </cell>
          <cell r="AE215" t="str">
            <v>E41</v>
          </cell>
          <cell r="AF215">
            <v>160000</v>
          </cell>
          <cell r="AG215">
            <v>230000</v>
          </cell>
          <cell r="AH215">
            <v>0.31</v>
          </cell>
          <cell r="AI215">
            <v>2</v>
          </cell>
          <cell r="AJ215">
            <v>0</v>
          </cell>
          <cell r="AK215">
            <v>191100</v>
          </cell>
          <cell r="AL215">
            <v>5.0000000000000044E-2</v>
          </cell>
          <cell r="AM215">
            <v>191100</v>
          </cell>
          <cell r="AN215">
            <v>9100</v>
          </cell>
          <cell r="AO215">
            <v>-0.1691304347826087</v>
          </cell>
          <cell r="AQ215">
            <v>41600.14</v>
          </cell>
          <cell r="AR215">
            <v>550000.15999999992</v>
          </cell>
          <cell r="AS215">
            <v>0.27</v>
          </cell>
          <cell r="AT215">
            <v>1</v>
          </cell>
          <cell r="AU215">
            <v>0</v>
          </cell>
          <cell r="AV215">
            <v>191100</v>
          </cell>
          <cell r="AW215">
            <v>191100</v>
          </cell>
          <cell r="AX215">
            <v>5.0000000000000044E-2</v>
          </cell>
          <cell r="AY215">
            <v>9100</v>
          </cell>
          <cell r="AZ215" t="str">
            <v>commission</v>
          </cell>
          <cell r="BA215" t="str">
            <v>commissionEligible</v>
          </cell>
          <cell r="BB215" t="str">
            <v>commissionUnited States</v>
          </cell>
          <cell r="BC215" t="str">
            <v xml:space="preserve">commissionUnited States </v>
          </cell>
          <cell r="BD215" t="str">
            <v>E41</v>
          </cell>
          <cell r="BF215">
            <v>15166.666666666666</v>
          </cell>
          <cell r="BH215">
            <v>4</v>
          </cell>
        </row>
        <row r="216">
          <cell r="B216">
            <v>20946</v>
          </cell>
          <cell r="C216">
            <v>16033</v>
          </cell>
          <cell r="E216" t="str">
            <v>Mary Andal</v>
          </cell>
          <cell r="F216" t="str">
            <v>Security Engineer</v>
          </cell>
          <cell r="G216" t="str">
            <v>Employee</v>
          </cell>
          <cell r="H216" t="str">
            <v>Americas Sales</v>
          </cell>
          <cell r="I216" t="str">
            <v>FLORIDA REMOTE OFFICE</v>
          </cell>
          <cell r="J216" t="str">
            <v>United States</v>
          </cell>
          <cell r="K216">
            <v>43864</v>
          </cell>
          <cell r="L216" t="str">
            <v>WH</v>
          </cell>
          <cell r="M216" t="str">
            <v>E61P</v>
          </cell>
          <cell r="N216" t="str">
            <v>E</v>
          </cell>
          <cell r="O216" t="str">
            <v>6</v>
          </cell>
          <cell r="P216" t="str">
            <v>Regular</v>
          </cell>
          <cell r="R216">
            <v>1</v>
          </cell>
          <cell r="U216" t="str">
            <v>USD</v>
          </cell>
          <cell r="V216" t="str">
            <v>Americas Sales</v>
          </cell>
          <cell r="W216" t="str">
            <v>Thomas Fusco</v>
          </cell>
          <cell r="Y216" t="str">
            <v>Eligible</v>
          </cell>
          <cell r="Z216">
            <v>95000.16</v>
          </cell>
          <cell r="AA216">
            <v>95000.16</v>
          </cell>
          <cell r="AB216">
            <v>95000.16</v>
          </cell>
          <cell r="AC216">
            <v>95000.16</v>
          </cell>
          <cell r="AD216">
            <v>3</v>
          </cell>
          <cell r="AE216" t="str">
            <v>E61</v>
          </cell>
          <cell r="AF216">
            <v>70000</v>
          </cell>
          <cell r="AG216">
            <v>120000</v>
          </cell>
          <cell r="AH216">
            <v>0.5</v>
          </cell>
          <cell r="AI216">
            <v>3</v>
          </cell>
          <cell r="AJ216">
            <v>0</v>
          </cell>
          <cell r="AK216">
            <v>96900.16320000001</v>
          </cell>
          <cell r="AL216">
            <v>2.0000000000000018E-2</v>
          </cell>
          <cell r="AM216">
            <v>96900.16320000001</v>
          </cell>
          <cell r="AN216">
            <v>1900.0032000000065</v>
          </cell>
          <cell r="AO216">
            <v>-0.19249863999999994</v>
          </cell>
          <cell r="AQ216">
            <v>41600.14</v>
          </cell>
          <cell r="AR216">
            <v>550000.15999999992</v>
          </cell>
          <cell r="AS216">
            <v>0.1</v>
          </cell>
          <cell r="AT216">
            <v>1</v>
          </cell>
          <cell r="AU216">
            <v>0</v>
          </cell>
          <cell r="AV216">
            <v>96900.16320000001</v>
          </cell>
          <cell r="AW216">
            <v>96900.16320000001</v>
          </cell>
          <cell r="AX216">
            <v>2.0000000000000018E-2</v>
          </cell>
          <cell r="AY216">
            <v>1900.0032000000065</v>
          </cell>
          <cell r="AZ216" t="str">
            <v>commission</v>
          </cell>
          <cell r="BA216" t="str">
            <v>commissionEligible</v>
          </cell>
          <cell r="BB216" t="str">
            <v>commissionUnited States</v>
          </cell>
          <cell r="BC216" t="str">
            <v xml:space="preserve">commissionUnited States </v>
          </cell>
          <cell r="BD216" t="str">
            <v>E61</v>
          </cell>
          <cell r="BF216">
            <v>7916.68</v>
          </cell>
        </row>
        <row r="217">
          <cell r="B217">
            <v>19996</v>
          </cell>
          <cell r="C217">
            <v>15088</v>
          </cell>
          <cell r="E217" t="str">
            <v>Nilkanth Chauhan</v>
          </cell>
          <cell r="F217" t="str">
            <v>Security Engineer</v>
          </cell>
          <cell r="G217" t="str">
            <v>Employee</v>
          </cell>
          <cell r="H217" t="str">
            <v>Americas Sales</v>
          </cell>
          <cell r="I217" t="str">
            <v>ATLANTA</v>
          </cell>
          <cell r="J217" t="str">
            <v>United States</v>
          </cell>
          <cell r="K217">
            <v>43633</v>
          </cell>
          <cell r="L217" t="str">
            <v>WH</v>
          </cell>
          <cell r="M217" t="str">
            <v>E51P</v>
          </cell>
          <cell r="N217" t="str">
            <v>E</v>
          </cell>
          <cell r="O217" t="str">
            <v>5</v>
          </cell>
          <cell r="P217" t="str">
            <v>Regular</v>
          </cell>
          <cell r="Q217" t="str"/>
          <cell r="R217">
            <v>1</v>
          </cell>
          <cell r="U217" t="str">
            <v>USD</v>
          </cell>
          <cell r="V217" t="str">
            <v>Americas Sales</v>
          </cell>
          <cell r="W217" t="str">
            <v>Thomas Fusco</v>
          </cell>
          <cell r="Y217" t="str">
            <v>Eligible</v>
          </cell>
          <cell r="Z217">
            <v>176000</v>
          </cell>
          <cell r="AA217">
            <v>176000</v>
          </cell>
          <cell r="AB217">
            <v>176000</v>
          </cell>
          <cell r="AC217">
            <v>176000</v>
          </cell>
          <cell r="AD217">
            <v>4</v>
          </cell>
          <cell r="AE217" t="str">
            <v>E51</v>
          </cell>
          <cell r="AF217">
            <v>125000</v>
          </cell>
          <cell r="AG217">
            <v>190000</v>
          </cell>
          <cell r="AH217">
            <v>0.78</v>
          </cell>
          <cell r="AI217">
            <v>4</v>
          </cell>
          <cell r="AJ217">
            <v>0</v>
          </cell>
          <cell r="AK217">
            <v>181280</v>
          </cell>
          <cell r="AL217">
            <v>3.0000000000000027E-2</v>
          </cell>
          <cell r="AM217">
            <v>181280</v>
          </cell>
          <cell r="AN217">
            <v>5280</v>
          </cell>
          <cell r="AO217">
            <v>-4.589473684210521E-2</v>
          </cell>
          <cell r="AQ217">
            <v>41600.14</v>
          </cell>
          <cell r="AR217">
            <v>550000.15999999992</v>
          </cell>
          <cell r="AS217">
            <v>0.26</v>
          </cell>
          <cell r="AT217">
            <v>1</v>
          </cell>
          <cell r="AU217">
            <v>0</v>
          </cell>
          <cell r="AV217">
            <v>181280</v>
          </cell>
          <cell r="AW217">
            <v>181280</v>
          </cell>
          <cell r="AX217">
            <v>3.0000000000000027E-2</v>
          </cell>
          <cell r="AY217">
            <v>5280</v>
          </cell>
          <cell r="AZ217" t="str">
            <v>commission</v>
          </cell>
          <cell r="BA217" t="str">
            <v>commissionEligible</v>
          </cell>
          <cell r="BB217" t="str">
            <v>commissionUnited States</v>
          </cell>
          <cell r="BC217" t="str">
            <v xml:space="preserve">commissionUnited States </v>
          </cell>
          <cell r="BD217" t="str">
            <v>E51</v>
          </cell>
          <cell r="BF217">
            <v>14666.666666666666</v>
          </cell>
          <cell r="BH217">
            <v>5</v>
          </cell>
        </row>
        <row r="218">
          <cell r="B218">
            <v>19719</v>
          </cell>
          <cell r="C218">
            <v>14777</v>
          </cell>
          <cell r="E218" t="str">
            <v>Hector Mora</v>
          </cell>
          <cell r="F218" t="str">
            <v>Security Engineer</v>
          </cell>
          <cell r="G218" t="str">
            <v>Employee</v>
          </cell>
          <cell r="H218" t="str">
            <v>Americas Sales</v>
          </cell>
          <cell r="I218" t="str">
            <v>TENNESSEE REMOTE OFFICE</v>
          </cell>
          <cell r="J218" t="str">
            <v>United States</v>
          </cell>
          <cell r="K218">
            <v>43556</v>
          </cell>
          <cell r="L218" t="str">
            <v>WH</v>
          </cell>
          <cell r="M218" t="str">
            <v>E41P</v>
          </cell>
          <cell r="N218" t="str">
            <v>E</v>
          </cell>
          <cell r="O218" t="str">
            <v>4</v>
          </cell>
          <cell r="P218" t="str">
            <v>Regular</v>
          </cell>
          <cell r="Q218" t="str"/>
          <cell r="R218">
            <v>1</v>
          </cell>
          <cell r="U218" t="str">
            <v>USD</v>
          </cell>
          <cell r="V218" t="str">
            <v>Americas Sales</v>
          </cell>
          <cell r="W218" t="str">
            <v>Thomas Fusco</v>
          </cell>
          <cell r="Y218" t="str">
            <v>Eligible</v>
          </cell>
          <cell r="Z218">
            <v>150000.16</v>
          </cell>
          <cell r="AA218">
            <v>150000.16</v>
          </cell>
          <cell r="AB218">
            <v>150000.16</v>
          </cell>
          <cell r="AC218">
            <v>150000.16</v>
          </cell>
          <cell r="AD218">
            <v>3</v>
          </cell>
          <cell r="AE218" t="str">
            <v>E41</v>
          </cell>
          <cell r="AF218">
            <v>160000</v>
          </cell>
          <cell r="AG218">
            <v>230000</v>
          </cell>
          <cell r="AH218">
            <v>0</v>
          </cell>
          <cell r="AI218">
            <v>1</v>
          </cell>
          <cell r="AJ218">
            <v>0</v>
          </cell>
          <cell r="AK218">
            <v>156000.16640000002</v>
          </cell>
          <cell r="AL218">
            <v>4.0000000000000036E-2</v>
          </cell>
          <cell r="AM218">
            <v>156000.16640000002</v>
          </cell>
          <cell r="AN218">
            <v>6000.0064000000129</v>
          </cell>
          <cell r="AO218">
            <v>-0.32173840695652167</v>
          </cell>
          <cell r="AQ218">
            <v>41600.14</v>
          </cell>
          <cell r="AR218">
            <v>550000.15999999992</v>
          </cell>
          <cell r="AS218">
            <v>0.21</v>
          </cell>
          <cell r="AT218">
            <v>1</v>
          </cell>
          <cell r="AU218">
            <v>0</v>
          </cell>
          <cell r="AV218">
            <v>156000.16640000002</v>
          </cell>
          <cell r="AW218">
            <v>156000.16640000002</v>
          </cell>
          <cell r="AX218">
            <v>4.0000000000000036E-2</v>
          </cell>
          <cell r="AY218">
            <v>6000.0064000000129</v>
          </cell>
          <cell r="AZ218" t="str">
            <v>commission</v>
          </cell>
          <cell r="BA218" t="str">
            <v>commissionEligible</v>
          </cell>
          <cell r="BB218" t="str">
            <v>commissionUnited States</v>
          </cell>
          <cell r="BC218" t="str">
            <v xml:space="preserve">commissionUnited States </v>
          </cell>
          <cell r="BD218" t="str">
            <v>E41</v>
          </cell>
          <cell r="BF218">
            <v>12500.013333333334</v>
          </cell>
          <cell r="BH218">
            <v>3</v>
          </cell>
        </row>
        <row r="219">
          <cell r="B219">
            <v>20361</v>
          </cell>
          <cell r="C219">
            <v>15450</v>
          </cell>
          <cell r="E219" t="str">
            <v>Christopher Martel</v>
          </cell>
          <cell r="F219" t="str">
            <v>Security Engineer</v>
          </cell>
          <cell r="G219" t="str">
            <v>Employee</v>
          </cell>
          <cell r="H219" t="str">
            <v>Americas Sales</v>
          </cell>
          <cell r="I219" t="str">
            <v>FLORIDA REMOTE OFFICE</v>
          </cell>
          <cell r="J219" t="str">
            <v>United States</v>
          </cell>
          <cell r="K219">
            <v>43717</v>
          </cell>
          <cell r="L219" t="str">
            <v>WH</v>
          </cell>
          <cell r="M219" t="str">
            <v>E51P</v>
          </cell>
          <cell r="N219" t="str">
            <v>E</v>
          </cell>
          <cell r="O219" t="str">
            <v>5</v>
          </cell>
          <cell r="P219" t="str">
            <v>Regular</v>
          </cell>
          <cell r="Q219" t="str"/>
          <cell r="R219">
            <v>1</v>
          </cell>
          <cell r="U219" t="str">
            <v>USD</v>
          </cell>
          <cell r="V219" t="str">
            <v>Americas Sales</v>
          </cell>
          <cell r="W219" t="str">
            <v>Thomas Fusco</v>
          </cell>
          <cell r="Y219" t="str">
            <v>Eligible</v>
          </cell>
          <cell r="Z219">
            <v>100000.16</v>
          </cell>
          <cell r="AA219">
            <v>100000.16</v>
          </cell>
          <cell r="AB219">
            <v>100000.16</v>
          </cell>
          <cell r="AC219">
            <v>100000.16</v>
          </cell>
          <cell r="AD219">
            <v>3</v>
          </cell>
          <cell r="AE219" t="str">
            <v>E51</v>
          </cell>
          <cell r="AF219">
            <v>125000</v>
          </cell>
          <cell r="AG219">
            <v>190000</v>
          </cell>
          <cell r="AH219">
            <v>0</v>
          </cell>
          <cell r="AI219">
            <v>1</v>
          </cell>
          <cell r="AJ219">
            <v>0</v>
          </cell>
          <cell r="AK219">
            <v>104000.1664</v>
          </cell>
          <cell r="AL219">
            <v>4.0000000000000036E-2</v>
          </cell>
          <cell r="AM219">
            <v>104000.1664</v>
          </cell>
          <cell r="AN219">
            <v>4000.0063999999984</v>
          </cell>
          <cell r="AO219">
            <v>-0.45263070315789478</v>
          </cell>
          <cell r="AQ219">
            <v>41600.14</v>
          </cell>
          <cell r="AR219">
            <v>550000.15999999992</v>
          </cell>
          <cell r="AS219">
            <v>0.11</v>
          </cell>
          <cell r="AT219">
            <v>1</v>
          </cell>
          <cell r="AU219">
            <v>0</v>
          </cell>
          <cell r="AV219">
            <v>104000.1664</v>
          </cell>
          <cell r="AW219">
            <v>104000.1664</v>
          </cell>
          <cell r="AX219">
            <v>4.0000000000000036E-2</v>
          </cell>
          <cell r="AY219">
            <v>4000.0063999999984</v>
          </cell>
          <cell r="AZ219" t="str">
            <v>commission</v>
          </cell>
          <cell r="BA219" t="str">
            <v>commissionEligible</v>
          </cell>
          <cell r="BB219" t="str">
            <v>commissionUnited States</v>
          </cell>
          <cell r="BC219" t="str">
            <v xml:space="preserve">commissionUnited States </v>
          </cell>
          <cell r="BD219" t="str">
            <v>E51</v>
          </cell>
          <cell r="BF219">
            <v>8333.3466666666664</v>
          </cell>
          <cell r="BH219">
            <v>3</v>
          </cell>
        </row>
        <row r="220">
          <cell r="B220">
            <v>3110</v>
          </cell>
          <cell r="C220">
            <v>5541</v>
          </cell>
          <cell r="E220" t="str">
            <v>Gregory Pepper</v>
          </cell>
          <cell r="F220" t="str">
            <v>Security Architect, Check Point Evangelist</v>
          </cell>
          <cell r="G220" t="str">
            <v>Employee</v>
          </cell>
          <cell r="H220" t="str">
            <v>Americas Sales</v>
          </cell>
          <cell r="I220" t="str">
            <v>OREGON REMOTE OFFICE</v>
          </cell>
          <cell r="J220" t="str">
            <v>United States</v>
          </cell>
          <cell r="K220">
            <v>40994</v>
          </cell>
          <cell r="L220" t="str">
            <v>WH</v>
          </cell>
          <cell r="M220" t="str">
            <v>E31P</v>
          </cell>
          <cell r="N220" t="str">
            <v>E</v>
          </cell>
          <cell r="O220" t="str">
            <v>3</v>
          </cell>
          <cell r="P220" t="str">
            <v>Regular</v>
          </cell>
          <cell r="Q220" t="str"/>
          <cell r="R220">
            <v>1</v>
          </cell>
          <cell r="U220" t="str">
            <v>USD</v>
          </cell>
          <cell r="V220" t="str">
            <v>Americas Sales</v>
          </cell>
          <cell r="W220" t="str">
            <v>Thomas Fusco</v>
          </cell>
          <cell r="Y220" t="str">
            <v>Eligible</v>
          </cell>
          <cell r="Z220">
            <v>249000.08</v>
          </cell>
          <cell r="AA220">
            <v>249000.08</v>
          </cell>
          <cell r="AB220">
            <v>249000.08</v>
          </cell>
          <cell r="AC220">
            <v>249000.08</v>
          </cell>
          <cell r="AD220">
            <v>3</v>
          </cell>
          <cell r="AE220" t="str">
            <v>E31</v>
          </cell>
          <cell r="AF220">
            <v>220000</v>
          </cell>
          <cell r="AG220">
            <v>300000</v>
          </cell>
          <cell r="AH220">
            <v>0.36</v>
          </cell>
          <cell r="AI220">
            <v>2</v>
          </cell>
          <cell r="AJ220">
            <v>0</v>
          </cell>
          <cell r="AK220">
            <v>256470.08239999998</v>
          </cell>
          <cell r="AL220">
            <v>3.0000000000000027E-2</v>
          </cell>
          <cell r="AM220">
            <v>256470.08239999998</v>
          </cell>
          <cell r="AN220">
            <v>7470.0023999999976</v>
          </cell>
          <cell r="AO220">
            <v>-0.14509972533333337</v>
          </cell>
          <cell r="AQ220">
            <v>41600.14</v>
          </cell>
          <cell r="AR220">
            <v>550000.15999999992</v>
          </cell>
          <cell r="AS220">
            <v>0.4</v>
          </cell>
          <cell r="AT220">
            <v>1</v>
          </cell>
          <cell r="AU220">
            <v>0</v>
          </cell>
          <cell r="AV220">
            <v>256470.08239999998</v>
          </cell>
          <cell r="AW220">
            <v>256470.08239999998</v>
          </cell>
          <cell r="AX220">
            <v>3.0000000000000027E-2</v>
          </cell>
          <cell r="AY220">
            <v>7470.0023999999976</v>
          </cell>
          <cell r="AZ220" t="str">
            <v>commission</v>
          </cell>
          <cell r="BA220" t="str">
            <v>commissionEligible</v>
          </cell>
          <cell r="BB220" t="str">
            <v>commissionUnited States</v>
          </cell>
          <cell r="BC220" t="str">
            <v xml:space="preserve">commissionUnited States </v>
          </cell>
          <cell r="BD220" t="str">
            <v>E31</v>
          </cell>
          <cell r="BF220">
            <v>20750.006666666664</v>
          </cell>
          <cell r="BH220">
            <v>4</v>
          </cell>
        </row>
        <row r="221">
          <cell r="B221">
            <v>10819</v>
          </cell>
          <cell r="C221">
            <v>90126</v>
          </cell>
          <cell r="E221" t="str">
            <v>Brian Soderquist</v>
          </cell>
          <cell r="F221" t="str">
            <v>Security Engineering Manager</v>
          </cell>
          <cell r="G221" t="str">
            <v>Employee</v>
          </cell>
          <cell r="H221" t="str">
            <v>Americas Sales</v>
          </cell>
          <cell r="I221" t="str">
            <v>DENVER</v>
          </cell>
          <cell r="J221" t="str">
            <v>United States</v>
          </cell>
          <cell r="K221">
            <v>41253</v>
          </cell>
          <cell r="L221" t="str">
            <v>WH</v>
          </cell>
          <cell r="M221" t="str">
            <v>E41M</v>
          </cell>
          <cell r="N221" t="str">
            <v>E</v>
          </cell>
          <cell r="O221" t="str">
            <v>4</v>
          </cell>
          <cell r="P221" t="str">
            <v>Regular</v>
          </cell>
          <cell r="Q221" t="str"/>
          <cell r="R221">
            <v>1</v>
          </cell>
          <cell r="U221" t="str">
            <v>USD</v>
          </cell>
          <cell r="V221" t="str">
            <v>Americas Sales</v>
          </cell>
          <cell r="W221" t="str">
            <v>Thomas Fusco</v>
          </cell>
          <cell r="Y221" t="str">
            <v>Eligible</v>
          </cell>
          <cell r="Z221">
            <v>225000.08</v>
          </cell>
          <cell r="AA221">
            <v>225000.08</v>
          </cell>
          <cell r="AB221">
            <v>225000.08</v>
          </cell>
          <cell r="AC221">
            <v>225000.08</v>
          </cell>
          <cell r="AD221">
            <v>4</v>
          </cell>
          <cell r="AE221" t="str">
            <v>E41</v>
          </cell>
          <cell r="AF221">
            <v>190000</v>
          </cell>
          <cell r="AG221">
            <v>270000</v>
          </cell>
          <cell r="AH221">
            <v>0.43</v>
          </cell>
          <cell r="AI221">
            <v>2</v>
          </cell>
          <cell r="AJ221">
            <v>0</v>
          </cell>
          <cell r="AK221">
            <v>236250.084</v>
          </cell>
          <cell r="AL221">
            <v>5.0000000000000044E-2</v>
          </cell>
          <cell r="AM221">
            <v>236250.084</v>
          </cell>
          <cell r="AN221">
            <v>11250.004000000015</v>
          </cell>
          <cell r="AO221">
            <v>-0.1249996888888889</v>
          </cell>
          <cell r="AQ221">
            <v>41600.14</v>
          </cell>
          <cell r="AR221">
            <v>550000.15999999992</v>
          </cell>
          <cell r="AS221">
            <v>0.36</v>
          </cell>
          <cell r="AT221">
            <v>1</v>
          </cell>
          <cell r="AU221">
            <v>0</v>
          </cell>
          <cell r="AV221">
            <v>236250.084</v>
          </cell>
          <cell r="AW221">
            <v>236250.084</v>
          </cell>
          <cell r="AX221">
            <v>5.0000000000000044E-2</v>
          </cell>
          <cell r="AY221">
            <v>11250.004000000015</v>
          </cell>
          <cell r="AZ221" t="str">
            <v>commission</v>
          </cell>
          <cell r="BA221" t="str">
            <v>commissionEligible</v>
          </cell>
          <cell r="BB221" t="str">
            <v>commissionUnited States</v>
          </cell>
          <cell r="BC221" t="str">
            <v xml:space="preserve">commissionUnited States </v>
          </cell>
          <cell r="BD221" t="str">
            <v>E41</v>
          </cell>
          <cell r="BF221">
            <v>18750.006666666664</v>
          </cell>
          <cell r="BH221">
            <v>3</v>
          </cell>
        </row>
        <row r="222">
          <cell r="B222">
            <v>10019</v>
          </cell>
          <cell r="C222">
            <v>7201</v>
          </cell>
          <cell r="E222" t="str">
            <v>Matthew Ricketts</v>
          </cell>
          <cell r="F222" t="str">
            <v>Security Engineering Manager</v>
          </cell>
          <cell r="G222" t="str">
            <v>Employee</v>
          </cell>
          <cell r="H222" t="str">
            <v>Americas Sales</v>
          </cell>
          <cell r="I222" t="str">
            <v>CALIFORNIA REMOTE OFFICE</v>
          </cell>
          <cell r="J222" t="str">
            <v>United States</v>
          </cell>
          <cell r="K222">
            <v>40980</v>
          </cell>
          <cell r="L222" t="str">
            <v>WH</v>
          </cell>
          <cell r="M222" t="str">
            <v>E41M</v>
          </cell>
          <cell r="N222" t="str">
            <v>E</v>
          </cell>
          <cell r="O222" t="str">
            <v>4</v>
          </cell>
          <cell r="P222" t="str">
            <v>Regular</v>
          </cell>
          <cell r="Q222" t="str"/>
          <cell r="R222">
            <v>1</v>
          </cell>
          <cell r="U222" t="str">
            <v>USD</v>
          </cell>
          <cell r="V222" t="str">
            <v>Americas Sales</v>
          </cell>
          <cell r="W222" t="str">
            <v>Thomas Fusco</v>
          </cell>
          <cell r="Y222" t="str">
            <v>Eligible</v>
          </cell>
          <cell r="Z222">
            <v>219000.16</v>
          </cell>
          <cell r="AA222">
            <v>219000.16</v>
          </cell>
          <cell r="AB222">
            <v>219000.16</v>
          </cell>
          <cell r="AC222">
            <v>219000.16</v>
          </cell>
          <cell r="AD222">
            <v>3</v>
          </cell>
          <cell r="AE222" t="str">
            <v>E41</v>
          </cell>
          <cell r="AF222">
            <v>190000</v>
          </cell>
          <cell r="AG222">
            <v>270000</v>
          </cell>
          <cell r="AH222">
            <v>0.36</v>
          </cell>
          <cell r="AI222">
            <v>2</v>
          </cell>
          <cell r="AJ222">
            <v>0</v>
          </cell>
          <cell r="AK222">
            <v>225570.1648</v>
          </cell>
          <cell r="AL222">
            <v>3.0000000000000027E-2</v>
          </cell>
          <cell r="AM222">
            <v>225570.1648</v>
          </cell>
          <cell r="AN222">
            <v>6570.0047999999952</v>
          </cell>
          <cell r="AO222">
            <v>-0.16455494518518521</v>
          </cell>
          <cell r="AQ222">
            <v>41600.14</v>
          </cell>
          <cell r="AR222">
            <v>550000.15999999992</v>
          </cell>
          <cell r="AS222">
            <v>0.34</v>
          </cell>
          <cell r="AT222">
            <v>1</v>
          </cell>
          <cell r="AU222">
            <v>0</v>
          </cell>
          <cell r="AV222">
            <v>225570.1648</v>
          </cell>
          <cell r="AW222">
            <v>225570.1648</v>
          </cell>
          <cell r="AX222">
            <v>3.0000000000000027E-2</v>
          </cell>
          <cell r="AY222">
            <v>6570.0047999999952</v>
          </cell>
          <cell r="AZ222" t="str">
            <v>commission</v>
          </cell>
          <cell r="BA222" t="str">
            <v>commissionEligible</v>
          </cell>
          <cell r="BB222" t="str">
            <v>commissionUnited States</v>
          </cell>
          <cell r="BC222" t="str">
            <v xml:space="preserve">commissionUnited States </v>
          </cell>
          <cell r="BD222" t="str">
            <v>E41</v>
          </cell>
          <cell r="BF222">
            <v>18250.013333333332</v>
          </cell>
          <cell r="BH222">
            <v>3</v>
          </cell>
        </row>
        <row r="223">
          <cell r="B223">
            <v>12877</v>
          </cell>
          <cell r="C223">
            <v>7901</v>
          </cell>
          <cell r="E223" t="str">
            <v>James Masina</v>
          </cell>
          <cell r="F223" t="str">
            <v>Security Engineer</v>
          </cell>
          <cell r="G223" t="str">
            <v>Employee</v>
          </cell>
          <cell r="H223" t="str">
            <v>Americas Sales</v>
          </cell>
          <cell r="I223" t="str">
            <v>UTAH REMOTE OFFICE</v>
          </cell>
          <cell r="J223" t="str">
            <v>United States</v>
          </cell>
          <cell r="K223">
            <v>42004</v>
          </cell>
          <cell r="L223" t="str">
            <v>WH</v>
          </cell>
          <cell r="M223" t="str">
            <v>E41P</v>
          </cell>
          <cell r="N223" t="str">
            <v>E</v>
          </cell>
          <cell r="O223" t="str">
            <v>4</v>
          </cell>
          <cell r="P223" t="str">
            <v>Regular</v>
          </cell>
          <cell r="Q223" t="str"/>
          <cell r="R223">
            <v>1</v>
          </cell>
          <cell r="U223" t="str">
            <v>USD</v>
          </cell>
          <cell r="V223" t="str">
            <v>Americas Sales</v>
          </cell>
          <cell r="W223" t="str">
            <v>Thomas Fusco</v>
          </cell>
          <cell r="Y223" t="str">
            <v>Eligible</v>
          </cell>
          <cell r="Z223">
            <v>152000.16</v>
          </cell>
          <cell r="AA223">
            <v>152000.16</v>
          </cell>
          <cell r="AB223">
            <v>152000.16</v>
          </cell>
          <cell r="AC223">
            <v>152000.16</v>
          </cell>
          <cell r="AD223">
            <v>3</v>
          </cell>
          <cell r="AE223" t="str">
            <v>E41</v>
          </cell>
          <cell r="AF223">
            <v>160000</v>
          </cell>
          <cell r="AG223">
            <v>230000</v>
          </cell>
          <cell r="AH223">
            <v>0</v>
          </cell>
          <cell r="AI223">
            <v>1</v>
          </cell>
          <cell r="AJ223">
            <v>0</v>
          </cell>
          <cell r="AK223">
            <v>158080.16640000002</v>
          </cell>
          <cell r="AL223">
            <v>4.0000000000000036E-2</v>
          </cell>
          <cell r="AM223">
            <v>158080.16640000002</v>
          </cell>
          <cell r="AN223">
            <v>6080.0064000000129</v>
          </cell>
          <cell r="AO223">
            <v>-0.31269492869565207</v>
          </cell>
          <cell r="AQ223">
            <v>41600.14</v>
          </cell>
          <cell r="AR223">
            <v>550000.15999999992</v>
          </cell>
          <cell r="AS223">
            <v>0.21</v>
          </cell>
          <cell r="AT223">
            <v>1</v>
          </cell>
          <cell r="AU223">
            <v>0</v>
          </cell>
          <cell r="AV223">
            <v>158080.16640000002</v>
          </cell>
          <cell r="AW223">
            <v>158080.16640000002</v>
          </cell>
          <cell r="AX223">
            <v>4.0000000000000036E-2</v>
          </cell>
          <cell r="AY223">
            <v>6080.0064000000129</v>
          </cell>
          <cell r="AZ223" t="str">
            <v>commission</v>
          </cell>
          <cell r="BA223" t="str">
            <v>commissionEligible</v>
          </cell>
          <cell r="BB223" t="str">
            <v>commissionUnited States</v>
          </cell>
          <cell r="BC223" t="str">
            <v xml:space="preserve">commissionUnited States </v>
          </cell>
          <cell r="BD223" t="str">
            <v>E41</v>
          </cell>
          <cell r="BF223">
            <v>12666.68</v>
          </cell>
          <cell r="BH223">
            <v>5</v>
          </cell>
        </row>
        <row r="224">
          <cell r="B224">
            <v>14329</v>
          </cell>
          <cell r="C224">
            <v>9297</v>
          </cell>
          <cell r="E224" t="str">
            <v>Chad Becker</v>
          </cell>
          <cell r="F224" t="str">
            <v>Security Engineering Manager</v>
          </cell>
          <cell r="G224" t="str">
            <v>Employee</v>
          </cell>
          <cell r="H224" t="str">
            <v>Americas Sales</v>
          </cell>
          <cell r="I224" t="str">
            <v>BELLEVUE</v>
          </cell>
          <cell r="J224" t="str">
            <v>United States</v>
          </cell>
          <cell r="K224">
            <v>42290</v>
          </cell>
          <cell r="L224" t="str">
            <v>WH</v>
          </cell>
          <cell r="M224" t="str">
            <v>E41M</v>
          </cell>
          <cell r="N224" t="str">
            <v>E</v>
          </cell>
          <cell r="O224" t="str">
            <v>4</v>
          </cell>
          <cell r="P224" t="str">
            <v>Regular</v>
          </cell>
          <cell r="Q224" t="str"/>
          <cell r="R224">
            <v>1</v>
          </cell>
          <cell r="U224" t="str">
            <v>USD</v>
          </cell>
          <cell r="V224" t="str">
            <v>Americas Sales</v>
          </cell>
          <cell r="W224" t="str">
            <v>Thomas Fusco</v>
          </cell>
          <cell r="Y224" t="str">
            <v>Eligible</v>
          </cell>
          <cell r="Z224">
            <v>215000</v>
          </cell>
          <cell r="AA224">
            <v>215000</v>
          </cell>
          <cell r="AB224">
            <v>215000</v>
          </cell>
          <cell r="AC224">
            <v>215000</v>
          </cell>
          <cell r="AD224">
            <v>3</v>
          </cell>
          <cell r="AE224" t="str">
            <v>E41</v>
          </cell>
          <cell r="AF224">
            <v>190000</v>
          </cell>
          <cell r="AG224">
            <v>270000</v>
          </cell>
          <cell r="AH224">
            <v>0.31</v>
          </cell>
          <cell r="AI224">
            <v>2</v>
          </cell>
          <cell r="AJ224">
            <v>0</v>
          </cell>
          <cell r="AK224">
            <v>221450</v>
          </cell>
          <cell r="AL224">
            <v>3.0000000000000027E-2</v>
          </cell>
          <cell r="AM224">
            <v>221450</v>
          </cell>
          <cell r="AN224">
            <v>6450</v>
          </cell>
          <cell r="AO224">
            <v>-0.17981481481481476</v>
          </cell>
          <cell r="AQ224">
            <v>41600.14</v>
          </cell>
          <cell r="AR224">
            <v>550000.15999999992</v>
          </cell>
          <cell r="AS224">
            <v>0.34</v>
          </cell>
          <cell r="AT224">
            <v>1</v>
          </cell>
          <cell r="AU224">
            <v>0</v>
          </cell>
          <cell r="AV224">
            <v>221450</v>
          </cell>
          <cell r="AW224">
            <v>221450</v>
          </cell>
          <cell r="AX224">
            <v>3.0000000000000027E-2</v>
          </cell>
          <cell r="AY224">
            <v>6450</v>
          </cell>
          <cell r="AZ224" t="str">
            <v>commission</v>
          </cell>
          <cell r="BA224" t="str">
            <v>commissionEligible</v>
          </cell>
          <cell r="BB224" t="str">
            <v>commissionUnited States</v>
          </cell>
          <cell r="BC224" t="str">
            <v xml:space="preserve">commissionUnited States </v>
          </cell>
          <cell r="BD224" t="str">
            <v>E41</v>
          </cell>
          <cell r="BF224">
            <v>17916.666666666668</v>
          </cell>
          <cell r="BH224">
            <v>5</v>
          </cell>
        </row>
        <row r="225">
          <cell r="B225">
            <v>17623</v>
          </cell>
          <cell r="C225">
            <v>12634</v>
          </cell>
          <cell r="E225" t="str">
            <v>Haden Barkley</v>
          </cell>
          <cell r="F225" t="str">
            <v>Security Engineer</v>
          </cell>
          <cell r="G225" t="str">
            <v>Employee</v>
          </cell>
          <cell r="H225" t="str">
            <v>Americas Sales</v>
          </cell>
          <cell r="I225" t="str">
            <v>DENVER</v>
          </cell>
          <cell r="J225" t="str">
            <v>United States</v>
          </cell>
          <cell r="K225">
            <v>43122</v>
          </cell>
          <cell r="L225" t="str">
            <v>WH</v>
          </cell>
          <cell r="M225" t="str">
            <v>E51P</v>
          </cell>
          <cell r="N225" t="str">
            <v>E</v>
          </cell>
          <cell r="O225" t="str">
            <v>5</v>
          </cell>
          <cell r="P225" t="str">
            <v>Regular</v>
          </cell>
          <cell r="Q225" t="str"/>
          <cell r="R225">
            <v>1</v>
          </cell>
          <cell r="U225" t="str">
            <v>USD</v>
          </cell>
          <cell r="V225" t="str">
            <v>Americas Sales</v>
          </cell>
          <cell r="W225" t="str">
            <v>Thomas Fusco</v>
          </cell>
          <cell r="Y225" t="str">
            <v>Eligible</v>
          </cell>
          <cell r="Z225">
            <v>180000.16</v>
          </cell>
          <cell r="AA225">
            <v>180000.16</v>
          </cell>
          <cell r="AB225">
            <v>200000</v>
          </cell>
          <cell r="AC225">
            <v>200000</v>
          </cell>
          <cell r="AD225">
            <v>2</v>
          </cell>
          <cell r="AE225" t="str">
            <v>E51</v>
          </cell>
          <cell r="AF225">
            <v>125000</v>
          </cell>
          <cell r="AG225">
            <v>190000</v>
          </cell>
          <cell r="AH225">
            <v>1</v>
          </cell>
          <cell r="AI225">
            <v>5</v>
          </cell>
          <cell r="AJ225">
            <v>0</v>
          </cell>
          <cell r="AK225">
            <v>200000</v>
          </cell>
          <cell r="AL225">
            <v>0</v>
          </cell>
          <cell r="AM225">
            <v>200000</v>
          </cell>
          <cell r="AN225">
            <v>0</v>
          </cell>
          <cell r="AO225">
            <v>5.2631578947368363E-2</v>
          </cell>
          <cell r="AP225" t="str">
            <v>Rated 2 - no recommendation</v>
          </cell>
          <cell r="AQ225">
            <v>41600.14</v>
          </cell>
          <cell r="AR225">
            <v>550000.15999999992</v>
          </cell>
          <cell r="AS225">
            <v>0.31</v>
          </cell>
          <cell r="AT225">
            <v>1</v>
          </cell>
          <cell r="AU225">
            <v>0</v>
          </cell>
          <cell r="AV225">
            <v>200000</v>
          </cell>
          <cell r="AW225">
            <v>200000</v>
          </cell>
          <cell r="AX225">
            <v>0</v>
          </cell>
          <cell r="AY225">
            <v>0</v>
          </cell>
          <cell r="AZ225" t="str">
            <v>commission</v>
          </cell>
          <cell r="BA225" t="str">
            <v>commissionEligible</v>
          </cell>
          <cell r="BB225" t="str">
            <v>commissionUnited States</v>
          </cell>
          <cell r="BC225" t="str">
            <v xml:space="preserve">commissionUnited States </v>
          </cell>
          <cell r="BD225" t="str">
            <v>E51</v>
          </cell>
          <cell r="BF225">
            <v>16666.666666666668</v>
          </cell>
          <cell r="BH225">
            <v>3</v>
          </cell>
        </row>
        <row r="226">
          <cell r="B226">
            <v>18308</v>
          </cell>
          <cell r="C226">
            <v>13357</v>
          </cell>
          <cell r="E226" t="str">
            <v>Christopher Trevino</v>
          </cell>
          <cell r="F226" t="str">
            <v>Security Engineer</v>
          </cell>
          <cell r="G226" t="str">
            <v>Employee</v>
          </cell>
          <cell r="H226" t="str">
            <v>Americas Sales</v>
          </cell>
          <cell r="I226" t="str">
            <v>CALIFORNIA REMOTE OFFICE</v>
          </cell>
          <cell r="J226" t="str">
            <v>United States</v>
          </cell>
          <cell r="K226">
            <v>43290</v>
          </cell>
          <cell r="L226" t="str">
            <v>WH</v>
          </cell>
          <cell r="M226" t="str">
            <v>E41P</v>
          </cell>
          <cell r="N226" t="str">
            <v>E</v>
          </cell>
          <cell r="O226" t="str">
            <v>4</v>
          </cell>
          <cell r="P226" t="str">
            <v>Regular</v>
          </cell>
          <cell r="Q226" t="str"/>
          <cell r="R226">
            <v>1</v>
          </cell>
          <cell r="U226" t="str">
            <v>USD</v>
          </cell>
          <cell r="V226" t="str">
            <v>Americas Sales</v>
          </cell>
          <cell r="W226" t="str">
            <v>Thomas Fusco</v>
          </cell>
          <cell r="Y226" t="str">
            <v>Eligible</v>
          </cell>
          <cell r="Z226">
            <v>223500</v>
          </cell>
          <cell r="AA226">
            <v>223500</v>
          </cell>
          <cell r="AB226">
            <v>223500</v>
          </cell>
          <cell r="AC226">
            <v>223500</v>
          </cell>
          <cell r="AD226">
            <v>2</v>
          </cell>
          <cell r="AE226" t="str">
            <v>E41</v>
          </cell>
          <cell r="AF226">
            <v>160000</v>
          </cell>
          <cell r="AG226">
            <v>230000</v>
          </cell>
          <cell r="AH226">
            <v>0.9</v>
          </cell>
          <cell r="AI226">
            <v>5</v>
          </cell>
          <cell r="AJ226">
            <v>0</v>
          </cell>
          <cell r="AK226">
            <v>223500</v>
          </cell>
          <cell r="AL226">
            <v>0</v>
          </cell>
          <cell r="AM226">
            <v>223500</v>
          </cell>
          <cell r="AN226">
            <v>0</v>
          </cell>
          <cell r="AO226">
            <v>-2.8260869565217339E-2</v>
          </cell>
          <cell r="AP226" t="str">
            <v>Rated 2 - no recommendation</v>
          </cell>
          <cell r="AQ226">
            <v>41600.14</v>
          </cell>
          <cell r="AR226">
            <v>550000.15999999992</v>
          </cell>
          <cell r="AS226">
            <v>0.35</v>
          </cell>
          <cell r="AT226">
            <v>1</v>
          </cell>
          <cell r="AU226">
            <v>0</v>
          </cell>
          <cell r="AV226">
            <v>223500</v>
          </cell>
          <cell r="AW226">
            <v>223500</v>
          </cell>
          <cell r="AX226">
            <v>0</v>
          </cell>
          <cell r="AY226">
            <v>0</v>
          </cell>
          <cell r="AZ226" t="str">
            <v>commission</v>
          </cell>
          <cell r="BA226" t="str">
            <v>commissionEligible</v>
          </cell>
          <cell r="BB226" t="str">
            <v>commissionUnited States</v>
          </cell>
          <cell r="BC226" t="str">
            <v xml:space="preserve">commissionUnited States </v>
          </cell>
          <cell r="BD226" t="str">
            <v>E41</v>
          </cell>
          <cell r="BF226">
            <v>18625</v>
          </cell>
          <cell r="BH226">
            <v>4</v>
          </cell>
        </row>
        <row r="227">
          <cell r="B227">
            <v>18579</v>
          </cell>
          <cell r="C227">
            <v>13625</v>
          </cell>
          <cell r="E227" t="str">
            <v>Jeffery Thompson</v>
          </cell>
          <cell r="F227" t="str">
            <v>Security Engineer</v>
          </cell>
          <cell r="G227" t="str">
            <v>Employee</v>
          </cell>
          <cell r="H227" t="str">
            <v>Americas Sales</v>
          </cell>
          <cell r="I227" t="str">
            <v>WASHINGTON REMOTE OFFICE</v>
          </cell>
          <cell r="J227" t="str">
            <v>United States</v>
          </cell>
          <cell r="K227">
            <v>43347</v>
          </cell>
          <cell r="L227" t="str">
            <v>WH</v>
          </cell>
          <cell r="M227" t="str">
            <v>E41P</v>
          </cell>
          <cell r="N227" t="str">
            <v>E</v>
          </cell>
          <cell r="O227" t="str">
            <v>4</v>
          </cell>
          <cell r="P227" t="str">
            <v>Regular</v>
          </cell>
          <cell r="Q227" t="str"/>
          <cell r="R227">
            <v>1</v>
          </cell>
          <cell r="U227" t="str">
            <v>USD</v>
          </cell>
          <cell r="V227" t="str">
            <v>Americas Sales</v>
          </cell>
          <cell r="W227" t="str">
            <v>Thomas Fusco</v>
          </cell>
          <cell r="Y227" t="str">
            <v>Eligible</v>
          </cell>
          <cell r="Z227">
            <v>165000</v>
          </cell>
          <cell r="AA227">
            <v>165000</v>
          </cell>
          <cell r="AB227">
            <v>165000</v>
          </cell>
          <cell r="AC227">
            <v>165000</v>
          </cell>
          <cell r="AD227">
            <v>4</v>
          </cell>
          <cell r="AE227" t="str">
            <v>E41</v>
          </cell>
          <cell r="AF227">
            <v>160000</v>
          </cell>
          <cell r="AG227">
            <v>230000</v>
          </cell>
          <cell r="AH227">
            <v>7.0000000000000007E-2</v>
          </cell>
          <cell r="AI227">
            <v>1</v>
          </cell>
          <cell r="AJ227">
            <v>0</v>
          </cell>
          <cell r="AK227">
            <v>174900</v>
          </cell>
          <cell r="AL227">
            <v>6.0000000000000053E-2</v>
          </cell>
          <cell r="AM227">
            <v>174900</v>
          </cell>
          <cell r="AN227">
            <v>9900</v>
          </cell>
          <cell r="AO227">
            <v>-0.23956521739130432</v>
          </cell>
          <cell r="AQ227">
            <v>41600.14</v>
          </cell>
          <cell r="AR227">
            <v>550000.15999999992</v>
          </cell>
          <cell r="AS227">
            <v>0.24</v>
          </cell>
          <cell r="AT227">
            <v>1</v>
          </cell>
          <cell r="AU227">
            <v>0</v>
          </cell>
          <cell r="AV227">
            <v>174900</v>
          </cell>
          <cell r="AW227">
            <v>174900</v>
          </cell>
          <cell r="AX227">
            <v>6.0000000000000053E-2</v>
          </cell>
          <cell r="AY227">
            <v>9900</v>
          </cell>
          <cell r="AZ227" t="str">
            <v>commission</v>
          </cell>
          <cell r="BA227" t="str">
            <v>commissionEligible</v>
          </cell>
          <cell r="BB227" t="str">
            <v>commissionUnited States</v>
          </cell>
          <cell r="BC227" t="str">
            <v xml:space="preserve">commissionUnited States </v>
          </cell>
          <cell r="BD227" t="str">
            <v>E41</v>
          </cell>
          <cell r="BF227">
            <v>13750</v>
          </cell>
          <cell r="BH227">
            <v>4</v>
          </cell>
        </row>
        <row r="228">
          <cell r="B228">
            <v>11119</v>
          </cell>
          <cell r="C228">
            <v>3373</v>
          </cell>
          <cell r="E228" t="str">
            <v>Mark Suva</v>
          </cell>
          <cell r="F228" t="str">
            <v>Security Engineer</v>
          </cell>
          <cell r="G228" t="str">
            <v>Employee</v>
          </cell>
          <cell r="H228" t="str">
            <v>Americas Sales</v>
          </cell>
          <cell r="I228" t="str">
            <v>WASHINGTON REMOTE OFFICE</v>
          </cell>
          <cell r="J228" t="str">
            <v>United States</v>
          </cell>
          <cell r="K228">
            <v>43598</v>
          </cell>
          <cell r="L228" t="str">
            <v>WH</v>
          </cell>
          <cell r="M228" t="str">
            <v>E41P</v>
          </cell>
          <cell r="N228" t="str">
            <v>E</v>
          </cell>
          <cell r="O228" t="str">
            <v>4</v>
          </cell>
          <cell r="P228" t="str">
            <v>Regular</v>
          </cell>
          <cell r="Q228" t="str"/>
          <cell r="R228">
            <v>1</v>
          </cell>
          <cell r="U228" t="str">
            <v>USD</v>
          </cell>
          <cell r="V228" t="str">
            <v>Americas Sales</v>
          </cell>
          <cell r="W228" t="str">
            <v>Thomas Fusco</v>
          </cell>
          <cell r="Y228" t="str">
            <v>Eligible</v>
          </cell>
          <cell r="Z228">
            <v>199000</v>
          </cell>
          <cell r="AA228">
            <v>199000</v>
          </cell>
          <cell r="AB228">
            <v>199000</v>
          </cell>
          <cell r="AC228">
            <v>199000</v>
          </cell>
          <cell r="AD228">
            <v>3</v>
          </cell>
          <cell r="AE228" t="str">
            <v>E41</v>
          </cell>
          <cell r="AF228">
            <v>160000</v>
          </cell>
          <cell r="AG228">
            <v>230000</v>
          </cell>
          <cell r="AH228">
            <v>0.55000000000000004</v>
          </cell>
          <cell r="AI228">
            <v>3</v>
          </cell>
          <cell r="AJ228">
            <v>0</v>
          </cell>
          <cell r="AK228">
            <v>202980</v>
          </cell>
          <cell r="AL228">
            <v>2.0000000000000018E-2</v>
          </cell>
          <cell r="AM228">
            <v>202980</v>
          </cell>
          <cell r="AN228">
            <v>3980</v>
          </cell>
          <cell r="AO228">
            <v>-0.11747826086956525</v>
          </cell>
          <cell r="AQ228">
            <v>41600.14</v>
          </cell>
          <cell r="AR228">
            <v>550000.15999999992</v>
          </cell>
          <cell r="AS228">
            <v>0.3</v>
          </cell>
          <cell r="AT228">
            <v>1</v>
          </cell>
          <cell r="AU228">
            <v>0</v>
          </cell>
          <cell r="AV228">
            <v>202980</v>
          </cell>
          <cell r="AW228">
            <v>202980</v>
          </cell>
          <cell r="AX228">
            <v>2.0000000000000018E-2</v>
          </cell>
          <cell r="AY228">
            <v>3980</v>
          </cell>
          <cell r="AZ228" t="str">
            <v>commission</v>
          </cell>
          <cell r="BA228" t="str">
            <v>commissionEligible</v>
          </cell>
          <cell r="BB228" t="str">
            <v>commissionUnited States</v>
          </cell>
          <cell r="BC228" t="str">
            <v xml:space="preserve">commissionUnited States </v>
          </cell>
          <cell r="BD228" t="str">
            <v>E41</v>
          </cell>
          <cell r="BF228">
            <v>16583.333333333332</v>
          </cell>
          <cell r="BH228">
            <v>3</v>
          </cell>
        </row>
        <row r="229">
          <cell r="B229">
            <v>17902</v>
          </cell>
          <cell r="C229">
            <v>12901</v>
          </cell>
          <cell r="E229" t="str">
            <v>Gregg Sietsema</v>
          </cell>
          <cell r="F229" t="str">
            <v>Security Engineer</v>
          </cell>
          <cell r="G229" t="str">
            <v>Employee</v>
          </cell>
          <cell r="H229" t="str">
            <v>Americas Sales</v>
          </cell>
          <cell r="I229" t="str">
            <v>CALIFORNIA REMOTE OFFICE</v>
          </cell>
          <cell r="J229" t="str">
            <v>United States</v>
          </cell>
          <cell r="K229">
            <v>43206</v>
          </cell>
          <cell r="L229" t="str">
            <v>WH</v>
          </cell>
          <cell r="M229" t="str">
            <v>E51P</v>
          </cell>
          <cell r="N229" t="str">
            <v>E</v>
          </cell>
          <cell r="O229" t="str">
            <v>5</v>
          </cell>
          <cell r="P229" t="str">
            <v>Regular</v>
          </cell>
          <cell r="Q229" t="str"/>
          <cell r="R229">
            <v>1</v>
          </cell>
          <cell r="U229" t="str">
            <v>USD</v>
          </cell>
          <cell r="V229" t="str">
            <v>Americas Sales</v>
          </cell>
          <cell r="W229" t="str">
            <v>Thomas Fusco</v>
          </cell>
          <cell r="Y229" t="str">
            <v>Eligible</v>
          </cell>
          <cell r="Z229">
            <v>170500.16</v>
          </cell>
          <cell r="AA229">
            <v>170500.16</v>
          </cell>
          <cell r="AB229">
            <v>170500.16</v>
          </cell>
          <cell r="AC229">
            <v>170500.16</v>
          </cell>
          <cell r="AD229">
            <v>3</v>
          </cell>
          <cell r="AE229" t="str">
            <v>E51</v>
          </cell>
          <cell r="AF229">
            <v>125000</v>
          </cell>
          <cell r="AG229">
            <v>190000</v>
          </cell>
          <cell r="AH229">
            <v>0.7</v>
          </cell>
          <cell r="AI229">
            <v>4</v>
          </cell>
          <cell r="AJ229">
            <v>0</v>
          </cell>
          <cell r="AK229">
            <v>173057.6624</v>
          </cell>
          <cell r="AL229">
            <v>1.4999999999999902E-2</v>
          </cell>
          <cell r="AM229">
            <v>173057.6624</v>
          </cell>
          <cell r="AN229">
            <v>2557.5023999999976</v>
          </cell>
          <cell r="AO229">
            <v>-8.9170197894736791E-2</v>
          </cell>
          <cell r="AQ229">
            <v>41600.14</v>
          </cell>
          <cell r="AR229">
            <v>550000.15999999992</v>
          </cell>
          <cell r="AS229">
            <v>0.25</v>
          </cell>
          <cell r="AT229">
            <v>1</v>
          </cell>
          <cell r="AU229">
            <v>0</v>
          </cell>
          <cell r="AV229">
            <v>173057.6624</v>
          </cell>
          <cell r="AW229">
            <v>173057.6624</v>
          </cell>
          <cell r="AX229">
            <v>1.4999999999999902E-2</v>
          </cell>
          <cell r="AY229">
            <v>2557.5023999999976</v>
          </cell>
          <cell r="AZ229" t="str">
            <v>commission</v>
          </cell>
          <cell r="BA229" t="str">
            <v>commissionEligible</v>
          </cell>
          <cell r="BB229" t="str">
            <v>commissionUnited States</v>
          </cell>
          <cell r="BC229" t="str">
            <v xml:space="preserve">commissionUnited States </v>
          </cell>
          <cell r="BD229" t="str">
            <v>E51</v>
          </cell>
          <cell r="BF229">
            <v>14208.346666666666</v>
          </cell>
          <cell r="BH229">
            <v>3</v>
          </cell>
        </row>
        <row r="230">
          <cell r="B230">
            <v>8905</v>
          </cell>
          <cell r="C230">
            <v>7005</v>
          </cell>
          <cell r="E230" t="str">
            <v>Calvin Schalk Jr.</v>
          </cell>
          <cell r="F230" t="str">
            <v>Customer Success Engineer</v>
          </cell>
          <cell r="G230" t="str">
            <v>Employee</v>
          </cell>
          <cell r="H230" t="str">
            <v>Americas Sales</v>
          </cell>
          <cell r="I230" t="str">
            <v>UTAH REMOTE OFFICE</v>
          </cell>
          <cell r="J230" t="str">
            <v>United States</v>
          </cell>
          <cell r="K230">
            <v>43920</v>
          </cell>
          <cell r="L230" t="str">
            <v>WH</v>
          </cell>
          <cell r="M230" t="str">
            <v>R41P</v>
          </cell>
          <cell r="N230" t="str">
            <v>R</v>
          </cell>
          <cell r="O230" t="str">
            <v>4</v>
          </cell>
          <cell r="P230" t="str">
            <v>Regular</v>
          </cell>
          <cell r="Q230" t="str"/>
          <cell r="R230">
            <v>1</v>
          </cell>
          <cell r="U230" t="str">
            <v>USD</v>
          </cell>
          <cell r="V230" t="str">
            <v>Americas Sales</v>
          </cell>
          <cell r="W230" t="str">
            <v>Thomas Fusco</v>
          </cell>
          <cell r="Y230" t="str">
            <v>Eligible</v>
          </cell>
          <cell r="Z230">
            <v>225000.08</v>
          </cell>
          <cell r="AA230">
            <v>225000.08</v>
          </cell>
          <cell r="AB230">
            <v>225000.08</v>
          </cell>
          <cell r="AC230">
            <v>225000.08</v>
          </cell>
          <cell r="AD230">
            <v>3</v>
          </cell>
          <cell r="AE230" t="str">
            <v>R41</v>
          </cell>
          <cell r="AF230">
            <v>135000</v>
          </cell>
          <cell r="AG230">
            <v>215000</v>
          </cell>
          <cell r="AH230">
            <v>1</v>
          </cell>
          <cell r="AI230">
            <v>5</v>
          </cell>
          <cell r="AJ230">
            <v>0</v>
          </cell>
          <cell r="AK230">
            <v>225000.08</v>
          </cell>
          <cell r="AL230">
            <v>0</v>
          </cell>
          <cell r="AM230">
            <v>225000.08</v>
          </cell>
          <cell r="AN230">
            <v>0</v>
          </cell>
          <cell r="AO230">
            <v>4.6511999999999887E-2</v>
          </cell>
          <cell r="AP230" t="str">
            <v>Above Range</v>
          </cell>
          <cell r="AQ230">
            <v>41600.14</v>
          </cell>
          <cell r="AR230">
            <v>550000.15999999992</v>
          </cell>
          <cell r="AS230">
            <v>0.36</v>
          </cell>
          <cell r="AT230">
            <v>1</v>
          </cell>
          <cell r="AU230">
            <v>0</v>
          </cell>
          <cell r="AV230">
            <v>225000.08</v>
          </cell>
          <cell r="AW230">
            <v>225000.08</v>
          </cell>
          <cell r="AX230">
            <v>0</v>
          </cell>
          <cell r="AY230">
            <v>0</v>
          </cell>
          <cell r="AZ230" t="str">
            <v>commission</v>
          </cell>
          <cell r="BA230" t="str">
            <v>commissionEligible</v>
          </cell>
          <cell r="BB230" t="str">
            <v>commissionUnited States</v>
          </cell>
          <cell r="BC230" t="str">
            <v xml:space="preserve">commissionUnited States </v>
          </cell>
          <cell r="BD230" t="str">
            <v>R41</v>
          </cell>
          <cell r="BF230">
            <v>18750.006666666664</v>
          </cell>
        </row>
        <row r="231">
          <cell r="B231">
            <v>14974</v>
          </cell>
          <cell r="C231">
            <v>9916</v>
          </cell>
          <cell r="E231" t="str">
            <v>Matthys Lourens</v>
          </cell>
          <cell r="F231" t="str">
            <v>Security Engineering Manager, Check Point Evangelist</v>
          </cell>
          <cell r="G231" t="str">
            <v>Employee</v>
          </cell>
          <cell r="H231" t="str">
            <v>Americas Sales</v>
          </cell>
          <cell r="I231" t="str">
            <v>SAN CARLOS</v>
          </cell>
          <cell r="J231" t="str">
            <v>United States</v>
          </cell>
          <cell r="K231">
            <v>42457</v>
          </cell>
          <cell r="L231" t="str">
            <v>WH</v>
          </cell>
          <cell r="M231" t="str">
            <v>E31M</v>
          </cell>
          <cell r="N231" t="str">
            <v>E</v>
          </cell>
          <cell r="O231" t="str">
            <v>3</v>
          </cell>
          <cell r="P231" t="str">
            <v>Regular</v>
          </cell>
          <cell r="Q231" t="str"/>
          <cell r="R231">
            <v>1</v>
          </cell>
          <cell r="U231" t="str">
            <v>USD</v>
          </cell>
          <cell r="V231" t="str">
            <v>Americas Sales</v>
          </cell>
          <cell r="W231" t="str">
            <v>Thomas Fusco</v>
          </cell>
          <cell r="Y231" t="str">
            <v>Eligible</v>
          </cell>
          <cell r="Z231">
            <v>234000</v>
          </cell>
          <cell r="AA231">
            <v>234000</v>
          </cell>
          <cell r="AB231">
            <v>275000</v>
          </cell>
          <cell r="AC231">
            <v>275000</v>
          </cell>
          <cell r="AD231">
            <v>4</v>
          </cell>
          <cell r="AE231" t="str">
            <v>E31</v>
          </cell>
          <cell r="AF231">
            <v>220000</v>
          </cell>
          <cell r="AG231">
            <v>300000</v>
          </cell>
          <cell r="AH231">
            <v>0.68</v>
          </cell>
          <cell r="AI231">
            <v>3</v>
          </cell>
          <cell r="AJ231">
            <v>0</v>
          </cell>
          <cell r="AK231">
            <v>275000</v>
          </cell>
          <cell r="AL231">
            <v>0</v>
          </cell>
          <cell r="AM231">
            <v>275000</v>
          </cell>
          <cell r="AN231">
            <v>0</v>
          </cell>
          <cell r="AO231">
            <v>-8.333333333333337E-2</v>
          </cell>
          <cell r="AP231" t="str">
            <v>Already received an increase</v>
          </cell>
          <cell r="AQ231">
            <v>41600.14</v>
          </cell>
          <cell r="AR231">
            <v>550000.15999999992</v>
          </cell>
          <cell r="AS231">
            <v>0.45</v>
          </cell>
          <cell r="AT231">
            <v>1</v>
          </cell>
          <cell r="AU231">
            <v>0</v>
          </cell>
          <cell r="AV231">
            <v>275000</v>
          </cell>
          <cell r="AW231">
            <v>275000</v>
          </cell>
          <cell r="AX231">
            <v>0</v>
          </cell>
          <cell r="AY231">
            <v>0</v>
          </cell>
          <cell r="AZ231" t="str">
            <v>commission</v>
          </cell>
          <cell r="BA231" t="str">
            <v>commissionEligible</v>
          </cell>
          <cell r="BB231" t="str">
            <v>commissionUnited States</v>
          </cell>
          <cell r="BC231" t="str">
            <v xml:space="preserve">commissionUnited States </v>
          </cell>
          <cell r="BD231" t="str">
            <v>E31</v>
          </cell>
          <cell r="BF231">
            <v>22916.666666666668</v>
          </cell>
          <cell r="BH231">
            <v>4</v>
          </cell>
        </row>
        <row r="232">
          <cell r="B232">
            <v>17159</v>
          </cell>
          <cell r="C232">
            <v>12190</v>
          </cell>
          <cell r="E232" t="str">
            <v>Niraj Shah</v>
          </cell>
          <cell r="F232" t="str">
            <v>Security Engineer</v>
          </cell>
          <cell r="G232" t="str">
            <v>Employee</v>
          </cell>
          <cell r="H232" t="str">
            <v>Americas Sales</v>
          </cell>
          <cell r="I232" t="str">
            <v>CALIFORNIA REMOTE OFFICE</v>
          </cell>
          <cell r="J232" t="str">
            <v>United States</v>
          </cell>
          <cell r="K232">
            <v>43003</v>
          </cell>
          <cell r="L232" t="str">
            <v>WH</v>
          </cell>
          <cell r="M232" t="str">
            <v>E41P</v>
          </cell>
          <cell r="N232" t="str">
            <v>E</v>
          </cell>
          <cell r="O232" t="str">
            <v>4</v>
          </cell>
          <cell r="P232" t="str">
            <v>Regular</v>
          </cell>
          <cell r="Q232" t="str"/>
          <cell r="R232">
            <v>1</v>
          </cell>
          <cell r="U232" t="str">
            <v>USD</v>
          </cell>
          <cell r="V232" t="str">
            <v>Americas Sales</v>
          </cell>
          <cell r="W232" t="str">
            <v>Thomas Fusco</v>
          </cell>
          <cell r="Y232" t="str">
            <v>Eligible</v>
          </cell>
          <cell r="Z232">
            <v>147000</v>
          </cell>
          <cell r="AA232">
            <v>147000</v>
          </cell>
          <cell r="AB232">
            <v>147000</v>
          </cell>
          <cell r="AC232">
            <v>147000</v>
          </cell>
          <cell r="AD232">
            <v>2</v>
          </cell>
          <cell r="AE232" t="str">
            <v>E41</v>
          </cell>
          <cell r="AF232">
            <v>160000</v>
          </cell>
          <cell r="AG232">
            <v>230000</v>
          </cell>
          <cell r="AH232">
            <v>0</v>
          </cell>
          <cell r="AI232">
            <v>1</v>
          </cell>
          <cell r="AJ232">
            <v>0</v>
          </cell>
          <cell r="AK232">
            <v>147000</v>
          </cell>
          <cell r="AL232">
            <v>0</v>
          </cell>
          <cell r="AM232">
            <v>147000</v>
          </cell>
          <cell r="AN232">
            <v>0</v>
          </cell>
          <cell r="AO232">
            <v>-0.36086956521739133</v>
          </cell>
          <cell r="AP232" t="str">
            <v>Rated 2 - no recommendation</v>
          </cell>
          <cell r="AQ232">
            <v>41600.14</v>
          </cell>
          <cell r="AR232">
            <v>550000.15999999992</v>
          </cell>
          <cell r="AS232">
            <v>0.2</v>
          </cell>
          <cell r="AT232">
            <v>1</v>
          </cell>
          <cell r="AU232">
            <v>0</v>
          </cell>
          <cell r="AV232">
            <v>147000</v>
          </cell>
          <cell r="AW232">
            <v>147000</v>
          </cell>
          <cell r="AX232">
            <v>0</v>
          </cell>
          <cell r="AY232">
            <v>0</v>
          </cell>
          <cell r="AZ232" t="str">
            <v>commission</v>
          </cell>
          <cell r="BA232" t="str">
            <v>commissionEligible</v>
          </cell>
          <cell r="BB232" t="str">
            <v>commissionUnited States</v>
          </cell>
          <cell r="BC232" t="str">
            <v xml:space="preserve">commissionUnited States </v>
          </cell>
          <cell r="BD232" t="str">
            <v>E41</v>
          </cell>
          <cell r="BF232">
            <v>12250</v>
          </cell>
          <cell r="BH232">
            <v>5</v>
          </cell>
        </row>
        <row r="233">
          <cell r="B233">
            <v>13198</v>
          </cell>
          <cell r="C233">
            <v>8225</v>
          </cell>
          <cell r="E233" t="str">
            <v>David Grove</v>
          </cell>
          <cell r="F233" t="str">
            <v>Regional Technical Advisor</v>
          </cell>
          <cell r="G233" t="str">
            <v>Employee</v>
          </cell>
          <cell r="H233" t="str">
            <v>Americas Sales</v>
          </cell>
          <cell r="I233" t="str">
            <v>DENVER</v>
          </cell>
          <cell r="J233" t="str">
            <v>United States</v>
          </cell>
          <cell r="K233">
            <v>42072</v>
          </cell>
          <cell r="L233" t="str">
            <v>WH</v>
          </cell>
          <cell r="M233" t="str">
            <v>R41P</v>
          </cell>
          <cell r="N233" t="str">
            <v>R</v>
          </cell>
          <cell r="O233" t="str">
            <v>4</v>
          </cell>
          <cell r="P233" t="str">
            <v>Regular</v>
          </cell>
          <cell r="Q233" t="str"/>
          <cell r="S233">
            <v>1</v>
          </cell>
          <cell r="U233" t="str">
            <v>USD</v>
          </cell>
          <cell r="V233" t="str">
            <v>Americas Sales</v>
          </cell>
          <cell r="W233" t="str">
            <v>Thomas Fusco</v>
          </cell>
          <cell r="Y233" t="str">
            <v>Eligible</v>
          </cell>
          <cell r="Z233">
            <v>190000</v>
          </cell>
          <cell r="AA233">
            <v>190000</v>
          </cell>
          <cell r="AB233">
            <v>190000</v>
          </cell>
          <cell r="AC233">
            <v>190000</v>
          </cell>
          <cell r="AD233">
            <v>4</v>
          </cell>
          <cell r="AE233" t="str">
            <v>R41</v>
          </cell>
          <cell r="AF233">
            <v>135000</v>
          </cell>
          <cell r="AG233">
            <v>215000</v>
          </cell>
          <cell r="AH233">
            <v>0.68</v>
          </cell>
          <cell r="AI233">
            <v>3</v>
          </cell>
          <cell r="AJ233">
            <v>0</v>
          </cell>
          <cell r="AK233">
            <v>197600</v>
          </cell>
          <cell r="AL233">
            <v>4.0000000000000036E-2</v>
          </cell>
          <cell r="AM233">
            <v>197600</v>
          </cell>
          <cell r="AN233">
            <v>7600</v>
          </cell>
          <cell r="AO233">
            <v>-8.0930232558139581E-2</v>
          </cell>
          <cell r="AQ233">
            <v>41600.14</v>
          </cell>
          <cell r="AR233">
            <v>550000.15999999992</v>
          </cell>
          <cell r="AS233">
            <v>0.28999999999999998</v>
          </cell>
          <cell r="AT233">
            <v>1</v>
          </cell>
          <cell r="AU233">
            <v>0</v>
          </cell>
          <cell r="AV233">
            <v>197600</v>
          </cell>
          <cell r="AW233">
            <v>197600</v>
          </cell>
          <cell r="AX233">
            <v>4.0000000000000036E-2</v>
          </cell>
          <cell r="AY233">
            <v>7600</v>
          </cell>
          <cell r="AZ233" t="str">
            <v>Target Bonus</v>
          </cell>
          <cell r="BA233" t="str">
            <v>Target BonusEligible</v>
          </cell>
          <cell r="BB233" t="str">
            <v>Target BonusUnited States</v>
          </cell>
          <cell r="BC233" t="str">
            <v xml:space="preserve">Target BonusUnited States </v>
          </cell>
          <cell r="BD233" t="str">
            <v>R41</v>
          </cell>
          <cell r="BF233">
            <v>15833.333333333334</v>
          </cell>
          <cell r="BG233">
            <v>17000</v>
          </cell>
          <cell r="BH233">
            <v>4</v>
          </cell>
          <cell r="BJ233">
            <v>16000</v>
          </cell>
          <cell r="BK233">
            <v>16000</v>
          </cell>
          <cell r="BL233">
            <v>17600</v>
          </cell>
        </row>
        <row r="234">
          <cell r="B234">
            <v>13770</v>
          </cell>
          <cell r="C234">
            <v>8766</v>
          </cell>
          <cell r="E234" t="str">
            <v>Alexander Boomgaardt</v>
          </cell>
          <cell r="F234" t="str">
            <v>Security Engineer</v>
          </cell>
          <cell r="G234" t="str">
            <v>Employee</v>
          </cell>
          <cell r="H234" t="str">
            <v>Americas Sales</v>
          </cell>
          <cell r="I234" t="str">
            <v>TORONTO</v>
          </cell>
          <cell r="J234" t="str">
            <v>Canada</v>
          </cell>
          <cell r="K234">
            <v>42200</v>
          </cell>
          <cell r="L234" t="str">
            <v>WH</v>
          </cell>
          <cell r="M234" t="str">
            <v>E41P</v>
          </cell>
          <cell r="N234" t="str">
            <v>E</v>
          </cell>
          <cell r="O234" t="str">
            <v>4</v>
          </cell>
          <cell r="P234" t="str">
            <v>Regular</v>
          </cell>
          <cell r="Q234" t="str"/>
          <cell r="R234">
            <v>1</v>
          </cell>
          <cell r="U234" t="str">
            <v>CAD</v>
          </cell>
          <cell r="V234" t="str">
            <v>Americas Sales</v>
          </cell>
          <cell r="W234" t="str">
            <v>Thomas Fusco</v>
          </cell>
          <cell r="Y234" t="str">
            <v>Eligible</v>
          </cell>
          <cell r="Z234">
            <v>184000.08</v>
          </cell>
          <cell r="AA234">
            <v>144652.53180166468</v>
          </cell>
          <cell r="AB234">
            <v>184000.08</v>
          </cell>
          <cell r="AC234">
            <v>144652.53180166468</v>
          </cell>
          <cell r="AD234">
            <v>4</v>
          </cell>
          <cell r="AE234" t="str">
            <v>E41</v>
          </cell>
          <cell r="AF234">
            <v>155000</v>
          </cell>
          <cell r="AG234">
            <v>220000</v>
          </cell>
          <cell r="AH234">
            <v>0.44</v>
          </cell>
          <cell r="AI234">
            <v>2</v>
          </cell>
          <cell r="AJ234">
            <v>0</v>
          </cell>
          <cell r="AK234">
            <v>193200.084</v>
          </cell>
          <cell r="AL234">
            <v>5.0000000000000044E-2</v>
          </cell>
          <cell r="AM234">
            <v>151885.15839174791</v>
          </cell>
          <cell r="AN234">
            <v>7232.6265900832368</v>
          </cell>
          <cell r="AO234">
            <v>-0.12181779999999998</v>
          </cell>
          <cell r="AQ234">
            <v>41600.14</v>
          </cell>
          <cell r="AR234">
            <v>412000.4</v>
          </cell>
          <cell r="AS234">
            <v>0.38</v>
          </cell>
          <cell r="AT234">
            <v>1</v>
          </cell>
          <cell r="AU234">
            <v>0</v>
          </cell>
          <cell r="AV234">
            <v>193200.084</v>
          </cell>
          <cell r="AW234">
            <v>151885.15839174791</v>
          </cell>
          <cell r="AX234">
            <v>5.0000000000000044E-2</v>
          </cell>
          <cell r="AY234">
            <v>7232.6265900832368</v>
          </cell>
          <cell r="AZ234" t="str">
            <v>commission</v>
          </cell>
          <cell r="BA234" t="str">
            <v>commissionEligible</v>
          </cell>
          <cell r="BB234" t="str">
            <v>commissionCanada</v>
          </cell>
          <cell r="BC234" t="str">
            <v xml:space="preserve">commissionCanada </v>
          </cell>
          <cell r="BD234" t="str">
            <v>E41</v>
          </cell>
          <cell r="BF234">
            <v>15333.339999999998</v>
          </cell>
          <cell r="BH234">
            <v>3</v>
          </cell>
        </row>
        <row r="235">
          <cell r="B235">
            <v>7879</v>
          </cell>
          <cell r="C235">
            <v>6893</v>
          </cell>
          <cell r="E235" t="str">
            <v>Fadi Abulail</v>
          </cell>
          <cell r="F235" t="str">
            <v>Security Engineer</v>
          </cell>
          <cell r="G235" t="str">
            <v>Employee</v>
          </cell>
          <cell r="H235" t="str">
            <v>Americas Sales</v>
          </cell>
          <cell r="I235" t="str">
            <v>TORONTO</v>
          </cell>
          <cell r="J235" t="str">
            <v>Canada</v>
          </cell>
          <cell r="K235">
            <v>41520</v>
          </cell>
          <cell r="L235" t="str">
            <v>WH</v>
          </cell>
          <cell r="M235" t="str">
            <v>E41P</v>
          </cell>
          <cell r="N235" t="str">
            <v>E</v>
          </cell>
          <cell r="O235" t="str">
            <v>4</v>
          </cell>
          <cell r="P235" t="str">
            <v>Regular</v>
          </cell>
          <cell r="Q235" t="str"/>
          <cell r="R235">
            <v>1</v>
          </cell>
          <cell r="U235" t="str">
            <v>CAD</v>
          </cell>
          <cell r="V235" t="str">
            <v>Americas Sales</v>
          </cell>
          <cell r="W235" t="str">
            <v>Thomas Fusco</v>
          </cell>
          <cell r="Y235" t="str">
            <v>Eligible</v>
          </cell>
          <cell r="Z235">
            <v>196000.16</v>
          </cell>
          <cell r="AA235">
            <v>154086.45136203946</v>
          </cell>
          <cell r="AB235">
            <v>196000.16</v>
          </cell>
          <cell r="AC235">
            <v>154086.45136203946</v>
          </cell>
          <cell r="AD235">
            <v>4</v>
          </cell>
          <cell r="AE235" t="str">
            <v>E41</v>
          </cell>
          <cell r="AF235">
            <v>155000</v>
          </cell>
          <cell r="AG235">
            <v>220000</v>
          </cell>
          <cell r="AH235">
            <v>0.63</v>
          </cell>
          <cell r="AI235">
            <v>3</v>
          </cell>
          <cell r="AJ235">
            <v>0</v>
          </cell>
          <cell r="AK235">
            <v>203840.16640000002</v>
          </cell>
          <cell r="AL235">
            <v>4.0000000000000036E-2</v>
          </cell>
          <cell r="AM235">
            <v>160249.90941652103</v>
          </cell>
          <cell r="AN235">
            <v>6163.458054481569</v>
          </cell>
          <cell r="AO235">
            <v>-7.345378909090905E-2</v>
          </cell>
          <cell r="AQ235">
            <v>41600.14</v>
          </cell>
          <cell r="AR235">
            <v>412000.4</v>
          </cell>
          <cell r="AS235">
            <v>0.41</v>
          </cell>
          <cell r="AT235">
            <v>1</v>
          </cell>
          <cell r="AU235">
            <v>0</v>
          </cell>
          <cell r="AV235">
            <v>203840.16640000002</v>
          </cell>
          <cell r="AW235">
            <v>160249.90941652103</v>
          </cell>
          <cell r="AX235">
            <v>4.0000000000000036E-2</v>
          </cell>
          <cell r="AY235">
            <v>6163.458054481569</v>
          </cell>
          <cell r="AZ235" t="str">
            <v>commission</v>
          </cell>
          <cell r="BA235" t="str">
            <v>commissionEligible</v>
          </cell>
          <cell r="BB235" t="str">
            <v>commissionCanada</v>
          </cell>
          <cell r="BC235" t="str">
            <v xml:space="preserve">commissionCanada </v>
          </cell>
          <cell r="BD235" t="str">
            <v>E41</v>
          </cell>
          <cell r="BF235">
            <v>16333.346666666666</v>
          </cell>
          <cell r="BH235">
            <v>3</v>
          </cell>
        </row>
        <row r="236">
          <cell r="B236">
            <v>15896</v>
          </cell>
          <cell r="C236">
            <v>10849</v>
          </cell>
          <cell r="E236" t="str">
            <v>Joseph Diening</v>
          </cell>
          <cell r="F236" t="str">
            <v>Security Engineer</v>
          </cell>
          <cell r="G236" t="str">
            <v>Employee</v>
          </cell>
          <cell r="H236" t="str">
            <v>Americas Sales</v>
          </cell>
          <cell r="I236" t="str">
            <v>QUEBEC REMOTE, CANADA</v>
          </cell>
          <cell r="J236" t="str">
            <v>Canada</v>
          </cell>
          <cell r="K236">
            <v>42681</v>
          </cell>
          <cell r="L236" t="str">
            <v>WH</v>
          </cell>
          <cell r="M236" t="str">
            <v>E51P</v>
          </cell>
          <cell r="N236" t="str">
            <v>E</v>
          </cell>
          <cell r="O236" t="str">
            <v>5</v>
          </cell>
          <cell r="P236" t="str">
            <v>Regular</v>
          </cell>
          <cell r="Q236" t="str"/>
          <cell r="R236">
            <v>1</v>
          </cell>
          <cell r="U236" t="str">
            <v>CAD</v>
          </cell>
          <cell r="V236" t="str">
            <v>Americas Sales</v>
          </cell>
          <cell r="W236" t="str">
            <v>Thomas Fusco</v>
          </cell>
          <cell r="Y236" t="str">
            <v>Eligible</v>
          </cell>
          <cell r="Z236">
            <v>157000</v>
          </cell>
          <cell r="AA236">
            <v>123426.29140629371</v>
          </cell>
          <cell r="AB236">
            <v>157000</v>
          </cell>
          <cell r="AC236">
            <v>123426.29140629371</v>
          </cell>
          <cell r="AD236">
            <v>3</v>
          </cell>
          <cell r="AE236" t="str">
            <v>E51</v>
          </cell>
          <cell r="AF236">
            <v>115000</v>
          </cell>
          <cell r="AG236">
            <v>190000</v>
          </cell>
          <cell r="AH236">
            <v>0.56000000000000005</v>
          </cell>
          <cell r="AI236">
            <v>3</v>
          </cell>
          <cell r="AJ236">
            <v>0</v>
          </cell>
          <cell r="AK236">
            <v>160140</v>
          </cell>
          <cell r="AL236">
            <v>2.0000000000000018E-2</v>
          </cell>
          <cell r="AM236">
            <v>125894.81723441958</v>
          </cell>
          <cell r="AN236">
            <v>2468.5258281258721</v>
          </cell>
          <cell r="AO236">
            <v>-0.15715789473684205</v>
          </cell>
          <cell r="AQ236">
            <v>41600.14</v>
          </cell>
          <cell r="AR236">
            <v>412000.4</v>
          </cell>
          <cell r="AS236">
            <v>0.31</v>
          </cell>
          <cell r="AT236">
            <v>1</v>
          </cell>
          <cell r="AU236">
            <v>0</v>
          </cell>
          <cell r="AV236">
            <v>160140</v>
          </cell>
          <cell r="AW236">
            <v>125894.81723441958</v>
          </cell>
          <cell r="AX236">
            <v>2.0000000000000018E-2</v>
          </cell>
          <cell r="AY236">
            <v>2468.5258281258721</v>
          </cell>
          <cell r="AZ236" t="str">
            <v>commission</v>
          </cell>
          <cell r="BA236" t="str">
            <v>commissionEligible</v>
          </cell>
          <cell r="BB236" t="str">
            <v>commissionCanada</v>
          </cell>
          <cell r="BC236" t="str">
            <v xml:space="preserve">commissionCanada </v>
          </cell>
          <cell r="BD236" t="str">
            <v>E51</v>
          </cell>
          <cell r="BF236">
            <v>13083.333333333334</v>
          </cell>
          <cell r="BH236">
            <v>4</v>
          </cell>
        </row>
        <row r="237">
          <cell r="B237">
            <v>17791</v>
          </cell>
          <cell r="C237">
            <v>12792</v>
          </cell>
          <cell r="E237" t="str">
            <v>Diawara Delannon</v>
          </cell>
          <cell r="F237" t="str">
            <v>Security Engineer</v>
          </cell>
          <cell r="G237" t="str">
            <v>Employee</v>
          </cell>
          <cell r="H237" t="str">
            <v>Americas Sales</v>
          </cell>
          <cell r="I237" t="str">
            <v>MONTREAL</v>
          </cell>
          <cell r="J237" t="str">
            <v>Canada</v>
          </cell>
          <cell r="K237">
            <v>43171</v>
          </cell>
          <cell r="L237" t="str">
            <v>WH</v>
          </cell>
          <cell r="M237" t="str">
            <v>E51P</v>
          </cell>
          <cell r="N237" t="str">
            <v>E</v>
          </cell>
          <cell r="O237" t="str">
            <v>5</v>
          </cell>
          <cell r="P237" t="str">
            <v>Regular</v>
          </cell>
          <cell r="Q237" t="str"/>
          <cell r="R237">
            <v>1</v>
          </cell>
          <cell r="U237" t="str">
            <v>CAD</v>
          </cell>
          <cell r="V237" t="str">
            <v>Americas Sales</v>
          </cell>
          <cell r="W237" t="str">
            <v>Thomas Fusco</v>
          </cell>
          <cell r="Y237" t="str">
            <v>Eligible</v>
          </cell>
          <cell r="Z237">
            <v>148000</v>
          </cell>
          <cell r="AA237">
            <v>116350.89890529598</v>
          </cell>
          <cell r="AB237">
            <v>148000</v>
          </cell>
          <cell r="AC237">
            <v>116350.89890529598</v>
          </cell>
          <cell r="AD237">
            <v>4</v>
          </cell>
          <cell r="AE237" t="str">
            <v>E51</v>
          </cell>
          <cell r="AF237">
            <v>115000</v>
          </cell>
          <cell r="AG237">
            <v>190000</v>
          </cell>
          <cell r="AH237">
            <v>0.44</v>
          </cell>
          <cell r="AI237">
            <v>2</v>
          </cell>
          <cell r="AJ237">
            <v>0</v>
          </cell>
          <cell r="AK237">
            <v>155400</v>
          </cell>
          <cell r="AL237">
            <v>5.0000000000000044E-2</v>
          </cell>
          <cell r="AM237">
            <v>122168.44385056078</v>
          </cell>
          <cell r="AN237">
            <v>5817.5449452648027</v>
          </cell>
          <cell r="AO237">
            <v>-0.18210526315789477</v>
          </cell>
          <cell r="AQ237">
            <v>41600.14</v>
          </cell>
          <cell r="AR237">
            <v>412000.4</v>
          </cell>
          <cell r="AS237">
            <v>0.28000000000000003</v>
          </cell>
          <cell r="AT237">
            <v>1</v>
          </cell>
          <cell r="AU237">
            <v>0</v>
          </cell>
          <cell r="AV237">
            <v>155400</v>
          </cell>
          <cell r="AW237">
            <v>122168.44385056078</v>
          </cell>
          <cell r="AX237">
            <v>5.0000000000000044E-2</v>
          </cell>
          <cell r="AY237">
            <v>5817.5449452648027</v>
          </cell>
          <cell r="AZ237" t="str">
            <v>commission</v>
          </cell>
          <cell r="BA237" t="str">
            <v>commissionEligible</v>
          </cell>
          <cell r="BB237" t="str">
            <v>commissionCanada</v>
          </cell>
          <cell r="BC237" t="str">
            <v xml:space="preserve">commissionCanada </v>
          </cell>
          <cell r="BD237" t="str">
            <v>E51</v>
          </cell>
          <cell r="BF237">
            <v>12333.333333333334</v>
          </cell>
          <cell r="BH237">
            <v>3</v>
          </cell>
        </row>
        <row r="238">
          <cell r="B238">
            <v>19916</v>
          </cell>
          <cell r="C238">
            <v>14974</v>
          </cell>
          <cell r="E238" t="str">
            <v>Alexander Kramer</v>
          </cell>
          <cell r="F238" t="str">
            <v>Security Engineering Manager</v>
          </cell>
          <cell r="G238" t="str">
            <v>Employee</v>
          </cell>
          <cell r="H238" t="str">
            <v>Americas Sales</v>
          </cell>
          <cell r="I238" t="str">
            <v>TORONTO</v>
          </cell>
          <cell r="J238" t="str">
            <v>Canada</v>
          </cell>
          <cell r="K238">
            <v>43619</v>
          </cell>
          <cell r="L238" t="str">
            <v>WH</v>
          </cell>
          <cell r="M238" t="str">
            <v>E41M</v>
          </cell>
          <cell r="N238" t="str">
            <v>E</v>
          </cell>
          <cell r="O238" t="str">
            <v>4</v>
          </cell>
          <cell r="P238" t="str">
            <v>Regular</v>
          </cell>
          <cell r="Q238" t="str"/>
          <cell r="R238">
            <v>1</v>
          </cell>
          <cell r="U238" t="str">
            <v>CAD</v>
          </cell>
          <cell r="V238" t="str">
            <v>Americas Sales</v>
          </cell>
          <cell r="W238" t="str">
            <v>Thomas Fusco</v>
          </cell>
          <cell r="Y238" t="str">
            <v>Eligible</v>
          </cell>
          <cell r="Z238">
            <v>210000</v>
          </cell>
          <cell r="AA238">
            <v>165092.491689947</v>
          </cell>
          <cell r="AB238">
            <v>210000</v>
          </cell>
          <cell r="AC238">
            <v>165092.491689947</v>
          </cell>
          <cell r="AD238">
            <v>3</v>
          </cell>
          <cell r="AE238" t="str">
            <v>E41</v>
          </cell>
          <cell r="AF238">
            <v>165000</v>
          </cell>
          <cell r="AG238">
            <v>250000</v>
          </cell>
          <cell r="AH238">
            <v>0.52</v>
          </cell>
          <cell r="AI238">
            <v>3</v>
          </cell>
          <cell r="AJ238">
            <v>0</v>
          </cell>
          <cell r="AK238">
            <v>214200</v>
          </cell>
          <cell r="AL238">
            <v>2.0000000000000018E-2</v>
          </cell>
          <cell r="AM238">
            <v>168394.34152374594</v>
          </cell>
          <cell r="AN238">
            <v>3301.849833798944</v>
          </cell>
          <cell r="AO238">
            <v>-0.14319999999999999</v>
          </cell>
          <cell r="AQ238">
            <v>41600.14</v>
          </cell>
          <cell r="AR238">
            <v>412000.4</v>
          </cell>
          <cell r="AS238">
            <v>0.45</v>
          </cell>
          <cell r="AT238">
            <v>1</v>
          </cell>
          <cell r="AU238">
            <v>0</v>
          </cell>
          <cell r="AV238">
            <v>214200</v>
          </cell>
          <cell r="AW238">
            <v>168394.34152374594</v>
          </cell>
          <cell r="AX238">
            <v>2.0000000000000018E-2</v>
          </cell>
          <cell r="AY238">
            <v>3301.849833798944</v>
          </cell>
          <cell r="AZ238" t="str">
            <v>commission</v>
          </cell>
          <cell r="BA238" t="str">
            <v>commissionEligible</v>
          </cell>
          <cell r="BB238" t="str">
            <v>commissionCanada</v>
          </cell>
          <cell r="BC238" t="str">
            <v xml:space="preserve">commissionCanada </v>
          </cell>
          <cell r="BD238" t="str">
            <v>E41</v>
          </cell>
          <cell r="BF238">
            <v>17500</v>
          </cell>
          <cell r="BH238">
            <v>4</v>
          </cell>
        </row>
        <row r="239">
          <cell r="B239">
            <v>20587</v>
          </cell>
          <cell r="C239">
            <v>15674</v>
          </cell>
          <cell r="E239" t="str">
            <v>Simon Drapeau</v>
          </cell>
          <cell r="F239" t="str">
            <v>Security Engineer</v>
          </cell>
          <cell r="G239" t="str">
            <v>Employee</v>
          </cell>
          <cell r="H239" t="str">
            <v>Americas Sales</v>
          </cell>
          <cell r="I239" t="str">
            <v>QUEBEC REMOTE, CANADA</v>
          </cell>
          <cell r="J239" t="str">
            <v>Canada</v>
          </cell>
          <cell r="K239">
            <v>43780</v>
          </cell>
          <cell r="L239" t="str">
            <v>WH</v>
          </cell>
          <cell r="M239" t="str">
            <v>E41P</v>
          </cell>
          <cell r="N239" t="str">
            <v>E</v>
          </cell>
          <cell r="O239" t="str">
            <v>4</v>
          </cell>
          <cell r="P239" t="str">
            <v>Regular</v>
          </cell>
          <cell r="Q239" t="str"/>
          <cell r="R239">
            <v>1</v>
          </cell>
          <cell r="U239" t="str">
            <v>CAD</v>
          </cell>
          <cell r="V239" t="str">
            <v>Americas Sales</v>
          </cell>
          <cell r="W239" t="str">
            <v>Thomas Fusco</v>
          </cell>
          <cell r="Y239" t="str">
            <v>Eligible</v>
          </cell>
          <cell r="Z239">
            <v>185000</v>
          </cell>
          <cell r="AA239">
            <v>145438.62363161996</v>
          </cell>
          <cell r="AB239">
            <v>185000</v>
          </cell>
          <cell r="AC239">
            <v>145438.62363161996</v>
          </cell>
          <cell r="AD239">
            <v>4</v>
          </cell>
          <cell r="AE239" t="str">
            <v>E41</v>
          </cell>
          <cell r="AF239">
            <v>155000</v>
          </cell>
          <cell r="AG239">
            <v>220000</v>
          </cell>
          <cell r="AH239">
            <v>0.46</v>
          </cell>
          <cell r="AI239">
            <v>3</v>
          </cell>
          <cell r="AJ239">
            <v>0</v>
          </cell>
          <cell r="AK239">
            <v>192400</v>
          </cell>
          <cell r="AL239">
            <v>4.0000000000000036E-2</v>
          </cell>
          <cell r="AM239">
            <v>151256.16857688478</v>
          </cell>
          <cell r="AN239">
            <v>5817.5449452648172</v>
          </cell>
          <cell r="AO239">
            <v>-0.12545454545454549</v>
          </cell>
          <cell r="AQ239">
            <v>41600.14</v>
          </cell>
          <cell r="AR239">
            <v>412000.4</v>
          </cell>
          <cell r="AS239">
            <v>0.38</v>
          </cell>
          <cell r="AT239">
            <v>1</v>
          </cell>
          <cell r="AU239">
            <v>0</v>
          </cell>
          <cell r="AV239">
            <v>192400</v>
          </cell>
          <cell r="AW239">
            <v>151256.16857688478</v>
          </cell>
          <cell r="AX239">
            <v>4.0000000000000036E-2</v>
          </cell>
          <cell r="AY239">
            <v>5817.5449452648172</v>
          </cell>
          <cell r="AZ239" t="str">
            <v>commission</v>
          </cell>
          <cell r="BA239" t="str">
            <v>commissionEligible</v>
          </cell>
          <cell r="BB239" t="str">
            <v>commissionCanada</v>
          </cell>
          <cell r="BC239" t="str">
            <v xml:space="preserve">commissionCanada </v>
          </cell>
          <cell r="BD239" t="str">
            <v>E41</v>
          </cell>
          <cell r="BF239">
            <v>15416.666666666666</v>
          </cell>
        </row>
        <row r="240">
          <cell r="B240">
            <v>16505</v>
          </cell>
          <cell r="C240">
            <v>11431</v>
          </cell>
          <cell r="E240" t="str">
            <v>Zachary Miller</v>
          </cell>
          <cell r="F240" t="str">
            <v>Territory Manager</v>
          </cell>
          <cell r="G240" t="str">
            <v>Employee</v>
          </cell>
          <cell r="H240" t="str">
            <v>Americas Sales</v>
          </cell>
          <cell r="I240" t="str">
            <v>MICHIGAN REMOTE OFFICE</v>
          </cell>
          <cell r="J240" t="str">
            <v>United States</v>
          </cell>
          <cell r="K240">
            <v>43388</v>
          </cell>
          <cell r="L240" t="str">
            <v>WH</v>
          </cell>
          <cell r="M240" t="str">
            <v>S51P</v>
          </cell>
          <cell r="N240" t="str">
            <v>S</v>
          </cell>
          <cell r="O240" t="str">
            <v>5</v>
          </cell>
          <cell r="P240" t="str">
            <v>Regular</v>
          </cell>
          <cell r="R240">
            <v>1</v>
          </cell>
          <cell r="U240" t="str">
            <v>USD</v>
          </cell>
          <cell r="V240" t="str">
            <v>Americas Sales</v>
          </cell>
          <cell r="W240" t="str">
            <v>Thomas Fusco</v>
          </cell>
          <cell r="Y240" t="str">
            <v>Eligible</v>
          </cell>
          <cell r="Z240">
            <v>115000.08</v>
          </cell>
          <cell r="AA240">
            <v>115000.08</v>
          </cell>
          <cell r="AB240">
            <v>115000.08</v>
          </cell>
          <cell r="AC240">
            <v>115000.08</v>
          </cell>
          <cell r="AD240">
            <v>3</v>
          </cell>
          <cell r="AE240" t="str">
            <v>S51</v>
          </cell>
          <cell r="AF240">
            <v>120000</v>
          </cell>
          <cell r="AG240">
            <v>200000</v>
          </cell>
          <cell r="AH240">
            <v>0</v>
          </cell>
          <cell r="AI240">
            <v>1</v>
          </cell>
          <cell r="AJ240">
            <v>0</v>
          </cell>
          <cell r="AK240">
            <v>119600.08320000001</v>
          </cell>
          <cell r="AL240">
            <v>4.0000000000000036E-2</v>
          </cell>
          <cell r="AM240">
            <v>119600.08320000001</v>
          </cell>
          <cell r="AN240">
            <v>4600.0032000000065</v>
          </cell>
          <cell r="AO240">
            <v>-0.40199958399999991</v>
          </cell>
          <cell r="AQ240">
            <v>41600.14</v>
          </cell>
          <cell r="AR240">
            <v>550000.15999999992</v>
          </cell>
          <cell r="AS240">
            <v>0.14000000000000001</v>
          </cell>
          <cell r="AT240">
            <v>1</v>
          </cell>
          <cell r="AU240">
            <v>0</v>
          </cell>
          <cell r="AV240">
            <v>119600.08320000001</v>
          </cell>
          <cell r="AW240">
            <v>119600.08320000001</v>
          </cell>
          <cell r="AX240">
            <v>4.0000000000000036E-2</v>
          </cell>
          <cell r="AY240">
            <v>4600.0032000000065</v>
          </cell>
          <cell r="AZ240" t="str">
            <v>commission</v>
          </cell>
          <cell r="BA240" t="str">
            <v>commissionEligible</v>
          </cell>
          <cell r="BB240" t="str">
            <v>commissionUnited States</v>
          </cell>
          <cell r="BC240" t="str">
            <v xml:space="preserve">commissionUnited States </v>
          </cell>
          <cell r="BD240" t="str">
            <v>S51</v>
          </cell>
          <cell r="BF240">
            <v>9583.34</v>
          </cell>
          <cell r="BH240">
            <v>4</v>
          </cell>
        </row>
        <row r="241">
          <cell r="B241">
            <v>8285</v>
          </cell>
          <cell r="C241">
            <v>6862</v>
          </cell>
          <cell r="E241" t="str">
            <v>David DeFrancis</v>
          </cell>
          <cell r="F241" t="str">
            <v>Area Manager</v>
          </cell>
          <cell r="G241" t="str">
            <v>Employee</v>
          </cell>
          <cell r="H241" t="str">
            <v>Americas Sales</v>
          </cell>
          <cell r="I241" t="str">
            <v>MICHIGAN REMOTE OFFICE</v>
          </cell>
          <cell r="J241" t="str">
            <v>United States</v>
          </cell>
          <cell r="K241">
            <v>40182</v>
          </cell>
          <cell r="L241" t="str">
            <v>WH</v>
          </cell>
          <cell r="M241" t="str">
            <v>S31M</v>
          </cell>
          <cell r="N241" t="str">
            <v>S</v>
          </cell>
          <cell r="O241" t="str">
            <v>3</v>
          </cell>
          <cell r="P241" t="str">
            <v>Regular</v>
          </cell>
          <cell r="Q241" t="str"/>
          <cell r="R241">
            <v>1</v>
          </cell>
          <cell r="U241" t="str">
            <v>USD</v>
          </cell>
          <cell r="V241" t="str">
            <v>Americas Sales</v>
          </cell>
          <cell r="W241" t="str">
            <v>Thomas Fusco</v>
          </cell>
          <cell r="Y241" t="str">
            <v>Eligible</v>
          </cell>
          <cell r="Z241">
            <v>313000.07999999996</v>
          </cell>
          <cell r="AA241">
            <v>313000.07999999996</v>
          </cell>
          <cell r="AB241">
            <v>313000.07999999996</v>
          </cell>
          <cell r="AC241">
            <v>313000.07999999996</v>
          </cell>
          <cell r="AD241">
            <v>4</v>
          </cell>
          <cell r="AE241" t="str">
            <v>S31</v>
          </cell>
          <cell r="AF241">
            <v>260000</v>
          </cell>
          <cell r="AG241">
            <v>395000</v>
          </cell>
          <cell r="AH241">
            <v>0.39</v>
          </cell>
          <cell r="AI241">
            <v>2</v>
          </cell>
          <cell r="AJ241">
            <v>0</v>
          </cell>
          <cell r="AK241">
            <v>328650.08399999997</v>
          </cell>
          <cell r="AL241">
            <v>5.0000000000000044E-2</v>
          </cell>
          <cell r="AM241">
            <v>328650.08399999997</v>
          </cell>
          <cell r="AN241">
            <v>15650.004000000015</v>
          </cell>
          <cell r="AO241">
            <v>-0.16797447088607598</v>
          </cell>
          <cell r="AQ241">
            <v>41600.14</v>
          </cell>
          <cell r="AR241">
            <v>550000.15999999992</v>
          </cell>
          <cell r="AS241">
            <v>0.53</v>
          </cell>
          <cell r="AT241">
            <v>1</v>
          </cell>
          <cell r="AU241">
            <v>0</v>
          </cell>
          <cell r="AV241">
            <v>328650.08399999997</v>
          </cell>
          <cell r="AW241">
            <v>328650.08399999997</v>
          </cell>
          <cell r="AX241">
            <v>5.0000000000000044E-2</v>
          </cell>
          <cell r="AY241">
            <v>15650.004000000015</v>
          </cell>
          <cell r="AZ241" t="str">
            <v>commission</v>
          </cell>
          <cell r="BA241" t="str">
            <v>commissionEligible</v>
          </cell>
          <cell r="BB241" t="str">
            <v>commissionUnited States</v>
          </cell>
          <cell r="BC241" t="str">
            <v xml:space="preserve">commissionUnited States </v>
          </cell>
          <cell r="BD241" t="str">
            <v>S31</v>
          </cell>
          <cell r="BF241">
            <v>26083.339999999997</v>
          </cell>
          <cell r="BH241">
            <v>4</v>
          </cell>
        </row>
        <row r="242">
          <cell r="B242">
            <v>20300</v>
          </cell>
          <cell r="C242">
            <v>15389</v>
          </cell>
          <cell r="E242" t="str">
            <v>Marlowe Hillyer</v>
          </cell>
          <cell r="F242" t="str">
            <v>Account Manager</v>
          </cell>
          <cell r="G242" t="str">
            <v>Employee</v>
          </cell>
          <cell r="H242" t="str">
            <v>Americas Sales</v>
          </cell>
          <cell r="I242" t="str">
            <v>TENNESSEE REMOTE OFFICE</v>
          </cell>
          <cell r="J242" t="str">
            <v>United States</v>
          </cell>
          <cell r="K242">
            <v>43711</v>
          </cell>
          <cell r="L242" t="str">
            <v>WH</v>
          </cell>
          <cell r="M242" t="str">
            <v>S53P</v>
          </cell>
          <cell r="N242" t="str">
            <v>S</v>
          </cell>
          <cell r="O242" t="str">
            <v>5</v>
          </cell>
          <cell r="P242" t="str">
            <v>Regular</v>
          </cell>
          <cell r="Q242" t="str"/>
          <cell r="R242">
            <v>1</v>
          </cell>
          <cell r="U242" t="str">
            <v>USD</v>
          </cell>
          <cell r="V242" t="str">
            <v>Americas Sales</v>
          </cell>
          <cell r="W242" t="str">
            <v>Thomas Fusco</v>
          </cell>
          <cell r="Y242" t="str">
            <v>Eligible</v>
          </cell>
          <cell r="Z242">
            <v>180000.16</v>
          </cell>
          <cell r="AA242">
            <v>180000.16</v>
          </cell>
          <cell r="AB242">
            <v>180000.16</v>
          </cell>
          <cell r="AC242">
            <v>180000.16</v>
          </cell>
          <cell r="AD242">
            <v>2</v>
          </cell>
          <cell r="AE242" t="str">
            <v>S53</v>
          </cell>
          <cell r="AF242">
            <v>130000</v>
          </cell>
          <cell r="AG242">
            <v>220000</v>
          </cell>
          <cell r="AH242">
            <v>0.55000000000000004</v>
          </cell>
          <cell r="AI242">
            <v>3</v>
          </cell>
          <cell r="AJ242">
            <v>0</v>
          </cell>
          <cell r="AK242">
            <v>180000.16</v>
          </cell>
          <cell r="AL242">
            <v>0</v>
          </cell>
          <cell r="AM242">
            <v>180000.16</v>
          </cell>
          <cell r="AN242">
            <v>0</v>
          </cell>
          <cell r="AO242">
            <v>-0.1818174545454545</v>
          </cell>
          <cell r="AP242" t="str">
            <v>Rated 2 - no recommendation</v>
          </cell>
          <cell r="AQ242">
            <v>41600.14</v>
          </cell>
          <cell r="AR242">
            <v>550000.15999999992</v>
          </cell>
          <cell r="AS242">
            <v>0.27</v>
          </cell>
          <cell r="AT242">
            <v>1</v>
          </cell>
          <cell r="AU242">
            <v>0</v>
          </cell>
          <cell r="AV242">
            <v>180000.16</v>
          </cell>
          <cell r="AW242">
            <v>180000.16</v>
          </cell>
          <cell r="AX242">
            <v>0</v>
          </cell>
          <cell r="AY242">
            <v>0</v>
          </cell>
          <cell r="AZ242" t="str">
            <v>commission</v>
          </cell>
          <cell r="BA242" t="str">
            <v>commissionEligible</v>
          </cell>
          <cell r="BB242" t="str">
            <v>commissionUnited States</v>
          </cell>
          <cell r="BC242" t="str">
            <v xml:space="preserve">commissionUnited States </v>
          </cell>
          <cell r="BD242" t="str">
            <v>S53</v>
          </cell>
          <cell r="BF242">
            <v>15000.013333333334</v>
          </cell>
          <cell r="BH242">
            <v>2</v>
          </cell>
        </row>
        <row r="243">
          <cell r="B243">
            <v>15634</v>
          </cell>
          <cell r="C243">
            <v>10593</v>
          </cell>
          <cell r="E243" t="str">
            <v>Kimberley Flannigan</v>
          </cell>
          <cell r="F243" t="str">
            <v>Account Manager</v>
          </cell>
          <cell r="G243" t="str">
            <v>Employee</v>
          </cell>
          <cell r="H243" t="str">
            <v>Americas Sales</v>
          </cell>
          <cell r="I243" t="str">
            <v>ROCKVILLE</v>
          </cell>
          <cell r="J243" t="str">
            <v>United States</v>
          </cell>
          <cell r="K243">
            <v>42583</v>
          </cell>
          <cell r="L243" t="str">
            <v>WH</v>
          </cell>
          <cell r="M243" t="str">
            <v>S43P</v>
          </cell>
          <cell r="N243" t="str">
            <v>S</v>
          </cell>
          <cell r="O243" t="str">
            <v>4</v>
          </cell>
          <cell r="P243" t="str">
            <v>Regular</v>
          </cell>
          <cell r="Q243" t="str"/>
          <cell r="R243">
            <v>1</v>
          </cell>
          <cell r="U243" t="str">
            <v>USD</v>
          </cell>
          <cell r="V243" t="str">
            <v>Americas Sales</v>
          </cell>
          <cell r="W243" t="str">
            <v>Thomas Fusco</v>
          </cell>
          <cell r="Y243" t="str">
            <v>Eligible</v>
          </cell>
          <cell r="Z243">
            <v>218000.16</v>
          </cell>
          <cell r="AA243">
            <v>218000.16</v>
          </cell>
          <cell r="AB243">
            <v>218000.16</v>
          </cell>
          <cell r="AC243">
            <v>218000.16</v>
          </cell>
          <cell r="AD243">
            <v>2</v>
          </cell>
          <cell r="AE243" t="str">
            <v>S43</v>
          </cell>
          <cell r="AF243">
            <v>185000</v>
          </cell>
          <cell r="AG243">
            <v>300000</v>
          </cell>
          <cell r="AH243">
            <v>0.28000000000000003</v>
          </cell>
          <cell r="AI243">
            <v>2</v>
          </cell>
          <cell r="AJ243">
            <v>0</v>
          </cell>
          <cell r="AK243">
            <v>218000.16</v>
          </cell>
          <cell r="AL243">
            <v>0</v>
          </cell>
          <cell r="AM243">
            <v>218000.16</v>
          </cell>
          <cell r="AN243">
            <v>0</v>
          </cell>
          <cell r="AO243">
            <v>-0.27333280000000004</v>
          </cell>
          <cell r="AP243" t="str">
            <v>Rated 2 - no recommendation</v>
          </cell>
          <cell r="AQ243">
            <v>41600.14</v>
          </cell>
          <cell r="AR243">
            <v>550000.15999999992</v>
          </cell>
          <cell r="AS243">
            <v>0.34</v>
          </cell>
          <cell r="AT243">
            <v>1</v>
          </cell>
          <cell r="AU243">
            <v>0</v>
          </cell>
          <cell r="AV243">
            <v>218000.16</v>
          </cell>
          <cell r="AW243">
            <v>218000.16</v>
          </cell>
          <cell r="AX243">
            <v>0</v>
          </cell>
          <cell r="AY243">
            <v>0</v>
          </cell>
          <cell r="AZ243" t="str">
            <v>commission</v>
          </cell>
          <cell r="BA243" t="str">
            <v>commissionEligible</v>
          </cell>
          <cell r="BB243" t="str">
            <v>commissionUnited States</v>
          </cell>
          <cell r="BC243" t="str">
            <v xml:space="preserve">commissionUnited States </v>
          </cell>
          <cell r="BD243" t="str">
            <v>S43</v>
          </cell>
          <cell r="BF243">
            <v>18166.68</v>
          </cell>
          <cell r="BH243">
            <v>3</v>
          </cell>
        </row>
        <row r="244">
          <cell r="B244">
            <v>15410</v>
          </cell>
          <cell r="C244">
            <v>10374</v>
          </cell>
          <cell r="E244" t="str">
            <v>Jennifer Ward</v>
          </cell>
          <cell r="F244" t="str">
            <v>Area Manager</v>
          </cell>
          <cell r="G244" t="str">
            <v>Employee</v>
          </cell>
          <cell r="H244" t="str">
            <v>Americas Sales</v>
          </cell>
          <cell r="I244" t="str">
            <v>CHICAGO</v>
          </cell>
          <cell r="J244" t="str">
            <v>United States</v>
          </cell>
          <cell r="K244">
            <v>42556</v>
          </cell>
          <cell r="L244" t="str">
            <v>WH</v>
          </cell>
          <cell r="M244" t="str">
            <v>S31M</v>
          </cell>
          <cell r="N244" t="str">
            <v>S</v>
          </cell>
          <cell r="O244" t="str">
            <v>3</v>
          </cell>
          <cell r="P244" t="str">
            <v>Regular</v>
          </cell>
          <cell r="Q244" t="str"/>
          <cell r="R244">
            <v>1</v>
          </cell>
          <cell r="U244" t="str">
            <v>USD</v>
          </cell>
          <cell r="V244" t="str">
            <v>Americas Sales</v>
          </cell>
          <cell r="W244" t="str">
            <v>Thomas Fusco</v>
          </cell>
          <cell r="Y244" t="str">
            <v>Eligible</v>
          </cell>
          <cell r="Z244">
            <v>240000.16</v>
          </cell>
          <cell r="AA244">
            <v>240000.16</v>
          </cell>
          <cell r="AB244">
            <v>240000.16</v>
          </cell>
          <cell r="AC244">
            <v>240000.16</v>
          </cell>
          <cell r="AD244">
            <v>3</v>
          </cell>
          <cell r="AE244" t="str">
            <v>S31</v>
          </cell>
          <cell r="AF244">
            <v>260000</v>
          </cell>
          <cell r="AG244">
            <v>395000</v>
          </cell>
          <cell r="AH244">
            <v>0</v>
          </cell>
          <cell r="AI244">
            <v>1</v>
          </cell>
          <cell r="AJ244">
            <v>0</v>
          </cell>
          <cell r="AK244">
            <v>249600.16640000002</v>
          </cell>
          <cell r="AL244">
            <v>4.0000000000000036E-2</v>
          </cell>
          <cell r="AM244">
            <v>249600.16640000002</v>
          </cell>
          <cell r="AN244">
            <v>9600.0064000000129</v>
          </cell>
          <cell r="AO244">
            <v>-0.36810084455696201</v>
          </cell>
          <cell r="AQ244">
            <v>41600.14</v>
          </cell>
          <cell r="AR244">
            <v>550000.15999999992</v>
          </cell>
          <cell r="AS244">
            <v>0.39</v>
          </cell>
          <cell r="AT244">
            <v>1</v>
          </cell>
          <cell r="AU244">
            <v>0</v>
          </cell>
          <cell r="AV244">
            <v>249600.16640000002</v>
          </cell>
          <cell r="AW244">
            <v>249600.16640000002</v>
          </cell>
          <cell r="AX244">
            <v>4.0000000000000036E-2</v>
          </cell>
          <cell r="AY244">
            <v>9600.0064000000129</v>
          </cell>
          <cell r="AZ244" t="str">
            <v>commission</v>
          </cell>
          <cell r="BA244" t="str">
            <v>commissionEligible</v>
          </cell>
          <cell r="BB244" t="str">
            <v>commissionUnited States</v>
          </cell>
          <cell r="BC244" t="str">
            <v xml:space="preserve">commissionUnited States </v>
          </cell>
          <cell r="BD244" t="str">
            <v>S31</v>
          </cell>
          <cell r="BF244">
            <v>20000.013333333332</v>
          </cell>
          <cell r="BH244">
            <v>3</v>
          </cell>
        </row>
        <row r="245">
          <cell r="B245">
            <v>14626</v>
          </cell>
          <cell r="C245">
            <v>9577</v>
          </cell>
          <cell r="E245" t="str">
            <v>Brian Besse</v>
          </cell>
          <cell r="F245" t="str">
            <v>Account Manager</v>
          </cell>
          <cell r="G245" t="str">
            <v>Employee</v>
          </cell>
          <cell r="H245" t="str">
            <v>Americas Sales</v>
          </cell>
          <cell r="I245" t="str">
            <v>ARIZONA REMOTE OFFICE</v>
          </cell>
          <cell r="J245" t="str">
            <v>United States</v>
          </cell>
          <cell r="K245">
            <v>42373</v>
          </cell>
          <cell r="L245" t="str">
            <v>WH</v>
          </cell>
          <cell r="M245" t="str">
            <v>S43P</v>
          </cell>
          <cell r="N245" t="str">
            <v>S</v>
          </cell>
          <cell r="O245" t="str">
            <v>4</v>
          </cell>
          <cell r="P245" t="str">
            <v>Regular</v>
          </cell>
          <cell r="Q245" t="str"/>
          <cell r="R245">
            <v>1</v>
          </cell>
          <cell r="U245" t="str">
            <v>USD</v>
          </cell>
          <cell r="V245" t="str">
            <v>Americas Sales</v>
          </cell>
          <cell r="W245" t="str">
            <v>Thomas Fusco</v>
          </cell>
          <cell r="Y245" t="str">
            <v>Eligible</v>
          </cell>
          <cell r="Z245">
            <v>159000.08000000002</v>
          </cell>
          <cell r="AA245">
            <v>159000.08000000002</v>
          </cell>
          <cell r="AB245">
            <v>159000.08000000002</v>
          </cell>
          <cell r="AC245">
            <v>159000.08000000002</v>
          </cell>
          <cell r="AD245">
            <v>2</v>
          </cell>
          <cell r="AE245" t="str">
            <v>S43</v>
          </cell>
          <cell r="AF245">
            <v>185000</v>
          </cell>
          <cell r="AG245">
            <v>300000</v>
          </cell>
          <cell r="AH245">
            <v>0</v>
          </cell>
          <cell r="AI245">
            <v>1</v>
          </cell>
          <cell r="AJ245">
            <v>0</v>
          </cell>
          <cell r="AK245">
            <v>159000.08000000002</v>
          </cell>
          <cell r="AL245">
            <v>0</v>
          </cell>
          <cell r="AM245">
            <v>159000.08000000002</v>
          </cell>
          <cell r="AN245">
            <v>0</v>
          </cell>
          <cell r="AO245">
            <v>-0.46999973333333323</v>
          </cell>
          <cell r="AP245" t="str">
            <v>Rated 2 - no recommendation</v>
          </cell>
          <cell r="AQ245">
            <v>41600.14</v>
          </cell>
          <cell r="AR245">
            <v>550000.15999999992</v>
          </cell>
          <cell r="AS245">
            <v>0.23</v>
          </cell>
          <cell r="AT245">
            <v>1</v>
          </cell>
          <cell r="AU245">
            <v>0</v>
          </cell>
          <cell r="AV245">
            <v>159000.08000000002</v>
          </cell>
          <cell r="AW245">
            <v>159000.08000000002</v>
          </cell>
          <cell r="AX245">
            <v>0</v>
          </cell>
          <cell r="AY245">
            <v>0</v>
          </cell>
          <cell r="AZ245" t="str">
            <v>commission</v>
          </cell>
          <cell r="BA245" t="str">
            <v>commissionEligible</v>
          </cell>
          <cell r="BB245" t="str">
            <v>commissionUnited States</v>
          </cell>
          <cell r="BC245" t="str">
            <v xml:space="preserve">commissionUnited States </v>
          </cell>
          <cell r="BD245" t="str">
            <v>S43</v>
          </cell>
          <cell r="BF245">
            <v>13250.006666666668</v>
          </cell>
          <cell r="BH245">
            <v>3</v>
          </cell>
        </row>
        <row r="246">
          <cell r="B246">
            <v>19243</v>
          </cell>
          <cell r="C246">
            <v>14301</v>
          </cell>
          <cell r="E246" t="str">
            <v>Arthur McGraw</v>
          </cell>
          <cell r="F246" t="str">
            <v>Account Manager</v>
          </cell>
          <cell r="G246" t="str">
            <v>Employee</v>
          </cell>
          <cell r="H246" t="str">
            <v>Americas Sales</v>
          </cell>
          <cell r="I246" t="str">
            <v>TEXAS REMOTE OFFICE</v>
          </cell>
          <cell r="J246" t="str">
            <v>United States</v>
          </cell>
          <cell r="K246">
            <v>43451</v>
          </cell>
          <cell r="L246" t="str">
            <v>WH</v>
          </cell>
          <cell r="M246" t="str">
            <v>S53P</v>
          </cell>
          <cell r="N246" t="str">
            <v>S</v>
          </cell>
          <cell r="O246" t="str">
            <v>5</v>
          </cell>
          <cell r="P246" t="str">
            <v>Regular</v>
          </cell>
          <cell r="Q246" t="str"/>
          <cell r="R246">
            <v>1</v>
          </cell>
          <cell r="U246" t="str">
            <v>USD</v>
          </cell>
          <cell r="V246" t="str">
            <v>Americas Sales</v>
          </cell>
          <cell r="W246" t="str">
            <v>Thomas Fusco</v>
          </cell>
          <cell r="Y246" t="str">
            <v>Eligible</v>
          </cell>
          <cell r="Z246">
            <v>115000.16</v>
          </cell>
          <cell r="AA246">
            <v>115000.16</v>
          </cell>
          <cell r="AB246">
            <v>115000.16</v>
          </cell>
          <cell r="AC246">
            <v>115000.16</v>
          </cell>
          <cell r="AD246">
            <v>2</v>
          </cell>
          <cell r="AE246" t="str">
            <v>S53</v>
          </cell>
          <cell r="AF246">
            <v>130000</v>
          </cell>
          <cell r="AG246">
            <v>220000</v>
          </cell>
          <cell r="AH246">
            <v>0</v>
          </cell>
          <cell r="AI246">
            <v>1</v>
          </cell>
          <cell r="AJ246">
            <v>0</v>
          </cell>
          <cell r="AK246">
            <v>115000.16</v>
          </cell>
          <cell r="AL246">
            <v>0</v>
          </cell>
          <cell r="AM246">
            <v>115000.16</v>
          </cell>
          <cell r="AN246">
            <v>0</v>
          </cell>
          <cell r="AO246">
            <v>-0.47727200000000003</v>
          </cell>
          <cell r="AP246" t="str">
            <v>Rated 2 - no recommendation</v>
          </cell>
          <cell r="AQ246">
            <v>41600.14</v>
          </cell>
          <cell r="AR246">
            <v>550000.15999999992</v>
          </cell>
          <cell r="AS246">
            <v>0.14000000000000001</v>
          </cell>
          <cell r="AT246">
            <v>1</v>
          </cell>
          <cell r="AU246">
            <v>0</v>
          </cell>
          <cell r="AV246">
            <v>115000.16</v>
          </cell>
          <cell r="AW246">
            <v>115000.16</v>
          </cell>
          <cell r="AX246">
            <v>0</v>
          </cell>
          <cell r="AY246">
            <v>0</v>
          </cell>
          <cell r="AZ246" t="str">
            <v>commission</v>
          </cell>
          <cell r="BA246" t="str">
            <v>commissionEligible</v>
          </cell>
          <cell r="BB246" t="str">
            <v>commissionUnited States</v>
          </cell>
          <cell r="BC246" t="str">
            <v xml:space="preserve">commissionUnited States </v>
          </cell>
          <cell r="BD246" t="str">
            <v>S53</v>
          </cell>
          <cell r="BF246">
            <v>9583.3466666666664</v>
          </cell>
          <cell r="BH246">
            <v>4</v>
          </cell>
        </row>
        <row r="247">
          <cell r="B247">
            <v>20558</v>
          </cell>
          <cell r="C247">
            <v>15645</v>
          </cell>
          <cell r="E247" t="str">
            <v>Samuel Belongia</v>
          </cell>
          <cell r="F247" t="str">
            <v>Territory Manager</v>
          </cell>
          <cell r="G247" t="str">
            <v>Employee</v>
          </cell>
          <cell r="H247" t="str">
            <v>Americas Sales</v>
          </cell>
          <cell r="I247" t="str">
            <v>WISCONSIN REMOTE OFFICE</v>
          </cell>
          <cell r="J247" t="str">
            <v>United States</v>
          </cell>
          <cell r="K247">
            <v>43759</v>
          </cell>
          <cell r="L247" t="str">
            <v>WH</v>
          </cell>
          <cell r="M247" t="str">
            <v>S41P</v>
          </cell>
          <cell r="N247" t="str">
            <v>S</v>
          </cell>
          <cell r="O247" t="str">
            <v>4</v>
          </cell>
          <cell r="P247" t="str">
            <v>Regular</v>
          </cell>
          <cell r="Q247" t="str"/>
          <cell r="R247">
            <v>1</v>
          </cell>
          <cell r="U247" t="str">
            <v>USD</v>
          </cell>
          <cell r="V247" t="str">
            <v>Americas Sales</v>
          </cell>
          <cell r="W247" t="str">
            <v>Thomas Fusco</v>
          </cell>
          <cell r="Y247" t="str">
            <v>Eligible</v>
          </cell>
          <cell r="Z247">
            <v>230000.16</v>
          </cell>
          <cell r="AA247">
            <v>230000.16</v>
          </cell>
          <cell r="AB247">
            <v>230000.16</v>
          </cell>
          <cell r="AC247">
            <v>230000.16</v>
          </cell>
          <cell r="AD247">
            <v>3</v>
          </cell>
          <cell r="AE247" t="str">
            <v>S41</v>
          </cell>
          <cell r="AF247">
            <v>180000</v>
          </cell>
          <cell r="AG247">
            <v>270000</v>
          </cell>
          <cell r="AH247">
            <v>0.55000000000000004</v>
          </cell>
          <cell r="AI247">
            <v>3</v>
          </cell>
          <cell r="AJ247">
            <v>0</v>
          </cell>
          <cell r="AK247">
            <v>234600.16320000001</v>
          </cell>
          <cell r="AL247">
            <v>2.0000000000000018E-2</v>
          </cell>
          <cell r="AM247">
            <v>234600.16320000001</v>
          </cell>
          <cell r="AN247">
            <v>4600.0032000000065</v>
          </cell>
          <cell r="AO247">
            <v>-0.13111050666666668</v>
          </cell>
          <cell r="AQ247">
            <v>41600.14</v>
          </cell>
          <cell r="AR247">
            <v>550000.15999999992</v>
          </cell>
          <cell r="AS247">
            <v>0.37</v>
          </cell>
          <cell r="AT247">
            <v>1</v>
          </cell>
          <cell r="AU247">
            <v>0</v>
          </cell>
          <cell r="AV247">
            <v>234600.16320000001</v>
          </cell>
          <cell r="AW247">
            <v>234600.16320000001</v>
          </cell>
          <cell r="AX247">
            <v>2.0000000000000018E-2</v>
          </cell>
          <cell r="AY247">
            <v>4600.0032000000065</v>
          </cell>
          <cell r="AZ247" t="str">
            <v>commission</v>
          </cell>
          <cell r="BA247" t="str">
            <v>commissionEligible</v>
          </cell>
          <cell r="BB247" t="str">
            <v>commissionUnited States</v>
          </cell>
          <cell r="BC247" t="str">
            <v xml:space="preserve">commissionUnited States </v>
          </cell>
          <cell r="BD247" t="str">
            <v>S41</v>
          </cell>
          <cell r="BF247">
            <v>19166.68</v>
          </cell>
        </row>
        <row r="248">
          <cell r="B248">
            <v>13840</v>
          </cell>
          <cell r="C248">
            <v>8833</v>
          </cell>
          <cell r="E248" t="str">
            <v>Gregory Gassman</v>
          </cell>
          <cell r="F248" t="str">
            <v>Area Manager</v>
          </cell>
          <cell r="G248" t="str">
            <v>Employee</v>
          </cell>
          <cell r="H248" t="str">
            <v>Americas Sales</v>
          </cell>
          <cell r="I248" t="str">
            <v>DENVER</v>
          </cell>
          <cell r="J248" t="str">
            <v>United States</v>
          </cell>
          <cell r="K248">
            <v>42191</v>
          </cell>
          <cell r="L248" t="str">
            <v>WH</v>
          </cell>
          <cell r="M248" t="str">
            <v>S31M</v>
          </cell>
          <cell r="N248" t="str">
            <v>S</v>
          </cell>
          <cell r="O248" t="str">
            <v>3</v>
          </cell>
          <cell r="P248" t="str">
            <v>Regular</v>
          </cell>
          <cell r="Q248" t="str"/>
          <cell r="R248">
            <v>1</v>
          </cell>
          <cell r="U248" t="str">
            <v>USD</v>
          </cell>
          <cell r="V248" t="str">
            <v>Americas Sales</v>
          </cell>
          <cell r="W248" t="str">
            <v>Thomas Fusco</v>
          </cell>
          <cell r="Y248" t="str">
            <v>Eligible</v>
          </cell>
          <cell r="Z248">
            <v>293000.16000000003</v>
          </cell>
          <cell r="AA248">
            <v>293000.16000000003</v>
          </cell>
          <cell r="AB248">
            <v>293000.16000000003</v>
          </cell>
          <cell r="AC248">
            <v>293000.16000000003</v>
          </cell>
          <cell r="AD248">
            <v>3</v>
          </cell>
          <cell r="AE248" t="str">
            <v>S31</v>
          </cell>
          <cell r="AF248">
            <v>260000</v>
          </cell>
          <cell r="AG248">
            <v>395000</v>
          </cell>
          <cell r="AH248">
            <v>0.24</v>
          </cell>
          <cell r="AI248">
            <v>2</v>
          </cell>
          <cell r="AJ248">
            <v>0</v>
          </cell>
          <cell r="AK248">
            <v>301790.16480000003</v>
          </cell>
          <cell r="AL248">
            <v>3.0000000000000027E-2</v>
          </cell>
          <cell r="AM248">
            <v>301790.16480000003</v>
          </cell>
          <cell r="AN248">
            <v>8790.0047999999952</v>
          </cell>
          <cell r="AO248">
            <v>-0.23597426632911389</v>
          </cell>
          <cell r="AQ248">
            <v>41600.14</v>
          </cell>
          <cell r="AR248">
            <v>550000.15999999992</v>
          </cell>
          <cell r="AS248">
            <v>0.49</v>
          </cell>
          <cell r="AT248">
            <v>1</v>
          </cell>
          <cell r="AU248">
            <v>0</v>
          </cell>
          <cell r="AV248">
            <v>301790.16480000003</v>
          </cell>
          <cell r="AW248">
            <v>301790.16480000003</v>
          </cell>
          <cell r="AX248">
            <v>3.0000000000000027E-2</v>
          </cell>
          <cell r="AY248">
            <v>8790.0047999999952</v>
          </cell>
          <cell r="AZ248" t="str">
            <v>commission</v>
          </cell>
          <cell r="BA248" t="str">
            <v>commissionEligible</v>
          </cell>
          <cell r="BB248" t="str">
            <v>commissionUnited States</v>
          </cell>
          <cell r="BC248" t="str">
            <v xml:space="preserve">commissionUnited States </v>
          </cell>
          <cell r="BD248" t="str">
            <v>S31</v>
          </cell>
          <cell r="BF248">
            <v>24416.680000000004</v>
          </cell>
          <cell r="BH248">
            <v>3</v>
          </cell>
        </row>
        <row r="249">
          <cell r="B249">
            <v>14222</v>
          </cell>
          <cell r="C249">
            <v>9202</v>
          </cell>
          <cell r="E249" t="str">
            <v>Patrick Fenn</v>
          </cell>
          <cell r="F249" t="str">
            <v>Territory Manager</v>
          </cell>
          <cell r="G249" t="str">
            <v>Employee</v>
          </cell>
          <cell r="H249" t="str">
            <v>Americas Sales</v>
          </cell>
          <cell r="I249" t="str">
            <v>UTAH REMOTE OFFICE</v>
          </cell>
          <cell r="J249" t="str">
            <v>United States</v>
          </cell>
          <cell r="K249">
            <v>42268</v>
          </cell>
          <cell r="L249" t="str">
            <v>WH</v>
          </cell>
          <cell r="M249" t="str">
            <v>S41P</v>
          </cell>
          <cell r="N249" t="str">
            <v>S</v>
          </cell>
          <cell r="O249" t="str">
            <v>4</v>
          </cell>
          <cell r="P249" t="str">
            <v>Regular</v>
          </cell>
          <cell r="Q249" t="str"/>
          <cell r="R249">
            <v>1</v>
          </cell>
          <cell r="U249" t="str">
            <v>USD</v>
          </cell>
          <cell r="V249" t="str">
            <v>Americas Sales</v>
          </cell>
          <cell r="W249" t="str">
            <v>Thomas Fusco</v>
          </cell>
          <cell r="Y249" t="str">
            <v>Not Eligible - Left</v>
          </cell>
          <cell r="Z249">
            <v>266000.07999999996</v>
          </cell>
          <cell r="AA249">
            <v>266000.07999999996</v>
          </cell>
          <cell r="AB249">
            <v>266000.07999999996</v>
          </cell>
          <cell r="AC249">
            <v>266000.07999999996</v>
          </cell>
        </row>
        <row r="250">
          <cell r="B250">
            <v>18255</v>
          </cell>
          <cell r="C250">
            <v>13305</v>
          </cell>
          <cell r="E250" t="str">
            <v>Wesley McKnight</v>
          </cell>
          <cell r="F250" t="str">
            <v>Account Manager</v>
          </cell>
          <cell r="G250" t="str">
            <v>Employee</v>
          </cell>
          <cell r="H250" t="str">
            <v>Americas Sales</v>
          </cell>
          <cell r="I250" t="str">
            <v>BELLEVUE</v>
          </cell>
          <cell r="J250" t="str">
            <v>United States</v>
          </cell>
          <cell r="K250">
            <v>43283</v>
          </cell>
          <cell r="L250" t="str">
            <v>WH</v>
          </cell>
          <cell r="M250" t="str">
            <v>S43P</v>
          </cell>
          <cell r="N250" t="str">
            <v>S</v>
          </cell>
          <cell r="O250" t="str">
            <v>4</v>
          </cell>
          <cell r="P250" t="str">
            <v>Regular</v>
          </cell>
          <cell r="Q250" t="str"/>
          <cell r="R250">
            <v>1</v>
          </cell>
          <cell r="U250" t="str">
            <v>USD</v>
          </cell>
          <cell r="V250" t="str">
            <v>Americas Sales</v>
          </cell>
          <cell r="W250" t="str">
            <v>Thomas Fusco</v>
          </cell>
          <cell r="Y250" t="str">
            <v>Not Eligible - Left</v>
          </cell>
          <cell r="Z250">
            <v>180000</v>
          </cell>
          <cell r="AA250">
            <v>180000</v>
          </cell>
          <cell r="AB250">
            <v>180000</v>
          </cell>
          <cell r="AC250">
            <v>180000</v>
          </cell>
        </row>
        <row r="251">
          <cell r="B251">
            <v>19910</v>
          </cell>
          <cell r="C251">
            <v>14968</v>
          </cell>
          <cell r="E251" t="str">
            <v>Tina Shaw</v>
          </cell>
          <cell r="F251" t="str">
            <v>Territory Manager</v>
          </cell>
          <cell r="G251" t="str">
            <v>Employee</v>
          </cell>
          <cell r="H251" t="str">
            <v>Americas Sales</v>
          </cell>
          <cell r="I251" t="str">
            <v>SAN CARLOS</v>
          </cell>
          <cell r="J251" t="str">
            <v>United States</v>
          </cell>
          <cell r="K251">
            <v>43605</v>
          </cell>
          <cell r="L251" t="str">
            <v>WH</v>
          </cell>
          <cell r="M251" t="str">
            <v>S41P</v>
          </cell>
          <cell r="N251" t="str">
            <v>S</v>
          </cell>
          <cell r="O251" t="str">
            <v>4</v>
          </cell>
          <cell r="P251" t="str">
            <v>Regular</v>
          </cell>
          <cell r="Q251" t="str"/>
          <cell r="R251">
            <v>1</v>
          </cell>
          <cell r="U251" t="str">
            <v>USD</v>
          </cell>
          <cell r="V251" t="str">
            <v>Americas Sales</v>
          </cell>
          <cell r="W251" t="str">
            <v>Thomas Fusco</v>
          </cell>
          <cell r="Y251" t="str">
            <v>Eligible</v>
          </cell>
          <cell r="Z251">
            <v>240000.08000000002</v>
          </cell>
          <cell r="AA251">
            <v>240000.08000000002</v>
          </cell>
          <cell r="AB251">
            <v>240000.08000000002</v>
          </cell>
          <cell r="AC251">
            <v>240000.08000000002</v>
          </cell>
          <cell r="AD251">
            <v>3</v>
          </cell>
          <cell r="AE251" t="str">
            <v>S41</v>
          </cell>
          <cell r="AF251">
            <v>180000</v>
          </cell>
          <cell r="AG251">
            <v>270000</v>
          </cell>
          <cell r="AH251">
            <v>0.66</v>
          </cell>
          <cell r="AI251">
            <v>3</v>
          </cell>
          <cell r="AJ251">
            <v>0</v>
          </cell>
          <cell r="AK251">
            <v>244800.08160000003</v>
          </cell>
          <cell r="AL251">
            <v>2.0000000000000018E-2</v>
          </cell>
          <cell r="AM251">
            <v>244800.08160000003</v>
          </cell>
          <cell r="AN251">
            <v>4800.0016000000178</v>
          </cell>
          <cell r="AO251">
            <v>-9.333303111111102E-2</v>
          </cell>
          <cell r="AQ251">
            <v>41600.14</v>
          </cell>
          <cell r="AR251">
            <v>550000.15999999992</v>
          </cell>
          <cell r="AS251">
            <v>0.39</v>
          </cell>
          <cell r="AT251">
            <v>1</v>
          </cell>
          <cell r="AU251">
            <v>0</v>
          </cell>
          <cell r="AV251">
            <v>244800.08160000003</v>
          </cell>
          <cell r="AW251">
            <v>244800.08160000003</v>
          </cell>
          <cell r="AX251">
            <v>2.0000000000000018E-2</v>
          </cell>
          <cell r="AY251">
            <v>4800.0016000000178</v>
          </cell>
          <cell r="AZ251" t="str">
            <v>commission</v>
          </cell>
          <cell r="BA251" t="str">
            <v>commissionEligible</v>
          </cell>
          <cell r="BB251" t="str">
            <v>commissionUnited States</v>
          </cell>
          <cell r="BC251" t="str">
            <v xml:space="preserve">commissionUnited States </v>
          </cell>
          <cell r="BD251" t="str">
            <v>S41</v>
          </cell>
          <cell r="BF251">
            <v>20000.006666666668</v>
          </cell>
          <cell r="BH251">
            <v>3</v>
          </cell>
        </row>
        <row r="252">
          <cell r="B252">
            <v>20609</v>
          </cell>
          <cell r="C252">
            <v>15696</v>
          </cell>
          <cell r="E252" t="str">
            <v>Michael Mondini</v>
          </cell>
          <cell r="F252" t="str">
            <v>Account Manager</v>
          </cell>
          <cell r="G252" t="str">
            <v>Employee</v>
          </cell>
          <cell r="H252" t="str">
            <v>Americas Sales</v>
          </cell>
          <cell r="I252" t="str">
            <v>CALIFORNIA REMOTE OFFICE</v>
          </cell>
          <cell r="J252" t="str">
            <v>United States</v>
          </cell>
          <cell r="K252">
            <v>43773</v>
          </cell>
          <cell r="L252" t="str">
            <v>WH</v>
          </cell>
          <cell r="M252" t="str">
            <v>S53P</v>
          </cell>
          <cell r="N252" t="str">
            <v>S</v>
          </cell>
          <cell r="O252" t="str">
            <v>5</v>
          </cell>
          <cell r="P252" t="str">
            <v>Regular</v>
          </cell>
          <cell r="Q252" t="str"/>
          <cell r="R252">
            <v>1</v>
          </cell>
          <cell r="U252" t="str">
            <v>USD</v>
          </cell>
          <cell r="V252" t="str">
            <v>Americas Sales</v>
          </cell>
          <cell r="W252" t="str">
            <v>Thomas Fusco</v>
          </cell>
          <cell r="Y252" t="str">
            <v>Not Eligible - Left</v>
          </cell>
          <cell r="Z252">
            <v>225000</v>
          </cell>
          <cell r="AA252">
            <v>225000</v>
          </cell>
          <cell r="AB252">
            <v>225000</v>
          </cell>
          <cell r="AC252">
            <v>225000</v>
          </cell>
        </row>
        <row r="253">
          <cell r="B253">
            <v>10207</v>
          </cell>
          <cell r="C253">
            <v>7257</v>
          </cell>
          <cell r="E253" t="str">
            <v>Timothy McLaren</v>
          </cell>
          <cell r="F253" t="str">
            <v>Area Manager</v>
          </cell>
          <cell r="G253" t="str">
            <v>Employee</v>
          </cell>
          <cell r="H253" t="str">
            <v>Americas Sales</v>
          </cell>
          <cell r="I253" t="str">
            <v>MISSOURI REMOTE OFFICE</v>
          </cell>
          <cell r="J253" t="str">
            <v>United States</v>
          </cell>
          <cell r="K253">
            <v>41071</v>
          </cell>
          <cell r="L253" t="str">
            <v>WH</v>
          </cell>
          <cell r="M253" t="str">
            <v>S31M</v>
          </cell>
          <cell r="N253" t="str">
            <v>S</v>
          </cell>
          <cell r="O253" t="str">
            <v>3</v>
          </cell>
          <cell r="P253" t="str">
            <v>Regular</v>
          </cell>
          <cell r="Q253" t="str"/>
          <cell r="R253">
            <v>1</v>
          </cell>
          <cell r="U253" t="str">
            <v>USD</v>
          </cell>
          <cell r="V253" t="str">
            <v>Americas Sales</v>
          </cell>
          <cell r="W253" t="str">
            <v>Thomas Fusco</v>
          </cell>
          <cell r="Y253" t="str">
            <v>Eligible</v>
          </cell>
          <cell r="Z253">
            <v>300000.16000000003</v>
          </cell>
          <cell r="AA253">
            <v>300000.16000000003</v>
          </cell>
          <cell r="AB253">
            <v>300000.16000000003</v>
          </cell>
          <cell r="AC253">
            <v>300000.16000000003</v>
          </cell>
          <cell r="AD253">
            <v>4</v>
          </cell>
          <cell r="AE253" t="str">
            <v>S31</v>
          </cell>
          <cell r="AF253">
            <v>260000</v>
          </cell>
          <cell r="AG253">
            <v>395000</v>
          </cell>
          <cell r="AH253">
            <v>0.28999999999999998</v>
          </cell>
          <cell r="AI253">
            <v>2</v>
          </cell>
          <cell r="AJ253">
            <v>0</v>
          </cell>
          <cell r="AK253">
            <v>315000.16800000006</v>
          </cell>
          <cell r="AL253">
            <v>5.0000000000000044E-2</v>
          </cell>
          <cell r="AM253">
            <v>315000.16800000006</v>
          </cell>
          <cell r="AN253">
            <v>15000.008000000031</v>
          </cell>
          <cell r="AO253">
            <v>-0.20253122025316439</v>
          </cell>
          <cell r="AQ253">
            <v>41600.14</v>
          </cell>
          <cell r="AR253">
            <v>550000.15999999992</v>
          </cell>
          <cell r="AS253">
            <v>0.5</v>
          </cell>
          <cell r="AT253">
            <v>1</v>
          </cell>
          <cell r="AU253">
            <v>0</v>
          </cell>
          <cell r="AV253">
            <v>315000.16800000006</v>
          </cell>
          <cell r="AW253">
            <v>315000.16800000006</v>
          </cell>
          <cell r="AX253">
            <v>5.0000000000000044E-2</v>
          </cell>
          <cell r="AY253">
            <v>15000.008000000031</v>
          </cell>
          <cell r="AZ253" t="str">
            <v>commission</v>
          </cell>
          <cell r="BA253" t="str">
            <v>commissionEligible</v>
          </cell>
          <cell r="BB253" t="str">
            <v>commissionUnited States</v>
          </cell>
          <cell r="BC253" t="str">
            <v xml:space="preserve">commissionUnited States </v>
          </cell>
          <cell r="BD253" t="str">
            <v>S31</v>
          </cell>
          <cell r="BF253">
            <v>25000.013333333336</v>
          </cell>
          <cell r="BH253">
            <v>4</v>
          </cell>
        </row>
        <row r="254">
          <cell r="B254">
            <v>15096</v>
          </cell>
          <cell r="C254">
            <v>10067</v>
          </cell>
          <cell r="E254" t="str">
            <v>Tracy Evers</v>
          </cell>
          <cell r="F254" t="str">
            <v>Account Manager</v>
          </cell>
          <cell r="G254" t="str">
            <v>Employee</v>
          </cell>
          <cell r="H254" t="str">
            <v>Americas Sales</v>
          </cell>
          <cell r="I254" t="str">
            <v>TENNESSEE REMOTE OFFICE</v>
          </cell>
          <cell r="J254" t="str">
            <v>United States</v>
          </cell>
          <cell r="K254">
            <v>42478</v>
          </cell>
          <cell r="L254" t="str">
            <v>WH</v>
          </cell>
          <cell r="M254" t="str">
            <v>S43P</v>
          </cell>
          <cell r="N254" t="str">
            <v>S</v>
          </cell>
          <cell r="O254" t="str">
            <v>4</v>
          </cell>
          <cell r="P254" t="str">
            <v>Regular</v>
          </cell>
          <cell r="Q254" t="str"/>
          <cell r="R254">
            <v>1</v>
          </cell>
          <cell r="U254" t="str">
            <v>USD</v>
          </cell>
          <cell r="V254" t="str">
            <v>Americas Sales</v>
          </cell>
          <cell r="W254" t="str">
            <v>Thomas Fusco</v>
          </cell>
          <cell r="Y254" t="str">
            <v>Eligible</v>
          </cell>
          <cell r="Z254">
            <v>180000.16</v>
          </cell>
          <cell r="AA254">
            <v>180000.16</v>
          </cell>
          <cell r="AB254">
            <v>180000.16</v>
          </cell>
          <cell r="AC254">
            <v>180000.16</v>
          </cell>
          <cell r="AD254">
            <v>3</v>
          </cell>
          <cell r="AE254" t="str">
            <v>S43</v>
          </cell>
          <cell r="AF254">
            <v>185000</v>
          </cell>
          <cell r="AG254">
            <v>300000</v>
          </cell>
          <cell r="AH254">
            <v>0</v>
          </cell>
          <cell r="AI254">
            <v>1</v>
          </cell>
          <cell r="AJ254">
            <v>0</v>
          </cell>
          <cell r="AK254">
            <v>187200.16640000002</v>
          </cell>
          <cell r="AL254">
            <v>4.0000000000000036E-2</v>
          </cell>
          <cell r="AM254">
            <v>187200.16640000002</v>
          </cell>
          <cell r="AN254">
            <v>7200.0064000000129</v>
          </cell>
          <cell r="AO254">
            <v>-0.37599944533333329</v>
          </cell>
          <cell r="AQ254">
            <v>41600.14</v>
          </cell>
          <cell r="AR254">
            <v>550000.15999999992</v>
          </cell>
          <cell r="AS254">
            <v>0.27</v>
          </cell>
          <cell r="AT254">
            <v>1</v>
          </cell>
          <cell r="AU254">
            <v>0</v>
          </cell>
          <cell r="AV254">
            <v>187200.16640000002</v>
          </cell>
          <cell r="AW254">
            <v>187200.16640000002</v>
          </cell>
          <cell r="AX254">
            <v>4.0000000000000036E-2</v>
          </cell>
          <cell r="AY254">
            <v>7200.0064000000129</v>
          </cell>
          <cell r="AZ254" t="str">
            <v>commission</v>
          </cell>
          <cell r="BA254" t="str">
            <v>commissionEligible</v>
          </cell>
          <cell r="BB254" t="str">
            <v>commissionUnited States</v>
          </cell>
          <cell r="BC254" t="str">
            <v xml:space="preserve">commissionUnited States </v>
          </cell>
          <cell r="BD254" t="str">
            <v>S43</v>
          </cell>
          <cell r="BF254">
            <v>15000.013333333334</v>
          </cell>
          <cell r="BH254">
            <v>3</v>
          </cell>
        </row>
        <row r="255">
          <cell r="B255">
            <v>15998</v>
          </cell>
          <cell r="C255">
            <v>10949</v>
          </cell>
          <cell r="E255" t="str">
            <v>Jeremy Tucci</v>
          </cell>
          <cell r="F255" t="str">
            <v>Territory Manager</v>
          </cell>
          <cell r="G255" t="str">
            <v>Employee</v>
          </cell>
          <cell r="H255" t="str">
            <v>Americas Sales</v>
          </cell>
          <cell r="I255" t="str">
            <v>OHIO REMOTE OFFICE</v>
          </cell>
          <cell r="J255" t="str">
            <v>United States</v>
          </cell>
          <cell r="K255">
            <v>42744</v>
          </cell>
          <cell r="L255" t="str">
            <v>WH</v>
          </cell>
          <cell r="M255" t="str">
            <v>S41P</v>
          </cell>
          <cell r="N255" t="str">
            <v>S</v>
          </cell>
          <cell r="O255" t="str">
            <v>4</v>
          </cell>
          <cell r="P255" t="str">
            <v>Regular</v>
          </cell>
          <cell r="Q255" t="str"/>
          <cell r="R255">
            <v>1</v>
          </cell>
          <cell r="U255" t="str">
            <v>USD</v>
          </cell>
          <cell r="V255" t="str">
            <v>Americas Sales</v>
          </cell>
          <cell r="W255" t="str">
            <v>Thomas Fusco</v>
          </cell>
          <cell r="Y255" t="str">
            <v>Eligible</v>
          </cell>
          <cell r="Z255">
            <v>185000.16</v>
          </cell>
          <cell r="AA255">
            <v>185000.16</v>
          </cell>
          <cell r="AB255">
            <v>185000.16</v>
          </cell>
          <cell r="AC255">
            <v>185000.16</v>
          </cell>
          <cell r="AD255">
            <v>4</v>
          </cell>
          <cell r="AE255" t="str">
            <v>S41</v>
          </cell>
          <cell r="AF255">
            <v>180000</v>
          </cell>
          <cell r="AG255">
            <v>270000</v>
          </cell>
          <cell r="AH255">
            <v>0.05</v>
          </cell>
          <cell r="AI255">
            <v>1</v>
          </cell>
          <cell r="AJ255">
            <v>0</v>
          </cell>
          <cell r="AK255">
            <v>196100.16960000002</v>
          </cell>
          <cell r="AL255">
            <v>6.0000000000000053E-2</v>
          </cell>
          <cell r="AM255">
            <v>196100.16960000002</v>
          </cell>
          <cell r="AN255">
            <v>11100.009600000019</v>
          </cell>
          <cell r="AO255">
            <v>-0.27370307555555551</v>
          </cell>
          <cell r="AQ255">
            <v>41600.14</v>
          </cell>
          <cell r="AR255">
            <v>550000.15999999992</v>
          </cell>
          <cell r="AS255">
            <v>0.28000000000000003</v>
          </cell>
          <cell r="AT255">
            <v>1</v>
          </cell>
          <cell r="AU255">
            <v>0</v>
          </cell>
          <cell r="AV255">
            <v>196100.16960000002</v>
          </cell>
          <cell r="AW255">
            <v>196100.16960000002</v>
          </cell>
          <cell r="AX255">
            <v>6.0000000000000053E-2</v>
          </cell>
          <cell r="AY255">
            <v>11100.009600000019</v>
          </cell>
          <cell r="AZ255" t="str">
            <v>commission</v>
          </cell>
          <cell r="BA255" t="str">
            <v>commissionEligible</v>
          </cell>
          <cell r="BB255" t="str">
            <v>commissionUnited States</v>
          </cell>
          <cell r="BC255" t="str">
            <v xml:space="preserve">commissionUnited States </v>
          </cell>
          <cell r="BD255" t="str">
            <v>S41</v>
          </cell>
          <cell r="BF255">
            <v>15416.68</v>
          </cell>
          <cell r="BH255">
            <v>3</v>
          </cell>
        </row>
        <row r="256">
          <cell r="B256">
            <v>14351</v>
          </cell>
          <cell r="C256">
            <v>9319</v>
          </cell>
          <cell r="E256" t="str">
            <v>Timothy Kutzberger</v>
          </cell>
          <cell r="F256" t="str">
            <v>Account Manager</v>
          </cell>
          <cell r="G256" t="str">
            <v>Employee</v>
          </cell>
          <cell r="H256" t="str">
            <v>Americas Sales</v>
          </cell>
          <cell r="I256" t="str">
            <v>KANSAS REMOTE OFFICE</v>
          </cell>
          <cell r="J256" t="str">
            <v>United States</v>
          </cell>
          <cell r="K256">
            <v>42310</v>
          </cell>
          <cell r="L256" t="str">
            <v>WH</v>
          </cell>
          <cell r="M256" t="str">
            <v>S43P</v>
          </cell>
          <cell r="N256" t="str">
            <v>S</v>
          </cell>
          <cell r="O256" t="str">
            <v>4</v>
          </cell>
          <cell r="P256" t="str">
            <v>Regular</v>
          </cell>
          <cell r="Q256" t="str"/>
          <cell r="R256">
            <v>1</v>
          </cell>
          <cell r="U256" t="str">
            <v>USD</v>
          </cell>
          <cell r="V256" t="str">
            <v>Americas Sales</v>
          </cell>
          <cell r="W256" t="str">
            <v>Thomas Fusco</v>
          </cell>
          <cell r="Y256" t="str">
            <v>Eligible</v>
          </cell>
          <cell r="Z256">
            <v>290000.16000000003</v>
          </cell>
          <cell r="AA256">
            <v>290000.16000000003</v>
          </cell>
          <cell r="AB256">
            <v>290000.16000000003</v>
          </cell>
          <cell r="AC256">
            <v>290000.16000000003</v>
          </cell>
          <cell r="AD256">
            <v>3</v>
          </cell>
          <cell r="AE256" t="str">
            <v>S43</v>
          </cell>
          <cell r="AF256">
            <v>185000</v>
          </cell>
          <cell r="AG256">
            <v>300000</v>
          </cell>
          <cell r="AH256">
            <v>0.91</v>
          </cell>
          <cell r="AI256">
            <v>5</v>
          </cell>
          <cell r="AJ256">
            <v>0</v>
          </cell>
          <cell r="AK256">
            <v>292900.16160000005</v>
          </cell>
          <cell r="AL256">
            <v>1.0000000000000009E-2</v>
          </cell>
          <cell r="AM256">
            <v>292900.16160000005</v>
          </cell>
          <cell r="AN256">
            <v>2900.0016000000178</v>
          </cell>
          <cell r="AO256">
            <v>-2.3666127999999786E-2</v>
          </cell>
          <cell r="AQ256">
            <v>41600.14</v>
          </cell>
          <cell r="AR256">
            <v>550000.15999999992</v>
          </cell>
          <cell r="AS256">
            <v>0.48</v>
          </cell>
          <cell r="AT256">
            <v>1</v>
          </cell>
          <cell r="AU256">
            <v>0</v>
          </cell>
          <cell r="AV256">
            <v>292900.16160000005</v>
          </cell>
          <cell r="AW256">
            <v>292900.16160000005</v>
          </cell>
          <cell r="AX256">
            <v>1.0000000000000009E-2</v>
          </cell>
          <cell r="AY256">
            <v>2900.0016000000178</v>
          </cell>
          <cell r="AZ256" t="str">
            <v>commission</v>
          </cell>
          <cell r="BA256" t="str">
            <v>commissionEligible</v>
          </cell>
          <cell r="BB256" t="str">
            <v>commissionUnited States</v>
          </cell>
          <cell r="BC256" t="str">
            <v xml:space="preserve">commissionUnited States </v>
          </cell>
          <cell r="BD256" t="str">
            <v>S43</v>
          </cell>
          <cell r="BF256">
            <v>24166.680000000004</v>
          </cell>
          <cell r="BH256">
            <v>3</v>
          </cell>
        </row>
        <row r="257">
          <cell r="B257">
            <v>17470</v>
          </cell>
          <cell r="C257">
            <v>12487</v>
          </cell>
          <cell r="E257" t="str">
            <v>Samuel Kammerer</v>
          </cell>
          <cell r="F257" t="str">
            <v>Territory Manager</v>
          </cell>
          <cell r="G257" t="str">
            <v>Employee</v>
          </cell>
          <cell r="H257" t="str">
            <v>Americas Sales</v>
          </cell>
          <cell r="I257" t="str">
            <v>MISSOURI REMOTE OFFICE</v>
          </cell>
          <cell r="J257" t="str">
            <v>United States</v>
          </cell>
          <cell r="K257">
            <v>43102</v>
          </cell>
          <cell r="L257" t="str">
            <v>WH</v>
          </cell>
          <cell r="M257" t="str">
            <v>S41P</v>
          </cell>
          <cell r="N257" t="str">
            <v>S</v>
          </cell>
          <cell r="O257" t="str">
            <v>4</v>
          </cell>
          <cell r="P257" t="str">
            <v>Regular</v>
          </cell>
          <cell r="Q257" t="str"/>
          <cell r="R257">
            <v>1</v>
          </cell>
          <cell r="U257" t="str">
            <v>USD</v>
          </cell>
          <cell r="V257" t="str">
            <v>Americas Sales</v>
          </cell>
          <cell r="W257" t="str">
            <v>Thomas Fusco</v>
          </cell>
          <cell r="Y257" t="str">
            <v>Eligible</v>
          </cell>
          <cell r="Z257">
            <v>209000.16</v>
          </cell>
          <cell r="AA257">
            <v>209000.16</v>
          </cell>
          <cell r="AB257">
            <v>209000.16</v>
          </cell>
          <cell r="AC257">
            <v>209000.16</v>
          </cell>
          <cell r="AD257">
            <v>3</v>
          </cell>
          <cell r="AE257" t="str">
            <v>S41</v>
          </cell>
          <cell r="AF257">
            <v>180000</v>
          </cell>
          <cell r="AG257">
            <v>270000</v>
          </cell>
          <cell r="AH257">
            <v>0.32</v>
          </cell>
          <cell r="AI257">
            <v>2</v>
          </cell>
          <cell r="AJ257">
            <v>0</v>
          </cell>
          <cell r="AK257">
            <v>215270.1648</v>
          </cell>
          <cell r="AL257">
            <v>3.0000000000000027E-2</v>
          </cell>
          <cell r="AM257">
            <v>215270.1648</v>
          </cell>
          <cell r="AN257">
            <v>6270.0047999999952</v>
          </cell>
          <cell r="AO257">
            <v>-0.20270309333333336</v>
          </cell>
          <cell r="AQ257">
            <v>41600.14</v>
          </cell>
          <cell r="AR257">
            <v>550000.15999999992</v>
          </cell>
          <cell r="AS257">
            <v>0.32</v>
          </cell>
          <cell r="AT257">
            <v>1</v>
          </cell>
          <cell r="AU257">
            <v>0</v>
          </cell>
          <cell r="AV257">
            <v>215270.1648</v>
          </cell>
          <cell r="AW257">
            <v>215270.1648</v>
          </cell>
          <cell r="AX257">
            <v>3.0000000000000027E-2</v>
          </cell>
          <cell r="AY257">
            <v>6270.0047999999952</v>
          </cell>
          <cell r="AZ257" t="str">
            <v>commission</v>
          </cell>
          <cell r="BA257" t="str">
            <v>commissionEligible</v>
          </cell>
          <cell r="BB257" t="str">
            <v>commissionUnited States</v>
          </cell>
          <cell r="BC257" t="str">
            <v xml:space="preserve">commissionUnited States </v>
          </cell>
          <cell r="BD257" t="str">
            <v>S41</v>
          </cell>
          <cell r="BF257">
            <v>17416.68</v>
          </cell>
          <cell r="BH257">
            <v>4</v>
          </cell>
        </row>
        <row r="258">
          <cell r="B258">
            <v>18771</v>
          </cell>
          <cell r="C258">
            <v>13815</v>
          </cell>
          <cell r="E258" t="str">
            <v>Kevin Walter</v>
          </cell>
          <cell r="F258" t="str">
            <v>Area Manager</v>
          </cell>
          <cell r="G258" t="str">
            <v>Employee</v>
          </cell>
          <cell r="H258" t="str">
            <v>Americas Sales</v>
          </cell>
          <cell r="I258" t="str">
            <v>OHIO REMOTE OFFICE</v>
          </cell>
          <cell r="J258" t="str">
            <v>United States</v>
          </cell>
          <cell r="K258">
            <v>43381</v>
          </cell>
          <cell r="L258" t="str">
            <v>WH</v>
          </cell>
          <cell r="M258" t="str">
            <v>S31M</v>
          </cell>
          <cell r="N258" t="str">
            <v>S</v>
          </cell>
          <cell r="O258" t="str">
            <v>3</v>
          </cell>
          <cell r="P258" t="str">
            <v>Regular</v>
          </cell>
          <cell r="Q258" t="str"/>
          <cell r="R258">
            <v>1</v>
          </cell>
          <cell r="U258" t="str">
            <v>USD</v>
          </cell>
          <cell r="V258" t="str">
            <v>Americas Sales</v>
          </cell>
          <cell r="W258" t="str">
            <v>Thomas Fusco</v>
          </cell>
          <cell r="Y258" t="str">
            <v>Eligible</v>
          </cell>
          <cell r="Z258">
            <v>315000.16000000003</v>
          </cell>
          <cell r="AA258">
            <v>315000.16000000003</v>
          </cell>
          <cell r="AB258">
            <v>315000.16000000003</v>
          </cell>
          <cell r="AC258">
            <v>315000.16000000003</v>
          </cell>
          <cell r="AD258">
            <v>3</v>
          </cell>
          <cell r="AE258" t="str">
            <v>S31</v>
          </cell>
          <cell r="AF258">
            <v>260000</v>
          </cell>
          <cell r="AG258">
            <v>395000</v>
          </cell>
          <cell r="AH258">
            <v>0.4</v>
          </cell>
          <cell r="AI258">
            <v>2</v>
          </cell>
          <cell r="AJ258">
            <v>0</v>
          </cell>
          <cell r="AK258">
            <v>324450.16480000003</v>
          </cell>
          <cell r="AL258">
            <v>3.0000000000000027E-2</v>
          </cell>
          <cell r="AM258">
            <v>324450.16480000003</v>
          </cell>
          <cell r="AN258">
            <v>9450.0047999999952</v>
          </cell>
          <cell r="AO258">
            <v>-0.17860717772151891</v>
          </cell>
          <cell r="AQ258">
            <v>41600.14</v>
          </cell>
          <cell r="AR258">
            <v>550000.15999999992</v>
          </cell>
          <cell r="AS258">
            <v>0.53</v>
          </cell>
          <cell r="AT258">
            <v>1</v>
          </cell>
          <cell r="AU258">
            <v>0</v>
          </cell>
          <cell r="AV258">
            <v>324450.16480000003</v>
          </cell>
          <cell r="AW258">
            <v>324450.16480000003</v>
          </cell>
          <cell r="AX258">
            <v>3.0000000000000027E-2</v>
          </cell>
          <cell r="AY258">
            <v>9450.0047999999952</v>
          </cell>
          <cell r="AZ258" t="str">
            <v>commission</v>
          </cell>
          <cell r="BA258" t="str">
            <v>commissionEligible</v>
          </cell>
          <cell r="BB258" t="str">
            <v>commissionUnited States</v>
          </cell>
          <cell r="BC258" t="str">
            <v xml:space="preserve">commissionUnited States </v>
          </cell>
          <cell r="BD258" t="str">
            <v>S31</v>
          </cell>
          <cell r="BF258">
            <v>26250.013333333336</v>
          </cell>
          <cell r="BH258">
            <v>4</v>
          </cell>
        </row>
        <row r="259">
          <cell r="B259">
            <v>20177</v>
          </cell>
          <cell r="C259">
            <v>15266</v>
          </cell>
          <cell r="E259" t="str">
            <v>Tracy Johnson</v>
          </cell>
          <cell r="F259" t="str">
            <v>Territory Manager</v>
          </cell>
          <cell r="G259" t="str">
            <v>Employee</v>
          </cell>
          <cell r="H259" t="str">
            <v>Americas Sales</v>
          </cell>
          <cell r="I259" t="str">
            <v>OHIO REMOTE OFFICE</v>
          </cell>
          <cell r="J259" t="str">
            <v>United States</v>
          </cell>
          <cell r="K259">
            <v>43675</v>
          </cell>
          <cell r="L259" t="str">
            <v>WH</v>
          </cell>
          <cell r="M259" t="str">
            <v>S41P</v>
          </cell>
          <cell r="N259" t="str">
            <v>S</v>
          </cell>
          <cell r="O259" t="str">
            <v>4</v>
          </cell>
          <cell r="P259" t="str">
            <v>Regular</v>
          </cell>
          <cell r="Q259" t="str"/>
          <cell r="R259">
            <v>1</v>
          </cell>
          <cell r="U259" t="str">
            <v>USD</v>
          </cell>
          <cell r="V259" t="str">
            <v>Americas Sales</v>
          </cell>
          <cell r="W259" t="str">
            <v>Thomas Fusco</v>
          </cell>
          <cell r="Y259" t="str">
            <v>Eligible</v>
          </cell>
          <cell r="Z259">
            <v>154000.16</v>
          </cell>
          <cell r="AA259">
            <v>154000.16</v>
          </cell>
          <cell r="AB259">
            <v>154000.16</v>
          </cell>
          <cell r="AC259">
            <v>154000.16</v>
          </cell>
          <cell r="AD259">
            <v>2</v>
          </cell>
          <cell r="AE259" t="str">
            <v>S41</v>
          </cell>
          <cell r="AF259">
            <v>180000</v>
          </cell>
          <cell r="AG259">
            <v>270000</v>
          </cell>
          <cell r="AH259">
            <v>0</v>
          </cell>
          <cell r="AI259">
            <v>1</v>
          </cell>
          <cell r="AJ259">
            <v>0</v>
          </cell>
          <cell r="AK259">
            <v>154000.16</v>
          </cell>
          <cell r="AL259">
            <v>0</v>
          </cell>
          <cell r="AM259">
            <v>154000.16</v>
          </cell>
          <cell r="AN259">
            <v>0</v>
          </cell>
          <cell r="AO259">
            <v>-0.42962903703703703</v>
          </cell>
          <cell r="AP259" t="str">
            <v>Rated 2 - no recommendation</v>
          </cell>
          <cell r="AQ259">
            <v>41600.14</v>
          </cell>
          <cell r="AR259">
            <v>550000.15999999992</v>
          </cell>
          <cell r="AS259">
            <v>0.22</v>
          </cell>
          <cell r="AT259">
            <v>1</v>
          </cell>
          <cell r="AU259">
            <v>0</v>
          </cell>
          <cell r="AV259">
            <v>154000.16</v>
          </cell>
          <cell r="AW259">
            <v>154000.16</v>
          </cell>
          <cell r="AX259">
            <v>0</v>
          </cell>
          <cell r="AY259">
            <v>0</v>
          </cell>
          <cell r="AZ259" t="str">
            <v>commission</v>
          </cell>
          <cell r="BA259" t="str">
            <v>commissionEligible</v>
          </cell>
          <cell r="BB259" t="str">
            <v>commissionUnited States</v>
          </cell>
          <cell r="BC259" t="str">
            <v xml:space="preserve">commissionUnited States </v>
          </cell>
          <cell r="BD259" t="str">
            <v>S41</v>
          </cell>
          <cell r="BF259">
            <v>12833.346666666666</v>
          </cell>
          <cell r="BH259">
            <v>3</v>
          </cell>
        </row>
        <row r="260">
          <cell r="B260">
            <v>20513</v>
          </cell>
          <cell r="C260">
            <v>15600</v>
          </cell>
          <cell r="E260" t="str">
            <v>Joshua Jones</v>
          </cell>
          <cell r="F260" t="str">
            <v>Territory Manager</v>
          </cell>
          <cell r="G260" t="str">
            <v>Employee</v>
          </cell>
          <cell r="H260" t="str">
            <v>Americas Sales</v>
          </cell>
          <cell r="I260" t="str">
            <v>NEBRASKA REMOTE OFFICE</v>
          </cell>
          <cell r="J260" t="str">
            <v>United States</v>
          </cell>
          <cell r="K260">
            <v>43738</v>
          </cell>
          <cell r="L260" t="str">
            <v>WH</v>
          </cell>
          <cell r="M260" t="str">
            <v>S41P</v>
          </cell>
          <cell r="N260" t="str">
            <v>S</v>
          </cell>
          <cell r="O260" t="str">
            <v>4</v>
          </cell>
          <cell r="P260" t="str">
            <v>Regular</v>
          </cell>
          <cell r="Q260" t="str"/>
          <cell r="R260">
            <v>1</v>
          </cell>
          <cell r="U260" t="str">
            <v>USD</v>
          </cell>
          <cell r="V260" t="str">
            <v>Americas Sales</v>
          </cell>
          <cell r="W260" t="str">
            <v>Thomas Fusco</v>
          </cell>
          <cell r="Y260" t="str">
            <v>Eligible</v>
          </cell>
          <cell r="Z260">
            <v>148000.08000000002</v>
          </cell>
          <cell r="AA260">
            <v>148000.08000000002</v>
          </cell>
          <cell r="AB260">
            <v>148000.08000000002</v>
          </cell>
          <cell r="AC260">
            <v>148000.08000000002</v>
          </cell>
          <cell r="AD260">
            <v>4</v>
          </cell>
          <cell r="AE260" t="str">
            <v>S41</v>
          </cell>
          <cell r="AF260">
            <v>180000</v>
          </cell>
          <cell r="AG260">
            <v>270000</v>
          </cell>
          <cell r="AH260">
            <v>0</v>
          </cell>
          <cell r="AI260">
            <v>1</v>
          </cell>
          <cell r="AJ260">
            <v>0</v>
          </cell>
          <cell r="AK260">
            <v>156880.08480000001</v>
          </cell>
          <cell r="AL260">
            <v>6.0000000000000053E-2</v>
          </cell>
          <cell r="AM260">
            <v>156880.08480000001</v>
          </cell>
          <cell r="AN260">
            <v>8880.0047999999952</v>
          </cell>
          <cell r="AO260">
            <v>-0.4189626488888889</v>
          </cell>
          <cell r="AQ260">
            <v>41600.14</v>
          </cell>
          <cell r="AR260">
            <v>550000.15999999992</v>
          </cell>
          <cell r="AS260">
            <v>0.2</v>
          </cell>
          <cell r="AT260">
            <v>1</v>
          </cell>
          <cell r="AU260">
            <v>0</v>
          </cell>
          <cell r="AV260">
            <v>156880.08480000001</v>
          </cell>
          <cell r="AW260">
            <v>156880.08480000001</v>
          </cell>
          <cell r="AX260">
            <v>6.0000000000000053E-2</v>
          </cell>
          <cell r="AY260">
            <v>8880.0047999999952</v>
          </cell>
          <cell r="AZ260" t="str">
            <v>commission</v>
          </cell>
          <cell r="BA260" t="str">
            <v>commissionEligible</v>
          </cell>
          <cell r="BB260" t="str">
            <v>commissionUnited States</v>
          </cell>
          <cell r="BC260" t="str">
            <v xml:space="preserve">commissionUnited States </v>
          </cell>
          <cell r="BD260" t="str">
            <v>S41</v>
          </cell>
          <cell r="BF260">
            <v>12333.340000000002</v>
          </cell>
          <cell r="BH260">
            <v>4</v>
          </cell>
        </row>
        <row r="261">
          <cell r="B261">
            <v>20561</v>
          </cell>
          <cell r="C261">
            <v>15648</v>
          </cell>
          <cell r="E261" t="str">
            <v>Krystle Rose</v>
          </cell>
          <cell r="F261" t="str">
            <v>Territory Manager</v>
          </cell>
          <cell r="G261" t="str">
            <v>Employee</v>
          </cell>
          <cell r="H261" t="str">
            <v>Americas Sales</v>
          </cell>
          <cell r="I261" t="str">
            <v>OHIO REMOTE OFFICE</v>
          </cell>
          <cell r="J261" t="str">
            <v>United States</v>
          </cell>
          <cell r="K261">
            <v>43766</v>
          </cell>
          <cell r="L261" t="str">
            <v>WH</v>
          </cell>
          <cell r="M261" t="str">
            <v>S61P</v>
          </cell>
          <cell r="N261" t="str">
            <v>S</v>
          </cell>
          <cell r="O261" t="str">
            <v>6</v>
          </cell>
          <cell r="P261" t="str">
            <v>Regular</v>
          </cell>
          <cell r="Q261" t="str"/>
          <cell r="R261">
            <v>1</v>
          </cell>
          <cell r="U261" t="str">
            <v>USD</v>
          </cell>
          <cell r="V261" t="str">
            <v>Americas Sales</v>
          </cell>
          <cell r="W261" t="str">
            <v>Thomas Fusco</v>
          </cell>
          <cell r="Y261" t="str">
            <v>Eligible</v>
          </cell>
          <cell r="Z261">
            <v>100000.08</v>
          </cell>
          <cell r="AA261">
            <v>100000.08</v>
          </cell>
          <cell r="AB261">
            <v>115000.08</v>
          </cell>
          <cell r="AC261">
            <v>115000.08</v>
          </cell>
          <cell r="AD261">
            <v>3</v>
          </cell>
          <cell r="AE261" t="str">
            <v>S61</v>
          </cell>
          <cell r="AF261">
            <v>100000</v>
          </cell>
          <cell r="AG261">
            <v>160000</v>
          </cell>
          <cell r="AH261">
            <v>0.25</v>
          </cell>
          <cell r="AI261">
            <v>2</v>
          </cell>
          <cell r="AJ261">
            <v>0</v>
          </cell>
          <cell r="AK261">
            <v>115000.08</v>
          </cell>
          <cell r="AL261">
            <v>0</v>
          </cell>
          <cell r="AM261">
            <v>115000.08</v>
          </cell>
          <cell r="AN261">
            <v>0</v>
          </cell>
          <cell r="AO261">
            <v>-0.28124950000000004</v>
          </cell>
          <cell r="AQ261">
            <v>41600.14</v>
          </cell>
          <cell r="AR261">
            <v>550000.15999999992</v>
          </cell>
          <cell r="AS261">
            <v>0.14000000000000001</v>
          </cell>
          <cell r="AT261">
            <v>1</v>
          </cell>
          <cell r="AU261">
            <v>0</v>
          </cell>
          <cell r="AV261">
            <v>115000.08</v>
          </cell>
          <cell r="AW261">
            <v>115000.08</v>
          </cell>
          <cell r="AX261">
            <v>0</v>
          </cell>
          <cell r="AY261">
            <v>0</v>
          </cell>
          <cell r="AZ261" t="str">
            <v>commission</v>
          </cell>
          <cell r="BA261" t="str">
            <v>commissionEligible</v>
          </cell>
          <cell r="BB261" t="str">
            <v>commissionUnited States</v>
          </cell>
          <cell r="BC261" t="str">
            <v xml:space="preserve">commissionUnited States </v>
          </cell>
          <cell r="BD261" t="str">
            <v>S61</v>
          </cell>
          <cell r="BF261">
            <v>9583.34</v>
          </cell>
        </row>
        <row r="262">
          <cell r="B262">
            <v>18772</v>
          </cell>
          <cell r="C262">
            <v>13816</v>
          </cell>
          <cell r="E262" t="str">
            <v>Leandre Demers</v>
          </cell>
          <cell r="F262" t="str">
            <v>Channel Lead, Temp Assignment (6 month backfill)</v>
          </cell>
          <cell r="G262" t="str">
            <v>Employee</v>
          </cell>
          <cell r="H262" t="str">
            <v>Americas Sales</v>
          </cell>
          <cell r="I262" t="str">
            <v>MONTREAL</v>
          </cell>
          <cell r="J262" t="str">
            <v>Canada</v>
          </cell>
          <cell r="K262">
            <v>43382</v>
          </cell>
          <cell r="L262" t="str">
            <v>WH</v>
          </cell>
          <cell r="M262" t="str">
            <v>S61P</v>
          </cell>
          <cell r="N262" t="str">
            <v>S</v>
          </cell>
          <cell r="O262" t="str">
            <v>6</v>
          </cell>
          <cell r="P262" t="str">
            <v>Regular</v>
          </cell>
          <cell r="Q262" t="str"/>
          <cell r="R262">
            <v>1</v>
          </cell>
          <cell r="U262" t="str">
            <v>CAD</v>
          </cell>
          <cell r="V262" t="str">
            <v>Americas Sales</v>
          </cell>
          <cell r="W262" t="str">
            <v>Thomas Fusco</v>
          </cell>
          <cell r="Y262" t="str">
            <v>Eligible</v>
          </cell>
          <cell r="Z262">
            <v>100000</v>
          </cell>
          <cell r="AA262">
            <v>78615.472233308101</v>
          </cell>
          <cell r="AB262">
            <v>100000</v>
          </cell>
          <cell r="AC262">
            <v>78615.472233308101</v>
          </cell>
          <cell r="AD262">
            <v>3</v>
          </cell>
          <cell r="AE262" t="str">
            <v>S61</v>
          </cell>
          <cell r="AF262">
            <v>80000</v>
          </cell>
          <cell r="AG262">
            <v>135000</v>
          </cell>
          <cell r="AH262">
            <v>0.36</v>
          </cell>
          <cell r="AI262">
            <v>2</v>
          </cell>
          <cell r="AJ262">
            <v>0</v>
          </cell>
          <cell r="AK262">
            <v>103000</v>
          </cell>
          <cell r="AL262">
            <v>3.0000000000000027E-2</v>
          </cell>
          <cell r="AM262">
            <v>80973.936400307342</v>
          </cell>
          <cell r="AN262">
            <v>2358.4641669992416</v>
          </cell>
          <cell r="AO262">
            <v>-0.23703703703703705</v>
          </cell>
          <cell r="AQ262">
            <v>41600.14</v>
          </cell>
          <cell r="AR262">
            <v>412000.4</v>
          </cell>
          <cell r="AS262">
            <v>0.15</v>
          </cell>
          <cell r="AT262">
            <v>1</v>
          </cell>
          <cell r="AU262">
            <v>0</v>
          </cell>
          <cell r="AV262">
            <v>103000</v>
          </cell>
          <cell r="AW262">
            <v>80973.936400307342</v>
          </cell>
          <cell r="AX262">
            <v>3.0000000000000027E-2</v>
          </cell>
          <cell r="AY262">
            <v>2358.4641669992416</v>
          </cell>
          <cell r="AZ262" t="str">
            <v>commission</v>
          </cell>
          <cell r="BA262" t="str">
            <v>commissionEligible</v>
          </cell>
          <cell r="BB262" t="str">
            <v>commissionCanada</v>
          </cell>
          <cell r="BC262" t="str">
            <v xml:space="preserve">commissionCanada </v>
          </cell>
          <cell r="BD262" t="str">
            <v>S61</v>
          </cell>
          <cell r="BF262">
            <v>8333.3333333333339</v>
          </cell>
          <cell r="BH262">
            <v>4</v>
          </cell>
        </row>
        <row r="263">
          <cell r="B263">
            <v>3446</v>
          </cell>
          <cell r="C263">
            <v>5355</v>
          </cell>
          <cell r="E263" t="str">
            <v>John Bertoia</v>
          </cell>
          <cell r="F263" t="str">
            <v>Account Manager</v>
          </cell>
          <cell r="G263" t="str">
            <v>Employee</v>
          </cell>
          <cell r="H263" t="str">
            <v>Americas Sales</v>
          </cell>
          <cell r="I263" t="str">
            <v>TORONTO</v>
          </cell>
          <cell r="J263" t="str">
            <v>Canada</v>
          </cell>
          <cell r="K263">
            <v>36703</v>
          </cell>
          <cell r="L263" t="str">
            <v>WH</v>
          </cell>
          <cell r="M263" t="str">
            <v>S43P</v>
          </cell>
          <cell r="N263" t="str">
            <v>S</v>
          </cell>
          <cell r="O263" t="str">
            <v>4</v>
          </cell>
          <cell r="P263" t="str">
            <v>Regular</v>
          </cell>
          <cell r="Q263" t="str"/>
          <cell r="R263">
            <v>1</v>
          </cell>
          <cell r="U263" t="str">
            <v>CAD</v>
          </cell>
          <cell r="V263" t="str">
            <v>Americas Sales</v>
          </cell>
          <cell r="W263" t="str">
            <v>Thomas Fusco</v>
          </cell>
          <cell r="Y263" t="str">
            <v>Eligible</v>
          </cell>
          <cell r="Z263">
            <v>232000.08</v>
          </cell>
          <cell r="AA263">
            <v>182387.95847365257</v>
          </cell>
          <cell r="AB263">
            <v>232000.08</v>
          </cell>
          <cell r="AC263">
            <v>182387.95847365257</v>
          </cell>
          <cell r="AD263">
            <v>2</v>
          </cell>
          <cell r="AE263" t="str">
            <v>S43</v>
          </cell>
          <cell r="AF263">
            <v>175000</v>
          </cell>
          <cell r="AG263">
            <v>290000</v>
          </cell>
          <cell r="AH263">
            <v>0.49</v>
          </cell>
          <cell r="AI263">
            <v>3</v>
          </cell>
          <cell r="AJ263">
            <v>0</v>
          </cell>
          <cell r="AK263">
            <v>232000.08</v>
          </cell>
          <cell r="AL263">
            <v>0</v>
          </cell>
          <cell r="AM263">
            <v>182387.95847365257</v>
          </cell>
          <cell r="AN263">
            <v>0</v>
          </cell>
          <cell r="AO263">
            <v>-0.1999997241379311</v>
          </cell>
          <cell r="AP263" t="str">
            <v>Rated 2 - no recommendation</v>
          </cell>
          <cell r="AQ263">
            <v>41600.14</v>
          </cell>
          <cell r="AR263">
            <v>412000.4</v>
          </cell>
          <cell r="AS263">
            <v>0.51</v>
          </cell>
          <cell r="AT263">
            <v>1</v>
          </cell>
          <cell r="AU263">
            <v>0</v>
          </cell>
          <cell r="AV263">
            <v>232000.08</v>
          </cell>
          <cell r="AW263">
            <v>182387.95847365257</v>
          </cell>
          <cell r="AX263">
            <v>0</v>
          </cell>
          <cell r="AY263">
            <v>0</v>
          </cell>
          <cell r="AZ263" t="str">
            <v>commission</v>
          </cell>
          <cell r="BA263" t="str">
            <v>commissionEligible</v>
          </cell>
          <cell r="BB263" t="str">
            <v>commissionCanada</v>
          </cell>
          <cell r="BC263" t="str">
            <v xml:space="preserve">commissionCanada </v>
          </cell>
          <cell r="BD263" t="str">
            <v>S43</v>
          </cell>
          <cell r="BF263">
            <v>19333.34</v>
          </cell>
          <cell r="BH263">
            <v>1</v>
          </cell>
        </row>
        <row r="264">
          <cell r="B264">
            <v>3450</v>
          </cell>
          <cell r="C264">
            <v>5534</v>
          </cell>
          <cell r="E264" t="str">
            <v>Stephen Ilines</v>
          </cell>
          <cell r="F264" t="str">
            <v>Account Manager</v>
          </cell>
          <cell r="G264" t="str">
            <v>Employee</v>
          </cell>
          <cell r="H264" t="str">
            <v>Americas Sales</v>
          </cell>
          <cell r="I264" t="str">
            <v>TORONTO</v>
          </cell>
          <cell r="J264" t="str">
            <v>Canada</v>
          </cell>
          <cell r="K264">
            <v>37139</v>
          </cell>
          <cell r="L264" t="str">
            <v>WH</v>
          </cell>
          <cell r="M264" t="str">
            <v>S43P</v>
          </cell>
          <cell r="N264" t="str">
            <v>S</v>
          </cell>
          <cell r="O264" t="str">
            <v>4</v>
          </cell>
          <cell r="P264" t="str">
            <v>Regular</v>
          </cell>
          <cell r="Q264" t="str"/>
          <cell r="R264">
            <v>1</v>
          </cell>
          <cell r="U264" t="str">
            <v>CAD</v>
          </cell>
          <cell r="V264" t="str">
            <v>Americas Sales</v>
          </cell>
          <cell r="W264" t="str">
            <v>Thomas Fusco</v>
          </cell>
          <cell r="Y264" t="str">
            <v>Eligible</v>
          </cell>
          <cell r="Z264">
            <v>282000.07999999996</v>
          </cell>
          <cell r="AA264">
            <v>221695.69459030658</v>
          </cell>
          <cell r="AB264">
            <v>282000.07999999996</v>
          </cell>
          <cell r="AC264">
            <v>221695.69459030658</v>
          </cell>
          <cell r="AD264">
            <v>4</v>
          </cell>
          <cell r="AE264" t="str">
            <v>S43</v>
          </cell>
          <cell r="AF264">
            <v>175000</v>
          </cell>
          <cell r="AG264">
            <v>290000</v>
          </cell>
          <cell r="AH264">
            <v>0.93</v>
          </cell>
          <cell r="AI264">
            <v>5</v>
          </cell>
          <cell r="AJ264">
            <v>0</v>
          </cell>
          <cell r="AK264">
            <v>287640.08159999998</v>
          </cell>
          <cell r="AL264">
            <v>2.0000000000000018E-2</v>
          </cell>
          <cell r="AM264">
            <v>226129.60848211273</v>
          </cell>
          <cell r="AN264">
            <v>4433.9138918061508</v>
          </cell>
          <cell r="AO264">
            <v>-8.1376496551724964E-3</v>
          </cell>
          <cell r="AQ264">
            <v>41600.14</v>
          </cell>
          <cell r="AR264">
            <v>412000.4</v>
          </cell>
          <cell r="AS264">
            <v>0.64</v>
          </cell>
          <cell r="AT264">
            <v>1</v>
          </cell>
          <cell r="AU264">
            <v>0</v>
          </cell>
          <cell r="AV264">
            <v>287640.08159999998</v>
          </cell>
          <cell r="AW264">
            <v>226129.60848211273</v>
          </cell>
          <cell r="AX264">
            <v>2.0000000000000018E-2</v>
          </cell>
          <cell r="AY264">
            <v>4433.9138918061508</v>
          </cell>
          <cell r="AZ264" t="str">
            <v>commission</v>
          </cell>
          <cell r="BA264" t="str">
            <v>commissionEligible</v>
          </cell>
          <cell r="BB264" t="str">
            <v>commissionCanada</v>
          </cell>
          <cell r="BC264" t="str">
            <v xml:space="preserve">commissionCanada </v>
          </cell>
          <cell r="BD264" t="str">
            <v>S43</v>
          </cell>
          <cell r="BF264">
            <v>23500.006666666664</v>
          </cell>
          <cell r="BH264">
            <v>3</v>
          </cell>
        </row>
        <row r="265">
          <cell r="B265">
            <v>7807</v>
          </cell>
          <cell r="C265">
            <v>6702</v>
          </cell>
          <cell r="E265" t="str">
            <v>Christopher Strybos</v>
          </cell>
          <cell r="F265" t="str">
            <v>Strategic Account Manager</v>
          </cell>
          <cell r="G265" t="str">
            <v>Employee</v>
          </cell>
          <cell r="H265" t="str">
            <v>Americas Sales</v>
          </cell>
          <cell r="I265" t="str">
            <v>TORONTO</v>
          </cell>
          <cell r="J265" t="str">
            <v>Canada</v>
          </cell>
          <cell r="K265">
            <v>36816</v>
          </cell>
          <cell r="L265" t="str">
            <v>WH</v>
          </cell>
          <cell r="M265" t="str">
            <v>S43P</v>
          </cell>
          <cell r="N265" t="str">
            <v>S</v>
          </cell>
          <cell r="O265" t="str">
            <v>4</v>
          </cell>
          <cell r="P265" t="str">
            <v>Regular</v>
          </cell>
          <cell r="Q265" t="str"/>
          <cell r="R265">
            <v>1</v>
          </cell>
          <cell r="U265" t="str">
            <v>CAD</v>
          </cell>
          <cell r="V265" t="str">
            <v>Americas Sales</v>
          </cell>
          <cell r="W265" t="str">
            <v>Thomas Fusco</v>
          </cell>
          <cell r="Y265" t="str">
            <v>Eligible</v>
          </cell>
          <cell r="Z265">
            <v>300000.16000000003</v>
          </cell>
          <cell r="AA265">
            <v>235846.54248467987</v>
          </cell>
          <cell r="AB265">
            <v>300000.16000000003</v>
          </cell>
          <cell r="AC265">
            <v>235846.54248467987</v>
          </cell>
          <cell r="AD265">
            <v>4</v>
          </cell>
          <cell r="AE265" t="str">
            <v>S43</v>
          </cell>
          <cell r="AF265">
            <v>175000</v>
          </cell>
          <cell r="AG265">
            <v>290000</v>
          </cell>
          <cell r="AH265">
            <v>1</v>
          </cell>
          <cell r="AI265">
            <v>5</v>
          </cell>
          <cell r="AJ265">
            <v>0</v>
          </cell>
          <cell r="AK265">
            <v>300000.16000000003</v>
          </cell>
          <cell r="AL265">
            <v>0</v>
          </cell>
          <cell r="AM265">
            <v>235846.54248467987</v>
          </cell>
          <cell r="AN265">
            <v>0</v>
          </cell>
          <cell r="AO265">
            <v>3.4483310344827656E-2</v>
          </cell>
          <cell r="AP265" t="str">
            <v>Above Range</v>
          </cell>
          <cell r="AQ265">
            <v>41600.14</v>
          </cell>
          <cell r="AR265">
            <v>412000.4</v>
          </cell>
          <cell r="AS265">
            <v>0.69</v>
          </cell>
          <cell r="AT265">
            <v>1</v>
          </cell>
          <cell r="AU265">
            <v>0</v>
          </cell>
          <cell r="AV265">
            <v>300000.16000000003</v>
          </cell>
          <cell r="AW265">
            <v>235846.54248467987</v>
          </cell>
          <cell r="AX265">
            <v>0</v>
          </cell>
          <cell r="AY265">
            <v>0</v>
          </cell>
          <cell r="AZ265" t="str">
            <v>commission</v>
          </cell>
          <cell r="BA265" t="str">
            <v>commissionEligible</v>
          </cell>
          <cell r="BB265" t="str">
            <v>commissionCanada</v>
          </cell>
          <cell r="BC265" t="str">
            <v xml:space="preserve">commissionCanada </v>
          </cell>
          <cell r="BD265" t="str">
            <v>S43</v>
          </cell>
          <cell r="BF265">
            <v>25000.013333333336</v>
          </cell>
          <cell r="BH265">
            <v>2</v>
          </cell>
        </row>
        <row r="266">
          <cell r="B266">
            <v>12060</v>
          </cell>
          <cell r="C266">
            <v>4792</v>
          </cell>
          <cell r="E266" t="str">
            <v>Benoit Gagnon</v>
          </cell>
          <cell r="F266" t="str">
            <v>Area Manager</v>
          </cell>
          <cell r="G266" t="str">
            <v>Employee</v>
          </cell>
          <cell r="H266" t="str">
            <v>Americas Sales</v>
          </cell>
          <cell r="I266" t="str">
            <v>MONTREAL</v>
          </cell>
          <cell r="J266" t="str">
            <v>Canada</v>
          </cell>
          <cell r="K266">
            <v>41751</v>
          </cell>
          <cell r="L266" t="str">
            <v>WH</v>
          </cell>
          <cell r="M266" t="str">
            <v>S41M</v>
          </cell>
          <cell r="N266" t="str">
            <v>S</v>
          </cell>
          <cell r="O266" t="str">
            <v>4</v>
          </cell>
          <cell r="P266" t="str">
            <v>Regular</v>
          </cell>
          <cell r="Q266" t="str"/>
          <cell r="R266">
            <v>1</v>
          </cell>
          <cell r="U266" t="str">
            <v>CAD</v>
          </cell>
          <cell r="V266" t="str">
            <v>Americas Sales</v>
          </cell>
          <cell r="W266" t="str">
            <v>Thomas Fusco</v>
          </cell>
          <cell r="Y266" t="str">
            <v>Eligible</v>
          </cell>
          <cell r="Z266">
            <v>280000.07999999996</v>
          </cell>
          <cell r="AA266">
            <v>220123.38514564041</v>
          </cell>
          <cell r="AB266">
            <v>280000.07999999996</v>
          </cell>
          <cell r="AC266">
            <v>220123.38514564041</v>
          </cell>
          <cell r="AD266">
            <v>4</v>
          </cell>
          <cell r="AE266" t="str">
            <v>S41</v>
          </cell>
          <cell r="AF266">
            <v>200000</v>
          </cell>
          <cell r="AG266">
            <v>290000</v>
          </cell>
          <cell r="AH266">
            <v>0.88</v>
          </cell>
          <cell r="AI266">
            <v>5</v>
          </cell>
          <cell r="AJ266">
            <v>0</v>
          </cell>
          <cell r="AK266">
            <v>285600.08159999998</v>
          </cell>
          <cell r="AL266">
            <v>2.0000000000000018E-2</v>
          </cell>
          <cell r="AM266">
            <v>224525.85284855324</v>
          </cell>
          <cell r="AN266">
            <v>4402.4677029128361</v>
          </cell>
          <cell r="AO266">
            <v>-1.5172132413793227E-2</v>
          </cell>
          <cell r="AQ266">
            <v>41600.14</v>
          </cell>
          <cell r="AR266">
            <v>412000.4</v>
          </cell>
          <cell r="AS266">
            <v>0.64</v>
          </cell>
          <cell r="AT266">
            <v>1</v>
          </cell>
          <cell r="AU266">
            <v>0</v>
          </cell>
          <cell r="AV266">
            <v>285600.08159999998</v>
          </cell>
          <cell r="AW266">
            <v>224525.85284855324</v>
          </cell>
          <cell r="AX266">
            <v>2.0000000000000018E-2</v>
          </cell>
          <cell r="AY266">
            <v>4402.4677029128361</v>
          </cell>
          <cell r="AZ266" t="str">
            <v>commission</v>
          </cell>
          <cell r="BA266" t="str">
            <v>commissionEligible</v>
          </cell>
          <cell r="BB266" t="str">
            <v>commissionCanada</v>
          </cell>
          <cell r="BC266" t="str">
            <v xml:space="preserve">commissionCanada </v>
          </cell>
          <cell r="BD266" t="str">
            <v>S41</v>
          </cell>
          <cell r="BF266">
            <v>23333.339999999997</v>
          </cell>
          <cell r="BH266">
            <v>3</v>
          </cell>
        </row>
        <row r="267">
          <cell r="B267">
            <v>18137</v>
          </cell>
          <cell r="C267">
            <v>13187</v>
          </cell>
          <cell r="E267" t="str">
            <v>Achraf Larabi</v>
          </cell>
          <cell r="F267" t="str">
            <v>Account Manager</v>
          </cell>
          <cell r="G267" t="str">
            <v>Employee</v>
          </cell>
          <cell r="H267" t="str">
            <v>Americas Sales</v>
          </cell>
          <cell r="I267" t="str">
            <v>MONTREAL</v>
          </cell>
          <cell r="J267" t="str">
            <v>Canada</v>
          </cell>
          <cell r="K267">
            <v>43269</v>
          </cell>
          <cell r="L267" t="str">
            <v>WH</v>
          </cell>
          <cell r="M267" t="str">
            <v>S53P</v>
          </cell>
          <cell r="N267" t="str">
            <v>S</v>
          </cell>
          <cell r="O267" t="str">
            <v>5</v>
          </cell>
          <cell r="P267" t="str">
            <v>Regular</v>
          </cell>
          <cell r="Q267" t="str"/>
          <cell r="R267">
            <v>1</v>
          </cell>
          <cell r="U267" t="str">
            <v>CAD</v>
          </cell>
          <cell r="V267" t="str">
            <v>Americas Sales</v>
          </cell>
          <cell r="W267" t="str">
            <v>Thomas Fusco</v>
          </cell>
          <cell r="Y267" t="str">
            <v>Eligible</v>
          </cell>
          <cell r="Z267">
            <v>220000.16</v>
          </cell>
          <cell r="AA267">
            <v>172954.16469803339</v>
          </cell>
          <cell r="AB267">
            <v>260000</v>
          </cell>
          <cell r="AC267">
            <v>204400.22780660106</v>
          </cell>
          <cell r="AD267">
            <v>4</v>
          </cell>
          <cell r="AE267" t="str">
            <v>S53</v>
          </cell>
          <cell r="AF267">
            <v>185000</v>
          </cell>
          <cell r="AG267">
            <v>300000</v>
          </cell>
          <cell r="AH267">
            <v>0.65</v>
          </cell>
          <cell r="AI267">
            <v>3</v>
          </cell>
          <cell r="AJ267">
            <v>0</v>
          </cell>
          <cell r="AK267">
            <v>260000</v>
          </cell>
          <cell r="AL267">
            <v>0</v>
          </cell>
          <cell r="AM267">
            <v>204400.22780660106</v>
          </cell>
          <cell r="AN267">
            <v>0</v>
          </cell>
          <cell r="AO267">
            <v>-0.1333333333333333</v>
          </cell>
          <cell r="AP267" t="str">
            <v>Already received an increase</v>
          </cell>
          <cell r="AQ267">
            <v>41600.14</v>
          </cell>
          <cell r="AR267">
            <v>412000.4</v>
          </cell>
          <cell r="AS267">
            <v>0.57999999999999996</v>
          </cell>
          <cell r="AT267">
            <v>1</v>
          </cell>
          <cell r="AU267">
            <v>0</v>
          </cell>
          <cell r="AV267">
            <v>260000</v>
          </cell>
          <cell r="AW267">
            <v>204400.22780660106</v>
          </cell>
          <cell r="AX267">
            <v>0</v>
          </cell>
          <cell r="AY267">
            <v>0</v>
          </cell>
          <cell r="AZ267" t="str">
            <v>commission</v>
          </cell>
          <cell r="BA267" t="str">
            <v>commissionEligible</v>
          </cell>
          <cell r="BB267" t="str">
            <v>commissionCanada</v>
          </cell>
          <cell r="BC267" t="str">
            <v xml:space="preserve">commissionCanada </v>
          </cell>
          <cell r="BD267" t="str">
            <v>S53</v>
          </cell>
          <cell r="BF267">
            <v>21666.666666666668</v>
          </cell>
          <cell r="BH267">
            <v>3</v>
          </cell>
        </row>
        <row r="268">
          <cell r="B268">
            <v>18653</v>
          </cell>
          <cell r="C268">
            <v>13698</v>
          </cell>
          <cell r="E268" t="str">
            <v>Joseph Rand</v>
          </cell>
          <cell r="F268" t="str">
            <v>Territory Manager</v>
          </cell>
          <cell r="G268" t="str">
            <v>Employee</v>
          </cell>
          <cell r="H268" t="str">
            <v>Americas Sales</v>
          </cell>
          <cell r="I268" t="str">
            <v>TORONTO</v>
          </cell>
          <cell r="J268" t="str">
            <v>Canada</v>
          </cell>
          <cell r="K268">
            <v>43353</v>
          </cell>
          <cell r="L268" t="str">
            <v>WH</v>
          </cell>
          <cell r="M268" t="str">
            <v>S51P</v>
          </cell>
          <cell r="N268" t="str">
            <v>S</v>
          </cell>
          <cell r="O268" t="str">
            <v>5</v>
          </cell>
          <cell r="P268" t="str">
            <v>Regular</v>
          </cell>
          <cell r="Q268" t="str"/>
          <cell r="R268">
            <v>1</v>
          </cell>
          <cell r="U268" t="str">
            <v>CAD</v>
          </cell>
          <cell r="V268" t="str">
            <v>Americas Sales</v>
          </cell>
          <cell r="W268" t="str">
            <v>Thomas Fusco</v>
          </cell>
          <cell r="Y268" t="str">
            <v>Eligible</v>
          </cell>
          <cell r="Z268">
            <v>145000</v>
          </cell>
          <cell r="AA268">
            <v>113992.43473829674</v>
          </cell>
          <cell r="AB268">
            <v>145000</v>
          </cell>
          <cell r="AC268">
            <v>113992.43473829674</v>
          </cell>
          <cell r="AD268">
            <v>4</v>
          </cell>
          <cell r="AE268" t="str">
            <v>S51</v>
          </cell>
          <cell r="AF268">
            <v>120000</v>
          </cell>
          <cell r="AG268">
            <v>190000</v>
          </cell>
          <cell r="AH268">
            <v>0.35</v>
          </cell>
          <cell r="AI268">
            <v>2</v>
          </cell>
          <cell r="AJ268">
            <v>0</v>
          </cell>
          <cell r="AK268">
            <v>152250</v>
          </cell>
          <cell r="AL268">
            <v>5.0000000000000044E-2</v>
          </cell>
          <cell r="AM268">
            <v>119692.05647521158</v>
          </cell>
          <cell r="AN268">
            <v>5699.6217369148362</v>
          </cell>
          <cell r="AO268">
            <v>-0.1986842105263158</v>
          </cell>
          <cell r="AQ268">
            <v>41600.14</v>
          </cell>
          <cell r="AR268">
            <v>412000.4</v>
          </cell>
          <cell r="AS268">
            <v>0.27</v>
          </cell>
          <cell r="AT268">
            <v>1</v>
          </cell>
          <cell r="AU268">
            <v>0</v>
          </cell>
          <cell r="AV268">
            <v>152250</v>
          </cell>
          <cell r="AW268">
            <v>119692.05647521158</v>
          </cell>
          <cell r="AX268">
            <v>5.0000000000000044E-2</v>
          </cell>
          <cell r="AY268">
            <v>5699.6217369148362</v>
          </cell>
          <cell r="AZ268" t="str">
            <v>commission</v>
          </cell>
          <cell r="BA268" t="str">
            <v>commissionEligible</v>
          </cell>
          <cell r="BB268" t="str">
            <v>commissionCanada</v>
          </cell>
          <cell r="BC268" t="str">
            <v xml:space="preserve">commissionCanada </v>
          </cell>
          <cell r="BD268" t="str">
            <v>S51</v>
          </cell>
          <cell r="BF268">
            <v>12083.333333333334</v>
          </cell>
          <cell r="BH268">
            <v>3</v>
          </cell>
        </row>
        <row r="269">
          <cell r="B269">
            <v>15067</v>
          </cell>
          <cell r="C269">
            <v>10040</v>
          </cell>
          <cell r="E269" t="str">
            <v>Gordie Wong</v>
          </cell>
          <cell r="F269" t="str">
            <v>Territory Manager</v>
          </cell>
          <cell r="G269" t="str">
            <v>Employee</v>
          </cell>
          <cell r="H269" t="str">
            <v>Americas Sales</v>
          </cell>
          <cell r="I269" t="str">
            <v>MANITOBA REMOTE, CANADA</v>
          </cell>
          <cell r="J269" t="str">
            <v>Canada</v>
          </cell>
          <cell r="K269">
            <v>42478</v>
          </cell>
          <cell r="L269" t="str">
            <v>WH</v>
          </cell>
          <cell r="M269" t="str">
            <v>S41P</v>
          </cell>
          <cell r="N269" t="str">
            <v>S</v>
          </cell>
          <cell r="O269" t="str">
            <v>4</v>
          </cell>
          <cell r="P269" t="str">
            <v>Regular</v>
          </cell>
          <cell r="Q269" t="str"/>
          <cell r="R269">
            <v>1</v>
          </cell>
          <cell r="U269" t="str">
            <v>CAD</v>
          </cell>
          <cell r="V269" t="str">
            <v>Americas Sales</v>
          </cell>
          <cell r="W269" t="str">
            <v>Thomas Fusco</v>
          </cell>
          <cell r="Y269" t="str">
            <v>Eligible</v>
          </cell>
          <cell r="Z269">
            <v>245000.08</v>
          </cell>
          <cell r="AA269">
            <v>192607.96986398261</v>
          </cell>
          <cell r="AB269">
            <v>263000.07999999996</v>
          </cell>
          <cell r="AC269">
            <v>206758.75486597806</v>
          </cell>
          <cell r="AD269">
            <v>3</v>
          </cell>
          <cell r="AE269" t="str">
            <v>S41</v>
          </cell>
          <cell r="AF269">
            <v>195000</v>
          </cell>
          <cell r="AG269">
            <v>265000</v>
          </cell>
          <cell r="AH269">
            <v>0.97</v>
          </cell>
          <cell r="AI269">
            <v>5</v>
          </cell>
          <cell r="AJ269">
            <v>0</v>
          </cell>
          <cell r="AK269">
            <v>263000.07999999996</v>
          </cell>
          <cell r="AL269">
            <v>0</v>
          </cell>
          <cell r="AM269">
            <v>206758.75486597806</v>
          </cell>
          <cell r="AN269">
            <v>0</v>
          </cell>
          <cell r="AO269">
            <v>-7.5468679245284109E-3</v>
          </cell>
          <cell r="AQ269">
            <v>41600.14</v>
          </cell>
          <cell r="AR269">
            <v>412000.4</v>
          </cell>
          <cell r="AS269">
            <v>0.59</v>
          </cell>
          <cell r="AT269">
            <v>1</v>
          </cell>
          <cell r="AU269">
            <v>0</v>
          </cell>
          <cell r="AV269">
            <v>263000.07999999996</v>
          </cell>
          <cell r="AW269">
            <v>206758.75486597806</v>
          </cell>
          <cell r="AX269">
            <v>0</v>
          </cell>
          <cell r="AY269">
            <v>0</v>
          </cell>
          <cell r="AZ269" t="str">
            <v>commission</v>
          </cell>
          <cell r="BA269" t="str">
            <v>commissionEligible</v>
          </cell>
          <cell r="BB269" t="str">
            <v>commissionCanada</v>
          </cell>
          <cell r="BC269" t="str">
            <v xml:space="preserve">commissionCanada </v>
          </cell>
          <cell r="BD269" t="str">
            <v>S41</v>
          </cell>
          <cell r="BF269">
            <v>21916.673333333329</v>
          </cell>
          <cell r="BH269">
            <v>2</v>
          </cell>
        </row>
        <row r="270">
          <cell r="B270">
            <v>20078</v>
          </cell>
          <cell r="C270">
            <v>15170</v>
          </cell>
          <cell r="E270" t="str">
            <v>Isabelle Pilon</v>
          </cell>
          <cell r="F270" t="str">
            <v>Territory Manager</v>
          </cell>
          <cell r="G270" t="str">
            <v>Employee</v>
          </cell>
          <cell r="H270" t="str">
            <v>Americas Sales</v>
          </cell>
          <cell r="I270" t="str">
            <v>QUEBEC REMOTE, CANADA</v>
          </cell>
          <cell r="J270" t="str">
            <v>Canada</v>
          </cell>
          <cell r="K270">
            <v>43654</v>
          </cell>
          <cell r="L270" t="str">
            <v>WH</v>
          </cell>
          <cell r="M270" t="str">
            <v>S51P</v>
          </cell>
          <cell r="N270" t="str">
            <v>S</v>
          </cell>
          <cell r="O270" t="str">
            <v>5</v>
          </cell>
          <cell r="P270" t="str">
            <v>Regular</v>
          </cell>
          <cell r="Q270" t="str"/>
          <cell r="R270">
            <v>1</v>
          </cell>
          <cell r="U270" t="str">
            <v>CAD</v>
          </cell>
          <cell r="V270" t="str">
            <v>Americas Sales</v>
          </cell>
          <cell r="W270" t="str">
            <v>Thomas Fusco</v>
          </cell>
          <cell r="Y270" t="str">
            <v>Eligible</v>
          </cell>
          <cell r="Z270">
            <v>162000</v>
          </cell>
          <cell r="AA270">
            <v>127357.06501795912</v>
          </cell>
          <cell r="AB270">
            <v>162000</v>
          </cell>
          <cell r="AC270">
            <v>127357.06501795912</v>
          </cell>
          <cell r="AD270">
            <v>4</v>
          </cell>
          <cell r="AE270" t="str">
            <v>S51</v>
          </cell>
          <cell r="AF270">
            <v>120000</v>
          </cell>
          <cell r="AG270">
            <v>190000</v>
          </cell>
          <cell r="AH270">
            <v>0.6</v>
          </cell>
          <cell r="AI270">
            <v>3</v>
          </cell>
          <cell r="AJ270">
            <v>0</v>
          </cell>
          <cell r="AK270">
            <v>168480</v>
          </cell>
          <cell r="AL270">
            <v>4.0000000000000036E-2</v>
          </cell>
          <cell r="AM270">
            <v>132451.34761867748</v>
          </cell>
          <cell r="AN270">
            <v>5094.2826007183612</v>
          </cell>
          <cell r="AO270">
            <v>-0.11326315789473684</v>
          </cell>
          <cell r="AQ270">
            <v>41600.14</v>
          </cell>
          <cell r="AR270">
            <v>412000.4</v>
          </cell>
          <cell r="AS270">
            <v>0.32</v>
          </cell>
          <cell r="AT270">
            <v>1</v>
          </cell>
          <cell r="AU270">
            <v>0</v>
          </cell>
          <cell r="AV270">
            <v>168480</v>
          </cell>
          <cell r="AW270">
            <v>132451.34761867748</v>
          </cell>
          <cell r="AX270">
            <v>4.0000000000000036E-2</v>
          </cell>
          <cell r="AY270">
            <v>5094.2826007183612</v>
          </cell>
          <cell r="AZ270" t="str">
            <v>commission</v>
          </cell>
          <cell r="BA270" t="str">
            <v>commissionEligible</v>
          </cell>
          <cell r="BB270" t="str">
            <v>commissionCanada</v>
          </cell>
          <cell r="BC270" t="str">
            <v xml:space="preserve">commissionCanada </v>
          </cell>
          <cell r="BD270" t="str">
            <v>S51</v>
          </cell>
          <cell r="BF270">
            <v>13500</v>
          </cell>
          <cell r="BH270">
            <v>3</v>
          </cell>
        </row>
        <row r="271">
          <cell r="B271">
            <v>3213</v>
          </cell>
          <cell r="C271">
            <v>5218</v>
          </cell>
          <cell r="E271" t="str">
            <v>Michael Valkar</v>
          </cell>
          <cell r="F271" t="str">
            <v>Head Of Sales, US South-Central</v>
          </cell>
          <cell r="G271" t="str">
            <v>Employee</v>
          </cell>
          <cell r="H271" t="str">
            <v>Americas Sales</v>
          </cell>
          <cell r="I271" t="str">
            <v>KANSAS REMOTE OFFICE</v>
          </cell>
          <cell r="J271" t="str">
            <v>United States</v>
          </cell>
          <cell r="K271">
            <v>36404</v>
          </cell>
          <cell r="L271" t="str">
            <v>WH</v>
          </cell>
          <cell r="M271" t="str">
            <v>S20M</v>
          </cell>
          <cell r="N271" t="str">
            <v>S</v>
          </cell>
          <cell r="O271" t="str">
            <v>2</v>
          </cell>
          <cell r="P271" t="str">
            <v>Regular</v>
          </cell>
          <cell r="Q271" t="str"/>
          <cell r="R271">
            <v>1</v>
          </cell>
          <cell r="U271" t="str">
            <v>USD</v>
          </cell>
          <cell r="V271" t="str">
            <v>Americas Sales</v>
          </cell>
          <cell r="W271" t="str">
            <v>Thomas Fusco</v>
          </cell>
          <cell r="Y271" t="str">
            <v>Eligible</v>
          </cell>
          <cell r="Z271">
            <v>390000</v>
          </cell>
          <cell r="AA271">
            <v>390000</v>
          </cell>
          <cell r="AB271">
            <v>390000</v>
          </cell>
          <cell r="AC271">
            <v>390000</v>
          </cell>
          <cell r="AD271">
            <v>3</v>
          </cell>
          <cell r="AE271" t="str">
            <v>S20</v>
          </cell>
          <cell r="AF271">
            <v>350000</v>
          </cell>
          <cell r="AG271">
            <v>460000</v>
          </cell>
          <cell r="AH271">
            <v>0.36</v>
          </cell>
          <cell r="AI271">
            <v>2</v>
          </cell>
          <cell r="AJ271">
            <v>0</v>
          </cell>
          <cell r="AK271">
            <v>401700</v>
          </cell>
          <cell r="AL271">
            <v>3.0000000000000027E-2</v>
          </cell>
          <cell r="AM271">
            <v>401700</v>
          </cell>
          <cell r="AN271">
            <v>11700</v>
          </cell>
          <cell r="AO271">
            <v>-0.12673913043478258</v>
          </cell>
          <cell r="AQ271">
            <v>41600.14</v>
          </cell>
          <cell r="AR271">
            <v>550000.15999999992</v>
          </cell>
          <cell r="AS271">
            <v>0.68</v>
          </cell>
          <cell r="AT271">
            <v>1</v>
          </cell>
          <cell r="AU271">
            <v>0</v>
          </cell>
          <cell r="AV271">
            <v>401700</v>
          </cell>
          <cell r="AW271">
            <v>401700</v>
          </cell>
          <cell r="AX271">
            <v>3.0000000000000027E-2</v>
          </cell>
          <cell r="AY271">
            <v>11700</v>
          </cell>
          <cell r="AZ271" t="str">
            <v>commission</v>
          </cell>
          <cell r="BA271" t="str">
            <v>commissionEligible</v>
          </cell>
          <cell r="BB271" t="str">
            <v>commissionUnited States</v>
          </cell>
          <cell r="BC271" t="str">
            <v xml:space="preserve">commissionUnited States </v>
          </cell>
          <cell r="BD271" t="str">
            <v>S20</v>
          </cell>
          <cell r="BF271">
            <v>32500</v>
          </cell>
          <cell r="BH271">
            <v>3</v>
          </cell>
        </row>
        <row r="272">
          <cell r="B272">
            <v>5269</v>
          </cell>
          <cell r="C272">
            <v>6053</v>
          </cell>
          <cell r="E272" t="str">
            <v>Aaron Pieper</v>
          </cell>
          <cell r="F272" t="str">
            <v>Head Of Sales, US North-Central</v>
          </cell>
          <cell r="G272" t="str">
            <v>Employee</v>
          </cell>
          <cell r="H272" t="str">
            <v>Americas Sales</v>
          </cell>
          <cell r="I272" t="str">
            <v>IOWA REMOTE OFFICE</v>
          </cell>
          <cell r="J272" t="str">
            <v>United States</v>
          </cell>
          <cell r="K272">
            <v>38544</v>
          </cell>
          <cell r="L272" t="str">
            <v>WH</v>
          </cell>
          <cell r="M272" t="str">
            <v>S20M</v>
          </cell>
          <cell r="N272" t="str">
            <v>S</v>
          </cell>
          <cell r="O272" t="str">
            <v>2</v>
          </cell>
          <cell r="P272" t="str">
            <v>Regular</v>
          </cell>
          <cell r="Q272" t="str"/>
          <cell r="R272">
            <v>1</v>
          </cell>
          <cell r="U272" t="str">
            <v>USD</v>
          </cell>
          <cell r="V272" t="str">
            <v>Americas Sales</v>
          </cell>
          <cell r="W272" t="str">
            <v>Thomas Fusco</v>
          </cell>
          <cell r="Y272" t="str">
            <v>Eligible</v>
          </cell>
          <cell r="Z272">
            <v>360000.07999999996</v>
          </cell>
          <cell r="AA272">
            <v>360000.07999999996</v>
          </cell>
          <cell r="AB272">
            <v>400000</v>
          </cell>
          <cell r="AC272">
            <v>400000</v>
          </cell>
          <cell r="AD272">
            <v>4</v>
          </cell>
          <cell r="AE272" t="str">
            <v>S20</v>
          </cell>
          <cell r="AF272">
            <v>350000</v>
          </cell>
          <cell r="AG272">
            <v>460000</v>
          </cell>
          <cell r="AH272">
            <v>0.45</v>
          </cell>
          <cell r="AI272">
            <v>3</v>
          </cell>
          <cell r="AJ272">
            <v>0</v>
          </cell>
          <cell r="AK272">
            <v>400000</v>
          </cell>
          <cell r="AL272">
            <v>0</v>
          </cell>
          <cell r="AM272">
            <v>400000</v>
          </cell>
          <cell r="AN272">
            <v>0</v>
          </cell>
          <cell r="AO272">
            <v>-0.13043478260869568</v>
          </cell>
          <cell r="AP272" t="str">
            <v>Already received an increase</v>
          </cell>
          <cell r="AQ272">
            <v>41600.14</v>
          </cell>
          <cell r="AR272">
            <v>550000.15999999992</v>
          </cell>
          <cell r="AS272">
            <v>0.7</v>
          </cell>
          <cell r="AT272">
            <v>1</v>
          </cell>
          <cell r="AU272">
            <v>0</v>
          </cell>
          <cell r="AV272">
            <v>400000</v>
          </cell>
          <cell r="AW272">
            <v>400000</v>
          </cell>
          <cell r="AX272">
            <v>0</v>
          </cell>
          <cell r="AY272">
            <v>0</v>
          </cell>
          <cell r="AZ272" t="str">
            <v>commission</v>
          </cell>
          <cell r="BA272" t="str">
            <v>commissionEligible</v>
          </cell>
          <cell r="BB272" t="str">
            <v>commissionUnited States</v>
          </cell>
          <cell r="BC272" t="str">
            <v xml:space="preserve">commissionUnited States </v>
          </cell>
          <cell r="BD272" t="str">
            <v>S20</v>
          </cell>
          <cell r="BF272">
            <v>33333.333333333336</v>
          </cell>
          <cell r="BH272">
            <v>3</v>
          </cell>
        </row>
        <row r="273">
          <cell r="B273">
            <v>16425</v>
          </cell>
          <cell r="C273">
            <v>11354</v>
          </cell>
          <cell r="E273" t="str">
            <v>Ronald Dekker</v>
          </cell>
          <cell r="F273" t="str">
            <v>Country Manager, Canada</v>
          </cell>
          <cell r="G273" t="str">
            <v>Employee</v>
          </cell>
          <cell r="H273" t="str">
            <v>Americas Sales</v>
          </cell>
          <cell r="I273" t="str">
            <v>TORONTO</v>
          </cell>
          <cell r="J273" t="str">
            <v>Canada</v>
          </cell>
          <cell r="K273">
            <v>42870</v>
          </cell>
          <cell r="L273" t="str">
            <v>WH</v>
          </cell>
          <cell r="M273" t="str">
            <v>S20M</v>
          </cell>
          <cell r="N273" t="str">
            <v>S</v>
          </cell>
          <cell r="O273" t="str">
            <v>2</v>
          </cell>
          <cell r="P273" t="str">
            <v>Regular</v>
          </cell>
          <cell r="Q273" t="str"/>
          <cell r="R273">
            <v>1</v>
          </cell>
          <cell r="U273" t="str">
            <v>CAD</v>
          </cell>
          <cell r="V273" t="str">
            <v>Americas Sales</v>
          </cell>
          <cell r="W273" t="str">
            <v>Thomas Fusco</v>
          </cell>
          <cell r="Y273" t="str">
            <v>Eligible</v>
          </cell>
          <cell r="Z273">
            <v>412000.4</v>
          </cell>
          <cell r="AA273">
            <v>323896.06006311829</v>
          </cell>
          <cell r="AB273">
            <v>412000.4</v>
          </cell>
          <cell r="AC273">
            <v>323896.06006311829</v>
          </cell>
          <cell r="AD273">
            <v>4</v>
          </cell>
          <cell r="AE273" t="str">
            <v>S20</v>
          </cell>
          <cell r="AF273">
            <v>350000</v>
          </cell>
          <cell r="AG273">
            <v>435000</v>
          </cell>
          <cell r="AH273">
            <v>0.72</v>
          </cell>
          <cell r="AI273">
            <v>4</v>
          </cell>
          <cell r="AJ273">
            <v>0</v>
          </cell>
          <cell r="AK273">
            <v>424360.41200000001</v>
          </cell>
          <cell r="AL273">
            <v>3.0000000000000027E-2</v>
          </cell>
          <cell r="AM273">
            <v>333612.94186501182</v>
          </cell>
          <cell r="AN273">
            <v>9716.8818018935272</v>
          </cell>
          <cell r="AO273">
            <v>-2.4458822988505768E-2</v>
          </cell>
          <cell r="AQ273">
            <v>41600.14</v>
          </cell>
          <cell r="AR273">
            <v>412000.4</v>
          </cell>
          <cell r="AS273">
            <v>1</v>
          </cell>
          <cell r="AT273">
            <v>1</v>
          </cell>
          <cell r="AU273">
            <v>0</v>
          </cell>
          <cell r="AV273">
            <v>424360.41200000001</v>
          </cell>
          <cell r="AW273">
            <v>333612.94186501182</v>
          </cell>
          <cell r="AX273">
            <v>3.0000000000000027E-2</v>
          </cell>
          <cell r="AY273">
            <v>9716.8818018935272</v>
          </cell>
          <cell r="AZ273" t="str">
            <v>commission</v>
          </cell>
          <cell r="BA273" t="str">
            <v>commissionEligible</v>
          </cell>
          <cell r="BB273" t="str">
            <v>commissionCanada</v>
          </cell>
          <cell r="BC273" t="str">
            <v xml:space="preserve">commissionCanada </v>
          </cell>
          <cell r="BD273" t="str">
            <v>S20</v>
          </cell>
          <cell r="BF273">
            <v>34333.366666666669</v>
          </cell>
          <cell r="BH273">
            <v>2</v>
          </cell>
        </row>
        <row r="274">
          <cell r="B274">
            <v>18080</v>
          </cell>
          <cell r="C274">
            <v>13131</v>
          </cell>
          <cell r="E274" t="str">
            <v>Brandon Krakow</v>
          </cell>
          <cell r="F274" t="str">
            <v>Partner Development Manager</v>
          </cell>
          <cell r="G274" t="str">
            <v>Employee</v>
          </cell>
          <cell r="H274" t="str">
            <v>Americas Sales</v>
          </cell>
          <cell r="I274" t="str">
            <v>IRVING</v>
          </cell>
          <cell r="J274" t="str">
            <v>United States</v>
          </cell>
          <cell r="K274">
            <v>43241</v>
          </cell>
          <cell r="L274" t="str">
            <v>WH</v>
          </cell>
          <cell r="M274" t="str">
            <v>M55P</v>
          </cell>
          <cell r="N274" t="str">
            <v>M</v>
          </cell>
          <cell r="O274" t="str">
            <v>5</v>
          </cell>
          <cell r="P274" t="str">
            <v>Regular</v>
          </cell>
          <cell r="Q274" t="str"/>
          <cell r="S274">
            <v>1</v>
          </cell>
          <cell r="U274" t="str">
            <v>USD</v>
          </cell>
          <cell r="V274" t="str">
            <v>Americas Sales</v>
          </cell>
          <cell r="W274" t="str">
            <v>Thomas Fusco</v>
          </cell>
          <cell r="Y274" t="str">
            <v>Eligible</v>
          </cell>
          <cell r="Z274">
            <v>102000.08</v>
          </cell>
          <cell r="AA274">
            <v>102000.08</v>
          </cell>
          <cell r="AB274">
            <v>102000.08</v>
          </cell>
          <cell r="AC274">
            <v>102000.08</v>
          </cell>
          <cell r="AD274">
            <v>4</v>
          </cell>
          <cell r="AE274" t="str">
            <v>M55</v>
          </cell>
          <cell r="AF274">
            <v>80000</v>
          </cell>
          <cell r="AG274">
            <v>140000</v>
          </cell>
          <cell r="AH274">
            <v>0.36</v>
          </cell>
          <cell r="AI274">
            <v>2</v>
          </cell>
          <cell r="AJ274">
            <v>0</v>
          </cell>
          <cell r="AK274">
            <v>107100.084</v>
          </cell>
          <cell r="AL274">
            <v>5.0000000000000044E-2</v>
          </cell>
          <cell r="AM274">
            <v>107100.084</v>
          </cell>
          <cell r="AN274">
            <v>5100.0040000000008</v>
          </cell>
          <cell r="AO274">
            <v>-0.23499939999999997</v>
          </cell>
          <cell r="AQ274">
            <v>41600.14</v>
          </cell>
          <cell r="AR274">
            <v>550000.15999999992</v>
          </cell>
          <cell r="AS274">
            <v>0.11</v>
          </cell>
          <cell r="AT274">
            <v>1</v>
          </cell>
          <cell r="AU274">
            <v>0</v>
          </cell>
          <cell r="AV274">
            <v>107100.084</v>
          </cell>
          <cell r="AW274">
            <v>107100.084</v>
          </cell>
          <cell r="AX274">
            <v>5.0000000000000044E-2</v>
          </cell>
          <cell r="AY274">
            <v>5100.0040000000008</v>
          </cell>
          <cell r="AZ274" t="str">
            <v>Target Bonus</v>
          </cell>
          <cell r="BA274" t="str">
            <v>Target BonusEligible</v>
          </cell>
          <cell r="BB274" t="str">
            <v>Target BonusUnited States</v>
          </cell>
          <cell r="BC274" t="str">
            <v xml:space="preserve">Target BonusUnited States </v>
          </cell>
          <cell r="BD274" t="str">
            <v>M55</v>
          </cell>
          <cell r="BF274">
            <v>8500.0066666666662</v>
          </cell>
          <cell r="BG274">
            <v>8000</v>
          </cell>
          <cell r="BH274">
            <v>2</v>
          </cell>
          <cell r="BJ274">
            <v>20000</v>
          </cell>
          <cell r="BK274">
            <v>20000</v>
          </cell>
          <cell r="BL274">
            <v>22000</v>
          </cell>
        </row>
        <row r="275">
          <cell r="B275">
            <v>14542</v>
          </cell>
          <cell r="C275">
            <v>9496</v>
          </cell>
          <cell r="E275" t="str">
            <v>Christine LoPresti</v>
          </cell>
          <cell r="F275" t="str">
            <v>Channel Account Manager</v>
          </cell>
          <cell r="G275" t="str">
            <v>Employee</v>
          </cell>
          <cell r="H275" t="str">
            <v>Americas Sales</v>
          </cell>
          <cell r="I275" t="str">
            <v>NEW YORK</v>
          </cell>
          <cell r="J275" t="str">
            <v>United States</v>
          </cell>
          <cell r="K275">
            <v>42345</v>
          </cell>
          <cell r="L275" t="str">
            <v>WH</v>
          </cell>
          <cell r="M275" t="str">
            <v>S51P</v>
          </cell>
          <cell r="N275" t="str">
            <v>S</v>
          </cell>
          <cell r="O275" t="str">
            <v>5</v>
          </cell>
          <cell r="P275" t="str">
            <v>Regular</v>
          </cell>
          <cell r="Q275" t="str"/>
          <cell r="R275">
            <v>1</v>
          </cell>
          <cell r="U275" t="str">
            <v>USD</v>
          </cell>
          <cell r="V275" t="str">
            <v>Americas Sales</v>
          </cell>
          <cell r="W275" t="str">
            <v>Thomas Fusco</v>
          </cell>
          <cell r="Y275" t="str">
            <v>Eligible</v>
          </cell>
          <cell r="Z275">
            <v>120000</v>
          </cell>
          <cell r="AA275">
            <v>120000</v>
          </cell>
          <cell r="AB275">
            <v>120000</v>
          </cell>
          <cell r="AC275">
            <v>120000</v>
          </cell>
          <cell r="AD275">
            <v>3</v>
          </cell>
          <cell r="AE275" t="str">
            <v>S51</v>
          </cell>
          <cell r="AF275">
            <v>120000</v>
          </cell>
          <cell r="AG275">
            <v>200000</v>
          </cell>
          <cell r="AH275">
            <v>0</v>
          </cell>
          <cell r="AI275">
            <v>1</v>
          </cell>
          <cell r="AJ275">
            <v>0</v>
          </cell>
          <cell r="AK275">
            <v>124800</v>
          </cell>
          <cell r="AL275">
            <v>4.0000000000000036E-2</v>
          </cell>
          <cell r="AM275">
            <v>124800</v>
          </cell>
          <cell r="AN275">
            <v>4800</v>
          </cell>
          <cell r="AO275">
            <v>-0.376</v>
          </cell>
          <cell r="AQ275">
            <v>41600.14</v>
          </cell>
          <cell r="AR275">
            <v>550000.15999999992</v>
          </cell>
          <cell r="AS275">
            <v>0.15</v>
          </cell>
          <cell r="AT275">
            <v>1</v>
          </cell>
          <cell r="AU275">
            <v>0</v>
          </cell>
          <cell r="AV275">
            <v>124800</v>
          </cell>
          <cell r="AW275">
            <v>124800</v>
          </cell>
          <cell r="AX275">
            <v>4.0000000000000036E-2</v>
          </cell>
          <cell r="AY275">
            <v>4800</v>
          </cell>
          <cell r="AZ275" t="str">
            <v>commission</v>
          </cell>
          <cell r="BA275" t="str">
            <v>commissionEligible</v>
          </cell>
          <cell r="BB275" t="str">
            <v>commissionUnited States</v>
          </cell>
          <cell r="BC275" t="str">
            <v xml:space="preserve">commissionUnited States </v>
          </cell>
          <cell r="BD275" t="str">
            <v>S51</v>
          </cell>
          <cell r="BF275">
            <v>10000</v>
          </cell>
          <cell r="BG275">
            <v>2000</v>
          </cell>
          <cell r="BH275">
            <v>3</v>
          </cell>
        </row>
        <row r="276">
          <cell r="B276">
            <v>12813</v>
          </cell>
          <cell r="C276">
            <v>7841</v>
          </cell>
          <cell r="E276" t="str">
            <v>Brian Lorge</v>
          </cell>
          <cell r="F276" t="str">
            <v>Channel Account Manager</v>
          </cell>
          <cell r="G276" t="str">
            <v>Employee</v>
          </cell>
          <cell r="H276" t="str">
            <v>Americas Sales</v>
          </cell>
          <cell r="I276" t="str">
            <v>COLORADO REMOTE OFFICE</v>
          </cell>
          <cell r="J276" t="str">
            <v>United States</v>
          </cell>
          <cell r="K276">
            <v>41981</v>
          </cell>
          <cell r="L276" t="str">
            <v>WH</v>
          </cell>
          <cell r="M276" t="str">
            <v>S41P</v>
          </cell>
          <cell r="N276" t="str">
            <v>S</v>
          </cell>
          <cell r="O276" t="str">
            <v>4</v>
          </cell>
          <cell r="P276" t="str">
            <v>Regular</v>
          </cell>
          <cell r="Q276" t="str"/>
          <cell r="R276">
            <v>1</v>
          </cell>
          <cell r="U276" t="str">
            <v>USD</v>
          </cell>
          <cell r="V276" t="str">
            <v>Americas Sales</v>
          </cell>
          <cell r="W276" t="str">
            <v>Thomas Fusco</v>
          </cell>
          <cell r="Y276" t="str">
            <v>Eligible</v>
          </cell>
          <cell r="Z276">
            <v>211000.16</v>
          </cell>
          <cell r="AA276">
            <v>211000.16</v>
          </cell>
          <cell r="AB276">
            <v>211000.16</v>
          </cell>
          <cell r="AC276">
            <v>211000.16</v>
          </cell>
          <cell r="AD276">
            <v>3</v>
          </cell>
          <cell r="AE276" t="str">
            <v>S41</v>
          </cell>
          <cell r="AF276">
            <v>180000</v>
          </cell>
          <cell r="AG276">
            <v>270000</v>
          </cell>
          <cell r="AH276">
            <v>0.34</v>
          </cell>
          <cell r="AI276">
            <v>2</v>
          </cell>
          <cell r="AJ276">
            <v>0</v>
          </cell>
          <cell r="AK276">
            <v>217330.1648</v>
          </cell>
          <cell r="AL276">
            <v>3.0000000000000027E-2</v>
          </cell>
          <cell r="AM276">
            <v>217330.1648</v>
          </cell>
          <cell r="AN276">
            <v>6330.0047999999952</v>
          </cell>
          <cell r="AO276">
            <v>-0.19507346370370371</v>
          </cell>
          <cell r="AQ276">
            <v>41600.14</v>
          </cell>
          <cell r="AR276">
            <v>550000.15999999992</v>
          </cell>
          <cell r="AS276">
            <v>0.33</v>
          </cell>
          <cell r="AT276">
            <v>1</v>
          </cell>
          <cell r="AU276">
            <v>0</v>
          </cell>
          <cell r="AV276">
            <v>217330.1648</v>
          </cell>
          <cell r="AW276">
            <v>217330.1648</v>
          </cell>
          <cell r="AX276">
            <v>3.0000000000000027E-2</v>
          </cell>
          <cell r="AY276">
            <v>6330.0047999999952</v>
          </cell>
          <cell r="AZ276" t="str">
            <v>commission</v>
          </cell>
          <cell r="BA276" t="str">
            <v>commissionEligible</v>
          </cell>
          <cell r="BB276" t="str">
            <v>commissionUnited States</v>
          </cell>
          <cell r="BC276" t="str">
            <v xml:space="preserve">commissionUnited States </v>
          </cell>
          <cell r="BD276" t="str">
            <v>S41</v>
          </cell>
          <cell r="BF276">
            <v>17583.346666666668</v>
          </cell>
          <cell r="BH276">
            <v>3</v>
          </cell>
        </row>
        <row r="277">
          <cell r="B277">
            <v>15269</v>
          </cell>
          <cell r="C277">
            <v>10236</v>
          </cell>
          <cell r="E277" t="str">
            <v>Nancy Rozinsky</v>
          </cell>
          <cell r="F277" t="str">
            <v>Channel Account Manager</v>
          </cell>
          <cell r="G277" t="str">
            <v>Employee</v>
          </cell>
          <cell r="H277" t="str">
            <v>Americas Sales</v>
          </cell>
          <cell r="I277" t="str">
            <v>NEW YORK</v>
          </cell>
          <cell r="J277" t="str">
            <v>United States</v>
          </cell>
          <cell r="K277">
            <v>42499</v>
          </cell>
          <cell r="L277" t="str">
            <v>WH</v>
          </cell>
          <cell r="M277" t="str">
            <v>S51P</v>
          </cell>
          <cell r="N277" t="str">
            <v>S</v>
          </cell>
          <cell r="O277" t="str">
            <v>5</v>
          </cell>
          <cell r="P277" t="str">
            <v>Regular</v>
          </cell>
          <cell r="R277">
            <v>1</v>
          </cell>
          <cell r="U277" t="str">
            <v>USD</v>
          </cell>
          <cell r="V277" t="str">
            <v>Americas Sales</v>
          </cell>
          <cell r="W277" t="str">
            <v>Thomas Fusco</v>
          </cell>
          <cell r="Y277" t="str">
            <v>Eligible</v>
          </cell>
          <cell r="Z277">
            <v>114000</v>
          </cell>
          <cell r="AA277">
            <v>114000</v>
          </cell>
          <cell r="AB277">
            <v>114000</v>
          </cell>
          <cell r="AC277">
            <v>114000</v>
          </cell>
          <cell r="AD277">
            <v>3</v>
          </cell>
          <cell r="AE277" t="str">
            <v>S51</v>
          </cell>
          <cell r="AF277">
            <v>120000</v>
          </cell>
          <cell r="AG277">
            <v>200000</v>
          </cell>
          <cell r="AH277">
            <v>0</v>
          </cell>
          <cell r="AI277">
            <v>1</v>
          </cell>
          <cell r="AJ277">
            <v>0</v>
          </cell>
          <cell r="AK277">
            <v>118560</v>
          </cell>
          <cell r="AL277">
            <v>4.0000000000000036E-2</v>
          </cell>
          <cell r="AM277">
            <v>118560</v>
          </cell>
          <cell r="AN277">
            <v>4560</v>
          </cell>
          <cell r="AO277">
            <v>-0.40720000000000001</v>
          </cell>
          <cell r="AQ277">
            <v>41600.14</v>
          </cell>
          <cell r="AR277">
            <v>550000.15999999992</v>
          </cell>
          <cell r="AS277">
            <v>0.14000000000000001</v>
          </cell>
          <cell r="AT277">
            <v>1</v>
          </cell>
          <cell r="AU277">
            <v>0</v>
          </cell>
          <cell r="AV277">
            <v>118560</v>
          </cell>
          <cell r="AW277">
            <v>118560</v>
          </cell>
          <cell r="AX277">
            <v>4.0000000000000036E-2</v>
          </cell>
          <cell r="AY277">
            <v>4560</v>
          </cell>
          <cell r="AZ277" t="str">
            <v>commission</v>
          </cell>
          <cell r="BA277" t="str">
            <v>commissionEligible</v>
          </cell>
          <cell r="BB277" t="str">
            <v>commissionUnited States</v>
          </cell>
          <cell r="BC277" t="str">
            <v xml:space="preserve">commissionUnited States </v>
          </cell>
          <cell r="BD277" t="str">
            <v>S51</v>
          </cell>
          <cell r="BF277">
            <v>9500</v>
          </cell>
          <cell r="BH277">
            <v>4</v>
          </cell>
        </row>
        <row r="278">
          <cell r="B278">
            <v>18252</v>
          </cell>
          <cell r="C278">
            <v>13302</v>
          </cell>
          <cell r="E278" t="str">
            <v>Christopher Hull</v>
          </cell>
          <cell r="F278" t="str">
            <v>Channel Account Manager</v>
          </cell>
          <cell r="G278" t="str">
            <v>Employee</v>
          </cell>
          <cell r="H278" t="str">
            <v>Americas Sales</v>
          </cell>
          <cell r="I278" t="str">
            <v>SAN CARLOS</v>
          </cell>
          <cell r="J278" t="str">
            <v>United States</v>
          </cell>
          <cell r="K278">
            <v>43276</v>
          </cell>
          <cell r="L278" t="str">
            <v>WH</v>
          </cell>
          <cell r="M278" t="str">
            <v>S41P</v>
          </cell>
          <cell r="N278" t="str">
            <v>S</v>
          </cell>
          <cell r="O278" t="str">
            <v>4</v>
          </cell>
          <cell r="P278" t="str">
            <v>Regular</v>
          </cell>
          <cell r="Q278" t="str"/>
          <cell r="R278">
            <v>1</v>
          </cell>
          <cell r="U278" t="str">
            <v>USD</v>
          </cell>
          <cell r="V278" t="str">
            <v>Americas Sales</v>
          </cell>
          <cell r="W278" t="str">
            <v>Thomas Fusco</v>
          </cell>
          <cell r="Y278" t="str">
            <v>Eligible</v>
          </cell>
          <cell r="Z278">
            <v>233000.16</v>
          </cell>
          <cell r="AA278">
            <v>233000.16</v>
          </cell>
          <cell r="AB278">
            <v>250000</v>
          </cell>
          <cell r="AC278">
            <v>250000</v>
          </cell>
          <cell r="AD278">
            <v>3</v>
          </cell>
          <cell r="AE278" t="str">
            <v>S41</v>
          </cell>
          <cell r="AF278">
            <v>180000</v>
          </cell>
          <cell r="AG278">
            <v>270000</v>
          </cell>
          <cell r="AH278">
            <v>0.77</v>
          </cell>
          <cell r="AI278">
            <v>4</v>
          </cell>
          <cell r="AJ278">
            <v>0</v>
          </cell>
          <cell r="AK278">
            <v>250000</v>
          </cell>
          <cell r="AL278">
            <v>0</v>
          </cell>
          <cell r="AM278">
            <v>250000</v>
          </cell>
          <cell r="AN278">
            <v>0</v>
          </cell>
          <cell r="AO278">
            <v>-7.407407407407407E-2</v>
          </cell>
          <cell r="AQ278">
            <v>41600.14</v>
          </cell>
          <cell r="AR278">
            <v>550000.15999999992</v>
          </cell>
          <cell r="AS278">
            <v>0.4</v>
          </cell>
          <cell r="AT278">
            <v>1</v>
          </cell>
          <cell r="AU278">
            <v>0</v>
          </cell>
          <cell r="AV278">
            <v>250000</v>
          </cell>
          <cell r="AW278">
            <v>250000</v>
          </cell>
          <cell r="AX278">
            <v>0</v>
          </cell>
          <cell r="AY278">
            <v>0</v>
          </cell>
          <cell r="AZ278" t="str">
            <v>commission</v>
          </cell>
          <cell r="BA278" t="str">
            <v>commissionEligible</v>
          </cell>
          <cell r="BB278" t="str">
            <v>commissionUnited States</v>
          </cell>
          <cell r="BC278" t="str">
            <v xml:space="preserve">commissionUnited States </v>
          </cell>
          <cell r="BD278" t="str">
            <v>S41</v>
          </cell>
          <cell r="BF278">
            <v>20833.333333333332</v>
          </cell>
          <cell r="BH278">
            <v>3</v>
          </cell>
        </row>
        <row r="279">
          <cell r="B279">
            <v>18941</v>
          </cell>
          <cell r="C279">
            <v>13985</v>
          </cell>
          <cell r="E279" t="str">
            <v>Nicholas Todd</v>
          </cell>
          <cell r="F279" t="str">
            <v>Channel Account Manager</v>
          </cell>
          <cell r="G279" t="str">
            <v>Employee</v>
          </cell>
          <cell r="H279" t="str">
            <v>Americas Sales</v>
          </cell>
          <cell r="I279" t="str">
            <v>CALIFORNIA REMOTE OFFICE</v>
          </cell>
          <cell r="J279" t="str">
            <v>United States</v>
          </cell>
          <cell r="K279">
            <v>43416</v>
          </cell>
          <cell r="L279" t="str">
            <v>WH</v>
          </cell>
          <cell r="M279" t="str">
            <v>S51P</v>
          </cell>
          <cell r="N279" t="str">
            <v>S</v>
          </cell>
          <cell r="O279" t="str">
            <v>5</v>
          </cell>
          <cell r="P279" t="str">
            <v>Regular</v>
          </cell>
          <cell r="Q279" t="str"/>
          <cell r="R279">
            <v>1</v>
          </cell>
          <cell r="U279" t="str">
            <v>USD</v>
          </cell>
          <cell r="V279" t="str">
            <v>Americas Sales</v>
          </cell>
          <cell r="W279" t="str">
            <v>Thomas Fusco</v>
          </cell>
          <cell r="Y279" t="str">
            <v>Eligible</v>
          </cell>
          <cell r="Z279">
            <v>145000</v>
          </cell>
          <cell r="AA279">
            <v>145000</v>
          </cell>
          <cell r="AB279">
            <v>145000</v>
          </cell>
          <cell r="AC279">
            <v>145000</v>
          </cell>
          <cell r="AD279">
            <v>3</v>
          </cell>
          <cell r="AE279" t="str">
            <v>S51</v>
          </cell>
          <cell r="AF279">
            <v>120000</v>
          </cell>
          <cell r="AG279">
            <v>200000</v>
          </cell>
          <cell r="AH279">
            <v>0.31</v>
          </cell>
          <cell r="AI279">
            <v>2</v>
          </cell>
          <cell r="AJ279">
            <v>0</v>
          </cell>
          <cell r="AK279">
            <v>149350</v>
          </cell>
          <cell r="AL279">
            <v>3.0000000000000027E-2</v>
          </cell>
          <cell r="AM279">
            <v>149350</v>
          </cell>
          <cell r="AN279">
            <v>4350</v>
          </cell>
          <cell r="AO279">
            <v>-0.25324999999999998</v>
          </cell>
          <cell r="AQ279">
            <v>41600.14</v>
          </cell>
          <cell r="AR279">
            <v>550000.15999999992</v>
          </cell>
          <cell r="AS279">
            <v>0.2</v>
          </cell>
          <cell r="AT279">
            <v>1</v>
          </cell>
          <cell r="AU279">
            <v>0</v>
          </cell>
          <cell r="AV279">
            <v>149350</v>
          </cell>
          <cell r="AW279">
            <v>149350</v>
          </cell>
          <cell r="AX279">
            <v>3.0000000000000027E-2</v>
          </cell>
          <cell r="AY279">
            <v>4350</v>
          </cell>
          <cell r="AZ279" t="str">
            <v>commission</v>
          </cell>
          <cell r="BA279" t="str">
            <v>commissionEligible</v>
          </cell>
          <cell r="BB279" t="str">
            <v>commissionUnited States</v>
          </cell>
          <cell r="BC279" t="str">
            <v xml:space="preserve">commissionUnited States </v>
          </cell>
          <cell r="BD279" t="str">
            <v>S51</v>
          </cell>
          <cell r="BF279">
            <v>12083.333333333334</v>
          </cell>
          <cell r="BH279">
            <v>3</v>
          </cell>
        </row>
        <row r="280">
          <cell r="B280">
            <v>16704</v>
          </cell>
          <cell r="C280">
            <v>11624</v>
          </cell>
          <cell r="E280" t="str">
            <v>Christopher Hull</v>
          </cell>
          <cell r="F280" t="str">
            <v>Channel Account Manager</v>
          </cell>
          <cell r="G280" t="str">
            <v>Employee</v>
          </cell>
          <cell r="H280" t="str">
            <v>Americas Sales</v>
          </cell>
          <cell r="I280" t="str">
            <v>WALTHAM</v>
          </cell>
          <cell r="J280" t="str">
            <v>United States</v>
          </cell>
          <cell r="K280">
            <v>42926</v>
          </cell>
          <cell r="L280" t="str">
            <v>WH</v>
          </cell>
          <cell r="M280" t="str">
            <v>S41P</v>
          </cell>
          <cell r="N280" t="str">
            <v>S</v>
          </cell>
          <cell r="O280" t="str">
            <v>4</v>
          </cell>
          <cell r="P280" t="str">
            <v>Regular</v>
          </cell>
          <cell r="Q280" t="str"/>
          <cell r="R280">
            <v>1</v>
          </cell>
          <cell r="U280" t="str">
            <v>USD</v>
          </cell>
          <cell r="V280" t="str">
            <v>Americas Sales</v>
          </cell>
          <cell r="W280" t="str">
            <v>Thomas Fusco</v>
          </cell>
          <cell r="Y280" t="str">
            <v>Eligible</v>
          </cell>
          <cell r="Z280">
            <v>180000</v>
          </cell>
          <cell r="AA280">
            <v>180000</v>
          </cell>
          <cell r="AB280">
            <v>180000</v>
          </cell>
          <cell r="AC280">
            <v>180000</v>
          </cell>
          <cell r="AD280">
            <v>3</v>
          </cell>
          <cell r="AE280" t="str">
            <v>S41</v>
          </cell>
          <cell r="AF280">
            <v>180000</v>
          </cell>
          <cell r="AG280">
            <v>270000</v>
          </cell>
          <cell r="AH280">
            <v>0</v>
          </cell>
          <cell r="AI280">
            <v>1</v>
          </cell>
          <cell r="AJ280">
            <v>0</v>
          </cell>
          <cell r="AK280">
            <v>187200</v>
          </cell>
          <cell r="AL280">
            <v>4.0000000000000036E-2</v>
          </cell>
          <cell r="AM280">
            <v>187200</v>
          </cell>
          <cell r="AN280">
            <v>7200</v>
          </cell>
          <cell r="AO280">
            <v>-0.30666666666666664</v>
          </cell>
          <cell r="AQ280">
            <v>41600.14</v>
          </cell>
          <cell r="AR280">
            <v>550000.15999999992</v>
          </cell>
          <cell r="AS280">
            <v>0.27</v>
          </cell>
          <cell r="AT280">
            <v>1</v>
          </cell>
          <cell r="AU280">
            <v>0</v>
          </cell>
          <cell r="AV280">
            <v>187200</v>
          </cell>
          <cell r="AW280">
            <v>187200</v>
          </cell>
          <cell r="AX280">
            <v>4.0000000000000036E-2</v>
          </cell>
          <cell r="AY280">
            <v>7200</v>
          </cell>
          <cell r="AZ280" t="str">
            <v>commission</v>
          </cell>
          <cell r="BA280" t="str">
            <v>commissionEligible</v>
          </cell>
          <cell r="BB280" t="str">
            <v>commissionUnited States</v>
          </cell>
          <cell r="BC280" t="str">
            <v xml:space="preserve">commissionUnited States </v>
          </cell>
          <cell r="BD280" t="str">
            <v>S41</v>
          </cell>
          <cell r="BF280">
            <v>15000</v>
          </cell>
          <cell r="BH280">
            <v>4</v>
          </cell>
        </row>
        <row r="281">
          <cell r="B281">
            <v>19327</v>
          </cell>
          <cell r="C281">
            <v>14385</v>
          </cell>
          <cell r="E281" t="str">
            <v>Brittany Tobiasen</v>
          </cell>
          <cell r="F281" t="str">
            <v>Channel Account Manager</v>
          </cell>
          <cell r="G281" t="str">
            <v>Employee</v>
          </cell>
          <cell r="H281" t="str">
            <v>Americas Sales</v>
          </cell>
          <cell r="I281" t="str">
            <v>DENVER</v>
          </cell>
          <cell r="J281" t="str">
            <v>United States</v>
          </cell>
          <cell r="K281">
            <v>43479</v>
          </cell>
          <cell r="L281" t="str">
            <v>WH</v>
          </cell>
          <cell r="M281" t="str">
            <v>S51P</v>
          </cell>
          <cell r="N281" t="str">
            <v>S</v>
          </cell>
          <cell r="O281" t="str">
            <v>5</v>
          </cell>
          <cell r="P281" t="str">
            <v>Regular</v>
          </cell>
          <cell r="Q281" t="str"/>
          <cell r="R281">
            <v>1</v>
          </cell>
          <cell r="U281" t="str">
            <v>USD</v>
          </cell>
          <cell r="V281" t="str">
            <v>Americas Sales</v>
          </cell>
          <cell r="W281" t="str">
            <v>Thomas Fusco</v>
          </cell>
          <cell r="Y281" t="str">
            <v>Eligible</v>
          </cell>
          <cell r="Z281">
            <v>163000.08000000002</v>
          </cell>
          <cell r="AA281">
            <v>163000.08000000002</v>
          </cell>
          <cell r="AB281">
            <v>163000.08000000002</v>
          </cell>
          <cell r="AC281">
            <v>163000.08000000002</v>
          </cell>
          <cell r="AD281">
            <v>3</v>
          </cell>
          <cell r="AE281" t="str">
            <v>S51</v>
          </cell>
          <cell r="AF281">
            <v>120000</v>
          </cell>
          <cell r="AG281">
            <v>200000</v>
          </cell>
          <cell r="AH281">
            <v>0.53</v>
          </cell>
          <cell r="AI281">
            <v>3</v>
          </cell>
          <cell r="AJ281">
            <v>0</v>
          </cell>
          <cell r="AK281">
            <v>166260.0816</v>
          </cell>
          <cell r="AL281">
            <v>2.0000000000000018E-2</v>
          </cell>
          <cell r="AM281">
            <v>166260.0816</v>
          </cell>
          <cell r="AN281">
            <v>3260.0015999999887</v>
          </cell>
          <cell r="AO281">
            <v>-0.16869959199999995</v>
          </cell>
          <cell r="AQ281">
            <v>41600.14</v>
          </cell>
          <cell r="AR281">
            <v>550000.15999999992</v>
          </cell>
          <cell r="AS281">
            <v>0.23</v>
          </cell>
          <cell r="AT281">
            <v>1</v>
          </cell>
          <cell r="AU281">
            <v>0</v>
          </cell>
          <cell r="AV281">
            <v>166260.0816</v>
          </cell>
          <cell r="AW281">
            <v>166260.0816</v>
          </cell>
          <cell r="AX281">
            <v>2.0000000000000018E-2</v>
          </cell>
          <cell r="AY281">
            <v>3260.0015999999887</v>
          </cell>
          <cell r="AZ281" t="str">
            <v>commission</v>
          </cell>
          <cell r="BA281" t="str">
            <v>commissionEligible</v>
          </cell>
          <cell r="BB281" t="str">
            <v>commissionUnited States</v>
          </cell>
          <cell r="BC281" t="str">
            <v xml:space="preserve">commissionUnited States </v>
          </cell>
          <cell r="BD281" t="str">
            <v>S51</v>
          </cell>
          <cell r="BF281">
            <v>13583.340000000002</v>
          </cell>
          <cell r="BH281">
            <v>3</v>
          </cell>
        </row>
        <row r="282">
          <cell r="B282">
            <v>21154</v>
          </cell>
          <cell r="C282">
            <v>16241</v>
          </cell>
          <cell r="E282" t="str">
            <v>Kathryn Hummel</v>
          </cell>
          <cell r="F282" t="str">
            <v>Channel Account Manager</v>
          </cell>
          <cell r="G282" t="str">
            <v>Employee</v>
          </cell>
          <cell r="H282" t="str">
            <v>Americas Sales</v>
          </cell>
          <cell r="I282" t="str">
            <v>PENNSYLVANIA REMOTE OFFICE</v>
          </cell>
          <cell r="J282" t="str">
            <v>United States</v>
          </cell>
          <cell r="K282">
            <v>43920</v>
          </cell>
          <cell r="L282" t="str">
            <v>WH</v>
          </cell>
          <cell r="M282" t="str">
            <v>S41P</v>
          </cell>
          <cell r="N282" t="str">
            <v>S</v>
          </cell>
          <cell r="O282" t="str">
            <v>4</v>
          </cell>
          <cell r="P282" t="str">
            <v>Regular</v>
          </cell>
          <cell r="Q282" t="str"/>
          <cell r="R282">
            <v>1</v>
          </cell>
          <cell r="U282" t="str">
            <v>USD</v>
          </cell>
          <cell r="V282" t="str">
            <v>Americas Sales</v>
          </cell>
          <cell r="W282" t="str">
            <v>Thomas Fusco</v>
          </cell>
          <cell r="Y282" t="str">
            <v>Eligible</v>
          </cell>
          <cell r="Z282">
            <v>210000.16</v>
          </cell>
          <cell r="AA282">
            <v>210000.16</v>
          </cell>
          <cell r="AB282">
            <v>210000.16</v>
          </cell>
          <cell r="AC282">
            <v>210000.16</v>
          </cell>
          <cell r="AD282">
            <v>3</v>
          </cell>
          <cell r="AE282" t="str">
            <v>S41</v>
          </cell>
          <cell r="AF282">
            <v>180000</v>
          </cell>
          <cell r="AG282">
            <v>270000</v>
          </cell>
          <cell r="AH282">
            <v>0.33</v>
          </cell>
          <cell r="AI282">
            <v>2</v>
          </cell>
          <cell r="AJ282">
            <v>0</v>
          </cell>
          <cell r="AK282">
            <v>216300.1648</v>
          </cell>
          <cell r="AL282">
            <v>3.0000000000000027E-2</v>
          </cell>
          <cell r="AM282">
            <v>216300.1648</v>
          </cell>
          <cell r="AN282">
            <v>6300.0047999999952</v>
          </cell>
          <cell r="AO282">
            <v>-0.19888827851851854</v>
          </cell>
          <cell r="AQ282">
            <v>41600.14</v>
          </cell>
          <cell r="AR282">
            <v>550000.15999999992</v>
          </cell>
          <cell r="AS282">
            <v>0.33</v>
          </cell>
          <cell r="AT282">
            <v>1</v>
          </cell>
          <cell r="AU282">
            <v>0</v>
          </cell>
          <cell r="AV282">
            <v>216300.1648</v>
          </cell>
          <cell r="AW282">
            <v>216300.1648</v>
          </cell>
          <cell r="AX282">
            <v>3.0000000000000027E-2</v>
          </cell>
          <cell r="AY282">
            <v>6300.0047999999952</v>
          </cell>
          <cell r="AZ282" t="str">
            <v>commission</v>
          </cell>
          <cell r="BA282" t="str">
            <v>commissionEligible</v>
          </cell>
          <cell r="BB282" t="str">
            <v>commissionUnited States</v>
          </cell>
          <cell r="BC282" t="str">
            <v xml:space="preserve">commissionUnited States </v>
          </cell>
          <cell r="BD282" t="str">
            <v>S41</v>
          </cell>
          <cell r="BF282">
            <v>17500.013333333332</v>
          </cell>
        </row>
        <row r="283">
          <cell r="B283">
            <v>21199</v>
          </cell>
          <cell r="C283">
            <v>16286</v>
          </cell>
          <cell r="E283" t="str">
            <v>David Goldfarb</v>
          </cell>
          <cell r="F283" t="str">
            <v>Channel Account Manager</v>
          </cell>
          <cell r="G283" t="str">
            <v>Employee</v>
          </cell>
          <cell r="H283" t="str">
            <v>Americas Sales</v>
          </cell>
          <cell r="I283" t="str">
            <v>CHICAGO</v>
          </cell>
          <cell r="J283" t="str">
            <v>United States</v>
          </cell>
          <cell r="K283">
            <v>43920</v>
          </cell>
          <cell r="L283" t="str">
            <v>WH</v>
          </cell>
          <cell r="M283" t="str">
            <v>S41P</v>
          </cell>
          <cell r="N283" t="str">
            <v>S</v>
          </cell>
          <cell r="O283" t="str">
            <v>4</v>
          </cell>
          <cell r="P283" t="str">
            <v>Regular</v>
          </cell>
          <cell r="Q283" t="str"/>
          <cell r="R283">
            <v>1</v>
          </cell>
          <cell r="U283" t="str">
            <v>USD</v>
          </cell>
          <cell r="V283" t="str">
            <v>Americas Sales</v>
          </cell>
          <cell r="W283" t="str">
            <v>Thomas Fusco</v>
          </cell>
          <cell r="Y283" t="str">
            <v>Eligible</v>
          </cell>
          <cell r="Z283">
            <v>210000.16</v>
          </cell>
          <cell r="AA283">
            <v>210000.16</v>
          </cell>
          <cell r="AB283">
            <v>210000.16</v>
          </cell>
          <cell r="AC283">
            <v>210000.16</v>
          </cell>
          <cell r="AD283">
            <v>3</v>
          </cell>
          <cell r="AE283" t="str">
            <v>S41</v>
          </cell>
          <cell r="AF283">
            <v>180000</v>
          </cell>
          <cell r="AG283">
            <v>270000</v>
          </cell>
          <cell r="AH283">
            <v>0.33</v>
          </cell>
          <cell r="AI283">
            <v>2</v>
          </cell>
          <cell r="AJ283">
            <v>0</v>
          </cell>
          <cell r="AK283">
            <v>216300.1648</v>
          </cell>
          <cell r="AL283">
            <v>3.0000000000000027E-2</v>
          </cell>
          <cell r="AM283">
            <v>216300.1648</v>
          </cell>
          <cell r="AN283">
            <v>6300.0047999999952</v>
          </cell>
          <cell r="AO283">
            <v>-0.19888827851851854</v>
          </cell>
          <cell r="AQ283">
            <v>41600.14</v>
          </cell>
          <cell r="AR283">
            <v>550000.15999999992</v>
          </cell>
          <cell r="AS283">
            <v>0.33</v>
          </cell>
          <cell r="AT283">
            <v>1</v>
          </cell>
          <cell r="AU283">
            <v>0</v>
          </cell>
          <cell r="AV283">
            <v>216300.1648</v>
          </cell>
          <cell r="AW283">
            <v>216300.1648</v>
          </cell>
          <cell r="AX283">
            <v>3.0000000000000027E-2</v>
          </cell>
          <cell r="AY283">
            <v>6300.0047999999952</v>
          </cell>
          <cell r="AZ283" t="str">
            <v>commission</v>
          </cell>
          <cell r="BA283" t="str">
            <v>commissionEligible</v>
          </cell>
          <cell r="BB283" t="str">
            <v>commissionUnited States</v>
          </cell>
          <cell r="BC283" t="str">
            <v xml:space="preserve">commissionUnited States </v>
          </cell>
          <cell r="BD283" t="str">
            <v>S41</v>
          </cell>
          <cell r="BF283">
            <v>17500.013333333332</v>
          </cell>
        </row>
        <row r="284">
          <cell r="B284">
            <v>20875</v>
          </cell>
          <cell r="C284">
            <v>15962</v>
          </cell>
          <cell r="E284" t="str">
            <v>Karen Firkser</v>
          </cell>
          <cell r="F284" t="str">
            <v>Channel Account Manager</v>
          </cell>
          <cell r="G284" t="str">
            <v>Employee</v>
          </cell>
          <cell r="H284" t="str">
            <v>Americas Sales</v>
          </cell>
          <cell r="I284" t="str">
            <v>ROCKVILLE</v>
          </cell>
          <cell r="J284" t="str">
            <v>United States</v>
          </cell>
          <cell r="K284">
            <v>43843</v>
          </cell>
          <cell r="L284" t="str">
            <v>WH</v>
          </cell>
          <cell r="M284" t="str">
            <v>S41P</v>
          </cell>
          <cell r="N284" t="str">
            <v>S</v>
          </cell>
          <cell r="O284" t="str">
            <v>4</v>
          </cell>
          <cell r="P284" t="str">
            <v>Regular</v>
          </cell>
          <cell r="Q284" t="str"/>
          <cell r="R284">
            <v>1</v>
          </cell>
          <cell r="U284" t="str">
            <v>USD</v>
          </cell>
          <cell r="V284" t="str">
            <v>Americas Sales</v>
          </cell>
          <cell r="W284" t="str">
            <v>Thomas Fusco</v>
          </cell>
          <cell r="Y284" t="str">
            <v>Eligible</v>
          </cell>
          <cell r="Z284">
            <v>240000</v>
          </cell>
          <cell r="AA284">
            <v>240000</v>
          </cell>
          <cell r="AB284">
            <v>240000</v>
          </cell>
          <cell r="AC284">
            <v>240000</v>
          </cell>
          <cell r="AD284">
            <v>2</v>
          </cell>
          <cell r="AE284" t="str">
            <v>S41</v>
          </cell>
          <cell r="AF284">
            <v>180000</v>
          </cell>
          <cell r="AG284">
            <v>270000</v>
          </cell>
          <cell r="AH284">
            <v>0.66</v>
          </cell>
          <cell r="AI284">
            <v>3</v>
          </cell>
          <cell r="AJ284">
            <v>0</v>
          </cell>
          <cell r="AK284">
            <v>240000</v>
          </cell>
          <cell r="AL284">
            <v>0</v>
          </cell>
          <cell r="AM284">
            <v>240000</v>
          </cell>
          <cell r="AN284">
            <v>0</v>
          </cell>
          <cell r="AO284">
            <v>-0.11111111111111116</v>
          </cell>
          <cell r="AP284" t="str">
            <v>Rated 2 - no recommendation</v>
          </cell>
          <cell r="AQ284">
            <v>41600.14</v>
          </cell>
          <cell r="AR284">
            <v>550000.15999999992</v>
          </cell>
          <cell r="AS284">
            <v>0.39</v>
          </cell>
          <cell r="AT284">
            <v>1</v>
          </cell>
          <cell r="AU284">
            <v>0</v>
          </cell>
          <cell r="AV284">
            <v>240000</v>
          </cell>
          <cell r="AW284">
            <v>240000</v>
          </cell>
          <cell r="AX284">
            <v>0</v>
          </cell>
          <cell r="AY284">
            <v>0</v>
          </cell>
          <cell r="AZ284" t="str">
            <v>commission</v>
          </cell>
          <cell r="BA284" t="str">
            <v>commissionEligible</v>
          </cell>
          <cell r="BB284" t="str">
            <v>commissionUnited States</v>
          </cell>
          <cell r="BC284" t="str">
            <v xml:space="preserve">commissionUnited States </v>
          </cell>
          <cell r="BD284" t="str">
            <v>S41</v>
          </cell>
          <cell r="BF284">
            <v>20000</v>
          </cell>
        </row>
        <row r="285">
          <cell r="B285">
            <v>21344</v>
          </cell>
          <cell r="C285">
            <v>16431</v>
          </cell>
          <cell r="E285" t="str">
            <v>Kathleen Matt</v>
          </cell>
          <cell r="F285" t="str">
            <v>Channel Account Manager</v>
          </cell>
          <cell r="G285" t="str">
            <v>Employee</v>
          </cell>
          <cell r="H285" t="str">
            <v>Americas Sales</v>
          </cell>
          <cell r="I285" t="str">
            <v>TEXAS REMOTE OFFICE</v>
          </cell>
          <cell r="J285" t="str">
            <v>United States</v>
          </cell>
          <cell r="K285">
            <v>43983</v>
          </cell>
          <cell r="L285" t="str">
            <v>WH</v>
          </cell>
          <cell r="M285" t="str">
            <v>S41P</v>
          </cell>
          <cell r="N285" t="str">
            <v>S</v>
          </cell>
          <cell r="O285" t="str">
            <v>4</v>
          </cell>
          <cell r="P285" t="str">
            <v>Regular</v>
          </cell>
          <cell r="Q285" t="str"/>
          <cell r="R285">
            <v>1</v>
          </cell>
          <cell r="U285" t="str">
            <v>USD</v>
          </cell>
          <cell r="V285" t="str">
            <v>Americas Sales</v>
          </cell>
          <cell r="W285" t="str">
            <v>Thomas Fusco</v>
          </cell>
          <cell r="Y285" t="str">
            <v>Not Eligible - Left</v>
          </cell>
          <cell r="Z285">
            <v>230000.16</v>
          </cell>
          <cell r="AA285">
            <v>230000.16</v>
          </cell>
          <cell r="AB285">
            <v>230000.16</v>
          </cell>
          <cell r="AC285">
            <v>230000.16</v>
          </cell>
        </row>
        <row r="286">
          <cell r="B286">
            <v>21513</v>
          </cell>
          <cell r="C286">
            <v>16600</v>
          </cell>
          <cell r="E286" t="str">
            <v>Mark Thompson</v>
          </cell>
          <cell r="F286" t="str">
            <v>Channel Account Manager</v>
          </cell>
          <cell r="G286" t="str">
            <v>Employee</v>
          </cell>
          <cell r="H286" t="str">
            <v>Americas Sales</v>
          </cell>
          <cell r="I286" t="str">
            <v>NORTH CAROLINA REMOTE OFFICE</v>
          </cell>
          <cell r="J286" t="str">
            <v>United States</v>
          </cell>
          <cell r="K286">
            <v>44067</v>
          </cell>
          <cell r="L286" t="str">
            <v>WH</v>
          </cell>
          <cell r="M286" t="str">
            <v>S41P</v>
          </cell>
          <cell r="N286" t="str">
            <v>S</v>
          </cell>
          <cell r="O286" t="str">
            <v>4</v>
          </cell>
          <cell r="P286" t="str">
            <v>Regular</v>
          </cell>
          <cell r="Q286" t="str"/>
          <cell r="R286">
            <v>1</v>
          </cell>
          <cell r="U286" t="str">
            <v>USD</v>
          </cell>
          <cell r="V286" t="str">
            <v>Americas Sales</v>
          </cell>
          <cell r="W286" t="str">
            <v>Thomas Fusco</v>
          </cell>
          <cell r="Y286" t="str">
            <v>Eligible</v>
          </cell>
          <cell r="Z286">
            <v>200000</v>
          </cell>
          <cell r="AA286">
            <v>200000</v>
          </cell>
          <cell r="AB286">
            <v>200000</v>
          </cell>
          <cell r="AC286">
            <v>200000</v>
          </cell>
          <cell r="AD286">
            <v>4</v>
          </cell>
          <cell r="AE286" t="str">
            <v>S41</v>
          </cell>
          <cell r="AF286">
            <v>180000</v>
          </cell>
          <cell r="AG286">
            <v>270000</v>
          </cell>
          <cell r="AH286">
            <v>0.22</v>
          </cell>
          <cell r="AI286">
            <v>2</v>
          </cell>
          <cell r="AJ286">
            <v>0</v>
          </cell>
          <cell r="AK286">
            <v>210000</v>
          </cell>
          <cell r="AL286">
            <v>5.0000000000000044E-2</v>
          </cell>
          <cell r="AM286">
            <v>210000</v>
          </cell>
          <cell r="AN286">
            <v>10000</v>
          </cell>
          <cell r="AO286">
            <v>-0.22222222222222221</v>
          </cell>
          <cell r="AQ286">
            <v>41600.14</v>
          </cell>
          <cell r="AR286">
            <v>550000.15999999992</v>
          </cell>
          <cell r="AS286">
            <v>0.31</v>
          </cell>
          <cell r="AT286">
            <v>1</v>
          </cell>
          <cell r="AU286">
            <v>0</v>
          </cell>
          <cell r="AV286">
            <v>210000</v>
          </cell>
          <cell r="AW286">
            <v>210000</v>
          </cell>
          <cell r="AX286">
            <v>5.0000000000000044E-2</v>
          </cell>
          <cell r="AY286">
            <v>10000</v>
          </cell>
          <cell r="AZ286" t="str">
            <v>commission</v>
          </cell>
          <cell r="BA286" t="str">
            <v>commissionEligible</v>
          </cell>
          <cell r="BB286" t="str">
            <v>commissionUnited States</v>
          </cell>
          <cell r="BC286" t="str">
            <v xml:space="preserve">commissionUnited States </v>
          </cell>
          <cell r="BD286" t="str">
            <v>S41</v>
          </cell>
          <cell r="BF286">
            <v>16666.666666666668</v>
          </cell>
        </row>
        <row r="287">
          <cell r="B287">
            <v>3152</v>
          </cell>
          <cell r="C287">
            <v>5001</v>
          </cell>
          <cell r="E287" t="str">
            <v>Kin Mitra</v>
          </cell>
          <cell r="F287" t="str">
            <v>Regional Director, US National Channel Sales</v>
          </cell>
          <cell r="G287" t="str">
            <v>Employee</v>
          </cell>
          <cell r="H287" t="str">
            <v>Americas Sales</v>
          </cell>
          <cell r="I287" t="str">
            <v>ATLANTA</v>
          </cell>
          <cell r="J287" t="str">
            <v>United States</v>
          </cell>
          <cell r="K287">
            <v>43388</v>
          </cell>
          <cell r="L287" t="str">
            <v>WH</v>
          </cell>
          <cell r="M287" t="str">
            <v>S20M</v>
          </cell>
          <cell r="N287" t="str">
            <v>S</v>
          </cell>
          <cell r="O287" t="str">
            <v>2</v>
          </cell>
          <cell r="P287" t="str">
            <v>Regular</v>
          </cell>
          <cell r="Q287" t="str"/>
          <cell r="R287">
            <v>1</v>
          </cell>
          <cell r="U287" t="str">
            <v>USD</v>
          </cell>
          <cell r="V287" t="str">
            <v>Americas Sales</v>
          </cell>
          <cell r="W287" t="str">
            <v>Thomas Fusco</v>
          </cell>
          <cell r="Y287" t="str">
            <v>Eligible</v>
          </cell>
          <cell r="Z287">
            <v>334000.16000000003</v>
          </cell>
          <cell r="AA287">
            <v>334000.16000000003</v>
          </cell>
          <cell r="AB287">
            <v>334000.16000000003</v>
          </cell>
          <cell r="AC287">
            <v>334000.16000000003</v>
          </cell>
          <cell r="AD287">
            <v>3</v>
          </cell>
          <cell r="AE287" t="str">
            <v>S20</v>
          </cell>
          <cell r="AF287">
            <v>350000</v>
          </cell>
          <cell r="AG287">
            <v>460000</v>
          </cell>
          <cell r="AH287">
            <v>0</v>
          </cell>
          <cell r="AI287">
            <v>1</v>
          </cell>
          <cell r="AJ287">
            <v>0</v>
          </cell>
          <cell r="AK287">
            <v>347360.16640000005</v>
          </cell>
          <cell r="AL287">
            <v>4.0000000000000036E-2</v>
          </cell>
          <cell r="AM287">
            <v>347360.16640000005</v>
          </cell>
          <cell r="AN287">
            <v>13360.006400000013</v>
          </cell>
          <cell r="AO287">
            <v>-0.2448692034782608</v>
          </cell>
          <cell r="AQ287">
            <v>41600.14</v>
          </cell>
          <cell r="AR287">
            <v>550000.15999999992</v>
          </cell>
          <cell r="AS287">
            <v>0.56999999999999995</v>
          </cell>
          <cell r="AT287">
            <v>1</v>
          </cell>
          <cell r="AU287">
            <v>0</v>
          </cell>
          <cell r="AV287">
            <v>347360.16640000005</v>
          </cell>
          <cell r="AW287">
            <v>347360.16640000005</v>
          </cell>
          <cell r="AX287">
            <v>4.0000000000000036E-2</v>
          </cell>
          <cell r="AY287">
            <v>13360.006400000013</v>
          </cell>
          <cell r="AZ287" t="str">
            <v>commission</v>
          </cell>
          <cell r="BA287" t="str">
            <v>commissionEligible</v>
          </cell>
          <cell r="BB287" t="str">
            <v>commissionUnited States</v>
          </cell>
          <cell r="BC287" t="str">
            <v xml:space="preserve">commissionUnited States </v>
          </cell>
          <cell r="BD287" t="str">
            <v>S20</v>
          </cell>
          <cell r="BF287">
            <v>27833.346666666668</v>
          </cell>
          <cell r="BH287">
            <v>3</v>
          </cell>
        </row>
        <row r="288">
          <cell r="B288">
            <v>17973</v>
          </cell>
          <cell r="C288">
            <v>12971</v>
          </cell>
          <cell r="E288" t="str">
            <v>Claus Kursell</v>
          </cell>
          <cell r="F288" t="str">
            <v>Channel Director, Latin America</v>
          </cell>
          <cell r="G288" t="str">
            <v>Employee</v>
          </cell>
          <cell r="H288" t="str">
            <v>Americas Sales</v>
          </cell>
          <cell r="I288" t="str">
            <v>FLORIDA REMOTE OFFICE</v>
          </cell>
          <cell r="J288" t="str">
            <v>United States</v>
          </cell>
          <cell r="K288">
            <v>43213</v>
          </cell>
          <cell r="L288" t="str">
            <v>WH</v>
          </cell>
          <cell r="M288" t="str">
            <v>S31M</v>
          </cell>
          <cell r="N288" t="str">
            <v>S</v>
          </cell>
          <cell r="O288" t="str">
            <v>3</v>
          </cell>
          <cell r="P288" t="str">
            <v>Regular</v>
          </cell>
          <cell r="Q288" t="str"/>
          <cell r="R288">
            <v>1</v>
          </cell>
          <cell r="U288" t="str">
            <v>USD</v>
          </cell>
          <cell r="V288" t="str">
            <v>Americas Sales</v>
          </cell>
          <cell r="W288" t="str">
            <v>Thomas Fusco</v>
          </cell>
          <cell r="Y288" t="str">
            <v>Eligible</v>
          </cell>
          <cell r="Z288">
            <v>278000</v>
          </cell>
          <cell r="AA288">
            <v>278000</v>
          </cell>
          <cell r="AB288">
            <v>278000</v>
          </cell>
          <cell r="AC288">
            <v>278000</v>
          </cell>
          <cell r="AD288">
            <v>4</v>
          </cell>
          <cell r="AE288" t="str">
            <v>S31</v>
          </cell>
          <cell r="AF288">
            <v>260000</v>
          </cell>
          <cell r="AG288">
            <v>395000</v>
          </cell>
          <cell r="AH288">
            <v>0.13</v>
          </cell>
          <cell r="AI288">
            <v>1</v>
          </cell>
          <cell r="AJ288">
            <v>0</v>
          </cell>
          <cell r="AK288">
            <v>294680</v>
          </cell>
          <cell r="AL288">
            <v>6.0000000000000053E-2</v>
          </cell>
          <cell r="AM288">
            <v>294680</v>
          </cell>
          <cell r="AN288">
            <v>16680</v>
          </cell>
          <cell r="AO288">
            <v>-0.25397468354430375</v>
          </cell>
          <cell r="AQ288">
            <v>41600.14</v>
          </cell>
          <cell r="AR288">
            <v>550000.15999999992</v>
          </cell>
          <cell r="AS288">
            <v>0.46</v>
          </cell>
          <cell r="AT288">
            <v>1</v>
          </cell>
          <cell r="AU288">
            <v>0</v>
          </cell>
          <cell r="AV288">
            <v>294680</v>
          </cell>
          <cell r="AW288">
            <v>294680</v>
          </cell>
          <cell r="AX288">
            <v>6.0000000000000053E-2</v>
          </cell>
          <cell r="AY288">
            <v>16680</v>
          </cell>
          <cell r="AZ288" t="str">
            <v>commission</v>
          </cell>
          <cell r="BA288" t="str">
            <v>commissionEligible</v>
          </cell>
          <cell r="BB288" t="str">
            <v>commissionUnited States</v>
          </cell>
          <cell r="BC288" t="str">
            <v xml:space="preserve">commissionUnited States </v>
          </cell>
          <cell r="BD288" t="str">
            <v>S31</v>
          </cell>
          <cell r="BF288">
            <v>23166.666666666668</v>
          </cell>
          <cell r="BH288">
            <v>3</v>
          </cell>
        </row>
        <row r="289">
          <cell r="B289">
            <v>16941</v>
          </cell>
          <cell r="C289">
            <v>11858</v>
          </cell>
          <cell r="E289" t="str">
            <v>Gregg O`Neill</v>
          </cell>
          <cell r="F289" t="str">
            <v>Area Manager, Channel Sales, East</v>
          </cell>
          <cell r="G289" t="str">
            <v>Employee</v>
          </cell>
          <cell r="H289" t="str">
            <v>Americas Sales</v>
          </cell>
          <cell r="I289" t="str">
            <v>NEW YORK</v>
          </cell>
          <cell r="J289" t="str">
            <v>United States</v>
          </cell>
          <cell r="K289">
            <v>42961</v>
          </cell>
          <cell r="L289" t="str">
            <v>WH</v>
          </cell>
          <cell r="M289" t="str">
            <v>S31M</v>
          </cell>
          <cell r="N289" t="str">
            <v>S</v>
          </cell>
          <cell r="O289" t="str">
            <v>3</v>
          </cell>
          <cell r="P289" t="str">
            <v>Regular</v>
          </cell>
          <cell r="Q289" t="str"/>
          <cell r="R289">
            <v>1</v>
          </cell>
          <cell r="U289" t="str">
            <v>USD</v>
          </cell>
          <cell r="V289" t="str">
            <v>Americas Sales</v>
          </cell>
          <cell r="W289" t="str">
            <v>Thomas Fusco</v>
          </cell>
          <cell r="Y289" t="str">
            <v>Eligible</v>
          </cell>
          <cell r="Z289">
            <v>270000</v>
          </cell>
          <cell r="AA289">
            <v>270000</v>
          </cell>
          <cell r="AB289">
            <v>270000</v>
          </cell>
          <cell r="AC289">
            <v>270000</v>
          </cell>
          <cell r="AD289">
            <v>2</v>
          </cell>
          <cell r="AE289" t="str">
            <v>S31</v>
          </cell>
          <cell r="AF289">
            <v>260000</v>
          </cell>
          <cell r="AG289">
            <v>395000</v>
          </cell>
          <cell r="AH289">
            <v>7.0000000000000007E-2</v>
          </cell>
          <cell r="AI289">
            <v>1</v>
          </cell>
          <cell r="AJ289">
            <v>0</v>
          </cell>
          <cell r="AK289">
            <v>270000</v>
          </cell>
          <cell r="AL289">
            <v>0</v>
          </cell>
          <cell r="AM289">
            <v>270000</v>
          </cell>
          <cell r="AN289">
            <v>0</v>
          </cell>
          <cell r="AO289">
            <v>-0.31645569620253167</v>
          </cell>
          <cell r="AP289" t="str">
            <v>Rated 2 - no recommendation</v>
          </cell>
          <cell r="AQ289">
            <v>41600.14</v>
          </cell>
          <cell r="AR289">
            <v>550000.15999999992</v>
          </cell>
          <cell r="AS289">
            <v>0.44</v>
          </cell>
          <cell r="AT289">
            <v>1</v>
          </cell>
          <cell r="AU289">
            <v>0</v>
          </cell>
          <cell r="AV289">
            <v>270000</v>
          </cell>
          <cell r="AW289">
            <v>270000</v>
          </cell>
          <cell r="AX289">
            <v>0</v>
          </cell>
          <cell r="AY289">
            <v>0</v>
          </cell>
          <cell r="AZ289" t="str">
            <v>commission</v>
          </cell>
          <cell r="BA289" t="str">
            <v>commissionEligible</v>
          </cell>
          <cell r="BB289" t="str">
            <v>commissionUnited States</v>
          </cell>
          <cell r="BC289" t="str">
            <v xml:space="preserve">commissionUnited States </v>
          </cell>
          <cell r="BD289" t="str">
            <v>S31</v>
          </cell>
          <cell r="BF289">
            <v>22500</v>
          </cell>
          <cell r="BH289">
            <v>3</v>
          </cell>
        </row>
        <row r="290">
          <cell r="B290">
            <v>20892</v>
          </cell>
          <cell r="C290">
            <v>15979</v>
          </cell>
          <cell r="E290" t="str">
            <v>Deepak Azad</v>
          </cell>
          <cell r="F290" t="str">
            <v>Area Manager, Channel Sales West</v>
          </cell>
          <cell r="G290" t="str">
            <v>Employee</v>
          </cell>
          <cell r="H290" t="str">
            <v>Americas Sales</v>
          </cell>
          <cell r="I290" t="str">
            <v>SAN CARLOS</v>
          </cell>
          <cell r="J290" t="str">
            <v>United States</v>
          </cell>
          <cell r="K290">
            <v>43851</v>
          </cell>
          <cell r="L290" t="str">
            <v>WH</v>
          </cell>
          <cell r="M290" t="str">
            <v>S31M</v>
          </cell>
          <cell r="N290" t="str">
            <v>S</v>
          </cell>
          <cell r="O290" t="str">
            <v>3</v>
          </cell>
          <cell r="P290" t="str">
            <v>Regular</v>
          </cell>
          <cell r="Q290" t="str"/>
          <cell r="R290">
            <v>1</v>
          </cell>
          <cell r="U290" t="str">
            <v>USD</v>
          </cell>
          <cell r="V290" t="str">
            <v>Americas Sales</v>
          </cell>
          <cell r="W290" t="str">
            <v>Thomas Fusco</v>
          </cell>
          <cell r="Y290" t="str">
            <v>Eligible</v>
          </cell>
          <cell r="Z290">
            <v>300000</v>
          </cell>
          <cell r="AA290">
            <v>300000</v>
          </cell>
          <cell r="AB290">
            <v>300000</v>
          </cell>
          <cell r="AC290">
            <v>300000</v>
          </cell>
          <cell r="AD290">
            <v>3</v>
          </cell>
          <cell r="AE290" t="str">
            <v>S31</v>
          </cell>
          <cell r="AF290">
            <v>260000</v>
          </cell>
          <cell r="AG290">
            <v>395000</v>
          </cell>
          <cell r="AH290">
            <v>0.28999999999999998</v>
          </cell>
          <cell r="AI290">
            <v>2</v>
          </cell>
          <cell r="AJ290">
            <v>0</v>
          </cell>
          <cell r="AK290">
            <v>309000</v>
          </cell>
          <cell r="AL290">
            <v>3.0000000000000027E-2</v>
          </cell>
          <cell r="AM290">
            <v>309000</v>
          </cell>
          <cell r="AN290">
            <v>9000</v>
          </cell>
          <cell r="AO290">
            <v>-0.21772151898734182</v>
          </cell>
          <cell r="AQ290">
            <v>41600.14</v>
          </cell>
          <cell r="AR290">
            <v>550000.15999999992</v>
          </cell>
          <cell r="AS290">
            <v>0.5</v>
          </cell>
          <cell r="AT290">
            <v>1</v>
          </cell>
          <cell r="AU290">
            <v>0</v>
          </cell>
          <cell r="AV290">
            <v>309000</v>
          </cell>
          <cell r="AW290">
            <v>309000</v>
          </cell>
          <cell r="AX290">
            <v>3.0000000000000027E-2</v>
          </cell>
          <cell r="AY290">
            <v>9000</v>
          </cell>
          <cell r="AZ290" t="str">
            <v>commission</v>
          </cell>
          <cell r="BA290" t="str">
            <v>commissionEligible</v>
          </cell>
          <cell r="BB290" t="str">
            <v>commissionUnited States</v>
          </cell>
          <cell r="BC290" t="str">
            <v xml:space="preserve">commissionUnited States </v>
          </cell>
          <cell r="BD290" t="str">
            <v>S31</v>
          </cell>
          <cell r="BF290">
            <v>25000</v>
          </cell>
        </row>
        <row r="291">
          <cell r="B291">
            <v>17055</v>
          </cell>
          <cell r="C291">
            <v>11968</v>
          </cell>
          <cell r="E291" t="str">
            <v>Christina Ruth</v>
          </cell>
          <cell r="F291" t="str">
            <v>Channel Account Manager</v>
          </cell>
          <cell r="G291" t="str">
            <v>Employee</v>
          </cell>
          <cell r="H291" t="str">
            <v>Americas Sales</v>
          </cell>
          <cell r="I291" t="str">
            <v>WISCONSIN REMOTE OFFICE</v>
          </cell>
          <cell r="J291" t="str">
            <v>United States</v>
          </cell>
          <cell r="K291">
            <v>43815</v>
          </cell>
          <cell r="L291" t="str">
            <v>WH</v>
          </cell>
          <cell r="M291" t="str">
            <v>S61P</v>
          </cell>
          <cell r="N291" t="str">
            <v>S</v>
          </cell>
          <cell r="O291" t="str">
            <v>6</v>
          </cell>
          <cell r="P291" t="str">
            <v>Regular</v>
          </cell>
          <cell r="Q291" t="str"/>
          <cell r="R291">
            <v>1</v>
          </cell>
          <cell r="U291" t="str">
            <v>USD</v>
          </cell>
          <cell r="V291" t="str">
            <v>Americas Sales</v>
          </cell>
          <cell r="W291" t="str">
            <v>Thomas Fusco</v>
          </cell>
          <cell r="Y291" t="str">
            <v>Eligible</v>
          </cell>
          <cell r="Z291">
            <v>100000</v>
          </cell>
          <cell r="AA291">
            <v>100000</v>
          </cell>
          <cell r="AB291">
            <v>120000</v>
          </cell>
          <cell r="AC291">
            <v>120000</v>
          </cell>
          <cell r="AD291">
            <v>4</v>
          </cell>
          <cell r="AE291" t="str">
            <v>S61</v>
          </cell>
          <cell r="AF291">
            <v>100000</v>
          </cell>
          <cell r="AG291">
            <v>160000</v>
          </cell>
          <cell r="AH291">
            <v>0.33</v>
          </cell>
          <cell r="AI291">
            <v>2</v>
          </cell>
          <cell r="AJ291">
            <v>0</v>
          </cell>
          <cell r="AK291">
            <v>120000</v>
          </cell>
          <cell r="AL291">
            <v>0</v>
          </cell>
          <cell r="AM291">
            <v>120000</v>
          </cell>
          <cell r="AN291">
            <v>0</v>
          </cell>
          <cell r="AO291">
            <v>-0.25</v>
          </cell>
          <cell r="AP291" t="str">
            <v>Already received an increase</v>
          </cell>
          <cell r="AQ291">
            <v>41600.14</v>
          </cell>
          <cell r="AR291">
            <v>550000.15999999992</v>
          </cell>
          <cell r="AS291">
            <v>0.15</v>
          </cell>
          <cell r="AT291">
            <v>1</v>
          </cell>
          <cell r="AU291">
            <v>0</v>
          </cell>
          <cell r="AV291">
            <v>120000</v>
          </cell>
          <cell r="AW291">
            <v>120000</v>
          </cell>
          <cell r="AX291">
            <v>0</v>
          </cell>
          <cell r="AY291">
            <v>0</v>
          </cell>
          <cell r="AZ291" t="str">
            <v>commission</v>
          </cell>
          <cell r="BA291" t="str">
            <v>commissionEligible</v>
          </cell>
          <cell r="BB291" t="str">
            <v>commissionUnited States</v>
          </cell>
          <cell r="BC291" t="str">
            <v xml:space="preserve">commissionUnited States </v>
          </cell>
          <cell r="BD291" t="str">
            <v>S61</v>
          </cell>
          <cell r="BF291">
            <v>10000</v>
          </cell>
        </row>
        <row r="292">
          <cell r="B292">
            <v>12953</v>
          </cell>
          <cell r="C292">
            <v>7977</v>
          </cell>
          <cell r="E292" t="str">
            <v>Mark Acheson</v>
          </cell>
          <cell r="F292" t="str">
            <v>Channel Lead</v>
          </cell>
          <cell r="G292" t="str">
            <v>Employee</v>
          </cell>
          <cell r="H292" t="str">
            <v>Americas Sales</v>
          </cell>
          <cell r="I292" t="str">
            <v>CALGARY,CANADA</v>
          </cell>
          <cell r="J292" t="str">
            <v>Canada</v>
          </cell>
          <cell r="K292">
            <v>42020</v>
          </cell>
          <cell r="L292" t="str">
            <v>WH</v>
          </cell>
          <cell r="M292" t="str">
            <v>S41P</v>
          </cell>
          <cell r="N292" t="str">
            <v>S</v>
          </cell>
          <cell r="O292" t="str">
            <v>4</v>
          </cell>
          <cell r="P292" t="str">
            <v>Regular</v>
          </cell>
          <cell r="Q292" t="str"/>
          <cell r="R292">
            <v>1</v>
          </cell>
          <cell r="U292" t="str">
            <v>CAD</v>
          </cell>
          <cell r="V292" t="str">
            <v>Americas Sales</v>
          </cell>
          <cell r="W292" t="str">
            <v>Thomas Fusco</v>
          </cell>
          <cell r="Y292" t="str">
            <v>Eligible</v>
          </cell>
          <cell r="Z292">
            <v>228000</v>
          </cell>
          <cell r="AA292">
            <v>179243.27669194245</v>
          </cell>
          <cell r="AB292">
            <v>228000</v>
          </cell>
          <cell r="AC292">
            <v>179243.27669194245</v>
          </cell>
          <cell r="AD292">
            <v>3</v>
          </cell>
          <cell r="AE292" t="str">
            <v>S41</v>
          </cell>
          <cell r="AF292">
            <v>195000</v>
          </cell>
          <cell r="AG292">
            <v>265000</v>
          </cell>
          <cell r="AH292">
            <v>0.47</v>
          </cell>
          <cell r="AI292">
            <v>3</v>
          </cell>
          <cell r="AJ292">
            <v>0</v>
          </cell>
          <cell r="AK292">
            <v>232560</v>
          </cell>
          <cell r="AL292">
            <v>2.0000000000000018E-2</v>
          </cell>
          <cell r="AM292">
            <v>182828.14222578131</v>
          </cell>
          <cell r="AN292">
            <v>3584.8655338388635</v>
          </cell>
          <cell r="AO292">
            <v>-0.12241509433962261</v>
          </cell>
          <cell r="AQ292">
            <v>41600.14</v>
          </cell>
          <cell r="AR292">
            <v>412000.4</v>
          </cell>
          <cell r="AS292">
            <v>0.5</v>
          </cell>
          <cell r="AT292">
            <v>1</v>
          </cell>
          <cell r="AU292">
            <v>0</v>
          </cell>
          <cell r="AV292">
            <v>232560</v>
          </cell>
          <cell r="AW292">
            <v>182828.14222578131</v>
          </cell>
          <cell r="AX292">
            <v>2.0000000000000018E-2</v>
          </cell>
          <cell r="AY292">
            <v>3584.8655338388635</v>
          </cell>
          <cell r="AZ292" t="str">
            <v>commission</v>
          </cell>
          <cell r="BA292" t="str">
            <v>commissionEligible</v>
          </cell>
          <cell r="BB292" t="str">
            <v>commissionCanada</v>
          </cell>
          <cell r="BC292" t="str">
            <v xml:space="preserve">commissionCanada </v>
          </cell>
          <cell r="BD292" t="str">
            <v>S41</v>
          </cell>
          <cell r="BF292">
            <v>19000</v>
          </cell>
          <cell r="BH292">
            <v>3</v>
          </cell>
        </row>
        <row r="293">
          <cell r="B293">
            <v>16463</v>
          </cell>
          <cell r="C293">
            <v>11392</v>
          </cell>
          <cell r="E293" t="str">
            <v>Julie Hysen</v>
          </cell>
          <cell r="F293" t="str">
            <v>Channel Lead</v>
          </cell>
          <cell r="G293" t="str">
            <v>Employee</v>
          </cell>
          <cell r="H293" t="str">
            <v>Americas Sales</v>
          </cell>
          <cell r="I293" t="str">
            <v>TORONTO</v>
          </cell>
          <cell r="J293" t="str">
            <v>Canada</v>
          </cell>
          <cell r="K293">
            <v>42878</v>
          </cell>
          <cell r="L293" t="str">
            <v>WH</v>
          </cell>
          <cell r="M293" t="str">
            <v>S41P</v>
          </cell>
          <cell r="N293" t="str">
            <v>S</v>
          </cell>
          <cell r="O293" t="str">
            <v>4</v>
          </cell>
          <cell r="P293" t="str">
            <v>Regular</v>
          </cell>
          <cell r="Q293" t="str"/>
          <cell r="R293">
            <v>1</v>
          </cell>
          <cell r="U293" t="str">
            <v>CAD</v>
          </cell>
          <cell r="V293" t="str">
            <v>Americas Sales</v>
          </cell>
          <cell r="W293" t="str">
            <v>Thomas Fusco</v>
          </cell>
          <cell r="Y293" t="str">
            <v>Eligible</v>
          </cell>
          <cell r="Z293">
            <v>216000.08000000002</v>
          </cell>
          <cell r="AA293">
            <v>169809.48291632329</v>
          </cell>
          <cell r="AB293">
            <v>216000.08000000002</v>
          </cell>
          <cell r="AC293">
            <v>169809.48291632329</v>
          </cell>
          <cell r="AD293">
            <v>3</v>
          </cell>
          <cell r="AE293" t="str">
            <v>S41</v>
          </cell>
          <cell r="AF293">
            <v>195000</v>
          </cell>
          <cell r="AG293">
            <v>265000</v>
          </cell>
          <cell r="AH293">
            <v>0.3</v>
          </cell>
          <cell r="AI293">
            <v>2</v>
          </cell>
          <cell r="AJ293">
            <v>0</v>
          </cell>
          <cell r="AK293">
            <v>222480.08240000001</v>
          </cell>
          <cell r="AL293">
            <v>3.0000000000000027E-2</v>
          </cell>
          <cell r="AM293">
            <v>174903.76740381299</v>
          </cell>
          <cell r="AN293">
            <v>5094.2844874896982</v>
          </cell>
          <cell r="AO293">
            <v>-0.16045251924528292</v>
          </cell>
          <cell r="AQ293">
            <v>41600.14</v>
          </cell>
          <cell r="AR293">
            <v>412000.4</v>
          </cell>
          <cell r="AS293">
            <v>0.47</v>
          </cell>
          <cell r="AT293">
            <v>1</v>
          </cell>
          <cell r="AU293">
            <v>0</v>
          </cell>
          <cell r="AV293">
            <v>222480.08240000001</v>
          </cell>
          <cell r="AW293">
            <v>174903.76740381299</v>
          </cell>
          <cell r="AX293">
            <v>3.0000000000000027E-2</v>
          </cell>
          <cell r="AY293">
            <v>5094.2844874896982</v>
          </cell>
          <cell r="AZ293" t="str">
            <v>commission</v>
          </cell>
          <cell r="BA293" t="str">
            <v>commissionEligible</v>
          </cell>
          <cell r="BB293" t="str">
            <v>commissionCanada</v>
          </cell>
          <cell r="BC293" t="str">
            <v xml:space="preserve">commissionCanada </v>
          </cell>
          <cell r="BD293" t="str">
            <v>S41</v>
          </cell>
          <cell r="BF293">
            <v>18000.006666666668</v>
          </cell>
          <cell r="BH293">
            <v>4</v>
          </cell>
        </row>
        <row r="294">
          <cell r="B294">
            <v>18897</v>
          </cell>
          <cell r="C294">
            <v>13941</v>
          </cell>
          <cell r="E294" t="str">
            <v>Blake DuCharme</v>
          </cell>
          <cell r="F294" t="str">
            <v>Channel Account Manager</v>
          </cell>
          <cell r="G294" t="str">
            <v>Employee</v>
          </cell>
          <cell r="H294" t="str">
            <v>Americas Sales</v>
          </cell>
          <cell r="I294" t="str">
            <v>TORONTO</v>
          </cell>
          <cell r="J294" t="str">
            <v>Canada</v>
          </cell>
          <cell r="K294">
            <v>43391</v>
          </cell>
          <cell r="L294" t="str">
            <v>WH</v>
          </cell>
          <cell r="M294" t="str">
            <v>S51P</v>
          </cell>
          <cell r="N294" t="str">
            <v>S</v>
          </cell>
          <cell r="O294" t="str">
            <v>5</v>
          </cell>
          <cell r="P294" t="str">
            <v>Regular</v>
          </cell>
          <cell r="R294">
            <v>1</v>
          </cell>
          <cell r="U294" t="str">
            <v>CAD</v>
          </cell>
          <cell r="V294" t="str">
            <v>Americas Sales</v>
          </cell>
          <cell r="W294" t="str">
            <v>Thomas Fusco</v>
          </cell>
          <cell r="Y294" t="str">
            <v>Eligible</v>
          </cell>
          <cell r="Z294">
            <v>92000.16</v>
          </cell>
          <cell r="AA294">
            <v>72326.36023939903</v>
          </cell>
          <cell r="AB294">
            <v>92000.16</v>
          </cell>
          <cell r="AC294">
            <v>72326.36023939903</v>
          </cell>
          <cell r="AD294">
            <v>3</v>
          </cell>
          <cell r="AE294" t="str">
            <v>S51</v>
          </cell>
          <cell r="AF294">
            <v>120000</v>
          </cell>
          <cell r="AG294">
            <v>190000</v>
          </cell>
          <cell r="AH294">
            <v>0</v>
          </cell>
          <cell r="AI294">
            <v>1</v>
          </cell>
          <cell r="AJ294">
            <v>0</v>
          </cell>
          <cell r="AK294">
            <v>95680.166400000002</v>
          </cell>
          <cell r="AL294">
            <v>4.0000000000000036E-2</v>
          </cell>
          <cell r="AM294">
            <v>75219.414648974984</v>
          </cell>
          <cell r="AN294">
            <v>2893.0544095759542</v>
          </cell>
          <cell r="AO294">
            <v>-0.49642017684210527</v>
          </cell>
          <cell r="AQ294">
            <v>41600.14</v>
          </cell>
          <cell r="AR294">
            <v>412000.4</v>
          </cell>
          <cell r="AS294">
            <v>0.13</v>
          </cell>
          <cell r="AT294">
            <v>1</v>
          </cell>
          <cell r="AU294">
            <v>0</v>
          </cell>
          <cell r="AV294">
            <v>95680.166400000002</v>
          </cell>
          <cell r="AW294">
            <v>75219.414648974984</v>
          </cell>
          <cell r="AX294">
            <v>4.0000000000000036E-2</v>
          </cell>
          <cell r="AY294">
            <v>2893.0544095759542</v>
          </cell>
          <cell r="AZ294" t="str">
            <v>commission</v>
          </cell>
          <cell r="BA294" t="str">
            <v>commissionEligible</v>
          </cell>
          <cell r="BB294" t="str">
            <v>commissionCanada</v>
          </cell>
          <cell r="BC294" t="str">
            <v xml:space="preserve">commissionCanada </v>
          </cell>
          <cell r="BD294" t="str">
            <v>S51</v>
          </cell>
          <cell r="BF294">
            <v>7666.68</v>
          </cell>
          <cell r="BH294">
            <v>2</v>
          </cell>
        </row>
        <row r="295">
          <cell r="B295">
            <v>16573</v>
          </cell>
          <cell r="C295">
            <v>11429</v>
          </cell>
          <cell r="E295" t="str">
            <v>Jo-Anne Munro</v>
          </cell>
          <cell r="F295" t="str">
            <v>Channel Lead</v>
          </cell>
          <cell r="G295" t="str">
            <v>Employee</v>
          </cell>
          <cell r="H295" t="str">
            <v>Americas Sales</v>
          </cell>
          <cell r="I295" t="str">
            <v>ONTARIO REMOTE, CANADA</v>
          </cell>
          <cell r="J295" t="str">
            <v>Canada</v>
          </cell>
          <cell r="K295">
            <v>44158</v>
          </cell>
          <cell r="L295" t="str">
            <v>WH</v>
          </cell>
          <cell r="M295" t="str">
            <v>S41P</v>
          </cell>
          <cell r="N295" t="str">
            <v>S</v>
          </cell>
          <cell r="O295" t="str">
            <v>4</v>
          </cell>
          <cell r="P295" t="str">
            <v>Regular</v>
          </cell>
          <cell r="Q295" t="str"/>
          <cell r="R295">
            <v>1</v>
          </cell>
          <cell r="U295" t="str">
            <v>CAD</v>
          </cell>
          <cell r="V295" t="str">
            <v>Americas Sales</v>
          </cell>
          <cell r="W295" t="str">
            <v>Thomas Fusco</v>
          </cell>
          <cell r="Y295" t="str">
            <v>Not Eligible - NH</v>
          </cell>
          <cell r="AA295">
            <v>0</v>
          </cell>
          <cell r="AB295">
            <v>245000</v>
          </cell>
          <cell r="AC295">
            <v>192607.90697160483</v>
          </cell>
          <cell r="AW295">
            <v>192607.90697160483</v>
          </cell>
        </row>
        <row r="296">
          <cell r="B296">
            <v>18079</v>
          </cell>
          <cell r="C296">
            <v>13130</v>
          </cell>
          <cell r="E296" t="str">
            <v>Jennifer Reiss</v>
          </cell>
          <cell r="F296" t="str">
            <v>Channel Account Manager</v>
          </cell>
          <cell r="G296" t="str">
            <v>Employee</v>
          </cell>
          <cell r="H296" t="str">
            <v>Americas Sales</v>
          </cell>
          <cell r="I296" t="str">
            <v>FLORIDA REMOTE OFFICE</v>
          </cell>
          <cell r="J296" t="str">
            <v>United States</v>
          </cell>
          <cell r="K296">
            <v>43241</v>
          </cell>
          <cell r="L296" t="str">
            <v>WH</v>
          </cell>
          <cell r="M296" t="str">
            <v>S41P</v>
          </cell>
          <cell r="N296" t="str">
            <v>S</v>
          </cell>
          <cell r="O296" t="str">
            <v>4</v>
          </cell>
          <cell r="P296" t="str">
            <v>Regular</v>
          </cell>
          <cell r="Q296" t="str"/>
          <cell r="R296">
            <v>1</v>
          </cell>
          <cell r="U296" t="str">
            <v>USD</v>
          </cell>
          <cell r="V296" t="str">
            <v>Americas Sales</v>
          </cell>
          <cell r="W296" t="str">
            <v>Thomas Fusco</v>
          </cell>
          <cell r="Y296" t="str">
            <v>Eligible</v>
          </cell>
          <cell r="Z296">
            <v>181000.08000000002</v>
          </cell>
          <cell r="AA296">
            <v>181000.08000000002</v>
          </cell>
          <cell r="AB296">
            <v>181000.08000000002</v>
          </cell>
          <cell r="AC296">
            <v>181000.08000000002</v>
          </cell>
          <cell r="AD296">
            <v>3</v>
          </cell>
          <cell r="AE296" t="str">
            <v>S41</v>
          </cell>
          <cell r="AF296">
            <v>180000</v>
          </cell>
          <cell r="AG296">
            <v>270000</v>
          </cell>
          <cell r="AH296">
            <v>0.01</v>
          </cell>
          <cell r="AI296">
            <v>1</v>
          </cell>
          <cell r="AJ296">
            <v>0</v>
          </cell>
          <cell r="AK296">
            <v>188240.08320000002</v>
          </cell>
          <cell r="AL296">
            <v>4.0000000000000036E-2</v>
          </cell>
          <cell r="AM296">
            <v>188240.08320000002</v>
          </cell>
          <cell r="AN296">
            <v>7240.0032000000065</v>
          </cell>
          <cell r="AO296">
            <v>-0.30281450666666654</v>
          </cell>
          <cell r="AQ296">
            <v>41600.14</v>
          </cell>
          <cell r="AR296">
            <v>550000.15999999992</v>
          </cell>
          <cell r="AS296">
            <v>0.27</v>
          </cell>
          <cell r="AT296">
            <v>1</v>
          </cell>
          <cell r="AU296">
            <v>0</v>
          </cell>
          <cell r="AV296">
            <v>188240.08320000002</v>
          </cell>
          <cell r="AW296">
            <v>188240.08320000002</v>
          </cell>
          <cell r="AX296">
            <v>4.0000000000000036E-2</v>
          </cell>
          <cell r="AY296">
            <v>7240.0032000000065</v>
          </cell>
          <cell r="AZ296" t="str">
            <v>commission</v>
          </cell>
          <cell r="BA296" t="str">
            <v>commissionEligible</v>
          </cell>
          <cell r="BB296" t="str">
            <v>commissionUnited States</v>
          </cell>
          <cell r="BC296" t="str">
            <v xml:space="preserve">commissionUnited States </v>
          </cell>
          <cell r="BD296" t="str">
            <v>S41</v>
          </cell>
          <cell r="BF296">
            <v>15083.340000000002</v>
          </cell>
          <cell r="BH296">
            <v>4</v>
          </cell>
        </row>
        <row r="297">
          <cell r="B297">
            <v>16212</v>
          </cell>
          <cell r="C297">
            <v>11152</v>
          </cell>
          <cell r="E297" t="str">
            <v>Stephany Escamilla</v>
          </cell>
          <cell r="F297" t="str">
            <v>Channel Account Manager</v>
          </cell>
          <cell r="G297" t="str">
            <v>Contractor</v>
          </cell>
          <cell r="H297" t="str">
            <v>Americas Sales</v>
          </cell>
          <cell r="I297" t="str">
            <v>COLOMBIA REMOTE OFFICE</v>
          </cell>
          <cell r="J297" t="str">
            <v>Colombia</v>
          </cell>
          <cell r="K297">
            <v>42828</v>
          </cell>
          <cell r="L297" t="str">
            <v>WH</v>
          </cell>
          <cell r="M297" t="str">
            <v>S41P</v>
          </cell>
          <cell r="N297" t="str">
            <v>S</v>
          </cell>
          <cell r="O297" t="str">
            <v>4</v>
          </cell>
          <cell r="P297" t="str">
            <v>Regular</v>
          </cell>
          <cell r="Q297" t="str"/>
          <cell r="R297">
            <v>1</v>
          </cell>
          <cell r="U297" t="str">
            <v>COP</v>
          </cell>
          <cell r="V297" t="str">
            <v>Americas Sales</v>
          </cell>
          <cell r="W297" t="str">
            <v>Thomas Fusco</v>
          </cell>
          <cell r="Y297" t="str">
            <v>Eligible</v>
          </cell>
          <cell r="Z297">
            <v>209000000.07999998</v>
          </cell>
          <cell r="AA297">
            <v>57827.754568822013</v>
          </cell>
          <cell r="AB297">
            <v>209000000.07999998</v>
          </cell>
          <cell r="AC297">
            <v>57827.754568822013</v>
          </cell>
          <cell r="AD297">
            <v>3</v>
          </cell>
          <cell r="AE297" t="str">
            <v>S41</v>
          </cell>
          <cell r="AF297">
            <v>280000000</v>
          </cell>
          <cell r="AG297">
            <v>420000000</v>
          </cell>
          <cell r="AH297">
            <v>0</v>
          </cell>
          <cell r="AI297">
            <v>1</v>
          </cell>
          <cell r="AJ297">
            <v>0</v>
          </cell>
          <cell r="AK297">
            <v>217360000.08319998</v>
          </cell>
          <cell r="AL297">
            <v>4.0000000000000036E-2</v>
          </cell>
          <cell r="AM297">
            <v>60140.864751574889</v>
          </cell>
          <cell r="AN297">
            <v>2313.1101827528764</v>
          </cell>
          <cell r="AO297">
            <v>-0.4824761902780953</v>
          </cell>
          <cell r="AQ297">
            <v>123465000.08</v>
          </cell>
          <cell r="AR297">
            <v>835000000.16000009</v>
          </cell>
          <cell r="AS297">
            <v>0.12</v>
          </cell>
          <cell r="AT297">
            <v>1</v>
          </cell>
          <cell r="AU297">
            <v>0</v>
          </cell>
          <cell r="AV297">
            <v>217360000.08319998</v>
          </cell>
          <cell r="AW297">
            <v>60140.864751574889</v>
          </cell>
          <cell r="AX297">
            <v>4.0000000000000036E-2</v>
          </cell>
          <cell r="AY297">
            <v>2313.1101827528764</v>
          </cell>
          <cell r="AZ297" t="str">
            <v>commission</v>
          </cell>
          <cell r="BA297" t="str">
            <v>commissionEligible</v>
          </cell>
          <cell r="BB297" t="str">
            <v>commissionColombia</v>
          </cell>
          <cell r="BC297" t="str">
            <v xml:space="preserve">commissionColombia </v>
          </cell>
          <cell r="BD297" t="str">
            <v>S41</v>
          </cell>
          <cell r="BF297">
            <v>17416666.673333332</v>
          </cell>
          <cell r="BH297">
            <v>3</v>
          </cell>
        </row>
        <row r="298">
          <cell r="B298">
            <v>16487</v>
          </cell>
          <cell r="C298">
            <v>11414</v>
          </cell>
          <cell r="E298" t="str">
            <v>Rogelio Salazar Manzano</v>
          </cell>
          <cell r="F298" t="str">
            <v>Channel Account Manager</v>
          </cell>
          <cell r="G298" t="str">
            <v>Employee</v>
          </cell>
          <cell r="H298" t="str">
            <v>Americas Sales</v>
          </cell>
          <cell r="I298" t="str">
            <v>CIUDAD DE MEXICO, MEXICO</v>
          </cell>
          <cell r="J298" t="str">
            <v>Mexico</v>
          </cell>
          <cell r="K298">
            <v>42887</v>
          </cell>
          <cell r="L298" t="str">
            <v>WH</v>
          </cell>
          <cell r="M298" t="str">
            <v>S51P</v>
          </cell>
          <cell r="N298" t="str">
            <v>S</v>
          </cell>
          <cell r="O298" t="str">
            <v>5</v>
          </cell>
          <cell r="P298" t="str">
            <v>Regular</v>
          </cell>
          <cell r="Q298" t="str"/>
          <cell r="R298">
            <v>1</v>
          </cell>
          <cell r="U298" t="str">
            <v>MXN</v>
          </cell>
          <cell r="V298" t="str">
            <v>Americas Sales</v>
          </cell>
          <cell r="W298" t="str">
            <v>Thomas Fusco</v>
          </cell>
          <cell r="Y298" t="str">
            <v>Eligible</v>
          </cell>
          <cell r="Z298">
            <v>1120000.08</v>
          </cell>
          <cell r="AA298">
            <v>55860.320890120209</v>
          </cell>
          <cell r="AB298">
            <v>1120000.08</v>
          </cell>
          <cell r="AC298">
            <v>55860.320890120209</v>
          </cell>
          <cell r="AD298">
            <v>2</v>
          </cell>
          <cell r="AE298" t="str">
            <v>S51</v>
          </cell>
          <cell r="AF298">
            <v>900000</v>
          </cell>
          <cell r="AG298">
            <v>1300000</v>
          </cell>
          <cell r="AH298">
            <v>0.55000000000000004</v>
          </cell>
          <cell r="AI298">
            <v>3</v>
          </cell>
          <cell r="AJ298">
            <v>0</v>
          </cell>
          <cell r="AK298">
            <v>1120000.08</v>
          </cell>
          <cell r="AL298">
            <v>0</v>
          </cell>
          <cell r="AM298">
            <v>55860.320890120209</v>
          </cell>
          <cell r="AN298">
            <v>0</v>
          </cell>
          <cell r="AO298">
            <v>-0.13846147692307686</v>
          </cell>
          <cell r="AP298" t="str">
            <v>Rated 2 - no recommendation</v>
          </cell>
          <cell r="AQ298">
            <v>565000.15999999992</v>
          </cell>
          <cell r="AR298">
            <v>5500000</v>
          </cell>
          <cell r="AS298">
            <v>0.11</v>
          </cell>
          <cell r="AT298">
            <v>1</v>
          </cell>
          <cell r="AU298">
            <v>0</v>
          </cell>
          <cell r="AV298">
            <v>1120000.08</v>
          </cell>
          <cell r="AW298">
            <v>55860.320890120209</v>
          </cell>
          <cell r="AX298">
            <v>0</v>
          </cell>
          <cell r="AY298">
            <v>0</v>
          </cell>
          <cell r="AZ298" t="str">
            <v>commission</v>
          </cell>
          <cell r="BA298" t="str">
            <v>commissionEligible</v>
          </cell>
          <cell r="BB298" t="str">
            <v>commissionMexico</v>
          </cell>
          <cell r="BC298" t="str">
            <v xml:space="preserve">commissionMexico </v>
          </cell>
          <cell r="BD298" t="str">
            <v>S51</v>
          </cell>
          <cell r="BF298">
            <v>93333.340000000011</v>
          </cell>
          <cell r="BH298">
            <v>2</v>
          </cell>
        </row>
        <row r="299">
          <cell r="B299">
            <v>18111</v>
          </cell>
          <cell r="C299">
            <v>13161</v>
          </cell>
          <cell r="E299" t="str">
            <v>Mauricio Silva Camero</v>
          </cell>
          <cell r="F299" t="str">
            <v>Channel Account Manager</v>
          </cell>
          <cell r="G299" t="str">
            <v>Contractor</v>
          </cell>
          <cell r="H299" t="str">
            <v>Americas Sales</v>
          </cell>
          <cell r="I299" t="str">
            <v>COLOMBIA REMOTE OFFICE</v>
          </cell>
          <cell r="J299" t="str">
            <v>Colombia</v>
          </cell>
          <cell r="K299">
            <v>43252</v>
          </cell>
          <cell r="L299" t="str">
            <v>WH</v>
          </cell>
          <cell r="M299" t="str">
            <v>S41P</v>
          </cell>
          <cell r="N299" t="str">
            <v>S</v>
          </cell>
          <cell r="O299" t="str">
            <v>4</v>
          </cell>
          <cell r="P299" t="str">
            <v>Regular</v>
          </cell>
          <cell r="Q299" t="str"/>
          <cell r="R299">
            <v>1</v>
          </cell>
          <cell r="U299" t="str">
            <v>COP</v>
          </cell>
          <cell r="V299" t="str">
            <v>Americas Sales</v>
          </cell>
          <cell r="W299" t="str">
            <v>Thomas Fusco</v>
          </cell>
          <cell r="Y299" t="str">
            <v>Eligible</v>
          </cell>
          <cell r="Z299">
            <v>311500000.08000004</v>
          </cell>
          <cell r="AA299">
            <v>86188.256200570439</v>
          </cell>
          <cell r="AB299">
            <v>311500000.08000004</v>
          </cell>
          <cell r="AC299">
            <v>86188.256200570439</v>
          </cell>
          <cell r="AD299">
            <v>3</v>
          </cell>
          <cell r="AE299" t="str">
            <v>S41</v>
          </cell>
          <cell r="AF299">
            <v>280000000</v>
          </cell>
          <cell r="AG299">
            <v>420000000</v>
          </cell>
          <cell r="AH299">
            <v>0.22</v>
          </cell>
          <cell r="AI299">
            <v>2</v>
          </cell>
          <cell r="AJ299">
            <v>0</v>
          </cell>
          <cell r="AK299">
            <v>320845000.08240002</v>
          </cell>
          <cell r="AL299">
            <v>3.0000000000000027E-2</v>
          </cell>
          <cell r="AM299">
            <v>88773.903886587534</v>
          </cell>
          <cell r="AN299">
            <v>2585.6476860170951</v>
          </cell>
          <cell r="AO299">
            <v>-0.2360833331371428</v>
          </cell>
          <cell r="AQ299">
            <v>123465000.08</v>
          </cell>
          <cell r="AR299">
            <v>835000000.16000009</v>
          </cell>
          <cell r="AS299">
            <v>0.26</v>
          </cell>
          <cell r="AT299">
            <v>1</v>
          </cell>
          <cell r="AU299">
            <v>0</v>
          </cell>
          <cell r="AV299">
            <v>320845000.08240002</v>
          </cell>
          <cell r="AW299">
            <v>88773.903886587534</v>
          </cell>
          <cell r="AX299">
            <v>3.0000000000000027E-2</v>
          </cell>
          <cell r="AY299">
            <v>2585.6476860170951</v>
          </cell>
          <cell r="AZ299" t="str">
            <v>commission</v>
          </cell>
          <cell r="BA299" t="str">
            <v>commissionEligible</v>
          </cell>
          <cell r="BB299" t="str">
            <v>commissionColombia</v>
          </cell>
          <cell r="BC299" t="str">
            <v xml:space="preserve">commissionColombia </v>
          </cell>
          <cell r="BD299" t="str">
            <v>S41</v>
          </cell>
          <cell r="BF299">
            <v>25958333.340000004</v>
          </cell>
          <cell r="BH299">
            <v>4</v>
          </cell>
        </row>
        <row r="300">
          <cell r="B300">
            <v>18629</v>
          </cell>
          <cell r="C300">
            <v>13675</v>
          </cell>
          <cell r="E300" t="str">
            <v>Giancarlo Rocha</v>
          </cell>
          <cell r="F300" t="str">
            <v>Channel Account Manager</v>
          </cell>
          <cell r="G300" t="str">
            <v>Employee</v>
          </cell>
          <cell r="H300" t="str">
            <v>Americas Sales</v>
          </cell>
          <cell r="I300" t="str">
            <v>SAO PAULO</v>
          </cell>
          <cell r="J300" t="str">
            <v>Brazil</v>
          </cell>
          <cell r="K300">
            <v>43374</v>
          </cell>
          <cell r="L300" t="str">
            <v>WH</v>
          </cell>
          <cell r="M300" t="str">
            <v>S41P</v>
          </cell>
          <cell r="N300" t="str">
            <v>S</v>
          </cell>
          <cell r="O300" t="str">
            <v>4</v>
          </cell>
          <cell r="P300" t="str">
            <v>Regular</v>
          </cell>
          <cell r="Q300" t="str"/>
          <cell r="R300">
            <v>1</v>
          </cell>
          <cell r="U300" t="str">
            <v>BRL</v>
          </cell>
          <cell r="V300" t="str">
            <v>Americas Sales</v>
          </cell>
          <cell r="W300" t="str">
            <v>Thomas Fusco</v>
          </cell>
          <cell r="Y300" t="str">
            <v>Eligible</v>
          </cell>
          <cell r="Z300">
            <v>278875.2</v>
          </cell>
          <cell r="AA300">
            <v>52063.183588904918</v>
          </cell>
          <cell r="AB300">
            <v>278875.2</v>
          </cell>
          <cell r="AC300">
            <v>52063.183588904918</v>
          </cell>
          <cell r="AD300">
            <v>3</v>
          </cell>
          <cell r="AE300" t="str">
            <v>S41</v>
          </cell>
          <cell r="AF300">
            <v>350000</v>
          </cell>
          <cell r="AG300">
            <v>550000</v>
          </cell>
          <cell r="AH300">
            <v>0</v>
          </cell>
          <cell r="AI300">
            <v>1</v>
          </cell>
          <cell r="AJ300">
            <v>0</v>
          </cell>
          <cell r="AK300">
            <v>290030.20800000004</v>
          </cell>
          <cell r="AL300">
            <v>4.0000000000000036E-2</v>
          </cell>
          <cell r="AM300">
            <v>54145.710932461123</v>
          </cell>
          <cell r="AN300">
            <v>2082.5273435562049</v>
          </cell>
          <cell r="AO300">
            <v>-0.47267234909090905</v>
          </cell>
          <cell r="AQ300">
            <v>115000.08</v>
          </cell>
          <cell r="AR300">
            <v>845000.15999999992</v>
          </cell>
          <cell r="AS300">
            <v>0.22</v>
          </cell>
          <cell r="AT300">
            <v>1</v>
          </cell>
          <cell r="AU300">
            <v>0</v>
          </cell>
          <cell r="AV300">
            <v>290030.20800000004</v>
          </cell>
          <cell r="AW300">
            <v>54145.710932461123</v>
          </cell>
          <cell r="AX300">
            <v>4.0000000000000036E-2</v>
          </cell>
          <cell r="AY300">
            <v>2082.5273435562049</v>
          </cell>
          <cell r="AZ300" t="str">
            <v>commission</v>
          </cell>
          <cell r="BA300" t="str">
            <v>commissionEligible</v>
          </cell>
          <cell r="BB300" t="str">
            <v>commissionBrazil</v>
          </cell>
          <cell r="BC300" t="str">
            <v xml:space="preserve">commissionBrazil </v>
          </cell>
          <cell r="BD300" t="str">
            <v>S41</v>
          </cell>
          <cell r="BF300">
            <v>23239.600000000002</v>
          </cell>
          <cell r="BH300">
            <v>3</v>
          </cell>
        </row>
        <row r="301">
          <cell r="B301">
            <v>15761</v>
          </cell>
          <cell r="C301">
            <v>10715</v>
          </cell>
          <cell r="E301" t="str">
            <v>Vladimir Lopez Araiza y Gutie</v>
          </cell>
          <cell r="F301" t="str">
            <v>Channel Account Manager</v>
          </cell>
          <cell r="G301" t="str">
            <v>Employee</v>
          </cell>
          <cell r="H301" t="str">
            <v>Americas Sales</v>
          </cell>
          <cell r="I301" t="str">
            <v>CIUDAD DE MEXICO, MEXICO</v>
          </cell>
          <cell r="J301" t="str">
            <v>Mexico</v>
          </cell>
          <cell r="K301">
            <v>42629</v>
          </cell>
          <cell r="L301" t="str">
            <v>WH</v>
          </cell>
          <cell r="M301" t="str">
            <v>S41P</v>
          </cell>
          <cell r="N301" t="str">
            <v>S</v>
          </cell>
          <cell r="O301" t="str">
            <v>4</v>
          </cell>
          <cell r="P301" t="str">
            <v>Regular</v>
          </cell>
          <cell r="Q301" t="str"/>
          <cell r="R301">
            <v>1</v>
          </cell>
          <cell r="U301" t="str">
            <v>MXN</v>
          </cell>
          <cell r="V301" t="str">
            <v>Americas Sales</v>
          </cell>
          <cell r="W301" t="str">
            <v>Thomas Fusco</v>
          </cell>
          <cell r="Y301" t="str">
            <v>Eligible</v>
          </cell>
          <cell r="Z301">
            <v>2340000</v>
          </cell>
          <cell r="AA301">
            <v>116708.16209484672</v>
          </cell>
          <cell r="AB301">
            <v>2340000</v>
          </cell>
          <cell r="AC301">
            <v>116708.16209484672</v>
          </cell>
          <cell r="AD301">
            <v>3</v>
          </cell>
          <cell r="AE301" t="str">
            <v>S41</v>
          </cell>
          <cell r="AF301">
            <v>1100000</v>
          </cell>
          <cell r="AG301">
            <v>2300000</v>
          </cell>
          <cell r="AH301">
            <v>1</v>
          </cell>
          <cell r="AI301">
            <v>5</v>
          </cell>
          <cell r="AJ301">
            <v>0</v>
          </cell>
          <cell r="AK301">
            <v>2340000</v>
          </cell>
          <cell r="AL301">
            <v>0</v>
          </cell>
          <cell r="AM301">
            <v>116708.16209484672</v>
          </cell>
          <cell r="AN301">
            <v>0</v>
          </cell>
          <cell r="AO301">
            <v>1.7391304347825987E-2</v>
          </cell>
          <cell r="AP301" t="str">
            <v>Above Range</v>
          </cell>
          <cell r="AQ301">
            <v>565000.15999999992</v>
          </cell>
          <cell r="AR301">
            <v>5500000</v>
          </cell>
          <cell r="AS301">
            <v>0.35</v>
          </cell>
          <cell r="AT301">
            <v>1</v>
          </cell>
          <cell r="AU301">
            <v>0</v>
          </cell>
          <cell r="AV301">
            <v>2340000</v>
          </cell>
          <cell r="AW301">
            <v>116708.16209484672</v>
          </cell>
          <cell r="AX301">
            <v>0</v>
          </cell>
          <cell r="AY301">
            <v>0</v>
          </cell>
          <cell r="AZ301" t="str">
            <v>commission</v>
          </cell>
          <cell r="BA301" t="str">
            <v>commissionEligible</v>
          </cell>
          <cell r="BB301" t="str">
            <v>commissionMexico</v>
          </cell>
          <cell r="BC301" t="str">
            <v xml:space="preserve">commissionMexico </v>
          </cell>
          <cell r="BD301" t="str">
            <v>S41</v>
          </cell>
          <cell r="BF301">
            <v>195000</v>
          </cell>
          <cell r="BH301">
            <v>3</v>
          </cell>
        </row>
        <row r="302">
          <cell r="B302">
            <v>16496</v>
          </cell>
          <cell r="C302">
            <v>11422</v>
          </cell>
          <cell r="E302" t="str">
            <v>Ana Maldonado Espinosa</v>
          </cell>
          <cell r="F302" t="str">
            <v>Channel Account Manager, Distribution</v>
          </cell>
          <cell r="G302" t="str">
            <v>Employee</v>
          </cell>
          <cell r="H302" t="str">
            <v>Americas Sales</v>
          </cell>
          <cell r="I302" t="str">
            <v>MEXICO REMOTE OFFICE</v>
          </cell>
          <cell r="J302" t="str">
            <v>Mexico</v>
          </cell>
          <cell r="K302">
            <v>42891</v>
          </cell>
          <cell r="L302" t="str">
            <v>WH</v>
          </cell>
          <cell r="M302" t="str">
            <v>S41P</v>
          </cell>
          <cell r="N302" t="str">
            <v>S</v>
          </cell>
          <cell r="O302" t="str">
            <v>4</v>
          </cell>
          <cell r="P302" t="str">
            <v>Regular</v>
          </cell>
          <cell r="Q302" t="str"/>
          <cell r="R302">
            <v>1</v>
          </cell>
          <cell r="U302" t="str">
            <v>MXN</v>
          </cell>
          <cell r="V302" t="str">
            <v>Americas Sales</v>
          </cell>
          <cell r="W302" t="str">
            <v>Thomas Fusco</v>
          </cell>
          <cell r="Y302" t="str">
            <v>Eligible</v>
          </cell>
          <cell r="Z302">
            <v>1250000</v>
          </cell>
          <cell r="AA302">
            <v>62344.103683144611</v>
          </cell>
          <cell r="AB302">
            <v>1250000</v>
          </cell>
          <cell r="AC302">
            <v>62344.103683144611</v>
          </cell>
          <cell r="AD302">
            <v>3</v>
          </cell>
          <cell r="AE302" t="str">
            <v>S41</v>
          </cell>
          <cell r="AF302">
            <v>1100000</v>
          </cell>
          <cell r="AG302">
            <v>2300000</v>
          </cell>
          <cell r="AH302">
            <v>0.12</v>
          </cell>
          <cell r="AI302">
            <v>1</v>
          </cell>
          <cell r="AJ302">
            <v>0</v>
          </cell>
          <cell r="AK302">
            <v>1300000</v>
          </cell>
          <cell r="AL302">
            <v>4.0000000000000036E-2</v>
          </cell>
          <cell r="AM302">
            <v>64837.867830470394</v>
          </cell>
          <cell r="AN302">
            <v>2493.7641473257827</v>
          </cell>
          <cell r="AO302">
            <v>-0.43478260869565222</v>
          </cell>
          <cell r="AQ302">
            <v>565000.15999999992</v>
          </cell>
          <cell r="AR302">
            <v>5500000</v>
          </cell>
          <cell r="AS302">
            <v>0.13</v>
          </cell>
          <cell r="AT302">
            <v>1</v>
          </cell>
          <cell r="AU302">
            <v>0</v>
          </cell>
          <cell r="AV302">
            <v>1300000</v>
          </cell>
          <cell r="AW302">
            <v>64837.867830470394</v>
          </cell>
          <cell r="AX302">
            <v>4.0000000000000036E-2</v>
          </cell>
          <cell r="AY302">
            <v>2493.7641473257827</v>
          </cell>
          <cell r="AZ302" t="str">
            <v>commission</v>
          </cell>
          <cell r="BA302" t="str">
            <v>commissionEligible</v>
          </cell>
          <cell r="BB302" t="str">
            <v>commissionMexico</v>
          </cell>
          <cell r="BC302" t="str">
            <v xml:space="preserve">commissionMexico </v>
          </cell>
          <cell r="BD302" t="str">
            <v>S41</v>
          </cell>
          <cell r="BF302">
            <v>104166.66666666667</v>
          </cell>
          <cell r="BH302">
            <v>4</v>
          </cell>
        </row>
        <row r="303">
          <cell r="B303">
            <v>19190</v>
          </cell>
          <cell r="C303">
            <v>14248</v>
          </cell>
          <cell r="E303" t="str">
            <v>Ana Goldaracena de Leon</v>
          </cell>
          <cell r="F303" t="str">
            <v>Channel Account Manager, Distribution</v>
          </cell>
          <cell r="G303" t="str">
            <v>Employee</v>
          </cell>
          <cell r="H303" t="str">
            <v>Americas Sales</v>
          </cell>
          <cell r="I303" t="str">
            <v>SAO PAULO</v>
          </cell>
          <cell r="J303" t="str">
            <v>Brazil</v>
          </cell>
          <cell r="K303">
            <v>43831</v>
          </cell>
          <cell r="L303" t="str">
            <v>WH</v>
          </cell>
          <cell r="M303" t="str">
            <v>S51P</v>
          </cell>
          <cell r="N303" t="str">
            <v>S</v>
          </cell>
          <cell r="O303" t="str">
            <v>5</v>
          </cell>
          <cell r="P303" t="str">
            <v>Regular</v>
          </cell>
          <cell r="Q303" t="str"/>
          <cell r="R303">
            <v>1</v>
          </cell>
          <cell r="U303" t="str">
            <v>BRL</v>
          </cell>
          <cell r="V303" t="str">
            <v>Americas Sales</v>
          </cell>
          <cell r="W303" t="str">
            <v>Thomas Fusco</v>
          </cell>
          <cell r="Y303" t="str">
            <v>Eligible</v>
          </cell>
          <cell r="Z303">
            <v>210000</v>
          </cell>
          <cell r="AA303">
            <v>39204.879292493679</v>
          </cell>
          <cell r="AB303">
            <v>230000</v>
          </cell>
          <cell r="AC303">
            <v>42938.677320350216</v>
          </cell>
          <cell r="AD303">
            <v>3</v>
          </cell>
          <cell r="AE303" t="str">
            <v>S51</v>
          </cell>
          <cell r="AF303">
            <v>190000</v>
          </cell>
          <cell r="AG303">
            <v>320000</v>
          </cell>
          <cell r="AH303">
            <v>0.3</v>
          </cell>
          <cell r="AI303">
            <v>2</v>
          </cell>
          <cell r="AJ303">
            <v>0</v>
          </cell>
          <cell r="AK303">
            <v>230000</v>
          </cell>
          <cell r="AL303">
            <v>0</v>
          </cell>
          <cell r="AM303">
            <v>42938.677320350216</v>
          </cell>
          <cell r="AN303">
            <v>0</v>
          </cell>
          <cell r="AO303">
            <v>-0.28125</v>
          </cell>
          <cell r="AQ303">
            <v>115000.08</v>
          </cell>
          <cell r="AR303">
            <v>845000.15999999992</v>
          </cell>
          <cell r="AS303">
            <v>0.15</v>
          </cell>
          <cell r="AT303">
            <v>1</v>
          </cell>
          <cell r="AU303">
            <v>0</v>
          </cell>
          <cell r="AV303">
            <v>230000</v>
          </cell>
          <cell r="AW303">
            <v>42938.677320350216</v>
          </cell>
          <cell r="AX303">
            <v>0</v>
          </cell>
          <cell r="AY303">
            <v>0</v>
          </cell>
          <cell r="AZ303" t="str">
            <v>commission</v>
          </cell>
          <cell r="BA303" t="str">
            <v>commissionEligible</v>
          </cell>
          <cell r="BB303" t="str">
            <v>commissionBrazil</v>
          </cell>
          <cell r="BC303" t="str">
            <v xml:space="preserve">commissionBrazil </v>
          </cell>
          <cell r="BD303" t="str">
            <v>S51</v>
          </cell>
          <cell r="BF303">
            <v>19166.666666666668</v>
          </cell>
          <cell r="BH303">
            <v>3</v>
          </cell>
        </row>
        <row r="304">
          <cell r="B304">
            <v>21710</v>
          </cell>
          <cell r="C304">
            <v>16797</v>
          </cell>
          <cell r="E304" t="str">
            <v>Fabio Azevedo</v>
          </cell>
          <cell r="F304" t="str">
            <v>Channel Account Manager</v>
          </cell>
          <cell r="G304" t="str">
            <v>Employee</v>
          </cell>
          <cell r="H304" t="str">
            <v>Americas Sales</v>
          </cell>
          <cell r="I304" t="str">
            <v>BRAZIL REMOTE OFFICE</v>
          </cell>
          <cell r="J304" t="str">
            <v>Brazil</v>
          </cell>
          <cell r="K304">
            <v>44172</v>
          </cell>
          <cell r="L304" t="str">
            <v>WH</v>
          </cell>
          <cell r="M304" t="str">
            <v>S41P</v>
          </cell>
          <cell r="N304" t="str">
            <v>S</v>
          </cell>
          <cell r="O304" t="str">
            <v>4</v>
          </cell>
          <cell r="P304" t="str">
            <v>Regular</v>
          </cell>
          <cell r="R304">
            <v>1</v>
          </cell>
          <cell r="U304" t="str">
            <v>BRL</v>
          </cell>
          <cell r="V304" t="str">
            <v>Americas Sales</v>
          </cell>
          <cell r="W304" t="str">
            <v>Thomas Fusco</v>
          </cell>
          <cell r="Y304" t="str">
            <v>Not Eligible - NH</v>
          </cell>
          <cell r="AA304">
            <v>0</v>
          </cell>
          <cell r="AB304">
            <v>490000.08</v>
          </cell>
          <cell r="AC304">
            <v>91478.066617677367</v>
          </cell>
          <cell r="AW304">
            <v>91478.066617677367</v>
          </cell>
        </row>
        <row r="305">
          <cell r="B305">
            <v>21544</v>
          </cell>
          <cell r="C305">
            <v>16631</v>
          </cell>
          <cell r="E305" t="str">
            <v>Nicole Schultz</v>
          </cell>
          <cell r="F305" t="str">
            <v>Channel Account Manager</v>
          </cell>
          <cell r="G305" t="str">
            <v>Employee</v>
          </cell>
          <cell r="H305" t="str">
            <v>Americas Sales</v>
          </cell>
          <cell r="I305" t="str">
            <v>NEW YORK REMOTE OFFICE</v>
          </cell>
          <cell r="J305" t="str">
            <v>United States</v>
          </cell>
          <cell r="K305">
            <v>44095</v>
          </cell>
          <cell r="L305" t="str">
            <v>WH</v>
          </cell>
          <cell r="M305" t="str">
            <v>S51P</v>
          </cell>
          <cell r="N305" t="str">
            <v>S</v>
          </cell>
          <cell r="O305" t="str">
            <v>5</v>
          </cell>
          <cell r="P305" t="str">
            <v>Regular</v>
          </cell>
          <cell r="Q305" t="str"/>
          <cell r="R305">
            <v>1</v>
          </cell>
          <cell r="U305" t="str">
            <v>USD</v>
          </cell>
          <cell r="V305" t="str">
            <v>Americas Sales</v>
          </cell>
          <cell r="W305" t="str">
            <v>Thomas Fusco</v>
          </cell>
          <cell r="Y305" t="str">
            <v>Eligible</v>
          </cell>
          <cell r="Z305">
            <v>160000.16</v>
          </cell>
          <cell r="AA305">
            <v>160000.16</v>
          </cell>
          <cell r="AB305">
            <v>160000.16</v>
          </cell>
          <cell r="AC305">
            <v>160000.16</v>
          </cell>
          <cell r="AD305">
            <v>4</v>
          </cell>
          <cell r="AE305" t="str">
            <v>S51</v>
          </cell>
          <cell r="AF305">
            <v>120000</v>
          </cell>
          <cell r="AG305">
            <v>200000</v>
          </cell>
          <cell r="AH305">
            <v>0.5</v>
          </cell>
          <cell r="AI305">
            <v>3</v>
          </cell>
          <cell r="AJ305">
            <v>0</v>
          </cell>
          <cell r="AK305">
            <v>166400.16640000002</v>
          </cell>
          <cell r="AL305">
            <v>4.0000000000000036E-2</v>
          </cell>
          <cell r="AM305">
            <v>166400.16640000002</v>
          </cell>
          <cell r="AN305">
            <v>6400.0064000000129</v>
          </cell>
          <cell r="AO305">
            <v>-0.16799916799999992</v>
          </cell>
          <cell r="AQ305">
            <v>41600.14</v>
          </cell>
          <cell r="AR305">
            <v>550000.15999999992</v>
          </cell>
          <cell r="AS305">
            <v>0.23</v>
          </cell>
          <cell r="AT305">
            <v>1</v>
          </cell>
          <cell r="AU305">
            <v>0</v>
          </cell>
          <cell r="AV305">
            <v>166400.16640000002</v>
          </cell>
          <cell r="AW305">
            <v>166400.16640000002</v>
          </cell>
          <cell r="AX305">
            <v>4.0000000000000036E-2</v>
          </cell>
          <cell r="AY305">
            <v>6400.0064000000129</v>
          </cell>
          <cell r="AZ305" t="str">
            <v>commission</v>
          </cell>
          <cell r="BA305" t="str">
            <v>commissionEligible</v>
          </cell>
          <cell r="BB305" t="str">
            <v>commissionUnited States</v>
          </cell>
          <cell r="BC305" t="str">
            <v xml:space="preserve">commissionUnited States </v>
          </cell>
          <cell r="BD305" t="str">
            <v>S51</v>
          </cell>
          <cell r="BF305">
            <v>13333.346666666666</v>
          </cell>
        </row>
        <row r="306">
          <cell r="B306">
            <v>20868</v>
          </cell>
          <cell r="C306">
            <v>15955</v>
          </cell>
          <cell r="E306" t="str">
            <v>Danielle Lamb</v>
          </cell>
          <cell r="F306" t="str">
            <v>Channel Account Specialist</v>
          </cell>
          <cell r="G306" t="str">
            <v>Employee</v>
          </cell>
          <cell r="H306" t="str">
            <v>Americas Sales</v>
          </cell>
          <cell r="I306" t="str">
            <v>MISSOURI REMOTE OFFICE</v>
          </cell>
          <cell r="J306" t="str">
            <v>United States</v>
          </cell>
          <cell r="K306">
            <v>43864</v>
          </cell>
          <cell r="L306" t="str">
            <v>WH</v>
          </cell>
          <cell r="M306" t="str">
            <v>S61P</v>
          </cell>
          <cell r="N306" t="str">
            <v>S</v>
          </cell>
          <cell r="O306" t="str">
            <v>6</v>
          </cell>
          <cell r="P306" t="str">
            <v>EL</v>
          </cell>
          <cell r="Q306" t="str">
            <v>ELSA FEB 2020</v>
          </cell>
          <cell r="R306">
            <v>1</v>
          </cell>
          <cell r="U306" t="str">
            <v>USD</v>
          </cell>
          <cell r="V306" t="str">
            <v>Americas Sales</v>
          </cell>
          <cell r="W306" t="str">
            <v>Thomas Fusco</v>
          </cell>
          <cell r="Y306" t="str">
            <v>Eligible</v>
          </cell>
          <cell r="Z306">
            <v>80000</v>
          </cell>
          <cell r="AA306">
            <v>80000</v>
          </cell>
          <cell r="AB306">
            <v>95000</v>
          </cell>
          <cell r="AC306">
            <v>95000</v>
          </cell>
          <cell r="AD306">
            <v>4</v>
          </cell>
          <cell r="AE306" t="str">
            <v>S61</v>
          </cell>
          <cell r="AF306">
            <v>100000</v>
          </cell>
          <cell r="AG306">
            <v>160000</v>
          </cell>
          <cell r="AH306">
            <v>0</v>
          </cell>
          <cell r="AI306">
            <v>1</v>
          </cell>
          <cell r="AJ306">
            <v>95000</v>
          </cell>
          <cell r="AK306">
            <v>95000</v>
          </cell>
          <cell r="AL306">
            <v>0</v>
          </cell>
          <cell r="AM306">
            <v>95000</v>
          </cell>
          <cell r="AN306">
            <v>0</v>
          </cell>
          <cell r="AO306">
            <v>-0.40625</v>
          </cell>
          <cell r="AP306" t="str">
            <v>EL</v>
          </cell>
          <cell r="AQ306">
            <v>41600.14</v>
          </cell>
          <cell r="AR306">
            <v>550000.15999999992</v>
          </cell>
          <cell r="AS306">
            <v>0.1</v>
          </cell>
          <cell r="AT306">
            <v>1</v>
          </cell>
          <cell r="AU306">
            <v>0</v>
          </cell>
          <cell r="AV306">
            <v>95000</v>
          </cell>
          <cell r="AW306">
            <v>95000</v>
          </cell>
          <cell r="AX306">
            <v>0</v>
          </cell>
          <cell r="AY306">
            <v>0</v>
          </cell>
          <cell r="AZ306" t="str">
            <v>commission</v>
          </cell>
          <cell r="BA306" t="str">
            <v>commissionEligible</v>
          </cell>
          <cell r="BB306" t="str">
            <v>commissionUnited States</v>
          </cell>
          <cell r="BC306" t="str">
            <v xml:space="preserve">commissionUnited States </v>
          </cell>
          <cell r="BD306" t="str">
            <v>S61</v>
          </cell>
          <cell r="BF306">
            <v>7916.666666666667</v>
          </cell>
        </row>
        <row r="307">
          <cell r="B307">
            <v>18851</v>
          </cell>
          <cell r="C307">
            <v>13895</v>
          </cell>
          <cell r="E307" t="str">
            <v>Eric Martin</v>
          </cell>
          <cell r="F307" t="str">
            <v>Channel Account Manager</v>
          </cell>
          <cell r="G307" t="str">
            <v>Employee</v>
          </cell>
          <cell r="H307" t="str">
            <v>Americas Sales</v>
          </cell>
          <cell r="I307" t="str">
            <v>CHICAGO</v>
          </cell>
          <cell r="J307" t="str">
            <v>United States</v>
          </cell>
          <cell r="K307">
            <v>43388</v>
          </cell>
          <cell r="L307" t="str">
            <v>WH</v>
          </cell>
          <cell r="M307" t="str">
            <v>S51P</v>
          </cell>
          <cell r="N307" t="str">
            <v>S</v>
          </cell>
          <cell r="O307" t="str">
            <v>5</v>
          </cell>
          <cell r="P307" t="str">
            <v>Regular</v>
          </cell>
          <cell r="R307">
            <v>1</v>
          </cell>
          <cell r="U307" t="str">
            <v>USD</v>
          </cell>
          <cell r="V307" t="str">
            <v>Americas Sales</v>
          </cell>
          <cell r="W307" t="str">
            <v>Thomas Fusco</v>
          </cell>
          <cell r="Y307" t="str">
            <v>Eligible</v>
          </cell>
          <cell r="Z307">
            <v>105000.08</v>
          </cell>
          <cell r="AA307">
            <v>105000.08</v>
          </cell>
          <cell r="AB307">
            <v>105000.08</v>
          </cell>
          <cell r="AC307">
            <v>105000.08</v>
          </cell>
          <cell r="AD307">
            <v>3</v>
          </cell>
          <cell r="AE307" t="str">
            <v>S51</v>
          </cell>
          <cell r="AF307">
            <v>120000</v>
          </cell>
          <cell r="AG307">
            <v>200000</v>
          </cell>
          <cell r="AH307">
            <v>0</v>
          </cell>
          <cell r="AI307">
            <v>1</v>
          </cell>
          <cell r="AJ307">
            <v>0</v>
          </cell>
          <cell r="AK307">
            <v>109200.08320000001</v>
          </cell>
          <cell r="AL307">
            <v>4.0000000000000036E-2</v>
          </cell>
          <cell r="AM307">
            <v>109200.08320000001</v>
          </cell>
          <cell r="AN307">
            <v>4200.0032000000065</v>
          </cell>
          <cell r="AO307">
            <v>-0.45399958399999996</v>
          </cell>
          <cell r="AQ307">
            <v>41600.14</v>
          </cell>
          <cell r="AR307">
            <v>550000.15999999992</v>
          </cell>
          <cell r="AS307">
            <v>0.12</v>
          </cell>
          <cell r="AT307">
            <v>1</v>
          </cell>
          <cell r="AU307">
            <v>0</v>
          </cell>
          <cell r="AV307">
            <v>109200.08320000001</v>
          </cell>
          <cell r="AW307">
            <v>109200.08320000001</v>
          </cell>
          <cell r="AX307">
            <v>4.0000000000000036E-2</v>
          </cell>
          <cell r="AY307">
            <v>4200.0032000000065</v>
          </cell>
          <cell r="AZ307" t="str">
            <v>commission</v>
          </cell>
          <cell r="BA307" t="str">
            <v>commissionEligible</v>
          </cell>
          <cell r="BB307" t="str">
            <v>commissionUnited States</v>
          </cell>
          <cell r="BC307" t="str">
            <v xml:space="preserve">commissionUnited States </v>
          </cell>
          <cell r="BD307" t="str">
            <v>S51</v>
          </cell>
          <cell r="BF307">
            <v>8750.0066666666662</v>
          </cell>
          <cell r="BH307">
            <v>3</v>
          </cell>
        </row>
        <row r="308">
          <cell r="B308">
            <v>19498</v>
          </cell>
          <cell r="C308">
            <v>14556</v>
          </cell>
          <cell r="E308" t="str">
            <v>Joseph Duruaku</v>
          </cell>
          <cell r="F308" t="str">
            <v>Sales Associate, Channels</v>
          </cell>
          <cell r="G308" t="str">
            <v>Employee</v>
          </cell>
          <cell r="H308" t="str">
            <v>Americas Sales</v>
          </cell>
          <cell r="I308" t="str">
            <v>ARIZONA REMOTE OFFICE</v>
          </cell>
          <cell r="J308" t="str">
            <v>United States</v>
          </cell>
          <cell r="K308">
            <v>43521</v>
          </cell>
          <cell r="L308" t="str">
            <v>WH</v>
          </cell>
          <cell r="M308" t="str">
            <v>S61P</v>
          </cell>
          <cell r="N308" t="str">
            <v>S</v>
          </cell>
          <cell r="O308" t="str">
            <v>6</v>
          </cell>
          <cell r="P308" t="str">
            <v>EL</v>
          </cell>
          <cell r="Q308" t="str">
            <v>ELSA Feb 2019</v>
          </cell>
          <cell r="R308">
            <v>1</v>
          </cell>
          <cell r="U308" t="str">
            <v>USD</v>
          </cell>
          <cell r="V308" t="str">
            <v>Americas Sales</v>
          </cell>
          <cell r="W308" t="str">
            <v>Thomas Fusco</v>
          </cell>
          <cell r="Y308" t="str">
            <v>Not Eligible - Left</v>
          </cell>
          <cell r="Z308">
            <v>95000.08</v>
          </cell>
          <cell r="AA308">
            <v>95000.08</v>
          </cell>
          <cell r="AB308">
            <v>95000.08</v>
          </cell>
          <cell r="AC308">
            <v>95000.08</v>
          </cell>
        </row>
        <row r="309">
          <cell r="B309">
            <v>20101</v>
          </cell>
          <cell r="C309">
            <v>15191</v>
          </cell>
          <cell r="E309" t="str">
            <v>Elizabeth Stevenson</v>
          </cell>
          <cell r="F309" t="str">
            <v>Channel Account Manager</v>
          </cell>
          <cell r="G309" t="str">
            <v>Employee</v>
          </cell>
          <cell r="H309" t="str">
            <v>Americas Sales</v>
          </cell>
          <cell r="I309" t="str">
            <v>TEXAS REMOTE OFFICE</v>
          </cell>
          <cell r="J309" t="str">
            <v>United States</v>
          </cell>
          <cell r="K309">
            <v>43654</v>
          </cell>
          <cell r="L309" t="str">
            <v>WH</v>
          </cell>
          <cell r="M309" t="str">
            <v>S41P</v>
          </cell>
          <cell r="N309" t="str">
            <v>S</v>
          </cell>
          <cell r="O309" t="str">
            <v>4</v>
          </cell>
          <cell r="P309" t="str">
            <v>Regular</v>
          </cell>
          <cell r="Q309" t="str"/>
          <cell r="R309">
            <v>1</v>
          </cell>
          <cell r="U309" t="str">
            <v>USD</v>
          </cell>
          <cell r="V309" t="str">
            <v>Americas Sales</v>
          </cell>
          <cell r="W309" t="str">
            <v>Thomas Fusco</v>
          </cell>
          <cell r="Y309" t="str">
            <v>Eligible</v>
          </cell>
          <cell r="Z309">
            <v>280000.16000000003</v>
          </cell>
          <cell r="AA309">
            <v>280000.16000000003</v>
          </cell>
          <cell r="AB309">
            <v>280000.16000000003</v>
          </cell>
          <cell r="AC309">
            <v>280000.16000000003</v>
          </cell>
          <cell r="AD309">
            <v>1</v>
          </cell>
          <cell r="AE309" t="str">
            <v>S41</v>
          </cell>
          <cell r="AF309">
            <v>180000</v>
          </cell>
          <cell r="AG309">
            <v>270000</v>
          </cell>
          <cell r="AH309">
            <v>1</v>
          </cell>
          <cell r="AI309">
            <v>5</v>
          </cell>
          <cell r="AJ309">
            <v>0</v>
          </cell>
          <cell r="AK309">
            <v>280000.16000000003</v>
          </cell>
          <cell r="AL309">
            <v>0</v>
          </cell>
          <cell r="AM309">
            <v>280000.16000000003</v>
          </cell>
          <cell r="AN309">
            <v>0</v>
          </cell>
          <cell r="AO309">
            <v>3.7037629629629754E-2</v>
          </cell>
          <cell r="AP309" t="str">
            <v>Low Performer</v>
          </cell>
          <cell r="AQ309">
            <v>41600.14</v>
          </cell>
          <cell r="AR309">
            <v>550000.15999999992</v>
          </cell>
          <cell r="AS309">
            <v>0.46</v>
          </cell>
          <cell r="AT309">
            <v>1</v>
          </cell>
          <cell r="AU309">
            <v>0</v>
          </cell>
          <cell r="AV309">
            <v>280000.16000000003</v>
          </cell>
          <cell r="AW309">
            <v>280000.16000000003</v>
          </cell>
          <cell r="AX309">
            <v>0</v>
          </cell>
          <cell r="AY309">
            <v>0</v>
          </cell>
          <cell r="AZ309" t="str">
            <v>commission</v>
          </cell>
          <cell r="BA309" t="str">
            <v>commissionEligible</v>
          </cell>
          <cell r="BB309" t="str">
            <v>commissionUnited States</v>
          </cell>
          <cell r="BC309" t="str">
            <v xml:space="preserve">commissionUnited States </v>
          </cell>
          <cell r="BD309" t="str">
            <v>S41</v>
          </cell>
          <cell r="BF309">
            <v>23333.346666666668</v>
          </cell>
          <cell r="BH309">
            <v>3</v>
          </cell>
        </row>
        <row r="310">
          <cell r="B310">
            <v>20871</v>
          </cell>
          <cell r="C310">
            <v>15958</v>
          </cell>
          <cell r="E310" t="str">
            <v>John Pura</v>
          </cell>
          <cell r="F310" t="str">
            <v>Channel Account Manager</v>
          </cell>
          <cell r="G310" t="str">
            <v>Employee</v>
          </cell>
          <cell r="H310" t="str">
            <v>Americas Sales</v>
          </cell>
          <cell r="I310" t="str">
            <v>TEXAS REMOTE OFFICE</v>
          </cell>
          <cell r="J310" t="str">
            <v>United States</v>
          </cell>
          <cell r="K310">
            <v>43864</v>
          </cell>
          <cell r="L310" t="str">
            <v>WH</v>
          </cell>
          <cell r="M310" t="str">
            <v>S61P</v>
          </cell>
          <cell r="N310" t="str">
            <v>S</v>
          </cell>
          <cell r="O310" t="str">
            <v>6</v>
          </cell>
          <cell r="P310" t="str">
            <v>Regular</v>
          </cell>
          <cell r="R310">
            <v>1</v>
          </cell>
          <cell r="U310" t="str">
            <v>USD</v>
          </cell>
          <cell r="V310" t="str">
            <v>Americas Sales</v>
          </cell>
          <cell r="W310" t="str">
            <v>Thomas Fusco</v>
          </cell>
          <cell r="Y310" t="str">
            <v>Eligible</v>
          </cell>
          <cell r="Z310">
            <v>80000</v>
          </cell>
          <cell r="AA310">
            <v>80000</v>
          </cell>
          <cell r="AB310">
            <v>105000</v>
          </cell>
          <cell r="AC310">
            <v>105000</v>
          </cell>
          <cell r="AD310">
            <v>4</v>
          </cell>
          <cell r="AE310" t="str">
            <v>S61</v>
          </cell>
          <cell r="AF310">
            <v>100000</v>
          </cell>
          <cell r="AG310">
            <v>160000</v>
          </cell>
          <cell r="AH310">
            <v>0</v>
          </cell>
          <cell r="AI310">
            <v>1</v>
          </cell>
          <cell r="AJ310">
            <v>0</v>
          </cell>
          <cell r="AK310">
            <v>105000</v>
          </cell>
          <cell r="AL310">
            <v>0</v>
          </cell>
          <cell r="AM310">
            <v>105000</v>
          </cell>
          <cell r="AN310">
            <v>0</v>
          </cell>
          <cell r="AO310">
            <v>-0.34375</v>
          </cell>
          <cell r="AP310" t="str">
            <v>Already received an increase</v>
          </cell>
          <cell r="AQ310">
            <v>41600.14</v>
          </cell>
          <cell r="AR310">
            <v>550000.15999999992</v>
          </cell>
          <cell r="AS310">
            <v>0.12</v>
          </cell>
          <cell r="AT310">
            <v>1</v>
          </cell>
          <cell r="AU310">
            <v>0</v>
          </cell>
          <cell r="AV310">
            <v>105000</v>
          </cell>
          <cell r="AW310">
            <v>105000</v>
          </cell>
          <cell r="AX310">
            <v>0</v>
          </cell>
          <cell r="AY310">
            <v>0</v>
          </cell>
          <cell r="AZ310" t="str">
            <v>commission</v>
          </cell>
          <cell r="BA310" t="str">
            <v>commissionEligible</v>
          </cell>
          <cell r="BB310" t="str">
            <v>commissionUnited States</v>
          </cell>
          <cell r="BC310" t="str">
            <v xml:space="preserve">commissionUnited States </v>
          </cell>
          <cell r="BD310" t="str">
            <v>S61</v>
          </cell>
          <cell r="BF310">
            <v>8750</v>
          </cell>
        </row>
        <row r="311">
          <cell r="B311">
            <v>20872</v>
          </cell>
          <cell r="C311">
            <v>15959</v>
          </cell>
          <cell r="E311" t="str">
            <v>Emily De La Cruz</v>
          </cell>
          <cell r="F311" t="str">
            <v>Channel Account Specialist</v>
          </cell>
          <cell r="G311" t="str">
            <v>Employee</v>
          </cell>
          <cell r="H311" t="str">
            <v>Americas Sales</v>
          </cell>
          <cell r="I311" t="str">
            <v>IRVING</v>
          </cell>
          <cell r="J311" t="str">
            <v>United States</v>
          </cell>
          <cell r="K311">
            <v>43864</v>
          </cell>
          <cell r="L311" t="str">
            <v>WH</v>
          </cell>
          <cell r="M311" t="str">
            <v>S61P</v>
          </cell>
          <cell r="N311" t="str">
            <v>S</v>
          </cell>
          <cell r="O311" t="str">
            <v>6</v>
          </cell>
          <cell r="P311" t="str">
            <v>EL</v>
          </cell>
          <cell r="Q311" t="str">
            <v>ELSA FEB 2020</v>
          </cell>
          <cell r="R311">
            <v>1</v>
          </cell>
          <cell r="U311" t="str">
            <v>USD</v>
          </cell>
          <cell r="V311" t="str">
            <v>Americas Sales</v>
          </cell>
          <cell r="W311" t="str">
            <v>Thomas Fusco</v>
          </cell>
          <cell r="Y311" t="str">
            <v>Eligible</v>
          </cell>
          <cell r="Z311">
            <v>80000</v>
          </cell>
          <cell r="AA311">
            <v>80000</v>
          </cell>
          <cell r="AB311">
            <v>95000</v>
          </cell>
          <cell r="AC311">
            <v>95000</v>
          </cell>
          <cell r="AD311">
            <v>4</v>
          </cell>
          <cell r="AE311" t="str">
            <v>S61</v>
          </cell>
          <cell r="AF311">
            <v>100000</v>
          </cell>
          <cell r="AG311">
            <v>160000</v>
          </cell>
          <cell r="AH311">
            <v>0</v>
          </cell>
          <cell r="AI311">
            <v>1</v>
          </cell>
          <cell r="AJ311">
            <v>95000</v>
          </cell>
          <cell r="AK311">
            <v>95000</v>
          </cell>
          <cell r="AL311">
            <v>0</v>
          </cell>
          <cell r="AM311">
            <v>95000</v>
          </cell>
          <cell r="AN311">
            <v>0</v>
          </cell>
          <cell r="AO311">
            <v>-0.40625</v>
          </cell>
          <cell r="AP311" t="str">
            <v>EL</v>
          </cell>
          <cell r="AQ311">
            <v>41600.14</v>
          </cell>
          <cell r="AR311">
            <v>550000.15999999992</v>
          </cell>
          <cell r="AS311">
            <v>0.1</v>
          </cell>
          <cell r="AT311">
            <v>1</v>
          </cell>
          <cell r="AU311">
            <v>0</v>
          </cell>
          <cell r="AV311">
            <v>95000</v>
          </cell>
          <cell r="AW311">
            <v>95000</v>
          </cell>
          <cell r="AX311">
            <v>0</v>
          </cell>
          <cell r="AY311">
            <v>0</v>
          </cell>
          <cell r="AZ311" t="str">
            <v>commission</v>
          </cell>
          <cell r="BA311" t="str">
            <v>commissionEligible</v>
          </cell>
          <cell r="BB311" t="str">
            <v>commissionUnited States</v>
          </cell>
          <cell r="BC311" t="str">
            <v xml:space="preserve">commissionUnited States </v>
          </cell>
          <cell r="BD311" t="str">
            <v>S61</v>
          </cell>
          <cell r="BF311">
            <v>7916.666666666667</v>
          </cell>
        </row>
        <row r="312">
          <cell r="B312">
            <v>21321</v>
          </cell>
          <cell r="C312">
            <v>16408</v>
          </cell>
          <cell r="E312" t="str">
            <v>Raymond Maese</v>
          </cell>
          <cell r="F312" t="str">
            <v>Channel Account Manager</v>
          </cell>
          <cell r="G312" t="str">
            <v>Employee</v>
          </cell>
          <cell r="H312" t="str">
            <v>Americas Sales</v>
          </cell>
          <cell r="I312" t="str">
            <v>ARIZONA REMOTE OFFICE</v>
          </cell>
          <cell r="J312" t="str">
            <v>United States</v>
          </cell>
          <cell r="K312">
            <v>43970</v>
          </cell>
          <cell r="L312" t="str">
            <v>WH</v>
          </cell>
          <cell r="M312" t="str">
            <v>S41P</v>
          </cell>
          <cell r="N312" t="str">
            <v>S</v>
          </cell>
          <cell r="O312" t="str">
            <v>4</v>
          </cell>
          <cell r="P312" t="str">
            <v>Regular</v>
          </cell>
          <cell r="Q312" t="str"/>
          <cell r="R312">
            <v>1</v>
          </cell>
          <cell r="U312" t="str">
            <v>USD</v>
          </cell>
          <cell r="V312" t="str">
            <v>Americas Sales</v>
          </cell>
          <cell r="W312" t="str">
            <v>Thomas Fusco</v>
          </cell>
          <cell r="Y312" t="str">
            <v>Eligible</v>
          </cell>
          <cell r="Z312">
            <v>225000.08000000002</v>
          </cell>
          <cell r="AA312">
            <v>225000.08000000002</v>
          </cell>
          <cell r="AB312">
            <v>225000.08000000002</v>
          </cell>
          <cell r="AC312">
            <v>225000.08000000002</v>
          </cell>
          <cell r="AD312">
            <v>4</v>
          </cell>
          <cell r="AE312" t="str">
            <v>S41</v>
          </cell>
          <cell r="AF312">
            <v>180000</v>
          </cell>
          <cell r="AG312">
            <v>270000</v>
          </cell>
          <cell r="AH312">
            <v>0.5</v>
          </cell>
          <cell r="AI312">
            <v>3</v>
          </cell>
          <cell r="AJ312">
            <v>0</v>
          </cell>
          <cell r="AK312">
            <v>234000.08320000002</v>
          </cell>
          <cell r="AL312">
            <v>4.0000000000000036E-2</v>
          </cell>
          <cell r="AM312">
            <v>234000.08320000002</v>
          </cell>
          <cell r="AN312">
            <v>9000.0032000000065</v>
          </cell>
          <cell r="AO312">
            <v>-0.13333302518518508</v>
          </cell>
          <cell r="AQ312">
            <v>41600.14</v>
          </cell>
          <cell r="AR312">
            <v>550000.15999999992</v>
          </cell>
          <cell r="AS312">
            <v>0.36</v>
          </cell>
          <cell r="AT312">
            <v>1</v>
          </cell>
          <cell r="AU312">
            <v>0</v>
          </cell>
          <cell r="AV312">
            <v>234000.08320000002</v>
          </cell>
          <cell r="AW312">
            <v>234000.08320000002</v>
          </cell>
          <cell r="AX312">
            <v>4.0000000000000036E-2</v>
          </cell>
          <cell r="AY312">
            <v>9000.0032000000065</v>
          </cell>
          <cell r="AZ312" t="str">
            <v>commission</v>
          </cell>
          <cell r="BA312" t="str">
            <v>commissionEligible</v>
          </cell>
          <cell r="BB312" t="str">
            <v>commissionUnited States</v>
          </cell>
          <cell r="BC312" t="str">
            <v xml:space="preserve">commissionUnited States </v>
          </cell>
          <cell r="BD312" t="str">
            <v>S41</v>
          </cell>
          <cell r="BF312">
            <v>18750.006666666668</v>
          </cell>
        </row>
        <row r="313">
          <cell r="B313">
            <v>21409</v>
          </cell>
          <cell r="C313">
            <v>16496</v>
          </cell>
          <cell r="E313" t="str">
            <v>Chasity Carney</v>
          </cell>
          <cell r="F313" t="str">
            <v>Channel Account Manager</v>
          </cell>
          <cell r="G313" t="str">
            <v>Employee</v>
          </cell>
          <cell r="H313" t="str">
            <v>Americas Sales</v>
          </cell>
          <cell r="I313" t="str">
            <v>CHICAGO</v>
          </cell>
          <cell r="J313" t="str">
            <v>United States</v>
          </cell>
          <cell r="K313">
            <v>44020</v>
          </cell>
          <cell r="L313" t="str">
            <v>WH</v>
          </cell>
          <cell r="M313" t="str">
            <v>S41P</v>
          </cell>
          <cell r="N313" t="str">
            <v>S</v>
          </cell>
          <cell r="O313" t="str">
            <v>4</v>
          </cell>
          <cell r="P313" t="str">
            <v>Regular</v>
          </cell>
          <cell r="Q313" t="str"/>
          <cell r="R313">
            <v>1</v>
          </cell>
          <cell r="U313" t="str">
            <v>USD</v>
          </cell>
          <cell r="V313" t="str">
            <v>Americas Sales</v>
          </cell>
          <cell r="W313" t="str">
            <v>Thomas Fusco</v>
          </cell>
          <cell r="Y313" t="str">
            <v>Eligible</v>
          </cell>
          <cell r="Z313">
            <v>260000</v>
          </cell>
          <cell r="AA313">
            <v>260000</v>
          </cell>
          <cell r="AB313">
            <v>260000</v>
          </cell>
          <cell r="AC313">
            <v>260000</v>
          </cell>
          <cell r="AD313">
            <v>3</v>
          </cell>
          <cell r="AE313" t="str">
            <v>S41</v>
          </cell>
          <cell r="AF313">
            <v>180000</v>
          </cell>
          <cell r="AG313">
            <v>270000</v>
          </cell>
          <cell r="AH313">
            <v>0.88</v>
          </cell>
          <cell r="AI313">
            <v>5</v>
          </cell>
          <cell r="AJ313">
            <v>0</v>
          </cell>
          <cell r="AK313">
            <v>262600</v>
          </cell>
          <cell r="AL313">
            <v>1.0000000000000009E-2</v>
          </cell>
          <cell r="AM313">
            <v>262600</v>
          </cell>
          <cell r="AN313">
            <v>2600</v>
          </cell>
          <cell r="AO313">
            <v>-2.7407407407407436E-2</v>
          </cell>
          <cell r="AQ313">
            <v>41600.14</v>
          </cell>
          <cell r="AR313">
            <v>550000.15999999992</v>
          </cell>
          <cell r="AS313">
            <v>0.42</v>
          </cell>
          <cell r="AT313">
            <v>1</v>
          </cell>
          <cell r="AU313">
            <v>0</v>
          </cell>
          <cell r="AV313">
            <v>262600</v>
          </cell>
          <cell r="AW313">
            <v>262600</v>
          </cell>
          <cell r="AX313">
            <v>1.0000000000000009E-2</v>
          </cell>
          <cell r="AY313">
            <v>2600</v>
          </cell>
          <cell r="AZ313" t="str">
            <v>commission</v>
          </cell>
          <cell r="BA313" t="str">
            <v>commissionEligible</v>
          </cell>
          <cell r="BB313" t="str">
            <v>commissionUnited States</v>
          </cell>
          <cell r="BC313" t="str">
            <v xml:space="preserve">commissionUnited States </v>
          </cell>
          <cell r="BD313" t="str">
            <v>S41</v>
          </cell>
          <cell r="BF313">
            <v>21666.666666666668</v>
          </cell>
        </row>
        <row r="314">
          <cell r="B314">
            <v>13212</v>
          </cell>
          <cell r="C314">
            <v>8238</v>
          </cell>
          <cell r="E314" t="str">
            <v>Jeffery McGowan</v>
          </cell>
          <cell r="F314" t="str">
            <v>Territory Manager</v>
          </cell>
          <cell r="G314" t="str">
            <v>Employee</v>
          </cell>
          <cell r="H314" t="str">
            <v>Americas Sales</v>
          </cell>
          <cell r="I314" t="str">
            <v>ALABAMA REMOTE OFFICE</v>
          </cell>
          <cell r="J314" t="str">
            <v>United States</v>
          </cell>
          <cell r="K314">
            <v>42072</v>
          </cell>
          <cell r="L314" t="str">
            <v>WH</v>
          </cell>
          <cell r="M314" t="str">
            <v>S41P</v>
          </cell>
          <cell r="N314" t="str">
            <v>S</v>
          </cell>
          <cell r="O314" t="str">
            <v>4</v>
          </cell>
          <cell r="P314" t="str">
            <v>Regular</v>
          </cell>
          <cell r="Q314" t="str"/>
          <cell r="R314">
            <v>1</v>
          </cell>
          <cell r="U314" t="str">
            <v>USD</v>
          </cell>
          <cell r="V314" t="str">
            <v>Americas Sales</v>
          </cell>
          <cell r="W314" t="str">
            <v>Thomas Fusco</v>
          </cell>
          <cell r="Y314" t="str">
            <v>Eligible</v>
          </cell>
          <cell r="Z314">
            <v>165000</v>
          </cell>
          <cell r="AA314">
            <v>165000</v>
          </cell>
          <cell r="AB314">
            <v>165000</v>
          </cell>
          <cell r="AC314">
            <v>165000</v>
          </cell>
          <cell r="AD314">
            <v>1</v>
          </cell>
          <cell r="AE314" t="str">
            <v>S41</v>
          </cell>
          <cell r="AF314">
            <v>180000</v>
          </cell>
          <cell r="AG314">
            <v>270000</v>
          </cell>
          <cell r="AH314">
            <v>0</v>
          </cell>
          <cell r="AI314">
            <v>1</v>
          </cell>
          <cell r="AJ314">
            <v>0</v>
          </cell>
          <cell r="AK314">
            <v>165000</v>
          </cell>
          <cell r="AL314">
            <v>0</v>
          </cell>
          <cell r="AM314">
            <v>165000</v>
          </cell>
          <cell r="AN314">
            <v>0</v>
          </cell>
          <cell r="AO314">
            <v>-0.38888888888888884</v>
          </cell>
          <cell r="AP314" t="str">
            <v>Low Performer</v>
          </cell>
          <cell r="AQ314">
            <v>41600.14</v>
          </cell>
          <cell r="AR314">
            <v>550000.15999999992</v>
          </cell>
          <cell r="AS314">
            <v>0.24</v>
          </cell>
          <cell r="AT314">
            <v>1</v>
          </cell>
          <cell r="AU314">
            <v>0</v>
          </cell>
          <cell r="AV314">
            <v>165000</v>
          </cell>
          <cell r="AW314">
            <v>165000</v>
          </cell>
          <cell r="AX314">
            <v>0</v>
          </cell>
          <cell r="AY314">
            <v>0</v>
          </cell>
          <cell r="AZ314" t="str">
            <v>commission</v>
          </cell>
          <cell r="BA314" t="str">
            <v>commissionEligible</v>
          </cell>
          <cell r="BB314" t="str">
            <v>commissionUnited States</v>
          </cell>
          <cell r="BC314" t="str">
            <v xml:space="preserve">commissionUnited States </v>
          </cell>
          <cell r="BD314" t="str">
            <v>S41</v>
          </cell>
          <cell r="BF314">
            <v>13750</v>
          </cell>
          <cell r="BH314">
            <v>3</v>
          </cell>
        </row>
        <row r="315">
          <cell r="B315">
            <v>3166</v>
          </cell>
          <cell r="C315">
            <v>5184</v>
          </cell>
          <cell r="E315" t="str">
            <v>Gary Yanoshik</v>
          </cell>
          <cell r="F315" t="str">
            <v>Account Manager</v>
          </cell>
          <cell r="G315" t="str">
            <v>Employee</v>
          </cell>
          <cell r="H315" t="str">
            <v>Americas Sales</v>
          </cell>
          <cell r="I315" t="str">
            <v>ATLANTA</v>
          </cell>
          <cell r="J315" t="str">
            <v>United States</v>
          </cell>
          <cell r="K315">
            <v>36318</v>
          </cell>
          <cell r="L315" t="str">
            <v>WH</v>
          </cell>
          <cell r="M315" t="str">
            <v>S33P</v>
          </cell>
          <cell r="N315" t="str">
            <v>S</v>
          </cell>
          <cell r="O315" t="str">
            <v>3</v>
          </cell>
          <cell r="P315" t="str">
            <v>Regular</v>
          </cell>
          <cell r="Q315" t="str"/>
          <cell r="R315">
            <v>1</v>
          </cell>
          <cell r="U315" t="str">
            <v>USD</v>
          </cell>
          <cell r="V315" t="str">
            <v>Americas Sales</v>
          </cell>
          <cell r="W315" t="str">
            <v>Thomas Fusco</v>
          </cell>
          <cell r="Y315" t="str">
            <v>Eligible</v>
          </cell>
          <cell r="Z315">
            <v>297000.16000000003</v>
          </cell>
          <cell r="AA315">
            <v>297000.16000000003</v>
          </cell>
          <cell r="AB315">
            <v>297000.16000000003</v>
          </cell>
          <cell r="AC315">
            <v>297000.16000000003</v>
          </cell>
          <cell r="AD315">
            <v>3</v>
          </cell>
          <cell r="AE315" t="str">
            <v>S33</v>
          </cell>
          <cell r="AF315">
            <v>240000</v>
          </cell>
          <cell r="AG315">
            <v>350000</v>
          </cell>
          <cell r="AH315">
            <v>0.51</v>
          </cell>
          <cell r="AI315">
            <v>3</v>
          </cell>
          <cell r="AJ315">
            <v>0</v>
          </cell>
          <cell r="AK315">
            <v>302940.16320000001</v>
          </cell>
          <cell r="AL315">
            <v>2.0000000000000018E-2</v>
          </cell>
          <cell r="AM315">
            <v>302940.16320000001</v>
          </cell>
          <cell r="AN315">
            <v>5940.0031999999774</v>
          </cell>
          <cell r="AO315">
            <v>-0.13445667657142857</v>
          </cell>
          <cell r="AQ315">
            <v>41600.14</v>
          </cell>
          <cell r="AR315">
            <v>550000.15999999992</v>
          </cell>
          <cell r="AS315">
            <v>0.5</v>
          </cell>
          <cell r="AT315">
            <v>1</v>
          </cell>
          <cell r="AU315">
            <v>0</v>
          </cell>
          <cell r="AV315">
            <v>302940.16320000001</v>
          </cell>
          <cell r="AW315">
            <v>302940.16320000001</v>
          </cell>
          <cell r="AX315">
            <v>2.0000000000000018E-2</v>
          </cell>
          <cell r="AY315">
            <v>5940.0031999999774</v>
          </cell>
          <cell r="AZ315" t="str">
            <v>commission</v>
          </cell>
          <cell r="BA315" t="str">
            <v>commissionEligible</v>
          </cell>
          <cell r="BB315" t="str">
            <v>commissionUnited States</v>
          </cell>
          <cell r="BC315" t="str">
            <v xml:space="preserve">commissionUnited States </v>
          </cell>
          <cell r="BD315" t="str">
            <v>S33</v>
          </cell>
          <cell r="BF315">
            <v>24750.013333333336</v>
          </cell>
          <cell r="BH315">
            <v>3</v>
          </cell>
        </row>
        <row r="316">
          <cell r="B316">
            <v>18249</v>
          </cell>
          <cell r="C316">
            <v>13299</v>
          </cell>
          <cell r="E316" t="str">
            <v>David Goode</v>
          </cell>
          <cell r="F316" t="str">
            <v>Territory Manager</v>
          </cell>
          <cell r="G316" t="str">
            <v>Employee</v>
          </cell>
          <cell r="H316" t="str">
            <v>Americas Sales</v>
          </cell>
          <cell r="I316" t="str">
            <v>TENNESSEE REMOTE OFFICE</v>
          </cell>
          <cell r="J316" t="str">
            <v>United States</v>
          </cell>
          <cell r="K316">
            <v>43276</v>
          </cell>
          <cell r="L316" t="str">
            <v>WH</v>
          </cell>
          <cell r="M316" t="str">
            <v>S51P</v>
          </cell>
          <cell r="N316" t="str">
            <v>S</v>
          </cell>
          <cell r="O316" t="str">
            <v>5</v>
          </cell>
          <cell r="P316" t="str">
            <v>Regular</v>
          </cell>
          <cell r="Q316" t="str"/>
          <cell r="R316">
            <v>1</v>
          </cell>
          <cell r="U316" t="str">
            <v>USD</v>
          </cell>
          <cell r="V316" t="str">
            <v>Americas Sales</v>
          </cell>
          <cell r="W316" t="str">
            <v>Thomas Fusco</v>
          </cell>
          <cell r="Y316" t="str">
            <v>Eligible</v>
          </cell>
          <cell r="Z316">
            <v>125000.16</v>
          </cell>
          <cell r="AA316">
            <v>125000.16</v>
          </cell>
          <cell r="AB316">
            <v>125000.16</v>
          </cell>
          <cell r="AC316">
            <v>125000.16</v>
          </cell>
          <cell r="AD316">
            <v>3</v>
          </cell>
          <cell r="AE316" t="str">
            <v>S51</v>
          </cell>
          <cell r="AF316">
            <v>120000</v>
          </cell>
          <cell r="AG316">
            <v>200000</v>
          </cell>
          <cell r="AH316">
            <v>0.06</v>
          </cell>
          <cell r="AI316">
            <v>1</v>
          </cell>
          <cell r="AJ316">
            <v>0</v>
          </cell>
          <cell r="AK316">
            <v>130000.1664</v>
          </cell>
          <cell r="AL316">
            <v>4.0000000000000036E-2</v>
          </cell>
          <cell r="AM316">
            <v>130000.1664</v>
          </cell>
          <cell r="AN316">
            <v>5000.0063999999984</v>
          </cell>
          <cell r="AO316">
            <v>-0.34999916799999997</v>
          </cell>
          <cell r="AQ316">
            <v>41600.14</v>
          </cell>
          <cell r="AR316">
            <v>550000.15999999992</v>
          </cell>
          <cell r="AS316">
            <v>0.16</v>
          </cell>
          <cell r="AT316">
            <v>1</v>
          </cell>
          <cell r="AU316">
            <v>0</v>
          </cell>
          <cell r="AV316">
            <v>130000.1664</v>
          </cell>
          <cell r="AW316">
            <v>130000.1664</v>
          </cell>
          <cell r="AX316">
            <v>4.0000000000000036E-2</v>
          </cell>
          <cell r="AY316">
            <v>5000.0063999999984</v>
          </cell>
          <cell r="AZ316" t="str">
            <v>commission</v>
          </cell>
          <cell r="BA316" t="str">
            <v>commissionEligible</v>
          </cell>
          <cell r="BB316" t="str">
            <v>commissionUnited States</v>
          </cell>
          <cell r="BC316" t="str">
            <v xml:space="preserve">commissionUnited States </v>
          </cell>
          <cell r="BD316" t="str">
            <v>S51</v>
          </cell>
          <cell r="BF316">
            <v>10416.68</v>
          </cell>
          <cell r="BH316">
            <v>3</v>
          </cell>
        </row>
        <row r="317">
          <cell r="B317">
            <v>18767</v>
          </cell>
          <cell r="C317">
            <v>13811</v>
          </cell>
          <cell r="E317" t="str">
            <v>Nestor Valconi</v>
          </cell>
          <cell r="F317" t="str">
            <v>Territory Manager</v>
          </cell>
          <cell r="G317" t="str">
            <v>Employee</v>
          </cell>
          <cell r="H317" t="str">
            <v>Americas Sales</v>
          </cell>
          <cell r="I317" t="str">
            <v>FLORIDA REMOTE OFFICE</v>
          </cell>
          <cell r="J317" t="str">
            <v>United States</v>
          </cell>
          <cell r="K317">
            <v>43374</v>
          </cell>
          <cell r="L317" t="str">
            <v>WH</v>
          </cell>
          <cell r="M317" t="str">
            <v>S61P</v>
          </cell>
          <cell r="N317" t="str">
            <v>S</v>
          </cell>
          <cell r="O317" t="str">
            <v>6</v>
          </cell>
          <cell r="P317" t="str">
            <v>Regular</v>
          </cell>
          <cell r="Q317" t="str"/>
          <cell r="R317">
            <v>1</v>
          </cell>
          <cell r="U317" t="str">
            <v>USD</v>
          </cell>
          <cell r="V317" t="str">
            <v>Americas Sales</v>
          </cell>
          <cell r="W317" t="str">
            <v>Thomas Fusco</v>
          </cell>
          <cell r="Y317" t="str">
            <v>Eligible</v>
          </cell>
          <cell r="Z317">
            <v>110000.16</v>
          </cell>
          <cell r="AA317">
            <v>110000.16</v>
          </cell>
          <cell r="AB317">
            <v>110000.16</v>
          </cell>
          <cell r="AC317">
            <v>110000.16</v>
          </cell>
          <cell r="AD317">
            <v>3</v>
          </cell>
          <cell r="AE317" t="str">
            <v>S61</v>
          </cell>
          <cell r="AF317">
            <v>100000</v>
          </cell>
          <cell r="AG317">
            <v>160000</v>
          </cell>
          <cell r="AH317">
            <v>0.16</v>
          </cell>
          <cell r="AI317">
            <v>2</v>
          </cell>
          <cell r="AJ317">
            <v>0</v>
          </cell>
          <cell r="AK317">
            <v>113300.16480000001</v>
          </cell>
          <cell r="AL317">
            <v>3.0000000000000027E-2</v>
          </cell>
          <cell r="AM317">
            <v>113300.16480000001</v>
          </cell>
          <cell r="AN317">
            <v>3300.0048000000097</v>
          </cell>
          <cell r="AO317">
            <v>-0.29187396999999993</v>
          </cell>
          <cell r="AQ317">
            <v>41600.14</v>
          </cell>
          <cell r="AR317">
            <v>550000.15999999992</v>
          </cell>
          <cell r="AS317">
            <v>0.13</v>
          </cell>
          <cell r="AT317">
            <v>1</v>
          </cell>
          <cell r="AU317">
            <v>0</v>
          </cell>
          <cell r="AV317">
            <v>113300.16480000001</v>
          </cell>
          <cell r="AW317">
            <v>113300.16480000001</v>
          </cell>
          <cell r="AX317">
            <v>3.0000000000000027E-2</v>
          </cell>
          <cell r="AY317">
            <v>3300.0048000000097</v>
          </cell>
          <cell r="AZ317" t="str">
            <v>commission</v>
          </cell>
          <cell r="BA317" t="str">
            <v>commissionEligible</v>
          </cell>
          <cell r="BB317" t="str">
            <v>commissionUnited States</v>
          </cell>
          <cell r="BC317" t="str">
            <v xml:space="preserve">commissionUnited States </v>
          </cell>
          <cell r="BD317" t="str">
            <v>S61</v>
          </cell>
          <cell r="BF317">
            <v>9166.68</v>
          </cell>
          <cell r="BH317">
            <v>4</v>
          </cell>
        </row>
        <row r="318">
          <cell r="B318">
            <v>13022</v>
          </cell>
          <cell r="C318">
            <v>8054</v>
          </cell>
          <cell r="E318" t="str">
            <v>Michael Griffith</v>
          </cell>
          <cell r="F318" t="str">
            <v>Account Manager</v>
          </cell>
          <cell r="G318" t="str">
            <v>Employee</v>
          </cell>
          <cell r="H318" t="str">
            <v>Americas Sales</v>
          </cell>
          <cell r="I318" t="str">
            <v>FLORIDA REMOTE OFFICE</v>
          </cell>
          <cell r="J318" t="str">
            <v>United States</v>
          </cell>
          <cell r="K318">
            <v>42037</v>
          </cell>
          <cell r="L318" t="str">
            <v>WH</v>
          </cell>
          <cell r="M318" t="str">
            <v>S43P</v>
          </cell>
          <cell r="N318" t="str">
            <v>S</v>
          </cell>
          <cell r="O318" t="str">
            <v>4</v>
          </cell>
          <cell r="P318" t="str">
            <v>Regular</v>
          </cell>
          <cell r="Q318" t="str"/>
          <cell r="R318">
            <v>1</v>
          </cell>
          <cell r="U318" t="str">
            <v>USD</v>
          </cell>
          <cell r="V318" t="str">
            <v>Americas Sales</v>
          </cell>
          <cell r="W318" t="str">
            <v>Thomas Fusco</v>
          </cell>
          <cell r="Y318" t="str">
            <v>Eligible</v>
          </cell>
          <cell r="Z318">
            <v>245000.16</v>
          </cell>
          <cell r="AA318">
            <v>245000.16</v>
          </cell>
          <cell r="AB318">
            <v>245000.16</v>
          </cell>
          <cell r="AC318">
            <v>245000.16</v>
          </cell>
          <cell r="AD318">
            <v>3</v>
          </cell>
          <cell r="AE318" t="str">
            <v>S43</v>
          </cell>
          <cell r="AF318">
            <v>185000</v>
          </cell>
          <cell r="AG318">
            <v>300000</v>
          </cell>
          <cell r="AH318">
            <v>0.52</v>
          </cell>
          <cell r="AI318">
            <v>3</v>
          </cell>
          <cell r="AJ318">
            <v>0</v>
          </cell>
          <cell r="AK318">
            <v>249900.16320000001</v>
          </cell>
          <cell r="AL318">
            <v>2.0000000000000018E-2</v>
          </cell>
          <cell r="AM318">
            <v>249900.16320000001</v>
          </cell>
          <cell r="AN318">
            <v>4900.0032000000065</v>
          </cell>
          <cell r="AO318">
            <v>-0.16699945599999999</v>
          </cell>
          <cell r="AQ318">
            <v>41600.14</v>
          </cell>
          <cell r="AR318">
            <v>550000.15999999992</v>
          </cell>
          <cell r="AS318">
            <v>0.4</v>
          </cell>
          <cell r="AT318">
            <v>1</v>
          </cell>
          <cell r="AU318">
            <v>0</v>
          </cell>
          <cell r="AV318">
            <v>249900.16320000001</v>
          </cell>
          <cell r="AW318">
            <v>249900.16320000001</v>
          </cell>
          <cell r="AX318">
            <v>2.0000000000000018E-2</v>
          </cell>
          <cell r="AY318">
            <v>4900.0032000000065</v>
          </cell>
          <cell r="AZ318" t="str">
            <v>commission</v>
          </cell>
          <cell r="BA318" t="str">
            <v>commissionEligible</v>
          </cell>
          <cell r="BB318" t="str">
            <v>commissionUnited States</v>
          </cell>
          <cell r="BC318" t="str">
            <v xml:space="preserve">commissionUnited States </v>
          </cell>
          <cell r="BD318" t="str">
            <v>S43</v>
          </cell>
          <cell r="BF318">
            <v>20416.68</v>
          </cell>
          <cell r="BH318">
            <v>5</v>
          </cell>
        </row>
        <row r="319">
          <cell r="B319">
            <v>18440</v>
          </cell>
          <cell r="C319">
            <v>13486</v>
          </cell>
          <cell r="E319" t="str">
            <v>Oscar Moore</v>
          </cell>
          <cell r="F319" t="str">
            <v>Account Manager</v>
          </cell>
          <cell r="G319" t="str">
            <v>Employee</v>
          </cell>
          <cell r="H319" t="str">
            <v>Americas Sales</v>
          </cell>
          <cell r="I319" t="str">
            <v>FLORIDA REMOTE OFFICE</v>
          </cell>
          <cell r="J319" t="str">
            <v>United States</v>
          </cell>
          <cell r="K319">
            <v>43311</v>
          </cell>
          <cell r="L319" t="str">
            <v>WH</v>
          </cell>
          <cell r="M319" t="str">
            <v>S43P</v>
          </cell>
          <cell r="N319" t="str">
            <v>S</v>
          </cell>
          <cell r="O319" t="str">
            <v>4</v>
          </cell>
          <cell r="P319" t="str">
            <v>Regular</v>
          </cell>
          <cell r="Q319" t="str"/>
          <cell r="R319">
            <v>1</v>
          </cell>
          <cell r="U319" t="str">
            <v>USD</v>
          </cell>
          <cell r="V319" t="str">
            <v>Americas Sales</v>
          </cell>
          <cell r="W319" t="str">
            <v>Thomas Fusco</v>
          </cell>
          <cell r="Y319" t="str">
            <v>Eligible</v>
          </cell>
          <cell r="Z319">
            <v>214000.08000000002</v>
          </cell>
          <cell r="AA319">
            <v>214000.08000000002</v>
          </cell>
          <cell r="AB319">
            <v>214000.08000000002</v>
          </cell>
          <cell r="AC319">
            <v>214000.08000000002</v>
          </cell>
          <cell r="AD319">
            <v>3</v>
          </cell>
          <cell r="AE319" t="str">
            <v>S43</v>
          </cell>
          <cell r="AF319">
            <v>185000</v>
          </cell>
          <cell r="AG319">
            <v>300000</v>
          </cell>
          <cell r="AH319">
            <v>0.25</v>
          </cell>
          <cell r="AI319">
            <v>2</v>
          </cell>
          <cell r="AJ319">
            <v>0</v>
          </cell>
          <cell r="AK319">
            <v>220420.08240000001</v>
          </cell>
          <cell r="AL319">
            <v>3.0000000000000027E-2</v>
          </cell>
          <cell r="AM319">
            <v>220420.08240000001</v>
          </cell>
          <cell r="AN319">
            <v>6420.0023999999976</v>
          </cell>
          <cell r="AO319">
            <v>-0.26526639199999991</v>
          </cell>
          <cell r="AQ319">
            <v>41600.14</v>
          </cell>
          <cell r="AR319">
            <v>550000.15999999992</v>
          </cell>
          <cell r="AS319">
            <v>0.33</v>
          </cell>
          <cell r="AT319">
            <v>1</v>
          </cell>
          <cell r="AU319">
            <v>0</v>
          </cell>
          <cell r="AV319">
            <v>220420.08240000001</v>
          </cell>
          <cell r="AW319">
            <v>220420.08240000001</v>
          </cell>
          <cell r="AX319">
            <v>3.0000000000000027E-2</v>
          </cell>
          <cell r="AY319">
            <v>6420.0023999999976</v>
          </cell>
          <cell r="AZ319" t="str">
            <v>commission</v>
          </cell>
          <cell r="BA319" t="str">
            <v>commissionEligible</v>
          </cell>
          <cell r="BB319" t="str">
            <v>commissionUnited States</v>
          </cell>
          <cell r="BC319" t="str">
            <v xml:space="preserve">commissionUnited States </v>
          </cell>
          <cell r="BD319" t="str">
            <v>S43</v>
          </cell>
          <cell r="BF319">
            <v>17833.34</v>
          </cell>
          <cell r="BH319">
            <v>4</v>
          </cell>
        </row>
        <row r="320">
          <cell r="B320">
            <v>20689</v>
          </cell>
          <cell r="C320">
            <v>15776</v>
          </cell>
          <cell r="E320" t="str">
            <v>Carlos Ramos</v>
          </cell>
          <cell r="F320" t="str">
            <v>Account Manager</v>
          </cell>
          <cell r="G320" t="str">
            <v>Employee</v>
          </cell>
          <cell r="H320" t="str">
            <v>Americas Sales</v>
          </cell>
          <cell r="I320" t="str">
            <v>FLORIDA REMOTE OFFICE</v>
          </cell>
          <cell r="J320" t="str">
            <v>United States</v>
          </cell>
          <cell r="K320">
            <v>43808</v>
          </cell>
          <cell r="L320" t="str">
            <v>WH</v>
          </cell>
          <cell r="M320" t="str">
            <v>S53P</v>
          </cell>
          <cell r="N320" t="str">
            <v>S</v>
          </cell>
          <cell r="O320" t="str">
            <v>5</v>
          </cell>
          <cell r="P320" t="str">
            <v>Regular</v>
          </cell>
          <cell r="Q320" t="str"/>
          <cell r="R320">
            <v>1</v>
          </cell>
          <cell r="U320" t="str">
            <v>USD</v>
          </cell>
          <cell r="V320" t="str">
            <v>Americas Sales</v>
          </cell>
          <cell r="W320" t="str">
            <v>Thomas Fusco</v>
          </cell>
          <cell r="Y320" t="str">
            <v>Not Eligible - Left</v>
          </cell>
          <cell r="Z320">
            <v>150000.08000000002</v>
          </cell>
          <cell r="AA320">
            <v>150000.08000000002</v>
          </cell>
          <cell r="AB320">
            <v>150000.08000000002</v>
          </cell>
          <cell r="AC320">
            <v>150000.08000000002</v>
          </cell>
        </row>
        <row r="321">
          <cell r="B321">
            <v>21324</v>
          </cell>
          <cell r="C321">
            <v>16411</v>
          </cell>
          <cell r="E321" t="str">
            <v>Robert Conway</v>
          </cell>
          <cell r="F321" t="str">
            <v>Area Manager</v>
          </cell>
          <cell r="G321" t="str">
            <v>Employee</v>
          </cell>
          <cell r="H321" t="str">
            <v>Americas Sales</v>
          </cell>
          <cell r="I321" t="str">
            <v>TENNESSEE REMOTE OFFICE</v>
          </cell>
          <cell r="J321" t="str">
            <v>United States</v>
          </cell>
          <cell r="K321">
            <v>43962</v>
          </cell>
          <cell r="L321" t="str">
            <v>WH</v>
          </cell>
          <cell r="M321" t="str">
            <v>S31M</v>
          </cell>
          <cell r="N321" t="str">
            <v>S</v>
          </cell>
          <cell r="O321" t="str">
            <v>3</v>
          </cell>
          <cell r="P321" t="str">
            <v>Regular</v>
          </cell>
          <cell r="Q321" t="str"/>
          <cell r="R321">
            <v>1</v>
          </cell>
          <cell r="U321" t="str">
            <v>USD</v>
          </cell>
          <cell r="V321" t="str">
            <v>Americas Sales</v>
          </cell>
          <cell r="W321" t="str">
            <v>Thomas Fusco</v>
          </cell>
          <cell r="Y321" t="str">
            <v>Not Eligible - Left</v>
          </cell>
          <cell r="Z321">
            <v>300000.07999999996</v>
          </cell>
          <cell r="AA321">
            <v>300000.07999999996</v>
          </cell>
          <cell r="AB321">
            <v>300000.07999999996</v>
          </cell>
          <cell r="AC321">
            <v>300000.07999999996</v>
          </cell>
        </row>
        <row r="322">
          <cell r="B322">
            <v>21440</v>
          </cell>
          <cell r="C322">
            <v>16527</v>
          </cell>
          <cell r="E322" t="str">
            <v>David Dorman</v>
          </cell>
          <cell r="F322" t="str">
            <v>Territory Manager</v>
          </cell>
          <cell r="G322" t="str">
            <v>Employee</v>
          </cell>
          <cell r="H322" t="str">
            <v>Americas Sales</v>
          </cell>
          <cell r="I322" t="str">
            <v>TENNESSEE REMOTE OFFICE</v>
          </cell>
          <cell r="J322" t="str">
            <v>United States</v>
          </cell>
          <cell r="K322">
            <v>44018</v>
          </cell>
          <cell r="L322" t="str">
            <v>WH</v>
          </cell>
          <cell r="M322" t="str">
            <v>S61P</v>
          </cell>
          <cell r="N322" t="str">
            <v>S</v>
          </cell>
          <cell r="O322" t="str">
            <v>6</v>
          </cell>
          <cell r="P322" t="str">
            <v>Regular</v>
          </cell>
          <cell r="Q322" t="str"/>
          <cell r="R322">
            <v>1</v>
          </cell>
          <cell r="U322" t="str">
            <v>USD</v>
          </cell>
          <cell r="V322" t="str">
            <v>Americas Sales</v>
          </cell>
          <cell r="W322" t="str">
            <v>Thomas Fusco</v>
          </cell>
          <cell r="Y322" t="str">
            <v>Eligible</v>
          </cell>
          <cell r="Z322">
            <v>110000.16</v>
          </cell>
          <cell r="AA322">
            <v>110000.16</v>
          </cell>
          <cell r="AB322">
            <v>110000.16</v>
          </cell>
          <cell r="AC322">
            <v>110000.16</v>
          </cell>
          <cell r="AD322">
            <v>4</v>
          </cell>
          <cell r="AE322" t="str">
            <v>S61</v>
          </cell>
          <cell r="AF322">
            <v>100000</v>
          </cell>
          <cell r="AG322">
            <v>160000</v>
          </cell>
          <cell r="AH322">
            <v>0.16</v>
          </cell>
          <cell r="AI322">
            <v>2</v>
          </cell>
          <cell r="AJ322">
            <v>0</v>
          </cell>
          <cell r="AK322">
            <v>115500.16800000001</v>
          </cell>
          <cell r="AL322">
            <v>5.0000000000000044E-2</v>
          </cell>
          <cell r="AM322">
            <v>115500.16800000001</v>
          </cell>
          <cell r="AN322">
            <v>5500.0080000000016</v>
          </cell>
          <cell r="AO322">
            <v>-0.27812395000000001</v>
          </cell>
          <cell r="AQ322">
            <v>41600.14</v>
          </cell>
          <cell r="AR322">
            <v>550000.15999999992</v>
          </cell>
          <cell r="AS322">
            <v>0.13</v>
          </cell>
          <cell r="AT322">
            <v>1</v>
          </cell>
          <cell r="AU322">
            <v>0</v>
          </cell>
          <cell r="AV322">
            <v>115500.16800000001</v>
          </cell>
          <cell r="AW322">
            <v>115500.16800000001</v>
          </cell>
          <cell r="AX322">
            <v>5.0000000000000044E-2</v>
          </cell>
          <cell r="AY322">
            <v>5500.0080000000016</v>
          </cell>
          <cell r="AZ322" t="str">
            <v>commission</v>
          </cell>
          <cell r="BA322" t="str">
            <v>commissionEligible</v>
          </cell>
          <cell r="BB322" t="str">
            <v>commissionUnited States</v>
          </cell>
          <cell r="BC322" t="str">
            <v xml:space="preserve">commissionUnited States </v>
          </cell>
          <cell r="BD322" t="str">
            <v>S61</v>
          </cell>
          <cell r="BF322">
            <v>9166.68</v>
          </cell>
        </row>
        <row r="323">
          <cell r="B323">
            <v>21651</v>
          </cell>
          <cell r="C323">
            <v>16738</v>
          </cell>
          <cell r="E323" t="str">
            <v>James Martin</v>
          </cell>
          <cell r="F323" t="str">
            <v>Territory Manager</v>
          </cell>
          <cell r="G323" t="str">
            <v>Employee</v>
          </cell>
          <cell r="H323" t="str">
            <v>Americas Sales</v>
          </cell>
          <cell r="I323" t="str">
            <v>FLORIDA REMOTE OFFICE</v>
          </cell>
          <cell r="J323" t="str">
            <v>United States</v>
          </cell>
          <cell r="K323">
            <v>44123</v>
          </cell>
          <cell r="L323" t="str">
            <v>WH</v>
          </cell>
          <cell r="M323" t="str">
            <v>S51P</v>
          </cell>
          <cell r="N323" t="str">
            <v>S</v>
          </cell>
          <cell r="O323" t="str">
            <v>5</v>
          </cell>
          <cell r="P323" t="str">
            <v>Regular</v>
          </cell>
          <cell r="Q323" t="str"/>
          <cell r="R323">
            <v>1</v>
          </cell>
          <cell r="U323" t="str">
            <v>USD</v>
          </cell>
          <cell r="V323" t="str">
            <v>Americas Sales</v>
          </cell>
          <cell r="W323" t="str">
            <v>Thomas Fusco</v>
          </cell>
          <cell r="Y323" t="str">
            <v>Not Eligible - NH</v>
          </cell>
          <cell r="AA323">
            <v>0</v>
          </cell>
          <cell r="AB323">
            <v>180000.16</v>
          </cell>
          <cell r="AC323">
            <v>180000.16</v>
          </cell>
          <cell r="AW323">
            <v>180000.16</v>
          </cell>
        </row>
        <row r="324">
          <cell r="B324">
            <v>3138</v>
          </cell>
          <cell r="C324">
            <v>5465</v>
          </cell>
          <cell r="E324" t="str">
            <v>Huai-Tsu Chao</v>
          </cell>
          <cell r="F324" t="str">
            <v>Area Manager</v>
          </cell>
          <cell r="G324" t="str">
            <v>Employee</v>
          </cell>
          <cell r="H324" t="str">
            <v>Americas Sales</v>
          </cell>
          <cell r="I324" t="str">
            <v>MARYLAND REMOTE OFFICE</v>
          </cell>
          <cell r="J324" t="str">
            <v>United States</v>
          </cell>
          <cell r="K324">
            <v>43920</v>
          </cell>
          <cell r="L324" t="str">
            <v>WH</v>
          </cell>
          <cell r="M324" t="str">
            <v>S41M</v>
          </cell>
          <cell r="N324" t="str">
            <v>S</v>
          </cell>
          <cell r="O324" t="str">
            <v>4</v>
          </cell>
          <cell r="P324" t="str">
            <v>Regular</v>
          </cell>
          <cell r="Q324" t="str"/>
          <cell r="R324">
            <v>1</v>
          </cell>
          <cell r="U324" t="str">
            <v>USD</v>
          </cell>
          <cell r="V324" t="str">
            <v>Americas Sales</v>
          </cell>
          <cell r="W324" t="str">
            <v>Thomas Fusco</v>
          </cell>
          <cell r="Y324" t="str">
            <v>Eligible</v>
          </cell>
          <cell r="Z324">
            <v>280000.07999999996</v>
          </cell>
          <cell r="AA324">
            <v>280000.07999999996</v>
          </cell>
          <cell r="AB324">
            <v>280000.07999999996</v>
          </cell>
          <cell r="AC324">
            <v>280000.07999999996</v>
          </cell>
          <cell r="AD324">
            <v>5</v>
          </cell>
          <cell r="AE324" t="str">
            <v>S41</v>
          </cell>
          <cell r="AF324">
            <v>185000</v>
          </cell>
          <cell r="AG324">
            <v>310000</v>
          </cell>
          <cell r="AH324">
            <v>0.76</v>
          </cell>
          <cell r="AI324">
            <v>4</v>
          </cell>
          <cell r="AJ324">
            <v>0</v>
          </cell>
          <cell r="AK324">
            <v>291200.08319999999</v>
          </cell>
          <cell r="AL324">
            <v>4.0000000000000036E-2</v>
          </cell>
          <cell r="AM324">
            <v>291200.08319999999</v>
          </cell>
          <cell r="AN324">
            <v>11200.003200000036</v>
          </cell>
          <cell r="AO324">
            <v>-6.0644892903225833E-2</v>
          </cell>
          <cell r="AQ324">
            <v>41600.14</v>
          </cell>
          <cell r="AR324">
            <v>550000.15999999992</v>
          </cell>
          <cell r="AS324">
            <v>0.46</v>
          </cell>
          <cell r="AT324">
            <v>1</v>
          </cell>
          <cell r="AU324">
            <v>0</v>
          </cell>
          <cell r="AV324">
            <v>291200.08319999999</v>
          </cell>
          <cell r="AW324">
            <v>291200.08319999999</v>
          </cell>
          <cell r="AX324">
            <v>4.0000000000000036E-2</v>
          </cell>
          <cell r="AY324">
            <v>11200.003200000036</v>
          </cell>
          <cell r="AZ324" t="str">
            <v>commission</v>
          </cell>
          <cell r="BA324" t="str">
            <v>commissionEligible</v>
          </cell>
          <cell r="BB324" t="str">
            <v>commissionUnited States</v>
          </cell>
          <cell r="BC324" t="str">
            <v xml:space="preserve">commissionUnited States </v>
          </cell>
          <cell r="BD324" t="str">
            <v>S41</v>
          </cell>
          <cell r="BF324">
            <v>23333.339999999997</v>
          </cell>
        </row>
        <row r="325">
          <cell r="B325">
            <v>13085</v>
          </cell>
          <cell r="C325">
            <v>8116</v>
          </cell>
          <cell r="E325" t="str">
            <v>Marie Hopkins</v>
          </cell>
          <cell r="F325" t="str">
            <v>Account Manager, SLED</v>
          </cell>
          <cell r="G325" t="str">
            <v>Employee</v>
          </cell>
          <cell r="H325" t="str">
            <v>Americas Sales</v>
          </cell>
          <cell r="I325" t="str">
            <v>PENNSYLVANIA REMOTE OFFICE</v>
          </cell>
          <cell r="J325" t="str">
            <v>United States</v>
          </cell>
          <cell r="K325">
            <v>42044</v>
          </cell>
          <cell r="L325" t="str">
            <v>WH</v>
          </cell>
          <cell r="M325" t="str">
            <v>S43P</v>
          </cell>
          <cell r="N325" t="str">
            <v>S</v>
          </cell>
          <cell r="O325" t="str">
            <v>4</v>
          </cell>
          <cell r="P325" t="str">
            <v>Regular</v>
          </cell>
          <cell r="Q325" t="str"/>
          <cell r="R325">
            <v>1</v>
          </cell>
          <cell r="U325" t="str">
            <v>USD</v>
          </cell>
          <cell r="V325" t="str">
            <v>Americas Sales</v>
          </cell>
          <cell r="W325" t="str">
            <v>Thomas Fusco</v>
          </cell>
          <cell r="Y325" t="str">
            <v>Eligible</v>
          </cell>
          <cell r="Z325">
            <v>210000</v>
          </cell>
          <cell r="AA325">
            <v>210000</v>
          </cell>
          <cell r="AB325">
            <v>210000</v>
          </cell>
          <cell r="AC325">
            <v>210000</v>
          </cell>
          <cell r="AD325">
            <v>4</v>
          </cell>
          <cell r="AE325" t="str">
            <v>S43</v>
          </cell>
          <cell r="AF325">
            <v>185000</v>
          </cell>
          <cell r="AG325">
            <v>300000</v>
          </cell>
          <cell r="AH325">
            <v>0.21</v>
          </cell>
          <cell r="AI325">
            <v>2</v>
          </cell>
          <cell r="AJ325">
            <v>0</v>
          </cell>
          <cell r="AK325">
            <v>220500</v>
          </cell>
          <cell r="AL325">
            <v>5.0000000000000044E-2</v>
          </cell>
          <cell r="AM325">
            <v>220500</v>
          </cell>
          <cell r="AN325">
            <v>10500</v>
          </cell>
          <cell r="AO325">
            <v>-0.26500000000000001</v>
          </cell>
          <cell r="AQ325">
            <v>41600.14</v>
          </cell>
          <cell r="AR325">
            <v>550000.15999999992</v>
          </cell>
          <cell r="AS325">
            <v>0.33</v>
          </cell>
          <cell r="AT325">
            <v>1</v>
          </cell>
          <cell r="AU325">
            <v>0</v>
          </cell>
          <cell r="AV325">
            <v>220500</v>
          </cell>
          <cell r="AW325">
            <v>220500</v>
          </cell>
          <cell r="AX325">
            <v>5.0000000000000044E-2</v>
          </cell>
          <cell r="AY325">
            <v>10500</v>
          </cell>
          <cell r="AZ325" t="str">
            <v>commission</v>
          </cell>
          <cell r="BA325" t="str">
            <v>commissionEligible</v>
          </cell>
          <cell r="BB325" t="str">
            <v>commissionUnited States</v>
          </cell>
          <cell r="BC325" t="str">
            <v xml:space="preserve">commissionUnited States </v>
          </cell>
          <cell r="BD325" t="str">
            <v>S43</v>
          </cell>
          <cell r="BF325">
            <v>17500</v>
          </cell>
          <cell r="BH325">
            <v>5</v>
          </cell>
        </row>
        <row r="326">
          <cell r="B326">
            <v>21145</v>
          </cell>
          <cell r="C326">
            <v>16232</v>
          </cell>
          <cell r="E326" t="str">
            <v>William Ruhl</v>
          </cell>
          <cell r="F326" t="str">
            <v>Account Manager</v>
          </cell>
          <cell r="G326" t="str">
            <v>Employee</v>
          </cell>
          <cell r="H326" t="str">
            <v>Americas Sales</v>
          </cell>
          <cell r="I326" t="str">
            <v>ROCKVILLE</v>
          </cell>
          <cell r="J326" t="str">
            <v>United States</v>
          </cell>
          <cell r="K326">
            <v>43913</v>
          </cell>
          <cell r="L326" t="str">
            <v>WH</v>
          </cell>
          <cell r="M326" t="str">
            <v>S43P</v>
          </cell>
          <cell r="N326" t="str">
            <v>S</v>
          </cell>
          <cell r="O326" t="str">
            <v>4</v>
          </cell>
          <cell r="P326" t="str">
            <v>Regular</v>
          </cell>
          <cell r="Q326" t="str"/>
          <cell r="R326">
            <v>1</v>
          </cell>
          <cell r="U326" t="str">
            <v>USD</v>
          </cell>
          <cell r="V326" t="str">
            <v>Americas Sales</v>
          </cell>
          <cell r="W326" t="str">
            <v>Thomas Fusco</v>
          </cell>
          <cell r="Y326" t="str">
            <v>Eligible</v>
          </cell>
          <cell r="Z326">
            <v>205000.16</v>
          </cell>
          <cell r="AA326">
            <v>205000.16</v>
          </cell>
          <cell r="AB326">
            <v>205000.16</v>
          </cell>
          <cell r="AC326">
            <v>205000.16</v>
          </cell>
          <cell r="AD326">
            <v>3</v>
          </cell>
          <cell r="AE326" t="str">
            <v>S43</v>
          </cell>
          <cell r="AF326">
            <v>185000</v>
          </cell>
          <cell r="AG326">
            <v>300000</v>
          </cell>
          <cell r="AH326">
            <v>0.17</v>
          </cell>
          <cell r="AI326">
            <v>2</v>
          </cell>
          <cell r="AJ326">
            <v>0</v>
          </cell>
          <cell r="AK326">
            <v>211150.1648</v>
          </cell>
          <cell r="AL326">
            <v>3.0000000000000027E-2</v>
          </cell>
          <cell r="AM326">
            <v>211150.1648</v>
          </cell>
          <cell r="AN326">
            <v>6150.0047999999952</v>
          </cell>
          <cell r="AO326">
            <v>-0.29616611733333331</v>
          </cell>
          <cell r="AQ326">
            <v>41600.14</v>
          </cell>
          <cell r="AR326">
            <v>550000.15999999992</v>
          </cell>
          <cell r="AS326">
            <v>0.32</v>
          </cell>
          <cell r="AT326">
            <v>1</v>
          </cell>
          <cell r="AU326">
            <v>0</v>
          </cell>
          <cell r="AV326">
            <v>211150.1648</v>
          </cell>
          <cell r="AW326">
            <v>211150.1648</v>
          </cell>
          <cell r="AX326">
            <v>3.0000000000000027E-2</v>
          </cell>
          <cell r="AY326">
            <v>6150.0047999999952</v>
          </cell>
          <cell r="AZ326" t="str">
            <v>commission</v>
          </cell>
          <cell r="BA326" t="str">
            <v>commissionEligible</v>
          </cell>
          <cell r="BB326" t="str">
            <v>commissionUnited States</v>
          </cell>
          <cell r="BC326" t="str">
            <v xml:space="preserve">commissionUnited States </v>
          </cell>
          <cell r="BD326" t="str">
            <v>S43</v>
          </cell>
          <cell r="BF326">
            <v>17083.346666666668</v>
          </cell>
        </row>
        <row r="327">
          <cell r="B327">
            <v>5782</v>
          </cell>
          <cell r="C327">
            <v>6180</v>
          </cell>
          <cell r="E327" t="str">
            <v>Jeffrey Mason</v>
          </cell>
          <cell r="F327" t="str">
            <v>Area Manager, Mid-Atlantic</v>
          </cell>
          <cell r="G327" t="str">
            <v>Employee</v>
          </cell>
          <cell r="H327" t="str">
            <v>Americas Sales</v>
          </cell>
          <cell r="I327" t="str">
            <v>ROCKVILLE</v>
          </cell>
          <cell r="J327" t="str">
            <v>United States</v>
          </cell>
          <cell r="K327">
            <v>38862</v>
          </cell>
          <cell r="L327" t="str">
            <v>WH</v>
          </cell>
          <cell r="M327" t="str">
            <v>S41M</v>
          </cell>
          <cell r="N327" t="str">
            <v>S</v>
          </cell>
          <cell r="O327" t="str">
            <v>4</v>
          </cell>
          <cell r="P327" t="str">
            <v>Regular</v>
          </cell>
          <cell r="Q327" t="str"/>
          <cell r="R327">
            <v>1</v>
          </cell>
          <cell r="U327" t="str">
            <v>USD</v>
          </cell>
          <cell r="V327" t="str">
            <v>Americas Sales</v>
          </cell>
          <cell r="W327" t="str">
            <v>Thomas Fusco</v>
          </cell>
          <cell r="Y327" t="str">
            <v>Eligible</v>
          </cell>
          <cell r="Z327">
            <v>260000.08</v>
          </cell>
          <cell r="AA327">
            <v>260000.08</v>
          </cell>
          <cell r="AB327">
            <v>260000.08</v>
          </cell>
          <cell r="AC327">
            <v>260000.08</v>
          </cell>
          <cell r="AD327">
            <v>3</v>
          </cell>
          <cell r="AE327" t="str">
            <v>S41</v>
          </cell>
          <cell r="AF327">
            <v>185000</v>
          </cell>
          <cell r="AG327">
            <v>310000</v>
          </cell>
          <cell r="AH327">
            <v>0.6</v>
          </cell>
          <cell r="AI327">
            <v>3</v>
          </cell>
          <cell r="AJ327">
            <v>0</v>
          </cell>
          <cell r="AK327">
            <v>265200.08159999998</v>
          </cell>
          <cell r="AL327">
            <v>2.0000000000000018E-2</v>
          </cell>
          <cell r="AM327">
            <v>265200.08159999998</v>
          </cell>
          <cell r="AN327">
            <v>5200.0015999999887</v>
          </cell>
          <cell r="AO327">
            <v>-0.1445158658064517</v>
          </cell>
          <cell r="AQ327">
            <v>41600.14</v>
          </cell>
          <cell r="AR327">
            <v>550000.15999999992</v>
          </cell>
          <cell r="AS327">
            <v>0.42</v>
          </cell>
          <cell r="AT327">
            <v>1</v>
          </cell>
          <cell r="AU327">
            <v>0</v>
          </cell>
          <cell r="AV327">
            <v>265200.08159999998</v>
          </cell>
          <cell r="AW327">
            <v>265200.08159999998</v>
          </cell>
          <cell r="AX327">
            <v>2.0000000000000018E-2</v>
          </cell>
          <cell r="AY327">
            <v>5200.0015999999887</v>
          </cell>
          <cell r="AZ327" t="str">
            <v>commission</v>
          </cell>
          <cell r="BA327" t="str">
            <v>commissionEligible</v>
          </cell>
          <cell r="BB327" t="str">
            <v>commissionUnited States</v>
          </cell>
          <cell r="BC327" t="str">
            <v xml:space="preserve">commissionUnited States </v>
          </cell>
          <cell r="BD327" t="str">
            <v>S41</v>
          </cell>
          <cell r="BF327">
            <v>21666.673333333332</v>
          </cell>
          <cell r="BH327">
            <v>3</v>
          </cell>
        </row>
        <row r="328">
          <cell r="B328">
            <v>15875</v>
          </cell>
          <cell r="C328">
            <v>10828</v>
          </cell>
          <cell r="E328" t="str">
            <v>Rebecca Fodor</v>
          </cell>
          <cell r="F328" t="str">
            <v>Territory Manager</v>
          </cell>
          <cell r="G328" t="str">
            <v>Employee</v>
          </cell>
          <cell r="H328" t="str">
            <v>Americas Sales</v>
          </cell>
          <cell r="I328" t="str">
            <v>NORTH CAROLINA REMOTE OFFICE</v>
          </cell>
          <cell r="J328" t="str">
            <v>United States</v>
          </cell>
          <cell r="K328">
            <v>42674</v>
          </cell>
          <cell r="L328" t="str">
            <v>WH</v>
          </cell>
          <cell r="M328" t="str">
            <v>S51P</v>
          </cell>
          <cell r="N328" t="str">
            <v>S</v>
          </cell>
          <cell r="O328" t="str">
            <v>5</v>
          </cell>
          <cell r="P328" t="str">
            <v>Regular</v>
          </cell>
          <cell r="Q328" t="str"/>
          <cell r="R328">
            <v>1</v>
          </cell>
          <cell r="U328" t="str">
            <v>USD</v>
          </cell>
          <cell r="V328" t="str">
            <v>Americas Sales</v>
          </cell>
          <cell r="W328" t="str">
            <v>Thomas Fusco</v>
          </cell>
          <cell r="Y328" t="str">
            <v>Eligible</v>
          </cell>
          <cell r="Z328">
            <v>150000</v>
          </cell>
          <cell r="AA328">
            <v>150000</v>
          </cell>
          <cell r="AB328">
            <v>150000</v>
          </cell>
          <cell r="AC328">
            <v>150000</v>
          </cell>
          <cell r="AD328">
            <v>3</v>
          </cell>
          <cell r="AE328" t="str">
            <v>S51</v>
          </cell>
          <cell r="AF328">
            <v>120000</v>
          </cell>
          <cell r="AG328">
            <v>200000</v>
          </cell>
          <cell r="AH328">
            <v>0.37</v>
          </cell>
          <cell r="AI328">
            <v>2</v>
          </cell>
          <cell r="AJ328">
            <v>0</v>
          </cell>
          <cell r="AK328">
            <v>154500</v>
          </cell>
          <cell r="AL328">
            <v>3.0000000000000027E-2</v>
          </cell>
          <cell r="AM328">
            <v>154500</v>
          </cell>
          <cell r="AN328">
            <v>4500</v>
          </cell>
          <cell r="AO328">
            <v>-0.22750000000000004</v>
          </cell>
          <cell r="AQ328">
            <v>41600.14</v>
          </cell>
          <cell r="AR328">
            <v>550000.15999999992</v>
          </cell>
          <cell r="AS328">
            <v>0.21</v>
          </cell>
          <cell r="AT328">
            <v>1</v>
          </cell>
          <cell r="AU328">
            <v>0</v>
          </cell>
          <cell r="AV328">
            <v>154500</v>
          </cell>
          <cell r="AW328">
            <v>154500</v>
          </cell>
          <cell r="AX328">
            <v>3.0000000000000027E-2</v>
          </cell>
          <cell r="AY328">
            <v>4500</v>
          </cell>
          <cell r="AZ328" t="str">
            <v>commission</v>
          </cell>
          <cell r="BA328" t="str">
            <v>commissionEligible</v>
          </cell>
          <cell r="BB328" t="str">
            <v>commissionUnited States</v>
          </cell>
          <cell r="BC328" t="str">
            <v xml:space="preserve">commissionUnited States </v>
          </cell>
          <cell r="BD328" t="str">
            <v>S51</v>
          </cell>
          <cell r="BF328">
            <v>12500</v>
          </cell>
          <cell r="BH328">
            <v>3</v>
          </cell>
        </row>
        <row r="329">
          <cell r="B329">
            <v>14073</v>
          </cell>
          <cell r="C329">
            <v>9058</v>
          </cell>
          <cell r="E329" t="str">
            <v>John Wise</v>
          </cell>
          <cell r="F329" t="str">
            <v>Account Manager</v>
          </cell>
          <cell r="G329" t="str">
            <v>Employee</v>
          </cell>
          <cell r="H329" t="str">
            <v>Americas Sales</v>
          </cell>
          <cell r="I329" t="str">
            <v>DENVER</v>
          </cell>
          <cell r="J329" t="str">
            <v>United States</v>
          </cell>
          <cell r="K329">
            <v>42233</v>
          </cell>
          <cell r="L329" t="str">
            <v>WH</v>
          </cell>
          <cell r="M329" t="str">
            <v>S43P</v>
          </cell>
          <cell r="N329" t="str">
            <v>S</v>
          </cell>
          <cell r="O329" t="str">
            <v>4</v>
          </cell>
          <cell r="P329" t="str">
            <v>Regular</v>
          </cell>
          <cell r="Q329" t="str"/>
          <cell r="R329">
            <v>1</v>
          </cell>
          <cell r="U329" t="str">
            <v>USD</v>
          </cell>
          <cell r="V329" t="str">
            <v>Americas Sales</v>
          </cell>
          <cell r="W329" t="str">
            <v>Thomas Fusco</v>
          </cell>
          <cell r="Y329" t="str">
            <v>Eligible</v>
          </cell>
          <cell r="Z329">
            <v>148000.16</v>
          </cell>
          <cell r="AA329">
            <v>148000.16</v>
          </cell>
          <cell r="AB329">
            <v>148000.16</v>
          </cell>
          <cell r="AC329">
            <v>148000.16</v>
          </cell>
          <cell r="AD329">
            <v>3</v>
          </cell>
          <cell r="AE329" t="str">
            <v>S43</v>
          </cell>
          <cell r="AF329">
            <v>185000</v>
          </cell>
          <cell r="AG329">
            <v>300000</v>
          </cell>
          <cell r="AH329">
            <v>0</v>
          </cell>
          <cell r="AI329">
            <v>1</v>
          </cell>
          <cell r="AJ329">
            <v>0</v>
          </cell>
          <cell r="AK329">
            <v>153920.16640000002</v>
          </cell>
          <cell r="AL329">
            <v>4.0000000000000036E-2</v>
          </cell>
          <cell r="AM329">
            <v>153920.16640000002</v>
          </cell>
          <cell r="AN329">
            <v>5920.0064000000129</v>
          </cell>
          <cell r="AO329">
            <v>-0.48693277866666662</v>
          </cell>
          <cell r="AQ329">
            <v>41600.14</v>
          </cell>
          <cell r="AR329">
            <v>550000.15999999992</v>
          </cell>
          <cell r="AS329">
            <v>0.2</v>
          </cell>
          <cell r="AT329">
            <v>1</v>
          </cell>
          <cell r="AU329">
            <v>0</v>
          </cell>
          <cell r="AV329">
            <v>153920.16640000002</v>
          </cell>
          <cell r="AW329">
            <v>153920.16640000002</v>
          </cell>
          <cell r="AX329">
            <v>4.0000000000000036E-2</v>
          </cell>
          <cell r="AY329">
            <v>5920.0064000000129</v>
          </cell>
          <cell r="AZ329" t="str">
            <v>commission</v>
          </cell>
          <cell r="BA329" t="str">
            <v>commissionEligible</v>
          </cell>
          <cell r="BB329" t="str">
            <v>commissionUnited States</v>
          </cell>
          <cell r="BC329" t="str">
            <v xml:space="preserve">commissionUnited States </v>
          </cell>
          <cell r="BD329" t="str">
            <v>S43</v>
          </cell>
          <cell r="BF329">
            <v>12333.346666666666</v>
          </cell>
          <cell r="BH329">
            <v>3</v>
          </cell>
        </row>
        <row r="330">
          <cell r="B330">
            <v>14714</v>
          </cell>
          <cell r="C330">
            <v>9661</v>
          </cell>
          <cell r="E330" t="str">
            <v>Michael Crocker</v>
          </cell>
          <cell r="F330" t="str">
            <v>Account Manager</v>
          </cell>
          <cell r="G330" t="str">
            <v>Employee</v>
          </cell>
          <cell r="H330" t="str">
            <v>Americas Sales</v>
          </cell>
          <cell r="I330" t="str">
            <v>FLORIDA REMOTE OFFICE</v>
          </cell>
          <cell r="J330" t="str">
            <v>United States</v>
          </cell>
          <cell r="K330">
            <v>42387</v>
          </cell>
          <cell r="L330" t="str">
            <v>WH</v>
          </cell>
          <cell r="M330" t="str">
            <v>S43P</v>
          </cell>
          <cell r="N330" t="str">
            <v>S</v>
          </cell>
          <cell r="O330" t="str">
            <v>4</v>
          </cell>
          <cell r="P330" t="str">
            <v>Regular</v>
          </cell>
          <cell r="Q330" t="str"/>
          <cell r="R330">
            <v>1</v>
          </cell>
          <cell r="U330" t="str">
            <v>USD</v>
          </cell>
          <cell r="V330" t="str">
            <v>Americas Sales</v>
          </cell>
          <cell r="W330" t="str">
            <v>Thomas Fusco</v>
          </cell>
          <cell r="Y330" t="str">
            <v>Eligible</v>
          </cell>
          <cell r="Z330">
            <v>194000</v>
          </cell>
          <cell r="AA330">
            <v>194000</v>
          </cell>
          <cell r="AB330">
            <v>194000</v>
          </cell>
          <cell r="AC330">
            <v>194000</v>
          </cell>
          <cell r="AD330">
            <v>3</v>
          </cell>
          <cell r="AE330" t="str">
            <v>S43</v>
          </cell>
          <cell r="AF330">
            <v>185000</v>
          </cell>
          <cell r="AG330">
            <v>300000</v>
          </cell>
          <cell r="AH330">
            <v>7.0000000000000007E-2</v>
          </cell>
          <cell r="AI330">
            <v>1</v>
          </cell>
          <cell r="AJ330">
            <v>0</v>
          </cell>
          <cell r="AK330">
            <v>201760</v>
          </cell>
          <cell r="AL330">
            <v>4.0000000000000036E-2</v>
          </cell>
          <cell r="AM330">
            <v>201760</v>
          </cell>
          <cell r="AN330">
            <v>7760</v>
          </cell>
          <cell r="AO330">
            <v>-0.32746666666666668</v>
          </cell>
          <cell r="AQ330">
            <v>41600.14</v>
          </cell>
          <cell r="AR330">
            <v>550000.15999999992</v>
          </cell>
          <cell r="AS330">
            <v>0.28999999999999998</v>
          </cell>
          <cell r="AT330">
            <v>1</v>
          </cell>
          <cell r="AU330">
            <v>0</v>
          </cell>
          <cell r="AV330">
            <v>201760</v>
          </cell>
          <cell r="AW330">
            <v>201760</v>
          </cell>
          <cell r="AX330">
            <v>4.0000000000000036E-2</v>
          </cell>
          <cell r="AY330">
            <v>7760</v>
          </cell>
          <cell r="AZ330" t="str">
            <v>commission</v>
          </cell>
          <cell r="BA330" t="str">
            <v>commissionEligible</v>
          </cell>
          <cell r="BB330" t="str">
            <v>commissionUnited States</v>
          </cell>
          <cell r="BC330" t="str">
            <v xml:space="preserve">commissionUnited States </v>
          </cell>
          <cell r="BD330" t="str">
            <v>S43</v>
          </cell>
          <cell r="BF330">
            <v>16166.666666666666</v>
          </cell>
          <cell r="BH330">
            <v>3</v>
          </cell>
        </row>
        <row r="331">
          <cell r="B331">
            <v>16427</v>
          </cell>
          <cell r="C331">
            <v>11356</v>
          </cell>
          <cell r="E331" t="str">
            <v>Brian Martin</v>
          </cell>
          <cell r="F331" t="str">
            <v>Strategic Account Manager</v>
          </cell>
          <cell r="G331" t="str">
            <v>Employee</v>
          </cell>
          <cell r="H331" t="str">
            <v>Americas Sales</v>
          </cell>
          <cell r="I331" t="str">
            <v>VIRGINIA REMOTE OFFICE</v>
          </cell>
          <cell r="J331" t="str">
            <v>United States</v>
          </cell>
          <cell r="K331">
            <v>43997</v>
          </cell>
          <cell r="L331" t="str">
            <v>WH</v>
          </cell>
          <cell r="M331" t="str">
            <v>S43P</v>
          </cell>
          <cell r="N331" t="str">
            <v>S</v>
          </cell>
          <cell r="O331" t="str">
            <v>4</v>
          </cell>
          <cell r="P331" t="str">
            <v>Regular</v>
          </cell>
          <cell r="Q331" t="str"/>
          <cell r="R331">
            <v>1</v>
          </cell>
          <cell r="U331" t="str">
            <v>USD</v>
          </cell>
          <cell r="V331" t="str">
            <v>Americas Sales</v>
          </cell>
          <cell r="W331" t="str">
            <v>Thomas Fusco</v>
          </cell>
          <cell r="Y331" t="str">
            <v>Eligible</v>
          </cell>
          <cell r="Z331">
            <v>285000.16000000003</v>
          </cell>
          <cell r="AA331">
            <v>285000.16000000003</v>
          </cell>
          <cell r="AB331">
            <v>285000.16000000003</v>
          </cell>
          <cell r="AC331">
            <v>285000.16000000003</v>
          </cell>
          <cell r="AD331">
            <v>4</v>
          </cell>
          <cell r="AE331" t="str">
            <v>S43</v>
          </cell>
          <cell r="AF331">
            <v>185000</v>
          </cell>
          <cell r="AG331">
            <v>300000</v>
          </cell>
          <cell r="AH331">
            <v>0.86</v>
          </cell>
          <cell r="AI331">
            <v>5</v>
          </cell>
          <cell r="AJ331">
            <v>0</v>
          </cell>
          <cell r="AK331">
            <v>290700.16320000001</v>
          </cell>
          <cell r="AL331">
            <v>2.0000000000000018E-2</v>
          </cell>
          <cell r="AM331">
            <v>290700.16320000001</v>
          </cell>
          <cell r="AN331">
            <v>5700.0031999999774</v>
          </cell>
          <cell r="AO331">
            <v>-3.0999455999999981E-2</v>
          </cell>
          <cell r="AQ331">
            <v>41600.14</v>
          </cell>
          <cell r="AR331">
            <v>550000.15999999992</v>
          </cell>
          <cell r="AS331">
            <v>0.47</v>
          </cell>
          <cell r="AT331">
            <v>1</v>
          </cell>
          <cell r="AU331">
            <v>0</v>
          </cell>
          <cell r="AV331">
            <v>290700.16320000001</v>
          </cell>
          <cell r="AW331">
            <v>290700.16320000001</v>
          </cell>
          <cell r="AX331">
            <v>2.0000000000000018E-2</v>
          </cell>
          <cell r="AY331">
            <v>5700.0031999999774</v>
          </cell>
          <cell r="AZ331" t="str">
            <v>commission</v>
          </cell>
          <cell r="BA331" t="str">
            <v>commissionEligible</v>
          </cell>
          <cell r="BB331" t="str">
            <v>commissionUnited States</v>
          </cell>
          <cell r="BC331" t="str">
            <v xml:space="preserve">commissionUnited States </v>
          </cell>
          <cell r="BD331" t="str">
            <v>S43</v>
          </cell>
          <cell r="BF331">
            <v>23750.013333333336</v>
          </cell>
        </row>
        <row r="332">
          <cell r="B332">
            <v>21024</v>
          </cell>
          <cell r="C332">
            <v>16111</v>
          </cell>
          <cell r="E332" t="str">
            <v>Michael Mlynarczyk</v>
          </cell>
          <cell r="F332" t="str">
            <v>Territory Manager</v>
          </cell>
          <cell r="G332" t="str">
            <v>Employee</v>
          </cell>
          <cell r="H332" t="str">
            <v>Americas Sales</v>
          </cell>
          <cell r="I332" t="str">
            <v>ROCKVILLE</v>
          </cell>
          <cell r="J332" t="str">
            <v>United States</v>
          </cell>
          <cell r="K332">
            <v>43885</v>
          </cell>
          <cell r="L332" t="str">
            <v>WH</v>
          </cell>
          <cell r="M332" t="str">
            <v>S51P</v>
          </cell>
          <cell r="N332" t="str">
            <v>S</v>
          </cell>
          <cell r="O332" t="str">
            <v>5</v>
          </cell>
          <cell r="P332" t="str">
            <v>Regular</v>
          </cell>
          <cell r="Q332" t="str"/>
          <cell r="R332">
            <v>1</v>
          </cell>
          <cell r="U332" t="str">
            <v>USD</v>
          </cell>
          <cell r="V332" t="str">
            <v>Americas Sales</v>
          </cell>
          <cell r="W332" t="str">
            <v>Thomas Fusco</v>
          </cell>
          <cell r="Y332" t="str">
            <v>Eligible</v>
          </cell>
          <cell r="Z332">
            <v>160000</v>
          </cell>
          <cell r="AA332">
            <v>160000</v>
          </cell>
          <cell r="AB332">
            <v>160000</v>
          </cell>
          <cell r="AC332">
            <v>160000</v>
          </cell>
          <cell r="AD332">
            <v>2</v>
          </cell>
          <cell r="AE332" t="str">
            <v>S51</v>
          </cell>
          <cell r="AF332">
            <v>120000</v>
          </cell>
          <cell r="AG332">
            <v>200000</v>
          </cell>
          <cell r="AH332">
            <v>0.5</v>
          </cell>
          <cell r="AI332">
            <v>3</v>
          </cell>
          <cell r="AJ332">
            <v>0</v>
          </cell>
          <cell r="AK332">
            <v>160000</v>
          </cell>
          <cell r="AL332">
            <v>0</v>
          </cell>
          <cell r="AM332">
            <v>160000</v>
          </cell>
          <cell r="AN332">
            <v>0</v>
          </cell>
          <cell r="AO332">
            <v>-0.19999999999999996</v>
          </cell>
          <cell r="AP332" t="str">
            <v>Rated 2 - no recommendation</v>
          </cell>
          <cell r="AQ332">
            <v>41600.14</v>
          </cell>
          <cell r="AR332">
            <v>550000.15999999992</v>
          </cell>
          <cell r="AS332">
            <v>0.23</v>
          </cell>
          <cell r="AT332">
            <v>1</v>
          </cell>
          <cell r="AU332">
            <v>0</v>
          </cell>
          <cell r="AV332">
            <v>160000</v>
          </cell>
          <cell r="AW332">
            <v>160000</v>
          </cell>
          <cell r="AX332">
            <v>0</v>
          </cell>
          <cell r="AY332">
            <v>0</v>
          </cell>
          <cell r="AZ332" t="str">
            <v>commission</v>
          </cell>
          <cell r="BA332" t="str">
            <v>commissionEligible</v>
          </cell>
          <cell r="BB332" t="str">
            <v>commissionUnited States</v>
          </cell>
          <cell r="BC332" t="str">
            <v xml:space="preserve">commissionUnited States </v>
          </cell>
          <cell r="BD332" t="str">
            <v>S51</v>
          </cell>
          <cell r="BF332">
            <v>13333.333333333334</v>
          </cell>
        </row>
        <row r="333">
          <cell r="B333">
            <v>17830</v>
          </cell>
          <cell r="C333">
            <v>12831</v>
          </cell>
          <cell r="E333" t="str">
            <v>Lorin Roscoe</v>
          </cell>
          <cell r="F333" t="str">
            <v>Strategic Account Manager</v>
          </cell>
          <cell r="G333" t="str">
            <v>Employee</v>
          </cell>
          <cell r="H333" t="str">
            <v>Americas Sales</v>
          </cell>
          <cell r="I333" t="str">
            <v>NEW YORK</v>
          </cell>
          <cell r="J333" t="str">
            <v>United States</v>
          </cell>
          <cell r="K333">
            <v>43178</v>
          </cell>
          <cell r="L333" t="str">
            <v>WH</v>
          </cell>
          <cell r="M333" t="str">
            <v>S43P</v>
          </cell>
          <cell r="N333" t="str">
            <v>S</v>
          </cell>
          <cell r="O333" t="str">
            <v>4</v>
          </cell>
          <cell r="P333" t="str">
            <v>Regular</v>
          </cell>
          <cell r="Q333" t="str"/>
          <cell r="R333">
            <v>1</v>
          </cell>
          <cell r="U333" t="str">
            <v>USD</v>
          </cell>
          <cell r="V333" t="str">
            <v>Americas Sales</v>
          </cell>
          <cell r="W333" t="str">
            <v>Thomas Fusco</v>
          </cell>
          <cell r="Y333" t="str">
            <v>Not Eligible - Left</v>
          </cell>
          <cell r="Z333">
            <v>233000.16</v>
          </cell>
          <cell r="AA333">
            <v>233000.16</v>
          </cell>
          <cell r="AB333">
            <v>233000.16</v>
          </cell>
          <cell r="AC333">
            <v>233000.16</v>
          </cell>
        </row>
        <row r="334">
          <cell r="B334">
            <v>17659</v>
          </cell>
          <cell r="C334">
            <v>12667</v>
          </cell>
          <cell r="E334" t="str">
            <v>Aaron Gennow</v>
          </cell>
          <cell r="F334" t="str">
            <v>Account Manager</v>
          </cell>
          <cell r="G334" t="str">
            <v>Employee</v>
          </cell>
          <cell r="H334" t="str">
            <v>Americas Sales</v>
          </cell>
          <cell r="I334" t="str">
            <v>BLOOMINGTON, MN</v>
          </cell>
          <cell r="J334" t="str">
            <v>United States</v>
          </cell>
          <cell r="K334">
            <v>43129</v>
          </cell>
          <cell r="L334" t="str">
            <v>WH</v>
          </cell>
          <cell r="M334" t="str">
            <v>S43P</v>
          </cell>
          <cell r="N334" t="str">
            <v>S</v>
          </cell>
          <cell r="O334" t="str">
            <v>4</v>
          </cell>
          <cell r="P334" t="str">
            <v>Regular</v>
          </cell>
          <cell r="Q334" t="str"/>
          <cell r="R334">
            <v>1</v>
          </cell>
          <cell r="U334" t="str">
            <v>USD</v>
          </cell>
          <cell r="V334" t="str">
            <v>Americas Sales</v>
          </cell>
          <cell r="W334" t="str">
            <v>Thomas Fusco</v>
          </cell>
          <cell r="Y334" t="str">
            <v>Eligible</v>
          </cell>
          <cell r="Z334">
            <v>166000.16</v>
          </cell>
          <cell r="AA334">
            <v>166000.16</v>
          </cell>
          <cell r="AB334">
            <v>225000</v>
          </cell>
          <cell r="AC334">
            <v>225000</v>
          </cell>
          <cell r="AD334">
            <v>3</v>
          </cell>
          <cell r="AE334" t="str">
            <v>S43</v>
          </cell>
          <cell r="AF334">
            <v>185000</v>
          </cell>
          <cell r="AG334">
            <v>300000</v>
          </cell>
          <cell r="AH334">
            <v>0</v>
          </cell>
          <cell r="AI334">
            <v>1</v>
          </cell>
          <cell r="AJ334">
            <v>0</v>
          </cell>
          <cell r="AK334">
            <v>225000</v>
          </cell>
          <cell r="AL334">
            <v>0</v>
          </cell>
          <cell r="AM334">
            <v>225000</v>
          </cell>
          <cell r="AN334">
            <v>0</v>
          </cell>
          <cell r="AO334">
            <v>-0.25</v>
          </cell>
          <cell r="AQ334">
            <v>41600.14</v>
          </cell>
          <cell r="AR334">
            <v>550000.15999999992</v>
          </cell>
          <cell r="AS334">
            <v>0.36</v>
          </cell>
          <cell r="AT334">
            <v>1</v>
          </cell>
          <cell r="AU334">
            <v>0</v>
          </cell>
          <cell r="AV334">
            <v>225000</v>
          </cell>
          <cell r="AW334">
            <v>225000</v>
          </cell>
          <cell r="AX334">
            <v>0</v>
          </cell>
          <cell r="AY334">
            <v>0</v>
          </cell>
          <cell r="AZ334" t="str">
            <v>commission</v>
          </cell>
          <cell r="BA334" t="str">
            <v>commissionEligible</v>
          </cell>
          <cell r="BB334" t="str">
            <v>commissionUnited States</v>
          </cell>
          <cell r="BC334" t="str">
            <v xml:space="preserve">commissionUnited States </v>
          </cell>
          <cell r="BD334" t="str">
            <v>S43</v>
          </cell>
          <cell r="BF334">
            <v>18750</v>
          </cell>
          <cell r="BH334">
            <v>5</v>
          </cell>
        </row>
        <row r="335">
          <cell r="B335">
            <v>15704</v>
          </cell>
          <cell r="C335">
            <v>10658</v>
          </cell>
          <cell r="E335" t="str">
            <v>Jonathan Wasik</v>
          </cell>
          <cell r="F335" t="str">
            <v>Account Manager</v>
          </cell>
          <cell r="G335" t="str">
            <v>Employee</v>
          </cell>
          <cell r="H335" t="str">
            <v>Americas Sales</v>
          </cell>
          <cell r="I335" t="str">
            <v>CHICAGO</v>
          </cell>
          <cell r="J335" t="str">
            <v>United States</v>
          </cell>
          <cell r="K335">
            <v>42632</v>
          </cell>
          <cell r="L335" t="str">
            <v>WH</v>
          </cell>
          <cell r="M335" t="str">
            <v>S43P</v>
          </cell>
          <cell r="N335" t="str">
            <v>S</v>
          </cell>
          <cell r="O335" t="str">
            <v>4</v>
          </cell>
          <cell r="P335" t="str">
            <v>Regular</v>
          </cell>
          <cell r="Q335" t="str"/>
          <cell r="R335">
            <v>1</v>
          </cell>
          <cell r="U335" t="str">
            <v>USD</v>
          </cell>
          <cell r="V335" t="str">
            <v>Americas Sales</v>
          </cell>
          <cell r="W335" t="str">
            <v>Thomas Fusco</v>
          </cell>
          <cell r="Y335" t="str">
            <v>Eligible</v>
          </cell>
          <cell r="Z335">
            <v>265000.16000000003</v>
          </cell>
          <cell r="AA335">
            <v>265000.16000000003</v>
          </cell>
          <cell r="AB335">
            <v>295000</v>
          </cell>
          <cell r="AC335">
            <v>295000</v>
          </cell>
          <cell r="AD335">
            <v>3</v>
          </cell>
          <cell r="AE335" t="str">
            <v>S43</v>
          </cell>
          <cell r="AF335">
            <v>185000</v>
          </cell>
          <cell r="AG335">
            <v>300000</v>
          </cell>
          <cell r="AH335">
            <v>0.95</v>
          </cell>
          <cell r="AI335">
            <v>5</v>
          </cell>
          <cell r="AJ335">
            <v>0</v>
          </cell>
          <cell r="AK335">
            <v>295000</v>
          </cell>
          <cell r="AL335">
            <v>0</v>
          </cell>
          <cell r="AM335">
            <v>295000</v>
          </cell>
          <cell r="AN335">
            <v>0</v>
          </cell>
          <cell r="AO335">
            <v>-1.6666666666666718E-2</v>
          </cell>
          <cell r="AQ335">
            <v>41600.14</v>
          </cell>
          <cell r="AR335">
            <v>550000.15999999992</v>
          </cell>
          <cell r="AS335">
            <v>0.49</v>
          </cell>
          <cell r="AT335">
            <v>1</v>
          </cell>
          <cell r="AU335">
            <v>0</v>
          </cell>
          <cell r="AV335">
            <v>295000</v>
          </cell>
          <cell r="AW335">
            <v>295000</v>
          </cell>
          <cell r="AX335">
            <v>0</v>
          </cell>
          <cell r="AY335">
            <v>0</v>
          </cell>
          <cell r="AZ335" t="str">
            <v>commission</v>
          </cell>
          <cell r="BA335" t="str">
            <v>commissionEligible</v>
          </cell>
          <cell r="BB335" t="str">
            <v>commissionUnited States</v>
          </cell>
          <cell r="BC335" t="str">
            <v xml:space="preserve">commissionUnited States </v>
          </cell>
          <cell r="BD335" t="str">
            <v>S43</v>
          </cell>
          <cell r="BF335">
            <v>24583.333333333332</v>
          </cell>
          <cell r="BH335">
            <v>2</v>
          </cell>
        </row>
        <row r="336">
          <cell r="B336">
            <v>12991</v>
          </cell>
          <cell r="C336">
            <v>8023</v>
          </cell>
          <cell r="E336" t="str">
            <v>Brandon Leder</v>
          </cell>
          <cell r="F336" t="str">
            <v>Account Manager</v>
          </cell>
          <cell r="G336" t="str">
            <v>Employee</v>
          </cell>
          <cell r="H336" t="str">
            <v>Americas Sales</v>
          </cell>
          <cell r="I336" t="str">
            <v>ARKANSAS REMOTE OFFICE</v>
          </cell>
          <cell r="J336" t="str">
            <v>United States</v>
          </cell>
          <cell r="K336">
            <v>42020</v>
          </cell>
          <cell r="L336" t="str">
            <v>WH</v>
          </cell>
          <cell r="M336" t="str">
            <v>S43P</v>
          </cell>
          <cell r="N336" t="str">
            <v>S</v>
          </cell>
          <cell r="O336" t="str">
            <v>4</v>
          </cell>
          <cell r="P336" t="str">
            <v>Regular</v>
          </cell>
          <cell r="Q336" t="str"/>
          <cell r="R336">
            <v>1</v>
          </cell>
          <cell r="U336" t="str">
            <v>USD</v>
          </cell>
          <cell r="V336" t="str">
            <v>Americas Sales</v>
          </cell>
          <cell r="W336" t="str">
            <v>Thomas Fusco</v>
          </cell>
          <cell r="Y336" t="str">
            <v>Eligible</v>
          </cell>
          <cell r="Z336">
            <v>215000</v>
          </cell>
          <cell r="AA336">
            <v>215000</v>
          </cell>
          <cell r="AB336">
            <v>215000</v>
          </cell>
          <cell r="AC336">
            <v>215000</v>
          </cell>
          <cell r="AD336">
            <v>3</v>
          </cell>
          <cell r="AE336" t="str">
            <v>S43</v>
          </cell>
          <cell r="AF336">
            <v>185000</v>
          </cell>
          <cell r="AG336">
            <v>300000</v>
          </cell>
          <cell r="AH336">
            <v>0.26</v>
          </cell>
          <cell r="AI336">
            <v>2</v>
          </cell>
          <cell r="AJ336">
            <v>0</v>
          </cell>
          <cell r="AK336">
            <v>221450</v>
          </cell>
          <cell r="AL336">
            <v>3.0000000000000027E-2</v>
          </cell>
          <cell r="AM336">
            <v>221450</v>
          </cell>
          <cell r="AN336">
            <v>6450</v>
          </cell>
          <cell r="AO336">
            <v>-0.26183333333333336</v>
          </cell>
          <cell r="AQ336">
            <v>41600.14</v>
          </cell>
          <cell r="AR336">
            <v>550000.15999999992</v>
          </cell>
          <cell r="AS336">
            <v>0.34</v>
          </cell>
          <cell r="AT336">
            <v>1</v>
          </cell>
          <cell r="AU336">
            <v>0</v>
          </cell>
          <cell r="AV336">
            <v>221450</v>
          </cell>
          <cell r="AW336">
            <v>221450</v>
          </cell>
          <cell r="AX336">
            <v>3.0000000000000027E-2</v>
          </cell>
          <cell r="AY336">
            <v>6450</v>
          </cell>
          <cell r="AZ336" t="str">
            <v>commission</v>
          </cell>
          <cell r="BA336" t="str">
            <v>commissionEligible</v>
          </cell>
          <cell r="BB336" t="str">
            <v>commissionUnited States</v>
          </cell>
          <cell r="BC336" t="str">
            <v xml:space="preserve">commissionUnited States </v>
          </cell>
          <cell r="BD336" t="str">
            <v>S43</v>
          </cell>
          <cell r="BF336">
            <v>17916.666666666668</v>
          </cell>
          <cell r="BH336">
            <v>4</v>
          </cell>
        </row>
        <row r="337">
          <cell r="B337">
            <v>17343</v>
          </cell>
          <cell r="C337">
            <v>12367</v>
          </cell>
          <cell r="E337" t="str">
            <v>Christopher Herron</v>
          </cell>
          <cell r="F337" t="str">
            <v>Territory Manager</v>
          </cell>
          <cell r="G337" t="str">
            <v>Employee</v>
          </cell>
          <cell r="H337" t="str">
            <v>Americas Sales</v>
          </cell>
          <cell r="I337" t="str">
            <v>SOUTH CAROLINA REMOTE OFFICE</v>
          </cell>
          <cell r="J337" t="str">
            <v>United States</v>
          </cell>
          <cell r="K337">
            <v>43052</v>
          </cell>
          <cell r="L337" t="str">
            <v>WH</v>
          </cell>
          <cell r="M337" t="str">
            <v>S51P</v>
          </cell>
          <cell r="N337" t="str">
            <v>S</v>
          </cell>
          <cell r="O337" t="str">
            <v>5</v>
          </cell>
          <cell r="P337" t="str">
            <v>Regular</v>
          </cell>
          <cell r="Q337" t="str"/>
          <cell r="R337">
            <v>1</v>
          </cell>
          <cell r="U337" t="str">
            <v>USD</v>
          </cell>
          <cell r="V337" t="str">
            <v>Americas Sales</v>
          </cell>
          <cell r="W337" t="str">
            <v>Thomas Fusco</v>
          </cell>
          <cell r="Y337" t="str">
            <v>Eligible</v>
          </cell>
          <cell r="Z337">
            <v>215000.08000000002</v>
          </cell>
          <cell r="AA337">
            <v>215000.08000000002</v>
          </cell>
          <cell r="AB337">
            <v>215000.08000000002</v>
          </cell>
          <cell r="AC337">
            <v>215000.08000000002</v>
          </cell>
          <cell r="AD337">
            <v>3</v>
          </cell>
          <cell r="AE337" t="str">
            <v>S51</v>
          </cell>
          <cell r="AF337">
            <v>120000</v>
          </cell>
          <cell r="AG337">
            <v>200000</v>
          </cell>
          <cell r="AH337">
            <v>1</v>
          </cell>
          <cell r="AI337">
            <v>5</v>
          </cell>
          <cell r="AJ337">
            <v>0</v>
          </cell>
          <cell r="AK337">
            <v>215000.08000000002</v>
          </cell>
          <cell r="AL337">
            <v>0</v>
          </cell>
          <cell r="AM337">
            <v>215000.08000000002</v>
          </cell>
          <cell r="AN337">
            <v>0</v>
          </cell>
          <cell r="AO337">
            <v>7.5000400000000189E-2</v>
          </cell>
          <cell r="AP337" t="str">
            <v>Above Range</v>
          </cell>
          <cell r="AQ337">
            <v>41600.14</v>
          </cell>
          <cell r="AR337">
            <v>550000.15999999992</v>
          </cell>
          <cell r="AS337">
            <v>0.34</v>
          </cell>
          <cell r="AT337">
            <v>1</v>
          </cell>
          <cell r="AU337">
            <v>0</v>
          </cell>
          <cell r="AV337">
            <v>215000.08000000002</v>
          </cell>
          <cell r="AW337">
            <v>215000.08000000002</v>
          </cell>
          <cell r="AX337">
            <v>0</v>
          </cell>
          <cell r="AY337">
            <v>0</v>
          </cell>
          <cell r="AZ337" t="str">
            <v>commission</v>
          </cell>
          <cell r="BA337" t="str">
            <v>commissionEligible</v>
          </cell>
          <cell r="BB337" t="str">
            <v>commissionUnited States</v>
          </cell>
          <cell r="BC337" t="str">
            <v xml:space="preserve">commissionUnited States </v>
          </cell>
          <cell r="BD337" t="str">
            <v>S51</v>
          </cell>
          <cell r="BF337">
            <v>17916.673333333336</v>
          </cell>
          <cell r="BH337">
            <v>5</v>
          </cell>
        </row>
        <row r="338">
          <cell r="B338">
            <v>17342</v>
          </cell>
          <cell r="C338">
            <v>12366</v>
          </cell>
          <cell r="E338" t="str">
            <v>Gregory Wartes</v>
          </cell>
          <cell r="F338" t="str">
            <v>Account Manager</v>
          </cell>
          <cell r="G338" t="str">
            <v>Employee</v>
          </cell>
          <cell r="H338" t="str">
            <v>Americas Sales</v>
          </cell>
          <cell r="I338" t="str">
            <v>ATLANTA</v>
          </cell>
          <cell r="J338" t="str">
            <v>United States</v>
          </cell>
          <cell r="K338">
            <v>43059</v>
          </cell>
          <cell r="L338" t="str">
            <v>WH</v>
          </cell>
          <cell r="M338" t="str">
            <v>S43P</v>
          </cell>
          <cell r="N338" t="str">
            <v>S</v>
          </cell>
          <cell r="O338" t="str">
            <v>4</v>
          </cell>
          <cell r="P338" t="str">
            <v>Regular</v>
          </cell>
          <cell r="Q338" t="str"/>
          <cell r="R338">
            <v>1</v>
          </cell>
          <cell r="U338" t="str">
            <v>USD</v>
          </cell>
          <cell r="V338" t="str">
            <v>Americas Sales</v>
          </cell>
          <cell r="W338" t="str">
            <v>Thomas Fusco</v>
          </cell>
          <cell r="Y338" t="str">
            <v>Eligible</v>
          </cell>
          <cell r="Z338">
            <v>240000</v>
          </cell>
          <cell r="AA338">
            <v>240000</v>
          </cell>
          <cell r="AB338">
            <v>240000</v>
          </cell>
          <cell r="AC338">
            <v>240000</v>
          </cell>
          <cell r="AD338">
            <v>3</v>
          </cell>
          <cell r="AE338" t="str">
            <v>S43</v>
          </cell>
          <cell r="AF338">
            <v>185000</v>
          </cell>
          <cell r="AG338">
            <v>300000</v>
          </cell>
          <cell r="AH338">
            <v>0.47</v>
          </cell>
          <cell r="AI338">
            <v>3</v>
          </cell>
          <cell r="AJ338">
            <v>0</v>
          </cell>
          <cell r="AK338">
            <v>244800</v>
          </cell>
          <cell r="AL338">
            <v>2.0000000000000018E-2</v>
          </cell>
          <cell r="AM338">
            <v>244800</v>
          </cell>
          <cell r="AN338">
            <v>4800</v>
          </cell>
          <cell r="AO338">
            <v>-0.18400000000000005</v>
          </cell>
          <cell r="AQ338">
            <v>41600.14</v>
          </cell>
          <cell r="AR338">
            <v>550000.15999999992</v>
          </cell>
          <cell r="AS338">
            <v>0.39</v>
          </cell>
          <cell r="AT338">
            <v>1</v>
          </cell>
          <cell r="AU338">
            <v>0</v>
          </cell>
          <cell r="AV338">
            <v>244800</v>
          </cell>
          <cell r="AW338">
            <v>244800</v>
          </cell>
          <cell r="AX338">
            <v>2.0000000000000018E-2</v>
          </cell>
          <cell r="AY338">
            <v>4800</v>
          </cell>
          <cell r="AZ338" t="str">
            <v>commission</v>
          </cell>
          <cell r="BA338" t="str">
            <v>commissionEligible</v>
          </cell>
          <cell r="BB338" t="str">
            <v>commissionUnited States</v>
          </cell>
          <cell r="BC338" t="str">
            <v xml:space="preserve">commissionUnited States </v>
          </cell>
          <cell r="BD338" t="str">
            <v>S43</v>
          </cell>
          <cell r="BF338">
            <v>20000</v>
          </cell>
          <cell r="BH338">
            <v>5</v>
          </cell>
        </row>
        <row r="339">
          <cell r="B339">
            <v>21322</v>
          </cell>
          <cell r="C339">
            <v>16409</v>
          </cell>
          <cell r="E339" t="str">
            <v>David Nicholson</v>
          </cell>
          <cell r="F339" t="str">
            <v>Territory Account Manager</v>
          </cell>
          <cell r="G339" t="str">
            <v>Employee</v>
          </cell>
          <cell r="H339" t="str">
            <v>Americas Sales</v>
          </cell>
          <cell r="I339" t="str">
            <v>VIRGINIA REMOTE OFFICE</v>
          </cell>
          <cell r="J339" t="str">
            <v>United States</v>
          </cell>
          <cell r="K339">
            <v>43962</v>
          </cell>
          <cell r="L339" t="str">
            <v>WH</v>
          </cell>
          <cell r="M339" t="str">
            <v>S43P</v>
          </cell>
          <cell r="N339" t="str">
            <v>S</v>
          </cell>
          <cell r="O339" t="str">
            <v>4</v>
          </cell>
          <cell r="P339" t="str">
            <v>Regular</v>
          </cell>
          <cell r="Q339" t="str"/>
          <cell r="R339">
            <v>1</v>
          </cell>
          <cell r="U339" t="str">
            <v>USD</v>
          </cell>
          <cell r="V339" t="str">
            <v>Americas Sales</v>
          </cell>
          <cell r="W339" t="str">
            <v>Thomas Fusco</v>
          </cell>
          <cell r="Y339" t="str">
            <v>Eligible</v>
          </cell>
          <cell r="Z339">
            <v>265000.07999999996</v>
          </cell>
          <cell r="AA339">
            <v>265000.07999999996</v>
          </cell>
          <cell r="AB339">
            <v>265000.07999999996</v>
          </cell>
          <cell r="AC339">
            <v>265000.07999999996</v>
          </cell>
          <cell r="AD339">
            <v>3</v>
          </cell>
          <cell r="AE339" t="str">
            <v>S43</v>
          </cell>
          <cell r="AF339">
            <v>185000</v>
          </cell>
          <cell r="AG339">
            <v>300000</v>
          </cell>
          <cell r="AH339">
            <v>0.69</v>
          </cell>
          <cell r="AI339">
            <v>3</v>
          </cell>
          <cell r="AJ339">
            <v>0</v>
          </cell>
          <cell r="AK339">
            <v>270300.08159999998</v>
          </cell>
          <cell r="AL339">
            <v>2.0000000000000018E-2</v>
          </cell>
          <cell r="AM339">
            <v>270300.08159999998</v>
          </cell>
          <cell r="AN339">
            <v>5300.0016000000178</v>
          </cell>
          <cell r="AO339">
            <v>-9.899972800000012E-2</v>
          </cell>
          <cell r="AQ339">
            <v>41600.14</v>
          </cell>
          <cell r="AR339">
            <v>550000.15999999992</v>
          </cell>
          <cell r="AS339">
            <v>0.43</v>
          </cell>
          <cell r="AT339">
            <v>1</v>
          </cell>
          <cell r="AU339">
            <v>0</v>
          </cell>
          <cell r="AV339">
            <v>270300.08159999998</v>
          </cell>
          <cell r="AW339">
            <v>270300.08159999998</v>
          </cell>
          <cell r="AX339">
            <v>2.0000000000000018E-2</v>
          </cell>
          <cell r="AY339">
            <v>5300.0016000000178</v>
          </cell>
          <cell r="AZ339" t="str">
            <v>commission</v>
          </cell>
          <cell r="BA339" t="str">
            <v>commissionEligible</v>
          </cell>
          <cell r="BB339" t="str">
            <v>commissionUnited States</v>
          </cell>
          <cell r="BC339" t="str">
            <v xml:space="preserve">commissionUnited States </v>
          </cell>
          <cell r="BD339" t="str">
            <v>S43</v>
          </cell>
          <cell r="BF339">
            <v>22083.339999999997</v>
          </cell>
        </row>
        <row r="340">
          <cell r="B340">
            <v>4050</v>
          </cell>
          <cell r="C340">
            <v>5640</v>
          </cell>
          <cell r="E340" t="str">
            <v>Brian Linder</v>
          </cell>
          <cell r="F340" t="str">
            <v>Threat Prevention Sales Manager, Check Point Evangelist</v>
          </cell>
          <cell r="G340" t="str">
            <v>Employee</v>
          </cell>
          <cell r="H340" t="str">
            <v>Americas Sales</v>
          </cell>
          <cell r="I340" t="str">
            <v>PENNSYLVANIA REMOTE OFFICE</v>
          </cell>
          <cell r="J340" t="str">
            <v>United States</v>
          </cell>
          <cell r="K340">
            <v>43836</v>
          </cell>
          <cell r="L340" t="str">
            <v>WH</v>
          </cell>
          <cell r="M340" t="str">
            <v>S43P</v>
          </cell>
          <cell r="N340" t="str">
            <v>S</v>
          </cell>
          <cell r="O340" t="str">
            <v>4</v>
          </cell>
          <cell r="P340" t="str">
            <v>Regular</v>
          </cell>
          <cell r="Q340" t="str"/>
          <cell r="R340">
            <v>1</v>
          </cell>
          <cell r="U340" t="str">
            <v>USD</v>
          </cell>
          <cell r="V340" t="str">
            <v>Americas Sales</v>
          </cell>
          <cell r="W340" t="str">
            <v>Thomas Fusco</v>
          </cell>
          <cell r="Y340" t="str">
            <v>Eligible</v>
          </cell>
          <cell r="Z340">
            <v>265000.16000000003</v>
          </cell>
          <cell r="AA340">
            <v>265000.16000000003</v>
          </cell>
          <cell r="AB340">
            <v>265000.16000000003</v>
          </cell>
          <cell r="AC340">
            <v>265000.16000000003</v>
          </cell>
          <cell r="AD340">
            <v>2</v>
          </cell>
          <cell r="AE340" t="str">
            <v>S43</v>
          </cell>
          <cell r="AF340">
            <v>185000</v>
          </cell>
          <cell r="AG340">
            <v>300000</v>
          </cell>
          <cell r="AH340">
            <v>0.69</v>
          </cell>
          <cell r="AI340">
            <v>3</v>
          </cell>
          <cell r="AJ340">
            <v>0</v>
          </cell>
          <cell r="AK340">
            <v>265000.16000000003</v>
          </cell>
          <cell r="AL340">
            <v>0</v>
          </cell>
          <cell r="AM340">
            <v>265000.16000000003</v>
          </cell>
          <cell r="AN340">
            <v>0</v>
          </cell>
          <cell r="AO340">
            <v>-0.1166661333333332</v>
          </cell>
          <cell r="AP340" t="str">
            <v>Rated 2 - no recommendation</v>
          </cell>
          <cell r="AQ340">
            <v>41600.14</v>
          </cell>
          <cell r="AR340">
            <v>550000.15999999992</v>
          </cell>
          <cell r="AS340">
            <v>0.43</v>
          </cell>
          <cell r="AT340">
            <v>1</v>
          </cell>
          <cell r="AU340">
            <v>0</v>
          </cell>
          <cell r="AV340">
            <v>265000.16000000003</v>
          </cell>
          <cell r="AW340">
            <v>265000.16000000003</v>
          </cell>
          <cell r="AX340">
            <v>0</v>
          </cell>
          <cell r="AY340">
            <v>0</v>
          </cell>
          <cell r="AZ340" t="str">
            <v>commission</v>
          </cell>
          <cell r="BA340" t="str">
            <v>commissionEligible</v>
          </cell>
          <cell r="BB340" t="str">
            <v>commissionUnited States</v>
          </cell>
          <cell r="BC340" t="str">
            <v xml:space="preserve">commissionUnited States </v>
          </cell>
          <cell r="BD340" t="str">
            <v>S43</v>
          </cell>
          <cell r="BF340">
            <v>22083.346666666668</v>
          </cell>
        </row>
        <row r="341">
          <cell r="B341">
            <v>14362</v>
          </cell>
          <cell r="C341">
            <v>9329</v>
          </cell>
          <cell r="E341" t="str">
            <v>Thomas Dykes Sr.</v>
          </cell>
          <cell r="F341" t="str">
            <v>Cloud Security Sales Specialist</v>
          </cell>
          <cell r="G341" t="str">
            <v>Employee</v>
          </cell>
          <cell r="H341" t="str">
            <v>Americas Sales</v>
          </cell>
          <cell r="I341" t="str">
            <v>IRVING</v>
          </cell>
          <cell r="J341" t="str">
            <v>United States</v>
          </cell>
          <cell r="K341">
            <v>42310</v>
          </cell>
          <cell r="L341" t="str">
            <v>WH</v>
          </cell>
          <cell r="M341" t="str">
            <v>S43P</v>
          </cell>
          <cell r="N341" t="str">
            <v>S</v>
          </cell>
          <cell r="O341" t="str">
            <v>4</v>
          </cell>
          <cell r="P341" t="str">
            <v>Regular</v>
          </cell>
          <cell r="Q341" t="str"/>
          <cell r="R341">
            <v>1</v>
          </cell>
          <cell r="U341" t="str">
            <v>USD</v>
          </cell>
          <cell r="V341" t="str">
            <v>Americas Sales</v>
          </cell>
          <cell r="W341" t="str">
            <v>Thomas Fusco</v>
          </cell>
          <cell r="Y341" t="str">
            <v>Eligible</v>
          </cell>
          <cell r="Z341">
            <v>182000.16</v>
          </cell>
          <cell r="AA341">
            <v>182000.16</v>
          </cell>
          <cell r="AB341">
            <v>182000.16</v>
          </cell>
          <cell r="AC341">
            <v>182000.16</v>
          </cell>
          <cell r="AD341">
            <v>2</v>
          </cell>
          <cell r="AE341" t="str">
            <v>S43</v>
          </cell>
          <cell r="AF341">
            <v>185000</v>
          </cell>
          <cell r="AG341">
            <v>300000</v>
          </cell>
          <cell r="AH341">
            <v>0</v>
          </cell>
          <cell r="AI341">
            <v>1</v>
          </cell>
          <cell r="AJ341">
            <v>0</v>
          </cell>
          <cell r="AK341">
            <v>182000.16</v>
          </cell>
          <cell r="AL341">
            <v>0</v>
          </cell>
          <cell r="AM341">
            <v>182000.16</v>
          </cell>
          <cell r="AN341">
            <v>0</v>
          </cell>
          <cell r="AO341">
            <v>-0.39333280000000004</v>
          </cell>
          <cell r="AP341" t="str">
            <v>Rated 2 - no recommendation</v>
          </cell>
          <cell r="AQ341">
            <v>41600.14</v>
          </cell>
          <cell r="AR341">
            <v>550000.15999999992</v>
          </cell>
          <cell r="AS341">
            <v>0.27</v>
          </cell>
          <cell r="AT341">
            <v>1</v>
          </cell>
          <cell r="AU341">
            <v>0</v>
          </cell>
          <cell r="AV341">
            <v>182000.16</v>
          </cell>
          <cell r="AW341">
            <v>182000.16</v>
          </cell>
          <cell r="AX341">
            <v>0</v>
          </cell>
          <cell r="AY341">
            <v>0</v>
          </cell>
          <cell r="AZ341" t="str">
            <v>commission</v>
          </cell>
          <cell r="BA341" t="str">
            <v>commissionEligible</v>
          </cell>
          <cell r="BB341" t="str">
            <v>commissionUnited States</v>
          </cell>
          <cell r="BC341" t="str">
            <v xml:space="preserve">commissionUnited States </v>
          </cell>
          <cell r="BD341" t="str">
            <v>S43</v>
          </cell>
          <cell r="BF341">
            <v>15166.68</v>
          </cell>
          <cell r="BH341">
            <v>3</v>
          </cell>
        </row>
        <row r="342">
          <cell r="B342">
            <v>12404</v>
          </cell>
          <cell r="C342">
            <v>4965</v>
          </cell>
          <cell r="E342" t="str">
            <v>Daniel Lemos</v>
          </cell>
          <cell r="F342" t="str">
            <v>Head of Threat Prevention - LATAM</v>
          </cell>
          <cell r="G342" t="str">
            <v>Employee</v>
          </cell>
          <cell r="H342" t="str">
            <v>Americas Sales</v>
          </cell>
          <cell r="I342" t="str">
            <v>FLORIDA REMOTE OFFICE</v>
          </cell>
          <cell r="J342" t="str">
            <v>United States</v>
          </cell>
          <cell r="K342">
            <v>41848</v>
          </cell>
          <cell r="L342" t="str">
            <v>WH</v>
          </cell>
          <cell r="M342" t="str">
            <v>S41M</v>
          </cell>
          <cell r="N342" t="str">
            <v>S</v>
          </cell>
          <cell r="O342" t="str">
            <v>4</v>
          </cell>
          <cell r="P342" t="str">
            <v>Regular</v>
          </cell>
          <cell r="Q342" t="str"/>
          <cell r="R342">
            <v>1</v>
          </cell>
          <cell r="U342" t="str">
            <v>USD</v>
          </cell>
          <cell r="V342" t="str">
            <v>Americas Sales</v>
          </cell>
          <cell r="W342" t="str">
            <v>Thomas Fusco</v>
          </cell>
          <cell r="Y342" t="str">
            <v>Eligible</v>
          </cell>
          <cell r="Z342">
            <v>184000.08000000002</v>
          </cell>
          <cell r="AA342">
            <v>184000.08000000002</v>
          </cell>
          <cell r="AB342">
            <v>184000.08000000002</v>
          </cell>
          <cell r="AC342">
            <v>184000.08000000002</v>
          </cell>
          <cell r="AD342">
            <v>4</v>
          </cell>
          <cell r="AE342" t="str">
            <v>S41</v>
          </cell>
          <cell r="AF342">
            <v>185000</v>
          </cell>
          <cell r="AG342">
            <v>310000</v>
          </cell>
          <cell r="AH342">
            <v>0</v>
          </cell>
          <cell r="AI342">
            <v>1</v>
          </cell>
          <cell r="AJ342">
            <v>0</v>
          </cell>
          <cell r="AK342">
            <v>195040.08480000004</v>
          </cell>
          <cell r="AL342">
            <v>6.0000000000000053E-2</v>
          </cell>
          <cell r="AM342">
            <v>195040.08480000004</v>
          </cell>
          <cell r="AN342">
            <v>11040.004800000024</v>
          </cell>
          <cell r="AO342">
            <v>-0.37083843612903211</v>
          </cell>
          <cell r="AQ342">
            <v>41600.14</v>
          </cell>
          <cell r="AR342">
            <v>550000.15999999992</v>
          </cell>
          <cell r="AS342">
            <v>0.28000000000000003</v>
          </cell>
          <cell r="AT342">
            <v>1</v>
          </cell>
          <cell r="AU342">
            <v>0</v>
          </cell>
          <cell r="AV342">
            <v>195040.08480000004</v>
          </cell>
          <cell r="AW342">
            <v>195040.08480000004</v>
          </cell>
          <cell r="AX342">
            <v>6.0000000000000053E-2</v>
          </cell>
          <cell r="AY342">
            <v>11040.004800000024</v>
          </cell>
          <cell r="AZ342" t="str">
            <v>commission</v>
          </cell>
          <cell r="BA342" t="str">
            <v>commissionEligible</v>
          </cell>
          <cell r="BB342" t="str">
            <v>commissionUnited States</v>
          </cell>
          <cell r="BC342" t="str">
            <v xml:space="preserve">commissionUnited States </v>
          </cell>
          <cell r="BD342" t="str">
            <v>S41</v>
          </cell>
          <cell r="BF342">
            <v>15333.340000000002</v>
          </cell>
          <cell r="BH342">
            <v>5</v>
          </cell>
        </row>
        <row r="343">
          <cell r="B343">
            <v>9871</v>
          </cell>
          <cell r="C343">
            <v>7162</v>
          </cell>
          <cell r="E343" t="str">
            <v>Michael Cranford</v>
          </cell>
          <cell r="F343" t="str">
            <v>Threat Prevention Sales Manager</v>
          </cell>
          <cell r="G343" t="str">
            <v>Employee</v>
          </cell>
          <cell r="H343" t="str">
            <v>Americas Sales</v>
          </cell>
          <cell r="I343" t="str">
            <v>ATLANTA</v>
          </cell>
          <cell r="J343" t="str">
            <v>United States</v>
          </cell>
          <cell r="K343">
            <v>40896</v>
          </cell>
          <cell r="L343" t="str">
            <v>WH</v>
          </cell>
          <cell r="M343" t="str">
            <v>S43P</v>
          </cell>
          <cell r="N343" t="str">
            <v>S</v>
          </cell>
          <cell r="O343" t="str">
            <v>4</v>
          </cell>
          <cell r="P343" t="str">
            <v>Regular</v>
          </cell>
          <cell r="Q343" t="str"/>
          <cell r="R343">
            <v>1</v>
          </cell>
          <cell r="U343" t="str">
            <v>USD</v>
          </cell>
          <cell r="V343" t="str">
            <v>Americas Sales</v>
          </cell>
          <cell r="W343" t="str">
            <v>Thomas Fusco</v>
          </cell>
          <cell r="Y343" t="str">
            <v>Eligible</v>
          </cell>
          <cell r="Z343">
            <v>211000.16</v>
          </cell>
          <cell r="AA343">
            <v>211000.16</v>
          </cell>
          <cell r="AB343">
            <v>211000.16</v>
          </cell>
          <cell r="AC343">
            <v>211000.16</v>
          </cell>
          <cell r="AD343">
            <v>3</v>
          </cell>
          <cell r="AE343" t="str">
            <v>S43</v>
          </cell>
          <cell r="AF343">
            <v>185000</v>
          </cell>
          <cell r="AG343">
            <v>300000</v>
          </cell>
          <cell r="AH343">
            <v>0.22</v>
          </cell>
          <cell r="AI343">
            <v>2</v>
          </cell>
          <cell r="AJ343">
            <v>0</v>
          </cell>
          <cell r="AK343">
            <v>217330.1648</v>
          </cell>
          <cell r="AL343">
            <v>3.0000000000000027E-2</v>
          </cell>
          <cell r="AM343">
            <v>217330.1648</v>
          </cell>
          <cell r="AN343">
            <v>6330.0047999999952</v>
          </cell>
          <cell r="AO343">
            <v>-0.27556611733333336</v>
          </cell>
          <cell r="AQ343">
            <v>41600.14</v>
          </cell>
          <cell r="AR343">
            <v>550000.15999999992</v>
          </cell>
          <cell r="AS343">
            <v>0.33</v>
          </cell>
          <cell r="AT343">
            <v>1</v>
          </cell>
          <cell r="AU343">
            <v>0</v>
          </cell>
          <cell r="AV343">
            <v>217330.1648</v>
          </cell>
          <cell r="AW343">
            <v>217330.1648</v>
          </cell>
          <cell r="AX343">
            <v>3.0000000000000027E-2</v>
          </cell>
          <cell r="AY343">
            <v>6330.0047999999952</v>
          </cell>
          <cell r="AZ343" t="str">
            <v>commission</v>
          </cell>
          <cell r="BA343" t="str">
            <v>commissionEligible</v>
          </cell>
          <cell r="BB343" t="str">
            <v>commissionUnited States</v>
          </cell>
          <cell r="BC343" t="str">
            <v xml:space="preserve">commissionUnited States </v>
          </cell>
          <cell r="BD343" t="str">
            <v>S43</v>
          </cell>
          <cell r="BF343">
            <v>17583.346666666668</v>
          </cell>
          <cell r="BH343">
            <v>3</v>
          </cell>
        </row>
        <row r="344">
          <cell r="B344">
            <v>17920</v>
          </cell>
          <cell r="C344">
            <v>12918</v>
          </cell>
          <cell r="E344" t="str">
            <v>Terrance Kells</v>
          </cell>
          <cell r="F344" t="str">
            <v>Cloud Security Sales Specialist</v>
          </cell>
          <cell r="G344" t="str">
            <v>Employee</v>
          </cell>
          <cell r="H344" t="str">
            <v>Americas Sales</v>
          </cell>
          <cell r="I344" t="str">
            <v>TORONTO</v>
          </cell>
          <cell r="J344" t="str">
            <v>Canada</v>
          </cell>
          <cell r="K344">
            <v>43192</v>
          </cell>
          <cell r="L344" t="str">
            <v>WH</v>
          </cell>
          <cell r="M344" t="str">
            <v>S43P</v>
          </cell>
          <cell r="N344" t="str">
            <v>S</v>
          </cell>
          <cell r="O344" t="str">
            <v>4</v>
          </cell>
          <cell r="P344" t="str">
            <v>Regular</v>
          </cell>
          <cell r="Q344" t="str"/>
          <cell r="R344">
            <v>1</v>
          </cell>
          <cell r="U344" t="str">
            <v>CAD</v>
          </cell>
          <cell r="V344" t="str">
            <v>Americas Sales</v>
          </cell>
          <cell r="W344" t="str">
            <v>Thomas Fusco</v>
          </cell>
          <cell r="Y344" t="str">
            <v>Eligible</v>
          </cell>
          <cell r="Z344">
            <v>230000.16</v>
          </cell>
          <cell r="AA344">
            <v>180815.71192136419</v>
          </cell>
          <cell r="AB344">
            <v>230000.16</v>
          </cell>
          <cell r="AC344">
            <v>180815.71192136419</v>
          </cell>
          <cell r="AD344">
            <v>2</v>
          </cell>
          <cell r="AE344" t="str">
            <v>S43</v>
          </cell>
          <cell r="AF344">
            <v>175000</v>
          </cell>
          <cell r="AG344">
            <v>290000</v>
          </cell>
          <cell r="AH344">
            <v>0.47</v>
          </cell>
          <cell r="AI344">
            <v>3</v>
          </cell>
          <cell r="AJ344">
            <v>0</v>
          </cell>
          <cell r="AK344">
            <v>230000.16</v>
          </cell>
          <cell r="AL344">
            <v>0</v>
          </cell>
          <cell r="AM344">
            <v>180815.71192136419</v>
          </cell>
          <cell r="AN344">
            <v>0</v>
          </cell>
          <cell r="AO344">
            <v>-0.20689599999999997</v>
          </cell>
          <cell r="AP344" t="str">
            <v>Rated 2 - no recommendation</v>
          </cell>
          <cell r="AQ344">
            <v>41600.14</v>
          </cell>
          <cell r="AR344">
            <v>412000.4</v>
          </cell>
          <cell r="AS344">
            <v>0.5</v>
          </cell>
          <cell r="AT344">
            <v>1</v>
          </cell>
          <cell r="AU344">
            <v>0</v>
          </cell>
          <cell r="AV344">
            <v>230000.16</v>
          </cell>
          <cell r="AW344">
            <v>180815.71192136419</v>
          </cell>
          <cell r="AX344">
            <v>0</v>
          </cell>
          <cell r="AY344">
            <v>0</v>
          </cell>
          <cell r="AZ344" t="str">
            <v>commission</v>
          </cell>
          <cell r="BA344" t="str">
            <v>commissionEligible</v>
          </cell>
          <cell r="BB344" t="str">
            <v>commissionCanada</v>
          </cell>
          <cell r="BC344" t="str">
            <v xml:space="preserve">commissionCanada </v>
          </cell>
          <cell r="BD344" t="str">
            <v>S43</v>
          </cell>
          <cell r="BF344">
            <v>19166.68</v>
          </cell>
          <cell r="BH344">
            <v>2</v>
          </cell>
        </row>
        <row r="345">
          <cell r="B345">
            <v>19105</v>
          </cell>
          <cell r="C345">
            <v>14163</v>
          </cell>
          <cell r="E345" t="str">
            <v>Christopher Williams</v>
          </cell>
          <cell r="F345" t="str">
            <v>Cloud Security Sales Specialist</v>
          </cell>
          <cell r="G345" t="str">
            <v>Employee</v>
          </cell>
          <cell r="H345" t="str">
            <v>Americas Sales</v>
          </cell>
          <cell r="I345" t="str">
            <v>NEW YORK</v>
          </cell>
          <cell r="J345" t="str">
            <v>United States</v>
          </cell>
          <cell r="K345">
            <v>43409</v>
          </cell>
          <cell r="L345" t="str">
            <v>WH</v>
          </cell>
          <cell r="M345" t="str">
            <v>S43P</v>
          </cell>
          <cell r="N345" t="str">
            <v>S</v>
          </cell>
          <cell r="O345" t="str">
            <v>4</v>
          </cell>
          <cell r="P345" t="str">
            <v>Regular</v>
          </cell>
          <cell r="Q345" t="str"/>
          <cell r="R345">
            <v>1</v>
          </cell>
          <cell r="U345" t="str">
            <v>USD</v>
          </cell>
          <cell r="V345" t="str">
            <v>Americas Sales</v>
          </cell>
          <cell r="W345" t="str">
            <v>Thomas Fusco</v>
          </cell>
          <cell r="Y345" t="str">
            <v>Eligible</v>
          </cell>
          <cell r="Z345">
            <v>205000.08</v>
          </cell>
          <cell r="AA345">
            <v>205000.08</v>
          </cell>
          <cell r="AB345">
            <v>205000.08</v>
          </cell>
          <cell r="AC345">
            <v>205000.08</v>
          </cell>
          <cell r="AD345">
            <v>4</v>
          </cell>
          <cell r="AE345" t="str">
            <v>S43</v>
          </cell>
          <cell r="AF345">
            <v>185000</v>
          </cell>
          <cell r="AG345">
            <v>300000</v>
          </cell>
          <cell r="AH345">
            <v>0.17</v>
          </cell>
          <cell r="AI345">
            <v>2</v>
          </cell>
          <cell r="AJ345">
            <v>0</v>
          </cell>
          <cell r="AK345">
            <v>215250.084</v>
          </cell>
          <cell r="AL345">
            <v>5.0000000000000044E-2</v>
          </cell>
          <cell r="AM345">
            <v>215250.084</v>
          </cell>
          <cell r="AN345">
            <v>10250.004000000015</v>
          </cell>
          <cell r="AO345">
            <v>-0.28249972000000001</v>
          </cell>
          <cell r="AQ345">
            <v>41600.14</v>
          </cell>
          <cell r="AR345">
            <v>550000.15999999992</v>
          </cell>
          <cell r="AS345">
            <v>0.32</v>
          </cell>
          <cell r="AT345">
            <v>1</v>
          </cell>
          <cell r="AU345">
            <v>0</v>
          </cell>
          <cell r="AV345">
            <v>215250.084</v>
          </cell>
          <cell r="AW345">
            <v>215250.084</v>
          </cell>
          <cell r="AX345">
            <v>5.0000000000000044E-2</v>
          </cell>
          <cell r="AY345">
            <v>10250.004000000015</v>
          </cell>
          <cell r="AZ345" t="str">
            <v>commission</v>
          </cell>
          <cell r="BA345" t="str">
            <v>commissionEligible</v>
          </cell>
          <cell r="BB345" t="str">
            <v>commissionUnited States</v>
          </cell>
          <cell r="BC345" t="str">
            <v xml:space="preserve">commissionUnited States </v>
          </cell>
          <cell r="BD345" t="str">
            <v>S43</v>
          </cell>
          <cell r="BF345">
            <v>17083.34</v>
          </cell>
          <cell r="BH345">
            <v>4</v>
          </cell>
        </row>
        <row r="346">
          <cell r="B346">
            <v>17224</v>
          </cell>
          <cell r="C346">
            <v>12254</v>
          </cell>
          <cell r="E346" t="str">
            <v>Sarah Graham-Helwig</v>
          </cell>
          <cell r="F346" t="str">
            <v>Threat Prevention Sales Manager</v>
          </cell>
          <cell r="G346" t="str">
            <v>Employee</v>
          </cell>
          <cell r="H346" t="str">
            <v>Americas Sales</v>
          </cell>
          <cell r="I346" t="str">
            <v>SAN CARLOS</v>
          </cell>
          <cell r="J346" t="str">
            <v>United States</v>
          </cell>
          <cell r="K346">
            <v>43017</v>
          </cell>
          <cell r="L346" t="str">
            <v>WH</v>
          </cell>
          <cell r="M346" t="str">
            <v>S53P</v>
          </cell>
          <cell r="N346" t="str">
            <v>S</v>
          </cell>
          <cell r="O346" t="str">
            <v>5</v>
          </cell>
          <cell r="P346" t="str">
            <v>Regular</v>
          </cell>
          <cell r="R346">
            <v>1</v>
          </cell>
          <cell r="U346" t="str">
            <v>USD</v>
          </cell>
          <cell r="V346" t="str">
            <v>Americas Sales</v>
          </cell>
          <cell r="W346" t="str">
            <v>Thomas Fusco</v>
          </cell>
          <cell r="Y346" t="str">
            <v>Eligible</v>
          </cell>
          <cell r="Z346">
            <v>120000.16</v>
          </cell>
          <cell r="AA346">
            <v>120000.16</v>
          </cell>
          <cell r="AB346">
            <v>120000.16</v>
          </cell>
          <cell r="AC346">
            <v>120000.16</v>
          </cell>
          <cell r="AD346">
            <v>3</v>
          </cell>
          <cell r="AE346" t="str">
            <v>S53</v>
          </cell>
          <cell r="AF346">
            <v>130000</v>
          </cell>
          <cell r="AG346">
            <v>220000</v>
          </cell>
          <cell r="AH346">
            <v>0</v>
          </cell>
          <cell r="AI346">
            <v>1</v>
          </cell>
          <cell r="AJ346">
            <v>0</v>
          </cell>
          <cell r="AK346">
            <v>124800.1664</v>
          </cell>
          <cell r="AL346">
            <v>4.0000000000000036E-2</v>
          </cell>
          <cell r="AM346">
            <v>124800.1664</v>
          </cell>
          <cell r="AN346">
            <v>4800.0063999999984</v>
          </cell>
          <cell r="AO346">
            <v>-0.43272651636363635</v>
          </cell>
          <cell r="AQ346">
            <v>41600.14</v>
          </cell>
          <cell r="AR346">
            <v>550000.15999999992</v>
          </cell>
          <cell r="AS346">
            <v>0.15</v>
          </cell>
          <cell r="AT346">
            <v>1</v>
          </cell>
          <cell r="AU346">
            <v>0</v>
          </cell>
          <cell r="AV346">
            <v>124800.1664</v>
          </cell>
          <cell r="AW346">
            <v>124800.1664</v>
          </cell>
          <cell r="AX346">
            <v>4.0000000000000036E-2</v>
          </cell>
          <cell r="AY346">
            <v>4800.0063999999984</v>
          </cell>
          <cell r="AZ346" t="str">
            <v>commission</v>
          </cell>
          <cell r="BA346" t="str">
            <v>commissionEligible</v>
          </cell>
          <cell r="BB346" t="str">
            <v>commissionUnited States</v>
          </cell>
          <cell r="BC346" t="str">
            <v xml:space="preserve">commissionUnited States </v>
          </cell>
          <cell r="BD346" t="str">
            <v>S53</v>
          </cell>
          <cell r="BF346">
            <v>10000.013333333334</v>
          </cell>
          <cell r="BH346">
            <v>4</v>
          </cell>
        </row>
        <row r="347">
          <cell r="B347">
            <v>19825</v>
          </cell>
          <cell r="C347">
            <v>14883</v>
          </cell>
          <cell r="E347" t="str">
            <v>Jeremy Castleman</v>
          </cell>
          <cell r="F347" t="str">
            <v>Head of Cloud Sales, Americas</v>
          </cell>
          <cell r="G347" t="str">
            <v>Employee</v>
          </cell>
          <cell r="H347" t="str">
            <v>Americas Sales</v>
          </cell>
          <cell r="I347" t="str">
            <v>NORTH CAROLINA REMOTE OFFICE</v>
          </cell>
          <cell r="J347" t="str">
            <v>United States</v>
          </cell>
          <cell r="K347">
            <v>43577</v>
          </cell>
          <cell r="L347" t="str">
            <v>WH</v>
          </cell>
          <cell r="M347" t="str">
            <v>S41M</v>
          </cell>
          <cell r="N347" t="str">
            <v>S</v>
          </cell>
          <cell r="O347" t="str">
            <v>4</v>
          </cell>
          <cell r="P347" t="str">
            <v>Regular</v>
          </cell>
          <cell r="Q347" t="str"/>
          <cell r="R347">
            <v>1</v>
          </cell>
          <cell r="U347" t="str">
            <v>USD</v>
          </cell>
          <cell r="V347" t="str">
            <v>Americas Sales</v>
          </cell>
          <cell r="W347" t="str">
            <v>Thomas Fusco</v>
          </cell>
          <cell r="Y347" t="str">
            <v>Eligible</v>
          </cell>
          <cell r="Z347">
            <v>225000.08000000002</v>
          </cell>
          <cell r="AA347">
            <v>225000.08000000002</v>
          </cell>
          <cell r="AB347">
            <v>250000</v>
          </cell>
          <cell r="AC347">
            <v>250000</v>
          </cell>
          <cell r="AD347">
            <v>2</v>
          </cell>
          <cell r="AE347" t="str">
            <v>S41</v>
          </cell>
          <cell r="AF347">
            <v>185000</v>
          </cell>
          <cell r="AG347">
            <v>300000</v>
          </cell>
          <cell r="AH347">
            <v>0.56000000000000005</v>
          </cell>
          <cell r="AI347">
            <v>3</v>
          </cell>
          <cell r="AJ347">
            <v>0</v>
          </cell>
          <cell r="AK347">
            <v>250000</v>
          </cell>
          <cell r="AL347">
            <v>0</v>
          </cell>
          <cell r="AM347">
            <v>250000</v>
          </cell>
          <cell r="AN347">
            <v>0</v>
          </cell>
          <cell r="AO347">
            <v>-0.16666666666666663</v>
          </cell>
          <cell r="AP347" t="str">
            <v>Rated 2 - no recommendation</v>
          </cell>
          <cell r="AQ347">
            <v>41600.14</v>
          </cell>
          <cell r="AR347">
            <v>550000.15999999992</v>
          </cell>
          <cell r="AS347">
            <v>0.4</v>
          </cell>
          <cell r="AT347">
            <v>1</v>
          </cell>
          <cell r="AU347">
            <v>0</v>
          </cell>
          <cell r="AV347">
            <v>250000</v>
          </cell>
          <cell r="AW347">
            <v>250000</v>
          </cell>
          <cell r="AX347">
            <v>0</v>
          </cell>
          <cell r="AY347">
            <v>0</v>
          </cell>
          <cell r="AZ347" t="str">
            <v>commission</v>
          </cell>
          <cell r="BA347" t="str">
            <v>commissionEligible</v>
          </cell>
          <cell r="BB347" t="str">
            <v>commissionUnited States</v>
          </cell>
          <cell r="BC347" t="str">
            <v xml:space="preserve">commissionUnited States </v>
          </cell>
          <cell r="BD347" t="str">
            <v>S41</v>
          </cell>
          <cell r="BF347">
            <v>20833.333333333332</v>
          </cell>
          <cell r="BH347">
            <v>2</v>
          </cell>
        </row>
        <row r="348">
          <cell r="B348">
            <v>20230</v>
          </cell>
          <cell r="C348">
            <v>15319</v>
          </cell>
          <cell r="E348" t="str">
            <v>Leas Psinakis</v>
          </cell>
          <cell r="F348" t="str">
            <v>Cloud Security Sales Specialist</v>
          </cell>
          <cell r="G348" t="str">
            <v>Employee</v>
          </cell>
          <cell r="H348" t="str">
            <v>Americas Sales</v>
          </cell>
          <cell r="I348" t="str">
            <v>FLORIDA REMOTE OFFICE</v>
          </cell>
          <cell r="J348" t="str">
            <v>United States</v>
          </cell>
          <cell r="K348">
            <v>43689</v>
          </cell>
          <cell r="L348" t="str">
            <v>WH</v>
          </cell>
          <cell r="M348" t="str">
            <v>S43P</v>
          </cell>
          <cell r="N348" t="str">
            <v>S</v>
          </cell>
          <cell r="O348" t="str">
            <v>4</v>
          </cell>
          <cell r="P348" t="str">
            <v>Regular</v>
          </cell>
          <cell r="Q348" t="str"/>
          <cell r="R348">
            <v>1</v>
          </cell>
          <cell r="U348" t="str">
            <v>USD</v>
          </cell>
          <cell r="V348" t="str">
            <v>Americas Sales</v>
          </cell>
          <cell r="W348" t="str">
            <v>Thomas Fusco</v>
          </cell>
          <cell r="Y348" t="str">
            <v>Eligible</v>
          </cell>
          <cell r="Z348">
            <v>250000</v>
          </cell>
          <cell r="AA348">
            <v>250000</v>
          </cell>
          <cell r="AB348">
            <v>250000</v>
          </cell>
          <cell r="AC348">
            <v>250000</v>
          </cell>
          <cell r="AD348">
            <v>2</v>
          </cell>
          <cell r="AE348" t="str">
            <v>S43</v>
          </cell>
          <cell r="AF348">
            <v>185000</v>
          </cell>
          <cell r="AG348">
            <v>300000</v>
          </cell>
          <cell r="AH348">
            <v>0.56000000000000005</v>
          </cell>
          <cell r="AI348">
            <v>3</v>
          </cell>
          <cell r="AJ348">
            <v>0</v>
          </cell>
          <cell r="AK348">
            <v>250000</v>
          </cell>
          <cell r="AL348">
            <v>0</v>
          </cell>
          <cell r="AM348">
            <v>250000</v>
          </cell>
          <cell r="AN348">
            <v>0</v>
          </cell>
          <cell r="AO348">
            <v>-0.16666666666666663</v>
          </cell>
          <cell r="AP348" t="str">
            <v>Rated 2 - no recommendation</v>
          </cell>
          <cell r="AQ348">
            <v>41600.14</v>
          </cell>
          <cell r="AR348">
            <v>550000.15999999992</v>
          </cell>
          <cell r="AS348">
            <v>0.4</v>
          </cell>
          <cell r="AT348">
            <v>1</v>
          </cell>
          <cell r="AU348">
            <v>0</v>
          </cell>
          <cell r="AV348">
            <v>250000</v>
          </cell>
          <cell r="AW348">
            <v>250000</v>
          </cell>
          <cell r="AX348">
            <v>0</v>
          </cell>
          <cell r="AY348">
            <v>0</v>
          </cell>
          <cell r="AZ348" t="str">
            <v>commission</v>
          </cell>
          <cell r="BA348" t="str">
            <v>commissionEligible</v>
          </cell>
          <cell r="BB348" t="str">
            <v>commissionUnited States</v>
          </cell>
          <cell r="BC348" t="str">
            <v xml:space="preserve">commissionUnited States </v>
          </cell>
          <cell r="BD348" t="str">
            <v>S43</v>
          </cell>
          <cell r="BF348">
            <v>20833.333333333332</v>
          </cell>
          <cell r="BH348">
            <v>2</v>
          </cell>
        </row>
        <row r="349">
          <cell r="B349">
            <v>16827</v>
          </cell>
          <cell r="C349">
            <v>11746</v>
          </cell>
          <cell r="E349" t="str">
            <v>William Walsh</v>
          </cell>
          <cell r="F349" t="str">
            <v>Cloud Security Sales Specialist</v>
          </cell>
          <cell r="G349" t="str">
            <v>Employee</v>
          </cell>
          <cell r="H349" t="str">
            <v>Americas Sales</v>
          </cell>
          <cell r="I349" t="str">
            <v>CHICAGO</v>
          </cell>
          <cell r="J349" t="str">
            <v>United States</v>
          </cell>
          <cell r="K349">
            <v>42948</v>
          </cell>
          <cell r="L349" t="str">
            <v>WH</v>
          </cell>
          <cell r="M349" t="str">
            <v>S53P</v>
          </cell>
          <cell r="N349" t="str">
            <v>S</v>
          </cell>
          <cell r="O349" t="str">
            <v>5</v>
          </cell>
          <cell r="P349" t="str">
            <v>Regular</v>
          </cell>
          <cell r="Q349" t="str"/>
          <cell r="R349">
            <v>1</v>
          </cell>
          <cell r="U349" t="str">
            <v>USD</v>
          </cell>
          <cell r="V349" t="str">
            <v>Americas Sales</v>
          </cell>
          <cell r="W349" t="str">
            <v>Thomas Fusco</v>
          </cell>
          <cell r="Y349" t="str">
            <v>Eligible</v>
          </cell>
          <cell r="Z349">
            <v>180000</v>
          </cell>
          <cell r="AA349">
            <v>180000</v>
          </cell>
          <cell r="AB349">
            <v>180000</v>
          </cell>
          <cell r="AC349">
            <v>180000</v>
          </cell>
          <cell r="AD349">
            <v>3</v>
          </cell>
          <cell r="AE349" t="str">
            <v>S53</v>
          </cell>
          <cell r="AF349">
            <v>130000</v>
          </cell>
          <cell r="AG349">
            <v>220000</v>
          </cell>
          <cell r="AH349">
            <v>0.55000000000000004</v>
          </cell>
          <cell r="AI349">
            <v>3</v>
          </cell>
          <cell r="AJ349">
            <v>0</v>
          </cell>
          <cell r="AK349">
            <v>183600</v>
          </cell>
          <cell r="AL349">
            <v>2.0000000000000018E-2</v>
          </cell>
          <cell r="AM349">
            <v>183600</v>
          </cell>
          <cell r="AN349">
            <v>3600</v>
          </cell>
          <cell r="AO349">
            <v>-0.16545454545454541</v>
          </cell>
          <cell r="AQ349">
            <v>41600.14</v>
          </cell>
          <cell r="AR349">
            <v>550000.15999999992</v>
          </cell>
          <cell r="AS349">
            <v>0.27</v>
          </cell>
          <cell r="AT349">
            <v>1</v>
          </cell>
          <cell r="AU349">
            <v>0</v>
          </cell>
          <cell r="AV349">
            <v>183600</v>
          </cell>
          <cell r="AW349">
            <v>183600</v>
          </cell>
          <cell r="AX349">
            <v>2.0000000000000018E-2</v>
          </cell>
          <cell r="AY349">
            <v>3600</v>
          </cell>
          <cell r="AZ349" t="str">
            <v>commission</v>
          </cell>
          <cell r="BA349" t="str">
            <v>commissionEligible</v>
          </cell>
          <cell r="BB349" t="str">
            <v>commissionUnited States</v>
          </cell>
          <cell r="BC349" t="str">
            <v xml:space="preserve">commissionUnited States </v>
          </cell>
          <cell r="BD349" t="str">
            <v>S53</v>
          </cell>
          <cell r="BF349">
            <v>15000</v>
          </cell>
          <cell r="BH349">
            <v>4</v>
          </cell>
        </row>
        <row r="350">
          <cell r="B350">
            <v>21444</v>
          </cell>
          <cell r="C350">
            <v>16531</v>
          </cell>
          <cell r="E350" t="str">
            <v>Renee Moreno</v>
          </cell>
          <cell r="F350" t="str">
            <v>Head of Threat Prevention, North America</v>
          </cell>
          <cell r="G350" t="str">
            <v>Employee</v>
          </cell>
          <cell r="H350" t="str">
            <v>Americas Sales</v>
          </cell>
          <cell r="I350" t="str">
            <v>ATLANTA</v>
          </cell>
          <cell r="J350" t="str">
            <v>United States</v>
          </cell>
          <cell r="K350">
            <v>44028</v>
          </cell>
          <cell r="L350" t="str">
            <v>WH</v>
          </cell>
          <cell r="M350" t="str">
            <v>S31M</v>
          </cell>
          <cell r="N350" t="str">
            <v>S</v>
          </cell>
          <cell r="O350" t="str">
            <v>3</v>
          </cell>
          <cell r="P350" t="str">
            <v>Regular</v>
          </cell>
          <cell r="Q350" t="str"/>
          <cell r="R350">
            <v>1</v>
          </cell>
          <cell r="U350" t="str">
            <v>USD</v>
          </cell>
          <cell r="V350" t="str">
            <v>Americas Sales</v>
          </cell>
          <cell r="W350" t="str">
            <v>Thomas Fusco</v>
          </cell>
          <cell r="Y350" t="str">
            <v>Eligible</v>
          </cell>
          <cell r="Z350">
            <v>285000.16000000003</v>
          </cell>
          <cell r="AA350">
            <v>285000.16000000003</v>
          </cell>
          <cell r="AB350">
            <v>285000.16000000003</v>
          </cell>
          <cell r="AC350">
            <v>285000.16000000003</v>
          </cell>
          <cell r="AD350">
            <v>3</v>
          </cell>
          <cell r="AE350" t="str">
            <v>S31</v>
          </cell>
          <cell r="AF350">
            <v>260000</v>
          </cell>
          <cell r="AG350">
            <v>395000</v>
          </cell>
          <cell r="AH350">
            <v>0.18</v>
          </cell>
          <cell r="AI350">
            <v>2</v>
          </cell>
          <cell r="AJ350">
            <v>0</v>
          </cell>
          <cell r="AK350">
            <v>293550.16480000003</v>
          </cell>
          <cell r="AL350">
            <v>3.0000000000000027E-2</v>
          </cell>
          <cell r="AM350">
            <v>293550.16480000003</v>
          </cell>
          <cell r="AN350">
            <v>8550.0047999999952</v>
          </cell>
          <cell r="AO350">
            <v>-0.25683502582278472</v>
          </cell>
          <cell r="AQ350">
            <v>41600.14</v>
          </cell>
          <cell r="AR350">
            <v>550000.15999999992</v>
          </cell>
          <cell r="AS350">
            <v>0.47</v>
          </cell>
          <cell r="AT350">
            <v>1</v>
          </cell>
          <cell r="AU350">
            <v>0</v>
          </cell>
          <cell r="AV350">
            <v>293550.16480000003</v>
          </cell>
          <cell r="AW350">
            <v>293550.16480000003</v>
          </cell>
          <cell r="AX350">
            <v>3.0000000000000027E-2</v>
          </cell>
          <cell r="AY350">
            <v>8550.0047999999952</v>
          </cell>
          <cell r="AZ350" t="str">
            <v>commission</v>
          </cell>
          <cell r="BA350" t="str">
            <v>commissionEligible</v>
          </cell>
          <cell r="BB350" t="str">
            <v>commissionUnited States</v>
          </cell>
          <cell r="BC350" t="str">
            <v xml:space="preserve">commissionUnited States </v>
          </cell>
          <cell r="BD350" t="str">
            <v>S31</v>
          </cell>
          <cell r="BF350">
            <v>23750.013333333336</v>
          </cell>
        </row>
        <row r="351">
          <cell r="B351">
            <v>21666</v>
          </cell>
          <cell r="C351">
            <v>16753</v>
          </cell>
          <cell r="E351" t="str">
            <v>Michael Slaven</v>
          </cell>
          <cell r="F351" t="str">
            <v>Threat Prevention Sales Manager</v>
          </cell>
          <cell r="G351" t="str">
            <v>Employee</v>
          </cell>
          <cell r="H351" t="str">
            <v>Americas Sales</v>
          </cell>
          <cell r="I351" t="str">
            <v>NEW JERSEY REMOTE OFFICE</v>
          </cell>
          <cell r="J351" t="str">
            <v>United States</v>
          </cell>
          <cell r="K351">
            <v>44137</v>
          </cell>
          <cell r="L351" t="str">
            <v>WH</v>
          </cell>
          <cell r="M351" t="str">
            <v>S43P</v>
          </cell>
          <cell r="N351" t="str">
            <v>S</v>
          </cell>
          <cell r="O351" t="str">
            <v>4</v>
          </cell>
          <cell r="P351" t="str">
            <v>Regular</v>
          </cell>
          <cell r="Q351" t="str"/>
          <cell r="R351">
            <v>1</v>
          </cell>
          <cell r="U351" t="str">
            <v>USD</v>
          </cell>
          <cell r="V351" t="str">
            <v>Americas Sales</v>
          </cell>
          <cell r="W351" t="str">
            <v>Thomas Fusco</v>
          </cell>
          <cell r="Y351" t="str">
            <v>Not Eligible - NH</v>
          </cell>
          <cell r="AA351">
            <v>0</v>
          </cell>
          <cell r="AB351">
            <v>250000</v>
          </cell>
          <cell r="AC351">
            <v>250000</v>
          </cell>
          <cell r="AW351">
            <v>250000</v>
          </cell>
        </row>
        <row r="352">
          <cell r="B352">
            <v>21389</v>
          </cell>
          <cell r="C352">
            <v>16476</v>
          </cell>
          <cell r="E352" t="str">
            <v>Henry Shmouil</v>
          </cell>
          <cell r="F352" t="str">
            <v>Cloud Security Sales Specialist</v>
          </cell>
          <cell r="G352" t="str">
            <v>Employee</v>
          </cell>
          <cell r="H352" t="str">
            <v>Americas Sales</v>
          </cell>
          <cell r="I352" t="str">
            <v>SAN CARLOS</v>
          </cell>
          <cell r="J352" t="str">
            <v>United States</v>
          </cell>
          <cell r="K352">
            <v>44004</v>
          </cell>
          <cell r="L352" t="str">
            <v>WH</v>
          </cell>
          <cell r="M352" t="str">
            <v>S43P</v>
          </cell>
          <cell r="N352" t="str">
            <v>S</v>
          </cell>
          <cell r="O352" t="str">
            <v>4</v>
          </cell>
          <cell r="P352" t="str">
            <v>Regular</v>
          </cell>
          <cell r="Q352" t="str"/>
          <cell r="R352">
            <v>1</v>
          </cell>
          <cell r="U352" t="str">
            <v>USD</v>
          </cell>
          <cell r="V352" t="str">
            <v>Americas Sales</v>
          </cell>
          <cell r="W352" t="str">
            <v>Thomas Fusco</v>
          </cell>
          <cell r="Y352" t="str">
            <v>Eligible</v>
          </cell>
          <cell r="Z352">
            <v>260000</v>
          </cell>
          <cell r="AA352">
            <v>260000</v>
          </cell>
          <cell r="AB352">
            <v>260000</v>
          </cell>
          <cell r="AC352">
            <v>260000</v>
          </cell>
          <cell r="AD352">
            <v>2</v>
          </cell>
          <cell r="AE352" t="str">
            <v>S43</v>
          </cell>
          <cell r="AF352">
            <v>185000</v>
          </cell>
          <cell r="AG352">
            <v>300000</v>
          </cell>
          <cell r="AH352">
            <v>0.65</v>
          </cell>
          <cell r="AI352">
            <v>3</v>
          </cell>
          <cell r="AJ352">
            <v>0</v>
          </cell>
          <cell r="AK352">
            <v>260000</v>
          </cell>
          <cell r="AL352">
            <v>0</v>
          </cell>
          <cell r="AM352">
            <v>260000</v>
          </cell>
          <cell r="AN352">
            <v>0</v>
          </cell>
          <cell r="AO352">
            <v>-0.1333333333333333</v>
          </cell>
          <cell r="AP352" t="str">
            <v>Rated 2 - no recommendation</v>
          </cell>
          <cell r="AQ352">
            <v>41600.14</v>
          </cell>
          <cell r="AR352">
            <v>550000.15999999992</v>
          </cell>
          <cell r="AS352">
            <v>0.42</v>
          </cell>
          <cell r="AT352">
            <v>1</v>
          </cell>
          <cell r="AU352">
            <v>0</v>
          </cell>
          <cell r="AV352">
            <v>260000</v>
          </cell>
          <cell r="AW352">
            <v>260000</v>
          </cell>
          <cell r="AX352">
            <v>0</v>
          </cell>
          <cell r="AY352">
            <v>0</v>
          </cell>
          <cell r="AZ352" t="str">
            <v>commission</v>
          </cell>
          <cell r="BA352" t="str">
            <v>commissionEligible</v>
          </cell>
          <cell r="BB352" t="str">
            <v>commissionUnited States</v>
          </cell>
          <cell r="BC352" t="str">
            <v xml:space="preserve">commissionUnited States </v>
          </cell>
          <cell r="BD352" t="str">
            <v>S43</v>
          </cell>
          <cell r="BF352">
            <v>21666.666666666668</v>
          </cell>
        </row>
        <row r="353">
          <cell r="B353">
            <v>3137</v>
          </cell>
          <cell r="C353">
            <v>5468</v>
          </cell>
          <cell r="E353" t="str">
            <v>Gary Goltzman</v>
          </cell>
          <cell r="F353" t="str">
            <v>Territory Account Manager</v>
          </cell>
          <cell r="G353" t="str">
            <v>Employee</v>
          </cell>
          <cell r="H353" t="str">
            <v>Americas Sales</v>
          </cell>
          <cell r="I353" t="str">
            <v>NEW YORK</v>
          </cell>
          <cell r="J353" t="str">
            <v>United States</v>
          </cell>
          <cell r="K353">
            <v>43927</v>
          </cell>
          <cell r="L353" t="str">
            <v>WH</v>
          </cell>
          <cell r="M353" t="str">
            <v>S43P</v>
          </cell>
          <cell r="N353" t="str">
            <v>S</v>
          </cell>
          <cell r="O353" t="str">
            <v>4</v>
          </cell>
          <cell r="P353" t="str">
            <v>Regular</v>
          </cell>
          <cell r="Q353" t="str"/>
          <cell r="R353">
            <v>1</v>
          </cell>
          <cell r="U353" t="str">
            <v>USD</v>
          </cell>
          <cell r="V353" t="str">
            <v>Americas Sales</v>
          </cell>
          <cell r="W353" t="str">
            <v>Thomas Fusco</v>
          </cell>
          <cell r="Y353" t="str">
            <v>Eligible</v>
          </cell>
          <cell r="Z353">
            <v>270000.07999999996</v>
          </cell>
          <cell r="AA353">
            <v>270000.07999999996</v>
          </cell>
          <cell r="AB353">
            <v>270000.07999999996</v>
          </cell>
          <cell r="AC353">
            <v>270000.07999999996</v>
          </cell>
          <cell r="AD353">
            <v>3</v>
          </cell>
          <cell r="AE353" t="str">
            <v>S43</v>
          </cell>
          <cell r="AF353">
            <v>185000</v>
          </cell>
          <cell r="AG353">
            <v>300000</v>
          </cell>
          <cell r="AH353">
            <v>0.73</v>
          </cell>
          <cell r="AI353">
            <v>4</v>
          </cell>
          <cell r="AJ353">
            <v>0</v>
          </cell>
          <cell r="AK353">
            <v>274050.08119999996</v>
          </cell>
          <cell r="AL353">
            <v>1.4999999999999902E-2</v>
          </cell>
          <cell r="AM353">
            <v>274050.08119999996</v>
          </cell>
          <cell r="AN353">
            <v>4050.0011999999988</v>
          </cell>
          <cell r="AO353">
            <v>-8.6499729333333497E-2</v>
          </cell>
          <cell r="AQ353">
            <v>41600.14</v>
          </cell>
          <cell r="AR353">
            <v>550000.15999999992</v>
          </cell>
          <cell r="AS353">
            <v>0.44</v>
          </cell>
          <cell r="AT353">
            <v>1</v>
          </cell>
          <cell r="AU353">
            <v>0</v>
          </cell>
          <cell r="AV353">
            <v>274050.08119999996</v>
          </cell>
          <cell r="AW353">
            <v>274050.08119999996</v>
          </cell>
          <cell r="AX353">
            <v>1.4999999999999902E-2</v>
          </cell>
          <cell r="AY353">
            <v>4050.0011999999988</v>
          </cell>
          <cell r="AZ353" t="str">
            <v>commission</v>
          </cell>
          <cell r="BA353" t="str">
            <v>commissionEligible</v>
          </cell>
          <cell r="BB353" t="str">
            <v>commissionUnited States</v>
          </cell>
          <cell r="BC353" t="str">
            <v xml:space="preserve">commissionUnited States </v>
          </cell>
          <cell r="BD353" t="str">
            <v>S43</v>
          </cell>
          <cell r="BF353">
            <v>22500.006666666664</v>
          </cell>
        </row>
        <row r="354">
          <cell r="B354">
            <v>12921</v>
          </cell>
          <cell r="C354">
            <v>7945</v>
          </cell>
          <cell r="E354" t="str">
            <v>Benjamin Moses</v>
          </cell>
          <cell r="F354" t="str">
            <v xml:space="preserve">Strategic Account Manager    </v>
          </cell>
          <cell r="G354" t="str">
            <v>Employee</v>
          </cell>
          <cell r="H354" t="str">
            <v>Americas Sales</v>
          </cell>
          <cell r="I354" t="str">
            <v>ROCKVILLE</v>
          </cell>
          <cell r="J354" t="str">
            <v>United States</v>
          </cell>
          <cell r="K354">
            <v>42006</v>
          </cell>
          <cell r="L354" t="str">
            <v>WH</v>
          </cell>
          <cell r="M354" t="str">
            <v>S33P</v>
          </cell>
          <cell r="N354" t="str">
            <v>S</v>
          </cell>
          <cell r="O354" t="str">
            <v>3</v>
          </cell>
          <cell r="P354" t="str">
            <v>Regular</v>
          </cell>
          <cell r="Q354" t="str"/>
          <cell r="R354">
            <v>1</v>
          </cell>
          <cell r="U354" t="str">
            <v>USD</v>
          </cell>
          <cell r="V354" t="str">
            <v>Americas Sales</v>
          </cell>
          <cell r="W354" t="str">
            <v>Thomas Fusco</v>
          </cell>
          <cell r="Y354" t="str">
            <v>Eligible</v>
          </cell>
          <cell r="Z354">
            <v>280000.16000000003</v>
          </cell>
          <cell r="AA354">
            <v>280000.16000000003</v>
          </cell>
          <cell r="AB354">
            <v>280000.16000000003</v>
          </cell>
          <cell r="AC354">
            <v>280000.16000000003</v>
          </cell>
          <cell r="AD354">
            <v>3</v>
          </cell>
          <cell r="AE354" t="str">
            <v>S33</v>
          </cell>
          <cell r="AF354">
            <v>240000</v>
          </cell>
          <cell r="AG354">
            <v>350000</v>
          </cell>
          <cell r="AH354">
            <v>0.36</v>
          </cell>
          <cell r="AI354">
            <v>2</v>
          </cell>
          <cell r="AJ354">
            <v>0</v>
          </cell>
          <cell r="AK354">
            <v>288400.16480000003</v>
          </cell>
          <cell r="AL354">
            <v>3.0000000000000027E-2</v>
          </cell>
          <cell r="AM354">
            <v>288400.16480000003</v>
          </cell>
          <cell r="AN354">
            <v>8400.0047999999952</v>
          </cell>
          <cell r="AO354">
            <v>-0.1759995291428571</v>
          </cell>
          <cell r="AQ354">
            <v>41600.14</v>
          </cell>
          <cell r="AR354">
            <v>550000.15999999992</v>
          </cell>
          <cell r="AS354">
            <v>0.46</v>
          </cell>
          <cell r="AT354">
            <v>1</v>
          </cell>
          <cell r="AU354">
            <v>0</v>
          </cell>
          <cell r="AV354">
            <v>288400.16480000003</v>
          </cell>
          <cell r="AW354">
            <v>288400.16480000003</v>
          </cell>
          <cell r="AX354">
            <v>3.0000000000000027E-2</v>
          </cell>
          <cell r="AY354">
            <v>8400.0047999999952</v>
          </cell>
          <cell r="AZ354" t="str">
            <v>commission</v>
          </cell>
          <cell r="BA354" t="str">
            <v>commissionEligible</v>
          </cell>
          <cell r="BB354" t="str">
            <v>commissionUnited States</v>
          </cell>
          <cell r="BC354" t="str">
            <v xml:space="preserve">commissionUnited States </v>
          </cell>
          <cell r="BD354" t="str">
            <v>S33</v>
          </cell>
          <cell r="BF354">
            <v>23333.346666666668</v>
          </cell>
          <cell r="BH354">
            <v>5</v>
          </cell>
        </row>
        <row r="355">
          <cell r="B355">
            <v>12984</v>
          </cell>
          <cell r="C355">
            <v>8016</v>
          </cell>
          <cell r="E355" t="str">
            <v>Michael Seifert</v>
          </cell>
          <cell r="F355" t="str">
            <v>Area Manager</v>
          </cell>
          <cell r="G355" t="str">
            <v>Employee</v>
          </cell>
          <cell r="H355" t="str">
            <v>Americas Sales</v>
          </cell>
          <cell r="I355" t="str">
            <v>NEW YORK</v>
          </cell>
          <cell r="J355" t="str">
            <v>United States</v>
          </cell>
          <cell r="K355">
            <v>43059</v>
          </cell>
          <cell r="L355" t="str">
            <v>WH</v>
          </cell>
          <cell r="M355" t="str">
            <v>S41M</v>
          </cell>
          <cell r="N355" t="str">
            <v>S</v>
          </cell>
          <cell r="O355" t="str">
            <v>4</v>
          </cell>
          <cell r="P355" t="str">
            <v>Regular</v>
          </cell>
          <cell r="Q355" t="str"/>
          <cell r="R355">
            <v>1</v>
          </cell>
          <cell r="U355" t="str">
            <v>USD</v>
          </cell>
          <cell r="V355" t="str">
            <v>Americas Sales</v>
          </cell>
          <cell r="W355" t="str">
            <v>Thomas Fusco</v>
          </cell>
          <cell r="Y355" t="str">
            <v>Not Eligible - Left</v>
          </cell>
          <cell r="Z355">
            <v>275000</v>
          </cell>
          <cell r="AA355">
            <v>275000</v>
          </cell>
          <cell r="AB355">
            <v>275000</v>
          </cell>
          <cell r="AC355">
            <v>275000</v>
          </cell>
        </row>
        <row r="356">
          <cell r="B356">
            <v>13465</v>
          </cell>
          <cell r="C356">
            <v>8481</v>
          </cell>
          <cell r="E356" t="str">
            <v>John Williamson</v>
          </cell>
          <cell r="F356" t="str">
            <v>Strategic Account Manager</v>
          </cell>
          <cell r="G356" t="str">
            <v>Employee</v>
          </cell>
          <cell r="H356" t="str">
            <v>Americas Sales</v>
          </cell>
          <cell r="I356" t="str">
            <v>NEW HAMPSHIRE REMOTE OFFICE</v>
          </cell>
          <cell r="J356" t="str">
            <v>United States</v>
          </cell>
          <cell r="K356">
            <v>42107</v>
          </cell>
          <cell r="L356" t="str">
            <v>WH</v>
          </cell>
          <cell r="M356" t="str">
            <v>S43P</v>
          </cell>
          <cell r="N356" t="str">
            <v>S</v>
          </cell>
          <cell r="O356" t="str">
            <v>4</v>
          </cell>
          <cell r="P356" t="str">
            <v>Regular</v>
          </cell>
          <cell r="Q356" t="str"/>
          <cell r="R356">
            <v>1</v>
          </cell>
          <cell r="U356" t="str">
            <v>USD</v>
          </cell>
          <cell r="V356" t="str">
            <v>Americas Sales</v>
          </cell>
          <cell r="W356" t="str">
            <v>Thomas Fusco</v>
          </cell>
          <cell r="Y356" t="str">
            <v>Eligible</v>
          </cell>
          <cell r="Z356">
            <v>233000.16</v>
          </cell>
          <cell r="AA356">
            <v>233000.16</v>
          </cell>
          <cell r="AB356">
            <v>233000.16</v>
          </cell>
          <cell r="AC356">
            <v>233000.16</v>
          </cell>
          <cell r="AD356">
            <v>3</v>
          </cell>
          <cell r="AE356" t="str">
            <v>S43</v>
          </cell>
          <cell r="AF356">
            <v>185000</v>
          </cell>
          <cell r="AG356">
            <v>300000</v>
          </cell>
          <cell r="AH356">
            <v>0.41</v>
          </cell>
          <cell r="AI356">
            <v>2</v>
          </cell>
          <cell r="AJ356">
            <v>0</v>
          </cell>
          <cell r="AK356">
            <v>239990.1648</v>
          </cell>
          <cell r="AL356">
            <v>3.0000000000000027E-2</v>
          </cell>
          <cell r="AM356">
            <v>239990.1648</v>
          </cell>
          <cell r="AN356">
            <v>6990.0047999999952</v>
          </cell>
          <cell r="AO356">
            <v>-0.20003278400000002</v>
          </cell>
          <cell r="AQ356">
            <v>41600.14</v>
          </cell>
          <cell r="AR356">
            <v>550000.15999999992</v>
          </cell>
          <cell r="AS356">
            <v>0.37</v>
          </cell>
          <cell r="AT356">
            <v>1</v>
          </cell>
          <cell r="AU356">
            <v>0</v>
          </cell>
          <cell r="AV356">
            <v>239990.1648</v>
          </cell>
          <cell r="AW356">
            <v>239990.1648</v>
          </cell>
          <cell r="AX356">
            <v>3.0000000000000027E-2</v>
          </cell>
          <cell r="AY356">
            <v>6990.0047999999952</v>
          </cell>
          <cell r="AZ356" t="str">
            <v>commission</v>
          </cell>
          <cell r="BA356" t="str">
            <v>commissionEligible</v>
          </cell>
          <cell r="BB356" t="str">
            <v>commissionUnited States</v>
          </cell>
          <cell r="BC356" t="str">
            <v xml:space="preserve">commissionUnited States </v>
          </cell>
          <cell r="BD356" t="str">
            <v>S43</v>
          </cell>
          <cell r="BF356">
            <v>19416.68</v>
          </cell>
          <cell r="BH356">
            <v>3</v>
          </cell>
        </row>
        <row r="357">
          <cell r="B357">
            <v>15762</v>
          </cell>
          <cell r="C357">
            <v>10716</v>
          </cell>
          <cell r="E357" t="str">
            <v>Michael Tullis</v>
          </cell>
          <cell r="F357" t="str">
            <v>Area Manager</v>
          </cell>
          <cell r="G357" t="str">
            <v>Employee</v>
          </cell>
          <cell r="H357" t="str">
            <v>Americas Sales</v>
          </cell>
          <cell r="I357" t="str">
            <v>NEW HAMPSHIRE REMOTE OFFICE</v>
          </cell>
          <cell r="J357" t="str">
            <v>United States</v>
          </cell>
          <cell r="K357">
            <v>42625</v>
          </cell>
          <cell r="L357" t="str">
            <v>WH</v>
          </cell>
          <cell r="M357" t="str">
            <v>S41M</v>
          </cell>
          <cell r="N357" t="str">
            <v>S</v>
          </cell>
          <cell r="O357" t="str">
            <v>4</v>
          </cell>
          <cell r="P357" t="str">
            <v>Regular</v>
          </cell>
          <cell r="Q357" t="str"/>
          <cell r="R357">
            <v>1</v>
          </cell>
          <cell r="U357" t="str">
            <v>USD</v>
          </cell>
          <cell r="V357" t="str">
            <v>Americas Sales</v>
          </cell>
          <cell r="W357" t="str">
            <v>Thomas Fusco</v>
          </cell>
          <cell r="Y357" t="str">
            <v>Eligible</v>
          </cell>
          <cell r="Z357">
            <v>243000.08</v>
          </cell>
          <cell r="AA357">
            <v>243000.08</v>
          </cell>
          <cell r="AB357">
            <v>243000.08</v>
          </cell>
          <cell r="AC357">
            <v>243000.08</v>
          </cell>
          <cell r="AD357">
            <v>3</v>
          </cell>
          <cell r="AE357" t="str">
            <v>S41</v>
          </cell>
          <cell r="AF357">
            <v>185000</v>
          </cell>
          <cell r="AG357">
            <v>310000</v>
          </cell>
          <cell r="AH357">
            <v>0.46</v>
          </cell>
          <cell r="AI357">
            <v>3</v>
          </cell>
          <cell r="AJ357">
            <v>0</v>
          </cell>
          <cell r="AK357">
            <v>247860.0816</v>
          </cell>
          <cell r="AL357">
            <v>2.0000000000000018E-2</v>
          </cell>
          <cell r="AM357">
            <v>247860.0816</v>
          </cell>
          <cell r="AN357">
            <v>4860.0016000000178</v>
          </cell>
          <cell r="AO357">
            <v>-0.20045134967741929</v>
          </cell>
          <cell r="AQ357">
            <v>41600.14</v>
          </cell>
          <cell r="AR357">
            <v>550000.15999999992</v>
          </cell>
          <cell r="AS357">
            <v>0.39</v>
          </cell>
          <cell r="AT357">
            <v>1</v>
          </cell>
          <cell r="AU357">
            <v>0</v>
          </cell>
          <cell r="AV357">
            <v>247860.0816</v>
          </cell>
          <cell r="AW357">
            <v>247860.0816</v>
          </cell>
          <cell r="AX357">
            <v>2.0000000000000018E-2</v>
          </cell>
          <cell r="AY357">
            <v>4860.0016000000178</v>
          </cell>
          <cell r="AZ357" t="str">
            <v>commission</v>
          </cell>
          <cell r="BA357" t="str">
            <v>commissionEligible</v>
          </cell>
          <cell r="BB357" t="str">
            <v>commissionUnited States</v>
          </cell>
          <cell r="BC357" t="str">
            <v xml:space="preserve">commissionUnited States </v>
          </cell>
          <cell r="BD357" t="str">
            <v>S41</v>
          </cell>
          <cell r="BF357">
            <v>20250.006666666664</v>
          </cell>
          <cell r="BH357">
            <v>4</v>
          </cell>
        </row>
        <row r="358">
          <cell r="B358">
            <v>16174</v>
          </cell>
          <cell r="C358">
            <v>11114</v>
          </cell>
          <cell r="E358" t="str">
            <v>Patricia Jadevaia</v>
          </cell>
          <cell r="F358" t="str">
            <v>Strategic Account Manager</v>
          </cell>
          <cell r="G358" t="str">
            <v>Employee</v>
          </cell>
          <cell r="H358" t="str">
            <v>Americas Sales</v>
          </cell>
          <cell r="I358" t="str">
            <v>NEW YORK</v>
          </cell>
          <cell r="J358" t="str">
            <v>United States</v>
          </cell>
          <cell r="K358">
            <v>42800</v>
          </cell>
          <cell r="L358" t="str">
            <v>WH</v>
          </cell>
          <cell r="M358" t="str">
            <v>S43P</v>
          </cell>
          <cell r="N358" t="str">
            <v>S</v>
          </cell>
          <cell r="O358" t="str">
            <v>4</v>
          </cell>
          <cell r="P358" t="str">
            <v>Regular</v>
          </cell>
          <cell r="Q358" t="str"/>
          <cell r="R358">
            <v>1</v>
          </cell>
          <cell r="U358" t="str">
            <v>USD</v>
          </cell>
          <cell r="V358" t="str">
            <v>Americas Sales</v>
          </cell>
          <cell r="W358" t="str">
            <v>Thomas Fusco</v>
          </cell>
          <cell r="Y358" t="str">
            <v>Eligible</v>
          </cell>
          <cell r="Z358">
            <v>244000.08000000002</v>
          </cell>
          <cell r="AA358">
            <v>244000.08000000002</v>
          </cell>
          <cell r="AB358">
            <v>244000.08000000002</v>
          </cell>
          <cell r="AC358">
            <v>244000.08000000002</v>
          </cell>
          <cell r="AD358">
            <v>2</v>
          </cell>
          <cell r="AE358" t="str">
            <v>S43</v>
          </cell>
          <cell r="AF358">
            <v>185000</v>
          </cell>
          <cell r="AG358">
            <v>300000</v>
          </cell>
          <cell r="AH358">
            <v>0.51</v>
          </cell>
          <cell r="AI358">
            <v>3</v>
          </cell>
          <cell r="AJ358">
            <v>0</v>
          </cell>
          <cell r="AK358">
            <v>244000.08000000002</v>
          </cell>
          <cell r="AL358">
            <v>0</v>
          </cell>
          <cell r="AM358">
            <v>244000.08000000002</v>
          </cell>
          <cell r="AN358">
            <v>0</v>
          </cell>
          <cell r="AO358">
            <v>-0.1866663999999999</v>
          </cell>
          <cell r="AP358" t="str">
            <v>Rated 2 - no recommendation</v>
          </cell>
          <cell r="AQ358">
            <v>41600.14</v>
          </cell>
          <cell r="AR358">
            <v>550000.15999999992</v>
          </cell>
          <cell r="AS358">
            <v>0.39</v>
          </cell>
          <cell r="AT358">
            <v>1</v>
          </cell>
          <cell r="AU358">
            <v>0</v>
          </cell>
          <cell r="AV358">
            <v>244000.08000000002</v>
          </cell>
          <cell r="AW358">
            <v>244000.08000000002</v>
          </cell>
          <cell r="AX358">
            <v>0</v>
          </cell>
          <cell r="AY358">
            <v>0</v>
          </cell>
          <cell r="AZ358" t="str">
            <v>commission</v>
          </cell>
          <cell r="BA358" t="str">
            <v>commissionEligible</v>
          </cell>
          <cell r="BB358" t="str">
            <v>commissionUnited States</v>
          </cell>
          <cell r="BC358" t="str">
            <v xml:space="preserve">commissionUnited States </v>
          </cell>
          <cell r="BD358" t="str">
            <v>S43</v>
          </cell>
          <cell r="BF358">
            <v>20333.34</v>
          </cell>
          <cell r="BH358">
            <v>4</v>
          </cell>
        </row>
        <row r="359">
          <cell r="B359">
            <v>16426</v>
          </cell>
          <cell r="C359">
            <v>11355</v>
          </cell>
          <cell r="E359" t="str">
            <v>Robert Fraser</v>
          </cell>
          <cell r="F359" t="str">
            <v>Territory Manager</v>
          </cell>
          <cell r="G359" t="str">
            <v>Employee</v>
          </cell>
          <cell r="H359" t="str">
            <v>Americas Sales</v>
          </cell>
          <cell r="I359" t="str">
            <v>WALTHAM</v>
          </cell>
          <cell r="J359" t="str">
            <v>United States</v>
          </cell>
          <cell r="K359">
            <v>42870</v>
          </cell>
          <cell r="L359" t="str">
            <v>WH</v>
          </cell>
          <cell r="M359" t="str">
            <v>S51P</v>
          </cell>
          <cell r="N359" t="str">
            <v>S</v>
          </cell>
          <cell r="O359" t="str">
            <v>5</v>
          </cell>
          <cell r="P359" t="str">
            <v>Regular</v>
          </cell>
          <cell r="Q359" t="str"/>
          <cell r="R359">
            <v>1</v>
          </cell>
          <cell r="U359" t="str">
            <v>USD</v>
          </cell>
          <cell r="V359" t="str">
            <v>Americas Sales</v>
          </cell>
          <cell r="W359" t="str">
            <v>Thomas Fusco</v>
          </cell>
          <cell r="Y359" t="str">
            <v>Eligible</v>
          </cell>
          <cell r="Z359">
            <v>201000</v>
          </cell>
          <cell r="AA359">
            <v>201000</v>
          </cell>
          <cell r="AB359">
            <v>201000</v>
          </cell>
          <cell r="AC359">
            <v>201000</v>
          </cell>
          <cell r="AD359">
            <v>3</v>
          </cell>
          <cell r="AE359" t="str">
            <v>S51</v>
          </cell>
          <cell r="AF359">
            <v>120000</v>
          </cell>
          <cell r="AG359">
            <v>200000</v>
          </cell>
          <cell r="AH359">
            <v>1</v>
          </cell>
          <cell r="AI359">
            <v>5</v>
          </cell>
          <cell r="AJ359">
            <v>0</v>
          </cell>
          <cell r="AK359">
            <v>201000</v>
          </cell>
          <cell r="AL359">
            <v>0</v>
          </cell>
          <cell r="AM359">
            <v>201000</v>
          </cell>
          <cell r="AN359">
            <v>0</v>
          </cell>
          <cell r="AO359">
            <v>4.9999999999998934E-3</v>
          </cell>
          <cell r="AP359" t="str">
            <v>Above Range</v>
          </cell>
          <cell r="AQ359">
            <v>41600.14</v>
          </cell>
          <cell r="AR359">
            <v>550000.15999999992</v>
          </cell>
          <cell r="AS359">
            <v>0.31</v>
          </cell>
          <cell r="AT359">
            <v>1</v>
          </cell>
          <cell r="AU359">
            <v>0</v>
          </cell>
          <cell r="AV359">
            <v>201000</v>
          </cell>
          <cell r="AW359">
            <v>201000</v>
          </cell>
          <cell r="AX359">
            <v>0</v>
          </cell>
          <cell r="AY359">
            <v>0</v>
          </cell>
          <cell r="AZ359" t="str">
            <v>commission</v>
          </cell>
          <cell r="BA359" t="str">
            <v>commissionEligible</v>
          </cell>
          <cell r="BB359" t="str">
            <v>commissionUnited States</v>
          </cell>
          <cell r="BC359" t="str">
            <v xml:space="preserve">commissionUnited States </v>
          </cell>
          <cell r="BD359" t="str">
            <v>S51</v>
          </cell>
          <cell r="BF359">
            <v>16750</v>
          </cell>
          <cell r="BH359">
            <v>5</v>
          </cell>
        </row>
        <row r="360">
          <cell r="B360">
            <v>17657</v>
          </cell>
          <cell r="C360">
            <v>12665</v>
          </cell>
          <cell r="E360" t="str">
            <v>Arthur Gordon</v>
          </cell>
          <cell r="F360" t="str">
            <v>Strategic Account Manager</v>
          </cell>
          <cell r="G360" t="str">
            <v>Employee</v>
          </cell>
          <cell r="H360" t="str">
            <v>Americas Sales</v>
          </cell>
          <cell r="I360" t="str">
            <v>WALTHAM</v>
          </cell>
          <cell r="J360" t="str">
            <v>United States</v>
          </cell>
          <cell r="K360">
            <v>43132</v>
          </cell>
          <cell r="L360" t="str">
            <v>WH</v>
          </cell>
          <cell r="M360" t="str">
            <v>S43P</v>
          </cell>
          <cell r="N360" t="str">
            <v>S</v>
          </cell>
          <cell r="O360" t="str">
            <v>4</v>
          </cell>
          <cell r="P360" t="str">
            <v>Regular</v>
          </cell>
          <cell r="Q360" t="str"/>
          <cell r="R360">
            <v>1</v>
          </cell>
          <cell r="U360" t="str">
            <v>USD</v>
          </cell>
          <cell r="V360" t="str">
            <v>Americas Sales</v>
          </cell>
          <cell r="W360" t="str">
            <v>Thomas Fusco</v>
          </cell>
          <cell r="Y360" t="str">
            <v>Eligible</v>
          </cell>
          <cell r="Z360">
            <v>203000</v>
          </cell>
          <cell r="AA360">
            <v>203000</v>
          </cell>
          <cell r="AB360">
            <v>203000</v>
          </cell>
          <cell r="AC360">
            <v>203000</v>
          </cell>
          <cell r="AD360">
            <v>1</v>
          </cell>
          <cell r="AE360" t="str">
            <v>S43</v>
          </cell>
          <cell r="AF360">
            <v>185000</v>
          </cell>
          <cell r="AG360">
            <v>300000</v>
          </cell>
          <cell r="AH360">
            <v>0.15</v>
          </cell>
          <cell r="AI360">
            <v>2</v>
          </cell>
          <cell r="AJ360">
            <v>0</v>
          </cell>
          <cell r="AK360">
            <v>203000</v>
          </cell>
          <cell r="AL360">
            <v>0</v>
          </cell>
          <cell r="AM360">
            <v>203000</v>
          </cell>
          <cell r="AN360">
            <v>0</v>
          </cell>
          <cell r="AO360">
            <v>-0.32333333333333336</v>
          </cell>
          <cell r="AP360" t="str">
            <v>Low Performer</v>
          </cell>
          <cell r="AQ360">
            <v>41600.14</v>
          </cell>
          <cell r="AR360">
            <v>550000.15999999992</v>
          </cell>
          <cell r="AS360">
            <v>0.31</v>
          </cell>
          <cell r="AT360">
            <v>1</v>
          </cell>
          <cell r="AU360">
            <v>0</v>
          </cell>
          <cell r="AV360">
            <v>203000</v>
          </cell>
          <cell r="AW360">
            <v>203000</v>
          </cell>
          <cell r="AX360">
            <v>0</v>
          </cell>
          <cell r="AY360">
            <v>0</v>
          </cell>
          <cell r="AZ360" t="str">
            <v>commission</v>
          </cell>
          <cell r="BA360" t="str">
            <v>commissionEligible</v>
          </cell>
          <cell r="BB360" t="str">
            <v>commissionUnited States</v>
          </cell>
          <cell r="BC360" t="str">
            <v xml:space="preserve">commissionUnited States </v>
          </cell>
          <cell r="BD360" t="str">
            <v>S43</v>
          </cell>
          <cell r="BF360">
            <v>16916.666666666668</v>
          </cell>
          <cell r="BH360">
            <v>3</v>
          </cell>
        </row>
        <row r="361">
          <cell r="B361">
            <v>17989</v>
          </cell>
          <cell r="C361">
            <v>12987</v>
          </cell>
          <cell r="E361" t="str">
            <v>Frank McCaffrey</v>
          </cell>
          <cell r="F361" t="str">
            <v>Territory Manager</v>
          </cell>
          <cell r="G361" t="str">
            <v>Employee</v>
          </cell>
          <cell r="H361" t="str">
            <v>Americas Sales</v>
          </cell>
          <cell r="I361" t="str">
            <v>NEW YORK</v>
          </cell>
          <cell r="J361" t="str">
            <v>United States</v>
          </cell>
          <cell r="K361">
            <v>43213</v>
          </cell>
          <cell r="L361" t="str">
            <v>WH</v>
          </cell>
          <cell r="M361" t="str">
            <v>S51P</v>
          </cell>
          <cell r="N361" t="str">
            <v>S</v>
          </cell>
          <cell r="O361" t="str">
            <v>5</v>
          </cell>
          <cell r="P361" t="str">
            <v>Regular</v>
          </cell>
          <cell r="Q361" t="str"/>
          <cell r="R361">
            <v>1</v>
          </cell>
          <cell r="U361" t="str">
            <v>USD</v>
          </cell>
          <cell r="V361" t="str">
            <v>Americas Sales</v>
          </cell>
          <cell r="W361" t="str">
            <v>Thomas Fusco</v>
          </cell>
          <cell r="Y361" t="str">
            <v>Not Eligible - Left</v>
          </cell>
          <cell r="Z361">
            <v>143000.16</v>
          </cell>
          <cell r="AA361">
            <v>143000.16</v>
          </cell>
          <cell r="AB361">
            <v>143000.16</v>
          </cell>
          <cell r="AC361">
            <v>143000.16</v>
          </cell>
        </row>
        <row r="362">
          <cell r="B362">
            <v>17800</v>
          </cell>
          <cell r="C362">
            <v>12801</v>
          </cell>
          <cell r="E362" t="str">
            <v>Robert Rudrow</v>
          </cell>
          <cell r="F362" t="str">
            <v>Account Manager</v>
          </cell>
          <cell r="G362" t="str">
            <v>Employee</v>
          </cell>
          <cell r="H362" t="str">
            <v>Americas Sales</v>
          </cell>
          <cell r="I362" t="str">
            <v>PENNSYLVANIA REMOTE OFFICE</v>
          </cell>
          <cell r="J362" t="str">
            <v>United States</v>
          </cell>
          <cell r="K362">
            <v>43178</v>
          </cell>
          <cell r="L362" t="str">
            <v>WH</v>
          </cell>
          <cell r="M362" t="str">
            <v>S43P</v>
          </cell>
          <cell r="N362" t="str">
            <v>S</v>
          </cell>
          <cell r="O362" t="str">
            <v>4</v>
          </cell>
          <cell r="P362" t="str">
            <v>Regular</v>
          </cell>
          <cell r="Q362" t="str"/>
          <cell r="R362">
            <v>1</v>
          </cell>
          <cell r="U362" t="str">
            <v>USD</v>
          </cell>
          <cell r="V362" t="str">
            <v>Americas Sales</v>
          </cell>
          <cell r="W362" t="str">
            <v>Thomas Fusco</v>
          </cell>
          <cell r="Y362" t="str">
            <v>Eligible</v>
          </cell>
          <cell r="Z362">
            <v>210000.08000000002</v>
          </cell>
          <cell r="AA362">
            <v>210000.08000000002</v>
          </cell>
          <cell r="AB362">
            <v>210000.08000000002</v>
          </cell>
          <cell r="AC362">
            <v>210000.08000000002</v>
          </cell>
          <cell r="AD362">
            <v>3</v>
          </cell>
          <cell r="AE362" t="str">
            <v>S43</v>
          </cell>
          <cell r="AF362">
            <v>185000</v>
          </cell>
          <cell r="AG362">
            <v>300000</v>
          </cell>
          <cell r="AH362">
            <v>0.21</v>
          </cell>
          <cell r="AI362">
            <v>2</v>
          </cell>
          <cell r="AJ362">
            <v>0</v>
          </cell>
          <cell r="AK362">
            <v>216300.08240000001</v>
          </cell>
          <cell r="AL362">
            <v>3.0000000000000027E-2</v>
          </cell>
          <cell r="AM362">
            <v>216300.08240000001</v>
          </cell>
          <cell r="AN362">
            <v>6300.0023999999976</v>
          </cell>
          <cell r="AO362">
            <v>-0.27899972533333328</v>
          </cell>
          <cell r="AQ362">
            <v>41600.14</v>
          </cell>
          <cell r="AR362">
            <v>550000.15999999992</v>
          </cell>
          <cell r="AS362">
            <v>0.33</v>
          </cell>
          <cell r="AT362">
            <v>1</v>
          </cell>
          <cell r="AU362">
            <v>0</v>
          </cell>
          <cell r="AV362">
            <v>216300.08240000001</v>
          </cell>
          <cell r="AW362">
            <v>216300.08240000001</v>
          </cell>
          <cell r="AX362">
            <v>3.0000000000000027E-2</v>
          </cell>
          <cell r="AY362">
            <v>6300.0023999999976</v>
          </cell>
          <cell r="AZ362" t="str">
            <v>commission</v>
          </cell>
          <cell r="BA362" t="str">
            <v>commissionEligible</v>
          </cell>
          <cell r="BB362" t="str">
            <v>commissionUnited States</v>
          </cell>
          <cell r="BC362" t="str">
            <v xml:space="preserve">commissionUnited States </v>
          </cell>
          <cell r="BD362" t="str">
            <v>S43</v>
          </cell>
          <cell r="BF362">
            <v>17500.006666666668</v>
          </cell>
          <cell r="BH362">
            <v>5</v>
          </cell>
        </row>
        <row r="363">
          <cell r="B363">
            <v>18822</v>
          </cell>
          <cell r="C363">
            <v>13866</v>
          </cell>
          <cell r="E363" t="str">
            <v>John Johnes</v>
          </cell>
          <cell r="F363" t="str">
            <v>Strategic Account Manager</v>
          </cell>
          <cell r="G363" t="str">
            <v>Employee</v>
          </cell>
          <cell r="H363" t="str">
            <v>Americas Sales</v>
          </cell>
          <cell r="I363" t="str">
            <v>NEW YORK</v>
          </cell>
          <cell r="J363" t="str">
            <v>United States</v>
          </cell>
          <cell r="K363">
            <v>43374</v>
          </cell>
          <cell r="L363" t="str">
            <v>WH</v>
          </cell>
          <cell r="M363" t="str">
            <v>S43P</v>
          </cell>
          <cell r="N363" t="str">
            <v>S</v>
          </cell>
          <cell r="O363" t="str">
            <v>4</v>
          </cell>
          <cell r="P363" t="str">
            <v>Regular</v>
          </cell>
          <cell r="Q363" t="str"/>
          <cell r="R363">
            <v>1</v>
          </cell>
          <cell r="U363" t="str">
            <v>USD</v>
          </cell>
          <cell r="V363" t="str">
            <v>Americas Sales</v>
          </cell>
          <cell r="W363" t="str">
            <v>Thomas Fusco</v>
          </cell>
          <cell r="Y363" t="str">
            <v>Eligible</v>
          </cell>
          <cell r="Z363">
            <v>258000.16</v>
          </cell>
          <cell r="AA363">
            <v>258000.16</v>
          </cell>
          <cell r="AB363">
            <v>258000.16</v>
          </cell>
          <cell r="AC363">
            <v>258000.16</v>
          </cell>
          <cell r="AD363">
            <v>2</v>
          </cell>
          <cell r="AE363" t="str">
            <v>S43</v>
          </cell>
          <cell r="AF363">
            <v>185000</v>
          </cell>
          <cell r="AG363">
            <v>300000</v>
          </cell>
          <cell r="AH363">
            <v>0.63</v>
          </cell>
          <cell r="AI363">
            <v>3</v>
          </cell>
          <cell r="AJ363">
            <v>0</v>
          </cell>
          <cell r="AK363">
            <v>258000.16</v>
          </cell>
          <cell r="AL363">
            <v>0</v>
          </cell>
          <cell r="AM363">
            <v>258000.16</v>
          </cell>
          <cell r="AN363">
            <v>0</v>
          </cell>
          <cell r="AO363">
            <v>-0.13999946666666663</v>
          </cell>
          <cell r="AP363" t="str">
            <v>Rated 2 - no recommendation</v>
          </cell>
          <cell r="AQ363">
            <v>41600.14</v>
          </cell>
          <cell r="AR363">
            <v>550000.15999999992</v>
          </cell>
          <cell r="AS363">
            <v>0.42</v>
          </cell>
          <cell r="AT363">
            <v>1</v>
          </cell>
          <cell r="AU363">
            <v>0</v>
          </cell>
          <cell r="AV363">
            <v>258000.16</v>
          </cell>
          <cell r="AW363">
            <v>258000.16</v>
          </cell>
          <cell r="AX363">
            <v>0</v>
          </cell>
          <cell r="AY363">
            <v>0</v>
          </cell>
          <cell r="AZ363" t="str">
            <v>commission</v>
          </cell>
          <cell r="BA363" t="str">
            <v>commissionEligible</v>
          </cell>
          <cell r="BB363" t="str">
            <v>commissionUnited States</v>
          </cell>
          <cell r="BC363" t="str">
            <v xml:space="preserve">commissionUnited States </v>
          </cell>
          <cell r="BD363" t="str">
            <v>S43</v>
          </cell>
          <cell r="BF363">
            <v>21500.013333333332</v>
          </cell>
          <cell r="BH363">
            <v>4</v>
          </cell>
        </row>
        <row r="364">
          <cell r="B364">
            <v>17264</v>
          </cell>
          <cell r="C364">
            <v>12292</v>
          </cell>
          <cell r="E364" t="str">
            <v>Nicole Militello</v>
          </cell>
          <cell r="F364" t="str">
            <v>Strategic Account Manager</v>
          </cell>
          <cell r="G364" t="str">
            <v>Employee</v>
          </cell>
          <cell r="H364" t="str">
            <v>Americas Sales</v>
          </cell>
          <cell r="I364" t="str">
            <v>NEW YORK</v>
          </cell>
          <cell r="J364" t="str">
            <v>United States</v>
          </cell>
          <cell r="K364">
            <v>43038</v>
          </cell>
          <cell r="L364" t="str">
            <v>WH</v>
          </cell>
          <cell r="M364" t="str">
            <v>S53P</v>
          </cell>
          <cell r="N364" t="str">
            <v>S</v>
          </cell>
          <cell r="O364" t="str">
            <v>5</v>
          </cell>
          <cell r="P364" t="str">
            <v>Regular</v>
          </cell>
          <cell r="Q364" t="str"/>
          <cell r="R364">
            <v>1</v>
          </cell>
          <cell r="U364" t="str">
            <v>USD</v>
          </cell>
          <cell r="V364" t="str">
            <v>Americas Sales</v>
          </cell>
          <cell r="W364" t="str">
            <v>Thomas Fusco</v>
          </cell>
          <cell r="Y364" t="str">
            <v>Not Eligible - Left</v>
          </cell>
          <cell r="Z364">
            <v>167000.08000000002</v>
          </cell>
          <cell r="AA364">
            <v>167000.08000000002</v>
          </cell>
          <cell r="AB364">
            <v>167000.08000000002</v>
          </cell>
          <cell r="AC364">
            <v>167000.08000000002</v>
          </cell>
        </row>
        <row r="365">
          <cell r="B365">
            <v>17457</v>
          </cell>
          <cell r="C365">
            <v>12475</v>
          </cell>
          <cell r="E365" t="str">
            <v>Robert La Rocco</v>
          </cell>
          <cell r="F365" t="str">
            <v>Strategic Account Manager</v>
          </cell>
          <cell r="G365" t="str">
            <v>Employee</v>
          </cell>
          <cell r="H365" t="str">
            <v>Americas Sales</v>
          </cell>
          <cell r="I365" t="str">
            <v>NEW YORK</v>
          </cell>
          <cell r="J365" t="str">
            <v>United States</v>
          </cell>
          <cell r="K365">
            <v>43073</v>
          </cell>
          <cell r="L365" t="str">
            <v>WH</v>
          </cell>
          <cell r="M365" t="str">
            <v>S43P</v>
          </cell>
          <cell r="N365" t="str">
            <v>S</v>
          </cell>
          <cell r="O365" t="str">
            <v>4</v>
          </cell>
          <cell r="P365" t="str">
            <v>Regular</v>
          </cell>
          <cell r="Q365" t="str"/>
          <cell r="R365">
            <v>1</v>
          </cell>
          <cell r="U365" t="str">
            <v>USD</v>
          </cell>
          <cell r="V365" t="str">
            <v>Americas Sales</v>
          </cell>
          <cell r="W365" t="str">
            <v>Thomas Fusco</v>
          </cell>
          <cell r="Y365" t="str">
            <v>Eligible</v>
          </cell>
          <cell r="Z365">
            <v>235000</v>
          </cell>
          <cell r="AA365">
            <v>235000</v>
          </cell>
          <cell r="AB365">
            <v>235000</v>
          </cell>
          <cell r="AC365">
            <v>235000</v>
          </cell>
          <cell r="AD365">
            <v>4</v>
          </cell>
          <cell r="AE365" t="str">
            <v>S43</v>
          </cell>
          <cell r="AF365">
            <v>185000</v>
          </cell>
          <cell r="AG365">
            <v>300000</v>
          </cell>
          <cell r="AH365">
            <v>0.43</v>
          </cell>
          <cell r="AI365">
            <v>2</v>
          </cell>
          <cell r="AJ365">
            <v>0</v>
          </cell>
          <cell r="AK365">
            <v>246750</v>
          </cell>
          <cell r="AL365">
            <v>5.0000000000000044E-2</v>
          </cell>
          <cell r="AM365">
            <v>246750</v>
          </cell>
          <cell r="AN365">
            <v>11750</v>
          </cell>
          <cell r="AO365">
            <v>-0.17749999999999999</v>
          </cell>
          <cell r="AQ365">
            <v>41600.14</v>
          </cell>
          <cell r="AR365">
            <v>550000.15999999992</v>
          </cell>
          <cell r="AS365">
            <v>0.38</v>
          </cell>
          <cell r="AT365">
            <v>1</v>
          </cell>
          <cell r="AU365">
            <v>0</v>
          </cell>
          <cell r="AV365">
            <v>246750</v>
          </cell>
          <cell r="AW365">
            <v>246750</v>
          </cell>
          <cell r="AX365">
            <v>5.0000000000000044E-2</v>
          </cell>
          <cell r="AY365">
            <v>11750</v>
          </cell>
          <cell r="AZ365" t="str">
            <v>commission</v>
          </cell>
          <cell r="BA365" t="str">
            <v>commissionEligible</v>
          </cell>
          <cell r="BB365" t="str">
            <v>commissionUnited States</v>
          </cell>
          <cell r="BC365" t="str">
            <v xml:space="preserve">commissionUnited States </v>
          </cell>
          <cell r="BD365" t="str">
            <v>S43</v>
          </cell>
          <cell r="BF365">
            <v>19583.333333333332</v>
          </cell>
          <cell r="BH365">
            <v>4</v>
          </cell>
        </row>
        <row r="366">
          <cell r="B366">
            <v>19407</v>
          </cell>
          <cell r="C366">
            <v>14465</v>
          </cell>
          <cell r="E366" t="str">
            <v>Seth Weete</v>
          </cell>
          <cell r="F366" t="str">
            <v>Territory Manager</v>
          </cell>
          <cell r="G366" t="str">
            <v>Employee</v>
          </cell>
          <cell r="H366" t="str">
            <v>Americas Sales</v>
          </cell>
          <cell r="I366" t="str">
            <v>NEW HAMPSHIRE REMOTE OFFICE</v>
          </cell>
          <cell r="J366" t="str">
            <v>United States</v>
          </cell>
          <cell r="K366">
            <v>43493</v>
          </cell>
          <cell r="L366" t="str">
            <v>WH</v>
          </cell>
          <cell r="M366" t="str">
            <v>S41P</v>
          </cell>
          <cell r="N366" t="str">
            <v>S</v>
          </cell>
          <cell r="O366" t="str">
            <v>4</v>
          </cell>
          <cell r="P366" t="str">
            <v>Regular</v>
          </cell>
          <cell r="Q366" t="str"/>
          <cell r="R366">
            <v>1</v>
          </cell>
          <cell r="U366" t="str">
            <v>USD</v>
          </cell>
          <cell r="V366" t="str">
            <v>Americas Sales</v>
          </cell>
          <cell r="W366" t="str">
            <v>Thomas Fusco</v>
          </cell>
          <cell r="Y366" t="str">
            <v>Eligible</v>
          </cell>
          <cell r="Z366">
            <v>203000.16</v>
          </cell>
          <cell r="AA366">
            <v>203000.16</v>
          </cell>
          <cell r="AB366">
            <v>203000.16</v>
          </cell>
          <cell r="AC366">
            <v>203000.16</v>
          </cell>
          <cell r="AD366">
            <v>3</v>
          </cell>
          <cell r="AE366" t="str">
            <v>S41</v>
          </cell>
          <cell r="AF366">
            <v>180000</v>
          </cell>
          <cell r="AG366">
            <v>270000</v>
          </cell>
          <cell r="AH366">
            <v>0.25</v>
          </cell>
          <cell r="AI366">
            <v>2</v>
          </cell>
          <cell r="AJ366">
            <v>0</v>
          </cell>
          <cell r="AK366">
            <v>209090.1648</v>
          </cell>
          <cell r="AL366">
            <v>3.0000000000000027E-2</v>
          </cell>
          <cell r="AM366">
            <v>209090.1648</v>
          </cell>
          <cell r="AN366">
            <v>6090.0047999999952</v>
          </cell>
          <cell r="AO366">
            <v>-0.22559198222222221</v>
          </cell>
          <cell r="AQ366">
            <v>41600.14</v>
          </cell>
          <cell r="AR366">
            <v>550000.15999999992</v>
          </cell>
          <cell r="AS366">
            <v>0.31</v>
          </cell>
          <cell r="AT366">
            <v>1</v>
          </cell>
          <cell r="AU366">
            <v>0</v>
          </cell>
          <cell r="AV366">
            <v>209090.1648</v>
          </cell>
          <cell r="AW366">
            <v>209090.1648</v>
          </cell>
          <cell r="AX366">
            <v>3.0000000000000027E-2</v>
          </cell>
          <cell r="AY366">
            <v>6090.0047999999952</v>
          </cell>
          <cell r="AZ366" t="str">
            <v>commission</v>
          </cell>
          <cell r="BA366" t="str">
            <v>commissionEligible</v>
          </cell>
          <cell r="BB366" t="str">
            <v>commissionUnited States</v>
          </cell>
          <cell r="BC366" t="str">
            <v xml:space="preserve">commissionUnited States </v>
          </cell>
          <cell r="BD366" t="str">
            <v>S41</v>
          </cell>
          <cell r="BF366">
            <v>16916.68</v>
          </cell>
          <cell r="BH366">
            <v>3</v>
          </cell>
        </row>
        <row r="367">
          <cell r="B367">
            <v>20025</v>
          </cell>
          <cell r="C367">
            <v>15117</v>
          </cell>
          <cell r="E367" t="str">
            <v>Robert Foster</v>
          </cell>
          <cell r="F367" t="str">
            <v>Area Manager</v>
          </cell>
          <cell r="G367" t="str">
            <v>Employee</v>
          </cell>
          <cell r="H367" t="str">
            <v>Americas Sales</v>
          </cell>
          <cell r="I367" t="str">
            <v>NEW YORK</v>
          </cell>
          <cell r="J367" t="str">
            <v>United States</v>
          </cell>
          <cell r="K367">
            <v>43633</v>
          </cell>
          <cell r="L367" t="str">
            <v>WH</v>
          </cell>
          <cell r="M367" t="str">
            <v>S31M</v>
          </cell>
          <cell r="N367" t="str">
            <v>S</v>
          </cell>
          <cell r="O367" t="str">
            <v>3</v>
          </cell>
          <cell r="P367" t="str">
            <v>Regular</v>
          </cell>
          <cell r="Q367" t="str"/>
          <cell r="R367">
            <v>1</v>
          </cell>
          <cell r="U367" t="str">
            <v>USD</v>
          </cell>
          <cell r="V367" t="str">
            <v>Americas Sales</v>
          </cell>
          <cell r="W367" t="str">
            <v>Thomas Fusco</v>
          </cell>
          <cell r="Y367" t="str">
            <v>Eligible</v>
          </cell>
          <cell r="Z367">
            <v>303000</v>
          </cell>
          <cell r="AA367">
            <v>303000</v>
          </cell>
          <cell r="AB367">
            <v>303000</v>
          </cell>
          <cell r="AC367">
            <v>303000</v>
          </cell>
          <cell r="AD367">
            <v>3</v>
          </cell>
          <cell r="AE367" t="str">
            <v>S31</v>
          </cell>
          <cell r="AF367">
            <v>260000</v>
          </cell>
          <cell r="AG367">
            <v>395000</v>
          </cell>
          <cell r="AH367">
            <v>0.31</v>
          </cell>
          <cell r="AI367">
            <v>2</v>
          </cell>
          <cell r="AJ367">
            <v>0</v>
          </cell>
          <cell r="AK367">
            <v>312090</v>
          </cell>
          <cell r="AL367">
            <v>3.0000000000000027E-2</v>
          </cell>
          <cell r="AM367">
            <v>312090</v>
          </cell>
          <cell r="AN367">
            <v>9090</v>
          </cell>
          <cell r="AO367">
            <v>-0.20989873417721516</v>
          </cell>
          <cell r="AQ367">
            <v>41600.14</v>
          </cell>
          <cell r="AR367">
            <v>550000.15999999992</v>
          </cell>
          <cell r="AS367">
            <v>0.51</v>
          </cell>
          <cell r="AT367">
            <v>1</v>
          </cell>
          <cell r="AU367">
            <v>0</v>
          </cell>
          <cell r="AV367">
            <v>312090</v>
          </cell>
          <cell r="AW367">
            <v>312090</v>
          </cell>
          <cell r="AX367">
            <v>3.0000000000000027E-2</v>
          </cell>
          <cell r="AY367">
            <v>9090</v>
          </cell>
          <cell r="AZ367" t="str">
            <v>commission</v>
          </cell>
          <cell r="BA367" t="str">
            <v>commissionEligible</v>
          </cell>
          <cell r="BB367" t="str">
            <v>commissionUnited States</v>
          </cell>
          <cell r="BC367" t="str">
            <v xml:space="preserve">commissionUnited States </v>
          </cell>
          <cell r="BD367" t="str">
            <v>S31</v>
          </cell>
          <cell r="BF367">
            <v>25250</v>
          </cell>
          <cell r="BH367">
            <v>4</v>
          </cell>
        </row>
        <row r="368">
          <cell r="B368">
            <v>17113</v>
          </cell>
          <cell r="C368">
            <v>12144</v>
          </cell>
          <cell r="E368" t="str">
            <v>John Neary</v>
          </cell>
          <cell r="F368" t="str">
            <v>Area Manager</v>
          </cell>
          <cell r="G368" t="str">
            <v>Employee</v>
          </cell>
          <cell r="H368" t="str">
            <v>Americas Sales</v>
          </cell>
          <cell r="I368" t="str">
            <v>NEW YORK</v>
          </cell>
          <cell r="J368" t="str">
            <v>United States</v>
          </cell>
          <cell r="K368">
            <v>42996</v>
          </cell>
          <cell r="L368" t="str">
            <v>WH</v>
          </cell>
          <cell r="M368" t="str">
            <v>S41M</v>
          </cell>
          <cell r="N368" t="str">
            <v>S</v>
          </cell>
          <cell r="O368" t="str">
            <v>4</v>
          </cell>
          <cell r="P368" t="str">
            <v>Regular</v>
          </cell>
          <cell r="Q368" t="str"/>
          <cell r="R368">
            <v>1</v>
          </cell>
          <cell r="U368" t="str">
            <v>USD</v>
          </cell>
          <cell r="V368" t="str">
            <v>Americas Sales</v>
          </cell>
          <cell r="W368" t="str">
            <v>Thomas Fusco</v>
          </cell>
          <cell r="Y368" t="str">
            <v>Eligible</v>
          </cell>
          <cell r="Z368">
            <v>290000</v>
          </cell>
          <cell r="AA368">
            <v>290000</v>
          </cell>
          <cell r="AB368">
            <v>290000</v>
          </cell>
          <cell r="AC368">
            <v>290000</v>
          </cell>
          <cell r="AD368">
            <v>3</v>
          </cell>
          <cell r="AE368" t="str">
            <v>S41</v>
          </cell>
          <cell r="AF368">
            <v>185000</v>
          </cell>
          <cell r="AG368">
            <v>310000</v>
          </cell>
          <cell r="AH368">
            <v>0.84</v>
          </cell>
          <cell r="AI368">
            <v>4</v>
          </cell>
          <cell r="AJ368">
            <v>0</v>
          </cell>
          <cell r="AK368">
            <v>294350</v>
          </cell>
          <cell r="AL368">
            <v>1.4999999999999902E-2</v>
          </cell>
          <cell r="AM368">
            <v>294350</v>
          </cell>
          <cell r="AN368">
            <v>4350</v>
          </cell>
          <cell r="AO368">
            <v>-5.0483870967741984E-2</v>
          </cell>
          <cell r="AQ368">
            <v>41600.14</v>
          </cell>
          <cell r="AR368">
            <v>550000.15999999992</v>
          </cell>
          <cell r="AS368">
            <v>0.48</v>
          </cell>
          <cell r="AT368">
            <v>1</v>
          </cell>
          <cell r="AU368">
            <v>0</v>
          </cell>
          <cell r="AV368">
            <v>294350</v>
          </cell>
          <cell r="AW368">
            <v>294350</v>
          </cell>
          <cell r="AX368">
            <v>1.4999999999999902E-2</v>
          </cell>
          <cell r="AY368">
            <v>4350</v>
          </cell>
          <cell r="AZ368" t="str">
            <v>commission</v>
          </cell>
          <cell r="BA368" t="str">
            <v>commissionEligible</v>
          </cell>
          <cell r="BB368" t="str">
            <v>commissionUnited States</v>
          </cell>
          <cell r="BC368" t="str">
            <v xml:space="preserve">commissionUnited States </v>
          </cell>
          <cell r="BD368" t="str">
            <v>S41</v>
          </cell>
          <cell r="BF368">
            <v>24166.666666666668</v>
          </cell>
          <cell r="BH368">
            <v>4</v>
          </cell>
        </row>
        <row r="369">
          <cell r="B369">
            <v>3151</v>
          </cell>
          <cell r="C369">
            <v>5502</v>
          </cell>
          <cell r="E369" t="str">
            <v>Laura Pasquarella</v>
          </cell>
          <cell r="F369" t="str">
            <v>Global Account Manager</v>
          </cell>
          <cell r="G369" t="str">
            <v>Employee</v>
          </cell>
          <cell r="H369" t="str">
            <v>Americas Sales</v>
          </cell>
          <cell r="I369" t="str">
            <v>PENNSYLVANIA REMOTE OFFICE</v>
          </cell>
          <cell r="J369" t="str">
            <v>United States</v>
          </cell>
          <cell r="K369">
            <v>37004</v>
          </cell>
          <cell r="L369" t="str">
            <v>WH</v>
          </cell>
          <cell r="M369" t="str">
            <v>S43P</v>
          </cell>
          <cell r="N369" t="str">
            <v>S</v>
          </cell>
          <cell r="O369" t="str">
            <v>4</v>
          </cell>
          <cell r="P369" t="str">
            <v>Regular</v>
          </cell>
          <cell r="Q369" t="str"/>
          <cell r="R369">
            <v>1</v>
          </cell>
          <cell r="U369" t="str">
            <v>USD</v>
          </cell>
          <cell r="V369" t="str">
            <v>Americas Sales</v>
          </cell>
          <cell r="W369" t="str">
            <v>Thomas Fusco</v>
          </cell>
          <cell r="Y369" t="str">
            <v>Eligible</v>
          </cell>
          <cell r="Z369">
            <v>260000.16</v>
          </cell>
          <cell r="AA369">
            <v>260000.16</v>
          </cell>
          <cell r="AB369">
            <v>260000.16</v>
          </cell>
          <cell r="AC369">
            <v>260000.16</v>
          </cell>
          <cell r="AD369">
            <v>3</v>
          </cell>
          <cell r="AE369" t="str">
            <v>S43</v>
          </cell>
          <cell r="AF369">
            <v>185000</v>
          </cell>
          <cell r="AG369">
            <v>300000</v>
          </cell>
          <cell r="AH369">
            <v>0.65</v>
          </cell>
          <cell r="AI369">
            <v>3</v>
          </cell>
          <cell r="AJ369">
            <v>0</v>
          </cell>
          <cell r="AK369">
            <v>265200.16320000001</v>
          </cell>
          <cell r="AL369">
            <v>2.0000000000000018E-2</v>
          </cell>
          <cell r="AM369">
            <v>265200.16320000001</v>
          </cell>
          <cell r="AN369">
            <v>5200.0032000000065</v>
          </cell>
          <cell r="AO369">
            <v>-0.11599945599999995</v>
          </cell>
          <cell r="AQ369">
            <v>41600.14</v>
          </cell>
          <cell r="AR369">
            <v>550000.15999999992</v>
          </cell>
          <cell r="AS369">
            <v>0.42</v>
          </cell>
          <cell r="AT369">
            <v>1</v>
          </cell>
          <cell r="AU369">
            <v>0</v>
          </cell>
          <cell r="AV369">
            <v>265200.16320000001</v>
          </cell>
          <cell r="AW369">
            <v>265200.16320000001</v>
          </cell>
          <cell r="AX369">
            <v>2.0000000000000018E-2</v>
          </cell>
          <cell r="AY369">
            <v>5200.0032000000065</v>
          </cell>
          <cell r="AZ369" t="str">
            <v>commission</v>
          </cell>
          <cell r="BA369" t="str">
            <v>commissionEligible</v>
          </cell>
          <cell r="BB369" t="str">
            <v>commissionUnited States</v>
          </cell>
          <cell r="BC369" t="str">
            <v xml:space="preserve">commissionUnited States </v>
          </cell>
          <cell r="BD369" t="str">
            <v>S43</v>
          </cell>
          <cell r="BF369">
            <v>21666.68</v>
          </cell>
          <cell r="BH369">
            <v>3</v>
          </cell>
        </row>
        <row r="370">
          <cell r="B370">
            <v>7786</v>
          </cell>
          <cell r="C370">
            <v>6676</v>
          </cell>
          <cell r="E370" t="str">
            <v>Louis Aurrichio</v>
          </cell>
          <cell r="F370" t="str">
            <v>Client Executive</v>
          </cell>
          <cell r="G370" t="str">
            <v>Employee</v>
          </cell>
          <cell r="H370" t="str">
            <v>Americas Sales</v>
          </cell>
          <cell r="I370" t="str">
            <v>NEW YORK</v>
          </cell>
          <cell r="J370" t="str">
            <v>United States</v>
          </cell>
          <cell r="K370">
            <v>36605</v>
          </cell>
          <cell r="L370" t="str">
            <v>WH</v>
          </cell>
          <cell r="M370" t="str">
            <v>S34M</v>
          </cell>
          <cell r="N370" t="str">
            <v>S</v>
          </cell>
          <cell r="O370" t="str">
            <v>3</v>
          </cell>
          <cell r="P370" t="str">
            <v>Regular</v>
          </cell>
          <cell r="Q370" t="str"/>
          <cell r="R370">
            <v>1</v>
          </cell>
          <cell r="U370" t="str">
            <v>USD</v>
          </cell>
          <cell r="V370" t="str">
            <v>Americas Sales</v>
          </cell>
          <cell r="W370" t="str">
            <v>Thomas Fusco</v>
          </cell>
          <cell r="Y370" t="str">
            <v>Eligible</v>
          </cell>
          <cell r="Z370">
            <v>308000.16000000003</v>
          </cell>
          <cell r="AA370">
            <v>308000.16000000003</v>
          </cell>
          <cell r="AB370">
            <v>308000.16000000003</v>
          </cell>
          <cell r="AC370">
            <v>308000.16000000003</v>
          </cell>
          <cell r="AD370">
            <v>4</v>
          </cell>
          <cell r="AE370" t="str">
            <v>S34</v>
          </cell>
          <cell r="AF370">
            <v>240000</v>
          </cell>
          <cell r="AG370">
            <v>360000</v>
          </cell>
          <cell r="AH370">
            <v>0.56000000000000005</v>
          </cell>
          <cell r="AI370">
            <v>3</v>
          </cell>
          <cell r="AJ370">
            <v>0</v>
          </cell>
          <cell r="AK370">
            <v>320320.16640000005</v>
          </cell>
          <cell r="AL370">
            <v>4.0000000000000036E-2</v>
          </cell>
          <cell r="AM370">
            <v>320320.16640000005</v>
          </cell>
          <cell r="AN370">
            <v>12320.006400000013</v>
          </cell>
          <cell r="AO370">
            <v>-0.11022175999999984</v>
          </cell>
          <cell r="AQ370">
            <v>41600.14</v>
          </cell>
          <cell r="AR370">
            <v>550000.15999999992</v>
          </cell>
          <cell r="AS370">
            <v>0.52</v>
          </cell>
          <cell r="AT370">
            <v>1</v>
          </cell>
          <cell r="AU370">
            <v>0</v>
          </cell>
          <cell r="AV370">
            <v>320320.16640000005</v>
          </cell>
          <cell r="AW370">
            <v>320320.16640000005</v>
          </cell>
          <cell r="AX370">
            <v>4.0000000000000036E-2</v>
          </cell>
          <cell r="AY370">
            <v>12320.006400000013</v>
          </cell>
          <cell r="AZ370" t="str">
            <v>commission</v>
          </cell>
          <cell r="BA370" t="str">
            <v>commissionEligible</v>
          </cell>
          <cell r="BB370" t="str">
            <v>commissionUnited States</v>
          </cell>
          <cell r="BC370" t="str">
            <v xml:space="preserve">commissionUnited States </v>
          </cell>
          <cell r="BD370" t="str">
            <v>S34</v>
          </cell>
          <cell r="BF370">
            <v>25666.680000000004</v>
          </cell>
          <cell r="BH370">
            <v>3</v>
          </cell>
        </row>
        <row r="371">
          <cell r="B371">
            <v>16723</v>
          </cell>
          <cell r="C371">
            <v>11643</v>
          </cell>
          <cell r="E371" t="str">
            <v>Michael Capuano</v>
          </cell>
          <cell r="F371" t="str">
            <v>Client Executive, Global Accounts</v>
          </cell>
          <cell r="G371" t="str">
            <v>Employee</v>
          </cell>
          <cell r="H371" t="str">
            <v>Americas Sales</v>
          </cell>
          <cell r="I371" t="str">
            <v>NEW YORK</v>
          </cell>
          <cell r="J371" t="str">
            <v>United States</v>
          </cell>
          <cell r="K371">
            <v>42943</v>
          </cell>
          <cell r="L371" t="str">
            <v>WH</v>
          </cell>
          <cell r="M371" t="str">
            <v>S34M</v>
          </cell>
          <cell r="N371" t="str">
            <v>S</v>
          </cell>
          <cell r="O371" t="str">
            <v>3</v>
          </cell>
          <cell r="P371" t="str">
            <v>Regular</v>
          </cell>
          <cell r="Q371" t="str"/>
          <cell r="R371">
            <v>1</v>
          </cell>
          <cell r="U371" t="str">
            <v>USD</v>
          </cell>
          <cell r="V371" t="str">
            <v>Americas Sales</v>
          </cell>
          <cell r="W371" t="str">
            <v>Thomas Fusco</v>
          </cell>
          <cell r="Y371" t="str">
            <v>Eligible</v>
          </cell>
          <cell r="Z371">
            <v>320000</v>
          </cell>
          <cell r="AA371">
            <v>320000</v>
          </cell>
          <cell r="AB371">
            <v>320000</v>
          </cell>
          <cell r="AC371">
            <v>320000</v>
          </cell>
          <cell r="AD371">
            <v>2</v>
          </cell>
          <cell r="AE371" t="str">
            <v>S34</v>
          </cell>
          <cell r="AF371">
            <v>240000</v>
          </cell>
          <cell r="AG371">
            <v>360000</v>
          </cell>
          <cell r="AH371">
            <v>0.66</v>
          </cell>
          <cell r="AI371">
            <v>3</v>
          </cell>
          <cell r="AJ371">
            <v>0</v>
          </cell>
          <cell r="AK371">
            <v>320000</v>
          </cell>
          <cell r="AL371">
            <v>0</v>
          </cell>
          <cell r="AM371">
            <v>320000</v>
          </cell>
          <cell r="AN371">
            <v>0</v>
          </cell>
          <cell r="AO371">
            <v>-0.11111111111111116</v>
          </cell>
          <cell r="AP371" t="str">
            <v>Rated 2 - no recommendation</v>
          </cell>
          <cell r="AQ371">
            <v>41600.14</v>
          </cell>
          <cell r="AR371">
            <v>550000.15999999992</v>
          </cell>
          <cell r="AS371">
            <v>0.54</v>
          </cell>
          <cell r="AT371">
            <v>1</v>
          </cell>
          <cell r="AU371">
            <v>0</v>
          </cell>
          <cell r="AV371">
            <v>320000</v>
          </cell>
          <cell r="AW371">
            <v>320000</v>
          </cell>
          <cell r="AX371">
            <v>0</v>
          </cell>
          <cell r="AY371">
            <v>0</v>
          </cell>
          <cell r="AZ371" t="str">
            <v>commission</v>
          </cell>
          <cell r="BA371" t="str">
            <v>commissionEligible</v>
          </cell>
          <cell r="BB371" t="str">
            <v>commissionUnited States</v>
          </cell>
          <cell r="BC371" t="str">
            <v xml:space="preserve">commissionUnited States </v>
          </cell>
          <cell r="BD371" t="str">
            <v>S34</v>
          </cell>
          <cell r="BF371">
            <v>26666.666666666668</v>
          </cell>
          <cell r="BH371">
            <v>3</v>
          </cell>
        </row>
        <row r="372">
          <cell r="B372">
            <v>20863</v>
          </cell>
          <cell r="C372">
            <v>15950</v>
          </cell>
          <cell r="E372" t="str">
            <v>Brandon Ilkiw</v>
          </cell>
          <cell r="F372" t="str">
            <v>Territory Manager</v>
          </cell>
          <cell r="G372" t="str">
            <v>Employee</v>
          </cell>
          <cell r="H372" t="str">
            <v>Americas Sales</v>
          </cell>
          <cell r="I372" t="str">
            <v>PENNSYLVANIA REMOTE OFFICE</v>
          </cell>
          <cell r="J372" t="str">
            <v>United States</v>
          </cell>
          <cell r="K372">
            <v>43864</v>
          </cell>
          <cell r="L372" t="str">
            <v>WH</v>
          </cell>
          <cell r="M372" t="str">
            <v>S61P</v>
          </cell>
          <cell r="N372" t="str">
            <v>S</v>
          </cell>
          <cell r="O372" t="str">
            <v>6</v>
          </cell>
          <cell r="P372" t="str">
            <v>Regular</v>
          </cell>
          <cell r="Q372" t="str"/>
          <cell r="R372">
            <v>1</v>
          </cell>
          <cell r="U372" t="str">
            <v>USD</v>
          </cell>
          <cell r="V372" t="str">
            <v>Americas Sales</v>
          </cell>
          <cell r="W372" t="str">
            <v>Thomas Fusco</v>
          </cell>
          <cell r="Y372" t="str">
            <v>Eligible</v>
          </cell>
          <cell r="Z372">
            <v>80000</v>
          </cell>
          <cell r="AA372">
            <v>80000</v>
          </cell>
          <cell r="AB372">
            <v>105000</v>
          </cell>
          <cell r="AC372">
            <v>105000</v>
          </cell>
          <cell r="AD372">
            <v>4</v>
          </cell>
          <cell r="AE372" t="str">
            <v>S61</v>
          </cell>
          <cell r="AF372">
            <v>100000</v>
          </cell>
          <cell r="AG372">
            <v>160000</v>
          </cell>
          <cell r="AH372">
            <v>0</v>
          </cell>
          <cell r="AI372">
            <v>1</v>
          </cell>
          <cell r="AJ372">
            <v>0</v>
          </cell>
          <cell r="AK372">
            <v>105000</v>
          </cell>
          <cell r="AL372">
            <v>0</v>
          </cell>
          <cell r="AM372">
            <v>105000</v>
          </cell>
          <cell r="AN372">
            <v>0</v>
          </cell>
          <cell r="AO372">
            <v>-0.34375</v>
          </cell>
          <cell r="AP372" t="str">
            <v>Already received an increase</v>
          </cell>
          <cell r="AQ372">
            <v>41600.14</v>
          </cell>
          <cell r="AR372">
            <v>550000.15999999992</v>
          </cell>
          <cell r="AS372">
            <v>0.12</v>
          </cell>
          <cell r="AT372">
            <v>1</v>
          </cell>
          <cell r="AU372">
            <v>0</v>
          </cell>
          <cell r="AV372">
            <v>105000</v>
          </cell>
          <cell r="AW372">
            <v>105000</v>
          </cell>
          <cell r="AX372">
            <v>0</v>
          </cell>
          <cell r="AY372">
            <v>0</v>
          </cell>
          <cell r="AZ372" t="str">
            <v>commission</v>
          </cell>
          <cell r="BA372" t="str">
            <v>commissionEligible</v>
          </cell>
          <cell r="BB372" t="str">
            <v>commissionUnited States</v>
          </cell>
          <cell r="BC372" t="str">
            <v xml:space="preserve">commissionUnited States </v>
          </cell>
          <cell r="BD372" t="str">
            <v>S61</v>
          </cell>
          <cell r="BF372">
            <v>8750</v>
          </cell>
        </row>
        <row r="373">
          <cell r="B373">
            <v>20882</v>
          </cell>
          <cell r="C373">
            <v>15969</v>
          </cell>
          <cell r="E373" t="str">
            <v>Jason Prost</v>
          </cell>
          <cell r="F373" t="str">
            <v>Head of Growth Technologies, Americas</v>
          </cell>
          <cell r="G373" t="str">
            <v>Employee</v>
          </cell>
          <cell r="H373" t="str">
            <v>Americas Sales</v>
          </cell>
          <cell r="I373" t="str">
            <v>NEVADA REMOTE OFFICE</v>
          </cell>
          <cell r="J373" t="str">
            <v>United States</v>
          </cell>
          <cell r="K373">
            <v>43836</v>
          </cell>
          <cell r="L373" t="str">
            <v>WH</v>
          </cell>
          <cell r="M373" t="str">
            <v>S20M</v>
          </cell>
          <cell r="N373" t="str">
            <v>S</v>
          </cell>
          <cell r="O373" t="str">
            <v>2</v>
          </cell>
          <cell r="P373" t="str">
            <v>Regular</v>
          </cell>
          <cell r="Q373" t="str"/>
          <cell r="R373">
            <v>1</v>
          </cell>
          <cell r="U373" t="str">
            <v>USD</v>
          </cell>
          <cell r="V373" t="str">
            <v>Americas Sales</v>
          </cell>
          <cell r="W373" t="str">
            <v>Thomas Fusco</v>
          </cell>
          <cell r="Y373" t="str">
            <v>Eligible</v>
          </cell>
          <cell r="Z373">
            <v>350000</v>
          </cell>
          <cell r="AA373">
            <v>350000</v>
          </cell>
          <cell r="AB373">
            <v>350000</v>
          </cell>
          <cell r="AC373">
            <v>350000</v>
          </cell>
          <cell r="AD373">
            <v>3</v>
          </cell>
          <cell r="AE373" t="str">
            <v>S20</v>
          </cell>
          <cell r="AF373">
            <v>350000</v>
          </cell>
          <cell r="AG373">
            <v>460000</v>
          </cell>
          <cell r="AH373">
            <v>0</v>
          </cell>
          <cell r="AI373">
            <v>1</v>
          </cell>
          <cell r="AJ373">
            <v>0</v>
          </cell>
          <cell r="AK373">
            <v>364000</v>
          </cell>
          <cell r="AL373">
            <v>4.0000000000000036E-2</v>
          </cell>
          <cell r="AM373">
            <v>364000</v>
          </cell>
          <cell r="AN373">
            <v>14000</v>
          </cell>
          <cell r="AO373">
            <v>-0.20869565217391306</v>
          </cell>
          <cell r="AQ373">
            <v>41600.14</v>
          </cell>
          <cell r="AR373">
            <v>550000.15999999992</v>
          </cell>
          <cell r="AS373">
            <v>0.6</v>
          </cell>
          <cell r="AT373">
            <v>1</v>
          </cell>
          <cell r="AU373">
            <v>0</v>
          </cell>
          <cell r="AV373">
            <v>364000</v>
          </cell>
          <cell r="AW373">
            <v>364000</v>
          </cell>
          <cell r="AX373">
            <v>4.0000000000000036E-2</v>
          </cell>
          <cell r="AY373">
            <v>14000</v>
          </cell>
          <cell r="AZ373" t="str">
            <v>commission</v>
          </cell>
          <cell r="BA373" t="str">
            <v>commissionEligible</v>
          </cell>
          <cell r="BB373" t="str">
            <v>commissionUnited States</v>
          </cell>
          <cell r="BC373" t="str">
            <v xml:space="preserve">commissionUnited States </v>
          </cell>
          <cell r="BD373" t="str">
            <v>S20</v>
          </cell>
          <cell r="BF373">
            <v>29166.666666666668</v>
          </cell>
        </row>
        <row r="374">
          <cell r="B374">
            <v>21339</v>
          </cell>
          <cell r="C374">
            <v>16426</v>
          </cell>
          <cell r="E374" t="str">
            <v>Scott Spignardo</v>
          </cell>
          <cell r="F374" t="str">
            <v>Global Account Manager</v>
          </cell>
          <cell r="G374" t="str">
            <v>Employee</v>
          </cell>
          <cell r="H374" t="str">
            <v>Americas Sales</v>
          </cell>
          <cell r="I374" t="str">
            <v>SOUTH CAROLINA REMOTE OFFICE</v>
          </cell>
          <cell r="J374" t="str">
            <v>United States</v>
          </cell>
          <cell r="K374">
            <v>43969</v>
          </cell>
          <cell r="L374" t="str">
            <v>WH</v>
          </cell>
          <cell r="M374" t="str">
            <v>S53P</v>
          </cell>
          <cell r="N374" t="str">
            <v>S</v>
          </cell>
          <cell r="O374" t="str">
            <v>5</v>
          </cell>
          <cell r="P374" t="str">
            <v>Regular</v>
          </cell>
          <cell r="Q374" t="str"/>
          <cell r="R374">
            <v>1</v>
          </cell>
          <cell r="U374" t="str">
            <v>USD</v>
          </cell>
          <cell r="V374" t="str">
            <v>Americas Sales</v>
          </cell>
          <cell r="W374" t="str">
            <v>Thomas Fusco</v>
          </cell>
          <cell r="Y374" t="str">
            <v>Eligible</v>
          </cell>
          <cell r="Z374">
            <v>220000</v>
          </cell>
          <cell r="AA374">
            <v>220000</v>
          </cell>
          <cell r="AB374">
            <v>220000</v>
          </cell>
          <cell r="AC374">
            <v>220000</v>
          </cell>
          <cell r="AD374">
            <v>2</v>
          </cell>
          <cell r="AE374" t="str">
            <v>S53</v>
          </cell>
          <cell r="AF374">
            <v>130000</v>
          </cell>
          <cell r="AG374">
            <v>220000</v>
          </cell>
          <cell r="AH374">
            <v>1</v>
          </cell>
          <cell r="AI374">
            <v>5</v>
          </cell>
          <cell r="AJ374">
            <v>0</v>
          </cell>
          <cell r="AK374">
            <v>220000</v>
          </cell>
          <cell r="AL374">
            <v>0</v>
          </cell>
          <cell r="AM374">
            <v>220000</v>
          </cell>
          <cell r="AN374">
            <v>0</v>
          </cell>
          <cell r="AO374">
            <v>0</v>
          </cell>
          <cell r="AP374" t="str">
            <v>Rated 2 - no recommendation</v>
          </cell>
          <cell r="AQ374">
            <v>41600.14</v>
          </cell>
          <cell r="AR374">
            <v>550000.15999999992</v>
          </cell>
          <cell r="AS374">
            <v>0.35</v>
          </cell>
          <cell r="AT374">
            <v>1</v>
          </cell>
          <cell r="AU374">
            <v>0</v>
          </cell>
          <cell r="AV374">
            <v>220000</v>
          </cell>
          <cell r="AW374">
            <v>220000</v>
          </cell>
          <cell r="AX374">
            <v>0</v>
          </cell>
          <cell r="AY374">
            <v>0</v>
          </cell>
          <cell r="AZ374" t="str">
            <v>commission</v>
          </cell>
          <cell r="BA374" t="str">
            <v>commissionEligible</v>
          </cell>
          <cell r="BB374" t="str">
            <v>commissionUnited States</v>
          </cell>
          <cell r="BC374" t="str">
            <v xml:space="preserve">commissionUnited States </v>
          </cell>
          <cell r="BD374" t="str">
            <v>S53</v>
          </cell>
          <cell r="BF374">
            <v>18333.333333333332</v>
          </cell>
        </row>
        <row r="375">
          <cell r="B375">
            <v>15783</v>
          </cell>
          <cell r="C375">
            <v>10737</v>
          </cell>
          <cell r="E375" t="str">
            <v>Andrew Wetherill</v>
          </cell>
          <cell r="F375" t="str">
            <v>Account Manager</v>
          </cell>
          <cell r="G375" t="str">
            <v>Employee</v>
          </cell>
          <cell r="H375" t="str">
            <v>Americas Sales</v>
          </cell>
          <cell r="I375" t="str">
            <v>NEW JERSEY REMOTE OFFICE</v>
          </cell>
          <cell r="J375" t="str">
            <v>United States</v>
          </cell>
          <cell r="K375">
            <v>42646</v>
          </cell>
          <cell r="L375" t="str">
            <v>WH</v>
          </cell>
          <cell r="M375" t="str">
            <v>S53P</v>
          </cell>
          <cell r="N375" t="str">
            <v>S</v>
          </cell>
          <cell r="O375" t="str">
            <v>5</v>
          </cell>
          <cell r="P375" t="str">
            <v>Regular</v>
          </cell>
          <cell r="Q375" t="str"/>
          <cell r="R375">
            <v>1</v>
          </cell>
          <cell r="U375" t="str">
            <v>USD</v>
          </cell>
          <cell r="V375" t="str">
            <v>Americas Sales</v>
          </cell>
          <cell r="W375" t="str">
            <v>Thomas Fusco</v>
          </cell>
          <cell r="Y375" t="str">
            <v>Eligible</v>
          </cell>
          <cell r="Z375">
            <v>128000.08</v>
          </cell>
          <cell r="AA375">
            <v>128000.08</v>
          </cell>
          <cell r="AB375">
            <v>128000.08</v>
          </cell>
          <cell r="AC375">
            <v>128000.08</v>
          </cell>
          <cell r="AD375">
            <v>3</v>
          </cell>
          <cell r="AE375" t="str">
            <v>S53</v>
          </cell>
          <cell r="AF375">
            <v>130000</v>
          </cell>
          <cell r="AG375">
            <v>220000</v>
          </cell>
          <cell r="AH375">
            <v>0</v>
          </cell>
          <cell r="AI375">
            <v>1</v>
          </cell>
          <cell r="AJ375">
            <v>0</v>
          </cell>
          <cell r="AK375">
            <v>133120.08319999999</v>
          </cell>
          <cell r="AL375">
            <v>4.0000000000000036E-2</v>
          </cell>
          <cell r="AM375">
            <v>133120.08319999999</v>
          </cell>
          <cell r="AN375">
            <v>5120.0031999999919</v>
          </cell>
          <cell r="AO375">
            <v>-0.39490871272727279</v>
          </cell>
          <cell r="AQ375">
            <v>41600.14</v>
          </cell>
          <cell r="AR375">
            <v>550000.15999999992</v>
          </cell>
          <cell r="AS375">
            <v>0.16</v>
          </cell>
          <cell r="AT375">
            <v>1</v>
          </cell>
          <cell r="AU375">
            <v>0</v>
          </cell>
          <cell r="AV375">
            <v>133120.08319999999</v>
          </cell>
          <cell r="AW375">
            <v>133120.08319999999</v>
          </cell>
          <cell r="AX375">
            <v>4.0000000000000036E-2</v>
          </cell>
          <cell r="AY375">
            <v>5120.0031999999919</v>
          </cell>
          <cell r="AZ375" t="str">
            <v>commission</v>
          </cell>
          <cell r="BA375" t="str">
            <v>commissionEligible</v>
          </cell>
          <cell r="BB375" t="str">
            <v>commissionUnited States</v>
          </cell>
          <cell r="BC375" t="str">
            <v xml:space="preserve">commissionUnited States </v>
          </cell>
          <cell r="BD375" t="str">
            <v>S53</v>
          </cell>
          <cell r="BF375">
            <v>10666.673333333334</v>
          </cell>
          <cell r="BH375">
            <v>3</v>
          </cell>
        </row>
        <row r="376">
          <cell r="B376">
            <v>16390</v>
          </cell>
          <cell r="C376">
            <v>11319</v>
          </cell>
          <cell r="E376" t="str">
            <v>Robert Martinson</v>
          </cell>
          <cell r="F376" t="str">
            <v>Account Manager</v>
          </cell>
          <cell r="G376" t="str">
            <v>Employee</v>
          </cell>
          <cell r="H376" t="str">
            <v>Americas Sales</v>
          </cell>
          <cell r="I376" t="str">
            <v>BLOOMINGTON, MN</v>
          </cell>
          <cell r="J376" t="str">
            <v>United States</v>
          </cell>
          <cell r="K376">
            <v>42856</v>
          </cell>
          <cell r="L376" t="str">
            <v>WH</v>
          </cell>
          <cell r="M376" t="str">
            <v>S43P</v>
          </cell>
          <cell r="N376" t="str">
            <v>S</v>
          </cell>
          <cell r="O376" t="str">
            <v>4</v>
          </cell>
          <cell r="P376" t="str">
            <v>Regular</v>
          </cell>
          <cell r="Q376" t="str"/>
          <cell r="R376">
            <v>1</v>
          </cell>
          <cell r="U376" t="str">
            <v>USD</v>
          </cell>
          <cell r="V376" t="str">
            <v>Americas Sales</v>
          </cell>
          <cell r="W376" t="str">
            <v>Thomas Fusco</v>
          </cell>
          <cell r="Y376" t="str">
            <v>Eligible</v>
          </cell>
          <cell r="Z376">
            <v>236900</v>
          </cell>
          <cell r="AA376">
            <v>236900</v>
          </cell>
          <cell r="AB376">
            <v>236900</v>
          </cell>
          <cell r="AC376">
            <v>236900</v>
          </cell>
          <cell r="AD376">
            <v>3</v>
          </cell>
          <cell r="AE376" t="str">
            <v>S43</v>
          </cell>
          <cell r="AF376">
            <v>185000</v>
          </cell>
          <cell r="AG376">
            <v>300000</v>
          </cell>
          <cell r="AH376">
            <v>0.45</v>
          </cell>
          <cell r="AI376">
            <v>3</v>
          </cell>
          <cell r="AJ376">
            <v>0</v>
          </cell>
          <cell r="AK376">
            <v>241638</v>
          </cell>
          <cell r="AL376">
            <v>2.0000000000000018E-2</v>
          </cell>
          <cell r="AM376">
            <v>241638</v>
          </cell>
          <cell r="AN376">
            <v>4738</v>
          </cell>
          <cell r="AO376">
            <v>-0.19454000000000005</v>
          </cell>
          <cell r="AQ376">
            <v>41600.14</v>
          </cell>
          <cell r="AR376">
            <v>550000.15999999992</v>
          </cell>
          <cell r="AS376">
            <v>0.38</v>
          </cell>
          <cell r="AT376">
            <v>1</v>
          </cell>
          <cell r="AU376">
            <v>0</v>
          </cell>
          <cell r="AV376">
            <v>241638</v>
          </cell>
          <cell r="AW376">
            <v>241638</v>
          </cell>
          <cell r="AX376">
            <v>2.0000000000000018E-2</v>
          </cell>
          <cell r="AY376">
            <v>4738</v>
          </cell>
          <cell r="AZ376" t="str">
            <v>commission</v>
          </cell>
          <cell r="BA376" t="str">
            <v>commissionEligible</v>
          </cell>
          <cell r="BB376" t="str">
            <v>commissionUnited States</v>
          </cell>
          <cell r="BC376" t="str">
            <v xml:space="preserve">commissionUnited States </v>
          </cell>
          <cell r="BD376" t="str">
            <v>S43</v>
          </cell>
          <cell r="BF376">
            <v>19741.666666666668</v>
          </cell>
          <cell r="BH376">
            <v>2</v>
          </cell>
        </row>
        <row r="377">
          <cell r="B377">
            <v>17410</v>
          </cell>
          <cell r="C377">
            <v>12429</v>
          </cell>
          <cell r="E377" t="str">
            <v>James Aguirre</v>
          </cell>
          <cell r="F377" t="str">
            <v>Area Manager</v>
          </cell>
          <cell r="G377" t="str">
            <v>Employee</v>
          </cell>
          <cell r="H377" t="str">
            <v>Americas Sales</v>
          </cell>
          <cell r="I377" t="str">
            <v>ROCKVILLE</v>
          </cell>
          <cell r="J377" t="str">
            <v>United States</v>
          </cell>
          <cell r="K377">
            <v>43066</v>
          </cell>
          <cell r="L377" t="str">
            <v>WH</v>
          </cell>
          <cell r="M377" t="str">
            <v>S41M</v>
          </cell>
          <cell r="N377" t="str">
            <v>S</v>
          </cell>
          <cell r="O377" t="str">
            <v>4</v>
          </cell>
          <cell r="P377" t="str">
            <v>Regular</v>
          </cell>
          <cell r="Q377" t="str"/>
          <cell r="R377">
            <v>1</v>
          </cell>
          <cell r="U377" t="str">
            <v>USD</v>
          </cell>
          <cell r="V377" t="str">
            <v>Americas Sales</v>
          </cell>
          <cell r="W377" t="str">
            <v>Thomas Fusco</v>
          </cell>
          <cell r="Y377" t="str">
            <v>Eligible</v>
          </cell>
          <cell r="Z377">
            <v>290000</v>
          </cell>
          <cell r="AA377">
            <v>290000</v>
          </cell>
          <cell r="AB377">
            <v>290000</v>
          </cell>
          <cell r="AC377">
            <v>290000</v>
          </cell>
          <cell r="AD377">
            <v>3</v>
          </cell>
          <cell r="AE377" t="str">
            <v>S41</v>
          </cell>
          <cell r="AF377">
            <v>185000</v>
          </cell>
          <cell r="AG377">
            <v>310000</v>
          </cell>
          <cell r="AH377">
            <v>0.84</v>
          </cell>
          <cell r="AI377">
            <v>4</v>
          </cell>
          <cell r="AJ377">
            <v>0</v>
          </cell>
          <cell r="AK377">
            <v>294350</v>
          </cell>
          <cell r="AL377">
            <v>1.4999999999999902E-2</v>
          </cell>
          <cell r="AM377">
            <v>294350</v>
          </cell>
          <cell r="AN377">
            <v>4350</v>
          </cell>
          <cell r="AO377">
            <v>-5.0483870967741984E-2</v>
          </cell>
          <cell r="AQ377">
            <v>41600.14</v>
          </cell>
          <cell r="AR377">
            <v>550000.15999999992</v>
          </cell>
          <cell r="AS377">
            <v>0.48</v>
          </cell>
          <cell r="AT377">
            <v>1</v>
          </cell>
          <cell r="AU377">
            <v>0</v>
          </cell>
          <cell r="AV377">
            <v>294350</v>
          </cell>
          <cell r="AW377">
            <v>294350</v>
          </cell>
          <cell r="AX377">
            <v>1.4999999999999902E-2</v>
          </cell>
          <cell r="AY377">
            <v>4350</v>
          </cell>
          <cell r="AZ377" t="str">
            <v>commission</v>
          </cell>
          <cell r="BA377" t="str">
            <v>commissionEligible</v>
          </cell>
          <cell r="BB377" t="str">
            <v>commissionUnited States</v>
          </cell>
          <cell r="BC377" t="str">
            <v xml:space="preserve">commissionUnited States </v>
          </cell>
          <cell r="BD377" t="str">
            <v>S41</v>
          </cell>
          <cell r="BF377">
            <v>24166.666666666668</v>
          </cell>
          <cell r="BH377">
            <v>4</v>
          </cell>
        </row>
        <row r="378">
          <cell r="B378">
            <v>16831</v>
          </cell>
          <cell r="C378">
            <v>11749</v>
          </cell>
          <cell r="E378" t="str">
            <v>Michael O`Donohoe</v>
          </cell>
          <cell r="F378" t="str">
            <v>Head of East US Sales</v>
          </cell>
          <cell r="G378" t="str">
            <v>Employee</v>
          </cell>
          <cell r="H378" t="str">
            <v>Americas Sales</v>
          </cell>
          <cell r="I378" t="str">
            <v>NEW YORK</v>
          </cell>
          <cell r="J378" t="str">
            <v>United States</v>
          </cell>
          <cell r="K378">
            <v>42961</v>
          </cell>
          <cell r="L378" t="str">
            <v>WH</v>
          </cell>
          <cell r="M378" t="str">
            <v>S20M</v>
          </cell>
          <cell r="N378" t="str">
            <v>S</v>
          </cell>
          <cell r="O378" t="str">
            <v>2</v>
          </cell>
          <cell r="P378" t="str">
            <v>Regular</v>
          </cell>
          <cell r="Q378" t="str"/>
          <cell r="R378">
            <v>1</v>
          </cell>
          <cell r="U378" t="str">
            <v>USD</v>
          </cell>
          <cell r="V378" t="str">
            <v>Americas Sales</v>
          </cell>
          <cell r="W378" t="str">
            <v>Thomas Fusco</v>
          </cell>
          <cell r="Y378" t="str">
            <v>Eligible</v>
          </cell>
          <cell r="Z378">
            <v>380000</v>
          </cell>
          <cell r="AA378">
            <v>380000</v>
          </cell>
          <cell r="AB378">
            <v>380000</v>
          </cell>
          <cell r="AC378">
            <v>380000</v>
          </cell>
          <cell r="AD378">
            <v>3</v>
          </cell>
          <cell r="AE378" t="str">
            <v>S20</v>
          </cell>
          <cell r="AF378">
            <v>350000</v>
          </cell>
          <cell r="AG378">
            <v>460000</v>
          </cell>
          <cell r="AH378">
            <v>0.27</v>
          </cell>
          <cell r="AI378">
            <v>2</v>
          </cell>
          <cell r="AJ378">
            <v>0</v>
          </cell>
          <cell r="AK378">
            <v>391400</v>
          </cell>
          <cell r="AL378">
            <v>3.0000000000000027E-2</v>
          </cell>
          <cell r="AM378">
            <v>391400</v>
          </cell>
          <cell r="AN378">
            <v>11400</v>
          </cell>
          <cell r="AO378">
            <v>-0.14913043478260868</v>
          </cell>
          <cell r="AQ378">
            <v>41600.14</v>
          </cell>
          <cell r="AR378">
            <v>550000.15999999992</v>
          </cell>
          <cell r="AS378">
            <v>0.66</v>
          </cell>
          <cell r="AT378">
            <v>1</v>
          </cell>
          <cell r="AU378">
            <v>0</v>
          </cell>
          <cell r="AV378">
            <v>391400</v>
          </cell>
          <cell r="AW378">
            <v>391400</v>
          </cell>
          <cell r="AX378">
            <v>3.0000000000000027E-2</v>
          </cell>
          <cell r="AY378">
            <v>11400</v>
          </cell>
          <cell r="AZ378" t="str">
            <v>commission</v>
          </cell>
          <cell r="BA378" t="str">
            <v>commissionEligible</v>
          </cell>
          <cell r="BB378" t="str">
            <v>commissionUnited States</v>
          </cell>
          <cell r="BC378" t="str">
            <v xml:space="preserve">commissionUnited States </v>
          </cell>
          <cell r="BD378" t="str">
            <v>S20</v>
          </cell>
          <cell r="BF378">
            <v>31666.666666666668</v>
          </cell>
          <cell r="BH378">
            <v>5</v>
          </cell>
        </row>
        <row r="379">
          <cell r="B379">
            <v>17600</v>
          </cell>
          <cell r="C379">
            <v>12611</v>
          </cell>
          <cell r="E379" t="str">
            <v>Gordon Stevenson</v>
          </cell>
          <cell r="F379" t="str">
            <v>Account Manager</v>
          </cell>
          <cell r="G379" t="str">
            <v>Employee</v>
          </cell>
          <cell r="H379" t="str">
            <v>Americas Sales</v>
          </cell>
          <cell r="I379" t="str">
            <v>TORONTO</v>
          </cell>
          <cell r="J379" t="str">
            <v>Canada</v>
          </cell>
          <cell r="K379">
            <v>43122</v>
          </cell>
          <cell r="L379" t="str">
            <v>WH</v>
          </cell>
          <cell r="M379" t="str">
            <v>S43P</v>
          </cell>
          <cell r="N379" t="str">
            <v>S</v>
          </cell>
          <cell r="O379" t="str">
            <v>4</v>
          </cell>
          <cell r="P379" t="str">
            <v>Regular</v>
          </cell>
          <cell r="Q379" t="str"/>
          <cell r="R379">
            <v>1</v>
          </cell>
          <cell r="U379" t="str">
            <v>CAD</v>
          </cell>
          <cell r="V379" t="str">
            <v>Americas Sales</v>
          </cell>
          <cell r="W379" t="str">
            <v>Thomas Fusco</v>
          </cell>
          <cell r="Y379" t="str">
            <v>Eligible</v>
          </cell>
          <cell r="Z379">
            <v>264000.16000000003</v>
          </cell>
          <cell r="AA379">
            <v>207544.97248068897</v>
          </cell>
          <cell r="AB379">
            <v>264000.16000000003</v>
          </cell>
          <cell r="AC379">
            <v>207544.97248068897</v>
          </cell>
          <cell r="AD379">
            <v>3</v>
          </cell>
          <cell r="AE379" t="str">
            <v>S43</v>
          </cell>
          <cell r="AF379">
            <v>175000</v>
          </cell>
          <cell r="AG379">
            <v>290000</v>
          </cell>
          <cell r="AH379">
            <v>0.77</v>
          </cell>
          <cell r="AI379">
            <v>4</v>
          </cell>
          <cell r="AJ379">
            <v>0</v>
          </cell>
          <cell r="AK379">
            <v>267960.16240000003</v>
          </cell>
          <cell r="AL379">
            <v>1.4999999999999902E-2</v>
          </cell>
          <cell r="AM379">
            <v>210658.14706789929</v>
          </cell>
          <cell r="AN379">
            <v>3113.1745872103202</v>
          </cell>
          <cell r="AO379">
            <v>-7.5999439999999918E-2</v>
          </cell>
          <cell r="AQ379">
            <v>41600.14</v>
          </cell>
          <cell r="AR379">
            <v>412000.4</v>
          </cell>
          <cell r="AS379">
            <v>0.6</v>
          </cell>
          <cell r="AT379">
            <v>1</v>
          </cell>
          <cell r="AU379">
            <v>0</v>
          </cell>
          <cell r="AV379">
            <v>267960.16240000003</v>
          </cell>
          <cell r="AW379">
            <v>210658.14706789929</v>
          </cell>
          <cell r="AX379">
            <v>1.4999999999999902E-2</v>
          </cell>
          <cell r="AY379">
            <v>3113.1745872103202</v>
          </cell>
          <cell r="AZ379" t="str">
            <v>commission</v>
          </cell>
          <cell r="BA379" t="str">
            <v>commissionEligible</v>
          </cell>
          <cell r="BB379" t="str">
            <v>commissionCanada</v>
          </cell>
          <cell r="BC379" t="str">
            <v xml:space="preserve">commissionCanada </v>
          </cell>
          <cell r="BD379" t="str">
            <v>S43</v>
          </cell>
          <cell r="BF379">
            <v>22000.013333333336</v>
          </cell>
          <cell r="BH379">
            <v>3</v>
          </cell>
        </row>
        <row r="380">
          <cell r="B380">
            <v>18825</v>
          </cell>
          <cell r="C380">
            <v>13869</v>
          </cell>
          <cell r="E380" t="str">
            <v>Samantha Beauparlant</v>
          </cell>
          <cell r="F380" t="str">
            <v>Account Manager</v>
          </cell>
          <cell r="G380" t="str">
            <v>Employee</v>
          </cell>
          <cell r="H380" t="str">
            <v>Americas Sales</v>
          </cell>
          <cell r="I380" t="str">
            <v>TORONTO</v>
          </cell>
          <cell r="J380" t="str">
            <v>Canada</v>
          </cell>
          <cell r="K380">
            <v>43374</v>
          </cell>
          <cell r="L380" t="str">
            <v>WH</v>
          </cell>
          <cell r="M380" t="str">
            <v>S53P</v>
          </cell>
          <cell r="N380" t="str">
            <v>S</v>
          </cell>
          <cell r="O380" t="str">
            <v>5</v>
          </cell>
          <cell r="P380" t="str">
            <v>Regular</v>
          </cell>
          <cell r="Q380" t="str"/>
          <cell r="R380">
            <v>1</v>
          </cell>
          <cell r="U380" t="str">
            <v>CAD</v>
          </cell>
          <cell r="V380" t="str">
            <v>Americas Sales</v>
          </cell>
          <cell r="W380" t="str">
            <v>Thomas Fusco</v>
          </cell>
          <cell r="Y380" t="str">
            <v>Eligible</v>
          </cell>
          <cell r="Z380">
            <v>149000.08000000002</v>
          </cell>
          <cell r="AA380">
            <v>117137.11652000686</v>
          </cell>
          <cell r="AB380">
            <v>220000</v>
          </cell>
          <cell r="AC380">
            <v>172954.03891327782</v>
          </cell>
          <cell r="AD380">
            <v>3</v>
          </cell>
          <cell r="AE380" t="str">
            <v>S53</v>
          </cell>
          <cell r="AF380">
            <v>120000</v>
          </cell>
          <cell r="AG380">
            <v>230000</v>
          </cell>
          <cell r="AH380">
            <v>0.9</v>
          </cell>
          <cell r="AI380">
            <v>5</v>
          </cell>
          <cell r="AJ380">
            <v>0</v>
          </cell>
          <cell r="AK380">
            <v>220000</v>
          </cell>
          <cell r="AL380">
            <v>0</v>
          </cell>
          <cell r="AM380">
            <v>172954.03891327782</v>
          </cell>
          <cell r="AN380">
            <v>0</v>
          </cell>
          <cell r="AO380">
            <v>-4.3478260869565188E-2</v>
          </cell>
          <cell r="AQ380">
            <v>41600.14</v>
          </cell>
          <cell r="AR380">
            <v>412000.4</v>
          </cell>
          <cell r="AS380">
            <v>0.48</v>
          </cell>
          <cell r="AT380">
            <v>1</v>
          </cell>
          <cell r="AU380">
            <v>0</v>
          </cell>
          <cell r="AV380">
            <v>220000</v>
          </cell>
          <cell r="AW380">
            <v>172954.03891327782</v>
          </cell>
          <cell r="AX380">
            <v>0</v>
          </cell>
          <cell r="AY380">
            <v>0</v>
          </cell>
          <cell r="AZ380" t="str">
            <v>commission</v>
          </cell>
          <cell r="BA380" t="str">
            <v>commissionEligible</v>
          </cell>
          <cell r="BB380" t="str">
            <v>commissionCanada</v>
          </cell>
          <cell r="BC380" t="str">
            <v xml:space="preserve">commissionCanada </v>
          </cell>
          <cell r="BD380" t="str">
            <v>S53</v>
          </cell>
          <cell r="BF380">
            <v>18333.333333333332</v>
          </cell>
          <cell r="BH380">
            <v>3</v>
          </cell>
        </row>
        <row r="381">
          <cell r="B381">
            <v>19295</v>
          </cell>
          <cell r="C381">
            <v>14353</v>
          </cell>
          <cell r="E381" t="str">
            <v>Casey Compton</v>
          </cell>
          <cell r="F381" t="str">
            <v>Account Manager</v>
          </cell>
          <cell r="G381" t="str">
            <v>Employee</v>
          </cell>
          <cell r="H381" t="str">
            <v>Americas Sales</v>
          </cell>
          <cell r="I381" t="str">
            <v>WISCONSIN REMOTE OFFICE</v>
          </cell>
          <cell r="J381" t="str">
            <v>United States</v>
          </cell>
          <cell r="K381">
            <v>43467</v>
          </cell>
          <cell r="L381" t="str">
            <v>WH</v>
          </cell>
          <cell r="M381" t="str">
            <v>S53P</v>
          </cell>
          <cell r="N381" t="str">
            <v>S</v>
          </cell>
          <cell r="O381" t="str">
            <v>5</v>
          </cell>
          <cell r="P381" t="str">
            <v>Regular</v>
          </cell>
          <cell r="Q381" t="str"/>
          <cell r="R381">
            <v>1</v>
          </cell>
          <cell r="U381" t="str">
            <v>USD</v>
          </cell>
          <cell r="V381" t="str">
            <v>Americas Sales</v>
          </cell>
          <cell r="W381" t="str">
            <v>Thomas Fusco</v>
          </cell>
          <cell r="Y381" t="str">
            <v>Eligible</v>
          </cell>
          <cell r="Z381">
            <v>209500.08000000002</v>
          </cell>
          <cell r="AA381">
            <v>209500.08000000002</v>
          </cell>
          <cell r="AB381">
            <v>209500.08000000002</v>
          </cell>
          <cell r="AC381">
            <v>209500.08000000002</v>
          </cell>
          <cell r="AD381">
            <v>3</v>
          </cell>
          <cell r="AE381" t="str">
            <v>S53</v>
          </cell>
          <cell r="AF381">
            <v>130000</v>
          </cell>
          <cell r="AG381">
            <v>220000</v>
          </cell>
          <cell r="AH381">
            <v>0.88</v>
          </cell>
          <cell r="AI381">
            <v>5</v>
          </cell>
          <cell r="AJ381">
            <v>0</v>
          </cell>
          <cell r="AK381">
            <v>211595.08080000003</v>
          </cell>
          <cell r="AL381">
            <v>1.0000000000000009E-2</v>
          </cell>
          <cell r="AM381">
            <v>211595.08080000003</v>
          </cell>
          <cell r="AN381">
            <v>2095.0008000000089</v>
          </cell>
          <cell r="AO381">
            <v>-3.8204178181818094E-2</v>
          </cell>
          <cell r="AQ381">
            <v>41600.14</v>
          </cell>
          <cell r="AR381">
            <v>550000.15999999992</v>
          </cell>
          <cell r="AS381">
            <v>0.33</v>
          </cell>
          <cell r="AT381">
            <v>1</v>
          </cell>
          <cell r="AU381">
            <v>0</v>
          </cell>
          <cell r="AV381">
            <v>211595.08080000003</v>
          </cell>
          <cell r="AW381">
            <v>211595.08080000003</v>
          </cell>
          <cell r="AX381">
            <v>1.0000000000000009E-2</v>
          </cell>
          <cell r="AY381">
            <v>2095.0008000000089</v>
          </cell>
          <cell r="AZ381" t="str">
            <v>commission</v>
          </cell>
          <cell r="BA381" t="str">
            <v>commissionEligible</v>
          </cell>
          <cell r="BB381" t="str">
            <v>commissionUnited States</v>
          </cell>
          <cell r="BC381" t="str">
            <v xml:space="preserve">commissionUnited States </v>
          </cell>
          <cell r="BD381" t="str">
            <v>S53</v>
          </cell>
          <cell r="BF381">
            <v>17458.34</v>
          </cell>
          <cell r="BH381">
            <v>3</v>
          </cell>
        </row>
        <row r="382">
          <cell r="B382">
            <v>21329</v>
          </cell>
          <cell r="C382">
            <v>16416</v>
          </cell>
          <cell r="E382" t="str">
            <v>Carlos Champin</v>
          </cell>
          <cell r="F382" t="str">
            <v>Client Executive, LATAM Telco Lead</v>
          </cell>
          <cell r="G382" t="str">
            <v>Employee</v>
          </cell>
          <cell r="H382" t="str">
            <v>Americas Sales</v>
          </cell>
          <cell r="I382" t="str">
            <v>FLORIDA REMOTE OFFICE</v>
          </cell>
          <cell r="J382" t="str">
            <v>United States</v>
          </cell>
          <cell r="K382">
            <v>43977</v>
          </cell>
          <cell r="L382" t="str">
            <v>WH</v>
          </cell>
          <cell r="M382" t="str">
            <v>S44P</v>
          </cell>
          <cell r="N382" t="str">
            <v>S</v>
          </cell>
          <cell r="O382" t="str">
            <v>4</v>
          </cell>
          <cell r="P382" t="str">
            <v>Regular</v>
          </cell>
          <cell r="Q382" t="str"/>
          <cell r="R382">
            <v>1</v>
          </cell>
          <cell r="U382" t="str">
            <v>USD</v>
          </cell>
          <cell r="V382" t="str">
            <v>Americas Sales</v>
          </cell>
          <cell r="W382" t="str">
            <v>Thomas Fusco</v>
          </cell>
          <cell r="Y382" t="str">
            <v>Eligible</v>
          </cell>
          <cell r="Z382">
            <v>250000</v>
          </cell>
          <cell r="AA382">
            <v>250000</v>
          </cell>
          <cell r="AB382">
            <v>250000</v>
          </cell>
          <cell r="AC382">
            <v>250000</v>
          </cell>
          <cell r="AD382">
            <v>3</v>
          </cell>
          <cell r="AE382" t="str">
            <v>S44</v>
          </cell>
          <cell r="AF382">
            <v>215000</v>
          </cell>
          <cell r="AG382">
            <v>300000</v>
          </cell>
          <cell r="AH382">
            <v>0.41</v>
          </cell>
          <cell r="AI382">
            <v>2</v>
          </cell>
          <cell r="AJ382">
            <v>0</v>
          </cell>
          <cell r="AK382">
            <v>257500</v>
          </cell>
          <cell r="AL382">
            <v>3.0000000000000027E-2</v>
          </cell>
          <cell r="AM382">
            <v>257500</v>
          </cell>
          <cell r="AN382">
            <v>7500</v>
          </cell>
          <cell r="AO382">
            <v>-0.14166666666666672</v>
          </cell>
          <cell r="AQ382">
            <v>41600.14</v>
          </cell>
          <cell r="AR382">
            <v>550000.15999999992</v>
          </cell>
          <cell r="AS382">
            <v>0.4</v>
          </cell>
          <cell r="AT382">
            <v>1</v>
          </cell>
          <cell r="AU382">
            <v>0</v>
          </cell>
          <cell r="AV382">
            <v>257500</v>
          </cell>
          <cell r="AW382">
            <v>257500</v>
          </cell>
          <cell r="AX382">
            <v>3.0000000000000027E-2</v>
          </cell>
          <cell r="AY382">
            <v>7500</v>
          </cell>
          <cell r="AZ382" t="str">
            <v>commission</v>
          </cell>
          <cell r="BA382" t="str">
            <v>commissionEligible</v>
          </cell>
          <cell r="BB382" t="str">
            <v>commissionUnited States</v>
          </cell>
          <cell r="BC382" t="str">
            <v xml:space="preserve">commissionUnited States </v>
          </cell>
          <cell r="BD382" t="str">
            <v>S44</v>
          </cell>
          <cell r="BF382">
            <v>20833.333333333332</v>
          </cell>
        </row>
        <row r="383">
          <cell r="B383">
            <v>21254</v>
          </cell>
          <cell r="C383">
            <v>16341</v>
          </cell>
          <cell r="E383" t="str">
            <v>DuWayne Aikins</v>
          </cell>
          <cell r="F383" t="str">
            <v>Strategic Account Manager</v>
          </cell>
          <cell r="G383" t="str">
            <v>Employee</v>
          </cell>
          <cell r="H383" t="str">
            <v>Americas Sales</v>
          </cell>
          <cell r="I383" t="str">
            <v>FLORIDA REMOTE OFFICE</v>
          </cell>
          <cell r="J383" t="str">
            <v>United States</v>
          </cell>
          <cell r="K383">
            <v>43955</v>
          </cell>
          <cell r="L383" t="str">
            <v>WH</v>
          </cell>
          <cell r="M383" t="str">
            <v>S43P</v>
          </cell>
          <cell r="N383" t="str">
            <v>S</v>
          </cell>
          <cell r="O383" t="str">
            <v>4</v>
          </cell>
          <cell r="P383" t="str">
            <v>Regular</v>
          </cell>
          <cell r="Q383" t="str"/>
          <cell r="R383">
            <v>1</v>
          </cell>
          <cell r="U383" t="str">
            <v>USD</v>
          </cell>
          <cell r="V383" t="str">
            <v>Americas Sales</v>
          </cell>
          <cell r="W383" t="str">
            <v>Thomas Fusco</v>
          </cell>
          <cell r="Y383" t="str">
            <v>Eligible</v>
          </cell>
          <cell r="Z383">
            <v>275000.16000000003</v>
          </cell>
          <cell r="AA383">
            <v>275000.16000000003</v>
          </cell>
          <cell r="AB383">
            <v>275000.16000000003</v>
          </cell>
          <cell r="AC383">
            <v>275000.16000000003</v>
          </cell>
          <cell r="AD383">
            <v>2</v>
          </cell>
          <cell r="AE383" t="str">
            <v>S43</v>
          </cell>
          <cell r="AF383">
            <v>185000</v>
          </cell>
          <cell r="AG383">
            <v>300000</v>
          </cell>
          <cell r="AH383">
            <v>0.78</v>
          </cell>
          <cell r="AI383">
            <v>4</v>
          </cell>
          <cell r="AJ383">
            <v>0</v>
          </cell>
          <cell r="AK383">
            <v>275000.16000000003</v>
          </cell>
          <cell r="AL383">
            <v>0</v>
          </cell>
          <cell r="AM383">
            <v>275000.16000000003</v>
          </cell>
          <cell r="AN383">
            <v>0</v>
          </cell>
          <cell r="AO383">
            <v>-8.3332799999999874E-2</v>
          </cell>
          <cell r="AP383" t="str">
            <v>Rated 2 - no recommendation</v>
          </cell>
          <cell r="AQ383">
            <v>41600.14</v>
          </cell>
          <cell r="AR383">
            <v>550000.15999999992</v>
          </cell>
          <cell r="AS383">
            <v>0.45</v>
          </cell>
          <cell r="AT383">
            <v>1</v>
          </cell>
          <cell r="AU383">
            <v>0</v>
          </cell>
          <cell r="AV383">
            <v>275000.16000000003</v>
          </cell>
          <cell r="AW383">
            <v>275000.16000000003</v>
          </cell>
          <cell r="AX383">
            <v>0</v>
          </cell>
          <cell r="AY383">
            <v>0</v>
          </cell>
          <cell r="AZ383" t="str">
            <v>commission</v>
          </cell>
          <cell r="BA383" t="str">
            <v>commissionEligible</v>
          </cell>
          <cell r="BB383" t="str">
            <v>commissionUnited States</v>
          </cell>
          <cell r="BC383" t="str">
            <v xml:space="preserve">commissionUnited States </v>
          </cell>
          <cell r="BD383" t="str">
            <v>S43</v>
          </cell>
          <cell r="BF383">
            <v>22916.680000000004</v>
          </cell>
        </row>
        <row r="384">
          <cell r="B384">
            <v>21445</v>
          </cell>
          <cell r="C384">
            <v>16532</v>
          </cell>
          <cell r="E384" t="str">
            <v>Elizabeth Salmon</v>
          </cell>
          <cell r="F384" t="str">
            <v>Regional Account Manager</v>
          </cell>
          <cell r="G384" t="str">
            <v>Employee</v>
          </cell>
          <cell r="H384" t="str">
            <v>Americas Sales</v>
          </cell>
          <cell r="I384" t="str">
            <v>IRVING</v>
          </cell>
          <cell r="J384" t="str">
            <v>United States</v>
          </cell>
          <cell r="K384">
            <v>44028</v>
          </cell>
          <cell r="L384" t="str">
            <v>WH</v>
          </cell>
          <cell r="M384" t="str">
            <v>S63P</v>
          </cell>
          <cell r="N384" t="str">
            <v>S</v>
          </cell>
          <cell r="O384" t="str">
            <v>6</v>
          </cell>
          <cell r="P384" t="str">
            <v>Regular</v>
          </cell>
          <cell r="Q384" t="str"/>
          <cell r="R384">
            <v>1</v>
          </cell>
          <cell r="U384" t="str">
            <v>USD</v>
          </cell>
          <cell r="V384" t="str">
            <v>Americas Sales</v>
          </cell>
          <cell r="W384" t="str">
            <v>Thomas Fusco</v>
          </cell>
          <cell r="Y384" t="str">
            <v>Eligible</v>
          </cell>
          <cell r="Z384">
            <v>100000</v>
          </cell>
          <cell r="AA384">
            <v>100000</v>
          </cell>
          <cell r="AB384">
            <v>100000</v>
          </cell>
          <cell r="AC384">
            <v>100000</v>
          </cell>
          <cell r="AD384">
            <v>3</v>
          </cell>
          <cell r="AE384" t="str">
            <v>S63</v>
          </cell>
          <cell r="AF384">
            <v>80000</v>
          </cell>
          <cell r="AG384">
            <v>130000</v>
          </cell>
          <cell r="AH384">
            <v>0.4</v>
          </cell>
          <cell r="AI384">
            <v>2</v>
          </cell>
          <cell r="AJ384">
            <v>0</v>
          </cell>
          <cell r="AK384">
            <v>103000</v>
          </cell>
          <cell r="AL384">
            <v>3.0000000000000027E-2</v>
          </cell>
          <cell r="AM384">
            <v>103000</v>
          </cell>
          <cell r="AN384">
            <v>3000</v>
          </cell>
          <cell r="AO384">
            <v>-0.20769230769230773</v>
          </cell>
          <cell r="AQ384">
            <v>41600.14</v>
          </cell>
          <cell r="AR384">
            <v>550000.15999999992</v>
          </cell>
          <cell r="AS384">
            <v>0.11</v>
          </cell>
          <cell r="AT384">
            <v>1</v>
          </cell>
          <cell r="AU384">
            <v>0</v>
          </cell>
          <cell r="AV384">
            <v>103000</v>
          </cell>
          <cell r="AW384">
            <v>103000</v>
          </cell>
          <cell r="AX384">
            <v>3.0000000000000027E-2</v>
          </cell>
          <cell r="AY384">
            <v>3000</v>
          </cell>
          <cell r="AZ384" t="str">
            <v>commission</v>
          </cell>
          <cell r="BA384" t="str">
            <v>commissionEligible</v>
          </cell>
          <cell r="BB384" t="str">
            <v>commissionUnited States</v>
          </cell>
          <cell r="BC384" t="str">
            <v xml:space="preserve">commissionUnited States </v>
          </cell>
          <cell r="BD384" t="str">
            <v>S63</v>
          </cell>
          <cell r="BF384">
            <v>8333.3333333333339</v>
          </cell>
        </row>
        <row r="385">
          <cell r="B385">
            <v>21702</v>
          </cell>
          <cell r="C385">
            <v>16789</v>
          </cell>
          <cell r="E385" t="str">
            <v>John Giles</v>
          </cell>
          <cell r="F385" t="str">
            <v>Strategic Account Manager, Cable Accounts</v>
          </cell>
          <cell r="G385" t="str">
            <v>Employee</v>
          </cell>
          <cell r="H385" t="str">
            <v>Americas Sales</v>
          </cell>
          <cell r="I385" t="str">
            <v>NEW HAMPSHIRE REMOTE OFFICE</v>
          </cell>
          <cell r="J385" t="str">
            <v>United States</v>
          </cell>
          <cell r="K385">
            <v>44151</v>
          </cell>
          <cell r="L385" t="str">
            <v>WH</v>
          </cell>
          <cell r="M385" t="str">
            <v>S33P</v>
          </cell>
          <cell r="N385" t="str">
            <v>S</v>
          </cell>
          <cell r="O385" t="str">
            <v>3</v>
          </cell>
          <cell r="P385" t="str">
            <v>Regular</v>
          </cell>
          <cell r="Q385" t="str"/>
          <cell r="R385">
            <v>1</v>
          </cell>
          <cell r="U385" t="str">
            <v>USD</v>
          </cell>
          <cell r="V385" t="str">
            <v>Americas Sales</v>
          </cell>
          <cell r="W385" t="str">
            <v>Thomas Fusco</v>
          </cell>
          <cell r="Y385" t="str">
            <v>Not Eligible - NH</v>
          </cell>
          <cell r="AA385">
            <v>0</v>
          </cell>
          <cell r="AB385">
            <v>300000</v>
          </cell>
          <cell r="AC385">
            <v>300000</v>
          </cell>
          <cell r="AW385">
            <v>300000</v>
          </cell>
        </row>
        <row r="386">
          <cell r="B386">
            <v>21701</v>
          </cell>
          <cell r="C386">
            <v>16788</v>
          </cell>
          <cell r="E386" t="str">
            <v>Stephen Widowski</v>
          </cell>
          <cell r="F386" t="str">
            <v>Client Executive, MSP Sales</v>
          </cell>
          <cell r="G386" t="str">
            <v>Employee</v>
          </cell>
          <cell r="H386" t="str">
            <v>Americas Sales</v>
          </cell>
          <cell r="I386" t="str">
            <v>NEW JERSEY REMOTE OFFICE</v>
          </cell>
          <cell r="J386" t="str">
            <v>United States</v>
          </cell>
          <cell r="K386">
            <v>44178</v>
          </cell>
          <cell r="L386" t="str">
            <v>WH</v>
          </cell>
          <cell r="M386" t="str">
            <v>S34M</v>
          </cell>
          <cell r="N386" t="str">
            <v>S</v>
          </cell>
          <cell r="O386" t="str">
            <v>3</v>
          </cell>
          <cell r="P386" t="str">
            <v>Regular</v>
          </cell>
          <cell r="R386">
            <v>1</v>
          </cell>
          <cell r="U386" t="str">
            <v>USD</v>
          </cell>
          <cell r="V386" t="str">
            <v>Americas Sales</v>
          </cell>
          <cell r="W386" t="str">
            <v>Thomas Fusco</v>
          </cell>
          <cell r="Y386" t="str">
            <v>Not Eligible - NH</v>
          </cell>
          <cell r="AA386">
            <v>0</v>
          </cell>
          <cell r="AB386">
            <v>350000</v>
          </cell>
          <cell r="AC386">
            <v>350000</v>
          </cell>
          <cell r="AW386">
            <v>350000</v>
          </cell>
        </row>
        <row r="387">
          <cell r="B387">
            <v>21454</v>
          </cell>
          <cell r="C387">
            <v>16541</v>
          </cell>
          <cell r="E387" t="str">
            <v>Justin Alex</v>
          </cell>
          <cell r="F387" t="str">
            <v>Security Engineer</v>
          </cell>
          <cell r="G387" t="str">
            <v>Employee</v>
          </cell>
          <cell r="H387" t="str">
            <v>Americas Sales</v>
          </cell>
          <cell r="I387" t="str">
            <v>FLORIDA REMOTE OFFICE</v>
          </cell>
          <cell r="J387" t="str">
            <v>United States</v>
          </cell>
          <cell r="K387">
            <v>44025</v>
          </cell>
          <cell r="L387" t="str">
            <v>WH</v>
          </cell>
          <cell r="M387" t="str">
            <v>E51P</v>
          </cell>
          <cell r="N387" t="str">
            <v>E</v>
          </cell>
          <cell r="O387" t="str">
            <v>5</v>
          </cell>
          <cell r="P387" t="str">
            <v>Regular</v>
          </cell>
          <cell r="Q387" t="str"/>
          <cell r="R387">
            <v>1</v>
          </cell>
          <cell r="U387" t="str">
            <v>USD</v>
          </cell>
          <cell r="V387" t="str">
            <v>Americas Sales</v>
          </cell>
          <cell r="W387" t="str">
            <v>Thomas Fusco</v>
          </cell>
          <cell r="Y387" t="str">
            <v>Eligible</v>
          </cell>
          <cell r="Z387">
            <v>150000.16</v>
          </cell>
          <cell r="AA387">
            <v>150000.16</v>
          </cell>
          <cell r="AB387">
            <v>150000.16</v>
          </cell>
          <cell r="AC387">
            <v>150000.16</v>
          </cell>
          <cell r="AD387">
            <v>2</v>
          </cell>
          <cell r="AE387" t="str">
            <v>E51</v>
          </cell>
          <cell r="AF387">
            <v>125000</v>
          </cell>
          <cell r="AG387">
            <v>190000</v>
          </cell>
          <cell r="AH387">
            <v>0.38</v>
          </cell>
          <cell r="AI387">
            <v>2</v>
          </cell>
          <cell r="AJ387">
            <v>0</v>
          </cell>
          <cell r="AK387">
            <v>150000.16</v>
          </cell>
          <cell r="AL387">
            <v>0</v>
          </cell>
          <cell r="AM387">
            <v>150000.16</v>
          </cell>
          <cell r="AN387">
            <v>0</v>
          </cell>
          <cell r="AO387">
            <v>-0.21052547368421048</v>
          </cell>
          <cell r="AP387" t="str">
            <v>Rated 2 - no recommendation</v>
          </cell>
          <cell r="AQ387">
            <v>41600.14</v>
          </cell>
          <cell r="AR387">
            <v>550000.15999999992</v>
          </cell>
          <cell r="AS387">
            <v>0.21</v>
          </cell>
          <cell r="AT387">
            <v>1</v>
          </cell>
          <cell r="AU387">
            <v>0</v>
          </cell>
          <cell r="AV387">
            <v>150000.16</v>
          </cell>
          <cell r="AW387">
            <v>150000.16</v>
          </cell>
          <cell r="AX387">
            <v>0</v>
          </cell>
          <cell r="AY387">
            <v>0</v>
          </cell>
          <cell r="AZ387" t="str">
            <v>commission</v>
          </cell>
          <cell r="BA387" t="str">
            <v>commissionEligible</v>
          </cell>
          <cell r="BB387" t="str">
            <v>commissionUnited States</v>
          </cell>
          <cell r="BC387" t="str">
            <v xml:space="preserve">commissionUnited States </v>
          </cell>
          <cell r="BD387" t="str">
            <v>E51</v>
          </cell>
          <cell r="BF387">
            <v>12500.013333333334</v>
          </cell>
        </row>
        <row r="388">
          <cell r="B388">
            <v>11592</v>
          </cell>
          <cell r="C388">
            <v>4339</v>
          </cell>
          <cell r="E388" t="str">
            <v>Donovan Bradley</v>
          </cell>
          <cell r="F388" t="str">
            <v>Security Engineer</v>
          </cell>
          <cell r="G388" t="str">
            <v>Employee</v>
          </cell>
          <cell r="H388" t="str">
            <v>Americas Sales</v>
          </cell>
          <cell r="I388" t="str">
            <v>IRVING</v>
          </cell>
          <cell r="J388" t="str">
            <v>United States</v>
          </cell>
          <cell r="K388">
            <v>41544</v>
          </cell>
          <cell r="L388" t="str">
            <v>WH</v>
          </cell>
          <cell r="M388" t="str">
            <v>E51P</v>
          </cell>
          <cell r="N388" t="str">
            <v>E</v>
          </cell>
          <cell r="O388" t="str">
            <v>5</v>
          </cell>
          <cell r="P388" t="str">
            <v>Regular</v>
          </cell>
          <cell r="Q388" t="str"/>
          <cell r="R388">
            <v>1</v>
          </cell>
          <cell r="U388" t="str">
            <v>USD</v>
          </cell>
          <cell r="V388" t="str">
            <v>Americas Sales</v>
          </cell>
          <cell r="W388" t="str">
            <v>Thomas Fusco</v>
          </cell>
          <cell r="Y388" t="str">
            <v>Eligible</v>
          </cell>
          <cell r="Z388">
            <v>125000.08</v>
          </cell>
          <cell r="AA388">
            <v>125000.08</v>
          </cell>
          <cell r="AB388">
            <v>125000.08</v>
          </cell>
          <cell r="AC388">
            <v>125000.08</v>
          </cell>
          <cell r="AD388">
            <v>3</v>
          </cell>
          <cell r="AE388" t="str">
            <v>E51</v>
          </cell>
          <cell r="AF388">
            <v>125000</v>
          </cell>
          <cell r="AG388">
            <v>190000</v>
          </cell>
          <cell r="AH388">
            <v>0</v>
          </cell>
          <cell r="AI388">
            <v>1</v>
          </cell>
          <cell r="AJ388">
            <v>0</v>
          </cell>
          <cell r="AK388">
            <v>130000.08320000001</v>
          </cell>
          <cell r="AL388">
            <v>4.0000000000000036E-2</v>
          </cell>
          <cell r="AM388">
            <v>130000.08320000001</v>
          </cell>
          <cell r="AN388">
            <v>5000.0032000000065</v>
          </cell>
          <cell r="AO388">
            <v>-0.31578903578947359</v>
          </cell>
          <cell r="AQ388">
            <v>41600.14</v>
          </cell>
          <cell r="AR388">
            <v>550000.15999999992</v>
          </cell>
          <cell r="AS388">
            <v>0.16</v>
          </cell>
          <cell r="AT388">
            <v>1</v>
          </cell>
          <cell r="AU388">
            <v>0</v>
          </cell>
          <cell r="AV388">
            <v>130000.08320000001</v>
          </cell>
          <cell r="AW388">
            <v>130000.08320000001</v>
          </cell>
          <cell r="AX388">
            <v>4.0000000000000036E-2</v>
          </cell>
          <cell r="AY388">
            <v>5000.0032000000065</v>
          </cell>
          <cell r="AZ388" t="str">
            <v>commission</v>
          </cell>
          <cell r="BA388" t="str">
            <v>commissionEligible</v>
          </cell>
          <cell r="BB388" t="str">
            <v>commissionUnited States</v>
          </cell>
          <cell r="BC388" t="str">
            <v xml:space="preserve">commissionUnited States </v>
          </cell>
          <cell r="BD388" t="str">
            <v>E51</v>
          </cell>
          <cell r="BF388">
            <v>10416.673333333334</v>
          </cell>
          <cell r="BH388">
            <v>4</v>
          </cell>
        </row>
        <row r="389">
          <cell r="B389">
            <v>9817</v>
          </cell>
          <cell r="C389">
            <v>7158</v>
          </cell>
          <cell r="E389" t="str">
            <v>Luis Guia</v>
          </cell>
          <cell r="F389" t="str">
            <v>Security Engineering Manager, Distribution &amp; National Channels</v>
          </cell>
          <cell r="G389" t="str">
            <v>Employee</v>
          </cell>
          <cell r="H389" t="str">
            <v>Americas Sales</v>
          </cell>
          <cell r="I389" t="str">
            <v>NORTH CAROLINA REMOTE OFFICE</v>
          </cell>
          <cell r="J389" t="str">
            <v>United States</v>
          </cell>
          <cell r="K389">
            <v>40868</v>
          </cell>
          <cell r="L389" t="str">
            <v>WH</v>
          </cell>
          <cell r="M389" t="str">
            <v>E41M</v>
          </cell>
          <cell r="N389" t="str">
            <v>E</v>
          </cell>
          <cell r="O389" t="str">
            <v>4</v>
          </cell>
          <cell r="P389" t="str">
            <v>Regular</v>
          </cell>
          <cell r="Q389" t="str"/>
          <cell r="R389">
            <v>1</v>
          </cell>
          <cell r="U389" t="str">
            <v>USD</v>
          </cell>
          <cell r="V389" t="str">
            <v>Americas Sales</v>
          </cell>
          <cell r="W389" t="str">
            <v>Thomas Fusco</v>
          </cell>
          <cell r="Y389" t="str">
            <v>Eligible</v>
          </cell>
          <cell r="Z389">
            <v>181000</v>
          </cell>
          <cell r="AA389">
            <v>181000</v>
          </cell>
          <cell r="AB389">
            <v>181000</v>
          </cell>
          <cell r="AC389">
            <v>181000</v>
          </cell>
          <cell r="AD389">
            <v>4</v>
          </cell>
          <cell r="AE389" t="str">
            <v>E41</v>
          </cell>
          <cell r="AF389">
            <v>190000</v>
          </cell>
          <cell r="AG389">
            <v>270000</v>
          </cell>
          <cell r="AH389">
            <v>0</v>
          </cell>
          <cell r="AI389">
            <v>1</v>
          </cell>
          <cell r="AJ389">
            <v>0</v>
          </cell>
          <cell r="AK389">
            <v>191860</v>
          </cell>
          <cell r="AL389">
            <v>6.0000000000000053E-2</v>
          </cell>
          <cell r="AM389">
            <v>191860</v>
          </cell>
          <cell r="AN389">
            <v>10860</v>
          </cell>
          <cell r="AO389">
            <v>-0.28940740740740745</v>
          </cell>
          <cell r="AQ389">
            <v>41600.14</v>
          </cell>
          <cell r="AR389">
            <v>550000.15999999992</v>
          </cell>
          <cell r="AS389">
            <v>0.27</v>
          </cell>
          <cell r="AT389">
            <v>1</v>
          </cell>
          <cell r="AU389">
            <v>0</v>
          </cell>
          <cell r="AV389">
            <v>191860</v>
          </cell>
          <cell r="AW389">
            <v>191860</v>
          </cell>
          <cell r="AX389">
            <v>6.0000000000000053E-2</v>
          </cell>
          <cell r="AY389">
            <v>10860</v>
          </cell>
          <cell r="AZ389" t="str">
            <v>commission</v>
          </cell>
          <cell r="BA389" t="str">
            <v>commissionEligible</v>
          </cell>
          <cell r="BB389" t="str">
            <v>commissionUnited States</v>
          </cell>
          <cell r="BC389" t="str">
            <v xml:space="preserve">commissionUnited States </v>
          </cell>
          <cell r="BD389" t="str">
            <v>E41</v>
          </cell>
          <cell r="BF389">
            <v>15083.333333333334</v>
          </cell>
          <cell r="BH389">
            <v>3</v>
          </cell>
        </row>
        <row r="390">
          <cell r="B390">
            <v>6494</v>
          </cell>
          <cell r="C390">
            <v>6349</v>
          </cell>
          <cell r="E390" t="str">
            <v>Manoj Gupta</v>
          </cell>
          <cell r="F390" t="str">
            <v>Security Engineer</v>
          </cell>
          <cell r="G390" t="str">
            <v>Employee</v>
          </cell>
          <cell r="H390" t="str">
            <v>Americas Sales</v>
          </cell>
          <cell r="I390" t="str">
            <v>CHICAGO</v>
          </cell>
          <cell r="J390" t="str">
            <v>United States</v>
          </cell>
          <cell r="K390">
            <v>37043</v>
          </cell>
          <cell r="L390" t="str">
            <v>WH</v>
          </cell>
          <cell r="M390" t="str">
            <v>E41P</v>
          </cell>
          <cell r="N390" t="str">
            <v>E</v>
          </cell>
          <cell r="O390" t="str">
            <v>4</v>
          </cell>
          <cell r="P390" t="str">
            <v>Regular</v>
          </cell>
          <cell r="Q390" t="str"/>
          <cell r="R390">
            <v>1</v>
          </cell>
          <cell r="U390" t="str">
            <v>USD</v>
          </cell>
          <cell r="V390" t="str">
            <v>Americas Sales</v>
          </cell>
          <cell r="W390" t="str">
            <v>Thomas Fusco</v>
          </cell>
          <cell r="Y390" t="str">
            <v>Eligible</v>
          </cell>
          <cell r="Z390">
            <v>167000</v>
          </cell>
          <cell r="AA390">
            <v>167000</v>
          </cell>
          <cell r="AB390">
            <v>167000</v>
          </cell>
          <cell r="AC390">
            <v>167000</v>
          </cell>
          <cell r="AD390">
            <v>3</v>
          </cell>
          <cell r="AE390" t="str">
            <v>E41</v>
          </cell>
          <cell r="AF390">
            <v>160000</v>
          </cell>
          <cell r="AG390">
            <v>230000</v>
          </cell>
          <cell r="AH390">
            <v>0.1</v>
          </cell>
          <cell r="AI390">
            <v>1</v>
          </cell>
          <cell r="AJ390">
            <v>0</v>
          </cell>
          <cell r="AK390">
            <v>173680</v>
          </cell>
          <cell r="AL390">
            <v>4.0000000000000036E-2</v>
          </cell>
          <cell r="AM390">
            <v>173680</v>
          </cell>
          <cell r="AN390">
            <v>6680</v>
          </cell>
          <cell r="AO390">
            <v>-0.24486956521739134</v>
          </cell>
          <cell r="AQ390">
            <v>41600.14</v>
          </cell>
          <cell r="AR390">
            <v>550000.15999999992</v>
          </cell>
          <cell r="AS390">
            <v>0.24</v>
          </cell>
          <cell r="AT390">
            <v>1</v>
          </cell>
          <cell r="AU390">
            <v>0</v>
          </cell>
          <cell r="AV390">
            <v>173680</v>
          </cell>
          <cell r="AW390">
            <v>173680</v>
          </cell>
          <cell r="AX390">
            <v>4.0000000000000036E-2</v>
          </cell>
          <cell r="AY390">
            <v>6680</v>
          </cell>
          <cell r="AZ390" t="str">
            <v>commission</v>
          </cell>
          <cell r="BA390" t="str">
            <v>commissionEligible</v>
          </cell>
          <cell r="BB390" t="str">
            <v>commissionUnited States</v>
          </cell>
          <cell r="BC390" t="str">
            <v xml:space="preserve">commissionUnited States </v>
          </cell>
          <cell r="BD390" t="str">
            <v>E41</v>
          </cell>
          <cell r="BF390">
            <v>13916.666666666666</v>
          </cell>
          <cell r="BH390">
            <v>3</v>
          </cell>
        </row>
        <row r="391">
          <cell r="B391">
            <v>15387</v>
          </cell>
          <cell r="C391">
            <v>10351</v>
          </cell>
          <cell r="E391" t="str">
            <v>Bradley Fillo</v>
          </cell>
          <cell r="F391" t="str">
            <v>Security Engineer</v>
          </cell>
          <cell r="G391" t="str">
            <v>Employee</v>
          </cell>
          <cell r="H391" t="str">
            <v>Americas Sales</v>
          </cell>
          <cell r="I391" t="str">
            <v>CALGARY,CANADA</v>
          </cell>
          <cell r="J391" t="str">
            <v>Canada</v>
          </cell>
          <cell r="K391">
            <v>42527</v>
          </cell>
          <cell r="L391" t="str">
            <v>WH</v>
          </cell>
          <cell r="M391" t="str">
            <v>E41P</v>
          </cell>
          <cell r="N391" t="str">
            <v>E</v>
          </cell>
          <cell r="O391" t="str">
            <v>4</v>
          </cell>
          <cell r="P391" t="str">
            <v>Regular</v>
          </cell>
          <cell r="Q391" t="str"/>
          <cell r="R391">
            <v>1</v>
          </cell>
          <cell r="U391" t="str">
            <v>CAD</v>
          </cell>
          <cell r="V391" t="str">
            <v>Americas Sales</v>
          </cell>
          <cell r="W391" t="str">
            <v>Thomas Fusco</v>
          </cell>
          <cell r="Y391" t="str">
            <v>Eligible</v>
          </cell>
          <cell r="Z391">
            <v>174500.08</v>
          </cell>
          <cell r="AA391">
            <v>137184.06193950039</v>
          </cell>
          <cell r="AB391">
            <v>174500.08</v>
          </cell>
          <cell r="AC391">
            <v>137184.06193950039</v>
          </cell>
          <cell r="AD391">
            <v>3</v>
          </cell>
          <cell r="AE391" t="str">
            <v>E41</v>
          </cell>
          <cell r="AF391">
            <v>155000</v>
          </cell>
          <cell r="AG391">
            <v>220000</v>
          </cell>
          <cell r="AH391">
            <v>0.3</v>
          </cell>
          <cell r="AI391">
            <v>2</v>
          </cell>
          <cell r="AJ391">
            <v>0</v>
          </cell>
          <cell r="AK391">
            <v>179735.08239999998</v>
          </cell>
          <cell r="AL391">
            <v>3.0000000000000027E-2</v>
          </cell>
          <cell r="AM391">
            <v>141299.58379768542</v>
          </cell>
          <cell r="AN391">
            <v>4115.5218581850349</v>
          </cell>
          <cell r="AO391">
            <v>-0.18302235272727274</v>
          </cell>
          <cell r="AQ391">
            <v>41600.14</v>
          </cell>
          <cell r="AR391">
            <v>412000.4</v>
          </cell>
          <cell r="AS391">
            <v>0.35</v>
          </cell>
          <cell r="AT391">
            <v>1</v>
          </cell>
          <cell r="AU391">
            <v>0</v>
          </cell>
          <cell r="AV391">
            <v>179735.08239999998</v>
          </cell>
          <cell r="AW391">
            <v>141299.58379768542</v>
          </cell>
          <cell r="AX391">
            <v>3.0000000000000027E-2</v>
          </cell>
          <cell r="AY391">
            <v>4115.5218581850349</v>
          </cell>
          <cell r="AZ391" t="str">
            <v>commission</v>
          </cell>
          <cell r="BA391" t="str">
            <v>commissionEligible</v>
          </cell>
          <cell r="BB391" t="str">
            <v>commissionCanada</v>
          </cell>
          <cell r="BC391" t="str">
            <v xml:space="preserve">commissionCanada </v>
          </cell>
          <cell r="BD391" t="str">
            <v>E41</v>
          </cell>
          <cell r="BF391">
            <v>14541.673333333332</v>
          </cell>
          <cell r="BH391">
            <v>1</v>
          </cell>
        </row>
        <row r="392">
          <cell r="B392">
            <v>20953</v>
          </cell>
          <cell r="C392">
            <v>16040</v>
          </cell>
          <cell r="E392" t="str">
            <v>Christina Kim</v>
          </cell>
          <cell r="F392" t="str">
            <v>Security Engineer</v>
          </cell>
          <cell r="G392" t="str">
            <v>Employee</v>
          </cell>
          <cell r="H392" t="str">
            <v>Americas Sales</v>
          </cell>
          <cell r="I392" t="str">
            <v>NEW YORK REMOTE OFFICE</v>
          </cell>
          <cell r="J392" t="str">
            <v>United States</v>
          </cell>
          <cell r="K392">
            <v>43864</v>
          </cell>
          <cell r="L392" t="str">
            <v>WH</v>
          </cell>
          <cell r="M392" t="str">
            <v>E51P</v>
          </cell>
          <cell r="N392" t="str">
            <v>E</v>
          </cell>
          <cell r="O392" t="str">
            <v>5</v>
          </cell>
          <cell r="P392" t="str">
            <v>Regular</v>
          </cell>
          <cell r="Q392" t="str"/>
          <cell r="R392">
            <v>1</v>
          </cell>
          <cell r="U392" t="str">
            <v>USD</v>
          </cell>
          <cell r="V392" t="str">
            <v>Americas Sales</v>
          </cell>
          <cell r="W392" t="str">
            <v>Thomas Fusco</v>
          </cell>
          <cell r="Y392" t="str">
            <v>Eligible</v>
          </cell>
          <cell r="Z392">
            <v>120000.08</v>
          </cell>
          <cell r="AA392">
            <v>120000.08</v>
          </cell>
          <cell r="AB392">
            <v>120000.08</v>
          </cell>
          <cell r="AC392">
            <v>120000.08</v>
          </cell>
          <cell r="AD392">
            <v>3</v>
          </cell>
          <cell r="AE392" t="str">
            <v>E51</v>
          </cell>
          <cell r="AF392">
            <v>125000</v>
          </cell>
          <cell r="AG392">
            <v>190000</v>
          </cell>
          <cell r="AH392">
            <v>0</v>
          </cell>
          <cell r="AI392">
            <v>1</v>
          </cell>
          <cell r="AJ392">
            <v>0</v>
          </cell>
          <cell r="AK392">
            <v>124800.08320000001</v>
          </cell>
          <cell r="AL392">
            <v>4.0000000000000036E-2</v>
          </cell>
          <cell r="AM392">
            <v>124800.08320000001</v>
          </cell>
          <cell r="AN392">
            <v>4800.0032000000065</v>
          </cell>
          <cell r="AO392">
            <v>-0.34315745684210519</v>
          </cell>
          <cell r="AQ392">
            <v>41600.14</v>
          </cell>
          <cell r="AR392">
            <v>550000.15999999992</v>
          </cell>
          <cell r="AS392">
            <v>0.15</v>
          </cell>
          <cell r="AT392">
            <v>1</v>
          </cell>
          <cell r="AU392">
            <v>0</v>
          </cell>
          <cell r="AV392">
            <v>124800.08320000001</v>
          </cell>
          <cell r="AW392">
            <v>124800.08320000001</v>
          </cell>
          <cell r="AX392">
            <v>4.0000000000000036E-2</v>
          </cell>
          <cell r="AY392">
            <v>4800.0032000000065</v>
          </cell>
          <cell r="AZ392" t="str">
            <v>commission</v>
          </cell>
          <cell r="BA392" t="str">
            <v>commissionEligible</v>
          </cell>
          <cell r="BB392" t="str">
            <v>commissionUnited States</v>
          </cell>
          <cell r="BC392" t="str">
            <v xml:space="preserve">commissionUnited States </v>
          </cell>
          <cell r="BD392" t="str">
            <v>E51</v>
          </cell>
          <cell r="BF392">
            <v>10000.006666666666</v>
          </cell>
        </row>
        <row r="393">
          <cell r="B393">
            <v>20960</v>
          </cell>
          <cell r="C393">
            <v>16047</v>
          </cell>
          <cell r="E393" t="str">
            <v>David Zehner</v>
          </cell>
          <cell r="F393" t="str">
            <v>Security Engineer</v>
          </cell>
          <cell r="G393" t="str">
            <v>Employee</v>
          </cell>
          <cell r="H393" t="str">
            <v>Americas Sales</v>
          </cell>
          <cell r="I393" t="str">
            <v>PENNSYLVANIA REMOTE OFFICE</v>
          </cell>
          <cell r="J393" t="str">
            <v>United States</v>
          </cell>
          <cell r="K393">
            <v>43864</v>
          </cell>
          <cell r="L393" t="str">
            <v>WH</v>
          </cell>
          <cell r="M393" t="str">
            <v>E61P</v>
          </cell>
          <cell r="N393" t="str">
            <v>E</v>
          </cell>
          <cell r="O393" t="str">
            <v>6</v>
          </cell>
          <cell r="P393" t="str">
            <v>Regular</v>
          </cell>
          <cell r="Q393" t="str"/>
          <cell r="R393">
            <v>1</v>
          </cell>
          <cell r="U393" t="str">
            <v>USD</v>
          </cell>
          <cell r="V393" t="str">
            <v>Americas Sales</v>
          </cell>
          <cell r="W393" t="str">
            <v>Thomas Fusco</v>
          </cell>
          <cell r="Y393" t="str">
            <v>Eligible</v>
          </cell>
          <cell r="Z393">
            <v>70000</v>
          </cell>
          <cell r="AA393">
            <v>70000</v>
          </cell>
          <cell r="AB393">
            <v>90000</v>
          </cell>
          <cell r="AC393">
            <v>90000</v>
          </cell>
          <cell r="AD393">
            <v>4</v>
          </cell>
          <cell r="AE393" t="str">
            <v>E61</v>
          </cell>
          <cell r="AF393">
            <v>70000</v>
          </cell>
          <cell r="AG393">
            <v>120000</v>
          </cell>
          <cell r="AH393">
            <v>0.4</v>
          </cell>
          <cell r="AI393">
            <v>2</v>
          </cell>
          <cell r="AJ393">
            <v>0</v>
          </cell>
          <cell r="AK393">
            <v>90000</v>
          </cell>
          <cell r="AL393">
            <v>0</v>
          </cell>
          <cell r="AM393">
            <v>90000</v>
          </cell>
          <cell r="AN393">
            <v>0</v>
          </cell>
          <cell r="AO393">
            <v>-0.25</v>
          </cell>
          <cell r="AP393" t="str">
            <v>Already received an increase</v>
          </cell>
          <cell r="AQ393">
            <v>41600.14</v>
          </cell>
          <cell r="AR393">
            <v>550000.15999999992</v>
          </cell>
          <cell r="AS393">
            <v>0.09</v>
          </cell>
          <cell r="AT393">
            <v>1</v>
          </cell>
          <cell r="AU393">
            <v>0</v>
          </cell>
          <cell r="AV393">
            <v>90000</v>
          </cell>
          <cell r="AW393">
            <v>90000</v>
          </cell>
          <cell r="AX393">
            <v>0</v>
          </cell>
          <cell r="AY393">
            <v>0</v>
          </cell>
          <cell r="AZ393" t="str">
            <v>commission</v>
          </cell>
          <cell r="BA393" t="str">
            <v>commissionEligible</v>
          </cell>
          <cell r="BB393" t="str">
            <v>commissionUnited States</v>
          </cell>
          <cell r="BC393" t="str">
            <v xml:space="preserve">commissionUnited States </v>
          </cell>
          <cell r="BD393" t="str">
            <v>E61</v>
          </cell>
          <cell r="BF393">
            <v>7500</v>
          </cell>
        </row>
        <row r="394">
          <cell r="B394">
            <v>20969</v>
          </cell>
          <cell r="C394">
            <v>16056</v>
          </cell>
          <cell r="E394" t="str">
            <v>Daniel Antwi</v>
          </cell>
          <cell r="F394" t="str">
            <v>Security Engineer</v>
          </cell>
          <cell r="G394" t="str">
            <v>Employee</v>
          </cell>
          <cell r="H394" t="str">
            <v>Americas Sales</v>
          </cell>
          <cell r="I394" t="str">
            <v>MARYLAND REMOTE OFFICE</v>
          </cell>
          <cell r="J394" t="str">
            <v>United States</v>
          </cell>
          <cell r="K394">
            <v>43864</v>
          </cell>
          <cell r="L394" t="str">
            <v>WH</v>
          </cell>
          <cell r="M394" t="str">
            <v>E61P</v>
          </cell>
          <cell r="N394" t="str">
            <v>E</v>
          </cell>
          <cell r="O394" t="str">
            <v>6</v>
          </cell>
          <cell r="P394" t="str">
            <v>Regular</v>
          </cell>
          <cell r="Q394" t="str"/>
          <cell r="R394">
            <v>1</v>
          </cell>
          <cell r="U394" t="str">
            <v>USD</v>
          </cell>
          <cell r="V394" t="str">
            <v>Americas Sales</v>
          </cell>
          <cell r="W394" t="str">
            <v>Thomas Fusco</v>
          </cell>
          <cell r="Y394" t="str">
            <v>Eligible</v>
          </cell>
          <cell r="Z394">
            <v>70000</v>
          </cell>
          <cell r="AA394">
            <v>70000</v>
          </cell>
          <cell r="AB394">
            <v>90000</v>
          </cell>
          <cell r="AC394">
            <v>90000</v>
          </cell>
          <cell r="AD394">
            <v>2</v>
          </cell>
          <cell r="AE394" t="str">
            <v>E61</v>
          </cell>
          <cell r="AF394">
            <v>70000</v>
          </cell>
          <cell r="AG394">
            <v>120000</v>
          </cell>
          <cell r="AH394">
            <v>0.4</v>
          </cell>
          <cell r="AI394">
            <v>2</v>
          </cell>
          <cell r="AJ394">
            <v>0</v>
          </cell>
          <cell r="AK394">
            <v>90000</v>
          </cell>
          <cell r="AL394">
            <v>0</v>
          </cell>
          <cell r="AM394">
            <v>90000</v>
          </cell>
          <cell r="AN394">
            <v>0</v>
          </cell>
          <cell r="AO394">
            <v>-0.25</v>
          </cell>
          <cell r="AP394" t="str">
            <v>Rated 2 - no recommendation</v>
          </cell>
          <cell r="AQ394">
            <v>41600.14</v>
          </cell>
          <cell r="AR394">
            <v>550000.15999999992</v>
          </cell>
          <cell r="AS394">
            <v>0.09</v>
          </cell>
          <cell r="AT394">
            <v>1</v>
          </cell>
          <cell r="AU394">
            <v>0</v>
          </cell>
          <cell r="AV394">
            <v>90000</v>
          </cell>
          <cell r="AW394">
            <v>90000</v>
          </cell>
          <cell r="AX394">
            <v>0</v>
          </cell>
          <cell r="AY394">
            <v>0</v>
          </cell>
          <cell r="AZ394" t="str">
            <v>commission</v>
          </cell>
          <cell r="BA394" t="str">
            <v>commissionEligible</v>
          </cell>
          <cell r="BB394" t="str">
            <v>commissionUnited States</v>
          </cell>
          <cell r="BC394" t="str">
            <v xml:space="preserve">commissionUnited States </v>
          </cell>
          <cell r="BD394" t="str">
            <v>E61</v>
          </cell>
          <cell r="BF394">
            <v>7500</v>
          </cell>
        </row>
        <row r="395">
          <cell r="B395">
            <v>18234</v>
          </cell>
          <cell r="C395">
            <v>13284</v>
          </cell>
          <cell r="E395" t="str">
            <v>Robert Monaco</v>
          </cell>
          <cell r="F395" t="str">
            <v>Security Engineer</v>
          </cell>
          <cell r="G395" t="str">
            <v>Employee</v>
          </cell>
          <cell r="H395" t="str">
            <v>Americas Sales</v>
          </cell>
          <cell r="I395" t="str">
            <v>NEW YORK</v>
          </cell>
          <cell r="J395" t="str">
            <v>United States</v>
          </cell>
          <cell r="K395">
            <v>43269</v>
          </cell>
          <cell r="L395" t="str">
            <v>WH</v>
          </cell>
          <cell r="M395" t="str">
            <v>E41P</v>
          </cell>
          <cell r="N395" t="str">
            <v>E</v>
          </cell>
          <cell r="O395" t="str">
            <v>4</v>
          </cell>
          <cell r="P395" t="str">
            <v>Regular</v>
          </cell>
          <cell r="Q395" t="str"/>
          <cell r="R395">
            <v>1</v>
          </cell>
          <cell r="U395" t="str">
            <v>USD</v>
          </cell>
          <cell r="V395" t="str">
            <v>Americas Sales</v>
          </cell>
          <cell r="W395" t="str">
            <v>Thomas Fusco</v>
          </cell>
          <cell r="Y395" t="str">
            <v>Eligible</v>
          </cell>
          <cell r="Z395">
            <v>173500</v>
          </cell>
          <cell r="AA395">
            <v>173500</v>
          </cell>
          <cell r="AB395">
            <v>173500</v>
          </cell>
          <cell r="AC395">
            <v>173500</v>
          </cell>
          <cell r="AD395">
            <v>3</v>
          </cell>
          <cell r="AE395" t="str">
            <v>E41</v>
          </cell>
          <cell r="AF395">
            <v>160000</v>
          </cell>
          <cell r="AG395">
            <v>230000</v>
          </cell>
          <cell r="AH395">
            <v>0.19</v>
          </cell>
          <cell r="AI395">
            <v>2</v>
          </cell>
          <cell r="AJ395">
            <v>0</v>
          </cell>
          <cell r="AK395">
            <v>178705</v>
          </cell>
          <cell r="AL395">
            <v>3.0000000000000027E-2</v>
          </cell>
          <cell r="AM395">
            <v>178705</v>
          </cell>
          <cell r="AN395">
            <v>5205</v>
          </cell>
          <cell r="AO395">
            <v>-0.22302173913043477</v>
          </cell>
          <cell r="AQ395">
            <v>41600.14</v>
          </cell>
          <cell r="AR395">
            <v>550000.15999999992</v>
          </cell>
          <cell r="AS395">
            <v>0.25</v>
          </cell>
          <cell r="AT395">
            <v>1</v>
          </cell>
          <cell r="AU395">
            <v>0</v>
          </cell>
          <cell r="AV395">
            <v>178705</v>
          </cell>
          <cell r="AW395">
            <v>178705</v>
          </cell>
          <cell r="AX395">
            <v>3.0000000000000027E-2</v>
          </cell>
          <cell r="AY395">
            <v>5205</v>
          </cell>
          <cell r="AZ395" t="str">
            <v>commission</v>
          </cell>
          <cell r="BA395" t="str">
            <v>commissionEligible</v>
          </cell>
          <cell r="BB395" t="str">
            <v>commissionUnited States</v>
          </cell>
          <cell r="BC395" t="str">
            <v xml:space="preserve">commissionUnited States </v>
          </cell>
          <cell r="BD395" t="str">
            <v>E41</v>
          </cell>
          <cell r="BF395">
            <v>14458.333333333334</v>
          </cell>
          <cell r="BH395">
            <v>4</v>
          </cell>
        </row>
        <row r="396">
          <cell r="B396">
            <v>18321</v>
          </cell>
          <cell r="C396">
            <v>13370</v>
          </cell>
          <cell r="E396" t="str">
            <v>Gregory Thomas</v>
          </cell>
          <cell r="F396" t="str">
            <v>Security Engineer</v>
          </cell>
          <cell r="G396" t="str">
            <v>Employee</v>
          </cell>
          <cell r="H396" t="str">
            <v>Americas Sales</v>
          </cell>
          <cell r="I396" t="str">
            <v>NORTH CAROLINA REMOTE OFFICE</v>
          </cell>
          <cell r="J396" t="str">
            <v>United States</v>
          </cell>
          <cell r="K396">
            <v>43297</v>
          </cell>
          <cell r="L396" t="str">
            <v>WH</v>
          </cell>
          <cell r="M396" t="str">
            <v>E41P</v>
          </cell>
          <cell r="N396" t="str">
            <v>E</v>
          </cell>
          <cell r="O396" t="str">
            <v>4</v>
          </cell>
          <cell r="P396" t="str">
            <v>Regular</v>
          </cell>
          <cell r="Q396" t="str"/>
          <cell r="R396">
            <v>1</v>
          </cell>
          <cell r="U396" t="str">
            <v>USD</v>
          </cell>
          <cell r="V396" t="str">
            <v>Americas Sales</v>
          </cell>
          <cell r="W396" t="str">
            <v>Thomas Fusco</v>
          </cell>
          <cell r="Y396" t="str">
            <v>Eligible</v>
          </cell>
          <cell r="Z396">
            <v>169000</v>
          </cell>
          <cell r="AA396">
            <v>169000</v>
          </cell>
          <cell r="AB396">
            <v>169000</v>
          </cell>
          <cell r="AC396">
            <v>169000</v>
          </cell>
          <cell r="AD396">
            <v>3</v>
          </cell>
          <cell r="AE396" t="str">
            <v>E41</v>
          </cell>
          <cell r="AF396">
            <v>160000</v>
          </cell>
          <cell r="AG396">
            <v>230000</v>
          </cell>
          <cell r="AH396">
            <v>0.12</v>
          </cell>
          <cell r="AI396">
            <v>1</v>
          </cell>
          <cell r="AJ396">
            <v>0</v>
          </cell>
          <cell r="AK396">
            <v>175760</v>
          </cell>
          <cell r="AL396">
            <v>4.0000000000000036E-2</v>
          </cell>
          <cell r="AM396">
            <v>175760</v>
          </cell>
          <cell r="AN396">
            <v>6760</v>
          </cell>
          <cell r="AO396">
            <v>-0.23582608695652174</v>
          </cell>
          <cell r="AQ396">
            <v>41600.14</v>
          </cell>
          <cell r="AR396">
            <v>550000.15999999992</v>
          </cell>
          <cell r="AS396">
            <v>0.25</v>
          </cell>
          <cell r="AT396">
            <v>1</v>
          </cell>
          <cell r="AU396">
            <v>0</v>
          </cell>
          <cell r="AV396">
            <v>175760</v>
          </cell>
          <cell r="AW396">
            <v>175760</v>
          </cell>
          <cell r="AX396">
            <v>4.0000000000000036E-2</v>
          </cell>
          <cell r="AY396">
            <v>6760</v>
          </cell>
          <cell r="AZ396" t="str">
            <v>commission</v>
          </cell>
          <cell r="BA396" t="str">
            <v>commissionEligible</v>
          </cell>
          <cell r="BB396" t="str">
            <v>commissionUnited States</v>
          </cell>
          <cell r="BC396" t="str">
            <v xml:space="preserve">commissionUnited States </v>
          </cell>
          <cell r="BD396" t="str">
            <v>E41</v>
          </cell>
          <cell r="BF396">
            <v>14083.333333333334</v>
          </cell>
          <cell r="BH396">
            <v>3</v>
          </cell>
        </row>
        <row r="397">
          <cell r="B397">
            <v>18540</v>
          </cell>
          <cell r="C397">
            <v>13586</v>
          </cell>
          <cell r="E397" t="str">
            <v>Alex Ng</v>
          </cell>
          <cell r="F397" t="str">
            <v>Security Engineer</v>
          </cell>
          <cell r="G397" t="str">
            <v>Employee</v>
          </cell>
          <cell r="H397" t="str">
            <v>Americas Sales</v>
          </cell>
          <cell r="I397" t="str">
            <v>WALTHAM</v>
          </cell>
          <cell r="J397" t="str">
            <v>United States</v>
          </cell>
          <cell r="K397">
            <v>43325</v>
          </cell>
          <cell r="L397" t="str">
            <v>WH</v>
          </cell>
          <cell r="M397" t="str">
            <v>E41P</v>
          </cell>
          <cell r="N397" t="str">
            <v>E</v>
          </cell>
          <cell r="O397" t="str">
            <v>4</v>
          </cell>
          <cell r="P397" t="str">
            <v>Regular</v>
          </cell>
          <cell r="Q397" t="str"/>
          <cell r="R397">
            <v>1</v>
          </cell>
          <cell r="U397" t="str">
            <v>USD</v>
          </cell>
          <cell r="V397" t="str">
            <v>Americas Sales</v>
          </cell>
          <cell r="W397" t="str">
            <v>Thomas Fusco</v>
          </cell>
          <cell r="Y397" t="str">
            <v>Eligible</v>
          </cell>
          <cell r="Z397">
            <v>178000.08</v>
          </cell>
          <cell r="AA397">
            <v>178000.08</v>
          </cell>
          <cell r="AB397">
            <v>178000.08</v>
          </cell>
          <cell r="AC397">
            <v>178000.08</v>
          </cell>
          <cell r="AD397">
            <v>3</v>
          </cell>
          <cell r="AE397" t="str">
            <v>E41</v>
          </cell>
          <cell r="AF397">
            <v>160000</v>
          </cell>
          <cell r="AG397">
            <v>230000</v>
          </cell>
          <cell r="AH397">
            <v>0.25</v>
          </cell>
          <cell r="AI397">
            <v>2</v>
          </cell>
          <cell r="AJ397">
            <v>0</v>
          </cell>
          <cell r="AK397">
            <v>183340.08239999998</v>
          </cell>
          <cell r="AL397">
            <v>3.0000000000000027E-2</v>
          </cell>
          <cell r="AM397">
            <v>183340.08239999998</v>
          </cell>
          <cell r="AN397">
            <v>5340.0023999999976</v>
          </cell>
          <cell r="AO397">
            <v>-0.20286920695652177</v>
          </cell>
          <cell r="AQ397">
            <v>41600.14</v>
          </cell>
          <cell r="AR397">
            <v>550000.15999999992</v>
          </cell>
          <cell r="AS397">
            <v>0.26</v>
          </cell>
          <cell r="AT397">
            <v>1</v>
          </cell>
          <cell r="AU397">
            <v>0</v>
          </cell>
          <cell r="AV397">
            <v>183340.08239999998</v>
          </cell>
          <cell r="AW397">
            <v>183340.08239999998</v>
          </cell>
          <cell r="AX397">
            <v>3.0000000000000027E-2</v>
          </cell>
          <cell r="AY397">
            <v>5340.0023999999976</v>
          </cell>
          <cell r="AZ397" t="str">
            <v>commission</v>
          </cell>
          <cell r="BA397" t="str">
            <v>commissionEligible</v>
          </cell>
          <cell r="BB397" t="str">
            <v>commissionUnited States</v>
          </cell>
          <cell r="BC397" t="str">
            <v xml:space="preserve">commissionUnited States </v>
          </cell>
          <cell r="BD397" t="str">
            <v>E41</v>
          </cell>
          <cell r="BF397">
            <v>14833.339999999998</v>
          </cell>
          <cell r="BH397">
            <v>4</v>
          </cell>
        </row>
        <row r="398">
          <cell r="B398">
            <v>18557</v>
          </cell>
          <cell r="C398">
            <v>13603</v>
          </cell>
          <cell r="E398" t="str">
            <v>Zenon Kazienko</v>
          </cell>
          <cell r="F398" t="str">
            <v>Security Engineer</v>
          </cell>
          <cell r="G398" t="str">
            <v>Employee</v>
          </cell>
          <cell r="H398" t="str">
            <v>Americas Sales</v>
          </cell>
          <cell r="I398" t="str">
            <v>TORONTO</v>
          </cell>
          <cell r="J398" t="str">
            <v>Canada</v>
          </cell>
          <cell r="K398">
            <v>43374</v>
          </cell>
          <cell r="L398" t="str">
            <v>WH</v>
          </cell>
          <cell r="M398" t="str">
            <v>E51P</v>
          </cell>
          <cell r="N398" t="str">
            <v>E</v>
          </cell>
          <cell r="O398" t="str">
            <v>5</v>
          </cell>
          <cell r="P398" t="str">
            <v>Regular</v>
          </cell>
          <cell r="Q398" t="str"/>
          <cell r="R398">
            <v>1</v>
          </cell>
          <cell r="U398" t="str">
            <v>CAD</v>
          </cell>
          <cell r="V398" t="str">
            <v>Americas Sales</v>
          </cell>
          <cell r="W398" t="str">
            <v>Thomas Fusco</v>
          </cell>
          <cell r="Y398" t="str">
            <v>Eligible</v>
          </cell>
          <cell r="Z398">
            <v>164500</v>
          </cell>
          <cell r="AA398">
            <v>129322.45182379182</v>
          </cell>
          <cell r="AB398">
            <v>164500</v>
          </cell>
          <cell r="AC398">
            <v>129322.45182379182</v>
          </cell>
          <cell r="AD398">
            <v>3</v>
          </cell>
          <cell r="AE398" t="str">
            <v>E51</v>
          </cell>
          <cell r="AF398">
            <v>115000</v>
          </cell>
          <cell r="AG398">
            <v>190000</v>
          </cell>
          <cell r="AH398">
            <v>0.66</v>
          </cell>
          <cell r="AI398">
            <v>3</v>
          </cell>
          <cell r="AJ398">
            <v>0</v>
          </cell>
          <cell r="AK398">
            <v>167790</v>
          </cell>
          <cell r="AL398">
            <v>2.0000000000000018E-2</v>
          </cell>
          <cell r="AM398">
            <v>131908.90086026766</v>
          </cell>
          <cell r="AN398">
            <v>2586.4490364758385</v>
          </cell>
          <cell r="AO398">
            <v>-0.11689473684210527</v>
          </cell>
          <cell r="AQ398">
            <v>41600.14</v>
          </cell>
          <cell r="AR398">
            <v>412000.4</v>
          </cell>
          <cell r="AS398">
            <v>0.33</v>
          </cell>
          <cell r="AT398">
            <v>1</v>
          </cell>
          <cell r="AU398">
            <v>0</v>
          </cell>
          <cell r="AV398">
            <v>167790</v>
          </cell>
          <cell r="AW398">
            <v>131908.90086026766</v>
          </cell>
          <cell r="AX398">
            <v>2.0000000000000018E-2</v>
          </cell>
          <cell r="AY398">
            <v>2586.4490364758385</v>
          </cell>
          <cell r="AZ398" t="str">
            <v>commission</v>
          </cell>
          <cell r="BA398" t="str">
            <v>commissionEligible</v>
          </cell>
          <cell r="BB398" t="str">
            <v>commissionCanada</v>
          </cell>
          <cell r="BC398" t="str">
            <v xml:space="preserve">commissionCanada </v>
          </cell>
          <cell r="BD398" t="str">
            <v>E51</v>
          </cell>
          <cell r="BF398">
            <v>13708.333333333334</v>
          </cell>
          <cell r="BH398">
            <v>5</v>
          </cell>
        </row>
        <row r="399">
          <cell r="B399">
            <v>19325</v>
          </cell>
          <cell r="C399">
            <v>14383</v>
          </cell>
          <cell r="E399" t="str">
            <v>Matthew Ward</v>
          </cell>
          <cell r="F399" t="str">
            <v>Security Engineer</v>
          </cell>
          <cell r="G399" t="str">
            <v>Employee</v>
          </cell>
          <cell r="H399" t="str">
            <v>Americas Sales</v>
          </cell>
          <cell r="I399" t="str">
            <v>BELLEVUE</v>
          </cell>
          <cell r="J399" t="str">
            <v>United States</v>
          </cell>
          <cell r="K399">
            <v>43479</v>
          </cell>
          <cell r="L399" t="str">
            <v>WH</v>
          </cell>
          <cell r="M399" t="str">
            <v>E51P</v>
          </cell>
          <cell r="N399" t="str">
            <v>E</v>
          </cell>
          <cell r="O399" t="str">
            <v>5</v>
          </cell>
          <cell r="P399" t="str">
            <v>Regular</v>
          </cell>
          <cell r="Q399" t="str"/>
          <cell r="R399">
            <v>1</v>
          </cell>
          <cell r="U399" t="str">
            <v>USD</v>
          </cell>
          <cell r="V399" t="str">
            <v>Americas Sales</v>
          </cell>
          <cell r="W399" t="str">
            <v>Thomas Fusco</v>
          </cell>
          <cell r="Y399" t="str">
            <v>Eligible</v>
          </cell>
          <cell r="Z399">
            <v>125000.08</v>
          </cell>
          <cell r="AA399">
            <v>125000.08</v>
          </cell>
          <cell r="AB399">
            <v>125000.08</v>
          </cell>
          <cell r="AC399">
            <v>125000.08</v>
          </cell>
          <cell r="AD399">
            <v>3</v>
          </cell>
          <cell r="AE399" t="str">
            <v>E51</v>
          </cell>
          <cell r="AF399">
            <v>125000</v>
          </cell>
          <cell r="AG399">
            <v>190000</v>
          </cell>
          <cell r="AH399">
            <v>0</v>
          </cell>
          <cell r="AI399">
            <v>1</v>
          </cell>
          <cell r="AJ399">
            <v>0</v>
          </cell>
          <cell r="AK399">
            <v>130000.08320000001</v>
          </cell>
          <cell r="AL399">
            <v>4.0000000000000036E-2</v>
          </cell>
          <cell r="AM399">
            <v>130000.08320000001</v>
          </cell>
          <cell r="AN399">
            <v>5000.0032000000065</v>
          </cell>
          <cell r="AO399">
            <v>-0.31578903578947359</v>
          </cell>
          <cell r="AQ399">
            <v>41600.14</v>
          </cell>
          <cell r="AR399">
            <v>550000.15999999992</v>
          </cell>
          <cell r="AS399">
            <v>0.16</v>
          </cell>
          <cell r="AT399">
            <v>1</v>
          </cell>
          <cell r="AU399">
            <v>0</v>
          </cell>
          <cell r="AV399">
            <v>130000.08320000001</v>
          </cell>
          <cell r="AW399">
            <v>130000.08320000001</v>
          </cell>
          <cell r="AX399">
            <v>4.0000000000000036E-2</v>
          </cell>
          <cell r="AY399">
            <v>5000.0032000000065</v>
          </cell>
          <cell r="AZ399" t="str">
            <v>commission</v>
          </cell>
          <cell r="BA399" t="str">
            <v>commissionEligible</v>
          </cell>
          <cell r="BB399" t="str">
            <v>commissionUnited States</v>
          </cell>
          <cell r="BC399" t="str">
            <v xml:space="preserve">commissionUnited States </v>
          </cell>
          <cell r="BD399" t="str">
            <v>E51</v>
          </cell>
          <cell r="BF399">
            <v>10416.673333333334</v>
          </cell>
          <cell r="BH399">
            <v>4</v>
          </cell>
        </row>
        <row r="400">
          <cell r="B400">
            <v>19550</v>
          </cell>
          <cell r="C400">
            <v>14608</v>
          </cell>
          <cell r="E400" t="str">
            <v>Trevor McGovern</v>
          </cell>
          <cell r="F400" t="str">
            <v>Security Engineer</v>
          </cell>
          <cell r="G400" t="str">
            <v>Employee</v>
          </cell>
          <cell r="H400" t="str">
            <v>Americas Sales</v>
          </cell>
          <cell r="I400" t="str">
            <v>ROCKVILLE</v>
          </cell>
          <cell r="J400" t="str">
            <v>United States</v>
          </cell>
          <cell r="K400">
            <v>43521</v>
          </cell>
          <cell r="L400" t="str">
            <v>WH</v>
          </cell>
          <cell r="M400" t="str">
            <v>E61P</v>
          </cell>
          <cell r="N400" t="str">
            <v>E</v>
          </cell>
          <cell r="O400" t="str">
            <v>6</v>
          </cell>
          <cell r="P400" t="str">
            <v>Regular</v>
          </cell>
          <cell r="R400">
            <v>1</v>
          </cell>
          <cell r="U400" t="str">
            <v>USD</v>
          </cell>
          <cell r="V400" t="str">
            <v>Americas Sales</v>
          </cell>
          <cell r="W400" t="str">
            <v>Thomas Fusco</v>
          </cell>
          <cell r="Y400" t="str">
            <v>Eligible</v>
          </cell>
          <cell r="Z400">
            <v>92000.16</v>
          </cell>
          <cell r="AA400">
            <v>92000.16</v>
          </cell>
          <cell r="AB400">
            <v>92000.16</v>
          </cell>
          <cell r="AC400">
            <v>92000.16</v>
          </cell>
          <cell r="AD400">
            <v>3</v>
          </cell>
          <cell r="AE400" t="str">
            <v>E61</v>
          </cell>
          <cell r="AF400">
            <v>70000</v>
          </cell>
          <cell r="AG400">
            <v>120000</v>
          </cell>
          <cell r="AH400">
            <v>0.44</v>
          </cell>
          <cell r="AI400">
            <v>2</v>
          </cell>
          <cell r="AJ400">
            <v>0</v>
          </cell>
          <cell r="AK400">
            <v>94760.164800000013</v>
          </cell>
          <cell r="AL400">
            <v>3.0000000000000027E-2</v>
          </cell>
          <cell r="AM400">
            <v>94760.164800000013</v>
          </cell>
          <cell r="AN400">
            <v>2760.0048000000097</v>
          </cell>
          <cell r="AO400">
            <v>-0.21033195999999987</v>
          </cell>
          <cell r="AQ400">
            <v>41600.14</v>
          </cell>
          <cell r="AR400">
            <v>550000.15999999992</v>
          </cell>
          <cell r="AS400">
            <v>0.09</v>
          </cell>
          <cell r="AT400">
            <v>1</v>
          </cell>
          <cell r="AU400">
            <v>0</v>
          </cell>
          <cell r="AV400">
            <v>94760.164800000013</v>
          </cell>
          <cell r="AW400">
            <v>94760.164800000013</v>
          </cell>
          <cell r="AX400">
            <v>3.0000000000000027E-2</v>
          </cell>
          <cell r="AY400">
            <v>2760.0048000000097</v>
          </cell>
          <cell r="AZ400" t="str">
            <v>commission</v>
          </cell>
          <cell r="BA400" t="str">
            <v>commissionEligible</v>
          </cell>
          <cell r="BB400" t="str">
            <v>commissionUnited States</v>
          </cell>
          <cell r="BC400" t="str">
            <v xml:space="preserve">commissionUnited States </v>
          </cell>
          <cell r="BD400" t="str">
            <v>E61</v>
          </cell>
          <cell r="BF400">
            <v>7666.68</v>
          </cell>
          <cell r="BH400">
            <v>3</v>
          </cell>
        </row>
        <row r="401">
          <cell r="B401">
            <v>19745</v>
          </cell>
          <cell r="C401">
            <v>14803</v>
          </cell>
          <cell r="E401" t="str">
            <v>Nicholas (Nick) Carattini</v>
          </cell>
          <cell r="F401" t="str">
            <v>Security Engineer</v>
          </cell>
          <cell r="G401" t="str">
            <v>Employee</v>
          </cell>
          <cell r="H401" t="str">
            <v>Americas Sales</v>
          </cell>
          <cell r="I401" t="str">
            <v>ARIZONA REMOTE OFFICE</v>
          </cell>
          <cell r="J401" t="str">
            <v>United States</v>
          </cell>
          <cell r="K401">
            <v>43556</v>
          </cell>
          <cell r="L401" t="str">
            <v>WH</v>
          </cell>
          <cell r="M401" t="str">
            <v>E41P</v>
          </cell>
          <cell r="N401" t="str">
            <v>E</v>
          </cell>
          <cell r="O401" t="str">
            <v>4</v>
          </cell>
          <cell r="P401" t="str">
            <v>Regular</v>
          </cell>
          <cell r="Q401" t="str"/>
          <cell r="R401">
            <v>1</v>
          </cell>
          <cell r="U401" t="str">
            <v>USD</v>
          </cell>
          <cell r="V401" t="str">
            <v>Americas Sales</v>
          </cell>
          <cell r="W401" t="str">
            <v>Thomas Fusco</v>
          </cell>
          <cell r="Y401" t="str">
            <v>Eligible</v>
          </cell>
          <cell r="Z401">
            <v>175000.16</v>
          </cell>
          <cell r="AA401">
            <v>175000.16</v>
          </cell>
          <cell r="AB401">
            <v>175000.16</v>
          </cell>
          <cell r="AC401">
            <v>175000.16</v>
          </cell>
          <cell r="AD401">
            <v>3</v>
          </cell>
          <cell r="AE401" t="str">
            <v>E41</v>
          </cell>
          <cell r="AF401">
            <v>160000</v>
          </cell>
          <cell r="AG401">
            <v>230000</v>
          </cell>
          <cell r="AH401">
            <v>0.21</v>
          </cell>
          <cell r="AI401">
            <v>2</v>
          </cell>
          <cell r="AJ401">
            <v>0</v>
          </cell>
          <cell r="AK401">
            <v>180250.1648</v>
          </cell>
          <cell r="AL401">
            <v>3.0000000000000027E-2</v>
          </cell>
          <cell r="AM401">
            <v>180250.1648</v>
          </cell>
          <cell r="AN401">
            <v>5250.0047999999952</v>
          </cell>
          <cell r="AO401">
            <v>-0.21630363130434782</v>
          </cell>
          <cell r="AQ401">
            <v>41600.14</v>
          </cell>
          <cell r="AR401">
            <v>550000.15999999992</v>
          </cell>
          <cell r="AS401">
            <v>0.26</v>
          </cell>
          <cell r="AT401">
            <v>1</v>
          </cell>
          <cell r="AU401">
            <v>0</v>
          </cell>
          <cell r="AV401">
            <v>180250.1648</v>
          </cell>
          <cell r="AW401">
            <v>180250.1648</v>
          </cell>
          <cell r="AX401">
            <v>3.0000000000000027E-2</v>
          </cell>
          <cell r="AY401">
            <v>5250.0047999999952</v>
          </cell>
          <cell r="AZ401" t="str">
            <v>commission</v>
          </cell>
          <cell r="BA401" t="str">
            <v>commissionEligible</v>
          </cell>
          <cell r="BB401" t="str">
            <v>commissionUnited States</v>
          </cell>
          <cell r="BC401" t="str">
            <v xml:space="preserve">commissionUnited States </v>
          </cell>
          <cell r="BD401" t="str">
            <v>E41</v>
          </cell>
          <cell r="BF401">
            <v>14583.346666666666</v>
          </cell>
          <cell r="BH401">
            <v>4</v>
          </cell>
        </row>
        <row r="402">
          <cell r="B402">
            <v>21205</v>
          </cell>
          <cell r="C402">
            <v>16292</v>
          </cell>
          <cell r="E402" t="str">
            <v>Victor Trillo</v>
          </cell>
          <cell r="F402" t="str">
            <v>Security Engineer</v>
          </cell>
          <cell r="G402" t="str">
            <v>Employee</v>
          </cell>
          <cell r="H402" t="str">
            <v>Americas Sales</v>
          </cell>
          <cell r="I402" t="str">
            <v>FLORIDA REMOTE OFFICE</v>
          </cell>
          <cell r="J402" t="str">
            <v>United States</v>
          </cell>
          <cell r="K402">
            <v>43927</v>
          </cell>
          <cell r="L402" t="str">
            <v>WH</v>
          </cell>
          <cell r="M402" t="str">
            <v>E41P</v>
          </cell>
          <cell r="N402" t="str">
            <v>E</v>
          </cell>
          <cell r="O402" t="str">
            <v>4</v>
          </cell>
          <cell r="P402" t="str">
            <v>Regular</v>
          </cell>
          <cell r="Q402" t="str"/>
          <cell r="R402">
            <v>1</v>
          </cell>
          <cell r="U402" t="str">
            <v>USD</v>
          </cell>
          <cell r="V402" t="str">
            <v>Americas Sales</v>
          </cell>
          <cell r="W402" t="str">
            <v>Thomas Fusco</v>
          </cell>
          <cell r="Y402" t="str">
            <v>Eligible</v>
          </cell>
          <cell r="Z402">
            <v>140000.08000000002</v>
          </cell>
          <cell r="AA402">
            <v>140000.08000000002</v>
          </cell>
          <cell r="AB402">
            <v>140000.08000000002</v>
          </cell>
          <cell r="AC402">
            <v>140000.08000000002</v>
          </cell>
          <cell r="AD402">
            <v>3</v>
          </cell>
          <cell r="AE402" t="str">
            <v>E41</v>
          </cell>
          <cell r="AF402">
            <v>160000</v>
          </cell>
          <cell r="AG402">
            <v>230000</v>
          </cell>
          <cell r="AH402">
            <v>0</v>
          </cell>
          <cell r="AI402">
            <v>1</v>
          </cell>
          <cell r="AJ402">
            <v>0</v>
          </cell>
          <cell r="AK402">
            <v>145600.08320000002</v>
          </cell>
          <cell r="AL402">
            <v>4.0000000000000036E-2</v>
          </cell>
          <cell r="AM402">
            <v>145600.08320000002</v>
          </cell>
          <cell r="AN402">
            <v>5600.0032000000065</v>
          </cell>
          <cell r="AO402">
            <v>-0.36695615999999986</v>
          </cell>
          <cell r="AQ402">
            <v>41600.14</v>
          </cell>
          <cell r="AR402">
            <v>550000.15999999992</v>
          </cell>
          <cell r="AS402">
            <v>0.19</v>
          </cell>
          <cell r="AT402">
            <v>1</v>
          </cell>
          <cell r="AU402">
            <v>0</v>
          </cell>
          <cell r="AV402">
            <v>145600.08320000002</v>
          </cell>
          <cell r="AW402">
            <v>145600.08320000002</v>
          </cell>
          <cell r="AX402">
            <v>4.0000000000000036E-2</v>
          </cell>
          <cell r="AY402">
            <v>5600.0032000000065</v>
          </cell>
          <cell r="AZ402" t="str">
            <v>commission</v>
          </cell>
          <cell r="BA402" t="str">
            <v>commissionEligible</v>
          </cell>
          <cell r="BB402" t="str">
            <v>commissionUnited States</v>
          </cell>
          <cell r="BC402" t="str">
            <v xml:space="preserve">commissionUnited States </v>
          </cell>
          <cell r="BD402" t="str">
            <v>E41</v>
          </cell>
          <cell r="BF402">
            <v>11666.673333333334</v>
          </cell>
        </row>
        <row r="403">
          <cell r="B403">
            <v>14177</v>
          </cell>
          <cell r="C403">
            <v>9158</v>
          </cell>
          <cell r="E403" t="str">
            <v>Jovani Patterson</v>
          </cell>
          <cell r="F403" t="str">
            <v>Security Engineer</v>
          </cell>
          <cell r="G403" t="str">
            <v>Employee</v>
          </cell>
          <cell r="H403" t="str">
            <v>Americas Sales</v>
          </cell>
          <cell r="I403" t="str">
            <v>ROCKVILLE</v>
          </cell>
          <cell r="J403" t="str">
            <v>United States</v>
          </cell>
          <cell r="K403">
            <v>42275</v>
          </cell>
          <cell r="L403" t="str">
            <v>WH</v>
          </cell>
          <cell r="M403" t="str">
            <v>E51P</v>
          </cell>
          <cell r="N403" t="str">
            <v>E</v>
          </cell>
          <cell r="O403" t="str">
            <v>5</v>
          </cell>
          <cell r="P403" t="str">
            <v>Regular</v>
          </cell>
          <cell r="R403">
            <v>1</v>
          </cell>
          <cell r="U403" t="str">
            <v>USD</v>
          </cell>
          <cell r="V403" t="str">
            <v>Americas Sales</v>
          </cell>
          <cell r="W403" t="str">
            <v>Thomas Fusco</v>
          </cell>
          <cell r="Y403" t="str">
            <v>Eligible</v>
          </cell>
          <cell r="Z403">
            <v>110565.24</v>
          </cell>
          <cell r="AA403">
            <v>110565.24</v>
          </cell>
          <cell r="AB403">
            <v>150000</v>
          </cell>
          <cell r="AC403">
            <v>150000</v>
          </cell>
          <cell r="AD403">
            <v>2</v>
          </cell>
          <cell r="AE403" t="str">
            <v>E51</v>
          </cell>
          <cell r="AF403">
            <v>125000</v>
          </cell>
          <cell r="AG403">
            <v>190000</v>
          </cell>
          <cell r="AH403">
            <v>0</v>
          </cell>
          <cell r="AI403">
            <v>1</v>
          </cell>
          <cell r="AJ403">
            <v>0</v>
          </cell>
          <cell r="AK403">
            <v>150000</v>
          </cell>
          <cell r="AL403">
            <v>0</v>
          </cell>
          <cell r="AM403">
            <v>150000</v>
          </cell>
          <cell r="AN403">
            <v>0</v>
          </cell>
          <cell r="AO403">
            <v>-0.21052631578947367</v>
          </cell>
          <cell r="AP403" t="str">
            <v>Rated 2 - no recommendation</v>
          </cell>
          <cell r="AQ403">
            <v>41600.14</v>
          </cell>
          <cell r="AR403">
            <v>550000.15999999992</v>
          </cell>
          <cell r="AS403">
            <v>0.21</v>
          </cell>
          <cell r="AT403">
            <v>1</v>
          </cell>
          <cell r="AU403">
            <v>0</v>
          </cell>
          <cell r="AV403">
            <v>150000</v>
          </cell>
          <cell r="AW403">
            <v>150000</v>
          </cell>
          <cell r="AX403">
            <v>0</v>
          </cell>
          <cell r="AY403">
            <v>0</v>
          </cell>
          <cell r="AZ403" t="str">
            <v>commission</v>
          </cell>
          <cell r="BA403" t="str">
            <v>commissionEligible</v>
          </cell>
          <cell r="BB403" t="str">
            <v>commissionUnited States</v>
          </cell>
          <cell r="BC403" t="str">
            <v xml:space="preserve">commissionUnited States </v>
          </cell>
          <cell r="BD403" t="str">
            <v>E51</v>
          </cell>
          <cell r="BF403">
            <v>12500</v>
          </cell>
          <cell r="BH403">
            <v>5</v>
          </cell>
        </row>
        <row r="404">
          <cell r="B404">
            <v>11355</v>
          </cell>
          <cell r="C404">
            <v>4107</v>
          </cell>
          <cell r="E404" t="str">
            <v>Steven Parrish</v>
          </cell>
          <cell r="F404" t="str">
            <v>Security Engineer</v>
          </cell>
          <cell r="G404" t="str">
            <v>Employee</v>
          </cell>
          <cell r="H404" t="str">
            <v>Americas Sales</v>
          </cell>
          <cell r="I404" t="str">
            <v>NEW JERSEY REMOTE OFFICE</v>
          </cell>
          <cell r="J404" t="str">
            <v>United States</v>
          </cell>
          <cell r="K404">
            <v>41491</v>
          </cell>
          <cell r="L404" t="str">
            <v>WH</v>
          </cell>
          <cell r="M404" t="str">
            <v>E51P</v>
          </cell>
          <cell r="N404" t="str">
            <v>E</v>
          </cell>
          <cell r="O404" t="str">
            <v>5</v>
          </cell>
          <cell r="P404" t="str">
            <v>Regular</v>
          </cell>
          <cell r="Q404" t="str"/>
          <cell r="R404">
            <v>1</v>
          </cell>
          <cell r="U404" t="str">
            <v>USD</v>
          </cell>
          <cell r="V404" t="str">
            <v>Americas Sales</v>
          </cell>
          <cell r="W404" t="str">
            <v>Thomas Fusco</v>
          </cell>
          <cell r="Y404" t="str">
            <v>Eligible</v>
          </cell>
          <cell r="Z404">
            <v>148148.47999999998</v>
          </cell>
          <cell r="AA404">
            <v>148148.47999999998</v>
          </cell>
          <cell r="AB404">
            <v>148148.47999999998</v>
          </cell>
          <cell r="AC404">
            <v>148148.47999999998</v>
          </cell>
          <cell r="AD404">
            <v>3</v>
          </cell>
          <cell r="AE404" t="str">
            <v>E51</v>
          </cell>
          <cell r="AF404">
            <v>125000</v>
          </cell>
          <cell r="AG404">
            <v>190000</v>
          </cell>
          <cell r="AH404">
            <v>0.35</v>
          </cell>
          <cell r="AI404">
            <v>2</v>
          </cell>
          <cell r="AJ404">
            <v>0</v>
          </cell>
          <cell r="AK404">
            <v>152592.9344</v>
          </cell>
          <cell r="AL404">
            <v>3.0000000000000027E-2</v>
          </cell>
          <cell r="AM404">
            <v>152592.9344</v>
          </cell>
          <cell r="AN404">
            <v>4444.4544000000169</v>
          </cell>
          <cell r="AO404">
            <v>-0.19687929263157899</v>
          </cell>
          <cell r="AQ404">
            <v>41600.14</v>
          </cell>
          <cell r="AR404">
            <v>550000.15999999992</v>
          </cell>
          <cell r="AS404">
            <v>0.2</v>
          </cell>
          <cell r="AT404">
            <v>1</v>
          </cell>
          <cell r="AU404">
            <v>0</v>
          </cell>
          <cell r="AV404">
            <v>152592.9344</v>
          </cell>
          <cell r="AW404">
            <v>152592.9344</v>
          </cell>
          <cell r="AX404">
            <v>3.0000000000000027E-2</v>
          </cell>
          <cell r="AY404">
            <v>4444.4544000000169</v>
          </cell>
          <cell r="AZ404" t="str">
            <v>commission</v>
          </cell>
          <cell r="BA404" t="str">
            <v>commissionEligible</v>
          </cell>
          <cell r="BB404" t="str">
            <v>commissionUnited States</v>
          </cell>
          <cell r="BC404" t="str">
            <v xml:space="preserve">commissionUnited States </v>
          </cell>
          <cell r="BD404" t="str">
            <v>E51</v>
          </cell>
          <cell r="BF404">
            <v>12345.706666666665</v>
          </cell>
          <cell r="BH404">
            <v>4</v>
          </cell>
        </row>
        <row r="405">
          <cell r="B405">
            <v>12093</v>
          </cell>
          <cell r="C405">
            <v>4824</v>
          </cell>
          <cell r="E405" t="str">
            <v>Anthony Della Posta</v>
          </cell>
          <cell r="F405" t="str">
            <v>Customer Success Engineer</v>
          </cell>
          <cell r="G405" t="str">
            <v>Employee</v>
          </cell>
          <cell r="H405" t="str">
            <v>Americas Sales</v>
          </cell>
          <cell r="I405" t="str">
            <v>NORTH CAROLINA REMOTE OFFICE</v>
          </cell>
          <cell r="J405" t="str">
            <v>United States</v>
          </cell>
          <cell r="K405">
            <v>43892</v>
          </cell>
          <cell r="L405" t="str">
            <v>WH</v>
          </cell>
          <cell r="M405" t="str">
            <v>R51P</v>
          </cell>
          <cell r="N405" t="str">
            <v>R</v>
          </cell>
          <cell r="O405" t="str">
            <v>5</v>
          </cell>
          <cell r="P405" t="str">
            <v>Regular</v>
          </cell>
          <cell r="Q405" t="str"/>
          <cell r="R405">
            <v>1</v>
          </cell>
          <cell r="U405" t="str">
            <v>USD</v>
          </cell>
          <cell r="V405" t="str">
            <v>Americas Sales</v>
          </cell>
          <cell r="W405" t="str">
            <v>Thomas Fusco</v>
          </cell>
          <cell r="Y405" t="str">
            <v>Eligible</v>
          </cell>
          <cell r="Z405">
            <v>115000.16</v>
          </cell>
          <cell r="AA405">
            <v>115000.16</v>
          </cell>
          <cell r="AB405">
            <v>115000.16</v>
          </cell>
          <cell r="AC405">
            <v>115000.16</v>
          </cell>
          <cell r="AD405">
            <v>3</v>
          </cell>
          <cell r="AE405" t="str">
            <v>R51</v>
          </cell>
          <cell r="AF405">
            <v>100000</v>
          </cell>
          <cell r="AG405">
            <v>160000</v>
          </cell>
          <cell r="AH405">
            <v>0.25</v>
          </cell>
          <cell r="AI405">
            <v>2</v>
          </cell>
          <cell r="AJ405">
            <v>0</v>
          </cell>
          <cell r="AK405">
            <v>118450.16480000001</v>
          </cell>
          <cell r="AL405">
            <v>3.0000000000000027E-2</v>
          </cell>
          <cell r="AM405">
            <v>118450.16480000001</v>
          </cell>
          <cell r="AN405">
            <v>3450.0048000000097</v>
          </cell>
          <cell r="AO405">
            <v>-0.25968646999999989</v>
          </cell>
          <cell r="AQ405">
            <v>41600.14</v>
          </cell>
          <cell r="AR405">
            <v>550000.15999999992</v>
          </cell>
          <cell r="AS405">
            <v>0.14000000000000001</v>
          </cell>
          <cell r="AT405">
            <v>1</v>
          </cell>
          <cell r="AU405">
            <v>0</v>
          </cell>
          <cell r="AV405">
            <v>118450.16480000001</v>
          </cell>
          <cell r="AW405">
            <v>118450.16480000001</v>
          </cell>
          <cell r="AX405">
            <v>3.0000000000000027E-2</v>
          </cell>
          <cell r="AY405">
            <v>3450.0048000000097</v>
          </cell>
          <cell r="AZ405" t="str">
            <v>commission</v>
          </cell>
          <cell r="BA405" t="str">
            <v>commissionEligible</v>
          </cell>
          <cell r="BB405" t="str">
            <v>commissionUnited States</v>
          </cell>
          <cell r="BC405" t="str">
            <v xml:space="preserve">commissionUnited States </v>
          </cell>
          <cell r="BD405" t="str">
            <v>R51</v>
          </cell>
          <cell r="BF405">
            <v>9583.3466666666664</v>
          </cell>
        </row>
        <row r="406">
          <cell r="B406">
            <v>6478</v>
          </cell>
          <cell r="C406">
            <v>6391</v>
          </cell>
          <cell r="E406" t="str">
            <v>Marcello Betti</v>
          </cell>
          <cell r="F406" t="str">
            <v>Security Engineer</v>
          </cell>
          <cell r="G406" t="str">
            <v>Employee</v>
          </cell>
          <cell r="H406" t="str">
            <v>Americas Sales</v>
          </cell>
          <cell r="I406" t="str">
            <v>PENNSYLVANIA REMOTE OFFICE</v>
          </cell>
          <cell r="J406" t="str">
            <v>United States</v>
          </cell>
          <cell r="K406">
            <v>39063</v>
          </cell>
          <cell r="L406" t="str">
            <v>WH</v>
          </cell>
          <cell r="M406" t="str">
            <v>E41P</v>
          </cell>
          <cell r="N406" t="str">
            <v>E</v>
          </cell>
          <cell r="O406" t="str">
            <v>4</v>
          </cell>
          <cell r="P406" t="str">
            <v>Regular</v>
          </cell>
          <cell r="Q406" t="str"/>
          <cell r="R406">
            <v>1</v>
          </cell>
          <cell r="U406" t="str">
            <v>USD</v>
          </cell>
          <cell r="V406" t="str">
            <v>Americas Sales</v>
          </cell>
          <cell r="W406" t="str">
            <v>Thomas Fusco</v>
          </cell>
          <cell r="Y406" t="str">
            <v>Eligible</v>
          </cell>
          <cell r="Z406">
            <v>161200.16</v>
          </cell>
          <cell r="AA406">
            <v>161200.16</v>
          </cell>
          <cell r="AB406">
            <v>161200.16</v>
          </cell>
          <cell r="AC406">
            <v>161200.16</v>
          </cell>
          <cell r="AD406">
            <v>3</v>
          </cell>
          <cell r="AE406" t="str">
            <v>E41</v>
          </cell>
          <cell r="AF406">
            <v>160000</v>
          </cell>
          <cell r="AG406">
            <v>230000</v>
          </cell>
          <cell r="AH406">
            <v>0.01</v>
          </cell>
          <cell r="AI406">
            <v>1</v>
          </cell>
          <cell r="AJ406">
            <v>0</v>
          </cell>
          <cell r="AK406">
            <v>167648.16640000002</v>
          </cell>
          <cell r="AL406">
            <v>4.0000000000000036E-2</v>
          </cell>
          <cell r="AM406">
            <v>167648.16640000002</v>
          </cell>
          <cell r="AN406">
            <v>6448.0064000000129</v>
          </cell>
          <cell r="AO406">
            <v>-0.2710949286956521</v>
          </cell>
          <cell r="AQ406">
            <v>41600.14</v>
          </cell>
          <cell r="AR406">
            <v>550000.15999999992</v>
          </cell>
          <cell r="AS406">
            <v>0.23</v>
          </cell>
          <cell r="AT406">
            <v>1</v>
          </cell>
          <cell r="AU406">
            <v>0</v>
          </cell>
          <cell r="AV406">
            <v>167648.16640000002</v>
          </cell>
          <cell r="AW406">
            <v>167648.16640000002</v>
          </cell>
          <cell r="AX406">
            <v>4.0000000000000036E-2</v>
          </cell>
          <cell r="AY406">
            <v>6448.0064000000129</v>
          </cell>
          <cell r="AZ406" t="str">
            <v>commission</v>
          </cell>
          <cell r="BA406" t="str">
            <v>commissionEligible</v>
          </cell>
          <cell r="BB406" t="str">
            <v>commissionUnited States</v>
          </cell>
          <cell r="BC406" t="str">
            <v xml:space="preserve">commissionUnited States </v>
          </cell>
          <cell r="BD406" t="str">
            <v>E41</v>
          </cell>
          <cell r="BF406">
            <v>13433.346666666666</v>
          </cell>
          <cell r="BH406">
            <v>4</v>
          </cell>
        </row>
        <row r="407">
          <cell r="B407">
            <v>12944</v>
          </cell>
          <cell r="C407">
            <v>7968</v>
          </cell>
          <cell r="E407" t="str">
            <v>Mark Barnes</v>
          </cell>
          <cell r="F407" t="str">
            <v>Security Engineer, Federal</v>
          </cell>
          <cell r="G407" t="str">
            <v>Employee</v>
          </cell>
          <cell r="H407" t="str">
            <v>Americas Sales</v>
          </cell>
          <cell r="I407" t="str">
            <v>ROCKVILLE</v>
          </cell>
          <cell r="J407" t="str">
            <v>United States</v>
          </cell>
          <cell r="K407">
            <v>42011</v>
          </cell>
          <cell r="L407" t="str">
            <v>WH</v>
          </cell>
          <cell r="M407" t="str">
            <v>E41P</v>
          </cell>
          <cell r="N407" t="str">
            <v>E</v>
          </cell>
          <cell r="O407" t="str">
            <v>4</v>
          </cell>
          <cell r="P407" t="str">
            <v>Regular</v>
          </cell>
          <cell r="Q407" t="str"/>
          <cell r="R407">
            <v>1</v>
          </cell>
          <cell r="U407" t="str">
            <v>USD</v>
          </cell>
          <cell r="V407" t="str">
            <v>Americas Sales</v>
          </cell>
          <cell r="W407" t="str">
            <v>Thomas Fusco</v>
          </cell>
          <cell r="Y407" t="str">
            <v>Not Eligible - Left</v>
          </cell>
          <cell r="Z407">
            <v>168480</v>
          </cell>
          <cell r="AA407">
            <v>168480</v>
          </cell>
          <cell r="AB407">
            <v>168480</v>
          </cell>
          <cell r="AC407">
            <v>168480</v>
          </cell>
        </row>
        <row r="408">
          <cell r="B408">
            <v>21480</v>
          </cell>
          <cell r="C408">
            <v>16567</v>
          </cell>
          <cell r="E408" t="str">
            <v>Daniel Taney</v>
          </cell>
          <cell r="F408" t="str">
            <v>Regional Architect</v>
          </cell>
          <cell r="G408" t="str">
            <v>Employee</v>
          </cell>
          <cell r="H408" t="str">
            <v>Americas Sales</v>
          </cell>
          <cell r="I408" t="str">
            <v>PENNSYLVANIA REMOTE OFFICE</v>
          </cell>
          <cell r="J408" t="str">
            <v>United States</v>
          </cell>
          <cell r="K408">
            <v>44053</v>
          </cell>
          <cell r="L408" t="str">
            <v>WH</v>
          </cell>
          <cell r="M408" t="str">
            <v>E51P</v>
          </cell>
          <cell r="N408" t="str">
            <v>E</v>
          </cell>
          <cell r="O408" t="str">
            <v>5</v>
          </cell>
          <cell r="P408" t="str">
            <v>Regular</v>
          </cell>
          <cell r="Q408" t="str"/>
          <cell r="R408">
            <v>1</v>
          </cell>
          <cell r="U408" t="str">
            <v>USD</v>
          </cell>
          <cell r="V408" t="str">
            <v>Americas Sales</v>
          </cell>
          <cell r="W408" t="str">
            <v>Thomas Fusco</v>
          </cell>
          <cell r="Y408" t="str">
            <v>Eligible</v>
          </cell>
          <cell r="Z408">
            <v>150000</v>
          </cell>
          <cell r="AA408">
            <v>150000</v>
          </cell>
          <cell r="AB408">
            <v>150000</v>
          </cell>
          <cell r="AC408">
            <v>150000</v>
          </cell>
          <cell r="AD408">
            <v>4</v>
          </cell>
          <cell r="AE408" t="str">
            <v>E51</v>
          </cell>
          <cell r="AF408">
            <v>125000</v>
          </cell>
          <cell r="AG408">
            <v>190000</v>
          </cell>
          <cell r="AH408">
            <v>0.38</v>
          </cell>
          <cell r="AI408">
            <v>2</v>
          </cell>
          <cell r="AJ408">
            <v>0</v>
          </cell>
          <cell r="AK408">
            <v>157500</v>
          </cell>
          <cell r="AL408">
            <v>5.0000000000000044E-2</v>
          </cell>
          <cell r="AM408">
            <v>157500</v>
          </cell>
          <cell r="AN408">
            <v>7500</v>
          </cell>
          <cell r="AO408">
            <v>-0.17105263157894735</v>
          </cell>
          <cell r="AQ408">
            <v>41600.14</v>
          </cell>
          <cell r="AR408">
            <v>550000.15999999992</v>
          </cell>
          <cell r="AS408">
            <v>0.21</v>
          </cell>
          <cell r="AT408">
            <v>1</v>
          </cell>
          <cell r="AU408">
            <v>0</v>
          </cell>
          <cell r="AV408">
            <v>157500</v>
          </cell>
          <cell r="AW408">
            <v>157500</v>
          </cell>
          <cell r="AX408">
            <v>5.0000000000000044E-2</v>
          </cell>
          <cell r="AY408">
            <v>7500</v>
          </cell>
          <cell r="AZ408" t="str">
            <v>commission</v>
          </cell>
          <cell r="BA408" t="str">
            <v>commissionEligible</v>
          </cell>
          <cell r="BB408" t="str">
            <v>commissionUnited States</v>
          </cell>
          <cell r="BC408" t="str">
            <v xml:space="preserve">commissionUnited States </v>
          </cell>
          <cell r="BD408" t="str">
            <v>E51</v>
          </cell>
          <cell r="BF408">
            <v>12500</v>
          </cell>
        </row>
        <row r="409">
          <cell r="B409">
            <v>14437</v>
          </cell>
          <cell r="C409">
            <v>9401</v>
          </cell>
          <cell r="E409" t="str">
            <v>Lawrence Asher</v>
          </cell>
          <cell r="F409" t="str">
            <v>Security Engineer</v>
          </cell>
          <cell r="G409" t="str">
            <v>Employee</v>
          </cell>
          <cell r="H409" t="str">
            <v>Americas Sales</v>
          </cell>
          <cell r="I409" t="str">
            <v>ROCKVILLE</v>
          </cell>
          <cell r="J409" t="str">
            <v>United States</v>
          </cell>
          <cell r="K409">
            <v>42338</v>
          </cell>
          <cell r="L409" t="str">
            <v>WH</v>
          </cell>
          <cell r="M409" t="str">
            <v>E41P</v>
          </cell>
          <cell r="N409" t="str">
            <v>E</v>
          </cell>
          <cell r="O409" t="str">
            <v>4</v>
          </cell>
          <cell r="P409" t="str">
            <v>Regular</v>
          </cell>
          <cell r="Q409" t="str"/>
          <cell r="R409">
            <v>1</v>
          </cell>
          <cell r="U409" t="str">
            <v>USD</v>
          </cell>
          <cell r="V409" t="str">
            <v>Americas Sales</v>
          </cell>
          <cell r="W409" t="str">
            <v>Thomas Fusco</v>
          </cell>
          <cell r="Y409" t="str">
            <v>Eligible</v>
          </cell>
          <cell r="Z409">
            <v>171000</v>
          </cell>
          <cell r="AA409">
            <v>171000</v>
          </cell>
          <cell r="AB409">
            <v>171000</v>
          </cell>
          <cell r="AC409">
            <v>171000</v>
          </cell>
          <cell r="AD409">
            <v>4</v>
          </cell>
          <cell r="AE409" t="str">
            <v>E41</v>
          </cell>
          <cell r="AF409">
            <v>160000</v>
          </cell>
          <cell r="AG409">
            <v>230000</v>
          </cell>
          <cell r="AH409">
            <v>0.15</v>
          </cell>
          <cell r="AI409">
            <v>2</v>
          </cell>
          <cell r="AJ409">
            <v>0</v>
          </cell>
          <cell r="AK409">
            <v>179550</v>
          </cell>
          <cell r="AL409">
            <v>5.0000000000000044E-2</v>
          </cell>
          <cell r="AM409">
            <v>179550</v>
          </cell>
          <cell r="AN409">
            <v>8550</v>
          </cell>
          <cell r="AO409">
            <v>-0.21934782608695658</v>
          </cell>
          <cell r="AQ409">
            <v>41600.14</v>
          </cell>
          <cell r="AR409">
            <v>550000.15999999992</v>
          </cell>
          <cell r="AS409">
            <v>0.25</v>
          </cell>
          <cell r="AT409">
            <v>1</v>
          </cell>
          <cell r="AU409">
            <v>0</v>
          </cell>
          <cell r="AV409">
            <v>179550</v>
          </cell>
          <cell r="AW409">
            <v>179550</v>
          </cell>
          <cell r="AX409">
            <v>5.0000000000000044E-2</v>
          </cell>
          <cell r="AY409">
            <v>8550</v>
          </cell>
          <cell r="AZ409" t="str">
            <v>commission</v>
          </cell>
          <cell r="BA409" t="str">
            <v>commissionEligible</v>
          </cell>
          <cell r="BB409" t="str">
            <v>commissionUnited States</v>
          </cell>
          <cell r="BC409" t="str">
            <v xml:space="preserve">commissionUnited States </v>
          </cell>
          <cell r="BD409" t="str">
            <v>E41</v>
          </cell>
          <cell r="BF409">
            <v>14250</v>
          </cell>
          <cell r="BH409">
            <v>2</v>
          </cell>
        </row>
        <row r="410">
          <cell r="B410">
            <v>15895</v>
          </cell>
          <cell r="C410">
            <v>10848</v>
          </cell>
          <cell r="E410" t="str">
            <v>Daniel Gilman</v>
          </cell>
          <cell r="F410" t="str">
            <v>Security Engineer</v>
          </cell>
          <cell r="G410" t="str">
            <v>Employee</v>
          </cell>
          <cell r="H410" t="str">
            <v>Americas Sales</v>
          </cell>
          <cell r="I410" t="str">
            <v>VIRGINIA REMOTE OFFICE</v>
          </cell>
          <cell r="J410" t="str">
            <v>United States</v>
          </cell>
          <cell r="K410">
            <v>42681</v>
          </cell>
          <cell r="L410" t="str">
            <v>WH</v>
          </cell>
          <cell r="M410" t="str">
            <v>E41P</v>
          </cell>
          <cell r="N410" t="str">
            <v>E</v>
          </cell>
          <cell r="O410" t="str">
            <v>4</v>
          </cell>
          <cell r="P410" t="str">
            <v>Regular</v>
          </cell>
          <cell r="Q410" t="str"/>
          <cell r="R410">
            <v>1</v>
          </cell>
          <cell r="U410" t="str">
            <v>USD</v>
          </cell>
          <cell r="V410" t="str">
            <v>Americas Sales</v>
          </cell>
          <cell r="W410" t="str">
            <v>Thomas Fusco</v>
          </cell>
          <cell r="Y410" t="str">
            <v>Eligible</v>
          </cell>
          <cell r="Z410">
            <v>185886.76</v>
          </cell>
          <cell r="AA410">
            <v>185886.76</v>
          </cell>
          <cell r="AB410">
            <v>185886.76</v>
          </cell>
          <cell r="AC410">
            <v>185886.76</v>
          </cell>
          <cell r="AD410">
            <v>4</v>
          </cell>
          <cell r="AE410" t="str">
            <v>E41</v>
          </cell>
          <cell r="AF410">
            <v>160000</v>
          </cell>
          <cell r="AG410">
            <v>230000</v>
          </cell>
          <cell r="AH410">
            <v>0.36</v>
          </cell>
          <cell r="AI410">
            <v>2</v>
          </cell>
          <cell r="AJ410">
            <v>0</v>
          </cell>
          <cell r="AK410">
            <v>195181.09800000003</v>
          </cell>
          <cell r="AL410">
            <v>5.0000000000000044E-2</v>
          </cell>
          <cell r="AM410">
            <v>195181.09800000003</v>
          </cell>
          <cell r="AN410">
            <v>9294.3380000000179</v>
          </cell>
          <cell r="AO410">
            <v>-0.15138653043478245</v>
          </cell>
          <cell r="AQ410">
            <v>41600.14</v>
          </cell>
          <cell r="AR410">
            <v>550000.15999999992</v>
          </cell>
          <cell r="AS410">
            <v>0.28000000000000003</v>
          </cell>
          <cell r="AT410">
            <v>1</v>
          </cell>
          <cell r="AU410">
            <v>0</v>
          </cell>
          <cell r="AV410">
            <v>195181.09800000003</v>
          </cell>
          <cell r="AW410">
            <v>195181.09800000003</v>
          </cell>
          <cell r="AX410">
            <v>5.0000000000000044E-2</v>
          </cell>
          <cell r="AY410">
            <v>9294.3380000000179</v>
          </cell>
          <cell r="AZ410" t="str">
            <v>commission</v>
          </cell>
          <cell r="BA410" t="str">
            <v>commissionEligible</v>
          </cell>
          <cell r="BB410" t="str">
            <v>commissionUnited States</v>
          </cell>
          <cell r="BC410" t="str">
            <v xml:space="preserve">commissionUnited States </v>
          </cell>
          <cell r="BD410" t="str">
            <v>E41</v>
          </cell>
          <cell r="BF410">
            <v>15490.563333333334</v>
          </cell>
          <cell r="BH410">
            <v>3</v>
          </cell>
        </row>
        <row r="411">
          <cell r="B411">
            <v>17334</v>
          </cell>
          <cell r="C411">
            <v>12358</v>
          </cell>
          <cell r="E411" t="str">
            <v>David Halkerston</v>
          </cell>
          <cell r="F411" t="str">
            <v>Security Engineer</v>
          </cell>
          <cell r="G411" t="str">
            <v>Employee</v>
          </cell>
          <cell r="H411" t="str">
            <v>Americas Sales</v>
          </cell>
          <cell r="I411" t="str">
            <v>ROCKVILLE</v>
          </cell>
          <cell r="J411" t="str">
            <v>United States</v>
          </cell>
          <cell r="K411">
            <v>43052</v>
          </cell>
          <cell r="L411" t="str">
            <v>WH</v>
          </cell>
          <cell r="M411" t="str">
            <v>E41P</v>
          </cell>
          <cell r="N411" t="str">
            <v>E</v>
          </cell>
          <cell r="O411" t="str">
            <v>4</v>
          </cell>
          <cell r="P411" t="str">
            <v>Regular</v>
          </cell>
          <cell r="Q411" t="str"/>
          <cell r="R411">
            <v>1</v>
          </cell>
          <cell r="U411" t="str">
            <v>USD</v>
          </cell>
          <cell r="V411" t="str">
            <v>Americas Sales</v>
          </cell>
          <cell r="W411" t="str">
            <v>Thomas Fusco</v>
          </cell>
          <cell r="Y411" t="str">
            <v>Eligible</v>
          </cell>
          <cell r="Z411">
            <v>159650</v>
          </cell>
          <cell r="AA411">
            <v>159650</v>
          </cell>
          <cell r="AB411">
            <v>159650</v>
          </cell>
          <cell r="AC411">
            <v>159650</v>
          </cell>
          <cell r="AD411">
            <v>3</v>
          </cell>
          <cell r="AE411" t="str">
            <v>E41</v>
          </cell>
          <cell r="AF411">
            <v>160000</v>
          </cell>
          <cell r="AG411">
            <v>230000</v>
          </cell>
          <cell r="AH411">
            <v>0</v>
          </cell>
          <cell r="AI411">
            <v>1</v>
          </cell>
          <cell r="AJ411">
            <v>0</v>
          </cell>
          <cell r="AK411">
            <v>166036</v>
          </cell>
          <cell r="AL411">
            <v>4.0000000000000036E-2</v>
          </cell>
          <cell r="AM411">
            <v>166036</v>
          </cell>
          <cell r="AN411">
            <v>6386</v>
          </cell>
          <cell r="AO411">
            <v>-0.27810434782608695</v>
          </cell>
          <cell r="AQ411">
            <v>41600.14</v>
          </cell>
          <cell r="AR411">
            <v>550000.15999999992</v>
          </cell>
          <cell r="AS411">
            <v>0.23</v>
          </cell>
          <cell r="AT411">
            <v>1</v>
          </cell>
          <cell r="AU411">
            <v>0</v>
          </cell>
          <cell r="AV411">
            <v>166036</v>
          </cell>
          <cell r="AW411">
            <v>166036</v>
          </cell>
          <cell r="AX411">
            <v>4.0000000000000036E-2</v>
          </cell>
          <cell r="AY411">
            <v>6386</v>
          </cell>
          <cell r="AZ411" t="str">
            <v>commission</v>
          </cell>
          <cell r="BA411" t="str">
            <v>commissionEligible</v>
          </cell>
          <cell r="BB411" t="str">
            <v>commissionUnited States</v>
          </cell>
          <cell r="BC411" t="str">
            <v xml:space="preserve">commissionUnited States </v>
          </cell>
          <cell r="BD411" t="str">
            <v>E41</v>
          </cell>
          <cell r="BF411">
            <v>13304.166666666666</v>
          </cell>
          <cell r="BH411">
            <v>3</v>
          </cell>
        </row>
        <row r="412">
          <cell r="B412">
            <v>20958</v>
          </cell>
          <cell r="C412">
            <v>16045</v>
          </cell>
          <cell r="E412" t="str">
            <v>Kyle Pierrehumbert</v>
          </cell>
          <cell r="F412" t="str">
            <v>Security Engineer</v>
          </cell>
          <cell r="G412" t="str">
            <v>Employee</v>
          </cell>
          <cell r="H412" t="str">
            <v>Americas Sales</v>
          </cell>
          <cell r="I412" t="str">
            <v>ROCKVILLE</v>
          </cell>
          <cell r="J412" t="str">
            <v>United States</v>
          </cell>
          <cell r="K412">
            <v>43864</v>
          </cell>
          <cell r="L412" t="str">
            <v>WH</v>
          </cell>
          <cell r="M412" t="str">
            <v>E61P</v>
          </cell>
          <cell r="N412" t="str">
            <v>E</v>
          </cell>
          <cell r="O412" t="str">
            <v>6</v>
          </cell>
          <cell r="P412" t="str">
            <v>Regular</v>
          </cell>
          <cell r="Q412" t="str"/>
          <cell r="R412">
            <v>1</v>
          </cell>
          <cell r="U412" t="str">
            <v>USD</v>
          </cell>
          <cell r="V412" t="str">
            <v>Americas Sales</v>
          </cell>
          <cell r="W412" t="str">
            <v>Thomas Fusco</v>
          </cell>
          <cell r="Y412" t="str">
            <v>Eligible</v>
          </cell>
          <cell r="Z412">
            <v>70000</v>
          </cell>
          <cell r="AA412">
            <v>70000</v>
          </cell>
          <cell r="AB412">
            <v>100000</v>
          </cell>
          <cell r="AC412">
            <v>100000</v>
          </cell>
          <cell r="AD412">
            <v>3</v>
          </cell>
          <cell r="AE412" t="str">
            <v>E61</v>
          </cell>
          <cell r="AF412">
            <v>70000</v>
          </cell>
          <cell r="AG412">
            <v>120000</v>
          </cell>
          <cell r="AH412">
            <v>0.6</v>
          </cell>
          <cell r="AI412">
            <v>3</v>
          </cell>
          <cell r="AJ412">
            <v>0</v>
          </cell>
          <cell r="AK412">
            <v>100000</v>
          </cell>
          <cell r="AL412">
            <v>0</v>
          </cell>
          <cell r="AM412">
            <v>100000</v>
          </cell>
          <cell r="AN412">
            <v>0</v>
          </cell>
          <cell r="AO412">
            <v>-0.16666666666666663</v>
          </cell>
          <cell r="AQ412">
            <v>41600.14</v>
          </cell>
          <cell r="AR412">
            <v>550000.15999999992</v>
          </cell>
          <cell r="AS412">
            <v>0.11</v>
          </cell>
          <cell r="AT412">
            <v>1</v>
          </cell>
          <cell r="AU412">
            <v>0</v>
          </cell>
          <cell r="AV412">
            <v>100000</v>
          </cell>
          <cell r="AW412">
            <v>100000</v>
          </cell>
          <cell r="AX412">
            <v>0</v>
          </cell>
          <cell r="AY412">
            <v>0</v>
          </cell>
          <cell r="AZ412" t="str">
            <v>commission</v>
          </cell>
          <cell r="BA412" t="str">
            <v>commissionEligible</v>
          </cell>
          <cell r="BB412" t="str">
            <v>commissionUnited States</v>
          </cell>
          <cell r="BC412" t="str">
            <v xml:space="preserve">commissionUnited States </v>
          </cell>
          <cell r="BD412" t="str">
            <v>E61</v>
          </cell>
          <cell r="BF412">
            <v>8333.3333333333339</v>
          </cell>
        </row>
        <row r="413">
          <cell r="B413">
            <v>18236</v>
          </cell>
          <cell r="C413">
            <v>13286</v>
          </cell>
          <cell r="E413" t="str">
            <v>Benjamin Muller</v>
          </cell>
          <cell r="F413" t="str">
            <v>Security Engineer</v>
          </cell>
          <cell r="G413" t="str">
            <v>Employee</v>
          </cell>
          <cell r="H413" t="str">
            <v>Americas Sales</v>
          </cell>
          <cell r="I413" t="str">
            <v>PENNSYLVANIA REMOTE OFFICE</v>
          </cell>
          <cell r="J413" t="str">
            <v>United States</v>
          </cell>
          <cell r="K413">
            <v>43269</v>
          </cell>
          <cell r="L413" t="str">
            <v>WH</v>
          </cell>
          <cell r="M413" t="str">
            <v>E41P</v>
          </cell>
          <cell r="N413" t="str">
            <v>E</v>
          </cell>
          <cell r="O413" t="str">
            <v>4</v>
          </cell>
          <cell r="P413" t="str">
            <v>Regular</v>
          </cell>
          <cell r="Q413" t="str"/>
          <cell r="R413">
            <v>1</v>
          </cell>
          <cell r="U413" t="str">
            <v>USD</v>
          </cell>
          <cell r="V413" t="str">
            <v>Americas Sales</v>
          </cell>
          <cell r="W413" t="str">
            <v>Thomas Fusco</v>
          </cell>
          <cell r="Y413" t="str">
            <v>Eligible</v>
          </cell>
          <cell r="Z413">
            <v>140049.44</v>
          </cell>
          <cell r="AA413">
            <v>140049.44</v>
          </cell>
          <cell r="AB413">
            <v>140049.44</v>
          </cell>
          <cell r="AC413">
            <v>140049.44</v>
          </cell>
          <cell r="AD413">
            <v>3</v>
          </cell>
          <cell r="AE413" t="str">
            <v>E41</v>
          </cell>
          <cell r="AF413">
            <v>160000</v>
          </cell>
          <cell r="AG413">
            <v>230000</v>
          </cell>
          <cell r="AH413">
            <v>0</v>
          </cell>
          <cell r="AI413">
            <v>1</v>
          </cell>
          <cell r="AJ413">
            <v>0</v>
          </cell>
          <cell r="AK413">
            <v>145651.41760000002</v>
          </cell>
          <cell r="AL413">
            <v>4.0000000000000036E-2</v>
          </cell>
          <cell r="AM413">
            <v>145651.41760000002</v>
          </cell>
          <cell r="AN413">
            <v>5601.9776000000129</v>
          </cell>
          <cell r="AO413">
            <v>-0.36673296695652169</v>
          </cell>
          <cell r="AQ413">
            <v>41600.14</v>
          </cell>
          <cell r="AR413">
            <v>550000.15999999992</v>
          </cell>
          <cell r="AS413">
            <v>0.19</v>
          </cell>
          <cell r="AT413">
            <v>1</v>
          </cell>
          <cell r="AU413">
            <v>0</v>
          </cell>
          <cell r="AV413">
            <v>145651.41760000002</v>
          </cell>
          <cell r="AW413">
            <v>145651.41760000002</v>
          </cell>
          <cell r="AX413">
            <v>4.0000000000000036E-2</v>
          </cell>
          <cell r="AY413">
            <v>5601.9776000000129</v>
          </cell>
          <cell r="AZ413" t="str">
            <v>commission</v>
          </cell>
          <cell r="BA413" t="str">
            <v>commissionEligible</v>
          </cell>
          <cell r="BB413" t="str">
            <v>commissionUnited States</v>
          </cell>
          <cell r="BC413" t="str">
            <v xml:space="preserve">commissionUnited States </v>
          </cell>
          <cell r="BD413" t="str">
            <v>E41</v>
          </cell>
          <cell r="BF413">
            <v>11670.786666666667</v>
          </cell>
          <cell r="BH413">
            <v>5</v>
          </cell>
        </row>
        <row r="414">
          <cell r="B414">
            <v>18747</v>
          </cell>
          <cell r="C414">
            <v>13792</v>
          </cell>
          <cell r="E414" t="str">
            <v>Logan Reese</v>
          </cell>
          <cell r="F414" t="str">
            <v>Security Engineer</v>
          </cell>
          <cell r="G414" t="str">
            <v>Employee</v>
          </cell>
          <cell r="H414" t="str">
            <v>Americas Sales</v>
          </cell>
          <cell r="I414" t="str">
            <v>PENNSYLVANIA REMOTE OFFICE</v>
          </cell>
          <cell r="J414" t="str">
            <v>United States</v>
          </cell>
          <cell r="K414">
            <v>43360</v>
          </cell>
          <cell r="L414" t="str">
            <v>WH</v>
          </cell>
          <cell r="M414" t="str">
            <v>E61P</v>
          </cell>
          <cell r="N414" t="str">
            <v>E</v>
          </cell>
          <cell r="O414" t="str">
            <v>6</v>
          </cell>
          <cell r="P414" t="str">
            <v>Regular</v>
          </cell>
          <cell r="Q414" t="str"/>
          <cell r="R414">
            <v>1</v>
          </cell>
          <cell r="U414" t="str">
            <v>USD</v>
          </cell>
          <cell r="V414" t="str">
            <v>Americas Sales</v>
          </cell>
          <cell r="W414" t="str">
            <v>Thomas Fusco</v>
          </cell>
          <cell r="Y414" t="str">
            <v>Eligible</v>
          </cell>
          <cell r="Z414">
            <v>79079.040000000008</v>
          </cell>
          <cell r="AA414">
            <v>79079.040000000008</v>
          </cell>
          <cell r="AB414">
            <v>79079.040000000008</v>
          </cell>
          <cell r="AC414">
            <v>79079.040000000008</v>
          </cell>
          <cell r="AD414">
            <v>2</v>
          </cell>
          <cell r="AE414" t="str">
            <v>E61</v>
          </cell>
          <cell r="AF414">
            <v>70000</v>
          </cell>
          <cell r="AG414">
            <v>120000</v>
          </cell>
          <cell r="AH414">
            <v>0.18</v>
          </cell>
          <cell r="AI414">
            <v>2</v>
          </cell>
          <cell r="AJ414">
            <v>0</v>
          </cell>
          <cell r="AK414">
            <v>79079.040000000008</v>
          </cell>
          <cell r="AL414">
            <v>0</v>
          </cell>
          <cell r="AM414">
            <v>79079.040000000008</v>
          </cell>
          <cell r="AN414">
            <v>0</v>
          </cell>
          <cell r="AO414">
            <v>-0.34100799999999998</v>
          </cell>
          <cell r="AP414" t="str">
            <v>Rated 2 - no recommendation</v>
          </cell>
          <cell r="AQ414">
            <v>41600.14</v>
          </cell>
          <cell r="AR414">
            <v>550000.15999999992</v>
          </cell>
          <cell r="AS414">
            <v>7.0000000000000007E-2</v>
          </cell>
          <cell r="AT414">
            <v>1</v>
          </cell>
          <cell r="AU414">
            <v>0</v>
          </cell>
          <cell r="AV414">
            <v>79079.040000000008</v>
          </cell>
          <cell r="AW414">
            <v>79079.040000000008</v>
          </cell>
          <cell r="AX414">
            <v>0</v>
          </cell>
          <cell r="AY414">
            <v>0</v>
          </cell>
          <cell r="AZ414" t="str">
            <v>commission</v>
          </cell>
          <cell r="BA414" t="str">
            <v>commissionEligible</v>
          </cell>
          <cell r="BB414" t="str">
            <v>commissionUnited States</v>
          </cell>
          <cell r="BC414" t="str">
            <v xml:space="preserve">commissionUnited States </v>
          </cell>
          <cell r="BD414" t="str">
            <v>E61</v>
          </cell>
          <cell r="BF414">
            <v>6589.920000000001</v>
          </cell>
          <cell r="BH414">
            <v>3</v>
          </cell>
        </row>
        <row r="415">
          <cell r="B415">
            <v>15810</v>
          </cell>
          <cell r="C415">
            <v>10764</v>
          </cell>
          <cell r="E415" t="str">
            <v>Nicholas Chao</v>
          </cell>
          <cell r="F415" t="str">
            <v>Security Engineer</v>
          </cell>
          <cell r="G415" t="str">
            <v>Employee</v>
          </cell>
          <cell r="H415" t="str">
            <v>Americas Sales</v>
          </cell>
          <cell r="I415" t="str">
            <v>ROCKVILLE</v>
          </cell>
          <cell r="J415" t="str">
            <v>United States</v>
          </cell>
          <cell r="K415">
            <v>42660</v>
          </cell>
          <cell r="L415" t="str">
            <v>WH</v>
          </cell>
          <cell r="M415" t="str">
            <v>E51P</v>
          </cell>
          <cell r="N415" t="str">
            <v>E</v>
          </cell>
          <cell r="O415" t="str">
            <v>5</v>
          </cell>
          <cell r="P415" t="str">
            <v>Regular</v>
          </cell>
          <cell r="R415">
            <v>1</v>
          </cell>
          <cell r="U415" t="str">
            <v>USD</v>
          </cell>
          <cell r="V415" t="str">
            <v>Americas Sales</v>
          </cell>
          <cell r="W415" t="str">
            <v>Thomas Fusco</v>
          </cell>
          <cell r="Y415" t="str">
            <v>Eligible</v>
          </cell>
          <cell r="Z415">
            <v>102000.08</v>
          </cell>
          <cell r="AA415">
            <v>102000.08</v>
          </cell>
          <cell r="AB415">
            <v>102000.08</v>
          </cell>
          <cell r="AC415">
            <v>102000.08</v>
          </cell>
          <cell r="AD415">
            <v>3</v>
          </cell>
          <cell r="AE415" t="str">
            <v>E51</v>
          </cell>
          <cell r="AF415">
            <v>125000</v>
          </cell>
          <cell r="AG415">
            <v>190000</v>
          </cell>
          <cell r="AH415">
            <v>0</v>
          </cell>
          <cell r="AI415">
            <v>1</v>
          </cell>
          <cell r="AJ415">
            <v>0</v>
          </cell>
          <cell r="AK415">
            <v>106080.08320000001</v>
          </cell>
          <cell r="AL415">
            <v>4.0000000000000036E-2</v>
          </cell>
          <cell r="AM415">
            <v>106080.08320000001</v>
          </cell>
          <cell r="AN415">
            <v>4080.0032000000065</v>
          </cell>
          <cell r="AO415">
            <v>-0.44168377263157887</v>
          </cell>
          <cell r="AQ415">
            <v>41600.14</v>
          </cell>
          <cell r="AR415">
            <v>550000.15999999992</v>
          </cell>
          <cell r="AS415">
            <v>0.11</v>
          </cell>
          <cell r="AT415">
            <v>1</v>
          </cell>
          <cell r="AU415">
            <v>0</v>
          </cell>
          <cell r="AV415">
            <v>106080.08320000001</v>
          </cell>
          <cell r="AW415">
            <v>106080.08320000001</v>
          </cell>
          <cell r="AX415">
            <v>4.0000000000000036E-2</v>
          </cell>
          <cell r="AY415">
            <v>4080.0032000000065</v>
          </cell>
          <cell r="AZ415" t="str">
            <v>commission</v>
          </cell>
          <cell r="BA415" t="str">
            <v>commissionEligible</v>
          </cell>
          <cell r="BB415" t="str">
            <v>commissionUnited States</v>
          </cell>
          <cell r="BC415" t="str">
            <v xml:space="preserve">commissionUnited States </v>
          </cell>
          <cell r="BD415" t="str">
            <v>E51</v>
          </cell>
          <cell r="BF415">
            <v>8500.0066666666662</v>
          </cell>
          <cell r="BH415">
            <v>3</v>
          </cell>
        </row>
        <row r="416">
          <cell r="B416">
            <v>19355</v>
          </cell>
          <cell r="C416">
            <v>14413</v>
          </cell>
          <cell r="E416" t="str">
            <v>Christopher DeBaggis</v>
          </cell>
          <cell r="F416" t="str">
            <v>Security Engineer</v>
          </cell>
          <cell r="G416" t="str">
            <v>Employee</v>
          </cell>
          <cell r="H416" t="str">
            <v>Americas Sales</v>
          </cell>
          <cell r="I416" t="str">
            <v>ROCKVILLE</v>
          </cell>
          <cell r="J416" t="str">
            <v>United States</v>
          </cell>
          <cell r="K416">
            <v>43479</v>
          </cell>
          <cell r="L416" t="str">
            <v>WH</v>
          </cell>
          <cell r="M416" t="str">
            <v>E51P</v>
          </cell>
          <cell r="N416" t="str">
            <v>E</v>
          </cell>
          <cell r="O416" t="str">
            <v>5</v>
          </cell>
          <cell r="P416" t="str">
            <v>Regular</v>
          </cell>
          <cell r="Q416" t="str"/>
          <cell r="R416">
            <v>1</v>
          </cell>
          <cell r="U416" t="str">
            <v>USD</v>
          </cell>
          <cell r="V416" t="str">
            <v>Americas Sales</v>
          </cell>
          <cell r="W416" t="str">
            <v>Thomas Fusco</v>
          </cell>
          <cell r="Y416" t="str">
            <v>Eligible</v>
          </cell>
          <cell r="Z416">
            <v>130000</v>
          </cell>
          <cell r="AA416">
            <v>130000</v>
          </cell>
          <cell r="AB416">
            <v>130000</v>
          </cell>
          <cell r="AC416">
            <v>130000</v>
          </cell>
          <cell r="AD416">
            <v>4</v>
          </cell>
          <cell r="AE416" t="str">
            <v>E51</v>
          </cell>
          <cell r="AF416">
            <v>125000</v>
          </cell>
          <cell r="AG416">
            <v>190000</v>
          </cell>
          <cell r="AH416">
            <v>7.0000000000000007E-2</v>
          </cell>
          <cell r="AI416">
            <v>1</v>
          </cell>
          <cell r="AJ416">
            <v>0</v>
          </cell>
          <cell r="AK416">
            <v>137800</v>
          </cell>
          <cell r="AL416">
            <v>6.0000000000000053E-2</v>
          </cell>
          <cell r="AM416">
            <v>137800</v>
          </cell>
          <cell r="AN416">
            <v>7800</v>
          </cell>
          <cell r="AO416">
            <v>-0.27473684210526317</v>
          </cell>
          <cell r="AQ416">
            <v>41600.14</v>
          </cell>
          <cell r="AR416">
            <v>550000.15999999992</v>
          </cell>
          <cell r="AS416">
            <v>0.17</v>
          </cell>
          <cell r="AT416">
            <v>1</v>
          </cell>
          <cell r="AU416">
            <v>0</v>
          </cell>
          <cell r="AV416">
            <v>137800</v>
          </cell>
          <cell r="AW416">
            <v>137800</v>
          </cell>
          <cell r="AX416">
            <v>6.0000000000000053E-2</v>
          </cell>
          <cell r="AY416">
            <v>7800</v>
          </cell>
          <cell r="AZ416" t="str">
            <v>commission</v>
          </cell>
          <cell r="BA416" t="str">
            <v>commissionEligible</v>
          </cell>
          <cell r="BB416" t="str">
            <v>commissionUnited States</v>
          </cell>
          <cell r="BC416" t="str">
            <v xml:space="preserve">commissionUnited States </v>
          </cell>
          <cell r="BD416" t="str">
            <v>E51</v>
          </cell>
          <cell r="BF416">
            <v>10833.333333333334</v>
          </cell>
          <cell r="BH416">
            <v>2</v>
          </cell>
        </row>
        <row r="417">
          <cell r="B417">
            <v>19720</v>
          </cell>
          <cell r="C417">
            <v>14778</v>
          </cell>
          <cell r="E417" t="str">
            <v>Keith Willse</v>
          </cell>
          <cell r="F417" t="str">
            <v>Security Engineer</v>
          </cell>
          <cell r="G417" t="str">
            <v>Employee</v>
          </cell>
          <cell r="H417" t="str">
            <v>Americas Sales</v>
          </cell>
          <cell r="I417" t="str">
            <v>PENNSYLVANIA REMOTE OFFICE</v>
          </cell>
          <cell r="J417" t="str">
            <v>United States</v>
          </cell>
          <cell r="K417">
            <v>43542</v>
          </cell>
          <cell r="L417" t="str">
            <v>WH</v>
          </cell>
          <cell r="M417" t="str">
            <v>E41P</v>
          </cell>
          <cell r="N417" t="str">
            <v>E</v>
          </cell>
          <cell r="O417" t="str">
            <v>4</v>
          </cell>
          <cell r="P417" t="str">
            <v>Regular</v>
          </cell>
          <cell r="Q417" t="str"/>
          <cell r="R417">
            <v>1</v>
          </cell>
          <cell r="U417" t="str">
            <v>USD</v>
          </cell>
          <cell r="V417" t="str">
            <v>Americas Sales</v>
          </cell>
          <cell r="W417" t="str">
            <v>Thomas Fusco</v>
          </cell>
          <cell r="Y417" t="str">
            <v>Eligible</v>
          </cell>
          <cell r="Z417">
            <v>140400.24</v>
          </cell>
          <cell r="AA417">
            <v>140400.24</v>
          </cell>
          <cell r="AB417">
            <v>140400.24</v>
          </cell>
          <cell r="AC417">
            <v>140400.24</v>
          </cell>
          <cell r="AD417">
            <v>3</v>
          </cell>
          <cell r="AE417" t="str">
            <v>E41</v>
          </cell>
          <cell r="AF417">
            <v>160000</v>
          </cell>
          <cell r="AG417">
            <v>230000</v>
          </cell>
          <cell r="AH417">
            <v>0</v>
          </cell>
          <cell r="AI417">
            <v>1</v>
          </cell>
          <cell r="AJ417">
            <v>0</v>
          </cell>
          <cell r="AK417">
            <v>146016.24959999998</v>
          </cell>
          <cell r="AL417">
            <v>4.0000000000000036E-2</v>
          </cell>
          <cell r="AM417">
            <v>146016.24959999998</v>
          </cell>
          <cell r="AN417">
            <v>5616.0095999999903</v>
          </cell>
          <cell r="AO417">
            <v>-0.36514674086956533</v>
          </cell>
          <cell r="AQ417">
            <v>41600.14</v>
          </cell>
          <cell r="AR417">
            <v>550000.15999999992</v>
          </cell>
          <cell r="AS417">
            <v>0.19</v>
          </cell>
          <cell r="AT417">
            <v>1</v>
          </cell>
          <cell r="AU417">
            <v>0</v>
          </cell>
          <cell r="AV417">
            <v>146016.24959999998</v>
          </cell>
          <cell r="AW417">
            <v>146016.24959999998</v>
          </cell>
          <cell r="AX417">
            <v>4.0000000000000036E-2</v>
          </cell>
          <cell r="AY417">
            <v>5616.0095999999903</v>
          </cell>
          <cell r="AZ417" t="str">
            <v>commission</v>
          </cell>
          <cell r="BA417" t="str">
            <v>commissionEligible</v>
          </cell>
          <cell r="BB417" t="str">
            <v>commissionUnited States</v>
          </cell>
          <cell r="BC417" t="str">
            <v xml:space="preserve">commissionUnited States </v>
          </cell>
          <cell r="BD417" t="str">
            <v>E41</v>
          </cell>
          <cell r="BF417">
            <v>11700.019999999999</v>
          </cell>
          <cell r="BH417">
            <v>4</v>
          </cell>
        </row>
        <row r="418">
          <cell r="B418">
            <v>20135</v>
          </cell>
          <cell r="C418">
            <v>15225</v>
          </cell>
          <cell r="E418" t="str">
            <v>Keely Richmond</v>
          </cell>
          <cell r="F418" t="str">
            <v>Security Engineer</v>
          </cell>
          <cell r="G418" t="str">
            <v>Employee</v>
          </cell>
          <cell r="H418" t="str">
            <v>Americas Sales</v>
          </cell>
          <cell r="I418" t="str">
            <v>VIRGINIA REMOTE OFFICE</v>
          </cell>
          <cell r="J418" t="str">
            <v>United States</v>
          </cell>
          <cell r="K418">
            <v>43675</v>
          </cell>
          <cell r="L418" t="str">
            <v>WH</v>
          </cell>
          <cell r="M418" t="str">
            <v>E41P</v>
          </cell>
          <cell r="N418" t="str">
            <v>E</v>
          </cell>
          <cell r="O418" t="str">
            <v>4</v>
          </cell>
          <cell r="P418" t="str">
            <v>Regular</v>
          </cell>
          <cell r="Q418" t="str"/>
          <cell r="R418">
            <v>1</v>
          </cell>
          <cell r="U418" t="str">
            <v>USD</v>
          </cell>
          <cell r="V418" t="str">
            <v>Americas Sales</v>
          </cell>
          <cell r="W418" t="str">
            <v>Thomas Fusco</v>
          </cell>
          <cell r="Y418" t="str">
            <v>Eligible</v>
          </cell>
          <cell r="Z418">
            <v>191660.08</v>
          </cell>
          <cell r="AA418">
            <v>191660.08</v>
          </cell>
          <cell r="AB418">
            <v>191660.08</v>
          </cell>
          <cell r="AC418">
            <v>191660.08</v>
          </cell>
          <cell r="AD418">
            <v>3</v>
          </cell>
          <cell r="AE418" t="str">
            <v>E41</v>
          </cell>
          <cell r="AF418">
            <v>160000</v>
          </cell>
          <cell r="AG418">
            <v>230000</v>
          </cell>
          <cell r="AH418">
            <v>0.45</v>
          </cell>
          <cell r="AI418">
            <v>3</v>
          </cell>
          <cell r="AJ418">
            <v>0</v>
          </cell>
          <cell r="AK418">
            <v>195493.28159999999</v>
          </cell>
          <cell r="AL418">
            <v>2.0000000000000018E-2</v>
          </cell>
          <cell r="AM418">
            <v>195493.28159999999</v>
          </cell>
          <cell r="AN418">
            <v>3833.2016000000003</v>
          </cell>
          <cell r="AO418">
            <v>-0.15002921043478268</v>
          </cell>
          <cell r="AQ418">
            <v>41600.14</v>
          </cell>
          <cell r="AR418">
            <v>550000.15999999992</v>
          </cell>
          <cell r="AS418">
            <v>0.28999999999999998</v>
          </cell>
          <cell r="AT418">
            <v>1</v>
          </cell>
          <cell r="AU418">
            <v>0</v>
          </cell>
          <cell r="AV418">
            <v>195493.28159999999</v>
          </cell>
          <cell r="AW418">
            <v>195493.28159999999</v>
          </cell>
          <cell r="AX418">
            <v>2.0000000000000018E-2</v>
          </cell>
          <cell r="AY418">
            <v>3833.2016000000003</v>
          </cell>
          <cell r="AZ418" t="str">
            <v>commission</v>
          </cell>
          <cell r="BA418" t="str">
            <v>commissionEligible</v>
          </cell>
          <cell r="BB418" t="str">
            <v>commissionUnited States</v>
          </cell>
          <cell r="BC418" t="str">
            <v xml:space="preserve">commissionUnited States </v>
          </cell>
          <cell r="BD418" t="str">
            <v>E41</v>
          </cell>
          <cell r="BF418">
            <v>15971.673333333332</v>
          </cell>
          <cell r="BH418">
            <v>4</v>
          </cell>
        </row>
        <row r="419">
          <cell r="B419">
            <v>20464</v>
          </cell>
          <cell r="C419">
            <v>15549</v>
          </cell>
          <cell r="E419" t="str">
            <v>Darryl Pugh</v>
          </cell>
          <cell r="F419" t="str">
            <v>Security Engineer, Federal</v>
          </cell>
          <cell r="G419" t="str">
            <v>Employee</v>
          </cell>
          <cell r="H419" t="str">
            <v>Americas Sales</v>
          </cell>
          <cell r="I419" t="str">
            <v>ROCKVILLE</v>
          </cell>
          <cell r="J419" t="str">
            <v>United States</v>
          </cell>
          <cell r="K419">
            <v>43738</v>
          </cell>
          <cell r="L419" t="str">
            <v>WH</v>
          </cell>
          <cell r="M419" t="str">
            <v>E41P</v>
          </cell>
          <cell r="N419" t="str">
            <v>E</v>
          </cell>
          <cell r="O419" t="str">
            <v>4</v>
          </cell>
          <cell r="P419" t="str">
            <v>Regular</v>
          </cell>
          <cell r="Q419" t="str"/>
          <cell r="R419">
            <v>1</v>
          </cell>
          <cell r="U419" t="str">
            <v>USD</v>
          </cell>
          <cell r="V419" t="str">
            <v>Americas Sales</v>
          </cell>
          <cell r="W419" t="str">
            <v>Thomas Fusco</v>
          </cell>
          <cell r="Y419" t="str">
            <v>Eligible</v>
          </cell>
          <cell r="Z419">
            <v>169950</v>
          </cell>
          <cell r="AA419">
            <v>169950</v>
          </cell>
          <cell r="AB419">
            <v>169950</v>
          </cell>
          <cell r="AC419">
            <v>169950</v>
          </cell>
          <cell r="AD419">
            <v>2</v>
          </cell>
          <cell r="AE419" t="str">
            <v>E41</v>
          </cell>
          <cell r="AF419">
            <v>160000</v>
          </cell>
          <cell r="AG419">
            <v>230000</v>
          </cell>
          <cell r="AH419">
            <v>0.14000000000000001</v>
          </cell>
          <cell r="AI419">
            <v>1</v>
          </cell>
          <cell r="AJ419">
            <v>0</v>
          </cell>
          <cell r="AK419">
            <v>169950</v>
          </cell>
          <cell r="AL419">
            <v>0</v>
          </cell>
          <cell r="AM419">
            <v>169950</v>
          </cell>
          <cell r="AN419">
            <v>0</v>
          </cell>
          <cell r="AO419">
            <v>-0.26108695652173908</v>
          </cell>
          <cell r="AP419" t="str">
            <v>Rated 2 - no recommendation</v>
          </cell>
          <cell r="AQ419">
            <v>41600.14</v>
          </cell>
          <cell r="AR419">
            <v>550000.15999999992</v>
          </cell>
          <cell r="AS419">
            <v>0.25</v>
          </cell>
          <cell r="AT419">
            <v>1</v>
          </cell>
          <cell r="AU419">
            <v>0</v>
          </cell>
          <cell r="AV419">
            <v>169950</v>
          </cell>
          <cell r="AW419">
            <v>169950</v>
          </cell>
          <cell r="AX419">
            <v>0</v>
          </cell>
          <cell r="AY419">
            <v>0</v>
          </cell>
          <cell r="AZ419" t="str">
            <v>commission</v>
          </cell>
          <cell r="BA419" t="str">
            <v>commissionEligible</v>
          </cell>
          <cell r="BB419" t="str">
            <v>commissionUnited States</v>
          </cell>
          <cell r="BC419" t="str">
            <v xml:space="preserve">commissionUnited States </v>
          </cell>
          <cell r="BD419" t="str">
            <v>E41</v>
          </cell>
          <cell r="BF419">
            <v>14162.5</v>
          </cell>
          <cell r="BH419">
            <v>3</v>
          </cell>
        </row>
        <row r="420">
          <cell r="B420">
            <v>18296</v>
          </cell>
          <cell r="C420">
            <v>13346</v>
          </cell>
          <cell r="E420" t="str">
            <v>Donald Ferris</v>
          </cell>
          <cell r="F420" t="str">
            <v>Security Engineer</v>
          </cell>
          <cell r="G420" t="str">
            <v>Employee</v>
          </cell>
          <cell r="H420" t="str">
            <v>Americas Sales</v>
          </cell>
          <cell r="I420" t="str">
            <v>NEW YORK REMOTE OFFICE</v>
          </cell>
          <cell r="J420" t="str">
            <v>United States</v>
          </cell>
          <cell r="K420">
            <v>43290</v>
          </cell>
          <cell r="L420" t="str">
            <v>WH</v>
          </cell>
          <cell r="M420" t="str">
            <v>E41P</v>
          </cell>
          <cell r="N420" t="str">
            <v>E</v>
          </cell>
          <cell r="O420" t="str">
            <v>4</v>
          </cell>
          <cell r="P420" t="str">
            <v>Regular</v>
          </cell>
          <cell r="Q420" t="str"/>
          <cell r="R420">
            <v>1</v>
          </cell>
          <cell r="U420" t="str">
            <v>USD</v>
          </cell>
          <cell r="V420" t="str">
            <v>Americas Sales</v>
          </cell>
          <cell r="W420" t="str">
            <v>Thomas Fusco</v>
          </cell>
          <cell r="Y420" t="str">
            <v>Eligible</v>
          </cell>
          <cell r="Z420">
            <v>134000.08000000002</v>
          </cell>
          <cell r="AA420">
            <v>134000.08000000002</v>
          </cell>
          <cell r="AB420">
            <v>134000.08000000002</v>
          </cell>
          <cell r="AC420">
            <v>134000.08000000002</v>
          </cell>
          <cell r="AD420">
            <v>3</v>
          </cell>
          <cell r="AE420" t="str">
            <v>E41</v>
          </cell>
          <cell r="AF420">
            <v>160000</v>
          </cell>
          <cell r="AG420">
            <v>230000</v>
          </cell>
          <cell r="AH420">
            <v>0</v>
          </cell>
          <cell r="AI420">
            <v>1</v>
          </cell>
          <cell r="AJ420">
            <v>0</v>
          </cell>
          <cell r="AK420">
            <v>139360.08320000002</v>
          </cell>
          <cell r="AL420">
            <v>4.0000000000000036E-2</v>
          </cell>
          <cell r="AM420">
            <v>139360.08320000002</v>
          </cell>
          <cell r="AN420">
            <v>5360.0032000000065</v>
          </cell>
          <cell r="AO420">
            <v>-0.39408659478260855</v>
          </cell>
          <cell r="AQ420">
            <v>41600.14</v>
          </cell>
          <cell r="AR420">
            <v>550000.15999999992</v>
          </cell>
          <cell r="AS420">
            <v>0.18</v>
          </cell>
          <cell r="AT420">
            <v>1</v>
          </cell>
          <cell r="AU420">
            <v>0</v>
          </cell>
          <cell r="AV420">
            <v>139360.08320000002</v>
          </cell>
          <cell r="AW420">
            <v>139360.08320000002</v>
          </cell>
          <cell r="AX420">
            <v>4.0000000000000036E-2</v>
          </cell>
          <cell r="AY420">
            <v>5360.0032000000065</v>
          </cell>
          <cell r="AZ420" t="str">
            <v>commission</v>
          </cell>
          <cell r="BA420" t="str">
            <v>commissionEligible</v>
          </cell>
          <cell r="BB420" t="str">
            <v>commissionUnited States</v>
          </cell>
          <cell r="BC420" t="str">
            <v xml:space="preserve">commissionUnited States </v>
          </cell>
          <cell r="BD420" t="str">
            <v>E41</v>
          </cell>
          <cell r="BF420">
            <v>11166.673333333334</v>
          </cell>
          <cell r="BH420">
            <v>2</v>
          </cell>
        </row>
        <row r="421">
          <cell r="B421">
            <v>21342</v>
          </cell>
          <cell r="C421">
            <v>16429</v>
          </cell>
          <cell r="E421" t="str">
            <v>Bradley Legum</v>
          </cell>
          <cell r="F421" t="str">
            <v>Security Engineer, Global Sales</v>
          </cell>
          <cell r="G421" t="str">
            <v>Employee</v>
          </cell>
          <cell r="H421" t="str">
            <v>Americas Sales</v>
          </cell>
          <cell r="I421" t="str">
            <v>NEW YORK REMOTE OFFICE</v>
          </cell>
          <cell r="J421" t="str">
            <v>United States</v>
          </cell>
          <cell r="K421">
            <v>43969</v>
          </cell>
          <cell r="L421" t="str">
            <v>WH</v>
          </cell>
          <cell r="M421" t="str">
            <v>E41P</v>
          </cell>
          <cell r="N421" t="str">
            <v>E</v>
          </cell>
          <cell r="O421" t="str">
            <v>4</v>
          </cell>
          <cell r="P421" t="str">
            <v>Regular</v>
          </cell>
          <cell r="Q421" t="str"/>
          <cell r="R421">
            <v>1</v>
          </cell>
          <cell r="U421" t="str">
            <v>USD</v>
          </cell>
          <cell r="V421" t="str">
            <v>Americas Sales</v>
          </cell>
          <cell r="W421" t="str">
            <v>Thomas Fusco</v>
          </cell>
          <cell r="Y421" t="str">
            <v>Eligible</v>
          </cell>
          <cell r="Z421">
            <v>210000.16</v>
          </cell>
          <cell r="AA421">
            <v>210000.16</v>
          </cell>
          <cell r="AB421">
            <v>210000.16</v>
          </cell>
          <cell r="AC421">
            <v>210000.16</v>
          </cell>
          <cell r="AD421">
            <v>3</v>
          </cell>
          <cell r="AE421" t="str">
            <v>E41</v>
          </cell>
          <cell r="AF421">
            <v>160000</v>
          </cell>
          <cell r="AG421">
            <v>230000</v>
          </cell>
          <cell r="AH421">
            <v>0.71</v>
          </cell>
          <cell r="AI421">
            <v>4</v>
          </cell>
          <cell r="AJ421">
            <v>0</v>
          </cell>
          <cell r="AK421">
            <v>213150.16239999997</v>
          </cell>
          <cell r="AL421">
            <v>1.4999999999999902E-2</v>
          </cell>
          <cell r="AM421">
            <v>213150.16239999997</v>
          </cell>
          <cell r="AN421">
            <v>3150.0023999999685</v>
          </cell>
          <cell r="AO421">
            <v>-7.3260163478261031E-2</v>
          </cell>
          <cell r="AQ421">
            <v>41600.14</v>
          </cell>
          <cell r="AR421">
            <v>550000.15999999992</v>
          </cell>
          <cell r="AS421">
            <v>0.33</v>
          </cell>
          <cell r="AT421">
            <v>1</v>
          </cell>
          <cell r="AU421">
            <v>0</v>
          </cell>
          <cell r="AV421">
            <v>213150.16239999997</v>
          </cell>
          <cell r="AW421">
            <v>213150.16239999997</v>
          </cell>
          <cell r="AX421">
            <v>1.4999999999999902E-2</v>
          </cell>
          <cell r="AY421">
            <v>3150.0023999999685</v>
          </cell>
          <cell r="AZ421" t="str">
            <v>commission</v>
          </cell>
          <cell r="BA421" t="str">
            <v>commissionEligible</v>
          </cell>
          <cell r="BB421" t="str">
            <v>commissionUnited States</v>
          </cell>
          <cell r="BC421" t="str">
            <v xml:space="preserve">commissionUnited States </v>
          </cell>
          <cell r="BD421" t="str">
            <v>E41</v>
          </cell>
          <cell r="BF421">
            <v>17500.013333333332</v>
          </cell>
        </row>
        <row r="422">
          <cell r="B422">
            <v>20053</v>
          </cell>
          <cell r="C422">
            <v>15145</v>
          </cell>
          <cell r="E422" t="str">
            <v>Samuel Taxis</v>
          </cell>
          <cell r="F422" t="str">
            <v>Security Engineer</v>
          </cell>
          <cell r="G422" t="str">
            <v>Employee</v>
          </cell>
          <cell r="H422" t="str">
            <v>Americas Sales</v>
          </cell>
          <cell r="I422" t="str">
            <v>ROCKVILLE</v>
          </cell>
          <cell r="J422" t="str">
            <v>United States</v>
          </cell>
          <cell r="K422">
            <v>43654</v>
          </cell>
          <cell r="L422" t="str">
            <v>WH</v>
          </cell>
          <cell r="M422" t="str">
            <v>E41P</v>
          </cell>
          <cell r="N422" t="str">
            <v>E</v>
          </cell>
          <cell r="O422" t="str">
            <v>4</v>
          </cell>
          <cell r="P422" t="str">
            <v>Regular</v>
          </cell>
          <cell r="Q422" t="str"/>
          <cell r="R422">
            <v>1</v>
          </cell>
          <cell r="U422" t="str">
            <v>USD</v>
          </cell>
          <cell r="V422" t="str">
            <v>Americas Sales</v>
          </cell>
          <cell r="W422" t="str">
            <v>Thomas Fusco</v>
          </cell>
          <cell r="Y422" t="str">
            <v>Eligible</v>
          </cell>
          <cell r="Z422">
            <v>223000.08</v>
          </cell>
          <cell r="AA422">
            <v>223000.08</v>
          </cell>
          <cell r="AB422">
            <v>223000.08</v>
          </cell>
          <cell r="AC422">
            <v>223000.08</v>
          </cell>
          <cell r="AD422">
            <v>2</v>
          </cell>
          <cell r="AE422" t="str">
            <v>E41</v>
          </cell>
          <cell r="AF422">
            <v>160000</v>
          </cell>
          <cell r="AG422">
            <v>230000</v>
          </cell>
          <cell r="AH422">
            <v>0.9</v>
          </cell>
          <cell r="AI422">
            <v>5</v>
          </cell>
          <cell r="AJ422">
            <v>0</v>
          </cell>
          <cell r="AK422">
            <v>223000.08</v>
          </cell>
          <cell r="AL422">
            <v>0</v>
          </cell>
          <cell r="AM422">
            <v>223000.08</v>
          </cell>
          <cell r="AN422">
            <v>0</v>
          </cell>
          <cell r="AO422">
            <v>-3.0434434782608766E-2</v>
          </cell>
          <cell r="AP422" t="str">
            <v>Rated 2 - no recommendation</v>
          </cell>
          <cell r="AQ422">
            <v>41600.14</v>
          </cell>
          <cell r="AR422">
            <v>550000.15999999992</v>
          </cell>
          <cell r="AS422">
            <v>0.35</v>
          </cell>
          <cell r="AT422">
            <v>1</v>
          </cell>
          <cell r="AU422">
            <v>0</v>
          </cell>
          <cell r="AV422">
            <v>223000.08</v>
          </cell>
          <cell r="AW422">
            <v>223000.08</v>
          </cell>
          <cell r="AX422">
            <v>0</v>
          </cell>
          <cell r="AY422">
            <v>0</v>
          </cell>
          <cell r="AZ422" t="str">
            <v>commission</v>
          </cell>
          <cell r="BA422" t="str">
            <v>commissionEligible</v>
          </cell>
          <cell r="BB422" t="str">
            <v>commissionUnited States</v>
          </cell>
          <cell r="BC422" t="str">
            <v xml:space="preserve">commissionUnited States </v>
          </cell>
          <cell r="BD422" t="str">
            <v>E41</v>
          </cell>
          <cell r="BF422">
            <v>18583.34</v>
          </cell>
          <cell r="BH422">
            <v>3</v>
          </cell>
        </row>
        <row r="423">
          <cell r="B423">
            <v>11501</v>
          </cell>
          <cell r="C423">
            <v>4250</v>
          </cell>
          <cell r="E423" t="str">
            <v>Michael McDuffie</v>
          </cell>
          <cell r="F423" t="str">
            <v>Security Engineer</v>
          </cell>
          <cell r="G423" t="str">
            <v>Employee</v>
          </cell>
          <cell r="H423" t="str">
            <v>Americas Sales</v>
          </cell>
          <cell r="I423" t="str">
            <v>NEW YORK</v>
          </cell>
          <cell r="J423" t="str">
            <v>United States</v>
          </cell>
          <cell r="K423">
            <v>41520</v>
          </cell>
          <cell r="L423" t="str">
            <v>WH</v>
          </cell>
          <cell r="M423" t="str">
            <v>E41P</v>
          </cell>
          <cell r="N423" t="str">
            <v>E</v>
          </cell>
          <cell r="O423" t="str">
            <v>4</v>
          </cell>
          <cell r="P423" t="str">
            <v>Regular</v>
          </cell>
          <cell r="Q423" t="str"/>
          <cell r="R423">
            <v>1</v>
          </cell>
          <cell r="U423" t="str">
            <v>USD</v>
          </cell>
          <cell r="V423" t="str">
            <v>Americas Sales</v>
          </cell>
          <cell r="W423" t="str">
            <v>Thomas Fusco</v>
          </cell>
          <cell r="Y423" t="str">
            <v>Eligible</v>
          </cell>
          <cell r="Z423">
            <v>200000.08</v>
          </cell>
          <cell r="AA423">
            <v>200000.08</v>
          </cell>
          <cell r="AB423">
            <v>200000.08</v>
          </cell>
          <cell r="AC423">
            <v>200000.08</v>
          </cell>
          <cell r="AD423">
            <v>4</v>
          </cell>
          <cell r="AE423" t="str">
            <v>E41</v>
          </cell>
          <cell r="AF423">
            <v>160000</v>
          </cell>
          <cell r="AG423">
            <v>230000</v>
          </cell>
          <cell r="AH423">
            <v>0.56999999999999995</v>
          </cell>
          <cell r="AI423">
            <v>3</v>
          </cell>
          <cell r="AJ423">
            <v>0</v>
          </cell>
          <cell r="AK423">
            <v>208000.08319999999</v>
          </cell>
          <cell r="AL423">
            <v>4.0000000000000036E-2</v>
          </cell>
          <cell r="AM423">
            <v>208000.08319999999</v>
          </cell>
          <cell r="AN423">
            <v>8000.0032000000065</v>
          </cell>
          <cell r="AO423">
            <v>-9.5651812173913053E-2</v>
          </cell>
          <cell r="AQ423">
            <v>41600.14</v>
          </cell>
          <cell r="AR423">
            <v>550000.15999999992</v>
          </cell>
          <cell r="AS423">
            <v>0.31</v>
          </cell>
          <cell r="AT423">
            <v>1</v>
          </cell>
          <cell r="AU423">
            <v>0</v>
          </cell>
          <cell r="AV423">
            <v>208000.08319999999</v>
          </cell>
          <cell r="AW423">
            <v>208000.08319999999</v>
          </cell>
          <cell r="AX423">
            <v>4.0000000000000036E-2</v>
          </cell>
          <cell r="AY423">
            <v>8000.0032000000065</v>
          </cell>
          <cell r="AZ423" t="str">
            <v>commission</v>
          </cell>
          <cell r="BA423" t="str">
            <v>commissionEligible</v>
          </cell>
          <cell r="BB423" t="str">
            <v>commissionUnited States</v>
          </cell>
          <cell r="BC423" t="str">
            <v xml:space="preserve">commissionUnited States </v>
          </cell>
          <cell r="BD423" t="str">
            <v>E41</v>
          </cell>
          <cell r="BF423">
            <v>16666.673333333332</v>
          </cell>
          <cell r="BH423">
            <v>4</v>
          </cell>
        </row>
        <row r="424">
          <cell r="B424">
            <v>10935</v>
          </cell>
          <cell r="C424">
            <v>90241</v>
          </cell>
          <cell r="E424" t="str">
            <v>David Peters</v>
          </cell>
          <cell r="F424" t="str">
            <v>Security Engineer</v>
          </cell>
          <cell r="G424" t="str">
            <v>Employee</v>
          </cell>
          <cell r="H424" t="str">
            <v>Americas Sales</v>
          </cell>
          <cell r="I424" t="str">
            <v>IRVING</v>
          </cell>
          <cell r="J424" t="str">
            <v>United States</v>
          </cell>
          <cell r="K424">
            <v>41309</v>
          </cell>
          <cell r="L424" t="str">
            <v>WH</v>
          </cell>
          <cell r="M424" t="str">
            <v>E51P</v>
          </cell>
          <cell r="N424" t="str">
            <v>E</v>
          </cell>
          <cell r="O424" t="str">
            <v>5</v>
          </cell>
          <cell r="P424" t="str">
            <v>Regular</v>
          </cell>
          <cell r="S424">
            <v>1</v>
          </cell>
          <cell r="U424" t="str">
            <v>USD</v>
          </cell>
          <cell r="V424" t="str">
            <v>Americas Sales</v>
          </cell>
          <cell r="W424" t="str">
            <v>Thomas Fusco</v>
          </cell>
          <cell r="Y424" t="str">
            <v>Eligible</v>
          </cell>
          <cell r="Z424">
            <v>87000.16</v>
          </cell>
          <cell r="AA424">
            <v>87000.16</v>
          </cell>
          <cell r="AB424">
            <v>130000</v>
          </cell>
          <cell r="AC424">
            <v>130000</v>
          </cell>
          <cell r="AD424">
            <v>3</v>
          </cell>
          <cell r="AE424" t="str">
            <v>E51</v>
          </cell>
          <cell r="AF424">
            <v>125000</v>
          </cell>
          <cell r="AG424">
            <v>190000</v>
          </cell>
          <cell r="AH424">
            <v>0</v>
          </cell>
          <cell r="AI424">
            <v>1</v>
          </cell>
          <cell r="AJ424">
            <v>0</v>
          </cell>
          <cell r="AK424">
            <v>130000</v>
          </cell>
          <cell r="AL424">
            <v>0</v>
          </cell>
          <cell r="AM424">
            <v>130000</v>
          </cell>
          <cell r="AN424">
            <v>0</v>
          </cell>
          <cell r="AO424">
            <v>-0.31578947368421051</v>
          </cell>
          <cell r="AQ424">
            <v>41600.14</v>
          </cell>
          <cell r="AR424">
            <v>550000.15999999992</v>
          </cell>
          <cell r="AS424">
            <v>0.17</v>
          </cell>
          <cell r="AT424">
            <v>1</v>
          </cell>
          <cell r="AU424">
            <v>0</v>
          </cell>
          <cell r="AV424">
            <v>130000</v>
          </cell>
          <cell r="AW424">
            <v>130000</v>
          </cell>
          <cell r="AX424">
            <v>0</v>
          </cell>
          <cell r="AY424">
            <v>0</v>
          </cell>
          <cell r="AZ424" t="str">
            <v>Target Bonus</v>
          </cell>
          <cell r="BA424" t="str">
            <v>Target BonusEligible</v>
          </cell>
          <cell r="BB424" t="str">
            <v>Target BonusUnited States</v>
          </cell>
          <cell r="BC424" t="str">
            <v xml:space="preserve">Target BonusUnited States </v>
          </cell>
          <cell r="BD424" t="str">
            <v>E51</v>
          </cell>
          <cell r="BF424">
            <v>10833.333333333334</v>
          </cell>
          <cell r="BG424">
            <v>4000</v>
          </cell>
          <cell r="BH424">
            <v>3</v>
          </cell>
          <cell r="BJ424">
            <v>4000</v>
          </cell>
          <cell r="BK424">
            <v>4000</v>
          </cell>
          <cell r="BL424">
            <v>4000</v>
          </cell>
        </row>
        <row r="425">
          <cell r="B425">
            <v>7779</v>
          </cell>
          <cell r="C425">
            <v>6668</v>
          </cell>
          <cell r="E425" t="str">
            <v>Gustavo Coronel</v>
          </cell>
          <cell r="F425" t="str">
            <v>Cloud Security Architect</v>
          </cell>
          <cell r="G425" t="str">
            <v>Employee</v>
          </cell>
          <cell r="H425" t="str">
            <v>Americas Sales</v>
          </cell>
          <cell r="I425" t="str">
            <v>ROCKVILLE</v>
          </cell>
          <cell r="J425" t="str">
            <v>United States</v>
          </cell>
          <cell r="K425">
            <v>36500</v>
          </cell>
          <cell r="L425" t="str">
            <v>WH</v>
          </cell>
          <cell r="M425" t="str">
            <v>E41P</v>
          </cell>
          <cell r="N425" t="str">
            <v>E</v>
          </cell>
          <cell r="O425" t="str">
            <v>4</v>
          </cell>
          <cell r="P425" t="str">
            <v>Regular</v>
          </cell>
          <cell r="Q425" t="str"/>
          <cell r="R425">
            <v>1</v>
          </cell>
          <cell r="U425" t="str">
            <v>USD</v>
          </cell>
          <cell r="V425" t="str">
            <v>Americas Sales</v>
          </cell>
          <cell r="W425" t="str">
            <v>Thomas Fusco</v>
          </cell>
          <cell r="Y425" t="str">
            <v>Eligible</v>
          </cell>
          <cell r="Z425">
            <v>210000.16</v>
          </cell>
          <cell r="AA425">
            <v>210000.16</v>
          </cell>
          <cell r="AB425">
            <v>210000.16</v>
          </cell>
          <cell r="AC425">
            <v>210000.16</v>
          </cell>
          <cell r="AD425">
            <v>2</v>
          </cell>
          <cell r="AE425" t="str">
            <v>E41</v>
          </cell>
          <cell r="AF425">
            <v>160000</v>
          </cell>
          <cell r="AG425">
            <v>230000</v>
          </cell>
          <cell r="AH425">
            <v>0.71</v>
          </cell>
          <cell r="AI425">
            <v>4</v>
          </cell>
          <cell r="AJ425">
            <v>0</v>
          </cell>
          <cell r="AK425">
            <v>210000.16</v>
          </cell>
          <cell r="AL425">
            <v>0</v>
          </cell>
          <cell r="AM425">
            <v>210000.16</v>
          </cell>
          <cell r="AN425">
            <v>0</v>
          </cell>
          <cell r="AO425">
            <v>-8.6955826086956511E-2</v>
          </cell>
          <cell r="AP425" t="str">
            <v>Rated 2 - no recommendation</v>
          </cell>
          <cell r="AQ425">
            <v>41600.14</v>
          </cell>
          <cell r="AR425">
            <v>550000.15999999992</v>
          </cell>
          <cell r="AS425">
            <v>0.33</v>
          </cell>
          <cell r="AT425">
            <v>1</v>
          </cell>
          <cell r="AU425">
            <v>0</v>
          </cell>
          <cell r="AV425">
            <v>210000.16</v>
          </cell>
          <cell r="AW425">
            <v>210000.16</v>
          </cell>
          <cell r="AX425">
            <v>0</v>
          </cell>
          <cell r="AY425">
            <v>0</v>
          </cell>
          <cell r="AZ425" t="str">
            <v>commission</v>
          </cell>
          <cell r="BA425" t="str">
            <v>commissionEligible</v>
          </cell>
          <cell r="BB425" t="str">
            <v>commissionUnited States</v>
          </cell>
          <cell r="BC425" t="str">
            <v xml:space="preserve">commissionUnited States </v>
          </cell>
          <cell r="BD425" t="str">
            <v>E41</v>
          </cell>
          <cell r="BF425">
            <v>17500.013333333332</v>
          </cell>
          <cell r="BH425">
            <v>3</v>
          </cell>
        </row>
        <row r="426">
          <cell r="B426">
            <v>12987</v>
          </cell>
          <cell r="C426">
            <v>8019</v>
          </cell>
          <cell r="E426" t="str">
            <v>Christian Castillo Porras</v>
          </cell>
          <cell r="F426" t="str">
            <v>Cloud Security Architect</v>
          </cell>
          <cell r="G426" t="str">
            <v>Employee</v>
          </cell>
          <cell r="H426" t="str">
            <v>Americas Sales</v>
          </cell>
          <cell r="I426" t="str">
            <v>CIUDAD DE MEXICO, MEXICO</v>
          </cell>
          <cell r="J426" t="str">
            <v>Mexico</v>
          </cell>
          <cell r="K426">
            <v>42030</v>
          </cell>
          <cell r="L426" t="str">
            <v>WH</v>
          </cell>
          <cell r="M426" t="str">
            <v>E41P</v>
          </cell>
          <cell r="N426" t="str">
            <v>E</v>
          </cell>
          <cell r="O426" t="str">
            <v>4</v>
          </cell>
          <cell r="P426" t="str">
            <v>Regular</v>
          </cell>
          <cell r="Q426" t="str"/>
          <cell r="R426">
            <v>1</v>
          </cell>
          <cell r="U426" t="str">
            <v>MXN</v>
          </cell>
          <cell r="V426" t="str">
            <v>Americas Sales</v>
          </cell>
          <cell r="W426" t="str">
            <v>Thomas Fusco</v>
          </cell>
          <cell r="Y426" t="str">
            <v>Eligible</v>
          </cell>
          <cell r="Z426">
            <v>1734000</v>
          </cell>
          <cell r="AA426">
            <v>86483.740629258202</v>
          </cell>
          <cell r="AB426">
            <v>1734000</v>
          </cell>
          <cell r="AC426">
            <v>86483.740629258202</v>
          </cell>
          <cell r="AD426">
            <v>2</v>
          </cell>
          <cell r="AE426" t="str">
            <v>E41</v>
          </cell>
          <cell r="AF426">
            <v>1000000</v>
          </cell>
          <cell r="AG426">
            <v>1900000</v>
          </cell>
          <cell r="AH426">
            <v>0.81</v>
          </cell>
          <cell r="AI426">
            <v>4</v>
          </cell>
          <cell r="AJ426">
            <v>0</v>
          </cell>
          <cell r="AK426">
            <v>1734000</v>
          </cell>
          <cell r="AL426">
            <v>0</v>
          </cell>
          <cell r="AM426">
            <v>86483.740629258202</v>
          </cell>
          <cell r="AN426">
            <v>0</v>
          </cell>
          <cell r="AO426">
            <v>-8.736842105263154E-2</v>
          </cell>
          <cell r="AP426" t="str">
            <v>Rated 2 - no recommendation</v>
          </cell>
          <cell r="AQ426">
            <v>565000.15999999992</v>
          </cell>
          <cell r="AR426">
            <v>5500000</v>
          </cell>
          <cell r="AS426">
            <v>0.23</v>
          </cell>
          <cell r="AT426">
            <v>1</v>
          </cell>
          <cell r="AU426">
            <v>0</v>
          </cell>
          <cell r="AV426">
            <v>1734000</v>
          </cell>
          <cell r="AW426">
            <v>86483.740629258202</v>
          </cell>
          <cell r="AX426">
            <v>0</v>
          </cell>
          <cell r="AY426">
            <v>0</v>
          </cell>
          <cell r="AZ426" t="str">
            <v>commission</v>
          </cell>
          <cell r="BA426" t="str">
            <v>commissionEligible</v>
          </cell>
          <cell r="BB426" t="str">
            <v>commissionMexico</v>
          </cell>
          <cell r="BC426" t="str">
            <v xml:space="preserve">commissionMexico </v>
          </cell>
          <cell r="BD426" t="str">
            <v>E41</v>
          </cell>
          <cell r="BF426">
            <v>144500</v>
          </cell>
          <cell r="BH426">
            <v>4</v>
          </cell>
        </row>
        <row r="427">
          <cell r="B427">
            <v>15703</v>
          </cell>
          <cell r="C427">
            <v>10657</v>
          </cell>
          <cell r="E427" t="str">
            <v>Alfred Trevino</v>
          </cell>
          <cell r="F427" t="str">
            <v>Cloud Security Architect</v>
          </cell>
          <cell r="G427" t="str">
            <v>Employee</v>
          </cell>
          <cell r="H427" t="str">
            <v>Americas Sales</v>
          </cell>
          <cell r="I427" t="str">
            <v>MISSOURI REMOTE OFFICE</v>
          </cell>
          <cell r="J427" t="str">
            <v>United States</v>
          </cell>
          <cell r="K427">
            <v>42611</v>
          </cell>
          <cell r="L427" t="str">
            <v>WH</v>
          </cell>
          <cell r="M427" t="str">
            <v>E41P</v>
          </cell>
          <cell r="N427" t="str">
            <v>E</v>
          </cell>
          <cell r="O427" t="str">
            <v>4</v>
          </cell>
          <cell r="P427" t="str">
            <v>Regular</v>
          </cell>
          <cell r="Q427" t="str"/>
          <cell r="R427">
            <v>1</v>
          </cell>
          <cell r="U427" t="str">
            <v>USD</v>
          </cell>
          <cell r="V427" t="str">
            <v>Americas Sales</v>
          </cell>
          <cell r="W427" t="str">
            <v>Thomas Fusco</v>
          </cell>
          <cell r="Y427" t="str">
            <v>Eligible</v>
          </cell>
          <cell r="Z427">
            <v>200000</v>
          </cell>
          <cell r="AA427">
            <v>200000</v>
          </cell>
          <cell r="AB427">
            <v>200000</v>
          </cell>
          <cell r="AC427">
            <v>200000</v>
          </cell>
          <cell r="AD427">
            <v>2</v>
          </cell>
          <cell r="AE427" t="str">
            <v>E41</v>
          </cell>
          <cell r="AF427">
            <v>160000</v>
          </cell>
          <cell r="AG427">
            <v>230000</v>
          </cell>
          <cell r="AH427">
            <v>0.56999999999999995</v>
          </cell>
          <cell r="AI427">
            <v>3</v>
          </cell>
          <cell r="AJ427">
            <v>0</v>
          </cell>
          <cell r="AK427">
            <v>200000</v>
          </cell>
          <cell r="AL427">
            <v>0</v>
          </cell>
          <cell r="AM427">
            <v>200000</v>
          </cell>
          <cell r="AN427">
            <v>0</v>
          </cell>
          <cell r="AO427">
            <v>-0.13043478260869568</v>
          </cell>
          <cell r="AP427" t="str">
            <v>Rated 2 - no recommendation</v>
          </cell>
          <cell r="AQ427">
            <v>41600.14</v>
          </cell>
          <cell r="AR427">
            <v>550000.15999999992</v>
          </cell>
          <cell r="AS427">
            <v>0.31</v>
          </cell>
          <cell r="AT427">
            <v>1</v>
          </cell>
          <cell r="AU427">
            <v>0</v>
          </cell>
          <cell r="AV427">
            <v>200000</v>
          </cell>
          <cell r="AW427">
            <v>200000</v>
          </cell>
          <cell r="AX427">
            <v>0</v>
          </cell>
          <cell r="AY427">
            <v>0</v>
          </cell>
          <cell r="AZ427" t="str">
            <v>commission</v>
          </cell>
          <cell r="BA427" t="str">
            <v>commissionEligible</v>
          </cell>
          <cell r="BB427" t="str">
            <v>commissionUnited States</v>
          </cell>
          <cell r="BC427" t="str">
            <v xml:space="preserve">commissionUnited States </v>
          </cell>
          <cell r="BD427" t="str">
            <v>E41</v>
          </cell>
          <cell r="BF427">
            <v>16666.666666666668</v>
          </cell>
          <cell r="BH427">
            <v>4</v>
          </cell>
        </row>
        <row r="428">
          <cell r="B428">
            <v>3234</v>
          </cell>
          <cell r="C428">
            <v>5224</v>
          </cell>
          <cell r="E428" t="str">
            <v>Richard Comber</v>
          </cell>
          <cell r="F428" t="str">
            <v>Head of Threat Prevention Engineering, Americas</v>
          </cell>
          <cell r="G428" t="str">
            <v>Employee</v>
          </cell>
          <cell r="H428" t="str">
            <v>Americas Sales</v>
          </cell>
          <cell r="I428" t="str">
            <v>CHICAGO</v>
          </cell>
          <cell r="J428" t="str">
            <v>United States</v>
          </cell>
          <cell r="K428">
            <v>36416</v>
          </cell>
          <cell r="L428" t="str">
            <v>WH</v>
          </cell>
          <cell r="M428" t="str">
            <v>E41M</v>
          </cell>
          <cell r="N428" t="str">
            <v>E</v>
          </cell>
          <cell r="O428" t="str">
            <v>4</v>
          </cell>
          <cell r="P428" t="str">
            <v>Regular</v>
          </cell>
          <cell r="Q428" t="str"/>
          <cell r="R428">
            <v>1</v>
          </cell>
          <cell r="U428" t="str">
            <v>USD</v>
          </cell>
          <cell r="V428" t="str">
            <v>Americas Sales</v>
          </cell>
          <cell r="W428" t="str">
            <v>Thomas Fusco</v>
          </cell>
          <cell r="Y428" t="str">
            <v>Eligible</v>
          </cell>
          <cell r="Z428">
            <v>213000</v>
          </cell>
          <cell r="AA428">
            <v>213000</v>
          </cell>
          <cell r="AB428">
            <v>240000.08</v>
          </cell>
          <cell r="AC428">
            <v>240000.08</v>
          </cell>
          <cell r="AD428">
            <v>3</v>
          </cell>
          <cell r="AE428" t="str">
            <v>E41</v>
          </cell>
          <cell r="AF428">
            <v>190000</v>
          </cell>
          <cell r="AG428">
            <v>270000</v>
          </cell>
          <cell r="AH428">
            <v>0.62</v>
          </cell>
          <cell r="AI428">
            <v>3</v>
          </cell>
          <cell r="AJ428">
            <v>0</v>
          </cell>
          <cell r="AK428">
            <v>240000.08</v>
          </cell>
          <cell r="AL428">
            <v>0</v>
          </cell>
          <cell r="AM428">
            <v>240000.08</v>
          </cell>
          <cell r="AN428">
            <v>0</v>
          </cell>
          <cell r="AO428">
            <v>-0.11111081481481488</v>
          </cell>
          <cell r="AQ428">
            <v>41600.14</v>
          </cell>
          <cell r="AR428">
            <v>550000.15999999992</v>
          </cell>
          <cell r="AS428">
            <v>0.39</v>
          </cell>
          <cell r="AT428">
            <v>1</v>
          </cell>
          <cell r="AU428">
            <v>0</v>
          </cell>
          <cell r="AV428">
            <v>240000.08</v>
          </cell>
          <cell r="AW428">
            <v>240000.08</v>
          </cell>
          <cell r="AX428">
            <v>0</v>
          </cell>
          <cell r="AY428">
            <v>0</v>
          </cell>
          <cell r="AZ428" t="str">
            <v>commission</v>
          </cell>
          <cell r="BA428" t="str">
            <v>commissionEligible</v>
          </cell>
          <cell r="BB428" t="str">
            <v>commissionUnited States</v>
          </cell>
          <cell r="BC428" t="str">
            <v xml:space="preserve">commissionUnited States </v>
          </cell>
          <cell r="BD428" t="str">
            <v>E41</v>
          </cell>
          <cell r="BF428">
            <v>20000.006666666664</v>
          </cell>
          <cell r="BH428">
            <v>3</v>
          </cell>
        </row>
        <row r="429">
          <cell r="B429">
            <v>5541</v>
          </cell>
          <cell r="C429">
            <v>6120</v>
          </cell>
          <cell r="E429" t="str">
            <v>Robert Elliott</v>
          </cell>
          <cell r="F429" t="str">
            <v>Head of Engineering, US West, Check Point Evangelist</v>
          </cell>
          <cell r="G429" t="str">
            <v>Employee</v>
          </cell>
          <cell r="H429" t="str">
            <v>Americas Sales</v>
          </cell>
          <cell r="I429" t="str">
            <v>DENVER</v>
          </cell>
          <cell r="J429" t="str">
            <v>United States</v>
          </cell>
          <cell r="K429">
            <v>38726</v>
          </cell>
          <cell r="L429" t="str">
            <v>WH</v>
          </cell>
          <cell r="M429" t="str">
            <v>E20M</v>
          </cell>
          <cell r="N429" t="str">
            <v>E</v>
          </cell>
          <cell r="O429" t="str">
            <v>2</v>
          </cell>
          <cell r="P429" t="str">
            <v>Regular</v>
          </cell>
          <cell r="Q429" t="str"/>
          <cell r="R429">
            <v>1</v>
          </cell>
          <cell r="U429" t="str">
            <v>USD</v>
          </cell>
          <cell r="V429" t="str">
            <v>Americas Sales</v>
          </cell>
          <cell r="W429" t="str">
            <v>Thomas Fusco</v>
          </cell>
          <cell r="Y429" t="str">
            <v>Eligible</v>
          </cell>
          <cell r="Z429">
            <v>300000</v>
          </cell>
          <cell r="AA429">
            <v>300000</v>
          </cell>
          <cell r="AB429">
            <v>300000</v>
          </cell>
          <cell r="AC429">
            <v>300000</v>
          </cell>
          <cell r="AD429">
            <v>3</v>
          </cell>
          <cell r="AE429" t="str">
            <v>E20</v>
          </cell>
          <cell r="AF429">
            <v>275000</v>
          </cell>
          <cell r="AG429">
            <v>355000</v>
          </cell>
          <cell r="AH429">
            <v>0.31</v>
          </cell>
          <cell r="AI429">
            <v>2</v>
          </cell>
          <cell r="AJ429">
            <v>0</v>
          </cell>
          <cell r="AK429">
            <v>309000</v>
          </cell>
          <cell r="AL429">
            <v>3.0000000000000027E-2</v>
          </cell>
          <cell r="AM429">
            <v>309000</v>
          </cell>
          <cell r="AN429">
            <v>9000</v>
          </cell>
          <cell r="AO429">
            <v>-0.12957746478873244</v>
          </cell>
          <cell r="AQ429">
            <v>41600.14</v>
          </cell>
          <cell r="AR429">
            <v>550000.15999999992</v>
          </cell>
          <cell r="AS429">
            <v>0.5</v>
          </cell>
          <cell r="AT429">
            <v>1</v>
          </cell>
          <cell r="AU429">
            <v>0</v>
          </cell>
          <cell r="AV429">
            <v>309000</v>
          </cell>
          <cell r="AW429">
            <v>309000</v>
          </cell>
          <cell r="AX429">
            <v>3.0000000000000027E-2</v>
          </cell>
          <cell r="AY429">
            <v>9000</v>
          </cell>
          <cell r="AZ429" t="str">
            <v>commission</v>
          </cell>
          <cell r="BA429" t="str">
            <v>commissionEligible</v>
          </cell>
          <cell r="BB429" t="str">
            <v>commissionUnited States</v>
          </cell>
          <cell r="BC429" t="str">
            <v xml:space="preserve">commissionUnited States </v>
          </cell>
          <cell r="BD429" t="str">
            <v>E20</v>
          </cell>
          <cell r="BF429">
            <v>25000</v>
          </cell>
          <cell r="BH429">
            <v>3</v>
          </cell>
        </row>
        <row r="430">
          <cell r="B430">
            <v>21224</v>
          </cell>
          <cell r="C430">
            <v>16311</v>
          </cell>
          <cell r="E430" t="str">
            <v>Paul Mentz</v>
          </cell>
          <cell r="F430" t="str">
            <v>Security Architect, Threat Solutions</v>
          </cell>
          <cell r="G430" t="str">
            <v>Employee</v>
          </cell>
          <cell r="H430" t="str">
            <v>Americas Sales</v>
          </cell>
          <cell r="I430" t="str">
            <v>BELLEVUE</v>
          </cell>
          <cell r="J430" t="str">
            <v>United States</v>
          </cell>
          <cell r="K430">
            <v>43934</v>
          </cell>
          <cell r="L430" t="str">
            <v>WH</v>
          </cell>
          <cell r="M430" t="str">
            <v>E41P</v>
          </cell>
          <cell r="N430" t="str">
            <v>E</v>
          </cell>
          <cell r="O430" t="str">
            <v>4</v>
          </cell>
          <cell r="P430" t="str">
            <v>Regular</v>
          </cell>
          <cell r="Q430" t="str"/>
          <cell r="R430">
            <v>1</v>
          </cell>
          <cell r="U430" t="str">
            <v>USD</v>
          </cell>
          <cell r="V430" t="str">
            <v>Americas Sales</v>
          </cell>
          <cell r="W430" t="str">
            <v>Thomas Fusco</v>
          </cell>
          <cell r="Y430" t="str">
            <v>Eligible</v>
          </cell>
          <cell r="Z430">
            <v>210000.16</v>
          </cell>
          <cell r="AA430">
            <v>210000.16</v>
          </cell>
          <cell r="AB430">
            <v>210000.16</v>
          </cell>
          <cell r="AC430">
            <v>210000.16</v>
          </cell>
          <cell r="AD430">
            <v>3</v>
          </cell>
          <cell r="AE430" t="str">
            <v>E41</v>
          </cell>
          <cell r="AF430">
            <v>160000</v>
          </cell>
          <cell r="AG430">
            <v>230000</v>
          </cell>
          <cell r="AH430">
            <v>0.71</v>
          </cell>
          <cell r="AI430">
            <v>4</v>
          </cell>
          <cell r="AJ430">
            <v>0</v>
          </cell>
          <cell r="AK430">
            <v>213150.16239999997</v>
          </cell>
          <cell r="AL430">
            <v>1.4999999999999902E-2</v>
          </cell>
          <cell r="AM430">
            <v>213150.16239999997</v>
          </cell>
          <cell r="AN430">
            <v>3150.0023999999685</v>
          </cell>
          <cell r="AO430">
            <v>-7.3260163478261031E-2</v>
          </cell>
          <cell r="AQ430">
            <v>41600.14</v>
          </cell>
          <cell r="AR430">
            <v>550000.15999999992</v>
          </cell>
          <cell r="AS430">
            <v>0.33</v>
          </cell>
          <cell r="AT430">
            <v>1</v>
          </cell>
          <cell r="AU430">
            <v>0</v>
          </cell>
          <cell r="AV430">
            <v>213150.16239999997</v>
          </cell>
          <cell r="AW430">
            <v>213150.16239999997</v>
          </cell>
          <cell r="AX430">
            <v>1.4999999999999902E-2</v>
          </cell>
          <cell r="AY430">
            <v>3150.0023999999685</v>
          </cell>
          <cell r="AZ430" t="str">
            <v>commission</v>
          </cell>
          <cell r="BA430" t="str">
            <v>commissionEligible</v>
          </cell>
          <cell r="BB430" t="str">
            <v>commissionUnited States</v>
          </cell>
          <cell r="BC430" t="str">
            <v xml:space="preserve">commissionUnited States </v>
          </cell>
          <cell r="BD430" t="str">
            <v>E41</v>
          </cell>
          <cell r="BF430">
            <v>17500.013333333332</v>
          </cell>
        </row>
        <row r="431">
          <cell r="B431">
            <v>21206</v>
          </cell>
          <cell r="C431">
            <v>16293</v>
          </cell>
          <cell r="E431" t="str">
            <v>Itamar Evgey</v>
          </cell>
          <cell r="F431" t="str">
            <v>Head of Cloud Security Architects, Americas</v>
          </cell>
          <cell r="G431" t="str">
            <v>Employee</v>
          </cell>
          <cell r="H431" t="str">
            <v>Americas Sales</v>
          </cell>
          <cell r="I431" t="str">
            <v>ROCKVILLE</v>
          </cell>
          <cell r="J431" t="str">
            <v>United States</v>
          </cell>
          <cell r="K431">
            <v>43934</v>
          </cell>
          <cell r="L431" t="str">
            <v>WH</v>
          </cell>
          <cell r="M431" t="str">
            <v>E31M</v>
          </cell>
          <cell r="N431" t="str">
            <v>E</v>
          </cell>
          <cell r="O431" t="str">
            <v>3</v>
          </cell>
          <cell r="P431" t="str">
            <v>Regular</v>
          </cell>
          <cell r="Q431" t="str"/>
          <cell r="R431">
            <v>1</v>
          </cell>
          <cell r="U431" t="str">
            <v>USD</v>
          </cell>
          <cell r="V431" t="str">
            <v>Americas Sales</v>
          </cell>
          <cell r="W431" t="str">
            <v>Thomas Fusco</v>
          </cell>
          <cell r="Y431" t="str">
            <v>Eligible</v>
          </cell>
          <cell r="Z431">
            <v>260000.16</v>
          </cell>
          <cell r="AA431">
            <v>260000.16</v>
          </cell>
          <cell r="AB431">
            <v>260000.16</v>
          </cell>
          <cell r="AC431">
            <v>260000.16</v>
          </cell>
          <cell r="AD431">
            <v>2</v>
          </cell>
          <cell r="AE431" t="str">
            <v>E31</v>
          </cell>
          <cell r="AF431">
            <v>220000</v>
          </cell>
          <cell r="AG431">
            <v>300000</v>
          </cell>
          <cell r="AH431">
            <v>0.5</v>
          </cell>
          <cell r="AI431">
            <v>3</v>
          </cell>
          <cell r="AJ431">
            <v>0</v>
          </cell>
          <cell r="AK431">
            <v>260000.16</v>
          </cell>
          <cell r="AL431">
            <v>0</v>
          </cell>
          <cell r="AM431">
            <v>260000.16</v>
          </cell>
          <cell r="AN431">
            <v>0</v>
          </cell>
          <cell r="AO431">
            <v>-0.13333280000000003</v>
          </cell>
          <cell r="AP431" t="str">
            <v>Rated 2 - no recommendation</v>
          </cell>
          <cell r="AQ431">
            <v>41600.14</v>
          </cell>
          <cell r="AR431">
            <v>550000.15999999992</v>
          </cell>
          <cell r="AS431">
            <v>0.42</v>
          </cell>
          <cell r="AT431">
            <v>1</v>
          </cell>
          <cell r="AU431">
            <v>0</v>
          </cell>
          <cell r="AV431">
            <v>260000.16</v>
          </cell>
          <cell r="AW431">
            <v>260000.16</v>
          </cell>
          <cell r="AX431">
            <v>0</v>
          </cell>
          <cell r="AY431">
            <v>0</v>
          </cell>
          <cell r="AZ431" t="str">
            <v>commission</v>
          </cell>
          <cell r="BA431" t="str">
            <v>commissionEligible</v>
          </cell>
          <cell r="BB431" t="str">
            <v>commissionUnited States</v>
          </cell>
          <cell r="BC431" t="str">
            <v xml:space="preserve">commissionUnited States </v>
          </cell>
          <cell r="BD431" t="str">
            <v>E31</v>
          </cell>
          <cell r="BF431">
            <v>21666.68</v>
          </cell>
        </row>
        <row r="432">
          <cell r="B432">
            <v>21401</v>
          </cell>
          <cell r="C432">
            <v>16488</v>
          </cell>
          <cell r="E432" t="str">
            <v>Peter Susko</v>
          </cell>
          <cell r="F432" t="str">
            <v>Security Architect, Threat Solutions</v>
          </cell>
          <cell r="G432" t="str">
            <v>Employee</v>
          </cell>
          <cell r="H432" t="str">
            <v>Americas Sales</v>
          </cell>
          <cell r="I432" t="str">
            <v>NEW JERSEY REMOTE OFFICE</v>
          </cell>
          <cell r="J432" t="str">
            <v>United States</v>
          </cell>
          <cell r="K432">
            <v>44004</v>
          </cell>
          <cell r="L432" t="str">
            <v>WH</v>
          </cell>
          <cell r="M432" t="str">
            <v>E41P</v>
          </cell>
          <cell r="N432" t="str">
            <v>E</v>
          </cell>
          <cell r="O432" t="str">
            <v>4</v>
          </cell>
          <cell r="P432" t="str">
            <v>Regular</v>
          </cell>
          <cell r="Q432" t="str"/>
          <cell r="R432">
            <v>1</v>
          </cell>
          <cell r="U432" t="str">
            <v>USD</v>
          </cell>
          <cell r="V432" t="str">
            <v>Americas Sales</v>
          </cell>
          <cell r="W432" t="str">
            <v>Thomas Fusco</v>
          </cell>
          <cell r="Y432" t="str">
            <v>Eligible</v>
          </cell>
          <cell r="Z432">
            <v>185000.08</v>
          </cell>
          <cell r="AA432">
            <v>185000.08</v>
          </cell>
          <cell r="AB432">
            <v>185000.08</v>
          </cell>
          <cell r="AC432">
            <v>185000.08</v>
          </cell>
          <cell r="AD432">
            <v>3</v>
          </cell>
          <cell r="AE432" t="str">
            <v>E41</v>
          </cell>
          <cell r="AF432">
            <v>160000</v>
          </cell>
          <cell r="AG432">
            <v>230000</v>
          </cell>
          <cell r="AH432">
            <v>0.35</v>
          </cell>
          <cell r="AI432">
            <v>2</v>
          </cell>
          <cell r="AJ432">
            <v>0</v>
          </cell>
          <cell r="AK432">
            <v>190550.08239999998</v>
          </cell>
          <cell r="AL432">
            <v>3.0000000000000027E-2</v>
          </cell>
          <cell r="AM432">
            <v>190550.08239999998</v>
          </cell>
          <cell r="AN432">
            <v>5550.0023999999976</v>
          </cell>
          <cell r="AO432">
            <v>-0.17152138086956525</v>
          </cell>
          <cell r="AQ432">
            <v>41600.14</v>
          </cell>
          <cell r="AR432">
            <v>550000.15999999992</v>
          </cell>
          <cell r="AS432">
            <v>0.28000000000000003</v>
          </cell>
          <cell r="AT432">
            <v>1</v>
          </cell>
          <cell r="AU432">
            <v>0</v>
          </cell>
          <cell r="AV432">
            <v>190550.08239999998</v>
          </cell>
          <cell r="AW432">
            <v>190550.08239999998</v>
          </cell>
          <cell r="AX432">
            <v>3.0000000000000027E-2</v>
          </cell>
          <cell r="AY432">
            <v>5550.0023999999976</v>
          </cell>
          <cell r="AZ432" t="str">
            <v>commission</v>
          </cell>
          <cell r="BA432" t="str">
            <v>commissionEligible</v>
          </cell>
          <cell r="BB432" t="str">
            <v>commissionUnited States</v>
          </cell>
          <cell r="BC432" t="str">
            <v xml:space="preserve">commissionUnited States </v>
          </cell>
          <cell r="BD432" t="str">
            <v>E41</v>
          </cell>
          <cell r="BF432">
            <v>15416.673333333332</v>
          </cell>
        </row>
        <row r="433">
          <cell r="B433">
            <v>7773</v>
          </cell>
          <cell r="C433">
            <v>6658</v>
          </cell>
          <cell r="E433" t="str">
            <v>Douglas Schumaker</v>
          </cell>
          <cell r="F433" t="str">
            <v>Director, Security Engineering</v>
          </cell>
          <cell r="G433" t="str">
            <v>Employee</v>
          </cell>
          <cell r="H433" t="str">
            <v>Americas Sales</v>
          </cell>
          <cell r="I433" t="str">
            <v>CHICAGO</v>
          </cell>
          <cell r="J433" t="str">
            <v>United States</v>
          </cell>
          <cell r="K433">
            <v>36410</v>
          </cell>
          <cell r="L433" t="str">
            <v>WH</v>
          </cell>
          <cell r="M433" t="str">
            <v>E31M</v>
          </cell>
          <cell r="N433" t="str">
            <v>E</v>
          </cell>
          <cell r="O433" t="str">
            <v>3</v>
          </cell>
          <cell r="P433" t="str">
            <v>Regular</v>
          </cell>
          <cell r="Q433" t="str"/>
          <cell r="R433">
            <v>1</v>
          </cell>
          <cell r="U433" t="str">
            <v>USD</v>
          </cell>
          <cell r="V433" t="str">
            <v>Americas Sales</v>
          </cell>
          <cell r="W433" t="str">
            <v>Thomas Fusco</v>
          </cell>
          <cell r="Y433" t="str">
            <v>Eligible</v>
          </cell>
          <cell r="Z433">
            <v>274000.07999999996</v>
          </cell>
          <cell r="AA433">
            <v>274000.07999999996</v>
          </cell>
          <cell r="AB433">
            <v>274000.07999999996</v>
          </cell>
          <cell r="AC433">
            <v>274000.07999999996</v>
          </cell>
          <cell r="AD433">
            <v>2</v>
          </cell>
          <cell r="AE433" t="str">
            <v>E31</v>
          </cell>
          <cell r="AF433">
            <v>220000</v>
          </cell>
          <cell r="AG433">
            <v>300000</v>
          </cell>
          <cell r="AH433">
            <v>0.67</v>
          </cell>
          <cell r="AI433">
            <v>3</v>
          </cell>
          <cell r="AJ433">
            <v>0</v>
          </cell>
          <cell r="AK433">
            <v>274000.07999999996</v>
          </cell>
          <cell r="AL433">
            <v>0</v>
          </cell>
          <cell r="AM433">
            <v>274000.07999999996</v>
          </cell>
          <cell r="AN433">
            <v>0</v>
          </cell>
          <cell r="AO433">
            <v>-8.6666400000000143E-2</v>
          </cell>
          <cell r="AP433" t="str">
            <v>Rated 2 - no recommendation</v>
          </cell>
          <cell r="AQ433">
            <v>41600.14</v>
          </cell>
          <cell r="AR433">
            <v>550000.15999999992</v>
          </cell>
          <cell r="AS433">
            <v>0.45</v>
          </cell>
          <cell r="AT433">
            <v>1</v>
          </cell>
          <cell r="AU433">
            <v>0</v>
          </cell>
          <cell r="AV433">
            <v>274000.07999999996</v>
          </cell>
          <cell r="AW433">
            <v>274000.07999999996</v>
          </cell>
          <cell r="AX433">
            <v>0</v>
          </cell>
          <cell r="AY433">
            <v>0</v>
          </cell>
          <cell r="AZ433" t="str">
            <v>commission</v>
          </cell>
          <cell r="BA433" t="str">
            <v>commissionEligible</v>
          </cell>
          <cell r="BB433" t="str">
            <v>commissionUnited States</v>
          </cell>
          <cell r="BC433" t="str">
            <v xml:space="preserve">commissionUnited States </v>
          </cell>
          <cell r="BD433" t="str">
            <v>E31</v>
          </cell>
          <cell r="BF433">
            <v>22833.339999999997</v>
          </cell>
          <cell r="BH433">
            <v>3</v>
          </cell>
        </row>
        <row r="434">
          <cell r="B434">
            <v>7809</v>
          </cell>
          <cell r="C434">
            <v>6704</v>
          </cell>
          <cell r="E434" t="str">
            <v>Kevin Jones</v>
          </cell>
          <cell r="F434" t="str">
            <v>Security Engineering Manager</v>
          </cell>
          <cell r="G434" t="str">
            <v>Employee</v>
          </cell>
          <cell r="H434" t="str">
            <v>Americas Sales</v>
          </cell>
          <cell r="I434" t="str">
            <v>CHICAGO</v>
          </cell>
          <cell r="J434" t="str">
            <v>United States</v>
          </cell>
          <cell r="K434">
            <v>36850</v>
          </cell>
          <cell r="L434" t="str">
            <v>WH</v>
          </cell>
          <cell r="M434" t="str">
            <v>E41M</v>
          </cell>
          <cell r="N434" t="str">
            <v>E</v>
          </cell>
          <cell r="O434" t="str">
            <v>4</v>
          </cell>
          <cell r="P434" t="str">
            <v>Regular</v>
          </cell>
          <cell r="Q434" t="str"/>
          <cell r="R434">
            <v>1</v>
          </cell>
          <cell r="U434" t="str">
            <v>USD</v>
          </cell>
          <cell r="V434" t="str">
            <v>Americas Sales</v>
          </cell>
          <cell r="W434" t="str">
            <v>Thomas Fusco</v>
          </cell>
          <cell r="Y434" t="str">
            <v>Eligible</v>
          </cell>
          <cell r="Z434">
            <v>200000.08</v>
          </cell>
          <cell r="AA434">
            <v>200000.08</v>
          </cell>
          <cell r="AB434">
            <v>200000.08</v>
          </cell>
          <cell r="AC434">
            <v>200000.08</v>
          </cell>
          <cell r="AD434">
            <v>4</v>
          </cell>
          <cell r="AE434" t="str">
            <v>E41</v>
          </cell>
          <cell r="AF434">
            <v>190000</v>
          </cell>
          <cell r="AG434">
            <v>270000</v>
          </cell>
          <cell r="AH434">
            <v>0.12</v>
          </cell>
          <cell r="AI434">
            <v>1</v>
          </cell>
          <cell r="AJ434">
            <v>0</v>
          </cell>
          <cell r="AK434">
            <v>212000.08480000001</v>
          </cell>
          <cell r="AL434">
            <v>6.0000000000000053E-2</v>
          </cell>
          <cell r="AM434">
            <v>212000.08480000001</v>
          </cell>
          <cell r="AN434">
            <v>12000.004800000024</v>
          </cell>
          <cell r="AO434">
            <v>-0.21481450074074071</v>
          </cell>
          <cell r="AQ434">
            <v>41600.14</v>
          </cell>
          <cell r="AR434">
            <v>550000.15999999992</v>
          </cell>
          <cell r="AS434">
            <v>0.31</v>
          </cell>
          <cell r="AT434">
            <v>1</v>
          </cell>
          <cell r="AU434">
            <v>0</v>
          </cell>
          <cell r="AV434">
            <v>212000.08480000001</v>
          </cell>
          <cell r="AW434">
            <v>212000.08480000001</v>
          </cell>
          <cell r="AX434">
            <v>6.0000000000000053E-2</v>
          </cell>
          <cell r="AY434">
            <v>12000.004800000024</v>
          </cell>
          <cell r="AZ434" t="str">
            <v>commission</v>
          </cell>
          <cell r="BA434" t="str">
            <v>commissionEligible</v>
          </cell>
          <cell r="BB434" t="str">
            <v>commissionUnited States</v>
          </cell>
          <cell r="BC434" t="str">
            <v xml:space="preserve">commissionUnited States </v>
          </cell>
          <cell r="BD434" t="str">
            <v>E41</v>
          </cell>
          <cell r="BF434">
            <v>16666.673333333332</v>
          </cell>
          <cell r="BH434">
            <v>3</v>
          </cell>
        </row>
        <row r="435">
          <cell r="B435">
            <v>13325</v>
          </cell>
          <cell r="C435">
            <v>8346</v>
          </cell>
          <cell r="E435" t="str">
            <v>Earnie Lewellen</v>
          </cell>
          <cell r="F435" t="str">
            <v>Security Engineer</v>
          </cell>
          <cell r="G435" t="str">
            <v>Employee</v>
          </cell>
          <cell r="H435" t="str">
            <v>Americas Sales</v>
          </cell>
          <cell r="I435" t="str">
            <v>ARKANSAS REMOTE OFFICE</v>
          </cell>
          <cell r="J435" t="str">
            <v>United States</v>
          </cell>
          <cell r="K435">
            <v>43318</v>
          </cell>
          <cell r="L435" t="str">
            <v>WH</v>
          </cell>
          <cell r="M435" t="str">
            <v>E41P</v>
          </cell>
          <cell r="N435" t="str">
            <v>E</v>
          </cell>
          <cell r="O435" t="str">
            <v>4</v>
          </cell>
          <cell r="P435" t="str">
            <v>Regular</v>
          </cell>
          <cell r="Q435" t="str"/>
          <cell r="R435">
            <v>1</v>
          </cell>
          <cell r="U435" t="str">
            <v>USD</v>
          </cell>
          <cell r="V435" t="str">
            <v>Americas Sales</v>
          </cell>
          <cell r="W435" t="str">
            <v>Thomas Fusco</v>
          </cell>
          <cell r="Y435" t="str">
            <v>Eligible</v>
          </cell>
          <cell r="Z435">
            <v>152500.08000000002</v>
          </cell>
          <cell r="AA435">
            <v>152500.08000000002</v>
          </cell>
          <cell r="AB435">
            <v>152500.08000000002</v>
          </cell>
          <cell r="AC435">
            <v>152500.08000000002</v>
          </cell>
          <cell r="AD435">
            <v>2</v>
          </cell>
          <cell r="AE435" t="str">
            <v>E41</v>
          </cell>
          <cell r="AF435">
            <v>160000</v>
          </cell>
          <cell r="AG435">
            <v>230000</v>
          </cell>
          <cell r="AH435">
            <v>0</v>
          </cell>
          <cell r="AI435">
            <v>1</v>
          </cell>
          <cell r="AJ435">
            <v>0</v>
          </cell>
          <cell r="AK435">
            <v>152500.08000000002</v>
          </cell>
          <cell r="AL435">
            <v>0</v>
          </cell>
          <cell r="AM435">
            <v>152500.08000000002</v>
          </cell>
          <cell r="AN435">
            <v>0</v>
          </cell>
          <cell r="AO435">
            <v>-0.33695617391304344</v>
          </cell>
          <cell r="AP435" t="str">
            <v>Rated 2 - no recommendation</v>
          </cell>
          <cell r="AQ435">
            <v>41600.14</v>
          </cell>
          <cell r="AR435">
            <v>550000.15999999992</v>
          </cell>
          <cell r="AS435">
            <v>0.21</v>
          </cell>
          <cell r="AT435">
            <v>1</v>
          </cell>
          <cell r="AU435">
            <v>0</v>
          </cell>
          <cell r="AV435">
            <v>152500.08000000002</v>
          </cell>
          <cell r="AW435">
            <v>152500.08000000002</v>
          </cell>
          <cell r="AX435">
            <v>0</v>
          </cell>
          <cell r="AY435">
            <v>0</v>
          </cell>
          <cell r="AZ435" t="str">
            <v>commission</v>
          </cell>
          <cell r="BA435" t="str">
            <v>commissionEligible</v>
          </cell>
          <cell r="BB435" t="str">
            <v>commissionUnited States</v>
          </cell>
          <cell r="BC435" t="str">
            <v xml:space="preserve">commissionUnited States </v>
          </cell>
          <cell r="BD435" t="str">
            <v>E41</v>
          </cell>
          <cell r="BF435">
            <v>12708.340000000002</v>
          </cell>
          <cell r="BH435">
            <v>3</v>
          </cell>
        </row>
        <row r="436">
          <cell r="B436">
            <v>10661</v>
          </cell>
          <cell r="C436">
            <v>7316</v>
          </cell>
          <cell r="E436" t="str">
            <v>Ricardo Carlo</v>
          </cell>
          <cell r="F436" t="str">
            <v>Security Engineer</v>
          </cell>
          <cell r="G436" t="str">
            <v>Employee</v>
          </cell>
          <cell r="H436" t="str">
            <v>Americas Sales</v>
          </cell>
          <cell r="I436" t="str">
            <v>CHICAGO</v>
          </cell>
          <cell r="J436" t="str">
            <v>United States</v>
          </cell>
          <cell r="K436">
            <v>41183</v>
          </cell>
          <cell r="L436" t="str">
            <v>WH</v>
          </cell>
          <cell r="M436" t="str">
            <v>E51P</v>
          </cell>
          <cell r="N436" t="str">
            <v>E</v>
          </cell>
          <cell r="O436" t="str">
            <v>5</v>
          </cell>
          <cell r="P436" t="str">
            <v>Regular</v>
          </cell>
          <cell r="Q436" t="str"/>
          <cell r="R436">
            <v>1</v>
          </cell>
          <cell r="U436" t="str">
            <v>USD</v>
          </cell>
          <cell r="V436" t="str">
            <v>Americas Sales</v>
          </cell>
          <cell r="W436" t="str">
            <v>Thomas Fusco</v>
          </cell>
          <cell r="Y436" t="str">
            <v>Eligible</v>
          </cell>
          <cell r="Z436">
            <v>138000.16</v>
          </cell>
          <cell r="AA436">
            <v>138000.16</v>
          </cell>
          <cell r="AB436">
            <v>138000.16</v>
          </cell>
          <cell r="AC436">
            <v>138000.16</v>
          </cell>
          <cell r="AD436">
            <v>4</v>
          </cell>
          <cell r="AE436" t="str">
            <v>E51</v>
          </cell>
          <cell r="AF436">
            <v>125000</v>
          </cell>
          <cell r="AG436">
            <v>190000</v>
          </cell>
          <cell r="AH436">
            <v>0.2</v>
          </cell>
          <cell r="AI436">
            <v>2</v>
          </cell>
          <cell r="AJ436">
            <v>0</v>
          </cell>
          <cell r="AK436">
            <v>144900.16800000001</v>
          </cell>
          <cell r="AL436">
            <v>5.0000000000000044E-2</v>
          </cell>
          <cell r="AM436">
            <v>144900.16800000001</v>
          </cell>
          <cell r="AN436">
            <v>6900.0080000000016</v>
          </cell>
          <cell r="AO436">
            <v>-0.23736753684210521</v>
          </cell>
          <cell r="AQ436">
            <v>41600.14</v>
          </cell>
          <cell r="AR436">
            <v>550000.15999999992</v>
          </cell>
          <cell r="AS436">
            <v>0.18</v>
          </cell>
          <cell r="AT436">
            <v>1</v>
          </cell>
          <cell r="AU436">
            <v>0</v>
          </cell>
          <cell r="AV436">
            <v>144900.16800000001</v>
          </cell>
          <cell r="AW436">
            <v>144900.16800000001</v>
          </cell>
          <cell r="AX436">
            <v>5.0000000000000044E-2</v>
          </cell>
          <cell r="AY436">
            <v>6900.0080000000016</v>
          </cell>
          <cell r="AZ436" t="str">
            <v>commission</v>
          </cell>
          <cell r="BA436" t="str">
            <v>commissionEligible</v>
          </cell>
          <cell r="BB436" t="str">
            <v>commissionUnited States</v>
          </cell>
          <cell r="BC436" t="str">
            <v xml:space="preserve">commissionUnited States </v>
          </cell>
          <cell r="BD436" t="str">
            <v>E51</v>
          </cell>
          <cell r="BF436">
            <v>11500.013333333334</v>
          </cell>
          <cell r="BH436">
            <v>2</v>
          </cell>
        </row>
        <row r="437">
          <cell r="B437">
            <v>11941</v>
          </cell>
          <cell r="C437">
            <v>4674</v>
          </cell>
          <cell r="E437" t="str">
            <v>Charles Hall</v>
          </cell>
          <cell r="F437" t="str">
            <v>Security Engineer</v>
          </cell>
          <cell r="G437" t="str">
            <v>Employee</v>
          </cell>
          <cell r="H437" t="str">
            <v>Americas Sales</v>
          </cell>
          <cell r="I437" t="str">
            <v>IRVING</v>
          </cell>
          <cell r="J437" t="str">
            <v>United States</v>
          </cell>
          <cell r="K437">
            <v>41687</v>
          </cell>
          <cell r="L437" t="str">
            <v>WH</v>
          </cell>
          <cell r="M437" t="str">
            <v>E41P</v>
          </cell>
          <cell r="N437" t="str">
            <v>E</v>
          </cell>
          <cell r="O437" t="str">
            <v>4</v>
          </cell>
          <cell r="P437" t="str">
            <v>Regular</v>
          </cell>
          <cell r="Q437" t="str"/>
          <cell r="R437">
            <v>1</v>
          </cell>
          <cell r="U437" t="str">
            <v>USD</v>
          </cell>
          <cell r="V437" t="str">
            <v>Americas Sales</v>
          </cell>
          <cell r="W437" t="str">
            <v>Thomas Fusco</v>
          </cell>
          <cell r="Y437" t="str">
            <v>Eligible</v>
          </cell>
          <cell r="Z437">
            <v>206000</v>
          </cell>
          <cell r="AA437">
            <v>206000</v>
          </cell>
          <cell r="AB437">
            <v>206000</v>
          </cell>
          <cell r="AC437">
            <v>206000</v>
          </cell>
          <cell r="AD437">
            <v>3</v>
          </cell>
          <cell r="AE437" t="str">
            <v>E41</v>
          </cell>
          <cell r="AF437">
            <v>160000</v>
          </cell>
          <cell r="AG437">
            <v>230000</v>
          </cell>
          <cell r="AH437">
            <v>0.65</v>
          </cell>
          <cell r="AI437">
            <v>3</v>
          </cell>
          <cell r="AJ437">
            <v>0</v>
          </cell>
          <cell r="AK437">
            <v>210120</v>
          </cell>
          <cell r="AL437">
            <v>2.0000000000000018E-2</v>
          </cell>
          <cell r="AM437">
            <v>210120</v>
          </cell>
          <cell r="AN437">
            <v>4120</v>
          </cell>
          <cell r="AO437">
            <v>-8.6434782608695637E-2</v>
          </cell>
          <cell r="AQ437">
            <v>41600.14</v>
          </cell>
          <cell r="AR437">
            <v>550000.15999999992</v>
          </cell>
          <cell r="AS437">
            <v>0.32</v>
          </cell>
          <cell r="AT437">
            <v>1</v>
          </cell>
          <cell r="AU437">
            <v>0</v>
          </cell>
          <cell r="AV437">
            <v>210120</v>
          </cell>
          <cell r="AW437">
            <v>210120</v>
          </cell>
          <cell r="AX437">
            <v>2.0000000000000018E-2</v>
          </cell>
          <cell r="AY437">
            <v>4120</v>
          </cell>
          <cell r="AZ437" t="str">
            <v>commission</v>
          </cell>
          <cell r="BA437" t="str">
            <v>commissionEligible</v>
          </cell>
          <cell r="BB437" t="str">
            <v>commissionUnited States</v>
          </cell>
          <cell r="BC437" t="str">
            <v xml:space="preserve">commissionUnited States </v>
          </cell>
          <cell r="BD437" t="str">
            <v>E41</v>
          </cell>
          <cell r="BF437">
            <v>17166.666666666668</v>
          </cell>
          <cell r="BH437">
            <v>2</v>
          </cell>
        </row>
        <row r="438">
          <cell r="B438">
            <v>9634</v>
          </cell>
          <cell r="C438">
            <v>7223</v>
          </cell>
          <cell r="E438" t="str">
            <v>Christopher Masopust</v>
          </cell>
          <cell r="F438" t="str">
            <v>Security Engineer</v>
          </cell>
          <cell r="G438" t="str">
            <v>Employee</v>
          </cell>
          <cell r="H438" t="str">
            <v>Americas Sales</v>
          </cell>
          <cell r="I438" t="str">
            <v>IRVING</v>
          </cell>
          <cell r="J438" t="str">
            <v>United States</v>
          </cell>
          <cell r="K438">
            <v>42387</v>
          </cell>
          <cell r="L438" t="str">
            <v>WH</v>
          </cell>
          <cell r="M438" t="str">
            <v>E41P</v>
          </cell>
          <cell r="N438" t="str">
            <v>E</v>
          </cell>
          <cell r="O438" t="str">
            <v>4</v>
          </cell>
          <cell r="P438" t="str">
            <v>Regular</v>
          </cell>
          <cell r="R438">
            <v>1</v>
          </cell>
          <cell r="U438" t="str">
            <v>USD</v>
          </cell>
          <cell r="V438" t="str">
            <v>Americas Sales</v>
          </cell>
          <cell r="W438" t="str">
            <v>Thomas Fusco</v>
          </cell>
          <cell r="Y438" t="str">
            <v>Eligible</v>
          </cell>
          <cell r="Z438">
            <v>180000.08</v>
          </cell>
          <cell r="AA438">
            <v>180000.08</v>
          </cell>
          <cell r="AB438">
            <v>180000.08</v>
          </cell>
          <cell r="AC438">
            <v>180000.08</v>
          </cell>
          <cell r="AD438">
            <v>3</v>
          </cell>
          <cell r="AE438" t="str">
            <v>E41</v>
          </cell>
          <cell r="AF438">
            <v>160000</v>
          </cell>
          <cell r="AG438">
            <v>230000</v>
          </cell>
          <cell r="AH438">
            <v>0.28000000000000003</v>
          </cell>
          <cell r="AI438">
            <v>2</v>
          </cell>
          <cell r="AJ438">
            <v>0</v>
          </cell>
          <cell r="AK438">
            <v>185400.08239999998</v>
          </cell>
          <cell r="AL438">
            <v>3.0000000000000027E-2</v>
          </cell>
          <cell r="AM438">
            <v>185400.08239999998</v>
          </cell>
          <cell r="AN438">
            <v>5400.0023999999976</v>
          </cell>
          <cell r="AO438">
            <v>-0.19391268521739136</v>
          </cell>
          <cell r="AQ438">
            <v>41600.14</v>
          </cell>
          <cell r="AR438">
            <v>550000.15999999992</v>
          </cell>
          <cell r="AS438">
            <v>0.27</v>
          </cell>
          <cell r="AT438">
            <v>1</v>
          </cell>
          <cell r="AU438">
            <v>0</v>
          </cell>
          <cell r="AV438">
            <v>185400.08239999998</v>
          </cell>
          <cell r="AW438">
            <v>185400.08239999998</v>
          </cell>
          <cell r="AX438">
            <v>3.0000000000000027E-2</v>
          </cell>
          <cell r="AY438">
            <v>5400.0023999999976</v>
          </cell>
          <cell r="AZ438" t="str">
            <v>commission</v>
          </cell>
          <cell r="BA438" t="str">
            <v>commissionEligible</v>
          </cell>
          <cell r="BB438" t="str">
            <v>commissionUnited States</v>
          </cell>
          <cell r="BC438" t="str">
            <v xml:space="preserve">commissionUnited States </v>
          </cell>
          <cell r="BD438" t="str">
            <v>E41</v>
          </cell>
          <cell r="BF438">
            <v>15000.006666666666</v>
          </cell>
          <cell r="BH438">
            <v>2</v>
          </cell>
        </row>
        <row r="439">
          <cell r="B439">
            <v>6531</v>
          </cell>
          <cell r="C439">
            <v>6340</v>
          </cell>
          <cell r="E439" t="str">
            <v>Rebecca Eisel</v>
          </cell>
          <cell r="F439" t="str">
            <v>Regional Technical Advisor</v>
          </cell>
          <cell r="G439" t="str">
            <v>Employee</v>
          </cell>
          <cell r="H439" t="str">
            <v>Americas Sales</v>
          </cell>
          <cell r="I439" t="str">
            <v>CHICAGO</v>
          </cell>
          <cell r="J439" t="str">
            <v>United States</v>
          </cell>
          <cell r="K439">
            <v>38462</v>
          </cell>
          <cell r="L439" t="str">
            <v>WH</v>
          </cell>
          <cell r="M439" t="str">
            <v>R51P</v>
          </cell>
          <cell r="N439" t="str">
            <v>R</v>
          </cell>
          <cell r="O439" t="str">
            <v>5</v>
          </cell>
          <cell r="P439" t="str">
            <v>Regular</v>
          </cell>
          <cell r="Q439" t="str"/>
          <cell r="S439">
            <v>1</v>
          </cell>
          <cell r="U439" t="str">
            <v>USD</v>
          </cell>
          <cell r="V439" t="str">
            <v>Americas Sales</v>
          </cell>
          <cell r="W439" t="str">
            <v>Thomas Fusco</v>
          </cell>
          <cell r="Y439" t="str">
            <v>Eligible</v>
          </cell>
          <cell r="Z439">
            <v>118000.16</v>
          </cell>
          <cell r="AA439">
            <v>118000.16</v>
          </cell>
          <cell r="AB439">
            <v>118000.16</v>
          </cell>
          <cell r="AC439">
            <v>118000.16</v>
          </cell>
          <cell r="AD439">
            <v>3</v>
          </cell>
          <cell r="AE439" t="str">
            <v>R51</v>
          </cell>
          <cell r="AF439">
            <v>100000</v>
          </cell>
          <cell r="AG439">
            <v>160000</v>
          </cell>
          <cell r="AH439">
            <v>0.3</v>
          </cell>
          <cell r="AI439">
            <v>2</v>
          </cell>
          <cell r="AJ439">
            <v>0</v>
          </cell>
          <cell r="AK439">
            <v>121540.16480000001</v>
          </cell>
          <cell r="AL439">
            <v>3.0000000000000027E-2</v>
          </cell>
          <cell r="AM439">
            <v>121540.16480000001</v>
          </cell>
          <cell r="AN439">
            <v>3540.0048000000097</v>
          </cell>
          <cell r="AO439">
            <v>-0.24037396999999994</v>
          </cell>
          <cell r="AQ439">
            <v>41600.14</v>
          </cell>
          <cell r="AR439">
            <v>550000.15999999992</v>
          </cell>
          <cell r="AS439">
            <v>0.15</v>
          </cell>
          <cell r="AT439">
            <v>1</v>
          </cell>
          <cell r="AU439">
            <v>0</v>
          </cell>
          <cell r="AV439">
            <v>121540.16480000001</v>
          </cell>
          <cell r="AW439">
            <v>121540.16480000001</v>
          </cell>
          <cell r="AX439">
            <v>3.0000000000000027E-2</v>
          </cell>
          <cell r="AY439">
            <v>3540.0048000000097</v>
          </cell>
          <cell r="AZ439" t="str">
            <v>Target Bonus</v>
          </cell>
          <cell r="BA439" t="str">
            <v>Target BonusEligible</v>
          </cell>
          <cell r="BB439" t="str">
            <v>Target BonusUnited States</v>
          </cell>
          <cell r="BC439" t="str">
            <v xml:space="preserve">Target BonusUnited States </v>
          </cell>
          <cell r="BD439" t="str">
            <v>R51</v>
          </cell>
          <cell r="BF439">
            <v>9833.3466666666664</v>
          </cell>
          <cell r="BG439">
            <v>12500</v>
          </cell>
          <cell r="BH439">
            <v>3</v>
          </cell>
          <cell r="BJ439">
            <v>12500</v>
          </cell>
          <cell r="BK439">
            <v>12500</v>
          </cell>
          <cell r="BL439">
            <v>12500</v>
          </cell>
        </row>
        <row r="440">
          <cell r="B440">
            <v>7575</v>
          </cell>
          <cell r="C440">
            <v>6808</v>
          </cell>
          <cell r="E440" t="str">
            <v>Benjamin (Ben) Morris</v>
          </cell>
          <cell r="F440" t="str">
            <v>Security Engineering Manager</v>
          </cell>
          <cell r="G440" t="str">
            <v>Employee</v>
          </cell>
          <cell r="H440" t="str">
            <v>Americas Sales</v>
          </cell>
          <cell r="I440" t="str">
            <v>IRVING</v>
          </cell>
          <cell r="J440" t="str">
            <v>United States</v>
          </cell>
          <cell r="K440">
            <v>41869</v>
          </cell>
          <cell r="L440" t="str">
            <v>WH</v>
          </cell>
          <cell r="M440" t="str">
            <v>E41M</v>
          </cell>
          <cell r="N440" t="str">
            <v>E</v>
          </cell>
          <cell r="O440" t="str">
            <v>4</v>
          </cell>
          <cell r="P440" t="str">
            <v>Regular</v>
          </cell>
          <cell r="Q440" t="str"/>
          <cell r="R440">
            <v>1</v>
          </cell>
          <cell r="U440" t="str">
            <v>USD</v>
          </cell>
          <cell r="V440" t="str">
            <v>Americas Sales</v>
          </cell>
          <cell r="W440" t="str">
            <v>Thomas Fusco</v>
          </cell>
          <cell r="Y440" t="str">
            <v>Eligible</v>
          </cell>
          <cell r="Z440">
            <v>205000</v>
          </cell>
          <cell r="AA440">
            <v>205000</v>
          </cell>
          <cell r="AB440">
            <v>205000</v>
          </cell>
          <cell r="AC440">
            <v>205000</v>
          </cell>
          <cell r="AD440">
            <v>3</v>
          </cell>
          <cell r="AE440" t="str">
            <v>E41</v>
          </cell>
          <cell r="AF440">
            <v>190000</v>
          </cell>
          <cell r="AG440">
            <v>270000</v>
          </cell>
          <cell r="AH440">
            <v>0.18</v>
          </cell>
          <cell r="AI440">
            <v>2</v>
          </cell>
          <cell r="AJ440">
            <v>0</v>
          </cell>
          <cell r="AK440">
            <v>211150</v>
          </cell>
          <cell r="AL440">
            <v>3.0000000000000027E-2</v>
          </cell>
          <cell r="AM440">
            <v>211150</v>
          </cell>
          <cell r="AN440">
            <v>6150</v>
          </cell>
          <cell r="AO440">
            <v>-0.21796296296296291</v>
          </cell>
          <cell r="AQ440">
            <v>41600.14</v>
          </cell>
          <cell r="AR440">
            <v>550000.15999999992</v>
          </cell>
          <cell r="AS440">
            <v>0.32</v>
          </cell>
          <cell r="AT440">
            <v>1</v>
          </cell>
          <cell r="AU440">
            <v>0</v>
          </cell>
          <cell r="AV440">
            <v>211150</v>
          </cell>
          <cell r="AW440">
            <v>211150</v>
          </cell>
          <cell r="AX440">
            <v>3.0000000000000027E-2</v>
          </cell>
          <cell r="AY440">
            <v>6150</v>
          </cell>
          <cell r="AZ440" t="str">
            <v>commission</v>
          </cell>
          <cell r="BA440" t="str">
            <v>commissionEligible</v>
          </cell>
          <cell r="BB440" t="str">
            <v>commissionUnited States</v>
          </cell>
          <cell r="BC440" t="str">
            <v xml:space="preserve">commissionUnited States </v>
          </cell>
          <cell r="BD440" t="str">
            <v>E41</v>
          </cell>
          <cell r="BF440">
            <v>17083.333333333332</v>
          </cell>
          <cell r="BH440">
            <v>3</v>
          </cell>
        </row>
        <row r="441">
          <cell r="B441">
            <v>13044</v>
          </cell>
          <cell r="C441">
            <v>8076</v>
          </cell>
          <cell r="E441" t="str">
            <v>Jeffrey Werth</v>
          </cell>
          <cell r="F441" t="str">
            <v>Regional Technical Advisor</v>
          </cell>
          <cell r="G441" t="str">
            <v>Employee</v>
          </cell>
          <cell r="H441" t="str">
            <v>Americas Sales</v>
          </cell>
          <cell r="I441" t="str">
            <v>BLOOMINGTON, MN</v>
          </cell>
          <cell r="J441" t="str">
            <v>United States</v>
          </cell>
          <cell r="K441">
            <v>42044</v>
          </cell>
          <cell r="L441" t="str">
            <v>WH</v>
          </cell>
          <cell r="M441" t="str">
            <v>R41P</v>
          </cell>
          <cell r="N441" t="str">
            <v>R</v>
          </cell>
          <cell r="O441" t="str">
            <v>4</v>
          </cell>
          <cell r="P441" t="str">
            <v>Regular</v>
          </cell>
          <cell r="Q441" t="str"/>
          <cell r="S441">
            <v>1</v>
          </cell>
          <cell r="U441" t="str">
            <v>USD</v>
          </cell>
          <cell r="V441" t="str">
            <v>Americas Sales</v>
          </cell>
          <cell r="W441" t="str">
            <v>Thomas Fusco</v>
          </cell>
          <cell r="Y441" t="str">
            <v>Eligible</v>
          </cell>
          <cell r="Z441">
            <v>150500.16</v>
          </cell>
          <cell r="AA441">
            <v>150500.16</v>
          </cell>
          <cell r="AB441">
            <v>150500.16</v>
          </cell>
          <cell r="AC441">
            <v>150500.16</v>
          </cell>
          <cell r="AD441">
            <v>4</v>
          </cell>
          <cell r="AE441" t="str">
            <v>R41</v>
          </cell>
          <cell r="AF441">
            <v>135000</v>
          </cell>
          <cell r="AG441">
            <v>215000</v>
          </cell>
          <cell r="AH441">
            <v>0.19</v>
          </cell>
          <cell r="AI441">
            <v>2</v>
          </cell>
          <cell r="AJ441">
            <v>0</v>
          </cell>
          <cell r="AK441">
            <v>158025.16800000001</v>
          </cell>
          <cell r="AL441">
            <v>5.0000000000000044E-2</v>
          </cell>
          <cell r="AM441">
            <v>158025.16800000001</v>
          </cell>
          <cell r="AN441">
            <v>7525.0080000000016</v>
          </cell>
          <cell r="AO441">
            <v>-0.26499921860465114</v>
          </cell>
          <cell r="AQ441">
            <v>41600.14</v>
          </cell>
          <cell r="AR441">
            <v>550000.15999999992</v>
          </cell>
          <cell r="AS441">
            <v>0.21</v>
          </cell>
          <cell r="AT441">
            <v>1</v>
          </cell>
          <cell r="AU441">
            <v>0</v>
          </cell>
          <cell r="AV441">
            <v>158025.16800000001</v>
          </cell>
          <cell r="AW441">
            <v>158025.16800000001</v>
          </cell>
          <cell r="AX441">
            <v>5.0000000000000044E-2</v>
          </cell>
          <cell r="AY441">
            <v>7525.0080000000016</v>
          </cell>
          <cell r="AZ441" t="str">
            <v>Target Bonus</v>
          </cell>
          <cell r="BA441" t="str">
            <v>Target BonusEligible</v>
          </cell>
          <cell r="BB441" t="str">
            <v>Target BonusUnited States</v>
          </cell>
          <cell r="BC441" t="str">
            <v xml:space="preserve">Target BonusUnited States </v>
          </cell>
          <cell r="BD441" t="str">
            <v>R41</v>
          </cell>
          <cell r="BF441">
            <v>12541.68</v>
          </cell>
          <cell r="BG441">
            <v>12000</v>
          </cell>
          <cell r="BH441">
            <v>3</v>
          </cell>
          <cell r="BJ441">
            <v>12000</v>
          </cell>
          <cell r="BK441">
            <v>12000</v>
          </cell>
          <cell r="BL441">
            <v>13200.000000000002</v>
          </cell>
        </row>
        <row r="442">
          <cell r="B442">
            <v>12942</v>
          </cell>
          <cell r="C442">
            <v>7966</v>
          </cell>
          <cell r="E442" t="str">
            <v>Bryce Schumacher</v>
          </cell>
          <cell r="F442" t="str">
            <v>Security Engineer - Technical Lead</v>
          </cell>
          <cell r="G442" t="str">
            <v>Employee</v>
          </cell>
          <cell r="H442" t="str">
            <v>Americas Sales</v>
          </cell>
          <cell r="I442" t="str">
            <v>MICHIGAN REMOTE OFFICE</v>
          </cell>
          <cell r="J442" t="str">
            <v>United States</v>
          </cell>
          <cell r="K442">
            <v>42020</v>
          </cell>
          <cell r="L442" t="str">
            <v>WH</v>
          </cell>
          <cell r="M442" t="str">
            <v>E41P</v>
          </cell>
          <cell r="N442" t="str">
            <v>E</v>
          </cell>
          <cell r="O442" t="str">
            <v>4</v>
          </cell>
          <cell r="P442" t="str">
            <v>Regular</v>
          </cell>
          <cell r="Q442" t="str"/>
          <cell r="R442">
            <v>1</v>
          </cell>
          <cell r="U442" t="str">
            <v>USD</v>
          </cell>
          <cell r="V442" t="str">
            <v>Americas Sales</v>
          </cell>
          <cell r="W442" t="str">
            <v>Thomas Fusco</v>
          </cell>
          <cell r="Y442" t="str">
            <v>Eligible</v>
          </cell>
          <cell r="Z442">
            <v>169000.08</v>
          </cell>
          <cell r="AA442">
            <v>169000.08</v>
          </cell>
          <cell r="AB442">
            <v>169000.08</v>
          </cell>
          <cell r="AC442">
            <v>169000.08</v>
          </cell>
          <cell r="AD442">
            <v>3</v>
          </cell>
          <cell r="AE442" t="str">
            <v>E41</v>
          </cell>
          <cell r="AF442">
            <v>160000</v>
          </cell>
          <cell r="AG442">
            <v>230000</v>
          </cell>
          <cell r="AH442">
            <v>0.12</v>
          </cell>
          <cell r="AI442">
            <v>1</v>
          </cell>
          <cell r="AJ442">
            <v>0</v>
          </cell>
          <cell r="AK442">
            <v>175760.08319999999</v>
          </cell>
          <cell r="AL442">
            <v>4.0000000000000036E-2</v>
          </cell>
          <cell r="AM442">
            <v>175760.08319999999</v>
          </cell>
          <cell r="AN442">
            <v>6760.0032000000065</v>
          </cell>
          <cell r="AO442">
            <v>-0.23582572521739131</v>
          </cell>
          <cell r="AQ442">
            <v>41600.14</v>
          </cell>
          <cell r="AR442">
            <v>550000.15999999992</v>
          </cell>
          <cell r="AS442">
            <v>0.25</v>
          </cell>
          <cell r="AT442">
            <v>1</v>
          </cell>
          <cell r="AU442">
            <v>0</v>
          </cell>
          <cell r="AV442">
            <v>175760.08319999999</v>
          </cell>
          <cell r="AW442">
            <v>175760.08319999999</v>
          </cell>
          <cell r="AX442">
            <v>4.0000000000000036E-2</v>
          </cell>
          <cell r="AY442">
            <v>6760.0032000000065</v>
          </cell>
          <cell r="AZ442" t="str">
            <v>commission</v>
          </cell>
          <cell r="BA442" t="str">
            <v>commissionEligible</v>
          </cell>
          <cell r="BB442" t="str">
            <v>commissionUnited States</v>
          </cell>
          <cell r="BC442" t="str">
            <v xml:space="preserve">commissionUnited States </v>
          </cell>
          <cell r="BD442" t="str">
            <v>E41</v>
          </cell>
          <cell r="BF442">
            <v>14083.339999999998</v>
          </cell>
          <cell r="BH442">
            <v>3</v>
          </cell>
        </row>
        <row r="443">
          <cell r="B443">
            <v>13079</v>
          </cell>
          <cell r="C443">
            <v>8110</v>
          </cell>
          <cell r="E443" t="str">
            <v>Jorge Garza</v>
          </cell>
          <cell r="F443" t="str">
            <v>Security Engineer</v>
          </cell>
          <cell r="G443" t="str">
            <v>Employee</v>
          </cell>
          <cell r="H443" t="str">
            <v>Americas Sales</v>
          </cell>
          <cell r="I443" t="str">
            <v>TEXAS REMOTE OFFICE</v>
          </cell>
          <cell r="J443" t="str">
            <v>United States</v>
          </cell>
          <cell r="K443">
            <v>42044</v>
          </cell>
          <cell r="L443" t="str">
            <v>WH</v>
          </cell>
          <cell r="M443" t="str">
            <v>E41P</v>
          </cell>
          <cell r="N443" t="str">
            <v>E</v>
          </cell>
          <cell r="O443" t="str">
            <v>4</v>
          </cell>
          <cell r="P443" t="str">
            <v>Regular</v>
          </cell>
          <cell r="Q443" t="str"/>
          <cell r="R443">
            <v>1</v>
          </cell>
          <cell r="U443" t="str">
            <v>USD</v>
          </cell>
          <cell r="V443" t="str">
            <v>Americas Sales</v>
          </cell>
          <cell r="W443" t="str">
            <v>Thomas Fusco</v>
          </cell>
          <cell r="Y443" t="str">
            <v>Eligible</v>
          </cell>
          <cell r="Z443">
            <v>165000.16</v>
          </cell>
          <cell r="AA443">
            <v>165000.16</v>
          </cell>
          <cell r="AB443">
            <v>165000.16</v>
          </cell>
          <cell r="AC443">
            <v>165000.16</v>
          </cell>
          <cell r="AD443">
            <v>2</v>
          </cell>
          <cell r="AE443" t="str">
            <v>E41</v>
          </cell>
          <cell r="AF443">
            <v>160000</v>
          </cell>
          <cell r="AG443">
            <v>230000</v>
          </cell>
          <cell r="AH443">
            <v>7.0000000000000007E-2</v>
          </cell>
          <cell r="AI443">
            <v>1</v>
          </cell>
          <cell r="AJ443">
            <v>0</v>
          </cell>
          <cell r="AK443">
            <v>165000.16</v>
          </cell>
          <cell r="AL443">
            <v>0</v>
          </cell>
          <cell r="AM443">
            <v>165000.16</v>
          </cell>
          <cell r="AN443">
            <v>0</v>
          </cell>
          <cell r="AO443">
            <v>-0.28260799999999997</v>
          </cell>
          <cell r="AP443" t="str">
            <v>Rated 2 - no recommendation</v>
          </cell>
          <cell r="AQ443">
            <v>41600.14</v>
          </cell>
          <cell r="AR443">
            <v>550000.15999999992</v>
          </cell>
          <cell r="AS443">
            <v>0.24</v>
          </cell>
          <cell r="AT443">
            <v>1</v>
          </cell>
          <cell r="AU443">
            <v>0</v>
          </cell>
          <cell r="AV443">
            <v>165000.16</v>
          </cell>
          <cell r="AW443">
            <v>165000.16</v>
          </cell>
          <cell r="AX443">
            <v>0</v>
          </cell>
          <cell r="AY443">
            <v>0</v>
          </cell>
          <cell r="AZ443" t="str">
            <v>commission</v>
          </cell>
          <cell r="BA443" t="str">
            <v>commissionEligible</v>
          </cell>
          <cell r="BB443" t="str">
            <v>commissionUnited States</v>
          </cell>
          <cell r="BC443" t="str">
            <v xml:space="preserve">commissionUnited States </v>
          </cell>
          <cell r="BD443" t="str">
            <v>E41</v>
          </cell>
          <cell r="BF443">
            <v>13750.013333333334</v>
          </cell>
          <cell r="BH443">
            <v>2</v>
          </cell>
        </row>
        <row r="444">
          <cell r="B444">
            <v>15613</v>
          </cell>
          <cell r="C444">
            <v>10572</v>
          </cell>
          <cell r="E444" t="str">
            <v>Denis Satria</v>
          </cell>
          <cell r="F444" t="str">
            <v>Security Engineer</v>
          </cell>
          <cell r="G444" t="str">
            <v>Employee</v>
          </cell>
          <cell r="H444" t="str">
            <v>Americas Sales</v>
          </cell>
          <cell r="I444" t="str">
            <v>TEXAS REMOTE OFFICE</v>
          </cell>
          <cell r="J444" t="str">
            <v>United States</v>
          </cell>
          <cell r="K444">
            <v>44105</v>
          </cell>
          <cell r="L444" t="str">
            <v>WH</v>
          </cell>
          <cell r="M444" t="str">
            <v>E51P</v>
          </cell>
          <cell r="N444" t="str">
            <v>E</v>
          </cell>
          <cell r="O444" t="str">
            <v>5</v>
          </cell>
          <cell r="P444" t="str">
            <v>Regular</v>
          </cell>
          <cell r="Q444" t="str"/>
          <cell r="R444">
            <v>1</v>
          </cell>
          <cell r="U444" t="str">
            <v>USD</v>
          </cell>
          <cell r="V444" t="str">
            <v>Americas Sales</v>
          </cell>
          <cell r="W444" t="str">
            <v>Thomas Fusco</v>
          </cell>
          <cell r="Y444" t="str">
            <v>Not Eligible - NH</v>
          </cell>
          <cell r="AA444">
            <v>0</v>
          </cell>
          <cell r="AB444">
            <v>155000.08000000002</v>
          </cell>
          <cell r="AC444">
            <v>155000.08000000002</v>
          </cell>
          <cell r="AW444">
            <v>155000.08000000002</v>
          </cell>
        </row>
        <row r="445">
          <cell r="B445">
            <v>20881</v>
          </cell>
          <cell r="C445">
            <v>15968</v>
          </cell>
          <cell r="E445" t="str">
            <v>Tracy Sargeant</v>
          </cell>
          <cell r="F445" t="str">
            <v>Security Engineer</v>
          </cell>
          <cell r="G445" t="str">
            <v>Employee</v>
          </cell>
          <cell r="H445" t="str">
            <v>Americas Sales</v>
          </cell>
          <cell r="I445" t="str">
            <v>IOWA REMOTE OFFICE</v>
          </cell>
          <cell r="J445" t="str">
            <v>United States</v>
          </cell>
          <cell r="K445">
            <v>43850</v>
          </cell>
          <cell r="L445" t="str">
            <v>WH</v>
          </cell>
          <cell r="M445" t="str">
            <v>E41P</v>
          </cell>
          <cell r="N445" t="str">
            <v>E</v>
          </cell>
          <cell r="O445" t="str">
            <v>4</v>
          </cell>
          <cell r="P445" t="str">
            <v>Regular</v>
          </cell>
          <cell r="Q445" t="str"/>
          <cell r="R445">
            <v>1</v>
          </cell>
          <cell r="U445" t="str">
            <v>USD</v>
          </cell>
          <cell r="V445" t="str">
            <v>Americas Sales</v>
          </cell>
          <cell r="W445" t="str">
            <v>Thomas Fusco</v>
          </cell>
          <cell r="Y445" t="str">
            <v>Eligible</v>
          </cell>
          <cell r="Z445">
            <v>180000.16</v>
          </cell>
          <cell r="AA445">
            <v>180000.16</v>
          </cell>
          <cell r="AB445">
            <v>180000.16</v>
          </cell>
          <cell r="AC445">
            <v>180000.16</v>
          </cell>
          <cell r="AD445">
            <v>3</v>
          </cell>
          <cell r="AE445" t="str">
            <v>E41</v>
          </cell>
          <cell r="AF445">
            <v>160000</v>
          </cell>
          <cell r="AG445">
            <v>230000</v>
          </cell>
          <cell r="AH445">
            <v>0.28000000000000003</v>
          </cell>
          <cell r="AI445">
            <v>2</v>
          </cell>
          <cell r="AJ445">
            <v>0</v>
          </cell>
          <cell r="AK445">
            <v>185400.1648</v>
          </cell>
          <cell r="AL445">
            <v>3.0000000000000027E-2</v>
          </cell>
          <cell r="AM445">
            <v>185400.1648</v>
          </cell>
          <cell r="AN445">
            <v>5400.0047999999952</v>
          </cell>
          <cell r="AO445">
            <v>-0.19391232695652172</v>
          </cell>
          <cell r="AQ445">
            <v>41600.14</v>
          </cell>
          <cell r="AR445">
            <v>550000.15999999992</v>
          </cell>
          <cell r="AS445">
            <v>0.27</v>
          </cell>
          <cell r="AT445">
            <v>1</v>
          </cell>
          <cell r="AU445">
            <v>0</v>
          </cell>
          <cell r="AV445">
            <v>185400.1648</v>
          </cell>
          <cell r="AW445">
            <v>185400.1648</v>
          </cell>
          <cell r="AX445">
            <v>3.0000000000000027E-2</v>
          </cell>
          <cell r="AY445">
            <v>5400.0047999999952</v>
          </cell>
          <cell r="AZ445" t="str">
            <v>commission</v>
          </cell>
          <cell r="BA445" t="str">
            <v>commissionEligible</v>
          </cell>
          <cell r="BB445" t="str">
            <v>commissionUnited States</v>
          </cell>
          <cell r="BC445" t="str">
            <v xml:space="preserve">commissionUnited States </v>
          </cell>
          <cell r="BD445" t="str">
            <v>E41</v>
          </cell>
          <cell r="BF445">
            <v>15000.013333333334</v>
          </cell>
        </row>
        <row r="446">
          <cell r="B446">
            <v>20947</v>
          </cell>
          <cell r="C446">
            <v>16034</v>
          </cell>
          <cell r="E446" t="str">
            <v>Artur Zientak</v>
          </cell>
          <cell r="F446" t="str">
            <v>Security Engineer</v>
          </cell>
          <cell r="G446" t="str">
            <v>Employee</v>
          </cell>
          <cell r="H446" t="str">
            <v>Americas Sales</v>
          </cell>
          <cell r="I446" t="str">
            <v>CHICAGO</v>
          </cell>
          <cell r="J446" t="str">
            <v>United States</v>
          </cell>
          <cell r="K446">
            <v>43864</v>
          </cell>
          <cell r="L446" t="str">
            <v>WH</v>
          </cell>
          <cell r="M446" t="str">
            <v>E61P</v>
          </cell>
          <cell r="N446" t="str">
            <v>E</v>
          </cell>
          <cell r="O446" t="str">
            <v>6</v>
          </cell>
          <cell r="P446" t="str">
            <v>Regular</v>
          </cell>
          <cell r="Q446" t="str"/>
          <cell r="R446">
            <v>1</v>
          </cell>
          <cell r="U446" t="str">
            <v>USD</v>
          </cell>
          <cell r="V446" t="str">
            <v>Americas Sales</v>
          </cell>
          <cell r="W446" t="str">
            <v>Thomas Fusco</v>
          </cell>
          <cell r="Y446" t="str">
            <v>Eligible</v>
          </cell>
          <cell r="Z446">
            <v>70000</v>
          </cell>
          <cell r="AA446">
            <v>70000</v>
          </cell>
          <cell r="AB446">
            <v>90000</v>
          </cell>
          <cell r="AC446">
            <v>90000</v>
          </cell>
          <cell r="AD446">
            <v>3</v>
          </cell>
          <cell r="AE446" t="str">
            <v>E61</v>
          </cell>
          <cell r="AF446">
            <v>70000</v>
          </cell>
          <cell r="AG446">
            <v>120000</v>
          </cell>
          <cell r="AH446">
            <v>0.4</v>
          </cell>
          <cell r="AI446">
            <v>2</v>
          </cell>
          <cell r="AJ446">
            <v>0</v>
          </cell>
          <cell r="AK446">
            <v>90000</v>
          </cell>
          <cell r="AL446">
            <v>0</v>
          </cell>
          <cell r="AM446">
            <v>90000</v>
          </cell>
          <cell r="AN446">
            <v>0</v>
          </cell>
          <cell r="AO446">
            <v>-0.25</v>
          </cell>
          <cell r="AQ446">
            <v>41600.14</v>
          </cell>
          <cell r="AR446">
            <v>550000.15999999992</v>
          </cell>
          <cell r="AS446">
            <v>0.09</v>
          </cell>
          <cell r="AT446">
            <v>1</v>
          </cell>
          <cell r="AU446">
            <v>0</v>
          </cell>
          <cell r="AV446">
            <v>90000</v>
          </cell>
          <cell r="AW446">
            <v>90000</v>
          </cell>
          <cell r="AX446">
            <v>0</v>
          </cell>
          <cell r="AY446">
            <v>0</v>
          </cell>
          <cell r="AZ446" t="str">
            <v>commission</v>
          </cell>
          <cell r="BA446" t="str">
            <v>commissionEligible</v>
          </cell>
          <cell r="BB446" t="str">
            <v>commissionUnited States</v>
          </cell>
          <cell r="BC446" t="str">
            <v xml:space="preserve">commissionUnited States </v>
          </cell>
          <cell r="BD446" t="str">
            <v>E61</v>
          </cell>
          <cell r="BF446">
            <v>7500</v>
          </cell>
        </row>
        <row r="447">
          <cell r="B447">
            <v>20948</v>
          </cell>
          <cell r="C447">
            <v>16035</v>
          </cell>
          <cell r="E447" t="str">
            <v>Nevin Coco</v>
          </cell>
          <cell r="F447" t="str">
            <v>Security Engineer</v>
          </cell>
          <cell r="G447" t="str">
            <v>Employee</v>
          </cell>
          <cell r="H447" t="str">
            <v>Americas Sales</v>
          </cell>
          <cell r="I447" t="str">
            <v>TEXAS REMOTE OFFICE</v>
          </cell>
          <cell r="J447" t="str">
            <v>United States</v>
          </cell>
          <cell r="K447">
            <v>43864</v>
          </cell>
          <cell r="L447" t="str">
            <v>WH</v>
          </cell>
          <cell r="M447" t="str">
            <v>E61P</v>
          </cell>
          <cell r="N447" t="str">
            <v>E</v>
          </cell>
          <cell r="O447" t="str">
            <v>6</v>
          </cell>
          <cell r="P447" t="str">
            <v>Regular</v>
          </cell>
          <cell r="Q447" t="str"/>
          <cell r="R447">
            <v>1</v>
          </cell>
          <cell r="U447" t="str">
            <v>USD</v>
          </cell>
          <cell r="V447" t="str">
            <v>Americas Sales</v>
          </cell>
          <cell r="W447" t="str">
            <v>Thomas Fusco</v>
          </cell>
          <cell r="Y447" t="str">
            <v>Eligible</v>
          </cell>
          <cell r="Z447">
            <v>70000</v>
          </cell>
          <cell r="AA447">
            <v>70000</v>
          </cell>
          <cell r="AB447">
            <v>90000</v>
          </cell>
          <cell r="AC447">
            <v>90000</v>
          </cell>
          <cell r="AD447">
            <v>3</v>
          </cell>
          <cell r="AE447" t="str">
            <v>E61</v>
          </cell>
          <cell r="AF447">
            <v>70000</v>
          </cell>
          <cell r="AG447">
            <v>120000</v>
          </cell>
          <cell r="AH447">
            <v>0.4</v>
          </cell>
          <cell r="AI447">
            <v>2</v>
          </cell>
          <cell r="AJ447">
            <v>0</v>
          </cell>
          <cell r="AK447">
            <v>90000</v>
          </cell>
          <cell r="AL447">
            <v>0</v>
          </cell>
          <cell r="AM447">
            <v>90000</v>
          </cell>
          <cell r="AN447">
            <v>0</v>
          </cell>
          <cell r="AO447">
            <v>-0.25</v>
          </cell>
          <cell r="AQ447">
            <v>41600.14</v>
          </cell>
          <cell r="AR447">
            <v>550000.15999999992</v>
          </cell>
          <cell r="AS447">
            <v>0.09</v>
          </cell>
          <cell r="AT447">
            <v>1</v>
          </cell>
          <cell r="AU447">
            <v>0</v>
          </cell>
          <cell r="AV447">
            <v>90000</v>
          </cell>
          <cell r="AW447">
            <v>90000</v>
          </cell>
          <cell r="AX447">
            <v>0</v>
          </cell>
          <cell r="AY447">
            <v>0</v>
          </cell>
          <cell r="AZ447" t="str">
            <v>commission</v>
          </cell>
          <cell r="BA447" t="str">
            <v>commissionEligible</v>
          </cell>
          <cell r="BB447" t="str">
            <v>commissionUnited States</v>
          </cell>
          <cell r="BC447" t="str">
            <v xml:space="preserve">commissionUnited States </v>
          </cell>
          <cell r="BD447" t="str">
            <v>E61</v>
          </cell>
          <cell r="BF447">
            <v>7500</v>
          </cell>
        </row>
        <row r="448">
          <cell r="B448">
            <v>17832</v>
          </cell>
          <cell r="C448">
            <v>12833</v>
          </cell>
          <cell r="E448" t="str">
            <v>Eric Vedasto</v>
          </cell>
          <cell r="F448" t="str">
            <v>Security Engineer</v>
          </cell>
          <cell r="G448" t="str">
            <v>Employee</v>
          </cell>
          <cell r="H448" t="str">
            <v>Americas Sales</v>
          </cell>
          <cell r="I448" t="str">
            <v>BLOOMINGTON, MN</v>
          </cell>
          <cell r="J448" t="str">
            <v>United States</v>
          </cell>
          <cell r="K448">
            <v>43178</v>
          </cell>
          <cell r="L448" t="str">
            <v>WH</v>
          </cell>
          <cell r="M448" t="str">
            <v>E51P</v>
          </cell>
          <cell r="N448" t="str">
            <v>E</v>
          </cell>
          <cell r="O448" t="str">
            <v>5</v>
          </cell>
          <cell r="P448" t="str">
            <v>Regular</v>
          </cell>
          <cell r="Q448" t="str"/>
          <cell r="R448">
            <v>1</v>
          </cell>
          <cell r="U448" t="str">
            <v>USD</v>
          </cell>
          <cell r="V448" t="str">
            <v>Americas Sales</v>
          </cell>
          <cell r="W448" t="str">
            <v>Thomas Fusco</v>
          </cell>
          <cell r="Y448" t="str">
            <v>Eligible</v>
          </cell>
          <cell r="Z448">
            <v>124000</v>
          </cell>
          <cell r="AA448">
            <v>124000</v>
          </cell>
          <cell r="AB448">
            <v>124000</v>
          </cell>
          <cell r="AC448">
            <v>124000</v>
          </cell>
          <cell r="AD448">
            <v>2</v>
          </cell>
          <cell r="AE448" t="str">
            <v>E51</v>
          </cell>
          <cell r="AF448">
            <v>125000</v>
          </cell>
          <cell r="AG448">
            <v>190000</v>
          </cell>
          <cell r="AH448">
            <v>0</v>
          </cell>
          <cell r="AI448">
            <v>1</v>
          </cell>
          <cell r="AJ448">
            <v>0</v>
          </cell>
          <cell r="AK448">
            <v>124000</v>
          </cell>
          <cell r="AL448">
            <v>0</v>
          </cell>
          <cell r="AM448">
            <v>124000</v>
          </cell>
          <cell r="AN448">
            <v>0</v>
          </cell>
          <cell r="AO448">
            <v>-0.34736842105263155</v>
          </cell>
          <cell r="AP448" t="str">
            <v>Rated 2 - no recommendation</v>
          </cell>
          <cell r="AQ448">
            <v>41600.14</v>
          </cell>
          <cell r="AR448">
            <v>550000.15999999992</v>
          </cell>
          <cell r="AS448">
            <v>0.16</v>
          </cell>
          <cell r="AT448">
            <v>1</v>
          </cell>
          <cell r="AU448">
            <v>0</v>
          </cell>
          <cell r="AV448">
            <v>124000</v>
          </cell>
          <cell r="AW448">
            <v>124000</v>
          </cell>
          <cell r="AX448">
            <v>0</v>
          </cell>
          <cell r="AY448">
            <v>0</v>
          </cell>
          <cell r="AZ448" t="str">
            <v>commission</v>
          </cell>
          <cell r="BA448" t="str">
            <v>commissionEligible</v>
          </cell>
          <cell r="BB448" t="str">
            <v>commissionUnited States</v>
          </cell>
          <cell r="BC448" t="str">
            <v xml:space="preserve">commissionUnited States </v>
          </cell>
          <cell r="BD448" t="str">
            <v>E51</v>
          </cell>
          <cell r="BF448">
            <v>10333.333333333334</v>
          </cell>
          <cell r="BH448">
            <v>3</v>
          </cell>
        </row>
        <row r="449">
          <cell r="B449">
            <v>17933</v>
          </cell>
          <cell r="C449">
            <v>12931</v>
          </cell>
          <cell r="E449" t="str">
            <v>Jarod Sigmund</v>
          </cell>
          <cell r="F449" t="str">
            <v>Security Engineer</v>
          </cell>
          <cell r="G449" t="str">
            <v>Employee</v>
          </cell>
          <cell r="H449" t="str">
            <v>Americas Sales</v>
          </cell>
          <cell r="I449" t="str">
            <v>MISSOURI REMOTE OFFICE</v>
          </cell>
          <cell r="J449" t="str">
            <v>United States</v>
          </cell>
          <cell r="K449">
            <v>43206</v>
          </cell>
          <cell r="L449" t="str">
            <v>WH</v>
          </cell>
          <cell r="M449" t="str">
            <v>E51P</v>
          </cell>
          <cell r="N449" t="str">
            <v>E</v>
          </cell>
          <cell r="O449" t="str">
            <v>5</v>
          </cell>
          <cell r="P449" t="str">
            <v>Regular</v>
          </cell>
          <cell r="Q449" t="str"/>
          <cell r="R449">
            <v>1</v>
          </cell>
          <cell r="U449" t="str">
            <v>USD</v>
          </cell>
          <cell r="V449" t="str">
            <v>Americas Sales</v>
          </cell>
          <cell r="W449" t="str">
            <v>Thomas Fusco</v>
          </cell>
          <cell r="Y449" t="str">
            <v>Eligible</v>
          </cell>
          <cell r="Z449">
            <v>139999.91999999998</v>
          </cell>
          <cell r="AA449">
            <v>139999.91999999998</v>
          </cell>
          <cell r="AB449">
            <v>139999.91999999998</v>
          </cell>
          <cell r="AC449">
            <v>139999.91999999998</v>
          </cell>
          <cell r="AD449">
            <v>3</v>
          </cell>
          <cell r="AE449" t="str">
            <v>E51</v>
          </cell>
          <cell r="AF449">
            <v>125000</v>
          </cell>
          <cell r="AG449">
            <v>190000</v>
          </cell>
          <cell r="AH449">
            <v>0.23</v>
          </cell>
          <cell r="AI449">
            <v>2</v>
          </cell>
          <cell r="AJ449">
            <v>0</v>
          </cell>
          <cell r="AK449">
            <v>144199.91759999999</v>
          </cell>
          <cell r="AL449">
            <v>3.0000000000000027E-2</v>
          </cell>
          <cell r="AM449">
            <v>144199.91759999999</v>
          </cell>
          <cell r="AN449">
            <v>4199.9976000000024</v>
          </cell>
          <cell r="AO449">
            <v>-0.24105306526315795</v>
          </cell>
          <cell r="AQ449">
            <v>41600.14</v>
          </cell>
          <cell r="AR449">
            <v>550000.15999999992</v>
          </cell>
          <cell r="AS449">
            <v>0.19</v>
          </cell>
          <cell r="AT449">
            <v>1</v>
          </cell>
          <cell r="AU449">
            <v>0</v>
          </cell>
          <cell r="AV449">
            <v>144199.91759999999</v>
          </cell>
          <cell r="AW449">
            <v>144199.91759999999</v>
          </cell>
          <cell r="AX449">
            <v>3.0000000000000027E-2</v>
          </cell>
          <cell r="AY449">
            <v>4199.9976000000024</v>
          </cell>
          <cell r="AZ449" t="str">
            <v>commission</v>
          </cell>
          <cell r="BA449" t="str">
            <v>commissionEligible</v>
          </cell>
          <cell r="BB449" t="str">
            <v>commissionUnited States</v>
          </cell>
          <cell r="BC449" t="str">
            <v xml:space="preserve">commissionUnited States </v>
          </cell>
          <cell r="BD449" t="str">
            <v>E51</v>
          </cell>
          <cell r="BF449">
            <v>11666.659999999998</v>
          </cell>
          <cell r="BH449">
            <v>2</v>
          </cell>
        </row>
        <row r="450">
          <cell r="B450">
            <v>17903</v>
          </cell>
          <cell r="C450">
            <v>12902</v>
          </cell>
          <cell r="E450" t="str">
            <v>Joseph Gorman</v>
          </cell>
          <cell r="F450" t="str">
            <v>Security Engineer</v>
          </cell>
          <cell r="G450" t="str">
            <v>Employee</v>
          </cell>
          <cell r="H450" t="str">
            <v>Americas Sales</v>
          </cell>
          <cell r="I450" t="str">
            <v>BLOOMINGTON, MN</v>
          </cell>
          <cell r="J450" t="str">
            <v>United States</v>
          </cell>
          <cell r="K450">
            <v>43206</v>
          </cell>
          <cell r="L450" t="str">
            <v>WH</v>
          </cell>
          <cell r="M450" t="str">
            <v>E41P</v>
          </cell>
          <cell r="N450" t="str">
            <v>E</v>
          </cell>
          <cell r="O450" t="str">
            <v>4</v>
          </cell>
          <cell r="P450" t="str">
            <v>Regular</v>
          </cell>
          <cell r="Q450" t="str"/>
          <cell r="R450">
            <v>1</v>
          </cell>
          <cell r="U450" t="str">
            <v>USD</v>
          </cell>
          <cell r="V450" t="str">
            <v>Americas Sales</v>
          </cell>
          <cell r="W450" t="str">
            <v>Thomas Fusco</v>
          </cell>
          <cell r="Y450" t="str">
            <v>Eligible</v>
          </cell>
          <cell r="Z450">
            <v>167500</v>
          </cell>
          <cell r="AA450">
            <v>167500</v>
          </cell>
          <cell r="AB450">
            <v>167500</v>
          </cell>
          <cell r="AC450">
            <v>167500</v>
          </cell>
          <cell r="AD450">
            <v>2</v>
          </cell>
          <cell r="AE450" t="str">
            <v>E41</v>
          </cell>
          <cell r="AF450">
            <v>160000</v>
          </cell>
          <cell r="AG450">
            <v>230000</v>
          </cell>
          <cell r="AH450">
            <v>0.1</v>
          </cell>
          <cell r="AI450">
            <v>1</v>
          </cell>
          <cell r="AJ450">
            <v>0</v>
          </cell>
          <cell r="AK450">
            <v>167500</v>
          </cell>
          <cell r="AL450">
            <v>0</v>
          </cell>
          <cell r="AM450">
            <v>167500</v>
          </cell>
          <cell r="AN450">
            <v>0</v>
          </cell>
          <cell r="AO450">
            <v>-0.27173913043478259</v>
          </cell>
          <cell r="AP450" t="str">
            <v>Rated 2 - no recommendation</v>
          </cell>
          <cell r="AQ450">
            <v>41600.14</v>
          </cell>
          <cell r="AR450">
            <v>550000.15999999992</v>
          </cell>
          <cell r="AS450">
            <v>0.24</v>
          </cell>
          <cell r="AT450">
            <v>1</v>
          </cell>
          <cell r="AU450">
            <v>0</v>
          </cell>
          <cell r="AV450">
            <v>167500</v>
          </cell>
          <cell r="AW450">
            <v>167500</v>
          </cell>
          <cell r="AX450">
            <v>0</v>
          </cell>
          <cell r="AY450">
            <v>0</v>
          </cell>
          <cell r="AZ450" t="str">
            <v>commission</v>
          </cell>
          <cell r="BA450" t="str">
            <v>commissionEligible</v>
          </cell>
          <cell r="BB450" t="str">
            <v>commissionUnited States</v>
          </cell>
          <cell r="BC450" t="str">
            <v xml:space="preserve">commissionUnited States </v>
          </cell>
          <cell r="BD450" t="str">
            <v>E41</v>
          </cell>
          <cell r="BF450">
            <v>13958.333333333334</v>
          </cell>
          <cell r="BH450">
            <v>5</v>
          </cell>
        </row>
        <row r="451">
          <cell r="B451">
            <v>18098</v>
          </cell>
          <cell r="C451">
            <v>13149</v>
          </cell>
          <cell r="E451" t="str">
            <v>Chad Ciszewski</v>
          </cell>
          <cell r="F451" t="str">
            <v>Security Engineer</v>
          </cell>
          <cell r="G451" t="str">
            <v>Employee</v>
          </cell>
          <cell r="H451" t="str">
            <v>Americas Sales</v>
          </cell>
          <cell r="I451" t="str">
            <v>WEST VIRGINIA REMOTE OFFICE</v>
          </cell>
          <cell r="J451" t="str">
            <v>United States</v>
          </cell>
          <cell r="K451">
            <v>43249</v>
          </cell>
          <cell r="L451" t="str">
            <v>WH</v>
          </cell>
          <cell r="M451" t="str">
            <v>E41P</v>
          </cell>
          <cell r="N451" t="str">
            <v>E</v>
          </cell>
          <cell r="O451" t="str">
            <v>4</v>
          </cell>
          <cell r="P451" t="str">
            <v>Regular</v>
          </cell>
          <cell r="Q451" t="str"/>
          <cell r="R451">
            <v>1</v>
          </cell>
          <cell r="U451" t="str">
            <v>USD</v>
          </cell>
          <cell r="V451" t="str">
            <v>Americas Sales</v>
          </cell>
          <cell r="W451" t="str">
            <v>Thomas Fusco</v>
          </cell>
          <cell r="Y451" t="str">
            <v>Eligible</v>
          </cell>
          <cell r="Z451">
            <v>171000.16</v>
          </cell>
          <cell r="AA451">
            <v>171000.16</v>
          </cell>
          <cell r="AB451">
            <v>171000.16</v>
          </cell>
          <cell r="AC451">
            <v>171000.16</v>
          </cell>
          <cell r="AD451">
            <v>2</v>
          </cell>
          <cell r="AE451" t="str">
            <v>E41</v>
          </cell>
          <cell r="AF451">
            <v>160000</v>
          </cell>
          <cell r="AG451">
            <v>230000</v>
          </cell>
          <cell r="AH451">
            <v>0.15</v>
          </cell>
          <cell r="AI451">
            <v>2</v>
          </cell>
          <cell r="AJ451">
            <v>0</v>
          </cell>
          <cell r="AK451">
            <v>171000.16</v>
          </cell>
          <cell r="AL451">
            <v>0</v>
          </cell>
          <cell r="AM451">
            <v>171000.16</v>
          </cell>
          <cell r="AN451">
            <v>0</v>
          </cell>
          <cell r="AO451">
            <v>-0.25652104347826088</v>
          </cell>
          <cell r="AP451" t="str">
            <v>Rated 2 - no recommendation</v>
          </cell>
          <cell r="AQ451">
            <v>41600.14</v>
          </cell>
          <cell r="AR451">
            <v>550000.15999999992</v>
          </cell>
          <cell r="AS451">
            <v>0.25</v>
          </cell>
          <cell r="AT451">
            <v>1</v>
          </cell>
          <cell r="AU451">
            <v>0</v>
          </cell>
          <cell r="AV451">
            <v>171000.16</v>
          </cell>
          <cell r="AW451">
            <v>171000.16</v>
          </cell>
          <cell r="AX451">
            <v>0</v>
          </cell>
          <cell r="AY451">
            <v>0</v>
          </cell>
          <cell r="AZ451" t="str">
            <v>commission</v>
          </cell>
          <cell r="BA451" t="str">
            <v>commissionEligible</v>
          </cell>
          <cell r="BB451" t="str">
            <v>commissionUnited States</v>
          </cell>
          <cell r="BC451" t="str">
            <v xml:space="preserve">commissionUnited States </v>
          </cell>
          <cell r="BD451" t="str">
            <v>E41</v>
          </cell>
          <cell r="BF451">
            <v>14250.013333333334</v>
          </cell>
          <cell r="BH451">
            <v>3</v>
          </cell>
        </row>
        <row r="452">
          <cell r="B452">
            <v>14905</v>
          </cell>
          <cell r="C452">
            <v>9847</v>
          </cell>
          <cell r="E452" t="str">
            <v>Kurtis Johnson</v>
          </cell>
          <cell r="F452" t="str">
            <v>Security Engineer</v>
          </cell>
          <cell r="G452" t="str">
            <v>Employee</v>
          </cell>
          <cell r="H452" t="str">
            <v>Americas Sales</v>
          </cell>
          <cell r="I452" t="str">
            <v>KENTUCKY REMOTE OFFICE</v>
          </cell>
          <cell r="J452" t="str">
            <v>United States</v>
          </cell>
          <cell r="K452">
            <v>42436</v>
          </cell>
          <cell r="L452" t="str">
            <v>WH</v>
          </cell>
          <cell r="M452" t="str">
            <v>E41P</v>
          </cell>
          <cell r="N452" t="str">
            <v>E</v>
          </cell>
          <cell r="O452" t="str">
            <v>4</v>
          </cell>
          <cell r="P452" t="str">
            <v>Regular</v>
          </cell>
          <cell r="Q452" t="str"/>
          <cell r="R452">
            <v>1</v>
          </cell>
          <cell r="U452" t="str">
            <v>USD</v>
          </cell>
          <cell r="V452" t="str">
            <v>Americas Sales</v>
          </cell>
          <cell r="W452" t="str">
            <v>Thomas Fusco</v>
          </cell>
          <cell r="Y452" t="str">
            <v>Eligible</v>
          </cell>
          <cell r="Z452">
            <v>170000</v>
          </cell>
          <cell r="AA452">
            <v>170000</v>
          </cell>
          <cell r="AB452">
            <v>170000</v>
          </cell>
          <cell r="AC452">
            <v>170000</v>
          </cell>
          <cell r="AD452">
            <v>3</v>
          </cell>
          <cell r="AE452" t="str">
            <v>E41</v>
          </cell>
          <cell r="AF452">
            <v>160000</v>
          </cell>
          <cell r="AG452">
            <v>230000</v>
          </cell>
          <cell r="AH452">
            <v>0.14000000000000001</v>
          </cell>
          <cell r="AI452">
            <v>1</v>
          </cell>
          <cell r="AJ452">
            <v>0</v>
          </cell>
          <cell r="AK452">
            <v>176800</v>
          </cell>
          <cell r="AL452">
            <v>4.0000000000000036E-2</v>
          </cell>
          <cell r="AM452">
            <v>176800</v>
          </cell>
          <cell r="AN452">
            <v>6800</v>
          </cell>
          <cell r="AO452">
            <v>-0.231304347826087</v>
          </cell>
          <cell r="AQ452">
            <v>41600.14</v>
          </cell>
          <cell r="AR452">
            <v>550000.15999999992</v>
          </cell>
          <cell r="AS452">
            <v>0.25</v>
          </cell>
          <cell r="AT452">
            <v>1</v>
          </cell>
          <cell r="AU452">
            <v>0</v>
          </cell>
          <cell r="AV452">
            <v>176800</v>
          </cell>
          <cell r="AW452">
            <v>176800</v>
          </cell>
          <cell r="AX452">
            <v>4.0000000000000036E-2</v>
          </cell>
          <cell r="AY452">
            <v>6800</v>
          </cell>
          <cell r="AZ452" t="str">
            <v>commission</v>
          </cell>
          <cell r="BA452" t="str">
            <v>commissionEligible</v>
          </cell>
          <cell r="BB452" t="str">
            <v>commissionUnited States</v>
          </cell>
          <cell r="BC452" t="str">
            <v xml:space="preserve">commissionUnited States </v>
          </cell>
          <cell r="BD452" t="str">
            <v>E41</v>
          </cell>
          <cell r="BF452">
            <v>14166.666666666666</v>
          </cell>
          <cell r="BH452">
            <v>2</v>
          </cell>
        </row>
        <row r="453">
          <cell r="B453">
            <v>17145</v>
          </cell>
          <cell r="C453">
            <v>12176</v>
          </cell>
          <cell r="E453" t="str">
            <v>Dale Roberson</v>
          </cell>
          <cell r="F453" t="str">
            <v>Customer Success Engineer</v>
          </cell>
          <cell r="G453" t="str">
            <v>Employee</v>
          </cell>
          <cell r="H453" t="str">
            <v>Americas Sales</v>
          </cell>
          <cell r="I453" t="str">
            <v>MISSOURI REMOTE OFFICE</v>
          </cell>
          <cell r="J453" t="str">
            <v>United States</v>
          </cell>
          <cell r="K453">
            <v>43017</v>
          </cell>
          <cell r="L453" t="str">
            <v>WH</v>
          </cell>
          <cell r="M453" t="str">
            <v>E51P</v>
          </cell>
          <cell r="N453" t="str">
            <v>E</v>
          </cell>
          <cell r="O453" t="str">
            <v>5</v>
          </cell>
          <cell r="P453" t="str">
            <v>Regular</v>
          </cell>
          <cell r="R453">
            <v>1</v>
          </cell>
          <cell r="U453" t="str">
            <v>USD</v>
          </cell>
          <cell r="V453" t="str">
            <v>Americas Sales</v>
          </cell>
          <cell r="W453" t="str">
            <v>Thomas Fusco</v>
          </cell>
          <cell r="Y453" t="str">
            <v>Eligible</v>
          </cell>
          <cell r="Z453">
            <v>100000.16</v>
          </cell>
          <cell r="AA453">
            <v>100000.16</v>
          </cell>
          <cell r="AB453">
            <v>100000.16</v>
          </cell>
          <cell r="AC453">
            <v>100000.16</v>
          </cell>
          <cell r="AD453">
            <v>3</v>
          </cell>
          <cell r="AE453" t="str">
            <v>E51</v>
          </cell>
          <cell r="AF453">
            <v>125000</v>
          </cell>
          <cell r="AG453">
            <v>190000</v>
          </cell>
          <cell r="AH453">
            <v>0</v>
          </cell>
          <cell r="AI453">
            <v>1</v>
          </cell>
          <cell r="AJ453">
            <v>0</v>
          </cell>
          <cell r="AK453">
            <v>104000.1664</v>
          </cell>
          <cell r="AL453">
            <v>4.0000000000000036E-2</v>
          </cell>
          <cell r="AM453">
            <v>104000.1664</v>
          </cell>
          <cell r="AN453">
            <v>4000.0063999999984</v>
          </cell>
          <cell r="AO453">
            <v>-0.45263070315789478</v>
          </cell>
          <cell r="AQ453">
            <v>41600.14</v>
          </cell>
          <cell r="AR453">
            <v>550000.15999999992</v>
          </cell>
          <cell r="AS453">
            <v>0.11</v>
          </cell>
          <cell r="AT453">
            <v>1</v>
          </cell>
          <cell r="AU453">
            <v>0</v>
          </cell>
          <cell r="AV453">
            <v>104000.1664</v>
          </cell>
          <cell r="AW453">
            <v>104000.1664</v>
          </cell>
          <cell r="AX453">
            <v>4.0000000000000036E-2</v>
          </cell>
          <cell r="AY453">
            <v>4000.0063999999984</v>
          </cell>
          <cell r="AZ453" t="str">
            <v>commission</v>
          </cell>
          <cell r="BA453" t="str">
            <v>commissionEligible</v>
          </cell>
          <cell r="BB453" t="str">
            <v>commissionUnited States</v>
          </cell>
          <cell r="BC453" t="str">
            <v xml:space="preserve">commissionUnited States </v>
          </cell>
          <cell r="BD453" t="str">
            <v>E51</v>
          </cell>
          <cell r="BF453">
            <v>8333.3466666666664</v>
          </cell>
          <cell r="BH453">
            <v>3</v>
          </cell>
        </row>
        <row r="454">
          <cell r="B454">
            <v>17211</v>
          </cell>
          <cell r="C454">
            <v>12241</v>
          </cell>
          <cell r="E454" t="str">
            <v>Jon Pahl</v>
          </cell>
          <cell r="F454" t="str">
            <v>Security Engineer</v>
          </cell>
          <cell r="G454" t="str">
            <v>Employee</v>
          </cell>
          <cell r="H454" t="str">
            <v>Americas Sales</v>
          </cell>
          <cell r="I454" t="str">
            <v>BLOOMINGTON, MN</v>
          </cell>
          <cell r="J454" t="str">
            <v>United States</v>
          </cell>
          <cell r="K454">
            <v>43017</v>
          </cell>
          <cell r="L454" t="str">
            <v>WH</v>
          </cell>
          <cell r="M454" t="str">
            <v>E41P</v>
          </cell>
          <cell r="N454" t="str">
            <v>E</v>
          </cell>
          <cell r="O454" t="str">
            <v>4</v>
          </cell>
          <cell r="P454" t="str">
            <v>Regular</v>
          </cell>
          <cell r="Q454" t="str"/>
          <cell r="R454">
            <v>1</v>
          </cell>
          <cell r="U454" t="str">
            <v>USD</v>
          </cell>
          <cell r="V454" t="str">
            <v>Americas Sales</v>
          </cell>
          <cell r="W454" t="str">
            <v>Thomas Fusco</v>
          </cell>
          <cell r="Y454" t="str">
            <v>Eligible</v>
          </cell>
          <cell r="Z454">
            <v>145000.08000000002</v>
          </cell>
          <cell r="AA454">
            <v>145000.08000000002</v>
          </cell>
          <cell r="AB454">
            <v>145000.08000000002</v>
          </cell>
          <cell r="AC454">
            <v>145000.08000000002</v>
          </cell>
          <cell r="AD454">
            <v>4</v>
          </cell>
          <cell r="AE454" t="str">
            <v>E41</v>
          </cell>
          <cell r="AF454">
            <v>160000</v>
          </cell>
          <cell r="AG454">
            <v>230000</v>
          </cell>
          <cell r="AH454">
            <v>0</v>
          </cell>
          <cell r="AI454">
            <v>1</v>
          </cell>
          <cell r="AJ454">
            <v>0</v>
          </cell>
          <cell r="AK454">
            <v>153700.08480000001</v>
          </cell>
          <cell r="AL454">
            <v>6.0000000000000053E-2</v>
          </cell>
          <cell r="AM454">
            <v>153700.08480000001</v>
          </cell>
          <cell r="AN454">
            <v>8700.0047999999952</v>
          </cell>
          <cell r="AO454">
            <v>-0.33173876173913042</v>
          </cell>
          <cell r="AQ454">
            <v>41600.14</v>
          </cell>
          <cell r="AR454">
            <v>550000.15999999992</v>
          </cell>
          <cell r="AS454">
            <v>0.2</v>
          </cell>
          <cell r="AT454">
            <v>1</v>
          </cell>
          <cell r="AU454">
            <v>0</v>
          </cell>
          <cell r="AV454">
            <v>153700.08480000001</v>
          </cell>
          <cell r="AW454">
            <v>153700.08480000001</v>
          </cell>
          <cell r="AX454">
            <v>6.0000000000000053E-2</v>
          </cell>
          <cell r="AY454">
            <v>8700.0047999999952</v>
          </cell>
          <cell r="AZ454" t="str">
            <v>commission</v>
          </cell>
          <cell r="BA454" t="str">
            <v>commissionEligible</v>
          </cell>
          <cell r="BB454" t="str">
            <v>commissionUnited States</v>
          </cell>
          <cell r="BC454" t="str">
            <v xml:space="preserve">commissionUnited States </v>
          </cell>
          <cell r="BD454" t="str">
            <v>E41</v>
          </cell>
          <cell r="BF454">
            <v>12083.340000000002</v>
          </cell>
          <cell r="BH454">
            <v>3</v>
          </cell>
        </row>
        <row r="455">
          <cell r="B455">
            <v>18745</v>
          </cell>
          <cell r="C455">
            <v>13790</v>
          </cell>
          <cell r="E455" t="str">
            <v>Jordan Thompson</v>
          </cell>
          <cell r="F455" t="str">
            <v>Security Engineer</v>
          </cell>
          <cell r="G455" t="str">
            <v>Employee</v>
          </cell>
          <cell r="H455" t="str">
            <v>Americas Sales</v>
          </cell>
          <cell r="I455" t="str">
            <v>IRVING</v>
          </cell>
          <cell r="J455" t="str">
            <v>United States</v>
          </cell>
          <cell r="K455">
            <v>43388</v>
          </cell>
          <cell r="L455" t="str">
            <v>WH</v>
          </cell>
          <cell r="M455" t="str">
            <v>E51P</v>
          </cell>
          <cell r="N455" t="str">
            <v>E</v>
          </cell>
          <cell r="O455" t="str">
            <v>5</v>
          </cell>
          <cell r="P455" t="str">
            <v>Regular</v>
          </cell>
          <cell r="R455">
            <v>1</v>
          </cell>
          <cell r="U455" t="str">
            <v>USD</v>
          </cell>
          <cell r="V455" t="str">
            <v>Americas Sales</v>
          </cell>
          <cell r="W455" t="str">
            <v>Thomas Fusco</v>
          </cell>
          <cell r="Y455" t="str">
            <v>Eligible</v>
          </cell>
          <cell r="Z455">
            <v>95000</v>
          </cell>
          <cell r="AA455">
            <v>95000</v>
          </cell>
          <cell r="AB455">
            <v>95000</v>
          </cell>
          <cell r="AC455">
            <v>95000</v>
          </cell>
          <cell r="AD455">
            <v>3</v>
          </cell>
          <cell r="AE455" t="str">
            <v>E51</v>
          </cell>
          <cell r="AF455">
            <v>125000</v>
          </cell>
          <cell r="AG455">
            <v>190000</v>
          </cell>
          <cell r="AH455">
            <v>0</v>
          </cell>
          <cell r="AI455">
            <v>1</v>
          </cell>
          <cell r="AJ455">
            <v>0</v>
          </cell>
          <cell r="AK455">
            <v>98800</v>
          </cell>
          <cell r="AL455">
            <v>4.0000000000000036E-2</v>
          </cell>
          <cell r="AM455">
            <v>98800</v>
          </cell>
          <cell r="AN455">
            <v>3800</v>
          </cell>
          <cell r="AO455">
            <v>-0.48</v>
          </cell>
          <cell r="AQ455">
            <v>41600.14</v>
          </cell>
          <cell r="AR455">
            <v>550000.15999999992</v>
          </cell>
          <cell r="AS455">
            <v>0.1</v>
          </cell>
          <cell r="AT455">
            <v>1</v>
          </cell>
          <cell r="AU455">
            <v>0</v>
          </cell>
          <cell r="AV455">
            <v>98800</v>
          </cell>
          <cell r="AW455">
            <v>98800</v>
          </cell>
          <cell r="AX455">
            <v>4.0000000000000036E-2</v>
          </cell>
          <cell r="AY455">
            <v>3800</v>
          </cell>
          <cell r="AZ455" t="str">
            <v>commission</v>
          </cell>
          <cell r="BA455" t="str">
            <v>commissionEligible</v>
          </cell>
          <cell r="BB455" t="str">
            <v>commissionUnited States</v>
          </cell>
          <cell r="BC455" t="str">
            <v xml:space="preserve">commissionUnited States </v>
          </cell>
          <cell r="BD455" t="str">
            <v>E51</v>
          </cell>
          <cell r="BF455">
            <v>7916.666666666667</v>
          </cell>
          <cell r="BH455">
            <v>3</v>
          </cell>
        </row>
        <row r="456">
          <cell r="B456">
            <v>19538</v>
          </cell>
          <cell r="C456">
            <v>14596</v>
          </cell>
          <cell r="E456" t="str">
            <v>Matthew Maszle</v>
          </cell>
          <cell r="F456" t="str">
            <v>Security Engineer</v>
          </cell>
          <cell r="G456" t="str">
            <v>Employee</v>
          </cell>
          <cell r="H456" t="str">
            <v>Americas Sales</v>
          </cell>
          <cell r="I456" t="str">
            <v>OHIO REMOTE OFFICE</v>
          </cell>
          <cell r="J456" t="str">
            <v>United States</v>
          </cell>
          <cell r="K456">
            <v>43521</v>
          </cell>
          <cell r="L456" t="str">
            <v>WH</v>
          </cell>
          <cell r="M456" t="str">
            <v>E51P</v>
          </cell>
          <cell r="N456" t="str">
            <v>E</v>
          </cell>
          <cell r="O456" t="str">
            <v>5</v>
          </cell>
          <cell r="P456" t="str">
            <v>Regular</v>
          </cell>
          <cell r="Q456" t="str"/>
          <cell r="R456">
            <v>1</v>
          </cell>
          <cell r="U456" t="str">
            <v>USD</v>
          </cell>
          <cell r="V456" t="str">
            <v>Americas Sales</v>
          </cell>
          <cell r="W456" t="str">
            <v>Thomas Fusco</v>
          </cell>
          <cell r="Y456" t="str">
            <v>Eligible</v>
          </cell>
          <cell r="Z456">
            <v>80000.08</v>
          </cell>
          <cell r="AA456">
            <v>80000.08</v>
          </cell>
          <cell r="AB456">
            <v>110000</v>
          </cell>
          <cell r="AC456">
            <v>110000</v>
          </cell>
          <cell r="AD456">
            <v>3</v>
          </cell>
          <cell r="AE456" t="str">
            <v>E51</v>
          </cell>
          <cell r="AF456">
            <v>125000</v>
          </cell>
          <cell r="AG456">
            <v>190000</v>
          </cell>
          <cell r="AH456">
            <v>0</v>
          </cell>
          <cell r="AI456">
            <v>1</v>
          </cell>
          <cell r="AJ456">
            <v>0</v>
          </cell>
          <cell r="AK456">
            <v>110000</v>
          </cell>
          <cell r="AL456">
            <v>0</v>
          </cell>
          <cell r="AM456">
            <v>110000</v>
          </cell>
          <cell r="AN456">
            <v>0</v>
          </cell>
          <cell r="AO456">
            <v>-0.42105263157894735</v>
          </cell>
          <cell r="AQ456">
            <v>41600.14</v>
          </cell>
          <cell r="AR456">
            <v>550000.15999999992</v>
          </cell>
          <cell r="AS456">
            <v>0.13</v>
          </cell>
          <cell r="AT456">
            <v>1</v>
          </cell>
          <cell r="AU456">
            <v>0</v>
          </cell>
          <cell r="AV456">
            <v>110000</v>
          </cell>
          <cell r="AW456">
            <v>110000</v>
          </cell>
          <cell r="AX456">
            <v>0</v>
          </cell>
          <cell r="AY456">
            <v>0</v>
          </cell>
          <cell r="AZ456" t="str">
            <v>commission</v>
          </cell>
          <cell r="BA456" t="str">
            <v>commissionEligible</v>
          </cell>
          <cell r="BB456" t="str">
            <v>commissionUnited States</v>
          </cell>
          <cell r="BC456" t="str">
            <v xml:space="preserve">commissionUnited States </v>
          </cell>
          <cell r="BD456" t="str">
            <v>E51</v>
          </cell>
          <cell r="BF456">
            <v>9166.6666666666661</v>
          </cell>
          <cell r="BH456">
            <v>3</v>
          </cell>
        </row>
        <row r="457">
          <cell r="B457">
            <v>20137</v>
          </cell>
          <cell r="C457">
            <v>15227</v>
          </cell>
          <cell r="E457" t="str">
            <v>Jason Carrillo</v>
          </cell>
          <cell r="F457" t="str">
            <v>Security Engineer</v>
          </cell>
          <cell r="G457" t="str">
            <v>Employee</v>
          </cell>
          <cell r="H457" t="str">
            <v>Americas Sales</v>
          </cell>
          <cell r="I457" t="str">
            <v>KANSAS REMOTE OFFICE</v>
          </cell>
          <cell r="J457" t="str">
            <v>United States</v>
          </cell>
          <cell r="K457">
            <v>43675</v>
          </cell>
          <cell r="L457" t="str">
            <v>WH</v>
          </cell>
          <cell r="M457" t="str">
            <v>E51P</v>
          </cell>
          <cell r="N457" t="str">
            <v>E</v>
          </cell>
          <cell r="O457" t="str">
            <v>5</v>
          </cell>
          <cell r="P457" t="str">
            <v>Regular</v>
          </cell>
          <cell r="Q457" t="str"/>
          <cell r="R457">
            <v>1</v>
          </cell>
          <cell r="U457" t="str">
            <v>USD</v>
          </cell>
          <cell r="V457" t="str">
            <v>Americas Sales</v>
          </cell>
          <cell r="W457" t="str">
            <v>Thomas Fusco</v>
          </cell>
          <cell r="Y457" t="str">
            <v>Eligible</v>
          </cell>
          <cell r="Z457">
            <v>120000.08</v>
          </cell>
          <cell r="AA457">
            <v>120000.08</v>
          </cell>
          <cell r="AB457">
            <v>120000.08</v>
          </cell>
          <cell r="AC457">
            <v>120000.08</v>
          </cell>
          <cell r="AD457">
            <v>3</v>
          </cell>
          <cell r="AE457" t="str">
            <v>E51</v>
          </cell>
          <cell r="AF457">
            <v>125000</v>
          </cell>
          <cell r="AG457">
            <v>190000</v>
          </cell>
          <cell r="AH457">
            <v>0</v>
          </cell>
          <cell r="AI457">
            <v>1</v>
          </cell>
          <cell r="AJ457">
            <v>0</v>
          </cell>
          <cell r="AK457">
            <v>124800.08320000001</v>
          </cell>
          <cell r="AL457">
            <v>4.0000000000000036E-2</v>
          </cell>
          <cell r="AM457">
            <v>124800.08320000001</v>
          </cell>
          <cell r="AN457">
            <v>4800.0032000000065</v>
          </cell>
          <cell r="AO457">
            <v>-0.34315745684210519</v>
          </cell>
          <cell r="AQ457">
            <v>41600.14</v>
          </cell>
          <cell r="AR457">
            <v>550000.15999999992</v>
          </cell>
          <cell r="AS457">
            <v>0.15</v>
          </cell>
          <cell r="AT457">
            <v>1</v>
          </cell>
          <cell r="AU457">
            <v>0</v>
          </cell>
          <cell r="AV457">
            <v>124800.08320000001</v>
          </cell>
          <cell r="AW457">
            <v>124800.08320000001</v>
          </cell>
          <cell r="AX457">
            <v>4.0000000000000036E-2</v>
          </cell>
          <cell r="AY457">
            <v>4800.0032000000065</v>
          </cell>
          <cell r="AZ457" t="str">
            <v>commission</v>
          </cell>
          <cell r="BA457" t="str">
            <v>commissionEligible</v>
          </cell>
          <cell r="BB457" t="str">
            <v>commissionUnited States</v>
          </cell>
          <cell r="BC457" t="str">
            <v xml:space="preserve">commissionUnited States </v>
          </cell>
          <cell r="BD457" t="str">
            <v>E51</v>
          </cell>
          <cell r="BF457">
            <v>10000.006666666666</v>
          </cell>
          <cell r="BH457">
            <v>3</v>
          </cell>
        </row>
        <row r="458">
          <cell r="B458">
            <v>20227</v>
          </cell>
          <cell r="C458">
            <v>15316</v>
          </cell>
          <cell r="E458" t="str">
            <v>Derek Cross</v>
          </cell>
          <cell r="F458" t="str">
            <v>Security Engineer</v>
          </cell>
          <cell r="G458" t="str">
            <v>Employee</v>
          </cell>
          <cell r="H458" t="str">
            <v>Americas Sales</v>
          </cell>
          <cell r="I458" t="str">
            <v>MICHIGAN REMOTE OFFICE</v>
          </cell>
          <cell r="J458" t="str">
            <v>United States</v>
          </cell>
          <cell r="K458">
            <v>43689</v>
          </cell>
          <cell r="L458" t="str">
            <v>WH</v>
          </cell>
          <cell r="M458" t="str">
            <v>E51P</v>
          </cell>
          <cell r="N458" t="str">
            <v>E</v>
          </cell>
          <cell r="O458" t="str">
            <v>5</v>
          </cell>
          <cell r="P458" t="str">
            <v>Regular</v>
          </cell>
          <cell r="Q458" t="str"/>
          <cell r="R458">
            <v>1</v>
          </cell>
          <cell r="U458" t="str">
            <v>USD</v>
          </cell>
          <cell r="V458" t="str">
            <v>Americas Sales</v>
          </cell>
          <cell r="W458" t="str">
            <v>Thomas Fusco</v>
          </cell>
          <cell r="Y458" t="str">
            <v>Eligible</v>
          </cell>
          <cell r="Z458">
            <v>170000</v>
          </cell>
          <cell r="AA458">
            <v>170000</v>
          </cell>
          <cell r="AB458">
            <v>170000</v>
          </cell>
          <cell r="AC458">
            <v>170000</v>
          </cell>
          <cell r="AD458">
            <v>3</v>
          </cell>
          <cell r="AE458" t="str">
            <v>E51</v>
          </cell>
          <cell r="AF458">
            <v>125000</v>
          </cell>
          <cell r="AG458">
            <v>190000</v>
          </cell>
          <cell r="AH458">
            <v>0.69</v>
          </cell>
          <cell r="AI458">
            <v>3</v>
          </cell>
          <cell r="AJ458">
            <v>0</v>
          </cell>
          <cell r="AK458">
            <v>173400</v>
          </cell>
          <cell r="AL458">
            <v>2.0000000000000018E-2</v>
          </cell>
          <cell r="AM458">
            <v>173400</v>
          </cell>
          <cell r="AN458">
            <v>3400</v>
          </cell>
          <cell r="AO458">
            <v>-8.736842105263154E-2</v>
          </cell>
          <cell r="AQ458">
            <v>41600.14</v>
          </cell>
          <cell r="AR458">
            <v>550000.15999999992</v>
          </cell>
          <cell r="AS458">
            <v>0.25</v>
          </cell>
          <cell r="AT458">
            <v>1</v>
          </cell>
          <cell r="AU458">
            <v>0</v>
          </cell>
          <cell r="AV458">
            <v>173400</v>
          </cell>
          <cell r="AW458">
            <v>173400</v>
          </cell>
          <cell r="AX458">
            <v>2.0000000000000018E-2</v>
          </cell>
          <cell r="AY458">
            <v>3400</v>
          </cell>
          <cell r="AZ458" t="str">
            <v>commission</v>
          </cell>
          <cell r="BA458" t="str">
            <v>commissionEligible</v>
          </cell>
          <cell r="BB458" t="str">
            <v>commissionUnited States</v>
          </cell>
          <cell r="BC458" t="str">
            <v xml:space="preserve">commissionUnited States </v>
          </cell>
          <cell r="BD458" t="str">
            <v>E51</v>
          </cell>
          <cell r="BF458">
            <v>14166.666666666666</v>
          </cell>
          <cell r="BH458">
            <v>3</v>
          </cell>
        </row>
        <row r="459">
          <cell r="B459">
            <v>21119</v>
          </cell>
          <cell r="C459">
            <v>16206</v>
          </cell>
          <cell r="E459" t="str">
            <v>Matthew O`Connor</v>
          </cell>
          <cell r="F459" t="str">
            <v>Security Engineer</v>
          </cell>
          <cell r="G459" t="str">
            <v>Employee</v>
          </cell>
          <cell r="H459" t="str">
            <v>Americas Sales</v>
          </cell>
          <cell r="I459" t="str">
            <v>OHIO REMOTE OFFICE</v>
          </cell>
          <cell r="J459" t="str">
            <v>United States</v>
          </cell>
          <cell r="K459">
            <v>43899</v>
          </cell>
          <cell r="L459" t="str">
            <v>WH</v>
          </cell>
          <cell r="M459" t="str">
            <v>E41P</v>
          </cell>
          <cell r="N459" t="str">
            <v>E</v>
          </cell>
          <cell r="O459" t="str">
            <v>4</v>
          </cell>
          <cell r="P459" t="str">
            <v>Regular</v>
          </cell>
          <cell r="Q459" t="str"/>
          <cell r="R459">
            <v>1</v>
          </cell>
          <cell r="U459" t="str">
            <v>USD</v>
          </cell>
          <cell r="V459" t="str">
            <v>Americas Sales</v>
          </cell>
          <cell r="W459" t="str">
            <v>Thomas Fusco</v>
          </cell>
          <cell r="Y459" t="str">
            <v>Eligible</v>
          </cell>
          <cell r="Z459">
            <v>180000.08</v>
          </cell>
          <cell r="AA459">
            <v>180000.08</v>
          </cell>
          <cell r="AB459">
            <v>180000.08</v>
          </cell>
          <cell r="AC459">
            <v>180000.08</v>
          </cell>
          <cell r="AD459">
            <v>3</v>
          </cell>
          <cell r="AE459" t="str">
            <v>E41</v>
          </cell>
          <cell r="AF459">
            <v>160000</v>
          </cell>
          <cell r="AG459">
            <v>230000</v>
          </cell>
          <cell r="AH459">
            <v>0.28000000000000003</v>
          </cell>
          <cell r="AI459">
            <v>2</v>
          </cell>
          <cell r="AJ459">
            <v>0</v>
          </cell>
          <cell r="AK459">
            <v>185400.08239999998</v>
          </cell>
          <cell r="AL459">
            <v>3.0000000000000027E-2</v>
          </cell>
          <cell r="AM459">
            <v>185400.08239999998</v>
          </cell>
          <cell r="AN459">
            <v>5400.0023999999976</v>
          </cell>
          <cell r="AO459">
            <v>-0.19391268521739136</v>
          </cell>
          <cell r="AQ459">
            <v>41600.14</v>
          </cell>
          <cell r="AR459">
            <v>550000.15999999992</v>
          </cell>
          <cell r="AS459">
            <v>0.27</v>
          </cell>
          <cell r="AT459">
            <v>1</v>
          </cell>
          <cell r="AU459">
            <v>0</v>
          </cell>
          <cell r="AV459">
            <v>185400.08239999998</v>
          </cell>
          <cell r="AW459">
            <v>185400.08239999998</v>
          </cell>
          <cell r="AX459">
            <v>3.0000000000000027E-2</v>
          </cell>
          <cell r="AY459">
            <v>5400.0023999999976</v>
          </cell>
          <cell r="AZ459" t="str">
            <v>commission</v>
          </cell>
          <cell r="BA459" t="str">
            <v>commissionEligible</v>
          </cell>
          <cell r="BB459" t="str">
            <v>commissionUnited States</v>
          </cell>
          <cell r="BC459" t="str">
            <v xml:space="preserve">commissionUnited States </v>
          </cell>
          <cell r="BD459" t="str">
            <v>E41</v>
          </cell>
          <cell r="BF459">
            <v>15000.006666666666</v>
          </cell>
        </row>
        <row r="460">
          <cell r="B460">
            <v>21141</v>
          </cell>
          <cell r="C460">
            <v>16228</v>
          </cell>
          <cell r="E460" t="str">
            <v>Arturas Zalenekas</v>
          </cell>
          <cell r="F460" t="str">
            <v>Security Engineer</v>
          </cell>
          <cell r="G460" t="str">
            <v>Employee</v>
          </cell>
          <cell r="H460" t="str">
            <v>Americas Sales</v>
          </cell>
          <cell r="I460" t="str">
            <v>CHICAGO</v>
          </cell>
          <cell r="J460" t="str">
            <v>United States</v>
          </cell>
          <cell r="K460">
            <v>43927</v>
          </cell>
          <cell r="L460" t="str">
            <v>WH</v>
          </cell>
          <cell r="M460" t="str">
            <v>E41P</v>
          </cell>
          <cell r="N460" t="str">
            <v>E</v>
          </cell>
          <cell r="O460" t="str">
            <v>4</v>
          </cell>
          <cell r="P460" t="str">
            <v>Regular</v>
          </cell>
          <cell r="Q460" t="str"/>
          <cell r="R460">
            <v>1</v>
          </cell>
          <cell r="U460" t="str">
            <v>USD</v>
          </cell>
          <cell r="V460" t="str">
            <v>Americas Sales</v>
          </cell>
          <cell r="W460" t="str">
            <v>Thomas Fusco</v>
          </cell>
          <cell r="Y460" t="str">
            <v>Eligible</v>
          </cell>
          <cell r="Z460">
            <v>205000.16</v>
          </cell>
          <cell r="AA460">
            <v>205000.16</v>
          </cell>
          <cell r="AB460">
            <v>205000.16</v>
          </cell>
          <cell r="AC460">
            <v>205000.16</v>
          </cell>
          <cell r="AD460">
            <v>3</v>
          </cell>
          <cell r="AE460" t="str">
            <v>E41</v>
          </cell>
          <cell r="AF460">
            <v>160000</v>
          </cell>
          <cell r="AG460">
            <v>230000</v>
          </cell>
          <cell r="AH460">
            <v>0.64</v>
          </cell>
          <cell r="AI460">
            <v>3</v>
          </cell>
          <cell r="AJ460">
            <v>0</v>
          </cell>
          <cell r="AK460">
            <v>209100.16320000001</v>
          </cell>
          <cell r="AL460">
            <v>2.0000000000000018E-2</v>
          </cell>
          <cell r="AM460">
            <v>209100.16320000001</v>
          </cell>
          <cell r="AN460">
            <v>4100.0032000000065</v>
          </cell>
          <cell r="AO460">
            <v>-9.0868855652173841E-2</v>
          </cell>
          <cell r="AQ460">
            <v>41600.14</v>
          </cell>
          <cell r="AR460">
            <v>550000.15999999992</v>
          </cell>
          <cell r="AS460">
            <v>0.32</v>
          </cell>
          <cell r="AT460">
            <v>1</v>
          </cell>
          <cell r="AU460">
            <v>0</v>
          </cell>
          <cell r="AV460">
            <v>209100.16320000001</v>
          </cell>
          <cell r="AW460">
            <v>209100.16320000001</v>
          </cell>
          <cell r="AX460">
            <v>2.0000000000000018E-2</v>
          </cell>
          <cell r="AY460">
            <v>4100.0032000000065</v>
          </cell>
          <cell r="AZ460" t="str">
            <v>commission</v>
          </cell>
          <cell r="BA460" t="str">
            <v>commissionEligible</v>
          </cell>
          <cell r="BB460" t="str">
            <v>commissionUnited States</v>
          </cell>
          <cell r="BC460" t="str">
            <v xml:space="preserve">commissionUnited States </v>
          </cell>
          <cell r="BD460" t="str">
            <v>E41</v>
          </cell>
          <cell r="BF460">
            <v>17083.346666666668</v>
          </cell>
        </row>
        <row r="461">
          <cell r="B461">
            <v>20673</v>
          </cell>
          <cell r="C461">
            <v>15760</v>
          </cell>
          <cell r="E461" t="str">
            <v>Stacy Dunn</v>
          </cell>
          <cell r="F461" t="str">
            <v>Security Engineer</v>
          </cell>
          <cell r="G461" t="str">
            <v>Employee</v>
          </cell>
          <cell r="H461" t="str">
            <v>Americas Sales</v>
          </cell>
          <cell r="I461" t="str">
            <v>OKLAHOMA REMOTE OFFICE</v>
          </cell>
          <cell r="J461" t="str">
            <v>United States</v>
          </cell>
          <cell r="K461">
            <v>43808</v>
          </cell>
          <cell r="L461" t="str">
            <v>WH</v>
          </cell>
          <cell r="M461" t="str">
            <v>E51P</v>
          </cell>
          <cell r="N461" t="str">
            <v>E</v>
          </cell>
          <cell r="O461" t="str">
            <v>5</v>
          </cell>
          <cell r="P461" t="str">
            <v>Regular</v>
          </cell>
          <cell r="Q461" t="str"/>
          <cell r="R461">
            <v>1</v>
          </cell>
          <cell r="U461" t="str">
            <v>USD</v>
          </cell>
          <cell r="V461" t="str">
            <v>Americas Sales</v>
          </cell>
          <cell r="W461" t="str">
            <v>Thomas Fusco</v>
          </cell>
          <cell r="Y461" t="str">
            <v>Eligible</v>
          </cell>
          <cell r="Z461">
            <v>100000.16</v>
          </cell>
          <cell r="AA461">
            <v>100000.16</v>
          </cell>
          <cell r="AB461">
            <v>100000.16</v>
          </cell>
          <cell r="AC461">
            <v>100000.16</v>
          </cell>
          <cell r="AD461">
            <v>3</v>
          </cell>
          <cell r="AE461" t="str">
            <v>E51</v>
          </cell>
          <cell r="AF461">
            <v>125000</v>
          </cell>
          <cell r="AG461">
            <v>190000</v>
          </cell>
          <cell r="AH461">
            <v>0</v>
          </cell>
          <cell r="AI461">
            <v>1</v>
          </cell>
          <cell r="AJ461">
            <v>0</v>
          </cell>
          <cell r="AK461">
            <v>104000.1664</v>
          </cell>
          <cell r="AL461">
            <v>4.0000000000000036E-2</v>
          </cell>
          <cell r="AM461">
            <v>104000.1664</v>
          </cell>
          <cell r="AN461">
            <v>4000.0063999999984</v>
          </cell>
          <cell r="AO461">
            <v>-0.45263070315789478</v>
          </cell>
          <cell r="AQ461">
            <v>41600.14</v>
          </cell>
          <cell r="AR461">
            <v>550000.15999999992</v>
          </cell>
          <cell r="AS461">
            <v>0.11</v>
          </cell>
          <cell r="AT461">
            <v>1</v>
          </cell>
          <cell r="AU461">
            <v>0</v>
          </cell>
          <cell r="AV461">
            <v>104000.1664</v>
          </cell>
          <cell r="AW461">
            <v>104000.1664</v>
          </cell>
          <cell r="AX461">
            <v>4.0000000000000036E-2</v>
          </cell>
          <cell r="AY461">
            <v>4000.0063999999984</v>
          </cell>
          <cell r="AZ461" t="str">
            <v>commission</v>
          </cell>
          <cell r="BA461" t="str">
            <v>commissionEligible</v>
          </cell>
          <cell r="BB461" t="str">
            <v>commissionUnited States</v>
          </cell>
          <cell r="BC461" t="str">
            <v xml:space="preserve">commissionUnited States </v>
          </cell>
          <cell r="BD461" t="str">
            <v>E51</v>
          </cell>
          <cell r="BF461">
            <v>8333.3466666666664</v>
          </cell>
        </row>
        <row r="462">
          <cell r="B462">
            <v>21225</v>
          </cell>
          <cell r="C462">
            <v>16312</v>
          </cell>
          <cell r="E462" t="str">
            <v>Matthew Collar</v>
          </cell>
          <cell r="F462" t="str">
            <v>Security Engineer</v>
          </cell>
          <cell r="G462" t="str">
            <v>Employee</v>
          </cell>
          <cell r="H462" t="str">
            <v>Americas Sales</v>
          </cell>
          <cell r="I462" t="str">
            <v>WISCONSIN REMOTE OFFICE</v>
          </cell>
          <cell r="J462" t="str">
            <v>United States</v>
          </cell>
          <cell r="K462">
            <v>43927</v>
          </cell>
          <cell r="L462" t="str">
            <v>WH</v>
          </cell>
          <cell r="M462" t="str">
            <v>E41P</v>
          </cell>
          <cell r="N462" t="str">
            <v>E</v>
          </cell>
          <cell r="O462" t="str">
            <v>4</v>
          </cell>
          <cell r="P462" t="str">
            <v>Regular</v>
          </cell>
          <cell r="Q462" t="str"/>
          <cell r="R462">
            <v>1</v>
          </cell>
          <cell r="U462" t="str">
            <v>USD</v>
          </cell>
          <cell r="V462" t="str">
            <v>Americas Sales</v>
          </cell>
          <cell r="W462" t="str">
            <v>Thomas Fusco</v>
          </cell>
          <cell r="Y462" t="str">
            <v>Eligible</v>
          </cell>
          <cell r="Z462">
            <v>190000.16</v>
          </cell>
          <cell r="AA462">
            <v>190000.16</v>
          </cell>
          <cell r="AB462">
            <v>190000.16</v>
          </cell>
          <cell r="AC462">
            <v>190000.16</v>
          </cell>
          <cell r="AD462">
            <v>3</v>
          </cell>
          <cell r="AE462" t="str">
            <v>E41</v>
          </cell>
          <cell r="AF462">
            <v>160000</v>
          </cell>
          <cell r="AG462">
            <v>230000</v>
          </cell>
          <cell r="AH462">
            <v>0.42</v>
          </cell>
          <cell r="AI462">
            <v>2</v>
          </cell>
          <cell r="AJ462">
            <v>0</v>
          </cell>
          <cell r="AK462">
            <v>195700.1648</v>
          </cell>
          <cell r="AL462">
            <v>3.0000000000000027E-2</v>
          </cell>
          <cell r="AM462">
            <v>195700.1648</v>
          </cell>
          <cell r="AN462">
            <v>5700.0047999999952</v>
          </cell>
          <cell r="AO462">
            <v>-0.14912971826086963</v>
          </cell>
          <cell r="AQ462">
            <v>41600.14</v>
          </cell>
          <cell r="AR462">
            <v>550000.15999999992</v>
          </cell>
          <cell r="AS462">
            <v>0.28999999999999998</v>
          </cell>
          <cell r="AT462">
            <v>1</v>
          </cell>
          <cell r="AU462">
            <v>0</v>
          </cell>
          <cell r="AV462">
            <v>195700.1648</v>
          </cell>
          <cell r="AW462">
            <v>195700.1648</v>
          </cell>
          <cell r="AX462">
            <v>3.0000000000000027E-2</v>
          </cell>
          <cell r="AY462">
            <v>5700.0047999999952</v>
          </cell>
          <cell r="AZ462" t="str">
            <v>commission</v>
          </cell>
          <cell r="BA462" t="str">
            <v>commissionEligible</v>
          </cell>
          <cell r="BB462" t="str">
            <v>commissionUnited States</v>
          </cell>
          <cell r="BC462" t="str">
            <v xml:space="preserve">commissionUnited States </v>
          </cell>
          <cell r="BD462" t="str">
            <v>E41</v>
          </cell>
          <cell r="BF462">
            <v>15833.346666666666</v>
          </cell>
        </row>
        <row r="463">
          <cell r="B463">
            <v>21270</v>
          </cell>
          <cell r="C463">
            <v>16357</v>
          </cell>
          <cell r="E463" t="str">
            <v>Christopher Ritchhart</v>
          </cell>
          <cell r="F463" t="str">
            <v>Security Engineer</v>
          </cell>
          <cell r="G463" t="str">
            <v>Employee</v>
          </cell>
          <cell r="H463" t="str">
            <v>Americas Sales</v>
          </cell>
          <cell r="I463" t="str">
            <v>INDIANA REMOTE OFFICE</v>
          </cell>
          <cell r="J463" t="str">
            <v>United States</v>
          </cell>
          <cell r="K463">
            <v>43962</v>
          </cell>
          <cell r="L463" t="str">
            <v>WH</v>
          </cell>
          <cell r="M463" t="str">
            <v>E51P</v>
          </cell>
          <cell r="N463" t="str">
            <v>E</v>
          </cell>
          <cell r="O463" t="str">
            <v>5</v>
          </cell>
          <cell r="P463" t="str">
            <v>Regular</v>
          </cell>
          <cell r="Q463" t="str"/>
          <cell r="R463">
            <v>1</v>
          </cell>
          <cell r="U463" t="str">
            <v>USD</v>
          </cell>
          <cell r="V463" t="str">
            <v>Americas Sales</v>
          </cell>
          <cell r="W463" t="str">
            <v>Thomas Fusco</v>
          </cell>
          <cell r="Y463" t="str">
            <v>Eligible</v>
          </cell>
          <cell r="Z463">
            <v>125000</v>
          </cell>
          <cell r="AA463">
            <v>125000</v>
          </cell>
          <cell r="AB463">
            <v>125000</v>
          </cell>
          <cell r="AC463">
            <v>125000</v>
          </cell>
          <cell r="AD463">
            <v>2</v>
          </cell>
          <cell r="AE463" t="str">
            <v>E51</v>
          </cell>
          <cell r="AF463">
            <v>125000</v>
          </cell>
          <cell r="AG463">
            <v>190000</v>
          </cell>
          <cell r="AH463">
            <v>0</v>
          </cell>
          <cell r="AI463">
            <v>1</v>
          </cell>
          <cell r="AJ463">
            <v>0</v>
          </cell>
          <cell r="AK463">
            <v>125000</v>
          </cell>
          <cell r="AL463">
            <v>0</v>
          </cell>
          <cell r="AM463">
            <v>125000</v>
          </cell>
          <cell r="AN463">
            <v>0</v>
          </cell>
          <cell r="AO463">
            <v>-0.34210526315789469</v>
          </cell>
          <cell r="AP463" t="str">
            <v>Rated 2 - no recommendation</v>
          </cell>
          <cell r="AQ463">
            <v>41600.14</v>
          </cell>
          <cell r="AR463">
            <v>550000.15999999992</v>
          </cell>
          <cell r="AS463">
            <v>0.16</v>
          </cell>
          <cell r="AT463">
            <v>1</v>
          </cell>
          <cell r="AU463">
            <v>0</v>
          </cell>
          <cell r="AV463">
            <v>125000</v>
          </cell>
          <cell r="AW463">
            <v>125000</v>
          </cell>
          <cell r="AX463">
            <v>0</v>
          </cell>
          <cell r="AY463">
            <v>0</v>
          </cell>
          <cell r="AZ463" t="str">
            <v>commission</v>
          </cell>
          <cell r="BA463" t="str">
            <v>commissionEligible</v>
          </cell>
          <cell r="BB463" t="str">
            <v>commissionUnited States</v>
          </cell>
          <cell r="BC463" t="str">
            <v xml:space="preserve">commissionUnited States </v>
          </cell>
          <cell r="BD463" t="str">
            <v>E51</v>
          </cell>
          <cell r="BF463">
            <v>10416.666666666666</v>
          </cell>
        </row>
        <row r="464">
          <cell r="B464">
            <v>21489</v>
          </cell>
          <cell r="C464">
            <v>16576</v>
          </cell>
          <cell r="E464" t="str">
            <v>Taylor Speaker</v>
          </cell>
          <cell r="F464" t="str">
            <v>Security Engineer</v>
          </cell>
          <cell r="G464" t="str">
            <v>Employee</v>
          </cell>
          <cell r="H464" t="str">
            <v>Americas Sales</v>
          </cell>
          <cell r="I464" t="str">
            <v>CHICAGO</v>
          </cell>
          <cell r="J464" t="str">
            <v>United States</v>
          </cell>
          <cell r="K464">
            <v>44046</v>
          </cell>
          <cell r="L464" t="str">
            <v>WH</v>
          </cell>
          <cell r="M464" t="str">
            <v>E41P</v>
          </cell>
          <cell r="N464" t="str">
            <v>E</v>
          </cell>
          <cell r="O464" t="str">
            <v>4</v>
          </cell>
          <cell r="P464" t="str">
            <v>Regular</v>
          </cell>
          <cell r="Q464" t="str"/>
          <cell r="R464">
            <v>1</v>
          </cell>
          <cell r="U464" t="str">
            <v>USD</v>
          </cell>
          <cell r="V464" t="str">
            <v>Americas Sales</v>
          </cell>
          <cell r="W464" t="str">
            <v>Thomas Fusco</v>
          </cell>
          <cell r="Y464" t="str">
            <v>Eligible</v>
          </cell>
          <cell r="Z464">
            <v>185000.16</v>
          </cell>
          <cell r="AA464">
            <v>185000.16</v>
          </cell>
          <cell r="AB464">
            <v>185000.16</v>
          </cell>
          <cell r="AC464">
            <v>185000.16</v>
          </cell>
          <cell r="AD464">
            <v>2</v>
          </cell>
          <cell r="AE464" t="str">
            <v>E41</v>
          </cell>
          <cell r="AF464">
            <v>160000</v>
          </cell>
          <cell r="AG464">
            <v>230000</v>
          </cell>
          <cell r="AH464">
            <v>0.35</v>
          </cell>
          <cell r="AI464">
            <v>2</v>
          </cell>
          <cell r="AJ464">
            <v>0</v>
          </cell>
          <cell r="AK464">
            <v>185000.16</v>
          </cell>
          <cell r="AL464">
            <v>0</v>
          </cell>
          <cell r="AM464">
            <v>185000.16</v>
          </cell>
          <cell r="AN464">
            <v>0</v>
          </cell>
          <cell r="AO464">
            <v>-0.19565147826086959</v>
          </cell>
          <cell r="AP464" t="str">
            <v>Rated 2 - no recommendation</v>
          </cell>
          <cell r="AQ464">
            <v>41600.14</v>
          </cell>
          <cell r="AR464">
            <v>550000.15999999992</v>
          </cell>
          <cell r="AS464">
            <v>0.28000000000000003</v>
          </cell>
          <cell r="AT464">
            <v>1</v>
          </cell>
          <cell r="AU464">
            <v>0</v>
          </cell>
          <cell r="AV464">
            <v>185000.16</v>
          </cell>
          <cell r="AW464">
            <v>185000.16</v>
          </cell>
          <cell r="AX464">
            <v>0</v>
          </cell>
          <cell r="AY464">
            <v>0</v>
          </cell>
          <cell r="AZ464" t="str">
            <v>commission</v>
          </cell>
          <cell r="BA464" t="str">
            <v>commissionEligible</v>
          </cell>
          <cell r="BB464" t="str">
            <v>commissionUnited States</v>
          </cell>
          <cell r="BC464" t="str">
            <v xml:space="preserve">commissionUnited States </v>
          </cell>
          <cell r="BD464" t="str">
            <v>E41</v>
          </cell>
          <cell r="BF464">
            <v>15416.68</v>
          </cell>
        </row>
        <row r="465">
          <cell r="B465">
            <v>19519</v>
          </cell>
          <cell r="C465">
            <v>14577</v>
          </cell>
          <cell r="E465" t="str">
            <v>Jeffrey (Jeff)  Thompson</v>
          </cell>
          <cell r="F465" t="str">
            <v>Security Engineer</v>
          </cell>
          <cell r="G465" t="str">
            <v>Employee</v>
          </cell>
          <cell r="H465" t="str">
            <v>Americas Sales</v>
          </cell>
          <cell r="I465" t="str">
            <v>MICHIGAN REMOTE OFFICE</v>
          </cell>
          <cell r="J465" t="str">
            <v>United States</v>
          </cell>
          <cell r="K465">
            <v>43521</v>
          </cell>
          <cell r="L465" t="str">
            <v>WH</v>
          </cell>
          <cell r="M465" t="str">
            <v>E61P</v>
          </cell>
          <cell r="N465" t="str">
            <v>E</v>
          </cell>
          <cell r="O465" t="str">
            <v>6</v>
          </cell>
          <cell r="P465" t="str">
            <v>Regular</v>
          </cell>
          <cell r="R465">
            <v>1</v>
          </cell>
          <cell r="U465" t="str">
            <v>USD</v>
          </cell>
          <cell r="V465" t="str">
            <v>Americas Sales</v>
          </cell>
          <cell r="W465" t="str">
            <v>Thomas Fusco</v>
          </cell>
          <cell r="Y465" t="str">
            <v>Eligible</v>
          </cell>
          <cell r="Z465">
            <v>95000</v>
          </cell>
          <cell r="AA465">
            <v>95000</v>
          </cell>
          <cell r="AB465">
            <v>95000</v>
          </cell>
          <cell r="AC465">
            <v>95000</v>
          </cell>
          <cell r="AD465">
            <v>2</v>
          </cell>
          <cell r="AE465" t="str">
            <v>E61</v>
          </cell>
          <cell r="AF465">
            <v>70000</v>
          </cell>
          <cell r="AG465">
            <v>120000</v>
          </cell>
          <cell r="AH465">
            <v>0.5</v>
          </cell>
          <cell r="AI465">
            <v>3</v>
          </cell>
          <cell r="AJ465">
            <v>0</v>
          </cell>
          <cell r="AK465">
            <v>95000</v>
          </cell>
          <cell r="AL465">
            <v>0</v>
          </cell>
          <cell r="AM465">
            <v>95000</v>
          </cell>
          <cell r="AN465">
            <v>0</v>
          </cell>
          <cell r="AO465">
            <v>-0.20833333333333337</v>
          </cell>
          <cell r="AP465" t="str">
            <v>Rated 2 - no recommendation</v>
          </cell>
          <cell r="AQ465">
            <v>41600.14</v>
          </cell>
          <cell r="AR465">
            <v>550000.15999999992</v>
          </cell>
          <cell r="AS465">
            <v>0.1</v>
          </cell>
          <cell r="AT465">
            <v>1</v>
          </cell>
          <cell r="AU465">
            <v>0</v>
          </cell>
          <cell r="AV465">
            <v>95000</v>
          </cell>
          <cell r="AW465">
            <v>95000</v>
          </cell>
          <cell r="AX465">
            <v>0</v>
          </cell>
          <cell r="AY465">
            <v>0</v>
          </cell>
          <cell r="AZ465" t="str">
            <v>commission</v>
          </cell>
          <cell r="BA465" t="str">
            <v>commissionEligible</v>
          </cell>
          <cell r="BB465" t="str">
            <v>commissionUnited States</v>
          </cell>
          <cell r="BC465" t="str">
            <v xml:space="preserve">commissionUnited States </v>
          </cell>
          <cell r="BD465" t="str">
            <v>E61</v>
          </cell>
          <cell r="BF465">
            <v>7916.666666666667</v>
          </cell>
          <cell r="BH465">
            <v>4</v>
          </cell>
        </row>
        <row r="466">
          <cell r="B466">
            <v>3004</v>
          </cell>
          <cell r="C466">
            <v>5360</v>
          </cell>
          <cell r="E466" t="str">
            <v>Shahedul Islam</v>
          </cell>
          <cell r="F466" t="str">
            <v>Security Engineer</v>
          </cell>
          <cell r="G466" t="str">
            <v>Employee</v>
          </cell>
          <cell r="H466" t="str">
            <v>Americas Sales</v>
          </cell>
          <cell r="I466" t="str">
            <v>IRVING</v>
          </cell>
          <cell r="J466" t="str">
            <v>United States</v>
          </cell>
          <cell r="K466">
            <v>36712</v>
          </cell>
          <cell r="L466" t="str">
            <v>WH</v>
          </cell>
          <cell r="M466" t="str">
            <v>E41P</v>
          </cell>
          <cell r="N466" t="str">
            <v>E</v>
          </cell>
          <cell r="O466" t="str">
            <v>4</v>
          </cell>
          <cell r="P466" t="str">
            <v>Regular</v>
          </cell>
          <cell r="Q466" t="str"/>
          <cell r="R466">
            <v>1</v>
          </cell>
          <cell r="U466" t="str">
            <v>USD</v>
          </cell>
          <cell r="V466" t="str">
            <v>Americas Sales</v>
          </cell>
          <cell r="W466" t="str">
            <v>Thomas Fusco</v>
          </cell>
          <cell r="Y466" t="str">
            <v>Eligible</v>
          </cell>
          <cell r="Z466">
            <v>150000.16</v>
          </cell>
          <cell r="AA466">
            <v>150000.16</v>
          </cell>
          <cell r="AB466">
            <v>150000.16</v>
          </cell>
          <cell r="AC466">
            <v>150000.16</v>
          </cell>
          <cell r="AD466">
            <v>3</v>
          </cell>
          <cell r="AE466" t="str">
            <v>E41</v>
          </cell>
          <cell r="AF466">
            <v>160000</v>
          </cell>
          <cell r="AG466">
            <v>230000</v>
          </cell>
          <cell r="AH466">
            <v>0</v>
          </cell>
          <cell r="AI466">
            <v>1</v>
          </cell>
          <cell r="AJ466">
            <v>0</v>
          </cell>
          <cell r="AK466">
            <v>156000.16640000002</v>
          </cell>
          <cell r="AL466">
            <v>4.0000000000000036E-2</v>
          </cell>
          <cell r="AM466">
            <v>156000.16640000002</v>
          </cell>
          <cell r="AN466">
            <v>6000.0064000000129</v>
          </cell>
          <cell r="AO466">
            <v>-0.32173840695652167</v>
          </cell>
          <cell r="AQ466">
            <v>41600.14</v>
          </cell>
          <cell r="AR466">
            <v>550000.15999999992</v>
          </cell>
          <cell r="AS466">
            <v>0.21</v>
          </cell>
          <cell r="AT466">
            <v>1</v>
          </cell>
          <cell r="AU466">
            <v>0</v>
          </cell>
          <cell r="AV466">
            <v>156000.16640000002</v>
          </cell>
          <cell r="AW466">
            <v>156000.16640000002</v>
          </cell>
          <cell r="AX466">
            <v>4.0000000000000036E-2</v>
          </cell>
          <cell r="AY466">
            <v>6000.0064000000129</v>
          </cell>
          <cell r="AZ466" t="str">
            <v>commission</v>
          </cell>
          <cell r="BA466" t="str">
            <v>commissionEligible</v>
          </cell>
          <cell r="BB466" t="str">
            <v>commissionUnited States</v>
          </cell>
          <cell r="BC466" t="str">
            <v xml:space="preserve">commissionUnited States </v>
          </cell>
          <cell r="BD466" t="str">
            <v>E41</v>
          </cell>
          <cell r="BF466">
            <v>12500.013333333334</v>
          </cell>
          <cell r="BG466">
            <v>11000</v>
          </cell>
          <cell r="BH466">
            <v>3</v>
          </cell>
        </row>
        <row r="467">
          <cell r="B467">
            <v>2971</v>
          </cell>
          <cell r="C467">
            <v>5354</v>
          </cell>
          <cell r="E467" t="str">
            <v>Rajeev Gupta</v>
          </cell>
          <cell r="F467" t="str">
            <v>Security Engineer</v>
          </cell>
          <cell r="G467" t="str">
            <v>Employee</v>
          </cell>
          <cell r="H467" t="str">
            <v>Americas Sales</v>
          </cell>
          <cell r="I467" t="str">
            <v>VIRGINIA REMOTE OFFICE</v>
          </cell>
          <cell r="J467" t="str">
            <v>United States</v>
          </cell>
          <cell r="K467">
            <v>42290</v>
          </cell>
          <cell r="L467" t="str">
            <v>WH</v>
          </cell>
          <cell r="M467" t="str">
            <v>E41P</v>
          </cell>
          <cell r="N467" t="str">
            <v>E</v>
          </cell>
          <cell r="O467" t="str">
            <v>4</v>
          </cell>
          <cell r="P467" t="str">
            <v>Regular</v>
          </cell>
          <cell r="Q467" t="str"/>
          <cell r="R467">
            <v>1</v>
          </cell>
          <cell r="U467" t="str">
            <v>USD</v>
          </cell>
          <cell r="V467" t="str">
            <v>Americas Sales</v>
          </cell>
          <cell r="W467" t="str">
            <v>Thomas Fusco</v>
          </cell>
          <cell r="Y467" t="str">
            <v>Eligible</v>
          </cell>
          <cell r="Z467">
            <v>194000.08</v>
          </cell>
          <cell r="AA467">
            <v>194000.08</v>
          </cell>
          <cell r="AB467">
            <v>194000.08</v>
          </cell>
          <cell r="AC467">
            <v>194000.08</v>
          </cell>
          <cell r="AD467">
            <v>3</v>
          </cell>
          <cell r="AE467" t="str">
            <v>E41</v>
          </cell>
          <cell r="AF467">
            <v>160000</v>
          </cell>
          <cell r="AG467">
            <v>230000</v>
          </cell>
          <cell r="AH467">
            <v>0.48</v>
          </cell>
          <cell r="AI467">
            <v>3</v>
          </cell>
          <cell r="AJ467">
            <v>0</v>
          </cell>
          <cell r="AK467">
            <v>197880.08159999998</v>
          </cell>
          <cell r="AL467">
            <v>2.0000000000000018E-2</v>
          </cell>
          <cell r="AM467">
            <v>197880.08159999998</v>
          </cell>
          <cell r="AN467">
            <v>3880.0015999999887</v>
          </cell>
          <cell r="AO467">
            <v>-0.1396518191304349</v>
          </cell>
          <cell r="AQ467">
            <v>41600.14</v>
          </cell>
          <cell r="AR467">
            <v>550000.15999999992</v>
          </cell>
          <cell r="AS467">
            <v>0.28999999999999998</v>
          </cell>
          <cell r="AT467">
            <v>1</v>
          </cell>
          <cell r="AU467">
            <v>0</v>
          </cell>
          <cell r="AV467">
            <v>197880.08159999998</v>
          </cell>
          <cell r="AW467">
            <v>197880.08159999998</v>
          </cell>
          <cell r="AX467">
            <v>2.0000000000000018E-2</v>
          </cell>
          <cell r="AY467">
            <v>3880.0015999999887</v>
          </cell>
          <cell r="AZ467" t="str">
            <v>commission</v>
          </cell>
          <cell r="BA467" t="str">
            <v>commissionEligible</v>
          </cell>
          <cell r="BB467" t="str">
            <v>commissionUnited States</v>
          </cell>
          <cell r="BC467" t="str">
            <v xml:space="preserve">commissionUnited States </v>
          </cell>
          <cell r="BD467" t="str">
            <v>E41</v>
          </cell>
          <cell r="BF467">
            <v>16166.673333333332</v>
          </cell>
          <cell r="BH467">
            <v>3</v>
          </cell>
        </row>
        <row r="468">
          <cell r="B468">
            <v>14070</v>
          </cell>
          <cell r="C468">
            <v>9055</v>
          </cell>
          <cell r="E468" t="str">
            <v>Dana Traversie</v>
          </cell>
          <cell r="F468" t="str">
            <v>Security Architect</v>
          </cell>
          <cell r="G468" t="str">
            <v>Employee</v>
          </cell>
          <cell r="H468" t="str">
            <v>Americas Sales</v>
          </cell>
          <cell r="I468" t="str">
            <v>RHODE ISLAND REMOTE OFFICE</v>
          </cell>
          <cell r="J468" t="str">
            <v>United States</v>
          </cell>
          <cell r="K468">
            <v>42233</v>
          </cell>
          <cell r="L468" t="str">
            <v>WH</v>
          </cell>
          <cell r="M468" t="str">
            <v>E41P</v>
          </cell>
          <cell r="N468" t="str">
            <v>E</v>
          </cell>
          <cell r="O468" t="str">
            <v>4</v>
          </cell>
          <cell r="P468" t="str">
            <v>Regular</v>
          </cell>
          <cell r="Q468" t="str"/>
          <cell r="R468">
            <v>1</v>
          </cell>
          <cell r="U468" t="str">
            <v>USD</v>
          </cell>
          <cell r="V468" t="str">
            <v>Americas Sales</v>
          </cell>
          <cell r="W468" t="str">
            <v>Thomas Fusco</v>
          </cell>
          <cell r="Y468" t="str">
            <v>Eligible</v>
          </cell>
          <cell r="Z468">
            <v>200214</v>
          </cell>
          <cell r="AA468">
            <v>200214</v>
          </cell>
          <cell r="AB468">
            <v>200214</v>
          </cell>
          <cell r="AC468">
            <v>200214</v>
          </cell>
          <cell r="AD468">
            <v>4</v>
          </cell>
          <cell r="AE468" t="str">
            <v>E41</v>
          </cell>
          <cell r="AF468">
            <v>160000</v>
          </cell>
          <cell r="AG468">
            <v>230000</v>
          </cell>
          <cell r="AH468">
            <v>0.56999999999999995</v>
          </cell>
          <cell r="AI468">
            <v>3</v>
          </cell>
          <cell r="AJ468">
            <v>0</v>
          </cell>
          <cell r="AK468">
            <v>208222.56</v>
          </cell>
          <cell r="AL468">
            <v>4.0000000000000036E-2</v>
          </cell>
          <cell r="AM468">
            <v>208222.56</v>
          </cell>
          <cell r="AN468">
            <v>8008.5599999999977</v>
          </cell>
          <cell r="AO468">
            <v>-9.4684521739130445E-2</v>
          </cell>
          <cell r="AQ468">
            <v>41600.14</v>
          </cell>
          <cell r="AR468">
            <v>550000.15999999992</v>
          </cell>
          <cell r="AS468">
            <v>0.31</v>
          </cell>
          <cell r="AT468">
            <v>1</v>
          </cell>
          <cell r="AU468">
            <v>0</v>
          </cell>
          <cell r="AV468">
            <v>208222.56</v>
          </cell>
          <cell r="AW468">
            <v>208222.56</v>
          </cell>
          <cell r="AX468">
            <v>4.0000000000000036E-2</v>
          </cell>
          <cell r="AY468">
            <v>8008.5599999999977</v>
          </cell>
          <cell r="AZ468" t="str">
            <v>commission</v>
          </cell>
          <cell r="BA468" t="str">
            <v>commissionEligible</v>
          </cell>
          <cell r="BB468" t="str">
            <v>commissionUnited States</v>
          </cell>
          <cell r="BC468" t="str">
            <v xml:space="preserve">commissionUnited States </v>
          </cell>
          <cell r="BD468" t="str">
            <v>E41</v>
          </cell>
          <cell r="BF468">
            <v>16684.5</v>
          </cell>
          <cell r="BH468">
            <v>3</v>
          </cell>
        </row>
        <row r="469">
          <cell r="B469">
            <v>11331</v>
          </cell>
          <cell r="C469">
            <v>4084</v>
          </cell>
          <cell r="E469" t="str">
            <v>Bryan Nelms</v>
          </cell>
          <cell r="F469" t="str">
            <v>Security Engineer</v>
          </cell>
          <cell r="G469" t="str">
            <v>Employee</v>
          </cell>
          <cell r="H469" t="str">
            <v>Americas Sales</v>
          </cell>
          <cell r="I469" t="str">
            <v>PENNSYLVANIA REMOTE OFFICE</v>
          </cell>
          <cell r="J469" t="str">
            <v>United States</v>
          </cell>
          <cell r="K469">
            <v>41470</v>
          </cell>
          <cell r="L469" t="str">
            <v>WH</v>
          </cell>
          <cell r="M469" t="str">
            <v>E51P</v>
          </cell>
          <cell r="N469" t="str">
            <v>E</v>
          </cell>
          <cell r="O469" t="str">
            <v>5</v>
          </cell>
          <cell r="P469" t="str">
            <v>Regular</v>
          </cell>
          <cell r="Q469" t="str"/>
          <cell r="R469">
            <v>1</v>
          </cell>
          <cell r="U469" t="str">
            <v>USD</v>
          </cell>
          <cell r="V469" t="str">
            <v>Americas Sales</v>
          </cell>
          <cell r="W469" t="str">
            <v>Thomas Fusco</v>
          </cell>
          <cell r="Y469" t="str">
            <v>Eligible</v>
          </cell>
          <cell r="Z469">
            <v>141000.08000000002</v>
          </cell>
          <cell r="AA469">
            <v>141000.08000000002</v>
          </cell>
          <cell r="AB469">
            <v>141000.08000000002</v>
          </cell>
          <cell r="AC469">
            <v>141000.08000000002</v>
          </cell>
          <cell r="AD469">
            <v>2</v>
          </cell>
          <cell r="AE469" t="str">
            <v>E51</v>
          </cell>
          <cell r="AF469">
            <v>125000</v>
          </cell>
          <cell r="AG469">
            <v>190000</v>
          </cell>
          <cell r="AH469">
            <v>0.24</v>
          </cell>
          <cell r="AI469">
            <v>2</v>
          </cell>
          <cell r="AJ469">
            <v>0</v>
          </cell>
          <cell r="AK469">
            <v>141000.08000000002</v>
          </cell>
          <cell r="AL469">
            <v>0</v>
          </cell>
          <cell r="AM469">
            <v>141000.08000000002</v>
          </cell>
          <cell r="AN469">
            <v>0</v>
          </cell>
          <cell r="AO469">
            <v>-0.25789431578947364</v>
          </cell>
          <cell r="AP469" t="str">
            <v>Rated 2 - no recommendation</v>
          </cell>
          <cell r="AQ469">
            <v>41600.14</v>
          </cell>
          <cell r="AR469">
            <v>550000.15999999992</v>
          </cell>
          <cell r="AS469">
            <v>0.19</v>
          </cell>
          <cell r="AT469">
            <v>1</v>
          </cell>
          <cell r="AU469">
            <v>0</v>
          </cell>
          <cell r="AV469">
            <v>141000.08000000002</v>
          </cell>
          <cell r="AW469">
            <v>141000.08000000002</v>
          </cell>
          <cell r="AX469">
            <v>0</v>
          </cell>
          <cell r="AY469">
            <v>0</v>
          </cell>
          <cell r="AZ469" t="str">
            <v>commission</v>
          </cell>
          <cell r="BA469" t="str">
            <v>commissionEligible</v>
          </cell>
          <cell r="BB469" t="str">
            <v>commissionUnited States</v>
          </cell>
          <cell r="BC469" t="str">
            <v xml:space="preserve">commissionUnited States </v>
          </cell>
          <cell r="BD469" t="str">
            <v>E51</v>
          </cell>
          <cell r="BF469">
            <v>11750.006666666668</v>
          </cell>
          <cell r="BH469">
            <v>3</v>
          </cell>
        </row>
        <row r="470">
          <cell r="B470">
            <v>10090</v>
          </cell>
          <cell r="C470">
            <v>7210</v>
          </cell>
          <cell r="E470" t="str">
            <v>Donald Wasylyna</v>
          </cell>
          <cell r="F470" t="str">
            <v>Head of Telco/SI Engineering - US &amp; Canada</v>
          </cell>
          <cell r="G470" t="str">
            <v>Employee</v>
          </cell>
          <cell r="H470" t="str">
            <v>Americas Sales</v>
          </cell>
          <cell r="I470" t="str">
            <v>NEW HAMPSHIRE REMOTE OFFICE</v>
          </cell>
          <cell r="J470" t="str">
            <v>United States</v>
          </cell>
          <cell r="K470">
            <v>41001</v>
          </cell>
          <cell r="L470" t="str">
            <v>WH</v>
          </cell>
          <cell r="M470" t="str">
            <v>E31M</v>
          </cell>
          <cell r="N470" t="str">
            <v>E</v>
          </cell>
          <cell r="O470" t="str">
            <v>3</v>
          </cell>
          <cell r="P470" t="str">
            <v>Regular</v>
          </cell>
          <cell r="Q470" t="str"/>
          <cell r="R470">
            <v>1</v>
          </cell>
          <cell r="U470" t="str">
            <v>USD</v>
          </cell>
          <cell r="V470" t="str">
            <v>Americas Sales</v>
          </cell>
          <cell r="W470" t="str">
            <v>Thomas Fusco</v>
          </cell>
          <cell r="Y470" t="str">
            <v>Eligible</v>
          </cell>
          <cell r="Z470">
            <v>208000.08</v>
          </cell>
          <cell r="AA470">
            <v>208000.08</v>
          </cell>
          <cell r="AB470">
            <v>208000.08</v>
          </cell>
          <cell r="AC470">
            <v>208000.08</v>
          </cell>
          <cell r="AD470">
            <v>4</v>
          </cell>
          <cell r="AE470" t="str">
            <v>E31</v>
          </cell>
          <cell r="AF470">
            <v>220000</v>
          </cell>
          <cell r="AG470">
            <v>300000</v>
          </cell>
          <cell r="AH470">
            <v>0</v>
          </cell>
          <cell r="AI470">
            <v>1</v>
          </cell>
          <cell r="AJ470">
            <v>0</v>
          </cell>
          <cell r="AK470">
            <v>220480.08480000001</v>
          </cell>
          <cell r="AL470">
            <v>6.0000000000000053E-2</v>
          </cell>
          <cell r="AM470">
            <v>220480.08480000001</v>
          </cell>
          <cell r="AN470">
            <v>12480.004800000024</v>
          </cell>
          <cell r="AO470">
            <v>-0.26506638399999993</v>
          </cell>
          <cell r="AQ470">
            <v>41600.14</v>
          </cell>
          <cell r="AR470">
            <v>550000.15999999992</v>
          </cell>
          <cell r="AS470">
            <v>0.32</v>
          </cell>
          <cell r="AT470">
            <v>1</v>
          </cell>
          <cell r="AU470">
            <v>0</v>
          </cell>
          <cell r="AV470">
            <v>220480.08480000001</v>
          </cell>
          <cell r="AW470">
            <v>220480.08480000001</v>
          </cell>
          <cell r="AX470">
            <v>6.0000000000000053E-2</v>
          </cell>
          <cell r="AY470">
            <v>12480.004800000024</v>
          </cell>
          <cell r="AZ470" t="str">
            <v>commission</v>
          </cell>
          <cell r="BA470" t="str">
            <v>commissionEligible</v>
          </cell>
          <cell r="BB470" t="str">
            <v>commissionUnited States</v>
          </cell>
          <cell r="BC470" t="str">
            <v xml:space="preserve">commissionUnited States </v>
          </cell>
          <cell r="BD470" t="str">
            <v>E31</v>
          </cell>
          <cell r="BF470">
            <v>17333.34</v>
          </cell>
          <cell r="BH470">
            <v>3</v>
          </cell>
        </row>
        <row r="471">
          <cell r="B471">
            <v>9346</v>
          </cell>
          <cell r="C471">
            <v>7073</v>
          </cell>
          <cell r="E471" t="str">
            <v>Javier Padilla</v>
          </cell>
          <cell r="F471" t="str">
            <v>Security Architect</v>
          </cell>
          <cell r="G471" t="str">
            <v>Employee</v>
          </cell>
          <cell r="H471" t="str">
            <v>Americas Sales</v>
          </cell>
          <cell r="I471" t="str">
            <v>CIUDAD DE MEXICO, MEXICO</v>
          </cell>
          <cell r="J471" t="str">
            <v>Mexico</v>
          </cell>
          <cell r="K471">
            <v>40710</v>
          </cell>
          <cell r="L471" t="str">
            <v>WH</v>
          </cell>
          <cell r="M471" t="str">
            <v>E41P</v>
          </cell>
          <cell r="N471" t="str">
            <v>E</v>
          </cell>
          <cell r="O471" t="str">
            <v>4</v>
          </cell>
          <cell r="P471" t="str">
            <v>Regular</v>
          </cell>
          <cell r="Q471" t="str"/>
          <cell r="R471">
            <v>1</v>
          </cell>
          <cell r="U471" t="str">
            <v>MXN</v>
          </cell>
          <cell r="V471" t="str">
            <v>Americas Sales</v>
          </cell>
          <cell r="W471" t="str">
            <v>Thomas Fusco</v>
          </cell>
          <cell r="Y471" t="str">
            <v>Eligible</v>
          </cell>
          <cell r="Z471">
            <v>1520000.16</v>
          </cell>
          <cell r="AA471">
            <v>75810.438058749118</v>
          </cell>
          <cell r="AB471">
            <v>1520000.16</v>
          </cell>
          <cell r="AC471">
            <v>75810.438058749118</v>
          </cell>
          <cell r="AD471">
            <v>4</v>
          </cell>
          <cell r="AE471" t="str">
            <v>E41</v>
          </cell>
          <cell r="AF471">
            <v>1000000</v>
          </cell>
          <cell r="AG471">
            <v>1900000</v>
          </cell>
          <cell r="AH471">
            <v>0.56999999999999995</v>
          </cell>
          <cell r="AI471">
            <v>3</v>
          </cell>
          <cell r="AJ471">
            <v>0</v>
          </cell>
          <cell r="AK471">
            <v>1580800.1664</v>
          </cell>
          <cell r="AL471">
            <v>4.0000000000000036E-2</v>
          </cell>
          <cell r="AM471">
            <v>78842.85558109908</v>
          </cell>
          <cell r="AN471">
            <v>3032.4175223499624</v>
          </cell>
          <cell r="AO471">
            <v>-0.16799991242105261</v>
          </cell>
          <cell r="AQ471">
            <v>565000.15999999992</v>
          </cell>
          <cell r="AR471">
            <v>5500000</v>
          </cell>
          <cell r="AS471">
            <v>0.19</v>
          </cell>
          <cell r="AT471">
            <v>1</v>
          </cell>
          <cell r="AU471">
            <v>0</v>
          </cell>
          <cell r="AV471">
            <v>1580800.1664</v>
          </cell>
          <cell r="AW471">
            <v>78842.85558109908</v>
          </cell>
          <cell r="AX471">
            <v>4.0000000000000036E-2</v>
          </cell>
          <cell r="AY471">
            <v>3032.4175223499624</v>
          </cell>
          <cell r="AZ471" t="str">
            <v>commission</v>
          </cell>
          <cell r="BA471" t="str">
            <v>commissionEligible</v>
          </cell>
          <cell r="BB471" t="str">
            <v>commissionMexico</v>
          </cell>
          <cell r="BC471" t="str">
            <v xml:space="preserve">commissionMexico </v>
          </cell>
          <cell r="BD471" t="str">
            <v>E41</v>
          </cell>
          <cell r="BF471">
            <v>126666.68</v>
          </cell>
          <cell r="BH471">
            <v>5</v>
          </cell>
        </row>
        <row r="472">
          <cell r="B472">
            <v>19971</v>
          </cell>
          <cell r="C472">
            <v>15063</v>
          </cell>
          <cell r="E472" t="str">
            <v>Richard Wagner</v>
          </cell>
          <cell r="F472" t="str">
            <v>Security Engineer</v>
          </cell>
          <cell r="G472" t="str">
            <v>Employee</v>
          </cell>
          <cell r="H472" t="str">
            <v>Americas Sales</v>
          </cell>
          <cell r="I472" t="str">
            <v>WASHINGTON REMOTE OFFICE</v>
          </cell>
          <cell r="J472" t="str">
            <v>United States</v>
          </cell>
          <cell r="K472">
            <v>43619</v>
          </cell>
          <cell r="L472" t="str">
            <v>WH</v>
          </cell>
          <cell r="M472" t="str">
            <v>E41P</v>
          </cell>
          <cell r="N472" t="str">
            <v>E</v>
          </cell>
          <cell r="O472" t="str">
            <v>4</v>
          </cell>
          <cell r="P472" t="str">
            <v>Regular</v>
          </cell>
          <cell r="Q472" t="str"/>
          <cell r="R472">
            <v>1</v>
          </cell>
          <cell r="U472" t="str">
            <v>USD</v>
          </cell>
          <cell r="V472" t="str">
            <v>Americas Sales</v>
          </cell>
          <cell r="W472" t="str">
            <v>Thomas Fusco</v>
          </cell>
          <cell r="Y472" t="str">
            <v>Eligible</v>
          </cell>
          <cell r="Z472">
            <v>230000</v>
          </cell>
          <cell r="AA472">
            <v>230000</v>
          </cell>
          <cell r="AB472">
            <v>230000</v>
          </cell>
          <cell r="AC472">
            <v>230000</v>
          </cell>
          <cell r="AD472">
            <v>4</v>
          </cell>
          <cell r="AE472" t="str">
            <v>E41</v>
          </cell>
          <cell r="AF472">
            <v>160000</v>
          </cell>
          <cell r="AG472">
            <v>230000</v>
          </cell>
          <cell r="AH472">
            <v>1</v>
          </cell>
          <cell r="AI472">
            <v>5</v>
          </cell>
          <cell r="AJ472">
            <v>0</v>
          </cell>
          <cell r="AK472">
            <v>234600</v>
          </cell>
          <cell r="AL472">
            <v>2.0000000000000018E-2</v>
          </cell>
          <cell r="AM472">
            <v>234600</v>
          </cell>
          <cell r="AN472">
            <v>4600</v>
          </cell>
          <cell r="AO472">
            <v>2.0000000000000018E-2</v>
          </cell>
          <cell r="AQ472">
            <v>41600.14</v>
          </cell>
          <cell r="AR472">
            <v>550000.15999999992</v>
          </cell>
          <cell r="AS472">
            <v>0.37</v>
          </cell>
          <cell r="AT472">
            <v>1</v>
          </cell>
          <cell r="AU472">
            <v>0</v>
          </cell>
          <cell r="AV472">
            <v>234600</v>
          </cell>
          <cell r="AW472">
            <v>234600</v>
          </cell>
          <cell r="AX472">
            <v>2.0000000000000018E-2</v>
          </cell>
          <cell r="AY472">
            <v>4600</v>
          </cell>
          <cell r="AZ472" t="str">
            <v>commission</v>
          </cell>
          <cell r="BA472" t="str">
            <v>commissionEligible</v>
          </cell>
          <cell r="BB472" t="str">
            <v>commissionUnited States</v>
          </cell>
          <cell r="BC472" t="str">
            <v xml:space="preserve">commissionUnited States </v>
          </cell>
          <cell r="BD472" t="str">
            <v>E41</v>
          </cell>
          <cell r="BF472">
            <v>19166.666666666668</v>
          </cell>
          <cell r="BH472">
            <v>3</v>
          </cell>
        </row>
        <row r="473">
          <cell r="B473">
            <v>20581</v>
          </cell>
          <cell r="C473">
            <v>15668</v>
          </cell>
          <cell r="E473" t="str">
            <v>Geoffroy Blaise</v>
          </cell>
          <cell r="F473" t="str">
            <v>Security Engineer</v>
          </cell>
          <cell r="G473" t="str">
            <v>Employee</v>
          </cell>
          <cell r="H473" t="str">
            <v>Americas Sales</v>
          </cell>
          <cell r="I473" t="str">
            <v>TORONTO</v>
          </cell>
          <cell r="J473" t="str">
            <v>Canada</v>
          </cell>
          <cell r="K473">
            <v>43773</v>
          </cell>
          <cell r="L473" t="str">
            <v>WH</v>
          </cell>
          <cell r="M473" t="str">
            <v>E51P</v>
          </cell>
          <cell r="N473" t="str">
            <v>E</v>
          </cell>
          <cell r="O473" t="str">
            <v>5</v>
          </cell>
          <cell r="P473" t="str">
            <v>Regular</v>
          </cell>
          <cell r="Q473" t="str"/>
          <cell r="R473">
            <v>1</v>
          </cell>
          <cell r="U473" t="str">
            <v>CAD</v>
          </cell>
          <cell r="V473" t="str">
            <v>Americas Sales</v>
          </cell>
          <cell r="W473" t="str">
            <v>Thomas Fusco</v>
          </cell>
          <cell r="Y473" t="str">
            <v>Eligible</v>
          </cell>
          <cell r="Z473">
            <v>110000</v>
          </cell>
          <cell r="AA473">
            <v>86477.019456638911</v>
          </cell>
          <cell r="AB473">
            <v>110000</v>
          </cell>
          <cell r="AC473">
            <v>86477.019456638911</v>
          </cell>
          <cell r="AD473">
            <v>3</v>
          </cell>
          <cell r="AE473" t="str">
            <v>E51</v>
          </cell>
          <cell r="AF473">
            <v>115000</v>
          </cell>
          <cell r="AG473">
            <v>190000</v>
          </cell>
          <cell r="AH473">
            <v>0</v>
          </cell>
          <cell r="AI473">
            <v>1</v>
          </cell>
          <cell r="AJ473">
            <v>0</v>
          </cell>
          <cell r="AK473">
            <v>114400</v>
          </cell>
          <cell r="AL473">
            <v>4.0000000000000036E-2</v>
          </cell>
          <cell r="AM473">
            <v>89936.100234904457</v>
          </cell>
          <cell r="AN473">
            <v>3459.0807782655465</v>
          </cell>
          <cell r="AO473">
            <v>-0.3978947368421053</v>
          </cell>
          <cell r="AQ473">
            <v>41600.14</v>
          </cell>
          <cell r="AR473">
            <v>412000.4</v>
          </cell>
          <cell r="AS473">
            <v>0.18</v>
          </cell>
          <cell r="AT473">
            <v>1</v>
          </cell>
          <cell r="AU473">
            <v>0</v>
          </cell>
          <cell r="AV473">
            <v>114400</v>
          </cell>
          <cell r="AW473">
            <v>89936.100234904457</v>
          </cell>
          <cell r="AX473">
            <v>4.0000000000000036E-2</v>
          </cell>
          <cell r="AY473">
            <v>3459.0807782655465</v>
          </cell>
          <cell r="AZ473" t="str">
            <v>commission</v>
          </cell>
          <cell r="BA473" t="str">
            <v>commissionEligible</v>
          </cell>
          <cell r="BB473" t="str">
            <v>commissionCanada</v>
          </cell>
          <cell r="BC473" t="str">
            <v xml:space="preserve">commissionCanada </v>
          </cell>
          <cell r="BD473" t="str">
            <v>E51</v>
          </cell>
          <cell r="BF473">
            <v>9166.6666666666661</v>
          </cell>
        </row>
        <row r="474">
          <cell r="B474">
            <v>21248</v>
          </cell>
          <cell r="C474">
            <v>16335</v>
          </cell>
          <cell r="E474" t="str">
            <v>James Stergiou</v>
          </cell>
          <cell r="F474" t="str">
            <v>Security Engineer</v>
          </cell>
          <cell r="G474" t="str">
            <v>Employee</v>
          </cell>
          <cell r="H474" t="str">
            <v>Americas Sales</v>
          </cell>
          <cell r="I474" t="str">
            <v>RHODE ISLAND REMOTE OFFICE</v>
          </cell>
          <cell r="J474" t="str">
            <v>United States</v>
          </cell>
          <cell r="K474">
            <v>43962</v>
          </cell>
          <cell r="L474" t="str">
            <v>WH</v>
          </cell>
          <cell r="M474" t="str">
            <v>E41P</v>
          </cell>
          <cell r="N474" t="str">
            <v>E</v>
          </cell>
          <cell r="O474" t="str">
            <v>4</v>
          </cell>
          <cell r="P474" t="str">
            <v>Regular</v>
          </cell>
          <cell r="Q474" t="str"/>
          <cell r="R474">
            <v>1</v>
          </cell>
          <cell r="U474" t="str">
            <v>USD</v>
          </cell>
          <cell r="V474" t="str">
            <v>Americas Sales</v>
          </cell>
          <cell r="W474" t="str">
            <v>Thomas Fusco</v>
          </cell>
          <cell r="Y474" t="str">
            <v>Eligible</v>
          </cell>
          <cell r="Z474">
            <v>185000.08</v>
          </cell>
          <cell r="AA474">
            <v>185000.08</v>
          </cell>
          <cell r="AB474">
            <v>185000.08</v>
          </cell>
          <cell r="AC474">
            <v>185000.08</v>
          </cell>
          <cell r="AD474">
            <v>3</v>
          </cell>
          <cell r="AE474" t="str">
            <v>E41</v>
          </cell>
          <cell r="AF474">
            <v>160000</v>
          </cell>
          <cell r="AG474">
            <v>230000</v>
          </cell>
          <cell r="AH474">
            <v>0.35</v>
          </cell>
          <cell r="AI474">
            <v>2</v>
          </cell>
          <cell r="AJ474">
            <v>0</v>
          </cell>
          <cell r="AK474">
            <v>190550.08239999998</v>
          </cell>
          <cell r="AL474">
            <v>3.0000000000000027E-2</v>
          </cell>
          <cell r="AM474">
            <v>190550.08239999998</v>
          </cell>
          <cell r="AN474">
            <v>5550.0023999999976</v>
          </cell>
          <cell r="AO474">
            <v>-0.17152138086956525</v>
          </cell>
          <cell r="AQ474">
            <v>41600.14</v>
          </cell>
          <cell r="AR474">
            <v>550000.15999999992</v>
          </cell>
          <cell r="AS474">
            <v>0.28000000000000003</v>
          </cell>
          <cell r="AT474">
            <v>1</v>
          </cell>
          <cell r="AU474">
            <v>0</v>
          </cell>
          <cell r="AV474">
            <v>190550.08239999998</v>
          </cell>
          <cell r="AW474">
            <v>190550.08239999998</v>
          </cell>
          <cell r="AX474">
            <v>3.0000000000000027E-2</v>
          </cell>
          <cell r="AY474">
            <v>5550.0023999999976</v>
          </cell>
          <cell r="AZ474" t="str">
            <v>commission</v>
          </cell>
          <cell r="BA474" t="str">
            <v>commissionEligible</v>
          </cell>
          <cell r="BB474" t="str">
            <v>commissionUnited States</v>
          </cell>
          <cell r="BC474" t="str">
            <v xml:space="preserve">commissionUnited States </v>
          </cell>
          <cell r="BD474" t="str">
            <v>E41</v>
          </cell>
          <cell r="BF474">
            <v>15416.673333333332</v>
          </cell>
        </row>
        <row r="475">
          <cell r="B475">
            <v>9392</v>
          </cell>
          <cell r="C475">
            <v>90038</v>
          </cell>
          <cell r="E475" t="str">
            <v>Johnny Versailles</v>
          </cell>
          <cell r="F475" t="str">
            <v xml:space="preserve"> Security Engineer of Telco/SI Engineering - US &amp; LATAM</v>
          </cell>
          <cell r="G475" t="str">
            <v>Employee</v>
          </cell>
          <cell r="H475" t="str">
            <v>Americas Sales</v>
          </cell>
          <cell r="I475" t="str">
            <v>KANATA (OTTAWA), CANADA</v>
          </cell>
          <cell r="J475" t="str">
            <v>Canada</v>
          </cell>
          <cell r="K475">
            <v>44044</v>
          </cell>
          <cell r="L475" t="str">
            <v>WH</v>
          </cell>
          <cell r="M475" t="str">
            <v>E51P</v>
          </cell>
          <cell r="N475" t="str">
            <v>E</v>
          </cell>
          <cell r="O475" t="str">
            <v>5</v>
          </cell>
          <cell r="P475" t="str">
            <v>Regular</v>
          </cell>
          <cell r="S475">
            <v>1</v>
          </cell>
          <cell r="U475" t="str">
            <v>CAD</v>
          </cell>
          <cell r="V475" t="str">
            <v>Americas Sales</v>
          </cell>
          <cell r="W475" t="str">
            <v>Thomas Fusco</v>
          </cell>
          <cell r="Y475" t="str">
            <v>Eligible</v>
          </cell>
          <cell r="Z475">
            <v>130000</v>
          </cell>
          <cell r="AA475">
            <v>102200.11390330053</v>
          </cell>
          <cell r="AB475">
            <v>130000</v>
          </cell>
          <cell r="AC475">
            <v>102200.11390330053</v>
          </cell>
          <cell r="AD475">
            <v>3</v>
          </cell>
          <cell r="AE475" t="str">
            <v>E51</v>
          </cell>
          <cell r="AF475">
            <v>115000</v>
          </cell>
          <cell r="AG475">
            <v>190000</v>
          </cell>
          <cell r="AH475">
            <v>0.2</v>
          </cell>
          <cell r="AI475">
            <v>2</v>
          </cell>
          <cell r="AJ475">
            <v>0</v>
          </cell>
          <cell r="AK475">
            <v>133900</v>
          </cell>
          <cell r="AL475">
            <v>3.0000000000000027E-2</v>
          </cell>
          <cell r="AM475">
            <v>105266.11732039954</v>
          </cell>
          <cell r="AN475">
            <v>3066.0034170990111</v>
          </cell>
          <cell r="AO475">
            <v>-0.29526315789473689</v>
          </cell>
          <cell r="AQ475">
            <v>41600.14</v>
          </cell>
          <cell r="AR475">
            <v>412000.4</v>
          </cell>
          <cell r="AS475">
            <v>0.23</v>
          </cell>
          <cell r="AT475">
            <v>1</v>
          </cell>
          <cell r="AU475">
            <v>0</v>
          </cell>
          <cell r="AV475">
            <v>133900</v>
          </cell>
          <cell r="AW475">
            <v>105266.11732039954</v>
          </cell>
          <cell r="AX475">
            <v>3.0000000000000027E-2</v>
          </cell>
          <cell r="AY475">
            <v>3066.0034170990111</v>
          </cell>
          <cell r="AZ475" t="str">
            <v>Target Bonus</v>
          </cell>
          <cell r="BA475" t="str">
            <v>Target BonusEligible</v>
          </cell>
          <cell r="BB475" t="str">
            <v>Target BonusCanada</v>
          </cell>
          <cell r="BC475" t="str">
            <v xml:space="preserve">Target BonusCanada </v>
          </cell>
          <cell r="BD475" t="str">
            <v>E51</v>
          </cell>
          <cell r="BF475">
            <v>10833.333333333334</v>
          </cell>
          <cell r="BG475">
            <v>10000</v>
          </cell>
          <cell r="BH475">
            <v>2</v>
          </cell>
          <cell r="BJ475">
            <v>10000</v>
          </cell>
          <cell r="BK475">
            <v>10000</v>
          </cell>
          <cell r="BL475">
            <v>10000</v>
          </cell>
        </row>
        <row r="476">
          <cell r="B476">
            <v>5424</v>
          </cell>
          <cell r="C476">
            <v>6092</v>
          </cell>
          <cell r="E476" t="str">
            <v>James Holmes Jr.</v>
          </cell>
          <cell r="F476" t="str">
            <v>Security Engineer</v>
          </cell>
          <cell r="G476" t="str">
            <v>Employee</v>
          </cell>
          <cell r="H476" t="str">
            <v>Americas Sales</v>
          </cell>
          <cell r="I476" t="str">
            <v>NEW YORK REMOTE OFFICE</v>
          </cell>
          <cell r="J476" t="str">
            <v>United States</v>
          </cell>
          <cell r="K476">
            <v>38635</v>
          </cell>
          <cell r="L476" t="str">
            <v>WH</v>
          </cell>
          <cell r="M476" t="str">
            <v>E41P</v>
          </cell>
          <cell r="N476" t="str">
            <v>E</v>
          </cell>
          <cell r="O476" t="str">
            <v>4</v>
          </cell>
          <cell r="P476" t="str">
            <v>Regular</v>
          </cell>
          <cell r="Q476" t="str"/>
          <cell r="R476">
            <v>1</v>
          </cell>
          <cell r="U476" t="str">
            <v>USD</v>
          </cell>
          <cell r="V476" t="str">
            <v>Americas Sales</v>
          </cell>
          <cell r="W476" t="str">
            <v>Thomas Fusco</v>
          </cell>
          <cell r="Y476" t="str">
            <v>Eligible</v>
          </cell>
          <cell r="Z476">
            <v>176000</v>
          </cell>
          <cell r="AA476">
            <v>176000</v>
          </cell>
          <cell r="AB476">
            <v>176000</v>
          </cell>
          <cell r="AC476">
            <v>176000</v>
          </cell>
          <cell r="AD476">
            <v>2</v>
          </cell>
          <cell r="AE476" t="str">
            <v>E41</v>
          </cell>
          <cell r="AF476">
            <v>160000</v>
          </cell>
          <cell r="AG476">
            <v>230000</v>
          </cell>
          <cell r="AH476">
            <v>0.22</v>
          </cell>
          <cell r="AI476">
            <v>2</v>
          </cell>
          <cell r="AJ476">
            <v>0</v>
          </cell>
          <cell r="AK476">
            <v>176000</v>
          </cell>
          <cell r="AL476">
            <v>0</v>
          </cell>
          <cell r="AM476">
            <v>176000</v>
          </cell>
          <cell r="AN476">
            <v>0</v>
          </cell>
          <cell r="AO476">
            <v>-0.23478260869565215</v>
          </cell>
          <cell r="AP476" t="str">
            <v>Rated 2 - no recommendation</v>
          </cell>
          <cell r="AQ476">
            <v>41600.14</v>
          </cell>
          <cell r="AR476">
            <v>550000.15999999992</v>
          </cell>
          <cell r="AS476">
            <v>0.26</v>
          </cell>
          <cell r="AT476">
            <v>1</v>
          </cell>
          <cell r="AU476">
            <v>0</v>
          </cell>
          <cell r="AV476">
            <v>176000</v>
          </cell>
          <cell r="AW476">
            <v>176000</v>
          </cell>
          <cell r="AX476">
            <v>0</v>
          </cell>
          <cell r="AY476">
            <v>0</v>
          </cell>
          <cell r="AZ476" t="str">
            <v>commission</v>
          </cell>
          <cell r="BA476" t="str">
            <v>commissionEligible</v>
          </cell>
          <cell r="BB476" t="str">
            <v>commissionUnited States</v>
          </cell>
          <cell r="BC476" t="str">
            <v xml:space="preserve">commissionUnited States </v>
          </cell>
          <cell r="BD476" t="str">
            <v>E41</v>
          </cell>
          <cell r="BF476">
            <v>14666.666666666666</v>
          </cell>
          <cell r="BH476">
            <v>3</v>
          </cell>
        </row>
        <row r="477">
          <cell r="B477">
            <v>13765</v>
          </cell>
          <cell r="C477">
            <v>8761</v>
          </cell>
          <cell r="E477" t="str">
            <v>Brian Roy</v>
          </cell>
          <cell r="F477" t="str">
            <v>Security Engineer</v>
          </cell>
          <cell r="G477" t="str">
            <v>Employee</v>
          </cell>
          <cell r="H477" t="str">
            <v>Americas Sales</v>
          </cell>
          <cell r="I477" t="str">
            <v>WALTHAM</v>
          </cell>
          <cell r="J477" t="str">
            <v>United States</v>
          </cell>
          <cell r="K477">
            <v>42184</v>
          </cell>
          <cell r="L477" t="str">
            <v>WH</v>
          </cell>
          <cell r="M477" t="str">
            <v>E51P</v>
          </cell>
          <cell r="N477" t="str">
            <v>E</v>
          </cell>
          <cell r="O477" t="str">
            <v>5</v>
          </cell>
          <cell r="P477" t="str">
            <v>Regular</v>
          </cell>
          <cell r="Q477" t="str"/>
          <cell r="R477">
            <v>1</v>
          </cell>
          <cell r="U477" t="str">
            <v>USD</v>
          </cell>
          <cell r="V477" t="str">
            <v>Americas Sales</v>
          </cell>
          <cell r="W477" t="str">
            <v>Thomas Fusco</v>
          </cell>
          <cell r="Y477" t="str">
            <v>Eligible</v>
          </cell>
          <cell r="Z477">
            <v>157000.08000000002</v>
          </cell>
          <cell r="AA477">
            <v>157000.08000000002</v>
          </cell>
          <cell r="AB477">
            <v>157000.08000000002</v>
          </cell>
          <cell r="AC477">
            <v>157000.08000000002</v>
          </cell>
          <cell r="AD477">
            <v>3</v>
          </cell>
          <cell r="AE477" t="str">
            <v>E51</v>
          </cell>
          <cell r="AF477">
            <v>125000</v>
          </cell>
          <cell r="AG477">
            <v>190000</v>
          </cell>
          <cell r="AH477">
            <v>0.49</v>
          </cell>
          <cell r="AI477">
            <v>3</v>
          </cell>
          <cell r="AJ477">
            <v>0</v>
          </cell>
          <cell r="AK477">
            <v>160140.0816</v>
          </cell>
          <cell r="AL477">
            <v>2.0000000000000018E-2</v>
          </cell>
          <cell r="AM477">
            <v>160140.0816</v>
          </cell>
          <cell r="AN477">
            <v>3140.0015999999887</v>
          </cell>
          <cell r="AO477">
            <v>-0.15715746526315788</v>
          </cell>
          <cell r="AQ477">
            <v>41600.14</v>
          </cell>
          <cell r="AR477">
            <v>550000.15999999992</v>
          </cell>
          <cell r="AS477">
            <v>0.22</v>
          </cell>
          <cell r="AT477">
            <v>1</v>
          </cell>
          <cell r="AU477">
            <v>0</v>
          </cell>
          <cell r="AV477">
            <v>160140.0816</v>
          </cell>
          <cell r="AW477">
            <v>160140.0816</v>
          </cell>
          <cell r="AX477">
            <v>2.0000000000000018E-2</v>
          </cell>
          <cell r="AY477">
            <v>3140.0015999999887</v>
          </cell>
          <cell r="AZ477" t="str">
            <v>commission</v>
          </cell>
          <cell r="BA477" t="str">
            <v>commissionEligible</v>
          </cell>
          <cell r="BB477" t="str">
            <v>commissionUnited States</v>
          </cell>
          <cell r="BC477" t="str">
            <v xml:space="preserve">commissionUnited States </v>
          </cell>
          <cell r="BD477" t="str">
            <v>E51</v>
          </cell>
          <cell r="BF477">
            <v>13083.340000000002</v>
          </cell>
          <cell r="BH477">
            <v>3</v>
          </cell>
        </row>
        <row r="478">
          <cell r="B478">
            <v>12976</v>
          </cell>
          <cell r="C478">
            <v>7999</v>
          </cell>
          <cell r="E478" t="str">
            <v>James Theophilis</v>
          </cell>
          <cell r="F478" t="str">
            <v>Security Engineer</v>
          </cell>
          <cell r="G478" t="str">
            <v>Employee</v>
          </cell>
          <cell r="H478" t="str">
            <v>Americas Sales</v>
          </cell>
          <cell r="I478" t="str">
            <v>NEW YORK</v>
          </cell>
          <cell r="J478" t="str">
            <v>United States</v>
          </cell>
          <cell r="K478">
            <v>42020</v>
          </cell>
          <cell r="L478" t="str">
            <v>WH</v>
          </cell>
          <cell r="M478" t="str">
            <v>E41P</v>
          </cell>
          <cell r="N478" t="str">
            <v>E</v>
          </cell>
          <cell r="O478" t="str">
            <v>4</v>
          </cell>
          <cell r="P478" t="str">
            <v>Regular</v>
          </cell>
          <cell r="Q478" t="str"/>
          <cell r="R478">
            <v>1</v>
          </cell>
          <cell r="U478" t="str">
            <v>USD</v>
          </cell>
          <cell r="V478" t="str">
            <v>Americas Sales</v>
          </cell>
          <cell r="W478" t="str">
            <v>Thomas Fusco</v>
          </cell>
          <cell r="Y478" t="str">
            <v>Eligible</v>
          </cell>
          <cell r="Z478">
            <v>179000.16</v>
          </cell>
          <cell r="AA478">
            <v>179000.16</v>
          </cell>
          <cell r="AB478">
            <v>179000.16</v>
          </cell>
          <cell r="AC478">
            <v>179000.16</v>
          </cell>
          <cell r="AD478">
            <v>2</v>
          </cell>
          <cell r="AE478" t="str">
            <v>E41</v>
          </cell>
          <cell r="AF478">
            <v>160000</v>
          </cell>
          <cell r="AG478">
            <v>230000</v>
          </cell>
          <cell r="AH478">
            <v>0.27</v>
          </cell>
          <cell r="AI478">
            <v>2</v>
          </cell>
          <cell r="AJ478">
            <v>0</v>
          </cell>
          <cell r="AK478">
            <v>179000.16</v>
          </cell>
          <cell r="AL478">
            <v>0</v>
          </cell>
          <cell r="AM478">
            <v>179000.16</v>
          </cell>
          <cell r="AN478">
            <v>0</v>
          </cell>
          <cell r="AO478">
            <v>-0.22173843478260868</v>
          </cell>
          <cell r="AP478" t="str">
            <v>Rated 2 - no recommendation</v>
          </cell>
          <cell r="AQ478">
            <v>41600.14</v>
          </cell>
          <cell r="AR478">
            <v>550000.15999999992</v>
          </cell>
          <cell r="AS478">
            <v>0.27</v>
          </cell>
          <cell r="AT478">
            <v>1</v>
          </cell>
          <cell r="AU478">
            <v>0</v>
          </cell>
          <cell r="AV478">
            <v>179000.16</v>
          </cell>
          <cell r="AW478">
            <v>179000.16</v>
          </cell>
          <cell r="AX478">
            <v>0</v>
          </cell>
          <cell r="AY478">
            <v>0</v>
          </cell>
          <cell r="AZ478" t="str">
            <v>commission</v>
          </cell>
          <cell r="BA478" t="str">
            <v>commissionEligible</v>
          </cell>
          <cell r="BB478" t="str">
            <v>commissionUnited States</v>
          </cell>
          <cell r="BC478" t="str">
            <v xml:space="preserve">commissionUnited States </v>
          </cell>
          <cell r="BD478" t="str">
            <v>E41</v>
          </cell>
          <cell r="BF478">
            <v>14916.68</v>
          </cell>
          <cell r="BH478">
            <v>4</v>
          </cell>
        </row>
        <row r="479">
          <cell r="B479">
            <v>15819</v>
          </cell>
          <cell r="C479">
            <v>10773</v>
          </cell>
          <cell r="E479" t="str">
            <v>Alen Ilic</v>
          </cell>
          <cell r="F479" t="str">
            <v>Security Engineer</v>
          </cell>
          <cell r="G479" t="str">
            <v>Employee</v>
          </cell>
          <cell r="H479" t="str">
            <v>Americas Sales</v>
          </cell>
          <cell r="I479" t="str">
            <v>CONNECTICUT REMOTE OFFICE</v>
          </cell>
          <cell r="J479" t="str">
            <v>United States</v>
          </cell>
          <cell r="K479">
            <v>42660</v>
          </cell>
          <cell r="L479" t="str">
            <v>WH</v>
          </cell>
          <cell r="M479" t="str">
            <v>E51P</v>
          </cell>
          <cell r="N479" t="str">
            <v>E</v>
          </cell>
          <cell r="O479" t="str">
            <v>5</v>
          </cell>
          <cell r="P479" t="str">
            <v>Regular</v>
          </cell>
          <cell r="R479">
            <v>1</v>
          </cell>
          <cell r="U479" t="str">
            <v>USD</v>
          </cell>
          <cell r="V479" t="str">
            <v>Americas Sales</v>
          </cell>
          <cell r="W479" t="str">
            <v>Thomas Fusco</v>
          </cell>
          <cell r="Y479" t="str">
            <v>Eligible</v>
          </cell>
          <cell r="Z479">
            <v>142000</v>
          </cell>
          <cell r="AA479">
            <v>142000</v>
          </cell>
          <cell r="AB479">
            <v>142000</v>
          </cell>
          <cell r="AC479">
            <v>142000</v>
          </cell>
          <cell r="AD479">
            <v>3</v>
          </cell>
          <cell r="AE479" t="str">
            <v>E51</v>
          </cell>
          <cell r="AF479">
            <v>125000</v>
          </cell>
          <cell r="AG479">
            <v>190000</v>
          </cell>
          <cell r="AH479">
            <v>0.26</v>
          </cell>
          <cell r="AI479">
            <v>2</v>
          </cell>
          <cell r="AJ479">
            <v>0</v>
          </cell>
          <cell r="AK479">
            <v>146260</v>
          </cell>
          <cell r="AL479">
            <v>3.0000000000000027E-2</v>
          </cell>
          <cell r="AM479">
            <v>146260</v>
          </cell>
          <cell r="AN479">
            <v>4260</v>
          </cell>
          <cell r="AO479">
            <v>-0.23021052631578942</v>
          </cell>
          <cell r="AQ479">
            <v>41600.14</v>
          </cell>
          <cell r="AR479">
            <v>550000.15999999992</v>
          </cell>
          <cell r="AS479">
            <v>0.19</v>
          </cell>
          <cell r="AT479">
            <v>1</v>
          </cell>
          <cell r="AU479">
            <v>0</v>
          </cell>
          <cell r="AV479">
            <v>146260</v>
          </cell>
          <cell r="AW479">
            <v>146260</v>
          </cell>
          <cell r="AX479">
            <v>3.0000000000000027E-2</v>
          </cell>
          <cell r="AY479">
            <v>4260</v>
          </cell>
          <cell r="AZ479" t="str">
            <v>commission</v>
          </cell>
          <cell r="BA479" t="str">
            <v>commissionEligible</v>
          </cell>
          <cell r="BB479" t="str">
            <v>commissionUnited States</v>
          </cell>
          <cell r="BC479" t="str">
            <v xml:space="preserve">commissionUnited States </v>
          </cell>
          <cell r="BD479" t="str">
            <v>E51</v>
          </cell>
          <cell r="BF479">
            <v>11833.333333333334</v>
          </cell>
          <cell r="BH479">
            <v>3</v>
          </cell>
        </row>
        <row r="480">
          <cell r="B480">
            <v>15876</v>
          </cell>
          <cell r="C480">
            <v>10829</v>
          </cell>
          <cell r="E480" t="str">
            <v>Michael Massa</v>
          </cell>
          <cell r="F480" t="str">
            <v>Security Engineer</v>
          </cell>
          <cell r="G480" t="str">
            <v>Employee</v>
          </cell>
          <cell r="H480" t="str">
            <v>Americas Sales</v>
          </cell>
          <cell r="I480" t="str">
            <v>RHODE ISLAND REMOTE OFFICE</v>
          </cell>
          <cell r="J480" t="str">
            <v>United States</v>
          </cell>
          <cell r="K480">
            <v>42681</v>
          </cell>
          <cell r="L480" t="str">
            <v>WH</v>
          </cell>
          <cell r="M480" t="str">
            <v>E41P</v>
          </cell>
          <cell r="N480" t="str">
            <v>E</v>
          </cell>
          <cell r="O480" t="str">
            <v>4</v>
          </cell>
          <cell r="P480" t="str">
            <v>Regular</v>
          </cell>
          <cell r="Q480" t="str"/>
          <cell r="R480">
            <v>1</v>
          </cell>
          <cell r="U480" t="str">
            <v>USD</v>
          </cell>
          <cell r="V480" t="str">
            <v>Americas Sales</v>
          </cell>
          <cell r="W480" t="str">
            <v>Thomas Fusco</v>
          </cell>
          <cell r="Y480" t="str">
            <v>Eligible</v>
          </cell>
          <cell r="Z480">
            <v>161000.16</v>
          </cell>
          <cell r="AA480">
            <v>161000.16</v>
          </cell>
          <cell r="AB480">
            <v>161000.16</v>
          </cell>
          <cell r="AC480">
            <v>161000.16</v>
          </cell>
          <cell r="AD480">
            <v>4</v>
          </cell>
          <cell r="AE480" t="str">
            <v>E41</v>
          </cell>
          <cell r="AF480">
            <v>160000</v>
          </cell>
          <cell r="AG480">
            <v>230000</v>
          </cell>
          <cell r="AH480">
            <v>0.01</v>
          </cell>
          <cell r="AI480">
            <v>1</v>
          </cell>
          <cell r="AJ480">
            <v>0</v>
          </cell>
          <cell r="AK480">
            <v>170660.16960000002</v>
          </cell>
          <cell r="AL480">
            <v>6.0000000000000053E-2</v>
          </cell>
          <cell r="AM480">
            <v>170660.16960000002</v>
          </cell>
          <cell r="AN480">
            <v>9660.0096000000194</v>
          </cell>
          <cell r="AO480">
            <v>-0.25799926260869555</v>
          </cell>
          <cell r="AQ480">
            <v>41600.14</v>
          </cell>
          <cell r="AR480">
            <v>550000.15999999992</v>
          </cell>
          <cell r="AS480">
            <v>0.23</v>
          </cell>
          <cell r="AT480">
            <v>1</v>
          </cell>
          <cell r="AU480">
            <v>0</v>
          </cell>
          <cell r="AV480">
            <v>170660.16960000002</v>
          </cell>
          <cell r="AW480">
            <v>170660.16960000002</v>
          </cell>
          <cell r="AX480">
            <v>6.0000000000000053E-2</v>
          </cell>
          <cell r="AY480">
            <v>9660.0096000000194</v>
          </cell>
          <cell r="AZ480" t="str">
            <v>commission</v>
          </cell>
          <cell r="BA480" t="str">
            <v>commissionEligible</v>
          </cell>
          <cell r="BB480" t="str">
            <v>commissionUnited States</v>
          </cell>
          <cell r="BC480" t="str">
            <v xml:space="preserve">commissionUnited States </v>
          </cell>
          <cell r="BD480" t="str">
            <v>E41</v>
          </cell>
          <cell r="BF480">
            <v>13416.68</v>
          </cell>
          <cell r="BH480">
            <v>4</v>
          </cell>
        </row>
        <row r="481">
          <cell r="B481">
            <v>18169</v>
          </cell>
          <cell r="C481">
            <v>13219</v>
          </cell>
          <cell r="E481" t="str">
            <v>Josephil Chan</v>
          </cell>
          <cell r="F481" t="str">
            <v>Security Engineer</v>
          </cell>
          <cell r="G481" t="str">
            <v>Employee</v>
          </cell>
          <cell r="H481" t="str">
            <v>Americas Sales</v>
          </cell>
          <cell r="I481" t="str">
            <v>NEW YORK</v>
          </cell>
          <cell r="J481" t="str">
            <v>United States</v>
          </cell>
          <cell r="K481">
            <v>43262</v>
          </cell>
          <cell r="L481" t="str">
            <v>WH</v>
          </cell>
          <cell r="M481" t="str">
            <v>E51P</v>
          </cell>
          <cell r="N481" t="str">
            <v>E</v>
          </cell>
          <cell r="O481" t="str">
            <v>5</v>
          </cell>
          <cell r="P481" t="str">
            <v>Regular</v>
          </cell>
          <cell r="Q481" t="str"/>
          <cell r="R481">
            <v>1</v>
          </cell>
          <cell r="U481" t="str">
            <v>USD</v>
          </cell>
          <cell r="V481" t="str">
            <v>Americas Sales</v>
          </cell>
          <cell r="W481" t="str">
            <v>Thomas Fusco</v>
          </cell>
          <cell r="Y481" t="str">
            <v>Eligible</v>
          </cell>
          <cell r="Z481">
            <v>166000.16</v>
          </cell>
          <cell r="AA481">
            <v>166000.16</v>
          </cell>
          <cell r="AB481">
            <v>166000.16</v>
          </cell>
          <cell r="AC481">
            <v>166000.16</v>
          </cell>
          <cell r="AD481">
            <v>2</v>
          </cell>
          <cell r="AE481" t="str">
            <v>E51</v>
          </cell>
          <cell r="AF481">
            <v>125000</v>
          </cell>
          <cell r="AG481">
            <v>190000</v>
          </cell>
          <cell r="AH481">
            <v>0.63</v>
          </cell>
          <cell r="AI481">
            <v>3</v>
          </cell>
          <cell r="AJ481">
            <v>0</v>
          </cell>
          <cell r="AK481">
            <v>166000.16</v>
          </cell>
          <cell r="AL481">
            <v>0</v>
          </cell>
          <cell r="AM481">
            <v>166000.16</v>
          </cell>
          <cell r="AN481">
            <v>0</v>
          </cell>
          <cell r="AO481">
            <v>-0.12631494736842108</v>
          </cell>
          <cell r="AP481" t="str">
            <v>Rated 2 - no recommendation</v>
          </cell>
          <cell r="AQ481">
            <v>41600.14</v>
          </cell>
          <cell r="AR481">
            <v>550000.15999999992</v>
          </cell>
          <cell r="AS481">
            <v>0.24</v>
          </cell>
          <cell r="AT481">
            <v>1</v>
          </cell>
          <cell r="AU481">
            <v>0</v>
          </cell>
          <cell r="AV481">
            <v>166000.16</v>
          </cell>
          <cell r="AW481">
            <v>166000.16</v>
          </cell>
          <cell r="AX481">
            <v>0</v>
          </cell>
          <cell r="AY481">
            <v>0</v>
          </cell>
          <cell r="AZ481" t="str">
            <v>commission</v>
          </cell>
          <cell r="BA481" t="str">
            <v>commissionEligible</v>
          </cell>
          <cell r="BB481" t="str">
            <v>commissionUnited States</v>
          </cell>
          <cell r="BC481" t="str">
            <v xml:space="preserve">commissionUnited States </v>
          </cell>
          <cell r="BD481" t="str">
            <v>E51</v>
          </cell>
          <cell r="BF481">
            <v>13833.346666666666</v>
          </cell>
          <cell r="BH481">
            <v>3</v>
          </cell>
        </row>
        <row r="482">
          <cell r="B482">
            <v>18377</v>
          </cell>
          <cell r="C482">
            <v>13423</v>
          </cell>
          <cell r="E482" t="str">
            <v>Joseph Ruppel</v>
          </cell>
          <cell r="F482" t="str">
            <v>Security Engineer</v>
          </cell>
          <cell r="G482" t="str">
            <v>Employee</v>
          </cell>
          <cell r="H482" t="str">
            <v>Americas Sales</v>
          </cell>
          <cell r="I482" t="str">
            <v>NEW JERSEY REMOTE OFFICE</v>
          </cell>
          <cell r="J482" t="str">
            <v>United States</v>
          </cell>
          <cell r="K482">
            <v>43311</v>
          </cell>
          <cell r="L482" t="str">
            <v>WH</v>
          </cell>
          <cell r="M482" t="str">
            <v>E51P</v>
          </cell>
          <cell r="N482" t="str">
            <v>E</v>
          </cell>
          <cell r="O482" t="str">
            <v>5</v>
          </cell>
          <cell r="P482" t="str">
            <v>Regular</v>
          </cell>
          <cell r="Q482" t="str"/>
          <cell r="R482">
            <v>1</v>
          </cell>
          <cell r="U482" t="str">
            <v>USD</v>
          </cell>
          <cell r="V482" t="str">
            <v>Americas Sales</v>
          </cell>
          <cell r="W482" t="str">
            <v>Thomas Fusco</v>
          </cell>
          <cell r="Y482" t="str">
            <v>Eligible</v>
          </cell>
          <cell r="Z482">
            <v>135000.08000000002</v>
          </cell>
          <cell r="AA482">
            <v>135000.08000000002</v>
          </cell>
          <cell r="AB482">
            <v>135000.08000000002</v>
          </cell>
          <cell r="AC482">
            <v>135000.08000000002</v>
          </cell>
          <cell r="AD482">
            <v>3</v>
          </cell>
          <cell r="AE482" t="str">
            <v>E51</v>
          </cell>
          <cell r="AF482">
            <v>125000</v>
          </cell>
          <cell r="AG482">
            <v>190000</v>
          </cell>
          <cell r="AH482">
            <v>0.15</v>
          </cell>
          <cell r="AI482">
            <v>2</v>
          </cell>
          <cell r="AJ482">
            <v>0</v>
          </cell>
          <cell r="AK482">
            <v>139050.08240000001</v>
          </cell>
          <cell r="AL482">
            <v>3.0000000000000027E-2</v>
          </cell>
          <cell r="AM482">
            <v>139050.08240000001</v>
          </cell>
          <cell r="AN482">
            <v>4050.0023999999976</v>
          </cell>
          <cell r="AO482">
            <v>-0.2681574610526315</v>
          </cell>
          <cell r="AQ482">
            <v>41600.14</v>
          </cell>
          <cell r="AR482">
            <v>550000.15999999992</v>
          </cell>
          <cell r="AS482">
            <v>0.18</v>
          </cell>
          <cell r="AT482">
            <v>1</v>
          </cell>
          <cell r="AU482">
            <v>0</v>
          </cell>
          <cell r="AV482">
            <v>139050.08240000001</v>
          </cell>
          <cell r="AW482">
            <v>139050.08240000001</v>
          </cell>
          <cell r="AX482">
            <v>3.0000000000000027E-2</v>
          </cell>
          <cell r="AY482">
            <v>4050.0023999999976</v>
          </cell>
          <cell r="AZ482" t="str">
            <v>commission</v>
          </cell>
          <cell r="BA482" t="str">
            <v>commissionEligible</v>
          </cell>
          <cell r="BB482" t="str">
            <v>commissionUnited States</v>
          </cell>
          <cell r="BC482" t="str">
            <v xml:space="preserve">commissionUnited States </v>
          </cell>
          <cell r="BD482" t="str">
            <v>E51</v>
          </cell>
          <cell r="BF482">
            <v>11250.006666666668</v>
          </cell>
          <cell r="BH482">
            <v>3</v>
          </cell>
        </row>
        <row r="483">
          <cell r="B483">
            <v>18742</v>
          </cell>
          <cell r="C483">
            <v>13787</v>
          </cell>
          <cell r="E483" t="str">
            <v>Zachary Sloane</v>
          </cell>
          <cell r="F483" t="str">
            <v>Security Engineer</v>
          </cell>
          <cell r="G483" t="str">
            <v>Employee</v>
          </cell>
          <cell r="H483" t="str">
            <v>Americas Sales</v>
          </cell>
          <cell r="I483" t="str">
            <v>NEW YORK</v>
          </cell>
          <cell r="J483" t="str">
            <v>United States</v>
          </cell>
          <cell r="K483">
            <v>43388</v>
          </cell>
          <cell r="L483" t="str">
            <v>WH</v>
          </cell>
          <cell r="M483" t="str">
            <v>E61P</v>
          </cell>
          <cell r="N483" t="str">
            <v>E</v>
          </cell>
          <cell r="O483" t="str">
            <v>6</v>
          </cell>
          <cell r="P483" t="str">
            <v>Regular</v>
          </cell>
          <cell r="R483">
            <v>1</v>
          </cell>
          <cell r="U483" t="str">
            <v>USD</v>
          </cell>
          <cell r="V483" t="str">
            <v>Americas Sales</v>
          </cell>
          <cell r="W483" t="str">
            <v>Thomas Fusco</v>
          </cell>
          <cell r="Y483" t="str">
            <v>Eligible</v>
          </cell>
          <cell r="Z483">
            <v>90000</v>
          </cell>
          <cell r="AA483">
            <v>90000</v>
          </cell>
          <cell r="AB483">
            <v>90000</v>
          </cell>
          <cell r="AC483">
            <v>90000</v>
          </cell>
          <cell r="AD483">
            <v>3</v>
          </cell>
          <cell r="AE483" t="str">
            <v>E61</v>
          </cell>
          <cell r="AF483">
            <v>70000</v>
          </cell>
          <cell r="AG483">
            <v>120000</v>
          </cell>
          <cell r="AH483">
            <v>0.4</v>
          </cell>
          <cell r="AI483">
            <v>2</v>
          </cell>
          <cell r="AJ483">
            <v>0</v>
          </cell>
          <cell r="AK483">
            <v>92700</v>
          </cell>
          <cell r="AL483">
            <v>3.0000000000000027E-2</v>
          </cell>
          <cell r="AM483">
            <v>92700</v>
          </cell>
          <cell r="AN483">
            <v>2700</v>
          </cell>
          <cell r="AO483">
            <v>-0.22750000000000004</v>
          </cell>
          <cell r="AQ483">
            <v>41600.14</v>
          </cell>
          <cell r="AR483">
            <v>550000.15999999992</v>
          </cell>
          <cell r="AS483">
            <v>0.09</v>
          </cell>
          <cell r="AT483">
            <v>1</v>
          </cell>
          <cell r="AU483">
            <v>0</v>
          </cell>
          <cell r="AV483">
            <v>92700</v>
          </cell>
          <cell r="AW483">
            <v>92700</v>
          </cell>
          <cell r="AX483">
            <v>3.0000000000000027E-2</v>
          </cell>
          <cell r="AY483">
            <v>2700</v>
          </cell>
          <cell r="AZ483" t="str">
            <v>commission</v>
          </cell>
          <cell r="BA483" t="str">
            <v>commissionEligible</v>
          </cell>
          <cell r="BB483" t="str">
            <v>commissionUnited States</v>
          </cell>
          <cell r="BC483" t="str">
            <v xml:space="preserve">commissionUnited States </v>
          </cell>
          <cell r="BD483" t="str">
            <v>E61</v>
          </cell>
          <cell r="BF483">
            <v>7500</v>
          </cell>
          <cell r="BH483">
            <v>3</v>
          </cell>
        </row>
        <row r="484">
          <cell r="B484">
            <v>8985</v>
          </cell>
          <cell r="C484">
            <v>7011</v>
          </cell>
          <cell r="E484" t="str">
            <v>Scott Tobias</v>
          </cell>
          <cell r="F484" t="str">
            <v>Security Engineering Manager</v>
          </cell>
          <cell r="G484" t="str">
            <v>Employee</v>
          </cell>
          <cell r="H484" t="str">
            <v>Americas Sales</v>
          </cell>
          <cell r="I484" t="str">
            <v>WALTHAM</v>
          </cell>
          <cell r="J484" t="str">
            <v>United States</v>
          </cell>
          <cell r="K484">
            <v>40511</v>
          </cell>
          <cell r="L484" t="str">
            <v>WH</v>
          </cell>
          <cell r="M484" t="str">
            <v>E41M</v>
          </cell>
          <cell r="N484" t="str">
            <v>E</v>
          </cell>
          <cell r="O484" t="str">
            <v>4</v>
          </cell>
          <cell r="P484" t="str">
            <v>Regular</v>
          </cell>
          <cell r="Q484" t="str"/>
          <cell r="R484">
            <v>1</v>
          </cell>
          <cell r="U484" t="str">
            <v>USD</v>
          </cell>
          <cell r="V484" t="str">
            <v>Americas Sales</v>
          </cell>
          <cell r="W484" t="str">
            <v>Thomas Fusco</v>
          </cell>
          <cell r="Y484" t="str">
            <v>Eligible</v>
          </cell>
          <cell r="Z484">
            <v>217000.16</v>
          </cell>
          <cell r="AA484">
            <v>217000.16</v>
          </cell>
          <cell r="AB484">
            <v>217000.16</v>
          </cell>
          <cell r="AC484">
            <v>217000.16</v>
          </cell>
          <cell r="AD484">
            <v>3</v>
          </cell>
          <cell r="AE484" t="str">
            <v>E41</v>
          </cell>
          <cell r="AF484">
            <v>190000</v>
          </cell>
          <cell r="AG484">
            <v>270000</v>
          </cell>
          <cell r="AH484">
            <v>0.33</v>
          </cell>
          <cell r="AI484">
            <v>2</v>
          </cell>
          <cell r="AJ484">
            <v>0</v>
          </cell>
          <cell r="AK484">
            <v>223510.1648</v>
          </cell>
          <cell r="AL484">
            <v>3.0000000000000027E-2</v>
          </cell>
          <cell r="AM484">
            <v>223510.1648</v>
          </cell>
          <cell r="AN484">
            <v>6510.0047999999952</v>
          </cell>
          <cell r="AO484">
            <v>-0.17218457481481486</v>
          </cell>
          <cell r="AQ484">
            <v>41600.14</v>
          </cell>
          <cell r="AR484">
            <v>550000.15999999992</v>
          </cell>
          <cell r="AS484">
            <v>0.34</v>
          </cell>
          <cell r="AT484">
            <v>1</v>
          </cell>
          <cell r="AU484">
            <v>0</v>
          </cell>
          <cell r="AV484">
            <v>223510.1648</v>
          </cell>
          <cell r="AW484">
            <v>223510.1648</v>
          </cell>
          <cell r="AX484">
            <v>3.0000000000000027E-2</v>
          </cell>
          <cell r="AY484">
            <v>6510.0047999999952</v>
          </cell>
          <cell r="AZ484" t="str">
            <v>commission</v>
          </cell>
          <cell r="BA484" t="str">
            <v>commissionEligible</v>
          </cell>
          <cell r="BB484" t="str">
            <v>commissionUnited States</v>
          </cell>
          <cell r="BC484" t="str">
            <v xml:space="preserve">commissionUnited States </v>
          </cell>
          <cell r="BD484" t="str">
            <v>E41</v>
          </cell>
          <cell r="BF484">
            <v>18083.346666666668</v>
          </cell>
          <cell r="BH484">
            <v>4</v>
          </cell>
        </row>
        <row r="485">
          <cell r="B485">
            <v>15177</v>
          </cell>
          <cell r="C485">
            <v>10113</v>
          </cell>
          <cell r="E485" t="str">
            <v>Charles Currier III</v>
          </cell>
          <cell r="F485" t="str">
            <v>Security Engineer</v>
          </cell>
          <cell r="G485" t="str">
            <v>Employee</v>
          </cell>
          <cell r="H485" t="str">
            <v>Americas Sales</v>
          </cell>
          <cell r="I485" t="str">
            <v>NEW HAMPSHIRE REMOTE OFFICE</v>
          </cell>
          <cell r="J485" t="str">
            <v>United States</v>
          </cell>
          <cell r="K485">
            <v>42485</v>
          </cell>
          <cell r="L485" t="str">
            <v>WH</v>
          </cell>
          <cell r="M485" t="str">
            <v>E41P</v>
          </cell>
          <cell r="N485" t="str">
            <v>E</v>
          </cell>
          <cell r="O485" t="str">
            <v>4</v>
          </cell>
          <cell r="P485" t="str">
            <v>Regular</v>
          </cell>
          <cell r="Q485" t="str"/>
          <cell r="R485">
            <v>1</v>
          </cell>
          <cell r="U485" t="str">
            <v>USD</v>
          </cell>
          <cell r="V485" t="str">
            <v>Americas Sales</v>
          </cell>
          <cell r="W485" t="str">
            <v>Thomas Fusco</v>
          </cell>
          <cell r="Y485" t="str">
            <v>Eligible</v>
          </cell>
          <cell r="Z485">
            <v>157000.08000000002</v>
          </cell>
          <cell r="AA485">
            <v>157000.08000000002</v>
          </cell>
          <cell r="AB485">
            <v>157000.08000000002</v>
          </cell>
          <cell r="AC485">
            <v>157000.08000000002</v>
          </cell>
          <cell r="AD485">
            <v>2</v>
          </cell>
          <cell r="AE485" t="str">
            <v>E41</v>
          </cell>
          <cell r="AF485">
            <v>160000</v>
          </cell>
          <cell r="AG485">
            <v>230000</v>
          </cell>
          <cell r="AH485">
            <v>0</v>
          </cell>
          <cell r="AI485">
            <v>1</v>
          </cell>
          <cell r="AJ485">
            <v>0</v>
          </cell>
          <cell r="AK485">
            <v>157000.08000000002</v>
          </cell>
          <cell r="AL485">
            <v>0</v>
          </cell>
          <cell r="AM485">
            <v>157000.08000000002</v>
          </cell>
          <cell r="AN485">
            <v>0</v>
          </cell>
          <cell r="AO485">
            <v>-0.3173909565217391</v>
          </cell>
          <cell r="AP485" t="str">
            <v>Rated 2 - no recommendation</v>
          </cell>
          <cell r="AQ485">
            <v>41600.14</v>
          </cell>
          <cell r="AR485">
            <v>550000.15999999992</v>
          </cell>
          <cell r="AS485">
            <v>0.22</v>
          </cell>
          <cell r="AT485">
            <v>1</v>
          </cell>
          <cell r="AU485">
            <v>0</v>
          </cell>
          <cell r="AV485">
            <v>157000.08000000002</v>
          </cell>
          <cell r="AW485">
            <v>157000.08000000002</v>
          </cell>
          <cell r="AX485">
            <v>0</v>
          </cell>
          <cell r="AY485">
            <v>0</v>
          </cell>
          <cell r="AZ485" t="str">
            <v>commission</v>
          </cell>
          <cell r="BA485" t="str">
            <v>commissionEligible</v>
          </cell>
          <cell r="BB485" t="str">
            <v>commissionUnited States</v>
          </cell>
          <cell r="BC485" t="str">
            <v xml:space="preserve">commissionUnited States </v>
          </cell>
          <cell r="BD485" t="str">
            <v>E41</v>
          </cell>
          <cell r="BF485">
            <v>13083.340000000002</v>
          </cell>
          <cell r="BH485">
            <v>2</v>
          </cell>
        </row>
        <row r="486">
          <cell r="B486">
            <v>17148</v>
          </cell>
          <cell r="C486">
            <v>12179</v>
          </cell>
          <cell r="E486" t="str">
            <v>Ambika Venkat</v>
          </cell>
          <cell r="F486" t="str">
            <v>Security Engineer</v>
          </cell>
          <cell r="G486" t="str">
            <v>Employee</v>
          </cell>
          <cell r="H486" t="str">
            <v>Americas Sales</v>
          </cell>
          <cell r="I486" t="str">
            <v>TEXAS REMOTE OFFICE</v>
          </cell>
          <cell r="J486" t="str">
            <v>United States</v>
          </cell>
          <cell r="K486">
            <v>43017</v>
          </cell>
          <cell r="L486" t="str">
            <v>WH</v>
          </cell>
          <cell r="M486" t="str">
            <v>E51P</v>
          </cell>
          <cell r="N486" t="str">
            <v>E</v>
          </cell>
          <cell r="O486" t="str">
            <v>5</v>
          </cell>
          <cell r="P486" t="str">
            <v>Regular</v>
          </cell>
          <cell r="R486">
            <v>1</v>
          </cell>
          <cell r="U486" t="str">
            <v>USD</v>
          </cell>
          <cell r="V486" t="str">
            <v>Americas Sales</v>
          </cell>
          <cell r="W486" t="str">
            <v>Thomas Fusco</v>
          </cell>
          <cell r="Y486" t="str">
            <v>Eligible</v>
          </cell>
          <cell r="Z486">
            <v>120000.08</v>
          </cell>
          <cell r="AA486">
            <v>120000.08</v>
          </cell>
          <cell r="AB486">
            <v>120000.08</v>
          </cell>
          <cell r="AC486">
            <v>120000.08</v>
          </cell>
          <cell r="AD486">
            <v>4</v>
          </cell>
          <cell r="AE486" t="str">
            <v>E51</v>
          </cell>
          <cell r="AF486">
            <v>125000</v>
          </cell>
          <cell r="AG486">
            <v>190000</v>
          </cell>
          <cell r="AH486">
            <v>0</v>
          </cell>
          <cell r="AI486">
            <v>1</v>
          </cell>
          <cell r="AJ486">
            <v>0</v>
          </cell>
          <cell r="AK486">
            <v>127200.08480000001</v>
          </cell>
          <cell r="AL486">
            <v>6.0000000000000053E-2</v>
          </cell>
          <cell r="AM486">
            <v>127200.08480000001</v>
          </cell>
          <cell r="AN486">
            <v>7200.0048000000097</v>
          </cell>
          <cell r="AO486">
            <v>-0.33052586947368412</v>
          </cell>
          <cell r="AQ486">
            <v>41600.14</v>
          </cell>
          <cell r="AR486">
            <v>550000.15999999992</v>
          </cell>
          <cell r="AS486">
            <v>0.15</v>
          </cell>
          <cell r="AT486">
            <v>1</v>
          </cell>
          <cell r="AU486">
            <v>0</v>
          </cell>
          <cell r="AV486">
            <v>127200.08480000001</v>
          </cell>
          <cell r="AW486">
            <v>127200.08480000001</v>
          </cell>
          <cell r="AX486">
            <v>6.0000000000000053E-2</v>
          </cell>
          <cell r="AY486">
            <v>7200.0048000000097</v>
          </cell>
          <cell r="AZ486" t="str">
            <v>commission</v>
          </cell>
          <cell r="BA486" t="str">
            <v>commissionEligible</v>
          </cell>
          <cell r="BB486" t="str">
            <v>commissionUnited States</v>
          </cell>
          <cell r="BC486" t="str">
            <v xml:space="preserve">commissionUnited States </v>
          </cell>
          <cell r="BD486" t="str">
            <v>E51</v>
          </cell>
          <cell r="BF486">
            <v>10000.006666666666</v>
          </cell>
          <cell r="BH486">
            <v>3</v>
          </cell>
        </row>
        <row r="487">
          <cell r="B487">
            <v>20210</v>
          </cell>
          <cell r="C487">
            <v>15299</v>
          </cell>
          <cell r="E487" t="str">
            <v>Dino Vanoni</v>
          </cell>
          <cell r="F487" t="str">
            <v>Security Engineer</v>
          </cell>
          <cell r="G487" t="str">
            <v>Employee</v>
          </cell>
          <cell r="H487" t="str">
            <v>Americas Sales</v>
          </cell>
          <cell r="I487" t="str">
            <v>NEW JERSEY REMOTE OFFICE</v>
          </cell>
          <cell r="J487" t="str">
            <v>United States</v>
          </cell>
          <cell r="K487">
            <v>43675</v>
          </cell>
          <cell r="L487" t="str">
            <v>WH</v>
          </cell>
          <cell r="M487" t="str">
            <v>E41P</v>
          </cell>
          <cell r="N487" t="str">
            <v>E</v>
          </cell>
          <cell r="O487" t="str">
            <v>4</v>
          </cell>
          <cell r="P487" t="str">
            <v>Regular</v>
          </cell>
          <cell r="Q487" t="str"/>
          <cell r="R487">
            <v>1</v>
          </cell>
          <cell r="U487" t="str">
            <v>USD</v>
          </cell>
          <cell r="V487" t="str">
            <v>Americas Sales</v>
          </cell>
          <cell r="W487" t="str">
            <v>Thomas Fusco</v>
          </cell>
          <cell r="Y487" t="str">
            <v>Eligible</v>
          </cell>
          <cell r="Z487">
            <v>170000</v>
          </cell>
          <cell r="AA487">
            <v>170000</v>
          </cell>
          <cell r="AB487">
            <v>170000</v>
          </cell>
          <cell r="AC487">
            <v>170000</v>
          </cell>
          <cell r="AD487">
            <v>3</v>
          </cell>
          <cell r="AE487" t="str">
            <v>E41</v>
          </cell>
          <cell r="AF487">
            <v>160000</v>
          </cell>
          <cell r="AG487">
            <v>230000</v>
          </cell>
          <cell r="AH487">
            <v>0.14000000000000001</v>
          </cell>
          <cell r="AI487">
            <v>1</v>
          </cell>
          <cell r="AJ487">
            <v>0</v>
          </cell>
          <cell r="AK487">
            <v>176800</v>
          </cell>
          <cell r="AL487">
            <v>4.0000000000000036E-2</v>
          </cell>
          <cell r="AM487">
            <v>176800</v>
          </cell>
          <cell r="AN487">
            <v>6800</v>
          </cell>
          <cell r="AO487">
            <v>-0.231304347826087</v>
          </cell>
          <cell r="AQ487">
            <v>41600.14</v>
          </cell>
          <cell r="AR487">
            <v>550000.15999999992</v>
          </cell>
          <cell r="AS487">
            <v>0.25</v>
          </cell>
          <cell r="AT487">
            <v>1</v>
          </cell>
          <cell r="AU487">
            <v>0</v>
          </cell>
          <cell r="AV487">
            <v>176800</v>
          </cell>
          <cell r="AW487">
            <v>176800</v>
          </cell>
          <cell r="AX487">
            <v>4.0000000000000036E-2</v>
          </cell>
          <cell r="AY487">
            <v>6800</v>
          </cell>
          <cell r="AZ487" t="str">
            <v>commission</v>
          </cell>
          <cell r="BA487" t="str">
            <v>commissionEligible</v>
          </cell>
          <cell r="BB487" t="str">
            <v>commissionUnited States</v>
          </cell>
          <cell r="BC487" t="str">
            <v xml:space="preserve">commissionUnited States </v>
          </cell>
          <cell r="BD487" t="str">
            <v>E41</v>
          </cell>
          <cell r="BF487">
            <v>14166.666666666666</v>
          </cell>
          <cell r="BH487">
            <v>3</v>
          </cell>
        </row>
        <row r="488">
          <cell r="B488">
            <v>18754</v>
          </cell>
          <cell r="C488">
            <v>13798</v>
          </cell>
          <cell r="E488" t="str">
            <v>Jordan Garden</v>
          </cell>
          <cell r="F488" t="str">
            <v>Security Engineer</v>
          </cell>
          <cell r="G488" t="str">
            <v>Employee</v>
          </cell>
          <cell r="H488" t="str">
            <v>Americas Sales</v>
          </cell>
          <cell r="I488" t="str">
            <v>NEW YORK</v>
          </cell>
          <cell r="J488" t="str">
            <v>United States</v>
          </cell>
          <cell r="K488">
            <v>43388</v>
          </cell>
          <cell r="L488" t="str">
            <v>WH</v>
          </cell>
          <cell r="M488" t="str">
            <v>E61P</v>
          </cell>
          <cell r="N488" t="str">
            <v>E</v>
          </cell>
          <cell r="O488" t="str">
            <v>6</v>
          </cell>
          <cell r="P488" t="str">
            <v>Regular</v>
          </cell>
          <cell r="R488">
            <v>1</v>
          </cell>
          <cell r="U488" t="str">
            <v>USD</v>
          </cell>
          <cell r="V488" t="str">
            <v>Americas Sales</v>
          </cell>
          <cell r="W488" t="str">
            <v>Thomas Fusco</v>
          </cell>
          <cell r="Y488" t="str">
            <v>Eligible</v>
          </cell>
          <cell r="Z488">
            <v>95000</v>
          </cell>
          <cell r="AA488">
            <v>95000</v>
          </cell>
          <cell r="AB488">
            <v>95000</v>
          </cell>
          <cell r="AC488">
            <v>95000</v>
          </cell>
          <cell r="AD488">
            <v>2</v>
          </cell>
          <cell r="AE488" t="str">
            <v>E61</v>
          </cell>
          <cell r="AF488">
            <v>70000</v>
          </cell>
          <cell r="AG488">
            <v>120000</v>
          </cell>
          <cell r="AH488">
            <v>0.5</v>
          </cell>
          <cell r="AI488">
            <v>3</v>
          </cell>
          <cell r="AJ488">
            <v>0</v>
          </cell>
          <cell r="AK488">
            <v>95000</v>
          </cell>
          <cell r="AL488">
            <v>0</v>
          </cell>
          <cell r="AM488">
            <v>95000</v>
          </cell>
          <cell r="AN488">
            <v>0</v>
          </cell>
          <cell r="AO488">
            <v>-0.20833333333333337</v>
          </cell>
          <cell r="AP488" t="str">
            <v>Rated 2 - no recommendation</v>
          </cell>
          <cell r="AQ488">
            <v>41600.14</v>
          </cell>
          <cell r="AR488">
            <v>550000.15999999992</v>
          </cell>
          <cell r="AS488">
            <v>0.1</v>
          </cell>
          <cell r="AT488">
            <v>1</v>
          </cell>
          <cell r="AU488">
            <v>0</v>
          </cell>
          <cell r="AV488">
            <v>95000</v>
          </cell>
          <cell r="AW488">
            <v>95000</v>
          </cell>
          <cell r="AX488">
            <v>0</v>
          </cell>
          <cell r="AY488">
            <v>0</v>
          </cell>
          <cell r="AZ488" t="str">
            <v>commission</v>
          </cell>
          <cell r="BA488" t="str">
            <v>commissionEligible</v>
          </cell>
          <cell r="BB488" t="str">
            <v>commissionUnited States</v>
          </cell>
          <cell r="BC488" t="str">
            <v xml:space="preserve">commissionUnited States </v>
          </cell>
          <cell r="BD488" t="str">
            <v>E61</v>
          </cell>
          <cell r="BF488">
            <v>7916.666666666667</v>
          </cell>
          <cell r="BH488">
            <v>3</v>
          </cell>
        </row>
        <row r="489">
          <cell r="B489">
            <v>13696</v>
          </cell>
          <cell r="C489">
            <v>8693</v>
          </cell>
          <cell r="E489" t="str">
            <v>Hallen Halsall</v>
          </cell>
          <cell r="F489" t="str">
            <v>Security Engineer</v>
          </cell>
          <cell r="G489" t="str">
            <v>Employee</v>
          </cell>
          <cell r="H489" t="str">
            <v>Americas Sales</v>
          </cell>
          <cell r="I489" t="str">
            <v>ATLANTA</v>
          </cell>
          <cell r="J489" t="str">
            <v>United States</v>
          </cell>
          <cell r="K489">
            <v>42170</v>
          </cell>
          <cell r="L489" t="str">
            <v>WH</v>
          </cell>
          <cell r="M489" t="str">
            <v>E41P</v>
          </cell>
          <cell r="N489" t="str">
            <v>E</v>
          </cell>
          <cell r="O489" t="str">
            <v>4</v>
          </cell>
          <cell r="P489" t="str">
            <v>Regular</v>
          </cell>
          <cell r="Q489" t="str"/>
          <cell r="R489">
            <v>1</v>
          </cell>
          <cell r="U489" t="str">
            <v>USD</v>
          </cell>
          <cell r="V489" t="str">
            <v>Americas Sales</v>
          </cell>
          <cell r="W489" t="str">
            <v>Thomas Fusco</v>
          </cell>
          <cell r="Y489" t="str">
            <v>Eligible</v>
          </cell>
          <cell r="Z489">
            <v>165000</v>
          </cell>
          <cell r="AA489">
            <v>165000</v>
          </cell>
          <cell r="AB489">
            <v>165000</v>
          </cell>
          <cell r="AC489">
            <v>165000</v>
          </cell>
          <cell r="AD489">
            <v>3</v>
          </cell>
          <cell r="AE489" t="str">
            <v>E41</v>
          </cell>
          <cell r="AF489">
            <v>160000</v>
          </cell>
          <cell r="AG489">
            <v>230000</v>
          </cell>
          <cell r="AH489">
            <v>7.0000000000000007E-2</v>
          </cell>
          <cell r="AI489">
            <v>1</v>
          </cell>
          <cell r="AJ489">
            <v>0</v>
          </cell>
          <cell r="AK489">
            <v>171600</v>
          </cell>
          <cell r="AL489">
            <v>4.0000000000000036E-2</v>
          </cell>
          <cell r="AM489">
            <v>171600</v>
          </cell>
          <cell r="AN489">
            <v>6600</v>
          </cell>
          <cell r="AO489">
            <v>-0.25391304347826082</v>
          </cell>
          <cell r="AQ489">
            <v>41600.14</v>
          </cell>
          <cell r="AR489">
            <v>550000.15999999992</v>
          </cell>
          <cell r="AS489">
            <v>0.24</v>
          </cell>
          <cell r="AT489">
            <v>1</v>
          </cell>
          <cell r="AU489">
            <v>0</v>
          </cell>
          <cell r="AV489">
            <v>171600</v>
          </cell>
          <cell r="AW489">
            <v>171600</v>
          </cell>
          <cell r="AX489">
            <v>4.0000000000000036E-2</v>
          </cell>
          <cell r="AY489">
            <v>6600</v>
          </cell>
          <cell r="AZ489" t="str">
            <v>commission</v>
          </cell>
          <cell r="BA489" t="str">
            <v>commissionEligible</v>
          </cell>
          <cell r="BB489" t="str">
            <v>commissionUnited States</v>
          </cell>
          <cell r="BC489" t="str">
            <v xml:space="preserve">commissionUnited States </v>
          </cell>
          <cell r="BD489" t="str">
            <v>E41</v>
          </cell>
          <cell r="BF489">
            <v>13750</v>
          </cell>
          <cell r="BH489">
            <v>4</v>
          </cell>
        </row>
        <row r="490">
          <cell r="B490">
            <v>21450</v>
          </cell>
          <cell r="C490">
            <v>16537</v>
          </cell>
          <cell r="E490" t="str">
            <v>Michael Raykis</v>
          </cell>
          <cell r="F490" t="str">
            <v>Security Engineering Manager</v>
          </cell>
          <cell r="G490" t="str">
            <v>Employee</v>
          </cell>
          <cell r="H490" t="str">
            <v>Americas Sales</v>
          </cell>
          <cell r="I490" t="str">
            <v>FLORIDA REMOTE OFFICE</v>
          </cell>
          <cell r="J490" t="str">
            <v>United States</v>
          </cell>
          <cell r="K490">
            <v>44039</v>
          </cell>
          <cell r="L490" t="str">
            <v>WH</v>
          </cell>
          <cell r="M490" t="str">
            <v>E41M</v>
          </cell>
          <cell r="N490" t="str">
            <v>E</v>
          </cell>
          <cell r="O490" t="str">
            <v>4</v>
          </cell>
          <cell r="P490" t="str">
            <v>Regular</v>
          </cell>
          <cell r="Q490" t="str"/>
          <cell r="R490">
            <v>1</v>
          </cell>
          <cell r="U490" t="str">
            <v>USD</v>
          </cell>
          <cell r="V490" t="str">
            <v>Americas Sales</v>
          </cell>
          <cell r="W490" t="str">
            <v>Thomas Fusco</v>
          </cell>
          <cell r="Y490" t="str">
            <v>Eligible</v>
          </cell>
          <cell r="Z490">
            <v>220000.08</v>
          </cell>
          <cell r="AA490">
            <v>220000.08</v>
          </cell>
          <cell r="AB490">
            <v>220000.08</v>
          </cell>
          <cell r="AC490">
            <v>220000.08</v>
          </cell>
          <cell r="AD490">
            <v>3</v>
          </cell>
          <cell r="AE490" t="str">
            <v>E41</v>
          </cell>
          <cell r="AF490">
            <v>190000</v>
          </cell>
          <cell r="AG490">
            <v>270000</v>
          </cell>
          <cell r="AH490">
            <v>0.37</v>
          </cell>
          <cell r="AI490">
            <v>2</v>
          </cell>
          <cell r="AJ490">
            <v>0</v>
          </cell>
          <cell r="AK490">
            <v>226600.08239999998</v>
          </cell>
          <cell r="AL490">
            <v>3.0000000000000027E-2</v>
          </cell>
          <cell r="AM490">
            <v>226600.08239999998</v>
          </cell>
          <cell r="AN490">
            <v>6600.0023999999976</v>
          </cell>
          <cell r="AO490">
            <v>-0.16074043555555562</v>
          </cell>
          <cell r="AQ490">
            <v>41600.14</v>
          </cell>
          <cell r="AR490">
            <v>550000.15999999992</v>
          </cell>
          <cell r="AS490">
            <v>0.35</v>
          </cell>
          <cell r="AT490">
            <v>1</v>
          </cell>
          <cell r="AU490">
            <v>0</v>
          </cell>
          <cell r="AV490">
            <v>226600.08239999998</v>
          </cell>
          <cell r="AW490">
            <v>226600.08239999998</v>
          </cell>
          <cell r="AX490">
            <v>3.0000000000000027E-2</v>
          </cell>
          <cell r="AY490">
            <v>6600.0023999999976</v>
          </cell>
          <cell r="AZ490" t="str">
            <v>commission</v>
          </cell>
          <cell r="BA490" t="str">
            <v>commissionEligible</v>
          </cell>
          <cell r="BB490" t="str">
            <v>commissionUnited States</v>
          </cell>
          <cell r="BC490" t="str">
            <v xml:space="preserve">commissionUnited States </v>
          </cell>
          <cell r="BD490" t="str">
            <v>E41</v>
          </cell>
          <cell r="BF490">
            <v>18333.34</v>
          </cell>
        </row>
        <row r="491">
          <cell r="B491">
            <v>6563</v>
          </cell>
          <cell r="C491">
            <v>6411</v>
          </cell>
          <cell r="E491" t="str">
            <v>William Dunbar</v>
          </cell>
          <cell r="F491" t="str">
            <v>Security Engineer</v>
          </cell>
          <cell r="G491" t="str">
            <v>Employee</v>
          </cell>
          <cell r="H491" t="str">
            <v>Americas Sales</v>
          </cell>
          <cell r="I491" t="str">
            <v>FLORIDA REMOTE OFFICE</v>
          </cell>
          <cell r="J491" t="str">
            <v>United States</v>
          </cell>
          <cell r="K491">
            <v>39146</v>
          </cell>
          <cell r="L491" t="str">
            <v>WH</v>
          </cell>
          <cell r="M491" t="str">
            <v>E41P</v>
          </cell>
          <cell r="N491" t="str">
            <v>E</v>
          </cell>
          <cell r="O491" t="str">
            <v>4</v>
          </cell>
          <cell r="P491" t="str">
            <v>Regular</v>
          </cell>
          <cell r="Q491" t="str"/>
          <cell r="R491">
            <v>1</v>
          </cell>
          <cell r="U491" t="str">
            <v>USD</v>
          </cell>
          <cell r="V491" t="str">
            <v>Americas Sales</v>
          </cell>
          <cell r="W491" t="str">
            <v>Thomas Fusco</v>
          </cell>
          <cell r="Y491" t="str">
            <v>Eligible</v>
          </cell>
          <cell r="Z491">
            <v>160000.08000000002</v>
          </cell>
          <cell r="AA491">
            <v>160000.08000000002</v>
          </cell>
          <cell r="AB491">
            <v>160000.08000000002</v>
          </cell>
          <cell r="AC491">
            <v>160000.08000000002</v>
          </cell>
          <cell r="AD491">
            <v>4</v>
          </cell>
          <cell r="AE491" t="str">
            <v>E41</v>
          </cell>
          <cell r="AF491">
            <v>160000</v>
          </cell>
          <cell r="AG491">
            <v>230000</v>
          </cell>
          <cell r="AH491">
            <v>0</v>
          </cell>
          <cell r="AI491">
            <v>1</v>
          </cell>
          <cell r="AJ491">
            <v>0</v>
          </cell>
          <cell r="AK491">
            <v>169600.08480000001</v>
          </cell>
          <cell r="AL491">
            <v>6.0000000000000053E-2</v>
          </cell>
          <cell r="AM491">
            <v>169600.08480000001</v>
          </cell>
          <cell r="AN491">
            <v>9600.0047999999952</v>
          </cell>
          <cell r="AO491">
            <v>-0.2626083269565217</v>
          </cell>
          <cell r="AQ491">
            <v>41600.14</v>
          </cell>
          <cell r="AR491">
            <v>550000.15999999992</v>
          </cell>
          <cell r="AS491">
            <v>0.23</v>
          </cell>
          <cell r="AT491">
            <v>1</v>
          </cell>
          <cell r="AU491">
            <v>0</v>
          </cell>
          <cell r="AV491">
            <v>169600.08480000001</v>
          </cell>
          <cell r="AW491">
            <v>169600.08480000001</v>
          </cell>
          <cell r="AX491">
            <v>6.0000000000000053E-2</v>
          </cell>
          <cell r="AY491">
            <v>9600.0047999999952</v>
          </cell>
          <cell r="AZ491" t="str">
            <v>commission</v>
          </cell>
          <cell r="BA491" t="str">
            <v>commissionEligible</v>
          </cell>
          <cell r="BB491" t="str">
            <v>commissionUnited States</v>
          </cell>
          <cell r="BC491" t="str">
            <v xml:space="preserve">commissionUnited States </v>
          </cell>
          <cell r="BD491" t="str">
            <v>E41</v>
          </cell>
          <cell r="BF491">
            <v>13333.340000000002</v>
          </cell>
          <cell r="BH491">
            <v>2</v>
          </cell>
        </row>
        <row r="492">
          <cell r="B492">
            <v>18660</v>
          </cell>
          <cell r="C492">
            <v>13705</v>
          </cell>
          <cell r="E492" t="str">
            <v>Robert Bumpus</v>
          </cell>
          <cell r="F492" t="str">
            <v>Security Architect</v>
          </cell>
          <cell r="G492" t="str">
            <v>Employee</v>
          </cell>
          <cell r="H492" t="str">
            <v>Americas Sales</v>
          </cell>
          <cell r="I492" t="str">
            <v>TENNESSEE REMOTE OFFICE</v>
          </cell>
          <cell r="J492" t="str">
            <v>United States</v>
          </cell>
          <cell r="K492">
            <v>43347</v>
          </cell>
          <cell r="L492" t="str">
            <v>WH</v>
          </cell>
          <cell r="M492" t="str">
            <v>E41P</v>
          </cell>
          <cell r="N492" t="str">
            <v>E</v>
          </cell>
          <cell r="O492" t="str">
            <v>4</v>
          </cell>
          <cell r="P492" t="str">
            <v>Regular</v>
          </cell>
          <cell r="Q492" t="str"/>
          <cell r="R492">
            <v>1</v>
          </cell>
          <cell r="U492" t="str">
            <v>USD</v>
          </cell>
          <cell r="V492" t="str">
            <v>Americas Sales</v>
          </cell>
          <cell r="W492" t="str">
            <v>Thomas Fusco</v>
          </cell>
          <cell r="Y492" t="str">
            <v>Eligible</v>
          </cell>
          <cell r="Z492">
            <v>170000</v>
          </cell>
          <cell r="AA492">
            <v>170000</v>
          </cell>
          <cell r="AB492">
            <v>170000</v>
          </cell>
          <cell r="AC492">
            <v>170000</v>
          </cell>
          <cell r="AD492">
            <v>3</v>
          </cell>
          <cell r="AE492" t="str">
            <v>E41</v>
          </cell>
          <cell r="AF492">
            <v>160000</v>
          </cell>
          <cell r="AG492">
            <v>230000</v>
          </cell>
          <cell r="AH492">
            <v>0.14000000000000001</v>
          </cell>
          <cell r="AI492">
            <v>1</v>
          </cell>
          <cell r="AJ492">
            <v>0</v>
          </cell>
          <cell r="AK492">
            <v>176800</v>
          </cell>
          <cell r="AL492">
            <v>4.0000000000000036E-2</v>
          </cell>
          <cell r="AM492">
            <v>176800</v>
          </cell>
          <cell r="AN492">
            <v>6800</v>
          </cell>
          <cell r="AO492">
            <v>-0.231304347826087</v>
          </cell>
          <cell r="AQ492">
            <v>41600.14</v>
          </cell>
          <cell r="AR492">
            <v>550000.15999999992</v>
          </cell>
          <cell r="AS492">
            <v>0.25</v>
          </cell>
          <cell r="AT492">
            <v>1</v>
          </cell>
          <cell r="AU492">
            <v>0</v>
          </cell>
          <cell r="AV492">
            <v>176800</v>
          </cell>
          <cell r="AW492">
            <v>176800</v>
          </cell>
          <cell r="AX492">
            <v>4.0000000000000036E-2</v>
          </cell>
          <cell r="AY492">
            <v>6800</v>
          </cell>
          <cell r="AZ492" t="str">
            <v>commission</v>
          </cell>
          <cell r="BA492" t="str">
            <v>commissionEligible</v>
          </cell>
          <cell r="BB492" t="str">
            <v>commissionUnited States</v>
          </cell>
          <cell r="BC492" t="str">
            <v xml:space="preserve">commissionUnited States </v>
          </cell>
          <cell r="BD492" t="str">
            <v>E41</v>
          </cell>
          <cell r="BF492">
            <v>14166.666666666666</v>
          </cell>
          <cell r="BH492">
            <v>3</v>
          </cell>
        </row>
        <row r="493">
          <cell r="B493">
            <v>18578</v>
          </cell>
          <cell r="C493">
            <v>13624</v>
          </cell>
          <cell r="E493" t="str">
            <v>David Stuart</v>
          </cell>
          <cell r="F493" t="str">
            <v>Security Engineer</v>
          </cell>
          <cell r="G493" t="str">
            <v>Employee</v>
          </cell>
          <cell r="H493" t="str">
            <v>Americas Sales</v>
          </cell>
          <cell r="I493" t="str">
            <v>ATLANTA</v>
          </cell>
          <cell r="J493" t="str">
            <v>United States</v>
          </cell>
          <cell r="K493">
            <v>43332</v>
          </cell>
          <cell r="L493" t="str">
            <v>WH</v>
          </cell>
          <cell r="M493" t="str">
            <v>E41P</v>
          </cell>
          <cell r="N493" t="str">
            <v>E</v>
          </cell>
          <cell r="O493" t="str">
            <v>4</v>
          </cell>
          <cell r="P493" t="str">
            <v>Regular</v>
          </cell>
          <cell r="Q493" t="str"/>
          <cell r="R493">
            <v>1</v>
          </cell>
          <cell r="U493" t="str">
            <v>USD</v>
          </cell>
          <cell r="V493" t="str">
            <v>Americas Sales</v>
          </cell>
          <cell r="W493" t="str">
            <v>Thomas Fusco</v>
          </cell>
          <cell r="Y493" t="str">
            <v>Eligible</v>
          </cell>
          <cell r="Z493">
            <v>144000.16</v>
          </cell>
          <cell r="AA493">
            <v>144000.16</v>
          </cell>
          <cell r="AB493">
            <v>144000.16</v>
          </cell>
          <cell r="AC493">
            <v>144000.16</v>
          </cell>
          <cell r="AD493">
            <v>2</v>
          </cell>
          <cell r="AE493" t="str">
            <v>E41</v>
          </cell>
          <cell r="AF493">
            <v>160000</v>
          </cell>
          <cell r="AG493">
            <v>230000</v>
          </cell>
          <cell r="AH493">
            <v>0</v>
          </cell>
          <cell r="AI493">
            <v>1</v>
          </cell>
          <cell r="AJ493">
            <v>0</v>
          </cell>
          <cell r="AK493">
            <v>144000.16</v>
          </cell>
          <cell r="AL493">
            <v>0</v>
          </cell>
          <cell r="AM493">
            <v>144000.16</v>
          </cell>
          <cell r="AN493">
            <v>0</v>
          </cell>
          <cell r="AO493">
            <v>-0.37391234782608695</v>
          </cell>
          <cell r="AP493" t="str">
            <v>Rated 2 - no recommendation</v>
          </cell>
          <cell r="AQ493">
            <v>41600.14</v>
          </cell>
          <cell r="AR493">
            <v>550000.15999999992</v>
          </cell>
          <cell r="AS493">
            <v>0.2</v>
          </cell>
          <cell r="AT493">
            <v>1</v>
          </cell>
          <cell r="AU493">
            <v>0</v>
          </cell>
          <cell r="AV493">
            <v>144000.16</v>
          </cell>
          <cell r="AW493">
            <v>144000.16</v>
          </cell>
          <cell r="AX493">
            <v>0</v>
          </cell>
          <cell r="AY493">
            <v>0</v>
          </cell>
          <cell r="AZ493" t="str">
            <v>commission</v>
          </cell>
          <cell r="BA493" t="str">
            <v>commissionEligible</v>
          </cell>
          <cell r="BB493" t="str">
            <v>commissionUnited States</v>
          </cell>
          <cell r="BC493" t="str">
            <v xml:space="preserve">commissionUnited States </v>
          </cell>
          <cell r="BD493" t="str">
            <v>E41</v>
          </cell>
          <cell r="BF493">
            <v>12000.013333333334</v>
          </cell>
          <cell r="BH493">
            <v>3</v>
          </cell>
        </row>
        <row r="494">
          <cell r="B494">
            <v>17151</v>
          </cell>
          <cell r="C494">
            <v>12182</v>
          </cell>
          <cell r="E494" t="str">
            <v>Kareem Togba</v>
          </cell>
          <cell r="F494" t="str">
            <v>Security Engineer</v>
          </cell>
          <cell r="G494" t="str">
            <v>Employee</v>
          </cell>
          <cell r="H494" t="str">
            <v>Americas Sales</v>
          </cell>
          <cell r="I494" t="str">
            <v>ATLANTA</v>
          </cell>
          <cell r="J494" t="str">
            <v>United States</v>
          </cell>
          <cell r="K494">
            <v>43017</v>
          </cell>
          <cell r="L494" t="str">
            <v>WH</v>
          </cell>
          <cell r="M494" t="str">
            <v>E51P</v>
          </cell>
          <cell r="N494" t="str">
            <v>E</v>
          </cell>
          <cell r="O494" t="str">
            <v>5</v>
          </cell>
          <cell r="P494" t="str">
            <v>Regular</v>
          </cell>
          <cell r="R494">
            <v>1</v>
          </cell>
          <cell r="U494" t="str">
            <v>USD</v>
          </cell>
          <cell r="V494" t="str">
            <v>Americas Sales</v>
          </cell>
          <cell r="W494" t="str">
            <v>Thomas Fusco</v>
          </cell>
          <cell r="Y494" t="str">
            <v>Eligible</v>
          </cell>
          <cell r="Z494">
            <v>100000.16</v>
          </cell>
          <cell r="AA494">
            <v>100000.16</v>
          </cell>
          <cell r="AB494">
            <v>100000.16</v>
          </cell>
          <cell r="AC494">
            <v>100000.16</v>
          </cell>
          <cell r="AD494">
            <v>2</v>
          </cell>
          <cell r="AE494" t="str">
            <v>E51</v>
          </cell>
          <cell r="AF494">
            <v>125000</v>
          </cell>
          <cell r="AG494">
            <v>190000</v>
          </cell>
          <cell r="AH494">
            <v>0</v>
          </cell>
          <cell r="AI494">
            <v>1</v>
          </cell>
          <cell r="AJ494">
            <v>0</v>
          </cell>
          <cell r="AK494">
            <v>100000.16</v>
          </cell>
          <cell r="AL494">
            <v>0</v>
          </cell>
          <cell r="AM494">
            <v>100000.16</v>
          </cell>
          <cell r="AN494">
            <v>0</v>
          </cell>
          <cell r="AO494">
            <v>-0.47368336842105263</v>
          </cell>
          <cell r="AP494" t="str">
            <v>Rated 2 - no recommendation</v>
          </cell>
          <cell r="AQ494">
            <v>41600.14</v>
          </cell>
          <cell r="AR494">
            <v>550000.15999999992</v>
          </cell>
          <cell r="AS494">
            <v>0.11</v>
          </cell>
          <cell r="AT494">
            <v>1</v>
          </cell>
          <cell r="AU494">
            <v>0</v>
          </cell>
          <cell r="AV494">
            <v>100000.16</v>
          </cell>
          <cell r="AW494">
            <v>100000.16</v>
          </cell>
          <cell r="AX494">
            <v>0</v>
          </cell>
          <cell r="AY494">
            <v>0</v>
          </cell>
          <cell r="AZ494" t="str">
            <v>commission</v>
          </cell>
          <cell r="BA494" t="str">
            <v>commissionEligible</v>
          </cell>
          <cell r="BB494" t="str">
            <v>commissionUnited States</v>
          </cell>
          <cell r="BC494" t="str">
            <v xml:space="preserve">commissionUnited States </v>
          </cell>
          <cell r="BD494" t="str">
            <v>E51</v>
          </cell>
          <cell r="BF494">
            <v>8333.3466666666664</v>
          </cell>
          <cell r="BH494">
            <v>3</v>
          </cell>
        </row>
        <row r="495">
          <cell r="B495">
            <v>19469</v>
          </cell>
          <cell r="C495">
            <v>14527</v>
          </cell>
          <cell r="E495" t="str">
            <v>Alejandro Herrera</v>
          </cell>
          <cell r="F495" t="str">
            <v>Security Engineer</v>
          </cell>
          <cell r="G495" t="str">
            <v>Employee</v>
          </cell>
          <cell r="H495" t="str">
            <v>Americas Sales</v>
          </cell>
          <cell r="I495" t="str">
            <v>FLORIDA REMOTE OFFICE</v>
          </cell>
          <cell r="J495" t="str">
            <v>United States</v>
          </cell>
          <cell r="K495">
            <v>43515</v>
          </cell>
          <cell r="L495" t="str">
            <v>WH</v>
          </cell>
          <cell r="M495" t="str">
            <v>E41P</v>
          </cell>
          <cell r="N495" t="str">
            <v>E</v>
          </cell>
          <cell r="O495" t="str">
            <v>4</v>
          </cell>
          <cell r="P495" t="str">
            <v>Regular</v>
          </cell>
          <cell r="Q495" t="str"/>
          <cell r="R495">
            <v>1</v>
          </cell>
          <cell r="U495" t="str">
            <v>USD</v>
          </cell>
          <cell r="V495" t="str">
            <v>Americas Sales</v>
          </cell>
          <cell r="W495" t="str">
            <v>Thomas Fusco</v>
          </cell>
          <cell r="Y495" t="str">
            <v>Eligible</v>
          </cell>
          <cell r="Z495">
            <v>160000</v>
          </cell>
          <cell r="AA495">
            <v>160000</v>
          </cell>
          <cell r="AB495">
            <v>190000</v>
          </cell>
          <cell r="AC495">
            <v>190000</v>
          </cell>
          <cell r="AD495">
            <v>3</v>
          </cell>
          <cell r="AE495" t="str">
            <v>E41</v>
          </cell>
          <cell r="AF495">
            <v>160000</v>
          </cell>
          <cell r="AG495">
            <v>230000</v>
          </cell>
          <cell r="AH495">
            <v>0.42</v>
          </cell>
          <cell r="AI495">
            <v>2</v>
          </cell>
          <cell r="AJ495">
            <v>0</v>
          </cell>
          <cell r="AK495">
            <v>190000</v>
          </cell>
          <cell r="AL495">
            <v>0</v>
          </cell>
          <cell r="AM495">
            <v>190000</v>
          </cell>
          <cell r="AN495">
            <v>0</v>
          </cell>
          <cell r="AO495">
            <v>-0.17391304347826086</v>
          </cell>
          <cell r="AQ495">
            <v>41600.14</v>
          </cell>
          <cell r="AR495">
            <v>550000.15999999992</v>
          </cell>
          <cell r="AS495">
            <v>0.28999999999999998</v>
          </cell>
          <cell r="AT495">
            <v>1</v>
          </cell>
          <cell r="AU495">
            <v>0</v>
          </cell>
          <cell r="AV495">
            <v>190000</v>
          </cell>
          <cell r="AW495">
            <v>190000</v>
          </cell>
          <cell r="AX495">
            <v>0</v>
          </cell>
          <cell r="AY495">
            <v>0</v>
          </cell>
          <cell r="AZ495" t="str">
            <v>commission</v>
          </cell>
          <cell r="BA495" t="str">
            <v>commissionEligible</v>
          </cell>
          <cell r="BB495" t="str">
            <v>commissionUnited States</v>
          </cell>
          <cell r="BC495" t="str">
            <v xml:space="preserve">commissionUnited States </v>
          </cell>
          <cell r="BD495" t="str">
            <v>E41</v>
          </cell>
          <cell r="BF495">
            <v>15833.333333333334</v>
          </cell>
          <cell r="BH495">
            <v>3</v>
          </cell>
        </row>
        <row r="496">
          <cell r="B496">
            <v>19530</v>
          </cell>
          <cell r="C496">
            <v>14588</v>
          </cell>
          <cell r="E496" t="str">
            <v>Christopher Kleiner</v>
          </cell>
          <cell r="F496" t="str">
            <v>Security Engineer</v>
          </cell>
          <cell r="G496" t="str">
            <v>Employee</v>
          </cell>
          <cell r="H496" t="str">
            <v>Americas Sales</v>
          </cell>
          <cell r="I496" t="str">
            <v>GEORGIA REMOTE OFFICE</v>
          </cell>
          <cell r="J496" t="str">
            <v>United States</v>
          </cell>
          <cell r="K496">
            <v>43521</v>
          </cell>
          <cell r="L496" t="str">
            <v>WH</v>
          </cell>
          <cell r="M496" t="str">
            <v>E61P</v>
          </cell>
          <cell r="N496" t="str">
            <v>E</v>
          </cell>
          <cell r="O496" t="str">
            <v>6</v>
          </cell>
          <cell r="P496" t="str">
            <v>Regular</v>
          </cell>
          <cell r="Q496" t="str"/>
          <cell r="R496">
            <v>1</v>
          </cell>
          <cell r="U496" t="str">
            <v>USD</v>
          </cell>
          <cell r="V496" t="str">
            <v>Americas Sales</v>
          </cell>
          <cell r="W496" t="str">
            <v>Thomas Fusco</v>
          </cell>
          <cell r="Y496" t="str">
            <v>Eligible</v>
          </cell>
          <cell r="Z496">
            <v>80000.08</v>
          </cell>
          <cell r="AA496">
            <v>80000.08</v>
          </cell>
          <cell r="AB496">
            <v>110000</v>
          </cell>
          <cell r="AC496">
            <v>110000</v>
          </cell>
          <cell r="AD496">
            <v>4</v>
          </cell>
          <cell r="AE496" t="str">
            <v>E61</v>
          </cell>
          <cell r="AF496">
            <v>70000</v>
          </cell>
          <cell r="AG496">
            <v>120000</v>
          </cell>
          <cell r="AH496">
            <v>0.8</v>
          </cell>
          <cell r="AI496">
            <v>4</v>
          </cell>
          <cell r="AJ496">
            <v>0</v>
          </cell>
          <cell r="AK496">
            <v>110000</v>
          </cell>
          <cell r="AL496">
            <v>0</v>
          </cell>
          <cell r="AM496">
            <v>110000</v>
          </cell>
          <cell r="AN496">
            <v>0</v>
          </cell>
          <cell r="AO496">
            <v>-8.333333333333337E-2</v>
          </cell>
          <cell r="AP496" t="str">
            <v>Already received an increase</v>
          </cell>
          <cell r="AQ496">
            <v>41600.14</v>
          </cell>
          <cell r="AR496">
            <v>550000.15999999992</v>
          </cell>
          <cell r="AS496">
            <v>0.13</v>
          </cell>
          <cell r="AT496">
            <v>1</v>
          </cell>
          <cell r="AU496">
            <v>0</v>
          </cell>
          <cell r="AV496">
            <v>110000</v>
          </cell>
          <cell r="AW496">
            <v>110000</v>
          </cell>
          <cell r="AX496">
            <v>0</v>
          </cell>
          <cell r="AY496">
            <v>0</v>
          </cell>
          <cell r="AZ496" t="str">
            <v>commission</v>
          </cell>
          <cell r="BA496" t="str">
            <v>commissionEligible</v>
          </cell>
          <cell r="BB496" t="str">
            <v>commissionUnited States</v>
          </cell>
          <cell r="BC496" t="str">
            <v xml:space="preserve">commissionUnited States </v>
          </cell>
          <cell r="BD496" t="str">
            <v>E61</v>
          </cell>
          <cell r="BF496">
            <v>9166.6666666666661</v>
          </cell>
          <cell r="BH496">
            <v>2</v>
          </cell>
        </row>
        <row r="497">
          <cell r="B497">
            <v>21239</v>
          </cell>
          <cell r="C497">
            <v>16326</v>
          </cell>
          <cell r="E497" t="str">
            <v>Joshua Crawford</v>
          </cell>
          <cell r="F497" t="str">
            <v>Security Engineer</v>
          </cell>
          <cell r="G497" t="str">
            <v>Employee</v>
          </cell>
          <cell r="H497" t="str">
            <v>Americas Sales</v>
          </cell>
          <cell r="I497" t="str">
            <v>TENNESSEE REMOTE OFFICE</v>
          </cell>
          <cell r="J497" t="str">
            <v>United States</v>
          </cell>
          <cell r="K497">
            <v>43927</v>
          </cell>
          <cell r="L497" t="str">
            <v>WH</v>
          </cell>
          <cell r="M497" t="str">
            <v>E41P</v>
          </cell>
          <cell r="N497" t="str">
            <v>E</v>
          </cell>
          <cell r="O497" t="str">
            <v>4</v>
          </cell>
          <cell r="P497" t="str">
            <v>Regular</v>
          </cell>
          <cell r="Q497" t="str"/>
          <cell r="R497">
            <v>1</v>
          </cell>
          <cell r="U497" t="str">
            <v>USD</v>
          </cell>
          <cell r="V497" t="str">
            <v>Americas Sales</v>
          </cell>
          <cell r="W497" t="str">
            <v>Thomas Fusco</v>
          </cell>
          <cell r="Y497" t="str">
            <v>Eligible</v>
          </cell>
          <cell r="Z497">
            <v>175000.08</v>
          </cell>
          <cell r="AA497">
            <v>175000.08</v>
          </cell>
          <cell r="AB497">
            <v>175000.08</v>
          </cell>
          <cell r="AC497">
            <v>175000.08</v>
          </cell>
          <cell r="AD497">
            <v>2</v>
          </cell>
          <cell r="AE497" t="str">
            <v>E41</v>
          </cell>
          <cell r="AF497">
            <v>160000</v>
          </cell>
          <cell r="AG497">
            <v>230000</v>
          </cell>
          <cell r="AH497">
            <v>0.21</v>
          </cell>
          <cell r="AI497">
            <v>2</v>
          </cell>
          <cell r="AJ497">
            <v>0</v>
          </cell>
          <cell r="AK497">
            <v>175000.08</v>
          </cell>
          <cell r="AL497">
            <v>0</v>
          </cell>
          <cell r="AM497">
            <v>175000.08</v>
          </cell>
          <cell r="AN497">
            <v>0</v>
          </cell>
          <cell r="AO497">
            <v>-0.23913008695652183</v>
          </cell>
          <cell r="AP497" t="str">
            <v>Rated 2 - no recommendation</v>
          </cell>
          <cell r="AQ497">
            <v>41600.14</v>
          </cell>
          <cell r="AR497">
            <v>550000.15999999992</v>
          </cell>
          <cell r="AS497">
            <v>0.26</v>
          </cell>
          <cell r="AT497">
            <v>1</v>
          </cell>
          <cell r="AU497">
            <v>0</v>
          </cell>
          <cell r="AV497">
            <v>175000.08</v>
          </cell>
          <cell r="AW497">
            <v>175000.08</v>
          </cell>
          <cell r="AX497">
            <v>0</v>
          </cell>
          <cell r="AY497">
            <v>0</v>
          </cell>
          <cell r="AZ497" t="str">
            <v>commission</v>
          </cell>
          <cell r="BA497" t="str">
            <v>commissionEligible</v>
          </cell>
          <cell r="BB497" t="str">
            <v>commissionUnited States</v>
          </cell>
          <cell r="BC497" t="str">
            <v xml:space="preserve">commissionUnited States </v>
          </cell>
          <cell r="BD497" t="str">
            <v>E41</v>
          </cell>
          <cell r="BF497">
            <v>14583.339999999998</v>
          </cell>
        </row>
        <row r="498">
          <cell r="B498">
            <v>20619</v>
          </cell>
          <cell r="C498">
            <v>15706</v>
          </cell>
          <cell r="E498" t="str">
            <v>Quincy Mangram</v>
          </cell>
          <cell r="F498" t="str">
            <v>Security Engineer</v>
          </cell>
          <cell r="G498" t="str">
            <v>Employee</v>
          </cell>
          <cell r="H498" t="str">
            <v>Americas Sales</v>
          </cell>
          <cell r="I498" t="str">
            <v>GEORGIA REMOTE OFFICE</v>
          </cell>
          <cell r="J498" t="str">
            <v>United States</v>
          </cell>
          <cell r="K498">
            <v>43780</v>
          </cell>
          <cell r="L498" t="str">
            <v>WH</v>
          </cell>
          <cell r="M498" t="str">
            <v>E41P</v>
          </cell>
          <cell r="N498" t="str">
            <v>E</v>
          </cell>
          <cell r="O498" t="str">
            <v>4</v>
          </cell>
          <cell r="P498" t="str">
            <v>Regular</v>
          </cell>
          <cell r="Q498" t="str"/>
          <cell r="R498">
            <v>1</v>
          </cell>
          <cell r="U498" t="str">
            <v>USD</v>
          </cell>
          <cell r="V498" t="str">
            <v>Americas Sales</v>
          </cell>
          <cell r="W498" t="str">
            <v>Thomas Fusco</v>
          </cell>
          <cell r="Y498" t="str">
            <v>Eligible</v>
          </cell>
          <cell r="Z498">
            <v>160000.08000000002</v>
          </cell>
          <cell r="AA498">
            <v>160000.08000000002</v>
          </cell>
          <cell r="AB498">
            <v>160000.08000000002</v>
          </cell>
          <cell r="AC498">
            <v>160000.08000000002</v>
          </cell>
          <cell r="AD498">
            <v>3</v>
          </cell>
          <cell r="AE498" t="str">
            <v>E41</v>
          </cell>
          <cell r="AF498">
            <v>160000</v>
          </cell>
          <cell r="AG498">
            <v>230000</v>
          </cell>
          <cell r="AH498">
            <v>0</v>
          </cell>
          <cell r="AI498">
            <v>1</v>
          </cell>
          <cell r="AJ498">
            <v>0</v>
          </cell>
          <cell r="AK498">
            <v>166400.08320000002</v>
          </cell>
          <cell r="AL498">
            <v>4.0000000000000036E-2</v>
          </cell>
          <cell r="AM498">
            <v>166400.08320000002</v>
          </cell>
          <cell r="AN498">
            <v>6400.0032000000065</v>
          </cell>
          <cell r="AO498">
            <v>-0.27652137739130422</v>
          </cell>
          <cell r="AQ498">
            <v>41600.14</v>
          </cell>
          <cell r="AR498">
            <v>550000.15999999992</v>
          </cell>
          <cell r="AS498">
            <v>0.23</v>
          </cell>
          <cell r="AT498">
            <v>1</v>
          </cell>
          <cell r="AU498">
            <v>0</v>
          </cell>
          <cell r="AV498">
            <v>166400.08320000002</v>
          </cell>
          <cell r="AW498">
            <v>166400.08320000002</v>
          </cell>
          <cell r="AX498">
            <v>4.0000000000000036E-2</v>
          </cell>
          <cell r="AY498">
            <v>6400.0032000000065</v>
          </cell>
          <cell r="AZ498" t="str">
            <v>commission</v>
          </cell>
          <cell r="BA498" t="str">
            <v>commissionEligible</v>
          </cell>
          <cell r="BB498" t="str">
            <v>commissionUnited States</v>
          </cell>
          <cell r="BC498" t="str">
            <v xml:space="preserve">commissionUnited States </v>
          </cell>
          <cell r="BD498" t="str">
            <v>E41</v>
          </cell>
          <cell r="BF498">
            <v>13333.340000000002</v>
          </cell>
        </row>
        <row r="499">
          <cell r="B499">
            <v>20780</v>
          </cell>
          <cell r="C499">
            <v>15867</v>
          </cell>
          <cell r="E499" t="str">
            <v>Kenneth Reisenweber</v>
          </cell>
          <cell r="F499" t="str">
            <v>Security Engineer</v>
          </cell>
          <cell r="G499" t="str">
            <v>Employee</v>
          </cell>
          <cell r="H499" t="str">
            <v>Americas Sales</v>
          </cell>
          <cell r="I499" t="str">
            <v>ALABAMA REMOTE OFFICE</v>
          </cell>
          <cell r="J499" t="str">
            <v>United States</v>
          </cell>
          <cell r="K499">
            <v>43822</v>
          </cell>
          <cell r="L499" t="str">
            <v>WH</v>
          </cell>
          <cell r="M499" t="str">
            <v>E51P</v>
          </cell>
          <cell r="N499" t="str">
            <v>E</v>
          </cell>
          <cell r="O499" t="str">
            <v>5</v>
          </cell>
          <cell r="P499" t="str">
            <v>Regular</v>
          </cell>
          <cell r="Q499" t="str"/>
          <cell r="R499">
            <v>1</v>
          </cell>
          <cell r="U499" t="str">
            <v>USD</v>
          </cell>
          <cell r="V499" t="str">
            <v>Americas Sales</v>
          </cell>
          <cell r="W499" t="str">
            <v>Thomas Fusco</v>
          </cell>
          <cell r="Y499" t="str">
            <v>Eligible</v>
          </cell>
          <cell r="Z499">
            <v>100000.16</v>
          </cell>
          <cell r="AA499">
            <v>100000.16</v>
          </cell>
          <cell r="AB499">
            <v>100000.16</v>
          </cell>
          <cell r="AC499">
            <v>100000.16</v>
          </cell>
          <cell r="AD499">
            <v>2</v>
          </cell>
          <cell r="AE499" t="str">
            <v>E51</v>
          </cell>
          <cell r="AF499">
            <v>125000</v>
          </cell>
          <cell r="AG499">
            <v>190000</v>
          </cell>
          <cell r="AH499">
            <v>0</v>
          </cell>
          <cell r="AI499">
            <v>1</v>
          </cell>
          <cell r="AJ499">
            <v>0</v>
          </cell>
          <cell r="AK499">
            <v>100000.16</v>
          </cell>
          <cell r="AL499">
            <v>0</v>
          </cell>
          <cell r="AM499">
            <v>100000.16</v>
          </cell>
          <cell r="AN499">
            <v>0</v>
          </cell>
          <cell r="AO499">
            <v>-0.47368336842105263</v>
          </cell>
          <cell r="AP499" t="str">
            <v>Rated 2 - no recommendation</v>
          </cell>
          <cell r="AQ499">
            <v>41600.14</v>
          </cell>
          <cell r="AR499">
            <v>550000.15999999992</v>
          </cell>
          <cell r="AS499">
            <v>0.11</v>
          </cell>
          <cell r="AT499">
            <v>1</v>
          </cell>
          <cell r="AU499">
            <v>0</v>
          </cell>
          <cell r="AV499">
            <v>100000.16</v>
          </cell>
          <cell r="AW499">
            <v>100000.16</v>
          </cell>
          <cell r="AX499">
            <v>0</v>
          </cell>
          <cell r="AY499">
            <v>0</v>
          </cell>
          <cell r="AZ499" t="str">
            <v>commission</v>
          </cell>
          <cell r="BA499" t="str">
            <v>commissionEligible</v>
          </cell>
          <cell r="BB499" t="str">
            <v>commissionUnited States</v>
          </cell>
          <cell r="BC499" t="str">
            <v xml:space="preserve">commissionUnited States </v>
          </cell>
          <cell r="BD499" t="str">
            <v>E51</v>
          </cell>
          <cell r="BF499">
            <v>8333.3466666666664</v>
          </cell>
        </row>
        <row r="500">
          <cell r="B500">
            <v>21650</v>
          </cell>
          <cell r="C500">
            <v>16737</v>
          </cell>
          <cell r="E500" t="str">
            <v>Stacy Hagemann</v>
          </cell>
          <cell r="F500" t="str">
            <v>Security Engineer</v>
          </cell>
          <cell r="G500" t="str">
            <v>Employee</v>
          </cell>
          <cell r="H500" t="str">
            <v>Americas Sales</v>
          </cell>
          <cell r="I500" t="str">
            <v>ATLANTA</v>
          </cell>
          <cell r="J500" t="str">
            <v>United States</v>
          </cell>
          <cell r="K500">
            <v>44123</v>
          </cell>
          <cell r="L500" t="str">
            <v>WH</v>
          </cell>
          <cell r="M500" t="str">
            <v>E51P</v>
          </cell>
          <cell r="N500" t="str">
            <v>E</v>
          </cell>
          <cell r="O500" t="str">
            <v>5</v>
          </cell>
          <cell r="P500" t="str">
            <v>Regular</v>
          </cell>
          <cell r="Q500" t="str"/>
          <cell r="R500">
            <v>1</v>
          </cell>
          <cell r="U500" t="str">
            <v>USD</v>
          </cell>
          <cell r="V500" t="str">
            <v>Americas Sales</v>
          </cell>
          <cell r="W500" t="str">
            <v>Thomas Fusco</v>
          </cell>
          <cell r="Y500" t="str">
            <v>Not Eligible - NH</v>
          </cell>
          <cell r="AA500">
            <v>0</v>
          </cell>
          <cell r="AB500">
            <v>175000.16</v>
          </cell>
          <cell r="AC500">
            <v>175000.16</v>
          </cell>
          <cell r="AW500">
            <v>175000.16</v>
          </cell>
        </row>
        <row r="501">
          <cell r="B501">
            <v>13727</v>
          </cell>
          <cell r="C501">
            <v>8723</v>
          </cell>
          <cell r="E501" t="str">
            <v>Richard Weaver</v>
          </cell>
          <cell r="F501" t="str">
            <v>Security Engineering</v>
          </cell>
          <cell r="G501" t="str">
            <v>Employee</v>
          </cell>
          <cell r="H501" t="str">
            <v>Americas Sales</v>
          </cell>
          <cell r="I501" t="str">
            <v>CALIFORNIA REMOTE OFFICE</v>
          </cell>
          <cell r="J501" t="str">
            <v>United States</v>
          </cell>
          <cell r="K501">
            <v>42184</v>
          </cell>
          <cell r="L501" t="str">
            <v>WH</v>
          </cell>
          <cell r="M501" t="str">
            <v>E41P</v>
          </cell>
          <cell r="N501" t="str">
            <v>E</v>
          </cell>
          <cell r="O501" t="str">
            <v>4</v>
          </cell>
          <cell r="P501" t="str">
            <v>Regular</v>
          </cell>
          <cell r="Q501" t="str"/>
          <cell r="R501">
            <v>1</v>
          </cell>
          <cell r="U501" t="str">
            <v>USD</v>
          </cell>
          <cell r="V501" t="str">
            <v>Americas Sales</v>
          </cell>
          <cell r="W501" t="str">
            <v>Thomas Fusco</v>
          </cell>
          <cell r="Y501" t="str">
            <v>Eligible</v>
          </cell>
          <cell r="Z501">
            <v>190500.16</v>
          </cell>
          <cell r="AA501">
            <v>190500.16</v>
          </cell>
          <cell r="AB501">
            <v>190500.16</v>
          </cell>
          <cell r="AC501">
            <v>190500.16</v>
          </cell>
          <cell r="AD501">
            <v>3</v>
          </cell>
          <cell r="AE501" t="str">
            <v>E41</v>
          </cell>
          <cell r="AF501">
            <v>160000</v>
          </cell>
          <cell r="AG501">
            <v>230000</v>
          </cell>
          <cell r="AH501">
            <v>0.43</v>
          </cell>
          <cell r="AI501">
            <v>2</v>
          </cell>
          <cell r="AJ501">
            <v>0</v>
          </cell>
          <cell r="AK501">
            <v>196215.1648</v>
          </cell>
          <cell r="AL501">
            <v>3.0000000000000027E-2</v>
          </cell>
          <cell r="AM501">
            <v>196215.1648</v>
          </cell>
          <cell r="AN501">
            <v>5715.0047999999952</v>
          </cell>
          <cell r="AO501">
            <v>-0.14689058782608699</v>
          </cell>
          <cell r="AQ501">
            <v>41600.14</v>
          </cell>
          <cell r="AR501">
            <v>550000.15999999992</v>
          </cell>
          <cell r="AS501">
            <v>0.28999999999999998</v>
          </cell>
          <cell r="AT501">
            <v>1</v>
          </cell>
          <cell r="AU501">
            <v>0</v>
          </cell>
          <cell r="AV501">
            <v>196215.1648</v>
          </cell>
          <cell r="AW501">
            <v>196215.1648</v>
          </cell>
          <cell r="AX501">
            <v>3.0000000000000027E-2</v>
          </cell>
          <cell r="AY501">
            <v>5715.0047999999952</v>
          </cell>
          <cell r="AZ501" t="str">
            <v>commission</v>
          </cell>
          <cell r="BA501" t="str">
            <v>commissionEligible</v>
          </cell>
          <cell r="BB501" t="str">
            <v>commissionUnited States</v>
          </cell>
          <cell r="BC501" t="str">
            <v xml:space="preserve">commissionUnited States </v>
          </cell>
          <cell r="BD501" t="str">
            <v>E41</v>
          </cell>
          <cell r="BF501">
            <v>15875.013333333334</v>
          </cell>
          <cell r="BG501">
            <v>11000</v>
          </cell>
          <cell r="BH501">
            <v>3</v>
          </cell>
        </row>
        <row r="502">
          <cell r="B502">
            <v>11906</v>
          </cell>
          <cell r="C502">
            <v>4638</v>
          </cell>
          <cell r="E502" t="str">
            <v>Jian Wu</v>
          </cell>
          <cell r="F502" t="str">
            <v>Security Engineer</v>
          </cell>
          <cell r="G502" t="str">
            <v>Employee</v>
          </cell>
          <cell r="H502" t="str">
            <v>Americas Sales</v>
          </cell>
          <cell r="I502" t="str">
            <v>BELLEVUE</v>
          </cell>
          <cell r="J502" t="str">
            <v>United States</v>
          </cell>
          <cell r="K502">
            <v>41652</v>
          </cell>
          <cell r="L502" t="str">
            <v>WH</v>
          </cell>
          <cell r="M502" t="str">
            <v>E51P</v>
          </cell>
          <cell r="N502" t="str">
            <v>E</v>
          </cell>
          <cell r="O502" t="str">
            <v>5</v>
          </cell>
          <cell r="P502" t="str">
            <v>Regular</v>
          </cell>
          <cell r="Q502" t="str"/>
          <cell r="R502">
            <v>1</v>
          </cell>
          <cell r="U502" t="str">
            <v>USD</v>
          </cell>
          <cell r="V502" t="str">
            <v>Americas Sales</v>
          </cell>
          <cell r="W502" t="str">
            <v>Thomas Fusco</v>
          </cell>
          <cell r="Y502" t="str">
            <v>Eligible</v>
          </cell>
          <cell r="Z502">
            <v>155000.08000000002</v>
          </cell>
          <cell r="AA502">
            <v>155000.08000000002</v>
          </cell>
          <cell r="AB502">
            <v>155000.08000000002</v>
          </cell>
          <cell r="AC502">
            <v>155000.08000000002</v>
          </cell>
          <cell r="AD502">
            <v>2</v>
          </cell>
          <cell r="AE502" t="str">
            <v>E51</v>
          </cell>
          <cell r="AF502">
            <v>125000</v>
          </cell>
          <cell r="AG502">
            <v>190000</v>
          </cell>
          <cell r="AH502">
            <v>0.46</v>
          </cell>
          <cell r="AI502">
            <v>3</v>
          </cell>
          <cell r="AJ502">
            <v>0</v>
          </cell>
          <cell r="AK502">
            <v>155000.08000000002</v>
          </cell>
          <cell r="AL502">
            <v>0</v>
          </cell>
          <cell r="AM502">
            <v>155000.08000000002</v>
          </cell>
          <cell r="AN502">
            <v>0</v>
          </cell>
          <cell r="AO502">
            <v>-0.18421010526315784</v>
          </cell>
          <cell r="AP502" t="str">
            <v>Rated 2 - no recommendation</v>
          </cell>
          <cell r="AQ502">
            <v>41600.14</v>
          </cell>
          <cell r="AR502">
            <v>550000.15999999992</v>
          </cell>
          <cell r="AS502">
            <v>0.22</v>
          </cell>
          <cell r="AT502">
            <v>1</v>
          </cell>
          <cell r="AU502">
            <v>0</v>
          </cell>
          <cell r="AV502">
            <v>155000.08000000002</v>
          </cell>
          <cell r="AW502">
            <v>155000.08000000002</v>
          </cell>
          <cell r="AX502">
            <v>0</v>
          </cell>
          <cell r="AY502">
            <v>0</v>
          </cell>
          <cell r="AZ502" t="str">
            <v>commission</v>
          </cell>
          <cell r="BA502" t="str">
            <v>commissionEligible</v>
          </cell>
          <cell r="BB502" t="str">
            <v>commissionUnited States</v>
          </cell>
          <cell r="BC502" t="str">
            <v xml:space="preserve">commissionUnited States </v>
          </cell>
          <cell r="BD502" t="str">
            <v>E51</v>
          </cell>
          <cell r="BF502">
            <v>12916.673333333334</v>
          </cell>
          <cell r="BH502">
            <v>3</v>
          </cell>
        </row>
        <row r="503">
          <cell r="B503">
            <v>15403</v>
          </cell>
          <cell r="C503">
            <v>10367</v>
          </cell>
          <cell r="E503" t="str">
            <v>Troy Yeske</v>
          </cell>
          <cell r="F503" t="str">
            <v>Security Engineer</v>
          </cell>
          <cell r="G503" t="str">
            <v>Employee</v>
          </cell>
          <cell r="H503" t="str">
            <v>Americas Sales</v>
          </cell>
          <cell r="I503" t="str">
            <v>CALIFORNIA REMOTE OFFICE</v>
          </cell>
          <cell r="J503" t="str">
            <v>United States</v>
          </cell>
          <cell r="K503">
            <v>42541</v>
          </cell>
          <cell r="L503" t="str">
            <v>WH</v>
          </cell>
          <cell r="M503" t="str">
            <v>E41P</v>
          </cell>
          <cell r="N503" t="str">
            <v>E</v>
          </cell>
          <cell r="O503" t="str">
            <v>4</v>
          </cell>
          <cell r="P503" t="str">
            <v>Regular</v>
          </cell>
          <cell r="Q503" t="str"/>
          <cell r="R503">
            <v>1</v>
          </cell>
          <cell r="U503" t="str">
            <v>USD</v>
          </cell>
          <cell r="V503" t="str">
            <v>Americas Sales</v>
          </cell>
          <cell r="W503" t="str">
            <v>Thomas Fusco</v>
          </cell>
          <cell r="Y503" t="str">
            <v>Eligible</v>
          </cell>
          <cell r="Z503">
            <v>200000</v>
          </cell>
          <cell r="AA503">
            <v>200000</v>
          </cell>
          <cell r="AB503">
            <v>200000</v>
          </cell>
          <cell r="AC503">
            <v>200000</v>
          </cell>
          <cell r="AD503">
            <v>3</v>
          </cell>
          <cell r="AE503" t="str">
            <v>E41</v>
          </cell>
          <cell r="AF503">
            <v>160000</v>
          </cell>
          <cell r="AG503">
            <v>230000</v>
          </cell>
          <cell r="AH503">
            <v>0.56999999999999995</v>
          </cell>
          <cell r="AI503">
            <v>3</v>
          </cell>
          <cell r="AJ503">
            <v>0</v>
          </cell>
          <cell r="AK503">
            <v>204000</v>
          </cell>
          <cell r="AL503">
            <v>2.0000000000000018E-2</v>
          </cell>
          <cell r="AM503">
            <v>204000</v>
          </cell>
          <cell r="AN503">
            <v>4000</v>
          </cell>
          <cell r="AO503">
            <v>-0.11304347826086958</v>
          </cell>
          <cell r="AQ503">
            <v>41600.14</v>
          </cell>
          <cell r="AR503">
            <v>550000.15999999992</v>
          </cell>
          <cell r="AS503">
            <v>0.31</v>
          </cell>
          <cell r="AT503">
            <v>1</v>
          </cell>
          <cell r="AU503">
            <v>0</v>
          </cell>
          <cell r="AV503">
            <v>204000</v>
          </cell>
          <cell r="AW503">
            <v>204000</v>
          </cell>
          <cell r="AX503">
            <v>2.0000000000000018E-2</v>
          </cell>
          <cell r="AY503">
            <v>4000</v>
          </cell>
          <cell r="AZ503" t="str">
            <v>commission</v>
          </cell>
          <cell r="BA503" t="str">
            <v>commissionEligible</v>
          </cell>
          <cell r="BB503" t="str">
            <v>commissionUnited States</v>
          </cell>
          <cell r="BC503" t="str">
            <v xml:space="preserve">commissionUnited States </v>
          </cell>
          <cell r="BD503" t="str">
            <v>E41</v>
          </cell>
          <cell r="BF503">
            <v>16666.666666666668</v>
          </cell>
          <cell r="BH503">
            <v>2</v>
          </cell>
        </row>
        <row r="504">
          <cell r="B504">
            <v>15806</v>
          </cell>
          <cell r="C504">
            <v>10760</v>
          </cell>
          <cell r="E504" t="str">
            <v>Colter Ets Hokin</v>
          </cell>
          <cell r="F504" t="str">
            <v>Security Engineer</v>
          </cell>
          <cell r="G504" t="str">
            <v>Employee</v>
          </cell>
          <cell r="H504" t="str">
            <v>Americas Sales</v>
          </cell>
          <cell r="I504" t="str">
            <v>DENVER</v>
          </cell>
          <cell r="J504" t="str">
            <v>United States</v>
          </cell>
          <cell r="K504">
            <v>42660</v>
          </cell>
          <cell r="L504" t="str">
            <v>WH</v>
          </cell>
          <cell r="M504" t="str">
            <v>E61P</v>
          </cell>
          <cell r="N504" t="str">
            <v>E</v>
          </cell>
          <cell r="O504" t="str">
            <v>6</v>
          </cell>
          <cell r="P504" t="str">
            <v>Regular</v>
          </cell>
          <cell r="R504">
            <v>1</v>
          </cell>
          <cell r="U504" t="str">
            <v>USD</v>
          </cell>
          <cell r="V504" t="str">
            <v>Americas Sales</v>
          </cell>
          <cell r="W504" t="str">
            <v>Thomas Fusco</v>
          </cell>
          <cell r="Y504" t="str">
            <v>Eligible</v>
          </cell>
          <cell r="Z504">
            <v>105000.16</v>
          </cell>
          <cell r="AA504">
            <v>105000.16</v>
          </cell>
          <cell r="AB504">
            <v>105000.16</v>
          </cell>
          <cell r="AC504">
            <v>105000.16</v>
          </cell>
          <cell r="AD504">
            <v>3</v>
          </cell>
          <cell r="AE504" t="str">
            <v>E61</v>
          </cell>
          <cell r="AF504">
            <v>70000</v>
          </cell>
          <cell r="AG504">
            <v>120000</v>
          </cell>
          <cell r="AH504">
            <v>0.7</v>
          </cell>
          <cell r="AI504">
            <v>4</v>
          </cell>
          <cell r="AJ504">
            <v>0</v>
          </cell>
          <cell r="AK504">
            <v>106575.16239999999</v>
          </cell>
          <cell r="AL504">
            <v>1.4999999999999902E-2</v>
          </cell>
          <cell r="AM504">
            <v>106575.16239999999</v>
          </cell>
          <cell r="AN504">
            <v>1575.002399999983</v>
          </cell>
          <cell r="AO504">
            <v>-0.11187364666666677</v>
          </cell>
          <cell r="AQ504">
            <v>41600.14</v>
          </cell>
          <cell r="AR504">
            <v>550000.15999999992</v>
          </cell>
          <cell r="AS504">
            <v>0.12</v>
          </cell>
          <cell r="AT504">
            <v>1</v>
          </cell>
          <cell r="AU504">
            <v>0</v>
          </cell>
          <cell r="AV504">
            <v>106575.16239999999</v>
          </cell>
          <cell r="AW504">
            <v>106575.16239999999</v>
          </cell>
          <cell r="AX504">
            <v>1.4999999999999902E-2</v>
          </cell>
          <cell r="AY504">
            <v>1575.002399999983</v>
          </cell>
          <cell r="AZ504" t="str">
            <v>commission</v>
          </cell>
          <cell r="BA504" t="str">
            <v>commissionEligible</v>
          </cell>
          <cell r="BB504" t="str">
            <v>commissionUnited States</v>
          </cell>
          <cell r="BC504" t="str">
            <v xml:space="preserve">commissionUnited States </v>
          </cell>
          <cell r="BD504" t="str">
            <v>E61</v>
          </cell>
          <cell r="BF504">
            <v>8750.0133333333342</v>
          </cell>
          <cell r="BH504">
            <v>3</v>
          </cell>
        </row>
        <row r="505">
          <cell r="B505">
            <v>15815</v>
          </cell>
          <cell r="C505">
            <v>10769</v>
          </cell>
          <cell r="E505" t="str">
            <v>Bryan Alexander</v>
          </cell>
          <cell r="F505" t="str">
            <v>Security Engineer</v>
          </cell>
          <cell r="G505" t="str">
            <v>Employee</v>
          </cell>
          <cell r="H505" t="str">
            <v>Americas Sales</v>
          </cell>
          <cell r="I505" t="str">
            <v>SAN CARLOS</v>
          </cell>
          <cell r="J505" t="str">
            <v>United States</v>
          </cell>
          <cell r="K505">
            <v>42660</v>
          </cell>
          <cell r="L505" t="str">
            <v>WH</v>
          </cell>
          <cell r="M505" t="str">
            <v>E51P</v>
          </cell>
          <cell r="N505" t="str">
            <v>E</v>
          </cell>
          <cell r="O505" t="str">
            <v>5</v>
          </cell>
          <cell r="P505" t="str">
            <v>Regular</v>
          </cell>
          <cell r="R505">
            <v>1</v>
          </cell>
          <cell r="U505" t="str">
            <v>USD</v>
          </cell>
          <cell r="V505" t="str">
            <v>Americas Sales</v>
          </cell>
          <cell r="W505" t="str">
            <v>Thomas Fusco</v>
          </cell>
          <cell r="Y505" t="str">
            <v>Not Eligible - Left</v>
          </cell>
          <cell r="Z505">
            <v>134000.16</v>
          </cell>
          <cell r="AA505">
            <v>134000.16</v>
          </cell>
          <cell r="AB505">
            <v>134000.16</v>
          </cell>
          <cell r="AC505">
            <v>134000.16</v>
          </cell>
        </row>
        <row r="506">
          <cell r="B506">
            <v>20952</v>
          </cell>
          <cell r="C506">
            <v>16039</v>
          </cell>
          <cell r="E506" t="str">
            <v>Jeremy Varner</v>
          </cell>
          <cell r="F506" t="str">
            <v>Security Engineer</v>
          </cell>
          <cell r="G506" t="str">
            <v>Employee</v>
          </cell>
          <cell r="H506" t="str">
            <v>Americas Sales</v>
          </cell>
          <cell r="I506" t="str">
            <v>SAN CARLOS</v>
          </cell>
          <cell r="J506" t="str">
            <v>United States</v>
          </cell>
          <cell r="K506">
            <v>43864</v>
          </cell>
          <cell r="L506" t="str">
            <v>WH</v>
          </cell>
          <cell r="M506" t="str">
            <v>E61P</v>
          </cell>
          <cell r="N506" t="str">
            <v>E</v>
          </cell>
          <cell r="O506" t="str">
            <v>6</v>
          </cell>
          <cell r="P506" t="str">
            <v>Regular</v>
          </cell>
          <cell r="Q506" t="str"/>
          <cell r="R506">
            <v>1</v>
          </cell>
          <cell r="U506" t="str">
            <v>USD</v>
          </cell>
          <cell r="V506" t="str">
            <v>Americas Sales</v>
          </cell>
          <cell r="W506" t="str">
            <v>Thomas Fusco</v>
          </cell>
          <cell r="Y506" t="str">
            <v>Eligible</v>
          </cell>
          <cell r="Z506">
            <v>70000</v>
          </cell>
          <cell r="AA506">
            <v>70000</v>
          </cell>
          <cell r="AB506">
            <v>115000</v>
          </cell>
          <cell r="AC506">
            <v>115000</v>
          </cell>
          <cell r="AD506">
            <v>3</v>
          </cell>
          <cell r="AE506" t="str">
            <v>E61</v>
          </cell>
          <cell r="AF506">
            <v>70000</v>
          </cell>
          <cell r="AG506">
            <v>120000</v>
          </cell>
          <cell r="AH506">
            <v>0.9</v>
          </cell>
          <cell r="AI506">
            <v>5</v>
          </cell>
          <cell r="AJ506">
            <v>0</v>
          </cell>
          <cell r="AK506">
            <v>115000</v>
          </cell>
          <cell r="AL506">
            <v>0</v>
          </cell>
          <cell r="AM506">
            <v>115000</v>
          </cell>
          <cell r="AN506">
            <v>0</v>
          </cell>
          <cell r="AO506">
            <v>-4.166666666666663E-2</v>
          </cell>
          <cell r="AQ506">
            <v>41600.14</v>
          </cell>
          <cell r="AR506">
            <v>550000.15999999992</v>
          </cell>
          <cell r="AS506">
            <v>0.14000000000000001</v>
          </cell>
          <cell r="AT506">
            <v>1</v>
          </cell>
          <cell r="AU506">
            <v>0</v>
          </cell>
          <cell r="AV506">
            <v>115000</v>
          </cell>
          <cell r="AW506">
            <v>115000</v>
          </cell>
          <cell r="AX506">
            <v>0</v>
          </cell>
          <cell r="AY506">
            <v>0</v>
          </cell>
          <cell r="AZ506" t="str">
            <v>commission</v>
          </cell>
          <cell r="BA506" t="str">
            <v>commissionEligible</v>
          </cell>
          <cell r="BB506" t="str">
            <v>commissionUnited States</v>
          </cell>
          <cell r="BC506" t="str">
            <v xml:space="preserve">commissionUnited States </v>
          </cell>
          <cell r="BD506" t="str">
            <v>E61</v>
          </cell>
          <cell r="BF506">
            <v>9583.3333333333339</v>
          </cell>
        </row>
        <row r="507">
          <cell r="B507">
            <v>17806</v>
          </cell>
          <cell r="C507">
            <v>12807</v>
          </cell>
          <cell r="E507" t="str">
            <v>Aaron Bontrager</v>
          </cell>
          <cell r="F507" t="str">
            <v>Security Engineer</v>
          </cell>
          <cell r="G507" t="str">
            <v>Employee</v>
          </cell>
          <cell r="H507" t="str">
            <v>Americas Sales</v>
          </cell>
          <cell r="I507" t="str">
            <v>WASHINGTON REMOTE OFFICE</v>
          </cell>
          <cell r="J507" t="str">
            <v>United States</v>
          </cell>
          <cell r="K507">
            <v>43171</v>
          </cell>
          <cell r="L507" t="str">
            <v>WH</v>
          </cell>
          <cell r="M507" t="str">
            <v>E51P</v>
          </cell>
          <cell r="N507" t="str">
            <v>E</v>
          </cell>
          <cell r="O507" t="str">
            <v>5</v>
          </cell>
          <cell r="P507" t="str">
            <v>Regular</v>
          </cell>
          <cell r="Q507" t="str"/>
          <cell r="R507">
            <v>1</v>
          </cell>
          <cell r="U507" t="str">
            <v>USD</v>
          </cell>
          <cell r="V507" t="str">
            <v>Americas Sales</v>
          </cell>
          <cell r="W507" t="str">
            <v>Thomas Fusco</v>
          </cell>
          <cell r="Y507" t="str">
            <v>Eligible</v>
          </cell>
          <cell r="Z507">
            <v>163500</v>
          </cell>
          <cell r="AA507">
            <v>163500</v>
          </cell>
          <cell r="AB507">
            <v>163500</v>
          </cell>
          <cell r="AC507">
            <v>163500</v>
          </cell>
          <cell r="AD507">
            <v>3</v>
          </cell>
          <cell r="AE507" t="str">
            <v>E51</v>
          </cell>
          <cell r="AF507">
            <v>125000</v>
          </cell>
          <cell r="AG507">
            <v>190000</v>
          </cell>
          <cell r="AH507">
            <v>0.59</v>
          </cell>
          <cell r="AI507">
            <v>3</v>
          </cell>
          <cell r="AJ507">
            <v>0</v>
          </cell>
          <cell r="AK507">
            <v>166770</v>
          </cell>
          <cell r="AL507">
            <v>2.0000000000000018E-2</v>
          </cell>
          <cell r="AM507">
            <v>166770</v>
          </cell>
          <cell r="AN507">
            <v>3270</v>
          </cell>
          <cell r="AO507">
            <v>-0.12226315789473685</v>
          </cell>
          <cell r="AQ507">
            <v>41600.14</v>
          </cell>
          <cell r="AR507">
            <v>550000.15999999992</v>
          </cell>
          <cell r="AS507">
            <v>0.23</v>
          </cell>
          <cell r="AT507">
            <v>1</v>
          </cell>
          <cell r="AU507">
            <v>0</v>
          </cell>
          <cell r="AV507">
            <v>166770</v>
          </cell>
          <cell r="AW507">
            <v>166770</v>
          </cell>
          <cell r="AX507">
            <v>2.0000000000000018E-2</v>
          </cell>
          <cell r="AY507">
            <v>3270</v>
          </cell>
          <cell r="AZ507" t="str">
            <v>commission</v>
          </cell>
          <cell r="BA507" t="str">
            <v>commissionEligible</v>
          </cell>
          <cell r="BB507" t="str">
            <v>commissionUnited States</v>
          </cell>
          <cell r="BC507" t="str">
            <v xml:space="preserve">commissionUnited States </v>
          </cell>
          <cell r="BD507" t="str">
            <v>E51</v>
          </cell>
          <cell r="BF507">
            <v>13625</v>
          </cell>
          <cell r="BH507">
            <v>4</v>
          </cell>
        </row>
        <row r="508">
          <cell r="B508">
            <v>17189</v>
          </cell>
          <cell r="C508">
            <v>12219</v>
          </cell>
          <cell r="E508" t="str">
            <v>Daniel Drake</v>
          </cell>
          <cell r="F508" t="str">
            <v>Security Engineer</v>
          </cell>
          <cell r="G508" t="str">
            <v>Employee</v>
          </cell>
          <cell r="H508" t="str">
            <v>Americas Sales</v>
          </cell>
          <cell r="I508" t="str">
            <v>DENVER</v>
          </cell>
          <cell r="J508" t="str">
            <v>United States</v>
          </cell>
          <cell r="K508">
            <v>43017</v>
          </cell>
          <cell r="L508" t="str">
            <v>WH</v>
          </cell>
          <cell r="M508" t="str">
            <v>E51P</v>
          </cell>
          <cell r="N508" t="str">
            <v>E</v>
          </cell>
          <cell r="O508" t="str">
            <v>5</v>
          </cell>
          <cell r="P508" t="str">
            <v>Regular</v>
          </cell>
          <cell r="Q508" t="str"/>
          <cell r="R508">
            <v>1</v>
          </cell>
          <cell r="U508" t="str">
            <v>USD</v>
          </cell>
          <cell r="V508" t="str">
            <v>Americas Sales</v>
          </cell>
          <cell r="W508" t="str">
            <v>Thomas Fusco</v>
          </cell>
          <cell r="Y508" t="str">
            <v>Eligible</v>
          </cell>
          <cell r="Z508">
            <v>122000.08</v>
          </cell>
          <cell r="AA508">
            <v>122000.08</v>
          </cell>
          <cell r="AB508">
            <v>122000.08</v>
          </cell>
          <cell r="AC508">
            <v>122000.08</v>
          </cell>
          <cell r="AD508">
            <v>2</v>
          </cell>
          <cell r="AE508" t="str">
            <v>E51</v>
          </cell>
          <cell r="AF508">
            <v>125000</v>
          </cell>
          <cell r="AG508">
            <v>190000</v>
          </cell>
          <cell r="AH508">
            <v>0</v>
          </cell>
          <cell r="AI508">
            <v>1</v>
          </cell>
          <cell r="AJ508">
            <v>0</v>
          </cell>
          <cell r="AK508">
            <v>122000.08</v>
          </cell>
          <cell r="AL508">
            <v>0</v>
          </cell>
          <cell r="AM508">
            <v>122000.08</v>
          </cell>
          <cell r="AN508">
            <v>0</v>
          </cell>
          <cell r="AO508">
            <v>-0.35789431578947373</v>
          </cell>
          <cell r="AP508" t="str">
            <v>Rated 2 - no recommendation</v>
          </cell>
          <cell r="AQ508">
            <v>41600.14</v>
          </cell>
          <cell r="AR508">
            <v>550000.15999999992</v>
          </cell>
          <cell r="AS508">
            <v>0.15</v>
          </cell>
          <cell r="AT508">
            <v>1</v>
          </cell>
          <cell r="AU508">
            <v>0</v>
          </cell>
          <cell r="AV508">
            <v>122000.08</v>
          </cell>
          <cell r="AW508">
            <v>122000.08</v>
          </cell>
          <cell r="AX508">
            <v>0</v>
          </cell>
          <cell r="AY508">
            <v>0</v>
          </cell>
          <cell r="AZ508" t="str">
            <v>commission</v>
          </cell>
          <cell r="BA508" t="str">
            <v>commissionEligible</v>
          </cell>
          <cell r="BB508" t="str">
            <v>commissionUnited States</v>
          </cell>
          <cell r="BC508" t="str">
            <v xml:space="preserve">commissionUnited States </v>
          </cell>
          <cell r="BD508" t="str">
            <v>E51</v>
          </cell>
          <cell r="BF508">
            <v>10166.673333333334</v>
          </cell>
          <cell r="BH508">
            <v>3</v>
          </cell>
        </row>
        <row r="509">
          <cell r="B509">
            <v>19600</v>
          </cell>
          <cell r="C509">
            <v>14658</v>
          </cell>
          <cell r="E509" t="str">
            <v>David O`Dell</v>
          </cell>
          <cell r="F509" t="str">
            <v>Security Engineer</v>
          </cell>
          <cell r="G509" t="str">
            <v>Employee</v>
          </cell>
          <cell r="H509" t="str">
            <v>Americas Sales</v>
          </cell>
          <cell r="I509" t="str">
            <v>WASHINGTON REMOTE OFFICE</v>
          </cell>
          <cell r="J509" t="str">
            <v>United States</v>
          </cell>
          <cell r="K509">
            <v>43515</v>
          </cell>
          <cell r="L509" t="str">
            <v>WH</v>
          </cell>
          <cell r="M509" t="str">
            <v>E41P</v>
          </cell>
          <cell r="N509" t="str">
            <v>E</v>
          </cell>
          <cell r="O509" t="str">
            <v>4</v>
          </cell>
          <cell r="P509" t="str">
            <v>Regular</v>
          </cell>
          <cell r="Q509" t="str"/>
          <cell r="R509">
            <v>1</v>
          </cell>
          <cell r="U509" t="str">
            <v>USD</v>
          </cell>
          <cell r="V509" t="str">
            <v>Americas Sales</v>
          </cell>
          <cell r="W509" t="str">
            <v>Thomas Fusco</v>
          </cell>
          <cell r="Y509" t="str">
            <v>Eligible</v>
          </cell>
          <cell r="Z509">
            <v>175000.16</v>
          </cell>
          <cell r="AA509">
            <v>175000.16</v>
          </cell>
          <cell r="AB509">
            <v>175000.16</v>
          </cell>
          <cell r="AC509">
            <v>175000.16</v>
          </cell>
          <cell r="AD509">
            <v>2</v>
          </cell>
          <cell r="AE509" t="str">
            <v>E41</v>
          </cell>
          <cell r="AF509">
            <v>160000</v>
          </cell>
          <cell r="AG509">
            <v>230000</v>
          </cell>
          <cell r="AH509">
            <v>0.21</v>
          </cell>
          <cell r="AI509">
            <v>2</v>
          </cell>
          <cell r="AJ509">
            <v>0</v>
          </cell>
          <cell r="AK509">
            <v>175000.16</v>
          </cell>
          <cell r="AL509">
            <v>0</v>
          </cell>
          <cell r="AM509">
            <v>175000.16</v>
          </cell>
          <cell r="AN509">
            <v>0</v>
          </cell>
          <cell r="AO509">
            <v>-0.23912973913043478</v>
          </cell>
          <cell r="AP509" t="str">
            <v>Rated 2 - no recommendation</v>
          </cell>
          <cell r="AQ509">
            <v>41600.14</v>
          </cell>
          <cell r="AR509">
            <v>550000.15999999992</v>
          </cell>
          <cell r="AS509">
            <v>0.26</v>
          </cell>
          <cell r="AT509">
            <v>1</v>
          </cell>
          <cell r="AU509">
            <v>0</v>
          </cell>
          <cell r="AV509">
            <v>175000.16</v>
          </cell>
          <cell r="AW509">
            <v>175000.16</v>
          </cell>
          <cell r="AX509">
            <v>0</v>
          </cell>
          <cell r="AY509">
            <v>0</v>
          </cell>
          <cell r="AZ509" t="str">
            <v>commission</v>
          </cell>
          <cell r="BA509" t="str">
            <v>commissionEligible</v>
          </cell>
          <cell r="BB509" t="str">
            <v>commissionUnited States</v>
          </cell>
          <cell r="BC509" t="str">
            <v xml:space="preserve">commissionUnited States </v>
          </cell>
          <cell r="BD509" t="str">
            <v>E41</v>
          </cell>
          <cell r="BF509">
            <v>14583.346666666666</v>
          </cell>
          <cell r="BH509">
            <v>2</v>
          </cell>
        </row>
        <row r="510">
          <cell r="B510">
            <v>20291</v>
          </cell>
          <cell r="C510">
            <v>15380</v>
          </cell>
          <cell r="E510" t="str">
            <v>Katia Da Cruz</v>
          </cell>
          <cell r="F510" t="str">
            <v>Security Engineer</v>
          </cell>
          <cell r="G510" t="str">
            <v>Employee</v>
          </cell>
          <cell r="H510" t="str">
            <v>Americas Sales</v>
          </cell>
          <cell r="I510" t="str">
            <v>SAN CARLOS</v>
          </cell>
          <cell r="J510" t="str">
            <v>United States</v>
          </cell>
          <cell r="K510">
            <v>43689</v>
          </cell>
          <cell r="L510" t="str">
            <v>WH</v>
          </cell>
          <cell r="M510" t="str">
            <v>E41P</v>
          </cell>
          <cell r="N510" t="str">
            <v>E</v>
          </cell>
          <cell r="O510" t="str">
            <v>4</v>
          </cell>
          <cell r="P510" t="str">
            <v>Regular</v>
          </cell>
          <cell r="Q510" t="str"/>
          <cell r="R510">
            <v>1</v>
          </cell>
          <cell r="U510" t="str">
            <v>USD</v>
          </cell>
          <cell r="V510" t="str">
            <v>Americas Sales</v>
          </cell>
          <cell r="W510" t="str">
            <v>Thomas Fusco</v>
          </cell>
          <cell r="Y510" t="str">
            <v>Eligible</v>
          </cell>
          <cell r="Z510">
            <v>165000.16</v>
          </cell>
          <cell r="AA510">
            <v>165000.16</v>
          </cell>
          <cell r="AB510">
            <v>165000.16</v>
          </cell>
          <cell r="AC510">
            <v>165000.16</v>
          </cell>
          <cell r="AD510">
            <v>3</v>
          </cell>
          <cell r="AE510" t="str">
            <v>E41</v>
          </cell>
          <cell r="AF510">
            <v>160000</v>
          </cell>
          <cell r="AG510">
            <v>230000</v>
          </cell>
          <cell r="AH510">
            <v>7.0000000000000007E-2</v>
          </cell>
          <cell r="AI510">
            <v>1</v>
          </cell>
          <cell r="AJ510">
            <v>0</v>
          </cell>
          <cell r="AK510">
            <v>171600.16640000002</v>
          </cell>
          <cell r="AL510">
            <v>4.0000000000000036E-2</v>
          </cell>
          <cell r="AM510">
            <v>171600.16640000002</v>
          </cell>
          <cell r="AN510">
            <v>6600.0064000000129</v>
          </cell>
          <cell r="AO510">
            <v>-0.25391231999999997</v>
          </cell>
          <cell r="AQ510">
            <v>41600.14</v>
          </cell>
          <cell r="AR510">
            <v>550000.15999999992</v>
          </cell>
          <cell r="AS510">
            <v>0.24</v>
          </cell>
          <cell r="AT510">
            <v>1</v>
          </cell>
          <cell r="AU510">
            <v>0</v>
          </cell>
          <cell r="AV510">
            <v>171600.16640000002</v>
          </cell>
          <cell r="AW510">
            <v>171600.16640000002</v>
          </cell>
          <cell r="AX510">
            <v>4.0000000000000036E-2</v>
          </cell>
          <cell r="AY510">
            <v>6600.0064000000129</v>
          </cell>
          <cell r="AZ510" t="str">
            <v>commission</v>
          </cell>
          <cell r="BA510" t="str">
            <v>commissionEligible</v>
          </cell>
          <cell r="BB510" t="str">
            <v>commissionUnited States</v>
          </cell>
          <cell r="BC510" t="str">
            <v xml:space="preserve">commissionUnited States </v>
          </cell>
          <cell r="BD510" t="str">
            <v>E41</v>
          </cell>
          <cell r="BF510">
            <v>13750.013333333334</v>
          </cell>
          <cell r="BH510">
            <v>3</v>
          </cell>
        </row>
        <row r="511">
          <cell r="B511">
            <v>20217</v>
          </cell>
          <cell r="C511">
            <v>15306</v>
          </cell>
          <cell r="E511" t="str">
            <v>Nikolas Zivanovich</v>
          </cell>
          <cell r="F511" t="str">
            <v>Security Engineer</v>
          </cell>
          <cell r="G511" t="str">
            <v>Employee</v>
          </cell>
          <cell r="H511" t="str">
            <v>Americas Sales</v>
          </cell>
          <cell r="I511" t="str">
            <v>DENVER</v>
          </cell>
          <cell r="J511" t="str">
            <v>United States</v>
          </cell>
          <cell r="K511">
            <v>43711</v>
          </cell>
          <cell r="L511" t="str">
            <v>WH</v>
          </cell>
          <cell r="M511" t="str">
            <v>E51P</v>
          </cell>
          <cell r="N511" t="str">
            <v>E</v>
          </cell>
          <cell r="O511" t="str">
            <v>5</v>
          </cell>
          <cell r="P511" t="str">
            <v>Regular</v>
          </cell>
          <cell r="Q511" t="str"/>
          <cell r="R511">
            <v>1</v>
          </cell>
          <cell r="U511" t="str">
            <v>USD</v>
          </cell>
          <cell r="V511" t="str">
            <v>Americas Sales</v>
          </cell>
          <cell r="W511" t="str">
            <v>Thomas Fusco</v>
          </cell>
          <cell r="Y511" t="str">
            <v>Not Eligible - Left</v>
          </cell>
          <cell r="Z511">
            <v>167000.07999999999</v>
          </cell>
          <cell r="AA511">
            <v>167000.07999999999</v>
          </cell>
          <cell r="AB511">
            <v>167000.07999999999</v>
          </cell>
          <cell r="AC511">
            <v>167000.07999999999</v>
          </cell>
        </row>
        <row r="512">
          <cell r="B512">
            <v>20473</v>
          </cell>
          <cell r="C512">
            <v>15560</v>
          </cell>
          <cell r="E512" t="str">
            <v>Eric Swisher</v>
          </cell>
          <cell r="F512" t="str">
            <v>Security Engineer</v>
          </cell>
          <cell r="G512" t="str">
            <v>Employee</v>
          </cell>
          <cell r="H512" t="str">
            <v>Americas Sales</v>
          </cell>
          <cell r="I512" t="str">
            <v>NEVADA REMOTE OFFICE</v>
          </cell>
          <cell r="J512" t="str">
            <v>United States</v>
          </cell>
          <cell r="K512">
            <v>43731</v>
          </cell>
          <cell r="L512" t="str">
            <v>WH</v>
          </cell>
          <cell r="M512" t="str">
            <v>E51P</v>
          </cell>
          <cell r="N512" t="str">
            <v>E</v>
          </cell>
          <cell r="O512" t="str">
            <v>5</v>
          </cell>
          <cell r="P512" t="str">
            <v>Regular</v>
          </cell>
          <cell r="Q512" t="str"/>
          <cell r="R512">
            <v>1</v>
          </cell>
          <cell r="U512" t="str">
            <v>USD</v>
          </cell>
          <cell r="V512" t="str">
            <v>Americas Sales</v>
          </cell>
          <cell r="W512" t="str">
            <v>Thomas Fusco</v>
          </cell>
          <cell r="Y512" t="str">
            <v>Eligible</v>
          </cell>
          <cell r="Z512">
            <v>172000.16</v>
          </cell>
          <cell r="AA512">
            <v>172000.16</v>
          </cell>
          <cell r="AB512">
            <v>172000.16</v>
          </cell>
          <cell r="AC512">
            <v>172000.16</v>
          </cell>
          <cell r="AD512">
            <v>2</v>
          </cell>
          <cell r="AE512" t="str">
            <v>E51</v>
          </cell>
          <cell r="AF512">
            <v>125000</v>
          </cell>
          <cell r="AG512">
            <v>190000</v>
          </cell>
          <cell r="AH512">
            <v>0.72</v>
          </cell>
          <cell r="AI512">
            <v>4</v>
          </cell>
          <cell r="AJ512">
            <v>0</v>
          </cell>
          <cell r="AK512">
            <v>172000.16</v>
          </cell>
          <cell r="AL512">
            <v>0</v>
          </cell>
          <cell r="AM512">
            <v>172000.16</v>
          </cell>
          <cell r="AN512">
            <v>0</v>
          </cell>
          <cell r="AO512">
            <v>-9.4735999999999931E-2</v>
          </cell>
          <cell r="AP512" t="str">
            <v>Rated 2 - no recommendation</v>
          </cell>
          <cell r="AQ512">
            <v>41600.14</v>
          </cell>
          <cell r="AR512">
            <v>550000.15999999992</v>
          </cell>
          <cell r="AS512">
            <v>0.25</v>
          </cell>
          <cell r="AT512">
            <v>1</v>
          </cell>
          <cell r="AU512">
            <v>0</v>
          </cell>
          <cell r="AV512">
            <v>172000.16</v>
          </cell>
          <cell r="AW512">
            <v>172000.16</v>
          </cell>
          <cell r="AX512">
            <v>0</v>
          </cell>
          <cell r="AY512">
            <v>0</v>
          </cell>
          <cell r="AZ512" t="str">
            <v>commission</v>
          </cell>
          <cell r="BA512" t="str">
            <v>commissionEligible</v>
          </cell>
          <cell r="BB512" t="str">
            <v>commissionUnited States</v>
          </cell>
          <cell r="BC512" t="str">
            <v xml:space="preserve">commissionUnited States </v>
          </cell>
          <cell r="BD512" t="str">
            <v>E51</v>
          </cell>
          <cell r="BF512">
            <v>14333.346666666666</v>
          </cell>
          <cell r="BH512">
            <v>3</v>
          </cell>
        </row>
        <row r="513">
          <cell r="B513">
            <v>21343</v>
          </cell>
          <cell r="C513">
            <v>16430</v>
          </cell>
          <cell r="E513" t="str">
            <v>Bryan Magoffin</v>
          </cell>
          <cell r="F513" t="str">
            <v>Security Architect, West</v>
          </cell>
          <cell r="G513" t="str">
            <v>Employee</v>
          </cell>
          <cell r="H513" t="str">
            <v>Americas Sales</v>
          </cell>
          <cell r="I513" t="str">
            <v>CALIFORNIA REMOTE OFFICE</v>
          </cell>
          <cell r="J513" t="str">
            <v>United States</v>
          </cell>
          <cell r="K513">
            <v>43977</v>
          </cell>
          <cell r="L513" t="str">
            <v>WH</v>
          </cell>
          <cell r="M513" t="str">
            <v>E31P</v>
          </cell>
          <cell r="N513" t="str">
            <v>E</v>
          </cell>
          <cell r="O513" t="str">
            <v>3</v>
          </cell>
          <cell r="P513" t="str">
            <v>Regular</v>
          </cell>
          <cell r="Q513" t="str"/>
          <cell r="R513">
            <v>1</v>
          </cell>
          <cell r="U513" t="str">
            <v>USD</v>
          </cell>
          <cell r="V513" t="str">
            <v>Americas Sales</v>
          </cell>
          <cell r="W513" t="str">
            <v>Thomas Fusco</v>
          </cell>
          <cell r="Y513" t="str">
            <v>Eligible</v>
          </cell>
          <cell r="Z513">
            <v>245000.08</v>
          </cell>
          <cell r="AA513">
            <v>245000.08</v>
          </cell>
          <cell r="AB513">
            <v>245000.08</v>
          </cell>
          <cell r="AC513">
            <v>245000.08</v>
          </cell>
          <cell r="AD513">
            <v>3</v>
          </cell>
          <cell r="AE513" t="str">
            <v>E31</v>
          </cell>
          <cell r="AF513">
            <v>220000</v>
          </cell>
          <cell r="AG513">
            <v>300000</v>
          </cell>
          <cell r="AH513">
            <v>0.31</v>
          </cell>
          <cell r="AI513">
            <v>2</v>
          </cell>
          <cell r="AJ513">
            <v>0</v>
          </cell>
          <cell r="AK513">
            <v>252350.08239999998</v>
          </cell>
          <cell r="AL513">
            <v>3.0000000000000027E-2</v>
          </cell>
          <cell r="AM513">
            <v>252350.08239999998</v>
          </cell>
          <cell r="AN513">
            <v>7350.0023999999976</v>
          </cell>
          <cell r="AO513">
            <v>-0.15883305866666675</v>
          </cell>
          <cell r="AQ513">
            <v>41600.14</v>
          </cell>
          <cell r="AR513">
            <v>550000.15999999992</v>
          </cell>
          <cell r="AS513">
            <v>0.4</v>
          </cell>
          <cell r="AT513">
            <v>1</v>
          </cell>
          <cell r="AU513">
            <v>0</v>
          </cell>
          <cell r="AV513">
            <v>252350.08239999998</v>
          </cell>
          <cell r="AW513">
            <v>252350.08239999998</v>
          </cell>
          <cell r="AX513">
            <v>3.0000000000000027E-2</v>
          </cell>
          <cell r="AY513">
            <v>7350.0023999999976</v>
          </cell>
          <cell r="AZ513" t="str">
            <v>commission</v>
          </cell>
          <cell r="BA513" t="str">
            <v>commissionEligible</v>
          </cell>
          <cell r="BB513" t="str">
            <v>commissionUnited States</v>
          </cell>
          <cell r="BC513" t="str">
            <v xml:space="preserve">commissionUnited States </v>
          </cell>
          <cell r="BD513" t="str">
            <v>E31</v>
          </cell>
          <cell r="BF513">
            <v>20416.673333333332</v>
          </cell>
        </row>
        <row r="514">
          <cell r="B514">
            <v>19551</v>
          </cell>
          <cell r="C514">
            <v>14609</v>
          </cell>
          <cell r="E514" t="str">
            <v>Jens Clark</v>
          </cell>
          <cell r="F514" t="str">
            <v>Associate Security Engineer</v>
          </cell>
          <cell r="G514" t="str">
            <v>MLA</v>
          </cell>
          <cell r="H514" t="str">
            <v>Americas Sales</v>
          </cell>
          <cell r="I514" t="str">
            <v>BELLEVUE</v>
          </cell>
          <cell r="J514" t="str">
            <v>United States</v>
          </cell>
          <cell r="K514">
            <v>43521</v>
          </cell>
          <cell r="L514" t="str">
            <v>WH</v>
          </cell>
          <cell r="M514" t="str">
            <v>E61P</v>
          </cell>
          <cell r="N514" t="str">
            <v>E</v>
          </cell>
          <cell r="O514" t="str">
            <v>6</v>
          </cell>
          <cell r="P514" t="str">
            <v>EL</v>
          </cell>
          <cell r="Q514" t="str">
            <v>ELSE Feb 2019</v>
          </cell>
          <cell r="R514">
            <v>1</v>
          </cell>
          <cell r="U514" t="str">
            <v>USD</v>
          </cell>
          <cell r="V514" t="str">
            <v>Americas Sales</v>
          </cell>
          <cell r="W514" t="str">
            <v>Thomas Fusco</v>
          </cell>
          <cell r="Y514" t="str">
            <v>Eligible</v>
          </cell>
          <cell r="Z514">
            <v>80000.08</v>
          </cell>
          <cell r="AA514">
            <v>80000.08</v>
          </cell>
          <cell r="AB514">
            <v>80000.08</v>
          </cell>
          <cell r="AC514">
            <v>80000.08</v>
          </cell>
          <cell r="AD514">
            <v>3</v>
          </cell>
          <cell r="AE514" t="str">
            <v>E61</v>
          </cell>
          <cell r="AF514">
            <v>70000</v>
          </cell>
          <cell r="AG514">
            <v>120000</v>
          </cell>
          <cell r="AH514">
            <v>0.2</v>
          </cell>
          <cell r="AI514">
            <v>2</v>
          </cell>
          <cell r="AJ514">
            <v>100000</v>
          </cell>
          <cell r="AK514">
            <v>100000</v>
          </cell>
          <cell r="AL514">
            <v>0.24999875000124994</v>
          </cell>
          <cell r="AM514">
            <v>100000</v>
          </cell>
          <cell r="AN514">
            <v>19999.919999999998</v>
          </cell>
          <cell r="AO514">
            <v>-0.16666666666666663</v>
          </cell>
          <cell r="AP514" t="str">
            <v>EL</v>
          </cell>
          <cell r="AQ514">
            <v>41600.14</v>
          </cell>
          <cell r="AR514">
            <v>550000.15999999992</v>
          </cell>
          <cell r="AS514">
            <v>7.0000000000000007E-2</v>
          </cell>
          <cell r="AT514">
            <v>1</v>
          </cell>
          <cell r="AU514">
            <v>0</v>
          </cell>
          <cell r="AV514">
            <v>100000</v>
          </cell>
          <cell r="AW514">
            <v>100000</v>
          </cell>
          <cell r="AX514">
            <v>0.24999875000124994</v>
          </cell>
          <cell r="AY514">
            <v>19999.919999999998</v>
          </cell>
          <cell r="AZ514" t="str">
            <v>commission</v>
          </cell>
          <cell r="BA514" t="str">
            <v>commissionEligible</v>
          </cell>
          <cell r="BB514" t="str">
            <v>commissionUnited States</v>
          </cell>
          <cell r="BC514" t="str">
            <v xml:space="preserve">commissionUnited States </v>
          </cell>
          <cell r="BD514" t="str">
            <v>E61</v>
          </cell>
          <cell r="BF514">
            <v>6666.6733333333332</v>
          </cell>
          <cell r="BH514">
            <v>4</v>
          </cell>
        </row>
        <row r="515">
          <cell r="B515">
            <v>4332</v>
          </cell>
          <cell r="C515">
            <v>12037</v>
          </cell>
          <cell r="E515" t="str">
            <v>Benoit Buonassera</v>
          </cell>
          <cell r="F515" t="str">
            <v>Security Engineering  Manager</v>
          </cell>
          <cell r="G515" t="str">
            <v>Employee</v>
          </cell>
          <cell r="H515" t="str">
            <v>Americas Sales</v>
          </cell>
          <cell r="I515" t="str">
            <v>MONTREAL</v>
          </cell>
          <cell r="J515" t="str">
            <v>Canada</v>
          </cell>
          <cell r="K515">
            <v>42171</v>
          </cell>
          <cell r="L515" t="str">
            <v>WH</v>
          </cell>
          <cell r="M515" t="str">
            <v>E41M</v>
          </cell>
          <cell r="N515" t="str">
            <v>E</v>
          </cell>
          <cell r="O515" t="str">
            <v>4</v>
          </cell>
          <cell r="P515" t="str">
            <v>Regular</v>
          </cell>
          <cell r="Q515" t="str"/>
          <cell r="R515">
            <v>1</v>
          </cell>
          <cell r="U515" t="str">
            <v>CAD</v>
          </cell>
          <cell r="V515" t="str">
            <v>Americas Sales</v>
          </cell>
          <cell r="W515" t="str">
            <v>Thomas Fusco</v>
          </cell>
          <cell r="Y515" t="str">
            <v>Eligible</v>
          </cell>
          <cell r="Z515">
            <v>185000.08</v>
          </cell>
          <cell r="AA515">
            <v>145438.68652399775</v>
          </cell>
          <cell r="AB515">
            <v>185000.08</v>
          </cell>
          <cell r="AC515">
            <v>145438.68652399775</v>
          </cell>
          <cell r="AD515">
            <v>4</v>
          </cell>
          <cell r="AE515" t="str">
            <v>E41</v>
          </cell>
          <cell r="AF515">
            <v>165000</v>
          </cell>
          <cell r="AG515">
            <v>250000</v>
          </cell>
          <cell r="AH515">
            <v>0.23</v>
          </cell>
          <cell r="AI515">
            <v>2</v>
          </cell>
          <cell r="AJ515">
            <v>0</v>
          </cell>
          <cell r="AK515">
            <v>194250.084</v>
          </cell>
          <cell r="AL515">
            <v>5.0000000000000044E-2</v>
          </cell>
          <cell r="AM515">
            <v>152710.62085019765</v>
          </cell>
          <cell r="AN515">
            <v>7271.934326199902</v>
          </cell>
          <cell r="AO515">
            <v>-0.22299966400000004</v>
          </cell>
          <cell r="AQ515">
            <v>41600.14</v>
          </cell>
          <cell r="AR515">
            <v>412000.4</v>
          </cell>
          <cell r="AS515">
            <v>0.38</v>
          </cell>
          <cell r="AT515">
            <v>1</v>
          </cell>
          <cell r="AU515">
            <v>0</v>
          </cell>
          <cell r="AV515">
            <v>194250.084</v>
          </cell>
          <cell r="AW515">
            <v>152710.62085019765</v>
          </cell>
          <cell r="AX515">
            <v>5.0000000000000044E-2</v>
          </cell>
          <cell r="AY515">
            <v>7271.934326199902</v>
          </cell>
          <cell r="AZ515" t="str">
            <v>commission</v>
          </cell>
          <cell r="BA515" t="str">
            <v>commissionEligible</v>
          </cell>
          <cell r="BB515" t="str">
            <v>commissionCanada</v>
          </cell>
          <cell r="BC515" t="str">
            <v xml:space="preserve">commissionCanada </v>
          </cell>
          <cell r="BD515" t="str">
            <v>E41</v>
          </cell>
          <cell r="BF515">
            <v>15416.673333333332</v>
          </cell>
          <cell r="BH515">
            <v>3</v>
          </cell>
        </row>
        <row r="516">
          <cell r="B516">
            <v>5270</v>
          </cell>
          <cell r="C516">
            <v>6054</v>
          </cell>
          <cell r="E516" t="str">
            <v>Stephen Skoronski</v>
          </cell>
          <cell r="F516" t="str">
            <v>Security Architect</v>
          </cell>
          <cell r="G516" t="str">
            <v>Employee</v>
          </cell>
          <cell r="H516" t="str">
            <v>Americas Sales</v>
          </cell>
          <cell r="I516" t="str">
            <v>CALGARY,CANADA</v>
          </cell>
          <cell r="J516" t="str">
            <v>Canada</v>
          </cell>
          <cell r="K516">
            <v>38547</v>
          </cell>
          <cell r="L516" t="str">
            <v>WH</v>
          </cell>
          <cell r="M516" t="str">
            <v>E41P</v>
          </cell>
          <cell r="N516" t="str">
            <v>E</v>
          </cell>
          <cell r="O516" t="str">
            <v>4</v>
          </cell>
          <cell r="P516" t="str">
            <v>Regular</v>
          </cell>
          <cell r="Q516" t="str"/>
          <cell r="R516">
            <v>1</v>
          </cell>
          <cell r="U516" t="str">
            <v>CAD</v>
          </cell>
          <cell r="V516" t="str">
            <v>Americas Sales</v>
          </cell>
          <cell r="W516" t="str">
            <v>Thomas Fusco</v>
          </cell>
          <cell r="Y516" t="str">
            <v>Eligible</v>
          </cell>
          <cell r="Z516">
            <v>228000.16</v>
          </cell>
          <cell r="AA516">
            <v>179243.40247669804</v>
          </cell>
          <cell r="AB516">
            <v>228000.16</v>
          </cell>
          <cell r="AC516">
            <v>179243.40247669804</v>
          </cell>
          <cell r="AD516">
            <v>4</v>
          </cell>
          <cell r="AE516" t="str">
            <v>E41</v>
          </cell>
          <cell r="AF516">
            <v>155000</v>
          </cell>
          <cell r="AG516">
            <v>220000</v>
          </cell>
          <cell r="AH516">
            <v>1</v>
          </cell>
          <cell r="AI516">
            <v>5</v>
          </cell>
          <cell r="AJ516">
            <v>0</v>
          </cell>
          <cell r="AK516">
            <v>228000.16</v>
          </cell>
          <cell r="AL516">
            <v>0</v>
          </cell>
          <cell r="AM516">
            <v>179243.40247669804</v>
          </cell>
          <cell r="AN516">
            <v>0</v>
          </cell>
          <cell r="AO516">
            <v>3.636436363636375E-2</v>
          </cell>
          <cell r="AP516" t="str">
            <v>Above Range</v>
          </cell>
          <cell r="AQ516">
            <v>41600.14</v>
          </cell>
          <cell r="AR516">
            <v>412000.4</v>
          </cell>
          <cell r="AS516">
            <v>0.5</v>
          </cell>
          <cell r="AT516">
            <v>1</v>
          </cell>
          <cell r="AU516">
            <v>0</v>
          </cell>
          <cell r="AV516">
            <v>228000.16</v>
          </cell>
          <cell r="AW516">
            <v>179243.40247669804</v>
          </cell>
          <cell r="AX516">
            <v>0</v>
          </cell>
          <cell r="AY516">
            <v>0</v>
          </cell>
          <cell r="AZ516" t="str">
            <v>commission</v>
          </cell>
          <cell r="BA516" t="str">
            <v>commissionEligible</v>
          </cell>
          <cell r="BB516" t="str">
            <v>commissionCanada</v>
          </cell>
          <cell r="BC516" t="str">
            <v xml:space="preserve">commissionCanada </v>
          </cell>
          <cell r="BD516" t="str">
            <v>E41</v>
          </cell>
          <cell r="BF516">
            <v>19000.013333333332</v>
          </cell>
          <cell r="BH516">
            <v>4</v>
          </cell>
        </row>
        <row r="517">
          <cell r="B517">
            <v>9126</v>
          </cell>
          <cell r="C517">
            <v>7042</v>
          </cell>
          <cell r="E517" t="str">
            <v>Vladlen Kulik</v>
          </cell>
          <cell r="F517" t="str">
            <v>Security Engineer</v>
          </cell>
          <cell r="G517" t="str">
            <v>Employee</v>
          </cell>
          <cell r="H517" t="str">
            <v>Americas Sales</v>
          </cell>
          <cell r="I517" t="str">
            <v>BRITISH COLUMBIA REMOTE, CANADA</v>
          </cell>
          <cell r="J517" t="str">
            <v>Canada</v>
          </cell>
          <cell r="K517">
            <v>40581</v>
          </cell>
          <cell r="L517" t="str">
            <v>WH</v>
          </cell>
          <cell r="M517" t="str">
            <v>E51P</v>
          </cell>
          <cell r="N517" t="str">
            <v>E</v>
          </cell>
          <cell r="O517" t="str">
            <v>5</v>
          </cell>
          <cell r="P517" t="str">
            <v>Regular</v>
          </cell>
          <cell r="Q517" t="str"/>
          <cell r="R517">
            <v>1</v>
          </cell>
          <cell r="U517" t="str">
            <v>CAD</v>
          </cell>
          <cell r="V517" t="str">
            <v>Americas Sales</v>
          </cell>
          <cell r="W517" t="str">
            <v>Thomas Fusco</v>
          </cell>
          <cell r="Y517" t="str">
            <v>Not Eligible - Left</v>
          </cell>
          <cell r="Z517">
            <v>141000.08000000002</v>
          </cell>
          <cell r="AA517">
            <v>110847.87874134221</v>
          </cell>
          <cell r="AB517">
            <v>141000.08000000002</v>
          </cell>
          <cell r="AC517">
            <v>110847.87874134221</v>
          </cell>
        </row>
        <row r="518">
          <cell r="B518">
            <v>13125</v>
          </cell>
          <cell r="C518">
            <v>8155</v>
          </cell>
          <cell r="E518" t="str">
            <v>Mauricio Beltran</v>
          </cell>
          <cell r="F518" t="str">
            <v>Regional Technical Advisor</v>
          </cell>
          <cell r="G518" t="str">
            <v>Employee</v>
          </cell>
          <cell r="H518" t="str">
            <v>Americas Sales</v>
          </cell>
          <cell r="I518" t="str">
            <v>TORONTO</v>
          </cell>
          <cell r="J518" t="str">
            <v>Canada</v>
          </cell>
          <cell r="K518">
            <v>42051</v>
          </cell>
          <cell r="L518" t="str">
            <v>WH</v>
          </cell>
          <cell r="M518" t="str">
            <v>R41P</v>
          </cell>
          <cell r="N518" t="str">
            <v>R</v>
          </cell>
          <cell r="O518" t="str">
            <v>4</v>
          </cell>
          <cell r="P518" t="str">
            <v>Regular</v>
          </cell>
          <cell r="Q518" t="str"/>
          <cell r="S518">
            <v>1</v>
          </cell>
          <cell r="U518" t="str">
            <v>CAD</v>
          </cell>
          <cell r="V518" t="str">
            <v>Americas Sales</v>
          </cell>
          <cell r="W518" t="str">
            <v>Thomas Fusco</v>
          </cell>
          <cell r="Y518" t="str">
            <v>Eligible</v>
          </cell>
          <cell r="Z518">
            <v>183000.08</v>
          </cell>
          <cell r="AA518">
            <v>143866.37707933158</v>
          </cell>
          <cell r="AB518">
            <v>183000.08</v>
          </cell>
          <cell r="AC518">
            <v>143866.37707933158</v>
          </cell>
          <cell r="AD518">
            <v>5</v>
          </cell>
          <cell r="AE518" t="str">
            <v>R41</v>
          </cell>
          <cell r="AF518">
            <v>170000</v>
          </cell>
          <cell r="AG518">
            <v>225000</v>
          </cell>
          <cell r="AH518">
            <v>0.23</v>
          </cell>
          <cell r="AI518">
            <v>2</v>
          </cell>
          <cell r="AJ518">
            <v>0</v>
          </cell>
          <cell r="AK518">
            <v>197640.0864</v>
          </cell>
          <cell r="AL518">
            <v>8.0000000000000071E-2</v>
          </cell>
          <cell r="AM518">
            <v>155375.68724567813</v>
          </cell>
          <cell r="AN518">
            <v>11509.31016634655</v>
          </cell>
          <cell r="AO518">
            <v>-0.12159961600000002</v>
          </cell>
          <cell r="AQ518">
            <v>41600.14</v>
          </cell>
          <cell r="AR518">
            <v>412000.4</v>
          </cell>
          <cell r="AS518">
            <v>0.38</v>
          </cell>
          <cell r="AT518">
            <v>1</v>
          </cell>
          <cell r="AU518">
            <v>0</v>
          </cell>
          <cell r="AV518">
            <v>197640.0864</v>
          </cell>
          <cell r="AW518">
            <v>155375.68724567813</v>
          </cell>
          <cell r="AX518">
            <v>8.0000000000000071E-2</v>
          </cell>
          <cell r="AY518">
            <v>11509.31016634655</v>
          </cell>
          <cell r="AZ518" t="str">
            <v>Target Bonus</v>
          </cell>
          <cell r="BA518" t="str">
            <v>Target BonusEligible</v>
          </cell>
          <cell r="BB518" t="str">
            <v>Target BonusCanada</v>
          </cell>
          <cell r="BC518" t="str">
            <v xml:space="preserve">Target BonusCanada </v>
          </cell>
          <cell r="BD518" t="str">
            <v>R41</v>
          </cell>
          <cell r="BF518">
            <v>15250.006666666666</v>
          </cell>
          <cell r="BG518">
            <v>47410</v>
          </cell>
          <cell r="BH518">
            <v>5</v>
          </cell>
          <cell r="BJ518">
            <v>38000</v>
          </cell>
          <cell r="BK518">
            <v>38000</v>
          </cell>
          <cell r="BL518">
            <v>47500</v>
          </cell>
        </row>
        <row r="519">
          <cell r="B519">
            <v>18409</v>
          </cell>
          <cell r="C519">
            <v>13455</v>
          </cell>
          <cell r="E519" t="str">
            <v>Danko Causevic</v>
          </cell>
          <cell r="F519" t="str">
            <v>Security Engineer - Technical Lead</v>
          </cell>
          <cell r="G519" t="str">
            <v>Employee</v>
          </cell>
          <cell r="H519" t="str">
            <v>Americas Sales</v>
          </cell>
          <cell r="I519" t="str">
            <v>TORONTO</v>
          </cell>
          <cell r="J519" t="str">
            <v>Canada</v>
          </cell>
          <cell r="K519">
            <v>43332</v>
          </cell>
          <cell r="L519" t="str">
            <v>WH</v>
          </cell>
          <cell r="M519" t="str">
            <v>E51P</v>
          </cell>
          <cell r="N519" t="str">
            <v>E</v>
          </cell>
          <cell r="O519" t="str">
            <v>5</v>
          </cell>
          <cell r="P519" t="str">
            <v>Regular</v>
          </cell>
          <cell r="Q519" t="str"/>
          <cell r="R519">
            <v>1</v>
          </cell>
          <cell r="U519" t="str">
            <v>CAD</v>
          </cell>
          <cell r="V519" t="str">
            <v>Americas Sales</v>
          </cell>
          <cell r="W519" t="str">
            <v>Thomas Fusco</v>
          </cell>
          <cell r="Y519" t="str">
            <v>Eligible</v>
          </cell>
          <cell r="Z519">
            <v>133000.16</v>
          </cell>
          <cell r="AA519">
            <v>104558.70385505534</v>
          </cell>
          <cell r="AB519">
            <v>133000.16</v>
          </cell>
          <cell r="AC519">
            <v>104558.70385505534</v>
          </cell>
          <cell r="AD519">
            <v>3</v>
          </cell>
          <cell r="AE519" t="str">
            <v>E51</v>
          </cell>
          <cell r="AF519">
            <v>115000</v>
          </cell>
          <cell r="AG519">
            <v>190000</v>
          </cell>
          <cell r="AH519">
            <v>0.24</v>
          </cell>
          <cell r="AI519">
            <v>2</v>
          </cell>
          <cell r="AJ519">
            <v>0</v>
          </cell>
          <cell r="AK519">
            <v>136990.1648</v>
          </cell>
          <cell r="AL519">
            <v>3.0000000000000027E-2</v>
          </cell>
          <cell r="AM519">
            <v>107695.46497070701</v>
          </cell>
          <cell r="AN519">
            <v>3136.761115651665</v>
          </cell>
          <cell r="AO519">
            <v>-0.27899913263157894</v>
          </cell>
          <cell r="AQ519">
            <v>41600.14</v>
          </cell>
          <cell r="AR519">
            <v>412000.4</v>
          </cell>
          <cell r="AS519">
            <v>0.24</v>
          </cell>
          <cell r="AT519">
            <v>1</v>
          </cell>
          <cell r="AU519">
            <v>0</v>
          </cell>
          <cell r="AV519">
            <v>136990.1648</v>
          </cell>
          <cell r="AW519">
            <v>107695.46497070701</v>
          </cell>
          <cell r="AX519">
            <v>3.0000000000000027E-2</v>
          </cell>
          <cell r="AY519">
            <v>3136.761115651665</v>
          </cell>
          <cell r="AZ519" t="str">
            <v>commission</v>
          </cell>
          <cell r="BA519" t="str">
            <v>commissionEligible</v>
          </cell>
          <cell r="BB519" t="str">
            <v>commissionCanada</v>
          </cell>
          <cell r="BC519" t="str">
            <v xml:space="preserve">commissionCanada </v>
          </cell>
          <cell r="BD519" t="str">
            <v>E51</v>
          </cell>
          <cell r="BF519">
            <v>11083.346666666666</v>
          </cell>
          <cell r="BH519">
            <v>4</v>
          </cell>
        </row>
        <row r="520">
          <cell r="B520">
            <v>20957</v>
          </cell>
          <cell r="C520">
            <v>16044</v>
          </cell>
          <cell r="E520" t="str">
            <v>Stella Mankah</v>
          </cell>
          <cell r="F520" t="str">
            <v>Associate Security Engineer</v>
          </cell>
          <cell r="G520" t="str">
            <v>Employee</v>
          </cell>
          <cell r="H520" t="str">
            <v>Americas Sales</v>
          </cell>
          <cell r="I520" t="str">
            <v>MONTREAL</v>
          </cell>
          <cell r="J520" t="str">
            <v>Canada</v>
          </cell>
          <cell r="K520">
            <v>43864</v>
          </cell>
          <cell r="L520" t="str">
            <v>WH</v>
          </cell>
          <cell r="M520" t="str">
            <v>E61P</v>
          </cell>
          <cell r="N520" t="str">
            <v>E</v>
          </cell>
          <cell r="O520" t="str">
            <v>6</v>
          </cell>
          <cell r="P520" t="str">
            <v>EL</v>
          </cell>
          <cell r="Q520" t="str">
            <v>ELSE FEB 2020</v>
          </cell>
          <cell r="R520">
            <v>1</v>
          </cell>
          <cell r="U520" t="str">
            <v>CAD</v>
          </cell>
          <cell r="V520" t="str">
            <v>Americas Sales</v>
          </cell>
          <cell r="W520" t="str">
            <v>Thomas Fusco</v>
          </cell>
          <cell r="Y520" t="str">
            <v>Eligible</v>
          </cell>
          <cell r="Z520">
            <v>70000</v>
          </cell>
          <cell r="AA520">
            <v>55030.830563315663</v>
          </cell>
          <cell r="AB520">
            <v>80000</v>
          </cell>
          <cell r="AC520">
            <v>62892.377786646473</v>
          </cell>
          <cell r="AD520">
            <v>3</v>
          </cell>
          <cell r="AE520" t="str">
            <v>E61</v>
          </cell>
          <cell r="AF520">
            <v>70000</v>
          </cell>
          <cell r="AG520">
            <v>115000</v>
          </cell>
          <cell r="AH520">
            <v>0.22</v>
          </cell>
          <cell r="AI520">
            <v>2</v>
          </cell>
          <cell r="AJ520">
            <v>80000</v>
          </cell>
          <cell r="AK520">
            <v>80000</v>
          </cell>
          <cell r="AL520">
            <v>0</v>
          </cell>
          <cell r="AM520">
            <v>62892.377786646473</v>
          </cell>
          <cell r="AN520">
            <v>0</v>
          </cell>
          <cell r="AO520">
            <v>-0.30434782608695654</v>
          </cell>
          <cell r="AP520" t="str">
            <v>EL</v>
          </cell>
          <cell r="AQ520">
            <v>41600.14</v>
          </cell>
          <cell r="AR520">
            <v>412000.4</v>
          </cell>
          <cell r="AS520">
            <v>0.1</v>
          </cell>
          <cell r="AT520">
            <v>1</v>
          </cell>
          <cell r="AU520">
            <v>0</v>
          </cell>
          <cell r="AV520">
            <v>80000</v>
          </cell>
          <cell r="AW520">
            <v>62892.377786646473</v>
          </cell>
          <cell r="AX520">
            <v>0</v>
          </cell>
          <cell r="AY520">
            <v>0</v>
          </cell>
          <cell r="AZ520" t="str">
            <v>commission</v>
          </cell>
          <cell r="BA520" t="str">
            <v>commissionEligible</v>
          </cell>
          <cell r="BB520" t="str">
            <v>commissionCanada</v>
          </cell>
          <cell r="BC520" t="str">
            <v xml:space="preserve">commissionCanada </v>
          </cell>
          <cell r="BD520" t="str">
            <v>E61</v>
          </cell>
          <cell r="BF520">
            <v>6666.666666666667</v>
          </cell>
        </row>
        <row r="521">
          <cell r="B521">
            <v>14823</v>
          </cell>
          <cell r="C521">
            <v>9767</v>
          </cell>
          <cell r="E521" t="str">
            <v>Stefan Drapeau</v>
          </cell>
          <cell r="F521" t="str">
            <v>Security Engineer</v>
          </cell>
          <cell r="G521" t="str">
            <v>Employee</v>
          </cell>
          <cell r="H521" t="str">
            <v>Americas Sales</v>
          </cell>
          <cell r="I521" t="str">
            <v>KANATA (OTTAWA), CANADA</v>
          </cell>
          <cell r="J521" t="str">
            <v>Canada</v>
          </cell>
          <cell r="K521">
            <v>42422</v>
          </cell>
          <cell r="L521" t="str">
            <v>WH</v>
          </cell>
          <cell r="M521" t="str">
            <v>E41P</v>
          </cell>
          <cell r="N521" t="str">
            <v>E</v>
          </cell>
          <cell r="O521" t="str">
            <v>4</v>
          </cell>
          <cell r="P521" t="str">
            <v>Regular</v>
          </cell>
          <cell r="Q521" t="str"/>
          <cell r="R521">
            <v>1</v>
          </cell>
          <cell r="U521" t="str">
            <v>CAD</v>
          </cell>
          <cell r="V521" t="str">
            <v>Americas Sales</v>
          </cell>
          <cell r="W521" t="str">
            <v>Thomas Fusco</v>
          </cell>
          <cell r="Y521" t="str">
            <v>Eligible</v>
          </cell>
          <cell r="Z521">
            <v>128000.16</v>
          </cell>
          <cell r="AA521">
            <v>100627.93024338994</v>
          </cell>
          <cell r="AB521">
            <v>128000.16</v>
          </cell>
          <cell r="AC521">
            <v>100627.93024338994</v>
          </cell>
          <cell r="AD521">
            <v>2</v>
          </cell>
          <cell r="AE521" t="str">
            <v>E41</v>
          </cell>
          <cell r="AF521">
            <v>155000</v>
          </cell>
          <cell r="AG521">
            <v>220000</v>
          </cell>
          <cell r="AH521">
            <v>0</v>
          </cell>
          <cell r="AI521">
            <v>1</v>
          </cell>
          <cell r="AJ521">
            <v>0</v>
          </cell>
          <cell r="AK521">
            <v>128000.16</v>
          </cell>
          <cell r="AL521">
            <v>0</v>
          </cell>
          <cell r="AM521">
            <v>100627.93024338994</v>
          </cell>
          <cell r="AN521">
            <v>0</v>
          </cell>
          <cell r="AO521">
            <v>-0.41818109090909095</v>
          </cell>
          <cell r="AP521" t="str">
            <v>Rated 2 - no recommendation</v>
          </cell>
          <cell r="AQ521">
            <v>41600.14</v>
          </cell>
          <cell r="AR521">
            <v>412000.4</v>
          </cell>
          <cell r="AS521">
            <v>0.23</v>
          </cell>
          <cell r="AT521">
            <v>1</v>
          </cell>
          <cell r="AU521">
            <v>0</v>
          </cell>
          <cell r="AV521">
            <v>128000.16</v>
          </cell>
          <cell r="AW521">
            <v>100627.93024338994</v>
          </cell>
          <cell r="AX521">
            <v>0</v>
          </cell>
          <cell r="AY521">
            <v>0</v>
          </cell>
          <cell r="AZ521" t="str">
            <v>commission</v>
          </cell>
          <cell r="BA521" t="str">
            <v>commissionEligible</v>
          </cell>
          <cell r="BB521" t="str">
            <v>commissionCanada</v>
          </cell>
          <cell r="BC521" t="str">
            <v xml:space="preserve">commissionCanada </v>
          </cell>
          <cell r="BD521" t="str">
            <v>E41</v>
          </cell>
          <cell r="BF521">
            <v>10666.68</v>
          </cell>
          <cell r="BH521">
            <v>3</v>
          </cell>
        </row>
        <row r="522">
          <cell r="B522">
            <v>14186</v>
          </cell>
          <cell r="C522">
            <v>9167</v>
          </cell>
          <cell r="E522" t="str">
            <v>Sebastien Rho</v>
          </cell>
          <cell r="F522" t="str">
            <v>Security Engineer</v>
          </cell>
          <cell r="G522" t="str">
            <v>Employee</v>
          </cell>
          <cell r="H522" t="str">
            <v>Americas Sales</v>
          </cell>
          <cell r="I522" t="str">
            <v>MONTREAL</v>
          </cell>
          <cell r="J522" t="str">
            <v>Canada</v>
          </cell>
          <cell r="K522">
            <v>42275</v>
          </cell>
          <cell r="L522" t="str">
            <v>WH</v>
          </cell>
          <cell r="M522" t="str">
            <v>E51P</v>
          </cell>
          <cell r="N522" t="str">
            <v>E</v>
          </cell>
          <cell r="O522" t="str">
            <v>5</v>
          </cell>
          <cell r="P522" t="str">
            <v>Regular</v>
          </cell>
          <cell r="R522">
            <v>1</v>
          </cell>
          <cell r="U522" t="str">
            <v>CAD</v>
          </cell>
          <cell r="V522" t="str">
            <v>Americas Sales</v>
          </cell>
          <cell r="W522" t="str">
            <v>Thomas Fusco</v>
          </cell>
          <cell r="Y522" t="str">
            <v>Eligible</v>
          </cell>
          <cell r="Z522">
            <v>115000.08</v>
          </cell>
          <cell r="AA522">
            <v>90407.855960682093</v>
          </cell>
          <cell r="AB522">
            <v>115000.08</v>
          </cell>
          <cell r="AC522">
            <v>90407.855960682093</v>
          </cell>
          <cell r="AD522">
            <v>3</v>
          </cell>
          <cell r="AE522" t="str">
            <v>E51</v>
          </cell>
          <cell r="AF522">
            <v>115000</v>
          </cell>
          <cell r="AG522">
            <v>190000</v>
          </cell>
          <cell r="AH522">
            <v>0</v>
          </cell>
          <cell r="AI522">
            <v>1</v>
          </cell>
          <cell r="AJ522">
            <v>0</v>
          </cell>
          <cell r="AK522">
            <v>119600.08320000001</v>
          </cell>
          <cell r="AL522">
            <v>4.0000000000000036E-2</v>
          </cell>
          <cell r="AM522">
            <v>94024.170199109387</v>
          </cell>
          <cell r="AN522">
            <v>3616.3142384272942</v>
          </cell>
          <cell r="AO522">
            <v>-0.37052587789473679</v>
          </cell>
          <cell r="AQ522">
            <v>41600.14</v>
          </cell>
          <cell r="AR522">
            <v>412000.4</v>
          </cell>
          <cell r="AS522">
            <v>0.19</v>
          </cell>
          <cell r="AT522">
            <v>1</v>
          </cell>
          <cell r="AU522">
            <v>0</v>
          </cell>
          <cell r="AV522">
            <v>119600.08320000001</v>
          </cell>
          <cell r="AW522">
            <v>94024.170199109387</v>
          </cell>
          <cell r="AX522">
            <v>4.0000000000000036E-2</v>
          </cell>
          <cell r="AY522">
            <v>3616.3142384272942</v>
          </cell>
          <cell r="AZ522" t="str">
            <v>commission</v>
          </cell>
          <cell r="BA522" t="str">
            <v>commissionEligible</v>
          </cell>
          <cell r="BB522" t="str">
            <v>commissionCanada</v>
          </cell>
          <cell r="BC522" t="str">
            <v xml:space="preserve">commissionCanada </v>
          </cell>
          <cell r="BD522" t="str">
            <v>E51</v>
          </cell>
          <cell r="BF522">
            <v>9583.34</v>
          </cell>
          <cell r="BH522">
            <v>4</v>
          </cell>
        </row>
        <row r="523">
          <cell r="B523">
            <v>17180</v>
          </cell>
          <cell r="C523">
            <v>12210</v>
          </cell>
          <cell r="E523" t="str">
            <v>Jordan Schraa</v>
          </cell>
          <cell r="F523" t="str">
            <v>Security Engineer</v>
          </cell>
          <cell r="G523" t="str">
            <v>Employee</v>
          </cell>
          <cell r="H523" t="str">
            <v>Americas Sales</v>
          </cell>
          <cell r="I523" t="str">
            <v>CALGARY,CANADA</v>
          </cell>
          <cell r="J523" t="str">
            <v>Canada</v>
          </cell>
          <cell r="K523">
            <v>43018</v>
          </cell>
          <cell r="L523" t="str">
            <v>WH</v>
          </cell>
          <cell r="M523" t="str">
            <v>E61P</v>
          </cell>
          <cell r="N523" t="str">
            <v>E</v>
          </cell>
          <cell r="O523" t="str">
            <v>6</v>
          </cell>
          <cell r="P523" t="str">
            <v>Regular</v>
          </cell>
          <cell r="R523">
            <v>1</v>
          </cell>
          <cell r="U523" t="str">
            <v>CAD</v>
          </cell>
          <cell r="V523" t="str">
            <v>Americas Sales</v>
          </cell>
          <cell r="W523" t="str">
            <v>Thomas Fusco</v>
          </cell>
          <cell r="Y523" t="str">
            <v>Eligible</v>
          </cell>
          <cell r="Z523">
            <v>105000.08</v>
          </cell>
          <cell r="AA523">
            <v>82546.308737351283</v>
          </cell>
          <cell r="AB523">
            <v>105000.08</v>
          </cell>
          <cell r="AC523">
            <v>82546.308737351283</v>
          </cell>
          <cell r="AD523">
            <v>3</v>
          </cell>
          <cell r="AE523" t="str">
            <v>E61</v>
          </cell>
          <cell r="AF523">
            <v>70000</v>
          </cell>
          <cell r="AG523">
            <v>115000</v>
          </cell>
          <cell r="AH523">
            <v>0.77</v>
          </cell>
          <cell r="AI523">
            <v>4</v>
          </cell>
          <cell r="AJ523">
            <v>0</v>
          </cell>
          <cell r="AK523">
            <v>106575.08119999999</v>
          </cell>
          <cell r="AL523">
            <v>1.4999999999999902E-2</v>
          </cell>
          <cell r="AM523">
            <v>83784.503368411548</v>
          </cell>
          <cell r="AN523">
            <v>1238.1946310602652</v>
          </cell>
          <cell r="AO523">
            <v>-7.3260163478261031E-2</v>
          </cell>
          <cell r="AQ523">
            <v>41600.14</v>
          </cell>
          <cell r="AR523">
            <v>412000.4</v>
          </cell>
          <cell r="AS523">
            <v>0.17</v>
          </cell>
          <cell r="AT523">
            <v>1</v>
          </cell>
          <cell r="AU523">
            <v>0</v>
          </cell>
          <cell r="AV523">
            <v>106575.08119999999</v>
          </cell>
          <cell r="AW523">
            <v>83784.503368411548</v>
          </cell>
          <cell r="AX523">
            <v>1.4999999999999902E-2</v>
          </cell>
          <cell r="AY523">
            <v>1238.1946310602652</v>
          </cell>
          <cell r="AZ523" t="str">
            <v>commission</v>
          </cell>
          <cell r="BA523" t="str">
            <v>commissionEligible</v>
          </cell>
          <cell r="BB523" t="str">
            <v>commissionCanada</v>
          </cell>
          <cell r="BC523" t="str">
            <v xml:space="preserve">commissionCanada </v>
          </cell>
          <cell r="BD523" t="str">
            <v>E61</v>
          </cell>
          <cell r="BF523">
            <v>8750.0066666666662</v>
          </cell>
          <cell r="BH523">
            <v>3</v>
          </cell>
        </row>
        <row r="524">
          <cell r="B524">
            <v>19931</v>
          </cell>
          <cell r="C524">
            <v>14989</v>
          </cell>
          <cell r="E524" t="str">
            <v>Muhammad Choudhary</v>
          </cell>
          <cell r="F524" t="str">
            <v>Security Engineering Manager</v>
          </cell>
          <cell r="G524" t="str">
            <v>Employee</v>
          </cell>
          <cell r="H524" t="str">
            <v>Americas Sales</v>
          </cell>
          <cell r="I524" t="str">
            <v>TORONTO</v>
          </cell>
          <cell r="J524" t="str">
            <v>Canada</v>
          </cell>
          <cell r="K524">
            <v>43612</v>
          </cell>
          <cell r="L524" t="str">
            <v>WH</v>
          </cell>
          <cell r="M524" t="str">
            <v>E41M</v>
          </cell>
          <cell r="N524" t="str">
            <v>E</v>
          </cell>
          <cell r="O524" t="str">
            <v>4</v>
          </cell>
          <cell r="P524" t="str">
            <v>Regular</v>
          </cell>
          <cell r="Q524" t="str"/>
          <cell r="R524">
            <v>1</v>
          </cell>
          <cell r="U524" t="str">
            <v>CAD</v>
          </cell>
          <cell r="V524" t="str">
            <v>Americas Sales</v>
          </cell>
          <cell r="W524" t="str">
            <v>Thomas Fusco</v>
          </cell>
          <cell r="Y524" t="str">
            <v>Eligible</v>
          </cell>
          <cell r="Z524">
            <v>171000</v>
          </cell>
          <cell r="AA524">
            <v>134432.45751895686</v>
          </cell>
          <cell r="AB524">
            <v>190000.08</v>
          </cell>
          <cell r="AC524">
            <v>149369.46013566316</v>
          </cell>
          <cell r="AD524">
            <v>4</v>
          </cell>
          <cell r="AE524" t="str">
            <v>E41</v>
          </cell>
          <cell r="AF524">
            <v>165000</v>
          </cell>
          <cell r="AG524">
            <v>250000</v>
          </cell>
          <cell r="AH524">
            <v>0.28999999999999998</v>
          </cell>
          <cell r="AI524">
            <v>2</v>
          </cell>
          <cell r="AJ524">
            <v>0</v>
          </cell>
          <cell r="AK524">
            <v>190000.08</v>
          </cell>
          <cell r="AL524">
            <v>0</v>
          </cell>
          <cell r="AM524">
            <v>149369.46013566316</v>
          </cell>
          <cell r="AN524">
            <v>0</v>
          </cell>
          <cell r="AO524">
            <v>-0.23999968000000005</v>
          </cell>
          <cell r="AP524" t="str">
            <v>Already received an increase</v>
          </cell>
          <cell r="AQ524">
            <v>41600.14</v>
          </cell>
          <cell r="AR524">
            <v>412000.4</v>
          </cell>
          <cell r="AS524">
            <v>0.4</v>
          </cell>
          <cell r="AT524">
            <v>1</v>
          </cell>
          <cell r="AU524">
            <v>0</v>
          </cell>
          <cell r="AV524">
            <v>190000.08</v>
          </cell>
          <cell r="AW524">
            <v>149369.46013566316</v>
          </cell>
          <cell r="AX524">
            <v>0</v>
          </cell>
          <cell r="AY524">
            <v>0</v>
          </cell>
          <cell r="AZ524" t="str">
            <v>commission</v>
          </cell>
          <cell r="BA524" t="str">
            <v>commissionEligible</v>
          </cell>
          <cell r="BB524" t="str">
            <v>commissionCanada</v>
          </cell>
          <cell r="BC524" t="str">
            <v xml:space="preserve">commissionCanada </v>
          </cell>
          <cell r="BD524" t="str">
            <v>E41</v>
          </cell>
          <cell r="BF524">
            <v>15833.339999999998</v>
          </cell>
          <cell r="BH524">
            <v>5</v>
          </cell>
        </row>
        <row r="525">
          <cell r="B525">
            <v>19531</v>
          </cell>
          <cell r="C525">
            <v>14589</v>
          </cell>
          <cell r="E525" t="str">
            <v>Sean Clarke</v>
          </cell>
          <cell r="F525" t="str">
            <v xml:space="preserve"> Security Engineer</v>
          </cell>
          <cell r="G525" t="str">
            <v>Employee</v>
          </cell>
          <cell r="H525" t="str">
            <v>Americas Sales</v>
          </cell>
          <cell r="I525" t="str">
            <v>TORONTO</v>
          </cell>
          <cell r="J525" t="str">
            <v>Canada</v>
          </cell>
          <cell r="K525">
            <v>43521</v>
          </cell>
          <cell r="L525" t="str">
            <v>WH</v>
          </cell>
          <cell r="M525" t="str">
            <v>E61P</v>
          </cell>
          <cell r="N525" t="str">
            <v>E</v>
          </cell>
          <cell r="O525" t="str">
            <v>6</v>
          </cell>
          <cell r="P525" t="str">
            <v>Regular</v>
          </cell>
          <cell r="R525">
            <v>1</v>
          </cell>
          <cell r="U525" t="str">
            <v>CAD</v>
          </cell>
          <cell r="V525" t="str">
            <v>Americas Sales</v>
          </cell>
          <cell r="W525" t="str">
            <v>Thomas Fusco</v>
          </cell>
          <cell r="Y525" t="str">
            <v>Eligible</v>
          </cell>
          <cell r="Z525">
            <v>100000.16</v>
          </cell>
          <cell r="AA525">
            <v>78615.598018063669</v>
          </cell>
          <cell r="AB525">
            <v>100000.16</v>
          </cell>
          <cell r="AC525">
            <v>78615.598018063669</v>
          </cell>
          <cell r="AD525">
            <v>3</v>
          </cell>
          <cell r="AE525" t="str">
            <v>E61</v>
          </cell>
          <cell r="AF525">
            <v>70000</v>
          </cell>
          <cell r="AG525">
            <v>115000</v>
          </cell>
          <cell r="AH525">
            <v>0.66</v>
          </cell>
          <cell r="AI525">
            <v>3</v>
          </cell>
          <cell r="AJ525">
            <v>0</v>
          </cell>
          <cell r="AK525">
            <v>102000.16320000001</v>
          </cell>
          <cell r="AL525">
            <v>2.0000000000000018E-2</v>
          </cell>
          <cell r="AM525">
            <v>80187.909978424956</v>
          </cell>
          <cell r="AN525">
            <v>1572.3119603612868</v>
          </cell>
          <cell r="AO525">
            <v>-0.11304205913043475</v>
          </cell>
          <cell r="AQ525">
            <v>41600.14</v>
          </cell>
          <cell r="AR525">
            <v>412000.4</v>
          </cell>
          <cell r="AS525">
            <v>0.15</v>
          </cell>
          <cell r="AT525">
            <v>1</v>
          </cell>
          <cell r="AU525">
            <v>0</v>
          </cell>
          <cell r="AV525">
            <v>102000.16320000001</v>
          </cell>
          <cell r="AW525">
            <v>80187.909978424956</v>
          </cell>
          <cell r="AX525">
            <v>2.0000000000000018E-2</v>
          </cell>
          <cell r="AY525">
            <v>1572.3119603612868</v>
          </cell>
          <cell r="AZ525" t="str">
            <v>commission</v>
          </cell>
          <cell r="BA525" t="str">
            <v>commissionEligible</v>
          </cell>
          <cell r="BB525" t="str">
            <v>commissionCanada</v>
          </cell>
          <cell r="BC525" t="str">
            <v xml:space="preserve">commissionCanada </v>
          </cell>
          <cell r="BD525" t="str">
            <v>E61</v>
          </cell>
          <cell r="BF525">
            <v>8333.3466666666664</v>
          </cell>
          <cell r="BH525">
            <v>4</v>
          </cell>
        </row>
        <row r="526">
          <cell r="B526">
            <v>21758</v>
          </cell>
          <cell r="C526">
            <v>16845</v>
          </cell>
          <cell r="E526" t="str">
            <v>Rishi Muchalla</v>
          </cell>
          <cell r="F526" t="str">
            <v>Security Architect</v>
          </cell>
          <cell r="G526" t="str">
            <v>Employee</v>
          </cell>
          <cell r="H526" t="str">
            <v>Americas Sales</v>
          </cell>
          <cell r="I526" t="str">
            <v>CALGARY,CANADA</v>
          </cell>
          <cell r="J526" t="str">
            <v>Canada</v>
          </cell>
          <cell r="K526">
            <v>44186</v>
          </cell>
          <cell r="L526" t="str">
            <v>WH</v>
          </cell>
          <cell r="M526" t="str">
            <v>E41P</v>
          </cell>
          <cell r="N526" t="str">
            <v>E</v>
          </cell>
          <cell r="O526" t="str">
            <v>4</v>
          </cell>
          <cell r="P526" t="str">
            <v>Regular</v>
          </cell>
          <cell r="R526">
            <v>1</v>
          </cell>
          <cell r="U526" t="str">
            <v>CAD</v>
          </cell>
          <cell r="V526" t="str">
            <v>Americas Sales</v>
          </cell>
          <cell r="W526" t="str">
            <v>Thomas Fusco</v>
          </cell>
          <cell r="Y526" t="str">
            <v>Not Eligible - NH</v>
          </cell>
          <cell r="AA526">
            <v>0</v>
          </cell>
          <cell r="AB526">
            <v>185000</v>
          </cell>
          <cell r="AC526">
            <v>145438.62363161996</v>
          </cell>
          <cell r="AW526">
            <v>145438.62363161996</v>
          </cell>
        </row>
        <row r="527">
          <cell r="B527">
            <v>21456</v>
          </cell>
          <cell r="C527">
            <v>16543</v>
          </cell>
          <cell r="E527" t="str">
            <v>Sevindj Boisvert</v>
          </cell>
          <cell r="F527" t="str">
            <v>Account Manager</v>
          </cell>
          <cell r="G527" t="str">
            <v>Employee</v>
          </cell>
          <cell r="H527" t="str">
            <v>Americas Sales</v>
          </cell>
          <cell r="I527" t="str">
            <v>SAN CARLOS</v>
          </cell>
          <cell r="J527" t="str">
            <v>United States</v>
          </cell>
          <cell r="K527">
            <v>44032</v>
          </cell>
          <cell r="L527" t="str">
            <v>WH</v>
          </cell>
          <cell r="M527" t="str">
            <v>S43P</v>
          </cell>
          <cell r="N527" t="str">
            <v>S</v>
          </cell>
          <cell r="O527" t="str">
            <v>4</v>
          </cell>
          <cell r="P527" t="str">
            <v>Regular</v>
          </cell>
          <cell r="Q527" t="str"/>
          <cell r="R527">
            <v>1</v>
          </cell>
          <cell r="U527" t="str">
            <v>USD</v>
          </cell>
          <cell r="V527" t="str">
            <v>Americas Sales</v>
          </cell>
          <cell r="W527" t="str">
            <v>Thomas Fusco</v>
          </cell>
          <cell r="Y527" t="str">
            <v>Eligible</v>
          </cell>
          <cell r="Z527">
            <v>285000.16000000003</v>
          </cell>
          <cell r="AA527">
            <v>285000.16000000003</v>
          </cell>
          <cell r="AB527">
            <v>285000.16000000003</v>
          </cell>
          <cell r="AC527">
            <v>285000.16000000003</v>
          </cell>
          <cell r="AD527">
            <v>3</v>
          </cell>
          <cell r="AE527" t="str">
            <v>S43</v>
          </cell>
          <cell r="AF527">
            <v>185000</v>
          </cell>
          <cell r="AG527">
            <v>300000</v>
          </cell>
          <cell r="AH527">
            <v>0.86</v>
          </cell>
          <cell r="AI527">
            <v>5</v>
          </cell>
          <cell r="AJ527">
            <v>0</v>
          </cell>
          <cell r="AK527">
            <v>287850.16160000005</v>
          </cell>
          <cell r="AL527">
            <v>1.0000000000000009E-2</v>
          </cell>
          <cell r="AM527">
            <v>287850.16160000005</v>
          </cell>
          <cell r="AN527">
            <v>2850.0016000000178</v>
          </cell>
          <cell r="AO527">
            <v>-4.0499461333333153E-2</v>
          </cell>
          <cell r="AQ527">
            <v>41600.14</v>
          </cell>
          <cell r="AR527">
            <v>550000.15999999992</v>
          </cell>
          <cell r="AS527">
            <v>0.47</v>
          </cell>
          <cell r="AT527">
            <v>1</v>
          </cell>
          <cell r="AU527">
            <v>0</v>
          </cell>
          <cell r="AV527">
            <v>287850.16160000005</v>
          </cell>
          <cell r="AW527">
            <v>287850.16160000005</v>
          </cell>
          <cell r="AX527">
            <v>1.0000000000000009E-2</v>
          </cell>
          <cell r="AY527">
            <v>2850.0016000000178</v>
          </cell>
          <cell r="AZ527" t="str">
            <v>commission</v>
          </cell>
          <cell r="BA527" t="str">
            <v>commissionEligible</v>
          </cell>
          <cell r="BB527" t="str">
            <v>commissionUnited States</v>
          </cell>
          <cell r="BC527" t="str">
            <v xml:space="preserve">commissionUnited States </v>
          </cell>
          <cell r="BD527" t="str">
            <v>S43</v>
          </cell>
          <cell r="BF527">
            <v>23750.013333333336</v>
          </cell>
        </row>
        <row r="528">
          <cell r="B528">
            <v>20867</v>
          </cell>
          <cell r="C528">
            <v>15954</v>
          </cell>
          <cell r="E528" t="str">
            <v>Rachel Pruyne</v>
          </cell>
          <cell r="F528" t="str">
            <v>Channel Account Specialist</v>
          </cell>
          <cell r="G528" t="str">
            <v>Employee</v>
          </cell>
          <cell r="H528" t="str">
            <v>Americas Sales</v>
          </cell>
          <cell r="I528" t="str">
            <v>CHICAGO</v>
          </cell>
          <cell r="J528" t="str">
            <v>United States</v>
          </cell>
          <cell r="K528">
            <v>43864</v>
          </cell>
          <cell r="L528" t="str">
            <v>WH</v>
          </cell>
          <cell r="M528" t="str">
            <v>S61P</v>
          </cell>
          <cell r="N528" t="str">
            <v>S</v>
          </cell>
          <cell r="O528" t="str">
            <v>6</v>
          </cell>
          <cell r="P528" t="str">
            <v>Regular</v>
          </cell>
          <cell r="Q528" t="str"/>
          <cell r="R528">
            <v>1</v>
          </cell>
          <cell r="U528" t="str">
            <v>USD</v>
          </cell>
          <cell r="V528" t="str">
            <v>Americas Sales</v>
          </cell>
          <cell r="W528" t="str">
            <v>Thomas Fusco</v>
          </cell>
          <cell r="Y528" t="str">
            <v>Eligible</v>
          </cell>
          <cell r="Z528">
            <v>80000</v>
          </cell>
          <cell r="AA528">
            <v>80000</v>
          </cell>
          <cell r="AB528">
            <v>105000</v>
          </cell>
          <cell r="AC528">
            <v>105000</v>
          </cell>
          <cell r="AD528">
            <v>3</v>
          </cell>
          <cell r="AE528" t="str">
            <v>S61</v>
          </cell>
          <cell r="AF528">
            <v>100000</v>
          </cell>
          <cell r="AG528">
            <v>160000</v>
          </cell>
          <cell r="AH528">
            <v>0</v>
          </cell>
          <cell r="AI528">
            <v>1</v>
          </cell>
          <cell r="AJ528">
            <v>0</v>
          </cell>
          <cell r="AK528">
            <v>105000</v>
          </cell>
          <cell r="AL528">
            <v>0</v>
          </cell>
          <cell r="AM528">
            <v>105000</v>
          </cell>
          <cell r="AN528">
            <v>0</v>
          </cell>
          <cell r="AO528">
            <v>-0.34375</v>
          </cell>
          <cell r="AQ528">
            <v>41600.14</v>
          </cell>
          <cell r="AR528">
            <v>550000.15999999992</v>
          </cell>
          <cell r="AS528">
            <v>0.12</v>
          </cell>
          <cell r="AT528">
            <v>1</v>
          </cell>
          <cell r="AU528">
            <v>0</v>
          </cell>
          <cell r="AV528">
            <v>105000</v>
          </cell>
          <cell r="AW528">
            <v>105000</v>
          </cell>
          <cell r="AX528">
            <v>0</v>
          </cell>
          <cell r="AY528">
            <v>0</v>
          </cell>
          <cell r="AZ528" t="str">
            <v>commission</v>
          </cell>
          <cell r="BA528" t="str">
            <v>commissionEligible</v>
          </cell>
          <cell r="BB528" t="str">
            <v>commissionUnited States</v>
          </cell>
          <cell r="BC528" t="str">
            <v xml:space="preserve">commissionUnited States </v>
          </cell>
          <cell r="BD528" t="str">
            <v>S61</v>
          </cell>
          <cell r="BF528">
            <v>8750</v>
          </cell>
        </row>
        <row r="529">
          <cell r="B529">
            <v>4778</v>
          </cell>
          <cell r="C529">
            <v>5942</v>
          </cell>
          <cell r="E529" t="str">
            <v>Chad Gray</v>
          </cell>
          <cell r="F529" t="str">
            <v>Account Manager</v>
          </cell>
          <cell r="G529" t="str">
            <v>Employee</v>
          </cell>
          <cell r="H529" t="str">
            <v>Americas Sales</v>
          </cell>
          <cell r="I529" t="str">
            <v>DENVER</v>
          </cell>
          <cell r="J529" t="str">
            <v>United States</v>
          </cell>
          <cell r="K529">
            <v>42492</v>
          </cell>
          <cell r="L529" t="str">
            <v>WH</v>
          </cell>
          <cell r="M529" t="str">
            <v>S43P</v>
          </cell>
          <cell r="N529" t="str">
            <v>S</v>
          </cell>
          <cell r="O529" t="str">
            <v>4</v>
          </cell>
          <cell r="P529" t="str">
            <v>Regular</v>
          </cell>
          <cell r="Q529" t="str"/>
          <cell r="R529">
            <v>1</v>
          </cell>
          <cell r="U529" t="str">
            <v>USD</v>
          </cell>
          <cell r="V529" t="str">
            <v>Americas Sales</v>
          </cell>
          <cell r="W529" t="str">
            <v>Thomas Fusco</v>
          </cell>
          <cell r="Y529" t="str">
            <v>Eligible</v>
          </cell>
          <cell r="Z529">
            <v>228000</v>
          </cell>
          <cell r="AA529">
            <v>228000</v>
          </cell>
          <cell r="AB529">
            <v>228000</v>
          </cell>
          <cell r="AC529">
            <v>228000</v>
          </cell>
          <cell r="AD529">
            <v>3</v>
          </cell>
          <cell r="AE529" t="str">
            <v>S43</v>
          </cell>
          <cell r="AF529">
            <v>185000</v>
          </cell>
          <cell r="AG529">
            <v>300000</v>
          </cell>
          <cell r="AH529">
            <v>0.37</v>
          </cell>
          <cell r="AI529">
            <v>2</v>
          </cell>
          <cell r="AJ529">
            <v>0</v>
          </cell>
          <cell r="AK529">
            <v>234840</v>
          </cell>
          <cell r="AL529">
            <v>3.0000000000000027E-2</v>
          </cell>
          <cell r="AM529">
            <v>234840</v>
          </cell>
          <cell r="AN529">
            <v>6840</v>
          </cell>
          <cell r="AO529">
            <v>-0.21719999999999995</v>
          </cell>
          <cell r="AQ529">
            <v>41600.14</v>
          </cell>
          <cell r="AR529">
            <v>550000.15999999992</v>
          </cell>
          <cell r="AS529">
            <v>0.36</v>
          </cell>
          <cell r="AT529">
            <v>1</v>
          </cell>
          <cell r="AU529">
            <v>0</v>
          </cell>
          <cell r="AV529">
            <v>234840</v>
          </cell>
          <cell r="AW529">
            <v>234840</v>
          </cell>
          <cell r="AX529">
            <v>3.0000000000000027E-2</v>
          </cell>
          <cell r="AY529">
            <v>6840</v>
          </cell>
          <cell r="AZ529" t="str">
            <v>commission</v>
          </cell>
          <cell r="BA529" t="str">
            <v>commissionEligible</v>
          </cell>
          <cell r="BB529" t="str">
            <v>commissionUnited States</v>
          </cell>
          <cell r="BC529" t="str">
            <v xml:space="preserve">commissionUnited States </v>
          </cell>
          <cell r="BD529" t="str">
            <v>S43</v>
          </cell>
          <cell r="BF529">
            <v>19000</v>
          </cell>
          <cell r="BH529">
            <v>2</v>
          </cell>
        </row>
        <row r="530">
          <cell r="B530">
            <v>15065</v>
          </cell>
          <cell r="C530">
            <v>10038</v>
          </cell>
          <cell r="E530" t="str">
            <v>Corey Dunteman</v>
          </cell>
          <cell r="F530" t="str">
            <v>Strategic Account Manager</v>
          </cell>
          <cell r="G530" t="str">
            <v>Employee</v>
          </cell>
          <cell r="H530" t="str">
            <v>Americas Sales</v>
          </cell>
          <cell r="I530" t="str">
            <v>CHICAGO</v>
          </cell>
          <cell r="J530" t="str">
            <v>United States</v>
          </cell>
          <cell r="K530">
            <v>42471</v>
          </cell>
          <cell r="L530" t="str">
            <v>WH</v>
          </cell>
          <cell r="M530" t="str">
            <v>S43P</v>
          </cell>
          <cell r="N530" t="str">
            <v>S</v>
          </cell>
          <cell r="O530" t="str">
            <v>4</v>
          </cell>
          <cell r="P530" t="str">
            <v>Regular</v>
          </cell>
          <cell r="Q530" t="str"/>
          <cell r="R530">
            <v>1</v>
          </cell>
          <cell r="U530" t="str">
            <v>USD</v>
          </cell>
          <cell r="V530" t="str">
            <v>Americas Sales</v>
          </cell>
          <cell r="W530" t="str">
            <v>Thomas Fusco</v>
          </cell>
          <cell r="Y530" t="str">
            <v>Eligible</v>
          </cell>
          <cell r="Z530">
            <v>280000.16000000003</v>
          </cell>
          <cell r="AA530">
            <v>280000.16000000003</v>
          </cell>
          <cell r="AB530">
            <v>280000.16000000003</v>
          </cell>
          <cell r="AC530">
            <v>280000.16000000003</v>
          </cell>
          <cell r="AD530">
            <v>3</v>
          </cell>
          <cell r="AE530" t="str">
            <v>S43</v>
          </cell>
          <cell r="AF530">
            <v>185000</v>
          </cell>
          <cell r="AG530">
            <v>300000</v>
          </cell>
          <cell r="AH530">
            <v>0.82</v>
          </cell>
          <cell r="AI530">
            <v>4</v>
          </cell>
          <cell r="AJ530">
            <v>0</v>
          </cell>
          <cell r="AK530">
            <v>284200.16240000003</v>
          </cell>
          <cell r="AL530">
            <v>1.4999999999999902E-2</v>
          </cell>
          <cell r="AM530">
            <v>284200.16240000003</v>
          </cell>
          <cell r="AN530">
            <v>4200.0023999999976</v>
          </cell>
          <cell r="AO530">
            <v>-5.2666125333333258E-2</v>
          </cell>
          <cell r="AQ530">
            <v>41600.14</v>
          </cell>
          <cell r="AR530">
            <v>550000.15999999992</v>
          </cell>
          <cell r="AS530">
            <v>0.46</v>
          </cell>
          <cell r="AT530">
            <v>1</v>
          </cell>
          <cell r="AU530">
            <v>0</v>
          </cell>
          <cell r="AV530">
            <v>284200.16240000003</v>
          </cell>
          <cell r="AW530">
            <v>284200.16240000003</v>
          </cell>
          <cell r="AX530">
            <v>1.4999999999999902E-2</v>
          </cell>
          <cell r="AY530">
            <v>4200.0023999999976</v>
          </cell>
          <cell r="AZ530" t="str">
            <v>commission</v>
          </cell>
          <cell r="BA530" t="str">
            <v>commissionEligible</v>
          </cell>
          <cell r="BB530" t="str">
            <v>commissionUnited States</v>
          </cell>
          <cell r="BC530" t="str">
            <v xml:space="preserve">commissionUnited States </v>
          </cell>
          <cell r="BD530" t="str">
            <v>S43</v>
          </cell>
          <cell r="BF530">
            <v>23333.346666666668</v>
          </cell>
          <cell r="BH530">
            <v>3</v>
          </cell>
        </row>
        <row r="531">
          <cell r="B531">
            <v>7808</v>
          </cell>
          <cell r="C531">
            <v>6703</v>
          </cell>
          <cell r="E531" t="str">
            <v>Brett Whidden</v>
          </cell>
          <cell r="F531" t="str">
            <v>Account Manager</v>
          </cell>
          <cell r="G531" t="str">
            <v>Employee</v>
          </cell>
          <cell r="H531" t="str">
            <v>Americas Sales</v>
          </cell>
          <cell r="I531" t="str">
            <v>CALIFORNIA REMOTE OFFICE</v>
          </cell>
          <cell r="J531" t="str">
            <v>United States</v>
          </cell>
          <cell r="K531">
            <v>36817</v>
          </cell>
          <cell r="L531" t="str">
            <v>WH</v>
          </cell>
          <cell r="M531" t="str">
            <v>S43P</v>
          </cell>
          <cell r="N531" t="str">
            <v>S</v>
          </cell>
          <cell r="O531" t="str">
            <v>4</v>
          </cell>
          <cell r="P531" t="str">
            <v>Regular</v>
          </cell>
          <cell r="Q531" t="str"/>
          <cell r="R531">
            <v>1</v>
          </cell>
          <cell r="U531" t="str">
            <v>USD</v>
          </cell>
          <cell r="V531" t="str">
            <v>Americas Sales</v>
          </cell>
          <cell r="W531" t="str">
            <v>Thomas Fusco</v>
          </cell>
          <cell r="Y531" t="str">
            <v>Eligible</v>
          </cell>
          <cell r="Z531">
            <v>264000.07999999996</v>
          </cell>
          <cell r="AA531">
            <v>264000.07999999996</v>
          </cell>
          <cell r="AB531">
            <v>264000.07999999996</v>
          </cell>
          <cell r="AC531">
            <v>264000.07999999996</v>
          </cell>
          <cell r="AD531">
            <v>3</v>
          </cell>
          <cell r="AE531" t="str">
            <v>S43</v>
          </cell>
          <cell r="AF531">
            <v>185000</v>
          </cell>
          <cell r="AG531">
            <v>300000</v>
          </cell>
          <cell r="AH531">
            <v>0.68</v>
          </cell>
          <cell r="AI531">
            <v>3</v>
          </cell>
          <cell r="AJ531">
            <v>0</v>
          </cell>
          <cell r="AK531">
            <v>269280.08159999998</v>
          </cell>
          <cell r="AL531">
            <v>2.0000000000000018E-2</v>
          </cell>
          <cell r="AM531">
            <v>269280.08159999998</v>
          </cell>
          <cell r="AN531">
            <v>5280.0016000000178</v>
          </cell>
          <cell r="AO531">
            <v>-0.10239972800000008</v>
          </cell>
          <cell r="AQ531">
            <v>41600.14</v>
          </cell>
          <cell r="AR531">
            <v>550000.15999999992</v>
          </cell>
          <cell r="AS531">
            <v>0.43</v>
          </cell>
          <cell r="AT531">
            <v>1</v>
          </cell>
          <cell r="AU531">
            <v>0</v>
          </cell>
          <cell r="AV531">
            <v>269280.08159999998</v>
          </cell>
          <cell r="AW531">
            <v>269280.08159999998</v>
          </cell>
          <cell r="AX531">
            <v>2.0000000000000018E-2</v>
          </cell>
          <cell r="AY531">
            <v>5280.0016000000178</v>
          </cell>
          <cell r="AZ531" t="str">
            <v>commission</v>
          </cell>
          <cell r="BA531" t="str">
            <v>commissionEligible</v>
          </cell>
          <cell r="BB531" t="str">
            <v>commissionUnited States</v>
          </cell>
          <cell r="BC531" t="str">
            <v xml:space="preserve">commissionUnited States </v>
          </cell>
          <cell r="BD531" t="str">
            <v>S43</v>
          </cell>
          <cell r="BF531">
            <v>22000.006666666664</v>
          </cell>
          <cell r="BH531">
            <v>3</v>
          </cell>
        </row>
        <row r="532">
          <cell r="B532">
            <v>19360</v>
          </cell>
          <cell r="C532">
            <v>14418</v>
          </cell>
          <cell r="E532" t="str">
            <v>Michael Mulroy</v>
          </cell>
          <cell r="F532" t="str">
            <v>Strategic Account Manager</v>
          </cell>
          <cell r="G532" t="str">
            <v>Employee</v>
          </cell>
          <cell r="H532" t="str">
            <v>Americas Sales</v>
          </cell>
          <cell r="I532" t="str">
            <v>MICHIGAN REMOTE OFFICE</v>
          </cell>
          <cell r="J532" t="str">
            <v>United States</v>
          </cell>
          <cell r="K532">
            <v>43479</v>
          </cell>
          <cell r="L532" t="str">
            <v>WH</v>
          </cell>
          <cell r="M532" t="str">
            <v>S43P</v>
          </cell>
          <cell r="N532" t="str">
            <v>S</v>
          </cell>
          <cell r="O532" t="str">
            <v>4</v>
          </cell>
          <cell r="P532" t="str">
            <v>Regular</v>
          </cell>
          <cell r="Q532" t="str"/>
          <cell r="R532">
            <v>1</v>
          </cell>
          <cell r="U532" t="str">
            <v>USD</v>
          </cell>
          <cell r="V532" t="str">
            <v>Americas Sales</v>
          </cell>
          <cell r="W532" t="str">
            <v>Thomas Fusco</v>
          </cell>
          <cell r="Y532" t="str">
            <v>Eligible</v>
          </cell>
          <cell r="Z532">
            <v>281500</v>
          </cell>
          <cell r="AA532">
            <v>281500</v>
          </cell>
          <cell r="AB532">
            <v>281500</v>
          </cell>
          <cell r="AC532">
            <v>281500</v>
          </cell>
          <cell r="AD532">
            <v>3</v>
          </cell>
          <cell r="AE532" t="str">
            <v>S43</v>
          </cell>
          <cell r="AF532">
            <v>185000</v>
          </cell>
          <cell r="AG532">
            <v>300000</v>
          </cell>
          <cell r="AH532">
            <v>0.83</v>
          </cell>
          <cell r="AI532">
            <v>4</v>
          </cell>
          <cell r="AJ532">
            <v>0</v>
          </cell>
          <cell r="AK532">
            <v>285722.5</v>
          </cell>
          <cell r="AL532">
            <v>1.4999999999999902E-2</v>
          </cell>
          <cell r="AM532">
            <v>285722.5</v>
          </cell>
          <cell r="AN532">
            <v>4222.5</v>
          </cell>
          <cell r="AO532">
            <v>-4.7591666666666699E-2</v>
          </cell>
          <cell r="AQ532">
            <v>41600.14</v>
          </cell>
          <cell r="AR532">
            <v>550000.15999999992</v>
          </cell>
          <cell r="AS532">
            <v>0.47</v>
          </cell>
          <cell r="AT532">
            <v>1</v>
          </cell>
          <cell r="AU532">
            <v>0</v>
          </cell>
          <cell r="AV532">
            <v>285722.5</v>
          </cell>
          <cell r="AW532">
            <v>285722.5</v>
          </cell>
          <cell r="AX532">
            <v>1.4999999999999902E-2</v>
          </cell>
          <cell r="AY532">
            <v>4222.5</v>
          </cell>
          <cell r="AZ532" t="str">
            <v>commission</v>
          </cell>
          <cell r="BA532" t="str">
            <v>commissionEligible</v>
          </cell>
          <cell r="BB532" t="str">
            <v>commissionUnited States</v>
          </cell>
          <cell r="BC532" t="str">
            <v xml:space="preserve">commissionUnited States </v>
          </cell>
          <cell r="BD532" t="str">
            <v>S43</v>
          </cell>
          <cell r="BF532">
            <v>23458.333333333332</v>
          </cell>
          <cell r="BH532">
            <v>3</v>
          </cell>
        </row>
        <row r="533">
          <cell r="B533">
            <v>19955</v>
          </cell>
          <cell r="C533">
            <v>15047</v>
          </cell>
          <cell r="E533" t="str">
            <v>John Waldorf</v>
          </cell>
          <cell r="F533" t="str">
            <v>Territory Manager</v>
          </cell>
          <cell r="G533" t="str">
            <v>Employee</v>
          </cell>
          <cell r="H533" t="str">
            <v>Americas Sales</v>
          </cell>
          <cell r="I533" t="str">
            <v>IOWA REMOTE OFFICE</v>
          </cell>
          <cell r="J533" t="str">
            <v>United States</v>
          </cell>
          <cell r="K533">
            <v>43626</v>
          </cell>
          <cell r="L533" t="str">
            <v>WH</v>
          </cell>
          <cell r="M533" t="str">
            <v>S51P</v>
          </cell>
          <cell r="N533" t="str">
            <v>S</v>
          </cell>
          <cell r="O533" t="str">
            <v>5</v>
          </cell>
          <cell r="P533" t="str">
            <v>Regular</v>
          </cell>
          <cell r="Q533" t="str"/>
          <cell r="R533">
            <v>1</v>
          </cell>
          <cell r="U533" t="str">
            <v>USD</v>
          </cell>
          <cell r="V533" t="str">
            <v>Americas Sales</v>
          </cell>
          <cell r="W533" t="str">
            <v>Thomas Fusco</v>
          </cell>
          <cell r="Y533" t="str">
            <v>Eligible</v>
          </cell>
          <cell r="Z533">
            <v>166000</v>
          </cell>
          <cell r="AA533">
            <v>166000</v>
          </cell>
          <cell r="AB533">
            <v>166000</v>
          </cell>
          <cell r="AC533">
            <v>166000</v>
          </cell>
          <cell r="AD533">
            <v>3</v>
          </cell>
          <cell r="AE533" t="str">
            <v>S51</v>
          </cell>
          <cell r="AF533">
            <v>120000</v>
          </cell>
          <cell r="AG533">
            <v>200000</v>
          </cell>
          <cell r="AH533">
            <v>0.56999999999999995</v>
          </cell>
          <cell r="AI533">
            <v>3</v>
          </cell>
          <cell r="AJ533">
            <v>0</v>
          </cell>
          <cell r="AK533">
            <v>169320</v>
          </cell>
          <cell r="AL533">
            <v>2.0000000000000018E-2</v>
          </cell>
          <cell r="AM533">
            <v>169320</v>
          </cell>
          <cell r="AN533">
            <v>3320</v>
          </cell>
          <cell r="AO533">
            <v>-0.15339999999999998</v>
          </cell>
          <cell r="AQ533">
            <v>41600.14</v>
          </cell>
          <cell r="AR533">
            <v>550000.15999999992</v>
          </cell>
          <cell r="AS533">
            <v>0.24</v>
          </cell>
          <cell r="AT533">
            <v>1</v>
          </cell>
          <cell r="AU533">
            <v>0</v>
          </cell>
          <cell r="AV533">
            <v>169320</v>
          </cell>
          <cell r="AW533">
            <v>169320</v>
          </cell>
          <cell r="AX533">
            <v>2.0000000000000018E-2</v>
          </cell>
          <cell r="AY533">
            <v>3320</v>
          </cell>
          <cell r="AZ533" t="str">
            <v>commission</v>
          </cell>
          <cell r="BA533" t="str">
            <v>commissionEligible</v>
          </cell>
          <cell r="BB533" t="str">
            <v>commissionUnited States</v>
          </cell>
          <cell r="BC533" t="str">
            <v xml:space="preserve">commissionUnited States </v>
          </cell>
          <cell r="BD533" t="str">
            <v>S51</v>
          </cell>
          <cell r="BF533">
            <v>13833.333333333334</v>
          </cell>
          <cell r="BH533">
            <v>5</v>
          </cell>
        </row>
        <row r="534">
          <cell r="B534">
            <v>20391</v>
          </cell>
          <cell r="C534">
            <v>15480</v>
          </cell>
          <cell r="E534" t="str">
            <v>Christina Alex</v>
          </cell>
          <cell r="F534" t="str">
            <v>Territory Manager</v>
          </cell>
          <cell r="G534" t="str">
            <v>Employee</v>
          </cell>
          <cell r="H534" t="str">
            <v>Americas Sales</v>
          </cell>
          <cell r="I534" t="str">
            <v>CHICAGO</v>
          </cell>
          <cell r="J534" t="str">
            <v>United States</v>
          </cell>
          <cell r="K534">
            <v>43724</v>
          </cell>
          <cell r="L534" t="str">
            <v>WH</v>
          </cell>
          <cell r="M534" t="str">
            <v>S43P</v>
          </cell>
          <cell r="N534" t="str">
            <v>S</v>
          </cell>
          <cell r="O534" t="str">
            <v>4</v>
          </cell>
          <cell r="P534" t="str">
            <v>Regular</v>
          </cell>
          <cell r="Q534" t="str"/>
          <cell r="R534">
            <v>1</v>
          </cell>
          <cell r="U534" t="str">
            <v>USD</v>
          </cell>
          <cell r="V534" t="str">
            <v>Americas Sales</v>
          </cell>
          <cell r="W534" t="str">
            <v>Thomas Fusco</v>
          </cell>
          <cell r="Y534" t="str">
            <v>Eligible</v>
          </cell>
          <cell r="Z534">
            <v>220000.08000000002</v>
          </cell>
          <cell r="AA534">
            <v>220000.08000000002</v>
          </cell>
          <cell r="AB534">
            <v>240000.08000000002</v>
          </cell>
          <cell r="AC534">
            <v>240000.08000000002</v>
          </cell>
          <cell r="AD534">
            <v>3</v>
          </cell>
          <cell r="AE534" t="str">
            <v>S43</v>
          </cell>
          <cell r="AF534">
            <v>185000</v>
          </cell>
          <cell r="AG534">
            <v>300000</v>
          </cell>
          <cell r="AH534">
            <v>0.47</v>
          </cell>
          <cell r="AI534">
            <v>3</v>
          </cell>
          <cell r="AJ534">
            <v>0</v>
          </cell>
          <cell r="AK534">
            <v>240000.08000000002</v>
          </cell>
          <cell r="AL534">
            <v>0</v>
          </cell>
          <cell r="AM534">
            <v>240000.08000000002</v>
          </cell>
          <cell r="AN534">
            <v>0</v>
          </cell>
          <cell r="AO534">
            <v>-0.19999973333333332</v>
          </cell>
          <cell r="AQ534">
            <v>41600.14</v>
          </cell>
          <cell r="AR534">
            <v>550000.15999999992</v>
          </cell>
          <cell r="AS534">
            <v>0.39</v>
          </cell>
          <cell r="AT534">
            <v>1</v>
          </cell>
          <cell r="AU534">
            <v>0</v>
          </cell>
          <cell r="AV534">
            <v>240000.08000000002</v>
          </cell>
          <cell r="AW534">
            <v>240000.08000000002</v>
          </cell>
          <cell r="AX534">
            <v>0</v>
          </cell>
          <cell r="AY534">
            <v>0</v>
          </cell>
          <cell r="AZ534" t="str">
            <v>commission</v>
          </cell>
          <cell r="BA534" t="str">
            <v>commissionEligible</v>
          </cell>
          <cell r="BB534" t="str">
            <v>commissionUnited States</v>
          </cell>
          <cell r="BC534" t="str">
            <v xml:space="preserve">commissionUnited States </v>
          </cell>
          <cell r="BD534" t="str">
            <v>S43</v>
          </cell>
          <cell r="BF534">
            <v>20000.006666666668</v>
          </cell>
          <cell r="BH534">
            <v>4</v>
          </cell>
        </row>
        <row r="535">
          <cell r="B535">
            <v>16171</v>
          </cell>
          <cell r="C535">
            <v>11111</v>
          </cell>
          <cell r="E535" t="str">
            <v>Mark Velleca</v>
          </cell>
          <cell r="F535" t="str">
            <v>Account Manager</v>
          </cell>
          <cell r="G535" t="str">
            <v>Employee</v>
          </cell>
          <cell r="H535" t="str">
            <v>Americas Sales</v>
          </cell>
          <cell r="I535" t="str">
            <v>OHIO REMOTE OFFICE</v>
          </cell>
          <cell r="J535" t="str">
            <v>United States</v>
          </cell>
          <cell r="K535">
            <v>42800</v>
          </cell>
          <cell r="L535" t="str">
            <v>WH</v>
          </cell>
          <cell r="M535" t="str">
            <v>S43P</v>
          </cell>
          <cell r="N535" t="str">
            <v>S</v>
          </cell>
          <cell r="O535" t="str">
            <v>4</v>
          </cell>
          <cell r="P535" t="str">
            <v>Regular</v>
          </cell>
          <cell r="Q535" t="str"/>
          <cell r="R535">
            <v>1</v>
          </cell>
          <cell r="U535" t="str">
            <v>USD</v>
          </cell>
          <cell r="V535" t="str">
            <v>Americas Sales</v>
          </cell>
          <cell r="W535" t="str">
            <v>Thomas Fusco</v>
          </cell>
          <cell r="Y535" t="str">
            <v>Eligible</v>
          </cell>
          <cell r="Z535">
            <v>209500.16</v>
          </cell>
          <cell r="AA535">
            <v>209500.16</v>
          </cell>
          <cell r="AB535">
            <v>209500.16</v>
          </cell>
          <cell r="AC535">
            <v>209500.16</v>
          </cell>
          <cell r="AD535">
            <v>3</v>
          </cell>
          <cell r="AE535" t="str">
            <v>S43</v>
          </cell>
          <cell r="AF535">
            <v>185000</v>
          </cell>
          <cell r="AG535">
            <v>300000</v>
          </cell>
          <cell r="AH535">
            <v>0.21</v>
          </cell>
          <cell r="AI535">
            <v>2</v>
          </cell>
          <cell r="AJ535">
            <v>0</v>
          </cell>
          <cell r="AK535">
            <v>215785.1648</v>
          </cell>
          <cell r="AL535">
            <v>3.0000000000000027E-2</v>
          </cell>
          <cell r="AM535">
            <v>215785.1648</v>
          </cell>
          <cell r="AN535">
            <v>6285.0047999999952</v>
          </cell>
          <cell r="AO535">
            <v>-0.28071611733333335</v>
          </cell>
          <cell r="AQ535">
            <v>41600.14</v>
          </cell>
          <cell r="AR535">
            <v>550000.15999999992</v>
          </cell>
          <cell r="AS535">
            <v>0.33</v>
          </cell>
          <cell r="AT535">
            <v>1</v>
          </cell>
          <cell r="AU535">
            <v>0</v>
          </cell>
          <cell r="AV535">
            <v>215785.1648</v>
          </cell>
          <cell r="AW535">
            <v>215785.1648</v>
          </cell>
          <cell r="AX535">
            <v>3.0000000000000027E-2</v>
          </cell>
          <cell r="AY535">
            <v>6285.0047999999952</v>
          </cell>
          <cell r="AZ535" t="str">
            <v>commission</v>
          </cell>
          <cell r="BA535" t="str">
            <v>commissionEligible</v>
          </cell>
          <cell r="BB535" t="str">
            <v>commissionUnited States</v>
          </cell>
          <cell r="BC535" t="str">
            <v xml:space="preserve">commissionUnited States </v>
          </cell>
          <cell r="BD535" t="str">
            <v>S43</v>
          </cell>
          <cell r="BF535">
            <v>17458.346666666668</v>
          </cell>
          <cell r="BH535">
            <v>5</v>
          </cell>
        </row>
        <row r="536">
          <cell r="B536">
            <v>16116</v>
          </cell>
          <cell r="C536">
            <v>11058</v>
          </cell>
          <cell r="E536" t="str">
            <v>Chad McMullen</v>
          </cell>
          <cell r="F536" t="str">
            <v>Account Manager</v>
          </cell>
          <cell r="G536" t="str">
            <v>Employee</v>
          </cell>
          <cell r="H536" t="str">
            <v>Americas Sales</v>
          </cell>
          <cell r="I536" t="str">
            <v>TEXAS REMOTE OFFICE</v>
          </cell>
          <cell r="J536" t="str">
            <v>United States</v>
          </cell>
          <cell r="K536">
            <v>42787</v>
          </cell>
          <cell r="L536" t="str">
            <v>WH</v>
          </cell>
          <cell r="M536" t="str">
            <v>S43P</v>
          </cell>
          <cell r="N536" t="str">
            <v>S</v>
          </cell>
          <cell r="O536" t="str">
            <v>4</v>
          </cell>
          <cell r="P536" t="str">
            <v>Regular</v>
          </cell>
          <cell r="Q536" t="str"/>
          <cell r="R536">
            <v>1</v>
          </cell>
          <cell r="U536" t="str">
            <v>USD</v>
          </cell>
          <cell r="V536" t="str">
            <v>Americas Sales</v>
          </cell>
          <cell r="W536" t="str">
            <v>Thomas Fusco</v>
          </cell>
          <cell r="Y536" t="str">
            <v>Eligible</v>
          </cell>
          <cell r="Z536">
            <v>215000.16</v>
          </cell>
          <cell r="AA536">
            <v>215000.16</v>
          </cell>
          <cell r="AB536">
            <v>215000.16</v>
          </cell>
          <cell r="AC536">
            <v>215000.16</v>
          </cell>
          <cell r="AD536">
            <v>3</v>
          </cell>
          <cell r="AE536" t="str">
            <v>S43</v>
          </cell>
          <cell r="AF536">
            <v>185000</v>
          </cell>
          <cell r="AG536">
            <v>300000</v>
          </cell>
          <cell r="AH536">
            <v>0.26</v>
          </cell>
          <cell r="AI536">
            <v>2</v>
          </cell>
          <cell r="AJ536">
            <v>0</v>
          </cell>
          <cell r="AK536">
            <v>221450.1648</v>
          </cell>
          <cell r="AL536">
            <v>3.0000000000000027E-2</v>
          </cell>
          <cell r="AM536">
            <v>221450.1648</v>
          </cell>
          <cell r="AN536">
            <v>6450.0047999999952</v>
          </cell>
          <cell r="AO536">
            <v>-0.26183278399999999</v>
          </cell>
          <cell r="AQ536">
            <v>41600.14</v>
          </cell>
          <cell r="AR536">
            <v>550000.15999999992</v>
          </cell>
          <cell r="AS536">
            <v>0.34</v>
          </cell>
          <cell r="AT536">
            <v>1</v>
          </cell>
          <cell r="AU536">
            <v>0</v>
          </cell>
          <cell r="AV536">
            <v>221450.1648</v>
          </cell>
          <cell r="AW536">
            <v>221450.1648</v>
          </cell>
          <cell r="AX536">
            <v>3.0000000000000027E-2</v>
          </cell>
          <cell r="AY536">
            <v>6450.0047999999952</v>
          </cell>
          <cell r="AZ536" t="str">
            <v>commission</v>
          </cell>
          <cell r="BA536" t="str">
            <v>commissionEligible</v>
          </cell>
          <cell r="BB536" t="str">
            <v>commissionUnited States</v>
          </cell>
          <cell r="BC536" t="str">
            <v xml:space="preserve">commissionUnited States </v>
          </cell>
          <cell r="BD536" t="str">
            <v>S43</v>
          </cell>
          <cell r="BF536">
            <v>17916.68</v>
          </cell>
          <cell r="BH536">
            <v>3</v>
          </cell>
        </row>
        <row r="537">
          <cell r="B537">
            <v>21416</v>
          </cell>
          <cell r="C537">
            <v>16503</v>
          </cell>
          <cell r="E537" t="str">
            <v>Kara Gansel</v>
          </cell>
          <cell r="F537" t="str">
            <v>Territory Manager</v>
          </cell>
          <cell r="G537" t="str">
            <v>Employee</v>
          </cell>
          <cell r="H537" t="str">
            <v>Americas Sales</v>
          </cell>
          <cell r="I537" t="str">
            <v>CHICAGO</v>
          </cell>
          <cell r="J537" t="str">
            <v>United States</v>
          </cell>
          <cell r="K537">
            <v>44025</v>
          </cell>
          <cell r="L537" t="str">
            <v>WH</v>
          </cell>
          <cell r="M537" t="str">
            <v>S51P</v>
          </cell>
          <cell r="N537" t="str">
            <v>S</v>
          </cell>
          <cell r="O537" t="str">
            <v>5</v>
          </cell>
          <cell r="P537" t="str">
            <v>Regular</v>
          </cell>
          <cell r="Q537" t="str"/>
          <cell r="R537">
            <v>1</v>
          </cell>
          <cell r="U537" t="str">
            <v>USD</v>
          </cell>
          <cell r="V537" t="str">
            <v>Americas Sales</v>
          </cell>
          <cell r="W537" t="str">
            <v>Thomas Fusco</v>
          </cell>
          <cell r="Y537" t="str">
            <v>Eligible</v>
          </cell>
          <cell r="Z537">
            <v>170000</v>
          </cell>
          <cell r="AA537">
            <v>170000</v>
          </cell>
          <cell r="AB537">
            <v>170000</v>
          </cell>
          <cell r="AC537">
            <v>170000</v>
          </cell>
          <cell r="AD537">
            <v>2</v>
          </cell>
          <cell r="AE537" t="str">
            <v>S51</v>
          </cell>
          <cell r="AF537">
            <v>120000</v>
          </cell>
          <cell r="AG537">
            <v>200000</v>
          </cell>
          <cell r="AH537">
            <v>0.62</v>
          </cell>
          <cell r="AI537">
            <v>3</v>
          </cell>
          <cell r="AJ537">
            <v>0</v>
          </cell>
          <cell r="AK537">
            <v>170000</v>
          </cell>
          <cell r="AL537">
            <v>0</v>
          </cell>
          <cell r="AM537">
            <v>170000</v>
          </cell>
          <cell r="AN537">
            <v>0</v>
          </cell>
          <cell r="AO537">
            <v>-0.15000000000000002</v>
          </cell>
          <cell r="AP537" t="str">
            <v>Rated 2 - no recommendation</v>
          </cell>
          <cell r="AQ537">
            <v>41600.14</v>
          </cell>
          <cell r="AR537">
            <v>550000.15999999992</v>
          </cell>
          <cell r="AS537">
            <v>0.25</v>
          </cell>
          <cell r="AT537">
            <v>1</v>
          </cell>
          <cell r="AU537">
            <v>0</v>
          </cell>
          <cell r="AV537">
            <v>170000</v>
          </cell>
          <cell r="AW537">
            <v>170000</v>
          </cell>
          <cell r="AX537">
            <v>0</v>
          </cell>
          <cell r="AY537">
            <v>0</v>
          </cell>
          <cell r="AZ537" t="str">
            <v>commission</v>
          </cell>
          <cell r="BA537" t="str">
            <v>commissionEligible</v>
          </cell>
          <cell r="BB537" t="str">
            <v>commissionUnited States</v>
          </cell>
          <cell r="BC537" t="str">
            <v xml:space="preserve">commissionUnited States </v>
          </cell>
          <cell r="BD537" t="str">
            <v>S51</v>
          </cell>
          <cell r="BF537">
            <v>14166.666666666666</v>
          </cell>
        </row>
        <row r="538">
          <cell r="B538">
            <v>19861</v>
          </cell>
          <cell r="C538">
            <v>14919</v>
          </cell>
          <cell r="E538" t="str">
            <v>Nikki Gray</v>
          </cell>
          <cell r="F538" t="str">
            <v>Account Manager</v>
          </cell>
          <cell r="G538" t="str">
            <v>Employee</v>
          </cell>
          <cell r="H538" t="str">
            <v>Americas Sales</v>
          </cell>
          <cell r="I538" t="str">
            <v>OKLAHOMA REMOTE OFFICE</v>
          </cell>
          <cell r="J538" t="str">
            <v>United States</v>
          </cell>
          <cell r="K538">
            <v>43584</v>
          </cell>
          <cell r="L538" t="str">
            <v>WH</v>
          </cell>
          <cell r="M538" t="str">
            <v>S53P</v>
          </cell>
          <cell r="N538" t="str">
            <v>S</v>
          </cell>
          <cell r="O538" t="str">
            <v>5</v>
          </cell>
          <cell r="P538" t="str">
            <v>Regular</v>
          </cell>
          <cell r="Q538" t="str"/>
          <cell r="R538">
            <v>1</v>
          </cell>
          <cell r="U538" t="str">
            <v>USD</v>
          </cell>
          <cell r="V538" t="str">
            <v>Americas Sales</v>
          </cell>
          <cell r="W538" t="str">
            <v>Thomas Fusco</v>
          </cell>
          <cell r="Y538" t="str">
            <v>Eligible</v>
          </cell>
          <cell r="Z538">
            <v>164000.16</v>
          </cell>
          <cell r="AA538">
            <v>164000.16</v>
          </cell>
          <cell r="AB538">
            <v>164000.16</v>
          </cell>
          <cell r="AC538">
            <v>164000.16</v>
          </cell>
          <cell r="AD538">
            <v>3</v>
          </cell>
          <cell r="AE538" t="str">
            <v>S53</v>
          </cell>
          <cell r="AF538">
            <v>130000</v>
          </cell>
          <cell r="AG538">
            <v>220000</v>
          </cell>
          <cell r="AH538">
            <v>0.37</v>
          </cell>
          <cell r="AI538">
            <v>2</v>
          </cell>
          <cell r="AJ538">
            <v>0</v>
          </cell>
          <cell r="AK538">
            <v>168920.1648</v>
          </cell>
          <cell r="AL538">
            <v>3.0000000000000027E-2</v>
          </cell>
          <cell r="AM538">
            <v>168920.1648</v>
          </cell>
          <cell r="AN538">
            <v>4920.0047999999952</v>
          </cell>
          <cell r="AO538">
            <v>-0.23218106909090908</v>
          </cell>
          <cell r="AQ538">
            <v>41600.14</v>
          </cell>
          <cell r="AR538">
            <v>550000.15999999992</v>
          </cell>
          <cell r="AS538">
            <v>0.24</v>
          </cell>
          <cell r="AT538">
            <v>1</v>
          </cell>
          <cell r="AU538">
            <v>0</v>
          </cell>
          <cell r="AV538">
            <v>168920.1648</v>
          </cell>
          <cell r="AW538">
            <v>168920.1648</v>
          </cell>
          <cell r="AX538">
            <v>3.0000000000000027E-2</v>
          </cell>
          <cell r="AY538">
            <v>4920.0047999999952</v>
          </cell>
          <cell r="AZ538" t="str">
            <v>commission</v>
          </cell>
          <cell r="BA538" t="str">
            <v>commissionEligible</v>
          </cell>
          <cell r="BB538" t="str">
            <v>commissionUnited States</v>
          </cell>
          <cell r="BC538" t="str">
            <v xml:space="preserve">commissionUnited States </v>
          </cell>
          <cell r="BD538" t="str">
            <v>S53</v>
          </cell>
          <cell r="BF538">
            <v>13666.68</v>
          </cell>
          <cell r="BH538">
            <v>3</v>
          </cell>
        </row>
        <row r="539">
          <cell r="B539">
            <v>20208</v>
          </cell>
          <cell r="C539">
            <v>15297</v>
          </cell>
          <cell r="E539" t="str">
            <v>Digvijay Appaya</v>
          </cell>
          <cell r="F539" t="str">
            <v>Account Manager</v>
          </cell>
          <cell r="G539" t="str">
            <v>Employee</v>
          </cell>
          <cell r="H539" t="str">
            <v>Americas Sales</v>
          </cell>
          <cell r="I539" t="str">
            <v>OHIO REMOTE OFFICE</v>
          </cell>
          <cell r="J539" t="str">
            <v>United States</v>
          </cell>
          <cell r="K539">
            <v>43675</v>
          </cell>
          <cell r="L539" t="str">
            <v>WH</v>
          </cell>
          <cell r="M539" t="str">
            <v>S43P</v>
          </cell>
          <cell r="N539" t="str">
            <v>S</v>
          </cell>
          <cell r="O539" t="str">
            <v>4</v>
          </cell>
          <cell r="P539" t="str">
            <v>Regular</v>
          </cell>
          <cell r="Q539" t="str"/>
          <cell r="R539">
            <v>1</v>
          </cell>
          <cell r="U539" t="str">
            <v>USD</v>
          </cell>
          <cell r="V539" t="str">
            <v>Americas Sales</v>
          </cell>
          <cell r="W539" t="str">
            <v>Thomas Fusco</v>
          </cell>
          <cell r="Y539" t="str">
            <v>Eligible</v>
          </cell>
          <cell r="Z539">
            <v>250000</v>
          </cell>
          <cell r="AA539">
            <v>250000</v>
          </cell>
          <cell r="AB539">
            <v>250000</v>
          </cell>
          <cell r="AC539">
            <v>250000</v>
          </cell>
          <cell r="AD539">
            <v>3</v>
          </cell>
          <cell r="AE539" t="str">
            <v>S43</v>
          </cell>
          <cell r="AF539">
            <v>185000</v>
          </cell>
          <cell r="AG539">
            <v>300000</v>
          </cell>
          <cell r="AH539">
            <v>0.56000000000000005</v>
          </cell>
          <cell r="AI539">
            <v>3</v>
          </cell>
          <cell r="AJ539">
            <v>0</v>
          </cell>
          <cell r="AK539">
            <v>255000</v>
          </cell>
          <cell r="AL539">
            <v>2.0000000000000018E-2</v>
          </cell>
          <cell r="AM539">
            <v>255000</v>
          </cell>
          <cell r="AN539">
            <v>5000</v>
          </cell>
          <cell r="AO539">
            <v>-0.15000000000000002</v>
          </cell>
          <cell r="AQ539">
            <v>41600.14</v>
          </cell>
          <cell r="AR539">
            <v>550000.15999999992</v>
          </cell>
          <cell r="AS539">
            <v>0.4</v>
          </cell>
          <cell r="AT539">
            <v>1</v>
          </cell>
          <cell r="AU539">
            <v>0</v>
          </cell>
          <cell r="AV539">
            <v>255000</v>
          </cell>
          <cell r="AW539">
            <v>255000</v>
          </cell>
          <cell r="AX539">
            <v>2.0000000000000018E-2</v>
          </cell>
          <cell r="AY539">
            <v>5000</v>
          </cell>
          <cell r="AZ539" t="str">
            <v>commission</v>
          </cell>
          <cell r="BA539" t="str">
            <v>commissionEligible</v>
          </cell>
          <cell r="BB539" t="str">
            <v>commissionUnited States</v>
          </cell>
          <cell r="BC539" t="str">
            <v xml:space="preserve">commissionUnited States </v>
          </cell>
          <cell r="BD539" t="str">
            <v>S43</v>
          </cell>
          <cell r="BF539">
            <v>20833.333333333332</v>
          </cell>
          <cell r="BH539">
            <v>2</v>
          </cell>
        </row>
        <row r="540">
          <cell r="B540">
            <v>20394</v>
          </cell>
          <cell r="C540">
            <v>15483</v>
          </cell>
          <cell r="E540" t="str">
            <v>William Schroeder</v>
          </cell>
          <cell r="F540" t="str">
            <v>Account Manager</v>
          </cell>
          <cell r="G540" t="str">
            <v>Employee</v>
          </cell>
          <cell r="H540" t="str">
            <v>Americas Sales</v>
          </cell>
          <cell r="I540" t="str">
            <v>KANSAS REMOTE OFFICE</v>
          </cell>
          <cell r="J540" t="str">
            <v>United States</v>
          </cell>
          <cell r="K540">
            <v>43724</v>
          </cell>
          <cell r="L540" t="str">
            <v>WH</v>
          </cell>
          <cell r="M540" t="str">
            <v>S43P</v>
          </cell>
          <cell r="N540" t="str">
            <v>S</v>
          </cell>
          <cell r="O540" t="str">
            <v>4</v>
          </cell>
          <cell r="P540" t="str">
            <v>Regular</v>
          </cell>
          <cell r="Q540" t="str"/>
          <cell r="R540">
            <v>1</v>
          </cell>
          <cell r="U540" t="str">
            <v>USD</v>
          </cell>
          <cell r="V540" t="str">
            <v>Americas Sales</v>
          </cell>
          <cell r="W540" t="str">
            <v>Thomas Fusco</v>
          </cell>
          <cell r="Y540" t="str">
            <v>Eligible</v>
          </cell>
          <cell r="Z540">
            <v>220000.08000000002</v>
          </cell>
          <cell r="AA540">
            <v>220000.08000000002</v>
          </cell>
          <cell r="AB540">
            <v>220000.08000000002</v>
          </cell>
          <cell r="AC540">
            <v>220000.08000000002</v>
          </cell>
          <cell r="AD540">
            <v>3</v>
          </cell>
          <cell r="AE540" t="str">
            <v>S43</v>
          </cell>
          <cell r="AF540">
            <v>185000</v>
          </cell>
          <cell r="AG540">
            <v>300000</v>
          </cell>
          <cell r="AH540">
            <v>0.3</v>
          </cell>
          <cell r="AI540">
            <v>2</v>
          </cell>
          <cell r="AJ540">
            <v>0</v>
          </cell>
          <cell r="AK540">
            <v>226600.08240000001</v>
          </cell>
          <cell r="AL540">
            <v>3.0000000000000027E-2</v>
          </cell>
          <cell r="AM540">
            <v>226600.08240000001</v>
          </cell>
          <cell r="AN540">
            <v>6600.0023999999976</v>
          </cell>
          <cell r="AO540">
            <v>-0.24466639199999995</v>
          </cell>
          <cell r="AQ540">
            <v>41600.14</v>
          </cell>
          <cell r="AR540">
            <v>550000.15999999992</v>
          </cell>
          <cell r="AS540">
            <v>0.35</v>
          </cell>
          <cell r="AT540">
            <v>1</v>
          </cell>
          <cell r="AU540">
            <v>0</v>
          </cell>
          <cell r="AV540">
            <v>226600.08240000001</v>
          </cell>
          <cell r="AW540">
            <v>226600.08240000001</v>
          </cell>
          <cell r="AX540">
            <v>3.0000000000000027E-2</v>
          </cell>
          <cell r="AY540">
            <v>6600.0023999999976</v>
          </cell>
          <cell r="AZ540" t="str">
            <v>commission</v>
          </cell>
          <cell r="BA540" t="str">
            <v>commissionEligible</v>
          </cell>
          <cell r="BB540" t="str">
            <v>commissionUnited States</v>
          </cell>
          <cell r="BC540" t="str">
            <v xml:space="preserve">commissionUnited States </v>
          </cell>
          <cell r="BD540" t="str">
            <v>S43</v>
          </cell>
          <cell r="BF540">
            <v>18333.34</v>
          </cell>
          <cell r="BH540">
            <v>3</v>
          </cell>
        </row>
        <row r="541">
          <cell r="B541">
            <v>21110</v>
          </cell>
          <cell r="C541">
            <v>16197</v>
          </cell>
          <cell r="E541" t="str">
            <v>Joshua DeWitt</v>
          </cell>
          <cell r="F541" t="str">
            <v>Account Manager</v>
          </cell>
          <cell r="G541" t="str">
            <v>Employee</v>
          </cell>
          <cell r="H541" t="str">
            <v>Americas Sales</v>
          </cell>
          <cell r="I541" t="str">
            <v>OHIO REMOTE OFFICE</v>
          </cell>
          <cell r="J541" t="str">
            <v>United States</v>
          </cell>
          <cell r="K541">
            <v>43899</v>
          </cell>
          <cell r="L541" t="str">
            <v>WH</v>
          </cell>
          <cell r="M541" t="str">
            <v>S43P</v>
          </cell>
          <cell r="N541" t="str">
            <v>S</v>
          </cell>
          <cell r="O541" t="str">
            <v>4</v>
          </cell>
          <cell r="P541" t="str">
            <v>Regular</v>
          </cell>
          <cell r="Q541" t="str"/>
          <cell r="R541">
            <v>1</v>
          </cell>
          <cell r="U541" t="str">
            <v>USD</v>
          </cell>
          <cell r="V541" t="str">
            <v>Americas Sales</v>
          </cell>
          <cell r="W541" t="str">
            <v>Thomas Fusco</v>
          </cell>
          <cell r="Y541" t="str">
            <v>Eligible</v>
          </cell>
          <cell r="Z541">
            <v>250000</v>
          </cell>
          <cell r="AA541">
            <v>250000</v>
          </cell>
          <cell r="AB541">
            <v>250000</v>
          </cell>
          <cell r="AC541">
            <v>250000</v>
          </cell>
          <cell r="AD541">
            <v>3</v>
          </cell>
          <cell r="AE541" t="str">
            <v>S43</v>
          </cell>
          <cell r="AF541">
            <v>185000</v>
          </cell>
          <cell r="AG541">
            <v>300000</v>
          </cell>
          <cell r="AH541">
            <v>0.56000000000000005</v>
          </cell>
          <cell r="AI541">
            <v>3</v>
          </cell>
          <cell r="AJ541">
            <v>0</v>
          </cell>
          <cell r="AK541">
            <v>255000</v>
          </cell>
          <cell r="AL541">
            <v>2.0000000000000018E-2</v>
          </cell>
          <cell r="AM541">
            <v>255000</v>
          </cell>
          <cell r="AN541">
            <v>5000</v>
          </cell>
          <cell r="AO541">
            <v>-0.15000000000000002</v>
          </cell>
          <cell r="AQ541">
            <v>41600.14</v>
          </cell>
          <cell r="AR541">
            <v>550000.15999999992</v>
          </cell>
          <cell r="AS541">
            <v>0.4</v>
          </cell>
          <cell r="AT541">
            <v>1</v>
          </cell>
          <cell r="AU541">
            <v>0</v>
          </cell>
          <cell r="AV541">
            <v>255000</v>
          </cell>
          <cell r="AW541">
            <v>255000</v>
          </cell>
          <cell r="AX541">
            <v>2.0000000000000018E-2</v>
          </cell>
          <cell r="AY541">
            <v>5000</v>
          </cell>
          <cell r="AZ541" t="str">
            <v>commission</v>
          </cell>
          <cell r="BA541" t="str">
            <v>commissionEligible</v>
          </cell>
          <cell r="BB541" t="str">
            <v>commissionUnited States</v>
          </cell>
          <cell r="BC541" t="str">
            <v xml:space="preserve">commissionUnited States </v>
          </cell>
          <cell r="BD541" t="str">
            <v>S43</v>
          </cell>
          <cell r="BF541">
            <v>20833.333333333332</v>
          </cell>
        </row>
        <row r="542">
          <cell r="B542">
            <v>12936</v>
          </cell>
          <cell r="C542">
            <v>7960</v>
          </cell>
          <cell r="E542" t="str">
            <v>Thomas Stasko</v>
          </cell>
          <cell r="F542" t="str">
            <v>Territory Manager</v>
          </cell>
          <cell r="G542" t="str">
            <v>Employee</v>
          </cell>
          <cell r="H542" t="str">
            <v>Americas Sales</v>
          </cell>
          <cell r="I542" t="str">
            <v>DENVER</v>
          </cell>
          <cell r="J542" t="str">
            <v>United States</v>
          </cell>
          <cell r="K542">
            <v>42011</v>
          </cell>
          <cell r="L542" t="str">
            <v>WH</v>
          </cell>
          <cell r="M542" t="str">
            <v>S41P</v>
          </cell>
          <cell r="N542" t="str">
            <v>S</v>
          </cell>
          <cell r="O542" t="str">
            <v>4</v>
          </cell>
          <cell r="P542" t="str">
            <v>Regular</v>
          </cell>
          <cell r="Q542" t="str"/>
          <cell r="R542">
            <v>1</v>
          </cell>
          <cell r="U542" t="str">
            <v>USD</v>
          </cell>
          <cell r="V542" t="str">
            <v>Americas Sales</v>
          </cell>
          <cell r="W542" t="str">
            <v>Thomas Fusco</v>
          </cell>
          <cell r="Y542" t="str">
            <v>Not Eligible - Left</v>
          </cell>
          <cell r="Z542">
            <v>230000</v>
          </cell>
          <cell r="AA542">
            <v>230000</v>
          </cell>
          <cell r="AB542">
            <v>230000</v>
          </cell>
          <cell r="AC542">
            <v>230000</v>
          </cell>
        </row>
        <row r="543">
          <cell r="B543">
            <v>21466</v>
          </cell>
          <cell r="C543">
            <v>16553</v>
          </cell>
          <cell r="E543" t="str">
            <v>Marie Hutchins</v>
          </cell>
          <cell r="F543" t="str">
            <v>Area Manager, Northwest</v>
          </cell>
          <cell r="G543" t="str">
            <v>Employee</v>
          </cell>
          <cell r="H543" t="str">
            <v>Americas Sales</v>
          </cell>
          <cell r="I543" t="str">
            <v>BELLEVUE</v>
          </cell>
          <cell r="J543" t="str">
            <v>United States</v>
          </cell>
          <cell r="K543">
            <v>44053</v>
          </cell>
          <cell r="L543" t="str">
            <v>WH</v>
          </cell>
          <cell r="M543" t="str">
            <v>S31M</v>
          </cell>
          <cell r="N543" t="str">
            <v>S</v>
          </cell>
          <cell r="O543" t="str">
            <v>3</v>
          </cell>
          <cell r="P543" t="str">
            <v>Regular</v>
          </cell>
          <cell r="Q543" t="str"/>
          <cell r="R543">
            <v>1</v>
          </cell>
          <cell r="U543" t="str">
            <v>USD</v>
          </cell>
          <cell r="V543" t="str">
            <v>Americas Sales</v>
          </cell>
          <cell r="W543" t="str">
            <v>Thomas Fusco</v>
          </cell>
          <cell r="Y543" t="str">
            <v>Eligible</v>
          </cell>
          <cell r="Z543">
            <v>360000</v>
          </cell>
          <cell r="AA543">
            <v>360000</v>
          </cell>
          <cell r="AB543">
            <v>360000</v>
          </cell>
          <cell r="AC543">
            <v>360000</v>
          </cell>
          <cell r="AD543">
            <v>3</v>
          </cell>
          <cell r="AE543" t="str">
            <v>S31</v>
          </cell>
          <cell r="AF543">
            <v>260000</v>
          </cell>
          <cell r="AG543">
            <v>395000</v>
          </cell>
          <cell r="AH543">
            <v>0.74</v>
          </cell>
          <cell r="AI543">
            <v>4</v>
          </cell>
          <cell r="AJ543">
            <v>0</v>
          </cell>
          <cell r="AK543">
            <v>365399.99999999994</v>
          </cell>
          <cell r="AL543">
            <v>1.4999999999999902E-2</v>
          </cell>
          <cell r="AM543">
            <v>365399.99999999994</v>
          </cell>
          <cell r="AN543">
            <v>5399.9999999999418</v>
          </cell>
          <cell r="AO543">
            <v>-7.4936708860759649E-2</v>
          </cell>
          <cell r="AQ543">
            <v>41600.14</v>
          </cell>
          <cell r="AR543">
            <v>550000.15999999992</v>
          </cell>
          <cell r="AS543">
            <v>0.62</v>
          </cell>
          <cell r="AT543">
            <v>1</v>
          </cell>
          <cell r="AU543">
            <v>0</v>
          </cell>
          <cell r="AV543">
            <v>365399.99999999994</v>
          </cell>
          <cell r="AW543">
            <v>365399.99999999994</v>
          </cell>
          <cell r="AX543">
            <v>1.4999999999999902E-2</v>
          </cell>
          <cell r="AY543">
            <v>5399.9999999999418</v>
          </cell>
          <cell r="AZ543" t="str">
            <v>commission</v>
          </cell>
          <cell r="BA543" t="str">
            <v>commissionEligible</v>
          </cell>
          <cell r="BB543" t="str">
            <v>commissionUnited States</v>
          </cell>
          <cell r="BC543" t="str">
            <v xml:space="preserve">commissionUnited States </v>
          </cell>
          <cell r="BD543" t="str">
            <v>S31</v>
          </cell>
          <cell r="BF543">
            <v>30000</v>
          </cell>
        </row>
        <row r="544">
          <cell r="B544">
            <v>8506</v>
          </cell>
          <cell r="C544">
            <v>6909</v>
          </cell>
          <cell r="E544" t="str">
            <v>Jeffrey Jeziorski</v>
          </cell>
          <cell r="F544" t="str">
            <v>Territory Manager</v>
          </cell>
          <cell r="G544" t="str">
            <v>Employee</v>
          </cell>
          <cell r="H544" t="str">
            <v>Americas Sales</v>
          </cell>
          <cell r="I544" t="str">
            <v>CALIFORNIA REMOTE OFFICE</v>
          </cell>
          <cell r="J544" t="str">
            <v>United States</v>
          </cell>
          <cell r="K544">
            <v>42492</v>
          </cell>
          <cell r="L544" t="str">
            <v>WH</v>
          </cell>
          <cell r="M544" t="str">
            <v>S41P</v>
          </cell>
          <cell r="N544" t="str">
            <v>S</v>
          </cell>
          <cell r="O544" t="str">
            <v>4</v>
          </cell>
          <cell r="P544" t="str">
            <v>Regular</v>
          </cell>
          <cell r="Q544" t="str"/>
          <cell r="R544">
            <v>1</v>
          </cell>
          <cell r="U544" t="str">
            <v>USD</v>
          </cell>
          <cell r="V544" t="str">
            <v>Americas Sales</v>
          </cell>
          <cell r="W544" t="str">
            <v>Thomas Fusco</v>
          </cell>
          <cell r="Y544" t="str">
            <v>Eligible</v>
          </cell>
          <cell r="Z544">
            <v>212000.16</v>
          </cell>
          <cell r="AA544">
            <v>212000.16</v>
          </cell>
          <cell r="AB544">
            <v>212000.16</v>
          </cell>
          <cell r="AC544">
            <v>212000.16</v>
          </cell>
          <cell r="AD544">
            <v>3</v>
          </cell>
          <cell r="AE544" t="str">
            <v>S41</v>
          </cell>
          <cell r="AF544">
            <v>180000</v>
          </cell>
          <cell r="AG544">
            <v>270000</v>
          </cell>
          <cell r="AH544">
            <v>0.35</v>
          </cell>
          <cell r="AI544">
            <v>2</v>
          </cell>
          <cell r="AJ544">
            <v>0</v>
          </cell>
          <cell r="AK544">
            <v>218360.1648</v>
          </cell>
          <cell r="AL544">
            <v>3.0000000000000027E-2</v>
          </cell>
          <cell r="AM544">
            <v>218360.1648</v>
          </cell>
          <cell r="AN544">
            <v>6360.0047999999952</v>
          </cell>
          <cell r="AO544">
            <v>-0.19125864888888888</v>
          </cell>
          <cell r="AQ544">
            <v>41600.14</v>
          </cell>
          <cell r="AR544">
            <v>550000.15999999992</v>
          </cell>
          <cell r="AS544">
            <v>0.33</v>
          </cell>
          <cell r="AT544">
            <v>1</v>
          </cell>
          <cell r="AU544">
            <v>0</v>
          </cell>
          <cell r="AV544">
            <v>218360.1648</v>
          </cell>
          <cell r="AW544">
            <v>218360.1648</v>
          </cell>
          <cell r="AX544">
            <v>3.0000000000000027E-2</v>
          </cell>
          <cell r="AY544">
            <v>6360.0047999999952</v>
          </cell>
          <cell r="AZ544" t="str">
            <v>commission</v>
          </cell>
          <cell r="BA544" t="str">
            <v>commissionEligible</v>
          </cell>
          <cell r="BB544" t="str">
            <v>commissionUnited States</v>
          </cell>
          <cell r="BC544" t="str">
            <v xml:space="preserve">commissionUnited States </v>
          </cell>
          <cell r="BD544" t="str">
            <v>S41</v>
          </cell>
          <cell r="BF544">
            <v>17666.68</v>
          </cell>
          <cell r="BH544">
            <v>2</v>
          </cell>
        </row>
        <row r="545">
          <cell r="B545">
            <v>15241</v>
          </cell>
          <cell r="C545">
            <v>10208</v>
          </cell>
          <cell r="E545" t="str">
            <v>Christian Legg</v>
          </cell>
          <cell r="F545" t="str">
            <v>Territory Manager</v>
          </cell>
          <cell r="G545" t="str">
            <v>Employee</v>
          </cell>
          <cell r="H545" t="str">
            <v>Americas Sales</v>
          </cell>
          <cell r="I545" t="str">
            <v>BELLEVUE</v>
          </cell>
          <cell r="J545" t="str">
            <v>United States</v>
          </cell>
          <cell r="K545">
            <v>42499</v>
          </cell>
          <cell r="L545" t="str">
            <v>WH</v>
          </cell>
          <cell r="M545" t="str">
            <v>S61P</v>
          </cell>
          <cell r="N545" t="str">
            <v>S</v>
          </cell>
          <cell r="O545" t="str">
            <v>6</v>
          </cell>
          <cell r="P545" t="str">
            <v>Regular</v>
          </cell>
          <cell r="R545">
            <v>1</v>
          </cell>
          <cell r="U545" t="str">
            <v>USD</v>
          </cell>
          <cell r="V545" t="str">
            <v>Americas Sales</v>
          </cell>
          <cell r="W545" t="str">
            <v>Thomas Fusco</v>
          </cell>
          <cell r="Y545" t="str">
            <v>Eligible</v>
          </cell>
          <cell r="Z545">
            <v>125000.16</v>
          </cell>
          <cell r="AA545">
            <v>125000.16</v>
          </cell>
          <cell r="AB545">
            <v>125000.16</v>
          </cell>
          <cell r="AC545">
            <v>125000.16</v>
          </cell>
          <cell r="AD545">
            <v>2</v>
          </cell>
          <cell r="AE545" t="str">
            <v>S61</v>
          </cell>
          <cell r="AF545">
            <v>100000</v>
          </cell>
          <cell r="AG545">
            <v>160000</v>
          </cell>
          <cell r="AH545">
            <v>0.41</v>
          </cell>
          <cell r="AI545">
            <v>2</v>
          </cell>
          <cell r="AJ545">
            <v>0</v>
          </cell>
          <cell r="AK545">
            <v>125000.16</v>
          </cell>
          <cell r="AL545">
            <v>0</v>
          </cell>
          <cell r="AM545">
            <v>125000.16</v>
          </cell>
          <cell r="AN545">
            <v>0</v>
          </cell>
          <cell r="AO545">
            <v>-0.21874899999999997</v>
          </cell>
          <cell r="AP545" t="str">
            <v>Rated 2 - no recommendation</v>
          </cell>
          <cell r="AQ545">
            <v>41600.14</v>
          </cell>
          <cell r="AR545">
            <v>550000.15999999992</v>
          </cell>
          <cell r="AS545">
            <v>0.16</v>
          </cell>
          <cell r="AT545">
            <v>1</v>
          </cell>
          <cell r="AU545">
            <v>0</v>
          </cell>
          <cell r="AV545">
            <v>125000.16</v>
          </cell>
          <cell r="AW545">
            <v>125000.16</v>
          </cell>
          <cell r="AX545">
            <v>0</v>
          </cell>
          <cell r="AY545">
            <v>0</v>
          </cell>
          <cell r="AZ545" t="str">
            <v>commission</v>
          </cell>
          <cell r="BA545" t="str">
            <v>commissionEligible</v>
          </cell>
          <cell r="BB545" t="str">
            <v>commissionUnited States</v>
          </cell>
          <cell r="BC545" t="str">
            <v xml:space="preserve">commissionUnited States </v>
          </cell>
          <cell r="BD545" t="str">
            <v>S61</v>
          </cell>
          <cell r="BF545">
            <v>10416.68</v>
          </cell>
          <cell r="BH545">
            <v>3</v>
          </cell>
        </row>
        <row r="546">
          <cell r="B546">
            <v>16315</v>
          </cell>
          <cell r="C546">
            <v>11248</v>
          </cell>
          <cell r="E546" t="str">
            <v>Guy Shinnar</v>
          </cell>
          <cell r="F546" t="str">
            <v>Strategic Account Manager</v>
          </cell>
          <cell r="G546" t="str">
            <v>Employee</v>
          </cell>
          <cell r="H546" t="str">
            <v>Americas Sales</v>
          </cell>
          <cell r="I546" t="str">
            <v>BELLEVUE</v>
          </cell>
          <cell r="J546" t="str">
            <v>United States</v>
          </cell>
          <cell r="K546">
            <v>42842</v>
          </cell>
          <cell r="L546" t="str">
            <v>WH</v>
          </cell>
          <cell r="M546" t="str">
            <v>S33P</v>
          </cell>
          <cell r="N546" t="str">
            <v>S</v>
          </cell>
          <cell r="O546" t="str">
            <v>3</v>
          </cell>
          <cell r="P546" t="str">
            <v>Regular</v>
          </cell>
          <cell r="Q546" t="str"/>
          <cell r="R546">
            <v>1</v>
          </cell>
          <cell r="U546" t="str">
            <v>USD</v>
          </cell>
          <cell r="V546" t="str">
            <v>Americas Sales</v>
          </cell>
          <cell r="W546" t="str">
            <v>Thomas Fusco</v>
          </cell>
          <cell r="Y546" t="str">
            <v>Eligible</v>
          </cell>
          <cell r="Z546">
            <v>300000.07999999996</v>
          </cell>
          <cell r="AA546">
            <v>300000.07999999996</v>
          </cell>
          <cell r="AB546">
            <v>300000.07999999996</v>
          </cell>
          <cell r="AC546">
            <v>300000.07999999996</v>
          </cell>
          <cell r="AD546">
            <v>2</v>
          </cell>
          <cell r="AE546" t="str">
            <v>S33</v>
          </cell>
          <cell r="AF546">
            <v>240000</v>
          </cell>
          <cell r="AG546">
            <v>350000</v>
          </cell>
          <cell r="AH546">
            <v>0.54</v>
          </cell>
          <cell r="AI546">
            <v>3</v>
          </cell>
          <cell r="AJ546">
            <v>0</v>
          </cell>
          <cell r="AK546">
            <v>300000.07999999996</v>
          </cell>
          <cell r="AL546">
            <v>0</v>
          </cell>
          <cell r="AM546">
            <v>300000.07999999996</v>
          </cell>
          <cell r="AN546">
            <v>0</v>
          </cell>
          <cell r="AO546">
            <v>-0.14285691428571445</v>
          </cell>
          <cell r="AP546" t="str">
            <v>Rated 2 - no recommendation</v>
          </cell>
          <cell r="AQ546">
            <v>41600.14</v>
          </cell>
          <cell r="AR546">
            <v>550000.15999999992</v>
          </cell>
          <cell r="AS546">
            <v>0.5</v>
          </cell>
          <cell r="AT546">
            <v>1</v>
          </cell>
          <cell r="AU546">
            <v>0</v>
          </cell>
          <cell r="AV546">
            <v>300000.07999999996</v>
          </cell>
          <cell r="AW546">
            <v>300000.07999999996</v>
          </cell>
          <cell r="AX546">
            <v>0</v>
          </cell>
          <cell r="AY546">
            <v>0</v>
          </cell>
          <cell r="AZ546" t="str">
            <v>commission</v>
          </cell>
          <cell r="BA546" t="str">
            <v>commissionEligible</v>
          </cell>
          <cell r="BB546" t="str">
            <v>commissionUnited States</v>
          </cell>
          <cell r="BC546" t="str">
            <v xml:space="preserve">commissionUnited States </v>
          </cell>
          <cell r="BD546" t="str">
            <v>S33</v>
          </cell>
          <cell r="BF546">
            <v>25000.006666666664</v>
          </cell>
          <cell r="BH546">
            <v>2</v>
          </cell>
        </row>
        <row r="547">
          <cell r="B547">
            <v>18693</v>
          </cell>
          <cell r="C547">
            <v>13738</v>
          </cell>
          <cell r="E547" t="str">
            <v>Keegan Turczyn</v>
          </cell>
          <cell r="F547" t="str">
            <v>Territory Manager</v>
          </cell>
          <cell r="G547" t="str">
            <v>Employee</v>
          </cell>
          <cell r="H547" t="str">
            <v>Americas Sales</v>
          </cell>
          <cell r="I547" t="str">
            <v>CALIFORNIA REMOTE OFFICE</v>
          </cell>
          <cell r="J547" t="str">
            <v>United States</v>
          </cell>
          <cell r="K547">
            <v>43388</v>
          </cell>
          <cell r="L547" t="str">
            <v>WH</v>
          </cell>
          <cell r="M547" t="str">
            <v>S61P</v>
          </cell>
          <cell r="N547" t="str">
            <v>S</v>
          </cell>
          <cell r="O547" t="str">
            <v>6</v>
          </cell>
          <cell r="P547" t="str">
            <v>Regular</v>
          </cell>
          <cell r="Q547" t="str"/>
          <cell r="R547">
            <v>1</v>
          </cell>
          <cell r="U547" t="str">
            <v>USD</v>
          </cell>
          <cell r="V547" t="str">
            <v>Americas Sales</v>
          </cell>
          <cell r="W547" t="str">
            <v>Thomas Fusco</v>
          </cell>
          <cell r="Y547" t="str">
            <v>Eligible</v>
          </cell>
          <cell r="Z547">
            <v>97000.08</v>
          </cell>
          <cell r="AA547">
            <v>97000.08</v>
          </cell>
          <cell r="AB547">
            <v>115000</v>
          </cell>
          <cell r="AC547">
            <v>115000</v>
          </cell>
          <cell r="AD547">
            <v>3</v>
          </cell>
          <cell r="AE547" t="str">
            <v>S61</v>
          </cell>
          <cell r="AF547">
            <v>100000</v>
          </cell>
          <cell r="AG547">
            <v>160000</v>
          </cell>
          <cell r="AH547">
            <v>0</v>
          </cell>
          <cell r="AI547">
            <v>1</v>
          </cell>
          <cell r="AJ547">
            <v>0</v>
          </cell>
          <cell r="AK547">
            <v>115000</v>
          </cell>
          <cell r="AL547">
            <v>0</v>
          </cell>
          <cell r="AM547">
            <v>115000</v>
          </cell>
          <cell r="AN547">
            <v>0</v>
          </cell>
          <cell r="AO547">
            <v>-0.28125</v>
          </cell>
          <cell r="AQ547">
            <v>41600.14</v>
          </cell>
          <cell r="AR547">
            <v>550000.15999999992</v>
          </cell>
          <cell r="AS547">
            <v>0.14000000000000001</v>
          </cell>
          <cell r="AT547">
            <v>1</v>
          </cell>
          <cell r="AU547">
            <v>0</v>
          </cell>
          <cell r="AV547">
            <v>115000</v>
          </cell>
          <cell r="AW547">
            <v>115000</v>
          </cell>
          <cell r="AX547">
            <v>0</v>
          </cell>
          <cell r="AY547">
            <v>0</v>
          </cell>
          <cell r="AZ547" t="str">
            <v>commission</v>
          </cell>
          <cell r="BA547" t="str">
            <v>commissionEligible</v>
          </cell>
          <cell r="BB547" t="str">
            <v>commissionUnited States</v>
          </cell>
          <cell r="BC547" t="str">
            <v xml:space="preserve">commissionUnited States </v>
          </cell>
          <cell r="BD547" t="str">
            <v>S61</v>
          </cell>
          <cell r="BF547">
            <v>9583.3333333333339</v>
          </cell>
          <cell r="BH547">
            <v>2</v>
          </cell>
        </row>
        <row r="548">
          <cell r="B548">
            <v>20961</v>
          </cell>
          <cell r="C548">
            <v>16048</v>
          </cell>
          <cell r="E548" t="str">
            <v>Jonathan Marselis</v>
          </cell>
          <cell r="F548" t="str">
            <v>Territory Manager</v>
          </cell>
          <cell r="G548" t="str">
            <v>Employee</v>
          </cell>
          <cell r="H548" t="str">
            <v>Americas Sales</v>
          </cell>
          <cell r="I548" t="str">
            <v>CALIFORNIA REMOTE OFFICE</v>
          </cell>
          <cell r="J548" t="str">
            <v>United States</v>
          </cell>
          <cell r="K548">
            <v>43850</v>
          </cell>
          <cell r="L548" t="str">
            <v>WH</v>
          </cell>
          <cell r="M548" t="str">
            <v>S41P</v>
          </cell>
          <cell r="N548" t="str">
            <v>S</v>
          </cell>
          <cell r="O548" t="str">
            <v>4</v>
          </cell>
          <cell r="P548" t="str">
            <v>Regular</v>
          </cell>
          <cell r="Q548" t="str"/>
          <cell r="R548">
            <v>1</v>
          </cell>
          <cell r="U548" t="str">
            <v>USD</v>
          </cell>
          <cell r="V548" t="str">
            <v>Americas Sales</v>
          </cell>
          <cell r="W548" t="str">
            <v>Thomas Fusco</v>
          </cell>
          <cell r="Y548" t="str">
            <v>Eligible</v>
          </cell>
          <cell r="Z548">
            <v>230000</v>
          </cell>
          <cell r="AA548">
            <v>230000</v>
          </cell>
          <cell r="AB548">
            <v>230000</v>
          </cell>
          <cell r="AC548">
            <v>230000</v>
          </cell>
          <cell r="AD548">
            <v>2</v>
          </cell>
          <cell r="AE548" t="str">
            <v>S41</v>
          </cell>
          <cell r="AF548">
            <v>180000</v>
          </cell>
          <cell r="AG548">
            <v>270000</v>
          </cell>
          <cell r="AH548">
            <v>0.55000000000000004</v>
          </cell>
          <cell r="AI548">
            <v>3</v>
          </cell>
          <cell r="AJ548">
            <v>0</v>
          </cell>
          <cell r="AK548">
            <v>230000</v>
          </cell>
          <cell r="AL548">
            <v>0</v>
          </cell>
          <cell r="AM548">
            <v>230000</v>
          </cell>
          <cell r="AN548">
            <v>0</v>
          </cell>
          <cell r="AO548">
            <v>-0.14814814814814814</v>
          </cell>
          <cell r="AP548" t="str">
            <v>Rated 2 - no recommendation</v>
          </cell>
          <cell r="AQ548">
            <v>41600.14</v>
          </cell>
          <cell r="AR548">
            <v>550000.15999999992</v>
          </cell>
          <cell r="AS548">
            <v>0.37</v>
          </cell>
          <cell r="AT548">
            <v>1</v>
          </cell>
          <cell r="AU548">
            <v>0</v>
          </cell>
          <cell r="AV548">
            <v>230000</v>
          </cell>
          <cell r="AW548">
            <v>230000</v>
          </cell>
          <cell r="AX548">
            <v>0</v>
          </cell>
          <cell r="AY548">
            <v>0</v>
          </cell>
          <cell r="AZ548" t="str">
            <v>commission</v>
          </cell>
          <cell r="BA548" t="str">
            <v>commissionEligible</v>
          </cell>
          <cell r="BB548" t="str">
            <v>commissionUnited States</v>
          </cell>
          <cell r="BC548" t="str">
            <v xml:space="preserve">commissionUnited States </v>
          </cell>
          <cell r="BD548" t="str">
            <v>S41</v>
          </cell>
          <cell r="BF548">
            <v>19166.666666666668</v>
          </cell>
        </row>
        <row r="549">
          <cell r="B549">
            <v>18012</v>
          </cell>
          <cell r="C549">
            <v>13065</v>
          </cell>
          <cell r="E549" t="str">
            <v>Andrew Williams</v>
          </cell>
          <cell r="F549" t="str">
            <v>Territory Manager</v>
          </cell>
          <cell r="G549" t="str">
            <v>Employee</v>
          </cell>
          <cell r="H549" t="str">
            <v>Americas Sales</v>
          </cell>
          <cell r="I549" t="str">
            <v>BELLEVUE</v>
          </cell>
          <cell r="J549" t="str">
            <v>United States</v>
          </cell>
          <cell r="K549">
            <v>43227</v>
          </cell>
          <cell r="L549" t="str">
            <v>WH</v>
          </cell>
          <cell r="M549" t="str">
            <v>S51P</v>
          </cell>
          <cell r="N549" t="str">
            <v>S</v>
          </cell>
          <cell r="O549" t="str">
            <v>5</v>
          </cell>
          <cell r="P549" t="str">
            <v>Regular</v>
          </cell>
          <cell r="Q549" t="str"/>
          <cell r="R549">
            <v>1</v>
          </cell>
          <cell r="U549" t="str">
            <v>USD</v>
          </cell>
          <cell r="V549" t="str">
            <v>Americas Sales</v>
          </cell>
          <cell r="W549" t="str">
            <v>Thomas Fusco</v>
          </cell>
          <cell r="Y549" t="str">
            <v>Not Eligible - Left</v>
          </cell>
          <cell r="Z549">
            <v>185000.08000000002</v>
          </cell>
          <cell r="AA549">
            <v>185000.08000000002</v>
          </cell>
          <cell r="AB549">
            <v>185000.08000000002</v>
          </cell>
          <cell r="AC549">
            <v>185000.08000000002</v>
          </cell>
        </row>
        <row r="550">
          <cell r="B550">
            <v>14285</v>
          </cell>
          <cell r="C550">
            <v>9258</v>
          </cell>
          <cell r="E550" t="str">
            <v>James Lewis</v>
          </cell>
          <cell r="F550" t="str">
            <v>Territory Manager</v>
          </cell>
          <cell r="G550" t="str">
            <v>Employee</v>
          </cell>
          <cell r="H550" t="str">
            <v>Americas Sales</v>
          </cell>
          <cell r="I550" t="str">
            <v>DENVER</v>
          </cell>
          <cell r="J550" t="str">
            <v>United States</v>
          </cell>
          <cell r="K550">
            <v>42282</v>
          </cell>
          <cell r="L550" t="str">
            <v>WH</v>
          </cell>
          <cell r="M550" t="str">
            <v>S41P</v>
          </cell>
          <cell r="N550" t="str">
            <v>S</v>
          </cell>
          <cell r="O550" t="str">
            <v>4</v>
          </cell>
          <cell r="P550" t="str">
            <v>Regular</v>
          </cell>
          <cell r="Q550" t="str"/>
          <cell r="R550">
            <v>1</v>
          </cell>
          <cell r="U550" t="str">
            <v>USD</v>
          </cell>
          <cell r="V550" t="str">
            <v>Americas Sales</v>
          </cell>
          <cell r="W550" t="str">
            <v>Thomas Fusco</v>
          </cell>
          <cell r="Y550" t="str">
            <v>Eligible</v>
          </cell>
          <cell r="Z550">
            <v>248000.08</v>
          </cell>
          <cell r="AA550">
            <v>248000.08</v>
          </cell>
          <cell r="AB550">
            <v>248000.08</v>
          </cell>
          <cell r="AC550">
            <v>248000.08</v>
          </cell>
          <cell r="AD550">
            <v>3</v>
          </cell>
          <cell r="AE550" t="str">
            <v>S41</v>
          </cell>
          <cell r="AF550">
            <v>180000</v>
          </cell>
          <cell r="AG550">
            <v>270000</v>
          </cell>
          <cell r="AH550">
            <v>0.75</v>
          </cell>
          <cell r="AI550">
            <v>4</v>
          </cell>
          <cell r="AJ550">
            <v>0</v>
          </cell>
          <cell r="AK550">
            <v>251720.08119999996</v>
          </cell>
          <cell r="AL550">
            <v>1.4999999999999902E-2</v>
          </cell>
          <cell r="AM550">
            <v>251720.08119999996</v>
          </cell>
          <cell r="AN550">
            <v>3720.0011999999697</v>
          </cell>
          <cell r="AO550">
            <v>-6.7703402962963177E-2</v>
          </cell>
          <cell r="AQ550">
            <v>41600.14</v>
          </cell>
          <cell r="AR550">
            <v>550000.15999999992</v>
          </cell>
          <cell r="AS550">
            <v>0.4</v>
          </cell>
          <cell r="AT550">
            <v>1</v>
          </cell>
          <cell r="AU550">
            <v>0</v>
          </cell>
          <cell r="AV550">
            <v>251720.08119999996</v>
          </cell>
          <cell r="AW550">
            <v>251720.08119999996</v>
          </cell>
          <cell r="AX550">
            <v>1.4999999999999902E-2</v>
          </cell>
          <cell r="AY550">
            <v>3720.0011999999697</v>
          </cell>
          <cell r="AZ550" t="str">
            <v>commission</v>
          </cell>
          <cell r="BA550" t="str">
            <v>commissionEligible</v>
          </cell>
          <cell r="BB550" t="str">
            <v>commissionUnited States</v>
          </cell>
          <cell r="BC550" t="str">
            <v xml:space="preserve">commissionUnited States </v>
          </cell>
          <cell r="BD550" t="str">
            <v>S41</v>
          </cell>
          <cell r="BF550">
            <v>20666.673333333332</v>
          </cell>
          <cell r="BH550">
            <v>2</v>
          </cell>
        </row>
        <row r="551">
          <cell r="B551">
            <v>18669</v>
          </cell>
          <cell r="C551">
            <v>13714</v>
          </cell>
          <cell r="E551" t="str">
            <v>Alexander Fagan</v>
          </cell>
          <cell r="F551" t="str">
            <v>Territory Manager</v>
          </cell>
          <cell r="G551" t="str">
            <v>Employee</v>
          </cell>
          <cell r="H551" t="str">
            <v>Americas Sales</v>
          </cell>
          <cell r="I551" t="str">
            <v>SAN CARLOS</v>
          </cell>
          <cell r="J551" t="str">
            <v>United States</v>
          </cell>
          <cell r="K551">
            <v>43388</v>
          </cell>
          <cell r="L551" t="str">
            <v>WH</v>
          </cell>
          <cell r="M551" t="str">
            <v>S61P</v>
          </cell>
          <cell r="N551" t="str">
            <v>S</v>
          </cell>
          <cell r="O551" t="str">
            <v>6</v>
          </cell>
          <cell r="P551" t="str">
            <v>Regular</v>
          </cell>
          <cell r="R551">
            <v>1</v>
          </cell>
          <cell r="U551" t="str">
            <v>USD</v>
          </cell>
          <cell r="V551" t="str">
            <v>Americas Sales</v>
          </cell>
          <cell r="W551" t="str">
            <v>Thomas Fusco</v>
          </cell>
          <cell r="Y551" t="str">
            <v>Eligible</v>
          </cell>
          <cell r="Z551">
            <v>97000.08</v>
          </cell>
          <cell r="AA551">
            <v>97000.08</v>
          </cell>
          <cell r="AB551">
            <v>97000.08</v>
          </cell>
          <cell r="AC551">
            <v>97000.08</v>
          </cell>
          <cell r="AD551">
            <v>2</v>
          </cell>
          <cell r="AE551" t="str">
            <v>S61</v>
          </cell>
          <cell r="AF551">
            <v>100000</v>
          </cell>
          <cell r="AG551">
            <v>160000</v>
          </cell>
          <cell r="AH551">
            <v>0</v>
          </cell>
          <cell r="AI551">
            <v>1</v>
          </cell>
          <cell r="AJ551">
            <v>0</v>
          </cell>
          <cell r="AK551">
            <v>97000.08</v>
          </cell>
          <cell r="AL551">
            <v>0</v>
          </cell>
          <cell r="AM551">
            <v>97000.08</v>
          </cell>
          <cell r="AN551">
            <v>0</v>
          </cell>
          <cell r="AO551">
            <v>-0.39374949999999997</v>
          </cell>
          <cell r="AP551" t="str">
            <v>Rated 2 - no recommendation</v>
          </cell>
          <cell r="AQ551">
            <v>41600.14</v>
          </cell>
          <cell r="AR551">
            <v>550000.15999999992</v>
          </cell>
          <cell r="AS551">
            <v>0.1</v>
          </cell>
          <cell r="AT551">
            <v>1</v>
          </cell>
          <cell r="AU551">
            <v>0</v>
          </cell>
          <cell r="AV551">
            <v>97000.08</v>
          </cell>
          <cell r="AW551">
            <v>97000.08</v>
          </cell>
          <cell r="AX551">
            <v>0</v>
          </cell>
          <cell r="AY551">
            <v>0</v>
          </cell>
          <cell r="AZ551" t="str">
            <v>commission</v>
          </cell>
          <cell r="BA551" t="str">
            <v>commissionEligible</v>
          </cell>
          <cell r="BB551" t="str">
            <v>commissionUnited States</v>
          </cell>
          <cell r="BC551" t="str">
            <v xml:space="preserve">commissionUnited States </v>
          </cell>
          <cell r="BD551" t="str">
            <v>S61</v>
          </cell>
          <cell r="BF551">
            <v>8083.34</v>
          </cell>
          <cell r="BH551">
            <v>3</v>
          </cell>
        </row>
        <row r="552">
          <cell r="B552">
            <v>18900</v>
          </cell>
          <cell r="C552">
            <v>13944</v>
          </cell>
          <cell r="E552" t="str">
            <v>Steven Meyers</v>
          </cell>
          <cell r="F552" t="str">
            <v>Territory Manager</v>
          </cell>
          <cell r="G552" t="str">
            <v>Employee</v>
          </cell>
          <cell r="H552" t="str">
            <v>Americas Sales</v>
          </cell>
          <cell r="I552" t="str">
            <v>SAN CARLOS</v>
          </cell>
          <cell r="J552" t="str">
            <v>United States</v>
          </cell>
          <cell r="K552">
            <v>43402</v>
          </cell>
          <cell r="L552" t="str">
            <v>WH</v>
          </cell>
          <cell r="M552" t="str">
            <v>S41P</v>
          </cell>
          <cell r="N552" t="str">
            <v>S</v>
          </cell>
          <cell r="O552" t="str">
            <v>4</v>
          </cell>
          <cell r="P552" t="str">
            <v>Regular</v>
          </cell>
          <cell r="Q552" t="str"/>
          <cell r="R552">
            <v>1</v>
          </cell>
          <cell r="U552" t="str">
            <v>USD</v>
          </cell>
          <cell r="V552" t="str">
            <v>Americas Sales</v>
          </cell>
          <cell r="W552" t="str">
            <v>Thomas Fusco</v>
          </cell>
          <cell r="Y552" t="str">
            <v>Eligible</v>
          </cell>
          <cell r="Z552">
            <v>230000.08000000002</v>
          </cell>
          <cell r="AA552">
            <v>230000.08000000002</v>
          </cell>
          <cell r="AB552">
            <v>230000.08000000002</v>
          </cell>
          <cell r="AC552">
            <v>230000.08000000002</v>
          </cell>
          <cell r="AD552">
            <v>2</v>
          </cell>
          <cell r="AE552" t="str">
            <v>S41</v>
          </cell>
          <cell r="AF552">
            <v>180000</v>
          </cell>
          <cell r="AG552">
            <v>270000</v>
          </cell>
          <cell r="AH552">
            <v>0.55000000000000004</v>
          </cell>
          <cell r="AI552">
            <v>3</v>
          </cell>
          <cell r="AJ552">
            <v>0</v>
          </cell>
          <cell r="AK552">
            <v>230000.08000000002</v>
          </cell>
          <cell r="AL552">
            <v>0</v>
          </cell>
          <cell r="AM552">
            <v>230000.08000000002</v>
          </cell>
          <cell r="AN552">
            <v>0</v>
          </cell>
          <cell r="AO552">
            <v>-0.14814785185185175</v>
          </cell>
          <cell r="AP552" t="str">
            <v>Rated 2 - no recommendation</v>
          </cell>
          <cell r="AQ552">
            <v>41600.14</v>
          </cell>
          <cell r="AR552">
            <v>550000.15999999992</v>
          </cell>
          <cell r="AS552">
            <v>0.37</v>
          </cell>
          <cell r="AT552">
            <v>1</v>
          </cell>
          <cell r="AU552">
            <v>0</v>
          </cell>
          <cell r="AV552">
            <v>230000.08000000002</v>
          </cell>
          <cell r="AW552">
            <v>230000.08000000002</v>
          </cell>
          <cell r="AX552">
            <v>0</v>
          </cell>
          <cell r="AY552">
            <v>0</v>
          </cell>
          <cell r="AZ552" t="str">
            <v>commission</v>
          </cell>
          <cell r="BA552" t="str">
            <v>commissionEligible</v>
          </cell>
          <cell r="BB552" t="str">
            <v>commissionUnited States</v>
          </cell>
          <cell r="BC552" t="str">
            <v xml:space="preserve">commissionUnited States </v>
          </cell>
          <cell r="BD552" t="str">
            <v>S41</v>
          </cell>
          <cell r="BF552">
            <v>19166.673333333336</v>
          </cell>
          <cell r="BH552">
            <v>5</v>
          </cell>
        </row>
        <row r="553">
          <cell r="B553">
            <v>19162</v>
          </cell>
          <cell r="C553">
            <v>14220</v>
          </cell>
          <cell r="E553" t="str">
            <v>Andrew Biancardi</v>
          </cell>
          <cell r="F553" t="str">
            <v>Territory Manager</v>
          </cell>
          <cell r="G553" t="str">
            <v>Employee</v>
          </cell>
          <cell r="H553" t="str">
            <v>Americas Sales</v>
          </cell>
          <cell r="I553" t="str">
            <v>SAN CARLOS</v>
          </cell>
          <cell r="J553" t="str">
            <v>United States</v>
          </cell>
          <cell r="K553">
            <v>43437</v>
          </cell>
          <cell r="L553" t="str">
            <v>WH</v>
          </cell>
          <cell r="M553" t="str">
            <v>S51P</v>
          </cell>
          <cell r="N553" t="str">
            <v>S</v>
          </cell>
          <cell r="O553" t="str">
            <v>5</v>
          </cell>
          <cell r="P553" t="str">
            <v>Regular</v>
          </cell>
          <cell r="Q553" t="str"/>
          <cell r="R553">
            <v>1</v>
          </cell>
          <cell r="U553" t="str">
            <v>USD</v>
          </cell>
          <cell r="V553" t="str">
            <v>Americas Sales</v>
          </cell>
          <cell r="W553" t="str">
            <v>Thomas Fusco</v>
          </cell>
          <cell r="Y553" t="str">
            <v>Eligible</v>
          </cell>
          <cell r="Z553">
            <v>225000</v>
          </cell>
          <cell r="AA553">
            <v>225000</v>
          </cell>
          <cell r="AB553">
            <v>225000</v>
          </cell>
          <cell r="AC553">
            <v>225000</v>
          </cell>
          <cell r="AD553">
            <v>5</v>
          </cell>
          <cell r="AE553" t="str">
            <v>S51</v>
          </cell>
          <cell r="AF553">
            <v>120000</v>
          </cell>
          <cell r="AG553">
            <v>200000</v>
          </cell>
          <cell r="AH553">
            <v>1</v>
          </cell>
          <cell r="AI553">
            <v>5</v>
          </cell>
          <cell r="AJ553">
            <v>0</v>
          </cell>
          <cell r="AK553">
            <v>225000</v>
          </cell>
          <cell r="AL553">
            <v>0</v>
          </cell>
          <cell r="AM553">
            <v>225000</v>
          </cell>
          <cell r="AN553">
            <v>0</v>
          </cell>
          <cell r="AO553">
            <v>0.125</v>
          </cell>
          <cell r="AP553" t="str">
            <v>Above Range</v>
          </cell>
          <cell r="AQ553">
            <v>41600.14</v>
          </cell>
          <cell r="AR553">
            <v>550000.15999999992</v>
          </cell>
          <cell r="AS553">
            <v>0.36</v>
          </cell>
          <cell r="AT553">
            <v>1</v>
          </cell>
          <cell r="AU553">
            <v>0</v>
          </cell>
          <cell r="AV553">
            <v>225000</v>
          </cell>
          <cell r="AW553">
            <v>225000</v>
          </cell>
          <cell r="AX553">
            <v>0</v>
          </cell>
          <cell r="AY553">
            <v>0</v>
          </cell>
          <cell r="AZ553" t="str">
            <v>commission</v>
          </cell>
          <cell r="BA553" t="str">
            <v>commissionEligible</v>
          </cell>
          <cell r="BB553" t="str">
            <v>commissionUnited States</v>
          </cell>
          <cell r="BC553" t="str">
            <v xml:space="preserve">commissionUnited States </v>
          </cell>
          <cell r="BD553" t="str">
            <v>S51</v>
          </cell>
          <cell r="BF553">
            <v>18750</v>
          </cell>
          <cell r="BH553">
            <v>3</v>
          </cell>
        </row>
        <row r="554">
          <cell r="B554">
            <v>21410</v>
          </cell>
          <cell r="C554">
            <v>16497</v>
          </cell>
          <cell r="E554" t="str">
            <v>John Dill</v>
          </cell>
          <cell r="F554" t="str">
            <v>Account Manager</v>
          </cell>
          <cell r="G554" t="str">
            <v>Employee</v>
          </cell>
          <cell r="H554" t="str">
            <v>Americas Sales</v>
          </cell>
          <cell r="I554" t="str">
            <v>TEXAS REMOTE OFFICE</v>
          </cell>
          <cell r="J554" t="str">
            <v>United States</v>
          </cell>
          <cell r="K554">
            <v>44004</v>
          </cell>
          <cell r="L554" t="str">
            <v>WH</v>
          </cell>
          <cell r="M554" t="str">
            <v>S43P</v>
          </cell>
          <cell r="N554" t="str">
            <v>S</v>
          </cell>
          <cell r="O554" t="str">
            <v>4</v>
          </cell>
          <cell r="P554" t="str">
            <v>Regular</v>
          </cell>
          <cell r="Q554" t="str"/>
          <cell r="R554">
            <v>1</v>
          </cell>
          <cell r="U554" t="str">
            <v>USD</v>
          </cell>
          <cell r="V554" t="str">
            <v>Americas Sales</v>
          </cell>
          <cell r="W554" t="str">
            <v>Thomas Fusco</v>
          </cell>
          <cell r="Y554" t="str">
            <v>Eligible</v>
          </cell>
          <cell r="Z554">
            <v>285000.07999999996</v>
          </cell>
          <cell r="AA554">
            <v>285000.07999999996</v>
          </cell>
          <cell r="AB554">
            <v>285000.07999999996</v>
          </cell>
          <cell r="AC554">
            <v>285000.07999999996</v>
          </cell>
          <cell r="AD554">
            <v>3</v>
          </cell>
          <cell r="AE554" t="str">
            <v>S43</v>
          </cell>
          <cell r="AF554">
            <v>185000</v>
          </cell>
          <cell r="AG554">
            <v>300000</v>
          </cell>
          <cell r="AH554">
            <v>0.86</v>
          </cell>
          <cell r="AI554">
            <v>5</v>
          </cell>
          <cell r="AJ554">
            <v>0</v>
          </cell>
          <cell r="AK554">
            <v>287850.08079999994</v>
          </cell>
          <cell r="AL554">
            <v>1.0000000000000009E-2</v>
          </cell>
          <cell r="AM554">
            <v>287850.08079999994</v>
          </cell>
          <cell r="AN554">
            <v>2850.0007999999798</v>
          </cell>
          <cell r="AO554">
            <v>-4.04997306666669E-2</v>
          </cell>
          <cell r="AQ554">
            <v>41600.14</v>
          </cell>
          <cell r="AR554">
            <v>550000.15999999992</v>
          </cell>
          <cell r="AS554">
            <v>0.47</v>
          </cell>
          <cell r="AT554">
            <v>1</v>
          </cell>
          <cell r="AU554">
            <v>0</v>
          </cell>
          <cell r="AV554">
            <v>287850.08079999994</v>
          </cell>
          <cell r="AW554">
            <v>287850.08079999994</v>
          </cell>
          <cell r="AX554">
            <v>1.0000000000000009E-2</v>
          </cell>
          <cell r="AY554">
            <v>2850.0007999999798</v>
          </cell>
          <cell r="AZ554" t="str">
            <v>commission</v>
          </cell>
          <cell r="BA554" t="str">
            <v>commissionEligible</v>
          </cell>
          <cell r="BB554" t="str">
            <v>commissionUnited States</v>
          </cell>
          <cell r="BC554" t="str">
            <v xml:space="preserve">commissionUnited States </v>
          </cell>
          <cell r="BD554" t="str">
            <v>S43</v>
          </cell>
          <cell r="BF554">
            <v>23750.006666666664</v>
          </cell>
        </row>
        <row r="555">
          <cell r="B555">
            <v>20098</v>
          </cell>
          <cell r="C555">
            <v>15190</v>
          </cell>
          <cell r="E555" t="str">
            <v>Antonios Kalliaras</v>
          </cell>
          <cell r="F555" t="str">
            <v>Area Manager</v>
          </cell>
          <cell r="G555" t="str">
            <v>Employee</v>
          </cell>
          <cell r="H555" t="str">
            <v>Americas Sales</v>
          </cell>
          <cell r="I555" t="str">
            <v>SAN CARLOS</v>
          </cell>
          <cell r="J555" t="str">
            <v>United States</v>
          </cell>
          <cell r="K555">
            <v>43649</v>
          </cell>
          <cell r="L555" t="str">
            <v>WH</v>
          </cell>
          <cell r="M555" t="str">
            <v>S31M</v>
          </cell>
          <cell r="N555" t="str">
            <v>S</v>
          </cell>
          <cell r="O555" t="str">
            <v>3</v>
          </cell>
          <cell r="P555" t="str">
            <v>Regular</v>
          </cell>
          <cell r="Q555" t="str"/>
          <cell r="R555">
            <v>1</v>
          </cell>
          <cell r="U555" t="str">
            <v>USD</v>
          </cell>
          <cell r="V555" t="str">
            <v>Americas Sales</v>
          </cell>
          <cell r="W555" t="str">
            <v>Thomas Fusco</v>
          </cell>
          <cell r="Y555" t="str">
            <v>Eligible</v>
          </cell>
          <cell r="Z555">
            <v>360000.16000000003</v>
          </cell>
          <cell r="AA555">
            <v>360000.16000000003</v>
          </cell>
          <cell r="AB555">
            <v>360000.16000000003</v>
          </cell>
          <cell r="AC555">
            <v>360000.16000000003</v>
          </cell>
          <cell r="AD555">
            <v>3</v>
          </cell>
          <cell r="AE555" t="str">
            <v>S31</v>
          </cell>
          <cell r="AF555">
            <v>260000</v>
          </cell>
          <cell r="AG555">
            <v>395000</v>
          </cell>
          <cell r="AH555">
            <v>0.74</v>
          </cell>
          <cell r="AI555">
            <v>4</v>
          </cell>
          <cell r="AJ555">
            <v>0</v>
          </cell>
          <cell r="AK555">
            <v>365400.16239999997</v>
          </cell>
          <cell r="AL555">
            <v>1.4999999999999902E-2</v>
          </cell>
          <cell r="AM555">
            <v>365400.16239999997</v>
          </cell>
          <cell r="AN555">
            <v>5400.0023999999394</v>
          </cell>
          <cell r="AO555">
            <v>-7.4936297721519107E-2</v>
          </cell>
          <cell r="AQ555">
            <v>41600.14</v>
          </cell>
          <cell r="AR555">
            <v>550000.15999999992</v>
          </cell>
          <cell r="AS555">
            <v>0.62</v>
          </cell>
          <cell r="AT555">
            <v>1</v>
          </cell>
          <cell r="AU555">
            <v>0</v>
          </cell>
          <cell r="AV555">
            <v>365400.16239999997</v>
          </cell>
          <cell r="AW555">
            <v>365400.16239999997</v>
          </cell>
          <cell r="AX555">
            <v>1.4999999999999902E-2</v>
          </cell>
          <cell r="AY555">
            <v>5400.0023999999394</v>
          </cell>
          <cell r="AZ555" t="str">
            <v>commission</v>
          </cell>
          <cell r="BA555" t="str">
            <v>commissionEligible</v>
          </cell>
          <cell r="BB555" t="str">
            <v>commissionUnited States</v>
          </cell>
          <cell r="BC555" t="str">
            <v xml:space="preserve">commissionUnited States </v>
          </cell>
          <cell r="BD555" t="str">
            <v>S31</v>
          </cell>
          <cell r="BF555">
            <v>30000.013333333336</v>
          </cell>
          <cell r="BH555">
            <v>3</v>
          </cell>
        </row>
        <row r="556">
          <cell r="B556">
            <v>21204</v>
          </cell>
          <cell r="C556">
            <v>16291</v>
          </cell>
          <cell r="E556" t="str">
            <v>Daniel Murphy</v>
          </cell>
          <cell r="F556" t="str">
            <v>Area Manager</v>
          </cell>
          <cell r="G556" t="str">
            <v>Employee</v>
          </cell>
          <cell r="H556" t="str">
            <v>Americas Sales</v>
          </cell>
          <cell r="I556" t="str">
            <v>CALIFORNIA REMOTE OFFICE</v>
          </cell>
          <cell r="J556" t="str">
            <v>United States</v>
          </cell>
          <cell r="K556">
            <v>43927</v>
          </cell>
          <cell r="L556" t="str">
            <v>WH</v>
          </cell>
          <cell r="M556" t="str">
            <v>S31M</v>
          </cell>
          <cell r="N556" t="str">
            <v>S</v>
          </cell>
          <cell r="O556" t="str">
            <v>3</v>
          </cell>
          <cell r="P556" t="str">
            <v>Regular</v>
          </cell>
          <cell r="Q556" t="str"/>
          <cell r="R556">
            <v>1</v>
          </cell>
          <cell r="U556" t="str">
            <v>USD</v>
          </cell>
          <cell r="V556" t="str">
            <v>Americas Sales</v>
          </cell>
          <cell r="W556" t="str">
            <v>Thomas Fusco</v>
          </cell>
          <cell r="Y556" t="str">
            <v>Eligible</v>
          </cell>
          <cell r="Z556">
            <v>360000.16000000003</v>
          </cell>
          <cell r="AA556">
            <v>360000.16000000003</v>
          </cell>
          <cell r="AB556">
            <v>360000.16000000003</v>
          </cell>
          <cell r="AC556">
            <v>360000.16000000003</v>
          </cell>
          <cell r="AD556">
            <v>3</v>
          </cell>
          <cell r="AE556" t="str">
            <v>S31</v>
          </cell>
          <cell r="AF556">
            <v>260000</v>
          </cell>
          <cell r="AG556">
            <v>395000</v>
          </cell>
          <cell r="AH556">
            <v>0.74</v>
          </cell>
          <cell r="AI556">
            <v>4</v>
          </cell>
          <cell r="AJ556">
            <v>0</v>
          </cell>
          <cell r="AK556">
            <v>365400.16239999997</v>
          </cell>
          <cell r="AL556">
            <v>1.4999999999999902E-2</v>
          </cell>
          <cell r="AM556">
            <v>365400.16239999997</v>
          </cell>
          <cell r="AN556">
            <v>5400.0023999999394</v>
          </cell>
          <cell r="AO556">
            <v>-7.4936297721519107E-2</v>
          </cell>
          <cell r="AQ556">
            <v>41600.14</v>
          </cell>
          <cell r="AR556">
            <v>550000.15999999992</v>
          </cell>
          <cell r="AS556">
            <v>0.62</v>
          </cell>
          <cell r="AT556">
            <v>1</v>
          </cell>
          <cell r="AU556">
            <v>0</v>
          </cell>
          <cell r="AV556">
            <v>365400.16239999997</v>
          </cell>
          <cell r="AW556">
            <v>365400.16239999997</v>
          </cell>
          <cell r="AX556">
            <v>1.4999999999999902E-2</v>
          </cell>
          <cell r="AY556">
            <v>5400.0023999999394</v>
          </cell>
          <cell r="AZ556" t="str">
            <v>commission</v>
          </cell>
          <cell r="BA556" t="str">
            <v>commissionEligible</v>
          </cell>
          <cell r="BB556" t="str">
            <v>commissionUnited States</v>
          </cell>
          <cell r="BC556" t="str">
            <v xml:space="preserve">commissionUnited States </v>
          </cell>
          <cell r="BD556" t="str">
            <v>S31</v>
          </cell>
          <cell r="BF556">
            <v>30000.013333333336</v>
          </cell>
        </row>
        <row r="557">
          <cell r="B557">
            <v>11593</v>
          </cell>
          <cell r="C557">
            <v>4340</v>
          </cell>
          <cell r="E557" t="str">
            <v>Donald Pennington</v>
          </cell>
          <cell r="F557" t="str">
            <v>Territory Manager</v>
          </cell>
          <cell r="G557" t="str">
            <v>Employee</v>
          </cell>
          <cell r="H557" t="str">
            <v>Americas Sales</v>
          </cell>
          <cell r="I557" t="str">
            <v>ARKANSAS REMOTE OFFICE</v>
          </cell>
          <cell r="J557" t="str">
            <v>United States</v>
          </cell>
          <cell r="K557">
            <v>41548</v>
          </cell>
          <cell r="L557" t="str">
            <v>WH</v>
          </cell>
          <cell r="M557" t="str">
            <v>S41P</v>
          </cell>
          <cell r="N557" t="str">
            <v>S</v>
          </cell>
          <cell r="O557" t="str">
            <v>4</v>
          </cell>
          <cell r="P557" t="str">
            <v>Regular</v>
          </cell>
          <cell r="Q557" t="str"/>
          <cell r="R557">
            <v>1</v>
          </cell>
          <cell r="U557" t="str">
            <v>USD</v>
          </cell>
          <cell r="V557" t="str">
            <v>Americas Sales</v>
          </cell>
          <cell r="W557" t="str">
            <v>Thomas Fusco</v>
          </cell>
          <cell r="Y557" t="str">
            <v>Not Eligible - Left</v>
          </cell>
          <cell r="Z557">
            <v>175000</v>
          </cell>
          <cell r="AA557">
            <v>175000</v>
          </cell>
          <cell r="AB557">
            <v>175000</v>
          </cell>
          <cell r="AC557">
            <v>175000</v>
          </cell>
        </row>
        <row r="558">
          <cell r="B558">
            <v>19326</v>
          </cell>
          <cell r="C558">
            <v>14384</v>
          </cell>
          <cell r="E558" t="str">
            <v>Peter Painter</v>
          </cell>
          <cell r="F558" t="str">
            <v>Account Manager</v>
          </cell>
          <cell r="G558" t="str">
            <v>Employee</v>
          </cell>
          <cell r="H558" t="str">
            <v>Americas Sales</v>
          </cell>
          <cell r="I558" t="str">
            <v>BELLEVUE</v>
          </cell>
          <cell r="J558" t="str">
            <v>United States</v>
          </cell>
          <cell r="K558">
            <v>43479</v>
          </cell>
          <cell r="L558" t="str">
            <v>WH</v>
          </cell>
          <cell r="M558" t="str">
            <v>S43P</v>
          </cell>
          <cell r="N558" t="str">
            <v>S</v>
          </cell>
          <cell r="O558" t="str">
            <v>4</v>
          </cell>
          <cell r="P558" t="str">
            <v>Regular</v>
          </cell>
          <cell r="Q558" t="str"/>
          <cell r="R558">
            <v>1</v>
          </cell>
          <cell r="U558" t="str">
            <v>USD</v>
          </cell>
          <cell r="V558" t="str">
            <v>Americas Sales</v>
          </cell>
          <cell r="W558" t="str">
            <v>Thomas Fusco</v>
          </cell>
          <cell r="Y558" t="str">
            <v>Eligible</v>
          </cell>
          <cell r="Z558">
            <v>210000.16</v>
          </cell>
          <cell r="AA558">
            <v>210000.16</v>
          </cell>
          <cell r="AB558">
            <v>210000.16</v>
          </cell>
          <cell r="AC558">
            <v>210000.16</v>
          </cell>
          <cell r="AD558">
            <v>3</v>
          </cell>
          <cell r="AE558" t="str">
            <v>S43</v>
          </cell>
          <cell r="AF558">
            <v>185000</v>
          </cell>
          <cell r="AG558">
            <v>300000</v>
          </cell>
          <cell r="AH558">
            <v>0.21</v>
          </cell>
          <cell r="AI558">
            <v>2</v>
          </cell>
          <cell r="AJ558">
            <v>0</v>
          </cell>
          <cell r="AK558">
            <v>216300.1648</v>
          </cell>
          <cell r="AL558">
            <v>3.0000000000000027E-2</v>
          </cell>
          <cell r="AM558">
            <v>216300.1648</v>
          </cell>
          <cell r="AN558">
            <v>6300.0047999999952</v>
          </cell>
          <cell r="AO558">
            <v>-0.27899945066666665</v>
          </cell>
          <cell r="AQ558">
            <v>41600.14</v>
          </cell>
          <cell r="AR558">
            <v>550000.15999999992</v>
          </cell>
          <cell r="AS558">
            <v>0.33</v>
          </cell>
          <cell r="AT558">
            <v>1</v>
          </cell>
          <cell r="AU558">
            <v>0</v>
          </cell>
          <cell r="AV558">
            <v>216300.1648</v>
          </cell>
          <cell r="AW558">
            <v>216300.1648</v>
          </cell>
          <cell r="AX558">
            <v>3.0000000000000027E-2</v>
          </cell>
          <cell r="AY558">
            <v>6300.0047999999952</v>
          </cell>
          <cell r="AZ558" t="str">
            <v>commission</v>
          </cell>
          <cell r="BA558" t="str">
            <v>commissionEligible</v>
          </cell>
          <cell r="BB558" t="str">
            <v>commissionUnited States</v>
          </cell>
          <cell r="BC558" t="str">
            <v xml:space="preserve">commissionUnited States </v>
          </cell>
          <cell r="BD558" t="str">
            <v>S43</v>
          </cell>
          <cell r="BF558">
            <v>17500.013333333332</v>
          </cell>
          <cell r="BH558">
            <v>4</v>
          </cell>
        </row>
        <row r="559">
          <cell r="B559">
            <v>18670</v>
          </cell>
          <cell r="C559">
            <v>13715</v>
          </cell>
          <cell r="E559" t="str">
            <v>Alec Lizanetz</v>
          </cell>
          <cell r="F559" t="str">
            <v>Territory Manager</v>
          </cell>
          <cell r="G559" t="str">
            <v>Employee</v>
          </cell>
          <cell r="H559" t="str">
            <v>Americas Sales</v>
          </cell>
          <cell r="I559" t="str">
            <v>IRVING</v>
          </cell>
          <cell r="J559" t="str">
            <v>United States</v>
          </cell>
          <cell r="K559">
            <v>43388</v>
          </cell>
          <cell r="L559" t="str">
            <v>WH</v>
          </cell>
          <cell r="M559" t="str">
            <v>S51P</v>
          </cell>
          <cell r="N559" t="str">
            <v>S</v>
          </cell>
          <cell r="O559" t="str">
            <v>5</v>
          </cell>
          <cell r="P559" t="str">
            <v>Regular</v>
          </cell>
          <cell r="R559">
            <v>1</v>
          </cell>
          <cell r="U559" t="str">
            <v>USD</v>
          </cell>
          <cell r="V559" t="str">
            <v>Americas Sales</v>
          </cell>
          <cell r="W559" t="str">
            <v>Thomas Fusco</v>
          </cell>
          <cell r="Y559" t="str">
            <v>Eligible</v>
          </cell>
          <cell r="Z559">
            <v>136000</v>
          </cell>
          <cell r="AA559">
            <v>136000</v>
          </cell>
          <cell r="AB559">
            <v>136000</v>
          </cell>
          <cell r="AC559">
            <v>136000</v>
          </cell>
          <cell r="AD559">
            <v>1</v>
          </cell>
          <cell r="AE559" t="str">
            <v>S51</v>
          </cell>
          <cell r="AF559">
            <v>120000</v>
          </cell>
          <cell r="AG559">
            <v>200000</v>
          </cell>
          <cell r="AH559">
            <v>0.2</v>
          </cell>
          <cell r="AI559">
            <v>2</v>
          </cell>
          <cell r="AJ559">
            <v>0</v>
          </cell>
          <cell r="AK559">
            <v>136000</v>
          </cell>
          <cell r="AL559">
            <v>0</v>
          </cell>
          <cell r="AM559">
            <v>136000</v>
          </cell>
          <cell r="AN559">
            <v>0</v>
          </cell>
          <cell r="AO559">
            <v>-0.31999999999999995</v>
          </cell>
          <cell r="AP559" t="str">
            <v>Low Performer</v>
          </cell>
          <cell r="AQ559">
            <v>41600.14</v>
          </cell>
          <cell r="AR559">
            <v>550000.15999999992</v>
          </cell>
          <cell r="AS559">
            <v>0.18</v>
          </cell>
          <cell r="AT559">
            <v>1</v>
          </cell>
          <cell r="AU559">
            <v>0</v>
          </cell>
          <cell r="AV559">
            <v>136000</v>
          </cell>
          <cell r="AW559">
            <v>136000</v>
          </cell>
          <cell r="AX559">
            <v>0</v>
          </cell>
          <cell r="AY559">
            <v>0</v>
          </cell>
          <cell r="AZ559" t="str">
            <v>commission</v>
          </cell>
          <cell r="BA559" t="str">
            <v>commissionEligible</v>
          </cell>
          <cell r="BB559" t="str">
            <v>commissionUnited States</v>
          </cell>
          <cell r="BC559" t="str">
            <v xml:space="preserve">commissionUnited States </v>
          </cell>
          <cell r="BD559" t="str">
            <v>S51</v>
          </cell>
          <cell r="BF559">
            <v>11333.333333333334</v>
          </cell>
          <cell r="BH559">
            <v>3</v>
          </cell>
        </row>
        <row r="560">
          <cell r="B560">
            <v>20865</v>
          </cell>
          <cell r="C560">
            <v>15952</v>
          </cell>
          <cell r="E560" t="str">
            <v>Angel Cuenca</v>
          </cell>
          <cell r="F560" t="str">
            <v>Territory Manager</v>
          </cell>
          <cell r="G560" t="str">
            <v>Employee</v>
          </cell>
          <cell r="H560" t="str">
            <v>Americas Sales</v>
          </cell>
          <cell r="I560" t="str">
            <v>IRVING</v>
          </cell>
          <cell r="J560" t="str">
            <v>United States</v>
          </cell>
          <cell r="K560">
            <v>43864</v>
          </cell>
          <cell r="L560" t="str">
            <v>WH</v>
          </cell>
          <cell r="M560" t="str">
            <v>S61P</v>
          </cell>
          <cell r="N560" t="str">
            <v>S</v>
          </cell>
          <cell r="O560" t="str">
            <v>6</v>
          </cell>
          <cell r="P560" t="str">
            <v>Regular</v>
          </cell>
          <cell r="Q560" t="str"/>
          <cell r="R560">
            <v>1</v>
          </cell>
          <cell r="U560" t="str">
            <v>USD</v>
          </cell>
          <cell r="V560" t="str">
            <v>Americas Sales</v>
          </cell>
          <cell r="W560" t="str">
            <v>Thomas Fusco</v>
          </cell>
          <cell r="Y560" t="str">
            <v>Eligible</v>
          </cell>
          <cell r="Z560">
            <v>80000</v>
          </cell>
          <cell r="AA560">
            <v>80000</v>
          </cell>
          <cell r="AB560">
            <v>105000</v>
          </cell>
          <cell r="AC560">
            <v>105000</v>
          </cell>
          <cell r="AD560">
            <v>3</v>
          </cell>
          <cell r="AE560" t="str">
            <v>S61</v>
          </cell>
          <cell r="AF560">
            <v>100000</v>
          </cell>
          <cell r="AG560">
            <v>160000</v>
          </cell>
          <cell r="AH560">
            <v>0</v>
          </cell>
          <cell r="AI560">
            <v>1</v>
          </cell>
          <cell r="AJ560">
            <v>0</v>
          </cell>
          <cell r="AK560">
            <v>105000</v>
          </cell>
          <cell r="AL560">
            <v>0</v>
          </cell>
          <cell r="AM560">
            <v>105000</v>
          </cell>
          <cell r="AN560">
            <v>0</v>
          </cell>
          <cell r="AO560">
            <v>-0.34375</v>
          </cell>
          <cell r="AQ560">
            <v>41600.14</v>
          </cell>
          <cell r="AR560">
            <v>550000.15999999992</v>
          </cell>
          <cell r="AS560">
            <v>0.12</v>
          </cell>
          <cell r="AT560">
            <v>1</v>
          </cell>
          <cell r="AU560">
            <v>0</v>
          </cell>
          <cell r="AV560">
            <v>105000</v>
          </cell>
          <cell r="AW560">
            <v>105000</v>
          </cell>
          <cell r="AX560">
            <v>0</v>
          </cell>
          <cell r="AY560">
            <v>0</v>
          </cell>
          <cell r="AZ560" t="str">
            <v>commission</v>
          </cell>
          <cell r="BA560" t="str">
            <v>commissionEligible</v>
          </cell>
          <cell r="BB560" t="str">
            <v>commissionUnited States</v>
          </cell>
          <cell r="BC560" t="str">
            <v xml:space="preserve">commissionUnited States </v>
          </cell>
          <cell r="BD560" t="str">
            <v>S61</v>
          </cell>
          <cell r="BF560">
            <v>8750</v>
          </cell>
        </row>
        <row r="561">
          <cell r="B561">
            <v>16646</v>
          </cell>
          <cell r="C561">
            <v>11566</v>
          </cell>
          <cell r="E561" t="str">
            <v>John Ormsby</v>
          </cell>
          <cell r="F561" t="str">
            <v>Account Manager</v>
          </cell>
          <cell r="G561" t="str">
            <v>Employee</v>
          </cell>
          <cell r="H561" t="str">
            <v>Americas Sales</v>
          </cell>
          <cell r="I561" t="str">
            <v>MICHIGAN REMOTE OFFICE</v>
          </cell>
          <cell r="J561" t="str">
            <v>United States</v>
          </cell>
          <cell r="K561">
            <v>42921</v>
          </cell>
          <cell r="L561" t="str">
            <v>WH</v>
          </cell>
          <cell r="M561" t="str">
            <v>S43P</v>
          </cell>
          <cell r="N561" t="str">
            <v>S</v>
          </cell>
          <cell r="O561" t="str">
            <v>4</v>
          </cell>
          <cell r="P561" t="str">
            <v>Regular</v>
          </cell>
          <cell r="Q561" t="str"/>
          <cell r="R561">
            <v>1</v>
          </cell>
          <cell r="U561" t="str">
            <v>USD</v>
          </cell>
          <cell r="V561" t="str">
            <v>Americas Sales</v>
          </cell>
          <cell r="W561" t="str">
            <v>Thomas Fusco</v>
          </cell>
          <cell r="Y561" t="str">
            <v>Eligible</v>
          </cell>
          <cell r="Z561">
            <v>230000</v>
          </cell>
          <cell r="AA561">
            <v>230000</v>
          </cell>
          <cell r="AB561">
            <v>280000</v>
          </cell>
          <cell r="AC561">
            <v>280000</v>
          </cell>
          <cell r="AD561">
            <v>4</v>
          </cell>
          <cell r="AE561" t="str">
            <v>S43</v>
          </cell>
          <cell r="AF561">
            <v>185000</v>
          </cell>
          <cell r="AG561">
            <v>300000</v>
          </cell>
          <cell r="AH561">
            <v>0.82</v>
          </cell>
          <cell r="AI561">
            <v>4</v>
          </cell>
          <cell r="AJ561">
            <v>0</v>
          </cell>
          <cell r="AK561">
            <v>280000</v>
          </cell>
          <cell r="AL561">
            <v>0</v>
          </cell>
          <cell r="AM561">
            <v>280000</v>
          </cell>
          <cell r="AN561">
            <v>0</v>
          </cell>
          <cell r="AO561">
            <v>-6.6666666666666652E-2</v>
          </cell>
          <cell r="AP561" t="str">
            <v>Already received an increase</v>
          </cell>
          <cell r="AQ561">
            <v>41600.14</v>
          </cell>
          <cell r="AR561">
            <v>550000.15999999992</v>
          </cell>
          <cell r="AS561">
            <v>0.46</v>
          </cell>
          <cell r="AT561">
            <v>1</v>
          </cell>
          <cell r="AU561">
            <v>0</v>
          </cell>
          <cell r="AV561">
            <v>280000</v>
          </cell>
          <cell r="AW561">
            <v>280000</v>
          </cell>
          <cell r="AX561">
            <v>0</v>
          </cell>
          <cell r="AY561">
            <v>0</v>
          </cell>
          <cell r="AZ561" t="str">
            <v>commission</v>
          </cell>
          <cell r="BA561" t="str">
            <v>commissionEligible</v>
          </cell>
          <cell r="BB561" t="str">
            <v>commissionUnited States</v>
          </cell>
          <cell r="BC561" t="str">
            <v xml:space="preserve">commissionUnited States </v>
          </cell>
          <cell r="BD561" t="str">
            <v>S43</v>
          </cell>
          <cell r="BF561">
            <v>23333.333333333332</v>
          </cell>
          <cell r="BH561">
            <v>4</v>
          </cell>
        </row>
        <row r="562">
          <cell r="B562">
            <v>18830</v>
          </cell>
          <cell r="C562">
            <v>13874</v>
          </cell>
          <cell r="E562" t="str">
            <v>Julie Brewer</v>
          </cell>
          <cell r="F562" t="str">
            <v>Account Manager</v>
          </cell>
          <cell r="G562" t="str">
            <v>Employee</v>
          </cell>
          <cell r="H562" t="str">
            <v>Americas Sales</v>
          </cell>
          <cell r="I562" t="str">
            <v>MISSOURI REMOTE OFFICE</v>
          </cell>
          <cell r="J562" t="str">
            <v>United States</v>
          </cell>
          <cell r="K562">
            <v>43388</v>
          </cell>
          <cell r="L562" t="str">
            <v>WH</v>
          </cell>
          <cell r="M562" t="str">
            <v>S43P</v>
          </cell>
          <cell r="N562" t="str">
            <v>S</v>
          </cell>
          <cell r="O562" t="str">
            <v>4</v>
          </cell>
          <cell r="P562" t="str">
            <v>Regular</v>
          </cell>
          <cell r="Q562" t="str"/>
          <cell r="R562">
            <v>1</v>
          </cell>
          <cell r="U562" t="str">
            <v>USD</v>
          </cell>
          <cell r="V562" t="str">
            <v>Americas Sales</v>
          </cell>
          <cell r="W562" t="str">
            <v>Thomas Fusco</v>
          </cell>
          <cell r="Y562" t="str">
            <v>Not Eligible - Left</v>
          </cell>
          <cell r="Z562">
            <v>176000.08000000002</v>
          </cell>
          <cell r="AA562">
            <v>176000.08000000002</v>
          </cell>
          <cell r="AB562">
            <v>176000.08000000002</v>
          </cell>
          <cell r="AC562">
            <v>176000.08000000002</v>
          </cell>
        </row>
        <row r="563">
          <cell r="B563">
            <v>17207</v>
          </cell>
          <cell r="C563">
            <v>12237</v>
          </cell>
          <cell r="E563" t="str">
            <v>Jacob Cruse</v>
          </cell>
          <cell r="F563" t="str">
            <v>Territory Manager</v>
          </cell>
          <cell r="G563" t="str">
            <v>Employee</v>
          </cell>
          <cell r="H563" t="str">
            <v>Americas Sales</v>
          </cell>
          <cell r="I563" t="str">
            <v>OHIO REMOTE OFFICE</v>
          </cell>
          <cell r="J563" t="str">
            <v>United States</v>
          </cell>
          <cell r="K563">
            <v>43017</v>
          </cell>
          <cell r="L563" t="str">
            <v>WH</v>
          </cell>
          <cell r="M563" t="str">
            <v>S51P</v>
          </cell>
          <cell r="N563" t="str">
            <v>S</v>
          </cell>
          <cell r="O563" t="str">
            <v>5</v>
          </cell>
          <cell r="P563" t="str">
            <v>Regular</v>
          </cell>
          <cell r="R563">
            <v>1</v>
          </cell>
          <cell r="U563" t="str">
            <v>USD</v>
          </cell>
          <cell r="V563" t="str">
            <v>Americas Sales</v>
          </cell>
          <cell r="W563" t="str">
            <v>Thomas Fusco</v>
          </cell>
          <cell r="Y563" t="str">
            <v>Eligible</v>
          </cell>
          <cell r="Z563">
            <v>115000.08</v>
          </cell>
          <cell r="AA563">
            <v>115000.08</v>
          </cell>
          <cell r="AB563">
            <v>115000.08</v>
          </cell>
          <cell r="AC563">
            <v>115000.08</v>
          </cell>
          <cell r="AD563">
            <v>2</v>
          </cell>
          <cell r="AE563" t="str">
            <v>S51</v>
          </cell>
          <cell r="AF563">
            <v>120000</v>
          </cell>
          <cell r="AG563">
            <v>200000</v>
          </cell>
          <cell r="AH563">
            <v>0</v>
          </cell>
          <cell r="AI563">
            <v>1</v>
          </cell>
          <cell r="AJ563">
            <v>0</v>
          </cell>
          <cell r="AK563">
            <v>115000.08</v>
          </cell>
          <cell r="AL563">
            <v>0</v>
          </cell>
          <cell r="AM563">
            <v>115000.08</v>
          </cell>
          <cell r="AN563">
            <v>0</v>
          </cell>
          <cell r="AO563">
            <v>-0.42499960000000003</v>
          </cell>
          <cell r="AP563" t="str">
            <v>Rated 2 - no recommendation</v>
          </cell>
          <cell r="AQ563">
            <v>41600.14</v>
          </cell>
          <cell r="AR563">
            <v>550000.15999999992</v>
          </cell>
          <cell r="AS563">
            <v>0.14000000000000001</v>
          </cell>
          <cell r="AT563">
            <v>1</v>
          </cell>
          <cell r="AU563">
            <v>0</v>
          </cell>
          <cell r="AV563">
            <v>115000.08</v>
          </cell>
          <cell r="AW563">
            <v>115000.08</v>
          </cell>
          <cell r="AX563">
            <v>0</v>
          </cell>
          <cell r="AY563">
            <v>0</v>
          </cell>
          <cell r="AZ563" t="str">
            <v>commission</v>
          </cell>
          <cell r="BA563" t="str">
            <v>commissionEligible</v>
          </cell>
          <cell r="BB563" t="str">
            <v>commissionUnited States</v>
          </cell>
          <cell r="BC563" t="str">
            <v xml:space="preserve">commissionUnited States </v>
          </cell>
          <cell r="BD563" t="str">
            <v>S51</v>
          </cell>
          <cell r="BF563">
            <v>9583.34</v>
          </cell>
          <cell r="BH563">
            <v>3</v>
          </cell>
        </row>
        <row r="564">
          <cell r="B564">
            <v>16705</v>
          </cell>
          <cell r="C564">
            <v>11625</v>
          </cell>
          <cell r="E564" t="str">
            <v xml:space="preserve">Juan Carlos Cervantes	</v>
          </cell>
          <cell r="F564" t="str">
            <v>Territory Manager</v>
          </cell>
          <cell r="G564" t="str">
            <v>Employee</v>
          </cell>
          <cell r="H564" t="str">
            <v>Americas Sales</v>
          </cell>
          <cell r="I564" t="str">
            <v>TEXAS REMOTE OFFICE</v>
          </cell>
          <cell r="J564" t="str">
            <v>United States</v>
          </cell>
          <cell r="K564">
            <v>42926</v>
          </cell>
          <cell r="L564" t="str">
            <v>WH</v>
          </cell>
          <cell r="M564" t="str">
            <v>S41P</v>
          </cell>
          <cell r="N564" t="str">
            <v>S</v>
          </cell>
          <cell r="O564" t="str">
            <v>4</v>
          </cell>
          <cell r="P564" t="str">
            <v>Regular</v>
          </cell>
          <cell r="Q564" t="str"/>
          <cell r="R564">
            <v>1</v>
          </cell>
          <cell r="U564" t="str">
            <v>USD</v>
          </cell>
          <cell r="V564" t="str">
            <v>Americas Sales</v>
          </cell>
          <cell r="W564" t="str">
            <v>Thomas Fusco</v>
          </cell>
          <cell r="Y564" t="str">
            <v>Eligible</v>
          </cell>
          <cell r="Z564">
            <v>175000</v>
          </cell>
          <cell r="AA564">
            <v>175000</v>
          </cell>
          <cell r="AB564">
            <v>175000</v>
          </cell>
          <cell r="AC564">
            <v>175000</v>
          </cell>
          <cell r="AD564">
            <v>1</v>
          </cell>
          <cell r="AE564" t="str">
            <v>S41</v>
          </cell>
          <cell r="AF564">
            <v>180000</v>
          </cell>
          <cell r="AG564">
            <v>270000</v>
          </cell>
          <cell r="AH564">
            <v>0</v>
          </cell>
          <cell r="AI564">
            <v>1</v>
          </cell>
          <cell r="AJ564">
            <v>0</v>
          </cell>
          <cell r="AK564">
            <v>175000</v>
          </cell>
          <cell r="AL564">
            <v>0</v>
          </cell>
          <cell r="AM564">
            <v>175000</v>
          </cell>
          <cell r="AN564">
            <v>0</v>
          </cell>
          <cell r="AO564">
            <v>-0.35185185185185186</v>
          </cell>
          <cell r="AP564" t="str">
            <v>Low Performer</v>
          </cell>
          <cell r="AQ564">
            <v>41600.14</v>
          </cell>
          <cell r="AR564">
            <v>550000.15999999992</v>
          </cell>
          <cell r="AS564">
            <v>0.26</v>
          </cell>
          <cell r="AT564">
            <v>1</v>
          </cell>
          <cell r="AU564">
            <v>0</v>
          </cell>
          <cell r="AV564">
            <v>175000</v>
          </cell>
          <cell r="AW564">
            <v>175000</v>
          </cell>
          <cell r="AX564">
            <v>0</v>
          </cell>
          <cell r="AY564">
            <v>0</v>
          </cell>
          <cell r="AZ564" t="str">
            <v>commission</v>
          </cell>
          <cell r="BA564" t="str">
            <v>commissionEligible</v>
          </cell>
          <cell r="BB564" t="str">
            <v>commissionUnited States</v>
          </cell>
          <cell r="BC564" t="str">
            <v xml:space="preserve">commissionUnited States </v>
          </cell>
          <cell r="BD564" t="str">
            <v>S41</v>
          </cell>
          <cell r="BF564">
            <v>14583.333333333334</v>
          </cell>
          <cell r="BH564">
            <v>2</v>
          </cell>
        </row>
        <row r="565">
          <cell r="B565">
            <v>19240</v>
          </cell>
          <cell r="C565">
            <v>14298</v>
          </cell>
          <cell r="E565" t="str">
            <v>Lee Wyland</v>
          </cell>
          <cell r="F565" t="str">
            <v>Sales Representative</v>
          </cell>
          <cell r="G565" t="str">
            <v>MLA</v>
          </cell>
          <cell r="H565" t="str">
            <v>Americas Sales</v>
          </cell>
          <cell r="I565" t="str">
            <v>PENNSYLVANIA REMOTE OFFICE</v>
          </cell>
          <cell r="J565" t="str">
            <v>United States</v>
          </cell>
          <cell r="K565">
            <v>43444</v>
          </cell>
          <cell r="L565" t="str">
            <v>WH</v>
          </cell>
          <cell r="M565" t="str">
            <v>S61P</v>
          </cell>
          <cell r="N565" t="str">
            <v>S</v>
          </cell>
          <cell r="O565" t="str">
            <v>6</v>
          </cell>
          <cell r="P565" t="str">
            <v>Regular</v>
          </cell>
          <cell r="Q565" t="str"/>
          <cell r="R565">
            <v>1</v>
          </cell>
          <cell r="U565" t="str">
            <v>USD</v>
          </cell>
          <cell r="V565" t="str">
            <v>Americas Sales</v>
          </cell>
          <cell r="W565" t="str">
            <v>Thomas Fusco</v>
          </cell>
          <cell r="Y565" t="str">
            <v>Not Eligible - NH</v>
          </cell>
          <cell r="Z565">
            <v>88000.16</v>
          </cell>
          <cell r="AA565">
            <v>88000.16</v>
          </cell>
          <cell r="AB565">
            <v>88000.16</v>
          </cell>
          <cell r="AC565">
            <v>88000.16</v>
          </cell>
          <cell r="AD565">
            <v>3</v>
          </cell>
          <cell r="AE565" t="str">
            <v>S61</v>
          </cell>
          <cell r="AF565">
            <v>100000</v>
          </cell>
          <cell r="AG565">
            <v>160000</v>
          </cell>
          <cell r="AH565">
            <v>0</v>
          </cell>
          <cell r="AI565">
            <v>1</v>
          </cell>
          <cell r="AJ565">
            <v>0</v>
          </cell>
          <cell r="AK565">
            <v>91520.166400000002</v>
          </cell>
          <cell r="AL565">
            <v>4.0000000000000036E-2</v>
          </cell>
          <cell r="AM565">
            <v>91520.166400000002</v>
          </cell>
          <cell r="AN565">
            <v>3520.0063999999984</v>
          </cell>
          <cell r="AO565">
            <v>-0.42799896000000004</v>
          </cell>
          <cell r="AQ565">
            <v>41600.14</v>
          </cell>
          <cell r="AR565">
            <v>550000.15999999992</v>
          </cell>
          <cell r="AS565">
            <v>0.09</v>
          </cell>
          <cell r="AT565">
            <v>1</v>
          </cell>
          <cell r="AU565">
            <v>0</v>
          </cell>
          <cell r="AV565">
            <v>91520.166400000002</v>
          </cell>
          <cell r="AW565">
            <v>91520.166400000002</v>
          </cell>
          <cell r="AX565">
            <v>4.0000000000000036E-2</v>
          </cell>
          <cell r="AY565">
            <v>3520.0063999999984</v>
          </cell>
          <cell r="AZ565" t="str">
            <v>commission</v>
          </cell>
          <cell r="BA565" t="str">
            <v>commissionNot Eligible - NH</v>
          </cell>
          <cell r="BB565" t="str">
            <v>commissionUnited States</v>
          </cell>
          <cell r="BC565" t="str">
            <v xml:space="preserve">commissionUnited States </v>
          </cell>
          <cell r="BD565" t="str">
            <v>S61</v>
          </cell>
          <cell r="BF565">
            <v>7333.3466666666673</v>
          </cell>
          <cell r="BH565">
            <v>3</v>
          </cell>
        </row>
        <row r="566">
          <cell r="B566">
            <v>19216</v>
          </cell>
          <cell r="C566">
            <v>14274</v>
          </cell>
          <cell r="E566" t="str">
            <v>Monica Como</v>
          </cell>
          <cell r="F566" t="str">
            <v>Territory Manager</v>
          </cell>
          <cell r="G566" t="str">
            <v>Employee</v>
          </cell>
          <cell r="H566" t="str">
            <v>Americas Sales</v>
          </cell>
          <cell r="I566" t="str">
            <v>PENNSYLVANIA REMOTE OFFICE</v>
          </cell>
          <cell r="J566" t="str">
            <v>United States</v>
          </cell>
          <cell r="K566">
            <v>43437</v>
          </cell>
          <cell r="L566" t="str">
            <v>WH</v>
          </cell>
          <cell r="M566" t="str">
            <v>S51P</v>
          </cell>
          <cell r="N566" t="str">
            <v>S</v>
          </cell>
          <cell r="O566" t="str">
            <v>5</v>
          </cell>
          <cell r="P566" t="str">
            <v>Regular</v>
          </cell>
          <cell r="Q566" t="str"/>
          <cell r="R566">
            <v>1</v>
          </cell>
          <cell r="U566" t="str">
            <v>USD</v>
          </cell>
          <cell r="V566" t="str">
            <v>Americas Sales</v>
          </cell>
          <cell r="W566" t="str">
            <v>Thomas Fusco</v>
          </cell>
          <cell r="Y566" t="str">
            <v>Eligible</v>
          </cell>
          <cell r="Z566">
            <v>143000.16</v>
          </cell>
          <cell r="AA566">
            <v>143000.16</v>
          </cell>
          <cell r="AB566">
            <v>143000.16</v>
          </cell>
          <cell r="AC566">
            <v>143000.16</v>
          </cell>
          <cell r="AD566">
            <v>3</v>
          </cell>
          <cell r="AE566" t="str">
            <v>S51</v>
          </cell>
          <cell r="AF566">
            <v>120000</v>
          </cell>
          <cell r="AG566">
            <v>200000</v>
          </cell>
          <cell r="AH566">
            <v>0.28000000000000003</v>
          </cell>
          <cell r="AI566">
            <v>2</v>
          </cell>
          <cell r="AJ566">
            <v>0</v>
          </cell>
          <cell r="AK566">
            <v>147290.1648</v>
          </cell>
          <cell r="AL566">
            <v>3.0000000000000027E-2</v>
          </cell>
          <cell r="AM566">
            <v>147290.1648</v>
          </cell>
          <cell r="AN566">
            <v>4290.0047999999952</v>
          </cell>
          <cell r="AO566">
            <v>-0.26354917600000005</v>
          </cell>
          <cell r="AQ566">
            <v>41600.14</v>
          </cell>
          <cell r="AR566">
            <v>550000.15999999992</v>
          </cell>
          <cell r="AS566">
            <v>0.19</v>
          </cell>
          <cell r="AT566">
            <v>1</v>
          </cell>
          <cell r="AU566">
            <v>0</v>
          </cell>
          <cell r="AV566">
            <v>147290.1648</v>
          </cell>
          <cell r="AW566">
            <v>147290.1648</v>
          </cell>
          <cell r="AX566">
            <v>3.0000000000000027E-2</v>
          </cell>
          <cell r="AY566">
            <v>4290.0047999999952</v>
          </cell>
          <cell r="AZ566" t="str">
            <v>commission</v>
          </cell>
          <cell r="BA566" t="str">
            <v>commissionEligible</v>
          </cell>
          <cell r="BB566" t="str">
            <v>commissionUnited States</v>
          </cell>
          <cell r="BC566" t="str">
            <v xml:space="preserve">commissionUnited States </v>
          </cell>
          <cell r="BD566" t="str">
            <v>S51</v>
          </cell>
          <cell r="BF566">
            <v>11916.68</v>
          </cell>
          <cell r="BH566">
            <v>3</v>
          </cell>
        </row>
        <row r="567">
          <cell r="B567">
            <v>21479</v>
          </cell>
          <cell r="C567">
            <v>16566</v>
          </cell>
          <cell r="E567" t="str">
            <v>Lee Long</v>
          </cell>
          <cell r="F567" t="str">
            <v>Territory Account Manager</v>
          </cell>
          <cell r="G567" t="str">
            <v>Employee</v>
          </cell>
          <cell r="H567" t="str">
            <v>Americas Sales</v>
          </cell>
          <cell r="I567" t="str">
            <v>TEXAS REMOTE OFFICE</v>
          </cell>
          <cell r="J567" t="str">
            <v>United States</v>
          </cell>
          <cell r="K567">
            <v>44046</v>
          </cell>
          <cell r="L567" t="str">
            <v>WH</v>
          </cell>
          <cell r="M567" t="str">
            <v>S43P</v>
          </cell>
          <cell r="N567" t="str">
            <v>S</v>
          </cell>
          <cell r="O567" t="str">
            <v>4</v>
          </cell>
          <cell r="P567" t="str">
            <v>Regular</v>
          </cell>
          <cell r="Q567" t="str"/>
          <cell r="R567">
            <v>1</v>
          </cell>
          <cell r="U567" t="str">
            <v>USD</v>
          </cell>
          <cell r="V567" t="str">
            <v>Americas Sales</v>
          </cell>
          <cell r="W567" t="str">
            <v>Thomas Fusco</v>
          </cell>
          <cell r="Y567" t="str">
            <v>Not Eligible - Left</v>
          </cell>
          <cell r="Z567">
            <v>270000</v>
          </cell>
          <cell r="AA567">
            <v>270000</v>
          </cell>
          <cell r="AB567">
            <v>270000</v>
          </cell>
          <cell r="AC567">
            <v>270000</v>
          </cell>
        </row>
        <row r="568">
          <cell r="B568">
            <v>16435</v>
          </cell>
          <cell r="C568">
            <v>11364</v>
          </cell>
          <cell r="E568" t="str">
            <v>Dale McLaughlin</v>
          </cell>
          <cell r="F568" t="str">
            <v>Account Manager</v>
          </cell>
          <cell r="G568" t="str">
            <v>Employee</v>
          </cell>
          <cell r="H568" t="str">
            <v>Americas Sales</v>
          </cell>
          <cell r="I568" t="str">
            <v>ATLANTA</v>
          </cell>
          <cell r="J568" t="str">
            <v>United States</v>
          </cell>
          <cell r="K568">
            <v>42870</v>
          </cell>
          <cell r="L568" t="str">
            <v>WH</v>
          </cell>
          <cell r="M568" t="str">
            <v>S43P</v>
          </cell>
          <cell r="N568" t="str">
            <v>S</v>
          </cell>
          <cell r="O568" t="str">
            <v>4</v>
          </cell>
          <cell r="P568" t="str">
            <v>Regular</v>
          </cell>
          <cell r="Q568" t="str"/>
          <cell r="R568">
            <v>1</v>
          </cell>
          <cell r="U568" t="str">
            <v>USD</v>
          </cell>
          <cell r="V568" t="str">
            <v>Americas Sales</v>
          </cell>
          <cell r="W568" t="str">
            <v>Thomas Fusco</v>
          </cell>
          <cell r="Y568" t="str">
            <v>Eligible</v>
          </cell>
          <cell r="Z568">
            <v>265000</v>
          </cell>
          <cell r="AA568">
            <v>265000</v>
          </cell>
          <cell r="AB568">
            <v>265000</v>
          </cell>
          <cell r="AC568">
            <v>265000</v>
          </cell>
          <cell r="AD568">
            <v>4</v>
          </cell>
          <cell r="AE568" t="str">
            <v>S43</v>
          </cell>
          <cell r="AF568">
            <v>185000</v>
          </cell>
          <cell r="AG568">
            <v>300000</v>
          </cell>
          <cell r="AH568">
            <v>0.69</v>
          </cell>
          <cell r="AI568">
            <v>3</v>
          </cell>
          <cell r="AJ568">
            <v>0</v>
          </cell>
          <cell r="AK568">
            <v>275600</v>
          </cell>
          <cell r="AL568">
            <v>4.0000000000000036E-2</v>
          </cell>
          <cell r="AM568">
            <v>275600</v>
          </cell>
          <cell r="AN568">
            <v>10600</v>
          </cell>
          <cell r="AO568">
            <v>-8.1333333333333369E-2</v>
          </cell>
          <cell r="AQ568">
            <v>41600.14</v>
          </cell>
          <cell r="AR568">
            <v>550000.15999999992</v>
          </cell>
          <cell r="AS568">
            <v>0.43</v>
          </cell>
          <cell r="AT568">
            <v>1</v>
          </cell>
          <cell r="AU568">
            <v>0</v>
          </cell>
          <cell r="AV568">
            <v>275600</v>
          </cell>
          <cell r="AW568">
            <v>275600</v>
          </cell>
          <cell r="AX568">
            <v>4.0000000000000036E-2</v>
          </cell>
          <cell r="AY568">
            <v>10600</v>
          </cell>
          <cell r="AZ568" t="str">
            <v>commission</v>
          </cell>
          <cell r="BA568" t="str">
            <v>commissionEligible</v>
          </cell>
          <cell r="BB568" t="str">
            <v>commissionUnited States</v>
          </cell>
          <cell r="BC568" t="str">
            <v xml:space="preserve">commissionUnited States </v>
          </cell>
          <cell r="BD568" t="str">
            <v>S43</v>
          </cell>
          <cell r="BF568">
            <v>22083.333333333332</v>
          </cell>
          <cell r="BH568">
            <v>3</v>
          </cell>
        </row>
        <row r="569">
          <cell r="B569">
            <v>20068</v>
          </cell>
          <cell r="C569">
            <v>15160</v>
          </cell>
          <cell r="E569" t="str">
            <v>Leia Montgomery</v>
          </cell>
          <cell r="F569" t="str">
            <v>Territory Manager</v>
          </cell>
          <cell r="G569" t="str">
            <v>Employee</v>
          </cell>
          <cell r="H569" t="str">
            <v>Americas Sales</v>
          </cell>
          <cell r="I569" t="str">
            <v>IRVING</v>
          </cell>
          <cell r="J569" t="str">
            <v>United States</v>
          </cell>
          <cell r="K569">
            <v>43647</v>
          </cell>
          <cell r="L569" t="str">
            <v>WH</v>
          </cell>
          <cell r="M569" t="str">
            <v>S41P</v>
          </cell>
          <cell r="N569" t="str">
            <v>S</v>
          </cell>
          <cell r="O569" t="str">
            <v>4</v>
          </cell>
          <cell r="P569" t="str">
            <v>Regular</v>
          </cell>
          <cell r="Q569" t="str"/>
          <cell r="R569">
            <v>1</v>
          </cell>
          <cell r="U569" t="str">
            <v>USD</v>
          </cell>
          <cell r="V569" t="str">
            <v>Americas Sales</v>
          </cell>
          <cell r="W569" t="str">
            <v>Thomas Fusco</v>
          </cell>
          <cell r="Y569" t="str">
            <v>Eligible</v>
          </cell>
          <cell r="Z569">
            <v>200000</v>
          </cell>
          <cell r="AA569">
            <v>200000</v>
          </cell>
          <cell r="AB569">
            <v>200000</v>
          </cell>
          <cell r="AC569">
            <v>200000</v>
          </cell>
          <cell r="AD569">
            <v>3</v>
          </cell>
          <cell r="AE569" t="str">
            <v>S41</v>
          </cell>
          <cell r="AF569">
            <v>180000</v>
          </cell>
          <cell r="AG569">
            <v>270000</v>
          </cell>
          <cell r="AH569">
            <v>0.22</v>
          </cell>
          <cell r="AI569">
            <v>2</v>
          </cell>
          <cell r="AJ569">
            <v>0</v>
          </cell>
          <cell r="AK569">
            <v>206000</v>
          </cell>
          <cell r="AL569">
            <v>3.0000000000000027E-2</v>
          </cell>
          <cell r="AM569">
            <v>206000</v>
          </cell>
          <cell r="AN569">
            <v>6000</v>
          </cell>
          <cell r="AO569">
            <v>-0.23703703703703705</v>
          </cell>
          <cell r="AQ569">
            <v>41600.14</v>
          </cell>
          <cell r="AR569">
            <v>550000.15999999992</v>
          </cell>
          <cell r="AS569">
            <v>0.31</v>
          </cell>
          <cell r="AT569">
            <v>1</v>
          </cell>
          <cell r="AU569">
            <v>0</v>
          </cell>
          <cell r="AV569">
            <v>206000</v>
          </cell>
          <cell r="AW569">
            <v>206000</v>
          </cell>
          <cell r="AX569">
            <v>3.0000000000000027E-2</v>
          </cell>
          <cell r="AY569">
            <v>6000</v>
          </cell>
          <cell r="AZ569" t="str">
            <v>commission</v>
          </cell>
          <cell r="BA569" t="str">
            <v>commissionEligible</v>
          </cell>
          <cell r="BB569" t="str">
            <v>commissionUnited States</v>
          </cell>
          <cell r="BC569" t="str">
            <v xml:space="preserve">commissionUnited States </v>
          </cell>
          <cell r="BD569" t="str">
            <v>S41</v>
          </cell>
          <cell r="BF569">
            <v>16666.666666666668</v>
          </cell>
          <cell r="BH569">
            <v>2</v>
          </cell>
        </row>
        <row r="570">
          <cell r="B570">
            <v>20081</v>
          </cell>
          <cell r="C570">
            <v>15173</v>
          </cell>
          <cell r="E570" t="str">
            <v>Kyle Trusty</v>
          </cell>
          <cell r="F570" t="str">
            <v>Territory Manager</v>
          </cell>
          <cell r="G570" t="str">
            <v>Employee</v>
          </cell>
          <cell r="H570" t="str">
            <v>Americas Sales</v>
          </cell>
          <cell r="I570" t="str">
            <v>OKLAHOMA REMOTE OFFICE</v>
          </cell>
          <cell r="J570" t="str">
            <v>United States</v>
          </cell>
          <cell r="K570">
            <v>43647</v>
          </cell>
          <cell r="L570" t="str">
            <v>WH</v>
          </cell>
          <cell r="M570" t="str">
            <v>S51P</v>
          </cell>
          <cell r="N570" t="str">
            <v>S</v>
          </cell>
          <cell r="O570" t="str">
            <v>5</v>
          </cell>
          <cell r="P570" t="str">
            <v>Regular</v>
          </cell>
          <cell r="Q570" t="str"/>
          <cell r="R570">
            <v>1</v>
          </cell>
          <cell r="U570" t="str">
            <v>USD</v>
          </cell>
          <cell r="V570" t="str">
            <v>Americas Sales</v>
          </cell>
          <cell r="W570" t="str">
            <v>Thomas Fusco</v>
          </cell>
          <cell r="Y570" t="str">
            <v>Eligible</v>
          </cell>
          <cell r="Z570">
            <v>170000.08000000002</v>
          </cell>
          <cell r="AA570">
            <v>170000.08000000002</v>
          </cell>
          <cell r="AB570">
            <v>170000.08000000002</v>
          </cell>
          <cell r="AC570">
            <v>170000.08000000002</v>
          </cell>
          <cell r="AD570">
            <v>4</v>
          </cell>
          <cell r="AE570" t="str">
            <v>S51</v>
          </cell>
          <cell r="AF570">
            <v>120000</v>
          </cell>
          <cell r="AG570">
            <v>200000</v>
          </cell>
          <cell r="AH570">
            <v>0.62</v>
          </cell>
          <cell r="AI570">
            <v>3</v>
          </cell>
          <cell r="AJ570">
            <v>0</v>
          </cell>
          <cell r="AK570">
            <v>176800.08320000002</v>
          </cell>
          <cell r="AL570">
            <v>4.0000000000000036E-2</v>
          </cell>
          <cell r="AM570">
            <v>176800.08320000002</v>
          </cell>
          <cell r="AN570">
            <v>6800.0032000000065</v>
          </cell>
          <cell r="AO570">
            <v>-0.11599958399999988</v>
          </cell>
          <cell r="AQ570">
            <v>41600.14</v>
          </cell>
          <cell r="AR570">
            <v>550000.15999999992</v>
          </cell>
          <cell r="AS570">
            <v>0.25</v>
          </cell>
          <cell r="AT570">
            <v>1</v>
          </cell>
          <cell r="AU570">
            <v>0</v>
          </cell>
          <cell r="AV570">
            <v>176800.08320000002</v>
          </cell>
          <cell r="AW570">
            <v>176800.08320000002</v>
          </cell>
          <cell r="AX570">
            <v>4.0000000000000036E-2</v>
          </cell>
          <cell r="AY570">
            <v>6800.0032000000065</v>
          </cell>
          <cell r="AZ570" t="str">
            <v>commission</v>
          </cell>
          <cell r="BA570" t="str">
            <v>commissionEligible</v>
          </cell>
          <cell r="BB570" t="str">
            <v>commissionUnited States</v>
          </cell>
          <cell r="BC570" t="str">
            <v xml:space="preserve">commissionUnited States </v>
          </cell>
          <cell r="BD570" t="str">
            <v>S51</v>
          </cell>
          <cell r="BF570">
            <v>14166.673333333334</v>
          </cell>
          <cell r="BH570">
            <v>2</v>
          </cell>
        </row>
        <row r="571">
          <cell r="B571">
            <v>9440</v>
          </cell>
          <cell r="C571">
            <v>7108</v>
          </cell>
          <cell r="E571" t="str">
            <v>Jessica Bischoff</v>
          </cell>
          <cell r="F571" t="str">
            <v>Account Manager</v>
          </cell>
          <cell r="G571" t="str">
            <v>Employee</v>
          </cell>
          <cell r="H571" t="str">
            <v>Americas Sales</v>
          </cell>
          <cell r="I571" t="str">
            <v>NEW JERSEY REMOTE OFFICE</v>
          </cell>
          <cell r="J571" t="str">
            <v>United States</v>
          </cell>
          <cell r="K571">
            <v>40742</v>
          </cell>
          <cell r="L571" t="str">
            <v>WH</v>
          </cell>
          <cell r="M571" t="str">
            <v>S43P</v>
          </cell>
          <cell r="N571" t="str">
            <v>S</v>
          </cell>
          <cell r="O571" t="str">
            <v>4</v>
          </cell>
          <cell r="P571" t="str">
            <v>Regular</v>
          </cell>
          <cell r="R571">
            <v>1</v>
          </cell>
          <cell r="U571" t="str">
            <v>USD</v>
          </cell>
          <cell r="V571" t="str">
            <v>Americas Sales</v>
          </cell>
          <cell r="W571" t="str">
            <v>Thomas Fusco</v>
          </cell>
          <cell r="Y571" t="str">
            <v>Eligible</v>
          </cell>
          <cell r="Z571">
            <v>175000.08000000002</v>
          </cell>
          <cell r="AA571">
            <v>175000.08000000002</v>
          </cell>
          <cell r="AB571">
            <v>175000.08000000002</v>
          </cell>
          <cell r="AC571">
            <v>175000.08000000002</v>
          </cell>
          <cell r="AD571">
            <v>4</v>
          </cell>
          <cell r="AE571" t="str">
            <v>S43</v>
          </cell>
          <cell r="AF571">
            <v>185000</v>
          </cell>
          <cell r="AG571">
            <v>300000</v>
          </cell>
          <cell r="AH571">
            <v>0</v>
          </cell>
          <cell r="AI571">
            <v>1</v>
          </cell>
          <cell r="AJ571">
            <v>0</v>
          </cell>
          <cell r="AK571">
            <v>185500.08480000004</v>
          </cell>
          <cell r="AL571">
            <v>6.0000000000000053E-2</v>
          </cell>
          <cell r="AM571">
            <v>185500.08480000004</v>
          </cell>
          <cell r="AN571">
            <v>10500.004800000024</v>
          </cell>
          <cell r="AO571">
            <v>-0.38166638399999986</v>
          </cell>
          <cell r="AQ571">
            <v>41600.14</v>
          </cell>
          <cell r="AR571">
            <v>550000.15999999992</v>
          </cell>
          <cell r="AS571">
            <v>0.26</v>
          </cell>
          <cell r="AT571">
            <v>1</v>
          </cell>
          <cell r="AU571">
            <v>0</v>
          </cell>
          <cell r="AV571">
            <v>185500.08480000004</v>
          </cell>
          <cell r="AW571">
            <v>185500.08480000004</v>
          </cell>
          <cell r="AX571">
            <v>6.0000000000000053E-2</v>
          </cell>
          <cell r="AY571">
            <v>10500.004800000024</v>
          </cell>
          <cell r="AZ571" t="str">
            <v>commission</v>
          </cell>
          <cell r="BA571" t="str">
            <v>commissionEligible</v>
          </cell>
          <cell r="BB571" t="str">
            <v>commissionUnited States</v>
          </cell>
          <cell r="BC571" t="str">
            <v xml:space="preserve">commissionUnited States </v>
          </cell>
          <cell r="BD571" t="str">
            <v>S43</v>
          </cell>
          <cell r="BF571">
            <v>14583.340000000002</v>
          </cell>
          <cell r="BH571">
            <v>2</v>
          </cell>
        </row>
        <row r="572">
          <cell r="B572">
            <v>17326</v>
          </cell>
          <cell r="C572">
            <v>12352</v>
          </cell>
          <cell r="E572" t="str">
            <v>Jan Schmidt</v>
          </cell>
          <cell r="F572" t="str">
            <v>Account Manager</v>
          </cell>
          <cell r="G572" t="str">
            <v>Employee</v>
          </cell>
          <cell r="H572" t="str">
            <v>Americas Sales</v>
          </cell>
          <cell r="I572" t="str">
            <v>NORTH CAROLINA REMOTE OFFICE</v>
          </cell>
          <cell r="J572" t="str">
            <v>United States</v>
          </cell>
          <cell r="K572">
            <v>43052</v>
          </cell>
          <cell r="L572" t="str">
            <v>WH</v>
          </cell>
          <cell r="M572" t="str">
            <v>S43P</v>
          </cell>
          <cell r="N572" t="str">
            <v>S</v>
          </cell>
          <cell r="O572" t="str">
            <v>4</v>
          </cell>
          <cell r="P572" t="str">
            <v>Regular</v>
          </cell>
          <cell r="Q572" t="str"/>
          <cell r="R572">
            <v>1</v>
          </cell>
          <cell r="U572" t="str">
            <v>USD</v>
          </cell>
          <cell r="V572" t="str">
            <v>Americas Sales</v>
          </cell>
          <cell r="W572" t="str">
            <v>Thomas Fusco</v>
          </cell>
          <cell r="Y572" t="str">
            <v>Eligible</v>
          </cell>
          <cell r="Z572">
            <v>222000.16</v>
          </cell>
          <cell r="AA572">
            <v>222000.16</v>
          </cell>
          <cell r="AB572">
            <v>222000.16</v>
          </cell>
          <cell r="AC572">
            <v>222000.16</v>
          </cell>
          <cell r="AD572">
            <v>4</v>
          </cell>
          <cell r="AE572" t="str">
            <v>S43</v>
          </cell>
          <cell r="AF572">
            <v>185000</v>
          </cell>
          <cell r="AG572">
            <v>300000</v>
          </cell>
          <cell r="AH572">
            <v>0.32</v>
          </cell>
          <cell r="AI572">
            <v>2</v>
          </cell>
          <cell r="AJ572">
            <v>0</v>
          </cell>
          <cell r="AK572">
            <v>233100.16800000001</v>
          </cell>
          <cell r="AL572">
            <v>5.0000000000000044E-2</v>
          </cell>
          <cell r="AM572">
            <v>233100.16800000001</v>
          </cell>
          <cell r="AN572">
            <v>11100.008000000002</v>
          </cell>
          <cell r="AO572">
            <v>-0.22299943999999994</v>
          </cell>
          <cell r="AQ572">
            <v>41600.14</v>
          </cell>
          <cell r="AR572">
            <v>550000.15999999992</v>
          </cell>
          <cell r="AS572">
            <v>0.35</v>
          </cell>
          <cell r="AT572">
            <v>1</v>
          </cell>
          <cell r="AU572">
            <v>0</v>
          </cell>
          <cell r="AV572">
            <v>233100.16800000001</v>
          </cell>
          <cell r="AW572">
            <v>233100.16800000001</v>
          </cell>
          <cell r="AX572">
            <v>5.0000000000000044E-2</v>
          </cell>
          <cell r="AY572">
            <v>11100.008000000002</v>
          </cell>
          <cell r="AZ572" t="str">
            <v>commission</v>
          </cell>
          <cell r="BA572" t="str">
            <v>commissionEligible</v>
          </cell>
          <cell r="BB572" t="str">
            <v>commissionUnited States</v>
          </cell>
          <cell r="BC572" t="str">
            <v xml:space="preserve">commissionUnited States </v>
          </cell>
          <cell r="BD572" t="str">
            <v>S43</v>
          </cell>
          <cell r="BF572">
            <v>18500.013333333332</v>
          </cell>
          <cell r="BH572">
            <v>3</v>
          </cell>
        </row>
        <row r="573">
          <cell r="B573">
            <v>13650</v>
          </cell>
          <cell r="C573">
            <v>8649</v>
          </cell>
          <cell r="E573" t="str">
            <v>Frank Lancaster Jr.</v>
          </cell>
          <cell r="F573" t="str">
            <v>Account Manager</v>
          </cell>
          <cell r="G573" t="str">
            <v>Employee</v>
          </cell>
          <cell r="H573" t="str">
            <v>Americas Sales</v>
          </cell>
          <cell r="I573" t="str">
            <v>ROCKVILLE</v>
          </cell>
          <cell r="J573" t="str">
            <v>United States</v>
          </cell>
          <cell r="K573">
            <v>42156</v>
          </cell>
          <cell r="L573" t="str">
            <v>WH</v>
          </cell>
          <cell r="M573" t="str">
            <v>S43P</v>
          </cell>
          <cell r="N573" t="str">
            <v>S</v>
          </cell>
          <cell r="O573" t="str">
            <v>4</v>
          </cell>
          <cell r="P573" t="str">
            <v>Regular</v>
          </cell>
          <cell r="Q573" t="str"/>
          <cell r="R573">
            <v>1</v>
          </cell>
          <cell r="U573" t="str">
            <v>USD</v>
          </cell>
          <cell r="V573" t="str">
            <v>Americas Sales</v>
          </cell>
          <cell r="W573" t="str">
            <v>Thomas Fusco</v>
          </cell>
          <cell r="Y573" t="str">
            <v>Eligible</v>
          </cell>
          <cell r="Z573">
            <v>230000</v>
          </cell>
          <cell r="AA573">
            <v>230000</v>
          </cell>
          <cell r="AB573">
            <v>230000</v>
          </cell>
          <cell r="AC573">
            <v>230000</v>
          </cell>
          <cell r="AD573">
            <v>4</v>
          </cell>
          <cell r="AE573" t="str">
            <v>S43</v>
          </cell>
          <cell r="AF573">
            <v>185000</v>
          </cell>
          <cell r="AG573">
            <v>300000</v>
          </cell>
          <cell r="AH573">
            <v>0.39</v>
          </cell>
          <cell r="AI573">
            <v>2</v>
          </cell>
          <cell r="AJ573">
            <v>0</v>
          </cell>
          <cell r="AK573">
            <v>241500</v>
          </cell>
          <cell r="AL573">
            <v>5.0000000000000044E-2</v>
          </cell>
          <cell r="AM573">
            <v>241500</v>
          </cell>
          <cell r="AN573">
            <v>11500</v>
          </cell>
          <cell r="AO573">
            <v>-0.19499999999999995</v>
          </cell>
          <cell r="AQ573">
            <v>41600.14</v>
          </cell>
          <cell r="AR573">
            <v>550000.15999999992</v>
          </cell>
          <cell r="AS573">
            <v>0.37</v>
          </cell>
          <cell r="AT573">
            <v>1</v>
          </cell>
          <cell r="AU573">
            <v>0</v>
          </cell>
          <cell r="AV573">
            <v>241500</v>
          </cell>
          <cell r="AW573">
            <v>241500</v>
          </cell>
          <cell r="AX573">
            <v>5.0000000000000044E-2</v>
          </cell>
          <cell r="AY573">
            <v>11500</v>
          </cell>
          <cell r="AZ573" t="str">
            <v>commission</v>
          </cell>
          <cell r="BA573" t="str">
            <v>commissionEligible</v>
          </cell>
          <cell r="BB573" t="str">
            <v>commissionUnited States</v>
          </cell>
          <cell r="BC573" t="str">
            <v xml:space="preserve">commissionUnited States </v>
          </cell>
          <cell r="BD573" t="str">
            <v>S43</v>
          </cell>
          <cell r="BF573">
            <v>19166.666666666668</v>
          </cell>
          <cell r="BH573">
            <v>4</v>
          </cell>
        </row>
        <row r="574">
          <cell r="B574">
            <v>21316</v>
          </cell>
          <cell r="C574">
            <v>16403</v>
          </cell>
          <cell r="E574" t="str">
            <v>Shannon Mortimer</v>
          </cell>
          <cell r="F574" t="str">
            <v>Territory Manager</v>
          </cell>
          <cell r="G574" t="str">
            <v>Employee</v>
          </cell>
          <cell r="H574" t="str">
            <v>Americas Sales</v>
          </cell>
          <cell r="I574" t="str">
            <v>KENTUCKY REMOTE OFFICE</v>
          </cell>
          <cell r="J574" t="str">
            <v>United States</v>
          </cell>
          <cell r="K574">
            <v>43983</v>
          </cell>
          <cell r="L574" t="str">
            <v>WH</v>
          </cell>
          <cell r="M574" t="str">
            <v>S41P</v>
          </cell>
          <cell r="N574" t="str">
            <v>S</v>
          </cell>
          <cell r="O574" t="str">
            <v>4</v>
          </cell>
          <cell r="P574" t="str">
            <v>Regular</v>
          </cell>
          <cell r="Q574" t="str"/>
          <cell r="R574">
            <v>1</v>
          </cell>
          <cell r="U574" t="str">
            <v>USD</v>
          </cell>
          <cell r="V574" t="str">
            <v>Americas Sales</v>
          </cell>
          <cell r="W574" t="str">
            <v>Thomas Fusco</v>
          </cell>
          <cell r="Y574" t="str">
            <v>Eligible</v>
          </cell>
          <cell r="Z574">
            <v>200000</v>
          </cell>
          <cell r="AA574">
            <v>200000</v>
          </cell>
          <cell r="AB574">
            <v>200000</v>
          </cell>
          <cell r="AC574">
            <v>200000</v>
          </cell>
          <cell r="AD574">
            <v>3</v>
          </cell>
          <cell r="AE574" t="str">
            <v>S41</v>
          </cell>
          <cell r="AF574">
            <v>180000</v>
          </cell>
          <cell r="AG574">
            <v>270000</v>
          </cell>
          <cell r="AH574">
            <v>0.22</v>
          </cell>
          <cell r="AI574">
            <v>2</v>
          </cell>
          <cell r="AJ574">
            <v>0</v>
          </cell>
          <cell r="AK574">
            <v>206000</v>
          </cell>
          <cell r="AL574">
            <v>3.0000000000000027E-2</v>
          </cell>
          <cell r="AM574">
            <v>206000</v>
          </cell>
          <cell r="AN574">
            <v>6000</v>
          </cell>
          <cell r="AO574">
            <v>-0.23703703703703705</v>
          </cell>
          <cell r="AQ574">
            <v>41600.14</v>
          </cell>
          <cell r="AR574">
            <v>550000.15999999992</v>
          </cell>
          <cell r="AS574">
            <v>0.31</v>
          </cell>
          <cell r="AT574">
            <v>1</v>
          </cell>
          <cell r="AU574">
            <v>0</v>
          </cell>
          <cell r="AV574">
            <v>206000</v>
          </cell>
          <cell r="AW574">
            <v>206000</v>
          </cell>
          <cell r="AX574">
            <v>3.0000000000000027E-2</v>
          </cell>
          <cell r="AY574">
            <v>6000</v>
          </cell>
          <cell r="AZ574" t="str">
            <v>commission</v>
          </cell>
          <cell r="BA574" t="str">
            <v>commissionEligible</v>
          </cell>
          <cell r="BB574" t="str">
            <v>commissionUnited States</v>
          </cell>
          <cell r="BC574" t="str">
            <v xml:space="preserve">commissionUnited States </v>
          </cell>
          <cell r="BD574" t="str">
            <v>S41</v>
          </cell>
          <cell r="BF574">
            <v>16666.666666666668</v>
          </cell>
        </row>
        <row r="575">
          <cell r="B575">
            <v>20876</v>
          </cell>
          <cell r="C575">
            <v>15963</v>
          </cell>
          <cell r="E575" t="str">
            <v>Jake Pearcy</v>
          </cell>
          <cell r="F575" t="str">
            <v>Territory Manager</v>
          </cell>
          <cell r="G575" t="str">
            <v>Employee</v>
          </cell>
          <cell r="H575" t="str">
            <v>Americas Sales</v>
          </cell>
          <cell r="I575" t="str">
            <v>TEXAS REMOTE OFFICE</v>
          </cell>
          <cell r="J575" t="str">
            <v>United States</v>
          </cell>
          <cell r="K575">
            <v>43864</v>
          </cell>
          <cell r="L575" t="str">
            <v>WH</v>
          </cell>
          <cell r="M575" t="str">
            <v>S61P</v>
          </cell>
          <cell r="N575" t="str">
            <v>S</v>
          </cell>
          <cell r="O575" t="str">
            <v>6</v>
          </cell>
          <cell r="P575" t="str">
            <v>Regular</v>
          </cell>
          <cell r="Q575" t="str"/>
          <cell r="R575">
            <v>1</v>
          </cell>
          <cell r="U575" t="str">
            <v>USD</v>
          </cell>
          <cell r="V575" t="str">
            <v>Americas Sales</v>
          </cell>
          <cell r="W575" t="str">
            <v>Thomas Fusco</v>
          </cell>
          <cell r="Y575" t="str">
            <v>Eligible</v>
          </cell>
          <cell r="Z575">
            <v>80000</v>
          </cell>
          <cell r="AA575">
            <v>80000</v>
          </cell>
          <cell r="AB575">
            <v>105000</v>
          </cell>
          <cell r="AC575">
            <v>105000</v>
          </cell>
          <cell r="AD575">
            <v>3</v>
          </cell>
          <cell r="AE575" t="str">
            <v>S61</v>
          </cell>
          <cell r="AF575">
            <v>100000</v>
          </cell>
          <cell r="AG575">
            <v>160000</v>
          </cell>
          <cell r="AH575">
            <v>0</v>
          </cell>
          <cell r="AI575">
            <v>1</v>
          </cell>
          <cell r="AJ575">
            <v>0</v>
          </cell>
          <cell r="AK575">
            <v>105000</v>
          </cell>
          <cell r="AL575">
            <v>0</v>
          </cell>
          <cell r="AM575">
            <v>105000</v>
          </cell>
          <cell r="AN575">
            <v>0</v>
          </cell>
          <cell r="AO575">
            <v>-0.34375</v>
          </cell>
          <cell r="AQ575">
            <v>41600.14</v>
          </cell>
          <cell r="AR575">
            <v>550000.15999999992</v>
          </cell>
          <cell r="AS575">
            <v>0.12</v>
          </cell>
          <cell r="AT575">
            <v>1</v>
          </cell>
          <cell r="AU575">
            <v>0</v>
          </cell>
          <cell r="AV575">
            <v>105000</v>
          </cell>
          <cell r="AW575">
            <v>105000</v>
          </cell>
          <cell r="AX575">
            <v>0</v>
          </cell>
          <cell r="AY575">
            <v>0</v>
          </cell>
          <cell r="AZ575" t="str">
            <v>commission</v>
          </cell>
          <cell r="BA575" t="str">
            <v>commissionEligible</v>
          </cell>
          <cell r="BB575" t="str">
            <v>commissionUnited States</v>
          </cell>
          <cell r="BC575" t="str">
            <v xml:space="preserve">commissionUnited States </v>
          </cell>
          <cell r="BD575" t="str">
            <v>S61</v>
          </cell>
          <cell r="BF575">
            <v>8750</v>
          </cell>
        </row>
        <row r="576">
          <cell r="B576">
            <v>17424</v>
          </cell>
          <cell r="C576">
            <v>12442</v>
          </cell>
          <cell r="E576" t="str">
            <v>Brian Moody</v>
          </cell>
          <cell r="F576" t="str">
            <v>Account Manager</v>
          </cell>
          <cell r="G576" t="str">
            <v>Employee</v>
          </cell>
          <cell r="H576" t="str">
            <v>Americas Sales</v>
          </cell>
          <cell r="I576" t="str">
            <v>BELLEVUE</v>
          </cell>
          <cell r="J576" t="str">
            <v>United States</v>
          </cell>
          <cell r="K576">
            <v>43073</v>
          </cell>
          <cell r="L576" t="str">
            <v>WH</v>
          </cell>
          <cell r="M576" t="str">
            <v>S43P</v>
          </cell>
          <cell r="N576" t="str">
            <v>S</v>
          </cell>
          <cell r="O576" t="str">
            <v>4</v>
          </cell>
          <cell r="P576" t="str">
            <v>Regular</v>
          </cell>
          <cell r="Q576" t="str"/>
          <cell r="R576">
            <v>1</v>
          </cell>
          <cell r="U576" t="str">
            <v>USD</v>
          </cell>
          <cell r="V576" t="str">
            <v>Americas Sales</v>
          </cell>
          <cell r="W576" t="str">
            <v>Thomas Fusco</v>
          </cell>
          <cell r="Y576" t="str">
            <v>Eligible</v>
          </cell>
          <cell r="Z576">
            <v>266000.07999999996</v>
          </cell>
          <cell r="AA576">
            <v>266000.07999999996</v>
          </cell>
          <cell r="AB576">
            <v>266000.07999999996</v>
          </cell>
          <cell r="AC576">
            <v>266000.07999999996</v>
          </cell>
          <cell r="AD576">
            <v>4</v>
          </cell>
          <cell r="AE576" t="str">
            <v>S43</v>
          </cell>
          <cell r="AF576">
            <v>185000</v>
          </cell>
          <cell r="AG576">
            <v>300000</v>
          </cell>
          <cell r="AH576">
            <v>0.7</v>
          </cell>
          <cell r="AI576">
            <v>4</v>
          </cell>
          <cell r="AJ576">
            <v>0</v>
          </cell>
          <cell r="AK576">
            <v>273980.08239999996</v>
          </cell>
          <cell r="AL576">
            <v>3.0000000000000027E-2</v>
          </cell>
          <cell r="AM576">
            <v>273980.08239999996</v>
          </cell>
          <cell r="AN576">
            <v>7980.0023999999976</v>
          </cell>
          <cell r="AO576">
            <v>-8.6733058666666807E-2</v>
          </cell>
          <cell r="AQ576">
            <v>41600.14</v>
          </cell>
          <cell r="AR576">
            <v>550000.15999999992</v>
          </cell>
          <cell r="AS576">
            <v>0.44</v>
          </cell>
          <cell r="AT576">
            <v>1</v>
          </cell>
          <cell r="AU576">
            <v>0</v>
          </cell>
          <cell r="AV576">
            <v>273980.08239999996</v>
          </cell>
          <cell r="AW576">
            <v>273980.08239999996</v>
          </cell>
          <cell r="AX576">
            <v>3.0000000000000027E-2</v>
          </cell>
          <cell r="AY576">
            <v>7980.0023999999976</v>
          </cell>
          <cell r="AZ576" t="str">
            <v>commission</v>
          </cell>
          <cell r="BA576" t="str">
            <v>commissionEligible</v>
          </cell>
          <cell r="BB576" t="str">
            <v>commissionUnited States</v>
          </cell>
          <cell r="BC576" t="str">
            <v xml:space="preserve">commissionUnited States </v>
          </cell>
          <cell r="BD576" t="str">
            <v>S43</v>
          </cell>
          <cell r="BF576">
            <v>22166.673333333329</v>
          </cell>
          <cell r="BH576">
            <v>3</v>
          </cell>
        </row>
        <row r="577">
          <cell r="B577">
            <v>21554</v>
          </cell>
          <cell r="C577">
            <v>16641</v>
          </cell>
          <cell r="E577" t="str">
            <v>Mark Bundick</v>
          </cell>
          <cell r="F577" t="str">
            <v>Area Manager</v>
          </cell>
          <cell r="G577" t="str">
            <v>Employee</v>
          </cell>
          <cell r="H577" t="str">
            <v>Americas Sales</v>
          </cell>
          <cell r="I577" t="str">
            <v>TEXAS REMOTE OFFICE</v>
          </cell>
          <cell r="J577" t="str">
            <v>United States</v>
          </cell>
          <cell r="K577">
            <v>44095</v>
          </cell>
          <cell r="L577" t="str">
            <v>WH</v>
          </cell>
          <cell r="M577" t="str">
            <v>S31M</v>
          </cell>
          <cell r="N577" t="str">
            <v>S</v>
          </cell>
          <cell r="O577" t="str">
            <v>3</v>
          </cell>
          <cell r="P577" t="str">
            <v>Regular</v>
          </cell>
          <cell r="Q577" t="str"/>
          <cell r="R577">
            <v>1</v>
          </cell>
          <cell r="U577" t="str">
            <v>USD</v>
          </cell>
          <cell r="V577" t="str">
            <v>Americas Sales</v>
          </cell>
          <cell r="W577" t="str">
            <v>Thomas Fusco</v>
          </cell>
          <cell r="Y577" t="str">
            <v>Eligible</v>
          </cell>
          <cell r="Z577">
            <v>370000.07999999996</v>
          </cell>
          <cell r="AA577">
            <v>370000.07999999996</v>
          </cell>
          <cell r="AB577">
            <v>370000.07999999996</v>
          </cell>
          <cell r="AC577">
            <v>370000.07999999996</v>
          </cell>
          <cell r="AD577">
            <v>3</v>
          </cell>
          <cell r="AE577" t="str">
            <v>S31</v>
          </cell>
          <cell r="AF577">
            <v>260000</v>
          </cell>
          <cell r="AG577">
            <v>395000</v>
          </cell>
          <cell r="AH577">
            <v>0.81</v>
          </cell>
          <cell r="AI577">
            <v>4</v>
          </cell>
          <cell r="AJ577">
            <v>0</v>
          </cell>
          <cell r="AK577">
            <v>375550.0811999999</v>
          </cell>
          <cell r="AL577">
            <v>1.4999999999999902E-2</v>
          </cell>
          <cell r="AM577">
            <v>375550.0811999999</v>
          </cell>
          <cell r="AN577">
            <v>5550.0011999999406</v>
          </cell>
          <cell r="AO577">
            <v>-4.9240300759493927E-2</v>
          </cell>
          <cell r="AQ577">
            <v>41600.14</v>
          </cell>
          <cell r="AR577">
            <v>550000.15999999992</v>
          </cell>
          <cell r="AS577">
            <v>0.64</v>
          </cell>
          <cell r="AT577">
            <v>1</v>
          </cell>
          <cell r="AU577">
            <v>0</v>
          </cell>
          <cell r="AV577">
            <v>375550.0811999999</v>
          </cell>
          <cell r="AW577">
            <v>375550.0811999999</v>
          </cell>
          <cell r="AX577">
            <v>1.4999999999999902E-2</v>
          </cell>
          <cell r="AY577">
            <v>5550.0011999999406</v>
          </cell>
          <cell r="AZ577" t="str">
            <v>commission</v>
          </cell>
          <cell r="BA577" t="str">
            <v>commissionEligible</v>
          </cell>
          <cell r="BB577" t="str">
            <v>commissionUnited States</v>
          </cell>
          <cell r="BC577" t="str">
            <v xml:space="preserve">commissionUnited States </v>
          </cell>
          <cell r="BD577" t="str">
            <v>S31</v>
          </cell>
          <cell r="BF577">
            <v>30833.339999999997</v>
          </cell>
        </row>
        <row r="578">
          <cell r="B578">
            <v>13889</v>
          </cell>
          <cell r="C578">
            <v>8383</v>
          </cell>
          <cell r="E578" t="str">
            <v>Perry Winklemann</v>
          </cell>
          <cell r="F578" t="str">
            <v>Area Manager</v>
          </cell>
          <cell r="G578" t="str">
            <v>Employee</v>
          </cell>
          <cell r="H578" t="str">
            <v>Americas Sales</v>
          </cell>
          <cell r="I578" t="str">
            <v>CALGARY,CANADA</v>
          </cell>
          <cell r="J578" t="str">
            <v>Canada</v>
          </cell>
          <cell r="K578">
            <v>42205</v>
          </cell>
          <cell r="L578" t="str">
            <v>WH</v>
          </cell>
          <cell r="M578" t="str">
            <v>S31M</v>
          </cell>
          <cell r="N578" t="str">
            <v>S</v>
          </cell>
          <cell r="O578" t="str">
            <v>3</v>
          </cell>
          <cell r="P578" t="str">
            <v>Regular</v>
          </cell>
          <cell r="Q578" t="str"/>
          <cell r="R578">
            <v>1</v>
          </cell>
          <cell r="U578" t="str">
            <v>CAD</v>
          </cell>
          <cell r="V578" t="str">
            <v>Americas Sales</v>
          </cell>
          <cell r="W578" t="str">
            <v>Thomas Fusco</v>
          </cell>
          <cell r="Y578" t="str">
            <v>Eligible</v>
          </cell>
          <cell r="Z578">
            <v>310000</v>
          </cell>
          <cell r="AA578">
            <v>243707.9639232551</v>
          </cell>
          <cell r="AB578">
            <v>310000</v>
          </cell>
          <cell r="AC578">
            <v>243707.9639232551</v>
          </cell>
          <cell r="AD578">
            <v>3</v>
          </cell>
          <cell r="AE578" t="str">
            <v>S31</v>
          </cell>
          <cell r="AF578">
            <v>250000</v>
          </cell>
          <cell r="AG578">
            <v>360000</v>
          </cell>
          <cell r="AH578">
            <v>0.54</v>
          </cell>
          <cell r="AI578">
            <v>3</v>
          </cell>
          <cell r="AJ578">
            <v>0</v>
          </cell>
          <cell r="AK578">
            <v>316200</v>
          </cell>
          <cell r="AL578">
            <v>2.0000000000000018E-2</v>
          </cell>
          <cell r="AM578">
            <v>248582.12320172018</v>
          </cell>
          <cell r="AN578">
            <v>4874.1592784650857</v>
          </cell>
          <cell r="AO578">
            <v>-0.1216666666666667</v>
          </cell>
          <cell r="AQ578">
            <v>41600.14</v>
          </cell>
          <cell r="AR578">
            <v>412000.4</v>
          </cell>
          <cell r="AS578">
            <v>0.72</v>
          </cell>
          <cell r="AT578">
            <v>1</v>
          </cell>
          <cell r="AU578">
            <v>0</v>
          </cell>
          <cell r="AV578">
            <v>316200</v>
          </cell>
          <cell r="AW578">
            <v>248582.12320172018</v>
          </cell>
          <cell r="AX578">
            <v>2.0000000000000018E-2</v>
          </cell>
          <cell r="AY578">
            <v>4874.1592784650857</v>
          </cell>
          <cell r="AZ578" t="str">
            <v>commission</v>
          </cell>
          <cell r="BA578" t="str">
            <v>commissionEligible</v>
          </cell>
          <cell r="BB578" t="str">
            <v>commissionCanada</v>
          </cell>
          <cell r="BC578" t="str">
            <v xml:space="preserve">commissionCanada </v>
          </cell>
          <cell r="BD578" t="str">
            <v>S31</v>
          </cell>
          <cell r="BF578">
            <v>25833.333333333332</v>
          </cell>
          <cell r="BH578">
            <v>3</v>
          </cell>
        </row>
        <row r="579">
          <cell r="B579">
            <v>15253</v>
          </cell>
          <cell r="C579">
            <v>10220</v>
          </cell>
          <cell r="E579" t="str">
            <v>Gary Trollip</v>
          </cell>
          <cell r="F579" t="str">
            <v>Account Manager</v>
          </cell>
          <cell r="G579" t="str">
            <v>Employee</v>
          </cell>
          <cell r="H579" t="str">
            <v>Americas Sales</v>
          </cell>
          <cell r="I579" t="str">
            <v>CALGARY,CANADA</v>
          </cell>
          <cell r="J579" t="str">
            <v>Canada</v>
          </cell>
          <cell r="K579">
            <v>42499</v>
          </cell>
          <cell r="L579" t="str">
            <v>WH</v>
          </cell>
          <cell r="M579" t="str">
            <v>S43P</v>
          </cell>
          <cell r="N579" t="str">
            <v>S</v>
          </cell>
          <cell r="O579" t="str">
            <v>4</v>
          </cell>
          <cell r="P579" t="str">
            <v>Regular</v>
          </cell>
          <cell r="Q579" t="str"/>
          <cell r="R579">
            <v>1</v>
          </cell>
          <cell r="U579" t="str">
            <v>CAD</v>
          </cell>
          <cell r="V579" t="str">
            <v>Americas Sales</v>
          </cell>
          <cell r="W579" t="str">
            <v>Thomas Fusco</v>
          </cell>
          <cell r="Y579" t="str">
            <v>Eligible</v>
          </cell>
          <cell r="Z579">
            <v>255000</v>
          </cell>
          <cell r="AA579">
            <v>200469.45419493565</v>
          </cell>
          <cell r="AB579">
            <v>255000</v>
          </cell>
          <cell r="AC579">
            <v>200469.45419493565</v>
          </cell>
          <cell r="AD579">
            <v>3</v>
          </cell>
          <cell r="AE579" t="str">
            <v>S43</v>
          </cell>
          <cell r="AF579">
            <v>175000</v>
          </cell>
          <cell r="AG579">
            <v>290000</v>
          </cell>
          <cell r="AH579">
            <v>0.69</v>
          </cell>
          <cell r="AI579">
            <v>3</v>
          </cell>
          <cell r="AJ579">
            <v>0</v>
          </cell>
          <cell r="AK579">
            <v>260100</v>
          </cell>
          <cell r="AL579">
            <v>2.0000000000000018E-2</v>
          </cell>
          <cell r="AM579">
            <v>204478.84327883436</v>
          </cell>
          <cell r="AN579">
            <v>4009.3890838987136</v>
          </cell>
          <cell r="AO579">
            <v>-0.10310344827586204</v>
          </cell>
          <cell r="AQ579">
            <v>41600.14</v>
          </cell>
          <cell r="AR579">
            <v>412000.4</v>
          </cell>
          <cell r="AS579">
            <v>0.56999999999999995</v>
          </cell>
          <cell r="AT579">
            <v>1</v>
          </cell>
          <cell r="AU579">
            <v>0</v>
          </cell>
          <cell r="AV579">
            <v>260100</v>
          </cell>
          <cell r="AW579">
            <v>204478.84327883436</v>
          </cell>
          <cell r="AX579">
            <v>2.0000000000000018E-2</v>
          </cell>
          <cell r="AY579">
            <v>4009.3890838987136</v>
          </cell>
          <cell r="AZ579" t="str">
            <v>commission</v>
          </cell>
          <cell r="BA579" t="str">
            <v>commissionEligible</v>
          </cell>
          <cell r="BB579" t="str">
            <v>commissionCanada</v>
          </cell>
          <cell r="BC579" t="str">
            <v xml:space="preserve">commissionCanada </v>
          </cell>
          <cell r="BD579" t="str">
            <v>S43</v>
          </cell>
          <cell r="BF579">
            <v>21250</v>
          </cell>
          <cell r="BH579">
            <v>3</v>
          </cell>
        </row>
        <row r="580">
          <cell r="B580">
            <v>12144</v>
          </cell>
          <cell r="C580">
            <v>4872</v>
          </cell>
          <cell r="E580" t="str">
            <v>Derek Thuillard</v>
          </cell>
          <cell r="F580" t="str">
            <v>Strategic Account Manager</v>
          </cell>
          <cell r="G580" t="str">
            <v>Employee</v>
          </cell>
          <cell r="H580" t="str">
            <v>Americas Sales</v>
          </cell>
          <cell r="I580" t="str">
            <v>KANATA (OTTAWA), CANADA</v>
          </cell>
          <cell r="J580" t="str">
            <v>Canada</v>
          </cell>
          <cell r="K580">
            <v>41785</v>
          </cell>
          <cell r="L580" t="str">
            <v>WH</v>
          </cell>
          <cell r="M580" t="str">
            <v>S53P</v>
          </cell>
          <cell r="N580" t="str">
            <v>S</v>
          </cell>
          <cell r="O580" t="str">
            <v>5</v>
          </cell>
          <cell r="P580" t="str">
            <v>Regular</v>
          </cell>
          <cell r="Q580" t="str"/>
          <cell r="R580">
            <v>1</v>
          </cell>
          <cell r="U580" t="str">
            <v>CAD</v>
          </cell>
          <cell r="V580" t="str">
            <v>Americas Sales</v>
          </cell>
          <cell r="W580" t="str">
            <v>Thomas Fusco</v>
          </cell>
          <cell r="Y580" t="str">
            <v>Not Eligible - Left</v>
          </cell>
          <cell r="Z580">
            <v>220000.16</v>
          </cell>
          <cell r="AA580">
            <v>172954.16469803339</v>
          </cell>
          <cell r="AB580">
            <v>220000.16</v>
          </cell>
          <cell r="AC580">
            <v>172954.16469803339</v>
          </cell>
        </row>
        <row r="581">
          <cell r="B581">
            <v>18731</v>
          </cell>
          <cell r="C581">
            <v>13776</v>
          </cell>
          <cell r="E581" t="str">
            <v>Matthew Ono</v>
          </cell>
          <cell r="F581" t="str">
            <v>Area Manager</v>
          </cell>
          <cell r="G581" t="str">
            <v>Employee</v>
          </cell>
          <cell r="H581" t="str">
            <v>Americas Sales</v>
          </cell>
          <cell r="I581" t="str">
            <v>TORONTO</v>
          </cell>
          <cell r="J581" t="str">
            <v>Canada</v>
          </cell>
          <cell r="K581">
            <v>43367</v>
          </cell>
          <cell r="L581" t="str">
            <v>WH</v>
          </cell>
          <cell r="M581" t="str">
            <v>S31M</v>
          </cell>
          <cell r="N581" t="str">
            <v>S</v>
          </cell>
          <cell r="O581" t="str">
            <v>3</v>
          </cell>
          <cell r="P581" t="str">
            <v>Regular</v>
          </cell>
          <cell r="Q581" t="str"/>
          <cell r="R581">
            <v>1</v>
          </cell>
          <cell r="U581" t="str">
            <v>CAD</v>
          </cell>
          <cell r="V581" t="str">
            <v>Americas Sales</v>
          </cell>
          <cell r="W581" t="str">
            <v>Thomas Fusco</v>
          </cell>
          <cell r="Y581" t="str">
            <v>Eligible</v>
          </cell>
          <cell r="Z581">
            <v>290000.07999999996</v>
          </cell>
          <cell r="AA581">
            <v>227984.93236897123</v>
          </cell>
          <cell r="AB581">
            <v>290000.07999999996</v>
          </cell>
          <cell r="AC581">
            <v>227984.93236897123</v>
          </cell>
          <cell r="AD581">
            <v>3</v>
          </cell>
          <cell r="AE581" t="str">
            <v>S31</v>
          </cell>
          <cell r="AF581">
            <v>250000</v>
          </cell>
          <cell r="AG581">
            <v>360000</v>
          </cell>
          <cell r="AH581">
            <v>0.36</v>
          </cell>
          <cell r="AI581">
            <v>2</v>
          </cell>
          <cell r="AJ581">
            <v>0</v>
          </cell>
          <cell r="AK581">
            <v>298700.08239999996</v>
          </cell>
          <cell r="AL581">
            <v>3.0000000000000027E-2</v>
          </cell>
          <cell r="AM581">
            <v>234824.48034004038</v>
          </cell>
          <cell r="AN581">
            <v>6839.5479710691434</v>
          </cell>
          <cell r="AO581">
            <v>-0.17027754888888902</v>
          </cell>
          <cell r="AQ581">
            <v>41600.14</v>
          </cell>
          <cell r="AR581">
            <v>412000.4</v>
          </cell>
          <cell r="AS581">
            <v>0.67</v>
          </cell>
          <cell r="AT581">
            <v>1</v>
          </cell>
          <cell r="AU581">
            <v>0</v>
          </cell>
          <cell r="AV581">
            <v>298700.08239999996</v>
          </cell>
          <cell r="AW581">
            <v>234824.48034004038</v>
          </cell>
          <cell r="AX581">
            <v>3.0000000000000027E-2</v>
          </cell>
          <cell r="AY581">
            <v>6839.5479710691434</v>
          </cell>
          <cell r="AZ581" t="str">
            <v>commission</v>
          </cell>
          <cell r="BA581" t="str">
            <v>commissionEligible</v>
          </cell>
          <cell r="BB581" t="str">
            <v>commissionCanada</v>
          </cell>
          <cell r="BC581" t="str">
            <v xml:space="preserve">commissionCanada </v>
          </cell>
          <cell r="BD581" t="str">
            <v>S31</v>
          </cell>
          <cell r="BF581">
            <v>24166.673333333329</v>
          </cell>
          <cell r="BH581">
            <v>5</v>
          </cell>
        </row>
        <row r="582">
          <cell r="B582">
            <v>18682</v>
          </cell>
          <cell r="C582">
            <v>13727</v>
          </cell>
          <cell r="E582" t="str">
            <v>Jaime Buium</v>
          </cell>
          <cell r="F582" t="str">
            <v>Sales Associate</v>
          </cell>
          <cell r="G582" t="str">
            <v>MLA</v>
          </cell>
          <cell r="H582" t="str">
            <v>Americas Sales</v>
          </cell>
          <cell r="I582" t="str">
            <v>CALGARY,CANADA</v>
          </cell>
          <cell r="J582" t="str">
            <v>Canada</v>
          </cell>
          <cell r="K582">
            <v>43388</v>
          </cell>
          <cell r="L582" t="str">
            <v>WH</v>
          </cell>
          <cell r="M582" t="str">
            <v>S61P</v>
          </cell>
          <cell r="N582" t="str">
            <v>S</v>
          </cell>
          <cell r="O582" t="str">
            <v>6</v>
          </cell>
          <cell r="P582" t="str">
            <v>Regular</v>
          </cell>
          <cell r="R582">
            <v>1</v>
          </cell>
          <cell r="U582" t="str">
            <v>CAD</v>
          </cell>
          <cell r="V582" t="str">
            <v>Americas Sales</v>
          </cell>
          <cell r="W582" t="str">
            <v>Thomas Fusco</v>
          </cell>
          <cell r="Y582" t="str">
            <v>Eligible</v>
          </cell>
          <cell r="Z582">
            <v>92000.08</v>
          </cell>
          <cell r="AA582">
            <v>72326.297347021231</v>
          </cell>
          <cell r="AB582">
            <v>92000.08</v>
          </cell>
          <cell r="AC582">
            <v>72326.297347021231</v>
          </cell>
          <cell r="AD582">
            <v>3</v>
          </cell>
          <cell r="AE582" t="str">
            <v>S61</v>
          </cell>
          <cell r="AF582">
            <v>80000</v>
          </cell>
          <cell r="AG582">
            <v>135000</v>
          </cell>
          <cell r="AH582">
            <v>0.21</v>
          </cell>
          <cell r="AI582">
            <v>2</v>
          </cell>
          <cell r="AJ582">
            <v>0</v>
          </cell>
          <cell r="AK582">
            <v>94760.082399999999</v>
          </cell>
          <cell r="AL582">
            <v>3.0000000000000027E-2</v>
          </cell>
          <cell r="AM582">
            <v>74496.086267431878</v>
          </cell>
          <cell r="AN582">
            <v>2169.7889204106468</v>
          </cell>
          <cell r="AO582">
            <v>-0.29807346370370369</v>
          </cell>
          <cell r="AQ582">
            <v>41600.14</v>
          </cell>
          <cell r="AR582">
            <v>412000.4</v>
          </cell>
          <cell r="AS582">
            <v>0.13</v>
          </cell>
          <cell r="AT582">
            <v>1</v>
          </cell>
          <cell r="AU582">
            <v>0</v>
          </cell>
          <cell r="AV582">
            <v>94760.082399999999</v>
          </cell>
          <cell r="AW582">
            <v>74496.086267431878</v>
          </cell>
          <cell r="AX582">
            <v>3.0000000000000027E-2</v>
          </cell>
          <cell r="AY582">
            <v>2169.7889204106468</v>
          </cell>
          <cell r="AZ582" t="str">
            <v>commission</v>
          </cell>
          <cell r="BA582" t="str">
            <v>commissionEligible</v>
          </cell>
          <cell r="BB582" t="str">
            <v>commissionCanada</v>
          </cell>
          <cell r="BC582" t="str">
            <v xml:space="preserve">commissionCanada </v>
          </cell>
          <cell r="BD582" t="str">
            <v>S61</v>
          </cell>
          <cell r="BF582">
            <v>7666.6733333333332</v>
          </cell>
          <cell r="BH582">
            <v>3</v>
          </cell>
        </row>
        <row r="583">
          <cell r="B583">
            <v>18823</v>
          </cell>
          <cell r="C583">
            <v>13867</v>
          </cell>
          <cell r="E583" t="str">
            <v>Jason Gray</v>
          </cell>
          <cell r="F583" t="str">
            <v>Account Manager</v>
          </cell>
          <cell r="G583" t="str">
            <v>Employee</v>
          </cell>
          <cell r="H583" t="str">
            <v>Americas Sales</v>
          </cell>
          <cell r="I583" t="str">
            <v>BRITISH COLUMBIA REMOTE, CANADA</v>
          </cell>
          <cell r="J583" t="str">
            <v>Canada</v>
          </cell>
          <cell r="K583">
            <v>43388</v>
          </cell>
          <cell r="L583" t="str">
            <v>WH</v>
          </cell>
          <cell r="M583" t="str">
            <v>S43P</v>
          </cell>
          <cell r="N583" t="str">
            <v>S</v>
          </cell>
          <cell r="O583" t="str">
            <v>4</v>
          </cell>
          <cell r="P583" t="str">
            <v>Regular</v>
          </cell>
          <cell r="Q583" t="str"/>
          <cell r="R583">
            <v>1</v>
          </cell>
          <cell r="U583" t="str">
            <v>CAD</v>
          </cell>
          <cell r="V583" t="str">
            <v>Americas Sales</v>
          </cell>
          <cell r="W583" t="str">
            <v>Thomas Fusco</v>
          </cell>
          <cell r="Y583" t="str">
            <v>Eligible</v>
          </cell>
          <cell r="Z583">
            <v>255000</v>
          </cell>
          <cell r="AA583">
            <v>200469.45419493565</v>
          </cell>
          <cell r="AB583">
            <v>255000</v>
          </cell>
          <cell r="AC583">
            <v>200469.45419493565</v>
          </cell>
          <cell r="AD583">
            <v>3</v>
          </cell>
          <cell r="AE583" t="str">
            <v>S43</v>
          </cell>
          <cell r="AF583">
            <v>175000</v>
          </cell>
          <cell r="AG583">
            <v>290000</v>
          </cell>
          <cell r="AH583">
            <v>0.69</v>
          </cell>
          <cell r="AI583">
            <v>3</v>
          </cell>
          <cell r="AJ583">
            <v>0</v>
          </cell>
          <cell r="AK583">
            <v>260100</v>
          </cell>
          <cell r="AL583">
            <v>2.0000000000000018E-2</v>
          </cell>
          <cell r="AM583">
            <v>204478.84327883436</v>
          </cell>
          <cell r="AN583">
            <v>4009.3890838987136</v>
          </cell>
          <cell r="AO583">
            <v>-0.10310344827586204</v>
          </cell>
          <cell r="AQ583">
            <v>41600.14</v>
          </cell>
          <cell r="AR583">
            <v>412000.4</v>
          </cell>
          <cell r="AS583">
            <v>0.56999999999999995</v>
          </cell>
          <cell r="AT583">
            <v>1</v>
          </cell>
          <cell r="AU583">
            <v>0</v>
          </cell>
          <cell r="AV583">
            <v>260100</v>
          </cell>
          <cell r="AW583">
            <v>204478.84327883436</v>
          </cell>
          <cell r="AX583">
            <v>2.0000000000000018E-2</v>
          </cell>
          <cell r="AY583">
            <v>4009.3890838987136</v>
          </cell>
          <cell r="AZ583" t="str">
            <v>commission</v>
          </cell>
          <cell r="BA583" t="str">
            <v>commissionEligible</v>
          </cell>
          <cell r="BB583" t="str">
            <v>commissionCanada</v>
          </cell>
          <cell r="BC583" t="str">
            <v xml:space="preserve">commissionCanada </v>
          </cell>
          <cell r="BD583" t="str">
            <v>S43</v>
          </cell>
          <cell r="BF583">
            <v>21250</v>
          </cell>
          <cell r="BH583">
            <v>3</v>
          </cell>
        </row>
        <row r="584">
          <cell r="B584">
            <v>19287</v>
          </cell>
          <cell r="C584">
            <v>14345</v>
          </cell>
          <cell r="E584" t="str">
            <v>Carine Mazhar</v>
          </cell>
          <cell r="F584" t="str">
            <v>Territory Manager</v>
          </cell>
          <cell r="G584" t="str">
            <v>Employee</v>
          </cell>
          <cell r="H584" t="str">
            <v>Americas Sales</v>
          </cell>
          <cell r="I584" t="str">
            <v>MONTREAL</v>
          </cell>
          <cell r="J584" t="str">
            <v>Canada</v>
          </cell>
          <cell r="K584">
            <v>43467</v>
          </cell>
          <cell r="L584" t="str">
            <v>WH</v>
          </cell>
          <cell r="M584" t="str">
            <v>S51P</v>
          </cell>
          <cell r="N584" t="str">
            <v>S</v>
          </cell>
          <cell r="O584" t="str">
            <v>5</v>
          </cell>
          <cell r="P584" t="str">
            <v>Regular</v>
          </cell>
          <cell r="Q584" t="str"/>
          <cell r="R584">
            <v>1</v>
          </cell>
          <cell r="U584" t="str">
            <v>CAD</v>
          </cell>
          <cell r="V584" t="str">
            <v>Americas Sales</v>
          </cell>
          <cell r="W584" t="str">
            <v>Thomas Fusco</v>
          </cell>
          <cell r="Y584" t="str">
            <v>Eligible</v>
          </cell>
          <cell r="Z584">
            <v>165000.16</v>
          </cell>
          <cell r="AA584">
            <v>129715.65496971393</v>
          </cell>
          <cell r="AB584">
            <v>165000.16</v>
          </cell>
          <cell r="AC584">
            <v>129715.65496971393</v>
          </cell>
          <cell r="AD584">
            <v>3</v>
          </cell>
          <cell r="AE584" t="str">
            <v>S51</v>
          </cell>
          <cell r="AF584">
            <v>120000</v>
          </cell>
          <cell r="AG584">
            <v>190000</v>
          </cell>
          <cell r="AH584">
            <v>0.64</v>
          </cell>
          <cell r="AI584">
            <v>3</v>
          </cell>
          <cell r="AJ584">
            <v>0</v>
          </cell>
          <cell r="AK584">
            <v>168300.16320000001</v>
          </cell>
          <cell r="AL584">
            <v>2.0000000000000018E-2</v>
          </cell>
          <cell r="AM584">
            <v>132309.9680691082</v>
          </cell>
          <cell r="AN584">
            <v>2594.3130993942759</v>
          </cell>
          <cell r="AO584">
            <v>-0.11420966736842098</v>
          </cell>
          <cell r="AQ584">
            <v>41600.14</v>
          </cell>
          <cell r="AR584">
            <v>412000.4</v>
          </cell>
          <cell r="AS584">
            <v>0.33</v>
          </cell>
          <cell r="AT584">
            <v>1</v>
          </cell>
          <cell r="AU584">
            <v>0</v>
          </cell>
          <cell r="AV584">
            <v>168300.16320000001</v>
          </cell>
          <cell r="AW584">
            <v>132309.9680691082</v>
          </cell>
          <cell r="AX584">
            <v>2.0000000000000018E-2</v>
          </cell>
          <cell r="AY584">
            <v>2594.3130993942759</v>
          </cell>
          <cell r="AZ584" t="str">
            <v>commission</v>
          </cell>
          <cell r="BA584" t="str">
            <v>commissionEligible</v>
          </cell>
          <cell r="BB584" t="str">
            <v>commissionCanada</v>
          </cell>
          <cell r="BC584" t="str">
            <v xml:space="preserve">commissionCanada </v>
          </cell>
          <cell r="BD584" t="str">
            <v>S51</v>
          </cell>
          <cell r="BF584">
            <v>13750.013333333334</v>
          </cell>
          <cell r="BH584">
            <v>2</v>
          </cell>
        </row>
        <row r="585">
          <cell r="B585">
            <v>19628</v>
          </cell>
          <cell r="C585">
            <v>14686</v>
          </cell>
          <cell r="E585" t="str">
            <v>Brittany Crystal</v>
          </cell>
          <cell r="F585" t="str">
            <v>Territory Manager</v>
          </cell>
          <cell r="G585" t="str">
            <v>Employee</v>
          </cell>
          <cell r="H585" t="str">
            <v>Americas Sales</v>
          </cell>
          <cell r="I585" t="str">
            <v>MONTREAL</v>
          </cell>
          <cell r="J585" t="str">
            <v>Canada</v>
          </cell>
          <cell r="K585">
            <v>43521</v>
          </cell>
          <cell r="L585" t="str">
            <v>WH</v>
          </cell>
          <cell r="M585" t="str">
            <v>S61P</v>
          </cell>
          <cell r="N585" t="str">
            <v>S</v>
          </cell>
          <cell r="O585" t="str">
            <v>6</v>
          </cell>
          <cell r="P585" t="str">
            <v>Regular</v>
          </cell>
          <cell r="Q585" t="str"/>
          <cell r="R585">
            <v>1</v>
          </cell>
          <cell r="U585" t="str">
            <v>CAD</v>
          </cell>
          <cell r="V585" t="str">
            <v>Americas Sales</v>
          </cell>
          <cell r="W585" t="str">
            <v>Thomas Fusco</v>
          </cell>
          <cell r="Y585" t="str">
            <v>Eligible</v>
          </cell>
          <cell r="Z585">
            <v>100000.08</v>
          </cell>
          <cell r="AA585">
            <v>78615.535125685885</v>
          </cell>
          <cell r="AB585">
            <v>120000</v>
          </cell>
          <cell r="AC585">
            <v>94338.566679969721</v>
          </cell>
          <cell r="AD585">
            <v>3</v>
          </cell>
          <cell r="AE585" t="str">
            <v>S61</v>
          </cell>
          <cell r="AF585">
            <v>80000</v>
          </cell>
          <cell r="AG585">
            <v>135000</v>
          </cell>
          <cell r="AH585">
            <v>0.72</v>
          </cell>
          <cell r="AI585">
            <v>4</v>
          </cell>
          <cell r="AJ585">
            <v>0</v>
          </cell>
          <cell r="AK585">
            <v>120000</v>
          </cell>
          <cell r="AL585">
            <v>0</v>
          </cell>
          <cell r="AM585">
            <v>94338.566679969721</v>
          </cell>
          <cell r="AN585">
            <v>0</v>
          </cell>
          <cell r="AO585">
            <v>-0.11111111111111116</v>
          </cell>
          <cell r="AQ585">
            <v>41600.14</v>
          </cell>
          <cell r="AR585">
            <v>412000.4</v>
          </cell>
          <cell r="AS585">
            <v>0.21</v>
          </cell>
          <cell r="AT585">
            <v>1</v>
          </cell>
          <cell r="AU585">
            <v>0</v>
          </cell>
          <cell r="AV585">
            <v>120000</v>
          </cell>
          <cell r="AW585">
            <v>94338.566679969721</v>
          </cell>
          <cell r="AX585">
            <v>0</v>
          </cell>
          <cell r="AY585">
            <v>0</v>
          </cell>
          <cell r="AZ585" t="str">
            <v>commission</v>
          </cell>
          <cell r="BA585" t="str">
            <v>commissionEligible</v>
          </cell>
          <cell r="BB585" t="str">
            <v>commissionCanada</v>
          </cell>
          <cell r="BC585" t="str">
            <v xml:space="preserve">commissionCanada </v>
          </cell>
          <cell r="BD585" t="str">
            <v>S61</v>
          </cell>
          <cell r="BF585">
            <v>10000</v>
          </cell>
          <cell r="BH585">
            <v>3</v>
          </cell>
        </row>
        <row r="586">
          <cell r="B586">
            <v>19683</v>
          </cell>
          <cell r="C586">
            <v>14741</v>
          </cell>
          <cell r="E586" t="str">
            <v>Nicholas Catizzone</v>
          </cell>
          <cell r="F586" t="str">
            <v>Territory Manager</v>
          </cell>
          <cell r="G586" t="str">
            <v>Employee</v>
          </cell>
          <cell r="H586" t="str">
            <v>Americas Sales</v>
          </cell>
          <cell r="I586" t="str">
            <v>KANATA (OTTAWA), CANADA</v>
          </cell>
          <cell r="J586" t="str">
            <v>Canada</v>
          </cell>
          <cell r="K586">
            <v>43549</v>
          </cell>
          <cell r="L586" t="str">
            <v>WH</v>
          </cell>
          <cell r="M586" t="str">
            <v>S41P</v>
          </cell>
          <cell r="N586" t="str">
            <v>S</v>
          </cell>
          <cell r="O586" t="str">
            <v>4</v>
          </cell>
          <cell r="P586" t="str">
            <v>Regular</v>
          </cell>
          <cell r="Q586" t="str"/>
          <cell r="R586">
            <v>1</v>
          </cell>
          <cell r="U586" t="str">
            <v>CAD</v>
          </cell>
          <cell r="V586" t="str">
            <v>Americas Sales</v>
          </cell>
          <cell r="W586" t="str">
            <v>Thomas Fusco</v>
          </cell>
          <cell r="Y586" t="str">
            <v>Eligible</v>
          </cell>
          <cell r="Z586">
            <v>200000</v>
          </cell>
          <cell r="AA586">
            <v>157230.9444666162</v>
          </cell>
          <cell r="AB586">
            <v>200000</v>
          </cell>
          <cell r="AC586">
            <v>157230.9444666162</v>
          </cell>
          <cell r="AD586">
            <v>2</v>
          </cell>
          <cell r="AE586" t="str">
            <v>S41</v>
          </cell>
          <cell r="AF586">
            <v>195000</v>
          </cell>
          <cell r="AG586">
            <v>265000</v>
          </cell>
          <cell r="AH586">
            <v>7.0000000000000007E-2</v>
          </cell>
          <cell r="AI586">
            <v>1</v>
          </cell>
          <cell r="AJ586">
            <v>0</v>
          </cell>
          <cell r="AK586">
            <v>200000</v>
          </cell>
          <cell r="AL586">
            <v>0</v>
          </cell>
          <cell r="AM586">
            <v>157230.9444666162</v>
          </cell>
          <cell r="AN586">
            <v>0</v>
          </cell>
          <cell r="AO586">
            <v>-0.24528301886792447</v>
          </cell>
          <cell r="AP586" t="str">
            <v>Rated 2 - no recommendation</v>
          </cell>
          <cell r="AQ586">
            <v>41600.14</v>
          </cell>
          <cell r="AR586">
            <v>412000.4</v>
          </cell>
          <cell r="AS586">
            <v>0.42</v>
          </cell>
          <cell r="AT586">
            <v>1</v>
          </cell>
          <cell r="AU586">
            <v>0</v>
          </cell>
          <cell r="AV586">
            <v>200000</v>
          </cell>
          <cell r="AW586">
            <v>157230.9444666162</v>
          </cell>
          <cell r="AX586">
            <v>0</v>
          </cell>
          <cell r="AY586">
            <v>0</v>
          </cell>
          <cell r="AZ586" t="str">
            <v>commission</v>
          </cell>
          <cell r="BA586" t="str">
            <v>commissionEligible</v>
          </cell>
          <cell r="BB586" t="str">
            <v>commissionCanada</v>
          </cell>
          <cell r="BC586" t="str">
            <v xml:space="preserve">commissionCanada </v>
          </cell>
          <cell r="BD586" t="str">
            <v>S41</v>
          </cell>
          <cell r="BF586">
            <v>16666.666666666668</v>
          </cell>
          <cell r="BH586">
            <v>2</v>
          </cell>
        </row>
        <row r="587">
          <cell r="B587">
            <v>20070</v>
          </cell>
          <cell r="C587">
            <v>15162</v>
          </cell>
          <cell r="E587" t="str">
            <v>Kael Harden</v>
          </cell>
          <cell r="F587" t="str">
            <v>Territory Manager</v>
          </cell>
          <cell r="G587" t="str">
            <v>Employee</v>
          </cell>
          <cell r="H587" t="str">
            <v>Americas Sales</v>
          </cell>
          <cell r="I587" t="str">
            <v>TORONTO</v>
          </cell>
          <cell r="J587" t="str">
            <v>Canada</v>
          </cell>
          <cell r="K587">
            <v>43648</v>
          </cell>
          <cell r="L587" t="str">
            <v>WH</v>
          </cell>
          <cell r="M587" t="str">
            <v>S51P</v>
          </cell>
          <cell r="N587" t="str">
            <v>S</v>
          </cell>
          <cell r="O587" t="str">
            <v>5</v>
          </cell>
          <cell r="P587" t="str">
            <v>Regular</v>
          </cell>
          <cell r="Q587" t="str"/>
          <cell r="R587">
            <v>1</v>
          </cell>
          <cell r="U587" t="str">
            <v>CAD</v>
          </cell>
          <cell r="V587" t="str">
            <v>Americas Sales</v>
          </cell>
          <cell r="W587" t="str">
            <v>Thomas Fusco</v>
          </cell>
          <cell r="Y587" t="str">
            <v>Eligible</v>
          </cell>
          <cell r="Z587">
            <v>140000.08000000002</v>
          </cell>
          <cell r="AA587">
            <v>110061.72401900914</v>
          </cell>
          <cell r="AB587">
            <v>140000.08000000002</v>
          </cell>
          <cell r="AC587">
            <v>110061.72401900914</v>
          </cell>
          <cell r="AD587">
            <v>2</v>
          </cell>
          <cell r="AE587" t="str">
            <v>S51</v>
          </cell>
          <cell r="AF587">
            <v>120000</v>
          </cell>
          <cell r="AG587">
            <v>190000</v>
          </cell>
          <cell r="AH587">
            <v>0.28000000000000003</v>
          </cell>
          <cell r="AI587">
            <v>2</v>
          </cell>
          <cell r="AJ587">
            <v>0</v>
          </cell>
          <cell r="AK587">
            <v>140000.08000000002</v>
          </cell>
          <cell r="AL587">
            <v>0</v>
          </cell>
          <cell r="AM587">
            <v>110061.72401900914</v>
          </cell>
          <cell r="AN587">
            <v>0</v>
          </cell>
          <cell r="AO587">
            <v>-0.26315747368421039</v>
          </cell>
          <cell r="AP587" t="str">
            <v>Rated 2 - no recommendation</v>
          </cell>
          <cell r="AQ587">
            <v>41600.14</v>
          </cell>
          <cell r="AR587">
            <v>412000.4</v>
          </cell>
          <cell r="AS587">
            <v>0.26</v>
          </cell>
          <cell r="AT587">
            <v>1</v>
          </cell>
          <cell r="AU587">
            <v>0</v>
          </cell>
          <cell r="AV587">
            <v>140000.08000000002</v>
          </cell>
          <cell r="AW587">
            <v>110061.72401900914</v>
          </cell>
          <cell r="AX587">
            <v>0</v>
          </cell>
          <cell r="AY587">
            <v>0</v>
          </cell>
          <cell r="AZ587" t="str">
            <v>commission</v>
          </cell>
          <cell r="BA587" t="str">
            <v>commissionEligible</v>
          </cell>
          <cell r="BB587" t="str">
            <v>commissionCanada</v>
          </cell>
          <cell r="BC587" t="str">
            <v xml:space="preserve">commissionCanada </v>
          </cell>
          <cell r="BD587" t="str">
            <v>S51</v>
          </cell>
          <cell r="BF587">
            <v>11666.673333333334</v>
          </cell>
          <cell r="BH587">
            <v>2</v>
          </cell>
        </row>
        <row r="588">
          <cell r="B588">
            <v>18598</v>
          </cell>
          <cell r="C588">
            <v>13644</v>
          </cell>
          <cell r="E588" t="str">
            <v>Brendan Riddell</v>
          </cell>
          <cell r="F588" t="str">
            <v>Territory Manager</v>
          </cell>
          <cell r="G588" t="str">
            <v>Employee</v>
          </cell>
          <cell r="H588" t="str">
            <v>Americas Sales</v>
          </cell>
          <cell r="I588" t="str">
            <v>TORONTO</v>
          </cell>
          <cell r="J588" t="str">
            <v>Canada</v>
          </cell>
          <cell r="K588">
            <v>43339</v>
          </cell>
          <cell r="L588" t="str">
            <v>WH</v>
          </cell>
          <cell r="M588" t="str">
            <v>S51P</v>
          </cell>
          <cell r="N588" t="str">
            <v>S</v>
          </cell>
          <cell r="O588" t="str">
            <v>5</v>
          </cell>
          <cell r="P588" t="str">
            <v>Regular</v>
          </cell>
          <cell r="Q588" t="str"/>
          <cell r="R588">
            <v>1</v>
          </cell>
          <cell r="U588" t="str">
            <v>CAD</v>
          </cell>
          <cell r="V588" t="str">
            <v>Americas Sales</v>
          </cell>
          <cell r="W588" t="str">
            <v>Thomas Fusco</v>
          </cell>
          <cell r="Y588" t="str">
            <v>Eligible</v>
          </cell>
          <cell r="Z588">
            <v>160000.16</v>
          </cell>
          <cell r="AA588">
            <v>125784.88135804853</v>
          </cell>
          <cell r="AB588">
            <v>160000.16</v>
          </cell>
          <cell r="AC588">
            <v>125784.88135804853</v>
          </cell>
          <cell r="AD588">
            <v>3</v>
          </cell>
          <cell r="AE588" t="str">
            <v>S51</v>
          </cell>
          <cell r="AF588">
            <v>120000</v>
          </cell>
          <cell r="AG588">
            <v>190000</v>
          </cell>
          <cell r="AH588">
            <v>0.56999999999999995</v>
          </cell>
          <cell r="AI588">
            <v>3</v>
          </cell>
          <cell r="AJ588">
            <v>0</v>
          </cell>
          <cell r="AK588">
            <v>163200.16320000001</v>
          </cell>
          <cell r="AL588">
            <v>2.0000000000000018E-2</v>
          </cell>
          <cell r="AM588">
            <v>128300.5789852095</v>
          </cell>
          <cell r="AN588">
            <v>2515.6976271609747</v>
          </cell>
          <cell r="AO588">
            <v>-0.14105177263157886</v>
          </cell>
          <cell r="AQ588">
            <v>41600.14</v>
          </cell>
          <cell r="AR588">
            <v>412000.4</v>
          </cell>
          <cell r="AS588">
            <v>0.31</v>
          </cell>
          <cell r="AT588">
            <v>1</v>
          </cell>
          <cell r="AU588">
            <v>0</v>
          </cell>
          <cell r="AV588">
            <v>163200.16320000001</v>
          </cell>
          <cell r="AW588">
            <v>128300.5789852095</v>
          </cell>
          <cell r="AX588">
            <v>2.0000000000000018E-2</v>
          </cell>
          <cell r="AY588">
            <v>2515.6976271609747</v>
          </cell>
          <cell r="AZ588" t="str">
            <v>commission</v>
          </cell>
          <cell r="BA588" t="str">
            <v>commissionEligible</v>
          </cell>
          <cell r="BB588" t="str">
            <v>commissionCanada</v>
          </cell>
          <cell r="BC588" t="str">
            <v xml:space="preserve">commissionCanada </v>
          </cell>
          <cell r="BD588" t="str">
            <v>S51</v>
          </cell>
          <cell r="BF588">
            <v>13333.346666666666</v>
          </cell>
          <cell r="BH588">
            <v>4</v>
          </cell>
        </row>
        <row r="589">
          <cell r="B589">
            <v>20996</v>
          </cell>
          <cell r="C589">
            <v>16083</v>
          </cell>
          <cell r="E589" t="str">
            <v>Dan Baker</v>
          </cell>
          <cell r="F589" t="str">
            <v>Head of Sales, US West</v>
          </cell>
          <cell r="G589" t="str">
            <v>Employee</v>
          </cell>
          <cell r="H589" t="str">
            <v>Americas Sales</v>
          </cell>
          <cell r="I589" t="str">
            <v>SAN CARLOS</v>
          </cell>
          <cell r="J589" t="str">
            <v>United States</v>
          </cell>
          <cell r="K589">
            <v>43864</v>
          </cell>
          <cell r="L589" t="str">
            <v>WH</v>
          </cell>
          <cell r="M589" t="str">
            <v>S20M</v>
          </cell>
          <cell r="N589" t="str">
            <v>S</v>
          </cell>
          <cell r="O589" t="str">
            <v>2</v>
          </cell>
          <cell r="P589" t="str">
            <v>Regular</v>
          </cell>
          <cell r="Q589" t="str"/>
          <cell r="R589">
            <v>1</v>
          </cell>
          <cell r="U589" t="str">
            <v>USD</v>
          </cell>
          <cell r="V589" t="str">
            <v>Americas Sales</v>
          </cell>
          <cell r="W589" t="str">
            <v>Thomas Fusco</v>
          </cell>
          <cell r="Y589" t="str">
            <v>Eligible</v>
          </cell>
          <cell r="Z589">
            <v>425000</v>
          </cell>
          <cell r="AA589">
            <v>425000</v>
          </cell>
          <cell r="AB589">
            <v>425000</v>
          </cell>
          <cell r="AC589">
            <v>425000</v>
          </cell>
          <cell r="AD589">
            <v>3</v>
          </cell>
          <cell r="AE589" t="str">
            <v>S20</v>
          </cell>
          <cell r="AF589">
            <v>350000</v>
          </cell>
          <cell r="AG589">
            <v>460000</v>
          </cell>
          <cell r="AH589">
            <v>0.68</v>
          </cell>
          <cell r="AI589">
            <v>3</v>
          </cell>
          <cell r="AJ589">
            <v>0</v>
          </cell>
          <cell r="AK589">
            <v>433500</v>
          </cell>
          <cell r="AL589">
            <v>2.0000000000000018E-2</v>
          </cell>
          <cell r="AM589">
            <v>433500</v>
          </cell>
          <cell r="AN589">
            <v>8500</v>
          </cell>
          <cell r="AO589">
            <v>-5.7608695652173858E-2</v>
          </cell>
          <cell r="AQ589">
            <v>41600.14</v>
          </cell>
          <cell r="AR589">
            <v>550000.15999999992</v>
          </cell>
          <cell r="AS589">
            <v>0.75</v>
          </cell>
          <cell r="AT589">
            <v>1</v>
          </cell>
          <cell r="AU589">
            <v>0</v>
          </cell>
          <cell r="AV589">
            <v>433500</v>
          </cell>
          <cell r="AW589">
            <v>433500</v>
          </cell>
          <cell r="AX589">
            <v>2.0000000000000018E-2</v>
          </cell>
          <cell r="AY589">
            <v>8500</v>
          </cell>
          <cell r="AZ589" t="str">
            <v>commission</v>
          </cell>
          <cell r="BA589" t="str">
            <v>commissionEligible</v>
          </cell>
          <cell r="BB589" t="str">
            <v>commissionUnited States</v>
          </cell>
          <cell r="BC589" t="str">
            <v xml:space="preserve">commissionUnited States </v>
          </cell>
          <cell r="BD589" t="str">
            <v>S20</v>
          </cell>
          <cell r="BF589">
            <v>35416.666666666664</v>
          </cell>
        </row>
        <row r="590">
          <cell r="B590">
            <v>21011</v>
          </cell>
          <cell r="C590">
            <v>16098</v>
          </cell>
          <cell r="E590" t="str">
            <v>Brynn West</v>
          </cell>
          <cell r="F590" t="str">
            <v>Territory Manager</v>
          </cell>
          <cell r="G590" t="str">
            <v>Employee</v>
          </cell>
          <cell r="H590" t="str">
            <v>Americas Sales</v>
          </cell>
          <cell r="I590" t="str">
            <v>NEW YORK</v>
          </cell>
          <cell r="J590" t="str">
            <v>United States</v>
          </cell>
          <cell r="K590">
            <v>43879</v>
          </cell>
          <cell r="L590" t="str">
            <v>WH</v>
          </cell>
          <cell r="M590" t="str">
            <v>S61P</v>
          </cell>
          <cell r="N590" t="str">
            <v>S</v>
          </cell>
          <cell r="O590" t="str">
            <v>6</v>
          </cell>
          <cell r="P590" t="str">
            <v>Regular</v>
          </cell>
          <cell r="R590">
            <v>1</v>
          </cell>
          <cell r="U590" t="str">
            <v>USD</v>
          </cell>
          <cell r="V590" t="str">
            <v>Americas Sales</v>
          </cell>
          <cell r="W590" t="str">
            <v>Thomas Fusco</v>
          </cell>
          <cell r="Y590" t="str">
            <v>Eligible</v>
          </cell>
          <cell r="Z590">
            <v>75000</v>
          </cell>
          <cell r="AA590">
            <v>75000</v>
          </cell>
          <cell r="AB590">
            <v>120000</v>
          </cell>
          <cell r="AC590">
            <v>120000</v>
          </cell>
          <cell r="AD590">
            <v>4</v>
          </cell>
          <cell r="AE590" t="str">
            <v>S61</v>
          </cell>
          <cell r="AF590">
            <v>100000</v>
          </cell>
          <cell r="AG590">
            <v>160000</v>
          </cell>
          <cell r="AH590">
            <v>0</v>
          </cell>
          <cell r="AI590">
            <v>1</v>
          </cell>
          <cell r="AJ590">
            <v>0</v>
          </cell>
          <cell r="AK590">
            <v>120000</v>
          </cell>
          <cell r="AL590">
            <v>0</v>
          </cell>
          <cell r="AM590">
            <v>120000</v>
          </cell>
          <cell r="AN590">
            <v>0</v>
          </cell>
          <cell r="AO590">
            <v>-0.25</v>
          </cell>
          <cell r="AP590" t="str">
            <v>Already received an increase</v>
          </cell>
          <cell r="AQ590">
            <v>41600.14</v>
          </cell>
          <cell r="AR590">
            <v>550000.15999999992</v>
          </cell>
          <cell r="AS590">
            <v>0.15</v>
          </cell>
          <cell r="AT590">
            <v>1</v>
          </cell>
          <cell r="AU590">
            <v>0</v>
          </cell>
          <cell r="AV590">
            <v>120000</v>
          </cell>
          <cell r="AW590">
            <v>120000</v>
          </cell>
          <cell r="AX590">
            <v>0</v>
          </cell>
          <cell r="AY590">
            <v>0</v>
          </cell>
          <cell r="AZ590" t="str">
            <v>commission</v>
          </cell>
          <cell r="BA590" t="str">
            <v>commissionEligible</v>
          </cell>
          <cell r="BB590" t="str">
            <v>commissionUnited States</v>
          </cell>
          <cell r="BC590" t="str">
            <v xml:space="preserve">commissionUnited States </v>
          </cell>
          <cell r="BD590" t="str">
            <v>S61</v>
          </cell>
          <cell r="BF590">
            <v>10000</v>
          </cell>
        </row>
        <row r="591">
          <cell r="B591">
            <v>16716</v>
          </cell>
          <cell r="C591">
            <v>11636</v>
          </cell>
          <cell r="E591" t="str">
            <v>John Barletta</v>
          </cell>
          <cell r="F591" t="str">
            <v>Territory Manager</v>
          </cell>
          <cell r="G591" t="str">
            <v>Employee</v>
          </cell>
          <cell r="H591" t="str">
            <v>Americas Sales</v>
          </cell>
          <cell r="I591" t="str">
            <v>WALTHAM</v>
          </cell>
          <cell r="J591" t="str">
            <v>United States</v>
          </cell>
          <cell r="K591">
            <v>42926</v>
          </cell>
          <cell r="L591" t="str">
            <v>WH</v>
          </cell>
          <cell r="M591" t="str">
            <v>S51P</v>
          </cell>
          <cell r="N591" t="str">
            <v>S</v>
          </cell>
          <cell r="O591" t="str">
            <v>5</v>
          </cell>
          <cell r="P591" t="str">
            <v>Regular</v>
          </cell>
          <cell r="Q591" t="str"/>
          <cell r="R591">
            <v>1</v>
          </cell>
          <cell r="U591" t="str">
            <v>USD</v>
          </cell>
          <cell r="V591" t="str">
            <v>Americas Sales</v>
          </cell>
          <cell r="W591" t="str">
            <v>Thomas Fusco</v>
          </cell>
          <cell r="Y591" t="str">
            <v>Eligible</v>
          </cell>
          <cell r="Z591">
            <v>88000.16</v>
          </cell>
          <cell r="AA591">
            <v>88000.16</v>
          </cell>
          <cell r="AB591">
            <v>110000.16</v>
          </cell>
          <cell r="AC591">
            <v>110000.16</v>
          </cell>
          <cell r="AD591">
            <v>2</v>
          </cell>
          <cell r="AE591" t="str">
            <v>S51</v>
          </cell>
          <cell r="AF591">
            <v>120000</v>
          </cell>
          <cell r="AG591">
            <v>200000</v>
          </cell>
          <cell r="AH591">
            <v>0</v>
          </cell>
          <cell r="AI591">
            <v>1</v>
          </cell>
          <cell r="AJ591">
            <v>0</v>
          </cell>
          <cell r="AK591">
            <v>110000.16</v>
          </cell>
          <cell r="AL591">
            <v>0</v>
          </cell>
          <cell r="AM591">
            <v>110000.16</v>
          </cell>
          <cell r="AN591">
            <v>0</v>
          </cell>
          <cell r="AO591">
            <v>-0.44999919999999993</v>
          </cell>
          <cell r="AP591" t="str">
            <v>Rated 2 - no recommendation</v>
          </cell>
          <cell r="AQ591">
            <v>41600.14</v>
          </cell>
          <cell r="AR591">
            <v>550000.15999999992</v>
          </cell>
          <cell r="AS591">
            <v>0.13</v>
          </cell>
          <cell r="AT591">
            <v>1</v>
          </cell>
          <cell r="AU591">
            <v>0</v>
          </cell>
          <cell r="AV591">
            <v>110000.16</v>
          </cell>
          <cell r="AW591">
            <v>110000.16</v>
          </cell>
          <cell r="AX591">
            <v>0</v>
          </cell>
          <cell r="AY591">
            <v>0</v>
          </cell>
          <cell r="AZ591" t="str">
            <v>commission</v>
          </cell>
          <cell r="BA591" t="str">
            <v>commissionEligible</v>
          </cell>
          <cell r="BB591" t="str">
            <v>commissionUnited States</v>
          </cell>
          <cell r="BC591" t="str">
            <v xml:space="preserve">commissionUnited States </v>
          </cell>
          <cell r="BD591" t="str">
            <v>S51</v>
          </cell>
          <cell r="BF591">
            <v>9166.68</v>
          </cell>
          <cell r="BH591">
            <v>4</v>
          </cell>
        </row>
        <row r="592">
          <cell r="B592">
            <v>12842</v>
          </cell>
          <cell r="C592">
            <v>7869</v>
          </cell>
          <cell r="E592" t="str">
            <v>Marvin Kozak III</v>
          </cell>
          <cell r="F592" t="str">
            <v>Account Manager</v>
          </cell>
          <cell r="G592" t="str">
            <v>Employee</v>
          </cell>
          <cell r="H592" t="str">
            <v>Americas Sales</v>
          </cell>
          <cell r="I592" t="str">
            <v>MICHIGAN REMOTE OFFICE</v>
          </cell>
          <cell r="J592" t="str">
            <v>United States</v>
          </cell>
          <cell r="K592">
            <v>42004</v>
          </cell>
          <cell r="L592" t="str">
            <v>WH</v>
          </cell>
          <cell r="M592" t="str">
            <v>S53P</v>
          </cell>
          <cell r="N592" t="str">
            <v>S</v>
          </cell>
          <cell r="O592" t="str">
            <v>5</v>
          </cell>
          <cell r="P592" t="str">
            <v>Regular</v>
          </cell>
          <cell r="Q592" t="str"/>
          <cell r="R592">
            <v>1</v>
          </cell>
          <cell r="U592" t="str">
            <v>USD</v>
          </cell>
          <cell r="V592" t="str">
            <v>Americas Sales</v>
          </cell>
          <cell r="W592" t="str">
            <v>Thomas Fusco</v>
          </cell>
          <cell r="Y592" t="str">
            <v>Eligible</v>
          </cell>
          <cell r="Z592">
            <v>170000.16</v>
          </cell>
          <cell r="AA592">
            <v>170000.16</v>
          </cell>
          <cell r="AB592">
            <v>170000.16</v>
          </cell>
          <cell r="AC592">
            <v>170000.16</v>
          </cell>
          <cell r="AD592">
            <v>4</v>
          </cell>
          <cell r="AE592" t="str">
            <v>S53</v>
          </cell>
          <cell r="AF592">
            <v>130000</v>
          </cell>
          <cell r="AG592">
            <v>220000</v>
          </cell>
          <cell r="AH592">
            <v>0.44</v>
          </cell>
          <cell r="AI592">
            <v>2</v>
          </cell>
          <cell r="AJ592">
            <v>0</v>
          </cell>
          <cell r="AK592">
            <v>178500.16800000001</v>
          </cell>
          <cell r="AL592">
            <v>5.0000000000000044E-2</v>
          </cell>
          <cell r="AM592">
            <v>178500.16800000001</v>
          </cell>
          <cell r="AN592">
            <v>8500.0080000000016</v>
          </cell>
          <cell r="AO592">
            <v>-0.18863560000000001</v>
          </cell>
          <cell r="AQ592">
            <v>41600.14</v>
          </cell>
          <cell r="AR592">
            <v>550000.15999999992</v>
          </cell>
          <cell r="AS592">
            <v>0.25</v>
          </cell>
          <cell r="AT592">
            <v>1</v>
          </cell>
          <cell r="AU592">
            <v>0</v>
          </cell>
          <cell r="AV592">
            <v>178500.16800000001</v>
          </cell>
          <cell r="AW592">
            <v>178500.16800000001</v>
          </cell>
          <cell r="AX592">
            <v>5.0000000000000044E-2</v>
          </cell>
          <cell r="AY592">
            <v>8500.0080000000016</v>
          </cell>
          <cell r="AZ592" t="str">
            <v>commission</v>
          </cell>
          <cell r="BA592" t="str">
            <v>commissionEligible</v>
          </cell>
          <cell r="BB592" t="str">
            <v>commissionUnited States</v>
          </cell>
          <cell r="BC592" t="str">
            <v xml:space="preserve">commissionUnited States </v>
          </cell>
          <cell r="BD592" t="str">
            <v>S53</v>
          </cell>
          <cell r="BF592">
            <v>14166.68</v>
          </cell>
          <cell r="BH592">
            <v>4</v>
          </cell>
        </row>
        <row r="593">
          <cell r="B593">
            <v>21761</v>
          </cell>
          <cell r="C593">
            <v>16848</v>
          </cell>
          <cell r="E593" t="str">
            <v>Cleo Richard</v>
          </cell>
          <cell r="F593" t="str">
            <v>Partner Development Manager</v>
          </cell>
          <cell r="G593" t="str">
            <v>Employee</v>
          </cell>
          <cell r="H593" t="str">
            <v>Americas Sales</v>
          </cell>
          <cell r="I593" t="str">
            <v>CHICAGO</v>
          </cell>
          <cell r="J593" t="str">
            <v>United States</v>
          </cell>
          <cell r="K593">
            <v>44172</v>
          </cell>
          <cell r="L593" t="str">
            <v>WH</v>
          </cell>
          <cell r="M593" t="str">
            <v>M55P</v>
          </cell>
          <cell r="N593" t="str">
            <v>M</v>
          </cell>
          <cell r="O593" t="str">
            <v>5</v>
          </cell>
          <cell r="P593" t="str">
            <v>Regular</v>
          </cell>
          <cell r="S593">
            <v>1</v>
          </cell>
          <cell r="U593" t="str">
            <v>USD</v>
          </cell>
          <cell r="V593" t="str">
            <v>Americas Sales</v>
          </cell>
          <cell r="W593" t="str">
            <v>Thomas Fusco</v>
          </cell>
          <cell r="Y593" t="str">
            <v>Not Eligible - NH</v>
          </cell>
          <cell r="AA593">
            <v>0</v>
          </cell>
          <cell r="AB593">
            <v>130000</v>
          </cell>
          <cell r="AC593">
            <v>130000</v>
          </cell>
          <cell r="AW593">
            <v>130000</v>
          </cell>
        </row>
        <row r="594">
          <cell r="B594">
            <v>5698</v>
          </cell>
          <cell r="C594">
            <v>6160</v>
          </cell>
          <cell r="E594" t="str">
            <v>David Ambrose</v>
          </cell>
          <cell r="F594" t="str">
            <v>Channel Manager, Federal</v>
          </cell>
          <cell r="G594" t="str">
            <v>Employee</v>
          </cell>
          <cell r="H594" t="str">
            <v>Americas Sales</v>
          </cell>
          <cell r="I594" t="str">
            <v>ROCKVILLE</v>
          </cell>
          <cell r="J594" t="str">
            <v>United States</v>
          </cell>
          <cell r="K594">
            <v>38817</v>
          </cell>
          <cell r="L594" t="str">
            <v>WH</v>
          </cell>
          <cell r="M594" t="str">
            <v>S41P</v>
          </cell>
          <cell r="N594" t="str">
            <v>S</v>
          </cell>
          <cell r="O594" t="str">
            <v>4</v>
          </cell>
          <cell r="P594" t="str">
            <v>Regular</v>
          </cell>
          <cell r="Q594" t="str"/>
          <cell r="R594">
            <v>1</v>
          </cell>
          <cell r="U594" t="str">
            <v>USD</v>
          </cell>
          <cell r="V594" t="str">
            <v>Americas Sales</v>
          </cell>
          <cell r="W594" t="str">
            <v>Thomas Fusco</v>
          </cell>
          <cell r="Y594" t="str">
            <v>Eligible</v>
          </cell>
          <cell r="Z594">
            <v>221000</v>
          </cell>
          <cell r="AA594">
            <v>221000</v>
          </cell>
          <cell r="AB594">
            <v>221000</v>
          </cell>
          <cell r="AC594">
            <v>221000</v>
          </cell>
          <cell r="AD594">
            <v>3</v>
          </cell>
          <cell r="AE594" t="str">
            <v>S41</v>
          </cell>
          <cell r="AF594">
            <v>180000</v>
          </cell>
          <cell r="AG594">
            <v>270000</v>
          </cell>
          <cell r="AH594">
            <v>0.45</v>
          </cell>
          <cell r="AI594">
            <v>3</v>
          </cell>
          <cell r="AJ594">
            <v>0</v>
          </cell>
          <cell r="AK594">
            <v>225420</v>
          </cell>
          <cell r="AL594">
            <v>2.0000000000000018E-2</v>
          </cell>
          <cell r="AM594">
            <v>225420</v>
          </cell>
          <cell r="AN594">
            <v>4420</v>
          </cell>
          <cell r="AO594">
            <v>-0.1651111111111111</v>
          </cell>
          <cell r="AQ594">
            <v>41600.14</v>
          </cell>
          <cell r="AR594">
            <v>550000.15999999992</v>
          </cell>
          <cell r="AS594">
            <v>0.35</v>
          </cell>
          <cell r="AT594">
            <v>1</v>
          </cell>
          <cell r="AU594">
            <v>0</v>
          </cell>
          <cell r="AV594">
            <v>225420</v>
          </cell>
          <cell r="AW594">
            <v>225420</v>
          </cell>
          <cell r="AX594">
            <v>2.0000000000000018E-2</v>
          </cell>
          <cell r="AY594">
            <v>4420</v>
          </cell>
          <cell r="AZ594" t="str">
            <v>commission</v>
          </cell>
          <cell r="BA594" t="str">
            <v>commissionEligible</v>
          </cell>
          <cell r="BB594" t="str">
            <v>commissionUnited States</v>
          </cell>
          <cell r="BC594" t="str">
            <v xml:space="preserve">commissionUnited States </v>
          </cell>
          <cell r="BD594" t="str">
            <v>S41</v>
          </cell>
          <cell r="BF594">
            <v>18416.666666666668</v>
          </cell>
          <cell r="BH594">
            <v>4</v>
          </cell>
        </row>
        <row r="595">
          <cell r="B595">
            <v>13652</v>
          </cell>
          <cell r="C595">
            <v>8651</v>
          </cell>
          <cell r="E595" t="str">
            <v>Kelly Beverly</v>
          </cell>
          <cell r="F595" t="str">
            <v>Channel Account Manager</v>
          </cell>
          <cell r="G595" t="str">
            <v>Employee</v>
          </cell>
          <cell r="H595" t="str">
            <v>Americas Sales</v>
          </cell>
          <cell r="I595" t="str">
            <v>CALIFORNIA REMOTE OFFICE</v>
          </cell>
          <cell r="J595" t="str">
            <v>United States</v>
          </cell>
          <cell r="K595">
            <v>43311</v>
          </cell>
          <cell r="L595" t="str">
            <v>WH</v>
          </cell>
          <cell r="M595" t="str">
            <v>S41P</v>
          </cell>
          <cell r="N595" t="str">
            <v>S</v>
          </cell>
          <cell r="O595" t="str">
            <v>4</v>
          </cell>
          <cell r="P595" t="str">
            <v>Regular</v>
          </cell>
          <cell r="Q595" t="str"/>
          <cell r="R595">
            <v>1</v>
          </cell>
          <cell r="U595" t="str">
            <v>USD</v>
          </cell>
          <cell r="V595" t="str">
            <v>Americas Sales</v>
          </cell>
          <cell r="W595" t="str">
            <v>Thomas Fusco</v>
          </cell>
          <cell r="Y595" t="str">
            <v>Eligible</v>
          </cell>
          <cell r="Z595">
            <v>204000.08000000002</v>
          </cell>
          <cell r="AA595">
            <v>204000.08000000002</v>
          </cell>
          <cell r="AB595">
            <v>204000.08000000002</v>
          </cell>
          <cell r="AC595">
            <v>204000.08000000002</v>
          </cell>
          <cell r="AD595">
            <v>2</v>
          </cell>
          <cell r="AE595" t="str">
            <v>S41</v>
          </cell>
          <cell r="AF595">
            <v>180000</v>
          </cell>
          <cell r="AG595">
            <v>270000</v>
          </cell>
          <cell r="AH595">
            <v>0.26</v>
          </cell>
          <cell r="AI595">
            <v>2</v>
          </cell>
          <cell r="AJ595">
            <v>0</v>
          </cell>
          <cell r="AK595">
            <v>204000.08000000002</v>
          </cell>
          <cell r="AL595">
            <v>0</v>
          </cell>
          <cell r="AM595">
            <v>204000.08000000002</v>
          </cell>
          <cell r="AN595">
            <v>0</v>
          </cell>
          <cell r="AO595">
            <v>-0.24444414814814808</v>
          </cell>
          <cell r="AP595" t="str">
            <v>Rated 2 - no recommendation</v>
          </cell>
          <cell r="AQ595">
            <v>41600.14</v>
          </cell>
          <cell r="AR595">
            <v>550000.15999999992</v>
          </cell>
          <cell r="AS595">
            <v>0.31</v>
          </cell>
          <cell r="AT595">
            <v>1</v>
          </cell>
          <cell r="AU595">
            <v>0</v>
          </cell>
          <cell r="AV595">
            <v>204000.08000000002</v>
          </cell>
          <cell r="AW595">
            <v>204000.08000000002</v>
          </cell>
          <cell r="AX595">
            <v>0</v>
          </cell>
          <cell r="AY595">
            <v>0</v>
          </cell>
          <cell r="AZ595" t="str">
            <v>commission</v>
          </cell>
          <cell r="BA595" t="str">
            <v>commissionEligible</v>
          </cell>
          <cell r="BB595" t="str">
            <v>commissionUnited States</v>
          </cell>
          <cell r="BC595" t="str">
            <v xml:space="preserve">commissionUnited States </v>
          </cell>
          <cell r="BD595" t="str">
            <v>S41</v>
          </cell>
          <cell r="BF595">
            <v>17000.006666666668</v>
          </cell>
          <cell r="BH595">
            <v>3</v>
          </cell>
        </row>
        <row r="596">
          <cell r="B596">
            <v>19634</v>
          </cell>
          <cell r="C596">
            <v>14692</v>
          </cell>
          <cell r="E596" t="str">
            <v>Lyndsey Carol</v>
          </cell>
          <cell r="F596" t="str">
            <v>Channel Account Manager</v>
          </cell>
          <cell r="G596" t="str">
            <v>Employee</v>
          </cell>
          <cell r="H596" t="str">
            <v>Americas Sales</v>
          </cell>
          <cell r="I596" t="str">
            <v>TEXAS REMOTE OFFICE</v>
          </cell>
          <cell r="J596" t="str">
            <v>United States</v>
          </cell>
          <cell r="K596">
            <v>43528</v>
          </cell>
          <cell r="L596" t="str">
            <v>WH</v>
          </cell>
          <cell r="M596" t="str">
            <v>S51P</v>
          </cell>
          <cell r="N596" t="str">
            <v>S</v>
          </cell>
          <cell r="O596" t="str">
            <v>5</v>
          </cell>
          <cell r="P596" t="str">
            <v>Regular</v>
          </cell>
          <cell r="Q596" t="str"/>
          <cell r="R596">
            <v>1</v>
          </cell>
          <cell r="U596" t="str">
            <v>USD</v>
          </cell>
          <cell r="V596" t="str">
            <v>Americas Sales</v>
          </cell>
          <cell r="W596" t="str">
            <v>Thomas Fusco</v>
          </cell>
          <cell r="Y596" t="str">
            <v>Not Eligible - Left</v>
          </cell>
          <cell r="Z596">
            <v>158000</v>
          </cell>
          <cell r="AA596">
            <v>158000</v>
          </cell>
          <cell r="AB596">
            <v>158000</v>
          </cell>
          <cell r="AC596">
            <v>158000</v>
          </cell>
        </row>
        <row r="597">
          <cell r="B597">
            <v>14960</v>
          </cell>
          <cell r="C597">
            <v>9902</v>
          </cell>
          <cell r="E597" t="str">
            <v>Deyton Batchelor</v>
          </cell>
          <cell r="F597" t="str">
            <v>Channel Account Manager</v>
          </cell>
          <cell r="G597" t="str">
            <v>Employee</v>
          </cell>
          <cell r="H597" t="str">
            <v>Americas Sales</v>
          </cell>
          <cell r="I597" t="str">
            <v>FLORIDA REMOTE OFFICE</v>
          </cell>
          <cell r="J597" t="str">
            <v>United States</v>
          </cell>
          <cell r="K597">
            <v>42450</v>
          </cell>
          <cell r="L597" t="str">
            <v>WH</v>
          </cell>
          <cell r="M597" t="str">
            <v>S51P</v>
          </cell>
          <cell r="N597" t="str">
            <v>S</v>
          </cell>
          <cell r="O597" t="str">
            <v>5</v>
          </cell>
          <cell r="P597" t="str">
            <v>Regular</v>
          </cell>
          <cell r="Q597" t="str"/>
          <cell r="R597">
            <v>1</v>
          </cell>
          <cell r="U597" t="str">
            <v>USD</v>
          </cell>
          <cell r="V597" t="str">
            <v>Americas Sales</v>
          </cell>
          <cell r="W597" t="str">
            <v>Thomas Fusco</v>
          </cell>
          <cell r="Y597" t="str">
            <v>Eligible</v>
          </cell>
          <cell r="Z597">
            <v>148000.16</v>
          </cell>
          <cell r="AA597">
            <v>148000.16</v>
          </cell>
          <cell r="AB597">
            <v>148000.16</v>
          </cell>
          <cell r="AC597">
            <v>148000.16</v>
          </cell>
          <cell r="AD597">
            <v>2</v>
          </cell>
          <cell r="AE597" t="str">
            <v>S51</v>
          </cell>
          <cell r="AF597">
            <v>120000</v>
          </cell>
          <cell r="AG597">
            <v>200000</v>
          </cell>
          <cell r="AH597">
            <v>0.35</v>
          </cell>
          <cell r="AI597">
            <v>2</v>
          </cell>
          <cell r="AJ597">
            <v>0</v>
          </cell>
          <cell r="AK597">
            <v>148000.16</v>
          </cell>
          <cell r="AL597">
            <v>0</v>
          </cell>
          <cell r="AM597">
            <v>148000.16</v>
          </cell>
          <cell r="AN597">
            <v>0</v>
          </cell>
          <cell r="AO597">
            <v>-0.25999919999999999</v>
          </cell>
          <cell r="AP597" t="str">
            <v>Rated 2 - no recommendation</v>
          </cell>
          <cell r="AQ597">
            <v>41600.14</v>
          </cell>
          <cell r="AR597">
            <v>550000.15999999992</v>
          </cell>
          <cell r="AS597">
            <v>0.2</v>
          </cell>
          <cell r="AT597">
            <v>1</v>
          </cell>
          <cell r="AU597">
            <v>0</v>
          </cell>
          <cell r="AV597">
            <v>148000.16</v>
          </cell>
          <cell r="AW597">
            <v>148000.16</v>
          </cell>
          <cell r="AX597">
            <v>0</v>
          </cell>
          <cell r="AY597">
            <v>0</v>
          </cell>
          <cell r="AZ597" t="str">
            <v>commission</v>
          </cell>
          <cell r="BA597" t="str">
            <v>commissionEligible</v>
          </cell>
          <cell r="BB597" t="str">
            <v>commissionUnited States</v>
          </cell>
          <cell r="BC597" t="str">
            <v xml:space="preserve">commissionUnited States </v>
          </cell>
          <cell r="BD597" t="str">
            <v>S51</v>
          </cell>
          <cell r="BF597">
            <v>12333.346666666666</v>
          </cell>
          <cell r="BH597">
            <v>3</v>
          </cell>
        </row>
        <row r="598">
          <cell r="B598">
            <v>16211</v>
          </cell>
          <cell r="C598">
            <v>11151</v>
          </cell>
          <cell r="E598" t="str">
            <v>Carlos Weber</v>
          </cell>
          <cell r="F598" t="str">
            <v>Channel Account Manager</v>
          </cell>
          <cell r="G598" t="str">
            <v>Contractor</v>
          </cell>
          <cell r="H598" t="str">
            <v>Americas Sales</v>
          </cell>
          <cell r="I598" t="str">
            <v>CHILE REMOTE OFFICE</v>
          </cell>
          <cell r="J598" t="str">
            <v>Chile</v>
          </cell>
          <cell r="K598">
            <v>42809</v>
          </cell>
          <cell r="L598" t="str">
            <v>WH</v>
          </cell>
          <cell r="M598" t="str">
            <v>S41P</v>
          </cell>
          <cell r="N598" t="str">
            <v>S</v>
          </cell>
          <cell r="O598" t="str">
            <v>4</v>
          </cell>
          <cell r="P598" t="str">
            <v>Regular</v>
          </cell>
          <cell r="Q598" t="str"/>
          <cell r="R598">
            <v>1</v>
          </cell>
          <cell r="U598" t="str">
            <v>CLP</v>
          </cell>
          <cell r="V598" t="str">
            <v>Americas Sales</v>
          </cell>
          <cell r="W598" t="str">
            <v>Thomas Fusco</v>
          </cell>
          <cell r="Y598" t="str">
            <v>Eligible</v>
          </cell>
          <cell r="Z598">
            <v>77300000.079999998</v>
          </cell>
          <cell r="AA598">
            <v>105434.12474558536</v>
          </cell>
          <cell r="AB598">
            <v>77300000.079999998</v>
          </cell>
          <cell r="AC598">
            <v>105434.12474558536</v>
          </cell>
          <cell r="AD598">
            <v>2</v>
          </cell>
          <cell r="AE598" t="str">
            <v>S41</v>
          </cell>
          <cell r="AF598">
            <v>95000000</v>
          </cell>
          <cell r="AG598">
            <v>140000000</v>
          </cell>
          <cell r="AH598">
            <v>0</v>
          </cell>
          <cell r="AI598">
            <v>1</v>
          </cell>
          <cell r="AJ598">
            <v>0</v>
          </cell>
          <cell r="AK598">
            <v>77300000.079999998</v>
          </cell>
          <cell r="AL598">
            <v>0</v>
          </cell>
          <cell r="AM598">
            <v>105434.12474558536</v>
          </cell>
          <cell r="AN598">
            <v>0</v>
          </cell>
          <cell r="AO598">
            <v>-0.44785714228571427</v>
          </cell>
          <cell r="AP598" t="str">
            <v>Rated 2 - no recommendation</v>
          </cell>
          <cell r="AQ598">
            <v>50050000.079999998</v>
          </cell>
          <cell r="AR598">
            <v>134000000.08</v>
          </cell>
          <cell r="AS598">
            <v>0.32</v>
          </cell>
          <cell r="AT598">
            <v>1</v>
          </cell>
          <cell r="AU598">
            <v>0</v>
          </cell>
          <cell r="AV598">
            <v>77300000.079999998</v>
          </cell>
          <cell r="AW598">
            <v>105434.12474558536</v>
          </cell>
          <cell r="AX598">
            <v>0</v>
          </cell>
          <cell r="AY598">
            <v>0</v>
          </cell>
          <cell r="AZ598" t="str">
            <v>commission</v>
          </cell>
          <cell r="BA598" t="str">
            <v>commissionEligible</v>
          </cell>
          <cell r="BB598" t="str">
            <v>commissionChile</v>
          </cell>
          <cell r="BC598" t="str">
            <v xml:space="preserve">commissionChile </v>
          </cell>
          <cell r="BD598" t="str">
            <v>S41</v>
          </cell>
          <cell r="BF598">
            <v>6441666.6733333329</v>
          </cell>
          <cell r="BH598">
            <v>4</v>
          </cell>
        </row>
        <row r="599">
          <cell r="B599">
            <v>13441</v>
          </cell>
          <cell r="C599">
            <v>8459</v>
          </cell>
          <cell r="E599" t="str">
            <v>Andrea Bryant</v>
          </cell>
          <cell r="F599" t="str">
            <v>Territory Manager</v>
          </cell>
          <cell r="G599" t="str">
            <v>Employee</v>
          </cell>
          <cell r="H599" t="str">
            <v>Americas Sales</v>
          </cell>
          <cell r="I599" t="str">
            <v>LOUISIANA REMOTE OFFICE</v>
          </cell>
          <cell r="J599" t="str">
            <v>United States</v>
          </cell>
          <cell r="K599">
            <v>42107</v>
          </cell>
          <cell r="L599" t="str">
            <v>WH</v>
          </cell>
          <cell r="M599" t="str">
            <v>S41P</v>
          </cell>
          <cell r="N599" t="str">
            <v>S</v>
          </cell>
          <cell r="O599" t="str">
            <v>4</v>
          </cell>
          <cell r="P599" t="str">
            <v>Regular</v>
          </cell>
          <cell r="Q599" t="str"/>
          <cell r="R599">
            <v>1</v>
          </cell>
          <cell r="U599" t="str">
            <v>USD</v>
          </cell>
          <cell r="V599" t="str">
            <v>Americas Sales</v>
          </cell>
          <cell r="W599" t="str">
            <v>Thomas Fusco</v>
          </cell>
          <cell r="Y599" t="str">
            <v>Eligible</v>
          </cell>
          <cell r="Z599">
            <v>245000</v>
          </cell>
          <cell r="AA599">
            <v>245000</v>
          </cell>
          <cell r="AB599">
            <v>245000</v>
          </cell>
          <cell r="AC599">
            <v>245000</v>
          </cell>
          <cell r="AD599">
            <v>3</v>
          </cell>
          <cell r="AE599" t="str">
            <v>S41</v>
          </cell>
          <cell r="AF599">
            <v>180000</v>
          </cell>
          <cell r="AG599">
            <v>270000</v>
          </cell>
          <cell r="AH599">
            <v>0.72</v>
          </cell>
          <cell r="AI599">
            <v>4</v>
          </cell>
          <cell r="AJ599">
            <v>0</v>
          </cell>
          <cell r="AK599">
            <v>248674.99999999997</v>
          </cell>
          <cell r="AL599">
            <v>1.4999999999999902E-2</v>
          </cell>
          <cell r="AM599">
            <v>248674.99999999997</v>
          </cell>
          <cell r="AN599">
            <v>3674.9999999999709</v>
          </cell>
          <cell r="AO599">
            <v>-7.8981481481481541E-2</v>
          </cell>
          <cell r="AQ599">
            <v>41600.14</v>
          </cell>
          <cell r="AR599">
            <v>550000.15999999992</v>
          </cell>
          <cell r="AS599">
            <v>0.4</v>
          </cell>
          <cell r="AT599">
            <v>1</v>
          </cell>
          <cell r="AU599">
            <v>0</v>
          </cell>
          <cell r="AV599">
            <v>248674.99999999997</v>
          </cell>
          <cell r="AW599">
            <v>248674.99999999997</v>
          </cell>
          <cell r="AX599">
            <v>1.4999999999999902E-2</v>
          </cell>
          <cell r="AY599">
            <v>3674.9999999999709</v>
          </cell>
          <cell r="AZ599" t="str">
            <v>commission</v>
          </cell>
          <cell r="BA599" t="str">
            <v>commissionEligible</v>
          </cell>
          <cell r="BB599" t="str">
            <v>commissionUnited States</v>
          </cell>
          <cell r="BC599" t="str">
            <v xml:space="preserve">commissionUnited States </v>
          </cell>
          <cell r="BD599" t="str">
            <v>S41</v>
          </cell>
          <cell r="BF599">
            <v>20416.666666666668</v>
          </cell>
          <cell r="BH599">
            <v>5</v>
          </cell>
        </row>
        <row r="600">
          <cell r="B600">
            <v>12876</v>
          </cell>
          <cell r="C600">
            <v>7900</v>
          </cell>
          <cell r="E600" t="str">
            <v>Claudio Cattai</v>
          </cell>
          <cell r="F600" t="str">
            <v>Account Manager</v>
          </cell>
          <cell r="G600" t="str">
            <v>Employee</v>
          </cell>
          <cell r="H600" t="str">
            <v>Americas Sales</v>
          </cell>
          <cell r="I600" t="str">
            <v>MICHIGAN REMOTE OFFICE</v>
          </cell>
          <cell r="J600" t="str">
            <v>United States</v>
          </cell>
          <cell r="K600">
            <v>42004</v>
          </cell>
          <cell r="L600" t="str">
            <v>WH</v>
          </cell>
          <cell r="M600" t="str">
            <v>S43P</v>
          </cell>
          <cell r="N600" t="str">
            <v>S</v>
          </cell>
          <cell r="O600" t="str">
            <v>4</v>
          </cell>
          <cell r="P600" t="str">
            <v>Regular</v>
          </cell>
          <cell r="Q600" t="str"/>
          <cell r="R600">
            <v>1</v>
          </cell>
          <cell r="U600" t="str">
            <v>USD</v>
          </cell>
          <cell r="V600" t="str">
            <v>Americas Sales</v>
          </cell>
          <cell r="W600" t="str">
            <v>Thomas Fusco</v>
          </cell>
          <cell r="Y600" t="str">
            <v>Eligible</v>
          </cell>
          <cell r="Z600">
            <v>280000.16000000003</v>
          </cell>
          <cell r="AA600">
            <v>280000.16000000003</v>
          </cell>
          <cell r="AB600">
            <v>280000.16000000003</v>
          </cell>
          <cell r="AC600">
            <v>280000.16000000003</v>
          </cell>
          <cell r="AD600">
            <v>4</v>
          </cell>
          <cell r="AE600" t="str">
            <v>S43</v>
          </cell>
          <cell r="AF600">
            <v>185000</v>
          </cell>
          <cell r="AG600">
            <v>300000</v>
          </cell>
          <cell r="AH600">
            <v>0.82</v>
          </cell>
          <cell r="AI600">
            <v>4</v>
          </cell>
          <cell r="AJ600">
            <v>0</v>
          </cell>
          <cell r="AK600">
            <v>288400.16480000003</v>
          </cell>
          <cell r="AL600">
            <v>3.0000000000000027E-2</v>
          </cell>
          <cell r="AM600">
            <v>288400.16480000003</v>
          </cell>
          <cell r="AN600">
            <v>8400.0047999999952</v>
          </cell>
          <cell r="AO600">
            <v>-3.866611733333325E-2</v>
          </cell>
          <cell r="AQ600">
            <v>41600.14</v>
          </cell>
          <cell r="AR600">
            <v>550000.15999999992</v>
          </cell>
          <cell r="AS600">
            <v>0.46</v>
          </cell>
          <cell r="AT600">
            <v>1</v>
          </cell>
          <cell r="AU600">
            <v>0</v>
          </cell>
          <cell r="AV600">
            <v>288400.16480000003</v>
          </cell>
          <cell r="AW600">
            <v>288400.16480000003</v>
          </cell>
          <cell r="AX600">
            <v>3.0000000000000027E-2</v>
          </cell>
          <cell r="AY600">
            <v>8400.0047999999952</v>
          </cell>
          <cell r="AZ600" t="str">
            <v>commission</v>
          </cell>
          <cell r="BA600" t="str">
            <v>commissionEligible</v>
          </cell>
          <cell r="BB600" t="str">
            <v>commissionUnited States</v>
          </cell>
          <cell r="BC600" t="str">
            <v xml:space="preserve">commissionUnited States </v>
          </cell>
          <cell r="BD600" t="str">
            <v>S43</v>
          </cell>
          <cell r="BF600">
            <v>23333.346666666668</v>
          </cell>
          <cell r="BH600">
            <v>3</v>
          </cell>
        </row>
        <row r="601">
          <cell r="B601">
            <v>19172</v>
          </cell>
          <cell r="C601">
            <v>14230</v>
          </cell>
          <cell r="E601" t="str">
            <v>Matthew Hancock</v>
          </cell>
          <cell r="F601" t="str">
            <v>Territory Manager</v>
          </cell>
          <cell r="G601" t="str">
            <v>Employee</v>
          </cell>
          <cell r="H601" t="str">
            <v>Americas Sales</v>
          </cell>
          <cell r="I601" t="str">
            <v>ATLANTA</v>
          </cell>
          <cell r="J601" t="str">
            <v>United States</v>
          </cell>
          <cell r="K601">
            <v>43430</v>
          </cell>
          <cell r="L601" t="str">
            <v>WH</v>
          </cell>
          <cell r="M601" t="str">
            <v>S51P</v>
          </cell>
          <cell r="N601" t="str">
            <v>S</v>
          </cell>
          <cell r="O601" t="str">
            <v>5</v>
          </cell>
          <cell r="P601" t="str">
            <v>Regular</v>
          </cell>
          <cell r="Q601" t="str"/>
          <cell r="R601">
            <v>1</v>
          </cell>
          <cell r="U601" t="str">
            <v>USD</v>
          </cell>
          <cell r="V601" t="str">
            <v>Americas Sales</v>
          </cell>
          <cell r="W601" t="str">
            <v>Thomas Fusco</v>
          </cell>
          <cell r="Y601" t="str">
            <v>Eligible</v>
          </cell>
          <cell r="Z601">
            <v>155000</v>
          </cell>
          <cell r="AA601">
            <v>155000</v>
          </cell>
          <cell r="AB601">
            <v>155000</v>
          </cell>
          <cell r="AC601">
            <v>155000</v>
          </cell>
          <cell r="AD601">
            <v>2</v>
          </cell>
          <cell r="AE601" t="str">
            <v>S51</v>
          </cell>
          <cell r="AF601">
            <v>120000</v>
          </cell>
          <cell r="AG601">
            <v>200000</v>
          </cell>
          <cell r="AH601">
            <v>0.43</v>
          </cell>
          <cell r="AI601">
            <v>2</v>
          </cell>
          <cell r="AJ601">
            <v>0</v>
          </cell>
          <cell r="AK601">
            <v>155000</v>
          </cell>
          <cell r="AL601">
            <v>0</v>
          </cell>
          <cell r="AM601">
            <v>155000</v>
          </cell>
          <cell r="AN601">
            <v>0</v>
          </cell>
          <cell r="AO601">
            <v>-0.22499999999999998</v>
          </cell>
          <cell r="AP601" t="str">
            <v>Rated 2 - no recommendation</v>
          </cell>
          <cell r="AQ601">
            <v>41600.14</v>
          </cell>
          <cell r="AR601">
            <v>550000.15999999992</v>
          </cell>
          <cell r="AS601">
            <v>0.22</v>
          </cell>
          <cell r="AT601">
            <v>1</v>
          </cell>
          <cell r="AU601">
            <v>0</v>
          </cell>
          <cell r="AV601">
            <v>155000</v>
          </cell>
          <cell r="AW601">
            <v>155000</v>
          </cell>
          <cell r="AX601">
            <v>0</v>
          </cell>
          <cell r="AY601">
            <v>0</v>
          </cell>
          <cell r="AZ601" t="str">
            <v>commission</v>
          </cell>
          <cell r="BA601" t="str">
            <v>commissionEligible</v>
          </cell>
          <cell r="BB601" t="str">
            <v>commissionUnited States</v>
          </cell>
          <cell r="BC601" t="str">
            <v xml:space="preserve">commissionUnited States </v>
          </cell>
          <cell r="BD601" t="str">
            <v>S51</v>
          </cell>
          <cell r="BF601">
            <v>12916.666666666666</v>
          </cell>
          <cell r="BH601">
            <v>4</v>
          </cell>
        </row>
        <row r="602">
          <cell r="B602">
            <v>16283</v>
          </cell>
          <cell r="C602">
            <v>11217</v>
          </cell>
          <cell r="E602" t="str">
            <v>Britt Reisch</v>
          </cell>
          <cell r="F602" t="str">
            <v>Account Manager</v>
          </cell>
          <cell r="G602" t="str">
            <v>Employee</v>
          </cell>
          <cell r="H602" t="str">
            <v>Americas Sales</v>
          </cell>
          <cell r="I602" t="str">
            <v>MISSOURI REMOTE OFFICE</v>
          </cell>
          <cell r="J602" t="str">
            <v>United States</v>
          </cell>
          <cell r="K602">
            <v>42835</v>
          </cell>
          <cell r="L602" t="str">
            <v>WH</v>
          </cell>
          <cell r="M602" t="str">
            <v>S43P</v>
          </cell>
          <cell r="N602" t="str">
            <v>S</v>
          </cell>
          <cell r="O602" t="str">
            <v>4</v>
          </cell>
          <cell r="P602" t="str">
            <v>Regular</v>
          </cell>
          <cell r="Q602" t="str"/>
          <cell r="R602">
            <v>1</v>
          </cell>
          <cell r="U602" t="str">
            <v>USD</v>
          </cell>
          <cell r="V602" t="str">
            <v>Americas Sales</v>
          </cell>
          <cell r="W602" t="str">
            <v>Thomas Fusco</v>
          </cell>
          <cell r="Y602" t="str">
            <v>Eligible</v>
          </cell>
          <cell r="Z602">
            <v>262500.16000000003</v>
          </cell>
          <cell r="AA602">
            <v>262500.16000000003</v>
          </cell>
          <cell r="AB602">
            <v>262500.16000000003</v>
          </cell>
          <cell r="AC602">
            <v>262500.16000000003</v>
          </cell>
          <cell r="AD602">
            <v>4</v>
          </cell>
          <cell r="AE602" t="str">
            <v>S43</v>
          </cell>
          <cell r="AF602">
            <v>185000</v>
          </cell>
          <cell r="AG602">
            <v>300000</v>
          </cell>
          <cell r="AH602">
            <v>0.67</v>
          </cell>
          <cell r="AI602">
            <v>3</v>
          </cell>
          <cell r="AJ602">
            <v>0</v>
          </cell>
          <cell r="AK602">
            <v>273000.16640000005</v>
          </cell>
          <cell r="AL602">
            <v>4.0000000000000036E-2</v>
          </cell>
          <cell r="AM602">
            <v>273000.16640000005</v>
          </cell>
          <cell r="AN602">
            <v>10500.006400000013</v>
          </cell>
          <cell r="AO602">
            <v>-8.999944533333315E-2</v>
          </cell>
          <cell r="AQ602">
            <v>41600.14</v>
          </cell>
          <cell r="AR602">
            <v>550000.15999999992</v>
          </cell>
          <cell r="AS602">
            <v>0.43</v>
          </cell>
          <cell r="AT602">
            <v>1</v>
          </cell>
          <cell r="AU602">
            <v>0</v>
          </cell>
          <cell r="AV602">
            <v>273000.16640000005</v>
          </cell>
          <cell r="AW602">
            <v>273000.16640000005</v>
          </cell>
          <cell r="AX602">
            <v>4.0000000000000036E-2</v>
          </cell>
          <cell r="AY602">
            <v>10500.006400000013</v>
          </cell>
          <cell r="AZ602" t="str">
            <v>commission</v>
          </cell>
          <cell r="BA602" t="str">
            <v>commissionEligible</v>
          </cell>
          <cell r="BB602" t="str">
            <v>commissionUnited States</v>
          </cell>
          <cell r="BC602" t="str">
            <v xml:space="preserve">commissionUnited States </v>
          </cell>
          <cell r="BD602" t="str">
            <v>S43</v>
          </cell>
          <cell r="BF602">
            <v>21875.013333333336</v>
          </cell>
          <cell r="BH602">
            <v>5</v>
          </cell>
        </row>
        <row r="603">
          <cell r="B603">
            <v>18672</v>
          </cell>
          <cell r="C603">
            <v>13717</v>
          </cell>
          <cell r="E603" t="str">
            <v>Alec Tuckey</v>
          </cell>
          <cell r="F603" t="str">
            <v>Territory Manager</v>
          </cell>
          <cell r="G603" t="str">
            <v>Employee</v>
          </cell>
          <cell r="H603" t="str">
            <v>Americas Sales</v>
          </cell>
          <cell r="I603" t="str">
            <v>PENNSYLVANIA REMOTE OFFICE</v>
          </cell>
          <cell r="J603" t="str">
            <v>United States</v>
          </cell>
          <cell r="K603">
            <v>43388</v>
          </cell>
          <cell r="L603" t="str">
            <v>WH</v>
          </cell>
          <cell r="M603" t="str">
            <v>S61P</v>
          </cell>
          <cell r="N603" t="str">
            <v>S</v>
          </cell>
          <cell r="O603" t="str">
            <v>6</v>
          </cell>
          <cell r="P603" t="str">
            <v>Regular</v>
          </cell>
          <cell r="R603">
            <v>1</v>
          </cell>
          <cell r="U603" t="str">
            <v>USD</v>
          </cell>
          <cell r="V603" t="str">
            <v>Americas Sales</v>
          </cell>
          <cell r="W603" t="str">
            <v>Thomas Fusco</v>
          </cell>
          <cell r="Y603" t="str">
            <v>Not Eligible - Left</v>
          </cell>
          <cell r="Z603">
            <v>110000.16</v>
          </cell>
          <cell r="AA603">
            <v>110000.16</v>
          </cell>
          <cell r="AB603">
            <v>110000.16</v>
          </cell>
          <cell r="AC603">
            <v>110000.16</v>
          </cell>
        </row>
        <row r="604">
          <cell r="B604">
            <v>17217</v>
          </cell>
          <cell r="C604">
            <v>12247</v>
          </cell>
          <cell r="E604" t="str">
            <v>Justin Doupe</v>
          </cell>
          <cell r="F604" t="str">
            <v>Territory Manager</v>
          </cell>
          <cell r="G604" t="str">
            <v>Employee</v>
          </cell>
          <cell r="H604" t="str">
            <v>Americas Sales</v>
          </cell>
          <cell r="I604" t="str">
            <v>VIRGINIA REMOTE OFFICE</v>
          </cell>
          <cell r="J604" t="str">
            <v>United States</v>
          </cell>
          <cell r="K604">
            <v>43017</v>
          </cell>
          <cell r="L604" t="str">
            <v>WH</v>
          </cell>
          <cell r="M604" t="str">
            <v>S61P</v>
          </cell>
          <cell r="N604" t="str">
            <v>S</v>
          </cell>
          <cell r="O604" t="str">
            <v>6</v>
          </cell>
          <cell r="P604" t="str">
            <v>Regular</v>
          </cell>
          <cell r="R604">
            <v>1</v>
          </cell>
          <cell r="U604" t="str">
            <v>USD</v>
          </cell>
          <cell r="V604" t="str">
            <v>Americas Sales</v>
          </cell>
          <cell r="W604" t="str">
            <v>Thomas Fusco</v>
          </cell>
          <cell r="Y604" t="str">
            <v>Eligible</v>
          </cell>
          <cell r="Z604">
            <v>105000.08</v>
          </cell>
          <cell r="AA604">
            <v>105000.08</v>
          </cell>
          <cell r="AB604">
            <v>105000.08</v>
          </cell>
          <cell r="AC604">
            <v>105000.08</v>
          </cell>
          <cell r="AD604">
            <v>3</v>
          </cell>
          <cell r="AE604" t="str">
            <v>S61</v>
          </cell>
          <cell r="AF604">
            <v>100000</v>
          </cell>
          <cell r="AG604">
            <v>160000</v>
          </cell>
          <cell r="AH604">
            <v>0.08</v>
          </cell>
          <cell r="AI604">
            <v>1</v>
          </cell>
          <cell r="AJ604">
            <v>0</v>
          </cell>
          <cell r="AK604">
            <v>109200.08320000001</v>
          </cell>
          <cell r="AL604">
            <v>4.0000000000000036E-2</v>
          </cell>
          <cell r="AM604">
            <v>109200.08320000001</v>
          </cell>
          <cell r="AN604">
            <v>4200.0032000000065</v>
          </cell>
          <cell r="AO604">
            <v>-0.31749947999999995</v>
          </cell>
          <cell r="AQ604">
            <v>41600.14</v>
          </cell>
          <cell r="AR604">
            <v>550000.15999999992</v>
          </cell>
          <cell r="AS604">
            <v>0.12</v>
          </cell>
          <cell r="AT604">
            <v>1</v>
          </cell>
          <cell r="AU604">
            <v>0</v>
          </cell>
          <cell r="AV604">
            <v>109200.08320000001</v>
          </cell>
          <cell r="AW604">
            <v>109200.08320000001</v>
          </cell>
          <cell r="AX604">
            <v>4.0000000000000036E-2</v>
          </cell>
          <cell r="AY604">
            <v>4200.0032000000065</v>
          </cell>
          <cell r="AZ604" t="str">
            <v>commission</v>
          </cell>
          <cell r="BA604" t="str">
            <v>commissionEligible</v>
          </cell>
          <cell r="BB604" t="str">
            <v>commissionUnited States</v>
          </cell>
          <cell r="BC604" t="str">
            <v xml:space="preserve">commissionUnited States </v>
          </cell>
          <cell r="BD604" t="str">
            <v>S61</v>
          </cell>
          <cell r="BF604">
            <v>8750.0066666666662</v>
          </cell>
          <cell r="BH604">
            <v>2</v>
          </cell>
        </row>
        <row r="605">
          <cell r="B605">
            <v>17322</v>
          </cell>
          <cell r="C605">
            <v>12348</v>
          </cell>
          <cell r="E605" t="str">
            <v>Ryan Foley</v>
          </cell>
          <cell r="F605" t="str">
            <v>Territory Manager</v>
          </cell>
          <cell r="G605" t="str">
            <v>Employee</v>
          </cell>
          <cell r="H605" t="str">
            <v>Americas Sales</v>
          </cell>
          <cell r="I605" t="str">
            <v>VIRGINIA REMOTE OFFICE</v>
          </cell>
          <cell r="J605" t="str">
            <v>United States</v>
          </cell>
          <cell r="K605">
            <v>43045</v>
          </cell>
          <cell r="L605" t="str">
            <v>WH</v>
          </cell>
          <cell r="M605" t="str">
            <v>S41P</v>
          </cell>
          <cell r="N605" t="str">
            <v>S</v>
          </cell>
          <cell r="O605" t="str">
            <v>4</v>
          </cell>
          <cell r="P605" t="str">
            <v>Regular</v>
          </cell>
          <cell r="Q605" t="str"/>
          <cell r="R605">
            <v>1</v>
          </cell>
          <cell r="U605" t="str">
            <v>USD</v>
          </cell>
          <cell r="V605" t="str">
            <v>Americas Sales</v>
          </cell>
          <cell r="W605" t="str">
            <v>Thomas Fusco</v>
          </cell>
          <cell r="Y605" t="str">
            <v>Eligible</v>
          </cell>
          <cell r="Z605">
            <v>162000.08000000002</v>
          </cell>
          <cell r="AA605">
            <v>162000.08000000002</v>
          </cell>
          <cell r="AB605">
            <v>162000.08000000002</v>
          </cell>
          <cell r="AC605">
            <v>162000.08000000002</v>
          </cell>
          <cell r="AD605">
            <v>2</v>
          </cell>
          <cell r="AE605" t="str">
            <v>S41</v>
          </cell>
          <cell r="AF605">
            <v>180000</v>
          </cell>
          <cell r="AG605">
            <v>270000</v>
          </cell>
          <cell r="AH605">
            <v>0</v>
          </cell>
          <cell r="AI605">
            <v>1</v>
          </cell>
          <cell r="AJ605">
            <v>0</v>
          </cell>
          <cell r="AK605">
            <v>162000.08000000002</v>
          </cell>
          <cell r="AL605">
            <v>0</v>
          </cell>
          <cell r="AM605">
            <v>162000.08000000002</v>
          </cell>
          <cell r="AN605">
            <v>0</v>
          </cell>
          <cell r="AO605">
            <v>-0.39999970370370364</v>
          </cell>
          <cell r="AP605" t="str">
            <v>Rated 2 - no recommendation</v>
          </cell>
          <cell r="AQ605">
            <v>41600.14</v>
          </cell>
          <cell r="AR605">
            <v>550000.15999999992</v>
          </cell>
          <cell r="AS605">
            <v>0.23</v>
          </cell>
          <cell r="AT605">
            <v>1</v>
          </cell>
          <cell r="AU605">
            <v>0</v>
          </cell>
          <cell r="AV605">
            <v>162000.08000000002</v>
          </cell>
          <cell r="AW605">
            <v>162000.08000000002</v>
          </cell>
          <cell r="AX605">
            <v>0</v>
          </cell>
          <cell r="AY605">
            <v>0</v>
          </cell>
          <cell r="AZ605" t="str">
            <v>commission</v>
          </cell>
          <cell r="BA605" t="str">
            <v>commissionEligible</v>
          </cell>
          <cell r="BB605" t="str">
            <v>commissionUnited States</v>
          </cell>
          <cell r="BC605" t="str">
            <v xml:space="preserve">commissionUnited States </v>
          </cell>
          <cell r="BD605" t="str">
            <v>S41</v>
          </cell>
          <cell r="BF605">
            <v>13500.006666666668</v>
          </cell>
          <cell r="BH605">
            <v>3</v>
          </cell>
        </row>
        <row r="606">
          <cell r="B606">
            <v>18577</v>
          </cell>
          <cell r="C606">
            <v>13623</v>
          </cell>
          <cell r="E606" t="str">
            <v>Tngiz Sabak</v>
          </cell>
          <cell r="F606" t="str">
            <v>Territory Manager</v>
          </cell>
          <cell r="G606" t="str">
            <v>Employee</v>
          </cell>
          <cell r="H606" t="str">
            <v>Americas Sales</v>
          </cell>
          <cell r="I606" t="str">
            <v>NEW YORK</v>
          </cell>
          <cell r="J606" t="str">
            <v>United States</v>
          </cell>
          <cell r="K606">
            <v>43332</v>
          </cell>
          <cell r="L606" t="str">
            <v>WH</v>
          </cell>
          <cell r="M606" t="str">
            <v>S61P</v>
          </cell>
          <cell r="N606" t="str">
            <v>S</v>
          </cell>
          <cell r="O606" t="str">
            <v>6</v>
          </cell>
          <cell r="P606" t="str">
            <v>Regular</v>
          </cell>
          <cell r="Q606" t="str"/>
          <cell r="R606">
            <v>1</v>
          </cell>
          <cell r="U606" t="str">
            <v>USD</v>
          </cell>
          <cell r="V606" t="str">
            <v>Americas Sales</v>
          </cell>
          <cell r="W606" t="str">
            <v>Thomas Fusco</v>
          </cell>
          <cell r="Y606" t="str">
            <v>Eligible</v>
          </cell>
          <cell r="Z606">
            <v>90000.08</v>
          </cell>
          <cell r="AA606">
            <v>90000.08</v>
          </cell>
          <cell r="AB606">
            <v>125000</v>
          </cell>
          <cell r="AC606">
            <v>125000</v>
          </cell>
          <cell r="AD606">
            <v>4</v>
          </cell>
          <cell r="AE606" t="str">
            <v>S61</v>
          </cell>
          <cell r="AF606">
            <v>100000</v>
          </cell>
          <cell r="AG606">
            <v>160000</v>
          </cell>
          <cell r="AH606">
            <v>0</v>
          </cell>
          <cell r="AI606">
            <v>1</v>
          </cell>
          <cell r="AJ606">
            <v>0</v>
          </cell>
          <cell r="AK606">
            <v>125000</v>
          </cell>
          <cell r="AL606">
            <v>0</v>
          </cell>
          <cell r="AM606">
            <v>125000</v>
          </cell>
          <cell r="AN606">
            <v>0</v>
          </cell>
          <cell r="AO606">
            <v>-0.21875</v>
          </cell>
          <cell r="AP606" t="str">
            <v>Already received an increase</v>
          </cell>
          <cell r="AQ606">
            <v>41600.14</v>
          </cell>
          <cell r="AR606">
            <v>550000.15999999992</v>
          </cell>
          <cell r="AS606">
            <v>0.16</v>
          </cell>
          <cell r="AT606">
            <v>1</v>
          </cell>
          <cell r="AU606">
            <v>0</v>
          </cell>
          <cell r="AV606">
            <v>125000</v>
          </cell>
          <cell r="AW606">
            <v>125000</v>
          </cell>
          <cell r="AX606">
            <v>0</v>
          </cell>
          <cell r="AY606">
            <v>0</v>
          </cell>
          <cell r="AZ606" t="str">
            <v>commission</v>
          </cell>
          <cell r="BA606" t="str">
            <v>commissionEligible</v>
          </cell>
          <cell r="BB606" t="str">
            <v>commissionUnited States</v>
          </cell>
          <cell r="BC606" t="str">
            <v xml:space="preserve">commissionUnited States </v>
          </cell>
          <cell r="BD606" t="str">
            <v>S61</v>
          </cell>
          <cell r="BF606">
            <v>10416.666666666666</v>
          </cell>
          <cell r="BH606">
            <v>5</v>
          </cell>
        </row>
        <row r="607">
          <cell r="B607">
            <v>11130</v>
          </cell>
          <cell r="C607">
            <v>3619</v>
          </cell>
          <cell r="E607" t="str">
            <v>Scott Tripp</v>
          </cell>
          <cell r="F607" t="str">
            <v>Strategic Sales Manager</v>
          </cell>
          <cell r="G607" t="str">
            <v>Employee</v>
          </cell>
          <cell r="H607" t="str">
            <v>Americas Sales</v>
          </cell>
          <cell r="I607" t="str">
            <v>TENNESSEE REMOTE OFFICE</v>
          </cell>
          <cell r="J607" t="str">
            <v>United States</v>
          </cell>
          <cell r="K607">
            <v>41417</v>
          </cell>
          <cell r="L607" t="str">
            <v>WH</v>
          </cell>
          <cell r="M607" t="str">
            <v>S43P</v>
          </cell>
          <cell r="N607" t="str">
            <v>S</v>
          </cell>
          <cell r="O607" t="str">
            <v>4</v>
          </cell>
          <cell r="P607" t="str">
            <v>Regular</v>
          </cell>
          <cell r="Q607" t="str"/>
          <cell r="R607">
            <v>1</v>
          </cell>
          <cell r="U607" t="str">
            <v>USD</v>
          </cell>
          <cell r="V607" t="str">
            <v>Americas Sales</v>
          </cell>
          <cell r="W607" t="str">
            <v>Thomas Fusco</v>
          </cell>
          <cell r="Y607" t="str">
            <v>Eligible</v>
          </cell>
          <cell r="Z607">
            <v>205000</v>
          </cell>
          <cell r="AA607">
            <v>205000</v>
          </cell>
          <cell r="AB607">
            <v>205000</v>
          </cell>
          <cell r="AC607">
            <v>205000</v>
          </cell>
          <cell r="AD607">
            <v>4</v>
          </cell>
          <cell r="AE607" t="str">
            <v>S43</v>
          </cell>
          <cell r="AF607">
            <v>185000</v>
          </cell>
          <cell r="AG607">
            <v>300000</v>
          </cell>
          <cell r="AH607">
            <v>0.17</v>
          </cell>
          <cell r="AI607">
            <v>2</v>
          </cell>
          <cell r="AJ607">
            <v>0</v>
          </cell>
          <cell r="AK607">
            <v>215250</v>
          </cell>
          <cell r="AL607">
            <v>5.0000000000000044E-2</v>
          </cell>
          <cell r="AM607">
            <v>215250</v>
          </cell>
          <cell r="AN607">
            <v>10250</v>
          </cell>
          <cell r="AO607">
            <v>-0.28249999999999997</v>
          </cell>
          <cell r="AQ607">
            <v>41600.14</v>
          </cell>
          <cell r="AR607">
            <v>550000.15999999992</v>
          </cell>
          <cell r="AS607">
            <v>0.32</v>
          </cell>
          <cell r="AT607">
            <v>1</v>
          </cell>
          <cell r="AU607">
            <v>0</v>
          </cell>
          <cell r="AV607">
            <v>215250</v>
          </cell>
          <cell r="AW607">
            <v>215250</v>
          </cell>
          <cell r="AX607">
            <v>5.0000000000000044E-2</v>
          </cell>
          <cell r="AY607">
            <v>10250</v>
          </cell>
          <cell r="AZ607" t="str">
            <v>commission</v>
          </cell>
          <cell r="BA607" t="str">
            <v>commissionEligible</v>
          </cell>
          <cell r="BB607" t="str">
            <v>commissionUnited States</v>
          </cell>
          <cell r="BC607" t="str">
            <v xml:space="preserve">commissionUnited States </v>
          </cell>
          <cell r="BD607" t="str">
            <v>S43</v>
          </cell>
          <cell r="BF607">
            <v>17083.333333333332</v>
          </cell>
          <cell r="BH607">
            <v>2</v>
          </cell>
        </row>
        <row r="608">
          <cell r="B608">
            <v>13501</v>
          </cell>
          <cell r="C608">
            <v>8517</v>
          </cell>
          <cell r="E608" t="str">
            <v>Stalin Ulloa</v>
          </cell>
          <cell r="F608" t="str">
            <v>Threat Prevention Sales Manager</v>
          </cell>
          <cell r="G608" t="str">
            <v>Contractor</v>
          </cell>
          <cell r="H608" t="str">
            <v>Americas Sales</v>
          </cell>
          <cell r="I608" t="str">
            <v>ECUADOR REMOTE OFFICE</v>
          </cell>
          <cell r="J608" t="str">
            <v>Ecuador</v>
          </cell>
          <cell r="K608">
            <v>42121</v>
          </cell>
          <cell r="L608" t="str">
            <v>WH</v>
          </cell>
          <cell r="M608" t="str">
            <v>S43P</v>
          </cell>
          <cell r="N608" t="str">
            <v>S</v>
          </cell>
          <cell r="O608" t="str">
            <v>4</v>
          </cell>
          <cell r="P608" t="str">
            <v>Regular</v>
          </cell>
          <cell r="Q608" t="str"/>
          <cell r="R608">
            <v>1</v>
          </cell>
          <cell r="U608" t="str">
            <v>USD</v>
          </cell>
          <cell r="V608" t="str">
            <v>Americas Sales</v>
          </cell>
          <cell r="W608" t="str">
            <v>Thomas Fusco</v>
          </cell>
          <cell r="Y608" t="str">
            <v>Eligible</v>
          </cell>
          <cell r="Z608">
            <v>137000.08000000002</v>
          </cell>
          <cell r="AA608">
            <v>137000.08000000002</v>
          </cell>
          <cell r="AB608">
            <v>137000.08000000002</v>
          </cell>
          <cell r="AC608">
            <v>137000.08000000002</v>
          </cell>
          <cell r="AD608">
            <v>2</v>
          </cell>
          <cell r="AE608" t="str">
            <v>S43</v>
          </cell>
          <cell r="AF608">
            <v>90000</v>
          </cell>
          <cell r="AG608">
            <v>150000</v>
          </cell>
          <cell r="AH608">
            <v>0.78</v>
          </cell>
          <cell r="AI608">
            <v>4</v>
          </cell>
          <cell r="AJ608">
            <v>0</v>
          </cell>
          <cell r="AK608">
            <v>137000.08000000002</v>
          </cell>
          <cell r="AL608">
            <v>0</v>
          </cell>
          <cell r="AM608">
            <v>137000.08000000002</v>
          </cell>
          <cell r="AN608">
            <v>0</v>
          </cell>
          <cell r="AO608">
            <v>-8.6666133333333173E-2</v>
          </cell>
          <cell r="AP608" t="str">
            <v>Rated 2 - no recommendation</v>
          </cell>
          <cell r="AQ608">
            <v>42000.08</v>
          </cell>
          <cell r="AR608">
            <v>207500.08</v>
          </cell>
          <cell r="AS608">
            <v>0.56999999999999995</v>
          </cell>
          <cell r="AT608">
            <v>1</v>
          </cell>
          <cell r="AU608">
            <v>0</v>
          </cell>
          <cell r="AV608">
            <v>137000.08000000002</v>
          </cell>
          <cell r="AW608">
            <v>137000.08000000002</v>
          </cell>
          <cell r="AX608">
            <v>0</v>
          </cell>
          <cell r="AY608">
            <v>0</v>
          </cell>
          <cell r="AZ608" t="str">
            <v>commission</v>
          </cell>
          <cell r="BA608" t="str">
            <v>commissionEligible</v>
          </cell>
          <cell r="BB608" t="str">
            <v>commissionEcuador</v>
          </cell>
          <cell r="BC608" t="str">
            <v xml:space="preserve">commissionEcuador </v>
          </cell>
          <cell r="BD608" t="str">
            <v>S43</v>
          </cell>
          <cell r="BF608">
            <v>11416.673333333334</v>
          </cell>
          <cell r="BH608">
            <v>4</v>
          </cell>
        </row>
        <row r="609">
          <cell r="B609">
            <v>18022</v>
          </cell>
          <cell r="C609">
            <v>13075</v>
          </cell>
          <cell r="E609" t="str">
            <v>Gianmarco Daitx</v>
          </cell>
          <cell r="F609" t="str">
            <v>Threat Prevention Sales Manager</v>
          </cell>
          <cell r="G609" t="str">
            <v>Employee</v>
          </cell>
          <cell r="H609" t="str">
            <v>Americas Sales</v>
          </cell>
          <cell r="I609" t="str">
            <v>SAO PAULO</v>
          </cell>
          <cell r="J609" t="str">
            <v>Brazil</v>
          </cell>
          <cell r="K609">
            <v>43222</v>
          </cell>
          <cell r="L609" t="str">
            <v>WH</v>
          </cell>
          <cell r="M609" t="str">
            <v>S53P</v>
          </cell>
          <cell r="N609" t="str">
            <v>S</v>
          </cell>
          <cell r="O609" t="str">
            <v>5</v>
          </cell>
          <cell r="P609" t="str">
            <v>Regular</v>
          </cell>
          <cell r="Q609" t="str"/>
          <cell r="R609">
            <v>1</v>
          </cell>
          <cell r="U609" t="str">
            <v>BRL</v>
          </cell>
          <cell r="V609" t="str">
            <v>Americas Sales</v>
          </cell>
          <cell r="W609" t="str">
            <v>Thomas Fusco</v>
          </cell>
          <cell r="Y609" t="str">
            <v>Eligible</v>
          </cell>
          <cell r="Z609">
            <v>210000</v>
          </cell>
          <cell r="AA609">
            <v>39204.879292493679</v>
          </cell>
          <cell r="AB609">
            <v>210000</v>
          </cell>
          <cell r="AC609">
            <v>39204.879292493679</v>
          </cell>
          <cell r="AD609">
            <v>2</v>
          </cell>
          <cell r="AE609" t="str">
            <v>S53</v>
          </cell>
          <cell r="AF609">
            <v>330000</v>
          </cell>
          <cell r="AG609">
            <v>500000</v>
          </cell>
          <cell r="AH609">
            <v>0</v>
          </cell>
          <cell r="AI609">
            <v>1</v>
          </cell>
          <cell r="AJ609">
            <v>0</v>
          </cell>
          <cell r="AK609">
            <v>210000</v>
          </cell>
          <cell r="AL609">
            <v>0</v>
          </cell>
          <cell r="AM609">
            <v>39204.879292493679</v>
          </cell>
          <cell r="AN609">
            <v>0</v>
          </cell>
          <cell r="AO609">
            <v>-0.58000000000000007</v>
          </cell>
          <cell r="AP609" t="str">
            <v>Rated 2 - no recommendation</v>
          </cell>
          <cell r="AQ609">
            <v>115000.08</v>
          </cell>
          <cell r="AR609">
            <v>845000.15999999992</v>
          </cell>
          <cell r="AS609">
            <v>0.13</v>
          </cell>
          <cell r="AT609">
            <v>1</v>
          </cell>
          <cell r="AU609">
            <v>0</v>
          </cell>
          <cell r="AV609">
            <v>210000</v>
          </cell>
          <cell r="AW609">
            <v>39204.879292493679</v>
          </cell>
          <cell r="AX609">
            <v>0</v>
          </cell>
          <cell r="AY609">
            <v>0</v>
          </cell>
          <cell r="AZ609" t="str">
            <v>commission</v>
          </cell>
          <cell r="BA609" t="str">
            <v>commissionEligible</v>
          </cell>
          <cell r="BB609" t="str">
            <v>commissionBrazil</v>
          </cell>
          <cell r="BC609" t="str">
            <v xml:space="preserve">commissionBrazil </v>
          </cell>
          <cell r="BD609" t="str">
            <v>S53</v>
          </cell>
          <cell r="BF609">
            <v>17500</v>
          </cell>
          <cell r="BG609">
            <v>16500</v>
          </cell>
          <cell r="BH609">
            <v>4</v>
          </cell>
        </row>
        <row r="610">
          <cell r="B610">
            <v>16428</v>
          </cell>
          <cell r="C610">
            <v>11357</v>
          </cell>
          <cell r="E610" t="str">
            <v>Veerendra Lingam</v>
          </cell>
          <cell r="F610" t="str">
            <v>Strategic Sales Manager</v>
          </cell>
          <cell r="G610" t="str">
            <v>Employee</v>
          </cell>
          <cell r="H610" t="str">
            <v>Americas Sales</v>
          </cell>
          <cell r="I610" t="str">
            <v>ROCKVILLE</v>
          </cell>
          <cell r="J610" t="str">
            <v>United States</v>
          </cell>
          <cell r="K610">
            <v>42870</v>
          </cell>
          <cell r="L610" t="str">
            <v>WH</v>
          </cell>
          <cell r="M610" t="str">
            <v>S43P</v>
          </cell>
          <cell r="N610" t="str">
            <v>S</v>
          </cell>
          <cell r="O610" t="str">
            <v>4</v>
          </cell>
          <cell r="P610" t="str">
            <v>Regular</v>
          </cell>
          <cell r="Q610" t="str"/>
          <cell r="R610">
            <v>1</v>
          </cell>
          <cell r="U610" t="str">
            <v>USD</v>
          </cell>
          <cell r="V610" t="str">
            <v>Americas Sales</v>
          </cell>
          <cell r="W610" t="str">
            <v>Thomas Fusco</v>
          </cell>
          <cell r="Y610" t="str">
            <v>Eligible</v>
          </cell>
          <cell r="Z610">
            <v>280000</v>
          </cell>
          <cell r="AA610">
            <v>280000</v>
          </cell>
          <cell r="AB610">
            <v>280000</v>
          </cell>
          <cell r="AC610">
            <v>280000</v>
          </cell>
          <cell r="AD610">
            <v>4</v>
          </cell>
          <cell r="AE610" t="str">
            <v>S43</v>
          </cell>
          <cell r="AF610">
            <v>185000</v>
          </cell>
          <cell r="AG610">
            <v>300000</v>
          </cell>
          <cell r="AH610">
            <v>0.82</v>
          </cell>
          <cell r="AI610">
            <v>4</v>
          </cell>
          <cell r="AJ610">
            <v>0</v>
          </cell>
          <cell r="AK610">
            <v>288400</v>
          </cell>
          <cell r="AL610">
            <v>3.0000000000000027E-2</v>
          </cell>
          <cell r="AM610">
            <v>288400</v>
          </cell>
          <cell r="AN610">
            <v>8400</v>
          </cell>
          <cell r="AO610">
            <v>-3.8666666666666627E-2</v>
          </cell>
          <cell r="AQ610">
            <v>41600.14</v>
          </cell>
          <cell r="AR610">
            <v>550000.15999999992</v>
          </cell>
          <cell r="AS610">
            <v>0.46</v>
          </cell>
          <cell r="AT610">
            <v>1</v>
          </cell>
          <cell r="AU610">
            <v>0</v>
          </cell>
          <cell r="AV610">
            <v>288400</v>
          </cell>
          <cell r="AW610">
            <v>288400</v>
          </cell>
          <cell r="AX610">
            <v>3.0000000000000027E-2</v>
          </cell>
          <cell r="AY610">
            <v>8400</v>
          </cell>
          <cell r="AZ610" t="str">
            <v>commission</v>
          </cell>
          <cell r="BA610" t="str">
            <v>commissionEligible</v>
          </cell>
          <cell r="BB610" t="str">
            <v>commissionUnited States</v>
          </cell>
          <cell r="BC610" t="str">
            <v xml:space="preserve">commissionUnited States </v>
          </cell>
          <cell r="BD610" t="str">
            <v>S43</v>
          </cell>
          <cell r="BF610">
            <v>23333.333333333332</v>
          </cell>
          <cell r="BH610">
            <v>3</v>
          </cell>
        </row>
        <row r="611">
          <cell r="B611">
            <v>19354</v>
          </cell>
          <cell r="C611">
            <v>14412</v>
          </cell>
          <cell r="E611" t="str">
            <v>Brent Kongabel</v>
          </cell>
          <cell r="F611" t="str">
            <v>Threat Prevention Sales Manager</v>
          </cell>
          <cell r="G611" t="str">
            <v>Employee</v>
          </cell>
          <cell r="H611" t="str">
            <v>Americas Sales</v>
          </cell>
          <cell r="I611" t="str">
            <v>CHICAGO</v>
          </cell>
          <cell r="J611" t="str">
            <v>United States</v>
          </cell>
          <cell r="K611">
            <v>43472</v>
          </cell>
          <cell r="L611" t="str">
            <v>WH</v>
          </cell>
          <cell r="M611" t="str">
            <v>S43P</v>
          </cell>
          <cell r="N611" t="str">
            <v>S</v>
          </cell>
          <cell r="O611" t="str">
            <v>4</v>
          </cell>
          <cell r="P611" t="str">
            <v>Regular</v>
          </cell>
          <cell r="Q611" t="str"/>
          <cell r="R611">
            <v>1</v>
          </cell>
          <cell r="U611" t="str">
            <v>USD</v>
          </cell>
          <cell r="V611" t="str">
            <v>Americas Sales</v>
          </cell>
          <cell r="W611" t="str">
            <v>Thomas Fusco</v>
          </cell>
          <cell r="Y611" t="str">
            <v>Eligible</v>
          </cell>
          <cell r="Z611">
            <v>240000.08</v>
          </cell>
          <cell r="AA611">
            <v>240000.08</v>
          </cell>
          <cell r="AB611">
            <v>240000.08</v>
          </cell>
          <cell r="AC611">
            <v>240000.08</v>
          </cell>
          <cell r="AD611">
            <v>1</v>
          </cell>
          <cell r="AE611" t="str">
            <v>S43</v>
          </cell>
          <cell r="AF611">
            <v>185000</v>
          </cell>
          <cell r="AG611">
            <v>300000</v>
          </cell>
          <cell r="AH611">
            <v>0.47</v>
          </cell>
          <cell r="AI611">
            <v>3</v>
          </cell>
          <cell r="AJ611">
            <v>0</v>
          </cell>
          <cell r="AK611">
            <v>240000.08</v>
          </cell>
          <cell r="AL611">
            <v>0</v>
          </cell>
          <cell r="AM611">
            <v>240000.08</v>
          </cell>
          <cell r="AN611">
            <v>0</v>
          </cell>
          <cell r="AO611">
            <v>-0.19999973333333343</v>
          </cell>
          <cell r="AP611" t="str">
            <v>Low Performer</v>
          </cell>
          <cell r="AQ611">
            <v>41600.14</v>
          </cell>
          <cell r="AR611">
            <v>550000.15999999992</v>
          </cell>
          <cell r="AS611">
            <v>0.39</v>
          </cell>
          <cell r="AT611">
            <v>1</v>
          </cell>
          <cell r="AU611">
            <v>0</v>
          </cell>
          <cell r="AV611">
            <v>240000.08</v>
          </cell>
          <cell r="AW611">
            <v>240000.08</v>
          </cell>
          <cell r="AX611">
            <v>0</v>
          </cell>
          <cell r="AY611">
            <v>0</v>
          </cell>
          <cell r="AZ611" t="str">
            <v>commission</v>
          </cell>
          <cell r="BA611" t="str">
            <v>commissionEligible</v>
          </cell>
          <cell r="BB611" t="str">
            <v>commissionUnited States</v>
          </cell>
          <cell r="BC611" t="str">
            <v xml:space="preserve">commissionUnited States </v>
          </cell>
          <cell r="BD611" t="str">
            <v>S43</v>
          </cell>
          <cell r="BF611">
            <v>20000.006666666664</v>
          </cell>
          <cell r="BH611">
            <v>2</v>
          </cell>
        </row>
        <row r="612">
          <cell r="B612">
            <v>19959</v>
          </cell>
          <cell r="C612">
            <v>15051</v>
          </cell>
          <cell r="E612" t="str">
            <v>Ronald Godinez</v>
          </cell>
          <cell r="F612" t="str">
            <v>Cloud Security Sales Specialist</v>
          </cell>
          <cell r="G612" t="str">
            <v>Contractor</v>
          </cell>
          <cell r="H612" t="str">
            <v>Americas Sales</v>
          </cell>
          <cell r="I612" t="str">
            <v>COSTA RICA REMOTE OFFICE</v>
          </cell>
          <cell r="J612" t="str">
            <v>Costa Rica</v>
          </cell>
          <cell r="K612">
            <v>43619</v>
          </cell>
          <cell r="L612" t="str">
            <v>WH</v>
          </cell>
          <cell r="M612" t="str">
            <v>S43P</v>
          </cell>
          <cell r="N612" t="str">
            <v>S</v>
          </cell>
          <cell r="O612" t="str">
            <v>4</v>
          </cell>
          <cell r="P612" t="str">
            <v>Regular</v>
          </cell>
          <cell r="Q612" t="str"/>
          <cell r="R612">
            <v>1</v>
          </cell>
          <cell r="U612" t="str">
            <v>CRC</v>
          </cell>
          <cell r="V612" t="str">
            <v>Americas Sales</v>
          </cell>
          <cell r="W612" t="str">
            <v>Thomas Fusco</v>
          </cell>
          <cell r="Y612" t="str">
            <v>Eligible</v>
          </cell>
          <cell r="Z612">
            <v>66500000</v>
          </cell>
          <cell r="AA612">
            <v>108938.6759206768</v>
          </cell>
          <cell r="AB612">
            <v>66500000</v>
          </cell>
          <cell r="AC612">
            <v>108938.6759206768</v>
          </cell>
          <cell r="AD612">
            <v>2</v>
          </cell>
          <cell r="AE612" t="str">
            <v>S43</v>
          </cell>
          <cell r="AF612">
            <v>55000000</v>
          </cell>
          <cell r="AG612">
            <v>85000000</v>
          </cell>
          <cell r="AH612">
            <v>0.38</v>
          </cell>
          <cell r="AI612">
            <v>2</v>
          </cell>
          <cell r="AJ612">
            <v>0</v>
          </cell>
          <cell r="AK612">
            <v>66500000</v>
          </cell>
          <cell r="AL612">
            <v>0</v>
          </cell>
          <cell r="AM612">
            <v>108938.6759206768</v>
          </cell>
          <cell r="AN612">
            <v>0</v>
          </cell>
          <cell r="AO612">
            <v>-0.21764705882352942</v>
          </cell>
          <cell r="AP612" t="str">
            <v>Rated 2 - no recommendation</v>
          </cell>
          <cell r="AQ612">
            <v>51588100.079999998</v>
          </cell>
          <cell r="AR612">
            <v>74400000</v>
          </cell>
          <cell r="AS612">
            <v>0.65</v>
          </cell>
          <cell r="AT612">
            <v>1</v>
          </cell>
          <cell r="AU612">
            <v>0</v>
          </cell>
          <cell r="AV612">
            <v>66500000</v>
          </cell>
          <cell r="AW612">
            <v>108938.6759206768</v>
          </cell>
          <cell r="AX612">
            <v>0</v>
          </cell>
          <cell r="AY612">
            <v>0</v>
          </cell>
          <cell r="AZ612" t="str">
            <v>commission</v>
          </cell>
          <cell r="BA612" t="str">
            <v>commissionEligible</v>
          </cell>
          <cell r="BB612" t="str">
            <v>commissionCosta Rica</v>
          </cell>
          <cell r="BC612" t="str">
            <v xml:space="preserve">commissionCosta Rica </v>
          </cell>
          <cell r="BD612" t="str">
            <v>S43</v>
          </cell>
          <cell r="BF612">
            <v>5541666.666666667</v>
          </cell>
          <cell r="BH612">
            <v>3</v>
          </cell>
        </row>
        <row r="613">
          <cell r="B613">
            <v>20319</v>
          </cell>
          <cell r="C613">
            <v>15408</v>
          </cell>
          <cell r="E613" t="str">
            <v>Kirk Connaway</v>
          </cell>
          <cell r="F613" t="str">
            <v>Strategic Sales Manager</v>
          </cell>
          <cell r="G613" t="str">
            <v>Employee</v>
          </cell>
          <cell r="H613" t="str">
            <v>Americas Sales</v>
          </cell>
          <cell r="I613" t="str">
            <v>IRVING</v>
          </cell>
          <cell r="J613" t="str">
            <v>United States</v>
          </cell>
          <cell r="K613">
            <v>43711</v>
          </cell>
          <cell r="L613" t="str">
            <v>WH</v>
          </cell>
          <cell r="M613" t="str">
            <v>S43P</v>
          </cell>
          <cell r="N613" t="str">
            <v>S</v>
          </cell>
          <cell r="O613" t="str">
            <v>4</v>
          </cell>
          <cell r="P613" t="str">
            <v>Regular</v>
          </cell>
          <cell r="Q613" t="str"/>
          <cell r="R613">
            <v>1</v>
          </cell>
          <cell r="U613" t="str">
            <v>USD</v>
          </cell>
          <cell r="V613" t="str">
            <v>Americas Sales</v>
          </cell>
          <cell r="W613" t="str">
            <v>Thomas Fusco</v>
          </cell>
          <cell r="Y613" t="str">
            <v>Eligible</v>
          </cell>
          <cell r="Z613">
            <v>230000.08000000002</v>
          </cell>
          <cell r="AA613">
            <v>230000.08000000002</v>
          </cell>
          <cell r="AB613">
            <v>230000.08000000002</v>
          </cell>
          <cell r="AC613">
            <v>230000.08000000002</v>
          </cell>
          <cell r="AD613">
            <v>4</v>
          </cell>
          <cell r="AE613" t="str">
            <v>S43</v>
          </cell>
          <cell r="AF613">
            <v>185000</v>
          </cell>
          <cell r="AG613">
            <v>300000</v>
          </cell>
          <cell r="AH613">
            <v>0.39</v>
          </cell>
          <cell r="AI613">
            <v>2</v>
          </cell>
          <cell r="AJ613">
            <v>0</v>
          </cell>
          <cell r="AK613">
            <v>241500.08400000003</v>
          </cell>
          <cell r="AL613">
            <v>5.0000000000000044E-2</v>
          </cell>
          <cell r="AM613">
            <v>241500.08400000003</v>
          </cell>
          <cell r="AN613">
            <v>11500.004000000015</v>
          </cell>
          <cell r="AO613">
            <v>-0.19499971999999988</v>
          </cell>
          <cell r="AQ613">
            <v>41600.14</v>
          </cell>
          <cell r="AR613">
            <v>550000.15999999992</v>
          </cell>
          <cell r="AS613">
            <v>0.37</v>
          </cell>
          <cell r="AT613">
            <v>1</v>
          </cell>
          <cell r="AU613">
            <v>0</v>
          </cell>
          <cell r="AV613">
            <v>241500.08400000003</v>
          </cell>
          <cell r="AW613">
            <v>241500.08400000003</v>
          </cell>
          <cell r="AX613">
            <v>5.0000000000000044E-2</v>
          </cell>
          <cell r="AY613">
            <v>11500.004000000015</v>
          </cell>
          <cell r="AZ613" t="str">
            <v>commission</v>
          </cell>
          <cell r="BA613" t="str">
            <v>commissionEligible</v>
          </cell>
          <cell r="BB613" t="str">
            <v>commissionUnited States</v>
          </cell>
          <cell r="BC613" t="str">
            <v xml:space="preserve">commissionUnited States </v>
          </cell>
          <cell r="BD613" t="str">
            <v>S43</v>
          </cell>
          <cell r="BF613">
            <v>19166.673333333336</v>
          </cell>
          <cell r="BH613">
            <v>2</v>
          </cell>
        </row>
        <row r="614">
          <cell r="B614">
            <v>13890</v>
          </cell>
          <cell r="C614">
            <v>8878</v>
          </cell>
          <cell r="E614" t="str">
            <v>Kevin Frank</v>
          </cell>
          <cell r="F614" t="str">
            <v>Strategic Account Manager</v>
          </cell>
          <cell r="G614" t="str">
            <v>Employee</v>
          </cell>
          <cell r="H614" t="str">
            <v>Americas Sales</v>
          </cell>
          <cell r="I614" t="str">
            <v>CONNECTICUT REMOTE OFFICE</v>
          </cell>
          <cell r="J614" t="str">
            <v>United States</v>
          </cell>
          <cell r="K614">
            <v>42198</v>
          </cell>
          <cell r="L614" t="str">
            <v>WH</v>
          </cell>
          <cell r="M614" t="str">
            <v>S53P</v>
          </cell>
          <cell r="N614" t="str">
            <v>S</v>
          </cell>
          <cell r="O614" t="str">
            <v>5</v>
          </cell>
          <cell r="P614" t="str">
            <v>Regular</v>
          </cell>
          <cell r="Q614" t="str"/>
          <cell r="R614">
            <v>1</v>
          </cell>
          <cell r="U614" t="str">
            <v>USD</v>
          </cell>
          <cell r="V614" t="str">
            <v>Americas Sales</v>
          </cell>
          <cell r="W614" t="str">
            <v>Thomas Fusco</v>
          </cell>
          <cell r="Y614" t="str">
            <v>Eligible</v>
          </cell>
          <cell r="Z614">
            <v>154000.08000000002</v>
          </cell>
          <cell r="AA614">
            <v>154000.08000000002</v>
          </cell>
          <cell r="AB614">
            <v>154000.08000000002</v>
          </cell>
          <cell r="AC614">
            <v>154000.08000000002</v>
          </cell>
          <cell r="AD614">
            <v>2</v>
          </cell>
          <cell r="AE614" t="str">
            <v>S53</v>
          </cell>
          <cell r="AF614">
            <v>130000</v>
          </cell>
          <cell r="AG614">
            <v>220000</v>
          </cell>
          <cell r="AH614">
            <v>0.26</v>
          </cell>
          <cell r="AI614">
            <v>2</v>
          </cell>
          <cell r="AJ614">
            <v>0</v>
          </cell>
          <cell r="AK614">
            <v>154000.08000000002</v>
          </cell>
          <cell r="AL614">
            <v>0</v>
          </cell>
          <cell r="AM614">
            <v>154000.08000000002</v>
          </cell>
          <cell r="AN614">
            <v>0</v>
          </cell>
          <cell r="AO614">
            <v>-0.29999963636363625</v>
          </cell>
          <cell r="AP614" t="str">
            <v>Rated 2 - no recommendation</v>
          </cell>
          <cell r="AQ614">
            <v>41600.14</v>
          </cell>
          <cell r="AR614">
            <v>550000.15999999992</v>
          </cell>
          <cell r="AS614">
            <v>0.22</v>
          </cell>
          <cell r="AT614">
            <v>1</v>
          </cell>
          <cell r="AU614">
            <v>0</v>
          </cell>
          <cell r="AV614">
            <v>154000.08000000002</v>
          </cell>
          <cell r="AW614">
            <v>154000.08000000002</v>
          </cell>
          <cell r="AX614">
            <v>0</v>
          </cell>
          <cell r="AY614">
            <v>0</v>
          </cell>
          <cell r="AZ614" t="str">
            <v>commission</v>
          </cell>
          <cell r="BA614" t="str">
            <v>commissionEligible</v>
          </cell>
          <cell r="BB614" t="str">
            <v>commissionUnited States</v>
          </cell>
          <cell r="BC614" t="str">
            <v xml:space="preserve">commissionUnited States </v>
          </cell>
          <cell r="BD614" t="str">
            <v>S53</v>
          </cell>
          <cell r="BF614">
            <v>12833.340000000002</v>
          </cell>
          <cell r="BH614">
            <v>2</v>
          </cell>
        </row>
        <row r="615">
          <cell r="B615">
            <v>17990</v>
          </cell>
          <cell r="C615">
            <v>12988</v>
          </cell>
          <cell r="E615" t="str">
            <v>Jeremy Dobson</v>
          </cell>
          <cell r="F615" t="str">
            <v>Territory Manager</v>
          </cell>
          <cell r="G615" t="str">
            <v>Employee</v>
          </cell>
          <cell r="H615" t="str">
            <v>Americas Sales</v>
          </cell>
          <cell r="I615" t="str">
            <v>NEW YORK REMOTE OFFICE</v>
          </cell>
          <cell r="J615" t="str">
            <v>United States</v>
          </cell>
          <cell r="K615">
            <v>43220</v>
          </cell>
          <cell r="L615" t="str">
            <v>WH</v>
          </cell>
          <cell r="M615" t="str">
            <v>S51P</v>
          </cell>
          <cell r="N615" t="str">
            <v>S</v>
          </cell>
          <cell r="O615" t="str">
            <v>5</v>
          </cell>
          <cell r="P615" t="str">
            <v>Regular</v>
          </cell>
          <cell r="Q615" t="str"/>
          <cell r="R615">
            <v>1</v>
          </cell>
          <cell r="U615" t="str">
            <v>USD</v>
          </cell>
          <cell r="V615" t="str">
            <v>Americas Sales</v>
          </cell>
          <cell r="W615" t="str">
            <v>Thomas Fusco</v>
          </cell>
          <cell r="Y615" t="str">
            <v>Eligible</v>
          </cell>
          <cell r="Z615">
            <v>143000.16</v>
          </cell>
          <cell r="AA615">
            <v>143000.16</v>
          </cell>
          <cell r="AB615">
            <v>143000.16</v>
          </cell>
          <cell r="AC615">
            <v>143000.16</v>
          </cell>
          <cell r="AD615">
            <v>1</v>
          </cell>
          <cell r="AE615" t="str">
            <v>S51</v>
          </cell>
          <cell r="AF615">
            <v>120000</v>
          </cell>
          <cell r="AG615">
            <v>200000</v>
          </cell>
          <cell r="AH615">
            <v>0.28000000000000003</v>
          </cell>
          <cell r="AI615">
            <v>2</v>
          </cell>
          <cell r="AJ615">
            <v>0</v>
          </cell>
          <cell r="AK615">
            <v>143000.16</v>
          </cell>
          <cell r="AL615">
            <v>0</v>
          </cell>
          <cell r="AM615">
            <v>143000.16</v>
          </cell>
          <cell r="AN615">
            <v>0</v>
          </cell>
          <cell r="AO615">
            <v>-0.28499920000000001</v>
          </cell>
          <cell r="AP615" t="str">
            <v>Low Performer</v>
          </cell>
          <cell r="AQ615">
            <v>41600.14</v>
          </cell>
          <cell r="AR615">
            <v>550000.15999999992</v>
          </cell>
          <cell r="AS615">
            <v>0.19</v>
          </cell>
          <cell r="AT615">
            <v>1</v>
          </cell>
          <cell r="AU615">
            <v>0</v>
          </cell>
          <cell r="AV615">
            <v>143000.16</v>
          </cell>
          <cell r="AW615">
            <v>143000.16</v>
          </cell>
          <cell r="AX615">
            <v>0</v>
          </cell>
          <cell r="AY615">
            <v>0</v>
          </cell>
          <cell r="AZ615" t="str">
            <v>commission</v>
          </cell>
          <cell r="BA615" t="str">
            <v>commissionEligible</v>
          </cell>
          <cell r="BB615" t="str">
            <v>commissionUnited States</v>
          </cell>
          <cell r="BC615" t="str">
            <v xml:space="preserve">commissionUnited States </v>
          </cell>
          <cell r="BD615" t="str">
            <v>S51</v>
          </cell>
          <cell r="BF615">
            <v>11916.68</v>
          </cell>
          <cell r="BH615">
            <v>3</v>
          </cell>
        </row>
        <row r="616">
          <cell r="B616">
            <v>19106</v>
          </cell>
          <cell r="C616">
            <v>14164</v>
          </cell>
          <cell r="E616" t="str">
            <v>Christopher Colon</v>
          </cell>
          <cell r="F616" t="str">
            <v>Territory Manager</v>
          </cell>
          <cell r="G616" t="str">
            <v>Employee</v>
          </cell>
          <cell r="H616" t="str">
            <v>Americas Sales</v>
          </cell>
          <cell r="I616" t="str">
            <v>NEW YORK REMOTE OFFICE</v>
          </cell>
          <cell r="J616" t="str">
            <v>United States</v>
          </cell>
          <cell r="K616">
            <v>43409</v>
          </cell>
          <cell r="L616" t="str">
            <v>WH</v>
          </cell>
          <cell r="M616" t="str">
            <v>S41P</v>
          </cell>
          <cell r="N616" t="str">
            <v>S</v>
          </cell>
          <cell r="O616" t="str">
            <v>4</v>
          </cell>
          <cell r="P616" t="str">
            <v>Regular</v>
          </cell>
          <cell r="Q616" t="str"/>
          <cell r="R616">
            <v>1</v>
          </cell>
          <cell r="U616" t="str">
            <v>USD</v>
          </cell>
          <cell r="V616" t="str">
            <v>Americas Sales</v>
          </cell>
          <cell r="W616" t="str">
            <v>Thomas Fusco</v>
          </cell>
          <cell r="Y616" t="str">
            <v>Eligible</v>
          </cell>
          <cell r="Z616">
            <v>173000.08000000002</v>
          </cell>
          <cell r="AA616">
            <v>173000.08000000002</v>
          </cell>
          <cell r="AB616">
            <v>173000.08000000002</v>
          </cell>
          <cell r="AC616">
            <v>173000.08000000002</v>
          </cell>
          <cell r="AD616">
            <v>1</v>
          </cell>
          <cell r="AE616" t="str">
            <v>S41</v>
          </cell>
          <cell r="AF616">
            <v>180000</v>
          </cell>
          <cell r="AG616">
            <v>270000</v>
          </cell>
          <cell r="AH616">
            <v>0</v>
          </cell>
          <cell r="AI616">
            <v>1</v>
          </cell>
          <cell r="AJ616">
            <v>0</v>
          </cell>
          <cell r="AK616">
            <v>173000.08000000002</v>
          </cell>
          <cell r="AL616">
            <v>0</v>
          </cell>
          <cell r="AM616">
            <v>173000.08000000002</v>
          </cell>
          <cell r="AN616">
            <v>0</v>
          </cell>
          <cell r="AO616">
            <v>-0.35925896296296289</v>
          </cell>
          <cell r="AP616" t="str">
            <v>Low Performer</v>
          </cell>
          <cell r="AQ616">
            <v>41600.14</v>
          </cell>
          <cell r="AR616">
            <v>550000.15999999992</v>
          </cell>
          <cell r="AS616">
            <v>0.25</v>
          </cell>
          <cell r="AT616">
            <v>1</v>
          </cell>
          <cell r="AU616">
            <v>0</v>
          </cell>
          <cell r="AV616">
            <v>173000.08000000002</v>
          </cell>
          <cell r="AW616">
            <v>173000.08000000002</v>
          </cell>
          <cell r="AX616">
            <v>0</v>
          </cell>
          <cell r="AY616">
            <v>0</v>
          </cell>
          <cell r="AZ616" t="str">
            <v>commission</v>
          </cell>
          <cell r="BA616" t="str">
            <v>commissionEligible</v>
          </cell>
          <cell r="BB616" t="str">
            <v>commissionUnited States</v>
          </cell>
          <cell r="BC616" t="str">
            <v xml:space="preserve">commissionUnited States </v>
          </cell>
          <cell r="BD616" t="str">
            <v>S41</v>
          </cell>
          <cell r="BF616">
            <v>14416.673333333334</v>
          </cell>
          <cell r="BH616">
            <v>4</v>
          </cell>
        </row>
        <row r="617">
          <cell r="B617">
            <v>17190</v>
          </cell>
          <cell r="C617">
            <v>12220</v>
          </cell>
          <cell r="E617" t="str">
            <v>Taylor O`Connor</v>
          </cell>
          <cell r="F617" t="str">
            <v>Territory Manager</v>
          </cell>
          <cell r="G617" t="str">
            <v>Employee</v>
          </cell>
          <cell r="H617" t="str">
            <v>Americas Sales</v>
          </cell>
          <cell r="I617" t="str">
            <v>WALTHAM</v>
          </cell>
          <cell r="J617" t="str">
            <v>United States</v>
          </cell>
          <cell r="K617">
            <v>43017</v>
          </cell>
          <cell r="L617" t="str">
            <v>WH</v>
          </cell>
          <cell r="M617" t="str">
            <v>S61P</v>
          </cell>
          <cell r="N617" t="str">
            <v>S</v>
          </cell>
          <cell r="O617" t="str">
            <v>6</v>
          </cell>
          <cell r="P617" t="str">
            <v>Regular</v>
          </cell>
          <cell r="R617">
            <v>1</v>
          </cell>
          <cell r="U617" t="str">
            <v>USD</v>
          </cell>
          <cell r="V617" t="str">
            <v>Americas Sales</v>
          </cell>
          <cell r="W617" t="str">
            <v>Thomas Fusco</v>
          </cell>
          <cell r="Y617" t="str">
            <v>Eligible</v>
          </cell>
          <cell r="Z617">
            <v>120000.16</v>
          </cell>
          <cell r="AA617">
            <v>120000.16</v>
          </cell>
          <cell r="AB617">
            <v>120000.16</v>
          </cell>
          <cell r="AC617">
            <v>120000.16</v>
          </cell>
          <cell r="AD617">
            <v>2</v>
          </cell>
          <cell r="AE617" t="str">
            <v>S61</v>
          </cell>
          <cell r="AF617">
            <v>100000</v>
          </cell>
          <cell r="AG617">
            <v>160000</v>
          </cell>
          <cell r="AH617">
            <v>0.33</v>
          </cell>
          <cell r="AI617">
            <v>2</v>
          </cell>
          <cell r="AJ617">
            <v>0</v>
          </cell>
          <cell r="AK617">
            <v>120000.16</v>
          </cell>
          <cell r="AL617">
            <v>0</v>
          </cell>
          <cell r="AM617">
            <v>120000.16</v>
          </cell>
          <cell r="AN617">
            <v>0</v>
          </cell>
          <cell r="AO617">
            <v>-0.24999899999999997</v>
          </cell>
          <cell r="AP617" t="str">
            <v>Rated 2 - no recommendation</v>
          </cell>
          <cell r="AQ617">
            <v>41600.14</v>
          </cell>
          <cell r="AR617">
            <v>550000.15999999992</v>
          </cell>
          <cell r="AS617">
            <v>0.15</v>
          </cell>
          <cell r="AT617">
            <v>1</v>
          </cell>
          <cell r="AU617">
            <v>0</v>
          </cell>
          <cell r="AV617">
            <v>120000.16</v>
          </cell>
          <cell r="AW617">
            <v>120000.16</v>
          </cell>
          <cell r="AX617">
            <v>0</v>
          </cell>
          <cell r="AY617">
            <v>0</v>
          </cell>
          <cell r="AZ617" t="str">
            <v>commission</v>
          </cell>
          <cell r="BA617" t="str">
            <v>commissionEligible</v>
          </cell>
          <cell r="BB617" t="str">
            <v>commissionUnited States</v>
          </cell>
          <cell r="BC617" t="str">
            <v xml:space="preserve">commissionUnited States </v>
          </cell>
          <cell r="BD617" t="str">
            <v>S61</v>
          </cell>
          <cell r="BF617">
            <v>10000.013333333334</v>
          </cell>
          <cell r="BH617">
            <v>3</v>
          </cell>
        </row>
        <row r="618">
          <cell r="B618">
            <v>20398</v>
          </cell>
          <cell r="C618">
            <v>15487</v>
          </cell>
          <cell r="E618" t="str">
            <v>Marc Drapcho</v>
          </cell>
          <cell r="F618" t="str">
            <v>Territory Manager</v>
          </cell>
          <cell r="G618" t="str">
            <v>Employee</v>
          </cell>
          <cell r="H618" t="str">
            <v>Americas Sales</v>
          </cell>
          <cell r="I618" t="str">
            <v>PENNSYLVANIA REMOTE OFFICE</v>
          </cell>
          <cell r="J618" t="str">
            <v>United States</v>
          </cell>
          <cell r="K618">
            <v>43717</v>
          </cell>
          <cell r="L618" t="str">
            <v>WH</v>
          </cell>
          <cell r="M618" t="str">
            <v>S41P</v>
          </cell>
          <cell r="N618" t="str">
            <v>S</v>
          </cell>
          <cell r="O618" t="str">
            <v>4</v>
          </cell>
          <cell r="P618" t="str">
            <v>Regular</v>
          </cell>
          <cell r="Q618" t="str"/>
          <cell r="R618">
            <v>1</v>
          </cell>
          <cell r="U618" t="str">
            <v>USD</v>
          </cell>
          <cell r="V618" t="str">
            <v>Americas Sales</v>
          </cell>
          <cell r="W618" t="str">
            <v>Thomas Fusco</v>
          </cell>
          <cell r="Y618" t="str">
            <v>Eligible</v>
          </cell>
          <cell r="Z618">
            <v>173000.08000000002</v>
          </cell>
          <cell r="AA618">
            <v>173000.08000000002</v>
          </cell>
          <cell r="AB618">
            <v>173000.08000000002</v>
          </cell>
          <cell r="AC618">
            <v>173000.08000000002</v>
          </cell>
          <cell r="AD618">
            <v>3</v>
          </cell>
          <cell r="AE618" t="str">
            <v>S41</v>
          </cell>
          <cell r="AF618">
            <v>180000</v>
          </cell>
          <cell r="AG618">
            <v>270000</v>
          </cell>
          <cell r="AH618">
            <v>0</v>
          </cell>
          <cell r="AI618">
            <v>1</v>
          </cell>
          <cell r="AJ618">
            <v>0</v>
          </cell>
          <cell r="AK618">
            <v>179920.08320000002</v>
          </cell>
          <cell r="AL618">
            <v>4.0000000000000036E-2</v>
          </cell>
          <cell r="AM618">
            <v>179920.08320000002</v>
          </cell>
          <cell r="AN618">
            <v>6920.0032000000065</v>
          </cell>
          <cell r="AO618">
            <v>-0.33362932148148139</v>
          </cell>
          <cell r="AQ618">
            <v>41600.14</v>
          </cell>
          <cell r="AR618">
            <v>550000.15999999992</v>
          </cell>
          <cell r="AS618">
            <v>0.25</v>
          </cell>
          <cell r="AT618">
            <v>1</v>
          </cell>
          <cell r="AU618">
            <v>0</v>
          </cell>
          <cell r="AV618">
            <v>179920.08320000002</v>
          </cell>
          <cell r="AW618">
            <v>179920.08320000002</v>
          </cell>
          <cell r="AX618">
            <v>4.0000000000000036E-2</v>
          </cell>
          <cell r="AY618">
            <v>6920.0032000000065</v>
          </cell>
          <cell r="AZ618" t="str">
            <v>commission</v>
          </cell>
          <cell r="BA618" t="str">
            <v>commissionEligible</v>
          </cell>
          <cell r="BB618" t="str">
            <v>commissionUnited States</v>
          </cell>
          <cell r="BC618" t="str">
            <v xml:space="preserve">commissionUnited States </v>
          </cell>
          <cell r="BD618" t="str">
            <v>S41</v>
          </cell>
          <cell r="BF618">
            <v>14416.673333333334</v>
          </cell>
          <cell r="BH618">
            <v>3</v>
          </cell>
        </row>
        <row r="619">
          <cell r="B619">
            <v>17945</v>
          </cell>
          <cell r="C619">
            <v>12943</v>
          </cell>
          <cell r="E619" t="str">
            <v>Jason English</v>
          </cell>
          <cell r="F619" t="str">
            <v>Global Account Manager</v>
          </cell>
          <cell r="G619" t="str">
            <v>Employee</v>
          </cell>
          <cell r="H619" t="str">
            <v>Americas Sales</v>
          </cell>
          <cell r="I619" t="str">
            <v>NEW YORK</v>
          </cell>
          <cell r="J619" t="str">
            <v>United States</v>
          </cell>
          <cell r="K619">
            <v>43206</v>
          </cell>
          <cell r="L619" t="str">
            <v>WH</v>
          </cell>
          <cell r="M619" t="str">
            <v>S43P</v>
          </cell>
          <cell r="N619" t="str">
            <v>S</v>
          </cell>
          <cell r="O619" t="str">
            <v>4</v>
          </cell>
          <cell r="P619" t="str">
            <v>Regular</v>
          </cell>
          <cell r="Q619" t="str"/>
          <cell r="R619">
            <v>1</v>
          </cell>
          <cell r="U619" t="str">
            <v>USD</v>
          </cell>
          <cell r="V619" t="str">
            <v>Americas Sales</v>
          </cell>
          <cell r="W619" t="str">
            <v>Thomas Fusco</v>
          </cell>
          <cell r="Y619" t="str">
            <v>Eligible</v>
          </cell>
          <cell r="Z619">
            <v>210000</v>
          </cell>
          <cell r="AA619">
            <v>210000</v>
          </cell>
          <cell r="AB619">
            <v>210000</v>
          </cell>
          <cell r="AC619">
            <v>210000</v>
          </cell>
          <cell r="AD619">
            <v>2</v>
          </cell>
          <cell r="AE619" t="str">
            <v>S43</v>
          </cell>
          <cell r="AF619">
            <v>185000</v>
          </cell>
          <cell r="AG619">
            <v>300000</v>
          </cell>
          <cell r="AH619">
            <v>0.21</v>
          </cell>
          <cell r="AI619">
            <v>2</v>
          </cell>
          <cell r="AJ619">
            <v>0</v>
          </cell>
          <cell r="AK619">
            <v>210000</v>
          </cell>
          <cell r="AL619">
            <v>0</v>
          </cell>
          <cell r="AM619">
            <v>210000</v>
          </cell>
          <cell r="AN619">
            <v>0</v>
          </cell>
          <cell r="AO619">
            <v>-0.30000000000000004</v>
          </cell>
          <cell r="AP619" t="str">
            <v>Rated 2 - no recommendation</v>
          </cell>
          <cell r="AQ619">
            <v>41600.14</v>
          </cell>
          <cell r="AR619">
            <v>550000.15999999992</v>
          </cell>
          <cell r="AS619">
            <v>0.33</v>
          </cell>
          <cell r="AT619">
            <v>1</v>
          </cell>
          <cell r="AU619">
            <v>0</v>
          </cell>
          <cell r="AV619">
            <v>210000</v>
          </cell>
          <cell r="AW619">
            <v>210000</v>
          </cell>
          <cell r="AX619">
            <v>0</v>
          </cell>
          <cell r="AY619">
            <v>0</v>
          </cell>
          <cell r="AZ619" t="str">
            <v>commission</v>
          </cell>
          <cell r="BA619" t="str">
            <v>commissionEligible</v>
          </cell>
          <cell r="BB619" t="str">
            <v>commissionUnited States</v>
          </cell>
          <cell r="BC619" t="str">
            <v xml:space="preserve">commissionUnited States </v>
          </cell>
          <cell r="BD619" t="str">
            <v>S43</v>
          </cell>
          <cell r="BF619">
            <v>17500</v>
          </cell>
          <cell r="BH619">
            <v>5</v>
          </cell>
        </row>
        <row r="620">
          <cell r="B620">
            <v>21305</v>
          </cell>
          <cell r="C620">
            <v>16392</v>
          </cell>
          <cell r="E620" t="str">
            <v>Christopher Jacob</v>
          </cell>
          <cell r="F620" t="str">
            <v>Account Manager</v>
          </cell>
          <cell r="G620" t="str">
            <v>Employee</v>
          </cell>
          <cell r="H620" t="str">
            <v>Americas Sales</v>
          </cell>
          <cell r="I620" t="str">
            <v>GEORGIA REMOTE OFFICE</v>
          </cell>
          <cell r="J620" t="str">
            <v>United States</v>
          </cell>
          <cell r="K620">
            <v>43962</v>
          </cell>
          <cell r="L620" t="str">
            <v>WH</v>
          </cell>
          <cell r="M620" t="str">
            <v>S43P</v>
          </cell>
          <cell r="N620" t="str">
            <v>S</v>
          </cell>
          <cell r="O620" t="str">
            <v>4</v>
          </cell>
          <cell r="P620" t="str">
            <v>Regular</v>
          </cell>
          <cell r="Q620" t="str"/>
          <cell r="R620">
            <v>1</v>
          </cell>
          <cell r="U620" t="str">
            <v>USD</v>
          </cell>
          <cell r="V620" t="str">
            <v>Americas Sales</v>
          </cell>
          <cell r="W620" t="str">
            <v>Thomas Fusco</v>
          </cell>
          <cell r="Y620" t="str">
            <v>Eligible</v>
          </cell>
          <cell r="Z620">
            <v>260000</v>
          </cell>
          <cell r="AA620">
            <v>260000</v>
          </cell>
          <cell r="AB620">
            <v>260000</v>
          </cell>
          <cell r="AC620">
            <v>260000</v>
          </cell>
          <cell r="AD620">
            <v>4</v>
          </cell>
          <cell r="AE620" t="str">
            <v>S43</v>
          </cell>
          <cell r="AF620">
            <v>185000</v>
          </cell>
          <cell r="AG620">
            <v>300000</v>
          </cell>
          <cell r="AH620">
            <v>0.65</v>
          </cell>
          <cell r="AI620">
            <v>3</v>
          </cell>
          <cell r="AJ620">
            <v>0</v>
          </cell>
          <cell r="AK620">
            <v>270400</v>
          </cell>
          <cell r="AL620">
            <v>4.0000000000000036E-2</v>
          </cell>
          <cell r="AM620">
            <v>270400</v>
          </cell>
          <cell r="AN620">
            <v>10400</v>
          </cell>
          <cell r="AO620">
            <v>-9.866666666666668E-2</v>
          </cell>
          <cell r="AQ620">
            <v>41600.14</v>
          </cell>
          <cell r="AR620">
            <v>550000.15999999992</v>
          </cell>
          <cell r="AS620">
            <v>0.42</v>
          </cell>
          <cell r="AT620">
            <v>1</v>
          </cell>
          <cell r="AU620">
            <v>0</v>
          </cell>
          <cell r="AV620">
            <v>270400</v>
          </cell>
          <cell r="AW620">
            <v>270400</v>
          </cell>
          <cell r="AX620">
            <v>4.0000000000000036E-2</v>
          </cell>
          <cell r="AY620">
            <v>10400</v>
          </cell>
          <cell r="AZ620" t="str">
            <v>commission</v>
          </cell>
          <cell r="BA620" t="str">
            <v>commissionEligible</v>
          </cell>
          <cell r="BB620" t="str">
            <v>commissionUnited States</v>
          </cell>
          <cell r="BC620" t="str">
            <v xml:space="preserve">commissionUnited States </v>
          </cell>
          <cell r="BD620" t="str">
            <v>S43</v>
          </cell>
          <cell r="BF620">
            <v>21666.666666666668</v>
          </cell>
        </row>
        <row r="621">
          <cell r="B621">
            <v>18962</v>
          </cell>
          <cell r="C621">
            <v>14021</v>
          </cell>
          <cell r="E621" t="str">
            <v>Michael Lavelle</v>
          </cell>
          <cell r="F621" t="str">
            <v>Account Manager</v>
          </cell>
          <cell r="G621" t="str">
            <v>Employee</v>
          </cell>
          <cell r="H621" t="str">
            <v>Americas Sales</v>
          </cell>
          <cell r="I621" t="str">
            <v>ROCKVILLE</v>
          </cell>
          <cell r="J621" t="str">
            <v>United States</v>
          </cell>
          <cell r="K621">
            <v>43409</v>
          </cell>
          <cell r="L621" t="str">
            <v>WH</v>
          </cell>
          <cell r="M621" t="str">
            <v>S53P</v>
          </cell>
          <cell r="N621" t="str">
            <v>S</v>
          </cell>
          <cell r="O621" t="str">
            <v>5</v>
          </cell>
          <cell r="P621" t="str">
            <v>Regular</v>
          </cell>
          <cell r="Q621" t="str"/>
          <cell r="R621">
            <v>1</v>
          </cell>
          <cell r="U621" t="str">
            <v>USD</v>
          </cell>
          <cell r="V621" t="str">
            <v>Americas Sales</v>
          </cell>
          <cell r="W621" t="str">
            <v>Thomas Fusco</v>
          </cell>
          <cell r="Y621" t="str">
            <v>Not Eligible - Left</v>
          </cell>
          <cell r="Z621">
            <v>145000.16</v>
          </cell>
          <cell r="AA621">
            <v>145000.16</v>
          </cell>
          <cell r="AB621">
            <v>145000.16</v>
          </cell>
          <cell r="AC621">
            <v>145000.16</v>
          </cell>
        </row>
        <row r="622">
          <cell r="B622">
            <v>16436</v>
          </cell>
          <cell r="C622">
            <v>11365</v>
          </cell>
          <cell r="E622" t="str">
            <v>Kevin Clark</v>
          </cell>
          <cell r="F622" t="str">
            <v>Account Manager</v>
          </cell>
          <cell r="G622" t="str">
            <v>Employee</v>
          </cell>
          <cell r="H622" t="str">
            <v>Americas Sales</v>
          </cell>
          <cell r="I622" t="str">
            <v>NORTH CAROLINA REMOTE OFFICE</v>
          </cell>
          <cell r="J622" t="str">
            <v>United States</v>
          </cell>
          <cell r="K622">
            <v>42870</v>
          </cell>
          <cell r="L622" t="str">
            <v>WH</v>
          </cell>
          <cell r="M622" t="str">
            <v>S43P</v>
          </cell>
          <cell r="N622" t="str">
            <v>S</v>
          </cell>
          <cell r="O622" t="str">
            <v>4</v>
          </cell>
          <cell r="P622" t="str">
            <v>Regular</v>
          </cell>
          <cell r="Q622" t="str"/>
          <cell r="R622">
            <v>1</v>
          </cell>
          <cell r="U622" t="str">
            <v>USD</v>
          </cell>
          <cell r="V622" t="str">
            <v>Americas Sales</v>
          </cell>
          <cell r="W622" t="str">
            <v>Thomas Fusco</v>
          </cell>
          <cell r="Y622" t="str">
            <v>Eligible</v>
          </cell>
          <cell r="Z622">
            <v>260000.08</v>
          </cell>
          <cell r="AA622">
            <v>260000.08</v>
          </cell>
          <cell r="AB622">
            <v>260000.08</v>
          </cell>
          <cell r="AC622">
            <v>260000.08</v>
          </cell>
          <cell r="AD622">
            <v>4</v>
          </cell>
          <cell r="AE622" t="str">
            <v>S43</v>
          </cell>
          <cell r="AF622">
            <v>185000</v>
          </cell>
          <cell r="AG622">
            <v>300000</v>
          </cell>
          <cell r="AH622">
            <v>0.65</v>
          </cell>
          <cell r="AI622">
            <v>3</v>
          </cell>
          <cell r="AJ622">
            <v>0</v>
          </cell>
          <cell r="AK622">
            <v>270400.08319999999</v>
          </cell>
          <cell r="AL622">
            <v>4.0000000000000036E-2</v>
          </cell>
          <cell r="AM622">
            <v>270400.08319999999</v>
          </cell>
          <cell r="AN622">
            <v>10400.003200000006</v>
          </cell>
          <cell r="AO622">
            <v>-9.8666389333333382E-2</v>
          </cell>
          <cell r="AQ622">
            <v>41600.14</v>
          </cell>
          <cell r="AR622">
            <v>550000.15999999992</v>
          </cell>
          <cell r="AS622">
            <v>0.42</v>
          </cell>
          <cell r="AT622">
            <v>1</v>
          </cell>
          <cell r="AU622">
            <v>0</v>
          </cell>
          <cell r="AV622">
            <v>270400.08319999999</v>
          </cell>
          <cell r="AW622">
            <v>270400.08319999999</v>
          </cell>
          <cell r="AX622">
            <v>4.0000000000000036E-2</v>
          </cell>
          <cell r="AY622">
            <v>10400.003200000006</v>
          </cell>
          <cell r="AZ622" t="str">
            <v>commission</v>
          </cell>
          <cell r="BA622" t="str">
            <v>commissionEligible</v>
          </cell>
          <cell r="BB622" t="str">
            <v>commissionUnited States</v>
          </cell>
          <cell r="BC622" t="str">
            <v xml:space="preserve">commissionUnited States </v>
          </cell>
          <cell r="BD622" t="str">
            <v>S43</v>
          </cell>
          <cell r="BF622">
            <v>21666.673333333332</v>
          </cell>
          <cell r="BH622">
            <v>2</v>
          </cell>
        </row>
        <row r="623">
          <cell r="B623">
            <v>18074</v>
          </cell>
          <cell r="C623">
            <v>13125</v>
          </cell>
          <cell r="E623" t="str">
            <v>Christopher McCall</v>
          </cell>
          <cell r="F623" t="str">
            <v>Account Manager</v>
          </cell>
          <cell r="G623" t="str">
            <v>Employee</v>
          </cell>
          <cell r="H623" t="str">
            <v>Americas Sales</v>
          </cell>
          <cell r="I623" t="str">
            <v>NEW JERSEY REMOTE OFFICE</v>
          </cell>
          <cell r="J623" t="str">
            <v>United States</v>
          </cell>
          <cell r="K623">
            <v>43241</v>
          </cell>
          <cell r="L623" t="str">
            <v>WH</v>
          </cell>
          <cell r="M623" t="str">
            <v>S53P</v>
          </cell>
          <cell r="N623" t="str">
            <v>S</v>
          </cell>
          <cell r="O623" t="str">
            <v>5</v>
          </cell>
          <cell r="P623" t="str">
            <v>Regular</v>
          </cell>
          <cell r="Q623" t="str"/>
          <cell r="R623">
            <v>1</v>
          </cell>
          <cell r="U623" t="str">
            <v>USD</v>
          </cell>
          <cell r="V623" t="str">
            <v>Americas Sales</v>
          </cell>
          <cell r="W623" t="str">
            <v>Thomas Fusco</v>
          </cell>
          <cell r="Y623" t="str">
            <v>Eligible</v>
          </cell>
          <cell r="Z623">
            <v>175000.08000000002</v>
          </cell>
          <cell r="AA623">
            <v>175000.08000000002</v>
          </cell>
          <cell r="AB623">
            <v>175000.08000000002</v>
          </cell>
          <cell r="AC623">
            <v>175000.08000000002</v>
          </cell>
          <cell r="AD623">
            <v>4</v>
          </cell>
          <cell r="AE623" t="str">
            <v>S53</v>
          </cell>
          <cell r="AF623">
            <v>130000</v>
          </cell>
          <cell r="AG623">
            <v>220000</v>
          </cell>
          <cell r="AH623">
            <v>0.5</v>
          </cell>
          <cell r="AI623">
            <v>3</v>
          </cell>
          <cell r="AJ623">
            <v>0</v>
          </cell>
          <cell r="AK623">
            <v>182000.08320000002</v>
          </cell>
          <cell r="AL623">
            <v>4.0000000000000036E-2</v>
          </cell>
          <cell r="AM623">
            <v>182000.08320000002</v>
          </cell>
          <cell r="AN623">
            <v>7000.0032000000065</v>
          </cell>
          <cell r="AO623">
            <v>-0.17272689454545442</v>
          </cell>
          <cell r="AQ623">
            <v>41600.14</v>
          </cell>
          <cell r="AR623">
            <v>550000.15999999992</v>
          </cell>
          <cell r="AS623">
            <v>0.26</v>
          </cell>
          <cell r="AT623">
            <v>1</v>
          </cell>
          <cell r="AU623">
            <v>0</v>
          </cell>
          <cell r="AV623">
            <v>182000.08320000002</v>
          </cell>
          <cell r="AW623">
            <v>182000.08320000002</v>
          </cell>
          <cell r="AX623">
            <v>4.0000000000000036E-2</v>
          </cell>
          <cell r="AY623">
            <v>7000.0032000000065</v>
          </cell>
          <cell r="AZ623" t="str">
            <v>commission</v>
          </cell>
          <cell r="BA623" t="str">
            <v>commissionEligible</v>
          </cell>
          <cell r="BB623" t="str">
            <v>commissionUnited States</v>
          </cell>
          <cell r="BC623" t="str">
            <v xml:space="preserve">commissionUnited States </v>
          </cell>
          <cell r="BD623" t="str">
            <v>S53</v>
          </cell>
          <cell r="BF623">
            <v>14583.340000000002</v>
          </cell>
          <cell r="BH623">
            <v>4</v>
          </cell>
        </row>
        <row r="624">
          <cell r="B624">
            <v>20364</v>
          </cell>
          <cell r="C624">
            <v>15453</v>
          </cell>
          <cell r="E624" t="str">
            <v>John Lighthart</v>
          </cell>
          <cell r="F624" t="str">
            <v>Account Manager</v>
          </cell>
          <cell r="G624" t="str">
            <v>Employee</v>
          </cell>
          <cell r="H624" t="str">
            <v>Americas Sales</v>
          </cell>
          <cell r="I624" t="str">
            <v>SOUTH CAROLINA REMOTE OFFICE</v>
          </cell>
          <cell r="J624" t="str">
            <v>United States</v>
          </cell>
          <cell r="K624">
            <v>43711</v>
          </cell>
          <cell r="L624" t="str">
            <v>WH</v>
          </cell>
          <cell r="M624" t="str">
            <v>S53P</v>
          </cell>
          <cell r="N624" t="str">
            <v>S</v>
          </cell>
          <cell r="O624" t="str">
            <v>5</v>
          </cell>
          <cell r="P624" t="str">
            <v>Regular</v>
          </cell>
          <cell r="Q624" t="str"/>
          <cell r="R624">
            <v>1</v>
          </cell>
          <cell r="U624" t="str">
            <v>USD</v>
          </cell>
          <cell r="V624" t="str">
            <v>Americas Sales</v>
          </cell>
          <cell r="W624" t="str">
            <v>Thomas Fusco</v>
          </cell>
          <cell r="Y624" t="str">
            <v>Eligible</v>
          </cell>
          <cell r="Z624">
            <v>180000.16</v>
          </cell>
          <cell r="AA624">
            <v>180000.16</v>
          </cell>
          <cell r="AB624">
            <v>180000.16</v>
          </cell>
          <cell r="AC624">
            <v>180000.16</v>
          </cell>
          <cell r="AD624">
            <v>4</v>
          </cell>
          <cell r="AE624" t="str">
            <v>S53</v>
          </cell>
          <cell r="AF624">
            <v>130000</v>
          </cell>
          <cell r="AG624">
            <v>220000</v>
          </cell>
          <cell r="AH624">
            <v>0.55000000000000004</v>
          </cell>
          <cell r="AI624">
            <v>3</v>
          </cell>
          <cell r="AJ624">
            <v>0</v>
          </cell>
          <cell r="AK624">
            <v>187200.16640000002</v>
          </cell>
          <cell r="AL624">
            <v>4.0000000000000036E-2</v>
          </cell>
          <cell r="AM624">
            <v>187200.16640000002</v>
          </cell>
          <cell r="AN624">
            <v>7200.0064000000129</v>
          </cell>
          <cell r="AO624">
            <v>-0.14909015272727266</v>
          </cell>
          <cell r="AQ624">
            <v>41600.14</v>
          </cell>
          <cell r="AR624">
            <v>550000.15999999992</v>
          </cell>
          <cell r="AS624">
            <v>0.27</v>
          </cell>
          <cell r="AT624">
            <v>1</v>
          </cell>
          <cell r="AU624">
            <v>0</v>
          </cell>
          <cell r="AV624">
            <v>187200.16640000002</v>
          </cell>
          <cell r="AW624">
            <v>187200.16640000002</v>
          </cell>
          <cell r="AX624">
            <v>4.0000000000000036E-2</v>
          </cell>
          <cell r="AY624">
            <v>7200.0064000000129</v>
          </cell>
          <cell r="AZ624" t="str">
            <v>commission</v>
          </cell>
          <cell r="BA624" t="str">
            <v>commissionEligible</v>
          </cell>
          <cell r="BB624" t="str">
            <v>commissionUnited States</v>
          </cell>
          <cell r="BC624" t="str">
            <v xml:space="preserve">commissionUnited States </v>
          </cell>
          <cell r="BD624" t="str">
            <v>S53</v>
          </cell>
          <cell r="BF624">
            <v>15000.013333333334</v>
          </cell>
          <cell r="BH624">
            <v>3</v>
          </cell>
        </row>
        <row r="625">
          <cell r="B625">
            <v>17038</v>
          </cell>
          <cell r="C625">
            <v>11951</v>
          </cell>
          <cell r="E625" t="str">
            <v>David Lear</v>
          </cell>
          <cell r="F625" t="str">
            <v>Account Manager</v>
          </cell>
          <cell r="G625" t="str">
            <v>Employee</v>
          </cell>
          <cell r="H625" t="str">
            <v>Americas Sales</v>
          </cell>
          <cell r="I625" t="str">
            <v>NEW HAMPSHIRE REMOTE OFFICE</v>
          </cell>
          <cell r="J625" t="str">
            <v>United States</v>
          </cell>
          <cell r="K625">
            <v>42983</v>
          </cell>
          <cell r="L625" t="str">
            <v>WH</v>
          </cell>
          <cell r="M625" t="str">
            <v>S53P</v>
          </cell>
          <cell r="N625" t="str">
            <v>S</v>
          </cell>
          <cell r="O625" t="str">
            <v>5</v>
          </cell>
          <cell r="P625" t="str">
            <v>Regular</v>
          </cell>
          <cell r="Q625" t="str"/>
          <cell r="R625">
            <v>1</v>
          </cell>
          <cell r="U625" t="str">
            <v>USD</v>
          </cell>
          <cell r="V625" t="str">
            <v>Americas Sales</v>
          </cell>
          <cell r="W625" t="str">
            <v>Thomas Fusco</v>
          </cell>
          <cell r="Y625" t="str">
            <v>Eligible</v>
          </cell>
          <cell r="Z625">
            <v>175000.16</v>
          </cell>
          <cell r="AA625">
            <v>175000.16</v>
          </cell>
          <cell r="AB625">
            <v>175000.16</v>
          </cell>
          <cell r="AC625">
            <v>175000.16</v>
          </cell>
          <cell r="AD625">
            <v>4</v>
          </cell>
          <cell r="AE625" t="str">
            <v>S53</v>
          </cell>
          <cell r="AF625">
            <v>130000</v>
          </cell>
          <cell r="AG625">
            <v>220000</v>
          </cell>
          <cell r="AH625">
            <v>0.5</v>
          </cell>
          <cell r="AI625">
            <v>3</v>
          </cell>
          <cell r="AJ625">
            <v>0</v>
          </cell>
          <cell r="AK625">
            <v>182000.16640000002</v>
          </cell>
          <cell r="AL625">
            <v>4.0000000000000036E-2</v>
          </cell>
          <cell r="AM625">
            <v>182000.16640000002</v>
          </cell>
          <cell r="AN625">
            <v>7000.0064000000129</v>
          </cell>
          <cell r="AO625">
            <v>-0.17272651636363634</v>
          </cell>
          <cell r="AQ625">
            <v>41600.14</v>
          </cell>
          <cell r="AR625">
            <v>550000.15999999992</v>
          </cell>
          <cell r="AS625">
            <v>0.26</v>
          </cell>
          <cell r="AT625">
            <v>1</v>
          </cell>
          <cell r="AU625">
            <v>0</v>
          </cell>
          <cell r="AV625">
            <v>182000.16640000002</v>
          </cell>
          <cell r="AW625">
            <v>182000.16640000002</v>
          </cell>
          <cell r="AX625">
            <v>4.0000000000000036E-2</v>
          </cell>
          <cell r="AY625">
            <v>7000.0064000000129</v>
          </cell>
          <cell r="AZ625" t="str">
            <v>commission</v>
          </cell>
          <cell r="BA625" t="str">
            <v>commissionEligible</v>
          </cell>
          <cell r="BB625" t="str">
            <v>commissionUnited States</v>
          </cell>
          <cell r="BC625" t="str">
            <v xml:space="preserve">commissionUnited States </v>
          </cell>
          <cell r="BD625" t="str">
            <v>S53</v>
          </cell>
          <cell r="BF625">
            <v>14583.346666666666</v>
          </cell>
          <cell r="BH625">
            <v>4</v>
          </cell>
        </row>
        <row r="626">
          <cell r="B626">
            <v>20013</v>
          </cell>
          <cell r="C626">
            <v>15105</v>
          </cell>
          <cell r="E626" t="str">
            <v>Parker Hager</v>
          </cell>
          <cell r="F626" t="str">
            <v>Global Account Manager</v>
          </cell>
          <cell r="G626" t="str">
            <v>Employee</v>
          </cell>
          <cell r="H626" t="str">
            <v>Americas Sales</v>
          </cell>
          <cell r="I626" t="str">
            <v>TEXAS REMOTE OFFICE</v>
          </cell>
          <cell r="J626" t="str">
            <v>United States</v>
          </cell>
          <cell r="K626">
            <v>43647</v>
          </cell>
          <cell r="L626" t="str">
            <v>WH</v>
          </cell>
          <cell r="M626" t="str">
            <v>S33P</v>
          </cell>
          <cell r="N626" t="str">
            <v>S</v>
          </cell>
          <cell r="O626" t="str">
            <v>3</v>
          </cell>
          <cell r="P626" t="str">
            <v>Regular</v>
          </cell>
          <cell r="Q626" t="str"/>
          <cell r="R626">
            <v>1</v>
          </cell>
          <cell r="U626" t="str">
            <v>USD</v>
          </cell>
          <cell r="V626" t="str">
            <v>Americas Sales</v>
          </cell>
          <cell r="W626" t="str">
            <v>Thomas Fusco</v>
          </cell>
          <cell r="Y626" t="str">
            <v>Eligible</v>
          </cell>
          <cell r="Z626">
            <v>315000.16000000003</v>
          </cell>
          <cell r="AA626">
            <v>315000.16000000003</v>
          </cell>
          <cell r="AB626">
            <v>315000.16000000003</v>
          </cell>
          <cell r="AC626">
            <v>315000.16000000003</v>
          </cell>
          <cell r="AD626">
            <v>3</v>
          </cell>
          <cell r="AE626" t="str">
            <v>S33</v>
          </cell>
          <cell r="AF626">
            <v>240000</v>
          </cell>
          <cell r="AG626">
            <v>350000</v>
          </cell>
          <cell r="AH626">
            <v>0.68</v>
          </cell>
          <cell r="AI626">
            <v>3</v>
          </cell>
          <cell r="AJ626">
            <v>0</v>
          </cell>
          <cell r="AK626">
            <v>321300.16320000001</v>
          </cell>
          <cell r="AL626">
            <v>2.0000000000000018E-2</v>
          </cell>
          <cell r="AM626">
            <v>321300.16320000001</v>
          </cell>
          <cell r="AN626">
            <v>6300.0031999999774</v>
          </cell>
          <cell r="AO626">
            <v>-8.1999533714285699E-2</v>
          </cell>
          <cell r="AQ626">
            <v>41600.14</v>
          </cell>
          <cell r="AR626">
            <v>550000.15999999992</v>
          </cell>
          <cell r="AS626">
            <v>0.53</v>
          </cell>
          <cell r="AT626">
            <v>1</v>
          </cell>
          <cell r="AU626">
            <v>0</v>
          </cell>
          <cell r="AV626">
            <v>321300.16320000001</v>
          </cell>
          <cell r="AW626">
            <v>321300.16320000001</v>
          </cell>
          <cell r="AX626">
            <v>2.0000000000000018E-2</v>
          </cell>
          <cell r="AY626">
            <v>6300.0031999999774</v>
          </cell>
          <cell r="AZ626" t="str">
            <v>commission</v>
          </cell>
          <cell r="BA626" t="str">
            <v>commissionEligible</v>
          </cell>
          <cell r="BB626" t="str">
            <v>commissionUnited States</v>
          </cell>
          <cell r="BC626" t="str">
            <v xml:space="preserve">commissionUnited States </v>
          </cell>
          <cell r="BD626" t="str">
            <v>S33</v>
          </cell>
          <cell r="BF626">
            <v>26250.013333333336</v>
          </cell>
          <cell r="BH626">
            <v>4</v>
          </cell>
        </row>
        <row r="627">
          <cell r="B627">
            <v>14167</v>
          </cell>
          <cell r="C627">
            <v>9148</v>
          </cell>
          <cell r="E627" t="str">
            <v>Miguel Angulo</v>
          </cell>
          <cell r="F627" t="str">
            <v>Security Engineer</v>
          </cell>
          <cell r="G627" t="str">
            <v>Employee</v>
          </cell>
          <cell r="H627" t="str">
            <v>Americas Sales</v>
          </cell>
          <cell r="I627" t="str">
            <v>NEW JERSEY REMOTE OFFICE</v>
          </cell>
          <cell r="J627" t="str">
            <v>United States</v>
          </cell>
          <cell r="K627">
            <v>42247</v>
          </cell>
          <cell r="L627" t="str">
            <v>WH</v>
          </cell>
          <cell r="M627" t="str">
            <v>E51P</v>
          </cell>
          <cell r="N627" t="str">
            <v>E</v>
          </cell>
          <cell r="O627" t="str">
            <v>5</v>
          </cell>
          <cell r="P627" t="str">
            <v>Regular</v>
          </cell>
          <cell r="Q627" t="str"/>
          <cell r="R627">
            <v>1</v>
          </cell>
          <cell r="U627" t="str">
            <v>USD</v>
          </cell>
          <cell r="V627" t="str">
            <v>Americas Sales</v>
          </cell>
          <cell r="W627" t="str">
            <v>Thomas Fusco</v>
          </cell>
          <cell r="Y627" t="str">
            <v>Eligible</v>
          </cell>
          <cell r="Z627">
            <v>136500.08000000002</v>
          </cell>
          <cell r="AA627">
            <v>136500.08000000002</v>
          </cell>
          <cell r="AB627">
            <v>136500.08000000002</v>
          </cell>
          <cell r="AC627">
            <v>136500.08000000002</v>
          </cell>
          <cell r="AD627">
            <v>3</v>
          </cell>
          <cell r="AE627" t="str">
            <v>E51</v>
          </cell>
          <cell r="AF627">
            <v>125000</v>
          </cell>
          <cell r="AG627">
            <v>190000</v>
          </cell>
          <cell r="AH627">
            <v>0.17</v>
          </cell>
          <cell r="AI627">
            <v>2</v>
          </cell>
          <cell r="AJ627">
            <v>0</v>
          </cell>
          <cell r="AK627">
            <v>140595.08240000001</v>
          </cell>
          <cell r="AL627">
            <v>3.0000000000000027E-2</v>
          </cell>
          <cell r="AM627">
            <v>140595.08240000001</v>
          </cell>
          <cell r="AN627">
            <v>4095.0023999999976</v>
          </cell>
          <cell r="AO627">
            <v>-0.26002588210526312</v>
          </cell>
          <cell r="AQ627">
            <v>41600.14</v>
          </cell>
          <cell r="AR627">
            <v>550000.15999999992</v>
          </cell>
          <cell r="AS627">
            <v>0.18</v>
          </cell>
          <cell r="AT627">
            <v>1</v>
          </cell>
          <cell r="AU627">
            <v>0</v>
          </cell>
          <cell r="AV627">
            <v>140595.08240000001</v>
          </cell>
          <cell r="AW627">
            <v>140595.08240000001</v>
          </cell>
          <cell r="AX627">
            <v>3.0000000000000027E-2</v>
          </cell>
          <cell r="AY627">
            <v>4095.0023999999976</v>
          </cell>
          <cell r="AZ627" t="str">
            <v>commission</v>
          </cell>
          <cell r="BA627" t="str">
            <v>commissionEligible</v>
          </cell>
          <cell r="BB627" t="str">
            <v>commissionUnited States</v>
          </cell>
          <cell r="BC627" t="str">
            <v xml:space="preserve">commissionUnited States </v>
          </cell>
          <cell r="BD627" t="str">
            <v>E51</v>
          </cell>
          <cell r="BF627">
            <v>11375.006666666668</v>
          </cell>
          <cell r="BH627">
            <v>5</v>
          </cell>
        </row>
        <row r="628">
          <cell r="B628">
            <v>13878</v>
          </cell>
          <cell r="C628">
            <v>8868</v>
          </cell>
          <cell r="E628" t="str">
            <v>Gary English</v>
          </cell>
          <cell r="F628" t="str">
            <v>Security Engineer</v>
          </cell>
          <cell r="G628" t="str">
            <v>Employee</v>
          </cell>
          <cell r="H628" t="str">
            <v>Americas Sales</v>
          </cell>
          <cell r="I628" t="str">
            <v>CALIFORNIA REMOTE OFFICE</v>
          </cell>
          <cell r="J628" t="str">
            <v>United States</v>
          </cell>
          <cell r="K628">
            <v>42198</v>
          </cell>
          <cell r="L628" t="str">
            <v>WH</v>
          </cell>
          <cell r="M628" t="str">
            <v>E41P</v>
          </cell>
          <cell r="N628" t="str">
            <v>E</v>
          </cell>
          <cell r="O628" t="str">
            <v>4</v>
          </cell>
          <cell r="P628" t="str">
            <v>Regular</v>
          </cell>
          <cell r="Q628" t="str"/>
          <cell r="R628">
            <v>1</v>
          </cell>
          <cell r="U628" t="str">
            <v>USD</v>
          </cell>
          <cell r="V628" t="str">
            <v>Americas Sales</v>
          </cell>
          <cell r="W628" t="str">
            <v>Thomas Fusco</v>
          </cell>
          <cell r="Y628" t="str">
            <v>Eligible</v>
          </cell>
          <cell r="Z628">
            <v>154521.03999999998</v>
          </cell>
          <cell r="AA628">
            <v>154521.03999999998</v>
          </cell>
          <cell r="AB628">
            <v>154521.03999999998</v>
          </cell>
          <cell r="AC628">
            <v>154521.03999999998</v>
          </cell>
          <cell r="AD628">
            <v>3</v>
          </cell>
          <cell r="AE628" t="str">
            <v>E41</v>
          </cell>
          <cell r="AF628">
            <v>160000</v>
          </cell>
          <cell r="AG628">
            <v>230000</v>
          </cell>
          <cell r="AH628">
            <v>0</v>
          </cell>
          <cell r="AI628">
            <v>1</v>
          </cell>
          <cell r="AJ628">
            <v>0</v>
          </cell>
          <cell r="AK628">
            <v>160701.88159999999</v>
          </cell>
          <cell r="AL628">
            <v>4.0000000000000036E-2</v>
          </cell>
          <cell r="AM628">
            <v>160701.88159999999</v>
          </cell>
          <cell r="AN628">
            <v>6180.8416000000143</v>
          </cell>
          <cell r="AO628">
            <v>-0.30129616695652173</v>
          </cell>
          <cell r="AQ628">
            <v>41600.14</v>
          </cell>
          <cell r="AR628">
            <v>550000.15999999992</v>
          </cell>
          <cell r="AS628">
            <v>0.22</v>
          </cell>
          <cell r="AT628">
            <v>1</v>
          </cell>
          <cell r="AU628">
            <v>0</v>
          </cell>
          <cell r="AV628">
            <v>160701.88159999999</v>
          </cell>
          <cell r="AW628">
            <v>160701.88159999999</v>
          </cell>
          <cell r="AX628">
            <v>4.0000000000000036E-2</v>
          </cell>
          <cell r="AY628">
            <v>6180.8416000000143</v>
          </cell>
          <cell r="AZ628" t="str">
            <v>commission</v>
          </cell>
          <cell r="BA628" t="str">
            <v>commissionEligible</v>
          </cell>
          <cell r="BB628" t="str">
            <v>commissionUnited States</v>
          </cell>
          <cell r="BC628" t="str">
            <v xml:space="preserve">commissionUnited States </v>
          </cell>
          <cell r="BD628" t="str">
            <v>E41</v>
          </cell>
          <cell r="BF628">
            <v>12876.753333333332</v>
          </cell>
          <cell r="BH628">
            <v>2</v>
          </cell>
        </row>
        <row r="629">
          <cell r="B629">
            <v>17511</v>
          </cell>
          <cell r="C629">
            <v>12526</v>
          </cell>
          <cell r="E629" t="str">
            <v>Anthony Cialabrini</v>
          </cell>
          <cell r="F629" t="str">
            <v>Security Engineer</v>
          </cell>
          <cell r="G629" t="str">
            <v>Employee</v>
          </cell>
          <cell r="H629" t="str">
            <v>Americas Sales</v>
          </cell>
          <cell r="I629" t="str">
            <v>CHICAGO</v>
          </cell>
          <cell r="J629" t="str">
            <v>United States</v>
          </cell>
          <cell r="K629">
            <v>43087</v>
          </cell>
          <cell r="L629" t="str">
            <v>WH</v>
          </cell>
          <cell r="M629" t="str">
            <v>E41P</v>
          </cell>
          <cell r="N629" t="str">
            <v>E</v>
          </cell>
          <cell r="O629" t="str">
            <v>4</v>
          </cell>
          <cell r="P629" t="str">
            <v>Regular</v>
          </cell>
          <cell r="Q629" t="str"/>
          <cell r="R629">
            <v>1</v>
          </cell>
          <cell r="U629" t="str">
            <v>USD</v>
          </cell>
          <cell r="V629" t="str">
            <v>Americas Sales</v>
          </cell>
          <cell r="W629" t="str">
            <v>Thomas Fusco</v>
          </cell>
          <cell r="Y629" t="str">
            <v>Eligible</v>
          </cell>
          <cell r="Z629">
            <v>170000.16</v>
          </cell>
          <cell r="AA629">
            <v>170000.16</v>
          </cell>
          <cell r="AB629">
            <v>170000.16</v>
          </cell>
          <cell r="AC629">
            <v>170000.16</v>
          </cell>
          <cell r="AD629">
            <v>3</v>
          </cell>
          <cell r="AE629" t="str">
            <v>E41</v>
          </cell>
          <cell r="AF629">
            <v>160000</v>
          </cell>
          <cell r="AG629">
            <v>230000</v>
          </cell>
          <cell r="AH629">
            <v>0.14000000000000001</v>
          </cell>
          <cell r="AI629">
            <v>1</v>
          </cell>
          <cell r="AJ629">
            <v>0</v>
          </cell>
          <cell r="AK629">
            <v>176800.16640000002</v>
          </cell>
          <cell r="AL629">
            <v>4.0000000000000036E-2</v>
          </cell>
          <cell r="AM629">
            <v>176800.16640000002</v>
          </cell>
          <cell r="AN629">
            <v>6800.0064000000129</v>
          </cell>
          <cell r="AO629">
            <v>-0.23130362434782603</v>
          </cell>
          <cell r="AQ629">
            <v>41600.14</v>
          </cell>
          <cell r="AR629">
            <v>550000.15999999992</v>
          </cell>
          <cell r="AS629">
            <v>0.25</v>
          </cell>
          <cell r="AT629">
            <v>1</v>
          </cell>
          <cell r="AU629">
            <v>0</v>
          </cell>
          <cell r="AV629">
            <v>176800.16640000002</v>
          </cell>
          <cell r="AW629">
            <v>176800.16640000002</v>
          </cell>
          <cell r="AX629">
            <v>4.0000000000000036E-2</v>
          </cell>
          <cell r="AY629">
            <v>6800.0064000000129</v>
          </cell>
          <cell r="AZ629" t="str">
            <v>commission</v>
          </cell>
          <cell r="BA629" t="str">
            <v>commissionEligible</v>
          </cell>
          <cell r="BB629" t="str">
            <v>commissionUnited States</v>
          </cell>
          <cell r="BC629" t="str">
            <v xml:space="preserve">commissionUnited States </v>
          </cell>
          <cell r="BD629" t="str">
            <v>E41</v>
          </cell>
          <cell r="BF629">
            <v>14166.68</v>
          </cell>
          <cell r="BH629">
            <v>4</v>
          </cell>
        </row>
        <row r="630">
          <cell r="B630">
            <v>15501</v>
          </cell>
          <cell r="C630">
            <v>10463</v>
          </cell>
          <cell r="E630" t="str">
            <v>Calvin Joy</v>
          </cell>
          <cell r="F630" t="str">
            <v>Channel Architect</v>
          </cell>
          <cell r="G630" t="str">
            <v>Employee</v>
          </cell>
          <cell r="H630" t="str">
            <v>Americas Sales</v>
          </cell>
          <cell r="I630" t="str">
            <v>FLORIDA REMOTE OFFICE</v>
          </cell>
          <cell r="J630" t="str">
            <v>United States</v>
          </cell>
          <cell r="K630">
            <v>42556</v>
          </cell>
          <cell r="L630" t="str">
            <v>WH</v>
          </cell>
          <cell r="M630" t="str">
            <v>E41P</v>
          </cell>
          <cell r="N630" t="str">
            <v>E</v>
          </cell>
          <cell r="O630" t="str">
            <v>4</v>
          </cell>
          <cell r="P630" t="str">
            <v>Regular</v>
          </cell>
          <cell r="Q630" t="str"/>
          <cell r="R630">
            <v>1</v>
          </cell>
          <cell r="U630" t="str">
            <v>USD</v>
          </cell>
          <cell r="V630" t="str">
            <v>Americas Sales</v>
          </cell>
          <cell r="W630" t="str">
            <v>Thomas Fusco</v>
          </cell>
          <cell r="Y630" t="str">
            <v>Eligible</v>
          </cell>
          <cell r="Z630">
            <v>183000.16</v>
          </cell>
          <cell r="AA630">
            <v>183000.16</v>
          </cell>
          <cell r="AB630">
            <v>183000.16</v>
          </cell>
          <cell r="AC630">
            <v>183000.16</v>
          </cell>
          <cell r="AD630">
            <v>3</v>
          </cell>
          <cell r="AE630" t="str">
            <v>E41</v>
          </cell>
          <cell r="AF630">
            <v>160000</v>
          </cell>
          <cell r="AG630">
            <v>230000</v>
          </cell>
          <cell r="AH630">
            <v>0.32</v>
          </cell>
          <cell r="AI630">
            <v>2</v>
          </cell>
          <cell r="AJ630">
            <v>0</v>
          </cell>
          <cell r="AK630">
            <v>188490.1648</v>
          </cell>
          <cell r="AL630">
            <v>3.0000000000000027E-2</v>
          </cell>
          <cell r="AM630">
            <v>188490.1648</v>
          </cell>
          <cell r="AN630">
            <v>5490.0047999999952</v>
          </cell>
          <cell r="AO630">
            <v>-0.18047754434782615</v>
          </cell>
          <cell r="AQ630">
            <v>41600.14</v>
          </cell>
          <cell r="AR630">
            <v>550000.15999999992</v>
          </cell>
          <cell r="AS630">
            <v>0.27</v>
          </cell>
          <cell r="AT630">
            <v>1</v>
          </cell>
          <cell r="AU630">
            <v>0</v>
          </cell>
          <cell r="AV630">
            <v>188490.1648</v>
          </cell>
          <cell r="AW630">
            <v>188490.1648</v>
          </cell>
          <cell r="AX630">
            <v>3.0000000000000027E-2</v>
          </cell>
          <cell r="AY630">
            <v>5490.0047999999952</v>
          </cell>
          <cell r="AZ630" t="str">
            <v>commission</v>
          </cell>
          <cell r="BA630" t="str">
            <v>commissionEligible</v>
          </cell>
          <cell r="BB630" t="str">
            <v>commissionUnited States</v>
          </cell>
          <cell r="BC630" t="str">
            <v xml:space="preserve">commissionUnited States </v>
          </cell>
          <cell r="BD630" t="str">
            <v>E41</v>
          </cell>
          <cell r="BF630">
            <v>15250.013333333334</v>
          </cell>
          <cell r="BH630">
            <v>3</v>
          </cell>
        </row>
        <row r="631">
          <cell r="B631">
            <v>18733</v>
          </cell>
          <cell r="C631">
            <v>13778</v>
          </cell>
          <cell r="E631" t="str">
            <v>Zachary Vehar</v>
          </cell>
          <cell r="F631" t="str">
            <v>Security Engineer</v>
          </cell>
          <cell r="G631" t="str">
            <v>Employee</v>
          </cell>
          <cell r="H631" t="str">
            <v>Americas Sales</v>
          </cell>
          <cell r="I631" t="str">
            <v>CHICAGO</v>
          </cell>
          <cell r="J631" t="str">
            <v>United States</v>
          </cell>
          <cell r="K631">
            <v>43388</v>
          </cell>
          <cell r="L631" t="str">
            <v>WH</v>
          </cell>
          <cell r="M631" t="str">
            <v>E61P</v>
          </cell>
          <cell r="N631" t="str">
            <v>E</v>
          </cell>
          <cell r="O631" t="str">
            <v>6</v>
          </cell>
          <cell r="P631" t="str">
            <v>Regular</v>
          </cell>
          <cell r="R631">
            <v>1</v>
          </cell>
          <cell r="U631" t="str">
            <v>USD</v>
          </cell>
          <cell r="V631" t="str">
            <v>Americas Sales</v>
          </cell>
          <cell r="W631" t="str">
            <v>Thomas Fusco</v>
          </cell>
          <cell r="Y631" t="str">
            <v>Eligible</v>
          </cell>
          <cell r="Z631">
            <v>100000.16</v>
          </cell>
          <cell r="AA631">
            <v>100000.16</v>
          </cell>
          <cell r="AB631">
            <v>100000.16</v>
          </cell>
          <cell r="AC631">
            <v>100000.16</v>
          </cell>
          <cell r="AD631">
            <v>3</v>
          </cell>
          <cell r="AE631" t="str">
            <v>E61</v>
          </cell>
          <cell r="AF631">
            <v>70000</v>
          </cell>
          <cell r="AG631">
            <v>120000</v>
          </cell>
          <cell r="AH631">
            <v>0.6</v>
          </cell>
          <cell r="AI631">
            <v>3</v>
          </cell>
          <cell r="AJ631">
            <v>0</v>
          </cell>
          <cell r="AK631">
            <v>102000.16320000001</v>
          </cell>
          <cell r="AL631">
            <v>2.0000000000000018E-2</v>
          </cell>
          <cell r="AM631">
            <v>102000.16320000001</v>
          </cell>
          <cell r="AN631">
            <v>2000.0032000000065</v>
          </cell>
          <cell r="AO631">
            <v>-0.14999863999999996</v>
          </cell>
          <cell r="AQ631">
            <v>41600.14</v>
          </cell>
          <cell r="AR631">
            <v>550000.15999999992</v>
          </cell>
          <cell r="AS631">
            <v>0.11</v>
          </cell>
          <cell r="AT631">
            <v>1</v>
          </cell>
          <cell r="AU631">
            <v>0</v>
          </cell>
          <cell r="AV631">
            <v>102000.16320000001</v>
          </cell>
          <cell r="AW631">
            <v>102000.16320000001</v>
          </cell>
          <cell r="AX631">
            <v>2.0000000000000018E-2</v>
          </cell>
          <cell r="AY631">
            <v>2000.0032000000065</v>
          </cell>
          <cell r="AZ631" t="str">
            <v>commission</v>
          </cell>
          <cell r="BA631" t="str">
            <v>commissionEligible</v>
          </cell>
          <cell r="BB631" t="str">
            <v>commissionUnited States</v>
          </cell>
          <cell r="BC631" t="str">
            <v xml:space="preserve">commissionUnited States </v>
          </cell>
          <cell r="BD631" t="str">
            <v>E61</v>
          </cell>
          <cell r="BF631">
            <v>8333.3466666666664</v>
          </cell>
          <cell r="BH631">
            <v>5</v>
          </cell>
        </row>
        <row r="632">
          <cell r="B632">
            <v>18515</v>
          </cell>
          <cell r="C632">
            <v>13561</v>
          </cell>
          <cell r="E632" t="str">
            <v>David Hanson</v>
          </cell>
          <cell r="F632" t="str">
            <v>Security Engineer</v>
          </cell>
          <cell r="G632" t="str">
            <v>Employee</v>
          </cell>
          <cell r="H632" t="str">
            <v>Americas Sales</v>
          </cell>
          <cell r="I632" t="str">
            <v>MARYLAND REMOTE OFFICE</v>
          </cell>
          <cell r="J632" t="str">
            <v>United States</v>
          </cell>
          <cell r="K632">
            <v>43325</v>
          </cell>
          <cell r="L632" t="str">
            <v>WH</v>
          </cell>
          <cell r="M632" t="str">
            <v>E41P</v>
          </cell>
          <cell r="N632" t="str">
            <v>E</v>
          </cell>
          <cell r="O632" t="str">
            <v>4</v>
          </cell>
          <cell r="P632" t="str">
            <v>Regular</v>
          </cell>
          <cell r="Q632" t="str"/>
          <cell r="R632">
            <v>1</v>
          </cell>
          <cell r="U632" t="str">
            <v>USD</v>
          </cell>
          <cell r="V632" t="str">
            <v>Americas Sales</v>
          </cell>
          <cell r="W632" t="str">
            <v>Thomas Fusco</v>
          </cell>
          <cell r="Y632" t="str">
            <v>Eligible</v>
          </cell>
          <cell r="Z632">
            <v>169000</v>
          </cell>
          <cell r="AA632">
            <v>169000</v>
          </cell>
          <cell r="AB632">
            <v>169000</v>
          </cell>
          <cell r="AC632">
            <v>169000</v>
          </cell>
          <cell r="AD632">
            <v>3</v>
          </cell>
          <cell r="AE632" t="str">
            <v>E41</v>
          </cell>
          <cell r="AF632">
            <v>160000</v>
          </cell>
          <cell r="AG632">
            <v>230000</v>
          </cell>
          <cell r="AH632">
            <v>0.12</v>
          </cell>
          <cell r="AI632">
            <v>1</v>
          </cell>
          <cell r="AJ632">
            <v>0</v>
          </cell>
          <cell r="AK632">
            <v>175760</v>
          </cell>
          <cell r="AL632">
            <v>4.0000000000000036E-2</v>
          </cell>
          <cell r="AM632">
            <v>175760</v>
          </cell>
          <cell r="AN632">
            <v>6760</v>
          </cell>
          <cell r="AO632">
            <v>-0.23582608695652174</v>
          </cell>
          <cell r="AQ632">
            <v>41600.14</v>
          </cell>
          <cell r="AR632">
            <v>550000.15999999992</v>
          </cell>
          <cell r="AS632">
            <v>0.25</v>
          </cell>
          <cell r="AT632">
            <v>1</v>
          </cell>
          <cell r="AU632">
            <v>0</v>
          </cell>
          <cell r="AV632">
            <v>175760</v>
          </cell>
          <cell r="AW632">
            <v>175760</v>
          </cell>
          <cell r="AX632">
            <v>4.0000000000000036E-2</v>
          </cell>
          <cell r="AY632">
            <v>6760</v>
          </cell>
          <cell r="AZ632" t="str">
            <v>commission</v>
          </cell>
          <cell r="BA632" t="str">
            <v>commissionEligible</v>
          </cell>
          <cell r="BB632" t="str">
            <v>commissionUnited States</v>
          </cell>
          <cell r="BC632" t="str">
            <v xml:space="preserve">commissionUnited States </v>
          </cell>
          <cell r="BD632" t="str">
            <v>E41</v>
          </cell>
          <cell r="BF632">
            <v>14083.333333333334</v>
          </cell>
          <cell r="BH632">
            <v>2</v>
          </cell>
        </row>
        <row r="633">
          <cell r="B633">
            <v>17086</v>
          </cell>
          <cell r="C633">
            <v>11997</v>
          </cell>
          <cell r="E633" t="str">
            <v>Kamran Nahidi</v>
          </cell>
          <cell r="F633" t="str">
            <v>Security Engineer</v>
          </cell>
          <cell r="G633" t="str">
            <v>Employee</v>
          </cell>
          <cell r="H633" t="str">
            <v>Americas Sales</v>
          </cell>
          <cell r="I633" t="str">
            <v>ROCKVILLE</v>
          </cell>
          <cell r="J633" t="str">
            <v>United States</v>
          </cell>
          <cell r="K633">
            <v>42996</v>
          </cell>
          <cell r="L633" t="str">
            <v>WH</v>
          </cell>
          <cell r="M633" t="str">
            <v>E41P</v>
          </cell>
          <cell r="N633" t="str">
            <v>E</v>
          </cell>
          <cell r="O633" t="str">
            <v>4</v>
          </cell>
          <cell r="P633" t="str">
            <v>Regular</v>
          </cell>
          <cell r="Q633" t="str"/>
          <cell r="R633">
            <v>1</v>
          </cell>
          <cell r="U633" t="str">
            <v>USD</v>
          </cell>
          <cell r="V633" t="str">
            <v>Americas Sales</v>
          </cell>
          <cell r="W633" t="str">
            <v>Thomas Fusco</v>
          </cell>
          <cell r="Y633" t="str">
            <v>Eligible</v>
          </cell>
          <cell r="Z633">
            <v>171600.16</v>
          </cell>
          <cell r="AA633">
            <v>171600.16</v>
          </cell>
          <cell r="AB633">
            <v>171600.16</v>
          </cell>
          <cell r="AC633">
            <v>171600.16</v>
          </cell>
          <cell r="AD633">
            <v>2</v>
          </cell>
          <cell r="AE633" t="str">
            <v>E41</v>
          </cell>
          <cell r="AF633">
            <v>160000</v>
          </cell>
          <cell r="AG633">
            <v>230000</v>
          </cell>
          <cell r="AH633">
            <v>0.16</v>
          </cell>
          <cell r="AI633">
            <v>2</v>
          </cell>
          <cell r="AJ633">
            <v>0</v>
          </cell>
          <cell r="AK633">
            <v>171600.16</v>
          </cell>
          <cell r="AL633">
            <v>0</v>
          </cell>
          <cell r="AM633">
            <v>171600.16</v>
          </cell>
          <cell r="AN633">
            <v>0</v>
          </cell>
          <cell r="AO633">
            <v>-0.25391234782608696</v>
          </cell>
          <cell r="AP633" t="str">
            <v>Rated 2 - no recommendation</v>
          </cell>
          <cell r="AQ633">
            <v>41600.14</v>
          </cell>
          <cell r="AR633">
            <v>550000.15999999992</v>
          </cell>
          <cell r="AS633">
            <v>0.25</v>
          </cell>
          <cell r="AT633">
            <v>1</v>
          </cell>
          <cell r="AU633">
            <v>0</v>
          </cell>
          <cell r="AV633">
            <v>171600.16</v>
          </cell>
          <cell r="AW633">
            <v>171600.16</v>
          </cell>
          <cell r="AX633">
            <v>0</v>
          </cell>
          <cell r="AY633">
            <v>0</v>
          </cell>
          <cell r="AZ633" t="str">
            <v>commission</v>
          </cell>
          <cell r="BA633" t="str">
            <v>commissionEligible</v>
          </cell>
          <cell r="BB633" t="str">
            <v>commissionUnited States</v>
          </cell>
          <cell r="BC633" t="str">
            <v xml:space="preserve">commissionUnited States </v>
          </cell>
          <cell r="BD633" t="str">
            <v>E41</v>
          </cell>
          <cell r="BF633">
            <v>14300.013333333334</v>
          </cell>
          <cell r="BH633">
            <v>4</v>
          </cell>
        </row>
        <row r="634">
          <cell r="B634">
            <v>19397</v>
          </cell>
          <cell r="C634">
            <v>14455</v>
          </cell>
          <cell r="E634" t="str">
            <v>Keith Humber</v>
          </cell>
          <cell r="F634" t="str">
            <v>Security Engineer</v>
          </cell>
          <cell r="G634" t="str">
            <v>Employee</v>
          </cell>
          <cell r="H634" t="str">
            <v>Americas Sales</v>
          </cell>
          <cell r="I634" t="str">
            <v>ROCKVILLE</v>
          </cell>
          <cell r="J634" t="str">
            <v>United States</v>
          </cell>
          <cell r="K634">
            <v>43486</v>
          </cell>
          <cell r="L634" t="str">
            <v>WH</v>
          </cell>
          <cell r="M634" t="str">
            <v>E51P</v>
          </cell>
          <cell r="N634" t="str">
            <v>E</v>
          </cell>
          <cell r="O634" t="str">
            <v>5</v>
          </cell>
          <cell r="P634" t="str">
            <v>Regular</v>
          </cell>
          <cell r="Q634" t="str"/>
          <cell r="R634">
            <v>1</v>
          </cell>
          <cell r="U634" t="str">
            <v>USD</v>
          </cell>
          <cell r="V634" t="str">
            <v>Americas Sales</v>
          </cell>
          <cell r="W634" t="str">
            <v>Thomas Fusco</v>
          </cell>
          <cell r="Y634" t="str">
            <v>Eligible</v>
          </cell>
          <cell r="Z634">
            <v>123600.08</v>
          </cell>
          <cell r="AA634">
            <v>123600.08</v>
          </cell>
          <cell r="AB634">
            <v>123600.08</v>
          </cell>
          <cell r="AC634">
            <v>123600.08</v>
          </cell>
          <cell r="AD634">
            <v>4</v>
          </cell>
          <cell r="AE634" t="str">
            <v>E51</v>
          </cell>
          <cell r="AF634">
            <v>125000</v>
          </cell>
          <cell r="AG634">
            <v>190000</v>
          </cell>
          <cell r="AH634">
            <v>0</v>
          </cell>
          <cell r="AI634">
            <v>1</v>
          </cell>
          <cell r="AJ634">
            <v>0</v>
          </cell>
          <cell r="AK634">
            <v>131016.08480000001</v>
          </cell>
          <cell r="AL634">
            <v>6.0000000000000053E-2</v>
          </cell>
          <cell r="AM634">
            <v>131016.08480000001</v>
          </cell>
          <cell r="AN634">
            <v>7416.0048000000097</v>
          </cell>
          <cell r="AO634">
            <v>-0.31044165894736842</v>
          </cell>
          <cell r="AQ634">
            <v>41600.14</v>
          </cell>
          <cell r="AR634">
            <v>550000.15999999992</v>
          </cell>
          <cell r="AS634">
            <v>0.16</v>
          </cell>
          <cell r="AT634">
            <v>1</v>
          </cell>
          <cell r="AU634">
            <v>0</v>
          </cell>
          <cell r="AV634">
            <v>131016.08480000001</v>
          </cell>
          <cell r="AW634">
            <v>131016.08480000001</v>
          </cell>
          <cell r="AX634">
            <v>6.0000000000000053E-2</v>
          </cell>
          <cell r="AY634">
            <v>7416.0048000000097</v>
          </cell>
          <cell r="AZ634" t="str">
            <v>commission</v>
          </cell>
          <cell r="BA634" t="str">
            <v>commissionEligible</v>
          </cell>
          <cell r="BB634" t="str">
            <v>commissionUnited States</v>
          </cell>
          <cell r="BC634" t="str">
            <v xml:space="preserve">commissionUnited States </v>
          </cell>
          <cell r="BD634" t="str">
            <v>E51</v>
          </cell>
          <cell r="BF634">
            <v>10300.006666666666</v>
          </cell>
          <cell r="BH634">
            <v>3</v>
          </cell>
        </row>
        <row r="635">
          <cell r="B635">
            <v>10761</v>
          </cell>
          <cell r="C635">
            <v>7350</v>
          </cell>
          <cell r="E635" t="str">
            <v>Aaron Cervas</v>
          </cell>
          <cell r="F635" t="str">
            <v>Security Engineer</v>
          </cell>
          <cell r="G635" t="str">
            <v>Employee</v>
          </cell>
          <cell r="H635" t="str">
            <v>Americas Sales</v>
          </cell>
          <cell r="I635" t="str">
            <v>NEW JERSEY REMOTE OFFICE</v>
          </cell>
          <cell r="J635" t="str">
            <v>United States</v>
          </cell>
          <cell r="K635">
            <v>41225</v>
          </cell>
          <cell r="L635" t="str">
            <v>WH</v>
          </cell>
          <cell r="M635" t="str">
            <v>E51P</v>
          </cell>
          <cell r="N635" t="str">
            <v>E</v>
          </cell>
          <cell r="O635" t="str">
            <v>5</v>
          </cell>
          <cell r="P635" t="str">
            <v>Regular</v>
          </cell>
          <cell r="Q635" t="str"/>
          <cell r="R635">
            <v>1</v>
          </cell>
          <cell r="U635" t="str">
            <v>USD</v>
          </cell>
          <cell r="V635" t="str">
            <v>Americas Sales</v>
          </cell>
          <cell r="W635" t="str">
            <v>Thomas Fusco</v>
          </cell>
          <cell r="Y635" t="str">
            <v>Eligible</v>
          </cell>
          <cell r="Z635">
            <v>158000</v>
          </cell>
          <cell r="AA635">
            <v>158000</v>
          </cell>
          <cell r="AB635">
            <v>158000</v>
          </cell>
          <cell r="AC635">
            <v>158000</v>
          </cell>
          <cell r="AD635">
            <v>2</v>
          </cell>
          <cell r="AE635" t="str">
            <v>E51</v>
          </cell>
          <cell r="AF635">
            <v>125000</v>
          </cell>
          <cell r="AG635">
            <v>190000</v>
          </cell>
          <cell r="AH635">
            <v>0.5</v>
          </cell>
          <cell r="AI635">
            <v>3</v>
          </cell>
          <cell r="AJ635">
            <v>0</v>
          </cell>
          <cell r="AK635">
            <v>158000</v>
          </cell>
          <cell r="AL635">
            <v>0</v>
          </cell>
          <cell r="AM635">
            <v>158000</v>
          </cell>
          <cell r="AN635">
            <v>0</v>
          </cell>
          <cell r="AO635">
            <v>-0.16842105263157892</v>
          </cell>
          <cell r="AP635" t="str">
            <v>Rated 2 - no recommendation</v>
          </cell>
          <cell r="AQ635">
            <v>41600.14</v>
          </cell>
          <cell r="AR635">
            <v>550000.15999999992</v>
          </cell>
          <cell r="AS635">
            <v>0.22</v>
          </cell>
          <cell r="AT635">
            <v>1</v>
          </cell>
          <cell r="AU635">
            <v>0</v>
          </cell>
          <cell r="AV635">
            <v>158000</v>
          </cell>
          <cell r="AW635">
            <v>158000</v>
          </cell>
          <cell r="AX635">
            <v>0</v>
          </cell>
          <cell r="AY635">
            <v>0</v>
          </cell>
          <cell r="AZ635" t="str">
            <v>commission</v>
          </cell>
          <cell r="BA635" t="str">
            <v>commissionEligible</v>
          </cell>
          <cell r="BB635" t="str">
            <v>commissionUnited States</v>
          </cell>
          <cell r="BC635" t="str">
            <v xml:space="preserve">commissionUnited States </v>
          </cell>
          <cell r="BD635" t="str">
            <v>E51</v>
          </cell>
          <cell r="BF635">
            <v>13166.666666666666</v>
          </cell>
          <cell r="BH635">
            <v>3</v>
          </cell>
        </row>
        <row r="636">
          <cell r="B636">
            <v>3014</v>
          </cell>
          <cell r="C636">
            <v>5365</v>
          </cell>
          <cell r="E636" t="str">
            <v>Daniel Dobson</v>
          </cell>
          <cell r="F636" t="str">
            <v>Security Engineer</v>
          </cell>
          <cell r="G636" t="str">
            <v>Employee</v>
          </cell>
          <cell r="H636" t="str">
            <v>Americas Sales</v>
          </cell>
          <cell r="I636" t="str">
            <v>IRVING</v>
          </cell>
          <cell r="J636" t="str">
            <v>United States</v>
          </cell>
          <cell r="K636">
            <v>40906</v>
          </cell>
          <cell r="L636" t="str">
            <v>WH</v>
          </cell>
          <cell r="M636" t="str">
            <v>E41P</v>
          </cell>
          <cell r="N636" t="str">
            <v>E</v>
          </cell>
          <cell r="O636" t="str">
            <v>4</v>
          </cell>
          <cell r="P636" t="str">
            <v>Regular</v>
          </cell>
          <cell r="Q636" t="str"/>
          <cell r="R636">
            <v>1</v>
          </cell>
          <cell r="U636" t="str">
            <v>USD</v>
          </cell>
          <cell r="V636" t="str">
            <v>Americas Sales</v>
          </cell>
          <cell r="W636" t="str">
            <v>Thomas Fusco</v>
          </cell>
          <cell r="Y636" t="str">
            <v>Eligible</v>
          </cell>
          <cell r="Z636">
            <v>152000.16</v>
          </cell>
          <cell r="AA636">
            <v>152000.16</v>
          </cell>
          <cell r="AB636">
            <v>152000.16</v>
          </cell>
          <cell r="AC636">
            <v>152000.16</v>
          </cell>
          <cell r="AD636">
            <v>3</v>
          </cell>
          <cell r="AE636" t="str">
            <v>E41</v>
          </cell>
          <cell r="AF636">
            <v>160000</v>
          </cell>
          <cell r="AG636">
            <v>230000</v>
          </cell>
          <cell r="AH636">
            <v>0</v>
          </cell>
          <cell r="AI636">
            <v>1</v>
          </cell>
          <cell r="AJ636">
            <v>0</v>
          </cell>
          <cell r="AK636">
            <v>158080.16640000002</v>
          </cell>
          <cell r="AL636">
            <v>4.0000000000000036E-2</v>
          </cell>
          <cell r="AM636">
            <v>158080.16640000002</v>
          </cell>
          <cell r="AN636">
            <v>6080.0064000000129</v>
          </cell>
          <cell r="AO636">
            <v>-0.31269492869565207</v>
          </cell>
          <cell r="AQ636">
            <v>41600.14</v>
          </cell>
          <cell r="AR636">
            <v>550000.15999999992</v>
          </cell>
          <cell r="AS636">
            <v>0.21</v>
          </cell>
          <cell r="AT636">
            <v>1</v>
          </cell>
          <cell r="AU636">
            <v>0</v>
          </cell>
          <cell r="AV636">
            <v>158080.16640000002</v>
          </cell>
          <cell r="AW636">
            <v>158080.16640000002</v>
          </cell>
          <cell r="AX636">
            <v>4.0000000000000036E-2</v>
          </cell>
          <cell r="AY636">
            <v>6080.0064000000129</v>
          </cell>
          <cell r="AZ636" t="str">
            <v>commission</v>
          </cell>
          <cell r="BA636" t="str">
            <v>commissionEligible</v>
          </cell>
          <cell r="BB636" t="str">
            <v>commissionUnited States</v>
          </cell>
          <cell r="BC636" t="str">
            <v xml:space="preserve">commissionUnited States </v>
          </cell>
          <cell r="BD636" t="str">
            <v>E41</v>
          </cell>
          <cell r="BF636">
            <v>12666.68</v>
          </cell>
          <cell r="BH636">
            <v>2</v>
          </cell>
        </row>
        <row r="637">
          <cell r="B637">
            <v>12786</v>
          </cell>
          <cell r="C637">
            <v>7814</v>
          </cell>
          <cell r="E637" t="str">
            <v>Sarah Rettger</v>
          </cell>
          <cell r="F637" t="str">
            <v>Security Engineer</v>
          </cell>
          <cell r="G637" t="str">
            <v>Employee</v>
          </cell>
          <cell r="H637" t="str">
            <v>Americas Sales</v>
          </cell>
          <cell r="I637" t="str">
            <v>OHIO REMOTE OFFICE</v>
          </cell>
          <cell r="J637" t="str">
            <v>United States</v>
          </cell>
          <cell r="K637">
            <v>41995</v>
          </cell>
          <cell r="L637" t="str">
            <v>WH</v>
          </cell>
          <cell r="M637" t="str">
            <v>E41P</v>
          </cell>
          <cell r="N637" t="str">
            <v>E</v>
          </cell>
          <cell r="O637" t="str">
            <v>4</v>
          </cell>
          <cell r="P637" t="str">
            <v>Regular</v>
          </cell>
          <cell r="Q637" t="str"/>
          <cell r="R637">
            <v>1</v>
          </cell>
          <cell r="U637" t="str">
            <v>USD</v>
          </cell>
          <cell r="V637" t="str">
            <v>Americas Sales</v>
          </cell>
          <cell r="W637" t="str">
            <v>Thomas Fusco</v>
          </cell>
          <cell r="Y637" t="str">
            <v>Eligible</v>
          </cell>
          <cell r="Z637">
            <v>175000.08</v>
          </cell>
          <cell r="AA637">
            <v>175000.08</v>
          </cell>
          <cell r="AB637">
            <v>175000.08</v>
          </cell>
          <cell r="AC637">
            <v>175000.08</v>
          </cell>
          <cell r="AD637">
            <v>3</v>
          </cell>
          <cell r="AE637" t="str">
            <v>E41</v>
          </cell>
          <cell r="AF637">
            <v>160000</v>
          </cell>
          <cell r="AG637">
            <v>230000</v>
          </cell>
          <cell r="AH637">
            <v>0.21</v>
          </cell>
          <cell r="AI637">
            <v>2</v>
          </cell>
          <cell r="AJ637">
            <v>0</v>
          </cell>
          <cell r="AK637">
            <v>180250.08239999998</v>
          </cell>
          <cell r="AL637">
            <v>3.0000000000000027E-2</v>
          </cell>
          <cell r="AM637">
            <v>180250.08239999998</v>
          </cell>
          <cell r="AN637">
            <v>5250.0023999999976</v>
          </cell>
          <cell r="AO637">
            <v>-0.21630398956521746</v>
          </cell>
          <cell r="AQ637">
            <v>41600.14</v>
          </cell>
          <cell r="AR637">
            <v>550000.15999999992</v>
          </cell>
          <cell r="AS637">
            <v>0.26</v>
          </cell>
          <cell r="AT637">
            <v>1</v>
          </cell>
          <cell r="AU637">
            <v>0</v>
          </cell>
          <cell r="AV637">
            <v>180250.08239999998</v>
          </cell>
          <cell r="AW637">
            <v>180250.08239999998</v>
          </cell>
          <cell r="AX637">
            <v>3.0000000000000027E-2</v>
          </cell>
          <cell r="AY637">
            <v>5250.0023999999976</v>
          </cell>
          <cell r="AZ637" t="str">
            <v>commission</v>
          </cell>
          <cell r="BA637" t="str">
            <v>commissionEligible</v>
          </cell>
          <cell r="BB637" t="str">
            <v>commissionUnited States</v>
          </cell>
          <cell r="BC637" t="str">
            <v xml:space="preserve">commissionUnited States </v>
          </cell>
          <cell r="BD637" t="str">
            <v>E41</v>
          </cell>
          <cell r="BF637">
            <v>14583.339999999998</v>
          </cell>
          <cell r="BH637">
            <v>4</v>
          </cell>
        </row>
        <row r="638">
          <cell r="B638">
            <v>16475</v>
          </cell>
          <cell r="C638">
            <v>11402</v>
          </cell>
          <cell r="E638" t="str">
            <v>Eduardo Gonzalez</v>
          </cell>
          <cell r="F638" t="str">
            <v>Security Engineer</v>
          </cell>
          <cell r="G638" t="str">
            <v>Employee</v>
          </cell>
          <cell r="H638" t="str">
            <v>Americas Sales</v>
          </cell>
          <cell r="I638" t="str">
            <v>TEXAS REMOTE OFFICE</v>
          </cell>
          <cell r="J638" t="str">
            <v>United States</v>
          </cell>
          <cell r="K638">
            <v>42877</v>
          </cell>
          <cell r="L638" t="str">
            <v>WH</v>
          </cell>
          <cell r="M638" t="str">
            <v>E41P</v>
          </cell>
          <cell r="N638" t="str">
            <v>E</v>
          </cell>
          <cell r="O638" t="str">
            <v>4</v>
          </cell>
          <cell r="P638" t="str">
            <v>Regular</v>
          </cell>
          <cell r="Q638" t="str"/>
          <cell r="R638">
            <v>1</v>
          </cell>
          <cell r="U638" t="str">
            <v>USD</v>
          </cell>
          <cell r="V638" t="str">
            <v>Americas Sales</v>
          </cell>
          <cell r="W638" t="str">
            <v>Thomas Fusco</v>
          </cell>
          <cell r="Y638" t="str">
            <v>Eligible</v>
          </cell>
          <cell r="Z638">
            <v>183000.16</v>
          </cell>
          <cell r="AA638">
            <v>183000.16</v>
          </cell>
          <cell r="AB638">
            <v>183000.16</v>
          </cell>
          <cell r="AC638">
            <v>183000.16</v>
          </cell>
          <cell r="AD638">
            <v>2</v>
          </cell>
          <cell r="AE638" t="str">
            <v>E41</v>
          </cell>
          <cell r="AF638">
            <v>160000</v>
          </cell>
          <cell r="AG638">
            <v>230000</v>
          </cell>
          <cell r="AH638">
            <v>0.32</v>
          </cell>
          <cell r="AI638">
            <v>2</v>
          </cell>
          <cell r="AJ638">
            <v>0</v>
          </cell>
          <cell r="AK638">
            <v>183000.16</v>
          </cell>
          <cell r="AL638">
            <v>0</v>
          </cell>
          <cell r="AM638">
            <v>183000.16</v>
          </cell>
          <cell r="AN638">
            <v>0</v>
          </cell>
          <cell r="AO638">
            <v>-0.20434713043478259</v>
          </cell>
          <cell r="AP638" t="str">
            <v>Rated 2 - no recommendation</v>
          </cell>
          <cell r="AQ638">
            <v>41600.14</v>
          </cell>
          <cell r="AR638">
            <v>550000.15999999992</v>
          </cell>
          <cell r="AS638">
            <v>0.27</v>
          </cell>
          <cell r="AT638">
            <v>1</v>
          </cell>
          <cell r="AU638">
            <v>0</v>
          </cell>
          <cell r="AV638">
            <v>183000.16</v>
          </cell>
          <cell r="AW638">
            <v>183000.16</v>
          </cell>
          <cell r="AX638">
            <v>0</v>
          </cell>
          <cell r="AY638">
            <v>0</v>
          </cell>
          <cell r="AZ638" t="str">
            <v>commission</v>
          </cell>
          <cell r="BA638" t="str">
            <v>commissionEligible</v>
          </cell>
          <cell r="BB638" t="str">
            <v>commissionUnited States</v>
          </cell>
          <cell r="BC638" t="str">
            <v xml:space="preserve">commissionUnited States </v>
          </cell>
          <cell r="BD638" t="str">
            <v>E41</v>
          </cell>
          <cell r="BF638">
            <v>15250.013333333334</v>
          </cell>
          <cell r="BH638">
            <v>5</v>
          </cell>
        </row>
        <row r="639">
          <cell r="B639">
            <v>16001</v>
          </cell>
          <cell r="C639">
            <v>10952</v>
          </cell>
          <cell r="E639" t="str">
            <v>Jason Drewes</v>
          </cell>
          <cell r="F639" t="str">
            <v>Security Engineer</v>
          </cell>
          <cell r="G639" t="str">
            <v>Employee</v>
          </cell>
          <cell r="H639" t="str">
            <v>Americas Sales</v>
          </cell>
          <cell r="I639" t="str">
            <v>NORTH DAKOTA REMOTE OFFICE</v>
          </cell>
          <cell r="J639" t="str">
            <v>United States</v>
          </cell>
          <cell r="K639">
            <v>42744</v>
          </cell>
          <cell r="L639" t="str">
            <v>WH</v>
          </cell>
          <cell r="M639" t="str">
            <v>E41P</v>
          </cell>
          <cell r="N639" t="str">
            <v>E</v>
          </cell>
          <cell r="O639" t="str">
            <v>4</v>
          </cell>
          <cell r="P639" t="str">
            <v>Regular</v>
          </cell>
          <cell r="Q639" t="str"/>
          <cell r="R639">
            <v>1</v>
          </cell>
          <cell r="U639" t="str">
            <v>USD</v>
          </cell>
          <cell r="V639" t="str">
            <v>Americas Sales</v>
          </cell>
          <cell r="W639" t="str">
            <v>Thomas Fusco</v>
          </cell>
          <cell r="Y639" t="str">
            <v>Eligible</v>
          </cell>
          <cell r="Z639">
            <v>138500</v>
          </cell>
          <cell r="AA639">
            <v>138500</v>
          </cell>
          <cell r="AB639">
            <v>138500</v>
          </cell>
          <cell r="AC639">
            <v>138500</v>
          </cell>
          <cell r="AD639">
            <v>2</v>
          </cell>
          <cell r="AE639" t="str">
            <v>E41</v>
          </cell>
          <cell r="AF639">
            <v>160000</v>
          </cell>
          <cell r="AG639">
            <v>230000</v>
          </cell>
          <cell r="AH639">
            <v>0</v>
          </cell>
          <cell r="AI639">
            <v>1</v>
          </cell>
          <cell r="AJ639">
            <v>0</v>
          </cell>
          <cell r="AK639">
            <v>138500</v>
          </cell>
          <cell r="AL639">
            <v>0</v>
          </cell>
          <cell r="AM639">
            <v>138500</v>
          </cell>
          <cell r="AN639">
            <v>0</v>
          </cell>
          <cell r="AO639">
            <v>-0.39782608695652177</v>
          </cell>
          <cell r="AP639" t="str">
            <v>Rated 2 - no recommendation</v>
          </cell>
          <cell r="AQ639">
            <v>41600.14</v>
          </cell>
          <cell r="AR639">
            <v>550000.15999999992</v>
          </cell>
          <cell r="AS639">
            <v>0.19</v>
          </cell>
          <cell r="AT639">
            <v>1</v>
          </cell>
          <cell r="AU639">
            <v>0</v>
          </cell>
          <cell r="AV639">
            <v>138500</v>
          </cell>
          <cell r="AW639">
            <v>138500</v>
          </cell>
          <cell r="AX639">
            <v>0</v>
          </cell>
          <cell r="AY639">
            <v>0</v>
          </cell>
          <cell r="AZ639" t="str">
            <v>commission</v>
          </cell>
          <cell r="BA639" t="str">
            <v>commissionEligible</v>
          </cell>
          <cell r="BB639" t="str">
            <v>commissionUnited States</v>
          </cell>
          <cell r="BC639" t="str">
            <v xml:space="preserve">commissionUnited States </v>
          </cell>
          <cell r="BD639" t="str">
            <v>E41</v>
          </cell>
          <cell r="BF639">
            <v>11541.666666666666</v>
          </cell>
          <cell r="BH639">
            <v>5</v>
          </cell>
        </row>
        <row r="640">
          <cell r="B640">
            <v>18011</v>
          </cell>
          <cell r="C640">
            <v>13064</v>
          </cell>
          <cell r="E640" t="str">
            <v>Robert Greenwell</v>
          </cell>
          <cell r="F640" t="str">
            <v>Security Engineer</v>
          </cell>
          <cell r="G640" t="str">
            <v>Employee</v>
          </cell>
          <cell r="H640" t="str">
            <v>Americas Sales</v>
          </cell>
          <cell r="I640" t="str">
            <v>TEXAS REMOTE OFFICE</v>
          </cell>
          <cell r="J640" t="str">
            <v>United States</v>
          </cell>
          <cell r="K640">
            <v>43227</v>
          </cell>
          <cell r="L640" t="str">
            <v>WH</v>
          </cell>
          <cell r="M640" t="str">
            <v>E51P</v>
          </cell>
          <cell r="N640" t="str">
            <v>E</v>
          </cell>
          <cell r="O640" t="str">
            <v>5</v>
          </cell>
          <cell r="P640" t="str">
            <v>Regular</v>
          </cell>
          <cell r="Q640" t="str"/>
          <cell r="R640">
            <v>1</v>
          </cell>
          <cell r="U640" t="str">
            <v>USD</v>
          </cell>
          <cell r="V640" t="str">
            <v>Americas Sales</v>
          </cell>
          <cell r="W640" t="str">
            <v>Thomas Fusco</v>
          </cell>
          <cell r="Y640" t="str">
            <v>Eligible</v>
          </cell>
          <cell r="Z640">
            <v>125000.08</v>
          </cell>
          <cell r="AA640">
            <v>125000.08</v>
          </cell>
          <cell r="AB640">
            <v>125000.08</v>
          </cell>
          <cell r="AC640">
            <v>125000.08</v>
          </cell>
          <cell r="AD640">
            <v>2</v>
          </cell>
          <cell r="AE640" t="str">
            <v>E51</v>
          </cell>
          <cell r="AF640">
            <v>125000</v>
          </cell>
          <cell r="AG640">
            <v>190000</v>
          </cell>
          <cell r="AH640">
            <v>0</v>
          </cell>
          <cell r="AI640">
            <v>1</v>
          </cell>
          <cell r="AJ640">
            <v>0</v>
          </cell>
          <cell r="AK640">
            <v>125000.08</v>
          </cell>
          <cell r="AL640">
            <v>0</v>
          </cell>
          <cell r="AM640">
            <v>125000.08</v>
          </cell>
          <cell r="AN640">
            <v>0</v>
          </cell>
          <cell r="AO640">
            <v>-0.34210484210526315</v>
          </cell>
          <cell r="AP640" t="str">
            <v>Rated 2 - no recommendation</v>
          </cell>
          <cell r="AQ640">
            <v>41600.14</v>
          </cell>
          <cell r="AR640">
            <v>550000.15999999992</v>
          </cell>
          <cell r="AS640">
            <v>0.16</v>
          </cell>
          <cell r="AT640">
            <v>1</v>
          </cell>
          <cell r="AU640">
            <v>0</v>
          </cell>
          <cell r="AV640">
            <v>125000.08</v>
          </cell>
          <cell r="AW640">
            <v>125000.08</v>
          </cell>
          <cell r="AX640">
            <v>0</v>
          </cell>
          <cell r="AY640">
            <v>0</v>
          </cell>
          <cell r="AZ640" t="str">
            <v>commission</v>
          </cell>
          <cell r="BA640" t="str">
            <v>commissionEligible</v>
          </cell>
          <cell r="BB640" t="str">
            <v>commissionUnited States</v>
          </cell>
          <cell r="BC640" t="str">
            <v xml:space="preserve">commissionUnited States </v>
          </cell>
          <cell r="BD640" t="str">
            <v>E51</v>
          </cell>
          <cell r="BF640">
            <v>10416.673333333334</v>
          </cell>
          <cell r="BH640">
            <v>2</v>
          </cell>
        </row>
        <row r="641">
          <cell r="B641">
            <v>18730</v>
          </cell>
          <cell r="C641">
            <v>13775</v>
          </cell>
          <cell r="E641" t="str">
            <v>Omer Haider</v>
          </cell>
          <cell r="F641" t="str">
            <v>Security Engineer</v>
          </cell>
          <cell r="G641" t="str">
            <v>Employee</v>
          </cell>
          <cell r="H641" t="str">
            <v>Americas Sales</v>
          </cell>
          <cell r="I641" t="str">
            <v>CHICAGO</v>
          </cell>
          <cell r="J641" t="str">
            <v>United States</v>
          </cell>
          <cell r="K641">
            <v>43388</v>
          </cell>
          <cell r="L641" t="str">
            <v>WH</v>
          </cell>
          <cell r="M641" t="str">
            <v>E51P</v>
          </cell>
          <cell r="N641" t="str">
            <v>E</v>
          </cell>
          <cell r="O641" t="str">
            <v>5</v>
          </cell>
          <cell r="P641" t="str">
            <v>Regular</v>
          </cell>
          <cell r="R641">
            <v>1</v>
          </cell>
          <cell r="U641" t="str">
            <v>USD</v>
          </cell>
          <cell r="V641" t="str">
            <v>Americas Sales</v>
          </cell>
          <cell r="W641" t="str">
            <v>Thomas Fusco</v>
          </cell>
          <cell r="Y641" t="str">
            <v>Eligible</v>
          </cell>
          <cell r="Z641">
            <v>100000.16</v>
          </cell>
          <cell r="AA641">
            <v>100000.16</v>
          </cell>
          <cell r="AB641">
            <v>100000.16</v>
          </cell>
          <cell r="AC641">
            <v>100000.16</v>
          </cell>
          <cell r="AD641">
            <v>3</v>
          </cell>
          <cell r="AE641" t="str">
            <v>E51</v>
          </cell>
          <cell r="AF641">
            <v>125000</v>
          </cell>
          <cell r="AG641">
            <v>190000</v>
          </cell>
          <cell r="AH641">
            <v>0</v>
          </cell>
          <cell r="AI641">
            <v>1</v>
          </cell>
          <cell r="AJ641">
            <v>0</v>
          </cell>
          <cell r="AK641">
            <v>104000.1664</v>
          </cell>
          <cell r="AL641">
            <v>4.0000000000000036E-2</v>
          </cell>
          <cell r="AM641">
            <v>104000.1664</v>
          </cell>
          <cell r="AN641">
            <v>4000.0063999999984</v>
          </cell>
          <cell r="AO641">
            <v>-0.45263070315789478</v>
          </cell>
          <cell r="AQ641">
            <v>41600.14</v>
          </cell>
          <cell r="AR641">
            <v>550000.15999999992</v>
          </cell>
          <cell r="AS641">
            <v>0.11</v>
          </cell>
          <cell r="AT641">
            <v>1</v>
          </cell>
          <cell r="AU641">
            <v>0</v>
          </cell>
          <cell r="AV641">
            <v>104000.1664</v>
          </cell>
          <cell r="AW641">
            <v>104000.1664</v>
          </cell>
          <cell r="AX641">
            <v>4.0000000000000036E-2</v>
          </cell>
          <cell r="AY641">
            <v>4000.0063999999984</v>
          </cell>
          <cell r="AZ641" t="str">
            <v>commission</v>
          </cell>
          <cell r="BA641" t="str">
            <v>commissionEligible</v>
          </cell>
          <cell r="BB641" t="str">
            <v>commissionUnited States</v>
          </cell>
          <cell r="BC641" t="str">
            <v xml:space="preserve">commissionUnited States </v>
          </cell>
          <cell r="BD641" t="str">
            <v>E51</v>
          </cell>
          <cell r="BF641">
            <v>8333.3466666666664</v>
          </cell>
          <cell r="BH641">
            <v>3</v>
          </cell>
        </row>
        <row r="642">
          <cell r="B642">
            <v>17166</v>
          </cell>
          <cell r="C642">
            <v>12197</v>
          </cell>
          <cell r="E642" t="str">
            <v>Samuel Galicia</v>
          </cell>
          <cell r="F642" t="str">
            <v>Security Engineer</v>
          </cell>
          <cell r="G642" t="str">
            <v>Employee</v>
          </cell>
          <cell r="H642" t="str">
            <v>Americas Sales</v>
          </cell>
          <cell r="I642" t="str">
            <v>IRVING</v>
          </cell>
          <cell r="J642" t="str">
            <v>United States</v>
          </cell>
          <cell r="K642">
            <v>43017</v>
          </cell>
          <cell r="L642" t="str">
            <v>WH</v>
          </cell>
          <cell r="M642" t="str">
            <v>E51P</v>
          </cell>
          <cell r="N642" t="str">
            <v>E</v>
          </cell>
          <cell r="O642" t="str">
            <v>5</v>
          </cell>
          <cell r="P642" t="str">
            <v>Regular</v>
          </cell>
          <cell r="R642">
            <v>1</v>
          </cell>
          <cell r="U642" t="str">
            <v>USD</v>
          </cell>
          <cell r="V642" t="str">
            <v>Americas Sales</v>
          </cell>
          <cell r="W642" t="str">
            <v>Thomas Fusco</v>
          </cell>
          <cell r="Y642" t="str">
            <v>Eligible</v>
          </cell>
          <cell r="Z642">
            <v>113000.08</v>
          </cell>
          <cell r="AA642">
            <v>113000.08</v>
          </cell>
          <cell r="AB642">
            <v>113000.08</v>
          </cell>
          <cell r="AC642">
            <v>113000.08</v>
          </cell>
          <cell r="AD642">
            <v>2</v>
          </cell>
          <cell r="AE642" t="str">
            <v>E51</v>
          </cell>
          <cell r="AF642">
            <v>125000</v>
          </cell>
          <cell r="AG642">
            <v>190000</v>
          </cell>
          <cell r="AH642">
            <v>0</v>
          </cell>
          <cell r="AI642">
            <v>1</v>
          </cell>
          <cell r="AJ642">
            <v>0</v>
          </cell>
          <cell r="AK642">
            <v>113000.08</v>
          </cell>
          <cell r="AL642">
            <v>0</v>
          </cell>
          <cell r="AM642">
            <v>113000.08</v>
          </cell>
          <cell r="AN642">
            <v>0</v>
          </cell>
          <cell r="AO642">
            <v>-0.40526273684210523</v>
          </cell>
          <cell r="AP642" t="str">
            <v>Rated 2 - no recommendation</v>
          </cell>
          <cell r="AQ642">
            <v>41600.14</v>
          </cell>
          <cell r="AR642">
            <v>550000.15999999992</v>
          </cell>
          <cell r="AS642">
            <v>0.14000000000000001</v>
          </cell>
          <cell r="AT642">
            <v>1</v>
          </cell>
          <cell r="AU642">
            <v>0</v>
          </cell>
          <cell r="AV642">
            <v>113000.08</v>
          </cell>
          <cell r="AW642">
            <v>113000.08</v>
          </cell>
          <cell r="AX642">
            <v>0</v>
          </cell>
          <cell r="AY642">
            <v>0</v>
          </cell>
          <cell r="AZ642" t="str">
            <v>commission</v>
          </cell>
          <cell r="BA642" t="str">
            <v>commissionEligible</v>
          </cell>
          <cell r="BB642" t="str">
            <v>commissionUnited States</v>
          </cell>
          <cell r="BC642" t="str">
            <v xml:space="preserve">commissionUnited States </v>
          </cell>
          <cell r="BD642" t="str">
            <v>E51</v>
          </cell>
          <cell r="BF642">
            <v>9416.6733333333341</v>
          </cell>
          <cell r="BH642">
            <v>3</v>
          </cell>
        </row>
        <row r="643">
          <cell r="B643">
            <v>19912</v>
          </cell>
          <cell r="C643">
            <v>14970</v>
          </cell>
          <cell r="E643" t="str">
            <v>Donald McCraw</v>
          </cell>
          <cell r="F643" t="str">
            <v>Security Engineer</v>
          </cell>
          <cell r="G643" t="str">
            <v>Employee</v>
          </cell>
          <cell r="H643" t="str">
            <v>Americas Sales</v>
          </cell>
          <cell r="I643" t="str">
            <v>TEXAS REMOTE OFFICE</v>
          </cell>
          <cell r="J643" t="str">
            <v>United States</v>
          </cell>
          <cell r="K643">
            <v>43598</v>
          </cell>
          <cell r="L643" t="str">
            <v>WH</v>
          </cell>
          <cell r="M643" t="str">
            <v>E41P</v>
          </cell>
          <cell r="N643" t="str">
            <v>E</v>
          </cell>
          <cell r="O643" t="str">
            <v>4</v>
          </cell>
          <cell r="P643" t="str">
            <v>Regular</v>
          </cell>
          <cell r="Q643" t="str"/>
          <cell r="R643">
            <v>1</v>
          </cell>
          <cell r="U643" t="str">
            <v>USD</v>
          </cell>
          <cell r="V643" t="str">
            <v>Americas Sales</v>
          </cell>
          <cell r="W643" t="str">
            <v>Thomas Fusco</v>
          </cell>
          <cell r="Y643" t="str">
            <v>Eligible</v>
          </cell>
          <cell r="Z643">
            <v>145000.16</v>
          </cell>
          <cell r="AA643">
            <v>145000.16</v>
          </cell>
          <cell r="AB643">
            <v>145000.16</v>
          </cell>
          <cell r="AC643">
            <v>145000.16</v>
          </cell>
          <cell r="AD643">
            <v>2</v>
          </cell>
          <cell r="AE643" t="str">
            <v>E41</v>
          </cell>
          <cell r="AF643">
            <v>160000</v>
          </cell>
          <cell r="AG643">
            <v>230000</v>
          </cell>
          <cell r="AH643">
            <v>0</v>
          </cell>
          <cell r="AI643">
            <v>1</v>
          </cell>
          <cell r="AJ643">
            <v>0</v>
          </cell>
          <cell r="AK643">
            <v>145000.16</v>
          </cell>
          <cell r="AL643">
            <v>0</v>
          </cell>
          <cell r="AM643">
            <v>145000.16</v>
          </cell>
          <cell r="AN643">
            <v>0</v>
          </cell>
          <cell r="AO643">
            <v>-0.36956452173913046</v>
          </cell>
          <cell r="AP643" t="str">
            <v>Rated 2 - no recommendation</v>
          </cell>
          <cell r="AQ643">
            <v>41600.14</v>
          </cell>
          <cell r="AR643">
            <v>550000.15999999992</v>
          </cell>
          <cell r="AS643">
            <v>0.2</v>
          </cell>
          <cell r="AT643">
            <v>1</v>
          </cell>
          <cell r="AU643">
            <v>0</v>
          </cell>
          <cell r="AV643">
            <v>145000.16</v>
          </cell>
          <cell r="AW643">
            <v>145000.16</v>
          </cell>
          <cell r="AX643">
            <v>0</v>
          </cell>
          <cell r="AY643">
            <v>0</v>
          </cell>
          <cell r="AZ643" t="str">
            <v>commission</v>
          </cell>
          <cell r="BA643" t="str">
            <v>commissionEligible</v>
          </cell>
          <cell r="BB643" t="str">
            <v>commissionUnited States</v>
          </cell>
          <cell r="BC643" t="str">
            <v xml:space="preserve">commissionUnited States </v>
          </cell>
          <cell r="BD643" t="str">
            <v>E41</v>
          </cell>
          <cell r="BF643">
            <v>12083.346666666666</v>
          </cell>
          <cell r="BH643">
            <v>2</v>
          </cell>
        </row>
        <row r="644">
          <cell r="B644">
            <v>19744</v>
          </cell>
          <cell r="C644">
            <v>14802</v>
          </cell>
          <cell r="E644" t="str">
            <v>Paul Balitewicz</v>
          </cell>
          <cell r="F644" t="str">
            <v>Security Engineer</v>
          </cell>
          <cell r="G644" t="str">
            <v>Employee</v>
          </cell>
          <cell r="H644" t="str">
            <v>Americas Sales</v>
          </cell>
          <cell r="I644" t="str">
            <v>CHICAGO</v>
          </cell>
          <cell r="J644" t="str">
            <v>United States</v>
          </cell>
          <cell r="K644">
            <v>43549</v>
          </cell>
          <cell r="L644" t="str">
            <v>WH</v>
          </cell>
          <cell r="M644" t="str">
            <v>E41P</v>
          </cell>
          <cell r="N644" t="str">
            <v>E</v>
          </cell>
          <cell r="O644" t="str">
            <v>4</v>
          </cell>
          <cell r="P644" t="str">
            <v>Regular</v>
          </cell>
          <cell r="Q644" t="str"/>
          <cell r="R644">
            <v>1</v>
          </cell>
          <cell r="U644" t="str">
            <v>USD</v>
          </cell>
          <cell r="V644" t="str">
            <v>Americas Sales</v>
          </cell>
          <cell r="W644" t="str">
            <v>Thomas Fusco</v>
          </cell>
          <cell r="Y644" t="str">
            <v>Eligible</v>
          </cell>
          <cell r="Z644">
            <v>180000.08</v>
          </cell>
          <cell r="AA644">
            <v>180000.08</v>
          </cell>
          <cell r="AB644">
            <v>180000.08</v>
          </cell>
          <cell r="AC644">
            <v>180000.08</v>
          </cell>
          <cell r="AD644">
            <v>2</v>
          </cell>
          <cell r="AE644" t="str">
            <v>E41</v>
          </cell>
          <cell r="AF644">
            <v>160000</v>
          </cell>
          <cell r="AG644">
            <v>230000</v>
          </cell>
          <cell r="AH644">
            <v>0.28000000000000003</v>
          </cell>
          <cell r="AI644">
            <v>2</v>
          </cell>
          <cell r="AJ644">
            <v>0</v>
          </cell>
          <cell r="AK644">
            <v>180000.08</v>
          </cell>
          <cell r="AL644">
            <v>0</v>
          </cell>
          <cell r="AM644">
            <v>180000.08</v>
          </cell>
          <cell r="AN644">
            <v>0</v>
          </cell>
          <cell r="AO644">
            <v>-0.21739095652173923</v>
          </cell>
          <cell r="AP644" t="str">
            <v>Rated 2 - no recommendation</v>
          </cell>
          <cell r="AQ644">
            <v>41600.14</v>
          </cell>
          <cell r="AR644">
            <v>550000.15999999992</v>
          </cell>
          <cell r="AS644">
            <v>0.27</v>
          </cell>
          <cell r="AT644">
            <v>1</v>
          </cell>
          <cell r="AU644">
            <v>0</v>
          </cell>
          <cell r="AV644">
            <v>180000.08</v>
          </cell>
          <cell r="AW644">
            <v>180000.08</v>
          </cell>
          <cell r="AX644">
            <v>0</v>
          </cell>
          <cell r="AY644">
            <v>0</v>
          </cell>
          <cell r="AZ644" t="str">
            <v>commission</v>
          </cell>
          <cell r="BA644" t="str">
            <v>commissionEligible</v>
          </cell>
          <cell r="BB644" t="str">
            <v>commissionUnited States</v>
          </cell>
          <cell r="BC644" t="str">
            <v xml:space="preserve">commissionUnited States </v>
          </cell>
          <cell r="BD644" t="str">
            <v>E41</v>
          </cell>
          <cell r="BF644">
            <v>15000.006666666666</v>
          </cell>
          <cell r="BH644">
            <v>1</v>
          </cell>
        </row>
        <row r="645">
          <cell r="B645">
            <v>13937</v>
          </cell>
          <cell r="C645">
            <v>8924</v>
          </cell>
          <cell r="E645" t="str">
            <v>Ervin Suarez</v>
          </cell>
          <cell r="F645" t="str">
            <v>Security Engineer</v>
          </cell>
          <cell r="G645" t="str">
            <v>Employee</v>
          </cell>
          <cell r="H645" t="str">
            <v>Americas Sales</v>
          </cell>
          <cell r="I645" t="str">
            <v>VIRGINIA REMOTE OFFICE</v>
          </cell>
          <cell r="J645" t="str">
            <v>United States</v>
          </cell>
          <cell r="K645">
            <v>42219</v>
          </cell>
          <cell r="L645" t="str">
            <v>WH</v>
          </cell>
          <cell r="M645" t="str">
            <v>E41P</v>
          </cell>
          <cell r="N645" t="str">
            <v>E</v>
          </cell>
          <cell r="O645" t="str">
            <v>4</v>
          </cell>
          <cell r="P645" t="str">
            <v>Regular</v>
          </cell>
          <cell r="Q645" t="str"/>
          <cell r="R645">
            <v>1</v>
          </cell>
          <cell r="U645" t="str">
            <v>USD</v>
          </cell>
          <cell r="V645" t="str">
            <v>Americas Sales</v>
          </cell>
          <cell r="W645" t="str">
            <v>Thomas Fusco</v>
          </cell>
          <cell r="Y645" t="str">
            <v>Eligible</v>
          </cell>
          <cell r="Z645">
            <v>150000.16</v>
          </cell>
          <cell r="AA645">
            <v>150000.16</v>
          </cell>
          <cell r="AB645">
            <v>150000.16</v>
          </cell>
          <cell r="AC645">
            <v>150000.16</v>
          </cell>
          <cell r="AD645">
            <v>3</v>
          </cell>
          <cell r="AE645" t="str">
            <v>E41</v>
          </cell>
          <cell r="AF645">
            <v>160000</v>
          </cell>
          <cell r="AG645">
            <v>230000</v>
          </cell>
          <cell r="AH645">
            <v>0</v>
          </cell>
          <cell r="AI645">
            <v>1</v>
          </cell>
          <cell r="AJ645">
            <v>0</v>
          </cell>
          <cell r="AK645">
            <v>156000.16640000002</v>
          </cell>
          <cell r="AL645">
            <v>4.0000000000000036E-2</v>
          </cell>
          <cell r="AM645">
            <v>156000.16640000002</v>
          </cell>
          <cell r="AN645">
            <v>6000.0064000000129</v>
          </cell>
          <cell r="AO645">
            <v>-0.32173840695652167</v>
          </cell>
          <cell r="AQ645">
            <v>41600.14</v>
          </cell>
          <cell r="AR645">
            <v>550000.15999999992</v>
          </cell>
          <cell r="AS645">
            <v>0.21</v>
          </cell>
          <cell r="AT645">
            <v>1</v>
          </cell>
          <cell r="AU645">
            <v>0</v>
          </cell>
          <cell r="AV645">
            <v>156000.16640000002</v>
          </cell>
          <cell r="AW645">
            <v>156000.16640000002</v>
          </cell>
          <cell r="AX645">
            <v>4.0000000000000036E-2</v>
          </cell>
          <cell r="AY645">
            <v>6000.0064000000129</v>
          </cell>
          <cell r="AZ645" t="str">
            <v>commission</v>
          </cell>
          <cell r="BA645" t="str">
            <v>commissionEligible</v>
          </cell>
          <cell r="BB645" t="str">
            <v>commissionUnited States</v>
          </cell>
          <cell r="BC645" t="str">
            <v xml:space="preserve">commissionUnited States </v>
          </cell>
          <cell r="BD645" t="str">
            <v>E41</v>
          </cell>
          <cell r="BF645">
            <v>12500.013333333334</v>
          </cell>
          <cell r="BH645">
            <v>2</v>
          </cell>
        </row>
        <row r="646">
          <cell r="B646">
            <v>13561</v>
          </cell>
          <cell r="C646">
            <v>8390</v>
          </cell>
          <cell r="E646" t="str">
            <v>Russell Dionne</v>
          </cell>
          <cell r="F646" t="str">
            <v>Security Engineer</v>
          </cell>
          <cell r="G646" t="str">
            <v>Employee</v>
          </cell>
          <cell r="H646" t="str">
            <v>Americas Sales</v>
          </cell>
          <cell r="I646" t="str">
            <v>CONNECTICUT REMOTE OFFICE</v>
          </cell>
          <cell r="J646" t="str">
            <v>United States</v>
          </cell>
          <cell r="K646">
            <v>42135</v>
          </cell>
          <cell r="L646" t="str">
            <v>WH</v>
          </cell>
          <cell r="M646" t="str">
            <v>E41P</v>
          </cell>
          <cell r="N646" t="str">
            <v>E</v>
          </cell>
          <cell r="O646" t="str">
            <v>4</v>
          </cell>
          <cell r="P646" t="str">
            <v>Regular</v>
          </cell>
          <cell r="Q646" t="str"/>
          <cell r="R646">
            <v>1</v>
          </cell>
          <cell r="U646" t="str">
            <v>USD</v>
          </cell>
          <cell r="V646" t="str">
            <v>Americas Sales</v>
          </cell>
          <cell r="W646" t="str">
            <v>Thomas Fusco</v>
          </cell>
          <cell r="Y646" t="str">
            <v>Eligible</v>
          </cell>
          <cell r="Z646">
            <v>167000.16</v>
          </cell>
          <cell r="AA646">
            <v>167000.16</v>
          </cell>
          <cell r="AB646">
            <v>167000.16</v>
          </cell>
          <cell r="AC646">
            <v>167000.16</v>
          </cell>
          <cell r="AD646">
            <v>2</v>
          </cell>
          <cell r="AE646" t="str">
            <v>E41</v>
          </cell>
          <cell r="AF646">
            <v>160000</v>
          </cell>
          <cell r="AG646">
            <v>230000</v>
          </cell>
          <cell r="AH646">
            <v>0.1</v>
          </cell>
          <cell r="AI646">
            <v>1</v>
          </cell>
          <cell r="AJ646">
            <v>0</v>
          </cell>
          <cell r="AK646">
            <v>167000.16</v>
          </cell>
          <cell r="AL646">
            <v>0</v>
          </cell>
          <cell r="AM646">
            <v>167000.16</v>
          </cell>
          <cell r="AN646">
            <v>0</v>
          </cell>
          <cell r="AO646">
            <v>-0.27391234782608698</v>
          </cell>
          <cell r="AP646" t="str">
            <v>Rated 2 - no recommendation</v>
          </cell>
          <cell r="AQ646">
            <v>41600.14</v>
          </cell>
          <cell r="AR646">
            <v>550000.15999999992</v>
          </cell>
          <cell r="AS646">
            <v>0.24</v>
          </cell>
          <cell r="AT646">
            <v>1</v>
          </cell>
          <cell r="AU646">
            <v>0</v>
          </cell>
          <cell r="AV646">
            <v>167000.16</v>
          </cell>
          <cell r="AW646">
            <v>167000.16</v>
          </cell>
          <cell r="AX646">
            <v>0</v>
          </cell>
          <cell r="AY646">
            <v>0</v>
          </cell>
          <cell r="AZ646" t="str">
            <v>commission</v>
          </cell>
          <cell r="BA646" t="str">
            <v>commissionEligible</v>
          </cell>
          <cell r="BB646" t="str">
            <v>commissionUnited States</v>
          </cell>
          <cell r="BC646" t="str">
            <v xml:space="preserve">commissionUnited States </v>
          </cell>
          <cell r="BD646" t="str">
            <v>E41</v>
          </cell>
          <cell r="BF646">
            <v>13916.68</v>
          </cell>
          <cell r="BH646">
            <v>3</v>
          </cell>
        </row>
        <row r="647">
          <cell r="B647">
            <v>15807</v>
          </cell>
          <cell r="C647">
            <v>10761</v>
          </cell>
          <cell r="E647" t="str">
            <v>Charles Hourihan</v>
          </cell>
          <cell r="F647" t="str">
            <v>Customer Success Engineer</v>
          </cell>
          <cell r="G647" t="str">
            <v>Employee</v>
          </cell>
          <cell r="H647" t="str">
            <v>Americas Sales</v>
          </cell>
          <cell r="I647" t="str">
            <v>WALTHAM</v>
          </cell>
          <cell r="J647" t="str">
            <v>United States</v>
          </cell>
          <cell r="K647">
            <v>42660</v>
          </cell>
          <cell r="L647" t="str">
            <v>WH</v>
          </cell>
          <cell r="M647" t="str">
            <v>E61P</v>
          </cell>
          <cell r="N647" t="str">
            <v>E</v>
          </cell>
          <cell r="O647" t="str">
            <v>6</v>
          </cell>
          <cell r="P647" t="str">
            <v>Regular</v>
          </cell>
          <cell r="R647">
            <v>1</v>
          </cell>
          <cell r="U647" t="str">
            <v>USD</v>
          </cell>
          <cell r="V647" t="str">
            <v>Americas Sales</v>
          </cell>
          <cell r="W647" t="str">
            <v>Thomas Fusco</v>
          </cell>
          <cell r="Y647" t="str">
            <v>Not Eligible - Left</v>
          </cell>
          <cell r="Z647">
            <v>100000.16</v>
          </cell>
          <cell r="AA647">
            <v>100000.16</v>
          </cell>
          <cell r="AB647">
            <v>100000.16</v>
          </cell>
          <cell r="AC647">
            <v>100000.16</v>
          </cell>
        </row>
        <row r="648">
          <cell r="B648">
            <v>18136</v>
          </cell>
          <cell r="C648">
            <v>13186</v>
          </cell>
          <cell r="E648" t="str">
            <v>Richard Tom</v>
          </cell>
          <cell r="F648" t="str">
            <v>Security Engineer</v>
          </cell>
          <cell r="G648" t="str">
            <v>Employee</v>
          </cell>
          <cell r="H648" t="str">
            <v>Americas Sales</v>
          </cell>
          <cell r="I648" t="str">
            <v>NEW YORK REMOTE OFFICE</v>
          </cell>
          <cell r="J648" t="str">
            <v>United States</v>
          </cell>
          <cell r="K648">
            <v>43249</v>
          </cell>
          <cell r="L648" t="str">
            <v>WH</v>
          </cell>
          <cell r="M648" t="str">
            <v>E41P</v>
          </cell>
          <cell r="N648" t="str">
            <v>E</v>
          </cell>
          <cell r="O648" t="str">
            <v>4</v>
          </cell>
          <cell r="P648" t="str">
            <v>Regular</v>
          </cell>
          <cell r="Q648" t="str"/>
          <cell r="R648">
            <v>1</v>
          </cell>
          <cell r="U648" t="str">
            <v>USD</v>
          </cell>
          <cell r="V648" t="str">
            <v>Americas Sales</v>
          </cell>
          <cell r="W648" t="str">
            <v>Thomas Fusco</v>
          </cell>
          <cell r="Y648" t="str">
            <v>Eligible</v>
          </cell>
          <cell r="Z648">
            <v>164000</v>
          </cell>
          <cell r="AA648">
            <v>164000</v>
          </cell>
          <cell r="AB648">
            <v>164000</v>
          </cell>
          <cell r="AC648">
            <v>164000</v>
          </cell>
          <cell r="AD648">
            <v>2</v>
          </cell>
          <cell r="AE648" t="str">
            <v>E41</v>
          </cell>
          <cell r="AF648">
            <v>160000</v>
          </cell>
          <cell r="AG648">
            <v>230000</v>
          </cell>
          <cell r="AH648">
            <v>0.05</v>
          </cell>
          <cell r="AI648">
            <v>1</v>
          </cell>
          <cell r="AJ648">
            <v>0</v>
          </cell>
          <cell r="AK648">
            <v>164000</v>
          </cell>
          <cell r="AL648">
            <v>0</v>
          </cell>
          <cell r="AM648">
            <v>164000</v>
          </cell>
          <cell r="AN648">
            <v>0</v>
          </cell>
          <cell r="AO648">
            <v>-0.28695652173913044</v>
          </cell>
          <cell r="AP648" t="str">
            <v>Rated 2 - no recommendation</v>
          </cell>
          <cell r="AQ648">
            <v>41600.14</v>
          </cell>
          <cell r="AR648">
            <v>550000.15999999992</v>
          </cell>
          <cell r="AS648">
            <v>0.24</v>
          </cell>
          <cell r="AT648">
            <v>1</v>
          </cell>
          <cell r="AU648">
            <v>0</v>
          </cell>
          <cell r="AV648">
            <v>164000</v>
          </cell>
          <cell r="AW648">
            <v>164000</v>
          </cell>
          <cell r="AX648">
            <v>0</v>
          </cell>
          <cell r="AY648">
            <v>0</v>
          </cell>
          <cell r="AZ648" t="str">
            <v>commission</v>
          </cell>
          <cell r="BA648" t="str">
            <v>commissionEligible</v>
          </cell>
          <cell r="BB648" t="str">
            <v>commissionUnited States</v>
          </cell>
          <cell r="BC648" t="str">
            <v xml:space="preserve">commissionUnited States </v>
          </cell>
          <cell r="BD648" t="str">
            <v>E41</v>
          </cell>
          <cell r="BF648">
            <v>13666.666666666666</v>
          </cell>
          <cell r="BH648">
            <v>3</v>
          </cell>
        </row>
        <row r="649">
          <cell r="B649">
            <v>18727</v>
          </cell>
          <cell r="C649">
            <v>13772</v>
          </cell>
          <cell r="E649" t="str">
            <v>Hector Velez</v>
          </cell>
          <cell r="F649" t="str">
            <v xml:space="preserve"> Security Engineer</v>
          </cell>
          <cell r="G649" t="str">
            <v>Employee</v>
          </cell>
          <cell r="H649" t="str">
            <v>Americas Sales</v>
          </cell>
          <cell r="I649" t="str">
            <v>CONNECTICUT REMOTE OFFICE</v>
          </cell>
          <cell r="J649" t="str">
            <v>United States</v>
          </cell>
          <cell r="K649">
            <v>43388</v>
          </cell>
          <cell r="L649" t="str">
            <v>WH</v>
          </cell>
          <cell r="M649" t="str">
            <v>E61P</v>
          </cell>
          <cell r="N649" t="str">
            <v>E</v>
          </cell>
          <cell r="O649" t="str">
            <v>6</v>
          </cell>
          <cell r="P649" t="str">
            <v>Regular</v>
          </cell>
          <cell r="R649">
            <v>1</v>
          </cell>
          <cell r="U649" t="str">
            <v>USD</v>
          </cell>
          <cell r="V649" t="str">
            <v>Americas Sales</v>
          </cell>
          <cell r="W649" t="str">
            <v>Thomas Fusco</v>
          </cell>
          <cell r="Y649" t="str">
            <v>Eligible</v>
          </cell>
          <cell r="Z649">
            <v>85000</v>
          </cell>
          <cell r="AA649">
            <v>85000</v>
          </cell>
          <cell r="AB649">
            <v>85000</v>
          </cell>
          <cell r="AC649">
            <v>85000</v>
          </cell>
          <cell r="AD649">
            <v>2</v>
          </cell>
          <cell r="AE649" t="str">
            <v>E61</v>
          </cell>
          <cell r="AF649">
            <v>70000</v>
          </cell>
          <cell r="AG649">
            <v>120000</v>
          </cell>
          <cell r="AH649">
            <v>0.3</v>
          </cell>
          <cell r="AI649">
            <v>2</v>
          </cell>
          <cell r="AJ649">
            <v>0</v>
          </cell>
          <cell r="AK649">
            <v>85000</v>
          </cell>
          <cell r="AL649">
            <v>0</v>
          </cell>
          <cell r="AM649">
            <v>85000</v>
          </cell>
          <cell r="AN649">
            <v>0</v>
          </cell>
          <cell r="AO649">
            <v>-0.29166666666666663</v>
          </cell>
          <cell r="AP649" t="str">
            <v>Rated 2 - no recommendation</v>
          </cell>
          <cell r="AQ649">
            <v>41600.14</v>
          </cell>
          <cell r="AR649">
            <v>550000.15999999992</v>
          </cell>
          <cell r="AS649">
            <v>0.08</v>
          </cell>
          <cell r="AT649">
            <v>1</v>
          </cell>
          <cell r="AU649">
            <v>0</v>
          </cell>
          <cell r="AV649">
            <v>85000</v>
          </cell>
          <cell r="AW649">
            <v>85000</v>
          </cell>
          <cell r="AX649">
            <v>0</v>
          </cell>
          <cell r="AY649">
            <v>0</v>
          </cell>
          <cell r="AZ649" t="str">
            <v>commission</v>
          </cell>
          <cell r="BA649" t="str">
            <v>commissionEligible</v>
          </cell>
          <cell r="BB649" t="str">
            <v>commissionUnited States</v>
          </cell>
          <cell r="BC649" t="str">
            <v xml:space="preserve">commissionUnited States </v>
          </cell>
          <cell r="BD649" t="str">
            <v>E61</v>
          </cell>
          <cell r="BF649">
            <v>7083.333333333333</v>
          </cell>
          <cell r="BH649">
            <v>3</v>
          </cell>
        </row>
        <row r="650">
          <cell r="B650">
            <v>10334</v>
          </cell>
          <cell r="C650">
            <v>7276</v>
          </cell>
          <cell r="E650" t="str">
            <v>Jeffrey Fogel</v>
          </cell>
          <cell r="F650" t="str">
            <v>Security Engineer</v>
          </cell>
          <cell r="G650" t="str">
            <v>Employee</v>
          </cell>
          <cell r="H650" t="str">
            <v>Americas Sales</v>
          </cell>
          <cell r="I650" t="str">
            <v>FLORIDA REMOTE OFFICE</v>
          </cell>
          <cell r="J650" t="str">
            <v>United States</v>
          </cell>
          <cell r="K650">
            <v>41108</v>
          </cell>
          <cell r="L650" t="str">
            <v>WH</v>
          </cell>
          <cell r="M650" t="str">
            <v>E51P</v>
          </cell>
          <cell r="N650" t="str">
            <v>E</v>
          </cell>
          <cell r="O650" t="str">
            <v>5</v>
          </cell>
          <cell r="P650" t="str">
            <v>Regular</v>
          </cell>
          <cell r="Q650" t="str"/>
          <cell r="R650">
            <v>1</v>
          </cell>
          <cell r="U650" t="str">
            <v>USD</v>
          </cell>
          <cell r="V650" t="str">
            <v>Americas Sales</v>
          </cell>
          <cell r="W650" t="str">
            <v>Thomas Fusco</v>
          </cell>
          <cell r="Y650" t="str">
            <v>Eligible</v>
          </cell>
          <cell r="Z650">
            <v>151000.08000000002</v>
          </cell>
          <cell r="AA650">
            <v>151000.08000000002</v>
          </cell>
          <cell r="AB650">
            <v>151000.08000000002</v>
          </cell>
          <cell r="AC650">
            <v>151000.08000000002</v>
          </cell>
          <cell r="AD650">
            <v>2</v>
          </cell>
          <cell r="AE650" t="str">
            <v>E51</v>
          </cell>
          <cell r="AF650">
            <v>125000</v>
          </cell>
          <cell r="AG650">
            <v>190000</v>
          </cell>
          <cell r="AH650">
            <v>0.4</v>
          </cell>
          <cell r="AI650">
            <v>2</v>
          </cell>
          <cell r="AJ650">
            <v>0</v>
          </cell>
          <cell r="AK650">
            <v>151000.08000000002</v>
          </cell>
          <cell r="AL650">
            <v>0</v>
          </cell>
          <cell r="AM650">
            <v>151000.08000000002</v>
          </cell>
          <cell r="AN650">
            <v>0</v>
          </cell>
          <cell r="AO650">
            <v>-0.20526273684210516</v>
          </cell>
          <cell r="AP650" t="str">
            <v>Rated 2 - no recommendation</v>
          </cell>
          <cell r="AQ650">
            <v>41600.14</v>
          </cell>
          <cell r="AR650">
            <v>550000.15999999992</v>
          </cell>
          <cell r="AS650">
            <v>0.21</v>
          </cell>
          <cell r="AT650">
            <v>1</v>
          </cell>
          <cell r="AU650">
            <v>0</v>
          </cell>
          <cell r="AV650">
            <v>151000.08000000002</v>
          </cell>
          <cell r="AW650">
            <v>151000.08000000002</v>
          </cell>
          <cell r="AX650">
            <v>0</v>
          </cell>
          <cell r="AY650">
            <v>0</v>
          </cell>
          <cell r="AZ650" t="str">
            <v>commission</v>
          </cell>
          <cell r="BA650" t="str">
            <v>commissionEligible</v>
          </cell>
          <cell r="BB650" t="str">
            <v>commissionUnited States</v>
          </cell>
          <cell r="BC650" t="str">
            <v xml:space="preserve">commissionUnited States </v>
          </cell>
          <cell r="BD650" t="str">
            <v>E51</v>
          </cell>
          <cell r="BF650">
            <v>12583.340000000002</v>
          </cell>
          <cell r="BH650">
            <v>2</v>
          </cell>
        </row>
        <row r="651">
          <cell r="B651">
            <v>9521</v>
          </cell>
          <cell r="C651">
            <v>7118</v>
          </cell>
          <cell r="E651" t="str">
            <v>Jonathan Sanders</v>
          </cell>
          <cell r="F651" t="str">
            <v>Security Engineer</v>
          </cell>
          <cell r="G651" t="str">
            <v>Employee</v>
          </cell>
          <cell r="H651" t="str">
            <v>Americas Sales</v>
          </cell>
          <cell r="I651" t="str">
            <v>ALABAMA REMOTE OFFICE</v>
          </cell>
          <cell r="J651" t="str">
            <v>United States</v>
          </cell>
          <cell r="K651">
            <v>43206</v>
          </cell>
          <cell r="L651" t="str">
            <v>WH</v>
          </cell>
          <cell r="M651" t="str">
            <v>E41P</v>
          </cell>
          <cell r="N651" t="str">
            <v>E</v>
          </cell>
          <cell r="O651" t="str">
            <v>4</v>
          </cell>
          <cell r="P651" t="str">
            <v>Regular</v>
          </cell>
          <cell r="Q651" t="str"/>
          <cell r="R651">
            <v>1</v>
          </cell>
          <cell r="U651" t="str">
            <v>USD</v>
          </cell>
          <cell r="V651" t="str">
            <v>Americas Sales</v>
          </cell>
          <cell r="W651" t="str">
            <v>Thomas Fusco</v>
          </cell>
          <cell r="Y651" t="str">
            <v>Eligible</v>
          </cell>
          <cell r="Z651">
            <v>166000</v>
          </cell>
          <cell r="AA651">
            <v>166000</v>
          </cell>
          <cell r="AB651">
            <v>166000</v>
          </cell>
          <cell r="AC651">
            <v>166000</v>
          </cell>
          <cell r="AD651">
            <v>3</v>
          </cell>
          <cell r="AE651" t="str">
            <v>E41</v>
          </cell>
          <cell r="AF651">
            <v>160000</v>
          </cell>
          <cell r="AG651">
            <v>230000</v>
          </cell>
          <cell r="AH651">
            <v>0.08</v>
          </cell>
          <cell r="AI651">
            <v>1</v>
          </cell>
          <cell r="AJ651">
            <v>0</v>
          </cell>
          <cell r="AK651">
            <v>172640</v>
          </cell>
          <cell r="AL651">
            <v>4.0000000000000036E-2</v>
          </cell>
          <cell r="AM651">
            <v>172640</v>
          </cell>
          <cell r="AN651">
            <v>6640</v>
          </cell>
          <cell r="AO651">
            <v>-0.24939130434782608</v>
          </cell>
          <cell r="AQ651">
            <v>41600.14</v>
          </cell>
          <cell r="AR651">
            <v>550000.15999999992</v>
          </cell>
          <cell r="AS651">
            <v>0.24</v>
          </cell>
          <cell r="AT651">
            <v>1</v>
          </cell>
          <cell r="AU651">
            <v>0</v>
          </cell>
          <cell r="AV651">
            <v>172640</v>
          </cell>
          <cell r="AW651">
            <v>172640</v>
          </cell>
          <cell r="AX651">
            <v>4.0000000000000036E-2</v>
          </cell>
          <cell r="AY651">
            <v>6640</v>
          </cell>
          <cell r="AZ651" t="str">
            <v>commission</v>
          </cell>
          <cell r="BA651" t="str">
            <v>commissionEligible</v>
          </cell>
          <cell r="BB651" t="str">
            <v>commissionUnited States</v>
          </cell>
          <cell r="BC651" t="str">
            <v xml:space="preserve">commissionUnited States </v>
          </cell>
          <cell r="BD651" t="str">
            <v>E41</v>
          </cell>
          <cell r="BF651">
            <v>13833.333333333334</v>
          </cell>
          <cell r="BH651">
            <v>3</v>
          </cell>
        </row>
        <row r="652">
          <cell r="B652">
            <v>19874</v>
          </cell>
          <cell r="C652">
            <v>14932</v>
          </cell>
          <cell r="E652" t="str">
            <v>Chung-Hsien (Sean) Tsai</v>
          </cell>
          <cell r="F652" t="str">
            <v>Security Engineer</v>
          </cell>
          <cell r="G652" t="str">
            <v>Employee</v>
          </cell>
          <cell r="H652" t="str">
            <v>Americas Sales</v>
          </cell>
          <cell r="I652" t="str">
            <v>FLORIDA REMOTE OFFICE</v>
          </cell>
          <cell r="J652" t="str">
            <v>United States</v>
          </cell>
          <cell r="K652">
            <v>43591</v>
          </cell>
          <cell r="L652" t="str">
            <v>WH</v>
          </cell>
          <cell r="M652" t="str">
            <v>E51P</v>
          </cell>
          <cell r="N652" t="str">
            <v>E</v>
          </cell>
          <cell r="O652" t="str">
            <v>5</v>
          </cell>
          <cell r="P652" t="str">
            <v>Regular</v>
          </cell>
          <cell r="Q652" t="str"/>
          <cell r="R652">
            <v>1</v>
          </cell>
          <cell r="U652" t="str">
            <v>USD</v>
          </cell>
          <cell r="V652" t="str">
            <v>Americas Sales</v>
          </cell>
          <cell r="W652" t="str">
            <v>Thomas Fusco</v>
          </cell>
          <cell r="Y652" t="str">
            <v>Eligible</v>
          </cell>
          <cell r="Z652">
            <v>164000</v>
          </cell>
          <cell r="AA652">
            <v>164000</v>
          </cell>
          <cell r="AB652">
            <v>164000</v>
          </cell>
          <cell r="AC652">
            <v>164000</v>
          </cell>
          <cell r="AD652">
            <v>3</v>
          </cell>
          <cell r="AE652" t="str">
            <v>E51</v>
          </cell>
          <cell r="AF652">
            <v>125000</v>
          </cell>
          <cell r="AG652">
            <v>190000</v>
          </cell>
          <cell r="AH652">
            <v>0.6</v>
          </cell>
          <cell r="AI652">
            <v>3</v>
          </cell>
          <cell r="AJ652">
            <v>0</v>
          </cell>
          <cell r="AK652">
            <v>167280</v>
          </cell>
          <cell r="AL652">
            <v>2.0000000000000018E-2</v>
          </cell>
          <cell r="AM652">
            <v>167280</v>
          </cell>
          <cell r="AN652">
            <v>3280</v>
          </cell>
          <cell r="AO652">
            <v>-0.11957894736842101</v>
          </cell>
          <cell r="AQ652">
            <v>41600.14</v>
          </cell>
          <cell r="AR652">
            <v>550000.15999999992</v>
          </cell>
          <cell r="AS652">
            <v>0.24</v>
          </cell>
          <cell r="AT652">
            <v>1</v>
          </cell>
          <cell r="AU652">
            <v>0</v>
          </cell>
          <cell r="AV652">
            <v>167280</v>
          </cell>
          <cell r="AW652">
            <v>167280</v>
          </cell>
          <cell r="AX652">
            <v>2.0000000000000018E-2</v>
          </cell>
          <cell r="AY652">
            <v>3280</v>
          </cell>
          <cell r="AZ652" t="str">
            <v>commission</v>
          </cell>
          <cell r="BA652" t="str">
            <v>commissionEligible</v>
          </cell>
          <cell r="BB652" t="str">
            <v>commissionUnited States</v>
          </cell>
          <cell r="BC652" t="str">
            <v xml:space="preserve">commissionUnited States </v>
          </cell>
          <cell r="BD652" t="str">
            <v>E51</v>
          </cell>
          <cell r="BF652">
            <v>13666.666666666666</v>
          </cell>
          <cell r="BH652">
            <v>4</v>
          </cell>
        </row>
        <row r="653">
          <cell r="B653">
            <v>20229</v>
          </cell>
          <cell r="C653">
            <v>15318</v>
          </cell>
          <cell r="E653" t="str">
            <v>Jesse Christoffer</v>
          </cell>
          <cell r="F653" t="str">
            <v>Security Engineer</v>
          </cell>
          <cell r="G653" t="str">
            <v>Employee</v>
          </cell>
          <cell r="H653" t="str">
            <v>Americas Sales</v>
          </cell>
          <cell r="I653" t="str">
            <v>WASHINGTON REMOTE OFFICE</v>
          </cell>
          <cell r="J653" t="str">
            <v>United States</v>
          </cell>
          <cell r="K653">
            <v>43682</v>
          </cell>
          <cell r="L653" t="str">
            <v>WH</v>
          </cell>
          <cell r="M653" t="str">
            <v>E51P</v>
          </cell>
          <cell r="N653" t="str">
            <v>E</v>
          </cell>
          <cell r="O653" t="str">
            <v>5</v>
          </cell>
          <cell r="P653" t="str">
            <v>Regular</v>
          </cell>
          <cell r="Q653" t="str"/>
          <cell r="R653">
            <v>1</v>
          </cell>
          <cell r="U653" t="str">
            <v>USD</v>
          </cell>
          <cell r="V653" t="str">
            <v>Americas Sales</v>
          </cell>
          <cell r="W653" t="str">
            <v>Thomas Fusco</v>
          </cell>
          <cell r="Y653" t="str">
            <v>Not Eligible - Left</v>
          </cell>
          <cell r="Z653">
            <v>168000.08</v>
          </cell>
          <cell r="AA653">
            <v>168000.08</v>
          </cell>
          <cell r="AB653">
            <v>168000.08</v>
          </cell>
          <cell r="AC653">
            <v>168000.08</v>
          </cell>
        </row>
        <row r="654">
          <cell r="B654">
            <v>20910</v>
          </cell>
          <cell r="C654">
            <v>15997</v>
          </cell>
          <cell r="E654" t="str">
            <v>Bradley Russell</v>
          </cell>
          <cell r="F654" t="str">
            <v>Security Engineer</v>
          </cell>
          <cell r="G654" t="str">
            <v>Employee</v>
          </cell>
          <cell r="H654" t="str">
            <v>Americas Sales</v>
          </cell>
          <cell r="I654" t="str">
            <v>CALIFORNIA REMOTE OFFICE</v>
          </cell>
          <cell r="J654" t="str">
            <v>United States</v>
          </cell>
          <cell r="K654">
            <v>43850</v>
          </cell>
          <cell r="L654" t="str">
            <v>WH</v>
          </cell>
          <cell r="M654" t="str">
            <v>E51P</v>
          </cell>
          <cell r="N654" t="str">
            <v>E</v>
          </cell>
          <cell r="O654" t="str">
            <v>5</v>
          </cell>
          <cell r="P654" t="str">
            <v>Regular</v>
          </cell>
          <cell r="Q654" t="str"/>
          <cell r="R654">
            <v>1</v>
          </cell>
          <cell r="U654" t="str">
            <v>USD</v>
          </cell>
          <cell r="V654" t="str">
            <v>Americas Sales</v>
          </cell>
          <cell r="W654" t="str">
            <v>Thomas Fusco</v>
          </cell>
          <cell r="Y654" t="str">
            <v>Eligible</v>
          </cell>
          <cell r="Z654">
            <v>150000</v>
          </cell>
          <cell r="AA654">
            <v>150000</v>
          </cell>
          <cell r="AB654">
            <v>150000</v>
          </cell>
          <cell r="AC654">
            <v>150000</v>
          </cell>
          <cell r="AD654">
            <v>2</v>
          </cell>
          <cell r="AE654" t="str">
            <v>E51</v>
          </cell>
          <cell r="AF654">
            <v>125000</v>
          </cell>
          <cell r="AG654">
            <v>190000</v>
          </cell>
          <cell r="AH654">
            <v>0.38</v>
          </cell>
          <cell r="AI654">
            <v>2</v>
          </cell>
          <cell r="AJ654">
            <v>0</v>
          </cell>
          <cell r="AK654">
            <v>150000</v>
          </cell>
          <cell r="AL654">
            <v>0</v>
          </cell>
          <cell r="AM654">
            <v>150000</v>
          </cell>
          <cell r="AN654">
            <v>0</v>
          </cell>
          <cell r="AO654">
            <v>-0.21052631578947367</v>
          </cell>
          <cell r="AP654" t="str">
            <v>Rated 2 - no recommendation</v>
          </cell>
          <cell r="AQ654">
            <v>41600.14</v>
          </cell>
          <cell r="AR654">
            <v>550000.15999999992</v>
          </cell>
          <cell r="AS654">
            <v>0.21</v>
          </cell>
          <cell r="AT654">
            <v>1</v>
          </cell>
          <cell r="AU654">
            <v>0</v>
          </cell>
          <cell r="AV654">
            <v>150000</v>
          </cell>
          <cell r="AW654">
            <v>150000</v>
          </cell>
          <cell r="AX654">
            <v>0</v>
          </cell>
          <cell r="AY654">
            <v>0</v>
          </cell>
          <cell r="AZ654" t="str">
            <v>commission</v>
          </cell>
          <cell r="BA654" t="str">
            <v>commissionEligible</v>
          </cell>
          <cell r="BB654" t="str">
            <v>commissionUnited States</v>
          </cell>
          <cell r="BC654" t="str">
            <v xml:space="preserve">commissionUnited States </v>
          </cell>
          <cell r="BD654" t="str">
            <v>E51</v>
          </cell>
          <cell r="BF654">
            <v>12500</v>
          </cell>
        </row>
        <row r="655">
          <cell r="B655">
            <v>13078</v>
          </cell>
          <cell r="C655">
            <v>8109</v>
          </cell>
          <cell r="E655" t="str">
            <v>Robert Brien</v>
          </cell>
          <cell r="F655" t="str">
            <v>Security Engineer</v>
          </cell>
          <cell r="G655" t="str">
            <v>Employee</v>
          </cell>
          <cell r="H655" t="str">
            <v>Americas Sales</v>
          </cell>
          <cell r="I655" t="str">
            <v>TORONTO</v>
          </cell>
          <cell r="J655" t="str">
            <v>Canada</v>
          </cell>
          <cell r="K655">
            <v>42058</v>
          </cell>
          <cell r="L655" t="str">
            <v>WH</v>
          </cell>
          <cell r="M655" t="str">
            <v>E51P</v>
          </cell>
          <cell r="N655" t="str">
            <v>E</v>
          </cell>
          <cell r="O655" t="str">
            <v>5</v>
          </cell>
          <cell r="P655" t="str">
            <v>Regular</v>
          </cell>
          <cell r="Q655" t="str"/>
          <cell r="R655">
            <v>1</v>
          </cell>
          <cell r="U655" t="str">
            <v>CAD</v>
          </cell>
          <cell r="V655" t="str">
            <v>Americas Sales</v>
          </cell>
          <cell r="W655" t="str">
            <v>Thomas Fusco</v>
          </cell>
          <cell r="Y655" t="str">
            <v>Eligible</v>
          </cell>
          <cell r="Z655">
            <v>120000.16</v>
          </cell>
          <cell r="AA655">
            <v>94338.692464725289</v>
          </cell>
          <cell r="AB655">
            <v>120000.16</v>
          </cell>
          <cell r="AC655">
            <v>94338.692464725289</v>
          </cell>
          <cell r="AD655">
            <v>3</v>
          </cell>
          <cell r="AE655" t="str">
            <v>E51</v>
          </cell>
          <cell r="AF655">
            <v>115000</v>
          </cell>
          <cell r="AG655">
            <v>190000</v>
          </cell>
          <cell r="AH655">
            <v>0.06</v>
          </cell>
          <cell r="AI655">
            <v>1</v>
          </cell>
          <cell r="AJ655">
            <v>0</v>
          </cell>
          <cell r="AK655">
            <v>124800.1664</v>
          </cell>
          <cell r="AL655">
            <v>4.0000000000000036E-2</v>
          </cell>
          <cell r="AM655">
            <v>98112.240163314302</v>
          </cell>
          <cell r="AN655">
            <v>3773.5476985890127</v>
          </cell>
          <cell r="AO655">
            <v>-0.34315701894736839</v>
          </cell>
          <cell r="AQ655">
            <v>41600.14</v>
          </cell>
          <cell r="AR655">
            <v>412000.4</v>
          </cell>
          <cell r="AS655">
            <v>0.21</v>
          </cell>
          <cell r="AT655">
            <v>1</v>
          </cell>
          <cell r="AU655">
            <v>0</v>
          </cell>
          <cell r="AV655">
            <v>124800.1664</v>
          </cell>
          <cell r="AW655">
            <v>98112.240163314302</v>
          </cell>
          <cell r="AX655">
            <v>4.0000000000000036E-2</v>
          </cell>
          <cell r="AY655">
            <v>3773.5476985890127</v>
          </cell>
          <cell r="AZ655" t="str">
            <v>commission</v>
          </cell>
          <cell r="BA655" t="str">
            <v>commissionEligible</v>
          </cell>
          <cell r="BB655" t="str">
            <v>commissionCanada</v>
          </cell>
          <cell r="BC655" t="str">
            <v xml:space="preserve">commissionCanada </v>
          </cell>
          <cell r="BD655" t="str">
            <v>E51</v>
          </cell>
          <cell r="BF655">
            <v>10000.013333333334</v>
          </cell>
          <cell r="BH655">
            <v>4</v>
          </cell>
        </row>
        <row r="656">
          <cell r="B656">
            <v>14906</v>
          </cell>
          <cell r="C656">
            <v>9848</v>
          </cell>
          <cell r="E656" t="str">
            <v>Jonathan James</v>
          </cell>
          <cell r="F656" t="str">
            <v>Security Engineer</v>
          </cell>
          <cell r="G656" t="str">
            <v>Employee</v>
          </cell>
          <cell r="H656" t="str">
            <v>Americas Sales</v>
          </cell>
          <cell r="I656" t="str">
            <v>NOVA SCOTIA REMOTE, CANADA</v>
          </cell>
          <cell r="J656" t="str">
            <v>Canada</v>
          </cell>
          <cell r="K656">
            <v>42450</v>
          </cell>
          <cell r="L656" t="str">
            <v>WH</v>
          </cell>
          <cell r="M656" t="str">
            <v>E41P</v>
          </cell>
          <cell r="N656" t="str">
            <v>E</v>
          </cell>
          <cell r="O656" t="str">
            <v>4</v>
          </cell>
          <cell r="P656" t="str">
            <v>Regular</v>
          </cell>
          <cell r="Q656" t="str"/>
          <cell r="R656">
            <v>1</v>
          </cell>
          <cell r="U656" t="str">
            <v>CAD</v>
          </cell>
          <cell r="V656" t="str">
            <v>Americas Sales</v>
          </cell>
          <cell r="W656" t="str">
            <v>Thomas Fusco</v>
          </cell>
          <cell r="Y656" t="str">
            <v>Eligible</v>
          </cell>
          <cell r="Z656">
            <v>188000</v>
          </cell>
          <cell r="AA656">
            <v>147797.08779861921</v>
          </cell>
          <cell r="AB656">
            <v>188000</v>
          </cell>
          <cell r="AC656">
            <v>147797.08779861921</v>
          </cell>
          <cell r="AD656">
            <v>2</v>
          </cell>
          <cell r="AE656" t="str">
            <v>E41</v>
          </cell>
          <cell r="AF656">
            <v>155000</v>
          </cell>
          <cell r="AG656">
            <v>220000</v>
          </cell>
          <cell r="AH656">
            <v>0.5</v>
          </cell>
          <cell r="AI656">
            <v>3</v>
          </cell>
          <cell r="AJ656">
            <v>0</v>
          </cell>
          <cell r="AK656">
            <v>188000</v>
          </cell>
          <cell r="AL656">
            <v>0</v>
          </cell>
          <cell r="AM656">
            <v>147797.08779861921</v>
          </cell>
          <cell r="AN656">
            <v>0</v>
          </cell>
          <cell r="AO656">
            <v>-0.1454545454545455</v>
          </cell>
          <cell r="AP656" t="str">
            <v>Rated 2 - no recommendation</v>
          </cell>
          <cell r="AQ656">
            <v>41600.14</v>
          </cell>
          <cell r="AR656">
            <v>412000.4</v>
          </cell>
          <cell r="AS656">
            <v>0.39</v>
          </cell>
          <cell r="AT656">
            <v>1</v>
          </cell>
          <cell r="AU656">
            <v>0</v>
          </cell>
          <cell r="AV656">
            <v>188000</v>
          </cell>
          <cell r="AW656">
            <v>147797.08779861921</v>
          </cell>
          <cell r="AX656">
            <v>0</v>
          </cell>
          <cell r="AY656">
            <v>0</v>
          </cell>
          <cell r="AZ656" t="str">
            <v>commission</v>
          </cell>
          <cell r="BA656" t="str">
            <v>commissionEligible</v>
          </cell>
          <cell r="BB656" t="str">
            <v>commissionCanada</v>
          </cell>
          <cell r="BC656" t="str">
            <v xml:space="preserve">commissionCanada </v>
          </cell>
          <cell r="BD656" t="str">
            <v>E41</v>
          </cell>
          <cell r="BF656">
            <v>15666.666666666666</v>
          </cell>
          <cell r="BH656">
            <v>3</v>
          </cell>
        </row>
        <row r="657">
          <cell r="B657">
            <v>16586</v>
          </cell>
          <cell r="C657">
            <v>11510</v>
          </cell>
          <cell r="E657" t="str">
            <v>Krzysztof Biernacki</v>
          </cell>
          <cell r="F657" t="str">
            <v>Security Engineer</v>
          </cell>
          <cell r="G657" t="str">
            <v>Employee</v>
          </cell>
          <cell r="H657" t="str">
            <v>Americas Sales</v>
          </cell>
          <cell r="I657" t="str">
            <v>BRITISH COLUMBIA REMOTE, CANADA</v>
          </cell>
          <cell r="J657" t="str">
            <v>Canada</v>
          </cell>
          <cell r="K657">
            <v>42912</v>
          </cell>
          <cell r="L657" t="str">
            <v>WH</v>
          </cell>
          <cell r="M657" t="str">
            <v>E41P</v>
          </cell>
          <cell r="N657" t="str">
            <v>E</v>
          </cell>
          <cell r="O657" t="str">
            <v>4</v>
          </cell>
          <cell r="P657" t="str">
            <v>Regular</v>
          </cell>
          <cell r="Q657" t="str"/>
          <cell r="R657">
            <v>1</v>
          </cell>
          <cell r="U657" t="str">
            <v>CAD</v>
          </cell>
          <cell r="V657" t="str">
            <v>Americas Sales</v>
          </cell>
          <cell r="W657" t="str">
            <v>Thomas Fusco</v>
          </cell>
          <cell r="Y657" t="str">
            <v>Eligible</v>
          </cell>
          <cell r="Z657">
            <v>170000</v>
          </cell>
          <cell r="AA657">
            <v>133646.30279662376</v>
          </cell>
          <cell r="AB657">
            <v>170000</v>
          </cell>
          <cell r="AC657">
            <v>133646.30279662376</v>
          </cell>
          <cell r="AD657">
            <v>4</v>
          </cell>
          <cell r="AE657" t="str">
            <v>E41</v>
          </cell>
          <cell r="AF657">
            <v>155000</v>
          </cell>
          <cell r="AG657">
            <v>220000</v>
          </cell>
          <cell r="AH657">
            <v>0.23</v>
          </cell>
          <cell r="AI657">
            <v>2</v>
          </cell>
          <cell r="AJ657">
            <v>0</v>
          </cell>
          <cell r="AK657">
            <v>178500</v>
          </cell>
          <cell r="AL657">
            <v>5.0000000000000044E-2</v>
          </cell>
          <cell r="AM657">
            <v>140328.61793645495</v>
          </cell>
          <cell r="AN657">
            <v>6682.3151398311893</v>
          </cell>
          <cell r="AO657">
            <v>-0.1886363636363636</v>
          </cell>
          <cell r="AQ657">
            <v>41600.14</v>
          </cell>
          <cell r="AR657">
            <v>412000.4</v>
          </cell>
          <cell r="AS657">
            <v>0.34</v>
          </cell>
          <cell r="AT657">
            <v>1</v>
          </cell>
          <cell r="AU657">
            <v>0</v>
          </cell>
          <cell r="AV657">
            <v>178500</v>
          </cell>
          <cell r="AW657">
            <v>140328.61793645495</v>
          </cell>
          <cell r="AX657">
            <v>5.0000000000000044E-2</v>
          </cell>
          <cell r="AY657">
            <v>6682.3151398311893</v>
          </cell>
          <cell r="AZ657" t="str">
            <v>commission</v>
          </cell>
          <cell r="BA657" t="str">
            <v>commissionEligible</v>
          </cell>
          <cell r="BB657" t="str">
            <v>commissionCanada</v>
          </cell>
          <cell r="BC657" t="str">
            <v xml:space="preserve">commissionCanada </v>
          </cell>
          <cell r="BD657" t="str">
            <v>E41</v>
          </cell>
          <cell r="BF657">
            <v>14166.666666666666</v>
          </cell>
          <cell r="BH657">
            <v>3</v>
          </cell>
        </row>
        <row r="658">
          <cell r="B658">
            <v>19457</v>
          </cell>
          <cell r="C658">
            <v>14515</v>
          </cell>
          <cell r="E658" t="str">
            <v>Matthew Busby</v>
          </cell>
          <cell r="F658" t="str">
            <v>Associate Security Engineer</v>
          </cell>
          <cell r="G658" t="str">
            <v>Employee</v>
          </cell>
          <cell r="H658" t="str">
            <v>Americas Sales</v>
          </cell>
          <cell r="I658" t="str">
            <v>CALGARY,CANADA</v>
          </cell>
          <cell r="J658" t="str">
            <v>Canada</v>
          </cell>
          <cell r="K658">
            <v>43864</v>
          </cell>
          <cell r="L658" t="str">
            <v>WH</v>
          </cell>
          <cell r="M658" t="str">
            <v>E61P</v>
          </cell>
          <cell r="N658" t="str">
            <v>E</v>
          </cell>
          <cell r="O658" t="str">
            <v>6</v>
          </cell>
          <cell r="P658" t="str">
            <v>EL</v>
          </cell>
          <cell r="Q658" t="str">
            <v>ELSE FEB 2020</v>
          </cell>
          <cell r="R658">
            <v>1</v>
          </cell>
          <cell r="U658" t="str">
            <v>CAD</v>
          </cell>
          <cell r="V658" t="str">
            <v>Americas Sales</v>
          </cell>
          <cell r="W658" t="str">
            <v>Thomas Fusco</v>
          </cell>
          <cell r="Y658" t="str">
            <v>Eligible</v>
          </cell>
          <cell r="Z658">
            <v>70000</v>
          </cell>
          <cell r="AA658">
            <v>55030.830563315663</v>
          </cell>
          <cell r="AB658">
            <v>70000</v>
          </cell>
          <cell r="AC658">
            <v>55030.830563315663</v>
          </cell>
          <cell r="AD658">
            <v>3</v>
          </cell>
          <cell r="AE658" t="str">
            <v>E61</v>
          </cell>
          <cell r="AF658">
            <v>70000</v>
          </cell>
          <cell r="AG658">
            <v>115000</v>
          </cell>
          <cell r="AH658">
            <v>0</v>
          </cell>
          <cell r="AI658">
            <v>1</v>
          </cell>
          <cell r="AJ658">
            <v>80000</v>
          </cell>
          <cell r="AK658">
            <v>80000</v>
          </cell>
          <cell r="AL658">
            <v>0.14285714285714279</v>
          </cell>
          <cell r="AM658">
            <v>62892.377786646473</v>
          </cell>
          <cell r="AN658">
            <v>7861.5472233308101</v>
          </cell>
          <cell r="AO658">
            <v>-0.30434782608695654</v>
          </cell>
          <cell r="AP658" t="str">
            <v>EL</v>
          </cell>
          <cell r="AQ658">
            <v>41600.14</v>
          </cell>
          <cell r="AR658">
            <v>412000.4</v>
          </cell>
          <cell r="AS658">
            <v>7.0000000000000007E-2</v>
          </cell>
          <cell r="AT658">
            <v>1</v>
          </cell>
          <cell r="AU658">
            <v>0</v>
          </cell>
          <cell r="AV658">
            <v>80000</v>
          </cell>
          <cell r="AW658">
            <v>62892.377786646473</v>
          </cell>
          <cell r="AX658">
            <v>0.14285714285714279</v>
          </cell>
          <cell r="AY658">
            <v>7861.5472233308101</v>
          </cell>
          <cell r="AZ658" t="str">
            <v>commission</v>
          </cell>
          <cell r="BA658" t="str">
            <v>commissionEligible</v>
          </cell>
          <cell r="BB658" t="str">
            <v>commissionCanada</v>
          </cell>
          <cell r="BC658" t="str">
            <v xml:space="preserve">commissionCanada </v>
          </cell>
          <cell r="BD658" t="str">
            <v>E61</v>
          </cell>
          <cell r="BF658">
            <v>5833.333333333333</v>
          </cell>
        </row>
        <row r="659">
          <cell r="B659">
            <v>18778</v>
          </cell>
          <cell r="C659">
            <v>13822</v>
          </cell>
          <cell r="E659" t="str">
            <v>David Yazell</v>
          </cell>
          <cell r="F659" t="str">
            <v>Territory Manager</v>
          </cell>
          <cell r="G659" t="str">
            <v>Employee</v>
          </cell>
          <cell r="H659" t="str">
            <v>Americas Sales</v>
          </cell>
          <cell r="I659" t="str">
            <v>INDIANA REMOTE OFFICE</v>
          </cell>
          <cell r="J659" t="str">
            <v>United States</v>
          </cell>
          <cell r="K659">
            <v>43374</v>
          </cell>
          <cell r="L659" t="str">
            <v>WH</v>
          </cell>
          <cell r="M659" t="str">
            <v>S61P</v>
          </cell>
          <cell r="N659" t="str">
            <v>S</v>
          </cell>
          <cell r="O659" t="str">
            <v>6</v>
          </cell>
          <cell r="P659" t="str">
            <v>Regular</v>
          </cell>
          <cell r="Q659" t="str"/>
          <cell r="R659">
            <v>1</v>
          </cell>
          <cell r="U659" t="str">
            <v>USD</v>
          </cell>
          <cell r="V659" t="str">
            <v>Americas Sales</v>
          </cell>
          <cell r="W659" t="str">
            <v>Thomas Fusco</v>
          </cell>
          <cell r="Y659" t="str">
            <v>Eligible</v>
          </cell>
          <cell r="Z659">
            <v>105000.08</v>
          </cell>
          <cell r="AA659">
            <v>105000.08</v>
          </cell>
          <cell r="AB659">
            <v>105000.08</v>
          </cell>
          <cell r="AC659">
            <v>105000.08</v>
          </cell>
          <cell r="AD659">
            <v>2</v>
          </cell>
          <cell r="AE659" t="str">
            <v>S61</v>
          </cell>
          <cell r="AF659">
            <v>100000</v>
          </cell>
          <cell r="AG659">
            <v>160000</v>
          </cell>
          <cell r="AH659">
            <v>0.08</v>
          </cell>
          <cell r="AI659">
            <v>1</v>
          </cell>
          <cell r="AJ659">
            <v>0</v>
          </cell>
          <cell r="AK659">
            <v>105000.08</v>
          </cell>
          <cell r="AL659">
            <v>0</v>
          </cell>
          <cell r="AM659">
            <v>105000.08</v>
          </cell>
          <cell r="AN659">
            <v>0</v>
          </cell>
          <cell r="AO659">
            <v>-0.34374950000000004</v>
          </cell>
          <cell r="AP659" t="str">
            <v>Rated 2 - no recommendation</v>
          </cell>
          <cell r="AQ659">
            <v>41600.14</v>
          </cell>
          <cell r="AR659">
            <v>550000.15999999992</v>
          </cell>
          <cell r="AS659">
            <v>0.12</v>
          </cell>
          <cell r="AT659">
            <v>1</v>
          </cell>
          <cell r="AU659">
            <v>0</v>
          </cell>
          <cell r="AV659">
            <v>105000.08</v>
          </cell>
          <cell r="AW659">
            <v>105000.08</v>
          </cell>
          <cell r="AX659">
            <v>0</v>
          </cell>
          <cell r="AY659">
            <v>0</v>
          </cell>
          <cell r="AZ659" t="str">
            <v>commission</v>
          </cell>
          <cell r="BA659" t="str">
            <v>commissionEligible</v>
          </cell>
          <cell r="BB659" t="str">
            <v>commissionUnited States</v>
          </cell>
          <cell r="BC659" t="str">
            <v xml:space="preserve">commissionUnited States </v>
          </cell>
          <cell r="BD659" t="str">
            <v>S61</v>
          </cell>
          <cell r="BF659">
            <v>8750.0066666666662</v>
          </cell>
          <cell r="BH659">
            <v>3</v>
          </cell>
        </row>
        <row r="660">
          <cell r="B660">
            <v>19443</v>
          </cell>
          <cell r="C660">
            <v>14501</v>
          </cell>
          <cell r="E660" t="str">
            <v>Torri Holm</v>
          </cell>
          <cell r="F660" t="str">
            <v>Sales Representative</v>
          </cell>
          <cell r="G660" t="str">
            <v>Employee</v>
          </cell>
          <cell r="H660" t="str">
            <v>Americas Sales</v>
          </cell>
          <cell r="I660" t="str">
            <v>BLOOMINGTON, MN</v>
          </cell>
          <cell r="J660" t="str">
            <v>United States</v>
          </cell>
          <cell r="K660">
            <v>43500</v>
          </cell>
          <cell r="L660" t="str">
            <v>WH</v>
          </cell>
          <cell r="M660" t="str">
            <v>S61P</v>
          </cell>
          <cell r="N660" t="str">
            <v>S</v>
          </cell>
          <cell r="O660" t="str">
            <v>6</v>
          </cell>
          <cell r="P660" t="str">
            <v>Regular</v>
          </cell>
          <cell r="Q660" t="str"/>
          <cell r="R660">
            <v>1</v>
          </cell>
          <cell r="U660" t="str">
            <v>USD</v>
          </cell>
          <cell r="V660" t="str">
            <v>Americas Sales</v>
          </cell>
          <cell r="W660" t="str">
            <v>Thomas Fusco</v>
          </cell>
          <cell r="Y660" t="str">
            <v>Eligible</v>
          </cell>
          <cell r="Z660">
            <v>92500</v>
          </cell>
          <cell r="AA660">
            <v>92500</v>
          </cell>
          <cell r="AB660">
            <v>92500</v>
          </cell>
          <cell r="AC660">
            <v>92500</v>
          </cell>
          <cell r="AD660">
            <v>2</v>
          </cell>
          <cell r="AE660" t="str">
            <v>S61</v>
          </cell>
          <cell r="AF660">
            <v>100000</v>
          </cell>
          <cell r="AG660">
            <v>160000</v>
          </cell>
          <cell r="AH660">
            <v>0</v>
          </cell>
          <cell r="AI660">
            <v>1</v>
          </cell>
          <cell r="AJ660">
            <v>0</v>
          </cell>
          <cell r="AK660">
            <v>92500</v>
          </cell>
          <cell r="AL660">
            <v>0</v>
          </cell>
          <cell r="AM660">
            <v>92500</v>
          </cell>
          <cell r="AN660">
            <v>0</v>
          </cell>
          <cell r="AO660">
            <v>-0.421875</v>
          </cell>
          <cell r="AP660" t="str">
            <v>Rated 2 - no recommendation</v>
          </cell>
          <cell r="AQ660">
            <v>41600.14</v>
          </cell>
          <cell r="AR660">
            <v>550000.15999999992</v>
          </cell>
          <cell r="AS660">
            <v>0.1</v>
          </cell>
          <cell r="AT660">
            <v>1</v>
          </cell>
          <cell r="AU660">
            <v>0</v>
          </cell>
          <cell r="AV660">
            <v>92500</v>
          </cell>
          <cell r="AW660">
            <v>92500</v>
          </cell>
          <cell r="AX660">
            <v>0</v>
          </cell>
          <cell r="AY660">
            <v>0</v>
          </cell>
          <cell r="AZ660" t="str">
            <v>commission</v>
          </cell>
          <cell r="BA660" t="str">
            <v>commissionEligible</v>
          </cell>
          <cell r="BB660" t="str">
            <v>commissionUnited States</v>
          </cell>
          <cell r="BC660" t="str">
            <v xml:space="preserve">commissionUnited States </v>
          </cell>
          <cell r="BD660" t="str">
            <v>S61</v>
          </cell>
          <cell r="BF660">
            <v>7708.333333333333</v>
          </cell>
          <cell r="BH660">
            <v>3</v>
          </cell>
        </row>
        <row r="661">
          <cell r="B661">
            <v>18831</v>
          </cell>
          <cell r="C661">
            <v>13875</v>
          </cell>
          <cell r="E661" t="str">
            <v>Jess Johnson</v>
          </cell>
          <cell r="F661" t="str">
            <v>Territory Manager</v>
          </cell>
          <cell r="G661" t="str">
            <v>Employee</v>
          </cell>
          <cell r="H661" t="str">
            <v>Americas Sales</v>
          </cell>
          <cell r="I661" t="str">
            <v>CHICAGO</v>
          </cell>
          <cell r="J661" t="str">
            <v>United States</v>
          </cell>
          <cell r="K661">
            <v>43388</v>
          </cell>
          <cell r="L661" t="str">
            <v>WH</v>
          </cell>
          <cell r="M661" t="str">
            <v>S51P</v>
          </cell>
          <cell r="N661" t="str">
            <v>S</v>
          </cell>
          <cell r="O661" t="str">
            <v>5</v>
          </cell>
          <cell r="P661" t="str">
            <v>Regular</v>
          </cell>
          <cell r="Q661" t="str"/>
          <cell r="R661">
            <v>1</v>
          </cell>
          <cell r="U661" t="str">
            <v>USD</v>
          </cell>
          <cell r="V661" t="str">
            <v>Americas Sales</v>
          </cell>
          <cell r="W661" t="str">
            <v>Thomas Fusco</v>
          </cell>
          <cell r="Y661" t="str">
            <v>Eligible</v>
          </cell>
          <cell r="Z661">
            <v>145000.16</v>
          </cell>
          <cell r="AA661">
            <v>145000.16</v>
          </cell>
          <cell r="AB661">
            <v>145000.16</v>
          </cell>
          <cell r="AC661">
            <v>145000.16</v>
          </cell>
          <cell r="AD661">
            <v>5</v>
          </cell>
          <cell r="AE661" t="str">
            <v>S51</v>
          </cell>
          <cell r="AF661">
            <v>120000</v>
          </cell>
          <cell r="AG661">
            <v>200000</v>
          </cell>
          <cell r="AH661">
            <v>0.31</v>
          </cell>
          <cell r="AI661">
            <v>2</v>
          </cell>
          <cell r="AJ661">
            <v>0</v>
          </cell>
          <cell r="AK661">
            <v>156600.1728</v>
          </cell>
          <cell r="AL661">
            <v>8.0000000000000071E-2</v>
          </cell>
          <cell r="AM661">
            <v>156600.1728</v>
          </cell>
          <cell r="AN661">
            <v>11600.012799999997</v>
          </cell>
          <cell r="AO661">
            <v>-0.21699913599999998</v>
          </cell>
          <cell r="AQ661">
            <v>41600.14</v>
          </cell>
          <cell r="AR661">
            <v>550000.15999999992</v>
          </cell>
          <cell r="AS661">
            <v>0.2</v>
          </cell>
          <cell r="AT661">
            <v>1</v>
          </cell>
          <cell r="AU661">
            <v>0</v>
          </cell>
          <cell r="AV661">
            <v>156600.1728</v>
          </cell>
          <cell r="AW661">
            <v>156600.1728</v>
          </cell>
          <cell r="AX661">
            <v>8.0000000000000071E-2</v>
          </cell>
          <cell r="AY661">
            <v>11600.012799999997</v>
          </cell>
          <cell r="AZ661" t="str">
            <v>commission</v>
          </cell>
          <cell r="BA661" t="str">
            <v>commissionEligible</v>
          </cell>
          <cell r="BB661" t="str">
            <v>commissionUnited States</v>
          </cell>
          <cell r="BC661" t="str">
            <v xml:space="preserve">commissionUnited States </v>
          </cell>
          <cell r="BD661" t="str">
            <v>S51</v>
          </cell>
          <cell r="BF661">
            <v>12083.346666666666</v>
          </cell>
          <cell r="BH661">
            <v>4</v>
          </cell>
        </row>
        <row r="662">
          <cell r="B662">
            <v>16053</v>
          </cell>
          <cell r="C662">
            <v>11003</v>
          </cell>
          <cell r="E662" t="str">
            <v>Aaron Blair</v>
          </cell>
          <cell r="F662" t="str">
            <v>Territory Manager</v>
          </cell>
          <cell r="G662" t="str">
            <v>Employee</v>
          </cell>
          <cell r="H662" t="str">
            <v>Americas Sales</v>
          </cell>
          <cell r="I662" t="str">
            <v>CALIFORNIA REMOTE OFFICE</v>
          </cell>
          <cell r="J662" t="str">
            <v>United States</v>
          </cell>
          <cell r="K662">
            <v>42751</v>
          </cell>
          <cell r="L662" t="str">
            <v>WH</v>
          </cell>
          <cell r="M662" t="str">
            <v>S41P</v>
          </cell>
          <cell r="N662" t="str">
            <v>S</v>
          </cell>
          <cell r="O662" t="str">
            <v>4</v>
          </cell>
          <cell r="P662" t="str">
            <v>Regular</v>
          </cell>
          <cell r="Q662" t="str"/>
          <cell r="R662">
            <v>1</v>
          </cell>
          <cell r="U662" t="str">
            <v>USD</v>
          </cell>
          <cell r="V662" t="str">
            <v>Americas Sales</v>
          </cell>
          <cell r="W662" t="str">
            <v>Thomas Fusco</v>
          </cell>
          <cell r="Y662" t="str">
            <v>Eligible</v>
          </cell>
          <cell r="Z662">
            <v>222000.08000000002</v>
          </cell>
          <cell r="AA662">
            <v>222000.08000000002</v>
          </cell>
          <cell r="AB662">
            <v>222000.08000000002</v>
          </cell>
          <cell r="AC662">
            <v>222000.08000000002</v>
          </cell>
          <cell r="AD662">
            <v>2</v>
          </cell>
          <cell r="AE662" t="str">
            <v>S41</v>
          </cell>
          <cell r="AF662">
            <v>180000</v>
          </cell>
          <cell r="AG662">
            <v>270000</v>
          </cell>
          <cell r="AH662">
            <v>0.46</v>
          </cell>
          <cell r="AI662">
            <v>3</v>
          </cell>
          <cell r="AJ662">
            <v>0</v>
          </cell>
          <cell r="AK662">
            <v>222000.08000000002</v>
          </cell>
          <cell r="AL662">
            <v>0</v>
          </cell>
          <cell r="AM662">
            <v>222000.08000000002</v>
          </cell>
          <cell r="AN662">
            <v>0</v>
          </cell>
          <cell r="AO662">
            <v>-0.17777748148148143</v>
          </cell>
          <cell r="AP662" t="str">
            <v>Rated 2 - no recommendation</v>
          </cell>
          <cell r="AQ662">
            <v>41600.14</v>
          </cell>
          <cell r="AR662">
            <v>550000.15999999992</v>
          </cell>
          <cell r="AS662">
            <v>0.35</v>
          </cell>
          <cell r="AT662">
            <v>1</v>
          </cell>
          <cell r="AU662">
            <v>0</v>
          </cell>
          <cell r="AV662">
            <v>222000.08000000002</v>
          </cell>
          <cell r="AW662">
            <v>222000.08000000002</v>
          </cell>
          <cell r="AX662">
            <v>0</v>
          </cell>
          <cell r="AY662">
            <v>0</v>
          </cell>
          <cell r="AZ662" t="str">
            <v>commission</v>
          </cell>
          <cell r="BA662" t="str">
            <v>commissionEligible</v>
          </cell>
          <cell r="BB662" t="str">
            <v>commissionUnited States</v>
          </cell>
          <cell r="BC662" t="str">
            <v xml:space="preserve">commissionUnited States </v>
          </cell>
          <cell r="BD662" t="str">
            <v>S41</v>
          </cell>
          <cell r="BF662">
            <v>18500.006666666668</v>
          </cell>
          <cell r="BH662">
            <v>2</v>
          </cell>
        </row>
        <row r="663">
          <cell r="B663">
            <v>20475</v>
          </cell>
          <cell r="C663">
            <v>15562</v>
          </cell>
          <cell r="E663" t="str">
            <v>Justin Schiele</v>
          </cell>
          <cell r="F663" t="str">
            <v>Account Manager</v>
          </cell>
          <cell r="G663" t="str">
            <v>Employee</v>
          </cell>
          <cell r="H663" t="str">
            <v>Americas Sales</v>
          </cell>
          <cell r="I663" t="str">
            <v>BLOOMINGTON, MN</v>
          </cell>
          <cell r="J663" t="str">
            <v>United States</v>
          </cell>
          <cell r="K663">
            <v>43731</v>
          </cell>
          <cell r="L663" t="str">
            <v>WH</v>
          </cell>
          <cell r="M663" t="str">
            <v>S43P</v>
          </cell>
          <cell r="N663" t="str">
            <v>S</v>
          </cell>
          <cell r="O663" t="str">
            <v>4</v>
          </cell>
          <cell r="P663" t="str">
            <v>Regular</v>
          </cell>
          <cell r="Q663" t="str"/>
          <cell r="R663">
            <v>1</v>
          </cell>
          <cell r="U663" t="str">
            <v>USD</v>
          </cell>
          <cell r="V663" t="str">
            <v>Americas Sales</v>
          </cell>
          <cell r="W663" t="str">
            <v>Thomas Fusco</v>
          </cell>
          <cell r="Y663" t="str">
            <v>Eligible</v>
          </cell>
          <cell r="Z663">
            <v>185000.16</v>
          </cell>
          <cell r="AA663">
            <v>185000.16</v>
          </cell>
          <cell r="AB663">
            <v>185000.16</v>
          </cell>
          <cell r="AC663">
            <v>185000.16</v>
          </cell>
          <cell r="AD663">
            <v>4</v>
          </cell>
          <cell r="AE663" t="str">
            <v>S43</v>
          </cell>
          <cell r="AF663">
            <v>185000</v>
          </cell>
          <cell r="AG663">
            <v>300000</v>
          </cell>
          <cell r="AH663">
            <v>0</v>
          </cell>
          <cell r="AI663">
            <v>1</v>
          </cell>
          <cell r="AJ663">
            <v>0</v>
          </cell>
          <cell r="AK663">
            <v>196100.16960000002</v>
          </cell>
          <cell r="AL663">
            <v>6.0000000000000053E-2</v>
          </cell>
          <cell r="AM663">
            <v>196100.16960000002</v>
          </cell>
          <cell r="AN663">
            <v>11100.009600000019</v>
          </cell>
          <cell r="AO663">
            <v>-0.3463327679999999</v>
          </cell>
          <cell r="AQ663">
            <v>41600.14</v>
          </cell>
          <cell r="AR663">
            <v>550000.15999999992</v>
          </cell>
          <cell r="AS663">
            <v>0.28000000000000003</v>
          </cell>
          <cell r="AT663">
            <v>1</v>
          </cell>
          <cell r="AU663">
            <v>0</v>
          </cell>
          <cell r="AV663">
            <v>196100.16960000002</v>
          </cell>
          <cell r="AW663">
            <v>196100.16960000002</v>
          </cell>
          <cell r="AX663">
            <v>6.0000000000000053E-2</v>
          </cell>
          <cell r="AY663">
            <v>11100.009600000019</v>
          </cell>
          <cell r="AZ663" t="str">
            <v>commission</v>
          </cell>
          <cell r="BA663" t="str">
            <v>commissionEligible</v>
          </cell>
          <cell r="BB663" t="str">
            <v>commissionUnited States</v>
          </cell>
          <cell r="BC663" t="str">
            <v xml:space="preserve">commissionUnited States </v>
          </cell>
          <cell r="BD663" t="str">
            <v>S43</v>
          </cell>
          <cell r="BF663">
            <v>15416.68</v>
          </cell>
          <cell r="BH663">
            <v>3</v>
          </cell>
        </row>
        <row r="664">
          <cell r="B664">
            <v>18008</v>
          </cell>
          <cell r="C664">
            <v>13061</v>
          </cell>
          <cell r="E664" t="str">
            <v>Nicholas Bottarini</v>
          </cell>
          <cell r="F664" t="str">
            <v>Account Manager</v>
          </cell>
          <cell r="G664" t="str">
            <v>Employee</v>
          </cell>
          <cell r="H664" t="str">
            <v>Americas Sales</v>
          </cell>
          <cell r="I664" t="str">
            <v>SAN CARLOS</v>
          </cell>
          <cell r="J664" t="str">
            <v>United States</v>
          </cell>
          <cell r="K664">
            <v>43227</v>
          </cell>
          <cell r="L664" t="str">
            <v>WH</v>
          </cell>
          <cell r="M664" t="str">
            <v>S53P</v>
          </cell>
          <cell r="N664" t="str">
            <v>S</v>
          </cell>
          <cell r="O664" t="str">
            <v>5</v>
          </cell>
          <cell r="P664" t="str">
            <v>Regular</v>
          </cell>
          <cell r="Q664" t="str"/>
          <cell r="R664">
            <v>1</v>
          </cell>
          <cell r="U664" t="str">
            <v>USD</v>
          </cell>
          <cell r="V664" t="str">
            <v>Americas Sales</v>
          </cell>
          <cell r="W664" t="str">
            <v>Thomas Fusco</v>
          </cell>
          <cell r="Y664" t="str">
            <v>Not Eligible - Left</v>
          </cell>
          <cell r="Z664">
            <v>212000</v>
          </cell>
          <cell r="AA664">
            <v>212000</v>
          </cell>
          <cell r="AB664">
            <v>212000</v>
          </cell>
          <cell r="AC664">
            <v>212000</v>
          </cell>
        </row>
        <row r="665">
          <cell r="B665">
            <v>20079</v>
          </cell>
          <cell r="C665">
            <v>15171</v>
          </cell>
          <cell r="E665" t="str">
            <v>Jeffrey Sharpe</v>
          </cell>
          <cell r="F665" t="str">
            <v>Account Manager</v>
          </cell>
          <cell r="G665" t="str">
            <v>Employee</v>
          </cell>
          <cell r="H665" t="str">
            <v>Americas Sales</v>
          </cell>
          <cell r="I665" t="str">
            <v>ROCKVILLE</v>
          </cell>
          <cell r="J665" t="str">
            <v>United States</v>
          </cell>
          <cell r="K665">
            <v>43647</v>
          </cell>
          <cell r="L665" t="str">
            <v>WH</v>
          </cell>
          <cell r="M665" t="str">
            <v>S53P</v>
          </cell>
          <cell r="N665" t="str">
            <v>S</v>
          </cell>
          <cell r="O665" t="str">
            <v>5</v>
          </cell>
          <cell r="P665" t="str">
            <v>Regular</v>
          </cell>
          <cell r="Q665" t="str"/>
          <cell r="R665">
            <v>1</v>
          </cell>
          <cell r="U665" t="str">
            <v>USD</v>
          </cell>
          <cell r="V665" t="str">
            <v>Americas Sales</v>
          </cell>
          <cell r="W665" t="str">
            <v>Thomas Fusco</v>
          </cell>
          <cell r="Y665" t="str">
            <v>Eligible</v>
          </cell>
          <cell r="Z665">
            <v>150000.16</v>
          </cell>
          <cell r="AA665">
            <v>150000.16</v>
          </cell>
          <cell r="AB665">
            <v>150000.16</v>
          </cell>
          <cell r="AC665">
            <v>150000.16</v>
          </cell>
          <cell r="AD665">
            <v>4</v>
          </cell>
          <cell r="AE665" t="str">
            <v>S53</v>
          </cell>
          <cell r="AF665">
            <v>130000</v>
          </cell>
          <cell r="AG665">
            <v>220000</v>
          </cell>
          <cell r="AH665">
            <v>0.22</v>
          </cell>
          <cell r="AI665">
            <v>2</v>
          </cell>
          <cell r="AJ665">
            <v>0</v>
          </cell>
          <cell r="AK665">
            <v>157500.16800000001</v>
          </cell>
          <cell r="AL665">
            <v>5.0000000000000044E-2</v>
          </cell>
          <cell r="AM665">
            <v>157500.16800000001</v>
          </cell>
          <cell r="AN665">
            <v>7500.0080000000016</v>
          </cell>
          <cell r="AO665">
            <v>-0.28409014545454547</v>
          </cell>
          <cell r="AQ665">
            <v>41600.14</v>
          </cell>
          <cell r="AR665">
            <v>550000.15999999992</v>
          </cell>
          <cell r="AS665">
            <v>0.21</v>
          </cell>
          <cell r="AT665">
            <v>1</v>
          </cell>
          <cell r="AU665">
            <v>0</v>
          </cell>
          <cell r="AV665">
            <v>157500.16800000001</v>
          </cell>
          <cell r="AW665">
            <v>157500.16800000001</v>
          </cell>
          <cell r="AX665">
            <v>5.0000000000000044E-2</v>
          </cell>
          <cell r="AY665">
            <v>7500.0080000000016</v>
          </cell>
          <cell r="AZ665" t="str">
            <v>commission</v>
          </cell>
          <cell r="BA665" t="str">
            <v>commissionEligible</v>
          </cell>
          <cell r="BB665" t="str">
            <v>commissionUnited States</v>
          </cell>
          <cell r="BC665" t="str">
            <v xml:space="preserve">commissionUnited States </v>
          </cell>
          <cell r="BD665" t="str">
            <v>S53</v>
          </cell>
          <cell r="BF665">
            <v>12500.013333333334</v>
          </cell>
          <cell r="BH665">
            <v>3</v>
          </cell>
        </row>
        <row r="666">
          <cell r="B666">
            <v>19533</v>
          </cell>
          <cell r="C666">
            <v>14591</v>
          </cell>
          <cell r="E666" t="str">
            <v>Benjamin Johnson</v>
          </cell>
          <cell r="F666" t="str">
            <v>Territory Manager</v>
          </cell>
          <cell r="G666" t="str">
            <v>Employee</v>
          </cell>
          <cell r="H666" t="str">
            <v>Americas Sales</v>
          </cell>
          <cell r="I666" t="str">
            <v>ARIZONA REMOTE OFFICE</v>
          </cell>
          <cell r="J666" t="str">
            <v>United States</v>
          </cell>
          <cell r="K666">
            <v>43521</v>
          </cell>
          <cell r="L666" t="str">
            <v>WH</v>
          </cell>
          <cell r="M666" t="str">
            <v>S61P</v>
          </cell>
          <cell r="N666" t="str">
            <v>S</v>
          </cell>
          <cell r="O666" t="str">
            <v>6</v>
          </cell>
          <cell r="P666" t="str">
            <v>Regular</v>
          </cell>
          <cell r="R666">
            <v>1</v>
          </cell>
          <cell r="U666" t="str">
            <v>USD</v>
          </cell>
          <cell r="V666" t="str">
            <v>Americas Sales</v>
          </cell>
          <cell r="W666" t="str">
            <v>Thomas Fusco</v>
          </cell>
          <cell r="Y666" t="str">
            <v>Not Eligible - Left</v>
          </cell>
          <cell r="Z666">
            <v>95000.08</v>
          </cell>
          <cell r="AA666">
            <v>95000.08</v>
          </cell>
          <cell r="AB666">
            <v>95000.08</v>
          </cell>
          <cell r="AC666">
            <v>95000.08</v>
          </cell>
        </row>
        <row r="667">
          <cell r="B667">
            <v>19949</v>
          </cell>
          <cell r="C667">
            <v>15041</v>
          </cell>
          <cell r="E667" t="str">
            <v>Todd Beakey</v>
          </cell>
          <cell r="F667" t="str">
            <v>Strategic Account Manager</v>
          </cell>
          <cell r="G667" t="str">
            <v>Employee</v>
          </cell>
          <cell r="H667" t="str">
            <v>Americas Sales</v>
          </cell>
          <cell r="I667" t="str">
            <v>SAN CARLOS</v>
          </cell>
          <cell r="J667" t="str">
            <v>United States</v>
          </cell>
          <cell r="K667">
            <v>43613</v>
          </cell>
          <cell r="L667" t="str">
            <v>WH</v>
          </cell>
          <cell r="M667" t="str">
            <v>S43P</v>
          </cell>
          <cell r="N667" t="str">
            <v>S</v>
          </cell>
          <cell r="O667" t="str">
            <v>4</v>
          </cell>
          <cell r="P667" t="str">
            <v>Regular</v>
          </cell>
          <cell r="Q667" t="str"/>
          <cell r="R667">
            <v>1</v>
          </cell>
          <cell r="U667" t="str">
            <v>USD</v>
          </cell>
          <cell r="V667" t="str">
            <v>Americas Sales</v>
          </cell>
          <cell r="W667" t="str">
            <v>Thomas Fusco</v>
          </cell>
          <cell r="Y667" t="str">
            <v>Eligible</v>
          </cell>
          <cell r="Z667">
            <v>275000</v>
          </cell>
          <cell r="AA667">
            <v>275000</v>
          </cell>
          <cell r="AB667">
            <v>275000</v>
          </cell>
          <cell r="AC667">
            <v>275000</v>
          </cell>
          <cell r="AD667">
            <v>2</v>
          </cell>
          <cell r="AE667" t="str">
            <v>S43</v>
          </cell>
          <cell r="AF667">
            <v>185000</v>
          </cell>
          <cell r="AG667">
            <v>300000</v>
          </cell>
          <cell r="AH667">
            <v>0.78</v>
          </cell>
          <cell r="AI667">
            <v>4</v>
          </cell>
          <cell r="AJ667">
            <v>0</v>
          </cell>
          <cell r="AK667">
            <v>275000</v>
          </cell>
          <cell r="AL667">
            <v>0</v>
          </cell>
          <cell r="AM667">
            <v>275000</v>
          </cell>
          <cell r="AN667">
            <v>0</v>
          </cell>
          <cell r="AO667">
            <v>-8.333333333333337E-2</v>
          </cell>
          <cell r="AP667" t="str">
            <v>Rated 2 - no recommendation</v>
          </cell>
          <cell r="AQ667">
            <v>41600.14</v>
          </cell>
          <cell r="AR667">
            <v>550000.15999999992</v>
          </cell>
          <cell r="AS667">
            <v>0.45</v>
          </cell>
          <cell r="AT667">
            <v>1</v>
          </cell>
          <cell r="AU667">
            <v>0</v>
          </cell>
          <cell r="AV667">
            <v>275000</v>
          </cell>
          <cell r="AW667">
            <v>275000</v>
          </cell>
          <cell r="AX667">
            <v>0</v>
          </cell>
          <cell r="AY667">
            <v>0</v>
          </cell>
          <cell r="AZ667" t="str">
            <v>commission</v>
          </cell>
          <cell r="BA667" t="str">
            <v>commissionEligible</v>
          </cell>
          <cell r="BB667" t="str">
            <v>commissionUnited States</v>
          </cell>
          <cell r="BC667" t="str">
            <v xml:space="preserve">commissionUnited States </v>
          </cell>
          <cell r="BD667" t="str">
            <v>S43</v>
          </cell>
          <cell r="BF667">
            <v>22916.666666666668</v>
          </cell>
          <cell r="BH667">
            <v>3</v>
          </cell>
        </row>
        <row r="668">
          <cell r="B668">
            <v>18715</v>
          </cell>
          <cell r="C668">
            <v>13760</v>
          </cell>
          <cell r="E668" t="str">
            <v>Andrea Larson</v>
          </cell>
          <cell r="F668" t="str">
            <v>Territory Manager</v>
          </cell>
          <cell r="G668" t="str">
            <v>MLA</v>
          </cell>
          <cell r="H668" t="str">
            <v>Americas Sales</v>
          </cell>
          <cell r="I668" t="str">
            <v>KANSAS REMOTE OFFICE</v>
          </cell>
          <cell r="J668" t="str">
            <v>United States</v>
          </cell>
          <cell r="K668">
            <v>43388</v>
          </cell>
          <cell r="L668" t="str">
            <v>WH</v>
          </cell>
          <cell r="M668" t="str">
            <v>S61P</v>
          </cell>
          <cell r="N668" t="str">
            <v>S</v>
          </cell>
          <cell r="O668" t="str">
            <v>6</v>
          </cell>
          <cell r="P668" t="str">
            <v>Regular</v>
          </cell>
          <cell r="R668">
            <v>1</v>
          </cell>
          <cell r="U668" t="str">
            <v>USD</v>
          </cell>
          <cell r="V668" t="str">
            <v>Americas Sales</v>
          </cell>
          <cell r="W668" t="str">
            <v>Thomas Fusco</v>
          </cell>
          <cell r="Y668" t="str">
            <v>Eligible</v>
          </cell>
          <cell r="Z668">
            <v>130000.16</v>
          </cell>
          <cell r="AA668">
            <v>130000.16</v>
          </cell>
          <cell r="AB668">
            <v>130000.16</v>
          </cell>
          <cell r="AC668">
            <v>130000.16</v>
          </cell>
          <cell r="AD668">
            <v>2</v>
          </cell>
          <cell r="AE668" t="str">
            <v>S61</v>
          </cell>
          <cell r="AF668">
            <v>100000</v>
          </cell>
          <cell r="AG668">
            <v>160000</v>
          </cell>
          <cell r="AH668">
            <v>0.5</v>
          </cell>
          <cell r="AI668">
            <v>3</v>
          </cell>
          <cell r="AJ668">
            <v>0</v>
          </cell>
          <cell r="AK668">
            <v>130000.16</v>
          </cell>
          <cell r="AL668">
            <v>0</v>
          </cell>
          <cell r="AM668">
            <v>130000.16</v>
          </cell>
          <cell r="AN668">
            <v>0</v>
          </cell>
          <cell r="AO668">
            <v>-0.18749899999999997</v>
          </cell>
          <cell r="AP668" t="str">
            <v>Rated 2 - no recommendation</v>
          </cell>
          <cell r="AQ668">
            <v>41600.14</v>
          </cell>
          <cell r="AR668">
            <v>550000.15999999992</v>
          </cell>
          <cell r="AS668">
            <v>0.17</v>
          </cell>
          <cell r="AT668">
            <v>1</v>
          </cell>
          <cell r="AU668">
            <v>0</v>
          </cell>
          <cell r="AV668">
            <v>130000.16</v>
          </cell>
          <cell r="AW668">
            <v>130000.16</v>
          </cell>
          <cell r="AX668">
            <v>0</v>
          </cell>
          <cell r="AY668">
            <v>0</v>
          </cell>
          <cell r="AZ668" t="str">
            <v>commission</v>
          </cell>
          <cell r="BA668" t="str">
            <v>commissionEligible</v>
          </cell>
          <cell r="BB668" t="str">
            <v>commissionUnited States</v>
          </cell>
          <cell r="BC668" t="str">
            <v xml:space="preserve">commissionUnited States </v>
          </cell>
          <cell r="BD668" t="str">
            <v>S61</v>
          </cell>
          <cell r="BF668">
            <v>10833.346666666666</v>
          </cell>
          <cell r="BH668">
            <v>3</v>
          </cell>
        </row>
        <row r="669">
          <cell r="B669">
            <v>20842</v>
          </cell>
          <cell r="C669">
            <v>15929</v>
          </cell>
          <cell r="E669" t="str">
            <v>Michael Anastasio III</v>
          </cell>
          <cell r="F669" t="str">
            <v>Account Manager</v>
          </cell>
          <cell r="G669" t="str">
            <v>Employee</v>
          </cell>
          <cell r="H669" t="str">
            <v>Americas Sales</v>
          </cell>
          <cell r="I669" t="str">
            <v>VIRGINIA REMOTE OFFICE</v>
          </cell>
          <cell r="J669" t="str">
            <v>United States</v>
          </cell>
          <cell r="K669">
            <v>43829</v>
          </cell>
          <cell r="L669" t="str">
            <v>WH</v>
          </cell>
          <cell r="M669" t="str">
            <v>S43P</v>
          </cell>
          <cell r="N669" t="str">
            <v>S</v>
          </cell>
          <cell r="O669" t="str">
            <v>4</v>
          </cell>
          <cell r="P669" t="str">
            <v>Regular</v>
          </cell>
          <cell r="Q669" t="str"/>
          <cell r="R669">
            <v>1</v>
          </cell>
          <cell r="U669" t="str">
            <v>USD</v>
          </cell>
          <cell r="V669" t="str">
            <v>Americas Sales</v>
          </cell>
          <cell r="W669" t="str">
            <v>Thomas Fusco</v>
          </cell>
          <cell r="Y669" t="str">
            <v>Eligible</v>
          </cell>
          <cell r="Z669">
            <v>200000</v>
          </cell>
          <cell r="AA669">
            <v>200000</v>
          </cell>
          <cell r="AB669">
            <v>200000</v>
          </cell>
          <cell r="AC669">
            <v>200000</v>
          </cell>
          <cell r="AD669">
            <v>4</v>
          </cell>
          <cell r="AE669" t="str">
            <v>S43</v>
          </cell>
          <cell r="AF669">
            <v>185000</v>
          </cell>
          <cell r="AG669">
            <v>300000</v>
          </cell>
          <cell r="AH669">
            <v>0.13</v>
          </cell>
          <cell r="AI669">
            <v>1</v>
          </cell>
          <cell r="AJ669">
            <v>0</v>
          </cell>
          <cell r="AK669">
            <v>212000</v>
          </cell>
          <cell r="AL669">
            <v>6.0000000000000053E-2</v>
          </cell>
          <cell r="AM669">
            <v>212000</v>
          </cell>
          <cell r="AN669">
            <v>12000</v>
          </cell>
          <cell r="AO669">
            <v>-0.29333333333333333</v>
          </cell>
          <cell r="AQ669">
            <v>41600.14</v>
          </cell>
          <cell r="AR669">
            <v>550000.15999999992</v>
          </cell>
          <cell r="AS669">
            <v>0.31</v>
          </cell>
          <cell r="AT669">
            <v>1</v>
          </cell>
          <cell r="AU669">
            <v>0</v>
          </cell>
          <cell r="AV669">
            <v>212000</v>
          </cell>
          <cell r="AW669">
            <v>212000</v>
          </cell>
          <cell r="AX669">
            <v>6.0000000000000053E-2</v>
          </cell>
          <cell r="AY669">
            <v>12000</v>
          </cell>
          <cell r="AZ669" t="str">
            <v>commission</v>
          </cell>
          <cell r="BA669" t="str">
            <v>commissionEligible</v>
          </cell>
          <cell r="BB669" t="str">
            <v>commissionUnited States</v>
          </cell>
          <cell r="BC669" t="str">
            <v xml:space="preserve">commissionUnited States </v>
          </cell>
          <cell r="BD669" t="str">
            <v>S43</v>
          </cell>
          <cell r="BF669">
            <v>16666.666666666668</v>
          </cell>
        </row>
        <row r="670">
          <cell r="B670">
            <v>20629</v>
          </cell>
          <cell r="C670">
            <v>15716</v>
          </cell>
          <cell r="E670" t="str">
            <v>Paul White</v>
          </cell>
          <cell r="F670" t="str">
            <v>Strategic Account Manager</v>
          </cell>
          <cell r="G670" t="str">
            <v>Employee</v>
          </cell>
          <cell r="H670" t="str">
            <v>Americas Sales</v>
          </cell>
          <cell r="I670" t="str">
            <v>TEXAS REMOTE OFFICE</v>
          </cell>
          <cell r="J670" t="str">
            <v>United States</v>
          </cell>
          <cell r="K670">
            <v>43773</v>
          </cell>
          <cell r="L670" t="str">
            <v>WH</v>
          </cell>
          <cell r="M670" t="str">
            <v>S43P</v>
          </cell>
          <cell r="N670" t="str">
            <v>S</v>
          </cell>
          <cell r="O670" t="str">
            <v>4</v>
          </cell>
          <cell r="P670" t="str">
            <v>Regular</v>
          </cell>
          <cell r="Q670" t="str"/>
          <cell r="R670">
            <v>1</v>
          </cell>
          <cell r="U670" t="str">
            <v>USD</v>
          </cell>
          <cell r="V670" t="str">
            <v>Americas Sales</v>
          </cell>
          <cell r="W670" t="str">
            <v>Thomas Fusco</v>
          </cell>
          <cell r="Y670" t="str">
            <v>Eligible</v>
          </cell>
          <cell r="Z670">
            <v>230000.16</v>
          </cell>
          <cell r="AA670">
            <v>230000.16</v>
          </cell>
          <cell r="AB670">
            <v>230000.16</v>
          </cell>
          <cell r="AC670">
            <v>230000.16</v>
          </cell>
          <cell r="AD670">
            <v>2</v>
          </cell>
          <cell r="AE670" t="str">
            <v>S43</v>
          </cell>
          <cell r="AF670">
            <v>185000</v>
          </cell>
          <cell r="AG670">
            <v>300000</v>
          </cell>
          <cell r="AH670">
            <v>0.39</v>
          </cell>
          <cell r="AI670">
            <v>2</v>
          </cell>
          <cell r="AJ670">
            <v>0</v>
          </cell>
          <cell r="AK670">
            <v>230000.16</v>
          </cell>
          <cell r="AL670">
            <v>0</v>
          </cell>
          <cell r="AM670">
            <v>230000.16</v>
          </cell>
          <cell r="AN670">
            <v>0</v>
          </cell>
          <cell r="AO670">
            <v>-0.23333280000000001</v>
          </cell>
          <cell r="AP670" t="str">
            <v>Rated 2 - no recommendation</v>
          </cell>
          <cell r="AQ670">
            <v>41600.14</v>
          </cell>
          <cell r="AR670">
            <v>550000.15999999992</v>
          </cell>
          <cell r="AS670">
            <v>0.37</v>
          </cell>
          <cell r="AT670">
            <v>1</v>
          </cell>
          <cell r="AU670">
            <v>0</v>
          </cell>
          <cell r="AV670">
            <v>230000.16</v>
          </cell>
          <cell r="AW670">
            <v>230000.16</v>
          </cell>
          <cell r="AX670">
            <v>0</v>
          </cell>
          <cell r="AY670">
            <v>0</v>
          </cell>
          <cell r="AZ670" t="str">
            <v>commission</v>
          </cell>
          <cell r="BA670" t="str">
            <v>commissionEligible</v>
          </cell>
          <cell r="BB670" t="str">
            <v>commissionUnited States</v>
          </cell>
          <cell r="BC670" t="str">
            <v xml:space="preserve">commissionUnited States </v>
          </cell>
          <cell r="BD670" t="str">
            <v>S43</v>
          </cell>
          <cell r="BF670">
            <v>19166.68</v>
          </cell>
        </row>
        <row r="671">
          <cell r="B671">
            <v>10879</v>
          </cell>
          <cell r="C671">
            <v>90186</v>
          </cell>
          <cell r="E671" t="str">
            <v>Joel Hammond</v>
          </cell>
          <cell r="F671" t="str">
            <v>Account Manager</v>
          </cell>
          <cell r="G671" t="str">
            <v>Employee</v>
          </cell>
          <cell r="H671" t="str">
            <v>Americas Sales</v>
          </cell>
          <cell r="I671" t="str">
            <v>TORONTO</v>
          </cell>
          <cell r="J671" t="str">
            <v>Canada</v>
          </cell>
          <cell r="K671">
            <v>41281</v>
          </cell>
          <cell r="L671" t="str">
            <v>WH</v>
          </cell>
          <cell r="M671" t="str">
            <v>S43P</v>
          </cell>
          <cell r="N671" t="str">
            <v>S</v>
          </cell>
          <cell r="O671" t="str">
            <v>4</v>
          </cell>
          <cell r="P671" t="str">
            <v>Regular</v>
          </cell>
          <cell r="Q671" t="str"/>
          <cell r="R671">
            <v>1</v>
          </cell>
          <cell r="U671" t="str">
            <v>CAD</v>
          </cell>
          <cell r="V671" t="str">
            <v>Americas Sales</v>
          </cell>
          <cell r="W671" t="str">
            <v>Thomas Fusco</v>
          </cell>
          <cell r="Y671" t="str">
            <v>Eligible</v>
          </cell>
          <cell r="Z671">
            <v>161000</v>
          </cell>
          <cell r="AA671">
            <v>126570.91029562603</v>
          </cell>
          <cell r="AB671">
            <v>161000</v>
          </cell>
          <cell r="AC671">
            <v>126570.91029562603</v>
          </cell>
          <cell r="AD671">
            <v>2</v>
          </cell>
          <cell r="AE671" t="str">
            <v>S43</v>
          </cell>
          <cell r="AF671">
            <v>175000</v>
          </cell>
          <cell r="AG671">
            <v>290000</v>
          </cell>
          <cell r="AH671">
            <v>0</v>
          </cell>
          <cell r="AI671">
            <v>1</v>
          </cell>
          <cell r="AJ671">
            <v>0</v>
          </cell>
          <cell r="AK671">
            <v>161000</v>
          </cell>
          <cell r="AL671">
            <v>0</v>
          </cell>
          <cell r="AM671">
            <v>126570.91029562603</v>
          </cell>
          <cell r="AN671">
            <v>0</v>
          </cell>
          <cell r="AO671">
            <v>-0.44482758620689655</v>
          </cell>
          <cell r="AP671" t="str">
            <v>Rated 2 - no recommendation</v>
          </cell>
          <cell r="AQ671">
            <v>41600.14</v>
          </cell>
          <cell r="AR671">
            <v>412000.4</v>
          </cell>
          <cell r="AS671">
            <v>0.32</v>
          </cell>
          <cell r="AT671">
            <v>1</v>
          </cell>
          <cell r="AU671">
            <v>0</v>
          </cell>
          <cell r="AV671">
            <v>161000</v>
          </cell>
          <cell r="AW671">
            <v>126570.91029562603</v>
          </cell>
          <cell r="AX671">
            <v>0</v>
          </cell>
          <cell r="AY671">
            <v>0</v>
          </cell>
          <cell r="AZ671" t="str">
            <v>commission</v>
          </cell>
          <cell r="BA671" t="str">
            <v>commissionEligible</v>
          </cell>
          <cell r="BB671" t="str">
            <v>commissionCanada</v>
          </cell>
          <cell r="BC671" t="str">
            <v xml:space="preserve">commissionCanada </v>
          </cell>
          <cell r="BD671" t="str">
            <v>S43</v>
          </cell>
          <cell r="BF671">
            <v>13416.666666666666</v>
          </cell>
          <cell r="BH671">
            <v>4</v>
          </cell>
        </row>
        <row r="672">
          <cell r="B672">
            <v>17991</v>
          </cell>
          <cell r="C672">
            <v>12989</v>
          </cell>
          <cell r="E672" t="str">
            <v>Matthew Lindberg</v>
          </cell>
          <cell r="F672" t="str">
            <v>Territory Manager</v>
          </cell>
          <cell r="G672" t="str">
            <v>Employee</v>
          </cell>
          <cell r="H672" t="str">
            <v>Americas Sales</v>
          </cell>
          <cell r="I672" t="str">
            <v>ALBERTA REMOTE, CANADA</v>
          </cell>
          <cell r="J672" t="str">
            <v>Canada</v>
          </cell>
          <cell r="K672">
            <v>43220</v>
          </cell>
          <cell r="L672" t="str">
            <v>WH</v>
          </cell>
          <cell r="M672" t="str">
            <v>S41P</v>
          </cell>
          <cell r="N672" t="str">
            <v>S</v>
          </cell>
          <cell r="O672" t="str">
            <v>4</v>
          </cell>
          <cell r="P672" t="str">
            <v>Regular</v>
          </cell>
          <cell r="Q672" t="str"/>
          <cell r="R672">
            <v>1</v>
          </cell>
          <cell r="U672" t="str">
            <v>CAD</v>
          </cell>
          <cell r="V672" t="str">
            <v>Americas Sales</v>
          </cell>
          <cell r="W672" t="str">
            <v>Thomas Fusco</v>
          </cell>
          <cell r="Y672" t="str">
            <v>Eligible</v>
          </cell>
          <cell r="Z672">
            <v>174000.08000000002</v>
          </cell>
          <cell r="AA672">
            <v>136790.98457833388</v>
          </cell>
          <cell r="AB672">
            <v>174000.08000000002</v>
          </cell>
          <cell r="AC672">
            <v>136790.98457833388</v>
          </cell>
          <cell r="AD672">
            <v>2</v>
          </cell>
          <cell r="AE672" t="str">
            <v>S41</v>
          </cell>
          <cell r="AF672">
            <v>195000</v>
          </cell>
          <cell r="AG672">
            <v>265000</v>
          </cell>
          <cell r="AH672">
            <v>0</v>
          </cell>
          <cell r="AI672">
            <v>1</v>
          </cell>
          <cell r="AJ672">
            <v>0</v>
          </cell>
          <cell r="AK672">
            <v>174000.08000000002</v>
          </cell>
          <cell r="AL672">
            <v>0</v>
          </cell>
          <cell r="AM672">
            <v>136790.98457833388</v>
          </cell>
          <cell r="AN672">
            <v>0</v>
          </cell>
          <cell r="AO672">
            <v>-0.34339592452830181</v>
          </cell>
          <cell r="AP672" t="str">
            <v>Rated 2 - no recommendation</v>
          </cell>
          <cell r="AQ672">
            <v>41600.14</v>
          </cell>
          <cell r="AR672">
            <v>412000.4</v>
          </cell>
          <cell r="AS672">
            <v>0.35</v>
          </cell>
          <cell r="AT672">
            <v>1</v>
          </cell>
          <cell r="AU672">
            <v>0</v>
          </cell>
          <cell r="AV672">
            <v>174000.08000000002</v>
          </cell>
          <cell r="AW672">
            <v>136790.98457833388</v>
          </cell>
          <cell r="AX672">
            <v>0</v>
          </cell>
          <cell r="AY672">
            <v>0</v>
          </cell>
          <cell r="AZ672" t="str">
            <v>commission</v>
          </cell>
          <cell r="BA672" t="str">
            <v>commissionEligible</v>
          </cell>
          <cell r="BB672" t="str">
            <v>commissionCanada</v>
          </cell>
          <cell r="BC672" t="str">
            <v xml:space="preserve">commissionCanada </v>
          </cell>
          <cell r="BD672" t="str">
            <v>S41</v>
          </cell>
          <cell r="BF672">
            <v>14500.006666666668</v>
          </cell>
          <cell r="BH672">
            <v>4</v>
          </cell>
        </row>
        <row r="673">
          <cell r="B673">
            <v>9921</v>
          </cell>
          <cell r="C673">
            <v>7176</v>
          </cell>
          <cell r="E673" t="str">
            <v>Brian Garner</v>
          </cell>
          <cell r="F673" t="str">
            <v>Strategic Account Manager</v>
          </cell>
          <cell r="G673" t="str">
            <v>Employee</v>
          </cell>
          <cell r="H673" t="str">
            <v>Americas Sales</v>
          </cell>
          <cell r="I673" t="str">
            <v>ONTARIO REMOTE, CANADA</v>
          </cell>
          <cell r="J673" t="str">
            <v>Canada</v>
          </cell>
          <cell r="K673">
            <v>40906</v>
          </cell>
          <cell r="L673" t="str">
            <v>WH</v>
          </cell>
          <cell r="M673" t="str">
            <v>S53P</v>
          </cell>
          <cell r="N673" t="str">
            <v>S</v>
          </cell>
          <cell r="O673" t="str">
            <v>5</v>
          </cell>
          <cell r="P673" t="str">
            <v>Regular</v>
          </cell>
          <cell r="Q673" t="str"/>
          <cell r="R673">
            <v>1</v>
          </cell>
          <cell r="U673" t="str">
            <v>CAD</v>
          </cell>
          <cell r="V673" t="str">
            <v>Americas Sales</v>
          </cell>
          <cell r="W673" t="str">
            <v>Thomas Fusco</v>
          </cell>
          <cell r="Y673" t="str">
            <v>Eligible</v>
          </cell>
          <cell r="Z673">
            <v>225000.08000000002</v>
          </cell>
          <cell r="AA673">
            <v>176884.87541732102</v>
          </cell>
          <cell r="AB673">
            <v>225000.08000000002</v>
          </cell>
          <cell r="AC673">
            <v>176884.87541732102</v>
          </cell>
          <cell r="AD673">
            <v>3</v>
          </cell>
          <cell r="AE673" t="str">
            <v>S53</v>
          </cell>
          <cell r="AF673">
            <v>120000</v>
          </cell>
          <cell r="AG673">
            <v>230000</v>
          </cell>
          <cell r="AH673">
            <v>0.95</v>
          </cell>
          <cell r="AI673">
            <v>5</v>
          </cell>
          <cell r="AJ673">
            <v>0</v>
          </cell>
          <cell r="AK673">
            <v>227250.08080000003</v>
          </cell>
          <cell r="AL673">
            <v>1.0000000000000009E-2</v>
          </cell>
          <cell r="AM673">
            <v>178653.72417149422</v>
          </cell>
          <cell r="AN673">
            <v>1768.8487541732029</v>
          </cell>
          <cell r="AO673">
            <v>-1.1956170434782476E-2</v>
          </cell>
          <cell r="AQ673">
            <v>41600.14</v>
          </cell>
          <cell r="AR673">
            <v>412000.4</v>
          </cell>
          <cell r="AS673">
            <v>0.49</v>
          </cell>
          <cell r="AT673">
            <v>1</v>
          </cell>
          <cell r="AU673">
            <v>0</v>
          </cell>
          <cell r="AV673">
            <v>227250.08080000003</v>
          </cell>
          <cell r="AW673">
            <v>178653.72417149422</v>
          </cell>
          <cell r="AX673">
            <v>1.0000000000000009E-2</v>
          </cell>
          <cell r="AY673">
            <v>1768.8487541732029</v>
          </cell>
          <cell r="AZ673" t="str">
            <v>commission</v>
          </cell>
          <cell r="BA673" t="str">
            <v>commissionEligible</v>
          </cell>
          <cell r="BB673" t="str">
            <v>commissionCanada</v>
          </cell>
          <cell r="BC673" t="str">
            <v xml:space="preserve">commissionCanada </v>
          </cell>
          <cell r="BD673" t="str">
            <v>S53</v>
          </cell>
          <cell r="BF673">
            <v>18750.006666666668</v>
          </cell>
          <cell r="BH673">
            <v>3</v>
          </cell>
        </row>
        <row r="674">
          <cell r="B674">
            <v>18652</v>
          </cell>
          <cell r="C674">
            <v>13697</v>
          </cell>
          <cell r="E674" t="str">
            <v>Danny Abramovici</v>
          </cell>
          <cell r="F674" t="str">
            <v>Account Manager</v>
          </cell>
          <cell r="G674" t="str">
            <v>Employee</v>
          </cell>
          <cell r="H674" t="str">
            <v>Americas Sales</v>
          </cell>
          <cell r="I674" t="str">
            <v>TORONTO</v>
          </cell>
          <cell r="J674" t="str">
            <v>Canada</v>
          </cell>
          <cell r="K674">
            <v>43353</v>
          </cell>
          <cell r="L674" t="str">
            <v>WH</v>
          </cell>
          <cell r="M674" t="str">
            <v>S43P</v>
          </cell>
          <cell r="N674" t="str">
            <v>S</v>
          </cell>
          <cell r="O674" t="str">
            <v>4</v>
          </cell>
          <cell r="P674" t="str">
            <v>Regular</v>
          </cell>
          <cell r="Q674" t="str"/>
          <cell r="R674">
            <v>1</v>
          </cell>
          <cell r="U674" t="str">
            <v>CAD</v>
          </cell>
          <cell r="V674" t="str">
            <v>Americas Sales</v>
          </cell>
          <cell r="W674" t="str">
            <v>Thomas Fusco</v>
          </cell>
          <cell r="Y674" t="str">
            <v>Eligible</v>
          </cell>
          <cell r="Z674">
            <v>166000.16</v>
          </cell>
          <cell r="AA674">
            <v>130501.80969204701</v>
          </cell>
          <cell r="AB674">
            <v>166000.16</v>
          </cell>
          <cell r="AC674">
            <v>130501.80969204701</v>
          </cell>
          <cell r="AD674">
            <v>3</v>
          </cell>
          <cell r="AE674" t="str">
            <v>S43</v>
          </cell>
          <cell r="AF674">
            <v>175000</v>
          </cell>
          <cell r="AG674">
            <v>290000</v>
          </cell>
          <cell r="AH674">
            <v>0</v>
          </cell>
          <cell r="AI674">
            <v>1</v>
          </cell>
          <cell r="AJ674">
            <v>0</v>
          </cell>
          <cell r="AK674">
            <v>172640.16640000002</v>
          </cell>
          <cell r="AL674">
            <v>4.0000000000000036E-2</v>
          </cell>
          <cell r="AM674">
            <v>135721.88207972891</v>
          </cell>
          <cell r="AN674">
            <v>5220.0723876818956</v>
          </cell>
          <cell r="AO674">
            <v>-0.40468908137931026</v>
          </cell>
          <cell r="AQ674">
            <v>41600.14</v>
          </cell>
          <cell r="AR674">
            <v>412000.4</v>
          </cell>
          <cell r="AS674">
            <v>0.33</v>
          </cell>
          <cell r="AT674">
            <v>1</v>
          </cell>
          <cell r="AU674">
            <v>0</v>
          </cell>
          <cell r="AV674">
            <v>172640.16640000002</v>
          </cell>
          <cell r="AW674">
            <v>135721.88207972891</v>
          </cell>
          <cell r="AX674">
            <v>4.0000000000000036E-2</v>
          </cell>
          <cell r="AY674">
            <v>5220.0723876818956</v>
          </cell>
          <cell r="AZ674" t="str">
            <v>commission</v>
          </cell>
          <cell r="BA674" t="str">
            <v>commissionEligible</v>
          </cell>
          <cell r="BB674" t="str">
            <v>commissionCanada</v>
          </cell>
          <cell r="BC674" t="str">
            <v xml:space="preserve">commissionCanada </v>
          </cell>
          <cell r="BD674" t="str">
            <v>S43</v>
          </cell>
          <cell r="BF674">
            <v>13833.346666666666</v>
          </cell>
          <cell r="BH674">
            <v>4</v>
          </cell>
        </row>
        <row r="675">
          <cell r="B675">
            <v>19747</v>
          </cell>
          <cell r="C675">
            <v>14805</v>
          </cell>
          <cell r="E675" t="str">
            <v>Angelo Carteri</v>
          </cell>
          <cell r="F675" t="str">
            <v>Territory Manager</v>
          </cell>
          <cell r="G675" t="str">
            <v>Employee</v>
          </cell>
          <cell r="H675" t="str">
            <v>Americas Sales</v>
          </cell>
          <cell r="I675" t="str">
            <v>BRITISH COLUMBIA REMOTE, CANADA</v>
          </cell>
          <cell r="J675" t="str">
            <v>Canada</v>
          </cell>
          <cell r="K675">
            <v>43563</v>
          </cell>
          <cell r="L675" t="str">
            <v>WH</v>
          </cell>
          <cell r="M675" t="str">
            <v>S41P</v>
          </cell>
          <cell r="N675" t="str">
            <v>S</v>
          </cell>
          <cell r="O675" t="str">
            <v>4</v>
          </cell>
          <cell r="P675" t="str">
            <v>Regular</v>
          </cell>
          <cell r="Q675" t="str"/>
          <cell r="R675">
            <v>1</v>
          </cell>
          <cell r="U675" t="str">
            <v>CAD</v>
          </cell>
          <cell r="V675" t="str">
            <v>Americas Sales</v>
          </cell>
          <cell r="W675" t="str">
            <v>Thomas Fusco</v>
          </cell>
          <cell r="Y675" t="str">
            <v>Eligible</v>
          </cell>
          <cell r="Z675">
            <v>220000.08000000002</v>
          </cell>
          <cell r="AA675">
            <v>172954.10180565561</v>
          </cell>
          <cell r="AB675">
            <v>220000.08000000002</v>
          </cell>
          <cell r="AC675">
            <v>172954.10180565561</v>
          </cell>
          <cell r="AD675">
            <v>3</v>
          </cell>
          <cell r="AE675" t="str">
            <v>S41</v>
          </cell>
          <cell r="AF675">
            <v>195000</v>
          </cell>
          <cell r="AG675">
            <v>265000</v>
          </cell>
          <cell r="AH675">
            <v>0.35</v>
          </cell>
          <cell r="AI675">
            <v>2</v>
          </cell>
          <cell r="AJ675">
            <v>0</v>
          </cell>
          <cell r="AK675">
            <v>226600.08240000001</v>
          </cell>
          <cell r="AL675">
            <v>3.0000000000000027E-2</v>
          </cell>
          <cell r="AM675">
            <v>178142.72485982528</v>
          </cell>
          <cell r="AN675">
            <v>5188.6230541696714</v>
          </cell>
          <cell r="AO675">
            <v>-0.14490534943396216</v>
          </cell>
          <cell r="AQ675">
            <v>41600.14</v>
          </cell>
          <cell r="AR675">
            <v>412000.4</v>
          </cell>
          <cell r="AS675">
            <v>0.48</v>
          </cell>
          <cell r="AT675">
            <v>1</v>
          </cell>
          <cell r="AU675">
            <v>0</v>
          </cell>
          <cell r="AV675">
            <v>226600.08240000001</v>
          </cell>
          <cell r="AW675">
            <v>178142.72485982528</v>
          </cell>
          <cell r="AX675">
            <v>3.0000000000000027E-2</v>
          </cell>
          <cell r="AY675">
            <v>5188.6230541696714</v>
          </cell>
          <cell r="AZ675" t="str">
            <v>commission</v>
          </cell>
          <cell r="BA675" t="str">
            <v>commissionEligible</v>
          </cell>
          <cell r="BB675" t="str">
            <v>commissionCanada</v>
          </cell>
          <cell r="BC675" t="str">
            <v xml:space="preserve">commissionCanada </v>
          </cell>
          <cell r="BD675" t="str">
            <v>S41</v>
          </cell>
          <cell r="BF675">
            <v>18333.34</v>
          </cell>
          <cell r="BH675">
            <v>2</v>
          </cell>
        </row>
        <row r="676">
          <cell r="B676">
            <v>19688</v>
          </cell>
          <cell r="C676">
            <v>14746</v>
          </cell>
          <cell r="E676" t="str">
            <v>Valerie Pare</v>
          </cell>
          <cell r="F676" t="str">
            <v>Account Manager</v>
          </cell>
          <cell r="G676" t="str">
            <v>Employee</v>
          </cell>
          <cell r="H676" t="str">
            <v>Americas Sales</v>
          </cell>
          <cell r="I676" t="str">
            <v>MONTREAL</v>
          </cell>
          <cell r="J676" t="str">
            <v>Canada</v>
          </cell>
          <cell r="K676">
            <v>43556</v>
          </cell>
          <cell r="L676" t="str">
            <v>WH</v>
          </cell>
          <cell r="M676" t="str">
            <v>S53P</v>
          </cell>
          <cell r="N676" t="str">
            <v>S</v>
          </cell>
          <cell r="O676" t="str">
            <v>5</v>
          </cell>
          <cell r="P676" t="str">
            <v>Regular</v>
          </cell>
          <cell r="Q676" t="str"/>
          <cell r="R676">
            <v>1</v>
          </cell>
          <cell r="U676" t="str">
            <v>CAD</v>
          </cell>
          <cell r="V676" t="str">
            <v>Americas Sales</v>
          </cell>
          <cell r="W676" t="str">
            <v>Thomas Fusco</v>
          </cell>
          <cell r="Y676" t="str">
            <v>Eligible</v>
          </cell>
          <cell r="Z676">
            <v>200000</v>
          </cell>
          <cell r="AA676">
            <v>157230.9444666162</v>
          </cell>
          <cell r="AB676">
            <v>200000</v>
          </cell>
          <cell r="AC676">
            <v>157230.9444666162</v>
          </cell>
          <cell r="AD676">
            <v>3</v>
          </cell>
          <cell r="AE676" t="str">
            <v>S53</v>
          </cell>
          <cell r="AF676">
            <v>120000</v>
          </cell>
          <cell r="AG676">
            <v>230000</v>
          </cell>
          <cell r="AH676">
            <v>0.72</v>
          </cell>
          <cell r="AI676">
            <v>4</v>
          </cell>
          <cell r="AJ676">
            <v>0</v>
          </cell>
          <cell r="AK676">
            <v>202999.99999999997</v>
          </cell>
          <cell r="AL676">
            <v>1.4999999999999902E-2</v>
          </cell>
          <cell r="AM676">
            <v>159589.40863361541</v>
          </cell>
          <cell r="AN676">
            <v>2358.4641669992125</v>
          </cell>
          <cell r="AO676">
            <v>-0.11739130434782619</v>
          </cell>
          <cell r="AQ676">
            <v>41600.14</v>
          </cell>
          <cell r="AR676">
            <v>412000.4</v>
          </cell>
          <cell r="AS676">
            <v>0.42</v>
          </cell>
          <cell r="AT676">
            <v>1</v>
          </cell>
          <cell r="AU676">
            <v>0</v>
          </cell>
          <cell r="AV676">
            <v>202999.99999999997</v>
          </cell>
          <cell r="AW676">
            <v>159589.40863361541</v>
          </cell>
          <cell r="AX676">
            <v>1.4999999999999902E-2</v>
          </cell>
          <cell r="AY676">
            <v>2358.4641669992125</v>
          </cell>
          <cell r="AZ676" t="str">
            <v>commission</v>
          </cell>
          <cell r="BA676" t="str">
            <v>commissionEligible</v>
          </cell>
          <cell r="BB676" t="str">
            <v>commissionCanada</v>
          </cell>
          <cell r="BC676" t="str">
            <v xml:space="preserve">commissionCanada </v>
          </cell>
          <cell r="BD676" t="str">
            <v>S53</v>
          </cell>
          <cell r="BF676">
            <v>16666.666666666668</v>
          </cell>
          <cell r="BH676">
            <v>2</v>
          </cell>
        </row>
        <row r="677">
          <cell r="B677">
            <v>20436</v>
          </cell>
          <cell r="C677">
            <v>15525</v>
          </cell>
          <cell r="E677" t="str">
            <v>Raymond Dudra</v>
          </cell>
          <cell r="F677" t="str">
            <v>Territory Manager</v>
          </cell>
          <cell r="G677" t="str">
            <v>Employee</v>
          </cell>
          <cell r="H677" t="str">
            <v>Americas Sales</v>
          </cell>
          <cell r="I677" t="str">
            <v>CALGARY,CANADA</v>
          </cell>
          <cell r="J677" t="str">
            <v>Canada</v>
          </cell>
          <cell r="K677">
            <v>43731</v>
          </cell>
          <cell r="L677" t="str">
            <v>WH</v>
          </cell>
          <cell r="M677" t="str">
            <v>S41P</v>
          </cell>
          <cell r="N677" t="str">
            <v>S</v>
          </cell>
          <cell r="O677" t="str">
            <v>4</v>
          </cell>
          <cell r="P677" t="str">
            <v>Regular</v>
          </cell>
          <cell r="Q677" t="str"/>
          <cell r="R677">
            <v>1</v>
          </cell>
          <cell r="U677" t="str">
            <v>CAD</v>
          </cell>
          <cell r="V677" t="str">
            <v>Americas Sales</v>
          </cell>
          <cell r="W677" t="str">
            <v>Thomas Fusco</v>
          </cell>
          <cell r="Y677" t="str">
            <v>Eligible</v>
          </cell>
          <cell r="Z677">
            <v>210000.08000000002</v>
          </cell>
          <cell r="AA677">
            <v>165092.55458232481</v>
          </cell>
          <cell r="AB677">
            <v>210000.08000000002</v>
          </cell>
          <cell r="AC677">
            <v>165092.55458232481</v>
          </cell>
          <cell r="AD677">
            <v>2</v>
          </cell>
          <cell r="AE677" t="str">
            <v>S41</v>
          </cell>
          <cell r="AF677">
            <v>195000</v>
          </cell>
          <cell r="AG677">
            <v>265000</v>
          </cell>
          <cell r="AH677">
            <v>0.21</v>
          </cell>
          <cell r="AI677">
            <v>2</v>
          </cell>
          <cell r="AJ677">
            <v>0</v>
          </cell>
          <cell r="AK677">
            <v>210000.08000000002</v>
          </cell>
          <cell r="AL677">
            <v>0</v>
          </cell>
          <cell r="AM677">
            <v>165092.55458232481</v>
          </cell>
          <cell r="AN677">
            <v>0</v>
          </cell>
          <cell r="AO677">
            <v>-0.20754686792452826</v>
          </cell>
          <cell r="AP677" t="str">
            <v>Rated 2 - no recommendation</v>
          </cell>
          <cell r="AQ677">
            <v>41600.14</v>
          </cell>
          <cell r="AR677">
            <v>412000.4</v>
          </cell>
          <cell r="AS677">
            <v>0.45</v>
          </cell>
          <cell r="AT677">
            <v>1</v>
          </cell>
          <cell r="AU677">
            <v>0</v>
          </cell>
          <cell r="AV677">
            <v>210000.08000000002</v>
          </cell>
          <cell r="AW677">
            <v>165092.55458232481</v>
          </cell>
          <cell r="AX677">
            <v>0</v>
          </cell>
          <cell r="AY677">
            <v>0</v>
          </cell>
          <cell r="AZ677" t="str">
            <v>commission</v>
          </cell>
          <cell r="BA677" t="str">
            <v>commissionEligible</v>
          </cell>
          <cell r="BB677" t="str">
            <v>commissionCanada</v>
          </cell>
          <cell r="BC677" t="str">
            <v xml:space="preserve">commissionCanada </v>
          </cell>
          <cell r="BD677" t="str">
            <v>S41</v>
          </cell>
          <cell r="BF677">
            <v>17500.006666666668</v>
          </cell>
          <cell r="BH677">
            <v>3</v>
          </cell>
        </row>
        <row r="678">
          <cell r="B678">
            <v>20878</v>
          </cell>
          <cell r="C678">
            <v>15965</v>
          </cell>
          <cell r="E678" t="str">
            <v>Amanda Sexton</v>
          </cell>
          <cell r="F678" t="str">
            <v>Territory Manager</v>
          </cell>
          <cell r="G678" t="str">
            <v>Employee</v>
          </cell>
          <cell r="H678" t="str">
            <v>Americas Sales</v>
          </cell>
          <cell r="I678" t="str">
            <v>NOVA SCOTIA REMOTE, CANADA</v>
          </cell>
          <cell r="J678" t="str">
            <v>Canada</v>
          </cell>
          <cell r="K678">
            <v>43850</v>
          </cell>
          <cell r="L678" t="str">
            <v>WH</v>
          </cell>
          <cell r="M678" t="str">
            <v>S51P</v>
          </cell>
          <cell r="N678" t="str">
            <v>S</v>
          </cell>
          <cell r="O678" t="str">
            <v>5</v>
          </cell>
          <cell r="P678" t="str">
            <v>Regular</v>
          </cell>
          <cell r="Q678" t="str"/>
          <cell r="R678">
            <v>1</v>
          </cell>
          <cell r="U678" t="str">
            <v>CAD</v>
          </cell>
          <cell r="V678" t="str">
            <v>Americas Sales</v>
          </cell>
          <cell r="W678" t="str">
            <v>Thomas Fusco</v>
          </cell>
          <cell r="Y678" t="str">
            <v>Eligible</v>
          </cell>
          <cell r="Z678">
            <v>200000.08000000002</v>
          </cell>
          <cell r="AA678">
            <v>157231.00735899399</v>
          </cell>
          <cell r="AB678">
            <v>200000.08000000002</v>
          </cell>
          <cell r="AC678">
            <v>157231.00735899399</v>
          </cell>
          <cell r="AD678">
            <v>2</v>
          </cell>
          <cell r="AE678" t="str">
            <v>S51</v>
          </cell>
          <cell r="AF678">
            <v>120000</v>
          </cell>
          <cell r="AG678">
            <v>190000</v>
          </cell>
          <cell r="AH678">
            <v>1</v>
          </cell>
          <cell r="AI678">
            <v>5</v>
          </cell>
          <cell r="AJ678">
            <v>0</v>
          </cell>
          <cell r="AK678">
            <v>200000.08000000002</v>
          </cell>
          <cell r="AL678">
            <v>0</v>
          </cell>
          <cell r="AM678">
            <v>157231.00735899399</v>
          </cell>
          <cell r="AN678">
            <v>0</v>
          </cell>
          <cell r="AO678">
            <v>5.2632000000000012E-2</v>
          </cell>
          <cell r="AP678" t="str">
            <v>Rated 2 - no recommendation</v>
          </cell>
          <cell r="AQ678">
            <v>41600.14</v>
          </cell>
          <cell r="AR678">
            <v>412000.4</v>
          </cell>
          <cell r="AS678">
            <v>0.42</v>
          </cell>
          <cell r="AT678">
            <v>1</v>
          </cell>
          <cell r="AU678">
            <v>0</v>
          </cell>
          <cell r="AV678">
            <v>200000.08000000002</v>
          </cell>
          <cell r="AW678">
            <v>157231.00735899399</v>
          </cell>
          <cell r="AX678">
            <v>0</v>
          </cell>
          <cell r="AY678">
            <v>0</v>
          </cell>
          <cell r="AZ678" t="str">
            <v>commission</v>
          </cell>
          <cell r="BA678" t="str">
            <v>commissionEligible</v>
          </cell>
          <cell r="BB678" t="str">
            <v>commissionCanada</v>
          </cell>
          <cell r="BC678" t="str">
            <v xml:space="preserve">commissionCanada </v>
          </cell>
          <cell r="BD678" t="str">
            <v>S51</v>
          </cell>
          <cell r="BF678">
            <v>16666.673333333336</v>
          </cell>
        </row>
        <row r="679">
          <cell r="B679">
            <v>20554</v>
          </cell>
          <cell r="C679">
            <v>15641</v>
          </cell>
          <cell r="E679" t="str">
            <v>Sean Scanlon</v>
          </cell>
          <cell r="F679" t="str">
            <v>Account Manager</v>
          </cell>
          <cell r="G679" t="str">
            <v>Employee</v>
          </cell>
          <cell r="H679" t="str">
            <v>Americas Sales</v>
          </cell>
          <cell r="I679" t="str">
            <v>CHICAGO</v>
          </cell>
          <cell r="J679" t="str">
            <v>United States</v>
          </cell>
          <cell r="K679">
            <v>43759</v>
          </cell>
          <cell r="L679" t="str">
            <v>WH</v>
          </cell>
          <cell r="M679" t="str">
            <v>S43P</v>
          </cell>
          <cell r="N679" t="str">
            <v>S</v>
          </cell>
          <cell r="O679" t="str">
            <v>4</v>
          </cell>
          <cell r="P679" t="str">
            <v>Regular</v>
          </cell>
          <cell r="Q679" t="str"/>
          <cell r="R679">
            <v>1</v>
          </cell>
          <cell r="U679" t="str">
            <v>USD</v>
          </cell>
          <cell r="V679" t="str">
            <v>Americas Sales</v>
          </cell>
          <cell r="W679" t="str">
            <v>Thomas Fusco</v>
          </cell>
          <cell r="Y679" t="str">
            <v>Eligible</v>
          </cell>
          <cell r="Z679">
            <v>200000.08000000002</v>
          </cell>
          <cell r="AA679">
            <v>200000.08000000002</v>
          </cell>
          <cell r="AB679">
            <v>200000.08000000002</v>
          </cell>
          <cell r="AC679">
            <v>200000.08000000002</v>
          </cell>
          <cell r="AD679">
            <v>5</v>
          </cell>
          <cell r="AE679" t="str">
            <v>S43</v>
          </cell>
          <cell r="AF679">
            <v>185000</v>
          </cell>
          <cell r="AG679">
            <v>300000</v>
          </cell>
          <cell r="AH679">
            <v>0.13</v>
          </cell>
          <cell r="AI679">
            <v>1</v>
          </cell>
          <cell r="AJ679">
            <v>0</v>
          </cell>
          <cell r="AK679">
            <v>218000.08720000004</v>
          </cell>
          <cell r="AL679">
            <v>9.000000000000008E-2</v>
          </cell>
          <cell r="AM679">
            <v>218000.08720000004</v>
          </cell>
          <cell r="AN679">
            <v>18000.007200000022</v>
          </cell>
          <cell r="AO679">
            <v>-0.27333304266666658</v>
          </cell>
          <cell r="AQ679">
            <v>41600.14</v>
          </cell>
          <cell r="AR679">
            <v>550000.15999999992</v>
          </cell>
          <cell r="AS679">
            <v>0.31</v>
          </cell>
          <cell r="AT679">
            <v>1</v>
          </cell>
          <cell r="AU679">
            <v>0</v>
          </cell>
          <cell r="AV679">
            <v>218000.08720000004</v>
          </cell>
          <cell r="AW679">
            <v>218000.08720000004</v>
          </cell>
          <cell r="AX679">
            <v>9.000000000000008E-2</v>
          </cell>
          <cell r="AY679">
            <v>18000.007200000022</v>
          </cell>
          <cell r="AZ679" t="str">
            <v>commission</v>
          </cell>
          <cell r="BA679" t="str">
            <v>commissionEligible</v>
          </cell>
          <cell r="BB679" t="str">
            <v>commissionUnited States</v>
          </cell>
          <cell r="BC679" t="str">
            <v xml:space="preserve">commissionUnited States </v>
          </cell>
          <cell r="BD679" t="str">
            <v>S43</v>
          </cell>
          <cell r="BF679">
            <v>16666.673333333336</v>
          </cell>
        </row>
        <row r="680">
          <cell r="B680">
            <v>10149</v>
          </cell>
          <cell r="C680">
            <v>7247</v>
          </cell>
          <cell r="E680" t="str">
            <v>Michael Gallegos</v>
          </cell>
          <cell r="F680" t="str">
            <v>Account Manager</v>
          </cell>
          <cell r="G680" t="str">
            <v>Employee</v>
          </cell>
          <cell r="H680" t="str">
            <v>Americas Sales</v>
          </cell>
          <cell r="I680" t="str">
            <v>CALIFORNIA REMOTE OFFICE</v>
          </cell>
          <cell r="J680" t="str">
            <v>United States</v>
          </cell>
          <cell r="K680">
            <v>41036</v>
          </cell>
          <cell r="L680" t="str">
            <v>WH</v>
          </cell>
          <cell r="M680" t="str">
            <v>S43P</v>
          </cell>
          <cell r="N680" t="str">
            <v>S</v>
          </cell>
          <cell r="O680" t="str">
            <v>4</v>
          </cell>
          <cell r="P680" t="str">
            <v>Regular</v>
          </cell>
          <cell r="Q680" t="str"/>
          <cell r="R680">
            <v>1</v>
          </cell>
          <cell r="U680" t="str">
            <v>USD</v>
          </cell>
          <cell r="V680" t="str">
            <v>Americas Sales</v>
          </cell>
          <cell r="W680" t="str">
            <v>Thomas Fusco</v>
          </cell>
          <cell r="Y680" t="str">
            <v>Eligible</v>
          </cell>
          <cell r="Z680">
            <v>230000.08000000002</v>
          </cell>
          <cell r="AA680">
            <v>230000.08000000002</v>
          </cell>
          <cell r="AB680">
            <v>230000.08000000002</v>
          </cell>
          <cell r="AC680">
            <v>230000.08000000002</v>
          </cell>
          <cell r="AD680">
            <v>5</v>
          </cell>
          <cell r="AE680" t="str">
            <v>S43</v>
          </cell>
          <cell r="AF680">
            <v>185000</v>
          </cell>
          <cell r="AG680">
            <v>300000</v>
          </cell>
          <cell r="AH680">
            <v>0.39</v>
          </cell>
          <cell r="AI680">
            <v>2</v>
          </cell>
          <cell r="AJ680">
            <v>0</v>
          </cell>
          <cell r="AK680">
            <v>248400.08640000003</v>
          </cell>
          <cell r="AL680">
            <v>8.0000000000000071E-2</v>
          </cell>
          <cell r="AM680">
            <v>248400.08640000003</v>
          </cell>
          <cell r="AN680">
            <v>18400.006400000013</v>
          </cell>
          <cell r="AO680">
            <v>-0.17199971199999986</v>
          </cell>
          <cell r="AQ680">
            <v>41600.14</v>
          </cell>
          <cell r="AR680">
            <v>550000.15999999992</v>
          </cell>
          <cell r="AS680">
            <v>0.37</v>
          </cell>
          <cell r="AT680">
            <v>1</v>
          </cell>
          <cell r="AU680">
            <v>0</v>
          </cell>
          <cell r="AV680">
            <v>248400.08640000003</v>
          </cell>
          <cell r="AW680">
            <v>248400.08640000003</v>
          </cell>
          <cell r="AX680">
            <v>8.0000000000000071E-2</v>
          </cell>
          <cell r="AY680">
            <v>18400.006400000013</v>
          </cell>
          <cell r="AZ680" t="str">
            <v>commission</v>
          </cell>
          <cell r="BA680" t="str">
            <v>commissionEligible</v>
          </cell>
          <cell r="BB680" t="str">
            <v>commissionUnited States</v>
          </cell>
          <cell r="BC680" t="str">
            <v xml:space="preserve">commissionUnited States </v>
          </cell>
          <cell r="BD680" t="str">
            <v>S43</v>
          </cell>
          <cell r="BF680">
            <v>19166.673333333336</v>
          </cell>
          <cell r="BH680">
            <v>2</v>
          </cell>
        </row>
        <row r="681">
          <cell r="B681">
            <v>19542</v>
          </cell>
          <cell r="C681">
            <v>14600</v>
          </cell>
          <cell r="D681">
            <v>188779</v>
          </cell>
          <cell r="E681" t="str">
            <v>Ghim Hwee Tan</v>
          </cell>
          <cell r="F681" t="str">
            <v>Channel Marketing Specialist</v>
          </cell>
          <cell r="G681" t="str">
            <v>Employee</v>
          </cell>
          <cell r="H681" t="str">
            <v>APAC Sales</v>
          </cell>
          <cell r="I681" t="str">
            <v>SINGAPORE</v>
          </cell>
          <cell r="J681" t="str">
            <v>Singapore</v>
          </cell>
          <cell r="K681">
            <v>43527</v>
          </cell>
          <cell r="L681" t="str">
            <v>APAC</v>
          </cell>
          <cell r="M681" t="str">
            <v>S51P</v>
          </cell>
          <cell r="N681" t="str">
            <v>S</v>
          </cell>
          <cell r="O681" t="str">
            <v>5</v>
          </cell>
          <cell r="P681" t="str">
            <v>Regular</v>
          </cell>
          <cell r="R681">
            <v>1</v>
          </cell>
          <cell r="U681" t="str">
            <v>SGD</v>
          </cell>
          <cell r="V681" t="str">
            <v>APAC Sales</v>
          </cell>
          <cell r="W681" t="str">
            <v>Sharat Sinha</v>
          </cell>
          <cell r="Y681" t="str">
            <v>Eligible</v>
          </cell>
          <cell r="Z681">
            <v>83000</v>
          </cell>
          <cell r="AA681">
            <v>62635.937917648465</v>
          </cell>
          <cell r="AB681">
            <v>83000</v>
          </cell>
          <cell r="AC681">
            <v>62635.937917648465</v>
          </cell>
          <cell r="AD681">
            <v>5</v>
          </cell>
          <cell r="AE681" t="str">
            <v>S51</v>
          </cell>
          <cell r="AF681">
            <v>120000</v>
          </cell>
          <cell r="AG681">
            <v>185000</v>
          </cell>
          <cell r="AH681">
            <v>0</v>
          </cell>
          <cell r="AI681">
            <v>1</v>
          </cell>
          <cell r="AJ681">
            <v>0</v>
          </cell>
          <cell r="AK681">
            <v>90470</v>
          </cell>
          <cell r="AL681">
            <v>9.000000000000008E-2</v>
          </cell>
          <cell r="AM681">
            <v>68273.172330236834</v>
          </cell>
          <cell r="AN681">
            <v>5637.2344125883683</v>
          </cell>
          <cell r="AO681">
            <v>-0.51097297297297295</v>
          </cell>
          <cell r="AQ681">
            <v>48000</v>
          </cell>
          <cell r="AR681">
            <v>600000</v>
          </cell>
          <cell r="AS681">
            <v>0.06</v>
          </cell>
          <cell r="AT681">
            <v>1</v>
          </cell>
          <cell r="AU681">
            <v>0</v>
          </cell>
          <cell r="AV681">
            <v>90470</v>
          </cell>
          <cell r="AW681">
            <v>68273.172330236834</v>
          </cell>
          <cell r="AX681">
            <v>9.000000000000008E-2</v>
          </cell>
          <cell r="AY681">
            <v>5637.2344125883683</v>
          </cell>
          <cell r="AZ681" t="str">
            <v>commission</v>
          </cell>
          <cell r="BA681" t="str">
            <v>commissionEligible</v>
          </cell>
          <cell r="BB681" t="str">
            <v>commissionSingapore</v>
          </cell>
          <cell r="BC681" t="str">
            <v xml:space="preserve">commissionSingapore </v>
          </cell>
          <cell r="BG681">
            <v>15565.068493150686</v>
          </cell>
          <cell r="BH681">
            <v>5</v>
          </cell>
        </row>
        <row r="682">
          <cell r="B682">
            <v>11325</v>
          </cell>
          <cell r="C682">
            <v>4078</v>
          </cell>
          <cell r="E682" t="str">
            <v>Kenta Sanada</v>
          </cell>
          <cell r="F682" t="str">
            <v>Head of SMB, Japan</v>
          </cell>
          <cell r="G682" t="str">
            <v>Employee</v>
          </cell>
          <cell r="H682" t="str">
            <v>APAC Sales</v>
          </cell>
          <cell r="I682" t="str">
            <v>TOKYO</v>
          </cell>
          <cell r="J682" t="str">
            <v>Japan</v>
          </cell>
          <cell r="K682">
            <v>41463</v>
          </cell>
          <cell r="L682" t="str">
            <v>APAC</v>
          </cell>
          <cell r="M682" t="str">
            <v>S33M</v>
          </cell>
          <cell r="N682" t="str">
            <v>S</v>
          </cell>
          <cell r="O682" t="str">
            <v>3</v>
          </cell>
          <cell r="P682" t="str">
            <v>Regular</v>
          </cell>
          <cell r="R682">
            <v>1</v>
          </cell>
          <cell r="U682" t="str">
            <v>JPY</v>
          </cell>
          <cell r="V682" t="str">
            <v>APAC Sales</v>
          </cell>
          <cell r="W682" t="str">
            <v>Sharat Sinha</v>
          </cell>
          <cell r="Y682" t="str">
            <v>Eligible</v>
          </cell>
          <cell r="Z682">
            <v>21735000</v>
          </cell>
          <cell r="AA682">
            <v>209654.89900972569</v>
          </cell>
          <cell r="AB682">
            <v>21735000</v>
          </cell>
          <cell r="AC682">
            <v>209654.89900972569</v>
          </cell>
          <cell r="AD682">
            <v>5</v>
          </cell>
          <cell r="AE682" t="str">
            <v>S33</v>
          </cell>
          <cell r="AF682">
            <v>16000000</v>
          </cell>
          <cell r="AG682">
            <v>24000000</v>
          </cell>
          <cell r="AH682">
            <v>0.71</v>
          </cell>
          <cell r="AI682">
            <v>4</v>
          </cell>
          <cell r="AJ682">
            <v>0</v>
          </cell>
          <cell r="AK682">
            <v>22604400</v>
          </cell>
          <cell r="AL682">
            <v>4.0000000000000036E-2</v>
          </cell>
          <cell r="AM682">
            <v>218041.0949701147</v>
          </cell>
          <cell r="AN682">
            <v>8386.1959603890136</v>
          </cell>
          <cell r="AO682">
            <v>-5.8150000000000035E-2</v>
          </cell>
          <cell r="AQ682">
            <v>5230000</v>
          </cell>
          <cell r="AR682">
            <v>40000000</v>
          </cell>
          <cell r="AS682">
            <v>0.47</v>
          </cell>
          <cell r="AT682">
            <v>1</v>
          </cell>
          <cell r="AU682">
            <v>0</v>
          </cell>
          <cell r="AV682">
            <v>22604400</v>
          </cell>
          <cell r="AW682">
            <v>218041.0949701147</v>
          </cell>
          <cell r="AX682">
            <v>4.0000000000000036E-2</v>
          </cell>
          <cell r="AY682">
            <v>8386.1959603890136</v>
          </cell>
          <cell r="AZ682" t="str">
            <v>commission</v>
          </cell>
          <cell r="BA682" t="str">
            <v>commissionEligible</v>
          </cell>
          <cell r="BB682" t="str">
            <v>commissionJapan</v>
          </cell>
          <cell r="BC682" t="str">
            <v xml:space="preserve">commissionJapan </v>
          </cell>
          <cell r="BH682">
            <v>2</v>
          </cell>
        </row>
        <row r="683">
          <cell r="B683">
            <v>18135</v>
          </cell>
          <cell r="C683">
            <v>13185</v>
          </cell>
          <cell r="D683">
            <v>158873</v>
          </cell>
          <cell r="E683" t="str">
            <v>Mizuho Sawabe</v>
          </cell>
          <cell r="F683" t="str">
            <v xml:space="preserve">SMB Channel Account Manager </v>
          </cell>
          <cell r="G683" t="str">
            <v>ULOA</v>
          </cell>
          <cell r="H683" t="str">
            <v>APAC Sales</v>
          </cell>
          <cell r="I683" t="str">
            <v>TOKYO</v>
          </cell>
          <cell r="J683" t="str">
            <v>Japan</v>
          </cell>
          <cell r="K683">
            <v>43252</v>
          </cell>
          <cell r="L683" t="str">
            <v>APAC</v>
          </cell>
          <cell r="M683" t="str">
            <v>S51P</v>
          </cell>
          <cell r="N683" t="str">
            <v>S</v>
          </cell>
          <cell r="O683" t="str">
            <v>5</v>
          </cell>
          <cell r="P683" t="str">
            <v>Regular</v>
          </cell>
          <cell r="R683">
            <v>1</v>
          </cell>
          <cell r="U683" t="str">
            <v>JPY</v>
          </cell>
          <cell r="V683" t="str">
            <v>APAC Sales</v>
          </cell>
          <cell r="W683" t="str">
            <v>Sharat Sinha</v>
          </cell>
          <cell r="Y683" t="str">
            <v>Eligible</v>
          </cell>
          <cell r="Z683">
            <v>7912000</v>
          </cell>
          <cell r="AA683">
            <v>76318.820380259931</v>
          </cell>
          <cell r="AB683">
            <v>7912000</v>
          </cell>
          <cell r="AC683">
            <v>76318.820380259931</v>
          </cell>
          <cell r="AD683">
            <v>4</v>
          </cell>
          <cell r="AE683" t="str">
            <v>S51</v>
          </cell>
          <cell r="AF683">
            <v>7500000</v>
          </cell>
          <cell r="AG683">
            <v>13500000</v>
          </cell>
          <cell r="AH683">
            <v>0.06</v>
          </cell>
          <cell r="AI683">
            <v>1</v>
          </cell>
          <cell r="AJ683">
            <v>0</v>
          </cell>
          <cell r="AK683">
            <v>8386720</v>
          </cell>
          <cell r="AL683">
            <v>6.0000000000000053E-2</v>
          </cell>
          <cell r="AM683">
            <v>80897.949603075525</v>
          </cell>
          <cell r="AN683">
            <v>4579.1292228155944</v>
          </cell>
          <cell r="AO683">
            <v>-0.37876148148148148</v>
          </cell>
          <cell r="AQ683">
            <v>5230000</v>
          </cell>
          <cell r="AR683">
            <v>40000000</v>
          </cell>
          <cell r="AS683">
            <v>7.0000000000000007E-2</v>
          </cell>
          <cell r="AT683">
            <v>1</v>
          </cell>
          <cell r="AU683">
            <v>0</v>
          </cell>
          <cell r="AV683">
            <v>8386720</v>
          </cell>
          <cell r="AW683">
            <v>80897.949603075525</v>
          </cell>
          <cell r="AX683">
            <v>6.0000000000000053E-2</v>
          </cell>
          <cell r="AY683">
            <v>4579.1292228155944</v>
          </cell>
          <cell r="AZ683" t="str">
            <v>commission</v>
          </cell>
          <cell r="BA683" t="str">
            <v>commissionEligible</v>
          </cell>
          <cell r="BB683" t="str">
            <v>commissionJapan</v>
          </cell>
          <cell r="BC683" t="str">
            <v xml:space="preserve">commissionJapan </v>
          </cell>
          <cell r="BH683">
            <v>4</v>
          </cell>
        </row>
        <row r="684">
          <cell r="B684">
            <v>13774</v>
          </cell>
          <cell r="C684">
            <v>8770</v>
          </cell>
          <cell r="D684">
            <v>69754</v>
          </cell>
          <cell r="E684" t="str">
            <v>Shoichi Tamura</v>
          </cell>
          <cell r="F684" t="str">
            <v>SMB Channel Lead, Core Business</v>
          </cell>
          <cell r="G684" t="str">
            <v>Employee</v>
          </cell>
          <cell r="H684" t="str">
            <v>APAC Sales</v>
          </cell>
          <cell r="I684" t="str">
            <v>TOKYO</v>
          </cell>
          <cell r="J684" t="str">
            <v>Japan</v>
          </cell>
          <cell r="K684">
            <v>42247</v>
          </cell>
          <cell r="L684" t="str">
            <v>APAC</v>
          </cell>
          <cell r="M684" t="str">
            <v>S41M</v>
          </cell>
          <cell r="N684" t="str">
            <v>S</v>
          </cell>
          <cell r="O684" t="str">
            <v>4</v>
          </cell>
          <cell r="P684" t="str">
            <v>Regular</v>
          </cell>
          <cell r="R684">
            <v>1</v>
          </cell>
          <cell r="U684" t="str">
            <v>JPY</v>
          </cell>
          <cell r="V684" t="str">
            <v>APAC Sales</v>
          </cell>
          <cell r="W684" t="str">
            <v>Sharat Sinha</v>
          </cell>
          <cell r="Y684" t="str">
            <v>Eligible</v>
          </cell>
          <cell r="Z684">
            <v>14840000</v>
          </cell>
          <cell r="AA684">
            <v>143146.0180034198</v>
          </cell>
          <cell r="AB684">
            <v>14840000</v>
          </cell>
          <cell r="AC684">
            <v>143146.0180034198</v>
          </cell>
          <cell r="AD684">
            <v>5</v>
          </cell>
          <cell r="AE684" t="str">
            <v>S41</v>
          </cell>
          <cell r="AF684">
            <v>12000000</v>
          </cell>
          <cell r="AG684">
            <v>18500000</v>
          </cell>
          <cell r="AH684">
            <v>0.43</v>
          </cell>
          <cell r="AI684">
            <v>2</v>
          </cell>
          <cell r="AJ684">
            <v>0</v>
          </cell>
          <cell r="AK684">
            <v>16027200.000000002</v>
          </cell>
          <cell r="AL684">
            <v>8.0000000000000071E-2</v>
          </cell>
          <cell r="AM684">
            <v>154597.69944369339</v>
          </cell>
          <cell r="AN684">
            <v>11451.681440273591</v>
          </cell>
          <cell r="AO684">
            <v>-0.13366486486486473</v>
          </cell>
          <cell r="AQ684">
            <v>5230000</v>
          </cell>
          <cell r="AR684">
            <v>40000000</v>
          </cell>
          <cell r="AS684">
            <v>0.27</v>
          </cell>
          <cell r="AT684">
            <v>1</v>
          </cell>
          <cell r="AU684">
            <v>0</v>
          </cell>
          <cell r="AV684">
            <v>16027200.000000002</v>
          </cell>
          <cell r="AW684">
            <v>154597.69944369339</v>
          </cell>
          <cell r="AX684">
            <v>8.0000000000000071E-2</v>
          </cell>
          <cell r="AY684">
            <v>11451.681440273591</v>
          </cell>
          <cell r="AZ684" t="str">
            <v>commission</v>
          </cell>
          <cell r="BA684" t="str">
            <v>commissionEligible</v>
          </cell>
          <cell r="BB684" t="str">
            <v>commissionJapan</v>
          </cell>
          <cell r="BC684" t="str">
            <v xml:space="preserve">commissionJapan </v>
          </cell>
          <cell r="BH684">
            <v>5</v>
          </cell>
        </row>
        <row r="685">
          <cell r="B685">
            <v>10779</v>
          </cell>
          <cell r="C685">
            <v>65110</v>
          </cell>
          <cell r="E685" t="str">
            <v>Alicia Fisher</v>
          </cell>
          <cell r="F685" t="str">
            <v>Major Account Manager</v>
          </cell>
          <cell r="G685" t="str">
            <v>Employee</v>
          </cell>
          <cell r="H685" t="str">
            <v>APAC Sales</v>
          </cell>
          <cell r="I685" t="str">
            <v>CANBERRA</v>
          </cell>
          <cell r="J685" t="str">
            <v>Australia</v>
          </cell>
          <cell r="K685">
            <v>41253</v>
          </cell>
          <cell r="L685" t="str">
            <v>APAC</v>
          </cell>
          <cell r="M685" t="str">
            <v>S43P</v>
          </cell>
          <cell r="N685" t="str">
            <v>S</v>
          </cell>
          <cell r="O685" t="str">
            <v>4</v>
          </cell>
          <cell r="P685" t="str">
            <v>Regular</v>
          </cell>
          <cell r="R685">
            <v>1</v>
          </cell>
          <cell r="U685" t="str">
            <v>AUD</v>
          </cell>
          <cell r="V685" t="str">
            <v>APAC Sales</v>
          </cell>
          <cell r="W685" t="str">
            <v>Sharat Sinha</v>
          </cell>
          <cell r="Y685" t="str">
            <v>Eligible</v>
          </cell>
          <cell r="Z685">
            <v>320000</v>
          </cell>
          <cell r="AA685">
            <v>247625.61503506242</v>
          </cell>
          <cell r="AB685">
            <v>365000</v>
          </cell>
          <cell r="AC685">
            <v>282447.96714936808</v>
          </cell>
          <cell r="AD685">
            <v>5</v>
          </cell>
          <cell r="AE685" t="str">
            <v>S43</v>
          </cell>
          <cell r="AF685">
            <v>240000</v>
          </cell>
          <cell r="AG685">
            <v>335000</v>
          </cell>
          <cell r="AH685">
            <v>1</v>
          </cell>
          <cell r="AI685">
            <v>5</v>
          </cell>
          <cell r="AJ685">
            <v>0</v>
          </cell>
          <cell r="AK685">
            <v>365000</v>
          </cell>
          <cell r="AL685">
            <v>0</v>
          </cell>
          <cell r="AM685">
            <v>282447.96714936808</v>
          </cell>
          <cell r="AN685">
            <v>0</v>
          </cell>
          <cell r="AO685">
            <v>8.9552238805970186E-2</v>
          </cell>
          <cell r="AP685" t="str">
            <v>Already received an increase</v>
          </cell>
          <cell r="AQ685">
            <v>80000</v>
          </cell>
          <cell r="AR685">
            <v>490000</v>
          </cell>
          <cell r="AS685">
            <v>0.69</v>
          </cell>
          <cell r="AT685">
            <v>1</v>
          </cell>
          <cell r="AU685">
            <v>0</v>
          </cell>
          <cell r="AV685">
            <v>365000</v>
          </cell>
          <cell r="AW685">
            <v>282447.96714936808</v>
          </cell>
          <cell r="AX685">
            <v>0</v>
          </cell>
          <cell r="AY685">
            <v>0</v>
          </cell>
          <cell r="AZ685" t="str">
            <v>commission</v>
          </cell>
          <cell r="BA685" t="str">
            <v>commissionEligible</v>
          </cell>
          <cell r="BB685" t="str">
            <v>commissionAustralia</v>
          </cell>
          <cell r="BC685" t="str">
            <v xml:space="preserve">commissionAustralia </v>
          </cell>
          <cell r="BH685">
            <v>4</v>
          </cell>
        </row>
        <row r="686">
          <cell r="B686">
            <v>19101</v>
          </cell>
          <cell r="C686">
            <v>14159</v>
          </cell>
          <cell r="D686">
            <v>172649</v>
          </cell>
          <cell r="E686" t="str">
            <v>Cameron Tannock</v>
          </cell>
          <cell r="F686" t="str">
            <v>Sales Manager, Australia</v>
          </cell>
          <cell r="G686" t="str">
            <v>Employee</v>
          </cell>
          <cell r="H686" t="str">
            <v>APAC Sales</v>
          </cell>
          <cell r="I686" t="str">
            <v>CANBERRA</v>
          </cell>
          <cell r="J686" t="str">
            <v>Australia</v>
          </cell>
          <cell r="K686">
            <v>43435</v>
          </cell>
          <cell r="L686" t="str">
            <v>APAC</v>
          </cell>
          <cell r="M686" t="str">
            <v>S33M</v>
          </cell>
          <cell r="N686" t="str">
            <v>S</v>
          </cell>
          <cell r="O686" t="str">
            <v>3</v>
          </cell>
          <cell r="P686" t="str">
            <v>Regular</v>
          </cell>
          <cell r="R686">
            <v>1</v>
          </cell>
          <cell r="U686" t="str">
            <v>AUD</v>
          </cell>
          <cell r="V686" t="str">
            <v>APAC Sales</v>
          </cell>
          <cell r="W686" t="str">
            <v>Sharat Sinha</v>
          </cell>
          <cell r="Y686" t="str">
            <v>Eligible</v>
          </cell>
          <cell r="Z686">
            <v>350000</v>
          </cell>
          <cell r="AA686">
            <v>270840.51644459955</v>
          </cell>
          <cell r="AB686">
            <v>350000</v>
          </cell>
          <cell r="AC686">
            <v>270840.51644459955</v>
          </cell>
          <cell r="AD686">
            <v>4</v>
          </cell>
          <cell r="AE686" t="str">
            <v>S33</v>
          </cell>
          <cell r="AF686">
            <v>300000</v>
          </cell>
          <cell r="AG686">
            <v>400000</v>
          </cell>
          <cell r="AH686">
            <v>0.5</v>
          </cell>
          <cell r="AI686">
            <v>3</v>
          </cell>
          <cell r="AJ686">
            <v>0</v>
          </cell>
          <cell r="AK686">
            <v>364000</v>
          </cell>
          <cell r="AL686">
            <v>4.0000000000000036E-2</v>
          </cell>
          <cell r="AM686">
            <v>281674.13710238354</v>
          </cell>
          <cell r="AN686">
            <v>10833.620657783991</v>
          </cell>
          <cell r="AO686">
            <v>-8.9999999999999969E-2</v>
          </cell>
          <cell r="AQ686">
            <v>80000</v>
          </cell>
          <cell r="AR686">
            <v>490000</v>
          </cell>
          <cell r="AS686">
            <v>0.65</v>
          </cell>
          <cell r="AT686">
            <v>1</v>
          </cell>
          <cell r="AU686">
            <v>0</v>
          </cell>
          <cell r="AV686">
            <v>364000</v>
          </cell>
          <cell r="AW686">
            <v>281674.13710238354</v>
          </cell>
          <cell r="AX686">
            <v>4.0000000000000036E-2</v>
          </cell>
          <cell r="AY686">
            <v>10833.620657783991</v>
          </cell>
          <cell r="AZ686" t="str">
            <v>commission</v>
          </cell>
          <cell r="BA686" t="str">
            <v>commissionEligible</v>
          </cell>
          <cell r="BB686" t="str">
            <v>commissionAustralia</v>
          </cell>
          <cell r="BC686" t="str">
            <v xml:space="preserve">commissionAustralia </v>
          </cell>
          <cell r="BH686">
            <v>3</v>
          </cell>
        </row>
        <row r="687">
          <cell r="B687">
            <v>2799</v>
          </cell>
          <cell r="C687">
            <v>65003</v>
          </cell>
          <cell r="E687" t="str">
            <v>Penny Knight</v>
          </cell>
          <cell r="F687" t="str">
            <v>Sales Administration Manager</v>
          </cell>
          <cell r="G687" t="str">
            <v>Employee</v>
          </cell>
          <cell r="H687" t="str">
            <v>APAC Sales</v>
          </cell>
          <cell r="I687" t="str">
            <v>SYDNEY</v>
          </cell>
          <cell r="J687" t="str">
            <v>Australia</v>
          </cell>
          <cell r="K687">
            <v>36283</v>
          </cell>
          <cell r="L687" t="str">
            <v>APAC</v>
          </cell>
          <cell r="M687" t="str">
            <v>M55P</v>
          </cell>
          <cell r="N687" t="str">
            <v>M</v>
          </cell>
          <cell r="O687" t="str">
            <v>5</v>
          </cell>
          <cell r="P687" t="str">
            <v>Regular</v>
          </cell>
          <cell r="S687">
            <v>1</v>
          </cell>
          <cell r="U687" t="str">
            <v>AUD</v>
          </cell>
          <cell r="V687" t="str">
            <v>APAC Sales</v>
          </cell>
          <cell r="W687" t="str">
            <v>Sharat Sinha</v>
          </cell>
          <cell r="Y687" t="str">
            <v>Eligible</v>
          </cell>
          <cell r="Z687">
            <v>127200</v>
          </cell>
          <cell r="AA687">
            <v>98431.181976437321</v>
          </cell>
          <cell r="AB687">
            <v>127200</v>
          </cell>
          <cell r="AC687">
            <v>98431.181976437321</v>
          </cell>
          <cell r="AD687">
            <v>4</v>
          </cell>
          <cell r="AE687" t="str">
            <v>M55</v>
          </cell>
          <cell r="AF687">
            <v>95000</v>
          </cell>
          <cell r="AG687">
            <v>150000</v>
          </cell>
          <cell r="AH687">
            <v>0.57999999999999996</v>
          </cell>
          <cell r="AI687">
            <v>3</v>
          </cell>
          <cell r="AJ687">
            <v>0</v>
          </cell>
          <cell r="AK687">
            <v>132288</v>
          </cell>
          <cell r="AL687">
            <v>4.0000000000000036E-2</v>
          </cell>
          <cell r="AM687">
            <v>102368.4292554948</v>
          </cell>
          <cell r="AN687">
            <v>3937.247279057483</v>
          </cell>
          <cell r="AO687">
            <v>-0.11807999999999996</v>
          </cell>
          <cell r="AQ687">
            <v>80000</v>
          </cell>
          <cell r="AR687">
            <v>490000</v>
          </cell>
          <cell r="AS687">
            <v>0.11</v>
          </cell>
          <cell r="AT687">
            <v>1</v>
          </cell>
          <cell r="AU687">
            <v>0</v>
          </cell>
          <cell r="AV687">
            <v>132288</v>
          </cell>
          <cell r="AW687">
            <v>102368.4292554948</v>
          </cell>
          <cell r="AX687">
            <v>4.0000000000000036E-2</v>
          </cell>
          <cell r="AY687">
            <v>3937.247279057483</v>
          </cell>
          <cell r="AZ687" t="str">
            <v>Target Bonus</v>
          </cell>
          <cell r="BA687" t="str">
            <v>Target BonusEligible</v>
          </cell>
          <cell r="BB687" t="str">
            <v>Target BonusAustralia</v>
          </cell>
          <cell r="BC687" t="str">
            <v>Target BonusAustralia Employee</v>
          </cell>
          <cell r="BE687" t="str">
            <v>Employee</v>
          </cell>
          <cell r="BF687">
            <v>10600</v>
          </cell>
          <cell r="BG687">
            <v>20000</v>
          </cell>
          <cell r="BH687">
            <v>5</v>
          </cell>
          <cell r="BJ687">
            <v>17200</v>
          </cell>
          <cell r="BK687">
            <v>17200</v>
          </cell>
          <cell r="BL687">
            <v>18920</v>
          </cell>
        </row>
        <row r="688">
          <cell r="B688">
            <v>17462</v>
          </cell>
          <cell r="C688">
            <v>12480</v>
          </cell>
          <cell r="D688">
            <v>141176</v>
          </cell>
          <cell r="E688" t="str">
            <v>Simon Wrench</v>
          </cell>
          <cell r="F688" t="str">
            <v>Security Engineering Manager</v>
          </cell>
          <cell r="G688" t="str">
            <v>Employee</v>
          </cell>
          <cell r="H688" t="str">
            <v>APAC Sales</v>
          </cell>
          <cell r="I688" t="str">
            <v>MELBOURNE</v>
          </cell>
          <cell r="J688" t="str">
            <v>Australia</v>
          </cell>
          <cell r="K688">
            <v>43108</v>
          </cell>
          <cell r="L688" t="str">
            <v>APAC</v>
          </cell>
          <cell r="M688" t="str">
            <v>E31M</v>
          </cell>
          <cell r="N688" t="str">
            <v>E</v>
          </cell>
          <cell r="O688" t="str">
            <v>3</v>
          </cell>
          <cell r="P688" t="str">
            <v>Regular</v>
          </cell>
          <cell r="R688">
            <v>1</v>
          </cell>
          <cell r="U688" t="str">
            <v>AUD</v>
          </cell>
          <cell r="V688" t="str">
            <v>APAC Sales</v>
          </cell>
          <cell r="W688" t="str">
            <v>Sharat Sinha</v>
          </cell>
          <cell r="Y688" t="str">
            <v>Eligible</v>
          </cell>
          <cell r="Z688">
            <v>300000</v>
          </cell>
          <cell r="AA688">
            <v>232149.01409537104</v>
          </cell>
          <cell r="AB688">
            <v>300000</v>
          </cell>
          <cell r="AC688">
            <v>232149.01409537104</v>
          </cell>
          <cell r="AD688">
            <v>4</v>
          </cell>
          <cell r="AE688" t="str">
            <v>E31</v>
          </cell>
          <cell r="AF688">
            <v>240000</v>
          </cell>
          <cell r="AG688">
            <v>320000</v>
          </cell>
          <cell r="AH688">
            <v>0.75</v>
          </cell>
          <cell r="AI688">
            <v>4</v>
          </cell>
          <cell r="AJ688">
            <v>0</v>
          </cell>
          <cell r="AK688">
            <v>309000</v>
          </cell>
          <cell r="AL688">
            <v>3.0000000000000027E-2</v>
          </cell>
          <cell r="AM688">
            <v>239113.48451823217</v>
          </cell>
          <cell r="AN688">
            <v>6964.4704228611372</v>
          </cell>
          <cell r="AO688">
            <v>-3.4375000000000044E-2</v>
          </cell>
          <cell r="AQ688">
            <v>80000</v>
          </cell>
          <cell r="AR688">
            <v>490000</v>
          </cell>
          <cell r="AS688">
            <v>0.53</v>
          </cell>
          <cell r="AT688">
            <v>1</v>
          </cell>
          <cell r="AU688">
            <v>0</v>
          </cell>
          <cell r="AV688">
            <v>309000</v>
          </cell>
          <cell r="AW688">
            <v>239113.48451823217</v>
          </cell>
          <cell r="AX688">
            <v>3.0000000000000027E-2</v>
          </cell>
          <cell r="AY688">
            <v>6964.4704228611372</v>
          </cell>
          <cell r="AZ688" t="str">
            <v>commission</v>
          </cell>
          <cell r="BA688" t="str">
            <v>commissionEligible</v>
          </cell>
          <cell r="BB688" t="str">
            <v>commissionAustralia</v>
          </cell>
          <cell r="BC688" t="str">
            <v xml:space="preserve">commissionAustralia </v>
          </cell>
          <cell r="BH688">
            <v>4</v>
          </cell>
        </row>
        <row r="689">
          <cell r="B689">
            <v>19877</v>
          </cell>
          <cell r="C689">
            <v>14935</v>
          </cell>
          <cell r="D689">
            <v>114687</v>
          </cell>
          <cell r="E689" t="str">
            <v>Ishan Sharma</v>
          </cell>
          <cell r="F689" t="str">
            <v>Regional Threat Prevention Security Expert</v>
          </cell>
          <cell r="G689" t="str">
            <v>Employee</v>
          </cell>
          <cell r="H689" t="str">
            <v>APAC Sales</v>
          </cell>
          <cell r="I689" t="str">
            <v>SYDNEY</v>
          </cell>
          <cell r="J689" t="str">
            <v>Australia</v>
          </cell>
          <cell r="K689">
            <v>43578</v>
          </cell>
          <cell r="L689" t="str">
            <v>APAC</v>
          </cell>
          <cell r="M689" t="str">
            <v>E41P</v>
          </cell>
          <cell r="N689" t="str">
            <v>E</v>
          </cell>
          <cell r="O689" t="str">
            <v>4</v>
          </cell>
          <cell r="P689" t="str">
            <v>Regular</v>
          </cell>
          <cell r="R689">
            <v>1</v>
          </cell>
          <cell r="U689" t="str">
            <v>AUD</v>
          </cell>
          <cell r="V689" t="str">
            <v>APAC Sales</v>
          </cell>
          <cell r="W689" t="str">
            <v>Sharat Sinha</v>
          </cell>
          <cell r="Y689" t="str">
            <v>Eligible</v>
          </cell>
          <cell r="Z689">
            <v>205000</v>
          </cell>
          <cell r="AA689">
            <v>158635.15963183687</v>
          </cell>
          <cell r="AB689">
            <v>230000</v>
          </cell>
          <cell r="AC689">
            <v>177980.91080645114</v>
          </cell>
          <cell r="AD689">
            <v>5</v>
          </cell>
          <cell r="AE689" t="str">
            <v>E41</v>
          </cell>
          <cell r="AF689">
            <v>180000</v>
          </cell>
          <cell r="AG689">
            <v>250000</v>
          </cell>
          <cell r="AH689">
            <v>0.71</v>
          </cell>
          <cell r="AI689">
            <v>4</v>
          </cell>
          <cell r="AJ689">
            <v>0</v>
          </cell>
          <cell r="AK689">
            <v>230000</v>
          </cell>
          <cell r="AL689">
            <v>0</v>
          </cell>
          <cell r="AM689">
            <v>177980.91080645114</v>
          </cell>
          <cell r="AN689">
            <v>0</v>
          </cell>
          <cell r="AO689">
            <v>-7.999999999999996E-2</v>
          </cell>
          <cell r="AP689" t="str">
            <v>Already received an increase</v>
          </cell>
          <cell r="AQ689">
            <v>80000</v>
          </cell>
          <cell r="AR689">
            <v>490000</v>
          </cell>
          <cell r="AS689">
            <v>0.36</v>
          </cell>
          <cell r="AT689">
            <v>1</v>
          </cell>
          <cell r="AU689">
            <v>0</v>
          </cell>
          <cell r="AV689">
            <v>230000</v>
          </cell>
          <cell r="AW689">
            <v>177980.91080645114</v>
          </cell>
          <cell r="AX689">
            <v>0</v>
          </cell>
          <cell r="AY689">
            <v>0</v>
          </cell>
          <cell r="AZ689" t="str">
            <v>commission</v>
          </cell>
          <cell r="BA689" t="str">
            <v>commissionEligible</v>
          </cell>
          <cell r="BB689" t="str">
            <v>commissionAustralia</v>
          </cell>
          <cell r="BC689" t="str">
            <v xml:space="preserve">commissionAustralia </v>
          </cell>
          <cell r="BH689">
            <v>3</v>
          </cell>
        </row>
        <row r="690">
          <cell r="B690">
            <v>19483</v>
          </cell>
          <cell r="C690">
            <v>14541</v>
          </cell>
          <cell r="D690">
            <v>185719</v>
          </cell>
          <cell r="E690" t="str">
            <v>Abigael Lapid</v>
          </cell>
          <cell r="F690" t="str">
            <v>Major Account Manager</v>
          </cell>
          <cell r="G690" t="str">
            <v>Contractor</v>
          </cell>
          <cell r="H690" t="str">
            <v>APAC Sales</v>
          </cell>
          <cell r="I690" t="str">
            <v>PHILIPPINES</v>
          </cell>
          <cell r="J690" t="str">
            <v>Philippines</v>
          </cell>
          <cell r="K690">
            <v>43527</v>
          </cell>
          <cell r="L690" t="str">
            <v>APAC</v>
          </cell>
          <cell r="M690" t="str">
            <v>S63P</v>
          </cell>
          <cell r="N690" t="str">
            <v>S</v>
          </cell>
          <cell r="O690" t="str">
            <v>6</v>
          </cell>
          <cell r="P690" t="str">
            <v>EL</v>
          </cell>
          <cell r="Q690" t="str">
            <v>Sales 2019 Philippines</v>
          </cell>
          <cell r="R690">
            <v>1</v>
          </cell>
          <cell r="U690" t="str">
            <v>PHP</v>
          </cell>
          <cell r="V690" t="str">
            <v>APAC Sales</v>
          </cell>
          <cell r="W690" t="str">
            <v>Sharat Sinha</v>
          </cell>
          <cell r="Y690" t="str">
            <v>Eligible</v>
          </cell>
          <cell r="Z690">
            <v>1500000</v>
          </cell>
          <cell r="AA690">
            <v>31190.076969589267</v>
          </cell>
          <cell r="AB690">
            <v>1900000</v>
          </cell>
          <cell r="AC690">
            <v>39507.430828146404</v>
          </cell>
          <cell r="AD690">
            <v>3</v>
          </cell>
          <cell r="AE690" t="str">
            <v>S63</v>
          </cell>
          <cell r="AF690">
            <v>1000000</v>
          </cell>
          <cell r="AG690">
            <v>1500000</v>
          </cell>
          <cell r="AH690">
            <v>1</v>
          </cell>
          <cell r="AI690">
            <v>5</v>
          </cell>
          <cell r="AJ690">
            <v>1900000</v>
          </cell>
          <cell r="AK690">
            <v>1900000</v>
          </cell>
          <cell r="AL690">
            <v>0</v>
          </cell>
          <cell r="AM690">
            <v>39507.430828146404</v>
          </cell>
          <cell r="AN690">
            <v>0</v>
          </cell>
          <cell r="AO690">
            <v>0.26666666666666661</v>
          </cell>
          <cell r="AP690" t="str">
            <v>EL</v>
          </cell>
          <cell r="AQ690">
            <v>1664000</v>
          </cell>
          <cell r="AR690">
            <v>3865000</v>
          </cell>
          <cell r="AS690">
            <v>0.1</v>
          </cell>
          <cell r="AT690">
            <v>1</v>
          </cell>
          <cell r="AU690">
            <v>0</v>
          </cell>
          <cell r="AV690">
            <v>1900000</v>
          </cell>
          <cell r="AW690">
            <v>39507.430828146404</v>
          </cell>
          <cell r="AX690">
            <v>0</v>
          </cell>
          <cell r="AY690">
            <v>0</v>
          </cell>
          <cell r="AZ690" t="str">
            <v>commission</v>
          </cell>
          <cell r="BA690" t="str">
            <v>commissionEligible</v>
          </cell>
          <cell r="BB690" t="str">
            <v>commissionPhilippines</v>
          </cell>
          <cell r="BC690" t="str">
            <v xml:space="preserve">commissionPhilippines </v>
          </cell>
          <cell r="BH690">
            <v>3</v>
          </cell>
        </row>
        <row r="691">
          <cell r="B691">
            <v>18346</v>
          </cell>
          <cell r="C691">
            <v>13394</v>
          </cell>
          <cell r="D691">
            <v>165861</v>
          </cell>
          <cell r="E691" t="str">
            <v>Ben Chong</v>
          </cell>
          <cell r="F691" t="str">
            <v>Security Engineer</v>
          </cell>
          <cell r="G691" t="str">
            <v>Employee</v>
          </cell>
          <cell r="H691" t="str">
            <v>APAC Sales</v>
          </cell>
          <cell r="I691" t="str">
            <v>SINGAPORE</v>
          </cell>
          <cell r="J691" t="str">
            <v>Singapore</v>
          </cell>
          <cell r="K691">
            <v>43300</v>
          </cell>
          <cell r="L691" t="str">
            <v>APAC</v>
          </cell>
          <cell r="M691" t="str">
            <v>E51P</v>
          </cell>
          <cell r="N691" t="str">
            <v>E</v>
          </cell>
          <cell r="O691" t="str">
            <v>5</v>
          </cell>
          <cell r="P691" t="str">
            <v>Regular</v>
          </cell>
          <cell r="R691">
            <v>1</v>
          </cell>
          <cell r="U691" t="str">
            <v>SGD</v>
          </cell>
          <cell r="V691" t="str">
            <v>APAC Sales</v>
          </cell>
          <cell r="W691" t="str">
            <v>Sharat Sinha</v>
          </cell>
          <cell r="Y691" t="str">
            <v>Eligible</v>
          </cell>
          <cell r="Z691">
            <v>130000</v>
          </cell>
          <cell r="AA691">
            <v>98104.481075834949</v>
          </cell>
          <cell r="AB691">
            <v>130000</v>
          </cell>
          <cell r="AC691">
            <v>98104.481075834949</v>
          </cell>
          <cell r="AD691">
            <v>5</v>
          </cell>
          <cell r="AE691" t="str">
            <v>E51</v>
          </cell>
          <cell r="AF691">
            <v>90000</v>
          </cell>
          <cell r="AG691">
            <v>150000</v>
          </cell>
          <cell r="AH691">
            <v>0.66</v>
          </cell>
          <cell r="AI691">
            <v>3</v>
          </cell>
          <cell r="AJ691">
            <v>0</v>
          </cell>
          <cell r="AK691">
            <v>137800</v>
          </cell>
          <cell r="AL691">
            <v>6.0000000000000053E-2</v>
          </cell>
          <cell r="AM691">
            <v>103990.74994038504</v>
          </cell>
          <cell r="AN691">
            <v>5886.2688645500893</v>
          </cell>
          <cell r="AO691">
            <v>-8.1333333333333369E-2</v>
          </cell>
          <cell r="AQ691">
            <v>48000</v>
          </cell>
          <cell r="AR691">
            <v>600000</v>
          </cell>
          <cell r="AS691">
            <v>0.14000000000000001</v>
          </cell>
          <cell r="AT691">
            <v>1</v>
          </cell>
          <cell r="AU691">
            <v>0</v>
          </cell>
          <cell r="AV691">
            <v>137800</v>
          </cell>
          <cell r="AW691">
            <v>103990.74994038504</v>
          </cell>
          <cell r="AX691">
            <v>6.0000000000000053E-2</v>
          </cell>
          <cell r="AY691">
            <v>5886.2688645500893</v>
          </cell>
          <cell r="AZ691" t="str">
            <v>commission</v>
          </cell>
          <cell r="BA691" t="str">
            <v>commissionEligible</v>
          </cell>
          <cell r="BB691" t="str">
            <v>commissionSingapore</v>
          </cell>
          <cell r="BC691" t="str">
            <v xml:space="preserve">commissionSingapore </v>
          </cell>
          <cell r="BH691">
            <v>3</v>
          </cell>
        </row>
        <row r="692">
          <cell r="B692">
            <v>15792</v>
          </cell>
          <cell r="C692">
            <v>10746</v>
          </cell>
          <cell r="D692">
            <v>97920</v>
          </cell>
          <cell r="E692" t="str">
            <v>Dominic Chua</v>
          </cell>
          <cell r="F692" t="str">
            <v>Security Engineer Team Lead, Singapore</v>
          </cell>
          <cell r="G692" t="str">
            <v>Employee</v>
          </cell>
          <cell r="H692" t="str">
            <v>APAC Sales</v>
          </cell>
          <cell r="I692" t="str">
            <v>SINGAPORE</v>
          </cell>
          <cell r="J692" t="str">
            <v>Singapore</v>
          </cell>
          <cell r="K692">
            <v>42671</v>
          </cell>
          <cell r="L692" t="str">
            <v>APAC</v>
          </cell>
          <cell r="M692" t="str">
            <v>E51M</v>
          </cell>
          <cell r="N692" t="str">
            <v>E</v>
          </cell>
          <cell r="O692" t="str">
            <v>5</v>
          </cell>
          <cell r="P692" t="str">
            <v>Regular</v>
          </cell>
          <cell r="R692">
            <v>1</v>
          </cell>
          <cell r="U692" t="str">
            <v>SGD</v>
          </cell>
          <cell r="V692" t="str">
            <v>APAC Sales</v>
          </cell>
          <cell r="W692" t="str">
            <v>Sharat Sinha</v>
          </cell>
          <cell r="Y692" t="str">
            <v>Eligible</v>
          </cell>
          <cell r="Z692">
            <v>128000</v>
          </cell>
          <cell r="AA692">
            <v>96595.181366975943</v>
          </cell>
          <cell r="AB692">
            <v>128000</v>
          </cell>
          <cell r="AC692">
            <v>96595.181366975943</v>
          </cell>
          <cell r="AD692">
            <v>5</v>
          </cell>
          <cell r="AE692" t="str">
            <v>E51</v>
          </cell>
          <cell r="AF692">
            <v>90000</v>
          </cell>
          <cell r="AG692">
            <v>150000</v>
          </cell>
          <cell r="AH692">
            <v>0.63</v>
          </cell>
          <cell r="AI692">
            <v>3</v>
          </cell>
          <cell r="AJ692">
            <v>0</v>
          </cell>
          <cell r="AK692">
            <v>135680</v>
          </cell>
          <cell r="AL692">
            <v>6.0000000000000053E-2</v>
          </cell>
          <cell r="AM692">
            <v>102390.8922489945</v>
          </cell>
          <cell r="AN692">
            <v>5795.7108820185531</v>
          </cell>
          <cell r="AO692">
            <v>-9.54666666666667E-2</v>
          </cell>
          <cell r="AQ692">
            <v>48000</v>
          </cell>
          <cell r="AR692">
            <v>600000</v>
          </cell>
          <cell r="AS692">
            <v>0.14000000000000001</v>
          </cell>
          <cell r="AT692">
            <v>1</v>
          </cell>
          <cell r="AU692">
            <v>0</v>
          </cell>
          <cell r="AV692">
            <v>135680</v>
          </cell>
          <cell r="AW692">
            <v>102390.8922489945</v>
          </cell>
          <cell r="AX692">
            <v>6.0000000000000053E-2</v>
          </cell>
          <cell r="AY692">
            <v>5795.7108820185531</v>
          </cell>
          <cell r="AZ692" t="str">
            <v>commission</v>
          </cell>
          <cell r="BA692" t="str">
            <v>commissionEligible</v>
          </cell>
          <cell r="BB692" t="str">
            <v>commissionSingapore</v>
          </cell>
          <cell r="BC692" t="str">
            <v xml:space="preserve">commissionSingapore </v>
          </cell>
          <cell r="BH692">
            <v>5</v>
          </cell>
        </row>
        <row r="693">
          <cell r="B693">
            <v>19615</v>
          </cell>
          <cell r="C693">
            <v>14673</v>
          </cell>
          <cell r="D693">
            <v>241356</v>
          </cell>
          <cell r="E693" t="str">
            <v>Le Minh Thang</v>
          </cell>
          <cell r="F693" t="str">
            <v>Country Manager, Vietnam</v>
          </cell>
          <cell r="G693" t="str">
            <v>Contractor</v>
          </cell>
          <cell r="H693" t="str">
            <v>APAC Sales</v>
          </cell>
          <cell r="I693" t="str">
            <v>VIETNAM - HOME</v>
          </cell>
          <cell r="J693" t="str">
            <v>Vietnam</v>
          </cell>
          <cell r="K693">
            <v>43542</v>
          </cell>
          <cell r="L693" t="str">
            <v>APAC</v>
          </cell>
          <cell r="M693" t="str">
            <v>S43M</v>
          </cell>
          <cell r="N693" t="str">
            <v>S</v>
          </cell>
          <cell r="O693" t="str">
            <v>4</v>
          </cell>
          <cell r="P693" t="str">
            <v>Regular</v>
          </cell>
          <cell r="R693">
            <v>1</v>
          </cell>
          <cell r="U693" t="str">
            <v>VND</v>
          </cell>
          <cell r="V693" t="str">
            <v>APAC Sales</v>
          </cell>
          <cell r="W693" t="str">
            <v>Sharat Sinha</v>
          </cell>
          <cell r="Y693" t="str">
            <v>Eligible</v>
          </cell>
          <cell r="Z693">
            <v>2310000000</v>
          </cell>
          <cell r="AA693">
            <v>99966.08290820416</v>
          </cell>
          <cell r="AB693">
            <v>2310000000</v>
          </cell>
          <cell r="AC693">
            <v>99966.08290820416</v>
          </cell>
          <cell r="AD693">
            <v>4</v>
          </cell>
          <cell r="AE693" t="str">
            <v>S43</v>
          </cell>
          <cell r="AF693">
            <v>1500000000</v>
          </cell>
          <cell r="AG693">
            <v>2400000000</v>
          </cell>
          <cell r="AH693">
            <v>0.9</v>
          </cell>
          <cell r="AI693">
            <v>5</v>
          </cell>
          <cell r="AJ693">
            <v>0</v>
          </cell>
          <cell r="AK693">
            <v>2356200000</v>
          </cell>
          <cell r="AL693">
            <v>2.0000000000000018E-2</v>
          </cell>
          <cell r="AM693">
            <v>101965.40456636825</v>
          </cell>
          <cell r="AN693">
            <v>1999.3216581640881</v>
          </cell>
          <cell r="AO693">
            <v>-1.8249999999999988E-2</v>
          </cell>
          <cell r="AQ693">
            <v>697125000</v>
          </cell>
          <cell r="AR693">
            <v>2310000000</v>
          </cell>
          <cell r="AS693">
            <v>1</v>
          </cell>
          <cell r="AT693">
            <v>1</v>
          </cell>
          <cell r="AU693">
            <v>0</v>
          </cell>
          <cell r="AV693">
            <v>2356200000</v>
          </cell>
          <cell r="AW693">
            <v>101965.40456636825</v>
          </cell>
          <cell r="AX693">
            <v>2.0000000000000018E-2</v>
          </cell>
          <cell r="AY693">
            <v>1999.3216581640881</v>
          </cell>
          <cell r="AZ693" t="str">
            <v>commission</v>
          </cell>
          <cell r="BA693" t="str">
            <v>commissionEligible</v>
          </cell>
          <cell r="BB693" t="str">
            <v>commissionVietnam</v>
          </cell>
          <cell r="BC693" t="str">
            <v xml:space="preserve">commissionVietnam </v>
          </cell>
          <cell r="BH693">
            <v>2</v>
          </cell>
        </row>
        <row r="694">
          <cell r="B694">
            <v>12593</v>
          </cell>
          <cell r="C694">
            <v>7615</v>
          </cell>
          <cell r="D694">
            <v>46200</v>
          </cell>
          <cell r="E694" t="str">
            <v>Rocky Aum</v>
          </cell>
          <cell r="F694" t="str">
            <v>Security Engineer</v>
          </cell>
          <cell r="G694" t="str">
            <v>Contractor</v>
          </cell>
          <cell r="H694" t="str">
            <v>APAC Sales</v>
          </cell>
          <cell r="I694" t="str">
            <v>PHILIPPINES</v>
          </cell>
          <cell r="J694" t="str">
            <v>Philippines</v>
          </cell>
          <cell r="K694">
            <v>41924</v>
          </cell>
          <cell r="L694" t="str">
            <v>APAC</v>
          </cell>
          <cell r="M694" t="str">
            <v>E51P</v>
          </cell>
          <cell r="N694" t="str">
            <v>E</v>
          </cell>
          <cell r="O694" t="str">
            <v>5</v>
          </cell>
          <cell r="P694" t="str">
            <v>Regular</v>
          </cell>
          <cell r="R694">
            <v>1</v>
          </cell>
          <cell r="U694" t="str">
            <v>PHP</v>
          </cell>
          <cell r="V694" t="str">
            <v>APAC Sales</v>
          </cell>
          <cell r="W694" t="str">
            <v>Sharat Sinha</v>
          </cell>
          <cell r="Y694" t="str">
            <v>Eligible</v>
          </cell>
          <cell r="Z694">
            <v>2300200</v>
          </cell>
          <cell r="AA694">
            <v>47828.943363632818</v>
          </cell>
          <cell r="AB694">
            <v>2300200</v>
          </cell>
          <cell r="AC694">
            <v>47828.943363632818</v>
          </cell>
          <cell r="AD694">
            <v>4</v>
          </cell>
          <cell r="AE694" t="str">
            <v>E51</v>
          </cell>
          <cell r="AF694">
            <v>1800000</v>
          </cell>
          <cell r="AG694">
            <v>2500000</v>
          </cell>
          <cell r="AH694">
            <v>0.71</v>
          </cell>
          <cell r="AI694">
            <v>4</v>
          </cell>
          <cell r="AJ694">
            <v>0</v>
          </cell>
          <cell r="AK694">
            <v>2369206</v>
          </cell>
          <cell r="AL694">
            <v>3.0000000000000027E-2</v>
          </cell>
          <cell r="AM694">
            <v>49263.811664541805</v>
          </cell>
          <cell r="AN694">
            <v>1434.8683009089873</v>
          </cell>
          <cell r="AO694">
            <v>-5.2317599999999964E-2</v>
          </cell>
          <cell r="AQ694">
            <v>1664000</v>
          </cell>
          <cell r="AR694">
            <v>3865000</v>
          </cell>
          <cell r="AS694">
            <v>0.28000000000000003</v>
          </cell>
          <cell r="AT694">
            <v>1</v>
          </cell>
          <cell r="AU694">
            <v>0</v>
          </cell>
          <cell r="AV694">
            <v>2369206</v>
          </cell>
          <cell r="AW694">
            <v>49263.811664541805</v>
          </cell>
          <cell r="AX694">
            <v>3.0000000000000027E-2</v>
          </cell>
          <cell r="AY694">
            <v>1434.8683009089873</v>
          </cell>
          <cell r="AZ694" t="str">
            <v>commission</v>
          </cell>
          <cell r="BA694" t="str">
            <v>commissionEligible</v>
          </cell>
          <cell r="BB694" t="str">
            <v>commissionPhilippines</v>
          </cell>
          <cell r="BC694" t="str">
            <v xml:space="preserve">commissionPhilippines </v>
          </cell>
          <cell r="BH694">
            <v>4</v>
          </cell>
        </row>
        <row r="695">
          <cell r="B695">
            <v>20075</v>
          </cell>
          <cell r="C695">
            <v>15167</v>
          </cell>
          <cell r="D695">
            <v>196251</v>
          </cell>
          <cell r="E695" t="str">
            <v>Thu Ho</v>
          </cell>
          <cell r="F695" t="str">
            <v>Channel Account Manager</v>
          </cell>
          <cell r="G695" t="str">
            <v>Contractor</v>
          </cell>
          <cell r="H695" t="str">
            <v>APAC Sales</v>
          </cell>
          <cell r="I695" t="str">
            <v>VIETNAM - HOME</v>
          </cell>
          <cell r="J695" t="str">
            <v>Vietnam</v>
          </cell>
          <cell r="K695">
            <v>43654</v>
          </cell>
          <cell r="L695" t="str">
            <v>APAC</v>
          </cell>
          <cell r="M695" t="str">
            <v>S51P</v>
          </cell>
          <cell r="N695" t="str">
            <v>S</v>
          </cell>
          <cell r="O695" t="str">
            <v>5</v>
          </cell>
          <cell r="P695" t="str">
            <v>Regular</v>
          </cell>
          <cell r="R695">
            <v>1</v>
          </cell>
          <cell r="U695" t="str">
            <v>VND</v>
          </cell>
          <cell r="V695" t="str">
            <v>APAC Sales</v>
          </cell>
          <cell r="W695" t="str">
            <v>Sharat Sinha</v>
          </cell>
          <cell r="Y695" t="str">
            <v>Eligible</v>
          </cell>
          <cell r="Z695">
            <v>1120000000</v>
          </cell>
          <cell r="AA695">
            <v>48468.403834280805</v>
          </cell>
          <cell r="AB695">
            <v>1120000000</v>
          </cell>
          <cell r="AC695">
            <v>48468.403834280805</v>
          </cell>
          <cell r="AD695">
            <v>3</v>
          </cell>
          <cell r="AE695" t="str">
            <v>S51</v>
          </cell>
          <cell r="AF695">
            <v>800000000</v>
          </cell>
          <cell r="AG695">
            <v>1250000000</v>
          </cell>
          <cell r="AH695">
            <v>0.71</v>
          </cell>
          <cell r="AI695">
            <v>4</v>
          </cell>
          <cell r="AJ695">
            <v>0</v>
          </cell>
          <cell r="AK695">
            <v>1136800000</v>
          </cell>
          <cell r="AL695">
            <v>1.4999999999999902E-2</v>
          </cell>
          <cell r="AM695">
            <v>49195.429891795022</v>
          </cell>
          <cell r="AN695">
            <v>727.02605751421652</v>
          </cell>
          <cell r="AO695">
            <v>-9.0559999999999974E-2</v>
          </cell>
          <cell r="AQ695">
            <v>697125000</v>
          </cell>
          <cell r="AR695">
            <v>2310000000</v>
          </cell>
          <cell r="AS695">
            <v>0.26</v>
          </cell>
          <cell r="AT695">
            <v>1</v>
          </cell>
          <cell r="AU695">
            <v>0</v>
          </cell>
          <cell r="AV695">
            <v>1136800000</v>
          </cell>
          <cell r="AW695">
            <v>49195.429891795022</v>
          </cell>
          <cell r="AX695">
            <v>1.4999999999999902E-2</v>
          </cell>
          <cell r="AY695">
            <v>727.02605751421652</v>
          </cell>
          <cell r="AZ695" t="str">
            <v>commission</v>
          </cell>
          <cell r="BA695" t="str">
            <v>commissionEligible</v>
          </cell>
          <cell r="BB695" t="str">
            <v>commissionVietnam</v>
          </cell>
          <cell r="BC695" t="str">
            <v xml:space="preserve">commissionVietnam </v>
          </cell>
          <cell r="BH695">
            <v>3</v>
          </cell>
        </row>
        <row r="696">
          <cell r="B696">
            <v>10110</v>
          </cell>
          <cell r="C696">
            <v>53051</v>
          </cell>
          <cell r="E696" t="str">
            <v>Tin Morales</v>
          </cell>
          <cell r="F696" t="str">
            <v>Country Manager, Philippines</v>
          </cell>
          <cell r="G696" t="str">
            <v>Contractor</v>
          </cell>
          <cell r="H696" t="str">
            <v>APAC Sales</v>
          </cell>
          <cell r="I696" t="str">
            <v>PHILIPPINES</v>
          </cell>
          <cell r="J696" t="str">
            <v>Philippines</v>
          </cell>
          <cell r="K696">
            <v>41030</v>
          </cell>
          <cell r="L696" t="str">
            <v>APAC</v>
          </cell>
          <cell r="M696" t="str">
            <v>S43M</v>
          </cell>
          <cell r="N696" t="str">
            <v>S</v>
          </cell>
          <cell r="O696" t="str">
            <v>4</v>
          </cell>
          <cell r="P696" t="str">
            <v>Regular</v>
          </cell>
          <cell r="R696">
            <v>1</v>
          </cell>
          <cell r="U696" t="str">
            <v>PHP</v>
          </cell>
          <cell r="V696" t="str">
            <v>APAC Sales</v>
          </cell>
          <cell r="W696" t="str">
            <v>Sharat Sinha</v>
          </cell>
          <cell r="Y696" t="str">
            <v>Eligible</v>
          </cell>
          <cell r="Z696">
            <v>3865000</v>
          </cell>
          <cell r="AA696">
            <v>80366.431658308342</v>
          </cell>
          <cell r="AB696">
            <v>3865000</v>
          </cell>
          <cell r="AC696">
            <v>80366.431658308342</v>
          </cell>
          <cell r="AD696">
            <v>5</v>
          </cell>
          <cell r="AE696" t="str">
            <v>S43</v>
          </cell>
          <cell r="AF696">
            <v>3000000</v>
          </cell>
          <cell r="AG696">
            <v>4800000</v>
          </cell>
          <cell r="AH696">
            <v>0.48</v>
          </cell>
          <cell r="AI696">
            <v>3</v>
          </cell>
          <cell r="AJ696">
            <v>0</v>
          </cell>
          <cell r="AK696">
            <v>4096900</v>
          </cell>
          <cell r="AL696">
            <v>6.0000000000000053E-2</v>
          </cell>
          <cell r="AM696">
            <v>85188.417557806839</v>
          </cell>
          <cell r="AN696">
            <v>4821.985899498497</v>
          </cell>
          <cell r="AO696">
            <v>-0.14647916666666672</v>
          </cell>
          <cell r="AQ696">
            <v>1664000</v>
          </cell>
          <cell r="AR696">
            <v>3865000</v>
          </cell>
          <cell r="AS696">
            <v>1</v>
          </cell>
          <cell r="AT696">
            <v>1</v>
          </cell>
          <cell r="AU696">
            <v>0</v>
          </cell>
          <cell r="AV696">
            <v>4096900</v>
          </cell>
          <cell r="AW696">
            <v>85188.417557806839</v>
          </cell>
          <cell r="AX696">
            <v>6.0000000000000053E-2</v>
          </cell>
          <cell r="AY696">
            <v>4821.985899498497</v>
          </cell>
          <cell r="AZ696" t="str">
            <v>commission</v>
          </cell>
          <cell r="BA696" t="str">
            <v>commissionEligible</v>
          </cell>
          <cell r="BB696" t="str">
            <v>commissionPhilippines</v>
          </cell>
          <cell r="BC696" t="str">
            <v xml:space="preserve">commissionPhilippines </v>
          </cell>
          <cell r="BH696">
            <v>4</v>
          </cell>
        </row>
        <row r="697">
          <cell r="B697">
            <v>17718</v>
          </cell>
          <cell r="C697">
            <v>12723</v>
          </cell>
          <cell r="D697">
            <v>150088</v>
          </cell>
          <cell r="E697" t="str">
            <v>Wei Shih (April)  Lee</v>
          </cell>
          <cell r="F697" t="str">
            <v>Regional Sales Manager</v>
          </cell>
          <cell r="G697" t="str">
            <v>Employee</v>
          </cell>
          <cell r="H697" t="str">
            <v>APAC Sales</v>
          </cell>
          <cell r="I697" t="str">
            <v>SINGAPORE</v>
          </cell>
          <cell r="J697" t="str">
            <v>Singapore</v>
          </cell>
          <cell r="K697">
            <v>43152</v>
          </cell>
          <cell r="L697" t="str">
            <v>APAC</v>
          </cell>
          <cell r="M697" t="str">
            <v>S31M</v>
          </cell>
          <cell r="N697" t="str">
            <v>S</v>
          </cell>
          <cell r="O697" t="str">
            <v>3</v>
          </cell>
          <cell r="P697" t="str">
            <v>Regular</v>
          </cell>
          <cell r="R697">
            <v>1</v>
          </cell>
          <cell r="U697" t="str">
            <v>SGD</v>
          </cell>
          <cell r="V697" t="str">
            <v>APAC Sales</v>
          </cell>
          <cell r="W697" t="str">
            <v>Sharat Sinha</v>
          </cell>
          <cell r="Y697" t="str">
            <v>Eligible</v>
          </cell>
          <cell r="Z697">
            <v>362354.99999999994</v>
          </cell>
          <cell r="AA697">
            <v>273451.14800180128</v>
          </cell>
          <cell r="AB697">
            <v>362354.99999999994</v>
          </cell>
          <cell r="AC697">
            <v>273451.14800180128</v>
          </cell>
          <cell r="AD697">
            <v>4</v>
          </cell>
          <cell r="AE697" t="str">
            <v>S31</v>
          </cell>
          <cell r="AF697">
            <v>280000</v>
          </cell>
          <cell r="AG697">
            <v>385000</v>
          </cell>
          <cell r="AH697">
            <v>0.78</v>
          </cell>
          <cell r="AI697">
            <v>4</v>
          </cell>
          <cell r="AJ697">
            <v>0</v>
          </cell>
          <cell r="AK697">
            <v>373225.64999999997</v>
          </cell>
          <cell r="AL697">
            <v>3.0000000000000027E-2</v>
          </cell>
          <cell r="AM697">
            <v>281654.68244185532</v>
          </cell>
          <cell r="AN697">
            <v>8203.5344400540343</v>
          </cell>
          <cell r="AO697">
            <v>-3.0582727272727372E-2</v>
          </cell>
          <cell r="AQ697">
            <v>48000</v>
          </cell>
          <cell r="AR697">
            <v>600000</v>
          </cell>
          <cell r="AS697">
            <v>0.56000000000000005</v>
          </cell>
          <cell r="AT697">
            <v>1</v>
          </cell>
          <cell r="AU697">
            <v>0</v>
          </cell>
          <cell r="AV697">
            <v>373225.64999999997</v>
          </cell>
          <cell r="AW697">
            <v>281654.68244185532</v>
          </cell>
          <cell r="AX697">
            <v>3.0000000000000027E-2</v>
          </cell>
          <cell r="AY697">
            <v>8203.5344400540343</v>
          </cell>
          <cell r="AZ697" t="str">
            <v>commission</v>
          </cell>
          <cell r="BA697" t="str">
            <v>commissionEligible</v>
          </cell>
          <cell r="BB697" t="str">
            <v>commissionSingapore</v>
          </cell>
          <cell r="BC697" t="str">
            <v xml:space="preserve">commissionSingapore </v>
          </cell>
          <cell r="BH697">
            <v>3</v>
          </cell>
        </row>
        <row r="698">
          <cell r="B698">
            <v>18699</v>
          </cell>
          <cell r="C698">
            <v>13744</v>
          </cell>
          <cell r="D698">
            <v>169412</v>
          </cell>
          <cell r="E698" t="str">
            <v>Yuvaluk Saengue</v>
          </cell>
          <cell r="F698" t="str">
            <v>Country Manager, Thailand</v>
          </cell>
          <cell r="G698" t="str">
            <v>Contractor</v>
          </cell>
          <cell r="H698" t="str">
            <v>APAC Sales</v>
          </cell>
          <cell r="I698" t="str">
            <v>BANGKOK</v>
          </cell>
          <cell r="J698" t="str">
            <v>Thailand</v>
          </cell>
          <cell r="K698">
            <v>43374</v>
          </cell>
          <cell r="L698" t="str">
            <v>APAC</v>
          </cell>
          <cell r="M698" t="str">
            <v>S43M</v>
          </cell>
          <cell r="N698" t="str">
            <v>S</v>
          </cell>
          <cell r="O698" t="str">
            <v>4</v>
          </cell>
          <cell r="P698" t="str">
            <v>Regular</v>
          </cell>
          <cell r="R698">
            <v>1</v>
          </cell>
          <cell r="U698" t="str">
            <v>THB</v>
          </cell>
          <cell r="V698" t="str">
            <v>APAC Sales</v>
          </cell>
          <cell r="W698" t="str">
            <v>Sharat Sinha</v>
          </cell>
          <cell r="Y698" t="str">
            <v>Eligible</v>
          </cell>
          <cell r="Z698">
            <v>4150000</v>
          </cell>
          <cell r="AA698">
            <v>138438.32634164533</v>
          </cell>
          <cell r="AB698">
            <v>4150000</v>
          </cell>
          <cell r="AC698">
            <v>138438.32634164533</v>
          </cell>
          <cell r="AD698">
            <v>4</v>
          </cell>
          <cell r="AE698" t="str">
            <v>S43</v>
          </cell>
          <cell r="AF698">
            <v>2000000</v>
          </cell>
          <cell r="AG698">
            <v>4300000</v>
          </cell>
          <cell r="AH698">
            <v>0.93</v>
          </cell>
          <cell r="AI698">
            <v>5</v>
          </cell>
          <cell r="AJ698">
            <v>0</v>
          </cell>
          <cell r="AK698">
            <v>4233000</v>
          </cell>
          <cell r="AL698">
            <v>2.0000000000000018E-2</v>
          </cell>
          <cell r="AM698">
            <v>141207.09286847824</v>
          </cell>
          <cell r="AN698">
            <v>2768.7665268329147</v>
          </cell>
          <cell r="AO698">
            <v>-1.5581395348837179E-2</v>
          </cell>
          <cell r="AQ698">
            <v>1325000</v>
          </cell>
          <cell r="AR698">
            <v>4150000</v>
          </cell>
          <cell r="AS698">
            <v>1</v>
          </cell>
          <cell r="AT698">
            <v>1</v>
          </cell>
          <cell r="AU698">
            <v>0</v>
          </cell>
          <cell r="AV698">
            <v>4233000</v>
          </cell>
          <cell r="AW698">
            <v>141207.09286847824</v>
          </cell>
          <cell r="AX698">
            <v>2.0000000000000018E-2</v>
          </cell>
          <cell r="AY698">
            <v>2768.7665268329147</v>
          </cell>
          <cell r="AZ698" t="str">
            <v>commission</v>
          </cell>
          <cell r="BA698" t="str">
            <v>commissionEligible</v>
          </cell>
          <cell r="BB698" t="str">
            <v>commissionThailand</v>
          </cell>
          <cell r="BC698" t="str">
            <v xml:space="preserve">commissionThailand </v>
          </cell>
          <cell r="BH698">
            <v>3</v>
          </cell>
        </row>
        <row r="699">
          <cell r="B699">
            <v>19777</v>
          </cell>
          <cell r="C699">
            <v>14835</v>
          </cell>
          <cell r="D699">
            <v>191661</v>
          </cell>
          <cell r="E699" t="str">
            <v>Kendal Cole</v>
          </cell>
          <cell r="F699" t="str">
            <v>Threat Prevention Sales Manager</v>
          </cell>
          <cell r="G699" t="str">
            <v>Employee</v>
          </cell>
          <cell r="H699" t="str">
            <v>APAC Sales</v>
          </cell>
          <cell r="I699" t="str">
            <v>SYDNEY</v>
          </cell>
          <cell r="J699" t="str">
            <v>Australia</v>
          </cell>
          <cell r="K699">
            <v>43570</v>
          </cell>
          <cell r="L699" t="str">
            <v>APAC</v>
          </cell>
          <cell r="M699" t="str">
            <v>S43P</v>
          </cell>
          <cell r="N699" t="str">
            <v>S</v>
          </cell>
          <cell r="O699" t="str">
            <v>4</v>
          </cell>
          <cell r="P699" t="str">
            <v>Regular</v>
          </cell>
          <cell r="R699">
            <v>1</v>
          </cell>
          <cell r="U699" t="str">
            <v>AUD</v>
          </cell>
          <cell r="V699" t="str">
            <v>APAC Sales</v>
          </cell>
          <cell r="W699" t="str">
            <v>Sharat Sinha</v>
          </cell>
          <cell r="Y699" t="str">
            <v>Eligible</v>
          </cell>
          <cell r="Z699">
            <v>258000</v>
          </cell>
          <cell r="AA699">
            <v>199648.15212201909</v>
          </cell>
          <cell r="AB699">
            <v>258000</v>
          </cell>
          <cell r="AC699">
            <v>199648.15212201909</v>
          </cell>
          <cell r="AD699">
            <v>5</v>
          </cell>
          <cell r="AE699" t="str">
            <v>S43</v>
          </cell>
          <cell r="AF699">
            <v>240000</v>
          </cell>
          <cell r="AG699">
            <v>335000</v>
          </cell>
          <cell r="AH699">
            <v>0.18</v>
          </cell>
          <cell r="AI699">
            <v>2</v>
          </cell>
          <cell r="AJ699">
            <v>0</v>
          </cell>
          <cell r="AK699">
            <v>278640</v>
          </cell>
          <cell r="AL699">
            <v>8.0000000000000071E-2</v>
          </cell>
          <cell r="AM699">
            <v>215620.00429178061</v>
          </cell>
          <cell r="AN699">
            <v>15971.852169761522</v>
          </cell>
          <cell r="AO699">
            <v>-0.16823880597014929</v>
          </cell>
          <cell r="AQ699">
            <v>80000</v>
          </cell>
          <cell r="AR699">
            <v>490000</v>
          </cell>
          <cell r="AS699">
            <v>0.43</v>
          </cell>
          <cell r="AT699">
            <v>1</v>
          </cell>
          <cell r="AU699">
            <v>0</v>
          </cell>
          <cell r="AV699">
            <v>278640</v>
          </cell>
          <cell r="AW699">
            <v>215620.00429178061</v>
          </cell>
          <cell r="AX699">
            <v>8.0000000000000071E-2</v>
          </cell>
          <cell r="AY699">
            <v>15971.852169761522</v>
          </cell>
          <cell r="AZ699" t="str">
            <v>commission</v>
          </cell>
          <cell r="BA699" t="str">
            <v>commissionEligible</v>
          </cell>
          <cell r="BB699" t="str">
            <v>commissionAustralia</v>
          </cell>
          <cell r="BC699" t="str">
            <v xml:space="preserve">commissionAustralia </v>
          </cell>
          <cell r="BH699">
            <v>3</v>
          </cell>
        </row>
        <row r="700">
          <cell r="B700">
            <v>13970</v>
          </cell>
          <cell r="C700">
            <v>8955</v>
          </cell>
          <cell r="D700">
            <v>74365</v>
          </cell>
          <cell r="E700" t="str">
            <v>Kevin Li</v>
          </cell>
          <cell r="F700" t="str">
            <v>Territory Manager</v>
          </cell>
          <cell r="G700" t="str">
            <v>Employee</v>
          </cell>
          <cell r="H700" t="str">
            <v>APAC Sales</v>
          </cell>
          <cell r="I700" t="str">
            <v>SHANGHAI</v>
          </cell>
          <cell r="J700" t="str">
            <v>China</v>
          </cell>
          <cell r="K700">
            <v>42233</v>
          </cell>
          <cell r="L700" t="str">
            <v>APAC</v>
          </cell>
          <cell r="M700" t="str">
            <v>S41P</v>
          </cell>
          <cell r="N700" t="str">
            <v>S</v>
          </cell>
          <cell r="O700" t="str">
            <v>4</v>
          </cell>
          <cell r="P700" t="str">
            <v>Regular</v>
          </cell>
          <cell r="R700">
            <v>1</v>
          </cell>
          <cell r="U700" t="str">
            <v>CNY</v>
          </cell>
          <cell r="V700" t="str">
            <v>APAC Sales</v>
          </cell>
          <cell r="W700" t="str">
            <v>Sharat Sinha</v>
          </cell>
          <cell r="Y700" t="str">
            <v>Eligible</v>
          </cell>
          <cell r="Z700">
            <v>577556.17920000013</v>
          </cell>
          <cell r="AA700">
            <v>89347.15126813401</v>
          </cell>
          <cell r="AB700">
            <v>577556.17920000013</v>
          </cell>
          <cell r="AC700">
            <v>89347.15126813401</v>
          </cell>
          <cell r="AD700">
            <v>5</v>
          </cell>
          <cell r="AE700" t="str">
            <v>S41</v>
          </cell>
          <cell r="AF700">
            <v>490000</v>
          </cell>
          <cell r="AG700">
            <v>700000</v>
          </cell>
          <cell r="AH700">
            <v>0.41</v>
          </cell>
          <cell r="AI700">
            <v>2</v>
          </cell>
          <cell r="AJ700">
            <v>0</v>
          </cell>
          <cell r="AK700">
            <v>623760.67353600019</v>
          </cell>
          <cell r="AL700">
            <v>8.0000000000000071E-2</v>
          </cell>
          <cell r="AM700">
            <v>96494.923369584736</v>
          </cell>
          <cell r="AN700">
            <v>7147.772101450726</v>
          </cell>
          <cell r="AO700">
            <v>-0.10891332351999972</v>
          </cell>
          <cell r="AQ700">
            <v>131503.603</v>
          </cell>
          <cell r="AR700">
            <v>1600000</v>
          </cell>
          <cell r="AS700">
            <v>0.3</v>
          </cell>
          <cell r="AT700">
            <v>1</v>
          </cell>
          <cell r="AU700">
            <v>0</v>
          </cell>
          <cell r="AV700">
            <v>623760.67353600019</v>
          </cell>
          <cell r="AW700">
            <v>96494.923369584736</v>
          </cell>
          <cell r="AX700">
            <v>8.0000000000000071E-2</v>
          </cell>
          <cell r="AY700">
            <v>7147.772101450726</v>
          </cell>
          <cell r="AZ700" t="str">
            <v>commission</v>
          </cell>
          <cell r="BA700" t="str">
            <v>commissionEligible</v>
          </cell>
          <cell r="BB700" t="str">
            <v>commissionChina</v>
          </cell>
          <cell r="BC700" t="str">
            <v xml:space="preserve">commissionChina </v>
          </cell>
          <cell r="BH700">
            <v>5</v>
          </cell>
        </row>
        <row r="701">
          <cell r="B701">
            <v>14545</v>
          </cell>
          <cell r="C701">
            <v>9499</v>
          </cell>
          <cell r="D701">
            <v>84504</v>
          </cell>
          <cell r="E701" t="str">
            <v>Mohammad Irfan</v>
          </cell>
          <cell r="F701" t="str">
            <v>Renewals Manager</v>
          </cell>
          <cell r="G701" t="str">
            <v>Employee</v>
          </cell>
          <cell r="H701" t="str">
            <v>APAC Sales</v>
          </cell>
          <cell r="I701" t="str">
            <v>BANGALORE</v>
          </cell>
          <cell r="J701" t="str">
            <v>India</v>
          </cell>
          <cell r="K701">
            <v>42345</v>
          </cell>
          <cell r="L701" t="str">
            <v>APAC</v>
          </cell>
          <cell r="M701" t="str">
            <v>M55P</v>
          </cell>
          <cell r="N701" t="str">
            <v>M</v>
          </cell>
          <cell r="O701" t="str">
            <v>5</v>
          </cell>
          <cell r="P701" t="str">
            <v>Regular</v>
          </cell>
          <cell r="R701">
            <v>1</v>
          </cell>
          <cell r="U701" t="str">
            <v>INR</v>
          </cell>
          <cell r="V701" t="str">
            <v>APAC Sales</v>
          </cell>
          <cell r="W701" t="str">
            <v>Sharat Sinha</v>
          </cell>
          <cell r="Y701" t="str">
            <v>Eligible</v>
          </cell>
          <cell r="Z701">
            <v>1830000</v>
          </cell>
          <cell r="AA701">
            <v>25132.680906994614</v>
          </cell>
          <cell r="AB701">
            <v>1830000</v>
          </cell>
          <cell r="AC701">
            <v>25132.680906994614</v>
          </cell>
          <cell r="AD701">
            <v>4</v>
          </cell>
          <cell r="AE701" t="str">
            <v>M55</v>
          </cell>
          <cell r="AF701">
            <v>1100000</v>
          </cell>
          <cell r="AG701">
            <v>2000000</v>
          </cell>
          <cell r="AH701">
            <v>0.81</v>
          </cell>
          <cell r="AI701">
            <v>4</v>
          </cell>
          <cell r="AJ701">
            <v>0</v>
          </cell>
          <cell r="AK701">
            <v>1884900</v>
          </cell>
          <cell r="AL701">
            <v>3.0000000000000027E-2</v>
          </cell>
          <cell r="AM701">
            <v>25886.661334204455</v>
          </cell>
          <cell r="AN701">
            <v>753.98042720984085</v>
          </cell>
          <cell r="AO701">
            <v>-5.754999999999999E-2</v>
          </cell>
          <cell r="AQ701">
            <v>600000</v>
          </cell>
          <cell r="AR701">
            <v>22000000</v>
          </cell>
          <cell r="AS701">
            <v>0.05</v>
          </cell>
          <cell r="AT701">
            <v>1</v>
          </cell>
          <cell r="AU701">
            <v>0</v>
          </cell>
          <cell r="AV701">
            <v>1884900</v>
          </cell>
          <cell r="AW701">
            <v>25886.661334204455</v>
          </cell>
          <cell r="AX701">
            <v>3.0000000000000027E-2</v>
          </cell>
          <cell r="AY701">
            <v>753.98042720984085</v>
          </cell>
          <cell r="AZ701" t="str">
            <v>commission</v>
          </cell>
          <cell r="BA701" t="str">
            <v>commissionEligible</v>
          </cell>
          <cell r="BB701" t="str">
            <v>commissionIndia</v>
          </cell>
          <cell r="BC701" t="str">
            <v xml:space="preserve">commissionIndia </v>
          </cell>
          <cell r="BH701">
            <v>3</v>
          </cell>
        </row>
        <row r="702">
          <cell r="B702">
            <v>20322</v>
          </cell>
          <cell r="C702">
            <v>15411</v>
          </cell>
          <cell r="D702">
            <v>202145</v>
          </cell>
          <cell r="E702" t="str">
            <v>Sundar Balasubramanian</v>
          </cell>
          <cell r="F702" t="str">
            <v>Regional Director, India</v>
          </cell>
          <cell r="G702" t="str">
            <v>Employee</v>
          </cell>
          <cell r="H702" t="str">
            <v>APAC Sales</v>
          </cell>
          <cell r="I702" t="str">
            <v>BANGALORE</v>
          </cell>
          <cell r="J702" t="str">
            <v>India</v>
          </cell>
          <cell r="K702">
            <v>43705</v>
          </cell>
          <cell r="L702" t="str">
            <v>APAC</v>
          </cell>
          <cell r="M702" t="str">
            <v>S20M</v>
          </cell>
          <cell r="N702" t="str">
            <v>S</v>
          </cell>
          <cell r="O702" t="str">
            <v>2</v>
          </cell>
          <cell r="P702" t="str">
            <v>Regular</v>
          </cell>
          <cell r="R702">
            <v>1</v>
          </cell>
          <cell r="U702" t="str">
            <v>INR</v>
          </cell>
          <cell r="V702" t="str">
            <v>APAC Sales</v>
          </cell>
          <cell r="W702" t="str">
            <v>Sharat Sinha</v>
          </cell>
          <cell r="Y702" t="str">
            <v>Eligible</v>
          </cell>
          <cell r="Z702">
            <v>22000000</v>
          </cell>
          <cell r="AA702">
            <v>302141.5191004817</v>
          </cell>
          <cell r="AB702">
            <v>22000000</v>
          </cell>
          <cell r="AC702">
            <v>302141.5191004817</v>
          </cell>
          <cell r="AD702">
            <v>5</v>
          </cell>
          <cell r="AE702" t="str">
            <v>S20</v>
          </cell>
          <cell r="AF702">
            <v>14000000</v>
          </cell>
          <cell r="AG702">
            <v>22000000</v>
          </cell>
          <cell r="AH702">
            <v>1</v>
          </cell>
          <cell r="AI702">
            <v>5</v>
          </cell>
          <cell r="AJ702">
            <v>0</v>
          </cell>
          <cell r="AK702">
            <v>22660000</v>
          </cell>
          <cell r="AL702">
            <v>3.0000000000000027E-2</v>
          </cell>
          <cell r="AM702">
            <v>311205.76467349619</v>
          </cell>
          <cell r="AN702">
            <v>9064.2455730144866</v>
          </cell>
          <cell r="AO702">
            <v>3.0000000000000027E-2</v>
          </cell>
          <cell r="AQ702">
            <v>600000</v>
          </cell>
          <cell r="AR702">
            <v>22000000</v>
          </cell>
          <cell r="AS702">
            <v>1</v>
          </cell>
          <cell r="AT702">
            <v>1</v>
          </cell>
          <cell r="AU702">
            <v>0</v>
          </cell>
          <cell r="AV702">
            <v>22660000</v>
          </cell>
          <cell r="AW702">
            <v>311205.76467349619</v>
          </cell>
          <cell r="AX702">
            <v>3.0000000000000027E-2</v>
          </cell>
          <cell r="AY702">
            <v>9064.2455730144866</v>
          </cell>
          <cell r="AZ702" t="str">
            <v>commission</v>
          </cell>
          <cell r="BA702" t="str">
            <v>commissionEligible</v>
          </cell>
          <cell r="BB702" t="str">
            <v>commissionIndia</v>
          </cell>
          <cell r="BC702" t="str">
            <v xml:space="preserve">commissionIndia </v>
          </cell>
          <cell r="BH702">
            <v>3</v>
          </cell>
        </row>
        <row r="703">
          <cell r="B703">
            <v>11305</v>
          </cell>
          <cell r="C703">
            <v>4058</v>
          </cell>
          <cell r="E703" t="str">
            <v>David Wong</v>
          </cell>
          <cell r="F703" t="str">
            <v>Strategic Account Manager</v>
          </cell>
          <cell r="G703" t="str">
            <v>Employee</v>
          </cell>
          <cell r="H703" t="str">
            <v>APAC Sales</v>
          </cell>
          <cell r="I703" t="str">
            <v>HONG KONG</v>
          </cell>
          <cell r="J703" t="str">
            <v>Hong Kong</v>
          </cell>
          <cell r="K703">
            <v>41470</v>
          </cell>
          <cell r="L703" t="str">
            <v>APAC</v>
          </cell>
          <cell r="M703" t="str">
            <v>S43P</v>
          </cell>
          <cell r="N703" t="str">
            <v>S</v>
          </cell>
          <cell r="O703" t="str">
            <v>4</v>
          </cell>
          <cell r="P703" t="str">
            <v>Regular</v>
          </cell>
          <cell r="R703">
            <v>1</v>
          </cell>
          <cell r="U703" t="str">
            <v>HKD</v>
          </cell>
          <cell r="V703" t="str">
            <v>APAC Sales</v>
          </cell>
          <cell r="W703" t="str">
            <v>Sharat Sinha</v>
          </cell>
          <cell r="Y703" t="str">
            <v>Eligible</v>
          </cell>
          <cell r="Z703">
            <v>1175200</v>
          </cell>
          <cell r="AA703">
            <v>151613.24439996935</v>
          </cell>
          <cell r="AB703">
            <v>1175200</v>
          </cell>
          <cell r="AC703">
            <v>151613.24439996935</v>
          </cell>
          <cell r="AD703">
            <v>3</v>
          </cell>
          <cell r="AE703" t="str">
            <v>S43</v>
          </cell>
          <cell r="AF703">
            <v>950000</v>
          </cell>
          <cell r="AG703">
            <v>1500000</v>
          </cell>
          <cell r="AH703">
            <v>0.4</v>
          </cell>
          <cell r="AI703">
            <v>2</v>
          </cell>
          <cell r="AJ703">
            <v>0</v>
          </cell>
          <cell r="AK703">
            <v>1210456</v>
          </cell>
          <cell r="AL703">
            <v>3.0000000000000027E-2</v>
          </cell>
          <cell r="AM703">
            <v>156161.64173196844</v>
          </cell>
          <cell r="AN703">
            <v>4548.397331999091</v>
          </cell>
          <cell r="AO703">
            <v>-0.19302933333333339</v>
          </cell>
          <cell r="AQ703">
            <v>217359.99999999997</v>
          </cell>
          <cell r="AR703">
            <v>2800000</v>
          </cell>
          <cell r="AS703">
            <v>0.37</v>
          </cell>
          <cell r="AT703">
            <v>1</v>
          </cell>
          <cell r="AU703">
            <v>0</v>
          </cell>
          <cell r="AV703">
            <v>1210456</v>
          </cell>
          <cell r="AW703">
            <v>156161.64173196844</v>
          </cell>
          <cell r="AX703">
            <v>3.0000000000000027E-2</v>
          </cell>
          <cell r="AY703">
            <v>4548.397331999091</v>
          </cell>
          <cell r="AZ703" t="str">
            <v>commission</v>
          </cell>
          <cell r="BA703" t="str">
            <v>commissionEligible</v>
          </cell>
          <cell r="BB703" t="str">
            <v>commissionHong Kong</v>
          </cell>
          <cell r="BC703" t="str">
            <v xml:space="preserve">commissionHong Kong </v>
          </cell>
          <cell r="BH703">
            <v>3</v>
          </cell>
        </row>
        <row r="704">
          <cell r="B704">
            <v>11706</v>
          </cell>
          <cell r="C704">
            <v>4453</v>
          </cell>
          <cell r="D704">
            <v>223127</v>
          </cell>
          <cell r="E704" t="str">
            <v>Keith Holtham</v>
          </cell>
          <cell r="F704" t="str">
            <v>Strategic Sales Manager, APAC</v>
          </cell>
          <cell r="G704" t="str">
            <v>Employee</v>
          </cell>
          <cell r="H704" t="str">
            <v>APAC Sales</v>
          </cell>
          <cell r="I704" t="str">
            <v>BRISBANE</v>
          </cell>
          <cell r="J704" t="str">
            <v>Australia</v>
          </cell>
          <cell r="K704">
            <v>41617</v>
          </cell>
          <cell r="L704" t="str">
            <v>APAC</v>
          </cell>
          <cell r="M704" t="str">
            <v>S43P</v>
          </cell>
          <cell r="N704" t="str">
            <v>S</v>
          </cell>
          <cell r="O704" t="str">
            <v>4</v>
          </cell>
          <cell r="P704" t="str">
            <v>Regular</v>
          </cell>
          <cell r="R704">
            <v>1</v>
          </cell>
          <cell r="U704" t="str">
            <v>AUD</v>
          </cell>
          <cell r="V704" t="str">
            <v>APAC Sales</v>
          </cell>
          <cell r="W704" t="str">
            <v>Sharat Sinha</v>
          </cell>
          <cell r="Y704" t="str">
            <v>Eligible</v>
          </cell>
          <cell r="Z704">
            <v>282000</v>
          </cell>
          <cell r="AA704">
            <v>218220.07324964876</v>
          </cell>
          <cell r="AB704">
            <v>282000</v>
          </cell>
          <cell r="AC704">
            <v>218220.07324964876</v>
          </cell>
          <cell r="AD704">
            <v>4</v>
          </cell>
          <cell r="AE704" t="str">
            <v>S43</v>
          </cell>
          <cell r="AF704">
            <v>240000</v>
          </cell>
          <cell r="AG704">
            <v>335000</v>
          </cell>
          <cell r="AH704">
            <v>0.44</v>
          </cell>
          <cell r="AI704">
            <v>2</v>
          </cell>
          <cell r="AJ704">
            <v>0</v>
          </cell>
          <cell r="AK704">
            <v>296100</v>
          </cell>
          <cell r="AL704">
            <v>5.0000000000000044E-2</v>
          </cell>
          <cell r="AM704">
            <v>229131.07691213122</v>
          </cell>
          <cell r="AN704">
            <v>10911.003662482457</v>
          </cell>
          <cell r="AO704">
            <v>-0.11611940298507462</v>
          </cell>
          <cell r="AQ704">
            <v>80000</v>
          </cell>
          <cell r="AR704">
            <v>490000</v>
          </cell>
          <cell r="AS704">
            <v>0.49</v>
          </cell>
          <cell r="AT704">
            <v>1</v>
          </cell>
          <cell r="AU704">
            <v>0</v>
          </cell>
          <cell r="AV704">
            <v>296100</v>
          </cell>
          <cell r="AW704">
            <v>229131.07691213122</v>
          </cell>
          <cell r="AX704">
            <v>5.0000000000000044E-2</v>
          </cell>
          <cell r="AY704">
            <v>10911.003662482457</v>
          </cell>
          <cell r="AZ704" t="str">
            <v>commission</v>
          </cell>
          <cell r="BA704" t="str">
            <v>commissionEligible</v>
          </cell>
          <cell r="BB704" t="str">
            <v>commissionAustralia</v>
          </cell>
          <cell r="BC704" t="str">
            <v xml:space="preserve">commissionAustralia </v>
          </cell>
          <cell r="BH704">
            <v>3</v>
          </cell>
        </row>
        <row r="705">
          <cell r="B705">
            <v>20446</v>
          </cell>
          <cell r="C705">
            <v>15535</v>
          </cell>
          <cell r="D705">
            <v>223129</v>
          </cell>
          <cell r="E705" t="str">
            <v>Ramesh Babu Jaganathan</v>
          </cell>
          <cell r="F705" t="str">
            <v>Infinity Channels Leader, APAC</v>
          </cell>
          <cell r="G705" t="str">
            <v>Employee</v>
          </cell>
          <cell r="H705" t="str">
            <v>APAC Sales</v>
          </cell>
          <cell r="I705" t="str">
            <v>SINGAPORE</v>
          </cell>
          <cell r="J705" t="str">
            <v>Singapore</v>
          </cell>
          <cell r="K705">
            <v>43769</v>
          </cell>
          <cell r="L705" t="str">
            <v>APAC</v>
          </cell>
          <cell r="M705" t="str">
            <v>S43P</v>
          </cell>
          <cell r="N705" t="str">
            <v>S</v>
          </cell>
          <cell r="O705" t="str">
            <v>4</v>
          </cell>
          <cell r="P705" t="str">
            <v>Regular</v>
          </cell>
          <cell r="R705">
            <v>1</v>
          </cell>
          <cell r="U705" t="str">
            <v>SGD</v>
          </cell>
          <cell r="V705" t="str">
            <v>APAC Sales</v>
          </cell>
          <cell r="W705" t="str">
            <v>Sharat Sinha</v>
          </cell>
          <cell r="Y705" t="str">
            <v>Eligible</v>
          </cell>
          <cell r="Z705">
            <v>320000</v>
          </cell>
          <cell r="AA705">
            <v>241487.95341743986</v>
          </cell>
          <cell r="AB705">
            <v>320000</v>
          </cell>
          <cell r="AC705">
            <v>241487.95341743986</v>
          </cell>
          <cell r="AD705">
            <v>4</v>
          </cell>
          <cell r="AE705" t="str">
            <v>S43</v>
          </cell>
          <cell r="AF705">
            <v>170000</v>
          </cell>
          <cell r="AG705">
            <v>305000</v>
          </cell>
          <cell r="AH705">
            <v>1</v>
          </cell>
          <cell r="AI705">
            <v>5</v>
          </cell>
          <cell r="AJ705">
            <v>0</v>
          </cell>
          <cell r="AK705">
            <v>320000</v>
          </cell>
          <cell r="AL705">
            <v>0</v>
          </cell>
          <cell r="AM705">
            <v>241487.95341743986</v>
          </cell>
          <cell r="AN705">
            <v>0</v>
          </cell>
          <cell r="AO705">
            <v>4.9180327868852514E-2</v>
          </cell>
          <cell r="AP705" t="str">
            <v>Above Range</v>
          </cell>
          <cell r="AQ705">
            <v>48000</v>
          </cell>
          <cell r="AR705">
            <v>600000</v>
          </cell>
          <cell r="AS705">
            <v>0.49</v>
          </cell>
          <cell r="AT705">
            <v>1</v>
          </cell>
          <cell r="AU705">
            <v>0</v>
          </cell>
          <cell r="AV705">
            <v>320000</v>
          </cell>
          <cell r="AW705">
            <v>241487.95341743986</v>
          </cell>
          <cell r="AX705">
            <v>0</v>
          </cell>
          <cell r="AY705">
            <v>0</v>
          </cell>
          <cell r="AZ705" t="str">
            <v>commission</v>
          </cell>
          <cell r="BA705" t="str">
            <v>commissionEligible</v>
          </cell>
          <cell r="BB705" t="str">
            <v>commissionSingapore</v>
          </cell>
          <cell r="BC705" t="str">
            <v xml:space="preserve">commissionSingapore </v>
          </cell>
        </row>
        <row r="706">
          <cell r="B706">
            <v>17928</v>
          </cell>
          <cell r="C706">
            <v>12926</v>
          </cell>
          <cell r="D706">
            <v>142151</v>
          </cell>
          <cell r="E706" t="str">
            <v>Abhishek Chakraborty</v>
          </cell>
          <cell r="F706" t="str">
            <v>Territory Manager, North India</v>
          </cell>
          <cell r="G706" t="str">
            <v>Employee</v>
          </cell>
          <cell r="H706" t="str">
            <v>APAC Sales</v>
          </cell>
          <cell r="I706" t="str">
            <v>NEW DELHI</v>
          </cell>
          <cell r="J706" t="str">
            <v>India</v>
          </cell>
          <cell r="K706">
            <v>43207</v>
          </cell>
          <cell r="L706" t="str">
            <v>APAC</v>
          </cell>
          <cell r="M706" t="str">
            <v>S51P</v>
          </cell>
          <cell r="N706" t="str">
            <v>S</v>
          </cell>
          <cell r="O706" t="str">
            <v>5</v>
          </cell>
          <cell r="P706" t="str">
            <v>Regular</v>
          </cell>
          <cell r="R706">
            <v>1</v>
          </cell>
          <cell r="U706" t="str">
            <v>INR</v>
          </cell>
          <cell r="V706" t="str">
            <v>APAC Sales</v>
          </cell>
          <cell r="W706" t="str">
            <v>Sharat Sinha</v>
          </cell>
          <cell r="Y706" t="str">
            <v>Eligible</v>
          </cell>
          <cell r="Z706">
            <v>3500000</v>
          </cell>
          <cell r="AA706">
            <v>48067.968947803907</v>
          </cell>
          <cell r="AB706">
            <v>4095000</v>
          </cell>
          <cell r="AC706">
            <v>56239.523668930575</v>
          </cell>
          <cell r="AD706">
            <v>4</v>
          </cell>
          <cell r="AE706" t="str">
            <v>S51</v>
          </cell>
          <cell r="AF706">
            <v>2000000</v>
          </cell>
          <cell r="AG706">
            <v>3700000</v>
          </cell>
          <cell r="AH706">
            <v>1</v>
          </cell>
          <cell r="AI706">
            <v>5</v>
          </cell>
          <cell r="AJ706">
            <v>0</v>
          </cell>
          <cell r="AK706">
            <v>4095000</v>
          </cell>
          <cell r="AL706">
            <v>0</v>
          </cell>
          <cell r="AM706">
            <v>56239.523668930575</v>
          </cell>
          <cell r="AN706">
            <v>0</v>
          </cell>
          <cell r="AO706">
            <v>0.10675675675675667</v>
          </cell>
          <cell r="AP706" t="str">
            <v>Already received an increase</v>
          </cell>
          <cell r="AQ706">
            <v>600000</v>
          </cell>
          <cell r="AR706">
            <v>22000000</v>
          </cell>
          <cell r="AS706">
            <v>0.16</v>
          </cell>
          <cell r="AT706">
            <v>1</v>
          </cell>
          <cell r="AU706">
            <v>0</v>
          </cell>
          <cell r="AV706">
            <v>4095000</v>
          </cell>
          <cell r="AW706">
            <v>56239.523668930575</v>
          </cell>
          <cell r="AX706">
            <v>0</v>
          </cell>
          <cell r="AY706">
            <v>0</v>
          </cell>
          <cell r="AZ706" t="str">
            <v>commission</v>
          </cell>
          <cell r="BA706" t="str">
            <v>commissionEligible</v>
          </cell>
          <cell r="BB706" t="str">
            <v>commissionIndia</v>
          </cell>
          <cell r="BC706" t="str">
            <v xml:space="preserve">commissionIndia </v>
          </cell>
          <cell r="BH706">
            <v>3</v>
          </cell>
        </row>
        <row r="707">
          <cell r="B707">
            <v>16136</v>
          </cell>
          <cell r="C707">
            <v>11076</v>
          </cell>
          <cell r="D707">
            <v>115686</v>
          </cell>
          <cell r="E707" t="str">
            <v>Akshay Dutta</v>
          </cell>
          <cell r="F707" t="str">
            <v>Major Account Manager for Enterprise - IT/ITES</v>
          </cell>
          <cell r="G707" t="str">
            <v>Employee</v>
          </cell>
          <cell r="H707" t="str">
            <v>APAC Sales</v>
          </cell>
          <cell r="I707" t="str">
            <v>MUMBAI</v>
          </cell>
          <cell r="J707" t="str">
            <v>India</v>
          </cell>
          <cell r="K707">
            <v>42793</v>
          </cell>
          <cell r="L707" t="str">
            <v>APAC</v>
          </cell>
          <cell r="M707" t="str">
            <v>S53P</v>
          </cell>
          <cell r="N707" t="str">
            <v>S</v>
          </cell>
          <cell r="O707" t="str">
            <v>5</v>
          </cell>
          <cell r="P707" t="str">
            <v>Regular</v>
          </cell>
          <cell r="R707">
            <v>1</v>
          </cell>
          <cell r="U707" t="str">
            <v>INR</v>
          </cell>
          <cell r="V707" t="str">
            <v>APAC Sales</v>
          </cell>
          <cell r="W707" t="str">
            <v>Sharat Sinha</v>
          </cell>
          <cell r="Y707" t="str">
            <v>Eligible</v>
          </cell>
          <cell r="Z707">
            <v>4026000</v>
          </cell>
          <cell r="AA707">
            <v>55291.89799538815</v>
          </cell>
          <cell r="AB707">
            <v>4026000</v>
          </cell>
          <cell r="AC707">
            <v>55291.89799538815</v>
          </cell>
          <cell r="AD707">
            <v>4</v>
          </cell>
          <cell r="AE707" t="str">
            <v>S53</v>
          </cell>
          <cell r="AF707">
            <v>2300000</v>
          </cell>
          <cell r="AG707">
            <v>4500000</v>
          </cell>
          <cell r="AH707">
            <v>0.78</v>
          </cell>
          <cell r="AI707">
            <v>4</v>
          </cell>
          <cell r="AJ707">
            <v>0</v>
          </cell>
          <cell r="AK707">
            <v>4146780</v>
          </cell>
          <cell r="AL707">
            <v>3.0000000000000027E-2</v>
          </cell>
          <cell r="AM707">
            <v>56950.654935249797</v>
          </cell>
          <cell r="AN707">
            <v>1658.756939861647</v>
          </cell>
          <cell r="AO707">
            <v>-7.8493333333333304E-2</v>
          </cell>
          <cell r="AQ707">
            <v>600000</v>
          </cell>
          <cell r="AR707">
            <v>22000000</v>
          </cell>
          <cell r="AS707">
            <v>0.16</v>
          </cell>
          <cell r="AT707">
            <v>1</v>
          </cell>
          <cell r="AU707">
            <v>0</v>
          </cell>
          <cell r="AV707">
            <v>4146780</v>
          </cell>
          <cell r="AW707">
            <v>56950.654935249797</v>
          </cell>
          <cell r="AX707">
            <v>3.0000000000000027E-2</v>
          </cell>
          <cell r="AY707">
            <v>1658.756939861647</v>
          </cell>
          <cell r="AZ707" t="str">
            <v>commission</v>
          </cell>
          <cell r="BA707" t="str">
            <v>commissionEligible</v>
          </cell>
          <cell r="BB707" t="str">
            <v>commissionIndia</v>
          </cell>
          <cell r="BC707" t="str">
            <v xml:space="preserve">commissionIndia </v>
          </cell>
          <cell r="BH707">
            <v>3</v>
          </cell>
        </row>
        <row r="708">
          <cell r="B708">
            <v>15084</v>
          </cell>
          <cell r="C708">
            <v>10057</v>
          </cell>
          <cell r="D708">
            <v>77576</v>
          </cell>
          <cell r="E708" t="str">
            <v>Alok Pradhan</v>
          </cell>
          <cell r="F708" t="str">
            <v>Major Account Manager Lead for Enterprise -BFSI</v>
          </cell>
          <cell r="G708" t="str">
            <v>Employee</v>
          </cell>
          <cell r="H708" t="str">
            <v>APAC Sales</v>
          </cell>
          <cell r="I708" t="str">
            <v>MUMBAI</v>
          </cell>
          <cell r="J708" t="str">
            <v>India</v>
          </cell>
          <cell r="K708">
            <v>42491</v>
          </cell>
          <cell r="L708" t="str">
            <v>APAC</v>
          </cell>
          <cell r="M708" t="str">
            <v>S43M</v>
          </cell>
          <cell r="N708" t="str">
            <v>S</v>
          </cell>
          <cell r="O708" t="str">
            <v>4</v>
          </cell>
          <cell r="P708" t="str">
            <v>Regular</v>
          </cell>
          <cell r="R708">
            <v>1</v>
          </cell>
          <cell r="U708" t="str">
            <v>INR</v>
          </cell>
          <cell r="V708" t="str">
            <v>APAC Sales</v>
          </cell>
          <cell r="W708" t="str">
            <v>Sharat Sinha</v>
          </cell>
          <cell r="Y708" t="str">
            <v>Eligible</v>
          </cell>
          <cell r="Z708">
            <v>5830000</v>
          </cell>
          <cell r="AA708">
            <v>80067.502561627654</v>
          </cell>
          <cell r="AB708">
            <v>6413000</v>
          </cell>
          <cell r="AC708">
            <v>88074.252817790417</v>
          </cell>
          <cell r="AD708">
            <v>5</v>
          </cell>
          <cell r="AE708" t="str">
            <v>S43</v>
          </cell>
          <cell r="AF708">
            <v>4000000</v>
          </cell>
          <cell r="AG708">
            <v>7300000</v>
          </cell>
          <cell r="AH708">
            <v>0.73</v>
          </cell>
          <cell r="AI708">
            <v>4</v>
          </cell>
          <cell r="AJ708">
            <v>0</v>
          </cell>
          <cell r="AK708">
            <v>6413000</v>
          </cell>
          <cell r="AL708">
            <v>0</v>
          </cell>
          <cell r="AM708">
            <v>88074.252817790417</v>
          </cell>
          <cell r="AN708">
            <v>0</v>
          </cell>
          <cell r="AO708">
            <v>-0.1215068493150685</v>
          </cell>
          <cell r="AP708" t="str">
            <v>Already received an increase</v>
          </cell>
          <cell r="AQ708">
            <v>600000</v>
          </cell>
          <cell r="AR708">
            <v>22000000</v>
          </cell>
          <cell r="AS708">
            <v>0.27</v>
          </cell>
          <cell r="AT708">
            <v>1</v>
          </cell>
          <cell r="AU708">
            <v>0</v>
          </cell>
          <cell r="AV708">
            <v>6413000</v>
          </cell>
          <cell r="AW708">
            <v>88074.252817790417</v>
          </cell>
          <cell r="AX708">
            <v>0</v>
          </cell>
          <cell r="AY708">
            <v>0</v>
          </cell>
          <cell r="AZ708" t="str">
            <v>commission</v>
          </cell>
          <cell r="BA708" t="str">
            <v>commissionEligible</v>
          </cell>
          <cell r="BB708" t="str">
            <v>commissionIndia</v>
          </cell>
          <cell r="BC708" t="str">
            <v xml:space="preserve">commissionIndia </v>
          </cell>
          <cell r="BH708">
            <v>3</v>
          </cell>
        </row>
        <row r="709">
          <cell r="B709">
            <v>17521</v>
          </cell>
          <cell r="C709">
            <v>12536</v>
          </cell>
          <cell r="D709">
            <v>166044</v>
          </cell>
          <cell r="E709" t="str">
            <v>Govil Rajpal</v>
          </cell>
          <cell r="F709" t="str">
            <v>Regional Threat Prevention Security Expert</v>
          </cell>
          <cell r="G709" t="str">
            <v>Employee</v>
          </cell>
          <cell r="H709" t="str">
            <v>APAC Sales</v>
          </cell>
          <cell r="I709" t="str">
            <v>NEW DELHI</v>
          </cell>
          <cell r="J709" t="str">
            <v>India</v>
          </cell>
          <cell r="K709">
            <v>43143</v>
          </cell>
          <cell r="L709" t="str">
            <v>APAC</v>
          </cell>
          <cell r="M709" t="str">
            <v>E41P</v>
          </cell>
          <cell r="N709" t="str">
            <v>E</v>
          </cell>
          <cell r="O709" t="str">
            <v>4</v>
          </cell>
          <cell r="P709" t="str">
            <v>Regular</v>
          </cell>
          <cell r="R709">
            <v>1</v>
          </cell>
          <cell r="U709" t="str">
            <v>INR</v>
          </cell>
          <cell r="V709" t="str">
            <v>APAC Sales</v>
          </cell>
          <cell r="W709" t="str">
            <v>Sharat Sinha</v>
          </cell>
          <cell r="Y709" t="str">
            <v>Eligible</v>
          </cell>
          <cell r="Z709">
            <v>4800000</v>
          </cell>
          <cell r="AA709">
            <v>65921.785985559647</v>
          </cell>
          <cell r="AB709">
            <v>5472000</v>
          </cell>
          <cell r="AC709">
            <v>75150.836023537995</v>
          </cell>
          <cell r="AD709">
            <v>4</v>
          </cell>
          <cell r="AE709" t="str">
            <v>E41</v>
          </cell>
          <cell r="AF709">
            <v>3500000</v>
          </cell>
          <cell r="AG709">
            <v>6000000</v>
          </cell>
          <cell r="AH709">
            <v>0.78</v>
          </cell>
          <cell r="AI709">
            <v>4</v>
          </cell>
          <cell r="AJ709">
            <v>0</v>
          </cell>
          <cell r="AK709">
            <v>5472000</v>
          </cell>
          <cell r="AL709">
            <v>0</v>
          </cell>
          <cell r="AM709">
            <v>75150.836023537995</v>
          </cell>
          <cell r="AN709">
            <v>0</v>
          </cell>
          <cell r="AO709">
            <v>-8.7999999999999967E-2</v>
          </cell>
          <cell r="AP709" t="str">
            <v>Already received an increase</v>
          </cell>
          <cell r="AQ709">
            <v>600000</v>
          </cell>
          <cell r="AR709">
            <v>22000000</v>
          </cell>
          <cell r="AS709">
            <v>0.22</v>
          </cell>
          <cell r="AT709">
            <v>1</v>
          </cell>
          <cell r="AU709">
            <v>0</v>
          </cell>
          <cell r="AV709">
            <v>5472000</v>
          </cell>
          <cell r="AW709">
            <v>75150.836023537995</v>
          </cell>
          <cell r="AX709">
            <v>0</v>
          </cell>
          <cell r="AY709">
            <v>0</v>
          </cell>
          <cell r="AZ709" t="str">
            <v>commission</v>
          </cell>
          <cell r="BA709" t="str">
            <v>commissionEligible</v>
          </cell>
          <cell r="BB709" t="str">
            <v>commissionIndia</v>
          </cell>
          <cell r="BC709" t="str">
            <v xml:space="preserve">commissionIndia </v>
          </cell>
          <cell r="BH709">
            <v>4</v>
          </cell>
        </row>
        <row r="710">
          <cell r="B710">
            <v>20684</v>
          </cell>
          <cell r="C710">
            <v>15771</v>
          </cell>
          <cell r="D710">
            <v>212641</v>
          </cell>
          <cell r="E710" t="str">
            <v>Harish Kumar</v>
          </cell>
          <cell r="F710" t="str">
            <v>Enterprise Business Head</v>
          </cell>
          <cell r="G710" t="str">
            <v>Employee</v>
          </cell>
          <cell r="H710" t="str">
            <v>APAC Sales</v>
          </cell>
          <cell r="I710" t="str">
            <v>BANGALORE</v>
          </cell>
          <cell r="J710" t="str">
            <v>India</v>
          </cell>
          <cell r="K710">
            <v>43850</v>
          </cell>
          <cell r="L710" t="str">
            <v>APAC</v>
          </cell>
          <cell r="M710" t="str">
            <v>S31M</v>
          </cell>
          <cell r="N710" t="str">
            <v>S</v>
          </cell>
          <cell r="O710" t="str">
            <v>3</v>
          </cell>
          <cell r="P710" t="str">
            <v>Regular</v>
          </cell>
          <cell r="R710">
            <v>1</v>
          </cell>
          <cell r="U710" t="str">
            <v>INR</v>
          </cell>
          <cell r="V710" t="str">
            <v>APAC Sales</v>
          </cell>
          <cell r="W710" t="str">
            <v>Sharat Sinha</v>
          </cell>
          <cell r="Y710" t="str">
            <v>Eligible</v>
          </cell>
          <cell r="Z710">
            <v>13000000</v>
          </cell>
          <cell r="AA710">
            <v>178538.17037755737</v>
          </cell>
          <cell r="AB710">
            <v>13000000</v>
          </cell>
          <cell r="AC710">
            <v>178538.17037755737</v>
          </cell>
          <cell r="AD710">
            <v>5</v>
          </cell>
          <cell r="AE710" t="str">
            <v>S31</v>
          </cell>
          <cell r="AF710">
            <v>7000000</v>
          </cell>
          <cell r="AG710">
            <v>13500000</v>
          </cell>
          <cell r="AH710">
            <v>0.92</v>
          </cell>
          <cell r="AI710">
            <v>5</v>
          </cell>
          <cell r="AJ710">
            <v>0</v>
          </cell>
          <cell r="AK710">
            <v>13390000</v>
          </cell>
          <cell r="AL710">
            <v>3.0000000000000027E-2</v>
          </cell>
          <cell r="AM710">
            <v>183894.31548888411</v>
          </cell>
          <cell r="AN710">
            <v>5356.1451113267394</v>
          </cell>
          <cell r="AO710">
            <v>-8.1481481481481266E-3</v>
          </cell>
          <cell r="AQ710">
            <v>600000</v>
          </cell>
          <cell r="AR710">
            <v>22000000</v>
          </cell>
          <cell r="AS710">
            <v>0.56999999999999995</v>
          </cell>
          <cell r="AT710">
            <v>1</v>
          </cell>
          <cell r="AU710">
            <v>0</v>
          </cell>
          <cell r="AV710">
            <v>13390000</v>
          </cell>
          <cell r="AW710">
            <v>183894.31548888411</v>
          </cell>
          <cell r="AX710">
            <v>3.0000000000000027E-2</v>
          </cell>
          <cell r="AY710">
            <v>5356.1451113267394</v>
          </cell>
          <cell r="AZ710" t="str">
            <v>commission</v>
          </cell>
          <cell r="BA710" t="str">
            <v>commissionEligible</v>
          </cell>
          <cell r="BB710" t="str">
            <v>commissionIndia</v>
          </cell>
          <cell r="BC710" t="str">
            <v xml:space="preserve">commissionIndia </v>
          </cell>
        </row>
        <row r="711">
          <cell r="B711">
            <v>14886</v>
          </cell>
          <cell r="C711">
            <v>9828</v>
          </cell>
          <cell r="D711">
            <v>66158</v>
          </cell>
          <cell r="E711" t="str">
            <v>Harshpal Bhati</v>
          </cell>
          <cell r="F711" t="str">
            <v>Security Engineer Team Leader - South India</v>
          </cell>
          <cell r="G711" t="str">
            <v>Employee</v>
          </cell>
          <cell r="H711" t="str">
            <v>APAC Sales</v>
          </cell>
          <cell r="I711" t="str">
            <v>BANGALORE</v>
          </cell>
          <cell r="J711" t="str">
            <v>India</v>
          </cell>
          <cell r="K711">
            <v>42466</v>
          </cell>
          <cell r="L711" t="str">
            <v>APAC</v>
          </cell>
          <cell r="M711" t="str">
            <v>E41M</v>
          </cell>
          <cell r="N711" t="str">
            <v>E</v>
          </cell>
          <cell r="O711" t="str">
            <v>4</v>
          </cell>
          <cell r="P711" t="str">
            <v>Regular</v>
          </cell>
          <cell r="R711">
            <v>1</v>
          </cell>
          <cell r="U711" t="str">
            <v>INR</v>
          </cell>
          <cell r="V711" t="str">
            <v>APAC Sales</v>
          </cell>
          <cell r="W711" t="str">
            <v>Sharat Sinha</v>
          </cell>
          <cell r="Y711" t="str">
            <v>Eligible</v>
          </cell>
          <cell r="Z711">
            <v>4400000.0000000009</v>
          </cell>
          <cell r="AA711">
            <v>60428.303820096357</v>
          </cell>
          <cell r="AB711">
            <v>4400000.0000000009</v>
          </cell>
          <cell r="AC711">
            <v>60428.303820096357</v>
          </cell>
          <cell r="AD711">
            <v>3</v>
          </cell>
          <cell r="AE711" t="str">
            <v>E41</v>
          </cell>
          <cell r="AF711">
            <v>3500000</v>
          </cell>
          <cell r="AG711">
            <v>6000000</v>
          </cell>
          <cell r="AH711">
            <v>0.36</v>
          </cell>
          <cell r="AI711">
            <v>2</v>
          </cell>
          <cell r="AJ711">
            <v>0</v>
          </cell>
          <cell r="AK711">
            <v>4532000.0000000009</v>
          </cell>
          <cell r="AL711">
            <v>3.0000000000000027E-2</v>
          </cell>
          <cell r="AM711">
            <v>62241.152934699247</v>
          </cell>
          <cell r="AN711">
            <v>1812.84911460289</v>
          </cell>
          <cell r="AO711">
            <v>-0.24466666666666648</v>
          </cell>
          <cell r="AQ711">
            <v>600000</v>
          </cell>
          <cell r="AR711">
            <v>22000000</v>
          </cell>
          <cell r="AS711">
            <v>0.17</v>
          </cell>
          <cell r="AT711">
            <v>1</v>
          </cell>
          <cell r="AU711">
            <v>0</v>
          </cell>
          <cell r="AV711">
            <v>4532000.0000000009</v>
          </cell>
          <cell r="AW711">
            <v>62241.152934699247</v>
          </cell>
          <cell r="AX711">
            <v>3.0000000000000027E-2</v>
          </cell>
          <cell r="AY711">
            <v>1812.84911460289</v>
          </cell>
          <cell r="AZ711" t="str">
            <v>commission</v>
          </cell>
          <cell r="BA711" t="str">
            <v>commissionEligible</v>
          </cell>
          <cell r="BB711" t="str">
            <v>commissionIndia</v>
          </cell>
          <cell r="BC711" t="str">
            <v xml:space="preserve">commissionIndia </v>
          </cell>
          <cell r="BH711">
            <v>3</v>
          </cell>
        </row>
        <row r="712">
          <cell r="B712">
            <v>16217</v>
          </cell>
          <cell r="C712">
            <v>11154</v>
          </cell>
          <cell r="D712">
            <v>118722</v>
          </cell>
          <cell r="E712" t="str">
            <v>Pinky Soni</v>
          </cell>
          <cell r="F712" t="str">
            <v>Major Account Manager for Enterprise -BFSI</v>
          </cell>
          <cell r="G712" t="str">
            <v>Employee</v>
          </cell>
          <cell r="H712" t="str">
            <v>APAC Sales</v>
          </cell>
          <cell r="I712" t="str">
            <v>MUMBAI</v>
          </cell>
          <cell r="J712" t="str">
            <v>India</v>
          </cell>
          <cell r="K712">
            <v>42837</v>
          </cell>
          <cell r="L712" t="str">
            <v>APAC</v>
          </cell>
          <cell r="M712" t="str">
            <v>S53P</v>
          </cell>
          <cell r="N712" t="str">
            <v>S</v>
          </cell>
          <cell r="O712" t="str">
            <v>5</v>
          </cell>
          <cell r="P712" t="str">
            <v>Regular</v>
          </cell>
          <cell r="R712">
            <v>1</v>
          </cell>
          <cell r="U712" t="str">
            <v>INR</v>
          </cell>
          <cell r="V712" t="str">
            <v>APAC Sales</v>
          </cell>
          <cell r="W712" t="str">
            <v>Sharat Sinha</v>
          </cell>
          <cell r="Y712" t="str">
            <v>Eligible</v>
          </cell>
          <cell r="Z712">
            <v>3535000</v>
          </cell>
          <cell r="AA712">
            <v>48548.648637281949</v>
          </cell>
          <cell r="AB712">
            <v>3535000</v>
          </cell>
          <cell r="AC712">
            <v>48548.648637281949</v>
          </cell>
          <cell r="AD712">
            <v>4</v>
          </cell>
          <cell r="AE712" t="str">
            <v>S53</v>
          </cell>
          <cell r="AF712">
            <v>2300000</v>
          </cell>
          <cell r="AG712">
            <v>4500000</v>
          </cell>
          <cell r="AH712">
            <v>0.56000000000000005</v>
          </cell>
          <cell r="AI712">
            <v>3</v>
          </cell>
          <cell r="AJ712">
            <v>0</v>
          </cell>
          <cell r="AK712">
            <v>3676400</v>
          </cell>
          <cell r="AL712">
            <v>4.0000000000000036E-2</v>
          </cell>
          <cell r="AM712">
            <v>50490.594582773228</v>
          </cell>
          <cell r="AN712">
            <v>1941.9459454912794</v>
          </cell>
          <cell r="AO712">
            <v>-0.1830222222222222</v>
          </cell>
          <cell r="AQ712">
            <v>600000</v>
          </cell>
          <cell r="AR712">
            <v>22000000</v>
          </cell>
          <cell r="AS712">
            <v>0.13</v>
          </cell>
          <cell r="AT712">
            <v>1</v>
          </cell>
          <cell r="AU712">
            <v>0</v>
          </cell>
          <cell r="AV712">
            <v>3676400</v>
          </cell>
          <cell r="AW712">
            <v>50490.594582773228</v>
          </cell>
          <cell r="AX712">
            <v>4.0000000000000036E-2</v>
          </cell>
          <cell r="AY712">
            <v>1941.9459454912794</v>
          </cell>
          <cell r="AZ712" t="str">
            <v>commission</v>
          </cell>
          <cell r="BA712" t="str">
            <v>commissionEligible</v>
          </cell>
          <cell r="BB712" t="str">
            <v>commissionIndia</v>
          </cell>
          <cell r="BC712" t="str">
            <v xml:space="preserve">commissionIndia </v>
          </cell>
          <cell r="BH712">
            <v>2</v>
          </cell>
        </row>
        <row r="713">
          <cell r="B713">
            <v>14319</v>
          </cell>
          <cell r="C713">
            <v>9287</v>
          </cell>
          <cell r="D713">
            <v>160415</v>
          </cell>
          <cell r="E713" t="str">
            <v>Anthony Bates</v>
          </cell>
          <cell r="F713" t="str">
            <v>Strategic Account Manager</v>
          </cell>
          <cell r="G713" t="str">
            <v>Employee</v>
          </cell>
          <cell r="H713" t="str">
            <v>APAC Sales</v>
          </cell>
          <cell r="I713" t="str">
            <v>SYDNEY</v>
          </cell>
          <cell r="J713" t="str">
            <v>Australia</v>
          </cell>
          <cell r="K713">
            <v>42310</v>
          </cell>
          <cell r="L713" t="str">
            <v>APAC</v>
          </cell>
          <cell r="M713" t="str">
            <v>S43P</v>
          </cell>
          <cell r="N713" t="str">
            <v>S</v>
          </cell>
          <cell r="O713" t="str">
            <v>4</v>
          </cell>
          <cell r="P713" t="str">
            <v>Regular</v>
          </cell>
          <cell r="R713">
            <v>1</v>
          </cell>
          <cell r="U713" t="str">
            <v>AUD</v>
          </cell>
          <cell r="V713" t="str">
            <v>APAC Sales</v>
          </cell>
          <cell r="W713" t="str">
            <v>Sharat Sinha</v>
          </cell>
          <cell r="Y713" t="str">
            <v>Eligible</v>
          </cell>
          <cell r="Z713">
            <v>335000</v>
          </cell>
          <cell r="AA713">
            <v>259233.06573983098</v>
          </cell>
          <cell r="AB713">
            <v>335000</v>
          </cell>
          <cell r="AC713">
            <v>259233.06573983098</v>
          </cell>
          <cell r="AD713">
            <v>4</v>
          </cell>
          <cell r="AE713" t="str">
            <v>S43</v>
          </cell>
          <cell r="AF713">
            <v>240000</v>
          </cell>
          <cell r="AG713">
            <v>335000</v>
          </cell>
          <cell r="AH713">
            <v>1</v>
          </cell>
          <cell r="AI713">
            <v>5</v>
          </cell>
          <cell r="AJ713">
            <v>0</v>
          </cell>
          <cell r="AK713">
            <v>341700</v>
          </cell>
          <cell r="AL713">
            <v>2.0000000000000018E-2</v>
          </cell>
          <cell r="AM713">
            <v>264417.72705462761</v>
          </cell>
          <cell r="AN713">
            <v>5184.6613147966273</v>
          </cell>
          <cell r="AO713">
            <v>2.0000000000000018E-2</v>
          </cell>
          <cell r="AQ713">
            <v>80000</v>
          </cell>
          <cell r="AR713">
            <v>490000</v>
          </cell>
          <cell r="AS713">
            <v>0.62</v>
          </cell>
          <cell r="AT713">
            <v>1</v>
          </cell>
          <cell r="AU713">
            <v>0</v>
          </cell>
          <cell r="AV713">
            <v>341700</v>
          </cell>
          <cell r="AW713">
            <v>264417.72705462761</v>
          </cell>
          <cell r="AX713">
            <v>2.0000000000000018E-2</v>
          </cell>
          <cell r="AY713">
            <v>5184.6613147966273</v>
          </cell>
          <cell r="AZ713" t="str">
            <v>commission</v>
          </cell>
          <cell r="BA713" t="str">
            <v>commissionEligible</v>
          </cell>
          <cell r="BB713" t="str">
            <v>commissionAustralia</v>
          </cell>
          <cell r="BC713" t="str">
            <v xml:space="preserve">commissionAustralia </v>
          </cell>
          <cell r="BH713">
            <v>5</v>
          </cell>
        </row>
        <row r="714">
          <cell r="B714">
            <v>18673</v>
          </cell>
          <cell r="C714">
            <v>13718</v>
          </cell>
          <cell r="D714">
            <v>168758</v>
          </cell>
          <cell r="E714" t="str">
            <v>Komal Shruti</v>
          </cell>
          <cell r="F714" t="str">
            <v>Strategic Sales Manager</v>
          </cell>
          <cell r="G714" t="str">
            <v>Employee</v>
          </cell>
          <cell r="H714" t="str">
            <v>APAC Sales</v>
          </cell>
          <cell r="I714" t="str">
            <v>SINGAPORE</v>
          </cell>
          <cell r="J714" t="str">
            <v>Singapore</v>
          </cell>
          <cell r="K714">
            <v>43374</v>
          </cell>
          <cell r="L714" t="str">
            <v>APAC</v>
          </cell>
          <cell r="M714" t="str">
            <v>S51P</v>
          </cell>
          <cell r="N714" t="str">
            <v>S</v>
          </cell>
          <cell r="O714" t="str">
            <v>5</v>
          </cell>
          <cell r="P714" t="str">
            <v>Regular</v>
          </cell>
          <cell r="R714">
            <v>1</v>
          </cell>
          <cell r="U714" t="str">
            <v>SGD</v>
          </cell>
          <cell r="V714" t="str">
            <v>APAC Sales</v>
          </cell>
          <cell r="W714" t="str">
            <v>Sharat Sinha</v>
          </cell>
          <cell r="Y714" t="str">
            <v>Eligible</v>
          </cell>
          <cell r="Z714">
            <v>170000</v>
          </cell>
          <cell r="AA714">
            <v>128290.47525301493</v>
          </cell>
          <cell r="AB714">
            <v>170000</v>
          </cell>
          <cell r="AC714">
            <v>128290.47525301493</v>
          </cell>
          <cell r="AD714">
            <v>4</v>
          </cell>
          <cell r="AE714" t="str">
            <v>S51</v>
          </cell>
          <cell r="AF714">
            <v>120000</v>
          </cell>
          <cell r="AG714">
            <v>185000</v>
          </cell>
          <cell r="AH714">
            <v>0.76</v>
          </cell>
          <cell r="AI714">
            <v>4</v>
          </cell>
          <cell r="AJ714">
            <v>0</v>
          </cell>
          <cell r="AK714">
            <v>175100</v>
          </cell>
          <cell r="AL714">
            <v>3.0000000000000027E-2</v>
          </cell>
          <cell r="AM714">
            <v>132139.18951060539</v>
          </cell>
          <cell r="AN714">
            <v>3848.7142575904581</v>
          </cell>
          <cell r="AO714">
            <v>-5.3513513513513522E-2</v>
          </cell>
          <cell r="AQ714">
            <v>48000</v>
          </cell>
          <cell r="AR714">
            <v>600000</v>
          </cell>
          <cell r="AS714">
            <v>0.22</v>
          </cell>
          <cell r="AT714">
            <v>1</v>
          </cell>
          <cell r="AU714">
            <v>0</v>
          </cell>
          <cell r="AV714">
            <v>175100</v>
          </cell>
          <cell r="AW714">
            <v>132139.18951060539</v>
          </cell>
          <cell r="AX714">
            <v>3.0000000000000027E-2</v>
          </cell>
          <cell r="AY714">
            <v>3848.7142575904581</v>
          </cell>
          <cell r="AZ714" t="str">
            <v>commission</v>
          </cell>
          <cell r="BA714" t="str">
            <v>commissionEligible</v>
          </cell>
          <cell r="BB714" t="str">
            <v>commissionSingapore</v>
          </cell>
          <cell r="BC714" t="str">
            <v xml:space="preserve">commissionSingapore </v>
          </cell>
          <cell r="BH714">
            <v>5</v>
          </cell>
        </row>
        <row r="715">
          <cell r="B715">
            <v>11326</v>
          </cell>
          <cell r="C715">
            <v>4079</v>
          </cell>
          <cell r="E715" t="str">
            <v>Hiroyuki Takahashi</v>
          </cell>
          <cell r="F715" t="str">
            <v>Security Engineer, Check Point Evangelist</v>
          </cell>
          <cell r="G715" t="str">
            <v>Employee</v>
          </cell>
          <cell r="H715" t="str">
            <v>APAC Sales</v>
          </cell>
          <cell r="I715" t="str">
            <v>TOKYO</v>
          </cell>
          <cell r="J715" t="str">
            <v>Japan</v>
          </cell>
          <cell r="K715">
            <v>41487</v>
          </cell>
          <cell r="L715" t="str">
            <v>APAC</v>
          </cell>
          <cell r="M715" t="str">
            <v>E51P</v>
          </cell>
          <cell r="N715" t="str">
            <v>E</v>
          </cell>
          <cell r="O715" t="str">
            <v>5</v>
          </cell>
          <cell r="P715" t="str">
            <v>Regular</v>
          </cell>
          <cell r="R715">
            <v>1</v>
          </cell>
          <cell r="U715" t="str">
            <v>JPY</v>
          </cell>
          <cell r="V715" t="str">
            <v>APAC Sales</v>
          </cell>
          <cell r="W715" t="str">
            <v>Sharat Sinha</v>
          </cell>
          <cell r="Y715" t="str">
            <v>Eligible</v>
          </cell>
          <cell r="Z715">
            <v>11875500</v>
          </cell>
          <cell r="AA715">
            <v>114550.57525603853</v>
          </cell>
          <cell r="AB715">
            <v>11875500</v>
          </cell>
          <cell r="AC715">
            <v>114550.57525603853</v>
          </cell>
          <cell r="AD715">
            <v>5</v>
          </cell>
          <cell r="AE715" t="str">
            <v>E51</v>
          </cell>
          <cell r="AF715">
            <v>8000000</v>
          </cell>
          <cell r="AG715">
            <v>12000000</v>
          </cell>
          <cell r="AH715">
            <v>0.96</v>
          </cell>
          <cell r="AI715">
            <v>5</v>
          </cell>
          <cell r="AJ715">
            <v>0</v>
          </cell>
          <cell r="AK715">
            <v>12231765</v>
          </cell>
          <cell r="AL715">
            <v>3.0000000000000027E-2</v>
          </cell>
          <cell r="AM715">
            <v>117987.09251371968</v>
          </cell>
          <cell r="AN715">
            <v>3436.5172576811456</v>
          </cell>
          <cell r="AO715">
            <v>1.9313750000000018E-2</v>
          </cell>
          <cell r="AQ715">
            <v>5230000</v>
          </cell>
          <cell r="AR715">
            <v>40000000</v>
          </cell>
          <cell r="AS715">
            <v>0.19</v>
          </cell>
          <cell r="AT715">
            <v>1</v>
          </cell>
          <cell r="AU715">
            <v>0</v>
          </cell>
          <cell r="AV715">
            <v>12231765</v>
          </cell>
          <cell r="AW715">
            <v>117987.09251371968</v>
          </cell>
          <cell r="AX715">
            <v>3.0000000000000027E-2</v>
          </cell>
          <cell r="AY715">
            <v>3436.5172576811456</v>
          </cell>
          <cell r="AZ715" t="str">
            <v>commission</v>
          </cell>
          <cell r="BA715" t="str">
            <v>commissionEligible</v>
          </cell>
          <cell r="BB715" t="str">
            <v>commissionJapan</v>
          </cell>
          <cell r="BC715" t="str">
            <v xml:space="preserve">commissionJapan </v>
          </cell>
          <cell r="BH715">
            <v>3</v>
          </cell>
        </row>
        <row r="716">
          <cell r="B716">
            <v>18749</v>
          </cell>
          <cell r="C716">
            <v>13794</v>
          </cell>
          <cell r="D716">
            <v>145359</v>
          </cell>
          <cell r="E716" t="str">
            <v>Kayoko Katayama</v>
          </cell>
          <cell r="F716" t="str">
            <v>SMB Channel Account Manager</v>
          </cell>
          <cell r="G716" t="str">
            <v>Employee</v>
          </cell>
          <cell r="H716" t="str">
            <v>APAC Sales</v>
          </cell>
          <cell r="I716" t="str">
            <v>TOKYO</v>
          </cell>
          <cell r="J716" t="str">
            <v>Japan</v>
          </cell>
          <cell r="K716">
            <v>43367</v>
          </cell>
          <cell r="L716" t="str">
            <v>APAC</v>
          </cell>
          <cell r="M716" t="str">
            <v>S51P</v>
          </cell>
          <cell r="N716" t="str">
            <v>S</v>
          </cell>
          <cell r="O716" t="str">
            <v>5</v>
          </cell>
          <cell r="P716" t="str">
            <v>EL</v>
          </cell>
          <cell r="Q716" t="str">
            <v>Sales 2018  Japan</v>
          </cell>
          <cell r="R716">
            <v>1</v>
          </cell>
          <cell r="U716" t="str">
            <v>JPY</v>
          </cell>
          <cell r="V716" t="str">
            <v>APAC Sales</v>
          </cell>
          <cell r="W716" t="str">
            <v>Sharat Sinha</v>
          </cell>
          <cell r="Y716" t="str">
            <v>Eligible</v>
          </cell>
          <cell r="Z716">
            <v>6800000</v>
          </cell>
          <cell r="AA716">
            <v>65592.514988089926</v>
          </cell>
          <cell r="AB716">
            <v>7500000</v>
          </cell>
          <cell r="AC716">
            <v>72344.685648628598</v>
          </cell>
          <cell r="AD716">
            <v>4</v>
          </cell>
          <cell r="AE716" t="str">
            <v>S51</v>
          </cell>
          <cell r="AF716">
            <v>7500000</v>
          </cell>
          <cell r="AG716">
            <v>13500000</v>
          </cell>
          <cell r="AH716">
            <v>0</v>
          </cell>
          <cell r="AI716">
            <v>1</v>
          </cell>
          <cell r="AJ716">
            <v>8500000</v>
          </cell>
          <cell r="AK716">
            <v>8500000</v>
          </cell>
          <cell r="AL716">
            <v>0.1333333333333333</v>
          </cell>
          <cell r="AM716">
            <v>81990.643735112419</v>
          </cell>
          <cell r="AN716">
            <v>9645.9580864838208</v>
          </cell>
          <cell r="AO716">
            <v>-0.37037037037037035</v>
          </cell>
          <cell r="AP716" t="str">
            <v>EL</v>
          </cell>
          <cell r="AQ716">
            <v>5230000</v>
          </cell>
          <cell r="AR716">
            <v>40000000</v>
          </cell>
          <cell r="AS716">
            <v>0.06</v>
          </cell>
          <cell r="AT716">
            <v>1</v>
          </cell>
          <cell r="AU716">
            <v>0</v>
          </cell>
          <cell r="AV716">
            <v>8500000</v>
          </cell>
          <cell r="AW716">
            <v>81990.643735112419</v>
          </cell>
          <cell r="AX716">
            <v>0.1333333333333333</v>
          </cell>
          <cell r="AY716">
            <v>9645.9580864838208</v>
          </cell>
          <cell r="AZ716" t="str">
            <v>commission</v>
          </cell>
          <cell r="BA716" t="str">
            <v>commissionEligible</v>
          </cell>
          <cell r="BB716" t="str">
            <v>commissionJapan</v>
          </cell>
          <cell r="BC716" t="str">
            <v xml:space="preserve">commissionJapan </v>
          </cell>
          <cell r="BH716">
            <v>3</v>
          </cell>
        </row>
        <row r="717">
          <cell r="B717">
            <v>11266</v>
          </cell>
          <cell r="C717">
            <v>4013</v>
          </cell>
          <cell r="E717" t="str">
            <v>Koji Abe</v>
          </cell>
          <cell r="F717" t="str">
            <v>Major Account Manager</v>
          </cell>
          <cell r="G717" t="str">
            <v>Employee</v>
          </cell>
          <cell r="H717" t="str">
            <v>APAC Sales</v>
          </cell>
          <cell r="I717" t="str">
            <v>TOKYO</v>
          </cell>
          <cell r="J717" t="str">
            <v>Japan</v>
          </cell>
          <cell r="K717">
            <v>41487</v>
          </cell>
          <cell r="L717" t="str">
            <v>APAC</v>
          </cell>
          <cell r="M717" t="str">
            <v>S41P</v>
          </cell>
          <cell r="N717" t="str">
            <v>S</v>
          </cell>
          <cell r="O717" t="str">
            <v>4</v>
          </cell>
          <cell r="P717" t="str">
            <v>Regular</v>
          </cell>
          <cell r="R717">
            <v>1</v>
          </cell>
          <cell r="U717" t="str">
            <v>JPY</v>
          </cell>
          <cell r="V717" t="str">
            <v>APAC Sales</v>
          </cell>
          <cell r="W717" t="str">
            <v>Sharat Sinha</v>
          </cell>
          <cell r="Y717" t="str">
            <v>Eligible</v>
          </cell>
          <cell r="Z717">
            <v>13868400</v>
          </cell>
          <cell r="AA717">
            <v>133774.00512659212</v>
          </cell>
          <cell r="AB717">
            <v>13868400</v>
          </cell>
          <cell r="AC717">
            <v>133774.00512659212</v>
          </cell>
          <cell r="AD717">
            <v>4</v>
          </cell>
          <cell r="AE717" t="str">
            <v>S41</v>
          </cell>
          <cell r="AF717">
            <v>12000000</v>
          </cell>
          <cell r="AG717">
            <v>18500000</v>
          </cell>
          <cell r="AH717">
            <v>0.28000000000000003</v>
          </cell>
          <cell r="AI717">
            <v>2</v>
          </cell>
          <cell r="AJ717">
            <v>0</v>
          </cell>
          <cell r="AK717">
            <v>14561820</v>
          </cell>
          <cell r="AL717">
            <v>5.0000000000000044E-2</v>
          </cell>
          <cell r="AM717">
            <v>140462.70538292173</v>
          </cell>
          <cell r="AN717">
            <v>6688.7002563296119</v>
          </cell>
          <cell r="AO717">
            <v>-0.21287459459459457</v>
          </cell>
          <cell r="AQ717">
            <v>5230000</v>
          </cell>
          <cell r="AR717">
            <v>40000000</v>
          </cell>
          <cell r="AS717">
            <v>0.24</v>
          </cell>
          <cell r="AT717">
            <v>1</v>
          </cell>
          <cell r="AU717">
            <v>0</v>
          </cell>
          <cell r="AV717">
            <v>14561820</v>
          </cell>
          <cell r="AW717">
            <v>140462.70538292173</v>
          </cell>
          <cell r="AX717">
            <v>5.0000000000000044E-2</v>
          </cell>
          <cell r="AY717">
            <v>6688.7002563296119</v>
          </cell>
          <cell r="AZ717" t="str">
            <v>commission</v>
          </cell>
          <cell r="BA717" t="str">
            <v>commissionEligible</v>
          </cell>
          <cell r="BB717" t="str">
            <v>commissionJapan</v>
          </cell>
          <cell r="BC717" t="str">
            <v xml:space="preserve">commissionJapan </v>
          </cell>
          <cell r="BH717">
            <v>4</v>
          </cell>
        </row>
        <row r="718">
          <cell r="B718">
            <v>18467</v>
          </cell>
          <cell r="C718">
            <v>13513</v>
          </cell>
          <cell r="D718">
            <v>165790</v>
          </cell>
          <cell r="E718" t="str">
            <v>Masanori Kobayashi</v>
          </cell>
          <cell r="F718" t="str">
            <v>Security Engineering Manager</v>
          </cell>
          <cell r="G718" t="str">
            <v>Employee</v>
          </cell>
          <cell r="H718" t="str">
            <v>APAC Sales</v>
          </cell>
          <cell r="I718" t="str">
            <v>TOKYO</v>
          </cell>
          <cell r="J718" t="str">
            <v>Japan</v>
          </cell>
          <cell r="K718">
            <v>43325</v>
          </cell>
          <cell r="L718" t="str">
            <v>APAC</v>
          </cell>
          <cell r="M718" t="str">
            <v>E31M</v>
          </cell>
          <cell r="N718" t="str">
            <v>E</v>
          </cell>
          <cell r="O718" t="str">
            <v>3</v>
          </cell>
          <cell r="P718" t="str">
            <v>Regular</v>
          </cell>
          <cell r="R718">
            <v>1</v>
          </cell>
          <cell r="U718" t="str">
            <v>JPY</v>
          </cell>
          <cell r="V718" t="str">
            <v>APAC Sales</v>
          </cell>
          <cell r="W718" t="str">
            <v>Sharat Sinha</v>
          </cell>
          <cell r="Y718" t="str">
            <v>Eligible</v>
          </cell>
          <cell r="Z718">
            <v>18298800</v>
          </cell>
          <cell r="AA718">
            <v>176509.45783294999</v>
          </cell>
          <cell r="AB718">
            <v>18298800</v>
          </cell>
          <cell r="AC718">
            <v>176509.45783294999</v>
          </cell>
          <cell r="AD718">
            <v>4</v>
          </cell>
          <cell r="AE718" t="str">
            <v>E31</v>
          </cell>
          <cell r="AF718">
            <v>15000000</v>
          </cell>
          <cell r="AG718">
            <v>20000000</v>
          </cell>
          <cell r="AH718">
            <v>0.65</v>
          </cell>
          <cell r="AI718">
            <v>3</v>
          </cell>
          <cell r="AJ718">
            <v>0</v>
          </cell>
          <cell r="AK718">
            <v>19030752</v>
          </cell>
          <cell r="AL718">
            <v>4.0000000000000036E-2</v>
          </cell>
          <cell r="AM718">
            <v>183569.836146268</v>
          </cell>
          <cell r="AN718">
            <v>7060.3783133180114</v>
          </cell>
          <cell r="AO718">
            <v>-4.8462400000000017E-2</v>
          </cell>
          <cell r="AQ718">
            <v>5230000</v>
          </cell>
          <cell r="AR718">
            <v>40000000</v>
          </cell>
          <cell r="AS718">
            <v>0.37</v>
          </cell>
          <cell r="AT718">
            <v>1</v>
          </cell>
          <cell r="AU718">
            <v>0</v>
          </cell>
          <cell r="AV718">
            <v>19030752</v>
          </cell>
          <cell r="AW718">
            <v>183569.836146268</v>
          </cell>
          <cell r="AX718">
            <v>4.0000000000000036E-2</v>
          </cell>
          <cell r="AY718">
            <v>7060.3783133180114</v>
          </cell>
          <cell r="AZ718" t="str">
            <v>commission</v>
          </cell>
          <cell r="BA718" t="str">
            <v>commissionEligible</v>
          </cell>
          <cell r="BB718" t="str">
            <v>commissionJapan</v>
          </cell>
          <cell r="BC718" t="str">
            <v xml:space="preserve">commissionJapan </v>
          </cell>
          <cell r="BH718">
            <v>3</v>
          </cell>
        </row>
        <row r="719">
          <cell r="B719">
            <v>12349</v>
          </cell>
          <cell r="C719">
            <v>7387</v>
          </cell>
          <cell r="D719">
            <v>43060</v>
          </cell>
          <cell r="E719" t="str">
            <v>Nobutaka Kobayashi</v>
          </cell>
          <cell r="F719" t="str">
            <v>Security Engineer</v>
          </cell>
          <cell r="G719" t="str">
            <v>Employee</v>
          </cell>
          <cell r="H719" t="str">
            <v>APAC Sales</v>
          </cell>
          <cell r="I719" t="str">
            <v>TOKYO</v>
          </cell>
          <cell r="J719" t="str">
            <v>Japan</v>
          </cell>
          <cell r="K719">
            <v>41850</v>
          </cell>
          <cell r="L719" t="str">
            <v>APAC</v>
          </cell>
          <cell r="M719" t="str">
            <v>E41P</v>
          </cell>
          <cell r="N719" t="str">
            <v>E</v>
          </cell>
          <cell r="O719" t="str">
            <v>4</v>
          </cell>
          <cell r="P719" t="str">
            <v>Regular</v>
          </cell>
          <cell r="R719">
            <v>1</v>
          </cell>
          <cell r="U719" t="str">
            <v>JPY</v>
          </cell>
          <cell r="V719" t="str">
            <v>APAC Sales</v>
          </cell>
          <cell r="W719" t="str">
            <v>Sharat Sinha</v>
          </cell>
          <cell r="Y719" t="str">
            <v>Eligible</v>
          </cell>
          <cell r="Z719">
            <v>15381600</v>
          </cell>
          <cell r="AA719">
            <v>148370.26890305942</v>
          </cell>
          <cell r="AB719">
            <v>15381600</v>
          </cell>
          <cell r="AC719">
            <v>148370.26890305942</v>
          </cell>
          <cell r="AD719">
            <v>5</v>
          </cell>
          <cell r="AE719" t="str">
            <v>E41</v>
          </cell>
          <cell r="AF719">
            <v>11000000</v>
          </cell>
          <cell r="AG719">
            <v>16000000</v>
          </cell>
          <cell r="AH719">
            <v>0.87</v>
          </cell>
          <cell r="AI719">
            <v>5</v>
          </cell>
          <cell r="AJ719">
            <v>0</v>
          </cell>
          <cell r="AK719">
            <v>15843048</v>
          </cell>
          <cell r="AL719">
            <v>3.0000000000000027E-2</v>
          </cell>
          <cell r="AM719">
            <v>152821.37697015121</v>
          </cell>
          <cell r="AN719">
            <v>4451.1080670917872</v>
          </cell>
          <cell r="AO719">
            <v>-9.8095000000000265E-3</v>
          </cell>
          <cell r="AQ719">
            <v>5230000</v>
          </cell>
          <cell r="AR719">
            <v>40000000</v>
          </cell>
          <cell r="AS719">
            <v>0.28999999999999998</v>
          </cell>
          <cell r="AT719">
            <v>1</v>
          </cell>
          <cell r="AU719">
            <v>0</v>
          </cell>
          <cell r="AV719">
            <v>15843048</v>
          </cell>
          <cell r="AW719">
            <v>152821.37697015121</v>
          </cell>
          <cell r="AX719">
            <v>3.0000000000000027E-2</v>
          </cell>
          <cell r="AY719">
            <v>4451.1080670917872</v>
          </cell>
          <cell r="AZ719" t="str">
            <v>commission</v>
          </cell>
          <cell r="BA719" t="str">
            <v>commissionEligible</v>
          </cell>
          <cell r="BB719" t="str">
            <v>commissionJapan</v>
          </cell>
          <cell r="BC719" t="str">
            <v xml:space="preserve">commissionJapan </v>
          </cell>
          <cell r="BH719">
            <v>3</v>
          </cell>
        </row>
        <row r="720">
          <cell r="B720">
            <v>2798</v>
          </cell>
          <cell r="C720">
            <v>60014</v>
          </cell>
          <cell r="E720" t="str">
            <v>Noriko Sonoda</v>
          </cell>
          <cell r="F720" t="str">
            <v>Sales Support Specialist</v>
          </cell>
          <cell r="G720" t="str">
            <v>Employee</v>
          </cell>
          <cell r="H720" t="str">
            <v>APAC Sales</v>
          </cell>
          <cell r="I720" t="str">
            <v>TOKYO</v>
          </cell>
          <cell r="J720" t="str">
            <v>Japan</v>
          </cell>
          <cell r="K720">
            <v>36801</v>
          </cell>
          <cell r="L720" t="str">
            <v>APAC</v>
          </cell>
          <cell r="M720" t="str">
            <v>M55P</v>
          </cell>
          <cell r="N720" t="str">
            <v>M</v>
          </cell>
          <cell r="O720" t="str">
            <v>5</v>
          </cell>
          <cell r="P720" t="str">
            <v>Regular</v>
          </cell>
          <cell r="S720">
            <v>1</v>
          </cell>
          <cell r="U720" t="str">
            <v>JPY</v>
          </cell>
          <cell r="V720" t="str">
            <v>APAC Sales</v>
          </cell>
          <cell r="W720" t="str">
            <v>Sharat Sinha</v>
          </cell>
          <cell r="Y720" t="str">
            <v>Eligible</v>
          </cell>
          <cell r="Z720">
            <v>8954820</v>
          </cell>
          <cell r="AA720">
            <v>86377.818392006986</v>
          </cell>
          <cell r="AB720">
            <v>8954820</v>
          </cell>
          <cell r="AC720">
            <v>86377.818392006986</v>
          </cell>
          <cell r="AD720">
            <v>4</v>
          </cell>
          <cell r="AE720" t="str">
            <v>M55</v>
          </cell>
          <cell r="AF720">
            <v>6500000</v>
          </cell>
          <cell r="AG720">
            <v>9500000</v>
          </cell>
          <cell r="AH720">
            <v>0.81</v>
          </cell>
          <cell r="AI720">
            <v>4</v>
          </cell>
          <cell r="AJ720">
            <v>0</v>
          </cell>
          <cell r="AK720">
            <v>9223464.5999999996</v>
          </cell>
          <cell r="AL720">
            <v>3.0000000000000027E-2</v>
          </cell>
          <cell r="AM720">
            <v>88969.152943767185</v>
          </cell>
          <cell r="AN720">
            <v>2591.3345517601992</v>
          </cell>
          <cell r="AO720">
            <v>-2.9108989473684233E-2</v>
          </cell>
          <cell r="AQ720">
            <v>5230000</v>
          </cell>
          <cell r="AR720">
            <v>40000000</v>
          </cell>
          <cell r="AS720">
            <v>0.1</v>
          </cell>
          <cell r="AT720">
            <v>1</v>
          </cell>
          <cell r="AU720">
            <v>0</v>
          </cell>
          <cell r="AV720">
            <v>9223464.5999999996</v>
          </cell>
          <cell r="AW720">
            <v>88969.152943767185</v>
          </cell>
          <cell r="AX720">
            <v>3.0000000000000027E-2</v>
          </cell>
          <cell r="AY720">
            <v>2591.3345517601992</v>
          </cell>
          <cell r="AZ720" t="str">
            <v>Target Bonus</v>
          </cell>
          <cell r="BA720" t="str">
            <v>Target BonusEligible</v>
          </cell>
          <cell r="BB720" t="str">
            <v>Target BonusJapan</v>
          </cell>
          <cell r="BC720" t="str">
            <v>Target BonusJapan Employee</v>
          </cell>
          <cell r="BE720" t="str">
            <v>Employee</v>
          </cell>
          <cell r="BF720">
            <v>746235</v>
          </cell>
          <cell r="BG720">
            <v>990000</v>
          </cell>
          <cell r="BH720">
            <v>4</v>
          </cell>
          <cell r="BJ720">
            <v>990000</v>
          </cell>
          <cell r="BK720">
            <v>990000</v>
          </cell>
          <cell r="BL720">
            <v>1089000</v>
          </cell>
        </row>
        <row r="721">
          <cell r="B721">
            <v>5706</v>
          </cell>
          <cell r="C721">
            <v>60036</v>
          </cell>
          <cell r="E721" t="str">
            <v>Yuri Chino</v>
          </cell>
          <cell r="F721" t="str">
            <v>Office Administrator</v>
          </cell>
          <cell r="G721" t="str">
            <v>Employee</v>
          </cell>
          <cell r="H721" t="str">
            <v>APAC Sales</v>
          </cell>
          <cell r="I721" t="str">
            <v>TOKYO</v>
          </cell>
          <cell r="J721" t="str">
            <v>Japan</v>
          </cell>
          <cell r="K721">
            <v>38853</v>
          </cell>
          <cell r="L721" t="str">
            <v>APAC</v>
          </cell>
          <cell r="M721" t="str">
            <v>P53P</v>
          </cell>
          <cell r="N721" t="str">
            <v>P</v>
          </cell>
          <cell r="O721" t="str">
            <v>5</v>
          </cell>
          <cell r="P721" t="str">
            <v>Regular</v>
          </cell>
          <cell r="S721">
            <v>1</v>
          </cell>
          <cell r="U721" t="str">
            <v>JPY</v>
          </cell>
          <cell r="V721" t="str">
            <v>APAC Sales</v>
          </cell>
          <cell r="W721" t="str">
            <v>Sharat Sinha</v>
          </cell>
          <cell r="Y721" t="str">
            <v>Eligible</v>
          </cell>
          <cell r="Z721">
            <v>6934400</v>
          </cell>
          <cell r="AA721">
            <v>66888.931754913356</v>
          </cell>
          <cell r="AB721">
            <v>6934400</v>
          </cell>
          <cell r="AC721">
            <v>66888.931754913356</v>
          </cell>
          <cell r="AD721">
            <v>4</v>
          </cell>
          <cell r="AE721" t="str">
            <v>P53</v>
          </cell>
          <cell r="AF721">
            <v>5500000</v>
          </cell>
          <cell r="AG721">
            <v>7500000</v>
          </cell>
          <cell r="AH721">
            <v>0.71</v>
          </cell>
          <cell r="AI721">
            <v>4</v>
          </cell>
          <cell r="AJ721">
            <v>0</v>
          </cell>
          <cell r="AK721">
            <v>7142432</v>
          </cell>
          <cell r="AL721">
            <v>3.0000000000000027E-2</v>
          </cell>
          <cell r="AM721">
            <v>68895.599707560759</v>
          </cell>
          <cell r="AN721">
            <v>2006.6679526474036</v>
          </cell>
          <cell r="AO721">
            <v>-4.7675733333333303E-2</v>
          </cell>
          <cell r="AQ721">
            <v>5230000</v>
          </cell>
          <cell r="AR721">
            <v>40000000</v>
          </cell>
          <cell r="AS721">
            <v>0.04</v>
          </cell>
          <cell r="AT721">
            <v>1</v>
          </cell>
          <cell r="AU721">
            <v>0</v>
          </cell>
          <cell r="AV721">
            <v>7142432</v>
          </cell>
          <cell r="AW721">
            <v>68895.599707560759</v>
          </cell>
          <cell r="AX721">
            <v>3.0000000000000027E-2</v>
          </cell>
          <cell r="AY721">
            <v>2006.6679526474036</v>
          </cell>
          <cell r="AZ721" t="str">
            <v>Target Bonus</v>
          </cell>
          <cell r="BA721" t="str">
            <v>Target BonusEligible</v>
          </cell>
          <cell r="BB721" t="str">
            <v>Target BonusJapan</v>
          </cell>
          <cell r="BC721" t="str">
            <v>Target BonusJapan Employee</v>
          </cell>
          <cell r="BE721" t="str">
            <v>Employee</v>
          </cell>
          <cell r="BF721">
            <v>577866.66666666663</v>
          </cell>
          <cell r="BG721">
            <v>990000</v>
          </cell>
          <cell r="BH721">
            <v>4</v>
          </cell>
          <cell r="BJ721">
            <v>990000</v>
          </cell>
          <cell r="BK721">
            <v>990000</v>
          </cell>
          <cell r="BL721">
            <v>1089000</v>
          </cell>
        </row>
        <row r="722">
          <cell r="B722">
            <v>16766</v>
          </cell>
          <cell r="C722">
            <v>11685</v>
          </cell>
          <cell r="D722">
            <v>131456</v>
          </cell>
          <cell r="E722" t="str">
            <v>Abbas Khumanpur</v>
          </cell>
          <cell r="F722" t="str">
            <v>Security Engineer Team Leader</v>
          </cell>
          <cell r="G722" t="str">
            <v>Employee</v>
          </cell>
          <cell r="H722" t="str">
            <v>APAC Sales</v>
          </cell>
          <cell r="I722" t="str">
            <v>MELBOURNE</v>
          </cell>
          <cell r="J722" t="str">
            <v>Australia</v>
          </cell>
          <cell r="K722">
            <v>42954</v>
          </cell>
          <cell r="L722" t="str">
            <v>APAC</v>
          </cell>
          <cell r="M722" t="str">
            <v>E41M</v>
          </cell>
          <cell r="N722" t="str">
            <v>E</v>
          </cell>
          <cell r="O722" t="str">
            <v>4</v>
          </cell>
          <cell r="P722" t="str">
            <v>Regular</v>
          </cell>
          <cell r="R722">
            <v>1</v>
          </cell>
          <cell r="U722" t="str">
            <v>AUD</v>
          </cell>
          <cell r="V722" t="str">
            <v>APAC Sales</v>
          </cell>
          <cell r="W722" t="str">
            <v>Sharat Sinha</v>
          </cell>
          <cell r="Y722" t="str">
            <v>Eligible</v>
          </cell>
          <cell r="Z722">
            <v>220000</v>
          </cell>
          <cell r="AA722">
            <v>170242.61033660543</v>
          </cell>
          <cell r="AB722">
            <v>220000</v>
          </cell>
          <cell r="AC722">
            <v>170242.61033660543</v>
          </cell>
          <cell r="AD722">
            <v>4</v>
          </cell>
          <cell r="AE722" t="str">
            <v>E41</v>
          </cell>
          <cell r="AF722">
            <v>180000</v>
          </cell>
          <cell r="AG722">
            <v>250000</v>
          </cell>
          <cell r="AH722">
            <v>0.56999999999999995</v>
          </cell>
          <cell r="AI722">
            <v>3</v>
          </cell>
          <cell r="AJ722">
            <v>0</v>
          </cell>
          <cell r="AK722">
            <v>228800</v>
          </cell>
          <cell r="AL722">
            <v>4.0000000000000036E-2</v>
          </cell>
          <cell r="AM722">
            <v>177052.31475006964</v>
          </cell>
          <cell r="AN722">
            <v>6809.7044134642056</v>
          </cell>
          <cell r="AO722">
            <v>-8.4799999999999986E-2</v>
          </cell>
          <cell r="AQ722">
            <v>80000</v>
          </cell>
          <cell r="AR722">
            <v>490000</v>
          </cell>
          <cell r="AS722">
            <v>0.34</v>
          </cell>
          <cell r="AT722">
            <v>1</v>
          </cell>
          <cell r="AU722">
            <v>0</v>
          </cell>
          <cell r="AV722">
            <v>228800</v>
          </cell>
          <cell r="AW722">
            <v>177052.31475006964</v>
          </cell>
          <cell r="AX722">
            <v>4.0000000000000036E-2</v>
          </cell>
          <cell r="AY722">
            <v>6809.7044134642056</v>
          </cell>
          <cell r="AZ722" t="str">
            <v>commission</v>
          </cell>
          <cell r="BA722" t="str">
            <v>commissionEligible</v>
          </cell>
          <cell r="BB722" t="str">
            <v>commissionAustralia</v>
          </cell>
          <cell r="BC722" t="str">
            <v xml:space="preserve">commissionAustralia </v>
          </cell>
          <cell r="BH722">
            <v>4</v>
          </cell>
        </row>
        <row r="723">
          <cell r="B723">
            <v>16855</v>
          </cell>
          <cell r="C723">
            <v>11773</v>
          </cell>
          <cell r="D723">
            <v>209960</v>
          </cell>
          <cell r="E723" t="str">
            <v>Anthony Fox</v>
          </cell>
          <cell r="F723" t="str">
            <v>Major Account Manager</v>
          </cell>
          <cell r="G723" t="str">
            <v>Employee</v>
          </cell>
          <cell r="H723" t="str">
            <v>APAC Sales</v>
          </cell>
          <cell r="I723" t="str">
            <v>MELBOURNE</v>
          </cell>
          <cell r="J723" t="str">
            <v>Australia</v>
          </cell>
          <cell r="K723">
            <v>43871</v>
          </cell>
          <cell r="L723" t="str">
            <v>APAC</v>
          </cell>
          <cell r="M723" t="str">
            <v>S43P</v>
          </cell>
          <cell r="N723" t="str">
            <v>S</v>
          </cell>
          <cell r="O723" t="str">
            <v>4</v>
          </cell>
          <cell r="P723" t="str">
            <v>Regular</v>
          </cell>
          <cell r="R723">
            <v>1</v>
          </cell>
          <cell r="U723" t="str">
            <v>AUD</v>
          </cell>
          <cell r="V723" t="str">
            <v>APAC Sales</v>
          </cell>
          <cell r="W723" t="str">
            <v>Sharat Sinha</v>
          </cell>
          <cell r="Y723" t="str">
            <v>Eligible</v>
          </cell>
          <cell r="Z723">
            <v>260000</v>
          </cell>
          <cell r="AA723">
            <v>201195.81221598823</v>
          </cell>
          <cell r="AB723">
            <v>260000</v>
          </cell>
          <cell r="AC723">
            <v>201195.81221598823</v>
          </cell>
          <cell r="AD723">
            <v>4</v>
          </cell>
          <cell r="AE723" t="str">
            <v>S43</v>
          </cell>
          <cell r="AF723">
            <v>240000</v>
          </cell>
          <cell r="AG723">
            <v>335000</v>
          </cell>
          <cell r="AH723">
            <v>0.21</v>
          </cell>
          <cell r="AI723">
            <v>2</v>
          </cell>
          <cell r="AJ723">
            <v>0</v>
          </cell>
          <cell r="AK723">
            <v>273000</v>
          </cell>
          <cell r="AL723">
            <v>5.0000000000000044E-2</v>
          </cell>
          <cell r="AM723">
            <v>211255.60282678762</v>
          </cell>
          <cell r="AN723">
            <v>10059.790610799391</v>
          </cell>
          <cell r="AO723">
            <v>-0.18507462686567167</v>
          </cell>
          <cell r="AQ723">
            <v>80000</v>
          </cell>
          <cell r="AR723">
            <v>490000</v>
          </cell>
          <cell r="AS723">
            <v>0.43</v>
          </cell>
          <cell r="AT723">
            <v>1</v>
          </cell>
          <cell r="AU723">
            <v>0</v>
          </cell>
          <cell r="AV723">
            <v>273000</v>
          </cell>
          <cell r="AW723">
            <v>211255.60282678762</v>
          </cell>
          <cell r="AX723">
            <v>5.0000000000000044E-2</v>
          </cell>
          <cell r="AY723">
            <v>10059.790610799391</v>
          </cell>
          <cell r="AZ723" t="str">
            <v>commission</v>
          </cell>
          <cell r="BA723" t="str">
            <v>commissionEligible</v>
          </cell>
          <cell r="BB723" t="str">
            <v>commissionAustralia</v>
          </cell>
          <cell r="BC723" t="str">
            <v xml:space="preserve">commissionAustralia </v>
          </cell>
        </row>
        <row r="724">
          <cell r="B724">
            <v>10960</v>
          </cell>
          <cell r="C724">
            <v>90266</v>
          </cell>
          <cell r="E724" t="str">
            <v>Anton Du Preez</v>
          </cell>
          <cell r="F724" t="str">
            <v>Channel Manager</v>
          </cell>
          <cell r="G724" t="str">
            <v>Employee</v>
          </cell>
          <cell r="H724" t="str">
            <v>APAC Sales</v>
          </cell>
          <cell r="I724" t="str">
            <v>AUCKLAND</v>
          </cell>
          <cell r="J724" t="str">
            <v>New Zealand</v>
          </cell>
          <cell r="K724">
            <v>41317</v>
          </cell>
          <cell r="L724" t="str">
            <v>APAC</v>
          </cell>
          <cell r="M724" t="str">
            <v>S41P</v>
          </cell>
          <cell r="N724" t="str">
            <v>S</v>
          </cell>
          <cell r="O724" t="str">
            <v>4</v>
          </cell>
          <cell r="P724" t="str">
            <v>Regular</v>
          </cell>
          <cell r="R724">
            <v>1</v>
          </cell>
          <cell r="U724" t="str">
            <v>NZD</v>
          </cell>
          <cell r="V724" t="str">
            <v>APAC Sales</v>
          </cell>
          <cell r="W724" t="str">
            <v>Sharat Sinha</v>
          </cell>
          <cell r="Y724" t="str">
            <v>Eligible</v>
          </cell>
          <cell r="Z724">
            <v>260000</v>
          </cell>
          <cell r="AA724">
            <v>187875.11678280227</v>
          </cell>
          <cell r="AB724">
            <v>260000</v>
          </cell>
          <cell r="AC724">
            <v>187875.11678280227</v>
          </cell>
          <cell r="AD724">
            <v>3</v>
          </cell>
          <cell r="AE724" t="str">
            <v>S41</v>
          </cell>
          <cell r="AF724">
            <v>200000</v>
          </cell>
          <cell r="AG724">
            <v>300000</v>
          </cell>
          <cell r="AH724">
            <v>0.6</v>
          </cell>
          <cell r="AI724">
            <v>3</v>
          </cell>
          <cell r="AJ724">
            <v>0</v>
          </cell>
          <cell r="AK724">
            <v>265200</v>
          </cell>
          <cell r="AL724">
            <v>2.0000000000000018E-2</v>
          </cell>
          <cell r="AM724">
            <v>191632.61911845833</v>
          </cell>
          <cell r="AN724">
            <v>3757.5023356560559</v>
          </cell>
          <cell r="AO724">
            <v>-0.11599999999999999</v>
          </cell>
          <cell r="AQ724">
            <v>90000</v>
          </cell>
          <cell r="AR724">
            <v>380000</v>
          </cell>
          <cell r="AS724">
            <v>0.57999999999999996</v>
          </cell>
          <cell r="AT724">
            <v>1</v>
          </cell>
          <cell r="AU724">
            <v>0</v>
          </cell>
          <cell r="AV724">
            <v>265200</v>
          </cell>
          <cell r="AW724">
            <v>191632.61911845833</v>
          </cell>
          <cell r="AX724">
            <v>2.0000000000000018E-2</v>
          </cell>
          <cell r="AY724">
            <v>3757.5023356560559</v>
          </cell>
          <cell r="AZ724" t="str">
            <v>commission</v>
          </cell>
          <cell r="BA724" t="str">
            <v>commissionEligible</v>
          </cell>
          <cell r="BB724" t="str">
            <v>commissionNew Zealand</v>
          </cell>
          <cell r="BC724" t="str">
            <v xml:space="preserve">commissionNew Zealand </v>
          </cell>
          <cell r="BH724">
            <v>3</v>
          </cell>
        </row>
        <row r="725">
          <cell r="B725">
            <v>15372</v>
          </cell>
          <cell r="C725">
            <v>10336</v>
          </cell>
          <cell r="D725">
            <v>96723</v>
          </cell>
          <cell r="E725" t="str">
            <v>Cameron Durbin</v>
          </cell>
          <cell r="F725" t="str">
            <v>Territory Manager</v>
          </cell>
          <cell r="G725" t="str">
            <v>Employee</v>
          </cell>
          <cell r="H725" t="str">
            <v>APAC Sales</v>
          </cell>
          <cell r="I725" t="str">
            <v>SYDNEY</v>
          </cell>
          <cell r="J725" t="str">
            <v>Australia</v>
          </cell>
          <cell r="K725">
            <v>42555</v>
          </cell>
          <cell r="L725" t="str">
            <v>APAC</v>
          </cell>
          <cell r="M725" t="str">
            <v>S53P</v>
          </cell>
          <cell r="N725" t="str">
            <v>S</v>
          </cell>
          <cell r="O725" t="str">
            <v>5</v>
          </cell>
          <cell r="P725" t="str">
            <v>Regular</v>
          </cell>
          <cell r="R725">
            <v>1</v>
          </cell>
          <cell r="U725" t="str">
            <v>AUD</v>
          </cell>
          <cell r="V725" t="str">
            <v>APAC Sales</v>
          </cell>
          <cell r="W725" t="str">
            <v>Sharat Sinha</v>
          </cell>
          <cell r="Y725" t="str">
            <v>Eligible</v>
          </cell>
          <cell r="Z725">
            <v>159599.99999999997</v>
          </cell>
          <cell r="AA725">
            <v>123503.27549873736</v>
          </cell>
          <cell r="AB725">
            <v>159599.99999999997</v>
          </cell>
          <cell r="AC725">
            <v>123503.27549873736</v>
          </cell>
          <cell r="AD725">
            <v>5</v>
          </cell>
          <cell r="AE725" t="str">
            <v>S53</v>
          </cell>
          <cell r="AF725">
            <v>150000</v>
          </cell>
          <cell r="AG725">
            <v>270000</v>
          </cell>
          <cell r="AH725">
            <v>7.0000000000000007E-2</v>
          </cell>
          <cell r="AI725">
            <v>1</v>
          </cell>
          <cell r="AJ725">
            <v>0</v>
          </cell>
          <cell r="AK725">
            <v>173963.99999999997</v>
          </cell>
          <cell r="AL725">
            <v>9.000000000000008E-2</v>
          </cell>
          <cell r="AM725">
            <v>134618.57029362372</v>
          </cell>
          <cell r="AN725">
            <v>11115.294794886358</v>
          </cell>
          <cell r="AO725">
            <v>-0.35568888888888894</v>
          </cell>
          <cell r="AQ725">
            <v>80000</v>
          </cell>
          <cell r="AR725">
            <v>490000</v>
          </cell>
          <cell r="AS725">
            <v>0.19</v>
          </cell>
          <cell r="AT725">
            <v>1</v>
          </cell>
          <cell r="AU725">
            <v>0</v>
          </cell>
          <cell r="AV725">
            <v>173963.99999999997</v>
          </cell>
          <cell r="AW725">
            <v>134618.57029362372</v>
          </cell>
          <cell r="AX725">
            <v>9.000000000000008E-2</v>
          </cell>
          <cell r="AY725">
            <v>11115.294794886358</v>
          </cell>
          <cell r="AZ725" t="str">
            <v>commission</v>
          </cell>
          <cell r="BA725" t="str">
            <v>commissionEligible</v>
          </cell>
          <cell r="BB725" t="str">
            <v>commissionAustralia</v>
          </cell>
          <cell r="BC725" t="str">
            <v xml:space="preserve">commissionAustralia </v>
          </cell>
          <cell r="BH725">
            <v>4</v>
          </cell>
        </row>
        <row r="726">
          <cell r="B726">
            <v>18407</v>
          </cell>
          <cell r="C726">
            <v>13453</v>
          </cell>
          <cell r="D726">
            <v>164298</v>
          </cell>
          <cell r="E726" t="str">
            <v>Greg Thomson</v>
          </cell>
          <cell r="F726" t="str">
            <v>Security Engineer</v>
          </cell>
          <cell r="G726" t="str">
            <v>Employee</v>
          </cell>
          <cell r="H726" t="str">
            <v>APAC Sales</v>
          </cell>
          <cell r="I726" t="str">
            <v>CANBERRA</v>
          </cell>
          <cell r="J726" t="str">
            <v>Australia</v>
          </cell>
          <cell r="K726">
            <v>43318</v>
          </cell>
          <cell r="L726" t="str">
            <v>APAC</v>
          </cell>
          <cell r="M726" t="str">
            <v>E41P</v>
          </cell>
          <cell r="N726" t="str">
            <v>E</v>
          </cell>
          <cell r="O726" t="str">
            <v>4</v>
          </cell>
          <cell r="P726" t="str">
            <v>Regular</v>
          </cell>
          <cell r="R726">
            <v>1</v>
          </cell>
          <cell r="U726" t="str">
            <v>AUD</v>
          </cell>
          <cell r="V726" t="str">
            <v>APAC Sales</v>
          </cell>
          <cell r="W726" t="str">
            <v>Sharat Sinha</v>
          </cell>
          <cell r="Y726" t="str">
            <v>Eligible</v>
          </cell>
          <cell r="Z726">
            <v>260000</v>
          </cell>
          <cell r="AA726">
            <v>201195.81221598823</v>
          </cell>
          <cell r="AB726">
            <v>260000</v>
          </cell>
          <cell r="AC726">
            <v>201195.81221598823</v>
          </cell>
          <cell r="AD726">
            <v>5</v>
          </cell>
          <cell r="AE726" t="str">
            <v>E41</v>
          </cell>
          <cell r="AF726">
            <v>180000</v>
          </cell>
          <cell r="AG726">
            <v>250000</v>
          </cell>
          <cell r="AH726">
            <v>1</v>
          </cell>
          <cell r="AI726">
            <v>5</v>
          </cell>
          <cell r="AJ726">
            <v>0</v>
          </cell>
          <cell r="AK726">
            <v>267500</v>
          </cell>
          <cell r="AL726">
            <v>2.8846153846153744E-2</v>
          </cell>
          <cell r="AM726">
            <v>206999.5375683725</v>
          </cell>
          <cell r="AN726">
            <v>5803.7253523842664</v>
          </cell>
          <cell r="AO726">
            <v>7.0000000000000062E-2</v>
          </cell>
          <cell r="AQ726">
            <v>80000</v>
          </cell>
          <cell r="AR726">
            <v>490000</v>
          </cell>
          <cell r="AS726">
            <v>0.43</v>
          </cell>
          <cell r="AT726">
            <v>1</v>
          </cell>
          <cell r="AU726">
            <v>0</v>
          </cell>
          <cell r="AV726">
            <v>267500</v>
          </cell>
          <cell r="AW726">
            <v>206999.5375683725</v>
          </cell>
          <cell r="AX726">
            <v>2.8846153846153744E-2</v>
          </cell>
          <cell r="AY726">
            <v>5803.7253523842664</v>
          </cell>
          <cell r="AZ726" t="str">
            <v>commission</v>
          </cell>
          <cell r="BA726" t="str">
            <v>commissionEligible</v>
          </cell>
          <cell r="BB726" t="str">
            <v>commissionAustralia</v>
          </cell>
          <cell r="BC726" t="str">
            <v xml:space="preserve">commissionAustralia </v>
          </cell>
          <cell r="BH726">
            <v>3</v>
          </cell>
        </row>
        <row r="727">
          <cell r="B727">
            <v>14150</v>
          </cell>
          <cell r="C727">
            <v>9132</v>
          </cell>
          <cell r="D727">
            <v>76294</v>
          </cell>
          <cell r="E727" t="str">
            <v>David Plummer</v>
          </cell>
          <cell r="F727" t="str">
            <v>Manager, Major Accounts</v>
          </cell>
          <cell r="G727" t="str">
            <v>Employee</v>
          </cell>
          <cell r="H727" t="str">
            <v>APAC Sales</v>
          </cell>
          <cell r="I727" t="str">
            <v>SYDNEY</v>
          </cell>
          <cell r="J727" t="str">
            <v>Australia</v>
          </cell>
          <cell r="K727">
            <v>42248</v>
          </cell>
          <cell r="L727" t="str">
            <v>APAC</v>
          </cell>
          <cell r="M727" t="str">
            <v>S33M</v>
          </cell>
          <cell r="N727" t="str">
            <v>S</v>
          </cell>
          <cell r="O727" t="str">
            <v>3</v>
          </cell>
          <cell r="P727" t="str">
            <v>Regular</v>
          </cell>
          <cell r="R727">
            <v>1</v>
          </cell>
          <cell r="U727" t="str">
            <v>AUD</v>
          </cell>
          <cell r="V727" t="str">
            <v>APAC Sales</v>
          </cell>
          <cell r="W727" t="str">
            <v>Sharat Sinha</v>
          </cell>
          <cell r="Y727" t="str">
            <v>Eligible</v>
          </cell>
          <cell r="Z727">
            <v>340000</v>
          </cell>
          <cell r="AA727">
            <v>263102.21597475384</v>
          </cell>
          <cell r="AB727">
            <v>340000</v>
          </cell>
          <cell r="AC727">
            <v>263102.21597475384</v>
          </cell>
          <cell r="AD727">
            <v>4</v>
          </cell>
          <cell r="AE727" t="str">
            <v>S33</v>
          </cell>
          <cell r="AF727">
            <v>300000</v>
          </cell>
          <cell r="AG727">
            <v>400000</v>
          </cell>
          <cell r="AH727">
            <v>0.4</v>
          </cell>
          <cell r="AI727">
            <v>2</v>
          </cell>
          <cell r="AJ727">
            <v>0</v>
          </cell>
          <cell r="AK727">
            <v>357000</v>
          </cell>
          <cell r="AL727">
            <v>5.0000000000000044E-2</v>
          </cell>
          <cell r="AM727">
            <v>276257.32677349151</v>
          </cell>
          <cell r="AN727">
            <v>13155.110798737674</v>
          </cell>
          <cell r="AO727">
            <v>-0.10750000000000004</v>
          </cell>
          <cell r="AQ727">
            <v>80000</v>
          </cell>
          <cell r="AR727">
            <v>490000</v>
          </cell>
          <cell r="AS727">
            <v>0.63</v>
          </cell>
          <cell r="AT727">
            <v>1</v>
          </cell>
          <cell r="AU727">
            <v>0</v>
          </cell>
          <cell r="AV727">
            <v>357000</v>
          </cell>
          <cell r="AW727">
            <v>276257.32677349151</v>
          </cell>
          <cell r="AX727">
            <v>5.0000000000000044E-2</v>
          </cell>
          <cell r="AY727">
            <v>13155.110798737674</v>
          </cell>
          <cell r="AZ727" t="str">
            <v>commission</v>
          </cell>
          <cell r="BA727" t="str">
            <v>commissionEligible</v>
          </cell>
          <cell r="BB727" t="str">
            <v>commissionAustralia</v>
          </cell>
          <cell r="BC727" t="str">
            <v xml:space="preserve">commissionAustralia </v>
          </cell>
          <cell r="BH727">
            <v>4</v>
          </cell>
        </row>
        <row r="728">
          <cell r="B728">
            <v>20838</v>
          </cell>
          <cell r="C728">
            <v>15925</v>
          </cell>
          <cell r="D728">
            <v>217054</v>
          </cell>
          <cell r="E728" t="str">
            <v>Geoff Knight</v>
          </cell>
          <cell r="F728" t="str">
            <v>Major Account Manager</v>
          </cell>
          <cell r="G728" t="str">
            <v>Employee</v>
          </cell>
          <cell r="H728" t="str">
            <v>APAC Sales</v>
          </cell>
          <cell r="I728" t="str">
            <v>SYDNEY</v>
          </cell>
          <cell r="J728" t="str">
            <v>Australia</v>
          </cell>
          <cell r="K728">
            <v>43843</v>
          </cell>
          <cell r="L728" t="str">
            <v>APAC</v>
          </cell>
          <cell r="M728" t="str">
            <v>S43P</v>
          </cell>
          <cell r="N728" t="str">
            <v>S</v>
          </cell>
          <cell r="O728" t="str">
            <v>4</v>
          </cell>
          <cell r="P728" t="str">
            <v>Regular</v>
          </cell>
          <cell r="R728">
            <v>1</v>
          </cell>
          <cell r="U728" t="str">
            <v>AUD</v>
          </cell>
          <cell r="V728" t="str">
            <v>APAC Sales</v>
          </cell>
          <cell r="W728" t="str">
            <v>Sharat Sinha</v>
          </cell>
          <cell r="Y728" t="str">
            <v>Eligible</v>
          </cell>
          <cell r="Z728">
            <v>260000</v>
          </cell>
          <cell r="AA728">
            <v>201195.81221598823</v>
          </cell>
          <cell r="AB728">
            <v>260000</v>
          </cell>
          <cell r="AC728">
            <v>201195.81221598823</v>
          </cell>
          <cell r="AD728">
            <v>4</v>
          </cell>
          <cell r="AE728" t="str">
            <v>S43</v>
          </cell>
          <cell r="AF728">
            <v>240000</v>
          </cell>
          <cell r="AG728">
            <v>335000</v>
          </cell>
          <cell r="AH728">
            <v>0.21</v>
          </cell>
          <cell r="AI728">
            <v>2</v>
          </cell>
          <cell r="AJ728">
            <v>0</v>
          </cell>
          <cell r="AK728">
            <v>273000</v>
          </cell>
          <cell r="AL728">
            <v>5.0000000000000044E-2</v>
          </cell>
          <cell r="AM728">
            <v>211255.60282678762</v>
          </cell>
          <cell r="AN728">
            <v>10059.790610799391</v>
          </cell>
          <cell r="AO728">
            <v>-0.18507462686567167</v>
          </cell>
          <cell r="AQ728">
            <v>80000</v>
          </cell>
          <cell r="AR728">
            <v>490000</v>
          </cell>
          <cell r="AS728">
            <v>0.43</v>
          </cell>
          <cell r="AT728">
            <v>1</v>
          </cell>
          <cell r="AU728">
            <v>0</v>
          </cell>
          <cell r="AV728">
            <v>273000</v>
          </cell>
          <cell r="AW728">
            <v>211255.60282678762</v>
          </cell>
          <cell r="AX728">
            <v>5.0000000000000044E-2</v>
          </cell>
          <cell r="AY728">
            <v>10059.790610799391</v>
          </cell>
          <cell r="AZ728" t="str">
            <v>commission</v>
          </cell>
          <cell r="BA728" t="str">
            <v>commissionEligible</v>
          </cell>
          <cell r="BB728" t="str">
            <v>commissionAustralia</v>
          </cell>
          <cell r="BC728" t="str">
            <v xml:space="preserve">commissionAustralia </v>
          </cell>
        </row>
        <row r="729">
          <cell r="B729">
            <v>6541</v>
          </cell>
          <cell r="C729">
            <v>65030</v>
          </cell>
          <cell r="D729">
            <v>212148</v>
          </cell>
          <cell r="E729" t="str">
            <v>Hamish Soper</v>
          </cell>
          <cell r="F729" t="str">
            <v>Country Manager, NZ</v>
          </cell>
          <cell r="G729" t="str">
            <v>Employee</v>
          </cell>
          <cell r="H729" t="str">
            <v>APAC Sales</v>
          </cell>
          <cell r="I729" t="str">
            <v>WELLINGTON</v>
          </cell>
          <cell r="J729" t="str">
            <v>New Zealand</v>
          </cell>
          <cell r="K729">
            <v>43234</v>
          </cell>
          <cell r="L729" t="str">
            <v>APAC</v>
          </cell>
          <cell r="M729" t="str">
            <v>S31M</v>
          </cell>
          <cell r="N729" t="str">
            <v>S</v>
          </cell>
          <cell r="O729" t="str">
            <v>3</v>
          </cell>
          <cell r="P729" t="str">
            <v>Regular</v>
          </cell>
          <cell r="R729">
            <v>1</v>
          </cell>
          <cell r="U729" t="str">
            <v>NZD</v>
          </cell>
          <cell r="V729" t="str">
            <v>APAC Sales</v>
          </cell>
          <cell r="W729" t="str">
            <v>Sharat Sinha</v>
          </cell>
          <cell r="Y729" t="str">
            <v>Eligible</v>
          </cell>
          <cell r="Z729">
            <v>380000</v>
          </cell>
          <cell r="AA729">
            <v>274586.70914409566</v>
          </cell>
          <cell r="AB729">
            <v>380000</v>
          </cell>
          <cell r="AC729">
            <v>274586.70914409566</v>
          </cell>
          <cell r="AD729">
            <v>3</v>
          </cell>
          <cell r="AE729" t="str">
            <v>S31</v>
          </cell>
          <cell r="AF729">
            <v>270000</v>
          </cell>
          <cell r="AG729">
            <v>400000</v>
          </cell>
          <cell r="AH729">
            <v>0.84</v>
          </cell>
          <cell r="AI729">
            <v>4</v>
          </cell>
          <cell r="AJ729">
            <v>0</v>
          </cell>
          <cell r="AK729">
            <v>385699.99999999994</v>
          </cell>
          <cell r="AL729">
            <v>1.4999999999999902E-2</v>
          </cell>
          <cell r="AM729">
            <v>278705.50978125702</v>
          </cell>
          <cell r="AN729">
            <v>4118.8006371613592</v>
          </cell>
          <cell r="AO729">
            <v>-3.5750000000000171E-2</v>
          </cell>
          <cell r="AQ729">
            <v>90000</v>
          </cell>
          <cell r="AR729">
            <v>380000</v>
          </cell>
          <cell r="AS729">
            <v>1</v>
          </cell>
          <cell r="AT729">
            <v>1</v>
          </cell>
          <cell r="AU729">
            <v>0</v>
          </cell>
          <cell r="AV729">
            <v>385699.99999999994</v>
          </cell>
          <cell r="AW729">
            <v>278705.50978125702</v>
          </cell>
          <cell r="AX729">
            <v>1.4999999999999902E-2</v>
          </cell>
          <cell r="AY729">
            <v>4118.8006371613592</v>
          </cell>
          <cell r="AZ729" t="str">
            <v>commission</v>
          </cell>
          <cell r="BA729" t="str">
            <v>commissionEligible</v>
          </cell>
          <cell r="BB729" t="str">
            <v>commissionNew Zealand</v>
          </cell>
          <cell r="BC729" t="str">
            <v xml:space="preserve">commissionNew Zealand </v>
          </cell>
          <cell r="BH729">
            <v>3</v>
          </cell>
        </row>
        <row r="730">
          <cell r="B730">
            <v>17733</v>
          </cell>
          <cell r="C730">
            <v>12737</v>
          </cell>
          <cell r="D730">
            <v>149199</v>
          </cell>
          <cell r="E730" t="str">
            <v>Shawn Luyke</v>
          </cell>
          <cell r="F730" t="str">
            <v>Security Engineer</v>
          </cell>
          <cell r="G730" t="str">
            <v>Employee</v>
          </cell>
          <cell r="H730" t="str">
            <v>APAC Sales</v>
          </cell>
          <cell r="I730" t="str">
            <v>AUCKLAND</v>
          </cell>
          <cell r="J730" t="str">
            <v>New Zealand</v>
          </cell>
          <cell r="K730">
            <v>43157</v>
          </cell>
          <cell r="L730" t="str">
            <v>APAC</v>
          </cell>
          <cell r="M730" t="str">
            <v>E51P</v>
          </cell>
          <cell r="N730" t="str">
            <v>E</v>
          </cell>
          <cell r="O730" t="str">
            <v>5</v>
          </cell>
          <cell r="P730" t="str">
            <v>Regular</v>
          </cell>
          <cell r="R730">
            <v>1</v>
          </cell>
          <cell r="U730" t="str">
            <v>NZD</v>
          </cell>
          <cell r="V730" t="str">
            <v>APAC Sales</v>
          </cell>
          <cell r="W730" t="str">
            <v>Sharat Sinha</v>
          </cell>
          <cell r="Y730" t="str">
            <v>Eligible</v>
          </cell>
          <cell r="Z730">
            <v>185000</v>
          </cell>
          <cell r="AA730">
            <v>133680.37155699392</v>
          </cell>
          <cell r="AB730">
            <v>185000</v>
          </cell>
          <cell r="AC730">
            <v>133680.37155699392</v>
          </cell>
          <cell r="AD730">
            <v>4</v>
          </cell>
          <cell r="AE730" t="str">
            <v>E51</v>
          </cell>
          <cell r="AF730">
            <v>140000</v>
          </cell>
          <cell r="AG730">
            <v>210000</v>
          </cell>
          <cell r="AH730">
            <v>0.64</v>
          </cell>
          <cell r="AI730">
            <v>3</v>
          </cell>
          <cell r="AJ730">
            <v>0</v>
          </cell>
          <cell r="AK730">
            <v>192400</v>
          </cell>
          <cell r="AL730">
            <v>4.0000000000000036E-2</v>
          </cell>
          <cell r="AM730">
            <v>139027.58641927369</v>
          </cell>
          <cell r="AN730">
            <v>5347.2148622797686</v>
          </cell>
          <cell r="AO730">
            <v>-8.3809523809523778E-2</v>
          </cell>
          <cell r="AQ730">
            <v>90000</v>
          </cell>
          <cell r="AR730">
            <v>380000</v>
          </cell>
          <cell r="AS730">
            <v>0.32</v>
          </cell>
          <cell r="AT730">
            <v>1</v>
          </cell>
          <cell r="AU730">
            <v>0</v>
          </cell>
          <cell r="AV730">
            <v>192400</v>
          </cell>
          <cell r="AW730">
            <v>139027.58641927369</v>
          </cell>
          <cell r="AX730">
            <v>4.0000000000000036E-2</v>
          </cell>
          <cell r="AY730">
            <v>5347.2148622797686</v>
          </cell>
          <cell r="AZ730" t="str">
            <v>commission</v>
          </cell>
          <cell r="BA730" t="str">
            <v>commissionEligible</v>
          </cell>
          <cell r="BB730" t="str">
            <v>commissionNew Zealand</v>
          </cell>
          <cell r="BC730" t="str">
            <v xml:space="preserve">commissionNew Zealand </v>
          </cell>
          <cell r="BH730">
            <v>4</v>
          </cell>
        </row>
        <row r="731">
          <cell r="B731">
            <v>10799</v>
          </cell>
          <cell r="C731">
            <v>3909</v>
          </cell>
          <cell r="E731" t="str">
            <v>Belinda Keniry</v>
          </cell>
          <cell r="F731" t="str">
            <v>Sales Operations Manager, ANZ</v>
          </cell>
          <cell r="G731" t="str">
            <v>PTE</v>
          </cell>
          <cell r="H731" t="str">
            <v>APAC Sales</v>
          </cell>
          <cell r="I731" t="str">
            <v>SYDNEY</v>
          </cell>
          <cell r="J731" t="str">
            <v>Australia</v>
          </cell>
          <cell r="K731">
            <v>41253</v>
          </cell>
          <cell r="L731" t="str">
            <v>APAC</v>
          </cell>
          <cell r="M731" t="str">
            <v>M55P</v>
          </cell>
          <cell r="N731" t="str">
            <v>M</v>
          </cell>
          <cell r="O731" t="str">
            <v>5</v>
          </cell>
          <cell r="P731" t="str">
            <v>Regular</v>
          </cell>
          <cell r="R731">
            <v>1</v>
          </cell>
          <cell r="U731" t="str">
            <v>AUD</v>
          </cell>
          <cell r="V731" t="str">
            <v>APAC Sales</v>
          </cell>
          <cell r="W731" t="str">
            <v>Sharat Sinha</v>
          </cell>
          <cell r="Y731" t="str">
            <v>Eligible</v>
          </cell>
          <cell r="Z731">
            <v>150000</v>
          </cell>
          <cell r="AA731">
            <v>116074.50704768552</v>
          </cell>
          <cell r="AB731">
            <v>150000</v>
          </cell>
          <cell r="AC731">
            <v>116074.50704768552</v>
          </cell>
          <cell r="AD731">
            <v>4</v>
          </cell>
          <cell r="AE731" t="str">
            <v>M55</v>
          </cell>
          <cell r="AF731">
            <v>95000</v>
          </cell>
          <cell r="AG731">
            <v>150000</v>
          </cell>
          <cell r="AH731">
            <v>1</v>
          </cell>
          <cell r="AI731">
            <v>5</v>
          </cell>
          <cell r="AJ731">
            <v>0</v>
          </cell>
          <cell r="AK731">
            <v>153000</v>
          </cell>
          <cell r="AL731">
            <v>2.0000000000000018E-2</v>
          </cell>
          <cell r="AM731">
            <v>118395.99718863923</v>
          </cell>
          <cell r="AN731">
            <v>2321.4901409537124</v>
          </cell>
          <cell r="AO731">
            <v>2.0000000000000018E-2</v>
          </cell>
          <cell r="AQ731">
            <v>80000</v>
          </cell>
          <cell r="AR731">
            <v>490000</v>
          </cell>
          <cell r="AS731">
            <v>0.17</v>
          </cell>
          <cell r="AT731">
            <v>1</v>
          </cell>
          <cell r="AU731">
            <v>0</v>
          </cell>
          <cell r="AV731">
            <v>153000</v>
          </cell>
          <cell r="AW731">
            <v>118395.99718863923</v>
          </cell>
          <cell r="AX731">
            <v>2.0000000000000018E-2</v>
          </cell>
          <cell r="AY731">
            <v>2321.4901409537124</v>
          </cell>
          <cell r="AZ731" t="str">
            <v>commission</v>
          </cell>
          <cell r="BA731" t="str">
            <v>commissionEligible</v>
          </cell>
          <cell r="BB731" t="str">
            <v>commissionAustralia</v>
          </cell>
          <cell r="BC731" t="str">
            <v xml:space="preserve">commissionAustralia </v>
          </cell>
          <cell r="BH731">
            <v>3</v>
          </cell>
        </row>
        <row r="732">
          <cell r="B732">
            <v>18938</v>
          </cell>
          <cell r="C732">
            <v>13982</v>
          </cell>
          <cell r="D732">
            <v>175580</v>
          </cell>
          <cell r="E732" t="str">
            <v>Karpreet Singh</v>
          </cell>
          <cell r="F732" t="str">
            <v>Channel Account Manager</v>
          </cell>
          <cell r="G732" t="str">
            <v>Employee</v>
          </cell>
          <cell r="H732" t="str">
            <v>APAC Sales</v>
          </cell>
          <cell r="I732" t="str">
            <v>SYDNEY</v>
          </cell>
          <cell r="J732" t="str">
            <v>Australia</v>
          </cell>
          <cell r="K732">
            <v>43402</v>
          </cell>
          <cell r="L732" t="str">
            <v>APAC</v>
          </cell>
          <cell r="M732" t="str">
            <v>S41P</v>
          </cell>
          <cell r="N732" t="str">
            <v>S</v>
          </cell>
          <cell r="O732" t="str">
            <v>4</v>
          </cell>
          <cell r="P732" t="str">
            <v>Regular</v>
          </cell>
          <cell r="R732">
            <v>1</v>
          </cell>
          <cell r="U732" t="str">
            <v>AUD</v>
          </cell>
          <cell r="V732" t="str">
            <v>APAC Sales</v>
          </cell>
          <cell r="W732" t="str">
            <v>Sharat Sinha</v>
          </cell>
          <cell r="Y732" t="str">
            <v>Eligible</v>
          </cell>
          <cell r="Z732">
            <v>270000</v>
          </cell>
          <cell r="AA732">
            <v>208934.11268583394</v>
          </cell>
          <cell r="AB732">
            <v>270000</v>
          </cell>
          <cell r="AC732">
            <v>208934.11268583394</v>
          </cell>
          <cell r="AD732">
            <v>3</v>
          </cell>
          <cell r="AE732" t="str">
            <v>S41</v>
          </cell>
          <cell r="AF732">
            <v>220000</v>
          </cell>
          <cell r="AG732">
            <v>310000</v>
          </cell>
          <cell r="AH732">
            <v>0.55000000000000004</v>
          </cell>
          <cell r="AI732">
            <v>3</v>
          </cell>
          <cell r="AJ732">
            <v>0</v>
          </cell>
          <cell r="AK732">
            <v>275400</v>
          </cell>
          <cell r="AL732">
            <v>2.0000000000000018E-2</v>
          </cell>
          <cell r="AM732">
            <v>213112.7949395506</v>
          </cell>
          <cell r="AN732">
            <v>4178.682253716659</v>
          </cell>
          <cell r="AO732">
            <v>-0.11161290322580641</v>
          </cell>
          <cell r="AQ732">
            <v>80000</v>
          </cell>
          <cell r="AR732">
            <v>490000</v>
          </cell>
          <cell r="AS732">
            <v>0.46</v>
          </cell>
          <cell r="AT732">
            <v>1</v>
          </cell>
          <cell r="AU732">
            <v>0</v>
          </cell>
          <cell r="AV732">
            <v>275400</v>
          </cell>
          <cell r="AW732">
            <v>213112.7949395506</v>
          </cell>
          <cell r="AX732">
            <v>2.0000000000000018E-2</v>
          </cell>
          <cell r="AY732">
            <v>4178.682253716659</v>
          </cell>
          <cell r="AZ732" t="str">
            <v>commission</v>
          </cell>
          <cell r="BA732" t="str">
            <v>commissionEligible</v>
          </cell>
          <cell r="BB732" t="str">
            <v>commissionAustralia</v>
          </cell>
          <cell r="BC732" t="str">
            <v xml:space="preserve">commissionAustralia </v>
          </cell>
          <cell r="BH732">
            <v>3</v>
          </cell>
        </row>
        <row r="733">
          <cell r="B733">
            <v>21048</v>
          </cell>
          <cell r="C733">
            <v>16135</v>
          </cell>
          <cell r="D733">
            <v>222115</v>
          </cell>
          <cell r="E733" t="str">
            <v>Maddy Illapperuma</v>
          </cell>
          <cell r="F733" t="str">
            <v>Major Account Manager</v>
          </cell>
          <cell r="G733" t="str">
            <v>Employee</v>
          </cell>
          <cell r="H733" t="str">
            <v>APAC Sales</v>
          </cell>
          <cell r="I733" t="str">
            <v>MELBOURNE</v>
          </cell>
          <cell r="J733" t="str">
            <v>Australia</v>
          </cell>
          <cell r="K733">
            <v>43885</v>
          </cell>
          <cell r="L733" t="str">
            <v>APAC</v>
          </cell>
          <cell r="M733" t="str">
            <v>S53P</v>
          </cell>
          <cell r="N733" t="str">
            <v>S</v>
          </cell>
          <cell r="O733" t="str">
            <v>5</v>
          </cell>
          <cell r="P733" t="str">
            <v>Regular</v>
          </cell>
          <cell r="R733">
            <v>1</v>
          </cell>
          <cell r="U733" t="str">
            <v>AUD</v>
          </cell>
          <cell r="V733" t="str">
            <v>APAC Sales</v>
          </cell>
          <cell r="W733" t="str">
            <v>Sharat Sinha</v>
          </cell>
          <cell r="Y733" t="str">
            <v>Eligible</v>
          </cell>
          <cell r="Z733">
            <v>200000</v>
          </cell>
          <cell r="AA733">
            <v>154766.00939691401</v>
          </cell>
          <cell r="AB733">
            <v>200000</v>
          </cell>
          <cell r="AC733">
            <v>154766.00939691401</v>
          </cell>
          <cell r="AD733">
            <v>3</v>
          </cell>
          <cell r="AE733" t="str">
            <v>S53</v>
          </cell>
          <cell r="AF733">
            <v>150000</v>
          </cell>
          <cell r="AG733">
            <v>270000</v>
          </cell>
          <cell r="AH733">
            <v>0.41</v>
          </cell>
          <cell r="AI733">
            <v>2</v>
          </cell>
          <cell r="AJ733">
            <v>0</v>
          </cell>
          <cell r="AK733">
            <v>206000</v>
          </cell>
          <cell r="AL733">
            <v>3.0000000000000027E-2</v>
          </cell>
          <cell r="AM733">
            <v>159408.98967882144</v>
          </cell>
          <cell r="AN733">
            <v>4642.9802819074248</v>
          </cell>
          <cell r="AO733">
            <v>-0.23703703703703705</v>
          </cell>
          <cell r="AQ733">
            <v>80000</v>
          </cell>
          <cell r="AR733">
            <v>490000</v>
          </cell>
          <cell r="AS733">
            <v>0.28999999999999998</v>
          </cell>
          <cell r="AT733">
            <v>1</v>
          </cell>
          <cell r="AU733">
            <v>0</v>
          </cell>
          <cell r="AV733">
            <v>206000</v>
          </cell>
          <cell r="AW733">
            <v>159408.98967882144</v>
          </cell>
          <cell r="AX733">
            <v>3.0000000000000027E-2</v>
          </cell>
          <cell r="AY733">
            <v>4642.9802819074248</v>
          </cell>
          <cell r="AZ733" t="str">
            <v>commission</v>
          </cell>
          <cell r="BA733" t="str">
            <v>commissionEligible</v>
          </cell>
          <cell r="BB733" t="str">
            <v>commissionAustralia</v>
          </cell>
          <cell r="BC733" t="str">
            <v xml:space="preserve">commissionAustralia </v>
          </cell>
        </row>
        <row r="734">
          <cell r="B734">
            <v>10862</v>
          </cell>
          <cell r="C734">
            <v>90169</v>
          </cell>
          <cell r="D734">
            <v>6247</v>
          </cell>
          <cell r="E734" t="str">
            <v>Matt RobbMarkham</v>
          </cell>
          <cell r="F734" t="str">
            <v>Security Engineer</v>
          </cell>
          <cell r="G734" t="str">
            <v>Employee</v>
          </cell>
          <cell r="H734" t="str">
            <v>APAC Sales</v>
          </cell>
          <cell r="I734" t="str">
            <v>AUCKLAND</v>
          </cell>
          <cell r="J734" t="str">
            <v>New Zealand</v>
          </cell>
          <cell r="K734">
            <v>41303</v>
          </cell>
          <cell r="L734" t="str">
            <v>APAC</v>
          </cell>
          <cell r="M734" t="str">
            <v>E51P</v>
          </cell>
          <cell r="N734" t="str">
            <v>E</v>
          </cell>
          <cell r="O734" t="str">
            <v>5</v>
          </cell>
          <cell r="P734" t="str">
            <v>Regular</v>
          </cell>
          <cell r="R734">
            <v>1</v>
          </cell>
          <cell r="U734" t="str">
            <v>NZD</v>
          </cell>
          <cell r="V734" t="str">
            <v>APAC Sales</v>
          </cell>
          <cell r="W734" t="str">
            <v>Sharat Sinha</v>
          </cell>
          <cell r="Y734" t="str">
            <v>Eligible</v>
          </cell>
          <cell r="Z734">
            <v>225750</v>
          </cell>
          <cell r="AA734">
            <v>163126.18312968314</v>
          </cell>
          <cell r="AB734">
            <v>225750</v>
          </cell>
          <cell r="AC734">
            <v>163126.18312968314</v>
          </cell>
          <cell r="AD734">
            <v>4</v>
          </cell>
          <cell r="AE734" t="str">
            <v>E51</v>
          </cell>
          <cell r="AF734">
            <v>140000</v>
          </cell>
          <cell r="AG734">
            <v>210000</v>
          </cell>
          <cell r="AH734">
            <v>1</v>
          </cell>
          <cell r="AI734">
            <v>5</v>
          </cell>
          <cell r="AJ734">
            <v>0</v>
          </cell>
          <cell r="AK734">
            <v>225750</v>
          </cell>
          <cell r="AL734">
            <v>0</v>
          </cell>
          <cell r="AM734">
            <v>163126.18312968314</v>
          </cell>
          <cell r="AN734">
            <v>0</v>
          </cell>
          <cell r="AO734">
            <v>7.4999999999999956E-2</v>
          </cell>
          <cell r="AP734" t="str">
            <v>Above Range</v>
          </cell>
          <cell r="AQ734">
            <v>90000</v>
          </cell>
          <cell r="AR734">
            <v>380000</v>
          </cell>
          <cell r="AS734">
            <v>0.46</v>
          </cell>
          <cell r="AT734">
            <v>1</v>
          </cell>
          <cell r="AU734">
            <v>0</v>
          </cell>
          <cell r="AV734">
            <v>225750</v>
          </cell>
          <cell r="AW734">
            <v>163126.18312968314</v>
          </cell>
          <cell r="AX734">
            <v>0</v>
          </cell>
          <cell r="AY734">
            <v>0</v>
          </cell>
          <cell r="AZ734" t="str">
            <v>commission</v>
          </cell>
          <cell r="BA734" t="str">
            <v>commissionEligible</v>
          </cell>
          <cell r="BB734" t="str">
            <v>commissionNew Zealand</v>
          </cell>
          <cell r="BC734" t="str">
            <v xml:space="preserve">commissionNew Zealand </v>
          </cell>
          <cell r="BH734">
            <v>3</v>
          </cell>
        </row>
        <row r="735">
          <cell r="B735">
            <v>19096</v>
          </cell>
          <cell r="C735">
            <v>14154</v>
          </cell>
          <cell r="D735">
            <v>172382</v>
          </cell>
          <cell r="E735" t="str">
            <v>Mert Mustafa</v>
          </cell>
          <cell r="F735" t="str">
            <v>Channel Account Manager</v>
          </cell>
          <cell r="G735" t="str">
            <v>Employee</v>
          </cell>
          <cell r="H735" t="str">
            <v>APAC Sales</v>
          </cell>
          <cell r="I735" t="str">
            <v>MELBOURNE</v>
          </cell>
          <cell r="J735" t="str">
            <v>Australia</v>
          </cell>
          <cell r="K735">
            <v>43466</v>
          </cell>
          <cell r="L735" t="str">
            <v>APAC</v>
          </cell>
          <cell r="M735" t="str">
            <v>S41P</v>
          </cell>
          <cell r="N735" t="str">
            <v>S</v>
          </cell>
          <cell r="O735" t="str">
            <v>4</v>
          </cell>
          <cell r="P735" t="str">
            <v>Regular</v>
          </cell>
          <cell r="R735">
            <v>1</v>
          </cell>
          <cell r="U735" t="str">
            <v>AUD</v>
          </cell>
          <cell r="V735" t="str">
            <v>APAC Sales</v>
          </cell>
          <cell r="W735" t="str">
            <v>Sharat Sinha</v>
          </cell>
          <cell r="Y735" t="str">
            <v>Eligible</v>
          </cell>
          <cell r="Z735">
            <v>310000</v>
          </cell>
          <cell r="AA735">
            <v>239887.31456521674</v>
          </cell>
          <cell r="AB735">
            <v>310000</v>
          </cell>
          <cell r="AC735">
            <v>239887.31456521674</v>
          </cell>
          <cell r="AD735">
            <v>5</v>
          </cell>
          <cell r="AE735" t="str">
            <v>S41</v>
          </cell>
          <cell r="AF735">
            <v>220000</v>
          </cell>
          <cell r="AG735">
            <v>310000</v>
          </cell>
          <cell r="AH735">
            <v>1</v>
          </cell>
          <cell r="AI735">
            <v>5</v>
          </cell>
          <cell r="AJ735">
            <v>0</v>
          </cell>
          <cell r="AK735">
            <v>319300</v>
          </cell>
          <cell r="AL735">
            <v>3.0000000000000027E-2</v>
          </cell>
          <cell r="AM735">
            <v>247083.93400217322</v>
          </cell>
          <cell r="AN735">
            <v>7196.6194369564764</v>
          </cell>
          <cell r="AO735">
            <v>3.0000000000000027E-2</v>
          </cell>
          <cell r="AQ735">
            <v>80000</v>
          </cell>
          <cell r="AR735">
            <v>490000</v>
          </cell>
          <cell r="AS735">
            <v>0.56000000000000005</v>
          </cell>
          <cell r="AT735">
            <v>1</v>
          </cell>
          <cell r="AU735">
            <v>0</v>
          </cell>
          <cell r="AV735">
            <v>319300</v>
          </cell>
          <cell r="AW735">
            <v>247083.93400217322</v>
          </cell>
          <cell r="AX735">
            <v>3.0000000000000027E-2</v>
          </cell>
          <cell r="AY735">
            <v>7196.6194369564764</v>
          </cell>
          <cell r="AZ735" t="str">
            <v>commission</v>
          </cell>
          <cell r="BA735" t="str">
            <v>commissionEligible</v>
          </cell>
          <cell r="BB735" t="str">
            <v>commissionAustralia</v>
          </cell>
          <cell r="BC735" t="str">
            <v xml:space="preserve">commissionAustralia </v>
          </cell>
          <cell r="BH735">
            <v>3</v>
          </cell>
        </row>
        <row r="736">
          <cell r="B736">
            <v>19728</v>
          </cell>
          <cell r="C736">
            <v>14786</v>
          </cell>
          <cell r="D736">
            <v>190198</v>
          </cell>
          <cell r="E736" t="str">
            <v>Mitchell Fardell</v>
          </cell>
          <cell r="F736" t="str">
            <v>Major Account Manager</v>
          </cell>
          <cell r="G736" t="str">
            <v>Employee</v>
          </cell>
          <cell r="H736" t="str">
            <v>APAC Sales</v>
          </cell>
          <cell r="I736" t="str">
            <v>BRISBANE</v>
          </cell>
          <cell r="J736" t="str">
            <v>Australia</v>
          </cell>
          <cell r="K736">
            <v>43556</v>
          </cell>
          <cell r="L736" t="str">
            <v>APAC</v>
          </cell>
          <cell r="M736" t="str">
            <v>S43P</v>
          </cell>
          <cell r="N736" t="str">
            <v>S</v>
          </cell>
          <cell r="O736" t="str">
            <v>4</v>
          </cell>
          <cell r="P736" t="str">
            <v>Regular</v>
          </cell>
          <cell r="R736">
            <v>1</v>
          </cell>
          <cell r="U736" t="str">
            <v>AUD</v>
          </cell>
          <cell r="V736" t="str">
            <v>APAC Sales</v>
          </cell>
          <cell r="W736" t="str">
            <v>Sharat Sinha</v>
          </cell>
          <cell r="Y736" t="str">
            <v>Eligible</v>
          </cell>
          <cell r="Z736">
            <v>300000</v>
          </cell>
          <cell r="AA736">
            <v>232149.01409537104</v>
          </cell>
          <cell r="AB736">
            <v>300000</v>
          </cell>
          <cell r="AC736">
            <v>232149.01409537104</v>
          </cell>
          <cell r="AD736">
            <v>5</v>
          </cell>
          <cell r="AE736" t="str">
            <v>S43</v>
          </cell>
          <cell r="AF736">
            <v>240000</v>
          </cell>
          <cell r="AG736">
            <v>335000</v>
          </cell>
          <cell r="AH736">
            <v>0.63</v>
          </cell>
          <cell r="AI736">
            <v>3</v>
          </cell>
          <cell r="AJ736">
            <v>0</v>
          </cell>
          <cell r="AK736">
            <v>318000</v>
          </cell>
          <cell r="AL736">
            <v>6.0000000000000053E-2</v>
          </cell>
          <cell r="AM736">
            <v>246077.95494109328</v>
          </cell>
          <cell r="AN736">
            <v>13928.940845722245</v>
          </cell>
          <cell r="AO736">
            <v>-5.0746268656716387E-2</v>
          </cell>
          <cell r="AQ736">
            <v>80000</v>
          </cell>
          <cell r="AR736">
            <v>490000</v>
          </cell>
          <cell r="AS736">
            <v>0.53</v>
          </cell>
          <cell r="AT736">
            <v>1</v>
          </cell>
          <cell r="AU736">
            <v>0</v>
          </cell>
          <cell r="AV736">
            <v>318000</v>
          </cell>
          <cell r="AW736">
            <v>246077.95494109328</v>
          </cell>
          <cell r="AX736">
            <v>6.0000000000000053E-2</v>
          </cell>
          <cell r="AY736">
            <v>13928.940845722245</v>
          </cell>
          <cell r="AZ736" t="str">
            <v>commission</v>
          </cell>
          <cell r="BA736" t="str">
            <v>commissionEligible</v>
          </cell>
          <cell r="BB736" t="str">
            <v>commissionAustralia</v>
          </cell>
          <cell r="BC736" t="str">
            <v xml:space="preserve">commissionAustralia </v>
          </cell>
          <cell r="BH736">
            <v>2</v>
          </cell>
        </row>
        <row r="737">
          <cell r="B737">
            <v>21067</v>
          </cell>
          <cell r="C737">
            <v>16154</v>
          </cell>
          <cell r="D737">
            <v>224166</v>
          </cell>
          <cell r="E737" t="str">
            <v>Nicole Boland</v>
          </cell>
          <cell r="F737" t="str">
            <v>Office Manager</v>
          </cell>
          <cell r="G737" t="str">
            <v>Employee</v>
          </cell>
          <cell r="H737" t="str">
            <v>APAC Sales</v>
          </cell>
          <cell r="I737" t="str">
            <v>SYDNEY</v>
          </cell>
          <cell r="J737" t="str">
            <v>Australia</v>
          </cell>
          <cell r="K737">
            <v>43886</v>
          </cell>
          <cell r="L737" t="str">
            <v>APAC</v>
          </cell>
          <cell r="M737" t="str">
            <v>P53P</v>
          </cell>
          <cell r="N737" t="str">
            <v>P</v>
          </cell>
          <cell r="O737" t="str">
            <v>5</v>
          </cell>
          <cell r="P737" t="str">
            <v>Regular</v>
          </cell>
          <cell r="S737">
            <v>1</v>
          </cell>
          <cell r="U737" t="str">
            <v>AUD</v>
          </cell>
          <cell r="V737" t="str">
            <v>APAC Sales</v>
          </cell>
          <cell r="W737" t="str">
            <v>Sharat Sinha</v>
          </cell>
          <cell r="Y737" t="str">
            <v>Eligible</v>
          </cell>
          <cell r="Z737">
            <v>80000</v>
          </cell>
          <cell r="AA737">
            <v>61906.403758765606</v>
          </cell>
          <cell r="AB737">
            <v>80000</v>
          </cell>
          <cell r="AC737">
            <v>61906.403758765606</v>
          </cell>
          <cell r="AD737">
            <v>4</v>
          </cell>
          <cell r="AE737" t="str">
            <v>P53</v>
          </cell>
          <cell r="AF737">
            <v>75000</v>
          </cell>
          <cell r="AG737">
            <v>100000</v>
          </cell>
          <cell r="AH737">
            <v>0.2</v>
          </cell>
          <cell r="AI737">
            <v>2</v>
          </cell>
          <cell r="AJ737">
            <v>0</v>
          </cell>
          <cell r="AK737">
            <v>84000</v>
          </cell>
          <cell r="AL737">
            <v>5.0000000000000044E-2</v>
          </cell>
          <cell r="AM737">
            <v>65001.723946703889</v>
          </cell>
          <cell r="AN737">
            <v>3095.3201879382832</v>
          </cell>
          <cell r="AO737">
            <v>-0.16000000000000003</v>
          </cell>
          <cell r="AQ737">
            <v>80000</v>
          </cell>
          <cell r="AR737">
            <v>490000</v>
          </cell>
          <cell r="AS737">
            <v>0</v>
          </cell>
          <cell r="AT737">
            <v>1</v>
          </cell>
          <cell r="AU737">
            <v>0</v>
          </cell>
          <cell r="AV737">
            <v>84000</v>
          </cell>
          <cell r="AW737">
            <v>65001.723946703889</v>
          </cell>
          <cell r="AX737">
            <v>5.0000000000000044E-2</v>
          </cell>
          <cell r="AY737">
            <v>3095.3201879382832</v>
          </cell>
          <cell r="AZ737" t="str">
            <v>Target Bonus</v>
          </cell>
          <cell r="BA737" t="str">
            <v>Target BonusEligible</v>
          </cell>
          <cell r="BB737" t="str">
            <v>Target BonusAustralia</v>
          </cell>
          <cell r="BC737" t="str">
            <v>Target BonusAustralia Employee</v>
          </cell>
          <cell r="BE737" t="str">
            <v>Employee</v>
          </cell>
          <cell r="BF737">
            <v>6666.666666666667</v>
          </cell>
          <cell r="BJ737">
            <v>5000</v>
          </cell>
          <cell r="BK737">
            <v>5000</v>
          </cell>
          <cell r="BL737">
            <v>5500</v>
          </cell>
        </row>
        <row r="738">
          <cell r="B738">
            <v>20345</v>
          </cell>
          <cell r="C738">
            <v>15434</v>
          </cell>
          <cell r="D738">
            <v>202721</v>
          </cell>
          <cell r="E738" t="str">
            <v>Patrick Baker</v>
          </cell>
          <cell r="F738" t="str">
            <v>Territory Manager</v>
          </cell>
          <cell r="G738" t="str">
            <v>Employee</v>
          </cell>
          <cell r="H738" t="str">
            <v>APAC Sales</v>
          </cell>
          <cell r="I738" t="str">
            <v>MELBOURNE</v>
          </cell>
          <cell r="J738" t="str">
            <v>Australia</v>
          </cell>
          <cell r="K738">
            <v>43717</v>
          </cell>
          <cell r="L738" t="str">
            <v>APAC</v>
          </cell>
          <cell r="M738" t="str">
            <v>S53P</v>
          </cell>
          <cell r="N738" t="str">
            <v>S</v>
          </cell>
          <cell r="O738" t="str">
            <v>5</v>
          </cell>
          <cell r="P738" t="str">
            <v>Regular</v>
          </cell>
          <cell r="R738">
            <v>1</v>
          </cell>
          <cell r="U738" t="str">
            <v>AUD</v>
          </cell>
          <cell r="V738" t="str">
            <v>APAC Sales</v>
          </cell>
          <cell r="W738" t="str">
            <v>Sharat Sinha</v>
          </cell>
          <cell r="Y738" t="str">
            <v>Eligible</v>
          </cell>
          <cell r="Z738">
            <v>215000</v>
          </cell>
          <cell r="AA738">
            <v>166373.46010168258</v>
          </cell>
          <cell r="AB738">
            <v>215000</v>
          </cell>
          <cell r="AC738">
            <v>166373.46010168258</v>
          </cell>
          <cell r="AD738">
            <v>3</v>
          </cell>
          <cell r="AE738" t="str">
            <v>S53</v>
          </cell>
          <cell r="AF738">
            <v>150000</v>
          </cell>
          <cell r="AG738">
            <v>270000</v>
          </cell>
          <cell r="AH738">
            <v>0.54</v>
          </cell>
          <cell r="AI738">
            <v>3</v>
          </cell>
          <cell r="AJ738">
            <v>0</v>
          </cell>
          <cell r="AK738">
            <v>219300</v>
          </cell>
          <cell r="AL738">
            <v>2.0000000000000018E-2</v>
          </cell>
          <cell r="AM738">
            <v>169700.92930371623</v>
          </cell>
          <cell r="AN738">
            <v>3327.4692020336515</v>
          </cell>
          <cell r="AO738">
            <v>-0.18777777777777782</v>
          </cell>
          <cell r="AQ738">
            <v>80000</v>
          </cell>
          <cell r="AR738">
            <v>490000</v>
          </cell>
          <cell r="AS738">
            <v>0.32</v>
          </cell>
          <cell r="AT738">
            <v>1</v>
          </cell>
          <cell r="AU738">
            <v>0</v>
          </cell>
          <cell r="AV738">
            <v>219300</v>
          </cell>
          <cell r="AW738">
            <v>169700.92930371623</v>
          </cell>
          <cell r="AX738">
            <v>2.0000000000000018E-2</v>
          </cell>
          <cell r="AY738">
            <v>3327.4692020336515</v>
          </cell>
          <cell r="AZ738" t="str">
            <v>commission</v>
          </cell>
          <cell r="BA738" t="str">
            <v>commissionEligible</v>
          </cell>
          <cell r="BB738" t="str">
            <v>commissionAustralia</v>
          </cell>
          <cell r="BC738" t="str">
            <v xml:space="preserve">commissionAustralia </v>
          </cell>
          <cell r="BH738">
            <v>2</v>
          </cell>
        </row>
        <row r="739">
          <cell r="B739">
            <v>9308</v>
          </cell>
          <cell r="C739">
            <v>65075</v>
          </cell>
          <cell r="D739">
            <v>242564</v>
          </cell>
          <cell r="E739" t="str">
            <v>Ruth Holmes</v>
          </cell>
          <cell r="F739" t="str">
            <v>Distribution Manager</v>
          </cell>
          <cell r="G739" t="str">
            <v>Employee</v>
          </cell>
          <cell r="H739" t="str">
            <v>APAC Sales</v>
          </cell>
          <cell r="I739" t="str">
            <v>SYDNEY</v>
          </cell>
          <cell r="J739" t="str">
            <v>Australia</v>
          </cell>
          <cell r="K739">
            <v>41148</v>
          </cell>
          <cell r="L739" t="str">
            <v>APAC</v>
          </cell>
          <cell r="M739" t="str">
            <v>S51P</v>
          </cell>
          <cell r="N739" t="str">
            <v>S</v>
          </cell>
          <cell r="O739" t="str">
            <v>5</v>
          </cell>
          <cell r="P739" t="str">
            <v>Regular</v>
          </cell>
          <cell r="R739">
            <v>1</v>
          </cell>
          <cell r="U739" t="str">
            <v>AUD</v>
          </cell>
          <cell r="V739" t="str">
            <v>APAC Sales</v>
          </cell>
          <cell r="W739" t="str">
            <v>Sharat Sinha</v>
          </cell>
          <cell r="Y739" t="str">
            <v>Eligible</v>
          </cell>
          <cell r="Z739">
            <v>140000</v>
          </cell>
          <cell r="AA739">
            <v>108336.20657783981</v>
          </cell>
          <cell r="AB739">
            <v>140000</v>
          </cell>
          <cell r="AC739">
            <v>108336.20657783981</v>
          </cell>
          <cell r="AD739">
            <v>4</v>
          </cell>
          <cell r="AE739" t="str">
            <v>S51</v>
          </cell>
          <cell r="AF739">
            <v>140000</v>
          </cell>
          <cell r="AG739">
            <v>250000</v>
          </cell>
          <cell r="AH739">
            <v>0</v>
          </cell>
          <cell r="AI739">
            <v>1</v>
          </cell>
          <cell r="AJ739">
            <v>0</v>
          </cell>
          <cell r="AK739">
            <v>148400</v>
          </cell>
          <cell r="AL739">
            <v>6.0000000000000053E-2</v>
          </cell>
          <cell r="AM739">
            <v>114836.37897251021</v>
          </cell>
          <cell r="AN739">
            <v>6500.1723946704005</v>
          </cell>
          <cell r="AO739">
            <v>-0.40639999999999998</v>
          </cell>
          <cell r="AQ739">
            <v>80000</v>
          </cell>
          <cell r="AR739">
            <v>490000</v>
          </cell>
          <cell r="AS739">
            <v>0.14000000000000001</v>
          </cell>
          <cell r="AT739">
            <v>1</v>
          </cell>
          <cell r="AU739">
            <v>0</v>
          </cell>
          <cell r="AV739">
            <v>148400</v>
          </cell>
          <cell r="AW739">
            <v>114836.37897251021</v>
          </cell>
          <cell r="AX739">
            <v>6.0000000000000053E-2</v>
          </cell>
          <cell r="AY739">
            <v>6500.1723946704005</v>
          </cell>
          <cell r="AZ739" t="str">
            <v>commission</v>
          </cell>
          <cell r="BA739" t="str">
            <v>commissionEligible</v>
          </cell>
          <cell r="BB739" t="str">
            <v>commissionAustralia</v>
          </cell>
          <cell r="BC739" t="str">
            <v xml:space="preserve">commissionAustralia </v>
          </cell>
          <cell r="BG739">
            <v>4060</v>
          </cell>
          <cell r="BH739">
            <v>2</v>
          </cell>
        </row>
        <row r="740">
          <cell r="B740">
            <v>17528</v>
          </cell>
          <cell r="C740">
            <v>12543</v>
          </cell>
          <cell r="D740">
            <v>145552</v>
          </cell>
          <cell r="E740" t="str">
            <v>Sam Boelens</v>
          </cell>
          <cell r="F740" t="str">
            <v>Major Account Manager</v>
          </cell>
          <cell r="G740" t="str">
            <v>Employee</v>
          </cell>
          <cell r="H740" t="str">
            <v>APAC Sales</v>
          </cell>
          <cell r="I740" t="str">
            <v>PERTH</v>
          </cell>
          <cell r="J740" t="str">
            <v>Australia</v>
          </cell>
          <cell r="K740">
            <v>43115</v>
          </cell>
          <cell r="L740" t="str">
            <v>APAC</v>
          </cell>
          <cell r="M740" t="str">
            <v>S53P</v>
          </cell>
          <cell r="N740" t="str">
            <v>S</v>
          </cell>
          <cell r="O740" t="str">
            <v>5</v>
          </cell>
          <cell r="P740" t="str">
            <v>Regular</v>
          </cell>
          <cell r="R740">
            <v>1</v>
          </cell>
          <cell r="U740" t="str">
            <v>AUD</v>
          </cell>
          <cell r="V740" t="str">
            <v>APAC Sales</v>
          </cell>
          <cell r="W740" t="str">
            <v>Sharat Sinha</v>
          </cell>
          <cell r="Y740" t="str">
            <v>Eligible</v>
          </cell>
          <cell r="Z740">
            <v>199800</v>
          </cell>
          <cell r="AA740">
            <v>154611.24338751711</v>
          </cell>
          <cell r="AB740">
            <v>199800</v>
          </cell>
          <cell r="AC740">
            <v>154611.24338751711</v>
          </cell>
          <cell r="AD740">
            <v>4</v>
          </cell>
          <cell r="AE740" t="str">
            <v>S53</v>
          </cell>
          <cell r="AF740">
            <v>150000</v>
          </cell>
          <cell r="AG740">
            <v>270000</v>
          </cell>
          <cell r="AH740">
            <v>0.41</v>
          </cell>
          <cell r="AI740">
            <v>2</v>
          </cell>
          <cell r="AJ740">
            <v>0</v>
          </cell>
          <cell r="AK740">
            <v>209790</v>
          </cell>
          <cell r="AL740">
            <v>5.0000000000000044E-2</v>
          </cell>
          <cell r="AM740">
            <v>162341.80555689297</v>
          </cell>
          <cell r="AN740">
            <v>7730.5621693758585</v>
          </cell>
          <cell r="AO740">
            <v>-0.22299999999999998</v>
          </cell>
          <cell r="AQ740">
            <v>80000</v>
          </cell>
          <cell r="AR740">
            <v>490000</v>
          </cell>
          <cell r="AS740">
            <v>0.28999999999999998</v>
          </cell>
          <cell r="AT740">
            <v>1</v>
          </cell>
          <cell r="AU740">
            <v>0</v>
          </cell>
          <cell r="AV740">
            <v>209790</v>
          </cell>
          <cell r="AW740">
            <v>162341.80555689297</v>
          </cell>
          <cell r="AX740">
            <v>5.0000000000000044E-2</v>
          </cell>
          <cell r="AY740">
            <v>7730.5621693758585</v>
          </cell>
          <cell r="AZ740" t="str">
            <v>commission</v>
          </cell>
          <cell r="BA740" t="str">
            <v>commissionEligible</v>
          </cell>
          <cell r="BB740" t="str">
            <v>commissionAustralia</v>
          </cell>
          <cell r="BC740" t="str">
            <v xml:space="preserve">commissionAustralia </v>
          </cell>
          <cell r="BH740">
            <v>4</v>
          </cell>
        </row>
        <row r="741">
          <cell r="B741">
            <v>18175</v>
          </cell>
          <cell r="C741">
            <v>13225</v>
          </cell>
          <cell r="D741">
            <v>160405</v>
          </cell>
          <cell r="E741" t="str">
            <v>Steven Morton</v>
          </cell>
          <cell r="F741" t="str">
            <v>Major Account Manager</v>
          </cell>
          <cell r="G741" t="str">
            <v>Left Site</v>
          </cell>
          <cell r="H741" t="str">
            <v>APAC Sales</v>
          </cell>
          <cell r="I741" t="str">
            <v>SYDNEY</v>
          </cell>
          <cell r="J741" t="str">
            <v>Australia</v>
          </cell>
          <cell r="K741">
            <v>43269</v>
          </cell>
          <cell r="L741" t="str">
            <v>APAC</v>
          </cell>
          <cell r="M741" t="str">
            <v>S53P</v>
          </cell>
          <cell r="N741" t="str">
            <v>S</v>
          </cell>
          <cell r="O741" t="str">
            <v>5</v>
          </cell>
          <cell r="P741" t="str">
            <v>Regular</v>
          </cell>
          <cell r="R741">
            <v>1</v>
          </cell>
          <cell r="U741" t="str">
            <v>AUD</v>
          </cell>
          <cell r="V741" t="str">
            <v>APAC Sales</v>
          </cell>
          <cell r="W741" t="str">
            <v>Sharat Sinha</v>
          </cell>
          <cell r="Y741" t="str">
            <v>Eligible</v>
          </cell>
          <cell r="Z741">
            <v>260000</v>
          </cell>
          <cell r="AA741">
            <v>201195.81221598823</v>
          </cell>
          <cell r="AB741">
            <v>260000</v>
          </cell>
          <cell r="AC741">
            <v>201195.81221598823</v>
          </cell>
          <cell r="AD741">
            <v>2</v>
          </cell>
          <cell r="AE741" t="str">
            <v>S53</v>
          </cell>
          <cell r="AF741">
            <v>150000</v>
          </cell>
          <cell r="AG741">
            <v>270000</v>
          </cell>
          <cell r="AH741">
            <v>0.91</v>
          </cell>
          <cell r="AI741">
            <v>5</v>
          </cell>
          <cell r="AJ741">
            <v>0</v>
          </cell>
          <cell r="AK741">
            <v>260000</v>
          </cell>
          <cell r="AL741">
            <v>0</v>
          </cell>
          <cell r="AM741">
            <v>201195.81221598823</v>
          </cell>
          <cell r="AN741">
            <v>0</v>
          </cell>
          <cell r="AO741">
            <v>-3.703703703703709E-2</v>
          </cell>
          <cell r="AP741" t="str">
            <v>Rated 2 - no recommendation</v>
          </cell>
          <cell r="AQ741">
            <v>80000</v>
          </cell>
          <cell r="AR741">
            <v>490000</v>
          </cell>
          <cell r="AS741">
            <v>0.43</v>
          </cell>
          <cell r="AT741">
            <v>1</v>
          </cell>
          <cell r="AU741">
            <v>0</v>
          </cell>
          <cell r="AV741">
            <v>260000</v>
          </cell>
          <cell r="AW741">
            <v>201195.81221598823</v>
          </cell>
          <cell r="AX741">
            <v>0</v>
          </cell>
          <cell r="AY741">
            <v>0</v>
          </cell>
          <cell r="AZ741" t="str">
            <v>commission</v>
          </cell>
          <cell r="BA741" t="str">
            <v>commissionEligible</v>
          </cell>
          <cell r="BB741" t="str">
            <v>commissionAustralia</v>
          </cell>
          <cell r="BC741" t="str">
            <v xml:space="preserve">commissionAustralia </v>
          </cell>
          <cell r="BH741">
            <v>4</v>
          </cell>
        </row>
        <row r="742">
          <cell r="B742">
            <v>8370</v>
          </cell>
          <cell r="C742">
            <v>65052</v>
          </cell>
          <cell r="E742" t="str">
            <v>Timothy Bessant</v>
          </cell>
          <cell r="F742" t="str">
            <v>Territory Sales Manager</v>
          </cell>
          <cell r="G742" t="str">
            <v>Employee</v>
          </cell>
          <cell r="H742" t="str">
            <v>APAC Sales</v>
          </cell>
          <cell r="I742" t="str">
            <v>PERTH</v>
          </cell>
          <cell r="J742" t="str">
            <v>Australia</v>
          </cell>
          <cell r="K742">
            <v>40238</v>
          </cell>
          <cell r="L742" t="str">
            <v>APAC</v>
          </cell>
          <cell r="M742" t="str">
            <v>S33M</v>
          </cell>
          <cell r="N742" t="str">
            <v>S</v>
          </cell>
          <cell r="O742" t="str">
            <v>3</v>
          </cell>
          <cell r="P742" t="str">
            <v>Regular</v>
          </cell>
          <cell r="R742">
            <v>1</v>
          </cell>
          <cell r="U742" t="str">
            <v>AUD</v>
          </cell>
          <cell r="V742" t="str">
            <v>APAC Sales</v>
          </cell>
          <cell r="W742" t="str">
            <v>Sharat Sinha</v>
          </cell>
          <cell r="Y742" t="str">
            <v>Eligible</v>
          </cell>
          <cell r="Z742">
            <v>370000</v>
          </cell>
          <cell r="AA742">
            <v>286317.11738429096</v>
          </cell>
          <cell r="AB742">
            <v>370000</v>
          </cell>
          <cell r="AC742">
            <v>286317.11738429096</v>
          </cell>
          <cell r="AD742">
            <v>4</v>
          </cell>
          <cell r="AE742" t="str">
            <v>S33</v>
          </cell>
          <cell r="AF742">
            <v>300000</v>
          </cell>
          <cell r="AG742">
            <v>400000</v>
          </cell>
          <cell r="AH742">
            <v>0.7</v>
          </cell>
          <cell r="AI742">
            <v>4</v>
          </cell>
          <cell r="AJ742">
            <v>0</v>
          </cell>
          <cell r="AK742">
            <v>381100</v>
          </cell>
          <cell r="AL742">
            <v>3.0000000000000027E-2</v>
          </cell>
          <cell r="AM742">
            <v>294906.63090581965</v>
          </cell>
          <cell r="AN742">
            <v>8589.5135215286864</v>
          </cell>
          <cell r="AO742">
            <v>-4.7250000000000014E-2</v>
          </cell>
          <cell r="AQ742">
            <v>80000</v>
          </cell>
          <cell r="AR742">
            <v>490000</v>
          </cell>
          <cell r="AS742">
            <v>0.7</v>
          </cell>
          <cell r="AT742">
            <v>1</v>
          </cell>
          <cell r="AU742">
            <v>0</v>
          </cell>
          <cell r="AV742">
            <v>381100</v>
          </cell>
          <cell r="AW742">
            <v>294906.63090581965</v>
          </cell>
          <cell r="AX742">
            <v>3.0000000000000027E-2</v>
          </cell>
          <cell r="AY742">
            <v>8589.5135215286864</v>
          </cell>
          <cell r="AZ742" t="str">
            <v>commission</v>
          </cell>
          <cell r="BA742" t="str">
            <v>commissionEligible</v>
          </cell>
          <cell r="BB742" t="str">
            <v>commissionAustralia</v>
          </cell>
          <cell r="BC742" t="str">
            <v xml:space="preserve">commissionAustralia </v>
          </cell>
          <cell r="BH742">
            <v>5</v>
          </cell>
        </row>
        <row r="743">
          <cell r="B743">
            <v>9514</v>
          </cell>
          <cell r="C743">
            <v>53050</v>
          </cell>
          <cell r="E743" t="str">
            <v>Clement Lee</v>
          </cell>
          <cell r="F743" t="str">
            <v>APAC Solution Architect, Check Point Evangelist</v>
          </cell>
          <cell r="G743" t="str">
            <v>Employee</v>
          </cell>
          <cell r="H743" t="str">
            <v>APAC Sales</v>
          </cell>
          <cell r="I743" t="str">
            <v>SINGAPORE</v>
          </cell>
          <cell r="J743" t="str">
            <v>Singapore</v>
          </cell>
          <cell r="K743">
            <v>42051</v>
          </cell>
          <cell r="L743" t="str">
            <v>APAC</v>
          </cell>
          <cell r="M743" t="str">
            <v>E41P</v>
          </cell>
          <cell r="N743" t="str">
            <v>E</v>
          </cell>
          <cell r="O743" t="str">
            <v>4</v>
          </cell>
          <cell r="P743" t="str">
            <v>Regular</v>
          </cell>
          <cell r="R743">
            <v>1</v>
          </cell>
          <cell r="U743" t="str">
            <v>SGD</v>
          </cell>
          <cell r="V743" t="str">
            <v>APAC Sales</v>
          </cell>
          <cell r="W743" t="str">
            <v>Sharat Sinha</v>
          </cell>
          <cell r="Y743" t="str">
            <v>Eligible</v>
          </cell>
          <cell r="Z743">
            <v>168000</v>
          </cell>
          <cell r="AA743">
            <v>126781.17554415592</v>
          </cell>
          <cell r="AB743">
            <v>168000</v>
          </cell>
          <cell r="AC743">
            <v>126781.17554415592</v>
          </cell>
          <cell r="AD743">
            <v>4</v>
          </cell>
          <cell r="AE743" t="str">
            <v>E41</v>
          </cell>
          <cell r="AF743">
            <v>140000</v>
          </cell>
          <cell r="AG743">
            <v>225000</v>
          </cell>
          <cell r="AH743">
            <v>0.32</v>
          </cell>
          <cell r="AI743">
            <v>2</v>
          </cell>
          <cell r="AJ743">
            <v>0</v>
          </cell>
          <cell r="AK743">
            <v>176400</v>
          </cell>
          <cell r="AL743">
            <v>5.0000000000000044E-2</v>
          </cell>
          <cell r="AM743">
            <v>133120.23432136374</v>
          </cell>
          <cell r="AN743">
            <v>6339.0587772078143</v>
          </cell>
          <cell r="AO743">
            <v>-0.21599999999999997</v>
          </cell>
          <cell r="AQ743">
            <v>48000</v>
          </cell>
          <cell r="AR743">
            <v>600000</v>
          </cell>
          <cell r="AS743">
            <v>0.21</v>
          </cell>
          <cell r="AT743">
            <v>1</v>
          </cell>
          <cell r="AU743">
            <v>0</v>
          </cell>
          <cell r="AV743">
            <v>176400</v>
          </cell>
          <cell r="AW743">
            <v>133120.23432136374</v>
          </cell>
          <cell r="AX743">
            <v>5.0000000000000044E-2</v>
          </cell>
          <cell r="AY743">
            <v>6339.0587772078143</v>
          </cell>
          <cell r="AZ743" t="str">
            <v>commission</v>
          </cell>
          <cell r="BA743" t="str">
            <v>commissionEligible</v>
          </cell>
          <cell r="BB743" t="str">
            <v>commissionSingapore</v>
          </cell>
          <cell r="BC743" t="str">
            <v xml:space="preserve">commissionSingapore </v>
          </cell>
          <cell r="BH743">
            <v>3</v>
          </cell>
        </row>
        <row r="744">
          <cell r="B744">
            <v>18735</v>
          </cell>
          <cell r="C744">
            <v>13780</v>
          </cell>
          <cell r="D744">
            <v>171690</v>
          </cell>
          <cell r="E744" t="str">
            <v>Lawrence Koh</v>
          </cell>
          <cell r="F744" t="str">
            <v>Customer Success Manager</v>
          </cell>
          <cell r="G744" t="str">
            <v>Employee</v>
          </cell>
          <cell r="H744" t="str">
            <v>APAC Sales</v>
          </cell>
          <cell r="I744" t="str">
            <v>SINGAPORE</v>
          </cell>
          <cell r="J744" t="str">
            <v>Singapore</v>
          </cell>
          <cell r="K744">
            <v>43402</v>
          </cell>
          <cell r="L744" t="str">
            <v>APAC</v>
          </cell>
          <cell r="M744" t="str">
            <v>E51P</v>
          </cell>
          <cell r="N744" t="str">
            <v>E</v>
          </cell>
          <cell r="O744" t="str">
            <v>5</v>
          </cell>
          <cell r="P744" t="str">
            <v>Regular</v>
          </cell>
          <cell r="S744">
            <v>1</v>
          </cell>
          <cell r="U744" t="str">
            <v>SGD</v>
          </cell>
          <cell r="V744" t="str">
            <v>APAC Sales</v>
          </cell>
          <cell r="W744" t="str">
            <v>Sharat Sinha</v>
          </cell>
          <cell r="Y744" t="str">
            <v>Eligible</v>
          </cell>
          <cell r="Z744">
            <v>119500</v>
          </cell>
          <cell r="AA744">
            <v>90180.657604325199</v>
          </cell>
          <cell r="AB744">
            <v>119500</v>
          </cell>
          <cell r="AC744">
            <v>90180.657604325199</v>
          </cell>
          <cell r="AD744">
            <v>4</v>
          </cell>
          <cell r="AE744" t="str">
            <v>E51</v>
          </cell>
          <cell r="AF744">
            <v>90000</v>
          </cell>
          <cell r="AG744">
            <v>150000</v>
          </cell>
          <cell r="AH744">
            <v>0.49</v>
          </cell>
          <cell r="AI744">
            <v>3</v>
          </cell>
          <cell r="AJ744">
            <v>0</v>
          </cell>
          <cell r="AK744">
            <v>124280</v>
          </cell>
          <cell r="AL744">
            <v>4.0000000000000036E-2</v>
          </cell>
          <cell r="AM744">
            <v>93787.883908498203</v>
          </cell>
          <cell r="AN744">
            <v>3607.2263041730039</v>
          </cell>
          <cell r="AO744">
            <v>-0.17146666666666666</v>
          </cell>
          <cell r="AQ744">
            <v>48000</v>
          </cell>
          <cell r="AR744">
            <v>600000</v>
          </cell>
          <cell r="AS744">
            <v>0.12</v>
          </cell>
          <cell r="AT744">
            <v>1</v>
          </cell>
          <cell r="AU744">
            <v>0</v>
          </cell>
          <cell r="AV744">
            <v>124280</v>
          </cell>
          <cell r="AW744">
            <v>93787.883908498203</v>
          </cell>
          <cell r="AX744">
            <v>4.0000000000000036E-2</v>
          </cell>
          <cell r="AY744">
            <v>3607.2263041730039</v>
          </cell>
          <cell r="AZ744" t="str">
            <v>Target Bonus</v>
          </cell>
          <cell r="BA744" t="str">
            <v>Target BonusEligible</v>
          </cell>
          <cell r="BB744" t="str">
            <v>Target BonusSingapore</v>
          </cell>
          <cell r="BC744" t="str">
            <v>Target BonusSingapore Employee</v>
          </cell>
          <cell r="BE744" t="str">
            <v>Employee</v>
          </cell>
          <cell r="BF744">
            <v>9958.3333333333339</v>
          </cell>
          <cell r="BG744">
            <v>10000</v>
          </cell>
          <cell r="BH744">
            <v>3</v>
          </cell>
          <cell r="BJ744">
            <v>11500</v>
          </cell>
          <cell r="BK744">
            <v>11500</v>
          </cell>
          <cell r="BL744">
            <v>12650.000000000002</v>
          </cell>
        </row>
        <row r="745">
          <cell r="B745">
            <v>18947</v>
          </cell>
          <cell r="C745">
            <v>13991</v>
          </cell>
          <cell r="D745">
            <v>225828</v>
          </cell>
          <cell r="E745" t="str">
            <v>Philip Atkinson</v>
          </cell>
          <cell r="F745" t="str">
            <v>Strategic Accounts Security Engineer - ANZ</v>
          </cell>
          <cell r="G745" t="str">
            <v>Employee</v>
          </cell>
          <cell r="H745" t="str">
            <v>APAC Sales</v>
          </cell>
          <cell r="I745" t="str">
            <v>SYDNEY</v>
          </cell>
          <cell r="J745" t="str">
            <v>Australia</v>
          </cell>
          <cell r="K745">
            <v>43416</v>
          </cell>
          <cell r="L745" t="str">
            <v>APAC</v>
          </cell>
          <cell r="M745" t="str">
            <v>E51P</v>
          </cell>
          <cell r="N745" t="str">
            <v>E</v>
          </cell>
          <cell r="O745" t="str">
            <v>5</v>
          </cell>
          <cell r="P745" t="str">
            <v>Regular</v>
          </cell>
          <cell r="R745">
            <v>1</v>
          </cell>
          <cell r="U745" t="str">
            <v>AUD</v>
          </cell>
          <cell r="V745" t="str">
            <v>APAC Sales</v>
          </cell>
          <cell r="W745" t="str">
            <v>Sharat Sinha</v>
          </cell>
          <cell r="Y745" t="str">
            <v>Eligible</v>
          </cell>
          <cell r="Z745">
            <v>198000</v>
          </cell>
          <cell r="AA745">
            <v>153218.34930294487</v>
          </cell>
          <cell r="AB745">
            <v>198000</v>
          </cell>
          <cell r="AC745">
            <v>153218.34930294487</v>
          </cell>
          <cell r="AD745">
            <v>5</v>
          </cell>
          <cell r="AE745" t="str">
            <v>E51</v>
          </cell>
          <cell r="AF745">
            <v>140000</v>
          </cell>
          <cell r="AG745">
            <v>220000</v>
          </cell>
          <cell r="AH745">
            <v>0.72</v>
          </cell>
          <cell r="AI745">
            <v>4</v>
          </cell>
          <cell r="AJ745">
            <v>0</v>
          </cell>
          <cell r="AK745">
            <v>205920</v>
          </cell>
          <cell r="AL745">
            <v>4.0000000000000036E-2</v>
          </cell>
          <cell r="AM745">
            <v>159347.08327506267</v>
          </cell>
          <cell r="AN745">
            <v>6128.7339721177996</v>
          </cell>
          <cell r="AO745">
            <v>-6.3999999999999946E-2</v>
          </cell>
          <cell r="AQ745">
            <v>80000</v>
          </cell>
          <cell r="AR745">
            <v>490000</v>
          </cell>
          <cell r="AS745">
            <v>0.28000000000000003</v>
          </cell>
          <cell r="AT745">
            <v>1</v>
          </cell>
          <cell r="AU745">
            <v>0</v>
          </cell>
          <cell r="AV745">
            <v>205920</v>
          </cell>
          <cell r="AW745">
            <v>159347.08327506267</v>
          </cell>
          <cell r="AX745">
            <v>4.0000000000000036E-2</v>
          </cell>
          <cell r="AY745">
            <v>6128.7339721177996</v>
          </cell>
          <cell r="AZ745" t="str">
            <v>commission</v>
          </cell>
          <cell r="BA745" t="str">
            <v>commissionEligible</v>
          </cell>
          <cell r="BB745" t="str">
            <v>commissionAustralia</v>
          </cell>
          <cell r="BC745" t="str">
            <v xml:space="preserve">commissionAustralia </v>
          </cell>
          <cell r="BH745">
            <v>4</v>
          </cell>
        </row>
        <row r="746">
          <cell r="B746">
            <v>19733</v>
          </cell>
          <cell r="C746">
            <v>14791</v>
          </cell>
          <cell r="D746">
            <v>121176</v>
          </cell>
          <cell r="E746" t="str">
            <v>Xinni Florence Goh</v>
          </cell>
          <cell r="F746" t="str">
            <v>Major Account Manager</v>
          </cell>
          <cell r="G746" t="str">
            <v>Employee</v>
          </cell>
          <cell r="H746" t="str">
            <v>APAC Sales</v>
          </cell>
          <cell r="I746" t="str">
            <v>SINGAPORE</v>
          </cell>
          <cell r="J746" t="str">
            <v>Singapore</v>
          </cell>
          <cell r="K746">
            <v>43591</v>
          </cell>
          <cell r="L746" t="str">
            <v>APAC</v>
          </cell>
          <cell r="M746" t="str">
            <v>S43P</v>
          </cell>
          <cell r="N746" t="str">
            <v>S</v>
          </cell>
          <cell r="O746" t="str">
            <v>4</v>
          </cell>
          <cell r="P746" t="str">
            <v>Regular</v>
          </cell>
          <cell r="R746">
            <v>1</v>
          </cell>
          <cell r="U746" t="str">
            <v>SGD</v>
          </cell>
          <cell r="V746" t="str">
            <v>APAC Sales</v>
          </cell>
          <cell r="W746" t="str">
            <v>Sharat Sinha</v>
          </cell>
          <cell r="Y746" t="str">
            <v>Eligible</v>
          </cell>
          <cell r="Z746">
            <v>182000</v>
          </cell>
          <cell r="AA746">
            <v>137346.27350616892</v>
          </cell>
          <cell r="AB746">
            <v>228000</v>
          </cell>
          <cell r="AC746">
            <v>172060.1668099259</v>
          </cell>
          <cell r="AD746">
            <v>4</v>
          </cell>
          <cell r="AE746" t="str">
            <v>S43</v>
          </cell>
          <cell r="AF746">
            <v>170000</v>
          </cell>
          <cell r="AG746">
            <v>305000</v>
          </cell>
          <cell r="AH746">
            <v>0.42</v>
          </cell>
          <cell r="AI746">
            <v>2</v>
          </cell>
          <cell r="AJ746">
            <v>0</v>
          </cell>
          <cell r="AK746">
            <v>228000</v>
          </cell>
          <cell r="AL746">
            <v>0</v>
          </cell>
          <cell r="AM746">
            <v>172060.1668099259</v>
          </cell>
          <cell r="AN746">
            <v>0</v>
          </cell>
          <cell r="AO746">
            <v>-0.25245901639344259</v>
          </cell>
          <cell r="AP746" t="str">
            <v>Already received an increase</v>
          </cell>
          <cell r="AQ746">
            <v>48000</v>
          </cell>
          <cell r="AR746">
            <v>600000</v>
          </cell>
          <cell r="AS746">
            <v>0.32</v>
          </cell>
          <cell r="AT746">
            <v>1</v>
          </cell>
          <cell r="AU746">
            <v>0</v>
          </cell>
          <cell r="AV746">
            <v>228000</v>
          </cell>
          <cell r="AW746">
            <v>172060.1668099259</v>
          </cell>
          <cell r="AX746">
            <v>0</v>
          </cell>
          <cell r="AY746">
            <v>0</v>
          </cell>
          <cell r="AZ746" t="str">
            <v>commission</v>
          </cell>
          <cell r="BA746" t="str">
            <v>commissionEligible</v>
          </cell>
          <cell r="BB746" t="str">
            <v>commissionSingapore</v>
          </cell>
          <cell r="BC746" t="str">
            <v xml:space="preserve">commissionSingapore </v>
          </cell>
          <cell r="BH746">
            <v>2</v>
          </cell>
        </row>
        <row r="747">
          <cell r="B747">
            <v>19821</v>
          </cell>
          <cell r="C747">
            <v>14879</v>
          </cell>
          <cell r="D747">
            <v>192702</v>
          </cell>
          <cell r="E747" t="str">
            <v>Abhishek Kumar Singh</v>
          </cell>
          <cell r="F747" t="str">
            <v>Security Engineer</v>
          </cell>
          <cell r="G747" t="str">
            <v>Employee</v>
          </cell>
          <cell r="H747" t="str">
            <v>APAC Sales</v>
          </cell>
          <cell r="I747" t="str">
            <v>SINGAPORE</v>
          </cell>
          <cell r="J747" t="str">
            <v>Singapore</v>
          </cell>
          <cell r="K747">
            <v>43647</v>
          </cell>
          <cell r="L747" t="str">
            <v>APAC</v>
          </cell>
          <cell r="M747" t="str">
            <v>E51P</v>
          </cell>
          <cell r="N747" t="str">
            <v>E</v>
          </cell>
          <cell r="O747" t="str">
            <v>5</v>
          </cell>
          <cell r="P747" t="str">
            <v>Regular</v>
          </cell>
          <cell r="R747">
            <v>1</v>
          </cell>
          <cell r="U747" t="str">
            <v>SGD</v>
          </cell>
          <cell r="V747" t="str">
            <v>APAC Sales</v>
          </cell>
          <cell r="W747" t="str">
            <v>Sharat Sinha</v>
          </cell>
          <cell r="Y747" t="str">
            <v>Eligible</v>
          </cell>
          <cell r="Z747">
            <v>133000</v>
          </cell>
          <cell r="AA747">
            <v>100368.43063912344</v>
          </cell>
          <cell r="AB747">
            <v>133000</v>
          </cell>
          <cell r="AC747">
            <v>100368.43063912344</v>
          </cell>
          <cell r="AD747">
            <v>4</v>
          </cell>
          <cell r="AE747" t="str">
            <v>E51</v>
          </cell>
          <cell r="AF747">
            <v>90000</v>
          </cell>
          <cell r="AG747">
            <v>150000</v>
          </cell>
          <cell r="AH747">
            <v>0.71</v>
          </cell>
          <cell r="AI747">
            <v>4</v>
          </cell>
          <cell r="AJ747">
            <v>0</v>
          </cell>
          <cell r="AK747">
            <v>136990</v>
          </cell>
          <cell r="AL747">
            <v>3.0000000000000027E-2</v>
          </cell>
          <cell r="AM747">
            <v>103379.48355829714</v>
          </cell>
          <cell r="AN747">
            <v>3011.0529191737005</v>
          </cell>
          <cell r="AO747">
            <v>-8.6733333333333329E-2</v>
          </cell>
          <cell r="AQ747">
            <v>48000</v>
          </cell>
          <cell r="AR747">
            <v>600000</v>
          </cell>
          <cell r="AS747">
            <v>0.15</v>
          </cell>
          <cell r="AT747">
            <v>1</v>
          </cell>
          <cell r="AU747">
            <v>0</v>
          </cell>
          <cell r="AV747">
            <v>136990</v>
          </cell>
          <cell r="AW747">
            <v>103379.48355829714</v>
          </cell>
          <cell r="AX747">
            <v>3.0000000000000027E-2</v>
          </cell>
          <cell r="AY747">
            <v>3011.0529191737005</v>
          </cell>
          <cell r="AZ747" t="str">
            <v>commission</v>
          </cell>
          <cell r="BA747" t="str">
            <v>commissionEligible</v>
          </cell>
          <cell r="BB747" t="str">
            <v>commissionSingapore</v>
          </cell>
          <cell r="BC747" t="str">
            <v xml:space="preserve">commissionSingapore </v>
          </cell>
          <cell r="BH747">
            <v>4</v>
          </cell>
        </row>
        <row r="748">
          <cell r="B748">
            <v>12739</v>
          </cell>
          <cell r="C748">
            <v>7758</v>
          </cell>
          <cell r="D748">
            <v>50229</v>
          </cell>
          <cell r="E748" t="str">
            <v>Arthur Ng</v>
          </cell>
          <cell r="F748" t="str">
            <v>Country Manager, Malaysia</v>
          </cell>
          <cell r="G748" t="str">
            <v>Contractor</v>
          </cell>
          <cell r="H748" t="str">
            <v>APAC Sales</v>
          </cell>
          <cell r="I748" t="str">
            <v>MALAYSIA - HOME</v>
          </cell>
          <cell r="J748" t="str">
            <v>Malaysia</v>
          </cell>
          <cell r="K748">
            <v>41981</v>
          </cell>
          <cell r="L748" t="str">
            <v>APAC</v>
          </cell>
          <cell r="M748" t="str">
            <v>S43M</v>
          </cell>
          <cell r="N748" t="str">
            <v>S</v>
          </cell>
          <cell r="O748" t="str">
            <v>4</v>
          </cell>
          <cell r="P748" t="str">
            <v>Regular</v>
          </cell>
          <cell r="R748">
            <v>1</v>
          </cell>
          <cell r="U748" t="str">
            <v>MYR</v>
          </cell>
          <cell r="V748" t="str">
            <v>APAC Sales</v>
          </cell>
          <cell r="W748" t="str">
            <v>Sharat Sinha</v>
          </cell>
          <cell r="Y748" t="str">
            <v>Eligible</v>
          </cell>
          <cell r="Z748">
            <v>318000</v>
          </cell>
          <cell r="AA748">
            <v>78629.637679803549</v>
          </cell>
          <cell r="AB748">
            <v>318000</v>
          </cell>
          <cell r="AC748">
            <v>78629.637679803549</v>
          </cell>
          <cell r="AD748">
            <v>4</v>
          </cell>
          <cell r="AE748" t="str">
            <v>S43</v>
          </cell>
          <cell r="AF748">
            <v>240000</v>
          </cell>
          <cell r="AG748">
            <v>370000</v>
          </cell>
          <cell r="AH748">
            <v>0.6</v>
          </cell>
          <cell r="AI748">
            <v>3</v>
          </cell>
          <cell r="AJ748">
            <v>0</v>
          </cell>
          <cell r="AK748">
            <v>330720</v>
          </cell>
          <cell r="AL748">
            <v>4.0000000000000036E-2</v>
          </cell>
          <cell r="AM748">
            <v>81774.82318699568</v>
          </cell>
          <cell r="AN748">
            <v>3145.1855071921309</v>
          </cell>
          <cell r="AO748">
            <v>-0.10616216216216212</v>
          </cell>
          <cell r="AQ748">
            <v>225000</v>
          </cell>
          <cell r="AR748">
            <v>318000</v>
          </cell>
          <cell r="AS748">
            <v>1</v>
          </cell>
          <cell r="AT748">
            <v>1</v>
          </cell>
          <cell r="AU748">
            <v>0</v>
          </cell>
          <cell r="AV748">
            <v>330720</v>
          </cell>
          <cell r="AW748">
            <v>81774.82318699568</v>
          </cell>
          <cell r="AX748">
            <v>4.0000000000000036E-2</v>
          </cell>
          <cell r="AY748">
            <v>3145.1855071921309</v>
          </cell>
          <cell r="AZ748" t="str">
            <v>commission</v>
          </cell>
          <cell r="BA748" t="str">
            <v>commissionEligible</v>
          </cell>
          <cell r="BB748" t="str">
            <v>commissionMalaysia</v>
          </cell>
          <cell r="BC748" t="str">
            <v xml:space="preserve">commissionMalaysia </v>
          </cell>
          <cell r="BH748">
            <v>5</v>
          </cell>
        </row>
        <row r="749">
          <cell r="B749">
            <v>18678</v>
          </cell>
          <cell r="C749">
            <v>13723</v>
          </cell>
          <cell r="D749">
            <v>168759</v>
          </cell>
          <cell r="E749" t="str">
            <v>Colin Ng</v>
          </cell>
          <cell r="F749" t="str">
            <v>Major Account Manager</v>
          </cell>
          <cell r="G749" t="str">
            <v>Contractor</v>
          </cell>
          <cell r="H749" t="str">
            <v>APAC Sales</v>
          </cell>
          <cell r="I749" t="str">
            <v>MALAYSIA - HOME</v>
          </cell>
          <cell r="J749" t="str">
            <v>Malaysia</v>
          </cell>
          <cell r="K749">
            <v>43374</v>
          </cell>
          <cell r="L749" t="str">
            <v>APAC</v>
          </cell>
          <cell r="M749" t="str">
            <v>S53P</v>
          </cell>
          <cell r="N749" t="str">
            <v>S</v>
          </cell>
          <cell r="O749" t="str">
            <v>5</v>
          </cell>
          <cell r="P749" t="str">
            <v>Regular</v>
          </cell>
          <cell r="R749">
            <v>1</v>
          </cell>
          <cell r="U749" t="str">
            <v>MYR</v>
          </cell>
          <cell r="V749" t="str">
            <v>APAC Sales</v>
          </cell>
          <cell r="W749" t="str">
            <v>Sharat Sinha</v>
          </cell>
          <cell r="Y749" t="str">
            <v>Eligible</v>
          </cell>
          <cell r="Z749">
            <v>225000</v>
          </cell>
          <cell r="AA749">
            <v>55634.177603634584</v>
          </cell>
          <cell r="AB749">
            <v>225000</v>
          </cell>
          <cell r="AC749">
            <v>55634.177603634584</v>
          </cell>
          <cell r="AD749">
            <v>3</v>
          </cell>
          <cell r="AE749" t="str">
            <v>S53</v>
          </cell>
          <cell r="AF749">
            <v>160000</v>
          </cell>
          <cell r="AG749">
            <v>240000</v>
          </cell>
          <cell r="AH749">
            <v>0.81</v>
          </cell>
          <cell r="AI749">
            <v>4</v>
          </cell>
          <cell r="AJ749">
            <v>0</v>
          </cell>
          <cell r="AK749">
            <v>228374.99999999997</v>
          </cell>
          <cell r="AL749">
            <v>1.4999999999999902E-2</v>
          </cell>
          <cell r="AM749">
            <v>56468.690267689097</v>
          </cell>
          <cell r="AN749">
            <v>834.51266405451315</v>
          </cell>
          <cell r="AO749">
            <v>-4.8437500000000133E-2</v>
          </cell>
          <cell r="AQ749">
            <v>225000</v>
          </cell>
          <cell r="AR749">
            <v>318000</v>
          </cell>
          <cell r="AS749">
            <v>0</v>
          </cell>
          <cell r="AT749">
            <v>1</v>
          </cell>
          <cell r="AU749">
            <v>0</v>
          </cell>
          <cell r="AV749">
            <v>228374.99999999997</v>
          </cell>
          <cell r="AW749">
            <v>56468.690267689097</v>
          </cell>
          <cell r="AX749">
            <v>1.4999999999999902E-2</v>
          </cell>
          <cell r="AY749">
            <v>834.51266405451315</v>
          </cell>
          <cell r="AZ749" t="str">
            <v>commission</v>
          </cell>
          <cell r="BA749" t="str">
            <v>commissionEligible</v>
          </cell>
          <cell r="BB749" t="str">
            <v>commissionMalaysia</v>
          </cell>
          <cell r="BC749" t="str">
            <v xml:space="preserve">commissionMalaysia </v>
          </cell>
          <cell r="BH749">
            <v>4</v>
          </cell>
        </row>
        <row r="750">
          <cell r="B750">
            <v>19390</v>
          </cell>
          <cell r="C750">
            <v>14448</v>
          </cell>
          <cell r="D750">
            <v>169348</v>
          </cell>
          <cell r="E750" t="str">
            <v>Daniel Aguilar</v>
          </cell>
          <cell r="F750" t="str">
            <v>Channel Account Manager</v>
          </cell>
          <cell r="G750" t="str">
            <v>Contractor</v>
          </cell>
          <cell r="H750" t="str">
            <v>APAC Sales</v>
          </cell>
          <cell r="I750" t="str">
            <v>PHILIPPINES</v>
          </cell>
          <cell r="J750" t="str">
            <v>Philippines</v>
          </cell>
          <cell r="K750">
            <v>43486</v>
          </cell>
          <cell r="L750" t="str">
            <v>APAC</v>
          </cell>
          <cell r="M750" t="str">
            <v>S51P</v>
          </cell>
          <cell r="N750" t="str">
            <v>S</v>
          </cell>
          <cell r="O750" t="str">
            <v>5</v>
          </cell>
          <cell r="P750" t="str">
            <v>Regular</v>
          </cell>
          <cell r="R750">
            <v>1</v>
          </cell>
          <cell r="U750" t="str">
            <v>PHP</v>
          </cell>
          <cell r="V750" t="str">
            <v>APAC Sales</v>
          </cell>
          <cell r="W750" t="str">
            <v>Sharat Sinha</v>
          </cell>
          <cell r="Y750" t="str">
            <v>Eligible</v>
          </cell>
          <cell r="Z750">
            <v>2655500</v>
          </cell>
          <cell r="AA750">
            <v>55216.832928496195</v>
          </cell>
          <cell r="AB750">
            <v>2655500</v>
          </cell>
          <cell r="AC750">
            <v>55216.832928496195</v>
          </cell>
          <cell r="AD750">
            <v>4</v>
          </cell>
          <cell r="AE750" t="str">
            <v>S51</v>
          </cell>
          <cell r="AF750">
            <v>1400000</v>
          </cell>
          <cell r="AG750">
            <v>2700000</v>
          </cell>
          <cell r="AH750">
            <v>0.96</v>
          </cell>
          <cell r="AI750">
            <v>5</v>
          </cell>
          <cell r="AJ750">
            <v>0</v>
          </cell>
          <cell r="AK750">
            <v>2708610</v>
          </cell>
          <cell r="AL750">
            <v>2.0000000000000018E-2</v>
          </cell>
          <cell r="AM750">
            <v>56321.169587066121</v>
          </cell>
          <cell r="AN750">
            <v>1104.3366585699259</v>
          </cell>
          <cell r="AO750">
            <v>3.1888888888889078E-3</v>
          </cell>
          <cell r="AQ750">
            <v>1664000</v>
          </cell>
          <cell r="AR750">
            <v>3865000</v>
          </cell>
          <cell r="AS750">
            <v>0.45</v>
          </cell>
          <cell r="AT750">
            <v>1</v>
          </cell>
          <cell r="AU750">
            <v>0</v>
          </cell>
          <cell r="AV750">
            <v>2708610</v>
          </cell>
          <cell r="AW750">
            <v>56321.169587066121</v>
          </cell>
          <cell r="AX750">
            <v>2.0000000000000018E-2</v>
          </cell>
          <cell r="AY750">
            <v>1104.3366585699259</v>
          </cell>
          <cell r="AZ750" t="str">
            <v>commission</v>
          </cell>
          <cell r="BA750" t="str">
            <v>commissionEligible</v>
          </cell>
          <cell r="BB750" t="str">
            <v>commissionPhilippines</v>
          </cell>
          <cell r="BC750" t="str">
            <v xml:space="preserve">commissionPhilippines </v>
          </cell>
          <cell r="BH750">
            <v>4</v>
          </cell>
        </row>
        <row r="751">
          <cell r="B751">
            <v>14364</v>
          </cell>
          <cell r="C751">
            <v>9331</v>
          </cell>
          <cell r="D751">
            <v>81630</v>
          </cell>
          <cell r="E751" t="str">
            <v>Jessie Yoe</v>
          </cell>
          <cell r="F751" t="str">
            <v>Major Account Manager</v>
          </cell>
          <cell r="G751" t="str">
            <v>Employee</v>
          </cell>
          <cell r="H751" t="str">
            <v>APAC Sales</v>
          </cell>
          <cell r="I751" t="str">
            <v>SINGAPORE</v>
          </cell>
          <cell r="J751" t="str">
            <v>Singapore</v>
          </cell>
          <cell r="K751">
            <v>42307</v>
          </cell>
          <cell r="L751" t="str">
            <v>APAC</v>
          </cell>
          <cell r="M751" t="str">
            <v>S43P</v>
          </cell>
          <cell r="N751" t="str">
            <v>S</v>
          </cell>
          <cell r="O751" t="str">
            <v>4</v>
          </cell>
          <cell r="P751" t="str">
            <v>Regular</v>
          </cell>
          <cell r="R751">
            <v>1</v>
          </cell>
          <cell r="U751" t="str">
            <v>SGD</v>
          </cell>
          <cell r="V751" t="str">
            <v>APAC Sales</v>
          </cell>
          <cell r="W751" t="str">
            <v>Sharat Sinha</v>
          </cell>
          <cell r="Y751" t="str">
            <v>Eligible</v>
          </cell>
          <cell r="Z751">
            <v>280000</v>
          </cell>
          <cell r="AA751">
            <v>211301.95924025989</v>
          </cell>
          <cell r="AB751">
            <v>280000</v>
          </cell>
          <cell r="AC751">
            <v>211301.95924025989</v>
          </cell>
          <cell r="AD751">
            <v>4</v>
          </cell>
          <cell r="AE751" t="str">
            <v>S43</v>
          </cell>
          <cell r="AF751">
            <v>170000</v>
          </cell>
          <cell r="AG751">
            <v>305000</v>
          </cell>
          <cell r="AH751">
            <v>0.81</v>
          </cell>
          <cell r="AI751">
            <v>4</v>
          </cell>
          <cell r="AJ751">
            <v>0</v>
          </cell>
          <cell r="AK751">
            <v>288400</v>
          </cell>
          <cell r="AL751">
            <v>3.0000000000000027E-2</v>
          </cell>
          <cell r="AM751">
            <v>217641.01801746766</v>
          </cell>
          <cell r="AN751">
            <v>6339.0587772077706</v>
          </cell>
          <cell r="AO751">
            <v>-5.4426229508196755E-2</v>
          </cell>
          <cell r="AQ751">
            <v>48000</v>
          </cell>
          <cell r="AR751">
            <v>600000</v>
          </cell>
          <cell r="AS751">
            <v>0.42</v>
          </cell>
          <cell r="AT751">
            <v>1</v>
          </cell>
          <cell r="AU751">
            <v>0</v>
          </cell>
          <cell r="AV751">
            <v>288400</v>
          </cell>
          <cell r="AW751">
            <v>217641.01801746766</v>
          </cell>
          <cell r="AX751">
            <v>3.0000000000000027E-2</v>
          </cell>
          <cell r="AY751">
            <v>6339.0587772077706</v>
          </cell>
          <cell r="AZ751" t="str">
            <v>commission</v>
          </cell>
          <cell r="BA751" t="str">
            <v>commissionEligible</v>
          </cell>
          <cell r="BB751" t="str">
            <v>commissionSingapore</v>
          </cell>
          <cell r="BC751" t="str">
            <v xml:space="preserve">commissionSingapore </v>
          </cell>
          <cell r="BH751">
            <v>5</v>
          </cell>
        </row>
        <row r="752">
          <cell r="B752">
            <v>15981</v>
          </cell>
          <cell r="C752">
            <v>10933</v>
          </cell>
          <cell r="D752">
            <v>109533</v>
          </cell>
          <cell r="E752" t="str">
            <v>Nhat Minh Tran</v>
          </cell>
          <cell r="F752" t="str">
            <v>Security Engineer</v>
          </cell>
          <cell r="G752" t="str">
            <v>Contractor</v>
          </cell>
          <cell r="H752" t="str">
            <v>APAC Sales</v>
          </cell>
          <cell r="I752" t="str">
            <v>VIETNAM - HOME</v>
          </cell>
          <cell r="J752" t="str">
            <v>Vietnam</v>
          </cell>
          <cell r="K752">
            <v>42724</v>
          </cell>
          <cell r="L752" t="str">
            <v>APAC</v>
          </cell>
          <cell r="M752" t="str">
            <v>E51P</v>
          </cell>
          <cell r="N752" t="str">
            <v>E</v>
          </cell>
          <cell r="O752" t="str">
            <v>5</v>
          </cell>
          <cell r="P752" t="str">
            <v>Regular</v>
          </cell>
          <cell r="R752">
            <v>1</v>
          </cell>
          <cell r="U752" t="str">
            <v>VND</v>
          </cell>
          <cell r="V752" t="str">
            <v>APAC Sales</v>
          </cell>
          <cell r="W752" t="str">
            <v>Sharat Sinha</v>
          </cell>
          <cell r="Y752" t="str">
            <v>Eligible</v>
          </cell>
          <cell r="Z752">
            <v>1087000000</v>
          </cell>
          <cell r="AA752">
            <v>47040.316935592178</v>
          </cell>
          <cell r="AB752">
            <v>1087000000</v>
          </cell>
          <cell r="AC752">
            <v>47040.316935592178</v>
          </cell>
          <cell r="AD752">
            <v>5</v>
          </cell>
          <cell r="AE752" t="str">
            <v>E51</v>
          </cell>
          <cell r="AF752">
            <v>650000000</v>
          </cell>
          <cell r="AG752">
            <v>1200000000</v>
          </cell>
          <cell r="AH752">
            <v>0.79</v>
          </cell>
          <cell r="AI752">
            <v>4</v>
          </cell>
          <cell r="AJ752">
            <v>0</v>
          </cell>
          <cell r="AK752">
            <v>1130480000</v>
          </cell>
          <cell r="AL752">
            <v>4.0000000000000036E-2</v>
          </cell>
          <cell r="AM752">
            <v>48921.929613015862</v>
          </cell>
          <cell r="AN752">
            <v>1881.6126774236836</v>
          </cell>
          <cell r="AO752">
            <v>-5.7933333333333281E-2</v>
          </cell>
          <cell r="AQ752">
            <v>697125000</v>
          </cell>
          <cell r="AR752">
            <v>2310000000</v>
          </cell>
          <cell r="AS752">
            <v>0.24</v>
          </cell>
          <cell r="AT752">
            <v>1</v>
          </cell>
          <cell r="AU752">
            <v>0</v>
          </cell>
          <cell r="AV752">
            <v>1130480000</v>
          </cell>
          <cell r="AW752">
            <v>48921.929613015862</v>
          </cell>
          <cell r="AX752">
            <v>4.0000000000000036E-2</v>
          </cell>
          <cell r="AY752">
            <v>1881.6126774236836</v>
          </cell>
          <cell r="AZ752" t="str">
            <v>commission</v>
          </cell>
          <cell r="BA752" t="str">
            <v>commissionEligible</v>
          </cell>
          <cell r="BB752" t="str">
            <v>commissionVietnam</v>
          </cell>
          <cell r="BC752" t="str">
            <v xml:space="preserve">commissionVietnam </v>
          </cell>
          <cell r="BH752">
            <v>3</v>
          </cell>
        </row>
        <row r="753">
          <cell r="B753">
            <v>18462</v>
          </cell>
          <cell r="C753">
            <v>13508</v>
          </cell>
          <cell r="D753">
            <v>165785</v>
          </cell>
          <cell r="E753" t="str">
            <v>Joanna Sim</v>
          </cell>
          <cell r="F753" t="str">
            <v xml:space="preserve">Territory Manager Lead, Singapore </v>
          </cell>
          <cell r="G753" t="str">
            <v>Employee</v>
          </cell>
          <cell r="H753" t="str">
            <v>APAC Sales</v>
          </cell>
          <cell r="I753" t="str">
            <v>SINGAPORE</v>
          </cell>
          <cell r="J753" t="str">
            <v>Singapore</v>
          </cell>
          <cell r="K753">
            <v>43332</v>
          </cell>
          <cell r="L753" t="str">
            <v>APAC</v>
          </cell>
          <cell r="M753" t="str">
            <v>S43M</v>
          </cell>
          <cell r="N753" t="str">
            <v>S</v>
          </cell>
          <cell r="O753" t="str">
            <v>4</v>
          </cell>
          <cell r="P753" t="str">
            <v>Regular</v>
          </cell>
          <cell r="R753">
            <v>1</v>
          </cell>
          <cell r="U753" t="str">
            <v>SGD</v>
          </cell>
          <cell r="V753" t="str">
            <v>APAC Sales</v>
          </cell>
          <cell r="W753" t="str">
            <v>Sharat Sinha</v>
          </cell>
          <cell r="Y753" t="str">
            <v>Eligible</v>
          </cell>
          <cell r="Z753">
            <v>210600</v>
          </cell>
          <cell r="AA753">
            <v>158929.2593428526</v>
          </cell>
          <cell r="AB753">
            <v>210600</v>
          </cell>
          <cell r="AC753">
            <v>158929.2593428526</v>
          </cell>
          <cell r="AD753">
            <v>4</v>
          </cell>
          <cell r="AE753" t="str">
            <v>S43</v>
          </cell>
          <cell r="AF753">
            <v>170000</v>
          </cell>
          <cell r="AG753">
            <v>305000</v>
          </cell>
          <cell r="AH753">
            <v>0.3</v>
          </cell>
          <cell r="AI753">
            <v>2</v>
          </cell>
          <cell r="AJ753">
            <v>0</v>
          </cell>
          <cell r="AK753">
            <v>221130</v>
          </cell>
          <cell r="AL753">
            <v>5.0000000000000044E-2</v>
          </cell>
          <cell r="AM753">
            <v>166875.72230999524</v>
          </cell>
          <cell r="AN753">
            <v>7946.4629671426374</v>
          </cell>
          <cell r="AO753">
            <v>-0.27498360655737708</v>
          </cell>
          <cell r="AQ753">
            <v>48000</v>
          </cell>
          <cell r="AR753">
            <v>600000</v>
          </cell>
          <cell r="AS753">
            <v>0.28999999999999998</v>
          </cell>
          <cell r="AT753">
            <v>1</v>
          </cell>
          <cell r="AU753">
            <v>0</v>
          </cell>
          <cell r="AV753">
            <v>221130</v>
          </cell>
          <cell r="AW753">
            <v>166875.72230999524</v>
          </cell>
          <cell r="AX753">
            <v>5.0000000000000044E-2</v>
          </cell>
          <cell r="AY753">
            <v>7946.4629671426374</v>
          </cell>
          <cell r="AZ753" t="str">
            <v>commission</v>
          </cell>
          <cell r="BA753" t="str">
            <v>commissionEligible</v>
          </cell>
          <cell r="BB753" t="str">
            <v>commissionSingapore</v>
          </cell>
          <cell r="BC753" t="str">
            <v xml:space="preserve">commissionSingapore </v>
          </cell>
          <cell r="BH753">
            <v>5</v>
          </cell>
        </row>
        <row r="754">
          <cell r="B754">
            <v>17560</v>
          </cell>
          <cell r="C754">
            <v>12574</v>
          </cell>
          <cell r="D754">
            <v>138158</v>
          </cell>
          <cell r="E754" t="str">
            <v>Joelle Teo</v>
          </cell>
          <cell r="F754" t="str">
            <v>Major Account Manager</v>
          </cell>
          <cell r="G754" t="str">
            <v>Employee</v>
          </cell>
          <cell r="H754" t="str">
            <v>APAC Sales</v>
          </cell>
          <cell r="I754" t="str">
            <v>SINGAPORE</v>
          </cell>
          <cell r="J754" t="str">
            <v>Singapore</v>
          </cell>
          <cell r="K754">
            <v>43132</v>
          </cell>
          <cell r="L754" t="str">
            <v>APAC</v>
          </cell>
          <cell r="M754" t="str">
            <v>S43P</v>
          </cell>
          <cell r="N754" t="str">
            <v>S</v>
          </cell>
          <cell r="O754" t="str">
            <v>4</v>
          </cell>
          <cell r="P754" t="str">
            <v>Regular</v>
          </cell>
          <cell r="R754">
            <v>1</v>
          </cell>
          <cell r="U754" t="str">
            <v>SGD</v>
          </cell>
          <cell r="V754" t="str">
            <v>APAC Sales</v>
          </cell>
          <cell r="W754" t="str">
            <v>Sharat Sinha</v>
          </cell>
          <cell r="Y754" t="str">
            <v>Eligible</v>
          </cell>
          <cell r="Z754">
            <v>241115.40000000002</v>
          </cell>
          <cell r="AA754">
            <v>181957.70151071058</v>
          </cell>
          <cell r="AB754">
            <v>241115.40000000002</v>
          </cell>
          <cell r="AC754">
            <v>181957.70151071058</v>
          </cell>
          <cell r="AD754">
            <v>5</v>
          </cell>
          <cell r="AE754" t="str">
            <v>S43</v>
          </cell>
          <cell r="AF754">
            <v>170000</v>
          </cell>
          <cell r="AG754">
            <v>305000</v>
          </cell>
          <cell r="AH754">
            <v>0.52</v>
          </cell>
          <cell r="AI754">
            <v>3</v>
          </cell>
          <cell r="AJ754">
            <v>0</v>
          </cell>
          <cell r="AK754">
            <v>255582.32400000005</v>
          </cell>
          <cell r="AL754">
            <v>6.0000000000000053E-2</v>
          </cell>
          <cell r="AM754">
            <v>192875.16360135324</v>
          </cell>
          <cell r="AN754">
            <v>10917.462090642657</v>
          </cell>
          <cell r="AO754">
            <v>-0.16202516721311455</v>
          </cell>
          <cell r="AQ754">
            <v>48000</v>
          </cell>
          <cell r="AR754">
            <v>600000</v>
          </cell>
          <cell r="AS754">
            <v>0.34</v>
          </cell>
          <cell r="AT754">
            <v>1</v>
          </cell>
          <cell r="AU754">
            <v>0</v>
          </cell>
          <cell r="AV754">
            <v>255582.32400000005</v>
          </cell>
          <cell r="AW754">
            <v>192875.16360135324</v>
          </cell>
          <cell r="AX754">
            <v>6.0000000000000053E-2</v>
          </cell>
          <cell r="AY754">
            <v>10917.462090642657</v>
          </cell>
          <cell r="AZ754" t="str">
            <v>commission</v>
          </cell>
          <cell r="BA754" t="str">
            <v>commissionEligible</v>
          </cell>
          <cell r="BB754" t="str">
            <v>commissionSingapore</v>
          </cell>
          <cell r="BC754" t="str">
            <v xml:space="preserve">commissionSingapore </v>
          </cell>
          <cell r="BH754">
            <v>5</v>
          </cell>
        </row>
        <row r="755">
          <cell r="B755">
            <v>18410</v>
          </cell>
          <cell r="C755">
            <v>13456</v>
          </cell>
          <cell r="D755">
            <v>154902</v>
          </cell>
          <cell r="E755" t="str">
            <v>Joevira Yaptonaga</v>
          </cell>
          <cell r="F755" t="str">
            <v>Channel Account Manager</v>
          </cell>
          <cell r="G755" t="str">
            <v>Employee</v>
          </cell>
          <cell r="H755" t="str">
            <v>APAC Sales</v>
          </cell>
          <cell r="I755" t="str">
            <v>INDONESIA</v>
          </cell>
          <cell r="J755" t="str">
            <v>Indonesia</v>
          </cell>
          <cell r="K755">
            <v>43313</v>
          </cell>
          <cell r="L755" t="str">
            <v>APAC</v>
          </cell>
          <cell r="M755" t="str">
            <v>S51P</v>
          </cell>
          <cell r="N755" t="str">
            <v>S</v>
          </cell>
          <cell r="O755" t="str">
            <v>5</v>
          </cell>
          <cell r="P755" t="str">
            <v>Regular</v>
          </cell>
          <cell r="R755">
            <v>1</v>
          </cell>
          <cell r="U755" t="str">
            <v>IDR</v>
          </cell>
          <cell r="V755" t="str">
            <v>APAC Sales</v>
          </cell>
          <cell r="W755" t="str">
            <v>Sharat Sinha</v>
          </cell>
          <cell r="Y755" t="str">
            <v>Eligible</v>
          </cell>
          <cell r="Z755">
            <v>700000000</v>
          </cell>
          <cell r="AA755">
            <v>49765.672073109097</v>
          </cell>
          <cell r="AB755">
            <v>700000000</v>
          </cell>
          <cell r="AC755">
            <v>49765.672073109097</v>
          </cell>
          <cell r="AD755">
            <v>3</v>
          </cell>
          <cell r="AE755" t="str">
            <v>S51</v>
          </cell>
          <cell r="AF755">
            <v>500000000</v>
          </cell>
          <cell r="AG755">
            <v>700000000</v>
          </cell>
          <cell r="AH755">
            <v>1</v>
          </cell>
          <cell r="AI755">
            <v>5</v>
          </cell>
          <cell r="AJ755">
            <v>0</v>
          </cell>
          <cell r="AK755">
            <v>700000000</v>
          </cell>
          <cell r="AL755">
            <v>0</v>
          </cell>
          <cell r="AM755">
            <v>49765.672073109097</v>
          </cell>
          <cell r="AN755">
            <v>0</v>
          </cell>
          <cell r="AO755">
            <v>0</v>
          </cell>
          <cell r="AP755" t="str">
            <v>At the top of the range</v>
          </cell>
          <cell r="AQ755">
            <v>260000000</v>
          </cell>
          <cell r="AR755">
            <v>1100000000</v>
          </cell>
          <cell r="AS755">
            <v>0.52</v>
          </cell>
          <cell r="AT755">
            <v>1</v>
          </cell>
          <cell r="AU755">
            <v>0</v>
          </cell>
          <cell r="AV755">
            <v>700000000</v>
          </cell>
          <cell r="AW755">
            <v>49765.672073109097</v>
          </cell>
          <cell r="AX755">
            <v>0</v>
          </cell>
          <cell r="AY755">
            <v>0</v>
          </cell>
          <cell r="AZ755" t="str">
            <v>commission</v>
          </cell>
          <cell r="BA755" t="str">
            <v>commissionEligible</v>
          </cell>
          <cell r="BB755" t="str">
            <v>commissionIndonesia</v>
          </cell>
          <cell r="BC755" t="str">
            <v xml:space="preserve">commissionIndonesia </v>
          </cell>
          <cell r="BH755">
            <v>3</v>
          </cell>
        </row>
        <row r="756">
          <cell r="B756">
            <v>17821</v>
          </cell>
          <cell r="C756">
            <v>12822</v>
          </cell>
          <cell r="D756">
            <v>70870</v>
          </cell>
          <cell r="E756" t="str">
            <v>Kalen Ong</v>
          </cell>
          <cell r="F756" t="str">
            <v>Major Account Manager</v>
          </cell>
          <cell r="G756" t="str">
            <v>Employee</v>
          </cell>
          <cell r="H756" t="str">
            <v>APAC Sales</v>
          </cell>
          <cell r="I756" t="str">
            <v>SINGAPORE</v>
          </cell>
          <cell r="J756" t="str">
            <v>Singapore</v>
          </cell>
          <cell r="K756">
            <v>43187</v>
          </cell>
          <cell r="L756" t="str">
            <v>APAC</v>
          </cell>
          <cell r="M756" t="str">
            <v>S43P</v>
          </cell>
          <cell r="N756" t="str">
            <v>S</v>
          </cell>
          <cell r="O756" t="str">
            <v>4</v>
          </cell>
          <cell r="P756" t="str">
            <v>Regular</v>
          </cell>
          <cell r="R756">
            <v>1</v>
          </cell>
          <cell r="U756" t="str">
            <v>SGD</v>
          </cell>
          <cell r="V756" t="str">
            <v>APAC Sales</v>
          </cell>
          <cell r="W756" t="str">
            <v>Sharat Sinha</v>
          </cell>
          <cell r="Y756" t="str">
            <v>Eligible</v>
          </cell>
          <cell r="Z756">
            <v>302940</v>
          </cell>
          <cell r="AA756">
            <v>228613.62690087259</v>
          </cell>
          <cell r="AB756">
            <v>302940</v>
          </cell>
          <cell r="AC756">
            <v>228613.62690087259</v>
          </cell>
          <cell r="AD756">
            <v>3</v>
          </cell>
          <cell r="AE756" t="str">
            <v>S43</v>
          </cell>
          <cell r="AF756">
            <v>170000</v>
          </cell>
          <cell r="AG756">
            <v>305000</v>
          </cell>
          <cell r="AH756">
            <v>0.98</v>
          </cell>
          <cell r="AI756">
            <v>5</v>
          </cell>
          <cell r="AJ756">
            <v>0</v>
          </cell>
          <cell r="AK756">
            <v>305000</v>
          </cell>
          <cell r="AL756">
            <v>6.800026407869586E-3</v>
          </cell>
          <cell r="AM756">
            <v>230168.20560099737</v>
          </cell>
          <cell r="AN756">
            <v>1554.5787001247809</v>
          </cell>
          <cell r="AO756">
            <v>0</v>
          </cell>
          <cell r="AQ756">
            <v>48000</v>
          </cell>
          <cell r="AR756">
            <v>600000</v>
          </cell>
          <cell r="AS756">
            <v>0.46</v>
          </cell>
          <cell r="AT756">
            <v>1</v>
          </cell>
          <cell r="AU756">
            <v>0</v>
          </cell>
          <cell r="AV756">
            <v>305000</v>
          </cell>
          <cell r="AW756">
            <v>230168.20560099737</v>
          </cell>
          <cell r="AX756">
            <v>6.800026407869586E-3</v>
          </cell>
          <cell r="AY756">
            <v>1554.5787001247809</v>
          </cell>
          <cell r="AZ756" t="str">
            <v>commission</v>
          </cell>
          <cell r="BA756" t="str">
            <v>commissionEligible</v>
          </cell>
          <cell r="BB756" t="str">
            <v>commissionSingapore</v>
          </cell>
          <cell r="BC756" t="str">
            <v xml:space="preserve">commissionSingapore </v>
          </cell>
          <cell r="BH756">
            <v>4</v>
          </cell>
        </row>
        <row r="757">
          <cell r="B757">
            <v>19495</v>
          </cell>
          <cell r="C757">
            <v>14553</v>
          </cell>
          <cell r="D757">
            <v>187433</v>
          </cell>
          <cell r="E757" t="str">
            <v>Keerati Pukpoon</v>
          </cell>
          <cell r="F757" t="str">
            <v>Major Account Manager</v>
          </cell>
          <cell r="G757" t="str">
            <v>Contractor</v>
          </cell>
          <cell r="H757" t="str">
            <v>APAC Sales</v>
          </cell>
          <cell r="I757" t="str">
            <v>BANGKOK</v>
          </cell>
          <cell r="J757" t="str">
            <v>Thailand</v>
          </cell>
          <cell r="K757">
            <v>43535</v>
          </cell>
          <cell r="L757" t="str">
            <v>APAC</v>
          </cell>
          <cell r="M757" t="str">
            <v>S53P</v>
          </cell>
          <cell r="N757" t="str">
            <v>S</v>
          </cell>
          <cell r="O757" t="str">
            <v>5</v>
          </cell>
          <cell r="P757" t="str">
            <v>Regular</v>
          </cell>
          <cell r="R757">
            <v>1</v>
          </cell>
          <cell r="U757" t="str">
            <v>THB</v>
          </cell>
          <cell r="V757" t="str">
            <v>APAC Sales</v>
          </cell>
          <cell r="W757" t="str">
            <v>Sharat Sinha</v>
          </cell>
          <cell r="Y757" t="str">
            <v>Eligible</v>
          </cell>
          <cell r="Z757">
            <v>2250000</v>
          </cell>
          <cell r="AA757">
            <v>75056.923920169153</v>
          </cell>
          <cell r="AB757">
            <v>2250000</v>
          </cell>
          <cell r="AC757">
            <v>75056.923920169153</v>
          </cell>
          <cell r="AD757">
            <v>4</v>
          </cell>
          <cell r="AE757" t="str">
            <v>S53</v>
          </cell>
          <cell r="AF757">
            <v>1500000</v>
          </cell>
          <cell r="AG757">
            <v>2500000</v>
          </cell>
          <cell r="AH757">
            <v>0.75</v>
          </cell>
          <cell r="AI757">
            <v>4</v>
          </cell>
          <cell r="AJ757">
            <v>0</v>
          </cell>
          <cell r="AK757">
            <v>2317500</v>
          </cell>
          <cell r="AL757">
            <v>3.0000000000000027E-2</v>
          </cell>
          <cell r="AM757">
            <v>77308.631637774233</v>
          </cell>
          <cell r="AN757">
            <v>2251.7077176050807</v>
          </cell>
          <cell r="AO757">
            <v>-7.2999999999999954E-2</v>
          </cell>
          <cell r="AQ757">
            <v>1325000</v>
          </cell>
          <cell r="AR757">
            <v>4150000</v>
          </cell>
          <cell r="AS757">
            <v>0.32</v>
          </cell>
          <cell r="AT757">
            <v>1</v>
          </cell>
          <cell r="AU757">
            <v>0</v>
          </cell>
          <cell r="AV757">
            <v>2317500</v>
          </cell>
          <cell r="AW757">
            <v>77308.631637774233</v>
          </cell>
          <cell r="AX757">
            <v>3.0000000000000027E-2</v>
          </cell>
          <cell r="AY757">
            <v>2251.7077176050807</v>
          </cell>
          <cell r="AZ757" t="str">
            <v>commission</v>
          </cell>
          <cell r="BA757" t="str">
            <v>commissionEligible</v>
          </cell>
          <cell r="BB757" t="str">
            <v>commissionThailand</v>
          </cell>
          <cell r="BC757" t="str">
            <v xml:space="preserve">commissionThailand </v>
          </cell>
          <cell r="BH757">
            <v>3</v>
          </cell>
        </row>
        <row r="758">
          <cell r="B758">
            <v>16229</v>
          </cell>
          <cell r="C758">
            <v>11166</v>
          </cell>
          <cell r="D758">
            <v>119293</v>
          </cell>
          <cell r="E758" t="str">
            <v>Liqi Zhang</v>
          </cell>
          <cell r="F758" t="str">
            <v>Security Engineer</v>
          </cell>
          <cell r="G758" t="str">
            <v>Employee</v>
          </cell>
          <cell r="H758" t="str">
            <v>APAC Sales</v>
          </cell>
          <cell r="I758" t="str">
            <v>SINGAPORE</v>
          </cell>
          <cell r="J758" t="str">
            <v>Singapore</v>
          </cell>
          <cell r="K758">
            <v>42843</v>
          </cell>
          <cell r="L758" t="str">
            <v>APAC</v>
          </cell>
          <cell r="M758" t="str">
            <v>E51P</v>
          </cell>
          <cell r="N758" t="str">
            <v>E</v>
          </cell>
          <cell r="O758" t="str">
            <v>5</v>
          </cell>
          <cell r="P758" t="str">
            <v>Regular</v>
          </cell>
          <cell r="R758">
            <v>1</v>
          </cell>
          <cell r="U758" t="str">
            <v>SGD</v>
          </cell>
          <cell r="V758" t="str">
            <v>APAC Sales</v>
          </cell>
          <cell r="W758" t="str">
            <v>Sharat Sinha</v>
          </cell>
          <cell r="Y758" t="str">
            <v>Eligible</v>
          </cell>
          <cell r="Z758">
            <v>99190</v>
          </cell>
          <cell r="AA758">
            <v>74853.719060862059</v>
          </cell>
          <cell r="AB758">
            <v>118000</v>
          </cell>
          <cell r="AC758">
            <v>89048.682822680945</v>
          </cell>
          <cell r="AD758">
            <v>4</v>
          </cell>
          <cell r="AE758" t="str">
            <v>E51</v>
          </cell>
          <cell r="AF758">
            <v>90000</v>
          </cell>
          <cell r="AG758">
            <v>150000</v>
          </cell>
          <cell r="AH758">
            <v>0.46</v>
          </cell>
          <cell r="AI758">
            <v>3</v>
          </cell>
          <cell r="AJ758">
            <v>0</v>
          </cell>
          <cell r="AK758">
            <v>118000</v>
          </cell>
          <cell r="AL758">
            <v>0</v>
          </cell>
          <cell r="AM758">
            <v>89048.682822680945</v>
          </cell>
          <cell r="AN758">
            <v>0</v>
          </cell>
          <cell r="AO758">
            <v>-0.21333333333333337</v>
          </cell>
          <cell r="AP758" t="str">
            <v>Already received an increase</v>
          </cell>
          <cell r="AQ758">
            <v>48000</v>
          </cell>
          <cell r="AR758">
            <v>600000</v>
          </cell>
          <cell r="AS758">
            <v>0.12</v>
          </cell>
          <cell r="AT758">
            <v>1</v>
          </cell>
          <cell r="AU758">
            <v>0</v>
          </cell>
          <cell r="AV758">
            <v>118000</v>
          </cell>
          <cell r="AW758">
            <v>89048.682822680945</v>
          </cell>
          <cell r="AX758">
            <v>0</v>
          </cell>
          <cell r="AY758">
            <v>0</v>
          </cell>
          <cell r="AZ758" t="str">
            <v>commission</v>
          </cell>
          <cell r="BA758" t="str">
            <v>commissionEligible</v>
          </cell>
          <cell r="BB758" t="str">
            <v>commissionSingapore</v>
          </cell>
          <cell r="BC758" t="str">
            <v xml:space="preserve">commissionSingapore </v>
          </cell>
          <cell r="BH758">
            <v>5</v>
          </cell>
        </row>
        <row r="759">
          <cell r="B759">
            <v>16025</v>
          </cell>
          <cell r="C759">
            <v>10975</v>
          </cell>
          <cell r="D759">
            <v>112983</v>
          </cell>
          <cell r="E759" t="str">
            <v>Markus Lee</v>
          </cell>
          <cell r="F759" t="str">
            <v xml:space="preserve">Country Manager, Singapore </v>
          </cell>
          <cell r="G759" t="str">
            <v>Employee</v>
          </cell>
          <cell r="H759" t="str">
            <v>APAC Sales</v>
          </cell>
          <cell r="I759" t="str">
            <v>SINGAPORE</v>
          </cell>
          <cell r="J759" t="str">
            <v>Singapore</v>
          </cell>
          <cell r="K759">
            <v>42768</v>
          </cell>
          <cell r="L759" t="str">
            <v>APAC</v>
          </cell>
          <cell r="M759" t="str">
            <v>S31M</v>
          </cell>
          <cell r="N759" t="str">
            <v>S</v>
          </cell>
          <cell r="O759" t="str">
            <v>3</v>
          </cell>
          <cell r="P759" t="str">
            <v>Regular</v>
          </cell>
          <cell r="R759">
            <v>1</v>
          </cell>
          <cell r="U759" t="str">
            <v>SGD</v>
          </cell>
          <cell r="V759" t="str">
            <v>APAC Sales</v>
          </cell>
          <cell r="W759" t="str">
            <v>Sharat Sinha</v>
          </cell>
          <cell r="Y759" t="str">
            <v>Eligible</v>
          </cell>
          <cell r="Z759">
            <v>376701.77124999993</v>
          </cell>
          <cell r="AA759">
            <v>284277.93683714711</v>
          </cell>
          <cell r="AB759">
            <v>376701.77124999993</v>
          </cell>
          <cell r="AC759">
            <v>284277.93683714711</v>
          </cell>
          <cell r="AD759">
            <v>4</v>
          </cell>
          <cell r="AE759" t="str">
            <v>S31</v>
          </cell>
          <cell r="AF759">
            <v>280000</v>
          </cell>
          <cell r="AG759">
            <v>385000</v>
          </cell>
          <cell r="AH759">
            <v>0.92</v>
          </cell>
          <cell r="AI759">
            <v>5</v>
          </cell>
          <cell r="AJ759">
            <v>0</v>
          </cell>
          <cell r="AK759">
            <v>384235.80667499994</v>
          </cell>
          <cell r="AL759">
            <v>2.0000000000000018E-2</v>
          </cell>
          <cell r="AM759">
            <v>289963.49557389005</v>
          </cell>
          <cell r="AN759">
            <v>5685.5587367429398</v>
          </cell>
          <cell r="AO759">
            <v>-1.984917727272828E-3</v>
          </cell>
          <cell r="AQ759">
            <v>48000</v>
          </cell>
          <cell r="AR759">
            <v>600000</v>
          </cell>
          <cell r="AS759">
            <v>0.59</v>
          </cell>
          <cell r="AT759">
            <v>1</v>
          </cell>
          <cell r="AU759">
            <v>0</v>
          </cell>
          <cell r="AV759">
            <v>384235.80667499994</v>
          </cell>
          <cell r="AW759">
            <v>289963.49557389005</v>
          </cell>
          <cell r="AX759">
            <v>2.0000000000000018E-2</v>
          </cell>
          <cell r="AY759">
            <v>5685.5587367429398</v>
          </cell>
          <cell r="AZ759" t="str">
            <v>commission</v>
          </cell>
          <cell r="BA759" t="str">
            <v>commissionEligible</v>
          </cell>
          <cell r="BB759" t="str">
            <v>commissionSingapore</v>
          </cell>
          <cell r="BC759" t="str">
            <v xml:space="preserve">commissionSingapore </v>
          </cell>
          <cell r="BH759">
            <v>5</v>
          </cell>
        </row>
        <row r="760">
          <cell r="B760">
            <v>18306</v>
          </cell>
          <cell r="C760">
            <v>13356</v>
          </cell>
          <cell r="D760">
            <v>164352</v>
          </cell>
          <cell r="E760" t="str">
            <v>Marvin Tua</v>
          </cell>
          <cell r="F760" t="str">
            <v>Major Account Manager</v>
          </cell>
          <cell r="G760" t="str">
            <v>Contractor</v>
          </cell>
          <cell r="H760" t="str">
            <v>APAC Sales</v>
          </cell>
          <cell r="I760" t="str">
            <v>PHILIPPINES</v>
          </cell>
          <cell r="J760" t="str">
            <v>Philippines</v>
          </cell>
          <cell r="K760">
            <v>43306</v>
          </cell>
          <cell r="L760" t="str">
            <v>APAC</v>
          </cell>
          <cell r="M760" t="str">
            <v>S53P</v>
          </cell>
          <cell r="N760" t="str">
            <v>S</v>
          </cell>
          <cell r="O760" t="str">
            <v>5</v>
          </cell>
          <cell r="P760" t="str">
            <v>Regular</v>
          </cell>
          <cell r="R760">
            <v>1</v>
          </cell>
          <cell r="U760" t="str">
            <v>PHP</v>
          </cell>
          <cell r="V760" t="str">
            <v>APAC Sales</v>
          </cell>
          <cell r="W760" t="str">
            <v>Sharat Sinha</v>
          </cell>
          <cell r="Y760" t="str">
            <v>Eligible</v>
          </cell>
          <cell r="Z760">
            <v>2600000</v>
          </cell>
          <cell r="AA760">
            <v>54062.800080621397</v>
          </cell>
          <cell r="AB760">
            <v>2600000</v>
          </cell>
          <cell r="AC760">
            <v>54062.800080621397</v>
          </cell>
          <cell r="AD760">
            <v>4</v>
          </cell>
          <cell r="AE760" t="str">
            <v>S53</v>
          </cell>
          <cell r="AF760">
            <v>1500000</v>
          </cell>
          <cell r="AG760">
            <v>2800000</v>
          </cell>
          <cell r="AH760">
            <v>0.84</v>
          </cell>
          <cell r="AI760">
            <v>4</v>
          </cell>
          <cell r="AJ760">
            <v>0</v>
          </cell>
          <cell r="AK760">
            <v>2678000</v>
          </cell>
          <cell r="AL760">
            <v>3.0000000000000027E-2</v>
          </cell>
          <cell r="AM760">
            <v>55684.684083040032</v>
          </cell>
          <cell r="AN760">
            <v>1621.8840024186356</v>
          </cell>
          <cell r="AO760">
            <v>-4.3571428571428594E-2</v>
          </cell>
          <cell r="AQ760">
            <v>1664000</v>
          </cell>
          <cell r="AR760">
            <v>3865000</v>
          </cell>
          <cell r="AS760">
            <v>0.42</v>
          </cell>
          <cell r="AT760">
            <v>1</v>
          </cell>
          <cell r="AU760">
            <v>0</v>
          </cell>
          <cell r="AV760">
            <v>2678000</v>
          </cell>
          <cell r="AW760">
            <v>55684.684083040032</v>
          </cell>
          <cell r="AX760">
            <v>3.0000000000000027E-2</v>
          </cell>
          <cell r="AY760">
            <v>1621.8840024186356</v>
          </cell>
          <cell r="AZ760" t="str">
            <v>commission</v>
          </cell>
          <cell r="BA760" t="str">
            <v>commissionEligible</v>
          </cell>
          <cell r="BB760" t="str">
            <v>commissionPhilippines</v>
          </cell>
          <cell r="BC760" t="str">
            <v xml:space="preserve">commissionPhilippines </v>
          </cell>
          <cell r="BH760">
            <v>5</v>
          </cell>
        </row>
        <row r="761">
          <cell r="B761">
            <v>7554</v>
          </cell>
          <cell r="C761">
            <v>53025</v>
          </cell>
          <cell r="D761">
            <v>92672</v>
          </cell>
          <cell r="E761" t="str">
            <v>Soong Chee Lum</v>
          </cell>
          <cell r="F761" t="str">
            <v>Security Engineer Team Lead, RoSA</v>
          </cell>
          <cell r="G761" t="str">
            <v>Employee</v>
          </cell>
          <cell r="H761" t="str">
            <v>APAC Sales</v>
          </cell>
          <cell r="I761" t="str">
            <v>SINGAPORE</v>
          </cell>
          <cell r="J761" t="str">
            <v>Singapore</v>
          </cell>
          <cell r="K761">
            <v>42569</v>
          </cell>
          <cell r="L761" t="str">
            <v>APAC</v>
          </cell>
          <cell r="M761" t="str">
            <v>E41M</v>
          </cell>
          <cell r="N761" t="str">
            <v>E</v>
          </cell>
          <cell r="O761" t="str">
            <v>4</v>
          </cell>
          <cell r="P761" t="str">
            <v>Regular</v>
          </cell>
          <cell r="R761">
            <v>1</v>
          </cell>
          <cell r="U761" t="str">
            <v>SGD</v>
          </cell>
          <cell r="V761" t="str">
            <v>APAC Sales</v>
          </cell>
          <cell r="W761" t="str">
            <v>Sharat Sinha</v>
          </cell>
          <cell r="Y761" t="str">
            <v>Eligible</v>
          </cell>
          <cell r="Z761">
            <v>223776.80000000005</v>
          </cell>
          <cell r="AA761">
            <v>168873.12954469927</v>
          </cell>
          <cell r="AB761">
            <v>223776.80000000005</v>
          </cell>
          <cell r="AC761">
            <v>168873.12954469927</v>
          </cell>
          <cell r="AD761">
            <v>4</v>
          </cell>
          <cell r="AE761" t="str">
            <v>E41</v>
          </cell>
          <cell r="AF761">
            <v>140000</v>
          </cell>
          <cell r="AG761">
            <v>225000</v>
          </cell>
          <cell r="AH761">
            <v>0.98</v>
          </cell>
          <cell r="AI761">
            <v>5</v>
          </cell>
          <cell r="AJ761">
            <v>0</v>
          </cell>
          <cell r="AK761">
            <v>228252.33600000004</v>
          </cell>
          <cell r="AL761">
            <v>2.0000000000000018E-2</v>
          </cell>
          <cell r="AM761">
            <v>172250.59213559327</v>
          </cell>
          <cell r="AN761">
            <v>3377.4625908939925</v>
          </cell>
          <cell r="AO761">
            <v>1.4454826666666865E-2</v>
          </cell>
          <cell r="AQ761">
            <v>48000</v>
          </cell>
          <cell r="AR761">
            <v>600000</v>
          </cell>
          <cell r="AS761">
            <v>0.31</v>
          </cell>
          <cell r="AT761">
            <v>1</v>
          </cell>
          <cell r="AU761">
            <v>0</v>
          </cell>
          <cell r="AV761">
            <v>228252.33600000004</v>
          </cell>
          <cell r="AW761">
            <v>172250.59213559327</v>
          </cell>
          <cell r="AX761">
            <v>2.0000000000000018E-2</v>
          </cell>
          <cell r="AY761">
            <v>3377.4625908939925</v>
          </cell>
          <cell r="AZ761" t="str">
            <v>commission</v>
          </cell>
          <cell r="BA761" t="str">
            <v>commissionEligible</v>
          </cell>
          <cell r="BB761" t="str">
            <v>commissionSingapore</v>
          </cell>
          <cell r="BC761" t="str">
            <v xml:space="preserve">commissionSingapore </v>
          </cell>
          <cell r="BH761">
            <v>3</v>
          </cell>
        </row>
        <row r="762">
          <cell r="B762">
            <v>10627</v>
          </cell>
          <cell r="C762">
            <v>54102</v>
          </cell>
          <cell r="E762" t="str">
            <v>Supoj Aram-Ekkalarb</v>
          </cell>
          <cell r="F762" t="str">
            <v>Security Engineer</v>
          </cell>
          <cell r="G762" t="str">
            <v>Contractor</v>
          </cell>
          <cell r="H762" t="str">
            <v>APAC Sales</v>
          </cell>
          <cell r="I762" t="str">
            <v>BANGKOK</v>
          </cell>
          <cell r="J762" t="str">
            <v>Thailand</v>
          </cell>
          <cell r="K762">
            <v>41183</v>
          </cell>
          <cell r="L762" t="str">
            <v>APAC</v>
          </cell>
          <cell r="M762" t="str">
            <v>E41P</v>
          </cell>
          <cell r="N762" t="str">
            <v>E</v>
          </cell>
          <cell r="O762" t="str">
            <v>4</v>
          </cell>
          <cell r="P762" t="str">
            <v>Regular</v>
          </cell>
          <cell r="R762">
            <v>1</v>
          </cell>
          <cell r="U762" t="str">
            <v>THB</v>
          </cell>
          <cell r="V762" t="str">
            <v>APAC Sales</v>
          </cell>
          <cell r="W762" t="str">
            <v>Sharat Sinha</v>
          </cell>
          <cell r="Y762" t="str">
            <v>Eligible</v>
          </cell>
          <cell r="Z762">
            <v>2253341.7400000002</v>
          </cell>
          <cell r="AA762">
            <v>75168.39979792072</v>
          </cell>
          <cell r="AB762">
            <v>2253341.7400000002</v>
          </cell>
          <cell r="AC762">
            <v>75168.39979792072</v>
          </cell>
          <cell r="AD762">
            <v>4</v>
          </cell>
          <cell r="AE762" t="str">
            <v>E41</v>
          </cell>
          <cell r="AF762">
            <v>1300000</v>
          </cell>
          <cell r="AG762">
            <v>2300000</v>
          </cell>
          <cell r="AH762">
            <v>0.95</v>
          </cell>
          <cell r="AI762">
            <v>5</v>
          </cell>
          <cell r="AJ762">
            <v>0</v>
          </cell>
          <cell r="AK762">
            <v>2298408.5748000001</v>
          </cell>
          <cell r="AL762">
            <v>2.0000000000000018E-2</v>
          </cell>
          <cell r="AM762">
            <v>76671.767793879117</v>
          </cell>
          <cell r="AN762">
            <v>1503.3679959583969</v>
          </cell>
          <cell r="AO762">
            <v>-6.9192399999995491E-4</v>
          </cell>
          <cell r="AQ762">
            <v>1325000</v>
          </cell>
          <cell r="AR762">
            <v>4150000</v>
          </cell>
          <cell r="AS762">
            <v>0.32</v>
          </cell>
          <cell r="AT762">
            <v>1</v>
          </cell>
          <cell r="AU762">
            <v>0</v>
          </cell>
          <cell r="AV762">
            <v>2298408.5748000001</v>
          </cell>
          <cell r="AW762">
            <v>76671.767793879117</v>
          </cell>
          <cell r="AX762">
            <v>2.0000000000000018E-2</v>
          </cell>
          <cell r="AY762">
            <v>1503.3679959583969</v>
          </cell>
          <cell r="AZ762" t="str">
            <v>commission</v>
          </cell>
          <cell r="BA762" t="str">
            <v>commissionEligible</v>
          </cell>
          <cell r="BB762" t="str">
            <v>commissionThailand</v>
          </cell>
          <cell r="BC762" t="str">
            <v xml:space="preserve">commissionThailand </v>
          </cell>
          <cell r="BH762">
            <v>3</v>
          </cell>
        </row>
        <row r="763">
          <cell r="B763">
            <v>13674</v>
          </cell>
          <cell r="C763">
            <v>8671</v>
          </cell>
          <cell r="D763">
            <v>67208</v>
          </cell>
          <cell r="E763" t="str">
            <v>Tat Hong Lee</v>
          </cell>
          <cell r="F763" t="str">
            <v>SE Manager, South Asia</v>
          </cell>
          <cell r="G763" t="str">
            <v>Employee</v>
          </cell>
          <cell r="H763" t="str">
            <v>APAC Sales</v>
          </cell>
          <cell r="I763" t="str">
            <v>SINGAPORE</v>
          </cell>
          <cell r="J763" t="str">
            <v>Singapore</v>
          </cell>
          <cell r="K763">
            <v>42184</v>
          </cell>
          <cell r="L763" t="str">
            <v>APAC</v>
          </cell>
          <cell r="M763" t="str">
            <v>E31M</v>
          </cell>
          <cell r="N763" t="str">
            <v>E</v>
          </cell>
          <cell r="O763" t="str">
            <v>3</v>
          </cell>
          <cell r="P763" t="str">
            <v>Regular</v>
          </cell>
          <cell r="R763">
            <v>1</v>
          </cell>
          <cell r="U763" t="str">
            <v>SGD</v>
          </cell>
          <cell r="V763" t="str">
            <v>APAC Sales</v>
          </cell>
          <cell r="W763" t="str">
            <v>Sharat Sinha</v>
          </cell>
          <cell r="Y763" t="str">
            <v>Eligible</v>
          </cell>
          <cell r="Z763">
            <v>259087.5</v>
          </cell>
          <cell r="AA763">
            <v>195520.34415950297</v>
          </cell>
          <cell r="AB763">
            <v>259087.5</v>
          </cell>
          <cell r="AC763">
            <v>195520.34415950297</v>
          </cell>
          <cell r="AD763">
            <v>5</v>
          </cell>
          <cell r="AE763" t="str">
            <v>E31</v>
          </cell>
          <cell r="AF763">
            <v>220000</v>
          </cell>
          <cell r="AG763">
            <v>320000</v>
          </cell>
          <cell r="AH763">
            <v>0.39</v>
          </cell>
          <cell r="AI763">
            <v>2</v>
          </cell>
          <cell r="AJ763">
            <v>0</v>
          </cell>
          <cell r="AK763">
            <v>279814.5</v>
          </cell>
          <cell r="AL763">
            <v>8.0000000000000071E-2</v>
          </cell>
          <cell r="AM763">
            <v>211161.97169226321</v>
          </cell>
          <cell r="AN763">
            <v>15641.627532760234</v>
          </cell>
          <cell r="AO763">
            <v>-0.12557968750000004</v>
          </cell>
          <cell r="AQ763">
            <v>48000</v>
          </cell>
          <cell r="AR763">
            <v>600000</v>
          </cell>
          <cell r="AS763">
            <v>0.38</v>
          </cell>
          <cell r="AT763">
            <v>1</v>
          </cell>
          <cell r="AU763">
            <v>0</v>
          </cell>
          <cell r="AV763">
            <v>279814.5</v>
          </cell>
          <cell r="AW763">
            <v>211161.97169226321</v>
          </cell>
          <cell r="AX763">
            <v>8.0000000000000071E-2</v>
          </cell>
          <cell r="AY763">
            <v>15641.627532760234</v>
          </cell>
          <cell r="AZ763" t="str">
            <v>commission</v>
          </cell>
          <cell r="BA763" t="str">
            <v>commissionEligible</v>
          </cell>
          <cell r="BB763" t="str">
            <v>commissionSingapore</v>
          </cell>
          <cell r="BC763" t="str">
            <v xml:space="preserve">commissionSingapore </v>
          </cell>
          <cell r="BH763">
            <v>4</v>
          </cell>
        </row>
        <row r="764">
          <cell r="B764">
            <v>16450</v>
          </cell>
          <cell r="C764">
            <v>11379</v>
          </cell>
          <cell r="D764">
            <v>120943</v>
          </cell>
          <cell r="E764" t="str">
            <v>Tze How Tan</v>
          </cell>
          <cell r="F764" t="str">
            <v>Security Engineer</v>
          </cell>
          <cell r="G764" t="str">
            <v>Employee</v>
          </cell>
          <cell r="H764" t="str">
            <v>APAC Sales</v>
          </cell>
          <cell r="I764" t="str">
            <v>SINGAPORE</v>
          </cell>
          <cell r="J764" t="str">
            <v>Singapore</v>
          </cell>
          <cell r="K764">
            <v>42913</v>
          </cell>
          <cell r="L764" t="str">
            <v>APAC</v>
          </cell>
          <cell r="M764" t="str">
            <v>E41P</v>
          </cell>
          <cell r="N764" t="str">
            <v>E</v>
          </cell>
          <cell r="O764" t="str">
            <v>4</v>
          </cell>
          <cell r="P764" t="str">
            <v>Regular</v>
          </cell>
          <cell r="R764">
            <v>1</v>
          </cell>
          <cell r="U764" t="str">
            <v>SGD</v>
          </cell>
          <cell r="V764" t="str">
            <v>APAC Sales</v>
          </cell>
          <cell r="W764" t="str">
            <v>Sharat Sinha</v>
          </cell>
          <cell r="Y764" t="str">
            <v>Eligible</v>
          </cell>
          <cell r="Z764">
            <v>208022.88</v>
          </cell>
          <cell r="AA764">
            <v>156984.43611000525</v>
          </cell>
          <cell r="AB764">
            <v>208022.88</v>
          </cell>
          <cell r="AC764">
            <v>156984.43611000525</v>
          </cell>
          <cell r="AD764">
            <v>4</v>
          </cell>
          <cell r="AE764" t="str">
            <v>E41</v>
          </cell>
          <cell r="AF764">
            <v>140000</v>
          </cell>
          <cell r="AG764">
            <v>225000</v>
          </cell>
          <cell r="AH764">
            <v>0.8</v>
          </cell>
          <cell r="AI764">
            <v>4</v>
          </cell>
          <cell r="AJ764">
            <v>0</v>
          </cell>
          <cell r="AK764">
            <v>214263.56640000001</v>
          </cell>
          <cell r="AL764">
            <v>3.0000000000000027E-2</v>
          </cell>
          <cell r="AM764">
            <v>161693.96919330541</v>
          </cell>
          <cell r="AN764">
            <v>4709.5330833001644</v>
          </cell>
          <cell r="AO764">
            <v>-4.7717482666666644E-2</v>
          </cell>
          <cell r="AQ764">
            <v>48000</v>
          </cell>
          <cell r="AR764">
            <v>600000</v>
          </cell>
          <cell r="AS764">
            <v>0.28000000000000003</v>
          </cell>
          <cell r="AT764">
            <v>1</v>
          </cell>
          <cell r="AU764">
            <v>0</v>
          </cell>
          <cell r="AV764">
            <v>214263.56640000001</v>
          </cell>
          <cell r="AW764">
            <v>161693.96919330541</v>
          </cell>
          <cell r="AX764">
            <v>3.0000000000000027E-2</v>
          </cell>
          <cell r="AY764">
            <v>4709.5330833001644</v>
          </cell>
          <cell r="AZ764" t="str">
            <v>commission</v>
          </cell>
          <cell r="BA764" t="str">
            <v>commissionEligible</v>
          </cell>
          <cell r="BB764" t="str">
            <v>commissionSingapore</v>
          </cell>
          <cell r="BC764" t="str">
            <v xml:space="preserve">commissionSingapore </v>
          </cell>
          <cell r="BH764">
            <v>5</v>
          </cell>
        </row>
        <row r="765">
          <cell r="B765">
            <v>19303</v>
          </cell>
          <cell r="C765">
            <v>14361</v>
          </cell>
          <cell r="D765">
            <v>180546</v>
          </cell>
          <cell r="E765" t="str">
            <v>Wilfred Tan</v>
          </cell>
          <cell r="F765" t="str">
            <v>Territory Manager</v>
          </cell>
          <cell r="G765" t="str">
            <v>Employee</v>
          </cell>
          <cell r="H765" t="str">
            <v>APAC Sales</v>
          </cell>
          <cell r="I765" t="str">
            <v>SINGAPORE</v>
          </cell>
          <cell r="J765" t="str">
            <v>Singapore</v>
          </cell>
          <cell r="K765">
            <v>43483</v>
          </cell>
          <cell r="L765" t="str">
            <v>APAC</v>
          </cell>
          <cell r="M765" t="str">
            <v>S53P</v>
          </cell>
          <cell r="N765" t="str">
            <v>S</v>
          </cell>
          <cell r="O765" t="str">
            <v>5</v>
          </cell>
          <cell r="P765" t="str">
            <v>Regular</v>
          </cell>
          <cell r="R765">
            <v>1</v>
          </cell>
          <cell r="U765" t="str">
            <v>SGD</v>
          </cell>
          <cell r="V765" t="str">
            <v>APAC Sales</v>
          </cell>
          <cell r="W765" t="str">
            <v>Sharat Sinha</v>
          </cell>
          <cell r="Y765" t="str">
            <v>Eligible</v>
          </cell>
          <cell r="Z765">
            <v>125399.99999999999</v>
          </cell>
          <cell r="AA765">
            <v>94633.091745459242</v>
          </cell>
          <cell r="AB765">
            <v>125399.99999999999</v>
          </cell>
          <cell r="AC765">
            <v>94633.091745459242</v>
          </cell>
          <cell r="AD765">
            <v>5</v>
          </cell>
          <cell r="AE765" t="str">
            <v>S53</v>
          </cell>
          <cell r="AF765">
            <v>120000</v>
          </cell>
          <cell r="AG765">
            <v>200000</v>
          </cell>
          <cell r="AH765">
            <v>0.06</v>
          </cell>
          <cell r="AI765">
            <v>1</v>
          </cell>
          <cell r="AJ765">
            <v>0</v>
          </cell>
          <cell r="AK765">
            <v>136686</v>
          </cell>
          <cell r="AL765">
            <v>9.000000000000008E-2</v>
          </cell>
          <cell r="AM765">
            <v>103150.07000255058</v>
          </cell>
          <cell r="AN765">
            <v>8516.9782570913376</v>
          </cell>
          <cell r="AO765">
            <v>-0.31657000000000002</v>
          </cell>
          <cell r="AQ765">
            <v>48000</v>
          </cell>
          <cell r="AR765">
            <v>600000</v>
          </cell>
          <cell r="AS765">
            <v>0.14000000000000001</v>
          </cell>
          <cell r="AT765">
            <v>1</v>
          </cell>
          <cell r="AU765">
            <v>0</v>
          </cell>
          <cell r="AV765">
            <v>136686</v>
          </cell>
          <cell r="AW765">
            <v>103150.07000255058</v>
          </cell>
          <cell r="AX765">
            <v>9.000000000000008E-2</v>
          </cell>
          <cell r="AY765">
            <v>8516.9782570913376</v>
          </cell>
          <cell r="AZ765" t="str">
            <v>commission</v>
          </cell>
          <cell r="BA765" t="str">
            <v>commissionEligible</v>
          </cell>
          <cell r="BB765" t="str">
            <v>commissionSingapore</v>
          </cell>
          <cell r="BC765" t="str">
            <v xml:space="preserve">commissionSingapore </v>
          </cell>
          <cell r="BH765">
            <v>3</v>
          </cell>
        </row>
        <row r="766">
          <cell r="B766">
            <v>17847</v>
          </cell>
          <cell r="C766">
            <v>12848</v>
          </cell>
          <cell r="D766">
            <v>70871</v>
          </cell>
          <cell r="E766" t="str">
            <v>Yong Chao Ng</v>
          </cell>
          <cell r="F766" t="str">
            <v>Head of Channels, South Asia</v>
          </cell>
          <cell r="G766" t="str">
            <v>Employee</v>
          </cell>
          <cell r="H766" t="str">
            <v>APAC Sales</v>
          </cell>
          <cell r="I766" t="str">
            <v>SINGAPORE</v>
          </cell>
          <cell r="J766" t="str">
            <v>Singapore</v>
          </cell>
          <cell r="K766">
            <v>43185</v>
          </cell>
          <cell r="L766" t="str">
            <v>APAC</v>
          </cell>
          <cell r="M766" t="str">
            <v>S41M</v>
          </cell>
          <cell r="N766" t="str">
            <v>S</v>
          </cell>
          <cell r="O766" t="str">
            <v>4</v>
          </cell>
          <cell r="P766" t="str">
            <v>Regular</v>
          </cell>
          <cell r="R766">
            <v>1</v>
          </cell>
          <cell r="U766" t="str">
            <v>SGD</v>
          </cell>
          <cell r="V766" t="str">
            <v>APAC Sales</v>
          </cell>
          <cell r="W766" t="str">
            <v>Sharat Sinha</v>
          </cell>
          <cell r="Y766" t="str">
            <v>Eligible</v>
          </cell>
          <cell r="Z766">
            <v>283662</v>
          </cell>
          <cell r="AA766">
            <v>214065.48700718069</v>
          </cell>
          <cell r="AB766">
            <v>283662</v>
          </cell>
          <cell r="AC766">
            <v>214065.48700718069</v>
          </cell>
          <cell r="AD766">
            <v>4</v>
          </cell>
          <cell r="AE766" t="str">
            <v>S41</v>
          </cell>
          <cell r="AF766">
            <v>200000</v>
          </cell>
          <cell r="AG766">
            <v>300000</v>
          </cell>
          <cell r="AH766">
            <v>0.83</v>
          </cell>
          <cell r="AI766">
            <v>4</v>
          </cell>
          <cell r="AJ766">
            <v>0</v>
          </cell>
          <cell r="AK766">
            <v>292171.86</v>
          </cell>
          <cell r="AL766">
            <v>3.0000000000000027E-2</v>
          </cell>
          <cell r="AM766">
            <v>220487.45161739612</v>
          </cell>
          <cell r="AN766">
            <v>6421.964610215422</v>
          </cell>
          <cell r="AO766">
            <v>-2.6093800000000056E-2</v>
          </cell>
          <cell r="AQ766">
            <v>48000</v>
          </cell>
          <cell r="AR766">
            <v>600000</v>
          </cell>
          <cell r="AS766">
            <v>0.42</v>
          </cell>
          <cell r="AT766">
            <v>1</v>
          </cell>
          <cell r="AU766">
            <v>0</v>
          </cell>
          <cell r="AV766">
            <v>292171.86</v>
          </cell>
          <cell r="AW766">
            <v>220487.45161739612</v>
          </cell>
          <cell r="AX766">
            <v>3.0000000000000027E-2</v>
          </cell>
          <cell r="AY766">
            <v>6421.964610215422</v>
          </cell>
          <cell r="AZ766" t="str">
            <v>commission</v>
          </cell>
          <cell r="BA766" t="str">
            <v>commissionEligible</v>
          </cell>
          <cell r="BB766" t="str">
            <v>commissionSingapore</v>
          </cell>
          <cell r="BC766" t="str">
            <v xml:space="preserve">commissionSingapore </v>
          </cell>
          <cell r="BH766">
            <v>4</v>
          </cell>
        </row>
        <row r="767">
          <cell r="B767">
            <v>18674</v>
          </cell>
          <cell r="C767">
            <v>13719</v>
          </cell>
          <cell r="D767">
            <v>155719</v>
          </cell>
          <cell r="E767" t="str">
            <v>Prakash Bhaskaradass</v>
          </cell>
          <cell r="F767" t="str">
            <v>Head of Threat Prevention Sales</v>
          </cell>
          <cell r="G767" t="str">
            <v>Employee</v>
          </cell>
          <cell r="H767" t="str">
            <v>APAC Sales</v>
          </cell>
          <cell r="I767" t="str">
            <v>SINGAPORE</v>
          </cell>
          <cell r="J767" t="str">
            <v>Singapore</v>
          </cell>
          <cell r="K767">
            <v>43374</v>
          </cell>
          <cell r="L767" t="str">
            <v>APAC</v>
          </cell>
          <cell r="M767" t="str">
            <v>S31M</v>
          </cell>
          <cell r="N767" t="str">
            <v>S</v>
          </cell>
          <cell r="O767" t="str">
            <v>3</v>
          </cell>
          <cell r="P767" t="str">
            <v>Regular</v>
          </cell>
          <cell r="R767">
            <v>1</v>
          </cell>
          <cell r="U767" t="str">
            <v>SGD</v>
          </cell>
          <cell r="V767" t="str">
            <v>APAC Sales</v>
          </cell>
          <cell r="W767" t="str">
            <v>Sharat Sinha</v>
          </cell>
          <cell r="Y767" t="str">
            <v>Eligible</v>
          </cell>
          <cell r="Z767">
            <v>350000</v>
          </cell>
          <cell r="AA767">
            <v>264127.44905032485</v>
          </cell>
          <cell r="AB767">
            <v>350000</v>
          </cell>
          <cell r="AC767">
            <v>264127.44905032485</v>
          </cell>
          <cell r="AD767">
            <v>4</v>
          </cell>
          <cell r="AE767" t="str">
            <v>S31</v>
          </cell>
          <cell r="AF767">
            <v>280000</v>
          </cell>
          <cell r="AG767">
            <v>385000</v>
          </cell>
          <cell r="AH767">
            <v>0.66</v>
          </cell>
          <cell r="AI767">
            <v>3</v>
          </cell>
          <cell r="AJ767">
            <v>0</v>
          </cell>
          <cell r="AK767">
            <v>364000</v>
          </cell>
          <cell r="AL767">
            <v>4.0000000000000036E-2</v>
          </cell>
          <cell r="AM767">
            <v>274692.54701233783</v>
          </cell>
          <cell r="AN767">
            <v>10565.09796201298</v>
          </cell>
          <cell r="AO767">
            <v>-5.4545454545454564E-2</v>
          </cell>
          <cell r="AQ767">
            <v>48000</v>
          </cell>
          <cell r="AR767">
            <v>600000</v>
          </cell>
          <cell r="AS767">
            <v>0.54</v>
          </cell>
          <cell r="AT767">
            <v>1</v>
          </cell>
          <cell r="AU767">
            <v>0</v>
          </cell>
          <cell r="AV767">
            <v>364000</v>
          </cell>
          <cell r="AW767">
            <v>274692.54701233783</v>
          </cell>
          <cell r="AX767">
            <v>4.0000000000000036E-2</v>
          </cell>
          <cell r="AY767">
            <v>10565.09796201298</v>
          </cell>
          <cell r="AZ767" t="str">
            <v>commission</v>
          </cell>
          <cell r="BA767" t="str">
            <v>commissionEligible</v>
          </cell>
          <cell r="BB767" t="str">
            <v>commissionSingapore</v>
          </cell>
          <cell r="BC767" t="str">
            <v xml:space="preserve">commissionSingapore </v>
          </cell>
          <cell r="BH767">
            <v>2</v>
          </cell>
        </row>
        <row r="768">
          <cell r="B768">
            <v>10200</v>
          </cell>
          <cell r="C768">
            <v>54063</v>
          </cell>
          <cell r="E768" t="str">
            <v>Adam Du</v>
          </cell>
          <cell r="F768" t="str">
            <v>Major Account Manager</v>
          </cell>
          <cell r="G768" t="str">
            <v>Employee</v>
          </cell>
          <cell r="H768" t="str">
            <v>APAC Sales</v>
          </cell>
          <cell r="I768" t="str">
            <v>GUANGZHOU</v>
          </cell>
          <cell r="J768" t="str">
            <v>China</v>
          </cell>
          <cell r="K768">
            <v>41078</v>
          </cell>
          <cell r="L768" t="str">
            <v>APAC</v>
          </cell>
          <cell r="M768" t="str">
            <v>S53P</v>
          </cell>
          <cell r="N768" t="str">
            <v>S</v>
          </cell>
          <cell r="O768" t="str">
            <v>5</v>
          </cell>
          <cell r="P768" t="str">
            <v>Regular</v>
          </cell>
          <cell r="R768">
            <v>1</v>
          </cell>
          <cell r="U768" t="str">
            <v>CNY</v>
          </cell>
          <cell r="V768" t="str">
            <v>APAC Sales</v>
          </cell>
          <cell r="W768" t="str">
            <v>Sharat Sinha</v>
          </cell>
          <cell r="Y768" t="str">
            <v>Eligible</v>
          </cell>
          <cell r="Z768">
            <v>535600</v>
          </cell>
          <cell r="AA768">
            <v>82856.587709784071</v>
          </cell>
          <cell r="AB768">
            <v>535600</v>
          </cell>
          <cell r="AC768">
            <v>82856.587709784071</v>
          </cell>
          <cell r="AD768">
            <v>2</v>
          </cell>
          <cell r="AE768" t="str">
            <v>S53</v>
          </cell>
          <cell r="AF768">
            <v>400000</v>
          </cell>
          <cell r="AG768">
            <v>700000</v>
          </cell>
          <cell r="AH768">
            <v>0.45</v>
          </cell>
          <cell r="AI768">
            <v>3</v>
          </cell>
          <cell r="AJ768">
            <v>0</v>
          </cell>
          <cell r="AK768">
            <v>535600</v>
          </cell>
          <cell r="AL768">
            <v>0</v>
          </cell>
          <cell r="AM768">
            <v>82856.587709784071</v>
          </cell>
          <cell r="AN768">
            <v>0</v>
          </cell>
          <cell r="AO768">
            <v>-0.23485714285714288</v>
          </cell>
          <cell r="AP768" t="str">
            <v>Rated 2 - no recommendation</v>
          </cell>
          <cell r="AQ768">
            <v>131503.603</v>
          </cell>
          <cell r="AR768">
            <v>1600000</v>
          </cell>
          <cell r="AS768">
            <v>0.27</v>
          </cell>
          <cell r="AT768">
            <v>1</v>
          </cell>
          <cell r="AU768">
            <v>0</v>
          </cell>
          <cell r="AV768">
            <v>535600</v>
          </cell>
          <cell r="AW768">
            <v>82856.587709784071</v>
          </cell>
          <cell r="AX768">
            <v>0</v>
          </cell>
          <cell r="AY768">
            <v>0</v>
          </cell>
          <cell r="AZ768" t="str">
            <v>commission</v>
          </cell>
          <cell r="BA768" t="str">
            <v>commissionEligible</v>
          </cell>
          <cell r="BB768" t="str">
            <v>commissionChina</v>
          </cell>
          <cell r="BC768" t="str">
            <v xml:space="preserve">commissionChina </v>
          </cell>
          <cell r="BH768">
            <v>3</v>
          </cell>
        </row>
        <row r="769">
          <cell r="B769">
            <v>18786</v>
          </cell>
          <cell r="C769">
            <v>13830</v>
          </cell>
          <cell r="D769">
            <v>174968</v>
          </cell>
          <cell r="E769" t="str">
            <v>Emily Gu</v>
          </cell>
          <cell r="F769" t="str">
            <v>Channel Account Manager</v>
          </cell>
          <cell r="G769" t="str">
            <v>Employee</v>
          </cell>
          <cell r="H769" t="str">
            <v>APAC Sales</v>
          </cell>
          <cell r="I769" t="str">
            <v>TAIPEI</v>
          </cell>
          <cell r="J769" t="str">
            <v>Taiwan</v>
          </cell>
          <cell r="K769">
            <v>43391</v>
          </cell>
          <cell r="L769" t="str">
            <v>APAC</v>
          </cell>
          <cell r="M769" t="str">
            <v>S51P</v>
          </cell>
          <cell r="N769" t="str">
            <v>S</v>
          </cell>
          <cell r="O769" t="str">
            <v>5</v>
          </cell>
          <cell r="P769" t="str">
            <v>EL</v>
          </cell>
          <cell r="Q769" t="str">
            <v>Sales 2018 Taiwan</v>
          </cell>
          <cell r="R769">
            <v>1</v>
          </cell>
          <cell r="U769" t="str">
            <v>TWD</v>
          </cell>
          <cell r="V769" t="str">
            <v>APAC Sales</v>
          </cell>
          <cell r="W769" t="str">
            <v>Sharat Sinha</v>
          </cell>
          <cell r="Y769" t="str">
            <v>Eligible</v>
          </cell>
          <cell r="Z769">
            <v>1400000</v>
          </cell>
          <cell r="AA769">
            <v>49979.286612123578</v>
          </cell>
          <cell r="AB769">
            <v>2000000</v>
          </cell>
          <cell r="AC769">
            <v>71398.980874462257</v>
          </cell>
          <cell r="AD769">
            <v>5</v>
          </cell>
          <cell r="AE769" t="str">
            <v>S51</v>
          </cell>
          <cell r="AF769">
            <v>1700000</v>
          </cell>
          <cell r="AG769">
            <v>2900000</v>
          </cell>
          <cell r="AH769">
            <v>0</v>
          </cell>
          <cell r="AI769">
            <v>1</v>
          </cell>
          <cell r="AJ769">
            <v>1600000</v>
          </cell>
          <cell r="AK769">
            <v>1600000</v>
          </cell>
          <cell r="AL769">
            <v>-0.19999999999999996</v>
          </cell>
          <cell r="AM769">
            <v>57119.1846995698</v>
          </cell>
          <cell r="AN769">
            <v>0</v>
          </cell>
          <cell r="AO769">
            <v>-0.44827586206896552</v>
          </cell>
          <cell r="AP769" t="str">
            <v>EL</v>
          </cell>
          <cell r="AQ769">
            <v>1220000</v>
          </cell>
          <cell r="AR769">
            <v>7280000</v>
          </cell>
          <cell r="AS769">
            <v>0.12</v>
          </cell>
          <cell r="AT769">
            <v>1</v>
          </cell>
          <cell r="AU769">
            <v>0</v>
          </cell>
          <cell r="AV769">
            <v>1600000</v>
          </cell>
          <cell r="AW769">
            <v>57119.1846995698</v>
          </cell>
          <cell r="AX769">
            <v>-0.19999999999999996</v>
          </cell>
          <cell r="AY769">
            <v>0</v>
          </cell>
          <cell r="AZ769" t="str">
            <v>commission</v>
          </cell>
          <cell r="BA769" t="str">
            <v>commissionEligible</v>
          </cell>
          <cell r="BB769" t="str">
            <v>commissionTaiwan</v>
          </cell>
          <cell r="BC769" t="str">
            <v xml:space="preserve">commissionTaiwan </v>
          </cell>
          <cell r="BH769">
            <v>5</v>
          </cell>
        </row>
        <row r="770">
          <cell r="B770">
            <v>18172</v>
          </cell>
          <cell r="C770">
            <v>13222</v>
          </cell>
          <cell r="D770">
            <v>159526</v>
          </cell>
          <cell r="E770" t="str">
            <v>Haichao Xie</v>
          </cell>
          <cell r="F770" t="str">
            <v>Security Engineer</v>
          </cell>
          <cell r="G770" t="str">
            <v>Employee</v>
          </cell>
          <cell r="H770" t="str">
            <v>APAC Sales</v>
          </cell>
          <cell r="I770" t="str">
            <v>BEIJING</v>
          </cell>
          <cell r="J770" t="str">
            <v>China</v>
          </cell>
          <cell r="K770">
            <v>43262</v>
          </cell>
          <cell r="L770" t="str">
            <v>APAC</v>
          </cell>
          <cell r="M770" t="str">
            <v>E51P</v>
          </cell>
          <cell r="N770" t="str">
            <v>E</v>
          </cell>
          <cell r="O770" t="str">
            <v>5</v>
          </cell>
          <cell r="P770" t="str">
            <v>Regular</v>
          </cell>
          <cell r="R770">
            <v>1</v>
          </cell>
          <cell r="U770" t="str">
            <v>CNY</v>
          </cell>
          <cell r="V770" t="str">
            <v>APAC Sales</v>
          </cell>
          <cell r="W770" t="str">
            <v>Sharat Sinha</v>
          </cell>
          <cell r="Y770" t="str">
            <v>Eligible</v>
          </cell>
          <cell r="Z770">
            <v>427392.00000000006</v>
          </cell>
          <cell r="AA770">
            <v>66116.958055377225</v>
          </cell>
          <cell r="AB770">
            <v>427392.00000000006</v>
          </cell>
          <cell r="AC770">
            <v>66116.958055377225</v>
          </cell>
          <cell r="AD770">
            <v>3</v>
          </cell>
          <cell r="AE770" t="str">
            <v>E51</v>
          </cell>
          <cell r="AF770">
            <v>300000</v>
          </cell>
          <cell r="AG770">
            <v>500000</v>
          </cell>
          <cell r="AH770">
            <v>0.63</v>
          </cell>
          <cell r="AI770">
            <v>3</v>
          </cell>
          <cell r="AJ770">
            <v>0</v>
          </cell>
          <cell r="AK770">
            <v>435939.84000000008</v>
          </cell>
          <cell r="AL770">
            <v>2.0000000000000018E-2</v>
          </cell>
          <cell r="AM770">
            <v>67439.29721648476</v>
          </cell>
          <cell r="AN770">
            <v>1322.3391611075349</v>
          </cell>
          <cell r="AO770">
            <v>-0.12812031999999984</v>
          </cell>
          <cell r="AQ770">
            <v>131503.603</v>
          </cell>
          <cell r="AR770">
            <v>1600000</v>
          </cell>
          <cell r="AS770">
            <v>0.2</v>
          </cell>
          <cell r="AT770">
            <v>1</v>
          </cell>
          <cell r="AU770">
            <v>0</v>
          </cell>
          <cell r="AV770">
            <v>435939.84000000008</v>
          </cell>
          <cell r="AW770">
            <v>67439.29721648476</v>
          </cell>
          <cell r="AX770">
            <v>2.0000000000000018E-2</v>
          </cell>
          <cell r="AY770">
            <v>1322.3391611075349</v>
          </cell>
          <cell r="AZ770" t="str">
            <v>commission</v>
          </cell>
          <cell r="BA770" t="str">
            <v>commissionEligible</v>
          </cell>
          <cell r="BB770" t="str">
            <v>commissionChina</v>
          </cell>
          <cell r="BC770" t="str">
            <v xml:space="preserve">commissionChina </v>
          </cell>
          <cell r="BH770">
            <v>5</v>
          </cell>
        </row>
        <row r="771">
          <cell r="B771">
            <v>13455</v>
          </cell>
          <cell r="C771">
            <v>8360</v>
          </cell>
          <cell r="D771">
            <v>63099</v>
          </cell>
          <cell r="E771" t="str">
            <v>Heng Yang</v>
          </cell>
          <cell r="F771" t="str">
            <v>Major Account Manager</v>
          </cell>
          <cell r="G771" t="str">
            <v>Employee</v>
          </cell>
          <cell r="H771" t="str">
            <v>APAC Sales</v>
          </cell>
          <cell r="I771" t="str">
            <v>SHANGHAI</v>
          </cell>
          <cell r="J771" t="str">
            <v>China</v>
          </cell>
          <cell r="K771">
            <v>42128</v>
          </cell>
          <cell r="L771" t="str">
            <v>APAC</v>
          </cell>
          <cell r="M771" t="str">
            <v>S51P</v>
          </cell>
          <cell r="N771" t="str">
            <v>S</v>
          </cell>
          <cell r="O771" t="str">
            <v>5</v>
          </cell>
          <cell r="P771" t="str">
            <v>Regular</v>
          </cell>
          <cell r="R771">
            <v>1</v>
          </cell>
          <cell r="U771" t="str">
            <v>CNY</v>
          </cell>
          <cell r="V771" t="str">
            <v>APAC Sales</v>
          </cell>
          <cell r="W771" t="str">
            <v>Sharat Sinha</v>
          </cell>
          <cell r="Y771" t="str">
            <v>Eligible</v>
          </cell>
          <cell r="Z771">
            <v>550000</v>
          </cell>
          <cell r="AA771">
            <v>85084.248021622931</v>
          </cell>
          <cell r="AB771">
            <v>550000</v>
          </cell>
          <cell r="AC771">
            <v>85084.248021622931</v>
          </cell>
          <cell r="AD771">
            <v>4</v>
          </cell>
          <cell r="AE771" t="str">
            <v>S51</v>
          </cell>
          <cell r="AF771">
            <v>320000</v>
          </cell>
          <cell r="AG771">
            <v>550000</v>
          </cell>
          <cell r="AH771">
            <v>1</v>
          </cell>
          <cell r="AI771">
            <v>5</v>
          </cell>
          <cell r="AJ771">
            <v>0</v>
          </cell>
          <cell r="AK771">
            <v>561000</v>
          </cell>
          <cell r="AL771">
            <v>2.0000000000000018E-2</v>
          </cell>
          <cell r="AM771">
            <v>86785.932982055383</v>
          </cell>
          <cell r="AN771">
            <v>1701.6849604324525</v>
          </cell>
          <cell r="AO771">
            <v>2.0000000000000018E-2</v>
          </cell>
          <cell r="AQ771">
            <v>131503.603</v>
          </cell>
          <cell r="AR771">
            <v>1600000</v>
          </cell>
          <cell r="AS771">
            <v>0.28000000000000003</v>
          </cell>
          <cell r="AT771">
            <v>1</v>
          </cell>
          <cell r="AU771">
            <v>0</v>
          </cell>
          <cell r="AV771">
            <v>561000</v>
          </cell>
          <cell r="AW771">
            <v>86785.932982055383</v>
          </cell>
          <cell r="AX771">
            <v>2.0000000000000018E-2</v>
          </cell>
          <cell r="AY771">
            <v>1701.6849604324525</v>
          </cell>
          <cell r="AZ771" t="str">
            <v>commission</v>
          </cell>
          <cell r="BA771" t="str">
            <v>commissionEligible</v>
          </cell>
          <cell r="BB771" t="str">
            <v>commissionChina</v>
          </cell>
          <cell r="BC771" t="str">
            <v xml:space="preserve">commissionChina </v>
          </cell>
          <cell r="BH771">
            <v>5</v>
          </cell>
        </row>
        <row r="772">
          <cell r="B772">
            <v>17753</v>
          </cell>
          <cell r="C772">
            <v>12754</v>
          </cell>
          <cell r="D772">
            <v>148135</v>
          </cell>
          <cell r="E772" t="str">
            <v>Hu Jun</v>
          </cell>
          <cell r="F772" t="str">
            <v>Channel Account Manager</v>
          </cell>
          <cell r="G772" t="str">
            <v>Left Site</v>
          </cell>
          <cell r="H772" t="str">
            <v>APAC Sales</v>
          </cell>
          <cell r="I772" t="str">
            <v>BEIJING</v>
          </cell>
          <cell r="J772" t="str">
            <v>China</v>
          </cell>
          <cell r="K772">
            <v>43164</v>
          </cell>
          <cell r="L772" t="str">
            <v>APAC</v>
          </cell>
          <cell r="M772" t="str">
            <v>S53P</v>
          </cell>
          <cell r="N772" t="str">
            <v>S</v>
          </cell>
          <cell r="O772" t="str">
            <v>5</v>
          </cell>
          <cell r="P772" t="str">
            <v>Regular</v>
          </cell>
          <cell r="U772" t="str">
            <v>CNY</v>
          </cell>
          <cell r="V772" t="str">
            <v>APAC Sales</v>
          </cell>
          <cell r="W772" t="str">
            <v>Sharat Sinha</v>
          </cell>
          <cell r="Y772" t="str">
            <v>Not Eligible - Left</v>
          </cell>
          <cell r="Z772">
            <v>624000</v>
          </cell>
          <cell r="AA772">
            <v>96531.946846350373</v>
          </cell>
          <cell r="AB772">
            <v>624000</v>
          </cell>
          <cell r="AC772">
            <v>96531.946846350373</v>
          </cell>
        </row>
        <row r="773">
          <cell r="B773">
            <v>19089</v>
          </cell>
          <cell r="C773">
            <v>14147</v>
          </cell>
          <cell r="D773">
            <v>177751</v>
          </cell>
          <cell r="E773" t="str">
            <v>Hua Liu</v>
          </cell>
          <cell r="F773" t="str">
            <v>Security Engineer</v>
          </cell>
          <cell r="G773" t="str">
            <v>Employee</v>
          </cell>
          <cell r="H773" t="str">
            <v>APAC Sales</v>
          </cell>
          <cell r="I773" t="str">
            <v>SHANGHAI</v>
          </cell>
          <cell r="J773" t="str">
            <v>China</v>
          </cell>
          <cell r="K773">
            <v>43416</v>
          </cell>
          <cell r="L773" t="str">
            <v>APAC</v>
          </cell>
          <cell r="M773" t="str">
            <v>E51P</v>
          </cell>
          <cell r="N773" t="str">
            <v>E</v>
          </cell>
          <cell r="O773" t="str">
            <v>5</v>
          </cell>
          <cell r="P773" t="str">
            <v>Regular</v>
          </cell>
          <cell r="R773">
            <v>1</v>
          </cell>
          <cell r="U773" t="str">
            <v>CNY</v>
          </cell>
          <cell r="V773" t="str">
            <v>APAC Sales</v>
          </cell>
          <cell r="W773" t="str">
            <v>Sharat Sinha</v>
          </cell>
          <cell r="Y773" t="str">
            <v>Eligible</v>
          </cell>
          <cell r="Z773">
            <v>479400</v>
          </cell>
          <cell r="AA773">
            <v>74162.524548301866</v>
          </cell>
          <cell r="AB773">
            <v>479400</v>
          </cell>
          <cell r="AC773">
            <v>74162.524548301866</v>
          </cell>
          <cell r="AD773">
            <v>4</v>
          </cell>
          <cell r="AE773" t="str">
            <v>E51</v>
          </cell>
          <cell r="AF773">
            <v>300000</v>
          </cell>
          <cell r="AG773">
            <v>500000</v>
          </cell>
          <cell r="AH773">
            <v>0.89</v>
          </cell>
          <cell r="AI773">
            <v>5</v>
          </cell>
          <cell r="AJ773">
            <v>0</v>
          </cell>
          <cell r="AK773">
            <v>488988</v>
          </cell>
          <cell r="AL773">
            <v>2.0000000000000018E-2</v>
          </cell>
          <cell r="AM773">
            <v>75645.775039267915</v>
          </cell>
          <cell r="AN773">
            <v>1483.2504909660493</v>
          </cell>
          <cell r="AO773">
            <v>-2.2024000000000044E-2</v>
          </cell>
          <cell r="AQ773">
            <v>131503.603</v>
          </cell>
          <cell r="AR773">
            <v>1600000</v>
          </cell>
          <cell r="AS773">
            <v>0.23</v>
          </cell>
          <cell r="AT773">
            <v>1</v>
          </cell>
          <cell r="AU773">
            <v>0</v>
          </cell>
          <cell r="AV773">
            <v>488988</v>
          </cell>
          <cell r="AW773">
            <v>75645.775039267915</v>
          </cell>
          <cell r="AX773">
            <v>2.0000000000000018E-2</v>
          </cell>
          <cell r="AY773">
            <v>1483.2504909660493</v>
          </cell>
          <cell r="AZ773" t="str">
            <v>commission</v>
          </cell>
          <cell r="BA773" t="str">
            <v>commissionEligible</v>
          </cell>
          <cell r="BB773" t="str">
            <v>commissionChina</v>
          </cell>
          <cell r="BC773" t="str">
            <v xml:space="preserve">commissionChina </v>
          </cell>
          <cell r="BH773">
            <v>4</v>
          </cell>
        </row>
        <row r="774">
          <cell r="B774">
            <v>19074</v>
          </cell>
          <cell r="C774">
            <v>14132</v>
          </cell>
          <cell r="D774">
            <v>149305</v>
          </cell>
          <cell r="E774" t="str">
            <v>Jacky Chan</v>
          </cell>
          <cell r="F774" t="str">
            <v>Territory Manager</v>
          </cell>
          <cell r="G774" t="str">
            <v>Employee</v>
          </cell>
          <cell r="H774" t="str">
            <v>APAC Sales</v>
          </cell>
          <cell r="I774" t="str">
            <v>HONG KONG</v>
          </cell>
          <cell r="J774" t="str">
            <v>Hong Kong</v>
          </cell>
          <cell r="K774">
            <v>43420</v>
          </cell>
          <cell r="L774" t="str">
            <v>APAC</v>
          </cell>
          <cell r="M774" t="str">
            <v>S53P</v>
          </cell>
          <cell r="N774" t="str">
            <v>S</v>
          </cell>
          <cell r="O774" t="str">
            <v>5</v>
          </cell>
          <cell r="P774" t="str">
            <v>Regular</v>
          </cell>
          <cell r="R774">
            <v>1</v>
          </cell>
          <cell r="U774" t="str">
            <v>HKD</v>
          </cell>
          <cell r="V774" t="str">
            <v>APAC Sales</v>
          </cell>
          <cell r="W774" t="str">
            <v>Sharat Sinha</v>
          </cell>
          <cell r="Y774" t="str">
            <v>Eligible</v>
          </cell>
          <cell r="Z774">
            <v>1020000</v>
          </cell>
          <cell r="AA774">
            <v>131590.80095981003</v>
          </cell>
          <cell r="AB774">
            <v>1020000</v>
          </cell>
          <cell r="AC774">
            <v>131590.80095981003</v>
          </cell>
          <cell r="AD774">
            <v>3</v>
          </cell>
          <cell r="AE774" t="str">
            <v>S53</v>
          </cell>
          <cell r="AF774">
            <v>600000</v>
          </cell>
          <cell r="AG774">
            <v>1100000</v>
          </cell>
          <cell r="AH774">
            <v>0.84</v>
          </cell>
          <cell r="AI774">
            <v>4</v>
          </cell>
          <cell r="AJ774">
            <v>0</v>
          </cell>
          <cell r="AK774">
            <v>1035299.9999999999</v>
          </cell>
          <cell r="AL774">
            <v>1.4999999999999902E-2</v>
          </cell>
          <cell r="AM774">
            <v>133564.66297420717</v>
          </cell>
          <cell r="AN774">
            <v>1973.8620143971348</v>
          </cell>
          <cell r="AO774">
            <v>-5.8818181818181881E-2</v>
          </cell>
          <cell r="AQ774">
            <v>217359.99999999997</v>
          </cell>
          <cell r="AR774">
            <v>2800000</v>
          </cell>
          <cell r="AS774">
            <v>0.31</v>
          </cell>
          <cell r="AT774">
            <v>1</v>
          </cell>
          <cell r="AU774">
            <v>0</v>
          </cell>
          <cell r="AV774">
            <v>1035299.9999999999</v>
          </cell>
          <cell r="AW774">
            <v>133564.66297420717</v>
          </cell>
          <cell r="AX774">
            <v>1.4999999999999902E-2</v>
          </cell>
          <cell r="AY774">
            <v>1973.8620143971348</v>
          </cell>
          <cell r="AZ774" t="str">
            <v>commission</v>
          </cell>
          <cell r="BA774" t="str">
            <v>commissionEligible</v>
          </cell>
          <cell r="BB774" t="str">
            <v>commissionHong Kong</v>
          </cell>
          <cell r="BC774" t="str">
            <v xml:space="preserve">commissionHong Kong </v>
          </cell>
          <cell r="BH774">
            <v>5</v>
          </cell>
        </row>
        <row r="775">
          <cell r="B775">
            <v>8195</v>
          </cell>
          <cell r="C775">
            <v>70018</v>
          </cell>
          <cell r="E775" t="str">
            <v>Jacyou Bo Yee Lee</v>
          </cell>
          <cell r="F775" t="str">
            <v>North Asia Buisness Operations Manager</v>
          </cell>
          <cell r="G775" t="str">
            <v>Employee</v>
          </cell>
          <cell r="H775" t="str">
            <v>APAC Sales</v>
          </cell>
          <cell r="I775" t="str">
            <v>HONG KONG</v>
          </cell>
          <cell r="J775" t="str">
            <v>Hong Kong</v>
          </cell>
          <cell r="K775">
            <v>40129</v>
          </cell>
          <cell r="L775" t="str">
            <v>APAC</v>
          </cell>
          <cell r="M775" t="str">
            <v>M55P</v>
          </cell>
          <cell r="N775" t="str">
            <v>M</v>
          </cell>
          <cell r="O775" t="str">
            <v>5</v>
          </cell>
          <cell r="P775" t="str">
            <v>Regular</v>
          </cell>
          <cell r="S775">
            <v>1</v>
          </cell>
          <cell r="U775" t="str">
            <v>HKD</v>
          </cell>
          <cell r="V775" t="str">
            <v>APAC Sales</v>
          </cell>
          <cell r="W775" t="str">
            <v>Sharat Sinha</v>
          </cell>
          <cell r="Y775" t="str">
            <v>Eligible</v>
          </cell>
          <cell r="Z775">
            <v>540800</v>
          </cell>
          <cell r="AA775">
            <v>69768.926626534565</v>
          </cell>
          <cell r="AB775">
            <v>540800</v>
          </cell>
          <cell r="AC775">
            <v>69768.926626534565</v>
          </cell>
          <cell r="AD775">
            <v>5</v>
          </cell>
          <cell r="AE775" t="str">
            <v>M55</v>
          </cell>
          <cell r="AF775">
            <v>400000</v>
          </cell>
          <cell r="AG775">
            <v>600000</v>
          </cell>
          <cell r="AH775">
            <v>0.7</v>
          </cell>
          <cell r="AI775">
            <v>4</v>
          </cell>
          <cell r="AJ775">
            <v>0</v>
          </cell>
          <cell r="AK775">
            <v>562432</v>
          </cell>
          <cell r="AL775">
            <v>4.0000000000000036E-2</v>
          </cell>
          <cell r="AM775">
            <v>72559.683691595957</v>
          </cell>
          <cell r="AN775">
            <v>2790.7570650613925</v>
          </cell>
          <cell r="AO775">
            <v>-6.2613333333333299E-2</v>
          </cell>
          <cell r="AQ775">
            <v>217359.99999999997</v>
          </cell>
          <cell r="AR775">
            <v>2800000</v>
          </cell>
          <cell r="AS775">
            <v>0.12</v>
          </cell>
          <cell r="AT775">
            <v>1</v>
          </cell>
          <cell r="AU775">
            <v>0</v>
          </cell>
          <cell r="AV775">
            <v>562432</v>
          </cell>
          <cell r="AW775">
            <v>72559.683691595957</v>
          </cell>
          <cell r="AX775">
            <v>4.0000000000000036E-2</v>
          </cell>
          <cell r="AY775">
            <v>2790.7570650613925</v>
          </cell>
          <cell r="AZ775" t="str">
            <v>Target Bonus</v>
          </cell>
          <cell r="BA775" t="str">
            <v>Target BonusEligible</v>
          </cell>
          <cell r="BB775" t="str">
            <v>Target BonusHong Kong</v>
          </cell>
          <cell r="BC775" t="str">
            <v>Target BonusHong Kong Employee</v>
          </cell>
          <cell r="BE775" t="str">
            <v>Employee</v>
          </cell>
          <cell r="BF775">
            <v>45066.666666666664</v>
          </cell>
          <cell r="BG775">
            <v>115500</v>
          </cell>
          <cell r="BH775">
            <v>4</v>
          </cell>
          <cell r="BJ775">
            <v>108160</v>
          </cell>
          <cell r="BK775">
            <v>108160</v>
          </cell>
          <cell r="BL775">
            <v>135200</v>
          </cell>
        </row>
        <row r="776">
          <cell r="B776">
            <v>20484</v>
          </cell>
          <cell r="C776">
            <v>15571</v>
          </cell>
          <cell r="D776">
            <v>196546</v>
          </cell>
          <cell r="E776" t="str">
            <v>Monica Lee</v>
          </cell>
          <cell r="F776" t="str">
            <v>Territory Manager</v>
          </cell>
          <cell r="G776" t="str">
            <v>Employee</v>
          </cell>
          <cell r="H776" t="str">
            <v>APAC Sales</v>
          </cell>
          <cell r="I776" t="str">
            <v>TAIPEI</v>
          </cell>
          <cell r="J776" t="str">
            <v>Taiwan</v>
          </cell>
          <cell r="K776">
            <v>43752</v>
          </cell>
          <cell r="L776" t="str">
            <v>APAC</v>
          </cell>
          <cell r="M776" t="str">
            <v>S43P</v>
          </cell>
          <cell r="N776" t="str">
            <v>S</v>
          </cell>
          <cell r="O776" t="str">
            <v>4</v>
          </cell>
          <cell r="P776" t="str">
            <v>Regular</v>
          </cell>
          <cell r="R776">
            <v>1</v>
          </cell>
          <cell r="U776" t="str">
            <v>TWD</v>
          </cell>
          <cell r="V776" t="str">
            <v>APAC Sales</v>
          </cell>
          <cell r="W776" t="str">
            <v>Sharat Sinha</v>
          </cell>
          <cell r="Y776" t="str">
            <v>Eligible</v>
          </cell>
          <cell r="Z776">
            <v>3700000</v>
          </cell>
          <cell r="AA776">
            <v>132088.11461775517</v>
          </cell>
          <cell r="AB776">
            <v>3700000</v>
          </cell>
          <cell r="AC776">
            <v>132088.11461775517</v>
          </cell>
          <cell r="AD776">
            <v>5</v>
          </cell>
          <cell r="AE776" t="str">
            <v>S43</v>
          </cell>
          <cell r="AF776">
            <v>2600000</v>
          </cell>
          <cell r="AG776">
            <v>4000000</v>
          </cell>
          <cell r="AH776">
            <v>0.78</v>
          </cell>
          <cell r="AI776">
            <v>4</v>
          </cell>
          <cell r="AJ776">
            <v>0</v>
          </cell>
          <cell r="AK776">
            <v>3848000</v>
          </cell>
          <cell r="AL776">
            <v>4.0000000000000036E-2</v>
          </cell>
          <cell r="AM776">
            <v>137371.63920246536</v>
          </cell>
          <cell r="AN776">
            <v>5283.5245847101905</v>
          </cell>
          <cell r="AO776">
            <v>-3.8000000000000034E-2</v>
          </cell>
          <cell r="AQ776">
            <v>1220000</v>
          </cell>
          <cell r="AR776">
            <v>7280000</v>
          </cell>
          <cell r="AS776">
            <v>0.4</v>
          </cell>
          <cell r="AT776">
            <v>1</v>
          </cell>
          <cell r="AU776">
            <v>0</v>
          </cell>
          <cell r="AV776">
            <v>3848000</v>
          </cell>
          <cell r="AW776">
            <v>137371.63920246536</v>
          </cell>
          <cell r="AX776">
            <v>4.0000000000000036E-2</v>
          </cell>
          <cell r="AY776">
            <v>5283.5245847101905</v>
          </cell>
          <cell r="AZ776" t="str">
            <v>commission</v>
          </cell>
          <cell r="BA776" t="str">
            <v>commissionEligible</v>
          </cell>
          <cell r="BB776" t="str">
            <v>commissionTaiwan</v>
          </cell>
          <cell r="BC776" t="str">
            <v xml:space="preserve">commissionTaiwan </v>
          </cell>
        </row>
        <row r="777">
          <cell r="B777">
            <v>14853</v>
          </cell>
          <cell r="C777">
            <v>9797</v>
          </cell>
          <cell r="D777">
            <v>89866</v>
          </cell>
          <cell r="E777" t="str">
            <v>Patrick Yin</v>
          </cell>
          <cell r="F777" t="str">
            <v>Major Account Manager</v>
          </cell>
          <cell r="G777" t="str">
            <v>Employee</v>
          </cell>
          <cell r="H777" t="str">
            <v>APAC Sales</v>
          </cell>
          <cell r="I777" t="str">
            <v>TAIPEI</v>
          </cell>
          <cell r="J777" t="str">
            <v>Taiwan</v>
          </cell>
          <cell r="K777">
            <v>42436</v>
          </cell>
          <cell r="L777" t="str">
            <v>APAC</v>
          </cell>
          <cell r="M777" t="str">
            <v>S43P</v>
          </cell>
          <cell r="N777" t="str">
            <v>S</v>
          </cell>
          <cell r="O777" t="str">
            <v>4</v>
          </cell>
          <cell r="P777" t="str">
            <v>Regular</v>
          </cell>
          <cell r="R777">
            <v>1</v>
          </cell>
          <cell r="U777" t="str">
            <v>TWD</v>
          </cell>
          <cell r="V777" t="str">
            <v>APAC Sales</v>
          </cell>
          <cell r="W777" t="str">
            <v>Sharat Sinha</v>
          </cell>
          <cell r="Y777" t="str">
            <v>Eligible</v>
          </cell>
          <cell r="Z777">
            <v>3800000</v>
          </cell>
          <cell r="AA777">
            <v>135658.06366147829</v>
          </cell>
          <cell r="AB777">
            <v>3800000</v>
          </cell>
          <cell r="AC777">
            <v>135658.06366147829</v>
          </cell>
          <cell r="AD777">
            <v>5</v>
          </cell>
          <cell r="AE777" t="str">
            <v>S43</v>
          </cell>
          <cell r="AF777">
            <v>2600000</v>
          </cell>
          <cell r="AG777">
            <v>4000000</v>
          </cell>
          <cell r="AH777">
            <v>0.85</v>
          </cell>
          <cell r="AI777">
            <v>5</v>
          </cell>
          <cell r="AJ777">
            <v>0</v>
          </cell>
          <cell r="AK777">
            <v>3914000</v>
          </cell>
          <cell r="AL777">
            <v>3.0000000000000027E-2</v>
          </cell>
          <cell r="AM777">
            <v>139727.80557132262</v>
          </cell>
          <cell r="AN777">
            <v>4069.7419098443352</v>
          </cell>
          <cell r="AO777">
            <v>-2.1499999999999964E-2</v>
          </cell>
          <cell r="AQ777">
            <v>1220000</v>
          </cell>
          <cell r="AR777">
            <v>7280000</v>
          </cell>
          <cell r="AS777">
            <v>0.42</v>
          </cell>
          <cell r="AT777">
            <v>1</v>
          </cell>
          <cell r="AU777">
            <v>0</v>
          </cell>
          <cell r="AV777">
            <v>3914000</v>
          </cell>
          <cell r="AW777">
            <v>139727.80557132262</v>
          </cell>
          <cell r="AX777">
            <v>3.0000000000000027E-2</v>
          </cell>
          <cell r="AY777">
            <v>4069.7419098443352</v>
          </cell>
          <cell r="AZ777" t="str">
            <v>commission</v>
          </cell>
          <cell r="BA777" t="str">
            <v>commissionEligible</v>
          </cell>
          <cell r="BB777" t="str">
            <v>commissionTaiwan</v>
          </cell>
          <cell r="BC777" t="str">
            <v xml:space="preserve">commissionTaiwan </v>
          </cell>
          <cell r="BH777">
            <v>4</v>
          </cell>
        </row>
        <row r="778">
          <cell r="B778">
            <v>10164</v>
          </cell>
          <cell r="C778">
            <v>70029</v>
          </cell>
          <cell r="D778">
            <v>117000</v>
          </cell>
          <cell r="E778" t="str">
            <v>Stephen Liu</v>
          </cell>
          <cell r="F778" t="str">
            <v>Sales Manager, HK</v>
          </cell>
          <cell r="G778" t="str">
            <v>Employee</v>
          </cell>
          <cell r="H778" t="str">
            <v>APAC Sales</v>
          </cell>
          <cell r="I778" t="str">
            <v>HONG KONG</v>
          </cell>
          <cell r="J778" t="str">
            <v>Hong Kong</v>
          </cell>
          <cell r="K778">
            <v>42807</v>
          </cell>
          <cell r="L778" t="str">
            <v>APAC</v>
          </cell>
          <cell r="M778" t="str">
            <v>S43M</v>
          </cell>
          <cell r="N778" t="str">
            <v>S</v>
          </cell>
          <cell r="O778" t="str">
            <v>4</v>
          </cell>
          <cell r="P778" t="str">
            <v>Regular</v>
          </cell>
          <cell r="R778">
            <v>1</v>
          </cell>
          <cell r="U778" t="str">
            <v>HKD</v>
          </cell>
          <cell r="V778" t="str">
            <v>APAC Sales</v>
          </cell>
          <cell r="W778" t="str">
            <v>Sharat Sinha</v>
          </cell>
          <cell r="Y778" t="str">
            <v>Eligible</v>
          </cell>
          <cell r="Z778">
            <v>1442000</v>
          </cell>
          <cell r="AA778">
            <v>186033.26959220201</v>
          </cell>
          <cell r="AB778">
            <v>1442000</v>
          </cell>
          <cell r="AC778">
            <v>186033.26959220201</v>
          </cell>
          <cell r="AD778">
            <v>3</v>
          </cell>
          <cell r="AE778" t="str">
            <v>S43</v>
          </cell>
          <cell r="AF778">
            <v>950000</v>
          </cell>
          <cell r="AG778">
            <v>1500000</v>
          </cell>
          <cell r="AH778">
            <v>0.89</v>
          </cell>
          <cell r="AI778">
            <v>5</v>
          </cell>
          <cell r="AJ778">
            <v>0</v>
          </cell>
          <cell r="AK778">
            <v>1456420</v>
          </cell>
          <cell r="AL778">
            <v>1.0000000000000009E-2</v>
          </cell>
          <cell r="AM778">
            <v>187893.60228812404</v>
          </cell>
          <cell r="AN778">
            <v>1860.3326959220285</v>
          </cell>
          <cell r="AO778">
            <v>-2.9053333333333375E-2</v>
          </cell>
          <cell r="AQ778">
            <v>217359.99999999997</v>
          </cell>
          <cell r="AR778">
            <v>2800000</v>
          </cell>
          <cell r="AS778">
            <v>0.47</v>
          </cell>
          <cell r="AT778">
            <v>1</v>
          </cell>
          <cell r="AU778">
            <v>0</v>
          </cell>
          <cell r="AV778">
            <v>1456420</v>
          </cell>
          <cell r="AW778">
            <v>187893.60228812404</v>
          </cell>
          <cell r="AX778">
            <v>1.0000000000000009E-2</v>
          </cell>
          <cell r="AY778">
            <v>1860.3326959220285</v>
          </cell>
          <cell r="AZ778" t="str">
            <v>commission</v>
          </cell>
          <cell r="BA778" t="str">
            <v>commissionEligible</v>
          </cell>
          <cell r="BB778" t="str">
            <v>commissionHong Kong</v>
          </cell>
          <cell r="BC778" t="str">
            <v xml:space="preserve">commissionHong Kong </v>
          </cell>
          <cell r="BH778">
            <v>4</v>
          </cell>
        </row>
        <row r="779">
          <cell r="B779">
            <v>18622</v>
          </cell>
          <cell r="C779">
            <v>13668</v>
          </cell>
          <cell r="D779">
            <v>162064</v>
          </cell>
          <cell r="E779" t="str">
            <v>Summer Wang</v>
          </cell>
          <cell r="F779" t="str">
            <v>Territory Manager</v>
          </cell>
          <cell r="G779" t="str">
            <v>Employee</v>
          </cell>
          <cell r="H779" t="str">
            <v>APAC Sales</v>
          </cell>
          <cell r="I779" t="str">
            <v>BEIJING</v>
          </cell>
          <cell r="J779" t="str">
            <v>China</v>
          </cell>
          <cell r="K779">
            <v>43373</v>
          </cell>
          <cell r="L779" t="str">
            <v>APAC</v>
          </cell>
          <cell r="M779" t="str">
            <v>S53P</v>
          </cell>
          <cell r="N779" t="str">
            <v>S</v>
          </cell>
          <cell r="O779" t="str">
            <v>5</v>
          </cell>
          <cell r="P779" t="str">
            <v>Regular</v>
          </cell>
          <cell r="R779">
            <v>1</v>
          </cell>
          <cell r="U779" t="str">
            <v>CNY</v>
          </cell>
          <cell r="V779" t="str">
            <v>APAC Sales</v>
          </cell>
          <cell r="W779" t="str">
            <v>Sharat Sinha</v>
          </cell>
          <cell r="Y779" t="str">
            <v>Eligible</v>
          </cell>
          <cell r="Z779">
            <v>600000</v>
          </cell>
          <cell r="AA779">
            <v>92819.179659952279</v>
          </cell>
          <cell r="AB779">
            <v>600000</v>
          </cell>
          <cell r="AC779">
            <v>92819.179659952279</v>
          </cell>
          <cell r="AD779">
            <v>2</v>
          </cell>
          <cell r="AE779" t="str">
            <v>S53</v>
          </cell>
          <cell r="AF779">
            <v>400000</v>
          </cell>
          <cell r="AG779">
            <v>700000</v>
          </cell>
          <cell r="AH779">
            <v>0.66</v>
          </cell>
          <cell r="AI779">
            <v>3</v>
          </cell>
          <cell r="AJ779">
            <v>0</v>
          </cell>
          <cell r="AK779">
            <v>600000</v>
          </cell>
          <cell r="AL779">
            <v>0</v>
          </cell>
          <cell r="AM779">
            <v>92819.179659952279</v>
          </cell>
          <cell r="AN779">
            <v>0</v>
          </cell>
          <cell r="AO779">
            <v>-0.1428571428571429</v>
          </cell>
          <cell r="AP779" t="str">
            <v>Rated 2 - no recommendation</v>
          </cell>
          <cell r="AQ779">
            <v>131503.603</v>
          </cell>
          <cell r="AR779">
            <v>1600000</v>
          </cell>
          <cell r="AS779">
            <v>0.31</v>
          </cell>
          <cell r="AT779">
            <v>1</v>
          </cell>
          <cell r="AU779">
            <v>0</v>
          </cell>
          <cell r="AV779">
            <v>600000</v>
          </cell>
          <cell r="AW779">
            <v>92819.179659952279</v>
          </cell>
          <cell r="AX779">
            <v>0</v>
          </cell>
          <cell r="AY779">
            <v>0</v>
          </cell>
          <cell r="AZ779" t="str">
            <v>commission</v>
          </cell>
          <cell r="BA779" t="str">
            <v>commissionEligible</v>
          </cell>
          <cell r="BB779" t="str">
            <v>commissionChina</v>
          </cell>
          <cell r="BC779" t="str">
            <v xml:space="preserve">commissionChina </v>
          </cell>
          <cell r="BH779">
            <v>2</v>
          </cell>
        </row>
        <row r="780">
          <cell r="B780">
            <v>12811</v>
          </cell>
          <cell r="C780">
            <v>7839</v>
          </cell>
          <cell r="D780">
            <v>51420</v>
          </cell>
          <cell r="E780" t="str">
            <v>Vincent Fu</v>
          </cell>
          <cell r="F780" t="str">
            <v>Lead Security Engineer</v>
          </cell>
          <cell r="G780" t="str">
            <v>Employee</v>
          </cell>
          <cell r="H780" t="str">
            <v>APAC Sales</v>
          </cell>
          <cell r="I780" t="str">
            <v>TAIPEI</v>
          </cell>
          <cell r="J780" t="str">
            <v>Taiwan</v>
          </cell>
          <cell r="K780">
            <v>42005</v>
          </cell>
          <cell r="L780" t="str">
            <v>APAC</v>
          </cell>
          <cell r="M780" t="str">
            <v>E41P</v>
          </cell>
          <cell r="N780" t="str">
            <v>E</v>
          </cell>
          <cell r="O780" t="str">
            <v>4</v>
          </cell>
          <cell r="P780" t="str">
            <v>Regular</v>
          </cell>
          <cell r="R780">
            <v>1</v>
          </cell>
          <cell r="U780" t="str">
            <v>TWD</v>
          </cell>
          <cell r="V780" t="str">
            <v>APAC Sales</v>
          </cell>
          <cell r="W780" t="str">
            <v>Sharat Sinha</v>
          </cell>
          <cell r="Y780" t="str">
            <v>Eligible</v>
          </cell>
          <cell r="Z780">
            <v>3224000</v>
          </cell>
          <cell r="AA780">
            <v>115095.15716963315</v>
          </cell>
          <cell r="AB780">
            <v>3224000</v>
          </cell>
          <cell r="AC780">
            <v>115095.15716963315</v>
          </cell>
          <cell r="AD780">
            <v>5</v>
          </cell>
          <cell r="AE780" t="str">
            <v>E41</v>
          </cell>
          <cell r="AF780">
            <v>2300000</v>
          </cell>
          <cell r="AG780">
            <v>3600000</v>
          </cell>
          <cell r="AH780">
            <v>0.71</v>
          </cell>
          <cell r="AI780">
            <v>4</v>
          </cell>
          <cell r="AJ780">
            <v>0</v>
          </cell>
          <cell r="AK780">
            <v>3352960</v>
          </cell>
          <cell r="AL780">
            <v>4.0000000000000036E-2</v>
          </cell>
          <cell r="AM780">
            <v>119698.96345641848</v>
          </cell>
          <cell r="AN780">
            <v>4603.8062867853296</v>
          </cell>
          <cell r="AO780">
            <v>-6.8622222222222251E-2</v>
          </cell>
          <cell r="AQ780">
            <v>1220000</v>
          </cell>
          <cell r="AR780">
            <v>7280000</v>
          </cell>
          <cell r="AS780">
            <v>0.33</v>
          </cell>
          <cell r="AT780">
            <v>1</v>
          </cell>
          <cell r="AU780">
            <v>0</v>
          </cell>
          <cell r="AV780">
            <v>3352960</v>
          </cell>
          <cell r="AW780">
            <v>119698.96345641848</v>
          </cell>
          <cell r="AX780">
            <v>4.0000000000000036E-2</v>
          </cell>
          <cell r="AY780">
            <v>4603.8062867853296</v>
          </cell>
          <cell r="AZ780" t="str">
            <v>commission</v>
          </cell>
          <cell r="BA780" t="str">
            <v>commissionEligible</v>
          </cell>
          <cell r="BB780" t="str">
            <v>commissionTaiwan</v>
          </cell>
          <cell r="BC780" t="str">
            <v xml:space="preserve">commissionTaiwan </v>
          </cell>
          <cell r="BH780">
            <v>4</v>
          </cell>
        </row>
        <row r="781">
          <cell r="B781">
            <v>14582</v>
          </cell>
          <cell r="C781">
            <v>9535</v>
          </cell>
          <cell r="D781">
            <v>85458</v>
          </cell>
          <cell r="E781" t="str">
            <v>Vincent Liu</v>
          </cell>
          <cell r="F781" t="str">
            <v>Country Manager, Taiwan</v>
          </cell>
          <cell r="G781" t="str">
            <v>Employee</v>
          </cell>
          <cell r="H781" t="str">
            <v>APAC Sales</v>
          </cell>
          <cell r="I781" t="str">
            <v>TAIPEI</v>
          </cell>
          <cell r="J781" t="str">
            <v>Taiwan</v>
          </cell>
          <cell r="K781">
            <v>42366</v>
          </cell>
          <cell r="L781" t="str">
            <v>APAC</v>
          </cell>
          <cell r="M781" t="str">
            <v>S31M</v>
          </cell>
          <cell r="N781" t="str">
            <v>S</v>
          </cell>
          <cell r="O781" t="str">
            <v>3</v>
          </cell>
          <cell r="P781" t="str">
            <v>Regular</v>
          </cell>
          <cell r="R781">
            <v>1</v>
          </cell>
          <cell r="U781" t="str">
            <v>TWD</v>
          </cell>
          <cell r="V781" t="str">
            <v>APAC Sales</v>
          </cell>
          <cell r="W781" t="str">
            <v>Sharat Sinha</v>
          </cell>
          <cell r="Y781" t="str">
            <v>Eligible</v>
          </cell>
          <cell r="Z781">
            <v>7280000</v>
          </cell>
          <cell r="AA781">
            <v>259892.29038304259</v>
          </cell>
          <cell r="AB781">
            <v>7280000</v>
          </cell>
          <cell r="AC781">
            <v>259892.29038304259</v>
          </cell>
          <cell r="AD781">
            <v>5</v>
          </cell>
          <cell r="AE781" t="str">
            <v>S31</v>
          </cell>
          <cell r="AF781">
            <v>3500000</v>
          </cell>
          <cell r="AG781">
            <v>5500000</v>
          </cell>
          <cell r="AH781">
            <v>1</v>
          </cell>
          <cell r="AI781">
            <v>5</v>
          </cell>
          <cell r="AJ781">
            <v>0</v>
          </cell>
          <cell r="AK781">
            <v>7280000</v>
          </cell>
          <cell r="AL781">
            <v>0</v>
          </cell>
          <cell r="AM781">
            <v>259892.29038304259</v>
          </cell>
          <cell r="AN781">
            <v>0</v>
          </cell>
          <cell r="AO781">
            <v>0.32363636363636372</v>
          </cell>
          <cell r="AP781" t="str">
            <v>Above Range</v>
          </cell>
          <cell r="AQ781">
            <v>1220000</v>
          </cell>
          <cell r="AR781">
            <v>7280000</v>
          </cell>
          <cell r="AS781">
            <v>1</v>
          </cell>
          <cell r="AT781">
            <v>1</v>
          </cell>
          <cell r="AU781">
            <v>0</v>
          </cell>
          <cell r="AV781">
            <v>7280000</v>
          </cell>
          <cell r="AW781">
            <v>259892.29038304259</v>
          </cell>
          <cell r="AX781">
            <v>0</v>
          </cell>
          <cell r="AY781">
            <v>0</v>
          </cell>
          <cell r="AZ781" t="str">
            <v>commission</v>
          </cell>
          <cell r="BA781" t="str">
            <v>commissionEligible</v>
          </cell>
          <cell r="BB781" t="str">
            <v>commissionTaiwan</v>
          </cell>
          <cell r="BC781" t="str">
            <v xml:space="preserve">commissionTaiwan </v>
          </cell>
          <cell r="BH781">
            <v>4</v>
          </cell>
        </row>
        <row r="782">
          <cell r="B782">
            <v>10494</v>
          </cell>
          <cell r="C782">
            <v>54069</v>
          </cell>
          <cell r="E782" t="str">
            <v>Vivian Wang</v>
          </cell>
          <cell r="F782" t="str">
            <v>Major Account Manager</v>
          </cell>
          <cell r="G782" t="str">
            <v>Employee</v>
          </cell>
          <cell r="H782" t="str">
            <v>APAC Sales</v>
          </cell>
          <cell r="I782" t="str">
            <v>SHANGHAI</v>
          </cell>
          <cell r="J782" t="str">
            <v>China</v>
          </cell>
          <cell r="K782">
            <v>41153</v>
          </cell>
          <cell r="L782" t="str">
            <v>APAC</v>
          </cell>
          <cell r="M782" t="str">
            <v>S53P</v>
          </cell>
          <cell r="N782" t="str">
            <v>S</v>
          </cell>
          <cell r="O782" t="str">
            <v>5</v>
          </cell>
          <cell r="P782" t="str">
            <v>Regular</v>
          </cell>
          <cell r="R782">
            <v>1</v>
          </cell>
          <cell r="U782" t="str">
            <v>CNY</v>
          </cell>
          <cell r="V782" t="str">
            <v>APAC Sales</v>
          </cell>
          <cell r="W782" t="str">
            <v>Sharat Sinha</v>
          </cell>
          <cell r="Y782" t="str">
            <v>Eligible</v>
          </cell>
          <cell r="Z782">
            <v>750000</v>
          </cell>
          <cell r="AA782">
            <v>116023.97457494035</v>
          </cell>
          <cell r="AB782">
            <v>750000</v>
          </cell>
          <cell r="AC782">
            <v>116023.97457494035</v>
          </cell>
          <cell r="AD782">
            <v>3</v>
          </cell>
          <cell r="AE782" t="str">
            <v>S53</v>
          </cell>
          <cell r="AF782">
            <v>400000</v>
          </cell>
          <cell r="AG782">
            <v>700000</v>
          </cell>
          <cell r="AH782">
            <v>1</v>
          </cell>
          <cell r="AI782">
            <v>5</v>
          </cell>
          <cell r="AJ782">
            <v>0</v>
          </cell>
          <cell r="AK782">
            <v>750000</v>
          </cell>
          <cell r="AL782">
            <v>0</v>
          </cell>
          <cell r="AM782">
            <v>116023.97457494035</v>
          </cell>
          <cell r="AN782">
            <v>0</v>
          </cell>
          <cell r="AO782">
            <v>7.1428571428571397E-2</v>
          </cell>
          <cell r="AP782" t="str">
            <v>Above Range</v>
          </cell>
          <cell r="AQ782">
            <v>131503.603</v>
          </cell>
          <cell r="AR782">
            <v>1600000</v>
          </cell>
          <cell r="AS782">
            <v>0.42</v>
          </cell>
          <cell r="AT782">
            <v>1</v>
          </cell>
          <cell r="AU782">
            <v>0</v>
          </cell>
          <cell r="AV782">
            <v>750000</v>
          </cell>
          <cell r="AW782">
            <v>116023.97457494035</v>
          </cell>
          <cell r="AX782">
            <v>0</v>
          </cell>
          <cell r="AY782">
            <v>0</v>
          </cell>
          <cell r="AZ782" t="str">
            <v>commission</v>
          </cell>
          <cell r="BA782" t="str">
            <v>commissionEligible</v>
          </cell>
          <cell r="BB782" t="str">
            <v>commissionChina</v>
          </cell>
          <cell r="BC782" t="str">
            <v xml:space="preserve">commissionChina </v>
          </cell>
          <cell r="BH782">
            <v>3</v>
          </cell>
        </row>
        <row r="783">
          <cell r="B783">
            <v>18627</v>
          </cell>
          <cell r="C783">
            <v>13673</v>
          </cell>
          <cell r="D783">
            <v>168347</v>
          </cell>
          <cell r="E783" t="str">
            <v>Xiaojiang Wen</v>
          </cell>
          <cell r="F783" t="str">
            <v>Cloud Security Technical Expert</v>
          </cell>
          <cell r="G783" t="str">
            <v>Employee</v>
          </cell>
          <cell r="H783" t="str">
            <v>APAC Sales</v>
          </cell>
          <cell r="I783" t="str">
            <v>BEIJING</v>
          </cell>
          <cell r="J783" t="str">
            <v>China</v>
          </cell>
          <cell r="K783">
            <v>43381</v>
          </cell>
          <cell r="L783" t="str">
            <v>APAC</v>
          </cell>
          <cell r="M783" t="str">
            <v>E41P</v>
          </cell>
          <cell r="N783" t="str">
            <v>E</v>
          </cell>
          <cell r="O783" t="str">
            <v>4</v>
          </cell>
          <cell r="P783" t="str">
            <v>Regular</v>
          </cell>
          <cell r="S783">
            <v>1</v>
          </cell>
          <cell r="U783" t="str">
            <v>CNY</v>
          </cell>
          <cell r="V783" t="str">
            <v>APAC Sales</v>
          </cell>
          <cell r="W783" t="str">
            <v>Sharat Sinha</v>
          </cell>
          <cell r="Y783" t="str">
            <v>Eligible</v>
          </cell>
          <cell r="Z783">
            <v>770000</v>
          </cell>
          <cell r="AA783">
            <v>119117.9472302721</v>
          </cell>
          <cell r="AB783">
            <v>770000</v>
          </cell>
          <cell r="AC783">
            <v>119117.9472302721</v>
          </cell>
          <cell r="AD783">
            <v>4</v>
          </cell>
          <cell r="AE783" t="str">
            <v>E41</v>
          </cell>
          <cell r="AF783">
            <v>500000</v>
          </cell>
          <cell r="AG783">
            <v>750000</v>
          </cell>
          <cell r="AH783">
            <v>1</v>
          </cell>
          <cell r="AI783">
            <v>5</v>
          </cell>
          <cell r="AJ783">
            <v>0</v>
          </cell>
          <cell r="AK783">
            <v>772500</v>
          </cell>
          <cell r="AL783">
            <v>3.2467532467532756E-3</v>
          </cell>
          <cell r="AM783">
            <v>119504.69381218856</v>
          </cell>
          <cell r="AN783">
            <v>386.74658191646449</v>
          </cell>
          <cell r="AO783">
            <v>3.0000000000000027E-2</v>
          </cell>
          <cell r="AQ783">
            <v>131503.603</v>
          </cell>
          <cell r="AR783">
            <v>1600000</v>
          </cell>
          <cell r="AS783">
            <v>0.43</v>
          </cell>
          <cell r="AT783">
            <v>1</v>
          </cell>
          <cell r="AU783">
            <v>0</v>
          </cell>
          <cell r="AV783">
            <v>772500</v>
          </cell>
          <cell r="AW783">
            <v>119504.69381218856</v>
          </cell>
          <cell r="AX783">
            <v>3.2467532467532756E-3</v>
          </cell>
          <cell r="AY783">
            <v>386.74658191646449</v>
          </cell>
          <cell r="AZ783" t="str">
            <v>Target Bonus</v>
          </cell>
          <cell r="BA783" t="str">
            <v>Target BonusEligible</v>
          </cell>
          <cell r="BB783" t="str">
            <v>Target BonusChina</v>
          </cell>
          <cell r="BC783" t="str">
            <v>Target BonusChina Employee</v>
          </cell>
          <cell r="BE783" t="str">
            <v>Employee</v>
          </cell>
          <cell r="BF783">
            <v>64166.666666666664</v>
          </cell>
          <cell r="BG783">
            <v>150000</v>
          </cell>
          <cell r="BH783">
            <v>3</v>
          </cell>
          <cell r="BJ783">
            <v>150000</v>
          </cell>
          <cell r="BK783">
            <v>150000</v>
          </cell>
          <cell r="BL783">
            <v>165000</v>
          </cell>
        </row>
        <row r="784">
          <cell r="B784">
            <v>12448</v>
          </cell>
          <cell r="C784">
            <v>7482</v>
          </cell>
          <cell r="D784">
            <v>44265</v>
          </cell>
          <cell r="E784" t="str">
            <v>Yi Shen</v>
          </cell>
          <cell r="F784" t="str">
            <v>Territory Manager</v>
          </cell>
          <cell r="G784" t="str">
            <v>Employee</v>
          </cell>
          <cell r="H784" t="str">
            <v>APAC Sales</v>
          </cell>
          <cell r="I784" t="str">
            <v>SHANGHAI</v>
          </cell>
          <cell r="J784" t="str">
            <v>China</v>
          </cell>
          <cell r="K784">
            <v>41856</v>
          </cell>
          <cell r="L784" t="str">
            <v>APAC</v>
          </cell>
          <cell r="M784" t="str">
            <v>S43P</v>
          </cell>
          <cell r="N784" t="str">
            <v>S</v>
          </cell>
          <cell r="O784" t="str">
            <v>4</v>
          </cell>
          <cell r="P784" t="str">
            <v>Regular</v>
          </cell>
          <cell r="R784">
            <v>1</v>
          </cell>
          <cell r="U784" t="str">
            <v>CNY</v>
          </cell>
          <cell r="V784" t="str">
            <v>APAC Sales</v>
          </cell>
          <cell r="W784" t="str">
            <v>Sharat Sinha</v>
          </cell>
          <cell r="Y784" t="str">
            <v>Eligible</v>
          </cell>
          <cell r="Z784">
            <v>714000</v>
          </cell>
          <cell r="AA784">
            <v>110454.82379534321</v>
          </cell>
          <cell r="AB784">
            <v>714000</v>
          </cell>
          <cell r="AC784">
            <v>110454.82379534321</v>
          </cell>
          <cell r="AD784">
            <v>4</v>
          </cell>
          <cell r="AE784" t="str">
            <v>S43</v>
          </cell>
          <cell r="AF784">
            <v>550000</v>
          </cell>
          <cell r="AG784">
            <v>950000</v>
          </cell>
          <cell r="AH784">
            <v>0.41</v>
          </cell>
          <cell r="AI784">
            <v>2</v>
          </cell>
          <cell r="AJ784">
            <v>0</v>
          </cell>
          <cell r="AK784">
            <v>749700</v>
          </cell>
          <cell r="AL784">
            <v>5.0000000000000044E-2</v>
          </cell>
          <cell r="AM784">
            <v>115977.56498511038</v>
          </cell>
          <cell r="AN784">
            <v>5522.74118976717</v>
          </cell>
          <cell r="AO784">
            <v>-0.21084210526315794</v>
          </cell>
          <cell r="AQ784">
            <v>131503.603</v>
          </cell>
          <cell r="AR784">
            <v>1600000</v>
          </cell>
          <cell r="AS784">
            <v>0.39</v>
          </cell>
          <cell r="AT784">
            <v>1</v>
          </cell>
          <cell r="AU784">
            <v>0</v>
          </cell>
          <cell r="AV784">
            <v>749700</v>
          </cell>
          <cell r="AW784">
            <v>115977.56498511038</v>
          </cell>
          <cell r="AX784">
            <v>5.0000000000000044E-2</v>
          </cell>
          <cell r="AY784">
            <v>5522.74118976717</v>
          </cell>
          <cell r="AZ784" t="str">
            <v>commission</v>
          </cell>
          <cell r="BA784" t="str">
            <v>commissionEligible</v>
          </cell>
          <cell r="BB784" t="str">
            <v>commissionChina</v>
          </cell>
          <cell r="BC784" t="str">
            <v xml:space="preserve">commissionChina </v>
          </cell>
          <cell r="BH784">
            <v>3</v>
          </cell>
        </row>
        <row r="785">
          <cell r="B785">
            <v>17429</v>
          </cell>
          <cell r="C785">
            <v>12447</v>
          </cell>
          <cell r="D785">
            <v>141714</v>
          </cell>
          <cell r="E785" t="str">
            <v>Yuki Sum</v>
          </cell>
          <cell r="F785" t="str">
            <v>Territory Manager</v>
          </cell>
          <cell r="G785" t="str">
            <v>Employee</v>
          </cell>
          <cell r="H785" t="str">
            <v>APAC Sales</v>
          </cell>
          <cell r="I785" t="str">
            <v>HONG KONG</v>
          </cell>
          <cell r="J785" t="str">
            <v>Hong Kong</v>
          </cell>
          <cell r="K785">
            <v>43089</v>
          </cell>
          <cell r="L785" t="str">
            <v>APAC</v>
          </cell>
          <cell r="M785" t="str">
            <v>S53P</v>
          </cell>
          <cell r="N785" t="str">
            <v>S</v>
          </cell>
          <cell r="O785" t="str">
            <v>5</v>
          </cell>
          <cell r="P785" t="str">
            <v>Regular</v>
          </cell>
          <cell r="R785">
            <v>1</v>
          </cell>
          <cell r="U785" t="str">
            <v>HKD</v>
          </cell>
          <cell r="V785" t="str">
            <v>APAC Sales</v>
          </cell>
          <cell r="W785" t="str">
            <v>Sharat Sinha</v>
          </cell>
          <cell r="Y785" t="str">
            <v>Eligible</v>
          </cell>
          <cell r="Z785">
            <v>1116500</v>
          </cell>
          <cell r="AA785">
            <v>144040.32281532147</v>
          </cell>
          <cell r="AB785">
            <v>1116500</v>
          </cell>
          <cell r="AC785">
            <v>144040.32281532147</v>
          </cell>
          <cell r="AD785">
            <v>4</v>
          </cell>
          <cell r="AE785" t="str">
            <v>S53</v>
          </cell>
          <cell r="AF785">
            <v>600000</v>
          </cell>
          <cell r="AG785">
            <v>1100000</v>
          </cell>
          <cell r="AH785">
            <v>1</v>
          </cell>
          <cell r="AI785">
            <v>5</v>
          </cell>
          <cell r="AJ785">
            <v>0</v>
          </cell>
          <cell r="AK785">
            <v>1133000</v>
          </cell>
          <cell r="AL785">
            <v>1.4778325123152802E-2</v>
          </cell>
          <cell r="AM785">
            <v>146168.99753673017</v>
          </cell>
          <cell r="AN785">
            <v>2128.6747214086936</v>
          </cell>
          <cell r="AO785">
            <v>3.0000000000000027E-2</v>
          </cell>
          <cell r="AQ785">
            <v>217359.99999999997</v>
          </cell>
          <cell r="AR785">
            <v>2800000</v>
          </cell>
          <cell r="AS785">
            <v>0.34</v>
          </cell>
          <cell r="AT785">
            <v>1</v>
          </cell>
          <cell r="AU785">
            <v>0</v>
          </cell>
          <cell r="AV785">
            <v>1133000</v>
          </cell>
          <cell r="AW785">
            <v>146168.99753673017</v>
          </cell>
          <cell r="AX785">
            <v>1.4778325123152802E-2</v>
          </cell>
          <cell r="AY785">
            <v>2128.6747214086936</v>
          </cell>
          <cell r="AZ785" t="str">
            <v>commission</v>
          </cell>
          <cell r="BA785" t="str">
            <v>commissionEligible</v>
          </cell>
          <cell r="BB785" t="str">
            <v>commissionHong Kong</v>
          </cell>
          <cell r="BC785" t="str">
            <v xml:space="preserve">commissionHong Kong </v>
          </cell>
          <cell r="BH785">
            <v>3</v>
          </cell>
        </row>
        <row r="786">
          <cell r="B786">
            <v>13246</v>
          </cell>
          <cell r="C786">
            <v>8272</v>
          </cell>
          <cell r="D786">
            <v>59763</v>
          </cell>
          <cell r="E786" t="str">
            <v>Claire Yip</v>
          </cell>
          <cell r="F786" t="str">
            <v>Renewals Manager</v>
          </cell>
          <cell r="G786" t="str">
            <v>Employee</v>
          </cell>
          <cell r="H786" t="str">
            <v>APAC Sales</v>
          </cell>
          <cell r="I786" t="str">
            <v>TAIPEI</v>
          </cell>
          <cell r="J786" t="str">
            <v>Taiwan</v>
          </cell>
          <cell r="K786">
            <v>42072</v>
          </cell>
          <cell r="L786" t="str">
            <v>APAC</v>
          </cell>
          <cell r="M786" t="str">
            <v>M55P</v>
          </cell>
          <cell r="N786" t="str">
            <v>M</v>
          </cell>
          <cell r="O786" t="str">
            <v>5</v>
          </cell>
          <cell r="P786" t="str">
            <v>Regular</v>
          </cell>
          <cell r="R786">
            <v>1</v>
          </cell>
          <cell r="U786" t="str">
            <v>TWD</v>
          </cell>
          <cell r="V786" t="str">
            <v>APAC Sales</v>
          </cell>
          <cell r="W786" t="str">
            <v>Sharat Sinha</v>
          </cell>
          <cell r="Y786" t="str">
            <v>Eligible</v>
          </cell>
          <cell r="Z786">
            <v>1890000</v>
          </cell>
          <cell r="AA786">
            <v>67472.036926366825</v>
          </cell>
          <cell r="AB786">
            <v>1890000</v>
          </cell>
          <cell r="AC786">
            <v>67472.036926366825</v>
          </cell>
          <cell r="AD786">
            <v>5</v>
          </cell>
          <cell r="AE786" t="str">
            <v>M55</v>
          </cell>
          <cell r="AF786">
            <v>1200000</v>
          </cell>
          <cell r="AG786">
            <v>1950000</v>
          </cell>
          <cell r="AH786">
            <v>0.92</v>
          </cell>
          <cell r="AI786">
            <v>5</v>
          </cell>
          <cell r="AJ786">
            <v>0</v>
          </cell>
          <cell r="AK786">
            <v>1946700</v>
          </cell>
          <cell r="AL786">
            <v>3.0000000000000027E-2</v>
          </cell>
          <cell r="AM786">
            <v>69496.198034157831</v>
          </cell>
          <cell r="AN786">
            <v>2024.1611077910056</v>
          </cell>
          <cell r="AO786">
            <v>-1.6923076923076597E-3</v>
          </cell>
          <cell r="AQ786">
            <v>1220000</v>
          </cell>
          <cell r="AR786">
            <v>7280000</v>
          </cell>
          <cell r="AS786">
            <v>0.11</v>
          </cell>
          <cell r="AT786">
            <v>1</v>
          </cell>
          <cell r="AU786">
            <v>0</v>
          </cell>
          <cell r="AV786">
            <v>1946700</v>
          </cell>
          <cell r="AW786">
            <v>69496.198034157831</v>
          </cell>
          <cell r="AX786">
            <v>3.0000000000000027E-2</v>
          </cell>
          <cell r="AY786">
            <v>2024.1611077910056</v>
          </cell>
          <cell r="AZ786" t="str">
            <v>commission</v>
          </cell>
          <cell r="BA786" t="str">
            <v>commissionEligible</v>
          </cell>
          <cell r="BB786" t="str">
            <v>commissionTaiwan</v>
          </cell>
          <cell r="BC786" t="str">
            <v xml:space="preserve">commissionTaiwan </v>
          </cell>
          <cell r="BH786">
            <v>3</v>
          </cell>
        </row>
        <row r="787">
          <cell r="B787">
            <v>20679</v>
          </cell>
          <cell r="C787">
            <v>15766</v>
          </cell>
          <cell r="D787">
            <v>211753</v>
          </cell>
          <cell r="E787" t="str">
            <v>Derrick Lau</v>
          </cell>
          <cell r="F787" t="str">
            <v>Head of Inside Sales &amp; Renewals, APAC</v>
          </cell>
          <cell r="G787" t="str">
            <v>Employee</v>
          </cell>
          <cell r="H787" t="str">
            <v>APAC Sales</v>
          </cell>
          <cell r="I787" t="str">
            <v>SINGAPORE</v>
          </cell>
          <cell r="J787" t="str">
            <v>Singapore</v>
          </cell>
          <cell r="K787">
            <v>43804</v>
          </cell>
          <cell r="L787" t="str">
            <v>APAC</v>
          </cell>
          <cell r="M787" t="str">
            <v>M36M</v>
          </cell>
          <cell r="N787" t="str">
            <v>M</v>
          </cell>
          <cell r="O787" t="str">
            <v>3</v>
          </cell>
          <cell r="P787" t="str">
            <v>Regular</v>
          </cell>
          <cell r="R787">
            <v>1</v>
          </cell>
          <cell r="U787" t="str">
            <v>SGD</v>
          </cell>
          <cell r="V787" t="str">
            <v>APAC Sales</v>
          </cell>
          <cell r="W787" t="str">
            <v>Sharat Sinha</v>
          </cell>
          <cell r="Y787" t="str">
            <v>Not Eligible - Left</v>
          </cell>
          <cell r="Z787">
            <v>350000</v>
          </cell>
          <cell r="AA787">
            <v>264127.44905032485</v>
          </cell>
          <cell r="AB787">
            <v>350000</v>
          </cell>
          <cell r="AC787">
            <v>264127.44905032485</v>
          </cell>
        </row>
        <row r="788">
          <cell r="B788">
            <v>13203</v>
          </cell>
          <cell r="C788">
            <v>8230</v>
          </cell>
          <cell r="D788">
            <v>59401</v>
          </cell>
          <cell r="E788" t="str">
            <v>Evan Dumas</v>
          </cell>
          <cell r="F788" t="str">
            <v xml:space="preserve">Regional Director, South Asia </v>
          </cell>
          <cell r="G788" t="str">
            <v>Employee</v>
          </cell>
          <cell r="H788" t="str">
            <v>APAC Sales</v>
          </cell>
          <cell r="I788" t="str">
            <v>SINGAPORE</v>
          </cell>
          <cell r="J788" t="str">
            <v>Singapore</v>
          </cell>
          <cell r="K788">
            <v>42086</v>
          </cell>
          <cell r="L788" t="str">
            <v>APAC</v>
          </cell>
          <cell r="M788" t="str">
            <v>S20M</v>
          </cell>
          <cell r="N788" t="str">
            <v>S</v>
          </cell>
          <cell r="O788" t="str">
            <v>2</v>
          </cell>
          <cell r="P788" t="str">
            <v>Regular</v>
          </cell>
          <cell r="R788">
            <v>1</v>
          </cell>
          <cell r="U788" t="str">
            <v>SGD</v>
          </cell>
          <cell r="V788" t="str">
            <v>APAC Sales</v>
          </cell>
          <cell r="W788" t="str">
            <v>Sharat Sinha</v>
          </cell>
          <cell r="Y788" t="str">
            <v>Eligible</v>
          </cell>
          <cell r="Z788">
            <v>468000</v>
          </cell>
          <cell r="AA788">
            <v>353176.13187300583</v>
          </cell>
          <cell r="AB788">
            <v>468000</v>
          </cell>
          <cell r="AC788">
            <v>353176.13187300583</v>
          </cell>
          <cell r="AD788">
            <v>3</v>
          </cell>
          <cell r="AE788" t="str">
            <v>S20</v>
          </cell>
          <cell r="AF788">
            <v>350000</v>
          </cell>
          <cell r="AG788">
            <v>580000</v>
          </cell>
          <cell r="AH788">
            <v>0.51</v>
          </cell>
          <cell r="AI788">
            <v>3</v>
          </cell>
          <cell r="AJ788">
            <v>0</v>
          </cell>
          <cell r="AK788">
            <v>477360</v>
          </cell>
          <cell r="AL788">
            <v>2.0000000000000018E-2</v>
          </cell>
          <cell r="AM788">
            <v>360239.65451046592</v>
          </cell>
          <cell r="AN788">
            <v>7063.5226374600898</v>
          </cell>
          <cell r="AO788">
            <v>-0.17696551724137932</v>
          </cell>
          <cell r="AQ788">
            <v>48000</v>
          </cell>
          <cell r="AR788">
            <v>600000</v>
          </cell>
          <cell r="AS788">
            <v>0.76</v>
          </cell>
          <cell r="AT788">
            <v>1</v>
          </cell>
          <cell r="AU788">
            <v>0</v>
          </cell>
          <cell r="AV788">
            <v>477360</v>
          </cell>
          <cell r="AW788">
            <v>360239.65451046592</v>
          </cell>
          <cell r="AX788">
            <v>2.0000000000000018E-2</v>
          </cell>
          <cell r="AY788">
            <v>7063.5226374600898</v>
          </cell>
          <cell r="AZ788" t="str">
            <v>commission</v>
          </cell>
          <cell r="BA788" t="str">
            <v>commissionEligible</v>
          </cell>
          <cell r="BB788" t="str">
            <v>commissionSingapore</v>
          </cell>
          <cell r="BC788" t="str">
            <v xml:space="preserve">commissionSingapore </v>
          </cell>
          <cell r="BH788">
            <v>4</v>
          </cell>
        </row>
        <row r="789">
          <cell r="B789">
            <v>8367</v>
          </cell>
          <cell r="C789">
            <v>65051</v>
          </cell>
          <cell r="D789">
            <v>126302</v>
          </cell>
          <cell r="E789" t="str">
            <v>Gary Gardiner</v>
          </cell>
          <cell r="F789" t="str">
            <v>Head of Security Engineering, APAC, Check Point Evangelist</v>
          </cell>
          <cell r="G789" t="str">
            <v>Employee</v>
          </cell>
          <cell r="H789" t="str">
            <v>APAC Sales</v>
          </cell>
          <cell r="I789" t="str">
            <v>SINGAPORE</v>
          </cell>
          <cell r="J789" t="str">
            <v>Singapore</v>
          </cell>
          <cell r="K789">
            <v>42954</v>
          </cell>
          <cell r="L789" t="str">
            <v>APAC</v>
          </cell>
          <cell r="M789" t="str">
            <v>E20M</v>
          </cell>
          <cell r="N789" t="str">
            <v>E</v>
          </cell>
          <cell r="O789" t="str">
            <v>2</v>
          </cell>
          <cell r="P789" t="str">
            <v>Regular</v>
          </cell>
          <cell r="R789">
            <v>1</v>
          </cell>
          <cell r="U789" t="str">
            <v>SGD</v>
          </cell>
          <cell r="V789" t="str">
            <v>APAC Sales</v>
          </cell>
          <cell r="W789" t="str">
            <v>Sharat Sinha</v>
          </cell>
          <cell r="Y789" t="str">
            <v>Eligible</v>
          </cell>
          <cell r="Z789">
            <v>320000</v>
          </cell>
          <cell r="AA789">
            <v>241487.95341743986</v>
          </cell>
          <cell r="AB789">
            <v>320000</v>
          </cell>
          <cell r="AC789">
            <v>241487.95341743986</v>
          </cell>
          <cell r="AD789">
            <v>4</v>
          </cell>
          <cell r="AE789" t="str">
            <v>E20</v>
          </cell>
          <cell r="AF789">
            <v>300000</v>
          </cell>
          <cell r="AG789">
            <v>400000</v>
          </cell>
          <cell r="AH789">
            <v>0.2</v>
          </cell>
          <cell r="AI789">
            <v>2</v>
          </cell>
          <cell r="AJ789">
            <v>0</v>
          </cell>
          <cell r="AK789">
            <v>336000</v>
          </cell>
          <cell r="AL789">
            <v>5.0000000000000044E-2</v>
          </cell>
          <cell r="AM789">
            <v>253562.35108831184</v>
          </cell>
          <cell r="AN789">
            <v>12074.397670871986</v>
          </cell>
          <cell r="AO789">
            <v>-0.16000000000000003</v>
          </cell>
          <cell r="AQ789">
            <v>48000</v>
          </cell>
          <cell r="AR789">
            <v>600000</v>
          </cell>
          <cell r="AS789">
            <v>0.49</v>
          </cell>
          <cell r="AT789">
            <v>1</v>
          </cell>
          <cell r="AU789">
            <v>0</v>
          </cell>
          <cell r="AV789">
            <v>336000</v>
          </cell>
          <cell r="AW789">
            <v>253562.35108831184</v>
          </cell>
          <cell r="AX789">
            <v>5.0000000000000044E-2</v>
          </cell>
          <cell r="AY789">
            <v>12074.397670871986</v>
          </cell>
          <cell r="AZ789" t="str">
            <v>commission</v>
          </cell>
          <cell r="BA789" t="str">
            <v>commissionEligible</v>
          </cell>
          <cell r="BB789" t="str">
            <v>commissionSingapore</v>
          </cell>
          <cell r="BC789" t="str">
            <v xml:space="preserve">commissionSingapore </v>
          </cell>
          <cell r="BH789">
            <v>3</v>
          </cell>
        </row>
        <row r="790">
          <cell r="B790">
            <v>20732</v>
          </cell>
          <cell r="C790">
            <v>15819</v>
          </cell>
          <cell r="D790">
            <v>208237</v>
          </cell>
          <cell r="E790" t="str">
            <v>Ian Raper</v>
          </cell>
          <cell r="F790" t="str">
            <v>Regional Director, ANZ</v>
          </cell>
          <cell r="G790" t="str">
            <v>Employee</v>
          </cell>
          <cell r="H790" t="str">
            <v>APAC Sales</v>
          </cell>
          <cell r="I790" t="str">
            <v>MELBOURNE</v>
          </cell>
          <cell r="J790" t="str">
            <v>Australia</v>
          </cell>
          <cell r="K790">
            <v>43815</v>
          </cell>
          <cell r="L790" t="str">
            <v>APAC</v>
          </cell>
          <cell r="M790" t="str">
            <v>S20M</v>
          </cell>
          <cell r="N790" t="str">
            <v>S</v>
          </cell>
          <cell r="O790" t="str">
            <v>2</v>
          </cell>
          <cell r="P790" t="str">
            <v>Regular</v>
          </cell>
          <cell r="R790">
            <v>1</v>
          </cell>
          <cell r="U790" t="str">
            <v>AUD</v>
          </cell>
          <cell r="V790" t="str">
            <v>APAC Sales</v>
          </cell>
          <cell r="W790" t="str">
            <v>Sharat Sinha</v>
          </cell>
          <cell r="Y790" t="str">
            <v>Eligible</v>
          </cell>
          <cell r="Z790">
            <v>490000</v>
          </cell>
          <cell r="AA790">
            <v>379176.72302243934</v>
          </cell>
          <cell r="AB790">
            <v>490000</v>
          </cell>
          <cell r="AC790">
            <v>379176.72302243934</v>
          </cell>
          <cell r="AD790">
            <v>3</v>
          </cell>
          <cell r="AE790" t="str">
            <v>S20</v>
          </cell>
          <cell r="AF790">
            <v>350000</v>
          </cell>
          <cell r="AG790">
            <v>550000</v>
          </cell>
          <cell r="AH790">
            <v>0.7</v>
          </cell>
          <cell r="AI790">
            <v>4</v>
          </cell>
          <cell r="AJ790">
            <v>0</v>
          </cell>
          <cell r="AK790">
            <v>497349.99999999994</v>
          </cell>
          <cell r="AL790">
            <v>1.4999999999999902E-2</v>
          </cell>
          <cell r="AM790">
            <v>384864.3738677759</v>
          </cell>
          <cell r="AN790">
            <v>5687.6508453365532</v>
          </cell>
          <cell r="AO790">
            <v>-9.5727272727272883E-2</v>
          </cell>
          <cell r="AQ790">
            <v>80000</v>
          </cell>
          <cell r="AR790">
            <v>490000</v>
          </cell>
          <cell r="AS790">
            <v>1</v>
          </cell>
          <cell r="AT790">
            <v>1</v>
          </cell>
          <cell r="AU790">
            <v>0</v>
          </cell>
          <cell r="AV790">
            <v>497349.99999999994</v>
          </cell>
          <cell r="AW790">
            <v>384864.3738677759</v>
          </cell>
          <cell r="AX790">
            <v>1.4999999999999902E-2</v>
          </cell>
          <cell r="AY790">
            <v>5687.6508453365532</v>
          </cell>
          <cell r="AZ790" t="str">
            <v>commission</v>
          </cell>
          <cell r="BA790" t="str">
            <v>commissionEligible</v>
          </cell>
          <cell r="BB790" t="str">
            <v>commissionAustralia</v>
          </cell>
          <cell r="BC790" t="str">
            <v xml:space="preserve">commissionAustralia </v>
          </cell>
        </row>
        <row r="791">
          <cell r="B791">
            <v>19962</v>
          </cell>
          <cell r="C791">
            <v>15054</v>
          </cell>
          <cell r="D791">
            <v>196067</v>
          </cell>
          <cell r="E791" t="str">
            <v>Pankaj Narayan</v>
          </cell>
          <cell r="F791" t="str">
            <v>Head of Channels, APAC</v>
          </cell>
          <cell r="G791" t="str">
            <v>Employee</v>
          </cell>
          <cell r="H791" t="str">
            <v>APAC Sales</v>
          </cell>
          <cell r="I791" t="str">
            <v>SINGAPORE</v>
          </cell>
          <cell r="J791" t="str">
            <v>Singapore</v>
          </cell>
          <cell r="K791">
            <v>43617</v>
          </cell>
          <cell r="L791" t="str">
            <v>APAC</v>
          </cell>
          <cell r="M791" t="str">
            <v>S20M</v>
          </cell>
          <cell r="N791" t="str">
            <v>S</v>
          </cell>
          <cell r="O791" t="str">
            <v>2</v>
          </cell>
          <cell r="P791" t="str">
            <v>Regular</v>
          </cell>
          <cell r="R791">
            <v>1</v>
          </cell>
          <cell r="U791" t="str">
            <v>SGD</v>
          </cell>
          <cell r="V791" t="str">
            <v>APAC Sales</v>
          </cell>
          <cell r="W791" t="str">
            <v>Sharat Sinha</v>
          </cell>
          <cell r="Y791" t="str">
            <v>Eligible</v>
          </cell>
          <cell r="Z791">
            <v>600000</v>
          </cell>
          <cell r="AA791">
            <v>452789.91265769972</v>
          </cell>
          <cell r="AB791">
            <v>600000</v>
          </cell>
          <cell r="AC791">
            <v>452789.91265769972</v>
          </cell>
          <cell r="AD791">
            <v>5</v>
          </cell>
          <cell r="AE791" t="str">
            <v>S20</v>
          </cell>
          <cell r="AF791">
            <v>350000</v>
          </cell>
          <cell r="AG791">
            <v>580000</v>
          </cell>
          <cell r="AH791">
            <v>1</v>
          </cell>
          <cell r="AI791">
            <v>5</v>
          </cell>
          <cell r="AJ791">
            <v>0</v>
          </cell>
          <cell r="AK791">
            <v>618000</v>
          </cell>
          <cell r="AL791">
            <v>3.0000000000000027E-2</v>
          </cell>
          <cell r="AM791">
            <v>466373.61003743071</v>
          </cell>
          <cell r="AN791">
            <v>13583.697379730991</v>
          </cell>
          <cell r="AO791">
            <v>6.5517241379310365E-2</v>
          </cell>
          <cell r="AQ791">
            <v>48000</v>
          </cell>
          <cell r="AR791">
            <v>600000</v>
          </cell>
          <cell r="AS791">
            <v>1</v>
          </cell>
          <cell r="AT791">
            <v>1</v>
          </cell>
          <cell r="AU791">
            <v>0</v>
          </cell>
          <cell r="AV791">
            <v>618000</v>
          </cell>
          <cell r="AW791">
            <v>466373.61003743071</v>
          </cell>
          <cell r="AX791">
            <v>3.0000000000000027E-2</v>
          </cell>
          <cell r="AY791">
            <v>13583.697379730991</v>
          </cell>
          <cell r="AZ791" t="str">
            <v>commission</v>
          </cell>
          <cell r="BA791" t="str">
            <v>commissionEligible</v>
          </cell>
          <cell r="BB791" t="str">
            <v>commissionSingapore</v>
          </cell>
          <cell r="BC791" t="str">
            <v xml:space="preserve">commissionSingapore </v>
          </cell>
          <cell r="BH791">
            <v>4</v>
          </cell>
        </row>
        <row r="792">
          <cell r="B792">
            <v>20250</v>
          </cell>
          <cell r="C792">
            <v>15339</v>
          </cell>
          <cell r="D792">
            <v>199905</v>
          </cell>
          <cell r="E792" t="str">
            <v>Sandeep Sharma</v>
          </cell>
          <cell r="F792" t="str">
            <v>Telco Business Leader</v>
          </cell>
          <cell r="G792" t="str">
            <v>Employee</v>
          </cell>
          <cell r="H792" t="str">
            <v>APAC Sales</v>
          </cell>
          <cell r="I792" t="str">
            <v>SINGAPORE</v>
          </cell>
          <cell r="J792" t="str">
            <v>Singapore</v>
          </cell>
          <cell r="K792">
            <v>43682</v>
          </cell>
          <cell r="L792" t="str">
            <v>APAC</v>
          </cell>
          <cell r="M792" t="str">
            <v>S20P</v>
          </cell>
          <cell r="N792" t="str">
            <v>S</v>
          </cell>
          <cell r="O792" t="str">
            <v>2</v>
          </cell>
          <cell r="P792" t="str">
            <v>Regular</v>
          </cell>
          <cell r="R792">
            <v>1</v>
          </cell>
          <cell r="U792" t="str">
            <v>SGD</v>
          </cell>
          <cell r="V792" t="str">
            <v>APAC Sales</v>
          </cell>
          <cell r="W792" t="str">
            <v>Sharat Sinha</v>
          </cell>
          <cell r="Y792" t="str">
            <v>Eligible</v>
          </cell>
          <cell r="Z792">
            <v>500000</v>
          </cell>
          <cell r="AA792">
            <v>377324.9272147498</v>
          </cell>
          <cell r="AB792">
            <v>500000</v>
          </cell>
          <cell r="AC792">
            <v>377324.9272147498</v>
          </cell>
          <cell r="AD792">
            <v>3</v>
          </cell>
          <cell r="AE792" t="str">
            <v>S20</v>
          </cell>
          <cell r="AF792">
            <v>350000</v>
          </cell>
          <cell r="AG792">
            <v>580000</v>
          </cell>
          <cell r="AH792">
            <v>0.65</v>
          </cell>
          <cell r="AI792">
            <v>3</v>
          </cell>
          <cell r="AJ792">
            <v>0</v>
          </cell>
          <cell r="AK792">
            <v>510000</v>
          </cell>
          <cell r="AL792">
            <v>2.0000000000000018E-2</v>
          </cell>
          <cell r="AM792">
            <v>384871.42575904477</v>
          </cell>
          <cell r="AN792">
            <v>7546.4985442949692</v>
          </cell>
          <cell r="AO792">
            <v>-0.12068965517241381</v>
          </cell>
          <cell r="AQ792">
            <v>48000</v>
          </cell>
          <cell r="AR792">
            <v>600000</v>
          </cell>
          <cell r="AS792">
            <v>0.81</v>
          </cell>
          <cell r="AT792">
            <v>1</v>
          </cell>
          <cell r="AU792">
            <v>0</v>
          </cell>
          <cell r="AV792">
            <v>510000</v>
          </cell>
          <cell r="AW792">
            <v>384871.42575904477</v>
          </cell>
          <cell r="AX792">
            <v>2.0000000000000018E-2</v>
          </cell>
          <cell r="AY792">
            <v>7546.4985442949692</v>
          </cell>
          <cell r="AZ792" t="str">
            <v>commission</v>
          </cell>
          <cell r="BA792" t="str">
            <v>commissionEligible</v>
          </cell>
          <cell r="BB792" t="str">
            <v>commissionSingapore</v>
          </cell>
          <cell r="BC792" t="str">
            <v xml:space="preserve">commissionSingapore </v>
          </cell>
          <cell r="BH792">
            <v>3</v>
          </cell>
        </row>
        <row r="793">
          <cell r="B793">
            <v>16271</v>
          </cell>
          <cell r="C793">
            <v>11205</v>
          </cell>
          <cell r="D793">
            <v>118910</v>
          </cell>
          <cell r="E793" t="str">
            <v>Suraworn Sukkram</v>
          </cell>
          <cell r="F793" t="str">
            <v>Renewals Manager</v>
          </cell>
          <cell r="G793" t="str">
            <v>Employee</v>
          </cell>
          <cell r="H793" t="str">
            <v>APAC Sales</v>
          </cell>
          <cell r="I793" t="str">
            <v>SINGAPORE</v>
          </cell>
          <cell r="J793" t="str">
            <v>Singapore</v>
          </cell>
          <cell r="K793">
            <v>42857</v>
          </cell>
          <cell r="L793" t="str">
            <v>APAC</v>
          </cell>
          <cell r="M793" t="str">
            <v>M55P</v>
          </cell>
          <cell r="N793" t="str">
            <v>M</v>
          </cell>
          <cell r="O793" t="str">
            <v>5</v>
          </cell>
          <cell r="P793" t="str">
            <v>Regular</v>
          </cell>
          <cell r="R793">
            <v>1</v>
          </cell>
          <cell r="U793" t="str">
            <v>SGD</v>
          </cell>
          <cell r="V793" t="str">
            <v>APAC Sales</v>
          </cell>
          <cell r="W793" t="str">
            <v>Sharat Sinha</v>
          </cell>
          <cell r="Y793" t="str">
            <v>Eligible</v>
          </cell>
          <cell r="Z793">
            <v>80000</v>
          </cell>
          <cell r="AA793">
            <v>60371.988354359964</v>
          </cell>
          <cell r="AB793">
            <v>80000</v>
          </cell>
          <cell r="AC793">
            <v>60371.988354359964</v>
          </cell>
          <cell r="AD793">
            <v>3</v>
          </cell>
          <cell r="AE793" t="str">
            <v>M55</v>
          </cell>
          <cell r="AF793">
            <v>70000</v>
          </cell>
          <cell r="AG793">
            <v>115000</v>
          </cell>
          <cell r="AH793">
            <v>0.22</v>
          </cell>
          <cell r="AI793">
            <v>2</v>
          </cell>
          <cell r="AJ793">
            <v>0</v>
          </cell>
          <cell r="AK793">
            <v>82400</v>
          </cell>
          <cell r="AL793">
            <v>3.0000000000000027E-2</v>
          </cell>
          <cell r="AM793">
            <v>62183.148004990762</v>
          </cell>
          <cell r="AN793">
            <v>1811.1596506307978</v>
          </cell>
          <cell r="AO793">
            <v>-0.28347826086956518</v>
          </cell>
          <cell r="AQ793">
            <v>48000</v>
          </cell>
          <cell r="AR793">
            <v>600000</v>
          </cell>
          <cell r="AS793">
            <v>0.05</v>
          </cell>
          <cell r="AT793">
            <v>1</v>
          </cell>
          <cell r="AU793">
            <v>0</v>
          </cell>
          <cell r="AV793">
            <v>82400</v>
          </cell>
          <cell r="AW793">
            <v>62183.148004990762</v>
          </cell>
          <cell r="AX793">
            <v>3.0000000000000027E-2</v>
          </cell>
          <cell r="AY793">
            <v>1811.1596506307978</v>
          </cell>
          <cell r="AZ793" t="str">
            <v>commission</v>
          </cell>
          <cell r="BA793" t="str">
            <v>commissionEligible</v>
          </cell>
          <cell r="BB793" t="str">
            <v>commissionSingapore</v>
          </cell>
          <cell r="BC793" t="str">
            <v xml:space="preserve">commissionSingapore </v>
          </cell>
          <cell r="BH793">
            <v>4</v>
          </cell>
        </row>
        <row r="794">
          <cell r="B794">
            <v>20234</v>
          </cell>
          <cell r="C794">
            <v>15323</v>
          </cell>
          <cell r="D794">
            <v>157519</v>
          </cell>
          <cell r="E794" t="str">
            <v>Yu Zhang</v>
          </cell>
          <cell r="F794" t="str">
            <v>Renewals Manager</v>
          </cell>
          <cell r="G794" t="str">
            <v>Employee</v>
          </cell>
          <cell r="H794" t="str">
            <v>APAC Sales</v>
          </cell>
          <cell r="I794" t="str">
            <v>BEIJING</v>
          </cell>
          <cell r="J794" t="str">
            <v>China</v>
          </cell>
          <cell r="K794">
            <v>43689</v>
          </cell>
          <cell r="L794" t="str">
            <v>APAC</v>
          </cell>
          <cell r="M794" t="str">
            <v>M55P</v>
          </cell>
          <cell r="N794" t="str">
            <v>M</v>
          </cell>
          <cell r="O794" t="str">
            <v>5</v>
          </cell>
          <cell r="P794" t="str">
            <v>Regular</v>
          </cell>
          <cell r="R794">
            <v>1</v>
          </cell>
          <cell r="U794" t="str">
            <v>CNY</v>
          </cell>
          <cell r="V794" t="str">
            <v>APAC Sales</v>
          </cell>
          <cell r="W794" t="str">
            <v>Sharat Sinha</v>
          </cell>
          <cell r="Y794" t="str">
            <v>Eligible</v>
          </cell>
          <cell r="Z794">
            <v>305000</v>
          </cell>
          <cell r="AA794">
            <v>47183.082993809076</v>
          </cell>
          <cell r="AB794">
            <v>305000</v>
          </cell>
          <cell r="AC794">
            <v>47183.082993809076</v>
          </cell>
          <cell r="AD794">
            <v>4</v>
          </cell>
          <cell r="AE794" t="str">
            <v>M55</v>
          </cell>
          <cell r="AF794">
            <v>200000</v>
          </cell>
          <cell r="AG794">
            <v>320000</v>
          </cell>
          <cell r="AH794">
            <v>0.87</v>
          </cell>
          <cell r="AI794">
            <v>5</v>
          </cell>
          <cell r="AJ794">
            <v>0</v>
          </cell>
          <cell r="AK794">
            <v>311100</v>
          </cell>
          <cell r="AL794">
            <v>2.0000000000000018E-2</v>
          </cell>
          <cell r="AM794">
            <v>48126.744653685259</v>
          </cell>
          <cell r="AN794">
            <v>943.66165987618297</v>
          </cell>
          <cell r="AO794">
            <v>-2.7812500000000018E-2</v>
          </cell>
          <cell r="AQ794">
            <v>131503.603</v>
          </cell>
          <cell r="AR794">
            <v>1600000</v>
          </cell>
          <cell r="AS794">
            <v>0.11</v>
          </cell>
          <cell r="AT794">
            <v>1</v>
          </cell>
          <cell r="AU794">
            <v>0</v>
          </cell>
          <cell r="AV794">
            <v>311100</v>
          </cell>
          <cell r="AW794">
            <v>48126.744653685259</v>
          </cell>
          <cell r="AX794">
            <v>2.0000000000000018E-2</v>
          </cell>
          <cell r="AY794">
            <v>943.66165987618297</v>
          </cell>
          <cell r="AZ794" t="str">
            <v>commission</v>
          </cell>
          <cell r="BA794" t="str">
            <v>commissionEligible</v>
          </cell>
          <cell r="BB794" t="str">
            <v>commissionChina</v>
          </cell>
          <cell r="BC794" t="str">
            <v xml:space="preserve">commissionChina </v>
          </cell>
          <cell r="BH794">
            <v>2</v>
          </cell>
        </row>
        <row r="795">
          <cell r="B795">
            <v>21311</v>
          </cell>
          <cell r="C795">
            <v>16398</v>
          </cell>
          <cell r="D795">
            <v>242642</v>
          </cell>
          <cell r="E795" t="str">
            <v>Rodney Thorne</v>
          </cell>
          <cell r="F795" t="str">
            <v>Head of Channels, ANZ</v>
          </cell>
          <cell r="G795" t="str">
            <v>Employee</v>
          </cell>
          <cell r="H795" t="str">
            <v>APAC Sales</v>
          </cell>
          <cell r="I795" t="str">
            <v>SYDNEY</v>
          </cell>
          <cell r="J795" t="str">
            <v>Australia</v>
          </cell>
          <cell r="K795">
            <v>43962</v>
          </cell>
          <cell r="L795" t="str">
            <v>APAC</v>
          </cell>
          <cell r="M795" t="str">
            <v>S31M</v>
          </cell>
          <cell r="N795" t="str">
            <v>S</v>
          </cell>
          <cell r="O795" t="str">
            <v>3</v>
          </cell>
          <cell r="P795" t="str">
            <v>Regular</v>
          </cell>
          <cell r="R795">
            <v>1</v>
          </cell>
          <cell r="U795" t="str">
            <v>AUD</v>
          </cell>
          <cell r="V795" t="str">
            <v>APAC Sales</v>
          </cell>
          <cell r="W795" t="str">
            <v>Sharat Sinha</v>
          </cell>
          <cell r="Y795" t="str">
            <v>Eligible</v>
          </cell>
          <cell r="Z795">
            <v>300000</v>
          </cell>
          <cell r="AA795">
            <v>232149.01409537104</v>
          </cell>
          <cell r="AB795">
            <v>380000</v>
          </cell>
          <cell r="AC795">
            <v>294055.41785413661</v>
          </cell>
          <cell r="AD795">
            <v>4</v>
          </cell>
          <cell r="AE795" t="str">
            <v>S31</v>
          </cell>
          <cell r="AF795">
            <v>250000</v>
          </cell>
          <cell r="AG795">
            <v>360000</v>
          </cell>
          <cell r="AH795">
            <v>1</v>
          </cell>
          <cell r="AI795">
            <v>5</v>
          </cell>
          <cell r="AJ795">
            <v>0</v>
          </cell>
          <cell r="AK795">
            <v>380000</v>
          </cell>
          <cell r="AL795">
            <v>0</v>
          </cell>
          <cell r="AM795">
            <v>294055.41785413661</v>
          </cell>
          <cell r="AN795">
            <v>0</v>
          </cell>
          <cell r="AO795">
            <v>5.555555555555558E-2</v>
          </cell>
          <cell r="AP795" t="str">
            <v>Already received an increase</v>
          </cell>
          <cell r="AQ795">
            <v>80000</v>
          </cell>
          <cell r="AR795">
            <v>490000</v>
          </cell>
          <cell r="AS795">
            <v>0.73</v>
          </cell>
          <cell r="AT795">
            <v>1</v>
          </cell>
          <cell r="AU795">
            <v>0</v>
          </cell>
          <cell r="AV795">
            <v>380000</v>
          </cell>
          <cell r="AW795">
            <v>294055.41785413661</v>
          </cell>
          <cell r="AX795">
            <v>0</v>
          </cell>
          <cell r="AY795">
            <v>0</v>
          </cell>
          <cell r="AZ795" t="str">
            <v>commission</v>
          </cell>
          <cell r="BA795" t="str">
            <v>commissionEligible</v>
          </cell>
          <cell r="BB795" t="str">
            <v>commissionAustralia</v>
          </cell>
          <cell r="BC795" t="str">
            <v xml:space="preserve">commissionAustralia </v>
          </cell>
        </row>
        <row r="796">
          <cell r="B796">
            <v>21511</v>
          </cell>
          <cell r="C796">
            <v>16598</v>
          </cell>
          <cell r="D796">
            <v>241482</v>
          </cell>
          <cell r="E796" t="str">
            <v>Charles Weonshik Choi</v>
          </cell>
          <cell r="F796" t="str">
            <v>Country Manager, Korea</v>
          </cell>
          <cell r="G796" t="str">
            <v>Employee</v>
          </cell>
          <cell r="H796" t="str">
            <v>APAC Sales</v>
          </cell>
          <cell r="I796" t="str">
            <v>SEOUL</v>
          </cell>
          <cell r="J796" t="str">
            <v>South Korea</v>
          </cell>
          <cell r="K796">
            <v>44062</v>
          </cell>
          <cell r="L796" t="str">
            <v>APAC</v>
          </cell>
          <cell r="M796" t="str">
            <v>S31M</v>
          </cell>
          <cell r="N796" t="str">
            <v>S</v>
          </cell>
          <cell r="O796" t="str">
            <v>3</v>
          </cell>
          <cell r="P796" t="str">
            <v>Regular</v>
          </cell>
          <cell r="R796">
            <v>1</v>
          </cell>
          <cell r="U796" t="str">
            <v>KRW</v>
          </cell>
          <cell r="V796" t="str">
            <v>APAC Sales</v>
          </cell>
          <cell r="W796" t="str">
            <v>Sharat Sinha</v>
          </cell>
          <cell r="Y796" t="str">
            <v>Eligible</v>
          </cell>
          <cell r="Z796">
            <v>270000000</v>
          </cell>
          <cell r="AA796">
            <v>244334.59466698821</v>
          </cell>
          <cell r="AB796">
            <v>270000000</v>
          </cell>
          <cell r="AC796">
            <v>244334.59466698821</v>
          </cell>
          <cell r="AD796">
            <v>3</v>
          </cell>
          <cell r="AE796" t="str">
            <v>S31</v>
          </cell>
          <cell r="AF796">
            <v>180000000</v>
          </cell>
          <cell r="AG796">
            <v>270000000</v>
          </cell>
          <cell r="AH796">
            <v>1</v>
          </cell>
          <cell r="AI796">
            <v>5</v>
          </cell>
          <cell r="AJ796">
            <v>0</v>
          </cell>
          <cell r="AK796">
            <v>270000000</v>
          </cell>
          <cell r="AL796">
            <v>0</v>
          </cell>
          <cell r="AM796">
            <v>244334.59466698821</v>
          </cell>
          <cell r="AN796">
            <v>0</v>
          </cell>
          <cell r="AO796">
            <v>0</v>
          </cell>
          <cell r="AP796" t="str">
            <v>At the top of the range</v>
          </cell>
          <cell r="AQ796">
            <v>58300000</v>
          </cell>
          <cell r="AR796">
            <v>270000000</v>
          </cell>
          <cell r="AS796">
            <v>1</v>
          </cell>
          <cell r="AT796">
            <v>1</v>
          </cell>
          <cell r="AU796">
            <v>0</v>
          </cell>
          <cell r="AV796">
            <v>270000000</v>
          </cell>
          <cell r="AW796">
            <v>244334.59466698821</v>
          </cell>
          <cell r="AX796">
            <v>0</v>
          </cell>
          <cell r="AY796">
            <v>0</v>
          </cell>
          <cell r="AZ796" t="str">
            <v>commission</v>
          </cell>
          <cell r="BA796" t="str">
            <v>commissionEligible</v>
          </cell>
          <cell r="BB796" t="str">
            <v>commissionSouth Korea</v>
          </cell>
          <cell r="BC796" t="str">
            <v xml:space="preserve">commissionSouth Korea </v>
          </cell>
        </row>
        <row r="797">
          <cell r="B797">
            <v>7399</v>
          </cell>
          <cell r="C797">
            <v>54030</v>
          </cell>
          <cell r="E797" t="str">
            <v>Hans Han</v>
          </cell>
          <cell r="F797" t="str">
            <v>Security Engineer</v>
          </cell>
          <cell r="G797" t="str">
            <v>Employee</v>
          </cell>
          <cell r="H797" t="str">
            <v>APAC Sales</v>
          </cell>
          <cell r="I797" t="str">
            <v>SEOUL</v>
          </cell>
          <cell r="J797" t="str">
            <v>South Korea</v>
          </cell>
          <cell r="K797">
            <v>39629</v>
          </cell>
          <cell r="L797" t="str">
            <v>APAC</v>
          </cell>
          <cell r="M797" t="str">
            <v>E51P</v>
          </cell>
          <cell r="N797" t="str">
            <v>E</v>
          </cell>
          <cell r="O797" t="str">
            <v>5</v>
          </cell>
          <cell r="P797" t="str">
            <v>Regular</v>
          </cell>
          <cell r="R797">
            <v>1</v>
          </cell>
          <cell r="U797" t="str">
            <v>KRW</v>
          </cell>
          <cell r="V797" t="str">
            <v>APAC Sales</v>
          </cell>
          <cell r="W797" t="str">
            <v>Sharat Sinha</v>
          </cell>
          <cell r="Y797" t="str">
            <v>Eligible</v>
          </cell>
          <cell r="Z797">
            <v>109447800</v>
          </cell>
          <cell r="AA797">
            <v>99044.014259976262</v>
          </cell>
          <cell r="AB797">
            <v>109447800</v>
          </cell>
          <cell r="AC797">
            <v>99044.014259976262</v>
          </cell>
          <cell r="AD797">
            <v>3</v>
          </cell>
          <cell r="AE797" t="str">
            <v>E51</v>
          </cell>
          <cell r="AF797">
            <v>70000000</v>
          </cell>
          <cell r="AG797">
            <v>110000000</v>
          </cell>
          <cell r="AH797">
            <v>0.98</v>
          </cell>
          <cell r="AI797">
            <v>5</v>
          </cell>
          <cell r="AJ797">
            <v>0</v>
          </cell>
          <cell r="AK797">
            <v>110000000</v>
          </cell>
          <cell r="AL797">
            <v>5.0453275442723378E-3</v>
          </cell>
          <cell r="AM797">
            <v>99543.723753217419</v>
          </cell>
          <cell r="AN797">
            <v>499.70949324115645</v>
          </cell>
          <cell r="AO797">
            <v>0</v>
          </cell>
          <cell r="AQ797">
            <v>58300000</v>
          </cell>
          <cell r="AR797">
            <v>270000000</v>
          </cell>
          <cell r="AS797">
            <v>0.24</v>
          </cell>
          <cell r="AT797">
            <v>1</v>
          </cell>
          <cell r="AU797">
            <v>0</v>
          </cell>
          <cell r="AV797">
            <v>110000000</v>
          </cell>
          <cell r="AW797">
            <v>99543.723753217419</v>
          </cell>
          <cell r="AX797">
            <v>5.0453275442723378E-3</v>
          </cell>
          <cell r="AY797">
            <v>499.70949324115645</v>
          </cell>
          <cell r="AZ797" t="str">
            <v>commission</v>
          </cell>
          <cell r="BA797" t="str">
            <v>commissionEligible</v>
          </cell>
          <cell r="BB797" t="str">
            <v>commissionSouth Korea</v>
          </cell>
          <cell r="BC797" t="str">
            <v xml:space="preserve">commissionSouth Korea </v>
          </cell>
          <cell r="BH797">
            <v>2</v>
          </cell>
        </row>
        <row r="798">
          <cell r="B798">
            <v>14553</v>
          </cell>
          <cell r="C798">
            <v>9506</v>
          </cell>
          <cell r="D798">
            <v>84489</v>
          </cell>
          <cell r="E798" t="str">
            <v>Hyungu Cho</v>
          </cell>
          <cell r="F798" t="str">
            <v>Security Engineer</v>
          </cell>
          <cell r="G798" t="str">
            <v>Employee</v>
          </cell>
          <cell r="H798" t="str">
            <v>APAC Sales</v>
          </cell>
          <cell r="I798" t="str">
            <v>SEOUL</v>
          </cell>
          <cell r="J798" t="str">
            <v>South Korea</v>
          </cell>
          <cell r="K798">
            <v>42366</v>
          </cell>
          <cell r="L798" t="str">
            <v>APAC</v>
          </cell>
          <cell r="M798" t="str">
            <v>E51P</v>
          </cell>
          <cell r="N798" t="str">
            <v>E</v>
          </cell>
          <cell r="O798" t="str">
            <v>5</v>
          </cell>
          <cell r="P798" t="str">
            <v>Regular</v>
          </cell>
          <cell r="R798">
            <v>1</v>
          </cell>
          <cell r="U798" t="str">
            <v>KRW</v>
          </cell>
          <cell r="V798" t="str">
            <v>APAC Sales</v>
          </cell>
          <cell r="W798" t="str">
            <v>Sharat Sinha</v>
          </cell>
          <cell r="Y798" t="str">
            <v>Eligible</v>
          </cell>
          <cell r="Z798">
            <v>80080000</v>
          </cell>
          <cell r="AA798">
            <v>72467.830892342274</v>
          </cell>
          <cell r="AB798">
            <v>80080000</v>
          </cell>
          <cell r="AC798">
            <v>72467.830892342274</v>
          </cell>
          <cell r="AD798">
            <v>3</v>
          </cell>
          <cell r="AE798" t="str">
            <v>E51</v>
          </cell>
          <cell r="AF798">
            <v>70000000</v>
          </cell>
          <cell r="AG798">
            <v>110000000</v>
          </cell>
          <cell r="AH798">
            <v>0.25</v>
          </cell>
          <cell r="AI798">
            <v>2</v>
          </cell>
          <cell r="AJ798">
            <v>0</v>
          </cell>
          <cell r="AK798">
            <v>82482400</v>
          </cell>
          <cell r="AL798">
            <v>3.0000000000000027E-2</v>
          </cell>
          <cell r="AM798">
            <v>74641.865819112543</v>
          </cell>
          <cell r="AN798">
            <v>2174.0349267702695</v>
          </cell>
          <cell r="AO798">
            <v>-0.25016000000000005</v>
          </cell>
          <cell r="AQ798">
            <v>58300000</v>
          </cell>
          <cell r="AR798">
            <v>270000000</v>
          </cell>
          <cell r="AS798">
            <v>0.1</v>
          </cell>
          <cell r="AT798">
            <v>1</v>
          </cell>
          <cell r="AU798">
            <v>0</v>
          </cell>
          <cell r="AV798">
            <v>82482400</v>
          </cell>
          <cell r="AW798">
            <v>74641.865819112543</v>
          </cell>
          <cell r="AX798">
            <v>3.0000000000000027E-2</v>
          </cell>
          <cell r="AY798">
            <v>2174.0349267702695</v>
          </cell>
          <cell r="AZ798" t="str">
            <v>commission</v>
          </cell>
          <cell r="BA798" t="str">
            <v>commissionEligible</v>
          </cell>
          <cell r="BB798" t="str">
            <v>commissionSouth Korea</v>
          </cell>
          <cell r="BC798" t="str">
            <v xml:space="preserve">commissionSouth Korea </v>
          </cell>
          <cell r="BH798">
            <v>3</v>
          </cell>
        </row>
        <row r="799">
          <cell r="B799">
            <v>16502</v>
          </cell>
          <cell r="C799">
            <v>11428</v>
          </cell>
          <cell r="D799">
            <v>123419</v>
          </cell>
          <cell r="E799" t="str">
            <v>Kwang Soo Kim</v>
          </cell>
          <cell r="F799" t="str">
            <v>Security Engineer</v>
          </cell>
          <cell r="G799" t="str">
            <v>Employee</v>
          </cell>
          <cell r="H799" t="str">
            <v>APAC Sales</v>
          </cell>
          <cell r="I799" t="str">
            <v>SEOUL</v>
          </cell>
          <cell r="J799" t="str">
            <v>South Korea</v>
          </cell>
          <cell r="K799">
            <v>42905</v>
          </cell>
          <cell r="L799" t="str">
            <v>APAC</v>
          </cell>
          <cell r="M799" t="str">
            <v>E51P</v>
          </cell>
          <cell r="N799" t="str">
            <v>E</v>
          </cell>
          <cell r="O799" t="str">
            <v>5</v>
          </cell>
          <cell r="P799" t="str">
            <v>Regular</v>
          </cell>
          <cell r="R799">
            <v>1</v>
          </cell>
          <cell r="U799" t="str">
            <v>KRW</v>
          </cell>
          <cell r="V799" t="str">
            <v>APAC Sales</v>
          </cell>
          <cell r="W799" t="str">
            <v>Sharat Sinha</v>
          </cell>
          <cell r="Y799" t="str">
            <v>Eligible</v>
          </cell>
          <cell r="Z799">
            <v>76650000</v>
          </cell>
          <cell r="AA799">
            <v>69363.876597128314</v>
          </cell>
          <cell r="AB799">
            <v>76650000</v>
          </cell>
          <cell r="AC799">
            <v>69363.876597128314</v>
          </cell>
          <cell r="AD799">
            <v>3</v>
          </cell>
          <cell r="AE799" t="str">
            <v>E51</v>
          </cell>
          <cell r="AF799">
            <v>70000000</v>
          </cell>
          <cell r="AG799">
            <v>110000000</v>
          </cell>
          <cell r="AH799">
            <v>0.16</v>
          </cell>
          <cell r="AI799">
            <v>2</v>
          </cell>
          <cell r="AJ799">
            <v>0</v>
          </cell>
          <cell r="AK799">
            <v>78949500</v>
          </cell>
          <cell r="AL799">
            <v>3.0000000000000027E-2</v>
          </cell>
          <cell r="AM799">
            <v>71444.792895042163</v>
          </cell>
          <cell r="AN799">
            <v>2080.9162979138491</v>
          </cell>
          <cell r="AO799">
            <v>-0.28227727272727277</v>
          </cell>
          <cell r="AQ799">
            <v>58300000</v>
          </cell>
          <cell r="AR799">
            <v>270000000</v>
          </cell>
          <cell r="AS799">
            <v>0.08</v>
          </cell>
          <cell r="AT799">
            <v>1</v>
          </cell>
          <cell r="AU799">
            <v>0</v>
          </cell>
          <cell r="AV799">
            <v>78949500</v>
          </cell>
          <cell r="AW799">
            <v>71444.792895042163</v>
          </cell>
          <cell r="AX799">
            <v>3.0000000000000027E-2</v>
          </cell>
          <cell r="AY799">
            <v>2080.9162979138491</v>
          </cell>
          <cell r="AZ799" t="str">
            <v>commission</v>
          </cell>
          <cell r="BA799" t="str">
            <v>commissionEligible</v>
          </cell>
          <cell r="BB799" t="str">
            <v>commissionSouth Korea</v>
          </cell>
          <cell r="BC799" t="str">
            <v xml:space="preserve">commissionSouth Korea </v>
          </cell>
          <cell r="BH799">
            <v>4</v>
          </cell>
        </row>
        <row r="800">
          <cell r="B800">
            <v>17234</v>
          </cell>
          <cell r="C800">
            <v>12263</v>
          </cell>
          <cell r="D800">
            <v>243756</v>
          </cell>
          <cell r="E800" t="str">
            <v>Satyakam Jyotiprakash</v>
          </cell>
          <cell r="F800" t="str">
            <v>Threat Prevention Sales Manager - India</v>
          </cell>
          <cell r="G800" t="str">
            <v>Employee</v>
          </cell>
          <cell r="H800" t="str">
            <v>APAC Sales</v>
          </cell>
          <cell r="I800" t="str">
            <v>BANGALORE</v>
          </cell>
          <cell r="J800" t="str">
            <v>India</v>
          </cell>
          <cell r="K800">
            <v>43052</v>
          </cell>
          <cell r="L800" t="str">
            <v>APAC</v>
          </cell>
          <cell r="M800" t="str">
            <v>S43P</v>
          </cell>
          <cell r="N800" t="str">
            <v>S</v>
          </cell>
          <cell r="O800" t="str">
            <v>4</v>
          </cell>
          <cell r="P800" t="str">
            <v>Regular</v>
          </cell>
          <cell r="R800">
            <v>1</v>
          </cell>
          <cell r="U800" t="str">
            <v>INR</v>
          </cell>
          <cell r="V800" t="str">
            <v>APAC Sales</v>
          </cell>
          <cell r="W800" t="str">
            <v>Sharat Sinha</v>
          </cell>
          <cell r="Y800" t="str">
            <v>Eligible</v>
          </cell>
          <cell r="Z800">
            <v>4290000</v>
          </cell>
          <cell r="AA800">
            <v>58917.596224593937</v>
          </cell>
          <cell r="AB800">
            <v>4290000</v>
          </cell>
          <cell r="AC800">
            <v>58917.596224593937</v>
          </cell>
          <cell r="AD800">
            <v>4</v>
          </cell>
          <cell r="AE800" t="str">
            <v>S43</v>
          </cell>
          <cell r="AF800">
            <v>4000000</v>
          </cell>
          <cell r="AG800">
            <v>7300000</v>
          </cell>
          <cell r="AH800">
            <v>0.08</v>
          </cell>
          <cell r="AI800">
            <v>1</v>
          </cell>
          <cell r="AJ800">
            <v>0</v>
          </cell>
          <cell r="AK800">
            <v>4547400</v>
          </cell>
          <cell r="AL800">
            <v>6.0000000000000053E-2</v>
          </cell>
          <cell r="AM800">
            <v>62452.651998069567</v>
          </cell>
          <cell r="AN800">
            <v>3535.0557734756294</v>
          </cell>
          <cell r="AO800">
            <v>-0.37706849315068491</v>
          </cell>
          <cell r="AQ800">
            <v>600000</v>
          </cell>
          <cell r="AR800">
            <v>22000000</v>
          </cell>
          <cell r="AS800">
            <v>0.17</v>
          </cell>
          <cell r="AT800">
            <v>1</v>
          </cell>
          <cell r="AU800">
            <v>0</v>
          </cell>
          <cell r="AV800">
            <v>4547400</v>
          </cell>
          <cell r="AW800">
            <v>62452.651998069567</v>
          </cell>
          <cell r="AX800">
            <v>6.0000000000000053E-2</v>
          </cell>
          <cell r="AY800">
            <v>3535.0557734756294</v>
          </cell>
          <cell r="AZ800" t="str">
            <v>commission</v>
          </cell>
          <cell r="BA800" t="str">
            <v>commissionEligible</v>
          </cell>
          <cell r="BB800" t="str">
            <v>commissionIndia</v>
          </cell>
          <cell r="BC800" t="str">
            <v xml:space="preserve">commissionIndia </v>
          </cell>
          <cell r="BH800">
            <v>4</v>
          </cell>
        </row>
        <row r="801">
          <cell r="B801">
            <v>21500</v>
          </cell>
          <cell r="C801">
            <v>16587</v>
          </cell>
          <cell r="D801">
            <v>241444</v>
          </cell>
          <cell r="E801" t="str">
            <v>Akshay Deshpande</v>
          </cell>
          <cell r="F801" t="str">
            <v>Territory Manager Lead - West India</v>
          </cell>
          <cell r="G801" t="str">
            <v>Employee</v>
          </cell>
          <cell r="H801" t="str">
            <v>APAC Sales</v>
          </cell>
          <cell r="I801" t="str">
            <v>MUMBAI</v>
          </cell>
          <cell r="J801" t="str">
            <v>India</v>
          </cell>
          <cell r="K801">
            <v>44075</v>
          </cell>
          <cell r="L801" t="str">
            <v>APAC</v>
          </cell>
          <cell r="M801" t="str">
            <v>S41M</v>
          </cell>
          <cell r="N801" t="str">
            <v>S</v>
          </cell>
          <cell r="O801" t="str">
            <v>4</v>
          </cell>
          <cell r="P801" t="str">
            <v>Regular</v>
          </cell>
          <cell r="R801">
            <v>1</v>
          </cell>
          <cell r="U801" t="str">
            <v>INR</v>
          </cell>
          <cell r="V801" t="str">
            <v>APAC Sales</v>
          </cell>
          <cell r="W801" t="str">
            <v>Sharat Sinha</v>
          </cell>
          <cell r="Y801" t="str">
            <v>Eligible</v>
          </cell>
          <cell r="Z801">
            <v>7400000</v>
          </cell>
          <cell r="AA801">
            <v>101629.42006107113</v>
          </cell>
          <cell r="AB801">
            <v>7400000</v>
          </cell>
          <cell r="AC801">
            <v>101629.42006107113</v>
          </cell>
          <cell r="AD801">
            <v>4</v>
          </cell>
          <cell r="AE801" t="str">
            <v>S41</v>
          </cell>
          <cell r="AF801">
            <v>3500000</v>
          </cell>
          <cell r="AG801">
            <v>7000000</v>
          </cell>
          <cell r="AH801">
            <v>1</v>
          </cell>
          <cell r="AI801">
            <v>5</v>
          </cell>
          <cell r="AJ801">
            <v>0</v>
          </cell>
          <cell r="AK801">
            <v>7400000</v>
          </cell>
          <cell r="AL801">
            <v>0</v>
          </cell>
          <cell r="AM801">
            <v>101629.42006107113</v>
          </cell>
          <cell r="AN801">
            <v>0</v>
          </cell>
          <cell r="AO801">
            <v>5.7142857142857162E-2</v>
          </cell>
          <cell r="AP801" t="str">
            <v>Above Range</v>
          </cell>
          <cell r="AQ801">
            <v>600000</v>
          </cell>
          <cell r="AR801">
            <v>22000000</v>
          </cell>
          <cell r="AS801">
            <v>0.31</v>
          </cell>
          <cell r="AT801">
            <v>1</v>
          </cell>
          <cell r="AU801">
            <v>0</v>
          </cell>
          <cell r="AV801">
            <v>7400000</v>
          </cell>
          <cell r="AW801">
            <v>101629.42006107113</v>
          </cell>
          <cell r="AX801">
            <v>0</v>
          </cell>
          <cell r="AY801">
            <v>0</v>
          </cell>
          <cell r="AZ801" t="str">
            <v>commission</v>
          </cell>
          <cell r="BA801" t="str">
            <v>commissionEligible</v>
          </cell>
          <cell r="BB801" t="str">
            <v>commissionIndia</v>
          </cell>
          <cell r="BC801" t="str">
            <v xml:space="preserve">commissionIndia </v>
          </cell>
        </row>
        <row r="802">
          <cell r="B802">
            <v>21540</v>
          </cell>
          <cell r="C802">
            <v>16627</v>
          </cell>
          <cell r="D802">
            <v>236871</v>
          </cell>
          <cell r="E802" t="str">
            <v>Ankur Chopra</v>
          </cell>
          <cell r="F802" t="str">
            <v>Major Account Manager</v>
          </cell>
          <cell r="G802" t="str">
            <v>Employee</v>
          </cell>
          <cell r="H802" t="str">
            <v>APAC Sales</v>
          </cell>
          <cell r="I802" t="str">
            <v>NEW DELHI</v>
          </cell>
          <cell r="J802" t="str">
            <v>India</v>
          </cell>
          <cell r="K802">
            <v>44095</v>
          </cell>
          <cell r="L802" t="str">
            <v>APAC</v>
          </cell>
          <cell r="M802" t="str">
            <v>S43P</v>
          </cell>
          <cell r="N802" t="str">
            <v>S</v>
          </cell>
          <cell r="O802" t="str">
            <v>4</v>
          </cell>
          <cell r="P802" t="str">
            <v>Regular</v>
          </cell>
          <cell r="R802">
            <v>1</v>
          </cell>
          <cell r="U802" t="str">
            <v>INR</v>
          </cell>
          <cell r="V802" t="str">
            <v>APAC Sales</v>
          </cell>
          <cell r="W802" t="str">
            <v>Sharat Sinha</v>
          </cell>
          <cell r="Y802" t="str">
            <v>Eligible</v>
          </cell>
          <cell r="Z802">
            <v>5700000</v>
          </cell>
          <cell r="AA802">
            <v>78282.120857852075</v>
          </cell>
          <cell r="AB802">
            <v>5700000</v>
          </cell>
          <cell r="AC802">
            <v>78282.120857852075</v>
          </cell>
          <cell r="AD802">
            <v>3</v>
          </cell>
          <cell r="AE802" t="str">
            <v>S43</v>
          </cell>
          <cell r="AF802">
            <v>4000000</v>
          </cell>
          <cell r="AG802">
            <v>7300000</v>
          </cell>
          <cell r="AH802">
            <v>0.51</v>
          </cell>
          <cell r="AI802">
            <v>3</v>
          </cell>
          <cell r="AJ802">
            <v>0</v>
          </cell>
          <cell r="AK802">
            <v>5814000</v>
          </cell>
          <cell r="AL802">
            <v>2.0000000000000018E-2</v>
          </cell>
          <cell r="AM802">
            <v>79847.763275009114</v>
          </cell>
          <cell r="AN802">
            <v>1565.6424171570397</v>
          </cell>
          <cell r="AO802">
            <v>-0.20356164383561648</v>
          </cell>
          <cell r="AQ802">
            <v>600000</v>
          </cell>
          <cell r="AR802">
            <v>22000000</v>
          </cell>
          <cell r="AS802">
            <v>0.23</v>
          </cell>
          <cell r="AT802">
            <v>1</v>
          </cell>
          <cell r="AU802">
            <v>0</v>
          </cell>
          <cell r="AV802">
            <v>5814000</v>
          </cell>
          <cell r="AW802">
            <v>79847.763275009114</v>
          </cell>
          <cell r="AX802">
            <v>2.0000000000000018E-2</v>
          </cell>
          <cell r="AY802">
            <v>1565.6424171570397</v>
          </cell>
          <cell r="AZ802" t="str">
            <v>commission</v>
          </cell>
          <cell r="BA802" t="str">
            <v>commissionEligible</v>
          </cell>
          <cell r="BB802" t="str">
            <v>commissionIndia</v>
          </cell>
          <cell r="BC802" t="str">
            <v xml:space="preserve">commissionIndia </v>
          </cell>
        </row>
        <row r="803">
          <cell r="B803">
            <v>16386</v>
          </cell>
          <cell r="C803">
            <v>11315</v>
          </cell>
          <cell r="D803">
            <v>121223</v>
          </cell>
          <cell r="E803" t="str">
            <v>Ashutosh (Ashu) Dey</v>
          </cell>
          <cell r="F803" t="str">
            <v>Territory Manager, East India</v>
          </cell>
          <cell r="G803" t="str">
            <v>Employee</v>
          </cell>
          <cell r="H803" t="str">
            <v>APAC Sales</v>
          </cell>
          <cell r="I803" t="str">
            <v>KOLKATA - HOME</v>
          </cell>
          <cell r="J803" t="str">
            <v>India</v>
          </cell>
          <cell r="K803">
            <v>42865</v>
          </cell>
          <cell r="L803" t="str">
            <v>APAC</v>
          </cell>
          <cell r="M803" t="str">
            <v>S51P</v>
          </cell>
          <cell r="N803" t="str">
            <v>S</v>
          </cell>
          <cell r="O803" t="str">
            <v>5</v>
          </cell>
          <cell r="P803" t="str">
            <v>Regular</v>
          </cell>
          <cell r="R803">
            <v>1</v>
          </cell>
          <cell r="U803" t="str">
            <v>INR</v>
          </cell>
          <cell r="V803" t="str">
            <v>APAC Sales</v>
          </cell>
          <cell r="W803" t="str">
            <v>Sharat Sinha</v>
          </cell>
          <cell r="Y803" t="str">
            <v>Eligible</v>
          </cell>
          <cell r="Z803">
            <v>4357500</v>
          </cell>
          <cell r="AA803">
            <v>59844.621340015867</v>
          </cell>
          <cell r="AB803">
            <v>4357500</v>
          </cell>
          <cell r="AC803">
            <v>59844.621340015867</v>
          </cell>
          <cell r="AD803">
            <v>3</v>
          </cell>
          <cell r="AE803" t="str">
            <v>S51</v>
          </cell>
          <cell r="AF803">
            <v>2000000</v>
          </cell>
          <cell r="AG803">
            <v>3700000</v>
          </cell>
          <cell r="AH803">
            <v>1</v>
          </cell>
          <cell r="AI803">
            <v>5</v>
          </cell>
          <cell r="AJ803">
            <v>0</v>
          </cell>
          <cell r="AK803">
            <v>4357500</v>
          </cell>
          <cell r="AL803">
            <v>0</v>
          </cell>
          <cell r="AM803">
            <v>59844.621340015867</v>
          </cell>
          <cell r="AN803">
            <v>0</v>
          </cell>
          <cell r="AO803">
            <v>0.17770270270270272</v>
          </cell>
          <cell r="AP803" t="str">
            <v>Above Range</v>
          </cell>
          <cell r="AQ803">
            <v>600000</v>
          </cell>
          <cell r="AR803">
            <v>22000000</v>
          </cell>
          <cell r="AS803">
            <v>0.17</v>
          </cell>
          <cell r="AT803">
            <v>1</v>
          </cell>
          <cell r="AU803">
            <v>0</v>
          </cell>
          <cell r="AV803">
            <v>4357500</v>
          </cell>
          <cell r="AW803">
            <v>59844.621340015867</v>
          </cell>
          <cell r="AX803">
            <v>0</v>
          </cell>
          <cell r="AY803">
            <v>0</v>
          </cell>
          <cell r="AZ803" t="str">
            <v>commission</v>
          </cell>
          <cell r="BA803" t="str">
            <v>commissionEligible</v>
          </cell>
          <cell r="BB803" t="str">
            <v>commissionIndia</v>
          </cell>
          <cell r="BC803" t="str">
            <v xml:space="preserve">commissionIndia </v>
          </cell>
          <cell r="BH803">
            <v>3</v>
          </cell>
        </row>
        <row r="804">
          <cell r="B804">
            <v>21487</v>
          </cell>
          <cell r="C804">
            <v>16574</v>
          </cell>
          <cell r="D804">
            <v>239643</v>
          </cell>
          <cell r="E804" t="str">
            <v>Ganapathy S.Cheppudira</v>
          </cell>
          <cell r="F804" t="str">
            <v>Territory Manager Lead - South India</v>
          </cell>
          <cell r="G804" t="str">
            <v>Employee</v>
          </cell>
          <cell r="H804" t="str">
            <v>APAC Sales</v>
          </cell>
          <cell r="I804" t="str">
            <v>BANGALORE</v>
          </cell>
          <cell r="J804" t="str">
            <v>India</v>
          </cell>
          <cell r="K804">
            <v>44053</v>
          </cell>
          <cell r="L804" t="str">
            <v>APAC</v>
          </cell>
          <cell r="M804" t="str">
            <v>S41M</v>
          </cell>
          <cell r="N804" t="str">
            <v>S</v>
          </cell>
          <cell r="O804" t="str">
            <v>4</v>
          </cell>
          <cell r="P804" t="str">
            <v>Regular</v>
          </cell>
          <cell r="R804">
            <v>1</v>
          </cell>
          <cell r="U804" t="str">
            <v>INR</v>
          </cell>
          <cell r="V804" t="str">
            <v>APAC Sales</v>
          </cell>
          <cell r="W804" t="str">
            <v>Sharat Sinha</v>
          </cell>
          <cell r="Y804" t="str">
            <v>Eligible</v>
          </cell>
          <cell r="Z804">
            <v>8500000</v>
          </cell>
          <cell r="AA804">
            <v>116736.4960160952</v>
          </cell>
          <cell r="AB804">
            <v>8500000</v>
          </cell>
          <cell r="AC804">
            <v>116736.4960160952</v>
          </cell>
          <cell r="AD804">
            <v>4</v>
          </cell>
          <cell r="AE804" t="str">
            <v>S41</v>
          </cell>
          <cell r="AF804">
            <v>3500000</v>
          </cell>
          <cell r="AG804">
            <v>7000000</v>
          </cell>
          <cell r="AH804">
            <v>1</v>
          </cell>
          <cell r="AI804">
            <v>5</v>
          </cell>
          <cell r="AJ804">
            <v>0</v>
          </cell>
          <cell r="AK804">
            <v>8500000</v>
          </cell>
          <cell r="AL804">
            <v>0</v>
          </cell>
          <cell r="AM804">
            <v>116736.4960160952</v>
          </cell>
          <cell r="AN804">
            <v>0</v>
          </cell>
          <cell r="AO804">
            <v>0.21428571428571419</v>
          </cell>
          <cell r="AP804" t="str">
            <v>Above Range</v>
          </cell>
          <cell r="AQ804">
            <v>600000</v>
          </cell>
          <cell r="AR804">
            <v>22000000</v>
          </cell>
          <cell r="AS804">
            <v>0.36</v>
          </cell>
          <cell r="AT804">
            <v>1</v>
          </cell>
          <cell r="AU804">
            <v>0</v>
          </cell>
          <cell r="AV804">
            <v>8500000</v>
          </cell>
          <cell r="AW804">
            <v>116736.4960160952</v>
          </cell>
          <cell r="AX804">
            <v>0</v>
          </cell>
          <cell r="AY804">
            <v>0</v>
          </cell>
          <cell r="AZ804" t="str">
            <v>commission</v>
          </cell>
          <cell r="BA804" t="str">
            <v>commissionEligible</v>
          </cell>
          <cell r="BB804" t="str">
            <v>commissionIndia</v>
          </cell>
          <cell r="BC804" t="str">
            <v xml:space="preserve">commissionIndia </v>
          </cell>
        </row>
        <row r="805">
          <cell r="B805">
            <v>17435</v>
          </cell>
          <cell r="C805">
            <v>12453</v>
          </cell>
          <cell r="D805">
            <v>143126</v>
          </cell>
          <cell r="E805" t="str">
            <v>Gaurav Singh</v>
          </cell>
          <cell r="F805" t="str">
            <v>Security Engineer</v>
          </cell>
          <cell r="G805" t="str">
            <v>Employee</v>
          </cell>
          <cell r="H805" t="str">
            <v>APAC Sales</v>
          </cell>
          <cell r="I805" t="str">
            <v>PUNE</v>
          </cell>
          <cell r="J805" t="str">
            <v>India</v>
          </cell>
          <cell r="K805">
            <v>43067</v>
          </cell>
          <cell r="L805" t="str">
            <v>APAC</v>
          </cell>
          <cell r="M805" t="str">
            <v>E51P</v>
          </cell>
          <cell r="N805" t="str">
            <v>E</v>
          </cell>
          <cell r="O805" t="str">
            <v>5</v>
          </cell>
          <cell r="P805" t="str">
            <v>Regular</v>
          </cell>
          <cell r="R805">
            <v>1</v>
          </cell>
          <cell r="U805" t="str">
            <v>INR</v>
          </cell>
          <cell r="V805" t="str">
            <v>APAC Sales</v>
          </cell>
          <cell r="W805" t="str">
            <v>Sharat Sinha</v>
          </cell>
          <cell r="Y805" t="str">
            <v>Eligible</v>
          </cell>
          <cell r="Z805">
            <v>3675000</v>
          </cell>
          <cell r="AA805">
            <v>50471.367395194102</v>
          </cell>
          <cell r="AB805">
            <v>3675000</v>
          </cell>
          <cell r="AC805">
            <v>50471.367395194102</v>
          </cell>
          <cell r="AD805">
            <v>3</v>
          </cell>
          <cell r="AE805" t="str">
            <v>E51</v>
          </cell>
          <cell r="AF805">
            <v>1500000</v>
          </cell>
          <cell r="AG805">
            <v>3500000</v>
          </cell>
          <cell r="AH805">
            <v>1</v>
          </cell>
          <cell r="AI805">
            <v>5</v>
          </cell>
          <cell r="AJ805">
            <v>0</v>
          </cell>
          <cell r="AK805">
            <v>3675000</v>
          </cell>
          <cell r="AL805">
            <v>0</v>
          </cell>
          <cell r="AM805">
            <v>50471.367395194102</v>
          </cell>
          <cell r="AN805">
            <v>0</v>
          </cell>
          <cell r="AO805">
            <v>5.0000000000000044E-2</v>
          </cell>
          <cell r="AP805" t="str">
            <v>Above Range</v>
          </cell>
          <cell r="AQ805">
            <v>600000</v>
          </cell>
          <cell r="AR805">
            <v>22000000</v>
          </cell>
          <cell r="AS805">
            <v>0.14000000000000001</v>
          </cell>
          <cell r="AT805">
            <v>1</v>
          </cell>
          <cell r="AU805">
            <v>0</v>
          </cell>
          <cell r="AV805">
            <v>3675000</v>
          </cell>
          <cell r="AW805">
            <v>50471.367395194102</v>
          </cell>
          <cell r="AX805">
            <v>0</v>
          </cell>
          <cell r="AY805">
            <v>0</v>
          </cell>
          <cell r="AZ805" t="str">
            <v>commission</v>
          </cell>
          <cell r="BA805" t="str">
            <v>commissionEligible</v>
          </cell>
          <cell r="BB805" t="str">
            <v>commissionIndia</v>
          </cell>
          <cell r="BC805" t="str">
            <v xml:space="preserve">commissionIndia </v>
          </cell>
          <cell r="BH805">
            <v>3</v>
          </cell>
        </row>
        <row r="806">
          <cell r="B806">
            <v>21501</v>
          </cell>
          <cell r="C806">
            <v>16588</v>
          </cell>
          <cell r="D806">
            <v>230250</v>
          </cell>
          <cell r="E806" t="str">
            <v>Gulshan Shivnani</v>
          </cell>
          <cell r="F806" t="str">
            <v>Territory Manager - West India</v>
          </cell>
          <cell r="G806" t="str">
            <v>Employee</v>
          </cell>
          <cell r="H806" t="str">
            <v>APAC Sales</v>
          </cell>
          <cell r="I806" t="str">
            <v>MUMBAI</v>
          </cell>
          <cell r="J806" t="str">
            <v>India</v>
          </cell>
          <cell r="K806">
            <v>44074</v>
          </cell>
          <cell r="L806" t="str">
            <v>APAC</v>
          </cell>
          <cell r="M806" t="str">
            <v>S53P</v>
          </cell>
          <cell r="N806" t="str">
            <v>S</v>
          </cell>
          <cell r="O806" t="str">
            <v>5</v>
          </cell>
          <cell r="P806" t="str">
            <v>Regular</v>
          </cell>
          <cell r="R806">
            <v>1</v>
          </cell>
          <cell r="U806" t="str">
            <v>INR</v>
          </cell>
          <cell r="V806" t="str">
            <v>APAC Sales</v>
          </cell>
          <cell r="W806" t="str">
            <v>Sharat Sinha</v>
          </cell>
          <cell r="Y806" t="str">
            <v>Eligible</v>
          </cell>
          <cell r="Z806">
            <v>5000000</v>
          </cell>
          <cell r="AA806">
            <v>68668.527068291296</v>
          </cell>
          <cell r="AB806">
            <v>5000000</v>
          </cell>
          <cell r="AC806">
            <v>68668.527068291296</v>
          </cell>
          <cell r="AD806">
            <v>3</v>
          </cell>
          <cell r="AE806" t="str">
            <v>S53</v>
          </cell>
          <cell r="AF806">
            <v>2300000</v>
          </cell>
          <cell r="AG806">
            <v>4500000</v>
          </cell>
          <cell r="AH806">
            <v>1</v>
          </cell>
          <cell r="AI806">
            <v>5</v>
          </cell>
          <cell r="AJ806">
            <v>0</v>
          </cell>
          <cell r="AK806">
            <v>5000000</v>
          </cell>
          <cell r="AL806">
            <v>0</v>
          </cell>
          <cell r="AM806">
            <v>68668.527068291296</v>
          </cell>
          <cell r="AN806">
            <v>0</v>
          </cell>
          <cell r="AO806">
            <v>0.11111111111111116</v>
          </cell>
          <cell r="AP806" t="str">
            <v>Above Range</v>
          </cell>
          <cell r="AQ806">
            <v>600000</v>
          </cell>
          <cell r="AR806">
            <v>22000000</v>
          </cell>
          <cell r="AS806">
            <v>0.2</v>
          </cell>
          <cell r="AT806">
            <v>1</v>
          </cell>
          <cell r="AU806">
            <v>0</v>
          </cell>
          <cell r="AV806">
            <v>5000000</v>
          </cell>
          <cell r="AW806">
            <v>68668.527068291296</v>
          </cell>
          <cell r="AX806">
            <v>0</v>
          </cell>
          <cell r="AY806">
            <v>0</v>
          </cell>
          <cell r="AZ806" t="str">
            <v>commission</v>
          </cell>
          <cell r="BA806" t="str">
            <v>commissionEligible</v>
          </cell>
          <cell r="BB806" t="str">
            <v>commissionIndia</v>
          </cell>
          <cell r="BC806" t="str">
            <v xml:space="preserve">commissionIndia </v>
          </cell>
        </row>
        <row r="807">
          <cell r="B807">
            <v>15822</v>
          </cell>
          <cell r="C807">
            <v>10776</v>
          </cell>
          <cell r="D807">
            <v>106114</v>
          </cell>
          <cell r="E807" t="str">
            <v>Hitesh Pathak</v>
          </cell>
          <cell r="F807" t="str">
            <v>Security Engineer Team Leader</v>
          </cell>
          <cell r="G807" t="str">
            <v>Employee</v>
          </cell>
          <cell r="H807" t="str">
            <v>APAC Sales</v>
          </cell>
          <cell r="I807" t="str">
            <v>MUMBAI</v>
          </cell>
          <cell r="J807" t="str">
            <v>India</v>
          </cell>
          <cell r="K807">
            <v>42639</v>
          </cell>
          <cell r="L807" t="str">
            <v>APAC</v>
          </cell>
          <cell r="M807" t="str">
            <v>E41M</v>
          </cell>
          <cell r="N807" t="str">
            <v>E</v>
          </cell>
          <cell r="O807" t="str">
            <v>4</v>
          </cell>
          <cell r="P807" t="str">
            <v>Regular</v>
          </cell>
          <cell r="R807">
            <v>1</v>
          </cell>
          <cell r="U807" t="str">
            <v>INR</v>
          </cell>
          <cell r="V807" t="str">
            <v>APAC Sales</v>
          </cell>
          <cell r="W807" t="str">
            <v>Sharat Sinha</v>
          </cell>
          <cell r="Y807" t="str">
            <v>Eligible</v>
          </cell>
          <cell r="Z807">
            <v>5800000</v>
          </cell>
          <cell r="AA807">
            <v>79655.491399217906</v>
          </cell>
          <cell r="AB807">
            <v>5800000</v>
          </cell>
          <cell r="AC807">
            <v>79655.491399217906</v>
          </cell>
          <cell r="AD807">
            <v>4</v>
          </cell>
          <cell r="AE807" t="str">
            <v>E41</v>
          </cell>
          <cell r="AF807">
            <v>3500000</v>
          </cell>
          <cell r="AG807">
            <v>6000000</v>
          </cell>
          <cell r="AH807">
            <v>0.92</v>
          </cell>
          <cell r="AI807">
            <v>5</v>
          </cell>
          <cell r="AJ807">
            <v>0</v>
          </cell>
          <cell r="AK807">
            <v>5916000</v>
          </cell>
          <cell r="AL807">
            <v>2.0000000000000018E-2</v>
          </cell>
          <cell r="AM807">
            <v>81248.601227202264</v>
          </cell>
          <cell r="AN807">
            <v>1593.1098279843573</v>
          </cell>
          <cell r="AO807">
            <v>-1.4000000000000012E-2</v>
          </cell>
          <cell r="AQ807">
            <v>600000</v>
          </cell>
          <cell r="AR807">
            <v>22000000</v>
          </cell>
          <cell r="AS807">
            <v>0.24</v>
          </cell>
          <cell r="AT807">
            <v>1</v>
          </cell>
          <cell r="AU807">
            <v>0</v>
          </cell>
          <cell r="AV807">
            <v>5916000</v>
          </cell>
          <cell r="AW807">
            <v>81248.601227202264</v>
          </cell>
          <cell r="AX807">
            <v>2.0000000000000018E-2</v>
          </cell>
          <cell r="AY807">
            <v>1593.1098279843573</v>
          </cell>
          <cell r="AZ807" t="str">
            <v>commission</v>
          </cell>
          <cell r="BA807" t="str">
            <v>commissionEligible</v>
          </cell>
          <cell r="BB807" t="str">
            <v>commissionIndia</v>
          </cell>
          <cell r="BC807" t="str">
            <v xml:space="preserve">commissionIndia </v>
          </cell>
          <cell r="BH807">
            <v>2</v>
          </cell>
        </row>
        <row r="808">
          <cell r="B808">
            <v>14242</v>
          </cell>
          <cell r="C808">
            <v>9221</v>
          </cell>
          <cell r="D808">
            <v>71754</v>
          </cell>
          <cell r="E808" t="str">
            <v>Varunendra Tripathi</v>
          </cell>
          <cell r="F808" t="str">
            <v>Security Engineer</v>
          </cell>
          <cell r="G808" t="str">
            <v>Employee</v>
          </cell>
          <cell r="H808" t="str">
            <v>APAC Sales</v>
          </cell>
          <cell r="I808" t="str">
            <v>NEW DELHI</v>
          </cell>
          <cell r="J808" t="str">
            <v>India</v>
          </cell>
          <cell r="K808">
            <v>42277</v>
          </cell>
          <cell r="L808" t="str">
            <v>APAC</v>
          </cell>
          <cell r="M808" t="str">
            <v>E51P</v>
          </cell>
          <cell r="N808" t="str">
            <v>E</v>
          </cell>
          <cell r="O808" t="str">
            <v>5</v>
          </cell>
          <cell r="P808" t="str">
            <v>Regular</v>
          </cell>
          <cell r="R808">
            <v>1</v>
          </cell>
          <cell r="U808" t="str">
            <v>INR</v>
          </cell>
          <cell r="V808" t="str">
            <v>APAC Sales</v>
          </cell>
          <cell r="W808" t="str">
            <v>Sharat Sinha</v>
          </cell>
          <cell r="Y808" t="str">
            <v>Eligible</v>
          </cell>
          <cell r="Z808">
            <v>2750000</v>
          </cell>
          <cell r="AA808">
            <v>37767.689887560213</v>
          </cell>
          <cell r="AB808">
            <v>2750000</v>
          </cell>
          <cell r="AC808">
            <v>37767.689887560213</v>
          </cell>
          <cell r="AD808">
            <v>2</v>
          </cell>
          <cell r="AE808" t="str">
            <v>E51</v>
          </cell>
          <cell r="AF808">
            <v>1500000</v>
          </cell>
          <cell r="AG808">
            <v>3500000</v>
          </cell>
          <cell r="AH808">
            <v>0.62</v>
          </cell>
          <cell r="AI808">
            <v>3</v>
          </cell>
          <cell r="AJ808">
            <v>0</v>
          </cell>
          <cell r="AK808">
            <v>2750000</v>
          </cell>
          <cell r="AL808">
            <v>0</v>
          </cell>
          <cell r="AM808">
            <v>37767.689887560213</v>
          </cell>
          <cell r="AN808">
            <v>0</v>
          </cell>
          <cell r="AO808">
            <v>-0.2142857142857143</v>
          </cell>
          <cell r="AP808" t="str">
            <v>Rated 2 - no recommendation</v>
          </cell>
          <cell r="AQ808">
            <v>600000</v>
          </cell>
          <cell r="AR808">
            <v>22000000</v>
          </cell>
          <cell r="AS808">
            <v>0.1</v>
          </cell>
          <cell r="AT808">
            <v>1</v>
          </cell>
          <cell r="AU808">
            <v>0</v>
          </cell>
          <cell r="AV808">
            <v>2750000</v>
          </cell>
          <cell r="AW808">
            <v>37767.689887560213</v>
          </cell>
          <cell r="AX808">
            <v>0</v>
          </cell>
          <cell r="AY808">
            <v>0</v>
          </cell>
          <cell r="AZ808" t="str">
            <v>commission</v>
          </cell>
          <cell r="BA808" t="str">
            <v>commissionEligible</v>
          </cell>
          <cell r="BB808" t="str">
            <v>commissionIndia</v>
          </cell>
          <cell r="BC808" t="str">
            <v xml:space="preserve">commissionIndia </v>
          </cell>
          <cell r="BH808">
            <v>3</v>
          </cell>
        </row>
        <row r="809">
          <cell r="B809">
            <v>13354</v>
          </cell>
          <cell r="C809">
            <v>8375</v>
          </cell>
          <cell r="D809">
            <v>62853</v>
          </cell>
          <cell r="E809" t="str">
            <v>Joshua Kathiravan</v>
          </cell>
          <cell r="F809" t="str">
            <v>Security Engineer</v>
          </cell>
          <cell r="G809" t="str">
            <v>Employee</v>
          </cell>
          <cell r="H809" t="str">
            <v>APAC Sales</v>
          </cell>
          <cell r="I809" t="str">
            <v>CHENNAI</v>
          </cell>
          <cell r="J809" t="str">
            <v>India</v>
          </cell>
          <cell r="K809">
            <v>42096</v>
          </cell>
          <cell r="L809" t="str">
            <v>APAC</v>
          </cell>
          <cell r="M809" t="str">
            <v>E51P</v>
          </cell>
          <cell r="N809" t="str">
            <v>E</v>
          </cell>
          <cell r="O809" t="str">
            <v>5</v>
          </cell>
          <cell r="P809" t="str">
            <v>Regular</v>
          </cell>
          <cell r="R809">
            <v>1</v>
          </cell>
          <cell r="U809" t="str">
            <v>INR</v>
          </cell>
          <cell r="V809" t="str">
            <v>APAC Sales</v>
          </cell>
          <cell r="W809" t="str">
            <v>Sharat Sinha</v>
          </cell>
          <cell r="Y809" t="str">
            <v>Eligible</v>
          </cell>
          <cell r="Z809">
            <v>3520000</v>
          </cell>
          <cell r="AA809">
            <v>48342.643056077075</v>
          </cell>
          <cell r="AB809">
            <v>3520000</v>
          </cell>
          <cell r="AC809">
            <v>48342.643056077075</v>
          </cell>
          <cell r="AD809">
            <v>3</v>
          </cell>
          <cell r="AE809" t="str">
            <v>E51</v>
          </cell>
          <cell r="AF809">
            <v>1500000</v>
          </cell>
          <cell r="AG809">
            <v>3500000</v>
          </cell>
          <cell r="AH809">
            <v>1</v>
          </cell>
          <cell r="AI809">
            <v>5</v>
          </cell>
          <cell r="AJ809">
            <v>0</v>
          </cell>
          <cell r="AK809">
            <v>3520000</v>
          </cell>
          <cell r="AL809">
            <v>0</v>
          </cell>
          <cell r="AM809">
            <v>48342.643056077075</v>
          </cell>
          <cell r="AN809">
            <v>0</v>
          </cell>
          <cell r="AO809">
            <v>5.7142857142857828E-3</v>
          </cell>
          <cell r="AP809" t="str">
            <v>Above Range</v>
          </cell>
          <cell r="AQ809">
            <v>600000</v>
          </cell>
          <cell r="AR809">
            <v>22000000</v>
          </cell>
          <cell r="AS809">
            <v>0.13</v>
          </cell>
          <cell r="AT809">
            <v>1</v>
          </cell>
          <cell r="AU809">
            <v>0</v>
          </cell>
          <cell r="AV809">
            <v>3520000</v>
          </cell>
          <cell r="AW809">
            <v>48342.643056077075</v>
          </cell>
          <cell r="AX809">
            <v>0</v>
          </cell>
          <cell r="AY809">
            <v>0</v>
          </cell>
          <cell r="AZ809" t="str">
            <v>commission</v>
          </cell>
          <cell r="BA809" t="str">
            <v>commissionEligible</v>
          </cell>
          <cell r="BB809" t="str">
            <v>commissionIndia</v>
          </cell>
          <cell r="BC809" t="str">
            <v xml:space="preserve">commissionIndia </v>
          </cell>
          <cell r="BH809">
            <v>3</v>
          </cell>
        </row>
        <row r="810">
          <cell r="B810">
            <v>21535</v>
          </cell>
          <cell r="C810">
            <v>16622</v>
          </cell>
          <cell r="D810">
            <v>218596</v>
          </cell>
          <cell r="E810" t="str">
            <v>Kunal Singhal</v>
          </cell>
          <cell r="F810" t="str">
            <v>Channel Account Manager</v>
          </cell>
          <cell r="G810" t="str">
            <v>Employee</v>
          </cell>
          <cell r="H810" t="str">
            <v>APAC Sales</v>
          </cell>
          <cell r="I810" t="str">
            <v>NEW DELHI</v>
          </cell>
          <cell r="J810" t="str">
            <v>India</v>
          </cell>
          <cell r="K810">
            <v>44095</v>
          </cell>
          <cell r="L810" t="str">
            <v>APAC</v>
          </cell>
          <cell r="M810" t="str">
            <v>S51P</v>
          </cell>
          <cell r="N810" t="str">
            <v>S</v>
          </cell>
          <cell r="O810" t="str">
            <v>5</v>
          </cell>
          <cell r="P810" t="str">
            <v>Regular</v>
          </cell>
          <cell r="R810">
            <v>1</v>
          </cell>
          <cell r="U810" t="str">
            <v>INR</v>
          </cell>
          <cell r="V810" t="str">
            <v>APAC Sales</v>
          </cell>
          <cell r="W810" t="str">
            <v>Sharat Sinha</v>
          </cell>
          <cell r="Y810" t="str">
            <v>Eligible</v>
          </cell>
          <cell r="Z810">
            <v>2500000</v>
          </cell>
          <cell r="AA810">
            <v>34334.263534145648</v>
          </cell>
          <cell r="AB810">
            <v>2500000</v>
          </cell>
          <cell r="AC810">
            <v>34334.263534145648</v>
          </cell>
          <cell r="AD810">
            <v>3</v>
          </cell>
          <cell r="AE810" t="str">
            <v>S51</v>
          </cell>
          <cell r="AF810">
            <v>2000000</v>
          </cell>
          <cell r="AG810">
            <v>3700000</v>
          </cell>
          <cell r="AH810">
            <v>0.28999999999999998</v>
          </cell>
          <cell r="AI810">
            <v>2</v>
          </cell>
          <cell r="AJ810">
            <v>0</v>
          </cell>
          <cell r="AK810">
            <v>2575000</v>
          </cell>
          <cell r="AL810">
            <v>3.0000000000000027E-2</v>
          </cell>
          <cell r="AM810">
            <v>35364.291440170018</v>
          </cell>
          <cell r="AN810">
            <v>1030.0279060243702</v>
          </cell>
          <cell r="AO810">
            <v>-0.30405405405405406</v>
          </cell>
          <cell r="AQ810">
            <v>600000</v>
          </cell>
          <cell r="AR810">
            <v>22000000</v>
          </cell>
          <cell r="AS810">
            <v>0.08</v>
          </cell>
          <cell r="AT810">
            <v>1</v>
          </cell>
          <cell r="AU810">
            <v>0</v>
          </cell>
          <cell r="AV810">
            <v>2575000</v>
          </cell>
          <cell r="AW810">
            <v>35364.291440170018</v>
          </cell>
          <cell r="AX810">
            <v>3.0000000000000027E-2</v>
          </cell>
          <cell r="AY810">
            <v>1030.0279060243702</v>
          </cell>
          <cell r="AZ810" t="str">
            <v>commission</v>
          </cell>
          <cell r="BA810" t="str">
            <v>commissionEligible</v>
          </cell>
          <cell r="BB810" t="str">
            <v>commissionIndia</v>
          </cell>
          <cell r="BC810" t="str">
            <v xml:space="preserve">commissionIndia </v>
          </cell>
        </row>
        <row r="811">
          <cell r="B811">
            <v>14844</v>
          </cell>
          <cell r="C811">
            <v>9788</v>
          </cell>
          <cell r="D811">
            <v>248591</v>
          </cell>
          <cell r="E811" t="str">
            <v>Mahipal Singh</v>
          </cell>
          <cell r="F811" t="str">
            <v>Security Engineer</v>
          </cell>
          <cell r="G811" t="str">
            <v>Employee</v>
          </cell>
          <cell r="H811" t="str">
            <v>APAC Sales</v>
          </cell>
          <cell r="I811" t="str">
            <v>MUMBAI</v>
          </cell>
          <cell r="J811" t="str">
            <v>India</v>
          </cell>
          <cell r="K811">
            <v>42439</v>
          </cell>
          <cell r="L811" t="str">
            <v>APAC</v>
          </cell>
          <cell r="M811" t="str">
            <v>E41P</v>
          </cell>
          <cell r="N811" t="str">
            <v>E</v>
          </cell>
          <cell r="O811" t="str">
            <v>4</v>
          </cell>
          <cell r="P811" t="str">
            <v>Regular</v>
          </cell>
          <cell r="R811">
            <v>1</v>
          </cell>
          <cell r="U811" t="str">
            <v>INR</v>
          </cell>
          <cell r="V811" t="str">
            <v>APAC Sales</v>
          </cell>
          <cell r="W811" t="str">
            <v>Sharat Sinha</v>
          </cell>
          <cell r="Y811" t="str">
            <v>Eligible</v>
          </cell>
          <cell r="Z811">
            <v>4070000</v>
          </cell>
          <cell r="AA811">
            <v>55896.181033589113</v>
          </cell>
          <cell r="AB811">
            <v>4070000</v>
          </cell>
          <cell r="AC811">
            <v>55896.181033589113</v>
          </cell>
          <cell r="AD811">
            <v>4</v>
          </cell>
          <cell r="AE811" t="str">
            <v>E41</v>
          </cell>
          <cell r="AF811">
            <v>3500000</v>
          </cell>
          <cell r="AG811">
            <v>6000000</v>
          </cell>
          <cell r="AH811">
            <v>0.22</v>
          </cell>
          <cell r="AI811">
            <v>2</v>
          </cell>
          <cell r="AJ811">
            <v>0</v>
          </cell>
          <cell r="AK811">
            <v>4273500</v>
          </cell>
          <cell r="AL811">
            <v>5.0000000000000044E-2</v>
          </cell>
          <cell r="AM811">
            <v>58690.990085268575</v>
          </cell>
          <cell r="AN811">
            <v>2794.8090516794618</v>
          </cell>
          <cell r="AO811">
            <v>-0.28774999999999995</v>
          </cell>
          <cell r="AQ811">
            <v>600000</v>
          </cell>
          <cell r="AR811">
            <v>22000000</v>
          </cell>
          <cell r="AS811">
            <v>0.16</v>
          </cell>
          <cell r="AT811">
            <v>1</v>
          </cell>
          <cell r="AU811">
            <v>0</v>
          </cell>
          <cell r="AV811">
            <v>4273500</v>
          </cell>
          <cell r="AW811">
            <v>58690.990085268575</v>
          </cell>
          <cell r="AX811">
            <v>5.0000000000000044E-2</v>
          </cell>
          <cell r="AY811">
            <v>2794.8090516794618</v>
          </cell>
          <cell r="AZ811" t="str">
            <v>commission</v>
          </cell>
          <cell r="BA811" t="str">
            <v>commissionEligible</v>
          </cell>
          <cell r="BB811" t="str">
            <v>commissionIndia</v>
          </cell>
          <cell r="BC811" t="str">
            <v xml:space="preserve">commissionIndia </v>
          </cell>
          <cell r="BH811">
            <v>2</v>
          </cell>
        </row>
        <row r="812">
          <cell r="B812">
            <v>17957</v>
          </cell>
          <cell r="C812">
            <v>12955</v>
          </cell>
          <cell r="D812">
            <v>156564</v>
          </cell>
          <cell r="E812" t="str">
            <v>Manish Gutt</v>
          </cell>
          <cell r="F812" t="str">
            <v>Channel Manager, West India</v>
          </cell>
          <cell r="G812" t="str">
            <v>Employee</v>
          </cell>
          <cell r="H812" t="str">
            <v>APAC Sales</v>
          </cell>
          <cell r="I812" t="str">
            <v>MUMBAI</v>
          </cell>
          <cell r="J812" t="str">
            <v>India</v>
          </cell>
          <cell r="K812">
            <v>43201</v>
          </cell>
          <cell r="L812" t="str">
            <v>APAC</v>
          </cell>
          <cell r="M812" t="str">
            <v>S51P</v>
          </cell>
          <cell r="N812" t="str">
            <v>S</v>
          </cell>
          <cell r="O812" t="str">
            <v>5</v>
          </cell>
          <cell r="P812" t="str">
            <v>Regular</v>
          </cell>
          <cell r="R812">
            <v>1</v>
          </cell>
          <cell r="U812" t="str">
            <v>INR</v>
          </cell>
          <cell r="V812" t="str">
            <v>APAC Sales</v>
          </cell>
          <cell r="W812" t="str">
            <v>Sharat Sinha</v>
          </cell>
          <cell r="Y812" t="str">
            <v>Eligible</v>
          </cell>
          <cell r="Z812">
            <v>2912000</v>
          </cell>
          <cell r="AA812">
            <v>39992.550164572851</v>
          </cell>
          <cell r="AB812">
            <v>2912000</v>
          </cell>
          <cell r="AC812">
            <v>39992.550164572851</v>
          </cell>
          <cell r="AD812">
            <v>3</v>
          </cell>
          <cell r="AE812" t="str">
            <v>S51</v>
          </cell>
          <cell r="AF812">
            <v>2000000</v>
          </cell>
          <cell r="AG812">
            <v>3700000</v>
          </cell>
          <cell r="AH812">
            <v>0.53</v>
          </cell>
          <cell r="AI812">
            <v>3</v>
          </cell>
          <cell r="AJ812">
            <v>0</v>
          </cell>
          <cell r="AK812">
            <v>2970240</v>
          </cell>
          <cell r="AL812">
            <v>2.0000000000000018E-2</v>
          </cell>
          <cell r="AM812">
            <v>40792.401167864307</v>
          </cell>
          <cell r="AN812">
            <v>799.85100329145644</v>
          </cell>
          <cell r="AO812">
            <v>-0.19723243243243238</v>
          </cell>
          <cell r="AQ812">
            <v>600000</v>
          </cell>
          <cell r="AR812">
            <v>22000000</v>
          </cell>
          <cell r="AS812">
            <v>0.1</v>
          </cell>
          <cell r="AT812">
            <v>1</v>
          </cell>
          <cell r="AU812">
            <v>0</v>
          </cell>
          <cell r="AV812">
            <v>2970240</v>
          </cell>
          <cell r="AW812">
            <v>40792.401167864307</v>
          </cell>
          <cell r="AX812">
            <v>2.0000000000000018E-2</v>
          </cell>
          <cell r="AY812">
            <v>799.85100329145644</v>
          </cell>
          <cell r="AZ812" t="str">
            <v>commission</v>
          </cell>
          <cell r="BA812" t="str">
            <v>commissionEligible</v>
          </cell>
          <cell r="BB812" t="str">
            <v>commissionIndia</v>
          </cell>
          <cell r="BC812" t="str">
            <v xml:space="preserve">commissionIndia </v>
          </cell>
          <cell r="BH812">
            <v>3</v>
          </cell>
        </row>
        <row r="813">
          <cell r="B813">
            <v>19595</v>
          </cell>
          <cell r="C813">
            <v>14653</v>
          </cell>
          <cell r="D813">
            <v>185030</v>
          </cell>
          <cell r="E813" t="str">
            <v>Mohammad Shoaib</v>
          </cell>
          <cell r="F813" t="str">
            <v>Security Engineer</v>
          </cell>
          <cell r="G813" t="str">
            <v>Employee</v>
          </cell>
          <cell r="H813" t="str">
            <v>APAC Sales</v>
          </cell>
          <cell r="I813" t="str">
            <v>NEW DELHI</v>
          </cell>
          <cell r="J813" t="str">
            <v>India</v>
          </cell>
          <cell r="K813">
            <v>43570</v>
          </cell>
          <cell r="L813" t="str">
            <v>APAC</v>
          </cell>
          <cell r="M813" t="str">
            <v>E51P</v>
          </cell>
          <cell r="N813" t="str">
            <v>E</v>
          </cell>
          <cell r="O813" t="str">
            <v>5</v>
          </cell>
          <cell r="P813" t="str">
            <v>Regular</v>
          </cell>
          <cell r="R813">
            <v>1</v>
          </cell>
          <cell r="U813" t="str">
            <v>INR</v>
          </cell>
          <cell r="V813" t="str">
            <v>APAC Sales</v>
          </cell>
          <cell r="W813" t="str">
            <v>Sharat Sinha</v>
          </cell>
          <cell r="Y813" t="str">
            <v>Eligible</v>
          </cell>
          <cell r="Z813">
            <v>2200000</v>
          </cell>
          <cell r="AA813">
            <v>30214.151910048171</v>
          </cell>
          <cell r="AB813">
            <v>2200000</v>
          </cell>
          <cell r="AC813">
            <v>30214.151910048171</v>
          </cell>
          <cell r="AD813">
            <v>3</v>
          </cell>
          <cell r="AE813" t="str">
            <v>E51</v>
          </cell>
          <cell r="AF813">
            <v>1500000</v>
          </cell>
          <cell r="AG813">
            <v>3500000</v>
          </cell>
          <cell r="AH813">
            <v>0.35</v>
          </cell>
          <cell r="AI813">
            <v>2</v>
          </cell>
          <cell r="AJ813">
            <v>0</v>
          </cell>
          <cell r="AK813">
            <v>2266000</v>
          </cell>
          <cell r="AL813">
            <v>3.0000000000000027E-2</v>
          </cell>
          <cell r="AM813">
            <v>31120.576467349616</v>
          </cell>
          <cell r="AN813">
            <v>906.42455730144502</v>
          </cell>
          <cell r="AO813">
            <v>-0.35257142857142854</v>
          </cell>
          <cell r="AQ813">
            <v>600000</v>
          </cell>
          <cell r="AR813">
            <v>22000000</v>
          </cell>
          <cell r="AS813">
            <v>7.0000000000000007E-2</v>
          </cell>
          <cell r="AT813">
            <v>1</v>
          </cell>
          <cell r="AU813">
            <v>0</v>
          </cell>
          <cell r="AV813">
            <v>2266000</v>
          </cell>
          <cell r="AW813">
            <v>31120.576467349616</v>
          </cell>
          <cell r="AX813">
            <v>3.0000000000000027E-2</v>
          </cell>
          <cell r="AY813">
            <v>906.42455730144502</v>
          </cell>
          <cell r="AZ813" t="str">
            <v>commission</v>
          </cell>
          <cell r="BA813" t="str">
            <v>commissionEligible</v>
          </cell>
          <cell r="BB813" t="str">
            <v>commissionIndia</v>
          </cell>
          <cell r="BC813" t="str">
            <v xml:space="preserve">commissionIndia </v>
          </cell>
          <cell r="BH813">
            <v>2</v>
          </cell>
        </row>
        <row r="814">
          <cell r="B814">
            <v>21483</v>
          </cell>
          <cell r="C814">
            <v>16570</v>
          </cell>
          <cell r="D814">
            <v>235611</v>
          </cell>
          <cell r="E814" t="str">
            <v>Nathan Sundram</v>
          </cell>
          <cell r="F814" t="str">
            <v>Account Manager</v>
          </cell>
          <cell r="G814" t="str">
            <v>Employee</v>
          </cell>
          <cell r="H814" t="str">
            <v>APAC Sales</v>
          </cell>
          <cell r="I814" t="str">
            <v>MUMBAI</v>
          </cell>
          <cell r="J814" t="str">
            <v>India</v>
          </cell>
          <cell r="K814">
            <v>44084</v>
          </cell>
          <cell r="L814" t="str">
            <v>APAC</v>
          </cell>
          <cell r="M814" t="str">
            <v>S43P</v>
          </cell>
          <cell r="N814" t="str">
            <v>S</v>
          </cell>
          <cell r="O814" t="str">
            <v>4</v>
          </cell>
          <cell r="P814" t="str">
            <v>Regular</v>
          </cell>
          <cell r="R814">
            <v>1</v>
          </cell>
          <cell r="U814" t="str">
            <v>INR</v>
          </cell>
          <cell r="V814" t="str">
            <v>APAC Sales</v>
          </cell>
          <cell r="W814" t="str">
            <v>Sharat Sinha</v>
          </cell>
          <cell r="Y814" t="str">
            <v>Eligible</v>
          </cell>
          <cell r="Z814">
            <v>6170000</v>
          </cell>
          <cell r="AA814">
            <v>84736.962402271456</v>
          </cell>
          <cell r="AB814">
            <v>6170000</v>
          </cell>
          <cell r="AC814">
            <v>84736.962402271456</v>
          </cell>
          <cell r="AD814">
            <v>3</v>
          </cell>
          <cell r="AE814" t="str">
            <v>S43</v>
          </cell>
          <cell r="AF814">
            <v>4000000</v>
          </cell>
          <cell r="AG814">
            <v>7300000</v>
          </cell>
          <cell r="AH814">
            <v>0.65</v>
          </cell>
          <cell r="AI814">
            <v>3</v>
          </cell>
          <cell r="AJ814">
            <v>0</v>
          </cell>
          <cell r="AK814">
            <v>6293400</v>
          </cell>
          <cell r="AL814">
            <v>2.0000000000000018E-2</v>
          </cell>
          <cell r="AM814">
            <v>86431.701650316885</v>
          </cell>
          <cell r="AN814">
            <v>1694.7392480454291</v>
          </cell>
          <cell r="AO814">
            <v>-0.13789041095890409</v>
          </cell>
          <cell r="AQ814">
            <v>600000</v>
          </cell>
          <cell r="AR814">
            <v>22000000</v>
          </cell>
          <cell r="AS814">
            <v>0.26</v>
          </cell>
          <cell r="AT814">
            <v>1</v>
          </cell>
          <cell r="AU814">
            <v>0</v>
          </cell>
          <cell r="AV814">
            <v>6293400</v>
          </cell>
          <cell r="AW814">
            <v>86431.701650316885</v>
          </cell>
          <cell r="AX814">
            <v>2.0000000000000018E-2</v>
          </cell>
          <cell r="AY814">
            <v>1694.7392480454291</v>
          </cell>
          <cell r="AZ814" t="str">
            <v>commission</v>
          </cell>
          <cell r="BA814" t="str">
            <v>commissionEligible</v>
          </cell>
          <cell r="BB814" t="str">
            <v>commissionIndia</v>
          </cell>
          <cell r="BC814" t="str">
            <v xml:space="preserve">commissionIndia </v>
          </cell>
        </row>
        <row r="815">
          <cell r="B815">
            <v>21499</v>
          </cell>
          <cell r="C815">
            <v>16586</v>
          </cell>
          <cell r="D815">
            <v>226697</v>
          </cell>
          <cell r="E815" t="str">
            <v>Prakash Bell</v>
          </cell>
          <cell r="F815" t="str">
            <v>Manager - Security Engineers, India</v>
          </cell>
          <cell r="G815" t="str">
            <v>Employee</v>
          </cell>
          <cell r="H815" t="str">
            <v>APAC Sales</v>
          </cell>
          <cell r="I815" t="str">
            <v>BANGALORE</v>
          </cell>
          <cell r="J815" t="str">
            <v>India</v>
          </cell>
          <cell r="K815">
            <v>44053</v>
          </cell>
          <cell r="L815" t="str">
            <v>APAC</v>
          </cell>
          <cell r="M815" t="str">
            <v>E31M</v>
          </cell>
          <cell r="N815" t="str">
            <v>E</v>
          </cell>
          <cell r="O815" t="str">
            <v>3</v>
          </cell>
          <cell r="P815" t="str">
            <v>Regular</v>
          </cell>
          <cell r="R815">
            <v>1</v>
          </cell>
          <cell r="U815" t="str">
            <v>INR</v>
          </cell>
          <cell r="V815" t="str">
            <v>APAC Sales</v>
          </cell>
          <cell r="W815" t="str">
            <v>Sharat Sinha</v>
          </cell>
          <cell r="Y815" t="str">
            <v>Eligible</v>
          </cell>
          <cell r="Z815">
            <v>8500000</v>
          </cell>
          <cell r="AA815">
            <v>116736.4960160952</v>
          </cell>
          <cell r="AB815">
            <v>8500000</v>
          </cell>
          <cell r="AC815">
            <v>116736.4960160952</v>
          </cell>
          <cell r="AD815">
            <v>5</v>
          </cell>
          <cell r="AE815" t="str">
            <v>E31</v>
          </cell>
          <cell r="AF815">
            <v>5000000</v>
          </cell>
          <cell r="AG815">
            <v>8500000</v>
          </cell>
          <cell r="AH815">
            <v>1</v>
          </cell>
          <cell r="AI815">
            <v>5</v>
          </cell>
          <cell r="AJ815">
            <v>0</v>
          </cell>
          <cell r="AK815">
            <v>8755000</v>
          </cell>
          <cell r="AL815">
            <v>3.0000000000000027E-2</v>
          </cell>
          <cell r="AM815">
            <v>120238.59089657807</v>
          </cell>
          <cell r="AN815">
            <v>3502.0948804828658</v>
          </cell>
          <cell r="AO815">
            <v>3.0000000000000027E-2</v>
          </cell>
          <cell r="AQ815">
            <v>600000</v>
          </cell>
          <cell r="AR815">
            <v>22000000</v>
          </cell>
          <cell r="AS815">
            <v>0.36</v>
          </cell>
          <cell r="AT815">
            <v>1</v>
          </cell>
          <cell r="AU815">
            <v>0</v>
          </cell>
          <cell r="AV815">
            <v>8755000</v>
          </cell>
          <cell r="AW815">
            <v>120238.59089657807</v>
          </cell>
          <cell r="AX815">
            <v>3.0000000000000027E-2</v>
          </cell>
          <cell r="AY815">
            <v>3502.0948804828658</v>
          </cell>
          <cell r="AZ815" t="str">
            <v>commission</v>
          </cell>
          <cell r="BA815" t="str">
            <v>commissionEligible</v>
          </cell>
          <cell r="BB815" t="str">
            <v>commissionIndia</v>
          </cell>
          <cell r="BC815" t="str">
            <v xml:space="preserve">commissionIndia </v>
          </cell>
        </row>
        <row r="816">
          <cell r="B816">
            <v>14123</v>
          </cell>
          <cell r="C816">
            <v>9108</v>
          </cell>
          <cell r="D816">
            <v>75866</v>
          </cell>
          <cell r="E816" t="str">
            <v>Praveen Sinha</v>
          </cell>
          <cell r="F816" t="str">
            <v>Channel Manager Lead, India</v>
          </cell>
          <cell r="G816" t="str">
            <v>Employee</v>
          </cell>
          <cell r="H816" t="str">
            <v>APAC Sales</v>
          </cell>
          <cell r="I816" t="str">
            <v>MUMBAI</v>
          </cell>
          <cell r="J816" t="str">
            <v>India</v>
          </cell>
          <cell r="K816">
            <v>42240</v>
          </cell>
          <cell r="L816" t="str">
            <v>APAC</v>
          </cell>
          <cell r="M816" t="str">
            <v>S41M</v>
          </cell>
          <cell r="N816" t="str">
            <v>S</v>
          </cell>
          <cell r="O816" t="str">
            <v>4</v>
          </cell>
          <cell r="P816" t="str">
            <v>Regular</v>
          </cell>
          <cell r="R816">
            <v>1</v>
          </cell>
          <cell r="U816" t="str">
            <v>INR</v>
          </cell>
          <cell r="V816" t="str">
            <v>APAC Sales</v>
          </cell>
          <cell r="W816" t="str">
            <v>Sharat Sinha</v>
          </cell>
          <cell r="Y816" t="str">
            <v>Eligible</v>
          </cell>
          <cell r="Z816">
            <v>5163200</v>
          </cell>
          <cell r="AA816">
            <v>70909.867791800323</v>
          </cell>
          <cell r="AB816">
            <v>5163200</v>
          </cell>
          <cell r="AC816">
            <v>70909.867791800323</v>
          </cell>
          <cell r="AD816">
            <v>3</v>
          </cell>
          <cell r="AE816" t="str">
            <v>S41</v>
          </cell>
          <cell r="AF816">
            <v>3500000</v>
          </cell>
          <cell r="AG816">
            <v>7000000</v>
          </cell>
          <cell r="AH816">
            <v>0.47</v>
          </cell>
          <cell r="AI816">
            <v>3</v>
          </cell>
          <cell r="AJ816">
            <v>0</v>
          </cell>
          <cell r="AK816">
            <v>5266464</v>
          </cell>
          <cell r="AL816">
            <v>2.0000000000000018E-2</v>
          </cell>
          <cell r="AM816">
            <v>72328.065147636327</v>
          </cell>
          <cell r="AN816">
            <v>1418.1973558360041</v>
          </cell>
          <cell r="AO816">
            <v>-0.24764799999999998</v>
          </cell>
          <cell r="AQ816">
            <v>600000</v>
          </cell>
          <cell r="AR816">
            <v>22000000</v>
          </cell>
          <cell r="AS816">
            <v>0.21</v>
          </cell>
          <cell r="AT816">
            <v>1</v>
          </cell>
          <cell r="AU816">
            <v>0</v>
          </cell>
          <cell r="AV816">
            <v>5266464</v>
          </cell>
          <cell r="AW816">
            <v>72328.065147636327</v>
          </cell>
          <cell r="AX816">
            <v>2.0000000000000018E-2</v>
          </cell>
          <cell r="AY816">
            <v>1418.1973558360041</v>
          </cell>
          <cell r="AZ816" t="str">
            <v>commission</v>
          </cell>
          <cell r="BA816" t="str">
            <v>commissionEligible</v>
          </cell>
          <cell r="BB816" t="str">
            <v>commissionIndia</v>
          </cell>
          <cell r="BC816" t="str">
            <v xml:space="preserve">commissionIndia </v>
          </cell>
          <cell r="BH816">
            <v>3</v>
          </cell>
        </row>
        <row r="817">
          <cell r="B817">
            <v>18837</v>
          </cell>
          <cell r="C817">
            <v>13881</v>
          </cell>
          <cell r="D817">
            <v>167200</v>
          </cell>
          <cell r="E817" t="str">
            <v>Rajath S N</v>
          </cell>
          <cell r="F817" t="str">
            <v>Security Engineer</v>
          </cell>
          <cell r="G817" t="str">
            <v>Employee</v>
          </cell>
          <cell r="H817" t="str">
            <v>APAC Sales</v>
          </cell>
          <cell r="I817" t="str">
            <v>BANGALORE</v>
          </cell>
          <cell r="J817" t="str">
            <v>India</v>
          </cell>
          <cell r="K817">
            <v>43394</v>
          </cell>
          <cell r="L817" t="str">
            <v>APAC</v>
          </cell>
          <cell r="M817" t="str">
            <v>E51P</v>
          </cell>
          <cell r="N817" t="str">
            <v>E</v>
          </cell>
          <cell r="O817" t="str">
            <v>5</v>
          </cell>
          <cell r="P817" t="str">
            <v>EL</v>
          </cell>
          <cell r="Q817" t="str">
            <v>SE 2018 India</v>
          </cell>
          <cell r="R817">
            <v>1</v>
          </cell>
          <cell r="U817" t="str">
            <v>INR</v>
          </cell>
          <cell r="V817" t="str">
            <v>APAC Sales</v>
          </cell>
          <cell r="W817" t="str">
            <v>Sharat Sinha</v>
          </cell>
          <cell r="Y817" t="str">
            <v>Eligible</v>
          </cell>
          <cell r="Z817">
            <v>1000000</v>
          </cell>
          <cell r="AA817">
            <v>13733.705413658259</v>
          </cell>
          <cell r="AB817">
            <v>1500000</v>
          </cell>
          <cell r="AC817">
            <v>20600.558120487389</v>
          </cell>
          <cell r="AD817">
            <v>3</v>
          </cell>
          <cell r="AE817" t="str">
            <v>E51</v>
          </cell>
          <cell r="AF817">
            <v>1500000</v>
          </cell>
          <cell r="AG817">
            <v>3500000</v>
          </cell>
          <cell r="AH817">
            <v>0</v>
          </cell>
          <cell r="AI817">
            <v>1</v>
          </cell>
          <cell r="AJ817">
            <v>1500000</v>
          </cell>
          <cell r="AK817">
            <v>1500000</v>
          </cell>
          <cell r="AL817">
            <v>0</v>
          </cell>
          <cell r="AM817">
            <v>20600.558120487389</v>
          </cell>
          <cell r="AN817">
            <v>0</v>
          </cell>
          <cell r="AO817">
            <v>-0.5714285714285714</v>
          </cell>
          <cell r="AP817" t="str">
            <v>EL</v>
          </cell>
          <cell r="AQ817">
            <v>600000</v>
          </cell>
          <cell r="AR817">
            <v>22000000</v>
          </cell>
          <cell r="AS817">
            <v>0.04</v>
          </cell>
          <cell r="AT817">
            <v>1</v>
          </cell>
          <cell r="AU817">
            <v>0</v>
          </cell>
          <cell r="AV817">
            <v>1500000</v>
          </cell>
          <cell r="AW817">
            <v>20600.558120487389</v>
          </cell>
          <cell r="AX817">
            <v>0</v>
          </cell>
          <cell r="AY817">
            <v>0</v>
          </cell>
          <cell r="AZ817" t="str">
            <v>commission</v>
          </cell>
          <cell r="BA817" t="str">
            <v>commissionEligible</v>
          </cell>
          <cell r="BB817" t="str">
            <v>commissionIndia</v>
          </cell>
          <cell r="BC817" t="str">
            <v xml:space="preserve">commissionIndia </v>
          </cell>
          <cell r="BH817">
            <v>2</v>
          </cell>
        </row>
        <row r="818">
          <cell r="B818">
            <v>15930</v>
          </cell>
          <cell r="C818">
            <v>10883</v>
          </cell>
          <cell r="D818">
            <v>76627</v>
          </cell>
          <cell r="E818" t="str">
            <v>Rajesh Sawant</v>
          </cell>
          <cell r="F818" t="str">
            <v>Security Engineer</v>
          </cell>
          <cell r="G818" t="str">
            <v>Employee</v>
          </cell>
          <cell r="H818" t="str">
            <v>APAC Sales</v>
          </cell>
          <cell r="I818" t="str">
            <v>MUMBAI</v>
          </cell>
          <cell r="J818" t="str">
            <v>India</v>
          </cell>
          <cell r="K818">
            <v>42716</v>
          </cell>
          <cell r="L818" t="str">
            <v>APAC</v>
          </cell>
          <cell r="M818" t="str">
            <v>E51P</v>
          </cell>
          <cell r="N818" t="str">
            <v>E</v>
          </cell>
          <cell r="O818" t="str">
            <v>5</v>
          </cell>
          <cell r="P818" t="str">
            <v>Regular</v>
          </cell>
          <cell r="R818">
            <v>1</v>
          </cell>
          <cell r="U818" t="str">
            <v>INR</v>
          </cell>
          <cell r="V818" t="str">
            <v>APAC Sales</v>
          </cell>
          <cell r="W818" t="str">
            <v>Sharat Sinha</v>
          </cell>
          <cell r="Y818" t="str">
            <v>Eligible</v>
          </cell>
          <cell r="Z818">
            <v>3600000</v>
          </cell>
          <cell r="AA818">
            <v>49441.339489169732</v>
          </cell>
          <cell r="AB818">
            <v>3600000</v>
          </cell>
          <cell r="AC818">
            <v>49441.339489169732</v>
          </cell>
          <cell r="AD818">
            <v>3</v>
          </cell>
          <cell r="AE818" t="str">
            <v>E51</v>
          </cell>
          <cell r="AF818">
            <v>1500000</v>
          </cell>
          <cell r="AG818">
            <v>3500000</v>
          </cell>
          <cell r="AH818">
            <v>1</v>
          </cell>
          <cell r="AI818">
            <v>5</v>
          </cell>
          <cell r="AJ818">
            <v>0</v>
          </cell>
          <cell r="AK818">
            <v>3600000</v>
          </cell>
          <cell r="AL818">
            <v>0</v>
          </cell>
          <cell r="AM818">
            <v>49441.339489169732</v>
          </cell>
          <cell r="AN818">
            <v>0</v>
          </cell>
          <cell r="AO818">
            <v>2.857142857142847E-2</v>
          </cell>
          <cell r="AP818" t="str">
            <v>Above Range</v>
          </cell>
          <cell r="AQ818">
            <v>600000</v>
          </cell>
          <cell r="AR818">
            <v>22000000</v>
          </cell>
          <cell r="AS818">
            <v>0.14000000000000001</v>
          </cell>
          <cell r="AT818">
            <v>1</v>
          </cell>
          <cell r="AU818">
            <v>0</v>
          </cell>
          <cell r="AV818">
            <v>3600000</v>
          </cell>
          <cell r="AW818">
            <v>49441.339489169732</v>
          </cell>
          <cell r="AX818">
            <v>0</v>
          </cell>
          <cell r="AY818">
            <v>0</v>
          </cell>
          <cell r="AZ818" t="str">
            <v>commission</v>
          </cell>
          <cell r="BA818" t="str">
            <v>commissionEligible</v>
          </cell>
          <cell r="BB818" t="str">
            <v>commissionIndia</v>
          </cell>
          <cell r="BC818" t="str">
            <v xml:space="preserve">commissionIndia </v>
          </cell>
          <cell r="BH818">
            <v>1</v>
          </cell>
        </row>
        <row r="819">
          <cell r="B819">
            <v>21438</v>
          </cell>
          <cell r="C819">
            <v>16525</v>
          </cell>
          <cell r="D819">
            <v>237917</v>
          </cell>
          <cell r="E819" t="str">
            <v>Raman Bhatia</v>
          </cell>
          <cell r="F819" t="str">
            <v>Territory Account Manager</v>
          </cell>
          <cell r="G819" t="str">
            <v>Employee</v>
          </cell>
          <cell r="H819" t="str">
            <v>APAC Sales</v>
          </cell>
          <cell r="I819" t="str">
            <v>NEW DELHI</v>
          </cell>
          <cell r="J819" t="str">
            <v>India</v>
          </cell>
          <cell r="K819">
            <v>44032</v>
          </cell>
          <cell r="L819" t="str">
            <v>APAC</v>
          </cell>
          <cell r="M819" t="str">
            <v>S53P</v>
          </cell>
          <cell r="N819" t="str">
            <v>S</v>
          </cell>
          <cell r="O819" t="str">
            <v>5</v>
          </cell>
          <cell r="P819" t="str">
            <v>Regular</v>
          </cell>
          <cell r="R819">
            <v>1</v>
          </cell>
          <cell r="U819" t="str">
            <v>INR</v>
          </cell>
          <cell r="V819" t="str">
            <v>APAC Sales</v>
          </cell>
          <cell r="W819" t="str">
            <v>Sharat Sinha</v>
          </cell>
          <cell r="Y819" t="str">
            <v>Eligible</v>
          </cell>
          <cell r="Z819">
            <v>3000000</v>
          </cell>
          <cell r="AA819">
            <v>41201.116240974778</v>
          </cell>
          <cell r="AB819">
            <v>3000000</v>
          </cell>
          <cell r="AC819">
            <v>41201.116240974778</v>
          </cell>
          <cell r="AD819">
            <v>3</v>
          </cell>
          <cell r="AE819" t="str">
            <v>S53</v>
          </cell>
          <cell r="AF819">
            <v>2300000</v>
          </cell>
          <cell r="AG819">
            <v>4500000</v>
          </cell>
          <cell r="AH819">
            <v>0.31</v>
          </cell>
          <cell r="AI819">
            <v>2</v>
          </cell>
          <cell r="AJ819">
            <v>0</v>
          </cell>
          <cell r="AK819">
            <v>3090000</v>
          </cell>
          <cell r="AL819">
            <v>3.0000000000000027E-2</v>
          </cell>
          <cell r="AM819">
            <v>42437.149728204022</v>
          </cell>
          <cell r="AN819">
            <v>1236.0334872292442</v>
          </cell>
          <cell r="AO819">
            <v>-0.31333333333333335</v>
          </cell>
          <cell r="AQ819">
            <v>600000</v>
          </cell>
          <cell r="AR819">
            <v>22000000</v>
          </cell>
          <cell r="AS819">
            <v>0.11</v>
          </cell>
          <cell r="AT819">
            <v>1</v>
          </cell>
          <cell r="AU819">
            <v>0</v>
          </cell>
          <cell r="AV819">
            <v>3090000</v>
          </cell>
          <cell r="AW819">
            <v>42437.149728204022</v>
          </cell>
          <cell r="AX819">
            <v>3.0000000000000027E-2</v>
          </cell>
          <cell r="AY819">
            <v>1236.0334872292442</v>
          </cell>
          <cell r="AZ819" t="str">
            <v>commission</v>
          </cell>
          <cell r="BA819" t="str">
            <v>commissionEligible</v>
          </cell>
          <cell r="BB819" t="str">
            <v>commissionIndia</v>
          </cell>
          <cell r="BC819" t="str">
            <v xml:space="preserve">commissionIndia </v>
          </cell>
        </row>
        <row r="820">
          <cell r="B820">
            <v>21603</v>
          </cell>
          <cell r="C820">
            <v>16690</v>
          </cell>
          <cell r="D820">
            <v>245348</v>
          </cell>
          <cell r="E820" t="str">
            <v>Raman Kapur</v>
          </cell>
          <cell r="F820" t="str">
            <v>Major Account Manager</v>
          </cell>
          <cell r="G820" t="str">
            <v>Employee</v>
          </cell>
          <cell r="H820" t="str">
            <v>APAC Sales</v>
          </cell>
          <cell r="I820" t="str">
            <v>NEW DELHI</v>
          </cell>
          <cell r="J820" t="str">
            <v>India</v>
          </cell>
          <cell r="K820">
            <v>44123</v>
          </cell>
          <cell r="L820" t="str">
            <v>APAC</v>
          </cell>
          <cell r="M820" t="str">
            <v>S43P</v>
          </cell>
          <cell r="N820" t="str">
            <v>S</v>
          </cell>
          <cell r="O820" t="str">
            <v>4</v>
          </cell>
          <cell r="P820" t="str">
            <v>Regular</v>
          </cell>
          <cell r="U820" t="str">
            <v>INR</v>
          </cell>
          <cell r="V820" t="str">
            <v>APAC Sales</v>
          </cell>
          <cell r="W820" t="str">
            <v>Sharat Sinha</v>
          </cell>
          <cell r="Y820" t="str">
            <v>Not Eligible - NH</v>
          </cell>
          <cell r="AA820">
            <v>0</v>
          </cell>
          <cell r="AB820">
            <v>4000000</v>
          </cell>
          <cell r="AC820">
            <v>54934.821654633037</v>
          </cell>
          <cell r="AW820">
            <v>54934.821654633037</v>
          </cell>
        </row>
        <row r="821">
          <cell r="B821">
            <v>18846</v>
          </cell>
          <cell r="C821">
            <v>13890</v>
          </cell>
          <cell r="D821">
            <v>172044</v>
          </cell>
          <cell r="E821" t="str">
            <v>Rohit Bhurani</v>
          </cell>
          <cell r="F821" t="str">
            <v>Security Engineer</v>
          </cell>
          <cell r="G821" t="str">
            <v>Employee</v>
          </cell>
          <cell r="H821" t="str">
            <v>APAC Sales</v>
          </cell>
          <cell r="I821" t="str">
            <v>BANGALORE</v>
          </cell>
          <cell r="J821" t="str">
            <v>India</v>
          </cell>
          <cell r="K821">
            <v>43388</v>
          </cell>
          <cell r="L821" t="str">
            <v>APAC</v>
          </cell>
          <cell r="M821" t="str">
            <v>E51P</v>
          </cell>
          <cell r="N821" t="str">
            <v>E</v>
          </cell>
          <cell r="O821" t="str">
            <v>5</v>
          </cell>
          <cell r="P821" t="str">
            <v>Regular</v>
          </cell>
          <cell r="R821">
            <v>1</v>
          </cell>
          <cell r="U821" t="str">
            <v>INR</v>
          </cell>
          <cell r="V821" t="str">
            <v>APAC Sales</v>
          </cell>
          <cell r="W821" t="str">
            <v>Sharat Sinha</v>
          </cell>
          <cell r="Y821" t="str">
            <v>Eligible</v>
          </cell>
          <cell r="Z821">
            <v>2365000</v>
          </cell>
          <cell r="AA821">
            <v>32480.213303301785</v>
          </cell>
          <cell r="AB821">
            <v>2365000</v>
          </cell>
          <cell r="AC821">
            <v>32480.213303301785</v>
          </cell>
          <cell r="AD821">
            <v>4</v>
          </cell>
          <cell r="AE821" t="str">
            <v>E51</v>
          </cell>
          <cell r="AF821">
            <v>1500000</v>
          </cell>
          <cell r="AG821">
            <v>3500000</v>
          </cell>
          <cell r="AH821">
            <v>0.43</v>
          </cell>
          <cell r="AI821">
            <v>2</v>
          </cell>
          <cell r="AJ821">
            <v>0</v>
          </cell>
          <cell r="AK821">
            <v>2483250</v>
          </cell>
          <cell r="AL821">
            <v>5.0000000000000044E-2</v>
          </cell>
          <cell r="AM821">
            <v>34104.223968466875</v>
          </cell>
          <cell r="AN821">
            <v>1624.0106651650894</v>
          </cell>
          <cell r="AO821">
            <v>-0.29049999999999998</v>
          </cell>
          <cell r="AQ821">
            <v>600000</v>
          </cell>
          <cell r="AR821">
            <v>22000000</v>
          </cell>
          <cell r="AS821">
            <v>0.08</v>
          </cell>
          <cell r="AT821">
            <v>1</v>
          </cell>
          <cell r="AU821">
            <v>0</v>
          </cell>
          <cell r="AV821">
            <v>2483250</v>
          </cell>
          <cell r="AW821">
            <v>34104.223968466875</v>
          </cell>
          <cell r="AX821">
            <v>5.0000000000000044E-2</v>
          </cell>
          <cell r="AY821">
            <v>1624.0106651650894</v>
          </cell>
          <cell r="AZ821" t="str">
            <v>commission</v>
          </cell>
          <cell r="BA821" t="str">
            <v>commissionEligible</v>
          </cell>
          <cell r="BB821" t="str">
            <v>commissionIndia</v>
          </cell>
          <cell r="BC821" t="str">
            <v xml:space="preserve">commissionIndia </v>
          </cell>
          <cell r="BH821">
            <v>3</v>
          </cell>
        </row>
        <row r="822">
          <cell r="B822">
            <v>21602</v>
          </cell>
          <cell r="C822">
            <v>16689</v>
          </cell>
          <cell r="D822">
            <v>245725</v>
          </cell>
          <cell r="E822" t="str">
            <v>Sagar Pardeshi</v>
          </cell>
          <cell r="F822" t="str">
            <v>Security Engineer</v>
          </cell>
          <cell r="G822" t="str">
            <v>Employee</v>
          </cell>
          <cell r="H822" t="str">
            <v>APAC Sales</v>
          </cell>
          <cell r="I822" t="str">
            <v>MUMBAI</v>
          </cell>
          <cell r="J822" t="str">
            <v>India</v>
          </cell>
          <cell r="K822">
            <v>44137</v>
          </cell>
          <cell r="L822" t="str">
            <v>APAC</v>
          </cell>
          <cell r="M822" t="str">
            <v>E51P</v>
          </cell>
          <cell r="N822" t="str">
            <v>E</v>
          </cell>
          <cell r="O822" t="str">
            <v>5</v>
          </cell>
          <cell r="P822" t="str">
            <v>Regular</v>
          </cell>
          <cell r="U822" t="str">
            <v>INR</v>
          </cell>
          <cell r="V822" t="str">
            <v>APAC Sales</v>
          </cell>
          <cell r="W822" t="str">
            <v>Sharat Sinha</v>
          </cell>
          <cell r="Y822" t="str">
            <v>Not Eligible - NH</v>
          </cell>
          <cell r="AA822">
            <v>0</v>
          </cell>
          <cell r="AB822">
            <v>2600000</v>
          </cell>
          <cell r="AC822">
            <v>35707.634075511472</v>
          </cell>
          <cell r="AW822">
            <v>35707.634075511472</v>
          </cell>
        </row>
        <row r="823">
          <cell r="B823">
            <v>21641</v>
          </cell>
          <cell r="C823">
            <v>16728</v>
          </cell>
          <cell r="D823">
            <v>245406</v>
          </cell>
          <cell r="E823" t="str">
            <v>Saicharan Vummenthala</v>
          </cell>
          <cell r="F823" t="str">
            <v>Territory Account Manager</v>
          </cell>
          <cell r="G823" t="str">
            <v>Employee</v>
          </cell>
          <cell r="H823" t="str">
            <v>APAC Sales</v>
          </cell>
          <cell r="I823" t="str">
            <v>BANGALORE</v>
          </cell>
          <cell r="J823" t="str">
            <v>India</v>
          </cell>
          <cell r="K823">
            <v>44172</v>
          </cell>
          <cell r="L823" t="str">
            <v>APAC</v>
          </cell>
          <cell r="M823" t="str">
            <v>S51P</v>
          </cell>
          <cell r="N823" t="str">
            <v>S</v>
          </cell>
          <cell r="O823" t="str">
            <v>5</v>
          </cell>
          <cell r="P823" t="str">
            <v>Regular</v>
          </cell>
          <cell r="U823" t="str">
            <v>INR</v>
          </cell>
          <cell r="V823" t="str">
            <v>APAC Sales</v>
          </cell>
          <cell r="W823" t="str">
            <v>Sharat Sinha</v>
          </cell>
          <cell r="Y823" t="str">
            <v>Not Eligible - NH</v>
          </cell>
          <cell r="AA823">
            <v>0</v>
          </cell>
          <cell r="AB823">
            <v>3000000</v>
          </cell>
          <cell r="AC823">
            <v>41201.116240974778</v>
          </cell>
          <cell r="AW823">
            <v>41201.116240974778</v>
          </cell>
        </row>
        <row r="824">
          <cell r="B824">
            <v>15868</v>
          </cell>
          <cell r="C824">
            <v>10821</v>
          </cell>
          <cell r="D824">
            <v>109319</v>
          </cell>
          <cell r="E824" t="str">
            <v>Saikumar Kesavulu</v>
          </cell>
          <cell r="F824" t="str">
            <v>Security Engineer</v>
          </cell>
          <cell r="G824" t="str">
            <v>Employee</v>
          </cell>
          <cell r="H824" t="str">
            <v>APAC Sales</v>
          </cell>
          <cell r="I824" t="str">
            <v>BANGALORE</v>
          </cell>
          <cell r="J824" t="str">
            <v>India</v>
          </cell>
          <cell r="K824">
            <v>42667</v>
          </cell>
          <cell r="L824" t="str">
            <v>APAC</v>
          </cell>
          <cell r="M824" t="str">
            <v>E41P</v>
          </cell>
          <cell r="N824" t="str">
            <v>E</v>
          </cell>
          <cell r="O824" t="str">
            <v>4</v>
          </cell>
          <cell r="P824" t="str">
            <v>Regular</v>
          </cell>
          <cell r="R824">
            <v>1</v>
          </cell>
          <cell r="U824" t="str">
            <v>INR</v>
          </cell>
          <cell r="V824" t="str">
            <v>APAC Sales</v>
          </cell>
          <cell r="W824" t="str">
            <v>Sharat Sinha</v>
          </cell>
          <cell r="Y824" t="str">
            <v>Eligible</v>
          </cell>
          <cell r="Z824">
            <v>4730000</v>
          </cell>
          <cell r="AA824">
            <v>64960.426606603571</v>
          </cell>
          <cell r="AB824">
            <v>4730000</v>
          </cell>
          <cell r="AC824">
            <v>64960.426606603571</v>
          </cell>
          <cell r="AD824">
            <v>3</v>
          </cell>
          <cell r="AE824" t="str">
            <v>E41</v>
          </cell>
          <cell r="AF824">
            <v>3500000</v>
          </cell>
          <cell r="AG824">
            <v>6000000</v>
          </cell>
          <cell r="AH824">
            <v>0.49</v>
          </cell>
          <cell r="AI824">
            <v>3</v>
          </cell>
          <cell r="AJ824">
            <v>0</v>
          </cell>
          <cell r="AK824">
            <v>4824600</v>
          </cell>
          <cell r="AL824">
            <v>2.0000000000000018E-2</v>
          </cell>
          <cell r="AM824">
            <v>66259.635138735641</v>
          </cell>
          <cell r="AN824">
            <v>1299.2085321320701</v>
          </cell>
          <cell r="AO824">
            <v>-0.19589999999999996</v>
          </cell>
          <cell r="AQ824">
            <v>600000</v>
          </cell>
          <cell r="AR824">
            <v>22000000</v>
          </cell>
          <cell r="AS824">
            <v>0.19</v>
          </cell>
          <cell r="AT824">
            <v>1</v>
          </cell>
          <cell r="AU824">
            <v>0</v>
          </cell>
          <cell r="AV824">
            <v>4824600</v>
          </cell>
          <cell r="AW824">
            <v>66259.635138735641</v>
          </cell>
          <cell r="AX824">
            <v>2.0000000000000018E-2</v>
          </cell>
          <cell r="AY824">
            <v>1299.2085321320701</v>
          </cell>
          <cell r="AZ824" t="str">
            <v>commission</v>
          </cell>
          <cell r="BA824" t="str">
            <v>commissionEligible</v>
          </cell>
          <cell r="BB824" t="str">
            <v>commissionIndia</v>
          </cell>
          <cell r="BC824" t="str">
            <v xml:space="preserve">commissionIndia </v>
          </cell>
          <cell r="BH824">
            <v>5</v>
          </cell>
        </row>
        <row r="825">
          <cell r="B825">
            <v>16985</v>
          </cell>
          <cell r="C825">
            <v>11899</v>
          </cell>
          <cell r="D825">
            <v>124243</v>
          </cell>
          <cell r="E825" t="str">
            <v>Sanjeeb (Sanju) Sengupta</v>
          </cell>
          <cell r="F825" t="str">
            <v>Security Engineer</v>
          </cell>
          <cell r="G825" t="str">
            <v>Employee</v>
          </cell>
          <cell r="H825" t="str">
            <v>APAC Sales</v>
          </cell>
          <cell r="I825" t="str">
            <v>KOLKATA - HOME</v>
          </cell>
          <cell r="J825" t="str">
            <v>India</v>
          </cell>
          <cell r="K825">
            <v>43011</v>
          </cell>
          <cell r="L825" t="str">
            <v>APAC</v>
          </cell>
          <cell r="M825" t="str">
            <v>E41P</v>
          </cell>
          <cell r="N825" t="str">
            <v>E</v>
          </cell>
          <cell r="O825" t="str">
            <v>4</v>
          </cell>
          <cell r="P825" t="str">
            <v>Regular</v>
          </cell>
          <cell r="R825">
            <v>1</v>
          </cell>
          <cell r="U825" t="str">
            <v>INR</v>
          </cell>
          <cell r="V825" t="str">
            <v>APAC Sales</v>
          </cell>
          <cell r="W825" t="str">
            <v>Sharat Sinha</v>
          </cell>
          <cell r="Y825" t="str">
            <v>Eligible</v>
          </cell>
          <cell r="Z825">
            <v>4515000</v>
          </cell>
          <cell r="AA825">
            <v>62007.67994266704</v>
          </cell>
          <cell r="AB825">
            <v>4515000</v>
          </cell>
          <cell r="AC825">
            <v>62007.67994266704</v>
          </cell>
          <cell r="AD825">
            <v>3</v>
          </cell>
          <cell r="AE825" t="str">
            <v>E41</v>
          </cell>
          <cell r="AF825">
            <v>3500000</v>
          </cell>
          <cell r="AG825">
            <v>6000000</v>
          </cell>
          <cell r="AH825">
            <v>0.4</v>
          </cell>
          <cell r="AI825">
            <v>2</v>
          </cell>
          <cell r="AJ825">
            <v>0</v>
          </cell>
          <cell r="AK825">
            <v>4650450</v>
          </cell>
          <cell r="AL825">
            <v>3.0000000000000027E-2</v>
          </cell>
          <cell r="AM825">
            <v>63867.910340947055</v>
          </cell>
          <cell r="AN825">
            <v>1860.2303982800149</v>
          </cell>
          <cell r="AO825">
            <v>-0.22492500000000004</v>
          </cell>
          <cell r="AQ825">
            <v>600000</v>
          </cell>
          <cell r="AR825">
            <v>22000000</v>
          </cell>
          <cell r="AS825">
            <v>0.18</v>
          </cell>
          <cell r="AT825">
            <v>1</v>
          </cell>
          <cell r="AU825">
            <v>0</v>
          </cell>
          <cell r="AV825">
            <v>4650450</v>
          </cell>
          <cell r="AW825">
            <v>63867.910340947055</v>
          </cell>
          <cell r="AX825">
            <v>3.0000000000000027E-2</v>
          </cell>
          <cell r="AY825">
            <v>1860.2303982800149</v>
          </cell>
          <cell r="AZ825" t="str">
            <v>commission</v>
          </cell>
          <cell r="BA825" t="str">
            <v>commissionEligible</v>
          </cell>
          <cell r="BB825" t="str">
            <v>commissionIndia</v>
          </cell>
          <cell r="BC825" t="str">
            <v xml:space="preserve">commissionIndia </v>
          </cell>
          <cell r="BH825">
            <v>3</v>
          </cell>
        </row>
        <row r="826">
          <cell r="B826">
            <v>18781</v>
          </cell>
          <cell r="C826">
            <v>13825</v>
          </cell>
          <cell r="D826">
            <v>171513</v>
          </cell>
          <cell r="E826" t="str">
            <v>Sarabjeet Kakar</v>
          </cell>
          <cell r="F826" t="str">
            <v>Territory Manager Lead, North India</v>
          </cell>
          <cell r="G826" t="str">
            <v>Left</v>
          </cell>
          <cell r="H826" t="str">
            <v>APAC Sales</v>
          </cell>
          <cell r="I826" t="str">
            <v>NEW DELHI</v>
          </cell>
          <cell r="J826" t="str">
            <v>India</v>
          </cell>
          <cell r="K826">
            <v>43367</v>
          </cell>
          <cell r="L826" t="str">
            <v>APAC</v>
          </cell>
          <cell r="M826" t="str">
            <v>S43M</v>
          </cell>
          <cell r="N826" t="str">
            <v>S</v>
          </cell>
          <cell r="O826" t="str">
            <v>4</v>
          </cell>
          <cell r="P826" t="str">
            <v>Regular</v>
          </cell>
          <cell r="U826" t="str">
            <v>INR</v>
          </cell>
          <cell r="V826" t="str">
            <v>APAC Sales</v>
          </cell>
          <cell r="W826" t="str">
            <v>Sharat Sinha</v>
          </cell>
          <cell r="Y826" t="str">
            <v>Not Eligible - left</v>
          </cell>
          <cell r="Z826">
            <v>4800000</v>
          </cell>
          <cell r="AA826">
            <v>65921.785985559647</v>
          </cell>
          <cell r="AB826">
            <v>4800000</v>
          </cell>
          <cell r="AC826">
            <v>65921.785985559647</v>
          </cell>
        </row>
        <row r="827">
          <cell r="B827">
            <v>21529</v>
          </cell>
          <cell r="C827">
            <v>16616</v>
          </cell>
          <cell r="D827">
            <v>241904</v>
          </cell>
          <cell r="E827" t="str">
            <v>Shashank Gupta</v>
          </cell>
          <cell r="F827" t="str">
            <v>Sales Admin Support Specialist</v>
          </cell>
          <cell r="G827" t="str">
            <v>Employee</v>
          </cell>
          <cell r="H827" t="str">
            <v>APAC Sales</v>
          </cell>
          <cell r="I827" t="str">
            <v>BANGALORE</v>
          </cell>
          <cell r="J827" t="str">
            <v>India</v>
          </cell>
          <cell r="K827">
            <v>44074</v>
          </cell>
          <cell r="L827" t="str">
            <v>APAC</v>
          </cell>
          <cell r="M827" t="str">
            <v>S51P</v>
          </cell>
          <cell r="N827" t="str">
            <v>S</v>
          </cell>
          <cell r="O827" t="str">
            <v>5</v>
          </cell>
          <cell r="P827" t="str">
            <v>Regular</v>
          </cell>
          <cell r="R827">
            <v>1</v>
          </cell>
          <cell r="U827" t="str">
            <v>INR</v>
          </cell>
          <cell r="V827" t="str">
            <v>APAC Sales</v>
          </cell>
          <cell r="W827" t="str">
            <v>Sharat Sinha</v>
          </cell>
          <cell r="Y827" t="str">
            <v>Eligible</v>
          </cell>
          <cell r="Z827">
            <v>3600000</v>
          </cell>
          <cell r="AA827">
            <v>49441.339489169732</v>
          </cell>
          <cell r="AB827">
            <v>3600000</v>
          </cell>
          <cell r="AC827">
            <v>49441.339489169732</v>
          </cell>
          <cell r="AD827">
            <v>4</v>
          </cell>
          <cell r="AE827" t="str">
            <v>S51</v>
          </cell>
          <cell r="AF827">
            <v>2000000</v>
          </cell>
          <cell r="AG827">
            <v>3700000</v>
          </cell>
          <cell r="AH827">
            <v>0.94</v>
          </cell>
          <cell r="AI827">
            <v>5</v>
          </cell>
          <cell r="AJ827">
            <v>0</v>
          </cell>
          <cell r="AK827">
            <v>3672000</v>
          </cell>
          <cell r="AL827">
            <v>2.0000000000000018E-2</v>
          </cell>
          <cell r="AM827">
            <v>50430.166278953133</v>
          </cell>
          <cell r="AN827">
            <v>988.82678978340118</v>
          </cell>
          <cell r="AO827">
            <v>-7.5675675675676013E-3</v>
          </cell>
          <cell r="AQ827">
            <v>600000</v>
          </cell>
          <cell r="AR827">
            <v>22000000</v>
          </cell>
          <cell r="AS827">
            <v>0.14000000000000001</v>
          </cell>
          <cell r="AT827">
            <v>1</v>
          </cell>
          <cell r="AU827">
            <v>0</v>
          </cell>
          <cell r="AV827">
            <v>3672000</v>
          </cell>
          <cell r="AW827">
            <v>50430.166278953133</v>
          </cell>
          <cell r="AX827">
            <v>2.0000000000000018E-2</v>
          </cell>
          <cell r="AY827">
            <v>988.82678978340118</v>
          </cell>
          <cell r="AZ827" t="str">
            <v>commission</v>
          </cell>
          <cell r="BA827" t="str">
            <v>commissionEligible</v>
          </cell>
          <cell r="BB827" t="str">
            <v>commissionIndia</v>
          </cell>
          <cell r="BC827" t="str">
            <v xml:space="preserve">commissionIndia </v>
          </cell>
        </row>
        <row r="828">
          <cell r="B828">
            <v>20685</v>
          </cell>
          <cell r="C828">
            <v>15772</v>
          </cell>
          <cell r="D828">
            <v>212639</v>
          </cell>
          <cell r="E828" t="str">
            <v>Shivin Sharma</v>
          </cell>
          <cell r="F828" t="str">
            <v>Commercial and Partner Head</v>
          </cell>
          <cell r="G828" t="str">
            <v>Employee</v>
          </cell>
          <cell r="H828" t="str">
            <v>APAC Sales</v>
          </cell>
          <cell r="I828" t="str">
            <v>MUMBAI</v>
          </cell>
          <cell r="J828" t="str">
            <v>India</v>
          </cell>
          <cell r="K828">
            <v>43829</v>
          </cell>
          <cell r="L828" t="str">
            <v>APAC</v>
          </cell>
          <cell r="M828" t="str">
            <v>S31M</v>
          </cell>
          <cell r="N828" t="str">
            <v>S</v>
          </cell>
          <cell r="O828" t="str">
            <v>3</v>
          </cell>
          <cell r="P828" t="str">
            <v>Regular</v>
          </cell>
          <cell r="R828">
            <v>1</v>
          </cell>
          <cell r="U828" t="str">
            <v>INR</v>
          </cell>
          <cell r="V828" t="str">
            <v>APAC Sales</v>
          </cell>
          <cell r="W828" t="str">
            <v>Sharat Sinha</v>
          </cell>
          <cell r="Y828" t="str">
            <v>Eligible</v>
          </cell>
          <cell r="Z828">
            <v>13500000</v>
          </cell>
          <cell r="AA828">
            <v>185405.02308438651</v>
          </cell>
          <cell r="AB828">
            <v>13500000</v>
          </cell>
          <cell r="AC828">
            <v>185405.02308438651</v>
          </cell>
          <cell r="AD828">
            <v>3</v>
          </cell>
          <cell r="AE828" t="str">
            <v>S31</v>
          </cell>
          <cell r="AF828">
            <v>7000000</v>
          </cell>
          <cell r="AG828">
            <v>13500000</v>
          </cell>
          <cell r="AH828">
            <v>1</v>
          </cell>
          <cell r="AI828">
            <v>5</v>
          </cell>
          <cell r="AJ828">
            <v>0</v>
          </cell>
          <cell r="AK828">
            <v>13500000</v>
          </cell>
          <cell r="AL828">
            <v>0</v>
          </cell>
          <cell r="AM828">
            <v>185405.02308438651</v>
          </cell>
          <cell r="AN828">
            <v>0</v>
          </cell>
          <cell r="AO828">
            <v>0</v>
          </cell>
          <cell r="AP828" t="str">
            <v>At the top of the range</v>
          </cell>
          <cell r="AQ828">
            <v>600000</v>
          </cell>
          <cell r="AR828">
            <v>22000000</v>
          </cell>
          <cell r="AS828">
            <v>0.6</v>
          </cell>
          <cell r="AT828">
            <v>1</v>
          </cell>
          <cell r="AU828">
            <v>0</v>
          </cell>
          <cell r="AV828">
            <v>13500000</v>
          </cell>
          <cell r="AW828">
            <v>185405.02308438651</v>
          </cell>
          <cell r="AX828">
            <v>0</v>
          </cell>
          <cell r="AY828">
            <v>0</v>
          </cell>
          <cell r="AZ828" t="str">
            <v>commission</v>
          </cell>
          <cell r="BA828" t="str">
            <v>commissionEligible</v>
          </cell>
          <cell r="BB828" t="str">
            <v>commissionIndia</v>
          </cell>
          <cell r="BC828" t="str">
            <v xml:space="preserve">commissionIndia </v>
          </cell>
        </row>
        <row r="829">
          <cell r="B829">
            <v>20971</v>
          </cell>
          <cell r="C829">
            <v>16058</v>
          </cell>
          <cell r="D829">
            <v>214885</v>
          </cell>
          <cell r="E829" t="str">
            <v>Srikanth Kyatsandra</v>
          </cell>
          <cell r="F829" t="str">
            <v>Head of India Global Systems Integrator</v>
          </cell>
          <cell r="G829" t="str">
            <v>Employee</v>
          </cell>
          <cell r="H829" t="str">
            <v>APAC Sales</v>
          </cell>
          <cell r="I829" t="str">
            <v>BANGALORE</v>
          </cell>
          <cell r="J829" t="str">
            <v>India</v>
          </cell>
          <cell r="K829">
            <v>43864</v>
          </cell>
          <cell r="L829" t="str">
            <v>APAC</v>
          </cell>
          <cell r="M829" t="str">
            <v>S31P</v>
          </cell>
          <cell r="N829" t="str">
            <v>S</v>
          </cell>
          <cell r="O829" t="str">
            <v>3</v>
          </cell>
          <cell r="P829" t="str">
            <v>Regular</v>
          </cell>
          <cell r="R829">
            <v>1</v>
          </cell>
          <cell r="U829" t="str">
            <v>INR</v>
          </cell>
          <cell r="V829" t="str">
            <v>APAC Sales</v>
          </cell>
          <cell r="W829" t="str">
            <v>Sharat Sinha</v>
          </cell>
          <cell r="Y829" t="str">
            <v>Eligible</v>
          </cell>
          <cell r="Z829">
            <v>12000000</v>
          </cell>
          <cell r="AA829">
            <v>164804.46496389911</v>
          </cell>
          <cell r="AB829">
            <v>12000000</v>
          </cell>
          <cell r="AC829">
            <v>164804.46496389911</v>
          </cell>
          <cell r="AD829">
            <v>2</v>
          </cell>
          <cell r="AE829" t="str">
            <v>S31</v>
          </cell>
          <cell r="AF829">
            <v>7000000</v>
          </cell>
          <cell r="AG829">
            <v>13500000</v>
          </cell>
          <cell r="AH829">
            <v>0.76</v>
          </cell>
          <cell r="AI829">
            <v>4</v>
          </cell>
          <cell r="AJ829">
            <v>0</v>
          </cell>
          <cell r="AK829">
            <v>12000000</v>
          </cell>
          <cell r="AL829">
            <v>0</v>
          </cell>
          <cell r="AM829">
            <v>164804.46496389911</v>
          </cell>
          <cell r="AN829">
            <v>0</v>
          </cell>
          <cell r="AO829">
            <v>-0.11111111111111116</v>
          </cell>
          <cell r="AP829" t="str">
            <v>Rated 2 - no recommendation</v>
          </cell>
          <cell r="AQ829">
            <v>600000</v>
          </cell>
          <cell r="AR829">
            <v>22000000</v>
          </cell>
          <cell r="AS829">
            <v>0.53</v>
          </cell>
          <cell r="AT829">
            <v>1</v>
          </cell>
          <cell r="AU829">
            <v>0</v>
          </cell>
          <cell r="AV829">
            <v>12000000</v>
          </cell>
          <cell r="AW829">
            <v>164804.46496389911</v>
          </cell>
          <cell r="AX829">
            <v>0</v>
          </cell>
          <cell r="AY829">
            <v>0</v>
          </cell>
          <cell r="AZ829" t="str">
            <v>commission</v>
          </cell>
          <cell r="BA829" t="str">
            <v>commissionEligible</v>
          </cell>
          <cell r="BB829" t="str">
            <v>commissionIndia</v>
          </cell>
          <cell r="BC829" t="str">
            <v xml:space="preserve">commissionIndia </v>
          </cell>
        </row>
        <row r="830">
          <cell r="B830">
            <v>19774</v>
          </cell>
          <cell r="C830">
            <v>14832</v>
          </cell>
          <cell r="D830">
            <v>187524</v>
          </cell>
          <cell r="E830" t="str">
            <v>Subash Kadri</v>
          </cell>
          <cell r="F830" t="str">
            <v>Major Account Manager for Enterprise - IT/ITES</v>
          </cell>
          <cell r="G830" t="str">
            <v>Employee</v>
          </cell>
          <cell r="H830" t="str">
            <v>APAC Sales</v>
          </cell>
          <cell r="I830" t="str">
            <v>BANGALORE</v>
          </cell>
          <cell r="J830" t="str">
            <v>India</v>
          </cell>
          <cell r="K830">
            <v>43565</v>
          </cell>
          <cell r="L830" t="str">
            <v>APAC</v>
          </cell>
          <cell r="M830" t="str">
            <v>S43P</v>
          </cell>
          <cell r="N830" t="str">
            <v>S</v>
          </cell>
          <cell r="O830" t="str">
            <v>4</v>
          </cell>
          <cell r="P830" t="str">
            <v>Regular</v>
          </cell>
          <cell r="R830">
            <v>1</v>
          </cell>
          <cell r="U830" t="str">
            <v>INR</v>
          </cell>
          <cell r="V830" t="str">
            <v>APAC Sales</v>
          </cell>
          <cell r="W830" t="str">
            <v>Sharat Sinha</v>
          </cell>
          <cell r="Y830" t="str">
            <v>Eligible</v>
          </cell>
          <cell r="Z830">
            <v>5200000</v>
          </cell>
          <cell r="AA830">
            <v>71415.268151022945</v>
          </cell>
          <cell r="AB830">
            <v>6084000</v>
          </cell>
          <cell r="AC830">
            <v>83555.863736696847</v>
          </cell>
          <cell r="AD830">
            <v>4</v>
          </cell>
          <cell r="AE830" t="str">
            <v>S43</v>
          </cell>
          <cell r="AF830">
            <v>4000000</v>
          </cell>
          <cell r="AG830">
            <v>7300000</v>
          </cell>
          <cell r="AH830">
            <v>0.63</v>
          </cell>
          <cell r="AI830">
            <v>3</v>
          </cell>
          <cell r="AJ830">
            <v>0</v>
          </cell>
          <cell r="AK830">
            <v>6084000</v>
          </cell>
          <cell r="AL830">
            <v>0</v>
          </cell>
          <cell r="AM830">
            <v>83555.863736696847</v>
          </cell>
          <cell r="AN830">
            <v>0</v>
          </cell>
          <cell r="AO830">
            <v>-0.16657534246575345</v>
          </cell>
          <cell r="AP830" t="str">
            <v>Already received an increase</v>
          </cell>
          <cell r="AQ830">
            <v>600000</v>
          </cell>
          <cell r="AR830">
            <v>22000000</v>
          </cell>
          <cell r="AS830">
            <v>0.25</v>
          </cell>
          <cell r="AT830">
            <v>1</v>
          </cell>
          <cell r="AU830">
            <v>0</v>
          </cell>
          <cell r="AV830">
            <v>6084000</v>
          </cell>
          <cell r="AW830">
            <v>83555.863736696847</v>
          </cell>
          <cell r="AX830">
            <v>0</v>
          </cell>
          <cell r="AY830">
            <v>0</v>
          </cell>
          <cell r="AZ830" t="str">
            <v>commission</v>
          </cell>
          <cell r="BA830" t="str">
            <v>commissionEligible</v>
          </cell>
          <cell r="BB830" t="str">
            <v>commissionIndia</v>
          </cell>
          <cell r="BC830" t="str">
            <v xml:space="preserve">commissionIndia </v>
          </cell>
          <cell r="BH830">
            <v>2</v>
          </cell>
        </row>
        <row r="831">
          <cell r="B831">
            <v>21605</v>
          </cell>
          <cell r="C831">
            <v>16692</v>
          </cell>
          <cell r="D831">
            <v>243350</v>
          </cell>
          <cell r="E831" t="str">
            <v>Suprith Lokhande</v>
          </cell>
          <cell r="F831" t="str">
            <v>Channel Account Manager</v>
          </cell>
          <cell r="G831" t="str">
            <v>Employee</v>
          </cell>
          <cell r="H831" t="str">
            <v>APAC Sales</v>
          </cell>
          <cell r="I831" t="str">
            <v>BANGALORE</v>
          </cell>
          <cell r="J831" t="str">
            <v>India</v>
          </cell>
          <cell r="K831">
            <v>44159</v>
          </cell>
          <cell r="L831" t="str">
            <v>APAC</v>
          </cell>
          <cell r="M831" t="str">
            <v>S41P</v>
          </cell>
          <cell r="N831" t="str">
            <v>S</v>
          </cell>
          <cell r="O831" t="str">
            <v>4</v>
          </cell>
          <cell r="P831" t="str">
            <v>Regular</v>
          </cell>
          <cell r="U831" t="str">
            <v>INR</v>
          </cell>
          <cell r="V831" t="str">
            <v>APAC Sales</v>
          </cell>
          <cell r="W831" t="str">
            <v>Sharat Sinha</v>
          </cell>
          <cell r="Y831" t="str">
            <v>Not Eligible - NH</v>
          </cell>
          <cell r="AA831">
            <v>0</v>
          </cell>
          <cell r="AB831">
            <v>4400000</v>
          </cell>
          <cell r="AC831">
            <v>60428.303820096342</v>
          </cell>
          <cell r="AW831">
            <v>60428.303820096342</v>
          </cell>
        </row>
        <row r="832">
          <cell r="B832">
            <v>11114</v>
          </cell>
          <cell r="C832">
            <v>3316</v>
          </cell>
          <cell r="E832" t="str">
            <v>Suzi Awad</v>
          </cell>
          <cell r="F832" t="str">
            <v>Territory Manager, West India</v>
          </cell>
          <cell r="G832" t="str">
            <v>Employee</v>
          </cell>
          <cell r="H832" t="str">
            <v>APAC Sales</v>
          </cell>
          <cell r="I832" t="str">
            <v>PUNE</v>
          </cell>
          <cell r="J832" t="str">
            <v>India</v>
          </cell>
          <cell r="K832">
            <v>41421</v>
          </cell>
          <cell r="L832" t="str">
            <v>APAC</v>
          </cell>
          <cell r="M832" t="str">
            <v>S41P</v>
          </cell>
          <cell r="N832" t="str">
            <v>S</v>
          </cell>
          <cell r="O832" t="str">
            <v>4</v>
          </cell>
          <cell r="P832" t="str">
            <v>Regular</v>
          </cell>
          <cell r="R832">
            <v>1</v>
          </cell>
          <cell r="U832" t="str">
            <v>INR</v>
          </cell>
          <cell r="V832" t="str">
            <v>APAC Sales</v>
          </cell>
          <cell r="W832" t="str">
            <v>Sharat Sinha</v>
          </cell>
          <cell r="Y832" t="str">
            <v>Eligible</v>
          </cell>
          <cell r="Z832">
            <v>6300000</v>
          </cell>
          <cell r="AA832">
            <v>86522.344106047036</v>
          </cell>
          <cell r="AB832">
            <v>6300000</v>
          </cell>
          <cell r="AC832">
            <v>86522.344106047036</v>
          </cell>
          <cell r="AD832">
            <v>3</v>
          </cell>
          <cell r="AE832" t="str">
            <v>S41</v>
          </cell>
          <cell r="AF832">
            <v>3500000</v>
          </cell>
          <cell r="AG832">
            <v>7000000</v>
          </cell>
          <cell r="AH832">
            <v>0.8</v>
          </cell>
          <cell r="AI832">
            <v>4</v>
          </cell>
          <cell r="AJ832">
            <v>0</v>
          </cell>
          <cell r="AK832">
            <v>6394499.9999999991</v>
          </cell>
          <cell r="AL832">
            <v>1.4999999999999902E-2</v>
          </cell>
          <cell r="AM832">
            <v>87820.179267637723</v>
          </cell>
          <cell r="AN832">
            <v>1297.8351615906868</v>
          </cell>
          <cell r="AO832">
            <v>-8.6500000000000132E-2</v>
          </cell>
          <cell r="AQ832">
            <v>600000</v>
          </cell>
          <cell r="AR832">
            <v>22000000</v>
          </cell>
          <cell r="AS832">
            <v>0.26</v>
          </cell>
          <cell r="AT832">
            <v>1</v>
          </cell>
          <cell r="AU832">
            <v>0</v>
          </cell>
          <cell r="AV832">
            <v>6394499.9999999991</v>
          </cell>
          <cell r="AW832">
            <v>87820.179267637723</v>
          </cell>
          <cell r="AX832">
            <v>1.4999999999999902E-2</v>
          </cell>
          <cell r="AY832">
            <v>1297.8351615906868</v>
          </cell>
          <cell r="AZ832" t="str">
            <v>commission</v>
          </cell>
          <cell r="BA832" t="str">
            <v>commissionEligible</v>
          </cell>
          <cell r="BB832" t="str">
            <v>commissionIndia</v>
          </cell>
          <cell r="BC832" t="str">
            <v xml:space="preserve">commissionIndia </v>
          </cell>
          <cell r="BH832">
            <v>4</v>
          </cell>
        </row>
        <row r="833">
          <cell r="B833">
            <v>21583</v>
          </cell>
          <cell r="C833">
            <v>16670</v>
          </cell>
          <cell r="D833">
            <v>245724</v>
          </cell>
          <cell r="E833" t="str">
            <v>Tarun Gehani</v>
          </cell>
          <cell r="F833" t="str">
            <v>Security Engineer</v>
          </cell>
          <cell r="G833" t="str">
            <v>Employee</v>
          </cell>
          <cell r="H833" t="str">
            <v>APAC Sales</v>
          </cell>
          <cell r="I833" t="str">
            <v>NEW DELHI</v>
          </cell>
          <cell r="J833" t="str">
            <v>India</v>
          </cell>
          <cell r="K833">
            <v>44126</v>
          </cell>
          <cell r="L833" t="str">
            <v>APAC</v>
          </cell>
          <cell r="M833" t="str">
            <v>E51P</v>
          </cell>
          <cell r="N833" t="str">
            <v>E</v>
          </cell>
          <cell r="O833" t="str">
            <v>5</v>
          </cell>
          <cell r="P833" t="str">
            <v>Regular</v>
          </cell>
          <cell r="U833" t="str">
            <v>INR</v>
          </cell>
          <cell r="V833" t="str">
            <v>APAC Sales</v>
          </cell>
          <cell r="W833" t="str">
            <v>Sharat Sinha</v>
          </cell>
          <cell r="Y833" t="str">
            <v>Not Eligible - NH</v>
          </cell>
          <cell r="AA833">
            <v>0</v>
          </cell>
          <cell r="AB833">
            <v>3565000</v>
          </cell>
          <cell r="AC833">
            <v>48960.659799691697</v>
          </cell>
          <cell r="AW833">
            <v>48960.659799691697</v>
          </cell>
        </row>
        <row r="834">
          <cell r="B834">
            <v>17966</v>
          </cell>
          <cell r="C834">
            <v>12964</v>
          </cell>
          <cell r="D834">
            <v>156449</v>
          </cell>
          <cell r="E834" t="str">
            <v>Tarun Sharma</v>
          </cell>
          <cell r="F834" t="str">
            <v>Territory Manager, West India</v>
          </cell>
          <cell r="G834" t="str">
            <v>Employee</v>
          </cell>
          <cell r="H834" t="str">
            <v>APAC Sales</v>
          </cell>
          <cell r="I834" t="str">
            <v>PUNE</v>
          </cell>
          <cell r="J834" t="str">
            <v>India</v>
          </cell>
          <cell r="K834">
            <v>43202</v>
          </cell>
          <cell r="L834" t="str">
            <v>APAC</v>
          </cell>
          <cell r="M834" t="str">
            <v>S41P</v>
          </cell>
          <cell r="N834" t="str">
            <v>S</v>
          </cell>
          <cell r="O834" t="str">
            <v>4</v>
          </cell>
          <cell r="P834" t="str">
            <v>Regular</v>
          </cell>
          <cell r="R834">
            <v>1</v>
          </cell>
          <cell r="U834" t="str">
            <v>INR</v>
          </cell>
          <cell r="V834" t="str">
            <v>APAC Sales</v>
          </cell>
          <cell r="W834" t="str">
            <v>Sharat Sinha</v>
          </cell>
          <cell r="Y834" t="str">
            <v>Eligible</v>
          </cell>
          <cell r="Z834">
            <v>3900000</v>
          </cell>
          <cell r="AA834">
            <v>53561.451113267212</v>
          </cell>
          <cell r="AB834">
            <v>3900000</v>
          </cell>
          <cell r="AC834">
            <v>53561.451113267212</v>
          </cell>
          <cell r="AD834">
            <v>3</v>
          </cell>
          <cell r="AE834" t="str">
            <v>S41</v>
          </cell>
          <cell r="AF834">
            <v>3500000</v>
          </cell>
          <cell r="AG834">
            <v>7000000</v>
          </cell>
          <cell r="AH834">
            <v>0.11</v>
          </cell>
          <cell r="AI834">
            <v>1</v>
          </cell>
          <cell r="AJ834">
            <v>0</v>
          </cell>
          <cell r="AK834">
            <v>4056000</v>
          </cell>
          <cell r="AL834">
            <v>4.0000000000000036E-2</v>
          </cell>
          <cell r="AM834">
            <v>55703.909157797898</v>
          </cell>
          <cell r="AN834">
            <v>2142.4580445306856</v>
          </cell>
          <cell r="AO834">
            <v>-0.4205714285714286</v>
          </cell>
          <cell r="AQ834">
            <v>600000</v>
          </cell>
          <cell r="AR834">
            <v>22000000</v>
          </cell>
          <cell r="AS834">
            <v>0.15</v>
          </cell>
          <cell r="AT834">
            <v>1</v>
          </cell>
          <cell r="AU834">
            <v>0</v>
          </cell>
          <cell r="AV834">
            <v>4056000</v>
          </cell>
          <cell r="AW834">
            <v>55703.909157797898</v>
          </cell>
          <cell r="AX834">
            <v>4.0000000000000036E-2</v>
          </cell>
          <cell r="AY834">
            <v>2142.4580445306856</v>
          </cell>
          <cell r="AZ834" t="str">
            <v>commission</v>
          </cell>
          <cell r="BA834" t="str">
            <v>commissionEligible</v>
          </cell>
          <cell r="BB834" t="str">
            <v>commissionIndia</v>
          </cell>
          <cell r="BC834" t="str">
            <v xml:space="preserve">commissionIndia </v>
          </cell>
          <cell r="BH834">
            <v>2</v>
          </cell>
        </row>
        <row r="835">
          <cell r="B835">
            <v>17735</v>
          </cell>
          <cell r="C835">
            <v>12739</v>
          </cell>
          <cell r="D835">
            <v>242235</v>
          </cell>
          <cell r="E835" t="str">
            <v>Vikas (Vicky) Rajpal</v>
          </cell>
          <cell r="F835" t="str">
            <v>Security Engineer Team Lead - North India</v>
          </cell>
          <cell r="G835" t="str">
            <v>Employee</v>
          </cell>
          <cell r="H835" t="str">
            <v>APAC Sales</v>
          </cell>
          <cell r="I835" t="str">
            <v>NEW DELHI</v>
          </cell>
          <cell r="J835" t="str">
            <v>India</v>
          </cell>
          <cell r="K835">
            <v>44075</v>
          </cell>
          <cell r="L835" t="str">
            <v>APAC</v>
          </cell>
          <cell r="M835" t="str">
            <v>E41M</v>
          </cell>
          <cell r="N835" t="str">
            <v>E</v>
          </cell>
          <cell r="O835" t="str">
            <v>4</v>
          </cell>
          <cell r="P835" t="str">
            <v>Regular</v>
          </cell>
          <cell r="R835">
            <v>1</v>
          </cell>
          <cell r="U835" t="str">
            <v>INR</v>
          </cell>
          <cell r="V835" t="str">
            <v>APAC Sales</v>
          </cell>
          <cell r="W835" t="str">
            <v>Sharat Sinha</v>
          </cell>
          <cell r="Y835" t="str">
            <v>Eligible</v>
          </cell>
          <cell r="Z835">
            <v>6600000</v>
          </cell>
          <cell r="AA835">
            <v>90642.455730144517</v>
          </cell>
          <cell r="AB835">
            <v>7200000</v>
          </cell>
          <cell r="AC835">
            <v>98882.678978339463</v>
          </cell>
          <cell r="AD835">
            <v>4</v>
          </cell>
          <cell r="AE835" t="str">
            <v>E41</v>
          </cell>
          <cell r="AF835">
            <v>3500000</v>
          </cell>
          <cell r="AG835">
            <v>6000000</v>
          </cell>
          <cell r="AH835">
            <v>1</v>
          </cell>
          <cell r="AI835">
            <v>5</v>
          </cell>
          <cell r="AJ835">
            <v>0</v>
          </cell>
          <cell r="AK835">
            <v>7200000</v>
          </cell>
          <cell r="AL835">
            <v>0</v>
          </cell>
          <cell r="AM835">
            <v>98882.678978339463</v>
          </cell>
          <cell r="AN835">
            <v>0</v>
          </cell>
          <cell r="AO835">
            <v>0.19999999999999996</v>
          </cell>
          <cell r="AP835" t="str">
            <v>Already received an increase</v>
          </cell>
          <cell r="AQ835">
            <v>600000</v>
          </cell>
          <cell r="AR835">
            <v>22000000</v>
          </cell>
          <cell r="AS835">
            <v>0.3</v>
          </cell>
          <cell r="AT835">
            <v>1</v>
          </cell>
          <cell r="AU835">
            <v>0</v>
          </cell>
          <cell r="AV835">
            <v>7200000</v>
          </cell>
          <cell r="AW835">
            <v>98882.678978339463</v>
          </cell>
          <cell r="AX835">
            <v>0</v>
          </cell>
          <cell r="AY835">
            <v>0</v>
          </cell>
          <cell r="AZ835" t="str">
            <v>commission</v>
          </cell>
          <cell r="BA835" t="str">
            <v>commissionEligible</v>
          </cell>
          <cell r="BB835" t="str">
            <v>commissionIndia</v>
          </cell>
          <cell r="BC835" t="str">
            <v xml:space="preserve">commissionIndia </v>
          </cell>
        </row>
        <row r="836">
          <cell r="B836">
            <v>7468</v>
          </cell>
          <cell r="C836">
            <v>66016</v>
          </cell>
          <cell r="E836" t="str">
            <v>Vinayaka B S</v>
          </cell>
          <cell r="F836" t="str">
            <v>Channel Manager, Large SIs, Alliance and Channel Programs</v>
          </cell>
          <cell r="G836" t="str">
            <v>Employee</v>
          </cell>
          <cell r="H836" t="str">
            <v>APAC Sales</v>
          </cell>
          <cell r="I836" t="str">
            <v>BANGALORE</v>
          </cell>
          <cell r="J836" t="str">
            <v>India</v>
          </cell>
          <cell r="K836">
            <v>39692</v>
          </cell>
          <cell r="L836" t="str">
            <v>APAC</v>
          </cell>
          <cell r="M836" t="str">
            <v>S43P</v>
          </cell>
          <cell r="N836" t="str">
            <v>S</v>
          </cell>
          <cell r="O836" t="str">
            <v>4</v>
          </cell>
          <cell r="P836" t="str">
            <v>Regular</v>
          </cell>
          <cell r="R836">
            <v>1</v>
          </cell>
          <cell r="U836" t="str">
            <v>INR</v>
          </cell>
          <cell r="V836" t="str">
            <v>APAC Sales</v>
          </cell>
          <cell r="W836" t="str">
            <v>Sharat Sinha</v>
          </cell>
          <cell r="Y836" t="str">
            <v>Eligible</v>
          </cell>
          <cell r="Z836">
            <v>7360000</v>
          </cell>
          <cell r="AA836">
            <v>101080.07184452479</v>
          </cell>
          <cell r="AB836">
            <v>7360000</v>
          </cell>
          <cell r="AC836">
            <v>101080.07184452479</v>
          </cell>
          <cell r="AD836">
            <v>5</v>
          </cell>
          <cell r="AE836" t="str">
            <v>S43</v>
          </cell>
          <cell r="AF836">
            <v>4000000</v>
          </cell>
          <cell r="AG836">
            <v>7300000</v>
          </cell>
          <cell r="AH836">
            <v>1</v>
          </cell>
          <cell r="AI836">
            <v>5</v>
          </cell>
          <cell r="AJ836">
            <v>0</v>
          </cell>
          <cell r="AK836">
            <v>7580800</v>
          </cell>
          <cell r="AL836">
            <v>3.0000000000000027E-2</v>
          </cell>
          <cell r="AM836">
            <v>104112.47399986054</v>
          </cell>
          <cell r="AN836">
            <v>3032.4021553357452</v>
          </cell>
          <cell r="AO836">
            <v>3.8465753424657523E-2</v>
          </cell>
          <cell r="AQ836">
            <v>600000</v>
          </cell>
          <cell r="AR836">
            <v>22000000</v>
          </cell>
          <cell r="AS836">
            <v>0.31</v>
          </cell>
          <cell r="AT836">
            <v>1</v>
          </cell>
          <cell r="AU836">
            <v>0</v>
          </cell>
          <cell r="AV836">
            <v>7580800</v>
          </cell>
          <cell r="AW836">
            <v>104112.47399986054</v>
          </cell>
          <cell r="AX836">
            <v>3.0000000000000027E-2</v>
          </cell>
          <cell r="AY836">
            <v>3032.4021553357452</v>
          </cell>
          <cell r="AZ836" t="str">
            <v>commission</v>
          </cell>
          <cell r="BA836" t="str">
            <v>commissionEligible</v>
          </cell>
          <cell r="BB836" t="str">
            <v>commissionIndia</v>
          </cell>
          <cell r="BC836" t="str">
            <v xml:space="preserve">commissionIndia </v>
          </cell>
          <cell r="BH836">
            <v>3</v>
          </cell>
        </row>
        <row r="837">
          <cell r="B837">
            <v>20801</v>
          </cell>
          <cell r="C837">
            <v>15888</v>
          </cell>
          <cell r="D837">
            <v>73414</v>
          </cell>
          <cell r="E837" t="str">
            <v>Jovern Oh</v>
          </cell>
          <cell r="F837" t="str">
            <v>Strategic Account Manager</v>
          </cell>
          <cell r="G837" t="str">
            <v>Employee</v>
          </cell>
          <cell r="H837" t="str">
            <v>APAC Sales</v>
          </cell>
          <cell r="I837" t="str">
            <v>SINGAPORE</v>
          </cell>
          <cell r="J837" t="str">
            <v>Singapore</v>
          </cell>
          <cell r="K837">
            <v>43832</v>
          </cell>
          <cell r="L837" t="str">
            <v>APAC</v>
          </cell>
          <cell r="M837" t="str">
            <v>S43P</v>
          </cell>
          <cell r="N837" t="str">
            <v>S</v>
          </cell>
          <cell r="O837" t="str">
            <v>4</v>
          </cell>
          <cell r="P837" t="str">
            <v>Regular</v>
          </cell>
          <cell r="R837">
            <v>1</v>
          </cell>
          <cell r="U837" t="str">
            <v>SGD</v>
          </cell>
          <cell r="V837" t="str">
            <v>APAC Sales</v>
          </cell>
          <cell r="W837" t="str">
            <v>Sharat Sinha</v>
          </cell>
          <cell r="Y837" t="str">
            <v>Eligible</v>
          </cell>
          <cell r="Z837">
            <v>240000</v>
          </cell>
          <cell r="AA837">
            <v>181115.9650630799</v>
          </cell>
          <cell r="AB837">
            <v>240000</v>
          </cell>
          <cell r="AC837">
            <v>181115.9650630799</v>
          </cell>
          <cell r="AD837">
            <v>3</v>
          </cell>
          <cell r="AE837" t="str">
            <v>S43</v>
          </cell>
          <cell r="AF837">
            <v>170000</v>
          </cell>
          <cell r="AG837">
            <v>305000</v>
          </cell>
          <cell r="AH837">
            <v>0.51</v>
          </cell>
          <cell r="AI837">
            <v>3</v>
          </cell>
          <cell r="AJ837">
            <v>0</v>
          </cell>
          <cell r="AK837">
            <v>244800</v>
          </cell>
          <cell r="AL837">
            <v>2.0000000000000018E-2</v>
          </cell>
          <cell r="AM837">
            <v>184738.2843643415</v>
          </cell>
          <cell r="AN837">
            <v>3622.3193012615957</v>
          </cell>
          <cell r="AO837">
            <v>-0.19737704918032783</v>
          </cell>
          <cell r="AQ837">
            <v>48000</v>
          </cell>
          <cell r="AR837">
            <v>600000</v>
          </cell>
          <cell r="AS837">
            <v>0.34</v>
          </cell>
          <cell r="AT837">
            <v>1</v>
          </cell>
          <cell r="AU837">
            <v>0</v>
          </cell>
          <cell r="AV837">
            <v>244800</v>
          </cell>
          <cell r="AW837">
            <v>184738.2843643415</v>
          </cell>
          <cell r="AX837">
            <v>2.0000000000000018E-2</v>
          </cell>
          <cell r="AY837">
            <v>3622.3193012615957</v>
          </cell>
          <cell r="AZ837" t="str">
            <v>commission</v>
          </cell>
          <cell r="BA837" t="str">
            <v>commissionEligible</v>
          </cell>
          <cell r="BB837" t="str">
            <v>commissionSingapore</v>
          </cell>
          <cell r="BC837" t="str">
            <v xml:space="preserve">commissionSingapore </v>
          </cell>
        </row>
        <row r="838">
          <cell r="B838">
            <v>13073</v>
          </cell>
          <cell r="C838">
            <v>8104</v>
          </cell>
          <cell r="D838">
            <v>191826</v>
          </cell>
          <cell r="E838" t="str">
            <v>May Ping Lim</v>
          </cell>
          <cell r="F838" t="str">
            <v>Strategic Account Manager</v>
          </cell>
          <cell r="G838" t="str">
            <v>Employee</v>
          </cell>
          <cell r="H838" t="str">
            <v>APAC Sales</v>
          </cell>
          <cell r="I838" t="str">
            <v>SINGAPORE</v>
          </cell>
          <cell r="J838" t="str">
            <v>Singapore</v>
          </cell>
          <cell r="K838">
            <v>42058</v>
          </cell>
          <cell r="L838" t="str">
            <v>APAC</v>
          </cell>
          <cell r="M838" t="str">
            <v>S43P</v>
          </cell>
          <cell r="N838" t="str">
            <v>S</v>
          </cell>
          <cell r="O838" t="str">
            <v>4</v>
          </cell>
          <cell r="P838" t="str">
            <v>Regular</v>
          </cell>
          <cell r="R838">
            <v>1</v>
          </cell>
          <cell r="U838" t="str">
            <v>SGD</v>
          </cell>
          <cell r="V838" t="str">
            <v>APAC Sales</v>
          </cell>
          <cell r="W838" t="str">
            <v>Sharat Sinha</v>
          </cell>
          <cell r="Y838" t="str">
            <v>Eligible</v>
          </cell>
          <cell r="Z838">
            <v>250000</v>
          </cell>
          <cell r="AA838">
            <v>188662.4636073749</v>
          </cell>
          <cell r="AB838">
            <v>250000</v>
          </cell>
          <cell r="AC838">
            <v>188662.4636073749</v>
          </cell>
          <cell r="AD838">
            <v>3</v>
          </cell>
          <cell r="AE838" t="str">
            <v>S43</v>
          </cell>
          <cell r="AF838">
            <v>170000</v>
          </cell>
          <cell r="AG838">
            <v>305000</v>
          </cell>
          <cell r="AH838">
            <v>0.59</v>
          </cell>
          <cell r="AI838">
            <v>3</v>
          </cell>
          <cell r="AJ838">
            <v>0</v>
          </cell>
          <cell r="AK838">
            <v>255000</v>
          </cell>
          <cell r="AL838">
            <v>2.0000000000000018E-2</v>
          </cell>
          <cell r="AM838">
            <v>192435.71287952238</v>
          </cell>
          <cell r="AN838">
            <v>3773.2492721474846</v>
          </cell>
          <cell r="AO838">
            <v>-0.16393442622950816</v>
          </cell>
          <cell r="AQ838">
            <v>48000</v>
          </cell>
          <cell r="AR838">
            <v>600000</v>
          </cell>
          <cell r="AS838">
            <v>0.36</v>
          </cell>
          <cell r="AT838">
            <v>1</v>
          </cell>
          <cell r="AU838">
            <v>0</v>
          </cell>
          <cell r="AV838">
            <v>255000</v>
          </cell>
          <cell r="AW838">
            <v>192435.71287952238</v>
          </cell>
          <cell r="AX838">
            <v>2.0000000000000018E-2</v>
          </cell>
          <cell r="AY838">
            <v>3773.2492721474846</v>
          </cell>
          <cell r="AZ838" t="str">
            <v>commission</v>
          </cell>
          <cell r="BA838" t="str">
            <v>commissionEligible</v>
          </cell>
          <cell r="BB838" t="str">
            <v>commissionSingapore</v>
          </cell>
          <cell r="BC838" t="str">
            <v xml:space="preserve">commissionSingapore </v>
          </cell>
          <cell r="BH838">
            <v>4</v>
          </cell>
        </row>
        <row r="839">
          <cell r="B839">
            <v>13352</v>
          </cell>
          <cell r="C839">
            <v>8373</v>
          </cell>
          <cell r="D839">
            <v>186120</v>
          </cell>
          <cell r="E839" t="str">
            <v>Lin Wang</v>
          </cell>
          <cell r="F839" t="str">
            <v>Sales Enablement Team Lead, APAC</v>
          </cell>
          <cell r="G839" t="str">
            <v>Employee</v>
          </cell>
          <cell r="H839" t="str">
            <v>APAC Sales</v>
          </cell>
          <cell r="I839" t="str">
            <v>SINGAPORE</v>
          </cell>
          <cell r="J839" t="str">
            <v>Singapore</v>
          </cell>
          <cell r="K839">
            <v>42186</v>
          </cell>
          <cell r="L839" t="str">
            <v>APAC</v>
          </cell>
          <cell r="M839" t="str">
            <v>M45M</v>
          </cell>
          <cell r="N839" t="str">
            <v>M</v>
          </cell>
          <cell r="O839" t="str">
            <v>4</v>
          </cell>
          <cell r="P839" t="str">
            <v>Regular</v>
          </cell>
          <cell r="S839">
            <v>1</v>
          </cell>
          <cell r="U839" t="str">
            <v>SGD</v>
          </cell>
          <cell r="V839" t="str">
            <v>APAC Sales</v>
          </cell>
          <cell r="W839" t="str">
            <v>Sharat Sinha</v>
          </cell>
          <cell r="Y839" t="str">
            <v>Eligible</v>
          </cell>
          <cell r="Z839">
            <v>102500</v>
          </cell>
          <cell r="AA839">
            <v>77351.610079023711</v>
          </cell>
          <cell r="AB839">
            <v>115000</v>
          </cell>
          <cell r="AC839">
            <v>86784.733259392451</v>
          </cell>
          <cell r="AD839">
            <v>3</v>
          </cell>
          <cell r="AE839" t="str">
            <v>M45</v>
          </cell>
          <cell r="AF839">
            <v>100000</v>
          </cell>
          <cell r="AG839">
            <v>185000</v>
          </cell>
          <cell r="AH839">
            <v>0.17</v>
          </cell>
          <cell r="AI839">
            <v>2</v>
          </cell>
          <cell r="AJ839">
            <v>0</v>
          </cell>
          <cell r="AK839">
            <v>115000</v>
          </cell>
          <cell r="AL839">
            <v>0</v>
          </cell>
          <cell r="AM839">
            <v>86784.733259392451</v>
          </cell>
          <cell r="AN839">
            <v>0</v>
          </cell>
          <cell r="AO839">
            <v>-0.3783783783783784</v>
          </cell>
          <cell r="AQ839">
            <v>48000</v>
          </cell>
          <cell r="AR839">
            <v>600000</v>
          </cell>
          <cell r="AS839">
            <v>0.12</v>
          </cell>
          <cell r="AT839">
            <v>1</v>
          </cell>
          <cell r="AU839">
            <v>0</v>
          </cell>
          <cell r="AV839">
            <v>115000</v>
          </cell>
          <cell r="AW839">
            <v>86784.733259392451</v>
          </cell>
          <cell r="AX839">
            <v>0</v>
          </cell>
          <cell r="AY839">
            <v>0</v>
          </cell>
          <cell r="AZ839" t="str">
            <v>Target Bonus</v>
          </cell>
          <cell r="BA839" t="str">
            <v>Target BonusEligible</v>
          </cell>
          <cell r="BB839" t="str">
            <v>Target BonusSingapore</v>
          </cell>
          <cell r="BC839" t="str">
            <v>Target BonusSingapore Employee</v>
          </cell>
          <cell r="BE839" t="str">
            <v>Employee</v>
          </cell>
          <cell r="BF839">
            <v>9583.3333333333339</v>
          </cell>
          <cell r="BG839">
            <v>22000</v>
          </cell>
          <cell r="BH839">
            <v>4</v>
          </cell>
          <cell r="BJ839">
            <v>20500</v>
          </cell>
          <cell r="BK839">
            <v>20500</v>
          </cell>
          <cell r="BL839">
            <v>20500</v>
          </cell>
        </row>
        <row r="840">
          <cell r="B840">
            <v>18141</v>
          </cell>
          <cell r="C840">
            <v>13191</v>
          </cell>
          <cell r="D840">
            <v>159383</v>
          </cell>
          <cell r="E840" t="str">
            <v>Akihiro Iijima</v>
          </cell>
          <cell r="F840" t="str">
            <v>Channel Account Manager</v>
          </cell>
          <cell r="G840" t="str">
            <v>Employee</v>
          </cell>
          <cell r="H840" t="str">
            <v>APAC Sales</v>
          </cell>
          <cell r="I840" t="str">
            <v>TOKYO</v>
          </cell>
          <cell r="J840" t="str">
            <v>Japan</v>
          </cell>
          <cell r="K840">
            <v>43252</v>
          </cell>
          <cell r="L840" t="str">
            <v>APAC</v>
          </cell>
          <cell r="M840" t="str">
            <v>S41P</v>
          </cell>
          <cell r="N840" t="str">
            <v>S</v>
          </cell>
          <cell r="O840" t="str">
            <v>4</v>
          </cell>
          <cell r="P840" t="str">
            <v>Regular</v>
          </cell>
          <cell r="R840">
            <v>1</v>
          </cell>
          <cell r="U840" t="str">
            <v>JPY</v>
          </cell>
          <cell r="V840" t="str">
            <v>APAC Sales</v>
          </cell>
          <cell r="W840" t="str">
            <v>Sharat Sinha</v>
          </cell>
          <cell r="Y840" t="str">
            <v>Eligible</v>
          </cell>
          <cell r="Z840">
            <v>13356000</v>
          </cell>
          <cell r="AA840">
            <v>128831.41620307781</v>
          </cell>
          <cell r="AB840">
            <v>13356000</v>
          </cell>
          <cell r="AC840">
            <v>128831.41620307781</v>
          </cell>
          <cell r="AD840">
            <v>3</v>
          </cell>
          <cell r="AE840" t="str">
            <v>S41</v>
          </cell>
          <cell r="AF840">
            <v>12000000</v>
          </cell>
          <cell r="AG840">
            <v>18500000</v>
          </cell>
          <cell r="AH840">
            <v>0.2</v>
          </cell>
          <cell r="AI840">
            <v>2</v>
          </cell>
          <cell r="AJ840">
            <v>0</v>
          </cell>
          <cell r="AK840">
            <v>13756680</v>
          </cell>
          <cell r="AL840">
            <v>3.0000000000000027E-2</v>
          </cell>
          <cell r="AM840">
            <v>132696.35868917016</v>
          </cell>
          <cell r="AN840">
            <v>3864.9424860923464</v>
          </cell>
          <cell r="AO840">
            <v>-0.25639567567567567</v>
          </cell>
          <cell r="AQ840">
            <v>5230000</v>
          </cell>
          <cell r="AR840">
            <v>40000000</v>
          </cell>
          <cell r="AS840">
            <v>0.23</v>
          </cell>
          <cell r="AT840">
            <v>1</v>
          </cell>
          <cell r="AU840">
            <v>0</v>
          </cell>
          <cell r="AV840">
            <v>13756680</v>
          </cell>
          <cell r="AW840">
            <v>132696.35868917016</v>
          </cell>
          <cell r="AX840">
            <v>3.0000000000000027E-2</v>
          </cell>
          <cell r="AY840">
            <v>3864.9424860923464</v>
          </cell>
          <cell r="AZ840" t="str">
            <v>commission</v>
          </cell>
          <cell r="BA840" t="str">
            <v>commissionEligible</v>
          </cell>
          <cell r="BB840" t="str">
            <v>commissionJapan</v>
          </cell>
          <cell r="BC840" t="str">
            <v xml:space="preserve">commissionJapan </v>
          </cell>
          <cell r="BH840">
            <v>5</v>
          </cell>
        </row>
        <row r="841">
          <cell r="B841">
            <v>2687</v>
          </cell>
          <cell r="C841">
            <v>60012</v>
          </cell>
          <cell r="E841" t="str">
            <v>Akio Kitta</v>
          </cell>
          <cell r="F841" t="str">
            <v>Security Engineer</v>
          </cell>
          <cell r="G841" t="str">
            <v>Employee</v>
          </cell>
          <cell r="H841" t="str">
            <v>APAC Sales</v>
          </cell>
          <cell r="I841" t="str">
            <v>TOKYO</v>
          </cell>
          <cell r="J841" t="str">
            <v>Japan</v>
          </cell>
          <cell r="K841">
            <v>36678</v>
          </cell>
          <cell r="L841" t="str">
            <v>APAC</v>
          </cell>
          <cell r="M841" t="str">
            <v>E41P</v>
          </cell>
          <cell r="N841" t="str">
            <v>E</v>
          </cell>
          <cell r="O841" t="str">
            <v>4</v>
          </cell>
          <cell r="P841" t="str">
            <v>Regular</v>
          </cell>
          <cell r="R841">
            <v>1</v>
          </cell>
          <cell r="U841" t="str">
            <v>JPY</v>
          </cell>
          <cell r="V841" t="str">
            <v>APAC Sales</v>
          </cell>
          <cell r="W841" t="str">
            <v>Sharat Sinha</v>
          </cell>
          <cell r="Y841" t="str">
            <v>Eligible</v>
          </cell>
          <cell r="Z841">
            <v>14410305</v>
          </cell>
          <cell r="AA841">
            <v>139001.19804344812</v>
          </cell>
          <cell r="AB841">
            <v>14410305</v>
          </cell>
          <cell r="AC841">
            <v>139001.19804344812</v>
          </cell>
          <cell r="AD841">
            <v>3</v>
          </cell>
          <cell r="AE841" t="str">
            <v>E41</v>
          </cell>
          <cell r="AF841">
            <v>11000000</v>
          </cell>
          <cell r="AG841">
            <v>16000000</v>
          </cell>
          <cell r="AH841">
            <v>0.68</v>
          </cell>
          <cell r="AI841">
            <v>3</v>
          </cell>
          <cell r="AJ841">
            <v>0</v>
          </cell>
          <cell r="AK841">
            <v>14698511.1</v>
          </cell>
          <cell r="AL841">
            <v>2.0000000000000018E-2</v>
          </cell>
          <cell r="AM841">
            <v>141781.2220043171</v>
          </cell>
          <cell r="AN841">
            <v>2780.0239608689735</v>
          </cell>
          <cell r="AO841">
            <v>-8.1343056250000045E-2</v>
          </cell>
          <cell r="AQ841">
            <v>5230000</v>
          </cell>
          <cell r="AR841">
            <v>40000000</v>
          </cell>
          <cell r="AS841">
            <v>0.26</v>
          </cell>
          <cell r="AT841">
            <v>1</v>
          </cell>
          <cell r="AU841">
            <v>0</v>
          </cell>
          <cell r="AV841">
            <v>14698511.1</v>
          </cell>
          <cell r="AW841">
            <v>141781.2220043171</v>
          </cell>
          <cell r="AX841">
            <v>2.0000000000000018E-2</v>
          </cell>
          <cell r="AY841">
            <v>2780.0239608689735</v>
          </cell>
          <cell r="AZ841" t="str">
            <v>commission</v>
          </cell>
          <cell r="BA841" t="str">
            <v>commissionEligible</v>
          </cell>
          <cell r="BB841" t="str">
            <v>commissionJapan</v>
          </cell>
          <cell r="BC841" t="str">
            <v xml:space="preserve">commissionJapan </v>
          </cell>
          <cell r="BH841">
            <v>3</v>
          </cell>
        </row>
        <row r="842">
          <cell r="B842">
            <v>2848</v>
          </cell>
          <cell r="C842">
            <v>60001</v>
          </cell>
          <cell r="E842" t="str">
            <v>Daiji Ushiro</v>
          </cell>
          <cell r="F842" t="str">
            <v>Security Engineer</v>
          </cell>
          <cell r="G842" t="str">
            <v>Employee</v>
          </cell>
          <cell r="H842" t="str">
            <v>APAC Sales</v>
          </cell>
          <cell r="I842" t="str">
            <v>TOKYO</v>
          </cell>
          <cell r="J842" t="str">
            <v>Japan</v>
          </cell>
          <cell r="K842">
            <v>35942</v>
          </cell>
          <cell r="L842" t="str">
            <v>APAC</v>
          </cell>
          <cell r="M842" t="str">
            <v>E41P</v>
          </cell>
          <cell r="N842" t="str">
            <v>E</v>
          </cell>
          <cell r="O842" t="str">
            <v>4</v>
          </cell>
          <cell r="P842" t="str">
            <v>Regular</v>
          </cell>
          <cell r="S842">
            <v>1</v>
          </cell>
          <cell r="U842" t="str">
            <v>JPY</v>
          </cell>
          <cell r="V842" t="str">
            <v>APAC Sales</v>
          </cell>
          <cell r="W842" t="str">
            <v>Sharat Sinha</v>
          </cell>
          <cell r="Y842" t="str">
            <v>Eligible</v>
          </cell>
          <cell r="Z842">
            <v>15560000</v>
          </cell>
          <cell r="AA842">
            <v>150091.10782568814</v>
          </cell>
          <cell r="AB842">
            <v>15560000</v>
          </cell>
          <cell r="AC842">
            <v>150091.10782568814</v>
          </cell>
          <cell r="AD842">
            <v>4</v>
          </cell>
          <cell r="AE842" t="str">
            <v>E41</v>
          </cell>
          <cell r="AF842">
            <v>11000000</v>
          </cell>
          <cell r="AG842">
            <v>16000000</v>
          </cell>
          <cell r="AH842">
            <v>0.91</v>
          </cell>
          <cell r="AI842">
            <v>5</v>
          </cell>
          <cell r="AJ842">
            <v>0</v>
          </cell>
          <cell r="AK842">
            <v>15871200</v>
          </cell>
          <cell r="AL842">
            <v>2.0000000000000018E-2</v>
          </cell>
          <cell r="AM842">
            <v>153092.92998220189</v>
          </cell>
          <cell r="AN842">
            <v>3001.8221565137501</v>
          </cell>
          <cell r="AO842">
            <v>-8.0500000000000016E-3</v>
          </cell>
          <cell r="AQ842">
            <v>5230000</v>
          </cell>
          <cell r="AR842">
            <v>40000000</v>
          </cell>
          <cell r="AS842">
            <v>0.28999999999999998</v>
          </cell>
          <cell r="AT842">
            <v>1</v>
          </cell>
          <cell r="AU842">
            <v>0</v>
          </cell>
          <cell r="AV842">
            <v>15871200</v>
          </cell>
          <cell r="AW842">
            <v>153092.92998220189</v>
          </cell>
          <cell r="AX842">
            <v>2.0000000000000018E-2</v>
          </cell>
          <cell r="AY842">
            <v>3001.8221565137501</v>
          </cell>
          <cell r="AZ842" t="str">
            <v>Target Bonus</v>
          </cell>
          <cell r="BA842" t="str">
            <v>Target BonusEligible</v>
          </cell>
          <cell r="BB842" t="str">
            <v>Target BonusJapan</v>
          </cell>
          <cell r="BC842" t="str">
            <v>Target BonusJapan Employee</v>
          </cell>
          <cell r="BE842" t="str">
            <v>Employee</v>
          </cell>
          <cell r="BF842">
            <v>1296666.6666666667</v>
          </cell>
          <cell r="BG842">
            <v>3200000</v>
          </cell>
          <cell r="BH842">
            <v>3</v>
          </cell>
          <cell r="BJ842">
            <v>3200000</v>
          </cell>
          <cell r="BK842">
            <v>3200000</v>
          </cell>
          <cell r="BL842">
            <v>3520000.0000000005</v>
          </cell>
        </row>
        <row r="843">
          <cell r="B843">
            <v>19750</v>
          </cell>
          <cell r="C843">
            <v>14808</v>
          </cell>
          <cell r="D843">
            <v>191392</v>
          </cell>
          <cell r="E843" t="str">
            <v>Hideki Ohyama</v>
          </cell>
          <cell r="F843" t="str">
            <v>Channel Account Manager</v>
          </cell>
          <cell r="G843" t="str">
            <v>Employee</v>
          </cell>
          <cell r="H843" t="str">
            <v>APAC Sales</v>
          </cell>
          <cell r="I843" t="str">
            <v>TOKYO</v>
          </cell>
          <cell r="J843" t="str">
            <v>Japan</v>
          </cell>
          <cell r="K843">
            <v>43558</v>
          </cell>
          <cell r="L843" t="str">
            <v>APAC</v>
          </cell>
          <cell r="M843" t="str">
            <v>S41P</v>
          </cell>
          <cell r="N843" t="str">
            <v>S</v>
          </cell>
          <cell r="O843" t="str">
            <v>4</v>
          </cell>
          <cell r="P843" t="str">
            <v>Regular</v>
          </cell>
          <cell r="R843">
            <v>1</v>
          </cell>
          <cell r="U843" t="str">
            <v>JPY</v>
          </cell>
          <cell r="V843" t="str">
            <v>APAC Sales</v>
          </cell>
          <cell r="W843" t="str">
            <v>Sharat Sinha</v>
          </cell>
          <cell r="Y843" t="str">
            <v>Eligible</v>
          </cell>
          <cell r="Z843">
            <v>18500000</v>
          </cell>
          <cell r="AA843">
            <v>178450.22459995054</v>
          </cell>
          <cell r="AB843">
            <v>18500000</v>
          </cell>
          <cell r="AC843">
            <v>178450.22459995054</v>
          </cell>
          <cell r="AD843">
            <v>3</v>
          </cell>
          <cell r="AE843" t="str">
            <v>S41</v>
          </cell>
          <cell r="AF843">
            <v>12000000</v>
          </cell>
          <cell r="AG843">
            <v>18500000</v>
          </cell>
          <cell r="AH843">
            <v>1</v>
          </cell>
          <cell r="AI843">
            <v>5</v>
          </cell>
          <cell r="AJ843">
            <v>0</v>
          </cell>
          <cell r="AK843">
            <v>18500000</v>
          </cell>
          <cell r="AL843">
            <v>0</v>
          </cell>
          <cell r="AM843">
            <v>178450.22459995054</v>
          </cell>
          <cell r="AN843">
            <v>0</v>
          </cell>
          <cell r="AO843">
            <v>0</v>
          </cell>
          <cell r="AP843" t="str">
            <v>At the top of the range</v>
          </cell>
          <cell r="AQ843">
            <v>5230000</v>
          </cell>
          <cell r="AR843">
            <v>40000000</v>
          </cell>
          <cell r="AS843">
            <v>0.38</v>
          </cell>
          <cell r="AT843">
            <v>1</v>
          </cell>
          <cell r="AU843">
            <v>0</v>
          </cell>
          <cell r="AV843">
            <v>18500000</v>
          </cell>
          <cell r="AW843">
            <v>178450.22459995054</v>
          </cell>
          <cell r="AX843">
            <v>0</v>
          </cell>
          <cell r="AY843">
            <v>0</v>
          </cell>
          <cell r="AZ843" t="str">
            <v>commission</v>
          </cell>
          <cell r="BA843" t="str">
            <v>commissionEligible</v>
          </cell>
          <cell r="BB843" t="str">
            <v>commissionJapan</v>
          </cell>
          <cell r="BC843" t="str">
            <v xml:space="preserve">commissionJapan </v>
          </cell>
          <cell r="BH843">
            <v>3</v>
          </cell>
        </row>
        <row r="844">
          <cell r="B844">
            <v>19935</v>
          </cell>
          <cell r="C844">
            <v>14993</v>
          </cell>
          <cell r="D844">
            <v>194861</v>
          </cell>
          <cell r="E844" t="str">
            <v>Kazuo Iwasaki</v>
          </cell>
          <cell r="F844" t="str">
            <v>Major Account Manager</v>
          </cell>
          <cell r="G844" t="str">
            <v>Employee</v>
          </cell>
          <cell r="H844" t="str">
            <v>APAC Sales</v>
          </cell>
          <cell r="I844" t="str">
            <v>TOKYO</v>
          </cell>
          <cell r="J844" t="str">
            <v>Japan</v>
          </cell>
          <cell r="K844">
            <v>43626</v>
          </cell>
          <cell r="L844" t="str">
            <v>APAC</v>
          </cell>
          <cell r="M844" t="str">
            <v>S43P</v>
          </cell>
          <cell r="N844" t="str">
            <v>S</v>
          </cell>
          <cell r="O844" t="str">
            <v>4</v>
          </cell>
          <cell r="P844" t="str">
            <v>Regular</v>
          </cell>
          <cell r="R844">
            <v>1</v>
          </cell>
          <cell r="U844" t="str">
            <v>JPY</v>
          </cell>
          <cell r="V844" t="str">
            <v>APAC Sales</v>
          </cell>
          <cell r="W844" t="str">
            <v>Sharat Sinha</v>
          </cell>
          <cell r="Y844" t="str">
            <v>Eligible</v>
          </cell>
          <cell r="Z844">
            <v>19000000</v>
          </cell>
          <cell r="AA844">
            <v>183273.20364319245</v>
          </cell>
          <cell r="AB844">
            <v>19000000</v>
          </cell>
          <cell r="AC844">
            <v>183273.20364319245</v>
          </cell>
          <cell r="AD844">
            <v>3</v>
          </cell>
          <cell r="AE844" t="str">
            <v>S43</v>
          </cell>
          <cell r="AF844">
            <v>12000000</v>
          </cell>
          <cell r="AG844">
            <v>19000000</v>
          </cell>
          <cell r="AH844">
            <v>1</v>
          </cell>
          <cell r="AI844">
            <v>5</v>
          </cell>
          <cell r="AJ844">
            <v>0</v>
          </cell>
          <cell r="AK844">
            <v>19000000</v>
          </cell>
          <cell r="AL844">
            <v>0</v>
          </cell>
          <cell r="AM844">
            <v>183273.20364319245</v>
          </cell>
          <cell r="AN844">
            <v>0</v>
          </cell>
          <cell r="AO844">
            <v>0</v>
          </cell>
          <cell r="AP844" t="str">
            <v>At the top of the range</v>
          </cell>
          <cell r="AQ844">
            <v>5230000</v>
          </cell>
          <cell r="AR844">
            <v>40000000</v>
          </cell>
          <cell r="AS844">
            <v>0.39</v>
          </cell>
          <cell r="AT844">
            <v>1</v>
          </cell>
          <cell r="AU844">
            <v>0</v>
          </cell>
          <cell r="AV844">
            <v>19000000</v>
          </cell>
          <cell r="AW844">
            <v>183273.20364319245</v>
          </cell>
          <cell r="AX844">
            <v>0</v>
          </cell>
          <cell r="AY844">
            <v>0</v>
          </cell>
          <cell r="AZ844" t="str">
            <v>commission</v>
          </cell>
          <cell r="BA844" t="str">
            <v>commissionEligible</v>
          </cell>
          <cell r="BB844" t="str">
            <v>commissionJapan</v>
          </cell>
          <cell r="BC844" t="str">
            <v xml:space="preserve">commissionJapan </v>
          </cell>
          <cell r="BH844">
            <v>2</v>
          </cell>
        </row>
        <row r="845">
          <cell r="B845">
            <v>21351</v>
          </cell>
          <cell r="C845">
            <v>16438</v>
          </cell>
          <cell r="D845">
            <v>232215</v>
          </cell>
          <cell r="E845" t="str">
            <v>Kenji Nakamura</v>
          </cell>
          <cell r="F845" t="str">
            <v>Territory Manager</v>
          </cell>
          <cell r="G845" t="str">
            <v>Employee</v>
          </cell>
          <cell r="H845" t="str">
            <v>APAC Sales</v>
          </cell>
          <cell r="I845" t="str">
            <v>TOKYO</v>
          </cell>
          <cell r="J845" t="str">
            <v>Japan</v>
          </cell>
          <cell r="K845">
            <v>44013</v>
          </cell>
          <cell r="L845" t="str">
            <v>APAC</v>
          </cell>
          <cell r="M845" t="str">
            <v>S53P</v>
          </cell>
          <cell r="N845" t="str">
            <v>S</v>
          </cell>
          <cell r="O845" t="str">
            <v>5</v>
          </cell>
          <cell r="P845" t="str">
            <v>Regular</v>
          </cell>
          <cell r="R845">
            <v>1</v>
          </cell>
          <cell r="U845" t="str">
            <v>JPY</v>
          </cell>
          <cell r="V845" t="str">
            <v>APAC Sales</v>
          </cell>
          <cell r="W845" t="str">
            <v>Sharat Sinha</v>
          </cell>
          <cell r="Y845" t="str">
            <v>Eligible</v>
          </cell>
          <cell r="Z845">
            <v>15000000</v>
          </cell>
          <cell r="AA845">
            <v>144689.3712972572</v>
          </cell>
          <cell r="AB845">
            <v>15000000</v>
          </cell>
          <cell r="AC845">
            <v>144689.3712972572</v>
          </cell>
          <cell r="AD845">
            <v>2</v>
          </cell>
          <cell r="AE845" t="str">
            <v>S53</v>
          </cell>
          <cell r="AF845">
            <v>9000000</v>
          </cell>
          <cell r="AG845">
            <v>15500000</v>
          </cell>
          <cell r="AH845">
            <v>0.92</v>
          </cell>
          <cell r="AI845">
            <v>5</v>
          </cell>
          <cell r="AJ845">
            <v>0</v>
          </cell>
          <cell r="AK845">
            <v>15000000</v>
          </cell>
          <cell r="AL845">
            <v>0</v>
          </cell>
          <cell r="AM845">
            <v>144689.3712972572</v>
          </cell>
          <cell r="AN845">
            <v>0</v>
          </cell>
          <cell r="AO845">
            <v>-3.2258064516129004E-2</v>
          </cell>
          <cell r="AP845" t="str">
            <v>Rated 2 - no recommendation</v>
          </cell>
          <cell r="AQ845">
            <v>5230000</v>
          </cell>
          <cell r="AR845">
            <v>40000000</v>
          </cell>
          <cell r="AS845">
            <v>0.28000000000000003</v>
          </cell>
          <cell r="AT845">
            <v>1</v>
          </cell>
          <cell r="AU845">
            <v>0</v>
          </cell>
          <cell r="AV845">
            <v>15000000</v>
          </cell>
          <cell r="AW845">
            <v>144689.3712972572</v>
          </cell>
          <cell r="AX845">
            <v>0</v>
          </cell>
          <cell r="AY845">
            <v>0</v>
          </cell>
          <cell r="AZ845" t="str">
            <v>commission</v>
          </cell>
          <cell r="BA845" t="str">
            <v>commissionEligible</v>
          </cell>
          <cell r="BB845" t="str">
            <v>commissionJapan</v>
          </cell>
          <cell r="BC845" t="str">
            <v xml:space="preserve">commissionJapan </v>
          </cell>
        </row>
        <row r="846">
          <cell r="B846">
            <v>14637</v>
          </cell>
          <cell r="C846">
            <v>9588</v>
          </cell>
          <cell r="D846">
            <v>86689</v>
          </cell>
          <cell r="E846" t="str">
            <v>Makiko Azuma</v>
          </cell>
          <cell r="F846" t="str">
            <v>Security Engineer</v>
          </cell>
          <cell r="G846" t="str">
            <v>Employee</v>
          </cell>
          <cell r="H846" t="str">
            <v>APAC Sales</v>
          </cell>
          <cell r="I846" t="str">
            <v>TOKYO</v>
          </cell>
          <cell r="J846" t="str">
            <v>Japan</v>
          </cell>
          <cell r="K846">
            <v>42373</v>
          </cell>
          <cell r="L846" t="str">
            <v>APAC</v>
          </cell>
          <cell r="M846" t="str">
            <v>E41P</v>
          </cell>
          <cell r="N846" t="str">
            <v>E</v>
          </cell>
          <cell r="O846" t="str">
            <v>4</v>
          </cell>
          <cell r="P846" t="str">
            <v>Regular</v>
          </cell>
          <cell r="R846">
            <v>1</v>
          </cell>
          <cell r="U846" t="str">
            <v>JPY</v>
          </cell>
          <cell r="V846" t="str">
            <v>APAC Sales</v>
          </cell>
          <cell r="W846" t="str">
            <v>Sharat Sinha</v>
          </cell>
          <cell r="Y846" t="str">
            <v>Eligible</v>
          </cell>
          <cell r="Z846">
            <v>11501000</v>
          </cell>
          <cell r="AA846">
            <v>110938.16395265034</v>
          </cell>
          <cell r="AB846">
            <v>11501000</v>
          </cell>
          <cell r="AC846">
            <v>110938.16395265034</v>
          </cell>
          <cell r="AD846">
            <v>3</v>
          </cell>
          <cell r="AE846" t="str">
            <v>E41</v>
          </cell>
          <cell r="AF846">
            <v>11000000</v>
          </cell>
          <cell r="AG846">
            <v>16000000</v>
          </cell>
          <cell r="AH846">
            <v>0.1</v>
          </cell>
          <cell r="AI846">
            <v>1</v>
          </cell>
          <cell r="AJ846">
            <v>0</v>
          </cell>
          <cell r="AK846">
            <v>11961040</v>
          </cell>
          <cell r="AL846">
            <v>4.0000000000000036E-2</v>
          </cell>
          <cell r="AM846">
            <v>115375.69051075635</v>
          </cell>
          <cell r="AN846">
            <v>4437.5265581060085</v>
          </cell>
          <cell r="AO846">
            <v>-0.25243499999999996</v>
          </cell>
          <cell r="AQ846">
            <v>5230000</v>
          </cell>
          <cell r="AR846">
            <v>40000000</v>
          </cell>
          <cell r="AS846">
            <v>0.18</v>
          </cell>
          <cell r="AT846">
            <v>1</v>
          </cell>
          <cell r="AU846">
            <v>0</v>
          </cell>
          <cell r="AV846">
            <v>11961040</v>
          </cell>
          <cell r="AW846">
            <v>115375.69051075635</v>
          </cell>
          <cell r="AX846">
            <v>4.0000000000000036E-2</v>
          </cell>
          <cell r="AY846">
            <v>4437.5265581060085</v>
          </cell>
          <cell r="AZ846" t="str">
            <v>commission</v>
          </cell>
          <cell r="BA846" t="str">
            <v>commissionEligible</v>
          </cell>
          <cell r="BB846" t="str">
            <v>commissionJapan</v>
          </cell>
          <cell r="BC846" t="str">
            <v xml:space="preserve">commissionJapan </v>
          </cell>
          <cell r="BH846">
            <v>2</v>
          </cell>
        </row>
        <row r="847">
          <cell r="B847">
            <v>18951</v>
          </cell>
          <cell r="C847">
            <v>13995</v>
          </cell>
          <cell r="D847">
            <v>172560</v>
          </cell>
          <cell r="E847" t="str">
            <v>Manabu Fujiwara</v>
          </cell>
          <cell r="F847" t="str">
            <v>Security Engineer</v>
          </cell>
          <cell r="G847" t="str">
            <v>Employee</v>
          </cell>
          <cell r="H847" t="str">
            <v>APAC Sales</v>
          </cell>
          <cell r="I847" t="str">
            <v>TOKYO</v>
          </cell>
          <cell r="J847" t="str">
            <v>Japan</v>
          </cell>
          <cell r="K847">
            <v>43420</v>
          </cell>
          <cell r="L847" t="str">
            <v>APAC</v>
          </cell>
          <cell r="M847" t="str">
            <v>E41P</v>
          </cell>
          <cell r="N847" t="str">
            <v>E</v>
          </cell>
          <cell r="O847" t="str">
            <v>4</v>
          </cell>
          <cell r="P847" t="str">
            <v>Regular</v>
          </cell>
          <cell r="R847">
            <v>1</v>
          </cell>
          <cell r="U847" t="str">
            <v>JPY</v>
          </cell>
          <cell r="V847" t="str">
            <v>APAC Sales</v>
          </cell>
          <cell r="W847" t="str">
            <v>Sharat Sinha</v>
          </cell>
          <cell r="Y847" t="str">
            <v>Eligible</v>
          </cell>
          <cell r="Z847">
            <v>14490000</v>
          </cell>
          <cell r="AA847">
            <v>139769.93267315047</v>
          </cell>
          <cell r="AB847">
            <v>14490000</v>
          </cell>
          <cell r="AC847">
            <v>139769.93267315047</v>
          </cell>
          <cell r="AD847">
            <v>3</v>
          </cell>
          <cell r="AE847" t="str">
            <v>E41</v>
          </cell>
          <cell r="AF847">
            <v>11000000</v>
          </cell>
          <cell r="AG847">
            <v>16000000</v>
          </cell>
          <cell r="AH847">
            <v>0.69</v>
          </cell>
          <cell r="AI847">
            <v>3</v>
          </cell>
          <cell r="AJ847">
            <v>0</v>
          </cell>
          <cell r="AK847">
            <v>14779800</v>
          </cell>
          <cell r="AL847">
            <v>2.0000000000000018E-2</v>
          </cell>
          <cell r="AM847">
            <v>142565.33132661346</v>
          </cell>
          <cell r="AN847">
            <v>2795.3986534629948</v>
          </cell>
          <cell r="AO847">
            <v>-7.6262500000000011E-2</v>
          </cell>
          <cell r="AQ847">
            <v>5230000</v>
          </cell>
          <cell r="AR847">
            <v>40000000</v>
          </cell>
          <cell r="AS847">
            <v>0.26</v>
          </cell>
          <cell r="AT847">
            <v>1</v>
          </cell>
          <cell r="AU847">
            <v>0</v>
          </cell>
          <cell r="AV847">
            <v>14779800</v>
          </cell>
          <cell r="AW847">
            <v>142565.33132661346</v>
          </cell>
          <cell r="AX847">
            <v>2.0000000000000018E-2</v>
          </cell>
          <cell r="AY847">
            <v>2795.3986534629948</v>
          </cell>
          <cell r="AZ847" t="str">
            <v>commission</v>
          </cell>
          <cell r="BA847" t="str">
            <v>commissionEligible</v>
          </cell>
          <cell r="BB847" t="str">
            <v>commissionJapan</v>
          </cell>
          <cell r="BC847" t="str">
            <v xml:space="preserve">commissionJapan </v>
          </cell>
          <cell r="BH847">
            <v>3</v>
          </cell>
        </row>
        <row r="848">
          <cell r="B848">
            <v>6989</v>
          </cell>
          <cell r="C848">
            <v>60051</v>
          </cell>
          <cell r="E848" t="str">
            <v>Mie Yudasaka</v>
          </cell>
          <cell r="F848" t="str">
            <v>Localization specialist, Japan</v>
          </cell>
          <cell r="G848" t="str">
            <v>Employee</v>
          </cell>
          <cell r="H848" t="str">
            <v>APAC Sales</v>
          </cell>
          <cell r="I848" t="str">
            <v>TOKYO</v>
          </cell>
          <cell r="J848" t="str">
            <v>Japan</v>
          </cell>
          <cell r="K848">
            <v>39391</v>
          </cell>
          <cell r="L848" t="str">
            <v>APAC</v>
          </cell>
          <cell r="M848" t="str">
            <v>T55P</v>
          </cell>
          <cell r="N848" t="str">
            <v>T</v>
          </cell>
          <cell r="O848" t="str">
            <v>5</v>
          </cell>
          <cell r="P848" t="str">
            <v>Regular</v>
          </cell>
          <cell r="S848">
            <v>1</v>
          </cell>
          <cell r="U848" t="str">
            <v>JPY</v>
          </cell>
          <cell r="V848" t="str">
            <v>APAC Sales</v>
          </cell>
          <cell r="W848" t="str">
            <v>Sharat Sinha</v>
          </cell>
          <cell r="Y848" t="str">
            <v>Eligible</v>
          </cell>
          <cell r="Z848">
            <v>9335040</v>
          </cell>
          <cell r="AA848">
            <v>90045.404575649853</v>
          </cell>
          <cell r="AB848">
            <v>9335040</v>
          </cell>
          <cell r="AC848">
            <v>90045.404575649853</v>
          </cell>
          <cell r="AD848">
            <v>3</v>
          </cell>
          <cell r="AE848" t="str">
            <v>T55</v>
          </cell>
          <cell r="AF848">
            <v>8000000</v>
          </cell>
          <cell r="AG848">
            <v>10000000</v>
          </cell>
          <cell r="AH848">
            <v>0.66</v>
          </cell>
          <cell r="AI848">
            <v>3</v>
          </cell>
          <cell r="AJ848">
            <v>0</v>
          </cell>
          <cell r="AK848">
            <v>9521740.8000000007</v>
          </cell>
          <cell r="AL848">
            <v>2.0000000000000018E-2</v>
          </cell>
          <cell r="AM848">
            <v>91846.312667162856</v>
          </cell>
          <cell r="AN848">
            <v>1800.9080915130035</v>
          </cell>
          <cell r="AO848">
            <v>-4.7825919999999966E-2</v>
          </cell>
          <cell r="AQ848">
            <v>5230000</v>
          </cell>
          <cell r="AR848">
            <v>40000000</v>
          </cell>
          <cell r="AS848">
            <v>0.11</v>
          </cell>
          <cell r="AT848">
            <v>1</v>
          </cell>
          <cell r="AU848">
            <v>0</v>
          </cell>
          <cell r="AV848">
            <v>9521740.8000000007</v>
          </cell>
          <cell r="AW848">
            <v>91846.312667162856</v>
          </cell>
          <cell r="AX848">
            <v>2.0000000000000018E-2</v>
          </cell>
          <cell r="AY848">
            <v>1800.9080915130035</v>
          </cell>
          <cell r="AZ848" t="str">
            <v>Target Bonus</v>
          </cell>
          <cell r="BA848" t="str">
            <v>Target BonusEligible</v>
          </cell>
          <cell r="BB848" t="str">
            <v>Target BonusJapan</v>
          </cell>
          <cell r="BC848" t="str">
            <v>Target BonusJapan Employee</v>
          </cell>
          <cell r="BE848" t="str">
            <v>Employee</v>
          </cell>
          <cell r="BF848">
            <v>777920</v>
          </cell>
          <cell r="BG848">
            <v>1400000</v>
          </cell>
          <cell r="BH848">
            <v>3</v>
          </cell>
          <cell r="BJ848">
            <v>1400256</v>
          </cell>
          <cell r="BK848">
            <v>1400256</v>
          </cell>
          <cell r="BL848">
            <v>1400256</v>
          </cell>
        </row>
        <row r="849">
          <cell r="B849">
            <v>21375</v>
          </cell>
          <cell r="C849">
            <v>16462</v>
          </cell>
          <cell r="D849">
            <v>233297</v>
          </cell>
          <cell r="E849" t="str">
            <v>Nami Takahashi</v>
          </cell>
          <cell r="F849" t="str">
            <v>Territory Account Manager</v>
          </cell>
          <cell r="G849" t="str">
            <v>Employee</v>
          </cell>
          <cell r="H849" t="str">
            <v>APAC Sales</v>
          </cell>
          <cell r="I849" t="str">
            <v>TOKYO</v>
          </cell>
          <cell r="J849" t="str">
            <v>Japan</v>
          </cell>
          <cell r="K849">
            <v>43983</v>
          </cell>
          <cell r="L849" t="str">
            <v>APAC</v>
          </cell>
          <cell r="M849" t="str">
            <v>S51P</v>
          </cell>
          <cell r="N849" t="str">
            <v>S</v>
          </cell>
          <cell r="O849" t="str">
            <v>5</v>
          </cell>
          <cell r="P849" t="str">
            <v>Regular</v>
          </cell>
          <cell r="S849">
            <v>1</v>
          </cell>
          <cell r="U849" t="str">
            <v>JPY</v>
          </cell>
          <cell r="V849" t="str">
            <v>APAC Sales</v>
          </cell>
          <cell r="W849" t="str">
            <v>Sharat Sinha</v>
          </cell>
          <cell r="Y849" t="str">
            <v>Eligible</v>
          </cell>
          <cell r="Z849">
            <v>6600000</v>
          </cell>
          <cell r="AA849">
            <v>63663.323370793172</v>
          </cell>
          <cell r="AB849">
            <v>7200000</v>
          </cell>
          <cell r="AC849">
            <v>69450.898222683463</v>
          </cell>
          <cell r="AD849">
            <v>3</v>
          </cell>
          <cell r="AE849" t="str">
            <v>S51</v>
          </cell>
          <cell r="AF849">
            <v>7500000</v>
          </cell>
          <cell r="AG849">
            <v>13500000</v>
          </cell>
          <cell r="AH849">
            <v>0</v>
          </cell>
          <cell r="AI849">
            <v>1</v>
          </cell>
          <cell r="AJ849">
            <v>0</v>
          </cell>
          <cell r="AK849">
            <v>7200000</v>
          </cell>
          <cell r="AL849">
            <v>0</v>
          </cell>
          <cell r="AM849">
            <v>69450.898222683463</v>
          </cell>
          <cell r="AN849">
            <v>0</v>
          </cell>
          <cell r="AO849">
            <v>-0.46666666666666667</v>
          </cell>
          <cell r="AQ849">
            <v>5230000</v>
          </cell>
          <cell r="AR849">
            <v>40000000</v>
          </cell>
          <cell r="AS849">
            <v>0.05</v>
          </cell>
          <cell r="AT849">
            <v>1</v>
          </cell>
          <cell r="AU849">
            <v>0</v>
          </cell>
          <cell r="AV849">
            <v>7200000</v>
          </cell>
          <cell r="AW849">
            <v>69450.898222683463</v>
          </cell>
          <cell r="AX849">
            <v>0</v>
          </cell>
          <cell r="AY849">
            <v>0</v>
          </cell>
          <cell r="AZ849" t="str">
            <v>Target Bonus</v>
          </cell>
          <cell r="BA849" t="str">
            <v>Target BonusEligible</v>
          </cell>
          <cell r="BB849" t="str">
            <v>Target BonusJapan</v>
          </cell>
          <cell r="BC849" t="str">
            <v>Target BonusJapan Employee</v>
          </cell>
          <cell r="BE849" t="str">
            <v>Employee</v>
          </cell>
          <cell r="BF849">
            <v>600000</v>
          </cell>
          <cell r="BJ849">
            <v>600000</v>
          </cell>
          <cell r="BK849">
            <v>600000</v>
          </cell>
          <cell r="BL849">
            <v>600000</v>
          </cell>
        </row>
        <row r="850">
          <cell r="B850">
            <v>21720</v>
          </cell>
          <cell r="C850">
            <v>16807</v>
          </cell>
          <cell r="D850">
            <v>247499</v>
          </cell>
          <cell r="E850" t="str">
            <v>Satoshi Uchida</v>
          </cell>
          <cell r="F850" t="str">
            <v>Major Account Manager</v>
          </cell>
          <cell r="G850" t="str">
            <v>Employee</v>
          </cell>
          <cell r="H850" t="str">
            <v>APAC Sales</v>
          </cell>
          <cell r="I850" t="str">
            <v>TOKYO</v>
          </cell>
          <cell r="J850" t="str">
            <v>Japan</v>
          </cell>
          <cell r="K850">
            <v>44166</v>
          </cell>
          <cell r="L850" t="str">
            <v>APAC</v>
          </cell>
          <cell r="M850" t="str">
            <v>S43P</v>
          </cell>
          <cell r="N850" t="str">
            <v>S</v>
          </cell>
          <cell r="O850" t="str">
            <v>4</v>
          </cell>
          <cell r="P850" t="str">
            <v>Regular</v>
          </cell>
          <cell r="U850" t="str">
            <v>JPY</v>
          </cell>
          <cell r="V850" t="str">
            <v>APAC Sales</v>
          </cell>
          <cell r="W850" t="str">
            <v>Sharat Sinha</v>
          </cell>
          <cell r="Y850" t="str">
            <v>Not Eligible - NH</v>
          </cell>
          <cell r="AA850">
            <v>0</v>
          </cell>
          <cell r="AB850">
            <v>19000000</v>
          </cell>
          <cell r="AC850">
            <v>183273.20364319245</v>
          </cell>
          <cell r="AW850">
            <v>183273.20364319245</v>
          </cell>
        </row>
        <row r="851">
          <cell r="B851">
            <v>19224</v>
          </cell>
          <cell r="C851">
            <v>14282</v>
          </cell>
          <cell r="D851">
            <v>180376</v>
          </cell>
          <cell r="E851" t="str">
            <v>Takafumi Ozeki</v>
          </cell>
          <cell r="F851" t="str">
            <v>Channel Account Manager</v>
          </cell>
          <cell r="G851" t="str">
            <v>Employee</v>
          </cell>
          <cell r="H851" t="str">
            <v>APAC Sales</v>
          </cell>
          <cell r="I851" t="str">
            <v>TOKYO</v>
          </cell>
          <cell r="J851" t="str">
            <v>Japan</v>
          </cell>
          <cell r="K851">
            <v>43444</v>
          </cell>
          <cell r="L851" t="str">
            <v>APAC</v>
          </cell>
          <cell r="M851" t="str">
            <v>S41P</v>
          </cell>
          <cell r="N851" t="str">
            <v>S</v>
          </cell>
          <cell r="O851" t="str">
            <v>4</v>
          </cell>
          <cell r="P851" t="str">
            <v>Regular</v>
          </cell>
          <cell r="R851">
            <v>1</v>
          </cell>
          <cell r="U851" t="str">
            <v>JPY</v>
          </cell>
          <cell r="V851" t="str">
            <v>APAC Sales</v>
          </cell>
          <cell r="W851" t="str">
            <v>Sharat Sinha</v>
          </cell>
          <cell r="Y851" t="str">
            <v>Not Eligible - Left</v>
          </cell>
          <cell r="Z851">
            <v>16560000</v>
          </cell>
          <cell r="AA851">
            <v>159737.06591217197</v>
          </cell>
          <cell r="AB851">
            <v>16560000</v>
          </cell>
          <cell r="AC851">
            <v>159737.06591217197</v>
          </cell>
        </row>
        <row r="852">
          <cell r="B852">
            <v>16542</v>
          </cell>
          <cell r="C852">
            <v>11468</v>
          </cell>
          <cell r="D852">
            <v>46534</v>
          </cell>
          <cell r="E852" t="str">
            <v>Takanori Yoshioka</v>
          </cell>
          <cell r="F852" t="str">
            <v>Security Engineer</v>
          </cell>
          <cell r="G852" t="str">
            <v>Employee</v>
          </cell>
          <cell r="H852" t="str">
            <v>APAC Sales</v>
          </cell>
          <cell r="I852" t="str">
            <v>TOKYO</v>
          </cell>
          <cell r="J852" t="str">
            <v>Japan</v>
          </cell>
          <cell r="K852">
            <v>42917</v>
          </cell>
          <cell r="L852" t="str">
            <v>APAC</v>
          </cell>
          <cell r="M852" t="str">
            <v>E51P</v>
          </cell>
          <cell r="N852" t="str">
            <v>E</v>
          </cell>
          <cell r="O852" t="str">
            <v>5</v>
          </cell>
          <cell r="P852" t="str">
            <v>Regular</v>
          </cell>
          <cell r="R852">
            <v>1</v>
          </cell>
          <cell r="U852" t="str">
            <v>JPY</v>
          </cell>
          <cell r="V852" t="str">
            <v>APAC Sales</v>
          </cell>
          <cell r="W852" t="str">
            <v>Sharat Sinha</v>
          </cell>
          <cell r="Y852" t="str">
            <v>Not Eligible - Left</v>
          </cell>
          <cell r="Z852">
            <v>8360000</v>
          </cell>
          <cell r="AA852">
            <v>80640.209603004681</v>
          </cell>
          <cell r="AB852">
            <v>8360000</v>
          </cell>
          <cell r="AC852">
            <v>80640.209603004681</v>
          </cell>
        </row>
        <row r="853">
          <cell r="B853">
            <v>20894</v>
          </cell>
          <cell r="C853">
            <v>15981</v>
          </cell>
          <cell r="D853">
            <v>216016</v>
          </cell>
          <cell r="E853" t="str">
            <v>Takashi Kaneko</v>
          </cell>
          <cell r="F853" t="str">
            <v>Head of Major Accounts</v>
          </cell>
          <cell r="G853" t="str">
            <v>Left</v>
          </cell>
          <cell r="H853" t="str">
            <v>APAC Sales</v>
          </cell>
          <cell r="I853" t="str">
            <v>TOKYO</v>
          </cell>
          <cell r="J853" t="str">
            <v>Japan</v>
          </cell>
          <cell r="K853">
            <v>43836</v>
          </cell>
          <cell r="L853" t="str">
            <v>APAC</v>
          </cell>
          <cell r="M853" t="str">
            <v>S33M</v>
          </cell>
          <cell r="N853" t="str">
            <v>S</v>
          </cell>
          <cell r="O853" t="str">
            <v>3</v>
          </cell>
          <cell r="P853" t="str">
            <v>Regular</v>
          </cell>
          <cell r="U853" t="str">
            <v>JPY</v>
          </cell>
          <cell r="V853" t="str">
            <v>APAC Sales</v>
          </cell>
          <cell r="W853" t="str">
            <v>Sharat Sinha</v>
          </cell>
          <cell r="Y853" t="str">
            <v>Not Eligible - Left</v>
          </cell>
          <cell r="Z853">
            <v>22000000</v>
          </cell>
          <cell r="AA853">
            <v>212211.07790264388</v>
          </cell>
          <cell r="AB853">
            <v>22000000</v>
          </cell>
          <cell r="AC853">
            <v>212211.07790264388</v>
          </cell>
        </row>
        <row r="854">
          <cell r="B854">
            <v>21556</v>
          </cell>
          <cell r="C854">
            <v>16643</v>
          </cell>
          <cell r="D854">
            <v>239958</v>
          </cell>
          <cell r="E854" t="str">
            <v>Takefumi Yamada</v>
          </cell>
          <cell r="F854" t="str">
            <v>Security Engineer</v>
          </cell>
          <cell r="G854" t="str">
            <v>Employee</v>
          </cell>
          <cell r="H854" t="str">
            <v>APAC Sales</v>
          </cell>
          <cell r="I854" t="str">
            <v>TOKYO</v>
          </cell>
          <cell r="J854" t="str">
            <v>Japan</v>
          </cell>
          <cell r="K854">
            <v>44123</v>
          </cell>
          <cell r="L854" t="str">
            <v>APAC</v>
          </cell>
          <cell r="M854" t="str">
            <v>E51P</v>
          </cell>
          <cell r="N854" t="str">
            <v>E</v>
          </cell>
          <cell r="O854" t="str">
            <v>5</v>
          </cell>
          <cell r="P854" t="str">
            <v>Regular</v>
          </cell>
          <cell r="U854" t="str">
            <v>JPY</v>
          </cell>
          <cell r="V854" t="str">
            <v>APAC Sales</v>
          </cell>
          <cell r="W854" t="str">
            <v>Sharat Sinha</v>
          </cell>
          <cell r="Y854" t="str">
            <v>Not Eligible - NH</v>
          </cell>
          <cell r="AA854">
            <v>0</v>
          </cell>
          <cell r="AB854">
            <v>11500000</v>
          </cell>
          <cell r="AC854">
            <v>110928.51799456385</v>
          </cell>
          <cell r="AW854">
            <v>110928.51799456385</v>
          </cell>
        </row>
        <row r="855">
          <cell r="B855">
            <v>21562</v>
          </cell>
          <cell r="C855">
            <v>16649</v>
          </cell>
          <cell r="D855">
            <v>243676</v>
          </cell>
          <cell r="E855" t="str">
            <v>Yuji Ashiya</v>
          </cell>
          <cell r="F855" t="str">
            <v>Head of Channels - Japan</v>
          </cell>
          <cell r="G855" t="str">
            <v>Employee</v>
          </cell>
          <cell r="H855" t="str">
            <v>APAC Sales</v>
          </cell>
          <cell r="I855" t="str">
            <v>TOKYO</v>
          </cell>
          <cell r="J855" t="str">
            <v>Japan</v>
          </cell>
          <cell r="K855">
            <v>44102</v>
          </cell>
          <cell r="L855" t="str">
            <v>APAC</v>
          </cell>
          <cell r="M855" t="str">
            <v>S31M</v>
          </cell>
          <cell r="N855" t="str">
            <v>S</v>
          </cell>
          <cell r="O855" t="str">
            <v>3</v>
          </cell>
          <cell r="P855" t="str">
            <v>Regular</v>
          </cell>
          <cell r="R855">
            <v>1</v>
          </cell>
          <cell r="U855" t="str">
            <v>JPY</v>
          </cell>
          <cell r="V855" t="str">
            <v>APAC Sales</v>
          </cell>
          <cell r="W855" t="str">
            <v>Sharat Sinha</v>
          </cell>
          <cell r="Y855" t="str">
            <v>Eligible</v>
          </cell>
          <cell r="Z855">
            <v>25000000</v>
          </cell>
          <cell r="AA855">
            <v>241148.95216209535</v>
          </cell>
          <cell r="AB855">
            <v>25000000</v>
          </cell>
          <cell r="AC855">
            <v>241148.95216209535</v>
          </cell>
          <cell r="AD855">
            <v>4</v>
          </cell>
          <cell r="AE855" t="str">
            <v>S31</v>
          </cell>
          <cell r="AF855">
            <v>19000000</v>
          </cell>
          <cell r="AG855">
            <v>26000000</v>
          </cell>
          <cell r="AH855">
            <v>0.85</v>
          </cell>
          <cell r="AI855">
            <v>5</v>
          </cell>
          <cell r="AJ855">
            <v>0</v>
          </cell>
          <cell r="AK855">
            <v>25500000</v>
          </cell>
          <cell r="AL855">
            <v>2.0000000000000018E-2</v>
          </cell>
          <cell r="AM855">
            <v>245971.93120533726</v>
          </cell>
          <cell r="AN855">
            <v>4822.9790432419104</v>
          </cell>
          <cell r="AO855">
            <v>-1.9230769230769273E-2</v>
          </cell>
          <cell r="AQ855">
            <v>5230000</v>
          </cell>
          <cell r="AR855">
            <v>40000000</v>
          </cell>
          <cell r="AS855">
            <v>0.56000000000000005</v>
          </cell>
          <cell r="AT855">
            <v>1</v>
          </cell>
          <cell r="AU855">
            <v>0</v>
          </cell>
          <cell r="AV855">
            <v>25500000</v>
          </cell>
          <cell r="AW855">
            <v>245971.93120533726</v>
          </cell>
          <cell r="AX855">
            <v>2.0000000000000018E-2</v>
          </cell>
          <cell r="AY855">
            <v>4822.9790432419104</v>
          </cell>
          <cell r="AZ855" t="str">
            <v>commission</v>
          </cell>
          <cell r="BA855" t="str">
            <v>commissionEligible</v>
          </cell>
          <cell r="BB855" t="str">
            <v>commissionJapan</v>
          </cell>
          <cell r="BC855" t="str">
            <v xml:space="preserve">commissionJapan </v>
          </cell>
        </row>
        <row r="856">
          <cell r="B856">
            <v>21327</v>
          </cell>
          <cell r="C856">
            <v>16414</v>
          </cell>
          <cell r="D856">
            <v>232748</v>
          </cell>
          <cell r="E856" t="str">
            <v>Adam Saul</v>
          </cell>
          <cell r="F856" t="str">
            <v>Security Engineer</v>
          </cell>
          <cell r="G856" t="str">
            <v>Employee</v>
          </cell>
          <cell r="H856" t="str">
            <v>APAC Sales</v>
          </cell>
          <cell r="I856" t="str">
            <v>BRISBANE</v>
          </cell>
          <cell r="J856" t="str">
            <v>Australia</v>
          </cell>
          <cell r="K856">
            <v>43983</v>
          </cell>
          <cell r="L856" t="str">
            <v>APAC</v>
          </cell>
          <cell r="M856" t="str">
            <v>E51P</v>
          </cell>
          <cell r="N856" t="str">
            <v>E</v>
          </cell>
          <cell r="O856" t="str">
            <v>5</v>
          </cell>
          <cell r="P856" t="str">
            <v>Regular</v>
          </cell>
          <cell r="R856">
            <v>1</v>
          </cell>
          <cell r="U856" t="str">
            <v>AUD</v>
          </cell>
          <cell r="V856" t="str">
            <v>APAC Sales</v>
          </cell>
          <cell r="W856" t="str">
            <v>Sharat Sinha</v>
          </cell>
          <cell r="Y856" t="str">
            <v>Eligible</v>
          </cell>
          <cell r="Z856">
            <v>200000</v>
          </cell>
          <cell r="AA856">
            <v>154766.00939691401</v>
          </cell>
          <cell r="AB856">
            <v>200000</v>
          </cell>
          <cell r="AC856">
            <v>154766.00939691401</v>
          </cell>
          <cell r="AD856">
            <v>5</v>
          </cell>
          <cell r="AE856" t="str">
            <v>E51</v>
          </cell>
          <cell r="AF856">
            <v>140000</v>
          </cell>
          <cell r="AG856">
            <v>220000</v>
          </cell>
          <cell r="AH856">
            <v>0.75</v>
          </cell>
          <cell r="AI856">
            <v>4</v>
          </cell>
          <cell r="AJ856">
            <v>0</v>
          </cell>
          <cell r="AK856">
            <v>208000</v>
          </cell>
          <cell r="AL856">
            <v>4.0000000000000036E-2</v>
          </cell>
          <cell r="AM856">
            <v>160956.64977279058</v>
          </cell>
          <cell r="AN856">
            <v>6190.6403758765664</v>
          </cell>
          <cell r="AO856">
            <v>-5.4545454545454564E-2</v>
          </cell>
          <cell r="AQ856">
            <v>80000</v>
          </cell>
          <cell r="AR856">
            <v>490000</v>
          </cell>
          <cell r="AS856">
            <v>0.28999999999999998</v>
          </cell>
          <cell r="AT856">
            <v>1</v>
          </cell>
          <cell r="AU856">
            <v>0</v>
          </cell>
          <cell r="AV856">
            <v>208000</v>
          </cell>
          <cell r="AW856">
            <v>160956.64977279058</v>
          </cell>
          <cell r="AX856">
            <v>4.0000000000000036E-2</v>
          </cell>
          <cell r="AY856">
            <v>6190.6403758765664</v>
          </cell>
          <cell r="AZ856" t="str">
            <v>commission</v>
          </cell>
          <cell r="BA856" t="str">
            <v>commissionEligible</v>
          </cell>
          <cell r="BB856" t="str">
            <v>commissionAustralia</v>
          </cell>
          <cell r="BC856" t="str">
            <v xml:space="preserve">commissionAustralia </v>
          </cell>
        </row>
        <row r="857">
          <cell r="B857">
            <v>18867</v>
          </cell>
          <cell r="C857">
            <v>13911</v>
          </cell>
          <cell r="D857">
            <v>174457</v>
          </cell>
          <cell r="E857" t="str">
            <v>Antonia Jacob</v>
          </cell>
          <cell r="F857" t="str">
            <v>Sales Development Representative</v>
          </cell>
          <cell r="G857" t="str">
            <v>Employee</v>
          </cell>
          <cell r="H857" t="str">
            <v>APAC Sales</v>
          </cell>
          <cell r="I857" t="str">
            <v>AUCKLAND</v>
          </cell>
          <cell r="J857" t="str">
            <v>New Zealand</v>
          </cell>
          <cell r="K857">
            <v>43394</v>
          </cell>
          <cell r="L857" t="str">
            <v>APAC</v>
          </cell>
          <cell r="M857" t="str">
            <v>M55P</v>
          </cell>
          <cell r="N857" t="str">
            <v>M</v>
          </cell>
          <cell r="O857" t="str">
            <v>5</v>
          </cell>
          <cell r="P857" t="str">
            <v>Regular</v>
          </cell>
          <cell r="R857">
            <v>1</v>
          </cell>
          <cell r="U857" t="str">
            <v>NZD</v>
          </cell>
          <cell r="V857" t="str">
            <v>APAC Sales</v>
          </cell>
          <cell r="W857" t="str">
            <v>Sharat Sinha</v>
          </cell>
          <cell r="Y857" t="str">
            <v>Eligible</v>
          </cell>
          <cell r="Z857">
            <v>120000</v>
          </cell>
          <cell r="AA857">
            <v>86711.592361293355</v>
          </cell>
          <cell r="AB857">
            <v>110000</v>
          </cell>
          <cell r="AC857">
            <v>79485.626331185573</v>
          </cell>
          <cell r="AD857">
            <v>2</v>
          </cell>
          <cell r="AE857" t="str">
            <v>M55</v>
          </cell>
          <cell r="AF857">
            <v>90000</v>
          </cell>
          <cell r="AG857">
            <v>120000</v>
          </cell>
          <cell r="AH857">
            <v>0.66</v>
          </cell>
          <cell r="AI857">
            <v>3</v>
          </cell>
          <cell r="AJ857">
            <v>0</v>
          </cell>
          <cell r="AK857">
            <v>110000</v>
          </cell>
          <cell r="AL857">
            <v>0</v>
          </cell>
          <cell r="AM857">
            <v>79485.626331185573</v>
          </cell>
          <cell r="AN857">
            <v>0</v>
          </cell>
          <cell r="AO857">
            <v>-8.333333333333337E-2</v>
          </cell>
          <cell r="AP857" t="str">
            <v>Rated 2 - no recommendation</v>
          </cell>
          <cell r="AQ857">
            <v>90000</v>
          </cell>
          <cell r="AR857">
            <v>380000</v>
          </cell>
          <cell r="AS857">
            <v>0.06</v>
          </cell>
          <cell r="AT857">
            <v>1</v>
          </cell>
          <cell r="AU857">
            <v>0</v>
          </cell>
          <cell r="AV857">
            <v>110000</v>
          </cell>
          <cell r="AW857">
            <v>79485.626331185573</v>
          </cell>
          <cell r="AX857">
            <v>0</v>
          </cell>
          <cell r="AY857">
            <v>0</v>
          </cell>
          <cell r="AZ857" t="str">
            <v>commission</v>
          </cell>
          <cell r="BA857" t="str">
            <v>commissionEligible</v>
          </cell>
          <cell r="BB857" t="str">
            <v>commissionNew Zealand</v>
          </cell>
          <cell r="BC857" t="str">
            <v xml:space="preserve">commissionNew Zealand </v>
          </cell>
          <cell r="BH857">
            <v>3</v>
          </cell>
        </row>
        <row r="858">
          <cell r="B858">
            <v>8740</v>
          </cell>
          <cell r="C858">
            <v>65059</v>
          </cell>
          <cell r="E858" t="str">
            <v>Ashwin Ram</v>
          </cell>
          <cell r="F858" t="str">
            <v>Security Engineer, Check Point Evangelist</v>
          </cell>
          <cell r="G858" t="str">
            <v>Employee</v>
          </cell>
          <cell r="H858" t="str">
            <v>APAC Sales</v>
          </cell>
          <cell r="I858" t="str">
            <v>SYDNEY</v>
          </cell>
          <cell r="J858" t="str">
            <v>Australia</v>
          </cell>
          <cell r="K858">
            <v>40405</v>
          </cell>
          <cell r="L858" t="str">
            <v>APAC</v>
          </cell>
          <cell r="M858" t="str">
            <v>E41P</v>
          </cell>
          <cell r="N858" t="str">
            <v>E</v>
          </cell>
          <cell r="O858" t="str">
            <v>4</v>
          </cell>
          <cell r="P858" t="str">
            <v>Regular</v>
          </cell>
          <cell r="R858">
            <v>1</v>
          </cell>
          <cell r="U858" t="str">
            <v>AUD</v>
          </cell>
          <cell r="V858" t="str">
            <v>APAC Sales</v>
          </cell>
          <cell r="W858" t="str">
            <v>Sharat Sinha</v>
          </cell>
          <cell r="Y858" t="str">
            <v>Eligible</v>
          </cell>
          <cell r="Z858">
            <v>250000</v>
          </cell>
          <cell r="AA858">
            <v>193457.51174614253</v>
          </cell>
          <cell r="AB858">
            <v>250000</v>
          </cell>
          <cell r="AC858">
            <v>193457.51174614253</v>
          </cell>
          <cell r="AD858">
            <v>3</v>
          </cell>
          <cell r="AE858" t="str">
            <v>E41</v>
          </cell>
          <cell r="AF858">
            <v>180000</v>
          </cell>
          <cell r="AG858">
            <v>250000</v>
          </cell>
          <cell r="AH858">
            <v>1</v>
          </cell>
          <cell r="AI858">
            <v>5</v>
          </cell>
          <cell r="AJ858">
            <v>0</v>
          </cell>
          <cell r="AK858">
            <v>250000</v>
          </cell>
          <cell r="AL858">
            <v>0</v>
          </cell>
          <cell r="AM858">
            <v>193457.51174614253</v>
          </cell>
          <cell r="AN858">
            <v>0</v>
          </cell>
          <cell r="AO858">
            <v>0</v>
          </cell>
          <cell r="AP858" t="str">
            <v>At the top of the range</v>
          </cell>
          <cell r="AQ858">
            <v>80000</v>
          </cell>
          <cell r="AR858">
            <v>490000</v>
          </cell>
          <cell r="AS858">
            <v>0.41</v>
          </cell>
          <cell r="AT858">
            <v>1</v>
          </cell>
          <cell r="AU858">
            <v>0</v>
          </cell>
          <cell r="AV858">
            <v>250000</v>
          </cell>
          <cell r="AW858">
            <v>193457.51174614253</v>
          </cell>
          <cell r="AX858">
            <v>0</v>
          </cell>
          <cell r="AY858">
            <v>0</v>
          </cell>
          <cell r="AZ858" t="str">
            <v>commission</v>
          </cell>
          <cell r="BA858" t="str">
            <v>commissionEligible</v>
          </cell>
          <cell r="BB858" t="str">
            <v>commissionAustralia</v>
          </cell>
          <cell r="BC858" t="str">
            <v xml:space="preserve">commissionAustralia </v>
          </cell>
          <cell r="BH858">
            <v>3</v>
          </cell>
        </row>
        <row r="859">
          <cell r="B859">
            <v>20675</v>
          </cell>
          <cell r="C859">
            <v>15762</v>
          </cell>
          <cell r="D859">
            <v>207971</v>
          </cell>
          <cell r="E859" t="str">
            <v>Brett Liddle</v>
          </cell>
          <cell r="F859" t="str">
            <v>Channel Account Manager</v>
          </cell>
          <cell r="G859" t="str">
            <v>Employee</v>
          </cell>
          <cell r="H859" t="str">
            <v>APAC Sales</v>
          </cell>
          <cell r="I859" t="str">
            <v>MELBOURNE</v>
          </cell>
          <cell r="J859" t="str">
            <v>Australia</v>
          </cell>
          <cell r="K859">
            <v>43801</v>
          </cell>
          <cell r="L859" t="str">
            <v>APAC</v>
          </cell>
          <cell r="M859" t="str">
            <v>S41P</v>
          </cell>
          <cell r="N859" t="str">
            <v>S</v>
          </cell>
          <cell r="O859" t="str">
            <v>4</v>
          </cell>
          <cell r="P859" t="str">
            <v>Regular</v>
          </cell>
          <cell r="R859">
            <v>1</v>
          </cell>
          <cell r="U859" t="str">
            <v>AUD</v>
          </cell>
          <cell r="V859" t="str">
            <v>APAC Sales</v>
          </cell>
          <cell r="W859" t="str">
            <v>Sharat Sinha</v>
          </cell>
          <cell r="Y859" t="str">
            <v>Eligible</v>
          </cell>
          <cell r="Z859">
            <v>300000</v>
          </cell>
          <cell r="AA859">
            <v>232149.01409537104</v>
          </cell>
          <cell r="AB859">
            <v>300000</v>
          </cell>
          <cell r="AC859">
            <v>232149.01409537104</v>
          </cell>
          <cell r="AD859">
            <v>4</v>
          </cell>
          <cell r="AE859" t="str">
            <v>S41</v>
          </cell>
          <cell r="AF859">
            <v>220000</v>
          </cell>
          <cell r="AG859">
            <v>310000</v>
          </cell>
          <cell r="AH859">
            <v>0.88</v>
          </cell>
          <cell r="AI859">
            <v>5</v>
          </cell>
          <cell r="AJ859">
            <v>0</v>
          </cell>
          <cell r="AK859">
            <v>306000</v>
          </cell>
          <cell r="AL859">
            <v>2.0000000000000018E-2</v>
          </cell>
          <cell r="AM859">
            <v>236791.99437727846</v>
          </cell>
          <cell r="AN859">
            <v>4642.9802819074248</v>
          </cell>
          <cell r="AO859">
            <v>-1.2903225806451646E-2</v>
          </cell>
          <cell r="AQ859">
            <v>80000</v>
          </cell>
          <cell r="AR859">
            <v>490000</v>
          </cell>
          <cell r="AS859">
            <v>0.53</v>
          </cell>
          <cell r="AT859">
            <v>1</v>
          </cell>
          <cell r="AU859">
            <v>0</v>
          </cell>
          <cell r="AV859">
            <v>306000</v>
          </cell>
          <cell r="AW859">
            <v>236791.99437727846</v>
          </cell>
          <cell r="AX859">
            <v>2.0000000000000018E-2</v>
          </cell>
          <cell r="AY859">
            <v>4642.9802819074248</v>
          </cell>
          <cell r="AZ859" t="str">
            <v>commission</v>
          </cell>
          <cell r="BA859" t="str">
            <v>commissionEligible</v>
          </cell>
          <cell r="BB859" t="str">
            <v>commissionAustralia</v>
          </cell>
          <cell r="BC859" t="str">
            <v xml:space="preserve">commissionAustralia </v>
          </cell>
        </row>
        <row r="860">
          <cell r="B860">
            <v>21166</v>
          </cell>
          <cell r="C860">
            <v>16253</v>
          </cell>
          <cell r="D860">
            <v>223137</v>
          </cell>
          <cell r="E860" t="str">
            <v>Caroline Duff-Tytler</v>
          </cell>
          <cell r="F860" t="str">
            <v>Major Account Manager</v>
          </cell>
          <cell r="G860" t="str">
            <v>Employee</v>
          </cell>
          <cell r="H860" t="str">
            <v>APAC Sales</v>
          </cell>
          <cell r="I860" t="str">
            <v>MELBOURNE</v>
          </cell>
          <cell r="J860" t="str">
            <v>Australia</v>
          </cell>
          <cell r="K860">
            <v>43915</v>
          </cell>
          <cell r="L860" t="str">
            <v>APAC</v>
          </cell>
          <cell r="M860" t="str">
            <v>S53P</v>
          </cell>
          <cell r="N860" t="str">
            <v>S</v>
          </cell>
          <cell r="O860" t="str">
            <v>5</v>
          </cell>
          <cell r="P860" t="str">
            <v>Regular</v>
          </cell>
          <cell r="R860">
            <v>1</v>
          </cell>
          <cell r="U860" t="str">
            <v>AUD</v>
          </cell>
          <cell r="V860" t="str">
            <v>APAC Sales</v>
          </cell>
          <cell r="W860" t="str">
            <v>Sharat Sinha</v>
          </cell>
          <cell r="Y860" t="str">
            <v>Eligible</v>
          </cell>
          <cell r="Z860">
            <v>250000</v>
          </cell>
          <cell r="AA860">
            <v>193457.51174614253</v>
          </cell>
          <cell r="AB860">
            <v>250000</v>
          </cell>
          <cell r="AC860">
            <v>193457.51174614253</v>
          </cell>
          <cell r="AD860">
            <v>3</v>
          </cell>
          <cell r="AE860" t="str">
            <v>S53</v>
          </cell>
          <cell r="AF860">
            <v>150000</v>
          </cell>
          <cell r="AG860">
            <v>270000</v>
          </cell>
          <cell r="AH860">
            <v>0.83</v>
          </cell>
          <cell r="AI860">
            <v>4</v>
          </cell>
          <cell r="AJ860">
            <v>0</v>
          </cell>
          <cell r="AK860">
            <v>253749.99999999997</v>
          </cell>
          <cell r="AL860">
            <v>1.4999999999999902E-2</v>
          </cell>
          <cell r="AM860">
            <v>196359.37442233463</v>
          </cell>
          <cell r="AN860">
            <v>2901.8626761921041</v>
          </cell>
          <cell r="AO860">
            <v>-6.0185185185185341E-2</v>
          </cell>
          <cell r="AQ860">
            <v>80000</v>
          </cell>
          <cell r="AR860">
            <v>490000</v>
          </cell>
          <cell r="AS860">
            <v>0.41</v>
          </cell>
          <cell r="AT860">
            <v>1</v>
          </cell>
          <cell r="AU860">
            <v>0</v>
          </cell>
          <cell r="AV860">
            <v>253749.99999999997</v>
          </cell>
          <cell r="AW860">
            <v>196359.37442233463</v>
          </cell>
          <cell r="AX860">
            <v>1.4999999999999902E-2</v>
          </cell>
          <cell r="AY860">
            <v>2901.8626761921041</v>
          </cell>
          <cell r="AZ860" t="str">
            <v>commission</v>
          </cell>
          <cell r="BA860" t="str">
            <v>commissionEligible</v>
          </cell>
          <cell r="BB860" t="str">
            <v>commissionAustralia</v>
          </cell>
          <cell r="BC860" t="str">
            <v xml:space="preserve">commissionAustralia </v>
          </cell>
        </row>
        <row r="861">
          <cell r="B861">
            <v>15176</v>
          </cell>
          <cell r="C861">
            <v>10145</v>
          </cell>
          <cell r="D861">
            <v>94589</v>
          </cell>
          <cell r="E861" t="str">
            <v>Chris Atkinson</v>
          </cell>
          <cell r="F861" t="str">
            <v>Security Engineer</v>
          </cell>
          <cell r="G861" t="str">
            <v>Employee</v>
          </cell>
          <cell r="H861" t="str">
            <v>APAC Sales</v>
          </cell>
          <cell r="I861" t="str">
            <v>PERTH</v>
          </cell>
          <cell r="J861" t="str">
            <v>Australia</v>
          </cell>
          <cell r="K861">
            <v>42507</v>
          </cell>
          <cell r="L861" t="str">
            <v>APAC</v>
          </cell>
          <cell r="M861" t="str">
            <v>E41P</v>
          </cell>
          <cell r="N861" t="str">
            <v>E</v>
          </cell>
          <cell r="O861" t="str">
            <v>4</v>
          </cell>
          <cell r="P861" t="str">
            <v>Regular</v>
          </cell>
          <cell r="R861">
            <v>1</v>
          </cell>
          <cell r="U861" t="str">
            <v>AUD</v>
          </cell>
          <cell r="V861" t="str">
            <v>APAC Sales</v>
          </cell>
          <cell r="W861" t="str">
            <v>Sharat Sinha</v>
          </cell>
          <cell r="Y861" t="str">
            <v>Eligible</v>
          </cell>
          <cell r="Z861">
            <v>230000</v>
          </cell>
          <cell r="AA861">
            <v>177980.91080645114</v>
          </cell>
          <cell r="AB861">
            <v>230000</v>
          </cell>
          <cell r="AC861">
            <v>177980.91080645114</v>
          </cell>
          <cell r="AD861">
            <v>3</v>
          </cell>
          <cell r="AE861" t="str">
            <v>E41</v>
          </cell>
          <cell r="AF861">
            <v>180000</v>
          </cell>
          <cell r="AG861">
            <v>250000</v>
          </cell>
          <cell r="AH861">
            <v>0.71</v>
          </cell>
          <cell r="AI861">
            <v>4</v>
          </cell>
          <cell r="AJ861">
            <v>0</v>
          </cell>
          <cell r="AK861">
            <v>233449.99999999997</v>
          </cell>
          <cell r="AL861">
            <v>1.4999999999999902E-2</v>
          </cell>
          <cell r="AM861">
            <v>180650.62446854787</v>
          </cell>
          <cell r="AN861">
            <v>2669.7136620967358</v>
          </cell>
          <cell r="AO861">
            <v>-6.6200000000000148E-2</v>
          </cell>
          <cell r="AQ861">
            <v>80000</v>
          </cell>
          <cell r="AR861">
            <v>490000</v>
          </cell>
          <cell r="AS861">
            <v>0.36</v>
          </cell>
          <cell r="AT861">
            <v>1</v>
          </cell>
          <cell r="AU861">
            <v>0</v>
          </cell>
          <cell r="AV861">
            <v>233449.99999999997</v>
          </cell>
          <cell r="AW861">
            <v>180650.62446854787</v>
          </cell>
          <cell r="AX861">
            <v>1.4999999999999902E-2</v>
          </cell>
          <cell r="AY861">
            <v>2669.7136620967358</v>
          </cell>
          <cell r="AZ861" t="str">
            <v>commission</v>
          </cell>
          <cell r="BA861" t="str">
            <v>commissionEligible</v>
          </cell>
          <cell r="BB861" t="str">
            <v>commissionAustralia</v>
          </cell>
          <cell r="BC861" t="str">
            <v xml:space="preserve">commissionAustralia </v>
          </cell>
          <cell r="BH861">
            <v>5</v>
          </cell>
        </row>
        <row r="862">
          <cell r="B862">
            <v>18364</v>
          </cell>
          <cell r="C862">
            <v>13411</v>
          </cell>
          <cell r="D862">
            <v>164733</v>
          </cell>
          <cell r="E862" t="str">
            <v>Haris Chaudhry</v>
          </cell>
          <cell r="F862" t="str">
            <v>Security Engineer</v>
          </cell>
          <cell r="G862" t="str">
            <v>Employee</v>
          </cell>
          <cell r="H862" t="str">
            <v>APAC Sales</v>
          </cell>
          <cell r="I862" t="str">
            <v>MELBOURNE</v>
          </cell>
          <cell r="J862" t="str">
            <v>Australia</v>
          </cell>
          <cell r="K862">
            <v>43309</v>
          </cell>
          <cell r="L862" t="str">
            <v>APAC</v>
          </cell>
          <cell r="M862" t="str">
            <v>E51P</v>
          </cell>
          <cell r="N862" t="str">
            <v>E</v>
          </cell>
          <cell r="O862" t="str">
            <v>5</v>
          </cell>
          <cell r="P862" t="str">
            <v>Regular</v>
          </cell>
          <cell r="R862">
            <v>1</v>
          </cell>
          <cell r="U862" t="str">
            <v>AUD</v>
          </cell>
          <cell r="V862" t="str">
            <v>APAC Sales</v>
          </cell>
          <cell r="W862" t="str">
            <v>Sharat Sinha</v>
          </cell>
          <cell r="Y862" t="str">
            <v>Eligible</v>
          </cell>
          <cell r="Z862">
            <v>220000</v>
          </cell>
          <cell r="AA862">
            <v>170242.61033660543</v>
          </cell>
          <cell r="AB862">
            <v>220000</v>
          </cell>
          <cell r="AC862">
            <v>170242.61033660543</v>
          </cell>
          <cell r="AD862">
            <v>4</v>
          </cell>
          <cell r="AE862" t="str">
            <v>E51</v>
          </cell>
          <cell r="AF862">
            <v>140000</v>
          </cell>
          <cell r="AG862">
            <v>220000</v>
          </cell>
          <cell r="AH862">
            <v>1</v>
          </cell>
          <cell r="AI862">
            <v>5</v>
          </cell>
          <cell r="AJ862">
            <v>0</v>
          </cell>
          <cell r="AK862">
            <v>224400</v>
          </cell>
          <cell r="AL862">
            <v>2.0000000000000018E-2</v>
          </cell>
          <cell r="AM862">
            <v>173647.46254333752</v>
          </cell>
          <cell r="AN862">
            <v>3404.8522067320882</v>
          </cell>
          <cell r="AO862">
            <v>2.0000000000000018E-2</v>
          </cell>
          <cell r="AQ862">
            <v>80000</v>
          </cell>
          <cell r="AR862">
            <v>490000</v>
          </cell>
          <cell r="AS862">
            <v>0.34</v>
          </cell>
          <cell r="AT862">
            <v>1</v>
          </cell>
          <cell r="AU862">
            <v>0</v>
          </cell>
          <cell r="AV862">
            <v>224400</v>
          </cell>
          <cell r="AW862">
            <v>173647.46254333752</v>
          </cell>
          <cell r="AX862">
            <v>2.0000000000000018E-2</v>
          </cell>
          <cell r="AY862">
            <v>3404.8522067320882</v>
          </cell>
          <cell r="AZ862" t="str">
            <v>commission</v>
          </cell>
          <cell r="BA862" t="str">
            <v>commissionEligible</v>
          </cell>
          <cell r="BB862" t="str">
            <v>commissionAustralia</v>
          </cell>
          <cell r="BC862" t="str">
            <v xml:space="preserve">commissionAustralia </v>
          </cell>
          <cell r="BH862">
            <v>3</v>
          </cell>
        </row>
        <row r="863">
          <cell r="B863">
            <v>17536</v>
          </cell>
          <cell r="C863">
            <v>12551</v>
          </cell>
          <cell r="D863">
            <v>142297</v>
          </cell>
          <cell r="E863" t="str">
            <v>Jeremy Requena</v>
          </cell>
          <cell r="F863" t="str">
            <v>Security Engineer</v>
          </cell>
          <cell r="G863" t="str">
            <v>Employee</v>
          </cell>
          <cell r="H863" t="str">
            <v>APAC Sales</v>
          </cell>
          <cell r="I863" t="str">
            <v>BRISBANE</v>
          </cell>
          <cell r="J863" t="str">
            <v>Australia</v>
          </cell>
          <cell r="K863">
            <v>43129</v>
          </cell>
          <cell r="L863" t="str">
            <v>APAC</v>
          </cell>
          <cell r="M863" t="str">
            <v>E41P</v>
          </cell>
          <cell r="N863" t="str">
            <v>E</v>
          </cell>
          <cell r="O863" t="str">
            <v>4</v>
          </cell>
          <cell r="P863" t="str">
            <v>Regular</v>
          </cell>
          <cell r="R863">
            <v>1</v>
          </cell>
          <cell r="U863" t="str">
            <v>AUD</v>
          </cell>
          <cell r="V863" t="str">
            <v>APAC Sales</v>
          </cell>
          <cell r="W863" t="str">
            <v>Sharat Sinha</v>
          </cell>
          <cell r="Y863" t="str">
            <v>Eligible</v>
          </cell>
          <cell r="Z863">
            <v>200000</v>
          </cell>
          <cell r="AA863">
            <v>154766.00939691401</v>
          </cell>
          <cell r="AB863">
            <v>200000</v>
          </cell>
          <cell r="AC863">
            <v>154766.00939691401</v>
          </cell>
          <cell r="AD863">
            <v>3</v>
          </cell>
          <cell r="AE863" t="str">
            <v>E41</v>
          </cell>
          <cell r="AF863">
            <v>180000</v>
          </cell>
          <cell r="AG863">
            <v>250000</v>
          </cell>
          <cell r="AH863">
            <v>0.28000000000000003</v>
          </cell>
          <cell r="AI863">
            <v>2</v>
          </cell>
          <cell r="AJ863">
            <v>0</v>
          </cell>
          <cell r="AK863">
            <v>206000</v>
          </cell>
          <cell r="AL863">
            <v>3.0000000000000027E-2</v>
          </cell>
          <cell r="AM863">
            <v>159408.98967882144</v>
          </cell>
          <cell r="AN863">
            <v>4642.9802819074248</v>
          </cell>
          <cell r="AO863">
            <v>-0.17600000000000005</v>
          </cell>
          <cell r="AQ863">
            <v>80000</v>
          </cell>
          <cell r="AR863">
            <v>490000</v>
          </cell>
          <cell r="AS863">
            <v>0.28999999999999998</v>
          </cell>
          <cell r="AT863">
            <v>1</v>
          </cell>
          <cell r="AU863">
            <v>0</v>
          </cell>
          <cell r="AV863">
            <v>206000</v>
          </cell>
          <cell r="AW863">
            <v>159408.98967882144</v>
          </cell>
          <cell r="AX863">
            <v>3.0000000000000027E-2</v>
          </cell>
          <cell r="AY863">
            <v>4642.9802819074248</v>
          </cell>
          <cell r="AZ863" t="str">
            <v>commission</v>
          </cell>
          <cell r="BA863" t="str">
            <v>commissionEligible</v>
          </cell>
          <cell r="BB863" t="str">
            <v>commissionAustralia</v>
          </cell>
          <cell r="BC863" t="str">
            <v xml:space="preserve">commissionAustralia </v>
          </cell>
          <cell r="BH863">
            <v>2</v>
          </cell>
        </row>
        <row r="864">
          <cell r="B864">
            <v>15638</v>
          </cell>
          <cell r="C864">
            <v>10597</v>
          </cell>
          <cell r="D864">
            <v>102491</v>
          </cell>
          <cell r="E864" t="str">
            <v>Richard Drake</v>
          </cell>
          <cell r="F864" t="str">
            <v>Major Account Manager</v>
          </cell>
          <cell r="G864" t="str">
            <v>Employee</v>
          </cell>
          <cell r="H864" t="str">
            <v>APAC Sales</v>
          </cell>
          <cell r="I864" t="str">
            <v>WELLINGTON</v>
          </cell>
          <cell r="J864" t="str">
            <v>New Zealand</v>
          </cell>
          <cell r="K864">
            <v>42604</v>
          </cell>
          <cell r="L864" t="str">
            <v>APAC</v>
          </cell>
          <cell r="M864" t="str">
            <v>S43P</v>
          </cell>
          <cell r="N864" t="str">
            <v>S</v>
          </cell>
          <cell r="O864" t="str">
            <v>4</v>
          </cell>
          <cell r="P864" t="str">
            <v>Regular</v>
          </cell>
          <cell r="R864">
            <v>1</v>
          </cell>
          <cell r="U864" t="str">
            <v>NZD</v>
          </cell>
          <cell r="V864" t="str">
            <v>APAC Sales</v>
          </cell>
          <cell r="W864" t="str">
            <v>Sharat Sinha</v>
          </cell>
          <cell r="Y864" t="str">
            <v>Eligible</v>
          </cell>
          <cell r="Z864">
            <v>305000</v>
          </cell>
          <cell r="AA864">
            <v>220391.96391828728</v>
          </cell>
          <cell r="AB864">
            <v>305000</v>
          </cell>
          <cell r="AC864">
            <v>220391.96391828728</v>
          </cell>
          <cell r="AD864">
            <v>4</v>
          </cell>
          <cell r="AE864" t="str">
            <v>S43</v>
          </cell>
          <cell r="AF864">
            <v>215000</v>
          </cell>
          <cell r="AG864">
            <v>320000</v>
          </cell>
          <cell r="AH864">
            <v>0.85</v>
          </cell>
          <cell r="AI864">
            <v>5</v>
          </cell>
          <cell r="AJ864">
            <v>0</v>
          </cell>
          <cell r="AK864">
            <v>311100</v>
          </cell>
          <cell r="AL864">
            <v>2.0000000000000018E-2</v>
          </cell>
          <cell r="AM864">
            <v>224799.80319665303</v>
          </cell>
          <cell r="AN864">
            <v>4407.8392783657473</v>
          </cell>
          <cell r="AO864">
            <v>-2.7812500000000018E-2</v>
          </cell>
          <cell r="AQ864">
            <v>90000</v>
          </cell>
          <cell r="AR864">
            <v>380000</v>
          </cell>
          <cell r="AS864">
            <v>0.74</v>
          </cell>
          <cell r="AT864">
            <v>1</v>
          </cell>
          <cell r="AU864">
            <v>0</v>
          </cell>
          <cell r="AV864">
            <v>311100</v>
          </cell>
          <cell r="AW864">
            <v>224799.80319665303</v>
          </cell>
          <cell r="AX864">
            <v>2.0000000000000018E-2</v>
          </cell>
          <cell r="AY864">
            <v>4407.8392783657473</v>
          </cell>
          <cell r="AZ864" t="str">
            <v>commission</v>
          </cell>
          <cell r="BA864" t="str">
            <v>commissionEligible</v>
          </cell>
          <cell r="BB864" t="str">
            <v>commissionNew Zealand</v>
          </cell>
          <cell r="BC864" t="str">
            <v xml:space="preserve">commissionNew Zealand </v>
          </cell>
          <cell r="BH864">
            <v>4</v>
          </cell>
        </row>
        <row r="865">
          <cell r="B865">
            <v>19585</v>
          </cell>
          <cell r="C865">
            <v>14643</v>
          </cell>
          <cell r="D865">
            <v>187059</v>
          </cell>
          <cell r="E865" t="str">
            <v>Kacie Osora</v>
          </cell>
          <cell r="F865" t="str">
            <v>Security Engineer</v>
          </cell>
          <cell r="G865" t="str">
            <v>Employee</v>
          </cell>
          <cell r="H865" t="str">
            <v>APAC Sales</v>
          </cell>
          <cell r="I865" t="str">
            <v>MELBOURNE</v>
          </cell>
          <cell r="J865" t="str">
            <v>Australia</v>
          </cell>
          <cell r="K865">
            <v>43521</v>
          </cell>
          <cell r="L865" t="str">
            <v>APAC</v>
          </cell>
          <cell r="M865" t="str">
            <v>E51P</v>
          </cell>
          <cell r="N865" t="str">
            <v>E</v>
          </cell>
          <cell r="O865" t="str">
            <v>5</v>
          </cell>
          <cell r="P865" t="str">
            <v>EL</v>
          </cell>
          <cell r="Q865" t="str">
            <v>SE 2019 Australia</v>
          </cell>
          <cell r="R865">
            <v>1</v>
          </cell>
          <cell r="U865" t="str">
            <v>AUD</v>
          </cell>
          <cell r="V865" t="str">
            <v>APAC Sales</v>
          </cell>
          <cell r="W865" t="str">
            <v>Sharat Sinha</v>
          </cell>
          <cell r="Y865" t="str">
            <v>Eligible</v>
          </cell>
          <cell r="Z865">
            <v>100000</v>
          </cell>
          <cell r="AA865">
            <v>77383.004698457007</v>
          </cell>
          <cell r="AB865">
            <v>100000</v>
          </cell>
          <cell r="AC865">
            <v>77383.004698457007</v>
          </cell>
          <cell r="AD865">
            <v>4</v>
          </cell>
          <cell r="AE865" t="str">
            <v>E51</v>
          </cell>
          <cell r="AF865">
            <v>140000</v>
          </cell>
          <cell r="AG865">
            <v>220000</v>
          </cell>
          <cell r="AH865">
            <v>0</v>
          </cell>
          <cell r="AI865">
            <v>1</v>
          </cell>
          <cell r="AJ865">
            <v>110000</v>
          </cell>
          <cell r="AK865">
            <v>110000</v>
          </cell>
          <cell r="AL865">
            <v>0.10000000000000009</v>
          </cell>
          <cell r="AM865">
            <v>85121.305168302715</v>
          </cell>
          <cell r="AN865">
            <v>7738.300469845708</v>
          </cell>
          <cell r="AO865">
            <v>-0.5</v>
          </cell>
          <cell r="AP865" t="str">
            <v>EL</v>
          </cell>
          <cell r="AQ865">
            <v>80000</v>
          </cell>
          <cell r="AR865">
            <v>490000</v>
          </cell>
          <cell r="AS865">
            <v>0.04</v>
          </cell>
          <cell r="AT865">
            <v>1</v>
          </cell>
          <cell r="AU865">
            <v>0</v>
          </cell>
          <cell r="AV865">
            <v>110000</v>
          </cell>
          <cell r="AW865">
            <v>85121.305168302715</v>
          </cell>
          <cell r="AX865">
            <v>0.10000000000000009</v>
          </cell>
          <cell r="AY865">
            <v>7738.300469845708</v>
          </cell>
          <cell r="AZ865" t="str">
            <v>commission</v>
          </cell>
          <cell r="BA865" t="str">
            <v>commissionEligible</v>
          </cell>
          <cell r="BB865" t="str">
            <v>commissionAustralia</v>
          </cell>
          <cell r="BC865" t="str">
            <v xml:space="preserve">commissionAustralia </v>
          </cell>
          <cell r="BH865">
            <v>3</v>
          </cell>
        </row>
        <row r="866">
          <cell r="B866">
            <v>21045</v>
          </cell>
          <cell r="C866">
            <v>16132</v>
          </cell>
          <cell r="D866">
            <v>218181</v>
          </cell>
          <cell r="E866" t="str">
            <v>Kenneth van Blerk</v>
          </cell>
          <cell r="F866" t="str">
            <v>Account Manager</v>
          </cell>
          <cell r="G866" t="str">
            <v>Employee</v>
          </cell>
          <cell r="H866" t="str">
            <v>APAC Sales</v>
          </cell>
          <cell r="I866" t="str">
            <v>AUCKLAND</v>
          </cell>
          <cell r="J866" t="str">
            <v>New Zealand</v>
          </cell>
          <cell r="K866">
            <v>43910</v>
          </cell>
          <cell r="L866" t="str">
            <v>APAC</v>
          </cell>
          <cell r="M866" t="str">
            <v>S53P</v>
          </cell>
          <cell r="N866" t="str">
            <v>S</v>
          </cell>
          <cell r="O866" t="str">
            <v>5</v>
          </cell>
          <cell r="P866" t="str">
            <v>Regular</v>
          </cell>
          <cell r="R866">
            <v>1</v>
          </cell>
          <cell r="U866" t="str">
            <v>NZD</v>
          </cell>
          <cell r="V866" t="str">
            <v>APAC Sales</v>
          </cell>
          <cell r="W866" t="str">
            <v>Sharat Sinha</v>
          </cell>
          <cell r="Y866" t="str">
            <v>Eligible</v>
          </cell>
          <cell r="Z866">
            <v>170000</v>
          </cell>
          <cell r="AA866">
            <v>122841.42251183225</v>
          </cell>
          <cell r="AB866">
            <v>170000</v>
          </cell>
          <cell r="AC866">
            <v>122841.42251183225</v>
          </cell>
          <cell r="AD866">
            <v>2</v>
          </cell>
          <cell r="AE866" t="str">
            <v>S53</v>
          </cell>
          <cell r="AF866">
            <v>130000</v>
          </cell>
          <cell r="AG866">
            <v>220000</v>
          </cell>
          <cell r="AH866">
            <v>0.44</v>
          </cell>
          <cell r="AI866">
            <v>2</v>
          </cell>
          <cell r="AJ866">
            <v>0</v>
          </cell>
          <cell r="AK866">
            <v>170000</v>
          </cell>
          <cell r="AL866">
            <v>0</v>
          </cell>
          <cell r="AM866">
            <v>122841.42251183225</v>
          </cell>
          <cell r="AN866">
            <v>0</v>
          </cell>
          <cell r="AO866">
            <v>-0.22727272727272729</v>
          </cell>
          <cell r="AP866" t="str">
            <v>Rated 2 - no recommendation</v>
          </cell>
          <cell r="AQ866">
            <v>90000</v>
          </cell>
          <cell r="AR866">
            <v>380000</v>
          </cell>
          <cell r="AS866">
            <v>0.27</v>
          </cell>
          <cell r="AT866">
            <v>1</v>
          </cell>
          <cell r="AU866">
            <v>0</v>
          </cell>
          <cell r="AV866">
            <v>170000</v>
          </cell>
          <cell r="AW866">
            <v>122841.42251183225</v>
          </cell>
          <cell r="AX866">
            <v>0</v>
          </cell>
          <cell r="AY866">
            <v>0</v>
          </cell>
          <cell r="AZ866" t="str">
            <v>commission</v>
          </cell>
          <cell r="BA866" t="str">
            <v>commissionEligible</v>
          </cell>
          <cell r="BB866" t="str">
            <v>commissionNew Zealand</v>
          </cell>
          <cell r="BC866" t="str">
            <v xml:space="preserve">commissionNew Zealand </v>
          </cell>
        </row>
        <row r="867">
          <cell r="B867">
            <v>18809</v>
          </cell>
          <cell r="C867">
            <v>13853</v>
          </cell>
          <cell r="D867">
            <v>174272</v>
          </cell>
          <cell r="E867" t="str">
            <v>Maria Straussova</v>
          </cell>
          <cell r="F867" t="str">
            <v>Major Account Manager</v>
          </cell>
          <cell r="G867" t="str">
            <v>Employee</v>
          </cell>
          <cell r="H867" t="str">
            <v>APAC Sales</v>
          </cell>
          <cell r="I867" t="str">
            <v>SYDNEY</v>
          </cell>
          <cell r="J867" t="str">
            <v>Australia</v>
          </cell>
          <cell r="K867">
            <v>43402</v>
          </cell>
          <cell r="L867" t="str">
            <v>APAC</v>
          </cell>
          <cell r="M867" t="str">
            <v>S53P</v>
          </cell>
          <cell r="N867" t="str">
            <v>S</v>
          </cell>
          <cell r="O867" t="str">
            <v>5</v>
          </cell>
          <cell r="P867" t="str">
            <v>Regular</v>
          </cell>
          <cell r="R867">
            <v>1</v>
          </cell>
          <cell r="U867" t="str">
            <v>AUD</v>
          </cell>
          <cell r="V867" t="str">
            <v>APAC Sales</v>
          </cell>
          <cell r="W867" t="str">
            <v>Sharat Sinha</v>
          </cell>
          <cell r="Y867" t="str">
            <v>Eligible</v>
          </cell>
          <cell r="Z867">
            <v>183750</v>
          </cell>
          <cell r="AA867">
            <v>142191.27113341476</v>
          </cell>
          <cell r="AB867">
            <v>183750</v>
          </cell>
          <cell r="AC867">
            <v>142191.27113341476</v>
          </cell>
          <cell r="AD867">
            <v>3</v>
          </cell>
          <cell r="AE867" t="str">
            <v>S53</v>
          </cell>
          <cell r="AF867">
            <v>150000</v>
          </cell>
          <cell r="AG867">
            <v>270000</v>
          </cell>
          <cell r="AH867">
            <v>0.28000000000000003</v>
          </cell>
          <cell r="AI867">
            <v>2</v>
          </cell>
          <cell r="AJ867">
            <v>0</v>
          </cell>
          <cell r="AK867">
            <v>189262.5</v>
          </cell>
          <cell r="AL867">
            <v>3.0000000000000027E-2</v>
          </cell>
          <cell r="AM867">
            <v>146457.00926741719</v>
          </cell>
          <cell r="AN867">
            <v>4265.7381340024294</v>
          </cell>
          <cell r="AO867">
            <v>-0.29902777777777778</v>
          </cell>
          <cell r="AQ867">
            <v>80000</v>
          </cell>
          <cell r="AR867">
            <v>490000</v>
          </cell>
          <cell r="AS867">
            <v>0.25</v>
          </cell>
          <cell r="AT867">
            <v>1</v>
          </cell>
          <cell r="AU867">
            <v>0</v>
          </cell>
          <cell r="AV867">
            <v>189262.5</v>
          </cell>
          <cell r="AW867">
            <v>146457.00926741719</v>
          </cell>
          <cell r="AX867">
            <v>3.0000000000000027E-2</v>
          </cell>
          <cell r="AY867">
            <v>4265.7381340024294</v>
          </cell>
          <cell r="AZ867" t="str">
            <v>commission</v>
          </cell>
          <cell r="BA867" t="str">
            <v>commissionEligible</v>
          </cell>
          <cell r="BB867" t="str">
            <v>commissionAustralia</v>
          </cell>
          <cell r="BC867" t="str">
            <v xml:space="preserve">commissionAustralia </v>
          </cell>
          <cell r="BH867">
            <v>3</v>
          </cell>
        </row>
        <row r="868">
          <cell r="B868">
            <v>13137</v>
          </cell>
          <cell r="C868">
            <v>8166</v>
          </cell>
          <cell r="D868">
            <v>59135</v>
          </cell>
          <cell r="E868" t="str">
            <v>Matthew Lamb</v>
          </cell>
          <cell r="F868" t="str">
            <v xml:space="preserve">Major Account Manager </v>
          </cell>
          <cell r="G868" t="str">
            <v>Employee</v>
          </cell>
          <cell r="H868" t="str">
            <v>APAC Sales</v>
          </cell>
          <cell r="I868" t="str">
            <v>PERTH</v>
          </cell>
          <cell r="J868" t="str">
            <v>Australia</v>
          </cell>
          <cell r="K868">
            <v>42058</v>
          </cell>
          <cell r="L868" t="str">
            <v>APAC</v>
          </cell>
          <cell r="M868" t="str">
            <v>S43P</v>
          </cell>
          <cell r="N868" t="str">
            <v>S</v>
          </cell>
          <cell r="O868" t="str">
            <v>4</v>
          </cell>
          <cell r="P868" t="str">
            <v>Regular</v>
          </cell>
          <cell r="R868">
            <v>1</v>
          </cell>
          <cell r="U868" t="str">
            <v>AUD</v>
          </cell>
          <cell r="V868" t="str">
            <v>APAC Sales</v>
          </cell>
          <cell r="W868" t="str">
            <v>Sharat Sinha</v>
          </cell>
          <cell r="Y868" t="str">
            <v>Eligible</v>
          </cell>
          <cell r="Z868">
            <v>250000</v>
          </cell>
          <cell r="AA868">
            <v>193457.51174614253</v>
          </cell>
          <cell r="AB868">
            <v>250000</v>
          </cell>
          <cell r="AC868">
            <v>193457.51174614253</v>
          </cell>
          <cell r="AD868">
            <v>3</v>
          </cell>
          <cell r="AE868" t="str">
            <v>S43</v>
          </cell>
          <cell r="AF868">
            <v>240000</v>
          </cell>
          <cell r="AG868">
            <v>335000</v>
          </cell>
          <cell r="AH868">
            <v>0.1</v>
          </cell>
          <cell r="AI868">
            <v>1</v>
          </cell>
          <cell r="AJ868">
            <v>0</v>
          </cell>
          <cell r="AK868">
            <v>260000</v>
          </cell>
          <cell r="AL868">
            <v>4.0000000000000036E-2</v>
          </cell>
          <cell r="AM868">
            <v>201195.81221598823</v>
          </cell>
          <cell r="AN868">
            <v>7738.300469845708</v>
          </cell>
          <cell r="AO868">
            <v>-0.22388059701492535</v>
          </cell>
          <cell r="AQ868">
            <v>80000</v>
          </cell>
          <cell r="AR868">
            <v>490000</v>
          </cell>
          <cell r="AS868">
            <v>0.41</v>
          </cell>
          <cell r="AT868">
            <v>1</v>
          </cell>
          <cell r="AU868">
            <v>0</v>
          </cell>
          <cell r="AV868">
            <v>260000</v>
          </cell>
          <cell r="AW868">
            <v>201195.81221598823</v>
          </cell>
          <cell r="AX868">
            <v>4.0000000000000036E-2</v>
          </cell>
          <cell r="AY868">
            <v>7738.300469845708</v>
          </cell>
          <cell r="AZ868" t="str">
            <v>commission</v>
          </cell>
          <cell r="BA868" t="str">
            <v>commissionEligible</v>
          </cell>
          <cell r="BB868" t="str">
            <v>commissionAustralia</v>
          </cell>
          <cell r="BC868" t="str">
            <v xml:space="preserve">commissionAustralia </v>
          </cell>
          <cell r="BH868">
            <v>3</v>
          </cell>
        </row>
        <row r="869">
          <cell r="B869">
            <v>17538</v>
          </cell>
          <cell r="C869">
            <v>12553</v>
          </cell>
          <cell r="D869">
            <v>144583</v>
          </cell>
          <cell r="E869" t="str">
            <v>Michael Curtin</v>
          </cell>
          <cell r="F869" t="str">
            <v>Security Engineer</v>
          </cell>
          <cell r="G869" t="str">
            <v>Employee</v>
          </cell>
          <cell r="H869" t="str">
            <v>APAC Sales</v>
          </cell>
          <cell r="I869" t="str">
            <v>SYDNEY</v>
          </cell>
          <cell r="J869" t="str">
            <v>Australia</v>
          </cell>
          <cell r="K869">
            <v>43129</v>
          </cell>
          <cell r="L869" t="str">
            <v>APAC</v>
          </cell>
          <cell r="M869" t="str">
            <v>E41P</v>
          </cell>
          <cell r="N869" t="str">
            <v>E</v>
          </cell>
          <cell r="O869" t="str">
            <v>4</v>
          </cell>
          <cell r="P869" t="str">
            <v>Regular</v>
          </cell>
          <cell r="R869">
            <v>1</v>
          </cell>
          <cell r="U869" t="str">
            <v>AUD</v>
          </cell>
          <cell r="V869" t="str">
            <v>APAC Sales</v>
          </cell>
          <cell r="W869" t="str">
            <v>Sharat Sinha</v>
          </cell>
          <cell r="Y869" t="str">
            <v>Eligible</v>
          </cell>
          <cell r="Z869">
            <v>232000</v>
          </cell>
          <cell r="AA869">
            <v>179528.57090042025</v>
          </cell>
          <cell r="AB869">
            <v>232000</v>
          </cell>
          <cell r="AC869">
            <v>179528.57090042025</v>
          </cell>
          <cell r="AD869">
            <v>4</v>
          </cell>
          <cell r="AE869" t="str">
            <v>E41</v>
          </cell>
          <cell r="AF869">
            <v>180000</v>
          </cell>
          <cell r="AG869">
            <v>250000</v>
          </cell>
          <cell r="AH869">
            <v>0.74</v>
          </cell>
          <cell r="AI869">
            <v>4</v>
          </cell>
          <cell r="AJ869">
            <v>0</v>
          </cell>
          <cell r="AK869">
            <v>238960</v>
          </cell>
          <cell r="AL869">
            <v>3.0000000000000027E-2</v>
          </cell>
          <cell r="AM869">
            <v>184914.42802743288</v>
          </cell>
          <cell r="AN869">
            <v>5385.8571270126267</v>
          </cell>
          <cell r="AO869">
            <v>-4.4159999999999977E-2</v>
          </cell>
          <cell r="AQ869">
            <v>80000</v>
          </cell>
          <cell r="AR869">
            <v>490000</v>
          </cell>
          <cell r="AS869">
            <v>0.37</v>
          </cell>
          <cell r="AT869">
            <v>1</v>
          </cell>
          <cell r="AU869">
            <v>0</v>
          </cell>
          <cell r="AV869">
            <v>238960</v>
          </cell>
          <cell r="AW869">
            <v>184914.42802743288</v>
          </cell>
          <cell r="AX869">
            <v>3.0000000000000027E-2</v>
          </cell>
          <cell r="AY869">
            <v>5385.8571270126267</v>
          </cell>
          <cell r="AZ869" t="str">
            <v>commission</v>
          </cell>
          <cell r="BA869" t="str">
            <v>commissionEligible</v>
          </cell>
          <cell r="BB869" t="str">
            <v>commissionAustralia</v>
          </cell>
          <cell r="BC869" t="str">
            <v xml:space="preserve">commissionAustralia </v>
          </cell>
          <cell r="BH869">
            <v>3</v>
          </cell>
        </row>
        <row r="870">
          <cell r="B870">
            <v>20945</v>
          </cell>
          <cell r="C870">
            <v>16032</v>
          </cell>
          <cell r="D870">
            <v>217557</v>
          </cell>
          <cell r="E870" t="str">
            <v>Michael Francis</v>
          </cell>
          <cell r="F870" t="str">
            <v>Major Account Manager</v>
          </cell>
          <cell r="G870" t="str">
            <v>Employee</v>
          </cell>
          <cell r="H870" t="str">
            <v>APAC Sales</v>
          </cell>
          <cell r="I870" t="str">
            <v>BRISBANE</v>
          </cell>
          <cell r="J870" t="str">
            <v>Australia</v>
          </cell>
          <cell r="K870">
            <v>43857</v>
          </cell>
          <cell r="L870" t="str">
            <v>APAC</v>
          </cell>
          <cell r="M870" t="str">
            <v>S43P</v>
          </cell>
          <cell r="N870" t="str">
            <v>S</v>
          </cell>
          <cell r="O870" t="str">
            <v>4</v>
          </cell>
          <cell r="P870" t="str">
            <v>Regular</v>
          </cell>
          <cell r="R870">
            <v>1</v>
          </cell>
          <cell r="U870" t="str">
            <v>AUD</v>
          </cell>
          <cell r="V870" t="str">
            <v>APAC Sales</v>
          </cell>
          <cell r="W870" t="str">
            <v>Sharat Sinha</v>
          </cell>
          <cell r="Y870" t="str">
            <v>Eligible</v>
          </cell>
          <cell r="Z870">
            <v>300000</v>
          </cell>
          <cell r="AA870">
            <v>232149.01409537104</v>
          </cell>
          <cell r="AB870">
            <v>300000</v>
          </cell>
          <cell r="AC870">
            <v>232149.01409537104</v>
          </cell>
          <cell r="AD870">
            <v>3</v>
          </cell>
          <cell r="AE870" t="str">
            <v>S43</v>
          </cell>
          <cell r="AF870">
            <v>240000</v>
          </cell>
          <cell r="AG870">
            <v>335000</v>
          </cell>
          <cell r="AH870">
            <v>0.63</v>
          </cell>
          <cell r="AI870">
            <v>3</v>
          </cell>
          <cell r="AJ870">
            <v>0</v>
          </cell>
          <cell r="AK870">
            <v>306000</v>
          </cell>
          <cell r="AL870">
            <v>2.0000000000000018E-2</v>
          </cell>
          <cell r="AM870">
            <v>236791.99437727846</v>
          </cell>
          <cell r="AN870">
            <v>4642.9802819074248</v>
          </cell>
          <cell r="AO870">
            <v>-8.6567164179104483E-2</v>
          </cell>
          <cell r="AQ870">
            <v>80000</v>
          </cell>
          <cell r="AR870">
            <v>490000</v>
          </cell>
          <cell r="AS870">
            <v>0.53</v>
          </cell>
          <cell r="AT870">
            <v>1</v>
          </cell>
          <cell r="AU870">
            <v>0</v>
          </cell>
          <cell r="AV870">
            <v>306000</v>
          </cell>
          <cell r="AW870">
            <v>236791.99437727846</v>
          </cell>
          <cell r="AX870">
            <v>2.0000000000000018E-2</v>
          </cell>
          <cell r="AY870">
            <v>4642.9802819074248</v>
          </cell>
          <cell r="AZ870" t="str">
            <v>commission</v>
          </cell>
          <cell r="BA870" t="str">
            <v>commissionEligible</v>
          </cell>
          <cell r="BB870" t="str">
            <v>commissionAustralia</v>
          </cell>
          <cell r="BC870" t="str">
            <v xml:space="preserve">commissionAustralia </v>
          </cell>
        </row>
        <row r="871">
          <cell r="B871">
            <v>17350</v>
          </cell>
          <cell r="C871">
            <v>12374</v>
          </cell>
          <cell r="D871">
            <v>141322</v>
          </cell>
          <cell r="E871" t="str">
            <v>Mike Sumner</v>
          </cell>
          <cell r="F871" t="str">
            <v>Emerging Technologies Sales Manager</v>
          </cell>
          <cell r="G871" t="str">
            <v>Employee</v>
          </cell>
          <cell r="H871" t="str">
            <v>APAC Sales</v>
          </cell>
          <cell r="I871" t="str">
            <v>SYDNEY</v>
          </cell>
          <cell r="J871" t="str">
            <v>Australia</v>
          </cell>
          <cell r="K871">
            <v>43070</v>
          </cell>
          <cell r="L871" t="str">
            <v>APAC</v>
          </cell>
          <cell r="M871" t="str">
            <v>S33P</v>
          </cell>
          <cell r="N871" t="str">
            <v>S</v>
          </cell>
          <cell r="O871" t="str">
            <v>3</v>
          </cell>
          <cell r="P871" t="str">
            <v>Regular</v>
          </cell>
          <cell r="R871">
            <v>1</v>
          </cell>
          <cell r="U871" t="str">
            <v>AUD</v>
          </cell>
          <cell r="V871" t="str">
            <v>APAC Sales</v>
          </cell>
          <cell r="W871" t="str">
            <v>Sharat Sinha</v>
          </cell>
          <cell r="Y871" t="str">
            <v>Eligible</v>
          </cell>
          <cell r="Z871">
            <v>395000</v>
          </cell>
          <cell r="AA871">
            <v>305662.8685589052</v>
          </cell>
          <cell r="AB871">
            <v>395000</v>
          </cell>
          <cell r="AC871">
            <v>305662.8685589052</v>
          </cell>
          <cell r="AD871">
            <v>3</v>
          </cell>
          <cell r="AE871" t="str">
            <v>S33</v>
          </cell>
          <cell r="AF871">
            <v>300000</v>
          </cell>
          <cell r="AG871">
            <v>400000</v>
          </cell>
          <cell r="AH871">
            <v>0.95</v>
          </cell>
          <cell r="AI871">
            <v>5</v>
          </cell>
          <cell r="AJ871">
            <v>0</v>
          </cell>
          <cell r="AK871">
            <v>398950</v>
          </cell>
          <cell r="AL871">
            <v>1.0000000000000009E-2</v>
          </cell>
          <cell r="AM871">
            <v>308719.49724449427</v>
          </cell>
          <cell r="AN871">
            <v>3056.6286855890648</v>
          </cell>
          <cell r="AO871">
            <v>-2.6249999999999885E-3</v>
          </cell>
          <cell r="AQ871">
            <v>80000</v>
          </cell>
          <cell r="AR871">
            <v>490000</v>
          </cell>
          <cell r="AS871">
            <v>0.76</v>
          </cell>
          <cell r="AT871">
            <v>1</v>
          </cell>
          <cell r="AU871">
            <v>0</v>
          </cell>
          <cell r="AV871">
            <v>398950</v>
          </cell>
          <cell r="AW871">
            <v>308719.49724449427</v>
          </cell>
          <cell r="AX871">
            <v>1.0000000000000009E-2</v>
          </cell>
          <cell r="AY871">
            <v>3056.6286855890648</v>
          </cell>
          <cell r="AZ871" t="str">
            <v>commission</v>
          </cell>
          <cell r="BA871" t="str">
            <v>commissionEligible</v>
          </cell>
          <cell r="BB871" t="str">
            <v>commissionAustralia</v>
          </cell>
          <cell r="BC871" t="str">
            <v xml:space="preserve">commissionAustralia </v>
          </cell>
          <cell r="BH871">
            <v>2</v>
          </cell>
        </row>
        <row r="872">
          <cell r="B872">
            <v>21617</v>
          </cell>
          <cell r="C872">
            <v>16704</v>
          </cell>
          <cell r="D872">
            <v>246205</v>
          </cell>
          <cell r="E872" t="str">
            <v>Natalia Crasta</v>
          </cell>
          <cell r="F872" t="str">
            <v>Channel Account Manager</v>
          </cell>
          <cell r="G872" t="str">
            <v>Employee</v>
          </cell>
          <cell r="H872" t="str">
            <v>APAC Sales</v>
          </cell>
          <cell r="I872" t="str">
            <v>SYDNEY</v>
          </cell>
          <cell r="J872" t="str">
            <v>Australia</v>
          </cell>
          <cell r="K872">
            <v>44144</v>
          </cell>
          <cell r="L872" t="str">
            <v>APAC</v>
          </cell>
          <cell r="M872" t="str">
            <v>S51P</v>
          </cell>
          <cell r="N872" t="str">
            <v>S</v>
          </cell>
          <cell r="O872" t="str">
            <v>5</v>
          </cell>
          <cell r="P872" t="str">
            <v>Regular</v>
          </cell>
          <cell r="U872" t="str">
            <v>AUD</v>
          </cell>
          <cell r="V872" t="str">
            <v>APAC Sales</v>
          </cell>
          <cell r="W872" t="str">
            <v>Sharat Sinha</v>
          </cell>
          <cell r="Y872" t="str">
            <v>Not Eligible - NH</v>
          </cell>
          <cell r="AA872">
            <v>0</v>
          </cell>
          <cell r="AB872">
            <v>155000</v>
          </cell>
          <cell r="AC872">
            <v>119943.65728260837</v>
          </cell>
          <cell r="AW872">
            <v>119943.65728260837</v>
          </cell>
        </row>
        <row r="873">
          <cell r="B873">
            <v>21266</v>
          </cell>
          <cell r="C873">
            <v>16353</v>
          </cell>
          <cell r="D873">
            <v>230551</v>
          </cell>
          <cell r="E873" t="str">
            <v>Nicholas Cheah</v>
          </cell>
          <cell r="F873" t="str">
            <v>Territory Manager</v>
          </cell>
          <cell r="G873" t="str">
            <v>Employee</v>
          </cell>
          <cell r="H873" t="str">
            <v>APAC Sales</v>
          </cell>
          <cell r="I873" t="str">
            <v>PERTH</v>
          </cell>
          <cell r="J873" t="str">
            <v>Australia</v>
          </cell>
          <cell r="K873">
            <v>43952</v>
          </cell>
          <cell r="L873" t="str">
            <v>APAC</v>
          </cell>
          <cell r="M873" t="str">
            <v>S43P</v>
          </cell>
          <cell r="N873" t="str">
            <v>S</v>
          </cell>
          <cell r="O873" t="str">
            <v>4</v>
          </cell>
          <cell r="P873" t="str">
            <v>Regular</v>
          </cell>
          <cell r="R873">
            <v>1</v>
          </cell>
          <cell r="U873" t="str">
            <v>AUD</v>
          </cell>
          <cell r="V873" t="str">
            <v>APAC Sales</v>
          </cell>
          <cell r="W873" t="str">
            <v>Sharat Sinha</v>
          </cell>
          <cell r="Y873" t="str">
            <v>Eligible</v>
          </cell>
          <cell r="Z873">
            <v>250000</v>
          </cell>
          <cell r="AA873">
            <v>193457.51174614253</v>
          </cell>
          <cell r="AB873">
            <v>250000</v>
          </cell>
          <cell r="AC873">
            <v>193457.51174614253</v>
          </cell>
          <cell r="AD873">
            <v>3</v>
          </cell>
          <cell r="AE873" t="str">
            <v>S43</v>
          </cell>
          <cell r="AF873">
            <v>240000</v>
          </cell>
          <cell r="AG873">
            <v>335000</v>
          </cell>
          <cell r="AH873">
            <v>0.1</v>
          </cell>
          <cell r="AI873">
            <v>1</v>
          </cell>
          <cell r="AJ873">
            <v>0</v>
          </cell>
          <cell r="AK873">
            <v>260000</v>
          </cell>
          <cell r="AL873">
            <v>4.0000000000000036E-2</v>
          </cell>
          <cell r="AM873">
            <v>201195.81221598823</v>
          </cell>
          <cell r="AN873">
            <v>7738.300469845708</v>
          </cell>
          <cell r="AO873">
            <v>-0.22388059701492535</v>
          </cell>
          <cell r="AQ873">
            <v>80000</v>
          </cell>
          <cell r="AR873">
            <v>490000</v>
          </cell>
          <cell r="AS873">
            <v>0.41</v>
          </cell>
          <cell r="AT873">
            <v>1</v>
          </cell>
          <cell r="AU873">
            <v>0</v>
          </cell>
          <cell r="AV873">
            <v>260000</v>
          </cell>
          <cell r="AW873">
            <v>201195.81221598823</v>
          </cell>
          <cell r="AX873">
            <v>4.0000000000000036E-2</v>
          </cell>
          <cell r="AY873">
            <v>7738.300469845708</v>
          </cell>
          <cell r="AZ873" t="str">
            <v>commission</v>
          </cell>
          <cell r="BA873" t="str">
            <v>commissionEligible</v>
          </cell>
          <cell r="BB873" t="str">
            <v>commissionAustralia</v>
          </cell>
          <cell r="BC873" t="str">
            <v xml:space="preserve">commissionAustralia </v>
          </cell>
        </row>
        <row r="874">
          <cell r="B874">
            <v>21518</v>
          </cell>
          <cell r="C874">
            <v>16605</v>
          </cell>
          <cell r="D874">
            <v>239644</v>
          </cell>
          <cell r="E874" t="str">
            <v>Raquel Azoulay</v>
          </cell>
          <cell r="F874" t="str">
            <v>Renewals Manager</v>
          </cell>
          <cell r="G874" t="str">
            <v>Employee</v>
          </cell>
          <cell r="H874" t="str">
            <v>APAC Sales</v>
          </cell>
          <cell r="I874" t="str">
            <v>SYDNEY</v>
          </cell>
          <cell r="J874" t="str">
            <v>Australia</v>
          </cell>
          <cell r="K874">
            <v>44074</v>
          </cell>
          <cell r="L874" t="str">
            <v>APAC</v>
          </cell>
          <cell r="M874" t="str">
            <v>M65P</v>
          </cell>
          <cell r="N874" t="str">
            <v>M</v>
          </cell>
          <cell r="O874" t="str">
            <v>6</v>
          </cell>
          <cell r="P874" t="str">
            <v>Regular</v>
          </cell>
          <cell r="R874">
            <v>1</v>
          </cell>
          <cell r="U874" t="str">
            <v>AUD</v>
          </cell>
          <cell r="V874" t="str">
            <v>APAC Sales</v>
          </cell>
          <cell r="W874" t="str">
            <v>Sharat Sinha</v>
          </cell>
          <cell r="Y874" t="str">
            <v>Not Eligible - left</v>
          </cell>
          <cell r="Z874">
            <v>80000</v>
          </cell>
          <cell r="AA874">
            <v>61906.403758765606</v>
          </cell>
          <cell r="AB874">
            <v>80000</v>
          </cell>
          <cell r="AC874">
            <v>61906.403758765606</v>
          </cell>
        </row>
        <row r="875">
          <cell r="B875">
            <v>12410</v>
          </cell>
          <cell r="C875">
            <v>7446</v>
          </cell>
          <cell r="D875">
            <v>142284</v>
          </cell>
          <cell r="E875" t="str">
            <v>Richard Bautista</v>
          </cell>
          <cell r="F875" t="str">
            <v>Security Engineer</v>
          </cell>
          <cell r="G875" t="str">
            <v>Employee</v>
          </cell>
          <cell r="H875" t="str">
            <v>APAC Sales</v>
          </cell>
          <cell r="I875" t="str">
            <v>SYDNEY</v>
          </cell>
          <cell r="J875" t="str">
            <v>Australia</v>
          </cell>
          <cell r="K875">
            <v>41876</v>
          </cell>
          <cell r="L875" t="str">
            <v>APAC</v>
          </cell>
          <cell r="M875" t="str">
            <v>E51P</v>
          </cell>
          <cell r="N875" t="str">
            <v>E</v>
          </cell>
          <cell r="O875" t="str">
            <v>5</v>
          </cell>
          <cell r="P875" t="str">
            <v>Regular</v>
          </cell>
          <cell r="R875">
            <v>1</v>
          </cell>
          <cell r="U875" t="str">
            <v>AUD</v>
          </cell>
          <cell r="V875" t="str">
            <v>APAC Sales</v>
          </cell>
          <cell r="W875" t="str">
            <v>Sharat Sinha</v>
          </cell>
          <cell r="Y875" t="str">
            <v>Eligible</v>
          </cell>
          <cell r="Z875">
            <v>188000</v>
          </cell>
          <cell r="AA875">
            <v>145480.04883309919</v>
          </cell>
          <cell r="AB875">
            <v>188000</v>
          </cell>
          <cell r="AC875">
            <v>145480.04883309919</v>
          </cell>
          <cell r="AD875">
            <v>4</v>
          </cell>
          <cell r="AE875" t="str">
            <v>E51</v>
          </cell>
          <cell r="AF875">
            <v>140000</v>
          </cell>
          <cell r="AG875">
            <v>220000</v>
          </cell>
          <cell r="AH875">
            <v>0.6</v>
          </cell>
          <cell r="AI875">
            <v>3</v>
          </cell>
          <cell r="AJ875">
            <v>0</v>
          </cell>
          <cell r="AK875">
            <v>195520</v>
          </cell>
          <cell r="AL875">
            <v>4.0000000000000036E-2</v>
          </cell>
          <cell r="AM875">
            <v>151299.25078642316</v>
          </cell>
          <cell r="AN875">
            <v>5819.2019533239654</v>
          </cell>
          <cell r="AO875">
            <v>-0.1112727272727273</v>
          </cell>
          <cell r="AQ875">
            <v>80000</v>
          </cell>
          <cell r="AR875">
            <v>490000</v>
          </cell>
          <cell r="AS875">
            <v>0.26</v>
          </cell>
          <cell r="AT875">
            <v>1</v>
          </cell>
          <cell r="AU875">
            <v>0</v>
          </cell>
          <cell r="AV875">
            <v>195520</v>
          </cell>
          <cell r="AW875">
            <v>151299.25078642316</v>
          </cell>
          <cell r="AX875">
            <v>4.0000000000000036E-2</v>
          </cell>
          <cell r="AY875">
            <v>5819.2019533239654</v>
          </cell>
          <cell r="AZ875" t="str">
            <v>commission</v>
          </cell>
          <cell r="BA875" t="str">
            <v>commissionEligible</v>
          </cell>
          <cell r="BB875" t="str">
            <v>commissionAustralia</v>
          </cell>
          <cell r="BC875" t="str">
            <v xml:space="preserve">commissionAustralia </v>
          </cell>
          <cell r="BH875">
            <v>3</v>
          </cell>
        </row>
        <row r="876">
          <cell r="B876">
            <v>19094</v>
          </cell>
          <cell r="C876">
            <v>14152</v>
          </cell>
          <cell r="D876">
            <v>95961</v>
          </cell>
          <cell r="E876" t="str">
            <v>Sadiq Iqbal</v>
          </cell>
          <cell r="F876" t="str">
            <v>Security Engineer</v>
          </cell>
          <cell r="G876" t="str">
            <v>Employee</v>
          </cell>
          <cell r="H876" t="str">
            <v>APAC Sales</v>
          </cell>
          <cell r="I876" t="str">
            <v>SYDNEY</v>
          </cell>
          <cell r="J876" t="str">
            <v>Australia</v>
          </cell>
          <cell r="K876">
            <v>43423</v>
          </cell>
          <cell r="L876" t="str">
            <v>APAC</v>
          </cell>
          <cell r="M876" t="str">
            <v>E41P</v>
          </cell>
          <cell r="N876" t="str">
            <v>E</v>
          </cell>
          <cell r="O876" t="str">
            <v>4</v>
          </cell>
          <cell r="P876" t="str">
            <v>Regular</v>
          </cell>
          <cell r="R876">
            <v>1</v>
          </cell>
          <cell r="U876" t="str">
            <v>AUD</v>
          </cell>
          <cell r="V876" t="str">
            <v>APAC Sales</v>
          </cell>
          <cell r="W876" t="str">
            <v>Sharat Sinha</v>
          </cell>
          <cell r="Y876" t="str">
            <v>Eligible</v>
          </cell>
          <cell r="Z876">
            <v>240000</v>
          </cell>
          <cell r="AA876">
            <v>185719.21127629682</v>
          </cell>
          <cell r="AB876">
            <v>240000</v>
          </cell>
          <cell r="AC876">
            <v>185719.21127629682</v>
          </cell>
          <cell r="AD876">
            <v>4</v>
          </cell>
          <cell r="AE876" t="str">
            <v>E41</v>
          </cell>
          <cell r="AF876">
            <v>180000</v>
          </cell>
          <cell r="AG876">
            <v>250000</v>
          </cell>
          <cell r="AH876">
            <v>0.85</v>
          </cell>
          <cell r="AI876">
            <v>5</v>
          </cell>
          <cell r="AJ876">
            <v>0</v>
          </cell>
          <cell r="AK876">
            <v>244800</v>
          </cell>
          <cell r="AL876">
            <v>2.0000000000000018E-2</v>
          </cell>
          <cell r="AM876">
            <v>189433.59550182277</v>
          </cell>
          <cell r="AN876">
            <v>3714.3842255259515</v>
          </cell>
          <cell r="AO876">
            <v>-2.0800000000000041E-2</v>
          </cell>
          <cell r="AQ876">
            <v>80000</v>
          </cell>
          <cell r="AR876">
            <v>490000</v>
          </cell>
          <cell r="AS876">
            <v>0.39</v>
          </cell>
          <cell r="AT876">
            <v>1</v>
          </cell>
          <cell r="AU876">
            <v>0</v>
          </cell>
          <cell r="AV876">
            <v>244800</v>
          </cell>
          <cell r="AW876">
            <v>189433.59550182277</v>
          </cell>
          <cell r="AX876">
            <v>2.0000000000000018E-2</v>
          </cell>
          <cell r="AY876">
            <v>3714.3842255259515</v>
          </cell>
          <cell r="AZ876" t="str">
            <v>commission</v>
          </cell>
          <cell r="BA876" t="str">
            <v>commissionEligible</v>
          </cell>
          <cell r="BB876" t="str">
            <v>commissionAustralia</v>
          </cell>
          <cell r="BC876" t="str">
            <v xml:space="preserve">commissionAustralia </v>
          </cell>
          <cell r="BH876">
            <v>4</v>
          </cell>
        </row>
        <row r="877">
          <cell r="B877">
            <v>21261</v>
          </cell>
          <cell r="C877">
            <v>16348</v>
          </cell>
          <cell r="D877">
            <v>228623</v>
          </cell>
          <cell r="E877" t="str">
            <v>Simon Johnston</v>
          </cell>
          <cell r="F877" t="str">
            <v>Major Account Manager</v>
          </cell>
          <cell r="G877" t="str">
            <v>Employee</v>
          </cell>
          <cell r="H877" t="str">
            <v>APAC Sales</v>
          </cell>
          <cell r="I877" t="str">
            <v>BRISBANE</v>
          </cell>
          <cell r="J877" t="str">
            <v>Australia</v>
          </cell>
          <cell r="K877">
            <v>43949</v>
          </cell>
          <cell r="L877" t="str">
            <v>APAC</v>
          </cell>
          <cell r="M877" t="str">
            <v>S43P</v>
          </cell>
          <cell r="N877" t="str">
            <v>S</v>
          </cell>
          <cell r="O877" t="str">
            <v>4</v>
          </cell>
          <cell r="P877" t="str">
            <v>Regular</v>
          </cell>
          <cell r="R877">
            <v>1</v>
          </cell>
          <cell r="U877" t="str">
            <v>AUD</v>
          </cell>
          <cell r="V877" t="str">
            <v>APAC Sales</v>
          </cell>
          <cell r="W877" t="str">
            <v>Sharat Sinha</v>
          </cell>
          <cell r="Y877" t="str">
            <v>Eligible</v>
          </cell>
          <cell r="Z877">
            <v>265000</v>
          </cell>
          <cell r="AA877">
            <v>205064.96245091109</v>
          </cell>
          <cell r="AB877">
            <v>265000</v>
          </cell>
          <cell r="AC877">
            <v>205064.96245091109</v>
          </cell>
          <cell r="AD877">
            <v>3</v>
          </cell>
          <cell r="AE877" t="str">
            <v>S43</v>
          </cell>
          <cell r="AF877">
            <v>240000</v>
          </cell>
          <cell r="AG877">
            <v>335000</v>
          </cell>
          <cell r="AH877">
            <v>0.26</v>
          </cell>
          <cell r="AI877">
            <v>2</v>
          </cell>
          <cell r="AJ877">
            <v>0</v>
          </cell>
          <cell r="AK877">
            <v>272950</v>
          </cell>
          <cell r="AL877">
            <v>3.0000000000000027E-2</v>
          </cell>
          <cell r="AM877">
            <v>211216.91132443841</v>
          </cell>
          <cell r="AN877">
            <v>6151.9488735273189</v>
          </cell>
          <cell r="AO877">
            <v>-0.18522388059701489</v>
          </cell>
          <cell r="AQ877">
            <v>80000</v>
          </cell>
          <cell r="AR877">
            <v>490000</v>
          </cell>
          <cell r="AS877">
            <v>0.45</v>
          </cell>
          <cell r="AT877">
            <v>1</v>
          </cell>
          <cell r="AU877">
            <v>0</v>
          </cell>
          <cell r="AV877">
            <v>272950</v>
          </cell>
          <cell r="AW877">
            <v>211216.91132443841</v>
          </cell>
          <cell r="AX877">
            <v>3.0000000000000027E-2</v>
          </cell>
          <cell r="AY877">
            <v>6151.9488735273189</v>
          </cell>
          <cell r="AZ877" t="str">
            <v>commission</v>
          </cell>
          <cell r="BA877" t="str">
            <v>commissionEligible</v>
          </cell>
          <cell r="BB877" t="str">
            <v>commissionAustralia</v>
          </cell>
          <cell r="BC877" t="str">
            <v xml:space="preserve">commissionAustralia </v>
          </cell>
        </row>
        <row r="878">
          <cell r="B878">
            <v>14786</v>
          </cell>
          <cell r="C878">
            <v>9731</v>
          </cell>
          <cell r="D878">
            <v>145490</v>
          </cell>
          <cell r="E878" t="str">
            <v>Stefano Olivieri</v>
          </cell>
          <cell r="F878" t="str">
            <v>Security Engineer</v>
          </cell>
          <cell r="G878" t="str">
            <v>Employee</v>
          </cell>
          <cell r="H878" t="str">
            <v>APAC Sales</v>
          </cell>
          <cell r="I878" t="str">
            <v>MELBOURNE</v>
          </cell>
          <cell r="J878" t="str">
            <v>Australia</v>
          </cell>
          <cell r="K878">
            <v>42432</v>
          </cell>
          <cell r="L878" t="str">
            <v>APAC</v>
          </cell>
          <cell r="M878" t="str">
            <v>E51P</v>
          </cell>
          <cell r="N878" t="str">
            <v>E</v>
          </cell>
          <cell r="O878" t="str">
            <v>5</v>
          </cell>
          <cell r="P878" t="str">
            <v>Regular</v>
          </cell>
          <cell r="R878">
            <v>1</v>
          </cell>
          <cell r="U878" t="str">
            <v>AUD</v>
          </cell>
          <cell r="V878" t="str">
            <v>APAC Sales</v>
          </cell>
          <cell r="W878" t="str">
            <v>Sharat Sinha</v>
          </cell>
          <cell r="Y878" t="str">
            <v>Eligible</v>
          </cell>
          <cell r="Z878">
            <v>170000</v>
          </cell>
          <cell r="AA878">
            <v>131551.10798737692</v>
          </cell>
          <cell r="AB878">
            <v>170000</v>
          </cell>
          <cell r="AC878">
            <v>131551.10798737692</v>
          </cell>
          <cell r="AD878">
            <v>3</v>
          </cell>
          <cell r="AE878" t="str">
            <v>E51</v>
          </cell>
          <cell r="AF878">
            <v>140000</v>
          </cell>
          <cell r="AG878">
            <v>220000</v>
          </cell>
          <cell r="AH878">
            <v>0.37</v>
          </cell>
          <cell r="AI878">
            <v>2</v>
          </cell>
          <cell r="AJ878">
            <v>0</v>
          </cell>
          <cell r="AK878">
            <v>175100</v>
          </cell>
          <cell r="AL878">
            <v>3.0000000000000027E-2</v>
          </cell>
          <cell r="AM878">
            <v>135497.64122699824</v>
          </cell>
          <cell r="AN878">
            <v>3946.5332396213198</v>
          </cell>
          <cell r="AO878">
            <v>-0.2040909090909091</v>
          </cell>
          <cell r="AQ878">
            <v>80000</v>
          </cell>
          <cell r="AR878">
            <v>490000</v>
          </cell>
          <cell r="AS878">
            <v>0.21</v>
          </cell>
          <cell r="AT878">
            <v>1</v>
          </cell>
          <cell r="AU878">
            <v>0</v>
          </cell>
          <cell r="AV878">
            <v>175100</v>
          </cell>
          <cell r="AW878">
            <v>135497.64122699824</v>
          </cell>
          <cell r="AX878">
            <v>3.0000000000000027E-2</v>
          </cell>
          <cell r="AY878">
            <v>3946.5332396213198</v>
          </cell>
          <cell r="AZ878" t="str">
            <v>commission</v>
          </cell>
          <cell r="BA878" t="str">
            <v>commissionEligible</v>
          </cell>
          <cell r="BB878" t="str">
            <v>commissionAustralia</v>
          </cell>
          <cell r="BC878" t="str">
            <v xml:space="preserve">commissionAustralia </v>
          </cell>
          <cell r="BH878">
            <v>3</v>
          </cell>
        </row>
        <row r="879">
          <cell r="B879">
            <v>21319</v>
          </cell>
          <cell r="C879">
            <v>16406</v>
          </cell>
          <cell r="D879">
            <v>228251</v>
          </cell>
          <cell r="E879" t="str">
            <v>Tribavan Raina</v>
          </cell>
          <cell r="F879" t="str">
            <v>Security Engineer</v>
          </cell>
          <cell r="G879" t="str">
            <v>Employee</v>
          </cell>
          <cell r="H879" t="str">
            <v>APAC Sales</v>
          </cell>
          <cell r="I879" t="str">
            <v>WELLINGTON</v>
          </cell>
          <cell r="J879" t="str">
            <v>New Zealand</v>
          </cell>
          <cell r="K879">
            <v>43965</v>
          </cell>
          <cell r="L879" t="str">
            <v>APAC</v>
          </cell>
          <cell r="M879" t="str">
            <v>E41P</v>
          </cell>
          <cell r="N879" t="str">
            <v>E</v>
          </cell>
          <cell r="O879" t="str">
            <v>4</v>
          </cell>
          <cell r="P879" t="str">
            <v>Regular</v>
          </cell>
          <cell r="R879">
            <v>1</v>
          </cell>
          <cell r="U879" t="str">
            <v>NZD</v>
          </cell>
          <cell r="V879" t="str">
            <v>APAC Sales</v>
          </cell>
          <cell r="W879" t="str">
            <v>Sharat Sinha</v>
          </cell>
          <cell r="Y879" t="str">
            <v>Eligible</v>
          </cell>
          <cell r="Z879">
            <v>240000</v>
          </cell>
          <cell r="AA879">
            <v>173423.18472258671</v>
          </cell>
          <cell r="AB879">
            <v>240000</v>
          </cell>
          <cell r="AC879">
            <v>173423.18472258671</v>
          </cell>
          <cell r="AD879">
            <v>3</v>
          </cell>
          <cell r="AE879" t="str">
            <v>E41</v>
          </cell>
          <cell r="AF879">
            <v>170000</v>
          </cell>
          <cell r="AG879">
            <v>240000</v>
          </cell>
          <cell r="AH879">
            <v>1</v>
          </cell>
          <cell r="AI879">
            <v>5</v>
          </cell>
          <cell r="AJ879">
            <v>0</v>
          </cell>
          <cell r="AK879">
            <v>240000</v>
          </cell>
          <cell r="AL879">
            <v>0</v>
          </cell>
          <cell r="AM879">
            <v>173423.18472258671</v>
          </cell>
          <cell r="AN879">
            <v>0</v>
          </cell>
          <cell r="AO879">
            <v>0</v>
          </cell>
          <cell r="AP879" t="str">
            <v>At the top of the range</v>
          </cell>
          <cell r="AQ879">
            <v>90000</v>
          </cell>
          <cell r="AR879">
            <v>380000</v>
          </cell>
          <cell r="AS879">
            <v>0.51</v>
          </cell>
          <cell r="AT879">
            <v>1</v>
          </cell>
          <cell r="AU879">
            <v>0</v>
          </cell>
          <cell r="AV879">
            <v>240000</v>
          </cell>
          <cell r="AW879">
            <v>173423.18472258671</v>
          </cell>
          <cell r="AX879">
            <v>0</v>
          </cell>
          <cell r="AY879">
            <v>0</v>
          </cell>
          <cell r="AZ879" t="str">
            <v>commission</v>
          </cell>
          <cell r="BA879" t="str">
            <v>commissionEligible</v>
          </cell>
          <cell r="BB879" t="str">
            <v>commissionNew Zealand</v>
          </cell>
          <cell r="BC879" t="str">
            <v xml:space="preserve">commissionNew Zealand </v>
          </cell>
        </row>
        <row r="880">
          <cell r="B880">
            <v>21361</v>
          </cell>
          <cell r="C880">
            <v>16448</v>
          </cell>
          <cell r="D880">
            <v>231455</v>
          </cell>
          <cell r="E880" t="str">
            <v>Vasudeva Koduru</v>
          </cell>
          <cell r="F880" t="str">
            <v>Security Engineer</v>
          </cell>
          <cell r="G880" t="str">
            <v>Employee</v>
          </cell>
          <cell r="H880" t="str">
            <v>APAC Sales</v>
          </cell>
          <cell r="I880" t="str">
            <v>SYDNEY</v>
          </cell>
          <cell r="J880" t="str">
            <v>Australia</v>
          </cell>
          <cell r="K880">
            <v>43997</v>
          </cell>
          <cell r="L880" t="str">
            <v>APAC</v>
          </cell>
          <cell r="M880" t="str">
            <v>E51P</v>
          </cell>
          <cell r="N880" t="str">
            <v>E</v>
          </cell>
          <cell r="O880" t="str">
            <v>5</v>
          </cell>
          <cell r="P880" t="str">
            <v>Regular</v>
          </cell>
          <cell r="R880">
            <v>1</v>
          </cell>
          <cell r="U880" t="str">
            <v>AUD</v>
          </cell>
          <cell r="V880" t="str">
            <v>APAC Sales</v>
          </cell>
          <cell r="W880" t="str">
            <v>Sharat Sinha</v>
          </cell>
          <cell r="Y880" t="str">
            <v>Eligible</v>
          </cell>
          <cell r="Z880">
            <v>190000</v>
          </cell>
          <cell r="AA880">
            <v>147027.70892706831</v>
          </cell>
          <cell r="AB880">
            <v>190000</v>
          </cell>
          <cell r="AC880">
            <v>147027.70892706831</v>
          </cell>
          <cell r="AD880">
            <v>3</v>
          </cell>
          <cell r="AE880" t="str">
            <v>E51</v>
          </cell>
          <cell r="AF880">
            <v>140000</v>
          </cell>
          <cell r="AG880">
            <v>220000</v>
          </cell>
          <cell r="AH880">
            <v>0.62</v>
          </cell>
          <cell r="AI880">
            <v>3</v>
          </cell>
          <cell r="AJ880">
            <v>0</v>
          </cell>
          <cell r="AK880">
            <v>193800</v>
          </cell>
          <cell r="AL880">
            <v>2.0000000000000018E-2</v>
          </cell>
          <cell r="AM880">
            <v>149968.26310560969</v>
          </cell>
          <cell r="AN880">
            <v>2940.5541785413807</v>
          </cell>
          <cell r="AO880">
            <v>-0.11909090909090914</v>
          </cell>
          <cell r="AQ880">
            <v>80000</v>
          </cell>
          <cell r="AR880">
            <v>490000</v>
          </cell>
          <cell r="AS880">
            <v>0.26</v>
          </cell>
          <cell r="AT880">
            <v>1</v>
          </cell>
          <cell r="AU880">
            <v>0</v>
          </cell>
          <cell r="AV880">
            <v>193800</v>
          </cell>
          <cell r="AW880">
            <v>149968.26310560969</v>
          </cell>
          <cell r="AX880">
            <v>2.0000000000000018E-2</v>
          </cell>
          <cell r="AY880">
            <v>2940.5541785413807</v>
          </cell>
          <cell r="AZ880" t="str">
            <v>commission</v>
          </cell>
          <cell r="BA880" t="str">
            <v>commissionEligible</v>
          </cell>
          <cell r="BB880" t="str">
            <v>commissionAustralia</v>
          </cell>
          <cell r="BC880" t="str">
            <v xml:space="preserve">commissionAustralia </v>
          </cell>
        </row>
        <row r="881">
          <cell r="B881">
            <v>17135</v>
          </cell>
          <cell r="C881">
            <v>12166</v>
          </cell>
          <cell r="D881">
            <v>133745</v>
          </cell>
          <cell r="E881" t="str">
            <v>Zeb Khan</v>
          </cell>
          <cell r="F881" t="str">
            <v>Security Engineer</v>
          </cell>
          <cell r="G881" t="str">
            <v>Employee</v>
          </cell>
          <cell r="H881" t="str">
            <v>APAC Sales</v>
          </cell>
          <cell r="I881" t="str">
            <v>SYDNEY</v>
          </cell>
          <cell r="J881" t="str">
            <v>Australia</v>
          </cell>
          <cell r="K881">
            <v>42997</v>
          </cell>
          <cell r="L881" t="str">
            <v>APAC</v>
          </cell>
          <cell r="M881" t="str">
            <v>E51P</v>
          </cell>
          <cell r="N881" t="str">
            <v>E</v>
          </cell>
          <cell r="O881" t="str">
            <v>5</v>
          </cell>
          <cell r="P881" t="str">
            <v>Regular</v>
          </cell>
          <cell r="R881">
            <v>1</v>
          </cell>
          <cell r="U881" t="str">
            <v>AUD</v>
          </cell>
          <cell r="V881" t="str">
            <v>APAC Sales</v>
          </cell>
          <cell r="W881" t="str">
            <v>Sharat Sinha</v>
          </cell>
          <cell r="Y881" t="str">
            <v>Eligible</v>
          </cell>
          <cell r="Z881">
            <v>149850.00000000003</v>
          </cell>
          <cell r="AA881">
            <v>115958.43254063785</v>
          </cell>
          <cell r="AB881">
            <v>149850.00000000003</v>
          </cell>
          <cell r="AC881">
            <v>115958.43254063785</v>
          </cell>
          <cell r="AD881">
            <v>3</v>
          </cell>
          <cell r="AE881" t="str">
            <v>E51</v>
          </cell>
          <cell r="AF881">
            <v>140000</v>
          </cell>
          <cell r="AG881">
            <v>220000</v>
          </cell>
          <cell r="AH881">
            <v>0.12</v>
          </cell>
          <cell r="AI881">
            <v>1</v>
          </cell>
          <cell r="AJ881">
            <v>0</v>
          </cell>
          <cell r="AK881">
            <v>155844.00000000003</v>
          </cell>
          <cell r="AL881">
            <v>4.0000000000000036E-2</v>
          </cell>
          <cell r="AM881">
            <v>120596.76984226337</v>
          </cell>
          <cell r="AN881">
            <v>4638.3373016255209</v>
          </cell>
          <cell r="AO881">
            <v>-0.29161818181818167</v>
          </cell>
          <cell r="AQ881">
            <v>80000</v>
          </cell>
          <cell r="AR881">
            <v>490000</v>
          </cell>
          <cell r="AS881">
            <v>0.17</v>
          </cell>
          <cell r="AT881">
            <v>1</v>
          </cell>
          <cell r="AU881">
            <v>0</v>
          </cell>
          <cell r="AV881">
            <v>155844.00000000003</v>
          </cell>
          <cell r="AW881">
            <v>120596.76984226337</v>
          </cell>
          <cell r="AX881">
            <v>4.0000000000000036E-2</v>
          </cell>
          <cell r="AY881">
            <v>4638.3373016255209</v>
          </cell>
          <cell r="AZ881" t="str">
            <v>commission</v>
          </cell>
          <cell r="BA881" t="str">
            <v>commissionEligible</v>
          </cell>
          <cell r="BB881" t="str">
            <v>commissionAustralia</v>
          </cell>
          <cell r="BC881" t="str">
            <v xml:space="preserve">commissionAustralia </v>
          </cell>
          <cell r="BH881">
            <v>3</v>
          </cell>
        </row>
        <row r="882">
          <cell r="B882">
            <v>11202</v>
          </cell>
          <cell r="C882">
            <v>3952</v>
          </cell>
          <cell r="E882" t="str">
            <v>Andy Tik Fai Choy</v>
          </cell>
          <cell r="F882" t="str">
            <v>Security Engineer Team Lead, Threat Prevention</v>
          </cell>
          <cell r="G882" t="str">
            <v>Employee</v>
          </cell>
          <cell r="H882" t="str">
            <v>APAC Sales</v>
          </cell>
          <cell r="I882" t="str">
            <v>HONG KONG</v>
          </cell>
          <cell r="J882" t="str">
            <v>Hong Kong</v>
          </cell>
          <cell r="K882">
            <v>41435</v>
          </cell>
          <cell r="L882" t="str">
            <v>APAC</v>
          </cell>
          <cell r="M882" t="str">
            <v>E41M</v>
          </cell>
          <cell r="N882" t="str">
            <v>E</v>
          </cell>
          <cell r="O882" t="str">
            <v>4</v>
          </cell>
          <cell r="P882" t="str">
            <v>Regular</v>
          </cell>
          <cell r="R882">
            <v>1</v>
          </cell>
          <cell r="U882" t="str">
            <v>HKD</v>
          </cell>
          <cell r="V882" t="str">
            <v>APAC Sales</v>
          </cell>
          <cell r="W882" t="str">
            <v>Sharat Sinha</v>
          </cell>
          <cell r="Y882" t="str">
            <v>Eligible</v>
          </cell>
          <cell r="Z882">
            <v>1400000</v>
          </cell>
          <cell r="AA882">
            <v>180614.82484679809</v>
          </cell>
          <cell r="AB882">
            <v>1400000</v>
          </cell>
          <cell r="AC882">
            <v>180614.82484679809</v>
          </cell>
          <cell r="AD882">
            <v>3</v>
          </cell>
          <cell r="AE882" t="str">
            <v>E41</v>
          </cell>
          <cell r="AF882">
            <v>850000</v>
          </cell>
          <cell r="AG882">
            <v>1400000</v>
          </cell>
          <cell r="AH882">
            <v>1</v>
          </cell>
          <cell r="AI882">
            <v>5</v>
          </cell>
          <cell r="AJ882">
            <v>0</v>
          </cell>
          <cell r="AK882">
            <v>1400000</v>
          </cell>
          <cell r="AL882">
            <v>0</v>
          </cell>
          <cell r="AM882">
            <v>180614.82484679809</v>
          </cell>
          <cell r="AN882">
            <v>0</v>
          </cell>
          <cell r="AO882">
            <v>0</v>
          </cell>
          <cell r="AP882" t="str">
            <v>At the top of the range</v>
          </cell>
          <cell r="AQ882">
            <v>217359.99999999997</v>
          </cell>
          <cell r="AR882">
            <v>2800000</v>
          </cell>
          <cell r="AS882">
            <v>0.45</v>
          </cell>
          <cell r="AT882">
            <v>1</v>
          </cell>
          <cell r="AU882">
            <v>0</v>
          </cell>
          <cell r="AV882">
            <v>1400000</v>
          </cell>
          <cell r="AW882">
            <v>180614.82484679809</v>
          </cell>
          <cell r="AX882">
            <v>0</v>
          </cell>
          <cell r="AY882">
            <v>0</v>
          </cell>
          <cell r="AZ882" t="str">
            <v>commission</v>
          </cell>
          <cell r="BA882" t="str">
            <v>commissionEligible</v>
          </cell>
          <cell r="BB882" t="str">
            <v>commissionHong Kong</v>
          </cell>
          <cell r="BC882" t="str">
            <v xml:space="preserve">commissionHong Kong </v>
          </cell>
          <cell r="BH882">
            <v>3</v>
          </cell>
        </row>
        <row r="883">
          <cell r="B883">
            <v>21621</v>
          </cell>
          <cell r="C883">
            <v>16708</v>
          </cell>
          <cell r="D883">
            <v>74124</v>
          </cell>
          <cell r="E883" t="str">
            <v>Harwin Angeles</v>
          </cell>
          <cell r="F883" t="str">
            <v>Regional Threat Prevention Security Expert</v>
          </cell>
          <cell r="G883" t="str">
            <v>Employee</v>
          </cell>
          <cell r="H883" t="str">
            <v>APAC Sales</v>
          </cell>
          <cell r="I883" t="str">
            <v>SINGAPORE</v>
          </cell>
          <cell r="J883" t="str">
            <v>Singapore</v>
          </cell>
          <cell r="K883">
            <v>44116</v>
          </cell>
          <cell r="L883" t="str">
            <v>APAC</v>
          </cell>
          <cell r="M883" t="str">
            <v>E41P</v>
          </cell>
          <cell r="N883" t="str">
            <v>E</v>
          </cell>
          <cell r="O883" t="str">
            <v>4</v>
          </cell>
          <cell r="P883" t="str">
            <v>Regular</v>
          </cell>
          <cell r="U883" t="str">
            <v>SGD</v>
          </cell>
          <cell r="V883" t="str">
            <v>APAC Sales</v>
          </cell>
          <cell r="W883" t="str">
            <v>Sharat Sinha</v>
          </cell>
          <cell r="Y883" t="str">
            <v>Not Eligible - NH</v>
          </cell>
          <cell r="AA883">
            <v>0</v>
          </cell>
          <cell r="AB883">
            <v>200000</v>
          </cell>
          <cell r="AC883">
            <v>150929.97088589991</v>
          </cell>
          <cell r="AW883">
            <v>150929.97088589991</v>
          </cell>
        </row>
        <row r="884">
          <cell r="B884">
            <v>13029</v>
          </cell>
          <cell r="C884">
            <v>8061</v>
          </cell>
          <cell r="D884">
            <v>243210</v>
          </cell>
          <cell r="E884" t="str">
            <v>Ivan Lim</v>
          </cell>
          <cell r="F884" t="str">
            <v>Strategic Accounts Security Engineer</v>
          </cell>
          <cell r="G884" t="str">
            <v>Employee</v>
          </cell>
          <cell r="H884" t="str">
            <v>APAC Sales</v>
          </cell>
          <cell r="I884" t="str">
            <v>SINGAPORE</v>
          </cell>
          <cell r="J884" t="str">
            <v>Singapore</v>
          </cell>
          <cell r="K884">
            <v>42054</v>
          </cell>
          <cell r="L884" t="str">
            <v>APAC</v>
          </cell>
          <cell r="M884" t="str">
            <v>E41P</v>
          </cell>
          <cell r="N884" t="str">
            <v>E</v>
          </cell>
          <cell r="O884" t="str">
            <v>4</v>
          </cell>
          <cell r="P884" t="str">
            <v>Regular</v>
          </cell>
          <cell r="R884">
            <v>1</v>
          </cell>
          <cell r="U884" t="str">
            <v>SGD</v>
          </cell>
          <cell r="V884" t="str">
            <v>APAC Sales</v>
          </cell>
          <cell r="W884" t="str">
            <v>Sharat Sinha</v>
          </cell>
          <cell r="Y884" t="str">
            <v>Eligible</v>
          </cell>
          <cell r="Z884">
            <v>206327.25</v>
          </cell>
          <cell r="AA884">
            <v>155704.82917733898</v>
          </cell>
          <cell r="AB884">
            <v>206327.25</v>
          </cell>
          <cell r="AC884">
            <v>155704.82917733898</v>
          </cell>
          <cell r="AD884">
            <v>3</v>
          </cell>
          <cell r="AE884" t="str">
            <v>E41</v>
          </cell>
          <cell r="AF884">
            <v>140000</v>
          </cell>
          <cell r="AG884">
            <v>225000</v>
          </cell>
          <cell r="AH884">
            <v>0.78</v>
          </cell>
          <cell r="AI884">
            <v>4</v>
          </cell>
          <cell r="AJ884">
            <v>0</v>
          </cell>
          <cell r="AK884">
            <v>209422.15874999997</v>
          </cell>
          <cell r="AL884">
            <v>1.4999999999999902E-2</v>
          </cell>
          <cell r="AM884">
            <v>158040.40161499902</v>
          </cell>
          <cell r="AN884">
            <v>2335.572437660041</v>
          </cell>
          <cell r="AO884">
            <v>-6.923485000000007E-2</v>
          </cell>
          <cell r="AQ884">
            <v>48000</v>
          </cell>
          <cell r="AR884">
            <v>600000</v>
          </cell>
          <cell r="AS884">
            <v>0.28000000000000003</v>
          </cell>
          <cell r="AT884">
            <v>1</v>
          </cell>
          <cell r="AU884">
            <v>0</v>
          </cell>
          <cell r="AV884">
            <v>209422.15874999997</v>
          </cell>
          <cell r="AW884">
            <v>158040.40161499902</v>
          </cell>
          <cell r="AX884">
            <v>1.4999999999999902E-2</v>
          </cell>
          <cell r="AY884">
            <v>2335.572437660041</v>
          </cell>
          <cell r="AZ884" t="str">
            <v>commission</v>
          </cell>
          <cell r="BA884" t="str">
            <v>commissionEligible</v>
          </cell>
          <cell r="BB884" t="str">
            <v>commissionSingapore</v>
          </cell>
          <cell r="BC884" t="str">
            <v xml:space="preserve">commissionSingapore </v>
          </cell>
          <cell r="BH884">
            <v>3</v>
          </cell>
        </row>
        <row r="885">
          <cell r="B885">
            <v>20478</v>
          </cell>
          <cell r="C885">
            <v>15565</v>
          </cell>
          <cell r="D885">
            <v>198677</v>
          </cell>
          <cell r="E885" t="str">
            <v>Naveen Kumar</v>
          </cell>
          <cell r="F885" t="str">
            <v xml:space="preserve">Cloud Security Architect </v>
          </cell>
          <cell r="G885" t="str">
            <v>Employee</v>
          </cell>
          <cell r="H885" t="str">
            <v>APAC Sales</v>
          </cell>
          <cell r="I885" t="str">
            <v>NEW DELHI</v>
          </cell>
          <cell r="J885" t="str">
            <v>India</v>
          </cell>
          <cell r="K885">
            <v>43741</v>
          </cell>
          <cell r="L885" t="str">
            <v>APAC</v>
          </cell>
          <cell r="M885" t="str">
            <v>E41P</v>
          </cell>
          <cell r="N885" t="str">
            <v>E</v>
          </cell>
          <cell r="O885" t="str">
            <v>4</v>
          </cell>
          <cell r="P885" t="str">
            <v>Regular</v>
          </cell>
          <cell r="R885">
            <v>1</v>
          </cell>
          <cell r="U885" t="str">
            <v>INR</v>
          </cell>
          <cell r="V885" t="str">
            <v>APAC Sales</v>
          </cell>
          <cell r="W885" t="str">
            <v>Sharat Sinha</v>
          </cell>
          <cell r="Y885" t="str">
            <v>Eligible</v>
          </cell>
          <cell r="Z885">
            <v>2700000</v>
          </cell>
          <cell r="AA885">
            <v>37081.004616877304</v>
          </cell>
          <cell r="AB885">
            <v>2700000</v>
          </cell>
          <cell r="AC885">
            <v>37081.004616877304</v>
          </cell>
          <cell r="AD885">
            <v>3</v>
          </cell>
          <cell r="AE885" t="str">
            <v>E41</v>
          </cell>
          <cell r="AF885">
            <v>3500000</v>
          </cell>
          <cell r="AG885">
            <v>6000000</v>
          </cell>
          <cell r="AH885">
            <v>0</v>
          </cell>
          <cell r="AI885">
            <v>1</v>
          </cell>
          <cell r="AJ885">
            <v>0</v>
          </cell>
          <cell r="AK885">
            <v>2808000</v>
          </cell>
          <cell r="AL885">
            <v>4.0000000000000036E-2</v>
          </cell>
          <cell r="AM885">
            <v>38564.244801552391</v>
          </cell>
          <cell r="AN885">
            <v>1483.2401846750872</v>
          </cell>
          <cell r="AO885">
            <v>-0.53200000000000003</v>
          </cell>
          <cell r="AQ885">
            <v>600000</v>
          </cell>
          <cell r="AR885">
            <v>22000000</v>
          </cell>
          <cell r="AS885">
            <v>0.09</v>
          </cell>
          <cell r="AT885">
            <v>1</v>
          </cell>
          <cell r="AU885">
            <v>0</v>
          </cell>
          <cell r="AV885">
            <v>2808000</v>
          </cell>
          <cell r="AW885">
            <v>38564.244801552391</v>
          </cell>
          <cell r="AX885">
            <v>4.0000000000000036E-2</v>
          </cell>
          <cell r="AY885">
            <v>1483.2401846750872</v>
          </cell>
          <cell r="AZ885" t="str">
            <v>commission</v>
          </cell>
          <cell r="BA885" t="str">
            <v>commissionEligible</v>
          </cell>
          <cell r="BB885" t="str">
            <v>commissionIndia</v>
          </cell>
          <cell r="BC885" t="str">
            <v xml:space="preserve">commissionIndia </v>
          </cell>
        </row>
        <row r="886">
          <cell r="B886">
            <v>8521</v>
          </cell>
          <cell r="C886">
            <v>65055</v>
          </cell>
          <cell r="E886" t="str">
            <v>Richard Cove</v>
          </cell>
          <cell r="F886" t="str">
            <v>Cloud Security Architect</v>
          </cell>
          <cell r="G886" t="str">
            <v>Employee</v>
          </cell>
          <cell r="H886" t="str">
            <v>APAC Sales</v>
          </cell>
          <cell r="I886" t="str">
            <v>MELBOURNE</v>
          </cell>
          <cell r="J886" t="str">
            <v>Australia</v>
          </cell>
          <cell r="K886">
            <v>40351</v>
          </cell>
          <cell r="L886" t="str">
            <v>APAC</v>
          </cell>
          <cell r="M886" t="str">
            <v>E41P</v>
          </cell>
          <cell r="N886" t="str">
            <v>E</v>
          </cell>
          <cell r="O886" t="str">
            <v>4</v>
          </cell>
          <cell r="P886" t="str">
            <v>Regular</v>
          </cell>
          <cell r="R886">
            <v>1</v>
          </cell>
          <cell r="U886" t="str">
            <v>AUD</v>
          </cell>
          <cell r="V886" t="str">
            <v>APAC Sales</v>
          </cell>
          <cell r="W886" t="str">
            <v>Sharat Sinha</v>
          </cell>
          <cell r="Y886" t="str">
            <v>Eligible</v>
          </cell>
          <cell r="Z886">
            <v>209700</v>
          </cell>
          <cell r="AA886">
            <v>162272.16085266435</v>
          </cell>
          <cell r="AB886">
            <v>209700</v>
          </cell>
          <cell r="AC886">
            <v>162272.16085266435</v>
          </cell>
          <cell r="AD886">
            <v>3</v>
          </cell>
          <cell r="AE886" t="str">
            <v>E41</v>
          </cell>
          <cell r="AF886">
            <v>180000</v>
          </cell>
          <cell r="AG886">
            <v>250000</v>
          </cell>
          <cell r="AH886">
            <v>0.42</v>
          </cell>
          <cell r="AI886">
            <v>2</v>
          </cell>
          <cell r="AJ886">
            <v>0</v>
          </cell>
          <cell r="AK886">
            <v>215991</v>
          </cell>
          <cell r="AL886">
            <v>3.0000000000000027E-2</v>
          </cell>
          <cell r="AM886">
            <v>167140.32567824429</v>
          </cell>
          <cell r="AN886">
            <v>4868.1648255799373</v>
          </cell>
          <cell r="AO886">
            <v>-0.13603600000000005</v>
          </cell>
          <cell r="AQ886">
            <v>80000</v>
          </cell>
          <cell r="AR886">
            <v>490000</v>
          </cell>
          <cell r="AS886">
            <v>0.31</v>
          </cell>
          <cell r="AT886">
            <v>1</v>
          </cell>
          <cell r="AU886">
            <v>0</v>
          </cell>
          <cell r="AV886">
            <v>215991</v>
          </cell>
          <cell r="AW886">
            <v>167140.32567824429</v>
          </cell>
          <cell r="AX886">
            <v>3.0000000000000027E-2</v>
          </cell>
          <cell r="AY886">
            <v>4868.1648255799373</v>
          </cell>
          <cell r="AZ886" t="str">
            <v>commission</v>
          </cell>
          <cell r="BA886" t="str">
            <v>commissionEligible</v>
          </cell>
          <cell r="BB886" t="str">
            <v>commissionAustralia</v>
          </cell>
          <cell r="BC886" t="str">
            <v xml:space="preserve">commissionAustralia </v>
          </cell>
          <cell r="BH886">
            <v>2</v>
          </cell>
        </row>
        <row r="887">
          <cell r="B887">
            <v>14956</v>
          </cell>
          <cell r="C887">
            <v>9898</v>
          </cell>
          <cell r="D887">
            <v>91383</v>
          </cell>
          <cell r="E887" t="str">
            <v>Sammo Li</v>
          </cell>
          <cell r="F887" t="str">
            <v>Cloud Security Architect</v>
          </cell>
          <cell r="G887" t="str">
            <v>Employee</v>
          </cell>
          <cell r="H887" t="str">
            <v>APAC Sales</v>
          </cell>
          <cell r="I887" t="str">
            <v>HONG KONG</v>
          </cell>
          <cell r="J887" t="str">
            <v>Hong Kong</v>
          </cell>
          <cell r="K887">
            <v>42471</v>
          </cell>
          <cell r="L887" t="str">
            <v>APAC</v>
          </cell>
          <cell r="M887" t="str">
            <v>E41P</v>
          </cell>
          <cell r="N887" t="str">
            <v>E</v>
          </cell>
          <cell r="O887" t="str">
            <v>4</v>
          </cell>
          <cell r="P887" t="str">
            <v>Regular</v>
          </cell>
          <cell r="R887">
            <v>1</v>
          </cell>
          <cell r="U887" t="str">
            <v>HKD</v>
          </cell>
          <cell r="V887" t="str">
            <v>APAC Sales</v>
          </cell>
          <cell r="W887" t="str">
            <v>Sharat Sinha</v>
          </cell>
          <cell r="Y887" t="str">
            <v>Eligible</v>
          </cell>
          <cell r="Z887">
            <v>1220000</v>
          </cell>
          <cell r="AA887">
            <v>157392.91879506689</v>
          </cell>
          <cell r="AB887">
            <v>1220000</v>
          </cell>
          <cell r="AC887">
            <v>157392.91879506689</v>
          </cell>
          <cell r="AD887">
            <v>2</v>
          </cell>
          <cell r="AE887" t="str">
            <v>E41</v>
          </cell>
          <cell r="AF887">
            <v>850000</v>
          </cell>
          <cell r="AG887">
            <v>1400000</v>
          </cell>
          <cell r="AH887">
            <v>0.67</v>
          </cell>
          <cell r="AI887">
            <v>3</v>
          </cell>
          <cell r="AJ887">
            <v>0</v>
          </cell>
          <cell r="AK887">
            <v>1220000</v>
          </cell>
          <cell r="AL887">
            <v>0</v>
          </cell>
          <cell r="AM887">
            <v>157392.91879506689</v>
          </cell>
          <cell r="AN887">
            <v>0</v>
          </cell>
          <cell r="AO887">
            <v>-0.12857142857142856</v>
          </cell>
          <cell r="AP887" t="str">
            <v>Rated 2 - no recommendation</v>
          </cell>
          <cell r="AQ887">
            <v>217359.99999999997</v>
          </cell>
          <cell r="AR887">
            <v>2800000</v>
          </cell>
          <cell r="AS887">
            <v>0.38</v>
          </cell>
          <cell r="AT887">
            <v>1</v>
          </cell>
          <cell r="AU887">
            <v>0</v>
          </cell>
          <cell r="AV887">
            <v>1220000</v>
          </cell>
          <cell r="AW887">
            <v>157392.91879506689</v>
          </cell>
          <cell r="AX887">
            <v>0</v>
          </cell>
          <cell r="AY887">
            <v>0</v>
          </cell>
          <cell r="AZ887" t="str">
            <v>commission</v>
          </cell>
          <cell r="BA887" t="str">
            <v>commissionEligible</v>
          </cell>
          <cell r="BB887" t="str">
            <v>commissionHong Kong</v>
          </cell>
          <cell r="BC887" t="str">
            <v xml:space="preserve">commissionHong Kong </v>
          </cell>
          <cell r="BH887">
            <v>3</v>
          </cell>
        </row>
        <row r="888">
          <cell r="B888">
            <v>21168</v>
          </cell>
          <cell r="C888">
            <v>16255</v>
          </cell>
          <cell r="D888">
            <v>223861</v>
          </cell>
          <cell r="E888" t="str">
            <v>Sanjeev Kumar</v>
          </cell>
          <cell r="F888" t="str">
            <v>Strategic Accounts Security Engineer</v>
          </cell>
          <cell r="G888" t="str">
            <v>Employee</v>
          </cell>
          <cell r="H888" t="str">
            <v>APAC Sales</v>
          </cell>
          <cell r="I888" t="str">
            <v>SINGAPORE</v>
          </cell>
          <cell r="J888" t="str">
            <v>Singapore</v>
          </cell>
          <cell r="K888">
            <v>43941</v>
          </cell>
          <cell r="L888" t="str">
            <v>APAC</v>
          </cell>
          <cell r="M888" t="str">
            <v>E41P</v>
          </cell>
          <cell r="N888" t="str">
            <v>E</v>
          </cell>
          <cell r="O888" t="str">
            <v>4</v>
          </cell>
          <cell r="P888" t="str">
            <v>Regular</v>
          </cell>
          <cell r="R888">
            <v>1</v>
          </cell>
          <cell r="U888" t="str">
            <v>SGD</v>
          </cell>
          <cell r="V888" t="str">
            <v>APAC Sales</v>
          </cell>
          <cell r="W888" t="str">
            <v>Sharat Sinha</v>
          </cell>
          <cell r="Y888" t="str">
            <v>Eligible</v>
          </cell>
          <cell r="Z888">
            <v>153000</v>
          </cell>
          <cell r="AA888">
            <v>115461.42772771344</v>
          </cell>
          <cell r="AB888">
            <v>153000</v>
          </cell>
          <cell r="AC888">
            <v>115461.42772771344</v>
          </cell>
          <cell r="AD888">
            <v>3</v>
          </cell>
          <cell r="AE888" t="str">
            <v>E41</v>
          </cell>
          <cell r="AF888">
            <v>140000</v>
          </cell>
          <cell r="AG888">
            <v>225000</v>
          </cell>
          <cell r="AH888">
            <v>0.15</v>
          </cell>
          <cell r="AI888">
            <v>2</v>
          </cell>
          <cell r="AJ888">
            <v>0</v>
          </cell>
          <cell r="AK888">
            <v>157590</v>
          </cell>
          <cell r="AL888">
            <v>3.0000000000000027E-2</v>
          </cell>
          <cell r="AM888">
            <v>118925.27055954484</v>
          </cell>
          <cell r="AN888">
            <v>3463.8428318313963</v>
          </cell>
          <cell r="AO888">
            <v>-0.29959999999999998</v>
          </cell>
          <cell r="AQ888">
            <v>48000</v>
          </cell>
          <cell r="AR888">
            <v>600000</v>
          </cell>
          <cell r="AS888">
            <v>0.19</v>
          </cell>
          <cell r="AT888">
            <v>1</v>
          </cell>
          <cell r="AU888">
            <v>0</v>
          </cell>
          <cell r="AV888">
            <v>157590</v>
          </cell>
          <cell r="AW888">
            <v>118925.27055954484</v>
          </cell>
          <cell r="AX888">
            <v>3.0000000000000027E-2</v>
          </cell>
          <cell r="AY888">
            <v>3463.8428318313963</v>
          </cell>
          <cell r="AZ888" t="str">
            <v>commission</v>
          </cell>
          <cell r="BA888" t="str">
            <v>commissionEligible</v>
          </cell>
          <cell r="BB888" t="str">
            <v>commissionSingapore</v>
          </cell>
          <cell r="BC888" t="str">
            <v xml:space="preserve">commissionSingapore </v>
          </cell>
        </row>
        <row r="889">
          <cell r="B889">
            <v>19491</v>
          </cell>
          <cell r="C889">
            <v>14549</v>
          </cell>
          <cell r="D889">
            <v>55209</v>
          </cell>
          <cell r="E889" t="str">
            <v>Abubakar Aljufrie</v>
          </cell>
          <cell r="F889" t="str">
            <v>Security Engineer</v>
          </cell>
          <cell r="G889" t="str">
            <v>Employee</v>
          </cell>
          <cell r="H889" t="str">
            <v>APAC Sales</v>
          </cell>
          <cell r="I889" t="str">
            <v>INDONESIA</v>
          </cell>
          <cell r="J889" t="str">
            <v>Indonesia</v>
          </cell>
          <cell r="K889">
            <v>43525</v>
          </cell>
          <cell r="L889" t="str">
            <v>APAC</v>
          </cell>
          <cell r="M889" t="str">
            <v>E51P</v>
          </cell>
          <cell r="N889" t="str">
            <v>E</v>
          </cell>
          <cell r="O889" t="str">
            <v>5</v>
          </cell>
          <cell r="P889" t="str">
            <v>Regular</v>
          </cell>
          <cell r="R889">
            <v>1</v>
          </cell>
          <cell r="U889" t="str">
            <v>IDR</v>
          </cell>
          <cell r="V889" t="str">
            <v>APAC Sales</v>
          </cell>
          <cell r="W889" t="str">
            <v>Sharat Sinha</v>
          </cell>
          <cell r="Y889" t="str">
            <v>Eligible</v>
          </cell>
          <cell r="Z889">
            <v>624000000</v>
          </cell>
          <cell r="AA889">
            <v>44362.541962314397</v>
          </cell>
          <cell r="AB889">
            <v>624000000</v>
          </cell>
          <cell r="AC889">
            <v>44362.541962314397</v>
          </cell>
          <cell r="AD889">
            <v>3</v>
          </cell>
          <cell r="AE889" t="str">
            <v>E51</v>
          </cell>
          <cell r="AF889">
            <v>420000000</v>
          </cell>
          <cell r="AG889">
            <v>660000000</v>
          </cell>
          <cell r="AH889">
            <v>0.85</v>
          </cell>
          <cell r="AI889">
            <v>5</v>
          </cell>
          <cell r="AJ889">
            <v>0</v>
          </cell>
          <cell r="AK889">
            <v>630240000</v>
          </cell>
          <cell r="AL889">
            <v>1.0000000000000009E-2</v>
          </cell>
          <cell r="AM889">
            <v>44806.167381937543</v>
          </cell>
          <cell r="AN889">
            <v>443.62541962314572</v>
          </cell>
          <cell r="AO889">
            <v>-4.509090909090907E-2</v>
          </cell>
          <cell r="AQ889">
            <v>260000000</v>
          </cell>
          <cell r="AR889">
            <v>1100000000</v>
          </cell>
          <cell r="AS889">
            <v>0.43</v>
          </cell>
          <cell r="AT889">
            <v>1</v>
          </cell>
          <cell r="AU889">
            <v>0</v>
          </cell>
          <cell r="AV889">
            <v>630240000</v>
          </cell>
          <cell r="AW889">
            <v>44806.167381937543</v>
          </cell>
          <cell r="AX889">
            <v>1.0000000000000009E-2</v>
          </cell>
          <cell r="AY889">
            <v>443.62541962314572</v>
          </cell>
          <cell r="AZ889" t="str">
            <v>commission</v>
          </cell>
          <cell r="BA889" t="str">
            <v>commissionEligible</v>
          </cell>
          <cell r="BB889" t="str">
            <v>commissionIndonesia</v>
          </cell>
          <cell r="BC889" t="str">
            <v xml:space="preserve">commissionIndonesia </v>
          </cell>
          <cell r="BH889">
            <v>3</v>
          </cell>
        </row>
        <row r="890">
          <cell r="B890">
            <v>21359</v>
          </cell>
          <cell r="C890">
            <v>16446</v>
          </cell>
          <cell r="D890">
            <v>230328</v>
          </cell>
          <cell r="E890" t="str">
            <v>Anthony Kwang</v>
          </cell>
          <cell r="F890" t="str">
            <v>Security Engineer</v>
          </cell>
          <cell r="G890" t="str">
            <v>Employee</v>
          </cell>
          <cell r="H890" t="str">
            <v>APAC Sales</v>
          </cell>
          <cell r="I890" t="str">
            <v>SINGAPORE</v>
          </cell>
          <cell r="J890" t="str">
            <v>Singapore</v>
          </cell>
          <cell r="K890">
            <v>43984</v>
          </cell>
          <cell r="L890" t="str">
            <v>APAC</v>
          </cell>
          <cell r="M890" t="str">
            <v>E51P</v>
          </cell>
          <cell r="N890" t="str">
            <v>E</v>
          </cell>
          <cell r="O890" t="str">
            <v>5</v>
          </cell>
          <cell r="P890" t="str">
            <v>Regular</v>
          </cell>
          <cell r="R890">
            <v>1</v>
          </cell>
          <cell r="U890" t="str">
            <v>SGD</v>
          </cell>
          <cell r="V890" t="str">
            <v>APAC Sales</v>
          </cell>
          <cell r="W890" t="str">
            <v>Sharat Sinha</v>
          </cell>
          <cell r="Y890" t="str">
            <v>Eligible</v>
          </cell>
          <cell r="Z890">
            <v>116000</v>
          </cell>
          <cell r="AA890">
            <v>87539.383113821954</v>
          </cell>
          <cell r="AB890">
            <v>116000</v>
          </cell>
          <cell r="AC890">
            <v>87539.383113821954</v>
          </cell>
          <cell r="AD890">
            <v>3</v>
          </cell>
          <cell r="AE890" t="str">
            <v>E51</v>
          </cell>
          <cell r="AF890">
            <v>90000</v>
          </cell>
          <cell r="AG890">
            <v>150000</v>
          </cell>
          <cell r="AH890">
            <v>0.43</v>
          </cell>
          <cell r="AI890">
            <v>2</v>
          </cell>
          <cell r="AJ890">
            <v>0</v>
          </cell>
          <cell r="AK890">
            <v>119480</v>
          </cell>
          <cell r="AL890">
            <v>3.0000000000000027E-2</v>
          </cell>
          <cell r="AM890">
            <v>90165.564607236607</v>
          </cell>
          <cell r="AN890">
            <v>2626.1814934146532</v>
          </cell>
          <cell r="AO890">
            <v>-0.20346666666666668</v>
          </cell>
          <cell r="AQ890">
            <v>48000</v>
          </cell>
          <cell r="AR890">
            <v>600000</v>
          </cell>
          <cell r="AS890">
            <v>0.12</v>
          </cell>
          <cell r="AT890">
            <v>1</v>
          </cell>
          <cell r="AU890">
            <v>0</v>
          </cell>
          <cell r="AV890">
            <v>119480</v>
          </cell>
          <cell r="AW890">
            <v>90165.564607236607</v>
          </cell>
          <cell r="AX890">
            <v>3.0000000000000027E-2</v>
          </cell>
          <cell r="AY890">
            <v>2626.1814934146532</v>
          </cell>
          <cell r="AZ890" t="str">
            <v>commission</v>
          </cell>
          <cell r="BA890" t="str">
            <v>commissionEligible</v>
          </cell>
          <cell r="BB890" t="str">
            <v>commissionSingapore</v>
          </cell>
          <cell r="BC890" t="str">
            <v xml:space="preserve">commissionSingapore </v>
          </cell>
        </row>
        <row r="891">
          <cell r="B891">
            <v>17010</v>
          </cell>
          <cell r="C891">
            <v>11924</v>
          </cell>
          <cell r="D891">
            <v>131897</v>
          </cell>
          <cell r="E891" t="str">
            <v>Bavaani Vindan</v>
          </cell>
          <cell r="F891" t="str">
            <v>Territory Manager</v>
          </cell>
          <cell r="G891" t="str">
            <v>Employee</v>
          </cell>
          <cell r="H891" t="str">
            <v>APAC Sales</v>
          </cell>
          <cell r="I891" t="str">
            <v>SINGAPORE</v>
          </cell>
          <cell r="J891" t="str">
            <v>Singapore</v>
          </cell>
          <cell r="K891">
            <v>43017</v>
          </cell>
          <cell r="L891" t="str">
            <v>APAC</v>
          </cell>
          <cell r="M891" t="str">
            <v>S61P</v>
          </cell>
          <cell r="N891" t="str">
            <v>S</v>
          </cell>
          <cell r="O891" t="str">
            <v>6</v>
          </cell>
          <cell r="P891" t="str">
            <v>Regular</v>
          </cell>
          <cell r="R891">
            <v>1</v>
          </cell>
          <cell r="U891" t="str">
            <v>SGD</v>
          </cell>
          <cell r="V891" t="str">
            <v>APAC Sales</v>
          </cell>
          <cell r="W891" t="str">
            <v>Sharat Sinha</v>
          </cell>
          <cell r="Y891" t="str">
            <v>Eligible</v>
          </cell>
          <cell r="Z891">
            <v>95000</v>
          </cell>
          <cell r="AA891">
            <v>71691.736170802455</v>
          </cell>
          <cell r="AB891">
            <v>95000</v>
          </cell>
          <cell r="AC891">
            <v>71691.736170802455</v>
          </cell>
          <cell r="AD891">
            <v>3</v>
          </cell>
          <cell r="AE891" t="str">
            <v>S61</v>
          </cell>
          <cell r="AF891">
            <v>75000</v>
          </cell>
          <cell r="AG891">
            <v>105000</v>
          </cell>
          <cell r="AH891">
            <v>0.66</v>
          </cell>
          <cell r="AI891">
            <v>3</v>
          </cell>
          <cell r="AJ891">
            <v>0</v>
          </cell>
          <cell r="AK891">
            <v>96900</v>
          </cell>
          <cell r="AL891">
            <v>2.0000000000000018E-2</v>
          </cell>
          <cell r="AM891">
            <v>73125.570894218516</v>
          </cell>
          <cell r="AN891">
            <v>1433.834723416061</v>
          </cell>
          <cell r="AO891">
            <v>-7.714285714285718E-2</v>
          </cell>
          <cell r="AQ891">
            <v>48000</v>
          </cell>
          <cell r="AR891">
            <v>600000</v>
          </cell>
          <cell r="AS891">
            <v>0.08</v>
          </cell>
          <cell r="AT891">
            <v>1</v>
          </cell>
          <cell r="AU891">
            <v>0</v>
          </cell>
          <cell r="AV891">
            <v>96900</v>
          </cell>
          <cell r="AW891">
            <v>73125.570894218516</v>
          </cell>
          <cell r="AX891">
            <v>2.0000000000000018E-2</v>
          </cell>
          <cell r="AY891">
            <v>1433.834723416061</v>
          </cell>
          <cell r="AZ891" t="str">
            <v>commission</v>
          </cell>
          <cell r="BA891" t="str">
            <v>commissionEligible</v>
          </cell>
          <cell r="BB891" t="str">
            <v>commissionSingapore</v>
          </cell>
          <cell r="BC891" t="str">
            <v xml:space="preserve">commissionSingapore </v>
          </cell>
          <cell r="BH891">
            <v>3</v>
          </cell>
        </row>
        <row r="892">
          <cell r="B892">
            <v>20567</v>
          </cell>
          <cell r="C892">
            <v>15654</v>
          </cell>
          <cell r="D892">
            <v>207936</v>
          </cell>
          <cell r="E892" t="str">
            <v>Binh Doan</v>
          </cell>
          <cell r="F892" t="str">
            <v>Territory Manager</v>
          </cell>
          <cell r="G892" t="str">
            <v>Contractor</v>
          </cell>
          <cell r="H892" t="str">
            <v>APAC Sales</v>
          </cell>
          <cell r="I892" t="str">
            <v>VIETNAM - HOME</v>
          </cell>
          <cell r="J892" t="str">
            <v>Vietnam</v>
          </cell>
          <cell r="K892">
            <v>43759</v>
          </cell>
          <cell r="L892" t="str">
            <v>APAC</v>
          </cell>
          <cell r="M892" t="str">
            <v>S43P</v>
          </cell>
          <cell r="N892" t="str">
            <v>S</v>
          </cell>
          <cell r="O892" t="str">
            <v>4</v>
          </cell>
          <cell r="P892" t="str">
            <v>Regular</v>
          </cell>
          <cell r="R892">
            <v>1</v>
          </cell>
          <cell r="U892" t="str">
            <v>VND</v>
          </cell>
          <cell r="V892" t="str">
            <v>APAC Sales</v>
          </cell>
          <cell r="W892" t="str">
            <v>Sharat Sinha</v>
          </cell>
          <cell r="Y892" t="str">
            <v>Eligible</v>
          </cell>
          <cell r="Z892">
            <v>1636450000</v>
          </cell>
          <cell r="AA892">
            <v>70817.963798757875</v>
          </cell>
          <cell r="AB892">
            <v>1636450000</v>
          </cell>
          <cell r="AC892">
            <v>70817.963798757875</v>
          </cell>
          <cell r="AD892">
            <v>4</v>
          </cell>
          <cell r="AE892" t="str">
            <v>S43</v>
          </cell>
          <cell r="AF892">
            <v>1500000000</v>
          </cell>
          <cell r="AG892">
            <v>2400000000</v>
          </cell>
          <cell r="AH892">
            <v>0.15</v>
          </cell>
          <cell r="AI892">
            <v>2</v>
          </cell>
          <cell r="AJ892">
            <v>0</v>
          </cell>
          <cell r="AK892">
            <v>1718272500</v>
          </cell>
          <cell r="AL892">
            <v>5.0000000000000044E-2</v>
          </cell>
          <cell r="AM892">
            <v>74358.861988695775</v>
          </cell>
          <cell r="AN892">
            <v>3540.8981899378996</v>
          </cell>
          <cell r="AO892">
            <v>-0.28405312500000002</v>
          </cell>
          <cell r="AQ892">
            <v>697125000</v>
          </cell>
          <cell r="AR892">
            <v>2310000000</v>
          </cell>
          <cell r="AS892">
            <v>0.57999999999999996</v>
          </cell>
          <cell r="AT892">
            <v>1</v>
          </cell>
          <cell r="AU892">
            <v>0</v>
          </cell>
          <cell r="AV892">
            <v>1718272500</v>
          </cell>
          <cell r="AW892">
            <v>74358.861988695775</v>
          </cell>
          <cell r="AX892">
            <v>5.0000000000000044E-2</v>
          </cell>
          <cell r="AY892">
            <v>3540.8981899378996</v>
          </cell>
          <cell r="AZ892" t="str">
            <v>commission</v>
          </cell>
          <cell r="BA892" t="str">
            <v>commissionEligible</v>
          </cell>
          <cell r="BB892" t="str">
            <v>commissionVietnam</v>
          </cell>
          <cell r="BC892" t="str">
            <v xml:space="preserve">commissionVietnam </v>
          </cell>
        </row>
        <row r="893">
          <cell r="B893">
            <v>19787</v>
          </cell>
          <cell r="C893">
            <v>14845</v>
          </cell>
          <cell r="D893">
            <v>190821</v>
          </cell>
          <cell r="E893" t="str">
            <v>Chi Keen Lai</v>
          </cell>
          <cell r="F893" t="str">
            <v>Sales Manager</v>
          </cell>
          <cell r="G893" t="str">
            <v>Employee</v>
          </cell>
          <cell r="H893" t="str">
            <v>APAC Sales</v>
          </cell>
          <cell r="I893" t="str">
            <v>SINGAPORE</v>
          </cell>
          <cell r="J893" t="str">
            <v>Singapore</v>
          </cell>
          <cell r="K893">
            <v>43577</v>
          </cell>
          <cell r="L893" t="str">
            <v>APAC</v>
          </cell>
          <cell r="M893" t="str">
            <v>S43M</v>
          </cell>
          <cell r="N893" t="str">
            <v>S</v>
          </cell>
          <cell r="O893" t="str">
            <v>4</v>
          </cell>
          <cell r="P893" t="str">
            <v>Regular</v>
          </cell>
          <cell r="R893">
            <v>1</v>
          </cell>
          <cell r="U893" t="str">
            <v>SGD</v>
          </cell>
          <cell r="V893" t="str">
            <v>APAC Sales</v>
          </cell>
          <cell r="W893" t="str">
            <v>Sharat Sinha</v>
          </cell>
          <cell r="Y893" t="str">
            <v>Eligible</v>
          </cell>
          <cell r="Z893">
            <v>310000</v>
          </cell>
          <cell r="AA893">
            <v>233941.45487314486</v>
          </cell>
          <cell r="AB893">
            <v>310000</v>
          </cell>
          <cell r="AC893">
            <v>233941.45487314486</v>
          </cell>
          <cell r="AD893">
            <v>3</v>
          </cell>
          <cell r="AE893" t="str">
            <v>S43</v>
          </cell>
          <cell r="AF893">
            <v>170000</v>
          </cell>
          <cell r="AG893">
            <v>305000</v>
          </cell>
          <cell r="AH893">
            <v>1</v>
          </cell>
          <cell r="AI893">
            <v>5</v>
          </cell>
          <cell r="AJ893">
            <v>0</v>
          </cell>
          <cell r="AK893">
            <v>310000</v>
          </cell>
          <cell r="AL893">
            <v>0</v>
          </cell>
          <cell r="AM893">
            <v>233941.45487314486</v>
          </cell>
          <cell r="AN893">
            <v>0</v>
          </cell>
          <cell r="AO893">
            <v>1.6393442622950838E-2</v>
          </cell>
          <cell r="AP893" t="str">
            <v>Above Range</v>
          </cell>
          <cell r="AQ893">
            <v>48000</v>
          </cell>
          <cell r="AR893">
            <v>600000</v>
          </cell>
          <cell r="AS893">
            <v>0.47</v>
          </cell>
          <cell r="AT893">
            <v>1</v>
          </cell>
          <cell r="AU893">
            <v>0</v>
          </cell>
          <cell r="AV893">
            <v>310000</v>
          </cell>
          <cell r="AW893">
            <v>233941.45487314486</v>
          </cell>
          <cell r="AX893">
            <v>0</v>
          </cell>
          <cell r="AY893">
            <v>0</v>
          </cell>
          <cell r="AZ893" t="str">
            <v>commission</v>
          </cell>
          <cell r="BA893" t="str">
            <v>commissionEligible</v>
          </cell>
          <cell r="BB893" t="str">
            <v>commissionSingapore</v>
          </cell>
          <cell r="BC893" t="str">
            <v xml:space="preserve">commissionSingapore </v>
          </cell>
          <cell r="BH893">
            <v>4</v>
          </cell>
        </row>
        <row r="894">
          <cell r="B894">
            <v>20978</v>
          </cell>
          <cell r="C894">
            <v>16065</v>
          </cell>
          <cell r="D894">
            <v>216892</v>
          </cell>
          <cell r="E894" t="str">
            <v>Danny Hoo</v>
          </cell>
          <cell r="F894" t="str">
            <v>Security Engineer</v>
          </cell>
          <cell r="G894" t="str">
            <v>Contractor</v>
          </cell>
          <cell r="H894" t="str">
            <v>APAC Sales</v>
          </cell>
          <cell r="I894" t="str">
            <v>MALAYSIA - HOME</v>
          </cell>
          <cell r="J894" t="str">
            <v>Malaysia</v>
          </cell>
          <cell r="K894">
            <v>43946</v>
          </cell>
          <cell r="L894" t="str">
            <v>APAC</v>
          </cell>
          <cell r="M894" t="str">
            <v>E41P</v>
          </cell>
          <cell r="N894" t="str">
            <v>E</v>
          </cell>
          <cell r="O894" t="str">
            <v>4</v>
          </cell>
          <cell r="P894" t="str">
            <v>Regular</v>
          </cell>
          <cell r="R894">
            <v>1</v>
          </cell>
          <cell r="U894" t="str">
            <v>MYR</v>
          </cell>
          <cell r="V894" t="str">
            <v>APAC Sales</v>
          </cell>
          <cell r="W894" t="str">
            <v>Sharat Sinha</v>
          </cell>
          <cell r="Y894" t="str">
            <v>Eligible</v>
          </cell>
          <cell r="Z894">
            <v>260000</v>
          </cell>
          <cell r="AA894">
            <v>64288.383008644407</v>
          </cell>
          <cell r="AB894">
            <v>260000</v>
          </cell>
          <cell r="AC894">
            <v>64288.383008644407</v>
          </cell>
          <cell r="AD894">
            <v>3</v>
          </cell>
          <cell r="AE894" t="str">
            <v>E41</v>
          </cell>
          <cell r="AF894">
            <v>190000</v>
          </cell>
          <cell r="AG894">
            <v>360000</v>
          </cell>
          <cell r="AH894">
            <v>0.41</v>
          </cell>
          <cell r="AI894">
            <v>2</v>
          </cell>
          <cell r="AJ894">
            <v>0</v>
          </cell>
          <cell r="AK894">
            <v>267800</v>
          </cell>
          <cell r="AL894">
            <v>3.0000000000000027E-2</v>
          </cell>
          <cell r="AM894">
            <v>66217.03449890374</v>
          </cell>
          <cell r="AN894">
            <v>1928.6514902593335</v>
          </cell>
          <cell r="AO894">
            <v>-0.25611111111111107</v>
          </cell>
          <cell r="AQ894">
            <v>225000</v>
          </cell>
          <cell r="AR894">
            <v>318000</v>
          </cell>
          <cell r="AS894">
            <v>0.37</v>
          </cell>
          <cell r="AT894">
            <v>1</v>
          </cell>
          <cell r="AU894">
            <v>0</v>
          </cell>
          <cell r="AV894">
            <v>267800</v>
          </cell>
          <cell r="AW894">
            <v>66217.03449890374</v>
          </cell>
          <cell r="AX894">
            <v>3.0000000000000027E-2</v>
          </cell>
          <cell r="AY894">
            <v>1928.6514902593335</v>
          </cell>
          <cell r="AZ894" t="str">
            <v>commission</v>
          </cell>
          <cell r="BA894" t="str">
            <v>commissionEligible</v>
          </cell>
          <cell r="BB894" t="str">
            <v>commissionMalaysia</v>
          </cell>
          <cell r="BC894" t="str">
            <v xml:space="preserve">commissionMalaysia </v>
          </cell>
        </row>
        <row r="895">
          <cell r="B895">
            <v>14213</v>
          </cell>
          <cell r="C895">
            <v>9193</v>
          </cell>
          <cell r="D895">
            <v>71481</v>
          </cell>
          <cell r="E895" t="str">
            <v>Edwin Raja</v>
          </cell>
          <cell r="F895" t="str">
            <v>Security Engineer</v>
          </cell>
          <cell r="G895" t="str">
            <v>Employee</v>
          </cell>
          <cell r="H895" t="str">
            <v>APAC Sales</v>
          </cell>
          <cell r="I895" t="str">
            <v>SINGAPORE</v>
          </cell>
          <cell r="J895" t="str">
            <v>Singapore</v>
          </cell>
          <cell r="K895">
            <v>42279</v>
          </cell>
          <cell r="L895" t="str">
            <v>APAC</v>
          </cell>
          <cell r="M895" t="str">
            <v>E51P</v>
          </cell>
          <cell r="N895" t="str">
            <v>E</v>
          </cell>
          <cell r="O895" t="str">
            <v>5</v>
          </cell>
          <cell r="P895" t="str">
            <v>Regular</v>
          </cell>
          <cell r="R895">
            <v>1</v>
          </cell>
          <cell r="U895" t="str">
            <v>SGD</v>
          </cell>
          <cell r="V895" t="str">
            <v>APAC Sales</v>
          </cell>
          <cell r="W895" t="str">
            <v>Sharat Sinha</v>
          </cell>
          <cell r="Y895" t="str">
            <v>Eligible</v>
          </cell>
          <cell r="Z895">
            <v>102410</v>
          </cell>
          <cell r="AA895">
            <v>77283.691592125047</v>
          </cell>
          <cell r="AB895">
            <v>102410</v>
          </cell>
          <cell r="AC895">
            <v>77283.691592125047</v>
          </cell>
          <cell r="AD895">
            <v>3</v>
          </cell>
          <cell r="AE895" t="str">
            <v>E51</v>
          </cell>
          <cell r="AF895">
            <v>90000</v>
          </cell>
          <cell r="AG895">
            <v>150000</v>
          </cell>
          <cell r="AH895">
            <v>0.2</v>
          </cell>
          <cell r="AI895">
            <v>2</v>
          </cell>
          <cell r="AJ895">
            <v>0</v>
          </cell>
          <cell r="AK895">
            <v>105482.3</v>
          </cell>
          <cell r="AL895">
            <v>3.0000000000000027E-2</v>
          </cell>
          <cell r="AM895">
            <v>79602.202339888812</v>
          </cell>
          <cell r="AN895">
            <v>2318.5107477637648</v>
          </cell>
          <cell r="AO895">
            <v>-0.2967846666666667</v>
          </cell>
          <cell r="AQ895">
            <v>48000</v>
          </cell>
          <cell r="AR895">
            <v>600000</v>
          </cell>
          <cell r="AS895">
            <v>0.09</v>
          </cell>
          <cell r="AT895">
            <v>1</v>
          </cell>
          <cell r="AU895">
            <v>0</v>
          </cell>
          <cell r="AV895">
            <v>105482.3</v>
          </cell>
          <cell r="AW895">
            <v>79602.202339888812</v>
          </cell>
          <cell r="AX895">
            <v>3.0000000000000027E-2</v>
          </cell>
          <cell r="AY895">
            <v>2318.5107477637648</v>
          </cell>
          <cell r="AZ895" t="str">
            <v>commission</v>
          </cell>
          <cell r="BA895" t="str">
            <v>commissionEligible</v>
          </cell>
          <cell r="BB895" t="str">
            <v>commissionSingapore</v>
          </cell>
          <cell r="BC895" t="str">
            <v xml:space="preserve">commissionSingapore </v>
          </cell>
          <cell r="BH895">
            <v>3</v>
          </cell>
        </row>
        <row r="896">
          <cell r="B896">
            <v>13025</v>
          </cell>
          <cell r="C896">
            <v>8057</v>
          </cell>
          <cell r="D896">
            <v>218182</v>
          </cell>
          <cell r="E896" t="str">
            <v>Fery Suryadi</v>
          </cell>
          <cell r="F896" t="str">
            <v>Security Engineer</v>
          </cell>
          <cell r="G896" t="str">
            <v>Employee</v>
          </cell>
          <cell r="H896" t="str">
            <v>APAC Sales</v>
          </cell>
          <cell r="I896" t="str">
            <v>INDONESIA</v>
          </cell>
          <cell r="J896" t="str">
            <v>Indonesia</v>
          </cell>
          <cell r="K896">
            <v>43840</v>
          </cell>
          <cell r="L896" t="str">
            <v>APAC</v>
          </cell>
          <cell r="M896" t="str">
            <v>E41P</v>
          </cell>
          <cell r="N896" t="str">
            <v>E</v>
          </cell>
          <cell r="O896" t="str">
            <v>4</v>
          </cell>
          <cell r="P896" t="str">
            <v>Regular</v>
          </cell>
          <cell r="R896">
            <v>1</v>
          </cell>
          <cell r="U896" t="str">
            <v>IDR</v>
          </cell>
          <cell r="V896" t="str">
            <v>APAC Sales</v>
          </cell>
          <cell r="W896" t="str">
            <v>Sharat Sinha</v>
          </cell>
          <cell r="Y896" t="str">
            <v>Eligible</v>
          </cell>
          <cell r="Z896">
            <v>1100000000</v>
          </cell>
          <cell r="AA896">
            <v>78203.198972028578</v>
          </cell>
          <cell r="AB896">
            <v>1100000000</v>
          </cell>
          <cell r="AC896">
            <v>78203.198972028578</v>
          </cell>
          <cell r="AD896">
            <v>3</v>
          </cell>
          <cell r="AE896" t="str">
            <v>E41</v>
          </cell>
          <cell r="AF896">
            <v>600000000</v>
          </cell>
          <cell r="AG896">
            <v>1100000000</v>
          </cell>
          <cell r="AH896">
            <v>1</v>
          </cell>
          <cell r="AI896">
            <v>5</v>
          </cell>
          <cell r="AJ896">
            <v>0</v>
          </cell>
          <cell r="AK896">
            <v>1100000000</v>
          </cell>
          <cell r="AL896">
            <v>0</v>
          </cell>
          <cell r="AM896">
            <v>78203.198972028578</v>
          </cell>
          <cell r="AN896">
            <v>0</v>
          </cell>
          <cell r="AO896">
            <v>0</v>
          </cell>
          <cell r="AP896" t="str">
            <v>At the top of the range</v>
          </cell>
          <cell r="AQ896">
            <v>260000000</v>
          </cell>
          <cell r="AR896">
            <v>1100000000</v>
          </cell>
          <cell r="AS896">
            <v>1</v>
          </cell>
          <cell r="AT896">
            <v>1</v>
          </cell>
          <cell r="AU896">
            <v>0</v>
          </cell>
          <cell r="AV896">
            <v>1100000000</v>
          </cell>
          <cell r="AW896">
            <v>78203.198972028578</v>
          </cell>
          <cell r="AX896">
            <v>0</v>
          </cell>
          <cell r="AY896">
            <v>0</v>
          </cell>
          <cell r="AZ896" t="str">
            <v>commission</v>
          </cell>
          <cell r="BA896" t="str">
            <v>commissionEligible</v>
          </cell>
          <cell r="BB896" t="str">
            <v>commissionIndonesia</v>
          </cell>
          <cell r="BC896" t="str">
            <v xml:space="preserve">commissionIndonesia </v>
          </cell>
        </row>
        <row r="897">
          <cell r="B897">
            <v>17472</v>
          </cell>
          <cell r="C897">
            <v>12488</v>
          </cell>
          <cell r="D897">
            <v>144476</v>
          </cell>
          <cell r="E897" t="str">
            <v>Grace Susantio</v>
          </cell>
          <cell r="F897" t="str">
            <v>Major Account Manager</v>
          </cell>
          <cell r="G897" t="str">
            <v>Employee</v>
          </cell>
          <cell r="H897" t="str">
            <v>APAC Sales</v>
          </cell>
          <cell r="I897" t="str">
            <v>INDONESIA</v>
          </cell>
          <cell r="J897" t="str">
            <v>Indonesia</v>
          </cell>
          <cell r="K897">
            <v>43097</v>
          </cell>
          <cell r="L897" t="str">
            <v>APAC</v>
          </cell>
          <cell r="M897" t="str">
            <v>S53P</v>
          </cell>
          <cell r="N897" t="str">
            <v>S</v>
          </cell>
          <cell r="O897" t="str">
            <v>5</v>
          </cell>
          <cell r="P897" t="str">
            <v>Regular</v>
          </cell>
          <cell r="R897">
            <v>1</v>
          </cell>
          <cell r="U897" t="str">
            <v>IDR</v>
          </cell>
          <cell r="V897" t="str">
            <v>APAC Sales</v>
          </cell>
          <cell r="W897" t="str">
            <v>Sharat Sinha</v>
          </cell>
          <cell r="Y897" t="str">
            <v>Eligible</v>
          </cell>
          <cell r="Z897">
            <v>740000000</v>
          </cell>
          <cell r="AA897">
            <v>52609.424763001043</v>
          </cell>
          <cell r="AB897">
            <v>740000000</v>
          </cell>
          <cell r="AC897">
            <v>52609.424763001043</v>
          </cell>
          <cell r="AD897">
            <v>2</v>
          </cell>
          <cell r="AE897" t="str">
            <v>S53</v>
          </cell>
          <cell r="AF897">
            <v>500000000</v>
          </cell>
          <cell r="AG897">
            <v>850000000</v>
          </cell>
          <cell r="AH897">
            <v>0.68</v>
          </cell>
          <cell r="AI897">
            <v>3</v>
          </cell>
          <cell r="AJ897">
            <v>0</v>
          </cell>
          <cell r="AK897">
            <v>740000000</v>
          </cell>
          <cell r="AL897">
            <v>0</v>
          </cell>
          <cell r="AM897">
            <v>52609.424763001043</v>
          </cell>
          <cell r="AN897">
            <v>0</v>
          </cell>
          <cell r="AO897">
            <v>-0.12941176470588234</v>
          </cell>
          <cell r="AP897" t="str">
            <v>Rated 2 - no recommendation</v>
          </cell>
          <cell r="AQ897">
            <v>260000000</v>
          </cell>
          <cell r="AR897">
            <v>1100000000</v>
          </cell>
          <cell r="AS897">
            <v>0.56999999999999995</v>
          </cell>
          <cell r="AT897">
            <v>1</v>
          </cell>
          <cell r="AU897">
            <v>0</v>
          </cell>
          <cell r="AV897">
            <v>740000000</v>
          </cell>
          <cell r="AW897">
            <v>52609.424763001043</v>
          </cell>
          <cell r="AX897">
            <v>0</v>
          </cell>
          <cell r="AY897">
            <v>0</v>
          </cell>
          <cell r="AZ897" t="str">
            <v>commission</v>
          </cell>
          <cell r="BA897" t="str">
            <v>commissionEligible</v>
          </cell>
          <cell r="BB897" t="str">
            <v>commissionIndonesia</v>
          </cell>
          <cell r="BC897" t="str">
            <v xml:space="preserve">commissionIndonesia </v>
          </cell>
          <cell r="BH897">
            <v>4</v>
          </cell>
        </row>
        <row r="898">
          <cell r="B898">
            <v>21360</v>
          </cell>
          <cell r="C898">
            <v>16447</v>
          </cell>
          <cell r="D898">
            <v>232813</v>
          </cell>
          <cell r="E898" t="str">
            <v>Jocelyn Tan</v>
          </cell>
          <cell r="F898" t="str">
            <v>Channel Account Manager</v>
          </cell>
          <cell r="G898" t="str">
            <v>Contractor</v>
          </cell>
          <cell r="H898" t="str">
            <v>APAC Sales</v>
          </cell>
          <cell r="I898" t="str">
            <v>MALAYSIA - HOME</v>
          </cell>
          <cell r="J898" t="str">
            <v>Malaysia</v>
          </cell>
          <cell r="K898">
            <v>43983</v>
          </cell>
          <cell r="L898" t="str">
            <v>APAC</v>
          </cell>
          <cell r="M898" t="str">
            <v>S51P</v>
          </cell>
          <cell r="N898" t="str">
            <v>S</v>
          </cell>
          <cell r="O898" t="str">
            <v>5</v>
          </cell>
          <cell r="P898" t="str">
            <v>Regular</v>
          </cell>
          <cell r="R898">
            <v>1</v>
          </cell>
          <cell r="U898" t="str">
            <v>MYR</v>
          </cell>
          <cell r="V898" t="str">
            <v>APAC Sales</v>
          </cell>
          <cell r="W898" t="str">
            <v>Sharat Sinha</v>
          </cell>
          <cell r="Y898" t="str">
            <v>Eligible</v>
          </cell>
          <cell r="Z898">
            <v>250000</v>
          </cell>
          <cell r="AA898">
            <v>61815.75289292731</v>
          </cell>
          <cell r="AB898">
            <v>250000</v>
          </cell>
          <cell r="AC898">
            <v>61815.75289292731</v>
          </cell>
          <cell r="AD898">
            <v>3</v>
          </cell>
          <cell r="AE898" t="str">
            <v>S51</v>
          </cell>
          <cell r="AF898">
            <v>180000</v>
          </cell>
          <cell r="AG898">
            <v>255000</v>
          </cell>
          <cell r="AH898">
            <v>0.93</v>
          </cell>
          <cell r="AI898">
            <v>5</v>
          </cell>
          <cell r="AJ898">
            <v>0</v>
          </cell>
          <cell r="AK898">
            <v>252500</v>
          </cell>
          <cell r="AL898">
            <v>1.0000000000000009E-2</v>
          </cell>
          <cell r="AM898">
            <v>62433.910421856584</v>
          </cell>
          <cell r="AN898">
            <v>618.15752892927412</v>
          </cell>
          <cell r="AO898">
            <v>-9.8039215686274161E-3</v>
          </cell>
          <cell r="AQ898">
            <v>225000</v>
          </cell>
          <cell r="AR898">
            <v>318000</v>
          </cell>
          <cell r="AS898">
            <v>0.26</v>
          </cell>
          <cell r="AT898">
            <v>1</v>
          </cell>
          <cell r="AU898">
            <v>0</v>
          </cell>
          <cell r="AV898">
            <v>252500</v>
          </cell>
          <cell r="AW898">
            <v>62433.910421856584</v>
          </cell>
          <cell r="AX898">
            <v>1.0000000000000009E-2</v>
          </cell>
          <cell r="AY898">
            <v>618.15752892927412</v>
          </cell>
          <cell r="AZ898" t="str">
            <v>commission</v>
          </cell>
          <cell r="BA898" t="str">
            <v>commissionEligible</v>
          </cell>
          <cell r="BB898" t="str">
            <v>commissionMalaysia</v>
          </cell>
          <cell r="BC898" t="str">
            <v xml:space="preserve">commissionMalaysia </v>
          </cell>
        </row>
        <row r="899">
          <cell r="B899">
            <v>12894</v>
          </cell>
          <cell r="C899">
            <v>7918</v>
          </cell>
          <cell r="D899">
            <v>52886</v>
          </cell>
          <cell r="E899" t="str">
            <v>John Feryansya</v>
          </cell>
          <cell r="F899" t="str">
            <v>Major Account Manager</v>
          </cell>
          <cell r="G899" t="str">
            <v>Employee</v>
          </cell>
          <cell r="H899" t="str">
            <v>APAC Sales</v>
          </cell>
          <cell r="I899" t="str">
            <v>INDONESIA</v>
          </cell>
          <cell r="J899" t="str">
            <v>Indonesia</v>
          </cell>
          <cell r="K899">
            <v>42036</v>
          </cell>
          <cell r="L899" t="str">
            <v>APAC</v>
          </cell>
          <cell r="M899" t="str">
            <v>S43P</v>
          </cell>
          <cell r="N899" t="str">
            <v>S</v>
          </cell>
          <cell r="O899" t="str">
            <v>4</v>
          </cell>
          <cell r="P899" t="str">
            <v>Regular</v>
          </cell>
          <cell r="R899">
            <v>1</v>
          </cell>
          <cell r="U899" t="str">
            <v>IDR</v>
          </cell>
          <cell r="V899" t="str">
            <v>APAC Sales</v>
          </cell>
          <cell r="W899" t="str">
            <v>Sharat Sinha</v>
          </cell>
          <cell r="Y899" t="str">
            <v>Eligible</v>
          </cell>
          <cell r="Z899">
            <v>955000000</v>
          </cell>
          <cell r="AA899">
            <v>67894.595471170265</v>
          </cell>
          <cell r="AB899">
            <v>955000000</v>
          </cell>
          <cell r="AC899">
            <v>67894.595471170265</v>
          </cell>
          <cell r="AD899">
            <v>2</v>
          </cell>
          <cell r="AE899" t="str">
            <v>S43</v>
          </cell>
          <cell r="AF899">
            <v>850000000</v>
          </cell>
          <cell r="AG899">
            <v>1300000000</v>
          </cell>
          <cell r="AH899">
            <v>0.23</v>
          </cell>
          <cell r="AI899">
            <v>2</v>
          </cell>
          <cell r="AJ899">
            <v>0</v>
          </cell>
          <cell r="AK899">
            <v>955000000</v>
          </cell>
          <cell r="AL899">
            <v>0</v>
          </cell>
          <cell r="AM899">
            <v>67894.595471170265</v>
          </cell>
          <cell r="AN899">
            <v>0</v>
          </cell>
          <cell r="AO899">
            <v>-0.26538461538461533</v>
          </cell>
          <cell r="AP899" t="str">
            <v>Rated 2 - no recommendation</v>
          </cell>
          <cell r="AQ899">
            <v>260000000</v>
          </cell>
          <cell r="AR899">
            <v>1100000000</v>
          </cell>
          <cell r="AS899">
            <v>0.82</v>
          </cell>
          <cell r="AT899">
            <v>1</v>
          </cell>
          <cell r="AU899">
            <v>0</v>
          </cell>
          <cell r="AV899">
            <v>955000000</v>
          </cell>
          <cell r="AW899">
            <v>67894.595471170265</v>
          </cell>
          <cell r="AX899">
            <v>0</v>
          </cell>
          <cell r="AY899">
            <v>0</v>
          </cell>
          <cell r="AZ899" t="str">
            <v>commission</v>
          </cell>
          <cell r="BA899" t="str">
            <v>commissionEligible</v>
          </cell>
          <cell r="BB899" t="str">
            <v>commissionIndonesia</v>
          </cell>
          <cell r="BC899" t="str">
            <v xml:space="preserve">commissionIndonesia </v>
          </cell>
          <cell r="BH899">
            <v>4</v>
          </cell>
        </row>
        <row r="900">
          <cell r="B900">
            <v>20927</v>
          </cell>
          <cell r="C900">
            <v>16014</v>
          </cell>
          <cell r="D900">
            <v>218578</v>
          </cell>
          <cell r="E900" t="str">
            <v>Joseph Lim</v>
          </cell>
          <cell r="F900" t="str">
            <v>Channel Manager</v>
          </cell>
          <cell r="G900" t="str">
            <v>Employee</v>
          </cell>
          <cell r="H900" t="str">
            <v>APAC Sales</v>
          </cell>
          <cell r="I900" t="str">
            <v>SINGAPORE</v>
          </cell>
          <cell r="J900" t="str">
            <v>Singapore</v>
          </cell>
          <cell r="K900">
            <v>43894</v>
          </cell>
          <cell r="L900" t="str">
            <v>APAC</v>
          </cell>
          <cell r="M900" t="str">
            <v>S51P</v>
          </cell>
          <cell r="N900" t="str">
            <v>S</v>
          </cell>
          <cell r="O900" t="str">
            <v>5</v>
          </cell>
          <cell r="P900" t="str">
            <v>Regular</v>
          </cell>
          <cell r="R900">
            <v>1</v>
          </cell>
          <cell r="U900" t="str">
            <v>SGD</v>
          </cell>
          <cell r="V900" t="str">
            <v>APAC Sales</v>
          </cell>
          <cell r="W900" t="str">
            <v>Sharat Sinha</v>
          </cell>
          <cell r="Y900" t="str">
            <v>Eligible</v>
          </cell>
          <cell r="Z900">
            <v>170000</v>
          </cell>
          <cell r="AA900">
            <v>128290.47525301493</v>
          </cell>
          <cell r="AB900">
            <v>170000</v>
          </cell>
          <cell r="AC900">
            <v>128290.47525301493</v>
          </cell>
          <cell r="AD900">
            <v>3</v>
          </cell>
          <cell r="AE900" t="str">
            <v>S51</v>
          </cell>
          <cell r="AF900">
            <v>120000</v>
          </cell>
          <cell r="AG900">
            <v>185000</v>
          </cell>
          <cell r="AH900">
            <v>0.76</v>
          </cell>
          <cell r="AI900">
            <v>4</v>
          </cell>
          <cell r="AJ900">
            <v>0</v>
          </cell>
          <cell r="AK900">
            <v>172549.99999999997</v>
          </cell>
          <cell r="AL900">
            <v>1.4999999999999902E-2</v>
          </cell>
          <cell r="AM900">
            <v>130214.83238181013</v>
          </cell>
          <cell r="AN900">
            <v>1924.3571287952072</v>
          </cell>
          <cell r="AO900">
            <v>-6.7297297297297498E-2</v>
          </cell>
          <cell r="AQ900">
            <v>48000</v>
          </cell>
          <cell r="AR900">
            <v>600000</v>
          </cell>
          <cell r="AS900">
            <v>0.22</v>
          </cell>
          <cell r="AT900">
            <v>1</v>
          </cell>
          <cell r="AU900">
            <v>0</v>
          </cell>
          <cell r="AV900">
            <v>172549.99999999997</v>
          </cell>
          <cell r="AW900">
            <v>130214.83238181013</v>
          </cell>
          <cell r="AX900">
            <v>1.4999999999999902E-2</v>
          </cell>
          <cell r="AY900">
            <v>1924.3571287952072</v>
          </cell>
          <cell r="AZ900" t="str">
            <v>commission</v>
          </cell>
          <cell r="BA900" t="str">
            <v>commissionEligible</v>
          </cell>
          <cell r="BB900" t="str">
            <v>commissionSingapore</v>
          </cell>
          <cell r="BC900" t="str">
            <v xml:space="preserve">commissionSingapore </v>
          </cell>
        </row>
        <row r="901">
          <cell r="B901">
            <v>18071</v>
          </cell>
          <cell r="C901">
            <v>13122</v>
          </cell>
          <cell r="D901">
            <v>157487</v>
          </cell>
          <cell r="E901" t="str">
            <v>Kanlayanee Pongwattana</v>
          </cell>
          <cell r="F901" t="str">
            <v>Major Account Manager</v>
          </cell>
          <cell r="G901" t="str">
            <v>Contractor</v>
          </cell>
          <cell r="H901" t="str">
            <v>APAC Sales</v>
          </cell>
          <cell r="I901" t="str">
            <v>BANGKOK</v>
          </cell>
          <cell r="J901" t="str">
            <v>Thailand</v>
          </cell>
          <cell r="K901">
            <v>43252</v>
          </cell>
          <cell r="L901" t="str">
            <v>APAC</v>
          </cell>
          <cell r="M901" t="str">
            <v>S53P</v>
          </cell>
          <cell r="N901" t="str">
            <v>S</v>
          </cell>
          <cell r="O901" t="str">
            <v>5</v>
          </cell>
          <cell r="P901" t="str">
            <v>Regular</v>
          </cell>
          <cell r="R901">
            <v>1</v>
          </cell>
          <cell r="U901" t="str">
            <v>THB</v>
          </cell>
          <cell r="V901" t="str">
            <v>APAC Sales</v>
          </cell>
          <cell r="W901" t="str">
            <v>Sharat Sinha</v>
          </cell>
          <cell r="Y901" t="str">
            <v>Eligible</v>
          </cell>
          <cell r="Z901">
            <v>2000000</v>
          </cell>
          <cell r="AA901">
            <v>66717.265706817023</v>
          </cell>
          <cell r="AB901">
            <v>2000000</v>
          </cell>
          <cell r="AC901">
            <v>66717.265706817023</v>
          </cell>
          <cell r="AD901">
            <v>3</v>
          </cell>
          <cell r="AE901" t="str">
            <v>S53</v>
          </cell>
          <cell r="AF901">
            <v>1500000</v>
          </cell>
          <cell r="AG901">
            <v>2500000</v>
          </cell>
          <cell r="AH901">
            <v>0.5</v>
          </cell>
          <cell r="AI901">
            <v>3</v>
          </cell>
          <cell r="AJ901">
            <v>0</v>
          </cell>
          <cell r="AK901">
            <v>2040000</v>
          </cell>
          <cell r="AL901">
            <v>2.0000000000000018E-2</v>
          </cell>
          <cell r="AM901">
            <v>68051.611020953365</v>
          </cell>
          <cell r="AN901">
            <v>1334.3453141363425</v>
          </cell>
          <cell r="AO901">
            <v>-0.18400000000000005</v>
          </cell>
          <cell r="AQ901">
            <v>1325000</v>
          </cell>
          <cell r="AR901">
            <v>4150000</v>
          </cell>
          <cell r="AS901">
            <v>0.23</v>
          </cell>
          <cell r="AT901">
            <v>1</v>
          </cell>
          <cell r="AU901">
            <v>0</v>
          </cell>
          <cell r="AV901">
            <v>2040000</v>
          </cell>
          <cell r="AW901">
            <v>68051.611020953365</v>
          </cell>
          <cell r="AX901">
            <v>2.0000000000000018E-2</v>
          </cell>
          <cell r="AY901">
            <v>1334.3453141363425</v>
          </cell>
          <cell r="AZ901" t="str">
            <v>commission</v>
          </cell>
          <cell r="BA901" t="str">
            <v>commissionEligible</v>
          </cell>
          <cell r="BB901" t="str">
            <v>commissionThailand</v>
          </cell>
          <cell r="BC901" t="str">
            <v xml:space="preserve">commissionThailand </v>
          </cell>
          <cell r="BH901">
            <v>3</v>
          </cell>
        </row>
        <row r="902">
          <cell r="B902">
            <v>19593</v>
          </cell>
          <cell r="C902">
            <v>14651</v>
          </cell>
          <cell r="D902">
            <v>184236</v>
          </cell>
          <cell r="E902" t="str">
            <v>Klara Kamarudin</v>
          </cell>
          <cell r="F902" t="str">
            <v>Major Account Manager</v>
          </cell>
          <cell r="G902" t="str">
            <v>Employee</v>
          </cell>
          <cell r="H902" t="str">
            <v>APAC Sales</v>
          </cell>
          <cell r="I902" t="str">
            <v>INDONESIA</v>
          </cell>
          <cell r="J902" t="str">
            <v>Indonesia</v>
          </cell>
          <cell r="K902">
            <v>43527</v>
          </cell>
          <cell r="L902" t="str">
            <v>APAC</v>
          </cell>
          <cell r="M902" t="str">
            <v>S63P</v>
          </cell>
          <cell r="N902" t="str">
            <v>S</v>
          </cell>
          <cell r="O902" t="str">
            <v>6</v>
          </cell>
          <cell r="P902" t="str">
            <v>EL</v>
          </cell>
          <cell r="Q902" t="str">
            <v>Sales 2019 Indonesia</v>
          </cell>
          <cell r="R902">
            <v>1</v>
          </cell>
          <cell r="U902" t="str">
            <v>IDR</v>
          </cell>
          <cell r="V902" t="str">
            <v>APAC Sales</v>
          </cell>
          <cell r="W902" t="str">
            <v>Sharat Sinha</v>
          </cell>
          <cell r="Y902" t="str">
            <v>Eligible</v>
          </cell>
          <cell r="Z902">
            <v>260000000</v>
          </cell>
          <cell r="AA902">
            <v>18484.392484297663</v>
          </cell>
          <cell r="AB902">
            <v>260000000</v>
          </cell>
          <cell r="AC902">
            <v>18484.392484297663</v>
          </cell>
          <cell r="AD902">
            <v>2</v>
          </cell>
          <cell r="AE902" t="str">
            <v>S63</v>
          </cell>
          <cell r="AF902">
            <v>250000000</v>
          </cell>
          <cell r="AG902">
            <v>500000000</v>
          </cell>
          <cell r="AH902">
            <v>0.04</v>
          </cell>
          <cell r="AI902">
            <v>1</v>
          </cell>
          <cell r="AJ902">
            <v>500000000</v>
          </cell>
          <cell r="AK902">
            <v>500000000</v>
          </cell>
          <cell r="AL902">
            <v>0.92307692307692313</v>
          </cell>
          <cell r="AM902">
            <v>35546.908623649353</v>
          </cell>
          <cell r="AN902">
            <v>17062.51613935169</v>
          </cell>
          <cell r="AO902">
            <v>0</v>
          </cell>
          <cell r="AP902" t="str">
            <v>EL</v>
          </cell>
          <cell r="AQ902">
            <v>260000000</v>
          </cell>
          <cell r="AR902">
            <v>1100000000</v>
          </cell>
          <cell r="AS902">
            <v>0</v>
          </cell>
          <cell r="AT902">
            <v>1</v>
          </cell>
          <cell r="AU902">
            <v>0</v>
          </cell>
          <cell r="AV902">
            <v>500000000</v>
          </cell>
          <cell r="AW902">
            <v>35546.908623649353</v>
          </cell>
          <cell r="AX902">
            <v>0.92307692307692313</v>
          </cell>
          <cell r="AY902">
            <v>17062.51613935169</v>
          </cell>
          <cell r="AZ902" t="str">
            <v>commission</v>
          </cell>
          <cell r="BA902" t="str">
            <v>commissionEligible</v>
          </cell>
          <cell r="BB902" t="str">
            <v>commissionIndonesia</v>
          </cell>
          <cell r="BC902" t="str">
            <v xml:space="preserve">commissionIndonesia </v>
          </cell>
          <cell r="BH902">
            <v>3</v>
          </cell>
        </row>
        <row r="903">
          <cell r="B903">
            <v>8180</v>
          </cell>
          <cell r="C903">
            <v>53037</v>
          </cell>
          <cell r="E903" t="str">
            <v>Kusumah Dhany Kurniawan</v>
          </cell>
          <cell r="F903" t="str">
            <v>Country Manager, Indonesia</v>
          </cell>
          <cell r="G903" t="str">
            <v>Employee</v>
          </cell>
          <cell r="H903" t="str">
            <v>APAC Sales</v>
          </cell>
          <cell r="I903" t="str">
            <v>INDONESIA</v>
          </cell>
          <cell r="J903" t="str">
            <v>Indonesia</v>
          </cell>
          <cell r="K903">
            <v>41589</v>
          </cell>
          <cell r="L903" t="str">
            <v>APAC</v>
          </cell>
          <cell r="M903" t="str">
            <v>S43M</v>
          </cell>
          <cell r="N903" t="str">
            <v>S</v>
          </cell>
          <cell r="O903" t="str">
            <v>4</v>
          </cell>
          <cell r="P903" t="str">
            <v>Regular</v>
          </cell>
          <cell r="R903">
            <v>1</v>
          </cell>
          <cell r="U903" t="str">
            <v>IDR</v>
          </cell>
          <cell r="V903" t="str">
            <v>APAC Sales</v>
          </cell>
          <cell r="W903" t="str">
            <v>Sharat Sinha</v>
          </cell>
          <cell r="Y903" t="str">
            <v>Eligible</v>
          </cell>
          <cell r="Z903">
            <v>1100000000</v>
          </cell>
          <cell r="AA903">
            <v>78203.198972028578</v>
          </cell>
          <cell r="AB903">
            <v>1100000000</v>
          </cell>
          <cell r="AC903">
            <v>78203.198972028578</v>
          </cell>
          <cell r="AD903">
            <v>2</v>
          </cell>
          <cell r="AE903" t="str">
            <v>S43</v>
          </cell>
          <cell r="AF903">
            <v>850000000</v>
          </cell>
          <cell r="AG903">
            <v>1300000000</v>
          </cell>
          <cell r="AH903">
            <v>0.55000000000000004</v>
          </cell>
          <cell r="AI903">
            <v>3</v>
          </cell>
          <cell r="AJ903">
            <v>0</v>
          </cell>
          <cell r="AK903">
            <v>1100000000</v>
          </cell>
          <cell r="AL903">
            <v>0</v>
          </cell>
          <cell r="AM903">
            <v>78203.198972028578</v>
          </cell>
          <cell r="AN903">
            <v>0</v>
          </cell>
          <cell r="AO903">
            <v>-0.15384615384615385</v>
          </cell>
          <cell r="AP903" t="str">
            <v>Rated 2 - no recommendation</v>
          </cell>
          <cell r="AQ903">
            <v>260000000</v>
          </cell>
          <cell r="AR903">
            <v>1100000000</v>
          </cell>
          <cell r="AS903">
            <v>1</v>
          </cell>
          <cell r="AT903">
            <v>1</v>
          </cell>
          <cell r="AU903">
            <v>0</v>
          </cell>
          <cell r="AV903">
            <v>1100000000</v>
          </cell>
          <cell r="AW903">
            <v>78203.198972028578</v>
          </cell>
          <cell r="AX903">
            <v>0</v>
          </cell>
          <cell r="AY903">
            <v>0</v>
          </cell>
          <cell r="AZ903" t="str">
            <v>commission</v>
          </cell>
          <cell r="BA903" t="str">
            <v>commissionEligible</v>
          </cell>
          <cell r="BB903" t="str">
            <v>commissionIndonesia</v>
          </cell>
          <cell r="BC903" t="str">
            <v xml:space="preserve">commissionIndonesia </v>
          </cell>
          <cell r="BH903">
            <v>4</v>
          </cell>
        </row>
        <row r="904">
          <cell r="B904">
            <v>20115</v>
          </cell>
          <cell r="C904">
            <v>15205</v>
          </cell>
          <cell r="D904">
            <v>199898</v>
          </cell>
          <cell r="E904" t="str">
            <v>Ling Ling Lee</v>
          </cell>
          <cell r="F904" t="str">
            <v>Major Account Manager</v>
          </cell>
          <cell r="G904" t="str">
            <v>Employee</v>
          </cell>
          <cell r="H904" t="str">
            <v>APAC Sales</v>
          </cell>
          <cell r="I904" t="str">
            <v>SINGAPORE</v>
          </cell>
          <cell r="J904" t="str">
            <v>Singapore</v>
          </cell>
          <cell r="K904">
            <v>43682</v>
          </cell>
          <cell r="L904" t="str">
            <v>APAC</v>
          </cell>
          <cell r="M904" t="str">
            <v>S43P</v>
          </cell>
          <cell r="N904" t="str">
            <v>S</v>
          </cell>
          <cell r="O904" t="str">
            <v>4</v>
          </cell>
          <cell r="P904" t="str">
            <v>Regular</v>
          </cell>
          <cell r="R904">
            <v>1</v>
          </cell>
          <cell r="U904" t="str">
            <v>SGD</v>
          </cell>
          <cell r="V904" t="str">
            <v>APAC Sales</v>
          </cell>
          <cell r="W904" t="str">
            <v>Sharat Sinha</v>
          </cell>
          <cell r="Y904" t="str">
            <v>Eligible</v>
          </cell>
          <cell r="Z904">
            <v>230000</v>
          </cell>
          <cell r="AA904">
            <v>173569.4665187849</v>
          </cell>
          <cell r="AB904">
            <v>230000</v>
          </cell>
          <cell r="AC904">
            <v>173569.4665187849</v>
          </cell>
          <cell r="AD904">
            <v>2</v>
          </cell>
          <cell r="AE904" t="str">
            <v>S43</v>
          </cell>
          <cell r="AF904">
            <v>170000</v>
          </cell>
          <cell r="AG904">
            <v>305000</v>
          </cell>
          <cell r="AH904">
            <v>0.44</v>
          </cell>
          <cell r="AI904">
            <v>2</v>
          </cell>
          <cell r="AJ904">
            <v>0</v>
          </cell>
          <cell r="AK904">
            <v>230000</v>
          </cell>
          <cell r="AL904">
            <v>0</v>
          </cell>
          <cell r="AM904">
            <v>173569.4665187849</v>
          </cell>
          <cell r="AN904">
            <v>0</v>
          </cell>
          <cell r="AO904">
            <v>-0.24590163934426235</v>
          </cell>
          <cell r="AP904" t="str">
            <v>Rated 2 - no recommendation</v>
          </cell>
          <cell r="AQ904">
            <v>48000</v>
          </cell>
          <cell r="AR904">
            <v>600000</v>
          </cell>
          <cell r="AS904">
            <v>0.32</v>
          </cell>
          <cell r="AT904">
            <v>1</v>
          </cell>
          <cell r="AU904">
            <v>0</v>
          </cell>
          <cell r="AV904">
            <v>230000</v>
          </cell>
          <cell r="AW904">
            <v>173569.4665187849</v>
          </cell>
          <cell r="AX904">
            <v>0</v>
          </cell>
          <cell r="AY904">
            <v>0</v>
          </cell>
          <cell r="AZ904" t="str">
            <v>commission</v>
          </cell>
          <cell r="BA904" t="str">
            <v>commissionEligible</v>
          </cell>
          <cell r="BB904" t="str">
            <v>commissionSingapore</v>
          </cell>
          <cell r="BC904" t="str">
            <v xml:space="preserve">commissionSingapore </v>
          </cell>
          <cell r="BH904">
            <v>3</v>
          </cell>
        </row>
        <row r="905">
          <cell r="B905">
            <v>20501</v>
          </cell>
          <cell r="C905">
            <v>15588</v>
          </cell>
          <cell r="D905">
            <v>206848</v>
          </cell>
          <cell r="E905" t="str">
            <v>Marvin Castillo</v>
          </cell>
          <cell r="F905" t="str">
            <v>Security Engineer</v>
          </cell>
          <cell r="G905" t="str">
            <v>Contractor</v>
          </cell>
          <cell r="H905" t="str">
            <v>APAC Sales</v>
          </cell>
          <cell r="I905" t="str">
            <v>PHILIPPINES</v>
          </cell>
          <cell r="J905" t="str">
            <v>Philippines</v>
          </cell>
          <cell r="K905">
            <v>43745</v>
          </cell>
          <cell r="L905" t="str">
            <v>APAC</v>
          </cell>
          <cell r="M905" t="str">
            <v>E51P</v>
          </cell>
          <cell r="N905" t="str">
            <v>E</v>
          </cell>
          <cell r="O905" t="str">
            <v>5</v>
          </cell>
          <cell r="P905" t="str">
            <v>Regular</v>
          </cell>
          <cell r="R905">
            <v>1</v>
          </cell>
          <cell r="U905" t="str">
            <v>PHP</v>
          </cell>
          <cell r="V905" t="str">
            <v>APAC Sales</v>
          </cell>
          <cell r="W905" t="str">
            <v>Sharat Sinha</v>
          </cell>
          <cell r="Y905" t="str">
            <v>Eligible</v>
          </cell>
          <cell r="Z905">
            <v>1800000</v>
          </cell>
          <cell r="AA905">
            <v>37428.092363507116</v>
          </cell>
          <cell r="AB905">
            <v>1800000</v>
          </cell>
          <cell r="AC905">
            <v>37428.092363507116</v>
          </cell>
          <cell r="AD905">
            <v>3</v>
          </cell>
          <cell r="AE905" t="str">
            <v>E51</v>
          </cell>
          <cell r="AF905">
            <v>1800000</v>
          </cell>
          <cell r="AG905">
            <v>2500000</v>
          </cell>
          <cell r="AH905">
            <v>0</v>
          </cell>
          <cell r="AI905">
            <v>1</v>
          </cell>
          <cell r="AJ905">
            <v>0</v>
          </cell>
          <cell r="AK905">
            <v>1872000</v>
          </cell>
          <cell r="AL905">
            <v>4.0000000000000036E-2</v>
          </cell>
          <cell r="AM905">
            <v>38925.216058047401</v>
          </cell>
          <cell r="AN905">
            <v>1497.1236945402852</v>
          </cell>
          <cell r="AO905">
            <v>-0.25119999999999998</v>
          </cell>
          <cell r="AQ905">
            <v>1664000</v>
          </cell>
          <cell r="AR905">
            <v>3865000</v>
          </cell>
          <cell r="AS905">
            <v>0.06</v>
          </cell>
          <cell r="AT905">
            <v>1</v>
          </cell>
          <cell r="AU905">
            <v>0</v>
          </cell>
          <cell r="AV905">
            <v>1872000</v>
          </cell>
          <cell r="AW905">
            <v>38925.216058047401</v>
          </cell>
          <cell r="AX905">
            <v>4.0000000000000036E-2</v>
          </cell>
          <cell r="AY905">
            <v>1497.1236945402852</v>
          </cell>
          <cell r="AZ905" t="str">
            <v>commission</v>
          </cell>
          <cell r="BA905" t="str">
            <v>commissionEligible</v>
          </cell>
          <cell r="BB905" t="str">
            <v>commissionPhilippines</v>
          </cell>
          <cell r="BC905" t="str">
            <v xml:space="preserve">commissionPhilippines </v>
          </cell>
        </row>
        <row r="906">
          <cell r="B906">
            <v>21434</v>
          </cell>
          <cell r="C906">
            <v>16521</v>
          </cell>
          <cell r="D906">
            <v>236982</v>
          </cell>
          <cell r="E906" t="str">
            <v>Men Dee Liew</v>
          </cell>
          <cell r="F906" t="str">
            <v>Channel Account Manager</v>
          </cell>
          <cell r="G906" t="str">
            <v>Contractor</v>
          </cell>
          <cell r="H906" t="str">
            <v>APAC Sales</v>
          </cell>
          <cell r="I906" t="str">
            <v>MALAYSIA - HOME</v>
          </cell>
          <cell r="J906" t="str">
            <v>Malaysia</v>
          </cell>
          <cell r="K906">
            <v>44036</v>
          </cell>
          <cell r="L906" t="str">
            <v>APAC</v>
          </cell>
          <cell r="M906" t="str">
            <v>S51P</v>
          </cell>
          <cell r="N906" t="str">
            <v>S</v>
          </cell>
          <cell r="O906" t="str">
            <v>5</v>
          </cell>
          <cell r="P906" t="str">
            <v>Regular</v>
          </cell>
          <cell r="R906">
            <v>1</v>
          </cell>
          <cell r="U906" t="str">
            <v>MYR</v>
          </cell>
          <cell r="V906" t="str">
            <v>APAC Sales</v>
          </cell>
          <cell r="W906" t="str">
            <v>Sharat Sinha</v>
          </cell>
          <cell r="Y906" t="str">
            <v>Eligible</v>
          </cell>
          <cell r="Z906">
            <v>230000</v>
          </cell>
          <cell r="AA906">
            <v>56870.492661493125</v>
          </cell>
          <cell r="AB906">
            <v>230000</v>
          </cell>
          <cell r="AC906">
            <v>56870.492661493125</v>
          </cell>
          <cell r="AD906">
            <v>3</v>
          </cell>
          <cell r="AE906" t="str">
            <v>S51</v>
          </cell>
          <cell r="AF906">
            <v>180000</v>
          </cell>
          <cell r="AG906">
            <v>255000</v>
          </cell>
          <cell r="AH906">
            <v>0.66</v>
          </cell>
          <cell r="AI906">
            <v>3</v>
          </cell>
          <cell r="AJ906">
            <v>0</v>
          </cell>
          <cell r="AK906">
            <v>234600</v>
          </cell>
          <cell r="AL906">
            <v>2.0000000000000018E-2</v>
          </cell>
          <cell r="AM906">
            <v>58007.902514722991</v>
          </cell>
          <cell r="AN906">
            <v>1137.4098532298667</v>
          </cell>
          <cell r="AO906">
            <v>-7.999999999999996E-2</v>
          </cell>
          <cell r="AQ906">
            <v>225000</v>
          </cell>
          <cell r="AR906">
            <v>318000</v>
          </cell>
          <cell r="AS906">
            <v>0.05</v>
          </cell>
          <cell r="AT906">
            <v>1</v>
          </cell>
          <cell r="AU906">
            <v>0</v>
          </cell>
          <cell r="AV906">
            <v>234600</v>
          </cell>
          <cell r="AW906">
            <v>58007.902514722991</v>
          </cell>
          <cell r="AX906">
            <v>2.0000000000000018E-2</v>
          </cell>
          <cell r="AY906">
            <v>1137.4098532298667</v>
          </cell>
          <cell r="AZ906" t="str">
            <v>commission</v>
          </cell>
          <cell r="BA906" t="str">
            <v>commissionEligible</v>
          </cell>
          <cell r="BB906" t="str">
            <v>commissionMalaysia</v>
          </cell>
          <cell r="BC906" t="str">
            <v xml:space="preserve">commissionMalaysia </v>
          </cell>
        </row>
        <row r="907">
          <cell r="B907">
            <v>20479</v>
          </cell>
          <cell r="C907">
            <v>15566</v>
          </cell>
          <cell r="D907">
            <v>206735</v>
          </cell>
          <cell r="E907" t="str">
            <v>Michael Cadiente</v>
          </cell>
          <cell r="F907" t="str">
            <v>Security Engineer</v>
          </cell>
          <cell r="G907" t="str">
            <v>Contractor</v>
          </cell>
          <cell r="H907" t="str">
            <v>APAC Sales</v>
          </cell>
          <cell r="I907" t="str">
            <v>PHILIPPINES</v>
          </cell>
          <cell r="J907" t="str">
            <v>Philippines</v>
          </cell>
          <cell r="K907">
            <v>43745</v>
          </cell>
          <cell r="L907" t="str">
            <v>APAC</v>
          </cell>
          <cell r="M907" t="str">
            <v>E51P</v>
          </cell>
          <cell r="N907" t="str">
            <v>E</v>
          </cell>
          <cell r="O907" t="str">
            <v>5</v>
          </cell>
          <cell r="P907" t="str">
            <v>Regular</v>
          </cell>
          <cell r="R907">
            <v>1</v>
          </cell>
          <cell r="U907" t="str">
            <v>PHP</v>
          </cell>
          <cell r="V907" t="str">
            <v>APAC Sales</v>
          </cell>
          <cell r="W907" t="str">
            <v>Sharat Sinha</v>
          </cell>
          <cell r="Y907" t="str">
            <v>Eligible</v>
          </cell>
          <cell r="Z907">
            <v>1800000</v>
          </cell>
          <cell r="AA907">
            <v>37428.092363507116</v>
          </cell>
          <cell r="AB907">
            <v>1800000</v>
          </cell>
          <cell r="AC907">
            <v>37428.092363507116</v>
          </cell>
          <cell r="AD907">
            <v>3</v>
          </cell>
          <cell r="AE907" t="str">
            <v>E51</v>
          </cell>
          <cell r="AF907">
            <v>1800000</v>
          </cell>
          <cell r="AG907">
            <v>2500000</v>
          </cell>
          <cell r="AH907">
            <v>0</v>
          </cell>
          <cell r="AI907">
            <v>1</v>
          </cell>
          <cell r="AJ907">
            <v>0</v>
          </cell>
          <cell r="AK907">
            <v>1872000</v>
          </cell>
          <cell r="AL907">
            <v>4.0000000000000036E-2</v>
          </cell>
          <cell r="AM907">
            <v>38925.216058047401</v>
          </cell>
          <cell r="AN907">
            <v>1497.1236945402852</v>
          </cell>
          <cell r="AO907">
            <v>-0.25119999999999998</v>
          </cell>
          <cell r="AQ907">
            <v>1664000</v>
          </cell>
          <cell r="AR907">
            <v>3865000</v>
          </cell>
          <cell r="AS907">
            <v>0.06</v>
          </cell>
          <cell r="AT907">
            <v>1</v>
          </cell>
          <cell r="AU907">
            <v>0</v>
          </cell>
          <cell r="AV907">
            <v>1872000</v>
          </cell>
          <cell r="AW907">
            <v>38925.216058047401</v>
          </cell>
          <cell r="AX907">
            <v>4.0000000000000036E-2</v>
          </cell>
          <cell r="AY907">
            <v>1497.1236945402852</v>
          </cell>
          <cell r="AZ907" t="str">
            <v>commission</v>
          </cell>
          <cell r="BA907" t="str">
            <v>commissionEligible</v>
          </cell>
          <cell r="BB907" t="str">
            <v>commissionPhilippines</v>
          </cell>
          <cell r="BC907" t="str">
            <v xml:space="preserve">commissionPhilippines </v>
          </cell>
        </row>
        <row r="908">
          <cell r="B908">
            <v>15990</v>
          </cell>
          <cell r="C908">
            <v>10941</v>
          </cell>
          <cell r="D908">
            <v>111530</v>
          </cell>
          <cell r="E908" t="str">
            <v>Mun Kit Chee</v>
          </cell>
          <cell r="F908" t="str">
            <v>Regional Channel Account Manager</v>
          </cell>
          <cell r="G908" t="str">
            <v>Left Site</v>
          </cell>
          <cell r="H908" t="str">
            <v>APAC Sales</v>
          </cell>
          <cell r="I908" t="str">
            <v>SINGAPORE</v>
          </cell>
          <cell r="J908" t="str">
            <v>Singapore</v>
          </cell>
          <cell r="K908">
            <v>42786</v>
          </cell>
          <cell r="L908" t="str">
            <v>APAC</v>
          </cell>
          <cell r="M908" t="str">
            <v>S41P</v>
          </cell>
          <cell r="N908" t="str">
            <v>S</v>
          </cell>
          <cell r="O908" t="str">
            <v>4</v>
          </cell>
          <cell r="P908" t="str">
            <v>Regular</v>
          </cell>
          <cell r="U908" t="str">
            <v>SGD</v>
          </cell>
          <cell r="V908" t="str">
            <v>APAC Sales</v>
          </cell>
          <cell r="W908" t="str">
            <v>Sharat Sinha</v>
          </cell>
          <cell r="Y908" t="str">
            <v>Not Eligible - left</v>
          </cell>
          <cell r="Z908">
            <v>262080</v>
          </cell>
          <cell r="AA908">
            <v>197778.63384888324</v>
          </cell>
          <cell r="AB908">
            <v>262080</v>
          </cell>
          <cell r="AC908">
            <v>197778.63384888324</v>
          </cell>
        </row>
        <row r="909">
          <cell r="B909">
            <v>21536</v>
          </cell>
          <cell r="C909">
            <v>16623</v>
          </cell>
          <cell r="D909">
            <v>243270</v>
          </cell>
          <cell r="E909" t="str">
            <v>Phuong Anh Do</v>
          </cell>
          <cell r="F909" t="str">
            <v>Major Account Manager</v>
          </cell>
          <cell r="G909" t="str">
            <v>Contractor</v>
          </cell>
          <cell r="H909" t="str">
            <v>APAC Sales</v>
          </cell>
          <cell r="I909" t="str">
            <v>VIETNAM - HOME</v>
          </cell>
          <cell r="J909" t="str">
            <v>Vietnam</v>
          </cell>
          <cell r="K909">
            <v>44088</v>
          </cell>
          <cell r="L909" t="str">
            <v>APAC</v>
          </cell>
          <cell r="M909" t="str">
            <v>S43P</v>
          </cell>
          <cell r="N909" t="str">
            <v>S</v>
          </cell>
          <cell r="O909" t="str">
            <v>4</v>
          </cell>
          <cell r="P909" t="str">
            <v>Regular</v>
          </cell>
          <cell r="R909">
            <v>1</v>
          </cell>
          <cell r="U909" t="str">
            <v>VND</v>
          </cell>
          <cell r="V909" t="str">
            <v>APAC Sales</v>
          </cell>
          <cell r="W909" t="str">
            <v>Sharat Sinha</v>
          </cell>
          <cell r="Y909" t="str">
            <v>Eligible</v>
          </cell>
          <cell r="Z909">
            <v>1900000000</v>
          </cell>
          <cell r="AA909">
            <v>82223.185076012087</v>
          </cell>
          <cell r="AB909">
            <v>1900000000</v>
          </cell>
          <cell r="AC909">
            <v>82223.185076012087</v>
          </cell>
          <cell r="AD909">
            <v>3</v>
          </cell>
          <cell r="AE909" t="str">
            <v>S43</v>
          </cell>
          <cell r="AF909">
            <v>1500000000</v>
          </cell>
          <cell r="AG909">
            <v>2400000000</v>
          </cell>
          <cell r="AH909">
            <v>0.44</v>
          </cell>
          <cell r="AI909">
            <v>2</v>
          </cell>
          <cell r="AJ909">
            <v>0</v>
          </cell>
          <cell r="AK909">
            <v>1957000000</v>
          </cell>
          <cell r="AL909">
            <v>3.0000000000000027E-2</v>
          </cell>
          <cell r="AM909">
            <v>84689.880628292449</v>
          </cell>
          <cell r="AN909">
            <v>2466.6955522803619</v>
          </cell>
          <cell r="AO909">
            <v>-0.18458333333333332</v>
          </cell>
          <cell r="AQ909">
            <v>697125000</v>
          </cell>
          <cell r="AR909">
            <v>2310000000</v>
          </cell>
          <cell r="AS909">
            <v>0.74</v>
          </cell>
          <cell r="AT909">
            <v>1</v>
          </cell>
          <cell r="AU909">
            <v>0</v>
          </cell>
          <cell r="AV909">
            <v>1957000000</v>
          </cell>
          <cell r="AW909">
            <v>84689.880628292449</v>
          </cell>
          <cell r="AX909">
            <v>3.0000000000000027E-2</v>
          </cell>
          <cell r="AY909">
            <v>2466.6955522803619</v>
          </cell>
          <cell r="AZ909" t="str">
            <v>commission</v>
          </cell>
          <cell r="BA909" t="str">
            <v>commissionEligible</v>
          </cell>
          <cell r="BB909" t="str">
            <v>commissionVietnam</v>
          </cell>
          <cell r="BC909" t="str">
            <v xml:space="preserve">commissionVietnam </v>
          </cell>
        </row>
        <row r="910">
          <cell r="B910">
            <v>18228</v>
          </cell>
          <cell r="C910">
            <v>13278</v>
          </cell>
          <cell r="D910">
            <v>108875</v>
          </cell>
          <cell r="E910" t="str">
            <v>Prachachart Stapornnanon</v>
          </cell>
          <cell r="F910" t="str">
            <v>Security Engineer</v>
          </cell>
          <cell r="G910" t="str">
            <v>Contractor</v>
          </cell>
          <cell r="H910" t="str">
            <v>APAC Sales</v>
          </cell>
          <cell r="I910" t="str">
            <v>BANGKOK</v>
          </cell>
          <cell r="J910" t="str">
            <v>Thailand</v>
          </cell>
          <cell r="K910">
            <v>43297</v>
          </cell>
          <cell r="L910" t="str">
            <v>APAC</v>
          </cell>
          <cell r="M910" t="str">
            <v>E51P</v>
          </cell>
          <cell r="N910" t="str">
            <v>E</v>
          </cell>
          <cell r="O910" t="str">
            <v>5</v>
          </cell>
          <cell r="P910" t="str">
            <v>Regular</v>
          </cell>
          <cell r="R910">
            <v>1</v>
          </cell>
          <cell r="U910" t="str">
            <v>THB</v>
          </cell>
          <cell r="V910" t="str">
            <v>APAC Sales</v>
          </cell>
          <cell r="W910" t="str">
            <v>Sharat Sinha</v>
          </cell>
          <cell r="Y910" t="str">
            <v>Eligible</v>
          </cell>
          <cell r="Z910">
            <v>1325000</v>
          </cell>
          <cell r="AA910">
            <v>44200.188530766281</v>
          </cell>
          <cell r="AB910">
            <v>1325000</v>
          </cell>
          <cell r="AC910">
            <v>44200.188530766281</v>
          </cell>
          <cell r="AD910">
            <v>4</v>
          </cell>
          <cell r="AE910" t="str">
            <v>E51</v>
          </cell>
          <cell r="AF910">
            <v>1300000</v>
          </cell>
          <cell r="AG910">
            <v>2300000</v>
          </cell>
          <cell r="AH910">
            <v>0.02</v>
          </cell>
          <cell r="AI910">
            <v>1</v>
          </cell>
          <cell r="AJ910">
            <v>0</v>
          </cell>
          <cell r="AK910">
            <v>1404500</v>
          </cell>
          <cell r="AL910">
            <v>6.0000000000000053E-2</v>
          </cell>
          <cell r="AM910">
            <v>46852.199842612259</v>
          </cell>
          <cell r="AN910">
            <v>2652.0113118459776</v>
          </cell>
          <cell r="AO910">
            <v>-0.38934782608695651</v>
          </cell>
          <cell r="AQ910">
            <v>1325000</v>
          </cell>
          <cell r="AR910">
            <v>4150000</v>
          </cell>
          <cell r="AS910">
            <v>0</v>
          </cell>
          <cell r="AT910">
            <v>1</v>
          </cell>
          <cell r="AU910">
            <v>0</v>
          </cell>
          <cell r="AV910">
            <v>1404500</v>
          </cell>
          <cell r="AW910">
            <v>46852.199842612259</v>
          </cell>
          <cell r="AX910">
            <v>6.0000000000000053E-2</v>
          </cell>
          <cell r="AY910">
            <v>2652.0113118459776</v>
          </cell>
          <cell r="AZ910" t="str">
            <v>commission</v>
          </cell>
          <cell r="BA910" t="str">
            <v>commissionEligible</v>
          </cell>
          <cell r="BB910" t="str">
            <v>commissionThailand</v>
          </cell>
          <cell r="BC910" t="str">
            <v xml:space="preserve">commissionThailand </v>
          </cell>
          <cell r="BH910">
            <v>3</v>
          </cell>
        </row>
        <row r="911">
          <cell r="B911">
            <v>20926</v>
          </cell>
          <cell r="C911">
            <v>16013</v>
          </cell>
          <cell r="D911">
            <v>118913</v>
          </cell>
          <cell r="E911" t="str">
            <v>Marvin Dy</v>
          </cell>
          <cell r="F911" t="str">
            <v>Security Engineer</v>
          </cell>
          <cell r="G911" t="str">
            <v>Employee</v>
          </cell>
          <cell r="H911" t="str">
            <v>APAC Sales</v>
          </cell>
          <cell r="I911" t="str">
            <v>SINGAPORE</v>
          </cell>
          <cell r="J911" t="str">
            <v>Singapore</v>
          </cell>
          <cell r="K911">
            <v>43851</v>
          </cell>
          <cell r="L911" t="str">
            <v>APAC</v>
          </cell>
          <cell r="M911" t="str">
            <v>E41P</v>
          </cell>
          <cell r="N911" t="str">
            <v>E</v>
          </cell>
          <cell r="O911" t="str">
            <v>4</v>
          </cell>
          <cell r="P911" t="str">
            <v>Regular</v>
          </cell>
          <cell r="R911">
            <v>1</v>
          </cell>
          <cell r="U911" t="str">
            <v>SGD</v>
          </cell>
          <cell r="V911" t="str">
            <v>APAC Sales</v>
          </cell>
          <cell r="W911" t="str">
            <v>Sharat Sinha</v>
          </cell>
          <cell r="Y911" t="str">
            <v>Eligible</v>
          </cell>
          <cell r="Z911">
            <v>156000</v>
          </cell>
          <cell r="AA911">
            <v>117725.37729100193</v>
          </cell>
          <cell r="AB911">
            <v>156000</v>
          </cell>
          <cell r="AC911">
            <v>117725.37729100193</v>
          </cell>
          <cell r="AD911">
            <v>3</v>
          </cell>
          <cell r="AE911" t="str">
            <v>E41</v>
          </cell>
          <cell r="AF911">
            <v>140000</v>
          </cell>
          <cell r="AG911">
            <v>225000</v>
          </cell>
          <cell r="AH911">
            <v>0.18</v>
          </cell>
          <cell r="AI911">
            <v>2</v>
          </cell>
          <cell r="AJ911">
            <v>0</v>
          </cell>
          <cell r="AK911">
            <v>160680</v>
          </cell>
          <cell r="AL911">
            <v>3.0000000000000027E-2</v>
          </cell>
          <cell r="AM911">
            <v>121257.13860973199</v>
          </cell>
          <cell r="AN911">
            <v>3531.7613187300594</v>
          </cell>
          <cell r="AO911">
            <v>-0.28586666666666671</v>
          </cell>
          <cell r="AQ911">
            <v>48000</v>
          </cell>
          <cell r="AR911">
            <v>600000</v>
          </cell>
          <cell r="AS911">
            <v>0.19</v>
          </cell>
          <cell r="AT911">
            <v>1</v>
          </cell>
          <cell r="AU911">
            <v>0</v>
          </cell>
          <cell r="AV911">
            <v>160680</v>
          </cell>
          <cell r="AW911">
            <v>121257.13860973199</v>
          </cell>
          <cell r="AX911">
            <v>3.0000000000000027E-2</v>
          </cell>
          <cell r="AY911">
            <v>3531.7613187300594</v>
          </cell>
          <cell r="AZ911" t="str">
            <v>commission</v>
          </cell>
          <cell r="BA911" t="str">
            <v>commissionEligible</v>
          </cell>
          <cell r="BB911" t="str">
            <v>commissionSingapore</v>
          </cell>
          <cell r="BC911" t="str">
            <v xml:space="preserve">commissionSingapore </v>
          </cell>
        </row>
        <row r="912">
          <cell r="B912">
            <v>19814</v>
          </cell>
          <cell r="C912">
            <v>14872</v>
          </cell>
          <cell r="D912">
            <v>191430</v>
          </cell>
          <cell r="E912" t="str">
            <v>Samuel Redjonok</v>
          </cell>
          <cell r="F912" t="str">
            <v>Security Engineer</v>
          </cell>
          <cell r="G912" t="str">
            <v>Employee</v>
          </cell>
          <cell r="H912" t="str">
            <v>APAC Sales</v>
          </cell>
          <cell r="I912" t="str">
            <v>INDONESIA</v>
          </cell>
          <cell r="J912" t="str">
            <v>Indonesia</v>
          </cell>
          <cell r="K912">
            <v>43587</v>
          </cell>
          <cell r="L912" t="str">
            <v>APAC</v>
          </cell>
          <cell r="M912" t="str">
            <v>E51P</v>
          </cell>
          <cell r="N912" t="str">
            <v>E</v>
          </cell>
          <cell r="O912" t="str">
            <v>5</v>
          </cell>
          <cell r="P912" t="str">
            <v>Regular</v>
          </cell>
          <cell r="R912">
            <v>1</v>
          </cell>
          <cell r="U912" t="str">
            <v>IDR</v>
          </cell>
          <cell r="V912" t="str">
            <v>APAC Sales</v>
          </cell>
          <cell r="W912" t="str">
            <v>Sharat Sinha</v>
          </cell>
          <cell r="Y912" t="str">
            <v>Eligible</v>
          </cell>
          <cell r="Z912">
            <v>546000000</v>
          </cell>
          <cell r="AA912">
            <v>38817.224217025097</v>
          </cell>
          <cell r="AB912">
            <v>546000000</v>
          </cell>
          <cell r="AC912">
            <v>38817.224217025097</v>
          </cell>
          <cell r="AD912">
            <v>3</v>
          </cell>
          <cell r="AE912" t="str">
            <v>E51</v>
          </cell>
          <cell r="AF912">
            <v>420000000</v>
          </cell>
          <cell r="AG912">
            <v>660000000</v>
          </cell>
          <cell r="AH912">
            <v>0.52</v>
          </cell>
          <cell r="AI912">
            <v>3</v>
          </cell>
          <cell r="AJ912">
            <v>0</v>
          </cell>
          <cell r="AK912">
            <v>556920000</v>
          </cell>
          <cell r="AL912">
            <v>2.0000000000000018E-2</v>
          </cell>
          <cell r="AM912">
            <v>39593.568701365599</v>
          </cell>
          <cell r="AN912">
            <v>776.34448434050137</v>
          </cell>
          <cell r="AO912">
            <v>-0.1561818181818182</v>
          </cell>
          <cell r="AQ912">
            <v>260000000</v>
          </cell>
          <cell r="AR912">
            <v>1100000000</v>
          </cell>
          <cell r="AS912">
            <v>0.34</v>
          </cell>
          <cell r="AT912">
            <v>1</v>
          </cell>
          <cell r="AU912">
            <v>0</v>
          </cell>
          <cell r="AV912">
            <v>556920000</v>
          </cell>
          <cell r="AW912">
            <v>39593.568701365599</v>
          </cell>
          <cell r="AX912">
            <v>2.0000000000000018E-2</v>
          </cell>
          <cell r="AY912">
            <v>776.34448434050137</v>
          </cell>
          <cell r="AZ912" t="str">
            <v>commission</v>
          </cell>
          <cell r="BA912" t="str">
            <v>commissionEligible</v>
          </cell>
          <cell r="BB912" t="str">
            <v>commissionIndonesia</v>
          </cell>
          <cell r="BC912" t="str">
            <v xml:space="preserve">commissionIndonesia </v>
          </cell>
          <cell r="BH912">
            <v>3</v>
          </cell>
        </row>
        <row r="913">
          <cell r="B913">
            <v>19490</v>
          </cell>
          <cell r="C913">
            <v>14548</v>
          </cell>
          <cell r="D913">
            <v>186543</v>
          </cell>
          <cell r="E913" t="str">
            <v>Su Ling Foo</v>
          </cell>
          <cell r="F913" t="str">
            <v>Channel Account Manager</v>
          </cell>
          <cell r="G913" t="str">
            <v>Employee</v>
          </cell>
          <cell r="H913" t="str">
            <v>APAC Sales</v>
          </cell>
          <cell r="I913" t="str">
            <v>SINGAPORE</v>
          </cell>
          <cell r="J913" t="str">
            <v>Singapore</v>
          </cell>
          <cell r="K913">
            <v>43525</v>
          </cell>
          <cell r="L913" t="str">
            <v>APAC</v>
          </cell>
          <cell r="M913" t="str">
            <v>S51P</v>
          </cell>
          <cell r="N913" t="str">
            <v>S</v>
          </cell>
          <cell r="O913" t="str">
            <v>5</v>
          </cell>
          <cell r="P913" t="str">
            <v>Regular</v>
          </cell>
          <cell r="R913">
            <v>1</v>
          </cell>
          <cell r="U913" t="str">
            <v>SGD</v>
          </cell>
          <cell r="V913" t="str">
            <v>APAC Sales</v>
          </cell>
          <cell r="W913" t="str">
            <v>Sharat Sinha</v>
          </cell>
          <cell r="Y913" t="str">
            <v>Eligible</v>
          </cell>
          <cell r="Z913">
            <v>135200</v>
          </cell>
          <cell r="AA913">
            <v>102028.66031886834</v>
          </cell>
          <cell r="AB913">
            <v>135200</v>
          </cell>
          <cell r="AC913">
            <v>102028.66031886834</v>
          </cell>
          <cell r="AD913">
            <v>4</v>
          </cell>
          <cell r="AE913" t="str">
            <v>S51</v>
          </cell>
          <cell r="AF913">
            <v>120000</v>
          </cell>
          <cell r="AG913">
            <v>185000</v>
          </cell>
          <cell r="AH913">
            <v>0.23</v>
          </cell>
          <cell r="AI913">
            <v>2</v>
          </cell>
          <cell r="AJ913">
            <v>0</v>
          </cell>
          <cell r="AK913">
            <v>141960</v>
          </cell>
          <cell r="AL913">
            <v>5.0000000000000044E-2</v>
          </cell>
          <cell r="AM913">
            <v>107130.09333481175</v>
          </cell>
          <cell r="AN913">
            <v>5101.4330159434176</v>
          </cell>
          <cell r="AO913">
            <v>-0.23264864864864865</v>
          </cell>
          <cell r="AQ913">
            <v>48000</v>
          </cell>
          <cell r="AR913">
            <v>600000</v>
          </cell>
          <cell r="AS913">
            <v>0.15</v>
          </cell>
          <cell r="AT913">
            <v>1</v>
          </cell>
          <cell r="AU913">
            <v>0</v>
          </cell>
          <cell r="AV913">
            <v>141960</v>
          </cell>
          <cell r="AW913">
            <v>107130.09333481175</v>
          </cell>
          <cell r="AX913">
            <v>5.0000000000000044E-2</v>
          </cell>
          <cell r="AY913">
            <v>5101.4330159434176</v>
          </cell>
          <cell r="AZ913" t="str">
            <v>commission</v>
          </cell>
          <cell r="BA913" t="str">
            <v>commissionEligible</v>
          </cell>
          <cell r="BB913" t="str">
            <v>commissionSingapore</v>
          </cell>
          <cell r="BC913" t="str">
            <v xml:space="preserve">commissionSingapore </v>
          </cell>
          <cell r="BH913">
            <v>3</v>
          </cell>
        </row>
        <row r="914">
          <cell r="B914">
            <v>17255</v>
          </cell>
          <cell r="C914">
            <v>12283</v>
          </cell>
          <cell r="D914">
            <v>138837</v>
          </cell>
          <cell r="E914" t="str">
            <v>Sylvia Go</v>
          </cell>
          <cell r="F914" t="str">
            <v>Channel Account Manager</v>
          </cell>
          <cell r="G914" t="str">
            <v>Employee</v>
          </cell>
          <cell r="H914" t="str">
            <v>APAC Sales</v>
          </cell>
          <cell r="I914" t="str">
            <v>SINGAPORE</v>
          </cell>
          <cell r="J914" t="str">
            <v>Singapore</v>
          </cell>
          <cell r="K914">
            <v>43046</v>
          </cell>
          <cell r="L914" t="str">
            <v>APAC</v>
          </cell>
          <cell r="M914" t="str">
            <v>S51P</v>
          </cell>
          <cell r="N914" t="str">
            <v>S</v>
          </cell>
          <cell r="O914" t="str">
            <v>5</v>
          </cell>
          <cell r="P914" t="str">
            <v>Regular</v>
          </cell>
          <cell r="R914">
            <v>1</v>
          </cell>
          <cell r="U914" t="str">
            <v>SGD</v>
          </cell>
          <cell r="V914" t="str">
            <v>APAC Sales</v>
          </cell>
          <cell r="W914" t="str">
            <v>Sharat Sinha</v>
          </cell>
          <cell r="Y914" t="str">
            <v>Eligible</v>
          </cell>
          <cell r="Z914">
            <v>192500</v>
          </cell>
          <cell r="AA914">
            <v>145270.09697767868</v>
          </cell>
          <cell r="AB914">
            <v>192500</v>
          </cell>
          <cell r="AC914">
            <v>145270.09697767868</v>
          </cell>
          <cell r="AD914">
            <v>3</v>
          </cell>
          <cell r="AE914" t="str">
            <v>S51</v>
          </cell>
          <cell r="AF914">
            <v>120000</v>
          </cell>
          <cell r="AG914">
            <v>185000</v>
          </cell>
          <cell r="AH914">
            <v>1</v>
          </cell>
          <cell r="AI914">
            <v>5</v>
          </cell>
          <cell r="AJ914">
            <v>0</v>
          </cell>
          <cell r="AK914">
            <v>192500</v>
          </cell>
          <cell r="AL914">
            <v>0</v>
          </cell>
          <cell r="AM914">
            <v>145270.09697767868</v>
          </cell>
          <cell r="AN914">
            <v>0</v>
          </cell>
          <cell r="AO914">
            <v>4.0540540540540571E-2</v>
          </cell>
          <cell r="AP914" t="str">
            <v>Above Range</v>
          </cell>
          <cell r="AQ914">
            <v>48000</v>
          </cell>
          <cell r="AR914">
            <v>600000</v>
          </cell>
          <cell r="AS914">
            <v>0.26</v>
          </cell>
          <cell r="AT914">
            <v>1</v>
          </cell>
          <cell r="AU914">
            <v>0</v>
          </cell>
          <cell r="AV914">
            <v>192500</v>
          </cell>
          <cell r="AW914">
            <v>145270.09697767868</v>
          </cell>
          <cell r="AX914">
            <v>0</v>
          </cell>
          <cell r="AY914">
            <v>0</v>
          </cell>
          <cell r="AZ914" t="str">
            <v>commission</v>
          </cell>
          <cell r="BA914" t="str">
            <v>commissionEligible</v>
          </cell>
          <cell r="BB914" t="str">
            <v>commissionSingapore</v>
          </cell>
          <cell r="BC914" t="str">
            <v xml:space="preserve">commissionSingapore </v>
          </cell>
          <cell r="BH914">
            <v>4</v>
          </cell>
        </row>
        <row r="915">
          <cell r="B915">
            <v>12895</v>
          </cell>
          <cell r="C915">
            <v>7919</v>
          </cell>
          <cell r="D915">
            <v>51656</v>
          </cell>
          <cell r="E915" t="str">
            <v>Sze Yew Chiue</v>
          </cell>
          <cell r="F915" t="str">
            <v>Security Engineer</v>
          </cell>
          <cell r="G915" t="str">
            <v>Contractor</v>
          </cell>
          <cell r="H915" t="str">
            <v>APAC Sales</v>
          </cell>
          <cell r="I915" t="str">
            <v>MALAYSIA - HOME</v>
          </cell>
          <cell r="J915" t="str">
            <v>Malaysia</v>
          </cell>
          <cell r="K915">
            <v>42951</v>
          </cell>
          <cell r="L915" t="str">
            <v>APAC</v>
          </cell>
          <cell r="M915" t="str">
            <v>E41P</v>
          </cell>
          <cell r="N915" t="str">
            <v>E</v>
          </cell>
          <cell r="O915" t="str">
            <v>4</v>
          </cell>
          <cell r="P915" t="str">
            <v>Regular</v>
          </cell>
          <cell r="R915">
            <v>1</v>
          </cell>
          <cell r="U915" t="str">
            <v>MYR</v>
          </cell>
          <cell r="V915" t="str">
            <v>APAC Sales</v>
          </cell>
          <cell r="W915" t="str">
            <v>Sharat Sinha</v>
          </cell>
          <cell r="Y915" t="str">
            <v>Eligible</v>
          </cell>
          <cell r="Z915">
            <v>296954.15000000002</v>
          </cell>
          <cell r="AA915">
            <v>73425.777427717097</v>
          </cell>
          <cell r="AB915">
            <v>296954.15000000002</v>
          </cell>
          <cell r="AC915">
            <v>73425.777427717097</v>
          </cell>
          <cell r="AD915">
            <v>4</v>
          </cell>
          <cell r="AE915" t="str">
            <v>E41</v>
          </cell>
          <cell r="AF915">
            <v>190000</v>
          </cell>
          <cell r="AG915">
            <v>360000</v>
          </cell>
          <cell r="AH915">
            <v>0.62</v>
          </cell>
          <cell r="AI915">
            <v>3</v>
          </cell>
          <cell r="AJ915">
            <v>0</v>
          </cell>
          <cell r="AK915">
            <v>308832.31600000005</v>
          </cell>
          <cell r="AL915">
            <v>4.0000000000000036E-2</v>
          </cell>
          <cell r="AM915">
            <v>76362.808524825785</v>
          </cell>
          <cell r="AN915">
            <v>2937.0310971086874</v>
          </cell>
          <cell r="AO915">
            <v>-0.14213245555555543</v>
          </cell>
          <cell r="AQ915">
            <v>225000</v>
          </cell>
          <cell r="AR915">
            <v>318000</v>
          </cell>
          <cell r="AS915">
            <v>0.77</v>
          </cell>
          <cell r="AT915">
            <v>1</v>
          </cell>
          <cell r="AU915">
            <v>0</v>
          </cell>
          <cell r="AV915">
            <v>308832.31600000005</v>
          </cell>
          <cell r="AW915">
            <v>76362.808524825785</v>
          </cell>
          <cell r="AX915">
            <v>4.0000000000000036E-2</v>
          </cell>
          <cell r="AY915">
            <v>2937.0310971086874</v>
          </cell>
          <cell r="AZ915" t="str">
            <v>commission</v>
          </cell>
          <cell r="BA915" t="str">
            <v>commissionEligible</v>
          </cell>
          <cell r="BB915" t="str">
            <v>commissionMalaysia</v>
          </cell>
          <cell r="BC915" t="str">
            <v xml:space="preserve">commissionMalaysia </v>
          </cell>
          <cell r="BH915">
            <v>4</v>
          </cell>
        </row>
        <row r="916">
          <cell r="B916">
            <v>21408</v>
          </cell>
          <cell r="C916">
            <v>16495</v>
          </cell>
          <cell r="D916">
            <v>223229</v>
          </cell>
          <cell r="E916" t="str">
            <v>Tan Phung Gia</v>
          </cell>
          <cell r="F916" t="str">
            <v>Territory Manager</v>
          </cell>
          <cell r="G916" t="str">
            <v>Contractor</v>
          </cell>
          <cell r="H916" t="str">
            <v>APAC Sales</v>
          </cell>
          <cell r="I916" t="str">
            <v>VIETNAM - HOME</v>
          </cell>
          <cell r="J916" t="str">
            <v>Vietnam</v>
          </cell>
          <cell r="K916">
            <v>44034</v>
          </cell>
          <cell r="L916" t="str">
            <v>APAC</v>
          </cell>
          <cell r="M916" t="str">
            <v>S43P</v>
          </cell>
          <cell r="N916" t="str">
            <v>S</v>
          </cell>
          <cell r="O916" t="str">
            <v>4</v>
          </cell>
          <cell r="P916" t="str">
            <v>Regular</v>
          </cell>
          <cell r="R916">
            <v>1</v>
          </cell>
          <cell r="U916" t="str">
            <v>VND</v>
          </cell>
          <cell r="V916" t="str">
            <v>APAC Sales</v>
          </cell>
          <cell r="W916" t="str">
            <v>Sharat Sinha</v>
          </cell>
          <cell r="Y916" t="str">
            <v>Eligible</v>
          </cell>
          <cell r="Z916">
            <v>2200000000</v>
          </cell>
          <cell r="AA916">
            <v>95205.793245908731</v>
          </cell>
          <cell r="AB916">
            <v>2200000000</v>
          </cell>
          <cell r="AC916">
            <v>95205.793245908731</v>
          </cell>
          <cell r="AD916">
            <v>4</v>
          </cell>
          <cell r="AE916" t="str">
            <v>S43</v>
          </cell>
          <cell r="AF916">
            <v>1500000000</v>
          </cell>
          <cell r="AG916">
            <v>2400000000</v>
          </cell>
          <cell r="AH916">
            <v>0.77</v>
          </cell>
          <cell r="AI916">
            <v>4</v>
          </cell>
          <cell r="AJ916">
            <v>0</v>
          </cell>
          <cell r="AK916">
            <v>2266000000</v>
          </cell>
          <cell r="AL916">
            <v>3.0000000000000027E-2</v>
          </cell>
          <cell r="AM916">
            <v>98061.967043285986</v>
          </cell>
          <cell r="AN916">
            <v>2856.1737973772542</v>
          </cell>
          <cell r="AO916">
            <v>-5.583333333333329E-2</v>
          </cell>
          <cell r="AQ916">
            <v>697125000</v>
          </cell>
          <cell r="AR916">
            <v>2310000000</v>
          </cell>
          <cell r="AS916">
            <v>0.93</v>
          </cell>
          <cell r="AT916">
            <v>1</v>
          </cell>
          <cell r="AU916">
            <v>0</v>
          </cell>
          <cell r="AV916">
            <v>2266000000</v>
          </cell>
          <cell r="AW916">
            <v>98061.967043285986</v>
          </cell>
          <cell r="AX916">
            <v>3.0000000000000027E-2</v>
          </cell>
          <cell r="AY916">
            <v>2856.1737973772542</v>
          </cell>
          <cell r="AZ916" t="str">
            <v>commission</v>
          </cell>
          <cell r="BA916" t="str">
            <v>commissionEligible</v>
          </cell>
          <cell r="BB916" t="str">
            <v>commissionVietnam</v>
          </cell>
          <cell r="BC916" t="str">
            <v xml:space="preserve">commissionVietnam </v>
          </cell>
        </row>
        <row r="917">
          <cell r="B917">
            <v>21120</v>
          </cell>
          <cell r="C917">
            <v>16207</v>
          </cell>
          <cell r="D917">
            <v>93547</v>
          </cell>
          <cell r="E917" t="str">
            <v>Terence Chung</v>
          </cell>
          <cell r="F917" t="str">
            <v>Territory Manager</v>
          </cell>
          <cell r="G917" t="str">
            <v>Employee</v>
          </cell>
          <cell r="H917" t="str">
            <v>APAC Sales</v>
          </cell>
          <cell r="I917" t="str">
            <v>SINGAPORE</v>
          </cell>
          <cell r="J917" t="str">
            <v>Singapore</v>
          </cell>
          <cell r="K917">
            <v>43906</v>
          </cell>
          <cell r="L917" t="str">
            <v>APAC</v>
          </cell>
          <cell r="M917" t="str">
            <v>S53P</v>
          </cell>
          <cell r="N917" t="str">
            <v>S</v>
          </cell>
          <cell r="O917" t="str">
            <v>5</v>
          </cell>
          <cell r="P917" t="str">
            <v>Regular</v>
          </cell>
          <cell r="R917">
            <v>1</v>
          </cell>
          <cell r="U917" t="str">
            <v>SGD</v>
          </cell>
          <cell r="V917" t="str">
            <v>APAC Sales</v>
          </cell>
          <cell r="W917" t="str">
            <v>Sharat Sinha</v>
          </cell>
          <cell r="Y917" t="str">
            <v>Eligible</v>
          </cell>
          <cell r="Z917">
            <v>150000</v>
          </cell>
          <cell r="AA917">
            <v>113197.47816442493</v>
          </cell>
          <cell r="AB917">
            <v>150000</v>
          </cell>
          <cell r="AC917">
            <v>113197.47816442493</v>
          </cell>
          <cell r="AD917">
            <v>2</v>
          </cell>
          <cell r="AE917" t="str">
            <v>S53</v>
          </cell>
          <cell r="AF917">
            <v>120000</v>
          </cell>
          <cell r="AG917">
            <v>200000</v>
          </cell>
          <cell r="AH917">
            <v>0.37</v>
          </cell>
          <cell r="AI917">
            <v>2</v>
          </cell>
          <cell r="AJ917">
            <v>0</v>
          </cell>
          <cell r="AK917">
            <v>150000</v>
          </cell>
          <cell r="AL917">
            <v>0</v>
          </cell>
          <cell r="AM917">
            <v>113197.47816442493</v>
          </cell>
          <cell r="AN917">
            <v>0</v>
          </cell>
          <cell r="AO917">
            <v>-0.25</v>
          </cell>
          <cell r="AP917" t="str">
            <v>Rated 2 - no recommendation</v>
          </cell>
          <cell r="AQ917">
            <v>48000</v>
          </cell>
          <cell r="AR917">
            <v>600000</v>
          </cell>
          <cell r="AS917">
            <v>0.18</v>
          </cell>
          <cell r="AT917">
            <v>1</v>
          </cell>
          <cell r="AU917">
            <v>0</v>
          </cell>
          <cell r="AV917">
            <v>150000</v>
          </cell>
          <cell r="AW917">
            <v>113197.47816442493</v>
          </cell>
          <cell r="AX917">
            <v>0</v>
          </cell>
          <cell r="AY917">
            <v>0</v>
          </cell>
          <cell r="AZ917" t="str">
            <v>commission</v>
          </cell>
          <cell r="BA917" t="str">
            <v>commissionEligible</v>
          </cell>
          <cell r="BB917" t="str">
            <v>commissionSingapore</v>
          </cell>
          <cell r="BC917" t="str">
            <v xml:space="preserve">commissionSingapore </v>
          </cell>
        </row>
        <row r="918">
          <cell r="B918">
            <v>21520</v>
          </cell>
          <cell r="C918">
            <v>16607</v>
          </cell>
          <cell r="D918">
            <v>109973</v>
          </cell>
          <cell r="E918" t="str">
            <v>Thai Binh Nguyen</v>
          </cell>
          <cell r="F918" t="str">
            <v>Security Engineer</v>
          </cell>
          <cell r="G918" t="str">
            <v>Contractor</v>
          </cell>
          <cell r="H918" t="str">
            <v>APAC Sales</v>
          </cell>
          <cell r="I918" t="str">
            <v>VIETNAM - HOME</v>
          </cell>
          <cell r="J918" t="str">
            <v>Vietnam</v>
          </cell>
          <cell r="K918">
            <v>44102</v>
          </cell>
          <cell r="L918" t="str">
            <v>APAC</v>
          </cell>
          <cell r="M918" t="str">
            <v>E51P</v>
          </cell>
          <cell r="N918" t="str">
            <v>E</v>
          </cell>
          <cell r="O918" t="str">
            <v>5</v>
          </cell>
          <cell r="P918" t="str">
            <v>Regular</v>
          </cell>
          <cell r="R918">
            <v>1</v>
          </cell>
          <cell r="U918" t="str">
            <v>VND</v>
          </cell>
          <cell r="V918" t="str">
            <v>APAC Sales</v>
          </cell>
          <cell r="W918" t="str">
            <v>Sharat Sinha</v>
          </cell>
          <cell r="Y918" t="str">
            <v>Eligible</v>
          </cell>
          <cell r="Z918">
            <v>697125000</v>
          </cell>
          <cell r="AA918">
            <v>30168.335734797329</v>
          </cell>
          <cell r="AB918">
            <v>697125000</v>
          </cell>
          <cell r="AC918">
            <v>30168.335734797329</v>
          </cell>
          <cell r="AD918">
            <v>3</v>
          </cell>
          <cell r="AE918" t="str">
            <v>E51</v>
          </cell>
          <cell r="AF918">
            <v>650000000</v>
          </cell>
          <cell r="AG918">
            <v>1200000000</v>
          </cell>
          <cell r="AH918">
            <v>0.08</v>
          </cell>
          <cell r="AI918">
            <v>1</v>
          </cell>
          <cell r="AJ918">
            <v>0</v>
          </cell>
          <cell r="AK918">
            <v>725010000</v>
          </cell>
          <cell r="AL918">
            <v>4.0000000000000036E-2</v>
          </cell>
          <cell r="AM918">
            <v>31375.069164189223</v>
          </cell>
          <cell r="AN918">
            <v>1206.7334293918939</v>
          </cell>
          <cell r="AO918">
            <v>-0.39582499999999998</v>
          </cell>
          <cell r="AQ918">
            <v>697125000</v>
          </cell>
          <cell r="AR918">
            <v>2310000000</v>
          </cell>
          <cell r="AS918">
            <v>0</v>
          </cell>
          <cell r="AT918">
            <v>1</v>
          </cell>
          <cell r="AU918">
            <v>0</v>
          </cell>
          <cell r="AV918">
            <v>725010000</v>
          </cell>
          <cell r="AW918">
            <v>31375.069164189223</v>
          </cell>
          <cell r="AX918">
            <v>4.0000000000000036E-2</v>
          </cell>
          <cell r="AY918">
            <v>1206.7334293918939</v>
          </cell>
          <cell r="AZ918" t="str">
            <v>commission</v>
          </cell>
          <cell r="BA918" t="str">
            <v>commissionEligible</v>
          </cell>
          <cell r="BB918" t="str">
            <v>commissionVietnam</v>
          </cell>
          <cell r="BC918" t="str">
            <v xml:space="preserve">commissionVietnam </v>
          </cell>
        </row>
        <row r="919">
          <cell r="B919">
            <v>18677</v>
          </cell>
          <cell r="C919">
            <v>13722</v>
          </cell>
          <cell r="D919">
            <v>99353</v>
          </cell>
          <cell r="E919" t="str">
            <v>Thiraporn Uengwatwanit</v>
          </cell>
          <cell r="F919" t="str">
            <v>Security Engineer</v>
          </cell>
          <cell r="G919" t="str">
            <v>Contractor</v>
          </cell>
          <cell r="H919" t="str">
            <v>APAC Sales</v>
          </cell>
          <cell r="I919" t="str">
            <v>BANGKOK</v>
          </cell>
          <cell r="J919" t="str">
            <v>Thailand</v>
          </cell>
          <cell r="K919">
            <v>43367</v>
          </cell>
          <cell r="L919" t="str">
            <v>APAC</v>
          </cell>
          <cell r="M919" t="str">
            <v>E51P</v>
          </cell>
          <cell r="N919" t="str">
            <v>E</v>
          </cell>
          <cell r="O919" t="str">
            <v>5</v>
          </cell>
          <cell r="P919" t="str">
            <v>Regular</v>
          </cell>
          <cell r="R919">
            <v>1</v>
          </cell>
          <cell r="U919" t="str">
            <v>THB</v>
          </cell>
          <cell r="V919" t="str">
            <v>APAC Sales</v>
          </cell>
          <cell r="W919" t="str">
            <v>Sharat Sinha</v>
          </cell>
          <cell r="Y919" t="str">
            <v>Eligible</v>
          </cell>
          <cell r="Z919">
            <v>1872000</v>
          </cell>
          <cell r="AA919">
            <v>62447.360701580743</v>
          </cell>
          <cell r="AB919">
            <v>1872000</v>
          </cell>
          <cell r="AC919">
            <v>62447.360701580743</v>
          </cell>
          <cell r="AD919">
            <v>3</v>
          </cell>
          <cell r="AE919" t="str">
            <v>E51</v>
          </cell>
          <cell r="AF919">
            <v>1300000</v>
          </cell>
          <cell r="AG919">
            <v>2300000</v>
          </cell>
          <cell r="AH919">
            <v>0.56999999999999995</v>
          </cell>
          <cell r="AI919">
            <v>3</v>
          </cell>
          <cell r="AJ919">
            <v>0</v>
          </cell>
          <cell r="AK919">
            <v>1909440</v>
          </cell>
          <cell r="AL919">
            <v>2.0000000000000018E-2</v>
          </cell>
          <cell r="AM919">
            <v>63696.307915612357</v>
          </cell>
          <cell r="AN919">
            <v>1248.9472140316138</v>
          </cell>
          <cell r="AO919">
            <v>-0.16980869565217394</v>
          </cell>
          <cell r="AQ919">
            <v>1325000</v>
          </cell>
          <cell r="AR919">
            <v>4150000</v>
          </cell>
          <cell r="AS919">
            <v>0.19</v>
          </cell>
          <cell r="AT919">
            <v>1</v>
          </cell>
          <cell r="AU919">
            <v>0</v>
          </cell>
          <cell r="AV919">
            <v>1909440</v>
          </cell>
          <cell r="AW919">
            <v>63696.307915612357</v>
          </cell>
          <cell r="AX919">
            <v>2.0000000000000018E-2</v>
          </cell>
          <cell r="AY919">
            <v>1248.9472140316138</v>
          </cell>
          <cell r="AZ919" t="str">
            <v>commission</v>
          </cell>
          <cell r="BA919" t="str">
            <v>commissionEligible</v>
          </cell>
          <cell r="BB919" t="str">
            <v>commissionThailand</v>
          </cell>
          <cell r="BC919" t="str">
            <v xml:space="preserve">commissionThailand </v>
          </cell>
          <cell r="BH919">
            <v>3</v>
          </cell>
        </row>
        <row r="920">
          <cell r="B920">
            <v>21608</v>
          </cell>
          <cell r="C920">
            <v>16695</v>
          </cell>
          <cell r="D920">
            <v>189160</v>
          </cell>
          <cell r="E920" t="str">
            <v>Tipwimol Toni</v>
          </cell>
          <cell r="F920" t="str">
            <v>Territory Account Manager</v>
          </cell>
          <cell r="G920" t="str">
            <v>Contractor</v>
          </cell>
          <cell r="H920" t="str">
            <v>APAC Sales</v>
          </cell>
          <cell r="I920" t="str">
            <v>BANGKOK</v>
          </cell>
          <cell r="J920" t="str">
            <v>Thailand</v>
          </cell>
          <cell r="K920">
            <v>44151</v>
          </cell>
          <cell r="L920" t="str">
            <v>APAC</v>
          </cell>
          <cell r="M920" t="str">
            <v>S53P</v>
          </cell>
          <cell r="N920" t="str">
            <v>S</v>
          </cell>
          <cell r="O920" t="str">
            <v>5</v>
          </cell>
          <cell r="P920" t="str">
            <v>Regular</v>
          </cell>
          <cell r="U920" t="str">
            <v>THB</v>
          </cell>
          <cell r="V920" t="str">
            <v>APAC Sales</v>
          </cell>
          <cell r="W920" t="str">
            <v>Sharat Sinha</v>
          </cell>
          <cell r="Y920" t="str">
            <v>Not Eligible - NH</v>
          </cell>
          <cell r="AA920">
            <v>0</v>
          </cell>
          <cell r="AB920">
            <v>2000000</v>
          </cell>
          <cell r="AC920">
            <v>66717.265706817023</v>
          </cell>
          <cell r="AW920">
            <v>66717.265706817023</v>
          </cell>
        </row>
        <row r="921">
          <cell r="B921">
            <v>21144</v>
          </cell>
          <cell r="C921">
            <v>16231</v>
          </cell>
          <cell r="D921">
            <v>124075</v>
          </cell>
          <cell r="E921" t="str">
            <v>Vivienne Koh</v>
          </cell>
          <cell r="F921" t="str">
            <v>Major Account Manager</v>
          </cell>
          <cell r="G921" t="str">
            <v>Employee</v>
          </cell>
          <cell r="H921" t="str">
            <v>APAC Sales</v>
          </cell>
          <cell r="I921" t="str">
            <v>SINGAPORE</v>
          </cell>
          <cell r="J921" t="str">
            <v>Singapore</v>
          </cell>
          <cell r="K921">
            <v>43922</v>
          </cell>
          <cell r="L921" t="str">
            <v>APAC</v>
          </cell>
          <cell r="M921" t="str">
            <v>S53P</v>
          </cell>
          <cell r="N921" t="str">
            <v>S</v>
          </cell>
          <cell r="O921" t="str">
            <v>5</v>
          </cell>
          <cell r="P921" t="str">
            <v>Regular</v>
          </cell>
          <cell r="R921">
            <v>1</v>
          </cell>
          <cell r="U921" t="str">
            <v>SGD</v>
          </cell>
          <cell r="V921" t="str">
            <v>APAC Sales</v>
          </cell>
          <cell r="W921" t="str">
            <v>Sharat Sinha</v>
          </cell>
          <cell r="Y921" t="str">
            <v>Eligible</v>
          </cell>
          <cell r="Z921">
            <v>150000</v>
          </cell>
          <cell r="AA921">
            <v>113197.47816442493</v>
          </cell>
          <cell r="AB921">
            <v>150000</v>
          </cell>
          <cell r="AC921">
            <v>113197.47816442493</v>
          </cell>
          <cell r="AD921">
            <v>3</v>
          </cell>
          <cell r="AE921" t="str">
            <v>S53</v>
          </cell>
          <cell r="AF921">
            <v>120000</v>
          </cell>
          <cell r="AG921">
            <v>200000</v>
          </cell>
          <cell r="AH921">
            <v>0.37</v>
          </cell>
          <cell r="AI921">
            <v>2</v>
          </cell>
          <cell r="AJ921">
            <v>0</v>
          </cell>
          <cell r="AK921">
            <v>154500</v>
          </cell>
          <cell r="AL921">
            <v>3.0000000000000027E-2</v>
          </cell>
          <cell r="AM921">
            <v>116593.40250935768</v>
          </cell>
          <cell r="AN921">
            <v>3395.9243449327478</v>
          </cell>
          <cell r="AO921">
            <v>-0.22750000000000004</v>
          </cell>
          <cell r="AQ921">
            <v>48000</v>
          </cell>
          <cell r="AR921">
            <v>600000</v>
          </cell>
          <cell r="AS921">
            <v>0.18</v>
          </cell>
          <cell r="AT921">
            <v>1</v>
          </cell>
          <cell r="AU921">
            <v>0</v>
          </cell>
          <cell r="AV921">
            <v>154500</v>
          </cell>
          <cell r="AW921">
            <v>116593.40250935768</v>
          </cell>
          <cell r="AX921">
            <v>3.0000000000000027E-2</v>
          </cell>
          <cell r="AY921">
            <v>3395.9243449327478</v>
          </cell>
          <cell r="AZ921" t="str">
            <v>commission</v>
          </cell>
          <cell r="BA921" t="str">
            <v>commissionEligible</v>
          </cell>
          <cell r="BB921" t="str">
            <v>commissionSingapore</v>
          </cell>
          <cell r="BC921" t="str">
            <v xml:space="preserve">commissionSingapore </v>
          </cell>
        </row>
        <row r="922">
          <cell r="B922">
            <v>18806</v>
          </cell>
          <cell r="C922">
            <v>13850</v>
          </cell>
          <cell r="D922">
            <v>173877</v>
          </cell>
          <cell r="E922" t="str">
            <v>Wei Jie Ho</v>
          </cell>
          <cell r="F922" t="str">
            <v>Security Engineer</v>
          </cell>
          <cell r="G922" t="str">
            <v>Employee</v>
          </cell>
          <cell r="H922" t="str">
            <v>APAC Sales</v>
          </cell>
          <cell r="I922" t="str">
            <v>SINGAPORE</v>
          </cell>
          <cell r="J922" t="str">
            <v>Singapore</v>
          </cell>
          <cell r="K922">
            <v>43388</v>
          </cell>
          <cell r="L922" t="str">
            <v>APAC</v>
          </cell>
          <cell r="M922" t="str">
            <v>E51P</v>
          </cell>
          <cell r="N922" t="str">
            <v>E</v>
          </cell>
          <cell r="O922" t="str">
            <v>5</v>
          </cell>
          <cell r="P922" t="str">
            <v>EL</v>
          </cell>
          <cell r="Q922" t="str">
            <v>SE 2018 Singapore</v>
          </cell>
          <cell r="R922">
            <v>1</v>
          </cell>
          <cell r="U922" t="str">
            <v>SGD</v>
          </cell>
          <cell r="V922" t="str">
            <v>APAC Sales</v>
          </cell>
          <cell r="W922" t="str">
            <v>Sharat Sinha</v>
          </cell>
          <cell r="Y922" t="str">
            <v>Eligible</v>
          </cell>
          <cell r="Z922">
            <v>65000</v>
          </cell>
          <cell r="AA922">
            <v>49052.240537917474</v>
          </cell>
          <cell r="AB922">
            <v>90000</v>
          </cell>
          <cell r="AC922">
            <v>67918.486898654955</v>
          </cell>
          <cell r="AD922">
            <v>3</v>
          </cell>
          <cell r="AE922" t="str">
            <v>E51</v>
          </cell>
          <cell r="AF922">
            <v>90000</v>
          </cell>
          <cell r="AG922">
            <v>150000</v>
          </cell>
          <cell r="AH922">
            <v>0</v>
          </cell>
          <cell r="AI922">
            <v>1</v>
          </cell>
          <cell r="AJ922">
            <v>90000</v>
          </cell>
          <cell r="AK922">
            <v>90000</v>
          </cell>
          <cell r="AL922">
            <v>0</v>
          </cell>
          <cell r="AM922">
            <v>67918.486898654955</v>
          </cell>
          <cell r="AN922">
            <v>0</v>
          </cell>
          <cell r="AO922">
            <v>-0.4</v>
          </cell>
          <cell r="AP922" t="str">
            <v>EL</v>
          </cell>
          <cell r="AQ922">
            <v>48000</v>
          </cell>
          <cell r="AR922">
            <v>600000</v>
          </cell>
          <cell r="AS922">
            <v>7.0000000000000007E-2</v>
          </cell>
          <cell r="AT922">
            <v>1</v>
          </cell>
          <cell r="AU922">
            <v>0</v>
          </cell>
          <cell r="AV922">
            <v>90000</v>
          </cell>
          <cell r="AW922">
            <v>67918.486898654955</v>
          </cell>
          <cell r="AX922">
            <v>0</v>
          </cell>
          <cell r="AY922">
            <v>0</v>
          </cell>
          <cell r="AZ922" t="str">
            <v>commission</v>
          </cell>
          <cell r="BA922" t="str">
            <v>commissionEligible</v>
          </cell>
          <cell r="BB922" t="str">
            <v>commissionSingapore</v>
          </cell>
          <cell r="BC922" t="str">
            <v xml:space="preserve">commissionSingapore </v>
          </cell>
          <cell r="BH922">
            <v>4</v>
          </cell>
        </row>
        <row r="923">
          <cell r="B923">
            <v>21525</v>
          </cell>
          <cell r="C923">
            <v>16612</v>
          </cell>
          <cell r="D923">
            <v>12564</v>
          </cell>
          <cell r="E923" t="str">
            <v>Zhixiang Cai</v>
          </cell>
          <cell r="F923" t="str">
            <v>Security Engineer</v>
          </cell>
          <cell r="G923" t="str">
            <v>Employee</v>
          </cell>
          <cell r="H923" t="str">
            <v>APAC Sales</v>
          </cell>
          <cell r="I923" t="str">
            <v>SINGAPORE</v>
          </cell>
          <cell r="J923" t="str">
            <v>Singapore</v>
          </cell>
          <cell r="K923">
            <v>44095</v>
          </cell>
          <cell r="L923" t="str">
            <v>APAC</v>
          </cell>
          <cell r="M923" t="str">
            <v>E41P</v>
          </cell>
          <cell r="N923" t="str">
            <v>E</v>
          </cell>
          <cell r="O923" t="str">
            <v>4</v>
          </cell>
          <cell r="P923" t="str">
            <v>Regular</v>
          </cell>
          <cell r="R923">
            <v>1</v>
          </cell>
          <cell r="U923" t="str">
            <v>SGD</v>
          </cell>
          <cell r="V923" t="str">
            <v>APAC Sales</v>
          </cell>
          <cell r="W923" t="str">
            <v>Sharat Sinha</v>
          </cell>
          <cell r="Y923" t="str">
            <v>Eligible</v>
          </cell>
          <cell r="Z923">
            <v>160000</v>
          </cell>
          <cell r="AA923">
            <v>120743.97670871993</v>
          </cell>
          <cell r="AB923">
            <v>160000</v>
          </cell>
          <cell r="AC923">
            <v>120743.97670871993</v>
          </cell>
          <cell r="AD923">
            <v>3</v>
          </cell>
          <cell r="AE923" t="str">
            <v>E41</v>
          </cell>
          <cell r="AF923">
            <v>140000</v>
          </cell>
          <cell r="AG923">
            <v>225000</v>
          </cell>
          <cell r="AH923">
            <v>0.23</v>
          </cell>
          <cell r="AI923">
            <v>2</v>
          </cell>
          <cell r="AJ923">
            <v>0</v>
          </cell>
          <cell r="AK923">
            <v>164800</v>
          </cell>
          <cell r="AL923">
            <v>3.0000000000000027E-2</v>
          </cell>
          <cell r="AM923">
            <v>124366.29600998152</v>
          </cell>
          <cell r="AN923">
            <v>3622.3193012615957</v>
          </cell>
          <cell r="AO923">
            <v>-0.26755555555555555</v>
          </cell>
          <cell r="AQ923">
            <v>48000</v>
          </cell>
          <cell r="AR923">
            <v>600000</v>
          </cell>
          <cell r="AS923">
            <v>0.2</v>
          </cell>
          <cell r="AT923">
            <v>1</v>
          </cell>
          <cell r="AU923">
            <v>0</v>
          </cell>
          <cell r="AV923">
            <v>164800</v>
          </cell>
          <cell r="AW923">
            <v>124366.29600998152</v>
          </cell>
          <cell r="AX923">
            <v>3.0000000000000027E-2</v>
          </cell>
          <cell r="AY923">
            <v>3622.3193012615957</v>
          </cell>
          <cell r="AZ923" t="str">
            <v>commission</v>
          </cell>
          <cell r="BA923" t="str">
            <v>commissionEligible</v>
          </cell>
          <cell r="BB923" t="str">
            <v>commissionSingapore</v>
          </cell>
          <cell r="BC923" t="str">
            <v xml:space="preserve">commissionSingapore </v>
          </cell>
        </row>
        <row r="924">
          <cell r="B924">
            <v>15739</v>
          </cell>
          <cell r="C924">
            <v>10693</v>
          </cell>
          <cell r="D924">
            <v>159461</v>
          </cell>
          <cell r="E924" t="str">
            <v>Ashish Tandon</v>
          </cell>
          <cell r="F924" t="str">
            <v>Cloud Security Sales Specialist</v>
          </cell>
          <cell r="G924" t="str">
            <v>Employee</v>
          </cell>
          <cell r="H924" t="str">
            <v>APAC Sales</v>
          </cell>
          <cell r="I924" t="str">
            <v>PUNE</v>
          </cell>
          <cell r="J924" t="str">
            <v>India</v>
          </cell>
          <cell r="K924">
            <v>42632</v>
          </cell>
          <cell r="L924" t="str">
            <v>APAC</v>
          </cell>
          <cell r="M924" t="str">
            <v>S41P</v>
          </cell>
          <cell r="N924" t="str">
            <v>S</v>
          </cell>
          <cell r="O924" t="str">
            <v>4</v>
          </cell>
          <cell r="P924" t="str">
            <v>Regular</v>
          </cell>
          <cell r="R924">
            <v>1</v>
          </cell>
          <cell r="U924" t="str">
            <v>INR</v>
          </cell>
          <cell r="V924" t="str">
            <v>APAC Sales</v>
          </cell>
          <cell r="W924" t="str">
            <v>Sharat Sinha</v>
          </cell>
          <cell r="Y924" t="str">
            <v>Eligible</v>
          </cell>
          <cell r="Z924">
            <v>6530000</v>
          </cell>
          <cell r="AA924">
            <v>89681.096351188433</v>
          </cell>
          <cell r="AB924">
            <v>6530000</v>
          </cell>
          <cell r="AC924">
            <v>89681.096351188433</v>
          </cell>
          <cell r="AD924">
            <v>4</v>
          </cell>
          <cell r="AE924" t="str">
            <v>S41</v>
          </cell>
          <cell r="AF924">
            <v>3500000</v>
          </cell>
          <cell r="AG924">
            <v>7000000</v>
          </cell>
          <cell r="AH924">
            <v>0.86</v>
          </cell>
          <cell r="AI924">
            <v>5</v>
          </cell>
          <cell r="AJ924">
            <v>0</v>
          </cell>
          <cell r="AK924">
            <v>6660600</v>
          </cell>
          <cell r="AL924">
            <v>2.0000000000000018E-2</v>
          </cell>
          <cell r="AM924">
            <v>91474.718278212211</v>
          </cell>
          <cell r="AN924">
            <v>1793.621927023778</v>
          </cell>
          <cell r="AO924">
            <v>-4.8485714285714243E-2</v>
          </cell>
          <cell r="AQ924">
            <v>600000</v>
          </cell>
          <cell r="AR924">
            <v>22000000</v>
          </cell>
          <cell r="AS924">
            <v>0.27</v>
          </cell>
          <cell r="AT924">
            <v>1</v>
          </cell>
          <cell r="AU924">
            <v>0</v>
          </cell>
          <cell r="AV924">
            <v>6660600</v>
          </cell>
          <cell r="AW924">
            <v>91474.718278212211</v>
          </cell>
          <cell r="AX924">
            <v>2.0000000000000018E-2</v>
          </cell>
          <cell r="AY924">
            <v>1793.621927023778</v>
          </cell>
          <cell r="AZ924" t="str">
            <v>commission</v>
          </cell>
          <cell r="BA924" t="str">
            <v>commissionEligible</v>
          </cell>
          <cell r="BB924" t="str">
            <v>commissionIndia</v>
          </cell>
          <cell r="BC924" t="str">
            <v xml:space="preserve">commissionIndia </v>
          </cell>
          <cell r="BH924">
            <v>4</v>
          </cell>
        </row>
        <row r="925">
          <cell r="B925">
            <v>15050</v>
          </cell>
          <cell r="C925">
            <v>9990</v>
          </cell>
          <cell r="D925">
            <v>88395</v>
          </cell>
          <cell r="E925" t="str">
            <v>Bruce Chai</v>
          </cell>
          <cell r="F925" t="str">
            <v>Threat Prevention sales</v>
          </cell>
          <cell r="G925" t="str">
            <v>Employee</v>
          </cell>
          <cell r="H925" t="str">
            <v>APAC Sales</v>
          </cell>
          <cell r="I925" t="str">
            <v>SINGAPORE</v>
          </cell>
          <cell r="J925" t="str">
            <v>Singapore</v>
          </cell>
          <cell r="K925">
            <v>42485</v>
          </cell>
          <cell r="L925" t="str">
            <v>APAC</v>
          </cell>
          <cell r="M925" t="str">
            <v>S51P</v>
          </cell>
          <cell r="N925" t="str">
            <v>S</v>
          </cell>
          <cell r="O925" t="str">
            <v>5</v>
          </cell>
          <cell r="P925" t="str">
            <v>Regular</v>
          </cell>
          <cell r="R925">
            <v>1</v>
          </cell>
          <cell r="U925" t="str">
            <v>SGD</v>
          </cell>
          <cell r="V925" t="str">
            <v>APAC Sales</v>
          </cell>
          <cell r="W925" t="str">
            <v>Sharat Sinha</v>
          </cell>
          <cell r="Y925" t="str">
            <v>Eligible</v>
          </cell>
          <cell r="Z925">
            <v>146000</v>
          </cell>
          <cell r="AA925">
            <v>110178.87874670693</v>
          </cell>
          <cell r="AB925">
            <v>146000</v>
          </cell>
          <cell r="AC925">
            <v>110178.87874670693</v>
          </cell>
          <cell r="AD925">
            <v>3</v>
          </cell>
          <cell r="AE925" t="str">
            <v>S51</v>
          </cell>
          <cell r="AF925">
            <v>120000</v>
          </cell>
          <cell r="AG925">
            <v>185000</v>
          </cell>
          <cell r="AH925">
            <v>0.4</v>
          </cell>
          <cell r="AI925">
            <v>2</v>
          </cell>
          <cell r="AJ925">
            <v>0</v>
          </cell>
          <cell r="AK925">
            <v>150380</v>
          </cell>
          <cell r="AL925">
            <v>3.0000000000000027E-2</v>
          </cell>
          <cell r="AM925">
            <v>113484.24510910815</v>
          </cell>
          <cell r="AN925">
            <v>3305.3663624012115</v>
          </cell>
          <cell r="AO925">
            <v>-0.18713513513513513</v>
          </cell>
          <cell r="AQ925">
            <v>48000</v>
          </cell>
          <cell r="AR925">
            <v>600000</v>
          </cell>
          <cell r="AS925">
            <v>0.17</v>
          </cell>
          <cell r="AT925">
            <v>1</v>
          </cell>
          <cell r="AU925">
            <v>0</v>
          </cell>
          <cell r="AV925">
            <v>150380</v>
          </cell>
          <cell r="AW925">
            <v>113484.24510910815</v>
          </cell>
          <cell r="AX925">
            <v>3.0000000000000027E-2</v>
          </cell>
          <cell r="AY925">
            <v>3305.3663624012115</v>
          </cell>
          <cell r="AZ925" t="str">
            <v>commission</v>
          </cell>
          <cell r="BA925" t="str">
            <v>commissionEligible</v>
          </cell>
          <cell r="BB925" t="str">
            <v>commissionSingapore</v>
          </cell>
          <cell r="BC925" t="str">
            <v xml:space="preserve">commissionSingapore </v>
          </cell>
          <cell r="BH925">
            <v>3</v>
          </cell>
        </row>
        <row r="926">
          <cell r="B926">
            <v>21406</v>
          </cell>
          <cell r="C926">
            <v>16493</v>
          </cell>
          <cell r="D926">
            <v>234876</v>
          </cell>
          <cell r="E926" t="str">
            <v>Frederick Chen</v>
          </cell>
          <cell r="F926" t="str">
            <v>APAC Head of Channels, Growth Technologies</v>
          </cell>
          <cell r="G926" t="str">
            <v>Employee</v>
          </cell>
          <cell r="H926" t="str">
            <v>APAC Sales</v>
          </cell>
          <cell r="I926" t="str">
            <v>SINGAPORE</v>
          </cell>
          <cell r="J926" t="str">
            <v>Singapore</v>
          </cell>
          <cell r="K926">
            <v>44013</v>
          </cell>
          <cell r="L926" t="str">
            <v>APAC</v>
          </cell>
          <cell r="M926" t="str">
            <v>S41P</v>
          </cell>
          <cell r="N926" t="str">
            <v>S</v>
          </cell>
          <cell r="O926" t="str">
            <v>4</v>
          </cell>
          <cell r="P926" t="str">
            <v>Regular</v>
          </cell>
          <cell r="R926">
            <v>1</v>
          </cell>
          <cell r="U926" t="str">
            <v>SGD</v>
          </cell>
          <cell r="V926" t="str">
            <v>APAC Sales</v>
          </cell>
          <cell r="W926" t="str">
            <v>Sharat Sinha</v>
          </cell>
          <cell r="Y926" t="str">
            <v>Eligible</v>
          </cell>
          <cell r="Z926">
            <v>230000</v>
          </cell>
          <cell r="AA926">
            <v>173569.4665187849</v>
          </cell>
          <cell r="AB926">
            <v>230000</v>
          </cell>
          <cell r="AC926">
            <v>173569.4665187849</v>
          </cell>
          <cell r="AD926">
            <v>3</v>
          </cell>
          <cell r="AE926" t="str">
            <v>S41</v>
          </cell>
          <cell r="AF926">
            <v>180000</v>
          </cell>
          <cell r="AG926">
            <v>260000</v>
          </cell>
          <cell r="AH926">
            <v>0.62</v>
          </cell>
          <cell r="AI926">
            <v>3</v>
          </cell>
          <cell r="AJ926">
            <v>0</v>
          </cell>
          <cell r="AK926">
            <v>234600</v>
          </cell>
          <cell r="AL926">
            <v>2.0000000000000018E-2</v>
          </cell>
          <cell r="AM926">
            <v>177040.85584916061</v>
          </cell>
          <cell r="AN926">
            <v>3471.3893303757068</v>
          </cell>
          <cell r="AO926">
            <v>-9.7692307692307745E-2</v>
          </cell>
          <cell r="AQ926">
            <v>48000</v>
          </cell>
          <cell r="AR926">
            <v>600000</v>
          </cell>
          <cell r="AS926">
            <v>0.32</v>
          </cell>
          <cell r="AT926">
            <v>1</v>
          </cell>
          <cell r="AU926">
            <v>0</v>
          </cell>
          <cell r="AV926">
            <v>234600</v>
          </cell>
          <cell r="AW926">
            <v>177040.85584916061</v>
          </cell>
          <cell r="AX926">
            <v>2.0000000000000018E-2</v>
          </cell>
          <cell r="AY926">
            <v>3471.3893303757068</v>
          </cell>
          <cell r="AZ926" t="str">
            <v>commission</v>
          </cell>
          <cell r="BA926" t="str">
            <v>commissionEligible</v>
          </cell>
          <cell r="BB926" t="str">
            <v>commissionSingapore</v>
          </cell>
          <cell r="BC926" t="str">
            <v xml:space="preserve">commissionSingapore </v>
          </cell>
        </row>
        <row r="927">
          <cell r="B927">
            <v>19299</v>
          </cell>
          <cell r="C927">
            <v>14357</v>
          </cell>
          <cell r="D927">
            <v>179758</v>
          </cell>
          <cell r="E927" t="str">
            <v>Jamie Hermsen</v>
          </cell>
          <cell r="F927" t="str">
            <v>Cloud Security Sales Specialist</v>
          </cell>
          <cell r="G927" t="str">
            <v>Employee</v>
          </cell>
          <cell r="H927" t="str">
            <v>APAC Sales</v>
          </cell>
          <cell r="I927" t="str">
            <v>SYDNEY</v>
          </cell>
          <cell r="J927" t="str">
            <v>Australia</v>
          </cell>
          <cell r="K927">
            <v>43472</v>
          </cell>
          <cell r="L927" t="str">
            <v>APAC</v>
          </cell>
          <cell r="M927" t="str">
            <v>S53P</v>
          </cell>
          <cell r="N927" t="str">
            <v>S</v>
          </cell>
          <cell r="O927" t="str">
            <v>5</v>
          </cell>
          <cell r="P927" t="str">
            <v>Regular</v>
          </cell>
          <cell r="R927">
            <v>1</v>
          </cell>
          <cell r="U927" t="str">
            <v>AUD</v>
          </cell>
          <cell r="V927" t="str">
            <v>APAC Sales</v>
          </cell>
          <cell r="W927" t="str">
            <v>Sharat Sinha</v>
          </cell>
          <cell r="Y927" t="str">
            <v>Eligible</v>
          </cell>
          <cell r="Z927">
            <v>290000</v>
          </cell>
          <cell r="AA927">
            <v>224410.71362552533</v>
          </cell>
          <cell r="AB927">
            <v>290000</v>
          </cell>
          <cell r="AC927">
            <v>224410.71362552533</v>
          </cell>
          <cell r="AD927">
            <v>3</v>
          </cell>
          <cell r="AE927" t="str">
            <v>S53</v>
          </cell>
          <cell r="AF927">
            <v>150000</v>
          </cell>
          <cell r="AG927">
            <v>270000</v>
          </cell>
          <cell r="AH927">
            <v>1</v>
          </cell>
          <cell r="AI927">
            <v>5</v>
          </cell>
          <cell r="AJ927">
            <v>0</v>
          </cell>
          <cell r="AK927">
            <v>290000</v>
          </cell>
          <cell r="AL927">
            <v>0</v>
          </cell>
          <cell r="AM927">
            <v>224410.71362552533</v>
          </cell>
          <cell r="AN927">
            <v>0</v>
          </cell>
          <cell r="AO927">
            <v>7.4074074074074181E-2</v>
          </cell>
          <cell r="AP927" t="str">
            <v>Above Range</v>
          </cell>
          <cell r="AQ927">
            <v>80000</v>
          </cell>
          <cell r="AR927">
            <v>490000</v>
          </cell>
          <cell r="AS927">
            <v>0.51</v>
          </cell>
          <cell r="AT927">
            <v>1</v>
          </cell>
          <cell r="AU927">
            <v>0</v>
          </cell>
          <cell r="AV927">
            <v>290000</v>
          </cell>
          <cell r="AW927">
            <v>224410.71362552533</v>
          </cell>
          <cell r="AX927">
            <v>0</v>
          </cell>
          <cell r="AY927">
            <v>0</v>
          </cell>
          <cell r="AZ927" t="str">
            <v>commission</v>
          </cell>
          <cell r="BA927" t="str">
            <v>commissionEligible</v>
          </cell>
          <cell r="BB927" t="str">
            <v>commissionAustralia</v>
          </cell>
          <cell r="BC927" t="str">
            <v xml:space="preserve">commissionAustralia </v>
          </cell>
          <cell r="BH927">
            <v>3</v>
          </cell>
        </row>
        <row r="928">
          <cell r="B928">
            <v>9317</v>
          </cell>
          <cell r="C928">
            <v>70026</v>
          </cell>
          <cell r="D928">
            <v>189630</v>
          </cell>
          <cell r="E928" t="str">
            <v>Sherman Chun Man Chow</v>
          </cell>
          <cell r="F928" t="str">
            <v>Cloud Security Sales Specialist</v>
          </cell>
          <cell r="G928" t="str">
            <v>Employee</v>
          </cell>
          <cell r="H928" t="str">
            <v>APAC Sales</v>
          </cell>
          <cell r="I928" t="str">
            <v>HONG KONG</v>
          </cell>
          <cell r="J928" t="str">
            <v>Hong Kong</v>
          </cell>
          <cell r="K928">
            <v>43566</v>
          </cell>
          <cell r="L928" t="str">
            <v>APAC</v>
          </cell>
          <cell r="M928" t="str">
            <v>S43P</v>
          </cell>
          <cell r="N928" t="str">
            <v>S</v>
          </cell>
          <cell r="O928" t="str">
            <v>4</v>
          </cell>
          <cell r="P928" t="str">
            <v>Regular</v>
          </cell>
          <cell r="R928">
            <v>1</v>
          </cell>
          <cell r="U928" t="str">
            <v>HKD</v>
          </cell>
          <cell r="V928" t="str">
            <v>APAC Sales</v>
          </cell>
          <cell r="W928" t="str">
            <v>Sharat Sinha</v>
          </cell>
          <cell r="Y928" t="str">
            <v>Eligible</v>
          </cell>
          <cell r="Z928">
            <v>1360000</v>
          </cell>
          <cell r="AA928">
            <v>175454.4012797467</v>
          </cell>
          <cell r="AB928">
            <v>1360000</v>
          </cell>
          <cell r="AC928">
            <v>175454.4012797467</v>
          </cell>
          <cell r="AD928">
            <v>2</v>
          </cell>
          <cell r="AE928" t="str">
            <v>S43</v>
          </cell>
          <cell r="AF928">
            <v>950000</v>
          </cell>
          <cell r="AG928">
            <v>1500000</v>
          </cell>
          <cell r="AH928">
            <v>0.74</v>
          </cell>
          <cell r="AI928">
            <v>4</v>
          </cell>
          <cell r="AJ928">
            <v>0</v>
          </cell>
          <cell r="AK928">
            <v>1360000</v>
          </cell>
          <cell r="AL928">
            <v>0</v>
          </cell>
          <cell r="AM928">
            <v>175454.4012797467</v>
          </cell>
          <cell r="AN928">
            <v>0</v>
          </cell>
          <cell r="AO928">
            <v>-9.3333333333333379E-2</v>
          </cell>
          <cell r="AP928" t="str">
            <v>Rated 2 - no recommendation</v>
          </cell>
          <cell r="AQ928">
            <v>217359.99999999997</v>
          </cell>
          <cell r="AR928">
            <v>2800000</v>
          </cell>
          <cell r="AS928">
            <v>0.44</v>
          </cell>
          <cell r="AT928">
            <v>1</v>
          </cell>
          <cell r="AU928">
            <v>0</v>
          </cell>
          <cell r="AV928">
            <v>1360000</v>
          </cell>
          <cell r="AW928">
            <v>175454.4012797467</v>
          </cell>
          <cell r="AX928">
            <v>0</v>
          </cell>
          <cell r="AY928">
            <v>0</v>
          </cell>
          <cell r="AZ928" t="str">
            <v>commission</v>
          </cell>
          <cell r="BA928" t="str">
            <v>commissionEligible</v>
          </cell>
          <cell r="BB928" t="str">
            <v>commissionHong Kong</v>
          </cell>
          <cell r="BC928" t="str">
            <v xml:space="preserve">commissionHong Kong </v>
          </cell>
          <cell r="BH928">
            <v>2</v>
          </cell>
        </row>
        <row r="929">
          <cell r="B929">
            <v>21662</v>
          </cell>
          <cell r="C929">
            <v>16749</v>
          </cell>
          <cell r="D929">
            <v>244608</v>
          </cell>
          <cell r="E929" t="str">
            <v>Ady Wong</v>
          </cell>
          <cell r="F929" t="str">
            <v>Regional Sales Manager</v>
          </cell>
          <cell r="G929" t="str">
            <v>Employee</v>
          </cell>
          <cell r="H929" t="str">
            <v>APAC Sales</v>
          </cell>
          <cell r="I929" t="str">
            <v>GUANGZHOU</v>
          </cell>
          <cell r="J929" t="str">
            <v>China</v>
          </cell>
          <cell r="K929">
            <v>44136</v>
          </cell>
          <cell r="L929" t="str">
            <v>APAC</v>
          </cell>
          <cell r="M929" t="str">
            <v>S43M</v>
          </cell>
          <cell r="N929" t="str">
            <v>S</v>
          </cell>
          <cell r="O929" t="str">
            <v>4</v>
          </cell>
          <cell r="P929" t="str">
            <v>Regular</v>
          </cell>
          <cell r="U929" t="str">
            <v>CNY</v>
          </cell>
          <cell r="V929" t="str">
            <v>APAC Sales</v>
          </cell>
          <cell r="W929" t="str">
            <v>Sharat Sinha</v>
          </cell>
          <cell r="Y929" t="str">
            <v>Not Eligible - NH</v>
          </cell>
          <cell r="AA929">
            <v>0</v>
          </cell>
          <cell r="AB929">
            <v>1290000</v>
          </cell>
          <cell r="AC929">
            <v>199561.2362688974</v>
          </cell>
          <cell r="AW929">
            <v>199561.2362688974</v>
          </cell>
        </row>
        <row r="930">
          <cell r="B930">
            <v>6909</v>
          </cell>
          <cell r="C930">
            <v>70014</v>
          </cell>
          <cell r="E930" t="str">
            <v>Amy Chow</v>
          </cell>
          <cell r="F930" t="str">
            <v xml:space="preserve">Country Manager, Hong Kong </v>
          </cell>
          <cell r="G930" t="str">
            <v>Employee</v>
          </cell>
          <cell r="H930" t="str">
            <v>APAC Sales</v>
          </cell>
          <cell r="I930" t="str">
            <v>HONG KONG</v>
          </cell>
          <cell r="J930" t="str">
            <v>Hong Kong</v>
          </cell>
          <cell r="K930">
            <v>39335</v>
          </cell>
          <cell r="L930" t="str">
            <v>APAC</v>
          </cell>
          <cell r="M930" t="str">
            <v>S31M</v>
          </cell>
          <cell r="N930" t="str">
            <v>S</v>
          </cell>
          <cell r="O930" t="str">
            <v>3</v>
          </cell>
          <cell r="P930" t="str">
            <v>Regular</v>
          </cell>
          <cell r="R930">
            <v>1</v>
          </cell>
          <cell r="U930" t="str">
            <v>HKD</v>
          </cell>
          <cell r="V930" t="str">
            <v>APAC Sales</v>
          </cell>
          <cell r="W930" t="str">
            <v>Sharat Sinha</v>
          </cell>
          <cell r="Y930" t="str">
            <v>Eligible</v>
          </cell>
          <cell r="Z930">
            <v>1848640</v>
          </cell>
          <cell r="AA930">
            <v>238494.1355748463</v>
          </cell>
          <cell r="AB930">
            <v>1848640</v>
          </cell>
          <cell r="AC930">
            <v>238494.1355748463</v>
          </cell>
          <cell r="AD930">
            <v>3</v>
          </cell>
          <cell r="AE930" t="str">
            <v>S31</v>
          </cell>
          <cell r="AF930">
            <v>1500000</v>
          </cell>
          <cell r="AG930">
            <v>2300000</v>
          </cell>
          <cell r="AH930">
            <v>0.43</v>
          </cell>
          <cell r="AI930">
            <v>2</v>
          </cell>
          <cell r="AJ930">
            <v>0</v>
          </cell>
          <cell r="AK930">
            <v>1904099.2</v>
          </cell>
          <cell r="AL930">
            <v>3.0000000000000027E-2</v>
          </cell>
          <cell r="AM930">
            <v>245648.95964209165</v>
          </cell>
          <cell r="AN930">
            <v>7154.8240672453539</v>
          </cell>
          <cell r="AO930">
            <v>-0.17213078260869563</v>
          </cell>
          <cell r="AQ930">
            <v>217359.99999999997</v>
          </cell>
          <cell r="AR930">
            <v>2800000</v>
          </cell>
          <cell r="AS930">
            <v>0.63</v>
          </cell>
          <cell r="AT930">
            <v>1</v>
          </cell>
          <cell r="AU930">
            <v>0</v>
          </cell>
          <cell r="AV930">
            <v>1904099.2</v>
          </cell>
          <cell r="AW930">
            <v>245648.95964209165</v>
          </cell>
          <cell r="AX930">
            <v>3.0000000000000027E-2</v>
          </cell>
          <cell r="AY930">
            <v>7154.8240672453539</v>
          </cell>
          <cell r="AZ930" t="str">
            <v>commission</v>
          </cell>
          <cell r="BA930" t="str">
            <v>commissionEligible</v>
          </cell>
          <cell r="BB930" t="str">
            <v>commissionHong Kong</v>
          </cell>
          <cell r="BC930" t="str">
            <v xml:space="preserve">commissionHong Kong </v>
          </cell>
          <cell r="BH930">
            <v>5</v>
          </cell>
        </row>
        <row r="931">
          <cell r="B931">
            <v>20483</v>
          </cell>
          <cell r="C931">
            <v>15570</v>
          </cell>
          <cell r="D931">
            <v>204256</v>
          </cell>
          <cell r="E931" t="str">
            <v>Ben Chen</v>
          </cell>
          <cell r="F931" t="str">
            <v>Channel Account Manager</v>
          </cell>
          <cell r="G931" t="str">
            <v>Employee</v>
          </cell>
          <cell r="H931" t="str">
            <v>APAC Sales</v>
          </cell>
          <cell r="I931" t="str">
            <v>TAIPEI</v>
          </cell>
          <cell r="J931" t="str">
            <v>Taiwan</v>
          </cell>
          <cell r="K931">
            <v>43739</v>
          </cell>
          <cell r="L931" t="str">
            <v>APAC</v>
          </cell>
          <cell r="M931" t="str">
            <v>S51P</v>
          </cell>
          <cell r="N931" t="str">
            <v>S</v>
          </cell>
          <cell r="O931" t="str">
            <v>5</v>
          </cell>
          <cell r="P931" t="str">
            <v>Regular</v>
          </cell>
          <cell r="R931">
            <v>1</v>
          </cell>
          <cell r="U931" t="str">
            <v>TWD</v>
          </cell>
          <cell r="V931" t="str">
            <v>APAC Sales</v>
          </cell>
          <cell r="W931" t="str">
            <v>Sharat Sinha</v>
          </cell>
          <cell r="Y931" t="str">
            <v>Eligible</v>
          </cell>
          <cell r="Z931">
            <v>2333333</v>
          </cell>
          <cell r="AA931">
            <v>83298.799120375814</v>
          </cell>
          <cell r="AB931">
            <v>2333333</v>
          </cell>
          <cell r="AC931">
            <v>83298.799120375814</v>
          </cell>
          <cell r="AD931">
            <v>3</v>
          </cell>
          <cell r="AE931" t="str">
            <v>S51</v>
          </cell>
          <cell r="AF931">
            <v>1700000</v>
          </cell>
          <cell r="AG931">
            <v>2900000</v>
          </cell>
          <cell r="AH931">
            <v>0.52</v>
          </cell>
          <cell r="AI931">
            <v>3</v>
          </cell>
          <cell r="AJ931">
            <v>0</v>
          </cell>
          <cell r="AK931">
            <v>2379999.66</v>
          </cell>
          <cell r="AL931">
            <v>2.0000000000000018E-2</v>
          </cell>
          <cell r="AM931">
            <v>84964.775102783329</v>
          </cell>
          <cell r="AN931">
            <v>1665.9759824075154</v>
          </cell>
          <cell r="AO931">
            <v>-0.1793104620689655</v>
          </cell>
          <cell r="AQ931">
            <v>1220000</v>
          </cell>
          <cell r="AR931">
            <v>7280000</v>
          </cell>
          <cell r="AS931">
            <v>0.18</v>
          </cell>
          <cell r="AT931">
            <v>1</v>
          </cell>
          <cell r="AU931">
            <v>0</v>
          </cell>
          <cell r="AV931">
            <v>2379999.66</v>
          </cell>
          <cell r="AW931">
            <v>84964.775102783329</v>
          </cell>
          <cell r="AX931">
            <v>2.0000000000000018E-2</v>
          </cell>
          <cell r="AY931">
            <v>1665.9759824075154</v>
          </cell>
          <cell r="AZ931" t="str">
            <v>commission</v>
          </cell>
          <cell r="BA931" t="str">
            <v>commissionEligible</v>
          </cell>
          <cell r="BB931" t="str">
            <v>commissionTaiwan</v>
          </cell>
          <cell r="BC931" t="str">
            <v xml:space="preserve">commissionTaiwan </v>
          </cell>
        </row>
        <row r="932">
          <cell r="B932">
            <v>16629</v>
          </cell>
          <cell r="C932">
            <v>11549</v>
          </cell>
          <cell r="D932">
            <v>128669</v>
          </cell>
          <cell r="E932" t="str">
            <v>Benny Wong</v>
          </cell>
          <cell r="F932" t="str">
            <v>Channel Team Leader</v>
          </cell>
          <cell r="G932" t="str">
            <v>Employee</v>
          </cell>
          <cell r="H932" t="str">
            <v>APAC Sales</v>
          </cell>
          <cell r="I932" t="str">
            <v>HONG KONG</v>
          </cell>
          <cell r="J932" t="str">
            <v>Hong Kong</v>
          </cell>
          <cell r="K932">
            <v>42933</v>
          </cell>
          <cell r="L932" t="str">
            <v>APAC</v>
          </cell>
          <cell r="M932" t="str">
            <v>S41M</v>
          </cell>
          <cell r="N932" t="str">
            <v>S</v>
          </cell>
          <cell r="O932" t="str">
            <v>4</v>
          </cell>
          <cell r="P932" t="str">
            <v>Regular</v>
          </cell>
          <cell r="R932">
            <v>1</v>
          </cell>
          <cell r="U932" t="str">
            <v>HKD</v>
          </cell>
          <cell r="V932" t="str">
            <v>APAC Sales</v>
          </cell>
          <cell r="W932" t="str">
            <v>Sharat Sinha</v>
          </cell>
          <cell r="Y932" t="str">
            <v>Eligible</v>
          </cell>
          <cell r="Z932">
            <v>1240200</v>
          </cell>
          <cell r="AA932">
            <v>159998.93269642783</v>
          </cell>
          <cell r="AB932">
            <v>1240200</v>
          </cell>
          <cell r="AC932">
            <v>159998.93269642783</v>
          </cell>
          <cell r="AD932">
            <v>3</v>
          </cell>
          <cell r="AE932" t="str">
            <v>S41</v>
          </cell>
          <cell r="AF932">
            <v>950000</v>
          </cell>
          <cell r="AG932">
            <v>1500000</v>
          </cell>
          <cell r="AH932">
            <v>0.52</v>
          </cell>
          <cell r="AI932">
            <v>3</v>
          </cell>
          <cell r="AJ932">
            <v>0</v>
          </cell>
          <cell r="AK932">
            <v>1265004</v>
          </cell>
          <cell r="AL932">
            <v>2.0000000000000018E-2</v>
          </cell>
          <cell r="AM932">
            <v>163198.91135035639</v>
          </cell>
          <cell r="AN932">
            <v>3199.978653928556</v>
          </cell>
          <cell r="AO932">
            <v>-0.15666400000000003</v>
          </cell>
          <cell r="AQ932">
            <v>217359.99999999997</v>
          </cell>
          <cell r="AR932">
            <v>2800000</v>
          </cell>
          <cell r="AS932">
            <v>0.39</v>
          </cell>
          <cell r="AT932">
            <v>1</v>
          </cell>
          <cell r="AU932">
            <v>0</v>
          </cell>
          <cell r="AV932">
            <v>1265004</v>
          </cell>
          <cell r="AW932">
            <v>163198.91135035639</v>
          </cell>
          <cell r="AX932">
            <v>2.0000000000000018E-2</v>
          </cell>
          <cell r="AY932">
            <v>3199.978653928556</v>
          </cell>
          <cell r="AZ932" t="str">
            <v>commission</v>
          </cell>
          <cell r="BA932" t="str">
            <v>commissionEligible</v>
          </cell>
          <cell r="BB932" t="str">
            <v>commissionHong Kong</v>
          </cell>
          <cell r="BC932" t="str">
            <v xml:space="preserve">commissionHong Kong </v>
          </cell>
          <cell r="BH932">
            <v>5</v>
          </cell>
        </row>
        <row r="933">
          <cell r="B933">
            <v>21728</v>
          </cell>
          <cell r="C933">
            <v>16815</v>
          </cell>
          <cell r="D933">
            <v>250097</v>
          </cell>
          <cell r="E933" t="str">
            <v>Christine Chang</v>
          </cell>
          <cell r="F933" t="str">
            <v>Territory Manager</v>
          </cell>
          <cell r="G933" t="str">
            <v>Employee</v>
          </cell>
          <cell r="H933" t="str">
            <v>APAC Sales</v>
          </cell>
          <cell r="I933" t="str">
            <v>TAIPEI</v>
          </cell>
          <cell r="J933" t="str">
            <v>Taiwan</v>
          </cell>
          <cell r="K933">
            <v>44186</v>
          </cell>
          <cell r="L933" t="str">
            <v>APAC</v>
          </cell>
          <cell r="M933" t="str">
            <v>S43P</v>
          </cell>
          <cell r="N933" t="str">
            <v>S</v>
          </cell>
          <cell r="O933" t="str">
            <v>4</v>
          </cell>
          <cell r="P933" t="str">
            <v>Regular</v>
          </cell>
          <cell r="U933" t="str">
            <v>TWD</v>
          </cell>
          <cell r="V933" t="str">
            <v>APAC Sales</v>
          </cell>
          <cell r="W933" t="str">
            <v>Sharat Sinha</v>
          </cell>
          <cell r="Y933" t="str">
            <v>Not Eligible - NH</v>
          </cell>
          <cell r="AA933">
            <v>0</v>
          </cell>
          <cell r="AB933">
            <v>3600000</v>
          </cell>
          <cell r="AC933">
            <v>128518.16557403206</v>
          </cell>
          <cell r="AW933">
            <v>128518.16557403206</v>
          </cell>
        </row>
        <row r="934">
          <cell r="B934">
            <v>21550</v>
          </cell>
          <cell r="C934">
            <v>16637</v>
          </cell>
          <cell r="D934">
            <v>245177</v>
          </cell>
          <cell r="E934" t="str">
            <v>Cindy Huang</v>
          </cell>
          <cell r="F934" t="str">
            <v>Territory Manager</v>
          </cell>
          <cell r="G934" t="str">
            <v>Employee</v>
          </cell>
          <cell r="H934" t="str">
            <v>APAC Sales</v>
          </cell>
          <cell r="I934" t="str">
            <v>TAIPEI</v>
          </cell>
          <cell r="J934" t="str">
            <v>Taiwan</v>
          </cell>
          <cell r="K934">
            <v>44130</v>
          </cell>
          <cell r="L934" t="str">
            <v>APAC</v>
          </cell>
          <cell r="M934" t="str">
            <v>S43P</v>
          </cell>
          <cell r="N934" t="str">
            <v>S</v>
          </cell>
          <cell r="O934" t="str">
            <v>4</v>
          </cell>
          <cell r="P934" t="str">
            <v>Regular</v>
          </cell>
          <cell r="U934" t="str">
            <v>TWD</v>
          </cell>
          <cell r="V934" t="str">
            <v>APAC Sales</v>
          </cell>
          <cell r="W934" t="str">
            <v>Sharat Sinha</v>
          </cell>
          <cell r="Y934" t="str">
            <v>Not Eligible - NH</v>
          </cell>
          <cell r="AA934">
            <v>0</v>
          </cell>
          <cell r="AB934">
            <v>3800000</v>
          </cell>
          <cell r="AC934">
            <v>135658.06366147829</v>
          </cell>
          <cell r="AW934">
            <v>135658.06366147829</v>
          </cell>
        </row>
        <row r="935">
          <cell r="B935">
            <v>21412</v>
          </cell>
          <cell r="C935">
            <v>16499</v>
          </cell>
          <cell r="D935">
            <v>163715</v>
          </cell>
          <cell r="E935" t="str">
            <v>Danny Cheung</v>
          </cell>
          <cell r="F935" t="str">
            <v>Channel Account Manager</v>
          </cell>
          <cell r="G935" t="str">
            <v>Employee</v>
          </cell>
          <cell r="H935" t="str">
            <v>APAC Sales</v>
          </cell>
          <cell r="I935" t="str">
            <v>HONG KONG</v>
          </cell>
          <cell r="J935" t="str">
            <v>Hong Kong</v>
          </cell>
          <cell r="K935">
            <v>44039</v>
          </cell>
          <cell r="L935" t="str">
            <v>APAC</v>
          </cell>
          <cell r="M935" t="str">
            <v>S51P</v>
          </cell>
          <cell r="N935" t="str">
            <v>S</v>
          </cell>
          <cell r="O935" t="str">
            <v>5</v>
          </cell>
          <cell r="P935" t="str">
            <v>Regular</v>
          </cell>
          <cell r="R935">
            <v>1</v>
          </cell>
          <cell r="U935" t="str">
            <v>HKD</v>
          </cell>
          <cell r="V935" t="str">
            <v>APAC Sales</v>
          </cell>
          <cell r="W935" t="str">
            <v>Sharat Sinha</v>
          </cell>
          <cell r="Y935" t="str">
            <v>Eligible</v>
          </cell>
          <cell r="Z935">
            <v>750000</v>
          </cell>
          <cell r="AA935">
            <v>96757.941882213257</v>
          </cell>
          <cell r="AB935">
            <v>750000</v>
          </cell>
          <cell r="AC935">
            <v>96757.941882213257</v>
          </cell>
          <cell r="AD935">
            <v>3</v>
          </cell>
          <cell r="AE935" t="str">
            <v>S51</v>
          </cell>
          <cell r="AF935">
            <v>700000</v>
          </cell>
          <cell r="AG935">
            <v>1000000</v>
          </cell>
          <cell r="AH935">
            <v>0.16</v>
          </cell>
          <cell r="AI935">
            <v>2</v>
          </cell>
          <cell r="AJ935">
            <v>0</v>
          </cell>
          <cell r="AK935">
            <v>772500</v>
          </cell>
          <cell r="AL935">
            <v>3.0000000000000027E-2</v>
          </cell>
          <cell r="AM935">
            <v>99660.680138679658</v>
          </cell>
          <cell r="AN935">
            <v>2902.7382564664003</v>
          </cell>
          <cell r="AO935">
            <v>-0.22750000000000004</v>
          </cell>
          <cell r="AQ935">
            <v>217359.99999999997</v>
          </cell>
          <cell r="AR935">
            <v>2800000</v>
          </cell>
          <cell r="AS935">
            <v>0.2</v>
          </cell>
          <cell r="AT935">
            <v>1</v>
          </cell>
          <cell r="AU935">
            <v>0</v>
          </cell>
          <cell r="AV935">
            <v>772500</v>
          </cell>
          <cell r="AW935">
            <v>99660.680138679658</v>
          </cell>
          <cell r="AX935">
            <v>3.0000000000000027E-2</v>
          </cell>
          <cell r="AY935">
            <v>2902.7382564664003</v>
          </cell>
          <cell r="AZ935" t="str">
            <v>commission</v>
          </cell>
          <cell r="BA935" t="str">
            <v>commissionEligible</v>
          </cell>
          <cell r="BB935" t="str">
            <v>commissionHong Kong</v>
          </cell>
          <cell r="BC935" t="str">
            <v xml:space="preserve">commissionHong Kong </v>
          </cell>
        </row>
        <row r="936">
          <cell r="B936">
            <v>13345</v>
          </cell>
          <cell r="C936">
            <v>8366</v>
          </cell>
          <cell r="D936">
            <v>60069</v>
          </cell>
          <cell r="E936" t="str">
            <v>Danny Yang</v>
          </cell>
          <cell r="F936" t="str">
            <v>Security Engineer, Check Point Evangelist</v>
          </cell>
          <cell r="G936" t="str">
            <v>Employee</v>
          </cell>
          <cell r="H936" t="str">
            <v>APAC Sales</v>
          </cell>
          <cell r="I936" t="str">
            <v>TAIPEI</v>
          </cell>
          <cell r="J936" t="str">
            <v>Taiwan</v>
          </cell>
          <cell r="K936">
            <v>42114</v>
          </cell>
          <cell r="L936" t="str">
            <v>APAC</v>
          </cell>
          <cell r="M936" t="str">
            <v>E51P</v>
          </cell>
          <cell r="N936" t="str">
            <v>E</v>
          </cell>
          <cell r="O936" t="str">
            <v>5</v>
          </cell>
          <cell r="P936" t="str">
            <v>Regular</v>
          </cell>
          <cell r="R936">
            <v>1</v>
          </cell>
          <cell r="U936" t="str">
            <v>TWD</v>
          </cell>
          <cell r="V936" t="str">
            <v>APAC Sales</v>
          </cell>
          <cell r="W936" t="str">
            <v>Sharat Sinha</v>
          </cell>
          <cell r="Y936" t="str">
            <v>Eligible</v>
          </cell>
          <cell r="Z936">
            <v>2808000</v>
          </cell>
          <cell r="AA936">
            <v>100244.16914774501</v>
          </cell>
          <cell r="AB936">
            <v>2808000</v>
          </cell>
          <cell r="AC936">
            <v>100244.16914774501</v>
          </cell>
          <cell r="AD936">
            <v>4</v>
          </cell>
          <cell r="AE936" t="str">
            <v>E51</v>
          </cell>
          <cell r="AF936">
            <v>1500000</v>
          </cell>
          <cell r="AG936">
            <v>2700000</v>
          </cell>
          <cell r="AH936">
            <v>1</v>
          </cell>
          <cell r="AI936">
            <v>5</v>
          </cell>
          <cell r="AJ936">
            <v>0</v>
          </cell>
          <cell r="AK936">
            <v>2808000</v>
          </cell>
          <cell r="AL936">
            <v>0</v>
          </cell>
          <cell r="AM936">
            <v>100244.16914774501</v>
          </cell>
          <cell r="AN936">
            <v>0</v>
          </cell>
          <cell r="AO936">
            <v>4.0000000000000036E-2</v>
          </cell>
          <cell r="AP936" t="str">
            <v>Above Range</v>
          </cell>
          <cell r="AQ936">
            <v>1220000</v>
          </cell>
          <cell r="AR936">
            <v>7280000</v>
          </cell>
          <cell r="AS936">
            <v>0.26</v>
          </cell>
          <cell r="AT936">
            <v>1</v>
          </cell>
          <cell r="AU936">
            <v>0</v>
          </cell>
          <cell r="AV936">
            <v>2808000</v>
          </cell>
          <cell r="AW936">
            <v>100244.16914774501</v>
          </cell>
          <cell r="AX936">
            <v>0</v>
          </cell>
          <cell r="AY936">
            <v>0</v>
          </cell>
          <cell r="AZ936" t="str">
            <v>commission</v>
          </cell>
          <cell r="BA936" t="str">
            <v>commissionEligible</v>
          </cell>
          <cell r="BB936" t="str">
            <v>commissionTaiwan</v>
          </cell>
          <cell r="BC936" t="str">
            <v xml:space="preserve">commissionTaiwan </v>
          </cell>
          <cell r="BH936">
            <v>3</v>
          </cell>
        </row>
        <row r="937">
          <cell r="B937">
            <v>20788</v>
          </cell>
          <cell r="C937">
            <v>15875</v>
          </cell>
          <cell r="D937">
            <v>216087</v>
          </cell>
          <cell r="E937" t="str">
            <v>Daoqi Zhang</v>
          </cell>
          <cell r="F937" t="str">
            <v>Security Engineer</v>
          </cell>
          <cell r="G937" t="str">
            <v>Employee</v>
          </cell>
          <cell r="H937" t="str">
            <v>APAC Sales</v>
          </cell>
          <cell r="I937" t="str">
            <v>GUANGZHOU</v>
          </cell>
          <cell r="J937" t="str">
            <v>China</v>
          </cell>
          <cell r="K937">
            <v>43817</v>
          </cell>
          <cell r="L937" t="str">
            <v>APAC</v>
          </cell>
          <cell r="M937" t="str">
            <v>E41P</v>
          </cell>
          <cell r="N937" t="str">
            <v>E</v>
          </cell>
          <cell r="O937" t="str">
            <v>4</v>
          </cell>
          <cell r="P937" t="str">
            <v>Regular</v>
          </cell>
          <cell r="R937">
            <v>1</v>
          </cell>
          <cell r="U937" t="str">
            <v>CNY</v>
          </cell>
          <cell r="V937" t="str">
            <v>APAC Sales</v>
          </cell>
          <cell r="W937" t="str">
            <v>Sharat Sinha</v>
          </cell>
          <cell r="Y937" t="str">
            <v>Eligible</v>
          </cell>
          <cell r="Z937">
            <v>590000</v>
          </cell>
          <cell r="AA937">
            <v>91272.193332286406</v>
          </cell>
          <cell r="AB937">
            <v>590000</v>
          </cell>
          <cell r="AC937">
            <v>91272.193332286406</v>
          </cell>
          <cell r="AD937">
            <v>4</v>
          </cell>
          <cell r="AE937" t="str">
            <v>E41</v>
          </cell>
          <cell r="AF937">
            <v>500000</v>
          </cell>
          <cell r="AG937">
            <v>750000</v>
          </cell>
          <cell r="AH937">
            <v>0.36</v>
          </cell>
          <cell r="AI937">
            <v>2</v>
          </cell>
          <cell r="AJ937">
            <v>0</v>
          </cell>
          <cell r="AK937">
            <v>619500</v>
          </cell>
          <cell r="AL937">
            <v>5.0000000000000044E-2</v>
          </cell>
          <cell r="AM937">
            <v>95835.802998900734</v>
          </cell>
          <cell r="AN937">
            <v>4563.6096666143276</v>
          </cell>
          <cell r="AO937">
            <v>-0.17400000000000004</v>
          </cell>
          <cell r="AQ937">
            <v>131503.603</v>
          </cell>
          <cell r="AR937">
            <v>1600000</v>
          </cell>
          <cell r="AS937">
            <v>0.31</v>
          </cell>
          <cell r="AT937">
            <v>1</v>
          </cell>
          <cell r="AU937">
            <v>0</v>
          </cell>
          <cell r="AV937">
            <v>619500</v>
          </cell>
          <cell r="AW937">
            <v>95835.802998900734</v>
          </cell>
          <cell r="AX937">
            <v>5.0000000000000044E-2</v>
          </cell>
          <cell r="AY937">
            <v>4563.6096666143276</v>
          </cell>
          <cell r="AZ937" t="str">
            <v>commission</v>
          </cell>
          <cell r="BA937" t="str">
            <v>commissionEligible</v>
          </cell>
          <cell r="BB937" t="str">
            <v>commissionChina</v>
          </cell>
          <cell r="BC937" t="str">
            <v xml:space="preserve">commissionChina </v>
          </cell>
        </row>
        <row r="938">
          <cell r="B938">
            <v>20434</v>
          </cell>
          <cell r="C938">
            <v>15523</v>
          </cell>
          <cell r="D938">
            <v>206406</v>
          </cell>
          <cell r="E938" t="str">
            <v>David Chan</v>
          </cell>
          <cell r="F938" t="str">
            <v>Security Engineer</v>
          </cell>
          <cell r="G938" t="str">
            <v>Employee</v>
          </cell>
          <cell r="H938" t="str">
            <v>APAC Sales</v>
          </cell>
          <cell r="I938" t="str">
            <v>HONG KONG</v>
          </cell>
          <cell r="J938" t="str">
            <v>Hong Kong</v>
          </cell>
          <cell r="K938">
            <v>43720</v>
          </cell>
          <cell r="L938" t="str">
            <v>APAC</v>
          </cell>
          <cell r="M938" t="str">
            <v>E41P</v>
          </cell>
          <cell r="N938" t="str">
            <v>E</v>
          </cell>
          <cell r="O938" t="str">
            <v>4</v>
          </cell>
          <cell r="P938" t="str">
            <v>Regular</v>
          </cell>
          <cell r="R938">
            <v>1</v>
          </cell>
          <cell r="U938" t="str">
            <v>HKD</v>
          </cell>
          <cell r="V938" t="str">
            <v>APAC Sales</v>
          </cell>
          <cell r="W938" t="str">
            <v>Sharat Sinha</v>
          </cell>
          <cell r="Y938" t="str">
            <v>Eligible</v>
          </cell>
          <cell r="Z938">
            <v>1035000</v>
          </cell>
          <cell r="AA938">
            <v>133525.9597974543</v>
          </cell>
          <cell r="AB938">
            <v>1035000</v>
          </cell>
          <cell r="AC938">
            <v>133525.9597974543</v>
          </cell>
          <cell r="AD938">
            <v>3</v>
          </cell>
          <cell r="AE938" t="str">
            <v>E41</v>
          </cell>
          <cell r="AF938">
            <v>850000</v>
          </cell>
          <cell r="AG938">
            <v>1400000</v>
          </cell>
          <cell r="AH938">
            <v>0.33</v>
          </cell>
          <cell r="AI938">
            <v>2</v>
          </cell>
          <cell r="AJ938">
            <v>0</v>
          </cell>
          <cell r="AK938">
            <v>1066050</v>
          </cell>
          <cell r="AL938">
            <v>3.0000000000000027E-2</v>
          </cell>
          <cell r="AM938">
            <v>137531.73859137791</v>
          </cell>
          <cell r="AN938">
            <v>4005.778793923615</v>
          </cell>
          <cell r="AO938">
            <v>-0.2385357142857143</v>
          </cell>
          <cell r="AQ938">
            <v>217359.99999999997</v>
          </cell>
          <cell r="AR938">
            <v>2800000</v>
          </cell>
          <cell r="AS938">
            <v>0.31</v>
          </cell>
          <cell r="AT938">
            <v>1</v>
          </cell>
          <cell r="AU938">
            <v>0</v>
          </cell>
          <cell r="AV938">
            <v>1066050</v>
          </cell>
          <cell r="AW938">
            <v>137531.73859137791</v>
          </cell>
          <cell r="AX938">
            <v>3.0000000000000027E-2</v>
          </cell>
          <cell r="AY938">
            <v>4005.778793923615</v>
          </cell>
          <cell r="AZ938" t="str">
            <v>commission</v>
          </cell>
          <cell r="BA938" t="str">
            <v>commissionEligible</v>
          </cell>
          <cell r="BB938" t="str">
            <v>commissionHong Kong</v>
          </cell>
          <cell r="BC938" t="str">
            <v xml:space="preserve">commissionHong Kong </v>
          </cell>
          <cell r="BH938">
            <v>3</v>
          </cell>
        </row>
        <row r="939">
          <cell r="B939">
            <v>14921</v>
          </cell>
          <cell r="C939">
            <v>9863</v>
          </cell>
          <cell r="D939">
            <v>91830</v>
          </cell>
          <cell r="E939" t="str">
            <v>David Wang</v>
          </cell>
          <cell r="F939" t="str">
            <v>Channel Team Leader</v>
          </cell>
          <cell r="G939" t="str">
            <v>Employee</v>
          </cell>
          <cell r="H939" t="str">
            <v>APAC Sales</v>
          </cell>
          <cell r="I939" t="str">
            <v>TAIPEI</v>
          </cell>
          <cell r="J939" t="str">
            <v>Taiwan</v>
          </cell>
          <cell r="K939">
            <v>42467</v>
          </cell>
          <cell r="L939" t="str">
            <v>APAC</v>
          </cell>
          <cell r="M939" t="str">
            <v>S41M</v>
          </cell>
          <cell r="N939" t="str">
            <v>S</v>
          </cell>
          <cell r="O939" t="str">
            <v>4</v>
          </cell>
          <cell r="P939" t="str">
            <v>Regular</v>
          </cell>
          <cell r="R939">
            <v>1</v>
          </cell>
          <cell r="U939" t="str">
            <v>TWD</v>
          </cell>
          <cell r="V939" t="str">
            <v>APAC Sales</v>
          </cell>
          <cell r="W939" t="str">
            <v>Sharat Sinha</v>
          </cell>
          <cell r="Y939" t="str">
            <v>Eligible</v>
          </cell>
          <cell r="Z939">
            <v>3800000</v>
          </cell>
          <cell r="AA939">
            <v>135658.06366147829</v>
          </cell>
          <cell r="AB939">
            <v>3800000</v>
          </cell>
          <cell r="AC939">
            <v>135658.06366147829</v>
          </cell>
          <cell r="AD939">
            <v>4</v>
          </cell>
          <cell r="AE939" t="str">
            <v>S41</v>
          </cell>
          <cell r="AF939">
            <v>2300000</v>
          </cell>
          <cell r="AG939">
            <v>3800000</v>
          </cell>
          <cell r="AH939">
            <v>1</v>
          </cell>
          <cell r="AI939">
            <v>5</v>
          </cell>
          <cell r="AJ939">
            <v>0</v>
          </cell>
          <cell r="AK939">
            <v>3876000</v>
          </cell>
          <cell r="AL939">
            <v>2.0000000000000018E-2</v>
          </cell>
          <cell r="AM939">
            <v>138371.22493470783</v>
          </cell>
          <cell r="AN939">
            <v>2713.1612732295471</v>
          </cell>
          <cell r="AO939">
            <v>2.0000000000000018E-2</v>
          </cell>
          <cell r="AQ939">
            <v>1220000</v>
          </cell>
          <cell r="AR939">
            <v>7280000</v>
          </cell>
          <cell r="AS939">
            <v>0.42</v>
          </cell>
          <cell r="AT939">
            <v>1</v>
          </cell>
          <cell r="AU939">
            <v>0</v>
          </cell>
          <cell r="AV939">
            <v>3876000</v>
          </cell>
          <cell r="AW939">
            <v>138371.22493470783</v>
          </cell>
          <cell r="AX939">
            <v>2.0000000000000018E-2</v>
          </cell>
          <cell r="AY939">
            <v>2713.1612732295471</v>
          </cell>
          <cell r="AZ939" t="str">
            <v>commission</v>
          </cell>
          <cell r="BA939" t="str">
            <v>commissionEligible</v>
          </cell>
          <cell r="BB939" t="str">
            <v>commissionTaiwan</v>
          </cell>
          <cell r="BC939" t="str">
            <v xml:space="preserve">commissionTaiwan </v>
          </cell>
          <cell r="BH939">
            <v>5</v>
          </cell>
        </row>
        <row r="940">
          <cell r="B940">
            <v>18780</v>
          </cell>
          <cell r="C940">
            <v>13824</v>
          </cell>
          <cell r="D940">
            <v>171853</v>
          </cell>
          <cell r="E940" t="str">
            <v>DongYuan Wu</v>
          </cell>
          <cell r="F940" t="str">
            <v>Security Engineer</v>
          </cell>
          <cell r="G940" t="str">
            <v>Employee</v>
          </cell>
          <cell r="H940" t="str">
            <v>APAC Sales</v>
          </cell>
          <cell r="I940" t="str">
            <v>TAIPEI</v>
          </cell>
          <cell r="J940" t="str">
            <v>Taiwan</v>
          </cell>
          <cell r="K940">
            <v>43388</v>
          </cell>
          <cell r="L940" t="str">
            <v>APAC</v>
          </cell>
          <cell r="M940" t="str">
            <v>E51P</v>
          </cell>
          <cell r="N940" t="str">
            <v>E</v>
          </cell>
          <cell r="O940" t="str">
            <v>5</v>
          </cell>
          <cell r="P940" t="str">
            <v>Regular</v>
          </cell>
          <cell r="R940">
            <v>1</v>
          </cell>
          <cell r="U940" t="str">
            <v>TWD</v>
          </cell>
          <cell r="V940" t="str">
            <v>APAC Sales</v>
          </cell>
          <cell r="W940" t="str">
            <v>Sharat Sinha</v>
          </cell>
          <cell r="Y940" t="str">
            <v>Eligible</v>
          </cell>
          <cell r="Z940">
            <v>1220000</v>
          </cell>
          <cell r="AA940">
            <v>43553.37833342197</v>
          </cell>
          <cell r="AB940">
            <v>1220000</v>
          </cell>
          <cell r="AC940">
            <v>43553.37833342197</v>
          </cell>
          <cell r="AD940">
            <v>5</v>
          </cell>
          <cell r="AE940" t="str">
            <v>E51</v>
          </cell>
          <cell r="AF940">
            <v>1500000</v>
          </cell>
          <cell r="AG940">
            <v>2700000</v>
          </cell>
          <cell r="AH940">
            <v>0</v>
          </cell>
          <cell r="AI940">
            <v>1</v>
          </cell>
          <cell r="AJ940">
            <v>0</v>
          </cell>
          <cell r="AK940">
            <v>1329800</v>
          </cell>
          <cell r="AL940">
            <v>9.000000000000008E-2</v>
          </cell>
          <cell r="AM940">
            <v>47473.18238342995</v>
          </cell>
          <cell r="AN940">
            <v>3919.8040500079805</v>
          </cell>
          <cell r="AO940">
            <v>-0.50748148148148142</v>
          </cell>
          <cell r="AQ940">
            <v>1220000</v>
          </cell>
          <cell r="AR940">
            <v>7280000</v>
          </cell>
          <cell r="AS940">
            <v>0</v>
          </cell>
          <cell r="AT940">
            <v>1</v>
          </cell>
          <cell r="AU940">
            <v>0</v>
          </cell>
          <cell r="AV940">
            <v>1329800</v>
          </cell>
          <cell r="AW940">
            <v>47473.18238342995</v>
          </cell>
          <cell r="AX940">
            <v>9.000000000000008E-2</v>
          </cell>
          <cell r="AY940">
            <v>3919.8040500079805</v>
          </cell>
          <cell r="AZ940" t="str">
            <v>commission</v>
          </cell>
          <cell r="BA940" t="str">
            <v>commissionEligible</v>
          </cell>
          <cell r="BB940" t="str">
            <v>commissionTaiwan</v>
          </cell>
          <cell r="BC940" t="str">
            <v xml:space="preserve">commissionTaiwan </v>
          </cell>
          <cell r="BH940">
            <v>5</v>
          </cell>
        </row>
        <row r="941">
          <cell r="B941">
            <v>21395</v>
          </cell>
          <cell r="C941">
            <v>16482</v>
          </cell>
          <cell r="D941">
            <v>236110</v>
          </cell>
          <cell r="E941" t="str">
            <v>Edmond Wong</v>
          </cell>
          <cell r="F941" t="str">
            <v>Territory Manager</v>
          </cell>
          <cell r="G941" t="str">
            <v>Employee</v>
          </cell>
          <cell r="H941" t="str">
            <v>APAC Sales</v>
          </cell>
          <cell r="I941" t="str">
            <v>HONG KONG</v>
          </cell>
          <cell r="J941" t="str">
            <v>Hong Kong</v>
          </cell>
          <cell r="K941">
            <v>44027</v>
          </cell>
          <cell r="L941" t="str">
            <v>APAC</v>
          </cell>
          <cell r="M941" t="str">
            <v>S53P</v>
          </cell>
          <cell r="N941" t="str">
            <v>S</v>
          </cell>
          <cell r="O941" t="str">
            <v>5</v>
          </cell>
          <cell r="P941" t="str">
            <v>Regular</v>
          </cell>
          <cell r="R941">
            <v>1</v>
          </cell>
          <cell r="U941" t="str">
            <v>HKD</v>
          </cell>
          <cell r="V941" t="str">
            <v>APAC Sales</v>
          </cell>
          <cell r="W941" t="str">
            <v>Sharat Sinha</v>
          </cell>
          <cell r="Y941" t="str">
            <v>Eligible</v>
          </cell>
          <cell r="Z941">
            <v>1300000</v>
          </cell>
          <cell r="AA941">
            <v>167713.76592916963</v>
          </cell>
          <cell r="AB941">
            <v>1300000</v>
          </cell>
          <cell r="AC941">
            <v>167713.76592916963</v>
          </cell>
          <cell r="AD941">
            <v>3</v>
          </cell>
          <cell r="AE941" t="str">
            <v>S53</v>
          </cell>
          <cell r="AF941">
            <v>600000</v>
          </cell>
          <cell r="AG941">
            <v>1100000</v>
          </cell>
          <cell r="AH941">
            <v>1</v>
          </cell>
          <cell r="AI941">
            <v>5</v>
          </cell>
          <cell r="AJ941">
            <v>0</v>
          </cell>
          <cell r="AK941">
            <v>1300000</v>
          </cell>
          <cell r="AL941">
            <v>0</v>
          </cell>
          <cell r="AM941">
            <v>167713.76592916963</v>
          </cell>
          <cell r="AN941">
            <v>0</v>
          </cell>
          <cell r="AO941">
            <v>0.18181818181818188</v>
          </cell>
          <cell r="AP941" t="str">
            <v>Above Range</v>
          </cell>
          <cell r="AQ941">
            <v>217359.99999999997</v>
          </cell>
          <cell r="AR941">
            <v>2800000</v>
          </cell>
          <cell r="AS941">
            <v>0.41</v>
          </cell>
          <cell r="AT941">
            <v>1</v>
          </cell>
          <cell r="AU941">
            <v>0</v>
          </cell>
          <cell r="AV941">
            <v>1300000</v>
          </cell>
          <cell r="AW941">
            <v>167713.76592916963</v>
          </cell>
          <cell r="AX941">
            <v>0</v>
          </cell>
          <cell r="AY941">
            <v>0</v>
          </cell>
          <cell r="AZ941" t="str">
            <v>commission</v>
          </cell>
          <cell r="BA941" t="str">
            <v>commissionEligible</v>
          </cell>
          <cell r="BB941" t="str">
            <v>commissionHong Kong</v>
          </cell>
          <cell r="BC941" t="str">
            <v xml:space="preserve">commissionHong Kong </v>
          </cell>
        </row>
        <row r="942">
          <cell r="B942">
            <v>19807</v>
          </cell>
          <cell r="C942">
            <v>14865</v>
          </cell>
          <cell r="D942">
            <v>193323</v>
          </cell>
          <cell r="E942" t="str">
            <v>Edward Chu</v>
          </cell>
          <cell r="F942" t="str">
            <v>Security Engineer</v>
          </cell>
          <cell r="G942" t="str">
            <v>Employee</v>
          </cell>
          <cell r="H942" t="str">
            <v>APAC Sales</v>
          </cell>
          <cell r="I942" t="str">
            <v>HONG KONG</v>
          </cell>
          <cell r="J942" t="str">
            <v>Hong Kong</v>
          </cell>
          <cell r="K942">
            <v>43570</v>
          </cell>
          <cell r="L942" t="str">
            <v>APAC</v>
          </cell>
          <cell r="M942" t="str">
            <v>E41P</v>
          </cell>
          <cell r="N942" t="str">
            <v>E</v>
          </cell>
          <cell r="O942" t="str">
            <v>4</v>
          </cell>
          <cell r="P942" t="str">
            <v>Regular</v>
          </cell>
          <cell r="R942">
            <v>1</v>
          </cell>
          <cell r="U942" t="str">
            <v>HKD</v>
          </cell>
          <cell r="V942" t="str">
            <v>APAC Sales</v>
          </cell>
          <cell r="W942" t="str">
            <v>Sharat Sinha</v>
          </cell>
          <cell r="Y942" t="str">
            <v>Eligible</v>
          </cell>
          <cell r="Z942">
            <v>752400</v>
          </cell>
          <cell r="AA942">
            <v>97067.567296236331</v>
          </cell>
          <cell r="AB942">
            <v>752400</v>
          </cell>
          <cell r="AC942">
            <v>97067.567296236331</v>
          </cell>
          <cell r="AD942">
            <v>3</v>
          </cell>
          <cell r="AE942" t="str">
            <v>E41</v>
          </cell>
          <cell r="AF942">
            <v>850000</v>
          </cell>
          <cell r="AG942">
            <v>1400000</v>
          </cell>
          <cell r="AH942">
            <v>0</v>
          </cell>
          <cell r="AI942">
            <v>1</v>
          </cell>
          <cell r="AJ942">
            <v>0</v>
          </cell>
          <cell r="AK942">
            <v>782496</v>
          </cell>
          <cell r="AL942">
            <v>4.0000000000000036E-2</v>
          </cell>
          <cell r="AM942">
            <v>100950.26998808578</v>
          </cell>
          <cell r="AN942">
            <v>3882.7026918494521</v>
          </cell>
          <cell r="AO942">
            <v>-0.44107428571428575</v>
          </cell>
          <cell r="AQ942">
            <v>217359.99999999997</v>
          </cell>
          <cell r="AR942">
            <v>2800000</v>
          </cell>
          <cell r="AS942">
            <v>0.2</v>
          </cell>
          <cell r="AT942">
            <v>1</v>
          </cell>
          <cell r="AU942">
            <v>0</v>
          </cell>
          <cell r="AV942">
            <v>782496</v>
          </cell>
          <cell r="AW942">
            <v>100950.26998808578</v>
          </cell>
          <cell r="AX942">
            <v>4.0000000000000036E-2</v>
          </cell>
          <cell r="AY942">
            <v>3882.7026918494521</v>
          </cell>
          <cell r="AZ942" t="str">
            <v>commission</v>
          </cell>
          <cell r="BA942" t="str">
            <v>commissionEligible</v>
          </cell>
          <cell r="BB942" t="str">
            <v>commissionHong Kong</v>
          </cell>
          <cell r="BC942" t="str">
            <v xml:space="preserve">commissionHong Kong </v>
          </cell>
          <cell r="BH942">
            <v>3</v>
          </cell>
        </row>
        <row r="943">
          <cell r="B943">
            <v>10297</v>
          </cell>
          <cell r="C943">
            <v>53055</v>
          </cell>
          <cell r="E943" t="str">
            <v>Flora Huang</v>
          </cell>
          <cell r="F943" t="str">
            <v>Major Account Manager</v>
          </cell>
          <cell r="G943" t="str">
            <v>Employee</v>
          </cell>
          <cell r="H943" t="str">
            <v>APAC Sales</v>
          </cell>
          <cell r="I943" t="str">
            <v>TAIPEI</v>
          </cell>
          <cell r="J943" t="str">
            <v>Taiwan</v>
          </cell>
          <cell r="K943">
            <v>41086</v>
          </cell>
          <cell r="L943" t="str">
            <v>APAC</v>
          </cell>
          <cell r="M943" t="str">
            <v>S51P</v>
          </cell>
          <cell r="N943" t="str">
            <v>S</v>
          </cell>
          <cell r="O943" t="str">
            <v>5</v>
          </cell>
          <cell r="P943" t="str">
            <v>Regular</v>
          </cell>
          <cell r="R943">
            <v>1</v>
          </cell>
          <cell r="U943" t="str">
            <v>TWD</v>
          </cell>
          <cell r="V943" t="str">
            <v>APAC Sales</v>
          </cell>
          <cell r="W943" t="str">
            <v>Sharat Sinha</v>
          </cell>
          <cell r="Y943" t="str">
            <v>Eligible</v>
          </cell>
          <cell r="Z943">
            <v>3000000</v>
          </cell>
          <cell r="AA943">
            <v>107098.47131169337</v>
          </cell>
          <cell r="AB943">
            <v>3000000</v>
          </cell>
          <cell r="AC943">
            <v>107098.47131169337</v>
          </cell>
          <cell r="AD943">
            <v>4</v>
          </cell>
          <cell r="AE943" t="str">
            <v>S51</v>
          </cell>
          <cell r="AF943">
            <v>1700000</v>
          </cell>
          <cell r="AG943">
            <v>2900000</v>
          </cell>
          <cell r="AH943">
            <v>1</v>
          </cell>
          <cell r="AI943">
            <v>5</v>
          </cell>
          <cell r="AJ943">
            <v>0</v>
          </cell>
          <cell r="AK943">
            <v>3000000</v>
          </cell>
          <cell r="AL943">
            <v>0</v>
          </cell>
          <cell r="AM943">
            <v>107098.47131169337</v>
          </cell>
          <cell r="AN943">
            <v>0</v>
          </cell>
          <cell r="AO943">
            <v>3.4482758620689724E-2</v>
          </cell>
          <cell r="AP943" t="str">
            <v>Above Range</v>
          </cell>
          <cell r="AQ943">
            <v>1220000</v>
          </cell>
          <cell r="AR943">
            <v>7280000</v>
          </cell>
          <cell r="AS943">
            <v>0.28999999999999998</v>
          </cell>
          <cell r="AT943">
            <v>1</v>
          </cell>
          <cell r="AU943">
            <v>0</v>
          </cell>
          <cell r="AV943">
            <v>3000000</v>
          </cell>
          <cell r="AW943">
            <v>107098.47131169337</v>
          </cell>
          <cell r="AX943">
            <v>0</v>
          </cell>
          <cell r="AY943">
            <v>0</v>
          </cell>
          <cell r="AZ943" t="str">
            <v>commission</v>
          </cell>
          <cell r="BA943" t="str">
            <v>commissionEligible</v>
          </cell>
          <cell r="BB943" t="str">
            <v>commissionTaiwan</v>
          </cell>
          <cell r="BC943" t="str">
            <v xml:space="preserve">commissionTaiwan </v>
          </cell>
          <cell r="BH943">
            <v>5</v>
          </cell>
        </row>
        <row r="944">
          <cell r="B944">
            <v>21599</v>
          </cell>
          <cell r="C944">
            <v>16686</v>
          </cell>
          <cell r="D944">
            <v>244609</v>
          </cell>
          <cell r="E944" t="str">
            <v>Harry Wong</v>
          </cell>
          <cell r="F944" t="str">
            <v>Channel Director, Greater China</v>
          </cell>
          <cell r="G944" t="str">
            <v>Employee</v>
          </cell>
          <cell r="H944" t="str">
            <v>APAC Sales</v>
          </cell>
          <cell r="I944" t="str">
            <v>HONG KONG</v>
          </cell>
          <cell r="J944" t="str">
            <v>Hong Kong</v>
          </cell>
          <cell r="K944">
            <v>44105</v>
          </cell>
          <cell r="L944" t="str">
            <v>APAC</v>
          </cell>
          <cell r="M944" t="str">
            <v>S31M</v>
          </cell>
          <cell r="N944" t="str">
            <v>S</v>
          </cell>
          <cell r="O944" t="str">
            <v>3</v>
          </cell>
          <cell r="P944" t="str">
            <v>Regular</v>
          </cell>
          <cell r="U944" t="str">
            <v>HKD</v>
          </cell>
          <cell r="V944" t="str">
            <v>APAC Sales</v>
          </cell>
          <cell r="W944" t="str">
            <v>Sharat Sinha</v>
          </cell>
          <cell r="Y944" t="str">
            <v>Not Eligible - NH</v>
          </cell>
          <cell r="AA944">
            <v>0</v>
          </cell>
          <cell r="AB944">
            <v>2000000</v>
          </cell>
          <cell r="AC944">
            <v>258021.17835256868</v>
          </cell>
          <cell r="AW944">
            <v>258021.17835256868</v>
          </cell>
        </row>
        <row r="945">
          <cell r="B945">
            <v>19481</v>
          </cell>
          <cell r="C945">
            <v>14539</v>
          </cell>
          <cell r="D945">
            <v>187723</v>
          </cell>
          <cell r="E945" t="str">
            <v>Henry Yang</v>
          </cell>
          <cell r="F945" t="str">
            <v>Security Engineer</v>
          </cell>
          <cell r="G945" t="str">
            <v>Employee</v>
          </cell>
          <cell r="H945" t="str">
            <v>APAC Sales</v>
          </cell>
          <cell r="I945" t="str">
            <v>BEIJING</v>
          </cell>
          <cell r="J945" t="str">
            <v>China</v>
          </cell>
          <cell r="K945">
            <v>43527</v>
          </cell>
          <cell r="L945" t="str">
            <v>APAC</v>
          </cell>
          <cell r="M945" t="str">
            <v>E51P</v>
          </cell>
          <cell r="N945" t="str">
            <v>E</v>
          </cell>
          <cell r="O945" t="str">
            <v>5</v>
          </cell>
          <cell r="P945" t="str">
            <v>EL</v>
          </cell>
          <cell r="Q945" t="str">
            <v>SE 2019 China</v>
          </cell>
          <cell r="R945">
            <v>1</v>
          </cell>
          <cell r="U945" t="str">
            <v>CNY</v>
          </cell>
          <cell r="V945" t="str">
            <v>APAC Sales</v>
          </cell>
          <cell r="W945" t="str">
            <v>Sharat Sinha</v>
          </cell>
          <cell r="Y945" t="str">
            <v>Eligible</v>
          </cell>
          <cell r="Z945">
            <v>240000</v>
          </cell>
          <cell r="AA945">
            <v>37127.671863980911</v>
          </cell>
          <cell r="AB945">
            <v>300000</v>
          </cell>
          <cell r="AC945">
            <v>46409.589829976139</v>
          </cell>
          <cell r="AD945">
            <v>3</v>
          </cell>
          <cell r="AE945" t="str">
            <v>E51</v>
          </cell>
          <cell r="AF945">
            <v>300000</v>
          </cell>
          <cell r="AG945">
            <v>500000</v>
          </cell>
          <cell r="AH945">
            <v>0</v>
          </cell>
          <cell r="AI945">
            <v>1</v>
          </cell>
          <cell r="AJ945">
            <v>300000</v>
          </cell>
          <cell r="AK945">
            <v>300000</v>
          </cell>
          <cell r="AL945">
            <v>0</v>
          </cell>
          <cell r="AM945">
            <v>46409.589829976139</v>
          </cell>
          <cell r="AN945">
            <v>0</v>
          </cell>
          <cell r="AO945">
            <v>-0.4</v>
          </cell>
          <cell r="AP945" t="str">
            <v>EL</v>
          </cell>
          <cell r="AQ945">
            <v>131503.603</v>
          </cell>
          <cell r="AR945">
            <v>1600000</v>
          </cell>
          <cell r="AS945">
            <v>0.11</v>
          </cell>
          <cell r="AT945">
            <v>1</v>
          </cell>
          <cell r="AU945">
            <v>0</v>
          </cell>
          <cell r="AV945">
            <v>300000</v>
          </cell>
          <cell r="AW945">
            <v>46409.589829976139</v>
          </cell>
          <cell r="AX945">
            <v>0</v>
          </cell>
          <cell r="AY945">
            <v>0</v>
          </cell>
          <cell r="AZ945" t="str">
            <v>commission</v>
          </cell>
          <cell r="BA945" t="str">
            <v>commissionEligible</v>
          </cell>
          <cell r="BB945" t="str">
            <v>commissionChina</v>
          </cell>
          <cell r="BC945" t="str">
            <v xml:space="preserve">commissionChina </v>
          </cell>
          <cell r="BH945">
            <v>3</v>
          </cell>
        </row>
        <row r="946">
          <cell r="B946">
            <v>15948</v>
          </cell>
          <cell r="C946">
            <v>10900</v>
          </cell>
          <cell r="D946">
            <v>110706</v>
          </cell>
          <cell r="E946" t="str">
            <v>Hon Kit Leung</v>
          </cell>
          <cell r="F946" t="str">
            <v>Security Engineer</v>
          </cell>
          <cell r="G946" t="str">
            <v>Employee</v>
          </cell>
          <cell r="H946" t="str">
            <v>APAC Sales</v>
          </cell>
          <cell r="I946" t="str">
            <v>HONG KONG</v>
          </cell>
          <cell r="J946" t="str">
            <v>Hong Kong</v>
          </cell>
          <cell r="K946">
            <v>42738</v>
          </cell>
          <cell r="L946" t="str">
            <v>APAC</v>
          </cell>
          <cell r="M946" t="str">
            <v>E51P</v>
          </cell>
          <cell r="N946" t="str">
            <v>E</v>
          </cell>
          <cell r="O946" t="str">
            <v>5</v>
          </cell>
          <cell r="P946" t="str">
            <v>Regular</v>
          </cell>
          <cell r="R946">
            <v>1</v>
          </cell>
          <cell r="U946" t="str">
            <v>HKD</v>
          </cell>
          <cell r="V946" t="str">
            <v>APAC Sales</v>
          </cell>
          <cell r="W946" t="str">
            <v>Sharat Sinha</v>
          </cell>
          <cell r="Y946" t="str">
            <v>Eligible</v>
          </cell>
          <cell r="Z946">
            <v>1050000</v>
          </cell>
          <cell r="AA946">
            <v>135461.11863509857</v>
          </cell>
          <cell r="AB946">
            <v>1050000</v>
          </cell>
          <cell r="AC946">
            <v>135461.11863509857</v>
          </cell>
          <cell r="AD946">
            <v>3</v>
          </cell>
          <cell r="AE946" t="str">
            <v>E51</v>
          </cell>
          <cell r="AF946">
            <v>600000</v>
          </cell>
          <cell r="AG946">
            <v>950000</v>
          </cell>
          <cell r="AH946">
            <v>1</v>
          </cell>
          <cell r="AI946">
            <v>5</v>
          </cell>
          <cell r="AJ946">
            <v>0</v>
          </cell>
          <cell r="AK946">
            <v>1050000</v>
          </cell>
          <cell r="AL946">
            <v>0</v>
          </cell>
          <cell r="AM946">
            <v>135461.11863509857</v>
          </cell>
          <cell r="AN946">
            <v>0</v>
          </cell>
          <cell r="AO946">
            <v>0.10526315789473695</v>
          </cell>
          <cell r="AP946" t="str">
            <v>Above Range</v>
          </cell>
          <cell r="AQ946">
            <v>217359.99999999997</v>
          </cell>
          <cell r="AR946">
            <v>2800000</v>
          </cell>
          <cell r="AS946">
            <v>0.32</v>
          </cell>
          <cell r="AT946">
            <v>1</v>
          </cell>
          <cell r="AU946">
            <v>0</v>
          </cell>
          <cell r="AV946">
            <v>1050000</v>
          </cell>
          <cell r="AW946">
            <v>135461.11863509857</v>
          </cell>
          <cell r="AX946">
            <v>0</v>
          </cell>
          <cell r="AY946">
            <v>0</v>
          </cell>
          <cell r="AZ946" t="str">
            <v>commission</v>
          </cell>
          <cell r="BA946" t="str">
            <v>commissionEligible</v>
          </cell>
          <cell r="BB946" t="str">
            <v>commissionHong Kong</v>
          </cell>
          <cell r="BC946" t="str">
            <v xml:space="preserve">commissionHong Kong </v>
          </cell>
          <cell r="BH946">
            <v>3</v>
          </cell>
        </row>
        <row r="947">
          <cell r="B947">
            <v>20110</v>
          </cell>
          <cell r="C947">
            <v>15200</v>
          </cell>
          <cell r="D947">
            <v>168756</v>
          </cell>
          <cell r="E947" t="str">
            <v>Hui Shu</v>
          </cell>
          <cell r="F947" t="str">
            <v>Security Engineer</v>
          </cell>
          <cell r="G947" t="str">
            <v>Employee</v>
          </cell>
          <cell r="H947" t="str">
            <v>APAC Sales</v>
          </cell>
          <cell r="I947" t="str">
            <v>BEIJING</v>
          </cell>
          <cell r="J947" t="str">
            <v>China</v>
          </cell>
          <cell r="K947">
            <v>43675</v>
          </cell>
          <cell r="L947" t="str">
            <v>APAC</v>
          </cell>
          <cell r="M947" t="str">
            <v>E51P</v>
          </cell>
          <cell r="N947" t="str">
            <v>E</v>
          </cell>
          <cell r="O947" t="str">
            <v>5</v>
          </cell>
          <cell r="P947" t="str">
            <v>Regular</v>
          </cell>
          <cell r="R947">
            <v>1</v>
          </cell>
          <cell r="U947" t="str">
            <v>CNY</v>
          </cell>
          <cell r="V947" t="str">
            <v>APAC Sales</v>
          </cell>
          <cell r="W947" t="str">
            <v>Sharat Sinha</v>
          </cell>
          <cell r="Y947" t="str">
            <v>Eligible</v>
          </cell>
          <cell r="Z947">
            <v>500000</v>
          </cell>
          <cell r="AA947">
            <v>77349.316383293568</v>
          </cell>
          <cell r="AB947">
            <v>500000</v>
          </cell>
          <cell r="AC947">
            <v>77349.316383293568</v>
          </cell>
          <cell r="AD947">
            <v>3</v>
          </cell>
          <cell r="AE947" t="str">
            <v>E51</v>
          </cell>
          <cell r="AF947">
            <v>300000</v>
          </cell>
          <cell r="AG947">
            <v>500000</v>
          </cell>
          <cell r="AH947">
            <v>1</v>
          </cell>
          <cell r="AI947">
            <v>5</v>
          </cell>
          <cell r="AJ947">
            <v>0</v>
          </cell>
          <cell r="AK947">
            <v>500000</v>
          </cell>
          <cell r="AL947">
            <v>0</v>
          </cell>
          <cell r="AM947">
            <v>77349.316383293568</v>
          </cell>
          <cell r="AN947">
            <v>0</v>
          </cell>
          <cell r="AO947">
            <v>0</v>
          </cell>
          <cell r="AP947" t="str">
            <v>At the top of the range</v>
          </cell>
          <cell r="AQ947">
            <v>131503.603</v>
          </cell>
          <cell r="AR947">
            <v>1600000</v>
          </cell>
          <cell r="AS947">
            <v>0.25</v>
          </cell>
          <cell r="AT947">
            <v>1</v>
          </cell>
          <cell r="AU947">
            <v>0</v>
          </cell>
          <cell r="AV947">
            <v>500000</v>
          </cell>
          <cell r="AW947">
            <v>77349.316383293568</v>
          </cell>
          <cell r="AX947">
            <v>0</v>
          </cell>
          <cell r="AY947">
            <v>0</v>
          </cell>
          <cell r="AZ947" t="str">
            <v>commission</v>
          </cell>
          <cell r="BA947" t="str">
            <v>commissionEligible</v>
          </cell>
          <cell r="BB947" t="str">
            <v>commissionChina</v>
          </cell>
          <cell r="BC947" t="str">
            <v xml:space="preserve">commissionChina </v>
          </cell>
          <cell r="BH947">
            <v>2</v>
          </cell>
        </row>
        <row r="948">
          <cell r="B948">
            <v>21696</v>
          </cell>
          <cell r="C948">
            <v>16783</v>
          </cell>
          <cell r="D948">
            <v>246788</v>
          </cell>
          <cell r="E948" t="str">
            <v>James Wang</v>
          </cell>
          <cell r="F948" t="str">
            <v>Regional Sales Manager</v>
          </cell>
          <cell r="G948" t="str">
            <v>Employee</v>
          </cell>
          <cell r="H948" t="str">
            <v>APAC Sales</v>
          </cell>
          <cell r="I948" t="str">
            <v>SHANGHAI</v>
          </cell>
          <cell r="J948" t="str">
            <v>China</v>
          </cell>
          <cell r="K948">
            <v>44155</v>
          </cell>
          <cell r="L948" t="str">
            <v>APAC</v>
          </cell>
          <cell r="M948" t="str">
            <v>S43M</v>
          </cell>
          <cell r="N948" t="str">
            <v>S</v>
          </cell>
          <cell r="O948" t="str">
            <v>4</v>
          </cell>
          <cell r="P948" t="str">
            <v>Regular</v>
          </cell>
          <cell r="U948" t="str">
            <v>CNY</v>
          </cell>
          <cell r="V948" t="str">
            <v>APAC Sales</v>
          </cell>
          <cell r="W948" t="str">
            <v>Sharat Sinha</v>
          </cell>
          <cell r="Y948" t="str">
            <v>Not Eligible - NH</v>
          </cell>
          <cell r="AA948">
            <v>0</v>
          </cell>
          <cell r="AB948">
            <v>1200000</v>
          </cell>
          <cell r="AC948">
            <v>185638.35931990456</v>
          </cell>
          <cell r="AW948">
            <v>185638.35931990456</v>
          </cell>
        </row>
        <row r="949">
          <cell r="B949">
            <v>18855</v>
          </cell>
          <cell r="C949">
            <v>13899</v>
          </cell>
          <cell r="D949">
            <v>112617</v>
          </cell>
          <cell r="E949" t="str">
            <v>Jirao Wang</v>
          </cell>
          <cell r="F949" t="str">
            <v>Security Engineer</v>
          </cell>
          <cell r="G949" t="str">
            <v>Employee</v>
          </cell>
          <cell r="H949" t="str">
            <v>APAC Sales</v>
          </cell>
          <cell r="I949" t="str">
            <v>BEIJING</v>
          </cell>
          <cell r="J949" t="str">
            <v>China</v>
          </cell>
          <cell r="K949">
            <v>43394</v>
          </cell>
          <cell r="L949" t="str">
            <v>APAC</v>
          </cell>
          <cell r="M949" t="str">
            <v>E51P</v>
          </cell>
          <cell r="N949" t="str">
            <v>E</v>
          </cell>
          <cell r="O949" t="str">
            <v>5</v>
          </cell>
          <cell r="P949" t="str">
            <v>EL</v>
          </cell>
          <cell r="Q949" t="str">
            <v>SE 2018 China</v>
          </cell>
          <cell r="R949">
            <v>1</v>
          </cell>
          <cell r="U949" t="str">
            <v>CNY</v>
          </cell>
          <cell r="V949" t="str">
            <v>APAC Sales</v>
          </cell>
          <cell r="W949" t="str">
            <v>Sharat Sinha</v>
          </cell>
          <cell r="Y949" t="str">
            <v>Eligible</v>
          </cell>
          <cell r="Z949">
            <v>280000</v>
          </cell>
          <cell r="AA949">
            <v>43315.617174644394</v>
          </cell>
          <cell r="AB949">
            <v>300000</v>
          </cell>
          <cell r="AC949">
            <v>46409.589829976139</v>
          </cell>
          <cell r="AD949">
            <v>3</v>
          </cell>
          <cell r="AE949" t="str">
            <v>E51</v>
          </cell>
          <cell r="AF949">
            <v>300000</v>
          </cell>
          <cell r="AG949">
            <v>500000</v>
          </cell>
          <cell r="AH949">
            <v>0</v>
          </cell>
          <cell r="AI949">
            <v>1</v>
          </cell>
          <cell r="AJ949">
            <v>300000</v>
          </cell>
          <cell r="AK949">
            <v>300000</v>
          </cell>
          <cell r="AL949">
            <v>0</v>
          </cell>
          <cell r="AM949">
            <v>46409.589829976139</v>
          </cell>
          <cell r="AN949">
            <v>0</v>
          </cell>
          <cell r="AO949">
            <v>-0.4</v>
          </cell>
          <cell r="AP949" t="str">
            <v>EL</v>
          </cell>
          <cell r="AQ949">
            <v>131503.603</v>
          </cell>
          <cell r="AR949">
            <v>1600000</v>
          </cell>
          <cell r="AS949">
            <v>0.11</v>
          </cell>
          <cell r="AT949">
            <v>1</v>
          </cell>
          <cell r="AU949">
            <v>0</v>
          </cell>
          <cell r="AV949">
            <v>300000</v>
          </cell>
          <cell r="AW949">
            <v>46409.589829976139</v>
          </cell>
          <cell r="AX949">
            <v>0</v>
          </cell>
          <cell r="AY949">
            <v>0</v>
          </cell>
          <cell r="AZ949" t="str">
            <v>commission</v>
          </cell>
          <cell r="BA949" t="str">
            <v>commissionEligible</v>
          </cell>
          <cell r="BB949" t="str">
            <v>commissionChina</v>
          </cell>
          <cell r="BC949" t="str">
            <v xml:space="preserve">commissionChina </v>
          </cell>
          <cell r="BH949">
            <v>3</v>
          </cell>
        </row>
        <row r="950">
          <cell r="B950">
            <v>18917</v>
          </cell>
          <cell r="C950">
            <v>13961</v>
          </cell>
          <cell r="D950">
            <v>172897</v>
          </cell>
          <cell r="E950" t="str">
            <v>Johnny Wong</v>
          </cell>
          <cell r="F950" t="str">
            <v>Security Engineer Lead, Hong Kong</v>
          </cell>
          <cell r="G950" t="str">
            <v>Employee</v>
          </cell>
          <cell r="H950" t="str">
            <v>APAC Sales</v>
          </cell>
          <cell r="I950" t="str">
            <v>HONG KONG</v>
          </cell>
          <cell r="J950" t="str">
            <v>Hong Kong</v>
          </cell>
          <cell r="K950">
            <v>43409</v>
          </cell>
          <cell r="L950" t="str">
            <v>APAC</v>
          </cell>
          <cell r="M950" t="str">
            <v>E41M</v>
          </cell>
          <cell r="N950" t="str">
            <v>E</v>
          </cell>
          <cell r="O950" t="str">
            <v>4</v>
          </cell>
          <cell r="P950" t="str">
            <v>Regular</v>
          </cell>
          <cell r="R950">
            <v>1</v>
          </cell>
          <cell r="U950" t="str">
            <v>HKD</v>
          </cell>
          <cell r="V950" t="str">
            <v>APAC Sales</v>
          </cell>
          <cell r="W950" t="str">
            <v>Sharat Sinha</v>
          </cell>
          <cell r="Y950" t="str">
            <v>Eligible</v>
          </cell>
          <cell r="Z950">
            <v>1256000</v>
          </cell>
          <cell r="AA950">
            <v>162037.30000541313</v>
          </cell>
          <cell r="AB950">
            <v>1256000</v>
          </cell>
          <cell r="AC950">
            <v>162037.30000541313</v>
          </cell>
          <cell r="AD950">
            <v>3</v>
          </cell>
          <cell r="AE950" t="str">
            <v>E41</v>
          </cell>
          <cell r="AF950">
            <v>850000</v>
          </cell>
          <cell r="AG950">
            <v>1400000</v>
          </cell>
          <cell r="AH950">
            <v>0.73</v>
          </cell>
          <cell r="AI950">
            <v>4</v>
          </cell>
          <cell r="AJ950">
            <v>0</v>
          </cell>
          <cell r="AK950">
            <v>1274839.9999999998</v>
          </cell>
          <cell r="AL950">
            <v>1.4999999999999902E-2</v>
          </cell>
          <cell r="AM950">
            <v>164467.8595054943</v>
          </cell>
          <cell r="AN950">
            <v>2430.5595000811736</v>
          </cell>
          <cell r="AO950">
            <v>-8.9400000000000146E-2</v>
          </cell>
          <cell r="AQ950">
            <v>217359.99999999997</v>
          </cell>
          <cell r="AR950">
            <v>2800000</v>
          </cell>
          <cell r="AS950">
            <v>0.4</v>
          </cell>
          <cell r="AT950">
            <v>1</v>
          </cell>
          <cell r="AU950">
            <v>0</v>
          </cell>
          <cell r="AV950">
            <v>1274839.9999999998</v>
          </cell>
          <cell r="AW950">
            <v>164467.8595054943</v>
          </cell>
          <cell r="AX950">
            <v>1.4999999999999902E-2</v>
          </cell>
          <cell r="AY950">
            <v>2430.5595000811736</v>
          </cell>
          <cell r="AZ950" t="str">
            <v>commission</v>
          </cell>
          <cell r="BA950" t="str">
            <v>commissionEligible</v>
          </cell>
          <cell r="BB950" t="str">
            <v>commissionHong Kong</v>
          </cell>
          <cell r="BC950" t="str">
            <v xml:space="preserve">commissionHong Kong </v>
          </cell>
          <cell r="BH950">
            <v>4</v>
          </cell>
        </row>
        <row r="951">
          <cell r="B951">
            <v>17710</v>
          </cell>
          <cell r="C951">
            <v>12716</v>
          </cell>
          <cell r="D951">
            <v>147836</v>
          </cell>
          <cell r="E951" t="str">
            <v>Kai Wang</v>
          </cell>
          <cell r="F951" t="str">
            <v>Territory Manager</v>
          </cell>
          <cell r="G951" t="str">
            <v>Employee</v>
          </cell>
          <cell r="H951" t="str">
            <v>APAC Sales</v>
          </cell>
          <cell r="I951" t="str">
            <v>BEIJING</v>
          </cell>
          <cell r="J951" t="str">
            <v>China</v>
          </cell>
          <cell r="K951">
            <v>43157</v>
          </cell>
          <cell r="L951" t="str">
            <v>APAC</v>
          </cell>
          <cell r="M951" t="str">
            <v>S41P</v>
          </cell>
          <cell r="N951" t="str">
            <v>S</v>
          </cell>
          <cell r="O951" t="str">
            <v>4</v>
          </cell>
          <cell r="P951" t="str">
            <v>Regular</v>
          </cell>
          <cell r="R951">
            <v>1</v>
          </cell>
          <cell r="U951" t="str">
            <v>CNY</v>
          </cell>
          <cell r="V951" t="str">
            <v>APAC Sales</v>
          </cell>
          <cell r="W951" t="str">
            <v>Sharat Sinha</v>
          </cell>
          <cell r="Y951" t="str">
            <v>Eligible</v>
          </cell>
          <cell r="Z951">
            <v>494208</v>
          </cell>
          <cell r="AA951">
            <v>76453.301902309497</v>
          </cell>
          <cell r="AB951">
            <v>494208</v>
          </cell>
          <cell r="AC951">
            <v>76453.301902309497</v>
          </cell>
          <cell r="AD951">
            <v>2</v>
          </cell>
          <cell r="AE951" t="str">
            <v>S41</v>
          </cell>
          <cell r="AF951">
            <v>490000</v>
          </cell>
          <cell r="AG951">
            <v>700000</v>
          </cell>
          <cell r="AH951">
            <v>0.02</v>
          </cell>
          <cell r="AI951">
            <v>1</v>
          </cell>
          <cell r="AJ951">
            <v>0</v>
          </cell>
          <cell r="AK951">
            <v>494208</v>
          </cell>
          <cell r="AL951">
            <v>0</v>
          </cell>
          <cell r="AM951">
            <v>76453.301902309497</v>
          </cell>
          <cell r="AN951">
            <v>0</v>
          </cell>
          <cell r="AO951">
            <v>-0.29398857142857138</v>
          </cell>
          <cell r="AP951" t="str">
            <v>Rated 2 - no recommendation</v>
          </cell>
          <cell r="AQ951">
            <v>131503.603</v>
          </cell>
          <cell r="AR951">
            <v>1600000</v>
          </cell>
          <cell r="AS951">
            <v>0.24</v>
          </cell>
          <cell r="AT951">
            <v>1</v>
          </cell>
          <cell r="AU951">
            <v>0</v>
          </cell>
          <cell r="AV951">
            <v>494208</v>
          </cell>
          <cell r="AW951">
            <v>76453.301902309497</v>
          </cell>
          <cell r="AX951">
            <v>0</v>
          </cell>
          <cell r="AY951">
            <v>0</v>
          </cell>
          <cell r="AZ951" t="str">
            <v>commission</v>
          </cell>
          <cell r="BA951" t="str">
            <v>commissionEligible</v>
          </cell>
          <cell r="BB951" t="str">
            <v>commissionChina</v>
          </cell>
          <cell r="BC951" t="str">
            <v xml:space="preserve">commissionChina </v>
          </cell>
          <cell r="BH951">
            <v>3</v>
          </cell>
        </row>
        <row r="952">
          <cell r="B952">
            <v>20095</v>
          </cell>
          <cell r="C952">
            <v>15187</v>
          </cell>
          <cell r="D952">
            <v>199507</v>
          </cell>
          <cell r="E952" t="str">
            <v>Kelvin Tse</v>
          </cell>
          <cell r="F952" t="str">
            <v>Channel Account Manager</v>
          </cell>
          <cell r="G952" t="str">
            <v>Employee</v>
          </cell>
          <cell r="H952" t="str">
            <v>APAC Sales</v>
          </cell>
          <cell r="I952" t="str">
            <v>HONG KONG</v>
          </cell>
          <cell r="J952" t="str">
            <v>Hong Kong</v>
          </cell>
          <cell r="K952">
            <v>43648</v>
          </cell>
          <cell r="L952" t="str">
            <v>APAC</v>
          </cell>
          <cell r="M952" t="str">
            <v>S51P</v>
          </cell>
          <cell r="N952" t="str">
            <v>S</v>
          </cell>
          <cell r="O952" t="str">
            <v>5</v>
          </cell>
          <cell r="P952" t="str">
            <v>Regular</v>
          </cell>
          <cell r="R952">
            <v>1</v>
          </cell>
          <cell r="U952" t="str">
            <v>HKD</v>
          </cell>
          <cell r="V952" t="str">
            <v>APAC Sales</v>
          </cell>
          <cell r="W952" t="str">
            <v>Sharat Sinha</v>
          </cell>
          <cell r="Y952" t="str">
            <v>Eligible</v>
          </cell>
          <cell r="Z952">
            <v>927000</v>
          </cell>
          <cell r="AA952">
            <v>119592.81616641558</v>
          </cell>
          <cell r="AB952">
            <v>927000</v>
          </cell>
          <cell r="AC952">
            <v>119592.81616641558</v>
          </cell>
          <cell r="AD952">
            <v>3</v>
          </cell>
          <cell r="AE952" t="str">
            <v>S51</v>
          </cell>
          <cell r="AF952">
            <v>700000</v>
          </cell>
          <cell r="AG952">
            <v>1000000</v>
          </cell>
          <cell r="AH952">
            <v>0.75</v>
          </cell>
          <cell r="AI952">
            <v>4</v>
          </cell>
          <cell r="AJ952">
            <v>0</v>
          </cell>
          <cell r="AK952">
            <v>940904.99999999988</v>
          </cell>
          <cell r="AL952">
            <v>1.4999999999999902E-2</v>
          </cell>
          <cell r="AM952">
            <v>121386.7084089118</v>
          </cell>
          <cell r="AN952">
            <v>1793.892242496222</v>
          </cell>
          <cell r="AO952">
            <v>-5.909500000000012E-2</v>
          </cell>
          <cell r="AQ952">
            <v>217359.99999999997</v>
          </cell>
          <cell r="AR952">
            <v>2800000</v>
          </cell>
          <cell r="AS952">
            <v>0.27</v>
          </cell>
          <cell r="AT952">
            <v>1</v>
          </cell>
          <cell r="AU952">
            <v>0</v>
          </cell>
          <cell r="AV952">
            <v>940904.99999999988</v>
          </cell>
          <cell r="AW952">
            <v>121386.7084089118</v>
          </cell>
          <cell r="AX952">
            <v>1.4999999999999902E-2</v>
          </cell>
          <cell r="AY952">
            <v>1793.892242496222</v>
          </cell>
          <cell r="AZ952" t="str">
            <v>commission</v>
          </cell>
          <cell r="BA952" t="str">
            <v>commissionEligible</v>
          </cell>
          <cell r="BB952" t="str">
            <v>commissionHong Kong</v>
          </cell>
          <cell r="BC952" t="str">
            <v xml:space="preserve">commissionHong Kong </v>
          </cell>
          <cell r="BH952">
            <v>4</v>
          </cell>
        </row>
        <row r="953">
          <cell r="B953">
            <v>18191</v>
          </cell>
          <cell r="C953">
            <v>13241</v>
          </cell>
          <cell r="D953">
            <v>229214</v>
          </cell>
          <cell r="E953" t="str">
            <v>Kenneth Yeung</v>
          </cell>
          <cell r="F953" t="str">
            <v>Major Account Manager</v>
          </cell>
          <cell r="G953" t="str">
            <v>Employee</v>
          </cell>
          <cell r="H953" t="str">
            <v>APAC Sales</v>
          </cell>
          <cell r="I953" t="str">
            <v>HONG KONG</v>
          </cell>
          <cell r="J953" t="str">
            <v>Hong Kong</v>
          </cell>
          <cell r="K953">
            <v>43287</v>
          </cell>
          <cell r="L953" t="str">
            <v>APAC</v>
          </cell>
          <cell r="M953" t="str">
            <v>S53P</v>
          </cell>
          <cell r="N953" t="str">
            <v>S</v>
          </cell>
          <cell r="O953" t="str">
            <v>5</v>
          </cell>
          <cell r="P953" t="str">
            <v>Regular</v>
          </cell>
          <cell r="R953">
            <v>1</v>
          </cell>
          <cell r="U953" t="str">
            <v>HKD</v>
          </cell>
          <cell r="V953" t="str">
            <v>APAC Sales</v>
          </cell>
          <cell r="W953" t="str">
            <v>Sharat Sinha</v>
          </cell>
          <cell r="Y953" t="str">
            <v>Eligible</v>
          </cell>
          <cell r="Z953">
            <v>953700</v>
          </cell>
          <cell r="AA953">
            <v>123037.39889742238</v>
          </cell>
          <cell r="AB953">
            <v>953700</v>
          </cell>
          <cell r="AC953">
            <v>123037.39889742238</v>
          </cell>
          <cell r="AD953">
            <v>4</v>
          </cell>
          <cell r="AE953" t="str">
            <v>S53</v>
          </cell>
          <cell r="AF953">
            <v>600000</v>
          </cell>
          <cell r="AG953">
            <v>1100000</v>
          </cell>
          <cell r="AH953">
            <v>0.7</v>
          </cell>
          <cell r="AI953">
            <v>4</v>
          </cell>
          <cell r="AJ953">
            <v>0</v>
          </cell>
          <cell r="AK953">
            <v>982311</v>
          </cell>
          <cell r="AL953">
            <v>3.0000000000000027E-2</v>
          </cell>
          <cell r="AM953">
            <v>126728.52086434505</v>
          </cell>
          <cell r="AN953">
            <v>3691.1219669226703</v>
          </cell>
          <cell r="AO953">
            <v>-0.10699000000000003</v>
          </cell>
          <cell r="AQ953">
            <v>217359.99999999997</v>
          </cell>
          <cell r="AR953">
            <v>2800000</v>
          </cell>
          <cell r="AS953">
            <v>0.28000000000000003</v>
          </cell>
          <cell r="AT953">
            <v>1</v>
          </cell>
          <cell r="AU953">
            <v>0</v>
          </cell>
          <cell r="AV953">
            <v>982311</v>
          </cell>
          <cell r="AW953">
            <v>126728.52086434505</v>
          </cell>
          <cell r="AX953">
            <v>3.0000000000000027E-2</v>
          </cell>
          <cell r="AY953">
            <v>3691.1219669226703</v>
          </cell>
          <cell r="AZ953" t="str">
            <v>commission</v>
          </cell>
          <cell r="BA953" t="str">
            <v>commissionEligible</v>
          </cell>
          <cell r="BB953" t="str">
            <v>commissionHong Kong</v>
          </cell>
          <cell r="BC953" t="str">
            <v xml:space="preserve">commissionHong Kong </v>
          </cell>
          <cell r="BH953">
            <v>3</v>
          </cell>
        </row>
        <row r="954">
          <cell r="B954">
            <v>10122</v>
          </cell>
          <cell r="C954">
            <v>70028</v>
          </cell>
          <cell r="E954" t="str">
            <v>Kev Hau</v>
          </cell>
          <cell r="F954" t="str">
            <v>Security Engineering Manager, HKT, Check Point Evangelist</v>
          </cell>
          <cell r="G954" t="str">
            <v>Employee</v>
          </cell>
          <cell r="H954" t="str">
            <v>APAC Sales</v>
          </cell>
          <cell r="I954" t="str">
            <v>HONG KONG</v>
          </cell>
          <cell r="J954" t="str">
            <v>Hong Kong</v>
          </cell>
          <cell r="K954">
            <v>41047</v>
          </cell>
          <cell r="L954" t="str">
            <v>APAC</v>
          </cell>
          <cell r="M954" t="str">
            <v>E31M</v>
          </cell>
          <cell r="N954" t="str">
            <v>E</v>
          </cell>
          <cell r="O954" t="str">
            <v>3</v>
          </cell>
          <cell r="P954" t="str">
            <v>Regular</v>
          </cell>
          <cell r="R954">
            <v>1</v>
          </cell>
          <cell r="U954" t="str">
            <v>HKD</v>
          </cell>
          <cell r="V954" t="str">
            <v>APAC Sales</v>
          </cell>
          <cell r="W954" t="str">
            <v>Sharat Sinha</v>
          </cell>
          <cell r="Y954" t="str">
            <v>Eligible</v>
          </cell>
          <cell r="Z954">
            <v>1365000</v>
          </cell>
          <cell r="AA954">
            <v>176099.45422562811</v>
          </cell>
          <cell r="AB954">
            <v>1365000</v>
          </cell>
          <cell r="AC954">
            <v>176099.45422562811</v>
          </cell>
          <cell r="AD954">
            <v>4</v>
          </cell>
          <cell r="AE954" t="str">
            <v>E31</v>
          </cell>
          <cell r="AF954">
            <v>1200000</v>
          </cell>
          <cell r="AG954">
            <v>1800000</v>
          </cell>
          <cell r="AH954">
            <v>0.27</v>
          </cell>
          <cell r="AI954">
            <v>2</v>
          </cell>
          <cell r="AJ954">
            <v>0</v>
          </cell>
          <cell r="AK954">
            <v>1433250</v>
          </cell>
          <cell r="AL954">
            <v>5.0000000000000044E-2</v>
          </cell>
          <cell r="AM954">
            <v>184904.42693690953</v>
          </cell>
          <cell r="AN954">
            <v>8804.9727112814144</v>
          </cell>
          <cell r="AO954">
            <v>-0.20374999999999999</v>
          </cell>
          <cell r="AQ954">
            <v>217359.99999999997</v>
          </cell>
          <cell r="AR954">
            <v>2800000</v>
          </cell>
          <cell r="AS954">
            <v>0.44</v>
          </cell>
          <cell r="AT954">
            <v>1</v>
          </cell>
          <cell r="AU954">
            <v>0</v>
          </cell>
          <cell r="AV954">
            <v>1433250</v>
          </cell>
          <cell r="AW954">
            <v>184904.42693690953</v>
          </cell>
          <cell r="AX954">
            <v>5.0000000000000044E-2</v>
          </cell>
          <cell r="AY954">
            <v>8804.9727112814144</v>
          </cell>
          <cell r="AZ954" t="str">
            <v>commission</v>
          </cell>
          <cell r="BA954" t="str">
            <v>commissionEligible</v>
          </cell>
          <cell r="BB954" t="str">
            <v>commissionHong Kong</v>
          </cell>
          <cell r="BC954" t="str">
            <v xml:space="preserve">commissionHong Kong </v>
          </cell>
          <cell r="BH954">
            <v>4</v>
          </cell>
        </row>
        <row r="955">
          <cell r="B955">
            <v>19116</v>
          </cell>
          <cell r="C955">
            <v>14174</v>
          </cell>
          <cell r="D955">
            <v>170751</v>
          </cell>
          <cell r="E955" t="str">
            <v>Lawrence Lau</v>
          </cell>
          <cell r="F955" t="str">
            <v>Security Engineer</v>
          </cell>
          <cell r="G955" t="str">
            <v>Employee</v>
          </cell>
          <cell r="H955" t="str">
            <v>APAC Sales</v>
          </cell>
          <cell r="I955" t="str">
            <v>HONG KONG</v>
          </cell>
          <cell r="J955" t="str">
            <v>Hong Kong</v>
          </cell>
          <cell r="K955">
            <v>43423</v>
          </cell>
          <cell r="L955" t="str">
            <v>APAC</v>
          </cell>
          <cell r="M955" t="str">
            <v>E51P</v>
          </cell>
          <cell r="N955" t="str">
            <v>E</v>
          </cell>
          <cell r="O955" t="str">
            <v>5</v>
          </cell>
          <cell r="P955" t="str">
            <v>Regular</v>
          </cell>
          <cell r="R955">
            <v>1</v>
          </cell>
          <cell r="U955" t="str">
            <v>HKD</v>
          </cell>
          <cell r="V955" t="str">
            <v>APAC Sales</v>
          </cell>
          <cell r="W955" t="str">
            <v>Sharat Sinha</v>
          </cell>
          <cell r="Y955" t="str">
            <v>Eligible</v>
          </cell>
          <cell r="Z955">
            <v>572400</v>
          </cell>
          <cell r="AA955">
            <v>73845.661244505158</v>
          </cell>
          <cell r="AB955">
            <v>572400</v>
          </cell>
          <cell r="AC955">
            <v>73845.661244505158</v>
          </cell>
          <cell r="AD955">
            <v>3</v>
          </cell>
          <cell r="AE955" t="str">
            <v>E51</v>
          </cell>
          <cell r="AF955">
            <v>600000</v>
          </cell>
          <cell r="AG955">
            <v>950000</v>
          </cell>
          <cell r="AH955">
            <v>0</v>
          </cell>
          <cell r="AI955">
            <v>1</v>
          </cell>
          <cell r="AJ955">
            <v>0</v>
          </cell>
          <cell r="AK955">
            <v>595296</v>
          </cell>
          <cell r="AL955">
            <v>4.0000000000000036E-2</v>
          </cell>
          <cell r="AM955">
            <v>76799.487694285359</v>
          </cell>
          <cell r="AN955">
            <v>2953.8264497802011</v>
          </cell>
          <cell r="AO955">
            <v>-0.3733726315789474</v>
          </cell>
          <cell r="AQ955">
            <v>217359.99999999997</v>
          </cell>
          <cell r="AR955">
            <v>2800000</v>
          </cell>
          <cell r="AS955">
            <v>0.13</v>
          </cell>
          <cell r="AT955">
            <v>1</v>
          </cell>
          <cell r="AU955">
            <v>0</v>
          </cell>
          <cell r="AV955">
            <v>595296</v>
          </cell>
          <cell r="AW955">
            <v>76799.487694285359</v>
          </cell>
          <cell r="AX955">
            <v>4.0000000000000036E-2</v>
          </cell>
          <cell r="AY955">
            <v>2953.8264497802011</v>
          </cell>
          <cell r="AZ955" t="str">
            <v>commission</v>
          </cell>
          <cell r="BA955" t="str">
            <v>commissionEligible</v>
          </cell>
          <cell r="BB955" t="str">
            <v>commissionHong Kong</v>
          </cell>
          <cell r="BC955" t="str">
            <v xml:space="preserve">commissionHong Kong </v>
          </cell>
          <cell r="BH955">
            <v>4</v>
          </cell>
        </row>
        <row r="956">
          <cell r="B956">
            <v>19788</v>
          </cell>
          <cell r="C956">
            <v>14846</v>
          </cell>
          <cell r="D956">
            <v>193126</v>
          </cell>
          <cell r="E956" t="str">
            <v>Ming Li</v>
          </cell>
          <cell r="F956" t="str">
            <v>Channel Account Manager</v>
          </cell>
          <cell r="G956" t="str">
            <v>Employee</v>
          </cell>
          <cell r="H956" t="str">
            <v>APAC Sales</v>
          </cell>
          <cell r="I956" t="str">
            <v>SHANGHAI</v>
          </cell>
          <cell r="J956" t="str">
            <v>China</v>
          </cell>
          <cell r="K956">
            <v>43570</v>
          </cell>
          <cell r="L956" t="str">
            <v>APAC</v>
          </cell>
          <cell r="M956" t="str">
            <v>S51P</v>
          </cell>
          <cell r="N956" t="str">
            <v>S</v>
          </cell>
          <cell r="O956" t="str">
            <v>5</v>
          </cell>
          <cell r="P956" t="str">
            <v>Regular</v>
          </cell>
          <cell r="R956">
            <v>1</v>
          </cell>
          <cell r="U956" t="str">
            <v>CNY</v>
          </cell>
          <cell r="V956" t="str">
            <v>APAC Sales</v>
          </cell>
          <cell r="W956" t="str">
            <v>Sharat Sinha</v>
          </cell>
          <cell r="Y956" t="str">
            <v>Eligible</v>
          </cell>
          <cell r="Z956">
            <v>420000</v>
          </cell>
          <cell r="AA956">
            <v>64973.425761966595</v>
          </cell>
          <cell r="AB956">
            <v>420000</v>
          </cell>
          <cell r="AC956">
            <v>64973.425761966595</v>
          </cell>
          <cell r="AD956">
            <v>3</v>
          </cell>
          <cell r="AE956" t="str">
            <v>S51</v>
          </cell>
          <cell r="AF956">
            <v>320000</v>
          </cell>
          <cell r="AG956">
            <v>550000</v>
          </cell>
          <cell r="AH956">
            <v>0.43</v>
          </cell>
          <cell r="AI956">
            <v>2</v>
          </cell>
          <cell r="AJ956">
            <v>0</v>
          </cell>
          <cell r="AK956">
            <v>432600</v>
          </cell>
          <cell r="AL956">
            <v>3.0000000000000027E-2</v>
          </cell>
          <cell r="AM956">
            <v>66922.628534825591</v>
          </cell>
          <cell r="AN956">
            <v>1949.2027728589965</v>
          </cell>
          <cell r="AO956">
            <v>-0.21345454545454545</v>
          </cell>
          <cell r="AQ956">
            <v>131503.603</v>
          </cell>
          <cell r="AR956">
            <v>1600000</v>
          </cell>
          <cell r="AS956">
            <v>0.19</v>
          </cell>
          <cell r="AT956">
            <v>1</v>
          </cell>
          <cell r="AU956">
            <v>0</v>
          </cell>
          <cell r="AV956">
            <v>432600</v>
          </cell>
          <cell r="AW956">
            <v>66922.628534825591</v>
          </cell>
          <cell r="AX956">
            <v>3.0000000000000027E-2</v>
          </cell>
          <cell r="AY956">
            <v>1949.2027728589965</v>
          </cell>
          <cell r="AZ956" t="str">
            <v>commission</v>
          </cell>
          <cell r="BA956" t="str">
            <v>commissionEligible</v>
          </cell>
          <cell r="BB956" t="str">
            <v>commissionChina</v>
          </cell>
          <cell r="BC956" t="str">
            <v xml:space="preserve">commissionChina </v>
          </cell>
          <cell r="BH956">
            <v>2</v>
          </cell>
        </row>
        <row r="957">
          <cell r="B957">
            <v>21134</v>
          </cell>
          <cell r="C957">
            <v>16221</v>
          </cell>
          <cell r="D957">
            <v>202585</v>
          </cell>
          <cell r="E957" t="str">
            <v>Paul Ong</v>
          </cell>
          <cell r="F957" t="str">
            <v>Major Account Manager</v>
          </cell>
          <cell r="G957" t="str">
            <v>Employee</v>
          </cell>
          <cell r="H957" t="str">
            <v>APAC Sales</v>
          </cell>
          <cell r="I957" t="str">
            <v>HONG KONG</v>
          </cell>
          <cell r="J957" t="str">
            <v>Hong Kong</v>
          </cell>
          <cell r="K957">
            <v>43977</v>
          </cell>
          <cell r="L957" t="str">
            <v>APAC</v>
          </cell>
          <cell r="M957" t="str">
            <v>S43P</v>
          </cell>
          <cell r="N957" t="str">
            <v>S</v>
          </cell>
          <cell r="O957" t="str">
            <v>4</v>
          </cell>
          <cell r="P957" t="str">
            <v>Regular</v>
          </cell>
          <cell r="R957">
            <v>1</v>
          </cell>
          <cell r="U957" t="str">
            <v>HKD</v>
          </cell>
          <cell r="V957" t="str">
            <v>APAC Sales</v>
          </cell>
          <cell r="W957" t="str">
            <v>Sharat Sinha</v>
          </cell>
          <cell r="Y957" t="str">
            <v>Eligible</v>
          </cell>
          <cell r="Z957">
            <v>1100000</v>
          </cell>
          <cell r="AA957">
            <v>141911.64809391278</v>
          </cell>
          <cell r="AB957">
            <v>1100000</v>
          </cell>
          <cell r="AC957">
            <v>141911.64809391278</v>
          </cell>
          <cell r="AD957">
            <v>3</v>
          </cell>
          <cell r="AE957" t="str">
            <v>S43</v>
          </cell>
          <cell r="AF957">
            <v>950000</v>
          </cell>
          <cell r="AG957">
            <v>1500000</v>
          </cell>
          <cell r="AH957">
            <v>0.27</v>
          </cell>
          <cell r="AI957">
            <v>2</v>
          </cell>
          <cell r="AJ957">
            <v>0</v>
          </cell>
          <cell r="AK957">
            <v>1133000</v>
          </cell>
          <cell r="AL957">
            <v>3.0000000000000027E-2</v>
          </cell>
          <cell r="AM957">
            <v>146168.99753673017</v>
          </cell>
          <cell r="AN957">
            <v>4257.3494428173872</v>
          </cell>
          <cell r="AO957">
            <v>-0.2446666666666667</v>
          </cell>
          <cell r="AQ957">
            <v>217359.99999999997</v>
          </cell>
          <cell r="AR957">
            <v>2800000</v>
          </cell>
          <cell r="AS957">
            <v>0.34</v>
          </cell>
          <cell r="AT957">
            <v>1</v>
          </cell>
          <cell r="AU957">
            <v>0</v>
          </cell>
          <cell r="AV957">
            <v>1133000</v>
          </cell>
          <cell r="AW957">
            <v>146168.99753673017</v>
          </cell>
          <cell r="AX957">
            <v>3.0000000000000027E-2</v>
          </cell>
          <cell r="AY957">
            <v>4257.3494428173872</v>
          </cell>
          <cell r="AZ957" t="str">
            <v>commission</v>
          </cell>
          <cell r="BA957" t="str">
            <v>commissionEligible</v>
          </cell>
          <cell r="BB957" t="str">
            <v>commissionHong Kong</v>
          </cell>
          <cell r="BC957" t="str">
            <v xml:space="preserve">commissionHong Kong </v>
          </cell>
        </row>
        <row r="958">
          <cell r="B958">
            <v>12626</v>
          </cell>
          <cell r="C958">
            <v>7648</v>
          </cell>
          <cell r="D958">
            <v>136703</v>
          </cell>
          <cell r="E958" t="str">
            <v>Penny Ting</v>
          </cell>
          <cell r="F958" t="str">
            <v>Distribution Manager</v>
          </cell>
          <cell r="G958" t="str">
            <v>Employee</v>
          </cell>
          <cell r="H958" t="str">
            <v>APAC Sales</v>
          </cell>
          <cell r="I958" t="str">
            <v>HONG KONG</v>
          </cell>
          <cell r="J958" t="str">
            <v>Hong Kong</v>
          </cell>
          <cell r="K958">
            <v>42338</v>
          </cell>
          <cell r="L958" t="str">
            <v>APAC</v>
          </cell>
          <cell r="M958" t="str">
            <v>S51P</v>
          </cell>
          <cell r="N958" t="str">
            <v>S</v>
          </cell>
          <cell r="O958" t="str">
            <v>5</v>
          </cell>
          <cell r="P958" t="str">
            <v>Regular</v>
          </cell>
          <cell r="R958">
            <v>1</v>
          </cell>
          <cell r="U958" t="str">
            <v>HKD</v>
          </cell>
          <cell r="V958" t="str">
            <v>APAC Sales</v>
          </cell>
          <cell r="W958" t="str">
            <v>Sharat Sinha</v>
          </cell>
          <cell r="Y958" t="str">
            <v>Eligible</v>
          </cell>
          <cell r="Z958">
            <v>750000</v>
          </cell>
          <cell r="AA958">
            <v>96757.941882213257</v>
          </cell>
          <cell r="AB958">
            <v>750000</v>
          </cell>
          <cell r="AC958">
            <v>96757.941882213257</v>
          </cell>
          <cell r="AD958">
            <v>3</v>
          </cell>
          <cell r="AE958" t="str">
            <v>S51</v>
          </cell>
          <cell r="AF958">
            <v>700000</v>
          </cell>
          <cell r="AG958">
            <v>1000000</v>
          </cell>
          <cell r="AH958">
            <v>0.16</v>
          </cell>
          <cell r="AI958">
            <v>2</v>
          </cell>
          <cell r="AJ958">
            <v>0</v>
          </cell>
          <cell r="AK958">
            <v>772500</v>
          </cell>
          <cell r="AL958">
            <v>3.0000000000000027E-2</v>
          </cell>
          <cell r="AM958">
            <v>99660.680138679658</v>
          </cell>
          <cell r="AN958">
            <v>2902.7382564664003</v>
          </cell>
          <cell r="AO958">
            <v>-0.22750000000000004</v>
          </cell>
          <cell r="AQ958">
            <v>217359.99999999997</v>
          </cell>
          <cell r="AR958">
            <v>2800000</v>
          </cell>
          <cell r="AS958">
            <v>0.2</v>
          </cell>
          <cell r="AT958">
            <v>1</v>
          </cell>
          <cell r="AU958">
            <v>0</v>
          </cell>
          <cell r="AV958">
            <v>772500</v>
          </cell>
          <cell r="AW958">
            <v>99660.680138679658</v>
          </cell>
          <cell r="AX958">
            <v>3.0000000000000027E-2</v>
          </cell>
          <cell r="AY958">
            <v>2902.7382564664003</v>
          </cell>
          <cell r="AZ958" t="str">
            <v>commission</v>
          </cell>
          <cell r="BA958" t="str">
            <v>commissionEligible</v>
          </cell>
          <cell r="BB958" t="str">
            <v>commissionHong Kong</v>
          </cell>
          <cell r="BC958" t="str">
            <v xml:space="preserve">commissionHong Kong </v>
          </cell>
          <cell r="BH958">
            <v>4</v>
          </cell>
        </row>
        <row r="959">
          <cell r="B959">
            <v>21699</v>
          </cell>
          <cell r="C959">
            <v>16786</v>
          </cell>
          <cell r="D959">
            <v>248008</v>
          </cell>
          <cell r="E959" t="str">
            <v>Rocky Guo</v>
          </cell>
          <cell r="F959" t="str">
            <v>Channel Account Manager</v>
          </cell>
          <cell r="G959" t="str">
            <v>Employee</v>
          </cell>
          <cell r="H959" t="str">
            <v>APAC Sales</v>
          </cell>
          <cell r="I959" t="str">
            <v>GUANGZHOU</v>
          </cell>
          <cell r="J959" t="str">
            <v>China</v>
          </cell>
          <cell r="K959">
            <v>44151</v>
          </cell>
          <cell r="L959" t="str">
            <v>APAC</v>
          </cell>
          <cell r="M959" t="str">
            <v>S41P</v>
          </cell>
          <cell r="N959" t="str">
            <v>S</v>
          </cell>
          <cell r="O959" t="str">
            <v>4</v>
          </cell>
          <cell r="P959" t="str">
            <v>Regular</v>
          </cell>
          <cell r="U959" t="str">
            <v>CNY</v>
          </cell>
          <cell r="V959" t="str">
            <v>APAC Sales</v>
          </cell>
          <cell r="W959" t="str">
            <v>Sharat Sinha</v>
          </cell>
          <cell r="Y959" t="str">
            <v>Not Eligible - NH</v>
          </cell>
          <cell r="AA959">
            <v>0</v>
          </cell>
          <cell r="AB959">
            <v>600000</v>
          </cell>
          <cell r="AC959">
            <v>92819.179659952279</v>
          </cell>
          <cell r="AW959">
            <v>92819.179659952279</v>
          </cell>
        </row>
        <row r="960">
          <cell r="B960">
            <v>20812</v>
          </cell>
          <cell r="C960">
            <v>15899</v>
          </cell>
          <cell r="D960">
            <v>215609</v>
          </cell>
          <cell r="E960" t="str">
            <v>Simon Fan</v>
          </cell>
          <cell r="F960" t="str">
            <v>Security Engineer</v>
          </cell>
          <cell r="G960" t="str">
            <v>Employee</v>
          </cell>
          <cell r="H960" t="str">
            <v>APAC Sales</v>
          </cell>
          <cell r="I960" t="str">
            <v>TAIPEI</v>
          </cell>
          <cell r="J960" t="str">
            <v>Taiwan</v>
          </cell>
          <cell r="K960">
            <v>43864</v>
          </cell>
          <cell r="L960" t="str">
            <v>APAC</v>
          </cell>
          <cell r="M960" t="str">
            <v>E41P</v>
          </cell>
          <cell r="N960" t="str">
            <v>E</v>
          </cell>
          <cell r="O960" t="str">
            <v>4</v>
          </cell>
          <cell r="P960" t="str">
            <v>Regular</v>
          </cell>
          <cell r="R960">
            <v>1</v>
          </cell>
          <cell r="U960" t="str">
            <v>TWD</v>
          </cell>
          <cell r="V960" t="str">
            <v>APAC Sales</v>
          </cell>
          <cell r="W960" t="str">
            <v>Sharat Sinha</v>
          </cell>
          <cell r="Y960" t="str">
            <v>Eligible</v>
          </cell>
          <cell r="Z960">
            <v>3600000</v>
          </cell>
          <cell r="AA960">
            <v>128518.16557403206</v>
          </cell>
          <cell r="AB960">
            <v>3600000</v>
          </cell>
          <cell r="AC960">
            <v>128518.16557403206</v>
          </cell>
          <cell r="AD960">
            <v>4</v>
          </cell>
          <cell r="AE960" t="str">
            <v>E41</v>
          </cell>
          <cell r="AF960">
            <v>2300000</v>
          </cell>
          <cell r="AG960">
            <v>3600000</v>
          </cell>
          <cell r="AH960">
            <v>1</v>
          </cell>
          <cell r="AI960">
            <v>5</v>
          </cell>
          <cell r="AJ960">
            <v>0</v>
          </cell>
          <cell r="AK960">
            <v>3672000</v>
          </cell>
          <cell r="AL960">
            <v>2.0000000000000018E-2</v>
          </cell>
          <cell r="AM960">
            <v>131088.5288855127</v>
          </cell>
          <cell r="AN960">
            <v>2570.3633114806435</v>
          </cell>
          <cell r="AO960">
            <v>2.0000000000000018E-2</v>
          </cell>
          <cell r="AQ960">
            <v>1220000</v>
          </cell>
          <cell r="AR960">
            <v>7280000</v>
          </cell>
          <cell r="AS960">
            <v>0.39</v>
          </cell>
          <cell r="AT960">
            <v>1</v>
          </cell>
          <cell r="AU960">
            <v>0</v>
          </cell>
          <cell r="AV960">
            <v>3672000</v>
          </cell>
          <cell r="AW960">
            <v>131088.5288855127</v>
          </cell>
          <cell r="AX960">
            <v>2.0000000000000018E-2</v>
          </cell>
          <cell r="AY960">
            <v>2570.3633114806435</v>
          </cell>
          <cell r="AZ960" t="str">
            <v>commission</v>
          </cell>
          <cell r="BA960" t="str">
            <v>commissionEligible</v>
          </cell>
          <cell r="BB960" t="str">
            <v>commissionTaiwan</v>
          </cell>
          <cell r="BC960" t="str">
            <v xml:space="preserve">commissionTaiwan </v>
          </cell>
        </row>
        <row r="961">
          <cell r="B961">
            <v>21620</v>
          </cell>
          <cell r="C961">
            <v>16707</v>
          </cell>
          <cell r="D961">
            <v>244670</v>
          </cell>
          <cell r="E961" t="str">
            <v>Stone Chen</v>
          </cell>
          <cell r="F961" t="str">
            <v>Country Manager, China</v>
          </cell>
          <cell r="G961" t="str">
            <v>Employee</v>
          </cell>
          <cell r="H961" t="str">
            <v>APAC Sales</v>
          </cell>
          <cell r="I961" t="str">
            <v>SHANGHAI</v>
          </cell>
          <cell r="J961" t="str">
            <v>China</v>
          </cell>
          <cell r="K961">
            <v>44136</v>
          </cell>
          <cell r="L961" t="str">
            <v>APAC</v>
          </cell>
          <cell r="M961" t="str">
            <v>S31M</v>
          </cell>
          <cell r="N961" t="str">
            <v>S</v>
          </cell>
          <cell r="O961" t="str">
            <v>3</v>
          </cell>
          <cell r="P961" t="str">
            <v>Regular</v>
          </cell>
          <cell r="U961" t="str">
            <v>CNY</v>
          </cell>
          <cell r="V961" t="str">
            <v>APAC Sales</v>
          </cell>
          <cell r="W961" t="str">
            <v>Sharat Sinha</v>
          </cell>
          <cell r="Y961" t="str">
            <v>Not Eligible - NH</v>
          </cell>
          <cell r="AA961">
            <v>0</v>
          </cell>
          <cell r="AB961">
            <v>1600000</v>
          </cell>
          <cell r="AC961">
            <v>247517.81242653943</v>
          </cell>
          <cell r="AW961">
            <v>247517.81242653943</v>
          </cell>
        </row>
        <row r="962">
          <cell r="B962">
            <v>18207</v>
          </cell>
          <cell r="C962">
            <v>13257</v>
          </cell>
          <cell r="D962">
            <v>162538</v>
          </cell>
          <cell r="E962" t="str">
            <v>Sue Chan</v>
          </cell>
          <cell r="F962" t="str">
            <v>Office Administrator</v>
          </cell>
          <cell r="G962" t="str">
            <v>Employee</v>
          </cell>
          <cell r="H962" t="str">
            <v>APAC Sales</v>
          </cell>
          <cell r="I962" t="str">
            <v>HONG KONG</v>
          </cell>
          <cell r="J962" t="str">
            <v>Hong Kong</v>
          </cell>
          <cell r="K962">
            <v>43266</v>
          </cell>
          <cell r="L962" t="str">
            <v>APAC</v>
          </cell>
          <cell r="M962" t="str">
            <v>P53P</v>
          </cell>
          <cell r="N962" t="str">
            <v>P</v>
          </cell>
          <cell r="O962" t="str">
            <v>5</v>
          </cell>
          <cell r="P962" t="str">
            <v>Regular</v>
          </cell>
          <cell r="S962">
            <v>1</v>
          </cell>
          <cell r="U962" t="str">
            <v>HKD</v>
          </cell>
          <cell r="V962" t="str">
            <v>APAC Sales</v>
          </cell>
          <cell r="W962" t="str">
            <v>Sharat Sinha</v>
          </cell>
          <cell r="Y962" t="str">
            <v>Eligible</v>
          </cell>
          <cell r="Z962">
            <v>217359.99999999997</v>
          </cell>
          <cell r="AA962">
            <v>28041.741663357159</v>
          </cell>
          <cell r="AB962">
            <v>217359.99999999997</v>
          </cell>
          <cell r="AC962">
            <v>28041.741663357159</v>
          </cell>
          <cell r="AD962">
            <v>3</v>
          </cell>
          <cell r="AE962" t="str">
            <v>P53</v>
          </cell>
          <cell r="AF962">
            <v>200000</v>
          </cell>
          <cell r="AG962">
            <v>350000</v>
          </cell>
          <cell r="AH962">
            <v>0.11</v>
          </cell>
          <cell r="AI962">
            <v>1</v>
          </cell>
          <cell r="AJ962">
            <v>0</v>
          </cell>
          <cell r="AK962">
            <v>226054.39999999997</v>
          </cell>
          <cell r="AL962">
            <v>4.0000000000000036E-2</v>
          </cell>
          <cell r="AM962">
            <v>29163.411329891445</v>
          </cell>
          <cell r="AN962">
            <v>1121.6696665342861</v>
          </cell>
          <cell r="AO962">
            <v>-0.35413028571428584</v>
          </cell>
          <cell r="AQ962">
            <v>217359.99999999997</v>
          </cell>
          <cell r="AR962">
            <v>2800000</v>
          </cell>
          <cell r="AS962">
            <v>0</v>
          </cell>
          <cell r="AT962">
            <v>1</v>
          </cell>
          <cell r="AU962">
            <v>0</v>
          </cell>
          <cell r="AV962">
            <v>226054.39999999997</v>
          </cell>
          <cell r="AW962">
            <v>29163.411329891445</v>
          </cell>
          <cell r="AX962">
            <v>4.0000000000000036E-2</v>
          </cell>
          <cell r="AY962">
            <v>1121.6696665342861</v>
          </cell>
          <cell r="AZ962" t="str">
            <v>Target Bonus</v>
          </cell>
          <cell r="BA962" t="str">
            <v>Target BonusEligible</v>
          </cell>
          <cell r="BB962" t="str">
            <v>Target BonusHong Kong</v>
          </cell>
          <cell r="BC962" t="str">
            <v>Target BonusHong Kong Employee</v>
          </cell>
          <cell r="BE962" t="str">
            <v>Employee</v>
          </cell>
          <cell r="BF962">
            <v>18113.333333333332</v>
          </cell>
          <cell r="BG962">
            <v>20000</v>
          </cell>
          <cell r="BH962">
            <v>3</v>
          </cell>
          <cell r="BJ962">
            <v>21736</v>
          </cell>
          <cell r="BK962">
            <v>21736</v>
          </cell>
          <cell r="BL962">
            <v>21736</v>
          </cell>
        </row>
        <row r="963">
          <cell r="B963">
            <v>19270</v>
          </cell>
          <cell r="C963">
            <v>14328</v>
          </cell>
          <cell r="D963">
            <v>162591</v>
          </cell>
          <cell r="E963" t="str">
            <v>Ted Wen</v>
          </cell>
          <cell r="F963" t="str">
            <v>Security Engineer</v>
          </cell>
          <cell r="G963" t="str">
            <v>Employee</v>
          </cell>
          <cell r="H963" t="str">
            <v>APAC Sales</v>
          </cell>
          <cell r="I963" t="str">
            <v>TAIPEI</v>
          </cell>
          <cell r="J963" t="str">
            <v>Taiwan</v>
          </cell>
          <cell r="K963">
            <v>43467</v>
          </cell>
          <cell r="L963" t="str">
            <v>APAC</v>
          </cell>
          <cell r="M963" t="str">
            <v>E51P</v>
          </cell>
          <cell r="N963" t="str">
            <v>E</v>
          </cell>
          <cell r="O963" t="str">
            <v>5</v>
          </cell>
          <cell r="P963" t="str">
            <v>Regular</v>
          </cell>
          <cell r="R963">
            <v>1</v>
          </cell>
          <cell r="U963" t="str">
            <v>TWD</v>
          </cell>
          <cell r="V963" t="str">
            <v>APAC Sales</v>
          </cell>
          <cell r="W963" t="str">
            <v>Sharat Sinha</v>
          </cell>
          <cell r="Y963" t="str">
            <v>Eligible</v>
          </cell>
          <cell r="Z963">
            <v>2328750</v>
          </cell>
          <cell r="AA963">
            <v>83135.18835570199</v>
          </cell>
          <cell r="AB963">
            <v>2328750</v>
          </cell>
          <cell r="AC963">
            <v>83135.18835570199</v>
          </cell>
          <cell r="AD963">
            <v>4</v>
          </cell>
          <cell r="AE963" t="str">
            <v>E51</v>
          </cell>
          <cell r="AF963">
            <v>1500000</v>
          </cell>
          <cell r="AG963">
            <v>2700000</v>
          </cell>
          <cell r="AH963">
            <v>0.69</v>
          </cell>
          <cell r="AI963">
            <v>3</v>
          </cell>
          <cell r="AJ963">
            <v>0</v>
          </cell>
          <cell r="AK963">
            <v>2421900</v>
          </cell>
          <cell r="AL963">
            <v>4.0000000000000036E-2</v>
          </cell>
          <cell r="AM963">
            <v>86460.59588993006</v>
          </cell>
          <cell r="AN963">
            <v>3325.4075342280703</v>
          </cell>
          <cell r="AO963">
            <v>-0.10299999999999998</v>
          </cell>
          <cell r="AQ963">
            <v>1220000</v>
          </cell>
          <cell r="AR963">
            <v>7280000</v>
          </cell>
          <cell r="AS963">
            <v>0.18</v>
          </cell>
          <cell r="AT963">
            <v>1</v>
          </cell>
          <cell r="AU963">
            <v>0</v>
          </cell>
          <cell r="AV963">
            <v>2421900</v>
          </cell>
          <cell r="AW963">
            <v>86460.59588993006</v>
          </cell>
          <cell r="AX963">
            <v>4.0000000000000036E-2</v>
          </cell>
          <cell r="AY963">
            <v>3325.4075342280703</v>
          </cell>
          <cell r="AZ963" t="str">
            <v>commission</v>
          </cell>
          <cell r="BA963" t="str">
            <v>commissionEligible</v>
          </cell>
          <cell r="BB963" t="str">
            <v>commissionTaiwan</v>
          </cell>
          <cell r="BC963" t="str">
            <v xml:space="preserve">commissionTaiwan </v>
          </cell>
          <cell r="BH963">
            <v>3</v>
          </cell>
        </row>
        <row r="964">
          <cell r="B964">
            <v>10927</v>
          </cell>
          <cell r="C964">
            <v>90233</v>
          </cell>
          <cell r="D964">
            <v>83735</v>
          </cell>
          <cell r="E964" t="str">
            <v>Wei Huang</v>
          </cell>
          <cell r="F964" t="str">
            <v xml:space="preserve">Security Engineer Team Leader </v>
          </cell>
          <cell r="G964" t="str">
            <v>Employee</v>
          </cell>
          <cell r="H964" t="str">
            <v>APAC Sales</v>
          </cell>
          <cell r="I964" t="str">
            <v>SHANGHAI</v>
          </cell>
          <cell r="J964" t="str">
            <v>China</v>
          </cell>
          <cell r="K964">
            <v>41326</v>
          </cell>
          <cell r="L964" t="str">
            <v>APAC</v>
          </cell>
          <cell r="M964" t="str">
            <v>E41M</v>
          </cell>
          <cell r="N964" t="str">
            <v>E</v>
          </cell>
          <cell r="O964" t="str">
            <v>4</v>
          </cell>
          <cell r="P964" t="str">
            <v>Regular</v>
          </cell>
          <cell r="R964">
            <v>1</v>
          </cell>
          <cell r="U964" t="str">
            <v>CNY</v>
          </cell>
          <cell r="V964" t="str">
            <v>APAC Sales</v>
          </cell>
          <cell r="W964" t="str">
            <v>Sharat Sinha</v>
          </cell>
          <cell r="Y964" t="str">
            <v>Eligible</v>
          </cell>
          <cell r="Z964">
            <v>548625</v>
          </cell>
          <cell r="AA964">
            <v>84871.537401568872</v>
          </cell>
          <cell r="AB964">
            <v>548625</v>
          </cell>
          <cell r="AC964">
            <v>84871.537401568872</v>
          </cell>
          <cell r="AD964">
            <v>3</v>
          </cell>
          <cell r="AE964" t="str">
            <v>E41</v>
          </cell>
          <cell r="AF964">
            <v>500000</v>
          </cell>
          <cell r="AG964">
            <v>750000</v>
          </cell>
          <cell r="AH964">
            <v>0.19</v>
          </cell>
          <cell r="AI964">
            <v>2</v>
          </cell>
          <cell r="AJ964">
            <v>0</v>
          </cell>
          <cell r="AK964">
            <v>565083.75</v>
          </cell>
          <cell r="AL964">
            <v>3.0000000000000027E-2</v>
          </cell>
          <cell r="AM964">
            <v>87417.683523615939</v>
          </cell>
          <cell r="AN964">
            <v>2546.1461220470665</v>
          </cell>
          <cell r="AO964">
            <v>-0.24655499999999997</v>
          </cell>
          <cell r="AQ964">
            <v>131503.603</v>
          </cell>
          <cell r="AR964">
            <v>1600000</v>
          </cell>
          <cell r="AS964">
            <v>0.28000000000000003</v>
          </cell>
          <cell r="AT964">
            <v>1</v>
          </cell>
          <cell r="AU964">
            <v>0</v>
          </cell>
          <cell r="AV964">
            <v>565083.75</v>
          </cell>
          <cell r="AW964">
            <v>87417.683523615939</v>
          </cell>
          <cell r="AX964">
            <v>3.0000000000000027E-2</v>
          </cell>
          <cell r="AY964">
            <v>2546.1461220470665</v>
          </cell>
          <cell r="AZ964" t="str">
            <v>commission</v>
          </cell>
          <cell r="BA964" t="str">
            <v>commissionEligible</v>
          </cell>
          <cell r="BB964" t="str">
            <v>commissionChina</v>
          </cell>
          <cell r="BC964" t="str">
            <v xml:space="preserve">commissionChina </v>
          </cell>
          <cell r="BH964">
            <v>4</v>
          </cell>
        </row>
        <row r="965">
          <cell r="B965">
            <v>20109</v>
          </cell>
          <cell r="C965">
            <v>15199</v>
          </cell>
          <cell r="D965">
            <v>196160</v>
          </cell>
          <cell r="E965" t="str">
            <v>Weimin Wang</v>
          </cell>
          <cell r="F965" t="str">
            <v>Security Engineer</v>
          </cell>
          <cell r="G965" t="str">
            <v>Employee</v>
          </cell>
          <cell r="H965" t="str">
            <v>APAC Sales</v>
          </cell>
          <cell r="I965" t="str">
            <v>SHANGHAI</v>
          </cell>
          <cell r="J965" t="str">
            <v>China</v>
          </cell>
          <cell r="K965">
            <v>43668</v>
          </cell>
          <cell r="L965" t="str">
            <v>APAC</v>
          </cell>
          <cell r="M965" t="str">
            <v>E51P</v>
          </cell>
          <cell r="N965" t="str">
            <v>E</v>
          </cell>
          <cell r="O965" t="str">
            <v>5</v>
          </cell>
          <cell r="P965" t="str">
            <v>Regular</v>
          </cell>
          <cell r="R965">
            <v>1</v>
          </cell>
          <cell r="U965" t="str">
            <v>CNY</v>
          </cell>
          <cell r="V965" t="str">
            <v>APAC Sales</v>
          </cell>
          <cell r="W965" t="str">
            <v>Sharat Sinha</v>
          </cell>
          <cell r="Y965" t="str">
            <v>Eligible</v>
          </cell>
          <cell r="Z965">
            <v>434700</v>
          </cell>
          <cell r="AA965">
            <v>67247.495663635433</v>
          </cell>
          <cell r="AB965">
            <v>434700</v>
          </cell>
          <cell r="AC965">
            <v>67247.495663635433</v>
          </cell>
          <cell r="AD965">
            <v>3</v>
          </cell>
          <cell r="AE965" t="str">
            <v>E51</v>
          </cell>
          <cell r="AF965">
            <v>300000</v>
          </cell>
          <cell r="AG965">
            <v>500000</v>
          </cell>
          <cell r="AH965">
            <v>0.67</v>
          </cell>
          <cell r="AI965">
            <v>3</v>
          </cell>
          <cell r="AJ965">
            <v>0</v>
          </cell>
          <cell r="AK965">
            <v>443394</v>
          </cell>
          <cell r="AL965">
            <v>2.0000000000000018E-2</v>
          </cell>
          <cell r="AM965">
            <v>68592.44557690814</v>
          </cell>
          <cell r="AN965">
            <v>1344.9499132727069</v>
          </cell>
          <cell r="AO965">
            <v>-0.11321199999999998</v>
          </cell>
          <cell r="AQ965">
            <v>131503.603</v>
          </cell>
          <cell r="AR965">
            <v>1600000</v>
          </cell>
          <cell r="AS965">
            <v>0.2</v>
          </cell>
          <cell r="AT965">
            <v>1</v>
          </cell>
          <cell r="AU965">
            <v>0</v>
          </cell>
          <cell r="AV965">
            <v>443394</v>
          </cell>
          <cell r="AW965">
            <v>68592.44557690814</v>
          </cell>
          <cell r="AX965">
            <v>2.0000000000000018E-2</v>
          </cell>
          <cell r="AY965">
            <v>1344.9499132727069</v>
          </cell>
          <cell r="AZ965" t="str">
            <v>commission</v>
          </cell>
          <cell r="BA965" t="str">
            <v>commissionEligible</v>
          </cell>
          <cell r="BB965" t="str">
            <v>commissionChina</v>
          </cell>
          <cell r="BC965" t="str">
            <v xml:space="preserve">commissionChina </v>
          </cell>
          <cell r="BH965">
            <v>3</v>
          </cell>
        </row>
        <row r="966">
          <cell r="B966">
            <v>20522</v>
          </cell>
          <cell r="C966">
            <v>15609</v>
          </cell>
          <cell r="D966">
            <v>193322</v>
          </cell>
          <cell r="E966" t="str">
            <v>William Ho</v>
          </cell>
          <cell r="F966" t="str">
            <v>Security Engineer</v>
          </cell>
          <cell r="G966" t="str">
            <v>Employee</v>
          </cell>
          <cell r="H966" t="str">
            <v>APAC Sales</v>
          </cell>
          <cell r="I966" t="str">
            <v>HONG KONG</v>
          </cell>
          <cell r="J966" t="str">
            <v>Hong Kong</v>
          </cell>
          <cell r="K966">
            <v>43766</v>
          </cell>
          <cell r="L966" t="str">
            <v>APAC</v>
          </cell>
          <cell r="M966" t="str">
            <v>E51P</v>
          </cell>
          <cell r="N966" t="str">
            <v>E</v>
          </cell>
          <cell r="O966" t="str">
            <v>5</v>
          </cell>
          <cell r="P966" t="str">
            <v>Regular</v>
          </cell>
          <cell r="R966">
            <v>1</v>
          </cell>
          <cell r="U966" t="str">
            <v>HKD</v>
          </cell>
          <cell r="V966" t="str">
            <v>APAC Sales</v>
          </cell>
          <cell r="W966" t="str">
            <v>Sharat Sinha</v>
          </cell>
          <cell r="Y966" t="str">
            <v>Eligible</v>
          </cell>
          <cell r="Z966">
            <v>600000</v>
          </cell>
          <cell r="AA966">
            <v>77406.353505770603</v>
          </cell>
          <cell r="AB966">
            <v>600000</v>
          </cell>
          <cell r="AC966">
            <v>77406.353505770603</v>
          </cell>
          <cell r="AD966">
            <v>3</v>
          </cell>
          <cell r="AE966" t="str">
            <v>E51</v>
          </cell>
          <cell r="AF966">
            <v>600000</v>
          </cell>
          <cell r="AG966">
            <v>950000</v>
          </cell>
          <cell r="AH966">
            <v>0</v>
          </cell>
          <cell r="AI966">
            <v>1</v>
          </cell>
          <cell r="AJ966">
            <v>0</v>
          </cell>
          <cell r="AK966">
            <v>624000</v>
          </cell>
          <cell r="AL966">
            <v>4.0000000000000036E-2</v>
          </cell>
          <cell r="AM966">
            <v>80502.60764600143</v>
          </cell>
          <cell r="AN966">
            <v>3096.254140230827</v>
          </cell>
          <cell r="AO966">
            <v>-0.34315789473684211</v>
          </cell>
          <cell r="AQ966">
            <v>217359.99999999997</v>
          </cell>
          <cell r="AR966">
            <v>2800000</v>
          </cell>
          <cell r="AS966">
            <v>0.14000000000000001</v>
          </cell>
          <cell r="AT966">
            <v>1</v>
          </cell>
          <cell r="AU966">
            <v>0</v>
          </cell>
          <cell r="AV966">
            <v>624000</v>
          </cell>
          <cell r="AW966">
            <v>80502.60764600143</v>
          </cell>
          <cell r="AX966">
            <v>4.0000000000000036E-2</v>
          </cell>
          <cell r="AY966">
            <v>3096.254140230827</v>
          </cell>
          <cell r="AZ966" t="str">
            <v>commission</v>
          </cell>
          <cell r="BA966" t="str">
            <v>commissionEligible</v>
          </cell>
          <cell r="BB966" t="str">
            <v>commissionHong Kong</v>
          </cell>
          <cell r="BC966" t="str">
            <v xml:space="preserve">commissionHong Kong </v>
          </cell>
        </row>
        <row r="967">
          <cell r="B967">
            <v>21736</v>
          </cell>
          <cell r="C967">
            <v>16823</v>
          </cell>
          <cell r="D967">
            <v>249983</v>
          </cell>
          <cell r="E967" t="str">
            <v>Wilson Yu</v>
          </cell>
          <cell r="F967" t="str">
            <v>Strategic Account Manager</v>
          </cell>
          <cell r="G967" t="str">
            <v>Employee</v>
          </cell>
          <cell r="H967" t="str">
            <v>APAC Sales</v>
          </cell>
          <cell r="I967" t="str">
            <v>SHANGHAI</v>
          </cell>
          <cell r="J967" t="str">
            <v>China</v>
          </cell>
          <cell r="K967">
            <v>44166</v>
          </cell>
          <cell r="L967" t="str">
            <v>APAC</v>
          </cell>
          <cell r="M967" t="str">
            <v>S43P</v>
          </cell>
          <cell r="N967" t="str">
            <v>S</v>
          </cell>
          <cell r="O967" t="str">
            <v>4</v>
          </cell>
          <cell r="P967" t="str">
            <v>Regular</v>
          </cell>
          <cell r="U967" t="str">
            <v>CNY</v>
          </cell>
          <cell r="V967" t="str">
            <v>APAC Sales</v>
          </cell>
          <cell r="W967" t="str">
            <v>Sharat Sinha</v>
          </cell>
          <cell r="Y967" t="str">
            <v>Not Eligible - NH</v>
          </cell>
          <cell r="AA967">
            <v>0</v>
          </cell>
          <cell r="AB967">
            <v>850000</v>
          </cell>
          <cell r="AC967">
            <v>131493.83785159906</v>
          </cell>
          <cell r="AW967">
            <v>131493.83785159906</v>
          </cell>
        </row>
        <row r="968">
          <cell r="B968">
            <v>14763</v>
          </cell>
          <cell r="C968">
            <v>9708</v>
          </cell>
          <cell r="D968">
            <v>87403</v>
          </cell>
          <cell r="E968" t="str">
            <v>Xiangyue (Rebecca) Kong</v>
          </cell>
          <cell r="F968" t="str">
            <v>Sales Administrator</v>
          </cell>
          <cell r="G968" t="str">
            <v>Employee</v>
          </cell>
          <cell r="H968" t="str">
            <v>APAC Sales</v>
          </cell>
          <cell r="I968" t="str">
            <v>BEIJING</v>
          </cell>
          <cell r="J968" t="str">
            <v>China</v>
          </cell>
          <cell r="K968">
            <v>42430</v>
          </cell>
          <cell r="L968" t="str">
            <v>APAC</v>
          </cell>
          <cell r="M968" t="str">
            <v>P53P</v>
          </cell>
          <cell r="N968" t="str">
            <v>P</v>
          </cell>
          <cell r="O968" t="str">
            <v>5</v>
          </cell>
          <cell r="P968" t="str">
            <v>Regular</v>
          </cell>
          <cell r="S968">
            <v>1</v>
          </cell>
          <cell r="U968" t="str">
            <v>CNY</v>
          </cell>
          <cell r="V968" t="str">
            <v>APAC Sales</v>
          </cell>
          <cell r="W968" t="str">
            <v>Sharat Sinha</v>
          </cell>
          <cell r="Y968" t="str">
            <v>Eligible</v>
          </cell>
          <cell r="Z968">
            <v>131503.603</v>
          </cell>
          <cell r="AA968">
            <v>20343.427587980066</v>
          </cell>
          <cell r="AB968">
            <v>131503.603</v>
          </cell>
          <cell r="AC968">
            <v>20343.427587980066</v>
          </cell>
          <cell r="AD968">
            <v>1</v>
          </cell>
          <cell r="AE968" t="str">
            <v>P53</v>
          </cell>
          <cell r="AF968">
            <v>80000</v>
          </cell>
          <cell r="AG968">
            <v>135000</v>
          </cell>
          <cell r="AH968">
            <v>0.93</v>
          </cell>
          <cell r="AI968">
            <v>5</v>
          </cell>
          <cell r="AJ968">
            <v>0</v>
          </cell>
          <cell r="AK968">
            <v>131503.603</v>
          </cell>
          <cell r="AL968">
            <v>0</v>
          </cell>
          <cell r="AM968">
            <v>20343.427587980066</v>
          </cell>
          <cell r="AN968">
            <v>0</v>
          </cell>
          <cell r="AO968">
            <v>-2.5899237037037004E-2</v>
          </cell>
          <cell r="AP968" t="str">
            <v>Low Performer</v>
          </cell>
          <cell r="AQ968">
            <v>131503.603</v>
          </cell>
          <cell r="AR968">
            <v>1600000</v>
          </cell>
          <cell r="AS968">
            <v>0</v>
          </cell>
          <cell r="AT968">
            <v>1</v>
          </cell>
          <cell r="AU968">
            <v>0</v>
          </cell>
          <cell r="AV968">
            <v>131503.603</v>
          </cell>
          <cell r="AW968">
            <v>20343.427587980066</v>
          </cell>
          <cell r="AX968">
            <v>0</v>
          </cell>
          <cell r="AY968">
            <v>0</v>
          </cell>
          <cell r="AZ968" t="str">
            <v>Target Bonus</v>
          </cell>
          <cell r="BA968" t="str">
            <v>Target BonusEligible</v>
          </cell>
          <cell r="BB968" t="str">
            <v>Target BonusChina</v>
          </cell>
          <cell r="BC968" t="str">
            <v>Target BonusChina Employee</v>
          </cell>
          <cell r="BE968" t="str">
            <v>Employee</v>
          </cell>
          <cell r="BF968">
            <v>10958.633583333334</v>
          </cell>
          <cell r="BG968">
            <v>13000</v>
          </cell>
          <cell r="BH968">
            <v>3</v>
          </cell>
          <cell r="BJ968">
            <v>13150.3603</v>
          </cell>
          <cell r="BK968">
            <v>13150.3603</v>
          </cell>
          <cell r="BL968">
            <v>1972.5540449999999</v>
          </cell>
        </row>
        <row r="969">
          <cell r="B969">
            <v>16752</v>
          </cell>
          <cell r="C969">
            <v>11671</v>
          </cell>
          <cell r="D969">
            <v>129195</v>
          </cell>
          <cell r="E969" t="str">
            <v>Xuran Du</v>
          </cell>
          <cell r="F969" t="str">
            <v>Security Engineer</v>
          </cell>
          <cell r="G969" t="str">
            <v>Employee</v>
          </cell>
          <cell r="H969" t="str">
            <v>APAC Sales</v>
          </cell>
          <cell r="I969" t="str">
            <v>GUANGZHOU</v>
          </cell>
          <cell r="J969" t="str">
            <v>China</v>
          </cell>
          <cell r="K969">
            <v>42948</v>
          </cell>
          <cell r="L969" t="str">
            <v>APAC</v>
          </cell>
          <cell r="M969" t="str">
            <v>E51P</v>
          </cell>
          <cell r="N969" t="str">
            <v>E</v>
          </cell>
          <cell r="O969" t="str">
            <v>5</v>
          </cell>
          <cell r="P969" t="str">
            <v>Regular</v>
          </cell>
          <cell r="R969">
            <v>1</v>
          </cell>
          <cell r="U969" t="str">
            <v>CNY</v>
          </cell>
          <cell r="V969" t="str">
            <v>APAC Sales</v>
          </cell>
          <cell r="W969" t="str">
            <v>Sharat Sinha</v>
          </cell>
          <cell r="Y969" t="str">
            <v>Eligible</v>
          </cell>
          <cell r="Z969">
            <v>452088</v>
          </cell>
          <cell r="AA969">
            <v>69937.395490180847</v>
          </cell>
          <cell r="AB969">
            <v>452088</v>
          </cell>
          <cell r="AC969">
            <v>69937.395490180847</v>
          </cell>
          <cell r="AD969">
            <v>3</v>
          </cell>
          <cell r="AE969" t="str">
            <v>E51</v>
          </cell>
          <cell r="AF969">
            <v>300000</v>
          </cell>
          <cell r="AG969">
            <v>500000</v>
          </cell>
          <cell r="AH969">
            <v>0.76</v>
          </cell>
          <cell r="AI969">
            <v>4</v>
          </cell>
          <cell r="AJ969">
            <v>0</v>
          </cell>
          <cell r="AK969">
            <v>458869.31999999995</v>
          </cell>
          <cell r="AL969">
            <v>1.4999999999999902E-2</v>
          </cell>
          <cell r="AM969">
            <v>70986.456422533549</v>
          </cell>
          <cell r="AN969">
            <v>1049.0609323527024</v>
          </cell>
          <cell r="AO969">
            <v>-8.2261360000000061E-2</v>
          </cell>
          <cell r="AQ969">
            <v>131503.603</v>
          </cell>
          <cell r="AR969">
            <v>1600000</v>
          </cell>
          <cell r="AS969">
            <v>0.21</v>
          </cell>
          <cell r="AT969">
            <v>1</v>
          </cell>
          <cell r="AU969">
            <v>0</v>
          </cell>
          <cell r="AV969">
            <v>458869.31999999995</v>
          </cell>
          <cell r="AW969">
            <v>70986.456422533549</v>
          </cell>
          <cell r="AX969">
            <v>1.4999999999999902E-2</v>
          </cell>
          <cell r="AY969">
            <v>1049.0609323527024</v>
          </cell>
          <cell r="AZ969" t="str">
            <v>commission</v>
          </cell>
          <cell r="BA969" t="str">
            <v>commissionEligible</v>
          </cell>
          <cell r="BB969" t="str">
            <v>commissionChina</v>
          </cell>
          <cell r="BC969" t="str">
            <v xml:space="preserve">commissionChina </v>
          </cell>
          <cell r="BH969">
            <v>4</v>
          </cell>
        </row>
        <row r="970">
          <cell r="B970">
            <v>14678</v>
          </cell>
          <cell r="C970">
            <v>9628</v>
          </cell>
          <cell r="D970">
            <v>86732</v>
          </cell>
          <cell r="E970" t="str">
            <v>Yabin Zhang</v>
          </cell>
          <cell r="F970" t="str">
            <v>Security Engineer</v>
          </cell>
          <cell r="G970" t="str">
            <v>Employee</v>
          </cell>
          <cell r="H970" t="str">
            <v>APAC Sales</v>
          </cell>
          <cell r="I970" t="str">
            <v>BEIJING</v>
          </cell>
          <cell r="J970" t="str">
            <v>China</v>
          </cell>
          <cell r="K970">
            <v>42373</v>
          </cell>
          <cell r="L970" t="str">
            <v>APAC</v>
          </cell>
          <cell r="M970" t="str">
            <v>E51P</v>
          </cell>
          <cell r="N970" t="str">
            <v>E</v>
          </cell>
          <cell r="O970" t="str">
            <v>5</v>
          </cell>
          <cell r="P970" t="str">
            <v>Regular</v>
          </cell>
          <cell r="R970">
            <v>1</v>
          </cell>
          <cell r="U970" t="str">
            <v>CNY</v>
          </cell>
          <cell r="V970" t="str">
            <v>APAC Sales</v>
          </cell>
          <cell r="W970" t="str">
            <v>Sharat Sinha</v>
          </cell>
          <cell r="Y970" t="str">
            <v>Eligible</v>
          </cell>
          <cell r="Z970">
            <v>416416.00000000006</v>
          </cell>
          <cell r="AA970">
            <v>64418.985862131158</v>
          </cell>
          <cell r="AB970">
            <v>416416.00000000006</v>
          </cell>
          <cell r="AC970">
            <v>64418.985862131158</v>
          </cell>
          <cell r="AD970">
            <v>3</v>
          </cell>
          <cell r="AE970" t="str">
            <v>E51</v>
          </cell>
          <cell r="AF970">
            <v>300000</v>
          </cell>
          <cell r="AG970">
            <v>500000</v>
          </cell>
          <cell r="AH970">
            <v>0.57999999999999996</v>
          </cell>
          <cell r="AI970">
            <v>3</v>
          </cell>
          <cell r="AJ970">
            <v>0</v>
          </cell>
          <cell r="AK970">
            <v>424744.32000000007</v>
          </cell>
          <cell r="AL970">
            <v>2.0000000000000018E-2</v>
          </cell>
          <cell r="AM970">
            <v>65707.365579373785</v>
          </cell>
          <cell r="AN970">
            <v>1288.3797172426275</v>
          </cell>
          <cell r="AO970">
            <v>-0.15051135999999987</v>
          </cell>
          <cell r="AQ970">
            <v>131503.603</v>
          </cell>
          <cell r="AR970">
            <v>1600000</v>
          </cell>
          <cell r="AS970">
            <v>0.19</v>
          </cell>
          <cell r="AT970">
            <v>1</v>
          </cell>
          <cell r="AU970">
            <v>0</v>
          </cell>
          <cell r="AV970">
            <v>424744.32000000007</v>
          </cell>
          <cell r="AW970">
            <v>65707.365579373785</v>
          </cell>
          <cell r="AX970">
            <v>2.0000000000000018E-2</v>
          </cell>
          <cell r="AY970">
            <v>1288.3797172426275</v>
          </cell>
          <cell r="AZ970" t="str">
            <v>commission</v>
          </cell>
          <cell r="BA970" t="str">
            <v>commissionEligible</v>
          </cell>
          <cell r="BB970" t="str">
            <v>commissionChina</v>
          </cell>
          <cell r="BC970" t="str">
            <v xml:space="preserve">commissionChina </v>
          </cell>
          <cell r="BH970">
            <v>4</v>
          </cell>
        </row>
        <row r="971">
          <cell r="B971">
            <v>10209</v>
          </cell>
          <cell r="C971">
            <v>54065</v>
          </cell>
          <cell r="E971" t="str">
            <v>Yun Tan</v>
          </cell>
          <cell r="F971" t="str">
            <v>Security Engineer Team Leader</v>
          </cell>
          <cell r="G971" t="str">
            <v>Employee</v>
          </cell>
          <cell r="H971" t="str">
            <v>APAC Sales</v>
          </cell>
          <cell r="I971" t="str">
            <v>BEIJING</v>
          </cell>
          <cell r="J971" t="str">
            <v>China</v>
          </cell>
          <cell r="K971">
            <v>41064</v>
          </cell>
          <cell r="L971" t="str">
            <v>APAC</v>
          </cell>
          <cell r="M971" t="str">
            <v>E41M</v>
          </cell>
          <cell r="N971" t="str">
            <v>E</v>
          </cell>
          <cell r="O971" t="str">
            <v>4</v>
          </cell>
          <cell r="P971" t="str">
            <v>Regular</v>
          </cell>
          <cell r="R971">
            <v>1</v>
          </cell>
          <cell r="U971" t="str">
            <v>CNY</v>
          </cell>
          <cell r="V971" t="str">
            <v>APAC Sales</v>
          </cell>
          <cell r="W971" t="str">
            <v>Sharat Sinha</v>
          </cell>
          <cell r="Y971" t="str">
            <v>Eligible</v>
          </cell>
          <cell r="Z971">
            <v>579600</v>
          </cell>
          <cell r="AA971">
            <v>89663.32755151391</v>
          </cell>
          <cell r="AB971">
            <v>579600</v>
          </cell>
          <cell r="AC971">
            <v>89663.32755151391</v>
          </cell>
          <cell r="AD971">
            <v>2</v>
          </cell>
          <cell r="AE971" t="str">
            <v>E41</v>
          </cell>
          <cell r="AF971">
            <v>500000</v>
          </cell>
          <cell r="AG971">
            <v>750000</v>
          </cell>
          <cell r="AH971">
            <v>0.31</v>
          </cell>
          <cell r="AI971">
            <v>2</v>
          </cell>
          <cell r="AJ971">
            <v>0</v>
          </cell>
          <cell r="AK971">
            <v>579600</v>
          </cell>
          <cell r="AL971">
            <v>0</v>
          </cell>
          <cell r="AM971">
            <v>89663.32755151391</v>
          </cell>
          <cell r="AN971">
            <v>0</v>
          </cell>
          <cell r="AO971">
            <v>-0.22719999999999996</v>
          </cell>
          <cell r="AP971" t="str">
            <v>Rated 2 - no recommendation</v>
          </cell>
          <cell r="AQ971">
            <v>131503.603</v>
          </cell>
          <cell r="AR971">
            <v>1600000</v>
          </cell>
          <cell r="AS971">
            <v>0.3</v>
          </cell>
          <cell r="AT971">
            <v>1</v>
          </cell>
          <cell r="AU971">
            <v>0</v>
          </cell>
          <cell r="AV971">
            <v>579600</v>
          </cell>
          <cell r="AW971">
            <v>89663.32755151391</v>
          </cell>
          <cell r="AX971">
            <v>0</v>
          </cell>
          <cell r="AY971">
            <v>0</v>
          </cell>
          <cell r="AZ971" t="str">
            <v>commission</v>
          </cell>
          <cell r="BA971" t="str">
            <v>commissionEligible</v>
          </cell>
          <cell r="BB971" t="str">
            <v>commissionChina</v>
          </cell>
          <cell r="BC971" t="str">
            <v xml:space="preserve">commissionChina </v>
          </cell>
          <cell r="BH971">
            <v>4</v>
          </cell>
        </row>
        <row r="972">
          <cell r="B972">
            <v>18463</v>
          </cell>
          <cell r="C972">
            <v>13509</v>
          </cell>
          <cell r="D972">
            <v>167369</v>
          </cell>
          <cell r="E972" t="str">
            <v>Zhong Shuai Wang</v>
          </cell>
          <cell r="F972" t="str">
            <v>Security Engineer</v>
          </cell>
          <cell r="G972" t="str">
            <v>Employee</v>
          </cell>
          <cell r="H972" t="str">
            <v>APAC Sales</v>
          </cell>
          <cell r="I972" t="str">
            <v>SHANGHAI</v>
          </cell>
          <cell r="J972" t="str">
            <v>China</v>
          </cell>
          <cell r="K972">
            <v>43327</v>
          </cell>
          <cell r="L972" t="str">
            <v>APAC</v>
          </cell>
          <cell r="M972" t="str">
            <v>E51P</v>
          </cell>
          <cell r="N972" t="str">
            <v>E</v>
          </cell>
          <cell r="O972" t="str">
            <v>5</v>
          </cell>
          <cell r="P972" t="str">
            <v>Regular</v>
          </cell>
          <cell r="R972">
            <v>1</v>
          </cell>
          <cell r="U972" t="str">
            <v>CNY</v>
          </cell>
          <cell r="V972" t="str">
            <v>APAC Sales</v>
          </cell>
          <cell r="W972" t="str">
            <v>Sharat Sinha</v>
          </cell>
          <cell r="Y972" t="str">
            <v>Eligible</v>
          </cell>
          <cell r="Z972">
            <v>354795</v>
          </cell>
          <cell r="AA972">
            <v>54886.301412421286</v>
          </cell>
          <cell r="AB972">
            <v>354795</v>
          </cell>
          <cell r="AC972">
            <v>54886.301412421286</v>
          </cell>
          <cell r="AD972">
            <v>3</v>
          </cell>
          <cell r="AE972" t="str">
            <v>E51</v>
          </cell>
          <cell r="AF972">
            <v>300000</v>
          </cell>
          <cell r="AG972">
            <v>500000</v>
          </cell>
          <cell r="AH972">
            <v>0.27</v>
          </cell>
          <cell r="AI972">
            <v>2</v>
          </cell>
          <cell r="AJ972">
            <v>0</v>
          </cell>
          <cell r="AK972">
            <v>365438.85000000003</v>
          </cell>
          <cell r="AL972">
            <v>3.0000000000000027E-2</v>
          </cell>
          <cell r="AM972">
            <v>56532.890454793924</v>
          </cell>
          <cell r="AN972">
            <v>1646.5890423726378</v>
          </cell>
          <cell r="AO972">
            <v>-0.26912229999999993</v>
          </cell>
          <cell r="AQ972">
            <v>131503.603</v>
          </cell>
          <cell r="AR972">
            <v>1600000</v>
          </cell>
          <cell r="AS972">
            <v>0.15</v>
          </cell>
          <cell r="AT972">
            <v>1</v>
          </cell>
          <cell r="AU972">
            <v>0</v>
          </cell>
          <cell r="AV972">
            <v>365438.85000000003</v>
          </cell>
          <cell r="AW972">
            <v>56532.890454793924</v>
          </cell>
          <cell r="AX972">
            <v>3.0000000000000027E-2</v>
          </cell>
          <cell r="AY972">
            <v>1646.5890423726378</v>
          </cell>
          <cell r="AZ972" t="str">
            <v>commission</v>
          </cell>
          <cell r="BA972" t="str">
            <v>commissionEligible</v>
          </cell>
          <cell r="BB972" t="str">
            <v>commissionChina</v>
          </cell>
          <cell r="BC972" t="str">
            <v xml:space="preserve">commissionChina </v>
          </cell>
          <cell r="BH972">
            <v>5</v>
          </cell>
        </row>
        <row r="973">
          <cell r="B973">
            <v>18070</v>
          </cell>
          <cell r="C973">
            <v>13121</v>
          </cell>
          <cell r="D973">
            <v>156255</v>
          </cell>
          <cell r="E973" t="str">
            <v>Zhuo Wang</v>
          </cell>
          <cell r="F973" t="str">
            <v>Security Engineering Manager</v>
          </cell>
          <cell r="G973" t="str">
            <v>Employee</v>
          </cell>
          <cell r="H973" t="str">
            <v>APAC Sales</v>
          </cell>
          <cell r="I973" t="str">
            <v>BEIJING</v>
          </cell>
          <cell r="J973" t="str">
            <v>China</v>
          </cell>
          <cell r="K973">
            <v>43259</v>
          </cell>
          <cell r="L973" t="str">
            <v>APAC</v>
          </cell>
          <cell r="M973" t="str">
            <v>E31M</v>
          </cell>
          <cell r="N973" t="str">
            <v>E</v>
          </cell>
          <cell r="O973" t="str">
            <v>3</v>
          </cell>
          <cell r="P973" t="str">
            <v>Regular</v>
          </cell>
          <cell r="R973">
            <v>1</v>
          </cell>
          <cell r="U973" t="str">
            <v>CNY</v>
          </cell>
          <cell r="V973" t="str">
            <v>APAC Sales</v>
          </cell>
          <cell r="W973" t="str">
            <v>Sharat Sinha</v>
          </cell>
          <cell r="Y973" t="str">
            <v>Eligible</v>
          </cell>
          <cell r="Z973">
            <v>884000</v>
          </cell>
          <cell r="AA973">
            <v>136753.59136566301</v>
          </cell>
          <cell r="AB973">
            <v>884000</v>
          </cell>
          <cell r="AC973">
            <v>136753.59136566301</v>
          </cell>
          <cell r="AD973">
            <v>4</v>
          </cell>
          <cell r="AE973" t="str">
            <v>E31</v>
          </cell>
          <cell r="AF973">
            <v>700000</v>
          </cell>
          <cell r="AG973">
            <v>1000000</v>
          </cell>
          <cell r="AH973">
            <v>0.61</v>
          </cell>
          <cell r="AI973">
            <v>3</v>
          </cell>
          <cell r="AJ973">
            <v>0</v>
          </cell>
          <cell r="AK973">
            <v>919360</v>
          </cell>
          <cell r="AL973">
            <v>4.0000000000000036E-2</v>
          </cell>
          <cell r="AM973">
            <v>142223.73502028955</v>
          </cell>
          <cell r="AN973">
            <v>5470.1436546265322</v>
          </cell>
          <cell r="AO973">
            <v>-8.0640000000000045E-2</v>
          </cell>
          <cell r="AQ973">
            <v>131503.603</v>
          </cell>
          <cell r="AR973">
            <v>1600000</v>
          </cell>
          <cell r="AS973">
            <v>0.51</v>
          </cell>
          <cell r="AT973">
            <v>1</v>
          </cell>
          <cell r="AU973">
            <v>0</v>
          </cell>
          <cell r="AV973">
            <v>919360</v>
          </cell>
          <cell r="AW973">
            <v>142223.73502028955</v>
          </cell>
          <cell r="AX973">
            <v>4.0000000000000036E-2</v>
          </cell>
          <cell r="AY973">
            <v>5470.1436546265322</v>
          </cell>
          <cell r="AZ973" t="str">
            <v>commission</v>
          </cell>
          <cell r="BA973" t="str">
            <v>commissionEligible</v>
          </cell>
          <cell r="BB973" t="str">
            <v>commissionChina</v>
          </cell>
          <cell r="BC973" t="str">
            <v xml:space="preserve">commissionChina </v>
          </cell>
          <cell r="BH973">
            <v>4</v>
          </cell>
        </row>
        <row r="974">
          <cell r="B974">
            <v>15790</v>
          </cell>
          <cell r="C974">
            <v>10744</v>
          </cell>
          <cell r="D974">
            <v>103910</v>
          </cell>
          <cell r="E974" t="str">
            <v>Zonghao Chen</v>
          </cell>
          <cell r="F974" t="str">
            <v>Security Engineer</v>
          </cell>
          <cell r="G974" t="str">
            <v>Employee</v>
          </cell>
          <cell r="H974" t="str">
            <v>APAC Sales</v>
          </cell>
          <cell r="I974" t="str">
            <v>HONG KONG</v>
          </cell>
          <cell r="J974" t="str">
            <v>Hong Kong</v>
          </cell>
          <cell r="K974">
            <v>42671</v>
          </cell>
          <cell r="L974" t="str">
            <v>APAC</v>
          </cell>
          <cell r="M974" t="str">
            <v>E61P</v>
          </cell>
          <cell r="N974" t="str">
            <v>E</v>
          </cell>
          <cell r="O974" t="str">
            <v>6</v>
          </cell>
          <cell r="P974" t="str">
            <v>Regular</v>
          </cell>
          <cell r="R974">
            <v>1</v>
          </cell>
          <cell r="U974" t="str">
            <v>HKD</v>
          </cell>
          <cell r="V974" t="str">
            <v>APAC Sales</v>
          </cell>
          <cell r="W974" t="str">
            <v>Sharat Sinha</v>
          </cell>
          <cell r="Y974" t="str">
            <v>Eligible</v>
          </cell>
          <cell r="Z974">
            <v>612000</v>
          </cell>
          <cell r="AA974">
            <v>78954.480575886017</v>
          </cell>
          <cell r="AB974">
            <v>612000</v>
          </cell>
          <cell r="AC974">
            <v>78954.480575886017</v>
          </cell>
          <cell r="AD974">
            <v>3</v>
          </cell>
          <cell r="AE974" t="str">
            <v>E61</v>
          </cell>
          <cell r="AF974">
            <v>400000</v>
          </cell>
          <cell r="AG974">
            <v>670000</v>
          </cell>
          <cell r="AH974">
            <v>0.78</v>
          </cell>
          <cell r="AI974">
            <v>4</v>
          </cell>
          <cell r="AJ974">
            <v>0</v>
          </cell>
          <cell r="AK974">
            <v>621179.99999999988</v>
          </cell>
          <cell r="AL974">
            <v>1.4999999999999902E-2</v>
          </cell>
          <cell r="AM974">
            <v>80138.797784524286</v>
          </cell>
          <cell r="AN974">
            <v>1184.3172086382692</v>
          </cell>
          <cell r="AO974">
            <v>-7.2865671641791252E-2</v>
          </cell>
          <cell r="AQ974">
            <v>217359.99999999997</v>
          </cell>
          <cell r="AR974">
            <v>2800000</v>
          </cell>
          <cell r="AS974">
            <v>0.15</v>
          </cell>
          <cell r="AT974">
            <v>1</v>
          </cell>
          <cell r="AU974">
            <v>0</v>
          </cell>
          <cell r="AV974">
            <v>621179.99999999988</v>
          </cell>
          <cell r="AW974">
            <v>80138.797784524286</v>
          </cell>
          <cell r="AX974">
            <v>1.4999999999999902E-2</v>
          </cell>
          <cell r="AY974">
            <v>1184.3172086382692</v>
          </cell>
          <cell r="AZ974" t="str">
            <v>commission</v>
          </cell>
          <cell r="BA974" t="str">
            <v>commissionEligible</v>
          </cell>
          <cell r="BB974" t="str">
            <v>commissionHong Kong</v>
          </cell>
          <cell r="BC974" t="str">
            <v xml:space="preserve">commissionHong Kong </v>
          </cell>
          <cell r="BH974">
            <v>3</v>
          </cell>
        </row>
        <row r="975">
          <cell r="B975">
            <v>21759</v>
          </cell>
          <cell r="C975">
            <v>16846</v>
          </cell>
          <cell r="D975">
            <v>21759</v>
          </cell>
          <cell r="E975" t="str">
            <v>Anita Zou</v>
          </cell>
          <cell r="F975" t="str">
            <v>Head of Channels, China</v>
          </cell>
          <cell r="G975" t="str">
            <v>Employee</v>
          </cell>
          <cell r="H975" t="str">
            <v>APAC Sales</v>
          </cell>
          <cell r="I975" t="str">
            <v>SHANGHAI</v>
          </cell>
          <cell r="J975" t="str">
            <v>China</v>
          </cell>
          <cell r="K975">
            <v>44179</v>
          </cell>
          <cell r="L975" t="str">
            <v>APAC</v>
          </cell>
          <cell r="M975" t="str">
            <v>S41M</v>
          </cell>
          <cell r="N975" t="str">
            <v>S</v>
          </cell>
          <cell r="O975" t="str">
            <v>4</v>
          </cell>
          <cell r="P975" t="str">
            <v>Regular</v>
          </cell>
          <cell r="U975" t="str">
            <v>CNY</v>
          </cell>
          <cell r="V975" t="str">
            <v>APAC Sales</v>
          </cell>
          <cell r="W975" t="str">
            <v>Dan Yerushalmi</v>
          </cell>
          <cell r="Y975" t="str">
            <v>Not Eligible - NH</v>
          </cell>
          <cell r="AA975">
            <v>0</v>
          </cell>
          <cell r="AB975">
            <v>980000</v>
          </cell>
          <cell r="AC975">
            <v>151604.66011125539</v>
          </cell>
          <cell r="AW975">
            <v>151604.66011125539</v>
          </cell>
        </row>
        <row r="976">
          <cell r="B976">
            <v>21781</v>
          </cell>
          <cell r="C976">
            <v>16868</v>
          </cell>
          <cell r="D976">
            <v>21781</v>
          </cell>
          <cell r="E976" t="str">
            <v>Andy Xu</v>
          </cell>
          <cell r="F976" t="str">
            <v>Territory Manager</v>
          </cell>
          <cell r="G976" t="str">
            <v>Employee</v>
          </cell>
          <cell r="H976" t="str">
            <v>APAC Sales</v>
          </cell>
          <cell r="I976" t="str">
            <v>GUANGZHOU</v>
          </cell>
          <cell r="J976" t="str">
            <v>China</v>
          </cell>
          <cell r="K976">
            <v>44193</v>
          </cell>
          <cell r="L976" t="str">
            <v>APAC</v>
          </cell>
          <cell r="M976" t="str">
            <v>S51P</v>
          </cell>
          <cell r="N976" t="str">
            <v>S</v>
          </cell>
          <cell r="O976" t="str">
            <v>5</v>
          </cell>
          <cell r="P976" t="str">
            <v>Regular</v>
          </cell>
          <cell r="U976" t="str">
            <v>CNY</v>
          </cell>
          <cell r="V976" t="str">
            <v>APAC Sales</v>
          </cell>
          <cell r="W976" t="str">
            <v>Dan Yerushalmi</v>
          </cell>
          <cell r="Y976" t="str">
            <v>Not Eligible - NH</v>
          </cell>
          <cell r="AA976">
            <v>0</v>
          </cell>
          <cell r="AB976">
            <v>520000</v>
          </cell>
          <cell r="AC976">
            <v>80443.289038625313</v>
          </cell>
          <cell r="AW976">
            <v>80443.289038625313</v>
          </cell>
        </row>
        <row r="977">
          <cell r="B977">
            <v>21782</v>
          </cell>
          <cell r="C977">
            <v>16869</v>
          </cell>
          <cell r="D977">
            <v>21782</v>
          </cell>
          <cell r="E977" t="str">
            <v>Hugo Chen</v>
          </cell>
          <cell r="F977" t="str">
            <v>Territory Manager</v>
          </cell>
          <cell r="G977" t="str">
            <v>Employee</v>
          </cell>
          <cell r="H977" t="str">
            <v>APAC Sales</v>
          </cell>
          <cell r="I977" t="str">
            <v>GUANGZHOU</v>
          </cell>
          <cell r="J977" t="str">
            <v>China</v>
          </cell>
          <cell r="K977">
            <v>44193</v>
          </cell>
          <cell r="L977" t="str">
            <v>APAC</v>
          </cell>
          <cell r="M977" t="str">
            <v>S51P</v>
          </cell>
          <cell r="N977" t="str">
            <v>S</v>
          </cell>
          <cell r="O977" t="str">
            <v>5</v>
          </cell>
          <cell r="P977" t="str">
            <v>Regular</v>
          </cell>
          <cell r="U977" t="str">
            <v>CNY</v>
          </cell>
          <cell r="V977" t="str">
            <v>APAC Sales</v>
          </cell>
          <cell r="W977" t="str">
            <v>Dan Yerushalmi</v>
          </cell>
          <cell r="Y977" t="str">
            <v>Not Eligible - NH</v>
          </cell>
          <cell r="AA977">
            <v>0</v>
          </cell>
          <cell r="AB977">
            <v>520000</v>
          </cell>
          <cell r="AC977">
            <v>80443.289038625313</v>
          </cell>
          <cell r="AW977">
            <v>80443.289038625313</v>
          </cell>
        </row>
        <row r="978">
          <cell r="B978">
            <v>21784</v>
          </cell>
          <cell r="C978">
            <v>16871</v>
          </cell>
          <cell r="D978">
            <v>21784</v>
          </cell>
          <cell r="E978" t="str">
            <v>Lilian Zhong</v>
          </cell>
          <cell r="F978" t="str">
            <v>Major Account Manager</v>
          </cell>
          <cell r="G978" t="str">
            <v>Employee</v>
          </cell>
          <cell r="H978" t="str">
            <v>APAC Sales</v>
          </cell>
          <cell r="I978" t="str">
            <v>GUANGZHOU</v>
          </cell>
          <cell r="J978" t="str">
            <v>China</v>
          </cell>
          <cell r="K978">
            <v>44193</v>
          </cell>
          <cell r="L978" t="str">
            <v>APAC</v>
          </cell>
          <cell r="M978" t="str">
            <v>S43P</v>
          </cell>
          <cell r="N978" t="str">
            <v>S</v>
          </cell>
          <cell r="O978" t="str">
            <v>4</v>
          </cell>
          <cell r="P978" t="str">
            <v>Regular</v>
          </cell>
          <cell r="U978" t="str">
            <v>CNY</v>
          </cell>
          <cell r="V978" t="str">
            <v>APAC Sales</v>
          </cell>
          <cell r="W978" t="str">
            <v>Dan Yerushalmi</v>
          </cell>
          <cell r="Y978" t="str">
            <v>Not Eligible - NH</v>
          </cell>
          <cell r="AA978">
            <v>0</v>
          </cell>
          <cell r="AB978">
            <v>835000</v>
          </cell>
          <cell r="AC978">
            <v>129173.35836010026</v>
          </cell>
          <cell r="AW978">
            <v>129173.35836010026</v>
          </cell>
        </row>
        <row r="979">
          <cell r="B979">
            <v>21827</v>
          </cell>
          <cell r="C979">
            <v>16914</v>
          </cell>
          <cell r="D979">
            <v>21827</v>
          </cell>
          <cell r="E979" t="str">
            <v>Frank Ren</v>
          </cell>
          <cell r="F979" t="str">
            <v>Regional Sales Manager</v>
          </cell>
          <cell r="G979" t="str">
            <v>Employee</v>
          </cell>
          <cell r="H979" t="str">
            <v>APAC Sales</v>
          </cell>
          <cell r="I979" t="str">
            <v>BEIJING</v>
          </cell>
          <cell r="J979" t="str">
            <v>China</v>
          </cell>
          <cell r="K979">
            <v>44195</v>
          </cell>
          <cell r="L979" t="str">
            <v>APAC</v>
          </cell>
          <cell r="M979" t="str">
            <v>S43M</v>
          </cell>
          <cell r="N979" t="str">
            <v>S</v>
          </cell>
          <cell r="O979" t="str">
            <v>4</v>
          </cell>
          <cell r="P979" t="str">
            <v>Regular</v>
          </cell>
          <cell r="U979" t="str">
            <v>CNY</v>
          </cell>
          <cell r="V979" t="str">
            <v>APAC Sales</v>
          </cell>
          <cell r="W979" t="str">
            <v>Dan Yerushalmi</v>
          </cell>
          <cell r="Y979" t="str">
            <v>Not Eligible - NH</v>
          </cell>
          <cell r="AA979">
            <v>0</v>
          </cell>
          <cell r="AB979">
            <v>850000</v>
          </cell>
          <cell r="AC979">
            <v>131493.83785159906</v>
          </cell>
          <cell r="AW979">
            <v>131493.83785159906</v>
          </cell>
        </row>
        <row r="980">
          <cell r="B980">
            <v>21522</v>
          </cell>
          <cell r="C980">
            <v>16609</v>
          </cell>
          <cell r="D980">
            <v>237938</v>
          </cell>
          <cell r="E980" t="str">
            <v>Argon Ho</v>
          </cell>
          <cell r="F980" t="str">
            <v>Regional Director - Greater China</v>
          </cell>
          <cell r="G980" t="str">
            <v>Employee</v>
          </cell>
          <cell r="H980" t="str">
            <v>APAC Sales</v>
          </cell>
          <cell r="I980" t="str">
            <v>HONG KONG</v>
          </cell>
          <cell r="J980" t="str">
            <v>Hong Kong</v>
          </cell>
          <cell r="K980">
            <v>44067</v>
          </cell>
          <cell r="L980" t="str">
            <v>APAC</v>
          </cell>
          <cell r="M980" t="str">
            <v>S20M</v>
          </cell>
          <cell r="N980" t="str">
            <v>S</v>
          </cell>
          <cell r="O980" t="str">
            <v>2</v>
          </cell>
          <cell r="P980" t="str">
            <v>Regular</v>
          </cell>
          <cell r="R980">
            <v>1</v>
          </cell>
          <cell r="U980" t="str">
            <v>HKD</v>
          </cell>
          <cell r="V980" t="str">
            <v>APAC Sales</v>
          </cell>
          <cell r="W980" t="str">
            <v>Sharat Sinha</v>
          </cell>
          <cell r="Y980" t="str">
            <v>Eligible</v>
          </cell>
          <cell r="Z980">
            <v>2800000</v>
          </cell>
          <cell r="AA980">
            <v>361229.64969359618</v>
          </cell>
          <cell r="AB980">
            <v>2800000</v>
          </cell>
          <cell r="AC980">
            <v>361229.64969359618</v>
          </cell>
          <cell r="AD980">
            <v>4</v>
          </cell>
          <cell r="AE980" t="str">
            <v>S20</v>
          </cell>
          <cell r="AF980">
            <v>2300000</v>
          </cell>
          <cell r="AG980">
            <v>3200000</v>
          </cell>
          <cell r="AH980">
            <v>0.55000000000000004</v>
          </cell>
          <cell r="AI980">
            <v>3</v>
          </cell>
          <cell r="AJ980">
            <v>0</v>
          </cell>
          <cell r="AK980">
            <v>2912000</v>
          </cell>
          <cell r="AL980">
            <v>4.0000000000000036E-2</v>
          </cell>
          <cell r="AM980">
            <v>375678.83568134002</v>
          </cell>
          <cell r="AN980">
            <v>14449.18598774384</v>
          </cell>
          <cell r="AO980">
            <v>-8.9999999999999969E-2</v>
          </cell>
          <cell r="AQ980">
            <v>217359.99999999997</v>
          </cell>
          <cell r="AR980">
            <v>2800000</v>
          </cell>
          <cell r="AS980">
            <v>1</v>
          </cell>
          <cell r="AT980">
            <v>1</v>
          </cell>
          <cell r="AU980">
            <v>0</v>
          </cell>
          <cell r="AV980">
            <v>2912000</v>
          </cell>
          <cell r="AW980">
            <v>375678.83568134002</v>
          </cell>
          <cell r="AX980">
            <v>4.0000000000000036E-2</v>
          </cell>
          <cell r="AY980">
            <v>14449.18598774384</v>
          </cell>
          <cell r="AZ980" t="str">
            <v>commission</v>
          </cell>
          <cell r="BA980" t="str">
            <v>commissionEligible</v>
          </cell>
          <cell r="BB980" t="str">
            <v>commissionHong Kong</v>
          </cell>
          <cell r="BC980" t="str">
            <v xml:space="preserve">commissionHong Kong </v>
          </cell>
        </row>
        <row r="981">
          <cell r="B981">
            <v>18869</v>
          </cell>
          <cell r="C981">
            <v>13913</v>
          </cell>
          <cell r="D981">
            <v>175020</v>
          </cell>
          <cell r="E981" t="str">
            <v>BoKyung Kim</v>
          </cell>
          <cell r="F981" t="str">
            <v>Inside Sales Representative</v>
          </cell>
          <cell r="G981" t="str">
            <v>Employee</v>
          </cell>
          <cell r="H981" t="str">
            <v>APAC Sales</v>
          </cell>
          <cell r="I981" t="str">
            <v>SEOUL</v>
          </cell>
          <cell r="J981" t="str">
            <v>South Korea</v>
          </cell>
          <cell r="K981">
            <v>43397</v>
          </cell>
          <cell r="L981" t="str">
            <v>APAC</v>
          </cell>
          <cell r="M981" t="str">
            <v>M55P</v>
          </cell>
          <cell r="N981" t="str">
            <v>M</v>
          </cell>
          <cell r="O981" t="str">
            <v>5</v>
          </cell>
          <cell r="P981" t="str">
            <v>Regular</v>
          </cell>
          <cell r="R981">
            <v>1</v>
          </cell>
          <cell r="U981" t="str">
            <v>KRW</v>
          </cell>
          <cell r="V981" t="str">
            <v>APAC Sales</v>
          </cell>
          <cell r="W981" t="str">
            <v>Sharat Sinha</v>
          </cell>
          <cell r="Y981" t="str">
            <v>Eligible</v>
          </cell>
          <cell r="Z981">
            <v>58300000</v>
          </cell>
          <cell r="AA981">
            <v>52758.173589205231</v>
          </cell>
          <cell r="AB981">
            <v>58300000</v>
          </cell>
          <cell r="AC981">
            <v>52758.173589205231</v>
          </cell>
          <cell r="AD981">
            <v>4</v>
          </cell>
          <cell r="AE981" t="str">
            <v>M55</v>
          </cell>
          <cell r="AF981">
            <v>50000000</v>
          </cell>
          <cell r="AG981">
            <v>75000000</v>
          </cell>
          <cell r="AH981">
            <v>0.33</v>
          </cell>
          <cell r="AI981">
            <v>2</v>
          </cell>
          <cell r="AJ981">
            <v>0</v>
          </cell>
          <cell r="AK981">
            <v>61215000</v>
          </cell>
          <cell r="AL981">
            <v>5.0000000000000044E-2</v>
          </cell>
          <cell r="AM981">
            <v>55396.082268665494</v>
          </cell>
          <cell r="AN981">
            <v>2637.9086794602626</v>
          </cell>
          <cell r="AO981">
            <v>-0.18379999999999996</v>
          </cell>
          <cell r="AQ981">
            <v>58300000</v>
          </cell>
          <cell r="AR981">
            <v>270000000</v>
          </cell>
          <cell r="AS981">
            <v>0</v>
          </cell>
          <cell r="AT981">
            <v>1</v>
          </cell>
          <cell r="AU981">
            <v>0</v>
          </cell>
          <cell r="AV981">
            <v>61215000</v>
          </cell>
          <cell r="AW981">
            <v>55396.082268665494</v>
          </cell>
          <cell r="AX981">
            <v>5.0000000000000044E-2</v>
          </cell>
          <cell r="AY981">
            <v>2637.9086794602626</v>
          </cell>
          <cell r="AZ981" t="str">
            <v>commission</v>
          </cell>
          <cell r="BA981" t="str">
            <v>commissionEligible</v>
          </cell>
          <cell r="BB981" t="str">
            <v>commissionSouth Korea</v>
          </cell>
          <cell r="BC981" t="str">
            <v xml:space="preserve">commissionSouth Korea </v>
          </cell>
          <cell r="BH981">
            <v>4</v>
          </cell>
        </row>
        <row r="982">
          <cell r="B982">
            <v>2706</v>
          </cell>
          <cell r="C982">
            <v>52014</v>
          </cell>
          <cell r="E982" t="str">
            <v>Carol Ong</v>
          </cell>
          <cell r="F982" t="str">
            <v>Sales Administrator</v>
          </cell>
          <cell r="G982" t="str">
            <v>Employee</v>
          </cell>
          <cell r="H982" t="str">
            <v>APAC Sales</v>
          </cell>
          <cell r="I982" t="str">
            <v>SINGAPORE</v>
          </cell>
          <cell r="J982" t="str">
            <v>Singapore</v>
          </cell>
          <cell r="K982">
            <v>36678</v>
          </cell>
          <cell r="L982" t="str">
            <v>APAC</v>
          </cell>
          <cell r="M982" t="str">
            <v>P53P</v>
          </cell>
          <cell r="N982" t="str">
            <v>P</v>
          </cell>
          <cell r="O982" t="str">
            <v>5</v>
          </cell>
          <cell r="P982" t="str">
            <v>Regular</v>
          </cell>
          <cell r="S982">
            <v>1</v>
          </cell>
          <cell r="U982" t="str">
            <v>SGD</v>
          </cell>
          <cell r="V982" t="str">
            <v>APAC Sales</v>
          </cell>
          <cell r="W982" t="str">
            <v>Sharat Sinha</v>
          </cell>
          <cell r="Y982" t="str">
            <v>Eligible</v>
          </cell>
          <cell r="Z982">
            <v>73000</v>
          </cell>
          <cell r="AA982">
            <v>55089.439373353467</v>
          </cell>
          <cell r="AB982">
            <v>73000</v>
          </cell>
          <cell r="AC982">
            <v>55089.439373353467</v>
          </cell>
          <cell r="AD982">
            <v>3</v>
          </cell>
          <cell r="AE982" t="str">
            <v>P53</v>
          </cell>
          <cell r="AF982">
            <v>65000</v>
          </cell>
          <cell r="AG982">
            <v>95000</v>
          </cell>
          <cell r="AH982">
            <v>0.26</v>
          </cell>
          <cell r="AI982">
            <v>2</v>
          </cell>
          <cell r="AJ982">
            <v>0</v>
          </cell>
          <cell r="AK982">
            <v>75190</v>
          </cell>
          <cell r="AL982">
            <v>3.0000000000000027E-2</v>
          </cell>
          <cell r="AM982">
            <v>56742.122554554073</v>
          </cell>
          <cell r="AN982">
            <v>1652.6831812006058</v>
          </cell>
          <cell r="AO982">
            <v>-0.20852631578947367</v>
          </cell>
          <cell r="AQ982">
            <v>48000</v>
          </cell>
          <cell r="AR982">
            <v>600000</v>
          </cell>
          <cell r="AS982">
            <v>0.04</v>
          </cell>
          <cell r="AT982">
            <v>1</v>
          </cell>
          <cell r="AU982">
            <v>0</v>
          </cell>
          <cell r="AV982">
            <v>75190</v>
          </cell>
          <cell r="AW982">
            <v>56742.122554554073</v>
          </cell>
          <cell r="AX982">
            <v>3.0000000000000027E-2</v>
          </cell>
          <cell r="AY982">
            <v>1652.6831812006058</v>
          </cell>
          <cell r="AZ982" t="str">
            <v>Target Bonus</v>
          </cell>
          <cell r="BA982" t="str">
            <v>Target BonusEligible</v>
          </cell>
          <cell r="BB982" t="str">
            <v>Target BonusSingapore</v>
          </cell>
          <cell r="BC982" t="str">
            <v>Target BonusSingapore Employee</v>
          </cell>
          <cell r="BE982" t="str">
            <v>Employee</v>
          </cell>
          <cell r="BF982">
            <v>6083.333333333333</v>
          </cell>
          <cell r="BG982">
            <v>8000</v>
          </cell>
          <cell r="BH982">
            <v>4</v>
          </cell>
          <cell r="BJ982">
            <v>9000</v>
          </cell>
          <cell r="BK982">
            <v>9000</v>
          </cell>
          <cell r="BL982">
            <v>9000</v>
          </cell>
        </row>
        <row r="983">
          <cell r="B983">
            <v>21317</v>
          </cell>
          <cell r="C983">
            <v>16404</v>
          </cell>
          <cell r="D983">
            <v>231295</v>
          </cell>
          <cell r="E983" t="str">
            <v>Cobie Chua</v>
          </cell>
          <cell r="F983" t="str">
            <v>Renewals Manager</v>
          </cell>
          <cell r="G983" t="str">
            <v>Employee</v>
          </cell>
          <cell r="H983" t="str">
            <v>APAC Sales</v>
          </cell>
          <cell r="I983" t="str">
            <v>SINGAPORE</v>
          </cell>
          <cell r="J983" t="str">
            <v>Singapore</v>
          </cell>
          <cell r="K983">
            <v>43969</v>
          </cell>
          <cell r="L983" t="str">
            <v>APAC</v>
          </cell>
          <cell r="M983" t="str">
            <v>M55P</v>
          </cell>
          <cell r="N983" t="str">
            <v>M</v>
          </cell>
          <cell r="O983" t="str">
            <v>5</v>
          </cell>
          <cell r="P983" t="str">
            <v>Regular</v>
          </cell>
          <cell r="R983">
            <v>1</v>
          </cell>
          <cell r="U983" t="str">
            <v>SGD</v>
          </cell>
          <cell r="V983" t="str">
            <v>APAC Sales</v>
          </cell>
          <cell r="W983" t="str">
            <v>Sharat Sinha</v>
          </cell>
          <cell r="Y983" t="str">
            <v>Eligible</v>
          </cell>
          <cell r="Z983">
            <v>82500</v>
          </cell>
          <cell r="AA983">
            <v>62258.612990433714</v>
          </cell>
          <cell r="AB983">
            <v>82500</v>
          </cell>
          <cell r="AC983">
            <v>62258.612990433714</v>
          </cell>
          <cell r="AD983">
            <v>3</v>
          </cell>
          <cell r="AE983" t="str">
            <v>M55</v>
          </cell>
          <cell r="AF983">
            <v>70000</v>
          </cell>
          <cell r="AG983">
            <v>115000</v>
          </cell>
          <cell r="AH983">
            <v>0.27</v>
          </cell>
          <cell r="AI983">
            <v>2</v>
          </cell>
          <cell r="AJ983">
            <v>0</v>
          </cell>
          <cell r="AK983">
            <v>84975</v>
          </cell>
          <cell r="AL983">
            <v>3.0000000000000027E-2</v>
          </cell>
          <cell r="AM983">
            <v>64126.371380146724</v>
          </cell>
          <cell r="AN983">
            <v>1867.7583897130098</v>
          </cell>
          <cell r="AO983">
            <v>-0.26108695652173908</v>
          </cell>
          <cell r="AQ983">
            <v>48000</v>
          </cell>
          <cell r="AR983">
            <v>600000</v>
          </cell>
          <cell r="AS983">
            <v>0.06</v>
          </cell>
          <cell r="AT983">
            <v>1</v>
          </cell>
          <cell r="AU983">
            <v>0</v>
          </cell>
          <cell r="AV983">
            <v>84975</v>
          </cell>
          <cell r="AW983">
            <v>64126.371380146724</v>
          </cell>
          <cell r="AX983">
            <v>3.0000000000000027E-2</v>
          </cell>
          <cell r="AY983">
            <v>1867.7583897130098</v>
          </cell>
          <cell r="AZ983" t="str">
            <v>commission</v>
          </cell>
          <cell r="BA983" t="str">
            <v>commissionEligible</v>
          </cell>
          <cell r="BB983" t="str">
            <v>commissionSingapore</v>
          </cell>
          <cell r="BC983" t="str">
            <v xml:space="preserve">commissionSingapore </v>
          </cell>
        </row>
        <row r="984">
          <cell r="B984">
            <v>21169</v>
          </cell>
          <cell r="C984">
            <v>16256</v>
          </cell>
          <cell r="D984">
            <v>225208</v>
          </cell>
          <cell r="E984" t="str">
            <v>Doug Farndale</v>
          </cell>
          <cell r="F984" t="str">
            <v>Growth Technologies Leader - APAC</v>
          </cell>
          <cell r="G984" t="str">
            <v>Employee</v>
          </cell>
          <cell r="H984" t="str">
            <v>APAC Sales</v>
          </cell>
          <cell r="I984" t="str">
            <v>SINGAPORE</v>
          </cell>
          <cell r="J984" t="str">
            <v>Singapore</v>
          </cell>
          <cell r="K984">
            <v>43934</v>
          </cell>
          <cell r="L984" t="str">
            <v>APAC</v>
          </cell>
          <cell r="M984" t="str">
            <v>S20M</v>
          </cell>
          <cell r="N984" t="str">
            <v>S</v>
          </cell>
          <cell r="O984" t="str">
            <v>2</v>
          </cell>
          <cell r="P984" t="str">
            <v>Regular</v>
          </cell>
          <cell r="R984">
            <v>1</v>
          </cell>
          <cell r="U984" t="str">
            <v>SGD</v>
          </cell>
          <cell r="V984" t="str">
            <v>APAC Sales</v>
          </cell>
          <cell r="W984" t="str">
            <v>Sharat Sinha</v>
          </cell>
          <cell r="Y984" t="str">
            <v>Eligible</v>
          </cell>
          <cell r="Z984">
            <v>450000</v>
          </cell>
          <cell r="AA984">
            <v>339592.43449327484</v>
          </cell>
          <cell r="AB984">
            <v>450000</v>
          </cell>
          <cell r="AC984">
            <v>339592.43449327484</v>
          </cell>
          <cell r="AD984">
            <v>3</v>
          </cell>
          <cell r="AE984" t="str">
            <v>S20</v>
          </cell>
          <cell r="AF984">
            <v>350000</v>
          </cell>
          <cell r="AG984">
            <v>580000</v>
          </cell>
          <cell r="AH984">
            <v>0.43</v>
          </cell>
          <cell r="AI984">
            <v>2</v>
          </cell>
          <cell r="AJ984">
            <v>0</v>
          </cell>
          <cell r="AK984">
            <v>463500</v>
          </cell>
          <cell r="AL984">
            <v>3.0000000000000027E-2</v>
          </cell>
          <cell r="AM984">
            <v>349780.20752807305</v>
          </cell>
          <cell r="AN984">
            <v>10187.773034798214</v>
          </cell>
          <cell r="AO984">
            <v>-0.20086206896551728</v>
          </cell>
          <cell r="AQ984">
            <v>48000</v>
          </cell>
          <cell r="AR984">
            <v>600000</v>
          </cell>
          <cell r="AS984">
            <v>0.72</v>
          </cell>
          <cell r="AT984">
            <v>1</v>
          </cell>
          <cell r="AU984">
            <v>0</v>
          </cell>
          <cell r="AV984">
            <v>463500</v>
          </cell>
          <cell r="AW984">
            <v>349780.20752807305</v>
          </cell>
          <cell r="AX984">
            <v>3.0000000000000027E-2</v>
          </cell>
          <cell r="AY984">
            <v>10187.773034798214</v>
          </cell>
          <cell r="AZ984" t="str">
            <v>commission</v>
          </cell>
          <cell r="BA984" t="str">
            <v>commissionEligible</v>
          </cell>
          <cell r="BB984" t="str">
            <v>commissionSingapore</v>
          </cell>
          <cell r="BC984" t="str">
            <v xml:space="preserve">commissionSingapore </v>
          </cell>
        </row>
        <row r="985">
          <cell r="B985">
            <v>17416</v>
          </cell>
          <cell r="C985">
            <v>12434</v>
          </cell>
          <cell r="D985">
            <v>47335</v>
          </cell>
          <cell r="E985" t="str">
            <v>Jack Ang</v>
          </cell>
          <cell r="F985" t="str">
            <v>Head of Renewals, APAC</v>
          </cell>
          <cell r="G985" t="str">
            <v>Employee</v>
          </cell>
          <cell r="H985" t="str">
            <v>APAC Sales</v>
          </cell>
          <cell r="I985" t="str">
            <v>SINGAPORE</v>
          </cell>
          <cell r="J985" t="str">
            <v>Singapore</v>
          </cell>
          <cell r="K985">
            <v>43088</v>
          </cell>
          <cell r="L985" t="str">
            <v>APAC</v>
          </cell>
          <cell r="M985" t="str">
            <v>M36M</v>
          </cell>
          <cell r="N985" t="str">
            <v>M</v>
          </cell>
          <cell r="O985" t="str">
            <v>3</v>
          </cell>
          <cell r="P985" t="str">
            <v>Regular</v>
          </cell>
          <cell r="R985">
            <v>1</v>
          </cell>
          <cell r="U985" t="str">
            <v>SGD</v>
          </cell>
          <cell r="V985" t="str">
            <v>APAC Sales</v>
          </cell>
          <cell r="W985" t="str">
            <v>Sharat Sinha</v>
          </cell>
          <cell r="Y985" t="str">
            <v>Eligible</v>
          </cell>
          <cell r="Z985">
            <v>228800</v>
          </cell>
          <cell r="AA985">
            <v>172663.88669346951</v>
          </cell>
          <cell r="AB985">
            <v>228800</v>
          </cell>
          <cell r="AC985">
            <v>172663.88669346951</v>
          </cell>
          <cell r="AD985">
            <v>3</v>
          </cell>
          <cell r="AE985" t="str">
            <v>M36</v>
          </cell>
          <cell r="AF985">
            <v>170000</v>
          </cell>
          <cell r="AG985">
            <v>250000</v>
          </cell>
          <cell r="AH985">
            <v>0.73</v>
          </cell>
          <cell r="AI985">
            <v>4</v>
          </cell>
          <cell r="AJ985">
            <v>0</v>
          </cell>
          <cell r="AK985">
            <v>232231.99999999997</v>
          </cell>
          <cell r="AL985">
            <v>1.4999999999999902E-2</v>
          </cell>
          <cell r="AM985">
            <v>175253.84499387152</v>
          </cell>
          <cell r="AN985">
            <v>2589.9583004020096</v>
          </cell>
          <cell r="AO985">
            <v>-7.1072000000000135E-2</v>
          </cell>
          <cell r="AQ985">
            <v>48000</v>
          </cell>
          <cell r="AR985">
            <v>600000</v>
          </cell>
          <cell r="AS985">
            <v>0.32</v>
          </cell>
          <cell r="AT985">
            <v>1</v>
          </cell>
          <cell r="AU985">
            <v>0</v>
          </cell>
          <cell r="AV985">
            <v>232231.99999999997</v>
          </cell>
          <cell r="AW985">
            <v>175253.84499387152</v>
          </cell>
          <cell r="AX985">
            <v>1.4999999999999902E-2</v>
          </cell>
          <cell r="AY985">
            <v>2589.9583004020096</v>
          </cell>
          <cell r="AZ985" t="str">
            <v>commission</v>
          </cell>
          <cell r="BA985" t="str">
            <v>commissionEligible</v>
          </cell>
          <cell r="BB985" t="str">
            <v>commissionSingapore</v>
          </cell>
          <cell r="BC985" t="str">
            <v xml:space="preserve">commissionSingapore </v>
          </cell>
          <cell r="BH985">
            <v>4</v>
          </cell>
        </row>
        <row r="986">
          <cell r="B986">
            <v>21656</v>
          </cell>
          <cell r="C986">
            <v>16743</v>
          </cell>
          <cell r="D986">
            <v>246115</v>
          </cell>
          <cell r="E986" t="str">
            <v>James Koo</v>
          </cell>
          <cell r="F986" t="str">
            <v>Security Architect</v>
          </cell>
          <cell r="G986" t="str">
            <v>Employee</v>
          </cell>
          <cell r="H986" t="str">
            <v>APAC Sales</v>
          </cell>
          <cell r="I986" t="str">
            <v>SEOUL</v>
          </cell>
          <cell r="J986" t="str">
            <v>South Korea</v>
          </cell>
          <cell r="K986">
            <v>44148</v>
          </cell>
          <cell r="L986" t="str">
            <v>APAC</v>
          </cell>
          <cell r="M986" t="str">
            <v>E41P</v>
          </cell>
          <cell r="N986" t="str">
            <v>E</v>
          </cell>
          <cell r="O986" t="str">
            <v>4</v>
          </cell>
          <cell r="P986" t="str">
            <v>Regular</v>
          </cell>
          <cell r="U986" t="str">
            <v>KRW</v>
          </cell>
          <cell r="V986" t="str">
            <v>APAC Sales</v>
          </cell>
          <cell r="W986" t="str">
            <v>Sharat Sinha</v>
          </cell>
          <cell r="Y986" t="str">
            <v>Not Eligible - NH</v>
          </cell>
          <cell r="AA986">
            <v>0</v>
          </cell>
          <cell r="AB986">
            <v>144000000</v>
          </cell>
          <cell r="AC986">
            <v>130311.78382239371</v>
          </cell>
          <cell r="AW986">
            <v>130311.78382239371</v>
          </cell>
        </row>
        <row r="987">
          <cell r="B987">
            <v>20094</v>
          </cell>
          <cell r="C987">
            <v>15186</v>
          </cell>
          <cell r="D987">
            <v>199672</v>
          </cell>
          <cell r="E987" t="str">
            <v>Ken Lee</v>
          </cell>
          <cell r="F987" t="str">
            <v>Major Account Manager</v>
          </cell>
          <cell r="G987" t="str">
            <v>Employee</v>
          </cell>
          <cell r="H987" t="str">
            <v>APAC Sales</v>
          </cell>
          <cell r="I987" t="str">
            <v>SEOUL</v>
          </cell>
          <cell r="J987" t="str">
            <v>South Korea</v>
          </cell>
          <cell r="K987">
            <v>43647</v>
          </cell>
          <cell r="L987" t="str">
            <v>APAC</v>
          </cell>
          <cell r="M987" t="str">
            <v>S43P</v>
          </cell>
          <cell r="N987" t="str">
            <v>S</v>
          </cell>
          <cell r="O987" t="str">
            <v>4</v>
          </cell>
          <cell r="P987" t="str">
            <v>Regular</v>
          </cell>
          <cell r="R987">
            <v>1</v>
          </cell>
          <cell r="U987" t="str">
            <v>KRW</v>
          </cell>
          <cell r="V987" t="str">
            <v>APAC Sales</v>
          </cell>
          <cell r="W987" t="str">
            <v>Sharat Sinha</v>
          </cell>
          <cell r="Y987" t="str">
            <v>Eligible</v>
          </cell>
          <cell r="Z987">
            <v>156000000</v>
          </cell>
          <cell r="AA987">
            <v>141171.09914092653</v>
          </cell>
          <cell r="AB987">
            <v>156000000</v>
          </cell>
          <cell r="AC987">
            <v>141171.09914092653</v>
          </cell>
          <cell r="AD987">
            <v>3</v>
          </cell>
          <cell r="AE987" t="str">
            <v>S43</v>
          </cell>
          <cell r="AF987">
            <v>110000000</v>
          </cell>
          <cell r="AG987">
            <v>160000000</v>
          </cell>
          <cell r="AH987">
            <v>0.92</v>
          </cell>
          <cell r="AI987">
            <v>5</v>
          </cell>
          <cell r="AJ987">
            <v>0</v>
          </cell>
          <cell r="AK987">
            <v>157560000</v>
          </cell>
          <cell r="AL987">
            <v>1.0000000000000009E-2</v>
          </cell>
          <cell r="AM987">
            <v>142582.81013233578</v>
          </cell>
          <cell r="AN987">
            <v>1411.710991409258</v>
          </cell>
          <cell r="AO987">
            <v>-1.5249999999999986E-2</v>
          </cell>
          <cell r="AQ987">
            <v>58300000</v>
          </cell>
          <cell r="AR987">
            <v>270000000</v>
          </cell>
          <cell r="AS987">
            <v>0.46</v>
          </cell>
          <cell r="AT987">
            <v>1</v>
          </cell>
          <cell r="AU987">
            <v>0</v>
          </cell>
          <cell r="AV987">
            <v>157560000</v>
          </cell>
          <cell r="AW987">
            <v>142582.81013233578</v>
          </cell>
          <cell r="AX987">
            <v>1.0000000000000009E-2</v>
          </cell>
          <cell r="AY987">
            <v>1411.710991409258</v>
          </cell>
          <cell r="AZ987" t="str">
            <v>commission</v>
          </cell>
          <cell r="BA987" t="str">
            <v>commissionEligible</v>
          </cell>
          <cell r="BB987" t="str">
            <v>commissionSouth Korea</v>
          </cell>
          <cell r="BC987" t="str">
            <v xml:space="preserve">commissionSouth Korea </v>
          </cell>
          <cell r="BH987">
            <v>5</v>
          </cell>
        </row>
        <row r="988">
          <cell r="B988">
            <v>17270</v>
          </cell>
          <cell r="C988">
            <v>12298</v>
          </cell>
          <cell r="D988">
            <v>138785</v>
          </cell>
          <cell r="E988" t="str">
            <v>Kenji Abe</v>
          </cell>
          <cell r="F988" t="str">
            <v>Renewals Manager - Japan</v>
          </cell>
          <cell r="G988" t="str">
            <v>Employee</v>
          </cell>
          <cell r="H988" t="str">
            <v>APAC Sales</v>
          </cell>
          <cell r="I988" t="str">
            <v>TOKYO</v>
          </cell>
          <cell r="J988" t="str">
            <v>Japan</v>
          </cell>
          <cell r="K988">
            <v>43040</v>
          </cell>
          <cell r="L988" t="str">
            <v>APAC</v>
          </cell>
          <cell r="M988" t="str">
            <v>M55P</v>
          </cell>
          <cell r="N988" t="str">
            <v>M</v>
          </cell>
          <cell r="O988" t="str">
            <v>5</v>
          </cell>
          <cell r="P988" t="str">
            <v>Regular</v>
          </cell>
          <cell r="R988">
            <v>1</v>
          </cell>
          <cell r="U988" t="str">
            <v>JPY</v>
          </cell>
          <cell r="V988" t="str">
            <v>APAC Sales</v>
          </cell>
          <cell r="W988" t="str">
            <v>Sharat Sinha</v>
          </cell>
          <cell r="Y988" t="str">
            <v>Not Eligible - Left</v>
          </cell>
          <cell r="Z988">
            <v>8620000</v>
          </cell>
          <cell r="AA988">
            <v>83148.158705490467</v>
          </cell>
          <cell r="AB988">
            <v>8620000</v>
          </cell>
          <cell r="AC988">
            <v>83148.158705490467</v>
          </cell>
        </row>
        <row r="989">
          <cell r="B989">
            <v>14546</v>
          </cell>
          <cell r="C989">
            <v>9500</v>
          </cell>
          <cell r="D989">
            <v>84505</v>
          </cell>
          <cell r="E989" t="str">
            <v>Lakshmi Anjali M.S</v>
          </cell>
          <cell r="F989" t="str">
            <v>Renewals Manager</v>
          </cell>
          <cell r="G989" t="str">
            <v>Employee</v>
          </cell>
          <cell r="H989" t="str">
            <v>APAC Sales</v>
          </cell>
          <cell r="I989" t="str">
            <v>BANGALORE</v>
          </cell>
          <cell r="J989" t="str">
            <v>India</v>
          </cell>
          <cell r="K989">
            <v>42345</v>
          </cell>
          <cell r="L989" t="str">
            <v>APAC</v>
          </cell>
          <cell r="M989" t="str">
            <v>M55P</v>
          </cell>
          <cell r="N989" t="str">
            <v>M</v>
          </cell>
          <cell r="O989" t="str">
            <v>5</v>
          </cell>
          <cell r="P989" t="str">
            <v>Regular</v>
          </cell>
          <cell r="R989">
            <v>1</v>
          </cell>
          <cell r="U989" t="str">
            <v>INR</v>
          </cell>
          <cell r="V989" t="str">
            <v>APAC Sales</v>
          </cell>
          <cell r="W989" t="str">
            <v>Sharat Sinha</v>
          </cell>
          <cell r="Y989" t="str">
            <v>Eligible</v>
          </cell>
          <cell r="Z989">
            <v>1700000</v>
          </cell>
          <cell r="AA989">
            <v>23347.299203219041</v>
          </cell>
          <cell r="AB989">
            <v>1700000</v>
          </cell>
          <cell r="AC989">
            <v>23347.299203219041</v>
          </cell>
          <cell r="AD989">
            <v>2</v>
          </cell>
          <cell r="AE989" t="str">
            <v>M55</v>
          </cell>
          <cell r="AF989">
            <v>1100000</v>
          </cell>
          <cell r="AG989">
            <v>2000000</v>
          </cell>
          <cell r="AH989">
            <v>0.66</v>
          </cell>
          <cell r="AI989">
            <v>3</v>
          </cell>
          <cell r="AJ989">
            <v>0</v>
          </cell>
          <cell r="AK989">
            <v>1700000</v>
          </cell>
          <cell r="AL989">
            <v>0</v>
          </cell>
          <cell r="AM989">
            <v>23347.299203219041</v>
          </cell>
          <cell r="AN989">
            <v>0</v>
          </cell>
          <cell r="AO989">
            <v>-0.15000000000000002</v>
          </cell>
          <cell r="AP989" t="str">
            <v>Rated 2 - no recommendation</v>
          </cell>
          <cell r="AQ989">
            <v>600000</v>
          </cell>
          <cell r="AR989">
            <v>22000000</v>
          </cell>
          <cell r="AS989">
            <v>0.05</v>
          </cell>
          <cell r="AT989">
            <v>1</v>
          </cell>
          <cell r="AU989">
            <v>0</v>
          </cell>
          <cell r="AV989">
            <v>1700000</v>
          </cell>
          <cell r="AW989">
            <v>23347.299203219041</v>
          </cell>
          <cell r="AX989">
            <v>0</v>
          </cell>
          <cell r="AY989">
            <v>0</v>
          </cell>
          <cell r="AZ989" t="str">
            <v>commission</v>
          </cell>
          <cell r="BA989" t="str">
            <v>commissionEligible</v>
          </cell>
          <cell r="BB989" t="str">
            <v>commissionIndia</v>
          </cell>
          <cell r="BC989" t="str">
            <v xml:space="preserve">commissionIndia </v>
          </cell>
          <cell r="BH989">
            <v>2</v>
          </cell>
        </row>
        <row r="990">
          <cell r="B990">
            <v>20536</v>
          </cell>
          <cell r="C990">
            <v>15623</v>
          </cell>
          <cell r="D990">
            <v>208978</v>
          </cell>
          <cell r="E990" t="str">
            <v>Masahiro Nishimura</v>
          </cell>
          <cell r="F990" t="str">
            <v>Regional Director, Japan</v>
          </cell>
          <cell r="G990" t="str">
            <v>Employee</v>
          </cell>
          <cell r="H990" t="str">
            <v>APAC Sales</v>
          </cell>
          <cell r="I990" t="str">
            <v>TOKYO</v>
          </cell>
          <cell r="J990" t="str">
            <v>Japan</v>
          </cell>
          <cell r="K990">
            <v>43752</v>
          </cell>
          <cell r="L990" t="str">
            <v>APAC</v>
          </cell>
          <cell r="M990" t="str">
            <v>S20M</v>
          </cell>
          <cell r="N990" t="str">
            <v>S</v>
          </cell>
          <cell r="O990" t="str">
            <v>2</v>
          </cell>
          <cell r="P990" t="str">
            <v>Regular</v>
          </cell>
          <cell r="R990">
            <v>1</v>
          </cell>
          <cell r="U990" t="str">
            <v>JPY</v>
          </cell>
          <cell r="V990" t="str">
            <v>APAC Sales</v>
          </cell>
          <cell r="W990" t="str">
            <v>Sharat Sinha</v>
          </cell>
          <cell r="Y990" t="str">
            <v>Eligible</v>
          </cell>
          <cell r="Z990">
            <v>40000000</v>
          </cell>
          <cell r="AA990">
            <v>385838.32345935254</v>
          </cell>
          <cell r="AB990">
            <v>40000000</v>
          </cell>
          <cell r="AC990">
            <v>385838.32345935254</v>
          </cell>
          <cell r="AD990">
            <v>3</v>
          </cell>
          <cell r="AE990" t="str">
            <v>S20</v>
          </cell>
          <cell r="AF990">
            <v>25000000</v>
          </cell>
          <cell r="AG990">
            <v>40000000</v>
          </cell>
          <cell r="AH990">
            <v>1</v>
          </cell>
          <cell r="AI990">
            <v>5</v>
          </cell>
          <cell r="AJ990">
            <v>0</v>
          </cell>
          <cell r="AK990">
            <v>40000000</v>
          </cell>
          <cell r="AL990">
            <v>0</v>
          </cell>
          <cell r="AM990">
            <v>385838.32345935254</v>
          </cell>
          <cell r="AN990">
            <v>0</v>
          </cell>
          <cell r="AO990">
            <v>0</v>
          </cell>
          <cell r="AP990" t="str">
            <v>At the top of the range</v>
          </cell>
          <cell r="AQ990">
            <v>5230000</v>
          </cell>
          <cell r="AR990">
            <v>40000000</v>
          </cell>
          <cell r="AS990">
            <v>1</v>
          </cell>
          <cell r="AT990">
            <v>1</v>
          </cell>
          <cell r="AU990">
            <v>0</v>
          </cell>
          <cell r="AV990">
            <v>40000000</v>
          </cell>
          <cell r="AW990">
            <v>385838.32345935254</v>
          </cell>
          <cell r="AX990">
            <v>0</v>
          </cell>
          <cell r="AY990">
            <v>0</v>
          </cell>
          <cell r="AZ990" t="str">
            <v>commission</v>
          </cell>
          <cell r="BA990" t="str">
            <v>commissionEligible</v>
          </cell>
          <cell r="BB990" t="str">
            <v>commissionJapan</v>
          </cell>
          <cell r="BC990" t="str">
            <v xml:space="preserve">commissionJapan </v>
          </cell>
        </row>
        <row r="991">
          <cell r="B991">
            <v>21533</v>
          </cell>
          <cell r="C991">
            <v>16620</v>
          </cell>
          <cell r="D991">
            <v>243897</v>
          </cell>
          <cell r="E991" t="str">
            <v>Minkwon Kim</v>
          </cell>
          <cell r="F991" t="str">
            <v>Territory Manager</v>
          </cell>
          <cell r="G991" t="str">
            <v>Employee</v>
          </cell>
          <cell r="H991" t="str">
            <v>APAC Sales</v>
          </cell>
          <cell r="I991" t="str">
            <v>SEOUL</v>
          </cell>
          <cell r="J991" t="str">
            <v>South Korea</v>
          </cell>
          <cell r="K991">
            <v>44077</v>
          </cell>
          <cell r="L991" t="str">
            <v>APAC</v>
          </cell>
          <cell r="M991" t="str">
            <v>S43P</v>
          </cell>
          <cell r="N991" t="str">
            <v>S</v>
          </cell>
          <cell r="O991" t="str">
            <v>4</v>
          </cell>
          <cell r="P991" t="str">
            <v>Regular</v>
          </cell>
          <cell r="R991">
            <v>1</v>
          </cell>
          <cell r="U991" t="str">
            <v>KRW</v>
          </cell>
          <cell r="V991" t="str">
            <v>APAC Sales</v>
          </cell>
          <cell r="W991" t="str">
            <v>Sharat Sinha</v>
          </cell>
          <cell r="Y991" t="str">
            <v>Eligible</v>
          </cell>
          <cell r="Z991">
            <v>159000000</v>
          </cell>
          <cell r="AA991">
            <v>143885.92797055971</v>
          </cell>
          <cell r="AB991">
            <v>159000000</v>
          </cell>
          <cell r="AC991">
            <v>143885.92797055971</v>
          </cell>
          <cell r="AD991">
            <v>3</v>
          </cell>
          <cell r="AE991" t="str">
            <v>S43</v>
          </cell>
          <cell r="AF991">
            <v>110000000</v>
          </cell>
          <cell r="AG991">
            <v>160000000</v>
          </cell>
          <cell r="AH991">
            <v>0.98</v>
          </cell>
          <cell r="AI991">
            <v>5</v>
          </cell>
          <cell r="AJ991">
            <v>0</v>
          </cell>
          <cell r="AK991">
            <v>160000000</v>
          </cell>
          <cell r="AL991">
            <v>6.2893081761006275E-3</v>
          </cell>
          <cell r="AM991">
            <v>144790.87091377078</v>
          </cell>
          <cell r="AN991">
            <v>904.94294321106281</v>
          </cell>
          <cell r="AO991">
            <v>0</v>
          </cell>
          <cell r="AQ991">
            <v>58300000</v>
          </cell>
          <cell r="AR991">
            <v>270000000</v>
          </cell>
          <cell r="AS991">
            <v>0.47</v>
          </cell>
          <cell r="AT991">
            <v>1</v>
          </cell>
          <cell r="AU991">
            <v>0</v>
          </cell>
          <cell r="AV991">
            <v>160000000</v>
          </cell>
          <cell r="AW991">
            <v>144790.87091377078</v>
          </cell>
          <cell r="AX991">
            <v>6.2893081761006275E-3</v>
          </cell>
          <cell r="AY991">
            <v>904.94294321106281</v>
          </cell>
          <cell r="AZ991" t="str">
            <v>commission</v>
          </cell>
          <cell r="BA991" t="str">
            <v>commissionEligible</v>
          </cell>
          <cell r="BB991" t="str">
            <v>commissionSouth Korea</v>
          </cell>
          <cell r="BC991" t="str">
            <v xml:space="preserve">commissionSouth Korea </v>
          </cell>
        </row>
        <row r="992">
          <cell r="B992">
            <v>21681</v>
          </cell>
          <cell r="C992">
            <v>16768</v>
          </cell>
          <cell r="D992">
            <v>246356</v>
          </cell>
          <cell r="E992" t="str">
            <v>Rika Matsumoto</v>
          </cell>
          <cell r="F992" t="str">
            <v>Inside Sales Representative</v>
          </cell>
          <cell r="G992" t="str">
            <v>Employee</v>
          </cell>
          <cell r="H992" t="str">
            <v>APAC Sales</v>
          </cell>
          <cell r="I992" t="str">
            <v>TOKYO</v>
          </cell>
          <cell r="J992" t="str">
            <v>Japan</v>
          </cell>
          <cell r="K992">
            <v>44166</v>
          </cell>
          <cell r="L992" t="str">
            <v>APAC</v>
          </cell>
          <cell r="M992" t="str">
            <v>M55P</v>
          </cell>
          <cell r="N992" t="str">
            <v>M</v>
          </cell>
          <cell r="O992" t="str">
            <v>5</v>
          </cell>
          <cell r="P992" t="str">
            <v>Regular</v>
          </cell>
          <cell r="U992" t="str">
            <v>JPY</v>
          </cell>
          <cell r="V992" t="str">
            <v>APAC Sales</v>
          </cell>
          <cell r="W992" t="str">
            <v>Sharat Sinha</v>
          </cell>
          <cell r="Y992" t="str">
            <v>Not Eligible - NH</v>
          </cell>
          <cell r="AA992">
            <v>0</v>
          </cell>
          <cell r="AB992">
            <v>7500000</v>
          </cell>
          <cell r="AC992">
            <v>72344.685648628598</v>
          </cell>
          <cell r="AW992">
            <v>72344.685648628598</v>
          </cell>
        </row>
        <row r="993">
          <cell r="B993">
            <v>20529</v>
          </cell>
          <cell r="C993">
            <v>15616</v>
          </cell>
          <cell r="D993">
            <v>201054</v>
          </cell>
          <cell r="E993" t="str">
            <v>Robert Pizzari</v>
          </cell>
          <cell r="F993" t="str">
            <v>Head of Strategic and Global Accounts, APAC</v>
          </cell>
          <cell r="G993" t="str">
            <v>Employee</v>
          </cell>
          <cell r="H993" t="str">
            <v>APAC Sales</v>
          </cell>
          <cell r="I993" t="str">
            <v>SINGAPORE</v>
          </cell>
          <cell r="J993" t="str">
            <v>Singapore</v>
          </cell>
          <cell r="K993">
            <v>43758</v>
          </cell>
          <cell r="L993" t="str">
            <v>APAC</v>
          </cell>
          <cell r="M993" t="str">
            <v>S20M</v>
          </cell>
          <cell r="N993" t="str">
            <v>S</v>
          </cell>
          <cell r="O993" t="str">
            <v>2</v>
          </cell>
          <cell r="P993" t="str">
            <v>Regular</v>
          </cell>
          <cell r="R993">
            <v>1</v>
          </cell>
          <cell r="U993" t="str">
            <v>SGD</v>
          </cell>
          <cell r="V993" t="str">
            <v>APAC Sales</v>
          </cell>
          <cell r="W993" t="str">
            <v>Sharat Sinha</v>
          </cell>
          <cell r="Y993" t="str">
            <v>Eligible</v>
          </cell>
          <cell r="Z993">
            <v>574000</v>
          </cell>
          <cell r="AA993">
            <v>433169.01644253277</v>
          </cell>
          <cell r="AB993">
            <v>574000</v>
          </cell>
          <cell r="AC993">
            <v>433169.01644253277</v>
          </cell>
          <cell r="AD993">
            <v>3</v>
          </cell>
          <cell r="AE993" t="str">
            <v>S20</v>
          </cell>
          <cell r="AF993">
            <v>350000</v>
          </cell>
          <cell r="AG993">
            <v>580000</v>
          </cell>
          <cell r="AH993">
            <v>0.97</v>
          </cell>
          <cell r="AI993">
            <v>5</v>
          </cell>
          <cell r="AJ993">
            <v>0</v>
          </cell>
          <cell r="AK993">
            <v>579740</v>
          </cell>
          <cell r="AL993">
            <v>1.0000000000000009E-2</v>
          </cell>
          <cell r="AM993">
            <v>437500.70660695806</v>
          </cell>
          <cell r="AN993">
            <v>4331.6901644252939</v>
          </cell>
          <cell r="AO993">
            <v>-4.4827586206896974E-4</v>
          </cell>
          <cell r="AQ993">
            <v>48000</v>
          </cell>
          <cell r="AR993">
            <v>600000</v>
          </cell>
          <cell r="AS993">
            <v>0.95</v>
          </cell>
          <cell r="AT993">
            <v>1</v>
          </cell>
          <cell r="AU993">
            <v>0</v>
          </cell>
          <cell r="AV993">
            <v>579740</v>
          </cell>
          <cell r="AW993">
            <v>437500.70660695806</v>
          </cell>
          <cell r="AX993">
            <v>1.0000000000000009E-2</v>
          </cell>
          <cell r="AY993">
            <v>4331.6901644252939</v>
          </cell>
          <cell r="AZ993" t="str">
            <v>commission</v>
          </cell>
          <cell r="BA993" t="str">
            <v>commissionEligible</v>
          </cell>
          <cell r="BB993" t="str">
            <v>commissionSingapore</v>
          </cell>
          <cell r="BC993" t="str">
            <v xml:space="preserve">commissionSingapore </v>
          </cell>
        </row>
        <row r="994">
          <cell r="B994">
            <v>21352</v>
          </cell>
          <cell r="C994">
            <v>16439</v>
          </cell>
          <cell r="D994">
            <v>228542</v>
          </cell>
          <cell r="E994" t="str">
            <v>Shivonne Lin</v>
          </cell>
          <cell r="F994" t="str">
            <v>Inside Sales Representative</v>
          </cell>
          <cell r="G994" t="str">
            <v>Employee</v>
          </cell>
          <cell r="H994" t="str">
            <v>APAC Sales</v>
          </cell>
          <cell r="I994" t="str">
            <v>SINGAPORE</v>
          </cell>
          <cell r="J994" t="str">
            <v>Singapore</v>
          </cell>
          <cell r="K994">
            <v>43983</v>
          </cell>
          <cell r="L994" t="str">
            <v>APAC</v>
          </cell>
          <cell r="M994" t="str">
            <v>M55P</v>
          </cell>
          <cell r="N994" t="str">
            <v>M</v>
          </cell>
          <cell r="O994" t="str">
            <v>5</v>
          </cell>
          <cell r="P994" t="str">
            <v>Regular</v>
          </cell>
          <cell r="R994">
            <v>1</v>
          </cell>
          <cell r="U994" t="str">
            <v>SGD</v>
          </cell>
          <cell r="V994" t="str">
            <v>APAC Sales</v>
          </cell>
          <cell r="W994" t="str">
            <v>Sharat Sinha</v>
          </cell>
          <cell r="Y994" t="str">
            <v>Eligible</v>
          </cell>
          <cell r="Z994">
            <v>70000</v>
          </cell>
          <cell r="AA994">
            <v>52825.489810064973</v>
          </cell>
          <cell r="AB994">
            <v>70000</v>
          </cell>
          <cell r="AC994">
            <v>52825.489810064973</v>
          </cell>
          <cell r="AD994">
            <v>5</v>
          </cell>
          <cell r="AE994" t="str">
            <v>M55</v>
          </cell>
          <cell r="AF994">
            <v>70000</v>
          </cell>
          <cell r="AG994">
            <v>115000</v>
          </cell>
          <cell r="AH994">
            <v>0</v>
          </cell>
          <cell r="AI994">
            <v>1</v>
          </cell>
          <cell r="AJ994">
            <v>0</v>
          </cell>
          <cell r="AK994">
            <v>76300</v>
          </cell>
          <cell r="AL994">
            <v>9.000000000000008E-2</v>
          </cell>
          <cell r="AM994">
            <v>57579.783892970816</v>
          </cell>
          <cell r="AN994">
            <v>4754.2940829058425</v>
          </cell>
          <cell r="AO994">
            <v>-0.33652173913043482</v>
          </cell>
          <cell r="AQ994">
            <v>48000</v>
          </cell>
          <cell r="AR994">
            <v>600000</v>
          </cell>
          <cell r="AS994">
            <v>0.03</v>
          </cell>
          <cell r="AT994">
            <v>1</v>
          </cell>
          <cell r="AU994">
            <v>0</v>
          </cell>
          <cell r="AV994">
            <v>76300</v>
          </cell>
          <cell r="AW994">
            <v>57579.783892970816</v>
          </cell>
          <cell r="AX994">
            <v>9.000000000000008E-2</v>
          </cell>
          <cell r="AY994">
            <v>4754.2940829058425</v>
          </cell>
          <cell r="AZ994" t="str">
            <v>commission</v>
          </cell>
          <cell r="BA994" t="str">
            <v>commissionEligible</v>
          </cell>
          <cell r="BB994" t="str">
            <v>commissionSingapore</v>
          </cell>
          <cell r="BC994" t="str">
            <v xml:space="preserve">commissionSingapore </v>
          </cell>
        </row>
        <row r="995">
          <cell r="B995">
            <v>18871</v>
          </cell>
          <cell r="C995">
            <v>13915</v>
          </cell>
          <cell r="D995">
            <v>175333</v>
          </cell>
          <cell r="E995" t="str">
            <v>Stephenie Phillips</v>
          </cell>
          <cell r="F995" t="str">
            <v>Inside Sales Representative</v>
          </cell>
          <cell r="G995" t="str">
            <v>Employee</v>
          </cell>
          <cell r="H995" t="str">
            <v>APAC Sales</v>
          </cell>
          <cell r="I995" t="str">
            <v>SYDNEY</v>
          </cell>
          <cell r="J995" t="str">
            <v>Australia</v>
          </cell>
          <cell r="K995">
            <v>43390</v>
          </cell>
          <cell r="L995" t="str">
            <v>APAC</v>
          </cell>
          <cell r="M995" t="str">
            <v>M55P</v>
          </cell>
          <cell r="N995" t="str">
            <v>M</v>
          </cell>
          <cell r="O995" t="str">
            <v>5</v>
          </cell>
          <cell r="P995" t="str">
            <v>Regular</v>
          </cell>
          <cell r="R995">
            <v>1</v>
          </cell>
          <cell r="U995" t="str">
            <v>AUD</v>
          </cell>
          <cell r="V995" t="str">
            <v>APAC Sales</v>
          </cell>
          <cell r="W995" t="str">
            <v>Sharat Sinha</v>
          </cell>
          <cell r="Y995" t="str">
            <v>Eligible</v>
          </cell>
          <cell r="Z995">
            <v>117000</v>
          </cell>
          <cell r="AA995">
            <v>90538.115497194696</v>
          </cell>
          <cell r="AB995">
            <v>117000</v>
          </cell>
          <cell r="AC995">
            <v>90538.115497194696</v>
          </cell>
          <cell r="AD995">
            <v>4</v>
          </cell>
          <cell r="AE995" t="str">
            <v>M55</v>
          </cell>
          <cell r="AF995">
            <v>95000</v>
          </cell>
          <cell r="AG995">
            <v>150000</v>
          </cell>
          <cell r="AH995">
            <v>0.4</v>
          </cell>
          <cell r="AI995">
            <v>2</v>
          </cell>
          <cell r="AJ995">
            <v>0</v>
          </cell>
          <cell r="AK995">
            <v>122850</v>
          </cell>
          <cell r="AL995">
            <v>5.0000000000000044E-2</v>
          </cell>
          <cell r="AM995">
            <v>95065.021272054437</v>
          </cell>
          <cell r="AN995">
            <v>4526.9057748597406</v>
          </cell>
          <cell r="AO995">
            <v>-0.18100000000000005</v>
          </cell>
          <cell r="AQ995">
            <v>80000</v>
          </cell>
          <cell r="AR995">
            <v>490000</v>
          </cell>
          <cell r="AS995">
            <v>0.09</v>
          </cell>
          <cell r="AT995">
            <v>1</v>
          </cell>
          <cell r="AU995">
            <v>0</v>
          </cell>
          <cell r="AV995">
            <v>122850</v>
          </cell>
          <cell r="AW995">
            <v>95065.021272054437</v>
          </cell>
          <cell r="AX995">
            <v>5.0000000000000044E-2</v>
          </cell>
          <cell r="AY995">
            <v>4526.9057748597406</v>
          </cell>
          <cell r="AZ995" t="str">
            <v>commission</v>
          </cell>
          <cell r="BA995" t="str">
            <v>commissionEligible</v>
          </cell>
          <cell r="BB995" t="str">
            <v>commissionAustralia</v>
          </cell>
          <cell r="BC995" t="str">
            <v xml:space="preserve">commissionAustralia </v>
          </cell>
          <cell r="BH995">
            <v>4</v>
          </cell>
        </row>
        <row r="996">
          <cell r="B996">
            <v>18212</v>
          </cell>
          <cell r="C996">
            <v>13262</v>
          </cell>
          <cell r="D996">
            <v>148804</v>
          </cell>
          <cell r="E996" t="str">
            <v>Rakshitha Ravikumar</v>
          </cell>
          <cell r="F996" t="str">
            <v xml:space="preserve">Inside Sales Representative </v>
          </cell>
          <cell r="G996" t="str">
            <v>MLA</v>
          </cell>
          <cell r="H996" t="str">
            <v>APAC Sales</v>
          </cell>
          <cell r="I996" t="str">
            <v>BANGALORE</v>
          </cell>
          <cell r="J996" t="str">
            <v>India</v>
          </cell>
          <cell r="K996">
            <v>43313</v>
          </cell>
          <cell r="L996" t="str">
            <v>APAC</v>
          </cell>
          <cell r="M996" t="str">
            <v>M55P</v>
          </cell>
          <cell r="N996" t="str">
            <v>M</v>
          </cell>
          <cell r="O996" t="str">
            <v>5</v>
          </cell>
          <cell r="P996" t="str">
            <v>Regular</v>
          </cell>
          <cell r="R996">
            <v>1</v>
          </cell>
          <cell r="U996" t="str">
            <v>INR</v>
          </cell>
          <cell r="V996" t="str">
            <v>APAC Sales</v>
          </cell>
          <cell r="W996" t="str">
            <v>Sharat Sinha</v>
          </cell>
          <cell r="Y996" t="str">
            <v>Eligible</v>
          </cell>
          <cell r="Z996">
            <v>1100000</v>
          </cell>
          <cell r="AA996">
            <v>15107.075955024085</v>
          </cell>
          <cell r="AB996">
            <v>1100000</v>
          </cell>
          <cell r="AC996">
            <v>15107.075955024085</v>
          </cell>
          <cell r="AD996">
            <v>3</v>
          </cell>
          <cell r="AE996" t="str">
            <v>M55</v>
          </cell>
          <cell r="AF996">
            <v>1100000</v>
          </cell>
          <cell r="AG996">
            <v>2000000</v>
          </cell>
          <cell r="AH996">
            <v>0</v>
          </cell>
          <cell r="AI996">
            <v>1</v>
          </cell>
          <cell r="AJ996">
            <v>0</v>
          </cell>
          <cell r="AK996">
            <v>1144000</v>
          </cell>
          <cell r="AL996">
            <v>4.0000000000000036E-2</v>
          </cell>
          <cell r="AM996">
            <v>15711.358993225049</v>
          </cell>
          <cell r="AN996">
            <v>604.28303820096335</v>
          </cell>
          <cell r="AO996">
            <v>-0.42800000000000005</v>
          </cell>
          <cell r="AQ996">
            <v>600000</v>
          </cell>
          <cell r="AR996">
            <v>22000000</v>
          </cell>
          <cell r="AS996">
            <v>0.02</v>
          </cell>
          <cell r="AT996">
            <v>1</v>
          </cell>
          <cell r="AU996">
            <v>0</v>
          </cell>
          <cell r="AV996">
            <v>1144000</v>
          </cell>
          <cell r="AW996">
            <v>15711.358993225049</v>
          </cell>
          <cell r="AX996">
            <v>4.0000000000000036E-2</v>
          </cell>
          <cell r="AY996">
            <v>604.28303820096335</v>
          </cell>
          <cell r="AZ996" t="str">
            <v>commission</v>
          </cell>
          <cell r="BA996" t="str">
            <v>commissionEligible</v>
          </cell>
          <cell r="BB996" t="str">
            <v>commissionIndia</v>
          </cell>
          <cell r="BC996" t="str">
            <v xml:space="preserve">commissionIndia </v>
          </cell>
          <cell r="BH996">
            <v>1</v>
          </cell>
        </row>
        <row r="997">
          <cell r="B997">
            <v>18921</v>
          </cell>
          <cell r="C997">
            <v>13965</v>
          </cell>
          <cell r="D997">
            <v>175022</v>
          </cell>
          <cell r="E997" t="str">
            <v>Yohan Han</v>
          </cell>
          <cell r="F997" t="str">
            <v>Major Account Manager</v>
          </cell>
          <cell r="G997" t="str">
            <v>Employee</v>
          </cell>
          <cell r="H997" t="str">
            <v>APAC Sales</v>
          </cell>
          <cell r="I997" t="str">
            <v>SEOUL</v>
          </cell>
          <cell r="J997" t="str">
            <v>South Korea</v>
          </cell>
          <cell r="K997">
            <v>43405</v>
          </cell>
          <cell r="L997" t="str">
            <v>APAC</v>
          </cell>
          <cell r="M997" t="str">
            <v>S51P</v>
          </cell>
          <cell r="N997" t="str">
            <v>S</v>
          </cell>
          <cell r="O997" t="str">
            <v>5</v>
          </cell>
          <cell r="P997" t="str">
            <v>Regular</v>
          </cell>
          <cell r="R997">
            <v>1</v>
          </cell>
          <cell r="U997" t="str">
            <v>KRW</v>
          </cell>
          <cell r="V997" t="str">
            <v>APAC Sales</v>
          </cell>
          <cell r="W997" t="str">
            <v>Sharat Sinha</v>
          </cell>
          <cell r="Y997" t="str">
            <v>Eligible</v>
          </cell>
          <cell r="Z997">
            <v>80000000</v>
          </cell>
          <cell r="AA997">
            <v>72395.435456885389</v>
          </cell>
          <cell r="AB997">
            <v>80000000</v>
          </cell>
          <cell r="AC997">
            <v>72395.435456885389</v>
          </cell>
          <cell r="AD997">
            <v>3</v>
          </cell>
          <cell r="AE997" t="str">
            <v>S51</v>
          </cell>
          <cell r="AF997">
            <v>70000000</v>
          </cell>
          <cell r="AG997">
            <v>100000000</v>
          </cell>
          <cell r="AH997">
            <v>0.33</v>
          </cell>
          <cell r="AI997">
            <v>2</v>
          </cell>
          <cell r="AJ997">
            <v>0</v>
          </cell>
          <cell r="AK997">
            <v>82400000</v>
          </cell>
          <cell r="AL997">
            <v>3.0000000000000027E-2</v>
          </cell>
          <cell r="AM997">
            <v>74567.298520591954</v>
          </cell>
          <cell r="AN997">
            <v>2171.8630637065653</v>
          </cell>
          <cell r="AO997">
            <v>-0.17600000000000005</v>
          </cell>
          <cell r="AQ997">
            <v>58300000</v>
          </cell>
          <cell r="AR997">
            <v>270000000</v>
          </cell>
          <cell r="AS997">
            <v>0.1</v>
          </cell>
          <cell r="AT997">
            <v>1</v>
          </cell>
          <cell r="AU997">
            <v>0</v>
          </cell>
          <cell r="AV997">
            <v>82400000</v>
          </cell>
          <cell r="AW997">
            <v>74567.298520591954</v>
          </cell>
          <cell r="AX997">
            <v>3.0000000000000027E-2</v>
          </cell>
          <cell r="AY997">
            <v>2171.8630637065653</v>
          </cell>
          <cell r="AZ997" t="str">
            <v>commission</v>
          </cell>
          <cell r="BA997" t="str">
            <v>commissionEligible</v>
          </cell>
          <cell r="BB997" t="str">
            <v>commissionSouth Korea</v>
          </cell>
          <cell r="BC997" t="str">
            <v xml:space="preserve">commissionSouth Korea </v>
          </cell>
          <cell r="BH997">
            <v>2</v>
          </cell>
        </row>
        <row r="998">
          <cell r="B998">
            <v>18405</v>
          </cell>
          <cell r="C998">
            <v>13451</v>
          </cell>
          <cell r="D998">
            <v>162650</v>
          </cell>
          <cell r="E998" t="str">
            <v>Yuko Shimizu</v>
          </cell>
          <cell r="F998" t="str">
            <v>Renewals Manager</v>
          </cell>
          <cell r="G998" t="str">
            <v>Employee</v>
          </cell>
          <cell r="H998" t="str">
            <v>APAC Sales</v>
          </cell>
          <cell r="I998" t="str">
            <v>TOKYO</v>
          </cell>
          <cell r="J998" t="str">
            <v>Japan</v>
          </cell>
          <cell r="K998">
            <v>43313</v>
          </cell>
          <cell r="L998" t="str">
            <v>APAC</v>
          </cell>
          <cell r="M998" t="str">
            <v>M55P</v>
          </cell>
          <cell r="N998" t="str">
            <v>M</v>
          </cell>
          <cell r="O998" t="str">
            <v>5</v>
          </cell>
          <cell r="P998" t="str">
            <v>Regular</v>
          </cell>
          <cell r="R998">
            <v>1</v>
          </cell>
          <cell r="U998" t="str">
            <v>JPY</v>
          </cell>
          <cell r="V998" t="str">
            <v>APAC Sales</v>
          </cell>
          <cell r="W998" t="str">
            <v>Sharat Sinha</v>
          </cell>
          <cell r="Y998" t="str">
            <v>Eligible</v>
          </cell>
          <cell r="Z998">
            <v>8755000</v>
          </cell>
          <cell r="AA998">
            <v>84450.363047165782</v>
          </cell>
          <cell r="AB998">
            <v>8755000</v>
          </cell>
          <cell r="AC998">
            <v>84450.363047165782</v>
          </cell>
          <cell r="AD998">
            <v>3</v>
          </cell>
          <cell r="AE998" t="str">
            <v>M55</v>
          </cell>
          <cell r="AF998">
            <v>6500000</v>
          </cell>
          <cell r="AG998">
            <v>9500000</v>
          </cell>
          <cell r="AH998">
            <v>0.75</v>
          </cell>
          <cell r="AI998">
            <v>4</v>
          </cell>
          <cell r="AJ998">
            <v>0</v>
          </cell>
          <cell r="AK998">
            <v>8886325</v>
          </cell>
          <cell r="AL998">
            <v>1.4999999999999902E-2</v>
          </cell>
          <cell r="AM998">
            <v>85717.118492873269</v>
          </cell>
          <cell r="AN998">
            <v>1266.7554457074875</v>
          </cell>
          <cell r="AO998">
            <v>-6.4597368421052681E-2</v>
          </cell>
          <cell r="AQ998">
            <v>5230000</v>
          </cell>
          <cell r="AR998">
            <v>40000000</v>
          </cell>
          <cell r="AS998">
            <v>0.1</v>
          </cell>
          <cell r="AT998">
            <v>1</v>
          </cell>
          <cell r="AU998">
            <v>0</v>
          </cell>
          <cell r="AV998">
            <v>8886325</v>
          </cell>
          <cell r="AW998">
            <v>85717.118492873269</v>
          </cell>
          <cell r="AX998">
            <v>1.4999999999999902E-2</v>
          </cell>
          <cell r="AY998">
            <v>1266.7554457074875</v>
          </cell>
          <cell r="AZ998" t="str">
            <v>commission</v>
          </cell>
          <cell r="BA998" t="str">
            <v>commissionEligible</v>
          </cell>
          <cell r="BB998" t="str">
            <v>commissionJapan</v>
          </cell>
          <cell r="BC998" t="str">
            <v xml:space="preserve">commissionJapan </v>
          </cell>
          <cell r="BH998">
            <v>2</v>
          </cell>
        </row>
        <row r="999">
          <cell r="B999">
            <v>21740</v>
          </cell>
          <cell r="C999">
            <v>16827</v>
          </cell>
          <cell r="D999">
            <v>21740</v>
          </cell>
          <cell r="E999" t="str">
            <v>Jennifer Ling</v>
          </cell>
          <cell r="F999" t="str">
            <v>Executive Assistant</v>
          </cell>
          <cell r="G999" t="str">
            <v>Employee</v>
          </cell>
          <cell r="H999" t="str">
            <v>APAC Sales</v>
          </cell>
          <cell r="I999" t="str">
            <v>SINGAPORE</v>
          </cell>
          <cell r="J999" t="str">
            <v>Singapore</v>
          </cell>
          <cell r="K999">
            <v>44186</v>
          </cell>
          <cell r="L999" t="str">
            <v>APAC</v>
          </cell>
          <cell r="M999" t="str">
            <v>P43P</v>
          </cell>
          <cell r="N999" t="str">
            <v>P</v>
          </cell>
          <cell r="O999" t="str">
            <v>4</v>
          </cell>
          <cell r="P999" t="str">
            <v>Regular</v>
          </cell>
          <cell r="S999">
            <v>1</v>
          </cell>
          <cell r="U999" t="str">
            <v>SGD</v>
          </cell>
          <cell r="V999" t="str">
            <v>APAC Sales</v>
          </cell>
          <cell r="W999" t="str">
            <v>Sharat Sinha</v>
          </cell>
          <cell r="Y999" t="str">
            <v>Not Eligible - NH</v>
          </cell>
          <cell r="AA999">
            <v>0</v>
          </cell>
          <cell r="AB999">
            <v>86400</v>
          </cell>
          <cell r="AC999">
            <v>65201.747422708766</v>
          </cell>
          <cell r="AW999">
            <v>65201.747422708766</v>
          </cell>
        </row>
        <row r="1000">
          <cell r="B1000">
            <v>21766</v>
          </cell>
          <cell r="C1000">
            <v>16853</v>
          </cell>
          <cell r="D1000">
            <v>21766</v>
          </cell>
          <cell r="E1000" t="str">
            <v>Jehwan Kim</v>
          </cell>
          <cell r="F1000" t="str">
            <v>Major Account Manager</v>
          </cell>
          <cell r="G1000" t="str">
            <v>Employee</v>
          </cell>
          <cell r="H1000" t="str">
            <v>APAC Sales</v>
          </cell>
          <cell r="I1000" t="str">
            <v>SEOUL</v>
          </cell>
          <cell r="J1000" t="str">
            <v>South Korea</v>
          </cell>
          <cell r="K1000">
            <v>44193</v>
          </cell>
          <cell r="L1000" t="str">
            <v>APAC</v>
          </cell>
          <cell r="M1000" t="str">
            <v>S53P</v>
          </cell>
          <cell r="N1000" t="str">
            <v>S</v>
          </cell>
          <cell r="O1000" t="str">
            <v>5</v>
          </cell>
          <cell r="P1000" t="str">
            <v>Regular</v>
          </cell>
          <cell r="U1000" t="str">
            <v>KRW</v>
          </cell>
          <cell r="V1000" t="str">
            <v>APAC Sales</v>
          </cell>
          <cell r="W1000" t="str">
            <v>Dan Yerushalmi</v>
          </cell>
          <cell r="Y1000" t="str">
            <v>Not Eligible - NH</v>
          </cell>
          <cell r="AA1000">
            <v>0</v>
          </cell>
          <cell r="AB1000">
            <v>100000000</v>
          </cell>
          <cell r="AC1000">
            <v>90494.294321106747</v>
          </cell>
          <cell r="AW1000">
            <v>90494.294321106747</v>
          </cell>
        </row>
        <row r="1001">
          <cell r="B1001">
            <v>21240</v>
          </cell>
          <cell r="C1001">
            <v>16327</v>
          </cell>
          <cell r="D1001">
            <v>228249</v>
          </cell>
          <cell r="E1001" t="str">
            <v>Janet Chan</v>
          </cell>
          <cell r="F1001" t="str">
            <v>Inside Sales Representative</v>
          </cell>
          <cell r="G1001" t="str">
            <v>Left</v>
          </cell>
          <cell r="H1001" t="str">
            <v>APAC Sales</v>
          </cell>
          <cell r="I1001" t="str">
            <v>HONG KONG</v>
          </cell>
          <cell r="J1001" t="str">
            <v>Hong Kong</v>
          </cell>
          <cell r="K1001">
            <v>43941</v>
          </cell>
          <cell r="L1001" t="str">
            <v>APAC</v>
          </cell>
          <cell r="M1001" t="str">
            <v>M55P</v>
          </cell>
          <cell r="N1001" t="str">
            <v>M</v>
          </cell>
          <cell r="O1001" t="str">
            <v>5</v>
          </cell>
          <cell r="P1001" t="str">
            <v>Regular</v>
          </cell>
          <cell r="U1001" t="str">
            <v>HKD</v>
          </cell>
          <cell r="V1001" t="str">
            <v>APAC Sales</v>
          </cell>
          <cell r="W1001" t="str">
            <v>Sharat Sinha</v>
          </cell>
          <cell r="Y1001" t="str">
            <v>Not Eligible - Left</v>
          </cell>
          <cell r="Z1001">
            <v>280000</v>
          </cell>
          <cell r="AA1001">
            <v>36122.964969359615</v>
          </cell>
          <cell r="AB1001">
            <v>280000</v>
          </cell>
          <cell r="AC1001">
            <v>36122.964969359615</v>
          </cell>
        </row>
        <row r="1002">
          <cell r="B1002">
            <v>14247</v>
          </cell>
          <cell r="C1002">
            <v>9226</v>
          </cell>
          <cell r="D1002">
            <v>73369</v>
          </cell>
          <cell r="E1002" t="str">
            <v>Smit Kotadiya</v>
          </cell>
          <cell r="F1002" t="str">
            <v>Security Engineer, Check Point Evangelist</v>
          </cell>
          <cell r="G1002" t="str">
            <v>Left Site</v>
          </cell>
          <cell r="H1002" t="str">
            <v>APAC Sales</v>
          </cell>
          <cell r="I1002" t="str">
            <v>NEW DELHI</v>
          </cell>
          <cell r="J1002" t="str">
            <v>India</v>
          </cell>
          <cell r="K1002">
            <v>42277</v>
          </cell>
          <cell r="L1002" t="str">
            <v>APAC</v>
          </cell>
          <cell r="M1002" t="str">
            <v>E51P</v>
          </cell>
          <cell r="N1002" t="str">
            <v>E</v>
          </cell>
          <cell r="O1002" t="str">
            <v>5</v>
          </cell>
          <cell r="P1002" t="str">
            <v>Regular</v>
          </cell>
          <cell r="U1002" t="str">
            <v>INR</v>
          </cell>
          <cell r="V1002" t="str">
            <v>APAC Sales</v>
          </cell>
          <cell r="W1002" t="str">
            <v>Sharat Sinha</v>
          </cell>
          <cell r="Y1002" t="str">
            <v>Not Eligible - left</v>
          </cell>
          <cell r="Z1002">
            <v>2625000</v>
          </cell>
          <cell r="AA1002">
            <v>36050.976710852934</v>
          </cell>
          <cell r="AB1002">
            <v>2625000</v>
          </cell>
          <cell r="AC1002">
            <v>36050.976710852934</v>
          </cell>
        </row>
        <row r="1003">
          <cell r="B1003">
            <v>16630</v>
          </cell>
          <cell r="C1003">
            <v>11550</v>
          </cell>
          <cell r="D1003">
            <v>128363</v>
          </cell>
          <cell r="E1003" t="str">
            <v>Yang Ji</v>
          </cell>
          <cell r="F1003" t="str">
            <v>Major Account Manager</v>
          </cell>
          <cell r="G1003" t="str">
            <v>Left</v>
          </cell>
          <cell r="H1003" t="str">
            <v>APAC Sales</v>
          </cell>
          <cell r="I1003" t="str">
            <v>BEIJING</v>
          </cell>
          <cell r="J1003" t="str">
            <v>China</v>
          </cell>
          <cell r="K1003">
            <v>42919</v>
          </cell>
          <cell r="L1003" t="str">
            <v>APAC</v>
          </cell>
          <cell r="M1003" t="str">
            <v>S53P</v>
          </cell>
          <cell r="N1003" t="str">
            <v>S</v>
          </cell>
          <cell r="O1003" t="str">
            <v>5</v>
          </cell>
          <cell r="P1003" t="str">
            <v>Regular</v>
          </cell>
          <cell r="U1003" t="str">
            <v>CNY</v>
          </cell>
          <cell r="V1003" t="str">
            <v>APAC Sales</v>
          </cell>
          <cell r="W1003" t="str">
            <v>Sharat Sinha</v>
          </cell>
          <cell r="Y1003" t="str">
            <v>Not Eligible - Left</v>
          </cell>
          <cell r="Z1003">
            <v>540800</v>
          </cell>
          <cell r="AA1003">
            <v>83661.020600170319</v>
          </cell>
          <cell r="AB1003">
            <v>540800</v>
          </cell>
          <cell r="AC1003">
            <v>83661.020600170319</v>
          </cell>
        </row>
        <row r="1004">
          <cell r="B1004">
            <v>21146</v>
          </cell>
          <cell r="C1004">
            <v>16233</v>
          </cell>
          <cell r="D1004">
            <v>225484</v>
          </cell>
          <cell r="E1004" t="str">
            <v>Rakesh Viswanathan</v>
          </cell>
          <cell r="F1004" t="str">
            <v>Strategic Account Manager, MSSP &amp; Global</v>
          </cell>
          <cell r="G1004" t="str">
            <v>Employee</v>
          </cell>
          <cell r="H1004" t="str">
            <v>APAC Sales</v>
          </cell>
          <cell r="I1004" t="str">
            <v>BANGALORE</v>
          </cell>
          <cell r="J1004" t="str">
            <v>India</v>
          </cell>
          <cell r="K1004">
            <v>43906</v>
          </cell>
          <cell r="L1004" t="str">
            <v>APAC</v>
          </cell>
          <cell r="M1004" t="str">
            <v>S43M</v>
          </cell>
          <cell r="N1004" t="str">
            <v>S</v>
          </cell>
          <cell r="O1004" t="str">
            <v>4</v>
          </cell>
          <cell r="P1004" t="str">
            <v>Regular</v>
          </cell>
          <cell r="R1004">
            <v>1</v>
          </cell>
          <cell r="U1004" t="str">
            <v>INR</v>
          </cell>
          <cell r="V1004" t="str">
            <v>APAC Sales</v>
          </cell>
          <cell r="W1004" t="str">
            <v>Sharat Sinha</v>
          </cell>
          <cell r="Y1004" t="str">
            <v>Eligible</v>
          </cell>
          <cell r="Z1004">
            <v>9600000</v>
          </cell>
          <cell r="AA1004">
            <v>131843.57197111929</v>
          </cell>
          <cell r="AB1004">
            <v>9600000</v>
          </cell>
          <cell r="AC1004">
            <v>131843.57197111929</v>
          </cell>
          <cell r="AD1004">
            <v>3</v>
          </cell>
          <cell r="AE1004" t="str">
            <v>S43</v>
          </cell>
          <cell r="AF1004">
            <v>4000000</v>
          </cell>
          <cell r="AG1004">
            <v>7300000</v>
          </cell>
          <cell r="AH1004">
            <v>1</v>
          </cell>
          <cell r="AI1004">
            <v>5</v>
          </cell>
          <cell r="AJ1004">
            <v>0</v>
          </cell>
          <cell r="AK1004">
            <v>9600000</v>
          </cell>
          <cell r="AL1004">
            <v>0</v>
          </cell>
          <cell r="AM1004">
            <v>131843.57197111929</v>
          </cell>
          <cell r="AN1004">
            <v>0</v>
          </cell>
          <cell r="AO1004">
            <v>0.31506849315068486</v>
          </cell>
          <cell r="AP1004" t="str">
            <v>Above Range</v>
          </cell>
          <cell r="AQ1004">
            <v>600000</v>
          </cell>
          <cell r="AR1004">
            <v>22000000</v>
          </cell>
          <cell r="AS1004">
            <v>0.42</v>
          </cell>
          <cell r="AT1004">
            <v>1</v>
          </cell>
          <cell r="AU1004">
            <v>0</v>
          </cell>
          <cell r="AV1004">
            <v>9600000</v>
          </cell>
          <cell r="AW1004">
            <v>131843.57197111929</v>
          </cell>
          <cell r="AX1004">
            <v>0</v>
          </cell>
          <cell r="AY1004">
            <v>0</v>
          </cell>
          <cell r="AZ1004" t="str">
            <v>commission</v>
          </cell>
          <cell r="BA1004" t="str">
            <v>commissionEligible</v>
          </cell>
          <cell r="BB1004" t="str">
            <v>commissionIndia</v>
          </cell>
          <cell r="BC1004" t="str">
            <v xml:space="preserve">commissionIndia </v>
          </cell>
        </row>
        <row r="1005">
          <cell r="B1005">
            <v>17956</v>
          </cell>
          <cell r="C1005">
            <v>12954</v>
          </cell>
          <cell r="D1005">
            <v>233983</v>
          </cell>
          <cell r="E1005" t="str">
            <v>Anitha Chandrasekar</v>
          </cell>
          <cell r="F1005" t="str">
            <v>Territory Manager, South India</v>
          </cell>
          <cell r="G1005" t="str">
            <v>Employee</v>
          </cell>
          <cell r="H1005" t="str">
            <v>APAC Sales</v>
          </cell>
          <cell r="I1005" t="str">
            <v>BANGALORE</v>
          </cell>
          <cell r="J1005" t="str">
            <v>India</v>
          </cell>
          <cell r="K1005">
            <v>43220</v>
          </cell>
          <cell r="L1005" t="str">
            <v>APAC</v>
          </cell>
          <cell r="M1005" t="str">
            <v>S43P</v>
          </cell>
          <cell r="N1005" t="str">
            <v>S</v>
          </cell>
          <cell r="O1005" t="str">
            <v>4</v>
          </cell>
          <cell r="P1005" t="str">
            <v>Regular</v>
          </cell>
          <cell r="R1005">
            <v>1</v>
          </cell>
          <cell r="U1005" t="str">
            <v>INR</v>
          </cell>
          <cell r="V1005" t="str">
            <v>APAC Sales</v>
          </cell>
          <cell r="W1005" t="str">
            <v>Sharat Sinha</v>
          </cell>
          <cell r="Y1005" t="str">
            <v>Not Eligible - Left</v>
          </cell>
          <cell r="Z1005">
            <v>3850000</v>
          </cell>
          <cell r="AA1005">
            <v>52874.765842584296</v>
          </cell>
          <cell r="AB1005">
            <v>3850000</v>
          </cell>
          <cell r="AC1005">
            <v>52874.765842584296</v>
          </cell>
        </row>
        <row r="1006">
          <cell r="B1006">
            <v>19454</v>
          </cell>
          <cell r="C1006">
            <v>14512</v>
          </cell>
          <cell r="D1006">
            <v>243265</v>
          </cell>
          <cell r="E1006" t="str">
            <v>Anshuman Kumar Sinha</v>
          </cell>
          <cell r="F1006" t="str">
            <v>PSU LEAD</v>
          </cell>
          <cell r="G1006" t="str">
            <v>Employee</v>
          </cell>
          <cell r="H1006" t="str">
            <v>APAC Sales</v>
          </cell>
          <cell r="I1006" t="str">
            <v>NEW DELHI</v>
          </cell>
          <cell r="J1006" t="str">
            <v>India</v>
          </cell>
          <cell r="K1006">
            <v>43509</v>
          </cell>
          <cell r="L1006" t="str">
            <v>APAC</v>
          </cell>
          <cell r="M1006" t="str">
            <v>S41P</v>
          </cell>
          <cell r="N1006" t="str">
            <v>S</v>
          </cell>
          <cell r="O1006" t="str">
            <v>4</v>
          </cell>
          <cell r="P1006" t="str">
            <v>Regular</v>
          </cell>
          <cell r="R1006">
            <v>1</v>
          </cell>
          <cell r="U1006" t="str">
            <v>INR</v>
          </cell>
          <cell r="V1006" t="str">
            <v>APAC Sales</v>
          </cell>
          <cell r="W1006" t="str">
            <v>Sharat Sinha</v>
          </cell>
          <cell r="Y1006" t="str">
            <v>Eligible</v>
          </cell>
          <cell r="Z1006">
            <v>4680000</v>
          </cell>
          <cell r="AA1006">
            <v>64273.741335920655</v>
          </cell>
          <cell r="AB1006">
            <v>4680000</v>
          </cell>
          <cell r="AC1006">
            <v>64273.741335920655</v>
          </cell>
          <cell r="AD1006">
            <v>3</v>
          </cell>
          <cell r="AE1006" t="str">
            <v>S41</v>
          </cell>
          <cell r="AF1006">
            <v>3500000</v>
          </cell>
          <cell r="AG1006">
            <v>7000000</v>
          </cell>
          <cell r="AH1006">
            <v>0.33</v>
          </cell>
          <cell r="AI1006">
            <v>2</v>
          </cell>
          <cell r="AJ1006">
            <v>0</v>
          </cell>
          <cell r="AK1006">
            <v>4820400</v>
          </cell>
          <cell r="AL1006">
            <v>3.0000000000000027E-2</v>
          </cell>
          <cell r="AM1006">
            <v>66201.953575998268</v>
          </cell>
          <cell r="AN1006">
            <v>1928.2122400776134</v>
          </cell>
          <cell r="AO1006">
            <v>-0.31137142857142852</v>
          </cell>
          <cell r="AQ1006">
            <v>600000</v>
          </cell>
          <cell r="AR1006">
            <v>22000000</v>
          </cell>
          <cell r="AS1006">
            <v>0.19</v>
          </cell>
          <cell r="AT1006">
            <v>1</v>
          </cell>
          <cell r="AU1006">
            <v>0</v>
          </cell>
          <cell r="AV1006">
            <v>4820400</v>
          </cell>
          <cell r="AW1006">
            <v>66201.953575998268</v>
          </cell>
          <cell r="AX1006">
            <v>3.0000000000000027E-2</v>
          </cell>
          <cell r="AY1006">
            <v>1928.2122400776134</v>
          </cell>
          <cell r="AZ1006" t="str">
            <v>commission</v>
          </cell>
          <cell r="BA1006" t="str">
            <v>commissionEligible</v>
          </cell>
          <cell r="BB1006" t="str">
            <v>commissionIndia</v>
          </cell>
          <cell r="BC1006" t="str">
            <v xml:space="preserve">commissionIndia </v>
          </cell>
          <cell r="BH1006">
            <v>3</v>
          </cell>
        </row>
        <row r="1007">
          <cell r="B1007">
            <v>9340</v>
          </cell>
          <cell r="C1007">
            <v>66035</v>
          </cell>
          <cell r="E1007" t="str">
            <v>Mayank Sethi</v>
          </cell>
          <cell r="F1007" t="str">
            <v>Major Account Manager Lead- Government</v>
          </cell>
          <cell r="G1007" t="str">
            <v>Employee</v>
          </cell>
          <cell r="H1007" t="str">
            <v>APAC Sales</v>
          </cell>
          <cell r="I1007" t="str">
            <v>NEW DELHI</v>
          </cell>
          <cell r="J1007" t="str">
            <v>India</v>
          </cell>
          <cell r="K1007">
            <v>40709</v>
          </cell>
          <cell r="L1007" t="str">
            <v>APAC</v>
          </cell>
          <cell r="M1007" t="str">
            <v>S43M</v>
          </cell>
          <cell r="N1007" t="str">
            <v>S</v>
          </cell>
          <cell r="O1007" t="str">
            <v>4</v>
          </cell>
          <cell r="P1007" t="str">
            <v>Regular</v>
          </cell>
          <cell r="R1007">
            <v>1</v>
          </cell>
          <cell r="U1007" t="str">
            <v>INR</v>
          </cell>
          <cell r="V1007" t="str">
            <v>APAC Sales</v>
          </cell>
          <cell r="W1007" t="str">
            <v>Sharat Sinha</v>
          </cell>
          <cell r="Y1007" t="str">
            <v>Eligible</v>
          </cell>
          <cell r="Z1007">
            <v>7000000</v>
          </cell>
          <cell r="AA1007">
            <v>96135.937895607814</v>
          </cell>
          <cell r="AB1007">
            <v>7000000</v>
          </cell>
          <cell r="AC1007">
            <v>96135.937895607814</v>
          </cell>
          <cell r="AD1007">
            <v>4</v>
          </cell>
          <cell r="AE1007" t="str">
            <v>S43</v>
          </cell>
          <cell r="AF1007">
            <v>4000000</v>
          </cell>
          <cell r="AG1007">
            <v>7300000</v>
          </cell>
          <cell r="AH1007">
            <v>0.9</v>
          </cell>
          <cell r="AI1007">
            <v>5</v>
          </cell>
          <cell r="AJ1007">
            <v>0</v>
          </cell>
          <cell r="AK1007">
            <v>7140000</v>
          </cell>
          <cell r="AL1007">
            <v>2.0000000000000018E-2</v>
          </cell>
          <cell r="AM1007">
            <v>98058.656653519967</v>
          </cell>
          <cell r="AN1007">
            <v>1922.7187579121528</v>
          </cell>
          <cell r="AO1007">
            <v>-2.1917808219178103E-2</v>
          </cell>
          <cell r="AQ1007">
            <v>600000</v>
          </cell>
          <cell r="AR1007">
            <v>22000000</v>
          </cell>
          <cell r="AS1007">
            <v>0.28999999999999998</v>
          </cell>
          <cell r="AT1007">
            <v>1</v>
          </cell>
          <cell r="AU1007">
            <v>0</v>
          </cell>
          <cell r="AV1007">
            <v>7140000</v>
          </cell>
          <cell r="AW1007">
            <v>98058.656653519967</v>
          </cell>
          <cell r="AX1007">
            <v>2.0000000000000018E-2</v>
          </cell>
          <cell r="AY1007">
            <v>1922.7187579121528</v>
          </cell>
          <cell r="AZ1007" t="str">
            <v>commission</v>
          </cell>
          <cell r="BA1007" t="str">
            <v>commissionEligible</v>
          </cell>
          <cell r="BB1007" t="str">
            <v>commissionIndia</v>
          </cell>
          <cell r="BC1007" t="str">
            <v xml:space="preserve">commissionIndia </v>
          </cell>
          <cell r="BH1007">
            <v>2</v>
          </cell>
        </row>
        <row r="1008">
          <cell r="B1008">
            <v>18723</v>
          </cell>
          <cell r="C1008">
            <v>13768</v>
          </cell>
          <cell r="D1008">
            <v>173545</v>
          </cell>
          <cell r="E1008" t="str">
            <v>Sunil Mishra</v>
          </cell>
          <cell r="F1008" t="str">
            <v>Security Engineer</v>
          </cell>
          <cell r="G1008" t="str">
            <v>Employee</v>
          </cell>
          <cell r="H1008" t="str">
            <v>APAC Sales</v>
          </cell>
          <cell r="I1008" t="str">
            <v>MUMBAI - HOME</v>
          </cell>
          <cell r="J1008" t="str">
            <v>India</v>
          </cell>
          <cell r="K1008">
            <v>43353</v>
          </cell>
          <cell r="L1008" t="str">
            <v>APAC</v>
          </cell>
          <cell r="M1008" t="str">
            <v>E51P</v>
          </cell>
          <cell r="N1008" t="str">
            <v>E</v>
          </cell>
          <cell r="O1008" t="str">
            <v>5</v>
          </cell>
          <cell r="P1008" t="str">
            <v>Regular</v>
          </cell>
          <cell r="R1008">
            <v>1</v>
          </cell>
          <cell r="U1008" t="str">
            <v>INR</v>
          </cell>
          <cell r="V1008" t="str">
            <v>APAC Sales</v>
          </cell>
          <cell r="W1008" t="str">
            <v>Sharat Sinha</v>
          </cell>
          <cell r="Y1008" t="str">
            <v>Eligible</v>
          </cell>
          <cell r="Z1008">
            <v>2400000</v>
          </cell>
          <cell r="AA1008">
            <v>32960.892992779824</v>
          </cell>
          <cell r="AB1008">
            <v>2400000</v>
          </cell>
          <cell r="AC1008">
            <v>32960.892992779824</v>
          </cell>
          <cell r="AD1008">
            <v>2</v>
          </cell>
          <cell r="AE1008" t="str">
            <v>E51</v>
          </cell>
          <cell r="AF1008">
            <v>1500000</v>
          </cell>
          <cell r="AG1008">
            <v>3500000</v>
          </cell>
          <cell r="AH1008">
            <v>0.45</v>
          </cell>
          <cell r="AI1008">
            <v>3</v>
          </cell>
          <cell r="AJ1008">
            <v>0</v>
          </cell>
          <cell r="AK1008">
            <v>2400000</v>
          </cell>
          <cell r="AL1008">
            <v>0</v>
          </cell>
          <cell r="AM1008">
            <v>32960.892992779824</v>
          </cell>
          <cell r="AN1008">
            <v>0</v>
          </cell>
          <cell r="AO1008">
            <v>-0.31428571428571428</v>
          </cell>
          <cell r="AP1008" t="str">
            <v>Rated 2 - no recommendation</v>
          </cell>
          <cell r="AQ1008">
            <v>600000</v>
          </cell>
          <cell r="AR1008">
            <v>22000000</v>
          </cell>
          <cell r="AS1008">
            <v>0.08</v>
          </cell>
          <cell r="AT1008">
            <v>1</v>
          </cell>
          <cell r="AU1008">
            <v>0</v>
          </cell>
          <cell r="AV1008">
            <v>2400000</v>
          </cell>
          <cell r="AW1008">
            <v>32960.892992779824</v>
          </cell>
          <cell r="AX1008">
            <v>0</v>
          </cell>
          <cell r="AY1008">
            <v>0</v>
          </cell>
          <cell r="AZ1008" t="str">
            <v>commission</v>
          </cell>
          <cell r="BA1008" t="str">
            <v>commissionEligible</v>
          </cell>
          <cell r="BB1008" t="str">
            <v>commissionIndia</v>
          </cell>
          <cell r="BC1008" t="str">
            <v xml:space="preserve">commissionIndia </v>
          </cell>
          <cell r="BH1008">
            <v>2</v>
          </cell>
        </row>
        <row r="1009">
          <cell r="B1009">
            <v>19813</v>
          </cell>
          <cell r="C1009">
            <v>14871</v>
          </cell>
          <cell r="D1009">
            <v>187523</v>
          </cell>
          <cell r="E1009" t="str">
            <v>Karthik Krishnan</v>
          </cell>
          <cell r="F1009" t="str">
            <v>Major Account Manager, BFSI &amp; Government</v>
          </cell>
          <cell r="G1009" t="str">
            <v>Employee</v>
          </cell>
          <cell r="H1009" t="str">
            <v>APAC Sales</v>
          </cell>
          <cell r="I1009" t="str">
            <v>BANGALORE</v>
          </cell>
          <cell r="J1009" t="str">
            <v>India</v>
          </cell>
          <cell r="K1009">
            <v>43593</v>
          </cell>
          <cell r="L1009" t="str">
            <v>APAC</v>
          </cell>
          <cell r="M1009" t="str">
            <v>S53P</v>
          </cell>
          <cell r="N1009" t="str">
            <v>S</v>
          </cell>
          <cell r="O1009" t="str">
            <v>5</v>
          </cell>
          <cell r="P1009" t="str">
            <v>Regular</v>
          </cell>
          <cell r="R1009">
            <v>1</v>
          </cell>
          <cell r="U1009" t="str">
            <v>INR</v>
          </cell>
          <cell r="V1009" t="str">
            <v>APAC Sales</v>
          </cell>
          <cell r="W1009" t="str">
            <v>Sharat Sinha</v>
          </cell>
          <cell r="Y1009" t="str">
            <v>Eligible</v>
          </cell>
          <cell r="Z1009">
            <v>4200000</v>
          </cell>
          <cell r="AA1009">
            <v>57681.562737364693</v>
          </cell>
          <cell r="AB1009">
            <v>4200000</v>
          </cell>
          <cell r="AC1009">
            <v>57681.562737364693</v>
          </cell>
          <cell r="AD1009">
            <v>3</v>
          </cell>
          <cell r="AE1009" t="str">
            <v>S53</v>
          </cell>
          <cell r="AF1009">
            <v>2300000</v>
          </cell>
          <cell r="AG1009">
            <v>4500000</v>
          </cell>
          <cell r="AH1009">
            <v>0.86</v>
          </cell>
          <cell r="AI1009">
            <v>5</v>
          </cell>
          <cell r="AJ1009">
            <v>0</v>
          </cell>
          <cell r="AK1009">
            <v>4242000</v>
          </cell>
          <cell r="AL1009">
            <v>1.0000000000000009E-2</v>
          </cell>
          <cell r="AM1009">
            <v>58258.378364738339</v>
          </cell>
          <cell r="AN1009">
            <v>576.81562737364584</v>
          </cell>
          <cell r="AO1009">
            <v>-5.7333333333333347E-2</v>
          </cell>
          <cell r="AQ1009">
            <v>600000</v>
          </cell>
          <cell r="AR1009">
            <v>22000000</v>
          </cell>
          <cell r="AS1009">
            <v>0.16</v>
          </cell>
          <cell r="AT1009">
            <v>1</v>
          </cell>
          <cell r="AU1009">
            <v>0</v>
          </cell>
          <cell r="AV1009">
            <v>4242000</v>
          </cell>
          <cell r="AW1009">
            <v>58258.378364738339</v>
          </cell>
          <cell r="AX1009">
            <v>1.0000000000000009E-2</v>
          </cell>
          <cell r="AY1009">
            <v>576.81562737364584</v>
          </cell>
          <cell r="AZ1009" t="str">
            <v>commission</v>
          </cell>
          <cell r="BA1009" t="str">
            <v>commissionEligible</v>
          </cell>
          <cell r="BB1009" t="str">
            <v>commissionIndia</v>
          </cell>
          <cell r="BC1009" t="str">
            <v xml:space="preserve">commissionIndia </v>
          </cell>
          <cell r="BH1009">
            <v>1</v>
          </cell>
        </row>
        <row r="1010">
          <cell r="B1010">
            <v>20470</v>
          </cell>
          <cell r="C1010">
            <v>15557</v>
          </cell>
          <cell r="D1010">
            <v>202620</v>
          </cell>
          <cell r="E1010" t="str">
            <v>Prasanna Tapkire</v>
          </cell>
          <cell r="F1010" t="str">
            <v>Security Engineer</v>
          </cell>
          <cell r="G1010" t="str">
            <v>Employee</v>
          </cell>
          <cell r="H1010" t="str">
            <v>APAC Sales</v>
          </cell>
          <cell r="I1010" t="str">
            <v>BANGALORE</v>
          </cell>
          <cell r="J1010" t="str">
            <v>India</v>
          </cell>
          <cell r="K1010">
            <v>43759</v>
          </cell>
          <cell r="L1010" t="str">
            <v>APAC</v>
          </cell>
          <cell r="M1010" t="str">
            <v>E51P</v>
          </cell>
          <cell r="N1010" t="str">
            <v>E</v>
          </cell>
          <cell r="O1010" t="str">
            <v>5</v>
          </cell>
          <cell r="P1010" t="str">
            <v>Regular</v>
          </cell>
          <cell r="R1010">
            <v>1</v>
          </cell>
          <cell r="U1010" t="str">
            <v>INR</v>
          </cell>
          <cell r="V1010" t="str">
            <v>APAC Sales</v>
          </cell>
          <cell r="W1010" t="str">
            <v>Sharat Sinha</v>
          </cell>
          <cell r="Y1010" t="str">
            <v>Eligible</v>
          </cell>
          <cell r="Z1010">
            <v>3600000</v>
          </cell>
          <cell r="AA1010">
            <v>49441.339489169732</v>
          </cell>
          <cell r="AB1010">
            <v>3600000</v>
          </cell>
          <cell r="AC1010">
            <v>49441.339489169732</v>
          </cell>
          <cell r="AD1010">
            <v>3</v>
          </cell>
          <cell r="AE1010" t="str">
            <v>E51</v>
          </cell>
          <cell r="AF1010">
            <v>1500000</v>
          </cell>
          <cell r="AG1010">
            <v>3500000</v>
          </cell>
          <cell r="AH1010">
            <v>1</v>
          </cell>
          <cell r="AI1010">
            <v>5</v>
          </cell>
          <cell r="AJ1010">
            <v>0</v>
          </cell>
          <cell r="AK1010">
            <v>3600000</v>
          </cell>
          <cell r="AL1010">
            <v>0</v>
          </cell>
          <cell r="AM1010">
            <v>49441.339489169732</v>
          </cell>
          <cell r="AN1010">
            <v>0</v>
          </cell>
          <cell r="AO1010">
            <v>2.857142857142847E-2</v>
          </cell>
          <cell r="AP1010" t="str">
            <v>Above Range</v>
          </cell>
          <cell r="AQ1010">
            <v>600000</v>
          </cell>
          <cell r="AR1010">
            <v>22000000</v>
          </cell>
          <cell r="AS1010">
            <v>0.14000000000000001</v>
          </cell>
          <cell r="AT1010">
            <v>1</v>
          </cell>
          <cell r="AU1010">
            <v>0</v>
          </cell>
          <cell r="AV1010">
            <v>3600000</v>
          </cell>
          <cell r="AW1010">
            <v>49441.339489169732</v>
          </cell>
          <cell r="AX1010">
            <v>0</v>
          </cell>
          <cell r="AY1010">
            <v>0</v>
          </cell>
          <cell r="AZ1010" t="str">
            <v>commission</v>
          </cell>
          <cell r="BA1010" t="str">
            <v>commissionEligible</v>
          </cell>
          <cell r="BB1010" t="str">
            <v>commissionIndia</v>
          </cell>
          <cell r="BC1010" t="str">
            <v xml:space="preserve">commissionIndia </v>
          </cell>
        </row>
        <row r="1011">
          <cell r="B1011">
            <v>15861</v>
          </cell>
          <cell r="C1011">
            <v>10815</v>
          </cell>
          <cell r="D1011">
            <v>100762</v>
          </cell>
          <cell r="E1011" t="str">
            <v>Sai Karthik</v>
          </cell>
          <cell r="F1011" t="str">
            <v>Security Engineer</v>
          </cell>
          <cell r="G1011" t="str">
            <v>Employee</v>
          </cell>
          <cell r="H1011" t="str">
            <v>APAC Sales</v>
          </cell>
          <cell r="I1011" t="str">
            <v>BANGALORE</v>
          </cell>
          <cell r="J1011" t="str">
            <v>India</v>
          </cell>
          <cell r="K1011">
            <v>42673</v>
          </cell>
          <cell r="L1011" t="str">
            <v>APAC</v>
          </cell>
          <cell r="M1011" t="str">
            <v>E51P</v>
          </cell>
          <cell r="N1011" t="str">
            <v>E</v>
          </cell>
          <cell r="O1011" t="str">
            <v>5</v>
          </cell>
          <cell r="P1011" t="str">
            <v>Regular</v>
          </cell>
          <cell r="R1011">
            <v>1</v>
          </cell>
          <cell r="U1011" t="str">
            <v>INR</v>
          </cell>
          <cell r="V1011" t="str">
            <v>APAC Sales</v>
          </cell>
          <cell r="W1011" t="str">
            <v>Sharat Sinha</v>
          </cell>
          <cell r="Y1011" t="str">
            <v>Eligible</v>
          </cell>
          <cell r="Z1011">
            <v>1650000</v>
          </cell>
          <cell r="AA1011">
            <v>22660.613932536129</v>
          </cell>
          <cell r="AB1011">
            <v>1650000</v>
          </cell>
          <cell r="AC1011">
            <v>22660.613932536129</v>
          </cell>
          <cell r="AD1011">
            <v>3</v>
          </cell>
          <cell r="AE1011" t="str">
            <v>E51</v>
          </cell>
          <cell r="AF1011">
            <v>1500000</v>
          </cell>
          <cell r="AG1011">
            <v>3500000</v>
          </cell>
          <cell r="AH1011">
            <v>7.0000000000000007E-2</v>
          </cell>
          <cell r="AI1011">
            <v>1</v>
          </cell>
          <cell r="AJ1011">
            <v>0</v>
          </cell>
          <cell r="AK1011">
            <v>1716000</v>
          </cell>
          <cell r="AL1011">
            <v>4.0000000000000036E-2</v>
          </cell>
          <cell r="AM1011">
            <v>23567.038489837574</v>
          </cell>
          <cell r="AN1011">
            <v>906.42455730144502</v>
          </cell>
          <cell r="AO1011">
            <v>-0.50971428571428579</v>
          </cell>
          <cell r="AQ1011">
            <v>600000</v>
          </cell>
          <cell r="AR1011">
            <v>22000000</v>
          </cell>
          <cell r="AS1011">
            <v>0.04</v>
          </cell>
          <cell r="AT1011">
            <v>1</v>
          </cell>
          <cell r="AU1011">
            <v>0</v>
          </cell>
          <cell r="AV1011">
            <v>1716000</v>
          </cell>
          <cell r="AW1011">
            <v>23567.038489837574</v>
          </cell>
          <cell r="AX1011">
            <v>4.0000000000000036E-2</v>
          </cell>
          <cell r="AY1011">
            <v>906.42455730144502</v>
          </cell>
          <cell r="AZ1011" t="str">
            <v>commission</v>
          </cell>
          <cell r="BA1011" t="str">
            <v>commissionEligible</v>
          </cell>
          <cell r="BB1011" t="str">
            <v>commissionIndia</v>
          </cell>
          <cell r="BC1011" t="str">
            <v xml:space="preserve">commissionIndia </v>
          </cell>
          <cell r="BH1011">
            <v>3</v>
          </cell>
        </row>
        <row r="1012">
          <cell r="B1012">
            <v>15964</v>
          </cell>
          <cell r="C1012">
            <v>10916</v>
          </cell>
          <cell r="D1012">
            <v>108304</v>
          </cell>
          <cell r="E1012" t="str">
            <v>Satish Subramanian</v>
          </cell>
          <cell r="F1012" t="str">
            <v>Office Manager</v>
          </cell>
          <cell r="G1012" t="str">
            <v>Employee</v>
          </cell>
          <cell r="H1012" t="str">
            <v>APAC Sales</v>
          </cell>
          <cell r="I1012" t="str">
            <v>BANGALORE</v>
          </cell>
          <cell r="J1012" t="str">
            <v>India</v>
          </cell>
          <cell r="K1012">
            <v>42713</v>
          </cell>
          <cell r="L1012" t="str">
            <v>APAC</v>
          </cell>
          <cell r="M1012" t="str">
            <v>P43P</v>
          </cell>
          <cell r="N1012" t="str">
            <v>P</v>
          </cell>
          <cell r="O1012" t="str">
            <v>4</v>
          </cell>
          <cell r="P1012" t="str">
            <v>Regular</v>
          </cell>
          <cell r="T1012">
            <v>1</v>
          </cell>
          <cell r="U1012" t="str">
            <v>INR</v>
          </cell>
          <cell r="V1012" t="str">
            <v>APAC Sales</v>
          </cell>
          <cell r="W1012" t="str">
            <v>Sharat Sinha</v>
          </cell>
          <cell r="Y1012" t="str">
            <v>Eligible</v>
          </cell>
          <cell r="Z1012">
            <v>1942500</v>
          </cell>
          <cell r="AA1012">
            <v>26677.722766031169</v>
          </cell>
          <cell r="AB1012">
            <v>1942500</v>
          </cell>
          <cell r="AC1012">
            <v>26677.722766031169</v>
          </cell>
          <cell r="AD1012">
            <v>2</v>
          </cell>
          <cell r="AE1012" t="str">
            <v>P43</v>
          </cell>
          <cell r="AF1012">
            <v>1600000</v>
          </cell>
          <cell r="AG1012">
            <v>2800000</v>
          </cell>
          <cell r="AH1012">
            <v>0.28000000000000003</v>
          </cell>
          <cell r="AI1012">
            <v>2</v>
          </cell>
          <cell r="AJ1012">
            <v>0</v>
          </cell>
          <cell r="AK1012">
            <v>1942500</v>
          </cell>
          <cell r="AL1012">
            <v>0</v>
          </cell>
          <cell r="AM1012">
            <v>26677.722766031169</v>
          </cell>
          <cell r="AN1012">
            <v>0</v>
          </cell>
          <cell r="AO1012">
            <v>-0.30625000000000002</v>
          </cell>
          <cell r="AP1012" t="str">
            <v>Rated 2 - no recommendation</v>
          </cell>
          <cell r="AQ1012">
            <v>600000</v>
          </cell>
          <cell r="AR1012">
            <v>22000000</v>
          </cell>
          <cell r="AS1012">
            <v>0.06</v>
          </cell>
          <cell r="AT1012">
            <v>1</v>
          </cell>
          <cell r="AU1012">
            <v>0</v>
          </cell>
          <cell r="AV1012">
            <v>1942500</v>
          </cell>
          <cell r="AW1012">
            <v>26677.722766031169</v>
          </cell>
          <cell r="AX1012">
            <v>0</v>
          </cell>
          <cell r="AY1012">
            <v>0</v>
          </cell>
          <cell r="AZ1012" t="str">
            <v>Regular Bonus</v>
          </cell>
          <cell r="BA1012" t="str">
            <v>Regular BonusEligible</v>
          </cell>
          <cell r="BB1012" t="str">
            <v>Regular BonusIndia</v>
          </cell>
          <cell r="BC1012" t="str">
            <v>Regular BonusIndia Employee</v>
          </cell>
          <cell r="BD1012" t="str">
            <v>P43</v>
          </cell>
          <cell r="BE1012" t="str">
            <v>Employee</v>
          </cell>
          <cell r="BF1012">
            <v>161875</v>
          </cell>
          <cell r="BG1012">
            <v>132000</v>
          </cell>
          <cell r="BH1012">
            <v>3</v>
          </cell>
          <cell r="BI1012">
            <v>10000</v>
          </cell>
          <cell r="BJ1012">
            <v>127500</v>
          </cell>
          <cell r="BK1012">
            <v>127500</v>
          </cell>
          <cell r="BL1012">
            <v>102000</v>
          </cell>
        </row>
        <row r="1013">
          <cell r="B1013">
            <v>17490</v>
          </cell>
          <cell r="C1013">
            <v>12506</v>
          </cell>
          <cell r="D1013">
            <v>143829</v>
          </cell>
          <cell r="E1013" t="str">
            <v>Benjamin (BB) Baran</v>
          </cell>
          <cell r="F1013" t="str">
            <v>Territory Manager</v>
          </cell>
          <cell r="G1013" t="str">
            <v>Employee</v>
          </cell>
          <cell r="H1013" t="str">
            <v>APAC Sales</v>
          </cell>
          <cell r="I1013" t="str">
            <v>MELBOURNE</v>
          </cell>
          <cell r="J1013" t="str">
            <v>Australia</v>
          </cell>
          <cell r="K1013">
            <v>43108</v>
          </cell>
          <cell r="L1013" t="str">
            <v>APAC</v>
          </cell>
          <cell r="M1013" t="str">
            <v>S41P</v>
          </cell>
          <cell r="N1013" t="str">
            <v>S</v>
          </cell>
          <cell r="O1013" t="str">
            <v>4</v>
          </cell>
          <cell r="P1013" t="str">
            <v>Regular</v>
          </cell>
          <cell r="R1013">
            <v>1</v>
          </cell>
          <cell r="U1013" t="str">
            <v>AUD</v>
          </cell>
          <cell r="V1013" t="str">
            <v>APAC Sales</v>
          </cell>
          <cell r="W1013" t="str">
            <v>Sharat Sinha</v>
          </cell>
          <cell r="Y1013" t="str">
            <v>Eligible</v>
          </cell>
          <cell r="Z1013">
            <v>242000</v>
          </cell>
          <cell r="AA1013">
            <v>187266.87137026596</v>
          </cell>
          <cell r="AB1013">
            <v>242000</v>
          </cell>
          <cell r="AC1013">
            <v>187266.87137026596</v>
          </cell>
          <cell r="AD1013">
            <v>2</v>
          </cell>
          <cell r="AE1013" t="str">
            <v>S41</v>
          </cell>
          <cell r="AF1013">
            <v>220000</v>
          </cell>
          <cell r="AG1013">
            <v>310000</v>
          </cell>
          <cell r="AH1013">
            <v>0.24</v>
          </cell>
          <cell r="AI1013">
            <v>2</v>
          </cell>
          <cell r="AJ1013">
            <v>0</v>
          </cell>
          <cell r="AK1013">
            <v>242000</v>
          </cell>
          <cell r="AL1013">
            <v>0</v>
          </cell>
          <cell r="AM1013">
            <v>187266.87137026596</v>
          </cell>
          <cell r="AN1013">
            <v>0</v>
          </cell>
          <cell r="AO1013">
            <v>-0.21935483870967742</v>
          </cell>
          <cell r="AP1013" t="str">
            <v>Rated 2 - no recommendation</v>
          </cell>
          <cell r="AQ1013">
            <v>80000</v>
          </cell>
          <cell r="AR1013">
            <v>490000</v>
          </cell>
          <cell r="AS1013">
            <v>0.39</v>
          </cell>
          <cell r="AT1013">
            <v>1</v>
          </cell>
          <cell r="AU1013">
            <v>0</v>
          </cell>
          <cell r="AV1013">
            <v>242000</v>
          </cell>
          <cell r="AW1013">
            <v>187266.87137026596</v>
          </cell>
          <cell r="AX1013">
            <v>0</v>
          </cell>
          <cell r="AY1013">
            <v>0</v>
          </cell>
          <cell r="AZ1013" t="str">
            <v>commission</v>
          </cell>
          <cell r="BA1013" t="str">
            <v>commissionEligible</v>
          </cell>
          <cell r="BB1013" t="str">
            <v>commissionAustralia</v>
          </cell>
          <cell r="BC1013" t="str">
            <v xml:space="preserve">commissionAustralia </v>
          </cell>
          <cell r="BH1013">
            <v>3</v>
          </cell>
        </row>
        <row r="1014">
          <cell r="B1014">
            <v>17177</v>
          </cell>
          <cell r="C1014">
            <v>12207</v>
          </cell>
          <cell r="D1014">
            <v>137475</v>
          </cell>
          <cell r="E1014" t="str">
            <v>Benjamin Schollitt</v>
          </cell>
          <cell r="F1014" t="str">
            <v xml:space="preserve">Security Engineer </v>
          </cell>
          <cell r="G1014" t="str">
            <v>Employee</v>
          </cell>
          <cell r="H1014" t="str">
            <v>APAC Sales</v>
          </cell>
          <cell r="I1014" t="str">
            <v>AUCKLAND</v>
          </cell>
          <cell r="J1014" t="str">
            <v>New Zealand</v>
          </cell>
          <cell r="K1014">
            <v>43023</v>
          </cell>
          <cell r="L1014" t="str">
            <v>APAC</v>
          </cell>
          <cell r="M1014" t="str">
            <v>E51P</v>
          </cell>
          <cell r="N1014" t="str">
            <v>E</v>
          </cell>
          <cell r="O1014" t="str">
            <v>5</v>
          </cell>
          <cell r="P1014" t="str">
            <v>Regular</v>
          </cell>
          <cell r="R1014">
            <v>1</v>
          </cell>
          <cell r="U1014" t="str">
            <v>NZD</v>
          </cell>
          <cell r="V1014" t="str">
            <v>APAC Sales</v>
          </cell>
          <cell r="W1014" t="str">
            <v>Sharat Sinha</v>
          </cell>
          <cell r="Y1014" t="str">
            <v>Eligible</v>
          </cell>
          <cell r="Z1014">
            <v>90000</v>
          </cell>
          <cell r="AA1014">
            <v>65033.694270970016</v>
          </cell>
          <cell r="AB1014">
            <v>90000</v>
          </cell>
          <cell r="AC1014">
            <v>65033.694270970016</v>
          </cell>
          <cell r="AD1014">
            <v>3</v>
          </cell>
          <cell r="AE1014" t="str">
            <v>E51</v>
          </cell>
          <cell r="AF1014">
            <v>140000</v>
          </cell>
          <cell r="AG1014">
            <v>210000</v>
          </cell>
          <cell r="AH1014">
            <v>0</v>
          </cell>
          <cell r="AI1014">
            <v>1</v>
          </cell>
          <cell r="AJ1014">
            <v>0</v>
          </cell>
          <cell r="AK1014">
            <v>93600</v>
          </cell>
          <cell r="AL1014">
            <v>4.0000000000000036E-2</v>
          </cell>
          <cell r="AM1014">
            <v>67635.042041808818</v>
          </cell>
          <cell r="AN1014">
            <v>2601.3477708388018</v>
          </cell>
          <cell r="AO1014">
            <v>-0.55428571428571427</v>
          </cell>
          <cell r="AQ1014">
            <v>90000</v>
          </cell>
          <cell r="AR1014">
            <v>380000</v>
          </cell>
          <cell r="AS1014">
            <v>0</v>
          </cell>
          <cell r="AT1014">
            <v>1</v>
          </cell>
          <cell r="AU1014">
            <v>0</v>
          </cell>
          <cell r="AV1014">
            <v>93600</v>
          </cell>
          <cell r="AW1014">
            <v>67635.042041808818</v>
          </cell>
          <cell r="AX1014">
            <v>4.0000000000000036E-2</v>
          </cell>
          <cell r="AY1014">
            <v>2601.3477708388018</v>
          </cell>
          <cell r="AZ1014" t="str">
            <v>commission</v>
          </cell>
          <cell r="BA1014" t="str">
            <v>commissionEligible</v>
          </cell>
          <cell r="BB1014" t="str">
            <v>commissionNew Zealand</v>
          </cell>
          <cell r="BC1014" t="str">
            <v xml:space="preserve">commissionNew Zealand </v>
          </cell>
          <cell r="BH1014">
            <v>3</v>
          </cell>
        </row>
        <row r="1015">
          <cell r="B1015">
            <v>15982</v>
          </cell>
          <cell r="C1015">
            <v>10928</v>
          </cell>
          <cell r="D1015">
            <v>112797</v>
          </cell>
          <cell r="E1015" t="str">
            <v>Jason Nand</v>
          </cell>
          <cell r="F1015" t="str">
            <v>Major Account Manager</v>
          </cell>
          <cell r="G1015" t="str">
            <v>Employee</v>
          </cell>
          <cell r="H1015" t="str">
            <v>APAC Sales</v>
          </cell>
          <cell r="I1015" t="str">
            <v>WELLINGTON</v>
          </cell>
          <cell r="J1015" t="str">
            <v>New Zealand</v>
          </cell>
          <cell r="K1015">
            <v>42755</v>
          </cell>
          <cell r="L1015" t="str">
            <v>APAC</v>
          </cell>
          <cell r="M1015" t="str">
            <v>S43P</v>
          </cell>
          <cell r="N1015" t="str">
            <v>S</v>
          </cell>
          <cell r="O1015" t="str">
            <v>4</v>
          </cell>
          <cell r="P1015" t="str">
            <v>Regular</v>
          </cell>
          <cell r="R1015">
            <v>1</v>
          </cell>
          <cell r="U1015" t="str">
            <v>NZD</v>
          </cell>
          <cell r="V1015" t="str">
            <v>APAC Sales</v>
          </cell>
          <cell r="W1015" t="str">
            <v>Sharat Sinha</v>
          </cell>
          <cell r="Y1015" t="str">
            <v>Eligible</v>
          </cell>
          <cell r="Z1015">
            <v>255000</v>
          </cell>
          <cell r="AA1015">
            <v>184262.1337677484</v>
          </cell>
          <cell r="AB1015">
            <v>255000</v>
          </cell>
          <cell r="AC1015">
            <v>184262.1337677484</v>
          </cell>
          <cell r="AD1015">
            <v>2</v>
          </cell>
          <cell r="AE1015" t="str">
            <v>S43</v>
          </cell>
          <cell r="AF1015">
            <v>215000</v>
          </cell>
          <cell r="AG1015">
            <v>320000</v>
          </cell>
          <cell r="AH1015">
            <v>0.38</v>
          </cell>
          <cell r="AI1015">
            <v>2</v>
          </cell>
          <cell r="AJ1015">
            <v>0</v>
          </cell>
          <cell r="AK1015">
            <v>255000</v>
          </cell>
          <cell r="AL1015">
            <v>0</v>
          </cell>
          <cell r="AM1015">
            <v>184262.1337677484</v>
          </cell>
          <cell r="AN1015">
            <v>0</v>
          </cell>
          <cell r="AO1015">
            <v>-0.203125</v>
          </cell>
          <cell r="AP1015" t="str">
            <v>Rated 2 - no recommendation</v>
          </cell>
          <cell r="AQ1015">
            <v>90000</v>
          </cell>
          <cell r="AR1015">
            <v>380000</v>
          </cell>
          <cell r="AS1015">
            <v>0.56000000000000005</v>
          </cell>
          <cell r="AT1015">
            <v>1</v>
          </cell>
          <cell r="AU1015">
            <v>0</v>
          </cell>
          <cell r="AV1015">
            <v>255000</v>
          </cell>
          <cell r="AW1015">
            <v>184262.1337677484</v>
          </cell>
          <cell r="AX1015">
            <v>0</v>
          </cell>
          <cell r="AY1015">
            <v>0</v>
          </cell>
          <cell r="AZ1015" t="str">
            <v>commission</v>
          </cell>
          <cell r="BA1015" t="str">
            <v>commissionEligible</v>
          </cell>
          <cell r="BB1015" t="str">
            <v>commissionNew Zealand</v>
          </cell>
          <cell r="BC1015" t="str">
            <v xml:space="preserve">commissionNew Zealand </v>
          </cell>
          <cell r="BH1015">
            <v>2</v>
          </cell>
        </row>
        <row r="1016">
          <cell r="B1016">
            <v>16372</v>
          </cell>
          <cell r="C1016">
            <v>11301</v>
          </cell>
          <cell r="D1016">
            <v>122229</v>
          </cell>
          <cell r="E1016" t="str">
            <v>Peter O'Dwyer</v>
          </cell>
          <cell r="F1016" t="str">
            <v>Major Account Manager</v>
          </cell>
          <cell r="G1016" t="str">
            <v>Employee</v>
          </cell>
          <cell r="H1016" t="str">
            <v>APAC Sales</v>
          </cell>
          <cell r="I1016" t="str">
            <v>AUCKLAND</v>
          </cell>
          <cell r="J1016" t="str">
            <v>New Zealand</v>
          </cell>
          <cell r="K1016">
            <v>42863</v>
          </cell>
          <cell r="L1016" t="str">
            <v>APAC</v>
          </cell>
          <cell r="M1016" t="str">
            <v>S43P</v>
          </cell>
          <cell r="N1016" t="str">
            <v>S</v>
          </cell>
          <cell r="O1016" t="str">
            <v>4</v>
          </cell>
          <cell r="P1016" t="str">
            <v>Regular</v>
          </cell>
          <cell r="R1016">
            <v>1</v>
          </cell>
          <cell r="U1016" t="str">
            <v>NZD</v>
          </cell>
          <cell r="V1016" t="str">
            <v>APAC Sales</v>
          </cell>
          <cell r="W1016" t="str">
            <v>Sharat Sinha</v>
          </cell>
          <cell r="Y1016" t="str">
            <v>Eligible</v>
          </cell>
          <cell r="Z1016">
            <v>380000</v>
          </cell>
          <cell r="AA1016">
            <v>274586.70914409566</v>
          </cell>
          <cell r="AB1016">
            <v>380000</v>
          </cell>
          <cell r="AC1016">
            <v>274586.70914409566</v>
          </cell>
          <cell r="AD1016">
            <v>3</v>
          </cell>
          <cell r="AE1016" t="str">
            <v>S43</v>
          </cell>
          <cell r="AF1016">
            <v>215000</v>
          </cell>
          <cell r="AG1016">
            <v>320000</v>
          </cell>
          <cell r="AH1016">
            <v>1</v>
          </cell>
          <cell r="AI1016">
            <v>5</v>
          </cell>
          <cell r="AJ1016">
            <v>0</v>
          </cell>
          <cell r="AK1016">
            <v>380000</v>
          </cell>
          <cell r="AL1016">
            <v>0</v>
          </cell>
          <cell r="AM1016">
            <v>274586.70914409566</v>
          </cell>
          <cell r="AN1016">
            <v>0</v>
          </cell>
          <cell r="AO1016">
            <v>0.1875</v>
          </cell>
          <cell r="AP1016" t="str">
            <v>Above Range</v>
          </cell>
          <cell r="AQ1016">
            <v>90000</v>
          </cell>
          <cell r="AR1016">
            <v>380000</v>
          </cell>
          <cell r="AS1016">
            <v>1</v>
          </cell>
          <cell r="AT1016">
            <v>1</v>
          </cell>
          <cell r="AU1016">
            <v>0</v>
          </cell>
          <cell r="AV1016">
            <v>380000</v>
          </cell>
          <cell r="AW1016">
            <v>274586.70914409566</v>
          </cell>
          <cell r="AX1016">
            <v>0</v>
          </cell>
          <cell r="AY1016">
            <v>0</v>
          </cell>
          <cell r="AZ1016" t="str">
            <v>commission</v>
          </cell>
          <cell r="BA1016" t="str">
            <v>commissionEligible</v>
          </cell>
          <cell r="BB1016" t="str">
            <v>commissionNew Zealand</v>
          </cell>
          <cell r="BC1016" t="str">
            <v xml:space="preserve">commissionNew Zealand </v>
          </cell>
          <cell r="BH1016">
            <v>2</v>
          </cell>
        </row>
        <row r="1017">
          <cell r="B1017">
            <v>19175</v>
          </cell>
          <cell r="C1017">
            <v>14233</v>
          </cell>
          <cell r="D1017">
            <v>177750</v>
          </cell>
          <cell r="E1017" t="str">
            <v>Shane Hannah</v>
          </cell>
          <cell r="F1017" t="str">
            <v>Major Account Manager</v>
          </cell>
          <cell r="G1017" t="str">
            <v>Employee</v>
          </cell>
          <cell r="H1017" t="str">
            <v>APAC Sales</v>
          </cell>
          <cell r="I1017" t="str">
            <v>WELLINGTON</v>
          </cell>
          <cell r="J1017" t="str">
            <v>New Zealand</v>
          </cell>
          <cell r="K1017">
            <v>43437</v>
          </cell>
          <cell r="L1017" t="str">
            <v>APAC</v>
          </cell>
          <cell r="M1017" t="str">
            <v>S41P</v>
          </cell>
          <cell r="N1017" t="str">
            <v>S</v>
          </cell>
          <cell r="O1017" t="str">
            <v>4</v>
          </cell>
          <cell r="P1017" t="str">
            <v>Regular</v>
          </cell>
          <cell r="R1017">
            <v>1</v>
          </cell>
          <cell r="U1017" t="str">
            <v>NZD</v>
          </cell>
          <cell r="V1017" t="str">
            <v>APAC Sales</v>
          </cell>
          <cell r="W1017" t="str">
            <v>Sharat Sinha</v>
          </cell>
          <cell r="Y1017" t="str">
            <v>Eligible</v>
          </cell>
          <cell r="Z1017">
            <v>250000</v>
          </cell>
          <cell r="AA1017">
            <v>180649.15075269449</v>
          </cell>
          <cell r="AB1017">
            <v>250000</v>
          </cell>
          <cell r="AC1017">
            <v>180649.15075269449</v>
          </cell>
          <cell r="AD1017">
            <v>2</v>
          </cell>
          <cell r="AE1017" t="str">
            <v>S41</v>
          </cell>
          <cell r="AF1017">
            <v>200000</v>
          </cell>
          <cell r="AG1017">
            <v>300000</v>
          </cell>
          <cell r="AH1017">
            <v>0.5</v>
          </cell>
          <cell r="AI1017">
            <v>3</v>
          </cell>
          <cell r="AJ1017">
            <v>0</v>
          </cell>
          <cell r="AK1017">
            <v>250000</v>
          </cell>
          <cell r="AL1017">
            <v>0</v>
          </cell>
          <cell r="AM1017">
            <v>180649.15075269449</v>
          </cell>
          <cell r="AN1017">
            <v>0</v>
          </cell>
          <cell r="AO1017">
            <v>-0.16666666666666663</v>
          </cell>
          <cell r="AP1017" t="str">
            <v>Rated 2 - no recommendation</v>
          </cell>
          <cell r="AQ1017">
            <v>90000</v>
          </cell>
          <cell r="AR1017">
            <v>380000</v>
          </cell>
          <cell r="AS1017">
            <v>0.55000000000000004</v>
          </cell>
          <cell r="AT1017">
            <v>1</v>
          </cell>
          <cell r="AU1017">
            <v>0</v>
          </cell>
          <cell r="AV1017">
            <v>250000</v>
          </cell>
          <cell r="AW1017">
            <v>180649.15075269449</v>
          </cell>
          <cell r="AX1017">
            <v>0</v>
          </cell>
          <cell r="AY1017">
            <v>0</v>
          </cell>
          <cell r="AZ1017" t="str">
            <v>commission</v>
          </cell>
          <cell r="BA1017" t="str">
            <v>commissionEligible</v>
          </cell>
          <cell r="BB1017" t="str">
            <v>commissionNew Zealand</v>
          </cell>
          <cell r="BC1017" t="str">
            <v xml:space="preserve">commissionNew Zealand </v>
          </cell>
          <cell r="BH1017">
            <v>1</v>
          </cell>
        </row>
        <row r="1018">
          <cell r="B1018">
            <v>19503</v>
          </cell>
          <cell r="C1018">
            <v>14561</v>
          </cell>
          <cell r="D1018">
            <v>248607</v>
          </cell>
          <cell r="E1018" t="str">
            <v>Kyaw Htet Aung</v>
          </cell>
          <cell r="F1018" t="str">
            <v xml:space="preserve">Cloud Security Architect </v>
          </cell>
          <cell r="G1018" t="str">
            <v>Employee</v>
          </cell>
          <cell r="H1018" t="str">
            <v>APAC Sales</v>
          </cell>
          <cell r="I1018" t="str">
            <v>SINGAPORE</v>
          </cell>
          <cell r="J1018" t="str">
            <v>Singapore</v>
          </cell>
          <cell r="K1018">
            <v>43530</v>
          </cell>
          <cell r="L1018" t="str">
            <v>APAC</v>
          </cell>
          <cell r="M1018" t="str">
            <v>E51P</v>
          </cell>
          <cell r="N1018" t="str">
            <v>E</v>
          </cell>
          <cell r="O1018" t="str">
            <v>5</v>
          </cell>
          <cell r="P1018" t="str">
            <v>Regular</v>
          </cell>
          <cell r="R1018">
            <v>1</v>
          </cell>
          <cell r="U1018" t="str">
            <v>SGD</v>
          </cell>
          <cell r="V1018" t="str">
            <v>APAC Sales</v>
          </cell>
          <cell r="W1018" t="str">
            <v>Sharat Sinha</v>
          </cell>
          <cell r="Y1018" t="str">
            <v>Eligible</v>
          </cell>
          <cell r="Z1018">
            <v>144000</v>
          </cell>
          <cell r="AA1018">
            <v>108669.57903784794</v>
          </cell>
          <cell r="AB1018">
            <v>144000</v>
          </cell>
          <cell r="AC1018">
            <v>108669.57903784794</v>
          </cell>
          <cell r="AD1018">
            <v>3</v>
          </cell>
          <cell r="AE1018" t="str">
            <v>E51</v>
          </cell>
          <cell r="AF1018">
            <v>90000</v>
          </cell>
          <cell r="AG1018">
            <v>150000</v>
          </cell>
          <cell r="AH1018">
            <v>0.9</v>
          </cell>
          <cell r="AI1018">
            <v>5</v>
          </cell>
          <cell r="AJ1018">
            <v>0</v>
          </cell>
          <cell r="AK1018">
            <v>145440</v>
          </cell>
          <cell r="AL1018">
            <v>1.0000000000000009E-2</v>
          </cell>
          <cell r="AM1018">
            <v>109756.27482822642</v>
          </cell>
          <cell r="AN1018">
            <v>1086.6957903784787</v>
          </cell>
          <cell r="AO1018">
            <v>-3.0399999999999983E-2</v>
          </cell>
          <cell r="AQ1018">
            <v>48000</v>
          </cell>
          <cell r="AR1018">
            <v>600000</v>
          </cell>
          <cell r="AS1018">
            <v>0.17</v>
          </cell>
          <cell r="AT1018">
            <v>1</v>
          </cell>
          <cell r="AU1018">
            <v>0</v>
          </cell>
          <cell r="AV1018">
            <v>145440</v>
          </cell>
          <cell r="AW1018">
            <v>109756.27482822642</v>
          </cell>
          <cell r="AX1018">
            <v>1.0000000000000009E-2</v>
          </cell>
          <cell r="AY1018">
            <v>1086.6957903784787</v>
          </cell>
          <cell r="AZ1018" t="str">
            <v>commission</v>
          </cell>
          <cell r="BA1018" t="str">
            <v>commissionEligible</v>
          </cell>
          <cell r="BB1018" t="str">
            <v>commissionSingapore</v>
          </cell>
          <cell r="BC1018" t="str">
            <v xml:space="preserve">commissionSingapore </v>
          </cell>
          <cell r="BH1018">
            <v>3</v>
          </cell>
        </row>
        <row r="1019">
          <cell r="B1019">
            <v>18266</v>
          </cell>
          <cell r="C1019">
            <v>13316</v>
          </cell>
          <cell r="D1019">
            <v>191288</v>
          </cell>
          <cell r="E1019" t="str">
            <v>Sam Lai</v>
          </cell>
          <cell r="F1019" t="str">
            <v>Threat Prevention Security Engineer</v>
          </cell>
          <cell r="G1019" t="str">
            <v>Employee</v>
          </cell>
          <cell r="H1019" t="str">
            <v>APAC Sales</v>
          </cell>
          <cell r="I1019" t="str">
            <v>HONG KONG</v>
          </cell>
          <cell r="J1019" t="str">
            <v>Hong Kong</v>
          </cell>
          <cell r="K1019">
            <v>43284</v>
          </cell>
          <cell r="L1019" t="str">
            <v>APAC</v>
          </cell>
          <cell r="M1019" t="str">
            <v>E51P</v>
          </cell>
          <cell r="N1019" t="str">
            <v>E</v>
          </cell>
          <cell r="O1019" t="str">
            <v>5</v>
          </cell>
          <cell r="P1019" t="str">
            <v>Regular</v>
          </cell>
          <cell r="R1019">
            <v>1</v>
          </cell>
          <cell r="U1019" t="str">
            <v>HKD</v>
          </cell>
          <cell r="V1019" t="str">
            <v>APAC Sales</v>
          </cell>
          <cell r="W1019" t="str">
            <v>Sharat Sinha</v>
          </cell>
          <cell r="Y1019" t="str">
            <v>Eligible</v>
          </cell>
          <cell r="Z1019">
            <v>720000</v>
          </cell>
          <cell r="AA1019">
            <v>92887.624206924724</v>
          </cell>
          <cell r="AB1019">
            <v>720000</v>
          </cell>
          <cell r="AC1019">
            <v>92887.624206924724</v>
          </cell>
          <cell r="AD1019">
            <v>3</v>
          </cell>
          <cell r="AE1019" t="str">
            <v>E51</v>
          </cell>
          <cell r="AF1019">
            <v>600000</v>
          </cell>
          <cell r="AG1019">
            <v>950000</v>
          </cell>
          <cell r="AH1019">
            <v>0.34</v>
          </cell>
          <cell r="AI1019">
            <v>2</v>
          </cell>
          <cell r="AJ1019">
            <v>0</v>
          </cell>
          <cell r="AK1019">
            <v>741600</v>
          </cell>
          <cell r="AL1019">
            <v>3.0000000000000027E-2</v>
          </cell>
          <cell r="AM1019">
            <v>95674.252933132462</v>
          </cell>
          <cell r="AN1019">
            <v>2786.6287262077385</v>
          </cell>
          <cell r="AO1019">
            <v>-0.21936842105263155</v>
          </cell>
          <cell r="AQ1019">
            <v>217359.99999999997</v>
          </cell>
          <cell r="AR1019">
            <v>2800000</v>
          </cell>
          <cell r="AS1019">
            <v>0.19</v>
          </cell>
          <cell r="AT1019">
            <v>1</v>
          </cell>
          <cell r="AU1019">
            <v>0</v>
          </cell>
          <cell r="AV1019">
            <v>741600</v>
          </cell>
          <cell r="AW1019">
            <v>95674.252933132462</v>
          </cell>
          <cell r="AX1019">
            <v>3.0000000000000027E-2</v>
          </cell>
          <cell r="AY1019">
            <v>2786.6287262077385</v>
          </cell>
          <cell r="AZ1019" t="str">
            <v>commission</v>
          </cell>
          <cell r="BA1019" t="str">
            <v>commissionEligible</v>
          </cell>
          <cell r="BB1019" t="str">
            <v>commissionHong Kong</v>
          </cell>
          <cell r="BC1019" t="str">
            <v xml:space="preserve">commissionHong Kong </v>
          </cell>
          <cell r="BH1019">
            <v>1</v>
          </cell>
        </row>
        <row r="1020">
          <cell r="B1020">
            <v>17983</v>
          </cell>
          <cell r="C1020">
            <v>12981</v>
          </cell>
          <cell r="D1020">
            <v>155479</v>
          </cell>
          <cell r="E1020" t="str">
            <v>Dedex Priyandi</v>
          </cell>
          <cell r="F1020" t="str">
            <v>Major Account Manager</v>
          </cell>
          <cell r="G1020" t="str">
            <v>Employee</v>
          </cell>
          <cell r="H1020" t="str">
            <v>APAC Sales</v>
          </cell>
          <cell r="I1020" t="str">
            <v>INDONESIA</v>
          </cell>
          <cell r="J1020" t="str">
            <v>Indonesia</v>
          </cell>
          <cell r="K1020">
            <v>43234</v>
          </cell>
          <cell r="L1020" t="str">
            <v>APAC</v>
          </cell>
          <cell r="M1020" t="str">
            <v>S53P</v>
          </cell>
          <cell r="N1020" t="str">
            <v>S</v>
          </cell>
          <cell r="O1020" t="str">
            <v>5</v>
          </cell>
          <cell r="P1020" t="str">
            <v>Regular</v>
          </cell>
          <cell r="R1020">
            <v>1</v>
          </cell>
          <cell r="U1020" t="str">
            <v>IDR</v>
          </cell>
          <cell r="V1020" t="str">
            <v>APAC Sales</v>
          </cell>
          <cell r="W1020" t="str">
            <v>Sharat Sinha</v>
          </cell>
          <cell r="Y1020" t="str">
            <v>Eligible</v>
          </cell>
          <cell r="Z1020">
            <v>636000000</v>
          </cell>
          <cell r="AA1020">
            <v>45215.667769281979</v>
          </cell>
          <cell r="AB1020">
            <v>636000000</v>
          </cell>
          <cell r="AC1020">
            <v>45215.667769281979</v>
          </cell>
          <cell r="AD1020">
            <v>2</v>
          </cell>
          <cell r="AE1020" t="str">
            <v>S53</v>
          </cell>
          <cell r="AF1020">
            <v>500000000</v>
          </cell>
          <cell r="AG1020">
            <v>850000000</v>
          </cell>
          <cell r="AH1020">
            <v>0.38</v>
          </cell>
          <cell r="AI1020">
            <v>2</v>
          </cell>
          <cell r="AJ1020">
            <v>0</v>
          </cell>
          <cell r="AK1020">
            <v>636000000</v>
          </cell>
          <cell r="AL1020">
            <v>0</v>
          </cell>
          <cell r="AM1020">
            <v>45215.667769281979</v>
          </cell>
          <cell r="AN1020">
            <v>0</v>
          </cell>
          <cell r="AO1020">
            <v>-0.25176470588235289</v>
          </cell>
          <cell r="AP1020" t="str">
            <v>Rated 2 - no recommendation</v>
          </cell>
          <cell r="AQ1020">
            <v>260000000</v>
          </cell>
          <cell r="AR1020">
            <v>1100000000</v>
          </cell>
          <cell r="AS1020">
            <v>0.44</v>
          </cell>
          <cell r="AT1020">
            <v>1</v>
          </cell>
          <cell r="AU1020">
            <v>0</v>
          </cell>
          <cell r="AV1020">
            <v>636000000</v>
          </cell>
          <cell r="AW1020">
            <v>45215.667769281979</v>
          </cell>
          <cell r="AX1020">
            <v>0</v>
          </cell>
          <cell r="AY1020">
            <v>0</v>
          </cell>
          <cell r="AZ1020" t="str">
            <v>commission</v>
          </cell>
          <cell r="BA1020" t="str">
            <v>commissionEligible</v>
          </cell>
          <cell r="BB1020" t="str">
            <v>commissionIndonesia</v>
          </cell>
          <cell r="BC1020" t="str">
            <v xml:space="preserve">commissionIndonesia </v>
          </cell>
          <cell r="BH1020">
            <v>3</v>
          </cell>
        </row>
        <row r="1021">
          <cell r="B1021">
            <v>18570</v>
          </cell>
          <cell r="C1021">
            <v>13616</v>
          </cell>
          <cell r="D1021">
            <v>166396</v>
          </cell>
          <cell r="E1021" t="str">
            <v>Jake Lime</v>
          </cell>
          <cell r="F1021" t="str">
            <v>Channel Account Manager</v>
          </cell>
          <cell r="G1021" t="str">
            <v>Contractor</v>
          </cell>
          <cell r="H1021" t="str">
            <v>APAC Sales</v>
          </cell>
          <cell r="I1021" t="str">
            <v>PHILIPPINES</v>
          </cell>
          <cell r="J1021" t="str">
            <v>Philippines</v>
          </cell>
          <cell r="K1021">
            <v>43346</v>
          </cell>
          <cell r="L1021" t="str">
            <v>APAC</v>
          </cell>
          <cell r="M1021" t="str">
            <v>S51P</v>
          </cell>
          <cell r="N1021" t="str">
            <v>S</v>
          </cell>
          <cell r="O1021" t="str">
            <v>5</v>
          </cell>
          <cell r="P1021" t="str">
            <v>Regular</v>
          </cell>
          <cell r="R1021">
            <v>1</v>
          </cell>
          <cell r="U1021" t="str">
            <v>PHP</v>
          </cell>
          <cell r="V1021" t="str">
            <v>APAC Sales</v>
          </cell>
          <cell r="W1021" t="str">
            <v>Sharat Sinha</v>
          </cell>
          <cell r="Y1021" t="str">
            <v>Eligible</v>
          </cell>
          <cell r="Z1021">
            <v>1664000</v>
          </cell>
          <cell r="AA1021">
            <v>34600.192051597689</v>
          </cell>
          <cell r="AB1021">
            <v>1664000</v>
          </cell>
          <cell r="AC1021">
            <v>34600.192051597689</v>
          </cell>
          <cell r="AD1021">
            <v>2</v>
          </cell>
          <cell r="AE1021" t="str">
            <v>S51</v>
          </cell>
          <cell r="AF1021">
            <v>1400000</v>
          </cell>
          <cell r="AG1021">
            <v>2700000</v>
          </cell>
          <cell r="AH1021">
            <v>0.2</v>
          </cell>
          <cell r="AI1021">
            <v>2</v>
          </cell>
          <cell r="AJ1021">
            <v>0</v>
          </cell>
          <cell r="AK1021">
            <v>1664000</v>
          </cell>
          <cell r="AL1021">
            <v>0</v>
          </cell>
          <cell r="AM1021">
            <v>34600.192051597689</v>
          </cell>
          <cell r="AN1021">
            <v>0</v>
          </cell>
          <cell r="AO1021">
            <v>-0.38370370370370366</v>
          </cell>
          <cell r="AP1021" t="str">
            <v>Rated 2 - no recommendation</v>
          </cell>
          <cell r="AQ1021">
            <v>1664000</v>
          </cell>
          <cell r="AR1021">
            <v>3865000</v>
          </cell>
          <cell r="AS1021">
            <v>0</v>
          </cell>
          <cell r="AT1021">
            <v>1</v>
          </cell>
          <cell r="AU1021">
            <v>0</v>
          </cell>
          <cell r="AV1021">
            <v>1664000</v>
          </cell>
          <cell r="AW1021">
            <v>34600.192051597689</v>
          </cell>
          <cell r="AX1021">
            <v>0</v>
          </cell>
          <cell r="AY1021">
            <v>0</v>
          </cell>
          <cell r="AZ1021" t="str">
            <v>commission</v>
          </cell>
          <cell r="BA1021" t="str">
            <v>commissionEligible</v>
          </cell>
          <cell r="BB1021" t="str">
            <v>commissionPhilippines</v>
          </cell>
          <cell r="BC1021" t="str">
            <v xml:space="preserve">commissionPhilippines </v>
          </cell>
          <cell r="BH1021">
            <v>3</v>
          </cell>
        </row>
        <row r="1022">
          <cell r="B1022">
            <v>20820</v>
          </cell>
          <cell r="C1022">
            <v>15907</v>
          </cell>
          <cell r="D1022">
            <v>216239</v>
          </cell>
          <cell r="E1022" t="str">
            <v>Michelle Yeo</v>
          </cell>
          <cell r="F1022" t="str">
            <v>Major Account Manager</v>
          </cell>
          <cell r="G1022" t="str">
            <v>Left</v>
          </cell>
          <cell r="H1022" t="str">
            <v>APAC Sales</v>
          </cell>
          <cell r="I1022" t="str">
            <v>SINGAPORE</v>
          </cell>
          <cell r="J1022" t="str">
            <v>Singapore</v>
          </cell>
          <cell r="K1022">
            <v>43836</v>
          </cell>
          <cell r="L1022" t="str">
            <v>APAC</v>
          </cell>
          <cell r="M1022" t="str">
            <v>S53P</v>
          </cell>
          <cell r="N1022" t="str">
            <v>S</v>
          </cell>
          <cell r="O1022" t="str">
            <v>5</v>
          </cell>
          <cell r="P1022" t="str">
            <v>Regular</v>
          </cell>
          <cell r="R1022">
            <v>1</v>
          </cell>
          <cell r="U1022" t="str">
            <v>SGD</v>
          </cell>
          <cell r="V1022" t="str">
            <v>APAC Sales</v>
          </cell>
          <cell r="W1022" t="str">
            <v>Sharat Sinha</v>
          </cell>
          <cell r="Y1022" t="str">
            <v>Not Eligible - Left</v>
          </cell>
          <cell r="Z1022">
            <v>160000</v>
          </cell>
          <cell r="AA1022">
            <v>120743.97670871993</v>
          </cell>
          <cell r="AB1022">
            <v>160000</v>
          </cell>
          <cell r="AC1022">
            <v>120743.97670871993</v>
          </cell>
        </row>
        <row r="1023">
          <cell r="B1023">
            <v>21152</v>
          </cell>
          <cell r="C1023">
            <v>16239</v>
          </cell>
          <cell r="D1023">
            <v>224450</v>
          </cell>
          <cell r="E1023" t="str">
            <v>Panita Tongsaeng</v>
          </cell>
          <cell r="F1023" t="str">
            <v>Major Account Manager</v>
          </cell>
          <cell r="G1023" t="str">
            <v>Contractor</v>
          </cell>
          <cell r="H1023" t="str">
            <v>APAC Sales</v>
          </cell>
          <cell r="I1023" t="str">
            <v>BANGKOK</v>
          </cell>
          <cell r="J1023" t="str">
            <v>Thailand</v>
          </cell>
          <cell r="K1023">
            <v>43937</v>
          </cell>
          <cell r="L1023" t="str">
            <v>APAC</v>
          </cell>
          <cell r="M1023" t="str">
            <v>S43P</v>
          </cell>
          <cell r="N1023" t="str">
            <v>S</v>
          </cell>
          <cell r="O1023" t="str">
            <v>4</v>
          </cell>
          <cell r="P1023" t="str">
            <v>Regular</v>
          </cell>
          <cell r="R1023">
            <v>1</v>
          </cell>
          <cell r="U1023" t="str">
            <v>THB</v>
          </cell>
          <cell r="V1023" t="str">
            <v>APAC Sales</v>
          </cell>
          <cell r="W1023" t="str">
            <v>Sharat Sinha</v>
          </cell>
          <cell r="Y1023" t="str">
            <v>Eligible</v>
          </cell>
          <cell r="Z1023">
            <v>2000000</v>
          </cell>
          <cell r="AA1023">
            <v>66717.265706817023</v>
          </cell>
          <cell r="AB1023">
            <v>2000000</v>
          </cell>
          <cell r="AC1023">
            <v>66717.265706817023</v>
          </cell>
          <cell r="AD1023">
            <v>3</v>
          </cell>
          <cell r="AE1023" t="str">
            <v>S43</v>
          </cell>
          <cell r="AF1023">
            <v>2000000</v>
          </cell>
          <cell r="AG1023">
            <v>4300000</v>
          </cell>
          <cell r="AH1023">
            <v>0</v>
          </cell>
          <cell r="AI1023">
            <v>1</v>
          </cell>
          <cell r="AJ1023">
            <v>0</v>
          </cell>
          <cell r="AK1023">
            <v>2080000</v>
          </cell>
          <cell r="AL1023">
            <v>4.0000000000000036E-2</v>
          </cell>
          <cell r="AM1023">
            <v>69385.956335089708</v>
          </cell>
          <cell r="AN1023">
            <v>2668.690628272685</v>
          </cell>
          <cell r="AO1023">
            <v>-0.51627906976744187</v>
          </cell>
          <cell r="AQ1023">
            <v>1325000</v>
          </cell>
          <cell r="AR1023">
            <v>4150000</v>
          </cell>
          <cell r="AS1023">
            <v>0.23</v>
          </cell>
          <cell r="AT1023">
            <v>1</v>
          </cell>
          <cell r="AU1023">
            <v>0</v>
          </cell>
          <cell r="AV1023">
            <v>2080000</v>
          </cell>
          <cell r="AW1023">
            <v>69385.956335089708</v>
          </cell>
          <cell r="AX1023">
            <v>4.0000000000000036E-2</v>
          </cell>
          <cell r="AY1023">
            <v>2668.690628272685</v>
          </cell>
          <cell r="AZ1023" t="str">
            <v>commission</v>
          </cell>
          <cell r="BA1023" t="str">
            <v>commissionEligible</v>
          </cell>
          <cell r="BB1023" t="str">
            <v>commissionThailand</v>
          </cell>
          <cell r="BC1023" t="str">
            <v xml:space="preserve">commissionThailand </v>
          </cell>
        </row>
        <row r="1024">
          <cell r="B1024">
            <v>20074</v>
          </cell>
          <cell r="C1024">
            <v>15166</v>
          </cell>
          <cell r="D1024">
            <v>197269</v>
          </cell>
          <cell r="E1024" t="str">
            <v>Wilson Alagbay</v>
          </cell>
          <cell r="F1024" t="str">
            <v>Territory Manager</v>
          </cell>
          <cell r="G1024" t="str">
            <v>Contractor</v>
          </cell>
          <cell r="H1024" t="str">
            <v>APAC Sales</v>
          </cell>
          <cell r="I1024" t="str">
            <v>PHILIPPINES</v>
          </cell>
          <cell r="J1024" t="str">
            <v>Philippines</v>
          </cell>
          <cell r="K1024">
            <v>43647</v>
          </cell>
          <cell r="L1024" t="str">
            <v>APAC</v>
          </cell>
          <cell r="M1024" t="str">
            <v>S53P</v>
          </cell>
          <cell r="N1024" t="str">
            <v>S</v>
          </cell>
          <cell r="O1024" t="str">
            <v>5</v>
          </cell>
          <cell r="P1024" t="str">
            <v>Regular</v>
          </cell>
          <cell r="R1024">
            <v>1</v>
          </cell>
          <cell r="U1024" t="str">
            <v>PHP</v>
          </cell>
          <cell r="V1024" t="str">
            <v>APAC Sales</v>
          </cell>
          <cell r="W1024" t="str">
            <v>Sharat Sinha</v>
          </cell>
          <cell r="Y1024" t="str">
            <v>Eligible</v>
          </cell>
          <cell r="Z1024">
            <v>2047460</v>
          </cell>
          <cell r="AA1024">
            <v>42573.623328103495</v>
          </cell>
          <cell r="AB1024">
            <v>2047460</v>
          </cell>
          <cell r="AC1024">
            <v>42573.623328103495</v>
          </cell>
          <cell r="AD1024">
            <v>3</v>
          </cell>
          <cell r="AE1024" t="str">
            <v>S53</v>
          </cell>
          <cell r="AF1024">
            <v>1500000</v>
          </cell>
          <cell r="AG1024">
            <v>2800000</v>
          </cell>
          <cell r="AH1024">
            <v>0.42</v>
          </cell>
          <cell r="AI1024">
            <v>2</v>
          </cell>
          <cell r="AJ1024">
            <v>0</v>
          </cell>
          <cell r="AK1024">
            <v>2108883.8000000003</v>
          </cell>
          <cell r="AL1024">
            <v>3.0000000000000027E-2</v>
          </cell>
          <cell r="AM1024">
            <v>43850.832027946599</v>
          </cell>
          <cell r="AN1024">
            <v>1277.2086998431041</v>
          </cell>
          <cell r="AO1024">
            <v>-0.24682721428571419</v>
          </cell>
          <cell r="AQ1024">
            <v>1664000</v>
          </cell>
          <cell r="AR1024">
            <v>3865000</v>
          </cell>
          <cell r="AS1024">
            <v>0.17</v>
          </cell>
          <cell r="AT1024">
            <v>1</v>
          </cell>
          <cell r="AU1024">
            <v>0</v>
          </cell>
          <cell r="AV1024">
            <v>2108883.8000000003</v>
          </cell>
          <cell r="AW1024">
            <v>43850.832027946599</v>
          </cell>
          <cell r="AX1024">
            <v>3.0000000000000027E-2</v>
          </cell>
          <cell r="AY1024">
            <v>1277.2086998431041</v>
          </cell>
          <cell r="AZ1024" t="str">
            <v>commission</v>
          </cell>
          <cell r="BA1024" t="str">
            <v>commissionEligible</v>
          </cell>
          <cell r="BB1024" t="str">
            <v>commissionPhilippines</v>
          </cell>
          <cell r="BC1024" t="str">
            <v xml:space="preserve">commissionPhilippines </v>
          </cell>
          <cell r="BH1024">
            <v>3</v>
          </cell>
        </row>
        <row r="1025">
          <cell r="B1025">
            <v>18787</v>
          </cell>
          <cell r="C1025">
            <v>13831</v>
          </cell>
          <cell r="D1025">
            <v>170471</v>
          </cell>
          <cell r="E1025" t="str">
            <v>Aaron Leung</v>
          </cell>
          <cell r="F1025" t="str">
            <v>Territory Manager</v>
          </cell>
          <cell r="G1025" t="str">
            <v>Employee</v>
          </cell>
          <cell r="H1025" t="str">
            <v>APAC Sales</v>
          </cell>
          <cell r="I1025" t="str">
            <v>HONG KONG</v>
          </cell>
          <cell r="J1025" t="str">
            <v>Hong Kong</v>
          </cell>
          <cell r="K1025">
            <v>43394</v>
          </cell>
          <cell r="L1025" t="str">
            <v>APAC</v>
          </cell>
          <cell r="M1025" t="str">
            <v>S53P</v>
          </cell>
          <cell r="N1025" t="str">
            <v>S</v>
          </cell>
          <cell r="O1025" t="str">
            <v>5</v>
          </cell>
          <cell r="P1025" t="str">
            <v>EL</v>
          </cell>
          <cell r="Q1025" t="str">
            <v>Sales 2018 Hong Kong</v>
          </cell>
          <cell r="R1025">
            <v>1</v>
          </cell>
          <cell r="U1025" t="str">
            <v>HKD</v>
          </cell>
          <cell r="V1025" t="str">
            <v>APAC Sales</v>
          </cell>
          <cell r="W1025" t="str">
            <v>Sharat Sinha</v>
          </cell>
          <cell r="Y1025" t="str">
            <v>Eligible</v>
          </cell>
          <cell r="Z1025">
            <v>520000</v>
          </cell>
          <cell r="AA1025">
            <v>67085.506371667856</v>
          </cell>
          <cell r="AB1025">
            <v>610000</v>
          </cell>
          <cell r="AC1025">
            <v>78696.459397533443</v>
          </cell>
          <cell r="AD1025">
            <v>2</v>
          </cell>
          <cell r="AE1025" t="str">
            <v>S53</v>
          </cell>
          <cell r="AF1025">
            <v>600000</v>
          </cell>
          <cell r="AG1025">
            <v>1100000</v>
          </cell>
          <cell r="AH1025">
            <v>0</v>
          </cell>
          <cell r="AI1025">
            <v>1</v>
          </cell>
          <cell r="AJ1025">
            <v>650000</v>
          </cell>
          <cell r="AK1025">
            <v>650000</v>
          </cell>
          <cell r="AL1025">
            <v>6.5573770491803351E-2</v>
          </cell>
          <cell r="AM1025">
            <v>83856.882964584816</v>
          </cell>
          <cell r="AN1025">
            <v>5160.4235670513735</v>
          </cell>
          <cell r="AO1025">
            <v>-0.40909090909090906</v>
          </cell>
          <cell r="AP1025" t="str">
            <v>EL</v>
          </cell>
          <cell r="AQ1025">
            <v>217359.99999999997</v>
          </cell>
          <cell r="AR1025">
            <v>2800000</v>
          </cell>
          <cell r="AS1025">
            <v>0.15</v>
          </cell>
          <cell r="AT1025">
            <v>1</v>
          </cell>
          <cell r="AU1025">
            <v>0</v>
          </cell>
          <cell r="AV1025">
            <v>650000</v>
          </cell>
          <cell r="AW1025">
            <v>83856.882964584816</v>
          </cell>
          <cell r="AX1025">
            <v>6.5573770491803351E-2</v>
          </cell>
          <cell r="AY1025">
            <v>5160.4235670513735</v>
          </cell>
          <cell r="AZ1025" t="str">
            <v>commission</v>
          </cell>
          <cell r="BA1025" t="str">
            <v>commissionEligible</v>
          </cell>
          <cell r="BB1025" t="str">
            <v>commissionHong Kong</v>
          </cell>
          <cell r="BC1025" t="str">
            <v xml:space="preserve">commissionHong Kong </v>
          </cell>
          <cell r="BH1025">
            <v>3</v>
          </cell>
        </row>
        <row r="1026">
          <cell r="B1026">
            <v>20465</v>
          </cell>
          <cell r="C1026">
            <v>15550</v>
          </cell>
          <cell r="D1026">
            <v>204881</v>
          </cell>
          <cell r="E1026" t="str">
            <v>Jeff Hsieh</v>
          </cell>
          <cell r="F1026" t="str">
            <v>Territory Manager</v>
          </cell>
          <cell r="G1026" t="str">
            <v>Employee</v>
          </cell>
          <cell r="H1026" t="str">
            <v>APAC Sales</v>
          </cell>
          <cell r="I1026" t="str">
            <v>TAIPEI</v>
          </cell>
          <cell r="J1026" t="str">
            <v>Taiwan</v>
          </cell>
          <cell r="K1026">
            <v>43745</v>
          </cell>
          <cell r="L1026" t="str">
            <v>APAC</v>
          </cell>
          <cell r="M1026" t="str">
            <v>S43P</v>
          </cell>
          <cell r="N1026" t="str">
            <v>S</v>
          </cell>
          <cell r="O1026" t="str">
            <v>4</v>
          </cell>
          <cell r="P1026" t="str">
            <v>Regular</v>
          </cell>
          <cell r="R1026">
            <v>1</v>
          </cell>
          <cell r="U1026" t="str">
            <v>TWD</v>
          </cell>
          <cell r="V1026" t="str">
            <v>APAC Sales</v>
          </cell>
          <cell r="W1026" t="str">
            <v>Sharat Sinha</v>
          </cell>
          <cell r="Y1026" t="str">
            <v>Eligible</v>
          </cell>
          <cell r="Z1026">
            <v>3220000</v>
          </cell>
          <cell r="AA1026">
            <v>114952.35920788422</v>
          </cell>
          <cell r="AB1026">
            <v>3220000</v>
          </cell>
          <cell r="AC1026">
            <v>114952.35920788422</v>
          </cell>
          <cell r="AD1026">
            <v>4</v>
          </cell>
          <cell r="AE1026" t="str">
            <v>S43</v>
          </cell>
          <cell r="AF1026">
            <v>2600000</v>
          </cell>
          <cell r="AG1026">
            <v>4000000</v>
          </cell>
          <cell r="AH1026">
            <v>0.44</v>
          </cell>
          <cell r="AI1026">
            <v>2</v>
          </cell>
          <cell r="AJ1026">
            <v>0</v>
          </cell>
          <cell r="AK1026">
            <v>3381000</v>
          </cell>
          <cell r="AL1026">
            <v>5.0000000000000044E-2</v>
          </cell>
          <cell r="AM1026">
            <v>120699.97716827843</v>
          </cell>
          <cell r="AN1026">
            <v>5747.6179603942146</v>
          </cell>
          <cell r="AO1026">
            <v>-0.15475000000000005</v>
          </cell>
          <cell r="AQ1026">
            <v>1220000</v>
          </cell>
          <cell r="AR1026">
            <v>7280000</v>
          </cell>
          <cell r="AS1026">
            <v>0.33</v>
          </cell>
          <cell r="AT1026">
            <v>1</v>
          </cell>
          <cell r="AU1026">
            <v>0</v>
          </cell>
          <cell r="AV1026">
            <v>3381000</v>
          </cell>
          <cell r="AW1026">
            <v>120699.97716827843</v>
          </cell>
          <cell r="AX1026">
            <v>5.0000000000000044E-2</v>
          </cell>
          <cell r="AY1026">
            <v>5747.6179603942146</v>
          </cell>
          <cell r="AZ1026" t="str">
            <v>commission</v>
          </cell>
          <cell r="BA1026" t="str">
            <v>commissionEligible</v>
          </cell>
          <cell r="BB1026" t="str">
            <v>commissionTaiwan</v>
          </cell>
          <cell r="BC1026" t="str">
            <v xml:space="preserve">commissionTaiwan </v>
          </cell>
        </row>
        <row r="1027">
          <cell r="B1027">
            <v>20472</v>
          </cell>
          <cell r="C1027">
            <v>15559</v>
          </cell>
          <cell r="D1027">
            <v>203322</v>
          </cell>
          <cell r="E1027" t="str">
            <v>Jingzhi Wang</v>
          </cell>
          <cell r="F1027" t="str">
            <v>Major Account Manager</v>
          </cell>
          <cell r="G1027" t="str">
            <v>Employee</v>
          </cell>
          <cell r="H1027" t="str">
            <v>APAC Sales</v>
          </cell>
          <cell r="I1027" t="str">
            <v>BEIJING</v>
          </cell>
          <cell r="J1027" t="str">
            <v>China</v>
          </cell>
          <cell r="K1027">
            <v>43746</v>
          </cell>
          <cell r="L1027" t="str">
            <v>APAC</v>
          </cell>
          <cell r="M1027" t="str">
            <v>S53P</v>
          </cell>
          <cell r="N1027" t="str">
            <v>S</v>
          </cell>
          <cell r="O1027" t="str">
            <v>5</v>
          </cell>
          <cell r="P1027" t="str">
            <v>Regular</v>
          </cell>
          <cell r="R1027">
            <v>1</v>
          </cell>
          <cell r="U1027" t="str">
            <v>CNY</v>
          </cell>
          <cell r="V1027" t="str">
            <v>APAC Sales</v>
          </cell>
          <cell r="W1027" t="str">
            <v>Sharat Sinha</v>
          </cell>
          <cell r="Y1027" t="str">
            <v>Eligible</v>
          </cell>
          <cell r="Z1027">
            <v>610000</v>
          </cell>
          <cell r="AA1027">
            <v>94366.165987618151</v>
          </cell>
          <cell r="AB1027">
            <v>610000</v>
          </cell>
          <cell r="AC1027">
            <v>94366.165987618151</v>
          </cell>
          <cell r="AD1027">
            <v>2</v>
          </cell>
          <cell r="AE1027" t="str">
            <v>S53</v>
          </cell>
          <cell r="AF1027">
            <v>400000</v>
          </cell>
          <cell r="AG1027">
            <v>700000</v>
          </cell>
          <cell r="AH1027">
            <v>0.7</v>
          </cell>
          <cell r="AI1027">
            <v>4</v>
          </cell>
          <cell r="AJ1027">
            <v>0</v>
          </cell>
          <cell r="AK1027">
            <v>610000</v>
          </cell>
          <cell r="AL1027">
            <v>0</v>
          </cell>
          <cell r="AM1027">
            <v>94366.165987618151</v>
          </cell>
          <cell r="AN1027">
            <v>0</v>
          </cell>
          <cell r="AO1027">
            <v>-0.12857142857142856</v>
          </cell>
          <cell r="AP1027" t="str">
            <v>Rated 2 - no recommendation</v>
          </cell>
          <cell r="AQ1027">
            <v>131503.603</v>
          </cell>
          <cell r="AR1027">
            <v>1600000</v>
          </cell>
          <cell r="AS1027">
            <v>0.32</v>
          </cell>
          <cell r="AT1027">
            <v>1</v>
          </cell>
          <cell r="AU1027">
            <v>0</v>
          </cell>
          <cell r="AV1027">
            <v>610000</v>
          </cell>
          <cell r="AW1027">
            <v>94366.165987618151</v>
          </cell>
          <cell r="AX1027">
            <v>0</v>
          </cell>
          <cell r="AY1027">
            <v>0</v>
          </cell>
          <cell r="AZ1027" t="str">
            <v>commission</v>
          </cell>
          <cell r="BA1027" t="str">
            <v>commissionEligible</v>
          </cell>
          <cell r="BB1027" t="str">
            <v>commissionChina</v>
          </cell>
          <cell r="BC1027" t="str">
            <v xml:space="preserve">commissionChina </v>
          </cell>
        </row>
        <row r="1028">
          <cell r="B1028">
            <v>13277</v>
          </cell>
          <cell r="C1028">
            <v>8302</v>
          </cell>
          <cell r="D1028">
            <v>182014</v>
          </cell>
          <cell r="E1028" t="str">
            <v>Lei Cao</v>
          </cell>
          <cell r="F1028" t="str">
            <v>Territory Manager</v>
          </cell>
          <cell r="G1028" t="str">
            <v>Employee</v>
          </cell>
          <cell r="H1028" t="str">
            <v>APAC Sales</v>
          </cell>
          <cell r="I1028" t="str">
            <v>SHANGHAI</v>
          </cell>
          <cell r="J1028" t="str">
            <v>China</v>
          </cell>
          <cell r="K1028">
            <v>42095</v>
          </cell>
          <cell r="L1028" t="str">
            <v>APAC</v>
          </cell>
          <cell r="M1028" t="str">
            <v>S43P</v>
          </cell>
          <cell r="N1028" t="str">
            <v>S</v>
          </cell>
          <cell r="O1028" t="str">
            <v>4</v>
          </cell>
          <cell r="P1028" t="str">
            <v>Regular</v>
          </cell>
          <cell r="R1028">
            <v>1</v>
          </cell>
          <cell r="U1028" t="str">
            <v>CNY</v>
          </cell>
          <cell r="V1028" t="str">
            <v>APAC Sales</v>
          </cell>
          <cell r="W1028" t="str">
            <v>Sharat Sinha</v>
          </cell>
          <cell r="Y1028" t="str">
            <v>Eligible</v>
          </cell>
          <cell r="Z1028">
            <v>630000</v>
          </cell>
          <cell r="AA1028">
            <v>97460.138642949896</v>
          </cell>
          <cell r="AB1028">
            <v>630000</v>
          </cell>
          <cell r="AC1028">
            <v>97460.138642949896</v>
          </cell>
          <cell r="AD1028">
            <v>2</v>
          </cell>
          <cell r="AE1028" t="str">
            <v>S43</v>
          </cell>
          <cell r="AF1028">
            <v>550000</v>
          </cell>
          <cell r="AG1028">
            <v>950000</v>
          </cell>
          <cell r="AH1028">
            <v>0.2</v>
          </cell>
          <cell r="AI1028">
            <v>2</v>
          </cell>
          <cell r="AJ1028">
            <v>0</v>
          </cell>
          <cell r="AK1028">
            <v>630000</v>
          </cell>
          <cell r="AL1028">
            <v>0</v>
          </cell>
          <cell r="AM1028">
            <v>97460.138642949896</v>
          </cell>
          <cell r="AN1028">
            <v>0</v>
          </cell>
          <cell r="AO1028">
            <v>-0.33684210526315794</v>
          </cell>
          <cell r="AP1028" t="str">
            <v>Rated 2 - no recommendation</v>
          </cell>
          <cell r="AQ1028">
            <v>131503.603</v>
          </cell>
          <cell r="AR1028">
            <v>1600000</v>
          </cell>
          <cell r="AS1028">
            <v>0.33</v>
          </cell>
          <cell r="AT1028">
            <v>1</v>
          </cell>
          <cell r="AU1028">
            <v>0</v>
          </cell>
          <cell r="AV1028">
            <v>630000</v>
          </cell>
          <cell r="AW1028">
            <v>97460.138642949896</v>
          </cell>
          <cell r="AX1028">
            <v>0</v>
          </cell>
          <cell r="AY1028">
            <v>0</v>
          </cell>
          <cell r="AZ1028" t="str">
            <v>commission</v>
          </cell>
          <cell r="BA1028" t="str">
            <v>commissionEligible</v>
          </cell>
          <cell r="BB1028" t="str">
            <v>commissionChina</v>
          </cell>
          <cell r="BC1028" t="str">
            <v xml:space="preserve">commissionChina </v>
          </cell>
          <cell r="BH1028">
            <v>4</v>
          </cell>
        </row>
        <row r="1029">
          <cell r="B1029">
            <v>18068</v>
          </cell>
          <cell r="C1029">
            <v>13119</v>
          </cell>
          <cell r="D1029">
            <v>159138</v>
          </cell>
          <cell r="E1029" t="str">
            <v>Xuelai Li</v>
          </cell>
          <cell r="F1029" t="str">
            <v>Major Account Manager</v>
          </cell>
          <cell r="G1029" t="str">
            <v>Left Site</v>
          </cell>
          <cell r="H1029" t="str">
            <v>APAC Sales</v>
          </cell>
          <cell r="I1029" t="str">
            <v>SHANGHAI</v>
          </cell>
          <cell r="J1029" t="str">
            <v>China</v>
          </cell>
          <cell r="K1029">
            <v>43252</v>
          </cell>
          <cell r="L1029" t="str">
            <v>APAC</v>
          </cell>
          <cell r="M1029" t="str">
            <v>S53P</v>
          </cell>
          <cell r="N1029" t="str">
            <v>S</v>
          </cell>
          <cell r="O1029" t="str">
            <v>5</v>
          </cell>
          <cell r="P1029" t="str">
            <v>Regular</v>
          </cell>
          <cell r="R1029">
            <v>1</v>
          </cell>
          <cell r="U1029" t="str">
            <v>CNY</v>
          </cell>
          <cell r="V1029" t="str">
            <v>APAC Sales</v>
          </cell>
          <cell r="W1029" t="str">
            <v>Sharat Sinha</v>
          </cell>
          <cell r="Y1029" t="str">
            <v>Not Eligible - Left</v>
          </cell>
          <cell r="Z1029">
            <v>478400</v>
          </cell>
          <cell r="AA1029">
            <v>74007.825915535286</v>
          </cell>
          <cell r="AB1029">
            <v>478400</v>
          </cell>
          <cell r="AC1029">
            <v>74007.825915535286</v>
          </cell>
        </row>
        <row r="1030">
          <cell r="B1030">
            <v>19776</v>
          </cell>
          <cell r="C1030">
            <v>14834</v>
          </cell>
          <cell r="D1030">
            <v>206544</v>
          </cell>
          <cell r="E1030" t="str">
            <v>YiQing Zhu</v>
          </cell>
          <cell r="F1030" t="str">
            <v>Territory Manager</v>
          </cell>
          <cell r="G1030" t="str">
            <v>Employee</v>
          </cell>
          <cell r="H1030" t="str">
            <v>APAC Sales</v>
          </cell>
          <cell r="I1030" t="str">
            <v>GUANGZHOU</v>
          </cell>
          <cell r="J1030" t="str">
            <v>China</v>
          </cell>
          <cell r="K1030">
            <v>43570</v>
          </cell>
          <cell r="L1030" t="str">
            <v>APAC</v>
          </cell>
          <cell r="M1030" t="str">
            <v>S53P</v>
          </cell>
          <cell r="N1030" t="str">
            <v>S</v>
          </cell>
          <cell r="O1030" t="str">
            <v>5</v>
          </cell>
          <cell r="P1030" t="str">
            <v>Regular</v>
          </cell>
          <cell r="R1030">
            <v>1</v>
          </cell>
          <cell r="U1030" t="str">
            <v>CNY</v>
          </cell>
          <cell r="V1030" t="str">
            <v>APAC Sales</v>
          </cell>
          <cell r="W1030" t="str">
            <v>Sharat Sinha</v>
          </cell>
          <cell r="Y1030" t="str">
            <v>Eligible</v>
          </cell>
          <cell r="Z1030">
            <v>470000</v>
          </cell>
          <cell r="AA1030">
            <v>72708.35740029595</v>
          </cell>
          <cell r="AB1030">
            <v>470000</v>
          </cell>
          <cell r="AC1030">
            <v>72708.35740029595</v>
          </cell>
          <cell r="AD1030">
            <v>3</v>
          </cell>
          <cell r="AE1030" t="str">
            <v>S53</v>
          </cell>
          <cell r="AF1030">
            <v>400000</v>
          </cell>
          <cell r="AG1030">
            <v>700000</v>
          </cell>
          <cell r="AH1030">
            <v>0.23</v>
          </cell>
          <cell r="AI1030">
            <v>2</v>
          </cell>
          <cell r="AJ1030">
            <v>0</v>
          </cell>
          <cell r="AK1030">
            <v>484100</v>
          </cell>
          <cell r="AL1030">
            <v>3.0000000000000027E-2</v>
          </cell>
          <cell r="AM1030">
            <v>74889.608122304839</v>
          </cell>
          <cell r="AN1030">
            <v>2181.2507220088883</v>
          </cell>
          <cell r="AO1030">
            <v>-0.30842857142857139</v>
          </cell>
          <cell r="AQ1030">
            <v>131503.603</v>
          </cell>
          <cell r="AR1030">
            <v>1600000</v>
          </cell>
          <cell r="AS1030">
            <v>0.23</v>
          </cell>
          <cell r="AT1030">
            <v>1</v>
          </cell>
          <cell r="AU1030">
            <v>0</v>
          </cell>
          <cell r="AV1030">
            <v>484100</v>
          </cell>
          <cell r="AW1030">
            <v>74889.608122304839</v>
          </cell>
          <cell r="AX1030">
            <v>3.0000000000000027E-2</v>
          </cell>
          <cell r="AY1030">
            <v>2181.2507220088883</v>
          </cell>
          <cell r="AZ1030" t="str">
            <v>commission</v>
          </cell>
          <cell r="BA1030" t="str">
            <v>commissionEligible</v>
          </cell>
          <cell r="BB1030" t="str">
            <v>commissionChina</v>
          </cell>
          <cell r="BC1030" t="str">
            <v xml:space="preserve">commissionChina </v>
          </cell>
          <cell r="BH1030">
            <v>2</v>
          </cell>
        </row>
        <row r="1031">
          <cell r="B1031">
            <v>18189</v>
          </cell>
          <cell r="C1031">
            <v>13239</v>
          </cell>
          <cell r="D1031">
            <v>159134</v>
          </cell>
          <cell r="E1031" t="str">
            <v>Ling Ling Cheung</v>
          </cell>
          <cell r="F1031" t="str">
            <v>Renewals Manager</v>
          </cell>
          <cell r="G1031" t="str">
            <v>Employee</v>
          </cell>
          <cell r="H1031" t="str">
            <v>APAC Sales</v>
          </cell>
          <cell r="I1031" t="str">
            <v>HONG KONG</v>
          </cell>
          <cell r="J1031" t="str">
            <v>Hong Kong</v>
          </cell>
          <cell r="K1031">
            <v>43290</v>
          </cell>
          <cell r="L1031" t="str">
            <v>APAC</v>
          </cell>
          <cell r="M1031" t="str">
            <v>M55P</v>
          </cell>
          <cell r="N1031" t="str">
            <v>M</v>
          </cell>
          <cell r="O1031" t="str">
            <v>5</v>
          </cell>
          <cell r="P1031" t="str">
            <v>Regular</v>
          </cell>
          <cell r="R1031">
            <v>1</v>
          </cell>
          <cell r="U1031" t="str">
            <v>HKD</v>
          </cell>
          <cell r="V1031" t="str">
            <v>APAC Sales</v>
          </cell>
          <cell r="W1031" t="str">
            <v>Sharat Sinha</v>
          </cell>
          <cell r="Y1031" t="str">
            <v>Eligible</v>
          </cell>
          <cell r="Z1031">
            <v>295000</v>
          </cell>
          <cell r="AA1031">
            <v>38058.123807003882</v>
          </cell>
          <cell r="AB1031">
            <v>295000</v>
          </cell>
          <cell r="AC1031">
            <v>38058.123807003882</v>
          </cell>
          <cell r="AD1031">
            <v>3</v>
          </cell>
          <cell r="AE1031" t="str">
            <v>M55</v>
          </cell>
          <cell r="AF1031">
            <v>400000</v>
          </cell>
          <cell r="AG1031">
            <v>600000</v>
          </cell>
          <cell r="AH1031">
            <v>0</v>
          </cell>
          <cell r="AI1031">
            <v>1</v>
          </cell>
          <cell r="AJ1031">
            <v>0</v>
          </cell>
          <cell r="AK1031">
            <v>306800</v>
          </cell>
          <cell r="AL1031">
            <v>4.0000000000000036E-2</v>
          </cell>
          <cell r="AM1031">
            <v>39580.448759284038</v>
          </cell>
          <cell r="AN1031">
            <v>1522.3249522801561</v>
          </cell>
          <cell r="AO1031">
            <v>-0.48866666666666669</v>
          </cell>
          <cell r="AQ1031">
            <v>217359.99999999997</v>
          </cell>
          <cell r="AR1031">
            <v>2800000</v>
          </cell>
          <cell r="AS1031">
            <v>0.03</v>
          </cell>
          <cell r="AT1031">
            <v>1</v>
          </cell>
          <cell r="AU1031">
            <v>0</v>
          </cell>
          <cell r="AV1031">
            <v>306800</v>
          </cell>
          <cell r="AW1031">
            <v>39580.448759284038</v>
          </cell>
          <cell r="AX1031">
            <v>4.0000000000000036E-2</v>
          </cell>
          <cell r="AY1031">
            <v>1522.3249522801561</v>
          </cell>
          <cell r="AZ1031" t="str">
            <v>commission</v>
          </cell>
          <cell r="BA1031" t="str">
            <v>commissionEligible</v>
          </cell>
          <cell r="BB1031" t="str">
            <v>commissionHong Kong</v>
          </cell>
          <cell r="BC1031" t="str">
            <v xml:space="preserve">commissionHong Kong </v>
          </cell>
          <cell r="BH1031">
            <v>3</v>
          </cell>
        </row>
        <row r="1032">
          <cell r="B1032">
            <v>14866</v>
          </cell>
          <cell r="C1032">
            <v>9810</v>
          </cell>
          <cell r="D1032">
            <v>86851</v>
          </cell>
          <cell r="E1032" t="str">
            <v>Danie Smit</v>
          </cell>
          <cell r="F1032" t="str">
            <v>Security Engineer</v>
          </cell>
          <cell r="G1032" t="str">
            <v>Employee</v>
          </cell>
          <cell r="H1032" t="str">
            <v>APAC Sales</v>
          </cell>
          <cell r="I1032" t="str">
            <v>WELLINGTON</v>
          </cell>
          <cell r="J1032" t="str">
            <v>New Zealand</v>
          </cell>
          <cell r="K1032">
            <v>42450</v>
          </cell>
          <cell r="L1032" t="str">
            <v>APAC</v>
          </cell>
          <cell r="M1032" t="str">
            <v>E41P</v>
          </cell>
          <cell r="N1032" t="str">
            <v>E</v>
          </cell>
          <cell r="O1032" t="str">
            <v>4</v>
          </cell>
          <cell r="P1032" t="str">
            <v>Regular</v>
          </cell>
          <cell r="R1032">
            <v>1</v>
          </cell>
          <cell r="U1032" t="str">
            <v>NZD</v>
          </cell>
          <cell r="V1032" t="str">
            <v>APAC Sales</v>
          </cell>
          <cell r="W1032" t="str">
            <v>Sharat Sinha</v>
          </cell>
          <cell r="Y1032" t="str">
            <v>Eligible</v>
          </cell>
          <cell r="Z1032">
            <v>190000</v>
          </cell>
          <cell r="AA1032">
            <v>137293.35457204783</v>
          </cell>
          <cell r="AB1032">
            <v>190000</v>
          </cell>
          <cell r="AC1032">
            <v>137293.35457204783</v>
          </cell>
          <cell r="AD1032">
            <v>3</v>
          </cell>
          <cell r="AE1032" t="str">
            <v>E41</v>
          </cell>
          <cell r="AF1032">
            <v>170000</v>
          </cell>
          <cell r="AG1032">
            <v>240000</v>
          </cell>
          <cell r="AH1032">
            <v>0.28000000000000003</v>
          </cell>
          <cell r="AI1032">
            <v>2</v>
          </cell>
          <cell r="AJ1032">
            <v>0</v>
          </cell>
          <cell r="AK1032">
            <v>195700</v>
          </cell>
          <cell r="AL1032">
            <v>3.0000000000000027E-2</v>
          </cell>
          <cell r="AM1032">
            <v>141412.15520920925</v>
          </cell>
          <cell r="AN1032">
            <v>4118.8006371614174</v>
          </cell>
          <cell r="AO1032">
            <v>-0.18458333333333332</v>
          </cell>
          <cell r="AQ1032">
            <v>90000</v>
          </cell>
          <cell r="AR1032">
            <v>380000</v>
          </cell>
          <cell r="AS1032">
            <v>0.34</v>
          </cell>
          <cell r="AT1032">
            <v>1</v>
          </cell>
          <cell r="AU1032">
            <v>0</v>
          </cell>
          <cell r="AV1032">
            <v>195700</v>
          </cell>
          <cell r="AW1032">
            <v>141412.15520920925</v>
          </cell>
          <cell r="AX1032">
            <v>3.0000000000000027E-2</v>
          </cell>
          <cell r="AY1032">
            <v>4118.8006371614174</v>
          </cell>
          <cell r="AZ1032" t="str">
            <v>commission</v>
          </cell>
          <cell r="BA1032" t="str">
            <v>commissionEligible</v>
          </cell>
          <cell r="BB1032" t="str">
            <v>commissionNew Zealand</v>
          </cell>
          <cell r="BC1032" t="str">
            <v xml:space="preserve">commissionNew Zealand </v>
          </cell>
          <cell r="BH1032">
            <v>3</v>
          </cell>
        </row>
        <row r="1033">
          <cell r="B1033">
            <v>17094</v>
          </cell>
          <cell r="C1033">
            <v>12040</v>
          </cell>
          <cell r="D1033">
            <v>132953</v>
          </cell>
          <cell r="E1033" t="str">
            <v>Shmaya Krinsky</v>
          </cell>
          <cell r="F1033" t="str">
            <v>Territory Account Manager</v>
          </cell>
          <cell r="G1033" t="str">
            <v>Employee</v>
          </cell>
          <cell r="H1033" t="str">
            <v>APAC Sales</v>
          </cell>
          <cell r="I1033" t="str">
            <v>MELBOURNE</v>
          </cell>
          <cell r="J1033" t="str">
            <v>Australia</v>
          </cell>
          <cell r="K1033">
            <v>43023</v>
          </cell>
          <cell r="L1033" t="str">
            <v>APAC</v>
          </cell>
          <cell r="M1033" t="str">
            <v>S51P</v>
          </cell>
          <cell r="N1033" t="str">
            <v>S</v>
          </cell>
          <cell r="O1033" t="str">
            <v>5</v>
          </cell>
          <cell r="P1033" t="str">
            <v>Regular</v>
          </cell>
          <cell r="R1033">
            <v>1</v>
          </cell>
          <cell r="U1033" t="str">
            <v>AUD</v>
          </cell>
          <cell r="V1033" t="str">
            <v>APAC Sales</v>
          </cell>
          <cell r="W1033" t="str">
            <v>Sharat Sinha</v>
          </cell>
          <cell r="Y1033" t="str">
            <v>Eligible</v>
          </cell>
          <cell r="Z1033">
            <v>140000</v>
          </cell>
          <cell r="AA1033">
            <v>108336.20657783981</v>
          </cell>
          <cell r="AB1033">
            <v>140000</v>
          </cell>
          <cell r="AC1033">
            <v>108336.20657783981</v>
          </cell>
          <cell r="AD1033">
            <v>2</v>
          </cell>
          <cell r="AE1033" t="str">
            <v>S51</v>
          </cell>
          <cell r="AF1033">
            <v>140000</v>
          </cell>
          <cell r="AG1033">
            <v>250000</v>
          </cell>
          <cell r="AH1033">
            <v>0</v>
          </cell>
          <cell r="AI1033">
            <v>1</v>
          </cell>
          <cell r="AJ1033">
            <v>0</v>
          </cell>
          <cell r="AK1033">
            <v>140000</v>
          </cell>
          <cell r="AL1033">
            <v>0</v>
          </cell>
          <cell r="AM1033">
            <v>108336.20657783981</v>
          </cell>
          <cell r="AN1033">
            <v>0</v>
          </cell>
          <cell r="AO1033">
            <v>-0.43999999999999995</v>
          </cell>
          <cell r="AP1033" t="str">
            <v>Rated 2 - no recommendation</v>
          </cell>
          <cell r="AQ1033">
            <v>80000</v>
          </cell>
          <cell r="AR1033">
            <v>490000</v>
          </cell>
          <cell r="AS1033">
            <v>0.14000000000000001</v>
          </cell>
          <cell r="AT1033">
            <v>1</v>
          </cell>
          <cell r="AU1033">
            <v>0</v>
          </cell>
          <cell r="AV1033">
            <v>140000</v>
          </cell>
          <cell r="AW1033">
            <v>108336.20657783981</v>
          </cell>
          <cell r="AX1033">
            <v>0</v>
          </cell>
          <cell r="AY1033">
            <v>0</v>
          </cell>
          <cell r="AZ1033" t="str">
            <v>commission</v>
          </cell>
          <cell r="BA1033" t="str">
            <v>commissionEligible</v>
          </cell>
          <cell r="BB1033" t="str">
            <v>commissionAustralia</v>
          </cell>
          <cell r="BC1033" t="str">
            <v xml:space="preserve">commissionAustralia </v>
          </cell>
          <cell r="BH1033">
            <v>2</v>
          </cell>
        </row>
        <row r="1034">
          <cell r="B1034">
            <v>12081</v>
          </cell>
          <cell r="C1034">
            <v>4812</v>
          </cell>
          <cell r="D1034">
            <v>35957</v>
          </cell>
          <cell r="E1034" t="str">
            <v>Peter McGinnis</v>
          </cell>
          <cell r="F1034" t="str">
            <v>SE Manager - Central &amp; Local Government</v>
          </cell>
          <cell r="G1034" t="str">
            <v>Employee</v>
          </cell>
          <cell r="H1034" t="str">
            <v>EMEA Sales</v>
          </cell>
          <cell r="I1034" t="str">
            <v>LONDON - HOME</v>
          </cell>
          <cell r="J1034" t="str">
            <v>United Kingdom</v>
          </cell>
          <cell r="K1034">
            <v>41777</v>
          </cell>
          <cell r="L1034" t="str">
            <v>EMEA</v>
          </cell>
          <cell r="M1034" t="str">
            <v>E41M</v>
          </cell>
          <cell r="N1034" t="str">
            <v>E</v>
          </cell>
          <cell r="O1034" t="str">
            <v>4</v>
          </cell>
          <cell r="P1034" t="str">
            <v>Regular</v>
          </cell>
          <cell r="R1034">
            <v>1</v>
          </cell>
          <cell r="U1034" t="str">
            <v>GBP</v>
          </cell>
          <cell r="V1034" t="str">
            <v>EMEA Sales</v>
          </cell>
          <cell r="W1034" t="str">
            <v>Bruno Darmon</v>
          </cell>
          <cell r="Y1034" t="str">
            <v>Eligible</v>
          </cell>
          <cell r="Z1034">
            <v>84000</v>
          </cell>
          <cell r="AA1034">
            <v>115522.03438258902</v>
          </cell>
          <cell r="AB1034">
            <v>92400</v>
          </cell>
          <cell r="AC1034">
            <v>127074.23782084792</v>
          </cell>
          <cell r="AD1034">
            <v>5</v>
          </cell>
          <cell r="AE1034" t="str">
            <v>E41</v>
          </cell>
          <cell r="AF1034">
            <v>80000</v>
          </cell>
          <cell r="AG1034">
            <v>130000</v>
          </cell>
          <cell r="AH1034">
            <v>0.24</v>
          </cell>
          <cell r="AI1034">
            <v>2</v>
          </cell>
          <cell r="AJ1034">
            <v>0</v>
          </cell>
          <cell r="AK1034">
            <v>92400</v>
          </cell>
          <cell r="AL1034">
            <v>0</v>
          </cell>
          <cell r="AM1034">
            <v>127074.23782084792</v>
          </cell>
          <cell r="AN1034">
            <v>0</v>
          </cell>
          <cell r="AO1034">
            <v>-0.28923076923076918</v>
          </cell>
          <cell r="AP1034" t="str">
            <v>Already received an increase</v>
          </cell>
          <cell r="AQ1034">
            <v>33000</v>
          </cell>
          <cell r="AR1034">
            <v>265000</v>
          </cell>
          <cell r="AS1034">
            <v>0.25</v>
          </cell>
          <cell r="AT1034">
            <v>1</v>
          </cell>
          <cell r="AU1034">
            <v>0</v>
          </cell>
          <cell r="AV1034">
            <v>92400</v>
          </cell>
          <cell r="AW1034">
            <v>127074.23782084792</v>
          </cell>
          <cell r="AX1034">
            <v>0</v>
          </cell>
          <cell r="AY1034">
            <v>0</v>
          </cell>
          <cell r="AZ1034" t="str">
            <v>commission</v>
          </cell>
          <cell r="BA1034" t="str">
            <v>commissionEligible</v>
          </cell>
          <cell r="BB1034" t="str">
            <v>commissionUnited Kingdom</v>
          </cell>
          <cell r="BC1034" t="str">
            <v xml:space="preserve">commissionUnited Kingdom </v>
          </cell>
          <cell r="BH1034">
            <v>3</v>
          </cell>
        </row>
        <row r="1035">
          <cell r="B1035">
            <v>15744</v>
          </cell>
          <cell r="C1035">
            <v>10698</v>
          </cell>
          <cell r="D1035">
            <v>242727</v>
          </cell>
          <cell r="E1035" t="str">
            <v>Benjamin Buhl</v>
          </cell>
          <cell r="F1035" t="str">
            <v>Major Account Manager</v>
          </cell>
          <cell r="G1035" t="str">
            <v>Employee</v>
          </cell>
          <cell r="H1035" t="str">
            <v>EMEA Sales</v>
          </cell>
          <cell r="I1035" t="str">
            <v>MUNICH</v>
          </cell>
          <cell r="J1035" t="str">
            <v>Germany</v>
          </cell>
          <cell r="K1035">
            <v>42628</v>
          </cell>
          <cell r="L1035" t="str">
            <v>EMEA</v>
          </cell>
          <cell r="M1035" t="str">
            <v>S43P</v>
          </cell>
          <cell r="N1035" t="str">
            <v>S</v>
          </cell>
          <cell r="O1035" t="str">
            <v>4</v>
          </cell>
          <cell r="P1035" t="str">
            <v>Regular</v>
          </cell>
          <cell r="R1035">
            <v>1</v>
          </cell>
          <cell r="U1035" t="str">
            <v>EUR</v>
          </cell>
          <cell r="V1035" t="str">
            <v>EMEA Sales</v>
          </cell>
          <cell r="W1035" t="str">
            <v>Bruno Darmon</v>
          </cell>
          <cell r="Y1035" t="str">
            <v>Eligible</v>
          </cell>
          <cell r="Z1035">
            <v>124500</v>
          </cell>
          <cell r="AA1035">
            <v>151360.32589066192</v>
          </cell>
          <cell r="AB1035">
            <v>165000</v>
          </cell>
          <cell r="AC1035">
            <v>200598.02226473263</v>
          </cell>
          <cell r="AD1035">
            <v>5</v>
          </cell>
          <cell r="AE1035" t="str">
            <v>S43</v>
          </cell>
          <cell r="AF1035">
            <v>125000</v>
          </cell>
          <cell r="AG1035">
            <v>180000</v>
          </cell>
          <cell r="AH1035">
            <v>0</v>
          </cell>
          <cell r="AI1035">
            <v>1</v>
          </cell>
          <cell r="AJ1035">
            <v>0</v>
          </cell>
          <cell r="AK1035">
            <v>165000</v>
          </cell>
          <cell r="AL1035">
            <v>0</v>
          </cell>
          <cell r="AM1035">
            <v>200598.02226473263</v>
          </cell>
          <cell r="AN1035">
            <v>0</v>
          </cell>
          <cell r="AO1035">
            <v>-8.333333333333337E-2</v>
          </cell>
          <cell r="AP1035" t="str">
            <v>Already received an increase</v>
          </cell>
          <cell r="AQ1035">
            <v>58500</v>
          </cell>
          <cell r="AR1035">
            <v>390000</v>
          </cell>
          <cell r="AS1035">
            <v>0.32</v>
          </cell>
          <cell r="AT1035">
            <v>1</v>
          </cell>
          <cell r="AU1035">
            <v>0</v>
          </cell>
          <cell r="AV1035">
            <v>165000</v>
          </cell>
          <cell r="AW1035">
            <v>200598.02226473263</v>
          </cell>
          <cell r="AX1035">
            <v>0</v>
          </cell>
          <cell r="AY1035">
            <v>0</v>
          </cell>
          <cell r="AZ1035" t="str">
            <v>commission</v>
          </cell>
          <cell r="BA1035" t="str">
            <v>commissionEligible</v>
          </cell>
          <cell r="BB1035" t="str">
            <v>commissionGermany</v>
          </cell>
          <cell r="BC1035" t="str">
            <v xml:space="preserve">commissionGermany </v>
          </cell>
          <cell r="BH1035">
            <v>5</v>
          </cell>
        </row>
        <row r="1036">
          <cell r="B1036">
            <v>8939</v>
          </cell>
          <cell r="C1036">
            <v>2957</v>
          </cell>
          <cell r="E1036" t="str">
            <v>Avishai Corcos</v>
          </cell>
          <cell r="F1036" t="str">
            <v>Commercial Team Leader</v>
          </cell>
          <cell r="G1036" t="str">
            <v>Employee</v>
          </cell>
          <cell r="H1036" t="str">
            <v>EMEA Sales</v>
          </cell>
          <cell r="I1036" t="str">
            <v>TEL-AVIV</v>
          </cell>
          <cell r="J1036" t="str">
            <v>Israel</v>
          </cell>
          <cell r="K1036">
            <v>40491</v>
          </cell>
          <cell r="L1036" t="str">
            <v>IL</v>
          </cell>
          <cell r="M1036" t="str">
            <v>S43M</v>
          </cell>
          <cell r="N1036" t="str">
            <v>S</v>
          </cell>
          <cell r="O1036" t="str">
            <v>4</v>
          </cell>
          <cell r="P1036" t="str">
            <v>Regular</v>
          </cell>
          <cell r="R1036">
            <v>1</v>
          </cell>
          <cell r="U1036" t="str">
            <v>ILS</v>
          </cell>
          <cell r="V1036" t="str">
            <v>EMEA Sales</v>
          </cell>
          <cell r="W1036" t="str">
            <v>Bruno Darmon</v>
          </cell>
          <cell r="Y1036" t="str">
            <v>Eligible</v>
          </cell>
          <cell r="Z1036">
            <v>52500</v>
          </cell>
          <cell r="AA1036">
            <v>193548.38709677421</v>
          </cell>
          <cell r="AB1036">
            <v>52500</v>
          </cell>
          <cell r="AC1036">
            <v>193548.38709677421</v>
          </cell>
          <cell r="AD1036">
            <v>5</v>
          </cell>
          <cell r="AE1036" t="str">
            <v>S43</v>
          </cell>
          <cell r="AF1036">
            <v>35000</v>
          </cell>
          <cell r="AG1036">
            <v>55000</v>
          </cell>
          <cell r="AH1036">
            <v>0.87</v>
          </cell>
          <cell r="AI1036">
            <v>5</v>
          </cell>
          <cell r="AJ1036">
            <v>0</v>
          </cell>
          <cell r="AK1036">
            <v>54075</v>
          </cell>
          <cell r="AL1036">
            <v>3.0000000000000027E-2</v>
          </cell>
          <cell r="AM1036">
            <v>199354.83870967742</v>
          </cell>
          <cell r="AN1036">
            <v>5806.4516129032127</v>
          </cell>
          <cell r="AO1036">
            <v>-1.6818181818181843E-2</v>
          </cell>
          <cell r="AQ1036">
            <v>6500</v>
          </cell>
          <cell r="AR1036">
            <v>86000</v>
          </cell>
          <cell r="AS1036">
            <v>0.56999999999999995</v>
          </cell>
          <cell r="AT1036">
            <v>1</v>
          </cell>
          <cell r="AU1036">
            <v>0</v>
          </cell>
          <cell r="AV1036">
            <v>54075</v>
          </cell>
          <cell r="AW1036">
            <v>199354.83870967742</v>
          </cell>
          <cell r="AX1036">
            <v>3.0000000000000027E-2</v>
          </cell>
          <cell r="AY1036">
            <v>5806.4516129032127</v>
          </cell>
          <cell r="AZ1036" t="str">
            <v>commission</v>
          </cell>
          <cell r="BA1036" t="str">
            <v>commissionEligible</v>
          </cell>
          <cell r="BB1036" t="str">
            <v>commissionIsrael</v>
          </cell>
          <cell r="BC1036" t="str">
            <v xml:space="preserve">commissionIsrael </v>
          </cell>
          <cell r="BH1036">
            <v>5</v>
          </cell>
        </row>
        <row r="1037">
          <cell r="B1037">
            <v>15111</v>
          </cell>
          <cell r="C1037">
            <v>10063</v>
          </cell>
          <cell r="D1037">
            <v>95194</v>
          </cell>
          <cell r="E1037" t="str">
            <v>Alberto Lazzaro</v>
          </cell>
          <cell r="F1037" t="str">
            <v xml:space="preserve">Territory Account Manager </v>
          </cell>
          <cell r="G1037" t="str">
            <v>Employee</v>
          </cell>
          <cell r="H1037" t="str">
            <v>EMEA Sales</v>
          </cell>
          <cell r="I1037" t="str">
            <v>MILANO</v>
          </cell>
          <cell r="J1037" t="str">
            <v>Italy</v>
          </cell>
          <cell r="K1037">
            <v>42499</v>
          </cell>
          <cell r="L1037" t="str">
            <v>EMEA</v>
          </cell>
          <cell r="M1037" t="str">
            <v>S53P</v>
          </cell>
          <cell r="N1037" t="str">
            <v>S</v>
          </cell>
          <cell r="O1037" t="str">
            <v>5</v>
          </cell>
          <cell r="P1037" t="str">
            <v>Regular</v>
          </cell>
          <cell r="R1037">
            <v>1</v>
          </cell>
          <cell r="U1037" t="str">
            <v>EUR</v>
          </cell>
          <cell r="V1037" t="str">
            <v>EMEA Sales</v>
          </cell>
          <cell r="W1037" t="str">
            <v>Bruno Darmon</v>
          </cell>
          <cell r="Y1037" t="str">
            <v>Eligible</v>
          </cell>
          <cell r="Z1037">
            <v>120000</v>
          </cell>
          <cell r="AA1037">
            <v>145889.47073798737</v>
          </cell>
          <cell r="AB1037">
            <v>120000</v>
          </cell>
          <cell r="AC1037">
            <v>145889.47073798737</v>
          </cell>
          <cell r="AD1037">
            <v>5</v>
          </cell>
          <cell r="AE1037" t="str">
            <v>S53</v>
          </cell>
          <cell r="AF1037">
            <v>75000</v>
          </cell>
          <cell r="AG1037">
            <v>120000</v>
          </cell>
          <cell r="AH1037">
            <v>1</v>
          </cell>
          <cell r="AI1037">
            <v>5</v>
          </cell>
          <cell r="AJ1037">
            <v>0</v>
          </cell>
          <cell r="AK1037">
            <v>123600</v>
          </cell>
          <cell r="AL1037">
            <v>3.0000000000000027E-2</v>
          </cell>
          <cell r="AM1037">
            <v>150266.15486012699</v>
          </cell>
          <cell r="AN1037">
            <v>4376.6841221396171</v>
          </cell>
          <cell r="AO1037">
            <v>3.0000000000000027E-2</v>
          </cell>
          <cell r="AQ1037">
            <v>39120</v>
          </cell>
          <cell r="AR1037">
            <v>330000</v>
          </cell>
          <cell r="AS1037">
            <v>0.27</v>
          </cell>
          <cell r="AT1037">
            <v>1</v>
          </cell>
          <cell r="AU1037">
            <v>0</v>
          </cell>
          <cell r="AV1037">
            <v>123600</v>
          </cell>
          <cell r="AW1037">
            <v>150266.15486012699</v>
          </cell>
          <cell r="AX1037">
            <v>3.0000000000000027E-2</v>
          </cell>
          <cell r="AY1037">
            <v>4376.6841221396171</v>
          </cell>
          <cell r="AZ1037" t="str">
            <v>commission</v>
          </cell>
          <cell r="BA1037" t="str">
            <v>commissionEligible</v>
          </cell>
          <cell r="BB1037" t="str">
            <v>commissionItaly</v>
          </cell>
          <cell r="BC1037" t="str">
            <v xml:space="preserve">commissionItaly </v>
          </cell>
          <cell r="BH1037">
            <v>4</v>
          </cell>
        </row>
        <row r="1038">
          <cell r="B1038">
            <v>12820</v>
          </cell>
          <cell r="C1038">
            <v>7847</v>
          </cell>
          <cell r="D1038">
            <v>52664</v>
          </cell>
          <cell r="E1038" t="str">
            <v>Carlos De Lucas</v>
          </cell>
          <cell r="F1038" t="str">
            <v>Sales Team Leader, Telco</v>
          </cell>
          <cell r="G1038" t="str">
            <v>Employee</v>
          </cell>
          <cell r="H1038" t="str">
            <v>EMEA Sales</v>
          </cell>
          <cell r="I1038" t="str">
            <v>MADRID</v>
          </cell>
          <cell r="J1038" t="str">
            <v>Spain</v>
          </cell>
          <cell r="K1038">
            <v>41995</v>
          </cell>
          <cell r="L1038" t="str">
            <v>EMEA</v>
          </cell>
          <cell r="M1038" t="str">
            <v>S43M</v>
          </cell>
          <cell r="N1038" t="str">
            <v>S</v>
          </cell>
          <cell r="O1038" t="str">
            <v>4</v>
          </cell>
          <cell r="P1038" t="str">
            <v>Regular</v>
          </cell>
          <cell r="R1038">
            <v>1</v>
          </cell>
          <cell r="U1038" t="str">
            <v>EUR</v>
          </cell>
          <cell r="V1038" t="str">
            <v>EMEA Sales</v>
          </cell>
          <cell r="W1038" t="str">
            <v>Bruno Darmon</v>
          </cell>
          <cell r="Y1038" t="str">
            <v>Eligible</v>
          </cell>
          <cell r="Z1038">
            <v>138000</v>
          </cell>
          <cell r="AA1038">
            <v>167772.89134868549</v>
          </cell>
          <cell r="AB1038">
            <v>138000</v>
          </cell>
          <cell r="AC1038">
            <v>167772.89134868549</v>
          </cell>
          <cell r="AD1038">
            <v>5</v>
          </cell>
          <cell r="AE1038" t="str">
            <v>S43</v>
          </cell>
          <cell r="AF1038">
            <v>100000</v>
          </cell>
          <cell r="AG1038">
            <v>150000</v>
          </cell>
          <cell r="AH1038">
            <v>0.76</v>
          </cell>
          <cell r="AI1038">
            <v>4</v>
          </cell>
          <cell r="AJ1038">
            <v>0</v>
          </cell>
          <cell r="AK1038">
            <v>143520</v>
          </cell>
          <cell r="AL1038">
            <v>4.0000000000000036E-2</v>
          </cell>
          <cell r="AM1038">
            <v>174483.80700263291</v>
          </cell>
          <cell r="AN1038">
            <v>6710.9156539474207</v>
          </cell>
          <cell r="AO1038">
            <v>-4.3200000000000016E-2</v>
          </cell>
          <cell r="AQ1038">
            <v>37000</v>
          </cell>
          <cell r="AR1038">
            <v>230000</v>
          </cell>
          <cell r="AS1038">
            <v>0.52</v>
          </cell>
          <cell r="AT1038">
            <v>1</v>
          </cell>
          <cell r="AU1038">
            <v>0</v>
          </cell>
          <cell r="AV1038">
            <v>143520</v>
          </cell>
          <cell r="AW1038">
            <v>174483.80700263291</v>
          </cell>
          <cell r="AX1038">
            <v>4.0000000000000036E-2</v>
          </cell>
          <cell r="AY1038">
            <v>6710.9156539474207</v>
          </cell>
          <cell r="AZ1038" t="str">
            <v>commission</v>
          </cell>
          <cell r="BA1038" t="str">
            <v>commissionEligible</v>
          </cell>
          <cell r="BB1038" t="str">
            <v>commissionSpain</v>
          </cell>
          <cell r="BC1038" t="str">
            <v xml:space="preserve">commissionSpain </v>
          </cell>
          <cell r="BH1038">
            <v>3</v>
          </cell>
        </row>
        <row r="1039">
          <cell r="B1039">
            <v>13096</v>
          </cell>
          <cell r="C1039">
            <v>8127</v>
          </cell>
          <cell r="D1039">
            <v>58890</v>
          </cell>
          <cell r="E1039" t="str">
            <v>Carlos Luquero</v>
          </cell>
          <cell r="F1039" t="str">
            <v>Account Manager</v>
          </cell>
          <cell r="G1039" t="str">
            <v>Employee</v>
          </cell>
          <cell r="H1039" t="str">
            <v>EMEA Sales</v>
          </cell>
          <cell r="I1039" t="str">
            <v>MADRID</v>
          </cell>
          <cell r="J1039" t="str">
            <v>Spain</v>
          </cell>
          <cell r="K1039">
            <v>42066</v>
          </cell>
          <cell r="L1039" t="str">
            <v>EMEA</v>
          </cell>
          <cell r="M1039" t="str">
            <v>S43P</v>
          </cell>
          <cell r="N1039" t="str">
            <v>S</v>
          </cell>
          <cell r="O1039" t="str">
            <v>4</v>
          </cell>
          <cell r="P1039" t="str">
            <v>Regular</v>
          </cell>
          <cell r="R1039">
            <v>1</v>
          </cell>
          <cell r="U1039" t="str">
            <v>EUR</v>
          </cell>
          <cell r="V1039" t="str">
            <v>EMEA Sales</v>
          </cell>
          <cell r="W1039" t="str">
            <v>Bruno Darmon</v>
          </cell>
          <cell r="Y1039" t="str">
            <v>Eligible</v>
          </cell>
          <cell r="Z1039">
            <v>110000</v>
          </cell>
          <cell r="AA1039">
            <v>133732.01484315511</v>
          </cell>
          <cell r="AB1039">
            <v>110000</v>
          </cell>
          <cell r="AC1039">
            <v>133732.01484315511</v>
          </cell>
          <cell r="AD1039">
            <v>5</v>
          </cell>
          <cell r="AE1039" t="str">
            <v>S43</v>
          </cell>
          <cell r="AF1039">
            <v>100000</v>
          </cell>
          <cell r="AG1039">
            <v>150000</v>
          </cell>
          <cell r="AH1039">
            <v>0.2</v>
          </cell>
          <cell r="AI1039">
            <v>2</v>
          </cell>
          <cell r="AJ1039">
            <v>0</v>
          </cell>
          <cell r="AK1039">
            <v>118800.00000000001</v>
          </cell>
          <cell r="AL1039">
            <v>8.0000000000000071E-2</v>
          </cell>
          <cell r="AM1039">
            <v>144430.57603060751</v>
          </cell>
          <cell r="AN1039">
            <v>10698.561187452404</v>
          </cell>
          <cell r="AO1039">
            <v>-0.20799999999999985</v>
          </cell>
          <cell r="AQ1039">
            <v>37000</v>
          </cell>
          <cell r="AR1039">
            <v>230000</v>
          </cell>
          <cell r="AS1039">
            <v>0.37</v>
          </cell>
          <cell r="AT1039">
            <v>1</v>
          </cell>
          <cell r="AU1039">
            <v>0</v>
          </cell>
          <cell r="AV1039">
            <v>118800.00000000001</v>
          </cell>
          <cell r="AW1039">
            <v>144430.57603060751</v>
          </cell>
          <cell r="AX1039">
            <v>8.0000000000000071E-2</v>
          </cell>
          <cell r="AY1039">
            <v>10698.561187452404</v>
          </cell>
          <cell r="AZ1039" t="str">
            <v>commission</v>
          </cell>
          <cell r="BA1039" t="str">
            <v>commissionEligible</v>
          </cell>
          <cell r="BB1039" t="str">
            <v>commissionSpain</v>
          </cell>
          <cell r="BC1039" t="str">
            <v xml:space="preserve">commissionSpain </v>
          </cell>
          <cell r="BH1039">
            <v>4</v>
          </cell>
        </row>
        <row r="1040">
          <cell r="B1040">
            <v>13047</v>
          </cell>
          <cell r="C1040">
            <v>8079</v>
          </cell>
          <cell r="D1040">
            <v>57153</v>
          </cell>
          <cell r="E1040" t="str">
            <v>David Joana</v>
          </cell>
          <cell r="F1040" t="str">
            <v>Major Account Manager</v>
          </cell>
          <cell r="G1040" t="str">
            <v>Employee</v>
          </cell>
          <cell r="H1040" t="str">
            <v>EMEA Sales</v>
          </cell>
          <cell r="I1040" t="str">
            <v>LISBON</v>
          </cell>
          <cell r="J1040" t="str">
            <v>Portugal</v>
          </cell>
          <cell r="K1040">
            <v>42093</v>
          </cell>
          <cell r="L1040" t="str">
            <v>EMEA</v>
          </cell>
          <cell r="M1040" t="str">
            <v>S43P</v>
          </cell>
          <cell r="N1040" t="str">
            <v>S</v>
          </cell>
          <cell r="O1040" t="str">
            <v>4</v>
          </cell>
          <cell r="P1040" t="str">
            <v>Regular</v>
          </cell>
          <cell r="R1040">
            <v>1</v>
          </cell>
          <cell r="U1040" t="str">
            <v>EUR</v>
          </cell>
          <cell r="V1040" t="str">
            <v>EMEA Sales</v>
          </cell>
          <cell r="W1040" t="str">
            <v>Bruno Darmon</v>
          </cell>
          <cell r="Y1040" t="str">
            <v>Eligible</v>
          </cell>
          <cell r="Z1040">
            <v>100000</v>
          </cell>
          <cell r="AA1040">
            <v>121574.55894832281</v>
          </cell>
          <cell r="AB1040">
            <v>100000</v>
          </cell>
          <cell r="AC1040">
            <v>121574.55894832281</v>
          </cell>
          <cell r="AD1040">
            <v>5</v>
          </cell>
          <cell r="AE1040" t="str">
            <v>S43</v>
          </cell>
          <cell r="AF1040">
            <v>90000</v>
          </cell>
          <cell r="AG1040">
            <v>140000</v>
          </cell>
          <cell r="AH1040">
            <v>0.2</v>
          </cell>
          <cell r="AI1040">
            <v>2</v>
          </cell>
          <cell r="AJ1040">
            <v>0</v>
          </cell>
          <cell r="AK1040">
            <v>108000</v>
          </cell>
          <cell r="AL1040">
            <v>8.0000000000000071E-2</v>
          </cell>
          <cell r="AM1040">
            <v>131300.52366418863</v>
          </cell>
          <cell r="AN1040">
            <v>9725.964715865819</v>
          </cell>
          <cell r="AO1040">
            <v>-0.22857142857142854</v>
          </cell>
          <cell r="AQ1040">
            <v>60550</v>
          </cell>
          <cell r="AR1040">
            <v>155000</v>
          </cell>
          <cell r="AS1040">
            <v>0.41</v>
          </cell>
          <cell r="AT1040">
            <v>1</v>
          </cell>
          <cell r="AU1040">
            <v>0</v>
          </cell>
          <cell r="AV1040">
            <v>108000</v>
          </cell>
          <cell r="AW1040">
            <v>131300.52366418863</v>
          </cell>
          <cell r="AX1040">
            <v>8.0000000000000071E-2</v>
          </cell>
          <cell r="AY1040">
            <v>9725.964715865819</v>
          </cell>
          <cell r="AZ1040" t="str">
            <v>commission</v>
          </cell>
          <cell r="BA1040" t="str">
            <v>commissionEligible</v>
          </cell>
          <cell r="BB1040" t="str">
            <v>commissionPortugal</v>
          </cell>
          <cell r="BC1040" t="str">
            <v xml:space="preserve">commissionPortugal </v>
          </cell>
          <cell r="BH1040">
            <v>4</v>
          </cell>
        </row>
        <row r="1041">
          <cell r="B1041">
            <v>14377</v>
          </cell>
          <cell r="C1041">
            <v>9344</v>
          </cell>
          <cell r="D1041">
            <v>82386</v>
          </cell>
          <cell r="E1041" t="str">
            <v>Laura Serrano</v>
          </cell>
          <cell r="F1041" t="str">
            <v>Sales Manager, Major Accounts</v>
          </cell>
          <cell r="G1041" t="str">
            <v>Employee</v>
          </cell>
          <cell r="H1041" t="str">
            <v>EMEA Sales</v>
          </cell>
          <cell r="I1041" t="str">
            <v>MADRID</v>
          </cell>
          <cell r="J1041" t="str">
            <v>Spain</v>
          </cell>
          <cell r="K1041">
            <v>42324</v>
          </cell>
          <cell r="L1041" t="str">
            <v>EMEA</v>
          </cell>
          <cell r="M1041" t="str">
            <v>S43M</v>
          </cell>
          <cell r="N1041" t="str">
            <v>S</v>
          </cell>
          <cell r="O1041" t="str">
            <v>4</v>
          </cell>
          <cell r="P1041" t="str">
            <v>Regular</v>
          </cell>
          <cell r="R1041">
            <v>1</v>
          </cell>
          <cell r="U1041" t="str">
            <v>EUR</v>
          </cell>
          <cell r="V1041" t="str">
            <v>EMEA Sales</v>
          </cell>
          <cell r="W1041" t="str">
            <v>Bruno Darmon</v>
          </cell>
          <cell r="Y1041" t="str">
            <v>Eligible</v>
          </cell>
          <cell r="Z1041">
            <v>180000</v>
          </cell>
          <cell r="AA1041">
            <v>218834.20610698106</v>
          </cell>
          <cell r="AB1041">
            <v>180000</v>
          </cell>
          <cell r="AC1041">
            <v>218834.20610698106</v>
          </cell>
          <cell r="AD1041">
            <v>4</v>
          </cell>
          <cell r="AE1041" t="str">
            <v>S43</v>
          </cell>
          <cell r="AF1041">
            <v>100000</v>
          </cell>
          <cell r="AG1041">
            <v>150000</v>
          </cell>
          <cell r="AH1041">
            <v>1</v>
          </cell>
          <cell r="AI1041">
            <v>5</v>
          </cell>
          <cell r="AJ1041">
            <v>0</v>
          </cell>
          <cell r="AK1041">
            <v>180000</v>
          </cell>
          <cell r="AL1041">
            <v>0</v>
          </cell>
          <cell r="AM1041">
            <v>218834.20610698106</v>
          </cell>
          <cell r="AN1041">
            <v>0</v>
          </cell>
          <cell r="AO1041">
            <v>0.19999999999999996</v>
          </cell>
          <cell r="AP1041" t="str">
            <v>Above Range</v>
          </cell>
          <cell r="AQ1041">
            <v>37000</v>
          </cell>
          <cell r="AR1041">
            <v>230000</v>
          </cell>
          <cell r="AS1041">
            <v>0.74</v>
          </cell>
          <cell r="AT1041">
            <v>1</v>
          </cell>
          <cell r="AU1041">
            <v>0</v>
          </cell>
          <cell r="AV1041">
            <v>180000</v>
          </cell>
          <cell r="AW1041">
            <v>218834.20610698106</v>
          </cell>
          <cell r="AX1041">
            <v>0</v>
          </cell>
          <cell r="AY1041">
            <v>0</v>
          </cell>
          <cell r="AZ1041" t="str">
            <v>commission</v>
          </cell>
          <cell r="BA1041" t="str">
            <v>commissionEligible</v>
          </cell>
          <cell r="BB1041" t="str">
            <v>commissionSpain</v>
          </cell>
          <cell r="BC1041" t="str">
            <v xml:space="preserve">commissionSpain </v>
          </cell>
          <cell r="BH1041">
            <v>5</v>
          </cell>
        </row>
        <row r="1042">
          <cell r="B1042">
            <v>8431</v>
          </cell>
          <cell r="C1042">
            <v>13039</v>
          </cell>
          <cell r="E1042" t="str">
            <v>Massimiliano Besana</v>
          </cell>
          <cell r="F1042" t="str">
            <v>Major Account Manager</v>
          </cell>
          <cell r="G1042" t="str">
            <v>Employee</v>
          </cell>
          <cell r="H1042" t="str">
            <v>EMEA Sales</v>
          </cell>
          <cell r="I1042" t="str">
            <v>MILANO</v>
          </cell>
          <cell r="J1042" t="str">
            <v>Italy</v>
          </cell>
          <cell r="K1042">
            <v>40274</v>
          </cell>
          <cell r="L1042" t="str">
            <v>EMEA</v>
          </cell>
          <cell r="M1042" t="str">
            <v>S43P</v>
          </cell>
          <cell r="N1042" t="str">
            <v>S</v>
          </cell>
          <cell r="O1042" t="str">
            <v>4</v>
          </cell>
          <cell r="P1042" t="str">
            <v>Regular</v>
          </cell>
          <cell r="R1042">
            <v>1</v>
          </cell>
          <cell r="U1042" t="str">
            <v>EUR</v>
          </cell>
          <cell r="V1042" t="str">
            <v>EMEA Sales</v>
          </cell>
          <cell r="W1042" t="str">
            <v>Bruno Darmon</v>
          </cell>
          <cell r="Y1042" t="str">
            <v>Eligible</v>
          </cell>
          <cell r="Z1042">
            <v>140100</v>
          </cell>
          <cell r="AA1042">
            <v>170325.95708660028</v>
          </cell>
          <cell r="AB1042">
            <v>140100</v>
          </cell>
          <cell r="AC1042">
            <v>170325.95708660028</v>
          </cell>
          <cell r="AD1042">
            <v>5</v>
          </cell>
          <cell r="AE1042" t="str">
            <v>S43</v>
          </cell>
          <cell r="AF1042">
            <v>90000</v>
          </cell>
          <cell r="AG1042">
            <v>160000</v>
          </cell>
          <cell r="AH1042">
            <v>0.71</v>
          </cell>
          <cell r="AI1042">
            <v>4</v>
          </cell>
          <cell r="AJ1042">
            <v>0</v>
          </cell>
          <cell r="AK1042">
            <v>145704</v>
          </cell>
          <cell r="AL1042">
            <v>4.0000000000000036E-2</v>
          </cell>
          <cell r="AM1042">
            <v>177138.99537006428</v>
          </cell>
          <cell r="AN1042">
            <v>6813.0382834640041</v>
          </cell>
          <cell r="AO1042">
            <v>-8.9350000000000041E-2</v>
          </cell>
          <cell r="AQ1042">
            <v>39120</v>
          </cell>
          <cell r="AR1042">
            <v>330000</v>
          </cell>
          <cell r="AS1042">
            <v>0.34</v>
          </cell>
          <cell r="AT1042">
            <v>1</v>
          </cell>
          <cell r="AU1042">
            <v>0</v>
          </cell>
          <cell r="AV1042">
            <v>145704</v>
          </cell>
          <cell r="AW1042">
            <v>177138.99537006428</v>
          </cell>
          <cell r="AX1042">
            <v>4.0000000000000036E-2</v>
          </cell>
          <cell r="AY1042">
            <v>6813.0382834640041</v>
          </cell>
          <cell r="AZ1042" t="str">
            <v>commission</v>
          </cell>
          <cell r="BA1042" t="str">
            <v>commissionEligible</v>
          </cell>
          <cell r="BB1042" t="str">
            <v>commissionItaly</v>
          </cell>
          <cell r="BC1042" t="str">
            <v xml:space="preserve">commissionItaly </v>
          </cell>
          <cell r="BH1042">
            <v>4</v>
          </cell>
        </row>
        <row r="1043">
          <cell r="B1043">
            <v>8392</v>
          </cell>
          <cell r="C1043">
            <v>15026</v>
          </cell>
          <cell r="E1043" t="str">
            <v>Rui Duro</v>
          </cell>
          <cell r="F1043" t="str">
            <v>Country Manager, Portugal</v>
          </cell>
          <cell r="G1043" t="str">
            <v>Employee</v>
          </cell>
          <cell r="H1043" t="str">
            <v>EMEA Sales</v>
          </cell>
          <cell r="I1043" t="str">
            <v>LISBON</v>
          </cell>
          <cell r="J1043" t="str">
            <v>Portugal</v>
          </cell>
          <cell r="K1043">
            <v>40280</v>
          </cell>
          <cell r="L1043" t="str">
            <v>EMEA</v>
          </cell>
          <cell r="M1043" t="str">
            <v>S43M</v>
          </cell>
          <cell r="N1043" t="str">
            <v>S</v>
          </cell>
          <cell r="O1043" t="str">
            <v>4</v>
          </cell>
          <cell r="P1043" t="str">
            <v>Regular</v>
          </cell>
          <cell r="R1043">
            <v>1</v>
          </cell>
          <cell r="U1043" t="str">
            <v>EUR</v>
          </cell>
          <cell r="V1043" t="str">
            <v>EMEA Sales</v>
          </cell>
          <cell r="W1043" t="str">
            <v>Bruno Darmon</v>
          </cell>
          <cell r="Y1043" t="str">
            <v>Eligible</v>
          </cell>
          <cell r="Z1043">
            <v>155000</v>
          </cell>
          <cell r="AA1043">
            <v>188440.56636990036</v>
          </cell>
          <cell r="AB1043">
            <v>155000</v>
          </cell>
          <cell r="AC1043">
            <v>188440.56636990036</v>
          </cell>
          <cell r="AD1043">
            <v>4</v>
          </cell>
          <cell r="AE1043" t="str">
            <v>S43</v>
          </cell>
          <cell r="AF1043">
            <v>90000</v>
          </cell>
          <cell r="AG1043">
            <v>140000</v>
          </cell>
          <cell r="AH1043">
            <v>1</v>
          </cell>
          <cell r="AI1043">
            <v>5</v>
          </cell>
          <cell r="AJ1043">
            <v>0</v>
          </cell>
          <cell r="AK1043">
            <v>155000</v>
          </cell>
          <cell r="AL1043">
            <v>0</v>
          </cell>
          <cell r="AM1043">
            <v>188440.56636990036</v>
          </cell>
          <cell r="AN1043">
            <v>0</v>
          </cell>
          <cell r="AO1043">
            <v>0.10714285714285721</v>
          </cell>
          <cell r="AP1043" t="str">
            <v>Above Range</v>
          </cell>
          <cell r="AQ1043">
            <v>60550</v>
          </cell>
          <cell r="AR1043">
            <v>155000</v>
          </cell>
          <cell r="AS1043">
            <v>1</v>
          </cell>
          <cell r="AT1043">
            <v>1</v>
          </cell>
          <cell r="AU1043">
            <v>0</v>
          </cell>
          <cell r="AV1043">
            <v>155000</v>
          </cell>
          <cell r="AW1043">
            <v>188440.56636990036</v>
          </cell>
          <cell r="AX1043">
            <v>0</v>
          </cell>
          <cell r="AY1043">
            <v>0</v>
          </cell>
          <cell r="AZ1043" t="str">
            <v>commission</v>
          </cell>
          <cell r="BA1043" t="str">
            <v>commissionEligible</v>
          </cell>
          <cell r="BB1043" t="str">
            <v>commissionPortugal</v>
          </cell>
          <cell r="BC1043" t="str">
            <v xml:space="preserve">commissionPortugal </v>
          </cell>
          <cell r="BH1043">
            <v>4</v>
          </cell>
        </row>
        <row r="1044">
          <cell r="B1044">
            <v>18559</v>
          </cell>
          <cell r="C1044">
            <v>13605</v>
          </cell>
          <cell r="D1044">
            <v>156804</v>
          </cell>
          <cell r="E1044" t="str">
            <v>Ady Ringrose</v>
          </cell>
          <cell r="F1044" t="str">
            <v>Threat Prevention Sales Manager</v>
          </cell>
          <cell r="G1044" t="str">
            <v>Employee</v>
          </cell>
          <cell r="H1044" t="str">
            <v>EMEA Sales</v>
          </cell>
          <cell r="I1044" t="str">
            <v>LONDON - HOME</v>
          </cell>
          <cell r="J1044" t="str">
            <v>United Kingdom</v>
          </cell>
          <cell r="K1044">
            <v>43345</v>
          </cell>
          <cell r="L1044" t="str">
            <v>EMEA</v>
          </cell>
          <cell r="M1044" t="str">
            <v>S43P</v>
          </cell>
          <cell r="N1044" t="str">
            <v>S</v>
          </cell>
          <cell r="O1044" t="str">
            <v>4</v>
          </cell>
          <cell r="P1044" t="str">
            <v>Regular</v>
          </cell>
          <cell r="R1044">
            <v>1</v>
          </cell>
          <cell r="U1044" t="str">
            <v>GBP</v>
          </cell>
          <cell r="V1044" t="str">
            <v>EMEA Sales</v>
          </cell>
          <cell r="W1044" t="str">
            <v>Bruno Darmon</v>
          </cell>
          <cell r="Y1044" t="str">
            <v>Eligible</v>
          </cell>
          <cell r="Z1044">
            <v>168000</v>
          </cell>
          <cell r="AA1044">
            <v>231044.06876517803</v>
          </cell>
          <cell r="AB1044">
            <v>168000</v>
          </cell>
          <cell r="AC1044">
            <v>231044.06876517803</v>
          </cell>
          <cell r="AD1044">
            <v>4</v>
          </cell>
          <cell r="AE1044" t="str">
            <v>S43</v>
          </cell>
          <cell r="AF1044">
            <v>120000</v>
          </cell>
          <cell r="AG1044">
            <v>185000</v>
          </cell>
          <cell r="AH1044">
            <v>0.73</v>
          </cell>
          <cell r="AI1044">
            <v>4</v>
          </cell>
          <cell r="AJ1044">
            <v>0</v>
          </cell>
          <cell r="AK1044">
            <v>173040</v>
          </cell>
          <cell r="AL1044">
            <v>3.0000000000000027E-2</v>
          </cell>
          <cell r="AM1044">
            <v>237975.39082813339</v>
          </cell>
          <cell r="AN1044">
            <v>6931.3220629553543</v>
          </cell>
          <cell r="AO1044">
            <v>-6.464864864864861E-2</v>
          </cell>
          <cell r="AQ1044">
            <v>33000</v>
          </cell>
          <cell r="AR1044">
            <v>265000</v>
          </cell>
          <cell r="AS1044">
            <v>0.57999999999999996</v>
          </cell>
          <cell r="AT1044">
            <v>1</v>
          </cell>
          <cell r="AU1044">
            <v>0</v>
          </cell>
          <cell r="AV1044">
            <v>173040</v>
          </cell>
          <cell r="AW1044">
            <v>237975.39082813339</v>
          </cell>
          <cell r="AX1044">
            <v>3.0000000000000027E-2</v>
          </cell>
          <cell r="AY1044">
            <v>6931.3220629553543</v>
          </cell>
          <cell r="AZ1044" t="str">
            <v>commission</v>
          </cell>
          <cell r="BA1044" t="str">
            <v>commissionEligible</v>
          </cell>
          <cell r="BB1044" t="str">
            <v>commissionUnited Kingdom</v>
          </cell>
          <cell r="BC1044" t="str">
            <v xml:space="preserve">commissionUnited Kingdom </v>
          </cell>
          <cell r="BH1044">
            <v>4</v>
          </cell>
        </row>
        <row r="1045">
          <cell r="B1045">
            <v>15188</v>
          </cell>
          <cell r="C1045">
            <v>10156</v>
          </cell>
          <cell r="D1045">
            <v>94504</v>
          </cell>
          <cell r="E1045" t="str">
            <v>Sergey Nevstruev</v>
          </cell>
          <cell r="F1045" t="str">
            <v>Threat Prevention Sales Manager - Eastern Europe</v>
          </cell>
          <cell r="G1045" t="str">
            <v>Employee</v>
          </cell>
          <cell r="H1045" t="str">
            <v>EMEA Sales</v>
          </cell>
          <cell r="I1045" t="str">
            <v>MOSCOW</v>
          </cell>
          <cell r="J1045" t="str">
            <v>Russian Federation</v>
          </cell>
          <cell r="K1045">
            <v>42494</v>
          </cell>
          <cell r="L1045" t="str">
            <v>EMEA</v>
          </cell>
          <cell r="M1045" t="str">
            <v>S31P</v>
          </cell>
          <cell r="N1045" t="str">
            <v>S</v>
          </cell>
          <cell r="O1045" t="str">
            <v>3</v>
          </cell>
          <cell r="P1045" t="str">
            <v>Regular</v>
          </cell>
          <cell r="R1045">
            <v>1</v>
          </cell>
          <cell r="U1045" t="str">
            <v>RUB</v>
          </cell>
          <cell r="V1045" t="str">
            <v>EMEA Sales</v>
          </cell>
          <cell r="W1045" t="str">
            <v>Bruno Darmon</v>
          </cell>
          <cell r="Y1045" t="str">
            <v>Eligible</v>
          </cell>
          <cell r="Z1045">
            <v>10854200</v>
          </cell>
          <cell r="AA1045">
            <v>144646.31741888667</v>
          </cell>
          <cell r="AB1045">
            <v>10854200</v>
          </cell>
          <cell r="AC1045">
            <v>144646.31741888667</v>
          </cell>
          <cell r="AD1045">
            <v>5</v>
          </cell>
          <cell r="AE1045" t="str">
            <v>S31</v>
          </cell>
          <cell r="AF1045">
            <v>9000000</v>
          </cell>
          <cell r="AG1045">
            <v>15000000</v>
          </cell>
          <cell r="AH1045">
            <v>0.3</v>
          </cell>
          <cell r="AI1045">
            <v>2</v>
          </cell>
          <cell r="AJ1045">
            <v>0</v>
          </cell>
          <cell r="AK1045">
            <v>11722536</v>
          </cell>
          <cell r="AL1045">
            <v>8.0000000000000071E-2</v>
          </cell>
          <cell r="AM1045">
            <v>156218.02281239763</v>
          </cell>
          <cell r="AN1045">
            <v>11571.705393510958</v>
          </cell>
          <cell r="AO1045">
            <v>-0.21849759999999996</v>
          </cell>
          <cell r="AQ1045">
            <v>1895000</v>
          </cell>
          <cell r="AR1045">
            <v>15902200</v>
          </cell>
          <cell r="AS1045">
            <v>0.63</v>
          </cell>
          <cell r="AT1045">
            <v>1</v>
          </cell>
          <cell r="AU1045">
            <v>0</v>
          </cell>
          <cell r="AV1045">
            <v>11722536</v>
          </cell>
          <cell r="AW1045">
            <v>156218.02281239763</v>
          </cell>
          <cell r="AX1045">
            <v>8.0000000000000071E-2</v>
          </cell>
          <cell r="AY1045">
            <v>11571.705393510958</v>
          </cell>
          <cell r="AZ1045" t="str">
            <v>commission</v>
          </cell>
          <cell r="BA1045" t="str">
            <v>commissionEligible</v>
          </cell>
          <cell r="BB1045" t="str">
            <v>commissionRussian Federation</v>
          </cell>
          <cell r="BC1045" t="str">
            <v xml:space="preserve">commissionRussian Federation </v>
          </cell>
          <cell r="BH1045">
            <v>5</v>
          </cell>
        </row>
        <row r="1046">
          <cell r="B1046">
            <v>18112</v>
          </cell>
          <cell r="C1046">
            <v>13162</v>
          </cell>
          <cell r="D1046">
            <v>152406</v>
          </cell>
          <cell r="E1046" t="str">
            <v>Vytautas Zulonas</v>
          </cell>
          <cell r="F1046" t="str">
            <v>Security Engineer</v>
          </cell>
          <cell r="G1046" t="str">
            <v>Contractor</v>
          </cell>
          <cell r="H1046" t="str">
            <v>EMEA Sales</v>
          </cell>
          <cell r="I1046" t="str">
            <v>LITHUANIA - HOME</v>
          </cell>
          <cell r="J1046" t="str">
            <v>Lithuania</v>
          </cell>
          <cell r="K1046">
            <v>43262</v>
          </cell>
          <cell r="L1046" t="str">
            <v>EMEA</v>
          </cell>
          <cell r="M1046" t="str">
            <v>E41P</v>
          </cell>
          <cell r="N1046" t="str">
            <v>E</v>
          </cell>
          <cell r="O1046" t="str">
            <v>4</v>
          </cell>
          <cell r="P1046" t="str">
            <v>Regular</v>
          </cell>
          <cell r="R1046">
            <v>1</v>
          </cell>
          <cell r="U1046" t="str">
            <v>EUR</v>
          </cell>
          <cell r="V1046" t="str">
            <v>EMEA Sales</v>
          </cell>
          <cell r="W1046" t="str">
            <v>Bruno Darmon</v>
          </cell>
          <cell r="Y1046" t="str">
            <v>Eligible</v>
          </cell>
          <cell r="Z1046">
            <v>93730</v>
          </cell>
          <cell r="AA1046">
            <v>113951.83410226298</v>
          </cell>
          <cell r="AB1046">
            <v>105000</v>
          </cell>
          <cell r="AC1046">
            <v>127653.28689573896</v>
          </cell>
          <cell r="AD1046">
            <v>5</v>
          </cell>
          <cell r="AE1046" t="str">
            <v>E41</v>
          </cell>
          <cell r="AF1046">
            <v>80000</v>
          </cell>
          <cell r="AG1046">
            <v>100000</v>
          </cell>
          <cell r="AH1046">
            <v>1</v>
          </cell>
          <cell r="AI1046">
            <v>5</v>
          </cell>
          <cell r="AJ1046">
            <v>0</v>
          </cell>
          <cell r="AK1046">
            <v>105000</v>
          </cell>
          <cell r="AL1046">
            <v>0</v>
          </cell>
          <cell r="AM1046">
            <v>127653.28689573896</v>
          </cell>
          <cell r="AN1046">
            <v>0</v>
          </cell>
          <cell r="AO1046">
            <v>5.0000000000000044E-2</v>
          </cell>
          <cell r="AP1046" t="str">
            <v>Already received an increase</v>
          </cell>
          <cell r="AQ1046">
            <v>105000</v>
          </cell>
          <cell r="AR1046">
            <v>140110</v>
          </cell>
          <cell r="AS1046">
            <v>0</v>
          </cell>
          <cell r="AT1046">
            <v>1</v>
          </cell>
          <cell r="AU1046">
            <v>0</v>
          </cell>
          <cell r="AV1046">
            <v>105000</v>
          </cell>
          <cell r="AW1046">
            <v>127653.28689573896</v>
          </cell>
          <cell r="AX1046">
            <v>0</v>
          </cell>
          <cell r="AY1046">
            <v>0</v>
          </cell>
          <cell r="AZ1046" t="str">
            <v>commission</v>
          </cell>
          <cell r="BA1046" t="str">
            <v>commissionEligible</v>
          </cell>
          <cell r="BB1046" t="str">
            <v>commissionLithuania</v>
          </cell>
          <cell r="BC1046" t="str">
            <v xml:space="preserve">commissionLithuania </v>
          </cell>
          <cell r="BH1046">
            <v>5</v>
          </cell>
        </row>
        <row r="1047">
          <cell r="B1047">
            <v>11351</v>
          </cell>
          <cell r="C1047">
            <v>4095</v>
          </cell>
          <cell r="D1047">
            <v>138646</v>
          </cell>
          <cell r="E1047" t="str">
            <v>Afik Regev</v>
          </cell>
          <cell r="F1047" t="str">
            <v>Cloud Security Architect</v>
          </cell>
          <cell r="G1047" t="str">
            <v>Employee</v>
          </cell>
          <cell r="H1047" t="str">
            <v>EMEA Sales</v>
          </cell>
          <cell r="I1047" t="str">
            <v>TEL-AVIV</v>
          </cell>
          <cell r="J1047" t="str">
            <v>Israel</v>
          </cell>
          <cell r="K1047">
            <v>41476</v>
          </cell>
          <cell r="L1047" t="str">
            <v>IL</v>
          </cell>
          <cell r="M1047" t="str">
            <v>E51P</v>
          </cell>
          <cell r="N1047" t="str">
            <v>E</v>
          </cell>
          <cell r="O1047" t="str">
            <v>5</v>
          </cell>
          <cell r="P1047" t="str">
            <v>Regular</v>
          </cell>
          <cell r="R1047">
            <v>1</v>
          </cell>
          <cell r="U1047" t="str">
            <v>ILS</v>
          </cell>
          <cell r="V1047" t="str">
            <v>EMEA Sales</v>
          </cell>
          <cell r="W1047" t="str">
            <v>Bruno Darmon</v>
          </cell>
          <cell r="Y1047" t="str">
            <v>Eligible</v>
          </cell>
          <cell r="Z1047">
            <v>33000</v>
          </cell>
          <cell r="AA1047">
            <v>121658.98617511521</v>
          </cell>
          <cell r="AB1047">
            <v>33000</v>
          </cell>
          <cell r="AC1047">
            <v>121658.98617511521</v>
          </cell>
          <cell r="AD1047">
            <v>5</v>
          </cell>
          <cell r="AE1047" t="str">
            <v>E51</v>
          </cell>
          <cell r="AF1047">
            <v>23000</v>
          </cell>
          <cell r="AG1047">
            <v>34000</v>
          </cell>
          <cell r="AH1047">
            <v>0.9</v>
          </cell>
          <cell r="AI1047">
            <v>5</v>
          </cell>
          <cell r="AJ1047">
            <v>0</v>
          </cell>
          <cell r="AK1047">
            <v>33990</v>
          </cell>
          <cell r="AL1047">
            <v>3.0000000000000027E-2</v>
          </cell>
          <cell r="AM1047">
            <v>125308.75576036867</v>
          </cell>
          <cell r="AN1047">
            <v>3649.7695852534671</v>
          </cell>
          <cell r="AO1047">
            <v>-2.9411764705877808E-4</v>
          </cell>
          <cell r="AQ1047">
            <v>6500</v>
          </cell>
          <cell r="AR1047">
            <v>86000</v>
          </cell>
          <cell r="AS1047">
            <v>0.33</v>
          </cell>
          <cell r="AT1047">
            <v>1</v>
          </cell>
          <cell r="AU1047">
            <v>0</v>
          </cell>
          <cell r="AV1047">
            <v>33990</v>
          </cell>
          <cell r="AW1047">
            <v>125308.75576036867</v>
          </cell>
          <cell r="AX1047">
            <v>3.0000000000000027E-2</v>
          </cell>
          <cell r="AY1047">
            <v>3649.7695852534671</v>
          </cell>
          <cell r="AZ1047" t="str">
            <v>commission</v>
          </cell>
          <cell r="BA1047" t="str">
            <v>commissionEligible</v>
          </cell>
          <cell r="BB1047" t="str">
            <v>commissionIsrael</v>
          </cell>
          <cell r="BC1047" t="str">
            <v xml:space="preserve">commissionIsrael </v>
          </cell>
          <cell r="BH1047">
            <v>4</v>
          </cell>
        </row>
        <row r="1048">
          <cell r="B1048">
            <v>18750</v>
          </cell>
          <cell r="C1048">
            <v>13795</v>
          </cell>
          <cell r="D1048">
            <v>170758</v>
          </cell>
          <cell r="E1048" t="str">
            <v>Alberto Araque</v>
          </cell>
          <cell r="F1048" t="str">
            <v>Security Engineer</v>
          </cell>
          <cell r="G1048" t="str">
            <v>Employee</v>
          </cell>
          <cell r="H1048" t="str">
            <v>EMEA Sales</v>
          </cell>
          <cell r="I1048" t="str">
            <v>MADRID</v>
          </cell>
          <cell r="J1048" t="str">
            <v>Spain</v>
          </cell>
          <cell r="K1048">
            <v>43394</v>
          </cell>
          <cell r="L1048" t="str">
            <v>EMEA</v>
          </cell>
          <cell r="M1048" t="str">
            <v>E51P</v>
          </cell>
          <cell r="N1048" t="str">
            <v>E</v>
          </cell>
          <cell r="O1048" t="str">
            <v>5</v>
          </cell>
          <cell r="P1048" t="str">
            <v>EL</v>
          </cell>
          <cell r="Q1048" t="str">
            <v>SE 2018 Spain</v>
          </cell>
          <cell r="R1048">
            <v>1</v>
          </cell>
          <cell r="U1048" t="str">
            <v>EUR</v>
          </cell>
          <cell r="V1048" t="str">
            <v>EMEA Sales</v>
          </cell>
          <cell r="W1048" t="str">
            <v>Bruno Darmon</v>
          </cell>
          <cell r="Y1048" t="str">
            <v>Eligible</v>
          </cell>
          <cell r="Z1048">
            <v>50000</v>
          </cell>
          <cell r="AA1048">
            <v>60787.279474161405</v>
          </cell>
          <cell r="AB1048">
            <v>65000</v>
          </cell>
          <cell r="AC1048">
            <v>79023.463316409834</v>
          </cell>
          <cell r="AD1048">
            <v>5</v>
          </cell>
          <cell r="AE1048" t="str">
            <v>E51</v>
          </cell>
          <cell r="AF1048">
            <v>50000</v>
          </cell>
          <cell r="AG1048">
            <v>80000</v>
          </cell>
          <cell r="AH1048">
            <v>0.5</v>
          </cell>
          <cell r="AI1048">
            <v>3</v>
          </cell>
          <cell r="AJ1048">
            <v>60000</v>
          </cell>
          <cell r="AK1048">
            <v>60000</v>
          </cell>
          <cell r="AL1048">
            <v>-7.6923076923076872E-2</v>
          </cell>
          <cell r="AM1048">
            <v>72944.735368993686</v>
          </cell>
          <cell r="AN1048">
            <v>0</v>
          </cell>
          <cell r="AO1048">
            <v>-0.25</v>
          </cell>
          <cell r="AP1048" t="str">
            <v>EL</v>
          </cell>
          <cell r="AQ1048">
            <v>37000</v>
          </cell>
          <cell r="AR1048">
            <v>230000</v>
          </cell>
          <cell r="AS1048">
            <v>0.14000000000000001</v>
          </cell>
          <cell r="AT1048">
            <v>1</v>
          </cell>
          <cell r="AU1048">
            <v>0</v>
          </cell>
          <cell r="AV1048">
            <v>60000</v>
          </cell>
          <cell r="AW1048">
            <v>72944.735368993686</v>
          </cell>
          <cell r="AX1048">
            <v>-7.6923076923076872E-2</v>
          </cell>
          <cell r="AY1048">
            <v>0</v>
          </cell>
          <cell r="AZ1048" t="str">
            <v>commission</v>
          </cell>
          <cell r="BA1048" t="str">
            <v>commissionEligible</v>
          </cell>
          <cell r="BB1048" t="str">
            <v>commissionSpain</v>
          </cell>
          <cell r="BC1048" t="str">
            <v xml:space="preserve">commissionSpain </v>
          </cell>
          <cell r="BH1048">
            <v>3</v>
          </cell>
        </row>
        <row r="1049">
          <cell r="B1049">
            <v>14127</v>
          </cell>
          <cell r="C1049">
            <v>9112</v>
          </cell>
          <cell r="D1049">
            <v>51809</v>
          </cell>
          <cell r="E1049" t="str">
            <v>Aleksandr Nosits</v>
          </cell>
          <cell r="F1049" t="str">
            <v>Security Engineer</v>
          </cell>
          <cell r="G1049" t="str">
            <v>Contractor</v>
          </cell>
          <cell r="H1049" t="str">
            <v>EMEA Sales</v>
          </cell>
          <cell r="I1049" t="str">
            <v>TALLINN, ESTONIA - HOME</v>
          </cell>
          <cell r="J1049" t="str">
            <v>Estonia</v>
          </cell>
          <cell r="K1049">
            <v>42248</v>
          </cell>
          <cell r="L1049" t="str">
            <v>EMEA</v>
          </cell>
          <cell r="M1049" t="str">
            <v>E41P</v>
          </cell>
          <cell r="N1049" t="str">
            <v>E</v>
          </cell>
          <cell r="O1049" t="str">
            <v>4</v>
          </cell>
          <cell r="P1049" t="str">
            <v>Regular</v>
          </cell>
          <cell r="R1049">
            <v>1</v>
          </cell>
          <cell r="U1049" t="str">
            <v>EUR</v>
          </cell>
          <cell r="V1049" t="str">
            <v>EMEA Sales</v>
          </cell>
          <cell r="W1049" t="str">
            <v>Bruno Darmon</v>
          </cell>
          <cell r="Y1049" t="str">
            <v>Eligible</v>
          </cell>
          <cell r="Z1049">
            <v>93200</v>
          </cell>
          <cell r="AA1049">
            <v>113307.48893983687</v>
          </cell>
          <cell r="AB1049">
            <v>93200</v>
          </cell>
          <cell r="AC1049">
            <v>113307.48893983687</v>
          </cell>
          <cell r="AD1049">
            <v>5</v>
          </cell>
          <cell r="AE1049" t="str">
            <v>E41</v>
          </cell>
          <cell r="AF1049">
            <v>75000</v>
          </cell>
          <cell r="AG1049">
            <v>105000</v>
          </cell>
          <cell r="AH1049">
            <v>0.6</v>
          </cell>
          <cell r="AI1049">
            <v>3</v>
          </cell>
          <cell r="AJ1049">
            <v>0</v>
          </cell>
          <cell r="AK1049">
            <v>98792</v>
          </cell>
          <cell r="AL1049">
            <v>6.0000000000000053E-2</v>
          </cell>
          <cell r="AM1049">
            <v>120105.93827622707</v>
          </cell>
          <cell r="AN1049">
            <v>6798.4493363902002</v>
          </cell>
          <cell r="AO1049">
            <v>-5.9123809523809578E-2</v>
          </cell>
          <cell r="AQ1049">
            <v>93200</v>
          </cell>
          <cell r="AR1049">
            <v>93200</v>
          </cell>
          <cell r="AS1049">
            <v>0</v>
          </cell>
          <cell r="AT1049">
            <v>1</v>
          </cell>
          <cell r="AU1049">
            <v>0</v>
          </cell>
          <cell r="AV1049">
            <v>98792</v>
          </cell>
          <cell r="AW1049">
            <v>120105.93827622707</v>
          </cell>
          <cell r="AX1049">
            <v>6.0000000000000053E-2</v>
          </cell>
          <cell r="AY1049">
            <v>6798.4493363902002</v>
          </cell>
          <cell r="AZ1049" t="str">
            <v>commission</v>
          </cell>
          <cell r="BA1049" t="str">
            <v>commissionEligible</v>
          </cell>
          <cell r="BB1049" t="str">
            <v>commissionEstonia</v>
          </cell>
          <cell r="BC1049" t="str">
            <v xml:space="preserve">commissionEstonia </v>
          </cell>
          <cell r="BH1049">
            <v>5</v>
          </cell>
        </row>
        <row r="1050">
          <cell r="B1050">
            <v>15845</v>
          </cell>
          <cell r="C1050">
            <v>10799</v>
          </cell>
          <cell r="D1050">
            <v>106234</v>
          </cell>
          <cell r="E1050" t="str">
            <v>Aleksey Beloglazov</v>
          </cell>
          <cell r="F1050" t="str">
            <v>Beyond the Perimeter Security Expert, Eastern Europe</v>
          </cell>
          <cell r="G1050" t="str">
            <v>Employee</v>
          </cell>
          <cell r="H1050" t="str">
            <v>EMEA Sales</v>
          </cell>
          <cell r="I1050" t="str">
            <v>MOSCOW</v>
          </cell>
          <cell r="J1050" t="str">
            <v>Russian Federation</v>
          </cell>
          <cell r="K1050">
            <v>42655</v>
          </cell>
          <cell r="L1050" t="str">
            <v>EMEA</v>
          </cell>
          <cell r="M1050" t="str">
            <v>E41P</v>
          </cell>
          <cell r="N1050" t="str">
            <v>E</v>
          </cell>
          <cell r="O1050" t="str">
            <v>4</v>
          </cell>
          <cell r="P1050" t="str">
            <v>Regular</v>
          </cell>
          <cell r="R1050">
            <v>1</v>
          </cell>
          <cell r="U1050" t="str">
            <v>RUB</v>
          </cell>
          <cell r="V1050" t="str">
            <v>EMEA Sales</v>
          </cell>
          <cell r="W1050" t="str">
            <v>Bruno Darmon</v>
          </cell>
          <cell r="Y1050" t="str">
            <v>Eligible</v>
          </cell>
          <cell r="Z1050">
            <v>5146000</v>
          </cell>
          <cell r="AA1050">
            <v>68577.135987690563</v>
          </cell>
          <cell r="AB1050">
            <v>5146000</v>
          </cell>
          <cell r="AC1050">
            <v>68577.135987690563</v>
          </cell>
          <cell r="AD1050">
            <v>5</v>
          </cell>
          <cell r="AE1050" t="str">
            <v>E41</v>
          </cell>
          <cell r="AF1050">
            <v>2600000</v>
          </cell>
          <cell r="AG1050">
            <v>5500000</v>
          </cell>
          <cell r="AH1050">
            <v>0.87</v>
          </cell>
          <cell r="AI1050">
            <v>5</v>
          </cell>
          <cell r="AJ1050">
            <v>0</v>
          </cell>
          <cell r="AK1050">
            <v>5300380</v>
          </cell>
          <cell r="AL1050">
            <v>3.0000000000000027E-2</v>
          </cell>
          <cell r="AM1050">
            <v>70634.450067321275</v>
          </cell>
          <cell r="AN1050">
            <v>2057.3140796307125</v>
          </cell>
          <cell r="AO1050">
            <v>-3.6294545454545468E-2</v>
          </cell>
          <cell r="AQ1050">
            <v>1895000</v>
          </cell>
          <cell r="AR1050">
            <v>15902200</v>
          </cell>
          <cell r="AS1050">
            <v>0.23</v>
          </cell>
          <cell r="AT1050">
            <v>1</v>
          </cell>
          <cell r="AU1050">
            <v>0</v>
          </cell>
          <cell r="AV1050">
            <v>5300380</v>
          </cell>
          <cell r="AW1050">
            <v>70634.450067321275</v>
          </cell>
          <cell r="AX1050">
            <v>3.0000000000000027E-2</v>
          </cell>
          <cell r="AY1050">
            <v>2057.3140796307125</v>
          </cell>
          <cell r="AZ1050" t="str">
            <v>commission</v>
          </cell>
          <cell r="BA1050" t="str">
            <v>commissionEligible</v>
          </cell>
          <cell r="BB1050" t="str">
            <v>commissionRussian Federation</v>
          </cell>
          <cell r="BC1050" t="str">
            <v xml:space="preserve">commissionRussian Federation </v>
          </cell>
          <cell r="BH1050">
            <v>5</v>
          </cell>
        </row>
        <row r="1051">
          <cell r="B1051">
            <v>5933</v>
          </cell>
          <cell r="C1051">
            <v>1692</v>
          </cell>
          <cell r="D1051">
            <v>113771</v>
          </cell>
          <cell r="E1051" t="str">
            <v>Bechor Pinhas</v>
          </cell>
          <cell r="F1051" t="str">
            <v>Security Engineer</v>
          </cell>
          <cell r="G1051" t="str">
            <v>Employee</v>
          </cell>
          <cell r="H1051" t="str">
            <v>EMEA Sales</v>
          </cell>
          <cell r="I1051" t="str">
            <v>TEL-AVIV</v>
          </cell>
          <cell r="J1051" t="str">
            <v>Israel</v>
          </cell>
          <cell r="K1051">
            <v>38956</v>
          </cell>
          <cell r="L1051" t="str">
            <v>IL</v>
          </cell>
          <cell r="M1051" t="str">
            <v>E41P</v>
          </cell>
          <cell r="N1051" t="str">
            <v>E</v>
          </cell>
          <cell r="O1051" t="str">
            <v>4</v>
          </cell>
          <cell r="P1051" t="str">
            <v>Regular</v>
          </cell>
          <cell r="R1051">
            <v>1</v>
          </cell>
          <cell r="U1051" t="str">
            <v>ILS</v>
          </cell>
          <cell r="V1051" t="str">
            <v>EMEA Sales</v>
          </cell>
          <cell r="W1051" t="str">
            <v>Bruno Darmon</v>
          </cell>
          <cell r="Y1051" t="str">
            <v>Eligible</v>
          </cell>
          <cell r="Z1051">
            <v>38500</v>
          </cell>
          <cell r="AA1051">
            <v>141935.48387096776</v>
          </cell>
          <cell r="AB1051">
            <v>38500</v>
          </cell>
          <cell r="AC1051">
            <v>141935.48387096776</v>
          </cell>
          <cell r="AD1051">
            <v>5</v>
          </cell>
          <cell r="AE1051" t="str">
            <v>E41</v>
          </cell>
          <cell r="AF1051">
            <v>28000</v>
          </cell>
          <cell r="AG1051">
            <v>40000</v>
          </cell>
          <cell r="AH1051">
            <v>0.87</v>
          </cell>
          <cell r="AI1051">
            <v>5</v>
          </cell>
          <cell r="AJ1051">
            <v>0</v>
          </cell>
          <cell r="AK1051">
            <v>39655</v>
          </cell>
          <cell r="AL1051">
            <v>3.0000000000000027E-2</v>
          </cell>
          <cell r="AM1051">
            <v>146193.54838709679</v>
          </cell>
          <cell r="AN1051">
            <v>4258.0645161290304</v>
          </cell>
          <cell r="AO1051">
            <v>-8.6249999999999938E-3</v>
          </cell>
          <cell r="AQ1051">
            <v>6500</v>
          </cell>
          <cell r="AR1051">
            <v>86000</v>
          </cell>
          <cell r="AS1051">
            <v>0.4</v>
          </cell>
          <cell r="AT1051">
            <v>1</v>
          </cell>
          <cell r="AU1051">
            <v>0</v>
          </cell>
          <cell r="AV1051">
            <v>39655</v>
          </cell>
          <cell r="AW1051">
            <v>146193.54838709679</v>
          </cell>
          <cell r="AX1051">
            <v>3.0000000000000027E-2</v>
          </cell>
          <cell r="AY1051">
            <v>4258.0645161290304</v>
          </cell>
          <cell r="AZ1051" t="str">
            <v>commission</v>
          </cell>
          <cell r="BA1051" t="str">
            <v>commissionEligible</v>
          </cell>
          <cell r="BB1051" t="str">
            <v>commissionIsrael</v>
          </cell>
          <cell r="BC1051" t="str">
            <v xml:space="preserve">commissionIsrael </v>
          </cell>
          <cell r="BH1051">
            <v>4</v>
          </cell>
        </row>
        <row r="1052">
          <cell r="B1052">
            <v>17478</v>
          </cell>
          <cell r="C1052">
            <v>12494</v>
          </cell>
          <cell r="D1052">
            <v>142307</v>
          </cell>
          <cell r="E1052" t="str">
            <v>Christian Graffe</v>
          </cell>
          <cell r="F1052" t="str">
            <v>Security Engineer</v>
          </cell>
          <cell r="G1052" t="str">
            <v>Employee</v>
          </cell>
          <cell r="H1052" t="str">
            <v>EMEA Sales</v>
          </cell>
          <cell r="I1052" t="str">
            <v>IRELAND - HOME</v>
          </cell>
          <cell r="J1052" t="str">
            <v>Ireland</v>
          </cell>
          <cell r="K1052">
            <v>43122</v>
          </cell>
          <cell r="L1052" t="str">
            <v>EMEA</v>
          </cell>
          <cell r="M1052" t="str">
            <v>E51P</v>
          </cell>
          <cell r="N1052" t="str">
            <v>E</v>
          </cell>
          <cell r="O1052" t="str">
            <v>5</v>
          </cell>
          <cell r="P1052" t="str">
            <v>Regular</v>
          </cell>
          <cell r="R1052">
            <v>1</v>
          </cell>
          <cell r="U1052" t="str">
            <v>EUR</v>
          </cell>
          <cell r="V1052" t="str">
            <v>EMEA Sales</v>
          </cell>
          <cell r="W1052" t="str">
            <v>Bruno Darmon</v>
          </cell>
          <cell r="Y1052" t="str">
            <v>Eligible</v>
          </cell>
          <cell r="Z1052">
            <v>84000</v>
          </cell>
          <cell r="AA1052">
            <v>102122.62951659116</v>
          </cell>
          <cell r="AB1052">
            <v>84000</v>
          </cell>
          <cell r="AC1052">
            <v>102122.62951659116</v>
          </cell>
          <cell r="AD1052">
            <v>4</v>
          </cell>
          <cell r="AE1052" t="str">
            <v>E51</v>
          </cell>
          <cell r="AF1052">
            <v>70000</v>
          </cell>
          <cell r="AG1052">
            <v>90000</v>
          </cell>
          <cell r="AH1052">
            <v>0.7</v>
          </cell>
          <cell r="AI1052">
            <v>4</v>
          </cell>
          <cell r="AJ1052">
            <v>0</v>
          </cell>
          <cell r="AK1052">
            <v>86520</v>
          </cell>
          <cell r="AL1052">
            <v>3.0000000000000027E-2</v>
          </cell>
          <cell r="AM1052">
            <v>105186.30840208889</v>
          </cell>
          <cell r="AN1052">
            <v>3063.6788854977349</v>
          </cell>
          <cell r="AO1052">
            <v>-3.8666666666666627E-2</v>
          </cell>
          <cell r="AQ1052">
            <v>84000</v>
          </cell>
          <cell r="AR1052">
            <v>140000</v>
          </cell>
          <cell r="AS1052">
            <v>0</v>
          </cell>
          <cell r="AT1052">
            <v>1</v>
          </cell>
          <cell r="AU1052">
            <v>0</v>
          </cell>
          <cell r="AV1052">
            <v>86520</v>
          </cell>
          <cell r="AW1052">
            <v>105186.30840208889</v>
          </cell>
          <cell r="AX1052">
            <v>3.0000000000000027E-2</v>
          </cell>
          <cell r="AY1052">
            <v>3063.6788854977349</v>
          </cell>
          <cell r="AZ1052" t="str">
            <v>commission</v>
          </cell>
          <cell r="BA1052" t="str">
            <v>commissionEligible</v>
          </cell>
          <cell r="BB1052" t="str">
            <v>commissionIreland</v>
          </cell>
          <cell r="BC1052" t="str">
            <v xml:space="preserve">commissionIreland </v>
          </cell>
          <cell r="BH1052">
            <v>4</v>
          </cell>
        </row>
        <row r="1053">
          <cell r="B1053">
            <v>7303</v>
          </cell>
          <cell r="C1053">
            <v>30090</v>
          </cell>
          <cell r="E1053" t="str">
            <v>Christopher Lutat</v>
          </cell>
          <cell r="F1053" t="str">
            <v>Cloud Expert</v>
          </cell>
          <cell r="G1053" t="str">
            <v>Employee</v>
          </cell>
          <cell r="H1053" t="str">
            <v>EMEA Sales</v>
          </cell>
          <cell r="I1053" t="str">
            <v>COLOGNE</v>
          </cell>
          <cell r="J1053" t="str">
            <v>Germany</v>
          </cell>
          <cell r="K1053">
            <v>39569</v>
          </cell>
          <cell r="L1053" t="str">
            <v>EMEA</v>
          </cell>
          <cell r="M1053" t="str">
            <v>E41P</v>
          </cell>
          <cell r="N1053" t="str">
            <v>E</v>
          </cell>
          <cell r="O1053" t="str">
            <v>4</v>
          </cell>
          <cell r="P1053" t="str">
            <v>Regular</v>
          </cell>
          <cell r="R1053">
            <v>1</v>
          </cell>
          <cell r="U1053" t="str">
            <v>EUR</v>
          </cell>
          <cell r="V1053" t="str">
            <v>EMEA Sales</v>
          </cell>
          <cell r="W1053" t="str">
            <v>Bruno Darmon</v>
          </cell>
          <cell r="Y1053" t="str">
            <v>Eligible</v>
          </cell>
          <cell r="Z1053">
            <v>124500</v>
          </cell>
          <cell r="AA1053">
            <v>151360.32589066192</v>
          </cell>
          <cell r="AB1053">
            <v>124500</v>
          </cell>
          <cell r="AC1053">
            <v>151360.32589066192</v>
          </cell>
          <cell r="AD1053">
            <v>4</v>
          </cell>
          <cell r="AE1053" t="str">
            <v>E41</v>
          </cell>
          <cell r="AF1053">
            <v>90000</v>
          </cell>
          <cell r="AG1053">
            <v>135000</v>
          </cell>
          <cell r="AH1053">
            <v>0.76</v>
          </cell>
          <cell r="AI1053">
            <v>4</v>
          </cell>
          <cell r="AJ1053">
            <v>0</v>
          </cell>
          <cell r="AK1053">
            <v>128235</v>
          </cell>
          <cell r="AL1053">
            <v>3.0000000000000027E-2</v>
          </cell>
          <cell r="AM1053">
            <v>155901.13566738175</v>
          </cell>
          <cell r="AN1053">
            <v>4540.8097767198342</v>
          </cell>
          <cell r="AO1053">
            <v>-5.0111111111111106E-2</v>
          </cell>
          <cell r="AQ1053">
            <v>58500</v>
          </cell>
          <cell r="AR1053">
            <v>390000</v>
          </cell>
          <cell r="AS1053">
            <v>0.19</v>
          </cell>
          <cell r="AT1053">
            <v>1</v>
          </cell>
          <cell r="AU1053">
            <v>0</v>
          </cell>
          <cell r="AV1053">
            <v>128235</v>
          </cell>
          <cell r="AW1053">
            <v>155901.13566738175</v>
          </cell>
          <cell r="AX1053">
            <v>3.0000000000000027E-2</v>
          </cell>
          <cell r="AY1053">
            <v>4540.8097767198342</v>
          </cell>
          <cell r="AZ1053" t="str">
            <v>commission</v>
          </cell>
          <cell r="BA1053" t="str">
            <v>commissionEligible</v>
          </cell>
          <cell r="BB1053" t="str">
            <v>commissionGermany</v>
          </cell>
          <cell r="BC1053" t="str">
            <v xml:space="preserve">commissionGermany </v>
          </cell>
          <cell r="BH1053">
            <v>5</v>
          </cell>
        </row>
        <row r="1054">
          <cell r="B1054">
            <v>12586</v>
          </cell>
          <cell r="C1054">
            <v>7600</v>
          </cell>
          <cell r="E1054" t="str">
            <v>Claudio Maroni</v>
          </cell>
          <cell r="F1054" t="str">
            <v>Security Engineer</v>
          </cell>
          <cell r="G1054" t="str">
            <v>Employee</v>
          </cell>
          <cell r="H1054" t="str">
            <v>EMEA Sales</v>
          </cell>
          <cell r="I1054" t="str">
            <v>MILANO</v>
          </cell>
          <cell r="J1054" t="str">
            <v>Italy</v>
          </cell>
          <cell r="K1054">
            <v>41946</v>
          </cell>
          <cell r="L1054" t="str">
            <v>EMEA</v>
          </cell>
          <cell r="M1054" t="str">
            <v>E41P</v>
          </cell>
          <cell r="N1054" t="str">
            <v>E</v>
          </cell>
          <cell r="O1054" t="str">
            <v>4</v>
          </cell>
          <cell r="P1054" t="str">
            <v>Regular</v>
          </cell>
          <cell r="R1054">
            <v>1</v>
          </cell>
          <cell r="U1054" t="str">
            <v>EUR</v>
          </cell>
          <cell r="V1054" t="str">
            <v>EMEA Sales</v>
          </cell>
          <cell r="W1054" t="str">
            <v>Bruno Darmon</v>
          </cell>
          <cell r="Y1054" t="str">
            <v>Eligible</v>
          </cell>
          <cell r="Z1054">
            <v>100350</v>
          </cell>
          <cell r="AA1054">
            <v>122000.06990464195</v>
          </cell>
          <cell r="AB1054">
            <v>100350</v>
          </cell>
          <cell r="AC1054">
            <v>122000.06990464195</v>
          </cell>
          <cell r="AD1054">
            <v>5</v>
          </cell>
          <cell r="AE1054" t="str">
            <v>E41</v>
          </cell>
          <cell r="AF1054">
            <v>85000</v>
          </cell>
          <cell r="AG1054">
            <v>130000</v>
          </cell>
          <cell r="AH1054">
            <v>0.34</v>
          </cell>
          <cell r="AI1054">
            <v>2</v>
          </cell>
          <cell r="AJ1054">
            <v>0</v>
          </cell>
          <cell r="AK1054">
            <v>108378</v>
          </cell>
          <cell r="AL1054">
            <v>8.0000000000000071E-2</v>
          </cell>
          <cell r="AM1054">
            <v>131760.07549701331</v>
          </cell>
          <cell r="AN1054">
            <v>9760.0055923713662</v>
          </cell>
          <cell r="AO1054">
            <v>-0.16632307692307691</v>
          </cell>
          <cell r="AQ1054">
            <v>39120</v>
          </cell>
          <cell r="AR1054">
            <v>330000</v>
          </cell>
          <cell r="AS1054">
            <v>0.21</v>
          </cell>
          <cell r="AT1054">
            <v>1</v>
          </cell>
          <cell r="AU1054">
            <v>0</v>
          </cell>
          <cell r="AV1054">
            <v>108378</v>
          </cell>
          <cell r="AW1054">
            <v>131760.07549701331</v>
          </cell>
          <cell r="AX1054">
            <v>8.0000000000000071E-2</v>
          </cell>
          <cell r="AY1054">
            <v>9760.0055923713662</v>
          </cell>
          <cell r="AZ1054" t="str">
            <v>commission</v>
          </cell>
          <cell r="BA1054" t="str">
            <v>commissionEligible</v>
          </cell>
          <cell r="BB1054" t="str">
            <v>commissionItaly</v>
          </cell>
          <cell r="BC1054" t="str">
            <v xml:space="preserve">commissionItaly </v>
          </cell>
          <cell r="BH1054">
            <v>5</v>
          </cell>
        </row>
        <row r="1055">
          <cell r="B1055">
            <v>17184</v>
          </cell>
          <cell r="C1055">
            <v>12214</v>
          </cell>
          <cell r="D1055">
            <v>156794</v>
          </cell>
          <cell r="E1055" t="str">
            <v>David Buchweitz</v>
          </cell>
          <cell r="F1055" t="str">
            <v>Security Engineer</v>
          </cell>
          <cell r="G1055" t="str">
            <v>Employee</v>
          </cell>
          <cell r="H1055" t="str">
            <v>EMEA Sales</v>
          </cell>
          <cell r="I1055" t="str">
            <v>SANDTON</v>
          </cell>
          <cell r="J1055" t="str">
            <v>South Africa</v>
          </cell>
          <cell r="K1055">
            <v>43009</v>
          </cell>
          <cell r="L1055" t="str">
            <v>EMEA</v>
          </cell>
          <cell r="M1055" t="str">
            <v>E41P</v>
          </cell>
          <cell r="N1055" t="str">
            <v>E</v>
          </cell>
          <cell r="O1055" t="str">
            <v>4</v>
          </cell>
          <cell r="P1055" t="str">
            <v>Regular</v>
          </cell>
          <cell r="R1055">
            <v>1</v>
          </cell>
          <cell r="U1055" t="str">
            <v>ZAR</v>
          </cell>
          <cell r="V1055" t="str">
            <v>EMEA Sales</v>
          </cell>
          <cell r="W1055" t="str">
            <v>Bruno Darmon</v>
          </cell>
          <cell r="Y1055" t="str">
            <v>Eligible</v>
          </cell>
          <cell r="Z1055">
            <v>1250000</v>
          </cell>
          <cell r="AA1055">
            <v>82873.538394713265</v>
          </cell>
          <cell r="AB1055">
            <v>1250000</v>
          </cell>
          <cell r="AC1055">
            <v>82873.538394713265</v>
          </cell>
          <cell r="AD1055">
            <v>5</v>
          </cell>
          <cell r="AE1055" t="str">
            <v>E41</v>
          </cell>
          <cell r="AF1055">
            <v>1000000</v>
          </cell>
          <cell r="AG1055">
            <v>1500000</v>
          </cell>
          <cell r="AH1055">
            <v>0.5</v>
          </cell>
          <cell r="AI1055">
            <v>3</v>
          </cell>
          <cell r="AJ1055">
            <v>0</v>
          </cell>
          <cell r="AK1055">
            <v>1325000</v>
          </cell>
          <cell r="AL1055">
            <v>6.0000000000000053E-2</v>
          </cell>
          <cell r="AM1055">
            <v>87845.95069839606</v>
          </cell>
          <cell r="AN1055">
            <v>4972.412303682795</v>
          </cell>
          <cell r="AO1055">
            <v>-0.1166666666666667</v>
          </cell>
          <cell r="AQ1055">
            <v>372600</v>
          </cell>
          <cell r="AR1055">
            <v>3900000</v>
          </cell>
          <cell r="AS1055">
            <v>0.24</v>
          </cell>
          <cell r="AT1055">
            <v>1</v>
          </cell>
          <cell r="AU1055">
            <v>0</v>
          </cell>
          <cell r="AV1055">
            <v>1325000</v>
          </cell>
          <cell r="AW1055">
            <v>87845.95069839606</v>
          </cell>
          <cell r="AX1055">
            <v>6.0000000000000053E-2</v>
          </cell>
          <cell r="AY1055">
            <v>4972.412303682795</v>
          </cell>
          <cell r="AZ1055" t="str">
            <v>commission</v>
          </cell>
          <cell r="BA1055" t="str">
            <v>commissionEligible</v>
          </cell>
          <cell r="BB1055" t="str">
            <v>commissionSouth Africa</v>
          </cell>
          <cell r="BC1055" t="str">
            <v xml:space="preserve">commissionSouth Africa </v>
          </cell>
          <cell r="BH1055">
            <v>3</v>
          </cell>
        </row>
        <row r="1056">
          <cell r="B1056">
            <v>19463</v>
          </cell>
          <cell r="C1056">
            <v>14521</v>
          </cell>
          <cell r="D1056">
            <v>181640</v>
          </cell>
          <cell r="E1056" t="str">
            <v>Dean Goldhill</v>
          </cell>
          <cell r="F1056" t="str">
            <v>Security Engineer</v>
          </cell>
          <cell r="G1056" t="str">
            <v>Employee</v>
          </cell>
          <cell r="H1056" t="str">
            <v>EMEA Sales</v>
          </cell>
          <cell r="I1056" t="str">
            <v>LONDON - HOME</v>
          </cell>
          <cell r="J1056" t="str">
            <v>United Kingdom</v>
          </cell>
          <cell r="K1056">
            <v>43521</v>
          </cell>
          <cell r="L1056" t="str">
            <v>EMEA</v>
          </cell>
          <cell r="M1056" t="str">
            <v>E41P</v>
          </cell>
          <cell r="N1056" t="str">
            <v>E</v>
          </cell>
          <cell r="O1056" t="str">
            <v>4</v>
          </cell>
          <cell r="P1056" t="str">
            <v>Regular</v>
          </cell>
          <cell r="R1056">
            <v>1</v>
          </cell>
          <cell r="U1056" t="str">
            <v>GBP</v>
          </cell>
          <cell r="V1056" t="str">
            <v>EMEA Sales</v>
          </cell>
          <cell r="W1056" t="str">
            <v>Bruno Darmon</v>
          </cell>
          <cell r="Y1056" t="str">
            <v>Eligible</v>
          </cell>
          <cell r="Z1056">
            <v>93000</v>
          </cell>
          <cell r="AA1056">
            <v>127899.39520929499</v>
          </cell>
          <cell r="AB1056">
            <v>93000</v>
          </cell>
          <cell r="AC1056">
            <v>127899.39520929499</v>
          </cell>
          <cell r="AD1056">
            <v>4</v>
          </cell>
          <cell r="AE1056" t="str">
            <v>E41</v>
          </cell>
          <cell r="AF1056">
            <v>80000</v>
          </cell>
          <cell r="AG1056">
            <v>130000</v>
          </cell>
          <cell r="AH1056">
            <v>0.26</v>
          </cell>
          <cell r="AI1056">
            <v>2</v>
          </cell>
          <cell r="AJ1056">
            <v>0</v>
          </cell>
          <cell r="AK1056">
            <v>97650</v>
          </cell>
          <cell r="AL1056">
            <v>5.0000000000000044E-2</v>
          </cell>
          <cell r="AM1056">
            <v>134294.36496975974</v>
          </cell>
          <cell r="AN1056">
            <v>6394.9697604647517</v>
          </cell>
          <cell r="AO1056">
            <v>-0.24884615384615383</v>
          </cell>
          <cell r="AQ1056">
            <v>33000</v>
          </cell>
          <cell r="AR1056">
            <v>265000</v>
          </cell>
          <cell r="AS1056">
            <v>0.25</v>
          </cell>
          <cell r="AT1056">
            <v>1</v>
          </cell>
          <cell r="AU1056">
            <v>0</v>
          </cell>
          <cell r="AV1056">
            <v>97650</v>
          </cell>
          <cell r="AW1056">
            <v>134294.36496975974</v>
          </cell>
          <cell r="AX1056">
            <v>5.0000000000000044E-2</v>
          </cell>
          <cell r="AY1056">
            <v>6394.9697604647517</v>
          </cell>
          <cell r="AZ1056" t="str">
            <v>commission</v>
          </cell>
          <cell r="BA1056" t="str">
            <v>commissionEligible</v>
          </cell>
          <cell r="BB1056" t="str">
            <v>commissionUnited Kingdom</v>
          </cell>
          <cell r="BC1056" t="str">
            <v xml:space="preserve">commissionUnited Kingdom </v>
          </cell>
          <cell r="BH1056">
            <v>3</v>
          </cell>
        </row>
        <row r="1057">
          <cell r="B1057">
            <v>18527</v>
          </cell>
          <cell r="C1057">
            <v>13573</v>
          </cell>
          <cell r="D1057">
            <v>160890</v>
          </cell>
          <cell r="E1057" t="str">
            <v>Dean Hilton</v>
          </cell>
          <cell r="F1057" t="str">
            <v>Security Engineer</v>
          </cell>
          <cell r="G1057" t="str">
            <v>Employee</v>
          </cell>
          <cell r="H1057" t="str">
            <v>EMEA Sales</v>
          </cell>
          <cell r="I1057" t="str">
            <v>LONDON - HOME</v>
          </cell>
          <cell r="J1057" t="str">
            <v>United Kingdom</v>
          </cell>
          <cell r="K1057">
            <v>43346</v>
          </cell>
          <cell r="L1057" t="str">
            <v>EMEA</v>
          </cell>
          <cell r="M1057" t="str">
            <v>E41P</v>
          </cell>
          <cell r="N1057" t="str">
            <v>E</v>
          </cell>
          <cell r="O1057" t="str">
            <v>4</v>
          </cell>
          <cell r="P1057" t="str">
            <v>Regular</v>
          </cell>
          <cell r="R1057">
            <v>1</v>
          </cell>
          <cell r="U1057" t="str">
            <v>GBP</v>
          </cell>
          <cell r="V1057" t="str">
            <v>EMEA Sales</v>
          </cell>
          <cell r="W1057" t="str">
            <v>Bruno Darmon</v>
          </cell>
          <cell r="Y1057" t="str">
            <v>Eligible</v>
          </cell>
          <cell r="Z1057">
            <v>95000</v>
          </cell>
          <cell r="AA1057">
            <v>130649.91983745186</v>
          </cell>
          <cell r="AB1057">
            <v>95000</v>
          </cell>
          <cell r="AC1057">
            <v>130649.91983745186</v>
          </cell>
          <cell r="AD1057">
            <v>5</v>
          </cell>
          <cell r="AE1057" t="str">
            <v>E41</v>
          </cell>
          <cell r="AF1057">
            <v>80000</v>
          </cell>
          <cell r="AG1057">
            <v>130000</v>
          </cell>
          <cell r="AH1057">
            <v>0.3</v>
          </cell>
          <cell r="AI1057">
            <v>2</v>
          </cell>
          <cell r="AJ1057">
            <v>0</v>
          </cell>
          <cell r="AK1057">
            <v>102600</v>
          </cell>
          <cell r="AL1057">
            <v>8.0000000000000071E-2</v>
          </cell>
          <cell r="AM1057">
            <v>141101.91342444802</v>
          </cell>
          <cell r="AN1057">
            <v>10451.993586996163</v>
          </cell>
          <cell r="AO1057">
            <v>-0.21076923076923082</v>
          </cell>
          <cell r="AQ1057">
            <v>33000</v>
          </cell>
          <cell r="AR1057">
            <v>265000</v>
          </cell>
          <cell r="AS1057">
            <v>0.26</v>
          </cell>
          <cell r="AT1057">
            <v>1</v>
          </cell>
          <cell r="AU1057">
            <v>0</v>
          </cell>
          <cell r="AV1057">
            <v>102600</v>
          </cell>
          <cell r="AW1057">
            <v>141101.91342444802</v>
          </cell>
          <cell r="AX1057">
            <v>8.0000000000000071E-2</v>
          </cell>
          <cell r="AY1057">
            <v>10451.993586996163</v>
          </cell>
          <cell r="AZ1057" t="str">
            <v>commission</v>
          </cell>
          <cell r="BA1057" t="str">
            <v>commissionEligible</v>
          </cell>
          <cell r="BB1057" t="str">
            <v>commissionUnited Kingdom</v>
          </cell>
          <cell r="BC1057" t="str">
            <v xml:space="preserve">commissionUnited Kingdom </v>
          </cell>
          <cell r="BH1057">
            <v>3</v>
          </cell>
        </row>
        <row r="1058">
          <cell r="B1058">
            <v>14219</v>
          </cell>
          <cell r="C1058">
            <v>9199</v>
          </cell>
          <cell r="D1058">
            <v>78096</v>
          </cell>
          <cell r="E1058" t="str">
            <v>Fatih Ergul</v>
          </cell>
          <cell r="F1058" t="str">
            <v>Security Engineer Team Leader</v>
          </cell>
          <cell r="G1058" t="str">
            <v>Employee</v>
          </cell>
          <cell r="H1058" t="str">
            <v>EMEA Sales</v>
          </cell>
          <cell r="I1058" t="str">
            <v>ISTANBUL</v>
          </cell>
          <cell r="J1058" t="str">
            <v>Turkey</v>
          </cell>
          <cell r="K1058">
            <v>42275</v>
          </cell>
          <cell r="L1058" t="str">
            <v>EMEA</v>
          </cell>
          <cell r="M1058" t="str">
            <v>E41M</v>
          </cell>
          <cell r="N1058" t="str">
            <v>E</v>
          </cell>
          <cell r="O1058" t="str">
            <v>4</v>
          </cell>
          <cell r="P1058" t="str">
            <v>Regular</v>
          </cell>
          <cell r="R1058">
            <v>1</v>
          </cell>
          <cell r="U1058" t="str">
            <v>USD</v>
          </cell>
          <cell r="V1058" t="str">
            <v>EMEA Sales</v>
          </cell>
          <cell r="W1058" t="str">
            <v>Bruno Darmon</v>
          </cell>
          <cell r="Y1058" t="str">
            <v>Eligible</v>
          </cell>
          <cell r="Z1058">
            <v>92857.142857142855</v>
          </cell>
          <cell r="AA1058">
            <v>92857.142857142855</v>
          </cell>
          <cell r="AB1058">
            <v>128550</v>
          </cell>
          <cell r="AC1058">
            <v>128550</v>
          </cell>
          <cell r="AD1058">
            <v>5</v>
          </cell>
          <cell r="AE1058" t="str">
            <v>E41</v>
          </cell>
          <cell r="AF1058">
            <v>115000</v>
          </cell>
          <cell r="AG1058">
            <v>145000</v>
          </cell>
          <cell r="AH1058">
            <v>0</v>
          </cell>
          <cell r="AI1058">
            <v>1</v>
          </cell>
          <cell r="AJ1058">
            <v>0</v>
          </cell>
          <cell r="AK1058">
            <v>128550</v>
          </cell>
          <cell r="AL1058">
            <v>0</v>
          </cell>
          <cell r="AM1058">
            <v>128550</v>
          </cell>
          <cell r="AN1058">
            <v>0</v>
          </cell>
          <cell r="AO1058">
            <v>-0.11344827586206896</v>
          </cell>
          <cell r="AP1058" t="str">
            <v>Already received an increase</v>
          </cell>
          <cell r="AQ1058">
            <v>22857.142857142859</v>
          </cell>
          <cell r="AR1058">
            <v>207150</v>
          </cell>
          <cell r="AS1058">
            <v>0.56999999999999995</v>
          </cell>
          <cell r="AT1058">
            <v>1</v>
          </cell>
          <cell r="AU1058">
            <v>0</v>
          </cell>
          <cell r="AV1058">
            <v>128550</v>
          </cell>
          <cell r="AW1058">
            <v>128550</v>
          </cell>
          <cell r="AX1058">
            <v>0</v>
          </cell>
          <cell r="AY1058">
            <v>0</v>
          </cell>
          <cell r="AZ1058" t="str">
            <v>commission</v>
          </cell>
          <cell r="BA1058" t="str">
            <v>commissionEligible</v>
          </cell>
          <cell r="BB1058" t="str">
            <v>commissionTurkey</v>
          </cell>
          <cell r="BC1058" t="str">
            <v xml:space="preserve">commissionTurkey </v>
          </cell>
          <cell r="BH1058">
            <v>4</v>
          </cell>
        </row>
        <row r="1059">
          <cell r="B1059">
            <v>19917</v>
          </cell>
          <cell r="C1059">
            <v>14975</v>
          </cell>
          <cell r="D1059">
            <v>146942</v>
          </cell>
          <cell r="E1059" t="str">
            <v>German Khokhlov</v>
          </cell>
          <cell r="F1059" t="str">
            <v>Security Engineer</v>
          </cell>
          <cell r="G1059" t="str">
            <v>Contractor</v>
          </cell>
          <cell r="H1059" t="str">
            <v>EMEA Sales</v>
          </cell>
          <cell r="I1059" t="str">
            <v>UKRAINE</v>
          </cell>
          <cell r="J1059" t="str">
            <v>Ukraine</v>
          </cell>
          <cell r="K1059">
            <v>43599</v>
          </cell>
          <cell r="L1059" t="str">
            <v>EMEA</v>
          </cell>
          <cell r="M1059" t="str">
            <v>E51P</v>
          </cell>
          <cell r="N1059" t="str">
            <v>E</v>
          </cell>
          <cell r="O1059" t="str">
            <v>5</v>
          </cell>
          <cell r="P1059" t="str">
            <v>Regular</v>
          </cell>
          <cell r="R1059">
            <v>1</v>
          </cell>
          <cell r="U1059" t="str">
            <v>USD</v>
          </cell>
          <cell r="V1059" t="str">
            <v>EMEA Sales</v>
          </cell>
          <cell r="W1059" t="str">
            <v>Bruno Darmon</v>
          </cell>
          <cell r="Y1059" t="str">
            <v>Eligible</v>
          </cell>
          <cell r="Z1059">
            <v>42100</v>
          </cell>
          <cell r="AA1059">
            <v>42100</v>
          </cell>
          <cell r="AB1059">
            <v>42100</v>
          </cell>
          <cell r="AC1059">
            <v>42100</v>
          </cell>
          <cell r="AD1059">
            <v>5</v>
          </cell>
          <cell r="AE1059" t="str">
            <v>E51</v>
          </cell>
          <cell r="AF1059">
            <v>23000</v>
          </cell>
          <cell r="AG1059">
            <v>40000</v>
          </cell>
          <cell r="AH1059">
            <v>1</v>
          </cell>
          <cell r="AI1059">
            <v>5</v>
          </cell>
          <cell r="AJ1059">
            <v>0</v>
          </cell>
          <cell r="AK1059">
            <v>42800</v>
          </cell>
          <cell r="AL1059">
            <v>1.6627078384798155E-2</v>
          </cell>
          <cell r="AM1059">
            <v>42800</v>
          </cell>
          <cell r="AN1059">
            <v>700</v>
          </cell>
          <cell r="AO1059">
            <v>7.0000000000000062E-2</v>
          </cell>
          <cell r="AQ1059">
            <v>15000</v>
          </cell>
          <cell r="AR1059">
            <v>160000</v>
          </cell>
          <cell r="AS1059">
            <v>0.18</v>
          </cell>
          <cell r="AT1059">
            <v>1</v>
          </cell>
          <cell r="AU1059">
            <v>0</v>
          </cell>
          <cell r="AV1059">
            <v>42800</v>
          </cell>
          <cell r="AW1059">
            <v>42800</v>
          </cell>
          <cell r="AX1059">
            <v>1.6627078384798155E-2</v>
          </cell>
          <cell r="AY1059">
            <v>700</v>
          </cell>
          <cell r="AZ1059" t="str">
            <v>commission</v>
          </cell>
          <cell r="BA1059" t="str">
            <v>commissionEligible</v>
          </cell>
          <cell r="BB1059" t="str">
            <v>commissionUkraine</v>
          </cell>
          <cell r="BC1059" t="str">
            <v xml:space="preserve">commissionUkraine </v>
          </cell>
          <cell r="BH1059">
            <v>5</v>
          </cell>
        </row>
        <row r="1060">
          <cell r="B1060">
            <v>15258</v>
          </cell>
          <cell r="C1060">
            <v>10225</v>
          </cell>
          <cell r="D1060">
            <v>76756</v>
          </cell>
          <cell r="E1060" t="str">
            <v>Gustavo Yuste</v>
          </cell>
          <cell r="F1060" t="str">
            <v xml:space="preserve">Security Engineer </v>
          </cell>
          <cell r="G1060" t="str">
            <v>Employee</v>
          </cell>
          <cell r="H1060" t="str">
            <v>EMEA Sales</v>
          </cell>
          <cell r="I1060" t="str">
            <v>MADRID</v>
          </cell>
          <cell r="J1060" t="str">
            <v>Spain</v>
          </cell>
          <cell r="K1060">
            <v>42522</v>
          </cell>
          <cell r="L1060" t="str">
            <v>EMEA</v>
          </cell>
          <cell r="M1060" t="str">
            <v>E41P</v>
          </cell>
          <cell r="N1060" t="str">
            <v>E</v>
          </cell>
          <cell r="O1060" t="str">
            <v>4</v>
          </cell>
          <cell r="P1060" t="str">
            <v>Regular</v>
          </cell>
          <cell r="R1060">
            <v>1</v>
          </cell>
          <cell r="U1060" t="str">
            <v>EUR</v>
          </cell>
          <cell r="V1060" t="str">
            <v>EMEA Sales</v>
          </cell>
          <cell r="W1060" t="str">
            <v>Bruno Darmon</v>
          </cell>
          <cell r="Y1060" t="str">
            <v>Eligible</v>
          </cell>
          <cell r="Z1060">
            <v>120000</v>
          </cell>
          <cell r="AA1060">
            <v>145889.47073798737</v>
          </cell>
          <cell r="AB1060">
            <v>120000</v>
          </cell>
          <cell r="AC1060">
            <v>145889.47073798737</v>
          </cell>
          <cell r="AD1060">
            <v>4</v>
          </cell>
          <cell r="AE1060" t="str">
            <v>E41</v>
          </cell>
          <cell r="AF1060">
            <v>70000</v>
          </cell>
          <cell r="AG1060">
            <v>105000</v>
          </cell>
          <cell r="AH1060">
            <v>1</v>
          </cell>
          <cell r="AI1060">
            <v>5</v>
          </cell>
          <cell r="AJ1060">
            <v>0</v>
          </cell>
          <cell r="AK1060">
            <v>120000</v>
          </cell>
          <cell r="AL1060">
            <v>0</v>
          </cell>
          <cell r="AM1060">
            <v>145889.47073798737</v>
          </cell>
          <cell r="AN1060">
            <v>0</v>
          </cell>
          <cell r="AO1060">
            <v>0.14285714285714279</v>
          </cell>
          <cell r="AP1060" t="str">
            <v>Above Range</v>
          </cell>
          <cell r="AQ1060">
            <v>37000</v>
          </cell>
          <cell r="AR1060">
            <v>230000</v>
          </cell>
          <cell r="AS1060">
            <v>0.43</v>
          </cell>
          <cell r="AT1060">
            <v>1</v>
          </cell>
          <cell r="AU1060">
            <v>0</v>
          </cell>
          <cell r="AV1060">
            <v>120000</v>
          </cell>
          <cell r="AW1060">
            <v>145889.47073798737</v>
          </cell>
          <cell r="AX1060">
            <v>0</v>
          </cell>
          <cell r="AY1060">
            <v>0</v>
          </cell>
          <cell r="AZ1060" t="str">
            <v>commission</v>
          </cell>
          <cell r="BA1060" t="str">
            <v>commissionEligible</v>
          </cell>
          <cell r="BB1060" t="str">
            <v>commissionSpain</v>
          </cell>
          <cell r="BC1060" t="str">
            <v xml:space="preserve">commissionSpain </v>
          </cell>
          <cell r="BH1060">
            <v>5</v>
          </cell>
        </row>
        <row r="1061">
          <cell r="B1061">
            <v>18602</v>
          </cell>
          <cell r="C1061">
            <v>13648</v>
          </cell>
          <cell r="D1061">
            <v>169672</v>
          </cell>
          <cell r="E1061" t="str">
            <v>Haizea Oribe</v>
          </cell>
          <cell r="F1061" t="str">
            <v>Security Engineer</v>
          </cell>
          <cell r="G1061" t="str">
            <v>Employee</v>
          </cell>
          <cell r="H1061" t="str">
            <v>EMEA Sales</v>
          </cell>
          <cell r="I1061" t="str">
            <v>MADRID</v>
          </cell>
          <cell r="J1061" t="str">
            <v>Spain</v>
          </cell>
          <cell r="K1061">
            <v>43344</v>
          </cell>
          <cell r="L1061" t="str">
            <v>EMEA</v>
          </cell>
          <cell r="M1061" t="str">
            <v>E61P</v>
          </cell>
          <cell r="N1061" t="str">
            <v>E</v>
          </cell>
          <cell r="O1061" t="str">
            <v>6</v>
          </cell>
          <cell r="P1061" t="str">
            <v>Regular</v>
          </cell>
          <cell r="R1061">
            <v>1</v>
          </cell>
          <cell r="U1061" t="str">
            <v>EUR</v>
          </cell>
          <cell r="V1061" t="str">
            <v>EMEA Sales</v>
          </cell>
          <cell r="W1061" t="str">
            <v>Bruno Darmon</v>
          </cell>
          <cell r="Y1061" t="str">
            <v>Eligible</v>
          </cell>
          <cell r="Z1061">
            <v>63200</v>
          </cell>
          <cell r="AA1061">
            <v>76835.121255340026</v>
          </cell>
          <cell r="AB1061">
            <v>63200</v>
          </cell>
          <cell r="AC1061">
            <v>76835.121255340026</v>
          </cell>
          <cell r="AD1061">
            <v>5</v>
          </cell>
          <cell r="AE1061" t="str">
            <v>E61</v>
          </cell>
          <cell r="AF1061">
            <v>40000</v>
          </cell>
          <cell r="AG1061">
            <v>60000</v>
          </cell>
          <cell r="AH1061">
            <v>1</v>
          </cell>
          <cell r="AI1061">
            <v>5</v>
          </cell>
          <cell r="AJ1061">
            <v>0</v>
          </cell>
          <cell r="AK1061">
            <v>64200.000000000007</v>
          </cell>
          <cell r="AL1061">
            <v>1.5822784810126667E-2</v>
          </cell>
          <cell r="AM1061">
            <v>78050.866844823249</v>
          </cell>
          <cell r="AN1061">
            <v>1215.7455894832237</v>
          </cell>
          <cell r="AO1061">
            <v>7.0000000000000062E-2</v>
          </cell>
          <cell r="AQ1061">
            <v>37000</v>
          </cell>
          <cell r="AR1061">
            <v>230000</v>
          </cell>
          <cell r="AS1061">
            <v>0.13</v>
          </cell>
          <cell r="AT1061">
            <v>1</v>
          </cell>
          <cell r="AU1061">
            <v>0</v>
          </cell>
          <cell r="AV1061">
            <v>64200.000000000007</v>
          </cell>
          <cell r="AW1061">
            <v>78050.866844823249</v>
          </cell>
          <cell r="AX1061">
            <v>1.5822784810126667E-2</v>
          </cell>
          <cell r="AY1061">
            <v>1215.7455894832237</v>
          </cell>
          <cell r="AZ1061" t="str">
            <v>commission</v>
          </cell>
          <cell r="BA1061" t="str">
            <v>commissionEligible</v>
          </cell>
          <cell r="BB1061" t="str">
            <v>commissionSpain</v>
          </cell>
          <cell r="BC1061" t="str">
            <v xml:space="preserve">commissionSpain </v>
          </cell>
          <cell r="BH1061">
            <v>5</v>
          </cell>
        </row>
        <row r="1062">
          <cell r="B1062">
            <v>14628</v>
          </cell>
          <cell r="C1062">
            <v>9579</v>
          </cell>
          <cell r="D1062">
            <v>85696</v>
          </cell>
          <cell r="E1062" t="str">
            <v>Ivan Strbac</v>
          </cell>
          <cell r="F1062" t="str">
            <v>Security Engineer</v>
          </cell>
          <cell r="G1062" t="str">
            <v>Contractor</v>
          </cell>
          <cell r="H1062" t="str">
            <v>EMEA Sales</v>
          </cell>
          <cell r="I1062" t="str">
            <v>SERBIA - HOME</v>
          </cell>
          <cell r="J1062" t="str">
            <v>Serbia</v>
          </cell>
          <cell r="K1062">
            <v>42366</v>
          </cell>
          <cell r="L1062" t="str">
            <v>EMEA</v>
          </cell>
          <cell r="M1062" t="str">
            <v>E41P</v>
          </cell>
          <cell r="N1062" t="str">
            <v>E</v>
          </cell>
          <cell r="O1062" t="str">
            <v>4</v>
          </cell>
          <cell r="P1062" t="str">
            <v>Regular</v>
          </cell>
          <cell r="R1062">
            <v>1</v>
          </cell>
          <cell r="U1062" t="str">
            <v>EUR</v>
          </cell>
          <cell r="V1062" t="str">
            <v>EMEA Sales</v>
          </cell>
          <cell r="W1062" t="str">
            <v>Bruno Darmon</v>
          </cell>
          <cell r="Y1062" t="str">
            <v>Eligible</v>
          </cell>
          <cell r="Z1062">
            <v>72500</v>
          </cell>
          <cell r="AA1062">
            <v>88141.555237534034</v>
          </cell>
          <cell r="AB1062">
            <v>72500</v>
          </cell>
          <cell r="AC1062">
            <v>88141.555237534034</v>
          </cell>
          <cell r="AD1062">
            <v>5</v>
          </cell>
          <cell r="AE1062" t="str">
            <v>E41</v>
          </cell>
          <cell r="AF1062">
            <v>57000</v>
          </cell>
          <cell r="AG1062">
            <v>80000</v>
          </cell>
          <cell r="AH1062">
            <v>0.67</v>
          </cell>
          <cell r="AI1062">
            <v>3</v>
          </cell>
          <cell r="AJ1062">
            <v>0</v>
          </cell>
          <cell r="AK1062">
            <v>76850</v>
          </cell>
          <cell r="AL1062">
            <v>6.0000000000000053E-2</v>
          </cell>
          <cell r="AM1062">
            <v>93430.04855178608</v>
          </cell>
          <cell r="AN1062">
            <v>5288.4933142520458</v>
          </cell>
          <cell r="AO1062">
            <v>-3.9375000000000049E-2</v>
          </cell>
          <cell r="AQ1062">
            <v>36000</v>
          </cell>
          <cell r="AR1062">
            <v>100000</v>
          </cell>
          <cell r="AS1062">
            <v>0.56999999999999995</v>
          </cell>
          <cell r="AT1062">
            <v>1</v>
          </cell>
          <cell r="AU1062">
            <v>0</v>
          </cell>
          <cell r="AV1062">
            <v>76850</v>
          </cell>
          <cell r="AW1062">
            <v>93430.04855178608</v>
          </cell>
          <cell r="AX1062">
            <v>6.0000000000000053E-2</v>
          </cell>
          <cell r="AY1062">
            <v>5288.4933142520458</v>
          </cell>
          <cell r="AZ1062" t="str">
            <v>commission</v>
          </cell>
          <cell r="BA1062" t="str">
            <v>commissionEligible</v>
          </cell>
          <cell r="BB1062" t="str">
            <v>commissionSerbia</v>
          </cell>
          <cell r="BC1062" t="str">
            <v xml:space="preserve">commissionSerbia </v>
          </cell>
          <cell r="BH1062">
            <v>5</v>
          </cell>
        </row>
        <row r="1063">
          <cell r="B1063">
            <v>15585</v>
          </cell>
          <cell r="C1063">
            <v>10545</v>
          </cell>
          <cell r="D1063">
            <v>101301</v>
          </cell>
          <cell r="E1063" t="str">
            <v>Rik Mason</v>
          </cell>
          <cell r="F1063" t="str">
            <v>Security Engineer</v>
          </cell>
          <cell r="G1063" t="str">
            <v>Employee</v>
          </cell>
          <cell r="H1063" t="str">
            <v>EMEA Sales</v>
          </cell>
          <cell r="I1063" t="str">
            <v>LONDON - HOME</v>
          </cell>
          <cell r="J1063" t="str">
            <v>United Kingdom</v>
          </cell>
          <cell r="K1063">
            <v>42600</v>
          </cell>
          <cell r="L1063" t="str">
            <v>EMEA</v>
          </cell>
          <cell r="M1063" t="str">
            <v>E41P</v>
          </cell>
          <cell r="N1063" t="str">
            <v>E</v>
          </cell>
          <cell r="O1063" t="str">
            <v>4</v>
          </cell>
          <cell r="P1063" t="str">
            <v>Regular</v>
          </cell>
          <cell r="R1063">
            <v>1</v>
          </cell>
          <cell r="U1063" t="str">
            <v>GBP</v>
          </cell>
          <cell r="V1063" t="str">
            <v>EMEA Sales</v>
          </cell>
          <cell r="W1063" t="str">
            <v>Bruno Darmon</v>
          </cell>
          <cell r="Y1063" t="str">
            <v>Eligible</v>
          </cell>
          <cell r="Z1063">
            <v>82000</v>
          </cell>
          <cell r="AA1063">
            <v>112771.50975443213</v>
          </cell>
          <cell r="AB1063">
            <v>82000</v>
          </cell>
          <cell r="AC1063">
            <v>112771.50975443213</v>
          </cell>
          <cell r="AD1063">
            <v>5</v>
          </cell>
          <cell r="AE1063" t="str">
            <v>E41</v>
          </cell>
          <cell r="AF1063">
            <v>80000</v>
          </cell>
          <cell r="AG1063">
            <v>130000</v>
          </cell>
          <cell r="AH1063">
            <v>0.04</v>
          </cell>
          <cell r="AI1063">
            <v>1</v>
          </cell>
          <cell r="AJ1063">
            <v>0</v>
          </cell>
          <cell r="AK1063">
            <v>89380</v>
          </cell>
          <cell r="AL1063">
            <v>9.000000000000008E-2</v>
          </cell>
          <cell r="AM1063">
            <v>122920.94563233103</v>
          </cell>
          <cell r="AN1063">
            <v>10149.435877898897</v>
          </cell>
          <cell r="AO1063">
            <v>-0.31246153846153846</v>
          </cell>
          <cell r="AQ1063">
            <v>33000</v>
          </cell>
          <cell r="AR1063">
            <v>265000</v>
          </cell>
          <cell r="AS1063">
            <v>0.21</v>
          </cell>
          <cell r="AT1063">
            <v>1</v>
          </cell>
          <cell r="AU1063">
            <v>0</v>
          </cell>
          <cell r="AV1063">
            <v>89380</v>
          </cell>
          <cell r="AW1063">
            <v>122920.94563233103</v>
          </cell>
          <cell r="AX1063">
            <v>9.000000000000008E-2</v>
          </cell>
          <cell r="AY1063">
            <v>10149.435877898897</v>
          </cell>
          <cell r="AZ1063" t="str">
            <v>commission</v>
          </cell>
          <cell r="BA1063" t="str">
            <v>commissionEligible</v>
          </cell>
          <cell r="BB1063" t="str">
            <v>commissionUnited Kingdom</v>
          </cell>
          <cell r="BC1063" t="str">
            <v xml:space="preserve">commissionUnited Kingdom </v>
          </cell>
          <cell r="BH1063">
            <v>3</v>
          </cell>
        </row>
        <row r="1064">
          <cell r="B1064">
            <v>15275</v>
          </cell>
          <cell r="C1064">
            <v>10242</v>
          </cell>
          <cell r="D1064">
            <v>88093</v>
          </cell>
          <cell r="E1064" t="str">
            <v>Juan carlos Romero</v>
          </cell>
          <cell r="F1064" t="str">
            <v>Security Engineer</v>
          </cell>
          <cell r="G1064" t="str">
            <v>Employee</v>
          </cell>
          <cell r="H1064" t="str">
            <v>EMEA Sales</v>
          </cell>
          <cell r="I1064" t="str">
            <v>MADRID</v>
          </cell>
          <cell r="J1064" t="str">
            <v>Spain</v>
          </cell>
          <cell r="K1064">
            <v>42522</v>
          </cell>
          <cell r="L1064" t="str">
            <v>EMEA</v>
          </cell>
          <cell r="M1064" t="str">
            <v>E41P</v>
          </cell>
          <cell r="N1064" t="str">
            <v>E</v>
          </cell>
          <cell r="O1064" t="str">
            <v>4</v>
          </cell>
          <cell r="P1064" t="str">
            <v>Regular</v>
          </cell>
          <cell r="R1064">
            <v>1</v>
          </cell>
          <cell r="U1064" t="str">
            <v>EUR</v>
          </cell>
          <cell r="V1064" t="str">
            <v>EMEA Sales</v>
          </cell>
          <cell r="W1064" t="str">
            <v>Bruno Darmon</v>
          </cell>
          <cell r="Y1064" t="str">
            <v>Eligible</v>
          </cell>
          <cell r="Z1064">
            <v>73500</v>
          </cell>
          <cell r="AA1064">
            <v>89357.300827017272</v>
          </cell>
          <cell r="AB1064">
            <v>73500</v>
          </cell>
          <cell r="AC1064">
            <v>89357.300827017272</v>
          </cell>
          <cell r="AD1064">
            <v>5</v>
          </cell>
          <cell r="AE1064" t="str">
            <v>E41</v>
          </cell>
          <cell r="AF1064">
            <v>70000</v>
          </cell>
          <cell r="AG1064">
            <v>105000</v>
          </cell>
          <cell r="AH1064">
            <v>0.1</v>
          </cell>
          <cell r="AI1064">
            <v>1</v>
          </cell>
          <cell r="AJ1064">
            <v>0</v>
          </cell>
          <cell r="AK1064">
            <v>80115</v>
          </cell>
          <cell r="AL1064">
            <v>9.000000000000008E-2</v>
          </cell>
          <cell r="AM1064">
            <v>97399.457901448826</v>
          </cell>
          <cell r="AN1064">
            <v>8042.1570744315541</v>
          </cell>
          <cell r="AO1064">
            <v>-0.23699999999999999</v>
          </cell>
          <cell r="AQ1064">
            <v>37000</v>
          </cell>
          <cell r="AR1064">
            <v>230000</v>
          </cell>
          <cell r="AS1064">
            <v>0.18</v>
          </cell>
          <cell r="AT1064">
            <v>1</v>
          </cell>
          <cell r="AU1064">
            <v>0</v>
          </cell>
          <cell r="AV1064">
            <v>80115</v>
          </cell>
          <cell r="AW1064">
            <v>97399.457901448826</v>
          </cell>
          <cell r="AX1064">
            <v>9.000000000000008E-2</v>
          </cell>
          <cell r="AY1064">
            <v>8042.1570744315541</v>
          </cell>
          <cell r="AZ1064" t="str">
            <v>commission</v>
          </cell>
          <cell r="BA1064" t="str">
            <v>commissionEligible</v>
          </cell>
          <cell r="BB1064" t="str">
            <v>commissionSpain</v>
          </cell>
          <cell r="BC1064" t="str">
            <v xml:space="preserve">commissionSpain </v>
          </cell>
          <cell r="BH1064">
            <v>3</v>
          </cell>
        </row>
        <row r="1065">
          <cell r="B1065">
            <v>8299</v>
          </cell>
          <cell r="C1065">
            <v>20189</v>
          </cell>
          <cell r="E1065" t="str">
            <v>Mark Hitchins</v>
          </cell>
          <cell r="F1065" t="str">
            <v>Head of SE Channels Engineering, EMEA</v>
          </cell>
          <cell r="G1065" t="str">
            <v>Employee</v>
          </cell>
          <cell r="H1065" t="str">
            <v>EMEA Sales</v>
          </cell>
          <cell r="I1065" t="str">
            <v>LONDON - HOME</v>
          </cell>
          <cell r="J1065" t="str">
            <v>United Kingdom</v>
          </cell>
          <cell r="K1065">
            <v>40191</v>
          </cell>
          <cell r="L1065" t="str">
            <v>EMEA</v>
          </cell>
          <cell r="M1065" t="str">
            <v>E31P</v>
          </cell>
          <cell r="N1065" t="str">
            <v>E</v>
          </cell>
          <cell r="O1065" t="str">
            <v>3</v>
          </cell>
          <cell r="P1065" t="str">
            <v>Regular</v>
          </cell>
          <cell r="R1065">
            <v>1</v>
          </cell>
          <cell r="U1065" t="str">
            <v>GBP</v>
          </cell>
          <cell r="V1065" t="str">
            <v>EMEA Sales</v>
          </cell>
          <cell r="W1065" t="str">
            <v>Bruno Darmon</v>
          </cell>
          <cell r="Y1065" t="str">
            <v>Eligible</v>
          </cell>
          <cell r="Z1065">
            <v>140000</v>
          </cell>
          <cell r="AA1065">
            <v>192536.72397098169</v>
          </cell>
          <cell r="AB1065">
            <v>140000</v>
          </cell>
          <cell r="AC1065">
            <v>192536.72397098169</v>
          </cell>
          <cell r="AD1065">
            <v>3</v>
          </cell>
          <cell r="AE1065" t="str">
            <v>E31</v>
          </cell>
          <cell r="AF1065">
            <v>110000</v>
          </cell>
          <cell r="AG1065">
            <v>160000</v>
          </cell>
          <cell r="AH1065">
            <v>0.6</v>
          </cell>
          <cell r="AI1065">
            <v>3</v>
          </cell>
          <cell r="AJ1065">
            <v>0</v>
          </cell>
          <cell r="AK1065">
            <v>142800</v>
          </cell>
          <cell r="AL1065">
            <v>2.0000000000000018E-2</v>
          </cell>
          <cell r="AM1065">
            <v>196387.45845040132</v>
          </cell>
          <cell r="AN1065">
            <v>3850.7344794196251</v>
          </cell>
          <cell r="AO1065">
            <v>-0.10750000000000004</v>
          </cell>
          <cell r="AQ1065">
            <v>33000</v>
          </cell>
          <cell r="AR1065">
            <v>265000</v>
          </cell>
          <cell r="AS1065">
            <v>0.46</v>
          </cell>
          <cell r="AT1065">
            <v>1</v>
          </cell>
          <cell r="AU1065">
            <v>0</v>
          </cell>
          <cell r="AV1065">
            <v>142800</v>
          </cell>
          <cell r="AW1065">
            <v>196387.45845040132</v>
          </cell>
          <cell r="AX1065">
            <v>2.0000000000000018E-2</v>
          </cell>
          <cell r="AY1065">
            <v>3850.7344794196251</v>
          </cell>
          <cell r="AZ1065" t="str">
            <v>commission</v>
          </cell>
          <cell r="BA1065" t="str">
            <v>commissionEligible</v>
          </cell>
          <cell r="BB1065" t="str">
            <v>commissionUnited Kingdom</v>
          </cell>
          <cell r="BC1065" t="str">
            <v xml:space="preserve">commissionUnited Kingdom </v>
          </cell>
          <cell r="BH1065">
            <v>4</v>
          </cell>
        </row>
        <row r="1066">
          <cell r="B1066">
            <v>16720</v>
          </cell>
          <cell r="C1066">
            <v>11640</v>
          </cell>
          <cell r="D1066">
            <v>125132</v>
          </cell>
          <cell r="E1066" t="str">
            <v>Marko Ostanek</v>
          </cell>
          <cell r="F1066" t="str">
            <v>Security Engineer</v>
          </cell>
          <cell r="G1066" t="str">
            <v>Contractor</v>
          </cell>
          <cell r="H1066" t="str">
            <v>EMEA Sales</v>
          </cell>
          <cell r="I1066" t="str">
            <v>SLOVENIA - HOME</v>
          </cell>
          <cell r="J1066" t="str">
            <v>Slovenia</v>
          </cell>
          <cell r="K1066">
            <v>43009</v>
          </cell>
          <cell r="L1066" t="str">
            <v>EMEA</v>
          </cell>
          <cell r="M1066" t="str">
            <v>E41P</v>
          </cell>
          <cell r="N1066" t="str">
            <v>E</v>
          </cell>
          <cell r="O1066" t="str">
            <v>4</v>
          </cell>
          <cell r="P1066" t="str">
            <v>Regular</v>
          </cell>
          <cell r="R1066">
            <v>1</v>
          </cell>
          <cell r="U1066" t="str">
            <v>EUR</v>
          </cell>
          <cell r="V1066" t="str">
            <v>EMEA Sales</v>
          </cell>
          <cell r="W1066" t="str">
            <v>Bruno Darmon</v>
          </cell>
          <cell r="Y1066" t="str">
            <v>Eligible</v>
          </cell>
          <cell r="Z1066">
            <v>80000</v>
          </cell>
          <cell r="AA1066">
            <v>97259.647158658248</v>
          </cell>
          <cell r="AB1066">
            <v>80000</v>
          </cell>
          <cell r="AC1066">
            <v>97259.647158658248</v>
          </cell>
          <cell r="AD1066">
            <v>5</v>
          </cell>
          <cell r="AE1066" t="str">
            <v>E41</v>
          </cell>
          <cell r="AF1066">
            <v>66000</v>
          </cell>
          <cell r="AG1066">
            <v>82000</v>
          </cell>
          <cell r="AH1066">
            <v>0.87</v>
          </cell>
          <cell r="AI1066">
            <v>5</v>
          </cell>
          <cell r="AJ1066">
            <v>0</v>
          </cell>
          <cell r="AK1066">
            <v>82400</v>
          </cell>
          <cell r="AL1066">
            <v>3.0000000000000027E-2</v>
          </cell>
          <cell r="AM1066">
            <v>100177.436573418</v>
          </cell>
          <cell r="AN1066">
            <v>2917.7894147597544</v>
          </cell>
          <cell r="AO1066">
            <v>4.8780487804878092E-3</v>
          </cell>
          <cell r="AQ1066">
            <v>80000</v>
          </cell>
          <cell r="AR1066">
            <v>109100</v>
          </cell>
          <cell r="AS1066">
            <v>0</v>
          </cell>
          <cell r="AT1066">
            <v>1</v>
          </cell>
          <cell r="AU1066">
            <v>0</v>
          </cell>
          <cell r="AV1066">
            <v>82400</v>
          </cell>
          <cell r="AW1066">
            <v>100177.436573418</v>
          </cell>
          <cell r="AX1066">
            <v>3.0000000000000027E-2</v>
          </cell>
          <cell r="AY1066">
            <v>2917.7894147597544</v>
          </cell>
          <cell r="AZ1066" t="str">
            <v>commission</v>
          </cell>
          <cell r="BA1066" t="str">
            <v>commissionEligible</v>
          </cell>
          <cell r="BB1066" t="str">
            <v>commissionSlovenia</v>
          </cell>
          <cell r="BC1066" t="str">
            <v xml:space="preserve">commissionSlovenia </v>
          </cell>
          <cell r="BH1066">
            <v>5</v>
          </cell>
        </row>
        <row r="1067">
          <cell r="B1067">
            <v>17077</v>
          </cell>
          <cell r="C1067">
            <v>11990</v>
          </cell>
          <cell r="D1067">
            <v>233841</v>
          </cell>
          <cell r="E1067" t="str">
            <v>Miguel Hernes</v>
          </cell>
          <cell r="F1067" t="str">
            <v xml:space="preserve">Security Engineer </v>
          </cell>
          <cell r="G1067" t="str">
            <v>Employee</v>
          </cell>
          <cell r="H1067" t="str">
            <v>EMEA Sales</v>
          </cell>
          <cell r="I1067" t="str">
            <v>MADRID</v>
          </cell>
          <cell r="J1067" t="str">
            <v>Spain</v>
          </cell>
          <cell r="K1067">
            <v>43023</v>
          </cell>
          <cell r="L1067" t="str">
            <v>EMEA</v>
          </cell>
          <cell r="M1067" t="str">
            <v>E51P</v>
          </cell>
          <cell r="N1067" t="str">
            <v>E</v>
          </cell>
          <cell r="O1067" t="str">
            <v>5</v>
          </cell>
          <cell r="P1067" t="str">
            <v>Regular</v>
          </cell>
          <cell r="R1067">
            <v>1</v>
          </cell>
          <cell r="U1067" t="str">
            <v>EUR</v>
          </cell>
          <cell r="V1067" t="str">
            <v>EMEA Sales</v>
          </cell>
          <cell r="W1067" t="str">
            <v>Bruno Darmon</v>
          </cell>
          <cell r="Y1067" t="str">
            <v>Eligible</v>
          </cell>
          <cell r="Z1067">
            <v>67275</v>
          </cell>
          <cell r="AA1067">
            <v>81789.284532484176</v>
          </cell>
          <cell r="AB1067">
            <v>67275</v>
          </cell>
          <cell r="AC1067">
            <v>81789.284532484176</v>
          </cell>
          <cell r="AD1067">
            <v>5</v>
          </cell>
          <cell r="AE1067" t="str">
            <v>E51</v>
          </cell>
          <cell r="AF1067">
            <v>50000</v>
          </cell>
          <cell r="AG1067">
            <v>80000</v>
          </cell>
          <cell r="AH1067">
            <v>0.56999999999999995</v>
          </cell>
          <cell r="AI1067">
            <v>3</v>
          </cell>
          <cell r="AJ1067">
            <v>0</v>
          </cell>
          <cell r="AK1067">
            <v>71311.5</v>
          </cell>
          <cell r="AL1067">
            <v>6.0000000000000053E-2</v>
          </cell>
          <cell r="AM1067">
            <v>86696.641604433229</v>
          </cell>
          <cell r="AN1067">
            <v>4907.3570719490526</v>
          </cell>
          <cell r="AO1067">
            <v>-0.10860625000000002</v>
          </cell>
          <cell r="AQ1067">
            <v>37000</v>
          </cell>
          <cell r="AR1067">
            <v>230000</v>
          </cell>
          <cell r="AS1067">
            <v>0.15</v>
          </cell>
          <cell r="AT1067">
            <v>1</v>
          </cell>
          <cell r="AU1067">
            <v>0</v>
          </cell>
          <cell r="AV1067">
            <v>71311.5</v>
          </cell>
          <cell r="AW1067">
            <v>86696.641604433229</v>
          </cell>
          <cell r="AX1067">
            <v>6.0000000000000053E-2</v>
          </cell>
          <cell r="AY1067">
            <v>4907.3570719490526</v>
          </cell>
          <cell r="AZ1067" t="str">
            <v>commission</v>
          </cell>
          <cell r="BA1067" t="str">
            <v>commissionEligible</v>
          </cell>
          <cell r="BB1067" t="str">
            <v>commissionSpain</v>
          </cell>
          <cell r="BC1067" t="str">
            <v xml:space="preserve">commissionSpain </v>
          </cell>
          <cell r="BH1067">
            <v>4</v>
          </cell>
        </row>
        <row r="1068">
          <cell r="B1068">
            <v>16616</v>
          </cell>
          <cell r="C1068">
            <v>11539</v>
          </cell>
          <cell r="D1068">
            <v>121288</v>
          </cell>
          <cell r="E1068" t="str">
            <v>Bruno Duarte</v>
          </cell>
          <cell r="F1068" t="str">
            <v>SE Team Leader</v>
          </cell>
          <cell r="G1068" t="str">
            <v>Employee</v>
          </cell>
          <cell r="H1068" t="str">
            <v>EMEA Sales</v>
          </cell>
          <cell r="I1068" t="str">
            <v>LISBON</v>
          </cell>
          <cell r="J1068" t="str">
            <v>Portugal</v>
          </cell>
          <cell r="K1068">
            <v>42933</v>
          </cell>
          <cell r="L1068" t="str">
            <v>EMEA</v>
          </cell>
          <cell r="M1068" t="str">
            <v>E41M</v>
          </cell>
          <cell r="N1068" t="str">
            <v>E</v>
          </cell>
          <cell r="O1068" t="str">
            <v>4</v>
          </cell>
          <cell r="P1068" t="str">
            <v>Regular</v>
          </cell>
          <cell r="R1068">
            <v>1</v>
          </cell>
          <cell r="U1068" t="str">
            <v>EUR</v>
          </cell>
          <cell r="V1068" t="str">
            <v>EMEA Sales</v>
          </cell>
          <cell r="W1068" t="str">
            <v>Bruno Darmon</v>
          </cell>
          <cell r="Y1068" t="str">
            <v>Eligible</v>
          </cell>
          <cell r="Z1068">
            <v>75000</v>
          </cell>
          <cell r="AA1068">
            <v>91180.919211242115</v>
          </cell>
          <cell r="AB1068">
            <v>85000</v>
          </cell>
          <cell r="AC1068">
            <v>103338.3751060744</v>
          </cell>
          <cell r="AD1068">
            <v>4</v>
          </cell>
          <cell r="AE1068" t="str">
            <v>E41</v>
          </cell>
          <cell r="AF1068">
            <v>60000</v>
          </cell>
          <cell r="AG1068">
            <v>85000</v>
          </cell>
          <cell r="AH1068">
            <v>1</v>
          </cell>
          <cell r="AI1068">
            <v>5</v>
          </cell>
          <cell r="AJ1068">
            <v>0</v>
          </cell>
          <cell r="AK1068">
            <v>85000</v>
          </cell>
          <cell r="AL1068">
            <v>0</v>
          </cell>
          <cell r="AM1068">
            <v>103338.3751060744</v>
          </cell>
          <cell r="AN1068">
            <v>0</v>
          </cell>
          <cell r="AO1068">
            <v>0</v>
          </cell>
          <cell r="AP1068" t="str">
            <v>Already received an increase</v>
          </cell>
          <cell r="AQ1068">
            <v>60550</v>
          </cell>
          <cell r="AR1068">
            <v>155000</v>
          </cell>
          <cell r="AS1068">
            <v>0.25</v>
          </cell>
          <cell r="AT1068">
            <v>1</v>
          </cell>
          <cell r="AU1068">
            <v>0</v>
          </cell>
          <cell r="AV1068">
            <v>85000</v>
          </cell>
          <cell r="AW1068">
            <v>103338.3751060744</v>
          </cell>
          <cell r="AX1068">
            <v>0</v>
          </cell>
          <cell r="AY1068">
            <v>0</v>
          </cell>
          <cell r="AZ1068" t="str">
            <v>commission</v>
          </cell>
          <cell r="BA1068" t="str">
            <v>commissionEligible</v>
          </cell>
          <cell r="BB1068" t="str">
            <v>commissionPortugal</v>
          </cell>
          <cell r="BC1068" t="str">
            <v xml:space="preserve">commissionPortugal </v>
          </cell>
          <cell r="BH1068">
            <v>3</v>
          </cell>
        </row>
        <row r="1069">
          <cell r="B1069">
            <v>19616</v>
          </cell>
          <cell r="C1069">
            <v>14674</v>
          </cell>
          <cell r="D1069">
            <v>189325</v>
          </cell>
          <cell r="E1069" t="str">
            <v>Petar Markota</v>
          </cell>
          <cell r="F1069" t="str">
            <v>Security Engineer</v>
          </cell>
          <cell r="G1069" t="str">
            <v>Contractor</v>
          </cell>
          <cell r="H1069" t="str">
            <v>EMEA Sales</v>
          </cell>
          <cell r="I1069" t="str">
            <v>SERBIA - HOME</v>
          </cell>
          <cell r="J1069" t="str">
            <v>Serbia</v>
          </cell>
          <cell r="K1069">
            <v>43527</v>
          </cell>
          <cell r="L1069" t="str">
            <v>EMEA</v>
          </cell>
          <cell r="M1069" t="str">
            <v>E51P</v>
          </cell>
          <cell r="N1069" t="str">
            <v>E</v>
          </cell>
          <cell r="O1069" t="str">
            <v>5</v>
          </cell>
          <cell r="P1069" t="str">
            <v>EL</v>
          </cell>
          <cell r="Q1069" t="str">
            <v>SE 2019 Serbia</v>
          </cell>
          <cell r="R1069">
            <v>1</v>
          </cell>
          <cell r="U1069" t="str">
            <v>EUR</v>
          </cell>
          <cell r="V1069" t="str">
            <v>EMEA Sales</v>
          </cell>
          <cell r="W1069" t="str">
            <v>Bruno Darmon</v>
          </cell>
          <cell r="Y1069" t="str">
            <v>Eligible</v>
          </cell>
          <cell r="Z1069">
            <v>30000</v>
          </cell>
          <cell r="AA1069">
            <v>36472.367684496843</v>
          </cell>
          <cell r="AB1069">
            <v>36000</v>
          </cell>
          <cell r="AC1069">
            <v>43766.841221396215</v>
          </cell>
          <cell r="AD1069">
            <v>5</v>
          </cell>
          <cell r="AE1069" t="str">
            <v>E51</v>
          </cell>
          <cell r="AF1069">
            <v>45000</v>
          </cell>
          <cell r="AG1069">
            <v>65000</v>
          </cell>
          <cell r="AH1069">
            <v>0</v>
          </cell>
          <cell r="AI1069">
            <v>1</v>
          </cell>
          <cell r="AJ1069">
            <v>35000</v>
          </cell>
          <cell r="AK1069">
            <v>35000</v>
          </cell>
          <cell r="AL1069">
            <v>-2.777777777777779E-2</v>
          </cell>
          <cell r="AM1069">
            <v>42551.095631912984</v>
          </cell>
          <cell r="AN1069">
            <v>0</v>
          </cell>
          <cell r="AO1069">
            <v>-0.46153846153846156</v>
          </cell>
          <cell r="AP1069" t="str">
            <v>EL</v>
          </cell>
          <cell r="AQ1069">
            <v>36000</v>
          </cell>
          <cell r="AR1069">
            <v>100000</v>
          </cell>
          <cell r="AS1069">
            <v>0</v>
          </cell>
          <cell r="AT1069">
            <v>1</v>
          </cell>
          <cell r="AU1069">
            <v>0</v>
          </cell>
          <cell r="AV1069">
            <v>35000</v>
          </cell>
          <cell r="AW1069">
            <v>42551.095631912984</v>
          </cell>
          <cell r="AX1069">
            <v>-2.777777777777779E-2</v>
          </cell>
          <cell r="AY1069">
            <v>0</v>
          </cell>
          <cell r="AZ1069" t="str">
            <v>commission</v>
          </cell>
          <cell r="BA1069" t="str">
            <v>commissionEligible</v>
          </cell>
          <cell r="BB1069" t="str">
            <v>commissionSerbia</v>
          </cell>
          <cell r="BC1069" t="str">
            <v xml:space="preserve">commissionSerbia </v>
          </cell>
          <cell r="BH1069">
            <v>5</v>
          </cell>
        </row>
        <row r="1070">
          <cell r="B1070">
            <v>10834</v>
          </cell>
          <cell r="C1070">
            <v>90141</v>
          </cell>
          <cell r="E1070" t="str">
            <v>Peter Kovalcik</v>
          </cell>
          <cell r="F1070" t="str">
            <v>Regional Director, Security Engineering EE</v>
          </cell>
          <cell r="G1070" t="str">
            <v>Employee</v>
          </cell>
          <cell r="H1070" t="str">
            <v>EMEA Sales</v>
          </cell>
          <cell r="I1070" t="str">
            <v>PRAGUE</v>
          </cell>
          <cell r="J1070" t="str">
            <v>Czech Republic</v>
          </cell>
          <cell r="K1070">
            <v>41306</v>
          </cell>
          <cell r="L1070" t="str">
            <v>EMEA</v>
          </cell>
          <cell r="M1070" t="str">
            <v>E31M</v>
          </cell>
          <cell r="N1070" t="str">
            <v>E</v>
          </cell>
          <cell r="O1070" t="str">
            <v>3</v>
          </cell>
          <cell r="P1070" t="str">
            <v>Regular</v>
          </cell>
          <cell r="R1070">
            <v>1</v>
          </cell>
          <cell r="U1070" t="str">
            <v>CZK</v>
          </cell>
          <cell r="V1070" t="str">
            <v>EMEA Sales</v>
          </cell>
          <cell r="W1070" t="str">
            <v>Bruno Darmon</v>
          </cell>
          <cell r="Y1070" t="str">
            <v>Eligible</v>
          </cell>
          <cell r="Z1070">
            <v>2850000</v>
          </cell>
          <cell r="AA1070">
            <v>133077.77826389196</v>
          </cell>
          <cell r="AB1070">
            <v>2850000</v>
          </cell>
          <cell r="AC1070">
            <v>133077.77826389196</v>
          </cell>
          <cell r="AD1070">
            <v>4</v>
          </cell>
          <cell r="AE1070" t="str">
            <v>E31</v>
          </cell>
          <cell r="AF1070">
            <v>2000000</v>
          </cell>
          <cell r="AG1070">
            <v>2800000</v>
          </cell>
          <cell r="AH1070">
            <v>1</v>
          </cell>
          <cell r="AI1070">
            <v>5</v>
          </cell>
          <cell r="AJ1070">
            <v>0</v>
          </cell>
          <cell r="AK1070">
            <v>2884000</v>
          </cell>
          <cell r="AL1070">
            <v>1.1929824561403457E-2</v>
          </cell>
          <cell r="AM1070">
            <v>134665.37281160156</v>
          </cell>
          <cell r="AN1070">
            <v>1587.5945477095956</v>
          </cell>
          <cell r="AO1070">
            <v>3.0000000000000027E-2</v>
          </cell>
          <cell r="AQ1070">
            <v>1562500</v>
          </cell>
          <cell r="AR1070">
            <v>7000000</v>
          </cell>
          <cell r="AS1070">
            <v>0.23</v>
          </cell>
          <cell r="AT1070">
            <v>1</v>
          </cell>
          <cell r="AU1070">
            <v>0</v>
          </cell>
          <cell r="AV1070">
            <v>2884000</v>
          </cell>
          <cell r="AW1070">
            <v>134665.37281160156</v>
          </cell>
          <cell r="AX1070">
            <v>1.1929824561403457E-2</v>
          </cell>
          <cell r="AY1070">
            <v>1587.5945477095956</v>
          </cell>
          <cell r="AZ1070" t="str">
            <v>commission</v>
          </cell>
          <cell r="BA1070" t="str">
            <v>commissionEligible</v>
          </cell>
          <cell r="BB1070" t="str">
            <v>commissionCzech Republic</v>
          </cell>
          <cell r="BC1070" t="str">
            <v xml:space="preserve">commissionCzech Republic </v>
          </cell>
          <cell r="BH1070">
            <v>3</v>
          </cell>
        </row>
        <row r="1071">
          <cell r="B1071">
            <v>16765</v>
          </cell>
          <cell r="C1071">
            <v>11684</v>
          </cell>
          <cell r="D1071">
            <v>130464</v>
          </cell>
          <cell r="E1071" t="str">
            <v>Stuart Green</v>
          </cell>
          <cell r="F1071" t="str">
            <v xml:space="preserve">Cloud Security Architect   </v>
          </cell>
          <cell r="G1071" t="str">
            <v>Employee</v>
          </cell>
          <cell r="H1071" t="str">
            <v>EMEA Sales</v>
          </cell>
          <cell r="I1071" t="str">
            <v>LONDON - HOME</v>
          </cell>
          <cell r="J1071" t="str">
            <v>United Kingdom</v>
          </cell>
          <cell r="K1071">
            <v>42976</v>
          </cell>
          <cell r="L1071" t="str">
            <v>EMEA</v>
          </cell>
          <cell r="M1071" t="str">
            <v>E41P</v>
          </cell>
          <cell r="N1071" t="str">
            <v>E</v>
          </cell>
          <cell r="O1071" t="str">
            <v>4</v>
          </cell>
          <cell r="P1071" t="str">
            <v>Regular</v>
          </cell>
          <cell r="R1071">
            <v>1</v>
          </cell>
          <cell r="U1071" t="str">
            <v>GBP</v>
          </cell>
          <cell r="V1071" t="str">
            <v>EMEA Sales</v>
          </cell>
          <cell r="W1071" t="str">
            <v>Bruno Darmon</v>
          </cell>
          <cell r="Y1071" t="str">
            <v>Eligible</v>
          </cell>
          <cell r="Z1071">
            <v>83000</v>
          </cell>
          <cell r="AA1071">
            <v>114146.77206851057</v>
          </cell>
          <cell r="AB1071">
            <v>83000</v>
          </cell>
          <cell r="AC1071">
            <v>114146.77206851057</v>
          </cell>
          <cell r="AD1071">
            <v>4</v>
          </cell>
          <cell r="AE1071" t="str">
            <v>E41</v>
          </cell>
          <cell r="AF1071">
            <v>80000</v>
          </cell>
          <cell r="AG1071">
            <v>130000</v>
          </cell>
          <cell r="AH1071">
            <v>0.06</v>
          </cell>
          <cell r="AI1071">
            <v>1</v>
          </cell>
          <cell r="AJ1071">
            <v>0</v>
          </cell>
          <cell r="AK1071">
            <v>87980</v>
          </cell>
          <cell r="AL1071">
            <v>6.0000000000000053E-2</v>
          </cell>
          <cell r="AM1071">
            <v>120995.57839262122</v>
          </cell>
          <cell r="AN1071">
            <v>6848.8063241106429</v>
          </cell>
          <cell r="AO1071">
            <v>-0.32323076923076921</v>
          </cell>
          <cell r="AQ1071">
            <v>33000</v>
          </cell>
          <cell r="AR1071">
            <v>265000</v>
          </cell>
          <cell r="AS1071">
            <v>0.21</v>
          </cell>
          <cell r="AT1071">
            <v>1</v>
          </cell>
          <cell r="AU1071">
            <v>0</v>
          </cell>
          <cell r="AV1071">
            <v>87980</v>
          </cell>
          <cell r="AW1071">
            <v>120995.57839262122</v>
          </cell>
          <cell r="AX1071">
            <v>6.0000000000000053E-2</v>
          </cell>
          <cell r="AY1071">
            <v>6848.8063241106429</v>
          </cell>
          <cell r="AZ1071" t="str">
            <v>commission</v>
          </cell>
          <cell r="BA1071" t="str">
            <v>commissionEligible</v>
          </cell>
          <cell r="BB1071" t="str">
            <v>commissionUnited Kingdom</v>
          </cell>
          <cell r="BC1071" t="str">
            <v xml:space="preserve">commissionUnited Kingdom </v>
          </cell>
          <cell r="BH1071">
            <v>5</v>
          </cell>
        </row>
        <row r="1072">
          <cell r="B1072">
            <v>17940</v>
          </cell>
          <cell r="C1072">
            <v>12938</v>
          </cell>
          <cell r="D1072">
            <v>151844</v>
          </cell>
          <cell r="E1072" t="str">
            <v>John Paul Onyango</v>
          </cell>
          <cell r="F1072" t="str">
            <v>Account Manager</v>
          </cell>
          <cell r="G1072" t="str">
            <v>Employee</v>
          </cell>
          <cell r="H1072" t="str">
            <v>EMEA Sales</v>
          </cell>
          <cell r="I1072" t="str">
            <v>KENYA</v>
          </cell>
          <cell r="J1072" t="str">
            <v>Kenya</v>
          </cell>
          <cell r="K1072">
            <v>43221</v>
          </cell>
          <cell r="L1072" t="str">
            <v>EMEA</v>
          </cell>
          <cell r="M1072" t="str">
            <v>S53P</v>
          </cell>
          <cell r="N1072" t="str">
            <v>S</v>
          </cell>
          <cell r="O1072" t="str">
            <v>5</v>
          </cell>
          <cell r="P1072" t="str">
            <v>Regular</v>
          </cell>
          <cell r="R1072">
            <v>1</v>
          </cell>
          <cell r="U1072" t="str">
            <v>KES</v>
          </cell>
          <cell r="V1072" t="str">
            <v>EMEA Sales</v>
          </cell>
          <cell r="W1072" t="str">
            <v>Bruno Darmon</v>
          </cell>
          <cell r="Y1072" t="str">
            <v>Eligible</v>
          </cell>
          <cell r="Z1072">
            <v>9000000</v>
          </cell>
          <cell r="AA1072">
            <v>81752.976724720531</v>
          </cell>
          <cell r="AB1072">
            <v>9000000</v>
          </cell>
          <cell r="AC1072">
            <v>81752.976724720531</v>
          </cell>
          <cell r="AD1072">
            <v>5</v>
          </cell>
          <cell r="AE1072" t="str">
            <v>S53</v>
          </cell>
          <cell r="AF1072">
            <v>9000000</v>
          </cell>
          <cell r="AG1072">
            <v>13000000</v>
          </cell>
          <cell r="AH1072">
            <v>0</v>
          </cell>
          <cell r="AI1072">
            <v>1</v>
          </cell>
          <cell r="AJ1072">
            <v>0</v>
          </cell>
          <cell r="AK1072">
            <v>9810000</v>
          </cell>
          <cell r="AL1072">
            <v>9.000000000000008E-2</v>
          </cell>
          <cell r="AM1072">
            <v>89110.744629945373</v>
          </cell>
          <cell r="AN1072">
            <v>7357.7679052248423</v>
          </cell>
          <cell r="AO1072">
            <v>-0.24538461538461542</v>
          </cell>
          <cell r="AQ1072">
            <v>4500000</v>
          </cell>
          <cell r="AR1072">
            <v>15000000</v>
          </cell>
          <cell r="AS1072">
            <v>0.42</v>
          </cell>
          <cell r="AT1072">
            <v>1</v>
          </cell>
          <cell r="AU1072">
            <v>0</v>
          </cell>
          <cell r="AV1072">
            <v>9810000</v>
          </cell>
          <cell r="AW1072">
            <v>89110.744629945373</v>
          </cell>
          <cell r="AX1072">
            <v>9.000000000000008E-2</v>
          </cell>
          <cell r="AY1072">
            <v>7357.7679052248423</v>
          </cell>
          <cell r="AZ1072" t="str">
            <v>commission</v>
          </cell>
          <cell r="BA1072" t="str">
            <v>commissionEligible</v>
          </cell>
          <cell r="BB1072" t="str">
            <v>commissionKenya</v>
          </cell>
          <cell r="BC1072" t="str">
            <v xml:space="preserve">commissionKenya </v>
          </cell>
          <cell r="BH1072">
            <v>4</v>
          </cell>
        </row>
        <row r="1073">
          <cell r="B1073">
            <v>19275</v>
          </cell>
          <cell r="C1073">
            <v>14333</v>
          </cell>
          <cell r="D1073">
            <v>179865</v>
          </cell>
          <cell r="E1073" t="str">
            <v>Moses Kiganda</v>
          </cell>
          <cell r="F1073" t="str">
            <v xml:space="preserve">Sales Manager - Kenya </v>
          </cell>
          <cell r="G1073" t="str">
            <v>Employee</v>
          </cell>
          <cell r="H1073" t="str">
            <v>EMEA Sales</v>
          </cell>
          <cell r="I1073" t="str">
            <v>KENYA</v>
          </cell>
          <cell r="J1073" t="str">
            <v>Kenya</v>
          </cell>
          <cell r="K1073">
            <v>43479</v>
          </cell>
          <cell r="L1073" t="str">
            <v>EMEA</v>
          </cell>
          <cell r="M1073" t="str">
            <v>S43M</v>
          </cell>
          <cell r="N1073" t="str">
            <v>S</v>
          </cell>
          <cell r="O1073" t="str">
            <v>4</v>
          </cell>
          <cell r="P1073" t="str">
            <v>Regular</v>
          </cell>
          <cell r="R1073">
            <v>1</v>
          </cell>
          <cell r="U1073" t="str">
            <v>KES</v>
          </cell>
          <cell r="V1073" t="str">
            <v>EMEA Sales</v>
          </cell>
          <cell r="W1073" t="str">
            <v>Bruno Darmon</v>
          </cell>
          <cell r="Y1073" t="str">
            <v>Eligible</v>
          </cell>
          <cell r="Z1073">
            <v>15000000</v>
          </cell>
          <cell r="AA1073">
            <v>136254.96120786754</v>
          </cell>
          <cell r="AB1073">
            <v>15000000</v>
          </cell>
          <cell r="AC1073">
            <v>136254.96120786754</v>
          </cell>
          <cell r="AD1073">
            <v>3</v>
          </cell>
          <cell r="AE1073" t="str">
            <v>S43</v>
          </cell>
          <cell r="AF1073">
            <v>11000000</v>
          </cell>
          <cell r="AG1073">
            <v>16000000</v>
          </cell>
          <cell r="AH1073">
            <v>0.8</v>
          </cell>
          <cell r="AI1073">
            <v>4</v>
          </cell>
          <cell r="AJ1073">
            <v>0</v>
          </cell>
          <cell r="AK1073">
            <v>15224999.999999998</v>
          </cell>
          <cell r="AL1073">
            <v>1.4999999999999902E-2</v>
          </cell>
          <cell r="AM1073">
            <v>138298.78562598556</v>
          </cell>
          <cell r="AN1073">
            <v>2043.8244181180198</v>
          </cell>
          <cell r="AO1073">
            <v>-4.8437500000000133E-2</v>
          </cell>
          <cell r="AQ1073">
            <v>4500000</v>
          </cell>
          <cell r="AR1073">
            <v>15000000</v>
          </cell>
          <cell r="AS1073">
            <v>1</v>
          </cell>
          <cell r="AT1073">
            <v>1</v>
          </cell>
          <cell r="AU1073">
            <v>0</v>
          </cell>
          <cell r="AV1073">
            <v>15224999.999999998</v>
          </cell>
          <cell r="AW1073">
            <v>138298.78562598556</v>
          </cell>
          <cell r="AX1073">
            <v>1.4999999999999902E-2</v>
          </cell>
          <cell r="AY1073">
            <v>2043.8244181180198</v>
          </cell>
          <cell r="AZ1073" t="str">
            <v>commission</v>
          </cell>
          <cell r="BA1073" t="str">
            <v>commissionEligible</v>
          </cell>
          <cell r="BB1073" t="str">
            <v>commissionKenya</v>
          </cell>
          <cell r="BC1073" t="str">
            <v xml:space="preserve">commissionKenya </v>
          </cell>
          <cell r="BH1073">
            <v>4</v>
          </cell>
        </row>
        <row r="1074">
          <cell r="B1074">
            <v>8836</v>
          </cell>
          <cell r="C1074">
            <v>30112</v>
          </cell>
          <cell r="E1074" t="str">
            <v>Alexandra Wenzel</v>
          </cell>
          <cell r="F1074" t="str">
            <v>Office Administration Manager</v>
          </cell>
          <cell r="G1074" t="str">
            <v>Employee</v>
          </cell>
          <cell r="H1074" t="str">
            <v>EMEA Sales</v>
          </cell>
          <cell r="I1074" t="str">
            <v>MUNICH</v>
          </cell>
          <cell r="J1074" t="str">
            <v>Germany</v>
          </cell>
          <cell r="K1074">
            <v>40455</v>
          </cell>
          <cell r="L1074" t="str">
            <v>EMEA</v>
          </cell>
          <cell r="M1074" t="str">
            <v>P43P</v>
          </cell>
          <cell r="N1074" t="str">
            <v>P</v>
          </cell>
          <cell r="O1074" t="str">
            <v>4</v>
          </cell>
          <cell r="P1074" t="str">
            <v>Regular</v>
          </cell>
          <cell r="U1074" t="str">
            <v>EUR</v>
          </cell>
          <cell r="V1074" t="str">
            <v>EMEA Sales</v>
          </cell>
          <cell r="W1074" t="str">
            <v>Bruno Darmon</v>
          </cell>
          <cell r="Y1074" t="str">
            <v>Eligible</v>
          </cell>
          <cell r="Z1074">
            <v>58500</v>
          </cell>
          <cell r="AA1074">
            <v>71121.116984768843</v>
          </cell>
          <cell r="AB1074">
            <v>58500</v>
          </cell>
          <cell r="AC1074">
            <v>71121.116984768843</v>
          </cell>
          <cell r="AD1074">
            <v>4</v>
          </cell>
          <cell r="AE1074" t="str">
            <v>P43</v>
          </cell>
          <cell r="AF1074">
            <v>70000</v>
          </cell>
          <cell r="AG1074">
            <v>90000</v>
          </cell>
          <cell r="AH1074">
            <v>0</v>
          </cell>
          <cell r="AI1074">
            <v>1</v>
          </cell>
          <cell r="AJ1074">
            <v>0</v>
          </cell>
          <cell r="AK1074">
            <v>62010</v>
          </cell>
          <cell r="AL1074">
            <v>6.0000000000000053E-2</v>
          </cell>
          <cell r="AM1074">
            <v>75388.384003854982</v>
          </cell>
          <cell r="AN1074">
            <v>4267.267019086139</v>
          </cell>
          <cell r="AO1074">
            <v>-0.31100000000000005</v>
          </cell>
          <cell r="AQ1074">
            <v>58500</v>
          </cell>
          <cell r="AR1074">
            <v>390000</v>
          </cell>
          <cell r="AS1074">
            <v>0</v>
          </cell>
          <cell r="AT1074">
            <v>1</v>
          </cell>
          <cell r="AU1074">
            <v>0</v>
          </cell>
          <cell r="AV1074">
            <v>62010</v>
          </cell>
          <cell r="AW1074">
            <v>75388.384003854982</v>
          </cell>
          <cell r="AX1074">
            <v>6.0000000000000053E-2</v>
          </cell>
          <cell r="AY1074">
            <v>4267.267019086139</v>
          </cell>
          <cell r="AZ1074" t="str">
            <v>No Bonus Plan</v>
          </cell>
          <cell r="BA1074" t="str">
            <v>No Bonus PlanEligible</v>
          </cell>
          <cell r="BB1074" t="str">
            <v>No Bonus PlanGermany</v>
          </cell>
          <cell r="BC1074" t="str">
            <v xml:space="preserve">No Bonus PlanGermany </v>
          </cell>
          <cell r="BH1074">
            <v>5</v>
          </cell>
        </row>
        <row r="1075">
          <cell r="B1075">
            <v>17676</v>
          </cell>
          <cell r="C1075">
            <v>12684</v>
          </cell>
          <cell r="D1075">
            <v>149558</v>
          </cell>
          <cell r="E1075" t="str">
            <v>Daniel Wunsch</v>
          </cell>
          <cell r="F1075" t="str">
            <v xml:space="preserve">Global Account Manager </v>
          </cell>
          <cell r="G1075" t="str">
            <v>Employee</v>
          </cell>
          <cell r="H1075" t="str">
            <v>EMEA Sales</v>
          </cell>
          <cell r="I1075" t="str">
            <v>MUNICH</v>
          </cell>
          <cell r="J1075" t="str">
            <v>Germany</v>
          </cell>
          <cell r="K1075">
            <v>43151</v>
          </cell>
          <cell r="L1075" t="str">
            <v>EMEA</v>
          </cell>
          <cell r="M1075" t="str">
            <v>S43P</v>
          </cell>
          <cell r="N1075" t="str">
            <v>S</v>
          </cell>
          <cell r="O1075" t="str">
            <v>4</v>
          </cell>
          <cell r="P1075" t="str">
            <v>Regular</v>
          </cell>
          <cell r="R1075">
            <v>1</v>
          </cell>
          <cell r="U1075" t="str">
            <v>EUR</v>
          </cell>
          <cell r="V1075" t="str">
            <v>EMEA Sales</v>
          </cell>
          <cell r="W1075" t="str">
            <v>Bruno Darmon</v>
          </cell>
          <cell r="Y1075" t="str">
            <v>Eligible</v>
          </cell>
          <cell r="Z1075">
            <v>160000</v>
          </cell>
          <cell r="AA1075">
            <v>194519.2943173165</v>
          </cell>
          <cell r="AB1075">
            <v>160000</v>
          </cell>
          <cell r="AC1075">
            <v>194519.2943173165</v>
          </cell>
          <cell r="AD1075">
            <v>5</v>
          </cell>
          <cell r="AE1075" t="str">
            <v>S43</v>
          </cell>
          <cell r="AF1075">
            <v>125000</v>
          </cell>
          <cell r="AG1075">
            <v>180000</v>
          </cell>
          <cell r="AH1075">
            <v>0.63</v>
          </cell>
          <cell r="AI1075">
            <v>3</v>
          </cell>
          <cell r="AJ1075">
            <v>0</v>
          </cell>
          <cell r="AK1075">
            <v>169600</v>
          </cell>
          <cell r="AL1075">
            <v>6.0000000000000053E-2</v>
          </cell>
          <cell r="AM1075">
            <v>206190.45197635549</v>
          </cell>
          <cell r="AN1075">
            <v>11671.157659038989</v>
          </cell>
          <cell r="AO1075">
            <v>-5.7777777777777817E-2</v>
          </cell>
          <cell r="AQ1075">
            <v>58500</v>
          </cell>
          <cell r="AR1075">
            <v>390000</v>
          </cell>
          <cell r="AS1075">
            <v>0.3</v>
          </cell>
          <cell r="AT1075">
            <v>1</v>
          </cell>
          <cell r="AU1075">
            <v>0</v>
          </cell>
          <cell r="AV1075">
            <v>169600</v>
          </cell>
          <cell r="AW1075">
            <v>206190.45197635549</v>
          </cell>
          <cell r="AX1075">
            <v>6.0000000000000053E-2</v>
          </cell>
          <cell r="AY1075">
            <v>11671.157659038989</v>
          </cell>
          <cell r="AZ1075" t="str">
            <v>commission</v>
          </cell>
          <cell r="BA1075" t="str">
            <v>commissionEligible</v>
          </cell>
          <cell r="BB1075" t="str">
            <v>commissionGermany</v>
          </cell>
          <cell r="BC1075" t="str">
            <v xml:space="preserve">commissionGermany </v>
          </cell>
          <cell r="BH1075">
            <v>5</v>
          </cell>
        </row>
        <row r="1076">
          <cell r="B1076">
            <v>17686</v>
          </cell>
          <cell r="C1076">
            <v>12694</v>
          </cell>
          <cell r="D1076">
            <v>142036</v>
          </cell>
          <cell r="E1076" t="str">
            <v>German Petrelli</v>
          </cell>
          <cell r="F1076" t="str">
            <v>Global Account Manager</v>
          </cell>
          <cell r="G1076" t="str">
            <v>Employee</v>
          </cell>
          <cell r="H1076" t="str">
            <v>EMEA Sales</v>
          </cell>
          <cell r="I1076" t="str">
            <v>MUNICH</v>
          </cell>
          <cell r="J1076" t="str">
            <v>Germany</v>
          </cell>
          <cell r="K1076">
            <v>43160</v>
          </cell>
          <cell r="L1076" t="str">
            <v>EMEA</v>
          </cell>
          <cell r="M1076" t="str">
            <v>S53P</v>
          </cell>
          <cell r="N1076" t="str">
            <v>S</v>
          </cell>
          <cell r="O1076" t="str">
            <v>5</v>
          </cell>
          <cell r="P1076" t="str">
            <v>Regular</v>
          </cell>
          <cell r="R1076">
            <v>1</v>
          </cell>
          <cell r="U1076" t="str">
            <v>EUR</v>
          </cell>
          <cell r="V1076" t="str">
            <v>EMEA Sales</v>
          </cell>
          <cell r="W1076" t="str">
            <v>Bruno Darmon</v>
          </cell>
          <cell r="Y1076" t="str">
            <v>Eligible</v>
          </cell>
          <cell r="Z1076">
            <v>112500</v>
          </cell>
          <cell r="AA1076">
            <v>136771.37881686317</v>
          </cell>
          <cell r="AB1076">
            <v>112500</v>
          </cell>
          <cell r="AC1076">
            <v>136771.37881686317</v>
          </cell>
          <cell r="AD1076">
            <v>3</v>
          </cell>
          <cell r="AE1076" t="str">
            <v>S53</v>
          </cell>
          <cell r="AF1076">
            <v>90000</v>
          </cell>
          <cell r="AG1076">
            <v>130000</v>
          </cell>
          <cell r="AH1076">
            <v>0.56000000000000005</v>
          </cell>
          <cell r="AI1076">
            <v>3</v>
          </cell>
          <cell r="AJ1076">
            <v>0</v>
          </cell>
          <cell r="AK1076">
            <v>114750</v>
          </cell>
          <cell r="AL1076">
            <v>2.0000000000000018E-2</v>
          </cell>
          <cell r="AM1076">
            <v>139506.80639320042</v>
          </cell>
          <cell r="AN1076">
            <v>2735.4275763372425</v>
          </cell>
          <cell r="AO1076">
            <v>-0.11730769230769234</v>
          </cell>
          <cell r="AQ1076">
            <v>58500</v>
          </cell>
          <cell r="AR1076">
            <v>390000</v>
          </cell>
          <cell r="AS1076">
            <v>0.16</v>
          </cell>
          <cell r="AT1076">
            <v>1</v>
          </cell>
          <cell r="AU1076">
            <v>0</v>
          </cell>
          <cell r="AV1076">
            <v>114750</v>
          </cell>
          <cell r="AW1076">
            <v>139506.80639320042</v>
          </cell>
          <cell r="AX1076">
            <v>2.0000000000000018E-2</v>
          </cell>
          <cell r="AY1076">
            <v>2735.4275763372425</v>
          </cell>
          <cell r="AZ1076" t="str">
            <v>commission</v>
          </cell>
          <cell r="BA1076" t="str">
            <v>commissionEligible</v>
          </cell>
          <cell r="BB1076" t="str">
            <v>commissionGermany</v>
          </cell>
          <cell r="BC1076" t="str">
            <v xml:space="preserve">commissionGermany </v>
          </cell>
          <cell r="BH1076">
            <v>5</v>
          </cell>
        </row>
        <row r="1077">
          <cell r="B1077">
            <v>16755</v>
          </cell>
          <cell r="C1077">
            <v>11674</v>
          </cell>
          <cell r="D1077">
            <v>126322</v>
          </cell>
          <cell r="E1077" t="str">
            <v>Juergen Claasen</v>
          </cell>
          <cell r="F1077" t="str">
            <v>Channel Manager</v>
          </cell>
          <cell r="G1077" t="str">
            <v>Employee</v>
          </cell>
          <cell r="H1077" t="str">
            <v>EMEA Sales</v>
          </cell>
          <cell r="I1077" t="str">
            <v>MUNICH</v>
          </cell>
          <cell r="J1077" t="str">
            <v>Germany</v>
          </cell>
          <cell r="K1077">
            <v>42979</v>
          </cell>
          <cell r="L1077" t="str">
            <v>EMEA</v>
          </cell>
          <cell r="M1077" t="str">
            <v>S41P</v>
          </cell>
          <cell r="N1077" t="str">
            <v>S</v>
          </cell>
          <cell r="O1077" t="str">
            <v>4</v>
          </cell>
          <cell r="P1077" t="str">
            <v>Regular</v>
          </cell>
          <cell r="R1077">
            <v>1</v>
          </cell>
          <cell r="U1077" t="str">
            <v>EUR</v>
          </cell>
          <cell r="V1077" t="str">
            <v>EMEA Sales</v>
          </cell>
          <cell r="W1077" t="str">
            <v>Bruno Darmon</v>
          </cell>
          <cell r="Y1077" t="str">
            <v>Eligible</v>
          </cell>
          <cell r="Z1077">
            <v>156500</v>
          </cell>
          <cell r="AA1077">
            <v>190264.18475412519</v>
          </cell>
          <cell r="AB1077">
            <v>156500</v>
          </cell>
          <cell r="AC1077">
            <v>190264.18475412519</v>
          </cell>
          <cell r="AD1077">
            <v>4</v>
          </cell>
          <cell r="AE1077" t="str">
            <v>S41</v>
          </cell>
          <cell r="AF1077">
            <v>115000</v>
          </cell>
          <cell r="AG1077">
            <v>170000</v>
          </cell>
          <cell r="AH1077">
            <v>0.75</v>
          </cell>
          <cell r="AI1077">
            <v>4</v>
          </cell>
          <cell r="AJ1077">
            <v>0</v>
          </cell>
          <cell r="AK1077">
            <v>161195</v>
          </cell>
          <cell r="AL1077">
            <v>3.0000000000000027E-2</v>
          </cell>
          <cell r="AM1077">
            <v>195972.11029674896</v>
          </cell>
          <cell r="AN1077">
            <v>5707.9255426237651</v>
          </cell>
          <cell r="AO1077">
            <v>-5.1794117647058768E-2</v>
          </cell>
          <cell r="AQ1077">
            <v>58500</v>
          </cell>
          <cell r="AR1077">
            <v>390000</v>
          </cell>
          <cell r="AS1077">
            <v>0.28999999999999998</v>
          </cell>
          <cell r="AT1077">
            <v>1</v>
          </cell>
          <cell r="AU1077">
            <v>0</v>
          </cell>
          <cell r="AV1077">
            <v>161195</v>
          </cell>
          <cell r="AW1077">
            <v>195972.11029674896</v>
          </cell>
          <cell r="AX1077">
            <v>3.0000000000000027E-2</v>
          </cell>
          <cell r="AY1077">
            <v>5707.9255426237651</v>
          </cell>
          <cell r="AZ1077" t="str">
            <v>commission</v>
          </cell>
          <cell r="BA1077" t="str">
            <v>commissionEligible</v>
          </cell>
          <cell r="BB1077" t="str">
            <v>commissionGermany</v>
          </cell>
          <cell r="BC1077" t="str">
            <v xml:space="preserve">commissionGermany </v>
          </cell>
          <cell r="BH1077">
            <v>5</v>
          </cell>
        </row>
        <row r="1078">
          <cell r="B1078">
            <v>17239</v>
          </cell>
          <cell r="C1078">
            <v>12268</v>
          </cell>
          <cell r="D1078">
            <v>138392</v>
          </cell>
          <cell r="E1078" t="str">
            <v>Monja Karlein</v>
          </cell>
          <cell r="F1078" t="str">
            <v>Account Manager</v>
          </cell>
          <cell r="G1078" t="str">
            <v>Employee</v>
          </cell>
          <cell r="H1078" t="str">
            <v>EMEA Sales</v>
          </cell>
          <cell r="I1078" t="str">
            <v>MUNICH</v>
          </cell>
          <cell r="J1078" t="str">
            <v>Germany</v>
          </cell>
          <cell r="K1078">
            <v>43023</v>
          </cell>
          <cell r="L1078" t="str">
            <v>EMEA</v>
          </cell>
          <cell r="M1078" t="str">
            <v>S53P</v>
          </cell>
          <cell r="N1078" t="str">
            <v>S</v>
          </cell>
          <cell r="O1078" t="str">
            <v>5</v>
          </cell>
          <cell r="P1078" t="str">
            <v>Regular</v>
          </cell>
          <cell r="R1078">
            <v>1</v>
          </cell>
          <cell r="U1078" t="str">
            <v>EUR</v>
          </cell>
          <cell r="V1078" t="str">
            <v>EMEA Sales</v>
          </cell>
          <cell r="W1078" t="str">
            <v>Bruno Darmon</v>
          </cell>
          <cell r="Y1078" t="str">
            <v>Eligible</v>
          </cell>
          <cell r="Z1078">
            <v>130000</v>
          </cell>
          <cell r="AA1078">
            <v>158046.92663281967</v>
          </cell>
          <cell r="AB1078">
            <v>130000</v>
          </cell>
          <cell r="AC1078">
            <v>158046.92663281967</v>
          </cell>
          <cell r="AD1078">
            <v>4</v>
          </cell>
          <cell r="AE1078" t="str">
            <v>S53</v>
          </cell>
          <cell r="AF1078">
            <v>90000</v>
          </cell>
          <cell r="AG1078">
            <v>130000</v>
          </cell>
          <cell r="AH1078">
            <v>1</v>
          </cell>
          <cell r="AI1078">
            <v>5</v>
          </cell>
          <cell r="AJ1078">
            <v>0</v>
          </cell>
          <cell r="AK1078">
            <v>132600</v>
          </cell>
          <cell r="AL1078">
            <v>2.0000000000000018E-2</v>
          </cell>
          <cell r="AM1078">
            <v>161207.86516547605</v>
          </cell>
          <cell r="AN1078">
            <v>3160.9385326563788</v>
          </cell>
          <cell r="AO1078">
            <v>2.0000000000000018E-2</v>
          </cell>
          <cell r="AQ1078">
            <v>58500</v>
          </cell>
          <cell r="AR1078">
            <v>390000</v>
          </cell>
          <cell r="AS1078">
            <v>0.21</v>
          </cell>
          <cell r="AT1078">
            <v>1</v>
          </cell>
          <cell r="AU1078">
            <v>0</v>
          </cell>
          <cell r="AV1078">
            <v>132600</v>
          </cell>
          <cell r="AW1078">
            <v>161207.86516547605</v>
          </cell>
          <cell r="AX1078">
            <v>2.0000000000000018E-2</v>
          </cell>
          <cell r="AY1078">
            <v>3160.9385326563788</v>
          </cell>
          <cell r="AZ1078" t="str">
            <v>commission</v>
          </cell>
          <cell r="BA1078" t="str">
            <v>commissionEligible</v>
          </cell>
          <cell r="BB1078" t="str">
            <v>commissionGermany</v>
          </cell>
          <cell r="BC1078" t="str">
            <v xml:space="preserve">commissionGermany </v>
          </cell>
          <cell r="BH1078">
            <v>5</v>
          </cell>
        </row>
        <row r="1079">
          <cell r="B1079">
            <v>18702</v>
          </cell>
          <cell r="C1079">
            <v>13747</v>
          </cell>
          <cell r="D1079">
            <v>169619</v>
          </cell>
          <cell r="E1079" t="str">
            <v>Philip Thouet</v>
          </cell>
          <cell r="F1079" t="str">
            <v>Account Manager</v>
          </cell>
          <cell r="G1079" t="str">
            <v>Employee</v>
          </cell>
          <cell r="H1079" t="str">
            <v>EMEA Sales</v>
          </cell>
          <cell r="I1079" t="str">
            <v>COLOGNE</v>
          </cell>
          <cell r="J1079" t="str">
            <v>Germany</v>
          </cell>
          <cell r="K1079">
            <v>43394</v>
          </cell>
          <cell r="L1079" t="str">
            <v>EMEA</v>
          </cell>
          <cell r="M1079" t="str">
            <v>S53P</v>
          </cell>
          <cell r="N1079" t="str">
            <v>S</v>
          </cell>
          <cell r="O1079" t="str">
            <v>5</v>
          </cell>
          <cell r="P1079" t="str">
            <v>Regular</v>
          </cell>
          <cell r="R1079">
            <v>1</v>
          </cell>
          <cell r="U1079" t="str">
            <v>EUR</v>
          </cell>
          <cell r="V1079" t="str">
            <v>EMEA Sales</v>
          </cell>
          <cell r="W1079" t="str">
            <v>Bruno Darmon</v>
          </cell>
          <cell r="Y1079" t="str">
            <v>Eligible</v>
          </cell>
          <cell r="Z1079">
            <v>80000</v>
          </cell>
          <cell r="AA1079">
            <v>97259.647158658248</v>
          </cell>
          <cell r="AB1079">
            <v>80000</v>
          </cell>
          <cell r="AC1079">
            <v>97259.647158658248</v>
          </cell>
          <cell r="AD1079">
            <v>3</v>
          </cell>
          <cell r="AE1079" t="str">
            <v>S53</v>
          </cell>
          <cell r="AF1079">
            <v>90000</v>
          </cell>
          <cell r="AG1079">
            <v>130000</v>
          </cell>
          <cell r="AH1079">
            <v>0</v>
          </cell>
          <cell r="AI1079">
            <v>1</v>
          </cell>
          <cell r="AJ1079">
            <v>0</v>
          </cell>
          <cell r="AK1079">
            <v>83200</v>
          </cell>
          <cell r="AL1079">
            <v>4.0000000000000036E-2</v>
          </cell>
          <cell r="AM1079">
            <v>101150.03304500459</v>
          </cell>
          <cell r="AN1079">
            <v>3890.3858863463392</v>
          </cell>
          <cell r="AO1079">
            <v>-0.36</v>
          </cell>
          <cell r="AQ1079">
            <v>58500</v>
          </cell>
          <cell r="AR1079">
            <v>390000</v>
          </cell>
          <cell r="AS1079">
            <v>0.06</v>
          </cell>
          <cell r="AT1079">
            <v>1</v>
          </cell>
          <cell r="AU1079">
            <v>0</v>
          </cell>
          <cell r="AV1079">
            <v>83200</v>
          </cell>
          <cell r="AW1079">
            <v>101150.03304500459</v>
          </cell>
          <cell r="AX1079">
            <v>4.0000000000000036E-2</v>
          </cell>
          <cell r="AY1079">
            <v>3890.3858863463392</v>
          </cell>
          <cell r="AZ1079" t="str">
            <v>commission</v>
          </cell>
          <cell r="BA1079" t="str">
            <v>commissionEligible</v>
          </cell>
          <cell r="BB1079" t="str">
            <v>commissionGermany</v>
          </cell>
          <cell r="BC1079" t="str">
            <v xml:space="preserve">commissionGermany </v>
          </cell>
          <cell r="BH1079">
            <v>5</v>
          </cell>
        </row>
        <row r="1080">
          <cell r="B1080">
            <v>17569</v>
          </cell>
          <cell r="C1080">
            <v>12582</v>
          </cell>
          <cell r="D1080">
            <v>145100</v>
          </cell>
          <cell r="E1080" t="str">
            <v>Wendy Faeth</v>
          </cell>
          <cell r="F1080" t="str">
            <v>Major Account Manager</v>
          </cell>
          <cell r="G1080" t="str">
            <v>Employee</v>
          </cell>
          <cell r="H1080" t="str">
            <v>EMEA Sales</v>
          </cell>
          <cell r="I1080" t="str">
            <v>COLOGNE</v>
          </cell>
          <cell r="J1080" t="str">
            <v>Germany</v>
          </cell>
          <cell r="K1080">
            <v>43108</v>
          </cell>
          <cell r="L1080" t="str">
            <v>EMEA</v>
          </cell>
          <cell r="M1080" t="str">
            <v>S53P</v>
          </cell>
          <cell r="N1080" t="str">
            <v>S</v>
          </cell>
          <cell r="O1080" t="str">
            <v>5</v>
          </cell>
          <cell r="P1080" t="str">
            <v>Regular</v>
          </cell>
          <cell r="R1080">
            <v>1</v>
          </cell>
          <cell r="U1080" t="str">
            <v>EUR</v>
          </cell>
          <cell r="V1080" t="str">
            <v>EMEA Sales</v>
          </cell>
          <cell r="W1080" t="str">
            <v>Bruno Darmon</v>
          </cell>
          <cell r="Y1080" t="str">
            <v>Eligible</v>
          </cell>
          <cell r="Z1080">
            <v>160000</v>
          </cell>
          <cell r="AA1080">
            <v>194519.2943173165</v>
          </cell>
          <cell r="AB1080">
            <v>160000</v>
          </cell>
          <cell r="AC1080">
            <v>194519.2943173165</v>
          </cell>
          <cell r="AD1080">
            <v>5</v>
          </cell>
          <cell r="AE1080" t="str">
            <v>S53</v>
          </cell>
          <cell r="AF1080">
            <v>90000</v>
          </cell>
          <cell r="AG1080">
            <v>130000</v>
          </cell>
          <cell r="AH1080">
            <v>1</v>
          </cell>
          <cell r="AI1080">
            <v>5</v>
          </cell>
          <cell r="AJ1080">
            <v>0</v>
          </cell>
          <cell r="AK1080">
            <v>160000</v>
          </cell>
          <cell r="AL1080">
            <v>0</v>
          </cell>
          <cell r="AM1080">
            <v>194519.2943173165</v>
          </cell>
          <cell r="AN1080">
            <v>0</v>
          </cell>
          <cell r="AO1080">
            <v>0.23076923076923084</v>
          </cell>
          <cell r="AP1080" t="str">
            <v>Above Range</v>
          </cell>
          <cell r="AQ1080">
            <v>58500</v>
          </cell>
          <cell r="AR1080">
            <v>390000</v>
          </cell>
          <cell r="AS1080">
            <v>0.3</v>
          </cell>
          <cell r="AT1080">
            <v>1</v>
          </cell>
          <cell r="AU1080">
            <v>0</v>
          </cell>
          <cell r="AV1080">
            <v>160000</v>
          </cell>
          <cell r="AW1080">
            <v>194519.2943173165</v>
          </cell>
          <cell r="AX1080">
            <v>0</v>
          </cell>
          <cell r="AY1080">
            <v>0</v>
          </cell>
          <cell r="AZ1080" t="str">
            <v>commission</v>
          </cell>
          <cell r="BA1080" t="str">
            <v>commissionEligible</v>
          </cell>
          <cell r="BB1080" t="str">
            <v>commissionGermany</v>
          </cell>
          <cell r="BC1080" t="str">
            <v xml:space="preserve">commissionGermany </v>
          </cell>
          <cell r="BH1080">
            <v>5</v>
          </cell>
        </row>
        <row r="1081">
          <cell r="B1081">
            <v>15458</v>
          </cell>
          <cell r="C1081">
            <v>10421</v>
          </cell>
          <cell r="D1081">
            <v>95601</v>
          </cell>
          <cell r="E1081" t="str">
            <v>Giedrius Markevicius</v>
          </cell>
          <cell r="F1081" t="str">
            <v xml:space="preserve">	Territory Account Manager - Baltics</v>
          </cell>
          <cell r="G1081" t="str">
            <v>Contractor</v>
          </cell>
          <cell r="H1081" t="str">
            <v>EMEA Sales</v>
          </cell>
          <cell r="I1081" t="str">
            <v>LITHUANIA - HOME</v>
          </cell>
          <cell r="J1081" t="str">
            <v>Lithuania</v>
          </cell>
          <cell r="K1081">
            <v>42552</v>
          </cell>
          <cell r="L1081" t="str">
            <v>EMEA</v>
          </cell>
          <cell r="M1081" t="str">
            <v>S43P</v>
          </cell>
          <cell r="N1081" t="str">
            <v>S</v>
          </cell>
          <cell r="O1081" t="str">
            <v>4</v>
          </cell>
          <cell r="P1081" t="str">
            <v>Regular</v>
          </cell>
          <cell r="R1081">
            <v>1</v>
          </cell>
          <cell r="U1081" t="str">
            <v>EUR</v>
          </cell>
          <cell r="V1081" t="str">
            <v>EMEA Sales</v>
          </cell>
          <cell r="W1081" t="str">
            <v>Bruno Darmon</v>
          </cell>
          <cell r="Y1081" t="str">
            <v>Eligible</v>
          </cell>
          <cell r="Z1081">
            <v>140110</v>
          </cell>
          <cell r="AA1081">
            <v>170338.11454249508</v>
          </cell>
          <cell r="AB1081">
            <v>140110</v>
          </cell>
          <cell r="AC1081">
            <v>170338.11454249508</v>
          </cell>
          <cell r="AD1081">
            <v>5</v>
          </cell>
          <cell r="AE1081" t="str">
            <v>S43</v>
          </cell>
          <cell r="AF1081">
            <v>100000</v>
          </cell>
          <cell r="AG1081">
            <v>145000</v>
          </cell>
          <cell r="AH1081">
            <v>0.89</v>
          </cell>
          <cell r="AI1081">
            <v>5</v>
          </cell>
          <cell r="AJ1081">
            <v>0</v>
          </cell>
          <cell r="AK1081">
            <v>144313.30000000002</v>
          </cell>
          <cell r="AL1081">
            <v>3.0000000000000027E-2</v>
          </cell>
          <cell r="AM1081">
            <v>175448.25797876998</v>
          </cell>
          <cell r="AN1081">
            <v>5110.1434362748987</v>
          </cell>
          <cell r="AO1081">
            <v>-4.7358620689653685E-3</v>
          </cell>
          <cell r="AQ1081">
            <v>105000</v>
          </cell>
          <cell r="AR1081">
            <v>140110</v>
          </cell>
          <cell r="AS1081">
            <v>1</v>
          </cell>
          <cell r="AT1081">
            <v>1</v>
          </cell>
          <cell r="AU1081">
            <v>0</v>
          </cell>
          <cell r="AV1081">
            <v>144313.30000000002</v>
          </cell>
          <cell r="AW1081">
            <v>175448.25797876998</v>
          </cell>
          <cell r="AX1081">
            <v>3.0000000000000027E-2</v>
          </cell>
          <cell r="AY1081">
            <v>5110.1434362748987</v>
          </cell>
          <cell r="AZ1081" t="str">
            <v>commission</v>
          </cell>
          <cell r="BA1081" t="str">
            <v>commissionEligible</v>
          </cell>
          <cell r="BB1081" t="str">
            <v>commissionLithuania</v>
          </cell>
          <cell r="BC1081" t="str">
            <v xml:space="preserve">commissionLithuania </v>
          </cell>
          <cell r="BH1081">
            <v>5</v>
          </cell>
        </row>
        <row r="1082">
          <cell r="B1082">
            <v>17577</v>
          </cell>
          <cell r="C1082">
            <v>12590</v>
          </cell>
          <cell r="D1082">
            <v>143284</v>
          </cell>
          <cell r="E1082" t="str">
            <v>Kjetil Ore</v>
          </cell>
          <cell r="F1082" t="str">
            <v>Sales Manager - Direct Touch</v>
          </cell>
          <cell r="G1082" t="str">
            <v>Employee</v>
          </cell>
          <cell r="H1082" t="str">
            <v>EMEA Sales</v>
          </cell>
          <cell r="I1082" t="str">
            <v>OSLO</v>
          </cell>
          <cell r="J1082" t="str">
            <v>Norway</v>
          </cell>
          <cell r="K1082">
            <v>43115</v>
          </cell>
          <cell r="L1082" t="str">
            <v>EMEA</v>
          </cell>
          <cell r="M1082" t="str">
            <v>S43M</v>
          </cell>
          <cell r="N1082" t="str">
            <v>S</v>
          </cell>
          <cell r="O1082" t="str">
            <v>4</v>
          </cell>
          <cell r="P1082" t="str">
            <v>Regular</v>
          </cell>
          <cell r="R1082">
            <v>1</v>
          </cell>
          <cell r="U1082" t="str">
            <v>NOK</v>
          </cell>
          <cell r="V1082" t="str">
            <v>EMEA Sales</v>
          </cell>
          <cell r="W1082" t="str">
            <v>Bruno Darmon</v>
          </cell>
          <cell r="Y1082" t="str">
            <v>Eligible</v>
          </cell>
          <cell r="Z1082">
            <v>1451700</v>
          </cell>
          <cell r="AA1082">
            <v>169682.58577110674</v>
          </cell>
          <cell r="AB1082">
            <v>1451700</v>
          </cell>
          <cell r="AC1082">
            <v>169682.58577110674</v>
          </cell>
          <cell r="AD1082">
            <v>5</v>
          </cell>
          <cell r="AE1082" t="str">
            <v>S43</v>
          </cell>
          <cell r="AF1082">
            <v>1000000</v>
          </cell>
          <cell r="AG1082">
            <v>1550000</v>
          </cell>
          <cell r="AH1082">
            <v>0.82</v>
          </cell>
          <cell r="AI1082">
            <v>4</v>
          </cell>
          <cell r="AJ1082">
            <v>0</v>
          </cell>
          <cell r="AK1082">
            <v>1509768</v>
          </cell>
          <cell r="AL1082">
            <v>4.0000000000000036E-2</v>
          </cell>
          <cell r="AM1082">
            <v>176469.88920195101</v>
          </cell>
          <cell r="AN1082">
            <v>6787.303430844273</v>
          </cell>
          <cell r="AO1082">
            <v>-2.595612903225808E-2</v>
          </cell>
          <cell r="AQ1082">
            <v>680000</v>
          </cell>
          <cell r="AR1082">
            <v>1857950</v>
          </cell>
          <cell r="AS1082">
            <v>0.65</v>
          </cell>
          <cell r="AT1082">
            <v>1</v>
          </cell>
          <cell r="AU1082">
            <v>0</v>
          </cell>
          <cell r="AV1082">
            <v>1509768</v>
          </cell>
          <cell r="AW1082">
            <v>176469.88920195101</v>
          </cell>
          <cell r="AX1082">
            <v>4.0000000000000036E-2</v>
          </cell>
          <cell r="AY1082">
            <v>6787.303430844273</v>
          </cell>
          <cell r="AZ1082" t="str">
            <v>commission</v>
          </cell>
          <cell r="BA1082" t="str">
            <v>commissionEligible</v>
          </cell>
          <cell r="BB1082" t="str">
            <v>commissionNorway</v>
          </cell>
          <cell r="BC1082" t="str">
            <v xml:space="preserve">commissionNorway </v>
          </cell>
          <cell r="BH1082">
            <v>5</v>
          </cell>
        </row>
        <row r="1083">
          <cell r="B1083">
            <v>6922</v>
          </cell>
          <cell r="C1083">
            <v>32008</v>
          </cell>
          <cell r="D1083">
            <v>198341</v>
          </cell>
          <cell r="E1083" t="str">
            <v>Jitka Hanzlova</v>
          </cell>
          <cell r="F1083" t="str">
            <v>Sales Administrator, Contractor</v>
          </cell>
          <cell r="G1083" t="str">
            <v>Contractor</v>
          </cell>
          <cell r="H1083" t="str">
            <v>EMEA Sales</v>
          </cell>
          <cell r="I1083" t="str">
            <v>PRAGUE</v>
          </cell>
          <cell r="J1083" t="str">
            <v>Czech Republic</v>
          </cell>
          <cell r="K1083">
            <v>39295</v>
          </cell>
          <cell r="L1083" t="str">
            <v>EMEA</v>
          </cell>
          <cell r="M1083" t="str">
            <v>M45P</v>
          </cell>
          <cell r="N1083" t="str">
            <v>M</v>
          </cell>
          <cell r="O1083" t="str">
            <v>4</v>
          </cell>
          <cell r="P1083" t="str">
            <v>Regular</v>
          </cell>
          <cell r="U1083" t="str">
            <v>CZK</v>
          </cell>
          <cell r="V1083" t="str">
            <v>EMEA Sales</v>
          </cell>
          <cell r="W1083" t="str">
            <v>Bruno Darmon</v>
          </cell>
          <cell r="Y1083" t="str">
            <v>Not Eligible - Contractor</v>
          </cell>
          <cell r="AW1083">
            <v>0</v>
          </cell>
        </row>
        <row r="1084">
          <cell r="B1084">
            <v>14826</v>
          </cell>
          <cell r="C1084">
            <v>9770</v>
          </cell>
          <cell r="D1084">
            <v>87028</v>
          </cell>
          <cell r="E1084" t="str">
            <v>Alexander Savushkin</v>
          </cell>
          <cell r="F1084" t="str">
            <v>Sales Manager - CIS Region</v>
          </cell>
          <cell r="G1084" t="str">
            <v>Contractor</v>
          </cell>
          <cell r="H1084" t="str">
            <v>EMEA Sales</v>
          </cell>
          <cell r="I1084" t="str">
            <v>UKRAINE</v>
          </cell>
          <cell r="J1084" t="str">
            <v>Ukraine</v>
          </cell>
          <cell r="K1084">
            <v>42422</v>
          </cell>
          <cell r="L1084" t="str">
            <v>EMEA</v>
          </cell>
          <cell r="M1084" t="str">
            <v>S41M</v>
          </cell>
          <cell r="N1084" t="str">
            <v>S</v>
          </cell>
          <cell r="O1084" t="str">
            <v>4</v>
          </cell>
          <cell r="P1084" t="str">
            <v>Regular</v>
          </cell>
          <cell r="R1084">
            <v>1</v>
          </cell>
          <cell r="U1084" t="str">
            <v>USD</v>
          </cell>
          <cell r="V1084" t="str">
            <v>EMEA Sales</v>
          </cell>
          <cell r="W1084" t="str">
            <v>Bruno Darmon</v>
          </cell>
          <cell r="Y1084" t="str">
            <v>Eligible</v>
          </cell>
          <cell r="Z1084">
            <v>160000</v>
          </cell>
          <cell r="AA1084">
            <v>160000</v>
          </cell>
          <cell r="AB1084">
            <v>160000</v>
          </cell>
          <cell r="AC1084">
            <v>160000</v>
          </cell>
          <cell r="AD1084">
            <v>5</v>
          </cell>
          <cell r="AE1084" t="str">
            <v>S41</v>
          </cell>
          <cell r="AF1084">
            <v>60000</v>
          </cell>
          <cell r="AG1084">
            <v>110000</v>
          </cell>
          <cell r="AH1084">
            <v>1</v>
          </cell>
          <cell r="AI1084">
            <v>5</v>
          </cell>
          <cell r="AJ1084">
            <v>0</v>
          </cell>
          <cell r="AK1084">
            <v>160000</v>
          </cell>
          <cell r="AL1084">
            <v>0</v>
          </cell>
          <cell r="AM1084">
            <v>160000</v>
          </cell>
          <cell r="AN1084">
            <v>0</v>
          </cell>
          <cell r="AO1084">
            <v>0.45454545454545459</v>
          </cell>
          <cell r="AP1084" t="str">
            <v>Above Range</v>
          </cell>
          <cell r="AQ1084">
            <v>15000</v>
          </cell>
          <cell r="AR1084">
            <v>160000</v>
          </cell>
          <cell r="AS1084">
            <v>1</v>
          </cell>
          <cell r="AT1084">
            <v>1</v>
          </cell>
          <cell r="AU1084">
            <v>0</v>
          </cell>
          <cell r="AV1084">
            <v>160000</v>
          </cell>
          <cell r="AW1084">
            <v>160000</v>
          </cell>
          <cell r="AX1084">
            <v>0</v>
          </cell>
          <cell r="AY1084">
            <v>0</v>
          </cell>
          <cell r="AZ1084" t="str">
            <v>commission</v>
          </cell>
          <cell r="BA1084" t="str">
            <v>commissionEligible</v>
          </cell>
          <cell r="BB1084" t="str">
            <v>commissionUkraine</v>
          </cell>
          <cell r="BC1084" t="str">
            <v xml:space="preserve">commissionUkraine </v>
          </cell>
          <cell r="BH1084">
            <v>5</v>
          </cell>
        </row>
        <row r="1085">
          <cell r="B1085">
            <v>5116</v>
          </cell>
          <cell r="C1085">
            <v>32004</v>
          </cell>
          <cell r="E1085" t="str">
            <v>Daniel Safar</v>
          </cell>
          <cell r="F1085" t="str">
            <v>Country Manager, CZR</v>
          </cell>
          <cell r="G1085" t="str">
            <v>Employee</v>
          </cell>
          <cell r="H1085" t="str">
            <v>EMEA Sales</v>
          </cell>
          <cell r="I1085" t="str">
            <v>PRAGUE</v>
          </cell>
          <cell r="J1085" t="str">
            <v>Czech Republic</v>
          </cell>
          <cell r="K1085">
            <v>38534</v>
          </cell>
          <cell r="L1085" t="str">
            <v>EMEA</v>
          </cell>
          <cell r="M1085" t="str">
            <v>S31M</v>
          </cell>
          <cell r="N1085" t="str">
            <v>S</v>
          </cell>
          <cell r="O1085" t="str">
            <v>3</v>
          </cell>
          <cell r="P1085" t="str">
            <v>Regular</v>
          </cell>
          <cell r="R1085">
            <v>1</v>
          </cell>
          <cell r="U1085" t="str">
            <v>CZK</v>
          </cell>
          <cell r="V1085" t="str">
            <v>EMEA Sales</v>
          </cell>
          <cell r="W1085" t="str">
            <v>Bruno Darmon</v>
          </cell>
          <cell r="Y1085" t="str">
            <v>Eligible</v>
          </cell>
          <cell r="Z1085">
            <v>4550000</v>
          </cell>
          <cell r="AA1085">
            <v>212457.50564937139</v>
          </cell>
          <cell r="AB1085">
            <v>4550000</v>
          </cell>
          <cell r="AC1085">
            <v>212457.50564937139</v>
          </cell>
          <cell r="AD1085">
            <v>5</v>
          </cell>
          <cell r="AE1085" t="str">
            <v>S31</v>
          </cell>
          <cell r="AF1085">
            <v>2800000</v>
          </cell>
          <cell r="AG1085">
            <v>4600000</v>
          </cell>
          <cell r="AH1085">
            <v>0.97</v>
          </cell>
          <cell r="AI1085">
            <v>5</v>
          </cell>
          <cell r="AJ1085">
            <v>0</v>
          </cell>
          <cell r="AK1085">
            <v>4686500</v>
          </cell>
          <cell r="AL1085">
            <v>3.0000000000000027E-2</v>
          </cell>
          <cell r="AM1085">
            <v>218831.23081885252</v>
          </cell>
          <cell r="AN1085">
            <v>6373.7251694811275</v>
          </cell>
          <cell r="AO1085">
            <v>1.8804347826086865E-2</v>
          </cell>
          <cell r="AQ1085">
            <v>1562500</v>
          </cell>
          <cell r="AR1085">
            <v>7000000</v>
          </cell>
          <cell r="AS1085">
            <v>0.54</v>
          </cell>
          <cell r="AT1085">
            <v>1</v>
          </cell>
          <cell r="AU1085">
            <v>0</v>
          </cell>
          <cell r="AV1085">
            <v>4686500</v>
          </cell>
          <cell r="AW1085">
            <v>218831.23081885252</v>
          </cell>
          <cell r="AX1085">
            <v>3.0000000000000027E-2</v>
          </cell>
          <cell r="AY1085">
            <v>6373.7251694811275</v>
          </cell>
          <cell r="AZ1085" t="str">
            <v>commission</v>
          </cell>
          <cell r="BA1085" t="str">
            <v>commissionEligible</v>
          </cell>
          <cell r="BB1085" t="str">
            <v>commissionCzech Republic</v>
          </cell>
          <cell r="BC1085" t="str">
            <v xml:space="preserve">commissionCzech Republic </v>
          </cell>
          <cell r="BH1085">
            <v>5</v>
          </cell>
        </row>
        <row r="1086">
          <cell r="B1086">
            <v>10547</v>
          </cell>
          <cell r="C1086">
            <v>34058</v>
          </cell>
          <cell r="E1086" t="str">
            <v>Dmitry Titkov</v>
          </cell>
          <cell r="F1086" t="str">
            <v>Commercial Enterprise Team Leader</v>
          </cell>
          <cell r="G1086" t="str">
            <v>Employee</v>
          </cell>
          <cell r="H1086" t="str">
            <v>EMEA Sales</v>
          </cell>
          <cell r="I1086" t="str">
            <v>MOSCOW</v>
          </cell>
          <cell r="J1086" t="str">
            <v>Russian Federation</v>
          </cell>
          <cell r="K1086">
            <v>41162</v>
          </cell>
          <cell r="L1086" t="str">
            <v>EMEA</v>
          </cell>
          <cell r="M1086" t="str">
            <v>S41M</v>
          </cell>
          <cell r="N1086" t="str">
            <v>S</v>
          </cell>
          <cell r="O1086" t="str">
            <v>4</v>
          </cell>
          <cell r="P1086" t="str">
            <v>Regular</v>
          </cell>
          <cell r="R1086">
            <v>1</v>
          </cell>
          <cell r="U1086" t="str">
            <v>RUB</v>
          </cell>
          <cell r="V1086" t="str">
            <v>EMEA Sales</v>
          </cell>
          <cell r="W1086" t="str">
            <v>Bruno Darmon</v>
          </cell>
          <cell r="Y1086" t="str">
            <v>Eligible</v>
          </cell>
          <cell r="Z1086">
            <v>7949000</v>
          </cell>
          <cell r="AA1086">
            <v>105930.75281114501</v>
          </cell>
          <cell r="AB1086">
            <v>7949000</v>
          </cell>
          <cell r="AC1086">
            <v>105930.75281114501</v>
          </cell>
          <cell r="AD1086">
            <v>5</v>
          </cell>
          <cell r="AE1086" t="str">
            <v>S41</v>
          </cell>
          <cell r="AF1086">
            <v>5500000</v>
          </cell>
          <cell r="AG1086">
            <v>8200000</v>
          </cell>
          <cell r="AH1086">
            <v>0.9</v>
          </cell>
          <cell r="AI1086">
            <v>5</v>
          </cell>
          <cell r="AJ1086">
            <v>0</v>
          </cell>
          <cell r="AK1086">
            <v>8187470</v>
          </cell>
          <cell r="AL1086">
            <v>3.0000000000000027E-2</v>
          </cell>
          <cell r="AM1086">
            <v>109108.67539547937</v>
          </cell>
          <cell r="AN1086">
            <v>3177.9225843343593</v>
          </cell>
          <cell r="AO1086">
            <v>-1.5280487804878451E-3</v>
          </cell>
          <cell r="AQ1086">
            <v>1895000</v>
          </cell>
          <cell r="AR1086">
            <v>15902200</v>
          </cell>
          <cell r="AS1086">
            <v>0.43</v>
          </cell>
          <cell r="AT1086">
            <v>1</v>
          </cell>
          <cell r="AU1086">
            <v>0</v>
          </cell>
          <cell r="AV1086">
            <v>8187470</v>
          </cell>
          <cell r="AW1086">
            <v>109108.67539547937</v>
          </cell>
          <cell r="AX1086">
            <v>3.0000000000000027E-2</v>
          </cell>
          <cell r="AY1086">
            <v>3177.9225843343593</v>
          </cell>
          <cell r="AZ1086" t="str">
            <v>commission</v>
          </cell>
          <cell r="BA1086" t="str">
            <v>commissionEligible</v>
          </cell>
          <cell r="BB1086" t="str">
            <v>commissionRussian Federation</v>
          </cell>
          <cell r="BC1086" t="str">
            <v xml:space="preserve">commissionRussian Federation </v>
          </cell>
          <cell r="BH1086">
            <v>4</v>
          </cell>
        </row>
        <row r="1087">
          <cell r="B1087">
            <v>5262</v>
          </cell>
          <cell r="C1087">
            <v>6049</v>
          </cell>
          <cell r="E1087" t="str">
            <v>Edin Rizvanbegovic</v>
          </cell>
          <cell r="F1087" t="str">
            <v>Sales Manager Adriatic</v>
          </cell>
          <cell r="G1087" t="str">
            <v>Contractor</v>
          </cell>
          <cell r="H1087" t="str">
            <v>EMEA Sales</v>
          </cell>
          <cell r="I1087" t="str">
            <v>SARAJEVO - HOME</v>
          </cell>
          <cell r="J1087" t="str">
            <v>Bosnia and Herzegovina</v>
          </cell>
          <cell r="K1087">
            <v>38538</v>
          </cell>
          <cell r="L1087" t="str">
            <v>EMEA</v>
          </cell>
          <cell r="M1087" t="str">
            <v>S41M</v>
          </cell>
          <cell r="N1087" t="str">
            <v>S</v>
          </cell>
          <cell r="O1087" t="str">
            <v>4</v>
          </cell>
          <cell r="P1087" t="str">
            <v>Regular</v>
          </cell>
          <cell r="R1087">
            <v>1</v>
          </cell>
          <cell r="U1087" t="str">
            <v>EUR</v>
          </cell>
          <cell r="V1087" t="str">
            <v>EMEA Sales</v>
          </cell>
          <cell r="W1087" t="str">
            <v>Bruno Darmon</v>
          </cell>
          <cell r="Y1087" t="str">
            <v>Eligible</v>
          </cell>
          <cell r="Z1087">
            <v>113088</v>
          </cell>
          <cell r="AA1087">
            <v>137486.23722347931</v>
          </cell>
          <cell r="AB1087">
            <v>113088</v>
          </cell>
          <cell r="AC1087">
            <v>137486.23722347931</v>
          </cell>
          <cell r="AD1087">
            <v>5</v>
          </cell>
          <cell r="AE1087" t="str">
            <v>S41</v>
          </cell>
          <cell r="AF1087">
            <v>80000</v>
          </cell>
          <cell r="AG1087">
            <v>125000</v>
          </cell>
          <cell r="AH1087">
            <v>0.73</v>
          </cell>
          <cell r="AI1087">
            <v>4</v>
          </cell>
          <cell r="AJ1087">
            <v>0</v>
          </cell>
          <cell r="AK1087">
            <v>117611.52</v>
          </cell>
          <cell r="AL1087">
            <v>4.0000000000000036E-2</v>
          </cell>
          <cell r="AM1087">
            <v>142985.68671241848</v>
          </cell>
          <cell r="AN1087">
            <v>5499.4494889391644</v>
          </cell>
          <cell r="AO1087">
            <v>-5.9107840000000023E-2</v>
          </cell>
          <cell r="AQ1087">
            <v>113088</v>
          </cell>
          <cell r="AR1087">
            <v>113088</v>
          </cell>
          <cell r="AS1087">
            <v>0</v>
          </cell>
          <cell r="AT1087">
            <v>1</v>
          </cell>
          <cell r="AU1087">
            <v>0</v>
          </cell>
          <cell r="AV1087">
            <v>117611.52</v>
          </cell>
          <cell r="AW1087">
            <v>142985.68671241848</v>
          </cell>
          <cell r="AX1087">
            <v>4.0000000000000036E-2</v>
          </cell>
          <cell r="AY1087">
            <v>5499.4494889391644</v>
          </cell>
          <cell r="AZ1087" t="str">
            <v>commission</v>
          </cell>
          <cell r="BA1087" t="str">
            <v>commissionEligible</v>
          </cell>
          <cell r="BB1087" t="str">
            <v>commissionBosnia and Herzegovina</v>
          </cell>
          <cell r="BC1087" t="str">
            <v xml:space="preserve">commissionBosnia and Herzegovina </v>
          </cell>
          <cell r="BH1087">
            <v>5</v>
          </cell>
        </row>
        <row r="1088">
          <cell r="B1088">
            <v>18618</v>
          </cell>
          <cell r="C1088">
            <v>13664</v>
          </cell>
          <cell r="D1088">
            <v>166012</v>
          </cell>
          <cell r="E1088" t="str">
            <v>Elpida Parisi</v>
          </cell>
          <cell r="F1088" t="str">
            <v>Channel Account Manager</v>
          </cell>
          <cell r="G1088" t="str">
            <v>Employee</v>
          </cell>
          <cell r="H1088" t="str">
            <v>EMEA Sales</v>
          </cell>
          <cell r="I1088" t="str">
            <v>ATHENS</v>
          </cell>
          <cell r="J1088" t="str">
            <v>Greece</v>
          </cell>
          <cell r="K1088">
            <v>43381</v>
          </cell>
          <cell r="L1088" t="str">
            <v>EMEA</v>
          </cell>
          <cell r="M1088" t="str">
            <v>S51P</v>
          </cell>
          <cell r="N1088" t="str">
            <v>S</v>
          </cell>
          <cell r="O1088" t="str">
            <v>5</v>
          </cell>
          <cell r="P1088" t="str">
            <v>Regular</v>
          </cell>
          <cell r="R1088">
            <v>1</v>
          </cell>
          <cell r="U1088" t="str">
            <v>EUR</v>
          </cell>
          <cell r="V1088" t="str">
            <v>EMEA Sales</v>
          </cell>
          <cell r="W1088" t="str">
            <v>Bruno Darmon</v>
          </cell>
          <cell r="Y1088" t="str">
            <v>Eligible</v>
          </cell>
          <cell r="Z1088">
            <v>57000</v>
          </cell>
          <cell r="AA1088">
            <v>69297.498600544001</v>
          </cell>
          <cell r="AB1088">
            <v>57000</v>
          </cell>
          <cell r="AC1088">
            <v>69297.498600544001</v>
          </cell>
          <cell r="AD1088">
            <v>5</v>
          </cell>
          <cell r="AE1088" t="str">
            <v>S51</v>
          </cell>
          <cell r="AF1088">
            <v>45000</v>
          </cell>
          <cell r="AG1088">
            <v>65000</v>
          </cell>
          <cell r="AH1088">
            <v>0.6</v>
          </cell>
          <cell r="AI1088">
            <v>3</v>
          </cell>
          <cell r="AJ1088">
            <v>0</v>
          </cell>
          <cell r="AK1088">
            <v>60420</v>
          </cell>
          <cell r="AL1088">
            <v>6.0000000000000053E-2</v>
          </cell>
          <cell r="AM1088">
            <v>73455.348516576647</v>
          </cell>
          <cell r="AN1088">
            <v>4157.8499160326464</v>
          </cell>
          <cell r="AO1088">
            <v>-7.0461538461538464E-2</v>
          </cell>
          <cell r="AQ1088">
            <v>36000</v>
          </cell>
          <cell r="AR1088">
            <v>195600</v>
          </cell>
          <cell r="AS1088">
            <v>0.13</v>
          </cell>
          <cell r="AT1088">
            <v>1</v>
          </cell>
          <cell r="AU1088">
            <v>0</v>
          </cell>
          <cell r="AV1088">
            <v>60420</v>
          </cell>
          <cell r="AW1088">
            <v>73455.348516576647</v>
          </cell>
          <cell r="AX1088">
            <v>6.0000000000000053E-2</v>
          </cell>
          <cell r="AY1088">
            <v>4157.8499160326464</v>
          </cell>
          <cell r="AZ1088" t="str">
            <v>commission</v>
          </cell>
          <cell r="BA1088" t="str">
            <v>commissionEligible</v>
          </cell>
          <cell r="BB1088" t="str">
            <v>commissionGreece</v>
          </cell>
          <cell r="BC1088" t="str">
            <v xml:space="preserve">commissionGreece </v>
          </cell>
          <cell r="BH1088">
            <v>3</v>
          </cell>
        </row>
        <row r="1089">
          <cell r="B1089">
            <v>14982</v>
          </cell>
          <cell r="C1089">
            <v>9924</v>
          </cell>
          <cell r="D1089">
            <v>90689</v>
          </cell>
          <cell r="E1089" t="str">
            <v>Predrag Spasic</v>
          </cell>
          <cell r="F1089" t="str">
            <v>Major Account Manager</v>
          </cell>
          <cell r="G1089" t="str">
            <v>Contractor</v>
          </cell>
          <cell r="H1089" t="str">
            <v>EMEA Sales</v>
          </cell>
          <cell r="I1089" t="str">
            <v>SERBIA - HOME</v>
          </cell>
          <cell r="J1089" t="str">
            <v>Serbia</v>
          </cell>
          <cell r="K1089">
            <v>42461</v>
          </cell>
          <cell r="L1089" t="str">
            <v>EMEA</v>
          </cell>
          <cell r="M1089" t="str">
            <v>S43P</v>
          </cell>
          <cell r="N1089" t="str">
            <v>S</v>
          </cell>
          <cell r="O1089" t="str">
            <v>4</v>
          </cell>
          <cell r="P1089" t="str">
            <v>Regular</v>
          </cell>
          <cell r="R1089">
            <v>1</v>
          </cell>
          <cell r="U1089" t="str">
            <v>EUR</v>
          </cell>
          <cell r="V1089" t="str">
            <v>EMEA Sales</v>
          </cell>
          <cell r="W1089" t="str">
            <v>Bruno Darmon</v>
          </cell>
          <cell r="Y1089" t="str">
            <v>Eligible</v>
          </cell>
          <cell r="Z1089">
            <v>100000</v>
          </cell>
          <cell r="AA1089">
            <v>121574.55894832281</v>
          </cell>
          <cell r="AB1089">
            <v>100000</v>
          </cell>
          <cell r="AC1089">
            <v>121574.55894832281</v>
          </cell>
          <cell r="AD1089">
            <v>5</v>
          </cell>
          <cell r="AE1089" t="str">
            <v>S43</v>
          </cell>
          <cell r="AF1089">
            <v>65000</v>
          </cell>
          <cell r="AG1089">
            <v>120000</v>
          </cell>
          <cell r="AH1089">
            <v>0.63</v>
          </cell>
          <cell r="AI1089">
            <v>3</v>
          </cell>
          <cell r="AJ1089">
            <v>0</v>
          </cell>
          <cell r="AK1089">
            <v>106000</v>
          </cell>
          <cell r="AL1089">
            <v>6.0000000000000053E-2</v>
          </cell>
          <cell r="AM1089">
            <v>128869.03248522218</v>
          </cell>
          <cell r="AN1089">
            <v>7294.4735368993715</v>
          </cell>
          <cell r="AO1089">
            <v>-0.1166666666666667</v>
          </cell>
          <cell r="AQ1089">
            <v>36000</v>
          </cell>
          <cell r="AR1089">
            <v>100000</v>
          </cell>
          <cell r="AS1089">
            <v>1</v>
          </cell>
          <cell r="AT1089">
            <v>1</v>
          </cell>
          <cell r="AU1089">
            <v>0</v>
          </cell>
          <cell r="AV1089">
            <v>106000</v>
          </cell>
          <cell r="AW1089">
            <v>128869.03248522218</v>
          </cell>
          <cell r="AX1089">
            <v>6.0000000000000053E-2</v>
          </cell>
          <cell r="AY1089">
            <v>7294.4735368993715</v>
          </cell>
          <cell r="AZ1089" t="str">
            <v>commission</v>
          </cell>
          <cell r="BA1089" t="str">
            <v>commissionEligible</v>
          </cell>
          <cell r="BB1089" t="str">
            <v>commissionSerbia</v>
          </cell>
          <cell r="BC1089" t="str">
            <v xml:space="preserve">commissionSerbia </v>
          </cell>
          <cell r="BH1089">
            <v>5</v>
          </cell>
        </row>
        <row r="1090">
          <cell r="B1090">
            <v>17355</v>
          </cell>
          <cell r="C1090">
            <v>12379</v>
          </cell>
          <cell r="D1090">
            <v>127307</v>
          </cell>
          <cell r="E1090" t="str">
            <v>Jaroslav Chrz</v>
          </cell>
          <cell r="F1090" t="str">
            <v>Territory Account Manager</v>
          </cell>
          <cell r="G1090" t="str">
            <v>Employee</v>
          </cell>
          <cell r="H1090" t="str">
            <v>EMEA Sales</v>
          </cell>
          <cell r="I1090" t="str">
            <v>PRAGUE</v>
          </cell>
          <cell r="J1090" t="str">
            <v>Czech Republic</v>
          </cell>
          <cell r="K1090">
            <v>43070</v>
          </cell>
          <cell r="L1090" t="str">
            <v>EMEA</v>
          </cell>
          <cell r="M1090" t="str">
            <v>S53P</v>
          </cell>
          <cell r="N1090" t="str">
            <v>S</v>
          </cell>
          <cell r="O1090" t="str">
            <v>5</v>
          </cell>
          <cell r="P1090" t="str">
            <v>Regular</v>
          </cell>
          <cell r="R1090">
            <v>1</v>
          </cell>
          <cell r="U1090" t="str">
            <v>CZK</v>
          </cell>
          <cell r="V1090" t="str">
            <v>EMEA Sales</v>
          </cell>
          <cell r="W1090" t="str">
            <v>Bruno Darmon</v>
          </cell>
          <cell r="Y1090" t="str">
            <v>Eligible</v>
          </cell>
          <cell r="Z1090">
            <v>1700000</v>
          </cell>
          <cell r="AA1090">
            <v>79379.727385479418</v>
          </cell>
          <cell r="AB1090">
            <v>1700000</v>
          </cell>
          <cell r="AC1090">
            <v>79379.727385479418</v>
          </cell>
          <cell r="AD1090">
            <v>5</v>
          </cell>
          <cell r="AE1090" t="str">
            <v>S53</v>
          </cell>
          <cell r="AF1090">
            <v>1400000</v>
          </cell>
          <cell r="AG1090">
            <v>2000000</v>
          </cell>
          <cell r="AH1090">
            <v>0.5</v>
          </cell>
          <cell r="AI1090">
            <v>3</v>
          </cell>
          <cell r="AJ1090">
            <v>0</v>
          </cell>
          <cell r="AK1090">
            <v>1802000</v>
          </cell>
          <cell r="AL1090">
            <v>6.0000000000000053E-2</v>
          </cell>
          <cell r="AM1090">
            <v>84142.511028608191</v>
          </cell>
          <cell r="AN1090">
            <v>4762.7836431287724</v>
          </cell>
          <cell r="AO1090">
            <v>-9.8999999999999977E-2</v>
          </cell>
          <cell r="AQ1090">
            <v>1562500</v>
          </cell>
          <cell r="AR1090">
            <v>7000000</v>
          </cell>
          <cell r="AS1090">
            <v>0.02</v>
          </cell>
          <cell r="AT1090">
            <v>1</v>
          </cell>
          <cell r="AU1090">
            <v>0</v>
          </cell>
          <cell r="AV1090">
            <v>1802000</v>
          </cell>
          <cell r="AW1090">
            <v>84142.511028608191</v>
          </cell>
          <cell r="AX1090">
            <v>6.0000000000000053E-2</v>
          </cell>
          <cell r="AY1090">
            <v>4762.7836431287724</v>
          </cell>
          <cell r="AZ1090" t="str">
            <v>commission</v>
          </cell>
          <cell r="BA1090" t="str">
            <v>commissionEligible</v>
          </cell>
          <cell r="BB1090" t="str">
            <v>commissionCzech Republic</v>
          </cell>
          <cell r="BC1090" t="str">
            <v xml:space="preserve">commissionCzech Republic </v>
          </cell>
          <cell r="BH1090">
            <v>2</v>
          </cell>
        </row>
        <row r="1091">
          <cell r="B1091">
            <v>9284</v>
          </cell>
          <cell r="C1091">
            <v>511</v>
          </cell>
          <cell r="E1091" t="str">
            <v>Michalis Bozos</v>
          </cell>
          <cell r="F1091" t="str">
            <v>Channel Team Leader</v>
          </cell>
          <cell r="G1091" t="str">
            <v>Employee</v>
          </cell>
          <cell r="H1091" t="str">
            <v>EMEA Sales</v>
          </cell>
          <cell r="I1091" t="str">
            <v>ATHENS</v>
          </cell>
          <cell r="J1091" t="str">
            <v>Greece</v>
          </cell>
          <cell r="K1091">
            <v>40679</v>
          </cell>
          <cell r="L1091" t="str">
            <v>EMEA</v>
          </cell>
          <cell r="M1091" t="str">
            <v>S41M</v>
          </cell>
          <cell r="N1091" t="str">
            <v>S</v>
          </cell>
          <cell r="O1091" t="str">
            <v>4</v>
          </cell>
          <cell r="P1091" t="str">
            <v>Regular</v>
          </cell>
          <cell r="R1091">
            <v>1</v>
          </cell>
          <cell r="U1091" t="str">
            <v>EUR</v>
          </cell>
          <cell r="V1091" t="str">
            <v>EMEA Sales</v>
          </cell>
          <cell r="W1091" t="str">
            <v>Bruno Darmon</v>
          </cell>
          <cell r="Y1091" t="str">
            <v>Eligible</v>
          </cell>
          <cell r="Z1091">
            <v>119000</v>
          </cell>
          <cell r="AA1091">
            <v>144673.72514850416</v>
          </cell>
          <cell r="AB1091">
            <v>119000</v>
          </cell>
          <cell r="AC1091">
            <v>144673.72514850416</v>
          </cell>
          <cell r="AD1091">
            <v>5</v>
          </cell>
          <cell r="AE1091" t="str">
            <v>S41</v>
          </cell>
          <cell r="AF1091">
            <v>65000</v>
          </cell>
          <cell r="AG1091">
            <v>100000</v>
          </cell>
          <cell r="AH1091">
            <v>1</v>
          </cell>
          <cell r="AI1091">
            <v>5</v>
          </cell>
          <cell r="AJ1091">
            <v>0</v>
          </cell>
          <cell r="AK1091">
            <v>119000</v>
          </cell>
          <cell r="AL1091">
            <v>0</v>
          </cell>
          <cell r="AM1091">
            <v>144673.72514850416</v>
          </cell>
          <cell r="AN1091">
            <v>0</v>
          </cell>
          <cell r="AO1091">
            <v>0.18999999999999995</v>
          </cell>
          <cell r="AP1091" t="str">
            <v>Above Range</v>
          </cell>
          <cell r="AQ1091">
            <v>36000</v>
          </cell>
          <cell r="AR1091">
            <v>195600</v>
          </cell>
          <cell r="AS1091">
            <v>0.52</v>
          </cell>
          <cell r="AT1091">
            <v>1</v>
          </cell>
          <cell r="AU1091">
            <v>0</v>
          </cell>
          <cell r="AV1091">
            <v>119000</v>
          </cell>
          <cell r="AW1091">
            <v>144673.72514850416</v>
          </cell>
          <cell r="AX1091">
            <v>0</v>
          </cell>
          <cell r="AY1091">
            <v>0</v>
          </cell>
          <cell r="AZ1091" t="str">
            <v>commission</v>
          </cell>
          <cell r="BA1091" t="str">
            <v>commissionEligible</v>
          </cell>
          <cell r="BB1091" t="str">
            <v>commissionGreece</v>
          </cell>
          <cell r="BC1091" t="str">
            <v xml:space="preserve">commissionGreece </v>
          </cell>
          <cell r="BH1091">
            <v>4</v>
          </cell>
        </row>
        <row r="1092">
          <cell r="B1092">
            <v>7577</v>
          </cell>
          <cell r="C1092">
            <v>32012</v>
          </cell>
          <cell r="E1092" t="str">
            <v>Miloslav Lujka</v>
          </cell>
          <cell r="F1092" t="str">
            <v>Channel Team Leader</v>
          </cell>
          <cell r="G1092" t="str">
            <v>Employee</v>
          </cell>
          <cell r="H1092" t="str">
            <v>EMEA Sales</v>
          </cell>
          <cell r="I1092" t="str">
            <v>PRAGUE</v>
          </cell>
          <cell r="J1092" t="str">
            <v>Czech Republic</v>
          </cell>
          <cell r="K1092">
            <v>39783</v>
          </cell>
          <cell r="L1092" t="str">
            <v>EMEA</v>
          </cell>
          <cell r="M1092" t="str">
            <v>S41M</v>
          </cell>
          <cell r="N1092" t="str">
            <v>S</v>
          </cell>
          <cell r="O1092" t="str">
            <v>4</v>
          </cell>
          <cell r="P1092" t="str">
            <v>Regular</v>
          </cell>
          <cell r="R1092">
            <v>1</v>
          </cell>
          <cell r="U1092" t="str">
            <v>CZK</v>
          </cell>
          <cell r="V1092" t="str">
            <v>EMEA Sales</v>
          </cell>
          <cell r="W1092" t="str">
            <v>Bruno Darmon</v>
          </cell>
          <cell r="Y1092" t="str">
            <v>Eligible</v>
          </cell>
          <cell r="Z1092">
            <v>2953800</v>
          </cell>
          <cell r="AA1092">
            <v>137924.61103013478</v>
          </cell>
          <cell r="AB1092">
            <v>3250000</v>
          </cell>
          <cell r="AC1092">
            <v>151755.36117812243</v>
          </cell>
          <cell r="AD1092">
            <v>5</v>
          </cell>
          <cell r="AE1092" t="str">
            <v>S41</v>
          </cell>
          <cell r="AF1092">
            <v>2000000</v>
          </cell>
          <cell r="AG1092">
            <v>3000000</v>
          </cell>
          <cell r="AH1092">
            <v>1</v>
          </cell>
          <cell r="AI1092">
            <v>5</v>
          </cell>
          <cell r="AJ1092">
            <v>0</v>
          </cell>
          <cell r="AK1092">
            <v>3250000</v>
          </cell>
          <cell r="AL1092">
            <v>0</v>
          </cell>
          <cell r="AM1092">
            <v>151755.36117812243</v>
          </cell>
          <cell r="AN1092">
            <v>0</v>
          </cell>
          <cell r="AO1092">
            <v>8.3333333333333259E-2</v>
          </cell>
          <cell r="AP1092" t="str">
            <v>Already received an increase</v>
          </cell>
          <cell r="AQ1092">
            <v>1562500</v>
          </cell>
          <cell r="AR1092">
            <v>7000000</v>
          </cell>
          <cell r="AS1092">
            <v>0.31</v>
          </cell>
          <cell r="AT1092">
            <v>1</v>
          </cell>
          <cell r="AU1092">
            <v>0</v>
          </cell>
          <cell r="AV1092">
            <v>3250000</v>
          </cell>
          <cell r="AW1092">
            <v>151755.36117812243</v>
          </cell>
          <cell r="AX1092">
            <v>0</v>
          </cell>
          <cell r="AY1092">
            <v>0</v>
          </cell>
          <cell r="AZ1092" t="str">
            <v>commission</v>
          </cell>
          <cell r="BA1092" t="str">
            <v>commissionEligible</v>
          </cell>
          <cell r="BB1092" t="str">
            <v>commissionCzech Republic</v>
          </cell>
          <cell r="BC1092" t="str">
            <v xml:space="preserve">commissionCzech Republic </v>
          </cell>
          <cell r="BH1092">
            <v>4</v>
          </cell>
        </row>
        <row r="1093">
          <cell r="B1093">
            <v>16969</v>
          </cell>
          <cell r="C1093">
            <v>11885</v>
          </cell>
          <cell r="D1093">
            <v>74129</v>
          </cell>
          <cell r="E1093" t="str">
            <v>Miroslaw Zukowski</v>
          </cell>
          <cell r="F1093" t="str">
            <v>Major Account Manager</v>
          </cell>
          <cell r="G1093" t="str">
            <v>Employee</v>
          </cell>
          <cell r="H1093" t="str">
            <v>EMEA Sales</v>
          </cell>
          <cell r="I1093" t="str">
            <v>WARSAW</v>
          </cell>
          <cell r="J1093" t="str">
            <v>Poland</v>
          </cell>
          <cell r="K1093">
            <v>43009</v>
          </cell>
          <cell r="L1093" t="str">
            <v>EMEA</v>
          </cell>
          <cell r="M1093" t="str">
            <v>S43P</v>
          </cell>
          <cell r="N1093" t="str">
            <v>S</v>
          </cell>
          <cell r="O1093" t="str">
            <v>4</v>
          </cell>
          <cell r="P1093" t="str">
            <v>Regular</v>
          </cell>
          <cell r="R1093">
            <v>1</v>
          </cell>
          <cell r="U1093" t="str">
            <v>PLN</v>
          </cell>
          <cell r="V1093" t="str">
            <v>EMEA Sales</v>
          </cell>
          <cell r="W1093" t="str">
            <v>Bruno Darmon</v>
          </cell>
          <cell r="Y1093" t="str">
            <v>Eligible</v>
          </cell>
          <cell r="Z1093">
            <v>506700</v>
          </cell>
          <cell r="AA1093">
            <v>135466.14580870574</v>
          </cell>
          <cell r="AB1093">
            <v>506700</v>
          </cell>
          <cell r="AC1093">
            <v>135466.14580870574</v>
          </cell>
          <cell r="AD1093">
            <v>5</v>
          </cell>
          <cell r="AE1093" t="str">
            <v>S43</v>
          </cell>
          <cell r="AF1093">
            <v>350000</v>
          </cell>
          <cell r="AG1093">
            <v>560000</v>
          </cell>
          <cell r="AH1093">
            <v>0.74</v>
          </cell>
          <cell r="AI1093">
            <v>4</v>
          </cell>
          <cell r="AJ1093">
            <v>0</v>
          </cell>
          <cell r="AK1093">
            <v>526968</v>
          </cell>
          <cell r="AL1093">
            <v>4.0000000000000036E-2</v>
          </cell>
          <cell r="AM1093">
            <v>140884.79164105398</v>
          </cell>
          <cell r="AN1093">
            <v>5418.6458323482366</v>
          </cell>
          <cell r="AO1093">
            <v>-5.8985714285714308E-2</v>
          </cell>
          <cell r="AQ1093">
            <v>153000</v>
          </cell>
          <cell r="AR1093">
            <v>807500</v>
          </cell>
          <cell r="AS1093">
            <v>0.54</v>
          </cell>
          <cell r="AT1093">
            <v>1</v>
          </cell>
          <cell r="AU1093">
            <v>0</v>
          </cell>
          <cell r="AV1093">
            <v>526968</v>
          </cell>
          <cell r="AW1093">
            <v>140884.79164105398</v>
          </cell>
          <cell r="AX1093">
            <v>4.0000000000000036E-2</v>
          </cell>
          <cell r="AY1093">
            <v>5418.6458323482366</v>
          </cell>
          <cell r="AZ1093" t="str">
            <v>commission</v>
          </cell>
          <cell r="BA1093" t="str">
            <v>commissionEligible</v>
          </cell>
          <cell r="BB1093" t="str">
            <v>commissionPoland</v>
          </cell>
          <cell r="BC1093" t="str">
            <v xml:space="preserve">commissionPoland </v>
          </cell>
          <cell r="BH1093">
            <v>4</v>
          </cell>
        </row>
        <row r="1094">
          <cell r="B1094">
            <v>8485</v>
          </cell>
          <cell r="C1094">
            <v>34030</v>
          </cell>
          <cell r="E1094" t="str">
            <v>Oleksandr Chubaruk</v>
          </cell>
          <cell r="F1094" t="str">
            <v>Account Manager</v>
          </cell>
          <cell r="G1094" t="str">
            <v>Contractor</v>
          </cell>
          <cell r="H1094" t="str">
            <v>EMEA Sales</v>
          </cell>
          <cell r="I1094" t="str">
            <v>UKRAINE</v>
          </cell>
          <cell r="J1094" t="str">
            <v>Ukraine</v>
          </cell>
          <cell r="K1094">
            <v>40315</v>
          </cell>
          <cell r="L1094" t="str">
            <v>EMEA</v>
          </cell>
          <cell r="M1094" t="str">
            <v>S43P</v>
          </cell>
          <cell r="N1094" t="str">
            <v>S</v>
          </cell>
          <cell r="O1094" t="str">
            <v>4</v>
          </cell>
          <cell r="P1094" t="str">
            <v>Regular</v>
          </cell>
          <cell r="R1094">
            <v>1</v>
          </cell>
          <cell r="U1094" t="str">
            <v>USD</v>
          </cell>
          <cell r="V1094" t="str">
            <v>EMEA Sales</v>
          </cell>
          <cell r="W1094" t="str">
            <v>Bruno Darmon</v>
          </cell>
          <cell r="Y1094" t="str">
            <v>Eligible</v>
          </cell>
          <cell r="Z1094">
            <v>106300</v>
          </cell>
          <cell r="AA1094">
            <v>106300</v>
          </cell>
          <cell r="AB1094">
            <v>106300</v>
          </cell>
          <cell r="AC1094">
            <v>106300</v>
          </cell>
          <cell r="AD1094">
            <v>4</v>
          </cell>
          <cell r="AE1094" t="str">
            <v>S43</v>
          </cell>
          <cell r="AF1094">
            <v>50000</v>
          </cell>
          <cell r="AG1094">
            <v>90000</v>
          </cell>
          <cell r="AH1094">
            <v>1</v>
          </cell>
          <cell r="AI1094">
            <v>5</v>
          </cell>
          <cell r="AJ1094">
            <v>0</v>
          </cell>
          <cell r="AK1094">
            <v>106300</v>
          </cell>
          <cell r="AL1094">
            <v>0</v>
          </cell>
          <cell r="AM1094">
            <v>106300</v>
          </cell>
          <cell r="AN1094">
            <v>0</v>
          </cell>
          <cell r="AO1094">
            <v>0.181111111111111</v>
          </cell>
          <cell r="AP1094" t="str">
            <v>Above Range</v>
          </cell>
          <cell r="AQ1094">
            <v>15000</v>
          </cell>
          <cell r="AR1094">
            <v>160000</v>
          </cell>
          <cell r="AS1094">
            <v>0.62</v>
          </cell>
          <cell r="AT1094">
            <v>1</v>
          </cell>
          <cell r="AU1094">
            <v>0</v>
          </cell>
          <cell r="AV1094">
            <v>106300</v>
          </cell>
          <cell r="AW1094">
            <v>106300</v>
          </cell>
          <cell r="AX1094">
            <v>0</v>
          </cell>
          <cell r="AY1094">
            <v>0</v>
          </cell>
          <cell r="AZ1094" t="str">
            <v>commission</v>
          </cell>
          <cell r="BA1094" t="str">
            <v>commissionEligible</v>
          </cell>
          <cell r="BB1094" t="str">
            <v>commissionUkraine</v>
          </cell>
          <cell r="BC1094" t="str">
            <v xml:space="preserve">commissionUkraine </v>
          </cell>
          <cell r="BH1094">
            <v>3</v>
          </cell>
        </row>
        <row r="1095">
          <cell r="B1095">
            <v>19618</v>
          </cell>
          <cell r="C1095">
            <v>14676</v>
          </cell>
          <cell r="D1095">
            <v>183272</v>
          </cell>
          <cell r="E1095" t="str">
            <v>Sinisa Kovac</v>
          </cell>
          <cell r="F1095" t="str">
            <v>Major Account Manager</v>
          </cell>
          <cell r="G1095" t="str">
            <v>Contractor</v>
          </cell>
          <cell r="H1095" t="str">
            <v>EMEA Sales</v>
          </cell>
          <cell r="I1095" t="str">
            <v>SLOVENIA - HOME</v>
          </cell>
          <cell r="J1095" t="str">
            <v>Slovenia</v>
          </cell>
          <cell r="K1095">
            <v>43570</v>
          </cell>
          <cell r="L1095" t="str">
            <v>EMEA</v>
          </cell>
          <cell r="M1095" t="str">
            <v>S43P</v>
          </cell>
          <cell r="N1095" t="str">
            <v>S</v>
          </cell>
          <cell r="O1095" t="str">
            <v>4</v>
          </cell>
          <cell r="P1095" t="str">
            <v>Regular</v>
          </cell>
          <cell r="R1095">
            <v>1</v>
          </cell>
          <cell r="U1095" t="str">
            <v>EUR</v>
          </cell>
          <cell r="V1095" t="str">
            <v>EMEA Sales</v>
          </cell>
          <cell r="W1095" t="str">
            <v>Bruno Darmon</v>
          </cell>
          <cell r="Y1095" t="str">
            <v>Eligible</v>
          </cell>
          <cell r="Z1095">
            <v>109100</v>
          </cell>
          <cell r="AA1095">
            <v>132637.84381262018</v>
          </cell>
          <cell r="AB1095">
            <v>109100</v>
          </cell>
          <cell r="AC1095">
            <v>132637.84381262018</v>
          </cell>
          <cell r="AD1095">
            <v>5</v>
          </cell>
          <cell r="AE1095" t="str">
            <v>S43</v>
          </cell>
          <cell r="AF1095">
            <v>85000</v>
          </cell>
          <cell r="AG1095">
            <v>115000</v>
          </cell>
          <cell r="AH1095">
            <v>0.8</v>
          </cell>
          <cell r="AI1095">
            <v>4</v>
          </cell>
          <cell r="AJ1095">
            <v>0</v>
          </cell>
          <cell r="AK1095">
            <v>113464</v>
          </cell>
          <cell r="AL1095">
            <v>4.0000000000000036E-2</v>
          </cell>
          <cell r="AM1095">
            <v>137943.35756512498</v>
          </cell>
          <cell r="AN1095">
            <v>5305.5137525048049</v>
          </cell>
          <cell r="AO1095">
            <v>-1.3356521739130489E-2</v>
          </cell>
          <cell r="AQ1095">
            <v>80000</v>
          </cell>
          <cell r="AR1095">
            <v>109100</v>
          </cell>
          <cell r="AS1095">
            <v>1</v>
          </cell>
          <cell r="AT1095">
            <v>1</v>
          </cell>
          <cell r="AU1095">
            <v>0</v>
          </cell>
          <cell r="AV1095">
            <v>113464</v>
          </cell>
          <cell r="AW1095">
            <v>137943.35756512498</v>
          </cell>
          <cell r="AX1095">
            <v>4.0000000000000036E-2</v>
          </cell>
          <cell r="AY1095">
            <v>5305.5137525048049</v>
          </cell>
          <cell r="AZ1095" t="str">
            <v>commission</v>
          </cell>
          <cell r="BA1095" t="str">
            <v>commissionEligible</v>
          </cell>
          <cell r="BB1095" t="str">
            <v>commissionSlovenia</v>
          </cell>
          <cell r="BC1095" t="str">
            <v xml:space="preserve">commissionSlovenia </v>
          </cell>
          <cell r="BH1095">
            <v>5</v>
          </cell>
        </row>
        <row r="1096">
          <cell r="B1096">
            <v>11730</v>
          </cell>
          <cell r="C1096">
            <v>4476</v>
          </cell>
          <cell r="D1096">
            <v>23502</v>
          </cell>
          <cell r="E1096" t="str">
            <v>Vasily Dyagilev</v>
          </cell>
          <cell r="F1096" t="str">
            <v>Country Manager, Russia</v>
          </cell>
          <cell r="G1096" t="str">
            <v>Employee</v>
          </cell>
          <cell r="H1096" t="str">
            <v>EMEA Sales</v>
          </cell>
          <cell r="I1096" t="str">
            <v>MOSCOW</v>
          </cell>
          <cell r="J1096" t="str">
            <v>Russian Federation</v>
          </cell>
          <cell r="K1096">
            <v>41596</v>
          </cell>
          <cell r="L1096" t="str">
            <v>EMEA</v>
          </cell>
          <cell r="M1096" t="str">
            <v>S31M</v>
          </cell>
          <cell r="N1096" t="str">
            <v>S</v>
          </cell>
          <cell r="O1096" t="str">
            <v>3</v>
          </cell>
          <cell r="P1096" t="str">
            <v>Regular</v>
          </cell>
          <cell r="R1096">
            <v>1</v>
          </cell>
          <cell r="U1096" t="str">
            <v>RUB</v>
          </cell>
          <cell r="V1096" t="str">
            <v>EMEA Sales</v>
          </cell>
          <cell r="W1096" t="str">
            <v>Bruno Darmon</v>
          </cell>
          <cell r="Y1096" t="str">
            <v>Eligible</v>
          </cell>
          <cell r="Z1096">
            <v>15902200</v>
          </cell>
          <cell r="AA1096">
            <v>211917.47607917854</v>
          </cell>
          <cell r="AB1096">
            <v>15902200</v>
          </cell>
          <cell r="AC1096">
            <v>211917.47607917854</v>
          </cell>
          <cell r="AD1096">
            <v>4</v>
          </cell>
          <cell r="AE1096" t="str">
            <v>S31</v>
          </cell>
          <cell r="AF1096">
            <v>9000000</v>
          </cell>
          <cell r="AG1096">
            <v>15000000</v>
          </cell>
          <cell r="AH1096">
            <v>1</v>
          </cell>
          <cell r="AI1096">
            <v>5</v>
          </cell>
          <cell r="AJ1096">
            <v>0</v>
          </cell>
          <cell r="AK1096">
            <v>15902200</v>
          </cell>
          <cell r="AL1096">
            <v>0</v>
          </cell>
          <cell r="AM1096">
            <v>211917.47607917854</v>
          </cell>
          <cell r="AN1096">
            <v>0</v>
          </cell>
          <cell r="AO1096">
            <v>6.0146666666666571E-2</v>
          </cell>
          <cell r="AP1096" t="str">
            <v>Above Range</v>
          </cell>
          <cell r="AQ1096">
            <v>1895000</v>
          </cell>
          <cell r="AR1096">
            <v>15902200</v>
          </cell>
          <cell r="AS1096">
            <v>1</v>
          </cell>
          <cell r="AT1096">
            <v>1</v>
          </cell>
          <cell r="AU1096">
            <v>0</v>
          </cell>
          <cell r="AV1096">
            <v>15902200</v>
          </cell>
          <cell r="AW1096">
            <v>211917.47607917854</v>
          </cell>
          <cell r="AX1096">
            <v>0</v>
          </cell>
          <cell r="AY1096">
            <v>0</v>
          </cell>
          <cell r="AZ1096" t="str">
            <v>commission</v>
          </cell>
          <cell r="BA1096" t="str">
            <v>commissionEligible</v>
          </cell>
          <cell r="BB1096" t="str">
            <v>commissionRussian Federation</v>
          </cell>
          <cell r="BC1096" t="str">
            <v xml:space="preserve">commissionRussian Federation </v>
          </cell>
          <cell r="BH1096">
            <v>4</v>
          </cell>
        </row>
        <row r="1097">
          <cell r="B1097">
            <v>15862</v>
          </cell>
          <cell r="C1097">
            <v>10816</v>
          </cell>
          <cell r="D1097">
            <v>106587</v>
          </cell>
          <cell r="E1097" t="str">
            <v>Steve Coe</v>
          </cell>
          <cell r="F1097" t="str">
            <v>Account Manager</v>
          </cell>
          <cell r="G1097" t="str">
            <v>Employee</v>
          </cell>
          <cell r="H1097" t="str">
            <v>EMEA Sales</v>
          </cell>
          <cell r="I1097" t="str">
            <v>LONDON - HOME</v>
          </cell>
          <cell r="J1097" t="str">
            <v>United Kingdom</v>
          </cell>
          <cell r="K1097">
            <v>42667</v>
          </cell>
          <cell r="L1097" t="str">
            <v>EMEA</v>
          </cell>
          <cell r="M1097" t="str">
            <v>S43P</v>
          </cell>
          <cell r="N1097" t="str">
            <v>S</v>
          </cell>
          <cell r="O1097" t="str">
            <v>4</v>
          </cell>
          <cell r="P1097" t="str">
            <v>Regular</v>
          </cell>
          <cell r="R1097">
            <v>1</v>
          </cell>
          <cell r="U1097" t="str">
            <v>GBP</v>
          </cell>
          <cell r="V1097" t="str">
            <v>EMEA Sales</v>
          </cell>
          <cell r="W1097" t="str">
            <v>Bruno Darmon</v>
          </cell>
          <cell r="Y1097" t="str">
            <v>Eligible</v>
          </cell>
          <cell r="Z1097">
            <v>151800</v>
          </cell>
          <cell r="AA1097">
            <v>208764.81927710731</v>
          </cell>
          <cell r="AB1097">
            <v>151800</v>
          </cell>
          <cell r="AC1097">
            <v>208764.81927710731</v>
          </cell>
          <cell r="AD1097">
            <v>5</v>
          </cell>
          <cell r="AE1097" t="str">
            <v>S43</v>
          </cell>
          <cell r="AF1097">
            <v>120000</v>
          </cell>
          <cell r="AG1097">
            <v>185000</v>
          </cell>
          <cell r="AH1097">
            <v>0.48</v>
          </cell>
          <cell r="AI1097">
            <v>3</v>
          </cell>
          <cell r="AJ1097">
            <v>0</v>
          </cell>
          <cell r="AK1097">
            <v>160908</v>
          </cell>
          <cell r="AL1097">
            <v>6.0000000000000053E-2</v>
          </cell>
          <cell r="AM1097">
            <v>221290.70843373373</v>
          </cell>
          <cell r="AN1097">
            <v>12525.889156626421</v>
          </cell>
          <cell r="AO1097">
            <v>-0.13022702702702704</v>
          </cell>
          <cell r="AQ1097">
            <v>33000</v>
          </cell>
          <cell r="AR1097">
            <v>265000</v>
          </cell>
          <cell r="AS1097">
            <v>0.51</v>
          </cell>
          <cell r="AT1097">
            <v>1</v>
          </cell>
          <cell r="AU1097">
            <v>0</v>
          </cell>
          <cell r="AV1097">
            <v>160908</v>
          </cell>
          <cell r="AW1097">
            <v>221290.70843373373</v>
          </cell>
          <cell r="AX1097">
            <v>6.0000000000000053E-2</v>
          </cell>
          <cell r="AY1097">
            <v>12525.889156626421</v>
          </cell>
          <cell r="AZ1097" t="str">
            <v>commission</v>
          </cell>
          <cell r="BA1097" t="str">
            <v>commissionEligible</v>
          </cell>
          <cell r="BB1097" t="str">
            <v>commissionUnited Kingdom</v>
          </cell>
          <cell r="BC1097" t="str">
            <v xml:space="preserve">commissionUnited Kingdom </v>
          </cell>
          <cell r="BH1097">
            <v>5</v>
          </cell>
        </row>
        <row r="1098">
          <cell r="B1098">
            <v>14910</v>
          </cell>
          <cell r="C1098">
            <v>9852</v>
          </cell>
          <cell r="D1098">
            <v>87729</v>
          </cell>
          <cell r="E1098" t="str">
            <v>Hugh McGauran</v>
          </cell>
          <cell r="F1098" t="str">
            <v>Ireland Sales Manager</v>
          </cell>
          <cell r="G1098" t="str">
            <v>Employee</v>
          </cell>
          <cell r="H1098" t="str">
            <v>EMEA Sales</v>
          </cell>
          <cell r="I1098" t="str">
            <v>IRELAND - HOME</v>
          </cell>
          <cell r="J1098" t="str">
            <v>Ireland</v>
          </cell>
          <cell r="K1098">
            <v>42436</v>
          </cell>
          <cell r="L1098" t="str">
            <v>EMEA</v>
          </cell>
          <cell r="M1098" t="str">
            <v>S41M</v>
          </cell>
          <cell r="N1098" t="str">
            <v>S</v>
          </cell>
          <cell r="O1098" t="str">
            <v>4</v>
          </cell>
          <cell r="P1098" t="str">
            <v>Regular</v>
          </cell>
          <cell r="R1098">
            <v>1</v>
          </cell>
          <cell r="U1098" t="str">
            <v>EUR</v>
          </cell>
          <cell r="V1098" t="str">
            <v>EMEA Sales</v>
          </cell>
          <cell r="W1098" t="str">
            <v>Bruno Darmon</v>
          </cell>
          <cell r="Y1098" t="str">
            <v>Eligible</v>
          </cell>
          <cell r="Z1098">
            <v>140000</v>
          </cell>
          <cell r="AA1098">
            <v>170204.38252765193</v>
          </cell>
          <cell r="AB1098">
            <v>140000</v>
          </cell>
          <cell r="AC1098">
            <v>170204.38252765193</v>
          </cell>
          <cell r="AD1098">
            <v>5</v>
          </cell>
          <cell r="AE1098" t="str">
            <v>S41</v>
          </cell>
          <cell r="AF1098">
            <v>90000</v>
          </cell>
          <cell r="AG1098">
            <v>140000</v>
          </cell>
          <cell r="AH1098">
            <v>1</v>
          </cell>
          <cell r="AI1098">
            <v>5</v>
          </cell>
          <cell r="AJ1098">
            <v>0</v>
          </cell>
          <cell r="AK1098">
            <v>144200</v>
          </cell>
          <cell r="AL1098">
            <v>3.0000000000000027E-2</v>
          </cell>
          <cell r="AM1098">
            <v>175310.51400348151</v>
          </cell>
          <cell r="AN1098">
            <v>5106.1314758295775</v>
          </cell>
          <cell r="AO1098">
            <v>3.0000000000000027E-2</v>
          </cell>
          <cell r="AQ1098">
            <v>84000</v>
          </cell>
          <cell r="AR1098">
            <v>140000</v>
          </cell>
          <cell r="AS1098">
            <v>1</v>
          </cell>
          <cell r="AT1098">
            <v>1</v>
          </cell>
          <cell r="AU1098">
            <v>0</v>
          </cell>
          <cell r="AV1098">
            <v>144200</v>
          </cell>
          <cell r="AW1098">
            <v>175310.51400348151</v>
          </cell>
          <cell r="AX1098">
            <v>3.0000000000000027E-2</v>
          </cell>
          <cell r="AY1098">
            <v>5106.1314758295775</v>
          </cell>
          <cell r="AZ1098" t="str">
            <v>commission</v>
          </cell>
          <cell r="BA1098" t="str">
            <v>commissionEligible</v>
          </cell>
          <cell r="BB1098" t="str">
            <v>commissionIreland</v>
          </cell>
          <cell r="BC1098" t="str">
            <v xml:space="preserve">commissionIreland </v>
          </cell>
          <cell r="BH1098">
            <v>2</v>
          </cell>
        </row>
        <row r="1099">
          <cell r="B1099">
            <v>19617</v>
          </cell>
          <cell r="C1099">
            <v>14675</v>
          </cell>
          <cell r="D1099">
            <v>175886</v>
          </cell>
          <cell r="E1099" t="str">
            <v>Jana Greitane</v>
          </cell>
          <cell r="F1099" t="str">
            <v>Territory Account Manager</v>
          </cell>
          <cell r="G1099" t="str">
            <v>Employee</v>
          </cell>
          <cell r="H1099" t="str">
            <v>EMEA Sales</v>
          </cell>
          <cell r="I1099" t="str">
            <v>LONDON</v>
          </cell>
          <cell r="J1099" t="str">
            <v>United Kingdom</v>
          </cell>
          <cell r="K1099">
            <v>43527</v>
          </cell>
          <cell r="L1099" t="str">
            <v>EMEA</v>
          </cell>
          <cell r="M1099" t="str">
            <v>S51P</v>
          </cell>
          <cell r="N1099" t="str">
            <v>S</v>
          </cell>
          <cell r="O1099" t="str">
            <v>5</v>
          </cell>
          <cell r="P1099" t="str">
            <v>EL</v>
          </cell>
          <cell r="Q1099" t="str">
            <v>Sales 2019 Great Britain</v>
          </cell>
          <cell r="R1099">
            <v>1</v>
          </cell>
          <cell r="U1099" t="str">
            <v>GBP</v>
          </cell>
          <cell r="V1099" t="str">
            <v>EMEA Sales</v>
          </cell>
          <cell r="W1099" t="str">
            <v>Bruno Darmon</v>
          </cell>
          <cell r="Y1099" t="str">
            <v>Eligible</v>
          </cell>
          <cell r="Z1099">
            <v>55000</v>
          </cell>
          <cell r="AA1099">
            <v>75639.427274314236</v>
          </cell>
          <cell r="AB1099">
            <v>70000</v>
          </cell>
          <cell r="AC1099">
            <v>96268.361985490847</v>
          </cell>
          <cell r="AD1099">
            <v>4</v>
          </cell>
          <cell r="AE1099" t="str">
            <v>S51</v>
          </cell>
          <cell r="AF1099">
            <v>70000</v>
          </cell>
          <cell r="AG1099">
            <v>130000</v>
          </cell>
          <cell r="AH1099">
            <v>0</v>
          </cell>
          <cell r="AI1099">
            <v>1</v>
          </cell>
          <cell r="AJ1099">
            <v>60000</v>
          </cell>
          <cell r="AK1099">
            <v>60000</v>
          </cell>
          <cell r="AL1099">
            <v>-0.1428571428571429</v>
          </cell>
          <cell r="AM1099">
            <v>82515.738844706444</v>
          </cell>
          <cell r="AN1099">
            <v>0</v>
          </cell>
          <cell r="AO1099">
            <v>-0.53846153846153844</v>
          </cell>
          <cell r="AP1099" t="str">
            <v>EL</v>
          </cell>
          <cell r="AQ1099">
            <v>33000</v>
          </cell>
          <cell r="AR1099">
            <v>265000</v>
          </cell>
          <cell r="AS1099">
            <v>0.15</v>
          </cell>
          <cell r="AT1099">
            <v>1</v>
          </cell>
          <cell r="AU1099">
            <v>0</v>
          </cell>
          <cell r="AV1099">
            <v>60000</v>
          </cell>
          <cell r="AW1099">
            <v>82515.738844706444</v>
          </cell>
          <cell r="AX1099">
            <v>-0.1428571428571429</v>
          </cell>
          <cell r="AY1099">
            <v>0</v>
          </cell>
          <cell r="AZ1099" t="str">
            <v>commission</v>
          </cell>
          <cell r="BA1099" t="str">
            <v>commissionEligible</v>
          </cell>
          <cell r="BB1099" t="str">
            <v>commissionUnited Kingdom</v>
          </cell>
          <cell r="BC1099" t="str">
            <v xml:space="preserve">commissionUnited Kingdom </v>
          </cell>
          <cell r="BH1099">
            <v>3</v>
          </cell>
        </row>
        <row r="1100">
          <cell r="B1100">
            <v>8191</v>
          </cell>
          <cell r="C1100">
            <v>20187</v>
          </cell>
          <cell r="E1100" t="str">
            <v>Marek Zawadzki</v>
          </cell>
          <cell r="F1100" t="str">
            <v>Major Account Manager</v>
          </cell>
          <cell r="G1100" t="str">
            <v>Employee</v>
          </cell>
          <cell r="H1100" t="str">
            <v>EMEA Sales</v>
          </cell>
          <cell r="I1100" t="str">
            <v>LONDON - HOME</v>
          </cell>
          <cell r="J1100" t="str">
            <v>United Kingdom</v>
          </cell>
          <cell r="K1100">
            <v>40483</v>
          </cell>
          <cell r="L1100" t="str">
            <v>EMEA</v>
          </cell>
          <cell r="M1100" t="str">
            <v>S43P</v>
          </cell>
          <cell r="N1100" t="str">
            <v>S</v>
          </cell>
          <cell r="O1100" t="str">
            <v>4</v>
          </cell>
          <cell r="P1100" t="str">
            <v>Regular</v>
          </cell>
          <cell r="R1100">
            <v>1</v>
          </cell>
          <cell r="U1100" t="str">
            <v>GBP</v>
          </cell>
          <cell r="V1100" t="str">
            <v>EMEA Sales</v>
          </cell>
          <cell r="W1100" t="str">
            <v>Bruno Darmon</v>
          </cell>
          <cell r="Y1100" t="str">
            <v>Eligible</v>
          </cell>
          <cell r="Z1100">
            <v>157500</v>
          </cell>
          <cell r="AA1100">
            <v>216603.81446735442</v>
          </cell>
          <cell r="AB1100">
            <v>157500</v>
          </cell>
          <cell r="AC1100">
            <v>216603.81446735442</v>
          </cell>
          <cell r="AD1100">
            <v>5</v>
          </cell>
          <cell r="AE1100" t="str">
            <v>S43</v>
          </cell>
          <cell r="AF1100">
            <v>120000</v>
          </cell>
          <cell r="AG1100">
            <v>185000</v>
          </cell>
          <cell r="AH1100">
            <v>0.56999999999999995</v>
          </cell>
          <cell r="AI1100">
            <v>3</v>
          </cell>
          <cell r="AJ1100">
            <v>0</v>
          </cell>
          <cell r="AK1100">
            <v>166950</v>
          </cell>
          <cell r="AL1100">
            <v>6.0000000000000053E-2</v>
          </cell>
          <cell r="AM1100">
            <v>229600.04333539566</v>
          </cell>
          <cell r="AN1100">
            <v>12996.228868041246</v>
          </cell>
          <cell r="AO1100">
            <v>-9.756756756756757E-2</v>
          </cell>
          <cell r="AQ1100">
            <v>33000</v>
          </cell>
          <cell r="AR1100">
            <v>265000</v>
          </cell>
          <cell r="AS1100">
            <v>0.53</v>
          </cell>
          <cell r="AT1100">
            <v>1</v>
          </cell>
          <cell r="AU1100">
            <v>0</v>
          </cell>
          <cell r="AV1100">
            <v>166950</v>
          </cell>
          <cell r="AW1100">
            <v>229600.04333539566</v>
          </cell>
          <cell r="AX1100">
            <v>6.0000000000000053E-2</v>
          </cell>
          <cell r="AY1100">
            <v>12996.228868041246</v>
          </cell>
          <cell r="AZ1100" t="str">
            <v>commission</v>
          </cell>
          <cell r="BA1100" t="str">
            <v>commissionEligible</v>
          </cell>
          <cell r="BB1100" t="str">
            <v>commissionUnited Kingdom</v>
          </cell>
          <cell r="BC1100" t="str">
            <v xml:space="preserve">commissionUnited Kingdom </v>
          </cell>
          <cell r="BH1100">
            <v>5</v>
          </cell>
        </row>
        <row r="1101">
          <cell r="B1101">
            <v>12094</v>
          </cell>
          <cell r="C1101">
            <v>4825</v>
          </cell>
          <cell r="D1101">
            <v>36650</v>
          </cell>
          <cell r="E1101" t="str">
            <v>Richard Bailey</v>
          </cell>
          <cell r="F1101" t="str">
            <v>Sales Manager, London</v>
          </cell>
          <cell r="G1101" t="str">
            <v>Employee</v>
          </cell>
          <cell r="H1101" t="str">
            <v>EMEA Sales</v>
          </cell>
          <cell r="I1101" t="str">
            <v>LONDON - HOME</v>
          </cell>
          <cell r="J1101" t="str">
            <v>United Kingdom</v>
          </cell>
          <cell r="K1101">
            <v>41764</v>
          </cell>
          <cell r="L1101" t="str">
            <v>EMEA</v>
          </cell>
          <cell r="M1101" t="str">
            <v>S43M</v>
          </cell>
          <cell r="N1101" t="str">
            <v>S</v>
          </cell>
          <cell r="O1101" t="str">
            <v>4</v>
          </cell>
          <cell r="P1101" t="str">
            <v>Regular</v>
          </cell>
          <cell r="R1101">
            <v>1</v>
          </cell>
          <cell r="U1101" t="str">
            <v>GBP</v>
          </cell>
          <cell r="V1101" t="str">
            <v>EMEA Sales</v>
          </cell>
          <cell r="W1101" t="str">
            <v>Bruno Darmon</v>
          </cell>
          <cell r="Y1101" t="str">
            <v>Eligible</v>
          </cell>
          <cell r="Z1101">
            <v>165850</v>
          </cell>
          <cell r="AA1101">
            <v>228087.25478990938</v>
          </cell>
          <cell r="AB1101">
            <v>165850</v>
          </cell>
          <cell r="AC1101">
            <v>228087.25478990938</v>
          </cell>
          <cell r="AD1101">
            <v>3</v>
          </cell>
          <cell r="AE1101" t="str">
            <v>S43</v>
          </cell>
          <cell r="AF1101">
            <v>120000</v>
          </cell>
          <cell r="AG1101">
            <v>185000</v>
          </cell>
          <cell r="AH1101">
            <v>0.7</v>
          </cell>
          <cell r="AI1101">
            <v>4</v>
          </cell>
          <cell r="AJ1101">
            <v>0</v>
          </cell>
          <cell r="AK1101">
            <v>168337.74999999997</v>
          </cell>
          <cell r="AL1101">
            <v>1.4999999999999902E-2</v>
          </cell>
          <cell r="AM1101">
            <v>231508.563611758</v>
          </cell>
          <cell r="AN1101">
            <v>3421.3088218486228</v>
          </cell>
          <cell r="AO1101">
            <v>-9.0066216216216355E-2</v>
          </cell>
          <cell r="AQ1101">
            <v>33000</v>
          </cell>
          <cell r="AR1101">
            <v>265000</v>
          </cell>
          <cell r="AS1101">
            <v>0.56999999999999995</v>
          </cell>
          <cell r="AT1101">
            <v>1</v>
          </cell>
          <cell r="AU1101">
            <v>0</v>
          </cell>
          <cell r="AV1101">
            <v>168337.74999999997</v>
          </cell>
          <cell r="AW1101">
            <v>231508.563611758</v>
          </cell>
          <cell r="AX1101">
            <v>1.4999999999999902E-2</v>
          </cell>
          <cell r="AY1101">
            <v>3421.3088218486228</v>
          </cell>
          <cell r="AZ1101" t="str">
            <v>commission</v>
          </cell>
          <cell r="BA1101" t="str">
            <v>commissionEligible</v>
          </cell>
          <cell r="BB1101" t="str">
            <v>commissionUnited Kingdom</v>
          </cell>
          <cell r="BC1101" t="str">
            <v xml:space="preserve">commissionUnited Kingdom </v>
          </cell>
          <cell r="BH1101">
            <v>3</v>
          </cell>
        </row>
        <row r="1102">
          <cell r="B1102">
            <v>19749</v>
          </cell>
          <cell r="C1102">
            <v>14807</v>
          </cell>
          <cell r="D1102">
            <v>191790</v>
          </cell>
          <cell r="E1102" t="str">
            <v>Ruari Haughey</v>
          </cell>
          <cell r="F1102" t="str">
            <v>Account Manager</v>
          </cell>
          <cell r="G1102" t="str">
            <v>Employee</v>
          </cell>
          <cell r="H1102" t="str">
            <v>EMEA Sales</v>
          </cell>
          <cell r="I1102" t="str">
            <v>IRELAND - HOME</v>
          </cell>
          <cell r="J1102" t="str">
            <v>Ireland</v>
          </cell>
          <cell r="K1102">
            <v>43572</v>
          </cell>
          <cell r="L1102" t="str">
            <v>EMEA</v>
          </cell>
          <cell r="M1102" t="str">
            <v>S53P</v>
          </cell>
          <cell r="N1102" t="str">
            <v>S</v>
          </cell>
          <cell r="O1102" t="str">
            <v>5</v>
          </cell>
          <cell r="P1102" t="str">
            <v>Regular</v>
          </cell>
          <cell r="R1102">
            <v>1</v>
          </cell>
          <cell r="U1102" t="str">
            <v>EUR</v>
          </cell>
          <cell r="V1102" t="str">
            <v>EMEA Sales</v>
          </cell>
          <cell r="W1102" t="str">
            <v>Bruno Darmon</v>
          </cell>
          <cell r="Y1102" t="str">
            <v>Eligible</v>
          </cell>
          <cell r="Z1102">
            <v>120000</v>
          </cell>
          <cell r="AA1102">
            <v>145889.47073798737</v>
          </cell>
          <cell r="AB1102">
            <v>120000</v>
          </cell>
          <cell r="AC1102">
            <v>145889.47073798737</v>
          </cell>
          <cell r="AD1102">
            <v>5</v>
          </cell>
          <cell r="AE1102" t="str">
            <v>S53</v>
          </cell>
          <cell r="AF1102">
            <v>80000</v>
          </cell>
          <cell r="AG1102">
            <v>120000</v>
          </cell>
          <cell r="AH1102">
            <v>1</v>
          </cell>
          <cell r="AI1102">
            <v>5</v>
          </cell>
          <cell r="AJ1102">
            <v>0</v>
          </cell>
          <cell r="AK1102">
            <v>123600</v>
          </cell>
          <cell r="AL1102">
            <v>3.0000000000000027E-2</v>
          </cell>
          <cell r="AM1102">
            <v>150266.15486012699</v>
          </cell>
          <cell r="AN1102">
            <v>4376.6841221396171</v>
          </cell>
          <cell r="AO1102">
            <v>3.0000000000000027E-2</v>
          </cell>
          <cell r="AQ1102">
            <v>84000</v>
          </cell>
          <cell r="AR1102">
            <v>140000</v>
          </cell>
          <cell r="AS1102">
            <v>0.64</v>
          </cell>
          <cell r="AT1102">
            <v>1</v>
          </cell>
          <cell r="AU1102">
            <v>0</v>
          </cell>
          <cell r="AV1102">
            <v>123600</v>
          </cell>
          <cell r="AW1102">
            <v>150266.15486012699</v>
          </cell>
          <cell r="AX1102">
            <v>3.0000000000000027E-2</v>
          </cell>
          <cell r="AY1102">
            <v>4376.6841221396171</v>
          </cell>
          <cell r="AZ1102" t="str">
            <v>commission</v>
          </cell>
          <cell r="BA1102" t="str">
            <v>commissionEligible</v>
          </cell>
          <cell r="BB1102" t="str">
            <v>commissionIreland</v>
          </cell>
          <cell r="BC1102" t="str">
            <v xml:space="preserve">commissionIreland </v>
          </cell>
          <cell r="BH1102">
            <v>3</v>
          </cell>
        </row>
        <row r="1103">
          <cell r="B1103">
            <v>5693</v>
          </cell>
          <cell r="C1103">
            <v>32006</v>
          </cell>
          <cell r="E1103" t="str">
            <v>David Klusacek</v>
          </cell>
          <cell r="F1103" t="str">
            <v>Regional Director, Eastern Europe and Greece</v>
          </cell>
          <cell r="G1103" t="str">
            <v>Employee</v>
          </cell>
          <cell r="H1103" t="str">
            <v>EMEA Sales</v>
          </cell>
          <cell r="I1103" t="str">
            <v>PRAGUE</v>
          </cell>
          <cell r="J1103" t="str">
            <v>Czech Republic</v>
          </cell>
          <cell r="K1103">
            <v>38869</v>
          </cell>
          <cell r="L1103" t="str">
            <v>EMEA</v>
          </cell>
          <cell r="M1103" t="str">
            <v>S20M</v>
          </cell>
          <cell r="N1103" t="str">
            <v>S</v>
          </cell>
          <cell r="O1103" t="str">
            <v>2</v>
          </cell>
          <cell r="P1103" t="str">
            <v>Regular</v>
          </cell>
          <cell r="R1103">
            <v>1</v>
          </cell>
          <cell r="U1103" t="str">
            <v>CZK</v>
          </cell>
          <cell r="V1103" t="str">
            <v>EMEA Sales</v>
          </cell>
          <cell r="W1103" t="str">
            <v>Bruno Darmon</v>
          </cell>
          <cell r="Y1103" t="str">
            <v>Eligible</v>
          </cell>
          <cell r="Z1103">
            <v>7000000</v>
          </cell>
          <cell r="AA1103">
            <v>326857.70099903288</v>
          </cell>
          <cell r="AB1103">
            <v>7000000</v>
          </cell>
          <cell r="AC1103">
            <v>326857.70099903288</v>
          </cell>
          <cell r="AD1103">
            <v>4</v>
          </cell>
          <cell r="AE1103" t="str">
            <v>S20</v>
          </cell>
          <cell r="AF1103">
            <v>4500000</v>
          </cell>
          <cell r="AG1103">
            <v>6500000</v>
          </cell>
          <cell r="AH1103">
            <v>1</v>
          </cell>
          <cell r="AI1103">
            <v>5</v>
          </cell>
          <cell r="AJ1103">
            <v>0</v>
          </cell>
          <cell r="AK1103">
            <v>7000000</v>
          </cell>
          <cell r="AL1103">
            <v>0</v>
          </cell>
          <cell r="AM1103">
            <v>326857.70099903288</v>
          </cell>
          <cell r="AN1103">
            <v>0</v>
          </cell>
          <cell r="AO1103">
            <v>7.6923076923076872E-2</v>
          </cell>
          <cell r="AP1103" t="str">
            <v>Above Range</v>
          </cell>
          <cell r="AQ1103">
            <v>1562500</v>
          </cell>
          <cell r="AR1103">
            <v>7000000</v>
          </cell>
          <cell r="AS1103">
            <v>1</v>
          </cell>
          <cell r="AT1103">
            <v>1</v>
          </cell>
          <cell r="AU1103">
            <v>0</v>
          </cell>
          <cell r="AV1103">
            <v>7000000</v>
          </cell>
          <cell r="AW1103">
            <v>326857.70099903288</v>
          </cell>
          <cell r="AX1103">
            <v>0</v>
          </cell>
          <cell r="AY1103">
            <v>0</v>
          </cell>
          <cell r="AZ1103" t="str">
            <v>commission</v>
          </cell>
          <cell r="BA1103" t="str">
            <v>commissionEligible</v>
          </cell>
          <cell r="BB1103" t="str">
            <v>commissionCzech Republic</v>
          </cell>
          <cell r="BC1103" t="str">
            <v xml:space="preserve">commissionCzech Republic </v>
          </cell>
          <cell r="BH1103">
            <v>4</v>
          </cell>
        </row>
        <row r="1104">
          <cell r="B1104">
            <v>14440</v>
          </cell>
          <cell r="C1104">
            <v>9402</v>
          </cell>
          <cell r="D1104">
            <v>81888</v>
          </cell>
          <cell r="E1104" t="str">
            <v>Kathleen Chanliau</v>
          </cell>
          <cell r="F1104" t="str">
            <v>Business Assistant</v>
          </cell>
          <cell r="G1104" t="str">
            <v>Employee</v>
          </cell>
          <cell r="H1104" t="str">
            <v>EMEA Sales</v>
          </cell>
          <cell r="I1104" t="str">
            <v>PARIS</v>
          </cell>
          <cell r="J1104" t="str">
            <v>France</v>
          </cell>
          <cell r="K1104">
            <v>42324</v>
          </cell>
          <cell r="L1104" t="str">
            <v>EMEA</v>
          </cell>
          <cell r="M1104" t="str">
            <v>P42P</v>
          </cell>
          <cell r="N1104" t="str">
            <v>P</v>
          </cell>
          <cell r="O1104" t="str">
            <v>4</v>
          </cell>
          <cell r="P1104" t="str">
            <v>Regular</v>
          </cell>
          <cell r="S1104">
            <v>1</v>
          </cell>
          <cell r="U1104" t="str">
            <v>EUR</v>
          </cell>
          <cell r="V1104" t="str">
            <v>EMEA Sales</v>
          </cell>
          <cell r="W1104" t="str">
            <v>Bruno Darmon</v>
          </cell>
          <cell r="Y1104" t="str">
            <v>Eligible</v>
          </cell>
          <cell r="Z1104">
            <v>78904</v>
          </cell>
          <cell r="AA1104">
            <v>95927.189992584637</v>
          </cell>
          <cell r="AB1104">
            <v>78904</v>
          </cell>
          <cell r="AC1104">
            <v>95927.189992584637</v>
          </cell>
          <cell r="AD1104">
            <v>5</v>
          </cell>
          <cell r="AE1104" t="str">
            <v>P42</v>
          </cell>
          <cell r="AF1104">
            <v>65000</v>
          </cell>
          <cell r="AG1104">
            <v>85000</v>
          </cell>
          <cell r="AH1104">
            <v>0.69</v>
          </cell>
          <cell r="AI1104">
            <v>3</v>
          </cell>
          <cell r="AJ1104">
            <v>0</v>
          </cell>
          <cell r="AK1104">
            <v>83638.240000000005</v>
          </cell>
          <cell r="AL1104">
            <v>6.0000000000000053E-2</v>
          </cell>
          <cell r="AM1104">
            <v>101682.82139213971</v>
          </cell>
          <cell r="AN1104">
            <v>5755.6313995550736</v>
          </cell>
          <cell r="AO1104">
            <v>-1.6020705882352826E-2</v>
          </cell>
          <cell r="AQ1104">
            <v>43000</v>
          </cell>
          <cell r="AR1104">
            <v>305000</v>
          </cell>
          <cell r="AS1104">
            <v>0.13</v>
          </cell>
          <cell r="AT1104">
            <v>1</v>
          </cell>
          <cell r="AU1104">
            <v>0</v>
          </cell>
          <cell r="AV1104">
            <v>83638.240000000005</v>
          </cell>
          <cell r="AW1104">
            <v>101682.82139213971</v>
          </cell>
          <cell r="AX1104">
            <v>6.0000000000000053E-2</v>
          </cell>
          <cell r="AY1104">
            <v>5755.6313995550736</v>
          </cell>
          <cell r="AZ1104" t="str">
            <v>Target Bonus</v>
          </cell>
          <cell r="BA1104" t="str">
            <v>Target BonusEligible</v>
          </cell>
          <cell r="BB1104" t="str">
            <v>Target BonusFrance</v>
          </cell>
          <cell r="BC1104" t="str">
            <v>Target BonusFrance Employee</v>
          </cell>
          <cell r="BE1104" t="str">
            <v>Employee</v>
          </cell>
          <cell r="BF1104">
            <v>6575.333333333333</v>
          </cell>
          <cell r="BG1104">
            <v>10000</v>
          </cell>
          <cell r="BH1104">
            <v>5</v>
          </cell>
          <cell r="BJ1104">
            <v>7000</v>
          </cell>
          <cell r="BK1104">
            <v>7000</v>
          </cell>
          <cell r="BL1104">
            <v>8750</v>
          </cell>
        </row>
        <row r="1105">
          <cell r="B1105">
            <v>2805</v>
          </cell>
          <cell r="C1105">
            <v>10003</v>
          </cell>
          <cell r="E1105" t="str">
            <v>Peter Sandkuijl</v>
          </cell>
          <cell r="F1105" t="str">
            <v>SE Director, EMEA, Check Point Evangelist</v>
          </cell>
          <cell r="G1105" t="str">
            <v>Employee</v>
          </cell>
          <cell r="H1105" t="str">
            <v>EMEA Sales</v>
          </cell>
          <cell r="I1105" t="str">
            <v>BUNNIK - HOME</v>
          </cell>
          <cell r="J1105" t="str">
            <v>Netherlands</v>
          </cell>
          <cell r="K1105">
            <v>36647</v>
          </cell>
          <cell r="L1105" t="str">
            <v>EMEA</v>
          </cell>
          <cell r="M1105" t="str">
            <v>E10M</v>
          </cell>
          <cell r="N1105" t="str">
            <v>E</v>
          </cell>
          <cell r="O1105" t="str">
            <v>1</v>
          </cell>
          <cell r="P1105" t="str">
            <v>Regular</v>
          </cell>
          <cell r="R1105">
            <v>1</v>
          </cell>
          <cell r="U1105" t="str">
            <v>EUR</v>
          </cell>
          <cell r="V1105" t="str">
            <v>EMEA Sales</v>
          </cell>
          <cell r="W1105" t="str">
            <v>Bruno Darmon</v>
          </cell>
          <cell r="Y1105" t="str">
            <v>VP</v>
          </cell>
          <cell r="Z1105">
            <v>180000</v>
          </cell>
          <cell r="AA1105">
            <v>218834.20610698106</v>
          </cell>
          <cell r="AB1105">
            <v>180000</v>
          </cell>
          <cell r="AC1105">
            <v>218834.20610698106</v>
          </cell>
        </row>
        <row r="1106">
          <cell r="B1106">
            <v>11296</v>
          </cell>
          <cell r="C1106">
            <v>4049</v>
          </cell>
          <cell r="E1106" t="str">
            <v>Roberto Pozzi</v>
          </cell>
          <cell r="F1106" t="str">
            <v>Regional Director, Southern Europe</v>
          </cell>
          <cell r="G1106" t="str">
            <v>Employee</v>
          </cell>
          <cell r="H1106" t="str">
            <v>EMEA Sales</v>
          </cell>
          <cell r="I1106" t="str">
            <v>MILANO</v>
          </cell>
          <cell r="J1106" t="str">
            <v>Italy</v>
          </cell>
          <cell r="K1106">
            <v>41456</v>
          </cell>
          <cell r="L1106" t="str">
            <v>EMEA</v>
          </cell>
          <cell r="M1106" t="str">
            <v>S20M</v>
          </cell>
          <cell r="N1106" t="str">
            <v>S</v>
          </cell>
          <cell r="O1106" t="str">
            <v>2</v>
          </cell>
          <cell r="P1106" t="str">
            <v>Regular</v>
          </cell>
          <cell r="R1106">
            <v>1</v>
          </cell>
          <cell r="U1106" t="str">
            <v>EUR</v>
          </cell>
          <cell r="V1106" t="str">
            <v>EMEA Sales</v>
          </cell>
          <cell r="W1106" t="str">
            <v>Bruno Darmon</v>
          </cell>
          <cell r="Y1106" t="str">
            <v>Eligible</v>
          </cell>
          <cell r="Z1106">
            <v>330000</v>
          </cell>
          <cell r="AA1106">
            <v>401196.04452946526</v>
          </cell>
          <cell r="AB1106">
            <v>330000</v>
          </cell>
          <cell r="AC1106">
            <v>401196.04452946526</v>
          </cell>
          <cell r="AD1106">
            <v>3</v>
          </cell>
          <cell r="AE1106" t="str">
            <v>S20</v>
          </cell>
          <cell r="AF1106">
            <v>200000</v>
          </cell>
          <cell r="AG1106">
            <v>330000</v>
          </cell>
          <cell r="AH1106">
            <v>1</v>
          </cell>
          <cell r="AI1106">
            <v>5</v>
          </cell>
          <cell r="AJ1106">
            <v>0</v>
          </cell>
          <cell r="AK1106">
            <v>330000</v>
          </cell>
          <cell r="AL1106">
            <v>0</v>
          </cell>
          <cell r="AM1106">
            <v>401196.04452946526</v>
          </cell>
          <cell r="AN1106">
            <v>0</v>
          </cell>
          <cell r="AO1106">
            <v>0</v>
          </cell>
          <cell r="AP1106" t="str">
            <v>At the top of the range</v>
          </cell>
          <cell r="AQ1106">
            <v>39120</v>
          </cell>
          <cell r="AR1106">
            <v>330000</v>
          </cell>
          <cell r="AS1106">
            <v>1</v>
          </cell>
          <cell r="AT1106">
            <v>1</v>
          </cell>
          <cell r="AU1106">
            <v>0</v>
          </cell>
          <cell r="AV1106">
            <v>330000</v>
          </cell>
          <cell r="AW1106">
            <v>401196.04452946526</v>
          </cell>
          <cell r="AX1106">
            <v>0</v>
          </cell>
          <cell r="AY1106">
            <v>0</v>
          </cell>
          <cell r="AZ1106" t="str">
            <v>commission</v>
          </cell>
          <cell r="BA1106" t="str">
            <v>commissionEligible</v>
          </cell>
          <cell r="BB1106" t="str">
            <v>commissionItaly</v>
          </cell>
          <cell r="BC1106" t="str">
            <v xml:space="preserve">commissionItaly </v>
          </cell>
          <cell r="BH1106">
            <v>4</v>
          </cell>
        </row>
        <row r="1107">
          <cell r="B1107">
            <v>18943</v>
          </cell>
          <cell r="C1107">
            <v>13987</v>
          </cell>
          <cell r="D1107">
            <v>174633</v>
          </cell>
          <cell r="E1107" t="str">
            <v>Mark Mitchell</v>
          </cell>
          <cell r="F1107" t="str">
            <v>Team Leader - Direct Touch (North &amp; Scotland)</v>
          </cell>
          <cell r="G1107" t="str">
            <v>Employee</v>
          </cell>
          <cell r="H1107" t="str">
            <v>EMEA Sales</v>
          </cell>
          <cell r="I1107" t="str">
            <v>LONDON - HOME</v>
          </cell>
          <cell r="J1107" t="str">
            <v>United Kingdom</v>
          </cell>
          <cell r="K1107">
            <v>43398</v>
          </cell>
          <cell r="L1107" t="str">
            <v>EMEA</v>
          </cell>
          <cell r="M1107" t="str">
            <v>E41M</v>
          </cell>
          <cell r="N1107" t="str">
            <v>E</v>
          </cell>
          <cell r="O1107" t="str">
            <v>4</v>
          </cell>
          <cell r="P1107" t="str">
            <v>Regular</v>
          </cell>
          <cell r="R1107">
            <v>1</v>
          </cell>
          <cell r="U1107" t="str">
            <v>GBP</v>
          </cell>
          <cell r="V1107" t="str">
            <v>EMEA Sales</v>
          </cell>
          <cell r="W1107" t="str">
            <v>Bruno Darmon</v>
          </cell>
          <cell r="Y1107" t="str">
            <v>Eligible</v>
          </cell>
          <cell r="Z1107">
            <v>81000</v>
          </cell>
          <cell r="AA1107">
            <v>111396.24744035369</v>
          </cell>
          <cell r="AB1107">
            <v>92400</v>
          </cell>
          <cell r="AC1107">
            <v>127074.23782084792</v>
          </cell>
          <cell r="AD1107">
            <v>5</v>
          </cell>
          <cell r="AE1107" t="str">
            <v>E41</v>
          </cell>
          <cell r="AF1107">
            <v>80000</v>
          </cell>
          <cell r="AG1107">
            <v>130000</v>
          </cell>
          <cell r="AH1107">
            <v>0.24</v>
          </cell>
          <cell r="AI1107">
            <v>2</v>
          </cell>
          <cell r="AJ1107">
            <v>0</v>
          </cell>
          <cell r="AK1107">
            <v>92400</v>
          </cell>
          <cell r="AL1107">
            <v>0</v>
          </cell>
          <cell r="AM1107">
            <v>127074.23782084792</v>
          </cell>
          <cell r="AN1107">
            <v>0</v>
          </cell>
          <cell r="AO1107">
            <v>-0.28923076923076918</v>
          </cell>
          <cell r="AP1107" t="str">
            <v>Already received an increase</v>
          </cell>
          <cell r="AQ1107">
            <v>33000</v>
          </cell>
          <cell r="AR1107">
            <v>265000</v>
          </cell>
          <cell r="AS1107">
            <v>0.25</v>
          </cell>
          <cell r="AT1107">
            <v>1</v>
          </cell>
          <cell r="AU1107">
            <v>0</v>
          </cell>
          <cell r="AV1107">
            <v>92400</v>
          </cell>
          <cell r="AW1107">
            <v>127074.23782084792</v>
          </cell>
          <cell r="AX1107">
            <v>0</v>
          </cell>
          <cell r="AY1107">
            <v>0</v>
          </cell>
          <cell r="AZ1107" t="str">
            <v>commission</v>
          </cell>
          <cell r="BA1107" t="str">
            <v>commissionEligible</v>
          </cell>
          <cell r="BB1107" t="str">
            <v>commissionUnited Kingdom</v>
          </cell>
          <cell r="BC1107" t="str">
            <v xml:space="preserve">commissionUnited Kingdom </v>
          </cell>
          <cell r="BH1107">
            <v>3</v>
          </cell>
        </row>
        <row r="1108">
          <cell r="B1108">
            <v>15723</v>
          </cell>
          <cell r="C1108">
            <v>10677</v>
          </cell>
          <cell r="D1108">
            <v>100158</v>
          </cell>
          <cell r="E1108" t="str">
            <v>Thomas Aylen</v>
          </cell>
          <cell r="F1108" t="str">
            <v>Team Leader - Channel &amp; SI</v>
          </cell>
          <cell r="G1108" t="str">
            <v>Employee</v>
          </cell>
          <cell r="H1108" t="str">
            <v>EMEA Sales</v>
          </cell>
          <cell r="I1108" t="str">
            <v>LONDON - HOME</v>
          </cell>
          <cell r="J1108" t="str">
            <v>United Kingdom</v>
          </cell>
          <cell r="K1108">
            <v>42671</v>
          </cell>
          <cell r="L1108" t="str">
            <v>EMEA</v>
          </cell>
          <cell r="M1108" t="str">
            <v>E51M</v>
          </cell>
          <cell r="N1108" t="str">
            <v>E</v>
          </cell>
          <cell r="O1108" t="str">
            <v>5</v>
          </cell>
          <cell r="P1108" t="str">
            <v>Regular</v>
          </cell>
          <cell r="R1108">
            <v>1</v>
          </cell>
          <cell r="U1108" t="str">
            <v>GBP</v>
          </cell>
          <cell r="V1108" t="str">
            <v>EMEA Sales</v>
          </cell>
          <cell r="W1108" t="str">
            <v>Bruno Darmon</v>
          </cell>
          <cell r="Y1108" t="str">
            <v>Eligible</v>
          </cell>
          <cell r="Z1108">
            <v>58000</v>
          </cell>
          <cell r="AA1108">
            <v>79765.214216549561</v>
          </cell>
          <cell r="AB1108">
            <v>74000</v>
          </cell>
          <cell r="AC1108">
            <v>101769.41124180461</v>
          </cell>
          <cell r="AD1108">
            <v>2</v>
          </cell>
          <cell r="AE1108" t="str">
            <v>E51</v>
          </cell>
          <cell r="AF1108">
            <v>60000</v>
          </cell>
          <cell r="AG1108">
            <v>95000</v>
          </cell>
          <cell r="AH1108">
            <v>0</v>
          </cell>
          <cell r="AI1108">
            <v>1</v>
          </cell>
          <cell r="AJ1108">
            <v>0</v>
          </cell>
          <cell r="AK1108">
            <v>74000</v>
          </cell>
          <cell r="AL1108">
            <v>0</v>
          </cell>
          <cell r="AM1108">
            <v>101769.41124180461</v>
          </cell>
          <cell r="AN1108">
            <v>0</v>
          </cell>
          <cell r="AO1108">
            <v>-0.22105263157894739</v>
          </cell>
          <cell r="AP1108" t="str">
            <v>Rated 2 - no recommendation</v>
          </cell>
          <cell r="AQ1108">
            <v>33000</v>
          </cell>
          <cell r="AR1108">
            <v>265000</v>
          </cell>
          <cell r="AS1108">
            <v>0.17</v>
          </cell>
          <cell r="AT1108">
            <v>1</v>
          </cell>
          <cell r="AU1108">
            <v>0</v>
          </cell>
          <cell r="AV1108">
            <v>74000</v>
          </cell>
          <cell r="AW1108">
            <v>101769.41124180461</v>
          </cell>
          <cell r="AX1108">
            <v>0</v>
          </cell>
          <cell r="AY1108">
            <v>0</v>
          </cell>
          <cell r="AZ1108" t="str">
            <v>commission</v>
          </cell>
          <cell r="BA1108" t="str">
            <v>commissionEligible</v>
          </cell>
          <cell r="BB1108" t="str">
            <v>commissionUnited Kingdom</v>
          </cell>
          <cell r="BC1108" t="str">
            <v xml:space="preserve">commissionUnited Kingdom </v>
          </cell>
          <cell r="BH1108">
            <v>4</v>
          </cell>
        </row>
        <row r="1109">
          <cell r="B1109">
            <v>20995</v>
          </cell>
          <cell r="C1109">
            <v>16082</v>
          </cell>
          <cell r="D1109">
            <v>212992</v>
          </cell>
          <cell r="E1109" t="str">
            <v>Alice Taravillo</v>
          </cell>
          <cell r="F1109" t="str">
            <v>Partner Development Manager</v>
          </cell>
          <cell r="G1109" t="str">
            <v>Employee</v>
          </cell>
          <cell r="H1109" t="str">
            <v>EMEA Sales</v>
          </cell>
          <cell r="I1109" t="str">
            <v>MADRID</v>
          </cell>
          <cell r="J1109" t="str">
            <v>Spain</v>
          </cell>
          <cell r="K1109">
            <v>43892</v>
          </cell>
          <cell r="L1109" t="str">
            <v>EMEA</v>
          </cell>
          <cell r="M1109" t="str">
            <v>S51P</v>
          </cell>
          <cell r="N1109" t="str">
            <v>S</v>
          </cell>
          <cell r="O1109" t="str">
            <v>5</v>
          </cell>
          <cell r="P1109" t="str">
            <v>Regular</v>
          </cell>
          <cell r="R1109">
            <v>1</v>
          </cell>
          <cell r="U1109" t="str">
            <v>EUR</v>
          </cell>
          <cell r="V1109" t="str">
            <v>EMEA Sales</v>
          </cell>
          <cell r="W1109" t="str">
            <v>Bruno Darmon</v>
          </cell>
          <cell r="Y1109" t="str">
            <v>Eligible</v>
          </cell>
          <cell r="Z1109">
            <v>60000</v>
          </cell>
          <cell r="AA1109">
            <v>72944.735368993686</v>
          </cell>
          <cell r="AB1109">
            <v>60000</v>
          </cell>
          <cell r="AC1109">
            <v>72944.735368993686</v>
          </cell>
          <cell r="AD1109">
            <v>4</v>
          </cell>
          <cell r="AE1109" t="str">
            <v>S51</v>
          </cell>
          <cell r="AF1109">
            <v>60000</v>
          </cell>
          <cell r="AG1109">
            <v>95000</v>
          </cell>
          <cell r="AH1109">
            <v>0</v>
          </cell>
          <cell r="AI1109">
            <v>1</v>
          </cell>
          <cell r="AJ1109">
            <v>0</v>
          </cell>
          <cell r="AK1109">
            <v>63600</v>
          </cell>
          <cell r="AL1109">
            <v>6.0000000000000053E-2</v>
          </cell>
          <cell r="AM1109">
            <v>77321.419491133303</v>
          </cell>
          <cell r="AN1109">
            <v>4376.6841221396171</v>
          </cell>
          <cell r="AO1109">
            <v>-0.33052631578947367</v>
          </cell>
          <cell r="AQ1109">
            <v>37000</v>
          </cell>
          <cell r="AR1109">
            <v>230000</v>
          </cell>
          <cell r="AS1109">
            <v>0.11</v>
          </cell>
          <cell r="AT1109">
            <v>1</v>
          </cell>
          <cell r="AU1109">
            <v>0</v>
          </cell>
          <cell r="AV1109">
            <v>63600</v>
          </cell>
          <cell r="AW1109">
            <v>77321.419491133303</v>
          </cell>
          <cell r="AX1109">
            <v>6.0000000000000053E-2</v>
          </cell>
          <cell r="AY1109">
            <v>4376.6841221396171</v>
          </cell>
          <cell r="AZ1109" t="str">
            <v>commission</v>
          </cell>
          <cell r="BA1109" t="str">
            <v>commissionEligible</v>
          </cell>
          <cell r="BB1109" t="str">
            <v>commissionSpain</v>
          </cell>
          <cell r="BC1109" t="str">
            <v xml:space="preserve">commissionSpain </v>
          </cell>
        </row>
        <row r="1110">
          <cell r="B1110">
            <v>12012</v>
          </cell>
          <cell r="C1110">
            <v>4744</v>
          </cell>
          <cell r="D1110">
            <v>33623</v>
          </cell>
          <cell r="E1110" t="str">
            <v>Alon Koren</v>
          </cell>
          <cell r="F1110" t="str">
            <v xml:space="preserve">Team Leader, Hi-Tech &amp; Industry </v>
          </cell>
          <cell r="G1110" t="str">
            <v>Employee</v>
          </cell>
          <cell r="H1110" t="str">
            <v>EMEA Sales</v>
          </cell>
          <cell r="I1110" t="str">
            <v>TEL-AVIV</v>
          </cell>
          <cell r="J1110" t="str">
            <v>Israel</v>
          </cell>
          <cell r="K1110">
            <v>41715</v>
          </cell>
          <cell r="L1110" t="str">
            <v>IL</v>
          </cell>
          <cell r="M1110" t="str">
            <v>S43M</v>
          </cell>
          <cell r="N1110" t="str">
            <v>S</v>
          </cell>
          <cell r="O1110" t="str">
            <v>4</v>
          </cell>
          <cell r="P1110" t="str">
            <v>Regular</v>
          </cell>
          <cell r="R1110">
            <v>1</v>
          </cell>
          <cell r="U1110" t="str">
            <v>ILS</v>
          </cell>
          <cell r="V1110" t="str">
            <v>EMEA Sales</v>
          </cell>
          <cell r="W1110" t="str">
            <v>Bruno Darmon</v>
          </cell>
          <cell r="Y1110" t="str">
            <v>Eligible</v>
          </cell>
          <cell r="Z1110">
            <v>53260</v>
          </cell>
          <cell r="AA1110">
            <v>196350.23041474656</v>
          </cell>
          <cell r="AB1110">
            <v>53260</v>
          </cell>
          <cell r="AC1110">
            <v>196350.23041474656</v>
          </cell>
          <cell r="AD1110">
            <v>4</v>
          </cell>
          <cell r="AE1110" t="str">
            <v>S43</v>
          </cell>
          <cell r="AF1110">
            <v>35000</v>
          </cell>
          <cell r="AG1110">
            <v>55000</v>
          </cell>
          <cell r="AH1110">
            <v>0.91</v>
          </cell>
          <cell r="AI1110">
            <v>5</v>
          </cell>
          <cell r="AJ1110">
            <v>0</v>
          </cell>
          <cell r="AK1110">
            <v>54325.200000000004</v>
          </cell>
          <cell r="AL1110">
            <v>2.0000000000000018E-2</v>
          </cell>
          <cell r="AM1110">
            <v>200277.23502304149</v>
          </cell>
          <cell r="AN1110">
            <v>3927.0046082949266</v>
          </cell>
          <cell r="AO1110">
            <v>-1.2269090909090785E-2</v>
          </cell>
          <cell r="AQ1110">
            <v>6500</v>
          </cell>
          <cell r="AR1110">
            <v>86000</v>
          </cell>
          <cell r="AS1110">
            <v>0.57999999999999996</v>
          </cell>
          <cell r="AT1110">
            <v>1</v>
          </cell>
          <cell r="AU1110">
            <v>0</v>
          </cell>
          <cell r="AV1110">
            <v>54325.200000000004</v>
          </cell>
          <cell r="AW1110">
            <v>200277.23502304149</v>
          </cell>
          <cell r="AX1110">
            <v>2.0000000000000018E-2</v>
          </cell>
          <cell r="AY1110">
            <v>3927.0046082949266</v>
          </cell>
          <cell r="AZ1110" t="str">
            <v>commission</v>
          </cell>
          <cell r="BA1110" t="str">
            <v>commissionEligible</v>
          </cell>
          <cell r="BB1110" t="str">
            <v>commissionIsrael</v>
          </cell>
          <cell r="BC1110" t="str">
            <v xml:space="preserve">commissionIsrael </v>
          </cell>
          <cell r="BH1110">
            <v>3</v>
          </cell>
        </row>
        <row r="1111">
          <cell r="B1111">
            <v>18661</v>
          </cell>
          <cell r="C1111">
            <v>13706</v>
          </cell>
          <cell r="D1111">
            <v>169729</v>
          </cell>
          <cell r="E1111" t="str">
            <v>Beste Tunca</v>
          </cell>
          <cell r="F1111" t="str">
            <v>Inside Sales Representative</v>
          </cell>
          <cell r="G1111" t="str">
            <v>Employee</v>
          </cell>
          <cell r="H1111" t="str">
            <v>EMEA Sales</v>
          </cell>
          <cell r="I1111" t="str">
            <v>ISTANBUL</v>
          </cell>
          <cell r="J1111" t="str">
            <v>Turkey</v>
          </cell>
          <cell r="K1111">
            <v>43346</v>
          </cell>
          <cell r="L1111" t="str">
            <v>EMEA</v>
          </cell>
          <cell r="M1111" t="str">
            <v>M55P</v>
          </cell>
          <cell r="N1111" t="str">
            <v>M</v>
          </cell>
          <cell r="O1111" t="str">
            <v>5</v>
          </cell>
          <cell r="P1111" t="str">
            <v>Regular</v>
          </cell>
          <cell r="R1111">
            <v>1</v>
          </cell>
          <cell r="U1111" t="str">
            <v>USD</v>
          </cell>
          <cell r="V1111" t="str">
            <v>EMEA Sales</v>
          </cell>
          <cell r="W1111" t="str">
            <v>Bruno Darmon</v>
          </cell>
          <cell r="Y1111" t="str">
            <v>Eligible</v>
          </cell>
          <cell r="Z1111">
            <v>19357.142857142859</v>
          </cell>
          <cell r="AA1111">
            <v>19357.142857142859</v>
          </cell>
          <cell r="AB1111">
            <v>28600</v>
          </cell>
          <cell r="AC1111">
            <v>28600</v>
          </cell>
          <cell r="AD1111">
            <v>3</v>
          </cell>
          <cell r="AE1111" t="str">
            <v>M55</v>
          </cell>
          <cell r="AF1111">
            <v>25000</v>
          </cell>
          <cell r="AG1111">
            <v>46000</v>
          </cell>
          <cell r="AH1111">
            <v>0</v>
          </cell>
          <cell r="AI1111">
            <v>1</v>
          </cell>
          <cell r="AJ1111">
            <v>0</v>
          </cell>
          <cell r="AK1111">
            <v>28600</v>
          </cell>
          <cell r="AL1111">
            <v>0</v>
          </cell>
          <cell r="AM1111">
            <v>28600</v>
          </cell>
          <cell r="AN1111">
            <v>0</v>
          </cell>
          <cell r="AO1111">
            <v>-0.37826086956521743</v>
          </cell>
          <cell r="AQ1111">
            <v>22857.142857142859</v>
          </cell>
          <cell r="AR1111">
            <v>207150</v>
          </cell>
          <cell r="AS1111">
            <v>0.03</v>
          </cell>
          <cell r="AT1111">
            <v>1</v>
          </cell>
          <cell r="AU1111">
            <v>0</v>
          </cell>
          <cell r="AV1111">
            <v>28600</v>
          </cell>
          <cell r="AW1111">
            <v>28600</v>
          </cell>
          <cell r="AX1111">
            <v>0</v>
          </cell>
          <cell r="AY1111">
            <v>0</v>
          </cell>
          <cell r="AZ1111" t="str">
            <v>commission</v>
          </cell>
          <cell r="BA1111" t="str">
            <v>commissionEligible</v>
          </cell>
          <cell r="BB1111" t="str">
            <v>commissionTurkey</v>
          </cell>
          <cell r="BC1111" t="str">
            <v xml:space="preserve">commissionTurkey </v>
          </cell>
          <cell r="BH1111">
            <v>3</v>
          </cell>
        </row>
        <row r="1112">
          <cell r="B1112">
            <v>13314</v>
          </cell>
          <cell r="C1112">
            <v>8337</v>
          </cell>
          <cell r="D1112">
            <v>61595</v>
          </cell>
          <cell r="E1112" t="str">
            <v>Dmitry Tarnovsky</v>
          </cell>
          <cell r="F1112" t="str">
            <v>Major Account Manager</v>
          </cell>
          <cell r="G1112" t="str">
            <v>Employee</v>
          </cell>
          <cell r="H1112" t="str">
            <v>EMEA Sales</v>
          </cell>
          <cell r="I1112" t="str">
            <v>TEL-AVIV</v>
          </cell>
          <cell r="J1112" t="str">
            <v>Israel</v>
          </cell>
          <cell r="K1112">
            <v>42095</v>
          </cell>
          <cell r="L1112" t="str">
            <v>IL</v>
          </cell>
          <cell r="M1112" t="str">
            <v>S43P</v>
          </cell>
          <cell r="N1112" t="str">
            <v>S</v>
          </cell>
          <cell r="O1112" t="str">
            <v>4</v>
          </cell>
          <cell r="P1112" t="str">
            <v>Regular</v>
          </cell>
          <cell r="R1112">
            <v>1</v>
          </cell>
          <cell r="U1112" t="str">
            <v>ILS</v>
          </cell>
          <cell r="V1112" t="str">
            <v>EMEA Sales</v>
          </cell>
          <cell r="W1112" t="str">
            <v>Bruno Darmon</v>
          </cell>
          <cell r="Y1112" t="str">
            <v>Eligible</v>
          </cell>
          <cell r="Z1112">
            <v>42000</v>
          </cell>
          <cell r="AA1112">
            <v>154838.70967741936</v>
          </cell>
          <cell r="AB1112">
            <v>42000</v>
          </cell>
          <cell r="AC1112">
            <v>154838.70967741936</v>
          </cell>
          <cell r="AD1112">
            <v>3</v>
          </cell>
          <cell r="AE1112" t="str">
            <v>S43</v>
          </cell>
          <cell r="AF1112">
            <v>33000</v>
          </cell>
          <cell r="AG1112">
            <v>49000</v>
          </cell>
          <cell r="AH1112">
            <v>0.56000000000000005</v>
          </cell>
          <cell r="AI1112">
            <v>3</v>
          </cell>
          <cell r="AJ1112">
            <v>0</v>
          </cell>
          <cell r="AK1112">
            <v>42840</v>
          </cell>
          <cell r="AL1112">
            <v>2.0000000000000018E-2</v>
          </cell>
          <cell r="AM1112">
            <v>157935.48387096776</v>
          </cell>
          <cell r="AN1112">
            <v>3096.7741935483937</v>
          </cell>
          <cell r="AO1112">
            <v>-0.12571428571428567</v>
          </cell>
          <cell r="AQ1112">
            <v>6500</v>
          </cell>
          <cell r="AR1112">
            <v>86000</v>
          </cell>
          <cell r="AS1112">
            <v>0.44</v>
          </cell>
          <cell r="AT1112">
            <v>1</v>
          </cell>
          <cell r="AU1112">
            <v>0</v>
          </cell>
          <cell r="AV1112">
            <v>42840</v>
          </cell>
          <cell r="AW1112">
            <v>157935.48387096776</v>
          </cell>
          <cell r="AX1112">
            <v>2.0000000000000018E-2</v>
          </cell>
          <cell r="AY1112">
            <v>3096.7741935483937</v>
          </cell>
          <cell r="AZ1112" t="str">
            <v>commission</v>
          </cell>
          <cell r="BA1112" t="str">
            <v>commissionEligible</v>
          </cell>
          <cell r="BB1112" t="str">
            <v>commissionIsrael</v>
          </cell>
          <cell r="BC1112" t="str">
            <v xml:space="preserve">commissionIsrael </v>
          </cell>
          <cell r="BH1112">
            <v>5</v>
          </cell>
        </row>
        <row r="1113">
          <cell r="B1113">
            <v>19853</v>
          </cell>
          <cell r="C1113">
            <v>14911</v>
          </cell>
          <cell r="D1113">
            <v>184856</v>
          </cell>
          <cell r="E1113" t="str">
            <v>Michael Rabino</v>
          </cell>
          <cell r="F1113" t="str">
            <v>Sales Team Leader</v>
          </cell>
          <cell r="G1113" t="str">
            <v>Employee</v>
          </cell>
          <cell r="H1113" t="str">
            <v>EMEA Sales</v>
          </cell>
          <cell r="I1113" t="str">
            <v>TEL-AVIV</v>
          </cell>
          <cell r="J1113" t="str">
            <v>Israel</v>
          </cell>
          <cell r="K1113">
            <v>43598</v>
          </cell>
          <cell r="L1113" t="str">
            <v>IL</v>
          </cell>
          <cell r="M1113" t="str">
            <v>S43M</v>
          </cell>
          <cell r="N1113" t="str">
            <v>S</v>
          </cell>
          <cell r="O1113" t="str">
            <v>4</v>
          </cell>
          <cell r="P1113" t="str">
            <v>Regular</v>
          </cell>
          <cell r="R1113">
            <v>1</v>
          </cell>
          <cell r="U1113" t="str">
            <v>ILS</v>
          </cell>
          <cell r="V1113" t="str">
            <v>EMEA Sales</v>
          </cell>
          <cell r="W1113" t="str">
            <v>Bruno Darmon</v>
          </cell>
          <cell r="Y1113" t="str">
            <v>Eligible</v>
          </cell>
          <cell r="Z1113">
            <v>62900</v>
          </cell>
          <cell r="AA1113">
            <v>231889.40092165899</v>
          </cell>
          <cell r="AB1113">
            <v>62900</v>
          </cell>
          <cell r="AC1113">
            <v>231889.40092165899</v>
          </cell>
          <cell r="AD1113">
            <v>3</v>
          </cell>
          <cell r="AE1113" t="str">
            <v>S43</v>
          </cell>
          <cell r="AF1113">
            <v>35000</v>
          </cell>
          <cell r="AG1113">
            <v>55000</v>
          </cell>
          <cell r="AH1113">
            <v>1</v>
          </cell>
          <cell r="AI1113">
            <v>5</v>
          </cell>
          <cell r="AJ1113">
            <v>0</v>
          </cell>
          <cell r="AK1113">
            <v>62900</v>
          </cell>
          <cell r="AL1113">
            <v>0</v>
          </cell>
          <cell r="AM1113">
            <v>231889.40092165899</v>
          </cell>
          <cell r="AN1113">
            <v>0</v>
          </cell>
          <cell r="AO1113">
            <v>0.14363636363636356</v>
          </cell>
          <cell r="AP1113" t="str">
            <v>Above Range</v>
          </cell>
          <cell r="AQ1113">
            <v>6500</v>
          </cell>
          <cell r="AR1113">
            <v>86000</v>
          </cell>
          <cell r="AS1113">
            <v>0.7</v>
          </cell>
          <cell r="AT1113">
            <v>1</v>
          </cell>
          <cell r="AU1113">
            <v>0</v>
          </cell>
          <cell r="AV1113">
            <v>62900</v>
          </cell>
          <cell r="AW1113">
            <v>231889.40092165899</v>
          </cell>
          <cell r="AX1113">
            <v>0</v>
          </cell>
          <cell r="AY1113">
            <v>0</v>
          </cell>
          <cell r="AZ1113" t="str">
            <v>commission</v>
          </cell>
          <cell r="BA1113" t="str">
            <v>commissionEligible</v>
          </cell>
          <cell r="BB1113" t="str">
            <v>commissionIsrael</v>
          </cell>
          <cell r="BC1113" t="str">
            <v xml:space="preserve">commissionIsrael </v>
          </cell>
          <cell r="BH1113">
            <v>5</v>
          </cell>
        </row>
        <row r="1114">
          <cell r="B1114">
            <v>18621</v>
          </cell>
          <cell r="C1114">
            <v>13667</v>
          </cell>
          <cell r="D1114">
            <v>169144</v>
          </cell>
          <cell r="E1114" t="str">
            <v>Murat Isik</v>
          </cell>
          <cell r="F1114" t="str">
            <v>Major Account Manager</v>
          </cell>
          <cell r="G1114" t="str">
            <v>Employee</v>
          </cell>
          <cell r="H1114" t="str">
            <v>EMEA Sales</v>
          </cell>
          <cell r="I1114" t="str">
            <v>ISTANBUL</v>
          </cell>
          <cell r="J1114" t="str">
            <v>Turkey</v>
          </cell>
          <cell r="K1114">
            <v>43395</v>
          </cell>
          <cell r="L1114" t="str">
            <v>EMEA</v>
          </cell>
          <cell r="M1114" t="str">
            <v>S43P</v>
          </cell>
          <cell r="N1114" t="str">
            <v>S</v>
          </cell>
          <cell r="O1114" t="str">
            <v>4</v>
          </cell>
          <cell r="P1114" t="str">
            <v>Regular</v>
          </cell>
          <cell r="R1114">
            <v>1</v>
          </cell>
          <cell r="U1114" t="str">
            <v>USD</v>
          </cell>
          <cell r="V1114" t="str">
            <v>EMEA Sales</v>
          </cell>
          <cell r="W1114" t="str">
            <v>Bruno Darmon</v>
          </cell>
          <cell r="Y1114" t="str">
            <v>Eligible</v>
          </cell>
          <cell r="Z1114">
            <v>71428.571428571435</v>
          </cell>
          <cell r="AA1114">
            <v>71428.571428571435</v>
          </cell>
          <cell r="AB1114">
            <v>110000</v>
          </cell>
          <cell r="AC1114">
            <v>110000</v>
          </cell>
          <cell r="AD1114">
            <v>4</v>
          </cell>
          <cell r="AE1114" t="str">
            <v>S43</v>
          </cell>
          <cell r="AF1114">
            <v>100000</v>
          </cell>
          <cell r="AG1114">
            <v>160000</v>
          </cell>
          <cell r="AH1114">
            <v>0</v>
          </cell>
          <cell r="AI1114">
            <v>1</v>
          </cell>
          <cell r="AJ1114">
            <v>0</v>
          </cell>
          <cell r="AK1114">
            <v>110000</v>
          </cell>
          <cell r="AL1114">
            <v>0</v>
          </cell>
          <cell r="AM1114">
            <v>110000</v>
          </cell>
          <cell r="AN1114">
            <v>0</v>
          </cell>
          <cell r="AO1114">
            <v>-0.3125</v>
          </cell>
          <cell r="AP1114" t="str">
            <v>Already received an increase</v>
          </cell>
          <cell r="AQ1114">
            <v>22857.142857142859</v>
          </cell>
          <cell r="AR1114">
            <v>207150</v>
          </cell>
          <cell r="AS1114">
            <v>0.47</v>
          </cell>
          <cell r="AT1114">
            <v>1</v>
          </cell>
          <cell r="AU1114">
            <v>0</v>
          </cell>
          <cell r="AV1114">
            <v>110000</v>
          </cell>
          <cell r="AW1114">
            <v>110000</v>
          </cell>
          <cell r="AX1114">
            <v>0</v>
          </cell>
          <cell r="AY1114">
            <v>0</v>
          </cell>
          <cell r="AZ1114" t="str">
            <v>commission</v>
          </cell>
          <cell r="BA1114" t="str">
            <v>commissionEligible</v>
          </cell>
          <cell r="BB1114" t="str">
            <v>commissionTurkey</v>
          </cell>
          <cell r="BC1114" t="str">
            <v xml:space="preserve">commissionTurkey </v>
          </cell>
          <cell r="BH1114">
            <v>3</v>
          </cell>
        </row>
        <row r="1115">
          <cell r="B1115">
            <v>13533</v>
          </cell>
          <cell r="C1115">
            <v>8548</v>
          </cell>
          <cell r="D1115">
            <v>65482</v>
          </cell>
          <cell r="E1115" t="str">
            <v>Ozge Yilmaz</v>
          </cell>
          <cell r="F1115" t="str">
            <v>Distribution manager</v>
          </cell>
          <cell r="G1115" t="str">
            <v>Employee</v>
          </cell>
          <cell r="H1115" t="str">
            <v>EMEA Sales</v>
          </cell>
          <cell r="I1115" t="str">
            <v>ISTANBUL</v>
          </cell>
          <cell r="J1115" t="str">
            <v>Turkey</v>
          </cell>
          <cell r="K1115">
            <v>42149</v>
          </cell>
          <cell r="L1115" t="str">
            <v>EMEA</v>
          </cell>
          <cell r="M1115" t="str">
            <v>S51P</v>
          </cell>
          <cell r="N1115" t="str">
            <v>S</v>
          </cell>
          <cell r="O1115" t="str">
            <v>5</v>
          </cell>
          <cell r="P1115" t="str">
            <v>Regular</v>
          </cell>
          <cell r="R1115">
            <v>1</v>
          </cell>
          <cell r="U1115" t="str">
            <v>USD</v>
          </cell>
          <cell r="V1115" t="str">
            <v>EMEA Sales</v>
          </cell>
          <cell r="W1115" t="str">
            <v>Bruno Darmon</v>
          </cell>
          <cell r="Y1115" t="str">
            <v>Eligible</v>
          </cell>
          <cell r="Z1115">
            <v>46428.571428571428</v>
          </cell>
          <cell r="AA1115">
            <v>46428.571428571428</v>
          </cell>
          <cell r="AB1115">
            <v>71400</v>
          </cell>
          <cell r="AC1115">
            <v>71400</v>
          </cell>
          <cell r="AD1115">
            <v>3</v>
          </cell>
          <cell r="AE1115" t="str">
            <v>S51</v>
          </cell>
          <cell r="AF1115">
            <v>71000</v>
          </cell>
          <cell r="AG1115">
            <v>115000</v>
          </cell>
          <cell r="AH1115">
            <v>0</v>
          </cell>
          <cell r="AI1115">
            <v>1</v>
          </cell>
          <cell r="AJ1115">
            <v>0</v>
          </cell>
          <cell r="AK1115">
            <v>71400</v>
          </cell>
          <cell r="AL1115">
            <v>0</v>
          </cell>
          <cell r="AM1115">
            <v>71400</v>
          </cell>
          <cell r="AN1115">
            <v>0</v>
          </cell>
          <cell r="AO1115">
            <v>-0.37913043478260866</v>
          </cell>
          <cell r="AQ1115">
            <v>22857.142857142859</v>
          </cell>
          <cell r="AR1115">
            <v>207150</v>
          </cell>
          <cell r="AS1115">
            <v>0.26</v>
          </cell>
          <cell r="AT1115">
            <v>1</v>
          </cell>
          <cell r="AU1115">
            <v>0</v>
          </cell>
          <cell r="AV1115">
            <v>71400</v>
          </cell>
          <cell r="AW1115">
            <v>71400</v>
          </cell>
          <cell r="AX1115">
            <v>0</v>
          </cell>
          <cell r="AY1115">
            <v>0</v>
          </cell>
          <cell r="AZ1115" t="str">
            <v>commission</v>
          </cell>
          <cell r="BA1115" t="str">
            <v>commissionEligible</v>
          </cell>
          <cell r="BB1115" t="str">
            <v>commissionTurkey</v>
          </cell>
          <cell r="BC1115" t="str">
            <v xml:space="preserve">commissionTurkey </v>
          </cell>
          <cell r="BH1115">
            <v>5</v>
          </cell>
        </row>
        <row r="1116">
          <cell r="B1116">
            <v>9705</v>
          </cell>
          <cell r="C1116">
            <v>90017</v>
          </cell>
          <cell r="E1116" t="str">
            <v>Ram Narayanan</v>
          </cell>
          <cell r="F1116" t="str">
            <v>Country Manager, UAE</v>
          </cell>
          <cell r="G1116" t="str">
            <v>Employee</v>
          </cell>
          <cell r="H1116" t="str">
            <v>EMEA Sales</v>
          </cell>
          <cell r="I1116" t="str">
            <v>DUBAI</v>
          </cell>
          <cell r="J1116" t="str">
            <v>United Arab Emirates</v>
          </cell>
          <cell r="K1116">
            <v>40818</v>
          </cell>
          <cell r="L1116" t="str">
            <v>EMEA</v>
          </cell>
          <cell r="M1116" t="str">
            <v>S31M</v>
          </cell>
          <cell r="N1116" t="str">
            <v>S</v>
          </cell>
          <cell r="O1116" t="str">
            <v>3</v>
          </cell>
          <cell r="P1116" t="str">
            <v>Regular</v>
          </cell>
          <cell r="R1116">
            <v>1</v>
          </cell>
          <cell r="U1116" t="str">
            <v>AED</v>
          </cell>
          <cell r="V1116" t="str">
            <v>EMEA Sales</v>
          </cell>
          <cell r="W1116" t="str">
            <v>Bruno Darmon</v>
          </cell>
          <cell r="Y1116" t="str">
            <v>Eligible</v>
          </cell>
          <cell r="Z1116">
            <v>920000</v>
          </cell>
          <cell r="AA1116">
            <v>250510.55139550715</v>
          </cell>
          <cell r="AB1116">
            <v>920000</v>
          </cell>
          <cell r="AC1116">
            <v>250510.55139550715</v>
          </cell>
          <cell r="AD1116">
            <v>4</v>
          </cell>
          <cell r="AE1116" t="str">
            <v>S31</v>
          </cell>
          <cell r="AF1116">
            <v>650000</v>
          </cell>
          <cell r="AG1116">
            <v>900000</v>
          </cell>
          <cell r="AH1116">
            <v>1</v>
          </cell>
          <cell r="AI1116">
            <v>5</v>
          </cell>
          <cell r="AJ1116">
            <v>0</v>
          </cell>
          <cell r="AK1116">
            <v>927000</v>
          </cell>
          <cell r="AL1116">
            <v>7.6086956521739246E-3</v>
          </cell>
          <cell r="AM1116">
            <v>252416.60993873383</v>
          </cell>
          <cell r="AN1116">
            <v>1906.0585432266816</v>
          </cell>
          <cell r="AO1116">
            <v>3.0000000000000027E-2</v>
          </cell>
          <cell r="AQ1116">
            <v>280000</v>
          </cell>
          <cell r="AR1116">
            <v>920000</v>
          </cell>
          <cell r="AS1116">
            <v>1</v>
          </cell>
          <cell r="AT1116">
            <v>1</v>
          </cell>
          <cell r="AU1116">
            <v>0</v>
          </cell>
          <cell r="AV1116">
            <v>927000</v>
          </cell>
          <cell r="AW1116">
            <v>252416.60993873383</v>
          </cell>
          <cell r="AX1116">
            <v>7.6086956521739246E-3</v>
          </cell>
          <cell r="AY1116">
            <v>1906.0585432266816</v>
          </cell>
          <cell r="AZ1116" t="str">
            <v>commission</v>
          </cell>
          <cell r="BA1116" t="str">
            <v>commissionEligible</v>
          </cell>
          <cell r="BB1116" t="str">
            <v>commissionUnited Arab Emirates</v>
          </cell>
          <cell r="BC1116" t="str">
            <v xml:space="preserve">commissionUnited Arab Emirates </v>
          </cell>
          <cell r="BH1116">
            <v>4</v>
          </cell>
        </row>
        <row r="1117">
          <cell r="B1117">
            <v>15715</v>
          </cell>
          <cell r="C1117">
            <v>10669</v>
          </cell>
          <cell r="D1117">
            <v>135831</v>
          </cell>
          <cell r="E1117" t="str">
            <v>Ron Barak</v>
          </cell>
          <cell r="F1117" t="str">
            <v>Account Manager</v>
          </cell>
          <cell r="G1117" t="str">
            <v>Employee</v>
          </cell>
          <cell r="H1117" t="str">
            <v>EMEA Sales</v>
          </cell>
          <cell r="I1117" t="str">
            <v>TEL-AVIV</v>
          </cell>
          <cell r="J1117" t="str">
            <v>Israel</v>
          </cell>
          <cell r="K1117">
            <v>42604</v>
          </cell>
          <cell r="L1117" t="str">
            <v>IL</v>
          </cell>
          <cell r="M1117" t="str">
            <v>S53P</v>
          </cell>
          <cell r="N1117" t="str">
            <v>S</v>
          </cell>
          <cell r="O1117" t="str">
            <v>5</v>
          </cell>
          <cell r="P1117" t="str">
            <v>Regular</v>
          </cell>
          <cell r="R1117">
            <v>1</v>
          </cell>
          <cell r="U1117" t="str">
            <v>ILS</v>
          </cell>
          <cell r="V1117" t="str">
            <v>EMEA Sales</v>
          </cell>
          <cell r="W1117" t="str">
            <v>Bruno Darmon</v>
          </cell>
          <cell r="Y1117" t="str">
            <v>Eligible</v>
          </cell>
          <cell r="Z1117">
            <v>27000</v>
          </cell>
          <cell r="AA1117">
            <v>99539.170506912444</v>
          </cell>
          <cell r="AB1117">
            <v>27000</v>
          </cell>
          <cell r="AC1117">
            <v>99539.170506912444</v>
          </cell>
          <cell r="AD1117">
            <v>3</v>
          </cell>
          <cell r="AE1117" t="str">
            <v>S53</v>
          </cell>
          <cell r="AF1117">
            <v>27000</v>
          </cell>
          <cell r="AG1117">
            <v>41000</v>
          </cell>
          <cell r="AH1117">
            <v>0</v>
          </cell>
          <cell r="AI1117">
            <v>1</v>
          </cell>
          <cell r="AJ1117">
            <v>0</v>
          </cell>
          <cell r="AK1117">
            <v>28080</v>
          </cell>
          <cell r="AL1117">
            <v>4.0000000000000036E-2</v>
          </cell>
          <cell r="AM1117">
            <v>103520.73732718894</v>
          </cell>
          <cell r="AN1117">
            <v>3981.5668202764937</v>
          </cell>
          <cell r="AO1117">
            <v>-0.31512195121951214</v>
          </cell>
          <cell r="AQ1117">
            <v>6500</v>
          </cell>
          <cell r="AR1117">
            <v>86000</v>
          </cell>
          <cell r="AS1117">
            <v>0.25</v>
          </cell>
          <cell r="AT1117">
            <v>1</v>
          </cell>
          <cell r="AU1117">
            <v>0</v>
          </cell>
          <cell r="AV1117">
            <v>28080</v>
          </cell>
          <cell r="AW1117">
            <v>103520.73732718894</v>
          </cell>
          <cell r="AX1117">
            <v>4.0000000000000036E-2</v>
          </cell>
          <cell r="AY1117">
            <v>3981.5668202764937</v>
          </cell>
          <cell r="AZ1117" t="str">
            <v>commission</v>
          </cell>
          <cell r="BA1117" t="str">
            <v>commissionEligible</v>
          </cell>
          <cell r="BB1117" t="str">
            <v>commissionIsrael</v>
          </cell>
          <cell r="BC1117" t="str">
            <v xml:space="preserve">commissionIsrael </v>
          </cell>
          <cell r="BH1117">
            <v>4</v>
          </cell>
        </row>
        <row r="1118">
          <cell r="B1118">
            <v>6794</v>
          </cell>
          <cell r="C1118">
            <v>1960</v>
          </cell>
          <cell r="D1118">
            <v>226677</v>
          </cell>
          <cell r="E1118" t="str">
            <v>Rubi Ben-Sason</v>
          </cell>
          <cell r="F1118" t="str">
            <v>Channel Account Manager</v>
          </cell>
          <cell r="G1118" t="str">
            <v>Employee</v>
          </cell>
          <cell r="H1118" t="str">
            <v>EMEA Sales</v>
          </cell>
          <cell r="I1118" t="str">
            <v>TEL-AVIV</v>
          </cell>
          <cell r="J1118" t="str">
            <v>Israel</v>
          </cell>
          <cell r="K1118">
            <v>39278</v>
          </cell>
          <cell r="L1118" t="str">
            <v>IL</v>
          </cell>
          <cell r="M1118" t="str">
            <v>S41P</v>
          </cell>
          <cell r="N1118" t="str">
            <v>S</v>
          </cell>
          <cell r="O1118" t="str">
            <v>4</v>
          </cell>
          <cell r="P1118" t="str">
            <v>Regular</v>
          </cell>
          <cell r="T1118">
            <v>1</v>
          </cell>
          <cell r="U1118" t="str">
            <v>ILS</v>
          </cell>
          <cell r="V1118" t="str">
            <v>EMEA Sales</v>
          </cell>
          <cell r="W1118" t="str">
            <v>Bruno Darmon</v>
          </cell>
          <cell r="Y1118" t="str">
            <v>Eligible</v>
          </cell>
          <cell r="Z1118">
            <v>38000</v>
          </cell>
          <cell r="AA1118">
            <v>140092.1658986175</v>
          </cell>
          <cell r="AB1118">
            <v>38000</v>
          </cell>
          <cell r="AC1118">
            <v>140092.1658986175</v>
          </cell>
          <cell r="AD1118">
            <v>3</v>
          </cell>
          <cell r="AE1118" t="str">
            <v>S41</v>
          </cell>
          <cell r="AF1118">
            <v>32000</v>
          </cell>
          <cell r="AG1118">
            <v>48000</v>
          </cell>
          <cell r="AH1118">
            <v>0.37</v>
          </cell>
          <cell r="AI1118">
            <v>2</v>
          </cell>
          <cell r="AJ1118">
            <v>0</v>
          </cell>
          <cell r="AK1118">
            <v>39140</v>
          </cell>
          <cell r="AL1118">
            <v>3.0000000000000027E-2</v>
          </cell>
          <cell r="AM1118">
            <v>144294.93087557604</v>
          </cell>
          <cell r="AN1118">
            <v>4202.7649769585405</v>
          </cell>
          <cell r="AO1118">
            <v>-0.18458333333333332</v>
          </cell>
          <cell r="AQ1118">
            <v>6500</v>
          </cell>
          <cell r="AR1118">
            <v>86000</v>
          </cell>
          <cell r="AS1118">
            <v>0.39</v>
          </cell>
          <cell r="AT1118">
            <v>1</v>
          </cell>
          <cell r="AU1118">
            <v>0</v>
          </cell>
          <cell r="AV1118">
            <v>39140</v>
          </cell>
          <cell r="AW1118">
            <v>144294.93087557604</v>
          </cell>
          <cell r="AX1118">
            <v>3.0000000000000027E-2</v>
          </cell>
          <cell r="AY1118">
            <v>4202.7649769585405</v>
          </cell>
          <cell r="AZ1118" t="str">
            <v>Regular Bonus</v>
          </cell>
          <cell r="BA1118" t="str">
            <v>Regular BonusEligible</v>
          </cell>
          <cell r="BB1118" t="str">
            <v>Regular BonusIsrael</v>
          </cell>
          <cell r="BC1118" t="str">
            <v>Regular BonusIsrael Employee</v>
          </cell>
          <cell r="BD1118" t="str">
            <v>T31</v>
          </cell>
          <cell r="BE1118" t="str">
            <v>Employee</v>
          </cell>
          <cell r="BF1118">
            <v>38000</v>
          </cell>
          <cell r="BG1118">
            <v>85000</v>
          </cell>
          <cell r="BH1118">
            <v>4</v>
          </cell>
          <cell r="BI1118">
            <v>4000</v>
          </cell>
          <cell r="BJ1118">
            <v>47250</v>
          </cell>
          <cell r="BK1118">
            <v>47250</v>
          </cell>
          <cell r="BL1118">
            <v>37800</v>
          </cell>
        </row>
        <row r="1119">
          <cell r="B1119">
            <v>20693</v>
          </cell>
          <cell r="C1119">
            <v>15780</v>
          </cell>
          <cell r="D1119">
            <v>212502</v>
          </cell>
          <cell r="E1119" t="str">
            <v>Samrat Rajaram</v>
          </cell>
          <cell r="F1119" t="str">
            <v>Territory Account Manager</v>
          </cell>
          <cell r="G1119" t="str">
            <v>Employee</v>
          </cell>
          <cell r="H1119" t="str">
            <v>EMEA Sales</v>
          </cell>
          <cell r="I1119" t="str">
            <v>DUBAI</v>
          </cell>
          <cell r="J1119" t="str">
            <v>United Arab Emirates</v>
          </cell>
          <cell r="K1119">
            <v>43810</v>
          </cell>
          <cell r="L1119" t="str">
            <v>EMEA</v>
          </cell>
          <cell r="M1119" t="str">
            <v>S53P</v>
          </cell>
          <cell r="N1119" t="str">
            <v>S</v>
          </cell>
          <cell r="O1119" t="str">
            <v>5</v>
          </cell>
          <cell r="P1119" t="str">
            <v>Regular</v>
          </cell>
          <cell r="R1119">
            <v>1</v>
          </cell>
          <cell r="U1119" t="str">
            <v>AED</v>
          </cell>
          <cell r="V1119" t="str">
            <v>EMEA Sales</v>
          </cell>
          <cell r="W1119" t="str">
            <v>Bruno Darmon</v>
          </cell>
          <cell r="Y1119" t="str">
            <v>Eligible</v>
          </cell>
          <cell r="Z1119">
            <v>480000</v>
          </cell>
          <cell r="AA1119">
            <v>130701.15724982982</v>
          </cell>
          <cell r="AB1119">
            <v>480000</v>
          </cell>
          <cell r="AC1119">
            <v>130701.15724982982</v>
          </cell>
          <cell r="AD1119">
            <v>5</v>
          </cell>
          <cell r="AE1119" t="str">
            <v>S53</v>
          </cell>
          <cell r="AF1119">
            <v>350000</v>
          </cell>
          <cell r="AG1119">
            <v>650000</v>
          </cell>
          <cell r="AH1119">
            <v>0.43</v>
          </cell>
          <cell r="AI1119">
            <v>2</v>
          </cell>
          <cell r="AJ1119">
            <v>0</v>
          </cell>
          <cell r="AK1119">
            <v>518400.00000000006</v>
          </cell>
          <cell r="AL1119">
            <v>8.0000000000000071E-2</v>
          </cell>
          <cell r="AM1119">
            <v>141157.24982981622</v>
          </cell>
          <cell r="AN1119">
            <v>10456.092579986405</v>
          </cell>
          <cell r="AO1119">
            <v>-0.20246153846153836</v>
          </cell>
          <cell r="AQ1119">
            <v>280000</v>
          </cell>
          <cell r="AR1119">
            <v>920000</v>
          </cell>
          <cell r="AS1119">
            <v>0.31</v>
          </cell>
          <cell r="AT1119">
            <v>1</v>
          </cell>
          <cell r="AU1119">
            <v>0</v>
          </cell>
          <cell r="AV1119">
            <v>518400.00000000006</v>
          </cell>
          <cell r="AW1119">
            <v>141157.24982981622</v>
          </cell>
          <cell r="AX1119">
            <v>8.0000000000000071E-2</v>
          </cell>
          <cell r="AY1119">
            <v>10456.092579986405</v>
          </cell>
          <cell r="AZ1119" t="str">
            <v>commission</v>
          </cell>
          <cell r="BA1119" t="str">
            <v>commissionEligible</v>
          </cell>
          <cell r="BB1119" t="str">
            <v>commissionUnited Arab Emirates</v>
          </cell>
          <cell r="BC1119" t="str">
            <v xml:space="preserve">commissionUnited Arab Emirates </v>
          </cell>
        </row>
        <row r="1120">
          <cell r="B1120">
            <v>18603</v>
          </cell>
          <cell r="C1120">
            <v>13649</v>
          </cell>
          <cell r="D1120">
            <v>166273</v>
          </cell>
          <cell r="E1120" t="str">
            <v>Sandeep Gehi</v>
          </cell>
          <cell r="F1120" t="str">
            <v>Account Manager</v>
          </cell>
          <cell r="G1120" t="str">
            <v>Employee</v>
          </cell>
          <cell r="H1120" t="str">
            <v>EMEA Sales</v>
          </cell>
          <cell r="I1120" t="str">
            <v>DUBAI</v>
          </cell>
          <cell r="J1120" t="str">
            <v>United Arab Emirates</v>
          </cell>
          <cell r="K1120">
            <v>43359</v>
          </cell>
          <cell r="L1120" t="str">
            <v>EMEA</v>
          </cell>
          <cell r="M1120" t="str">
            <v>S43P</v>
          </cell>
          <cell r="N1120" t="str">
            <v>S</v>
          </cell>
          <cell r="O1120" t="str">
            <v>4</v>
          </cell>
          <cell r="P1120" t="str">
            <v>Regular</v>
          </cell>
          <cell r="R1120">
            <v>1</v>
          </cell>
          <cell r="U1120" t="str">
            <v>AED</v>
          </cell>
          <cell r="V1120" t="str">
            <v>EMEA Sales</v>
          </cell>
          <cell r="W1120" t="str">
            <v>Bruno Darmon</v>
          </cell>
          <cell r="Y1120" t="str">
            <v>Eligible</v>
          </cell>
          <cell r="Z1120">
            <v>460000</v>
          </cell>
          <cell r="AA1120">
            <v>125255.27569775358</v>
          </cell>
          <cell r="AB1120">
            <v>576000</v>
          </cell>
          <cell r="AC1120">
            <v>156841.38869979579</v>
          </cell>
          <cell r="AD1120">
            <v>5</v>
          </cell>
          <cell r="AE1120" t="str">
            <v>S43</v>
          </cell>
          <cell r="AF1120">
            <v>500000</v>
          </cell>
          <cell r="AG1120">
            <v>800000</v>
          </cell>
          <cell r="AH1120">
            <v>0</v>
          </cell>
          <cell r="AI1120">
            <v>1</v>
          </cell>
          <cell r="AJ1120">
            <v>0</v>
          </cell>
          <cell r="AK1120">
            <v>576000</v>
          </cell>
          <cell r="AL1120">
            <v>0</v>
          </cell>
          <cell r="AM1120">
            <v>156841.38869979579</v>
          </cell>
          <cell r="AN1120">
            <v>0</v>
          </cell>
          <cell r="AO1120">
            <v>-0.28000000000000003</v>
          </cell>
          <cell r="AP1120" t="str">
            <v>Already received an increase</v>
          </cell>
          <cell r="AQ1120">
            <v>280000</v>
          </cell>
          <cell r="AR1120">
            <v>920000</v>
          </cell>
          <cell r="AS1120">
            <v>0.46</v>
          </cell>
          <cell r="AT1120">
            <v>1</v>
          </cell>
          <cell r="AU1120">
            <v>0</v>
          </cell>
          <cell r="AV1120">
            <v>576000</v>
          </cell>
          <cell r="AW1120">
            <v>156841.38869979579</v>
          </cell>
          <cell r="AX1120">
            <v>0</v>
          </cell>
          <cell r="AY1120">
            <v>0</v>
          </cell>
          <cell r="AZ1120" t="str">
            <v>commission</v>
          </cell>
          <cell r="BA1120" t="str">
            <v>commissionEligible</v>
          </cell>
          <cell r="BB1120" t="str">
            <v>commissionUnited Arab Emirates</v>
          </cell>
          <cell r="BC1120" t="str">
            <v xml:space="preserve">commissionUnited Arab Emirates </v>
          </cell>
          <cell r="BH1120">
            <v>2</v>
          </cell>
        </row>
        <row r="1121">
          <cell r="B1121">
            <v>17537</v>
          </cell>
          <cell r="C1121">
            <v>12552</v>
          </cell>
          <cell r="D1121">
            <v>146017</v>
          </cell>
          <cell r="E1121" t="str">
            <v>David Rodrigues</v>
          </cell>
          <cell r="F1121" t="str">
            <v>Account Manager</v>
          </cell>
          <cell r="G1121" t="str">
            <v>Employee</v>
          </cell>
          <cell r="H1121" t="str">
            <v>EMEA Sales</v>
          </cell>
          <cell r="I1121" t="str">
            <v>PARIS</v>
          </cell>
          <cell r="J1121" t="str">
            <v>France</v>
          </cell>
          <cell r="K1121">
            <v>43102</v>
          </cell>
          <cell r="L1121" t="str">
            <v>EMEA</v>
          </cell>
          <cell r="M1121" t="str">
            <v>S53P</v>
          </cell>
          <cell r="N1121" t="str">
            <v>S</v>
          </cell>
          <cell r="O1121" t="str">
            <v>5</v>
          </cell>
          <cell r="P1121" t="str">
            <v>Regular</v>
          </cell>
          <cell r="R1121">
            <v>1</v>
          </cell>
          <cell r="U1121" t="str">
            <v>EUR</v>
          </cell>
          <cell r="V1121" t="str">
            <v>EMEA Sales</v>
          </cell>
          <cell r="W1121" t="str">
            <v>Bruno Darmon</v>
          </cell>
          <cell r="Y1121" t="str">
            <v>Eligible</v>
          </cell>
          <cell r="Z1121">
            <v>103980</v>
          </cell>
          <cell r="AA1121">
            <v>126413.22639446607</v>
          </cell>
          <cell r="AB1121">
            <v>103980</v>
          </cell>
          <cell r="AC1121">
            <v>126413.22639446607</v>
          </cell>
          <cell r="AD1121">
            <v>4</v>
          </cell>
          <cell r="AE1121" t="str">
            <v>S53</v>
          </cell>
          <cell r="AF1121">
            <v>70000</v>
          </cell>
          <cell r="AG1121">
            <v>130000</v>
          </cell>
          <cell r="AH1121">
            <v>0.56000000000000005</v>
          </cell>
          <cell r="AI1121">
            <v>3</v>
          </cell>
          <cell r="AJ1121">
            <v>0</v>
          </cell>
          <cell r="AK1121">
            <v>108139.2</v>
          </cell>
          <cell r="AL1121">
            <v>4.0000000000000036E-2</v>
          </cell>
          <cell r="AM1121">
            <v>131469.7554502447</v>
          </cell>
          <cell r="AN1121">
            <v>5056.5290557786357</v>
          </cell>
          <cell r="AO1121">
            <v>-0.16815999999999998</v>
          </cell>
          <cell r="AQ1121">
            <v>43000</v>
          </cell>
          <cell r="AR1121">
            <v>305000</v>
          </cell>
          <cell r="AS1121">
            <v>0.23</v>
          </cell>
          <cell r="AT1121">
            <v>1</v>
          </cell>
          <cell r="AU1121">
            <v>0</v>
          </cell>
          <cell r="AV1121">
            <v>108139.2</v>
          </cell>
          <cell r="AW1121">
            <v>131469.7554502447</v>
          </cell>
          <cell r="AX1121">
            <v>4.0000000000000036E-2</v>
          </cell>
          <cell r="AY1121">
            <v>5056.5290557786357</v>
          </cell>
          <cell r="AZ1121" t="str">
            <v>commission</v>
          </cell>
          <cell r="BA1121" t="str">
            <v>commissionEligible</v>
          </cell>
          <cell r="BB1121" t="str">
            <v>commissionFrance</v>
          </cell>
          <cell r="BC1121" t="str">
            <v xml:space="preserve">commissionFrance </v>
          </cell>
          <cell r="BH1121">
            <v>5</v>
          </cell>
        </row>
        <row r="1122">
          <cell r="B1122">
            <v>17067</v>
          </cell>
          <cell r="C1122">
            <v>11980</v>
          </cell>
          <cell r="D1122">
            <v>121712</v>
          </cell>
          <cell r="E1122" t="str">
            <v>Mathieu Pijoulat</v>
          </cell>
          <cell r="F1122" t="str">
            <v>Account Manager</v>
          </cell>
          <cell r="G1122" t="str">
            <v>Employee</v>
          </cell>
          <cell r="H1122" t="str">
            <v>EMEA Sales</v>
          </cell>
          <cell r="I1122" t="str">
            <v>PARIS</v>
          </cell>
          <cell r="J1122" t="str">
            <v>France</v>
          </cell>
          <cell r="K1122">
            <v>43023</v>
          </cell>
          <cell r="L1122" t="str">
            <v>EMEA</v>
          </cell>
          <cell r="M1122" t="str">
            <v>S51P</v>
          </cell>
          <cell r="N1122" t="str">
            <v>S</v>
          </cell>
          <cell r="O1122" t="str">
            <v>5</v>
          </cell>
          <cell r="P1122" t="str">
            <v>Regular</v>
          </cell>
          <cell r="R1122">
            <v>1</v>
          </cell>
          <cell r="U1122" t="str">
            <v>EUR</v>
          </cell>
          <cell r="V1122" t="str">
            <v>EMEA Sales</v>
          </cell>
          <cell r="W1122" t="str">
            <v>Bruno Darmon</v>
          </cell>
          <cell r="Y1122" t="str">
            <v>Eligible</v>
          </cell>
          <cell r="Z1122">
            <v>85000</v>
          </cell>
          <cell r="AA1122">
            <v>103338.3751060744</v>
          </cell>
          <cell r="AB1122">
            <v>85000</v>
          </cell>
          <cell r="AC1122">
            <v>103338.3751060744</v>
          </cell>
          <cell r="AD1122">
            <v>4</v>
          </cell>
          <cell r="AE1122" t="str">
            <v>S51</v>
          </cell>
          <cell r="AF1122">
            <v>65000</v>
          </cell>
          <cell r="AG1122">
            <v>100000</v>
          </cell>
          <cell r="AH1122">
            <v>0.56999999999999995</v>
          </cell>
          <cell r="AI1122">
            <v>3</v>
          </cell>
          <cell r="AJ1122">
            <v>0</v>
          </cell>
          <cell r="AK1122">
            <v>88400</v>
          </cell>
          <cell r="AL1122">
            <v>4.0000000000000036E-2</v>
          </cell>
          <cell r="AM1122">
            <v>107471.91011031737</v>
          </cell>
          <cell r="AN1122">
            <v>4133.5350042429782</v>
          </cell>
          <cell r="AO1122">
            <v>-0.11599999999999999</v>
          </cell>
          <cell r="AQ1122">
            <v>43000</v>
          </cell>
          <cell r="AR1122">
            <v>305000</v>
          </cell>
          <cell r="AS1122">
            <v>0.16</v>
          </cell>
          <cell r="AT1122">
            <v>1</v>
          </cell>
          <cell r="AU1122">
            <v>0</v>
          </cell>
          <cell r="AV1122">
            <v>88400</v>
          </cell>
          <cell r="AW1122">
            <v>107471.91011031737</v>
          </cell>
          <cell r="AX1122">
            <v>4.0000000000000036E-2</v>
          </cell>
          <cell r="AY1122">
            <v>4133.5350042429782</v>
          </cell>
          <cell r="AZ1122" t="str">
            <v>commission</v>
          </cell>
          <cell r="BA1122" t="str">
            <v>commissionEligible</v>
          </cell>
          <cell r="BB1122" t="str">
            <v>commissionFrance</v>
          </cell>
          <cell r="BC1122" t="str">
            <v xml:space="preserve">commissionFrance </v>
          </cell>
          <cell r="BH1122">
            <v>4</v>
          </cell>
        </row>
        <row r="1123">
          <cell r="B1123">
            <v>16082</v>
          </cell>
          <cell r="C1123">
            <v>11019</v>
          </cell>
          <cell r="D1123">
            <v>111362</v>
          </cell>
          <cell r="E1123" t="str">
            <v>Alessandro Gaggero</v>
          </cell>
          <cell r="F1123" t="str">
            <v>Major Account Manager - Milan, Italy</v>
          </cell>
          <cell r="G1123" t="str">
            <v>Employee</v>
          </cell>
          <cell r="H1123" t="str">
            <v>EMEA Sales</v>
          </cell>
          <cell r="I1123" t="str">
            <v>MILANO</v>
          </cell>
          <cell r="J1123" t="str">
            <v>Italy</v>
          </cell>
          <cell r="K1123">
            <v>42795</v>
          </cell>
          <cell r="L1123" t="str">
            <v>EMEA</v>
          </cell>
          <cell r="M1123" t="str">
            <v>S43P</v>
          </cell>
          <cell r="N1123" t="str">
            <v>S</v>
          </cell>
          <cell r="O1123" t="str">
            <v>4</v>
          </cell>
          <cell r="P1123" t="str">
            <v>Regular</v>
          </cell>
          <cell r="R1123">
            <v>1</v>
          </cell>
          <cell r="U1123" t="str">
            <v>EUR</v>
          </cell>
          <cell r="V1123" t="str">
            <v>EMEA Sales</v>
          </cell>
          <cell r="W1123" t="str">
            <v>Bruno Darmon</v>
          </cell>
          <cell r="Y1123" t="str">
            <v>Eligible</v>
          </cell>
          <cell r="Z1123">
            <v>129900</v>
          </cell>
          <cell r="AA1123">
            <v>157925.35207387133</v>
          </cell>
          <cell r="AB1123">
            <v>129900</v>
          </cell>
          <cell r="AC1123">
            <v>157925.35207387133</v>
          </cell>
          <cell r="AD1123">
            <v>5</v>
          </cell>
          <cell r="AE1123" t="str">
            <v>S43</v>
          </cell>
          <cell r="AF1123">
            <v>90000</v>
          </cell>
          <cell r="AG1123">
            <v>160000</v>
          </cell>
          <cell r="AH1123">
            <v>0.56999999999999995</v>
          </cell>
          <cell r="AI1123">
            <v>3</v>
          </cell>
          <cell r="AJ1123">
            <v>0</v>
          </cell>
          <cell r="AK1123">
            <v>137694</v>
          </cell>
          <cell r="AL1123">
            <v>6.0000000000000053E-2</v>
          </cell>
          <cell r="AM1123">
            <v>167400.87319830363</v>
          </cell>
          <cell r="AN1123">
            <v>9475.5211244323</v>
          </cell>
          <cell r="AO1123">
            <v>-0.13941250000000005</v>
          </cell>
          <cell r="AQ1123">
            <v>39120</v>
          </cell>
          <cell r="AR1123">
            <v>330000</v>
          </cell>
          <cell r="AS1123">
            <v>0.31</v>
          </cell>
          <cell r="AT1123">
            <v>1</v>
          </cell>
          <cell r="AU1123">
            <v>0</v>
          </cell>
          <cell r="AV1123">
            <v>137694</v>
          </cell>
          <cell r="AW1123">
            <v>167400.87319830363</v>
          </cell>
          <cell r="AX1123">
            <v>6.0000000000000053E-2</v>
          </cell>
          <cell r="AY1123">
            <v>9475.5211244323</v>
          </cell>
          <cell r="AZ1123" t="str">
            <v>commission</v>
          </cell>
          <cell r="BA1123" t="str">
            <v>commissionEligible</v>
          </cell>
          <cell r="BB1123" t="str">
            <v>commissionItaly</v>
          </cell>
          <cell r="BC1123" t="str">
            <v xml:space="preserve">commissionItaly </v>
          </cell>
          <cell r="BH1123">
            <v>5</v>
          </cell>
        </row>
        <row r="1124">
          <cell r="B1124">
            <v>10118</v>
          </cell>
          <cell r="C1124">
            <v>15034</v>
          </cell>
          <cell r="D1124">
            <v>118368</v>
          </cell>
          <cell r="E1124" t="str">
            <v>Alvaro Roldan</v>
          </cell>
          <cell r="F1124" t="str">
            <v>Major Account Manager</v>
          </cell>
          <cell r="G1124" t="str">
            <v>Employee</v>
          </cell>
          <cell r="H1124" t="str">
            <v>EMEA Sales</v>
          </cell>
          <cell r="I1124" t="str">
            <v>MADRID</v>
          </cell>
          <cell r="J1124" t="str">
            <v>Spain</v>
          </cell>
          <cell r="K1124">
            <v>42825</v>
          </cell>
          <cell r="L1124" t="str">
            <v>EMEA</v>
          </cell>
          <cell r="M1124" t="str">
            <v>S43P</v>
          </cell>
          <cell r="N1124" t="str">
            <v>S</v>
          </cell>
          <cell r="O1124" t="str">
            <v>4</v>
          </cell>
          <cell r="P1124" t="str">
            <v>Regular</v>
          </cell>
          <cell r="R1124">
            <v>1</v>
          </cell>
          <cell r="U1124" t="str">
            <v>EUR</v>
          </cell>
          <cell r="V1124" t="str">
            <v>EMEA Sales</v>
          </cell>
          <cell r="W1124" t="str">
            <v>Bruno Darmon</v>
          </cell>
          <cell r="Y1124" t="str">
            <v>Eligible</v>
          </cell>
          <cell r="Z1124">
            <v>137900</v>
          </cell>
          <cell r="AA1124">
            <v>167651.31678973717</v>
          </cell>
          <cell r="AB1124">
            <v>137900</v>
          </cell>
          <cell r="AC1124">
            <v>167651.31678973717</v>
          </cell>
          <cell r="AD1124">
            <v>3</v>
          </cell>
          <cell r="AE1124" t="str">
            <v>S43</v>
          </cell>
          <cell r="AF1124">
            <v>100000</v>
          </cell>
          <cell r="AG1124">
            <v>150000</v>
          </cell>
          <cell r="AH1124">
            <v>0.75</v>
          </cell>
          <cell r="AI1124">
            <v>4</v>
          </cell>
          <cell r="AJ1124">
            <v>0</v>
          </cell>
          <cell r="AK1124">
            <v>139968.5</v>
          </cell>
          <cell r="AL1124">
            <v>1.4999999999999902E-2</v>
          </cell>
          <cell r="AM1124">
            <v>170166.08654158321</v>
          </cell>
          <cell r="AN1124">
            <v>2514.7697518460336</v>
          </cell>
          <cell r="AO1124">
            <v>-6.6876666666666695E-2</v>
          </cell>
          <cell r="AQ1124">
            <v>37000</v>
          </cell>
          <cell r="AR1124">
            <v>230000</v>
          </cell>
          <cell r="AS1124">
            <v>0.52</v>
          </cell>
          <cell r="AT1124">
            <v>1</v>
          </cell>
          <cell r="AU1124">
            <v>0</v>
          </cell>
          <cell r="AV1124">
            <v>139968.5</v>
          </cell>
          <cell r="AW1124">
            <v>170166.08654158321</v>
          </cell>
          <cell r="AX1124">
            <v>1.4999999999999902E-2</v>
          </cell>
          <cell r="AY1124">
            <v>2514.7697518460336</v>
          </cell>
          <cell r="AZ1124" t="str">
            <v>commission</v>
          </cell>
          <cell r="BA1124" t="str">
            <v>commissionEligible</v>
          </cell>
          <cell r="BB1124" t="str">
            <v>commissionSpain</v>
          </cell>
          <cell r="BC1124" t="str">
            <v xml:space="preserve">commissionSpain </v>
          </cell>
          <cell r="BH1124">
            <v>5</v>
          </cell>
        </row>
        <row r="1125">
          <cell r="B1125">
            <v>19811</v>
          </cell>
          <cell r="C1125">
            <v>14869</v>
          </cell>
          <cell r="D1125">
            <v>191261</v>
          </cell>
          <cell r="E1125" t="str">
            <v>Barbara Aiana</v>
          </cell>
          <cell r="F1125" t="str">
            <v>Channel Account Manager</v>
          </cell>
          <cell r="G1125" t="str">
            <v>Employee</v>
          </cell>
          <cell r="H1125" t="str">
            <v>EMEA Sales</v>
          </cell>
          <cell r="I1125" t="str">
            <v>MILANO</v>
          </cell>
          <cell r="J1125" t="str">
            <v>Italy</v>
          </cell>
          <cell r="K1125">
            <v>43587</v>
          </cell>
          <cell r="L1125" t="str">
            <v>EMEA</v>
          </cell>
          <cell r="M1125" t="str">
            <v>S41P</v>
          </cell>
          <cell r="N1125" t="str">
            <v>S</v>
          </cell>
          <cell r="O1125" t="str">
            <v>4</v>
          </cell>
          <cell r="P1125" t="str">
            <v>Regular</v>
          </cell>
          <cell r="R1125">
            <v>1</v>
          </cell>
          <cell r="U1125" t="str">
            <v>EUR</v>
          </cell>
          <cell r="V1125" t="str">
            <v>EMEA Sales</v>
          </cell>
          <cell r="W1125" t="str">
            <v>Bruno Darmon</v>
          </cell>
          <cell r="Y1125" t="str">
            <v>Eligible</v>
          </cell>
          <cell r="Z1125">
            <v>130000</v>
          </cell>
          <cell r="AA1125">
            <v>158046.92663281967</v>
          </cell>
          <cell r="AB1125">
            <v>130000</v>
          </cell>
          <cell r="AC1125">
            <v>158046.92663281967</v>
          </cell>
          <cell r="AD1125">
            <v>3</v>
          </cell>
          <cell r="AE1125" t="str">
            <v>S41</v>
          </cell>
          <cell r="AF1125">
            <v>100000</v>
          </cell>
          <cell r="AG1125">
            <v>135000</v>
          </cell>
          <cell r="AH1125">
            <v>0.85</v>
          </cell>
          <cell r="AI1125">
            <v>5</v>
          </cell>
          <cell r="AJ1125">
            <v>0</v>
          </cell>
          <cell r="AK1125">
            <v>131300</v>
          </cell>
          <cell r="AL1125">
            <v>1.0000000000000009E-2</v>
          </cell>
          <cell r="AM1125">
            <v>159627.39589914784</v>
          </cell>
          <cell r="AN1125">
            <v>1580.4692663281749</v>
          </cell>
          <cell r="AO1125">
            <v>-2.7407407407407436E-2</v>
          </cell>
          <cell r="AQ1125">
            <v>39120</v>
          </cell>
          <cell r="AR1125">
            <v>330000</v>
          </cell>
          <cell r="AS1125">
            <v>0.31</v>
          </cell>
          <cell r="AT1125">
            <v>1</v>
          </cell>
          <cell r="AU1125">
            <v>0</v>
          </cell>
          <cell r="AV1125">
            <v>131300</v>
          </cell>
          <cell r="AW1125">
            <v>159627.39589914784</v>
          </cell>
          <cell r="AX1125">
            <v>1.0000000000000009E-2</v>
          </cell>
          <cell r="AY1125">
            <v>1580.4692663281749</v>
          </cell>
          <cell r="AZ1125" t="str">
            <v>commission</v>
          </cell>
          <cell r="BA1125" t="str">
            <v>commissionEligible</v>
          </cell>
          <cell r="BB1125" t="str">
            <v>commissionItaly</v>
          </cell>
          <cell r="BC1125" t="str">
            <v xml:space="preserve">commissionItaly </v>
          </cell>
          <cell r="BH1125">
            <v>4</v>
          </cell>
        </row>
        <row r="1126">
          <cell r="B1126">
            <v>19578</v>
          </cell>
          <cell r="C1126">
            <v>14636</v>
          </cell>
          <cell r="D1126">
            <v>181953</v>
          </cell>
          <cell r="E1126" t="str">
            <v>Carlos Jorge Oliveira Martins</v>
          </cell>
          <cell r="F1126" t="str">
            <v>Major Account Manager</v>
          </cell>
          <cell r="G1126" t="str">
            <v>Employee</v>
          </cell>
          <cell r="H1126" t="str">
            <v>EMEA Sales</v>
          </cell>
          <cell r="I1126" t="str">
            <v>LISBON</v>
          </cell>
          <cell r="J1126" t="str">
            <v>Portugal</v>
          </cell>
          <cell r="K1126">
            <v>43556</v>
          </cell>
          <cell r="L1126" t="str">
            <v>EMEA</v>
          </cell>
          <cell r="M1126" t="str">
            <v>S53P</v>
          </cell>
          <cell r="N1126" t="str">
            <v>S</v>
          </cell>
          <cell r="O1126" t="str">
            <v>5</v>
          </cell>
          <cell r="P1126" t="str">
            <v>Regular</v>
          </cell>
          <cell r="R1126">
            <v>1</v>
          </cell>
          <cell r="U1126" t="str">
            <v>EUR</v>
          </cell>
          <cell r="V1126" t="str">
            <v>EMEA Sales</v>
          </cell>
          <cell r="W1126" t="str">
            <v>Bruno Darmon</v>
          </cell>
          <cell r="Y1126" t="str">
            <v>Eligible</v>
          </cell>
          <cell r="Z1126">
            <v>100000</v>
          </cell>
          <cell r="AA1126">
            <v>121574.55894832281</v>
          </cell>
          <cell r="AB1126">
            <v>100000</v>
          </cell>
          <cell r="AC1126">
            <v>121574.55894832281</v>
          </cell>
          <cell r="AD1126">
            <v>5</v>
          </cell>
          <cell r="AE1126" t="str">
            <v>S53</v>
          </cell>
          <cell r="AF1126">
            <v>55000</v>
          </cell>
          <cell r="AG1126">
            <v>90000</v>
          </cell>
          <cell r="AH1126">
            <v>1</v>
          </cell>
          <cell r="AI1126">
            <v>5</v>
          </cell>
          <cell r="AJ1126">
            <v>0</v>
          </cell>
          <cell r="AK1126">
            <v>100000</v>
          </cell>
          <cell r="AL1126">
            <v>0</v>
          </cell>
          <cell r="AM1126">
            <v>121574.55894832281</v>
          </cell>
          <cell r="AN1126">
            <v>0</v>
          </cell>
          <cell r="AO1126">
            <v>0.11111111111111116</v>
          </cell>
          <cell r="AP1126" t="str">
            <v>Above Range</v>
          </cell>
          <cell r="AQ1126">
            <v>60550</v>
          </cell>
          <cell r="AR1126">
            <v>155000</v>
          </cell>
          <cell r="AS1126">
            <v>0.41</v>
          </cell>
          <cell r="AT1126">
            <v>1</v>
          </cell>
          <cell r="AU1126">
            <v>0</v>
          </cell>
          <cell r="AV1126">
            <v>100000</v>
          </cell>
          <cell r="AW1126">
            <v>121574.55894832281</v>
          </cell>
          <cell r="AX1126">
            <v>0</v>
          </cell>
          <cell r="AY1126">
            <v>0</v>
          </cell>
          <cell r="AZ1126" t="str">
            <v>commission</v>
          </cell>
          <cell r="BA1126" t="str">
            <v>commissionEligible</v>
          </cell>
          <cell r="BB1126" t="str">
            <v>commissionPortugal</v>
          </cell>
          <cell r="BC1126" t="str">
            <v xml:space="preserve">commissionPortugal </v>
          </cell>
          <cell r="BH1126">
            <v>5</v>
          </cell>
        </row>
        <row r="1127">
          <cell r="B1127">
            <v>19754</v>
          </cell>
          <cell r="C1127">
            <v>14812</v>
          </cell>
          <cell r="D1127">
            <v>189036</v>
          </cell>
          <cell r="E1127" t="str">
            <v>Carlos Villanueva Humanes</v>
          </cell>
          <cell r="F1127" t="str">
            <v>Major Account Manager</v>
          </cell>
          <cell r="G1127" t="str">
            <v>Employee</v>
          </cell>
          <cell r="H1127" t="str">
            <v>EMEA Sales</v>
          </cell>
          <cell r="I1127" t="str">
            <v>MADRID</v>
          </cell>
          <cell r="J1127" t="str">
            <v>Spain</v>
          </cell>
          <cell r="K1127">
            <v>43559</v>
          </cell>
          <cell r="L1127" t="str">
            <v>EMEA</v>
          </cell>
          <cell r="M1127" t="str">
            <v>S43P</v>
          </cell>
          <cell r="N1127" t="str">
            <v>S</v>
          </cell>
          <cell r="O1127" t="str">
            <v>4</v>
          </cell>
          <cell r="P1127" t="str">
            <v>Regular</v>
          </cell>
          <cell r="R1127">
            <v>1</v>
          </cell>
          <cell r="U1127" t="str">
            <v>EUR</v>
          </cell>
          <cell r="V1127" t="str">
            <v>EMEA Sales</v>
          </cell>
          <cell r="W1127" t="str">
            <v>Bruno Darmon</v>
          </cell>
          <cell r="Y1127" t="str">
            <v>Eligible</v>
          </cell>
          <cell r="Z1127">
            <v>105000</v>
          </cell>
          <cell r="AA1127">
            <v>127653.28689573896</v>
          </cell>
          <cell r="AB1127">
            <v>105000</v>
          </cell>
          <cell r="AC1127">
            <v>127653.28689573896</v>
          </cell>
          <cell r="AD1127">
            <v>5</v>
          </cell>
          <cell r="AE1127" t="str">
            <v>S43</v>
          </cell>
          <cell r="AF1127">
            <v>100000</v>
          </cell>
          <cell r="AG1127">
            <v>150000</v>
          </cell>
          <cell r="AH1127">
            <v>0.1</v>
          </cell>
          <cell r="AI1127">
            <v>1</v>
          </cell>
          <cell r="AJ1127">
            <v>0</v>
          </cell>
          <cell r="AK1127">
            <v>114450.00000000001</v>
          </cell>
          <cell r="AL1127">
            <v>9.000000000000008E-2</v>
          </cell>
          <cell r="AM1127">
            <v>139142.08271635548</v>
          </cell>
          <cell r="AN1127">
            <v>11488.79582061652</v>
          </cell>
          <cell r="AO1127">
            <v>-0.23699999999999988</v>
          </cell>
          <cell r="AQ1127">
            <v>37000</v>
          </cell>
          <cell r="AR1127">
            <v>230000</v>
          </cell>
          <cell r="AS1127">
            <v>0.35</v>
          </cell>
          <cell r="AT1127">
            <v>1</v>
          </cell>
          <cell r="AU1127">
            <v>0</v>
          </cell>
          <cell r="AV1127">
            <v>114450.00000000001</v>
          </cell>
          <cell r="AW1127">
            <v>139142.08271635548</v>
          </cell>
          <cell r="AX1127">
            <v>9.000000000000008E-2</v>
          </cell>
          <cell r="AY1127">
            <v>11488.79582061652</v>
          </cell>
          <cell r="AZ1127" t="str">
            <v>commission</v>
          </cell>
          <cell r="BA1127" t="str">
            <v>commissionEligible</v>
          </cell>
          <cell r="BB1127" t="str">
            <v>commissionSpain</v>
          </cell>
          <cell r="BC1127" t="str">
            <v xml:space="preserve">commissionSpain </v>
          </cell>
          <cell r="BH1127">
            <v>3</v>
          </cell>
        </row>
        <row r="1128">
          <cell r="B1128">
            <v>16223</v>
          </cell>
          <cell r="C1128">
            <v>11160</v>
          </cell>
          <cell r="D1128">
            <v>119943</v>
          </cell>
          <cell r="E1128" t="str">
            <v>Cristian Cantizano Jimenez</v>
          </cell>
          <cell r="F1128" t="str">
            <v>Enterprise Account Team Leader</v>
          </cell>
          <cell r="G1128" t="str">
            <v>Employee</v>
          </cell>
          <cell r="H1128" t="str">
            <v>EMEA Sales</v>
          </cell>
          <cell r="I1128" t="str">
            <v>MADRID</v>
          </cell>
          <cell r="J1128" t="str">
            <v>Spain</v>
          </cell>
          <cell r="K1128">
            <v>42821</v>
          </cell>
          <cell r="L1128" t="str">
            <v>EMEA</v>
          </cell>
          <cell r="M1128" t="str">
            <v>S43M</v>
          </cell>
          <cell r="N1128" t="str">
            <v>S</v>
          </cell>
          <cell r="O1128" t="str">
            <v>4</v>
          </cell>
          <cell r="P1128" t="str">
            <v>Regular</v>
          </cell>
          <cell r="R1128">
            <v>1</v>
          </cell>
          <cell r="U1128" t="str">
            <v>EUR</v>
          </cell>
          <cell r="V1128" t="str">
            <v>EMEA Sales</v>
          </cell>
          <cell r="W1128" t="str">
            <v>Bruno Darmon</v>
          </cell>
          <cell r="Y1128" t="str">
            <v>Eligible</v>
          </cell>
          <cell r="Z1128">
            <v>138000</v>
          </cell>
          <cell r="AA1128">
            <v>167772.89134868549</v>
          </cell>
          <cell r="AB1128">
            <v>138000</v>
          </cell>
          <cell r="AC1128">
            <v>167772.89134868549</v>
          </cell>
          <cell r="AD1128">
            <v>4</v>
          </cell>
          <cell r="AE1128" t="str">
            <v>S43</v>
          </cell>
          <cell r="AF1128">
            <v>100000</v>
          </cell>
          <cell r="AG1128">
            <v>150000</v>
          </cell>
          <cell r="AH1128">
            <v>0.76</v>
          </cell>
          <cell r="AI1128">
            <v>4</v>
          </cell>
          <cell r="AJ1128">
            <v>0</v>
          </cell>
          <cell r="AK1128">
            <v>142140</v>
          </cell>
          <cell r="AL1128">
            <v>3.0000000000000027E-2</v>
          </cell>
          <cell r="AM1128">
            <v>172806.07808914606</v>
          </cell>
          <cell r="AN1128">
            <v>5033.1867404605728</v>
          </cell>
          <cell r="AO1128">
            <v>-5.2400000000000002E-2</v>
          </cell>
          <cell r="AQ1128">
            <v>37000</v>
          </cell>
          <cell r="AR1128">
            <v>230000</v>
          </cell>
          <cell r="AS1128">
            <v>0.52</v>
          </cell>
          <cell r="AT1128">
            <v>1</v>
          </cell>
          <cell r="AU1128">
            <v>0</v>
          </cell>
          <cell r="AV1128">
            <v>142140</v>
          </cell>
          <cell r="AW1128">
            <v>172806.07808914606</v>
          </cell>
          <cell r="AX1128">
            <v>3.0000000000000027E-2</v>
          </cell>
          <cell r="AY1128">
            <v>5033.1867404605728</v>
          </cell>
          <cell r="AZ1128" t="str">
            <v>commission</v>
          </cell>
          <cell r="BA1128" t="str">
            <v>commissionEligible</v>
          </cell>
          <cell r="BB1128" t="str">
            <v>commissionSpain</v>
          </cell>
          <cell r="BC1128" t="str">
            <v xml:space="preserve">commissionSpain </v>
          </cell>
          <cell r="BH1128">
            <v>3</v>
          </cell>
        </row>
        <row r="1129">
          <cell r="B1129">
            <v>9668</v>
          </cell>
          <cell r="C1129">
            <v>13051</v>
          </cell>
          <cell r="E1129" t="str">
            <v>Danilo Rossi</v>
          </cell>
          <cell r="F1129" t="str">
            <v>Team Leader Sales Rome</v>
          </cell>
          <cell r="G1129" t="str">
            <v>Employee</v>
          </cell>
          <cell r="H1129" t="str">
            <v>EMEA Sales</v>
          </cell>
          <cell r="I1129" t="str">
            <v>ROME</v>
          </cell>
          <cell r="J1129" t="str">
            <v>Italy</v>
          </cell>
          <cell r="K1129">
            <v>42004</v>
          </cell>
          <cell r="L1129" t="str">
            <v>EMEA</v>
          </cell>
          <cell r="M1129" t="str">
            <v>S43M</v>
          </cell>
          <cell r="N1129" t="str">
            <v>S</v>
          </cell>
          <cell r="O1129" t="str">
            <v>4</v>
          </cell>
          <cell r="P1129" t="str">
            <v>Regular</v>
          </cell>
          <cell r="R1129">
            <v>1</v>
          </cell>
          <cell r="U1129" t="str">
            <v>EUR</v>
          </cell>
          <cell r="V1129" t="str">
            <v>EMEA Sales</v>
          </cell>
          <cell r="W1129" t="str">
            <v>Bruno Darmon</v>
          </cell>
          <cell r="Y1129" t="str">
            <v>Eligible</v>
          </cell>
          <cell r="Z1129">
            <v>183750</v>
          </cell>
          <cell r="AA1129">
            <v>223393.25206754316</v>
          </cell>
          <cell r="AB1129">
            <v>183750</v>
          </cell>
          <cell r="AC1129">
            <v>223393.25206754316</v>
          </cell>
          <cell r="AD1129">
            <v>4</v>
          </cell>
          <cell r="AE1129" t="str">
            <v>S43</v>
          </cell>
          <cell r="AF1129">
            <v>90000</v>
          </cell>
          <cell r="AG1129">
            <v>160000</v>
          </cell>
          <cell r="AH1129">
            <v>1</v>
          </cell>
          <cell r="AI1129">
            <v>5</v>
          </cell>
          <cell r="AJ1129">
            <v>0</v>
          </cell>
          <cell r="AK1129">
            <v>183750</v>
          </cell>
          <cell r="AL1129">
            <v>0</v>
          </cell>
          <cell r="AM1129">
            <v>223393.25206754316</v>
          </cell>
          <cell r="AN1129">
            <v>0</v>
          </cell>
          <cell r="AO1129">
            <v>0.1484375</v>
          </cell>
          <cell r="AP1129" t="str">
            <v>Above Range</v>
          </cell>
          <cell r="AQ1129">
            <v>39120</v>
          </cell>
          <cell r="AR1129">
            <v>330000</v>
          </cell>
          <cell r="AS1129">
            <v>0.49</v>
          </cell>
          <cell r="AT1129">
            <v>1</v>
          </cell>
          <cell r="AU1129">
            <v>0</v>
          </cell>
          <cell r="AV1129">
            <v>183750</v>
          </cell>
          <cell r="AW1129">
            <v>223393.25206754316</v>
          </cell>
          <cell r="AX1129">
            <v>0</v>
          </cell>
          <cell r="AY1129">
            <v>0</v>
          </cell>
          <cell r="AZ1129" t="str">
            <v>commission</v>
          </cell>
          <cell r="BA1129" t="str">
            <v>commissionEligible</v>
          </cell>
          <cell r="BB1129" t="str">
            <v>commissionItaly</v>
          </cell>
          <cell r="BC1129" t="str">
            <v xml:space="preserve">commissionItaly </v>
          </cell>
          <cell r="BH1129">
            <v>5</v>
          </cell>
        </row>
        <row r="1130">
          <cell r="B1130">
            <v>19452</v>
          </cell>
          <cell r="C1130">
            <v>14510</v>
          </cell>
          <cell r="D1130">
            <v>181971</v>
          </cell>
          <cell r="E1130" t="str">
            <v>Emeric Ferrand</v>
          </cell>
          <cell r="F1130" t="str">
            <v>Account Manager</v>
          </cell>
          <cell r="G1130" t="str">
            <v>Employee</v>
          </cell>
          <cell r="H1130" t="str">
            <v>EMEA Sales</v>
          </cell>
          <cell r="I1130" t="str">
            <v>PARIS</v>
          </cell>
          <cell r="J1130" t="str">
            <v>France</v>
          </cell>
          <cell r="K1130">
            <v>43500</v>
          </cell>
          <cell r="L1130" t="str">
            <v>EMEA</v>
          </cell>
          <cell r="M1130" t="str">
            <v>S43P</v>
          </cell>
          <cell r="N1130" t="str">
            <v>S</v>
          </cell>
          <cell r="O1130" t="str">
            <v>4</v>
          </cell>
          <cell r="P1130" t="str">
            <v>Regular</v>
          </cell>
          <cell r="R1130">
            <v>1</v>
          </cell>
          <cell r="U1130" t="str">
            <v>EUR</v>
          </cell>
          <cell r="V1130" t="str">
            <v>EMEA Sales</v>
          </cell>
          <cell r="W1130" t="str">
            <v>Bruno Darmon</v>
          </cell>
          <cell r="Y1130" t="str">
            <v>Eligible</v>
          </cell>
          <cell r="Z1130">
            <v>124000</v>
          </cell>
          <cell r="AA1130">
            <v>150752.4530959203</v>
          </cell>
          <cell r="AB1130">
            <v>124000</v>
          </cell>
          <cell r="AC1130">
            <v>150752.4530959203</v>
          </cell>
          <cell r="AD1130">
            <v>4</v>
          </cell>
          <cell r="AE1130" t="str">
            <v>S43</v>
          </cell>
          <cell r="AF1130">
            <v>110000</v>
          </cell>
          <cell r="AG1130">
            <v>170000</v>
          </cell>
          <cell r="AH1130">
            <v>0.23</v>
          </cell>
          <cell r="AI1130">
            <v>2</v>
          </cell>
          <cell r="AJ1130">
            <v>0</v>
          </cell>
          <cell r="AK1130">
            <v>130200</v>
          </cell>
          <cell r="AL1130">
            <v>5.0000000000000044E-2</v>
          </cell>
          <cell r="AM1130">
            <v>158290.07575071629</v>
          </cell>
          <cell r="AN1130">
            <v>7537.6226547959959</v>
          </cell>
          <cell r="AO1130">
            <v>-0.23411764705882354</v>
          </cell>
          <cell r="AQ1130">
            <v>43000</v>
          </cell>
          <cell r="AR1130">
            <v>305000</v>
          </cell>
          <cell r="AS1130">
            <v>0.3</v>
          </cell>
          <cell r="AT1130">
            <v>1</v>
          </cell>
          <cell r="AU1130">
            <v>0</v>
          </cell>
          <cell r="AV1130">
            <v>130200</v>
          </cell>
          <cell r="AW1130">
            <v>158290.07575071629</v>
          </cell>
          <cell r="AX1130">
            <v>5.0000000000000044E-2</v>
          </cell>
          <cell r="AY1130">
            <v>7537.6226547959959</v>
          </cell>
          <cell r="AZ1130" t="str">
            <v>commission</v>
          </cell>
          <cell r="BA1130" t="str">
            <v>commissionEligible</v>
          </cell>
          <cell r="BB1130" t="str">
            <v>commissionFrance</v>
          </cell>
          <cell r="BC1130" t="str">
            <v xml:space="preserve">commissionFrance </v>
          </cell>
          <cell r="BH1130">
            <v>3</v>
          </cell>
        </row>
        <row r="1131">
          <cell r="B1131">
            <v>4763</v>
          </cell>
          <cell r="C1131">
            <v>15005</v>
          </cell>
          <cell r="E1131" t="str">
            <v>Fernando Herrero Garcia</v>
          </cell>
          <cell r="F1131" t="str">
            <v xml:space="preserve">Channel Sales Manager </v>
          </cell>
          <cell r="G1131" t="str">
            <v>Employee</v>
          </cell>
          <cell r="H1131" t="str">
            <v>EMEA Sales</v>
          </cell>
          <cell r="I1131" t="str">
            <v>MADRID</v>
          </cell>
          <cell r="J1131" t="str">
            <v>Spain</v>
          </cell>
          <cell r="K1131">
            <v>38200</v>
          </cell>
          <cell r="L1131" t="str">
            <v>EMEA</v>
          </cell>
          <cell r="M1131" t="str">
            <v>S41M</v>
          </cell>
          <cell r="N1131" t="str">
            <v>S</v>
          </cell>
          <cell r="O1131" t="str">
            <v>4</v>
          </cell>
          <cell r="P1131" t="str">
            <v>Regular</v>
          </cell>
          <cell r="R1131">
            <v>1</v>
          </cell>
          <cell r="U1131" t="str">
            <v>EUR</v>
          </cell>
          <cell r="V1131" t="str">
            <v>EMEA Sales</v>
          </cell>
          <cell r="W1131" t="str">
            <v>Bruno Darmon</v>
          </cell>
          <cell r="Y1131" t="str">
            <v>Eligible</v>
          </cell>
          <cell r="Z1131">
            <v>138000</v>
          </cell>
          <cell r="AA1131">
            <v>167772.89134868549</v>
          </cell>
          <cell r="AB1131">
            <v>138000</v>
          </cell>
          <cell r="AC1131">
            <v>167772.89134868549</v>
          </cell>
          <cell r="AD1131">
            <v>3</v>
          </cell>
          <cell r="AE1131" t="str">
            <v>S41</v>
          </cell>
          <cell r="AF1131">
            <v>90000</v>
          </cell>
          <cell r="AG1131">
            <v>140000</v>
          </cell>
          <cell r="AH1131">
            <v>0.96</v>
          </cell>
          <cell r="AI1131">
            <v>5</v>
          </cell>
          <cell r="AJ1131">
            <v>0</v>
          </cell>
          <cell r="AK1131">
            <v>139380</v>
          </cell>
          <cell r="AL1131">
            <v>1.0000000000000009E-2</v>
          </cell>
          <cell r="AM1131">
            <v>169450.62026217234</v>
          </cell>
          <cell r="AN1131">
            <v>1677.7289134868479</v>
          </cell>
          <cell r="AO1131">
            <v>-4.4285714285714484E-3</v>
          </cell>
          <cell r="AQ1131">
            <v>37000</v>
          </cell>
          <cell r="AR1131">
            <v>230000</v>
          </cell>
          <cell r="AS1131">
            <v>0.52</v>
          </cell>
          <cell r="AT1131">
            <v>1</v>
          </cell>
          <cell r="AU1131">
            <v>0</v>
          </cell>
          <cell r="AV1131">
            <v>139380</v>
          </cell>
          <cell r="AW1131">
            <v>169450.62026217234</v>
          </cell>
          <cell r="AX1131">
            <v>1.0000000000000009E-2</v>
          </cell>
          <cell r="AY1131">
            <v>1677.7289134868479</v>
          </cell>
          <cell r="AZ1131" t="str">
            <v>commission</v>
          </cell>
          <cell r="BA1131" t="str">
            <v>commissionEligible</v>
          </cell>
          <cell r="BB1131" t="str">
            <v>commissionSpain</v>
          </cell>
          <cell r="BC1131" t="str">
            <v xml:space="preserve">commissionSpain </v>
          </cell>
          <cell r="BH1131">
            <v>3</v>
          </cell>
        </row>
        <row r="1132">
          <cell r="B1132">
            <v>13763</v>
          </cell>
          <cell r="C1132">
            <v>8759</v>
          </cell>
          <cell r="D1132">
            <v>58792</v>
          </cell>
          <cell r="E1132" t="str">
            <v>Jose Perez</v>
          </cell>
          <cell r="F1132" t="str">
            <v>Channel Account Manager</v>
          </cell>
          <cell r="G1132" t="str">
            <v>Employee</v>
          </cell>
          <cell r="H1132" t="str">
            <v>EMEA Sales</v>
          </cell>
          <cell r="I1132" t="str">
            <v>MADRID</v>
          </cell>
          <cell r="J1132" t="str">
            <v>Spain</v>
          </cell>
          <cell r="K1132">
            <v>42198</v>
          </cell>
          <cell r="L1132" t="str">
            <v>EMEA</v>
          </cell>
          <cell r="M1132" t="str">
            <v>S41P</v>
          </cell>
          <cell r="N1132" t="str">
            <v>S</v>
          </cell>
          <cell r="O1132" t="str">
            <v>4</v>
          </cell>
          <cell r="P1132" t="str">
            <v>Regular</v>
          </cell>
          <cell r="R1132">
            <v>1</v>
          </cell>
          <cell r="U1132" t="str">
            <v>EUR</v>
          </cell>
          <cell r="V1132" t="str">
            <v>EMEA Sales</v>
          </cell>
          <cell r="W1132" t="str">
            <v>Bruno Darmon</v>
          </cell>
          <cell r="Y1132" t="str">
            <v>Eligible</v>
          </cell>
          <cell r="Z1132">
            <v>120000</v>
          </cell>
          <cell r="AA1132">
            <v>145889.47073798737</v>
          </cell>
          <cell r="AB1132">
            <v>120000</v>
          </cell>
          <cell r="AC1132">
            <v>145889.47073798737</v>
          </cell>
          <cell r="AD1132">
            <v>4</v>
          </cell>
          <cell r="AE1132" t="str">
            <v>S41</v>
          </cell>
          <cell r="AF1132">
            <v>75000</v>
          </cell>
          <cell r="AG1132">
            <v>120000</v>
          </cell>
          <cell r="AH1132">
            <v>1</v>
          </cell>
          <cell r="AI1132">
            <v>5</v>
          </cell>
          <cell r="AJ1132">
            <v>0</v>
          </cell>
          <cell r="AK1132">
            <v>122400</v>
          </cell>
          <cell r="AL1132">
            <v>2.0000000000000018E-2</v>
          </cell>
          <cell r="AM1132">
            <v>148807.26015274713</v>
          </cell>
          <cell r="AN1132">
            <v>2917.7894147597544</v>
          </cell>
          <cell r="AO1132">
            <v>2.0000000000000018E-2</v>
          </cell>
          <cell r="AQ1132">
            <v>37000</v>
          </cell>
          <cell r="AR1132">
            <v>230000</v>
          </cell>
          <cell r="AS1132">
            <v>0.43</v>
          </cell>
          <cell r="AT1132">
            <v>1</v>
          </cell>
          <cell r="AU1132">
            <v>0</v>
          </cell>
          <cell r="AV1132">
            <v>122400</v>
          </cell>
          <cell r="AW1132">
            <v>148807.26015274713</v>
          </cell>
          <cell r="AX1132">
            <v>2.0000000000000018E-2</v>
          </cell>
          <cell r="AY1132">
            <v>2917.7894147597544</v>
          </cell>
          <cell r="AZ1132" t="str">
            <v>commission</v>
          </cell>
          <cell r="BA1132" t="str">
            <v>commissionEligible</v>
          </cell>
          <cell r="BB1132" t="str">
            <v>commissionSpain</v>
          </cell>
          <cell r="BC1132" t="str">
            <v xml:space="preserve">commissionSpain </v>
          </cell>
          <cell r="BH1132">
            <v>4</v>
          </cell>
        </row>
        <row r="1133">
          <cell r="B1133">
            <v>16268</v>
          </cell>
          <cell r="C1133">
            <v>11202</v>
          </cell>
          <cell r="D1133">
            <v>120402</v>
          </cell>
          <cell r="E1133" t="str">
            <v>Juan Bautista Lopez Moreno</v>
          </cell>
          <cell r="F1133" t="str">
            <v>Channel Account Manager</v>
          </cell>
          <cell r="G1133" t="str">
            <v>Employee</v>
          </cell>
          <cell r="H1133" t="str">
            <v>EMEA Sales</v>
          </cell>
          <cell r="I1133" t="str">
            <v>MADRID</v>
          </cell>
          <cell r="J1133" t="str">
            <v>Spain</v>
          </cell>
          <cell r="K1133">
            <v>42842</v>
          </cell>
          <cell r="L1133" t="str">
            <v>EMEA</v>
          </cell>
          <cell r="M1133" t="str">
            <v>S41P</v>
          </cell>
          <cell r="N1133" t="str">
            <v>S</v>
          </cell>
          <cell r="O1133" t="str">
            <v>4</v>
          </cell>
          <cell r="P1133" t="str">
            <v>Regular</v>
          </cell>
          <cell r="R1133">
            <v>1</v>
          </cell>
          <cell r="U1133" t="str">
            <v>EUR</v>
          </cell>
          <cell r="V1133" t="str">
            <v>EMEA Sales</v>
          </cell>
          <cell r="W1133" t="str">
            <v>Bruno Darmon</v>
          </cell>
          <cell r="Y1133" t="str">
            <v>Eligible</v>
          </cell>
          <cell r="Z1133">
            <v>120000</v>
          </cell>
          <cell r="AA1133">
            <v>145889.47073798737</v>
          </cell>
          <cell r="AB1133">
            <v>120000</v>
          </cell>
          <cell r="AC1133">
            <v>145889.47073798737</v>
          </cell>
          <cell r="AD1133">
            <v>4</v>
          </cell>
          <cell r="AE1133" t="str">
            <v>S41</v>
          </cell>
          <cell r="AF1133">
            <v>75000</v>
          </cell>
          <cell r="AG1133">
            <v>120000</v>
          </cell>
          <cell r="AH1133">
            <v>1</v>
          </cell>
          <cell r="AI1133">
            <v>5</v>
          </cell>
          <cell r="AJ1133">
            <v>0</v>
          </cell>
          <cell r="AK1133">
            <v>122400</v>
          </cell>
          <cell r="AL1133">
            <v>2.0000000000000018E-2</v>
          </cell>
          <cell r="AM1133">
            <v>148807.26015274713</v>
          </cell>
          <cell r="AN1133">
            <v>2917.7894147597544</v>
          </cell>
          <cell r="AO1133">
            <v>2.0000000000000018E-2</v>
          </cell>
          <cell r="AQ1133">
            <v>37000</v>
          </cell>
          <cell r="AR1133">
            <v>230000</v>
          </cell>
          <cell r="AS1133">
            <v>0.43</v>
          </cell>
          <cell r="AT1133">
            <v>1</v>
          </cell>
          <cell r="AU1133">
            <v>0</v>
          </cell>
          <cell r="AV1133">
            <v>122400</v>
          </cell>
          <cell r="AW1133">
            <v>148807.26015274713</v>
          </cell>
          <cell r="AX1133">
            <v>2.0000000000000018E-2</v>
          </cell>
          <cell r="AY1133">
            <v>2917.7894147597544</v>
          </cell>
          <cell r="AZ1133" t="str">
            <v>commission</v>
          </cell>
          <cell r="BA1133" t="str">
            <v>commissionEligible</v>
          </cell>
          <cell r="BB1133" t="str">
            <v>commissionSpain</v>
          </cell>
          <cell r="BC1133" t="str">
            <v xml:space="preserve">commissionSpain </v>
          </cell>
          <cell r="BH1133">
            <v>5</v>
          </cell>
        </row>
        <row r="1134">
          <cell r="B1134">
            <v>9669</v>
          </cell>
          <cell r="C1134">
            <v>13052</v>
          </cell>
          <cell r="E1134" t="str">
            <v>Marco Urciuoli</v>
          </cell>
          <cell r="F1134" t="str">
            <v>Country Manager, Italy</v>
          </cell>
          <cell r="G1134" t="str">
            <v>Employee</v>
          </cell>
          <cell r="H1134" t="str">
            <v>EMEA Sales</v>
          </cell>
          <cell r="I1134" t="str">
            <v>MILANO</v>
          </cell>
          <cell r="J1134" t="str">
            <v>Italy</v>
          </cell>
          <cell r="K1134">
            <v>40812</v>
          </cell>
          <cell r="L1134" t="str">
            <v>EMEA</v>
          </cell>
          <cell r="M1134" t="str">
            <v>S31M</v>
          </cell>
          <cell r="N1134" t="str">
            <v>S</v>
          </cell>
          <cell r="O1134" t="str">
            <v>3</v>
          </cell>
          <cell r="P1134" t="str">
            <v>Regular</v>
          </cell>
          <cell r="R1134">
            <v>1</v>
          </cell>
          <cell r="U1134" t="str">
            <v>EUR</v>
          </cell>
          <cell r="V1134" t="str">
            <v>EMEA Sales</v>
          </cell>
          <cell r="W1134" t="str">
            <v>Bruno Darmon</v>
          </cell>
          <cell r="Y1134" t="str">
            <v>Eligible</v>
          </cell>
          <cell r="Z1134">
            <v>234500</v>
          </cell>
          <cell r="AA1134">
            <v>285092.34073381702</v>
          </cell>
          <cell r="AB1134">
            <v>234500</v>
          </cell>
          <cell r="AC1134">
            <v>285092.34073381702</v>
          </cell>
          <cell r="AD1134">
            <v>4</v>
          </cell>
          <cell r="AE1134" t="str">
            <v>S31</v>
          </cell>
          <cell r="AF1134">
            <v>150000</v>
          </cell>
          <cell r="AG1134">
            <v>230000</v>
          </cell>
          <cell r="AH1134">
            <v>1</v>
          </cell>
          <cell r="AI1134">
            <v>5</v>
          </cell>
          <cell r="AJ1134">
            <v>0</v>
          </cell>
          <cell r="AK1134">
            <v>236900</v>
          </cell>
          <cell r="AL1134">
            <v>1.0234541577825107E-2</v>
          </cell>
          <cell r="AM1134">
            <v>288010.13014857675</v>
          </cell>
          <cell r="AN1134">
            <v>2917.7894147597253</v>
          </cell>
          <cell r="AO1134">
            <v>3.0000000000000027E-2</v>
          </cell>
          <cell r="AQ1134">
            <v>39120</v>
          </cell>
          <cell r="AR1134">
            <v>330000</v>
          </cell>
          <cell r="AS1134">
            <v>0.67</v>
          </cell>
          <cell r="AT1134">
            <v>1</v>
          </cell>
          <cell r="AU1134">
            <v>0</v>
          </cell>
          <cell r="AV1134">
            <v>236900</v>
          </cell>
          <cell r="AW1134">
            <v>288010.13014857675</v>
          </cell>
          <cell r="AX1134">
            <v>1.0234541577825107E-2</v>
          </cell>
          <cell r="AY1134">
            <v>2917.7894147597253</v>
          </cell>
          <cell r="AZ1134" t="str">
            <v>commission</v>
          </cell>
          <cell r="BA1134" t="str">
            <v>commissionEligible</v>
          </cell>
          <cell r="BB1134" t="str">
            <v>commissionItaly</v>
          </cell>
          <cell r="BC1134" t="str">
            <v xml:space="preserve">commissionItaly </v>
          </cell>
          <cell r="BH1134">
            <v>5</v>
          </cell>
        </row>
        <row r="1135">
          <cell r="B1135">
            <v>6874</v>
          </cell>
          <cell r="C1135">
            <v>15012</v>
          </cell>
          <cell r="E1135" t="str">
            <v>Mario Garcia</v>
          </cell>
          <cell r="F1135" t="str">
            <v>Country Manager, Iberia</v>
          </cell>
          <cell r="G1135" t="str">
            <v>Employee</v>
          </cell>
          <cell r="H1135" t="str">
            <v>EMEA Sales</v>
          </cell>
          <cell r="I1135" t="str">
            <v>MADRID</v>
          </cell>
          <cell r="J1135" t="str">
            <v>Spain</v>
          </cell>
          <cell r="K1135">
            <v>39328</v>
          </cell>
          <cell r="L1135" t="str">
            <v>EMEA</v>
          </cell>
          <cell r="M1135" t="str">
            <v>S31M</v>
          </cell>
          <cell r="N1135" t="str">
            <v>S</v>
          </cell>
          <cell r="O1135" t="str">
            <v>3</v>
          </cell>
          <cell r="P1135" t="str">
            <v>Regular</v>
          </cell>
          <cell r="R1135">
            <v>1</v>
          </cell>
          <cell r="U1135" t="str">
            <v>EUR</v>
          </cell>
          <cell r="V1135" t="str">
            <v>EMEA Sales</v>
          </cell>
          <cell r="W1135" t="str">
            <v>Bruno Darmon</v>
          </cell>
          <cell r="Y1135" t="str">
            <v>Eligible</v>
          </cell>
          <cell r="Z1135">
            <v>230000</v>
          </cell>
          <cell r="AA1135">
            <v>279621.48558114248</v>
          </cell>
          <cell r="AB1135">
            <v>230000</v>
          </cell>
          <cell r="AC1135">
            <v>279621.48558114248</v>
          </cell>
          <cell r="AD1135">
            <v>4</v>
          </cell>
          <cell r="AE1135" t="str">
            <v>S31</v>
          </cell>
          <cell r="AF1135">
            <v>145000</v>
          </cell>
          <cell r="AG1135">
            <v>230000</v>
          </cell>
          <cell r="AH1135">
            <v>1</v>
          </cell>
          <cell r="AI1135">
            <v>5</v>
          </cell>
          <cell r="AJ1135">
            <v>0</v>
          </cell>
          <cell r="AK1135">
            <v>234600</v>
          </cell>
          <cell r="AL1135">
            <v>2.0000000000000018E-2</v>
          </cell>
          <cell r="AM1135">
            <v>285213.9152927653</v>
          </cell>
          <cell r="AN1135">
            <v>5592.4297116228263</v>
          </cell>
          <cell r="AO1135">
            <v>2.0000000000000018E-2</v>
          </cell>
          <cell r="AQ1135">
            <v>37000</v>
          </cell>
          <cell r="AR1135">
            <v>230000</v>
          </cell>
          <cell r="AS1135">
            <v>1</v>
          </cell>
          <cell r="AT1135">
            <v>1</v>
          </cell>
          <cell r="AU1135">
            <v>0</v>
          </cell>
          <cell r="AV1135">
            <v>234600</v>
          </cell>
          <cell r="AW1135">
            <v>285213.9152927653</v>
          </cell>
          <cell r="AX1135">
            <v>2.0000000000000018E-2</v>
          </cell>
          <cell r="AY1135">
            <v>5592.4297116228263</v>
          </cell>
          <cell r="AZ1135" t="str">
            <v>commission</v>
          </cell>
          <cell r="BA1135" t="str">
            <v>commissionEligible</v>
          </cell>
          <cell r="BB1135" t="str">
            <v>commissionSpain</v>
          </cell>
          <cell r="BC1135" t="str">
            <v xml:space="preserve">commissionSpain </v>
          </cell>
          <cell r="BH1135">
            <v>4</v>
          </cell>
        </row>
        <row r="1136">
          <cell r="B1136">
            <v>13286</v>
          </cell>
          <cell r="C1136">
            <v>8311</v>
          </cell>
          <cell r="D1136">
            <v>59249</v>
          </cell>
          <cell r="E1136" t="str">
            <v>Massimiliano Bossi</v>
          </cell>
          <cell r="F1136" t="str">
            <v>Channel Sales manager</v>
          </cell>
          <cell r="G1136" t="str">
            <v>Employee</v>
          </cell>
          <cell r="H1136" t="str">
            <v>EMEA Sales</v>
          </cell>
          <cell r="I1136" t="str">
            <v>MILANO</v>
          </cell>
          <cell r="J1136" t="str">
            <v>Italy</v>
          </cell>
          <cell r="K1136">
            <v>42107</v>
          </cell>
          <cell r="L1136" t="str">
            <v>EMEA</v>
          </cell>
          <cell r="M1136" t="str">
            <v>S41M</v>
          </cell>
          <cell r="N1136" t="str">
            <v>S</v>
          </cell>
          <cell r="O1136" t="str">
            <v>4</v>
          </cell>
          <cell r="P1136" t="str">
            <v>Regular</v>
          </cell>
          <cell r="R1136">
            <v>1</v>
          </cell>
          <cell r="U1136" t="str">
            <v>EUR</v>
          </cell>
          <cell r="V1136" t="str">
            <v>EMEA Sales</v>
          </cell>
          <cell r="W1136" t="str">
            <v>Bruno Darmon</v>
          </cell>
          <cell r="Y1136" t="str">
            <v>Eligible</v>
          </cell>
          <cell r="Z1136">
            <v>188900</v>
          </cell>
          <cell r="AA1136">
            <v>229654.3418533818</v>
          </cell>
          <cell r="AB1136">
            <v>188900</v>
          </cell>
          <cell r="AC1136">
            <v>229654.3418533818</v>
          </cell>
          <cell r="AD1136">
            <v>4</v>
          </cell>
          <cell r="AE1136" t="str">
            <v>S41</v>
          </cell>
          <cell r="AF1136">
            <v>115000</v>
          </cell>
          <cell r="AG1136">
            <v>180000</v>
          </cell>
          <cell r="AH1136">
            <v>1</v>
          </cell>
          <cell r="AI1136">
            <v>5</v>
          </cell>
          <cell r="AJ1136">
            <v>0</v>
          </cell>
          <cell r="AK1136">
            <v>188900</v>
          </cell>
          <cell r="AL1136">
            <v>0</v>
          </cell>
          <cell r="AM1136">
            <v>229654.3418533818</v>
          </cell>
          <cell r="AN1136">
            <v>0</v>
          </cell>
          <cell r="AO1136">
            <v>4.9444444444444402E-2</v>
          </cell>
          <cell r="AP1136" t="str">
            <v>Above Range</v>
          </cell>
          <cell r="AQ1136">
            <v>39120</v>
          </cell>
          <cell r="AR1136">
            <v>330000</v>
          </cell>
          <cell r="AS1136">
            <v>0.51</v>
          </cell>
          <cell r="AT1136">
            <v>1</v>
          </cell>
          <cell r="AU1136">
            <v>0</v>
          </cell>
          <cell r="AV1136">
            <v>188900</v>
          </cell>
          <cell r="AW1136">
            <v>229654.3418533818</v>
          </cell>
          <cell r="AX1136">
            <v>0</v>
          </cell>
          <cell r="AY1136">
            <v>0</v>
          </cell>
          <cell r="AZ1136" t="str">
            <v>commission</v>
          </cell>
          <cell r="BA1136" t="str">
            <v>commissionEligible</v>
          </cell>
          <cell r="BB1136" t="str">
            <v>commissionItaly</v>
          </cell>
          <cell r="BC1136" t="str">
            <v xml:space="preserve">commissionItaly </v>
          </cell>
          <cell r="BH1136">
            <v>5</v>
          </cell>
        </row>
        <row r="1137">
          <cell r="B1137">
            <v>4952</v>
          </cell>
          <cell r="C1137">
            <v>12044</v>
          </cell>
          <cell r="D1137">
            <v>115507</v>
          </cell>
          <cell r="E1137" t="str">
            <v>Michael Techer</v>
          </cell>
          <cell r="F1137" t="str">
            <v>Country Manager, France</v>
          </cell>
          <cell r="G1137" t="str">
            <v>Employee</v>
          </cell>
          <cell r="H1137" t="str">
            <v>EMEA Sales</v>
          </cell>
          <cell r="I1137" t="str">
            <v>PARIS</v>
          </cell>
          <cell r="J1137" t="str">
            <v>France</v>
          </cell>
          <cell r="K1137">
            <v>41417</v>
          </cell>
          <cell r="L1137" t="str">
            <v>EMEA</v>
          </cell>
          <cell r="M1137" t="str">
            <v>S31M</v>
          </cell>
          <cell r="N1137" t="str">
            <v>S</v>
          </cell>
          <cell r="O1137" t="str">
            <v>3</v>
          </cell>
          <cell r="P1137" t="str">
            <v>Regular</v>
          </cell>
          <cell r="R1137">
            <v>1</v>
          </cell>
          <cell r="U1137" t="str">
            <v>EUR</v>
          </cell>
          <cell r="V1137" t="str">
            <v>EMEA Sales</v>
          </cell>
          <cell r="W1137" t="str">
            <v>Bruno Darmon</v>
          </cell>
          <cell r="Y1137" t="str">
            <v>Eligible</v>
          </cell>
          <cell r="Z1137">
            <v>220000</v>
          </cell>
          <cell r="AA1137">
            <v>267464.02968631021</v>
          </cell>
          <cell r="AB1137">
            <v>220000</v>
          </cell>
          <cell r="AC1137">
            <v>267464.02968631021</v>
          </cell>
          <cell r="AD1137">
            <v>3</v>
          </cell>
          <cell r="AE1137" t="str">
            <v>S31</v>
          </cell>
          <cell r="AF1137">
            <v>150000</v>
          </cell>
          <cell r="AG1137">
            <v>220000</v>
          </cell>
          <cell r="AH1137">
            <v>1</v>
          </cell>
          <cell r="AI1137">
            <v>5</v>
          </cell>
          <cell r="AJ1137">
            <v>0</v>
          </cell>
          <cell r="AK1137">
            <v>220000</v>
          </cell>
          <cell r="AL1137">
            <v>0</v>
          </cell>
          <cell r="AM1137">
            <v>267464.02968631021</v>
          </cell>
          <cell r="AN1137">
            <v>0</v>
          </cell>
          <cell r="AO1137">
            <v>0</v>
          </cell>
          <cell r="AP1137" t="str">
            <v>At the top of the range</v>
          </cell>
          <cell r="AQ1137">
            <v>43000</v>
          </cell>
          <cell r="AR1137">
            <v>305000</v>
          </cell>
          <cell r="AS1137">
            <v>0.67</v>
          </cell>
          <cell r="AT1137">
            <v>1</v>
          </cell>
          <cell r="AU1137">
            <v>0</v>
          </cell>
          <cell r="AV1137">
            <v>220000</v>
          </cell>
          <cell r="AW1137">
            <v>267464.02968631021</v>
          </cell>
          <cell r="AX1137">
            <v>0</v>
          </cell>
          <cell r="AY1137">
            <v>0</v>
          </cell>
          <cell r="AZ1137" t="str">
            <v>commission</v>
          </cell>
          <cell r="BA1137" t="str">
            <v>commissionEligible</v>
          </cell>
          <cell r="BB1137" t="str">
            <v>commissionFrance</v>
          </cell>
          <cell r="BC1137" t="str">
            <v xml:space="preserve">commissionFrance </v>
          </cell>
          <cell r="BH1137">
            <v>5</v>
          </cell>
        </row>
        <row r="1138">
          <cell r="B1138">
            <v>17656</v>
          </cell>
          <cell r="C1138">
            <v>12664</v>
          </cell>
          <cell r="D1138">
            <v>83699</v>
          </cell>
          <cell r="E1138" t="str">
            <v>Nicolas Levrier</v>
          </cell>
          <cell r="F1138" t="str">
            <v>Major Account Manager</v>
          </cell>
          <cell r="G1138" t="str">
            <v>Employee</v>
          </cell>
          <cell r="H1138" t="str">
            <v>EMEA Sales</v>
          </cell>
          <cell r="I1138" t="str">
            <v>PARIS</v>
          </cell>
          <cell r="J1138" t="str">
            <v>France</v>
          </cell>
          <cell r="K1138">
            <v>43150</v>
          </cell>
          <cell r="L1138" t="str">
            <v>EMEA</v>
          </cell>
          <cell r="M1138" t="str">
            <v>S43P</v>
          </cell>
          <cell r="N1138" t="str">
            <v>S</v>
          </cell>
          <cell r="O1138" t="str">
            <v>4</v>
          </cell>
          <cell r="P1138" t="str">
            <v>Regular</v>
          </cell>
          <cell r="R1138">
            <v>1</v>
          </cell>
          <cell r="U1138" t="str">
            <v>EUR</v>
          </cell>
          <cell r="V1138" t="str">
            <v>EMEA Sales</v>
          </cell>
          <cell r="W1138" t="str">
            <v>Bruno Darmon</v>
          </cell>
          <cell r="Y1138" t="str">
            <v>Eligible</v>
          </cell>
          <cell r="Z1138">
            <v>160000</v>
          </cell>
          <cell r="AA1138">
            <v>194519.2943173165</v>
          </cell>
          <cell r="AB1138">
            <v>160000</v>
          </cell>
          <cell r="AC1138">
            <v>194519.2943173165</v>
          </cell>
          <cell r="AD1138">
            <v>4</v>
          </cell>
          <cell r="AE1138" t="str">
            <v>S43</v>
          </cell>
          <cell r="AF1138">
            <v>110000</v>
          </cell>
          <cell r="AG1138">
            <v>170000</v>
          </cell>
          <cell r="AH1138">
            <v>0.83</v>
          </cell>
          <cell r="AI1138">
            <v>4</v>
          </cell>
          <cell r="AJ1138">
            <v>0</v>
          </cell>
          <cell r="AK1138">
            <v>164800</v>
          </cell>
          <cell r="AL1138">
            <v>3.0000000000000027E-2</v>
          </cell>
          <cell r="AM1138">
            <v>200354.87314683601</v>
          </cell>
          <cell r="AN1138">
            <v>5835.5788295195089</v>
          </cell>
          <cell r="AO1138">
            <v>-3.0588235294117694E-2</v>
          </cell>
          <cell r="AQ1138">
            <v>43000</v>
          </cell>
          <cell r="AR1138">
            <v>305000</v>
          </cell>
          <cell r="AS1138">
            <v>0.44</v>
          </cell>
          <cell r="AT1138">
            <v>1</v>
          </cell>
          <cell r="AU1138">
            <v>0</v>
          </cell>
          <cell r="AV1138">
            <v>164800</v>
          </cell>
          <cell r="AW1138">
            <v>200354.87314683601</v>
          </cell>
          <cell r="AX1138">
            <v>3.0000000000000027E-2</v>
          </cell>
          <cell r="AY1138">
            <v>5835.5788295195089</v>
          </cell>
          <cell r="AZ1138" t="str">
            <v>commission</v>
          </cell>
          <cell r="BA1138" t="str">
            <v>commissionEligible</v>
          </cell>
          <cell r="BB1138" t="str">
            <v>commissionFrance</v>
          </cell>
          <cell r="BC1138" t="str">
            <v xml:space="preserve">commissionFrance </v>
          </cell>
          <cell r="BH1138">
            <v>4</v>
          </cell>
        </row>
        <row r="1139">
          <cell r="B1139">
            <v>13225</v>
          </cell>
          <cell r="C1139">
            <v>8251</v>
          </cell>
          <cell r="D1139">
            <v>61410</v>
          </cell>
          <cell r="E1139" t="str">
            <v>Paola Gariboldi</v>
          </cell>
          <cell r="F1139" t="str">
            <v>Office Manager</v>
          </cell>
          <cell r="G1139" t="str">
            <v>Employee</v>
          </cell>
          <cell r="H1139" t="str">
            <v>EMEA Sales</v>
          </cell>
          <cell r="I1139" t="str">
            <v>MILANO</v>
          </cell>
          <cell r="J1139" t="str">
            <v>Italy</v>
          </cell>
          <cell r="K1139">
            <v>42065</v>
          </cell>
          <cell r="L1139" t="str">
            <v>EMEA</v>
          </cell>
          <cell r="M1139" t="str">
            <v>P53P</v>
          </cell>
          <cell r="N1139" t="str">
            <v>P</v>
          </cell>
          <cell r="O1139" t="str">
            <v>5</v>
          </cell>
          <cell r="P1139" t="str">
            <v>Regular</v>
          </cell>
          <cell r="S1139">
            <v>1</v>
          </cell>
          <cell r="U1139" t="str">
            <v>EUR</v>
          </cell>
          <cell r="V1139" t="str">
            <v>EMEA Sales</v>
          </cell>
          <cell r="W1139" t="str">
            <v>Bruno Darmon</v>
          </cell>
          <cell r="Y1139" t="str">
            <v>Eligible</v>
          </cell>
          <cell r="Z1139">
            <v>39120</v>
          </cell>
          <cell r="AA1139">
            <v>47559.967460583888</v>
          </cell>
          <cell r="AB1139">
            <v>39120</v>
          </cell>
          <cell r="AC1139">
            <v>47559.967460583888</v>
          </cell>
          <cell r="AD1139">
            <v>3</v>
          </cell>
          <cell r="AE1139" t="str">
            <v>P53</v>
          </cell>
          <cell r="AF1139">
            <v>35000</v>
          </cell>
          <cell r="AG1139">
            <v>50000</v>
          </cell>
          <cell r="AH1139">
            <v>0.27</v>
          </cell>
          <cell r="AI1139">
            <v>2</v>
          </cell>
          <cell r="AJ1139">
            <v>0</v>
          </cell>
          <cell r="AK1139">
            <v>40293.599999999999</v>
          </cell>
          <cell r="AL1139">
            <v>3.0000000000000027E-2</v>
          </cell>
          <cell r="AM1139">
            <v>48986.7664844014</v>
          </cell>
          <cell r="AN1139">
            <v>1426.7990238175116</v>
          </cell>
          <cell r="AO1139">
            <v>-0.19412800000000008</v>
          </cell>
          <cell r="AQ1139">
            <v>39120</v>
          </cell>
          <cell r="AR1139">
            <v>330000</v>
          </cell>
          <cell r="AS1139">
            <v>0</v>
          </cell>
          <cell r="AT1139">
            <v>1</v>
          </cell>
          <cell r="AU1139">
            <v>0</v>
          </cell>
          <cell r="AV1139">
            <v>40293.599999999999</v>
          </cell>
          <cell r="AW1139">
            <v>48986.7664844014</v>
          </cell>
          <cell r="AX1139">
            <v>3.0000000000000027E-2</v>
          </cell>
          <cell r="AY1139">
            <v>1426.7990238175116</v>
          </cell>
          <cell r="AZ1139" t="str">
            <v>Target Bonus</v>
          </cell>
          <cell r="BA1139" t="str">
            <v>Target BonusEligible</v>
          </cell>
          <cell r="BB1139" t="str">
            <v>Target BonusItaly</v>
          </cell>
          <cell r="BC1139" t="str">
            <v>Target BonusItaly Employee</v>
          </cell>
          <cell r="BE1139" t="str">
            <v>Employee</v>
          </cell>
          <cell r="BF1139">
            <v>3260</v>
          </cell>
          <cell r="BG1139">
            <v>2300</v>
          </cell>
          <cell r="BH1139">
            <v>3</v>
          </cell>
          <cell r="BJ1139">
            <v>2320</v>
          </cell>
          <cell r="BK1139">
            <v>2320</v>
          </cell>
          <cell r="BL1139">
            <v>2320</v>
          </cell>
        </row>
        <row r="1140">
          <cell r="B1140">
            <v>14079</v>
          </cell>
          <cell r="C1140">
            <v>9064</v>
          </cell>
          <cell r="D1140">
            <v>76122</v>
          </cell>
          <cell r="E1140" t="str">
            <v>Pier Luigi Nardelli</v>
          </cell>
          <cell r="F1140" t="str">
            <v>Territory Team Leader</v>
          </cell>
          <cell r="G1140" t="str">
            <v>Employee</v>
          </cell>
          <cell r="H1140" t="str">
            <v>EMEA Sales</v>
          </cell>
          <cell r="I1140" t="str">
            <v>MILANO</v>
          </cell>
          <cell r="J1140" t="str">
            <v>Italy</v>
          </cell>
          <cell r="K1140">
            <v>42282</v>
          </cell>
          <cell r="L1140" t="str">
            <v>EMEA</v>
          </cell>
          <cell r="M1140" t="str">
            <v>S41M</v>
          </cell>
          <cell r="N1140" t="str">
            <v>S</v>
          </cell>
          <cell r="O1140" t="str">
            <v>4</v>
          </cell>
          <cell r="P1140" t="str">
            <v>Regular</v>
          </cell>
          <cell r="R1140">
            <v>1</v>
          </cell>
          <cell r="U1140" t="str">
            <v>EUR</v>
          </cell>
          <cell r="V1140" t="str">
            <v>EMEA Sales</v>
          </cell>
          <cell r="W1140" t="str">
            <v>Bruno Darmon</v>
          </cell>
          <cell r="Y1140" t="str">
            <v>Eligible</v>
          </cell>
          <cell r="Z1140">
            <v>137680</v>
          </cell>
          <cell r="AA1140">
            <v>167383.85276005085</v>
          </cell>
          <cell r="AB1140">
            <v>137680</v>
          </cell>
          <cell r="AC1140">
            <v>167383.85276005085</v>
          </cell>
          <cell r="AD1140">
            <v>4</v>
          </cell>
          <cell r="AE1140" t="str">
            <v>S41</v>
          </cell>
          <cell r="AF1140">
            <v>115000</v>
          </cell>
          <cell r="AG1140">
            <v>180000</v>
          </cell>
          <cell r="AH1140">
            <v>0.34</v>
          </cell>
          <cell r="AI1140">
            <v>2</v>
          </cell>
          <cell r="AJ1140">
            <v>0</v>
          </cell>
          <cell r="AK1140">
            <v>144564</v>
          </cell>
          <cell r="AL1140">
            <v>5.0000000000000044E-2</v>
          </cell>
          <cell r="AM1140">
            <v>175753.04539805339</v>
          </cell>
          <cell r="AN1140">
            <v>8369.1926380025398</v>
          </cell>
          <cell r="AO1140">
            <v>-0.19686666666666663</v>
          </cell>
          <cell r="AQ1140">
            <v>39120</v>
          </cell>
          <cell r="AR1140">
            <v>330000</v>
          </cell>
          <cell r="AS1140">
            <v>0.33</v>
          </cell>
          <cell r="AT1140">
            <v>1</v>
          </cell>
          <cell r="AU1140">
            <v>0</v>
          </cell>
          <cell r="AV1140">
            <v>144564</v>
          </cell>
          <cell r="AW1140">
            <v>175753.04539805339</v>
          </cell>
          <cell r="AX1140">
            <v>5.0000000000000044E-2</v>
          </cell>
          <cell r="AY1140">
            <v>8369.1926380025398</v>
          </cell>
          <cell r="AZ1140" t="str">
            <v>commission</v>
          </cell>
          <cell r="BA1140" t="str">
            <v>commissionEligible</v>
          </cell>
          <cell r="BB1140" t="str">
            <v>commissionItaly</v>
          </cell>
          <cell r="BC1140" t="str">
            <v xml:space="preserve">commissionItaly </v>
          </cell>
          <cell r="BH1140">
            <v>5</v>
          </cell>
        </row>
        <row r="1141">
          <cell r="B1141">
            <v>14806</v>
          </cell>
          <cell r="C1141">
            <v>9750</v>
          </cell>
          <cell r="D1141">
            <v>194737</v>
          </cell>
          <cell r="E1141" t="str">
            <v>Renato (Renato) Lo Bosco</v>
          </cell>
          <cell r="F1141" t="str">
            <v>Major Account Manager</v>
          </cell>
          <cell r="G1141" t="str">
            <v>Employee</v>
          </cell>
          <cell r="H1141" t="str">
            <v>EMEA Sales</v>
          </cell>
          <cell r="I1141" t="str">
            <v>ROME</v>
          </cell>
          <cell r="J1141" t="str">
            <v>Italy</v>
          </cell>
          <cell r="K1141">
            <v>43617</v>
          </cell>
          <cell r="L1141" t="str">
            <v>EMEA</v>
          </cell>
          <cell r="M1141" t="str">
            <v>S43P</v>
          </cell>
          <cell r="N1141" t="str">
            <v>S</v>
          </cell>
          <cell r="O1141" t="str">
            <v>4</v>
          </cell>
          <cell r="P1141" t="str">
            <v>Regular</v>
          </cell>
          <cell r="R1141">
            <v>1</v>
          </cell>
          <cell r="U1141" t="str">
            <v>EUR</v>
          </cell>
          <cell r="V1141" t="str">
            <v>EMEA Sales</v>
          </cell>
          <cell r="W1141" t="str">
            <v>Bruno Darmon</v>
          </cell>
          <cell r="Y1141" t="str">
            <v>Eligible</v>
          </cell>
          <cell r="Z1141">
            <v>121900</v>
          </cell>
          <cell r="AA1141">
            <v>148199.38735800551</v>
          </cell>
          <cell r="AB1141">
            <v>121900</v>
          </cell>
          <cell r="AC1141">
            <v>148199.38735800551</v>
          </cell>
          <cell r="AD1141">
            <v>4</v>
          </cell>
          <cell r="AE1141" t="str">
            <v>S43</v>
          </cell>
          <cell r="AF1141">
            <v>90000</v>
          </cell>
          <cell r="AG1141">
            <v>160000</v>
          </cell>
          <cell r="AH1141">
            <v>0.45</v>
          </cell>
          <cell r="AI1141">
            <v>3</v>
          </cell>
          <cell r="AJ1141">
            <v>0</v>
          </cell>
          <cell r="AK1141">
            <v>126776</v>
          </cell>
          <cell r="AL1141">
            <v>4.0000000000000036E-2</v>
          </cell>
          <cell r="AM1141">
            <v>154127.36285232572</v>
          </cell>
          <cell r="AN1141">
            <v>5927.9754943202133</v>
          </cell>
          <cell r="AO1141">
            <v>-0.20765</v>
          </cell>
          <cell r="AQ1141">
            <v>39120</v>
          </cell>
          <cell r="AR1141">
            <v>330000</v>
          </cell>
          <cell r="AS1141">
            <v>0.28000000000000003</v>
          </cell>
          <cell r="AT1141">
            <v>1</v>
          </cell>
          <cell r="AU1141">
            <v>0</v>
          </cell>
          <cell r="AV1141">
            <v>126776</v>
          </cell>
          <cell r="AW1141">
            <v>154127.36285232572</v>
          </cell>
          <cell r="AX1141">
            <v>4.0000000000000036E-2</v>
          </cell>
          <cell r="AY1141">
            <v>5927.9754943202133</v>
          </cell>
          <cell r="AZ1141" t="str">
            <v>commission</v>
          </cell>
          <cell r="BA1141" t="str">
            <v>commissionEligible</v>
          </cell>
          <cell r="BB1141" t="str">
            <v>commissionItaly</v>
          </cell>
          <cell r="BC1141" t="str">
            <v xml:space="preserve">commissionItaly </v>
          </cell>
          <cell r="BH1141">
            <v>4</v>
          </cell>
        </row>
        <row r="1142">
          <cell r="B1142">
            <v>19798</v>
          </cell>
          <cell r="C1142">
            <v>14856</v>
          </cell>
          <cell r="D1142">
            <v>182591</v>
          </cell>
          <cell r="E1142" t="str">
            <v>Renato Lopes</v>
          </cell>
          <cell r="F1142" t="str">
            <v>Channel Account Manager</v>
          </cell>
          <cell r="G1142" t="str">
            <v>Employee</v>
          </cell>
          <cell r="H1142" t="str">
            <v>EMEA Sales</v>
          </cell>
          <cell r="I1142" t="str">
            <v>LISBON</v>
          </cell>
          <cell r="J1142" t="str">
            <v>Portugal</v>
          </cell>
          <cell r="K1142">
            <v>43577</v>
          </cell>
          <cell r="L1142" t="str">
            <v>EMEA</v>
          </cell>
          <cell r="M1142" t="str">
            <v>S41P</v>
          </cell>
          <cell r="N1142" t="str">
            <v>S</v>
          </cell>
          <cell r="O1142" t="str">
            <v>4</v>
          </cell>
          <cell r="P1142" t="str">
            <v>Regular</v>
          </cell>
          <cell r="R1142">
            <v>1</v>
          </cell>
          <cell r="U1142" t="str">
            <v>EUR</v>
          </cell>
          <cell r="V1142" t="str">
            <v>EMEA Sales</v>
          </cell>
          <cell r="W1142" t="str">
            <v>Bruno Darmon</v>
          </cell>
          <cell r="Y1142" t="str">
            <v>Eligible</v>
          </cell>
          <cell r="Z1142">
            <v>72000</v>
          </cell>
          <cell r="AA1142">
            <v>87533.682442792429</v>
          </cell>
          <cell r="AB1142">
            <v>72000</v>
          </cell>
          <cell r="AC1142">
            <v>87533.682442792429</v>
          </cell>
          <cell r="AD1142">
            <v>4</v>
          </cell>
          <cell r="AE1142" t="str">
            <v>S41</v>
          </cell>
          <cell r="AF1142">
            <v>65000</v>
          </cell>
          <cell r="AG1142">
            <v>100000</v>
          </cell>
          <cell r="AH1142">
            <v>0.2</v>
          </cell>
          <cell r="AI1142">
            <v>2</v>
          </cell>
          <cell r="AJ1142">
            <v>0</v>
          </cell>
          <cell r="AK1142">
            <v>75600</v>
          </cell>
          <cell r="AL1142">
            <v>5.0000000000000044E-2</v>
          </cell>
          <cell r="AM1142">
            <v>91910.366564932046</v>
          </cell>
          <cell r="AN1142">
            <v>4376.6841221396171</v>
          </cell>
          <cell r="AO1142">
            <v>-0.24399999999999999</v>
          </cell>
          <cell r="AQ1142">
            <v>60550</v>
          </cell>
          <cell r="AR1142">
            <v>155000</v>
          </cell>
          <cell r="AS1142">
            <v>0.12</v>
          </cell>
          <cell r="AT1142">
            <v>1</v>
          </cell>
          <cell r="AU1142">
            <v>0</v>
          </cell>
          <cell r="AV1142">
            <v>75600</v>
          </cell>
          <cell r="AW1142">
            <v>91910.366564932046</v>
          </cell>
          <cell r="AX1142">
            <v>5.0000000000000044E-2</v>
          </cell>
          <cell r="AY1142">
            <v>4376.6841221396171</v>
          </cell>
          <cell r="AZ1142" t="str">
            <v>commission</v>
          </cell>
          <cell r="BA1142" t="str">
            <v>commissionEligible</v>
          </cell>
          <cell r="BB1142" t="str">
            <v>commissionPortugal</v>
          </cell>
          <cell r="BC1142" t="str">
            <v xml:space="preserve">commissionPortugal </v>
          </cell>
          <cell r="BH1142">
            <v>2</v>
          </cell>
        </row>
        <row r="1143">
          <cell r="B1143">
            <v>17440</v>
          </cell>
          <cell r="C1143">
            <v>12458</v>
          </cell>
          <cell r="D1143">
            <v>142133</v>
          </cell>
          <cell r="E1143" t="str">
            <v>Salvador Tapia</v>
          </cell>
          <cell r="F1143" t="str">
            <v>Major Account Manager</v>
          </cell>
          <cell r="G1143" t="str">
            <v>Employee</v>
          </cell>
          <cell r="H1143" t="str">
            <v>EMEA Sales</v>
          </cell>
          <cell r="I1143" t="str">
            <v>MADRID</v>
          </cell>
          <cell r="J1143" t="str">
            <v>Spain</v>
          </cell>
          <cell r="K1143">
            <v>43080</v>
          </cell>
          <cell r="L1143" t="str">
            <v>EMEA</v>
          </cell>
          <cell r="M1143" t="str">
            <v>S43P</v>
          </cell>
          <cell r="N1143" t="str">
            <v>S</v>
          </cell>
          <cell r="O1143" t="str">
            <v>4</v>
          </cell>
          <cell r="P1143" t="str">
            <v>Regular</v>
          </cell>
          <cell r="R1143">
            <v>1</v>
          </cell>
          <cell r="U1143" t="str">
            <v>EUR</v>
          </cell>
          <cell r="V1143" t="str">
            <v>EMEA Sales</v>
          </cell>
          <cell r="W1143" t="str">
            <v>Bruno Darmon</v>
          </cell>
          <cell r="Y1143" t="str">
            <v>Eligible</v>
          </cell>
          <cell r="Z1143">
            <v>130000</v>
          </cell>
          <cell r="AA1143">
            <v>158046.92663281967</v>
          </cell>
          <cell r="AB1143">
            <v>130000</v>
          </cell>
          <cell r="AC1143">
            <v>158046.92663281967</v>
          </cell>
          <cell r="AD1143">
            <v>3</v>
          </cell>
          <cell r="AE1143" t="str">
            <v>S43</v>
          </cell>
          <cell r="AF1143">
            <v>100000</v>
          </cell>
          <cell r="AG1143">
            <v>150000</v>
          </cell>
          <cell r="AH1143">
            <v>0.6</v>
          </cell>
          <cell r="AI1143">
            <v>3</v>
          </cell>
          <cell r="AJ1143">
            <v>0</v>
          </cell>
          <cell r="AK1143">
            <v>132600</v>
          </cell>
          <cell r="AL1143">
            <v>2.0000000000000018E-2</v>
          </cell>
          <cell r="AM1143">
            <v>161207.86516547605</v>
          </cell>
          <cell r="AN1143">
            <v>3160.9385326563788</v>
          </cell>
          <cell r="AO1143">
            <v>-0.11599999999999999</v>
          </cell>
          <cell r="AQ1143">
            <v>37000</v>
          </cell>
          <cell r="AR1143">
            <v>230000</v>
          </cell>
          <cell r="AS1143">
            <v>0.48</v>
          </cell>
          <cell r="AT1143">
            <v>1</v>
          </cell>
          <cell r="AU1143">
            <v>0</v>
          </cell>
          <cell r="AV1143">
            <v>132600</v>
          </cell>
          <cell r="AW1143">
            <v>161207.86516547605</v>
          </cell>
          <cell r="AX1143">
            <v>2.0000000000000018E-2</v>
          </cell>
          <cell r="AY1143">
            <v>3160.9385326563788</v>
          </cell>
          <cell r="AZ1143" t="str">
            <v>commission</v>
          </cell>
          <cell r="BA1143" t="str">
            <v>commissionEligible</v>
          </cell>
          <cell r="BB1143" t="str">
            <v>commissionSpain</v>
          </cell>
          <cell r="BC1143" t="str">
            <v xml:space="preserve">commissionSpain </v>
          </cell>
          <cell r="BH1143">
            <v>2</v>
          </cell>
        </row>
        <row r="1144">
          <cell r="B1144">
            <v>19487</v>
          </cell>
          <cell r="C1144">
            <v>14545</v>
          </cell>
          <cell r="D1144">
            <v>188183</v>
          </cell>
          <cell r="E1144" t="str">
            <v>Taoufik Mansour</v>
          </cell>
          <cell r="F1144" t="str">
            <v>Account Manager</v>
          </cell>
          <cell r="G1144" t="str">
            <v>Employee</v>
          </cell>
          <cell r="H1144" t="str">
            <v>EMEA Sales</v>
          </cell>
          <cell r="I1144" t="str">
            <v>MADRID</v>
          </cell>
          <cell r="J1144" t="str">
            <v>Spain</v>
          </cell>
          <cell r="K1144">
            <v>43521</v>
          </cell>
          <cell r="L1144" t="str">
            <v>EMEA</v>
          </cell>
          <cell r="M1144" t="str">
            <v>S53P</v>
          </cell>
          <cell r="N1144" t="str">
            <v>S</v>
          </cell>
          <cell r="O1144" t="str">
            <v>5</v>
          </cell>
          <cell r="P1144" t="str">
            <v>Regular</v>
          </cell>
          <cell r="R1144">
            <v>1</v>
          </cell>
          <cell r="U1144" t="str">
            <v>EUR</v>
          </cell>
          <cell r="V1144" t="str">
            <v>EMEA Sales</v>
          </cell>
          <cell r="W1144" t="str">
            <v>Bruno Darmon</v>
          </cell>
          <cell r="Y1144" t="str">
            <v>Eligible</v>
          </cell>
          <cell r="Z1144">
            <v>105000</v>
          </cell>
          <cell r="AA1144">
            <v>127653.28689573896</v>
          </cell>
          <cell r="AB1144">
            <v>105000</v>
          </cell>
          <cell r="AC1144">
            <v>127653.28689573896</v>
          </cell>
          <cell r="AD1144">
            <v>2</v>
          </cell>
          <cell r="AE1144" t="str">
            <v>S53</v>
          </cell>
          <cell r="AF1144">
            <v>70000</v>
          </cell>
          <cell r="AG1144">
            <v>120000</v>
          </cell>
          <cell r="AH1144">
            <v>0.7</v>
          </cell>
          <cell r="AI1144">
            <v>4</v>
          </cell>
          <cell r="AJ1144">
            <v>0</v>
          </cell>
          <cell r="AK1144">
            <v>105000</v>
          </cell>
          <cell r="AL1144">
            <v>0</v>
          </cell>
          <cell r="AM1144">
            <v>127653.28689573896</v>
          </cell>
          <cell r="AN1144">
            <v>0</v>
          </cell>
          <cell r="AO1144">
            <v>-0.125</v>
          </cell>
          <cell r="AP1144" t="str">
            <v>Rated 2 - no recommendation</v>
          </cell>
          <cell r="AQ1144">
            <v>37000</v>
          </cell>
          <cell r="AR1144">
            <v>230000</v>
          </cell>
          <cell r="AS1144">
            <v>0.35</v>
          </cell>
          <cell r="AT1144">
            <v>1</v>
          </cell>
          <cell r="AU1144">
            <v>0</v>
          </cell>
          <cell r="AV1144">
            <v>105000</v>
          </cell>
          <cell r="AW1144">
            <v>127653.28689573896</v>
          </cell>
          <cell r="AX1144">
            <v>0</v>
          </cell>
          <cell r="AY1144">
            <v>0</v>
          </cell>
          <cell r="AZ1144" t="str">
            <v>commission</v>
          </cell>
          <cell r="BA1144" t="str">
            <v>commissionEligible</v>
          </cell>
          <cell r="BB1144" t="str">
            <v>commissionSpain</v>
          </cell>
          <cell r="BC1144" t="str">
            <v xml:space="preserve">commissionSpain </v>
          </cell>
          <cell r="BH1144">
            <v>3</v>
          </cell>
        </row>
        <row r="1145">
          <cell r="B1145">
            <v>19731</v>
          </cell>
          <cell r="C1145">
            <v>14789</v>
          </cell>
          <cell r="D1145">
            <v>184642</v>
          </cell>
          <cell r="E1145" t="str">
            <v>Teresa Villoslada</v>
          </cell>
          <cell r="F1145" t="str">
            <v>Office Manager</v>
          </cell>
          <cell r="G1145" t="str">
            <v>Employee</v>
          </cell>
          <cell r="H1145" t="str">
            <v>EMEA Sales</v>
          </cell>
          <cell r="I1145" t="str">
            <v>MADRID</v>
          </cell>
          <cell r="J1145" t="str">
            <v>Spain</v>
          </cell>
          <cell r="K1145">
            <v>43556</v>
          </cell>
          <cell r="L1145" t="str">
            <v>EMEA</v>
          </cell>
          <cell r="M1145" t="str">
            <v>P53P</v>
          </cell>
          <cell r="N1145" t="str">
            <v>P</v>
          </cell>
          <cell r="O1145" t="str">
            <v>5</v>
          </cell>
          <cell r="P1145" t="str">
            <v>Regular</v>
          </cell>
          <cell r="U1145" t="str">
            <v>EUR</v>
          </cell>
          <cell r="V1145" t="str">
            <v>EMEA Sales</v>
          </cell>
          <cell r="W1145" t="str">
            <v>Bruno Darmon</v>
          </cell>
          <cell r="Y1145" t="str">
            <v>Eligible</v>
          </cell>
          <cell r="Z1145">
            <v>37000</v>
          </cell>
          <cell r="AA1145">
            <v>44982.586810879438</v>
          </cell>
          <cell r="AB1145">
            <v>37000</v>
          </cell>
          <cell r="AC1145">
            <v>44982.586810879438</v>
          </cell>
          <cell r="AD1145">
            <v>3</v>
          </cell>
          <cell r="AE1145" t="str">
            <v>P53</v>
          </cell>
          <cell r="AF1145">
            <v>30000</v>
          </cell>
          <cell r="AG1145">
            <v>45000</v>
          </cell>
          <cell r="AH1145">
            <v>0.46</v>
          </cell>
          <cell r="AI1145">
            <v>3</v>
          </cell>
          <cell r="AJ1145">
            <v>0</v>
          </cell>
          <cell r="AK1145">
            <v>37740</v>
          </cell>
          <cell r="AL1145">
            <v>2.0000000000000018E-2</v>
          </cell>
          <cell r="AM1145">
            <v>45882.238547097033</v>
          </cell>
          <cell r="AN1145">
            <v>899.65173621759459</v>
          </cell>
          <cell r="AO1145">
            <v>-0.16133333333333333</v>
          </cell>
          <cell r="AQ1145">
            <v>37000</v>
          </cell>
          <cell r="AR1145">
            <v>230000</v>
          </cell>
          <cell r="AS1145">
            <v>0</v>
          </cell>
          <cell r="AT1145">
            <v>1</v>
          </cell>
          <cell r="AU1145">
            <v>0</v>
          </cell>
          <cell r="AV1145">
            <v>37740</v>
          </cell>
          <cell r="AW1145">
            <v>45882.238547097033</v>
          </cell>
          <cell r="AX1145">
            <v>2.0000000000000018E-2</v>
          </cell>
          <cell r="AY1145">
            <v>899.65173621759459</v>
          </cell>
          <cell r="AZ1145" t="str">
            <v>No Bonus Plan</v>
          </cell>
          <cell r="BA1145" t="str">
            <v>No Bonus PlanEligible</v>
          </cell>
          <cell r="BB1145" t="str">
            <v>No Bonus PlanSpain</v>
          </cell>
          <cell r="BC1145" t="str">
            <v xml:space="preserve">No Bonus PlanSpain </v>
          </cell>
          <cell r="BH1145">
            <v>4</v>
          </cell>
        </row>
        <row r="1146">
          <cell r="B1146">
            <v>13653</v>
          </cell>
          <cell r="C1146">
            <v>8652</v>
          </cell>
          <cell r="D1146">
            <v>61251</v>
          </cell>
          <cell r="E1146" t="str">
            <v>Faranak Karimi</v>
          </cell>
          <cell r="F1146" t="str">
            <v>Threat Prevention Sales Manager</v>
          </cell>
          <cell r="G1146" t="str">
            <v>Employee</v>
          </cell>
          <cell r="H1146" t="str">
            <v>EMEA Sales</v>
          </cell>
          <cell r="I1146" t="str">
            <v>PARIS</v>
          </cell>
          <cell r="J1146" t="str">
            <v>France</v>
          </cell>
          <cell r="K1146">
            <v>42170</v>
          </cell>
          <cell r="L1146" t="str">
            <v>EMEA</v>
          </cell>
          <cell r="M1146" t="str">
            <v>S43P</v>
          </cell>
          <cell r="N1146" t="str">
            <v>S</v>
          </cell>
          <cell r="O1146" t="str">
            <v>4</v>
          </cell>
          <cell r="P1146" t="str">
            <v>Regular</v>
          </cell>
          <cell r="R1146">
            <v>1</v>
          </cell>
          <cell r="U1146" t="str">
            <v>EUR</v>
          </cell>
          <cell r="V1146" t="str">
            <v>EMEA Sales</v>
          </cell>
          <cell r="W1146" t="str">
            <v>Bruno Darmon</v>
          </cell>
          <cell r="Y1146" t="str">
            <v>Eligible</v>
          </cell>
          <cell r="Z1146">
            <v>159817.5</v>
          </cell>
          <cell r="AA1146">
            <v>194297.42074723582</v>
          </cell>
          <cell r="AB1146">
            <v>159817.5</v>
          </cell>
          <cell r="AC1146">
            <v>194297.42074723582</v>
          </cell>
          <cell r="AD1146">
            <v>5</v>
          </cell>
          <cell r="AE1146" t="str">
            <v>S43</v>
          </cell>
          <cell r="AF1146">
            <v>110000</v>
          </cell>
          <cell r="AG1146">
            <v>170000</v>
          </cell>
          <cell r="AH1146">
            <v>0.83</v>
          </cell>
          <cell r="AI1146">
            <v>4</v>
          </cell>
          <cell r="AJ1146">
            <v>0</v>
          </cell>
          <cell r="AK1146">
            <v>166210.20000000001</v>
          </cell>
          <cell r="AL1146">
            <v>4.0000000000000036E-2</v>
          </cell>
          <cell r="AM1146">
            <v>202069.31757712527</v>
          </cell>
          <cell r="AN1146">
            <v>7771.896829889447</v>
          </cell>
          <cell r="AO1146">
            <v>-2.2292941176470515E-2</v>
          </cell>
          <cell r="AQ1146">
            <v>43000</v>
          </cell>
          <cell r="AR1146">
            <v>305000</v>
          </cell>
          <cell r="AS1146">
            <v>0.44</v>
          </cell>
          <cell r="AT1146">
            <v>1</v>
          </cell>
          <cell r="AU1146">
            <v>0</v>
          </cell>
          <cell r="AV1146">
            <v>166210.20000000001</v>
          </cell>
          <cell r="AW1146">
            <v>202069.31757712527</v>
          </cell>
          <cell r="AX1146">
            <v>4.0000000000000036E-2</v>
          </cell>
          <cell r="AY1146">
            <v>7771.896829889447</v>
          </cell>
          <cell r="AZ1146" t="str">
            <v>commission</v>
          </cell>
          <cell r="BA1146" t="str">
            <v>commissionEligible</v>
          </cell>
          <cell r="BB1146" t="str">
            <v>commissionFrance</v>
          </cell>
          <cell r="BC1146" t="str">
            <v xml:space="preserve">commissionFrance </v>
          </cell>
          <cell r="BH1146">
            <v>4</v>
          </cell>
        </row>
        <row r="1147">
          <cell r="B1147">
            <v>17256</v>
          </cell>
          <cell r="C1147">
            <v>12284</v>
          </cell>
          <cell r="D1147">
            <v>139575</v>
          </cell>
          <cell r="E1147" t="str">
            <v>Francisco Ramirez</v>
          </cell>
          <cell r="F1147" t="str">
            <v>Threat Prevention Sales Manager</v>
          </cell>
          <cell r="G1147" t="str">
            <v>Employee</v>
          </cell>
          <cell r="H1147" t="str">
            <v>EMEA Sales</v>
          </cell>
          <cell r="I1147" t="str">
            <v>MADRID</v>
          </cell>
          <cell r="J1147" t="str">
            <v>Spain</v>
          </cell>
          <cell r="K1147">
            <v>43046</v>
          </cell>
          <cell r="L1147" t="str">
            <v>EMEA</v>
          </cell>
          <cell r="M1147" t="str">
            <v>S43P</v>
          </cell>
          <cell r="N1147" t="str">
            <v>S</v>
          </cell>
          <cell r="O1147" t="str">
            <v>4</v>
          </cell>
          <cell r="P1147" t="str">
            <v>Regular</v>
          </cell>
          <cell r="R1147">
            <v>1</v>
          </cell>
          <cell r="U1147" t="str">
            <v>EUR</v>
          </cell>
          <cell r="V1147" t="str">
            <v>EMEA Sales</v>
          </cell>
          <cell r="W1147" t="str">
            <v>Bruno Darmon</v>
          </cell>
          <cell r="Y1147" t="str">
            <v>Eligible</v>
          </cell>
          <cell r="Z1147">
            <v>123761.25</v>
          </cell>
          <cell r="AA1147">
            <v>150462.19383643116</v>
          </cell>
          <cell r="AB1147">
            <v>123761.25</v>
          </cell>
          <cell r="AC1147">
            <v>150462.19383643116</v>
          </cell>
          <cell r="AD1147">
            <v>4</v>
          </cell>
          <cell r="AE1147" t="str">
            <v>S43</v>
          </cell>
          <cell r="AF1147">
            <v>100000</v>
          </cell>
          <cell r="AG1147">
            <v>150000</v>
          </cell>
          <cell r="AH1147">
            <v>0.47</v>
          </cell>
          <cell r="AI1147">
            <v>3</v>
          </cell>
          <cell r="AJ1147">
            <v>0</v>
          </cell>
          <cell r="AK1147">
            <v>128711.70000000001</v>
          </cell>
          <cell r="AL1147">
            <v>4.0000000000000036E-2</v>
          </cell>
          <cell r="AM1147">
            <v>156480.68158988844</v>
          </cell>
          <cell r="AN1147">
            <v>6018.4877534572734</v>
          </cell>
          <cell r="AO1147">
            <v>-0.14192199999999988</v>
          </cell>
          <cell r="AQ1147">
            <v>37000</v>
          </cell>
          <cell r="AR1147">
            <v>230000</v>
          </cell>
          <cell r="AS1147">
            <v>0.44</v>
          </cell>
          <cell r="AT1147">
            <v>1</v>
          </cell>
          <cell r="AU1147">
            <v>0</v>
          </cell>
          <cell r="AV1147">
            <v>128711.70000000001</v>
          </cell>
          <cell r="AW1147">
            <v>156480.68158988844</v>
          </cell>
          <cell r="AX1147">
            <v>4.0000000000000036E-2</v>
          </cell>
          <cell r="AY1147">
            <v>6018.4877534572734</v>
          </cell>
          <cell r="AZ1147" t="str">
            <v>commission</v>
          </cell>
          <cell r="BA1147" t="str">
            <v>commissionEligible</v>
          </cell>
          <cell r="BB1147" t="str">
            <v>commissionSpain</v>
          </cell>
          <cell r="BC1147" t="str">
            <v xml:space="preserve">commissionSpain </v>
          </cell>
          <cell r="BH1147">
            <v>5</v>
          </cell>
        </row>
        <row r="1148">
          <cell r="B1148">
            <v>19268</v>
          </cell>
          <cell r="C1148">
            <v>14326</v>
          </cell>
          <cell r="D1148">
            <v>120541</v>
          </cell>
          <cell r="E1148" t="str">
            <v>Patrick Sonou</v>
          </cell>
          <cell r="F1148" t="str">
            <v>Cloud Security Sales Specialist</v>
          </cell>
          <cell r="G1148" t="str">
            <v>Employee</v>
          </cell>
          <cell r="H1148" t="str">
            <v>EMEA Sales</v>
          </cell>
          <cell r="I1148" t="str">
            <v>PARIS</v>
          </cell>
          <cell r="J1148" t="str">
            <v>France</v>
          </cell>
          <cell r="K1148">
            <v>43472</v>
          </cell>
          <cell r="L1148" t="str">
            <v>EMEA</v>
          </cell>
          <cell r="M1148" t="str">
            <v>S43P</v>
          </cell>
          <cell r="N1148" t="str">
            <v>S</v>
          </cell>
          <cell r="O1148" t="str">
            <v>4</v>
          </cell>
          <cell r="P1148" t="str">
            <v>Regular</v>
          </cell>
          <cell r="R1148">
            <v>1</v>
          </cell>
          <cell r="U1148" t="str">
            <v>EUR</v>
          </cell>
          <cell r="V1148" t="str">
            <v>EMEA Sales</v>
          </cell>
          <cell r="W1148" t="str">
            <v>Bruno Darmon</v>
          </cell>
          <cell r="Y1148" t="str">
            <v>Eligible</v>
          </cell>
          <cell r="Z1148">
            <v>155000</v>
          </cell>
          <cell r="AA1148">
            <v>188440.56636990036</v>
          </cell>
          <cell r="AB1148">
            <v>155000</v>
          </cell>
          <cell r="AC1148">
            <v>188440.56636990036</v>
          </cell>
          <cell r="AD1148">
            <v>4</v>
          </cell>
          <cell r="AE1148" t="str">
            <v>S43</v>
          </cell>
          <cell r="AF1148">
            <v>110000</v>
          </cell>
          <cell r="AG1148">
            <v>170000</v>
          </cell>
          <cell r="AH1148">
            <v>0.75</v>
          </cell>
          <cell r="AI1148">
            <v>4</v>
          </cell>
          <cell r="AJ1148">
            <v>0</v>
          </cell>
          <cell r="AK1148">
            <v>159650</v>
          </cell>
          <cell r="AL1148">
            <v>3.0000000000000027E-2</v>
          </cell>
          <cell r="AM1148">
            <v>194093.78336099736</v>
          </cell>
          <cell r="AN1148">
            <v>5653.2169910969969</v>
          </cell>
          <cell r="AO1148">
            <v>-6.0882352941176499E-2</v>
          </cell>
          <cell r="AQ1148">
            <v>43000</v>
          </cell>
          <cell r="AR1148">
            <v>305000</v>
          </cell>
          <cell r="AS1148">
            <v>0.42</v>
          </cell>
          <cell r="AT1148">
            <v>1</v>
          </cell>
          <cell r="AU1148">
            <v>0</v>
          </cell>
          <cell r="AV1148">
            <v>159650</v>
          </cell>
          <cell r="AW1148">
            <v>194093.78336099736</v>
          </cell>
          <cell r="AX1148">
            <v>3.0000000000000027E-2</v>
          </cell>
          <cell r="AY1148">
            <v>5653.2169910969969</v>
          </cell>
          <cell r="AZ1148" t="str">
            <v>commission</v>
          </cell>
          <cell r="BA1148" t="str">
            <v>commissionEligible</v>
          </cell>
          <cell r="BB1148" t="str">
            <v>commissionFrance</v>
          </cell>
          <cell r="BC1148" t="str">
            <v xml:space="preserve">commissionFrance </v>
          </cell>
          <cell r="BH1148">
            <v>4</v>
          </cell>
        </row>
        <row r="1149">
          <cell r="B1149">
            <v>15172</v>
          </cell>
          <cell r="C1149">
            <v>10141</v>
          </cell>
          <cell r="D1149">
            <v>93463</v>
          </cell>
          <cell r="E1149" t="str">
            <v>Richard Flanders</v>
          </cell>
          <cell r="F1149" t="str">
            <v>Cloud Security Sales Specialist</v>
          </cell>
          <cell r="G1149" t="str">
            <v>Employee</v>
          </cell>
          <cell r="H1149" t="str">
            <v>EMEA Sales</v>
          </cell>
          <cell r="I1149" t="str">
            <v>LONDON - HOME</v>
          </cell>
          <cell r="J1149" t="str">
            <v>United Kingdom</v>
          </cell>
          <cell r="K1149">
            <v>42478</v>
          </cell>
          <cell r="L1149" t="str">
            <v>EMEA</v>
          </cell>
          <cell r="M1149" t="str">
            <v>S43P</v>
          </cell>
          <cell r="N1149" t="str">
            <v>S</v>
          </cell>
          <cell r="O1149" t="str">
            <v>4</v>
          </cell>
          <cell r="P1149" t="str">
            <v>Regular</v>
          </cell>
          <cell r="R1149">
            <v>1</v>
          </cell>
          <cell r="U1149" t="str">
            <v>GBP</v>
          </cell>
          <cell r="V1149" t="str">
            <v>EMEA Sales</v>
          </cell>
          <cell r="W1149" t="str">
            <v>Bruno Darmon</v>
          </cell>
          <cell r="Y1149" t="str">
            <v>Eligible</v>
          </cell>
          <cell r="Z1149">
            <v>142000</v>
          </cell>
          <cell r="AA1149">
            <v>195287.24859913858</v>
          </cell>
          <cell r="AB1149">
            <v>142000</v>
          </cell>
          <cell r="AC1149">
            <v>195287.24859913858</v>
          </cell>
          <cell r="AD1149">
            <v>3</v>
          </cell>
          <cell r="AE1149" t="str">
            <v>S43</v>
          </cell>
          <cell r="AF1149">
            <v>120000</v>
          </cell>
          <cell r="AG1149">
            <v>185000</v>
          </cell>
          <cell r="AH1149">
            <v>0.33</v>
          </cell>
          <cell r="AI1149">
            <v>2</v>
          </cell>
          <cell r="AJ1149">
            <v>0</v>
          </cell>
          <cell r="AK1149">
            <v>146260</v>
          </cell>
          <cell r="AL1149">
            <v>3.0000000000000027E-2</v>
          </cell>
          <cell r="AM1149">
            <v>201145.86605711273</v>
          </cell>
          <cell r="AN1149">
            <v>5858.6174579741491</v>
          </cell>
          <cell r="AO1149">
            <v>-0.20940540540540542</v>
          </cell>
          <cell r="AQ1149">
            <v>33000</v>
          </cell>
          <cell r="AR1149">
            <v>265000</v>
          </cell>
          <cell r="AS1149">
            <v>0.46</v>
          </cell>
          <cell r="AT1149">
            <v>1</v>
          </cell>
          <cell r="AU1149">
            <v>0</v>
          </cell>
          <cell r="AV1149">
            <v>146260</v>
          </cell>
          <cell r="AW1149">
            <v>201145.86605711273</v>
          </cell>
          <cell r="AX1149">
            <v>3.0000000000000027E-2</v>
          </cell>
          <cell r="AY1149">
            <v>5858.6174579741491</v>
          </cell>
          <cell r="AZ1149" t="str">
            <v>commission</v>
          </cell>
          <cell r="BA1149" t="str">
            <v>commissionEligible</v>
          </cell>
          <cell r="BB1149" t="str">
            <v>commissionUnited Kingdom</v>
          </cell>
          <cell r="BC1149" t="str">
            <v xml:space="preserve">commissionUnited Kingdom </v>
          </cell>
          <cell r="BH1149">
            <v>3</v>
          </cell>
        </row>
        <row r="1150">
          <cell r="B1150">
            <v>11808</v>
          </cell>
          <cell r="C1150">
            <v>4551</v>
          </cell>
          <cell r="D1150">
            <v>247449</v>
          </cell>
          <cell r="E1150" t="str">
            <v>Stefan Pompe</v>
          </cell>
          <cell r="F1150" t="str">
            <v>Cloud Security Sales Specialist</v>
          </cell>
          <cell r="G1150" t="str">
            <v>Employee</v>
          </cell>
          <cell r="H1150" t="str">
            <v>EMEA Sales</v>
          </cell>
          <cell r="I1150" t="str">
            <v>BUNNIK</v>
          </cell>
          <cell r="J1150" t="str">
            <v>Netherlands</v>
          </cell>
          <cell r="K1150">
            <v>41673</v>
          </cell>
          <cell r="L1150" t="str">
            <v>EMEA</v>
          </cell>
          <cell r="M1150" t="str">
            <v>S43P</v>
          </cell>
          <cell r="N1150" t="str">
            <v>S</v>
          </cell>
          <cell r="O1150" t="str">
            <v>4</v>
          </cell>
          <cell r="P1150" t="str">
            <v>Regular</v>
          </cell>
          <cell r="R1150">
            <v>1</v>
          </cell>
          <cell r="U1150" t="str">
            <v>EUR</v>
          </cell>
          <cell r="V1150" t="str">
            <v>EMEA Sales</v>
          </cell>
          <cell r="W1150" t="str">
            <v>Bruno Darmon</v>
          </cell>
          <cell r="Y1150" t="str">
            <v>Eligible</v>
          </cell>
          <cell r="Z1150">
            <v>154650</v>
          </cell>
          <cell r="AA1150">
            <v>188015.05541358123</v>
          </cell>
          <cell r="AB1150">
            <v>170000</v>
          </cell>
          <cell r="AC1150">
            <v>206676.75021214879</v>
          </cell>
          <cell r="AD1150">
            <v>4</v>
          </cell>
          <cell r="AE1150" t="str">
            <v>S43</v>
          </cell>
          <cell r="AF1150">
            <v>110000</v>
          </cell>
          <cell r="AG1150">
            <v>180000</v>
          </cell>
          <cell r="AH1150">
            <v>0.85</v>
          </cell>
          <cell r="AI1150">
            <v>5</v>
          </cell>
          <cell r="AJ1150">
            <v>0</v>
          </cell>
          <cell r="AK1150">
            <v>170000</v>
          </cell>
          <cell r="AL1150">
            <v>0</v>
          </cell>
          <cell r="AM1150">
            <v>206676.75021214879</v>
          </cell>
          <cell r="AN1150">
            <v>0</v>
          </cell>
          <cell r="AO1150">
            <v>-5.555555555555558E-2</v>
          </cell>
          <cell r="AP1150" t="str">
            <v>Already received an increase</v>
          </cell>
          <cell r="AQ1150">
            <v>62320</v>
          </cell>
          <cell r="AR1150">
            <v>204550</v>
          </cell>
          <cell r="AS1150">
            <v>0.75</v>
          </cell>
          <cell r="AT1150">
            <v>1</v>
          </cell>
          <cell r="AU1150">
            <v>0</v>
          </cell>
          <cell r="AV1150">
            <v>170000</v>
          </cell>
          <cell r="AW1150">
            <v>206676.75021214879</v>
          </cell>
          <cell r="AX1150">
            <v>0</v>
          </cell>
          <cell r="AY1150">
            <v>0</v>
          </cell>
          <cell r="AZ1150" t="str">
            <v>commission</v>
          </cell>
          <cell r="BA1150" t="str">
            <v>commissionEligible</v>
          </cell>
          <cell r="BB1150" t="str">
            <v>commissionNetherlands</v>
          </cell>
          <cell r="BC1150" t="str">
            <v xml:space="preserve">commissionNetherlands </v>
          </cell>
          <cell r="BH1150">
            <v>2</v>
          </cell>
        </row>
        <row r="1151">
          <cell r="B1151">
            <v>16848</v>
          </cell>
          <cell r="C1151">
            <v>11766</v>
          </cell>
          <cell r="D1151">
            <v>132323</v>
          </cell>
          <cell r="E1151" t="str">
            <v>Erling Strand</v>
          </cell>
          <cell r="F1151" t="str">
            <v>Security Engineer</v>
          </cell>
          <cell r="G1151" t="str">
            <v>Employee</v>
          </cell>
          <cell r="H1151" t="str">
            <v>EMEA Sales</v>
          </cell>
          <cell r="I1151" t="str">
            <v>OSLO</v>
          </cell>
          <cell r="J1151" t="str">
            <v>Norway</v>
          </cell>
          <cell r="K1151">
            <v>42979</v>
          </cell>
          <cell r="L1151" t="str">
            <v>EMEA</v>
          </cell>
          <cell r="M1151" t="str">
            <v>E41P</v>
          </cell>
          <cell r="N1151" t="str">
            <v>E</v>
          </cell>
          <cell r="O1151" t="str">
            <v>4</v>
          </cell>
          <cell r="P1151" t="str">
            <v>Regular</v>
          </cell>
          <cell r="R1151">
            <v>1</v>
          </cell>
          <cell r="U1151" t="str">
            <v>NOK</v>
          </cell>
          <cell r="V1151" t="str">
            <v>EMEA Sales</v>
          </cell>
          <cell r="W1151" t="str">
            <v>Bruno Darmon</v>
          </cell>
          <cell r="Y1151" t="str">
            <v>Eligible</v>
          </cell>
          <cell r="Z1151">
            <v>1087422.4999999998</v>
          </cell>
          <cell r="AA1151">
            <v>127103.85177769599</v>
          </cell>
          <cell r="AB1151">
            <v>1087422.4999999998</v>
          </cell>
          <cell r="AC1151">
            <v>127103.85177769599</v>
          </cell>
          <cell r="AD1151">
            <v>4</v>
          </cell>
          <cell r="AE1151" t="str">
            <v>E41</v>
          </cell>
          <cell r="AF1151">
            <v>950000</v>
          </cell>
          <cell r="AG1151">
            <v>1400000</v>
          </cell>
          <cell r="AH1151">
            <v>0.3</v>
          </cell>
          <cell r="AI1151">
            <v>2</v>
          </cell>
          <cell r="AJ1151">
            <v>0</v>
          </cell>
          <cell r="AK1151">
            <v>1141793.6249999998</v>
          </cell>
          <cell r="AL1151">
            <v>5.0000000000000044E-2</v>
          </cell>
          <cell r="AM1151">
            <v>133459.04436658078</v>
          </cell>
          <cell r="AN1151">
            <v>6355.1925888847909</v>
          </cell>
          <cell r="AO1151">
            <v>-0.1844331250000002</v>
          </cell>
          <cell r="AQ1151">
            <v>680000</v>
          </cell>
          <cell r="AR1151">
            <v>1857950</v>
          </cell>
          <cell r="AS1151">
            <v>0.34</v>
          </cell>
          <cell r="AT1151">
            <v>1</v>
          </cell>
          <cell r="AU1151">
            <v>0</v>
          </cell>
          <cell r="AV1151">
            <v>1141793.6249999998</v>
          </cell>
          <cell r="AW1151">
            <v>133459.04436658078</v>
          </cell>
          <cell r="AX1151">
            <v>5.0000000000000044E-2</v>
          </cell>
          <cell r="AY1151">
            <v>6355.1925888847909</v>
          </cell>
          <cell r="AZ1151" t="str">
            <v>commission</v>
          </cell>
          <cell r="BA1151" t="str">
            <v>commissionEligible</v>
          </cell>
          <cell r="BB1151" t="str">
            <v>commissionNorway</v>
          </cell>
          <cell r="BC1151" t="str">
            <v xml:space="preserve">commissionNorway </v>
          </cell>
          <cell r="BH1151">
            <v>4</v>
          </cell>
        </row>
        <row r="1152">
          <cell r="B1152">
            <v>15882</v>
          </cell>
          <cell r="C1152">
            <v>10835</v>
          </cell>
          <cell r="D1152">
            <v>97048</v>
          </cell>
          <cell r="E1152" t="str">
            <v>Xiaole Chen</v>
          </cell>
          <cell r="F1152" t="str">
            <v>Security Engineer</v>
          </cell>
          <cell r="G1152" t="str">
            <v>Extended MLA</v>
          </cell>
          <cell r="H1152" t="str">
            <v>EMEA Sales</v>
          </cell>
          <cell r="I1152" t="str">
            <v>LONDON - HOME</v>
          </cell>
          <cell r="J1152" t="str">
            <v>United Kingdom</v>
          </cell>
          <cell r="K1152">
            <v>42705</v>
          </cell>
          <cell r="L1152" t="str">
            <v>EMEA</v>
          </cell>
          <cell r="M1152" t="str">
            <v>E51P</v>
          </cell>
          <cell r="N1152" t="str">
            <v>E</v>
          </cell>
          <cell r="O1152" t="str">
            <v>5</v>
          </cell>
          <cell r="P1152" t="str">
            <v>Regular</v>
          </cell>
          <cell r="R1152">
            <v>1</v>
          </cell>
          <cell r="U1152" t="str">
            <v>GBP</v>
          </cell>
          <cell r="V1152" t="str">
            <v>EMEA Sales</v>
          </cell>
          <cell r="W1152" t="str">
            <v>Bruno Darmon</v>
          </cell>
          <cell r="Y1152" t="str">
            <v>Eligible</v>
          </cell>
          <cell r="Z1152">
            <v>83660</v>
          </cell>
          <cell r="AA1152">
            <v>115054.44519580234</v>
          </cell>
          <cell r="AB1152">
            <v>83660</v>
          </cell>
          <cell r="AC1152">
            <v>115054.44519580234</v>
          </cell>
          <cell r="AD1152">
            <v>3</v>
          </cell>
          <cell r="AE1152" t="str">
            <v>E51</v>
          </cell>
          <cell r="AF1152">
            <v>60000</v>
          </cell>
          <cell r="AG1152">
            <v>95000</v>
          </cell>
          <cell r="AH1152">
            <v>0.67</v>
          </cell>
          <cell r="AI1152">
            <v>3</v>
          </cell>
          <cell r="AJ1152">
            <v>0</v>
          </cell>
          <cell r="AK1152">
            <v>85333.2</v>
          </cell>
          <cell r="AL1152">
            <v>2.0000000000000018E-2</v>
          </cell>
          <cell r="AM1152">
            <v>117355.5340997184</v>
          </cell>
          <cell r="AN1152">
            <v>2301.0889039160538</v>
          </cell>
          <cell r="AO1152">
            <v>-0.10175578947368424</v>
          </cell>
          <cell r="AQ1152">
            <v>33000</v>
          </cell>
          <cell r="AR1152">
            <v>265000</v>
          </cell>
          <cell r="AS1152">
            <v>0.21</v>
          </cell>
          <cell r="AT1152">
            <v>1</v>
          </cell>
          <cell r="AU1152">
            <v>0</v>
          </cell>
          <cell r="AV1152">
            <v>85333.2</v>
          </cell>
          <cell r="AW1152">
            <v>117355.5340997184</v>
          </cell>
          <cell r="AX1152">
            <v>2.0000000000000018E-2</v>
          </cell>
          <cell r="AY1152">
            <v>2301.0889039160538</v>
          </cell>
          <cell r="AZ1152" t="str">
            <v>commission</v>
          </cell>
          <cell r="BA1152" t="str">
            <v>commissionEligible</v>
          </cell>
          <cell r="BB1152" t="str">
            <v>commissionUnited Kingdom</v>
          </cell>
          <cell r="BC1152" t="str">
            <v xml:space="preserve">commissionUnited Kingdom </v>
          </cell>
          <cell r="BH1152">
            <v>5</v>
          </cell>
        </row>
        <row r="1153">
          <cell r="B1153">
            <v>20012</v>
          </cell>
          <cell r="C1153">
            <v>15104</v>
          </cell>
          <cell r="D1153">
            <v>194800</v>
          </cell>
          <cell r="E1153" t="str">
            <v>Alfonso Perez Roel</v>
          </cell>
          <cell r="F1153" t="str">
            <v xml:space="preserve">Security Engineer </v>
          </cell>
          <cell r="G1153" t="str">
            <v>Employee</v>
          </cell>
          <cell r="H1153" t="str">
            <v>EMEA Sales</v>
          </cell>
          <cell r="I1153" t="str">
            <v>MADRID</v>
          </cell>
          <cell r="J1153" t="str">
            <v>Spain</v>
          </cell>
          <cell r="K1153">
            <v>43636</v>
          </cell>
          <cell r="L1153" t="str">
            <v>EMEA</v>
          </cell>
          <cell r="M1153" t="str">
            <v>E41P</v>
          </cell>
          <cell r="N1153" t="str">
            <v>E</v>
          </cell>
          <cell r="O1153" t="str">
            <v>4</v>
          </cell>
          <cell r="P1153" t="str">
            <v>Regular</v>
          </cell>
          <cell r="R1153">
            <v>1</v>
          </cell>
          <cell r="U1153" t="str">
            <v>EUR</v>
          </cell>
          <cell r="V1153" t="str">
            <v>EMEA Sales</v>
          </cell>
          <cell r="W1153" t="str">
            <v>Bruno Darmon</v>
          </cell>
          <cell r="Y1153" t="str">
            <v>Eligible</v>
          </cell>
          <cell r="Z1153">
            <v>91700</v>
          </cell>
          <cell r="AA1153">
            <v>111483.87055561203</v>
          </cell>
          <cell r="AB1153">
            <v>91700</v>
          </cell>
          <cell r="AC1153">
            <v>111483.87055561203</v>
          </cell>
          <cell r="AD1153">
            <v>3</v>
          </cell>
          <cell r="AE1153" t="str">
            <v>E41</v>
          </cell>
          <cell r="AF1153">
            <v>70000</v>
          </cell>
          <cell r="AG1153">
            <v>105000</v>
          </cell>
          <cell r="AH1153">
            <v>0.62</v>
          </cell>
          <cell r="AI1153">
            <v>3</v>
          </cell>
          <cell r="AJ1153">
            <v>0</v>
          </cell>
          <cell r="AK1153">
            <v>93534</v>
          </cell>
          <cell r="AL1153">
            <v>2.0000000000000018E-2</v>
          </cell>
          <cell r="AM1153">
            <v>113713.54796672426</v>
          </cell>
          <cell r="AN1153">
            <v>2229.6774111122359</v>
          </cell>
          <cell r="AO1153">
            <v>-0.10919999999999996</v>
          </cell>
          <cell r="AQ1153">
            <v>37000</v>
          </cell>
          <cell r="AR1153">
            <v>230000</v>
          </cell>
          <cell r="AS1153">
            <v>0.28000000000000003</v>
          </cell>
          <cell r="AT1153">
            <v>1</v>
          </cell>
          <cell r="AU1153">
            <v>0</v>
          </cell>
          <cell r="AV1153">
            <v>93534</v>
          </cell>
          <cell r="AW1153">
            <v>113713.54796672426</v>
          </cell>
          <cell r="AX1153">
            <v>2.0000000000000018E-2</v>
          </cell>
          <cell r="AY1153">
            <v>2229.6774111122359</v>
          </cell>
          <cell r="AZ1153" t="str">
            <v>commission</v>
          </cell>
          <cell r="BA1153" t="str">
            <v>commissionEligible</v>
          </cell>
          <cell r="BB1153" t="str">
            <v>commissionSpain</v>
          </cell>
          <cell r="BC1153" t="str">
            <v xml:space="preserve">commissionSpain </v>
          </cell>
          <cell r="BH1153">
            <v>3</v>
          </cell>
        </row>
        <row r="1154">
          <cell r="B1154">
            <v>20422</v>
          </cell>
          <cell r="C1154">
            <v>15511</v>
          </cell>
          <cell r="D1154">
            <v>69255</v>
          </cell>
          <cell r="E1154" t="str">
            <v>Andrew Mathu</v>
          </cell>
          <cell r="F1154" t="str">
            <v>Security Engineer</v>
          </cell>
          <cell r="G1154" t="str">
            <v>Employee</v>
          </cell>
          <cell r="H1154" t="str">
            <v>EMEA Sales</v>
          </cell>
          <cell r="I1154" t="str">
            <v>KENYA</v>
          </cell>
          <cell r="J1154" t="str">
            <v>Kenya</v>
          </cell>
          <cell r="K1154">
            <v>43724</v>
          </cell>
          <cell r="L1154" t="str">
            <v>EMEA</v>
          </cell>
          <cell r="M1154" t="str">
            <v>E51P</v>
          </cell>
          <cell r="N1154" t="str">
            <v>E</v>
          </cell>
          <cell r="O1154" t="str">
            <v>5</v>
          </cell>
          <cell r="P1154" t="str">
            <v>Regular</v>
          </cell>
          <cell r="R1154">
            <v>1</v>
          </cell>
          <cell r="U1154" t="str">
            <v>KES</v>
          </cell>
          <cell r="V1154" t="str">
            <v>EMEA Sales</v>
          </cell>
          <cell r="W1154" t="str">
            <v>Bruno Darmon</v>
          </cell>
          <cell r="Y1154" t="str">
            <v>Eligible</v>
          </cell>
          <cell r="Z1154">
            <v>6375000</v>
          </cell>
          <cell r="AA1154">
            <v>57908.358513343708</v>
          </cell>
          <cell r="AB1154">
            <v>6375000</v>
          </cell>
          <cell r="AC1154">
            <v>57908.358513343708</v>
          </cell>
          <cell r="AD1154">
            <v>4</v>
          </cell>
          <cell r="AE1154" t="str">
            <v>E51</v>
          </cell>
          <cell r="AF1154">
            <v>4000000</v>
          </cell>
          <cell r="AG1154">
            <v>8000000</v>
          </cell>
          <cell r="AH1154">
            <v>0.59</v>
          </cell>
          <cell r="AI1154">
            <v>3</v>
          </cell>
          <cell r="AJ1154">
            <v>0</v>
          </cell>
          <cell r="AK1154">
            <v>6630000</v>
          </cell>
          <cell r="AL1154">
            <v>4.0000000000000036E-2</v>
          </cell>
          <cell r="AM1154">
            <v>60224.692853877459</v>
          </cell>
          <cell r="AN1154">
            <v>2316.3343405337509</v>
          </cell>
          <cell r="AO1154">
            <v>-0.17125000000000001</v>
          </cell>
          <cell r="AQ1154">
            <v>4500000</v>
          </cell>
          <cell r="AR1154">
            <v>15000000</v>
          </cell>
          <cell r="AS1154">
            <v>0.17</v>
          </cell>
          <cell r="AT1154">
            <v>1</v>
          </cell>
          <cell r="AU1154">
            <v>0</v>
          </cell>
          <cell r="AV1154">
            <v>6630000</v>
          </cell>
          <cell r="AW1154">
            <v>60224.692853877459</v>
          </cell>
          <cell r="AX1154">
            <v>4.0000000000000036E-2</v>
          </cell>
          <cell r="AY1154">
            <v>2316.3343405337509</v>
          </cell>
          <cell r="AZ1154" t="str">
            <v>commission</v>
          </cell>
          <cell r="BA1154" t="str">
            <v>commissionEligible</v>
          </cell>
          <cell r="BB1154" t="str">
            <v>commissionKenya</v>
          </cell>
          <cell r="BC1154" t="str">
            <v xml:space="preserve">commissionKenya </v>
          </cell>
          <cell r="BH1154">
            <v>3</v>
          </cell>
        </row>
        <row r="1155">
          <cell r="B1155">
            <v>19497</v>
          </cell>
          <cell r="C1155">
            <v>14555</v>
          </cell>
          <cell r="D1155">
            <v>184920</v>
          </cell>
          <cell r="E1155" t="str">
            <v>Arkadiy Vykhodtsev</v>
          </cell>
          <cell r="F1155" t="str">
            <v>Security Engineer</v>
          </cell>
          <cell r="G1155" t="str">
            <v>Employee</v>
          </cell>
          <cell r="H1155" t="str">
            <v>EMEA Sales</v>
          </cell>
          <cell r="I1155" t="str">
            <v>MOSCOW</v>
          </cell>
          <cell r="J1155" t="str">
            <v>Russian Federation</v>
          </cell>
          <cell r="K1155">
            <v>43527</v>
          </cell>
          <cell r="L1155" t="str">
            <v>EMEA</v>
          </cell>
          <cell r="M1155" t="str">
            <v>E51P</v>
          </cell>
          <cell r="N1155" t="str">
            <v>E</v>
          </cell>
          <cell r="O1155" t="str">
            <v>5</v>
          </cell>
          <cell r="P1155" t="str">
            <v>EL</v>
          </cell>
          <cell r="Q1155" t="str">
            <v>SE 2019 Russian Federation</v>
          </cell>
          <cell r="R1155">
            <v>1</v>
          </cell>
          <cell r="U1155" t="str">
            <v>RUB</v>
          </cell>
          <cell r="V1155" t="str">
            <v>EMEA Sales</v>
          </cell>
          <cell r="W1155" t="str">
            <v>Bruno Darmon</v>
          </cell>
          <cell r="Y1155" t="str">
            <v>Eligible</v>
          </cell>
          <cell r="Z1155">
            <v>1500000</v>
          </cell>
          <cell r="AA1155">
            <v>19989.448888755505</v>
          </cell>
          <cell r="AB1155">
            <v>2500000</v>
          </cell>
          <cell r="AC1155">
            <v>33315.748147925842</v>
          </cell>
          <cell r="AD1155">
            <v>4</v>
          </cell>
          <cell r="AE1155" t="str">
            <v>E51</v>
          </cell>
          <cell r="AF1155">
            <v>2000000</v>
          </cell>
          <cell r="AG1155">
            <v>3500000</v>
          </cell>
          <cell r="AH1155">
            <v>0</v>
          </cell>
          <cell r="AI1155">
            <v>1</v>
          </cell>
          <cell r="AJ1155">
            <v>2000000</v>
          </cell>
          <cell r="AK1155">
            <v>2000000</v>
          </cell>
          <cell r="AL1155">
            <v>-0.19999999999999996</v>
          </cell>
          <cell r="AM1155">
            <v>26652.598518340677</v>
          </cell>
          <cell r="AN1155">
            <v>0</v>
          </cell>
          <cell r="AO1155">
            <v>-0.4285714285714286</v>
          </cell>
          <cell r="AP1155" t="str">
            <v>EL</v>
          </cell>
          <cell r="AQ1155">
            <v>1895000</v>
          </cell>
          <cell r="AR1155">
            <v>15902200</v>
          </cell>
          <cell r="AS1155">
            <v>0.04</v>
          </cell>
          <cell r="AT1155">
            <v>1</v>
          </cell>
          <cell r="AU1155">
            <v>0</v>
          </cell>
          <cell r="AV1155">
            <v>2000000</v>
          </cell>
          <cell r="AW1155">
            <v>26652.598518340677</v>
          </cell>
          <cell r="AX1155">
            <v>-0.19999999999999996</v>
          </cell>
          <cell r="AY1155">
            <v>0</v>
          </cell>
          <cell r="AZ1155" t="str">
            <v>commission</v>
          </cell>
          <cell r="BA1155" t="str">
            <v>commissionEligible</v>
          </cell>
          <cell r="BB1155" t="str">
            <v>commissionRussian Federation</v>
          </cell>
          <cell r="BC1155" t="str">
            <v xml:space="preserve">commissionRussian Federation </v>
          </cell>
          <cell r="BH1155">
            <v>3</v>
          </cell>
        </row>
        <row r="1156">
          <cell r="B1156">
            <v>9101</v>
          </cell>
          <cell r="C1156">
            <v>21025</v>
          </cell>
          <cell r="E1156" t="str">
            <v>Arnfinn Strand</v>
          </cell>
          <cell r="F1156" t="str">
            <v xml:space="preserve">EMEA Cloud Solutions Architects Lead </v>
          </cell>
          <cell r="G1156" t="str">
            <v>Employee</v>
          </cell>
          <cell r="H1156" t="str">
            <v>EMEA Sales</v>
          </cell>
          <cell r="I1156" t="str">
            <v>OSLO</v>
          </cell>
          <cell r="J1156" t="str">
            <v>Norway</v>
          </cell>
          <cell r="K1156">
            <v>40634</v>
          </cell>
          <cell r="L1156" t="str">
            <v>EMEA</v>
          </cell>
          <cell r="M1156" t="str">
            <v>E41M</v>
          </cell>
          <cell r="N1156" t="str">
            <v>E</v>
          </cell>
          <cell r="O1156" t="str">
            <v>4</v>
          </cell>
          <cell r="P1156" t="str">
            <v>Regular</v>
          </cell>
          <cell r="R1156">
            <v>1</v>
          </cell>
          <cell r="U1156" t="str">
            <v>NOK</v>
          </cell>
          <cell r="V1156" t="str">
            <v>EMEA Sales</v>
          </cell>
          <cell r="W1156" t="str">
            <v>Bruno Darmon</v>
          </cell>
          <cell r="Y1156" t="str">
            <v>Eligible</v>
          </cell>
          <cell r="Z1156">
            <v>1360000</v>
          </cell>
          <cell r="AA1156">
            <v>158964.19139540204</v>
          </cell>
          <cell r="AB1156">
            <v>1428000</v>
          </cell>
          <cell r="AC1156">
            <v>166912.40096517216</v>
          </cell>
          <cell r="AD1156">
            <v>3</v>
          </cell>
          <cell r="AE1156" t="str">
            <v>E41</v>
          </cell>
          <cell r="AF1156">
            <v>950000</v>
          </cell>
          <cell r="AG1156">
            <v>1400000</v>
          </cell>
          <cell r="AH1156">
            <v>1</v>
          </cell>
          <cell r="AI1156">
            <v>5</v>
          </cell>
          <cell r="AJ1156">
            <v>0</v>
          </cell>
          <cell r="AK1156">
            <v>1428000</v>
          </cell>
          <cell r="AL1156">
            <v>0</v>
          </cell>
          <cell r="AM1156">
            <v>166912.40096517216</v>
          </cell>
          <cell r="AN1156">
            <v>0</v>
          </cell>
          <cell r="AO1156">
            <v>2.0000000000000018E-2</v>
          </cell>
          <cell r="AQ1156">
            <v>680000</v>
          </cell>
          <cell r="AR1156">
            <v>1857950</v>
          </cell>
          <cell r="AS1156">
            <v>0.63</v>
          </cell>
          <cell r="AT1156">
            <v>1</v>
          </cell>
          <cell r="AU1156">
            <v>0</v>
          </cell>
          <cell r="AV1156">
            <v>1428000</v>
          </cell>
          <cell r="AW1156">
            <v>166912.40096517216</v>
          </cell>
          <cell r="AX1156">
            <v>0</v>
          </cell>
          <cell r="AY1156">
            <v>0</v>
          </cell>
          <cell r="AZ1156" t="str">
            <v>commission</v>
          </cell>
          <cell r="BA1156" t="str">
            <v>commissionEligible</v>
          </cell>
          <cell r="BB1156" t="str">
            <v>commissionNorway</v>
          </cell>
          <cell r="BC1156" t="str">
            <v xml:space="preserve">commissionNorway </v>
          </cell>
          <cell r="BH1156">
            <v>4</v>
          </cell>
        </row>
        <row r="1157">
          <cell r="B1157">
            <v>17900</v>
          </cell>
          <cell r="C1157">
            <v>12899</v>
          </cell>
          <cell r="D1157">
            <v>151138</v>
          </cell>
          <cell r="E1157" t="str">
            <v>Artemiy Glazunov</v>
          </cell>
          <cell r="F1157" t="str">
            <v>Security Engineer</v>
          </cell>
          <cell r="G1157" t="str">
            <v>Employee</v>
          </cell>
          <cell r="H1157" t="str">
            <v>EMEA Sales</v>
          </cell>
          <cell r="I1157" t="str">
            <v>MOSCOW</v>
          </cell>
          <cell r="J1157" t="str">
            <v>Russian Federation</v>
          </cell>
          <cell r="K1157">
            <v>43199</v>
          </cell>
          <cell r="L1157" t="str">
            <v>EMEA</v>
          </cell>
          <cell r="M1157" t="str">
            <v>E51P</v>
          </cell>
          <cell r="N1157" t="str">
            <v>E</v>
          </cell>
          <cell r="O1157" t="str">
            <v>5</v>
          </cell>
          <cell r="P1157" t="str">
            <v>Regular</v>
          </cell>
          <cell r="R1157">
            <v>1</v>
          </cell>
          <cell r="U1157" t="str">
            <v>RUB</v>
          </cell>
          <cell r="V1157" t="str">
            <v>EMEA Sales</v>
          </cell>
          <cell r="W1157" t="str">
            <v>Bruno Darmon</v>
          </cell>
          <cell r="Y1157" t="str">
            <v>Eligible</v>
          </cell>
          <cell r="Z1157">
            <v>2432250</v>
          </cell>
          <cell r="AA1157">
            <v>32412.891373117054</v>
          </cell>
          <cell r="AB1157">
            <v>3162000</v>
          </cell>
          <cell r="AC1157">
            <v>42137.758257496607</v>
          </cell>
          <cell r="AD1157">
            <v>4</v>
          </cell>
          <cell r="AE1157" t="str">
            <v>E51</v>
          </cell>
          <cell r="AF1157">
            <v>2000000</v>
          </cell>
          <cell r="AG1157">
            <v>3500000</v>
          </cell>
          <cell r="AH1157">
            <v>0.77</v>
          </cell>
          <cell r="AI1157">
            <v>4</v>
          </cell>
          <cell r="AJ1157">
            <v>0</v>
          </cell>
          <cell r="AK1157">
            <v>3162000</v>
          </cell>
          <cell r="AL1157">
            <v>0</v>
          </cell>
          <cell r="AM1157">
            <v>42137.758257496607</v>
          </cell>
          <cell r="AN1157">
            <v>0</v>
          </cell>
          <cell r="AO1157">
            <v>-9.657142857142853E-2</v>
          </cell>
          <cell r="AP1157" t="str">
            <v>Already received an increase</v>
          </cell>
          <cell r="AQ1157">
            <v>1895000</v>
          </cell>
          <cell r="AR1157">
            <v>15902200</v>
          </cell>
          <cell r="AS1157">
            <v>0.09</v>
          </cell>
          <cell r="AT1157">
            <v>1</v>
          </cell>
          <cell r="AU1157">
            <v>0</v>
          </cell>
          <cell r="AV1157">
            <v>3162000</v>
          </cell>
          <cell r="AW1157">
            <v>42137.758257496607</v>
          </cell>
          <cell r="AX1157">
            <v>0</v>
          </cell>
          <cell r="AY1157">
            <v>0</v>
          </cell>
          <cell r="AZ1157" t="str">
            <v>commission</v>
          </cell>
          <cell r="BA1157" t="str">
            <v>commissionEligible</v>
          </cell>
          <cell r="BB1157" t="str">
            <v>commissionRussian Federation</v>
          </cell>
          <cell r="BC1157" t="str">
            <v xml:space="preserve">commissionRussian Federation </v>
          </cell>
          <cell r="BH1157">
            <v>3</v>
          </cell>
        </row>
        <row r="1158">
          <cell r="B1158">
            <v>10696</v>
          </cell>
          <cell r="C1158">
            <v>12127</v>
          </cell>
          <cell r="D1158">
            <v>3017</v>
          </cell>
          <cell r="E1158" t="str">
            <v>Aurelien Miginiac</v>
          </cell>
          <cell r="F1158" t="str">
            <v>GSI Security Solutions Expert</v>
          </cell>
          <cell r="G1158" t="str">
            <v>Employee</v>
          </cell>
          <cell r="H1158" t="str">
            <v>EMEA Sales</v>
          </cell>
          <cell r="I1158" t="str">
            <v>PARIS</v>
          </cell>
          <cell r="J1158" t="str">
            <v>France</v>
          </cell>
          <cell r="K1158">
            <v>41274</v>
          </cell>
          <cell r="L1158" t="str">
            <v>EMEA</v>
          </cell>
          <cell r="M1158" t="str">
            <v>E41P</v>
          </cell>
          <cell r="N1158" t="str">
            <v>E</v>
          </cell>
          <cell r="O1158" t="str">
            <v>4</v>
          </cell>
          <cell r="P1158" t="str">
            <v>Regular</v>
          </cell>
          <cell r="R1158">
            <v>1</v>
          </cell>
          <cell r="U1158" t="str">
            <v>EUR</v>
          </cell>
          <cell r="V1158" t="str">
            <v>EMEA Sales</v>
          </cell>
          <cell r="W1158" t="str">
            <v>Bruno Darmon</v>
          </cell>
          <cell r="Y1158" t="str">
            <v>Eligible</v>
          </cell>
          <cell r="Z1158">
            <v>105000</v>
          </cell>
          <cell r="AA1158">
            <v>127653.28689573896</v>
          </cell>
          <cell r="AB1158">
            <v>105000</v>
          </cell>
          <cell r="AC1158">
            <v>127653.28689573896</v>
          </cell>
          <cell r="AD1158">
            <v>5</v>
          </cell>
          <cell r="AE1158" t="str">
            <v>E41</v>
          </cell>
          <cell r="AF1158">
            <v>90000</v>
          </cell>
          <cell r="AG1158">
            <v>130000</v>
          </cell>
          <cell r="AH1158">
            <v>0.37</v>
          </cell>
          <cell r="AI1158">
            <v>2</v>
          </cell>
          <cell r="AJ1158">
            <v>0</v>
          </cell>
          <cell r="AK1158">
            <v>113400.00000000001</v>
          </cell>
          <cell r="AL1158">
            <v>8.0000000000000071E-2</v>
          </cell>
          <cell r="AM1158">
            <v>137865.5498473981</v>
          </cell>
          <cell r="AN1158">
            <v>10212.262951659141</v>
          </cell>
          <cell r="AO1158">
            <v>-0.12769230769230755</v>
          </cell>
          <cell r="AQ1158">
            <v>43000</v>
          </cell>
          <cell r="AR1158">
            <v>305000</v>
          </cell>
          <cell r="AS1158">
            <v>0.23</v>
          </cell>
          <cell r="AT1158">
            <v>1</v>
          </cell>
          <cell r="AU1158">
            <v>0</v>
          </cell>
          <cell r="AV1158">
            <v>113400.00000000001</v>
          </cell>
          <cell r="AW1158">
            <v>137865.5498473981</v>
          </cell>
          <cell r="AX1158">
            <v>8.0000000000000071E-2</v>
          </cell>
          <cell r="AY1158">
            <v>10212.262951659141</v>
          </cell>
          <cell r="AZ1158" t="str">
            <v>commission</v>
          </cell>
          <cell r="BA1158" t="str">
            <v>commissionEligible</v>
          </cell>
          <cell r="BB1158" t="str">
            <v>commissionFrance</v>
          </cell>
          <cell r="BC1158" t="str">
            <v xml:space="preserve">commissionFrance </v>
          </cell>
          <cell r="BH1158">
            <v>4</v>
          </cell>
        </row>
        <row r="1159">
          <cell r="B1159">
            <v>9576</v>
          </cell>
          <cell r="C1159">
            <v>3272</v>
          </cell>
          <cell r="E1159" t="str">
            <v>Benny Shtivi</v>
          </cell>
          <cell r="F1159" t="str">
            <v>Security Engineer</v>
          </cell>
          <cell r="G1159" t="str">
            <v>Employee</v>
          </cell>
          <cell r="H1159" t="str">
            <v>EMEA Sales</v>
          </cell>
          <cell r="I1159" t="str">
            <v>TEL-AVIV</v>
          </cell>
          <cell r="J1159" t="str">
            <v>Israel</v>
          </cell>
          <cell r="K1159">
            <v>40790</v>
          </cell>
          <cell r="L1159" t="str">
            <v>IL</v>
          </cell>
          <cell r="M1159" t="str">
            <v>E51P</v>
          </cell>
          <cell r="N1159" t="str">
            <v>E</v>
          </cell>
          <cell r="O1159" t="str">
            <v>5</v>
          </cell>
          <cell r="P1159" t="str">
            <v>Regular</v>
          </cell>
          <cell r="R1159">
            <v>1</v>
          </cell>
          <cell r="U1159" t="str">
            <v>ILS</v>
          </cell>
          <cell r="V1159" t="str">
            <v>EMEA Sales</v>
          </cell>
          <cell r="W1159" t="str">
            <v>Bruno Darmon</v>
          </cell>
          <cell r="Y1159" t="str">
            <v>Eligible</v>
          </cell>
          <cell r="Z1159">
            <v>19500</v>
          </cell>
          <cell r="AA1159">
            <v>71889.400921658991</v>
          </cell>
          <cell r="AB1159">
            <v>19500</v>
          </cell>
          <cell r="AC1159">
            <v>71889.400921658991</v>
          </cell>
          <cell r="AD1159">
            <v>4</v>
          </cell>
          <cell r="AE1159" t="str">
            <v>E51</v>
          </cell>
          <cell r="AF1159">
            <v>23000</v>
          </cell>
          <cell r="AG1159">
            <v>34000</v>
          </cell>
          <cell r="AH1159">
            <v>0</v>
          </cell>
          <cell r="AI1159">
            <v>1</v>
          </cell>
          <cell r="AJ1159">
            <v>0</v>
          </cell>
          <cell r="AK1159">
            <v>20670</v>
          </cell>
          <cell r="AL1159">
            <v>6.0000000000000053E-2</v>
          </cell>
          <cell r="AM1159">
            <v>76202.764976958526</v>
          </cell>
          <cell r="AN1159">
            <v>4313.3640552995348</v>
          </cell>
          <cell r="AO1159">
            <v>-0.39205882352941179</v>
          </cell>
          <cell r="AQ1159">
            <v>6500</v>
          </cell>
          <cell r="AR1159">
            <v>86000</v>
          </cell>
          <cell r="AS1159">
            <v>0.16</v>
          </cell>
          <cell r="AT1159">
            <v>1</v>
          </cell>
          <cell r="AU1159">
            <v>0</v>
          </cell>
          <cell r="AV1159">
            <v>20670</v>
          </cell>
          <cell r="AW1159">
            <v>76202.764976958526</v>
          </cell>
          <cell r="AX1159">
            <v>6.0000000000000053E-2</v>
          </cell>
          <cell r="AY1159">
            <v>4313.3640552995348</v>
          </cell>
          <cell r="AZ1159" t="str">
            <v>commission</v>
          </cell>
          <cell r="BA1159" t="str">
            <v>commissionEligible</v>
          </cell>
          <cell r="BB1159" t="str">
            <v>commissionIsrael</v>
          </cell>
          <cell r="BC1159" t="str">
            <v xml:space="preserve">commissionIsrael </v>
          </cell>
          <cell r="BH1159">
            <v>3</v>
          </cell>
        </row>
        <row r="1160">
          <cell r="B1160">
            <v>8068</v>
          </cell>
          <cell r="C1160">
            <v>505</v>
          </cell>
          <cell r="E1160" t="str">
            <v>Bill Nikolopoulos</v>
          </cell>
          <cell r="F1160" t="str">
            <v>SE Team Leader, Greece</v>
          </cell>
          <cell r="G1160" t="str">
            <v>Employee</v>
          </cell>
          <cell r="H1160" t="str">
            <v>EMEA Sales</v>
          </cell>
          <cell r="I1160" t="str">
            <v>ATHENS</v>
          </cell>
          <cell r="J1160" t="str">
            <v>Greece</v>
          </cell>
          <cell r="K1160">
            <v>40087</v>
          </cell>
          <cell r="L1160" t="str">
            <v>EMEA</v>
          </cell>
          <cell r="M1160" t="str">
            <v>E41M</v>
          </cell>
          <cell r="N1160" t="str">
            <v>E</v>
          </cell>
          <cell r="O1160" t="str">
            <v>4</v>
          </cell>
          <cell r="P1160" t="str">
            <v>Regular</v>
          </cell>
          <cell r="R1160">
            <v>1</v>
          </cell>
          <cell r="U1160" t="str">
            <v>EUR</v>
          </cell>
          <cell r="V1160" t="str">
            <v>EMEA Sales</v>
          </cell>
          <cell r="W1160" t="str">
            <v>Bruno Darmon</v>
          </cell>
          <cell r="Y1160" t="str">
            <v>Eligible</v>
          </cell>
          <cell r="Z1160">
            <v>92500</v>
          </cell>
          <cell r="AA1160">
            <v>112456.4670271986</v>
          </cell>
          <cell r="AB1160">
            <v>92500</v>
          </cell>
          <cell r="AC1160">
            <v>112456.4670271986</v>
          </cell>
          <cell r="AD1160">
            <v>4</v>
          </cell>
          <cell r="AE1160" t="str">
            <v>E41</v>
          </cell>
          <cell r="AF1160">
            <v>65000</v>
          </cell>
          <cell r="AG1160">
            <v>95000</v>
          </cell>
          <cell r="AH1160">
            <v>0.91</v>
          </cell>
          <cell r="AI1160">
            <v>5</v>
          </cell>
          <cell r="AJ1160">
            <v>0</v>
          </cell>
          <cell r="AK1160">
            <v>94350</v>
          </cell>
          <cell r="AL1160">
            <v>2.0000000000000018E-2</v>
          </cell>
          <cell r="AM1160">
            <v>114705.59636774258</v>
          </cell>
          <cell r="AN1160">
            <v>2249.1293405439792</v>
          </cell>
          <cell r="AO1160">
            <v>-6.8421052631578716E-3</v>
          </cell>
          <cell r="AQ1160">
            <v>36000</v>
          </cell>
          <cell r="AR1160">
            <v>195600</v>
          </cell>
          <cell r="AS1160">
            <v>0.35</v>
          </cell>
          <cell r="AT1160">
            <v>1</v>
          </cell>
          <cell r="AU1160">
            <v>0</v>
          </cell>
          <cell r="AV1160">
            <v>94350</v>
          </cell>
          <cell r="AW1160">
            <v>114705.59636774258</v>
          </cell>
          <cell r="AX1160">
            <v>2.0000000000000018E-2</v>
          </cell>
          <cell r="AY1160">
            <v>2249.1293405439792</v>
          </cell>
          <cell r="AZ1160" t="str">
            <v>commission</v>
          </cell>
          <cell r="BA1160" t="str">
            <v>commissionEligible</v>
          </cell>
          <cell r="BB1160" t="str">
            <v>commissionGreece</v>
          </cell>
          <cell r="BC1160" t="str">
            <v xml:space="preserve">commissionGreece </v>
          </cell>
          <cell r="BH1160">
            <v>4</v>
          </cell>
        </row>
        <row r="1161">
          <cell r="B1161">
            <v>15666</v>
          </cell>
          <cell r="C1161">
            <v>10621</v>
          </cell>
          <cell r="D1161">
            <v>102776</v>
          </cell>
          <cell r="E1161" t="str">
            <v>Carlos Sastre Garrido</v>
          </cell>
          <cell r="F1161" t="str">
            <v xml:space="preserve">Security Engineer </v>
          </cell>
          <cell r="G1161" t="str">
            <v>Employee</v>
          </cell>
          <cell r="H1161" t="str">
            <v>EMEA Sales</v>
          </cell>
          <cell r="I1161" t="str">
            <v>MADRID</v>
          </cell>
          <cell r="J1161" t="str">
            <v>Spain</v>
          </cell>
          <cell r="K1161">
            <v>42614</v>
          </cell>
          <cell r="L1161" t="str">
            <v>EMEA</v>
          </cell>
          <cell r="M1161" t="str">
            <v>E51P</v>
          </cell>
          <cell r="N1161" t="str">
            <v>E</v>
          </cell>
          <cell r="O1161" t="str">
            <v>5</v>
          </cell>
          <cell r="P1161" t="str">
            <v>Regular</v>
          </cell>
          <cell r="R1161">
            <v>1</v>
          </cell>
          <cell r="U1161" t="str">
            <v>EUR</v>
          </cell>
          <cell r="V1161" t="str">
            <v>EMEA Sales</v>
          </cell>
          <cell r="W1161" t="str">
            <v>Bruno Darmon</v>
          </cell>
          <cell r="Y1161" t="str">
            <v>Eligible</v>
          </cell>
          <cell r="Z1161">
            <v>68300</v>
          </cell>
          <cell r="AA1161">
            <v>83035.423761704486</v>
          </cell>
          <cell r="AB1161">
            <v>68300</v>
          </cell>
          <cell r="AC1161">
            <v>83035.423761704486</v>
          </cell>
          <cell r="AD1161">
            <v>5</v>
          </cell>
          <cell r="AE1161" t="str">
            <v>E51</v>
          </cell>
          <cell r="AF1161">
            <v>50000</v>
          </cell>
          <cell r="AG1161">
            <v>80000</v>
          </cell>
          <cell r="AH1161">
            <v>0.61</v>
          </cell>
          <cell r="AI1161">
            <v>3</v>
          </cell>
          <cell r="AJ1161">
            <v>0</v>
          </cell>
          <cell r="AK1161">
            <v>72398</v>
          </cell>
          <cell r="AL1161">
            <v>6.0000000000000053E-2</v>
          </cell>
          <cell r="AM1161">
            <v>88017.549187406752</v>
          </cell>
          <cell r="AN1161">
            <v>4982.1254257022665</v>
          </cell>
          <cell r="AO1161">
            <v>-9.5025000000000026E-2</v>
          </cell>
          <cell r="AQ1161">
            <v>37000</v>
          </cell>
          <cell r="AR1161">
            <v>230000</v>
          </cell>
          <cell r="AS1161">
            <v>0.16</v>
          </cell>
          <cell r="AT1161">
            <v>1</v>
          </cell>
          <cell r="AU1161">
            <v>0</v>
          </cell>
          <cell r="AV1161">
            <v>72398</v>
          </cell>
          <cell r="AW1161">
            <v>88017.549187406752</v>
          </cell>
          <cell r="AX1161">
            <v>6.0000000000000053E-2</v>
          </cell>
          <cell r="AY1161">
            <v>4982.1254257022665</v>
          </cell>
          <cell r="AZ1161" t="str">
            <v>commission</v>
          </cell>
          <cell r="BA1161" t="str">
            <v>commissionEligible</v>
          </cell>
          <cell r="BB1161" t="str">
            <v>commissionSpain</v>
          </cell>
          <cell r="BC1161" t="str">
            <v xml:space="preserve">commissionSpain </v>
          </cell>
          <cell r="BH1161">
            <v>3</v>
          </cell>
        </row>
        <row r="1162">
          <cell r="B1162">
            <v>19478</v>
          </cell>
          <cell r="C1162">
            <v>14536</v>
          </cell>
          <cell r="D1162">
            <v>183976</v>
          </cell>
          <cell r="E1162" t="str">
            <v>Catarina Lourenco</v>
          </cell>
          <cell r="F1162" t="str">
            <v>Security Engineer</v>
          </cell>
          <cell r="G1162" t="str">
            <v>Employee</v>
          </cell>
          <cell r="H1162" t="str">
            <v>EMEA Sales</v>
          </cell>
          <cell r="I1162" t="str">
            <v>LISBON</v>
          </cell>
          <cell r="J1162" t="str">
            <v>Portugal</v>
          </cell>
          <cell r="K1162">
            <v>43527</v>
          </cell>
          <cell r="L1162" t="str">
            <v>EMEA</v>
          </cell>
          <cell r="M1162" t="str">
            <v>E51P</v>
          </cell>
          <cell r="N1162" t="str">
            <v>E</v>
          </cell>
          <cell r="O1162" t="str">
            <v>5</v>
          </cell>
          <cell r="P1162" t="str">
            <v>EL</v>
          </cell>
          <cell r="Q1162" t="str">
            <v>SE 2019 Portugal</v>
          </cell>
          <cell r="R1162">
            <v>1</v>
          </cell>
          <cell r="U1162" t="str">
            <v>EUR</v>
          </cell>
          <cell r="V1162" t="str">
            <v>EMEA Sales</v>
          </cell>
          <cell r="W1162" t="str">
            <v>Bruno Darmon</v>
          </cell>
          <cell r="Y1162" t="str">
            <v>Eligible</v>
          </cell>
          <cell r="Z1162">
            <v>45000</v>
          </cell>
          <cell r="AA1162">
            <v>54708.551526745265</v>
          </cell>
          <cell r="AB1162">
            <v>61000</v>
          </cell>
          <cell r="AC1162">
            <v>74160.48095847691</v>
          </cell>
          <cell r="AD1162">
            <v>5</v>
          </cell>
          <cell r="AE1162" t="str">
            <v>E51</v>
          </cell>
          <cell r="AF1162">
            <v>50000</v>
          </cell>
          <cell r="AG1162">
            <v>70000</v>
          </cell>
          <cell r="AH1162">
            <v>0</v>
          </cell>
          <cell r="AI1162">
            <v>1</v>
          </cell>
          <cell r="AJ1162">
            <v>50000</v>
          </cell>
          <cell r="AK1162">
            <v>50000</v>
          </cell>
          <cell r="AL1162">
            <v>-0.18032786885245899</v>
          </cell>
          <cell r="AM1162">
            <v>60787.279474161405</v>
          </cell>
          <cell r="AN1162">
            <v>0</v>
          </cell>
          <cell r="AO1162">
            <v>-0.2857142857142857</v>
          </cell>
          <cell r="AP1162" t="str">
            <v>EL</v>
          </cell>
          <cell r="AQ1162">
            <v>60550</v>
          </cell>
          <cell r="AR1162">
            <v>155000</v>
          </cell>
          <cell r="AS1162">
            <v>0</v>
          </cell>
          <cell r="AT1162">
            <v>1</v>
          </cell>
          <cell r="AU1162">
            <v>0</v>
          </cell>
          <cell r="AV1162">
            <v>50000</v>
          </cell>
          <cell r="AW1162">
            <v>60787.279474161405</v>
          </cell>
          <cell r="AX1162">
            <v>-0.18032786885245899</v>
          </cell>
          <cell r="AY1162">
            <v>0</v>
          </cell>
          <cell r="AZ1162" t="str">
            <v>commission</v>
          </cell>
          <cell r="BA1162" t="str">
            <v>commissionEligible</v>
          </cell>
          <cell r="BB1162" t="str">
            <v>commissionPortugal</v>
          </cell>
          <cell r="BC1162" t="str">
            <v xml:space="preserve">commissionPortugal </v>
          </cell>
          <cell r="BH1162">
            <v>4</v>
          </cell>
        </row>
        <row r="1163">
          <cell r="B1163">
            <v>3752</v>
          </cell>
          <cell r="C1163">
            <v>21004</v>
          </cell>
          <cell r="E1163" t="str">
            <v>Christian Sandberg</v>
          </cell>
          <cell r="F1163" t="str">
            <v>Head of Beyond the Perimeter Security Experts</v>
          </cell>
          <cell r="G1163" t="str">
            <v>Employee</v>
          </cell>
          <cell r="H1163" t="str">
            <v>EMEA Sales</v>
          </cell>
          <cell r="I1163" t="str">
            <v>OSLO</v>
          </cell>
          <cell r="J1163" t="str">
            <v>Norway</v>
          </cell>
          <cell r="K1163">
            <v>37410</v>
          </cell>
          <cell r="L1163" t="str">
            <v>EMEA</v>
          </cell>
          <cell r="M1163" t="str">
            <v>E31M</v>
          </cell>
          <cell r="N1163" t="str">
            <v>E</v>
          </cell>
          <cell r="O1163" t="str">
            <v>3</v>
          </cell>
          <cell r="P1163" t="str">
            <v>Regular</v>
          </cell>
          <cell r="R1163">
            <v>1</v>
          </cell>
          <cell r="U1163" t="str">
            <v>NOK</v>
          </cell>
          <cell r="V1163" t="str">
            <v>EMEA Sales</v>
          </cell>
          <cell r="W1163" t="str">
            <v>Bruno Darmon</v>
          </cell>
          <cell r="Y1163" t="str">
            <v>Eligible</v>
          </cell>
          <cell r="Z1163">
            <v>1750000</v>
          </cell>
          <cell r="AA1163">
            <v>204549.51098673057</v>
          </cell>
          <cell r="AB1163">
            <v>1750000</v>
          </cell>
          <cell r="AC1163">
            <v>204549.51098673057</v>
          </cell>
          <cell r="AD1163">
            <v>4</v>
          </cell>
          <cell r="AE1163" t="str">
            <v>E31</v>
          </cell>
          <cell r="AF1163">
            <v>1100000</v>
          </cell>
          <cell r="AG1163">
            <v>1750000</v>
          </cell>
          <cell r="AH1163">
            <v>1</v>
          </cell>
          <cell r="AI1163">
            <v>5</v>
          </cell>
          <cell r="AJ1163">
            <v>0</v>
          </cell>
          <cell r="AK1163">
            <v>1785000</v>
          </cell>
          <cell r="AL1163">
            <v>2.0000000000000018E-2</v>
          </cell>
          <cell r="AM1163">
            <v>208640.50120646518</v>
          </cell>
          <cell r="AN1163">
            <v>4090.9902197346091</v>
          </cell>
          <cell r="AO1163">
            <v>2.0000000000000018E-2</v>
          </cell>
          <cell r="AQ1163">
            <v>680000</v>
          </cell>
          <cell r="AR1163">
            <v>1857950</v>
          </cell>
          <cell r="AS1163">
            <v>0.9</v>
          </cell>
          <cell r="AT1163">
            <v>1</v>
          </cell>
          <cell r="AU1163">
            <v>0</v>
          </cell>
          <cell r="AV1163">
            <v>1785000</v>
          </cell>
          <cell r="AW1163">
            <v>208640.50120646518</v>
          </cell>
          <cell r="AX1163">
            <v>2.0000000000000018E-2</v>
          </cell>
          <cell r="AY1163">
            <v>4090.9902197346091</v>
          </cell>
          <cell r="AZ1163" t="str">
            <v>commission</v>
          </cell>
          <cell r="BA1163" t="str">
            <v>commissionEligible</v>
          </cell>
          <cell r="BB1163" t="str">
            <v>commissionNorway</v>
          </cell>
          <cell r="BC1163" t="str">
            <v xml:space="preserve">commissionNorway </v>
          </cell>
          <cell r="BH1163">
            <v>4</v>
          </cell>
        </row>
        <row r="1164">
          <cell r="B1164">
            <v>15442</v>
          </cell>
          <cell r="C1164">
            <v>10405</v>
          </cell>
          <cell r="D1164">
            <v>90587</v>
          </cell>
          <cell r="E1164" t="str">
            <v>Christian Schrallhammer</v>
          </cell>
          <cell r="F1164" t="str">
            <v>Security Engineer</v>
          </cell>
          <cell r="G1164" t="str">
            <v>Employee</v>
          </cell>
          <cell r="H1164" t="str">
            <v>EMEA Sales</v>
          </cell>
          <cell r="I1164" t="str">
            <v>MUNICH</v>
          </cell>
          <cell r="J1164" t="str">
            <v>Germany</v>
          </cell>
          <cell r="K1164">
            <v>42583</v>
          </cell>
          <cell r="L1164" t="str">
            <v>EMEA</v>
          </cell>
          <cell r="M1164" t="str">
            <v>E41P</v>
          </cell>
          <cell r="N1164" t="str">
            <v>E</v>
          </cell>
          <cell r="O1164" t="str">
            <v>4</v>
          </cell>
          <cell r="P1164" t="str">
            <v>Regular</v>
          </cell>
          <cell r="R1164">
            <v>1</v>
          </cell>
          <cell r="U1164" t="str">
            <v>EUR</v>
          </cell>
          <cell r="V1164" t="str">
            <v>EMEA Sales</v>
          </cell>
          <cell r="W1164" t="str">
            <v>Bruno Darmon</v>
          </cell>
          <cell r="Y1164" t="str">
            <v>Eligible</v>
          </cell>
          <cell r="Z1164">
            <v>102500</v>
          </cell>
          <cell r="AA1164">
            <v>124613.92292203089</v>
          </cell>
          <cell r="AB1164">
            <v>102500</v>
          </cell>
          <cell r="AC1164">
            <v>124613.92292203089</v>
          </cell>
          <cell r="AD1164">
            <v>5</v>
          </cell>
          <cell r="AE1164" t="str">
            <v>E41</v>
          </cell>
          <cell r="AF1164">
            <v>90000</v>
          </cell>
          <cell r="AG1164">
            <v>135000</v>
          </cell>
          <cell r="AH1164">
            <v>0.27</v>
          </cell>
          <cell r="AI1164">
            <v>2</v>
          </cell>
          <cell r="AJ1164">
            <v>0</v>
          </cell>
          <cell r="AK1164">
            <v>110700.00000000001</v>
          </cell>
          <cell r="AL1164">
            <v>8.0000000000000071E-2</v>
          </cell>
          <cell r="AM1164">
            <v>134583.03675579338</v>
          </cell>
          <cell r="AN1164">
            <v>9969.113833762487</v>
          </cell>
          <cell r="AO1164">
            <v>-0.17999999999999994</v>
          </cell>
          <cell r="AQ1164">
            <v>58500</v>
          </cell>
          <cell r="AR1164">
            <v>390000</v>
          </cell>
          <cell r="AS1164">
            <v>0.13</v>
          </cell>
          <cell r="AT1164">
            <v>1</v>
          </cell>
          <cell r="AU1164">
            <v>0</v>
          </cell>
          <cell r="AV1164">
            <v>110700.00000000001</v>
          </cell>
          <cell r="AW1164">
            <v>134583.03675579338</v>
          </cell>
          <cell r="AX1164">
            <v>8.0000000000000071E-2</v>
          </cell>
          <cell r="AY1164">
            <v>9969.113833762487</v>
          </cell>
          <cell r="AZ1164" t="str">
            <v>commission</v>
          </cell>
          <cell r="BA1164" t="str">
            <v>commissionEligible</v>
          </cell>
          <cell r="BB1164" t="str">
            <v>commissionGermany</v>
          </cell>
          <cell r="BC1164" t="str">
            <v xml:space="preserve">commissionGermany </v>
          </cell>
          <cell r="BH1164">
            <v>4</v>
          </cell>
        </row>
        <row r="1165">
          <cell r="B1165">
            <v>7684</v>
          </cell>
          <cell r="C1165">
            <v>30096</v>
          </cell>
          <cell r="E1165" t="str">
            <v>Christine Schoenig</v>
          </cell>
          <cell r="F1165" t="str">
            <v>Regional Director Security Engineering CER, Check Point Evangelist</v>
          </cell>
          <cell r="G1165" t="str">
            <v>Employee</v>
          </cell>
          <cell r="H1165" t="str">
            <v>EMEA Sales</v>
          </cell>
          <cell r="I1165" t="str">
            <v>FRANKFURT - HOME</v>
          </cell>
          <cell r="J1165" t="str">
            <v>Germany</v>
          </cell>
          <cell r="K1165">
            <v>36130</v>
          </cell>
          <cell r="L1165" t="str">
            <v>EMEA</v>
          </cell>
          <cell r="M1165" t="str">
            <v>E20M</v>
          </cell>
          <cell r="N1165" t="str">
            <v>E</v>
          </cell>
          <cell r="O1165" t="str">
            <v>2</v>
          </cell>
          <cell r="P1165" t="str">
            <v>Regular</v>
          </cell>
          <cell r="R1165">
            <v>1</v>
          </cell>
          <cell r="U1165" t="str">
            <v>EUR</v>
          </cell>
          <cell r="V1165" t="str">
            <v>EMEA Sales</v>
          </cell>
          <cell r="W1165" t="str">
            <v>Bruno Darmon</v>
          </cell>
          <cell r="Y1165" t="str">
            <v>Eligible</v>
          </cell>
          <cell r="Z1165">
            <v>210750</v>
          </cell>
          <cell r="AA1165">
            <v>256218.38298359033</v>
          </cell>
          <cell r="AB1165">
            <v>210750</v>
          </cell>
          <cell r="AC1165">
            <v>256218.38298359033</v>
          </cell>
          <cell r="AD1165">
            <v>4</v>
          </cell>
          <cell r="AE1165" t="str">
            <v>E20</v>
          </cell>
          <cell r="AF1165">
            <v>150000</v>
          </cell>
          <cell r="AG1165">
            <v>230000</v>
          </cell>
          <cell r="AH1165">
            <v>0.75</v>
          </cell>
          <cell r="AI1165">
            <v>4</v>
          </cell>
          <cell r="AJ1165">
            <v>0</v>
          </cell>
          <cell r="AK1165">
            <v>217072.5</v>
          </cell>
          <cell r="AL1165">
            <v>3.0000000000000027E-2</v>
          </cell>
          <cell r="AM1165">
            <v>263904.93447309802</v>
          </cell>
          <cell r="AN1165">
            <v>7686.5514895076922</v>
          </cell>
          <cell r="AO1165">
            <v>-5.6206521739130433E-2</v>
          </cell>
          <cell r="AQ1165">
            <v>58500</v>
          </cell>
          <cell r="AR1165">
            <v>390000</v>
          </cell>
          <cell r="AS1165">
            <v>0.45</v>
          </cell>
          <cell r="AT1165">
            <v>1</v>
          </cell>
          <cell r="AU1165">
            <v>0</v>
          </cell>
          <cell r="AV1165">
            <v>217072.5</v>
          </cell>
          <cell r="AW1165">
            <v>263904.93447309802</v>
          </cell>
          <cell r="AX1165">
            <v>3.0000000000000027E-2</v>
          </cell>
          <cell r="AY1165">
            <v>7686.5514895076922</v>
          </cell>
          <cell r="AZ1165" t="str">
            <v>commission</v>
          </cell>
          <cell r="BA1165" t="str">
            <v>commissionEligible</v>
          </cell>
          <cell r="BB1165" t="str">
            <v>commissionGermany</v>
          </cell>
          <cell r="BC1165" t="str">
            <v xml:space="preserve">commissionGermany </v>
          </cell>
          <cell r="BH1165">
            <v>3</v>
          </cell>
        </row>
        <row r="1166">
          <cell r="B1166">
            <v>12263</v>
          </cell>
          <cell r="C1166">
            <v>4989</v>
          </cell>
          <cell r="D1166">
            <v>36670</v>
          </cell>
          <cell r="E1166" t="str">
            <v>David Galdran</v>
          </cell>
          <cell r="F1166" t="str">
            <v>Security Engineer Team Leader, Major Account</v>
          </cell>
          <cell r="G1166" t="str">
            <v>Employee</v>
          </cell>
          <cell r="H1166" t="str">
            <v>EMEA Sales</v>
          </cell>
          <cell r="I1166" t="str">
            <v>MADRID</v>
          </cell>
          <cell r="J1166" t="str">
            <v>Spain</v>
          </cell>
          <cell r="K1166">
            <v>41813</v>
          </cell>
          <cell r="L1166" t="str">
            <v>EMEA</v>
          </cell>
          <cell r="M1166" t="str">
            <v>E41M</v>
          </cell>
          <cell r="N1166" t="str">
            <v>E</v>
          </cell>
          <cell r="O1166" t="str">
            <v>4</v>
          </cell>
          <cell r="P1166" t="str">
            <v>Regular</v>
          </cell>
          <cell r="R1166">
            <v>1</v>
          </cell>
          <cell r="U1166" t="str">
            <v>EUR</v>
          </cell>
          <cell r="V1166" t="str">
            <v>EMEA Sales</v>
          </cell>
          <cell r="W1166" t="str">
            <v>Bruno Darmon</v>
          </cell>
          <cell r="Y1166" t="str">
            <v>Eligible</v>
          </cell>
          <cell r="Z1166">
            <v>104500</v>
          </cell>
          <cell r="AA1166">
            <v>127045.41410099734</v>
          </cell>
          <cell r="AB1166">
            <v>104500</v>
          </cell>
          <cell r="AC1166">
            <v>127045.41410099734</v>
          </cell>
          <cell r="AD1166">
            <v>4</v>
          </cell>
          <cell r="AE1166" t="str">
            <v>E41</v>
          </cell>
          <cell r="AF1166">
            <v>90000</v>
          </cell>
          <cell r="AG1166">
            <v>130000</v>
          </cell>
          <cell r="AH1166">
            <v>0.36</v>
          </cell>
          <cell r="AI1166">
            <v>2</v>
          </cell>
          <cell r="AJ1166">
            <v>0</v>
          </cell>
          <cell r="AK1166">
            <v>109725</v>
          </cell>
          <cell r="AL1166">
            <v>5.0000000000000044E-2</v>
          </cell>
          <cell r="AM1166">
            <v>133397.68480604721</v>
          </cell>
          <cell r="AN1166">
            <v>6352.270705049872</v>
          </cell>
          <cell r="AO1166">
            <v>-0.15596153846153848</v>
          </cell>
          <cell r="AQ1166">
            <v>37000</v>
          </cell>
          <cell r="AR1166">
            <v>230000</v>
          </cell>
          <cell r="AS1166">
            <v>0.34</v>
          </cell>
          <cell r="AT1166">
            <v>1</v>
          </cell>
          <cell r="AU1166">
            <v>0</v>
          </cell>
          <cell r="AV1166">
            <v>109725</v>
          </cell>
          <cell r="AW1166">
            <v>133397.68480604721</v>
          </cell>
          <cell r="AX1166">
            <v>5.0000000000000044E-2</v>
          </cell>
          <cell r="AY1166">
            <v>6352.270705049872</v>
          </cell>
          <cell r="AZ1166" t="str">
            <v>commission</v>
          </cell>
          <cell r="BA1166" t="str">
            <v>commissionEligible</v>
          </cell>
          <cell r="BB1166" t="str">
            <v>commissionSpain</v>
          </cell>
          <cell r="BC1166" t="str">
            <v xml:space="preserve">commissionSpain </v>
          </cell>
          <cell r="BH1166">
            <v>4</v>
          </cell>
        </row>
        <row r="1167">
          <cell r="B1167">
            <v>10295</v>
          </cell>
          <cell r="C1167">
            <v>13055</v>
          </cell>
          <cell r="E1167" t="str">
            <v>David Gubiani</v>
          </cell>
          <cell r="F1167" t="str">
            <v>Regional Director, Security Engineering SER</v>
          </cell>
          <cell r="G1167" t="str">
            <v>Employee</v>
          </cell>
          <cell r="H1167" t="str">
            <v>EMEA Sales</v>
          </cell>
          <cell r="I1167" t="str">
            <v>MILANO</v>
          </cell>
          <cell r="J1167" t="str">
            <v>Italy</v>
          </cell>
          <cell r="K1167">
            <v>41099</v>
          </cell>
          <cell r="L1167" t="str">
            <v>EMEA</v>
          </cell>
          <cell r="M1167" t="str">
            <v>E31M</v>
          </cell>
          <cell r="N1167" t="str">
            <v>E</v>
          </cell>
          <cell r="O1167" t="str">
            <v>3</v>
          </cell>
          <cell r="P1167" t="str">
            <v>Regular</v>
          </cell>
          <cell r="R1167">
            <v>1</v>
          </cell>
          <cell r="U1167" t="str">
            <v>EUR</v>
          </cell>
          <cell r="V1167" t="str">
            <v>EMEA Sales</v>
          </cell>
          <cell r="W1167" t="str">
            <v>Bruno Darmon</v>
          </cell>
          <cell r="Y1167" t="str">
            <v>Eligible</v>
          </cell>
          <cell r="Z1167">
            <v>185300</v>
          </cell>
          <cell r="AA1167">
            <v>225277.65773124219</v>
          </cell>
          <cell r="AB1167">
            <v>185300</v>
          </cell>
          <cell r="AC1167">
            <v>225277.65773124219</v>
          </cell>
          <cell r="AD1167">
            <v>5</v>
          </cell>
          <cell r="AE1167" t="str">
            <v>E31</v>
          </cell>
          <cell r="AF1167">
            <v>130000</v>
          </cell>
          <cell r="AG1167">
            <v>185000</v>
          </cell>
          <cell r="AH1167">
            <v>1</v>
          </cell>
          <cell r="AI1167">
            <v>5</v>
          </cell>
          <cell r="AJ1167">
            <v>0</v>
          </cell>
          <cell r="AK1167">
            <v>190859</v>
          </cell>
          <cell r="AL1167">
            <v>3.0000000000000027E-2</v>
          </cell>
          <cell r="AM1167">
            <v>232035.98746317945</v>
          </cell>
          <cell r="AN1167">
            <v>6758.329731937265</v>
          </cell>
          <cell r="AO1167">
            <v>3.1670270270270251E-2</v>
          </cell>
          <cell r="AQ1167">
            <v>39120</v>
          </cell>
          <cell r="AR1167">
            <v>330000</v>
          </cell>
          <cell r="AS1167">
            <v>0.5</v>
          </cell>
          <cell r="AT1167">
            <v>1</v>
          </cell>
          <cell r="AU1167">
            <v>0</v>
          </cell>
          <cell r="AV1167">
            <v>190859</v>
          </cell>
          <cell r="AW1167">
            <v>232035.98746317945</v>
          </cell>
          <cell r="AX1167">
            <v>3.0000000000000027E-2</v>
          </cell>
          <cell r="AY1167">
            <v>6758.329731937265</v>
          </cell>
          <cell r="AZ1167" t="str">
            <v>commission</v>
          </cell>
          <cell r="BA1167" t="str">
            <v>commissionEligible</v>
          </cell>
          <cell r="BB1167" t="str">
            <v>commissionItaly</v>
          </cell>
          <cell r="BC1167" t="str">
            <v xml:space="preserve">commissionItaly </v>
          </cell>
          <cell r="BH1167">
            <v>5</v>
          </cell>
        </row>
        <row r="1168">
          <cell r="B1168">
            <v>20182</v>
          </cell>
          <cell r="C1168">
            <v>15271</v>
          </cell>
          <cell r="D1168">
            <v>196914</v>
          </cell>
          <cell r="E1168" t="str">
            <v>Jose Huertas Moya</v>
          </cell>
          <cell r="F1168" t="str">
            <v>Security Engineer</v>
          </cell>
          <cell r="G1168" t="str">
            <v>Employee</v>
          </cell>
          <cell r="H1168" t="str">
            <v>EMEA Sales</v>
          </cell>
          <cell r="I1168" t="str">
            <v>MADRID</v>
          </cell>
          <cell r="J1168" t="str">
            <v>Spain</v>
          </cell>
          <cell r="K1168">
            <v>43682</v>
          </cell>
          <cell r="L1168" t="str">
            <v>EMEA</v>
          </cell>
          <cell r="M1168" t="str">
            <v>E41P</v>
          </cell>
          <cell r="N1168" t="str">
            <v>E</v>
          </cell>
          <cell r="O1168" t="str">
            <v>4</v>
          </cell>
          <cell r="P1168" t="str">
            <v>Regular</v>
          </cell>
          <cell r="R1168">
            <v>1</v>
          </cell>
          <cell r="U1168" t="str">
            <v>EUR</v>
          </cell>
          <cell r="V1168" t="str">
            <v>EMEA Sales</v>
          </cell>
          <cell r="W1168" t="str">
            <v>Bruno Darmon</v>
          </cell>
          <cell r="Y1168" t="str">
            <v>Eligible</v>
          </cell>
          <cell r="Z1168">
            <v>91700</v>
          </cell>
          <cell r="AA1168">
            <v>111483.87055561203</v>
          </cell>
          <cell r="AB1168">
            <v>91700</v>
          </cell>
          <cell r="AC1168">
            <v>111483.87055561203</v>
          </cell>
          <cell r="AD1168">
            <v>4</v>
          </cell>
          <cell r="AE1168" t="str">
            <v>E41</v>
          </cell>
          <cell r="AF1168">
            <v>70000</v>
          </cell>
          <cell r="AG1168">
            <v>105000</v>
          </cell>
          <cell r="AH1168">
            <v>0.62</v>
          </cell>
          <cell r="AI1168">
            <v>3</v>
          </cell>
          <cell r="AJ1168">
            <v>0</v>
          </cell>
          <cell r="AK1168">
            <v>95368</v>
          </cell>
          <cell r="AL1168">
            <v>4.0000000000000036E-2</v>
          </cell>
          <cell r="AM1168">
            <v>115943.2253778365</v>
          </cell>
          <cell r="AN1168">
            <v>4459.3548222244717</v>
          </cell>
          <cell r="AO1168">
            <v>-9.1733333333333333E-2</v>
          </cell>
          <cell r="AQ1168">
            <v>37000</v>
          </cell>
          <cell r="AR1168">
            <v>230000</v>
          </cell>
          <cell r="AS1168">
            <v>0.28000000000000003</v>
          </cell>
          <cell r="AT1168">
            <v>1</v>
          </cell>
          <cell r="AU1168">
            <v>0</v>
          </cell>
          <cell r="AV1168">
            <v>95368</v>
          </cell>
          <cell r="AW1168">
            <v>115943.2253778365</v>
          </cell>
          <cell r="AX1168">
            <v>4.0000000000000036E-2</v>
          </cell>
          <cell r="AY1168">
            <v>4459.3548222244717</v>
          </cell>
          <cell r="AZ1168" t="str">
            <v>commission</v>
          </cell>
          <cell r="BA1168" t="str">
            <v>commissionEligible</v>
          </cell>
          <cell r="BB1168" t="str">
            <v>commissionSpain</v>
          </cell>
          <cell r="BC1168" t="str">
            <v xml:space="preserve">commissionSpain </v>
          </cell>
          <cell r="BH1168">
            <v>3</v>
          </cell>
        </row>
        <row r="1169">
          <cell r="B1169">
            <v>6818</v>
          </cell>
          <cell r="C1169">
            <v>20143</v>
          </cell>
          <cell r="E1169" t="str">
            <v>Derek Middlemiss</v>
          </cell>
          <cell r="F1169" t="str">
            <v>Head of Security Solutions Engineering, EMEA</v>
          </cell>
          <cell r="G1169" t="str">
            <v>Employee</v>
          </cell>
          <cell r="H1169" t="str">
            <v>EMEA Sales</v>
          </cell>
          <cell r="I1169" t="str">
            <v>LONDON - HOME</v>
          </cell>
          <cell r="J1169" t="str">
            <v>United Kingdom</v>
          </cell>
          <cell r="K1169">
            <v>39300</v>
          </cell>
          <cell r="L1169" t="str">
            <v>EMEA</v>
          </cell>
          <cell r="M1169" t="str">
            <v>E31M</v>
          </cell>
          <cell r="N1169" t="str">
            <v>E</v>
          </cell>
          <cell r="O1169" t="str">
            <v>3</v>
          </cell>
          <cell r="P1169" t="str">
            <v>Regular</v>
          </cell>
          <cell r="R1169">
            <v>1</v>
          </cell>
          <cell r="U1169" t="str">
            <v>GBP</v>
          </cell>
          <cell r="V1169" t="str">
            <v>EMEA Sales</v>
          </cell>
          <cell r="W1169" t="str">
            <v>Bruno Darmon</v>
          </cell>
          <cell r="Y1169" t="str">
            <v>Eligible</v>
          </cell>
          <cell r="Z1169">
            <v>130000</v>
          </cell>
          <cell r="AA1169">
            <v>178784.10083019728</v>
          </cell>
          <cell r="AB1169">
            <v>130000</v>
          </cell>
          <cell r="AC1169">
            <v>178784.10083019728</v>
          </cell>
          <cell r="AD1169">
            <v>4</v>
          </cell>
          <cell r="AE1169" t="str">
            <v>E31</v>
          </cell>
          <cell r="AF1169">
            <v>110000</v>
          </cell>
          <cell r="AG1169">
            <v>160000</v>
          </cell>
          <cell r="AH1169">
            <v>0.4</v>
          </cell>
          <cell r="AI1169">
            <v>2</v>
          </cell>
          <cell r="AJ1169">
            <v>0</v>
          </cell>
          <cell r="AK1169">
            <v>136500</v>
          </cell>
          <cell r="AL1169">
            <v>5.0000000000000044E-2</v>
          </cell>
          <cell r="AM1169">
            <v>187723.30587170715</v>
          </cell>
          <cell r="AN1169">
            <v>8939.2050415098784</v>
          </cell>
          <cell r="AO1169">
            <v>-0.14687499999999998</v>
          </cell>
          <cell r="AQ1169">
            <v>33000</v>
          </cell>
          <cell r="AR1169">
            <v>265000</v>
          </cell>
          <cell r="AS1169">
            <v>0.41</v>
          </cell>
          <cell r="AT1169">
            <v>1</v>
          </cell>
          <cell r="AU1169">
            <v>0</v>
          </cell>
          <cell r="AV1169">
            <v>136500</v>
          </cell>
          <cell r="AW1169">
            <v>187723.30587170715</v>
          </cell>
          <cell r="AX1169">
            <v>5.0000000000000044E-2</v>
          </cell>
          <cell r="AY1169">
            <v>8939.2050415098784</v>
          </cell>
          <cell r="AZ1169" t="str">
            <v>commission</v>
          </cell>
          <cell r="BA1169" t="str">
            <v>commissionEligible</v>
          </cell>
          <cell r="BB1169" t="str">
            <v>commissionUnited Kingdom</v>
          </cell>
          <cell r="BC1169" t="str">
            <v xml:space="preserve">commissionUnited Kingdom </v>
          </cell>
          <cell r="BH1169">
            <v>4</v>
          </cell>
        </row>
        <row r="1170">
          <cell r="B1170">
            <v>8436</v>
          </cell>
          <cell r="C1170">
            <v>34028</v>
          </cell>
          <cell r="E1170" t="str">
            <v>Dmitry Voronkov</v>
          </cell>
          <cell r="F1170" t="str">
            <v xml:space="preserve">Security Engineer Team Leader </v>
          </cell>
          <cell r="G1170" t="str">
            <v>Employee</v>
          </cell>
          <cell r="H1170" t="str">
            <v>EMEA Sales</v>
          </cell>
          <cell r="I1170" t="str">
            <v>MOSCOW</v>
          </cell>
          <cell r="J1170" t="str">
            <v>Russian Federation</v>
          </cell>
          <cell r="K1170">
            <v>40309</v>
          </cell>
          <cell r="L1170" t="str">
            <v>EMEA</v>
          </cell>
          <cell r="M1170" t="str">
            <v>E41M</v>
          </cell>
          <cell r="N1170" t="str">
            <v>E</v>
          </cell>
          <cell r="O1170" t="str">
            <v>4</v>
          </cell>
          <cell r="P1170" t="str">
            <v>Regular</v>
          </cell>
          <cell r="R1170">
            <v>1</v>
          </cell>
          <cell r="U1170" t="str">
            <v>RUB</v>
          </cell>
          <cell r="V1170" t="str">
            <v>EMEA Sales</v>
          </cell>
          <cell r="W1170" t="str">
            <v>Bruno Darmon</v>
          </cell>
          <cell r="Y1170" t="str">
            <v>Eligible</v>
          </cell>
          <cell r="Z1170">
            <v>5100000</v>
          </cell>
          <cell r="AA1170">
            <v>67964.126221768718</v>
          </cell>
          <cell r="AB1170">
            <v>5100000</v>
          </cell>
          <cell r="AC1170">
            <v>67964.126221768718</v>
          </cell>
          <cell r="AD1170">
            <v>4</v>
          </cell>
          <cell r="AE1170" t="str">
            <v>E41</v>
          </cell>
          <cell r="AF1170">
            <v>2600000</v>
          </cell>
          <cell r="AG1170">
            <v>5500000</v>
          </cell>
          <cell r="AH1170">
            <v>0.86</v>
          </cell>
          <cell r="AI1170">
            <v>5</v>
          </cell>
          <cell r="AJ1170">
            <v>0</v>
          </cell>
          <cell r="AK1170">
            <v>5202000</v>
          </cell>
          <cell r="AL1170">
            <v>2.0000000000000018E-2</v>
          </cell>
          <cell r="AM1170">
            <v>69323.408746204092</v>
          </cell>
          <cell r="AN1170">
            <v>1359.2825244353735</v>
          </cell>
          <cell r="AO1170">
            <v>-5.418181818181822E-2</v>
          </cell>
          <cell r="AQ1170">
            <v>1895000</v>
          </cell>
          <cell r="AR1170">
            <v>15902200</v>
          </cell>
          <cell r="AS1170">
            <v>0.22</v>
          </cell>
          <cell r="AT1170">
            <v>1</v>
          </cell>
          <cell r="AU1170">
            <v>0</v>
          </cell>
          <cell r="AV1170">
            <v>5202000</v>
          </cell>
          <cell r="AW1170">
            <v>69323.408746204092</v>
          </cell>
          <cell r="AX1170">
            <v>2.0000000000000018E-2</v>
          </cell>
          <cell r="AY1170">
            <v>1359.2825244353735</v>
          </cell>
          <cell r="AZ1170" t="str">
            <v>commission</v>
          </cell>
          <cell r="BA1170" t="str">
            <v>commissionEligible</v>
          </cell>
          <cell r="BB1170" t="str">
            <v>commissionRussian Federation</v>
          </cell>
          <cell r="BC1170" t="str">
            <v xml:space="preserve">commissionRussian Federation </v>
          </cell>
          <cell r="BH1170">
            <v>2</v>
          </cell>
        </row>
        <row r="1171">
          <cell r="B1171">
            <v>18205</v>
          </cell>
          <cell r="C1171">
            <v>13255</v>
          </cell>
          <cell r="D1171">
            <v>156403</v>
          </cell>
          <cell r="E1171" t="str">
            <v>Emanuel Da Costa</v>
          </cell>
          <cell r="F1171" t="str">
            <v>Security Engineer</v>
          </cell>
          <cell r="G1171" t="str">
            <v>Employee</v>
          </cell>
          <cell r="H1171" t="str">
            <v>EMEA Sales</v>
          </cell>
          <cell r="I1171" t="str">
            <v>LUXEMBOURG - HOME</v>
          </cell>
          <cell r="J1171" t="str">
            <v>Luxembourg</v>
          </cell>
          <cell r="K1171">
            <v>43313</v>
          </cell>
          <cell r="L1171" t="str">
            <v>EMEA</v>
          </cell>
          <cell r="M1171" t="str">
            <v>E41P</v>
          </cell>
          <cell r="N1171" t="str">
            <v>E</v>
          </cell>
          <cell r="O1171" t="str">
            <v>4</v>
          </cell>
          <cell r="P1171" t="str">
            <v>Regular</v>
          </cell>
          <cell r="R1171">
            <v>1</v>
          </cell>
          <cell r="U1171" t="str">
            <v>EUR</v>
          </cell>
          <cell r="V1171" t="str">
            <v>EMEA Sales</v>
          </cell>
          <cell r="W1171" t="str">
            <v>Bruno Darmon</v>
          </cell>
          <cell r="Y1171" t="str">
            <v>Eligible</v>
          </cell>
          <cell r="Z1171">
            <v>103900</v>
          </cell>
          <cell r="AA1171">
            <v>126315.96674730741</v>
          </cell>
          <cell r="AB1171">
            <v>103900</v>
          </cell>
          <cell r="AC1171">
            <v>126315.96674730741</v>
          </cell>
          <cell r="AD1171">
            <v>4</v>
          </cell>
          <cell r="AE1171" t="str">
            <v>E41</v>
          </cell>
          <cell r="AF1171">
            <v>100000</v>
          </cell>
          <cell r="AG1171">
            <v>115000</v>
          </cell>
          <cell r="AH1171">
            <v>0.26</v>
          </cell>
          <cell r="AI1171">
            <v>2</v>
          </cell>
          <cell r="AJ1171">
            <v>0</v>
          </cell>
          <cell r="AK1171">
            <v>109095</v>
          </cell>
          <cell r="AL1171">
            <v>5.0000000000000044E-2</v>
          </cell>
          <cell r="AM1171">
            <v>132631.76508467278</v>
          </cell>
          <cell r="AN1171">
            <v>6315.7983373653697</v>
          </cell>
          <cell r="AO1171">
            <v>-5.1347826086956538E-2</v>
          </cell>
          <cell r="AQ1171">
            <v>103900</v>
          </cell>
          <cell r="AR1171">
            <v>146158.75400000002</v>
          </cell>
          <cell r="AS1171">
            <v>0</v>
          </cell>
          <cell r="AT1171">
            <v>1</v>
          </cell>
          <cell r="AU1171">
            <v>0</v>
          </cell>
          <cell r="AV1171">
            <v>109095</v>
          </cell>
          <cell r="AW1171">
            <v>132631.76508467278</v>
          </cell>
          <cell r="AX1171">
            <v>5.0000000000000044E-2</v>
          </cell>
          <cell r="AY1171">
            <v>6315.7983373653697</v>
          </cell>
          <cell r="AZ1171" t="str">
            <v>commission</v>
          </cell>
          <cell r="BA1171" t="str">
            <v>commissionEligible</v>
          </cell>
          <cell r="BB1171" t="str">
            <v>commissionLuxembourg</v>
          </cell>
          <cell r="BC1171" t="str">
            <v xml:space="preserve">commissionLuxembourg </v>
          </cell>
          <cell r="BH1171">
            <v>3</v>
          </cell>
        </row>
        <row r="1172">
          <cell r="B1172">
            <v>20800</v>
          </cell>
          <cell r="C1172">
            <v>15887</v>
          </cell>
          <cell r="D1172">
            <v>207179</v>
          </cell>
          <cell r="E1172" t="str">
            <v>Emanuele Baldon</v>
          </cell>
          <cell r="F1172" t="str">
            <v>Security Engineer</v>
          </cell>
          <cell r="G1172" t="str">
            <v>Employee</v>
          </cell>
          <cell r="H1172" t="str">
            <v>EMEA Sales</v>
          </cell>
          <cell r="I1172" t="str">
            <v>MILANO</v>
          </cell>
          <cell r="J1172" t="str">
            <v>Italy</v>
          </cell>
          <cell r="K1172">
            <v>43831</v>
          </cell>
          <cell r="L1172" t="str">
            <v>EMEA</v>
          </cell>
          <cell r="M1172" t="str">
            <v>E41P</v>
          </cell>
          <cell r="N1172" t="str">
            <v>E</v>
          </cell>
          <cell r="O1172" t="str">
            <v>4</v>
          </cell>
          <cell r="P1172" t="str">
            <v>Regular</v>
          </cell>
          <cell r="R1172">
            <v>1</v>
          </cell>
          <cell r="U1172" t="str">
            <v>EUR</v>
          </cell>
          <cell r="V1172" t="str">
            <v>EMEA Sales</v>
          </cell>
          <cell r="W1172" t="str">
            <v>Bruno Darmon</v>
          </cell>
          <cell r="Y1172" t="str">
            <v>Eligible</v>
          </cell>
          <cell r="Z1172">
            <v>95000</v>
          </cell>
          <cell r="AA1172">
            <v>115495.83100090668</v>
          </cell>
          <cell r="AB1172">
            <v>95000</v>
          </cell>
          <cell r="AC1172">
            <v>115495.83100090668</v>
          </cell>
          <cell r="AD1172">
            <v>3</v>
          </cell>
          <cell r="AE1172" t="str">
            <v>E41</v>
          </cell>
          <cell r="AF1172">
            <v>85000</v>
          </cell>
          <cell r="AG1172">
            <v>130000</v>
          </cell>
          <cell r="AH1172">
            <v>0.22</v>
          </cell>
          <cell r="AI1172">
            <v>2</v>
          </cell>
          <cell r="AJ1172">
            <v>0</v>
          </cell>
          <cell r="AK1172">
            <v>97850</v>
          </cell>
          <cell r="AL1172">
            <v>3.0000000000000027E-2</v>
          </cell>
          <cell r="AM1172">
            <v>118960.70593093388</v>
          </cell>
          <cell r="AN1172">
            <v>3464.8749300272029</v>
          </cell>
          <cell r="AO1172">
            <v>-0.24730769230769234</v>
          </cell>
          <cell r="AQ1172">
            <v>39120</v>
          </cell>
          <cell r="AR1172">
            <v>330000</v>
          </cell>
          <cell r="AS1172">
            <v>0.19</v>
          </cell>
          <cell r="AT1172">
            <v>1</v>
          </cell>
          <cell r="AU1172">
            <v>0</v>
          </cell>
          <cell r="AV1172">
            <v>97850</v>
          </cell>
          <cell r="AW1172">
            <v>118960.70593093388</v>
          </cell>
          <cell r="AX1172">
            <v>3.0000000000000027E-2</v>
          </cell>
          <cell r="AY1172">
            <v>3464.8749300272029</v>
          </cell>
          <cell r="AZ1172" t="str">
            <v>commission</v>
          </cell>
          <cell r="BA1172" t="str">
            <v>commissionEligible</v>
          </cell>
          <cell r="BB1172" t="str">
            <v>commissionItaly</v>
          </cell>
          <cell r="BC1172" t="str">
            <v xml:space="preserve">commissionItaly </v>
          </cell>
        </row>
        <row r="1173">
          <cell r="B1173">
            <v>13094</v>
          </cell>
          <cell r="C1173">
            <v>8125</v>
          </cell>
          <cell r="D1173">
            <v>39732</v>
          </cell>
          <cell r="E1173" t="str">
            <v>Emmet Cleere</v>
          </cell>
          <cell r="F1173" t="str">
            <v>Security Engineer</v>
          </cell>
          <cell r="G1173" t="str">
            <v>Employee</v>
          </cell>
          <cell r="H1173" t="str">
            <v>EMEA Sales</v>
          </cell>
          <cell r="I1173" t="str">
            <v>LONDON - HOME</v>
          </cell>
          <cell r="J1173" t="str">
            <v>United Kingdom</v>
          </cell>
          <cell r="K1173">
            <v>42114</v>
          </cell>
          <cell r="L1173" t="str">
            <v>EMEA</v>
          </cell>
          <cell r="M1173" t="str">
            <v>E41P</v>
          </cell>
          <cell r="N1173" t="str">
            <v>E</v>
          </cell>
          <cell r="O1173" t="str">
            <v>4</v>
          </cell>
          <cell r="P1173" t="str">
            <v>Regular</v>
          </cell>
          <cell r="R1173">
            <v>1</v>
          </cell>
          <cell r="U1173" t="str">
            <v>GBP</v>
          </cell>
          <cell r="V1173" t="str">
            <v>EMEA Sales</v>
          </cell>
          <cell r="W1173" t="str">
            <v>Bruno Darmon</v>
          </cell>
          <cell r="Y1173" t="str">
            <v>Eligible</v>
          </cell>
          <cell r="Z1173">
            <v>89250</v>
          </cell>
          <cell r="AA1173">
            <v>122742.16153150084</v>
          </cell>
          <cell r="AB1173">
            <v>89250</v>
          </cell>
          <cell r="AC1173">
            <v>122742.16153150084</v>
          </cell>
          <cell r="AD1173">
            <v>4</v>
          </cell>
          <cell r="AE1173" t="str">
            <v>E41</v>
          </cell>
          <cell r="AF1173">
            <v>80000</v>
          </cell>
          <cell r="AG1173">
            <v>130000</v>
          </cell>
          <cell r="AH1173">
            <v>0.18</v>
          </cell>
          <cell r="AI1173">
            <v>2</v>
          </cell>
          <cell r="AJ1173">
            <v>0</v>
          </cell>
          <cell r="AK1173">
            <v>93712.5</v>
          </cell>
          <cell r="AL1173">
            <v>5.0000000000000044E-2</v>
          </cell>
          <cell r="AM1173">
            <v>128879.26960807588</v>
          </cell>
          <cell r="AN1173">
            <v>6137.1080765750376</v>
          </cell>
          <cell r="AO1173">
            <v>-0.27913461538461537</v>
          </cell>
          <cell r="AQ1173">
            <v>33000</v>
          </cell>
          <cell r="AR1173">
            <v>265000</v>
          </cell>
          <cell r="AS1173">
            <v>0.24</v>
          </cell>
          <cell r="AT1173">
            <v>1</v>
          </cell>
          <cell r="AU1173">
            <v>0</v>
          </cell>
          <cell r="AV1173">
            <v>93712.5</v>
          </cell>
          <cell r="AW1173">
            <v>128879.26960807588</v>
          </cell>
          <cell r="AX1173">
            <v>5.0000000000000044E-2</v>
          </cell>
          <cell r="AY1173">
            <v>6137.1080765750376</v>
          </cell>
          <cell r="AZ1173" t="str">
            <v>commission</v>
          </cell>
          <cell r="BA1173" t="str">
            <v>commissionEligible</v>
          </cell>
          <cell r="BB1173" t="str">
            <v>commissionUnited Kingdom</v>
          </cell>
          <cell r="BC1173" t="str">
            <v xml:space="preserve">commissionUnited Kingdom </v>
          </cell>
          <cell r="BH1173">
            <v>5</v>
          </cell>
        </row>
        <row r="1174">
          <cell r="B1174">
            <v>19283</v>
          </cell>
          <cell r="C1174">
            <v>14341</v>
          </cell>
          <cell r="D1174">
            <v>178432</v>
          </cell>
          <cell r="E1174" t="str">
            <v>Eugen Hinz</v>
          </cell>
          <cell r="F1174" t="str">
            <v>Security Engineer</v>
          </cell>
          <cell r="G1174" t="str">
            <v>Employee</v>
          </cell>
          <cell r="H1174" t="str">
            <v>EMEA Sales</v>
          </cell>
          <cell r="I1174" t="str">
            <v>COLOGNE</v>
          </cell>
          <cell r="J1174" t="str">
            <v>Germany</v>
          </cell>
          <cell r="K1174">
            <v>43466</v>
          </cell>
          <cell r="L1174" t="str">
            <v>EMEA</v>
          </cell>
          <cell r="M1174" t="str">
            <v>E51P</v>
          </cell>
          <cell r="N1174" t="str">
            <v>E</v>
          </cell>
          <cell r="O1174" t="str">
            <v>5</v>
          </cell>
          <cell r="P1174" t="str">
            <v>Regular</v>
          </cell>
          <cell r="R1174">
            <v>1</v>
          </cell>
          <cell r="U1174" t="str">
            <v>EUR</v>
          </cell>
          <cell r="V1174" t="str">
            <v>EMEA Sales</v>
          </cell>
          <cell r="W1174" t="str">
            <v>Bruno Darmon</v>
          </cell>
          <cell r="Y1174" t="str">
            <v>Eligible</v>
          </cell>
          <cell r="Z1174">
            <v>120000</v>
          </cell>
          <cell r="AA1174">
            <v>145889.47073798737</v>
          </cell>
          <cell r="AB1174">
            <v>120000</v>
          </cell>
          <cell r="AC1174">
            <v>145889.47073798737</v>
          </cell>
          <cell r="AD1174">
            <v>3</v>
          </cell>
          <cell r="AE1174" t="str">
            <v>E51</v>
          </cell>
          <cell r="AF1174">
            <v>70000</v>
          </cell>
          <cell r="AG1174">
            <v>115000</v>
          </cell>
          <cell r="AH1174">
            <v>1</v>
          </cell>
          <cell r="AI1174">
            <v>5</v>
          </cell>
          <cell r="AJ1174">
            <v>0</v>
          </cell>
          <cell r="AK1174">
            <v>120000</v>
          </cell>
          <cell r="AL1174">
            <v>0</v>
          </cell>
          <cell r="AM1174">
            <v>145889.47073798737</v>
          </cell>
          <cell r="AN1174">
            <v>0</v>
          </cell>
          <cell r="AO1174">
            <v>4.3478260869565188E-2</v>
          </cell>
          <cell r="AP1174" t="str">
            <v>Above Range</v>
          </cell>
          <cell r="AQ1174">
            <v>58500</v>
          </cell>
          <cell r="AR1174">
            <v>390000</v>
          </cell>
          <cell r="AS1174">
            <v>0.18</v>
          </cell>
          <cell r="AT1174">
            <v>1</v>
          </cell>
          <cell r="AU1174">
            <v>0</v>
          </cell>
          <cell r="AV1174">
            <v>120000</v>
          </cell>
          <cell r="AW1174">
            <v>145889.47073798737</v>
          </cell>
          <cell r="AX1174">
            <v>0</v>
          </cell>
          <cell r="AY1174">
            <v>0</v>
          </cell>
          <cell r="AZ1174" t="str">
            <v>commission</v>
          </cell>
          <cell r="BA1174" t="str">
            <v>commissionEligible</v>
          </cell>
          <cell r="BB1174" t="str">
            <v>commissionGermany</v>
          </cell>
          <cell r="BC1174" t="str">
            <v xml:space="preserve">commissionGermany </v>
          </cell>
          <cell r="BH1174">
            <v>4</v>
          </cell>
        </row>
        <row r="1175">
          <cell r="B1175">
            <v>2722</v>
          </cell>
          <cell r="C1175">
            <v>15001</v>
          </cell>
          <cell r="E1175" t="str">
            <v>Eusebio Nieva</v>
          </cell>
          <cell r="F1175" t="str">
            <v>SE Manager, Iberia, Check Point Evangelist</v>
          </cell>
          <cell r="G1175" t="str">
            <v>Employee</v>
          </cell>
          <cell r="H1175" t="str">
            <v>EMEA Sales</v>
          </cell>
          <cell r="I1175" t="str">
            <v>MADRID</v>
          </cell>
          <cell r="J1175" t="str">
            <v>Spain</v>
          </cell>
          <cell r="K1175">
            <v>36894</v>
          </cell>
          <cell r="L1175" t="str">
            <v>EMEA</v>
          </cell>
          <cell r="M1175" t="str">
            <v>E41M</v>
          </cell>
          <cell r="N1175" t="str">
            <v>E</v>
          </cell>
          <cell r="O1175" t="str">
            <v>4</v>
          </cell>
          <cell r="P1175" t="str">
            <v>Regular</v>
          </cell>
          <cell r="R1175">
            <v>1</v>
          </cell>
          <cell r="U1175" t="str">
            <v>EUR</v>
          </cell>
          <cell r="V1175" t="str">
            <v>EMEA Sales</v>
          </cell>
          <cell r="W1175" t="str">
            <v>Bruno Darmon</v>
          </cell>
          <cell r="Y1175" t="str">
            <v>Eligible</v>
          </cell>
          <cell r="Z1175">
            <v>130000</v>
          </cell>
          <cell r="AA1175">
            <v>158046.92663281967</v>
          </cell>
          <cell r="AB1175">
            <v>130000</v>
          </cell>
          <cell r="AC1175">
            <v>158046.92663281967</v>
          </cell>
          <cell r="AD1175">
            <v>4</v>
          </cell>
          <cell r="AE1175" t="str">
            <v>E41</v>
          </cell>
          <cell r="AF1175">
            <v>90000</v>
          </cell>
          <cell r="AG1175">
            <v>130000</v>
          </cell>
          <cell r="AH1175">
            <v>1</v>
          </cell>
          <cell r="AI1175">
            <v>5</v>
          </cell>
          <cell r="AJ1175">
            <v>0</v>
          </cell>
          <cell r="AK1175">
            <v>132600</v>
          </cell>
          <cell r="AL1175">
            <v>2.0000000000000018E-2</v>
          </cell>
          <cell r="AM1175">
            <v>161207.86516547605</v>
          </cell>
          <cell r="AN1175">
            <v>3160.9385326563788</v>
          </cell>
          <cell r="AO1175">
            <v>2.0000000000000018E-2</v>
          </cell>
          <cell r="AQ1175">
            <v>37000</v>
          </cell>
          <cell r="AR1175">
            <v>230000</v>
          </cell>
          <cell r="AS1175">
            <v>0.48</v>
          </cell>
          <cell r="AT1175">
            <v>1</v>
          </cell>
          <cell r="AU1175">
            <v>0</v>
          </cell>
          <cell r="AV1175">
            <v>132600</v>
          </cell>
          <cell r="AW1175">
            <v>161207.86516547605</v>
          </cell>
          <cell r="AX1175">
            <v>2.0000000000000018E-2</v>
          </cell>
          <cell r="AY1175">
            <v>3160.9385326563788</v>
          </cell>
          <cell r="AZ1175" t="str">
            <v>commission</v>
          </cell>
          <cell r="BA1175" t="str">
            <v>commissionEligible</v>
          </cell>
          <cell r="BB1175" t="str">
            <v>commissionSpain</v>
          </cell>
          <cell r="BC1175" t="str">
            <v xml:space="preserve">commissionSpain </v>
          </cell>
          <cell r="BH1175">
            <v>3</v>
          </cell>
        </row>
        <row r="1176">
          <cell r="B1176">
            <v>15754</v>
          </cell>
          <cell r="C1176">
            <v>10708</v>
          </cell>
          <cell r="D1176">
            <v>100077</v>
          </cell>
          <cell r="E1176" t="str">
            <v>Ezio Bellingeri</v>
          </cell>
          <cell r="F1176" t="str">
            <v>Security Engineer</v>
          </cell>
          <cell r="G1176" t="str">
            <v>Employee</v>
          </cell>
          <cell r="H1176" t="str">
            <v>EMEA Sales</v>
          </cell>
          <cell r="I1176" t="str">
            <v>MILANO</v>
          </cell>
          <cell r="J1176" t="str">
            <v>Italy</v>
          </cell>
          <cell r="K1176">
            <v>42671</v>
          </cell>
          <cell r="L1176" t="str">
            <v>EMEA</v>
          </cell>
          <cell r="M1176" t="str">
            <v>E51P</v>
          </cell>
          <cell r="N1176" t="str">
            <v>E</v>
          </cell>
          <cell r="O1176" t="str">
            <v>5</v>
          </cell>
          <cell r="P1176" t="str">
            <v>Regular</v>
          </cell>
          <cell r="R1176">
            <v>1</v>
          </cell>
          <cell r="U1176" t="str">
            <v>EUR</v>
          </cell>
          <cell r="V1176" t="str">
            <v>EMEA Sales</v>
          </cell>
          <cell r="W1176" t="str">
            <v>Bruno Darmon</v>
          </cell>
          <cell r="Y1176" t="str">
            <v>Eligible</v>
          </cell>
          <cell r="Z1176">
            <v>78900</v>
          </cell>
          <cell r="AA1176">
            <v>95922.327010226698</v>
          </cell>
          <cell r="AB1176">
            <v>78900</v>
          </cell>
          <cell r="AC1176">
            <v>95922.327010226698</v>
          </cell>
          <cell r="AD1176">
            <v>5</v>
          </cell>
          <cell r="AE1176" t="str">
            <v>E51</v>
          </cell>
          <cell r="AF1176">
            <v>50000</v>
          </cell>
          <cell r="AG1176">
            <v>95000</v>
          </cell>
          <cell r="AH1176">
            <v>0.64</v>
          </cell>
          <cell r="AI1176">
            <v>3</v>
          </cell>
          <cell r="AJ1176">
            <v>0</v>
          </cell>
          <cell r="AK1176">
            <v>83634</v>
          </cell>
          <cell r="AL1176">
            <v>6.0000000000000053E-2</v>
          </cell>
          <cell r="AM1176">
            <v>101677.66663084031</v>
          </cell>
          <cell r="AN1176">
            <v>5755.3396206136094</v>
          </cell>
          <cell r="AO1176">
            <v>-0.11964210526315788</v>
          </cell>
          <cell r="AQ1176">
            <v>39120</v>
          </cell>
          <cell r="AR1176">
            <v>330000</v>
          </cell>
          <cell r="AS1176">
            <v>0.13</v>
          </cell>
          <cell r="AT1176">
            <v>1</v>
          </cell>
          <cell r="AU1176">
            <v>0</v>
          </cell>
          <cell r="AV1176">
            <v>83634</v>
          </cell>
          <cell r="AW1176">
            <v>101677.66663084031</v>
          </cell>
          <cell r="AX1176">
            <v>6.0000000000000053E-2</v>
          </cell>
          <cell r="AY1176">
            <v>5755.3396206136094</v>
          </cell>
          <cell r="AZ1176" t="str">
            <v>commission</v>
          </cell>
          <cell r="BA1176" t="str">
            <v>commissionEligible</v>
          </cell>
          <cell r="BB1176" t="str">
            <v>commissionItaly</v>
          </cell>
          <cell r="BC1176" t="str">
            <v xml:space="preserve">commissionItaly </v>
          </cell>
          <cell r="BH1176">
            <v>5</v>
          </cell>
        </row>
        <row r="1177">
          <cell r="B1177">
            <v>19509</v>
          </cell>
          <cell r="C1177">
            <v>14567</v>
          </cell>
          <cell r="D1177">
            <v>163264</v>
          </cell>
          <cell r="E1177" t="str">
            <v>Francisco Javier Santos Rodriguez</v>
          </cell>
          <cell r="F1177" t="str">
            <v>Security Engineer</v>
          </cell>
          <cell r="G1177" t="str">
            <v>Employee</v>
          </cell>
          <cell r="H1177" t="str">
            <v>EMEA Sales</v>
          </cell>
          <cell r="I1177" t="str">
            <v>MADRID</v>
          </cell>
          <cell r="J1177" t="str">
            <v>Spain</v>
          </cell>
          <cell r="K1177">
            <v>43527</v>
          </cell>
          <cell r="L1177" t="str">
            <v>EMEA</v>
          </cell>
          <cell r="M1177" t="str">
            <v>E51P</v>
          </cell>
          <cell r="N1177" t="str">
            <v>E</v>
          </cell>
          <cell r="O1177" t="str">
            <v>5</v>
          </cell>
          <cell r="P1177" t="str">
            <v>EL</v>
          </cell>
          <cell r="Q1177" t="str">
            <v>SE 2019 Spain</v>
          </cell>
          <cell r="R1177">
            <v>1</v>
          </cell>
          <cell r="U1177" t="str">
            <v>EUR</v>
          </cell>
          <cell r="V1177" t="str">
            <v>EMEA Sales</v>
          </cell>
          <cell r="W1177" t="str">
            <v>Bruno Darmon</v>
          </cell>
          <cell r="Y1177" t="str">
            <v>Eligible</v>
          </cell>
          <cell r="Z1177">
            <v>45000</v>
          </cell>
          <cell r="AA1177">
            <v>54708.551526745265</v>
          </cell>
          <cell r="AB1177">
            <v>65000</v>
          </cell>
          <cell r="AC1177">
            <v>79023.463316409834</v>
          </cell>
          <cell r="AD1177">
            <v>3</v>
          </cell>
          <cell r="AE1177" t="str">
            <v>E51</v>
          </cell>
          <cell r="AF1177">
            <v>50000</v>
          </cell>
          <cell r="AG1177">
            <v>80000</v>
          </cell>
          <cell r="AH1177">
            <v>0</v>
          </cell>
          <cell r="AI1177">
            <v>1</v>
          </cell>
          <cell r="AJ1177">
            <v>60000</v>
          </cell>
          <cell r="AK1177">
            <v>60000</v>
          </cell>
          <cell r="AL1177">
            <v>-7.6923076923076872E-2</v>
          </cell>
          <cell r="AM1177">
            <v>72944.735368993686</v>
          </cell>
          <cell r="AN1177">
            <v>0</v>
          </cell>
          <cell r="AO1177">
            <v>-0.25</v>
          </cell>
          <cell r="AP1177" t="str">
            <v>EL</v>
          </cell>
          <cell r="AQ1177">
            <v>37000</v>
          </cell>
          <cell r="AR1177">
            <v>230000</v>
          </cell>
          <cell r="AS1177">
            <v>0.14000000000000001</v>
          </cell>
          <cell r="AT1177">
            <v>1</v>
          </cell>
          <cell r="AU1177">
            <v>0</v>
          </cell>
          <cell r="AV1177">
            <v>60000</v>
          </cell>
          <cell r="AW1177">
            <v>72944.735368993686</v>
          </cell>
          <cell r="AX1177">
            <v>-7.6923076923076872E-2</v>
          </cell>
          <cell r="AY1177">
            <v>0</v>
          </cell>
          <cell r="AZ1177" t="str">
            <v>commission</v>
          </cell>
          <cell r="BA1177" t="str">
            <v>commissionEligible</v>
          </cell>
          <cell r="BB1177" t="str">
            <v>commissionSpain</v>
          </cell>
          <cell r="BC1177" t="str">
            <v xml:space="preserve">commissionSpain </v>
          </cell>
          <cell r="BH1177">
            <v>4</v>
          </cell>
        </row>
        <row r="1178">
          <cell r="B1178">
            <v>7748</v>
          </cell>
          <cell r="C1178">
            <v>20166</v>
          </cell>
          <cell r="E1178" t="str">
            <v>Frank Suijten</v>
          </cell>
          <cell r="F1178" t="str">
            <v>Security Engineer</v>
          </cell>
          <cell r="G1178" t="str">
            <v>Employee</v>
          </cell>
          <cell r="H1178" t="str">
            <v>EMEA Sales</v>
          </cell>
          <cell r="I1178" t="str">
            <v>BUNNIK</v>
          </cell>
          <cell r="J1178" t="str">
            <v>Netherlands</v>
          </cell>
          <cell r="K1178">
            <v>36192</v>
          </cell>
          <cell r="L1178" t="str">
            <v>EMEA</v>
          </cell>
          <cell r="M1178" t="str">
            <v>E41P</v>
          </cell>
          <cell r="N1178" t="str">
            <v>E</v>
          </cell>
          <cell r="O1178" t="str">
            <v>4</v>
          </cell>
          <cell r="P1178" t="str">
            <v>Regular</v>
          </cell>
          <cell r="R1178">
            <v>1</v>
          </cell>
          <cell r="U1178" t="str">
            <v>EUR</v>
          </cell>
          <cell r="V1178" t="str">
            <v>EMEA Sales</v>
          </cell>
          <cell r="W1178" t="str">
            <v>Bruno Darmon</v>
          </cell>
          <cell r="Y1178" t="str">
            <v>Eligible</v>
          </cell>
          <cell r="Z1178">
            <v>105000</v>
          </cell>
          <cell r="AA1178">
            <v>127653.28689573896</v>
          </cell>
          <cell r="AB1178">
            <v>105000</v>
          </cell>
          <cell r="AC1178">
            <v>127653.28689573896</v>
          </cell>
          <cell r="AD1178">
            <v>5</v>
          </cell>
          <cell r="AE1178" t="str">
            <v>E41</v>
          </cell>
          <cell r="AF1178">
            <v>90000</v>
          </cell>
          <cell r="AG1178">
            <v>125000</v>
          </cell>
          <cell r="AH1178">
            <v>0.42</v>
          </cell>
          <cell r="AI1178">
            <v>2</v>
          </cell>
          <cell r="AJ1178">
            <v>0</v>
          </cell>
          <cell r="AK1178">
            <v>113400.00000000001</v>
          </cell>
          <cell r="AL1178">
            <v>8.0000000000000071E-2</v>
          </cell>
          <cell r="AM1178">
            <v>137865.5498473981</v>
          </cell>
          <cell r="AN1178">
            <v>10212.262951659141</v>
          </cell>
          <cell r="AO1178">
            <v>-9.2799999999999883E-2</v>
          </cell>
          <cell r="AQ1178">
            <v>62320</v>
          </cell>
          <cell r="AR1178">
            <v>204550</v>
          </cell>
          <cell r="AS1178">
            <v>0.3</v>
          </cell>
          <cell r="AT1178">
            <v>1</v>
          </cell>
          <cell r="AU1178">
            <v>0</v>
          </cell>
          <cell r="AV1178">
            <v>113400.00000000001</v>
          </cell>
          <cell r="AW1178">
            <v>137865.5498473981</v>
          </cell>
          <cell r="AX1178">
            <v>8.0000000000000071E-2</v>
          </cell>
          <cell r="AY1178">
            <v>10212.262951659141</v>
          </cell>
          <cell r="AZ1178" t="str">
            <v>commission</v>
          </cell>
          <cell r="BA1178" t="str">
            <v>commissionEligible</v>
          </cell>
          <cell r="BB1178" t="str">
            <v>commissionNetherlands</v>
          </cell>
          <cell r="BC1178" t="str">
            <v xml:space="preserve">commissionNetherlands </v>
          </cell>
          <cell r="BH1178">
            <v>4</v>
          </cell>
        </row>
        <row r="1179">
          <cell r="B1179">
            <v>7244</v>
          </cell>
          <cell r="C1179">
            <v>20155</v>
          </cell>
          <cell r="D1179">
            <v>117600</v>
          </cell>
          <cell r="E1179" t="str">
            <v>Gethin Jones</v>
          </cell>
          <cell r="F1179" t="str">
            <v>Beyond The Permiter Security Architect UKI</v>
          </cell>
          <cell r="G1179" t="str">
            <v>Employee</v>
          </cell>
          <cell r="H1179" t="str">
            <v>EMEA Sales</v>
          </cell>
          <cell r="I1179" t="str">
            <v>LONDON - HOME</v>
          </cell>
          <cell r="J1179" t="str">
            <v>United Kingdom</v>
          </cell>
          <cell r="K1179">
            <v>42898</v>
          </cell>
          <cell r="L1179" t="str">
            <v>EMEA</v>
          </cell>
          <cell r="M1179" t="str">
            <v>E41P</v>
          </cell>
          <cell r="N1179" t="str">
            <v>E</v>
          </cell>
          <cell r="O1179" t="str">
            <v>4</v>
          </cell>
          <cell r="P1179" t="str">
            <v>Regular</v>
          </cell>
          <cell r="R1179">
            <v>1</v>
          </cell>
          <cell r="U1179" t="str">
            <v>GBP</v>
          </cell>
          <cell r="V1179" t="str">
            <v>EMEA Sales</v>
          </cell>
          <cell r="W1179" t="str">
            <v>Bruno Darmon</v>
          </cell>
          <cell r="Y1179" t="str">
            <v>Eligible</v>
          </cell>
          <cell r="Z1179">
            <v>98000</v>
          </cell>
          <cell r="AA1179">
            <v>134775.7067796872</v>
          </cell>
          <cell r="AB1179">
            <v>98000</v>
          </cell>
          <cell r="AC1179">
            <v>134775.7067796872</v>
          </cell>
          <cell r="AD1179">
            <v>4</v>
          </cell>
          <cell r="AE1179" t="str">
            <v>E41</v>
          </cell>
          <cell r="AF1179">
            <v>80000</v>
          </cell>
          <cell r="AG1179">
            <v>130000</v>
          </cell>
          <cell r="AH1179">
            <v>0.36</v>
          </cell>
          <cell r="AI1179">
            <v>2</v>
          </cell>
          <cell r="AJ1179">
            <v>0</v>
          </cell>
          <cell r="AK1179">
            <v>102900</v>
          </cell>
          <cell r="AL1179">
            <v>5.0000000000000044E-2</v>
          </cell>
          <cell r="AM1179">
            <v>141514.49211867154</v>
          </cell>
          <cell r="AN1179">
            <v>6738.7853389843367</v>
          </cell>
          <cell r="AO1179">
            <v>-0.20846153846153848</v>
          </cell>
          <cell r="AQ1179">
            <v>33000</v>
          </cell>
          <cell r="AR1179">
            <v>265000</v>
          </cell>
          <cell r="AS1179">
            <v>0.28000000000000003</v>
          </cell>
          <cell r="AT1179">
            <v>1</v>
          </cell>
          <cell r="AU1179">
            <v>0</v>
          </cell>
          <cell r="AV1179">
            <v>102900</v>
          </cell>
          <cell r="AW1179">
            <v>141514.49211867154</v>
          </cell>
          <cell r="AX1179">
            <v>5.0000000000000044E-2</v>
          </cell>
          <cell r="AY1179">
            <v>6738.7853389843367</v>
          </cell>
          <cell r="AZ1179" t="str">
            <v>commission</v>
          </cell>
          <cell r="BA1179" t="str">
            <v>commissionEligible</v>
          </cell>
          <cell r="BB1179" t="str">
            <v>commissionUnited Kingdom</v>
          </cell>
          <cell r="BC1179" t="str">
            <v xml:space="preserve">commissionUnited Kingdom </v>
          </cell>
          <cell r="BH1179">
            <v>4</v>
          </cell>
        </row>
        <row r="1180">
          <cell r="B1180">
            <v>18655</v>
          </cell>
          <cell r="C1180">
            <v>13700</v>
          </cell>
          <cell r="D1180">
            <v>167457</v>
          </cell>
          <cell r="E1180" t="str">
            <v>Giorgio Brembati</v>
          </cell>
          <cell r="F1180" t="str">
            <v>Security Engineer</v>
          </cell>
          <cell r="G1180" t="str">
            <v>Employee</v>
          </cell>
          <cell r="H1180" t="str">
            <v>EMEA Sales</v>
          </cell>
          <cell r="I1180" t="str">
            <v>MILANO</v>
          </cell>
          <cell r="J1180" t="str">
            <v>Italy</v>
          </cell>
          <cell r="K1180">
            <v>43394</v>
          </cell>
          <cell r="L1180" t="str">
            <v>EMEA</v>
          </cell>
          <cell r="M1180" t="str">
            <v>E51P</v>
          </cell>
          <cell r="N1180" t="str">
            <v>E</v>
          </cell>
          <cell r="O1180" t="str">
            <v>5</v>
          </cell>
          <cell r="P1180" t="str">
            <v>EL</v>
          </cell>
          <cell r="Q1180" t="str">
            <v>SE 2018 Italy</v>
          </cell>
          <cell r="R1180">
            <v>1</v>
          </cell>
          <cell r="U1180" t="str">
            <v>EUR</v>
          </cell>
          <cell r="V1180" t="str">
            <v>EMEA Sales</v>
          </cell>
          <cell r="W1180" t="str">
            <v>Bruno Darmon</v>
          </cell>
          <cell r="Y1180" t="str">
            <v>Eligible</v>
          </cell>
          <cell r="Z1180">
            <v>53000</v>
          </cell>
          <cell r="AA1180">
            <v>64434.516242611091</v>
          </cell>
          <cell r="AB1180">
            <v>65000</v>
          </cell>
          <cell r="AC1180">
            <v>79023.463316409834</v>
          </cell>
          <cell r="AD1180">
            <v>4</v>
          </cell>
          <cell r="AE1180" t="str">
            <v>E51</v>
          </cell>
          <cell r="AF1180">
            <v>50000</v>
          </cell>
          <cell r="AG1180">
            <v>95000</v>
          </cell>
          <cell r="AH1180">
            <v>0.33</v>
          </cell>
          <cell r="AI1180">
            <v>2</v>
          </cell>
          <cell r="AJ1180">
            <v>60000</v>
          </cell>
          <cell r="AK1180">
            <v>60000</v>
          </cell>
          <cell r="AL1180">
            <v>-7.6923076923076872E-2</v>
          </cell>
          <cell r="AM1180">
            <v>72944.735368993686</v>
          </cell>
          <cell r="AN1180">
            <v>0</v>
          </cell>
          <cell r="AO1180">
            <v>-0.36842105263157898</v>
          </cell>
          <cell r="AP1180" t="str">
            <v>EL</v>
          </cell>
          <cell r="AQ1180">
            <v>39120</v>
          </cell>
          <cell r="AR1180">
            <v>330000</v>
          </cell>
          <cell r="AS1180">
            <v>0.08</v>
          </cell>
          <cell r="AT1180">
            <v>1</v>
          </cell>
          <cell r="AU1180">
            <v>0</v>
          </cell>
          <cell r="AV1180">
            <v>60000</v>
          </cell>
          <cell r="AW1180">
            <v>72944.735368993686</v>
          </cell>
          <cell r="AX1180">
            <v>-7.6923076923076872E-2</v>
          </cell>
          <cell r="AY1180">
            <v>0</v>
          </cell>
          <cell r="AZ1180" t="str">
            <v>commission</v>
          </cell>
          <cell r="BA1180" t="str">
            <v>commissionEligible</v>
          </cell>
          <cell r="BB1180" t="str">
            <v>commissionItaly</v>
          </cell>
          <cell r="BC1180" t="str">
            <v xml:space="preserve">commissionItaly </v>
          </cell>
          <cell r="BH1180">
            <v>4</v>
          </cell>
        </row>
        <row r="1181">
          <cell r="B1181">
            <v>9433</v>
          </cell>
          <cell r="C1181">
            <v>90016</v>
          </cell>
          <cell r="E1181" t="str">
            <v>Gokhan Haskoylu</v>
          </cell>
          <cell r="F1181" t="str">
            <v>SE Manager, Turkey &amp; GCC</v>
          </cell>
          <cell r="G1181" t="str">
            <v>Employee</v>
          </cell>
          <cell r="H1181" t="str">
            <v>EMEA Sales</v>
          </cell>
          <cell r="I1181" t="str">
            <v>ISTANBUL</v>
          </cell>
          <cell r="J1181" t="str">
            <v>Turkey</v>
          </cell>
          <cell r="K1181">
            <v>40735</v>
          </cell>
          <cell r="L1181" t="str">
            <v>EMEA</v>
          </cell>
          <cell r="M1181" t="str">
            <v>E41M</v>
          </cell>
          <cell r="N1181" t="str">
            <v>E</v>
          </cell>
          <cell r="O1181" t="str">
            <v>4</v>
          </cell>
          <cell r="P1181" t="str">
            <v>Regular</v>
          </cell>
          <cell r="R1181">
            <v>1</v>
          </cell>
          <cell r="U1181" t="str">
            <v>USD</v>
          </cell>
          <cell r="V1181" t="str">
            <v>EMEA Sales</v>
          </cell>
          <cell r="W1181" t="str">
            <v>Bruno Darmon</v>
          </cell>
          <cell r="Y1181" t="str">
            <v>Eligible</v>
          </cell>
          <cell r="Z1181">
            <v>111428.57142857143</v>
          </cell>
          <cell r="AA1181">
            <v>111428.57142857143</v>
          </cell>
          <cell r="AB1181">
            <v>142900</v>
          </cell>
          <cell r="AC1181">
            <v>142900</v>
          </cell>
          <cell r="AD1181">
            <v>4</v>
          </cell>
          <cell r="AE1181" t="str">
            <v>E41</v>
          </cell>
          <cell r="AF1181">
            <v>115000</v>
          </cell>
          <cell r="AG1181">
            <v>145000</v>
          </cell>
          <cell r="AH1181">
            <v>0</v>
          </cell>
          <cell r="AI1181">
            <v>1</v>
          </cell>
          <cell r="AJ1181">
            <v>0</v>
          </cell>
          <cell r="AK1181">
            <v>142900</v>
          </cell>
          <cell r="AL1181">
            <v>0</v>
          </cell>
          <cell r="AM1181">
            <v>142900</v>
          </cell>
          <cell r="AN1181">
            <v>0</v>
          </cell>
          <cell r="AO1181">
            <v>-1.4482758620689706E-2</v>
          </cell>
          <cell r="AP1181" t="str">
            <v>Already received an increase</v>
          </cell>
          <cell r="AQ1181">
            <v>22857.142857142859</v>
          </cell>
          <cell r="AR1181">
            <v>207150</v>
          </cell>
          <cell r="AS1181">
            <v>0.65</v>
          </cell>
          <cell r="AT1181">
            <v>1</v>
          </cell>
          <cell r="AU1181">
            <v>0</v>
          </cell>
          <cell r="AV1181">
            <v>142900</v>
          </cell>
          <cell r="AW1181">
            <v>142900</v>
          </cell>
          <cell r="AX1181">
            <v>0</v>
          </cell>
          <cell r="AY1181">
            <v>0</v>
          </cell>
          <cell r="AZ1181" t="str">
            <v>commission</v>
          </cell>
          <cell r="BA1181" t="str">
            <v>commissionEligible</v>
          </cell>
          <cell r="BB1181" t="str">
            <v>commissionTurkey</v>
          </cell>
          <cell r="BC1181" t="str">
            <v xml:space="preserve">commissionTurkey </v>
          </cell>
          <cell r="BH1181">
            <v>4</v>
          </cell>
        </row>
        <row r="1182">
          <cell r="B1182">
            <v>15699</v>
          </cell>
          <cell r="C1182">
            <v>10654</v>
          </cell>
          <cell r="D1182">
            <v>203490</v>
          </cell>
          <cell r="E1182" t="str">
            <v>Gonzalo Rocamador</v>
          </cell>
          <cell r="F1182" t="str">
            <v>Cloud Security Architect</v>
          </cell>
          <cell r="G1182" t="str">
            <v>Employee</v>
          </cell>
          <cell r="H1182" t="str">
            <v>EMEA Sales</v>
          </cell>
          <cell r="I1182" t="str">
            <v>PARIS</v>
          </cell>
          <cell r="J1182" t="str">
            <v>France</v>
          </cell>
          <cell r="K1182">
            <v>42671</v>
          </cell>
          <cell r="L1182" t="str">
            <v>EMEA</v>
          </cell>
          <cell r="M1182" t="str">
            <v>E51P</v>
          </cell>
          <cell r="N1182" t="str">
            <v>E</v>
          </cell>
          <cell r="O1182" t="str">
            <v>5</v>
          </cell>
          <cell r="P1182" t="str">
            <v>Regular</v>
          </cell>
          <cell r="R1182">
            <v>1</v>
          </cell>
          <cell r="U1182" t="str">
            <v>EUR</v>
          </cell>
          <cell r="V1182" t="str">
            <v>EMEA Sales</v>
          </cell>
          <cell r="W1182" t="str">
            <v>Bruno Darmon</v>
          </cell>
          <cell r="Y1182" t="str">
            <v>Eligible</v>
          </cell>
          <cell r="Z1182">
            <v>90000</v>
          </cell>
          <cell r="AA1182">
            <v>109417.10305349053</v>
          </cell>
          <cell r="AB1182">
            <v>90000</v>
          </cell>
          <cell r="AC1182">
            <v>109417.10305349053</v>
          </cell>
          <cell r="AD1182">
            <v>5</v>
          </cell>
          <cell r="AE1182" t="str">
            <v>E51</v>
          </cell>
          <cell r="AF1182">
            <v>65000</v>
          </cell>
          <cell r="AG1182">
            <v>100000</v>
          </cell>
          <cell r="AH1182">
            <v>0.71</v>
          </cell>
          <cell r="AI1182">
            <v>4</v>
          </cell>
          <cell r="AJ1182">
            <v>0</v>
          </cell>
          <cell r="AK1182">
            <v>93600</v>
          </cell>
          <cell r="AL1182">
            <v>4.0000000000000036E-2</v>
          </cell>
          <cell r="AM1182">
            <v>113793.78717563016</v>
          </cell>
          <cell r="AN1182">
            <v>4376.6841221396317</v>
          </cell>
          <cell r="AO1182">
            <v>-6.3999999999999946E-2</v>
          </cell>
          <cell r="AQ1182">
            <v>43000</v>
          </cell>
          <cell r="AR1182">
            <v>305000</v>
          </cell>
          <cell r="AS1182">
            <v>0.17</v>
          </cell>
          <cell r="AT1182">
            <v>1</v>
          </cell>
          <cell r="AU1182">
            <v>0</v>
          </cell>
          <cell r="AV1182">
            <v>93600</v>
          </cell>
          <cell r="AW1182">
            <v>113793.78717563016</v>
          </cell>
          <cell r="AX1182">
            <v>4.0000000000000036E-2</v>
          </cell>
          <cell r="AY1182">
            <v>4376.6841221396317</v>
          </cell>
          <cell r="AZ1182" t="str">
            <v>commission</v>
          </cell>
          <cell r="BA1182" t="str">
            <v>commissionEligible</v>
          </cell>
          <cell r="BB1182" t="str">
            <v>commissionFrance</v>
          </cell>
          <cell r="BC1182" t="str">
            <v xml:space="preserve">commissionFrance </v>
          </cell>
          <cell r="BH1182">
            <v>5</v>
          </cell>
        </row>
        <row r="1183">
          <cell r="B1183">
            <v>12916</v>
          </cell>
          <cell r="C1183">
            <v>7940</v>
          </cell>
          <cell r="D1183">
            <v>54589</v>
          </cell>
          <cell r="E1183" t="str">
            <v>Hans van den Boomen</v>
          </cell>
          <cell r="F1183" t="str">
            <v>SE Team Leader, Netherlands</v>
          </cell>
          <cell r="G1183" t="str">
            <v>Employee</v>
          </cell>
          <cell r="H1183" t="str">
            <v>EMEA Sales</v>
          </cell>
          <cell r="I1183" t="str">
            <v>BUNNIK</v>
          </cell>
          <cell r="J1183" t="str">
            <v>Netherlands</v>
          </cell>
          <cell r="K1183">
            <v>42037</v>
          </cell>
          <cell r="L1183" t="str">
            <v>EMEA</v>
          </cell>
          <cell r="M1183" t="str">
            <v>E41M</v>
          </cell>
          <cell r="N1183" t="str">
            <v>E</v>
          </cell>
          <cell r="O1183" t="str">
            <v>4</v>
          </cell>
          <cell r="P1183" t="str">
            <v>Regular</v>
          </cell>
          <cell r="R1183">
            <v>1</v>
          </cell>
          <cell r="U1183" t="str">
            <v>EUR</v>
          </cell>
          <cell r="V1183" t="str">
            <v>EMEA Sales</v>
          </cell>
          <cell r="W1183" t="str">
            <v>Bruno Darmon</v>
          </cell>
          <cell r="Y1183" t="str">
            <v>Eligible</v>
          </cell>
          <cell r="Z1183">
            <v>121200</v>
          </cell>
          <cell r="AA1183">
            <v>147348.36544536726</v>
          </cell>
          <cell r="AB1183">
            <v>121200</v>
          </cell>
          <cell r="AC1183">
            <v>147348.36544536726</v>
          </cell>
          <cell r="AD1183">
            <v>3</v>
          </cell>
          <cell r="AE1183" t="str">
            <v>E41</v>
          </cell>
          <cell r="AF1183">
            <v>90000</v>
          </cell>
          <cell r="AG1183">
            <v>125000</v>
          </cell>
          <cell r="AH1183">
            <v>0.89</v>
          </cell>
          <cell r="AI1183">
            <v>5</v>
          </cell>
          <cell r="AJ1183">
            <v>0</v>
          </cell>
          <cell r="AK1183">
            <v>122412</v>
          </cell>
          <cell r="AL1183">
            <v>1.0000000000000009E-2</v>
          </cell>
          <cell r="AM1183">
            <v>148821.84909982092</v>
          </cell>
          <cell r="AN1183">
            <v>1473.483654453652</v>
          </cell>
          <cell r="AO1183">
            <v>-2.0703999999999945E-2</v>
          </cell>
          <cell r="AQ1183">
            <v>62320</v>
          </cell>
          <cell r="AR1183">
            <v>204550</v>
          </cell>
          <cell r="AS1183">
            <v>0.41</v>
          </cell>
          <cell r="AT1183">
            <v>1</v>
          </cell>
          <cell r="AU1183">
            <v>0</v>
          </cell>
          <cell r="AV1183">
            <v>122412</v>
          </cell>
          <cell r="AW1183">
            <v>148821.84909982092</v>
          </cell>
          <cell r="AX1183">
            <v>1.0000000000000009E-2</v>
          </cell>
          <cell r="AY1183">
            <v>1473.483654453652</v>
          </cell>
          <cell r="AZ1183" t="str">
            <v>commission</v>
          </cell>
          <cell r="BA1183" t="str">
            <v>commissionEligible</v>
          </cell>
          <cell r="BB1183" t="str">
            <v>commissionNetherlands</v>
          </cell>
          <cell r="BC1183" t="str">
            <v xml:space="preserve">commissionNetherlands </v>
          </cell>
          <cell r="BH1183">
            <v>3</v>
          </cell>
        </row>
        <row r="1184">
          <cell r="B1184">
            <v>18701</v>
          </cell>
          <cell r="C1184">
            <v>13746</v>
          </cell>
          <cell r="D1184">
            <v>146181</v>
          </cell>
          <cell r="E1184" t="str">
            <v>Hayden Richardson</v>
          </cell>
          <cell r="F1184" t="str">
            <v>Security Engineer</v>
          </cell>
          <cell r="G1184" t="str">
            <v>Employee</v>
          </cell>
          <cell r="H1184" t="str">
            <v>EMEA Sales</v>
          </cell>
          <cell r="I1184" t="str">
            <v>LONDON</v>
          </cell>
          <cell r="J1184" t="str">
            <v>United Kingdom</v>
          </cell>
          <cell r="K1184">
            <v>43394</v>
          </cell>
          <cell r="L1184" t="str">
            <v>EMEA</v>
          </cell>
          <cell r="M1184" t="str">
            <v>E51P</v>
          </cell>
          <cell r="N1184" t="str">
            <v>E</v>
          </cell>
          <cell r="O1184" t="str">
            <v>5</v>
          </cell>
          <cell r="P1184" t="str">
            <v>EL</v>
          </cell>
          <cell r="Q1184" t="str">
            <v>SE 2018 Great Britain</v>
          </cell>
          <cell r="R1184">
            <v>1</v>
          </cell>
          <cell r="U1184" t="str">
            <v>GBP</v>
          </cell>
          <cell r="V1184" t="str">
            <v>EMEA Sales</v>
          </cell>
          <cell r="W1184" t="str">
            <v>Bruno Darmon</v>
          </cell>
          <cell r="Y1184" t="str">
            <v>Eligible</v>
          </cell>
          <cell r="Z1184">
            <v>48000</v>
          </cell>
          <cell r="AA1184">
            <v>66012.591075765158</v>
          </cell>
          <cell r="AB1184">
            <v>60000</v>
          </cell>
          <cell r="AC1184">
            <v>82515.738844706444</v>
          </cell>
          <cell r="AD1184">
            <v>5</v>
          </cell>
          <cell r="AE1184" t="str">
            <v>E51</v>
          </cell>
          <cell r="AF1184">
            <v>60000</v>
          </cell>
          <cell r="AG1184">
            <v>95000</v>
          </cell>
          <cell r="AH1184">
            <v>0</v>
          </cell>
          <cell r="AI1184">
            <v>1</v>
          </cell>
          <cell r="AJ1184">
            <v>60000</v>
          </cell>
          <cell r="AK1184">
            <v>60000</v>
          </cell>
          <cell r="AL1184">
            <v>0</v>
          </cell>
          <cell r="AM1184">
            <v>82515.738844706444</v>
          </cell>
          <cell r="AN1184">
            <v>0</v>
          </cell>
          <cell r="AO1184">
            <v>-0.36842105263157898</v>
          </cell>
          <cell r="AP1184" t="str">
            <v>EL</v>
          </cell>
          <cell r="AQ1184">
            <v>33000</v>
          </cell>
          <cell r="AR1184">
            <v>265000</v>
          </cell>
          <cell r="AS1184">
            <v>0.11</v>
          </cell>
          <cell r="AT1184">
            <v>1</v>
          </cell>
          <cell r="AU1184">
            <v>0</v>
          </cell>
          <cell r="AV1184">
            <v>60000</v>
          </cell>
          <cell r="AW1184">
            <v>82515.738844706444</v>
          </cell>
          <cell r="AX1184">
            <v>0</v>
          </cell>
          <cell r="AY1184">
            <v>0</v>
          </cell>
          <cell r="AZ1184" t="str">
            <v>commission</v>
          </cell>
          <cell r="BA1184" t="str">
            <v>commissionEligible</v>
          </cell>
          <cell r="BB1184" t="str">
            <v>commissionUnited Kingdom</v>
          </cell>
          <cell r="BC1184" t="str">
            <v xml:space="preserve">commissionUnited Kingdom </v>
          </cell>
          <cell r="BH1184">
            <v>4</v>
          </cell>
        </row>
        <row r="1185">
          <cell r="B1185">
            <v>6877</v>
          </cell>
          <cell r="C1185">
            <v>20141</v>
          </cell>
          <cell r="E1185" t="str">
            <v>Ian Porteous</v>
          </cell>
          <cell r="F1185" t="str">
            <v>Regional Director, Security Engineering UK &amp; I, Check Point Evangelist</v>
          </cell>
          <cell r="G1185" t="str">
            <v>Employee</v>
          </cell>
          <cell r="H1185" t="str">
            <v>EMEA Sales</v>
          </cell>
          <cell r="I1185" t="str">
            <v>LONDON - HOME</v>
          </cell>
          <cell r="J1185" t="str">
            <v>United Kingdom</v>
          </cell>
          <cell r="K1185">
            <v>39332</v>
          </cell>
          <cell r="L1185" t="str">
            <v>EMEA</v>
          </cell>
          <cell r="M1185" t="str">
            <v>E20M</v>
          </cell>
          <cell r="N1185" t="str">
            <v>E</v>
          </cell>
          <cell r="O1185" t="str">
            <v>2</v>
          </cell>
          <cell r="P1185" t="str">
            <v>Regular</v>
          </cell>
          <cell r="R1185">
            <v>1</v>
          </cell>
          <cell r="U1185" t="str">
            <v>GBP</v>
          </cell>
          <cell r="V1185" t="str">
            <v>EMEA Sales</v>
          </cell>
          <cell r="W1185" t="str">
            <v>Bruno Darmon</v>
          </cell>
          <cell r="Y1185" t="str">
            <v>Eligible</v>
          </cell>
          <cell r="Z1185">
            <v>180000</v>
          </cell>
          <cell r="AA1185">
            <v>247547.21653411933</v>
          </cell>
          <cell r="AB1185">
            <v>180000</v>
          </cell>
          <cell r="AC1185">
            <v>247547.21653411933</v>
          </cell>
          <cell r="AD1185">
            <v>4</v>
          </cell>
          <cell r="AE1185" t="str">
            <v>E20</v>
          </cell>
          <cell r="AF1185">
            <v>135000</v>
          </cell>
          <cell r="AG1185">
            <v>190000</v>
          </cell>
          <cell r="AH1185">
            <v>0.81</v>
          </cell>
          <cell r="AI1185">
            <v>4</v>
          </cell>
          <cell r="AJ1185">
            <v>0</v>
          </cell>
          <cell r="AK1185">
            <v>185400</v>
          </cell>
          <cell r="AL1185">
            <v>3.0000000000000027E-2</v>
          </cell>
          <cell r="AM1185">
            <v>254973.6330301429</v>
          </cell>
          <cell r="AN1185">
            <v>7426.4164960235648</v>
          </cell>
          <cell r="AO1185">
            <v>-2.421052631578946E-2</v>
          </cell>
          <cell r="AQ1185">
            <v>33000</v>
          </cell>
          <cell r="AR1185">
            <v>265000</v>
          </cell>
          <cell r="AS1185">
            <v>0.63</v>
          </cell>
          <cell r="AT1185">
            <v>1</v>
          </cell>
          <cell r="AU1185">
            <v>0</v>
          </cell>
          <cell r="AV1185">
            <v>185400</v>
          </cell>
          <cell r="AW1185">
            <v>254973.6330301429</v>
          </cell>
          <cell r="AX1185">
            <v>3.0000000000000027E-2</v>
          </cell>
          <cell r="AY1185">
            <v>7426.4164960235648</v>
          </cell>
          <cell r="AZ1185" t="str">
            <v>commission</v>
          </cell>
          <cell r="BA1185" t="str">
            <v>commissionEligible</v>
          </cell>
          <cell r="BB1185" t="str">
            <v>commissionUnited Kingdom</v>
          </cell>
          <cell r="BC1185" t="str">
            <v xml:space="preserve">commissionUnited Kingdom </v>
          </cell>
          <cell r="BH1185">
            <v>4</v>
          </cell>
        </row>
        <row r="1186">
          <cell r="B1186">
            <v>15294</v>
          </cell>
          <cell r="C1186">
            <v>10261</v>
          </cell>
          <cell r="D1186">
            <v>93253</v>
          </cell>
          <cell r="E1186" t="str">
            <v>James Asker</v>
          </cell>
          <cell r="F1186" t="str">
            <v>SE Manager, Direct Touch - Territory Accounts</v>
          </cell>
          <cell r="G1186" t="str">
            <v>Employee</v>
          </cell>
          <cell r="H1186" t="str">
            <v>EMEA Sales</v>
          </cell>
          <cell r="I1186" t="str">
            <v>LONDON - HOME</v>
          </cell>
          <cell r="J1186" t="str">
            <v>United Kingdom</v>
          </cell>
          <cell r="K1186">
            <v>42528</v>
          </cell>
          <cell r="L1186" t="str">
            <v>EMEA</v>
          </cell>
          <cell r="M1186" t="str">
            <v>E41M</v>
          </cell>
          <cell r="N1186" t="str">
            <v>E</v>
          </cell>
          <cell r="O1186" t="str">
            <v>4</v>
          </cell>
          <cell r="P1186" t="str">
            <v>Regular</v>
          </cell>
          <cell r="R1186">
            <v>1</v>
          </cell>
          <cell r="U1186" t="str">
            <v>GBP</v>
          </cell>
          <cell r="V1186" t="str">
            <v>EMEA Sales</v>
          </cell>
          <cell r="W1186" t="str">
            <v>Bruno Darmon</v>
          </cell>
          <cell r="Y1186" t="str">
            <v>Eligible</v>
          </cell>
          <cell r="Z1186">
            <v>128000</v>
          </cell>
          <cell r="AA1186">
            <v>176033.57620204042</v>
          </cell>
          <cell r="AB1186">
            <v>128000</v>
          </cell>
          <cell r="AC1186">
            <v>176033.57620204042</v>
          </cell>
          <cell r="AD1186">
            <v>5</v>
          </cell>
          <cell r="AE1186" t="str">
            <v>E41</v>
          </cell>
          <cell r="AF1186">
            <v>80000</v>
          </cell>
          <cell r="AG1186">
            <v>130000</v>
          </cell>
          <cell r="AH1186">
            <v>0.96</v>
          </cell>
          <cell r="AI1186">
            <v>5</v>
          </cell>
          <cell r="AJ1186">
            <v>0</v>
          </cell>
          <cell r="AK1186">
            <v>131840</v>
          </cell>
          <cell r="AL1186">
            <v>3.0000000000000027E-2</v>
          </cell>
          <cell r="AM1186">
            <v>181314.58348810163</v>
          </cell>
          <cell r="AN1186">
            <v>5281.0072860612127</v>
          </cell>
          <cell r="AO1186">
            <v>1.4153846153846183E-2</v>
          </cell>
          <cell r="AQ1186">
            <v>33000</v>
          </cell>
          <cell r="AR1186">
            <v>265000</v>
          </cell>
          <cell r="AS1186">
            <v>0.4</v>
          </cell>
          <cell r="AT1186">
            <v>1</v>
          </cell>
          <cell r="AU1186">
            <v>0</v>
          </cell>
          <cell r="AV1186">
            <v>131840</v>
          </cell>
          <cell r="AW1186">
            <v>181314.58348810163</v>
          </cell>
          <cell r="AX1186">
            <v>3.0000000000000027E-2</v>
          </cell>
          <cell r="AY1186">
            <v>5281.0072860612127</v>
          </cell>
          <cell r="AZ1186" t="str">
            <v>commission</v>
          </cell>
          <cell r="BA1186" t="str">
            <v>commissionEligible</v>
          </cell>
          <cell r="BB1186" t="str">
            <v>commissionUnited Kingdom</v>
          </cell>
          <cell r="BC1186" t="str">
            <v xml:space="preserve">commissionUnited Kingdom </v>
          </cell>
          <cell r="BH1186">
            <v>4</v>
          </cell>
        </row>
        <row r="1187">
          <cell r="B1187">
            <v>20324</v>
          </cell>
          <cell r="C1187">
            <v>15413</v>
          </cell>
          <cell r="D1187">
            <v>196532</v>
          </cell>
          <cell r="E1187" t="str">
            <v>Jim-Tore Klingenberg</v>
          </cell>
          <cell r="F1187" t="str">
            <v>Security Engineer</v>
          </cell>
          <cell r="G1187" t="str">
            <v>Employee</v>
          </cell>
          <cell r="H1187" t="str">
            <v>EMEA Sales</v>
          </cell>
          <cell r="I1187" t="str">
            <v>OSLO</v>
          </cell>
          <cell r="J1187" t="str">
            <v>Norway</v>
          </cell>
          <cell r="K1187">
            <v>43709</v>
          </cell>
          <cell r="L1187" t="str">
            <v>EMEA</v>
          </cell>
          <cell r="M1187" t="str">
            <v>E41P</v>
          </cell>
          <cell r="N1187" t="str">
            <v>E</v>
          </cell>
          <cell r="O1187" t="str">
            <v>4</v>
          </cell>
          <cell r="P1187" t="str">
            <v>Regular</v>
          </cell>
          <cell r="R1187">
            <v>1</v>
          </cell>
          <cell r="U1187" t="str">
            <v>NOK</v>
          </cell>
          <cell r="V1187" t="str">
            <v>EMEA Sales</v>
          </cell>
          <cell r="W1187" t="str">
            <v>Bruno Darmon</v>
          </cell>
          <cell r="Y1187" t="str">
            <v>Eligible</v>
          </cell>
          <cell r="Z1187">
            <v>1200000</v>
          </cell>
          <cell r="AA1187">
            <v>140262.5218194724</v>
          </cell>
          <cell r="AB1187">
            <v>1200000</v>
          </cell>
          <cell r="AC1187">
            <v>140262.5218194724</v>
          </cell>
          <cell r="AD1187">
            <v>3</v>
          </cell>
          <cell r="AE1187" t="str">
            <v>E41</v>
          </cell>
          <cell r="AF1187">
            <v>950000</v>
          </cell>
          <cell r="AG1187">
            <v>1400000</v>
          </cell>
          <cell r="AH1187">
            <v>0.55000000000000004</v>
          </cell>
          <cell r="AI1187">
            <v>3</v>
          </cell>
          <cell r="AJ1187">
            <v>0</v>
          </cell>
          <cell r="AK1187">
            <v>1224000</v>
          </cell>
          <cell r="AL1187">
            <v>2.0000000000000018E-2</v>
          </cell>
          <cell r="AM1187">
            <v>143067.77225586184</v>
          </cell>
          <cell r="AN1187">
            <v>2805.2504363894404</v>
          </cell>
          <cell r="AO1187">
            <v>-0.12571428571428567</v>
          </cell>
          <cell r="AQ1187">
            <v>680000</v>
          </cell>
          <cell r="AR1187">
            <v>1857950</v>
          </cell>
          <cell r="AS1187">
            <v>0.44</v>
          </cell>
          <cell r="AT1187">
            <v>1</v>
          </cell>
          <cell r="AU1187">
            <v>0</v>
          </cell>
          <cell r="AV1187">
            <v>1224000</v>
          </cell>
          <cell r="AW1187">
            <v>143067.77225586184</v>
          </cell>
          <cell r="AX1187">
            <v>2.0000000000000018E-2</v>
          </cell>
          <cell r="AY1187">
            <v>2805.2504363894404</v>
          </cell>
          <cell r="AZ1187" t="str">
            <v>commission</v>
          </cell>
          <cell r="BA1187" t="str">
            <v>commissionEligible</v>
          </cell>
          <cell r="BB1187" t="str">
            <v>commissionNorway</v>
          </cell>
          <cell r="BC1187" t="str">
            <v xml:space="preserve">commissionNorway </v>
          </cell>
          <cell r="BH1187">
            <v>3</v>
          </cell>
        </row>
        <row r="1188">
          <cell r="B1188">
            <v>7687</v>
          </cell>
          <cell r="C1188">
            <v>30098</v>
          </cell>
          <cell r="E1188" t="str">
            <v>Jochen Maier</v>
          </cell>
          <cell r="F1188" t="str">
            <v>SE Team Leader Commercial &amp; Industry</v>
          </cell>
          <cell r="G1188" t="str">
            <v>Employee</v>
          </cell>
          <cell r="H1188" t="str">
            <v>EMEA Sales</v>
          </cell>
          <cell r="I1188" t="str">
            <v>MUNICH</v>
          </cell>
          <cell r="J1188" t="str">
            <v>Germany</v>
          </cell>
          <cell r="K1188">
            <v>36982</v>
          </cell>
          <cell r="L1188" t="str">
            <v>EMEA</v>
          </cell>
          <cell r="M1188" t="str">
            <v>E41M</v>
          </cell>
          <cell r="N1188" t="str">
            <v>E</v>
          </cell>
          <cell r="O1188" t="str">
            <v>4</v>
          </cell>
          <cell r="P1188" t="str">
            <v>Regular</v>
          </cell>
          <cell r="R1188">
            <v>1</v>
          </cell>
          <cell r="U1188" t="str">
            <v>EUR</v>
          </cell>
          <cell r="V1188" t="str">
            <v>EMEA Sales</v>
          </cell>
          <cell r="W1188" t="str">
            <v>Bruno Darmon</v>
          </cell>
          <cell r="Y1188" t="str">
            <v>Eligible</v>
          </cell>
          <cell r="Z1188">
            <v>124500</v>
          </cell>
          <cell r="AA1188">
            <v>151360.32589066192</v>
          </cell>
          <cell r="AB1188">
            <v>124500</v>
          </cell>
          <cell r="AC1188">
            <v>151360.32589066192</v>
          </cell>
          <cell r="AD1188">
            <v>4</v>
          </cell>
          <cell r="AE1188" t="str">
            <v>E41</v>
          </cell>
          <cell r="AF1188">
            <v>90000</v>
          </cell>
          <cell r="AG1188">
            <v>135000</v>
          </cell>
          <cell r="AH1188">
            <v>0.76</v>
          </cell>
          <cell r="AI1188">
            <v>4</v>
          </cell>
          <cell r="AJ1188">
            <v>0</v>
          </cell>
          <cell r="AK1188">
            <v>128235</v>
          </cell>
          <cell r="AL1188">
            <v>3.0000000000000027E-2</v>
          </cell>
          <cell r="AM1188">
            <v>155901.13566738175</v>
          </cell>
          <cell r="AN1188">
            <v>4540.8097767198342</v>
          </cell>
          <cell r="AO1188">
            <v>-5.0111111111111106E-2</v>
          </cell>
          <cell r="AQ1188">
            <v>58500</v>
          </cell>
          <cell r="AR1188">
            <v>390000</v>
          </cell>
          <cell r="AS1188">
            <v>0.19</v>
          </cell>
          <cell r="AT1188">
            <v>1</v>
          </cell>
          <cell r="AU1188">
            <v>0</v>
          </cell>
          <cell r="AV1188">
            <v>128235</v>
          </cell>
          <cell r="AW1188">
            <v>155901.13566738175</v>
          </cell>
          <cell r="AX1188">
            <v>3.0000000000000027E-2</v>
          </cell>
          <cell r="AY1188">
            <v>4540.8097767198342</v>
          </cell>
          <cell r="AZ1188" t="str">
            <v>commission</v>
          </cell>
          <cell r="BA1188" t="str">
            <v>commissionEligible</v>
          </cell>
          <cell r="BB1188" t="str">
            <v>commissionGermany</v>
          </cell>
          <cell r="BC1188" t="str">
            <v xml:space="preserve">commissionGermany </v>
          </cell>
          <cell r="BH1188">
            <v>4</v>
          </cell>
        </row>
        <row r="1189">
          <cell r="B1189">
            <v>16622</v>
          </cell>
          <cell r="C1189">
            <v>11544</v>
          </cell>
          <cell r="D1189">
            <v>109293</v>
          </cell>
          <cell r="E1189" t="str">
            <v>Johnathan McGuigan</v>
          </cell>
          <cell r="F1189" t="str">
            <v>Security Engineer- London, UK</v>
          </cell>
          <cell r="G1189" t="str">
            <v>Employee</v>
          </cell>
          <cell r="H1189" t="str">
            <v>EMEA Sales</v>
          </cell>
          <cell r="I1189" t="str">
            <v>LONDON - HOME</v>
          </cell>
          <cell r="J1189" t="str">
            <v>United Kingdom</v>
          </cell>
          <cell r="K1189">
            <v>42947</v>
          </cell>
          <cell r="L1189" t="str">
            <v>EMEA</v>
          </cell>
          <cell r="M1189" t="str">
            <v>E51P</v>
          </cell>
          <cell r="N1189" t="str">
            <v>E</v>
          </cell>
          <cell r="O1189" t="str">
            <v>5</v>
          </cell>
          <cell r="P1189" t="str">
            <v>Regular</v>
          </cell>
          <cell r="R1189">
            <v>1</v>
          </cell>
          <cell r="U1189" t="str">
            <v>GBP</v>
          </cell>
          <cell r="V1189" t="str">
            <v>EMEA Sales</v>
          </cell>
          <cell r="W1189" t="str">
            <v>Bruno Darmon</v>
          </cell>
          <cell r="Y1189" t="str">
            <v>Eligible</v>
          </cell>
          <cell r="Z1189">
            <v>72000</v>
          </cell>
          <cell r="AA1189">
            <v>99018.88661364773</v>
          </cell>
          <cell r="AB1189">
            <v>72000</v>
          </cell>
          <cell r="AC1189">
            <v>99018.88661364773</v>
          </cell>
          <cell r="AD1189">
            <v>4</v>
          </cell>
          <cell r="AE1189" t="str">
            <v>E51</v>
          </cell>
          <cell r="AF1189">
            <v>60000</v>
          </cell>
          <cell r="AG1189">
            <v>95000</v>
          </cell>
          <cell r="AH1189">
            <v>0.34</v>
          </cell>
          <cell r="AI1189">
            <v>2</v>
          </cell>
          <cell r="AJ1189">
            <v>0</v>
          </cell>
          <cell r="AK1189">
            <v>75600</v>
          </cell>
          <cell r="AL1189">
            <v>5.0000000000000044E-2</v>
          </cell>
          <cell r="AM1189">
            <v>103969.83094433011</v>
          </cell>
          <cell r="AN1189">
            <v>4950.9443306823814</v>
          </cell>
          <cell r="AO1189">
            <v>-0.20421052631578951</v>
          </cell>
          <cell r="AQ1189">
            <v>33000</v>
          </cell>
          <cell r="AR1189">
            <v>265000</v>
          </cell>
          <cell r="AS1189">
            <v>0.16</v>
          </cell>
          <cell r="AT1189">
            <v>1</v>
          </cell>
          <cell r="AU1189">
            <v>0</v>
          </cell>
          <cell r="AV1189">
            <v>75600</v>
          </cell>
          <cell r="AW1189">
            <v>103969.83094433011</v>
          </cell>
          <cell r="AX1189">
            <v>5.0000000000000044E-2</v>
          </cell>
          <cell r="AY1189">
            <v>4950.9443306823814</v>
          </cell>
          <cell r="AZ1189" t="str">
            <v>commission</v>
          </cell>
          <cell r="BA1189" t="str">
            <v>commissionEligible</v>
          </cell>
          <cell r="BB1189" t="str">
            <v>commissionUnited Kingdom</v>
          </cell>
          <cell r="BC1189" t="str">
            <v xml:space="preserve">commissionUnited Kingdom </v>
          </cell>
          <cell r="BH1189">
            <v>3</v>
          </cell>
        </row>
        <row r="1190">
          <cell r="B1190">
            <v>15671</v>
          </cell>
          <cell r="C1190">
            <v>10626</v>
          </cell>
          <cell r="D1190">
            <v>97616</v>
          </cell>
          <cell r="E1190" t="str">
            <v>Jonas Reiter</v>
          </cell>
          <cell r="F1190" t="str">
            <v>Security Engineer</v>
          </cell>
          <cell r="G1190" t="str">
            <v>Employee</v>
          </cell>
          <cell r="H1190" t="str">
            <v>EMEA Sales</v>
          </cell>
          <cell r="I1190" t="str">
            <v>MUNICH</v>
          </cell>
          <cell r="J1190" t="str">
            <v>Germany</v>
          </cell>
          <cell r="K1190">
            <v>42671</v>
          </cell>
          <cell r="L1190" t="str">
            <v>EMEA</v>
          </cell>
          <cell r="M1190" t="str">
            <v>E51P</v>
          </cell>
          <cell r="N1190" t="str">
            <v>E</v>
          </cell>
          <cell r="O1190" t="str">
            <v>5</v>
          </cell>
          <cell r="P1190" t="str">
            <v>Regular</v>
          </cell>
          <cell r="R1190">
            <v>1</v>
          </cell>
          <cell r="U1190" t="str">
            <v>EUR</v>
          </cell>
          <cell r="V1190" t="str">
            <v>EMEA Sales</v>
          </cell>
          <cell r="W1190" t="str">
            <v>Bruno Darmon</v>
          </cell>
          <cell r="Y1190" t="str">
            <v>Eligible</v>
          </cell>
          <cell r="Z1190">
            <v>85000</v>
          </cell>
          <cell r="AA1190">
            <v>103338.3751060744</v>
          </cell>
          <cell r="AB1190">
            <v>85000</v>
          </cell>
          <cell r="AC1190">
            <v>103338.3751060744</v>
          </cell>
          <cell r="AD1190">
            <v>5</v>
          </cell>
          <cell r="AE1190" t="str">
            <v>E51</v>
          </cell>
          <cell r="AF1190">
            <v>70000</v>
          </cell>
          <cell r="AG1190">
            <v>115000</v>
          </cell>
          <cell r="AH1190">
            <v>0.33</v>
          </cell>
          <cell r="AI1190">
            <v>2</v>
          </cell>
          <cell r="AJ1190">
            <v>0</v>
          </cell>
          <cell r="AK1190">
            <v>91800</v>
          </cell>
          <cell r="AL1190">
            <v>8.0000000000000071E-2</v>
          </cell>
          <cell r="AM1190">
            <v>111605.44511456034</v>
          </cell>
          <cell r="AN1190">
            <v>8267.0700084859418</v>
          </cell>
          <cell r="AO1190">
            <v>-0.20173913043478264</v>
          </cell>
          <cell r="AQ1190">
            <v>58500</v>
          </cell>
          <cell r="AR1190">
            <v>390000</v>
          </cell>
          <cell r="AS1190">
            <v>7.0000000000000007E-2</v>
          </cell>
          <cell r="AT1190">
            <v>1</v>
          </cell>
          <cell r="AU1190">
            <v>0</v>
          </cell>
          <cell r="AV1190">
            <v>91800</v>
          </cell>
          <cell r="AW1190">
            <v>111605.44511456034</v>
          </cell>
          <cell r="AX1190">
            <v>8.0000000000000071E-2</v>
          </cell>
          <cell r="AY1190">
            <v>8267.0700084859418</v>
          </cell>
          <cell r="AZ1190" t="str">
            <v>commission</v>
          </cell>
          <cell r="BA1190" t="str">
            <v>commissionEligible</v>
          </cell>
          <cell r="BB1190" t="str">
            <v>commissionGermany</v>
          </cell>
          <cell r="BC1190" t="str">
            <v xml:space="preserve">commissionGermany </v>
          </cell>
          <cell r="BH1190">
            <v>4</v>
          </cell>
        </row>
        <row r="1191">
          <cell r="B1191">
            <v>14496</v>
          </cell>
          <cell r="C1191">
            <v>9451</v>
          </cell>
          <cell r="D1191">
            <v>195965</v>
          </cell>
          <cell r="E1191" t="str">
            <v>Jose De Bonis</v>
          </cell>
          <cell r="F1191" t="str">
            <v>Security Engineer</v>
          </cell>
          <cell r="G1191" t="str">
            <v>Employee</v>
          </cell>
          <cell r="H1191" t="str">
            <v>EMEA Sales</v>
          </cell>
          <cell r="I1191" t="str">
            <v>MADRID</v>
          </cell>
          <cell r="J1191" t="str">
            <v>Spain</v>
          </cell>
          <cell r="K1191">
            <v>42345</v>
          </cell>
          <cell r="L1191" t="str">
            <v>EMEA</v>
          </cell>
          <cell r="M1191" t="str">
            <v>E51P</v>
          </cell>
          <cell r="N1191" t="str">
            <v>E</v>
          </cell>
          <cell r="O1191" t="str">
            <v>5</v>
          </cell>
          <cell r="P1191" t="str">
            <v>Regular</v>
          </cell>
          <cell r="R1191">
            <v>1</v>
          </cell>
          <cell r="U1191" t="str">
            <v>EUR</v>
          </cell>
          <cell r="V1191" t="str">
            <v>EMEA Sales</v>
          </cell>
          <cell r="W1191" t="str">
            <v>Bruno Darmon</v>
          </cell>
          <cell r="Y1191" t="str">
            <v>Eligible</v>
          </cell>
          <cell r="Z1191">
            <v>60000</v>
          </cell>
          <cell r="AA1191">
            <v>72944.735368993686</v>
          </cell>
          <cell r="AB1191">
            <v>75000</v>
          </cell>
          <cell r="AC1191">
            <v>91180.919211242115</v>
          </cell>
          <cell r="AD1191">
            <v>5</v>
          </cell>
          <cell r="AE1191" t="str">
            <v>E51</v>
          </cell>
          <cell r="AF1191">
            <v>50000</v>
          </cell>
          <cell r="AG1191">
            <v>80000</v>
          </cell>
          <cell r="AH1191">
            <v>0.83</v>
          </cell>
          <cell r="AI1191">
            <v>4</v>
          </cell>
          <cell r="AJ1191">
            <v>0</v>
          </cell>
          <cell r="AK1191">
            <v>75000</v>
          </cell>
          <cell r="AL1191">
            <v>0</v>
          </cell>
          <cell r="AM1191">
            <v>91180.919211242115</v>
          </cell>
          <cell r="AN1191">
            <v>0</v>
          </cell>
          <cell r="AO1191">
            <v>-6.25E-2</v>
          </cell>
          <cell r="AP1191" t="str">
            <v>Already received an increase</v>
          </cell>
          <cell r="AQ1191">
            <v>37000</v>
          </cell>
          <cell r="AR1191">
            <v>230000</v>
          </cell>
          <cell r="AS1191">
            <v>0.19</v>
          </cell>
          <cell r="AT1191">
            <v>1</v>
          </cell>
          <cell r="AU1191">
            <v>0</v>
          </cell>
          <cell r="AV1191">
            <v>75000</v>
          </cell>
          <cell r="AW1191">
            <v>91180.919211242115</v>
          </cell>
          <cell r="AX1191">
            <v>0</v>
          </cell>
          <cell r="AY1191">
            <v>0</v>
          </cell>
          <cell r="AZ1191" t="str">
            <v>commission</v>
          </cell>
          <cell r="BA1191" t="str">
            <v>commissionEligible</v>
          </cell>
          <cell r="BB1191" t="str">
            <v>commissionSpain</v>
          </cell>
          <cell r="BC1191" t="str">
            <v xml:space="preserve">commissionSpain </v>
          </cell>
          <cell r="BH1191">
            <v>3</v>
          </cell>
        </row>
        <row r="1192">
          <cell r="B1192">
            <v>17121</v>
          </cell>
          <cell r="C1192">
            <v>12152</v>
          </cell>
          <cell r="D1192">
            <v>133719</v>
          </cell>
          <cell r="E1192" t="str">
            <v>Konstantina Koukou</v>
          </cell>
          <cell r="F1192" t="str">
            <v>Security Engineer, Check Point Evangelist</v>
          </cell>
          <cell r="G1192" t="str">
            <v>Employee</v>
          </cell>
          <cell r="H1192" t="str">
            <v>EMEA Sales</v>
          </cell>
          <cell r="I1192" t="str">
            <v>ATHENS</v>
          </cell>
          <cell r="J1192" t="str">
            <v>Greece</v>
          </cell>
          <cell r="K1192">
            <v>43017</v>
          </cell>
          <cell r="L1192" t="str">
            <v>EMEA</v>
          </cell>
          <cell r="M1192" t="str">
            <v>E51P</v>
          </cell>
          <cell r="N1192" t="str">
            <v>E</v>
          </cell>
          <cell r="O1192" t="str">
            <v>5</v>
          </cell>
          <cell r="P1192" t="str">
            <v>Regular</v>
          </cell>
          <cell r="R1192">
            <v>1</v>
          </cell>
          <cell r="U1192" t="str">
            <v>EUR</v>
          </cell>
          <cell r="V1192" t="str">
            <v>EMEA Sales</v>
          </cell>
          <cell r="W1192" t="str">
            <v>Bruno Darmon</v>
          </cell>
          <cell r="Y1192" t="str">
            <v>Eligible</v>
          </cell>
          <cell r="Z1192">
            <v>50000</v>
          </cell>
          <cell r="AA1192">
            <v>60787.279474161405</v>
          </cell>
          <cell r="AB1192">
            <v>55000</v>
          </cell>
          <cell r="AC1192">
            <v>66866.007421577553</v>
          </cell>
          <cell r="AD1192">
            <v>4</v>
          </cell>
          <cell r="AE1192" t="str">
            <v>E51</v>
          </cell>
          <cell r="AF1192">
            <v>40000</v>
          </cell>
          <cell r="AG1192">
            <v>60000</v>
          </cell>
          <cell r="AH1192">
            <v>0.75</v>
          </cell>
          <cell r="AI1192">
            <v>4</v>
          </cell>
          <cell r="AJ1192">
            <v>0</v>
          </cell>
          <cell r="AK1192">
            <v>55000</v>
          </cell>
          <cell r="AL1192">
            <v>0</v>
          </cell>
          <cell r="AM1192">
            <v>66866.007421577553</v>
          </cell>
          <cell r="AN1192">
            <v>0</v>
          </cell>
          <cell r="AO1192">
            <v>-8.333333333333337E-2</v>
          </cell>
          <cell r="AP1192" t="str">
            <v>Already received an increase</v>
          </cell>
          <cell r="AQ1192">
            <v>36000</v>
          </cell>
          <cell r="AR1192">
            <v>195600</v>
          </cell>
          <cell r="AS1192">
            <v>0.11</v>
          </cell>
          <cell r="AT1192">
            <v>1</v>
          </cell>
          <cell r="AU1192">
            <v>0</v>
          </cell>
          <cell r="AV1192">
            <v>55000</v>
          </cell>
          <cell r="AW1192">
            <v>66866.007421577553</v>
          </cell>
          <cell r="AX1192">
            <v>0</v>
          </cell>
          <cell r="AY1192">
            <v>0</v>
          </cell>
          <cell r="AZ1192" t="str">
            <v>commission</v>
          </cell>
          <cell r="BA1192" t="str">
            <v>commissionEligible</v>
          </cell>
          <cell r="BB1192" t="str">
            <v>commissionGreece</v>
          </cell>
          <cell r="BC1192" t="str">
            <v xml:space="preserve">commissionGreece </v>
          </cell>
          <cell r="BH1192">
            <v>3</v>
          </cell>
        </row>
        <row r="1193">
          <cell r="B1193">
            <v>11797</v>
          </cell>
          <cell r="C1193">
            <v>4541</v>
          </cell>
          <cell r="E1193" t="str">
            <v>Kriti Mohun</v>
          </cell>
          <cell r="F1193" t="str">
            <v>Security Engineer</v>
          </cell>
          <cell r="G1193" t="str">
            <v>Employee</v>
          </cell>
          <cell r="H1193" t="str">
            <v>EMEA Sales</v>
          </cell>
          <cell r="I1193" t="str">
            <v>LONDON - HOME</v>
          </cell>
          <cell r="J1193" t="str">
            <v>United Kingdom</v>
          </cell>
          <cell r="K1193">
            <v>41624</v>
          </cell>
          <cell r="L1193" t="str">
            <v>EMEA</v>
          </cell>
          <cell r="M1193" t="str">
            <v>E51P</v>
          </cell>
          <cell r="N1193" t="str">
            <v>E</v>
          </cell>
          <cell r="O1193" t="str">
            <v>5</v>
          </cell>
          <cell r="P1193" t="str">
            <v>Regular</v>
          </cell>
          <cell r="R1193">
            <v>1</v>
          </cell>
          <cell r="U1193" t="str">
            <v>GBP</v>
          </cell>
          <cell r="V1193" t="str">
            <v>EMEA Sales</v>
          </cell>
          <cell r="W1193" t="str">
            <v>Bruno Darmon</v>
          </cell>
          <cell r="Y1193" t="str">
            <v>Eligible</v>
          </cell>
          <cell r="Z1193">
            <v>75500</v>
          </cell>
          <cell r="AA1193">
            <v>103832.30471292227</v>
          </cell>
          <cell r="AB1193">
            <v>75500</v>
          </cell>
          <cell r="AC1193">
            <v>103832.30471292227</v>
          </cell>
          <cell r="AD1193">
            <v>3</v>
          </cell>
          <cell r="AE1193" t="str">
            <v>E51</v>
          </cell>
          <cell r="AF1193">
            <v>60000</v>
          </cell>
          <cell r="AG1193">
            <v>95000</v>
          </cell>
          <cell r="AH1193">
            <v>0.44</v>
          </cell>
          <cell r="AI1193">
            <v>2</v>
          </cell>
          <cell r="AJ1193">
            <v>0</v>
          </cell>
          <cell r="AK1193">
            <v>77765</v>
          </cell>
          <cell r="AL1193">
            <v>3.0000000000000027E-2</v>
          </cell>
          <cell r="AM1193">
            <v>106947.27385430994</v>
          </cell>
          <cell r="AN1193">
            <v>3114.9691413876717</v>
          </cell>
          <cell r="AO1193">
            <v>-0.18142105263157893</v>
          </cell>
          <cell r="AQ1193">
            <v>33000</v>
          </cell>
          <cell r="AR1193">
            <v>265000</v>
          </cell>
          <cell r="AS1193">
            <v>0.18</v>
          </cell>
          <cell r="AT1193">
            <v>1</v>
          </cell>
          <cell r="AU1193">
            <v>0</v>
          </cell>
          <cell r="AV1193">
            <v>77765</v>
          </cell>
          <cell r="AW1193">
            <v>106947.27385430994</v>
          </cell>
          <cell r="AX1193">
            <v>3.0000000000000027E-2</v>
          </cell>
          <cell r="AY1193">
            <v>3114.9691413876717</v>
          </cell>
          <cell r="AZ1193" t="str">
            <v>commission</v>
          </cell>
          <cell r="BA1193" t="str">
            <v>commissionEligible</v>
          </cell>
          <cell r="BB1193" t="str">
            <v>commissionUnited Kingdom</v>
          </cell>
          <cell r="BC1193" t="str">
            <v xml:space="preserve">commissionUnited Kingdom </v>
          </cell>
          <cell r="BH1193">
            <v>3</v>
          </cell>
        </row>
        <row r="1194">
          <cell r="B1194">
            <v>7646</v>
          </cell>
          <cell r="C1194">
            <v>32013</v>
          </cell>
          <cell r="E1194" t="str">
            <v>Laszlo Csosza</v>
          </cell>
          <cell r="F1194" t="str">
            <v>Security Expert EMEA</v>
          </cell>
          <cell r="G1194" t="str">
            <v>Employee</v>
          </cell>
          <cell r="H1194" t="str">
            <v>EMEA Sales</v>
          </cell>
          <cell r="I1194" t="str">
            <v>VIENNA</v>
          </cell>
          <cell r="J1194" t="str">
            <v>Austria</v>
          </cell>
          <cell r="K1194">
            <v>43101</v>
          </cell>
          <cell r="L1194" t="str">
            <v>EMEA</v>
          </cell>
          <cell r="M1194" t="str">
            <v>E41P</v>
          </cell>
          <cell r="N1194" t="str">
            <v>E</v>
          </cell>
          <cell r="O1194" t="str">
            <v>4</v>
          </cell>
          <cell r="P1194" t="str">
            <v>Regular</v>
          </cell>
          <cell r="R1194">
            <v>1</v>
          </cell>
          <cell r="U1194" t="str">
            <v>EUR</v>
          </cell>
          <cell r="V1194" t="str">
            <v>EMEA Sales</v>
          </cell>
          <cell r="W1194" t="str">
            <v>Bruno Darmon</v>
          </cell>
          <cell r="Y1194" t="str">
            <v>Eligible</v>
          </cell>
          <cell r="Z1194">
            <v>107000</v>
          </cell>
          <cell r="AA1194">
            <v>130084.77807470541</v>
          </cell>
          <cell r="AB1194">
            <v>107000</v>
          </cell>
          <cell r="AC1194">
            <v>130084.77807470541</v>
          </cell>
          <cell r="AD1194">
            <v>5</v>
          </cell>
          <cell r="AE1194" t="str">
            <v>E41</v>
          </cell>
          <cell r="AF1194">
            <v>90000</v>
          </cell>
          <cell r="AG1194">
            <v>135000</v>
          </cell>
          <cell r="AH1194">
            <v>0.37</v>
          </cell>
          <cell r="AI1194">
            <v>2</v>
          </cell>
          <cell r="AJ1194">
            <v>0</v>
          </cell>
          <cell r="AK1194">
            <v>115560.00000000001</v>
          </cell>
          <cell r="AL1194">
            <v>8.0000000000000071E-2</v>
          </cell>
          <cell r="AM1194">
            <v>140491.56032068186</v>
          </cell>
          <cell r="AN1194">
            <v>10406.782245976457</v>
          </cell>
          <cell r="AO1194">
            <v>-0.14399999999999991</v>
          </cell>
          <cell r="AQ1194">
            <v>70000</v>
          </cell>
          <cell r="AR1194">
            <v>165000</v>
          </cell>
          <cell r="AS1194">
            <v>0.38</v>
          </cell>
          <cell r="AT1194">
            <v>1</v>
          </cell>
          <cell r="AU1194">
            <v>0</v>
          </cell>
          <cell r="AV1194">
            <v>115560.00000000001</v>
          </cell>
          <cell r="AW1194">
            <v>140491.56032068186</v>
          </cell>
          <cell r="AX1194">
            <v>8.0000000000000071E-2</v>
          </cell>
          <cell r="AY1194">
            <v>10406.782245976457</v>
          </cell>
          <cell r="AZ1194" t="str">
            <v>commission</v>
          </cell>
          <cell r="BA1194" t="str">
            <v>commissionEligible</v>
          </cell>
          <cell r="BB1194" t="str">
            <v>commissionAustria</v>
          </cell>
          <cell r="BC1194" t="str">
            <v xml:space="preserve">commissionAustria </v>
          </cell>
          <cell r="BG1194">
            <v>21000</v>
          </cell>
          <cell r="BH1194">
            <v>4</v>
          </cell>
        </row>
        <row r="1195">
          <cell r="B1195">
            <v>8898</v>
          </cell>
          <cell r="C1195">
            <v>10027</v>
          </cell>
          <cell r="E1195" t="str">
            <v>Magnus Skold</v>
          </cell>
          <cell r="F1195" t="str">
            <v>Beyond the Perimeter Security Expert, Nordics</v>
          </cell>
          <cell r="G1195" t="str">
            <v>Employee</v>
          </cell>
          <cell r="H1195" t="str">
            <v>EMEA Sales</v>
          </cell>
          <cell r="I1195" t="str">
            <v>STOCKHOLM</v>
          </cell>
          <cell r="J1195" t="str">
            <v>Sweden</v>
          </cell>
          <cell r="K1195">
            <v>40497</v>
          </cell>
          <cell r="L1195" t="str">
            <v>EMEA</v>
          </cell>
          <cell r="M1195" t="str">
            <v>E41P</v>
          </cell>
          <cell r="N1195" t="str">
            <v>E</v>
          </cell>
          <cell r="O1195" t="str">
            <v>4</v>
          </cell>
          <cell r="P1195" t="str">
            <v>Regular</v>
          </cell>
          <cell r="R1195">
            <v>1</v>
          </cell>
          <cell r="U1195" t="str">
            <v>SEK</v>
          </cell>
          <cell r="V1195" t="str">
            <v>EMEA Sales</v>
          </cell>
          <cell r="W1195" t="str">
            <v>Bruno Darmon</v>
          </cell>
          <cell r="Y1195" t="str">
            <v>Eligible</v>
          </cell>
          <cell r="Z1195">
            <v>1137600</v>
          </cell>
          <cell r="AA1195">
            <v>136891.49068355918</v>
          </cell>
          <cell r="AB1195">
            <v>1137600</v>
          </cell>
          <cell r="AC1195">
            <v>136891.49068355918</v>
          </cell>
          <cell r="AD1195">
            <v>3</v>
          </cell>
          <cell r="AE1195" t="str">
            <v>E41</v>
          </cell>
          <cell r="AF1195">
            <v>800000</v>
          </cell>
          <cell r="AG1195">
            <v>1300000</v>
          </cell>
          <cell r="AH1195">
            <v>0.67</v>
          </cell>
          <cell r="AI1195">
            <v>3</v>
          </cell>
          <cell r="AJ1195">
            <v>0</v>
          </cell>
          <cell r="AK1195">
            <v>1160352</v>
          </cell>
          <cell r="AL1195">
            <v>2.0000000000000018E-2</v>
          </cell>
          <cell r="AM1195">
            <v>139629.32049723036</v>
          </cell>
          <cell r="AN1195">
            <v>2737.8298136711819</v>
          </cell>
          <cell r="AO1195">
            <v>-0.10742153846153846</v>
          </cell>
          <cell r="AQ1195">
            <v>350000</v>
          </cell>
          <cell r="AR1195">
            <v>2500000</v>
          </cell>
          <cell r="AS1195">
            <v>0.36</v>
          </cell>
          <cell r="AT1195">
            <v>1</v>
          </cell>
          <cell r="AU1195">
            <v>0</v>
          </cell>
          <cell r="AV1195">
            <v>1160352</v>
          </cell>
          <cell r="AW1195">
            <v>139629.32049723036</v>
          </cell>
          <cell r="AX1195">
            <v>2.0000000000000018E-2</v>
          </cell>
          <cell r="AY1195">
            <v>2737.8298136711819</v>
          </cell>
          <cell r="AZ1195" t="str">
            <v>commission</v>
          </cell>
          <cell r="BA1195" t="str">
            <v>commissionEligible</v>
          </cell>
          <cell r="BB1195" t="str">
            <v>commissionSweden</v>
          </cell>
          <cell r="BC1195" t="str">
            <v xml:space="preserve">commissionSweden </v>
          </cell>
          <cell r="BH1195">
            <v>3</v>
          </cell>
        </row>
        <row r="1196">
          <cell r="B1196">
            <v>17095</v>
          </cell>
          <cell r="C1196">
            <v>12088</v>
          </cell>
          <cell r="D1196">
            <v>128139</v>
          </cell>
          <cell r="E1196" t="str">
            <v>Marcel Schreiner</v>
          </cell>
          <cell r="F1196" t="str">
            <v>Security Engineer</v>
          </cell>
          <cell r="G1196" t="str">
            <v>Employee</v>
          </cell>
          <cell r="H1196" t="str">
            <v>EMEA Sales</v>
          </cell>
          <cell r="I1196" t="str">
            <v>VIENNA</v>
          </cell>
          <cell r="J1196" t="str">
            <v>Austria</v>
          </cell>
          <cell r="K1196">
            <v>43023</v>
          </cell>
          <cell r="L1196" t="str">
            <v>EMEA</v>
          </cell>
          <cell r="M1196" t="str">
            <v>E51P</v>
          </cell>
          <cell r="N1196" t="str">
            <v>E</v>
          </cell>
          <cell r="O1196" t="str">
            <v>5</v>
          </cell>
          <cell r="P1196" t="str">
            <v>Regular</v>
          </cell>
          <cell r="R1196">
            <v>1</v>
          </cell>
          <cell r="U1196" t="str">
            <v>EUR</v>
          </cell>
          <cell r="V1196" t="str">
            <v>EMEA Sales</v>
          </cell>
          <cell r="W1196" t="str">
            <v>Bruno Darmon</v>
          </cell>
          <cell r="Y1196" t="str">
            <v>Eligible</v>
          </cell>
          <cell r="Z1196">
            <v>70000</v>
          </cell>
          <cell r="AA1196">
            <v>85102.191263825967</v>
          </cell>
          <cell r="AB1196">
            <v>70000</v>
          </cell>
          <cell r="AC1196">
            <v>85102.191263825967</v>
          </cell>
          <cell r="AD1196">
            <v>4</v>
          </cell>
          <cell r="AE1196" t="str">
            <v>E51</v>
          </cell>
          <cell r="AF1196">
            <v>70000</v>
          </cell>
          <cell r="AG1196">
            <v>100000</v>
          </cell>
          <cell r="AH1196">
            <v>0</v>
          </cell>
          <cell r="AI1196">
            <v>1</v>
          </cell>
          <cell r="AJ1196">
            <v>0</v>
          </cell>
          <cell r="AK1196">
            <v>74200</v>
          </cell>
          <cell r="AL1196">
            <v>6.0000000000000053E-2</v>
          </cell>
          <cell r="AM1196">
            <v>90208.32273965553</v>
          </cell>
          <cell r="AN1196">
            <v>5106.131475829563</v>
          </cell>
          <cell r="AO1196">
            <v>-0.25800000000000001</v>
          </cell>
          <cell r="AQ1196">
            <v>70000</v>
          </cell>
          <cell r="AR1196">
            <v>165000</v>
          </cell>
          <cell r="AS1196">
            <v>0</v>
          </cell>
          <cell r="AT1196">
            <v>1</v>
          </cell>
          <cell r="AU1196">
            <v>0</v>
          </cell>
          <cell r="AV1196">
            <v>74200</v>
          </cell>
          <cell r="AW1196">
            <v>90208.32273965553</v>
          </cell>
          <cell r="AX1196">
            <v>6.0000000000000053E-2</v>
          </cell>
          <cell r="AY1196">
            <v>5106.131475829563</v>
          </cell>
          <cell r="AZ1196" t="str">
            <v>commission</v>
          </cell>
          <cell r="BA1196" t="str">
            <v>commissionEligible</v>
          </cell>
          <cell r="BB1196" t="str">
            <v>commissionAustria</v>
          </cell>
          <cell r="BC1196" t="str">
            <v xml:space="preserve">commissionAustria </v>
          </cell>
          <cell r="BH1196">
            <v>4</v>
          </cell>
        </row>
        <row r="1197">
          <cell r="B1197">
            <v>20532</v>
          </cell>
          <cell r="C1197">
            <v>15619</v>
          </cell>
          <cell r="D1197">
            <v>199372</v>
          </cell>
          <cell r="E1197" t="str">
            <v>Marcin Idec</v>
          </cell>
          <cell r="F1197" t="str">
            <v>Security Engineer</v>
          </cell>
          <cell r="G1197" t="str">
            <v>Employee</v>
          </cell>
          <cell r="H1197" t="str">
            <v>EMEA Sales</v>
          </cell>
          <cell r="I1197" t="str">
            <v>WARSAW</v>
          </cell>
          <cell r="J1197" t="str">
            <v>Poland</v>
          </cell>
          <cell r="K1197">
            <v>43770</v>
          </cell>
          <cell r="L1197" t="str">
            <v>EMEA</v>
          </cell>
          <cell r="M1197" t="str">
            <v>E41P</v>
          </cell>
          <cell r="N1197" t="str">
            <v>E</v>
          </cell>
          <cell r="O1197" t="str">
            <v>4</v>
          </cell>
          <cell r="P1197" t="str">
            <v>Regular</v>
          </cell>
          <cell r="R1197">
            <v>1</v>
          </cell>
          <cell r="U1197" t="str">
            <v>PLN</v>
          </cell>
          <cell r="V1197" t="str">
            <v>EMEA Sales</v>
          </cell>
          <cell r="W1197" t="str">
            <v>Bruno Darmon</v>
          </cell>
          <cell r="Y1197" t="str">
            <v>Eligible</v>
          </cell>
          <cell r="Z1197">
            <v>290000</v>
          </cell>
          <cell r="AA1197">
            <v>77531.443229770419</v>
          </cell>
          <cell r="AB1197">
            <v>290000</v>
          </cell>
          <cell r="AC1197">
            <v>77531.443229770419</v>
          </cell>
          <cell r="AD1197">
            <v>4</v>
          </cell>
          <cell r="AE1197" t="str">
            <v>E41</v>
          </cell>
          <cell r="AF1197">
            <v>260000</v>
          </cell>
          <cell r="AG1197">
            <v>360000</v>
          </cell>
          <cell r="AH1197">
            <v>0.3</v>
          </cell>
          <cell r="AI1197">
            <v>2</v>
          </cell>
          <cell r="AJ1197">
            <v>0</v>
          </cell>
          <cell r="AK1197">
            <v>304500</v>
          </cell>
          <cell r="AL1197">
            <v>5.0000000000000044E-2</v>
          </cell>
          <cell r="AM1197">
            <v>81408.01539125893</v>
          </cell>
          <cell r="AN1197">
            <v>3876.5721614885115</v>
          </cell>
          <cell r="AO1197">
            <v>-0.15416666666666667</v>
          </cell>
          <cell r="AQ1197">
            <v>153000</v>
          </cell>
          <cell r="AR1197">
            <v>807500</v>
          </cell>
          <cell r="AS1197">
            <v>0.2</v>
          </cell>
          <cell r="AT1197">
            <v>1</v>
          </cell>
          <cell r="AU1197">
            <v>0</v>
          </cell>
          <cell r="AV1197">
            <v>304500</v>
          </cell>
          <cell r="AW1197">
            <v>81408.01539125893</v>
          </cell>
          <cell r="AX1197">
            <v>5.0000000000000044E-2</v>
          </cell>
          <cell r="AY1197">
            <v>3876.5721614885115</v>
          </cell>
          <cell r="AZ1197" t="str">
            <v>commission</v>
          </cell>
          <cell r="BA1197" t="str">
            <v>commissionEligible</v>
          </cell>
          <cell r="BB1197" t="str">
            <v>commissionPoland</v>
          </cell>
          <cell r="BC1197" t="str">
            <v xml:space="preserve">commissionPoland </v>
          </cell>
        </row>
        <row r="1198">
          <cell r="B1198">
            <v>13984</v>
          </cell>
          <cell r="C1198">
            <v>8969</v>
          </cell>
          <cell r="D1198">
            <v>69507</v>
          </cell>
          <cell r="E1198" t="str">
            <v>Marco Fanuli</v>
          </cell>
          <cell r="F1198" t="str">
            <v>Security Engineer Team Leader, Channel</v>
          </cell>
          <cell r="G1198" t="str">
            <v>Employee</v>
          </cell>
          <cell r="H1198" t="str">
            <v>EMEA Sales</v>
          </cell>
          <cell r="I1198" t="str">
            <v>MILANO</v>
          </cell>
          <cell r="J1198" t="str">
            <v>Italy</v>
          </cell>
          <cell r="K1198">
            <v>42282</v>
          </cell>
          <cell r="L1198" t="str">
            <v>EMEA</v>
          </cell>
          <cell r="M1198" t="str">
            <v>E41M</v>
          </cell>
          <cell r="N1198" t="str">
            <v>E</v>
          </cell>
          <cell r="O1198" t="str">
            <v>4</v>
          </cell>
          <cell r="P1198" t="str">
            <v>Regular</v>
          </cell>
          <cell r="R1198">
            <v>1</v>
          </cell>
          <cell r="U1198" t="str">
            <v>EUR</v>
          </cell>
          <cell r="V1198" t="str">
            <v>EMEA Sales</v>
          </cell>
          <cell r="W1198" t="str">
            <v>Bruno Darmon</v>
          </cell>
          <cell r="Y1198" t="str">
            <v>Eligible</v>
          </cell>
          <cell r="Z1198">
            <v>110000</v>
          </cell>
          <cell r="AA1198">
            <v>133732.01484315511</v>
          </cell>
          <cell r="AB1198">
            <v>110000</v>
          </cell>
          <cell r="AC1198">
            <v>133732.01484315511</v>
          </cell>
          <cell r="AD1198">
            <v>4</v>
          </cell>
          <cell r="AE1198" t="str">
            <v>E41</v>
          </cell>
          <cell r="AF1198">
            <v>85000</v>
          </cell>
          <cell r="AG1198">
            <v>130000</v>
          </cell>
          <cell r="AH1198">
            <v>0.55000000000000004</v>
          </cell>
          <cell r="AI1198">
            <v>3</v>
          </cell>
          <cell r="AJ1198">
            <v>0</v>
          </cell>
          <cell r="AK1198">
            <v>114400</v>
          </cell>
          <cell r="AL1198">
            <v>4.0000000000000036E-2</v>
          </cell>
          <cell r="AM1198">
            <v>139081.29543688131</v>
          </cell>
          <cell r="AN1198">
            <v>5349.2805937262019</v>
          </cell>
          <cell r="AO1198">
            <v>-0.12</v>
          </cell>
          <cell r="AQ1198">
            <v>39120</v>
          </cell>
          <cell r="AR1198">
            <v>330000</v>
          </cell>
          <cell r="AS1198">
            <v>0.24</v>
          </cell>
          <cell r="AT1198">
            <v>1</v>
          </cell>
          <cell r="AU1198">
            <v>0</v>
          </cell>
          <cell r="AV1198">
            <v>114400</v>
          </cell>
          <cell r="AW1198">
            <v>139081.29543688131</v>
          </cell>
          <cell r="AX1198">
            <v>4.0000000000000036E-2</v>
          </cell>
          <cell r="AY1198">
            <v>5349.2805937262019</v>
          </cell>
          <cell r="AZ1198" t="str">
            <v>commission</v>
          </cell>
          <cell r="BA1198" t="str">
            <v>commissionEligible</v>
          </cell>
          <cell r="BB1198" t="str">
            <v>commissionItaly</v>
          </cell>
          <cell r="BC1198" t="str">
            <v xml:space="preserve">commissionItaly </v>
          </cell>
          <cell r="BH1198">
            <v>4</v>
          </cell>
        </row>
        <row r="1199">
          <cell r="B1199">
            <v>21015</v>
          </cell>
          <cell r="C1199">
            <v>16102</v>
          </cell>
          <cell r="D1199">
            <v>195932</v>
          </cell>
          <cell r="E1199" t="str">
            <v>Marco Pisano</v>
          </cell>
          <cell r="F1199" t="str">
            <v>Security Engineer</v>
          </cell>
          <cell r="G1199" t="str">
            <v>Employee</v>
          </cell>
          <cell r="H1199" t="str">
            <v>EMEA Sales</v>
          </cell>
          <cell r="I1199" t="str">
            <v>MILANO</v>
          </cell>
          <cell r="J1199" t="str">
            <v>Italy</v>
          </cell>
          <cell r="K1199">
            <v>43865</v>
          </cell>
          <cell r="L1199" t="str">
            <v>EMEA</v>
          </cell>
          <cell r="M1199" t="str">
            <v>E51P</v>
          </cell>
          <cell r="N1199" t="str">
            <v>E</v>
          </cell>
          <cell r="O1199" t="str">
            <v>5</v>
          </cell>
          <cell r="P1199" t="str">
            <v>Regular</v>
          </cell>
          <cell r="R1199">
            <v>1</v>
          </cell>
          <cell r="U1199" t="str">
            <v>EUR</v>
          </cell>
          <cell r="V1199" t="str">
            <v>EMEA Sales</v>
          </cell>
          <cell r="W1199" t="str">
            <v>Bruno Darmon</v>
          </cell>
          <cell r="Y1199" t="str">
            <v>Eligible</v>
          </cell>
          <cell r="Z1199">
            <v>95000</v>
          </cell>
          <cell r="AA1199">
            <v>115495.83100090668</v>
          </cell>
          <cell r="AB1199">
            <v>95000</v>
          </cell>
          <cell r="AC1199">
            <v>115495.83100090668</v>
          </cell>
          <cell r="AD1199">
            <v>3</v>
          </cell>
          <cell r="AE1199" t="str">
            <v>E51</v>
          </cell>
          <cell r="AF1199">
            <v>50000</v>
          </cell>
          <cell r="AG1199">
            <v>95000</v>
          </cell>
          <cell r="AH1199">
            <v>1</v>
          </cell>
          <cell r="AI1199">
            <v>5</v>
          </cell>
          <cell r="AJ1199">
            <v>0</v>
          </cell>
          <cell r="AK1199">
            <v>95000</v>
          </cell>
          <cell r="AL1199">
            <v>0</v>
          </cell>
          <cell r="AM1199">
            <v>115495.83100090668</v>
          </cell>
          <cell r="AN1199">
            <v>0</v>
          </cell>
          <cell r="AO1199">
            <v>0</v>
          </cell>
          <cell r="AP1199" t="str">
            <v>At the top of the range</v>
          </cell>
          <cell r="AQ1199">
            <v>39120</v>
          </cell>
          <cell r="AR1199">
            <v>330000</v>
          </cell>
          <cell r="AS1199">
            <v>0.19</v>
          </cell>
          <cell r="AT1199">
            <v>1</v>
          </cell>
          <cell r="AU1199">
            <v>0</v>
          </cell>
          <cell r="AV1199">
            <v>95000</v>
          </cell>
          <cell r="AW1199">
            <v>115495.83100090668</v>
          </cell>
          <cell r="AX1199">
            <v>0</v>
          </cell>
          <cell r="AY1199">
            <v>0</v>
          </cell>
          <cell r="AZ1199" t="str">
            <v>commission</v>
          </cell>
          <cell r="BA1199" t="str">
            <v>commissionEligible</v>
          </cell>
          <cell r="BB1199" t="str">
            <v>commissionItaly</v>
          </cell>
          <cell r="BC1199" t="str">
            <v xml:space="preserve">commissionItaly </v>
          </cell>
        </row>
        <row r="1200">
          <cell r="B1200">
            <v>18759</v>
          </cell>
          <cell r="C1200">
            <v>13803</v>
          </cell>
          <cell r="D1200">
            <v>163320</v>
          </cell>
          <cell r="E1200" t="str">
            <v>Marco Sorrenti</v>
          </cell>
          <cell r="F1200" t="str">
            <v>Security Engineer</v>
          </cell>
          <cell r="G1200" t="str">
            <v>Employee</v>
          </cell>
          <cell r="H1200" t="str">
            <v>EMEA Sales</v>
          </cell>
          <cell r="I1200" t="str">
            <v>MILANO</v>
          </cell>
          <cell r="J1200" t="str">
            <v>Italy</v>
          </cell>
          <cell r="K1200">
            <v>43394</v>
          </cell>
          <cell r="L1200" t="str">
            <v>EMEA</v>
          </cell>
          <cell r="M1200" t="str">
            <v>E51P</v>
          </cell>
          <cell r="N1200" t="str">
            <v>E</v>
          </cell>
          <cell r="O1200" t="str">
            <v>5</v>
          </cell>
          <cell r="P1200" t="str">
            <v>EL</v>
          </cell>
          <cell r="Q1200" t="str">
            <v>SE 2018 Italy</v>
          </cell>
          <cell r="R1200">
            <v>1</v>
          </cell>
          <cell r="U1200" t="str">
            <v>EUR</v>
          </cell>
          <cell r="V1200" t="str">
            <v>EMEA Sales</v>
          </cell>
          <cell r="W1200" t="str">
            <v>Bruno Darmon</v>
          </cell>
          <cell r="Y1200" t="str">
            <v>Eligible</v>
          </cell>
          <cell r="Z1200">
            <v>53000</v>
          </cell>
          <cell r="AA1200">
            <v>64434.516242611091</v>
          </cell>
          <cell r="AB1200">
            <v>63000</v>
          </cell>
          <cell r="AC1200">
            <v>76591.972137443372</v>
          </cell>
          <cell r="AD1200">
            <v>3</v>
          </cell>
          <cell r="AE1200" t="str">
            <v>E51</v>
          </cell>
          <cell r="AF1200">
            <v>50000</v>
          </cell>
          <cell r="AG1200">
            <v>95000</v>
          </cell>
          <cell r="AH1200">
            <v>0.28000000000000003</v>
          </cell>
          <cell r="AI1200">
            <v>2</v>
          </cell>
          <cell r="AJ1200">
            <v>60000</v>
          </cell>
          <cell r="AK1200">
            <v>60000</v>
          </cell>
          <cell r="AL1200">
            <v>-4.7619047619047672E-2</v>
          </cell>
          <cell r="AM1200">
            <v>72944.735368993686</v>
          </cell>
          <cell r="AN1200">
            <v>0</v>
          </cell>
          <cell r="AO1200">
            <v>-0.36842105263157898</v>
          </cell>
          <cell r="AP1200" t="str">
            <v>EL</v>
          </cell>
          <cell r="AQ1200">
            <v>39120</v>
          </cell>
          <cell r="AR1200">
            <v>330000</v>
          </cell>
          <cell r="AS1200">
            <v>0.08</v>
          </cell>
          <cell r="AT1200">
            <v>1</v>
          </cell>
          <cell r="AU1200">
            <v>0</v>
          </cell>
          <cell r="AV1200">
            <v>60000</v>
          </cell>
          <cell r="AW1200">
            <v>72944.735368993686</v>
          </cell>
          <cell r="AX1200">
            <v>-4.7619047619047672E-2</v>
          </cell>
          <cell r="AY1200">
            <v>0</v>
          </cell>
          <cell r="AZ1200" t="str">
            <v>commission</v>
          </cell>
          <cell r="BA1200" t="str">
            <v>commissionEligible</v>
          </cell>
          <cell r="BB1200" t="str">
            <v>commissionItaly</v>
          </cell>
          <cell r="BC1200" t="str">
            <v xml:space="preserve">commissionItaly </v>
          </cell>
          <cell r="BH1200">
            <v>4</v>
          </cell>
        </row>
        <row r="1201">
          <cell r="B1201">
            <v>19836</v>
          </cell>
          <cell r="C1201">
            <v>14894</v>
          </cell>
          <cell r="D1201">
            <v>192319</v>
          </cell>
          <cell r="E1201" t="str">
            <v>Mark Weber</v>
          </cell>
          <cell r="F1201" t="str">
            <v>Security Engineer</v>
          </cell>
          <cell r="G1201" t="str">
            <v>Employee</v>
          </cell>
          <cell r="H1201" t="str">
            <v>EMEA Sales</v>
          </cell>
          <cell r="I1201" t="str">
            <v>BUNNIK</v>
          </cell>
          <cell r="J1201" t="str">
            <v>Netherlands</v>
          </cell>
          <cell r="K1201">
            <v>43619</v>
          </cell>
          <cell r="L1201" t="str">
            <v>EMEA</v>
          </cell>
          <cell r="M1201" t="str">
            <v>E41P</v>
          </cell>
          <cell r="N1201" t="str">
            <v>E</v>
          </cell>
          <cell r="O1201" t="str">
            <v>4</v>
          </cell>
          <cell r="P1201" t="str">
            <v>Regular</v>
          </cell>
          <cell r="R1201">
            <v>1</v>
          </cell>
          <cell r="U1201" t="str">
            <v>EUR</v>
          </cell>
          <cell r="V1201" t="str">
            <v>EMEA Sales</v>
          </cell>
          <cell r="W1201" t="str">
            <v>Bruno Darmon</v>
          </cell>
          <cell r="Y1201" t="str">
            <v>Eligible</v>
          </cell>
          <cell r="Z1201">
            <v>98800</v>
          </cell>
          <cell r="AA1201">
            <v>120115.66424094293</v>
          </cell>
          <cell r="AB1201">
            <v>98800</v>
          </cell>
          <cell r="AC1201">
            <v>120115.66424094293</v>
          </cell>
          <cell r="AD1201">
            <v>4</v>
          </cell>
          <cell r="AE1201" t="str">
            <v>E41</v>
          </cell>
          <cell r="AF1201">
            <v>90000</v>
          </cell>
          <cell r="AG1201">
            <v>125000</v>
          </cell>
          <cell r="AH1201">
            <v>0.25</v>
          </cell>
          <cell r="AI1201">
            <v>2</v>
          </cell>
          <cell r="AJ1201">
            <v>0</v>
          </cell>
          <cell r="AK1201">
            <v>103740</v>
          </cell>
          <cell r="AL1201">
            <v>5.0000000000000044E-2</v>
          </cell>
          <cell r="AM1201">
            <v>126121.44745299009</v>
          </cell>
          <cell r="AN1201">
            <v>6005.7832120471576</v>
          </cell>
          <cell r="AO1201">
            <v>-0.17008000000000001</v>
          </cell>
          <cell r="AQ1201">
            <v>62320</v>
          </cell>
          <cell r="AR1201">
            <v>204550</v>
          </cell>
          <cell r="AS1201">
            <v>0.25</v>
          </cell>
          <cell r="AT1201">
            <v>1</v>
          </cell>
          <cell r="AU1201">
            <v>0</v>
          </cell>
          <cell r="AV1201">
            <v>103740</v>
          </cell>
          <cell r="AW1201">
            <v>126121.44745299009</v>
          </cell>
          <cell r="AX1201">
            <v>5.0000000000000044E-2</v>
          </cell>
          <cell r="AY1201">
            <v>6005.7832120471576</v>
          </cell>
          <cell r="AZ1201" t="str">
            <v>commission</v>
          </cell>
          <cell r="BA1201" t="str">
            <v>commissionEligible</v>
          </cell>
          <cell r="BB1201" t="str">
            <v>commissionNetherlands</v>
          </cell>
          <cell r="BC1201" t="str">
            <v xml:space="preserve">commissionNetherlands </v>
          </cell>
          <cell r="BH1201">
            <v>3</v>
          </cell>
        </row>
        <row r="1202">
          <cell r="B1202">
            <v>12915</v>
          </cell>
          <cell r="C1202">
            <v>7939</v>
          </cell>
          <cell r="D1202">
            <v>54590</v>
          </cell>
          <cell r="E1202" t="str">
            <v>Martijn Elzenaar</v>
          </cell>
          <cell r="F1202" t="str">
            <v>Security Engineer</v>
          </cell>
          <cell r="G1202" t="str">
            <v>Employee</v>
          </cell>
          <cell r="H1202" t="str">
            <v>EMEA Sales</v>
          </cell>
          <cell r="I1202" t="str">
            <v>BUNNIK</v>
          </cell>
          <cell r="J1202" t="str">
            <v>Netherlands</v>
          </cell>
          <cell r="K1202">
            <v>42065</v>
          </cell>
          <cell r="L1202" t="str">
            <v>EMEA</v>
          </cell>
          <cell r="M1202" t="str">
            <v>E41P</v>
          </cell>
          <cell r="N1202" t="str">
            <v>E</v>
          </cell>
          <cell r="O1202" t="str">
            <v>4</v>
          </cell>
          <cell r="P1202" t="str">
            <v>Regular</v>
          </cell>
          <cell r="R1202">
            <v>1</v>
          </cell>
          <cell r="U1202" t="str">
            <v>EUR</v>
          </cell>
          <cell r="V1202" t="str">
            <v>EMEA Sales</v>
          </cell>
          <cell r="W1202" t="str">
            <v>Bruno Darmon</v>
          </cell>
          <cell r="Y1202" t="str">
            <v>Eligible</v>
          </cell>
          <cell r="Z1202">
            <v>93210</v>
          </cell>
          <cell r="AA1202">
            <v>113319.64639573169</v>
          </cell>
          <cell r="AB1202">
            <v>93210</v>
          </cell>
          <cell r="AC1202">
            <v>113319.64639573169</v>
          </cell>
          <cell r="AD1202">
            <v>4</v>
          </cell>
          <cell r="AE1202" t="str">
            <v>E41</v>
          </cell>
          <cell r="AF1202">
            <v>90000</v>
          </cell>
          <cell r="AG1202">
            <v>125000</v>
          </cell>
          <cell r="AH1202">
            <v>0.09</v>
          </cell>
          <cell r="AI1202">
            <v>1</v>
          </cell>
          <cell r="AJ1202">
            <v>0</v>
          </cell>
          <cell r="AK1202">
            <v>98802.6</v>
          </cell>
          <cell r="AL1202">
            <v>6.0000000000000053E-2</v>
          </cell>
          <cell r="AM1202">
            <v>120118.82517947561</v>
          </cell>
          <cell r="AN1202">
            <v>6799.1787837439188</v>
          </cell>
          <cell r="AO1202">
            <v>-0.20957919999999997</v>
          </cell>
          <cell r="AQ1202">
            <v>62320</v>
          </cell>
          <cell r="AR1202">
            <v>204550</v>
          </cell>
          <cell r="AS1202">
            <v>0.21</v>
          </cell>
          <cell r="AT1202">
            <v>1</v>
          </cell>
          <cell r="AU1202">
            <v>0</v>
          </cell>
          <cell r="AV1202">
            <v>98802.6</v>
          </cell>
          <cell r="AW1202">
            <v>120118.82517947561</v>
          </cell>
          <cell r="AX1202">
            <v>6.0000000000000053E-2</v>
          </cell>
          <cell r="AY1202">
            <v>6799.1787837439188</v>
          </cell>
          <cell r="AZ1202" t="str">
            <v>commission</v>
          </cell>
          <cell r="BA1202" t="str">
            <v>commissionEligible</v>
          </cell>
          <cell r="BB1202" t="str">
            <v>commissionNetherlands</v>
          </cell>
          <cell r="BC1202" t="str">
            <v xml:space="preserve">commissionNetherlands </v>
          </cell>
          <cell r="BH1202">
            <v>4</v>
          </cell>
        </row>
        <row r="1203">
          <cell r="B1203">
            <v>6440</v>
          </cell>
          <cell r="C1203">
            <v>30072</v>
          </cell>
          <cell r="E1203" t="str">
            <v>Martin Odenthal</v>
          </cell>
          <cell r="F1203" t="str">
            <v>SE Manager Named &amp; Major Accounts</v>
          </cell>
          <cell r="G1203" t="str">
            <v>Employee</v>
          </cell>
          <cell r="H1203" t="str">
            <v>EMEA Sales</v>
          </cell>
          <cell r="I1203" t="str">
            <v>COLOGNE</v>
          </cell>
          <cell r="J1203" t="str">
            <v>Germany</v>
          </cell>
          <cell r="K1203">
            <v>38353</v>
          </cell>
          <cell r="L1203" t="str">
            <v>EMEA</v>
          </cell>
          <cell r="M1203" t="str">
            <v>E41M</v>
          </cell>
          <cell r="N1203" t="str">
            <v>E</v>
          </cell>
          <cell r="O1203" t="str">
            <v>4</v>
          </cell>
          <cell r="P1203" t="str">
            <v>Regular</v>
          </cell>
          <cell r="R1203">
            <v>1</v>
          </cell>
          <cell r="U1203" t="str">
            <v>EUR</v>
          </cell>
          <cell r="V1203" t="str">
            <v>EMEA Sales</v>
          </cell>
          <cell r="W1203" t="str">
            <v>Bruno Darmon</v>
          </cell>
          <cell r="Y1203" t="str">
            <v>Eligible</v>
          </cell>
          <cell r="Z1203">
            <v>140500</v>
          </cell>
          <cell r="AA1203">
            <v>170812.25532239355</v>
          </cell>
          <cell r="AB1203">
            <v>140500</v>
          </cell>
          <cell r="AC1203">
            <v>170812.25532239355</v>
          </cell>
          <cell r="AD1203">
            <v>4</v>
          </cell>
          <cell r="AE1203" t="str">
            <v>E41</v>
          </cell>
          <cell r="AF1203">
            <v>90000</v>
          </cell>
          <cell r="AG1203">
            <v>135000</v>
          </cell>
          <cell r="AH1203">
            <v>1</v>
          </cell>
          <cell r="AI1203">
            <v>5</v>
          </cell>
          <cell r="AJ1203">
            <v>0</v>
          </cell>
          <cell r="AK1203">
            <v>140500</v>
          </cell>
          <cell r="AL1203">
            <v>0</v>
          </cell>
          <cell r="AM1203">
            <v>170812.25532239355</v>
          </cell>
          <cell r="AN1203">
            <v>0</v>
          </cell>
          <cell r="AO1203">
            <v>4.0740740740740744E-2</v>
          </cell>
          <cell r="AP1203" t="str">
            <v>Above Range</v>
          </cell>
          <cell r="AQ1203">
            <v>58500</v>
          </cell>
          <cell r="AR1203">
            <v>390000</v>
          </cell>
          <cell r="AS1203">
            <v>0.24</v>
          </cell>
          <cell r="AT1203">
            <v>1</v>
          </cell>
          <cell r="AU1203">
            <v>0</v>
          </cell>
          <cell r="AV1203">
            <v>140500</v>
          </cell>
          <cell r="AW1203">
            <v>170812.25532239355</v>
          </cell>
          <cell r="AX1203">
            <v>0</v>
          </cell>
          <cell r="AY1203">
            <v>0</v>
          </cell>
          <cell r="AZ1203" t="str">
            <v>commission</v>
          </cell>
          <cell r="BA1203" t="str">
            <v>commissionEligible</v>
          </cell>
          <cell r="BB1203" t="str">
            <v>commissionGermany</v>
          </cell>
          <cell r="BC1203" t="str">
            <v xml:space="preserve">commissionGermany </v>
          </cell>
          <cell r="BH1203">
            <v>4</v>
          </cell>
        </row>
        <row r="1204">
          <cell r="B1204">
            <v>15166</v>
          </cell>
          <cell r="C1204">
            <v>10135</v>
          </cell>
          <cell r="D1204">
            <v>95953</v>
          </cell>
          <cell r="E1204" t="str">
            <v>Massimo Cereda</v>
          </cell>
          <cell r="F1204" t="str">
            <v>Security Engineer</v>
          </cell>
          <cell r="G1204" t="str">
            <v>Employee</v>
          </cell>
          <cell r="H1204" t="str">
            <v>EMEA Sales</v>
          </cell>
          <cell r="I1204" t="str">
            <v>MILANO</v>
          </cell>
          <cell r="J1204" t="str">
            <v>Italy</v>
          </cell>
          <cell r="K1204">
            <v>42520</v>
          </cell>
          <cell r="L1204" t="str">
            <v>EMEA</v>
          </cell>
          <cell r="M1204" t="str">
            <v>E41P</v>
          </cell>
          <cell r="N1204" t="str">
            <v>E</v>
          </cell>
          <cell r="O1204" t="str">
            <v>4</v>
          </cell>
          <cell r="P1204" t="str">
            <v>Regular</v>
          </cell>
          <cell r="R1204">
            <v>1</v>
          </cell>
          <cell r="U1204" t="str">
            <v>EUR</v>
          </cell>
          <cell r="V1204" t="str">
            <v>EMEA Sales</v>
          </cell>
          <cell r="W1204" t="str">
            <v>Bruno Darmon</v>
          </cell>
          <cell r="Y1204" t="str">
            <v>Eligible</v>
          </cell>
          <cell r="Z1204">
            <v>108000</v>
          </cell>
          <cell r="AA1204">
            <v>131300.52366418863</v>
          </cell>
          <cell r="AB1204">
            <v>108000</v>
          </cell>
          <cell r="AC1204">
            <v>131300.52366418863</v>
          </cell>
          <cell r="AD1204">
            <v>4</v>
          </cell>
          <cell r="AE1204" t="str">
            <v>E41</v>
          </cell>
          <cell r="AF1204">
            <v>85000</v>
          </cell>
          <cell r="AG1204">
            <v>130000</v>
          </cell>
          <cell r="AH1204">
            <v>0.51</v>
          </cell>
          <cell r="AI1204">
            <v>3</v>
          </cell>
          <cell r="AJ1204">
            <v>0</v>
          </cell>
          <cell r="AK1204">
            <v>112320</v>
          </cell>
          <cell r="AL1204">
            <v>4.0000000000000036E-2</v>
          </cell>
          <cell r="AM1204">
            <v>136552.54461075619</v>
          </cell>
          <cell r="AN1204">
            <v>5252.020946567558</v>
          </cell>
          <cell r="AO1204">
            <v>-0.13600000000000001</v>
          </cell>
          <cell r="AQ1204">
            <v>39120</v>
          </cell>
          <cell r="AR1204">
            <v>330000</v>
          </cell>
          <cell r="AS1204">
            <v>0.23</v>
          </cell>
          <cell r="AT1204">
            <v>1</v>
          </cell>
          <cell r="AU1204">
            <v>0</v>
          </cell>
          <cell r="AV1204">
            <v>112320</v>
          </cell>
          <cell r="AW1204">
            <v>136552.54461075619</v>
          </cell>
          <cell r="AX1204">
            <v>4.0000000000000036E-2</v>
          </cell>
          <cell r="AY1204">
            <v>5252.020946567558</v>
          </cell>
          <cell r="AZ1204" t="str">
            <v>commission</v>
          </cell>
          <cell r="BA1204" t="str">
            <v>commissionEligible</v>
          </cell>
          <cell r="BB1204" t="str">
            <v>commissionItaly</v>
          </cell>
          <cell r="BC1204" t="str">
            <v xml:space="preserve">commissionItaly </v>
          </cell>
          <cell r="BH1204">
            <v>5</v>
          </cell>
        </row>
        <row r="1205">
          <cell r="B1205">
            <v>11340</v>
          </cell>
          <cell r="C1205">
            <v>4093</v>
          </cell>
          <cell r="D1205">
            <v>165183</v>
          </cell>
          <cell r="E1205" t="str">
            <v>Matan Burstein</v>
          </cell>
          <cell r="F1205" t="str">
            <v>Security Engineering Manager, Africa</v>
          </cell>
          <cell r="G1205" t="str">
            <v>Employee</v>
          </cell>
          <cell r="H1205" t="str">
            <v>EMEA Sales</v>
          </cell>
          <cell r="I1205" t="str">
            <v>TEL-AVIV</v>
          </cell>
          <cell r="J1205" t="str">
            <v>Israel</v>
          </cell>
          <cell r="K1205">
            <v>41476</v>
          </cell>
          <cell r="L1205" t="str">
            <v>IL</v>
          </cell>
          <cell r="M1205" t="str">
            <v>E41M</v>
          </cell>
          <cell r="N1205" t="str">
            <v>E</v>
          </cell>
          <cell r="O1205" t="str">
            <v>4</v>
          </cell>
          <cell r="P1205" t="str">
            <v>Regular</v>
          </cell>
          <cell r="R1205">
            <v>1</v>
          </cell>
          <cell r="U1205" t="str">
            <v>ILS</v>
          </cell>
          <cell r="V1205" t="str">
            <v>EMEA Sales</v>
          </cell>
          <cell r="W1205" t="str">
            <v>Bruno Darmon</v>
          </cell>
          <cell r="Y1205" t="str">
            <v>Not Eligible - Left</v>
          </cell>
          <cell r="Z1205">
            <v>40000</v>
          </cell>
          <cell r="AA1205">
            <v>147465.43778801843</v>
          </cell>
          <cell r="AB1205">
            <v>40000</v>
          </cell>
          <cell r="AC1205">
            <v>147465.43778801843</v>
          </cell>
        </row>
        <row r="1206">
          <cell r="B1206">
            <v>2782</v>
          </cell>
          <cell r="C1206">
            <v>22003</v>
          </cell>
          <cell r="D1206">
            <v>231690</v>
          </cell>
          <cell r="E1206" t="str">
            <v>Mats Ekdahl</v>
          </cell>
          <cell r="F1206" t="str">
            <v>SE Team Leader</v>
          </cell>
          <cell r="G1206" t="str">
            <v>Employee</v>
          </cell>
          <cell r="H1206" t="str">
            <v>EMEA Sales</v>
          </cell>
          <cell r="I1206" t="str">
            <v>STOCKHOLM</v>
          </cell>
          <cell r="J1206" t="str">
            <v>Sweden</v>
          </cell>
          <cell r="K1206">
            <v>42408</v>
          </cell>
          <cell r="L1206" t="str">
            <v>EMEA</v>
          </cell>
          <cell r="M1206" t="str">
            <v>E41M</v>
          </cell>
          <cell r="N1206" t="str">
            <v>E</v>
          </cell>
          <cell r="O1206" t="str">
            <v>4</v>
          </cell>
          <cell r="P1206" t="str">
            <v>Regular</v>
          </cell>
          <cell r="R1206">
            <v>1</v>
          </cell>
          <cell r="U1206" t="str">
            <v>SEK</v>
          </cell>
          <cell r="V1206" t="str">
            <v>EMEA Sales</v>
          </cell>
          <cell r="W1206" t="str">
            <v>Bruno Darmon</v>
          </cell>
          <cell r="Y1206" t="str">
            <v>Eligible</v>
          </cell>
          <cell r="Z1206">
            <v>1350000</v>
          </cell>
          <cell r="AA1206">
            <v>162450.34495675535</v>
          </cell>
          <cell r="AB1206">
            <v>1350000</v>
          </cell>
          <cell r="AC1206">
            <v>162450.34495675535</v>
          </cell>
          <cell r="AD1206">
            <v>4</v>
          </cell>
          <cell r="AE1206" t="str">
            <v>E41</v>
          </cell>
          <cell r="AF1206">
            <v>1000000</v>
          </cell>
          <cell r="AG1206">
            <v>1500000</v>
          </cell>
          <cell r="AH1206">
            <v>0.7</v>
          </cell>
          <cell r="AI1206">
            <v>4</v>
          </cell>
          <cell r="AJ1206">
            <v>0</v>
          </cell>
          <cell r="AK1206">
            <v>1390500</v>
          </cell>
          <cell r="AL1206">
            <v>3.0000000000000027E-2</v>
          </cell>
          <cell r="AM1206">
            <v>167323.85530545801</v>
          </cell>
          <cell r="AN1206">
            <v>4873.5103487026645</v>
          </cell>
          <cell r="AO1206">
            <v>-7.2999999999999954E-2</v>
          </cell>
          <cell r="AQ1206">
            <v>350000</v>
          </cell>
          <cell r="AR1206">
            <v>2500000</v>
          </cell>
          <cell r="AS1206">
            <v>0.46</v>
          </cell>
          <cell r="AT1206">
            <v>1</v>
          </cell>
          <cell r="AU1206">
            <v>0</v>
          </cell>
          <cell r="AV1206">
            <v>1390500</v>
          </cell>
          <cell r="AW1206">
            <v>167323.85530545801</v>
          </cell>
          <cell r="AX1206">
            <v>3.0000000000000027E-2</v>
          </cell>
          <cell r="AY1206">
            <v>4873.5103487026645</v>
          </cell>
          <cell r="AZ1206" t="str">
            <v>commission</v>
          </cell>
          <cell r="BA1206" t="str">
            <v>commissionEligible</v>
          </cell>
          <cell r="BB1206" t="str">
            <v>commissionSweden</v>
          </cell>
          <cell r="BC1206" t="str">
            <v xml:space="preserve">commissionSweden </v>
          </cell>
          <cell r="BH1206">
            <v>4</v>
          </cell>
        </row>
        <row r="1207">
          <cell r="B1207">
            <v>20796</v>
          </cell>
          <cell r="C1207">
            <v>15883</v>
          </cell>
          <cell r="D1207">
            <v>197967</v>
          </cell>
          <cell r="E1207" t="str">
            <v>Matthieu Feroul</v>
          </cell>
          <cell r="F1207" t="str">
            <v>Security Engineer</v>
          </cell>
          <cell r="G1207" t="str">
            <v>Employee</v>
          </cell>
          <cell r="H1207" t="str">
            <v>EMEA Sales</v>
          </cell>
          <cell r="I1207" t="str">
            <v>ZURICH</v>
          </cell>
          <cell r="J1207" t="str">
            <v>Switzerland</v>
          </cell>
          <cell r="K1207">
            <v>43831</v>
          </cell>
          <cell r="L1207" t="str">
            <v>EMEA</v>
          </cell>
          <cell r="M1207" t="str">
            <v>E51P</v>
          </cell>
          <cell r="N1207" t="str">
            <v>E</v>
          </cell>
          <cell r="O1207" t="str">
            <v>5</v>
          </cell>
          <cell r="P1207" t="str">
            <v>Regular</v>
          </cell>
          <cell r="R1207">
            <v>1</v>
          </cell>
          <cell r="U1207" t="str">
            <v>CHF</v>
          </cell>
          <cell r="V1207" t="str">
            <v>EMEA Sales</v>
          </cell>
          <cell r="W1207" t="str">
            <v>Bruno Darmon</v>
          </cell>
          <cell r="Y1207" t="str">
            <v>Eligible</v>
          </cell>
          <cell r="Z1207">
            <v>165000</v>
          </cell>
          <cell r="AA1207">
            <v>186141.34255876273</v>
          </cell>
          <cell r="AB1207">
            <v>165000</v>
          </cell>
          <cell r="AC1207">
            <v>186141.34255876273</v>
          </cell>
          <cell r="AD1207">
            <v>3</v>
          </cell>
          <cell r="AE1207" t="str">
            <v>E51</v>
          </cell>
          <cell r="AF1207">
            <v>120000</v>
          </cell>
          <cell r="AG1207">
            <v>180000</v>
          </cell>
          <cell r="AH1207">
            <v>0.75</v>
          </cell>
          <cell r="AI1207">
            <v>4</v>
          </cell>
          <cell r="AJ1207">
            <v>0</v>
          </cell>
          <cell r="AK1207">
            <v>167474.99999999997</v>
          </cell>
          <cell r="AL1207">
            <v>1.4999999999999902E-2</v>
          </cell>
          <cell r="AM1207">
            <v>188933.46269714413</v>
          </cell>
          <cell r="AN1207">
            <v>2792.1201383814041</v>
          </cell>
          <cell r="AO1207">
            <v>-6.9583333333333441E-2</v>
          </cell>
          <cell r="AQ1207">
            <v>99300</v>
          </cell>
          <cell r="AR1207">
            <v>380000</v>
          </cell>
          <cell r="AS1207">
            <v>0.23</v>
          </cell>
          <cell r="AT1207">
            <v>1</v>
          </cell>
          <cell r="AU1207">
            <v>0</v>
          </cell>
          <cell r="AV1207">
            <v>167474.99999999997</v>
          </cell>
          <cell r="AW1207">
            <v>188933.46269714413</v>
          </cell>
          <cell r="AX1207">
            <v>1.4999999999999902E-2</v>
          </cell>
          <cell r="AY1207">
            <v>2792.1201383814041</v>
          </cell>
          <cell r="AZ1207" t="str">
            <v>commission</v>
          </cell>
          <cell r="BA1207" t="str">
            <v>commissionEligible</v>
          </cell>
          <cell r="BB1207" t="str">
            <v>commissionSwitzerland</v>
          </cell>
          <cell r="BC1207" t="str">
            <v xml:space="preserve">commissionSwitzerland </v>
          </cell>
        </row>
        <row r="1208">
          <cell r="B1208">
            <v>14257</v>
          </cell>
          <cell r="C1208">
            <v>9235</v>
          </cell>
          <cell r="D1208">
            <v>79829</v>
          </cell>
          <cell r="E1208" t="str">
            <v>Mert Cicek</v>
          </cell>
          <cell r="F1208" t="str">
            <v>Security Engineer</v>
          </cell>
          <cell r="G1208" t="str">
            <v>Employee</v>
          </cell>
          <cell r="H1208" t="str">
            <v>EMEA Sales</v>
          </cell>
          <cell r="I1208" t="str">
            <v>OSLO</v>
          </cell>
          <cell r="J1208" t="str">
            <v>Norway</v>
          </cell>
          <cell r="K1208">
            <v>42281</v>
          </cell>
          <cell r="L1208" t="str">
            <v>EMEA</v>
          </cell>
          <cell r="M1208" t="str">
            <v>E51P</v>
          </cell>
          <cell r="N1208" t="str">
            <v>E</v>
          </cell>
          <cell r="O1208" t="str">
            <v>5</v>
          </cell>
          <cell r="P1208" t="str">
            <v>Regular</v>
          </cell>
          <cell r="R1208">
            <v>1</v>
          </cell>
          <cell r="U1208" t="str">
            <v>NOK</v>
          </cell>
          <cell r="V1208" t="str">
            <v>EMEA Sales</v>
          </cell>
          <cell r="W1208" t="str">
            <v>Bruno Darmon</v>
          </cell>
          <cell r="Y1208" t="str">
            <v>Eligible</v>
          </cell>
          <cell r="Z1208">
            <v>718100</v>
          </cell>
          <cell r="AA1208">
            <v>83935.430765469267</v>
          </cell>
          <cell r="AB1208">
            <v>718100</v>
          </cell>
          <cell r="AC1208">
            <v>83935.430765469267</v>
          </cell>
          <cell r="AD1208">
            <v>3</v>
          </cell>
          <cell r="AE1208" t="str">
            <v>E51</v>
          </cell>
          <cell r="AF1208">
            <v>750000</v>
          </cell>
          <cell r="AG1208">
            <v>1000000</v>
          </cell>
          <cell r="AH1208">
            <v>0</v>
          </cell>
          <cell r="AI1208">
            <v>1</v>
          </cell>
          <cell r="AJ1208">
            <v>0</v>
          </cell>
          <cell r="AK1208">
            <v>746824</v>
          </cell>
          <cell r="AL1208">
            <v>4.0000000000000036E-2</v>
          </cell>
          <cell r="AM1208">
            <v>87292.847996088036</v>
          </cell>
          <cell r="AN1208">
            <v>3357.4172306187684</v>
          </cell>
          <cell r="AO1208">
            <v>-0.25317599999999996</v>
          </cell>
          <cell r="AQ1208">
            <v>680000</v>
          </cell>
          <cell r="AR1208">
            <v>1857950</v>
          </cell>
          <cell r="AS1208">
            <v>0.03</v>
          </cell>
          <cell r="AT1208">
            <v>1</v>
          </cell>
          <cell r="AU1208">
            <v>0</v>
          </cell>
          <cell r="AV1208">
            <v>746824</v>
          </cell>
          <cell r="AW1208">
            <v>87292.847996088036</v>
          </cell>
          <cell r="AX1208">
            <v>4.0000000000000036E-2</v>
          </cell>
          <cell r="AY1208">
            <v>3357.4172306187684</v>
          </cell>
          <cell r="AZ1208" t="str">
            <v>commission</v>
          </cell>
          <cell r="BA1208" t="str">
            <v>commissionEligible</v>
          </cell>
          <cell r="BB1208" t="str">
            <v>commissionNorway</v>
          </cell>
          <cell r="BC1208" t="str">
            <v xml:space="preserve">commissionNorway </v>
          </cell>
          <cell r="BH1208">
            <v>3</v>
          </cell>
        </row>
        <row r="1209">
          <cell r="B1209">
            <v>10588</v>
          </cell>
          <cell r="C1209">
            <v>90024</v>
          </cell>
          <cell r="E1209" t="str">
            <v>Michael Tumusiime</v>
          </cell>
          <cell r="F1209" t="str">
            <v xml:space="preserve">SE Team Leader </v>
          </cell>
          <cell r="G1209" t="str">
            <v>Employee</v>
          </cell>
          <cell r="H1209" t="str">
            <v>EMEA Sales</v>
          </cell>
          <cell r="I1209" t="str">
            <v>KENYA</v>
          </cell>
          <cell r="J1209" t="str">
            <v>Kenya</v>
          </cell>
          <cell r="K1209">
            <v>41183</v>
          </cell>
          <cell r="L1209" t="str">
            <v>EMEA</v>
          </cell>
          <cell r="M1209" t="str">
            <v>E41M</v>
          </cell>
          <cell r="N1209" t="str">
            <v>E</v>
          </cell>
          <cell r="O1209" t="str">
            <v>4</v>
          </cell>
          <cell r="P1209" t="str">
            <v>Regular</v>
          </cell>
          <cell r="R1209">
            <v>1</v>
          </cell>
          <cell r="U1209" t="str">
            <v>KES</v>
          </cell>
          <cell r="V1209" t="str">
            <v>EMEA Sales</v>
          </cell>
          <cell r="W1209" t="str">
            <v>Bruno Darmon</v>
          </cell>
          <cell r="Y1209" t="str">
            <v>Eligible</v>
          </cell>
          <cell r="Z1209">
            <v>9900000</v>
          </cell>
          <cell r="AA1209">
            <v>89928.274397192581</v>
          </cell>
          <cell r="AB1209">
            <v>9900000</v>
          </cell>
          <cell r="AC1209">
            <v>89928.274397192581</v>
          </cell>
          <cell r="AD1209">
            <v>3</v>
          </cell>
          <cell r="AE1209" t="str">
            <v>E41</v>
          </cell>
          <cell r="AF1209">
            <v>8000000</v>
          </cell>
          <cell r="AG1209">
            <v>15000000</v>
          </cell>
          <cell r="AH1209">
            <v>0.27</v>
          </cell>
          <cell r="AI1209">
            <v>2</v>
          </cell>
          <cell r="AJ1209">
            <v>0</v>
          </cell>
          <cell r="AK1209">
            <v>10197000</v>
          </cell>
          <cell r="AL1209">
            <v>3.0000000000000027E-2</v>
          </cell>
          <cell r="AM1209">
            <v>92626.122629108359</v>
          </cell>
          <cell r="AN1209">
            <v>2697.8482319157774</v>
          </cell>
          <cell r="AO1209">
            <v>-0.32020000000000004</v>
          </cell>
          <cell r="AQ1209">
            <v>4500000</v>
          </cell>
          <cell r="AR1209">
            <v>15000000</v>
          </cell>
          <cell r="AS1209">
            <v>0.51</v>
          </cell>
          <cell r="AT1209">
            <v>1</v>
          </cell>
          <cell r="AU1209">
            <v>0</v>
          </cell>
          <cell r="AV1209">
            <v>10197000</v>
          </cell>
          <cell r="AW1209">
            <v>92626.122629108359</v>
          </cell>
          <cell r="AX1209">
            <v>3.0000000000000027E-2</v>
          </cell>
          <cell r="AY1209">
            <v>2697.8482319157774</v>
          </cell>
          <cell r="AZ1209" t="str">
            <v>commission</v>
          </cell>
          <cell r="BA1209" t="str">
            <v>commissionEligible</v>
          </cell>
          <cell r="BB1209" t="str">
            <v>commissionKenya</v>
          </cell>
          <cell r="BC1209" t="str">
            <v xml:space="preserve">commissionKenya </v>
          </cell>
          <cell r="BH1209">
            <v>4</v>
          </cell>
        </row>
        <row r="1210">
          <cell r="B1210">
            <v>15412</v>
          </cell>
          <cell r="C1210">
            <v>10376</v>
          </cell>
          <cell r="D1210">
            <v>98280</v>
          </cell>
          <cell r="E1210" t="str">
            <v>Michel Markusevic</v>
          </cell>
          <cell r="F1210" t="str">
            <v>GSI Security Solutions Expert, Check Point Evangelist</v>
          </cell>
          <cell r="G1210" t="str">
            <v>Employee</v>
          </cell>
          <cell r="H1210" t="str">
            <v>EMEA Sales</v>
          </cell>
          <cell r="I1210" t="str">
            <v>BUNNIK</v>
          </cell>
          <cell r="J1210" t="str">
            <v>Netherlands</v>
          </cell>
          <cell r="K1210">
            <v>42597</v>
          </cell>
          <cell r="L1210" t="str">
            <v>EMEA</v>
          </cell>
          <cell r="M1210" t="str">
            <v>E41P</v>
          </cell>
          <cell r="N1210" t="str">
            <v>E</v>
          </cell>
          <cell r="O1210" t="str">
            <v>4</v>
          </cell>
          <cell r="P1210" t="str">
            <v>Regular</v>
          </cell>
          <cell r="R1210">
            <v>1</v>
          </cell>
          <cell r="U1210" t="str">
            <v>EUR</v>
          </cell>
          <cell r="V1210" t="str">
            <v>EMEA Sales</v>
          </cell>
          <cell r="W1210" t="str">
            <v>Bruno Darmon</v>
          </cell>
          <cell r="Y1210" t="str">
            <v>Eligible</v>
          </cell>
          <cell r="Z1210">
            <v>105000</v>
          </cell>
          <cell r="AA1210">
            <v>127653.28689573896</v>
          </cell>
          <cell r="AB1210">
            <v>105000</v>
          </cell>
          <cell r="AC1210">
            <v>127653.28689573896</v>
          </cell>
          <cell r="AD1210">
            <v>4</v>
          </cell>
          <cell r="AE1210" t="str">
            <v>E41</v>
          </cell>
          <cell r="AF1210">
            <v>90000</v>
          </cell>
          <cell r="AG1210">
            <v>125000</v>
          </cell>
          <cell r="AH1210">
            <v>0.42</v>
          </cell>
          <cell r="AI1210">
            <v>2</v>
          </cell>
          <cell r="AJ1210">
            <v>0</v>
          </cell>
          <cell r="AK1210">
            <v>110250</v>
          </cell>
          <cell r="AL1210">
            <v>5.0000000000000044E-2</v>
          </cell>
          <cell r="AM1210">
            <v>134035.9512405259</v>
          </cell>
          <cell r="AN1210">
            <v>6382.6643447869428</v>
          </cell>
          <cell r="AO1210">
            <v>-0.11799999999999999</v>
          </cell>
          <cell r="AQ1210">
            <v>62320</v>
          </cell>
          <cell r="AR1210">
            <v>204550</v>
          </cell>
          <cell r="AS1210">
            <v>0.3</v>
          </cell>
          <cell r="AT1210">
            <v>1</v>
          </cell>
          <cell r="AU1210">
            <v>0</v>
          </cell>
          <cell r="AV1210">
            <v>110250</v>
          </cell>
          <cell r="AW1210">
            <v>134035.9512405259</v>
          </cell>
          <cell r="AX1210">
            <v>5.0000000000000044E-2</v>
          </cell>
          <cell r="AY1210">
            <v>6382.6643447869428</v>
          </cell>
          <cell r="AZ1210" t="str">
            <v>commission</v>
          </cell>
          <cell r="BA1210" t="str">
            <v>commissionEligible</v>
          </cell>
          <cell r="BB1210" t="str">
            <v>commissionNetherlands</v>
          </cell>
          <cell r="BC1210" t="str">
            <v xml:space="preserve">commissionNetherlands </v>
          </cell>
          <cell r="BH1210">
            <v>4</v>
          </cell>
        </row>
        <row r="1211">
          <cell r="B1211">
            <v>19775</v>
          </cell>
          <cell r="C1211">
            <v>14833</v>
          </cell>
          <cell r="D1211">
            <v>183786</v>
          </cell>
          <cell r="E1211" t="str">
            <v>Noam Lerer</v>
          </cell>
          <cell r="F1211" t="str">
            <v>Security Engineer</v>
          </cell>
          <cell r="G1211" t="str">
            <v>Employee</v>
          </cell>
          <cell r="H1211" t="str">
            <v>EMEA Sales</v>
          </cell>
          <cell r="I1211" t="str">
            <v>TEL-AVIV</v>
          </cell>
          <cell r="J1211" t="str">
            <v>Israel</v>
          </cell>
          <cell r="K1211">
            <v>43563</v>
          </cell>
          <cell r="L1211" t="str">
            <v>IL</v>
          </cell>
          <cell r="M1211" t="str">
            <v>E41P</v>
          </cell>
          <cell r="N1211" t="str">
            <v>E</v>
          </cell>
          <cell r="O1211" t="str">
            <v>4</v>
          </cell>
          <cell r="P1211" t="str">
            <v>Regular</v>
          </cell>
          <cell r="R1211">
            <v>1</v>
          </cell>
          <cell r="U1211" t="str">
            <v>ILS</v>
          </cell>
          <cell r="V1211" t="str">
            <v>EMEA Sales</v>
          </cell>
          <cell r="W1211" t="str">
            <v>Bruno Darmon</v>
          </cell>
          <cell r="Y1211" t="str">
            <v>Eligible</v>
          </cell>
          <cell r="Z1211">
            <v>35000</v>
          </cell>
          <cell r="AA1211">
            <v>129032.25806451614</v>
          </cell>
          <cell r="AB1211">
            <v>35000</v>
          </cell>
          <cell r="AC1211">
            <v>129032.25806451614</v>
          </cell>
          <cell r="AD1211">
            <v>4</v>
          </cell>
          <cell r="AE1211" t="str">
            <v>E41</v>
          </cell>
          <cell r="AF1211">
            <v>28000</v>
          </cell>
          <cell r="AG1211">
            <v>40000</v>
          </cell>
          <cell r="AH1211">
            <v>0.57999999999999996</v>
          </cell>
          <cell r="AI1211">
            <v>3</v>
          </cell>
          <cell r="AJ1211">
            <v>0</v>
          </cell>
          <cell r="AK1211">
            <v>36400</v>
          </cell>
          <cell r="AL1211">
            <v>4.0000000000000036E-2</v>
          </cell>
          <cell r="AM1211">
            <v>134193.54838709679</v>
          </cell>
          <cell r="AN1211">
            <v>5161.2903225806513</v>
          </cell>
          <cell r="AO1211">
            <v>-8.9999999999999969E-2</v>
          </cell>
          <cell r="AQ1211">
            <v>6500</v>
          </cell>
          <cell r="AR1211">
            <v>86000</v>
          </cell>
          <cell r="AS1211">
            <v>0.35</v>
          </cell>
          <cell r="AT1211">
            <v>1</v>
          </cell>
          <cell r="AU1211">
            <v>0</v>
          </cell>
          <cell r="AV1211">
            <v>36400</v>
          </cell>
          <cell r="AW1211">
            <v>134193.54838709679</v>
          </cell>
          <cell r="AX1211">
            <v>4.0000000000000036E-2</v>
          </cell>
          <cell r="AY1211">
            <v>5161.2903225806513</v>
          </cell>
          <cell r="AZ1211" t="str">
            <v>commission</v>
          </cell>
          <cell r="BA1211" t="str">
            <v>commissionEligible</v>
          </cell>
          <cell r="BB1211" t="str">
            <v>commissionIsrael</v>
          </cell>
          <cell r="BC1211" t="str">
            <v xml:space="preserve">commissionIsrael </v>
          </cell>
          <cell r="BH1211">
            <v>5</v>
          </cell>
        </row>
        <row r="1212">
          <cell r="B1212">
            <v>15647</v>
          </cell>
          <cell r="C1212">
            <v>10605</v>
          </cell>
          <cell r="D1212">
            <v>99394</v>
          </cell>
          <cell r="E1212" t="str">
            <v>Patrick Veis</v>
          </cell>
          <cell r="F1212" t="str">
            <v>Security Engineer</v>
          </cell>
          <cell r="G1212" t="str">
            <v>Employee</v>
          </cell>
          <cell r="H1212" t="str">
            <v>EMEA Sales</v>
          </cell>
          <cell r="I1212" t="str">
            <v>COPENHAGEN</v>
          </cell>
          <cell r="J1212" t="str">
            <v>Denmark</v>
          </cell>
          <cell r="K1212">
            <v>42671</v>
          </cell>
          <cell r="L1212" t="str">
            <v>EMEA</v>
          </cell>
          <cell r="M1212" t="str">
            <v>E51P</v>
          </cell>
          <cell r="N1212" t="str">
            <v>E</v>
          </cell>
          <cell r="O1212" t="str">
            <v>5</v>
          </cell>
          <cell r="P1212" t="str">
            <v>Regular</v>
          </cell>
          <cell r="R1212">
            <v>1</v>
          </cell>
          <cell r="U1212" t="str">
            <v>DKK</v>
          </cell>
          <cell r="V1212" t="str">
            <v>EMEA Sales</v>
          </cell>
          <cell r="W1212" t="str">
            <v>Bruno Darmon</v>
          </cell>
          <cell r="Y1212" t="str">
            <v>Eligible</v>
          </cell>
          <cell r="Z1212">
            <v>561000</v>
          </cell>
          <cell r="AA1212">
            <v>91684.369755932697</v>
          </cell>
          <cell r="AB1212">
            <v>650000</v>
          </cell>
          <cell r="AC1212">
            <v>106229.66192755126</v>
          </cell>
          <cell r="AD1212">
            <v>3</v>
          </cell>
          <cell r="AE1212" t="str">
            <v>E51</v>
          </cell>
          <cell r="AF1212">
            <v>625000</v>
          </cell>
          <cell r="AG1212">
            <v>950000</v>
          </cell>
          <cell r="AH1212">
            <v>0</v>
          </cell>
          <cell r="AI1212">
            <v>1</v>
          </cell>
          <cell r="AJ1212">
            <v>0</v>
          </cell>
          <cell r="AK1212">
            <v>650000</v>
          </cell>
          <cell r="AL1212">
            <v>0</v>
          </cell>
          <cell r="AM1212">
            <v>106229.66192755126</v>
          </cell>
          <cell r="AN1212">
            <v>0</v>
          </cell>
          <cell r="AO1212">
            <v>-0.31578947368421051</v>
          </cell>
          <cell r="AQ1212">
            <v>420000</v>
          </cell>
          <cell r="AR1212">
            <v>2266000</v>
          </cell>
          <cell r="AS1212">
            <v>0.12</v>
          </cell>
          <cell r="AT1212">
            <v>1</v>
          </cell>
          <cell r="AU1212">
            <v>0</v>
          </cell>
          <cell r="AV1212">
            <v>650000</v>
          </cell>
          <cell r="AW1212">
            <v>106229.66192755126</v>
          </cell>
          <cell r="AX1212">
            <v>0</v>
          </cell>
          <cell r="AY1212">
            <v>0</v>
          </cell>
          <cell r="AZ1212" t="str">
            <v>commission</v>
          </cell>
          <cell r="BA1212" t="str">
            <v>commissionEligible</v>
          </cell>
          <cell r="BB1212" t="str">
            <v>commissionDenmark</v>
          </cell>
          <cell r="BC1212" t="str">
            <v xml:space="preserve">commissionDenmark </v>
          </cell>
          <cell r="BH1212">
            <v>3</v>
          </cell>
        </row>
        <row r="1213">
          <cell r="B1213">
            <v>19113</v>
          </cell>
          <cell r="C1213">
            <v>14171</v>
          </cell>
          <cell r="D1213">
            <v>170480</v>
          </cell>
          <cell r="E1213" t="str">
            <v>Pavel Krejci</v>
          </cell>
          <cell r="F1213" t="str">
            <v>Security Engineer</v>
          </cell>
          <cell r="G1213" t="str">
            <v>Employee</v>
          </cell>
          <cell r="H1213" t="str">
            <v>EMEA Sales</v>
          </cell>
          <cell r="I1213" t="str">
            <v>PRAGUE</v>
          </cell>
          <cell r="J1213" t="str">
            <v>Czech Republic</v>
          </cell>
          <cell r="K1213">
            <v>43422</v>
          </cell>
          <cell r="L1213" t="str">
            <v>EMEA</v>
          </cell>
          <cell r="M1213" t="str">
            <v>E41P</v>
          </cell>
          <cell r="N1213" t="str">
            <v>E</v>
          </cell>
          <cell r="O1213" t="str">
            <v>4</v>
          </cell>
          <cell r="P1213" t="str">
            <v>Regular</v>
          </cell>
          <cell r="R1213">
            <v>1</v>
          </cell>
          <cell r="U1213" t="str">
            <v>CZK</v>
          </cell>
          <cell r="V1213" t="str">
            <v>EMEA Sales</v>
          </cell>
          <cell r="W1213" t="str">
            <v>Bruno Darmon</v>
          </cell>
          <cell r="Y1213" t="str">
            <v>Eligible</v>
          </cell>
          <cell r="Z1213">
            <v>1562500</v>
          </cell>
          <cell r="AA1213">
            <v>72959.308258712699</v>
          </cell>
          <cell r="AB1213">
            <v>1562500</v>
          </cell>
          <cell r="AC1213">
            <v>72959.308258712699</v>
          </cell>
          <cell r="AD1213">
            <v>4</v>
          </cell>
          <cell r="AE1213" t="str">
            <v>E41</v>
          </cell>
          <cell r="AF1213">
            <v>1500000</v>
          </cell>
          <cell r="AG1213">
            <v>2700000</v>
          </cell>
          <cell r="AH1213">
            <v>0.05</v>
          </cell>
          <cell r="AI1213">
            <v>1</v>
          </cell>
          <cell r="AJ1213">
            <v>0</v>
          </cell>
          <cell r="AK1213">
            <v>1656250</v>
          </cell>
          <cell r="AL1213">
            <v>6.0000000000000053E-2</v>
          </cell>
          <cell r="AM1213">
            <v>77336.866754235467</v>
          </cell>
          <cell r="AN1213">
            <v>4377.5584955227678</v>
          </cell>
          <cell r="AO1213">
            <v>-0.38657407407407407</v>
          </cell>
          <cell r="AQ1213">
            <v>1562500</v>
          </cell>
          <cell r="AR1213">
            <v>7000000</v>
          </cell>
          <cell r="AS1213">
            <v>0</v>
          </cell>
          <cell r="AT1213">
            <v>1</v>
          </cell>
          <cell r="AU1213">
            <v>0</v>
          </cell>
          <cell r="AV1213">
            <v>1656250</v>
          </cell>
          <cell r="AW1213">
            <v>77336.866754235467</v>
          </cell>
          <cell r="AX1213">
            <v>6.0000000000000053E-2</v>
          </cell>
          <cell r="AY1213">
            <v>4377.5584955227678</v>
          </cell>
          <cell r="AZ1213" t="str">
            <v>commission</v>
          </cell>
          <cell r="BA1213" t="str">
            <v>commissionEligible</v>
          </cell>
          <cell r="BB1213" t="str">
            <v>commissionCzech Republic</v>
          </cell>
          <cell r="BC1213" t="str">
            <v xml:space="preserve">commissionCzech Republic </v>
          </cell>
          <cell r="BH1213">
            <v>4</v>
          </cell>
        </row>
        <row r="1214">
          <cell r="B1214">
            <v>7716</v>
          </cell>
          <cell r="C1214">
            <v>13035</v>
          </cell>
          <cell r="E1214" t="str">
            <v>Peter Elmer</v>
          </cell>
          <cell r="F1214" t="str">
            <v>Security Expert Europe, Check Point Evangelist</v>
          </cell>
          <cell r="G1214" t="str">
            <v>Employee</v>
          </cell>
          <cell r="H1214" t="str">
            <v>EMEA Sales</v>
          </cell>
          <cell r="I1214" t="str">
            <v>MILANO</v>
          </cell>
          <cell r="J1214" t="str">
            <v>Italy</v>
          </cell>
          <cell r="K1214">
            <v>36661</v>
          </cell>
          <cell r="L1214" t="str">
            <v>EMEA</v>
          </cell>
          <cell r="M1214" t="str">
            <v>E41P</v>
          </cell>
          <cell r="N1214" t="str">
            <v>E</v>
          </cell>
          <cell r="O1214" t="str">
            <v>4</v>
          </cell>
          <cell r="P1214" t="str">
            <v>Regular</v>
          </cell>
          <cell r="R1214">
            <v>1</v>
          </cell>
          <cell r="U1214" t="str">
            <v>EUR</v>
          </cell>
          <cell r="V1214" t="str">
            <v>EMEA Sales</v>
          </cell>
          <cell r="W1214" t="str">
            <v>Bruno Darmon</v>
          </cell>
          <cell r="Y1214" t="str">
            <v>Eligible</v>
          </cell>
          <cell r="Z1214">
            <v>119000</v>
          </cell>
          <cell r="AA1214">
            <v>144673.72514850416</v>
          </cell>
          <cell r="AB1214">
            <v>119000</v>
          </cell>
          <cell r="AC1214">
            <v>144673.72514850416</v>
          </cell>
          <cell r="AD1214">
            <v>4</v>
          </cell>
          <cell r="AE1214" t="str">
            <v>E41</v>
          </cell>
          <cell r="AF1214">
            <v>85000</v>
          </cell>
          <cell r="AG1214">
            <v>130000</v>
          </cell>
          <cell r="AH1214">
            <v>0.75</v>
          </cell>
          <cell r="AI1214">
            <v>4</v>
          </cell>
          <cell r="AJ1214">
            <v>0</v>
          </cell>
          <cell r="AK1214">
            <v>122570</v>
          </cell>
          <cell r="AL1214">
            <v>3.0000000000000027E-2</v>
          </cell>
          <cell r="AM1214">
            <v>149013.93690295928</v>
          </cell>
          <cell r="AN1214">
            <v>4340.2117544551147</v>
          </cell>
          <cell r="AO1214">
            <v>-5.7153846153846111E-2</v>
          </cell>
          <cell r="AQ1214">
            <v>39120</v>
          </cell>
          <cell r="AR1214">
            <v>330000</v>
          </cell>
          <cell r="AS1214">
            <v>0.27</v>
          </cell>
          <cell r="AT1214">
            <v>1</v>
          </cell>
          <cell r="AU1214">
            <v>0</v>
          </cell>
          <cell r="AV1214">
            <v>122570</v>
          </cell>
          <cell r="AW1214">
            <v>149013.93690295928</v>
          </cell>
          <cell r="AX1214">
            <v>3.0000000000000027E-2</v>
          </cell>
          <cell r="AY1214">
            <v>4340.2117544551147</v>
          </cell>
          <cell r="AZ1214" t="str">
            <v>commission</v>
          </cell>
          <cell r="BA1214" t="str">
            <v>commissionEligible</v>
          </cell>
          <cell r="BB1214" t="str">
            <v>commissionItaly</v>
          </cell>
          <cell r="BC1214" t="str">
            <v xml:space="preserve">commissionItaly </v>
          </cell>
          <cell r="BH1214">
            <v>5</v>
          </cell>
        </row>
        <row r="1215">
          <cell r="B1215">
            <v>6751</v>
          </cell>
          <cell r="C1215">
            <v>32007</v>
          </cell>
          <cell r="E1215" t="str">
            <v>Petr Kadrmas</v>
          </cell>
          <cell r="F1215" t="str">
            <v>Security Engineer Eastern Europe</v>
          </cell>
          <cell r="G1215" t="str">
            <v>Employee</v>
          </cell>
          <cell r="H1215" t="str">
            <v>EMEA Sales</v>
          </cell>
          <cell r="I1215" t="str">
            <v>PRAGUE</v>
          </cell>
          <cell r="J1215" t="str">
            <v>Czech Republic</v>
          </cell>
          <cell r="K1215">
            <v>39264</v>
          </cell>
          <cell r="L1215" t="str">
            <v>EMEA</v>
          </cell>
          <cell r="M1215" t="str">
            <v>E41P</v>
          </cell>
          <cell r="N1215" t="str">
            <v>E</v>
          </cell>
          <cell r="O1215" t="str">
            <v>4</v>
          </cell>
          <cell r="P1215" t="str">
            <v>Regular</v>
          </cell>
          <cell r="R1215">
            <v>1</v>
          </cell>
          <cell r="U1215" t="str">
            <v>CZK</v>
          </cell>
          <cell r="V1215" t="str">
            <v>EMEA Sales</v>
          </cell>
          <cell r="W1215" t="str">
            <v>Bruno Darmon</v>
          </cell>
          <cell r="Y1215" t="str">
            <v>Eligible</v>
          </cell>
          <cell r="Z1215">
            <v>2020000</v>
          </cell>
          <cell r="AA1215">
            <v>94321.793716863787</v>
          </cell>
          <cell r="AB1215">
            <v>2020000</v>
          </cell>
          <cell r="AC1215">
            <v>94321.793716863787</v>
          </cell>
          <cell r="AD1215">
            <v>4</v>
          </cell>
          <cell r="AE1215" t="str">
            <v>E41</v>
          </cell>
          <cell r="AF1215">
            <v>1500000</v>
          </cell>
          <cell r="AG1215">
            <v>2700000</v>
          </cell>
          <cell r="AH1215">
            <v>0.43</v>
          </cell>
          <cell r="AI1215">
            <v>2</v>
          </cell>
          <cell r="AJ1215">
            <v>0</v>
          </cell>
          <cell r="AK1215">
            <v>2121000</v>
          </cell>
          <cell r="AL1215">
            <v>5.0000000000000044E-2</v>
          </cell>
          <cell r="AM1215">
            <v>99037.883402706968</v>
          </cell>
          <cell r="AN1215">
            <v>4716.0896858431806</v>
          </cell>
          <cell r="AO1215">
            <v>-0.21444444444444444</v>
          </cell>
          <cell r="AQ1215">
            <v>1562500</v>
          </cell>
          <cell r="AR1215">
            <v>7000000</v>
          </cell>
          <cell r="AS1215">
            <v>0.08</v>
          </cell>
          <cell r="AT1215">
            <v>1</v>
          </cell>
          <cell r="AU1215">
            <v>0</v>
          </cell>
          <cell r="AV1215">
            <v>2121000</v>
          </cell>
          <cell r="AW1215">
            <v>99037.883402706968</v>
          </cell>
          <cell r="AX1215">
            <v>5.0000000000000044E-2</v>
          </cell>
          <cell r="AY1215">
            <v>4716.0896858431806</v>
          </cell>
          <cell r="AZ1215" t="str">
            <v>commission</v>
          </cell>
          <cell r="BA1215" t="str">
            <v>commissionEligible</v>
          </cell>
          <cell r="BB1215" t="str">
            <v>commissionCzech Republic</v>
          </cell>
          <cell r="BC1215" t="str">
            <v xml:space="preserve">commissionCzech Republic </v>
          </cell>
          <cell r="BH1215">
            <v>2</v>
          </cell>
        </row>
        <row r="1216">
          <cell r="B1216">
            <v>7492</v>
          </cell>
          <cell r="C1216">
            <v>35004</v>
          </cell>
          <cell r="E1216" t="str">
            <v>Philipp Slaby</v>
          </cell>
          <cell r="F1216" t="str">
            <v>SE Manager Austria</v>
          </cell>
          <cell r="G1216" t="str">
            <v>Employee</v>
          </cell>
          <cell r="H1216" t="str">
            <v>EMEA Sales</v>
          </cell>
          <cell r="I1216" t="str">
            <v>VIENNA</v>
          </cell>
          <cell r="J1216" t="str">
            <v>Austria</v>
          </cell>
          <cell r="K1216">
            <v>39661</v>
          </cell>
          <cell r="L1216" t="str">
            <v>EMEA</v>
          </cell>
          <cell r="M1216" t="str">
            <v>E41M</v>
          </cell>
          <cell r="N1216" t="str">
            <v>E</v>
          </cell>
          <cell r="O1216" t="str">
            <v>4</v>
          </cell>
          <cell r="P1216" t="str">
            <v>Regular</v>
          </cell>
          <cell r="R1216">
            <v>1</v>
          </cell>
          <cell r="U1216" t="str">
            <v>EUR</v>
          </cell>
          <cell r="V1216" t="str">
            <v>EMEA Sales</v>
          </cell>
          <cell r="W1216" t="str">
            <v>Bruno Darmon</v>
          </cell>
          <cell r="Y1216" t="str">
            <v>Eligible</v>
          </cell>
          <cell r="Z1216">
            <v>140000</v>
          </cell>
          <cell r="AA1216">
            <v>170204.38252765193</v>
          </cell>
          <cell r="AB1216">
            <v>140000</v>
          </cell>
          <cell r="AC1216">
            <v>170204.38252765193</v>
          </cell>
          <cell r="AD1216">
            <v>5</v>
          </cell>
          <cell r="AE1216" t="str">
            <v>E41</v>
          </cell>
          <cell r="AF1216">
            <v>90000</v>
          </cell>
          <cell r="AG1216">
            <v>135000</v>
          </cell>
          <cell r="AH1216">
            <v>1</v>
          </cell>
          <cell r="AI1216">
            <v>5</v>
          </cell>
          <cell r="AJ1216">
            <v>0</v>
          </cell>
          <cell r="AK1216">
            <v>144200</v>
          </cell>
          <cell r="AL1216">
            <v>3.0000000000000027E-2</v>
          </cell>
          <cell r="AM1216">
            <v>175310.51400348151</v>
          </cell>
          <cell r="AN1216">
            <v>5106.1314758295775</v>
          </cell>
          <cell r="AO1216">
            <v>6.8148148148148069E-2</v>
          </cell>
          <cell r="AQ1216">
            <v>70000</v>
          </cell>
          <cell r="AR1216">
            <v>165000</v>
          </cell>
          <cell r="AS1216">
            <v>0.73</v>
          </cell>
          <cell r="AT1216">
            <v>1</v>
          </cell>
          <cell r="AU1216">
            <v>0</v>
          </cell>
          <cell r="AV1216">
            <v>144200</v>
          </cell>
          <cell r="AW1216">
            <v>175310.51400348151</v>
          </cell>
          <cell r="AX1216">
            <v>3.0000000000000027E-2</v>
          </cell>
          <cell r="AY1216">
            <v>5106.1314758295775</v>
          </cell>
          <cell r="AZ1216" t="str">
            <v>commission</v>
          </cell>
          <cell r="BA1216" t="str">
            <v>commissionEligible</v>
          </cell>
          <cell r="BB1216" t="str">
            <v>commissionAustria</v>
          </cell>
          <cell r="BC1216" t="str">
            <v xml:space="preserve">commissionAustria </v>
          </cell>
          <cell r="BH1216">
            <v>5</v>
          </cell>
        </row>
        <row r="1217">
          <cell r="B1217">
            <v>2804</v>
          </cell>
          <cell r="C1217">
            <v>12017</v>
          </cell>
          <cell r="E1217" t="str">
            <v>Philippe Rondel</v>
          </cell>
          <cell r="F1217" t="str">
            <v>Senior Security Architect, SER, Check Point Evangelist</v>
          </cell>
          <cell r="G1217" t="str">
            <v>Employee</v>
          </cell>
          <cell r="H1217" t="str">
            <v>EMEA Sales</v>
          </cell>
          <cell r="I1217" t="str">
            <v>PARIS</v>
          </cell>
          <cell r="J1217" t="str">
            <v>France</v>
          </cell>
          <cell r="K1217">
            <v>36500</v>
          </cell>
          <cell r="L1217" t="str">
            <v>EMEA</v>
          </cell>
          <cell r="M1217" t="str">
            <v>E31P</v>
          </cell>
          <cell r="N1217" t="str">
            <v>E</v>
          </cell>
          <cell r="O1217" t="str">
            <v>3</v>
          </cell>
          <cell r="P1217" t="str">
            <v>Regular</v>
          </cell>
          <cell r="R1217">
            <v>1</v>
          </cell>
          <cell r="U1217" t="str">
            <v>EUR</v>
          </cell>
          <cell r="V1217" t="str">
            <v>EMEA Sales</v>
          </cell>
          <cell r="W1217" t="str">
            <v>Bruno Darmon</v>
          </cell>
          <cell r="Y1217" t="str">
            <v>Eligible</v>
          </cell>
          <cell r="Z1217">
            <v>147170</v>
          </cell>
          <cell r="AA1217">
            <v>178921.2784042467</v>
          </cell>
          <cell r="AB1217">
            <v>147170</v>
          </cell>
          <cell r="AC1217">
            <v>178921.2784042467</v>
          </cell>
          <cell r="AD1217">
            <v>3</v>
          </cell>
          <cell r="AE1217" t="str">
            <v>E31</v>
          </cell>
          <cell r="AF1217">
            <v>110000</v>
          </cell>
          <cell r="AG1217">
            <v>160000</v>
          </cell>
          <cell r="AH1217">
            <v>0.74</v>
          </cell>
          <cell r="AI1217">
            <v>4</v>
          </cell>
          <cell r="AJ1217">
            <v>0</v>
          </cell>
          <cell r="AK1217">
            <v>149377.54999999999</v>
          </cell>
          <cell r="AL1217">
            <v>1.4999999999999902E-2</v>
          </cell>
          <cell r="AM1217">
            <v>181605.09758031036</v>
          </cell>
          <cell r="AN1217">
            <v>2683.8191760636691</v>
          </cell>
          <cell r="AO1217">
            <v>-6.6390312500000048E-2</v>
          </cell>
          <cell r="AQ1217">
            <v>43000</v>
          </cell>
          <cell r="AR1217">
            <v>305000</v>
          </cell>
          <cell r="AS1217">
            <v>0.39</v>
          </cell>
          <cell r="AT1217">
            <v>1</v>
          </cell>
          <cell r="AU1217">
            <v>0</v>
          </cell>
          <cell r="AV1217">
            <v>149377.54999999999</v>
          </cell>
          <cell r="AW1217">
            <v>181605.09758031036</v>
          </cell>
          <cell r="AX1217">
            <v>1.4999999999999902E-2</v>
          </cell>
          <cell r="AY1217">
            <v>2683.8191760636691</v>
          </cell>
          <cell r="AZ1217" t="str">
            <v>commission</v>
          </cell>
          <cell r="BA1217" t="str">
            <v>commissionEligible</v>
          </cell>
          <cell r="BB1217" t="str">
            <v>commissionFrance</v>
          </cell>
          <cell r="BC1217" t="str">
            <v xml:space="preserve">commissionFrance </v>
          </cell>
          <cell r="BH1217">
            <v>3</v>
          </cell>
        </row>
        <row r="1218">
          <cell r="B1218">
            <v>13011</v>
          </cell>
          <cell r="C1218">
            <v>8043</v>
          </cell>
          <cell r="D1218">
            <v>54909</v>
          </cell>
          <cell r="E1218" t="str">
            <v>Pierluigi Torriani</v>
          </cell>
          <cell r="F1218" t="str">
            <v>SE Manager, Italy</v>
          </cell>
          <cell r="G1218" t="str">
            <v>Employee</v>
          </cell>
          <cell r="H1218" t="str">
            <v>EMEA Sales</v>
          </cell>
          <cell r="I1218" t="str">
            <v>MILANO</v>
          </cell>
          <cell r="J1218" t="str">
            <v>Italy</v>
          </cell>
          <cell r="K1218">
            <v>42072</v>
          </cell>
          <cell r="L1218" t="str">
            <v>EMEA</v>
          </cell>
          <cell r="M1218" t="str">
            <v>E41M</v>
          </cell>
          <cell r="N1218" t="str">
            <v>E</v>
          </cell>
          <cell r="O1218" t="str">
            <v>4</v>
          </cell>
          <cell r="P1218" t="str">
            <v>Regular</v>
          </cell>
          <cell r="R1218">
            <v>1</v>
          </cell>
          <cell r="U1218" t="str">
            <v>EUR</v>
          </cell>
          <cell r="V1218" t="str">
            <v>EMEA Sales</v>
          </cell>
          <cell r="W1218" t="str">
            <v>Bruno Darmon</v>
          </cell>
          <cell r="Y1218" t="str">
            <v>Eligible</v>
          </cell>
          <cell r="Z1218">
            <v>126000</v>
          </cell>
          <cell r="AA1218">
            <v>153183.94427488674</v>
          </cell>
          <cell r="AB1218">
            <v>126000</v>
          </cell>
          <cell r="AC1218">
            <v>153183.94427488674</v>
          </cell>
          <cell r="AD1218">
            <v>4</v>
          </cell>
          <cell r="AE1218" t="str">
            <v>E41</v>
          </cell>
          <cell r="AF1218">
            <v>85000</v>
          </cell>
          <cell r="AG1218">
            <v>130000</v>
          </cell>
          <cell r="AH1218">
            <v>0.91</v>
          </cell>
          <cell r="AI1218">
            <v>5</v>
          </cell>
          <cell r="AJ1218">
            <v>0</v>
          </cell>
          <cell r="AK1218">
            <v>128520</v>
          </cell>
          <cell r="AL1218">
            <v>2.0000000000000018E-2</v>
          </cell>
          <cell r="AM1218">
            <v>156247.62316038448</v>
          </cell>
          <cell r="AN1218">
            <v>3063.6788854977349</v>
          </cell>
          <cell r="AO1218">
            <v>-1.1384615384615437E-2</v>
          </cell>
          <cell r="AQ1218">
            <v>39120</v>
          </cell>
          <cell r="AR1218">
            <v>330000</v>
          </cell>
          <cell r="AS1218">
            <v>0.28999999999999998</v>
          </cell>
          <cell r="AT1218">
            <v>1</v>
          </cell>
          <cell r="AU1218">
            <v>0</v>
          </cell>
          <cell r="AV1218">
            <v>128520</v>
          </cell>
          <cell r="AW1218">
            <v>156247.62316038448</v>
          </cell>
          <cell r="AX1218">
            <v>2.0000000000000018E-2</v>
          </cell>
          <cell r="AY1218">
            <v>3063.6788854977349</v>
          </cell>
          <cell r="AZ1218" t="str">
            <v>commission</v>
          </cell>
          <cell r="BA1218" t="str">
            <v>commissionEligible</v>
          </cell>
          <cell r="BB1218" t="str">
            <v>commissionItaly</v>
          </cell>
          <cell r="BC1218" t="str">
            <v xml:space="preserve">commissionItaly </v>
          </cell>
          <cell r="BH1218">
            <v>5</v>
          </cell>
        </row>
        <row r="1219">
          <cell r="B1219">
            <v>12899</v>
          </cell>
          <cell r="C1219">
            <v>7923</v>
          </cell>
          <cell r="D1219">
            <v>54987</v>
          </cell>
          <cell r="E1219" t="str">
            <v>Raul Villanua</v>
          </cell>
          <cell r="F1219" t="str">
            <v>Security Engineer Team Leader</v>
          </cell>
          <cell r="G1219" t="str">
            <v>Employee</v>
          </cell>
          <cell r="H1219" t="str">
            <v>EMEA Sales</v>
          </cell>
          <cell r="I1219" t="str">
            <v>BARCELONA</v>
          </cell>
          <cell r="J1219" t="str">
            <v>Spain</v>
          </cell>
          <cell r="K1219">
            <v>42030</v>
          </cell>
          <cell r="L1219" t="str">
            <v>EMEA</v>
          </cell>
          <cell r="M1219" t="str">
            <v>E41M</v>
          </cell>
          <cell r="N1219" t="str">
            <v>E</v>
          </cell>
          <cell r="O1219" t="str">
            <v>4</v>
          </cell>
          <cell r="P1219" t="str">
            <v>Regular</v>
          </cell>
          <cell r="R1219">
            <v>1</v>
          </cell>
          <cell r="U1219" t="str">
            <v>EUR</v>
          </cell>
          <cell r="V1219" t="str">
            <v>EMEA Sales</v>
          </cell>
          <cell r="W1219" t="str">
            <v>Bruno Darmon</v>
          </cell>
          <cell r="Y1219" t="str">
            <v>Eligible</v>
          </cell>
          <cell r="Z1219">
            <v>105000</v>
          </cell>
          <cell r="AA1219">
            <v>127653.28689573896</v>
          </cell>
          <cell r="AB1219">
            <v>105000</v>
          </cell>
          <cell r="AC1219">
            <v>127653.28689573896</v>
          </cell>
          <cell r="AD1219">
            <v>4</v>
          </cell>
          <cell r="AE1219" t="str">
            <v>E41</v>
          </cell>
          <cell r="AF1219">
            <v>90000</v>
          </cell>
          <cell r="AG1219">
            <v>130000</v>
          </cell>
          <cell r="AH1219">
            <v>0.37</v>
          </cell>
          <cell r="AI1219">
            <v>2</v>
          </cell>
          <cell r="AJ1219">
            <v>0</v>
          </cell>
          <cell r="AK1219">
            <v>110250</v>
          </cell>
          <cell r="AL1219">
            <v>5.0000000000000044E-2</v>
          </cell>
          <cell r="AM1219">
            <v>134035.9512405259</v>
          </cell>
          <cell r="AN1219">
            <v>6382.6643447869428</v>
          </cell>
          <cell r="AO1219">
            <v>-0.15192307692307694</v>
          </cell>
          <cell r="AQ1219">
            <v>37000</v>
          </cell>
          <cell r="AR1219">
            <v>230000</v>
          </cell>
          <cell r="AS1219">
            <v>0.35</v>
          </cell>
          <cell r="AT1219">
            <v>1</v>
          </cell>
          <cell r="AU1219">
            <v>0</v>
          </cell>
          <cell r="AV1219">
            <v>110250</v>
          </cell>
          <cell r="AW1219">
            <v>134035.9512405259</v>
          </cell>
          <cell r="AX1219">
            <v>5.0000000000000044E-2</v>
          </cell>
          <cell r="AY1219">
            <v>6382.6643447869428</v>
          </cell>
          <cell r="AZ1219" t="str">
            <v>commission</v>
          </cell>
          <cell r="BA1219" t="str">
            <v>commissionEligible</v>
          </cell>
          <cell r="BB1219" t="str">
            <v>commissionSpain</v>
          </cell>
          <cell r="BC1219" t="str">
            <v xml:space="preserve">commissionSpain </v>
          </cell>
          <cell r="BH1219">
            <v>5</v>
          </cell>
        </row>
        <row r="1220">
          <cell r="B1220">
            <v>15753</v>
          </cell>
          <cell r="C1220">
            <v>10707</v>
          </cell>
          <cell r="D1220">
            <v>102042</v>
          </cell>
          <cell r="E1220" t="str">
            <v>Richard Mutasa</v>
          </cell>
          <cell r="F1220" t="str">
            <v>Security Engineer</v>
          </cell>
          <cell r="G1220" t="str">
            <v>Employee</v>
          </cell>
          <cell r="H1220" t="str">
            <v>EMEA Sales</v>
          </cell>
          <cell r="I1220" t="str">
            <v>SANDTON</v>
          </cell>
          <cell r="J1220" t="str">
            <v>South Africa</v>
          </cell>
          <cell r="K1220">
            <v>42671</v>
          </cell>
          <cell r="L1220" t="str">
            <v>EMEA</v>
          </cell>
          <cell r="M1220" t="str">
            <v>E51P</v>
          </cell>
          <cell r="N1220" t="str">
            <v>E</v>
          </cell>
          <cell r="O1220" t="str">
            <v>5</v>
          </cell>
          <cell r="P1220" t="str">
            <v>Regular</v>
          </cell>
          <cell r="R1220">
            <v>1</v>
          </cell>
          <cell r="U1220" t="str">
            <v>ZAR</v>
          </cell>
          <cell r="V1220" t="str">
            <v>EMEA Sales</v>
          </cell>
          <cell r="W1220" t="str">
            <v>Bruno Darmon</v>
          </cell>
          <cell r="Y1220" t="str">
            <v>Eligible</v>
          </cell>
          <cell r="Z1220">
            <v>750000</v>
          </cell>
          <cell r="AA1220">
            <v>49724.123036827958</v>
          </cell>
          <cell r="AB1220">
            <v>750000</v>
          </cell>
          <cell r="AC1220">
            <v>49724.123036827958</v>
          </cell>
          <cell r="AD1220">
            <v>3</v>
          </cell>
          <cell r="AE1220" t="str">
            <v>E51</v>
          </cell>
          <cell r="AF1220">
            <v>700000</v>
          </cell>
          <cell r="AG1220">
            <v>1100000</v>
          </cell>
          <cell r="AH1220">
            <v>0.12</v>
          </cell>
          <cell r="AI1220">
            <v>1</v>
          </cell>
          <cell r="AJ1220">
            <v>0</v>
          </cell>
          <cell r="AK1220">
            <v>780000</v>
          </cell>
          <cell r="AL1220">
            <v>4.0000000000000036E-2</v>
          </cell>
          <cell r="AM1220">
            <v>51713.087958301076</v>
          </cell>
          <cell r="AN1220">
            <v>1988.964921473118</v>
          </cell>
          <cell r="AO1220">
            <v>-0.29090909090909089</v>
          </cell>
          <cell r="AQ1220">
            <v>372600</v>
          </cell>
          <cell r="AR1220">
            <v>3900000</v>
          </cell>
          <cell r="AS1220">
            <v>0.1</v>
          </cell>
          <cell r="AT1220">
            <v>1</v>
          </cell>
          <cell r="AU1220">
            <v>0</v>
          </cell>
          <cell r="AV1220">
            <v>780000</v>
          </cell>
          <cell r="AW1220">
            <v>51713.087958301076</v>
          </cell>
          <cell r="AX1220">
            <v>4.0000000000000036E-2</v>
          </cell>
          <cell r="AY1220">
            <v>1988.964921473118</v>
          </cell>
          <cell r="AZ1220" t="str">
            <v>commission</v>
          </cell>
          <cell r="BA1220" t="str">
            <v>commissionEligible</v>
          </cell>
          <cell r="BB1220" t="str">
            <v>commissionSouth Africa</v>
          </cell>
          <cell r="BC1220" t="str">
            <v xml:space="preserve">commissionSouth Africa </v>
          </cell>
          <cell r="BH1220">
            <v>2</v>
          </cell>
        </row>
        <row r="1221">
          <cell r="B1221">
            <v>13309</v>
          </cell>
          <cell r="C1221">
            <v>8332</v>
          </cell>
          <cell r="D1221">
            <v>60782</v>
          </cell>
          <cell r="E1221" t="str">
            <v>Patrick Fetter</v>
          </cell>
          <cell r="F1221" t="str">
            <v>Security Engineer</v>
          </cell>
          <cell r="G1221" t="str">
            <v>Employee</v>
          </cell>
          <cell r="H1221" t="str">
            <v>EMEA Sales</v>
          </cell>
          <cell r="I1221" t="str">
            <v>VIENNA</v>
          </cell>
          <cell r="J1221" t="str">
            <v>Austria</v>
          </cell>
          <cell r="K1221">
            <v>42155</v>
          </cell>
          <cell r="L1221" t="str">
            <v>EMEA</v>
          </cell>
          <cell r="M1221" t="str">
            <v>E41P</v>
          </cell>
          <cell r="N1221" t="str">
            <v>E</v>
          </cell>
          <cell r="O1221" t="str">
            <v>4</v>
          </cell>
          <cell r="P1221" t="str">
            <v>Regular</v>
          </cell>
          <cell r="R1221">
            <v>1</v>
          </cell>
          <cell r="U1221" t="str">
            <v>EUR</v>
          </cell>
          <cell r="V1221" t="str">
            <v>EMEA Sales</v>
          </cell>
          <cell r="W1221" t="str">
            <v>Bruno Darmon</v>
          </cell>
          <cell r="Y1221" t="str">
            <v>Eligible</v>
          </cell>
          <cell r="Z1221">
            <v>130000</v>
          </cell>
          <cell r="AA1221">
            <v>158046.92663281967</v>
          </cell>
          <cell r="AB1221">
            <v>130000</v>
          </cell>
          <cell r="AC1221">
            <v>158046.92663281967</v>
          </cell>
          <cell r="AD1221">
            <v>5</v>
          </cell>
          <cell r="AE1221" t="str">
            <v>E41</v>
          </cell>
          <cell r="AF1221">
            <v>90000</v>
          </cell>
          <cell r="AG1221">
            <v>135000</v>
          </cell>
          <cell r="AH1221">
            <v>0.88</v>
          </cell>
          <cell r="AI1221">
            <v>5</v>
          </cell>
          <cell r="AJ1221">
            <v>0</v>
          </cell>
          <cell r="AK1221">
            <v>133900</v>
          </cell>
          <cell r="AL1221">
            <v>3.0000000000000027E-2</v>
          </cell>
          <cell r="AM1221">
            <v>162788.33443180425</v>
          </cell>
          <cell r="AN1221">
            <v>4741.4077989845828</v>
          </cell>
          <cell r="AO1221">
            <v>-8.1481481481481266E-3</v>
          </cell>
          <cell r="AQ1221">
            <v>70000</v>
          </cell>
          <cell r="AR1221">
            <v>165000</v>
          </cell>
          <cell r="AS1221">
            <v>0.63</v>
          </cell>
          <cell r="AT1221">
            <v>1</v>
          </cell>
          <cell r="AU1221">
            <v>0</v>
          </cell>
          <cell r="AV1221">
            <v>133900</v>
          </cell>
          <cell r="AW1221">
            <v>162788.33443180425</v>
          </cell>
          <cell r="AX1221">
            <v>3.0000000000000027E-2</v>
          </cell>
          <cell r="AY1221">
            <v>4741.4077989845828</v>
          </cell>
          <cell r="AZ1221" t="str">
            <v>commission</v>
          </cell>
          <cell r="BA1221" t="str">
            <v>commissionEligible</v>
          </cell>
          <cell r="BB1221" t="str">
            <v>commissionAustria</v>
          </cell>
          <cell r="BC1221" t="str">
            <v xml:space="preserve">commissionAustria </v>
          </cell>
          <cell r="BH1221">
            <v>4</v>
          </cell>
        </row>
        <row r="1222">
          <cell r="B1222">
            <v>5916</v>
          </cell>
          <cell r="C1222">
            <v>1685</v>
          </cell>
          <cell r="D1222">
            <v>154763</v>
          </cell>
          <cell r="E1222" t="str">
            <v>Ron Lupu</v>
          </cell>
          <cell r="F1222" t="str">
            <v>Security Engineer</v>
          </cell>
          <cell r="G1222" t="str">
            <v>Employee</v>
          </cell>
          <cell r="H1222" t="str">
            <v>EMEA Sales</v>
          </cell>
          <cell r="I1222" t="str">
            <v>TEL-AVIV</v>
          </cell>
          <cell r="J1222" t="str">
            <v>Israel</v>
          </cell>
          <cell r="K1222">
            <v>40612</v>
          </cell>
          <cell r="L1222" t="str">
            <v>IL</v>
          </cell>
          <cell r="M1222" t="str">
            <v>E41P</v>
          </cell>
          <cell r="N1222" t="str">
            <v>E</v>
          </cell>
          <cell r="O1222" t="str">
            <v>4</v>
          </cell>
          <cell r="P1222" t="str">
            <v>Regular</v>
          </cell>
          <cell r="R1222">
            <v>1</v>
          </cell>
          <cell r="U1222" t="str">
            <v>ILS</v>
          </cell>
          <cell r="V1222" t="str">
            <v>EMEA Sales</v>
          </cell>
          <cell r="W1222" t="str">
            <v>Bruno Darmon</v>
          </cell>
          <cell r="Y1222" t="str">
            <v>Eligible</v>
          </cell>
          <cell r="Z1222">
            <v>34000</v>
          </cell>
          <cell r="AA1222">
            <v>125345.62211981567</v>
          </cell>
          <cell r="AB1222">
            <v>34000</v>
          </cell>
          <cell r="AC1222">
            <v>125345.62211981567</v>
          </cell>
          <cell r="AD1222">
            <v>4</v>
          </cell>
          <cell r="AE1222" t="str">
            <v>E41</v>
          </cell>
          <cell r="AF1222">
            <v>28000</v>
          </cell>
          <cell r="AG1222">
            <v>40000</v>
          </cell>
          <cell r="AH1222">
            <v>0.5</v>
          </cell>
          <cell r="AI1222">
            <v>3</v>
          </cell>
          <cell r="AJ1222">
            <v>0</v>
          </cell>
          <cell r="AK1222">
            <v>35360</v>
          </cell>
          <cell r="AL1222">
            <v>4.0000000000000036E-2</v>
          </cell>
          <cell r="AM1222">
            <v>130359.4470046083</v>
          </cell>
          <cell r="AN1222">
            <v>5013.8248847926297</v>
          </cell>
          <cell r="AO1222">
            <v>-0.11599999999999999</v>
          </cell>
          <cell r="AQ1222">
            <v>6500</v>
          </cell>
          <cell r="AR1222">
            <v>86000</v>
          </cell>
          <cell r="AS1222">
            <v>0.34</v>
          </cell>
          <cell r="AT1222">
            <v>1</v>
          </cell>
          <cell r="AU1222">
            <v>0</v>
          </cell>
          <cell r="AV1222">
            <v>35360</v>
          </cell>
          <cell r="AW1222">
            <v>130359.4470046083</v>
          </cell>
          <cell r="AX1222">
            <v>4.0000000000000036E-2</v>
          </cell>
          <cell r="AY1222">
            <v>5013.8248847926297</v>
          </cell>
          <cell r="AZ1222" t="str">
            <v>commission</v>
          </cell>
          <cell r="BA1222" t="str">
            <v>commissionEligible</v>
          </cell>
          <cell r="BB1222" t="str">
            <v>commissionIsrael</v>
          </cell>
          <cell r="BC1222" t="str">
            <v xml:space="preserve">commissionIsrael </v>
          </cell>
          <cell r="BH1222">
            <v>5</v>
          </cell>
        </row>
        <row r="1223">
          <cell r="B1223">
            <v>19596</v>
          </cell>
          <cell r="C1223">
            <v>14654</v>
          </cell>
          <cell r="D1223">
            <v>150026</v>
          </cell>
          <cell r="E1223" t="str">
            <v>Rukome Agwae</v>
          </cell>
          <cell r="F1223" t="str">
            <v>Security Engineer</v>
          </cell>
          <cell r="G1223" t="str">
            <v>Employee</v>
          </cell>
          <cell r="H1223" t="str">
            <v>EMEA Sales</v>
          </cell>
          <cell r="I1223" t="str">
            <v>NIGERIA</v>
          </cell>
          <cell r="J1223" t="str">
            <v>Nigeria</v>
          </cell>
          <cell r="K1223">
            <v>43528</v>
          </cell>
          <cell r="L1223" t="str">
            <v>EMEA</v>
          </cell>
          <cell r="M1223" t="str">
            <v>E51P</v>
          </cell>
          <cell r="N1223" t="str">
            <v>E</v>
          </cell>
          <cell r="O1223" t="str">
            <v>5</v>
          </cell>
          <cell r="P1223" t="str">
            <v>Regular</v>
          </cell>
          <cell r="R1223">
            <v>1</v>
          </cell>
          <cell r="U1223" t="str">
            <v>NGN</v>
          </cell>
          <cell r="V1223" t="str">
            <v>EMEA Sales</v>
          </cell>
          <cell r="W1223" t="str">
            <v>Bruno Darmon</v>
          </cell>
          <cell r="Y1223" t="str">
            <v>Eligible</v>
          </cell>
          <cell r="Z1223">
            <v>14250000</v>
          </cell>
          <cell r="AA1223">
            <v>37325.962371464513</v>
          </cell>
          <cell r="AB1223">
            <v>14250000</v>
          </cell>
          <cell r="AC1223">
            <v>37325.962371464513</v>
          </cell>
          <cell r="AD1223">
            <v>4</v>
          </cell>
          <cell r="AE1223" t="str">
            <v>E51</v>
          </cell>
          <cell r="AF1223">
            <v>13000000</v>
          </cell>
          <cell r="AG1223">
            <v>20000000</v>
          </cell>
          <cell r="AH1223">
            <v>0.17</v>
          </cell>
          <cell r="AI1223">
            <v>2</v>
          </cell>
          <cell r="AJ1223">
            <v>0</v>
          </cell>
          <cell r="AK1223">
            <v>14962500</v>
          </cell>
          <cell r="AL1223">
            <v>5.0000000000000044E-2</v>
          </cell>
          <cell r="AM1223">
            <v>39192.260490037734</v>
          </cell>
          <cell r="AN1223">
            <v>1866.2981185732206</v>
          </cell>
          <cell r="AO1223">
            <v>-0.25187499999999996</v>
          </cell>
          <cell r="AQ1223">
            <v>14250000</v>
          </cell>
          <cell r="AR1223">
            <v>50000000</v>
          </cell>
          <cell r="AS1223">
            <v>0</v>
          </cell>
          <cell r="AT1223">
            <v>1</v>
          </cell>
          <cell r="AU1223">
            <v>0</v>
          </cell>
          <cell r="AV1223">
            <v>14962500</v>
          </cell>
          <cell r="AW1223">
            <v>39192.260490037734</v>
          </cell>
          <cell r="AX1223">
            <v>5.0000000000000044E-2</v>
          </cell>
          <cell r="AY1223">
            <v>1866.2981185732206</v>
          </cell>
          <cell r="AZ1223" t="str">
            <v>commission</v>
          </cell>
          <cell r="BA1223" t="str">
            <v>commissionEligible</v>
          </cell>
          <cell r="BB1223" t="str">
            <v>commissionNigeria</v>
          </cell>
          <cell r="BC1223" t="str">
            <v xml:space="preserve">commissionNigeria </v>
          </cell>
          <cell r="BH1223">
            <v>5</v>
          </cell>
        </row>
        <row r="1224">
          <cell r="B1224">
            <v>14575</v>
          </cell>
          <cell r="C1224">
            <v>9528</v>
          </cell>
          <cell r="D1224">
            <v>55179</v>
          </cell>
          <cell r="E1224" t="str">
            <v>Saad Nizam</v>
          </cell>
          <cell r="F1224" t="str">
            <v>Security Engineer</v>
          </cell>
          <cell r="G1224" t="str">
            <v>Employee</v>
          </cell>
          <cell r="H1224" t="str">
            <v>EMEA Sales</v>
          </cell>
          <cell r="I1224" t="str">
            <v>DUBAI</v>
          </cell>
          <cell r="J1224" t="str">
            <v>United Arab Emirates</v>
          </cell>
          <cell r="K1224">
            <v>42369</v>
          </cell>
          <cell r="L1224" t="str">
            <v>EMEA</v>
          </cell>
          <cell r="M1224" t="str">
            <v>E41P</v>
          </cell>
          <cell r="N1224" t="str">
            <v>E</v>
          </cell>
          <cell r="O1224" t="str">
            <v>4</v>
          </cell>
          <cell r="P1224" t="str">
            <v>Regular</v>
          </cell>
          <cell r="R1224">
            <v>1</v>
          </cell>
          <cell r="U1224" t="str">
            <v>AED</v>
          </cell>
          <cell r="V1224" t="str">
            <v>EMEA Sales</v>
          </cell>
          <cell r="W1224" t="str">
            <v>Bruno Darmon</v>
          </cell>
          <cell r="Y1224" t="str">
            <v>Eligible</v>
          </cell>
          <cell r="Z1224">
            <v>450000</v>
          </cell>
          <cell r="AA1224">
            <v>122532.33492171546</v>
          </cell>
          <cell r="AB1224">
            <v>450000</v>
          </cell>
          <cell r="AC1224">
            <v>122532.33492171546</v>
          </cell>
          <cell r="AD1224">
            <v>4</v>
          </cell>
          <cell r="AE1224" t="str">
            <v>E41</v>
          </cell>
          <cell r="AF1224">
            <v>420000</v>
          </cell>
          <cell r="AG1224">
            <v>620000</v>
          </cell>
          <cell r="AH1224">
            <v>0.15</v>
          </cell>
          <cell r="AI1224">
            <v>2</v>
          </cell>
          <cell r="AJ1224">
            <v>0</v>
          </cell>
          <cell r="AK1224">
            <v>472500</v>
          </cell>
          <cell r="AL1224">
            <v>5.0000000000000044E-2</v>
          </cell>
          <cell r="AM1224">
            <v>128658.95166780123</v>
          </cell>
          <cell r="AN1224">
            <v>6126.6167460857687</v>
          </cell>
          <cell r="AO1224">
            <v>-0.23790322580645162</v>
          </cell>
          <cell r="AQ1224">
            <v>280000</v>
          </cell>
          <cell r="AR1224">
            <v>920000</v>
          </cell>
          <cell r="AS1224">
            <v>0.26</v>
          </cell>
          <cell r="AT1224">
            <v>1</v>
          </cell>
          <cell r="AU1224">
            <v>0</v>
          </cell>
          <cell r="AV1224">
            <v>472500</v>
          </cell>
          <cell r="AW1224">
            <v>128658.95166780123</v>
          </cell>
          <cell r="AX1224">
            <v>5.0000000000000044E-2</v>
          </cell>
          <cell r="AY1224">
            <v>6126.6167460857687</v>
          </cell>
          <cell r="AZ1224" t="str">
            <v>commission</v>
          </cell>
          <cell r="BA1224" t="str">
            <v>commissionEligible</v>
          </cell>
          <cell r="BB1224" t="str">
            <v>commissionUnited Arab Emirates</v>
          </cell>
          <cell r="BC1224" t="str">
            <v xml:space="preserve">commissionUnited Arab Emirates </v>
          </cell>
          <cell r="BH1224">
            <v>4</v>
          </cell>
        </row>
        <row r="1225">
          <cell r="B1225">
            <v>17756</v>
          </cell>
          <cell r="C1225">
            <v>12757</v>
          </cell>
          <cell r="D1225">
            <v>25688</v>
          </cell>
          <cell r="E1225" t="str">
            <v>Sameer Basha</v>
          </cell>
          <cell r="F1225" t="str">
            <v>Security Engineer</v>
          </cell>
          <cell r="G1225" t="str">
            <v>Employee</v>
          </cell>
          <cell r="H1225" t="str">
            <v>EMEA Sales</v>
          </cell>
          <cell r="I1225" t="str">
            <v>DUBAI</v>
          </cell>
          <cell r="J1225" t="str">
            <v>United Arab Emirates</v>
          </cell>
          <cell r="K1225">
            <v>43160</v>
          </cell>
          <cell r="L1225" t="str">
            <v>EMEA</v>
          </cell>
          <cell r="M1225" t="str">
            <v>E51P</v>
          </cell>
          <cell r="N1225" t="str">
            <v>E</v>
          </cell>
          <cell r="O1225" t="str">
            <v>5</v>
          </cell>
          <cell r="P1225" t="str">
            <v>Regular</v>
          </cell>
          <cell r="R1225">
            <v>1</v>
          </cell>
          <cell r="U1225" t="str">
            <v>AED</v>
          </cell>
          <cell r="V1225" t="str">
            <v>EMEA Sales</v>
          </cell>
          <cell r="W1225" t="str">
            <v>Bruno Darmon</v>
          </cell>
          <cell r="Y1225" t="str">
            <v>Eligible</v>
          </cell>
          <cell r="Z1225">
            <v>341400</v>
          </cell>
          <cell r="AA1225">
            <v>92961.198093941464</v>
          </cell>
          <cell r="AB1225">
            <v>341400</v>
          </cell>
          <cell r="AC1225">
            <v>92961.198093941464</v>
          </cell>
          <cell r="AD1225">
            <v>4</v>
          </cell>
          <cell r="AE1225" t="str">
            <v>E51</v>
          </cell>
          <cell r="AF1225">
            <v>300000</v>
          </cell>
          <cell r="AG1225">
            <v>470000</v>
          </cell>
          <cell r="AH1225">
            <v>0.24</v>
          </cell>
          <cell r="AI1225">
            <v>2</v>
          </cell>
          <cell r="AJ1225">
            <v>0</v>
          </cell>
          <cell r="AK1225">
            <v>358470</v>
          </cell>
          <cell r="AL1225">
            <v>5.0000000000000044E-2</v>
          </cell>
          <cell r="AM1225">
            <v>97609.257998638539</v>
          </cell>
          <cell r="AN1225">
            <v>4648.0599046970747</v>
          </cell>
          <cell r="AO1225">
            <v>-0.23729787234042554</v>
          </cell>
          <cell r="AQ1225">
            <v>280000</v>
          </cell>
          <cell r="AR1225">
            <v>920000</v>
          </cell>
          <cell r="AS1225">
            <v>0.09</v>
          </cell>
          <cell r="AT1225">
            <v>1</v>
          </cell>
          <cell r="AU1225">
            <v>0</v>
          </cell>
          <cell r="AV1225">
            <v>358470</v>
          </cell>
          <cell r="AW1225">
            <v>97609.257998638539</v>
          </cell>
          <cell r="AX1225">
            <v>5.0000000000000044E-2</v>
          </cell>
          <cell r="AY1225">
            <v>4648.0599046970747</v>
          </cell>
          <cell r="AZ1225" t="str">
            <v>commission</v>
          </cell>
          <cell r="BA1225" t="str">
            <v>commissionEligible</v>
          </cell>
          <cell r="BB1225" t="str">
            <v>commissionUnited Arab Emirates</v>
          </cell>
          <cell r="BC1225" t="str">
            <v xml:space="preserve">commissionUnited Arab Emirates </v>
          </cell>
          <cell r="BH1225">
            <v>3</v>
          </cell>
        </row>
        <row r="1226">
          <cell r="B1226">
            <v>15760</v>
          </cell>
          <cell r="C1226">
            <v>10714</v>
          </cell>
          <cell r="D1226">
            <v>103529</v>
          </cell>
          <cell r="E1226" t="str">
            <v>Tomas Ruzicka</v>
          </cell>
          <cell r="F1226" t="str">
            <v>SE Team Leader, Czech Republic</v>
          </cell>
          <cell r="G1226" t="str">
            <v>Employee</v>
          </cell>
          <cell r="H1226" t="str">
            <v>EMEA Sales</v>
          </cell>
          <cell r="I1226" t="str">
            <v>PRAGUE</v>
          </cell>
          <cell r="J1226" t="str">
            <v>Czech Republic</v>
          </cell>
          <cell r="K1226">
            <v>42705</v>
          </cell>
          <cell r="L1226" t="str">
            <v>EMEA</v>
          </cell>
          <cell r="M1226" t="str">
            <v>E41M</v>
          </cell>
          <cell r="N1226" t="str">
            <v>E</v>
          </cell>
          <cell r="O1226" t="str">
            <v>4</v>
          </cell>
          <cell r="P1226" t="str">
            <v>Regular</v>
          </cell>
          <cell r="R1226">
            <v>1</v>
          </cell>
          <cell r="U1226" t="str">
            <v>CZK</v>
          </cell>
          <cell r="V1226" t="str">
            <v>EMEA Sales</v>
          </cell>
          <cell r="W1226" t="str">
            <v>Bruno Darmon</v>
          </cell>
          <cell r="Y1226" t="str">
            <v>Eligible</v>
          </cell>
          <cell r="Z1226">
            <v>2188650</v>
          </cell>
          <cell r="AA1226">
            <v>102196.7296130762</v>
          </cell>
          <cell r="AB1226">
            <v>2188650</v>
          </cell>
          <cell r="AC1226">
            <v>102196.7296130762</v>
          </cell>
          <cell r="AD1226">
            <v>4</v>
          </cell>
          <cell r="AE1226" t="str">
            <v>E41</v>
          </cell>
          <cell r="AF1226">
            <v>1500000</v>
          </cell>
          <cell r="AG1226">
            <v>2700000</v>
          </cell>
          <cell r="AH1226">
            <v>0.56999999999999995</v>
          </cell>
          <cell r="AI1226">
            <v>3</v>
          </cell>
          <cell r="AJ1226">
            <v>0</v>
          </cell>
          <cell r="AK1226">
            <v>2276196</v>
          </cell>
          <cell r="AL1226">
            <v>4.0000000000000036E-2</v>
          </cell>
          <cell r="AM1226">
            <v>106284.59879759925</v>
          </cell>
          <cell r="AN1226">
            <v>4087.8691845230496</v>
          </cell>
          <cell r="AO1226">
            <v>-0.15696444444444446</v>
          </cell>
          <cell r="AQ1226">
            <v>1562500</v>
          </cell>
          <cell r="AR1226">
            <v>7000000</v>
          </cell>
          <cell r="AS1226">
            <v>0.11</v>
          </cell>
          <cell r="AT1226">
            <v>1</v>
          </cell>
          <cell r="AU1226">
            <v>0</v>
          </cell>
          <cell r="AV1226">
            <v>2276196</v>
          </cell>
          <cell r="AW1226">
            <v>106284.59879759925</v>
          </cell>
          <cell r="AX1226">
            <v>4.0000000000000036E-2</v>
          </cell>
          <cell r="AY1226">
            <v>4087.8691845230496</v>
          </cell>
          <cell r="AZ1226" t="str">
            <v>commission</v>
          </cell>
          <cell r="BA1226" t="str">
            <v>commissionEligible</v>
          </cell>
          <cell r="BB1226" t="str">
            <v>commissionCzech Republic</v>
          </cell>
          <cell r="BC1226" t="str">
            <v xml:space="preserve">commissionCzech Republic </v>
          </cell>
          <cell r="BH1226">
            <v>5</v>
          </cell>
        </row>
        <row r="1227">
          <cell r="B1227">
            <v>8772</v>
          </cell>
          <cell r="C1227">
            <v>13044</v>
          </cell>
          <cell r="E1227" t="str">
            <v>Valerio Del Nobile</v>
          </cell>
          <cell r="F1227" t="str">
            <v>Security Engineer</v>
          </cell>
          <cell r="G1227" t="str">
            <v>Employee</v>
          </cell>
          <cell r="H1227" t="str">
            <v>EMEA Sales</v>
          </cell>
          <cell r="I1227" t="str">
            <v>ROME</v>
          </cell>
          <cell r="J1227" t="str">
            <v>Italy</v>
          </cell>
          <cell r="K1227">
            <v>40452</v>
          </cell>
          <cell r="L1227" t="str">
            <v>EMEA</v>
          </cell>
          <cell r="M1227" t="str">
            <v>E41P</v>
          </cell>
          <cell r="N1227" t="str">
            <v>E</v>
          </cell>
          <cell r="O1227" t="str">
            <v>4</v>
          </cell>
          <cell r="P1227" t="str">
            <v>Regular</v>
          </cell>
          <cell r="R1227">
            <v>1</v>
          </cell>
          <cell r="U1227" t="str">
            <v>EUR</v>
          </cell>
          <cell r="V1227" t="str">
            <v>EMEA Sales</v>
          </cell>
          <cell r="W1227" t="str">
            <v>Bruno Darmon</v>
          </cell>
          <cell r="Y1227" t="str">
            <v>Eligible</v>
          </cell>
          <cell r="Z1227">
            <v>89000</v>
          </cell>
          <cell r="AA1227">
            <v>108201.35746400731</v>
          </cell>
          <cell r="AB1227">
            <v>89000</v>
          </cell>
          <cell r="AC1227">
            <v>108201.35746400731</v>
          </cell>
          <cell r="AD1227">
            <v>4</v>
          </cell>
          <cell r="AE1227" t="str">
            <v>E41</v>
          </cell>
          <cell r="AF1227">
            <v>85000</v>
          </cell>
          <cell r="AG1227">
            <v>130000</v>
          </cell>
          <cell r="AH1227">
            <v>0.08</v>
          </cell>
          <cell r="AI1227">
            <v>1</v>
          </cell>
          <cell r="AJ1227">
            <v>0</v>
          </cell>
          <cell r="AK1227">
            <v>94340</v>
          </cell>
          <cell r="AL1227">
            <v>6.0000000000000053E-2</v>
          </cell>
          <cell r="AM1227">
            <v>114693.43891184774</v>
          </cell>
          <cell r="AN1227">
            <v>6492.0814478404354</v>
          </cell>
          <cell r="AO1227">
            <v>-0.27430769230769225</v>
          </cell>
          <cell r="AQ1227">
            <v>39120</v>
          </cell>
          <cell r="AR1227">
            <v>330000</v>
          </cell>
          <cell r="AS1227">
            <v>0.17</v>
          </cell>
          <cell r="AT1227">
            <v>1</v>
          </cell>
          <cell r="AU1227">
            <v>0</v>
          </cell>
          <cell r="AV1227">
            <v>94340</v>
          </cell>
          <cell r="AW1227">
            <v>114693.43891184774</v>
          </cell>
          <cell r="AX1227">
            <v>6.0000000000000053E-2</v>
          </cell>
          <cell r="AY1227">
            <v>6492.0814478404354</v>
          </cell>
          <cell r="AZ1227" t="str">
            <v>commission</v>
          </cell>
          <cell r="BA1227" t="str">
            <v>commissionEligible</v>
          </cell>
          <cell r="BB1227" t="str">
            <v>commissionItaly</v>
          </cell>
          <cell r="BC1227" t="str">
            <v xml:space="preserve">commissionItaly </v>
          </cell>
          <cell r="BH1227">
            <v>4</v>
          </cell>
        </row>
        <row r="1228">
          <cell r="B1228">
            <v>8637</v>
          </cell>
          <cell r="C1228">
            <v>20200</v>
          </cell>
          <cell r="D1228">
            <v>223070</v>
          </cell>
          <cell r="E1228" t="str">
            <v>Tom Kendrick</v>
          </cell>
          <cell r="F1228" t="str">
            <v>Security Expert EMEA</v>
          </cell>
          <cell r="G1228" t="str">
            <v>Employee</v>
          </cell>
          <cell r="H1228" t="str">
            <v>EMEA Sales</v>
          </cell>
          <cell r="I1228" t="str">
            <v>LONDON - HOME</v>
          </cell>
          <cell r="J1228" t="str">
            <v>United Kingdom</v>
          </cell>
          <cell r="K1228">
            <v>40360</v>
          </cell>
          <cell r="L1228" t="str">
            <v>EMEA</v>
          </cell>
          <cell r="M1228" t="str">
            <v>E41P</v>
          </cell>
          <cell r="N1228" t="str">
            <v>E</v>
          </cell>
          <cell r="O1228" t="str">
            <v>4</v>
          </cell>
          <cell r="P1228" t="str">
            <v>Regular</v>
          </cell>
          <cell r="S1228">
            <v>1</v>
          </cell>
          <cell r="U1228" t="str">
            <v>GBP</v>
          </cell>
          <cell r="V1228" t="str">
            <v>EMEA Sales</v>
          </cell>
          <cell r="W1228" t="str">
            <v>Bruno Darmon</v>
          </cell>
          <cell r="Y1228" t="str">
            <v>Eligible</v>
          </cell>
          <cell r="Z1228">
            <v>118000</v>
          </cell>
          <cell r="AA1228">
            <v>162280.953061256</v>
          </cell>
          <cell r="AB1228">
            <v>118000</v>
          </cell>
          <cell r="AC1228">
            <v>162280.953061256</v>
          </cell>
          <cell r="AD1228">
            <v>4</v>
          </cell>
          <cell r="AE1228" t="str">
            <v>E41</v>
          </cell>
          <cell r="AF1228">
            <v>80000</v>
          </cell>
          <cell r="AG1228">
            <v>130000</v>
          </cell>
          <cell r="AH1228">
            <v>0.76</v>
          </cell>
          <cell r="AI1228">
            <v>4</v>
          </cell>
          <cell r="AJ1228">
            <v>0</v>
          </cell>
          <cell r="AK1228">
            <v>121540</v>
          </cell>
          <cell r="AL1228">
            <v>3.0000000000000027E-2</v>
          </cell>
          <cell r="AM1228">
            <v>167149.38165309367</v>
          </cell>
          <cell r="AN1228">
            <v>4868.42859183767</v>
          </cell>
          <cell r="AO1228">
            <v>-6.5076923076923032E-2</v>
          </cell>
          <cell r="AQ1228">
            <v>33000</v>
          </cell>
          <cell r="AR1228">
            <v>265000</v>
          </cell>
          <cell r="AS1228">
            <v>0.36</v>
          </cell>
          <cell r="AT1228">
            <v>1</v>
          </cell>
          <cell r="AU1228">
            <v>0</v>
          </cell>
          <cell r="AV1228">
            <v>121540</v>
          </cell>
          <cell r="AW1228">
            <v>167149.38165309367</v>
          </cell>
          <cell r="AX1228">
            <v>3.0000000000000027E-2</v>
          </cell>
          <cell r="AY1228">
            <v>4868.42859183767</v>
          </cell>
          <cell r="AZ1228" t="str">
            <v>Target Bonus</v>
          </cell>
          <cell r="BA1228" t="str">
            <v>Target BonusEligible</v>
          </cell>
          <cell r="BB1228" t="str">
            <v>Target BonusUnited Kingdom</v>
          </cell>
          <cell r="BC1228" t="str">
            <v>Target BonusUnited Kingdom Employee</v>
          </cell>
          <cell r="BE1228" t="str">
            <v>Employee</v>
          </cell>
          <cell r="BF1228">
            <v>9833.3333333333339</v>
          </cell>
          <cell r="BG1228">
            <v>24000</v>
          </cell>
          <cell r="BH1228">
            <v>4</v>
          </cell>
          <cell r="BJ1228">
            <v>25000</v>
          </cell>
          <cell r="BK1228">
            <v>25000</v>
          </cell>
          <cell r="BL1228">
            <v>27500.000000000004</v>
          </cell>
        </row>
        <row r="1229">
          <cell r="B1229">
            <v>13026</v>
          </cell>
          <cell r="C1229">
            <v>8058</v>
          </cell>
          <cell r="D1229">
            <v>56678</v>
          </cell>
          <cell r="E1229" t="str">
            <v>Victor Molina Rodriguez</v>
          </cell>
          <cell r="F1229" t="str">
            <v>SE Team Leader, Channel</v>
          </cell>
          <cell r="G1229" t="str">
            <v>Employee</v>
          </cell>
          <cell r="H1229" t="str">
            <v>EMEA Sales</v>
          </cell>
          <cell r="I1229" t="str">
            <v>MADRID</v>
          </cell>
          <cell r="J1229" t="str">
            <v>Spain</v>
          </cell>
          <cell r="K1229">
            <v>42058</v>
          </cell>
          <cell r="L1229" t="str">
            <v>EMEA</v>
          </cell>
          <cell r="M1229" t="str">
            <v>E41M</v>
          </cell>
          <cell r="N1229" t="str">
            <v>E</v>
          </cell>
          <cell r="O1229" t="str">
            <v>4</v>
          </cell>
          <cell r="P1229" t="str">
            <v>Regular</v>
          </cell>
          <cell r="R1229">
            <v>1</v>
          </cell>
          <cell r="U1229" t="str">
            <v>EUR</v>
          </cell>
          <cell r="V1229" t="str">
            <v>EMEA Sales</v>
          </cell>
          <cell r="W1229" t="str">
            <v>Bruno Darmon</v>
          </cell>
          <cell r="Y1229" t="str">
            <v>Eligible</v>
          </cell>
          <cell r="Z1229">
            <v>94850</v>
          </cell>
          <cell r="AA1229">
            <v>115313.46916248419</v>
          </cell>
          <cell r="AB1229">
            <v>94850</v>
          </cell>
          <cell r="AC1229">
            <v>115313.46916248419</v>
          </cell>
          <cell r="AD1229">
            <v>3</v>
          </cell>
          <cell r="AE1229" t="str">
            <v>E41</v>
          </cell>
          <cell r="AF1229">
            <v>90000</v>
          </cell>
          <cell r="AG1229">
            <v>130000</v>
          </cell>
          <cell r="AH1229">
            <v>0.12</v>
          </cell>
          <cell r="AI1229">
            <v>1</v>
          </cell>
          <cell r="AJ1229">
            <v>0</v>
          </cell>
          <cell r="AK1229">
            <v>98644</v>
          </cell>
          <cell r="AL1229">
            <v>4.0000000000000036E-2</v>
          </cell>
          <cell r="AM1229">
            <v>119926.00792898356</v>
          </cell>
          <cell r="AN1229">
            <v>4612.5387664993614</v>
          </cell>
          <cell r="AO1229">
            <v>-0.24119999999999997</v>
          </cell>
          <cell r="AQ1229">
            <v>37000</v>
          </cell>
          <cell r="AR1229">
            <v>230000</v>
          </cell>
          <cell r="AS1229">
            <v>0.28999999999999998</v>
          </cell>
          <cell r="AT1229">
            <v>1</v>
          </cell>
          <cell r="AU1229">
            <v>0</v>
          </cell>
          <cell r="AV1229">
            <v>98644</v>
          </cell>
          <cell r="AW1229">
            <v>119926.00792898356</v>
          </cell>
          <cell r="AX1229">
            <v>4.0000000000000036E-2</v>
          </cell>
          <cell r="AY1229">
            <v>4612.5387664993614</v>
          </cell>
          <cell r="AZ1229" t="str">
            <v>commission</v>
          </cell>
          <cell r="BA1229" t="str">
            <v>commissionEligible</v>
          </cell>
          <cell r="BB1229" t="str">
            <v>commissionSpain</v>
          </cell>
          <cell r="BC1229" t="str">
            <v xml:space="preserve">commissionSpain </v>
          </cell>
          <cell r="BH1229">
            <v>4</v>
          </cell>
        </row>
        <row r="1230">
          <cell r="B1230">
            <v>7062</v>
          </cell>
          <cell r="C1230">
            <v>12075</v>
          </cell>
          <cell r="E1230" t="str">
            <v>William Mikanowski</v>
          </cell>
          <cell r="F1230" t="str">
            <v>GSI Security Solutions Expert</v>
          </cell>
          <cell r="G1230" t="str">
            <v>Employee</v>
          </cell>
          <cell r="H1230" t="str">
            <v>EMEA Sales</v>
          </cell>
          <cell r="I1230" t="str">
            <v>PARIS</v>
          </cell>
          <cell r="J1230" t="str">
            <v>France</v>
          </cell>
          <cell r="K1230">
            <v>39475</v>
          </cell>
          <cell r="L1230" t="str">
            <v>EMEA</v>
          </cell>
          <cell r="M1230" t="str">
            <v>E41P</v>
          </cell>
          <cell r="N1230" t="str">
            <v>E</v>
          </cell>
          <cell r="O1230" t="str">
            <v>4</v>
          </cell>
          <cell r="P1230" t="str">
            <v>Regular</v>
          </cell>
          <cell r="R1230">
            <v>1</v>
          </cell>
          <cell r="U1230" t="str">
            <v>EUR</v>
          </cell>
          <cell r="V1230" t="str">
            <v>EMEA Sales</v>
          </cell>
          <cell r="W1230" t="str">
            <v>Bruno Darmon</v>
          </cell>
          <cell r="Y1230" t="str">
            <v>Eligible</v>
          </cell>
          <cell r="Z1230">
            <v>116000</v>
          </cell>
          <cell r="AA1230">
            <v>141026.48838005448</v>
          </cell>
          <cell r="AB1230">
            <v>116000</v>
          </cell>
          <cell r="AC1230">
            <v>141026.48838005448</v>
          </cell>
          <cell r="AD1230">
            <v>4</v>
          </cell>
          <cell r="AE1230" t="str">
            <v>E41</v>
          </cell>
          <cell r="AF1230">
            <v>90000</v>
          </cell>
          <cell r="AG1230">
            <v>130000</v>
          </cell>
          <cell r="AH1230">
            <v>0.65</v>
          </cell>
          <cell r="AI1230">
            <v>3</v>
          </cell>
          <cell r="AJ1230">
            <v>0</v>
          </cell>
          <cell r="AK1230">
            <v>120640</v>
          </cell>
          <cell r="AL1230">
            <v>4.0000000000000036E-2</v>
          </cell>
          <cell r="AM1230">
            <v>146667.54791525664</v>
          </cell>
          <cell r="AN1230">
            <v>5641.0595352021628</v>
          </cell>
          <cell r="AO1230">
            <v>-7.1999999999999953E-2</v>
          </cell>
          <cell r="AQ1230">
            <v>43000</v>
          </cell>
          <cell r="AR1230">
            <v>305000</v>
          </cell>
          <cell r="AS1230">
            <v>0.27</v>
          </cell>
          <cell r="AT1230">
            <v>1</v>
          </cell>
          <cell r="AU1230">
            <v>0</v>
          </cell>
          <cell r="AV1230">
            <v>120640</v>
          </cell>
          <cell r="AW1230">
            <v>146667.54791525664</v>
          </cell>
          <cell r="AX1230">
            <v>4.0000000000000036E-2</v>
          </cell>
          <cell r="AY1230">
            <v>5641.0595352021628</v>
          </cell>
          <cell r="AZ1230" t="str">
            <v>commission</v>
          </cell>
          <cell r="BA1230" t="str">
            <v>commissionEligible</v>
          </cell>
          <cell r="BB1230" t="str">
            <v>commissionFrance</v>
          </cell>
          <cell r="BC1230" t="str">
            <v xml:space="preserve">commissionFrance </v>
          </cell>
          <cell r="BH1230">
            <v>4</v>
          </cell>
        </row>
        <row r="1231">
          <cell r="B1231">
            <v>20535</v>
          </cell>
          <cell r="C1231">
            <v>15622</v>
          </cell>
          <cell r="D1231">
            <v>36552</v>
          </cell>
          <cell r="E1231" t="str">
            <v>Wojciech Marczynski</v>
          </cell>
          <cell r="F1231" t="str">
            <v>Security Engineering Team Leader</v>
          </cell>
          <cell r="G1231" t="str">
            <v>Employee</v>
          </cell>
          <cell r="H1231" t="str">
            <v>EMEA Sales</v>
          </cell>
          <cell r="I1231" t="str">
            <v>WARSAW</v>
          </cell>
          <cell r="J1231" t="str">
            <v>Poland</v>
          </cell>
          <cell r="K1231">
            <v>43770</v>
          </cell>
          <cell r="L1231" t="str">
            <v>EMEA</v>
          </cell>
          <cell r="M1231" t="str">
            <v>E41M</v>
          </cell>
          <cell r="N1231" t="str">
            <v>E</v>
          </cell>
          <cell r="O1231" t="str">
            <v>4</v>
          </cell>
          <cell r="P1231" t="str">
            <v>Regular</v>
          </cell>
          <cell r="R1231">
            <v>1</v>
          </cell>
          <cell r="U1231" t="str">
            <v>PLN</v>
          </cell>
          <cell r="V1231" t="str">
            <v>EMEA Sales</v>
          </cell>
          <cell r="W1231" t="str">
            <v>Bruno Darmon</v>
          </cell>
          <cell r="Y1231" t="str">
            <v>Eligible</v>
          </cell>
          <cell r="Z1231">
            <v>340000</v>
          </cell>
          <cell r="AA1231">
            <v>90898.933441799789</v>
          </cell>
          <cell r="AB1231">
            <v>340000</v>
          </cell>
          <cell r="AC1231">
            <v>90898.933441799789</v>
          </cell>
          <cell r="AD1231">
            <v>4</v>
          </cell>
          <cell r="AE1231" t="str">
            <v>E41</v>
          </cell>
          <cell r="AF1231">
            <v>260000</v>
          </cell>
          <cell r="AG1231">
            <v>360000</v>
          </cell>
          <cell r="AH1231">
            <v>0.8</v>
          </cell>
          <cell r="AI1231">
            <v>4</v>
          </cell>
          <cell r="AJ1231">
            <v>0</v>
          </cell>
          <cell r="AK1231">
            <v>350200</v>
          </cell>
          <cell r="AL1231">
            <v>3.0000000000000027E-2</v>
          </cell>
          <cell r="AM1231">
            <v>93625.901445053794</v>
          </cell>
          <cell r="AN1231">
            <v>2726.9680032540055</v>
          </cell>
          <cell r="AO1231">
            <v>-2.7222222222222259E-2</v>
          </cell>
          <cell r="AQ1231">
            <v>153000</v>
          </cell>
          <cell r="AR1231">
            <v>807500</v>
          </cell>
          <cell r="AS1231">
            <v>0.28000000000000003</v>
          </cell>
          <cell r="AT1231">
            <v>1</v>
          </cell>
          <cell r="AU1231">
            <v>0</v>
          </cell>
          <cell r="AV1231">
            <v>350200</v>
          </cell>
          <cell r="AW1231">
            <v>93625.901445053794</v>
          </cell>
          <cell r="AX1231">
            <v>3.0000000000000027E-2</v>
          </cell>
          <cell r="AY1231">
            <v>2726.9680032540055</v>
          </cell>
          <cell r="AZ1231" t="str">
            <v>commission</v>
          </cell>
          <cell r="BA1231" t="str">
            <v>commissionEligible</v>
          </cell>
          <cell r="BB1231" t="str">
            <v>commissionPoland</v>
          </cell>
          <cell r="BC1231" t="str">
            <v xml:space="preserve">commissionPoland </v>
          </cell>
        </row>
        <row r="1232">
          <cell r="B1232">
            <v>12806</v>
          </cell>
          <cell r="C1232">
            <v>7834</v>
          </cell>
          <cell r="D1232">
            <v>49227</v>
          </cell>
          <cell r="E1232" t="str">
            <v>Xavier Duros</v>
          </cell>
          <cell r="F1232" t="str">
            <v>SE Manager France</v>
          </cell>
          <cell r="G1232" t="str">
            <v>Employee</v>
          </cell>
          <cell r="H1232" t="str">
            <v>EMEA Sales</v>
          </cell>
          <cell r="I1232" t="str">
            <v>PARIS</v>
          </cell>
          <cell r="J1232" t="str">
            <v>France</v>
          </cell>
          <cell r="K1232">
            <v>41988</v>
          </cell>
          <cell r="L1232" t="str">
            <v>EMEA</v>
          </cell>
          <cell r="M1232" t="str">
            <v>E41M</v>
          </cell>
          <cell r="N1232" t="str">
            <v>E</v>
          </cell>
          <cell r="O1232" t="str">
            <v>4</v>
          </cell>
          <cell r="P1232" t="str">
            <v>Regular</v>
          </cell>
          <cell r="R1232">
            <v>1</v>
          </cell>
          <cell r="U1232" t="str">
            <v>EUR</v>
          </cell>
          <cell r="V1232" t="str">
            <v>EMEA Sales</v>
          </cell>
          <cell r="W1232" t="str">
            <v>Bruno Darmon</v>
          </cell>
          <cell r="Y1232" t="str">
            <v>Eligible</v>
          </cell>
          <cell r="Z1232">
            <v>130000</v>
          </cell>
          <cell r="AA1232">
            <v>158046.92663281967</v>
          </cell>
          <cell r="AB1232">
            <v>130000</v>
          </cell>
          <cell r="AC1232">
            <v>158046.92663281967</v>
          </cell>
          <cell r="AD1232">
            <v>4</v>
          </cell>
          <cell r="AE1232" t="str">
            <v>E41</v>
          </cell>
          <cell r="AF1232">
            <v>90000</v>
          </cell>
          <cell r="AG1232">
            <v>130000</v>
          </cell>
          <cell r="AH1232">
            <v>1</v>
          </cell>
          <cell r="AI1232">
            <v>5</v>
          </cell>
          <cell r="AJ1232">
            <v>0</v>
          </cell>
          <cell r="AK1232">
            <v>132600</v>
          </cell>
          <cell r="AL1232">
            <v>2.0000000000000018E-2</v>
          </cell>
          <cell r="AM1232">
            <v>161207.86516547605</v>
          </cell>
          <cell r="AN1232">
            <v>3160.9385326563788</v>
          </cell>
          <cell r="AO1232">
            <v>2.0000000000000018E-2</v>
          </cell>
          <cell r="AQ1232">
            <v>43000</v>
          </cell>
          <cell r="AR1232">
            <v>305000</v>
          </cell>
          <cell r="AS1232">
            <v>0.33</v>
          </cell>
          <cell r="AT1232">
            <v>1</v>
          </cell>
          <cell r="AU1232">
            <v>0</v>
          </cell>
          <cell r="AV1232">
            <v>132600</v>
          </cell>
          <cell r="AW1232">
            <v>161207.86516547605</v>
          </cell>
          <cell r="AX1232">
            <v>2.0000000000000018E-2</v>
          </cell>
          <cell r="AY1232">
            <v>3160.9385326563788</v>
          </cell>
          <cell r="AZ1232" t="str">
            <v>commission</v>
          </cell>
          <cell r="BA1232" t="str">
            <v>commissionEligible</v>
          </cell>
          <cell r="BB1232" t="str">
            <v>commissionFrance</v>
          </cell>
          <cell r="BC1232" t="str">
            <v xml:space="preserve">commissionFrance </v>
          </cell>
          <cell r="BH1232">
            <v>5</v>
          </cell>
        </row>
        <row r="1233">
          <cell r="B1233">
            <v>19178</v>
          </cell>
          <cell r="C1233">
            <v>14236</v>
          </cell>
          <cell r="D1233">
            <v>176632</v>
          </cell>
          <cell r="E1233" t="str">
            <v>Miguel Dias De Freitas</v>
          </cell>
          <cell r="F1233" t="str">
            <v>Territory Account Manager</v>
          </cell>
          <cell r="G1233" t="str">
            <v>Left Site</v>
          </cell>
          <cell r="H1233" t="str">
            <v>EMEA Sales</v>
          </cell>
          <cell r="I1233" t="str">
            <v>SANDTON</v>
          </cell>
          <cell r="J1233" t="str">
            <v>South Africa</v>
          </cell>
          <cell r="K1233">
            <v>43437</v>
          </cell>
          <cell r="L1233" t="str">
            <v>EMEA</v>
          </cell>
          <cell r="M1233" t="str">
            <v>S53P</v>
          </cell>
          <cell r="N1233" t="str">
            <v>S</v>
          </cell>
          <cell r="O1233" t="str">
            <v>5</v>
          </cell>
          <cell r="P1233" t="str">
            <v>Regular</v>
          </cell>
          <cell r="U1233" t="str">
            <v>ZAR</v>
          </cell>
          <cell r="V1233" t="str">
            <v>EMEA Sales</v>
          </cell>
          <cell r="W1233" t="str">
            <v>Bruno Darmon</v>
          </cell>
          <cell r="Y1233" t="str">
            <v>Not Eligible - left</v>
          </cell>
          <cell r="Z1233">
            <v>1400000</v>
          </cell>
          <cell r="AA1233">
            <v>92818.363002078855</v>
          </cell>
          <cell r="AB1233">
            <v>1400000</v>
          </cell>
          <cell r="AC1233">
            <v>92818.363002078855</v>
          </cell>
        </row>
        <row r="1234">
          <cell r="B1234">
            <v>19692</v>
          </cell>
          <cell r="C1234">
            <v>14750</v>
          </cell>
          <cell r="D1234">
            <v>139977</v>
          </cell>
          <cell r="E1234" t="str">
            <v>Njeri Kibui</v>
          </cell>
          <cell r="F1234" t="str">
            <v>Channel Account Manager</v>
          </cell>
          <cell r="G1234" t="str">
            <v>Employee</v>
          </cell>
          <cell r="H1234" t="str">
            <v>EMEA Sales</v>
          </cell>
          <cell r="I1234" t="str">
            <v>KENYA</v>
          </cell>
          <cell r="J1234" t="str">
            <v>Kenya</v>
          </cell>
          <cell r="K1234">
            <v>43544</v>
          </cell>
          <cell r="L1234" t="str">
            <v>EMEA</v>
          </cell>
          <cell r="M1234" t="str">
            <v>S51P</v>
          </cell>
          <cell r="N1234" t="str">
            <v>S</v>
          </cell>
          <cell r="O1234" t="str">
            <v>5</v>
          </cell>
          <cell r="P1234" t="str">
            <v>Regular</v>
          </cell>
          <cell r="R1234">
            <v>1</v>
          </cell>
          <cell r="U1234" t="str">
            <v>KES</v>
          </cell>
          <cell r="V1234" t="str">
            <v>EMEA Sales</v>
          </cell>
          <cell r="W1234" t="str">
            <v>Bruno Darmon</v>
          </cell>
          <cell r="Y1234" t="str">
            <v>Eligible</v>
          </cell>
          <cell r="Z1234">
            <v>10550000</v>
          </cell>
          <cell r="AA1234">
            <v>95832.656049533514</v>
          </cell>
          <cell r="AB1234">
            <v>10550000</v>
          </cell>
          <cell r="AC1234">
            <v>95832.656049533514</v>
          </cell>
          <cell r="AD1234">
            <v>3</v>
          </cell>
          <cell r="AE1234" t="str">
            <v>S51</v>
          </cell>
          <cell r="AF1234">
            <v>7500000</v>
          </cell>
          <cell r="AG1234">
            <v>12000000</v>
          </cell>
          <cell r="AH1234">
            <v>0.67</v>
          </cell>
          <cell r="AI1234">
            <v>3</v>
          </cell>
          <cell r="AJ1234">
            <v>0</v>
          </cell>
          <cell r="AK1234">
            <v>10761000</v>
          </cell>
          <cell r="AL1234">
            <v>2.0000000000000018E-2</v>
          </cell>
          <cell r="AM1234">
            <v>97749.309170524182</v>
          </cell>
          <cell r="AN1234">
            <v>1916.653120990668</v>
          </cell>
          <cell r="AO1234">
            <v>-0.10324999999999995</v>
          </cell>
          <cell r="AQ1234">
            <v>4500000</v>
          </cell>
          <cell r="AR1234">
            <v>15000000</v>
          </cell>
          <cell r="AS1234">
            <v>0.56999999999999995</v>
          </cell>
          <cell r="AT1234">
            <v>1</v>
          </cell>
          <cell r="AU1234">
            <v>0</v>
          </cell>
          <cell r="AV1234">
            <v>10761000</v>
          </cell>
          <cell r="AW1234">
            <v>97749.309170524182</v>
          </cell>
          <cell r="AX1234">
            <v>2.0000000000000018E-2</v>
          </cell>
          <cell r="AY1234">
            <v>1916.653120990668</v>
          </cell>
          <cell r="AZ1234" t="str">
            <v>commission</v>
          </cell>
          <cell r="BA1234" t="str">
            <v>commissionEligible</v>
          </cell>
          <cell r="BB1234" t="str">
            <v>commissionKenya</v>
          </cell>
          <cell r="BC1234" t="str">
            <v xml:space="preserve">commissionKenya </v>
          </cell>
          <cell r="BH1234">
            <v>4</v>
          </cell>
        </row>
        <row r="1235">
          <cell r="B1235">
            <v>20646</v>
          </cell>
          <cell r="C1235">
            <v>15733</v>
          </cell>
          <cell r="D1235">
            <v>212072</v>
          </cell>
          <cell r="E1235" t="str">
            <v>Vincent Mabaso</v>
          </cell>
          <cell r="F1235" t="str">
            <v>Distribution Manager</v>
          </cell>
          <cell r="G1235" t="str">
            <v>Employee</v>
          </cell>
          <cell r="H1235" t="str">
            <v>EMEA Sales</v>
          </cell>
          <cell r="I1235" t="str">
            <v>SANDTON</v>
          </cell>
          <cell r="J1235" t="str">
            <v>South Africa</v>
          </cell>
          <cell r="K1235">
            <v>43794</v>
          </cell>
          <cell r="L1235" t="str">
            <v>EMEA</v>
          </cell>
          <cell r="M1235" t="str">
            <v>S41P</v>
          </cell>
          <cell r="N1235" t="str">
            <v>S</v>
          </cell>
          <cell r="O1235" t="str">
            <v>4</v>
          </cell>
          <cell r="P1235" t="str">
            <v>Regular</v>
          </cell>
          <cell r="R1235">
            <v>1</v>
          </cell>
          <cell r="U1235" t="str">
            <v>ZAR</v>
          </cell>
          <cell r="V1235" t="str">
            <v>EMEA Sales</v>
          </cell>
          <cell r="W1235" t="str">
            <v>Bruno Darmon</v>
          </cell>
          <cell r="Y1235" t="str">
            <v>Eligible</v>
          </cell>
          <cell r="Z1235">
            <v>1500000</v>
          </cell>
          <cell r="AA1235">
            <v>99448.246073655915</v>
          </cell>
          <cell r="AB1235">
            <v>1500000</v>
          </cell>
          <cell r="AC1235">
            <v>99448.246073655915</v>
          </cell>
          <cell r="AD1235">
            <v>3</v>
          </cell>
          <cell r="AE1235" t="str">
            <v>S41</v>
          </cell>
          <cell r="AF1235">
            <v>1100000</v>
          </cell>
          <cell r="AG1235">
            <v>1800000</v>
          </cell>
          <cell r="AH1235">
            <v>0.56999999999999995</v>
          </cell>
          <cell r="AI1235">
            <v>3</v>
          </cell>
          <cell r="AJ1235">
            <v>0</v>
          </cell>
          <cell r="AK1235">
            <v>1530000</v>
          </cell>
          <cell r="AL1235">
            <v>2.0000000000000018E-2</v>
          </cell>
          <cell r="AM1235">
            <v>101437.21099512903</v>
          </cell>
          <cell r="AN1235">
            <v>1988.964921473118</v>
          </cell>
          <cell r="AO1235">
            <v>-0.15000000000000002</v>
          </cell>
          <cell r="AQ1235">
            <v>372600</v>
          </cell>
          <cell r="AR1235">
            <v>3900000</v>
          </cell>
          <cell r="AS1235">
            <v>0.31</v>
          </cell>
          <cell r="AT1235">
            <v>1</v>
          </cell>
          <cell r="AU1235">
            <v>0</v>
          </cell>
          <cell r="AV1235">
            <v>1530000</v>
          </cell>
          <cell r="AW1235">
            <v>101437.21099512903</v>
          </cell>
          <cell r="AX1235">
            <v>2.0000000000000018E-2</v>
          </cell>
          <cell r="AY1235">
            <v>1988.964921473118</v>
          </cell>
          <cell r="AZ1235" t="str">
            <v>commission</v>
          </cell>
          <cell r="BA1235" t="str">
            <v>commissionEligible</v>
          </cell>
          <cell r="BB1235" t="str">
            <v>commissionSouth Africa</v>
          </cell>
          <cell r="BC1235" t="str">
            <v xml:space="preserve">commissionSouth Africa </v>
          </cell>
        </row>
        <row r="1236">
          <cell r="B1236">
            <v>19577</v>
          </cell>
          <cell r="C1236">
            <v>14635</v>
          </cell>
          <cell r="D1236">
            <v>88421</v>
          </cell>
          <cell r="E1236" t="str">
            <v>Alexandre Nevraumont</v>
          </cell>
          <cell r="F1236" t="str">
            <v>Head of Distribution, Europe</v>
          </cell>
          <cell r="G1236" t="str">
            <v>Employee</v>
          </cell>
          <cell r="H1236" t="str">
            <v>EMEA Sales</v>
          </cell>
          <cell r="I1236" t="str">
            <v>PARIS</v>
          </cell>
          <cell r="J1236" t="str">
            <v>France</v>
          </cell>
          <cell r="K1236">
            <v>43542</v>
          </cell>
          <cell r="L1236" t="str">
            <v>EMEA</v>
          </cell>
          <cell r="M1236" t="str">
            <v>S31M</v>
          </cell>
          <cell r="N1236" t="str">
            <v>S</v>
          </cell>
          <cell r="O1236" t="str">
            <v>3</v>
          </cell>
          <cell r="P1236" t="str">
            <v>Regular</v>
          </cell>
          <cell r="R1236">
            <v>1</v>
          </cell>
          <cell r="U1236" t="str">
            <v>EUR</v>
          </cell>
          <cell r="V1236" t="str">
            <v>EMEA Sales</v>
          </cell>
          <cell r="W1236" t="str">
            <v>Bruno Darmon</v>
          </cell>
          <cell r="Y1236" t="str">
            <v>Eligible</v>
          </cell>
          <cell r="Z1236">
            <v>205000</v>
          </cell>
          <cell r="AA1236">
            <v>249227.84584406178</v>
          </cell>
          <cell r="AB1236">
            <v>205000</v>
          </cell>
          <cell r="AC1236">
            <v>249227.84584406178</v>
          </cell>
          <cell r="AD1236">
            <v>4</v>
          </cell>
          <cell r="AE1236" t="str">
            <v>S31</v>
          </cell>
          <cell r="AF1236">
            <v>150000</v>
          </cell>
          <cell r="AG1236">
            <v>220000</v>
          </cell>
          <cell r="AH1236">
            <v>0.78</v>
          </cell>
          <cell r="AI1236">
            <v>4</v>
          </cell>
          <cell r="AJ1236">
            <v>0</v>
          </cell>
          <cell r="AK1236">
            <v>211150</v>
          </cell>
          <cell r="AL1236">
            <v>3.0000000000000027E-2</v>
          </cell>
          <cell r="AM1236">
            <v>256704.68121938361</v>
          </cell>
          <cell r="AN1236">
            <v>7476.8353753218253</v>
          </cell>
          <cell r="AO1236">
            <v>-4.0227272727272778E-2</v>
          </cell>
          <cell r="AQ1236">
            <v>43000</v>
          </cell>
          <cell r="AR1236">
            <v>305000</v>
          </cell>
          <cell r="AS1236">
            <v>0.61</v>
          </cell>
          <cell r="AT1236">
            <v>1</v>
          </cell>
          <cell r="AU1236">
            <v>0</v>
          </cell>
          <cell r="AV1236">
            <v>211150</v>
          </cell>
          <cell r="AW1236">
            <v>256704.68121938361</v>
          </cell>
          <cell r="AX1236">
            <v>3.0000000000000027E-2</v>
          </cell>
          <cell r="AY1236">
            <v>7476.8353753218253</v>
          </cell>
          <cell r="AZ1236" t="str">
            <v>commission</v>
          </cell>
          <cell r="BA1236" t="str">
            <v>commissionEligible</v>
          </cell>
          <cell r="BB1236" t="str">
            <v>commissionFrance</v>
          </cell>
          <cell r="BC1236" t="str">
            <v xml:space="preserve">commissionFrance </v>
          </cell>
          <cell r="BH1236">
            <v>4</v>
          </cell>
        </row>
        <row r="1237">
          <cell r="B1237">
            <v>17815</v>
          </cell>
          <cell r="C1237">
            <v>12816</v>
          </cell>
          <cell r="D1237">
            <v>150936</v>
          </cell>
          <cell r="E1237" t="str">
            <v>Alvaro Amato</v>
          </cell>
          <cell r="F1237" t="str">
            <v>Sales Manager High Touch</v>
          </cell>
          <cell r="G1237" t="str">
            <v>Employee</v>
          </cell>
          <cell r="H1237" t="str">
            <v>EMEA Sales</v>
          </cell>
          <cell r="I1237" t="str">
            <v>ZURICH</v>
          </cell>
          <cell r="J1237" t="str">
            <v>Switzerland</v>
          </cell>
          <cell r="K1237">
            <v>43191</v>
          </cell>
          <cell r="L1237" t="str">
            <v>EMEA</v>
          </cell>
          <cell r="M1237" t="str">
            <v>S43M</v>
          </cell>
          <cell r="N1237" t="str">
            <v>S</v>
          </cell>
          <cell r="O1237" t="str">
            <v>4</v>
          </cell>
          <cell r="P1237" t="str">
            <v>Regular</v>
          </cell>
          <cell r="R1237">
            <v>1</v>
          </cell>
          <cell r="U1237" t="str">
            <v>CHF</v>
          </cell>
          <cell r="V1237" t="str">
            <v>EMEA Sales</v>
          </cell>
          <cell r="W1237" t="str">
            <v>Bruno Darmon</v>
          </cell>
          <cell r="Y1237" t="str">
            <v>Eligible</v>
          </cell>
          <cell r="Z1237">
            <v>265000</v>
          </cell>
          <cell r="AA1237">
            <v>298954.27744286135</v>
          </cell>
          <cell r="AB1237">
            <v>265000</v>
          </cell>
          <cell r="AC1237">
            <v>298954.27744286135</v>
          </cell>
          <cell r="AD1237">
            <v>4</v>
          </cell>
          <cell r="AE1237" t="str">
            <v>S43</v>
          </cell>
          <cell r="AF1237">
            <v>170000</v>
          </cell>
          <cell r="AG1237">
            <v>255000</v>
          </cell>
          <cell r="AH1237">
            <v>1</v>
          </cell>
          <cell r="AI1237">
            <v>5</v>
          </cell>
          <cell r="AJ1237">
            <v>0</v>
          </cell>
          <cell r="AK1237">
            <v>265000</v>
          </cell>
          <cell r="AL1237">
            <v>0</v>
          </cell>
          <cell r="AM1237">
            <v>298954.27744286135</v>
          </cell>
          <cell r="AN1237">
            <v>0</v>
          </cell>
          <cell r="AO1237">
            <v>3.9215686274509887E-2</v>
          </cell>
          <cell r="AP1237" t="str">
            <v>Above Range</v>
          </cell>
          <cell r="AQ1237">
            <v>99300</v>
          </cell>
          <cell r="AR1237">
            <v>380000</v>
          </cell>
          <cell r="AS1237">
            <v>0.59</v>
          </cell>
          <cell r="AT1237">
            <v>1</v>
          </cell>
          <cell r="AU1237">
            <v>0</v>
          </cell>
          <cell r="AV1237">
            <v>265000</v>
          </cell>
          <cell r="AW1237">
            <v>298954.27744286135</v>
          </cell>
          <cell r="AX1237">
            <v>0</v>
          </cell>
          <cell r="AY1237">
            <v>0</v>
          </cell>
          <cell r="AZ1237" t="str">
            <v>commission</v>
          </cell>
          <cell r="BA1237" t="str">
            <v>commissionEligible</v>
          </cell>
          <cell r="BB1237" t="str">
            <v>commissionSwitzerland</v>
          </cell>
          <cell r="BC1237" t="str">
            <v xml:space="preserve">commissionSwitzerland </v>
          </cell>
          <cell r="BH1237">
            <v>3</v>
          </cell>
        </row>
        <row r="1238">
          <cell r="B1238">
            <v>10890</v>
          </cell>
          <cell r="C1238">
            <v>90198</v>
          </cell>
          <cell r="E1238" t="str">
            <v>Dietmar Schnabel</v>
          </cell>
          <cell r="F1238" t="str">
            <v>Country Manager, Germany</v>
          </cell>
          <cell r="G1238" t="str">
            <v>Employee</v>
          </cell>
          <cell r="H1238" t="str">
            <v>EMEA Sales</v>
          </cell>
          <cell r="I1238" t="str">
            <v>MUNICH</v>
          </cell>
          <cell r="J1238" t="str">
            <v>Germany</v>
          </cell>
          <cell r="K1238">
            <v>41281</v>
          </cell>
          <cell r="L1238" t="str">
            <v>EMEA</v>
          </cell>
          <cell r="M1238" t="str">
            <v>S20M</v>
          </cell>
          <cell r="N1238" t="str">
            <v>S</v>
          </cell>
          <cell r="O1238" t="str">
            <v>2</v>
          </cell>
          <cell r="P1238" t="str">
            <v>Regular</v>
          </cell>
          <cell r="R1238">
            <v>1</v>
          </cell>
          <cell r="U1238" t="str">
            <v>EUR</v>
          </cell>
          <cell r="V1238" t="str">
            <v>EMEA Sales</v>
          </cell>
          <cell r="W1238" t="str">
            <v>Bruno Darmon</v>
          </cell>
          <cell r="Y1238" t="str">
            <v>Eligible</v>
          </cell>
          <cell r="Z1238">
            <v>271500</v>
          </cell>
          <cell r="AA1238">
            <v>330074.92754469643</v>
          </cell>
          <cell r="AB1238">
            <v>271500</v>
          </cell>
          <cell r="AC1238">
            <v>330074.92754469643</v>
          </cell>
          <cell r="AD1238">
            <v>4</v>
          </cell>
          <cell r="AE1238" t="str">
            <v>S20</v>
          </cell>
          <cell r="AF1238">
            <v>230000</v>
          </cell>
          <cell r="AG1238">
            <v>330000</v>
          </cell>
          <cell r="AH1238">
            <v>0.41</v>
          </cell>
          <cell r="AI1238">
            <v>2</v>
          </cell>
          <cell r="AJ1238">
            <v>0</v>
          </cell>
          <cell r="AK1238">
            <v>285075</v>
          </cell>
          <cell r="AL1238">
            <v>5.0000000000000044E-2</v>
          </cell>
          <cell r="AM1238">
            <v>346578.67392193124</v>
          </cell>
          <cell r="AN1238">
            <v>16503.746377234813</v>
          </cell>
          <cell r="AO1238">
            <v>-0.13613636363636361</v>
          </cell>
          <cell r="AQ1238">
            <v>58500</v>
          </cell>
          <cell r="AR1238">
            <v>390000</v>
          </cell>
          <cell r="AS1238">
            <v>0.64</v>
          </cell>
          <cell r="AT1238">
            <v>1</v>
          </cell>
          <cell r="AU1238">
            <v>0</v>
          </cell>
          <cell r="AV1238">
            <v>285075</v>
          </cell>
          <cell r="AW1238">
            <v>346578.67392193124</v>
          </cell>
          <cell r="AX1238">
            <v>5.0000000000000044E-2</v>
          </cell>
          <cell r="AY1238">
            <v>16503.746377234813</v>
          </cell>
          <cell r="AZ1238" t="str">
            <v>commission</v>
          </cell>
          <cell r="BA1238" t="str">
            <v>commissionEligible</v>
          </cell>
          <cell r="BB1238" t="str">
            <v>commissionGermany</v>
          </cell>
          <cell r="BC1238" t="str">
            <v xml:space="preserve">commissionGermany </v>
          </cell>
          <cell r="BH1238">
            <v>2</v>
          </cell>
        </row>
        <row r="1239">
          <cell r="B1239">
            <v>7088</v>
          </cell>
          <cell r="C1239">
            <v>30086</v>
          </cell>
          <cell r="E1239" t="str">
            <v>Dirk Muller</v>
          </cell>
          <cell r="F1239" t="str">
            <v>Major Account Manager</v>
          </cell>
          <cell r="G1239" t="str">
            <v>Employee</v>
          </cell>
          <cell r="H1239" t="str">
            <v>EMEA Sales</v>
          </cell>
          <cell r="I1239" t="str">
            <v>COLOGNE</v>
          </cell>
          <cell r="J1239" t="str">
            <v>Germany</v>
          </cell>
          <cell r="K1239">
            <v>39479</v>
          </cell>
          <cell r="L1239" t="str">
            <v>EMEA</v>
          </cell>
          <cell r="M1239" t="str">
            <v>S41P</v>
          </cell>
          <cell r="N1239" t="str">
            <v>S</v>
          </cell>
          <cell r="O1239" t="str">
            <v>4</v>
          </cell>
          <cell r="P1239" t="str">
            <v>Regular</v>
          </cell>
          <cell r="R1239">
            <v>1</v>
          </cell>
          <cell r="U1239" t="str">
            <v>EUR</v>
          </cell>
          <cell r="V1239" t="str">
            <v>EMEA Sales</v>
          </cell>
          <cell r="W1239" t="str">
            <v>Bruno Darmon</v>
          </cell>
          <cell r="Y1239" t="str">
            <v>Eligible</v>
          </cell>
          <cell r="Z1239">
            <v>146000</v>
          </cell>
          <cell r="AA1239">
            <v>177498.85606455131</v>
          </cell>
          <cell r="AB1239">
            <v>146000</v>
          </cell>
          <cell r="AC1239">
            <v>177498.85606455131</v>
          </cell>
          <cell r="AD1239">
            <v>4</v>
          </cell>
          <cell r="AE1239" t="str">
            <v>S41</v>
          </cell>
          <cell r="AF1239">
            <v>115000</v>
          </cell>
          <cell r="AG1239">
            <v>170000</v>
          </cell>
          <cell r="AH1239">
            <v>0.56000000000000005</v>
          </cell>
          <cell r="AI1239">
            <v>3</v>
          </cell>
          <cell r="AJ1239">
            <v>0</v>
          </cell>
          <cell r="AK1239">
            <v>151840</v>
          </cell>
          <cell r="AL1239">
            <v>4.0000000000000036E-2</v>
          </cell>
          <cell r="AM1239">
            <v>184598.81030713336</v>
          </cell>
          <cell r="AN1239">
            <v>7099.9542425820546</v>
          </cell>
          <cell r="AO1239">
            <v>-0.10682352941176465</v>
          </cell>
          <cell r="AQ1239">
            <v>58500</v>
          </cell>
          <cell r="AR1239">
            <v>390000</v>
          </cell>
          <cell r="AS1239">
            <v>0.26</v>
          </cell>
          <cell r="AT1239">
            <v>1</v>
          </cell>
          <cell r="AU1239">
            <v>0</v>
          </cell>
          <cell r="AV1239">
            <v>151840</v>
          </cell>
          <cell r="AW1239">
            <v>184598.81030713336</v>
          </cell>
          <cell r="AX1239">
            <v>4.0000000000000036E-2</v>
          </cell>
          <cell r="AY1239">
            <v>7099.9542425820546</v>
          </cell>
          <cell r="AZ1239" t="str">
            <v>commission</v>
          </cell>
          <cell r="BA1239" t="str">
            <v>commissionEligible</v>
          </cell>
          <cell r="BB1239" t="str">
            <v>commissionGermany</v>
          </cell>
          <cell r="BC1239" t="str">
            <v xml:space="preserve">commissionGermany </v>
          </cell>
          <cell r="BH1239">
            <v>4</v>
          </cell>
        </row>
        <row r="1240">
          <cell r="B1240">
            <v>17236</v>
          </cell>
          <cell r="C1240">
            <v>12265</v>
          </cell>
          <cell r="D1240">
            <v>138860</v>
          </cell>
          <cell r="E1240" t="str">
            <v>Elena Peev</v>
          </cell>
          <cell r="F1240" t="str">
            <v>Major Account Manager</v>
          </cell>
          <cell r="G1240" t="str">
            <v>Employee</v>
          </cell>
          <cell r="H1240" t="str">
            <v>EMEA Sales</v>
          </cell>
          <cell r="I1240" t="str">
            <v>MUNICH - HOME</v>
          </cell>
          <cell r="J1240" t="str">
            <v>Germany</v>
          </cell>
          <cell r="K1240">
            <v>43070</v>
          </cell>
          <cell r="L1240" t="str">
            <v>EMEA</v>
          </cell>
          <cell r="M1240" t="str">
            <v>S53P</v>
          </cell>
          <cell r="N1240" t="str">
            <v>S</v>
          </cell>
          <cell r="O1240" t="str">
            <v>5</v>
          </cell>
          <cell r="P1240" t="str">
            <v>Regular</v>
          </cell>
          <cell r="R1240">
            <v>1</v>
          </cell>
          <cell r="U1240" t="str">
            <v>EUR</v>
          </cell>
          <cell r="V1240" t="str">
            <v>EMEA Sales</v>
          </cell>
          <cell r="W1240" t="str">
            <v>Bruno Darmon</v>
          </cell>
          <cell r="Y1240" t="str">
            <v>Eligible</v>
          </cell>
          <cell r="Z1240">
            <v>104500</v>
          </cell>
          <cell r="AA1240">
            <v>127045.41410099734</v>
          </cell>
          <cell r="AB1240">
            <v>104500</v>
          </cell>
          <cell r="AC1240">
            <v>127045.41410099734</v>
          </cell>
          <cell r="AD1240">
            <v>3</v>
          </cell>
          <cell r="AE1240" t="str">
            <v>S53</v>
          </cell>
          <cell r="AF1240">
            <v>90000</v>
          </cell>
          <cell r="AG1240">
            <v>130000</v>
          </cell>
          <cell r="AH1240">
            <v>0.36</v>
          </cell>
          <cell r="AI1240">
            <v>2</v>
          </cell>
          <cell r="AJ1240">
            <v>0</v>
          </cell>
          <cell r="AK1240">
            <v>107635</v>
          </cell>
          <cell r="AL1240">
            <v>3.0000000000000027E-2</v>
          </cell>
          <cell r="AM1240">
            <v>130856.77652402726</v>
          </cell>
          <cell r="AN1240">
            <v>3811.3624230299174</v>
          </cell>
          <cell r="AO1240">
            <v>-0.17203846153846158</v>
          </cell>
          <cell r="AQ1240">
            <v>58500</v>
          </cell>
          <cell r="AR1240">
            <v>390000</v>
          </cell>
          <cell r="AS1240">
            <v>0.13</v>
          </cell>
          <cell r="AT1240">
            <v>1</v>
          </cell>
          <cell r="AU1240">
            <v>0</v>
          </cell>
          <cell r="AV1240">
            <v>107635</v>
          </cell>
          <cell r="AW1240">
            <v>130856.77652402726</v>
          </cell>
          <cell r="AX1240">
            <v>3.0000000000000027E-2</v>
          </cell>
          <cell r="AY1240">
            <v>3811.3624230299174</v>
          </cell>
          <cell r="AZ1240" t="str">
            <v>commission</v>
          </cell>
          <cell r="BA1240" t="str">
            <v>commissionEligible</v>
          </cell>
          <cell r="BB1240" t="str">
            <v>commissionGermany</v>
          </cell>
          <cell r="BC1240" t="str">
            <v xml:space="preserve">commissionGermany </v>
          </cell>
          <cell r="BH1240">
            <v>4</v>
          </cell>
        </row>
        <row r="1241">
          <cell r="B1241">
            <v>18614</v>
          </cell>
          <cell r="C1241">
            <v>13660</v>
          </cell>
          <cell r="D1241">
            <v>158956</v>
          </cell>
          <cell r="E1241" t="str">
            <v>Ernad Sabotic</v>
          </cell>
          <cell r="F1241" t="str">
            <v>Channel Manager</v>
          </cell>
          <cell r="G1241" t="str">
            <v>Employee</v>
          </cell>
          <cell r="H1241" t="str">
            <v>EMEA Sales</v>
          </cell>
          <cell r="I1241" t="str">
            <v>ZURICH</v>
          </cell>
          <cell r="J1241" t="str">
            <v>Switzerland</v>
          </cell>
          <cell r="K1241">
            <v>43374</v>
          </cell>
          <cell r="L1241" t="str">
            <v>EMEA</v>
          </cell>
          <cell r="M1241" t="str">
            <v>S51P</v>
          </cell>
          <cell r="N1241" t="str">
            <v>S</v>
          </cell>
          <cell r="O1241" t="str">
            <v>5</v>
          </cell>
          <cell r="P1241" t="str">
            <v>Regular</v>
          </cell>
          <cell r="R1241">
            <v>1</v>
          </cell>
          <cell r="U1241" t="str">
            <v>CHF</v>
          </cell>
          <cell r="V1241" t="str">
            <v>EMEA Sales</v>
          </cell>
          <cell r="W1241" t="str">
            <v>Bruno Darmon</v>
          </cell>
          <cell r="Y1241" t="str">
            <v>Eligible</v>
          </cell>
          <cell r="Z1241">
            <v>134600</v>
          </cell>
          <cell r="AA1241">
            <v>151846.21035399672</v>
          </cell>
          <cell r="AB1241">
            <v>134600</v>
          </cell>
          <cell r="AC1241">
            <v>151846.21035399672</v>
          </cell>
          <cell r="AD1241">
            <v>4</v>
          </cell>
          <cell r="AE1241" t="str">
            <v>S51</v>
          </cell>
          <cell r="AF1241">
            <v>120000</v>
          </cell>
          <cell r="AG1241">
            <v>180000</v>
          </cell>
          <cell r="AH1241">
            <v>0.24</v>
          </cell>
          <cell r="AI1241">
            <v>2</v>
          </cell>
          <cell r="AJ1241">
            <v>0</v>
          </cell>
          <cell r="AK1241">
            <v>141330</v>
          </cell>
          <cell r="AL1241">
            <v>5.0000000000000044E-2</v>
          </cell>
          <cell r="AM1241">
            <v>159438.52087169656</v>
          </cell>
          <cell r="AN1241">
            <v>7592.3105176998361</v>
          </cell>
          <cell r="AO1241">
            <v>-0.21483333333333332</v>
          </cell>
          <cell r="AQ1241">
            <v>99300</v>
          </cell>
          <cell r="AR1241">
            <v>380000</v>
          </cell>
          <cell r="AS1241">
            <v>0.12</v>
          </cell>
          <cell r="AT1241">
            <v>1</v>
          </cell>
          <cell r="AU1241">
            <v>0</v>
          </cell>
          <cell r="AV1241">
            <v>141330</v>
          </cell>
          <cell r="AW1241">
            <v>159438.52087169656</v>
          </cell>
          <cell r="AX1241">
            <v>5.0000000000000044E-2</v>
          </cell>
          <cell r="AY1241">
            <v>7592.3105176998361</v>
          </cell>
          <cell r="AZ1241" t="str">
            <v>commission</v>
          </cell>
          <cell r="BA1241" t="str">
            <v>commissionEligible</v>
          </cell>
          <cell r="BB1241" t="str">
            <v>commissionSwitzerland</v>
          </cell>
          <cell r="BC1241" t="str">
            <v xml:space="preserve">commissionSwitzerland </v>
          </cell>
          <cell r="BH1241">
            <v>3</v>
          </cell>
        </row>
        <row r="1242">
          <cell r="B1242">
            <v>17430</v>
          </cell>
          <cell r="C1242">
            <v>12448</v>
          </cell>
          <cell r="D1242">
            <v>112454</v>
          </cell>
          <cell r="E1242" t="str">
            <v>Felipe Da Fortuna</v>
          </cell>
          <cell r="F1242" t="str">
            <v>Major Account Manager</v>
          </cell>
          <cell r="G1242" t="str">
            <v>Employee</v>
          </cell>
          <cell r="H1242" t="str">
            <v>EMEA Sales</v>
          </cell>
          <cell r="I1242" t="str">
            <v>ZURICH</v>
          </cell>
          <cell r="J1242" t="str">
            <v>Switzerland</v>
          </cell>
          <cell r="K1242">
            <v>43132</v>
          </cell>
          <cell r="L1242" t="str">
            <v>EMEA</v>
          </cell>
          <cell r="M1242" t="str">
            <v>S43P</v>
          </cell>
          <cell r="N1242" t="str">
            <v>S</v>
          </cell>
          <cell r="O1242" t="str">
            <v>4</v>
          </cell>
          <cell r="P1242" t="str">
            <v>Regular</v>
          </cell>
          <cell r="R1242">
            <v>1</v>
          </cell>
          <cell r="U1242" t="str">
            <v>CHF</v>
          </cell>
          <cell r="V1242" t="str">
            <v>EMEA Sales</v>
          </cell>
          <cell r="W1242" t="str">
            <v>Bruno Darmon</v>
          </cell>
          <cell r="Y1242" t="str">
            <v>Eligible</v>
          </cell>
          <cell r="Z1242">
            <v>235000</v>
          </cell>
          <cell r="AA1242">
            <v>265110.39697763172</v>
          </cell>
          <cell r="AB1242">
            <v>235000</v>
          </cell>
          <cell r="AC1242">
            <v>265110.39697763172</v>
          </cell>
          <cell r="AD1242">
            <v>3</v>
          </cell>
          <cell r="AE1242" t="str">
            <v>S43</v>
          </cell>
          <cell r="AF1242">
            <v>170000</v>
          </cell>
          <cell r="AG1242">
            <v>255000</v>
          </cell>
          <cell r="AH1242">
            <v>0.76</v>
          </cell>
          <cell r="AI1242">
            <v>4</v>
          </cell>
          <cell r="AJ1242">
            <v>0</v>
          </cell>
          <cell r="AK1242">
            <v>238524.99999999997</v>
          </cell>
          <cell r="AL1242">
            <v>1.4999999999999902E-2</v>
          </cell>
          <cell r="AM1242">
            <v>269087.05293229618</v>
          </cell>
          <cell r="AN1242">
            <v>3976.6559546644567</v>
          </cell>
          <cell r="AO1242">
            <v>-6.4607843137254983E-2</v>
          </cell>
          <cell r="AQ1242">
            <v>99300</v>
          </cell>
          <cell r="AR1242">
            <v>380000</v>
          </cell>
          <cell r="AS1242">
            <v>0.48</v>
          </cell>
          <cell r="AT1242">
            <v>1</v>
          </cell>
          <cell r="AU1242">
            <v>0</v>
          </cell>
          <cell r="AV1242">
            <v>238524.99999999997</v>
          </cell>
          <cell r="AW1242">
            <v>269087.05293229618</v>
          </cell>
          <cell r="AX1242">
            <v>1.4999999999999902E-2</v>
          </cell>
          <cell r="AY1242">
            <v>3976.6559546644567</v>
          </cell>
          <cell r="AZ1242" t="str">
            <v>commission</v>
          </cell>
          <cell r="BA1242" t="str">
            <v>commissionEligible</v>
          </cell>
          <cell r="BB1242" t="str">
            <v>commissionSwitzerland</v>
          </cell>
          <cell r="BC1242" t="str">
            <v xml:space="preserve">commissionSwitzerland </v>
          </cell>
          <cell r="BH1242">
            <v>2</v>
          </cell>
        </row>
        <row r="1243">
          <cell r="B1243">
            <v>12418</v>
          </cell>
          <cell r="C1243">
            <v>7454</v>
          </cell>
          <cell r="D1243">
            <v>43079</v>
          </cell>
          <cell r="E1243" t="str">
            <v>Karsten Scheibel</v>
          </cell>
          <cell r="F1243" t="str">
            <v>Account Manager</v>
          </cell>
          <cell r="G1243" t="str">
            <v>Employee</v>
          </cell>
          <cell r="H1243" t="str">
            <v>EMEA Sales</v>
          </cell>
          <cell r="I1243" t="str">
            <v>MUNICH</v>
          </cell>
          <cell r="J1243" t="str">
            <v>Germany</v>
          </cell>
          <cell r="K1243">
            <v>41866</v>
          </cell>
          <cell r="L1243" t="str">
            <v>EMEA</v>
          </cell>
          <cell r="M1243" t="str">
            <v>S43P</v>
          </cell>
          <cell r="N1243" t="str">
            <v>S</v>
          </cell>
          <cell r="O1243" t="str">
            <v>4</v>
          </cell>
          <cell r="P1243" t="str">
            <v>Regular</v>
          </cell>
          <cell r="R1243">
            <v>1</v>
          </cell>
          <cell r="U1243" t="str">
            <v>EUR</v>
          </cell>
          <cell r="V1243" t="str">
            <v>EMEA Sales</v>
          </cell>
          <cell r="W1243" t="str">
            <v>Bruno Darmon</v>
          </cell>
          <cell r="Y1243" t="str">
            <v>Eligible</v>
          </cell>
          <cell r="Z1243">
            <v>139500</v>
          </cell>
          <cell r="AA1243">
            <v>169596.50973291032</v>
          </cell>
          <cell r="AB1243">
            <v>139500</v>
          </cell>
          <cell r="AC1243">
            <v>169596.50973291032</v>
          </cell>
          <cell r="AD1243">
            <v>3</v>
          </cell>
          <cell r="AE1243" t="str">
            <v>S43</v>
          </cell>
          <cell r="AF1243">
            <v>125000</v>
          </cell>
          <cell r="AG1243">
            <v>180000</v>
          </cell>
          <cell r="AH1243">
            <v>0.26</v>
          </cell>
          <cell r="AI1243">
            <v>2</v>
          </cell>
          <cell r="AJ1243">
            <v>0</v>
          </cell>
          <cell r="AK1243">
            <v>143685</v>
          </cell>
          <cell r="AL1243">
            <v>3.0000000000000027E-2</v>
          </cell>
          <cell r="AM1243">
            <v>174684.40502489763</v>
          </cell>
          <cell r="AN1243">
            <v>5087.8952919873118</v>
          </cell>
          <cell r="AO1243">
            <v>-0.20174999999999998</v>
          </cell>
          <cell r="AQ1243">
            <v>58500</v>
          </cell>
          <cell r="AR1243">
            <v>390000</v>
          </cell>
          <cell r="AS1243">
            <v>0.24</v>
          </cell>
          <cell r="AT1243">
            <v>1</v>
          </cell>
          <cell r="AU1243">
            <v>0</v>
          </cell>
          <cell r="AV1243">
            <v>143685</v>
          </cell>
          <cell r="AW1243">
            <v>174684.40502489763</v>
          </cell>
          <cell r="AX1243">
            <v>3.0000000000000027E-2</v>
          </cell>
          <cell r="AY1243">
            <v>5087.8952919873118</v>
          </cell>
          <cell r="AZ1243" t="str">
            <v>commission</v>
          </cell>
          <cell r="BA1243" t="str">
            <v>commissionEligible</v>
          </cell>
          <cell r="BB1243" t="str">
            <v>commissionGermany</v>
          </cell>
          <cell r="BC1243" t="str">
            <v xml:space="preserve">commissionGermany </v>
          </cell>
          <cell r="BH1243">
            <v>4</v>
          </cell>
        </row>
        <row r="1244">
          <cell r="B1244">
            <v>18761</v>
          </cell>
          <cell r="C1244">
            <v>13805</v>
          </cell>
          <cell r="D1244">
            <v>169648</v>
          </cell>
          <cell r="E1244" t="str">
            <v>Nico Reichel</v>
          </cell>
          <cell r="F1244" t="str">
            <v>Siemens Global Account Manager</v>
          </cell>
          <cell r="G1244" t="str">
            <v>Employee</v>
          </cell>
          <cell r="H1244" t="str">
            <v>EMEA Sales</v>
          </cell>
          <cell r="I1244" t="str">
            <v>MUNICH</v>
          </cell>
          <cell r="J1244" t="str">
            <v>Germany</v>
          </cell>
          <cell r="K1244">
            <v>43394</v>
          </cell>
          <cell r="L1244" t="str">
            <v>EMEA</v>
          </cell>
          <cell r="M1244" t="str">
            <v>S53P</v>
          </cell>
          <cell r="N1244" t="str">
            <v>S</v>
          </cell>
          <cell r="O1244" t="str">
            <v>5</v>
          </cell>
          <cell r="P1244" t="str">
            <v>Regular</v>
          </cell>
          <cell r="R1244">
            <v>1</v>
          </cell>
          <cell r="U1244" t="str">
            <v>EUR</v>
          </cell>
          <cell r="V1244" t="str">
            <v>EMEA Sales</v>
          </cell>
          <cell r="W1244" t="str">
            <v>Bruno Darmon</v>
          </cell>
          <cell r="Y1244" t="str">
            <v>Eligible</v>
          </cell>
          <cell r="Z1244">
            <v>100000</v>
          </cell>
          <cell r="AA1244">
            <v>121574.55894832281</v>
          </cell>
          <cell r="AB1244">
            <v>100000</v>
          </cell>
          <cell r="AC1244">
            <v>121574.55894832281</v>
          </cell>
          <cell r="AD1244">
            <v>5</v>
          </cell>
          <cell r="AE1244" t="str">
            <v>S53</v>
          </cell>
          <cell r="AF1244">
            <v>90000</v>
          </cell>
          <cell r="AG1244">
            <v>130000</v>
          </cell>
          <cell r="AH1244">
            <v>0.25</v>
          </cell>
          <cell r="AI1244">
            <v>2</v>
          </cell>
          <cell r="AJ1244">
            <v>0</v>
          </cell>
          <cell r="AK1244">
            <v>108000</v>
          </cell>
          <cell r="AL1244">
            <v>8.0000000000000071E-2</v>
          </cell>
          <cell r="AM1244">
            <v>131300.52366418863</v>
          </cell>
          <cell r="AN1244">
            <v>9725.964715865819</v>
          </cell>
          <cell r="AO1244">
            <v>-0.16923076923076918</v>
          </cell>
          <cell r="AQ1244">
            <v>58500</v>
          </cell>
          <cell r="AR1244">
            <v>390000</v>
          </cell>
          <cell r="AS1244">
            <v>0.12</v>
          </cell>
          <cell r="AT1244">
            <v>1</v>
          </cell>
          <cell r="AU1244">
            <v>0</v>
          </cell>
          <cell r="AV1244">
            <v>108000</v>
          </cell>
          <cell r="AW1244">
            <v>131300.52366418863</v>
          </cell>
          <cell r="AX1244">
            <v>8.0000000000000071E-2</v>
          </cell>
          <cell r="AY1244">
            <v>9725.964715865819</v>
          </cell>
          <cell r="AZ1244" t="str">
            <v>commission</v>
          </cell>
          <cell r="BA1244" t="str">
            <v>commissionEligible</v>
          </cell>
          <cell r="BB1244" t="str">
            <v>commissionGermany</v>
          </cell>
          <cell r="BC1244" t="str">
            <v xml:space="preserve">commissionGermany </v>
          </cell>
          <cell r="BH1244">
            <v>4</v>
          </cell>
        </row>
        <row r="1245">
          <cell r="B1245">
            <v>18015</v>
          </cell>
          <cell r="C1245">
            <v>13068</v>
          </cell>
          <cell r="D1245">
            <v>158461</v>
          </cell>
          <cell r="E1245" t="str">
            <v>Olivia Rey</v>
          </cell>
          <cell r="F1245" t="str">
            <v>Channel Manager</v>
          </cell>
          <cell r="G1245" t="str">
            <v>Employee</v>
          </cell>
          <cell r="H1245" t="str">
            <v>EMEA Sales</v>
          </cell>
          <cell r="I1245" t="str">
            <v>ZURICH - HOME</v>
          </cell>
          <cell r="J1245" t="str">
            <v>Switzerland</v>
          </cell>
          <cell r="K1245">
            <v>43221</v>
          </cell>
          <cell r="L1245" t="str">
            <v>EMEA</v>
          </cell>
          <cell r="M1245" t="str">
            <v>S51P</v>
          </cell>
          <cell r="N1245" t="str">
            <v>S</v>
          </cell>
          <cell r="O1245" t="str">
            <v>5</v>
          </cell>
          <cell r="P1245" t="str">
            <v>Regular</v>
          </cell>
          <cell r="R1245">
            <v>1</v>
          </cell>
          <cell r="U1245" t="str">
            <v>CHF</v>
          </cell>
          <cell r="V1245" t="str">
            <v>EMEA Sales</v>
          </cell>
          <cell r="W1245" t="str">
            <v>Bruno Darmon</v>
          </cell>
          <cell r="Y1245" t="str">
            <v>Eligible</v>
          </cell>
          <cell r="Z1245">
            <v>155000</v>
          </cell>
          <cell r="AA1245">
            <v>174860.04907035286</v>
          </cell>
          <cell r="AB1245">
            <v>155000</v>
          </cell>
          <cell r="AC1245">
            <v>174860.04907035286</v>
          </cell>
          <cell r="AD1245">
            <v>4</v>
          </cell>
          <cell r="AE1245" t="str">
            <v>S51</v>
          </cell>
          <cell r="AF1245">
            <v>120000</v>
          </cell>
          <cell r="AG1245">
            <v>180000</v>
          </cell>
          <cell r="AH1245">
            <v>0.57999999999999996</v>
          </cell>
          <cell r="AI1245">
            <v>3</v>
          </cell>
          <cell r="AJ1245">
            <v>0</v>
          </cell>
          <cell r="AK1245">
            <v>161200</v>
          </cell>
          <cell r="AL1245">
            <v>4.0000000000000036E-2</v>
          </cell>
          <cell r="AM1245">
            <v>181854.45103316696</v>
          </cell>
          <cell r="AN1245">
            <v>6994.4019628140959</v>
          </cell>
          <cell r="AO1245">
            <v>-0.10444444444444445</v>
          </cell>
          <cell r="AQ1245">
            <v>99300</v>
          </cell>
          <cell r="AR1245">
            <v>380000</v>
          </cell>
          <cell r="AS1245">
            <v>0.19</v>
          </cell>
          <cell r="AT1245">
            <v>1</v>
          </cell>
          <cell r="AU1245">
            <v>0</v>
          </cell>
          <cell r="AV1245">
            <v>161200</v>
          </cell>
          <cell r="AW1245">
            <v>181854.45103316696</v>
          </cell>
          <cell r="AX1245">
            <v>4.0000000000000036E-2</v>
          </cell>
          <cell r="AY1245">
            <v>6994.4019628140959</v>
          </cell>
          <cell r="AZ1245" t="str">
            <v>commission</v>
          </cell>
          <cell r="BA1245" t="str">
            <v>commissionEligible</v>
          </cell>
          <cell r="BB1245" t="str">
            <v>commissionSwitzerland</v>
          </cell>
          <cell r="BC1245" t="str">
            <v xml:space="preserve">commissionSwitzerland </v>
          </cell>
          <cell r="BH1245">
            <v>3</v>
          </cell>
        </row>
        <row r="1246">
          <cell r="B1246">
            <v>16419</v>
          </cell>
          <cell r="C1246">
            <v>11348</v>
          </cell>
          <cell r="D1246">
            <v>121070</v>
          </cell>
          <cell r="E1246" t="str">
            <v>Patrick Schiesser</v>
          </cell>
          <cell r="F1246" t="str">
            <v>Major Account Manager</v>
          </cell>
          <cell r="G1246" t="str">
            <v>Employee</v>
          </cell>
          <cell r="H1246" t="str">
            <v>EMEA Sales</v>
          </cell>
          <cell r="I1246" t="str">
            <v>MUNICH - HOME</v>
          </cell>
          <cell r="J1246" t="str">
            <v>Germany</v>
          </cell>
          <cell r="K1246">
            <v>42901</v>
          </cell>
          <cell r="L1246" t="str">
            <v>EMEA</v>
          </cell>
          <cell r="M1246" t="str">
            <v>S43P</v>
          </cell>
          <cell r="N1246" t="str">
            <v>S</v>
          </cell>
          <cell r="O1246" t="str">
            <v>4</v>
          </cell>
          <cell r="P1246" t="str">
            <v>Regular</v>
          </cell>
          <cell r="R1246">
            <v>1</v>
          </cell>
          <cell r="U1246" t="str">
            <v>EUR</v>
          </cell>
          <cell r="V1246" t="str">
            <v>EMEA Sales</v>
          </cell>
          <cell r="W1246" t="str">
            <v>Bruno Darmon</v>
          </cell>
          <cell r="Y1246" t="str">
            <v>Eligible</v>
          </cell>
          <cell r="Z1246">
            <v>150000</v>
          </cell>
          <cell r="AA1246">
            <v>182361.83842248423</v>
          </cell>
          <cell r="AB1246">
            <v>150000</v>
          </cell>
          <cell r="AC1246">
            <v>182361.83842248423</v>
          </cell>
          <cell r="AD1246">
            <v>4</v>
          </cell>
          <cell r="AE1246" t="str">
            <v>S43</v>
          </cell>
          <cell r="AF1246">
            <v>125000</v>
          </cell>
          <cell r="AG1246">
            <v>180000</v>
          </cell>
          <cell r="AH1246">
            <v>0.45</v>
          </cell>
          <cell r="AI1246">
            <v>3</v>
          </cell>
          <cell r="AJ1246">
            <v>0</v>
          </cell>
          <cell r="AK1246">
            <v>156000</v>
          </cell>
          <cell r="AL1246">
            <v>4.0000000000000036E-2</v>
          </cell>
          <cell r="AM1246">
            <v>189656.3119593836</v>
          </cell>
          <cell r="AN1246">
            <v>7294.4735368993715</v>
          </cell>
          <cell r="AO1246">
            <v>-0.1333333333333333</v>
          </cell>
          <cell r="AQ1246">
            <v>58500</v>
          </cell>
          <cell r="AR1246">
            <v>390000</v>
          </cell>
          <cell r="AS1246">
            <v>0.27</v>
          </cell>
          <cell r="AT1246">
            <v>1</v>
          </cell>
          <cell r="AU1246">
            <v>0</v>
          </cell>
          <cell r="AV1246">
            <v>156000</v>
          </cell>
          <cell r="AW1246">
            <v>189656.3119593836</v>
          </cell>
          <cell r="AX1246">
            <v>4.0000000000000036E-2</v>
          </cell>
          <cell r="AY1246">
            <v>7294.4735368993715</v>
          </cell>
          <cell r="AZ1246" t="str">
            <v>commission</v>
          </cell>
          <cell r="BA1246" t="str">
            <v>commissionEligible</v>
          </cell>
          <cell r="BB1246" t="str">
            <v>commissionGermany</v>
          </cell>
          <cell r="BC1246" t="str">
            <v xml:space="preserve">commissionGermany </v>
          </cell>
          <cell r="BH1246">
            <v>4</v>
          </cell>
        </row>
        <row r="1247">
          <cell r="B1247">
            <v>7689</v>
          </cell>
          <cell r="C1247">
            <v>30100</v>
          </cell>
          <cell r="E1247" t="str">
            <v>Peter Roehrig</v>
          </cell>
          <cell r="F1247" t="str">
            <v>Channel Manager</v>
          </cell>
          <cell r="G1247" t="str">
            <v>Employee</v>
          </cell>
          <cell r="H1247" t="str">
            <v>EMEA Sales</v>
          </cell>
          <cell r="I1247" t="str">
            <v>FRANKFURT - HOME</v>
          </cell>
          <cell r="J1247" t="str">
            <v>Germany</v>
          </cell>
          <cell r="K1247">
            <v>36770</v>
          </cell>
          <cell r="L1247" t="str">
            <v>EMEA</v>
          </cell>
          <cell r="M1247" t="str">
            <v>S41P</v>
          </cell>
          <cell r="N1247" t="str">
            <v>S</v>
          </cell>
          <cell r="O1247" t="str">
            <v>4</v>
          </cell>
          <cell r="P1247" t="str">
            <v>Regular</v>
          </cell>
          <cell r="R1247">
            <v>1</v>
          </cell>
          <cell r="U1247" t="str">
            <v>EUR</v>
          </cell>
          <cell r="V1247" t="str">
            <v>EMEA Sales</v>
          </cell>
          <cell r="W1247" t="str">
            <v>Bruno Darmon</v>
          </cell>
          <cell r="Y1247" t="str">
            <v>Eligible</v>
          </cell>
          <cell r="Z1247">
            <v>160000</v>
          </cell>
          <cell r="AA1247">
            <v>194519.2943173165</v>
          </cell>
          <cell r="AB1247">
            <v>160000</v>
          </cell>
          <cell r="AC1247">
            <v>194519.2943173165</v>
          </cell>
          <cell r="AD1247">
            <v>5</v>
          </cell>
          <cell r="AE1247" t="str">
            <v>S41</v>
          </cell>
          <cell r="AF1247">
            <v>115000</v>
          </cell>
          <cell r="AG1247">
            <v>170000</v>
          </cell>
          <cell r="AH1247">
            <v>0.81</v>
          </cell>
          <cell r="AI1247">
            <v>4</v>
          </cell>
          <cell r="AJ1247">
            <v>0</v>
          </cell>
          <cell r="AK1247">
            <v>166400</v>
          </cell>
          <cell r="AL1247">
            <v>4.0000000000000036E-2</v>
          </cell>
          <cell r="AM1247">
            <v>202300.06609000918</v>
          </cell>
          <cell r="AN1247">
            <v>7780.7717726926785</v>
          </cell>
          <cell r="AO1247">
            <v>-2.1176470588235241E-2</v>
          </cell>
          <cell r="AQ1247">
            <v>58500</v>
          </cell>
          <cell r="AR1247">
            <v>390000</v>
          </cell>
          <cell r="AS1247">
            <v>0.3</v>
          </cell>
          <cell r="AT1247">
            <v>1</v>
          </cell>
          <cell r="AU1247">
            <v>0</v>
          </cell>
          <cell r="AV1247">
            <v>166400</v>
          </cell>
          <cell r="AW1247">
            <v>202300.06609000918</v>
          </cell>
          <cell r="AX1247">
            <v>4.0000000000000036E-2</v>
          </cell>
          <cell r="AY1247">
            <v>7780.7717726926785</v>
          </cell>
          <cell r="AZ1247" t="str">
            <v>commission</v>
          </cell>
          <cell r="BA1247" t="str">
            <v>commissionEligible</v>
          </cell>
          <cell r="BB1247" t="str">
            <v>commissionGermany</v>
          </cell>
          <cell r="BC1247" t="str">
            <v xml:space="preserve">commissionGermany </v>
          </cell>
          <cell r="BH1247">
            <v>4</v>
          </cell>
        </row>
        <row r="1248">
          <cell r="B1248">
            <v>17176</v>
          </cell>
          <cell r="C1248">
            <v>12206</v>
          </cell>
          <cell r="D1248">
            <v>137789</v>
          </cell>
          <cell r="E1248" t="str">
            <v>Rika Kretschmer</v>
          </cell>
          <cell r="F1248" t="str">
            <v xml:space="preserve">Office Manager </v>
          </cell>
          <cell r="G1248" t="str">
            <v>Employee</v>
          </cell>
          <cell r="H1248" t="str">
            <v>EMEA Sales</v>
          </cell>
          <cell r="I1248" t="str">
            <v>ZURICH</v>
          </cell>
          <cell r="J1248" t="str">
            <v>Switzerland</v>
          </cell>
          <cell r="K1248">
            <v>43024</v>
          </cell>
          <cell r="L1248" t="str">
            <v>EMEA</v>
          </cell>
          <cell r="M1248" t="str">
            <v>P53P</v>
          </cell>
          <cell r="N1248" t="str">
            <v>P</v>
          </cell>
          <cell r="O1248" t="str">
            <v>5</v>
          </cell>
          <cell r="P1248" t="str">
            <v>Regular</v>
          </cell>
          <cell r="U1248" t="str">
            <v>CHF</v>
          </cell>
          <cell r="V1248" t="str">
            <v>EMEA Sales</v>
          </cell>
          <cell r="W1248" t="str">
            <v>Bruno Darmon</v>
          </cell>
          <cell r="Y1248" t="str">
            <v>Eligible</v>
          </cell>
          <cell r="Z1248">
            <v>99300</v>
          </cell>
          <cell r="AA1248">
            <v>112023.24433990993</v>
          </cell>
          <cell r="AB1248">
            <v>99300</v>
          </cell>
          <cell r="AC1248">
            <v>112023.24433990993</v>
          </cell>
          <cell r="AD1248">
            <v>4</v>
          </cell>
          <cell r="AE1248" t="str">
            <v>P53</v>
          </cell>
          <cell r="AF1248">
            <v>80000</v>
          </cell>
          <cell r="AG1248">
            <v>105000</v>
          </cell>
          <cell r="AH1248">
            <v>0.77</v>
          </cell>
          <cell r="AI1248">
            <v>4</v>
          </cell>
          <cell r="AJ1248">
            <v>0</v>
          </cell>
          <cell r="AK1248">
            <v>102279</v>
          </cell>
          <cell r="AL1248">
            <v>3.0000000000000027E-2</v>
          </cell>
          <cell r="AM1248">
            <v>115383.94167010722</v>
          </cell>
          <cell r="AN1248">
            <v>3360.6973301972903</v>
          </cell>
          <cell r="AO1248">
            <v>-2.5914285714285668E-2</v>
          </cell>
          <cell r="AQ1248">
            <v>99300</v>
          </cell>
          <cell r="AR1248">
            <v>380000</v>
          </cell>
          <cell r="AS1248">
            <v>0</v>
          </cell>
          <cell r="AT1248">
            <v>1</v>
          </cell>
          <cell r="AU1248">
            <v>0</v>
          </cell>
          <cell r="AV1248">
            <v>102279</v>
          </cell>
          <cell r="AW1248">
            <v>115383.94167010722</v>
          </cell>
          <cell r="AX1248">
            <v>3.0000000000000027E-2</v>
          </cell>
          <cell r="AY1248">
            <v>3360.6973301972903</v>
          </cell>
          <cell r="AZ1248" t="str">
            <v>No Bonus Plan</v>
          </cell>
          <cell r="BA1248" t="str">
            <v>No Bonus PlanEligible</v>
          </cell>
          <cell r="BB1248" t="str">
            <v>No Bonus PlanSwitzerland</v>
          </cell>
          <cell r="BC1248" t="str">
            <v xml:space="preserve">No Bonus PlanSwitzerland </v>
          </cell>
          <cell r="BH1248">
            <v>4</v>
          </cell>
        </row>
        <row r="1249">
          <cell r="B1249">
            <v>8422</v>
          </cell>
          <cell r="C1249">
            <v>31028</v>
          </cell>
          <cell r="E1249" t="str">
            <v>Roberto Cipolla</v>
          </cell>
          <cell r="F1249" t="str">
            <v>Strategic Account Manager</v>
          </cell>
          <cell r="G1249" t="str">
            <v>Employee</v>
          </cell>
          <cell r="H1249" t="str">
            <v>EMEA Sales</v>
          </cell>
          <cell r="I1249" t="str">
            <v>ZURICH - HOME</v>
          </cell>
          <cell r="J1249" t="str">
            <v>Switzerland</v>
          </cell>
          <cell r="K1249">
            <v>40330</v>
          </cell>
          <cell r="L1249" t="str">
            <v>EMEA</v>
          </cell>
          <cell r="M1249" t="str">
            <v>S43P</v>
          </cell>
          <cell r="N1249" t="str">
            <v>S</v>
          </cell>
          <cell r="O1249" t="str">
            <v>4</v>
          </cell>
          <cell r="P1249" t="str">
            <v>Regular</v>
          </cell>
          <cell r="R1249">
            <v>1</v>
          </cell>
          <cell r="U1249" t="str">
            <v>CHF</v>
          </cell>
          <cell r="V1249" t="str">
            <v>EMEA Sales</v>
          </cell>
          <cell r="W1249" t="str">
            <v>Bruno Darmon</v>
          </cell>
          <cell r="Y1249" t="str">
            <v>Eligible</v>
          </cell>
          <cell r="Z1249">
            <v>250000</v>
          </cell>
          <cell r="AA1249">
            <v>282032.33721024654</v>
          </cell>
          <cell r="AB1249">
            <v>250000</v>
          </cell>
          <cell r="AC1249">
            <v>282032.33721024654</v>
          </cell>
          <cell r="AD1249">
            <v>4</v>
          </cell>
          <cell r="AE1249" t="str">
            <v>S43</v>
          </cell>
          <cell r="AF1249">
            <v>170000</v>
          </cell>
          <cell r="AG1249">
            <v>255000</v>
          </cell>
          <cell r="AH1249">
            <v>0.94</v>
          </cell>
          <cell r="AI1249">
            <v>5</v>
          </cell>
          <cell r="AJ1249">
            <v>0</v>
          </cell>
          <cell r="AK1249">
            <v>255000</v>
          </cell>
          <cell r="AL1249">
            <v>2.0000000000000018E-2</v>
          </cell>
          <cell r="AM1249">
            <v>287672.98395445145</v>
          </cell>
          <cell r="AN1249">
            <v>5640.6467442049179</v>
          </cell>
          <cell r="AO1249">
            <v>0</v>
          </cell>
          <cell r="AQ1249">
            <v>99300</v>
          </cell>
          <cell r="AR1249">
            <v>380000</v>
          </cell>
          <cell r="AS1249">
            <v>0.53</v>
          </cell>
          <cell r="AT1249">
            <v>1</v>
          </cell>
          <cell r="AU1249">
            <v>0</v>
          </cell>
          <cell r="AV1249">
            <v>255000</v>
          </cell>
          <cell r="AW1249">
            <v>287672.98395445145</v>
          </cell>
          <cell r="AX1249">
            <v>2.0000000000000018E-2</v>
          </cell>
          <cell r="AY1249">
            <v>5640.6467442049179</v>
          </cell>
          <cell r="AZ1249" t="str">
            <v>commission</v>
          </cell>
          <cell r="BA1249" t="str">
            <v>commissionEligible</v>
          </cell>
          <cell r="BB1249" t="str">
            <v>commissionSwitzerland</v>
          </cell>
          <cell r="BC1249" t="str">
            <v xml:space="preserve">commissionSwitzerland </v>
          </cell>
          <cell r="BH1249">
            <v>3</v>
          </cell>
        </row>
        <row r="1250">
          <cell r="B1250">
            <v>7691</v>
          </cell>
          <cell r="C1250">
            <v>35005</v>
          </cell>
          <cell r="E1250" t="str">
            <v>Roman Prinz</v>
          </cell>
          <cell r="F1250" t="str">
            <v>Country Manager Austria</v>
          </cell>
          <cell r="G1250" t="str">
            <v>Employee</v>
          </cell>
          <cell r="H1250" t="str">
            <v>EMEA Sales</v>
          </cell>
          <cell r="I1250" t="str">
            <v>VIENNA</v>
          </cell>
          <cell r="J1250" t="str">
            <v>Austria</v>
          </cell>
          <cell r="K1250">
            <v>38930</v>
          </cell>
          <cell r="L1250" t="str">
            <v>EMEA</v>
          </cell>
          <cell r="M1250" t="str">
            <v>S31M</v>
          </cell>
          <cell r="N1250" t="str">
            <v>S</v>
          </cell>
          <cell r="O1250" t="str">
            <v>3</v>
          </cell>
          <cell r="P1250" t="str">
            <v>Regular</v>
          </cell>
          <cell r="R1250">
            <v>1</v>
          </cell>
          <cell r="U1250" t="str">
            <v>EUR</v>
          </cell>
          <cell r="V1250" t="str">
            <v>EMEA Sales</v>
          </cell>
          <cell r="W1250" t="str">
            <v>Bruno Darmon</v>
          </cell>
          <cell r="Y1250" t="str">
            <v>Eligible</v>
          </cell>
          <cell r="Z1250">
            <v>165000</v>
          </cell>
          <cell r="AA1250">
            <v>200598.02226473263</v>
          </cell>
          <cell r="AB1250">
            <v>165000</v>
          </cell>
          <cell r="AC1250">
            <v>200598.02226473263</v>
          </cell>
          <cell r="AD1250">
            <v>4</v>
          </cell>
          <cell r="AE1250" t="str">
            <v>S31</v>
          </cell>
          <cell r="AF1250">
            <v>140000</v>
          </cell>
          <cell r="AG1250">
            <v>180000</v>
          </cell>
          <cell r="AH1250">
            <v>0.62</v>
          </cell>
          <cell r="AI1250">
            <v>3</v>
          </cell>
          <cell r="AJ1250">
            <v>0</v>
          </cell>
          <cell r="AK1250">
            <v>171600</v>
          </cell>
          <cell r="AL1250">
            <v>4.0000000000000036E-2</v>
          </cell>
          <cell r="AM1250">
            <v>208621.94315532196</v>
          </cell>
          <cell r="AN1250">
            <v>8023.920890589332</v>
          </cell>
          <cell r="AO1250">
            <v>-4.6666666666666634E-2</v>
          </cell>
          <cell r="AQ1250">
            <v>70000</v>
          </cell>
          <cell r="AR1250">
            <v>165000</v>
          </cell>
          <cell r="AS1250">
            <v>1</v>
          </cell>
          <cell r="AT1250">
            <v>1</v>
          </cell>
          <cell r="AU1250">
            <v>0</v>
          </cell>
          <cell r="AV1250">
            <v>171600</v>
          </cell>
          <cell r="AW1250">
            <v>208621.94315532196</v>
          </cell>
          <cell r="AX1250">
            <v>4.0000000000000036E-2</v>
          </cell>
          <cell r="AY1250">
            <v>8023.920890589332</v>
          </cell>
          <cell r="AZ1250" t="str">
            <v>commission</v>
          </cell>
          <cell r="BA1250" t="str">
            <v>commissionEligible</v>
          </cell>
          <cell r="BB1250" t="str">
            <v>commissionAustria</v>
          </cell>
          <cell r="BC1250" t="str">
            <v xml:space="preserve">commissionAustria </v>
          </cell>
          <cell r="BH1250">
            <v>5</v>
          </cell>
        </row>
        <row r="1251">
          <cell r="B1251">
            <v>17863</v>
          </cell>
          <cell r="C1251">
            <v>12864</v>
          </cell>
          <cell r="D1251">
            <v>151372</v>
          </cell>
          <cell r="E1251" t="str">
            <v>Sascha Tezak</v>
          </cell>
          <cell r="F1251" t="str">
            <v>Channel Manager</v>
          </cell>
          <cell r="G1251" t="str">
            <v>Employee</v>
          </cell>
          <cell r="H1251" t="str">
            <v>EMEA Sales</v>
          </cell>
          <cell r="I1251" t="str">
            <v>MUNICH</v>
          </cell>
          <cell r="J1251" t="str">
            <v>Germany</v>
          </cell>
          <cell r="K1251">
            <v>43282</v>
          </cell>
          <cell r="L1251" t="str">
            <v>EMEA</v>
          </cell>
          <cell r="M1251" t="str">
            <v>S41P</v>
          </cell>
          <cell r="N1251" t="str">
            <v>S</v>
          </cell>
          <cell r="O1251" t="str">
            <v>4</v>
          </cell>
          <cell r="P1251" t="str">
            <v>Regular</v>
          </cell>
          <cell r="R1251">
            <v>1</v>
          </cell>
          <cell r="U1251" t="str">
            <v>EUR</v>
          </cell>
          <cell r="V1251" t="str">
            <v>EMEA Sales</v>
          </cell>
          <cell r="W1251" t="str">
            <v>Bruno Darmon</v>
          </cell>
          <cell r="Y1251" t="str">
            <v>Eligible</v>
          </cell>
          <cell r="Z1251">
            <v>149500</v>
          </cell>
          <cell r="AA1251">
            <v>181753.96562774261</v>
          </cell>
          <cell r="AB1251">
            <v>149500</v>
          </cell>
          <cell r="AC1251">
            <v>181753.96562774261</v>
          </cell>
          <cell r="AD1251">
            <v>5</v>
          </cell>
          <cell r="AE1251" t="str">
            <v>S41</v>
          </cell>
          <cell r="AF1251">
            <v>115000</v>
          </cell>
          <cell r="AG1251">
            <v>170000</v>
          </cell>
          <cell r="AH1251">
            <v>0.62</v>
          </cell>
          <cell r="AI1251">
            <v>3</v>
          </cell>
          <cell r="AJ1251">
            <v>0</v>
          </cell>
          <cell r="AK1251">
            <v>158470</v>
          </cell>
          <cell r="AL1251">
            <v>6.0000000000000053E-2</v>
          </cell>
          <cell r="AM1251">
            <v>192659.20356540717</v>
          </cell>
          <cell r="AN1251">
            <v>10905.237937664555</v>
          </cell>
          <cell r="AO1251">
            <v>-6.7823529411764727E-2</v>
          </cell>
          <cell r="AQ1251">
            <v>58500</v>
          </cell>
          <cell r="AR1251">
            <v>390000</v>
          </cell>
          <cell r="AS1251">
            <v>0.27</v>
          </cell>
          <cell r="AT1251">
            <v>1</v>
          </cell>
          <cell r="AU1251">
            <v>0</v>
          </cell>
          <cell r="AV1251">
            <v>158470</v>
          </cell>
          <cell r="AW1251">
            <v>192659.20356540717</v>
          </cell>
          <cell r="AX1251">
            <v>6.0000000000000053E-2</v>
          </cell>
          <cell r="AY1251">
            <v>10905.237937664555</v>
          </cell>
          <cell r="AZ1251" t="str">
            <v>commission</v>
          </cell>
          <cell r="BA1251" t="str">
            <v>commissionEligible</v>
          </cell>
          <cell r="BB1251" t="str">
            <v>commissionGermany</v>
          </cell>
          <cell r="BC1251" t="str">
            <v xml:space="preserve">commissionGermany </v>
          </cell>
          <cell r="BH1251">
            <v>4</v>
          </cell>
        </row>
        <row r="1252">
          <cell r="B1252">
            <v>10108</v>
          </cell>
          <cell r="C1252">
            <v>35009</v>
          </cell>
          <cell r="E1252" t="str">
            <v>Sigrid Sandbichler</v>
          </cell>
          <cell r="F1252" t="str">
            <v>Strategic Account Manager</v>
          </cell>
          <cell r="G1252" t="str">
            <v>Employee</v>
          </cell>
          <cell r="H1252" t="str">
            <v>EMEA Sales</v>
          </cell>
          <cell r="I1252" t="str">
            <v>VIENNA</v>
          </cell>
          <cell r="J1252" t="str">
            <v>Austria</v>
          </cell>
          <cell r="K1252">
            <v>41061</v>
          </cell>
          <cell r="L1252" t="str">
            <v>EMEA</v>
          </cell>
          <cell r="M1252" t="str">
            <v>S53P</v>
          </cell>
          <cell r="N1252" t="str">
            <v>S</v>
          </cell>
          <cell r="O1252" t="str">
            <v>5</v>
          </cell>
          <cell r="P1252" t="str">
            <v>Regular</v>
          </cell>
          <cell r="R1252">
            <v>1</v>
          </cell>
          <cell r="U1252" t="str">
            <v>EUR</v>
          </cell>
          <cell r="V1252" t="str">
            <v>EMEA Sales</v>
          </cell>
          <cell r="W1252" t="str">
            <v>Bruno Darmon</v>
          </cell>
          <cell r="Y1252" t="str">
            <v>Eligible</v>
          </cell>
          <cell r="Z1252">
            <v>140000</v>
          </cell>
          <cell r="AA1252">
            <v>170204.38252765193</v>
          </cell>
          <cell r="AB1252">
            <v>140000</v>
          </cell>
          <cell r="AC1252">
            <v>170204.38252765193</v>
          </cell>
          <cell r="AD1252">
            <v>4</v>
          </cell>
          <cell r="AE1252" t="str">
            <v>S53</v>
          </cell>
          <cell r="AF1252">
            <v>90000</v>
          </cell>
          <cell r="AG1252">
            <v>140000</v>
          </cell>
          <cell r="AH1252">
            <v>1</v>
          </cell>
          <cell r="AI1252">
            <v>5</v>
          </cell>
          <cell r="AJ1252">
            <v>0</v>
          </cell>
          <cell r="AK1252">
            <v>142800</v>
          </cell>
          <cell r="AL1252">
            <v>2.0000000000000018E-2</v>
          </cell>
          <cell r="AM1252">
            <v>173608.47017820497</v>
          </cell>
          <cell r="AN1252">
            <v>3404.0876505530323</v>
          </cell>
          <cell r="AO1252">
            <v>2.0000000000000018E-2</v>
          </cell>
          <cell r="AQ1252">
            <v>70000</v>
          </cell>
          <cell r="AR1252">
            <v>165000</v>
          </cell>
          <cell r="AS1252">
            <v>0.73</v>
          </cell>
          <cell r="AT1252">
            <v>1</v>
          </cell>
          <cell r="AU1252">
            <v>0</v>
          </cell>
          <cell r="AV1252">
            <v>142800</v>
          </cell>
          <cell r="AW1252">
            <v>173608.47017820497</v>
          </cell>
          <cell r="AX1252">
            <v>2.0000000000000018E-2</v>
          </cell>
          <cell r="AY1252">
            <v>3404.0876505530323</v>
          </cell>
          <cell r="AZ1252" t="str">
            <v>commission</v>
          </cell>
          <cell r="BA1252" t="str">
            <v>commissionEligible</v>
          </cell>
          <cell r="BB1252" t="str">
            <v>commissionAustria</v>
          </cell>
          <cell r="BC1252" t="str">
            <v xml:space="preserve">commissionAustria </v>
          </cell>
          <cell r="BH1252">
            <v>3</v>
          </cell>
        </row>
        <row r="1253">
          <cell r="B1253">
            <v>16255</v>
          </cell>
          <cell r="C1253">
            <v>11190</v>
          </cell>
          <cell r="D1253">
            <v>119942</v>
          </cell>
          <cell r="E1253" t="str">
            <v>Stefanie Kehrer</v>
          </cell>
          <cell r="F1253" t="str">
            <v>Channel Manager</v>
          </cell>
          <cell r="G1253" t="str">
            <v>Employee</v>
          </cell>
          <cell r="H1253" t="str">
            <v>EMEA Sales</v>
          </cell>
          <cell r="I1253" t="str">
            <v>VIENNA</v>
          </cell>
          <cell r="J1253" t="str">
            <v>Austria</v>
          </cell>
          <cell r="K1253">
            <v>42828</v>
          </cell>
          <cell r="L1253" t="str">
            <v>EMEA</v>
          </cell>
          <cell r="M1253" t="str">
            <v>S51P</v>
          </cell>
          <cell r="N1253" t="str">
            <v>S</v>
          </cell>
          <cell r="O1253" t="str">
            <v>5</v>
          </cell>
          <cell r="P1253" t="str">
            <v>Regular</v>
          </cell>
          <cell r="R1253">
            <v>1</v>
          </cell>
          <cell r="U1253" t="str">
            <v>EUR</v>
          </cell>
          <cell r="V1253" t="str">
            <v>EMEA Sales</v>
          </cell>
          <cell r="W1253" t="str">
            <v>Bruno Darmon</v>
          </cell>
          <cell r="Y1253" t="str">
            <v>Eligible</v>
          </cell>
          <cell r="Z1253">
            <v>80000</v>
          </cell>
          <cell r="AA1253">
            <v>97259.647158658248</v>
          </cell>
          <cell r="AB1253">
            <v>80000</v>
          </cell>
          <cell r="AC1253">
            <v>97259.647158658248</v>
          </cell>
          <cell r="AD1253">
            <v>4</v>
          </cell>
          <cell r="AE1253" t="str">
            <v>S51</v>
          </cell>
          <cell r="AF1253">
            <v>75000</v>
          </cell>
          <cell r="AG1253">
            <v>120000</v>
          </cell>
          <cell r="AH1253">
            <v>0.11</v>
          </cell>
          <cell r="AI1253">
            <v>1</v>
          </cell>
          <cell r="AJ1253">
            <v>0</v>
          </cell>
          <cell r="AK1253">
            <v>84800</v>
          </cell>
          <cell r="AL1253">
            <v>6.0000000000000053E-2</v>
          </cell>
          <cell r="AM1253">
            <v>103095.22598817774</v>
          </cell>
          <cell r="AN1253">
            <v>5835.5788295194943</v>
          </cell>
          <cell r="AO1253">
            <v>-0.29333333333333333</v>
          </cell>
          <cell r="AQ1253">
            <v>70000</v>
          </cell>
          <cell r="AR1253">
            <v>165000</v>
          </cell>
          <cell r="AS1253">
            <v>0.1</v>
          </cell>
          <cell r="AT1253">
            <v>1</v>
          </cell>
          <cell r="AU1253">
            <v>0</v>
          </cell>
          <cell r="AV1253">
            <v>84800</v>
          </cell>
          <cell r="AW1253">
            <v>103095.22598817774</v>
          </cell>
          <cell r="AX1253">
            <v>6.0000000000000053E-2</v>
          </cell>
          <cell r="AY1253">
            <v>5835.5788295194943</v>
          </cell>
          <cell r="AZ1253" t="str">
            <v>commission</v>
          </cell>
          <cell r="BA1253" t="str">
            <v>commissionEligible</v>
          </cell>
          <cell r="BB1253" t="str">
            <v>commissionAustria</v>
          </cell>
          <cell r="BC1253" t="str">
            <v xml:space="preserve">commissionAustria </v>
          </cell>
          <cell r="BH1253">
            <v>4</v>
          </cell>
        </row>
        <row r="1254">
          <cell r="B1254">
            <v>13544</v>
          </cell>
          <cell r="C1254">
            <v>8558</v>
          </cell>
          <cell r="D1254">
            <v>66139</v>
          </cell>
          <cell r="E1254" t="str">
            <v>Aime Lejeune</v>
          </cell>
          <cell r="F1254" t="str">
            <v>Major Account Manager</v>
          </cell>
          <cell r="G1254" t="str">
            <v>Employee</v>
          </cell>
          <cell r="H1254" t="str">
            <v>EMEA Sales</v>
          </cell>
          <cell r="I1254" t="str">
            <v>BRUSSELS</v>
          </cell>
          <cell r="J1254" t="str">
            <v>Belgium</v>
          </cell>
          <cell r="K1254">
            <v>42135</v>
          </cell>
          <cell r="L1254" t="str">
            <v>EMEA</v>
          </cell>
          <cell r="M1254" t="str">
            <v>S43P</v>
          </cell>
          <cell r="N1254" t="str">
            <v>S</v>
          </cell>
          <cell r="O1254" t="str">
            <v>4</v>
          </cell>
          <cell r="P1254" t="str">
            <v>Regular</v>
          </cell>
          <cell r="R1254">
            <v>1</v>
          </cell>
          <cell r="U1254" t="str">
            <v>EUR</v>
          </cell>
          <cell r="V1254" t="str">
            <v>EMEA Sales</v>
          </cell>
          <cell r="W1254" t="str">
            <v>Bruno Darmon</v>
          </cell>
          <cell r="Y1254" t="str">
            <v>Eligible</v>
          </cell>
          <cell r="Z1254">
            <v>185000</v>
          </cell>
          <cell r="AA1254">
            <v>224912.93405439719</v>
          </cell>
          <cell r="AB1254">
            <v>185000</v>
          </cell>
          <cell r="AC1254">
            <v>224912.93405439719</v>
          </cell>
          <cell r="AD1254">
            <v>4</v>
          </cell>
          <cell r="AE1254" t="str">
            <v>S43</v>
          </cell>
          <cell r="AF1254">
            <v>120000</v>
          </cell>
          <cell r="AG1254">
            <v>185000</v>
          </cell>
          <cell r="AH1254">
            <v>1</v>
          </cell>
          <cell r="AI1254">
            <v>5</v>
          </cell>
          <cell r="AJ1254">
            <v>0</v>
          </cell>
          <cell r="AK1254">
            <v>188700</v>
          </cell>
          <cell r="AL1254">
            <v>2.0000000000000018E-2</v>
          </cell>
          <cell r="AM1254">
            <v>229411.19273548515</v>
          </cell>
          <cell r="AN1254">
            <v>4498.2586810879584</v>
          </cell>
          <cell r="AO1254">
            <v>2.0000000000000018E-2</v>
          </cell>
          <cell r="AQ1254">
            <v>70000</v>
          </cell>
          <cell r="AR1254">
            <v>220000</v>
          </cell>
          <cell r="AS1254">
            <v>0.76</v>
          </cell>
          <cell r="AT1254">
            <v>1</v>
          </cell>
          <cell r="AU1254">
            <v>0</v>
          </cell>
          <cell r="AV1254">
            <v>188700</v>
          </cell>
          <cell r="AW1254">
            <v>229411.19273548515</v>
          </cell>
          <cell r="AX1254">
            <v>2.0000000000000018E-2</v>
          </cell>
          <cell r="AY1254">
            <v>4498.2586810879584</v>
          </cell>
          <cell r="AZ1254" t="str">
            <v>commission</v>
          </cell>
          <cell r="BA1254" t="str">
            <v>commissionEligible</v>
          </cell>
          <cell r="BB1254" t="str">
            <v>commissionBelgium</v>
          </cell>
          <cell r="BC1254" t="str">
            <v xml:space="preserve">commissionBelgium </v>
          </cell>
          <cell r="BH1254">
            <v>4</v>
          </cell>
        </row>
        <row r="1255">
          <cell r="B1255">
            <v>19282</v>
          </cell>
          <cell r="C1255">
            <v>14340</v>
          </cell>
          <cell r="D1255">
            <v>175813</v>
          </cell>
          <cell r="E1255" t="str">
            <v>Annette Berg</v>
          </cell>
          <cell r="F1255" t="str">
            <v>Office Manager</v>
          </cell>
          <cell r="G1255" t="str">
            <v>Employee</v>
          </cell>
          <cell r="H1255" t="str">
            <v>EMEA Sales</v>
          </cell>
          <cell r="I1255" t="str">
            <v>COPENHAGEN</v>
          </cell>
          <cell r="J1255" t="str">
            <v>Denmark</v>
          </cell>
          <cell r="K1255">
            <v>43466</v>
          </cell>
          <cell r="L1255" t="str">
            <v>EMEA</v>
          </cell>
          <cell r="M1255" t="str">
            <v>P43P</v>
          </cell>
          <cell r="N1255" t="str">
            <v>P</v>
          </cell>
          <cell r="O1255" t="str">
            <v>4</v>
          </cell>
          <cell r="P1255" t="str">
            <v>Regular</v>
          </cell>
          <cell r="S1255">
            <v>1</v>
          </cell>
          <cell r="U1255" t="str">
            <v>DKK</v>
          </cell>
          <cell r="V1255" t="str">
            <v>EMEA Sales</v>
          </cell>
          <cell r="W1255" t="str">
            <v>Bruno Darmon</v>
          </cell>
          <cell r="Y1255" t="str">
            <v>Eligible</v>
          </cell>
          <cell r="Z1255">
            <v>565000</v>
          </cell>
          <cell r="AA1255">
            <v>92338.090752409946</v>
          </cell>
          <cell r="AB1255">
            <v>565000</v>
          </cell>
          <cell r="AC1255">
            <v>92338.090752409946</v>
          </cell>
          <cell r="AD1255">
            <v>4</v>
          </cell>
          <cell r="AE1255" t="str">
            <v>P43</v>
          </cell>
          <cell r="AF1255">
            <v>450000</v>
          </cell>
          <cell r="AG1255">
            <v>565000</v>
          </cell>
          <cell r="AH1255">
            <v>1</v>
          </cell>
          <cell r="AI1255">
            <v>5</v>
          </cell>
          <cell r="AJ1255">
            <v>0</v>
          </cell>
          <cell r="AK1255">
            <v>576300</v>
          </cell>
          <cell r="AL1255">
            <v>2.0000000000000018E-2</v>
          </cell>
          <cell r="AM1255">
            <v>94184.852567458147</v>
          </cell>
          <cell r="AN1255">
            <v>1846.7618150482012</v>
          </cell>
          <cell r="AO1255">
            <v>2.0000000000000018E-2</v>
          </cell>
          <cell r="AQ1255">
            <v>420000</v>
          </cell>
          <cell r="AR1255">
            <v>2266000</v>
          </cell>
          <cell r="AS1255">
            <v>7.0000000000000007E-2</v>
          </cell>
          <cell r="AT1255">
            <v>1</v>
          </cell>
          <cell r="AU1255">
            <v>0</v>
          </cell>
          <cell r="AV1255">
            <v>576300</v>
          </cell>
          <cell r="AW1255">
            <v>94184.852567458147</v>
          </cell>
          <cell r="AX1255">
            <v>2.0000000000000018E-2</v>
          </cell>
          <cell r="AY1255">
            <v>1846.7618150482012</v>
          </cell>
          <cell r="AZ1255" t="str">
            <v>Target Bonus</v>
          </cell>
          <cell r="BA1255" t="str">
            <v>Target BonusEligible</v>
          </cell>
          <cell r="BB1255" t="str">
            <v>Target BonusDenmark</v>
          </cell>
          <cell r="BC1255" t="str">
            <v>Target BonusDenmark Employee</v>
          </cell>
          <cell r="BE1255" t="str">
            <v>Employee</v>
          </cell>
          <cell r="BF1255">
            <v>47083.333333333336</v>
          </cell>
          <cell r="BG1255">
            <v>29917.808219178081</v>
          </cell>
          <cell r="BH1255">
            <v>4</v>
          </cell>
          <cell r="BJ1255">
            <v>30000</v>
          </cell>
          <cell r="BK1255">
            <v>30000</v>
          </cell>
          <cell r="BL1255">
            <v>33000</v>
          </cell>
        </row>
        <row r="1256">
          <cell r="B1256">
            <v>15891</v>
          </cell>
          <cell r="C1256">
            <v>10844</v>
          </cell>
          <cell r="D1256">
            <v>109961</v>
          </cell>
          <cell r="E1256" t="str">
            <v>Bas Van Kesteren</v>
          </cell>
          <cell r="F1256" t="str">
            <v xml:space="preserve">Sales Manager Channel </v>
          </cell>
          <cell r="G1256" t="str">
            <v>Employee</v>
          </cell>
          <cell r="H1256" t="str">
            <v>EMEA Sales</v>
          </cell>
          <cell r="I1256" t="str">
            <v>BUNNIK</v>
          </cell>
          <cell r="J1256" t="str">
            <v>Netherlands</v>
          </cell>
          <cell r="K1256">
            <v>42705</v>
          </cell>
          <cell r="L1256" t="str">
            <v>EMEA</v>
          </cell>
          <cell r="M1256" t="str">
            <v>S41M</v>
          </cell>
          <cell r="N1256" t="str">
            <v>S</v>
          </cell>
          <cell r="O1256" t="str">
            <v>4</v>
          </cell>
          <cell r="P1256" t="str">
            <v>Regular</v>
          </cell>
          <cell r="R1256">
            <v>1</v>
          </cell>
          <cell r="U1256" t="str">
            <v>EUR</v>
          </cell>
          <cell r="V1256" t="str">
            <v>EMEA Sales</v>
          </cell>
          <cell r="W1256" t="str">
            <v>Bruno Darmon</v>
          </cell>
          <cell r="Y1256" t="str">
            <v>Eligible</v>
          </cell>
          <cell r="Z1256">
            <v>150000</v>
          </cell>
          <cell r="AA1256">
            <v>182361.83842248423</v>
          </cell>
          <cell r="AB1256">
            <v>150000</v>
          </cell>
          <cell r="AC1256">
            <v>182361.83842248423</v>
          </cell>
          <cell r="AD1256">
            <v>4</v>
          </cell>
          <cell r="AE1256" t="str">
            <v>S41</v>
          </cell>
          <cell r="AF1256">
            <v>100000</v>
          </cell>
          <cell r="AG1256">
            <v>160000</v>
          </cell>
          <cell r="AH1256">
            <v>0.83</v>
          </cell>
          <cell r="AI1256">
            <v>4</v>
          </cell>
          <cell r="AJ1256">
            <v>0</v>
          </cell>
          <cell r="AK1256">
            <v>154500</v>
          </cell>
          <cell r="AL1256">
            <v>3.0000000000000027E-2</v>
          </cell>
          <cell r="AM1256">
            <v>187832.69357515874</v>
          </cell>
          <cell r="AN1256">
            <v>5470.8551526745141</v>
          </cell>
          <cell r="AO1256">
            <v>-3.4375000000000044E-2</v>
          </cell>
          <cell r="AQ1256">
            <v>62320</v>
          </cell>
          <cell r="AR1256">
            <v>204550</v>
          </cell>
          <cell r="AS1256">
            <v>0.61</v>
          </cell>
          <cell r="AT1256">
            <v>1</v>
          </cell>
          <cell r="AU1256">
            <v>0</v>
          </cell>
          <cell r="AV1256">
            <v>154500</v>
          </cell>
          <cell r="AW1256">
            <v>187832.69357515874</v>
          </cell>
          <cell r="AX1256">
            <v>3.0000000000000027E-2</v>
          </cell>
          <cell r="AY1256">
            <v>5470.8551526745141</v>
          </cell>
          <cell r="AZ1256" t="str">
            <v>commission</v>
          </cell>
          <cell r="BA1256" t="str">
            <v>commissionEligible</v>
          </cell>
          <cell r="BB1256" t="str">
            <v>commissionNetherlands</v>
          </cell>
          <cell r="BC1256" t="str">
            <v xml:space="preserve">commissionNetherlands </v>
          </cell>
          <cell r="BH1256">
            <v>3</v>
          </cell>
        </row>
        <row r="1257">
          <cell r="B1257">
            <v>13186</v>
          </cell>
          <cell r="C1257">
            <v>8213</v>
          </cell>
          <cell r="D1257">
            <v>60831</v>
          </cell>
          <cell r="E1257" t="str">
            <v>Christel Van De Wouwer</v>
          </cell>
          <cell r="F1257" t="str">
            <v>Channel Manager</v>
          </cell>
          <cell r="G1257" t="str">
            <v>Employee</v>
          </cell>
          <cell r="H1257" t="str">
            <v>EMEA Sales</v>
          </cell>
          <cell r="I1257" t="str">
            <v>BRUSSELS</v>
          </cell>
          <cell r="J1257" t="str">
            <v>Belgium</v>
          </cell>
          <cell r="K1257">
            <v>42107</v>
          </cell>
          <cell r="L1257" t="str">
            <v>EMEA</v>
          </cell>
          <cell r="M1257" t="str">
            <v>S41P</v>
          </cell>
          <cell r="N1257" t="str">
            <v>S</v>
          </cell>
          <cell r="O1257" t="str">
            <v>4</v>
          </cell>
          <cell r="P1257" t="str">
            <v>Regular</v>
          </cell>
          <cell r="R1257">
            <v>1</v>
          </cell>
          <cell r="U1257" t="str">
            <v>EUR</v>
          </cell>
          <cell r="V1257" t="str">
            <v>EMEA Sales</v>
          </cell>
          <cell r="W1257" t="str">
            <v>Bruno Darmon</v>
          </cell>
          <cell r="Y1257" t="str">
            <v>Eligible</v>
          </cell>
          <cell r="Z1257">
            <v>163000</v>
          </cell>
          <cell r="AA1257">
            <v>198166.53108576618</v>
          </cell>
          <cell r="AB1257">
            <v>163000</v>
          </cell>
          <cell r="AC1257">
            <v>198166.53108576618</v>
          </cell>
          <cell r="AD1257">
            <v>4</v>
          </cell>
          <cell r="AE1257" t="str">
            <v>S41</v>
          </cell>
          <cell r="AF1257">
            <v>110000</v>
          </cell>
          <cell r="AG1257">
            <v>170000</v>
          </cell>
          <cell r="AH1257">
            <v>0.88</v>
          </cell>
          <cell r="AI1257">
            <v>5</v>
          </cell>
          <cell r="AJ1257">
            <v>0</v>
          </cell>
          <cell r="AK1257">
            <v>166260</v>
          </cell>
          <cell r="AL1257">
            <v>2.0000000000000018E-2</v>
          </cell>
          <cell r="AM1257">
            <v>202129.8617074815</v>
          </cell>
          <cell r="AN1257">
            <v>3963.3306217153149</v>
          </cell>
          <cell r="AO1257">
            <v>-2.200000000000002E-2</v>
          </cell>
          <cell r="AQ1257">
            <v>70000</v>
          </cell>
          <cell r="AR1257">
            <v>220000</v>
          </cell>
          <cell r="AS1257">
            <v>0.62</v>
          </cell>
          <cell r="AT1257">
            <v>1</v>
          </cell>
          <cell r="AU1257">
            <v>0</v>
          </cell>
          <cell r="AV1257">
            <v>166260</v>
          </cell>
          <cell r="AW1257">
            <v>202129.8617074815</v>
          </cell>
          <cell r="AX1257">
            <v>2.0000000000000018E-2</v>
          </cell>
          <cell r="AY1257">
            <v>3963.3306217153149</v>
          </cell>
          <cell r="AZ1257" t="str">
            <v>commission</v>
          </cell>
          <cell r="BA1257" t="str">
            <v>commissionEligible</v>
          </cell>
          <cell r="BB1257" t="str">
            <v>commissionBelgium</v>
          </cell>
          <cell r="BC1257" t="str">
            <v xml:space="preserve">commissionBelgium </v>
          </cell>
          <cell r="BH1257">
            <v>4</v>
          </cell>
        </row>
        <row r="1258">
          <cell r="B1258">
            <v>19929</v>
          </cell>
          <cell r="C1258">
            <v>14987</v>
          </cell>
          <cell r="D1258">
            <v>188625</v>
          </cell>
          <cell r="E1258" t="str">
            <v>Espen Larsen</v>
          </cell>
          <cell r="F1258" t="str">
            <v>Major Account Manager</v>
          </cell>
          <cell r="G1258" t="str">
            <v>Employee</v>
          </cell>
          <cell r="H1258" t="str">
            <v>EMEA Sales</v>
          </cell>
          <cell r="I1258" t="str">
            <v>OSLO</v>
          </cell>
          <cell r="J1258" t="str">
            <v>Norway</v>
          </cell>
          <cell r="K1258">
            <v>43617</v>
          </cell>
          <cell r="L1258" t="str">
            <v>EMEA</v>
          </cell>
          <cell r="M1258" t="str">
            <v>S43P</v>
          </cell>
          <cell r="N1258" t="str">
            <v>S</v>
          </cell>
          <cell r="O1258" t="str">
            <v>4</v>
          </cell>
          <cell r="P1258" t="str">
            <v>Regular</v>
          </cell>
          <cell r="R1258">
            <v>1</v>
          </cell>
          <cell r="U1258" t="str">
            <v>NOK</v>
          </cell>
          <cell r="V1258" t="str">
            <v>EMEA Sales</v>
          </cell>
          <cell r="W1258" t="str">
            <v>Bruno Darmon</v>
          </cell>
          <cell r="Y1258" t="str">
            <v>Eligible</v>
          </cell>
          <cell r="Z1258">
            <v>1300000</v>
          </cell>
          <cell r="AA1258">
            <v>151951.06530442843</v>
          </cell>
          <cell r="AB1258">
            <v>1300000</v>
          </cell>
          <cell r="AC1258">
            <v>151951.06530442843</v>
          </cell>
          <cell r="AD1258">
            <v>4</v>
          </cell>
          <cell r="AE1258" t="str">
            <v>S43</v>
          </cell>
          <cell r="AF1258">
            <v>1000000</v>
          </cell>
          <cell r="AG1258">
            <v>1550000</v>
          </cell>
          <cell r="AH1258">
            <v>0.54</v>
          </cell>
          <cell r="AI1258">
            <v>3</v>
          </cell>
          <cell r="AJ1258">
            <v>0</v>
          </cell>
          <cell r="AK1258">
            <v>1352000</v>
          </cell>
          <cell r="AL1258">
            <v>4.0000000000000036E-2</v>
          </cell>
          <cell r="AM1258">
            <v>158029.10791660557</v>
          </cell>
          <cell r="AN1258">
            <v>6078.0426121771452</v>
          </cell>
          <cell r="AO1258">
            <v>-0.12774193548387092</v>
          </cell>
          <cell r="AQ1258">
            <v>680000</v>
          </cell>
          <cell r="AR1258">
            <v>1857950</v>
          </cell>
          <cell r="AS1258">
            <v>0.52</v>
          </cell>
          <cell r="AT1258">
            <v>1</v>
          </cell>
          <cell r="AU1258">
            <v>0</v>
          </cell>
          <cell r="AV1258">
            <v>1352000</v>
          </cell>
          <cell r="AW1258">
            <v>158029.10791660557</v>
          </cell>
          <cell r="AX1258">
            <v>4.0000000000000036E-2</v>
          </cell>
          <cell r="AY1258">
            <v>6078.0426121771452</v>
          </cell>
          <cell r="AZ1258" t="str">
            <v>commission</v>
          </cell>
          <cell r="BA1258" t="str">
            <v>commissionEligible</v>
          </cell>
          <cell r="BB1258" t="str">
            <v>commissionNorway</v>
          </cell>
          <cell r="BC1258" t="str">
            <v xml:space="preserve">commissionNorway </v>
          </cell>
          <cell r="BH1258">
            <v>2</v>
          </cell>
        </row>
        <row r="1259">
          <cell r="B1259">
            <v>15709</v>
          </cell>
          <cell r="C1259">
            <v>10663</v>
          </cell>
          <cell r="D1259">
            <v>104092</v>
          </cell>
          <cell r="E1259" t="str">
            <v>Etienne Van Der Woude</v>
          </cell>
          <cell r="F1259" t="str">
            <v>Major Account Manager</v>
          </cell>
          <cell r="G1259" t="str">
            <v>Employee</v>
          </cell>
          <cell r="H1259" t="str">
            <v>EMEA Sales</v>
          </cell>
          <cell r="I1259" t="str">
            <v>BUNNIK</v>
          </cell>
          <cell r="J1259" t="str">
            <v>Netherlands</v>
          </cell>
          <cell r="K1259">
            <v>42644</v>
          </cell>
          <cell r="L1259" t="str">
            <v>EMEA</v>
          </cell>
          <cell r="M1259" t="str">
            <v>S43P</v>
          </cell>
          <cell r="N1259" t="str">
            <v>S</v>
          </cell>
          <cell r="O1259" t="str">
            <v>4</v>
          </cell>
          <cell r="P1259" t="str">
            <v>Regular</v>
          </cell>
          <cell r="R1259">
            <v>1</v>
          </cell>
          <cell r="U1259" t="str">
            <v>EUR</v>
          </cell>
          <cell r="V1259" t="str">
            <v>EMEA Sales</v>
          </cell>
          <cell r="W1259" t="str">
            <v>Bruno Darmon</v>
          </cell>
          <cell r="Y1259" t="str">
            <v>Eligible</v>
          </cell>
          <cell r="Z1259">
            <v>155200</v>
          </cell>
          <cell r="AA1259">
            <v>188683.71548779702</v>
          </cell>
          <cell r="AB1259">
            <v>155200</v>
          </cell>
          <cell r="AC1259">
            <v>188683.71548779702</v>
          </cell>
          <cell r="AD1259">
            <v>4</v>
          </cell>
          <cell r="AE1259" t="str">
            <v>S43</v>
          </cell>
          <cell r="AF1259">
            <v>110000</v>
          </cell>
          <cell r="AG1259">
            <v>180000</v>
          </cell>
          <cell r="AH1259">
            <v>0.64</v>
          </cell>
          <cell r="AI1259">
            <v>3</v>
          </cell>
          <cell r="AJ1259">
            <v>0</v>
          </cell>
          <cell r="AK1259">
            <v>161408</v>
          </cell>
          <cell r="AL1259">
            <v>4.0000000000000036E-2</v>
          </cell>
          <cell r="AM1259">
            <v>196231.06410730889</v>
          </cell>
          <cell r="AN1259">
            <v>7547.3486195118749</v>
          </cell>
          <cell r="AO1259">
            <v>-0.10328888888888887</v>
          </cell>
          <cell r="AQ1259">
            <v>62320</v>
          </cell>
          <cell r="AR1259">
            <v>204550</v>
          </cell>
          <cell r="AS1259">
            <v>0.65</v>
          </cell>
          <cell r="AT1259">
            <v>1</v>
          </cell>
          <cell r="AU1259">
            <v>0</v>
          </cell>
          <cell r="AV1259">
            <v>161408</v>
          </cell>
          <cell r="AW1259">
            <v>196231.06410730889</v>
          </cell>
          <cell r="AX1259">
            <v>4.0000000000000036E-2</v>
          </cell>
          <cell r="AY1259">
            <v>7547.3486195118749</v>
          </cell>
          <cell r="AZ1259" t="str">
            <v>commission</v>
          </cell>
          <cell r="BA1259" t="str">
            <v>commissionEligible</v>
          </cell>
          <cell r="BB1259" t="str">
            <v>commissionNetherlands</v>
          </cell>
          <cell r="BC1259" t="str">
            <v xml:space="preserve">commissionNetherlands </v>
          </cell>
          <cell r="BH1259">
            <v>5</v>
          </cell>
        </row>
        <row r="1260">
          <cell r="B1260">
            <v>21114</v>
          </cell>
          <cell r="C1260">
            <v>16201</v>
          </cell>
          <cell r="D1260">
            <v>218287</v>
          </cell>
          <cell r="E1260" t="str">
            <v>Frank Kristensen</v>
          </cell>
          <cell r="F1260" t="str">
            <v>Channel Manager</v>
          </cell>
          <cell r="G1260" t="str">
            <v>Employee</v>
          </cell>
          <cell r="H1260" t="str">
            <v>EMEA Sales</v>
          </cell>
          <cell r="I1260" t="str">
            <v>COPENHAGEN</v>
          </cell>
          <cell r="J1260" t="str">
            <v>Denmark</v>
          </cell>
          <cell r="K1260">
            <v>43892</v>
          </cell>
          <cell r="L1260" t="str">
            <v>EMEA</v>
          </cell>
          <cell r="M1260" t="str">
            <v>S41P</v>
          </cell>
          <cell r="N1260" t="str">
            <v>S</v>
          </cell>
          <cell r="O1260" t="str">
            <v>4</v>
          </cell>
          <cell r="P1260" t="str">
            <v>Regular</v>
          </cell>
          <cell r="R1260">
            <v>1</v>
          </cell>
          <cell r="U1260" t="str">
            <v>DKK</v>
          </cell>
          <cell r="V1260" t="str">
            <v>EMEA Sales</v>
          </cell>
          <cell r="W1260" t="str">
            <v>Bruno Darmon</v>
          </cell>
          <cell r="Y1260" t="str">
            <v>Eligible</v>
          </cell>
          <cell r="Z1260">
            <v>1200000</v>
          </cell>
          <cell r="AA1260">
            <v>196116.29894317157</v>
          </cell>
          <cell r="AB1260">
            <v>1200000</v>
          </cell>
          <cell r="AC1260">
            <v>196116.29894317157</v>
          </cell>
          <cell r="AD1260">
            <v>3</v>
          </cell>
          <cell r="AE1260" t="str">
            <v>S41</v>
          </cell>
          <cell r="AF1260">
            <v>800000</v>
          </cell>
          <cell r="AG1260">
            <v>1400000</v>
          </cell>
          <cell r="AH1260">
            <v>0.66</v>
          </cell>
          <cell r="AI1260">
            <v>3</v>
          </cell>
          <cell r="AJ1260">
            <v>0</v>
          </cell>
          <cell r="AK1260">
            <v>1224000</v>
          </cell>
          <cell r="AL1260">
            <v>2.0000000000000018E-2</v>
          </cell>
          <cell r="AM1260">
            <v>200038.624922035</v>
          </cell>
          <cell r="AN1260">
            <v>3922.3259788634314</v>
          </cell>
          <cell r="AO1260">
            <v>-0.12571428571428567</v>
          </cell>
          <cell r="AQ1260">
            <v>420000</v>
          </cell>
          <cell r="AR1260">
            <v>2266000</v>
          </cell>
          <cell r="AS1260">
            <v>0.42</v>
          </cell>
          <cell r="AT1260">
            <v>1</v>
          </cell>
          <cell r="AU1260">
            <v>0</v>
          </cell>
          <cell r="AV1260">
            <v>1224000</v>
          </cell>
          <cell r="AW1260">
            <v>200038.624922035</v>
          </cell>
          <cell r="AX1260">
            <v>2.0000000000000018E-2</v>
          </cell>
          <cell r="AY1260">
            <v>3922.3259788634314</v>
          </cell>
          <cell r="AZ1260" t="str">
            <v>commission</v>
          </cell>
          <cell r="BA1260" t="str">
            <v>commissionEligible</v>
          </cell>
          <cell r="BB1260" t="str">
            <v>commissionDenmark</v>
          </cell>
          <cell r="BC1260" t="str">
            <v xml:space="preserve">commissionDenmark </v>
          </cell>
        </row>
        <row r="1261">
          <cell r="B1261">
            <v>12003</v>
          </cell>
          <cell r="C1261">
            <v>4735</v>
          </cell>
          <cell r="D1261">
            <v>32055</v>
          </cell>
          <cell r="E1261" t="str">
            <v>Fredrik Sandstrom</v>
          </cell>
          <cell r="F1261" t="str">
            <v>Major Account Manager</v>
          </cell>
          <cell r="G1261" t="str">
            <v>Employee</v>
          </cell>
          <cell r="H1261" t="str">
            <v>EMEA Sales</v>
          </cell>
          <cell r="I1261" t="str">
            <v>STOCKHOLM</v>
          </cell>
          <cell r="J1261" t="str">
            <v>Sweden</v>
          </cell>
          <cell r="K1261">
            <v>43405</v>
          </cell>
          <cell r="L1261" t="str">
            <v>EMEA</v>
          </cell>
          <cell r="M1261" t="str">
            <v>S43P</v>
          </cell>
          <cell r="N1261" t="str">
            <v>S</v>
          </cell>
          <cell r="O1261" t="str">
            <v>4</v>
          </cell>
          <cell r="P1261" t="str">
            <v>Regular</v>
          </cell>
          <cell r="R1261">
            <v>1</v>
          </cell>
          <cell r="U1261" t="str">
            <v>SEK</v>
          </cell>
          <cell r="V1261" t="str">
            <v>EMEA Sales</v>
          </cell>
          <cell r="W1261" t="str">
            <v>Bruno Darmon</v>
          </cell>
          <cell r="Y1261" t="str">
            <v>Eligible</v>
          </cell>
          <cell r="Z1261">
            <v>1391000</v>
          </cell>
          <cell r="AA1261">
            <v>167384.02209988644</v>
          </cell>
          <cell r="AB1261">
            <v>1391000</v>
          </cell>
          <cell r="AC1261">
            <v>167384.02209988644</v>
          </cell>
          <cell r="AD1261">
            <v>4</v>
          </cell>
          <cell r="AE1261" t="str">
            <v>S43</v>
          </cell>
          <cell r="AF1261">
            <v>1000000</v>
          </cell>
          <cell r="AG1261">
            <v>1700000</v>
          </cell>
          <cell r="AH1261">
            <v>0.55000000000000004</v>
          </cell>
          <cell r="AI1261">
            <v>3</v>
          </cell>
          <cell r="AJ1261">
            <v>0</v>
          </cell>
          <cell r="AK1261">
            <v>1446640</v>
          </cell>
          <cell r="AL1261">
            <v>4.0000000000000036E-2</v>
          </cell>
          <cell r="AM1261">
            <v>174079.38298388189</v>
          </cell>
          <cell r="AN1261">
            <v>6695.3608839954541</v>
          </cell>
          <cell r="AO1261">
            <v>-0.14903529411764704</v>
          </cell>
          <cell r="AQ1261">
            <v>350000</v>
          </cell>
          <cell r="AR1261">
            <v>2500000</v>
          </cell>
          <cell r="AS1261">
            <v>0.48</v>
          </cell>
          <cell r="AT1261">
            <v>1</v>
          </cell>
          <cell r="AU1261">
            <v>0</v>
          </cell>
          <cell r="AV1261">
            <v>1446640</v>
          </cell>
          <cell r="AW1261">
            <v>174079.38298388189</v>
          </cell>
          <cell r="AX1261">
            <v>4.0000000000000036E-2</v>
          </cell>
          <cell r="AY1261">
            <v>6695.3608839954541</v>
          </cell>
          <cell r="AZ1261" t="str">
            <v>commission</v>
          </cell>
          <cell r="BA1261" t="str">
            <v>commissionEligible</v>
          </cell>
          <cell r="BB1261" t="str">
            <v>commissionSweden</v>
          </cell>
          <cell r="BC1261" t="str">
            <v xml:space="preserve">commissionSweden </v>
          </cell>
          <cell r="BH1261">
            <v>4</v>
          </cell>
        </row>
        <row r="1262">
          <cell r="B1262">
            <v>19176</v>
          </cell>
          <cell r="C1262">
            <v>14234</v>
          </cell>
          <cell r="D1262">
            <v>177565</v>
          </cell>
          <cell r="E1262" t="str">
            <v>Peter Lindholm</v>
          </cell>
          <cell r="F1262" t="str">
            <v>Sales Manager</v>
          </cell>
          <cell r="G1262" t="str">
            <v>Employee</v>
          </cell>
          <cell r="H1262" t="str">
            <v>EMEA Sales</v>
          </cell>
          <cell r="I1262" t="str">
            <v>STOCKHOLM</v>
          </cell>
          <cell r="J1262" t="str">
            <v>Sweden</v>
          </cell>
          <cell r="K1262">
            <v>43437</v>
          </cell>
          <cell r="L1262" t="str">
            <v>EMEA</v>
          </cell>
          <cell r="M1262" t="str">
            <v>S43M</v>
          </cell>
          <cell r="N1262" t="str">
            <v>S</v>
          </cell>
          <cell r="O1262" t="str">
            <v>4</v>
          </cell>
          <cell r="P1262" t="str">
            <v>Regular</v>
          </cell>
          <cell r="R1262">
            <v>1</v>
          </cell>
          <cell r="U1262" t="str">
            <v>SEK</v>
          </cell>
          <cell r="V1262" t="str">
            <v>EMEA Sales</v>
          </cell>
          <cell r="W1262" t="str">
            <v>Bruno Darmon</v>
          </cell>
          <cell r="Y1262" t="str">
            <v>Eligible</v>
          </cell>
          <cell r="Z1262">
            <v>1600000</v>
          </cell>
          <cell r="AA1262">
            <v>192533.74217096932</v>
          </cell>
          <cell r="AB1262">
            <v>1600000</v>
          </cell>
          <cell r="AC1262">
            <v>192533.74217096932</v>
          </cell>
          <cell r="AD1262">
            <v>4</v>
          </cell>
          <cell r="AE1262" t="str">
            <v>S43</v>
          </cell>
          <cell r="AF1262">
            <v>1000000</v>
          </cell>
          <cell r="AG1262">
            <v>1700000</v>
          </cell>
          <cell r="AH1262">
            <v>0.85</v>
          </cell>
          <cell r="AI1262">
            <v>5</v>
          </cell>
          <cell r="AJ1262">
            <v>0</v>
          </cell>
          <cell r="AK1262">
            <v>1632000</v>
          </cell>
          <cell r="AL1262">
            <v>2.0000000000000018E-2</v>
          </cell>
          <cell r="AM1262">
            <v>196384.41701438872</v>
          </cell>
          <cell r="AN1262">
            <v>3850.6748434194014</v>
          </cell>
          <cell r="AO1262">
            <v>-4.0000000000000036E-2</v>
          </cell>
          <cell r="AQ1262">
            <v>350000</v>
          </cell>
          <cell r="AR1262">
            <v>2500000</v>
          </cell>
          <cell r="AS1262">
            <v>0.57999999999999996</v>
          </cell>
          <cell r="AT1262">
            <v>1</v>
          </cell>
          <cell r="AU1262">
            <v>0</v>
          </cell>
          <cell r="AV1262">
            <v>1632000</v>
          </cell>
          <cell r="AW1262">
            <v>196384.41701438872</v>
          </cell>
          <cell r="AX1262">
            <v>2.0000000000000018E-2</v>
          </cell>
          <cell r="AY1262">
            <v>3850.6748434194014</v>
          </cell>
          <cell r="AZ1262" t="str">
            <v>commission</v>
          </cell>
          <cell r="BA1262" t="str">
            <v>commissionEligible</v>
          </cell>
          <cell r="BB1262" t="str">
            <v>commissionSweden</v>
          </cell>
          <cell r="BC1262" t="str">
            <v xml:space="preserve">commissionSweden </v>
          </cell>
          <cell r="BH1262">
            <v>2</v>
          </cell>
        </row>
        <row r="1263">
          <cell r="B1263">
            <v>15708</v>
          </cell>
          <cell r="C1263">
            <v>10662</v>
          </cell>
          <cell r="D1263">
            <v>101882</v>
          </cell>
          <cell r="E1263" t="str">
            <v>Caroline Storme</v>
          </cell>
          <cell r="F1263" t="str">
            <v>Office Manager</v>
          </cell>
          <cell r="G1263" t="str">
            <v>PTE</v>
          </cell>
          <cell r="H1263" t="str">
            <v>EMEA Sales</v>
          </cell>
          <cell r="I1263" t="str">
            <v>BRUSSELS</v>
          </cell>
          <cell r="J1263" t="str">
            <v>Belgium</v>
          </cell>
          <cell r="K1263">
            <v>42644</v>
          </cell>
          <cell r="L1263" t="str">
            <v>EMEA</v>
          </cell>
          <cell r="M1263" t="str">
            <v>P43P</v>
          </cell>
          <cell r="N1263" t="str">
            <v>P</v>
          </cell>
          <cell r="O1263" t="str">
            <v>4</v>
          </cell>
          <cell r="P1263" t="str">
            <v>Regular</v>
          </cell>
          <cell r="U1263" t="str">
            <v>EUR</v>
          </cell>
          <cell r="V1263" t="str">
            <v>EMEA Sales</v>
          </cell>
          <cell r="W1263" t="str">
            <v>Bruno Darmon</v>
          </cell>
          <cell r="Y1263" t="str">
            <v>Eligible</v>
          </cell>
          <cell r="Z1263">
            <v>70000</v>
          </cell>
          <cell r="AA1263">
            <v>85102.191263825967</v>
          </cell>
          <cell r="AB1263">
            <v>70000</v>
          </cell>
          <cell r="AC1263">
            <v>85102.191263825967</v>
          </cell>
          <cell r="AD1263">
            <v>4</v>
          </cell>
          <cell r="AE1263" t="str">
            <v>P43</v>
          </cell>
          <cell r="AF1263">
            <v>50000</v>
          </cell>
          <cell r="AG1263">
            <v>75000</v>
          </cell>
          <cell r="AH1263">
            <v>0.8</v>
          </cell>
          <cell r="AI1263">
            <v>4</v>
          </cell>
          <cell r="AJ1263">
            <v>0</v>
          </cell>
          <cell r="AK1263">
            <v>72100</v>
          </cell>
          <cell r="AL1263">
            <v>3.0000000000000027E-2</v>
          </cell>
          <cell r="AM1263">
            <v>87655.257001740756</v>
          </cell>
          <cell r="AN1263">
            <v>2553.0657379147888</v>
          </cell>
          <cell r="AO1263">
            <v>-3.8666666666666627E-2</v>
          </cell>
          <cell r="AQ1263">
            <v>70000</v>
          </cell>
          <cell r="AR1263">
            <v>220000</v>
          </cell>
          <cell r="AS1263">
            <v>0</v>
          </cell>
          <cell r="AT1263">
            <v>1</v>
          </cell>
          <cell r="AU1263">
            <v>0</v>
          </cell>
          <cell r="AV1263">
            <v>72100</v>
          </cell>
          <cell r="AW1263">
            <v>87655.257001740756</v>
          </cell>
          <cell r="AX1263">
            <v>3.0000000000000027E-2</v>
          </cell>
          <cell r="AY1263">
            <v>2553.0657379147888</v>
          </cell>
          <cell r="AZ1263" t="str">
            <v>No Bonus Plan</v>
          </cell>
          <cell r="BA1263" t="str">
            <v>No Bonus PlanEligible</v>
          </cell>
          <cell r="BB1263" t="str">
            <v>No Bonus PlanBelgium</v>
          </cell>
          <cell r="BC1263" t="str">
            <v xml:space="preserve">No Bonus PlanBelgium </v>
          </cell>
          <cell r="BH1263">
            <v>4</v>
          </cell>
        </row>
        <row r="1264">
          <cell r="B1264">
            <v>16483</v>
          </cell>
          <cell r="C1264">
            <v>11410</v>
          </cell>
          <cell r="D1264">
            <v>118062</v>
          </cell>
          <cell r="E1264" t="str">
            <v>Kilian Klein</v>
          </cell>
          <cell r="F1264" t="str">
            <v>Sales Manager - Major Accounts Netherlands</v>
          </cell>
          <cell r="G1264" t="str">
            <v>Employee</v>
          </cell>
          <cell r="H1264" t="str">
            <v>EMEA Sales</v>
          </cell>
          <cell r="I1264" t="str">
            <v>BUNNIK</v>
          </cell>
          <cell r="J1264" t="str">
            <v>Netherlands</v>
          </cell>
          <cell r="K1264">
            <v>42917</v>
          </cell>
          <cell r="L1264" t="str">
            <v>EMEA</v>
          </cell>
          <cell r="M1264" t="str">
            <v>S43M</v>
          </cell>
          <cell r="N1264" t="str">
            <v>S</v>
          </cell>
          <cell r="O1264" t="str">
            <v>4</v>
          </cell>
          <cell r="P1264" t="str">
            <v>Regular</v>
          </cell>
          <cell r="R1264">
            <v>1</v>
          </cell>
          <cell r="U1264" t="str">
            <v>EUR</v>
          </cell>
          <cell r="V1264" t="str">
            <v>EMEA Sales</v>
          </cell>
          <cell r="W1264" t="str">
            <v>Bruno Darmon</v>
          </cell>
          <cell r="Y1264" t="str">
            <v>Eligible</v>
          </cell>
          <cell r="Z1264">
            <v>176800</v>
          </cell>
          <cell r="AA1264">
            <v>214943.82022063475</v>
          </cell>
          <cell r="AB1264">
            <v>176800</v>
          </cell>
          <cell r="AC1264">
            <v>214943.82022063475</v>
          </cell>
          <cell r="AD1264">
            <v>4</v>
          </cell>
          <cell r="AE1264" t="str">
            <v>S43</v>
          </cell>
          <cell r="AF1264">
            <v>110000</v>
          </cell>
          <cell r="AG1264">
            <v>180000</v>
          </cell>
          <cell r="AH1264">
            <v>0.95</v>
          </cell>
          <cell r="AI1264">
            <v>5</v>
          </cell>
          <cell r="AJ1264">
            <v>0</v>
          </cell>
          <cell r="AK1264">
            <v>180336</v>
          </cell>
          <cell r="AL1264">
            <v>2.0000000000000018E-2</v>
          </cell>
          <cell r="AM1264">
            <v>219242.69662504742</v>
          </cell>
          <cell r="AN1264">
            <v>4298.8764044126729</v>
          </cell>
          <cell r="AO1264">
            <v>1.8666666666666831E-3</v>
          </cell>
          <cell r="AQ1264">
            <v>62320</v>
          </cell>
          <cell r="AR1264">
            <v>204550</v>
          </cell>
          <cell r="AS1264">
            <v>0.8</v>
          </cell>
          <cell r="AT1264">
            <v>1</v>
          </cell>
          <cell r="AU1264">
            <v>0</v>
          </cell>
          <cell r="AV1264">
            <v>180336</v>
          </cell>
          <cell r="AW1264">
            <v>219242.69662504742</v>
          </cell>
          <cell r="AX1264">
            <v>2.0000000000000018E-2</v>
          </cell>
          <cell r="AY1264">
            <v>4298.8764044126729</v>
          </cell>
          <cell r="AZ1264" t="str">
            <v>commission</v>
          </cell>
          <cell r="BA1264" t="str">
            <v>commissionEligible</v>
          </cell>
          <cell r="BB1264" t="str">
            <v>commissionNetherlands</v>
          </cell>
          <cell r="BC1264" t="str">
            <v xml:space="preserve">commissionNetherlands </v>
          </cell>
          <cell r="BH1264">
            <v>4</v>
          </cell>
        </row>
        <row r="1265">
          <cell r="B1265">
            <v>13524</v>
          </cell>
          <cell r="C1265">
            <v>8539</v>
          </cell>
          <cell r="D1265">
            <v>64700</v>
          </cell>
          <cell r="E1265" t="str">
            <v>Kristof Geerkens</v>
          </cell>
          <cell r="F1265" t="str">
            <v>Team Leader Enterprise</v>
          </cell>
          <cell r="G1265" t="str">
            <v>Employee</v>
          </cell>
          <cell r="H1265" t="str">
            <v>EMEA Sales</v>
          </cell>
          <cell r="I1265" t="str">
            <v>BRUSSELS</v>
          </cell>
          <cell r="J1265" t="str">
            <v>Belgium</v>
          </cell>
          <cell r="K1265">
            <v>43055</v>
          </cell>
          <cell r="L1265" t="str">
            <v>EMEA</v>
          </cell>
          <cell r="M1265" t="str">
            <v>S43M</v>
          </cell>
          <cell r="N1265" t="str">
            <v>S</v>
          </cell>
          <cell r="O1265" t="str">
            <v>4</v>
          </cell>
          <cell r="P1265" t="str">
            <v>Regular</v>
          </cell>
          <cell r="R1265">
            <v>1</v>
          </cell>
          <cell r="U1265" t="str">
            <v>EUR</v>
          </cell>
          <cell r="V1265" t="str">
            <v>EMEA Sales</v>
          </cell>
          <cell r="W1265" t="str">
            <v>Bruno Darmon</v>
          </cell>
          <cell r="Y1265" t="str">
            <v>Eligible</v>
          </cell>
          <cell r="Z1265">
            <v>166889.6544</v>
          </cell>
          <cell r="AA1265">
            <v>202895.36126718021</v>
          </cell>
          <cell r="AB1265">
            <v>166889.6544</v>
          </cell>
          <cell r="AC1265">
            <v>202895.36126718021</v>
          </cell>
          <cell r="AD1265">
            <v>5</v>
          </cell>
          <cell r="AE1265" t="str">
            <v>S43</v>
          </cell>
          <cell r="AF1265">
            <v>120000</v>
          </cell>
          <cell r="AG1265">
            <v>185000</v>
          </cell>
          <cell r="AH1265">
            <v>0.72</v>
          </cell>
          <cell r="AI1265">
            <v>4</v>
          </cell>
          <cell r="AJ1265">
            <v>0</v>
          </cell>
          <cell r="AK1265">
            <v>173565.24057600001</v>
          </cell>
          <cell r="AL1265">
            <v>4.0000000000000036E-2</v>
          </cell>
          <cell r="AM1265">
            <v>211011.17571786745</v>
          </cell>
          <cell r="AN1265">
            <v>8115.8144506872341</v>
          </cell>
          <cell r="AO1265">
            <v>-6.1809510399999934E-2</v>
          </cell>
          <cell r="AQ1265">
            <v>70000</v>
          </cell>
          <cell r="AR1265">
            <v>220000</v>
          </cell>
          <cell r="AS1265">
            <v>0.64</v>
          </cell>
          <cell r="AT1265">
            <v>1</v>
          </cell>
          <cell r="AU1265">
            <v>0</v>
          </cell>
          <cell r="AV1265">
            <v>173565.24057600001</v>
          </cell>
          <cell r="AW1265">
            <v>211011.17571786745</v>
          </cell>
          <cell r="AX1265">
            <v>4.0000000000000036E-2</v>
          </cell>
          <cell r="AY1265">
            <v>8115.8144506872341</v>
          </cell>
          <cell r="AZ1265" t="str">
            <v>commission</v>
          </cell>
          <cell r="BA1265" t="str">
            <v>commissionEligible</v>
          </cell>
          <cell r="BB1265" t="str">
            <v>commissionBelgium</v>
          </cell>
          <cell r="BC1265" t="str">
            <v xml:space="preserve">commissionBelgium </v>
          </cell>
          <cell r="BH1265">
            <v>3</v>
          </cell>
        </row>
        <row r="1266">
          <cell r="B1266">
            <v>18459</v>
          </cell>
          <cell r="C1266">
            <v>13505</v>
          </cell>
          <cell r="D1266">
            <v>133035</v>
          </cell>
          <cell r="E1266" t="str">
            <v>Laurent Vanderschrick</v>
          </cell>
          <cell r="F1266" t="str">
            <v>Channels Team Leader</v>
          </cell>
          <cell r="G1266" t="str">
            <v>Employee</v>
          </cell>
          <cell r="H1266" t="str">
            <v>EMEA Sales</v>
          </cell>
          <cell r="I1266" t="str">
            <v>BRUSSELS</v>
          </cell>
          <cell r="J1266" t="str">
            <v>Belgium</v>
          </cell>
          <cell r="K1266">
            <v>43325</v>
          </cell>
          <cell r="L1266" t="str">
            <v>EMEA</v>
          </cell>
          <cell r="M1266" t="str">
            <v>S41M</v>
          </cell>
          <cell r="N1266" t="str">
            <v>S</v>
          </cell>
          <cell r="O1266" t="str">
            <v>4</v>
          </cell>
          <cell r="P1266" t="str">
            <v>Regular</v>
          </cell>
          <cell r="R1266">
            <v>1</v>
          </cell>
          <cell r="U1266" t="str">
            <v>EUR</v>
          </cell>
          <cell r="V1266" t="str">
            <v>EMEA Sales</v>
          </cell>
          <cell r="W1266" t="str">
            <v>Bruno Darmon</v>
          </cell>
          <cell r="Y1266" t="str">
            <v>Eligible</v>
          </cell>
          <cell r="Z1266">
            <v>160246.04639999999</v>
          </cell>
          <cell r="AA1266">
            <v>194818.42414292472</v>
          </cell>
          <cell r="AB1266">
            <v>160246.04639999999</v>
          </cell>
          <cell r="AC1266">
            <v>194818.42414292472</v>
          </cell>
          <cell r="AD1266">
            <v>4</v>
          </cell>
          <cell r="AE1266" t="str">
            <v>S41</v>
          </cell>
          <cell r="AF1266">
            <v>110000</v>
          </cell>
          <cell r="AG1266">
            <v>170000</v>
          </cell>
          <cell r="AH1266">
            <v>0.83</v>
          </cell>
          <cell r="AI1266">
            <v>4</v>
          </cell>
          <cell r="AJ1266">
            <v>0</v>
          </cell>
          <cell r="AK1266">
            <v>165053.427792</v>
          </cell>
          <cell r="AL1266">
            <v>3.0000000000000027E-2</v>
          </cell>
          <cell r="AM1266">
            <v>200662.97686721248</v>
          </cell>
          <cell r="AN1266">
            <v>5844.5527242877579</v>
          </cell>
          <cell r="AO1266">
            <v>-2.9097483576470573E-2</v>
          </cell>
          <cell r="AQ1266">
            <v>70000</v>
          </cell>
          <cell r="AR1266">
            <v>220000</v>
          </cell>
          <cell r="AS1266">
            <v>0.6</v>
          </cell>
          <cell r="AT1266">
            <v>1</v>
          </cell>
          <cell r="AU1266">
            <v>0</v>
          </cell>
          <cell r="AV1266">
            <v>165053.427792</v>
          </cell>
          <cell r="AW1266">
            <v>200662.97686721248</v>
          </cell>
          <cell r="AX1266">
            <v>3.0000000000000027E-2</v>
          </cell>
          <cell r="AY1266">
            <v>5844.5527242877579</v>
          </cell>
          <cell r="AZ1266" t="str">
            <v>commission</v>
          </cell>
          <cell r="BA1266" t="str">
            <v>commissionEligible</v>
          </cell>
          <cell r="BB1266" t="str">
            <v>commissionBelgium</v>
          </cell>
          <cell r="BC1266" t="str">
            <v xml:space="preserve">commissionBelgium </v>
          </cell>
          <cell r="BH1266">
            <v>3</v>
          </cell>
        </row>
        <row r="1267">
          <cell r="B1267">
            <v>21151</v>
          </cell>
          <cell r="C1267">
            <v>16238</v>
          </cell>
          <cell r="D1267">
            <v>210285</v>
          </cell>
          <cell r="E1267" t="str">
            <v>Leon Van der Tak</v>
          </cell>
          <cell r="F1267" t="str">
            <v>Major Account Manager</v>
          </cell>
          <cell r="G1267" t="str">
            <v>Employee</v>
          </cell>
          <cell r="H1267" t="str">
            <v>EMEA Sales</v>
          </cell>
          <cell r="I1267" t="str">
            <v>BUNNIK</v>
          </cell>
          <cell r="J1267" t="str">
            <v>Netherlands</v>
          </cell>
          <cell r="K1267">
            <v>43922</v>
          </cell>
          <cell r="L1267" t="str">
            <v>EMEA</v>
          </cell>
          <cell r="M1267" t="str">
            <v>S43P</v>
          </cell>
          <cell r="N1267" t="str">
            <v>S</v>
          </cell>
          <cell r="O1267" t="str">
            <v>4</v>
          </cell>
          <cell r="P1267" t="str">
            <v>Regular</v>
          </cell>
          <cell r="R1267">
            <v>1</v>
          </cell>
          <cell r="U1267" t="str">
            <v>EUR</v>
          </cell>
          <cell r="V1267" t="str">
            <v>EMEA Sales</v>
          </cell>
          <cell r="W1267" t="str">
            <v>Bruno Darmon</v>
          </cell>
          <cell r="Y1267" t="str">
            <v>Eligible</v>
          </cell>
          <cell r="Z1267">
            <v>150000</v>
          </cell>
          <cell r="AA1267">
            <v>182361.83842248423</v>
          </cell>
          <cell r="AB1267">
            <v>150000</v>
          </cell>
          <cell r="AC1267">
            <v>182361.83842248423</v>
          </cell>
          <cell r="AD1267">
            <v>4</v>
          </cell>
          <cell r="AE1267" t="str">
            <v>S43</v>
          </cell>
          <cell r="AF1267">
            <v>110000</v>
          </cell>
          <cell r="AG1267">
            <v>180000</v>
          </cell>
          <cell r="AH1267">
            <v>0.56999999999999995</v>
          </cell>
          <cell r="AI1267">
            <v>3</v>
          </cell>
          <cell r="AJ1267">
            <v>0</v>
          </cell>
          <cell r="AK1267">
            <v>156000</v>
          </cell>
          <cell r="AL1267">
            <v>4.0000000000000036E-2</v>
          </cell>
          <cell r="AM1267">
            <v>189656.3119593836</v>
          </cell>
          <cell r="AN1267">
            <v>7294.4735368993715</v>
          </cell>
          <cell r="AO1267">
            <v>-0.1333333333333333</v>
          </cell>
          <cell r="AQ1267">
            <v>62320</v>
          </cell>
          <cell r="AR1267">
            <v>204550</v>
          </cell>
          <cell r="AS1267">
            <v>0.61</v>
          </cell>
          <cell r="AT1267">
            <v>1</v>
          </cell>
          <cell r="AU1267">
            <v>0</v>
          </cell>
          <cell r="AV1267">
            <v>156000</v>
          </cell>
          <cell r="AW1267">
            <v>189656.3119593836</v>
          </cell>
          <cell r="AX1267">
            <v>4.0000000000000036E-2</v>
          </cell>
          <cell r="AY1267">
            <v>7294.4735368993715</v>
          </cell>
          <cell r="AZ1267" t="str">
            <v>commission</v>
          </cell>
          <cell r="BA1267" t="str">
            <v>commissionEligible</v>
          </cell>
          <cell r="BB1267" t="str">
            <v>commissionNetherlands</v>
          </cell>
          <cell r="BC1267" t="str">
            <v xml:space="preserve">commissionNetherlands </v>
          </cell>
        </row>
        <row r="1268">
          <cell r="B1268">
            <v>11586</v>
          </cell>
          <cell r="C1268">
            <v>4333</v>
          </cell>
          <cell r="D1268">
            <v>55287</v>
          </cell>
          <cell r="E1268" t="str">
            <v>Nima Khazai</v>
          </cell>
          <cell r="F1268" t="str">
            <v>Major Account Manager</v>
          </cell>
          <cell r="G1268" t="str">
            <v>Employee</v>
          </cell>
          <cell r="H1268" t="str">
            <v>EMEA Sales</v>
          </cell>
          <cell r="I1268" t="str">
            <v>OSLO</v>
          </cell>
          <cell r="J1268" t="str">
            <v>Norway</v>
          </cell>
          <cell r="K1268">
            <v>41716</v>
          </cell>
          <cell r="L1268" t="str">
            <v>EMEA</v>
          </cell>
          <cell r="M1268" t="str">
            <v>S43P</v>
          </cell>
          <cell r="N1268" t="str">
            <v>S</v>
          </cell>
          <cell r="O1268" t="str">
            <v>4</v>
          </cell>
          <cell r="P1268" t="str">
            <v>Regular</v>
          </cell>
          <cell r="R1268">
            <v>1</v>
          </cell>
          <cell r="U1268" t="str">
            <v>NOK</v>
          </cell>
          <cell r="V1268" t="str">
            <v>EMEA Sales</v>
          </cell>
          <cell r="W1268" t="str">
            <v>Bruno Darmon</v>
          </cell>
          <cell r="Y1268" t="str">
            <v>Eligible</v>
          </cell>
          <cell r="Z1268">
            <v>1550000</v>
          </cell>
          <cell r="AA1268">
            <v>181172.42401681852</v>
          </cell>
          <cell r="AB1268">
            <v>1550000</v>
          </cell>
          <cell r="AC1268">
            <v>181172.42401681852</v>
          </cell>
          <cell r="AD1268">
            <v>4</v>
          </cell>
          <cell r="AE1268" t="str">
            <v>S43</v>
          </cell>
          <cell r="AF1268">
            <v>1000000</v>
          </cell>
          <cell r="AG1268">
            <v>1550000</v>
          </cell>
          <cell r="AH1268">
            <v>1</v>
          </cell>
          <cell r="AI1268">
            <v>5</v>
          </cell>
          <cell r="AJ1268">
            <v>0</v>
          </cell>
          <cell r="AK1268">
            <v>1581000</v>
          </cell>
          <cell r="AL1268">
            <v>2.0000000000000018E-2</v>
          </cell>
          <cell r="AM1268">
            <v>184795.87249715487</v>
          </cell>
          <cell r="AN1268">
            <v>3623.4484803363448</v>
          </cell>
          <cell r="AO1268">
            <v>2.0000000000000018E-2</v>
          </cell>
          <cell r="AQ1268">
            <v>680000</v>
          </cell>
          <cell r="AR1268">
            <v>1857950</v>
          </cell>
          <cell r="AS1268">
            <v>0.73</v>
          </cell>
          <cell r="AT1268">
            <v>1</v>
          </cell>
          <cell r="AU1268">
            <v>0</v>
          </cell>
          <cell r="AV1268">
            <v>1581000</v>
          </cell>
          <cell r="AW1268">
            <v>184795.87249715487</v>
          </cell>
          <cell r="AX1268">
            <v>2.0000000000000018E-2</v>
          </cell>
          <cell r="AY1268">
            <v>3623.4484803363448</v>
          </cell>
          <cell r="AZ1268" t="str">
            <v>commission</v>
          </cell>
          <cell r="BA1268" t="str">
            <v>commissionEligible</v>
          </cell>
          <cell r="BB1268" t="str">
            <v>commissionNorway</v>
          </cell>
          <cell r="BC1268" t="str">
            <v xml:space="preserve">commissionNorway </v>
          </cell>
          <cell r="BH1268">
            <v>5</v>
          </cell>
        </row>
        <row r="1269">
          <cell r="B1269">
            <v>14587</v>
          </cell>
          <cell r="C1269">
            <v>9540</v>
          </cell>
          <cell r="D1269">
            <v>85519</v>
          </cell>
          <cell r="E1269" t="str">
            <v>Per Eklof</v>
          </cell>
          <cell r="F1269" t="str">
            <v>Channel Account Manager</v>
          </cell>
          <cell r="G1269" t="str">
            <v>Employee</v>
          </cell>
          <cell r="H1269" t="str">
            <v>EMEA Sales</v>
          </cell>
          <cell r="I1269" t="str">
            <v>STOCKHOLM</v>
          </cell>
          <cell r="J1269" t="str">
            <v>Sweden</v>
          </cell>
          <cell r="K1269">
            <v>42380</v>
          </cell>
          <cell r="L1269" t="str">
            <v>EMEA</v>
          </cell>
          <cell r="M1269" t="str">
            <v>S41P</v>
          </cell>
          <cell r="N1269" t="str">
            <v>S</v>
          </cell>
          <cell r="O1269" t="str">
            <v>4</v>
          </cell>
          <cell r="P1269" t="str">
            <v>Regular</v>
          </cell>
          <cell r="R1269">
            <v>1</v>
          </cell>
          <cell r="U1269" t="str">
            <v>SEK</v>
          </cell>
          <cell r="V1269" t="str">
            <v>EMEA Sales</v>
          </cell>
          <cell r="W1269" t="str">
            <v>Bruno Darmon</v>
          </cell>
          <cell r="Y1269" t="str">
            <v>Eligible</v>
          </cell>
          <cell r="Z1269">
            <v>1337000</v>
          </cell>
          <cell r="AA1269">
            <v>160886.00830161624</v>
          </cell>
          <cell r="AB1269">
            <v>1337000</v>
          </cell>
          <cell r="AC1269">
            <v>160886.00830161624</v>
          </cell>
          <cell r="AD1269">
            <v>3</v>
          </cell>
          <cell r="AE1269" t="str">
            <v>S41</v>
          </cell>
          <cell r="AF1269">
            <v>1000000</v>
          </cell>
          <cell r="AG1269">
            <v>1500000</v>
          </cell>
          <cell r="AH1269">
            <v>0.67</v>
          </cell>
          <cell r="AI1269">
            <v>3</v>
          </cell>
          <cell r="AJ1269">
            <v>0</v>
          </cell>
          <cell r="AK1269">
            <v>1363740</v>
          </cell>
          <cell r="AL1269">
            <v>2.0000000000000018E-2</v>
          </cell>
          <cell r="AM1269">
            <v>164103.72846764856</v>
          </cell>
          <cell r="AN1269">
            <v>3217.720166032319</v>
          </cell>
          <cell r="AO1269">
            <v>-9.0840000000000032E-2</v>
          </cell>
          <cell r="AQ1269">
            <v>350000</v>
          </cell>
          <cell r="AR1269">
            <v>2500000</v>
          </cell>
          <cell r="AS1269">
            <v>0.45</v>
          </cell>
          <cell r="AT1269">
            <v>1</v>
          </cell>
          <cell r="AU1269">
            <v>0</v>
          </cell>
          <cell r="AV1269">
            <v>1363740</v>
          </cell>
          <cell r="AW1269">
            <v>164103.72846764856</v>
          </cell>
          <cell r="AX1269">
            <v>2.0000000000000018E-2</v>
          </cell>
          <cell r="AY1269">
            <v>3217.720166032319</v>
          </cell>
          <cell r="AZ1269" t="str">
            <v>commission</v>
          </cell>
          <cell r="BA1269" t="str">
            <v>commissionEligible</v>
          </cell>
          <cell r="BB1269" t="str">
            <v>commissionSweden</v>
          </cell>
          <cell r="BC1269" t="str">
            <v xml:space="preserve">commissionSweden </v>
          </cell>
          <cell r="BH1269">
            <v>2</v>
          </cell>
        </row>
        <row r="1270">
          <cell r="B1270">
            <v>17583</v>
          </cell>
          <cell r="C1270">
            <v>12594</v>
          </cell>
          <cell r="D1270">
            <v>61685</v>
          </cell>
          <cell r="E1270" t="str">
            <v>Petter Hauger</v>
          </cell>
          <cell r="F1270" t="str">
            <v>Channel Manager</v>
          </cell>
          <cell r="G1270" t="str">
            <v>Employee</v>
          </cell>
          <cell r="H1270" t="str">
            <v>EMEA Sales</v>
          </cell>
          <cell r="I1270" t="str">
            <v>OSLO</v>
          </cell>
          <cell r="J1270" t="str">
            <v>Norway</v>
          </cell>
          <cell r="K1270">
            <v>43115</v>
          </cell>
          <cell r="L1270" t="str">
            <v>EMEA</v>
          </cell>
          <cell r="M1270" t="str">
            <v>S41P</v>
          </cell>
          <cell r="N1270" t="str">
            <v>S</v>
          </cell>
          <cell r="O1270" t="str">
            <v>4</v>
          </cell>
          <cell r="P1270" t="str">
            <v>Regular</v>
          </cell>
          <cell r="R1270">
            <v>1</v>
          </cell>
          <cell r="U1270" t="str">
            <v>NOK</v>
          </cell>
          <cell r="V1270" t="str">
            <v>EMEA Sales</v>
          </cell>
          <cell r="W1270" t="str">
            <v>Bruno Darmon</v>
          </cell>
          <cell r="Y1270" t="str">
            <v>Eligible</v>
          </cell>
          <cell r="Z1270">
            <v>1285000</v>
          </cell>
          <cell r="AA1270">
            <v>150197.78378168502</v>
          </cell>
          <cell r="AB1270">
            <v>1285000</v>
          </cell>
          <cell r="AC1270">
            <v>150197.78378168502</v>
          </cell>
          <cell r="AD1270">
            <v>3</v>
          </cell>
          <cell r="AE1270" t="str">
            <v>S41</v>
          </cell>
          <cell r="AF1270">
            <v>1000000</v>
          </cell>
          <cell r="AG1270">
            <v>1450000</v>
          </cell>
          <cell r="AH1270">
            <v>0.63</v>
          </cell>
          <cell r="AI1270">
            <v>3</v>
          </cell>
          <cell r="AJ1270">
            <v>0</v>
          </cell>
          <cell r="AK1270">
            <v>1310700</v>
          </cell>
          <cell r="AL1270">
            <v>2.0000000000000018E-2</v>
          </cell>
          <cell r="AM1270">
            <v>153201.73945731873</v>
          </cell>
          <cell r="AN1270">
            <v>3003.9556756337115</v>
          </cell>
          <cell r="AO1270">
            <v>-9.6068965517241423E-2</v>
          </cell>
          <cell r="AQ1270">
            <v>680000</v>
          </cell>
          <cell r="AR1270">
            <v>1857950</v>
          </cell>
          <cell r="AS1270">
            <v>0.51</v>
          </cell>
          <cell r="AT1270">
            <v>1</v>
          </cell>
          <cell r="AU1270">
            <v>0</v>
          </cell>
          <cell r="AV1270">
            <v>1310700</v>
          </cell>
          <cell r="AW1270">
            <v>153201.73945731873</v>
          </cell>
          <cell r="AX1270">
            <v>2.0000000000000018E-2</v>
          </cell>
          <cell r="AY1270">
            <v>3003.9556756337115</v>
          </cell>
          <cell r="AZ1270" t="str">
            <v>commission</v>
          </cell>
          <cell r="BA1270" t="str">
            <v>commissionEligible</v>
          </cell>
          <cell r="BB1270" t="str">
            <v>commissionNorway</v>
          </cell>
          <cell r="BC1270" t="str">
            <v xml:space="preserve">commissionNorway </v>
          </cell>
          <cell r="BH1270">
            <v>4</v>
          </cell>
        </row>
        <row r="1271">
          <cell r="B1271">
            <v>20680</v>
          </cell>
          <cell r="C1271">
            <v>15767</v>
          </cell>
          <cell r="D1271">
            <v>212290</v>
          </cell>
          <cell r="E1271" t="str">
            <v>Steven Nieberg</v>
          </cell>
          <cell r="F1271" t="str">
            <v>Major Account Manager</v>
          </cell>
          <cell r="G1271" t="str">
            <v>Employee</v>
          </cell>
          <cell r="H1271" t="str">
            <v>EMEA Sales</v>
          </cell>
          <cell r="I1271" t="str">
            <v>BUNNIK</v>
          </cell>
          <cell r="J1271" t="str">
            <v>Netherlands</v>
          </cell>
          <cell r="K1271">
            <v>43801</v>
          </cell>
          <cell r="L1271" t="str">
            <v>EMEA</v>
          </cell>
          <cell r="M1271" t="str">
            <v>S43P</v>
          </cell>
          <cell r="N1271" t="str">
            <v>S</v>
          </cell>
          <cell r="O1271" t="str">
            <v>4</v>
          </cell>
          <cell r="P1271" t="str">
            <v>Regular</v>
          </cell>
          <cell r="R1271">
            <v>1</v>
          </cell>
          <cell r="U1271" t="str">
            <v>EUR</v>
          </cell>
          <cell r="V1271" t="str">
            <v>EMEA Sales</v>
          </cell>
          <cell r="W1271" t="str">
            <v>Bruno Darmon</v>
          </cell>
          <cell r="Y1271" t="str">
            <v>Eligible</v>
          </cell>
          <cell r="Z1271">
            <v>150000</v>
          </cell>
          <cell r="AA1271">
            <v>182361.83842248423</v>
          </cell>
          <cell r="AB1271">
            <v>150000</v>
          </cell>
          <cell r="AC1271">
            <v>182361.83842248423</v>
          </cell>
          <cell r="AD1271">
            <v>4</v>
          </cell>
          <cell r="AE1271" t="str">
            <v>S43</v>
          </cell>
          <cell r="AF1271">
            <v>110000</v>
          </cell>
          <cell r="AG1271">
            <v>180000</v>
          </cell>
          <cell r="AH1271">
            <v>0.56999999999999995</v>
          </cell>
          <cell r="AI1271">
            <v>3</v>
          </cell>
          <cell r="AJ1271">
            <v>0</v>
          </cell>
          <cell r="AK1271">
            <v>156000</v>
          </cell>
          <cell r="AL1271">
            <v>4.0000000000000036E-2</v>
          </cell>
          <cell r="AM1271">
            <v>189656.3119593836</v>
          </cell>
          <cell r="AN1271">
            <v>7294.4735368993715</v>
          </cell>
          <cell r="AO1271">
            <v>-0.1333333333333333</v>
          </cell>
          <cell r="AQ1271">
            <v>62320</v>
          </cell>
          <cell r="AR1271">
            <v>204550</v>
          </cell>
          <cell r="AS1271">
            <v>0.61</v>
          </cell>
          <cell r="AT1271">
            <v>1</v>
          </cell>
          <cell r="AU1271">
            <v>0</v>
          </cell>
          <cell r="AV1271">
            <v>156000</v>
          </cell>
          <cell r="AW1271">
            <v>189656.3119593836</v>
          </cell>
          <cell r="AX1271">
            <v>4.0000000000000036E-2</v>
          </cell>
          <cell r="AY1271">
            <v>7294.4735368993715</v>
          </cell>
          <cell r="AZ1271" t="str">
            <v>commission</v>
          </cell>
          <cell r="BA1271" t="str">
            <v>commissionEligible</v>
          </cell>
          <cell r="BB1271" t="str">
            <v>commissionNetherlands</v>
          </cell>
          <cell r="BC1271" t="str">
            <v xml:space="preserve">commissionNetherlands </v>
          </cell>
        </row>
        <row r="1272">
          <cell r="B1272">
            <v>14405</v>
          </cell>
          <cell r="C1272">
            <v>9369</v>
          </cell>
          <cell r="D1272">
            <v>176816</v>
          </cell>
          <cell r="E1272" t="str">
            <v>Tom Tiebosch</v>
          </cell>
          <cell r="F1272" t="str">
            <v>Channel Manager - GSI</v>
          </cell>
          <cell r="G1272" t="str">
            <v>Employee</v>
          </cell>
          <cell r="H1272" t="str">
            <v>EMEA Sales</v>
          </cell>
          <cell r="I1272" t="str">
            <v>BUNNIK</v>
          </cell>
          <cell r="J1272" t="str">
            <v>Netherlands</v>
          </cell>
          <cell r="K1272">
            <v>42339</v>
          </cell>
          <cell r="L1272" t="str">
            <v>EMEA</v>
          </cell>
          <cell r="M1272" t="str">
            <v>S41P</v>
          </cell>
          <cell r="N1272" t="str">
            <v>S</v>
          </cell>
          <cell r="O1272" t="str">
            <v>4</v>
          </cell>
          <cell r="P1272" t="str">
            <v>Regular</v>
          </cell>
          <cell r="R1272">
            <v>1</v>
          </cell>
          <cell r="U1272" t="str">
            <v>EUR</v>
          </cell>
          <cell r="V1272" t="str">
            <v>EMEA Sales</v>
          </cell>
          <cell r="W1272" t="str">
            <v>Bruno Darmon</v>
          </cell>
          <cell r="Y1272" t="str">
            <v>Eligible</v>
          </cell>
          <cell r="Z1272">
            <v>109700</v>
          </cell>
          <cell r="AA1272">
            <v>133367.29116631014</v>
          </cell>
          <cell r="AB1272">
            <v>109700</v>
          </cell>
          <cell r="AC1272">
            <v>133367.29116631014</v>
          </cell>
          <cell r="AD1272">
            <v>4</v>
          </cell>
          <cell r="AE1272" t="str">
            <v>S41</v>
          </cell>
          <cell r="AF1272">
            <v>100000</v>
          </cell>
          <cell r="AG1272">
            <v>160000</v>
          </cell>
          <cell r="AH1272">
            <v>0.16</v>
          </cell>
          <cell r="AI1272">
            <v>2</v>
          </cell>
          <cell r="AJ1272">
            <v>0</v>
          </cell>
          <cell r="AK1272">
            <v>115185</v>
          </cell>
          <cell r="AL1272">
            <v>5.0000000000000044E-2</v>
          </cell>
          <cell r="AM1272">
            <v>140035.65572462563</v>
          </cell>
          <cell r="AN1272">
            <v>6668.3645583154866</v>
          </cell>
          <cell r="AO1272">
            <v>-0.28009375000000003</v>
          </cell>
          <cell r="AQ1272">
            <v>62320</v>
          </cell>
          <cell r="AR1272">
            <v>204550</v>
          </cell>
          <cell r="AS1272">
            <v>0.33</v>
          </cell>
          <cell r="AT1272">
            <v>1</v>
          </cell>
          <cell r="AU1272">
            <v>0</v>
          </cell>
          <cell r="AV1272">
            <v>115185</v>
          </cell>
          <cell r="AW1272">
            <v>140035.65572462563</v>
          </cell>
          <cell r="AX1272">
            <v>5.0000000000000044E-2</v>
          </cell>
          <cell r="AY1272">
            <v>6668.3645583154866</v>
          </cell>
          <cell r="AZ1272" t="str">
            <v>commission</v>
          </cell>
          <cell r="BA1272" t="str">
            <v>commissionEligible</v>
          </cell>
          <cell r="BB1272" t="str">
            <v>commissionNetherlands</v>
          </cell>
          <cell r="BC1272" t="str">
            <v xml:space="preserve">commissionNetherlands </v>
          </cell>
          <cell r="BH1272">
            <v>5</v>
          </cell>
        </row>
        <row r="1273">
          <cell r="B1273">
            <v>18094</v>
          </cell>
          <cell r="C1273">
            <v>13145</v>
          </cell>
          <cell r="D1273">
            <v>153446</v>
          </cell>
          <cell r="E1273" t="str">
            <v>Tomas Dainaravicius</v>
          </cell>
          <cell r="F1273" t="str">
            <v>Channel Manager</v>
          </cell>
          <cell r="G1273" t="str">
            <v>Contractor</v>
          </cell>
          <cell r="H1273" t="str">
            <v>EMEA Sales</v>
          </cell>
          <cell r="I1273" t="str">
            <v>LITHUANIA - HOME</v>
          </cell>
          <cell r="J1273" t="str">
            <v>Lithuania</v>
          </cell>
          <cell r="K1273">
            <v>43248</v>
          </cell>
          <cell r="L1273" t="str">
            <v>EMEA</v>
          </cell>
          <cell r="M1273" t="str">
            <v>S41P</v>
          </cell>
          <cell r="N1273" t="str">
            <v>S</v>
          </cell>
          <cell r="O1273" t="str">
            <v>4</v>
          </cell>
          <cell r="P1273" t="str">
            <v>Regular</v>
          </cell>
          <cell r="R1273">
            <v>1</v>
          </cell>
          <cell r="U1273" t="str">
            <v>EUR</v>
          </cell>
          <cell r="V1273" t="str">
            <v>EMEA Sales</v>
          </cell>
          <cell r="W1273" t="str">
            <v>Bruno Darmon</v>
          </cell>
          <cell r="Y1273" t="str">
            <v>Eligible</v>
          </cell>
          <cell r="Z1273">
            <v>122380</v>
          </cell>
          <cell r="AA1273">
            <v>148782.94524095746</v>
          </cell>
          <cell r="AB1273">
            <v>122380</v>
          </cell>
          <cell r="AC1273">
            <v>148782.94524095746</v>
          </cell>
          <cell r="AD1273">
            <v>3</v>
          </cell>
          <cell r="AE1273" t="str">
            <v>S41</v>
          </cell>
          <cell r="AF1273">
            <v>100000</v>
          </cell>
          <cell r="AG1273">
            <v>140000</v>
          </cell>
          <cell r="AH1273">
            <v>0.55000000000000004</v>
          </cell>
          <cell r="AI1273">
            <v>3</v>
          </cell>
          <cell r="AJ1273">
            <v>0</v>
          </cell>
          <cell r="AK1273">
            <v>124827.6</v>
          </cell>
          <cell r="AL1273">
            <v>2.0000000000000018E-2</v>
          </cell>
          <cell r="AM1273">
            <v>151758.60414577663</v>
          </cell>
          <cell r="AN1273">
            <v>2975.6589048191672</v>
          </cell>
          <cell r="AO1273">
            <v>-0.10837428571428565</v>
          </cell>
          <cell r="AQ1273">
            <v>105000</v>
          </cell>
          <cell r="AR1273">
            <v>140110</v>
          </cell>
          <cell r="AS1273">
            <v>0.49</v>
          </cell>
          <cell r="AT1273">
            <v>1</v>
          </cell>
          <cell r="AU1273">
            <v>0</v>
          </cell>
          <cell r="AV1273">
            <v>124827.6</v>
          </cell>
          <cell r="AW1273">
            <v>151758.60414577663</v>
          </cell>
          <cell r="AX1273">
            <v>2.0000000000000018E-2</v>
          </cell>
          <cell r="AY1273">
            <v>2975.6589048191672</v>
          </cell>
          <cell r="AZ1273" t="str">
            <v>commission</v>
          </cell>
          <cell r="BA1273" t="str">
            <v>commissionEligible</v>
          </cell>
          <cell r="BB1273" t="str">
            <v>commissionLithuania</v>
          </cell>
          <cell r="BC1273" t="str">
            <v xml:space="preserve">commissionLithuania </v>
          </cell>
          <cell r="BH1273">
            <v>4</v>
          </cell>
        </row>
        <row r="1274">
          <cell r="B1274">
            <v>20563</v>
          </cell>
          <cell r="C1274">
            <v>15650</v>
          </cell>
          <cell r="D1274">
            <v>201492</v>
          </cell>
          <cell r="E1274" t="str">
            <v>Victoria Freimanis</v>
          </cell>
          <cell r="F1274" t="str">
            <v>Territory Account Manager</v>
          </cell>
          <cell r="G1274" t="str">
            <v>Employee</v>
          </cell>
          <cell r="H1274" t="str">
            <v>EMEA Sales</v>
          </cell>
          <cell r="I1274" t="str">
            <v>STOCKHOLM</v>
          </cell>
          <cell r="J1274" t="str">
            <v>Sweden</v>
          </cell>
          <cell r="K1274">
            <v>43759</v>
          </cell>
          <cell r="L1274" t="str">
            <v>EMEA</v>
          </cell>
          <cell r="M1274" t="str">
            <v>S51P</v>
          </cell>
          <cell r="N1274" t="str">
            <v>S</v>
          </cell>
          <cell r="O1274" t="str">
            <v>5</v>
          </cell>
          <cell r="P1274" t="str">
            <v>Regular</v>
          </cell>
          <cell r="R1274">
            <v>1</v>
          </cell>
          <cell r="U1274" t="str">
            <v>SEK</v>
          </cell>
          <cell r="V1274" t="str">
            <v>EMEA Sales</v>
          </cell>
          <cell r="W1274" t="str">
            <v>Bruno Darmon</v>
          </cell>
          <cell r="Y1274" t="str">
            <v>Eligible</v>
          </cell>
          <cell r="Z1274">
            <v>528000</v>
          </cell>
          <cell r="AA1274">
            <v>63536.134916419876</v>
          </cell>
          <cell r="AB1274">
            <v>528000</v>
          </cell>
          <cell r="AC1274">
            <v>63536.134916419876</v>
          </cell>
          <cell r="AD1274">
            <v>3</v>
          </cell>
          <cell r="AE1274" t="str">
            <v>S51</v>
          </cell>
          <cell r="AF1274">
            <v>750000</v>
          </cell>
          <cell r="AG1274">
            <v>1100000</v>
          </cell>
          <cell r="AH1274">
            <v>0</v>
          </cell>
          <cell r="AI1274">
            <v>1</v>
          </cell>
          <cell r="AJ1274">
            <v>0</v>
          </cell>
          <cell r="AK1274">
            <v>549120</v>
          </cell>
          <cell r="AL1274">
            <v>4.0000000000000036E-2</v>
          </cell>
          <cell r="AM1274">
            <v>66077.580313076673</v>
          </cell>
          <cell r="AN1274">
            <v>2541.4453966567962</v>
          </cell>
          <cell r="AO1274">
            <v>-0.50080000000000002</v>
          </cell>
          <cell r="AQ1274">
            <v>350000</v>
          </cell>
          <cell r="AR1274">
            <v>2500000</v>
          </cell>
          <cell r="AS1274">
            <v>0.08</v>
          </cell>
          <cell r="AT1274">
            <v>1</v>
          </cell>
          <cell r="AU1274">
            <v>0</v>
          </cell>
          <cell r="AV1274">
            <v>549120</v>
          </cell>
          <cell r="AW1274">
            <v>66077.580313076673</v>
          </cell>
          <cell r="AX1274">
            <v>4.0000000000000036E-2</v>
          </cell>
          <cell r="AY1274">
            <v>2541.4453966567962</v>
          </cell>
          <cell r="AZ1274" t="str">
            <v>commission</v>
          </cell>
          <cell r="BA1274" t="str">
            <v>commissionEligible</v>
          </cell>
          <cell r="BB1274" t="str">
            <v>commissionSweden</v>
          </cell>
          <cell r="BC1274" t="str">
            <v xml:space="preserve">commissionSweden </v>
          </cell>
        </row>
        <row r="1275">
          <cell r="B1275">
            <v>11698</v>
          </cell>
          <cell r="C1275">
            <v>4445</v>
          </cell>
          <cell r="D1275">
            <v>26276</v>
          </cell>
          <cell r="E1275" t="str">
            <v>Daniel Purdila</v>
          </cell>
          <cell r="F1275" t="str">
            <v>Major Account Manager</v>
          </cell>
          <cell r="G1275" t="str">
            <v>Employee</v>
          </cell>
          <cell r="H1275" t="str">
            <v>EMEA Sales</v>
          </cell>
          <cell r="I1275" t="str">
            <v>BUCHAREST</v>
          </cell>
          <cell r="J1275" t="str">
            <v>Romania</v>
          </cell>
          <cell r="K1275">
            <v>41642</v>
          </cell>
          <cell r="L1275" t="str">
            <v>EMEA</v>
          </cell>
          <cell r="M1275" t="str">
            <v>S43P</v>
          </cell>
          <cell r="N1275" t="str">
            <v>S</v>
          </cell>
          <cell r="O1275" t="str">
            <v>4</v>
          </cell>
          <cell r="P1275" t="str">
            <v>Regular</v>
          </cell>
          <cell r="R1275">
            <v>1</v>
          </cell>
          <cell r="U1275" t="str">
            <v>RON</v>
          </cell>
          <cell r="V1275" t="str">
            <v>EMEA Sales</v>
          </cell>
          <cell r="W1275" t="str">
            <v>Bruno Darmon</v>
          </cell>
          <cell r="Y1275" t="str">
            <v>Eligible</v>
          </cell>
          <cell r="Z1275">
            <v>450000</v>
          </cell>
          <cell r="AA1275">
            <v>112222.30224342935</v>
          </cell>
          <cell r="AB1275">
            <v>450000</v>
          </cell>
          <cell r="AC1275">
            <v>112222.30224342935</v>
          </cell>
          <cell r="AD1275">
            <v>4</v>
          </cell>
          <cell r="AE1275" t="str">
            <v>S43</v>
          </cell>
          <cell r="AF1275">
            <v>300000</v>
          </cell>
          <cell r="AG1275">
            <v>430000</v>
          </cell>
          <cell r="AH1275">
            <v>1</v>
          </cell>
          <cell r="AI1275">
            <v>5</v>
          </cell>
          <cell r="AJ1275">
            <v>0</v>
          </cell>
          <cell r="AK1275">
            <v>450000</v>
          </cell>
          <cell r="AL1275">
            <v>0</v>
          </cell>
          <cell r="AM1275">
            <v>112222.30224342935</v>
          </cell>
          <cell r="AN1275">
            <v>0</v>
          </cell>
          <cell r="AO1275">
            <v>4.6511627906976827E-2</v>
          </cell>
          <cell r="AP1275" t="str">
            <v>Above Range</v>
          </cell>
          <cell r="AQ1275">
            <v>265000</v>
          </cell>
          <cell r="AR1275">
            <v>450000</v>
          </cell>
          <cell r="AS1275">
            <v>1</v>
          </cell>
          <cell r="AT1275">
            <v>1</v>
          </cell>
          <cell r="AU1275">
            <v>0</v>
          </cell>
          <cell r="AV1275">
            <v>450000</v>
          </cell>
          <cell r="AW1275">
            <v>112222.30224342935</v>
          </cell>
          <cell r="AX1275">
            <v>0</v>
          </cell>
          <cell r="AY1275">
            <v>0</v>
          </cell>
          <cell r="AZ1275" t="str">
            <v>commission</v>
          </cell>
          <cell r="BA1275" t="str">
            <v>commissionEligible</v>
          </cell>
          <cell r="BB1275" t="str">
            <v>commissionRomania</v>
          </cell>
          <cell r="BC1275" t="str">
            <v xml:space="preserve">commissionRomania </v>
          </cell>
          <cell r="BH1275">
            <v>3</v>
          </cell>
        </row>
        <row r="1276">
          <cell r="B1276">
            <v>14623</v>
          </cell>
          <cell r="C1276">
            <v>9574</v>
          </cell>
          <cell r="D1276">
            <v>85988</v>
          </cell>
          <cell r="E1276" t="str">
            <v>Dmitry Gusev</v>
          </cell>
          <cell r="F1276" t="str">
            <v>Major Account Manager Industry</v>
          </cell>
          <cell r="G1276" t="str">
            <v>Employee</v>
          </cell>
          <cell r="H1276" t="str">
            <v>EMEA Sales</v>
          </cell>
          <cell r="I1276" t="str">
            <v>MOSCOW</v>
          </cell>
          <cell r="J1276" t="str">
            <v>Russian Federation</v>
          </cell>
          <cell r="K1276">
            <v>42366</v>
          </cell>
          <cell r="L1276" t="str">
            <v>EMEA</v>
          </cell>
          <cell r="M1276" t="str">
            <v>S53P</v>
          </cell>
          <cell r="N1276" t="str">
            <v>S</v>
          </cell>
          <cell r="O1276" t="str">
            <v>5</v>
          </cell>
          <cell r="P1276" t="str">
            <v>Regular</v>
          </cell>
          <cell r="R1276">
            <v>1</v>
          </cell>
          <cell r="U1276" t="str">
            <v>RUB</v>
          </cell>
          <cell r="V1276" t="str">
            <v>EMEA Sales</v>
          </cell>
          <cell r="W1276" t="str">
            <v>Bruno Darmon</v>
          </cell>
          <cell r="Y1276" t="str">
            <v>Eligible</v>
          </cell>
          <cell r="Z1276">
            <v>3960000</v>
          </cell>
          <cell r="AA1276">
            <v>52772.145066314537</v>
          </cell>
          <cell r="AB1276">
            <v>3960000</v>
          </cell>
          <cell r="AC1276">
            <v>52772.145066314537</v>
          </cell>
          <cell r="AD1276">
            <v>4</v>
          </cell>
          <cell r="AE1276" t="str">
            <v>S53</v>
          </cell>
          <cell r="AF1276">
            <v>2500000</v>
          </cell>
          <cell r="AG1276">
            <v>4500000</v>
          </cell>
          <cell r="AH1276">
            <v>0.73</v>
          </cell>
          <cell r="AI1276">
            <v>4</v>
          </cell>
          <cell r="AJ1276">
            <v>0</v>
          </cell>
          <cell r="AK1276">
            <v>4078800</v>
          </cell>
          <cell r="AL1276">
            <v>3.0000000000000027E-2</v>
          </cell>
          <cell r="AM1276">
            <v>54355.309418303972</v>
          </cell>
          <cell r="AN1276">
            <v>1583.1643519894351</v>
          </cell>
          <cell r="AO1276">
            <v>-9.3600000000000017E-2</v>
          </cell>
          <cell r="AQ1276">
            <v>1895000</v>
          </cell>
          <cell r="AR1276">
            <v>15902200</v>
          </cell>
          <cell r="AS1276">
            <v>0.14000000000000001</v>
          </cell>
          <cell r="AT1276">
            <v>1</v>
          </cell>
          <cell r="AU1276">
            <v>0</v>
          </cell>
          <cell r="AV1276">
            <v>4078800</v>
          </cell>
          <cell r="AW1276">
            <v>54355.309418303972</v>
          </cell>
          <cell r="AX1276">
            <v>3.0000000000000027E-2</v>
          </cell>
          <cell r="AY1276">
            <v>1583.1643519894351</v>
          </cell>
          <cell r="AZ1276" t="str">
            <v>commission</v>
          </cell>
          <cell r="BA1276" t="str">
            <v>commissionEligible</v>
          </cell>
          <cell r="BB1276" t="str">
            <v>commissionRussian Federation</v>
          </cell>
          <cell r="BC1276" t="str">
            <v xml:space="preserve">commissionRussian Federation </v>
          </cell>
          <cell r="BH1276">
            <v>4</v>
          </cell>
        </row>
        <row r="1277">
          <cell r="B1277">
            <v>21022</v>
          </cell>
          <cell r="C1277">
            <v>16109</v>
          </cell>
          <cell r="D1277">
            <v>221049</v>
          </cell>
          <cell r="E1277" t="str">
            <v>Hanna Lakhman</v>
          </cell>
          <cell r="F1277" t="str">
            <v>Territory Account Manager</v>
          </cell>
          <cell r="G1277" t="str">
            <v>Contractor</v>
          </cell>
          <cell r="H1277" t="str">
            <v>EMEA Sales</v>
          </cell>
          <cell r="I1277" t="str">
            <v>UKRAINE</v>
          </cell>
          <cell r="J1277" t="str">
            <v>Ukraine</v>
          </cell>
          <cell r="K1277">
            <v>43878</v>
          </cell>
          <cell r="L1277" t="str">
            <v>EMEA</v>
          </cell>
          <cell r="M1277" t="str">
            <v>S53P</v>
          </cell>
          <cell r="N1277" t="str">
            <v>S</v>
          </cell>
          <cell r="O1277" t="str">
            <v>5</v>
          </cell>
          <cell r="P1277" t="str">
            <v>Regular</v>
          </cell>
          <cell r="R1277">
            <v>1</v>
          </cell>
          <cell r="U1277" t="str">
            <v>USD</v>
          </cell>
          <cell r="V1277" t="str">
            <v>EMEA Sales</v>
          </cell>
          <cell r="W1277" t="str">
            <v>Bruno Darmon</v>
          </cell>
          <cell r="Y1277" t="str">
            <v>Eligible</v>
          </cell>
          <cell r="Z1277">
            <v>63000</v>
          </cell>
          <cell r="AA1277">
            <v>63000</v>
          </cell>
          <cell r="AB1277">
            <v>63000</v>
          </cell>
          <cell r="AC1277">
            <v>63000</v>
          </cell>
          <cell r="AD1277">
            <v>4</v>
          </cell>
          <cell r="AE1277" t="str">
            <v>S53</v>
          </cell>
          <cell r="AF1277">
            <v>40000</v>
          </cell>
          <cell r="AG1277">
            <v>70000</v>
          </cell>
          <cell r="AH1277">
            <v>0.76</v>
          </cell>
          <cell r="AI1277">
            <v>4</v>
          </cell>
          <cell r="AJ1277">
            <v>0</v>
          </cell>
          <cell r="AK1277">
            <v>64890</v>
          </cell>
          <cell r="AL1277">
            <v>3.0000000000000027E-2</v>
          </cell>
          <cell r="AM1277">
            <v>64890</v>
          </cell>
          <cell r="AN1277">
            <v>1890</v>
          </cell>
          <cell r="AO1277">
            <v>-7.2999999999999954E-2</v>
          </cell>
          <cell r="AQ1277">
            <v>15000</v>
          </cell>
          <cell r="AR1277">
            <v>160000</v>
          </cell>
          <cell r="AS1277">
            <v>0.33</v>
          </cell>
          <cell r="AT1277">
            <v>1</v>
          </cell>
          <cell r="AU1277">
            <v>0</v>
          </cell>
          <cell r="AV1277">
            <v>64890</v>
          </cell>
          <cell r="AW1277">
            <v>64890</v>
          </cell>
          <cell r="AX1277">
            <v>3.0000000000000027E-2</v>
          </cell>
          <cell r="AY1277">
            <v>1890</v>
          </cell>
          <cell r="AZ1277" t="str">
            <v>commission</v>
          </cell>
          <cell r="BA1277" t="str">
            <v>commissionEligible</v>
          </cell>
          <cell r="BB1277" t="str">
            <v>commissionUkraine</v>
          </cell>
          <cell r="BC1277" t="str">
            <v xml:space="preserve">commissionUkraine </v>
          </cell>
        </row>
        <row r="1278">
          <cell r="B1278">
            <v>11059</v>
          </cell>
          <cell r="C1278">
            <v>2262</v>
          </cell>
          <cell r="D1278">
            <v>12536</v>
          </cell>
          <cell r="E1278" t="str">
            <v>Ivan Balabanov</v>
          </cell>
          <cell r="F1278" t="str">
            <v>Major Account Manager</v>
          </cell>
          <cell r="G1278" t="str">
            <v>Employee</v>
          </cell>
          <cell r="H1278" t="str">
            <v>EMEA Sales</v>
          </cell>
          <cell r="I1278" t="str">
            <v>MOSCOW</v>
          </cell>
          <cell r="J1278" t="str">
            <v>Russian Federation</v>
          </cell>
          <cell r="K1278">
            <v>41365</v>
          </cell>
          <cell r="L1278" t="str">
            <v>EMEA</v>
          </cell>
          <cell r="M1278" t="str">
            <v>S53P</v>
          </cell>
          <cell r="N1278" t="str">
            <v>S</v>
          </cell>
          <cell r="O1278" t="str">
            <v>5</v>
          </cell>
          <cell r="P1278" t="str">
            <v>Regular</v>
          </cell>
          <cell r="R1278">
            <v>1</v>
          </cell>
          <cell r="U1278" t="str">
            <v>RUB</v>
          </cell>
          <cell r="V1278" t="str">
            <v>EMEA Sales</v>
          </cell>
          <cell r="W1278" t="str">
            <v>Bruno Darmon</v>
          </cell>
          <cell r="Y1278" t="str">
            <v>Eligible</v>
          </cell>
          <cell r="Z1278">
            <v>4950000</v>
          </cell>
          <cell r="AA1278">
            <v>65965.181332893175</v>
          </cell>
          <cell r="AB1278">
            <v>4950000</v>
          </cell>
          <cell r="AC1278">
            <v>65965.181332893175</v>
          </cell>
          <cell r="AD1278">
            <v>4</v>
          </cell>
          <cell r="AE1278" t="str">
            <v>S53</v>
          </cell>
          <cell r="AF1278">
            <v>2500000</v>
          </cell>
          <cell r="AG1278">
            <v>4500000</v>
          </cell>
          <cell r="AH1278">
            <v>1</v>
          </cell>
          <cell r="AI1278">
            <v>5</v>
          </cell>
          <cell r="AJ1278">
            <v>0</v>
          </cell>
          <cell r="AK1278">
            <v>4950000</v>
          </cell>
          <cell r="AL1278">
            <v>0</v>
          </cell>
          <cell r="AM1278">
            <v>65965.181332893175</v>
          </cell>
          <cell r="AN1278">
            <v>0</v>
          </cell>
          <cell r="AO1278">
            <v>0.10000000000000009</v>
          </cell>
          <cell r="AP1278" t="str">
            <v>Above Range</v>
          </cell>
          <cell r="AQ1278">
            <v>1895000</v>
          </cell>
          <cell r="AR1278">
            <v>15902200</v>
          </cell>
          <cell r="AS1278">
            <v>0.21</v>
          </cell>
          <cell r="AT1278">
            <v>1</v>
          </cell>
          <cell r="AU1278">
            <v>0</v>
          </cell>
          <cell r="AV1278">
            <v>4950000</v>
          </cell>
          <cell r="AW1278">
            <v>65965.181332893175</v>
          </cell>
          <cell r="AX1278">
            <v>0</v>
          </cell>
          <cell r="AY1278">
            <v>0</v>
          </cell>
          <cell r="AZ1278" t="str">
            <v>commission</v>
          </cell>
          <cell r="BA1278" t="str">
            <v>commissionEligible</v>
          </cell>
          <cell r="BB1278" t="str">
            <v>commissionRussian Federation</v>
          </cell>
          <cell r="BC1278" t="str">
            <v xml:space="preserve">commissionRussian Federation </v>
          </cell>
          <cell r="BH1278">
            <v>3</v>
          </cell>
        </row>
        <row r="1279">
          <cell r="B1279">
            <v>18337</v>
          </cell>
          <cell r="C1279">
            <v>13385</v>
          </cell>
          <cell r="D1279">
            <v>163528</v>
          </cell>
          <cell r="E1279" t="str">
            <v>Konstantin Kukudzhanov</v>
          </cell>
          <cell r="F1279" t="str">
            <v>Major Account Manager</v>
          </cell>
          <cell r="G1279" t="str">
            <v>Employee</v>
          </cell>
          <cell r="H1279" t="str">
            <v>EMEA Sales</v>
          </cell>
          <cell r="I1279" t="str">
            <v>MOSCOW</v>
          </cell>
          <cell r="J1279" t="str">
            <v>Russian Federation</v>
          </cell>
          <cell r="K1279">
            <v>43290</v>
          </cell>
          <cell r="L1279" t="str">
            <v>EMEA</v>
          </cell>
          <cell r="M1279" t="str">
            <v>S43P</v>
          </cell>
          <cell r="N1279" t="str">
            <v>S</v>
          </cell>
          <cell r="O1279" t="str">
            <v>4</v>
          </cell>
          <cell r="P1279" t="str">
            <v>Regular</v>
          </cell>
          <cell r="R1279">
            <v>1</v>
          </cell>
          <cell r="U1279" t="str">
            <v>RUB</v>
          </cell>
          <cell r="V1279" t="str">
            <v>EMEA Sales</v>
          </cell>
          <cell r="W1279" t="str">
            <v>Bruno Darmon</v>
          </cell>
          <cell r="Y1279" t="str">
            <v>Eligible</v>
          </cell>
          <cell r="Z1279">
            <v>5300000</v>
          </cell>
          <cell r="AA1279">
            <v>70629.386073602785</v>
          </cell>
          <cell r="AB1279">
            <v>5300000</v>
          </cell>
          <cell r="AC1279">
            <v>70629.386073602785</v>
          </cell>
          <cell r="AD1279">
            <v>4</v>
          </cell>
          <cell r="AE1279" t="str">
            <v>S43</v>
          </cell>
          <cell r="AF1279">
            <v>4000000</v>
          </cell>
          <cell r="AG1279">
            <v>6500000</v>
          </cell>
          <cell r="AH1279">
            <v>0.52</v>
          </cell>
          <cell r="AI1279">
            <v>3</v>
          </cell>
          <cell r="AJ1279">
            <v>0</v>
          </cell>
          <cell r="AK1279">
            <v>5512000</v>
          </cell>
          <cell r="AL1279">
            <v>4.0000000000000036E-2</v>
          </cell>
          <cell r="AM1279">
            <v>73454.561516546906</v>
          </cell>
          <cell r="AN1279">
            <v>2825.1754429441207</v>
          </cell>
          <cell r="AO1279">
            <v>-0.15200000000000002</v>
          </cell>
          <cell r="AQ1279">
            <v>1895000</v>
          </cell>
          <cell r="AR1279">
            <v>15902200</v>
          </cell>
          <cell r="AS1279">
            <v>0.24</v>
          </cell>
          <cell r="AT1279">
            <v>1</v>
          </cell>
          <cell r="AU1279">
            <v>0</v>
          </cell>
          <cell r="AV1279">
            <v>5512000</v>
          </cell>
          <cell r="AW1279">
            <v>73454.561516546906</v>
          </cell>
          <cell r="AX1279">
            <v>4.0000000000000036E-2</v>
          </cell>
          <cell r="AY1279">
            <v>2825.1754429441207</v>
          </cell>
          <cell r="AZ1279" t="str">
            <v>commission</v>
          </cell>
          <cell r="BA1279" t="str">
            <v>commissionEligible</v>
          </cell>
          <cell r="BB1279" t="str">
            <v>commissionRussian Federation</v>
          </cell>
          <cell r="BC1279" t="str">
            <v xml:space="preserve">commissionRussian Federation </v>
          </cell>
          <cell r="BH1279">
            <v>2</v>
          </cell>
        </row>
        <row r="1280">
          <cell r="B1280">
            <v>15897</v>
          </cell>
          <cell r="C1280">
            <v>10850</v>
          </cell>
          <cell r="D1280">
            <v>102819</v>
          </cell>
          <cell r="E1280" t="str">
            <v>Konstantin Mitroshkin</v>
          </cell>
          <cell r="F1280" t="str">
            <v>Senior Account Manager</v>
          </cell>
          <cell r="G1280" t="str">
            <v>Employee</v>
          </cell>
          <cell r="H1280" t="str">
            <v>EMEA Sales</v>
          </cell>
          <cell r="I1280" t="str">
            <v>MOSCOW</v>
          </cell>
          <cell r="J1280" t="str">
            <v>Russian Federation</v>
          </cell>
          <cell r="K1280">
            <v>42695</v>
          </cell>
          <cell r="L1280" t="str">
            <v>EMEA</v>
          </cell>
          <cell r="M1280" t="str">
            <v>S43P</v>
          </cell>
          <cell r="N1280" t="str">
            <v>S</v>
          </cell>
          <cell r="O1280" t="str">
            <v>4</v>
          </cell>
          <cell r="P1280" t="str">
            <v>Regular</v>
          </cell>
          <cell r="R1280">
            <v>1</v>
          </cell>
          <cell r="U1280" t="str">
            <v>RUB</v>
          </cell>
          <cell r="V1280" t="str">
            <v>EMEA Sales</v>
          </cell>
          <cell r="W1280" t="str">
            <v>Bruno Darmon</v>
          </cell>
          <cell r="Y1280" t="str">
            <v>Eligible</v>
          </cell>
          <cell r="Z1280">
            <v>8340000</v>
          </cell>
          <cell r="AA1280">
            <v>111141.33582148062</v>
          </cell>
          <cell r="AB1280">
            <v>8340000</v>
          </cell>
          <cell r="AC1280">
            <v>111141.33582148062</v>
          </cell>
          <cell r="AD1280">
            <v>3</v>
          </cell>
          <cell r="AE1280" t="str">
            <v>S43</v>
          </cell>
          <cell r="AF1280">
            <v>4000000</v>
          </cell>
          <cell r="AG1280">
            <v>6500000</v>
          </cell>
          <cell r="AH1280">
            <v>1</v>
          </cell>
          <cell r="AI1280">
            <v>5</v>
          </cell>
          <cell r="AJ1280">
            <v>0</v>
          </cell>
          <cell r="AK1280">
            <v>8340000</v>
          </cell>
          <cell r="AL1280">
            <v>0</v>
          </cell>
          <cell r="AM1280">
            <v>111141.33582148062</v>
          </cell>
          <cell r="AN1280">
            <v>0</v>
          </cell>
          <cell r="AO1280">
            <v>0.283076923076923</v>
          </cell>
          <cell r="AP1280" t="str">
            <v>Above Range</v>
          </cell>
          <cell r="AQ1280">
            <v>1895000</v>
          </cell>
          <cell r="AR1280">
            <v>15902200</v>
          </cell>
          <cell r="AS1280">
            <v>0.46</v>
          </cell>
          <cell r="AT1280">
            <v>1</v>
          </cell>
          <cell r="AU1280">
            <v>0</v>
          </cell>
          <cell r="AV1280">
            <v>8340000</v>
          </cell>
          <cell r="AW1280">
            <v>111141.33582148062</v>
          </cell>
          <cell r="AX1280">
            <v>0</v>
          </cell>
          <cell r="AY1280">
            <v>0</v>
          </cell>
          <cell r="AZ1280" t="str">
            <v>commission</v>
          </cell>
          <cell r="BA1280" t="str">
            <v>commissionEligible</v>
          </cell>
          <cell r="BB1280" t="str">
            <v>commissionRussian Federation</v>
          </cell>
          <cell r="BC1280" t="str">
            <v xml:space="preserve">commissionRussian Federation </v>
          </cell>
          <cell r="BH1280">
            <v>5</v>
          </cell>
        </row>
        <row r="1281">
          <cell r="B1281">
            <v>16299</v>
          </cell>
          <cell r="C1281">
            <v>11233</v>
          </cell>
          <cell r="D1281">
            <v>119468</v>
          </cell>
          <cell r="E1281" t="str">
            <v>Marcin Dziedzic</v>
          </cell>
          <cell r="F1281" t="str">
            <v xml:space="preserve">Team Leader Channel and Territory </v>
          </cell>
          <cell r="G1281" t="str">
            <v>Employee</v>
          </cell>
          <cell r="H1281" t="str">
            <v>EMEA Sales</v>
          </cell>
          <cell r="I1281" t="str">
            <v>WARSAW</v>
          </cell>
          <cell r="J1281" t="str">
            <v>Poland</v>
          </cell>
          <cell r="K1281">
            <v>42887</v>
          </cell>
          <cell r="L1281" t="str">
            <v>EMEA</v>
          </cell>
          <cell r="M1281" t="str">
            <v>S41M</v>
          </cell>
          <cell r="N1281" t="str">
            <v>S</v>
          </cell>
          <cell r="O1281" t="str">
            <v>4</v>
          </cell>
          <cell r="P1281" t="str">
            <v>Regular</v>
          </cell>
          <cell r="R1281">
            <v>1</v>
          </cell>
          <cell r="U1281" t="str">
            <v>PLN</v>
          </cell>
          <cell r="V1281" t="str">
            <v>EMEA Sales</v>
          </cell>
          <cell r="W1281" t="str">
            <v>Bruno Darmon</v>
          </cell>
          <cell r="Y1281" t="str">
            <v>Eligible</v>
          </cell>
          <cell r="Z1281">
            <v>486700</v>
          </cell>
          <cell r="AA1281">
            <v>130119.14972389399</v>
          </cell>
          <cell r="AB1281">
            <v>486700</v>
          </cell>
          <cell r="AC1281">
            <v>130119.14972389399</v>
          </cell>
          <cell r="AD1281">
            <v>4</v>
          </cell>
          <cell r="AE1281" t="str">
            <v>S41</v>
          </cell>
          <cell r="AF1281">
            <v>350000</v>
          </cell>
          <cell r="AG1281">
            <v>500000</v>
          </cell>
          <cell r="AH1281">
            <v>0.91</v>
          </cell>
          <cell r="AI1281">
            <v>5</v>
          </cell>
          <cell r="AJ1281">
            <v>0</v>
          </cell>
          <cell r="AK1281">
            <v>496434</v>
          </cell>
          <cell r="AL1281">
            <v>2.0000000000000018E-2</v>
          </cell>
          <cell r="AM1281">
            <v>132721.53271837189</v>
          </cell>
          <cell r="AN1281">
            <v>2602.382994477899</v>
          </cell>
          <cell r="AO1281">
            <v>-7.1320000000000272E-3</v>
          </cell>
          <cell r="AQ1281">
            <v>153000</v>
          </cell>
          <cell r="AR1281">
            <v>807500</v>
          </cell>
          <cell r="AS1281">
            <v>0.5</v>
          </cell>
          <cell r="AT1281">
            <v>1</v>
          </cell>
          <cell r="AU1281">
            <v>0</v>
          </cell>
          <cell r="AV1281">
            <v>496434</v>
          </cell>
          <cell r="AW1281">
            <v>132721.53271837189</v>
          </cell>
          <cell r="AX1281">
            <v>2.0000000000000018E-2</v>
          </cell>
          <cell r="AY1281">
            <v>2602.382994477899</v>
          </cell>
          <cell r="AZ1281" t="str">
            <v>commission</v>
          </cell>
          <cell r="BA1281" t="str">
            <v>commissionEligible</v>
          </cell>
          <cell r="BB1281" t="str">
            <v>commissionPoland</v>
          </cell>
          <cell r="BC1281" t="str">
            <v xml:space="preserve">commissionPoland </v>
          </cell>
          <cell r="BH1281">
            <v>3</v>
          </cell>
        </row>
        <row r="1282">
          <cell r="B1282">
            <v>20030</v>
          </cell>
          <cell r="C1282">
            <v>15122</v>
          </cell>
          <cell r="D1282">
            <v>197489</v>
          </cell>
          <cell r="E1282" t="str">
            <v>Maria Scherbinina</v>
          </cell>
          <cell r="F1282" t="str">
            <v>Distribution Manager</v>
          </cell>
          <cell r="G1282" t="str">
            <v>Employee</v>
          </cell>
          <cell r="H1282" t="str">
            <v>EMEA Sales</v>
          </cell>
          <cell r="I1282" t="str">
            <v>MOSCOW</v>
          </cell>
          <cell r="J1282" t="str">
            <v>Russian Federation</v>
          </cell>
          <cell r="K1282">
            <v>43640</v>
          </cell>
          <cell r="L1282" t="str">
            <v>EMEA</v>
          </cell>
          <cell r="M1282" t="str">
            <v>S51P</v>
          </cell>
          <cell r="N1282" t="str">
            <v>S</v>
          </cell>
          <cell r="O1282" t="str">
            <v>5</v>
          </cell>
          <cell r="P1282" t="str">
            <v>Regular</v>
          </cell>
          <cell r="R1282">
            <v>1</v>
          </cell>
          <cell r="U1282" t="str">
            <v>RUB</v>
          </cell>
          <cell r="V1282" t="str">
            <v>EMEA Sales</v>
          </cell>
          <cell r="W1282" t="str">
            <v>Bruno Darmon</v>
          </cell>
          <cell r="Y1282" t="str">
            <v>Eligible</v>
          </cell>
          <cell r="Z1282">
            <v>3518999.9999999995</v>
          </cell>
          <cell r="AA1282">
            <v>46895.247093020414</v>
          </cell>
          <cell r="AB1282">
            <v>3518999.9999999995</v>
          </cell>
          <cell r="AC1282">
            <v>46895.247093020414</v>
          </cell>
          <cell r="AD1282">
            <v>3</v>
          </cell>
          <cell r="AE1282" t="str">
            <v>S51</v>
          </cell>
          <cell r="AF1282">
            <v>2600000</v>
          </cell>
          <cell r="AG1282">
            <v>4800000</v>
          </cell>
          <cell r="AH1282">
            <v>0.41</v>
          </cell>
          <cell r="AI1282">
            <v>2</v>
          </cell>
          <cell r="AJ1282">
            <v>0</v>
          </cell>
          <cell r="AK1282">
            <v>3624569.9999999995</v>
          </cell>
          <cell r="AL1282">
            <v>3.0000000000000027E-2</v>
          </cell>
          <cell r="AM1282">
            <v>48302.104505811025</v>
          </cell>
          <cell r="AN1282">
            <v>1406.8574127906104</v>
          </cell>
          <cell r="AO1282">
            <v>-0.24488125000000005</v>
          </cell>
          <cell r="AQ1282">
            <v>1895000</v>
          </cell>
          <cell r="AR1282">
            <v>15902200</v>
          </cell>
          <cell r="AS1282">
            <v>0.11</v>
          </cell>
          <cell r="AT1282">
            <v>1</v>
          </cell>
          <cell r="AU1282">
            <v>0</v>
          </cell>
          <cell r="AV1282">
            <v>3624569.9999999995</v>
          </cell>
          <cell r="AW1282">
            <v>48302.104505811025</v>
          </cell>
          <cell r="AX1282">
            <v>3.0000000000000027E-2</v>
          </cell>
          <cell r="AY1282">
            <v>1406.8574127906104</v>
          </cell>
          <cell r="AZ1282" t="str">
            <v>commission</v>
          </cell>
          <cell r="BA1282" t="str">
            <v>commissionEligible</v>
          </cell>
          <cell r="BB1282" t="str">
            <v>commissionRussian Federation</v>
          </cell>
          <cell r="BC1282" t="str">
            <v xml:space="preserve">commissionRussian Federation </v>
          </cell>
          <cell r="BH1282">
            <v>3</v>
          </cell>
        </row>
        <row r="1283">
          <cell r="B1283">
            <v>21033</v>
          </cell>
          <cell r="C1283">
            <v>16120</v>
          </cell>
          <cell r="D1283">
            <v>216403</v>
          </cell>
          <cell r="E1283" t="str">
            <v>Nikos Perros</v>
          </cell>
          <cell r="F1283" t="str">
            <v>Account Manager</v>
          </cell>
          <cell r="G1283" t="str">
            <v>Employee</v>
          </cell>
          <cell r="H1283" t="str">
            <v>EMEA Sales</v>
          </cell>
          <cell r="I1283" t="str">
            <v>ATHENS</v>
          </cell>
          <cell r="J1283" t="str">
            <v>Greece</v>
          </cell>
          <cell r="K1283">
            <v>43893</v>
          </cell>
          <cell r="L1283" t="str">
            <v>EMEA</v>
          </cell>
          <cell r="M1283" t="str">
            <v>S31P</v>
          </cell>
          <cell r="N1283" t="str">
            <v>S</v>
          </cell>
          <cell r="O1283" t="str">
            <v>3</v>
          </cell>
          <cell r="P1283" t="str">
            <v>Regular</v>
          </cell>
          <cell r="R1283">
            <v>1</v>
          </cell>
          <cell r="U1283" t="str">
            <v>EUR</v>
          </cell>
          <cell r="V1283" t="str">
            <v>EMEA Sales</v>
          </cell>
          <cell r="W1283" t="str">
            <v>Bruno Darmon</v>
          </cell>
          <cell r="Y1283" t="str">
            <v>Eligible</v>
          </cell>
          <cell r="Z1283">
            <v>100000</v>
          </cell>
          <cell r="AA1283">
            <v>121574.55894832281</v>
          </cell>
          <cell r="AB1283">
            <v>100000</v>
          </cell>
          <cell r="AC1283">
            <v>121574.55894832281</v>
          </cell>
          <cell r="AD1283">
            <v>4</v>
          </cell>
          <cell r="AE1283" t="str">
            <v>S31</v>
          </cell>
          <cell r="AF1283">
            <v>140000</v>
          </cell>
          <cell r="AG1283">
            <v>190000</v>
          </cell>
          <cell r="AH1283">
            <v>0</v>
          </cell>
          <cell r="AI1283">
            <v>1</v>
          </cell>
          <cell r="AJ1283">
            <v>0</v>
          </cell>
          <cell r="AK1283">
            <v>106000</v>
          </cell>
          <cell r="AL1283">
            <v>6.0000000000000053E-2</v>
          </cell>
          <cell r="AM1283">
            <v>128869.03248522218</v>
          </cell>
          <cell r="AN1283">
            <v>7294.4735368993715</v>
          </cell>
          <cell r="AO1283">
            <v>-0.44210526315789478</v>
          </cell>
          <cell r="AQ1283">
            <v>36000</v>
          </cell>
          <cell r="AR1283">
            <v>195600</v>
          </cell>
          <cell r="AS1283">
            <v>0.4</v>
          </cell>
          <cell r="AT1283">
            <v>1</v>
          </cell>
          <cell r="AU1283">
            <v>0</v>
          </cell>
          <cell r="AV1283">
            <v>106000</v>
          </cell>
          <cell r="AW1283">
            <v>128869.03248522218</v>
          </cell>
          <cell r="AX1283">
            <v>6.0000000000000053E-2</v>
          </cell>
          <cell r="AY1283">
            <v>7294.4735368993715</v>
          </cell>
          <cell r="AZ1283" t="str">
            <v>commission</v>
          </cell>
          <cell r="BA1283" t="str">
            <v>commissionEligible</v>
          </cell>
          <cell r="BB1283" t="str">
            <v>commissionGreece</v>
          </cell>
          <cell r="BC1283" t="str">
            <v xml:space="preserve">commissionGreece </v>
          </cell>
        </row>
        <row r="1284">
          <cell r="B1284">
            <v>13217</v>
          </cell>
          <cell r="C1284">
            <v>8243</v>
          </cell>
          <cell r="D1284">
            <v>55510</v>
          </cell>
          <cell r="E1284" t="str">
            <v>Piotr Siniarski</v>
          </cell>
          <cell r="F1284" t="str">
            <v>Account Manager</v>
          </cell>
          <cell r="G1284" t="str">
            <v>Employee</v>
          </cell>
          <cell r="H1284" t="str">
            <v>EMEA Sales</v>
          </cell>
          <cell r="I1284" t="str">
            <v>WARSAW</v>
          </cell>
          <cell r="J1284" t="str">
            <v>Poland</v>
          </cell>
          <cell r="K1284">
            <v>42095</v>
          </cell>
          <cell r="L1284" t="str">
            <v>EMEA</v>
          </cell>
          <cell r="M1284" t="str">
            <v>S43P</v>
          </cell>
          <cell r="N1284" t="str">
            <v>S</v>
          </cell>
          <cell r="O1284" t="str">
            <v>4</v>
          </cell>
          <cell r="P1284" t="str">
            <v>Regular</v>
          </cell>
          <cell r="R1284">
            <v>1</v>
          </cell>
          <cell r="U1284" t="str">
            <v>PLN</v>
          </cell>
          <cell r="V1284" t="str">
            <v>EMEA Sales</v>
          </cell>
          <cell r="W1284" t="str">
            <v>Bruno Darmon</v>
          </cell>
          <cell r="Y1284" t="str">
            <v>Eligible</v>
          </cell>
          <cell r="Z1284">
            <v>391390</v>
          </cell>
          <cell r="AA1284">
            <v>104638.0398817236</v>
          </cell>
          <cell r="AB1284">
            <v>391390</v>
          </cell>
          <cell r="AC1284">
            <v>104638.0398817236</v>
          </cell>
          <cell r="AD1284">
            <v>4</v>
          </cell>
          <cell r="AE1284" t="str">
            <v>S43</v>
          </cell>
          <cell r="AF1284">
            <v>350000</v>
          </cell>
          <cell r="AG1284">
            <v>560000</v>
          </cell>
          <cell r="AH1284">
            <v>0.19</v>
          </cell>
          <cell r="AI1284">
            <v>2</v>
          </cell>
          <cell r="AJ1284">
            <v>0</v>
          </cell>
          <cell r="AK1284">
            <v>410959.5</v>
          </cell>
          <cell r="AL1284">
            <v>5.0000000000000044E-2</v>
          </cell>
          <cell r="AM1284">
            <v>109869.94187580977</v>
          </cell>
          <cell r="AN1284">
            <v>5231.9019940861763</v>
          </cell>
          <cell r="AO1284">
            <v>-0.26614375000000001</v>
          </cell>
          <cell r="AQ1284">
            <v>153000</v>
          </cell>
          <cell r="AR1284">
            <v>807500</v>
          </cell>
          <cell r="AS1284">
            <v>0.36</v>
          </cell>
          <cell r="AT1284">
            <v>1</v>
          </cell>
          <cell r="AU1284">
            <v>0</v>
          </cell>
          <cell r="AV1284">
            <v>410959.5</v>
          </cell>
          <cell r="AW1284">
            <v>109869.94187580977</v>
          </cell>
          <cell r="AX1284">
            <v>5.0000000000000044E-2</v>
          </cell>
          <cell r="AY1284">
            <v>5231.9019940861763</v>
          </cell>
          <cell r="AZ1284" t="str">
            <v>commission</v>
          </cell>
          <cell r="BA1284" t="str">
            <v>commissionEligible</v>
          </cell>
          <cell r="BB1284" t="str">
            <v>commissionPoland</v>
          </cell>
          <cell r="BC1284" t="str">
            <v xml:space="preserve">commissionPoland </v>
          </cell>
          <cell r="BH1284">
            <v>3</v>
          </cell>
        </row>
        <row r="1285">
          <cell r="B1285">
            <v>10848</v>
          </cell>
          <cell r="C1285">
            <v>90155</v>
          </cell>
          <cell r="D1285">
            <v>6246</v>
          </cell>
          <cell r="E1285" t="str">
            <v>Sergio Chekrygin</v>
          </cell>
          <cell r="F1285" t="str">
            <v>Territory Account Manager</v>
          </cell>
          <cell r="G1285" t="str">
            <v>Employee</v>
          </cell>
          <cell r="H1285" t="str">
            <v>EMEA Sales</v>
          </cell>
          <cell r="I1285" t="str">
            <v>MOSCOW</v>
          </cell>
          <cell r="J1285" t="str">
            <v>Russian Federation</v>
          </cell>
          <cell r="K1285">
            <v>41283</v>
          </cell>
          <cell r="L1285" t="str">
            <v>EMEA</v>
          </cell>
          <cell r="M1285" t="str">
            <v>S51P</v>
          </cell>
          <cell r="N1285" t="str">
            <v>S</v>
          </cell>
          <cell r="O1285" t="str">
            <v>5</v>
          </cell>
          <cell r="P1285" t="str">
            <v>Regular</v>
          </cell>
          <cell r="R1285">
            <v>1</v>
          </cell>
          <cell r="U1285" t="str">
            <v>RUB</v>
          </cell>
          <cell r="V1285" t="str">
            <v>EMEA Sales</v>
          </cell>
          <cell r="W1285" t="str">
            <v>Bruno Darmon</v>
          </cell>
          <cell r="Y1285" t="str">
            <v>Eligible</v>
          </cell>
          <cell r="Z1285">
            <v>4735000</v>
          </cell>
          <cell r="AA1285">
            <v>63100.026992171552</v>
          </cell>
          <cell r="AB1285">
            <v>4735000</v>
          </cell>
          <cell r="AC1285">
            <v>63100.026992171552</v>
          </cell>
          <cell r="AD1285">
            <v>4</v>
          </cell>
          <cell r="AE1285" t="str">
            <v>S51</v>
          </cell>
          <cell r="AF1285">
            <v>2600000</v>
          </cell>
          <cell r="AG1285">
            <v>4800000</v>
          </cell>
          <cell r="AH1285">
            <v>0.97</v>
          </cell>
          <cell r="AI1285">
            <v>5</v>
          </cell>
          <cell r="AJ1285">
            <v>0</v>
          </cell>
          <cell r="AK1285">
            <v>4829700</v>
          </cell>
          <cell r="AL1285">
            <v>2.0000000000000018E-2</v>
          </cell>
          <cell r="AM1285">
            <v>64362.027532014981</v>
          </cell>
          <cell r="AN1285">
            <v>1262.0005398434296</v>
          </cell>
          <cell r="AO1285">
            <v>6.1875000000000124E-3</v>
          </cell>
          <cell r="AQ1285">
            <v>1895000</v>
          </cell>
          <cell r="AR1285">
            <v>15902200</v>
          </cell>
          <cell r="AS1285">
            <v>0.2</v>
          </cell>
          <cell r="AT1285">
            <v>1</v>
          </cell>
          <cell r="AU1285">
            <v>0</v>
          </cell>
          <cell r="AV1285">
            <v>4829700</v>
          </cell>
          <cell r="AW1285">
            <v>64362.027532014981</v>
          </cell>
          <cell r="AX1285">
            <v>2.0000000000000018E-2</v>
          </cell>
          <cell r="AY1285">
            <v>1262.0005398434296</v>
          </cell>
          <cell r="AZ1285" t="str">
            <v>commission</v>
          </cell>
          <cell r="BA1285" t="str">
            <v>commissionEligible</v>
          </cell>
          <cell r="BB1285" t="str">
            <v>commissionRussian Federation</v>
          </cell>
          <cell r="BC1285" t="str">
            <v xml:space="preserve">commissionRussian Federation </v>
          </cell>
          <cell r="BH1285">
            <v>5</v>
          </cell>
        </row>
        <row r="1286">
          <cell r="B1286">
            <v>10394</v>
          </cell>
          <cell r="C1286">
            <v>34057</v>
          </cell>
          <cell r="E1286" t="str">
            <v>Tatiana Komissarova</v>
          </cell>
          <cell r="F1286" t="str">
            <v>Channel Manager</v>
          </cell>
          <cell r="G1286" t="str">
            <v>Employee</v>
          </cell>
          <cell r="H1286" t="str">
            <v>EMEA Sales</v>
          </cell>
          <cell r="I1286" t="str">
            <v>MOSCOW</v>
          </cell>
          <cell r="J1286" t="str">
            <v>Russian Federation</v>
          </cell>
          <cell r="K1286">
            <v>41134</v>
          </cell>
          <cell r="L1286" t="str">
            <v>EMEA</v>
          </cell>
          <cell r="M1286" t="str">
            <v>S51P</v>
          </cell>
          <cell r="N1286" t="str">
            <v>S</v>
          </cell>
          <cell r="O1286" t="str">
            <v>5</v>
          </cell>
          <cell r="P1286" t="str">
            <v>Regular</v>
          </cell>
          <cell r="R1286">
            <v>1</v>
          </cell>
          <cell r="U1286" t="str">
            <v>RUB</v>
          </cell>
          <cell r="V1286" t="str">
            <v>EMEA Sales</v>
          </cell>
          <cell r="W1286" t="str">
            <v>Bruno Darmon</v>
          </cell>
          <cell r="Y1286" t="str">
            <v>Eligible</v>
          </cell>
          <cell r="Z1286">
            <v>3750000</v>
          </cell>
          <cell r="AA1286">
            <v>49973.622221888763</v>
          </cell>
          <cell r="AB1286">
            <v>3750000</v>
          </cell>
          <cell r="AC1286">
            <v>49973.622221888763</v>
          </cell>
          <cell r="AD1286">
            <v>3</v>
          </cell>
          <cell r="AE1286" t="str">
            <v>S51</v>
          </cell>
          <cell r="AF1286">
            <v>2600000</v>
          </cell>
          <cell r="AG1286">
            <v>4800000</v>
          </cell>
          <cell r="AH1286">
            <v>0.52</v>
          </cell>
          <cell r="AI1286">
            <v>3</v>
          </cell>
          <cell r="AJ1286">
            <v>0</v>
          </cell>
          <cell r="AK1286">
            <v>3825000</v>
          </cell>
          <cell r="AL1286">
            <v>2.0000000000000018E-2</v>
          </cell>
          <cell r="AM1286">
            <v>50973.094666326542</v>
          </cell>
          <cell r="AN1286">
            <v>999.4724444377789</v>
          </cell>
          <cell r="AO1286">
            <v>-0.203125</v>
          </cell>
          <cell r="AQ1286">
            <v>1895000</v>
          </cell>
          <cell r="AR1286">
            <v>15902200</v>
          </cell>
          <cell r="AS1286">
            <v>0.13</v>
          </cell>
          <cell r="AT1286">
            <v>1</v>
          </cell>
          <cell r="AU1286">
            <v>0</v>
          </cell>
          <cell r="AV1286">
            <v>3825000</v>
          </cell>
          <cell r="AW1286">
            <v>50973.094666326542</v>
          </cell>
          <cell r="AX1286">
            <v>2.0000000000000018E-2</v>
          </cell>
          <cell r="AY1286">
            <v>999.4724444377789</v>
          </cell>
          <cell r="AZ1286" t="str">
            <v>commission</v>
          </cell>
          <cell r="BA1286" t="str">
            <v>commissionEligible</v>
          </cell>
          <cell r="BB1286" t="str">
            <v>commissionRussian Federation</v>
          </cell>
          <cell r="BC1286" t="str">
            <v xml:space="preserve">commissionRussian Federation </v>
          </cell>
          <cell r="BH1286">
            <v>4</v>
          </cell>
        </row>
        <row r="1287">
          <cell r="B1287">
            <v>18698</v>
          </cell>
          <cell r="C1287">
            <v>13743</v>
          </cell>
          <cell r="D1287">
            <v>169488</v>
          </cell>
          <cell r="E1287" t="str">
            <v>Tomas Nguyen</v>
          </cell>
          <cell r="F1287" t="str">
            <v>Account Manager</v>
          </cell>
          <cell r="G1287" t="str">
            <v>Employee</v>
          </cell>
          <cell r="H1287" t="str">
            <v>EMEA Sales</v>
          </cell>
          <cell r="I1287" t="str">
            <v>PRAGUE</v>
          </cell>
          <cell r="J1287" t="str">
            <v>Czech Republic</v>
          </cell>
          <cell r="K1287">
            <v>43374</v>
          </cell>
          <cell r="L1287" t="str">
            <v>EMEA</v>
          </cell>
          <cell r="M1287" t="str">
            <v>S53P</v>
          </cell>
          <cell r="N1287" t="str">
            <v>S</v>
          </cell>
          <cell r="O1287" t="str">
            <v>5</v>
          </cell>
          <cell r="P1287" t="str">
            <v>Regular</v>
          </cell>
          <cell r="R1287">
            <v>1</v>
          </cell>
          <cell r="U1287" t="str">
            <v>CZK</v>
          </cell>
          <cell r="V1287" t="str">
            <v>EMEA Sales</v>
          </cell>
          <cell r="W1287" t="str">
            <v>Bruno Darmon</v>
          </cell>
          <cell r="Y1287" t="str">
            <v>Eligible</v>
          </cell>
          <cell r="Z1287">
            <v>1738800</v>
          </cell>
          <cell r="AA1287">
            <v>81191.452928159779</v>
          </cell>
          <cell r="AB1287">
            <v>1738800</v>
          </cell>
          <cell r="AC1287">
            <v>81191.452928159779</v>
          </cell>
          <cell r="AD1287">
            <v>4</v>
          </cell>
          <cell r="AE1287" t="str">
            <v>S53</v>
          </cell>
          <cell r="AF1287">
            <v>1400000</v>
          </cell>
          <cell r="AG1287">
            <v>2000000</v>
          </cell>
          <cell r="AH1287">
            <v>0.56000000000000005</v>
          </cell>
          <cell r="AI1287">
            <v>3</v>
          </cell>
          <cell r="AJ1287">
            <v>0</v>
          </cell>
          <cell r="AK1287">
            <v>1808352</v>
          </cell>
          <cell r="AL1287">
            <v>4.0000000000000036E-2</v>
          </cell>
          <cell r="AM1287">
            <v>84439.111045286161</v>
          </cell>
          <cell r="AN1287">
            <v>3247.6581171263824</v>
          </cell>
          <cell r="AO1287">
            <v>-9.582400000000002E-2</v>
          </cell>
          <cell r="AQ1287">
            <v>1562500</v>
          </cell>
          <cell r="AR1287">
            <v>7000000</v>
          </cell>
          <cell r="AS1287">
            <v>0.03</v>
          </cell>
          <cell r="AT1287">
            <v>1</v>
          </cell>
          <cell r="AU1287">
            <v>0</v>
          </cell>
          <cell r="AV1287">
            <v>1808352</v>
          </cell>
          <cell r="AW1287">
            <v>84439.111045286161</v>
          </cell>
          <cell r="AX1287">
            <v>4.0000000000000036E-2</v>
          </cell>
          <cell r="AY1287">
            <v>3247.6581171263824</v>
          </cell>
          <cell r="AZ1287" t="str">
            <v>commission</v>
          </cell>
          <cell r="BA1287" t="str">
            <v>commissionEligible</v>
          </cell>
          <cell r="BB1287" t="str">
            <v>commissionCzech Republic</v>
          </cell>
          <cell r="BC1287" t="str">
            <v xml:space="preserve">commissionCzech Republic </v>
          </cell>
          <cell r="BH1287">
            <v>3</v>
          </cell>
        </row>
        <row r="1288">
          <cell r="B1288">
            <v>21195</v>
          </cell>
          <cell r="C1288">
            <v>16282</v>
          </cell>
          <cell r="D1288">
            <v>226194</v>
          </cell>
          <cell r="E1288" t="str">
            <v>Vasilis Papadoperakis</v>
          </cell>
          <cell r="F1288" t="str">
            <v>Channel Account Manager</v>
          </cell>
          <cell r="G1288" t="str">
            <v>Employee</v>
          </cell>
          <cell r="H1288" t="str">
            <v>EMEA Sales</v>
          </cell>
          <cell r="I1288" t="str">
            <v>ATHENS</v>
          </cell>
          <cell r="J1288" t="str">
            <v>Greece</v>
          </cell>
          <cell r="K1288">
            <v>43948</v>
          </cell>
          <cell r="L1288" t="str">
            <v>EMEA</v>
          </cell>
          <cell r="M1288" t="str">
            <v>S41P</v>
          </cell>
          <cell r="N1288" t="str">
            <v>S</v>
          </cell>
          <cell r="O1288" t="str">
            <v>4</v>
          </cell>
          <cell r="P1288" t="str">
            <v>Regular</v>
          </cell>
          <cell r="R1288">
            <v>1</v>
          </cell>
          <cell r="U1288" t="str">
            <v>EUR</v>
          </cell>
          <cell r="V1288" t="str">
            <v>EMEA Sales</v>
          </cell>
          <cell r="W1288" t="str">
            <v>Bruno Darmon</v>
          </cell>
          <cell r="Y1288" t="str">
            <v>Eligible</v>
          </cell>
          <cell r="Z1288">
            <v>85000</v>
          </cell>
          <cell r="AA1288">
            <v>103338.3751060744</v>
          </cell>
          <cell r="AB1288">
            <v>85000</v>
          </cell>
          <cell r="AC1288">
            <v>103338.3751060744</v>
          </cell>
          <cell r="AD1288">
            <v>4</v>
          </cell>
          <cell r="AE1288" t="str">
            <v>S41</v>
          </cell>
          <cell r="AF1288">
            <v>65000</v>
          </cell>
          <cell r="AG1288">
            <v>100000</v>
          </cell>
          <cell r="AH1288">
            <v>0.56999999999999995</v>
          </cell>
          <cell r="AI1288">
            <v>3</v>
          </cell>
          <cell r="AJ1288">
            <v>0</v>
          </cell>
          <cell r="AK1288">
            <v>88400</v>
          </cell>
          <cell r="AL1288">
            <v>4.0000000000000036E-2</v>
          </cell>
          <cell r="AM1288">
            <v>107471.91011031737</v>
          </cell>
          <cell r="AN1288">
            <v>4133.5350042429782</v>
          </cell>
          <cell r="AO1288">
            <v>-0.11599999999999999</v>
          </cell>
          <cell r="AQ1288">
            <v>36000</v>
          </cell>
          <cell r="AR1288">
            <v>195600</v>
          </cell>
          <cell r="AS1288">
            <v>0.3</v>
          </cell>
          <cell r="AT1288">
            <v>1</v>
          </cell>
          <cell r="AU1288">
            <v>0</v>
          </cell>
          <cell r="AV1288">
            <v>88400</v>
          </cell>
          <cell r="AW1288">
            <v>107471.91011031737</v>
          </cell>
          <cell r="AX1288">
            <v>4.0000000000000036E-2</v>
          </cell>
          <cell r="AY1288">
            <v>4133.5350042429782</v>
          </cell>
          <cell r="AZ1288" t="str">
            <v>commission</v>
          </cell>
          <cell r="BA1288" t="str">
            <v>commissionEligible</v>
          </cell>
          <cell r="BB1288" t="str">
            <v>commissionGreece</v>
          </cell>
          <cell r="BC1288" t="str">
            <v xml:space="preserve">commissionGreece </v>
          </cell>
        </row>
        <row r="1289">
          <cell r="B1289">
            <v>17349</v>
          </cell>
          <cell r="C1289">
            <v>12373</v>
          </cell>
          <cell r="D1289">
            <v>142041</v>
          </cell>
          <cell r="E1289" t="str">
            <v>Veljko Markovic</v>
          </cell>
          <cell r="F1289" t="str">
            <v>Channel Manager</v>
          </cell>
          <cell r="G1289" t="str">
            <v>Contractor</v>
          </cell>
          <cell r="H1289" t="str">
            <v>EMEA Sales</v>
          </cell>
          <cell r="I1289" t="str">
            <v>ZAGREB, CROATIA - HOME</v>
          </cell>
          <cell r="J1289" t="str">
            <v>Croatia</v>
          </cell>
          <cell r="K1289">
            <v>43098</v>
          </cell>
          <cell r="L1289" t="str">
            <v>EMEA</v>
          </cell>
          <cell r="M1289" t="str">
            <v>S53P</v>
          </cell>
          <cell r="N1289" t="str">
            <v>S</v>
          </cell>
          <cell r="O1289" t="str">
            <v>5</v>
          </cell>
          <cell r="P1289" t="str">
            <v>Regular</v>
          </cell>
          <cell r="R1289">
            <v>1</v>
          </cell>
          <cell r="U1289" t="str">
            <v>EUR</v>
          </cell>
          <cell r="V1289" t="str">
            <v>EMEA Sales</v>
          </cell>
          <cell r="W1289" t="str">
            <v>Bruno Darmon</v>
          </cell>
          <cell r="Y1289" t="str">
            <v>Eligible</v>
          </cell>
          <cell r="Z1289">
            <v>83400</v>
          </cell>
          <cell r="AA1289">
            <v>101393.18216290123</v>
          </cell>
          <cell r="AB1289">
            <v>83400</v>
          </cell>
          <cell r="AC1289">
            <v>101393.18216290123</v>
          </cell>
          <cell r="AD1289">
            <v>4</v>
          </cell>
          <cell r="AE1289" t="str">
            <v>S53</v>
          </cell>
          <cell r="AF1289">
            <v>70000</v>
          </cell>
          <cell r="AG1289">
            <v>100000</v>
          </cell>
          <cell r="AH1289">
            <v>0.44</v>
          </cell>
          <cell r="AI1289">
            <v>2</v>
          </cell>
          <cell r="AJ1289">
            <v>0</v>
          </cell>
          <cell r="AK1289">
            <v>87570</v>
          </cell>
          <cell r="AL1289">
            <v>5.0000000000000044E-2</v>
          </cell>
          <cell r="AM1289">
            <v>106462.84127104629</v>
          </cell>
          <cell r="AN1289">
            <v>5069.6591081450606</v>
          </cell>
          <cell r="AO1289">
            <v>-0.12429999999999997</v>
          </cell>
          <cell r="AQ1289">
            <v>83400</v>
          </cell>
          <cell r="AR1289">
            <v>83400</v>
          </cell>
          <cell r="AS1289">
            <v>0</v>
          </cell>
          <cell r="AT1289">
            <v>1</v>
          </cell>
          <cell r="AU1289">
            <v>0</v>
          </cell>
          <cell r="AV1289">
            <v>87570</v>
          </cell>
          <cell r="AW1289">
            <v>106462.84127104629</v>
          </cell>
          <cell r="AX1289">
            <v>5.0000000000000044E-2</v>
          </cell>
          <cell r="AY1289">
            <v>5069.6591081450606</v>
          </cell>
          <cell r="AZ1289" t="str">
            <v>commission</v>
          </cell>
          <cell r="BA1289" t="str">
            <v>commissionEligible</v>
          </cell>
          <cell r="BB1289" t="str">
            <v>commissionCroatia</v>
          </cell>
          <cell r="BC1289" t="str">
            <v xml:space="preserve">commissionCroatia </v>
          </cell>
          <cell r="BH1289">
            <v>4</v>
          </cell>
        </row>
        <row r="1290">
          <cell r="B1290">
            <v>7325</v>
          </cell>
          <cell r="C1290">
            <v>32010</v>
          </cell>
          <cell r="E1290" t="str">
            <v>Vladimir Danek</v>
          </cell>
          <cell r="F1290" t="str">
            <v>Major Account Manager  CZ&amp;SK</v>
          </cell>
          <cell r="G1290" t="str">
            <v>Employee</v>
          </cell>
          <cell r="H1290" t="str">
            <v>EMEA Sales</v>
          </cell>
          <cell r="I1290" t="str">
            <v>PRAGUE</v>
          </cell>
          <cell r="J1290" t="str">
            <v>Czech Republic</v>
          </cell>
          <cell r="K1290">
            <v>39630</v>
          </cell>
          <cell r="L1290" t="str">
            <v>EMEA</v>
          </cell>
          <cell r="M1290" t="str">
            <v>S43P</v>
          </cell>
          <cell r="N1290" t="str">
            <v>S</v>
          </cell>
          <cell r="O1290" t="str">
            <v>4</v>
          </cell>
          <cell r="P1290" t="str">
            <v>Regular</v>
          </cell>
          <cell r="R1290">
            <v>1</v>
          </cell>
          <cell r="U1290" t="str">
            <v>CZK</v>
          </cell>
          <cell r="V1290" t="str">
            <v>EMEA Sales</v>
          </cell>
          <cell r="W1290" t="str">
            <v>Bruno Darmon</v>
          </cell>
          <cell r="Y1290" t="str">
            <v>Eligible</v>
          </cell>
          <cell r="Z1290">
            <v>2646862</v>
          </cell>
          <cell r="AA1290">
            <v>123592.46116881461</v>
          </cell>
          <cell r="AB1290">
            <v>2646862</v>
          </cell>
          <cell r="AC1290">
            <v>123592.46116881461</v>
          </cell>
          <cell r="AD1290">
            <v>4</v>
          </cell>
          <cell r="AE1290" t="str">
            <v>S43</v>
          </cell>
          <cell r="AF1290">
            <v>1600000</v>
          </cell>
          <cell r="AG1290">
            <v>2800000</v>
          </cell>
          <cell r="AH1290">
            <v>0.87</v>
          </cell>
          <cell r="AI1290">
            <v>5</v>
          </cell>
          <cell r="AJ1290">
            <v>0</v>
          </cell>
          <cell r="AK1290">
            <v>2699799.24</v>
          </cell>
          <cell r="AL1290">
            <v>2.0000000000000018E-2</v>
          </cell>
          <cell r="AM1290">
            <v>126064.31039219091</v>
          </cell>
          <cell r="AN1290">
            <v>2471.8492233762954</v>
          </cell>
          <cell r="AO1290">
            <v>-3.5785985714285595E-2</v>
          </cell>
          <cell r="AQ1290">
            <v>1562500</v>
          </cell>
          <cell r="AR1290">
            <v>7000000</v>
          </cell>
          <cell r="AS1290">
            <v>0.19</v>
          </cell>
          <cell r="AT1290">
            <v>1</v>
          </cell>
          <cell r="AU1290">
            <v>0</v>
          </cell>
          <cell r="AV1290">
            <v>2699799.24</v>
          </cell>
          <cell r="AW1290">
            <v>126064.31039219091</v>
          </cell>
          <cell r="AX1290">
            <v>2.0000000000000018E-2</v>
          </cell>
          <cell r="AY1290">
            <v>2471.8492233762954</v>
          </cell>
          <cell r="AZ1290" t="str">
            <v>commission</v>
          </cell>
          <cell r="BA1290" t="str">
            <v>commissionEligible</v>
          </cell>
          <cell r="BB1290" t="str">
            <v>commissionCzech Republic</v>
          </cell>
          <cell r="BC1290" t="str">
            <v xml:space="preserve">commissionCzech Republic </v>
          </cell>
          <cell r="BH1290">
            <v>3</v>
          </cell>
        </row>
        <row r="1291">
          <cell r="B1291">
            <v>7228</v>
          </cell>
          <cell r="C1291">
            <v>504</v>
          </cell>
          <cell r="E1291" t="str">
            <v>Yannis Gikas</v>
          </cell>
          <cell r="F1291" t="str">
            <v>Country Manager, Greece, Cyprus, Romania, Bulgaria</v>
          </cell>
          <cell r="G1291" t="str">
            <v>Employee</v>
          </cell>
          <cell r="H1291" t="str">
            <v>EMEA Sales</v>
          </cell>
          <cell r="I1291" t="str">
            <v>ATHENS</v>
          </cell>
          <cell r="J1291" t="str">
            <v>Greece</v>
          </cell>
          <cell r="K1291">
            <v>39518</v>
          </cell>
          <cell r="L1291" t="str">
            <v>EMEA</v>
          </cell>
          <cell r="M1291" t="str">
            <v>S31M</v>
          </cell>
          <cell r="N1291" t="str">
            <v>S</v>
          </cell>
          <cell r="O1291" t="str">
            <v>3</v>
          </cell>
          <cell r="P1291" t="str">
            <v>Regular</v>
          </cell>
          <cell r="R1291">
            <v>1</v>
          </cell>
          <cell r="U1291" t="str">
            <v>EUR</v>
          </cell>
          <cell r="V1291" t="str">
            <v>EMEA Sales</v>
          </cell>
          <cell r="W1291" t="str">
            <v>Bruno Darmon</v>
          </cell>
          <cell r="Y1291" t="str">
            <v>Eligible</v>
          </cell>
          <cell r="Z1291">
            <v>195600</v>
          </cell>
          <cell r="AA1291">
            <v>237799.83730291942</v>
          </cell>
          <cell r="AB1291">
            <v>195600</v>
          </cell>
          <cell r="AC1291">
            <v>237799.83730291942</v>
          </cell>
          <cell r="AD1291">
            <v>5</v>
          </cell>
          <cell r="AE1291" t="str">
            <v>S31</v>
          </cell>
          <cell r="AF1291">
            <v>140000</v>
          </cell>
          <cell r="AG1291">
            <v>190000</v>
          </cell>
          <cell r="AH1291">
            <v>1</v>
          </cell>
          <cell r="AI1291">
            <v>5</v>
          </cell>
          <cell r="AJ1291">
            <v>0</v>
          </cell>
          <cell r="AK1291">
            <v>201468</v>
          </cell>
          <cell r="AL1291">
            <v>3.0000000000000027E-2</v>
          </cell>
          <cell r="AM1291">
            <v>244933.83242200702</v>
          </cell>
          <cell r="AN1291">
            <v>7133.9951190876018</v>
          </cell>
          <cell r="AO1291">
            <v>6.0357894736842166E-2</v>
          </cell>
          <cell r="AQ1291">
            <v>36000</v>
          </cell>
          <cell r="AR1291">
            <v>195600</v>
          </cell>
          <cell r="AS1291">
            <v>1</v>
          </cell>
          <cell r="AT1291">
            <v>1</v>
          </cell>
          <cell r="AU1291">
            <v>0</v>
          </cell>
          <cell r="AV1291">
            <v>201468</v>
          </cell>
          <cell r="AW1291">
            <v>244933.83242200702</v>
          </cell>
          <cell r="AX1291">
            <v>3.0000000000000027E-2</v>
          </cell>
          <cell r="AY1291">
            <v>7133.9951190876018</v>
          </cell>
          <cell r="AZ1291" t="str">
            <v>commission</v>
          </cell>
          <cell r="BA1291" t="str">
            <v>commissionEligible</v>
          </cell>
          <cell r="BB1291" t="str">
            <v>commissionGreece</v>
          </cell>
          <cell r="BC1291" t="str">
            <v xml:space="preserve">commissionGreece </v>
          </cell>
          <cell r="BH1291">
            <v>4</v>
          </cell>
        </row>
        <row r="1292">
          <cell r="B1292">
            <v>19260</v>
          </cell>
          <cell r="C1292">
            <v>14318</v>
          </cell>
          <cell r="D1292">
            <v>170777</v>
          </cell>
          <cell r="E1292" t="str">
            <v>Florent Akerboom</v>
          </cell>
          <cell r="F1292" t="str">
            <v>Global Account Manager</v>
          </cell>
          <cell r="G1292" t="str">
            <v>Employee</v>
          </cell>
          <cell r="H1292" t="str">
            <v>EMEA Sales</v>
          </cell>
          <cell r="I1292" t="str">
            <v>PARIS</v>
          </cell>
          <cell r="J1292" t="str">
            <v>France</v>
          </cell>
          <cell r="K1292">
            <v>43472</v>
          </cell>
          <cell r="L1292" t="str">
            <v>EMEA</v>
          </cell>
          <cell r="M1292" t="str">
            <v>S53P</v>
          </cell>
          <cell r="N1292" t="str">
            <v>S</v>
          </cell>
          <cell r="O1292" t="str">
            <v>5</v>
          </cell>
          <cell r="P1292" t="str">
            <v>Regular</v>
          </cell>
          <cell r="R1292">
            <v>1</v>
          </cell>
          <cell r="U1292" t="str">
            <v>EUR</v>
          </cell>
          <cell r="V1292" t="str">
            <v>EMEA Sales</v>
          </cell>
          <cell r="W1292" t="str">
            <v>Bruno Darmon</v>
          </cell>
          <cell r="Y1292" t="str">
            <v>Eligible</v>
          </cell>
          <cell r="Z1292">
            <v>117350</v>
          </cell>
          <cell r="AA1292">
            <v>142667.74492585682</v>
          </cell>
          <cell r="AB1292">
            <v>117350</v>
          </cell>
          <cell r="AC1292">
            <v>142667.74492585682</v>
          </cell>
          <cell r="AD1292">
            <v>4</v>
          </cell>
          <cell r="AE1292" t="str">
            <v>S53</v>
          </cell>
          <cell r="AF1292">
            <v>70000</v>
          </cell>
          <cell r="AG1292">
            <v>130000</v>
          </cell>
          <cell r="AH1292">
            <v>0.78</v>
          </cell>
          <cell r="AI1292">
            <v>4</v>
          </cell>
          <cell r="AJ1292">
            <v>0</v>
          </cell>
          <cell r="AK1292">
            <v>120870.5</v>
          </cell>
          <cell r="AL1292">
            <v>3.0000000000000027E-2</v>
          </cell>
          <cell r="AM1292">
            <v>146947.77727363253</v>
          </cell>
          <cell r="AN1292">
            <v>4280.0323477757047</v>
          </cell>
          <cell r="AO1292">
            <v>-7.0226923076923131E-2</v>
          </cell>
          <cell r="AQ1292">
            <v>43000</v>
          </cell>
          <cell r="AR1292">
            <v>305000</v>
          </cell>
          <cell r="AS1292">
            <v>0.28000000000000003</v>
          </cell>
          <cell r="AT1292">
            <v>1</v>
          </cell>
          <cell r="AU1292">
            <v>0</v>
          </cell>
          <cell r="AV1292">
            <v>120870.5</v>
          </cell>
          <cell r="AW1292">
            <v>146947.77727363253</v>
          </cell>
          <cell r="AX1292">
            <v>3.0000000000000027E-2</v>
          </cell>
          <cell r="AY1292">
            <v>4280.0323477757047</v>
          </cell>
          <cell r="AZ1292" t="str">
            <v>commission</v>
          </cell>
          <cell r="BA1292" t="str">
            <v>commissionEligible</v>
          </cell>
          <cell r="BB1292" t="str">
            <v>commissionFrance</v>
          </cell>
          <cell r="BC1292" t="str">
            <v xml:space="preserve">commissionFrance </v>
          </cell>
          <cell r="BH1292">
            <v>4</v>
          </cell>
        </row>
        <row r="1293">
          <cell r="B1293">
            <v>18204</v>
          </cell>
          <cell r="C1293">
            <v>13254</v>
          </cell>
          <cell r="D1293">
            <v>160772</v>
          </cell>
          <cell r="E1293" t="str">
            <v>Adam Bowman</v>
          </cell>
          <cell r="F1293" t="str">
            <v>Channel Manager</v>
          </cell>
          <cell r="G1293" t="str">
            <v>Employee</v>
          </cell>
          <cell r="H1293" t="str">
            <v>EMEA Sales</v>
          </cell>
          <cell r="I1293" t="str">
            <v>LONDON - HOME</v>
          </cell>
          <cell r="J1293" t="str">
            <v>United Kingdom</v>
          </cell>
          <cell r="K1293">
            <v>43283</v>
          </cell>
          <cell r="L1293" t="str">
            <v>EMEA</v>
          </cell>
          <cell r="M1293" t="str">
            <v>S41P</v>
          </cell>
          <cell r="N1293" t="str">
            <v>S</v>
          </cell>
          <cell r="O1293" t="str">
            <v>4</v>
          </cell>
          <cell r="P1293" t="str">
            <v>Regular</v>
          </cell>
          <cell r="R1293">
            <v>1</v>
          </cell>
          <cell r="U1293" t="str">
            <v>GBP</v>
          </cell>
          <cell r="V1293" t="str">
            <v>EMEA Sales</v>
          </cell>
          <cell r="W1293" t="str">
            <v>Bruno Darmon</v>
          </cell>
          <cell r="Y1293" t="str">
            <v>Eligible</v>
          </cell>
          <cell r="Z1293">
            <v>127280</v>
          </cell>
          <cell r="AA1293">
            <v>175043.38733590394</v>
          </cell>
          <cell r="AB1293">
            <v>127280</v>
          </cell>
          <cell r="AC1293">
            <v>175043.38733590394</v>
          </cell>
          <cell r="AD1293">
            <v>4</v>
          </cell>
          <cell r="AE1293" t="str">
            <v>S41</v>
          </cell>
          <cell r="AF1293">
            <v>100000</v>
          </cell>
          <cell r="AG1293">
            <v>150000</v>
          </cell>
          <cell r="AH1293">
            <v>0.54</v>
          </cell>
          <cell r="AI1293">
            <v>3</v>
          </cell>
          <cell r="AJ1293">
            <v>0</v>
          </cell>
          <cell r="AK1293">
            <v>132371.20000000001</v>
          </cell>
          <cell r="AL1293">
            <v>4.0000000000000036E-2</v>
          </cell>
          <cell r="AM1293">
            <v>182045.12282934011</v>
          </cell>
          <cell r="AN1293">
            <v>7001.7354934361647</v>
          </cell>
          <cell r="AO1293">
            <v>-0.11752533333333326</v>
          </cell>
          <cell r="AQ1293">
            <v>33000</v>
          </cell>
          <cell r="AR1293">
            <v>265000</v>
          </cell>
          <cell r="AS1293">
            <v>0.4</v>
          </cell>
          <cell r="AT1293">
            <v>1</v>
          </cell>
          <cell r="AU1293">
            <v>0</v>
          </cell>
          <cell r="AV1293">
            <v>132371.20000000001</v>
          </cell>
          <cell r="AW1293">
            <v>182045.12282934011</v>
          </cell>
          <cell r="AX1293">
            <v>4.0000000000000036E-2</v>
          </cell>
          <cell r="AY1293">
            <v>7001.7354934361647</v>
          </cell>
          <cell r="AZ1293" t="str">
            <v>commission</v>
          </cell>
          <cell r="BA1293" t="str">
            <v>commissionEligible</v>
          </cell>
          <cell r="BB1293" t="str">
            <v>commissionUnited Kingdom</v>
          </cell>
          <cell r="BC1293" t="str">
            <v xml:space="preserve">commissionUnited Kingdom </v>
          </cell>
          <cell r="BH1293">
            <v>4</v>
          </cell>
        </row>
        <row r="1294">
          <cell r="B1294">
            <v>16984</v>
          </cell>
          <cell r="C1294">
            <v>11898</v>
          </cell>
          <cell r="D1294">
            <v>133861</v>
          </cell>
          <cell r="E1294" t="str">
            <v>Alexis Salour</v>
          </cell>
          <cell r="F1294" t="str">
            <v>Account Manager - UK</v>
          </cell>
          <cell r="G1294" t="str">
            <v>Employee</v>
          </cell>
          <cell r="H1294" t="str">
            <v>EMEA Sales</v>
          </cell>
          <cell r="I1294" t="str">
            <v>LONDON - HOME</v>
          </cell>
          <cell r="J1294" t="str">
            <v>United Kingdom</v>
          </cell>
          <cell r="K1294">
            <v>42976</v>
          </cell>
          <cell r="L1294" t="str">
            <v>EMEA</v>
          </cell>
          <cell r="M1294" t="str">
            <v>S53P</v>
          </cell>
          <cell r="N1294" t="str">
            <v>S</v>
          </cell>
          <cell r="O1294" t="str">
            <v>5</v>
          </cell>
          <cell r="P1294" t="str">
            <v>Regular</v>
          </cell>
          <cell r="R1294">
            <v>1</v>
          </cell>
          <cell r="U1294" t="str">
            <v>GBP</v>
          </cell>
          <cell r="V1294" t="str">
            <v>EMEA Sales</v>
          </cell>
          <cell r="W1294" t="str">
            <v>Bruno Darmon</v>
          </cell>
          <cell r="Y1294" t="str">
            <v>Eligible</v>
          </cell>
          <cell r="Z1294">
            <v>120450</v>
          </cell>
          <cell r="AA1294">
            <v>165650.34573074817</v>
          </cell>
          <cell r="AB1294">
            <v>120450</v>
          </cell>
          <cell r="AC1294">
            <v>165650.34573074817</v>
          </cell>
          <cell r="AD1294">
            <v>3</v>
          </cell>
          <cell r="AE1294" t="str">
            <v>S53</v>
          </cell>
          <cell r="AF1294">
            <v>85000</v>
          </cell>
          <cell r="AG1294">
            <v>140000</v>
          </cell>
          <cell r="AH1294">
            <v>0.64</v>
          </cell>
          <cell r="AI1294">
            <v>3</v>
          </cell>
          <cell r="AJ1294">
            <v>0</v>
          </cell>
          <cell r="AK1294">
            <v>122859</v>
          </cell>
          <cell r="AL1294">
            <v>2.0000000000000018E-2</v>
          </cell>
          <cell r="AM1294">
            <v>168963.35264536313</v>
          </cell>
          <cell r="AN1294">
            <v>3313.0069146149617</v>
          </cell>
          <cell r="AO1294">
            <v>-0.12243571428571431</v>
          </cell>
          <cell r="AQ1294">
            <v>33000</v>
          </cell>
          <cell r="AR1294">
            <v>265000</v>
          </cell>
          <cell r="AS1294">
            <v>0.37</v>
          </cell>
          <cell r="AT1294">
            <v>1</v>
          </cell>
          <cell r="AU1294">
            <v>0</v>
          </cell>
          <cell r="AV1294">
            <v>122859</v>
          </cell>
          <cell r="AW1294">
            <v>168963.35264536313</v>
          </cell>
          <cell r="AX1294">
            <v>2.0000000000000018E-2</v>
          </cell>
          <cell r="AY1294">
            <v>3313.0069146149617</v>
          </cell>
          <cell r="AZ1294" t="str">
            <v>commission</v>
          </cell>
          <cell r="BA1294" t="str">
            <v>commissionEligible</v>
          </cell>
          <cell r="BB1294" t="str">
            <v>commissionUnited Kingdom</v>
          </cell>
          <cell r="BC1294" t="str">
            <v xml:space="preserve">commissionUnited Kingdom </v>
          </cell>
          <cell r="BH1294">
            <v>5</v>
          </cell>
        </row>
        <row r="1295">
          <cell r="B1295">
            <v>19708</v>
          </cell>
          <cell r="C1295">
            <v>14766</v>
          </cell>
          <cell r="D1295">
            <v>187970</v>
          </cell>
          <cell r="E1295" t="str">
            <v>Amy O'Brien</v>
          </cell>
          <cell r="F1295" t="str">
            <v>Channel Account Manager</v>
          </cell>
          <cell r="G1295" t="str">
            <v>Employee</v>
          </cell>
          <cell r="H1295" t="str">
            <v>EMEA Sales</v>
          </cell>
          <cell r="I1295" t="str">
            <v>LONDON - HOME</v>
          </cell>
          <cell r="J1295" t="str">
            <v>United Kingdom</v>
          </cell>
          <cell r="K1295">
            <v>43563</v>
          </cell>
          <cell r="L1295" t="str">
            <v>EMEA</v>
          </cell>
          <cell r="M1295" t="str">
            <v>S51P</v>
          </cell>
          <cell r="N1295" t="str">
            <v>S</v>
          </cell>
          <cell r="O1295" t="str">
            <v>5</v>
          </cell>
          <cell r="P1295" t="str">
            <v>Regular</v>
          </cell>
          <cell r="R1295">
            <v>1</v>
          </cell>
          <cell r="U1295" t="str">
            <v>GBP</v>
          </cell>
          <cell r="V1295" t="str">
            <v>EMEA Sales</v>
          </cell>
          <cell r="W1295" t="str">
            <v>Bruno Darmon</v>
          </cell>
          <cell r="Y1295" t="str">
            <v>Eligible</v>
          </cell>
          <cell r="Z1295">
            <v>122400</v>
          </cell>
          <cell r="AA1295">
            <v>168332.10724320114</v>
          </cell>
          <cell r="AB1295">
            <v>122400</v>
          </cell>
          <cell r="AC1295">
            <v>168332.10724320114</v>
          </cell>
          <cell r="AD1295">
            <v>4</v>
          </cell>
          <cell r="AE1295" t="str">
            <v>S51</v>
          </cell>
          <cell r="AF1295">
            <v>70000</v>
          </cell>
          <cell r="AG1295">
            <v>130000</v>
          </cell>
          <cell r="AH1295">
            <v>0.87</v>
          </cell>
          <cell r="AI1295">
            <v>5</v>
          </cell>
          <cell r="AJ1295">
            <v>0</v>
          </cell>
          <cell r="AK1295">
            <v>124848</v>
          </cell>
          <cell r="AL1295">
            <v>2.0000000000000018E-2</v>
          </cell>
          <cell r="AM1295">
            <v>171698.74938806516</v>
          </cell>
          <cell r="AN1295">
            <v>3366.6421448640176</v>
          </cell>
          <cell r="AO1295">
            <v>-3.9630769230769247E-2</v>
          </cell>
          <cell r="AQ1295">
            <v>33000</v>
          </cell>
          <cell r="AR1295">
            <v>265000</v>
          </cell>
          <cell r="AS1295">
            <v>0.38</v>
          </cell>
          <cell r="AT1295">
            <v>1</v>
          </cell>
          <cell r="AU1295">
            <v>0</v>
          </cell>
          <cell r="AV1295">
            <v>124848</v>
          </cell>
          <cell r="AW1295">
            <v>171698.74938806516</v>
          </cell>
          <cell r="AX1295">
            <v>2.0000000000000018E-2</v>
          </cell>
          <cell r="AY1295">
            <v>3366.6421448640176</v>
          </cell>
          <cell r="AZ1295" t="str">
            <v>commission</v>
          </cell>
          <cell r="BA1295" t="str">
            <v>commissionEligible</v>
          </cell>
          <cell r="BB1295" t="str">
            <v>commissionUnited Kingdom</v>
          </cell>
          <cell r="BC1295" t="str">
            <v xml:space="preserve">commissionUnited Kingdom </v>
          </cell>
          <cell r="BH1295">
            <v>3</v>
          </cell>
        </row>
        <row r="1296">
          <cell r="B1296">
            <v>19584</v>
          </cell>
          <cell r="C1296">
            <v>14642</v>
          </cell>
          <cell r="D1296">
            <v>187994</v>
          </cell>
          <cell r="E1296" t="str">
            <v>Dakota Kirby</v>
          </cell>
          <cell r="F1296" t="str">
            <v>Territory Account Manager</v>
          </cell>
          <cell r="G1296" t="str">
            <v>Employee</v>
          </cell>
          <cell r="H1296" t="str">
            <v>EMEA Sales</v>
          </cell>
          <cell r="I1296" t="str">
            <v>LONDON</v>
          </cell>
          <cell r="J1296" t="str">
            <v>United Kingdom</v>
          </cell>
          <cell r="K1296">
            <v>43527</v>
          </cell>
          <cell r="L1296" t="str">
            <v>EMEA</v>
          </cell>
          <cell r="M1296" t="str">
            <v>S51P</v>
          </cell>
          <cell r="N1296" t="str">
            <v>S</v>
          </cell>
          <cell r="O1296" t="str">
            <v>5</v>
          </cell>
          <cell r="P1296" t="str">
            <v>EL</v>
          </cell>
          <cell r="Q1296" t="str">
            <v>Sales 2019 Great Britain</v>
          </cell>
          <cell r="R1296">
            <v>1</v>
          </cell>
          <cell r="U1296" t="str">
            <v>GBP</v>
          </cell>
          <cell r="V1296" t="str">
            <v>EMEA Sales</v>
          </cell>
          <cell r="W1296" t="str">
            <v>Bruno Darmon</v>
          </cell>
          <cell r="Y1296" t="str">
            <v>Eligible</v>
          </cell>
          <cell r="Z1296">
            <v>50000</v>
          </cell>
          <cell r="AA1296">
            <v>68763.115703922042</v>
          </cell>
          <cell r="AB1296">
            <v>70000</v>
          </cell>
          <cell r="AC1296">
            <v>96268.361985490847</v>
          </cell>
          <cell r="AD1296">
            <v>4</v>
          </cell>
          <cell r="AE1296" t="str">
            <v>S51</v>
          </cell>
          <cell r="AF1296">
            <v>70000</v>
          </cell>
          <cell r="AG1296">
            <v>130000</v>
          </cell>
          <cell r="AH1296">
            <v>0</v>
          </cell>
          <cell r="AI1296">
            <v>1</v>
          </cell>
          <cell r="AJ1296">
            <v>60000</v>
          </cell>
          <cell r="AK1296">
            <v>60000</v>
          </cell>
          <cell r="AL1296">
            <v>-0.1428571428571429</v>
          </cell>
          <cell r="AM1296">
            <v>82515.738844706444</v>
          </cell>
          <cell r="AN1296">
            <v>0</v>
          </cell>
          <cell r="AO1296">
            <v>-0.53846153846153844</v>
          </cell>
          <cell r="AP1296" t="str">
            <v>EL</v>
          </cell>
          <cell r="AQ1296">
            <v>33000</v>
          </cell>
          <cell r="AR1296">
            <v>265000</v>
          </cell>
          <cell r="AS1296">
            <v>0.15</v>
          </cell>
          <cell r="AT1296">
            <v>1</v>
          </cell>
          <cell r="AU1296">
            <v>0</v>
          </cell>
          <cell r="AV1296">
            <v>60000</v>
          </cell>
          <cell r="AW1296">
            <v>82515.738844706444</v>
          </cell>
          <cell r="AX1296">
            <v>-0.1428571428571429</v>
          </cell>
          <cell r="AY1296">
            <v>0</v>
          </cell>
          <cell r="AZ1296" t="str">
            <v>commission</v>
          </cell>
          <cell r="BA1296" t="str">
            <v>commissionEligible</v>
          </cell>
          <cell r="BB1296" t="str">
            <v>commissionUnited Kingdom</v>
          </cell>
          <cell r="BC1296" t="str">
            <v xml:space="preserve">commissionUnited Kingdom </v>
          </cell>
          <cell r="BH1296">
            <v>3</v>
          </cell>
        </row>
        <row r="1297">
          <cell r="B1297">
            <v>18374</v>
          </cell>
          <cell r="C1297">
            <v>13420</v>
          </cell>
          <cell r="D1297">
            <v>160588</v>
          </cell>
          <cell r="E1297" t="str">
            <v>Daniel Ronan</v>
          </cell>
          <cell r="F1297" t="str">
            <v>Account Manager</v>
          </cell>
          <cell r="G1297" t="str">
            <v>Employee</v>
          </cell>
          <cell r="H1297" t="str">
            <v>EMEA Sales</v>
          </cell>
          <cell r="I1297" t="str">
            <v>LONDON - HOME</v>
          </cell>
          <cell r="J1297" t="str">
            <v>United Kingdom</v>
          </cell>
          <cell r="K1297">
            <v>43311</v>
          </cell>
          <cell r="L1297" t="str">
            <v>EMEA</v>
          </cell>
          <cell r="M1297" t="str">
            <v>S53P</v>
          </cell>
          <cell r="N1297" t="str">
            <v>S</v>
          </cell>
          <cell r="O1297" t="str">
            <v>5</v>
          </cell>
          <cell r="P1297" t="str">
            <v>Regular</v>
          </cell>
          <cell r="R1297">
            <v>1</v>
          </cell>
          <cell r="U1297" t="str">
            <v>GBP</v>
          </cell>
          <cell r="V1297" t="str">
            <v>EMEA Sales</v>
          </cell>
          <cell r="W1297" t="str">
            <v>Bruno Darmon</v>
          </cell>
          <cell r="Y1297" t="str">
            <v>Eligible</v>
          </cell>
          <cell r="Z1297">
            <v>115500</v>
          </cell>
          <cell r="AA1297">
            <v>158842.79727605989</v>
          </cell>
          <cell r="AB1297">
            <v>115500</v>
          </cell>
          <cell r="AC1297">
            <v>158842.79727605989</v>
          </cell>
          <cell r="AD1297">
            <v>4</v>
          </cell>
          <cell r="AE1297" t="str">
            <v>S53</v>
          </cell>
          <cell r="AF1297">
            <v>85000</v>
          </cell>
          <cell r="AG1297">
            <v>140000</v>
          </cell>
          <cell r="AH1297">
            <v>0.55000000000000004</v>
          </cell>
          <cell r="AI1297">
            <v>3</v>
          </cell>
          <cell r="AJ1297">
            <v>0</v>
          </cell>
          <cell r="AK1297">
            <v>120120</v>
          </cell>
          <cell r="AL1297">
            <v>4.0000000000000036E-2</v>
          </cell>
          <cell r="AM1297">
            <v>165196.50916710228</v>
          </cell>
          <cell r="AN1297">
            <v>6353.7118910423887</v>
          </cell>
          <cell r="AO1297">
            <v>-0.14200000000000002</v>
          </cell>
          <cell r="AQ1297">
            <v>33000</v>
          </cell>
          <cell r="AR1297">
            <v>265000</v>
          </cell>
          <cell r="AS1297">
            <v>0.35</v>
          </cell>
          <cell r="AT1297">
            <v>1</v>
          </cell>
          <cell r="AU1297">
            <v>0</v>
          </cell>
          <cell r="AV1297">
            <v>120120</v>
          </cell>
          <cell r="AW1297">
            <v>165196.50916710228</v>
          </cell>
          <cell r="AX1297">
            <v>4.0000000000000036E-2</v>
          </cell>
          <cell r="AY1297">
            <v>6353.7118910423887</v>
          </cell>
          <cell r="AZ1297" t="str">
            <v>commission</v>
          </cell>
          <cell r="BA1297" t="str">
            <v>commissionEligible</v>
          </cell>
          <cell r="BB1297" t="str">
            <v>commissionUnited Kingdom</v>
          </cell>
          <cell r="BC1297" t="str">
            <v xml:space="preserve">commissionUnited Kingdom </v>
          </cell>
          <cell r="BH1297">
            <v>5</v>
          </cell>
        </row>
        <row r="1298">
          <cell r="B1298">
            <v>13893</v>
          </cell>
          <cell r="C1298">
            <v>8881</v>
          </cell>
          <cell r="D1298">
            <v>73878</v>
          </cell>
          <cell r="E1298" t="str">
            <v>Emma Homewood</v>
          </cell>
          <cell r="F1298" t="str">
            <v>PA / Office Manager</v>
          </cell>
          <cell r="G1298" t="str">
            <v>Employee</v>
          </cell>
          <cell r="H1298" t="str">
            <v>EMEA Sales</v>
          </cell>
          <cell r="I1298" t="str">
            <v>LONDON</v>
          </cell>
          <cell r="J1298" t="str">
            <v>United Kingdom</v>
          </cell>
          <cell r="K1298">
            <v>42220</v>
          </cell>
          <cell r="L1298" t="str">
            <v>EMEA</v>
          </cell>
          <cell r="M1298" t="str">
            <v>P43M</v>
          </cell>
          <cell r="N1298" t="str">
            <v>P</v>
          </cell>
          <cell r="O1298" t="str">
            <v>4</v>
          </cell>
          <cell r="P1298" t="str">
            <v>Regular</v>
          </cell>
          <cell r="U1298" t="str">
            <v>GBP</v>
          </cell>
          <cell r="V1298" t="str">
            <v>EMEA Sales</v>
          </cell>
          <cell r="W1298" t="str">
            <v>Bruno Darmon</v>
          </cell>
          <cell r="Y1298" t="str">
            <v>Eligible</v>
          </cell>
          <cell r="Z1298">
            <v>49500</v>
          </cell>
          <cell r="AA1298">
            <v>68075.484546882813</v>
          </cell>
          <cell r="AB1298">
            <v>49500</v>
          </cell>
          <cell r="AC1298">
            <v>68075.484546882813</v>
          </cell>
          <cell r="AD1298">
            <v>3</v>
          </cell>
          <cell r="AE1298" t="str">
            <v>P43</v>
          </cell>
          <cell r="AF1298">
            <v>55000</v>
          </cell>
          <cell r="AG1298">
            <v>72000</v>
          </cell>
          <cell r="AH1298">
            <v>0</v>
          </cell>
          <cell r="AI1298">
            <v>1</v>
          </cell>
          <cell r="AJ1298">
            <v>0</v>
          </cell>
          <cell r="AK1298">
            <v>51480</v>
          </cell>
          <cell r="AL1298">
            <v>4.0000000000000036E-2</v>
          </cell>
          <cell r="AM1298">
            <v>70798.503928758131</v>
          </cell>
          <cell r="AN1298">
            <v>2723.0193818753178</v>
          </cell>
          <cell r="AO1298">
            <v>-0.28500000000000003</v>
          </cell>
          <cell r="AQ1298">
            <v>33000</v>
          </cell>
          <cell r="AR1298">
            <v>265000</v>
          </cell>
          <cell r="AS1298">
            <v>7.0000000000000007E-2</v>
          </cell>
          <cell r="AT1298">
            <v>1</v>
          </cell>
          <cell r="AU1298">
            <v>0</v>
          </cell>
          <cell r="AV1298">
            <v>51480</v>
          </cell>
          <cell r="AW1298">
            <v>70798.503928758131</v>
          </cell>
          <cell r="AX1298">
            <v>4.0000000000000036E-2</v>
          </cell>
          <cell r="AY1298">
            <v>2723.0193818753178</v>
          </cell>
          <cell r="AZ1298" t="str">
            <v>No Bonus Plan</v>
          </cell>
          <cell r="BA1298" t="str">
            <v>No Bonus PlanEligible</v>
          </cell>
          <cell r="BB1298" t="str">
            <v>No Bonus PlanUnited Kingdom</v>
          </cell>
          <cell r="BC1298" t="str">
            <v>No Bonus PlanUnited Kingdom Employee</v>
          </cell>
          <cell r="BE1298" t="str">
            <v>Employee</v>
          </cell>
          <cell r="BF1298">
            <v>4125</v>
          </cell>
          <cell r="BH1298">
            <v>4</v>
          </cell>
        </row>
        <row r="1299">
          <cell r="B1299">
            <v>17439</v>
          </cell>
          <cell r="C1299">
            <v>12457</v>
          </cell>
          <cell r="D1299">
            <v>128635</v>
          </cell>
          <cell r="E1299" t="str">
            <v>Jed Thompson</v>
          </cell>
          <cell r="F1299" t="str">
            <v>Public Sector Account Manager</v>
          </cell>
          <cell r="G1299" t="str">
            <v>Employee</v>
          </cell>
          <cell r="H1299" t="str">
            <v>EMEA Sales</v>
          </cell>
          <cell r="I1299" t="str">
            <v>LONDON - HOME</v>
          </cell>
          <cell r="J1299" t="str">
            <v>United Kingdom</v>
          </cell>
          <cell r="K1299">
            <v>43073</v>
          </cell>
          <cell r="L1299" t="str">
            <v>EMEA</v>
          </cell>
          <cell r="M1299" t="str">
            <v>S53P</v>
          </cell>
          <cell r="N1299" t="str">
            <v>S</v>
          </cell>
          <cell r="O1299" t="str">
            <v>5</v>
          </cell>
          <cell r="P1299" t="str">
            <v>Regular</v>
          </cell>
          <cell r="R1299">
            <v>1</v>
          </cell>
          <cell r="U1299" t="str">
            <v>GBP</v>
          </cell>
          <cell r="V1299" t="str">
            <v>EMEA Sales</v>
          </cell>
          <cell r="W1299" t="str">
            <v>Bruno Darmon</v>
          </cell>
          <cell r="Y1299" t="str">
            <v>Eligible</v>
          </cell>
          <cell r="Z1299">
            <v>123050</v>
          </cell>
          <cell r="AA1299">
            <v>169226.02774735214</v>
          </cell>
          <cell r="AB1299">
            <v>123050</v>
          </cell>
          <cell r="AC1299">
            <v>169226.02774735214</v>
          </cell>
          <cell r="AD1299">
            <v>4</v>
          </cell>
          <cell r="AE1299" t="str">
            <v>S53</v>
          </cell>
          <cell r="AF1299">
            <v>85000</v>
          </cell>
          <cell r="AG1299">
            <v>140000</v>
          </cell>
          <cell r="AH1299">
            <v>0.69</v>
          </cell>
          <cell r="AI1299">
            <v>3</v>
          </cell>
          <cell r="AJ1299">
            <v>0</v>
          </cell>
          <cell r="AK1299">
            <v>127972</v>
          </cell>
          <cell r="AL1299">
            <v>4.0000000000000036E-2</v>
          </cell>
          <cell r="AM1299">
            <v>175995.06885724622</v>
          </cell>
          <cell r="AN1299">
            <v>6769.0411098940822</v>
          </cell>
          <cell r="AO1299">
            <v>-8.5914285714285721E-2</v>
          </cell>
          <cell r="AQ1299">
            <v>33000</v>
          </cell>
          <cell r="AR1299">
            <v>265000</v>
          </cell>
          <cell r="AS1299">
            <v>0.38</v>
          </cell>
          <cell r="AT1299">
            <v>1</v>
          </cell>
          <cell r="AU1299">
            <v>0</v>
          </cell>
          <cell r="AV1299">
            <v>127972</v>
          </cell>
          <cell r="AW1299">
            <v>175995.06885724622</v>
          </cell>
          <cell r="AX1299">
            <v>4.0000000000000036E-2</v>
          </cell>
          <cell r="AY1299">
            <v>6769.0411098940822</v>
          </cell>
          <cell r="AZ1299" t="str">
            <v>commission</v>
          </cell>
          <cell r="BA1299" t="str">
            <v>commissionEligible</v>
          </cell>
          <cell r="BB1299" t="str">
            <v>commissionUnited Kingdom</v>
          </cell>
          <cell r="BC1299" t="str">
            <v xml:space="preserve">commissionUnited Kingdom </v>
          </cell>
          <cell r="BH1299">
            <v>5</v>
          </cell>
        </row>
        <row r="1300">
          <cell r="B1300">
            <v>19494</v>
          </cell>
          <cell r="C1300">
            <v>14552</v>
          </cell>
          <cell r="D1300">
            <v>143199</v>
          </cell>
          <cell r="E1300" t="str">
            <v>John Price</v>
          </cell>
          <cell r="F1300" t="str">
            <v xml:space="preserve">Sales Manager - Public Sector UK </v>
          </cell>
          <cell r="G1300" t="str">
            <v>Employee</v>
          </cell>
          <cell r="H1300" t="str">
            <v>EMEA Sales</v>
          </cell>
          <cell r="I1300" t="str">
            <v>LONDON - HOME</v>
          </cell>
          <cell r="J1300" t="str">
            <v>United Kingdom</v>
          </cell>
          <cell r="K1300">
            <v>43528</v>
          </cell>
          <cell r="L1300" t="str">
            <v>EMEA</v>
          </cell>
          <cell r="M1300" t="str">
            <v>S43M</v>
          </cell>
          <cell r="N1300" t="str">
            <v>S</v>
          </cell>
          <cell r="O1300" t="str">
            <v>4</v>
          </cell>
          <cell r="P1300" t="str">
            <v>Regular</v>
          </cell>
          <cell r="R1300">
            <v>1</v>
          </cell>
          <cell r="U1300" t="str">
            <v>GBP</v>
          </cell>
          <cell r="V1300" t="str">
            <v>EMEA Sales</v>
          </cell>
          <cell r="W1300" t="str">
            <v>Bruno Darmon</v>
          </cell>
          <cell r="Y1300" t="str">
            <v>Eligible</v>
          </cell>
          <cell r="Z1300">
            <v>175000</v>
          </cell>
          <cell r="AA1300">
            <v>240670.90496372711</v>
          </cell>
          <cell r="AB1300">
            <v>175000</v>
          </cell>
          <cell r="AC1300">
            <v>240670.90496372711</v>
          </cell>
          <cell r="AD1300">
            <v>5</v>
          </cell>
          <cell r="AE1300" t="str">
            <v>S43</v>
          </cell>
          <cell r="AF1300">
            <v>120000</v>
          </cell>
          <cell r="AG1300">
            <v>185000</v>
          </cell>
          <cell r="AH1300">
            <v>0.84</v>
          </cell>
          <cell r="AI1300">
            <v>4</v>
          </cell>
          <cell r="AJ1300">
            <v>0</v>
          </cell>
          <cell r="AK1300">
            <v>182000</v>
          </cell>
          <cell r="AL1300">
            <v>4.0000000000000036E-2</v>
          </cell>
          <cell r="AM1300">
            <v>250297.74116227622</v>
          </cell>
          <cell r="AN1300">
            <v>9626.8361985491065</v>
          </cell>
          <cell r="AO1300">
            <v>-1.6216216216216162E-2</v>
          </cell>
          <cell r="AQ1300">
            <v>33000</v>
          </cell>
          <cell r="AR1300">
            <v>265000</v>
          </cell>
          <cell r="AS1300">
            <v>0.61</v>
          </cell>
          <cell r="AT1300">
            <v>1</v>
          </cell>
          <cell r="AU1300">
            <v>0</v>
          </cell>
          <cell r="AV1300">
            <v>182000</v>
          </cell>
          <cell r="AW1300">
            <v>250297.74116227622</v>
          </cell>
          <cell r="AX1300">
            <v>4.0000000000000036E-2</v>
          </cell>
          <cell r="AY1300">
            <v>9626.8361985491065</v>
          </cell>
          <cell r="AZ1300" t="str">
            <v>commission</v>
          </cell>
          <cell r="BA1300" t="str">
            <v>commissionEligible</v>
          </cell>
          <cell r="BB1300" t="str">
            <v>commissionUnited Kingdom</v>
          </cell>
          <cell r="BC1300" t="str">
            <v xml:space="preserve">commissionUnited Kingdom </v>
          </cell>
          <cell r="BH1300">
            <v>3</v>
          </cell>
        </row>
        <row r="1301">
          <cell r="B1301">
            <v>12704</v>
          </cell>
          <cell r="C1301">
            <v>7724</v>
          </cell>
          <cell r="D1301">
            <v>50380</v>
          </cell>
          <cell r="E1301" t="str">
            <v>Mark Jay</v>
          </cell>
          <cell r="F1301" t="str">
            <v>Major Account Manager</v>
          </cell>
          <cell r="G1301" t="str">
            <v>Employee</v>
          </cell>
          <cell r="H1301" t="str">
            <v>EMEA Sales</v>
          </cell>
          <cell r="I1301" t="str">
            <v>LONDON - HOME</v>
          </cell>
          <cell r="J1301" t="str">
            <v>United Kingdom</v>
          </cell>
          <cell r="K1301">
            <v>41976</v>
          </cell>
          <cell r="L1301" t="str">
            <v>EMEA</v>
          </cell>
          <cell r="M1301" t="str">
            <v>S43P</v>
          </cell>
          <cell r="N1301" t="str">
            <v>S</v>
          </cell>
          <cell r="O1301" t="str">
            <v>4</v>
          </cell>
          <cell r="P1301" t="str">
            <v>Regular</v>
          </cell>
          <cell r="R1301">
            <v>1</v>
          </cell>
          <cell r="U1301" t="str">
            <v>GBP</v>
          </cell>
          <cell r="V1301" t="str">
            <v>EMEA Sales</v>
          </cell>
          <cell r="W1301" t="str">
            <v>Bruno Darmon</v>
          </cell>
          <cell r="Y1301" t="str">
            <v>Eligible</v>
          </cell>
          <cell r="Z1301">
            <v>137650</v>
          </cell>
          <cell r="AA1301">
            <v>189304.85753289735</v>
          </cell>
          <cell r="AB1301">
            <v>137650</v>
          </cell>
          <cell r="AC1301">
            <v>189304.85753289735</v>
          </cell>
          <cell r="AD1301">
            <v>4</v>
          </cell>
          <cell r="AE1301" t="str">
            <v>S43</v>
          </cell>
          <cell r="AF1301">
            <v>120000</v>
          </cell>
          <cell r="AG1301">
            <v>185000</v>
          </cell>
          <cell r="AH1301">
            <v>0.27</v>
          </cell>
          <cell r="AI1301">
            <v>2</v>
          </cell>
          <cell r="AJ1301">
            <v>0</v>
          </cell>
          <cell r="AK1301">
            <v>144532.5</v>
          </cell>
          <cell r="AL1301">
            <v>5.0000000000000044E-2</v>
          </cell>
          <cell r="AM1301">
            <v>198770.10040954224</v>
          </cell>
          <cell r="AN1301">
            <v>9465.2428766448866</v>
          </cell>
          <cell r="AO1301">
            <v>-0.21874324324324323</v>
          </cell>
          <cell r="AQ1301">
            <v>33000</v>
          </cell>
          <cell r="AR1301">
            <v>265000</v>
          </cell>
          <cell r="AS1301">
            <v>0.45</v>
          </cell>
          <cell r="AT1301">
            <v>1</v>
          </cell>
          <cell r="AU1301">
            <v>0</v>
          </cell>
          <cell r="AV1301">
            <v>144532.5</v>
          </cell>
          <cell r="AW1301">
            <v>198770.10040954224</v>
          </cell>
          <cell r="AX1301">
            <v>5.0000000000000044E-2</v>
          </cell>
          <cell r="AY1301">
            <v>9465.2428766448866</v>
          </cell>
          <cell r="AZ1301" t="str">
            <v>commission</v>
          </cell>
          <cell r="BA1301" t="str">
            <v>commissionEligible</v>
          </cell>
          <cell r="BB1301" t="str">
            <v>commissionUnited Kingdom</v>
          </cell>
          <cell r="BC1301" t="str">
            <v xml:space="preserve">commissionUnited Kingdom </v>
          </cell>
          <cell r="BH1301">
            <v>3</v>
          </cell>
        </row>
        <row r="1302">
          <cell r="B1302">
            <v>20853</v>
          </cell>
          <cell r="C1302">
            <v>15940</v>
          </cell>
          <cell r="D1302">
            <v>208301</v>
          </cell>
          <cell r="E1302" t="str">
            <v>Mark McMeekin</v>
          </cell>
          <cell r="F1302" t="str">
            <v>Major Account Manager</v>
          </cell>
          <cell r="G1302" t="str">
            <v>Employee</v>
          </cell>
          <cell r="H1302" t="str">
            <v>EMEA Sales</v>
          </cell>
          <cell r="I1302" t="str">
            <v>LONDON - HOME</v>
          </cell>
          <cell r="J1302" t="str">
            <v>United Kingdom</v>
          </cell>
          <cell r="K1302">
            <v>43836</v>
          </cell>
          <cell r="L1302" t="str">
            <v>EMEA</v>
          </cell>
          <cell r="M1302" t="str">
            <v>S43P</v>
          </cell>
          <cell r="N1302" t="str">
            <v>S</v>
          </cell>
          <cell r="O1302" t="str">
            <v>4</v>
          </cell>
          <cell r="P1302" t="str">
            <v>Regular</v>
          </cell>
          <cell r="R1302">
            <v>1</v>
          </cell>
          <cell r="U1302" t="str">
            <v>GBP</v>
          </cell>
          <cell r="V1302" t="str">
            <v>EMEA Sales</v>
          </cell>
          <cell r="W1302" t="str">
            <v>Bruno Darmon</v>
          </cell>
          <cell r="Y1302" t="str">
            <v>Eligible</v>
          </cell>
          <cell r="Z1302">
            <v>150000</v>
          </cell>
          <cell r="AA1302">
            <v>206289.34711176611</v>
          </cell>
          <cell r="AB1302">
            <v>150000</v>
          </cell>
          <cell r="AC1302">
            <v>206289.34711176611</v>
          </cell>
          <cell r="AD1302">
            <v>5</v>
          </cell>
          <cell r="AE1302" t="str">
            <v>S43</v>
          </cell>
          <cell r="AF1302">
            <v>120000</v>
          </cell>
          <cell r="AG1302">
            <v>185000</v>
          </cell>
          <cell r="AH1302">
            <v>0.46</v>
          </cell>
          <cell r="AI1302">
            <v>3</v>
          </cell>
          <cell r="AJ1302">
            <v>0</v>
          </cell>
          <cell r="AK1302">
            <v>159000</v>
          </cell>
          <cell r="AL1302">
            <v>6.0000000000000053E-2</v>
          </cell>
          <cell r="AM1302">
            <v>218666.70793847207</v>
          </cell>
          <cell r="AN1302">
            <v>12377.360826705961</v>
          </cell>
          <cell r="AO1302">
            <v>-0.14054054054054055</v>
          </cell>
          <cell r="AQ1302">
            <v>33000</v>
          </cell>
          <cell r="AR1302">
            <v>265000</v>
          </cell>
          <cell r="AS1302">
            <v>0.5</v>
          </cell>
          <cell r="AT1302">
            <v>1</v>
          </cell>
          <cell r="AU1302">
            <v>0</v>
          </cell>
          <cell r="AV1302">
            <v>159000</v>
          </cell>
          <cell r="AW1302">
            <v>218666.70793847207</v>
          </cell>
          <cell r="AX1302">
            <v>6.0000000000000053E-2</v>
          </cell>
          <cell r="AY1302">
            <v>12377.360826705961</v>
          </cell>
          <cell r="AZ1302" t="str">
            <v>commission</v>
          </cell>
          <cell r="BA1302" t="str">
            <v>commissionEligible</v>
          </cell>
          <cell r="BB1302" t="str">
            <v>commissionUnited Kingdom</v>
          </cell>
          <cell r="BC1302" t="str">
            <v xml:space="preserve">commissionUnited Kingdom </v>
          </cell>
        </row>
        <row r="1303">
          <cell r="B1303">
            <v>15992</v>
          </cell>
          <cell r="C1303">
            <v>10943</v>
          </cell>
          <cell r="D1303">
            <v>112766</v>
          </cell>
          <cell r="E1303" t="str">
            <v>Matthew Potts</v>
          </cell>
          <cell r="F1303" t="str">
            <v>Major Account Manager</v>
          </cell>
          <cell r="G1303" t="str">
            <v>Employee</v>
          </cell>
          <cell r="H1303" t="str">
            <v>EMEA Sales</v>
          </cell>
          <cell r="I1303" t="str">
            <v>LONDON - HOME</v>
          </cell>
          <cell r="J1303" t="str">
            <v>United Kingdom</v>
          </cell>
          <cell r="K1303">
            <v>42751</v>
          </cell>
          <cell r="L1303" t="str">
            <v>EMEA</v>
          </cell>
          <cell r="M1303" t="str">
            <v>S43P</v>
          </cell>
          <cell r="N1303" t="str">
            <v>S</v>
          </cell>
          <cell r="O1303" t="str">
            <v>4</v>
          </cell>
          <cell r="P1303" t="str">
            <v>Regular</v>
          </cell>
          <cell r="R1303">
            <v>1</v>
          </cell>
          <cell r="U1303" t="str">
            <v>GBP</v>
          </cell>
          <cell r="V1303" t="str">
            <v>EMEA Sales</v>
          </cell>
          <cell r="W1303" t="str">
            <v>Bruno Darmon</v>
          </cell>
          <cell r="Y1303" t="str">
            <v>Eligible</v>
          </cell>
          <cell r="Z1303">
            <v>153000</v>
          </cell>
          <cell r="AA1303">
            <v>210415.13405400142</v>
          </cell>
          <cell r="AB1303">
            <v>153000</v>
          </cell>
          <cell r="AC1303">
            <v>210415.13405400142</v>
          </cell>
          <cell r="AD1303">
            <v>3</v>
          </cell>
          <cell r="AE1303" t="str">
            <v>S43</v>
          </cell>
          <cell r="AF1303">
            <v>120000</v>
          </cell>
          <cell r="AG1303">
            <v>185000</v>
          </cell>
          <cell r="AH1303">
            <v>0.5</v>
          </cell>
          <cell r="AI1303">
            <v>3</v>
          </cell>
          <cell r="AJ1303">
            <v>0</v>
          </cell>
          <cell r="AK1303">
            <v>156060</v>
          </cell>
          <cell r="AL1303">
            <v>2.0000000000000018E-2</v>
          </cell>
          <cell r="AM1303">
            <v>214623.43673508146</v>
          </cell>
          <cell r="AN1303">
            <v>4208.3026810800366</v>
          </cell>
          <cell r="AO1303">
            <v>-0.15643243243243243</v>
          </cell>
          <cell r="AQ1303">
            <v>33000</v>
          </cell>
          <cell r="AR1303">
            <v>265000</v>
          </cell>
          <cell r="AS1303">
            <v>0.51</v>
          </cell>
          <cell r="AT1303">
            <v>1</v>
          </cell>
          <cell r="AU1303">
            <v>0</v>
          </cell>
          <cell r="AV1303">
            <v>156060</v>
          </cell>
          <cell r="AW1303">
            <v>214623.43673508146</v>
          </cell>
          <cell r="AX1303">
            <v>2.0000000000000018E-2</v>
          </cell>
          <cell r="AY1303">
            <v>4208.3026810800366</v>
          </cell>
          <cell r="AZ1303" t="str">
            <v>commission</v>
          </cell>
          <cell r="BA1303" t="str">
            <v>commissionEligible</v>
          </cell>
          <cell r="BB1303" t="str">
            <v>commissionUnited Kingdom</v>
          </cell>
          <cell r="BC1303" t="str">
            <v xml:space="preserve">commissionUnited Kingdom </v>
          </cell>
          <cell r="BH1303">
            <v>3</v>
          </cell>
        </row>
        <row r="1304">
          <cell r="B1304">
            <v>8751</v>
          </cell>
          <cell r="C1304">
            <v>20202</v>
          </cell>
          <cell r="E1304" t="str">
            <v>Michael Wakefield</v>
          </cell>
          <cell r="F1304" t="str">
            <v>UK Sales Director</v>
          </cell>
          <cell r="G1304" t="str">
            <v>Employee</v>
          </cell>
          <cell r="H1304" t="str">
            <v>EMEA Sales</v>
          </cell>
          <cell r="I1304" t="str">
            <v>LONDON - HOME</v>
          </cell>
          <cell r="J1304" t="str">
            <v>United Kingdom</v>
          </cell>
          <cell r="K1304">
            <v>40413</v>
          </cell>
          <cell r="L1304" t="str">
            <v>EMEA</v>
          </cell>
          <cell r="M1304" t="str">
            <v>S31M</v>
          </cell>
          <cell r="N1304" t="str">
            <v>S</v>
          </cell>
          <cell r="O1304" t="str">
            <v>3</v>
          </cell>
          <cell r="P1304" t="str">
            <v>Regular</v>
          </cell>
          <cell r="R1304">
            <v>1</v>
          </cell>
          <cell r="U1304" t="str">
            <v>GBP</v>
          </cell>
          <cell r="V1304" t="str">
            <v>EMEA Sales</v>
          </cell>
          <cell r="W1304" t="str">
            <v>Bruno Darmon</v>
          </cell>
          <cell r="Y1304" t="str">
            <v>Eligible</v>
          </cell>
          <cell r="Z1304">
            <v>220800</v>
          </cell>
          <cell r="AA1304">
            <v>303657.91894851968</v>
          </cell>
          <cell r="AB1304">
            <v>220800</v>
          </cell>
          <cell r="AC1304">
            <v>303657.91894851968</v>
          </cell>
          <cell r="AD1304">
            <v>3</v>
          </cell>
          <cell r="AE1304" t="str">
            <v>S31</v>
          </cell>
          <cell r="AF1304">
            <v>140000</v>
          </cell>
          <cell r="AG1304">
            <v>230000</v>
          </cell>
          <cell r="AH1304">
            <v>0.89</v>
          </cell>
          <cell r="AI1304">
            <v>5</v>
          </cell>
          <cell r="AJ1304">
            <v>0</v>
          </cell>
          <cell r="AK1304">
            <v>223008</v>
          </cell>
          <cell r="AL1304">
            <v>1.0000000000000009E-2</v>
          </cell>
          <cell r="AM1304">
            <v>306694.49813800491</v>
          </cell>
          <cell r="AN1304">
            <v>3036.57918948523</v>
          </cell>
          <cell r="AO1304">
            <v>-3.0399999999999983E-2</v>
          </cell>
          <cell r="AQ1304">
            <v>33000</v>
          </cell>
          <cell r="AR1304">
            <v>265000</v>
          </cell>
          <cell r="AS1304">
            <v>0.8</v>
          </cell>
          <cell r="AT1304">
            <v>1</v>
          </cell>
          <cell r="AU1304">
            <v>0</v>
          </cell>
          <cell r="AV1304">
            <v>223008</v>
          </cell>
          <cell r="AW1304">
            <v>306694.49813800491</v>
          </cell>
          <cell r="AX1304">
            <v>1.0000000000000009E-2</v>
          </cell>
          <cell r="AY1304">
            <v>3036.57918948523</v>
          </cell>
          <cell r="AZ1304" t="str">
            <v>commission</v>
          </cell>
          <cell r="BA1304" t="str">
            <v>commissionEligible</v>
          </cell>
          <cell r="BB1304" t="str">
            <v>commissionUnited Kingdom</v>
          </cell>
          <cell r="BC1304" t="str">
            <v xml:space="preserve">commissionUnited Kingdom </v>
          </cell>
          <cell r="BH1304">
            <v>3</v>
          </cell>
        </row>
        <row r="1305">
          <cell r="B1305">
            <v>17834</v>
          </cell>
          <cell r="C1305">
            <v>12835</v>
          </cell>
          <cell r="D1305">
            <v>197526</v>
          </cell>
          <cell r="E1305" t="str">
            <v>Paul Sutch</v>
          </cell>
          <cell r="F1305" t="str">
            <v>Public Sector Account Manager</v>
          </cell>
          <cell r="G1305" t="str">
            <v>Employee</v>
          </cell>
          <cell r="H1305" t="str">
            <v>EMEA Sales</v>
          </cell>
          <cell r="I1305" t="str">
            <v>LONDON - HOME</v>
          </cell>
          <cell r="J1305" t="str">
            <v>United Kingdom</v>
          </cell>
          <cell r="K1305">
            <v>43181</v>
          </cell>
          <cell r="L1305" t="str">
            <v>EMEA</v>
          </cell>
          <cell r="M1305" t="str">
            <v>S43P</v>
          </cell>
          <cell r="N1305" t="str">
            <v>S</v>
          </cell>
          <cell r="O1305" t="str">
            <v>4</v>
          </cell>
          <cell r="P1305" t="str">
            <v>Regular</v>
          </cell>
          <cell r="R1305">
            <v>1</v>
          </cell>
          <cell r="U1305" t="str">
            <v>GBP</v>
          </cell>
          <cell r="V1305" t="str">
            <v>EMEA Sales</v>
          </cell>
          <cell r="W1305" t="str">
            <v>Bruno Darmon</v>
          </cell>
          <cell r="Y1305" t="str">
            <v>Eligible</v>
          </cell>
          <cell r="Z1305">
            <v>130000</v>
          </cell>
          <cell r="AA1305">
            <v>178784.10083019728</v>
          </cell>
          <cell r="AB1305">
            <v>130000</v>
          </cell>
          <cell r="AC1305">
            <v>178784.10083019728</v>
          </cell>
          <cell r="AD1305">
            <v>4</v>
          </cell>
          <cell r="AE1305" t="str">
            <v>S43</v>
          </cell>
          <cell r="AF1305">
            <v>120000</v>
          </cell>
          <cell r="AG1305">
            <v>185000</v>
          </cell>
          <cell r="AH1305">
            <v>0.15</v>
          </cell>
          <cell r="AI1305">
            <v>2</v>
          </cell>
          <cell r="AJ1305">
            <v>0</v>
          </cell>
          <cell r="AK1305">
            <v>136500</v>
          </cell>
          <cell r="AL1305">
            <v>5.0000000000000044E-2</v>
          </cell>
          <cell r="AM1305">
            <v>187723.30587170715</v>
          </cell>
          <cell r="AN1305">
            <v>8939.2050415098784</v>
          </cell>
          <cell r="AO1305">
            <v>-0.26216216216216215</v>
          </cell>
          <cell r="AQ1305">
            <v>33000</v>
          </cell>
          <cell r="AR1305">
            <v>265000</v>
          </cell>
          <cell r="AS1305">
            <v>0.41</v>
          </cell>
          <cell r="AT1305">
            <v>1</v>
          </cell>
          <cell r="AU1305">
            <v>0</v>
          </cell>
          <cell r="AV1305">
            <v>136500</v>
          </cell>
          <cell r="AW1305">
            <v>187723.30587170715</v>
          </cell>
          <cell r="AX1305">
            <v>5.0000000000000044E-2</v>
          </cell>
          <cell r="AY1305">
            <v>8939.2050415098784</v>
          </cell>
          <cell r="AZ1305" t="str">
            <v>commission</v>
          </cell>
          <cell r="BA1305" t="str">
            <v>commissionEligible</v>
          </cell>
          <cell r="BB1305" t="str">
            <v>commissionUnited Kingdom</v>
          </cell>
          <cell r="BC1305" t="str">
            <v xml:space="preserve">commissionUnited Kingdom </v>
          </cell>
          <cell r="BH1305">
            <v>2</v>
          </cell>
        </row>
        <row r="1306">
          <cell r="B1306">
            <v>12579</v>
          </cell>
          <cell r="C1306">
            <v>7608</v>
          </cell>
          <cell r="D1306">
            <v>47671</v>
          </cell>
          <cell r="E1306" t="str">
            <v>Rebecca Dixon</v>
          </cell>
          <cell r="F1306" t="str">
            <v>Distribution Team Leader</v>
          </cell>
          <cell r="G1306" t="str">
            <v>Employee</v>
          </cell>
          <cell r="H1306" t="str">
            <v>EMEA Sales</v>
          </cell>
          <cell r="I1306" t="str">
            <v>LONDON - HOME</v>
          </cell>
          <cell r="J1306" t="str">
            <v>United Kingdom</v>
          </cell>
          <cell r="K1306">
            <v>41918</v>
          </cell>
          <cell r="L1306" t="str">
            <v>EMEA</v>
          </cell>
          <cell r="M1306" t="str">
            <v>S41M</v>
          </cell>
          <cell r="N1306" t="str">
            <v>S</v>
          </cell>
          <cell r="O1306" t="str">
            <v>4</v>
          </cell>
          <cell r="P1306" t="str">
            <v>Regular</v>
          </cell>
          <cell r="R1306">
            <v>1</v>
          </cell>
          <cell r="U1306" t="str">
            <v>GBP</v>
          </cell>
          <cell r="V1306" t="str">
            <v>EMEA Sales</v>
          </cell>
          <cell r="W1306" t="str">
            <v>Bruno Darmon</v>
          </cell>
          <cell r="Y1306" t="str">
            <v>Eligible</v>
          </cell>
          <cell r="Z1306">
            <v>144000</v>
          </cell>
          <cell r="AA1306">
            <v>198037.77322729546</v>
          </cell>
          <cell r="AB1306">
            <v>144000</v>
          </cell>
          <cell r="AC1306">
            <v>198037.77322729546</v>
          </cell>
          <cell r="AD1306">
            <v>3</v>
          </cell>
          <cell r="AE1306" t="str">
            <v>S41</v>
          </cell>
          <cell r="AF1306">
            <v>100000</v>
          </cell>
          <cell r="AG1306">
            <v>150000</v>
          </cell>
          <cell r="AH1306">
            <v>0.88</v>
          </cell>
          <cell r="AI1306">
            <v>5</v>
          </cell>
          <cell r="AJ1306">
            <v>0</v>
          </cell>
          <cell r="AK1306">
            <v>145440</v>
          </cell>
          <cell r="AL1306">
            <v>1.0000000000000009E-2</v>
          </cell>
          <cell r="AM1306">
            <v>200018.15095956842</v>
          </cell>
          <cell r="AN1306">
            <v>1980.3777322729584</v>
          </cell>
          <cell r="AO1306">
            <v>-3.0399999999999983E-2</v>
          </cell>
          <cell r="AQ1306">
            <v>33000</v>
          </cell>
          <cell r="AR1306">
            <v>265000</v>
          </cell>
          <cell r="AS1306">
            <v>0.47</v>
          </cell>
          <cell r="AT1306">
            <v>1</v>
          </cell>
          <cell r="AU1306">
            <v>0</v>
          </cell>
          <cell r="AV1306">
            <v>145440</v>
          </cell>
          <cell r="AW1306">
            <v>200018.15095956842</v>
          </cell>
          <cell r="AX1306">
            <v>1.0000000000000009E-2</v>
          </cell>
          <cell r="AY1306">
            <v>1980.3777322729584</v>
          </cell>
          <cell r="AZ1306" t="str">
            <v>commission</v>
          </cell>
          <cell r="BA1306" t="str">
            <v>commissionEligible</v>
          </cell>
          <cell r="BB1306" t="str">
            <v>commissionUnited Kingdom</v>
          </cell>
          <cell r="BC1306" t="str">
            <v xml:space="preserve">commissionUnited Kingdom </v>
          </cell>
          <cell r="BH1306">
            <v>5</v>
          </cell>
        </row>
        <row r="1307">
          <cell r="B1307">
            <v>18460</v>
          </cell>
          <cell r="C1307">
            <v>13506</v>
          </cell>
          <cell r="D1307">
            <v>163217</v>
          </cell>
          <cell r="E1307" t="str">
            <v>Rebecca James</v>
          </cell>
          <cell r="F1307" t="str">
            <v>Distribution Manager</v>
          </cell>
          <cell r="G1307" t="str">
            <v>Employee</v>
          </cell>
          <cell r="H1307" t="str">
            <v>EMEA Sales</v>
          </cell>
          <cell r="I1307" t="str">
            <v>LONDON - HOME</v>
          </cell>
          <cell r="J1307" t="str">
            <v>United Kingdom</v>
          </cell>
          <cell r="K1307">
            <v>43325</v>
          </cell>
          <cell r="L1307" t="str">
            <v>EMEA</v>
          </cell>
          <cell r="M1307" t="str">
            <v>S51P</v>
          </cell>
          <cell r="N1307" t="str">
            <v>S</v>
          </cell>
          <cell r="O1307" t="str">
            <v>5</v>
          </cell>
          <cell r="P1307" t="str">
            <v>Regular</v>
          </cell>
          <cell r="R1307">
            <v>1</v>
          </cell>
          <cell r="U1307" t="str">
            <v>GBP</v>
          </cell>
          <cell r="V1307" t="str">
            <v>EMEA Sales</v>
          </cell>
          <cell r="W1307" t="str">
            <v>Bruno Darmon</v>
          </cell>
          <cell r="Y1307" t="str">
            <v>Eligible</v>
          </cell>
          <cell r="Z1307">
            <v>106500</v>
          </cell>
          <cell r="AA1307">
            <v>146465.43644935393</v>
          </cell>
          <cell r="AB1307">
            <v>106500</v>
          </cell>
          <cell r="AC1307">
            <v>146465.43644935393</v>
          </cell>
          <cell r="AD1307">
            <v>3</v>
          </cell>
          <cell r="AE1307" t="str">
            <v>S51</v>
          </cell>
          <cell r="AF1307">
            <v>70000</v>
          </cell>
          <cell r="AG1307">
            <v>130000</v>
          </cell>
          <cell r="AH1307">
            <v>0.6</v>
          </cell>
          <cell r="AI1307">
            <v>3</v>
          </cell>
          <cell r="AJ1307">
            <v>0</v>
          </cell>
          <cell r="AK1307">
            <v>108630</v>
          </cell>
          <cell r="AL1307">
            <v>2.0000000000000018E-2</v>
          </cell>
          <cell r="AM1307">
            <v>149394.74517834102</v>
          </cell>
          <cell r="AN1307">
            <v>2929.3087289870891</v>
          </cell>
          <cell r="AO1307">
            <v>-0.16438461538461535</v>
          </cell>
          <cell r="AQ1307">
            <v>33000</v>
          </cell>
          <cell r="AR1307">
            <v>265000</v>
          </cell>
          <cell r="AS1307">
            <v>0.31</v>
          </cell>
          <cell r="AT1307">
            <v>1</v>
          </cell>
          <cell r="AU1307">
            <v>0</v>
          </cell>
          <cell r="AV1307">
            <v>108630</v>
          </cell>
          <cell r="AW1307">
            <v>149394.74517834102</v>
          </cell>
          <cell r="AX1307">
            <v>2.0000000000000018E-2</v>
          </cell>
          <cell r="AY1307">
            <v>2929.3087289870891</v>
          </cell>
          <cell r="AZ1307" t="str">
            <v>commission</v>
          </cell>
          <cell r="BA1307" t="str">
            <v>commissionEligible</v>
          </cell>
          <cell r="BB1307" t="str">
            <v>commissionUnited Kingdom</v>
          </cell>
          <cell r="BC1307" t="str">
            <v xml:space="preserve">commissionUnited Kingdom </v>
          </cell>
          <cell r="BH1307">
            <v>5</v>
          </cell>
        </row>
        <row r="1308">
          <cell r="B1308">
            <v>18134</v>
          </cell>
          <cell r="C1308">
            <v>13184</v>
          </cell>
          <cell r="D1308">
            <v>158976</v>
          </cell>
          <cell r="E1308" t="str">
            <v>Richard Scott</v>
          </cell>
          <cell r="F1308" t="str">
            <v>Channel Account Manager</v>
          </cell>
          <cell r="G1308" t="str">
            <v>Employee</v>
          </cell>
          <cell r="H1308" t="str">
            <v>EMEA Sales</v>
          </cell>
          <cell r="I1308" t="str">
            <v>LONDON - HOME</v>
          </cell>
          <cell r="J1308" t="str">
            <v>United Kingdom</v>
          </cell>
          <cell r="K1308">
            <v>43255</v>
          </cell>
          <cell r="L1308" t="str">
            <v>EMEA</v>
          </cell>
          <cell r="M1308" t="str">
            <v>S51P</v>
          </cell>
          <cell r="N1308" t="str">
            <v>S</v>
          </cell>
          <cell r="O1308" t="str">
            <v>5</v>
          </cell>
          <cell r="P1308" t="str">
            <v>Regular</v>
          </cell>
          <cell r="R1308">
            <v>1</v>
          </cell>
          <cell r="U1308" t="str">
            <v>GBP</v>
          </cell>
          <cell r="V1308" t="str">
            <v>EMEA Sales</v>
          </cell>
          <cell r="W1308" t="str">
            <v>Bruno Darmon</v>
          </cell>
          <cell r="Y1308" t="str">
            <v>Eligible</v>
          </cell>
          <cell r="Z1308">
            <v>103000</v>
          </cell>
          <cell r="AA1308">
            <v>141652.01835007939</v>
          </cell>
          <cell r="AB1308">
            <v>103000</v>
          </cell>
          <cell r="AC1308">
            <v>141652.01835007939</v>
          </cell>
          <cell r="AD1308">
            <v>3</v>
          </cell>
          <cell r="AE1308" t="str">
            <v>S51</v>
          </cell>
          <cell r="AF1308">
            <v>70000</v>
          </cell>
          <cell r="AG1308">
            <v>130000</v>
          </cell>
          <cell r="AH1308">
            <v>0.55000000000000004</v>
          </cell>
          <cell r="AI1308">
            <v>3</v>
          </cell>
          <cell r="AJ1308">
            <v>0</v>
          </cell>
          <cell r="AK1308">
            <v>105060</v>
          </cell>
          <cell r="AL1308">
            <v>2.0000000000000018E-2</v>
          </cell>
          <cell r="AM1308">
            <v>144485.05871708097</v>
          </cell>
          <cell r="AN1308">
            <v>2833.0403670015803</v>
          </cell>
          <cell r="AO1308">
            <v>-0.19184615384615389</v>
          </cell>
          <cell r="AQ1308">
            <v>33000</v>
          </cell>
          <cell r="AR1308">
            <v>265000</v>
          </cell>
          <cell r="AS1308">
            <v>0.3</v>
          </cell>
          <cell r="AT1308">
            <v>1</v>
          </cell>
          <cell r="AU1308">
            <v>0</v>
          </cell>
          <cell r="AV1308">
            <v>105060</v>
          </cell>
          <cell r="AW1308">
            <v>144485.05871708097</v>
          </cell>
          <cell r="AX1308">
            <v>2.0000000000000018E-2</v>
          </cell>
          <cell r="AY1308">
            <v>2833.0403670015803</v>
          </cell>
          <cell r="AZ1308" t="str">
            <v>commission</v>
          </cell>
          <cell r="BA1308" t="str">
            <v>commissionEligible</v>
          </cell>
          <cell r="BB1308" t="str">
            <v>commissionUnited Kingdom</v>
          </cell>
          <cell r="BC1308" t="str">
            <v xml:space="preserve">commissionUnited Kingdom </v>
          </cell>
          <cell r="BH1308">
            <v>3</v>
          </cell>
        </row>
        <row r="1309">
          <cell r="B1309">
            <v>18468</v>
          </cell>
          <cell r="C1309">
            <v>13514</v>
          </cell>
          <cell r="D1309">
            <v>164239</v>
          </cell>
          <cell r="E1309" t="str">
            <v>Sarah Watson</v>
          </cell>
          <cell r="F1309" t="str">
            <v>Account Manager</v>
          </cell>
          <cell r="G1309" t="str">
            <v>Employee</v>
          </cell>
          <cell r="H1309" t="str">
            <v>EMEA Sales</v>
          </cell>
          <cell r="I1309" t="str">
            <v>LONDON - HOME</v>
          </cell>
          <cell r="J1309" t="str">
            <v>United Kingdom</v>
          </cell>
          <cell r="K1309">
            <v>43345</v>
          </cell>
          <cell r="L1309" t="str">
            <v>EMEA</v>
          </cell>
          <cell r="M1309" t="str">
            <v>S43P</v>
          </cell>
          <cell r="N1309" t="str">
            <v>S</v>
          </cell>
          <cell r="O1309" t="str">
            <v>4</v>
          </cell>
          <cell r="P1309" t="str">
            <v>Regular</v>
          </cell>
          <cell r="R1309">
            <v>1</v>
          </cell>
          <cell r="U1309" t="str">
            <v>GBP</v>
          </cell>
          <cell r="V1309" t="str">
            <v>EMEA Sales</v>
          </cell>
          <cell r="W1309" t="str">
            <v>Bruno Darmon</v>
          </cell>
          <cell r="Y1309" t="str">
            <v>Eligible</v>
          </cell>
          <cell r="Z1309">
            <v>133900</v>
          </cell>
          <cell r="AA1309">
            <v>184147.62385510321</v>
          </cell>
          <cell r="AB1309">
            <v>133900</v>
          </cell>
          <cell r="AC1309">
            <v>184147.62385510321</v>
          </cell>
          <cell r="AD1309">
            <v>3</v>
          </cell>
          <cell r="AE1309" t="str">
            <v>S43</v>
          </cell>
          <cell r="AF1309">
            <v>120000</v>
          </cell>
          <cell r="AG1309">
            <v>185000</v>
          </cell>
          <cell r="AH1309">
            <v>0.21</v>
          </cell>
          <cell r="AI1309">
            <v>2</v>
          </cell>
          <cell r="AJ1309">
            <v>0</v>
          </cell>
          <cell r="AK1309">
            <v>137917</v>
          </cell>
          <cell r="AL1309">
            <v>3.0000000000000027E-2</v>
          </cell>
          <cell r="AM1309">
            <v>189672.05257075629</v>
          </cell>
          <cell r="AN1309">
            <v>5524.4287156530772</v>
          </cell>
          <cell r="AO1309">
            <v>-0.2545027027027027</v>
          </cell>
          <cell r="AQ1309">
            <v>33000</v>
          </cell>
          <cell r="AR1309">
            <v>265000</v>
          </cell>
          <cell r="AS1309">
            <v>0.43</v>
          </cell>
          <cell r="AT1309">
            <v>1</v>
          </cell>
          <cell r="AU1309">
            <v>0</v>
          </cell>
          <cell r="AV1309">
            <v>137917</v>
          </cell>
          <cell r="AW1309">
            <v>189672.05257075629</v>
          </cell>
          <cell r="AX1309">
            <v>3.0000000000000027E-2</v>
          </cell>
          <cell r="AY1309">
            <v>5524.4287156530772</v>
          </cell>
          <cell r="AZ1309" t="str">
            <v>commission</v>
          </cell>
          <cell r="BA1309" t="str">
            <v>commissionEligible</v>
          </cell>
          <cell r="BB1309" t="str">
            <v>commissionUnited Kingdom</v>
          </cell>
          <cell r="BC1309" t="str">
            <v xml:space="preserve">commissionUnited Kingdom </v>
          </cell>
          <cell r="BH1309">
            <v>4</v>
          </cell>
        </row>
        <row r="1310">
          <cell r="B1310">
            <v>16272</v>
          </cell>
          <cell r="C1310">
            <v>11206</v>
          </cell>
          <cell r="D1310">
            <v>115284</v>
          </cell>
          <cell r="E1310" t="str">
            <v>Andy Wright</v>
          </cell>
          <cell r="F1310" t="str">
            <v xml:space="preserve">Regional Director UK &amp; Ireland </v>
          </cell>
          <cell r="G1310" t="str">
            <v>Employee</v>
          </cell>
          <cell r="H1310" t="str">
            <v>EMEA Sales</v>
          </cell>
          <cell r="I1310" t="str">
            <v>LONDON - HOME</v>
          </cell>
          <cell r="J1310" t="str">
            <v>United Kingdom</v>
          </cell>
          <cell r="K1310">
            <v>42857</v>
          </cell>
          <cell r="L1310" t="str">
            <v>EMEA</v>
          </cell>
          <cell r="M1310" t="str">
            <v>S20M</v>
          </cell>
          <cell r="N1310" t="str">
            <v>S</v>
          </cell>
          <cell r="O1310" t="str">
            <v>2</v>
          </cell>
          <cell r="P1310" t="str">
            <v>Regular</v>
          </cell>
          <cell r="R1310">
            <v>1</v>
          </cell>
          <cell r="U1310" t="str">
            <v>GBP</v>
          </cell>
          <cell r="V1310" t="str">
            <v>EMEA Sales</v>
          </cell>
          <cell r="W1310" t="str">
            <v>Bruno Darmon</v>
          </cell>
          <cell r="Y1310" t="str">
            <v>Eligible</v>
          </cell>
          <cell r="Z1310">
            <v>265000</v>
          </cell>
          <cell r="AA1310">
            <v>364444.51323078678</v>
          </cell>
          <cell r="AB1310">
            <v>265000</v>
          </cell>
          <cell r="AC1310">
            <v>364444.51323078678</v>
          </cell>
          <cell r="AD1310">
            <v>3</v>
          </cell>
          <cell r="AE1310" t="str">
            <v>S20</v>
          </cell>
          <cell r="AF1310">
            <v>180000</v>
          </cell>
          <cell r="AG1310">
            <v>280000</v>
          </cell>
          <cell r="AH1310">
            <v>0.85</v>
          </cell>
          <cell r="AI1310">
            <v>5</v>
          </cell>
          <cell r="AJ1310">
            <v>0</v>
          </cell>
          <cell r="AK1310">
            <v>267650</v>
          </cell>
          <cell r="AL1310">
            <v>1.0000000000000009E-2</v>
          </cell>
          <cell r="AM1310">
            <v>368088.95836309466</v>
          </cell>
          <cell r="AN1310">
            <v>3644.4451323078829</v>
          </cell>
          <cell r="AO1310">
            <v>-4.41071428571429E-2</v>
          </cell>
          <cell r="AQ1310">
            <v>33000</v>
          </cell>
          <cell r="AR1310">
            <v>265000</v>
          </cell>
          <cell r="AS1310">
            <v>1</v>
          </cell>
          <cell r="AT1310">
            <v>1</v>
          </cell>
          <cell r="AU1310">
            <v>0</v>
          </cell>
          <cell r="AV1310">
            <v>267650</v>
          </cell>
          <cell r="AW1310">
            <v>368088.95836309466</v>
          </cell>
          <cell r="AX1310">
            <v>1.0000000000000009E-2</v>
          </cell>
          <cell r="AY1310">
            <v>3644.4451323078829</v>
          </cell>
          <cell r="AZ1310" t="str">
            <v>commission</v>
          </cell>
          <cell r="BA1310" t="str">
            <v>commissionEligible</v>
          </cell>
          <cell r="BB1310" t="str">
            <v>commissionUnited Kingdom</v>
          </cell>
          <cell r="BC1310" t="str">
            <v xml:space="preserve">commissionUnited Kingdom </v>
          </cell>
          <cell r="BH1310">
            <v>3</v>
          </cell>
        </row>
        <row r="1311">
          <cell r="B1311">
            <v>18048</v>
          </cell>
          <cell r="C1311">
            <v>13099</v>
          </cell>
          <cell r="D1311">
            <v>157274</v>
          </cell>
          <cell r="E1311" t="str">
            <v>Ken Tomassen</v>
          </cell>
          <cell r="F1311" t="str">
            <v>Regional Director Nordics &amp; Benelux</v>
          </cell>
          <cell r="G1311" t="str">
            <v>Employee</v>
          </cell>
          <cell r="H1311" t="str">
            <v>EMEA Sales</v>
          </cell>
          <cell r="I1311" t="str">
            <v>COPENHAGEN</v>
          </cell>
          <cell r="J1311" t="str">
            <v>Denmark</v>
          </cell>
          <cell r="K1311">
            <v>43252</v>
          </cell>
          <cell r="L1311" t="str">
            <v>EMEA</v>
          </cell>
          <cell r="M1311" t="str">
            <v>S20M</v>
          </cell>
          <cell r="N1311" t="str">
            <v>S</v>
          </cell>
          <cell r="O1311" t="str">
            <v>2</v>
          </cell>
          <cell r="P1311" t="str">
            <v>Regular</v>
          </cell>
          <cell r="R1311">
            <v>1</v>
          </cell>
          <cell r="U1311" t="str">
            <v>DKK</v>
          </cell>
          <cell r="V1311" t="str">
            <v>EMEA Sales</v>
          </cell>
          <cell r="W1311" t="str">
            <v>Bruno Darmon</v>
          </cell>
          <cell r="Y1311" t="str">
            <v>Eligible</v>
          </cell>
          <cell r="Z1311">
            <v>2266000</v>
          </cell>
          <cell r="AA1311">
            <v>370332.9445043556</v>
          </cell>
          <cell r="AB1311">
            <v>2266000</v>
          </cell>
          <cell r="AC1311">
            <v>370332.9445043556</v>
          </cell>
          <cell r="AD1311">
            <v>3</v>
          </cell>
          <cell r="AE1311" t="str">
            <v>S20</v>
          </cell>
          <cell r="AF1311">
            <v>1700000</v>
          </cell>
          <cell r="AG1311">
            <v>2700000</v>
          </cell>
          <cell r="AH1311">
            <v>0.56000000000000005</v>
          </cell>
          <cell r="AI1311">
            <v>3</v>
          </cell>
          <cell r="AJ1311">
            <v>0</v>
          </cell>
          <cell r="AK1311">
            <v>2311320</v>
          </cell>
          <cell r="AL1311">
            <v>2.0000000000000018E-2</v>
          </cell>
          <cell r="AM1311">
            <v>377739.60339444276</v>
          </cell>
          <cell r="AN1311">
            <v>7406.6588900871575</v>
          </cell>
          <cell r="AO1311">
            <v>-0.1439555555555555</v>
          </cell>
          <cell r="AQ1311">
            <v>420000</v>
          </cell>
          <cell r="AR1311">
            <v>2266000</v>
          </cell>
          <cell r="AS1311">
            <v>1</v>
          </cell>
          <cell r="AT1311">
            <v>1</v>
          </cell>
          <cell r="AU1311">
            <v>0</v>
          </cell>
          <cell r="AV1311">
            <v>2311320</v>
          </cell>
          <cell r="AW1311">
            <v>377739.60339444276</v>
          </cell>
          <cell r="AX1311">
            <v>2.0000000000000018E-2</v>
          </cell>
          <cell r="AY1311">
            <v>7406.6588900871575</v>
          </cell>
          <cell r="AZ1311" t="str">
            <v>commission</v>
          </cell>
          <cell r="BA1311" t="str">
            <v>commissionEligible</v>
          </cell>
          <cell r="BB1311" t="str">
            <v>commissionDenmark</v>
          </cell>
          <cell r="BC1311" t="str">
            <v xml:space="preserve">commissionDenmark </v>
          </cell>
          <cell r="BH1311">
            <v>2</v>
          </cell>
        </row>
        <row r="1312">
          <cell r="B1312">
            <v>15366</v>
          </cell>
          <cell r="C1312">
            <v>10330</v>
          </cell>
          <cell r="D1312">
            <v>92818</v>
          </cell>
          <cell r="E1312" t="str">
            <v>Olivier Huck</v>
          </cell>
          <cell r="F1312" t="str">
            <v>Head of Channels, Europe</v>
          </cell>
          <cell r="G1312" t="str">
            <v>Employee</v>
          </cell>
          <cell r="H1312" t="str">
            <v>EMEA Sales</v>
          </cell>
          <cell r="I1312" t="str">
            <v>PARIS</v>
          </cell>
          <cell r="J1312" t="str">
            <v>France</v>
          </cell>
          <cell r="K1312">
            <v>42542</v>
          </cell>
          <cell r="L1312" t="str">
            <v>EMEA</v>
          </cell>
          <cell r="M1312" t="str">
            <v>S20M</v>
          </cell>
          <cell r="N1312" t="str">
            <v>S</v>
          </cell>
          <cell r="O1312" t="str">
            <v>2</v>
          </cell>
          <cell r="P1312" t="str">
            <v>Regular</v>
          </cell>
          <cell r="R1312">
            <v>1</v>
          </cell>
          <cell r="U1312" t="str">
            <v>EUR</v>
          </cell>
          <cell r="V1312" t="str">
            <v>EMEA Sales</v>
          </cell>
          <cell r="W1312" t="str">
            <v>Bruno Darmon</v>
          </cell>
          <cell r="Y1312" t="str">
            <v>Eligible</v>
          </cell>
          <cell r="Z1312">
            <v>305000</v>
          </cell>
          <cell r="AA1312">
            <v>370802.40479238459</v>
          </cell>
          <cell r="AB1312">
            <v>305000</v>
          </cell>
          <cell r="AC1312">
            <v>370802.40479238459</v>
          </cell>
          <cell r="AD1312">
            <v>3</v>
          </cell>
          <cell r="AE1312" t="str">
            <v>S20</v>
          </cell>
          <cell r="AF1312">
            <v>200000</v>
          </cell>
          <cell r="AG1312">
            <v>305000</v>
          </cell>
          <cell r="AH1312">
            <v>1</v>
          </cell>
          <cell r="AI1312">
            <v>5</v>
          </cell>
          <cell r="AJ1312">
            <v>0</v>
          </cell>
          <cell r="AK1312">
            <v>305000</v>
          </cell>
          <cell r="AL1312">
            <v>0</v>
          </cell>
          <cell r="AM1312">
            <v>370802.40479238459</v>
          </cell>
          <cell r="AN1312">
            <v>0</v>
          </cell>
          <cell r="AO1312">
            <v>0</v>
          </cell>
          <cell r="AP1312" t="str">
            <v>At the top of the range</v>
          </cell>
          <cell r="AQ1312">
            <v>43000</v>
          </cell>
          <cell r="AR1312">
            <v>305000</v>
          </cell>
          <cell r="AS1312">
            <v>1</v>
          </cell>
          <cell r="AT1312">
            <v>1</v>
          </cell>
          <cell r="AU1312">
            <v>0</v>
          </cell>
          <cell r="AV1312">
            <v>305000</v>
          </cell>
          <cell r="AW1312">
            <v>370802.40479238459</v>
          </cell>
          <cell r="AX1312">
            <v>0</v>
          </cell>
          <cell r="AY1312">
            <v>0</v>
          </cell>
          <cell r="AZ1312" t="str">
            <v>commission</v>
          </cell>
          <cell r="BA1312" t="str">
            <v>commissionEligible</v>
          </cell>
          <cell r="BB1312" t="str">
            <v>commissionFrance</v>
          </cell>
          <cell r="BC1312" t="str">
            <v xml:space="preserve">commissionFrance </v>
          </cell>
          <cell r="BH1312">
            <v>2</v>
          </cell>
        </row>
        <row r="1313">
          <cell r="B1313">
            <v>13208</v>
          </cell>
          <cell r="C1313">
            <v>8234</v>
          </cell>
          <cell r="D1313">
            <v>234665</v>
          </cell>
          <cell r="E1313" t="str">
            <v>Philippe Thenard</v>
          </cell>
          <cell r="F1313" t="str">
            <v>Head of Growth EMEA</v>
          </cell>
          <cell r="G1313" t="str">
            <v>Employee</v>
          </cell>
          <cell r="H1313" t="str">
            <v>EMEA Sales</v>
          </cell>
          <cell r="I1313" t="str">
            <v>LONDON - HOME</v>
          </cell>
          <cell r="J1313" t="str">
            <v>United Kingdom</v>
          </cell>
          <cell r="K1313">
            <v>42065</v>
          </cell>
          <cell r="L1313" t="str">
            <v>EMEA</v>
          </cell>
          <cell r="M1313" t="str">
            <v>S31M</v>
          </cell>
          <cell r="N1313" t="str">
            <v>S</v>
          </cell>
          <cell r="O1313" t="str">
            <v>3</v>
          </cell>
          <cell r="P1313" t="str">
            <v>Regular</v>
          </cell>
          <cell r="R1313">
            <v>1</v>
          </cell>
          <cell r="U1313" t="str">
            <v>GBP</v>
          </cell>
          <cell r="V1313" t="str">
            <v>EMEA Sales</v>
          </cell>
          <cell r="W1313" t="str">
            <v>Bruno Darmon</v>
          </cell>
          <cell r="Y1313" t="str">
            <v>Eligible</v>
          </cell>
          <cell r="Z1313">
            <v>226800</v>
          </cell>
          <cell r="AA1313">
            <v>311909.49283299036</v>
          </cell>
          <cell r="AB1313">
            <v>226800</v>
          </cell>
          <cell r="AC1313">
            <v>311909.49283299036</v>
          </cell>
          <cell r="AD1313">
            <v>3</v>
          </cell>
          <cell r="AE1313" t="str">
            <v>S31</v>
          </cell>
          <cell r="AF1313">
            <v>140000</v>
          </cell>
          <cell r="AG1313">
            <v>230000</v>
          </cell>
          <cell r="AH1313">
            <v>0.96</v>
          </cell>
          <cell r="AI1313">
            <v>5</v>
          </cell>
          <cell r="AJ1313">
            <v>0</v>
          </cell>
          <cell r="AK1313">
            <v>229068</v>
          </cell>
          <cell r="AL1313">
            <v>1.0000000000000009E-2</v>
          </cell>
          <cell r="AM1313">
            <v>315028.58776132023</v>
          </cell>
          <cell r="AN1313">
            <v>3119.0949283298687</v>
          </cell>
          <cell r="AO1313">
            <v>-4.0521739130434664E-3</v>
          </cell>
          <cell r="AQ1313">
            <v>33000</v>
          </cell>
          <cell r="AR1313">
            <v>265000</v>
          </cell>
          <cell r="AS1313">
            <v>0.83</v>
          </cell>
          <cell r="AT1313">
            <v>1</v>
          </cell>
          <cell r="AU1313">
            <v>0</v>
          </cell>
          <cell r="AV1313">
            <v>229068</v>
          </cell>
          <cell r="AW1313">
            <v>315028.58776132023</v>
          </cell>
          <cell r="AX1313">
            <v>1.0000000000000009E-2</v>
          </cell>
          <cell r="AY1313">
            <v>3119.0949283298687</v>
          </cell>
          <cell r="AZ1313" t="str">
            <v>commission</v>
          </cell>
          <cell r="BA1313" t="str">
            <v>commissionEligible</v>
          </cell>
          <cell r="BB1313" t="str">
            <v>commissionUnited Kingdom</v>
          </cell>
          <cell r="BC1313" t="str">
            <v xml:space="preserve">commissionUnited Kingdom </v>
          </cell>
          <cell r="BH1313">
            <v>4</v>
          </cell>
        </row>
        <row r="1314">
          <cell r="B1314">
            <v>19112</v>
          </cell>
          <cell r="C1314">
            <v>14170</v>
          </cell>
          <cell r="D1314">
            <v>166354</v>
          </cell>
          <cell r="E1314" t="str">
            <v>Bart Pacque</v>
          </cell>
          <cell r="F1314" t="str">
            <v>Major Account Manager</v>
          </cell>
          <cell r="G1314" t="str">
            <v>Left</v>
          </cell>
          <cell r="H1314" t="str">
            <v>EMEA Sales</v>
          </cell>
          <cell r="I1314" t="str">
            <v>BRUSSELS</v>
          </cell>
          <cell r="J1314" t="str">
            <v>Belgium</v>
          </cell>
          <cell r="K1314">
            <v>43430</v>
          </cell>
          <cell r="L1314" t="str">
            <v>EMEA</v>
          </cell>
          <cell r="M1314" t="str">
            <v>S53P</v>
          </cell>
          <cell r="N1314" t="str">
            <v>S</v>
          </cell>
          <cell r="O1314" t="str">
            <v>5</v>
          </cell>
          <cell r="P1314" t="str">
            <v>Regular</v>
          </cell>
          <cell r="U1314" t="str">
            <v>EUR</v>
          </cell>
          <cell r="V1314" t="str">
            <v>EMEA Sales</v>
          </cell>
          <cell r="W1314" t="str">
            <v>Bruno Darmon</v>
          </cell>
          <cell r="Y1314" t="str">
            <v>Not Eligible - Left</v>
          </cell>
          <cell r="Z1314">
            <v>110000</v>
          </cell>
          <cell r="AA1314">
            <v>133732.01484315511</v>
          </cell>
          <cell r="AB1314">
            <v>110000</v>
          </cell>
          <cell r="AC1314">
            <v>133732.01484315511</v>
          </cell>
        </row>
        <row r="1315">
          <cell r="B1315">
            <v>20942</v>
          </cell>
          <cell r="C1315">
            <v>16029</v>
          </cell>
          <cell r="D1315">
            <v>213938</v>
          </cell>
          <cell r="E1315" t="str">
            <v>Mac-Aurele Dzoudom</v>
          </cell>
          <cell r="F1315" t="str">
            <v>Security Engineer</v>
          </cell>
          <cell r="G1315" t="str">
            <v>Contractor</v>
          </cell>
          <cell r="H1315" t="str">
            <v>EMEA Sales</v>
          </cell>
          <cell r="I1315" t="str">
            <v>CAMEROON - HOME</v>
          </cell>
          <cell r="J1315" t="str">
            <v>Cameroon</v>
          </cell>
          <cell r="K1315">
            <v>43843</v>
          </cell>
          <cell r="L1315" t="str">
            <v>EMEA</v>
          </cell>
          <cell r="M1315" t="str">
            <v>E41P</v>
          </cell>
          <cell r="N1315" t="str">
            <v>E</v>
          </cell>
          <cell r="O1315" t="str">
            <v>4</v>
          </cell>
          <cell r="P1315" t="str">
            <v>Regular</v>
          </cell>
          <cell r="R1315">
            <v>1</v>
          </cell>
          <cell r="U1315" t="str">
            <v>XAF</v>
          </cell>
          <cell r="V1315" t="str">
            <v>EMEA Sales</v>
          </cell>
          <cell r="W1315" t="str">
            <v>Bruno Darmon</v>
          </cell>
          <cell r="Y1315" t="str">
            <v>Eligible</v>
          </cell>
          <cell r="Z1315">
            <v>26500000</v>
          </cell>
          <cell r="AA1315">
            <v>49114.893389207034</v>
          </cell>
          <cell r="AB1315">
            <v>26500000</v>
          </cell>
          <cell r="AC1315">
            <v>49114.893389207034</v>
          </cell>
          <cell r="AD1315">
            <v>5</v>
          </cell>
          <cell r="AE1315" t="str">
            <v>E41</v>
          </cell>
          <cell r="AF1315">
            <v>21000000</v>
          </cell>
          <cell r="AG1315">
            <v>30500000</v>
          </cell>
          <cell r="AH1315">
            <v>0.56999999999999995</v>
          </cell>
          <cell r="AI1315">
            <v>3</v>
          </cell>
          <cell r="AJ1315">
            <v>0</v>
          </cell>
          <cell r="AK1315">
            <v>28090000</v>
          </cell>
          <cell r="AL1315">
            <v>6.0000000000000053E-2</v>
          </cell>
          <cell r="AM1315">
            <v>52061.786992559457</v>
          </cell>
          <cell r="AN1315">
            <v>2946.8936033524224</v>
          </cell>
          <cell r="AO1315">
            <v>-7.9016393442622901E-2</v>
          </cell>
          <cell r="AQ1315">
            <v>20000000</v>
          </cell>
          <cell r="AR1315">
            <v>26500000</v>
          </cell>
          <cell r="AS1315">
            <v>1</v>
          </cell>
          <cell r="AT1315">
            <v>1</v>
          </cell>
          <cell r="AU1315">
            <v>0</v>
          </cell>
          <cell r="AV1315">
            <v>28090000</v>
          </cell>
          <cell r="AW1315">
            <v>52061.786992559457</v>
          </cell>
          <cell r="AX1315">
            <v>6.0000000000000053E-2</v>
          </cell>
          <cell r="AY1315">
            <v>2946.8936033524224</v>
          </cell>
          <cell r="AZ1315" t="str">
            <v>commission</v>
          </cell>
          <cell r="BA1315" t="str">
            <v>commissionEligible</v>
          </cell>
          <cell r="BB1315" t="str">
            <v>commissionCameroon</v>
          </cell>
          <cell r="BC1315" t="str">
            <v xml:space="preserve">commissionCameroon </v>
          </cell>
        </row>
        <row r="1316">
          <cell r="B1316">
            <v>18199</v>
          </cell>
          <cell r="C1316">
            <v>13249</v>
          </cell>
          <cell r="D1316">
            <v>159441</v>
          </cell>
          <cell r="E1316" t="str">
            <v>Matthew Griffiths</v>
          </cell>
          <cell r="F1316" t="str">
            <v>SE Manager, Channel &amp; SI</v>
          </cell>
          <cell r="G1316" t="str">
            <v>Employee</v>
          </cell>
          <cell r="H1316" t="str">
            <v>EMEA Sales</v>
          </cell>
          <cell r="I1316" t="str">
            <v>LONDON - HOME</v>
          </cell>
          <cell r="J1316" t="str">
            <v>United Kingdom</v>
          </cell>
          <cell r="K1316">
            <v>43277</v>
          </cell>
          <cell r="L1316" t="str">
            <v>EMEA</v>
          </cell>
          <cell r="M1316" t="str">
            <v>E41M</v>
          </cell>
          <cell r="N1316" t="str">
            <v>E</v>
          </cell>
          <cell r="O1316" t="str">
            <v>4</v>
          </cell>
          <cell r="P1316" t="str">
            <v>Regular</v>
          </cell>
          <cell r="R1316">
            <v>1</v>
          </cell>
          <cell r="U1316" t="str">
            <v>GBP</v>
          </cell>
          <cell r="V1316" t="str">
            <v>EMEA Sales</v>
          </cell>
          <cell r="W1316" t="str">
            <v>Bruno Darmon</v>
          </cell>
          <cell r="Y1316" t="str">
            <v>Eligible</v>
          </cell>
          <cell r="Z1316">
            <v>85000</v>
          </cell>
          <cell r="AA1316">
            <v>116897.29669666746</v>
          </cell>
          <cell r="AB1316">
            <v>110000</v>
          </cell>
          <cell r="AC1316">
            <v>151278.85454862847</v>
          </cell>
          <cell r="AD1316">
            <v>4</v>
          </cell>
          <cell r="AE1316" t="str">
            <v>E41</v>
          </cell>
          <cell r="AF1316">
            <v>80000</v>
          </cell>
          <cell r="AG1316">
            <v>130000</v>
          </cell>
          <cell r="AH1316">
            <v>0.6</v>
          </cell>
          <cell r="AI1316">
            <v>3</v>
          </cell>
          <cell r="AJ1316">
            <v>0</v>
          </cell>
          <cell r="AK1316">
            <v>110000</v>
          </cell>
          <cell r="AL1316">
            <v>0</v>
          </cell>
          <cell r="AM1316">
            <v>151278.85454862847</v>
          </cell>
          <cell r="AN1316">
            <v>0</v>
          </cell>
          <cell r="AO1316">
            <v>-0.15384615384615385</v>
          </cell>
          <cell r="AP1316" t="str">
            <v>Already received an increase</v>
          </cell>
          <cell r="AQ1316">
            <v>33000</v>
          </cell>
          <cell r="AR1316">
            <v>265000</v>
          </cell>
          <cell r="AS1316">
            <v>0.33</v>
          </cell>
          <cell r="AT1316">
            <v>1</v>
          </cell>
          <cell r="AU1316">
            <v>0</v>
          </cell>
          <cell r="AV1316">
            <v>110000</v>
          </cell>
          <cell r="AW1316">
            <v>151278.85454862847</v>
          </cell>
          <cell r="AX1316">
            <v>0</v>
          </cell>
          <cell r="AY1316">
            <v>0</v>
          </cell>
          <cell r="AZ1316" t="str">
            <v>commission</v>
          </cell>
          <cell r="BA1316" t="str">
            <v>commissionEligible</v>
          </cell>
          <cell r="BB1316" t="str">
            <v>commissionUnited Kingdom</v>
          </cell>
          <cell r="BC1316" t="str">
            <v xml:space="preserve">commissionUnited Kingdom </v>
          </cell>
          <cell r="BH1316">
            <v>4</v>
          </cell>
        </row>
        <row r="1317">
          <cell r="B1317">
            <v>17924</v>
          </cell>
          <cell r="C1317">
            <v>12922</v>
          </cell>
          <cell r="D1317">
            <v>155762</v>
          </cell>
          <cell r="E1317" t="str">
            <v>Rudy Malka</v>
          </cell>
          <cell r="F1317" t="str">
            <v>Security Engineer Team Leader Channel, GSI, Partner Alliance</v>
          </cell>
          <cell r="G1317" t="str">
            <v>Employee</v>
          </cell>
          <cell r="H1317" t="str">
            <v>EMEA Sales</v>
          </cell>
          <cell r="I1317" t="str">
            <v>PARIS</v>
          </cell>
          <cell r="J1317" t="str">
            <v>France</v>
          </cell>
          <cell r="K1317">
            <v>43213</v>
          </cell>
          <cell r="L1317" t="str">
            <v>EMEA</v>
          </cell>
          <cell r="M1317" t="str">
            <v>E41M</v>
          </cell>
          <cell r="N1317" t="str">
            <v>E</v>
          </cell>
          <cell r="O1317" t="str">
            <v>4</v>
          </cell>
          <cell r="P1317" t="str">
            <v>Regular</v>
          </cell>
          <cell r="R1317">
            <v>1</v>
          </cell>
          <cell r="U1317" t="str">
            <v>EUR</v>
          </cell>
          <cell r="V1317" t="str">
            <v>EMEA Sales</v>
          </cell>
          <cell r="W1317" t="str">
            <v>Bruno Darmon</v>
          </cell>
          <cell r="Y1317" t="str">
            <v>Eligible</v>
          </cell>
          <cell r="Z1317">
            <v>105000</v>
          </cell>
          <cell r="AA1317">
            <v>127653.28689573896</v>
          </cell>
          <cell r="AB1317">
            <v>105000</v>
          </cell>
          <cell r="AC1317">
            <v>127653.28689573896</v>
          </cell>
          <cell r="AD1317">
            <v>4</v>
          </cell>
          <cell r="AE1317" t="str">
            <v>E41</v>
          </cell>
          <cell r="AF1317">
            <v>90000</v>
          </cell>
          <cell r="AG1317">
            <v>130000</v>
          </cell>
          <cell r="AH1317">
            <v>0.37</v>
          </cell>
          <cell r="AI1317">
            <v>2</v>
          </cell>
          <cell r="AJ1317">
            <v>0</v>
          </cell>
          <cell r="AK1317">
            <v>110250</v>
          </cell>
          <cell r="AL1317">
            <v>5.0000000000000044E-2</v>
          </cell>
          <cell r="AM1317">
            <v>134035.9512405259</v>
          </cell>
          <cell r="AN1317">
            <v>6382.6643447869428</v>
          </cell>
          <cell r="AO1317">
            <v>-0.15192307692307694</v>
          </cell>
          <cell r="AQ1317">
            <v>43000</v>
          </cell>
          <cell r="AR1317">
            <v>305000</v>
          </cell>
          <cell r="AS1317">
            <v>0.23</v>
          </cell>
          <cell r="AT1317">
            <v>1</v>
          </cell>
          <cell r="AU1317">
            <v>0</v>
          </cell>
          <cell r="AV1317">
            <v>110250</v>
          </cell>
          <cell r="AW1317">
            <v>134035.9512405259</v>
          </cell>
          <cell r="AX1317">
            <v>5.0000000000000044E-2</v>
          </cell>
          <cell r="AY1317">
            <v>6382.6643447869428</v>
          </cell>
          <cell r="AZ1317" t="str">
            <v>commission</v>
          </cell>
          <cell r="BA1317" t="str">
            <v>commissionEligible</v>
          </cell>
          <cell r="BB1317" t="str">
            <v>commissionFrance</v>
          </cell>
          <cell r="BC1317" t="str">
            <v xml:space="preserve">commissionFrance </v>
          </cell>
          <cell r="BH1317">
            <v>4</v>
          </cell>
        </row>
        <row r="1318">
          <cell r="B1318">
            <v>21077</v>
          </cell>
          <cell r="C1318">
            <v>16164</v>
          </cell>
          <cell r="D1318">
            <v>153438</v>
          </cell>
          <cell r="E1318" t="str">
            <v>Pierre Bontoux</v>
          </cell>
          <cell r="F1318" t="str">
            <v>Territory Account Manager</v>
          </cell>
          <cell r="G1318" t="str">
            <v>Employee</v>
          </cell>
          <cell r="H1318" t="str">
            <v>EMEA Sales</v>
          </cell>
          <cell r="I1318" t="str">
            <v>ZURICH - HOME</v>
          </cell>
          <cell r="J1318" t="str">
            <v>Switzerland</v>
          </cell>
          <cell r="K1318">
            <v>43922</v>
          </cell>
          <cell r="L1318" t="str">
            <v>EMEA</v>
          </cell>
          <cell r="M1318" t="str">
            <v>S43P</v>
          </cell>
          <cell r="N1318" t="str">
            <v>S</v>
          </cell>
          <cell r="O1318" t="str">
            <v>4</v>
          </cell>
          <cell r="P1318" t="str">
            <v>Regular</v>
          </cell>
          <cell r="R1318">
            <v>1</v>
          </cell>
          <cell r="U1318" t="str">
            <v>CHF</v>
          </cell>
          <cell r="V1318" t="str">
            <v>EMEA Sales</v>
          </cell>
          <cell r="W1318" t="str">
            <v>Bruno Darmon</v>
          </cell>
          <cell r="Y1318" t="str">
            <v>Eligible</v>
          </cell>
          <cell r="Z1318">
            <v>150000</v>
          </cell>
          <cell r="AA1318">
            <v>169219.40232614792</v>
          </cell>
          <cell r="AB1318">
            <v>150000</v>
          </cell>
          <cell r="AC1318">
            <v>169219.40232614792</v>
          </cell>
          <cell r="AD1318">
            <v>3</v>
          </cell>
          <cell r="AE1318" t="str">
            <v>S43</v>
          </cell>
          <cell r="AF1318">
            <v>170000</v>
          </cell>
          <cell r="AG1318">
            <v>255000</v>
          </cell>
          <cell r="AH1318">
            <v>0</v>
          </cell>
          <cell r="AI1318">
            <v>1</v>
          </cell>
          <cell r="AJ1318">
            <v>0</v>
          </cell>
          <cell r="AK1318">
            <v>156000</v>
          </cell>
          <cell r="AL1318">
            <v>4.0000000000000036E-2</v>
          </cell>
          <cell r="AM1318">
            <v>175988.17841919383</v>
          </cell>
          <cell r="AN1318">
            <v>6768.776093045919</v>
          </cell>
          <cell r="AO1318">
            <v>-0.38823529411764701</v>
          </cell>
          <cell r="AQ1318">
            <v>99300</v>
          </cell>
          <cell r="AR1318">
            <v>380000</v>
          </cell>
          <cell r="AS1318">
            <v>0.18</v>
          </cell>
          <cell r="AT1318">
            <v>1</v>
          </cell>
          <cell r="AU1318">
            <v>0</v>
          </cell>
          <cell r="AV1318">
            <v>156000</v>
          </cell>
          <cell r="AW1318">
            <v>175988.17841919383</v>
          </cell>
          <cell r="AX1318">
            <v>4.0000000000000036E-2</v>
          </cell>
          <cell r="AY1318">
            <v>6768.776093045919</v>
          </cell>
          <cell r="AZ1318" t="str">
            <v>commission</v>
          </cell>
          <cell r="BA1318" t="str">
            <v>commissionEligible</v>
          </cell>
          <cell r="BB1318" t="str">
            <v>commissionSwitzerland</v>
          </cell>
          <cell r="BC1318" t="str">
            <v xml:space="preserve">commissionSwitzerland </v>
          </cell>
        </row>
        <row r="1319">
          <cell r="B1319">
            <v>11506</v>
          </cell>
          <cell r="C1319">
            <v>4255</v>
          </cell>
          <cell r="D1319">
            <v>199582</v>
          </cell>
          <cell r="E1319" t="str">
            <v>Ruta Hohendorf</v>
          </cell>
          <cell r="F1319" t="str">
            <v>Sales Enablement Specialist</v>
          </cell>
          <cell r="G1319" t="str">
            <v>Employee</v>
          </cell>
          <cell r="H1319" t="str">
            <v>EMEA Sales</v>
          </cell>
          <cell r="I1319" t="str">
            <v>MUNICH</v>
          </cell>
          <cell r="J1319" t="str">
            <v>Germany</v>
          </cell>
          <cell r="K1319">
            <v>41526</v>
          </cell>
          <cell r="L1319" t="str">
            <v>EMEA</v>
          </cell>
          <cell r="M1319" t="str">
            <v>M55P</v>
          </cell>
          <cell r="N1319" t="str">
            <v>M</v>
          </cell>
          <cell r="O1319" t="str">
            <v>5</v>
          </cell>
          <cell r="P1319" t="str">
            <v>Regular</v>
          </cell>
          <cell r="S1319">
            <v>1</v>
          </cell>
          <cell r="U1319" t="str">
            <v>EUR</v>
          </cell>
          <cell r="V1319" t="str">
            <v>EMEA Sales</v>
          </cell>
          <cell r="W1319" t="str">
            <v>Bruno Darmon</v>
          </cell>
          <cell r="Y1319" t="str">
            <v>Eligible</v>
          </cell>
          <cell r="Z1319">
            <v>90000</v>
          </cell>
          <cell r="AA1319">
            <v>109417.10305349053</v>
          </cell>
          <cell r="AB1319">
            <v>90000</v>
          </cell>
          <cell r="AC1319">
            <v>109417.10305349053</v>
          </cell>
          <cell r="AD1319">
            <v>3</v>
          </cell>
          <cell r="AE1319" t="str">
            <v>M55</v>
          </cell>
          <cell r="AF1319">
            <v>60000</v>
          </cell>
          <cell r="AG1319">
            <v>90000</v>
          </cell>
          <cell r="AH1319">
            <v>1</v>
          </cell>
          <cell r="AI1319">
            <v>5</v>
          </cell>
          <cell r="AJ1319">
            <v>0</v>
          </cell>
          <cell r="AK1319">
            <v>90000</v>
          </cell>
          <cell r="AL1319">
            <v>0</v>
          </cell>
          <cell r="AM1319">
            <v>109417.10305349053</v>
          </cell>
          <cell r="AN1319">
            <v>0</v>
          </cell>
          <cell r="AO1319">
            <v>0</v>
          </cell>
          <cell r="AP1319" t="str">
            <v>At the top of the range</v>
          </cell>
          <cell r="AQ1319">
            <v>58500</v>
          </cell>
          <cell r="AR1319">
            <v>390000</v>
          </cell>
          <cell r="AS1319">
            <v>0.09</v>
          </cell>
          <cell r="AT1319">
            <v>1</v>
          </cell>
          <cell r="AU1319">
            <v>0</v>
          </cell>
          <cell r="AV1319">
            <v>90000</v>
          </cell>
          <cell r="AW1319">
            <v>109417.10305349053</v>
          </cell>
          <cell r="AX1319">
            <v>0</v>
          </cell>
          <cell r="AY1319">
            <v>0</v>
          </cell>
          <cell r="AZ1319" t="str">
            <v>Target Bonus</v>
          </cell>
          <cell r="BA1319" t="str">
            <v>Target BonusEligible</v>
          </cell>
          <cell r="BB1319" t="str">
            <v>Target BonusGermany</v>
          </cell>
          <cell r="BC1319" t="str">
            <v>Target BonusGermany Employee</v>
          </cell>
          <cell r="BE1319" t="str">
            <v>Employee</v>
          </cell>
          <cell r="BF1319">
            <v>7500</v>
          </cell>
          <cell r="BG1319">
            <v>9000</v>
          </cell>
          <cell r="BH1319">
            <v>3</v>
          </cell>
          <cell r="BJ1319">
            <v>18000</v>
          </cell>
          <cell r="BK1319">
            <v>18000</v>
          </cell>
          <cell r="BL1319">
            <v>18000</v>
          </cell>
        </row>
        <row r="1320">
          <cell r="B1320">
            <v>18465</v>
          </cell>
          <cell r="C1320">
            <v>13511</v>
          </cell>
          <cell r="D1320">
            <v>195972</v>
          </cell>
          <cell r="E1320" t="str">
            <v>Tariq Bowen</v>
          </cell>
          <cell r="F1320" t="str">
            <v>Partner Development Manager</v>
          </cell>
          <cell r="G1320" t="str">
            <v>Employee</v>
          </cell>
          <cell r="H1320" t="str">
            <v>EMEA Sales</v>
          </cell>
          <cell r="I1320" t="str">
            <v>LONDON - HOME</v>
          </cell>
          <cell r="J1320" t="str">
            <v>United Kingdom</v>
          </cell>
          <cell r="K1320">
            <v>43327</v>
          </cell>
          <cell r="L1320" t="str">
            <v>EMEA</v>
          </cell>
          <cell r="M1320" t="str">
            <v>M65P</v>
          </cell>
          <cell r="N1320" t="str">
            <v>M</v>
          </cell>
          <cell r="O1320" t="str">
            <v>6</v>
          </cell>
          <cell r="P1320" t="str">
            <v>Regular</v>
          </cell>
          <cell r="S1320">
            <v>1</v>
          </cell>
          <cell r="U1320" t="str">
            <v>GBP</v>
          </cell>
          <cell r="V1320" t="str">
            <v>EMEA Sales</v>
          </cell>
          <cell r="W1320" t="str">
            <v>Bruno Darmon</v>
          </cell>
          <cell r="Y1320" t="str">
            <v>Eligible</v>
          </cell>
          <cell r="Z1320">
            <v>60000</v>
          </cell>
          <cell r="AA1320">
            <v>82515.738844706444</v>
          </cell>
          <cell r="AB1320">
            <v>60000</v>
          </cell>
          <cell r="AC1320">
            <v>82515.738844706444</v>
          </cell>
          <cell r="AD1320">
            <v>3</v>
          </cell>
          <cell r="AE1320" t="str">
            <v>M65</v>
          </cell>
          <cell r="AF1320">
            <v>40000</v>
          </cell>
          <cell r="AG1320">
            <v>60000</v>
          </cell>
          <cell r="AH1320">
            <v>1</v>
          </cell>
          <cell r="AI1320">
            <v>5</v>
          </cell>
          <cell r="AJ1320">
            <v>0</v>
          </cell>
          <cell r="AK1320">
            <v>60000</v>
          </cell>
          <cell r="AL1320">
            <v>0</v>
          </cell>
          <cell r="AM1320">
            <v>82515.738844706444</v>
          </cell>
          <cell r="AN1320">
            <v>0</v>
          </cell>
          <cell r="AO1320">
            <v>0</v>
          </cell>
          <cell r="AP1320" t="str">
            <v>At the top of the range</v>
          </cell>
          <cell r="AQ1320">
            <v>33000</v>
          </cell>
          <cell r="AR1320">
            <v>265000</v>
          </cell>
          <cell r="AS1320">
            <v>0.11</v>
          </cell>
          <cell r="AT1320">
            <v>1</v>
          </cell>
          <cell r="AU1320">
            <v>0</v>
          </cell>
          <cell r="AV1320">
            <v>60000</v>
          </cell>
          <cell r="AW1320">
            <v>82515.738844706444</v>
          </cell>
          <cell r="AX1320">
            <v>0</v>
          </cell>
          <cell r="AY1320">
            <v>0</v>
          </cell>
          <cell r="AZ1320" t="str">
            <v>Target Bonus</v>
          </cell>
          <cell r="BA1320" t="str">
            <v>Target BonusEligible</v>
          </cell>
          <cell r="BB1320" t="str">
            <v>Target BonusUnited Kingdom</v>
          </cell>
          <cell r="BC1320" t="str">
            <v>Target BonusUnited Kingdom Employee</v>
          </cell>
          <cell r="BE1320" t="str">
            <v>Employee</v>
          </cell>
          <cell r="BF1320">
            <v>5000</v>
          </cell>
          <cell r="BG1320">
            <v>11000</v>
          </cell>
          <cell r="BH1320">
            <v>5</v>
          </cell>
          <cell r="BJ1320">
            <v>12000</v>
          </cell>
          <cell r="BK1320">
            <v>12000</v>
          </cell>
          <cell r="BL1320">
            <v>12000</v>
          </cell>
        </row>
        <row r="1321">
          <cell r="B1321">
            <v>15444</v>
          </cell>
          <cell r="C1321">
            <v>10407</v>
          </cell>
          <cell r="D1321">
            <v>97295</v>
          </cell>
          <cell r="E1321" t="str">
            <v>Gizem Poslu Ovant</v>
          </cell>
          <cell r="F1321" t="str">
            <v xml:space="preserve">Distribution Manager </v>
          </cell>
          <cell r="G1321" t="str">
            <v>Employee</v>
          </cell>
          <cell r="H1321" t="str">
            <v>EMEA Sales</v>
          </cell>
          <cell r="I1321" t="str">
            <v>ISTANBUL</v>
          </cell>
          <cell r="J1321" t="str">
            <v>Turkey</v>
          </cell>
          <cell r="K1321">
            <v>42583</v>
          </cell>
          <cell r="L1321" t="str">
            <v>EMEA</v>
          </cell>
          <cell r="M1321" t="str">
            <v>S51P</v>
          </cell>
          <cell r="N1321" t="str">
            <v>S</v>
          </cell>
          <cell r="O1321" t="str">
            <v>5</v>
          </cell>
          <cell r="P1321" t="str">
            <v>Regular</v>
          </cell>
          <cell r="R1321">
            <v>1</v>
          </cell>
          <cell r="U1321" t="str">
            <v>USD</v>
          </cell>
          <cell r="V1321" t="str">
            <v>EMEA Sales</v>
          </cell>
          <cell r="W1321" t="str">
            <v>Bruno Darmon</v>
          </cell>
          <cell r="Y1321" t="str">
            <v>Eligible</v>
          </cell>
          <cell r="Z1321">
            <v>40071.428571428572</v>
          </cell>
          <cell r="AA1321">
            <v>40071.428571428572</v>
          </cell>
          <cell r="AB1321">
            <v>64300</v>
          </cell>
          <cell r="AC1321">
            <v>64300</v>
          </cell>
          <cell r="AD1321">
            <v>3</v>
          </cell>
          <cell r="AE1321" t="str">
            <v>S51</v>
          </cell>
          <cell r="AF1321">
            <v>71000</v>
          </cell>
          <cell r="AG1321">
            <v>115000</v>
          </cell>
          <cell r="AH1321">
            <v>0</v>
          </cell>
          <cell r="AI1321">
            <v>1</v>
          </cell>
          <cell r="AJ1321">
            <v>0</v>
          </cell>
          <cell r="AK1321">
            <v>64300</v>
          </cell>
          <cell r="AL1321">
            <v>0</v>
          </cell>
          <cell r="AM1321">
            <v>64300</v>
          </cell>
          <cell r="AN1321">
            <v>0</v>
          </cell>
          <cell r="AO1321">
            <v>-0.44086956521739129</v>
          </cell>
          <cell r="AQ1321">
            <v>22857.142857142859</v>
          </cell>
          <cell r="AR1321">
            <v>207150</v>
          </cell>
          <cell r="AS1321">
            <v>0.22</v>
          </cell>
          <cell r="AT1321">
            <v>1</v>
          </cell>
          <cell r="AU1321">
            <v>0</v>
          </cell>
          <cell r="AV1321">
            <v>64300</v>
          </cell>
          <cell r="AW1321">
            <v>64300</v>
          </cell>
          <cell r="AX1321">
            <v>0</v>
          </cell>
          <cell r="AY1321">
            <v>0</v>
          </cell>
          <cell r="AZ1321" t="str">
            <v>commission</v>
          </cell>
          <cell r="BA1321" t="str">
            <v>commissionEligible</v>
          </cell>
          <cell r="BB1321" t="str">
            <v>commissionTurkey</v>
          </cell>
          <cell r="BC1321" t="str">
            <v xml:space="preserve">commissionTurkey </v>
          </cell>
          <cell r="BH1321">
            <v>3</v>
          </cell>
        </row>
        <row r="1322">
          <cell r="B1322">
            <v>20007</v>
          </cell>
          <cell r="C1322">
            <v>15099</v>
          </cell>
          <cell r="D1322">
            <v>196552</v>
          </cell>
          <cell r="E1322" t="str">
            <v>Avi Marek</v>
          </cell>
          <cell r="F1322" t="str">
            <v>Channel Account Manager</v>
          </cell>
          <cell r="G1322" t="str">
            <v>Employee</v>
          </cell>
          <cell r="H1322" t="str">
            <v>EMEA Sales</v>
          </cell>
          <cell r="I1322" t="str">
            <v>TEL-AVIV</v>
          </cell>
          <cell r="J1322" t="str">
            <v>Israel</v>
          </cell>
          <cell r="K1322">
            <v>43654</v>
          </cell>
          <cell r="L1322" t="str">
            <v>IL</v>
          </cell>
          <cell r="M1322" t="str">
            <v>S41P</v>
          </cell>
          <cell r="N1322" t="str">
            <v>S</v>
          </cell>
          <cell r="O1322" t="str">
            <v>4</v>
          </cell>
          <cell r="P1322" t="str">
            <v>Regular</v>
          </cell>
          <cell r="R1322">
            <v>1</v>
          </cell>
          <cell r="U1322" t="str">
            <v>ILS</v>
          </cell>
          <cell r="V1322" t="str">
            <v>EMEA Sales</v>
          </cell>
          <cell r="W1322" t="str">
            <v>Bruno Darmon</v>
          </cell>
          <cell r="Y1322" t="str">
            <v>Eligible</v>
          </cell>
          <cell r="Z1322">
            <v>39000</v>
          </cell>
          <cell r="AA1322">
            <v>143778.80184331798</v>
          </cell>
          <cell r="AB1322">
            <v>39000</v>
          </cell>
          <cell r="AC1322">
            <v>143778.80184331798</v>
          </cell>
          <cell r="AD1322">
            <v>2</v>
          </cell>
          <cell r="AE1322" t="str">
            <v>S41</v>
          </cell>
          <cell r="AF1322">
            <v>32000</v>
          </cell>
          <cell r="AG1322">
            <v>48000</v>
          </cell>
          <cell r="AH1322">
            <v>0.43</v>
          </cell>
          <cell r="AI1322">
            <v>2</v>
          </cell>
          <cell r="AJ1322">
            <v>0</v>
          </cell>
          <cell r="AK1322">
            <v>39000</v>
          </cell>
          <cell r="AL1322">
            <v>0</v>
          </cell>
          <cell r="AM1322">
            <v>143778.80184331798</v>
          </cell>
          <cell r="AN1322">
            <v>0</v>
          </cell>
          <cell r="AO1322">
            <v>-0.1875</v>
          </cell>
          <cell r="AP1322" t="str">
            <v>Rated 2 - no recommendation</v>
          </cell>
          <cell r="AQ1322">
            <v>6500</v>
          </cell>
          <cell r="AR1322">
            <v>86000</v>
          </cell>
          <cell r="AS1322">
            <v>0.4</v>
          </cell>
          <cell r="AT1322">
            <v>1</v>
          </cell>
          <cell r="AU1322">
            <v>0</v>
          </cell>
          <cell r="AV1322">
            <v>39000</v>
          </cell>
          <cell r="AW1322">
            <v>143778.80184331798</v>
          </cell>
          <cell r="AX1322">
            <v>0</v>
          </cell>
          <cell r="AY1322">
            <v>0</v>
          </cell>
          <cell r="AZ1322" t="str">
            <v>commission</v>
          </cell>
          <cell r="BA1322" t="str">
            <v>commissionEligible</v>
          </cell>
          <cell r="BB1322" t="str">
            <v>commissionIsrael</v>
          </cell>
          <cell r="BC1322" t="str">
            <v xml:space="preserve">commissionIsrael </v>
          </cell>
          <cell r="BH1322">
            <v>3</v>
          </cell>
        </row>
        <row r="1323">
          <cell r="B1323">
            <v>18031</v>
          </cell>
          <cell r="C1323">
            <v>13082</v>
          </cell>
          <cell r="D1323">
            <v>156200</v>
          </cell>
          <cell r="E1323" t="str">
            <v>Baruch Siman Tov</v>
          </cell>
          <cell r="F1323" t="str">
            <v>Major Account Manager</v>
          </cell>
          <cell r="G1323" t="str">
            <v>Employee</v>
          </cell>
          <cell r="H1323" t="str">
            <v>EMEA Sales</v>
          </cell>
          <cell r="I1323" t="str">
            <v>TEL-AVIV</v>
          </cell>
          <cell r="J1323" t="str">
            <v>Israel</v>
          </cell>
          <cell r="K1323">
            <v>43220</v>
          </cell>
          <cell r="L1323" t="str">
            <v>IL</v>
          </cell>
          <cell r="M1323" t="str">
            <v>S53P</v>
          </cell>
          <cell r="N1323" t="str">
            <v>S</v>
          </cell>
          <cell r="O1323" t="str">
            <v>5</v>
          </cell>
          <cell r="P1323" t="str">
            <v>Regular</v>
          </cell>
          <cell r="R1323">
            <v>1</v>
          </cell>
          <cell r="U1323" t="str">
            <v>ILS</v>
          </cell>
          <cell r="V1323" t="str">
            <v>EMEA Sales</v>
          </cell>
          <cell r="W1323" t="str">
            <v>Bruno Darmon</v>
          </cell>
          <cell r="Y1323" t="str">
            <v>Eligible</v>
          </cell>
          <cell r="Z1323">
            <v>36950</v>
          </cell>
          <cell r="AA1323">
            <v>136221.19815668202</v>
          </cell>
          <cell r="AB1323">
            <v>36950</v>
          </cell>
          <cell r="AC1323">
            <v>136221.19815668202</v>
          </cell>
          <cell r="AD1323">
            <v>4</v>
          </cell>
          <cell r="AE1323" t="str">
            <v>S53</v>
          </cell>
          <cell r="AF1323">
            <v>27000</v>
          </cell>
          <cell r="AG1323">
            <v>41000</v>
          </cell>
          <cell r="AH1323">
            <v>0.71</v>
          </cell>
          <cell r="AI1323">
            <v>4</v>
          </cell>
          <cell r="AJ1323">
            <v>0</v>
          </cell>
          <cell r="AK1323">
            <v>38058.5</v>
          </cell>
          <cell r="AL1323">
            <v>3.0000000000000027E-2</v>
          </cell>
          <cell r="AM1323">
            <v>140307.8341013825</v>
          </cell>
          <cell r="AN1323">
            <v>4086.6359447004797</v>
          </cell>
          <cell r="AO1323">
            <v>-7.1743902439024398E-2</v>
          </cell>
          <cell r="AQ1323">
            <v>6500</v>
          </cell>
          <cell r="AR1323">
            <v>86000</v>
          </cell>
          <cell r="AS1323">
            <v>0.38</v>
          </cell>
          <cell r="AT1323">
            <v>1</v>
          </cell>
          <cell r="AU1323">
            <v>0</v>
          </cell>
          <cell r="AV1323">
            <v>38058.5</v>
          </cell>
          <cell r="AW1323">
            <v>140307.8341013825</v>
          </cell>
          <cell r="AX1323">
            <v>3.0000000000000027E-2</v>
          </cell>
          <cell r="AY1323">
            <v>4086.6359447004797</v>
          </cell>
          <cell r="AZ1323" t="str">
            <v>commission</v>
          </cell>
          <cell r="BA1323" t="str">
            <v>commissionEligible</v>
          </cell>
          <cell r="BB1323" t="str">
            <v>commissionIsrael</v>
          </cell>
          <cell r="BC1323" t="str">
            <v xml:space="preserve">commissionIsrael </v>
          </cell>
          <cell r="BH1323">
            <v>3</v>
          </cell>
        </row>
        <row r="1324">
          <cell r="B1324">
            <v>21335</v>
          </cell>
          <cell r="C1324">
            <v>16422</v>
          </cell>
          <cell r="D1324">
            <v>233443</v>
          </cell>
          <cell r="E1324" t="str">
            <v>Biji Badar</v>
          </cell>
          <cell r="F1324" t="str">
            <v>Major Account Manager</v>
          </cell>
          <cell r="G1324" t="str">
            <v>Employee</v>
          </cell>
          <cell r="H1324" t="str">
            <v>EMEA Sales</v>
          </cell>
          <cell r="I1324" t="str">
            <v>DUBAI</v>
          </cell>
          <cell r="J1324" t="str">
            <v>United Arab Emirates</v>
          </cell>
          <cell r="K1324">
            <v>43976</v>
          </cell>
          <cell r="L1324" t="str">
            <v>EMEA</v>
          </cell>
          <cell r="M1324" t="str">
            <v>S43P</v>
          </cell>
          <cell r="N1324" t="str">
            <v>S</v>
          </cell>
          <cell r="O1324" t="str">
            <v>4</v>
          </cell>
          <cell r="P1324" t="str">
            <v>Regular</v>
          </cell>
          <cell r="R1324">
            <v>1</v>
          </cell>
          <cell r="U1324" t="str">
            <v>AED</v>
          </cell>
          <cell r="V1324" t="str">
            <v>EMEA Sales</v>
          </cell>
          <cell r="W1324" t="str">
            <v>Bruno Darmon</v>
          </cell>
          <cell r="Y1324" t="str">
            <v>Eligible</v>
          </cell>
          <cell r="Z1324">
            <v>560000</v>
          </cell>
          <cell r="AA1324">
            <v>152484.68345813479</v>
          </cell>
          <cell r="AB1324">
            <v>560000</v>
          </cell>
          <cell r="AC1324">
            <v>152484.68345813479</v>
          </cell>
          <cell r="AD1324">
            <v>4</v>
          </cell>
          <cell r="AE1324" t="str">
            <v>S43</v>
          </cell>
          <cell r="AF1324">
            <v>500000</v>
          </cell>
          <cell r="AG1324">
            <v>800000</v>
          </cell>
          <cell r="AH1324">
            <v>0.2</v>
          </cell>
          <cell r="AI1324">
            <v>2</v>
          </cell>
          <cell r="AJ1324">
            <v>0</v>
          </cell>
          <cell r="AK1324">
            <v>588000</v>
          </cell>
          <cell r="AL1324">
            <v>5.0000000000000044E-2</v>
          </cell>
          <cell r="AM1324">
            <v>160108.91763104152</v>
          </cell>
          <cell r="AN1324">
            <v>7624.2341729067266</v>
          </cell>
          <cell r="AO1324">
            <v>-0.26500000000000001</v>
          </cell>
          <cell r="AQ1324">
            <v>280000</v>
          </cell>
          <cell r="AR1324">
            <v>920000</v>
          </cell>
          <cell r="AS1324">
            <v>0.43</v>
          </cell>
          <cell r="AT1324">
            <v>1</v>
          </cell>
          <cell r="AU1324">
            <v>0</v>
          </cell>
          <cell r="AV1324">
            <v>588000</v>
          </cell>
          <cell r="AW1324">
            <v>160108.91763104152</v>
          </cell>
          <cell r="AX1324">
            <v>5.0000000000000044E-2</v>
          </cell>
          <cell r="AY1324">
            <v>7624.2341729067266</v>
          </cell>
          <cell r="AZ1324" t="str">
            <v>commission</v>
          </cell>
          <cell r="BA1324" t="str">
            <v>commissionEligible</v>
          </cell>
          <cell r="BB1324" t="str">
            <v>commissionUnited Arab Emirates</v>
          </cell>
          <cell r="BC1324" t="str">
            <v xml:space="preserve">commissionUnited Arab Emirates </v>
          </cell>
        </row>
        <row r="1325">
          <cell r="B1325">
            <v>18267</v>
          </cell>
          <cell r="C1325">
            <v>13317</v>
          </cell>
          <cell r="D1325">
            <v>163763</v>
          </cell>
          <cell r="E1325" t="str">
            <v>Elad Cohen</v>
          </cell>
          <cell r="F1325" t="str">
            <v>Channel Account Manager</v>
          </cell>
          <cell r="G1325" t="str">
            <v>Employee</v>
          </cell>
          <cell r="H1325" t="str">
            <v>EMEA Sales</v>
          </cell>
          <cell r="I1325" t="str">
            <v>TEL-AVIV</v>
          </cell>
          <cell r="J1325" t="str">
            <v>Israel</v>
          </cell>
          <cell r="K1325">
            <v>43290</v>
          </cell>
          <cell r="L1325" t="str">
            <v>IL</v>
          </cell>
          <cell r="M1325" t="str">
            <v>S41P</v>
          </cell>
          <cell r="N1325" t="str">
            <v>S</v>
          </cell>
          <cell r="O1325" t="str">
            <v>4</v>
          </cell>
          <cell r="P1325" t="str">
            <v>Regular</v>
          </cell>
          <cell r="R1325">
            <v>1</v>
          </cell>
          <cell r="U1325" t="str">
            <v>ILS</v>
          </cell>
          <cell r="V1325" t="str">
            <v>EMEA Sales</v>
          </cell>
          <cell r="W1325" t="str">
            <v>Bruno Darmon</v>
          </cell>
          <cell r="Y1325" t="str">
            <v>Eligible</v>
          </cell>
          <cell r="Z1325">
            <v>38180</v>
          </cell>
          <cell r="AA1325">
            <v>140755.76036866358</v>
          </cell>
          <cell r="AB1325">
            <v>38180</v>
          </cell>
          <cell r="AC1325">
            <v>140755.76036866358</v>
          </cell>
          <cell r="AD1325">
            <v>3</v>
          </cell>
          <cell r="AE1325" t="str">
            <v>S41</v>
          </cell>
          <cell r="AF1325">
            <v>32000</v>
          </cell>
          <cell r="AG1325">
            <v>48000</v>
          </cell>
          <cell r="AH1325">
            <v>0.38</v>
          </cell>
          <cell r="AI1325">
            <v>2</v>
          </cell>
          <cell r="AJ1325">
            <v>0</v>
          </cell>
          <cell r="AK1325">
            <v>39325.4</v>
          </cell>
          <cell r="AL1325">
            <v>3.0000000000000027E-2</v>
          </cell>
          <cell r="AM1325">
            <v>144978.43317972354</v>
          </cell>
          <cell r="AN1325">
            <v>4222.6728110599506</v>
          </cell>
          <cell r="AO1325">
            <v>-0.18072083333333333</v>
          </cell>
          <cell r="AQ1325">
            <v>6500</v>
          </cell>
          <cell r="AR1325">
            <v>86000</v>
          </cell>
          <cell r="AS1325">
            <v>0.39</v>
          </cell>
          <cell r="AT1325">
            <v>1</v>
          </cell>
          <cell r="AU1325">
            <v>0</v>
          </cell>
          <cell r="AV1325">
            <v>39325.4</v>
          </cell>
          <cell r="AW1325">
            <v>144978.43317972354</v>
          </cell>
          <cell r="AX1325">
            <v>3.0000000000000027E-2</v>
          </cell>
          <cell r="AY1325">
            <v>4222.6728110599506</v>
          </cell>
          <cell r="AZ1325" t="str">
            <v>commission</v>
          </cell>
          <cell r="BA1325" t="str">
            <v>commissionEligible</v>
          </cell>
          <cell r="BB1325" t="str">
            <v>commissionIsrael</v>
          </cell>
          <cell r="BC1325" t="str">
            <v xml:space="preserve">commissionIsrael </v>
          </cell>
          <cell r="BH1325">
            <v>3</v>
          </cell>
        </row>
        <row r="1326">
          <cell r="B1326">
            <v>9151</v>
          </cell>
          <cell r="C1326">
            <v>90013</v>
          </cell>
          <cell r="D1326">
            <v>243343</v>
          </cell>
          <cell r="E1326" t="str">
            <v>Elif Gunaydin</v>
          </cell>
          <cell r="F1326" t="str">
            <v>Channel Team Leader</v>
          </cell>
          <cell r="G1326" t="str">
            <v>Employee</v>
          </cell>
          <cell r="H1326" t="str">
            <v>EMEA Sales</v>
          </cell>
          <cell r="I1326" t="str">
            <v>ISTANBUL</v>
          </cell>
          <cell r="J1326" t="str">
            <v>Turkey</v>
          </cell>
          <cell r="K1326">
            <v>40595</v>
          </cell>
          <cell r="L1326" t="str">
            <v>EMEA</v>
          </cell>
          <cell r="M1326" t="str">
            <v>S41M</v>
          </cell>
          <cell r="N1326" t="str">
            <v>S</v>
          </cell>
          <cell r="O1326" t="str">
            <v>4</v>
          </cell>
          <cell r="P1326" t="str">
            <v>Regular</v>
          </cell>
          <cell r="R1326">
            <v>1</v>
          </cell>
          <cell r="U1326" t="str">
            <v>USD</v>
          </cell>
          <cell r="V1326" t="str">
            <v>EMEA Sales</v>
          </cell>
          <cell r="W1326" t="str">
            <v>Bruno Darmon</v>
          </cell>
          <cell r="Y1326" t="str">
            <v>Eligible</v>
          </cell>
          <cell r="Z1326">
            <v>70000</v>
          </cell>
          <cell r="AA1326">
            <v>70000</v>
          </cell>
          <cell r="AB1326">
            <v>110000</v>
          </cell>
          <cell r="AC1326">
            <v>110000</v>
          </cell>
          <cell r="AD1326">
            <v>3</v>
          </cell>
          <cell r="AE1326" t="str">
            <v>S41</v>
          </cell>
          <cell r="AF1326">
            <v>100000</v>
          </cell>
          <cell r="AG1326">
            <v>150000</v>
          </cell>
          <cell r="AH1326">
            <v>0</v>
          </cell>
          <cell r="AI1326">
            <v>1</v>
          </cell>
          <cell r="AJ1326">
            <v>0</v>
          </cell>
          <cell r="AK1326">
            <v>110000</v>
          </cell>
          <cell r="AL1326">
            <v>0</v>
          </cell>
          <cell r="AM1326">
            <v>110000</v>
          </cell>
          <cell r="AN1326">
            <v>0</v>
          </cell>
          <cell r="AO1326">
            <v>-0.26666666666666672</v>
          </cell>
          <cell r="AQ1326">
            <v>22857.142857142859</v>
          </cell>
          <cell r="AR1326">
            <v>207150</v>
          </cell>
          <cell r="AS1326">
            <v>0.47</v>
          </cell>
          <cell r="AT1326">
            <v>1</v>
          </cell>
          <cell r="AU1326">
            <v>0</v>
          </cell>
          <cell r="AV1326">
            <v>110000</v>
          </cell>
          <cell r="AW1326">
            <v>110000</v>
          </cell>
          <cell r="AX1326">
            <v>0</v>
          </cell>
          <cell r="AY1326">
            <v>0</v>
          </cell>
          <cell r="AZ1326" t="str">
            <v>commission</v>
          </cell>
          <cell r="BA1326" t="str">
            <v>commissionEligible</v>
          </cell>
          <cell r="BB1326" t="str">
            <v>commissionTurkey</v>
          </cell>
          <cell r="BC1326" t="str">
            <v xml:space="preserve">commissionTurkey </v>
          </cell>
          <cell r="BH1326">
            <v>4</v>
          </cell>
        </row>
        <row r="1327">
          <cell r="B1327">
            <v>13155</v>
          </cell>
          <cell r="C1327">
            <v>8184</v>
          </cell>
          <cell r="D1327">
            <v>59424</v>
          </cell>
          <cell r="E1327" t="str">
            <v>Erhan Cetin</v>
          </cell>
          <cell r="F1327" t="str">
            <v xml:space="preserve">Team Leader - Enterprise </v>
          </cell>
          <cell r="G1327" t="str">
            <v>Employee</v>
          </cell>
          <cell r="H1327" t="str">
            <v>EMEA Sales</v>
          </cell>
          <cell r="I1327" t="str">
            <v>ISTANBUL</v>
          </cell>
          <cell r="J1327" t="str">
            <v>Turkey</v>
          </cell>
          <cell r="K1327">
            <v>42079</v>
          </cell>
          <cell r="L1327" t="str">
            <v>EMEA</v>
          </cell>
          <cell r="M1327" t="str">
            <v>S43M</v>
          </cell>
          <cell r="N1327" t="str">
            <v>S</v>
          </cell>
          <cell r="O1327" t="str">
            <v>4</v>
          </cell>
          <cell r="P1327" t="str">
            <v>Regular</v>
          </cell>
          <cell r="R1327">
            <v>1</v>
          </cell>
          <cell r="U1327" t="str">
            <v>USD</v>
          </cell>
          <cell r="V1327" t="str">
            <v>EMEA Sales</v>
          </cell>
          <cell r="W1327" t="str">
            <v>Bruno Darmon</v>
          </cell>
          <cell r="Y1327" t="str">
            <v>Eligible</v>
          </cell>
          <cell r="Z1327">
            <v>72321.428571428565</v>
          </cell>
          <cell r="AA1327">
            <v>72321.428571428565</v>
          </cell>
          <cell r="AB1327">
            <v>110000</v>
          </cell>
          <cell r="AC1327">
            <v>110000</v>
          </cell>
          <cell r="AD1327">
            <v>3</v>
          </cell>
          <cell r="AE1327" t="str">
            <v>S43</v>
          </cell>
          <cell r="AF1327">
            <v>100000</v>
          </cell>
          <cell r="AG1327">
            <v>160000</v>
          </cell>
          <cell r="AH1327">
            <v>0</v>
          </cell>
          <cell r="AI1327">
            <v>1</v>
          </cell>
          <cell r="AJ1327">
            <v>0</v>
          </cell>
          <cell r="AK1327">
            <v>110000</v>
          </cell>
          <cell r="AL1327">
            <v>0</v>
          </cell>
          <cell r="AM1327">
            <v>110000</v>
          </cell>
          <cell r="AN1327">
            <v>0</v>
          </cell>
          <cell r="AO1327">
            <v>-0.3125</v>
          </cell>
          <cell r="AQ1327">
            <v>22857.142857142859</v>
          </cell>
          <cell r="AR1327">
            <v>207150</v>
          </cell>
          <cell r="AS1327">
            <v>0.47</v>
          </cell>
          <cell r="AT1327">
            <v>1</v>
          </cell>
          <cell r="AU1327">
            <v>0</v>
          </cell>
          <cell r="AV1327">
            <v>110000</v>
          </cell>
          <cell r="AW1327">
            <v>110000</v>
          </cell>
          <cell r="AX1327">
            <v>0</v>
          </cell>
          <cell r="AY1327">
            <v>0</v>
          </cell>
          <cell r="AZ1327" t="str">
            <v>commission</v>
          </cell>
          <cell r="BA1327" t="str">
            <v>commissionEligible</v>
          </cell>
          <cell r="BB1327" t="str">
            <v>commissionTurkey</v>
          </cell>
          <cell r="BC1327" t="str">
            <v xml:space="preserve">commissionTurkey </v>
          </cell>
          <cell r="BH1327">
            <v>4</v>
          </cell>
        </row>
        <row r="1328">
          <cell r="B1328">
            <v>18004</v>
          </cell>
          <cell r="C1328">
            <v>13042</v>
          </cell>
          <cell r="D1328">
            <v>95263</v>
          </cell>
          <cell r="E1328" t="str">
            <v>Evyatar Kivenson</v>
          </cell>
          <cell r="F1328" t="str">
            <v>Major Account Manager</v>
          </cell>
          <cell r="G1328" t="str">
            <v>Employee</v>
          </cell>
          <cell r="H1328" t="str">
            <v>EMEA Sales</v>
          </cell>
          <cell r="I1328" t="str">
            <v>TEL-AVIV</v>
          </cell>
          <cell r="J1328" t="str">
            <v>Israel</v>
          </cell>
          <cell r="K1328">
            <v>43220</v>
          </cell>
          <cell r="L1328" t="str">
            <v>IL</v>
          </cell>
          <cell r="M1328" t="str">
            <v>S53P</v>
          </cell>
          <cell r="N1328" t="str">
            <v>S</v>
          </cell>
          <cell r="O1328" t="str">
            <v>5</v>
          </cell>
          <cell r="P1328" t="str">
            <v>Regular</v>
          </cell>
          <cell r="R1328">
            <v>1</v>
          </cell>
          <cell r="U1328" t="str">
            <v>ILS</v>
          </cell>
          <cell r="V1328" t="str">
            <v>EMEA Sales</v>
          </cell>
          <cell r="W1328" t="str">
            <v>Bruno Darmon</v>
          </cell>
          <cell r="Y1328" t="str">
            <v>Eligible</v>
          </cell>
          <cell r="Z1328">
            <v>37821</v>
          </cell>
          <cell r="AA1328">
            <v>139432.25806451612</v>
          </cell>
          <cell r="AB1328">
            <v>37821</v>
          </cell>
          <cell r="AC1328">
            <v>139432.25806451612</v>
          </cell>
          <cell r="AD1328">
            <v>3</v>
          </cell>
          <cell r="AE1328" t="str">
            <v>S53</v>
          </cell>
          <cell r="AF1328">
            <v>27000</v>
          </cell>
          <cell r="AG1328">
            <v>41000</v>
          </cell>
          <cell r="AH1328">
            <v>0.77</v>
          </cell>
          <cell r="AI1328">
            <v>4</v>
          </cell>
          <cell r="AJ1328">
            <v>0</v>
          </cell>
          <cell r="AK1328">
            <v>38388.314999999995</v>
          </cell>
          <cell r="AL1328">
            <v>1.4999999999999902E-2</v>
          </cell>
          <cell r="AM1328">
            <v>141523.74193548385</v>
          </cell>
          <cell r="AN1328">
            <v>2091.4838709677279</v>
          </cell>
          <cell r="AO1328">
            <v>-6.369963414634161E-2</v>
          </cell>
          <cell r="AQ1328">
            <v>6500</v>
          </cell>
          <cell r="AR1328">
            <v>86000</v>
          </cell>
          <cell r="AS1328">
            <v>0.39</v>
          </cell>
          <cell r="AT1328">
            <v>1</v>
          </cell>
          <cell r="AU1328">
            <v>0</v>
          </cell>
          <cell r="AV1328">
            <v>38388.314999999995</v>
          </cell>
          <cell r="AW1328">
            <v>141523.74193548385</v>
          </cell>
          <cell r="AX1328">
            <v>1.4999999999999902E-2</v>
          </cell>
          <cell r="AY1328">
            <v>2091.4838709677279</v>
          </cell>
          <cell r="AZ1328" t="str">
            <v>commission</v>
          </cell>
          <cell r="BA1328" t="str">
            <v>commissionEligible</v>
          </cell>
          <cell r="BB1328" t="str">
            <v>commissionIsrael</v>
          </cell>
          <cell r="BC1328" t="str">
            <v xml:space="preserve">commissionIsrael </v>
          </cell>
          <cell r="BH1328">
            <v>3</v>
          </cell>
        </row>
        <row r="1329">
          <cell r="B1329">
            <v>10736</v>
          </cell>
          <cell r="C1329">
            <v>90026</v>
          </cell>
          <cell r="E1329" t="str">
            <v>Gonca Akyazi</v>
          </cell>
          <cell r="F1329" t="str">
            <v>Territory Account Manager</v>
          </cell>
          <cell r="G1329" t="str">
            <v>Employee</v>
          </cell>
          <cell r="H1329" t="str">
            <v>EMEA Sales</v>
          </cell>
          <cell r="I1329" t="str">
            <v>ISTANBUL</v>
          </cell>
          <cell r="J1329" t="str">
            <v>Turkey</v>
          </cell>
          <cell r="K1329">
            <v>41225</v>
          </cell>
          <cell r="L1329" t="str">
            <v>EMEA</v>
          </cell>
          <cell r="M1329" t="str">
            <v>S43P</v>
          </cell>
          <cell r="N1329" t="str">
            <v>S</v>
          </cell>
          <cell r="O1329" t="str">
            <v>4</v>
          </cell>
          <cell r="P1329" t="str">
            <v>Regular</v>
          </cell>
          <cell r="R1329">
            <v>1</v>
          </cell>
          <cell r="U1329" t="str">
            <v>USD</v>
          </cell>
          <cell r="V1329" t="str">
            <v>EMEA Sales</v>
          </cell>
          <cell r="W1329" t="str">
            <v>Bruno Darmon</v>
          </cell>
          <cell r="Y1329" t="str">
            <v>Eligible</v>
          </cell>
          <cell r="Z1329">
            <v>54514.285714285717</v>
          </cell>
          <cell r="AA1329">
            <v>54514.285714285717</v>
          </cell>
          <cell r="AB1329">
            <v>100000</v>
          </cell>
          <cell r="AC1329">
            <v>100000</v>
          </cell>
          <cell r="AD1329">
            <v>4</v>
          </cell>
          <cell r="AE1329" t="str">
            <v>S43</v>
          </cell>
          <cell r="AF1329">
            <v>100000</v>
          </cell>
          <cell r="AG1329">
            <v>160000</v>
          </cell>
          <cell r="AH1329">
            <v>0</v>
          </cell>
          <cell r="AI1329">
            <v>1</v>
          </cell>
          <cell r="AJ1329">
            <v>0</v>
          </cell>
          <cell r="AK1329">
            <v>100000</v>
          </cell>
          <cell r="AL1329">
            <v>0</v>
          </cell>
          <cell r="AM1329">
            <v>100000</v>
          </cell>
          <cell r="AN1329">
            <v>0</v>
          </cell>
          <cell r="AO1329">
            <v>-0.375</v>
          </cell>
          <cell r="AP1329" t="str">
            <v>Already received an increase</v>
          </cell>
          <cell r="AQ1329">
            <v>22857.142857142859</v>
          </cell>
          <cell r="AR1329">
            <v>207150</v>
          </cell>
          <cell r="AS1329">
            <v>0.41</v>
          </cell>
          <cell r="AT1329">
            <v>1</v>
          </cell>
          <cell r="AU1329">
            <v>0</v>
          </cell>
          <cell r="AV1329">
            <v>100000</v>
          </cell>
          <cell r="AW1329">
            <v>100000</v>
          </cell>
          <cell r="AX1329">
            <v>0</v>
          </cell>
          <cell r="AY1329">
            <v>0</v>
          </cell>
          <cell r="AZ1329" t="str">
            <v>commission</v>
          </cell>
          <cell r="BA1329" t="str">
            <v>commissionEligible</v>
          </cell>
          <cell r="BB1329" t="str">
            <v>commissionTurkey</v>
          </cell>
          <cell r="BC1329" t="str">
            <v xml:space="preserve">commissionTurkey </v>
          </cell>
          <cell r="BH1329">
            <v>4</v>
          </cell>
        </row>
        <row r="1330">
          <cell r="B1330">
            <v>21611</v>
          </cell>
          <cell r="C1330">
            <v>16698</v>
          </cell>
          <cell r="D1330">
            <v>243421</v>
          </cell>
          <cell r="E1330" t="str">
            <v>Hakan Erkan</v>
          </cell>
          <cell r="F1330" t="str">
            <v>Country Manager, Turkey</v>
          </cell>
          <cell r="G1330" t="str">
            <v>Employee</v>
          </cell>
          <cell r="H1330" t="str">
            <v>EMEA Sales</v>
          </cell>
          <cell r="I1330" t="str">
            <v>ISTANBUL</v>
          </cell>
          <cell r="J1330" t="str">
            <v>Turkey</v>
          </cell>
          <cell r="K1330">
            <v>44117</v>
          </cell>
          <cell r="L1330" t="str">
            <v>EMEA</v>
          </cell>
          <cell r="M1330" t="str">
            <v>S31M</v>
          </cell>
          <cell r="N1330" t="str">
            <v>S</v>
          </cell>
          <cell r="O1330" t="str">
            <v>3</v>
          </cell>
          <cell r="P1330" t="str">
            <v>Regular</v>
          </cell>
          <cell r="U1330" t="str">
            <v>USD</v>
          </cell>
          <cell r="V1330" t="str">
            <v>EMEA Sales</v>
          </cell>
          <cell r="W1330" t="str">
            <v>Bruno Darmon</v>
          </cell>
          <cell r="Y1330" t="str">
            <v>Not Eligible - NH</v>
          </cell>
          <cell r="AA1330">
            <v>0</v>
          </cell>
          <cell r="AB1330">
            <v>207150</v>
          </cell>
          <cell r="AC1330">
            <v>207150</v>
          </cell>
          <cell r="AW1330">
            <v>207150</v>
          </cell>
        </row>
        <row r="1331">
          <cell r="B1331">
            <v>16592</v>
          </cell>
          <cell r="C1331">
            <v>11516</v>
          </cell>
          <cell r="D1331">
            <v>123043</v>
          </cell>
          <cell r="E1331" t="str">
            <v>Ido Sharir</v>
          </cell>
          <cell r="F1331" t="str">
            <v>Finance Sales Team Leader</v>
          </cell>
          <cell r="G1331" t="str">
            <v>Employee</v>
          </cell>
          <cell r="H1331" t="str">
            <v>EMEA Sales</v>
          </cell>
          <cell r="I1331" t="str">
            <v>TEL-AVIV</v>
          </cell>
          <cell r="J1331" t="str">
            <v>Israel</v>
          </cell>
          <cell r="K1331">
            <v>42912</v>
          </cell>
          <cell r="L1331" t="str">
            <v>IL</v>
          </cell>
          <cell r="M1331" t="str">
            <v>S43M</v>
          </cell>
          <cell r="N1331" t="str">
            <v>S</v>
          </cell>
          <cell r="O1331" t="str">
            <v>4</v>
          </cell>
          <cell r="P1331" t="str">
            <v>Regular</v>
          </cell>
          <cell r="R1331">
            <v>1</v>
          </cell>
          <cell r="U1331" t="str">
            <v>ILS</v>
          </cell>
          <cell r="V1331" t="str">
            <v>EMEA Sales</v>
          </cell>
          <cell r="W1331" t="str">
            <v>Bruno Darmon</v>
          </cell>
          <cell r="Y1331" t="str">
            <v>Eligible</v>
          </cell>
          <cell r="Z1331">
            <v>55000</v>
          </cell>
          <cell r="AA1331">
            <v>202764.97695852534</v>
          </cell>
          <cell r="AB1331">
            <v>55000</v>
          </cell>
          <cell r="AC1331">
            <v>202764.97695852534</v>
          </cell>
          <cell r="AD1331">
            <v>4</v>
          </cell>
          <cell r="AE1331" t="str">
            <v>S43</v>
          </cell>
          <cell r="AF1331">
            <v>35000</v>
          </cell>
          <cell r="AG1331">
            <v>55000</v>
          </cell>
          <cell r="AH1331">
            <v>1</v>
          </cell>
          <cell r="AI1331">
            <v>5</v>
          </cell>
          <cell r="AJ1331">
            <v>0</v>
          </cell>
          <cell r="AK1331">
            <v>56100</v>
          </cell>
          <cell r="AL1331">
            <v>2.0000000000000018E-2</v>
          </cell>
          <cell r="AM1331">
            <v>206820.27649769586</v>
          </cell>
          <cell r="AN1331">
            <v>4055.299539170519</v>
          </cell>
          <cell r="AO1331">
            <v>2.0000000000000018E-2</v>
          </cell>
          <cell r="AQ1331">
            <v>6500</v>
          </cell>
          <cell r="AR1331">
            <v>86000</v>
          </cell>
          <cell r="AS1331">
            <v>0.61</v>
          </cell>
          <cell r="AT1331">
            <v>1</v>
          </cell>
          <cell r="AU1331">
            <v>0</v>
          </cell>
          <cell r="AV1331">
            <v>56100</v>
          </cell>
          <cell r="AW1331">
            <v>206820.27649769586</v>
          </cell>
          <cell r="AX1331">
            <v>2.0000000000000018E-2</v>
          </cell>
          <cell r="AY1331">
            <v>4055.299539170519</v>
          </cell>
          <cell r="AZ1331" t="str">
            <v>commission</v>
          </cell>
          <cell r="BA1331" t="str">
            <v>commissionEligible</v>
          </cell>
          <cell r="BB1331" t="str">
            <v>commissionIsrael</v>
          </cell>
          <cell r="BC1331" t="str">
            <v xml:space="preserve">commissionIsrael </v>
          </cell>
          <cell r="BH1331">
            <v>3</v>
          </cell>
        </row>
        <row r="1332">
          <cell r="B1332">
            <v>21043</v>
          </cell>
          <cell r="C1332">
            <v>16130</v>
          </cell>
          <cell r="D1332">
            <v>217248</v>
          </cell>
          <cell r="E1332" t="str">
            <v>Itay Dahan</v>
          </cell>
          <cell r="F1332" t="str">
            <v>Channel Account Manager</v>
          </cell>
          <cell r="G1332" t="str">
            <v>Employee</v>
          </cell>
          <cell r="H1332" t="str">
            <v>EMEA Sales</v>
          </cell>
          <cell r="I1332" t="str">
            <v>TEL-AVIV</v>
          </cell>
          <cell r="J1332" t="str">
            <v>Israel</v>
          </cell>
          <cell r="K1332">
            <v>43893</v>
          </cell>
          <cell r="L1332" t="str">
            <v>IL</v>
          </cell>
          <cell r="M1332" t="str">
            <v>S51P</v>
          </cell>
          <cell r="N1332" t="str">
            <v>S</v>
          </cell>
          <cell r="O1332" t="str">
            <v>5</v>
          </cell>
          <cell r="P1332" t="str">
            <v>Regular</v>
          </cell>
          <cell r="R1332">
            <v>1</v>
          </cell>
          <cell r="U1332" t="str">
            <v>ILS</v>
          </cell>
          <cell r="V1332" t="str">
            <v>EMEA Sales</v>
          </cell>
          <cell r="W1332" t="str">
            <v>Bruno Darmon</v>
          </cell>
          <cell r="Y1332" t="str">
            <v>Eligible</v>
          </cell>
          <cell r="Z1332">
            <v>32000</v>
          </cell>
          <cell r="AA1332">
            <v>117972.35023041476</v>
          </cell>
          <cell r="AB1332">
            <v>32000</v>
          </cell>
          <cell r="AC1332">
            <v>117972.35023041476</v>
          </cell>
          <cell r="AD1332">
            <v>3</v>
          </cell>
          <cell r="AE1332" t="str">
            <v>S51</v>
          </cell>
          <cell r="AF1332">
            <v>25000</v>
          </cell>
          <cell r="AG1332">
            <v>37000</v>
          </cell>
          <cell r="AH1332">
            <v>0.57999999999999996</v>
          </cell>
          <cell r="AI1332">
            <v>3</v>
          </cell>
          <cell r="AJ1332">
            <v>0</v>
          </cell>
          <cell r="AK1332">
            <v>32640</v>
          </cell>
          <cell r="AL1332">
            <v>2.0000000000000018E-2</v>
          </cell>
          <cell r="AM1332">
            <v>120331.79723502304</v>
          </cell>
          <cell r="AN1332">
            <v>2359.4470046082861</v>
          </cell>
          <cell r="AO1332">
            <v>-0.11783783783783786</v>
          </cell>
          <cell r="AQ1332">
            <v>6500</v>
          </cell>
          <cell r="AR1332">
            <v>86000</v>
          </cell>
          <cell r="AS1332">
            <v>0.32</v>
          </cell>
          <cell r="AT1332">
            <v>1</v>
          </cell>
          <cell r="AU1332">
            <v>0</v>
          </cell>
          <cell r="AV1332">
            <v>32640</v>
          </cell>
          <cell r="AW1332">
            <v>120331.79723502304</v>
          </cell>
          <cell r="AX1332">
            <v>2.0000000000000018E-2</v>
          </cell>
          <cell r="AY1332">
            <v>2359.4470046082861</v>
          </cell>
          <cell r="AZ1332" t="str">
            <v>commission</v>
          </cell>
          <cell r="BA1332" t="str">
            <v>commissionEligible</v>
          </cell>
          <cell r="BB1332" t="str">
            <v>commissionIsrael</v>
          </cell>
          <cell r="BC1332" t="str">
            <v xml:space="preserve">commissionIsrael </v>
          </cell>
        </row>
        <row r="1333">
          <cell r="B1333">
            <v>12903</v>
          </cell>
          <cell r="C1333">
            <v>7927</v>
          </cell>
          <cell r="D1333">
            <v>40694</v>
          </cell>
          <cell r="E1333" t="str">
            <v>Jayendra Raman</v>
          </cell>
          <cell r="F1333" t="str">
            <v>Territory Team Leader</v>
          </cell>
          <cell r="G1333" t="str">
            <v>Employee</v>
          </cell>
          <cell r="H1333" t="str">
            <v>EMEA Sales</v>
          </cell>
          <cell r="I1333" t="str">
            <v>DUBAI</v>
          </cell>
          <cell r="J1333" t="str">
            <v>United Arab Emirates</v>
          </cell>
          <cell r="K1333">
            <v>42030</v>
          </cell>
          <cell r="L1333" t="str">
            <v>EMEA</v>
          </cell>
          <cell r="M1333" t="str">
            <v>S41M</v>
          </cell>
          <cell r="N1333" t="str">
            <v>S</v>
          </cell>
          <cell r="O1333" t="str">
            <v>4</v>
          </cell>
          <cell r="P1333" t="str">
            <v>Regular</v>
          </cell>
          <cell r="R1333">
            <v>1</v>
          </cell>
          <cell r="U1333" t="str">
            <v>AED</v>
          </cell>
          <cell r="V1333" t="str">
            <v>EMEA Sales</v>
          </cell>
          <cell r="W1333" t="str">
            <v>Bruno Darmon</v>
          </cell>
          <cell r="Y1333" t="str">
            <v>Eligible</v>
          </cell>
          <cell r="Z1333">
            <v>850000</v>
          </cell>
          <cell r="AA1333">
            <v>231449.96596324031</v>
          </cell>
          <cell r="AB1333">
            <v>850000</v>
          </cell>
          <cell r="AC1333">
            <v>231449.96596324031</v>
          </cell>
          <cell r="AD1333">
            <v>3</v>
          </cell>
          <cell r="AE1333" t="str">
            <v>S41</v>
          </cell>
          <cell r="AF1333">
            <v>420000</v>
          </cell>
          <cell r="AG1333">
            <v>700000</v>
          </cell>
          <cell r="AH1333">
            <v>1</v>
          </cell>
          <cell r="AI1333">
            <v>5</v>
          </cell>
          <cell r="AJ1333">
            <v>0</v>
          </cell>
          <cell r="AK1333">
            <v>850000</v>
          </cell>
          <cell r="AL1333">
            <v>0</v>
          </cell>
          <cell r="AM1333">
            <v>231449.96596324031</v>
          </cell>
          <cell r="AN1333">
            <v>0</v>
          </cell>
          <cell r="AO1333">
            <v>0.21428571428571419</v>
          </cell>
          <cell r="AP1333" t="str">
            <v>Above Range</v>
          </cell>
          <cell r="AQ1333">
            <v>280000</v>
          </cell>
          <cell r="AR1333">
            <v>920000</v>
          </cell>
          <cell r="AS1333">
            <v>0.89</v>
          </cell>
          <cell r="AT1333">
            <v>1</v>
          </cell>
          <cell r="AU1333">
            <v>0</v>
          </cell>
          <cell r="AV1333">
            <v>850000</v>
          </cell>
          <cell r="AW1333">
            <v>231449.96596324031</v>
          </cell>
          <cell r="AX1333">
            <v>0</v>
          </cell>
          <cell r="AY1333">
            <v>0</v>
          </cell>
          <cell r="AZ1333" t="str">
            <v>commission</v>
          </cell>
          <cell r="BA1333" t="str">
            <v>commissionEligible</v>
          </cell>
          <cell r="BB1333" t="str">
            <v>commissionUnited Arab Emirates</v>
          </cell>
          <cell r="BC1333" t="str">
            <v xml:space="preserve">commissionUnited Arab Emirates </v>
          </cell>
          <cell r="BH1333">
            <v>5</v>
          </cell>
        </row>
        <row r="1334">
          <cell r="B1334">
            <v>9059</v>
          </cell>
          <cell r="C1334">
            <v>3033</v>
          </cell>
          <cell r="E1334" t="str">
            <v>Lihi Gur</v>
          </cell>
          <cell r="F1334" t="str">
            <v>Channel Development Manager</v>
          </cell>
          <cell r="G1334" t="str">
            <v>Employee</v>
          </cell>
          <cell r="H1334" t="str">
            <v>EMEA Sales</v>
          </cell>
          <cell r="I1334" t="str">
            <v>TEL-AVIV</v>
          </cell>
          <cell r="J1334" t="str">
            <v>Israel</v>
          </cell>
          <cell r="K1334">
            <v>40601</v>
          </cell>
          <cell r="L1334" t="str">
            <v>IL</v>
          </cell>
          <cell r="M1334" t="str">
            <v>S51P</v>
          </cell>
          <cell r="N1334" t="str">
            <v>S</v>
          </cell>
          <cell r="O1334" t="str">
            <v>5</v>
          </cell>
          <cell r="P1334" t="str">
            <v>Regular</v>
          </cell>
          <cell r="R1334">
            <v>1</v>
          </cell>
          <cell r="U1334" t="str">
            <v>ILS</v>
          </cell>
          <cell r="V1334" t="str">
            <v>EMEA Sales</v>
          </cell>
          <cell r="W1334" t="str">
            <v>Bruno Darmon</v>
          </cell>
          <cell r="Y1334" t="str">
            <v>Eligible</v>
          </cell>
          <cell r="Z1334">
            <v>33500</v>
          </cell>
          <cell r="AA1334">
            <v>123502.30414746545</v>
          </cell>
          <cell r="AB1334">
            <v>33500</v>
          </cell>
          <cell r="AC1334">
            <v>123502.30414746545</v>
          </cell>
          <cell r="AD1334">
            <v>3</v>
          </cell>
          <cell r="AE1334" t="str">
            <v>S51</v>
          </cell>
          <cell r="AF1334">
            <v>25000</v>
          </cell>
          <cell r="AG1334">
            <v>37000</v>
          </cell>
          <cell r="AH1334">
            <v>0.7</v>
          </cell>
          <cell r="AI1334">
            <v>4</v>
          </cell>
          <cell r="AJ1334">
            <v>0</v>
          </cell>
          <cell r="AK1334">
            <v>34002.5</v>
          </cell>
          <cell r="AL1334">
            <v>1.4999999999999902E-2</v>
          </cell>
          <cell r="AM1334">
            <v>125354.83870967742</v>
          </cell>
          <cell r="AN1334">
            <v>1852.5345622119785</v>
          </cell>
          <cell r="AO1334">
            <v>-8.1013513513513491E-2</v>
          </cell>
          <cell r="AQ1334">
            <v>6500</v>
          </cell>
          <cell r="AR1334">
            <v>86000</v>
          </cell>
          <cell r="AS1334">
            <v>0.33</v>
          </cell>
          <cell r="AT1334">
            <v>1</v>
          </cell>
          <cell r="AU1334">
            <v>0</v>
          </cell>
          <cell r="AV1334">
            <v>34002.5</v>
          </cell>
          <cell r="AW1334">
            <v>125354.83870967742</v>
          </cell>
          <cell r="AX1334">
            <v>1.4999999999999902E-2</v>
          </cell>
          <cell r="AY1334">
            <v>1852.5345622119785</v>
          </cell>
          <cell r="AZ1334" t="str">
            <v>commission</v>
          </cell>
          <cell r="BA1334" t="str">
            <v>commissionEligible</v>
          </cell>
          <cell r="BB1334" t="str">
            <v>commissionIsrael</v>
          </cell>
          <cell r="BC1334" t="str">
            <v xml:space="preserve">commissionIsrael </v>
          </cell>
          <cell r="BH1334">
            <v>3</v>
          </cell>
        </row>
        <row r="1335">
          <cell r="B1335">
            <v>21467</v>
          </cell>
          <cell r="C1335">
            <v>16554</v>
          </cell>
          <cell r="D1335">
            <v>235128</v>
          </cell>
          <cell r="E1335" t="str">
            <v>Mustafa Yigit</v>
          </cell>
          <cell r="F1335" t="str">
            <v>Major Account Manager</v>
          </cell>
          <cell r="G1335" t="str">
            <v>Employee</v>
          </cell>
          <cell r="H1335" t="str">
            <v>EMEA Sales</v>
          </cell>
          <cell r="I1335" t="str">
            <v>ISTANBUL</v>
          </cell>
          <cell r="J1335" t="str">
            <v>Turkey</v>
          </cell>
          <cell r="K1335">
            <v>44075</v>
          </cell>
          <cell r="L1335" t="str">
            <v>EMEA</v>
          </cell>
          <cell r="M1335" t="str">
            <v>S43P</v>
          </cell>
          <cell r="N1335" t="str">
            <v>S</v>
          </cell>
          <cell r="O1335" t="str">
            <v>4</v>
          </cell>
          <cell r="P1335" t="str">
            <v>Regular</v>
          </cell>
          <cell r="R1335">
            <v>1</v>
          </cell>
          <cell r="U1335" t="str">
            <v>USD</v>
          </cell>
          <cell r="V1335" t="str">
            <v>EMEA Sales</v>
          </cell>
          <cell r="W1335" t="str">
            <v>Bruno Darmon</v>
          </cell>
          <cell r="Y1335" t="str">
            <v>Eligible</v>
          </cell>
          <cell r="Z1335">
            <v>88600</v>
          </cell>
          <cell r="AA1335">
            <v>88600</v>
          </cell>
          <cell r="AB1335">
            <v>88600</v>
          </cell>
          <cell r="AC1335">
            <v>88600</v>
          </cell>
          <cell r="AD1335">
            <v>3</v>
          </cell>
          <cell r="AE1335" t="str">
            <v>S43</v>
          </cell>
          <cell r="AF1335">
            <v>100000</v>
          </cell>
          <cell r="AG1335">
            <v>160000</v>
          </cell>
          <cell r="AH1335">
            <v>0</v>
          </cell>
          <cell r="AI1335">
            <v>1</v>
          </cell>
          <cell r="AJ1335">
            <v>0</v>
          </cell>
          <cell r="AK1335">
            <v>92144</v>
          </cell>
          <cell r="AL1335">
            <v>4.0000000000000036E-2</v>
          </cell>
          <cell r="AM1335">
            <v>92144</v>
          </cell>
          <cell r="AN1335">
            <v>3544</v>
          </cell>
          <cell r="AO1335">
            <v>-0.42410000000000003</v>
          </cell>
          <cell r="AQ1335">
            <v>22857.142857142859</v>
          </cell>
          <cell r="AR1335">
            <v>207150</v>
          </cell>
          <cell r="AS1335">
            <v>0.35</v>
          </cell>
          <cell r="AT1335">
            <v>1</v>
          </cell>
          <cell r="AU1335">
            <v>0</v>
          </cell>
          <cell r="AV1335">
            <v>92144</v>
          </cell>
          <cell r="AW1335">
            <v>92144</v>
          </cell>
          <cell r="AX1335">
            <v>4.0000000000000036E-2</v>
          </cell>
          <cell r="AY1335">
            <v>3544</v>
          </cell>
          <cell r="AZ1335" t="str">
            <v>commission</v>
          </cell>
          <cell r="BA1335" t="str">
            <v>commissionEligible</v>
          </cell>
          <cell r="BB1335" t="str">
            <v>commissionTurkey</v>
          </cell>
          <cell r="BC1335" t="str">
            <v xml:space="preserve">commissionTurkey </v>
          </cell>
        </row>
        <row r="1336">
          <cell r="B1336">
            <v>18640</v>
          </cell>
          <cell r="C1336">
            <v>13685</v>
          </cell>
          <cell r="D1336">
            <v>167581</v>
          </cell>
          <cell r="E1336" t="str">
            <v>Nurit Zur</v>
          </cell>
          <cell r="F1336" t="str">
            <v>Major Account Manager</v>
          </cell>
          <cell r="G1336" t="str">
            <v>Employee</v>
          </cell>
          <cell r="H1336" t="str">
            <v>EMEA Sales</v>
          </cell>
          <cell r="I1336" t="str">
            <v>TEL-AVIV</v>
          </cell>
          <cell r="J1336" t="str">
            <v>Israel</v>
          </cell>
          <cell r="K1336">
            <v>43346</v>
          </cell>
          <cell r="L1336" t="str">
            <v>IL</v>
          </cell>
          <cell r="M1336" t="str">
            <v>S43P</v>
          </cell>
          <cell r="N1336" t="str">
            <v>S</v>
          </cell>
          <cell r="O1336" t="str">
            <v>4</v>
          </cell>
          <cell r="P1336" t="str">
            <v>Regular</v>
          </cell>
          <cell r="R1336">
            <v>1</v>
          </cell>
          <cell r="U1336" t="str">
            <v>ILS</v>
          </cell>
          <cell r="V1336" t="str">
            <v>EMEA Sales</v>
          </cell>
          <cell r="W1336" t="str">
            <v>Bruno Darmon</v>
          </cell>
          <cell r="Y1336" t="str">
            <v>Eligible</v>
          </cell>
          <cell r="Z1336">
            <v>38002.1</v>
          </cell>
          <cell r="AA1336">
            <v>140099.90783410138</v>
          </cell>
          <cell r="AB1336">
            <v>38002.1</v>
          </cell>
          <cell r="AC1336">
            <v>140099.90783410138</v>
          </cell>
          <cell r="AD1336">
            <v>2</v>
          </cell>
          <cell r="AE1336" t="str">
            <v>S43</v>
          </cell>
          <cell r="AF1336">
            <v>33000</v>
          </cell>
          <cell r="AG1336">
            <v>49000</v>
          </cell>
          <cell r="AH1336">
            <v>0.31</v>
          </cell>
          <cell r="AI1336">
            <v>2</v>
          </cell>
          <cell r="AJ1336">
            <v>0</v>
          </cell>
          <cell r="AK1336">
            <v>38002.1</v>
          </cell>
          <cell r="AL1336">
            <v>0</v>
          </cell>
          <cell r="AM1336">
            <v>140099.90783410138</v>
          </cell>
          <cell r="AN1336">
            <v>0</v>
          </cell>
          <cell r="AO1336">
            <v>-0.22444693877551025</v>
          </cell>
          <cell r="AP1336" t="str">
            <v>Rated 2 - no recommendation</v>
          </cell>
          <cell r="AQ1336">
            <v>6500</v>
          </cell>
          <cell r="AR1336">
            <v>86000</v>
          </cell>
          <cell r="AS1336">
            <v>0.39</v>
          </cell>
          <cell r="AT1336">
            <v>1</v>
          </cell>
          <cell r="AU1336">
            <v>0</v>
          </cell>
          <cell r="AV1336">
            <v>38002.1</v>
          </cell>
          <cell r="AW1336">
            <v>140099.90783410138</v>
          </cell>
          <cell r="AX1336">
            <v>0</v>
          </cell>
          <cell r="AY1336">
            <v>0</v>
          </cell>
          <cell r="AZ1336" t="str">
            <v>commission</v>
          </cell>
          <cell r="BA1336" t="str">
            <v>commissionEligible</v>
          </cell>
          <cell r="BB1336" t="str">
            <v>commissionIsrael</v>
          </cell>
          <cell r="BC1336" t="str">
            <v xml:space="preserve">commissionIsrael </v>
          </cell>
          <cell r="BH1336">
            <v>3</v>
          </cell>
        </row>
        <row r="1337">
          <cell r="B1337">
            <v>17918</v>
          </cell>
          <cell r="C1337">
            <v>12916</v>
          </cell>
          <cell r="D1337">
            <v>158358</v>
          </cell>
          <cell r="E1337" t="str">
            <v>Oran Amos</v>
          </cell>
          <cell r="F1337" t="str">
            <v>Channel Account Manager</v>
          </cell>
          <cell r="G1337" t="str">
            <v>Employee</v>
          </cell>
          <cell r="H1337" t="str">
            <v>EMEA Sales</v>
          </cell>
          <cell r="I1337" t="str">
            <v>TEL-AVIV</v>
          </cell>
          <cell r="J1337" t="str">
            <v>Israel</v>
          </cell>
          <cell r="K1337">
            <v>43199</v>
          </cell>
          <cell r="L1337" t="str">
            <v>IL</v>
          </cell>
          <cell r="M1337" t="str">
            <v>S41P</v>
          </cell>
          <cell r="N1337" t="str">
            <v>S</v>
          </cell>
          <cell r="O1337" t="str">
            <v>4</v>
          </cell>
          <cell r="P1337" t="str">
            <v>Regular</v>
          </cell>
          <cell r="R1337">
            <v>1</v>
          </cell>
          <cell r="U1337" t="str">
            <v>ILS</v>
          </cell>
          <cell r="V1337" t="str">
            <v>EMEA Sales</v>
          </cell>
          <cell r="W1337" t="str">
            <v>Bruno Darmon</v>
          </cell>
          <cell r="Y1337" t="str">
            <v>Eligible</v>
          </cell>
          <cell r="Z1337">
            <v>37840</v>
          </cell>
          <cell r="AA1337">
            <v>139502.30414746545</v>
          </cell>
          <cell r="AB1337">
            <v>37840</v>
          </cell>
          <cell r="AC1337">
            <v>139502.30414746545</v>
          </cell>
          <cell r="AD1337">
            <v>2</v>
          </cell>
          <cell r="AE1337" t="str">
            <v>S41</v>
          </cell>
          <cell r="AF1337">
            <v>32000</v>
          </cell>
          <cell r="AG1337">
            <v>48000</v>
          </cell>
          <cell r="AH1337">
            <v>0.36</v>
          </cell>
          <cell r="AI1337">
            <v>2</v>
          </cell>
          <cell r="AJ1337">
            <v>0</v>
          </cell>
          <cell r="AK1337">
            <v>37840</v>
          </cell>
          <cell r="AL1337">
            <v>0</v>
          </cell>
          <cell r="AM1337">
            <v>139502.30414746545</v>
          </cell>
          <cell r="AN1337">
            <v>0</v>
          </cell>
          <cell r="AO1337">
            <v>-0.21166666666666667</v>
          </cell>
          <cell r="AP1337" t="str">
            <v>Rated 2 - no recommendation</v>
          </cell>
          <cell r="AQ1337">
            <v>6500</v>
          </cell>
          <cell r="AR1337">
            <v>86000</v>
          </cell>
          <cell r="AS1337">
            <v>0.39</v>
          </cell>
          <cell r="AT1337">
            <v>1</v>
          </cell>
          <cell r="AU1337">
            <v>0</v>
          </cell>
          <cell r="AV1337">
            <v>37840</v>
          </cell>
          <cell r="AW1337">
            <v>139502.30414746545</v>
          </cell>
          <cell r="AX1337">
            <v>0</v>
          </cell>
          <cell r="AY1337">
            <v>0</v>
          </cell>
          <cell r="AZ1337" t="str">
            <v>commission</v>
          </cell>
          <cell r="BA1337" t="str">
            <v>commissionEligible</v>
          </cell>
          <cell r="BB1337" t="str">
            <v>commissionIsrael</v>
          </cell>
          <cell r="BC1337" t="str">
            <v xml:space="preserve">commissionIsrael </v>
          </cell>
          <cell r="BH1337">
            <v>4</v>
          </cell>
        </row>
        <row r="1338">
          <cell r="B1338">
            <v>15751</v>
          </cell>
          <cell r="C1338">
            <v>10705</v>
          </cell>
          <cell r="D1338">
            <v>95891</v>
          </cell>
          <cell r="E1338" t="str">
            <v>Oren Schwartz</v>
          </cell>
          <cell r="F1338" t="str">
            <v>Major Account Manager</v>
          </cell>
          <cell r="G1338" t="str">
            <v>Employee</v>
          </cell>
          <cell r="H1338" t="str">
            <v>EMEA Sales</v>
          </cell>
          <cell r="I1338" t="str">
            <v>TEL-AVIV</v>
          </cell>
          <cell r="J1338" t="str">
            <v>Israel</v>
          </cell>
          <cell r="K1338">
            <v>42618</v>
          </cell>
          <cell r="L1338" t="str">
            <v>IL</v>
          </cell>
          <cell r="M1338" t="str">
            <v>S43P</v>
          </cell>
          <cell r="N1338" t="str">
            <v>S</v>
          </cell>
          <cell r="O1338" t="str">
            <v>4</v>
          </cell>
          <cell r="P1338" t="str">
            <v>Regular</v>
          </cell>
          <cell r="R1338">
            <v>1</v>
          </cell>
          <cell r="U1338" t="str">
            <v>ILS</v>
          </cell>
          <cell r="V1338" t="str">
            <v>EMEA Sales</v>
          </cell>
          <cell r="W1338" t="str">
            <v>Bruno Darmon</v>
          </cell>
          <cell r="Y1338" t="str">
            <v>Eligible</v>
          </cell>
          <cell r="Z1338">
            <v>45560</v>
          </cell>
          <cell r="AA1338">
            <v>167963.13364055299</v>
          </cell>
          <cell r="AB1338">
            <v>45560</v>
          </cell>
          <cell r="AC1338">
            <v>167963.13364055299</v>
          </cell>
          <cell r="AD1338">
            <v>3</v>
          </cell>
          <cell r="AE1338" t="str">
            <v>S43</v>
          </cell>
          <cell r="AF1338">
            <v>33000</v>
          </cell>
          <cell r="AG1338">
            <v>49000</v>
          </cell>
          <cell r="AH1338">
            <v>0.78</v>
          </cell>
          <cell r="AI1338">
            <v>4</v>
          </cell>
          <cell r="AJ1338">
            <v>0</v>
          </cell>
          <cell r="AK1338">
            <v>46243.399999999994</v>
          </cell>
          <cell r="AL1338">
            <v>1.4999999999999902E-2</v>
          </cell>
          <cell r="AM1338">
            <v>170482.58064516127</v>
          </cell>
          <cell r="AN1338">
            <v>2519.4470046082861</v>
          </cell>
          <cell r="AO1338">
            <v>-5.6257142857143005E-2</v>
          </cell>
          <cell r="AQ1338">
            <v>6500</v>
          </cell>
          <cell r="AR1338">
            <v>86000</v>
          </cell>
          <cell r="AS1338">
            <v>0.49</v>
          </cell>
          <cell r="AT1338">
            <v>1</v>
          </cell>
          <cell r="AU1338">
            <v>0</v>
          </cell>
          <cell r="AV1338">
            <v>46243.399999999994</v>
          </cell>
          <cell r="AW1338">
            <v>170482.58064516127</v>
          </cell>
          <cell r="AX1338">
            <v>1.4999999999999902E-2</v>
          </cell>
          <cell r="AY1338">
            <v>2519.4470046082861</v>
          </cell>
          <cell r="AZ1338" t="str">
            <v>commission</v>
          </cell>
          <cell r="BA1338" t="str">
            <v>commissionEligible</v>
          </cell>
          <cell r="BB1338" t="str">
            <v>commissionIsrael</v>
          </cell>
          <cell r="BC1338" t="str">
            <v xml:space="preserve">commissionIsrael </v>
          </cell>
          <cell r="BH1338">
            <v>4</v>
          </cell>
        </row>
        <row r="1339">
          <cell r="B1339">
            <v>19867</v>
          </cell>
          <cell r="C1339">
            <v>14925</v>
          </cell>
          <cell r="D1339">
            <v>193294</v>
          </cell>
          <cell r="E1339" t="str">
            <v>Orian Izhak</v>
          </cell>
          <cell r="F1339" t="str">
            <v>Major Account Manager</v>
          </cell>
          <cell r="G1339" t="str">
            <v>Employee</v>
          </cell>
          <cell r="H1339" t="str">
            <v>EMEA Sales</v>
          </cell>
          <cell r="I1339" t="str">
            <v>TEL-AVIV</v>
          </cell>
          <cell r="J1339" t="str">
            <v>Israel</v>
          </cell>
          <cell r="K1339">
            <v>43584</v>
          </cell>
          <cell r="L1339" t="str">
            <v>IL</v>
          </cell>
          <cell r="M1339" t="str">
            <v>S43P</v>
          </cell>
          <cell r="N1339" t="str">
            <v>S</v>
          </cell>
          <cell r="O1339" t="str">
            <v>4</v>
          </cell>
          <cell r="P1339" t="str">
            <v>Regular</v>
          </cell>
          <cell r="R1339">
            <v>1</v>
          </cell>
          <cell r="U1339" t="str">
            <v>ILS</v>
          </cell>
          <cell r="V1339" t="str">
            <v>EMEA Sales</v>
          </cell>
          <cell r="W1339" t="str">
            <v>Bruno Darmon</v>
          </cell>
          <cell r="Y1339" t="str">
            <v>Eligible</v>
          </cell>
          <cell r="Z1339">
            <v>42640</v>
          </cell>
          <cell r="AA1339">
            <v>157198.15668202765</v>
          </cell>
          <cell r="AB1339">
            <v>42640</v>
          </cell>
          <cell r="AC1339">
            <v>157198.15668202765</v>
          </cell>
          <cell r="AD1339">
            <v>4</v>
          </cell>
          <cell r="AE1339" t="str">
            <v>S43</v>
          </cell>
          <cell r="AF1339">
            <v>33000</v>
          </cell>
          <cell r="AG1339">
            <v>49000</v>
          </cell>
          <cell r="AH1339">
            <v>0.6</v>
          </cell>
          <cell r="AI1339">
            <v>3</v>
          </cell>
          <cell r="AJ1339">
            <v>0</v>
          </cell>
          <cell r="AK1339">
            <v>44345.599999999999</v>
          </cell>
          <cell r="AL1339">
            <v>4.0000000000000036E-2</v>
          </cell>
          <cell r="AM1339">
            <v>163486.08294930874</v>
          </cell>
          <cell r="AN1339">
            <v>6287.9262672810873</v>
          </cell>
          <cell r="AO1339">
            <v>-9.4987755102040827E-2</v>
          </cell>
          <cell r="AQ1339">
            <v>6500</v>
          </cell>
          <cell r="AR1339">
            <v>86000</v>
          </cell>
          <cell r="AS1339">
            <v>0.45</v>
          </cell>
          <cell r="AT1339">
            <v>1</v>
          </cell>
          <cell r="AU1339">
            <v>0</v>
          </cell>
          <cell r="AV1339">
            <v>44345.599999999999</v>
          </cell>
          <cell r="AW1339">
            <v>163486.08294930874</v>
          </cell>
          <cell r="AX1339">
            <v>4.0000000000000036E-2</v>
          </cell>
          <cell r="AY1339">
            <v>6287.9262672810873</v>
          </cell>
          <cell r="AZ1339" t="str">
            <v>commission</v>
          </cell>
          <cell r="BA1339" t="str">
            <v>commissionEligible</v>
          </cell>
          <cell r="BB1339" t="str">
            <v>commissionIsrael</v>
          </cell>
          <cell r="BC1339" t="str">
            <v xml:space="preserve">commissionIsrael </v>
          </cell>
          <cell r="BH1339">
            <v>3</v>
          </cell>
        </row>
        <row r="1340">
          <cell r="B1340">
            <v>16437</v>
          </cell>
          <cell r="C1340">
            <v>11366</v>
          </cell>
          <cell r="D1340">
            <v>116636</v>
          </cell>
          <cell r="E1340" t="str">
            <v>Prashant Menon</v>
          </cell>
          <cell r="F1340" t="str">
            <v>Distribution Manager</v>
          </cell>
          <cell r="G1340" t="str">
            <v>Employee</v>
          </cell>
          <cell r="H1340" t="str">
            <v>EMEA Sales</v>
          </cell>
          <cell r="I1340" t="str">
            <v>DUBAI</v>
          </cell>
          <cell r="J1340" t="str">
            <v>United Arab Emirates</v>
          </cell>
          <cell r="K1340">
            <v>42876</v>
          </cell>
          <cell r="L1340" t="str">
            <v>EMEA</v>
          </cell>
          <cell r="M1340" t="str">
            <v>S51P</v>
          </cell>
          <cell r="N1340" t="str">
            <v>S</v>
          </cell>
          <cell r="O1340" t="str">
            <v>5</v>
          </cell>
          <cell r="P1340" t="str">
            <v>Regular</v>
          </cell>
          <cell r="R1340">
            <v>1</v>
          </cell>
          <cell r="U1340" t="str">
            <v>AED</v>
          </cell>
          <cell r="V1340" t="str">
            <v>EMEA Sales</v>
          </cell>
          <cell r="W1340" t="str">
            <v>Bruno Darmon</v>
          </cell>
          <cell r="Y1340" t="str">
            <v>Eligible</v>
          </cell>
          <cell r="Z1340">
            <v>600000</v>
          </cell>
          <cell r="AA1340">
            <v>163376.44656228728</v>
          </cell>
          <cell r="AB1340">
            <v>600000</v>
          </cell>
          <cell r="AC1340">
            <v>163376.44656228728</v>
          </cell>
          <cell r="AD1340">
            <v>4</v>
          </cell>
          <cell r="AE1340" t="str">
            <v>S51</v>
          </cell>
          <cell r="AF1340">
            <v>300000</v>
          </cell>
          <cell r="AG1340">
            <v>600000</v>
          </cell>
          <cell r="AH1340">
            <v>1</v>
          </cell>
          <cell r="AI1340">
            <v>5</v>
          </cell>
          <cell r="AJ1340">
            <v>0</v>
          </cell>
          <cell r="AK1340">
            <v>612000</v>
          </cell>
          <cell r="AL1340">
            <v>2.0000000000000018E-2</v>
          </cell>
          <cell r="AM1340">
            <v>166643.97549353301</v>
          </cell>
          <cell r="AN1340">
            <v>3267.5289312457317</v>
          </cell>
          <cell r="AO1340">
            <v>2.0000000000000018E-2</v>
          </cell>
          <cell r="AQ1340">
            <v>280000</v>
          </cell>
          <cell r="AR1340">
            <v>920000</v>
          </cell>
          <cell r="AS1340">
            <v>0.5</v>
          </cell>
          <cell r="AT1340">
            <v>1</v>
          </cell>
          <cell r="AU1340">
            <v>0</v>
          </cell>
          <cell r="AV1340">
            <v>612000</v>
          </cell>
          <cell r="AW1340">
            <v>166643.97549353301</v>
          </cell>
          <cell r="AX1340">
            <v>2.0000000000000018E-2</v>
          </cell>
          <cell r="AY1340">
            <v>3267.5289312457317</v>
          </cell>
          <cell r="AZ1340" t="str">
            <v>commission</v>
          </cell>
          <cell r="BA1340" t="str">
            <v>commissionEligible</v>
          </cell>
          <cell r="BB1340" t="str">
            <v>commissionUnited Arab Emirates</v>
          </cell>
          <cell r="BC1340" t="str">
            <v xml:space="preserve">commissionUnited Arab Emirates </v>
          </cell>
          <cell r="BH1340">
            <v>3</v>
          </cell>
        </row>
        <row r="1341">
          <cell r="B1341">
            <v>17755</v>
          </cell>
          <cell r="C1341">
            <v>12756</v>
          </cell>
          <cell r="D1341">
            <v>150424</v>
          </cell>
          <cell r="E1341" t="str">
            <v>Pratheesh Mathew</v>
          </cell>
          <cell r="F1341" t="str">
            <v>Territory Account Manager</v>
          </cell>
          <cell r="G1341" t="str">
            <v>Employee</v>
          </cell>
          <cell r="H1341" t="str">
            <v>EMEA Sales</v>
          </cell>
          <cell r="I1341" t="str">
            <v>DUBAI</v>
          </cell>
          <cell r="J1341" t="str">
            <v>United Arab Emirates</v>
          </cell>
          <cell r="K1341">
            <v>43164</v>
          </cell>
          <cell r="L1341" t="str">
            <v>EMEA</v>
          </cell>
          <cell r="M1341" t="str">
            <v>S41P</v>
          </cell>
          <cell r="N1341" t="str">
            <v>S</v>
          </cell>
          <cell r="O1341" t="str">
            <v>4</v>
          </cell>
          <cell r="P1341" t="str">
            <v>Regular</v>
          </cell>
          <cell r="R1341">
            <v>1</v>
          </cell>
          <cell r="U1341" t="str">
            <v>AED</v>
          </cell>
          <cell r="V1341" t="str">
            <v>EMEA Sales</v>
          </cell>
          <cell r="W1341" t="str">
            <v>Bruno Darmon</v>
          </cell>
          <cell r="Y1341" t="str">
            <v>Eligible</v>
          </cell>
          <cell r="Z1341">
            <v>462500</v>
          </cell>
          <cell r="AA1341">
            <v>125936.01089176312</v>
          </cell>
          <cell r="AB1341">
            <v>462500</v>
          </cell>
          <cell r="AC1341">
            <v>125936.01089176312</v>
          </cell>
          <cell r="AD1341">
            <v>3</v>
          </cell>
          <cell r="AE1341" t="str">
            <v>S41</v>
          </cell>
          <cell r="AF1341">
            <v>420000</v>
          </cell>
          <cell r="AG1341">
            <v>700000</v>
          </cell>
          <cell r="AH1341">
            <v>0.15</v>
          </cell>
          <cell r="AI1341">
            <v>2</v>
          </cell>
          <cell r="AJ1341">
            <v>0</v>
          </cell>
          <cell r="AK1341">
            <v>476375</v>
          </cell>
          <cell r="AL1341">
            <v>3.0000000000000027E-2</v>
          </cell>
          <cell r="AM1341">
            <v>129714.091218516</v>
          </cell>
          <cell r="AN1341">
            <v>3778.0803267528827</v>
          </cell>
          <cell r="AO1341">
            <v>-0.31946428571428576</v>
          </cell>
          <cell r="AQ1341">
            <v>280000</v>
          </cell>
          <cell r="AR1341">
            <v>920000</v>
          </cell>
          <cell r="AS1341">
            <v>0.28000000000000003</v>
          </cell>
          <cell r="AT1341">
            <v>1</v>
          </cell>
          <cell r="AU1341">
            <v>0</v>
          </cell>
          <cell r="AV1341">
            <v>476375</v>
          </cell>
          <cell r="AW1341">
            <v>129714.091218516</v>
          </cell>
          <cell r="AX1341">
            <v>3.0000000000000027E-2</v>
          </cell>
          <cell r="AY1341">
            <v>3778.0803267528827</v>
          </cell>
          <cell r="AZ1341" t="str">
            <v>commission</v>
          </cell>
          <cell r="BA1341" t="str">
            <v>commissionEligible</v>
          </cell>
          <cell r="BB1341" t="str">
            <v>commissionUnited Arab Emirates</v>
          </cell>
          <cell r="BC1341" t="str">
            <v xml:space="preserve">commissionUnited Arab Emirates </v>
          </cell>
          <cell r="BH1341">
            <v>5</v>
          </cell>
        </row>
        <row r="1342">
          <cell r="B1342">
            <v>18167</v>
          </cell>
          <cell r="C1342">
            <v>13217</v>
          </cell>
          <cell r="D1342">
            <v>150707</v>
          </cell>
          <cell r="E1342" t="str">
            <v>Lior Goldgraber</v>
          </cell>
          <cell r="F1342" t="str">
            <v>Country Manager, Israel</v>
          </cell>
          <cell r="G1342" t="str">
            <v>Employee</v>
          </cell>
          <cell r="H1342" t="str">
            <v>EMEA Sales</v>
          </cell>
          <cell r="I1342" t="str">
            <v>TEL-AVIV</v>
          </cell>
          <cell r="J1342" t="str">
            <v>Israel</v>
          </cell>
          <cell r="K1342">
            <v>43269</v>
          </cell>
          <cell r="L1342" t="str">
            <v>IL</v>
          </cell>
          <cell r="M1342" t="str">
            <v>S31M</v>
          </cell>
          <cell r="N1342" t="str">
            <v>S</v>
          </cell>
          <cell r="O1342" t="str">
            <v>3</v>
          </cell>
          <cell r="P1342" t="str">
            <v>Regular</v>
          </cell>
          <cell r="R1342">
            <v>1</v>
          </cell>
          <cell r="U1342" t="str">
            <v>ILS</v>
          </cell>
          <cell r="V1342" t="str">
            <v>EMEA Sales</v>
          </cell>
          <cell r="W1342" t="str">
            <v>Bruno Darmon</v>
          </cell>
          <cell r="Y1342" t="str">
            <v>Eligible</v>
          </cell>
          <cell r="Z1342">
            <v>67000</v>
          </cell>
          <cell r="AA1342">
            <v>247004.60829493089</v>
          </cell>
          <cell r="AB1342">
            <v>67000</v>
          </cell>
          <cell r="AC1342">
            <v>247004.60829493089</v>
          </cell>
          <cell r="AD1342">
            <v>3</v>
          </cell>
          <cell r="AE1342" t="str">
            <v>S31</v>
          </cell>
          <cell r="AF1342">
            <v>40000</v>
          </cell>
          <cell r="AG1342">
            <v>75000</v>
          </cell>
          <cell r="AH1342">
            <v>0.77</v>
          </cell>
          <cell r="AI1342">
            <v>4</v>
          </cell>
          <cell r="AJ1342">
            <v>0</v>
          </cell>
          <cell r="AK1342">
            <v>68005</v>
          </cell>
          <cell r="AL1342">
            <v>1.4999999999999902E-2</v>
          </cell>
          <cell r="AM1342">
            <v>250709.67741935485</v>
          </cell>
          <cell r="AN1342">
            <v>3705.069124423957</v>
          </cell>
          <cell r="AO1342">
            <v>-9.326666666666672E-2</v>
          </cell>
          <cell r="AQ1342">
            <v>6500</v>
          </cell>
          <cell r="AR1342">
            <v>86000</v>
          </cell>
          <cell r="AS1342">
            <v>0.76</v>
          </cell>
          <cell r="AT1342">
            <v>1</v>
          </cell>
          <cell r="AU1342">
            <v>0</v>
          </cell>
          <cell r="AV1342">
            <v>68005</v>
          </cell>
          <cell r="AW1342">
            <v>250709.67741935485</v>
          </cell>
          <cell r="AX1342">
            <v>1.4999999999999902E-2</v>
          </cell>
          <cell r="AY1342">
            <v>3705.069124423957</v>
          </cell>
          <cell r="AZ1342" t="str">
            <v>commission</v>
          </cell>
          <cell r="BA1342" t="str">
            <v>commissionEligible</v>
          </cell>
          <cell r="BB1342" t="str">
            <v>commissionIsrael</v>
          </cell>
          <cell r="BC1342" t="str">
            <v xml:space="preserve">commissionIsrael </v>
          </cell>
          <cell r="BH1342">
            <v>5</v>
          </cell>
        </row>
        <row r="1343">
          <cell r="B1343">
            <v>21139</v>
          </cell>
          <cell r="C1343">
            <v>16226</v>
          </cell>
          <cell r="D1343">
            <v>224989</v>
          </cell>
          <cell r="E1343" t="str">
            <v>Ranjith Chandran</v>
          </cell>
          <cell r="F1343" t="str">
            <v>Territory Account Manager</v>
          </cell>
          <cell r="G1343" t="str">
            <v>Employee</v>
          </cell>
          <cell r="H1343" t="str">
            <v>EMEA Sales</v>
          </cell>
          <cell r="I1343" t="str">
            <v>DUBAI</v>
          </cell>
          <cell r="J1343" t="str">
            <v>United Arab Emirates</v>
          </cell>
          <cell r="K1343">
            <v>43922</v>
          </cell>
          <cell r="L1343" t="str">
            <v>EMEA</v>
          </cell>
          <cell r="M1343" t="str">
            <v>S53P</v>
          </cell>
          <cell r="N1343" t="str">
            <v>S</v>
          </cell>
          <cell r="O1343" t="str">
            <v>5</v>
          </cell>
          <cell r="P1343" t="str">
            <v>Regular</v>
          </cell>
          <cell r="R1343">
            <v>1</v>
          </cell>
          <cell r="U1343" t="str">
            <v>AED</v>
          </cell>
          <cell r="V1343" t="str">
            <v>EMEA Sales</v>
          </cell>
          <cell r="W1343" t="str">
            <v>Bruno Darmon</v>
          </cell>
          <cell r="Y1343" t="str">
            <v>Eligible</v>
          </cell>
          <cell r="Z1343">
            <v>600000</v>
          </cell>
          <cell r="AA1343">
            <v>163376.44656228728</v>
          </cell>
          <cell r="AB1343">
            <v>600000</v>
          </cell>
          <cell r="AC1343">
            <v>163376.44656228728</v>
          </cell>
          <cell r="AD1343">
            <v>4</v>
          </cell>
          <cell r="AE1343" t="str">
            <v>S53</v>
          </cell>
          <cell r="AF1343">
            <v>350000</v>
          </cell>
          <cell r="AG1343">
            <v>650000</v>
          </cell>
          <cell r="AH1343">
            <v>0.83</v>
          </cell>
          <cell r="AI1343">
            <v>4</v>
          </cell>
          <cell r="AJ1343">
            <v>0</v>
          </cell>
          <cell r="AK1343">
            <v>618000</v>
          </cell>
          <cell r="AL1343">
            <v>3.0000000000000027E-2</v>
          </cell>
          <cell r="AM1343">
            <v>168277.73995915591</v>
          </cell>
          <cell r="AN1343">
            <v>4901.2933968686266</v>
          </cell>
          <cell r="AO1343">
            <v>-4.9230769230769189E-2</v>
          </cell>
          <cell r="AQ1343">
            <v>280000</v>
          </cell>
          <cell r="AR1343">
            <v>920000</v>
          </cell>
          <cell r="AS1343">
            <v>0.5</v>
          </cell>
          <cell r="AT1343">
            <v>1</v>
          </cell>
          <cell r="AU1343">
            <v>0</v>
          </cell>
          <cell r="AV1343">
            <v>618000</v>
          </cell>
          <cell r="AW1343">
            <v>168277.73995915591</v>
          </cell>
          <cell r="AX1343">
            <v>3.0000000000000027E-2</v>
          </cell>
          <cell r="AY1343">
            <v>4901.2933968686266</v>
          </cell>
          <cell r="AZ1343" t="str">
            <v>commission</v>
          </cell>
          <cell r="BA1343" t="str">
            <v>commissionEligible</v>
          </cell>
          <cell r="BB1343" t="str">
            <v>commissionUnited Arab Emirates</v>
          </cell>
          <cell r="BC1343" t="str">
            <v xml:space="preserve">commissionUnited Arab Emirates </v>
          </cell>
        </row>
        <row r="1344">
          <cell r="B1344">
            <v>20024</v>
          </cell>
          <cell r="C1344">
            <v>15116</v>
          </cell>
          <cell r="D1344">
            <v>195492</v>
          </cell>
          <cell r="E1344" t="str">
            <v>Saar Zilbert</v>
          </cell>
          <cell r="F1344" t="str">
            <v>Major Account Manager</v>
          </cell>
          <cell r="G1344" t="str">
            <v>Employee</v>
          </cell>
          <cell r="H1344" t="str">
            <v>EMEA Sales</v>
          </cell>
          <cell r="I1344" t="str">
            <v>TEL-AVIV</v>
          </cell>
          <cell r="J1344" t="str">
            <v>Israel</v>
          </cell>
          <cell r="K1344">
            <v>43682</v>
          </cell>
          <cell r="L1344" t="str">
            <v>IL</v>
          </cell>
          <cell r="M1344" t="str">
            <v>S43P</v>
          </cell>
          <cell r="N1344" t="str">
            <v>S</v>
          </cell>
          <cell r="O1344" t="str">
            <v>4</v>
          </cell>
          <cell r="P1344" t="str">
            <v>Regular</v>
          </cell>
          <cell r="R1344">
            <v>1</v>
          </cell>
          <cell r="U1344" t="str">
            <v>ILS</v>
          </cell>
          <cell r="V1344" t="str">
            <v>EMEA Sales</v>
          </cell>
          <cell r="W1344" t="str">
            <v>Bruno Darmon</v>
          </cell>
          <cell r="Y1344" t="str">
            <v>Eligible</v>
          </cell>
          <cell r="Z1344">
            <v>43000</v>
          </cell>
          <cell r="AA1344">
            <v>158525.34562211981</v>
          </cell>
          <cell r="AB1344">
            <v>43000</v>
          </cell>
          <cell r="AC1344">
            <v>158525.34562211981</v>
          </cell>
          <cell r="AD1344">
            <v>3</v>
          </cell>
          <cell r="AE1344" t="str">
            <v>S43</v>
          </cell>
          <cell r="AF1344">
            <v>33000</v>
          </cell>
          <cell r="AG1344">
            <v>49000</v>
          </cell>
          <cell r="AH1344">
            <v>0.62</v>
          </cell>
          <cell r="AI1344">
            <v>3</v>
          </cell>
          <cell r="AJ1344">
            <v>0</v>
          </cell>
          <cell r="AK1344">
            <v>43860</v>
          </cell>
          <cell r="AL1344">
            <v>2.0000000000000018E-2</v>
          </cell>
          <cell r="AM1344">
            <v>161695.8525345622</v>
          </cell>
          <cell r="AN1344">
            <v>3170.5069124423899</v>
          </cell>
          <cell r="AO1344">
            <v>-0.10489795918367351</v>
          </cell>
          <cell r="AQ1344">
            <v>6500</v>
          </cell>
          <cell r="AR1344">
            <v>86000</v>
          </cell>
          <cell r="AS1344">
            <v>0.45</v>
          </cell>
          <cell r="AT1344">
            <v>1</v>
          </cell>
          <cell r="AU1344">
            <v>0</v>
          </cell>
          <cell r="AV1344">
            <v>43860</v>
          </cell>
          <cell r="AW1344">
            <v>161695.8525345622</v>
          </cell>
          <cell r="AX1344">
            <v>2.0000000000000018E-2</v>
          </cell>
          <cell r="AY1344">
            <v>3170.5069124423899</v>
          </cell>
          <cell r="AZ1344" t="str">
            <v>commission</v>
          </cell>
          <cell r="BA1344" t="str">
            <v>commissionEligible</v>
          </cell>
          <cell r="BB1344" t="str">
            <v>commissionIsrael</v>
          </cell>
          <cell r="BC1344" t="str">
            <v xml:space="preserve">commissionIsrael </v>
          </cell>
          <cell r="BH1344">
            <v>3</v>
          </cell>
        </row>
        <row r="1345">
          <cell r="B1345">
            <v>12374</v>
          </cell>
          <cell r="C1345">
            <v>7411</v>
          </cell>
          <cell r="D1345">
            <v>38149</v>
          </cell>
          <cell r="E1345" t="str">
            <v>Shay Israel</v>
          </cell>
          <cell r="F1345" t="str">
            <v>Distribution Manager</v>
          </cell>
          <cell r="G1345" t="str">
            <v>Employee</v>
          </cell>
          <cell r="H1345" t="str">
            <v>EMEA Sales</v>
          </cell>
          <cell r="I1345" t="str">
            <v>TEL-AVIV</v>
          </cell>
          <cell r="J1345" t="str">
            <v>Israel</v>
          </cell>
          <cell r="K1345">
            <v>41841</v>
          </cell>
          <cell r="L1345" t="str">
            <v>IL</v>
          </cell>
          <cell r="M1345" t="str">
            <v>S41M</v>
          </cell>
          <cell r="N1345" t="str">
            <v>S</v>
          </cell>
          <cell r="O1345" t="str">
            <v>4</v>
          </cell>
          <cell r="P1345" t="str">
            <v>Regular</v>
          </cell>
          <cell r="R1345">
            <v>1</v>
          </cell>
          <cell r="U1345" t="str">
            <v>ILS</v>
          </cell>
          <cell r="V1345" t="str">
            <v>EMEA Sales</v>
          </cell>
          <cell r="W1345" t="str">
            <v>Bruno Darmon</v>
          </cell>
          <cell r="Y1345" t="str">
            <v>Eligible</v>
          </cell>
          <cell r="Z1345">
            <v>47600</v>
          </cell>
          <cell r="AA1345">
            <v>175483.87096774194</v>
          </cell>
          <cell r="AB1345">
            <v>47600</v>
          </cell>
          <cell r="AC1345">
            <v>175483.87096774194</v>
          </cell>
          <cell r="AD1345">
            <v>3</v>
          </cell>
          <cell r="AE1345" t="str">
            <v>S41</v>
          </cell>
          <cell r="AF1345">
            <v>32000</v>
          </cell>
          <cell r="AG1345">
            <v>48000</v>
          </cell>
          <cell r="AH1345">
            <v>0.97</v>
          </cell>
          <cell r="AI1345">
            <v>5</v>
          </cell>
          <cell r="AJ1345">
            <v>0</v>
          </cell>
          <cell r="AK1345">
            <v>48000</v>
          </cell>
          <cell r="AL1345">
            <v>8.4033613445377853E-3</v>
          </cell>
          <cell r="AM1345">
            <v>176958.52534562213</v>
          </cell>
          <cell r="AN1345">
            <v>1474.6543778801861</v>
          </cell>
          <cell r="AO1345">
            <v>0</v>
          </cell>
          <cell r="AQ1345">
            <v>6500</v>
          </cell>
          <cell r="AR1345">
            <v>86000</v>
          </cell>
          <cell r="AS1345">
            <v>0.51</v>
          </cell>
          <cell r="AT1345">
            <v>1</v>
          </cell>
          <cell r="AU1345">
            <v>0</v>
          </cell>
          <cell r="AV1345">
            <v>48000</v>
          </cell>
          <cell r="AW1345">
            <v>176958.52534562213</v>
          </cell>
          <cell r="AX1345">
            <v>8.4033613445377853E-3</v>
          </cell>
          <cell r="AY1345">
            <v>1474.6543778801861</v>
          </cell>
          <cell r="AZ1345" t="str">
            <v>commission</v>
          </cell>
          <cell r="BA1345" t="str">
            <v>commissionEligible</v>
          </cell>
          <cell r="BB1345" t="str">
            <v>commissionIsrael</v>
          </cell>
          <cell r="BC1345" t="str">
            <v xml:space="preserve">commissionIsrael </v>
          </cell>
          <cell r="BH1345">
            <v>4</v>
          </cell>
        </row>
        <row r="1346">
          <cell r="B1346">
            <v>17396</v>
          </cell>
          <cell r="C1346">
            <v>12417</v>
          </cell>
          <cell r="D1346">
            <v>141178</v>
          </cell>
          <cell r="E1346" t="str">
            <v>Yeliz Demirel</v>
          </cell>
          <cell r="F1346" t="str">
            <v>Major Account Manager</v>
          </cell>
          <cell r="G1346" t="str">
            <v>Employee</v>
          </cell>
          <cell r="H1346" t="str">
            <v>EMEA Sales</v>
          </cell>
          <cell r="I1346" t="str">
            <v>ISTANBUL</v>
          </cell>
          <cell r="J1346" t="str">
            <v>Turkey</v>
          </cell>
          <cell r="K1346">
            <v>43070</v>
          </cell>
          <cell r="L1346" t="str">
            <v>EMEA</v>
          </cell>
          <cell r="M1346" t="str">
            <v>S43P</v>
          </cell>
          <cell r="N1346" t="str">
            <v>S</v>
          </cell>
          <cell r="O1346" t="str">
            <v>4</v>
          </cell>
          <cell r="P1346" t="str">
            <v>Regular</v>
          </cell>
          <cell r="R1346">
            <v>1</v>
          </cell>
          <cell r="U1346" t="str">
            <v>USD</v>
          </cell>
          <cell r="V1346" t="str">
            <v>EMEA Sales</v>
          </cell>
          <cell r="W1346" t="str">
            <v>Bruno Darmon</v>
          </cell>
          <cell r="Y1346" t="str">
            <v>Eligible</v>
          </cell>
          <cell r="Z1346">
            <v>71428.571428571435</v>
          </cell>
          <cell r="AA1346">
            <v>71428.571428571435</v>
          </cell>
          <cell r="AB1346">
            <v>110000</v>
          </cell>
          <cell r="AC1346">
            <v>110000</v>
          </cell>
          <cell r="AD1346">
            <v>4</v>
          </cell>
          <cell r="AE1346" t="str">
            <v>S43</v>
          </cell>
          <cell r="AF1346">
            <v>100000</v>
          </cell>
          <cell r="AG1346">
            <v>160000</v>
          </cell>
          <cell r="AH1346">
            <v>0</v>
          </cell>
          <cell r="AI1346">
            <v>1</v>
          </cell>
          <cell r="AJ1346">
            <v>0</v>
          </cell>
          <cell r="AK1346">
            <v>110000</v>
          </cell>
          <cell r="AL1346">
            <v>0</v>
          </cell>
          <cell r="AM1346">
            <v>110000</v>
          </cell>
          <cell r="AN1346">
            <v>0</v>
          </cell>
          <cell r="AO1346">
            <v>-0.3125</v>
          </cell>
          <cell r="AP1346" t="str">
            <v>Already received an increase</v>
          </cell>
          <cell r="AQ1346">
            <v>22857.142857142859</v>
          </cell>
          <cell r="AR1346">
            <v>207150</v>
          </cell>
          <cell r="AS1346">
            <v>0.47</v>
          </cell>
          <cell r="AT1346">
            <v>1</v>
          </cell>
          <cell r="AU1346">
            <v>0</v>
          </cell>
          <cell r="AV1346">
            <v>110000</v>
          </cell>
          <cell r="AW1346">
            <v>110000</v>
          </cell>
          <cell r="AX1346">
            <v>0</v>
          </cell>
          <cell r="AY1346">
            <v>0</v>
          </cell>
          <cell r="AZ1346" t="str">
            <v>commission</v>
          </cell>
          <cell r="BA1346" t="str">
            <v>commissionEligible</v>
          </cell>
          <cell r="BB1346" t="str">
            <v>commissionTurkey</v>
          </cell>
          <cell r="BC1346" t="str">
            <v xml:space="preserve">commissionTurkey </v>
          </cell>
          <cell r="BH1346">
            <v>4</v>
          </cell>
        </row>
        <row r="1347">
          <cell r="B1347">
            <v>21163</v>
          </cell>
          <cell r="C1347">
            <v>16250</v>
          </cell>
          <cell r="D1347">
            <v>225098</v>
          </cell>
          <cell r="E1347" t="str">
            <v>Yohai Turgeman</v>
          </cell>
          <cell r="F1347" t="str">
            <v>Major Account Manager</v>
          </cell>
          <cell r="G1347" t="str">
            <v>Employee</v>
          </cell>
          <cell r="H1347" t="str">
            <v>EMEA Sales</v>
          </cell>
          <cell r="I1347" t="str">
            <v>TEL-AVIV</v>
          </cell>
          <cell r="J1347" t="str">
            <v>Israel</v>
          </cell>
          <cell r="K1347">
            <v>43920</v>
          </cell>
          <cell r="L1347" t="str">
            <v>IL</v>
          </cell>
          <cell r="M1347" t="str">
            <v>S43P</v>
          </cell>
          <cell r="N1347" t="str">
            <v>S</v>
          </cell>
          <cell r="O1347" t="str">
            <v>4</v>
          </cell>
          <cell r="P1347" t="str">
            <v>Regular</v>
          </cell>
          <cell r="R1347">
            <v>1</v>
          </cell>
          <cell r="U1347" t="str">
            <v>ILS</v>
          </cell>
          <cell r="V1347" t="str">
            <v>EMEA Sales</v>
          </cell>
          <cell r="W1347" t="str">
            <v>Bruno Darmon</v>
          </cell>
          <cell r="Y1347" t="str">
            <v>Eligible</v>
          </cell>
          <cell r="Z1347">
            <v>48000</v>
          </cell>
          <cell r="AA1347">
            <v>176958.52534562213</v>
          </cell>
          <cell r="AB1347">
            <v>48000</v>
          </cell>
          <cell r="AC1347">
            <v>176958.52534562213</v>
          </cell>
          <cell r="AD1347">
            <v>4</v>
          </cell>
          <cell r="AE1347" t="str">
            <v>S43</v>
          </cell>
          <cell r="AF1347">
            <v>33000</v>
          </cell>
          <cell r="AG1347">
            <v>49000</v>
          </cell>
          <cell r="AH1347">
            <v>0.93</v>
          </cell>
          <cell r="AI1347">
            <v>5</v>
          </cell>
          <cell r="AJ1347">
            <v>0</v>
          </cell>
          <cell r="AK1347">
            <v>48960</v>
          </cell>
          <cell r="AL1347">
            <v>2.0000000000000018E-2</v>
          </cell>
          <cell r="AM1347">
            <v>180497.69585253455</v>
          </cell>
          <cell r="AN1347">
            <v>3539.1705069124291</v>
          </cell>
          <cell r="AO1347">
            <v>-8.1632653061225469E-4</v>
          </cell>
          <cell r="AQ1347">
            <v>6500</v>
          </cell>
          <cell r="AR1347">
            <v>86000</v>
          </cell>
          <cell r="AS1347">
            <v>0.52</v>
          </cell>
          <cell r="AT1347">
            <v>1</v>
          </cell>
          <cell r="AU1347">
            <v>0</v>
          </cell>
          <cell r="AV1347">
            <v>48960</v>
          </cell>
          <cell r="AW1347">
            <v>180497.69585253455</v>
          </cell>
          <cell r="AX1347">
            <v>2.0000000000000018E-2</v>
          </cell>
          <cell r="AY1347">
            <v>3539.1705069124291</v>
          </cell>
          <cell r="AZ1347" t="str">
            <v>commission</v>
          </cell>
          <cell r="BA1347" t="str">
            <v>commissionEligible</v>
          </cell>
          <cell r="BB1347" t="str">
            <v>commissionIsrael</v>
          </cell>
          <cell r="BC1347" t="str">
            <v xml:space="preserve">commissionIsrael </v>
          </cell>
        </row>
        <row r="1348">
          <cell r="B1348">
            <v>21803</v>
          </cell>
          <cell r="C1348">
            <v>16890</v>
          </cell>
          <cell r="D1348">
            <v>21803</v>
          </cell>
          <cell r="E1348" t="str">
            <v>Mert Ece</v>
          </cell>
          <cell r="F1348" t="str">
            <v>Major Account Manager</v>
          </cell>
          <cell r="G1348" t="str">
            <v>Employee</v>
          </cell>
          <cell r="H1348" t="str">
            <v>EMEA Sales</v>
          </cell>
          <cell r="I1348" t="str">
            <v>ANKARA</v>
          </cell>
          <cell r="J1348" t="str">
            <v>Turkey</v>
          </cell>
          <cell r="K1348">
            <v>44194</v>
          </cell>
          <cell r="L1348" t="str">
            <v>EMEA</v>
          </cell>
          <cell r="M1348" t="str">
            <v>S43P</v>
          </cell>
          <cell r="N1348" t="str">
            <v>S</v>
          </cell>
          <cell r="O1348" t="str">
            <v>4</v>
          </cell>
          <cell r="P1348" t="str">
            <v>Regular</v>
          </cell>
          <cell r="U1348" t="str">
            <v>USD</v>
          </cell>
          <cell r="V1348" t="str">
            <v>EMEA Sales</v>
          </cell>
          <cell r="W1348" t="str">
            <v>Bruno Darmon</v>
          </cell>
          <cell r="Y1348" t="str">
            <v>Not Eligible - NH</v>
          </cell>
          <cell r="AA1348">
            <v>0</v>
          </cell>
          <cell r="AB1348">
            <v>100000</v>
          </cell>
          <cell r="AC1348">
            <v>100000</v>
          </cell>
          <cell r="AW1348">
            <v>100000</v>
          </cell>
        </row>
        <row r="1349">
          <cell r="B1349">
            <v>21738</v>
          </cell>
          <cell r="C1349">
            <v>16825</v>
          </cell>
          <cell r="D1349">
            <v>21738</v>
          </cell>
          <cell r="E1349" t="str">
            <v>Limor Singer</v>
          </cell>
          <cell r="F1349" t="str">
            <v>Major Account Manager</v>
          </cell>
          <cell r="G1349" t="str">
            <v>Employee</v>
          </cell>
          <cell r="H1349" t="str">
            <v>EMEA Sales</v>
          </cell>
          <cell r="I1349" t="str">
            <v>TEL-AVIV</v>
          </cell>
          <cell r="J1349" t="str">
            <v>Israel</v>
          </cell>
          <cell r="K1349">
            <v>44166</v>
          </cell>
          <cell r="L1349" t="str">
            <v>IL</v>
          </cell>
          <cell r="M1349" t="str">
            <v>S43P</v>
          </cell>
          <cell r="N1349" t="str">
            <v>S</v>
          </cell>
          <cell r="O1349" t="str">
            <v>4</v>
          </cell>
          <cell r="P1349" t="str">
            <v>Regular</v>
          </cell>
          <cell r="U1349" t="str">
            <v>ILS</v>
          </cell>
          <cell r="V1349" t="str">
            <v>EMEA Sales</v>
          </cell>
          <cell r="W1349" t="str">
            <v>Bruno Darmon</v>
          </cell>
          <cell r="Y1349" t="str">
            <v>Not Eligible - NH</v>
          </cell>
          <cell r="AA1349">
            <v>0</v>
          </cell>
          <cell r="AB1349">
            <v>25800</v>
          </cell>
          <cell r="AC1349">
            <v>95115.207373271885</v>
          </cell>
          <cell r="AW1349">
            <v>95115.207373271885</v>
          </cell>
        </row>
        <row r="1350">
          <cell r="B1350">
            <v>18492</v>
          </cell>
          <cell r="C1350">
            <v>13538</v>
          </cell>
          <cell r="D1350">
            <v>165872</v>
          </cell>
          <cell r="E1350" t="str">
            <v>Benjamin Dejust</v>
          </cell>
          <cell r="F1350" t="str">
            <v>Account Manager</v>
          </cell>
          <cell r="G1350" t="str">
            <v>Employee</v>
          </cell>
          <cell r="H1350" t="str">
            <v>EMEA Sales</v>
          </cell>
          <cell r="I1350" t="str">
            <v>PARIS</v>
          </cell>
          <cell r="J1350" t="str">
            <v>France</v>
          </cell>
          <cell r="K1350">
            <v>43381</v>
          </cell>
          <cell r="L1350" t="str">
            <v>EMEA</v>
          </cell>
          <cell r="M1350" t="str">
            <v>S53P</v>
          </cell>
          <cell r="N1350" t="str">
            <v>S</v>
          </cell>
          <cell r="O1350" t="str">
            <v>5</v>
          </cell>
          <cell r="P1350" t="str">
            <v>Regular</v>
          </cell>
          <cell r="R1350">
            <v>1</v>
          </cell>
          <cell r="U1350" t="str">
            <v>EUR</v>
          </cell>
          <cell r="V1350" t="str">
            <v>EMEA Sales</v>
          </cell>
          <cell r="W1350" t="str">
            <v>Bruno Darmon</v>
          </cell>
          <cell r="Y1350" t="str">
            <v>Eligible</v>
          </cell>
          <cell r="Z1350">
            <v>121700</v>
          </cell>
          <cell r="AA1350">
            <v>147956.23824010885</v>
          </cell>
          <cell r="AB1350">
            <v>121700</v>
          </cell>
          <cell r="AC1350">
            <v>147956.23824010885</v>
          </cell>
          <cell r="AD1350">
            <v>4</v>
          </cell>
          <cell r="AE1350" t="str">
            <v>S53</v>
          </cell>
          <cell r="AF1350">
            <v>70000</v>
          </cell>
          <cell r="AG1350">
            <v>130000</v>
          </cell>
          <cell r="AH1350">
            <v>0.86</v>
          </cell>
          <cell r="AI1350">
            <v>5</v>
          </cell>
          <cell r="AJ1350">
            <v>0</v>
          </cell>
          <cell r="AK1350">
            <v>124134</v>
          </cell>
          <cell r="AL1350">
            <v>2.0000000000000018E-2</v>
          </cell>
          <cell r="AM1350">
            <v>150915.36300491105</v>
          </cell>
          <cell r="AN1350">
            <v>2959.1247648021963</v>
          </cell>
          <cell r="AO1350">
            <v>-4.5123076923076932E-2</v>
          </cell>
          <cell r="AQ1350">
            <v>43000</v>
          </cell>
          <cell r="AR1350">
            <v>305000</v>
          </cell>
          <cell r="AS1350">
            <v>0.3</v>
          </cell>
          <cell r="AT1350">
            <v>1</v>
          </cell>
          <cell r="AU1350">
            <v>0</v>
          </cell>
          <cell r="AV1350">
            <v>124134</v>
          </cell>
          <cell r="AW1350">
            <v>150915.36300491105</v>
          </cell>
          <cell r="AX1350">
            <v>2.0000000000000018E-2</v>
          </cell>
          <cell r="AY1350">
            <v>2959.1247648021963</v>
          </cell>
          <cell r="AZ1350" t="str">
            <v>commission</v>
          </cell>
          <cell r="BA1350" t="str">
            <v>commissionEligible</v>
          </cell>
          <cell r="BB1350" t="str">
            <v>commissionFrance</v>
          </cell>
          <cell r="BC1350" t="str">
            <v xml:space="preserve">commissionFrance </v>
          </cell>
          <cell r="BH1350">
            <v>3</v>
          </cell>
        </row>
        <row r="1351">
          <cell r="B1351">
            <v>19300</v>
          </cell>
          <cell r="C1351">
            <v>14358</v>
          </cell>
          <cell r="D1351">
            <v>159217</v>
          </cell>
          <cell r="E1351" t="str">
            <v>Alessandro Rosa</v>
          </cell>
          <cell r="F1351" t="str">
            <v>Territory Account Manager</v>
          </cell>
          <cell r="G1351" t="str">
            <v>Employee</v>
          </cell>
          <cell r="H1351" t="str">
            <v>EMEA Sales</v>
          </cell>
          <cell r="I1351" t="str">
            <v>ROME</v>
          </cell>
          <cell r="J1351" t="str">
            <v>Italy</v>
          </cell>
          <cell r="K1351">
            <v>43472</v>
          </cell>
          <cell r="L1351" t="str">
            <v>EMEA</v>
          </cell>
          <cell r="M1351" t="str">
            <v>S41P</v>
          </cell>
          <cell r="N1351" t="str">
            <v>S</v>
          </cell>
          <cell r="O1351" t="str">
            <v>4</v>
          </cell>
          <cell r="P1351" t="str">
            <v>Regular</v>
          </cell>
          <cell r="R1351">
            <v>1</v>
          </cell>
          <cell r="U1351" t="str">
            <v>EUR</v>
          </cell>
          <cell r="V1351" t="str">
            <v>EMEA Sales</v>
          </cell>
          <cell r="W1351" t="str">
            <v>Bruno Darmon</v>
          </cell>
          <cell r="Y1351" t="str">
            <v>Eligible</v>
          </cell>
          <cell r="Z1351">
            <v>104000</v>
          </cell>
          <cell r="AA1351">
            <v>126437.54130625572</v>
          </cell>
          <cell r="AB1351">
            <v>104000</v>
          </cell>
          <cell r="AC1351">
            <v>126437.54130625572</v>
          </cell>
          <cell r="AD1351">
            <v>2</v>
          </cell>
          <cell r="AE1351" t="str">
            <v>S41</v>
          </cell>
          <cell r="AF1351">
            <v>100000</v>
          </cell>
          <cell r="AG1351">
            <v>135000</v>
          </cell>
          <cell r="AH1351">
            <v>0.11</v>
          </cell>
          <cell r="AI1351">
            <v>1</v>
          </cell>
          <cell r="AJ1351">
            <v>0</v>
          </cell>
          <cell r="AK1351">
            <v>104000</v>
          </cell>
          <cell r="AL1351">
            <v>0</v>
          </cell>
          <cell r="AM1351">
            <v>126437.54130625572</v>
          </cell>
          <cell r="AN1351">
            <v>0</v>
          </cell>
          <cell r="AO1351">
            <v>-0.22962962962962963</v>
          </cell>
          <cell r="AP1351" t="str">
            <v>Rated 2 - no recommendation</v>
          </cell>
          <cell r="AQ1351">
            <v>39120</v>
          </cell>
          <cell r="AR1351">
            <v>330000</v>
          </cell>
          <cell r="AS1351">
            <v>0.22</v>
          </cell>
          <cell r="AT1351">
            <v>1</v>
          </cell>
          <cell r="AU1351">
            <v>0</v>
          </cell>
          <cell r="AV1351">
            <v>104000</v>
          </cell>
          <cell r="AW1351">
            <v>126437.54130625572</v>
          </cell>
          <cell r="AX1351">
            <v>0</v>
          </cell>
          <cell r="AY1351">
            <v>0</v>
          </cell>
          <cell r="AZ1351" t="str">
            <v>commission</v>
          </cell>
          <cell r="BA1351" t="str">
            <v>commissionEligible</v>
          </cell>
          <cell r="BB1351" t="str">
            <v>commissionItaly</v>
          </cell>
          <cell r="BC1351" t="str">
            <v xml:space="preserve">commissionItaly </v>
          </cell>
          <cell r="BH1351">
            <v>3</v>
          </cell>
        </row>
        <row r="1352">
          <cell r="B1352">
            <v>12612</v>
          </cell>
          <cell r="C1352">
            <v>7634</v>
          </cell>
          <cell r="D1352">
            <v>45813</v>
          </cell>
          <cell r="E1352" t="str">
            <v>Alfredo de Bonis Canadas</v>
          </cell>
          <cell r="F1352" t="str">
            <v>Account Manager</v>
          </cell>
          <cell r="G1352" t="str">
            <v>Employee</v>
          </cell>
          <cell r="H1352" t="str">
            <v>EMEA Sales</v>
          </cell>
          <cell r="I1352" t="str">
            <v>MADRID</v>
          </cell>
          <cell r="J1352" t="str">
            <v>Spain</v>
          </cell>
          <cell r="K1352">
            <v>41927</v>
          </cell>
          <cell r="L1352" t="str">
            <v>EMEA</v>
          </cell>
          <cell r="M1352" t="str">
            <v>S53P</v>
          </cell>
          <cell r="N1352" t="str">
            <v>S</v>
          </cell>
          <cell r="O1352" t="str">
            <v>5</v>
          </cell>
          <cell r="P1352" t="str">
            <v>Regular</v>
          </cell>
          <cell r="R1352">
            <v>1</v>
          </cell>
          <cell r="U1352" t="str">
            <v>EUR</v>
          </cell>
          <cell r="V1352" t="str">
            <v>EMEA Sales</v>
          </cell>
          <cell r="W1352" t="str">
            <v>Bruno Darmon</v>
          </cell>
          <cell r="Y1352" t="str">
            <v>Eligible</v>
          </cell>
          <cell r="Z1352">
            <v>84500</v>
          </cell>
          <cell r="AA1352">
            <v>102730.50231133278</v>
          </cell>
          <cell r="AB1352">
            <v>84500</v>
          </cell>
          <cell r="AC1352">
            <v>102730.50231133278</v>
          </cell>
          <cell r="AD1352">
            <v>2</v>
          </cell>
          <cell r="AE1352" t="str">
            <v>S53</v>
          </cell>
          <cell r="AF1352">
            <v>70000</v>
          </cell>
          <cell r="AG1352">
            <v>120000</v>
          </cell>
          <cell r="AH1352">
            <v>0.28999999999999998</v>
          </cell>
          <cell r="AI1352">
            <v>2</v>
          </cell>
          <cell r="AJ1352">
            <v>0</v>
          </cell>
          <cell r="AK1352">
            <v>84500</v>
          </cell>
          <cell r="AL1352">
            <v>0</v>
          </cell>
          <cell r="AM1352">
            <v>102730.50231133278</v>
          </cell>
          <cell r="AN1352">
            <v>0</v>
          </cell>
          <cell r="AO1352">
            <v>-0.29583333333333328</v>
          </cell>
          <cell r="AP1352" t="str">
            <v>Rated 2 - no recommendation</v>
          </cell>
          <cell r="AQ1352">
            <v>37000</v>
          </cell>
          <cell r="AR1352">
            <v>230000</v>
          </cell>
          <cell r="AS1352">
            <v>0.24</v>
          </cell>
          <cell r="AT1352">
            <v>1</v>
          </cell>
          <cell r="AU1352">
            <v>0</v>
          </cell>
          <cell r="AV1352">
            <v>84500</v>
          </cell>
          <cell r="AW1352">
            <v>102730.50231133278</v>
          </cell>
          <cell r="AX1352">
            <v>0</v>
          </cell>
          <cell r="AY1352">
            <v>0</v>
          </cell>
          <cell r="AZ1352" t="str">
            <v>commission</v>
          </cell>
          <cell r="BA1352" t="str">
            <v>commissionEligible</v>
          </cell>
          <cell r="BB1352" t="str">
            <v>commissionSpain</v>
          </cell>
          <cell r="BC1352" t="str">
            <v xml:space="preserve">commissionSpain </v>
          </cell>
          <cell r="BH1352">
            <v>4</v>
          </cell>
        </row>
        <row r="1353">
          <cell r="B1353">
            <v>19462</v>
          </cell>
          <cell r="C1353">
            <v>14520</v>
          </cell>
          <cell r="D1353">
            <v>182061</v>
          </cell>
          <cell r="E1353" t="str">
            <v>Andrea Cecchetta</v>
          </cell>
          <cell r="F1353" t="str">
            <v>Distribution Manager</v>
          </cell>
          <cell r="G1353" t="str">
            <v>Employee</v>
          </cell>
          <cell r="H1353" t="str">
            <v>EMEA Sales</v>
          </cell>
          <cell r="I1353" t="str">
            <v>MILANO</v>
          </cell>
          <cell r="J1353" t="str">
            <v>Italy</v>
          </cell>
          <cell r="K1353">
            <v>43512</v>
          </cell>
          <cell r="L1353" t="str">
            <v>EMEA</v>
          </cell>
          <cell r="M1353" t="str">
            <v>S51P</v>
          </cell>
          <cell r="N1353" t="str">
            <v>S</v>
          </cell>
          <cell r="O1353" t="str">
            <v>5</v>
          </cell>
          <cell r="P1353" t="str">
            <v>Regular</v>
          </cell>
          <cell r="R1353">
            <v>1</v>
          </cell>
          <cell r="U1353" t="str">
            <v>EUR</v>
          </cell>
          <cell r="V1353" t="str">
            <v>EMEA Sales</v>
          </cell>
          <cell r="W1353" t="str">
            <v>Bruno Darmon</v>
          </cell>
          <cell r="Y1353" t="str">
            <v>Not Eligible - left</v>
          </cell>
          <cell r="Z1353">
            <v>120000</v>
          </cell>
          <cell r="AA1353">
            <v>145889.47073798737</v>
          </cell>
          <cell r="AB1353">
            <v>120000</v>
          </cell>
          <cell r="AC1353">
            <v>145889.47073798737</v>
          </cell>
        </row>
        <row r="1354">
          <cell r="B1354">
            <v>17814</v>
          </cell>
          <cell r="C1354">
            <v>12815</v>
          </cell>
          <cell r="D1354">
            <v>152535</v>
          </cell>
          <cell r="E1354" t="str">
            <v>Andrea Molteni</v>
          </cell>
          <cell r="F1354" t="str">
            <v>Major Account Manager</v>
          </cell>
          <cell r="G1354" t="str">
            <v>Employee</v>
          </cell>
          <cell r="H1354" t="str">
            <v>EMEA Sales</v>
          </cell>
          <cell r="I1354" t="str">
            <v>MILANO</v>
          </cell>
          <cell r="J1354" t="str">
            <v>Italy</v>
          </cell>
          <cell r="K1354">
            <v>43206</v>
          </cell>
          <cell r="L1354" t="str">
            <v>EMEA</v>
          </cell>
          <cell r="M1354" t="str">
            <v>S43P</v>
          </cell>
          <cell r="N1354" t="str">
            <v>S</v>
          </cell>
          <cell r="O1354" t="str">
            <v>4</v>
          </cell>
          <cell r="P1354" t="str">
            <v>Regular</v>
          </cell>
          <cell r="R1354">
            <v>1</v>
          </cell>
          <cell r="U1354" t="str">
            <v>EUR</v>
          </cell>
          <cell r="V1354" t="str">
            <v>EMEA Sales</v>
          </cell>
          <cell r="W1354" t="str">
            <v>Bruno Darmon</v>
          </cell>
          <cell r="Y1354" t="str">
            <v>Eligible</v>
          </cell>
          <cell r="Z1354">
            <v>150000</v>
          </cell>
          <cell r="AA1354">
            <v>182361.83842248423</v>
          </cell>
          <cell r="AB1354">
            <v>150000</v>
          </cell>
          <cell r="AC1354">
            <v>182361.83842248423</v>
          </cell>
          <cell r="AD1354">
            <v>3</v>
          </cell>
          <cell r="AE1354" t="str">
            <v>S43</v>
          </cell>
          <cell r="AF1354">
            <v>90000</v>
          </cell>
          <cell r="AG1354">
            <v>160000</v>
          </cell>
          <cell r="AH1354">
            <v>0.85</v>
          </cell>
          <cell r="AI1354">
            <v>5</v>
          </cell>
          <cell r="AJ1354">
            <v>0</v>
          </cell>
          <cell r="AK1354">
            <v>151500</v>
          </cell>
          <cell r="AL1354">
            <v>1.0000000000000009E-2</v>
          </cell>
          <cell r="AM1354">
            <v>184185.45680670906</v>
          </cell>
          <cell r="AN1354">
            <v>1823.6183842248283</v>
          </cell>
          <cell r="AO1354">
            <v>-5.3124999999999978E-2</v>
          </cell>
          <cell r="AQ1354">
            <v>39120</v>
          </cell>
          <cell r="AR1354">
            <v>330000</v>
          </cell>
          <cell r="AS1354">
            <v>0.38</v>
          </cell>
          <cell r="AT1354">
            <v>1</v>
          </cell>
          <cell r="AU1354">
            <v>0</v>
          </cell>
          <cell r="AV1354">
            <v>151500</v>
          </cell>
          <cell r="AW1354">
            <v>184185.45680670906</v>
          </cell>
          <cell r="AX1354">
            <v>1.0000000000000009E-2</v>
          </cell>
          <cell r="AY1354">
            <v>1823.6183842248283</v>
          </cell>
          <cell r="AZ1354" t="str">
            <v>commission</v>
          </cell>
          <cell r="BA1354" t="str">
            <v>commissionEligible</v>
          </cell>
          <cell r="BB1354" t="str">
            <v>commissionItaly</v>
          </cell>
          <cell r="BC1354" t="str">
            <v xml:space="preserve">commissionItaly </v>
          </cell>
          <cell r="BH1354">
            <v>3</v>
          </cell>
        </row>
        <row r="1355">
          <cell r="B1355">
            <v>21082</v>
          </cell>
          <cell r="C1355">
            <v>16169</v>
          </cell>
          <cell r="D1355">
            <v>222704</v>
          </cell>
          <cell r="E1355" t="str">
            <v>Antonio Cortes</v>
          </cell>
          <cell r="F1355" t="str">
            <v>Major Account Manager</v>
          </cell>
          <cell r="G1355" t="str">
            <v>Employee</v>
          </cell>
          <cell r="H1355" t="str">
            <v>EMEA Sales</v>
          </cell>
          <cell r="I1355" t="str">
            <v>MADRID</v>
          </cell>
          <cell r="J1355" t="str">
            <v>Spain</v>
          </cell>
          <cell r="K1355">
            <v>43913</v>
          </cell>
          <cell r="L1355" t="str">
            <v>EMEA</v>
          </cell>
          <cell r="M1355" t="str">
            <v>S43P</v>
          </cell>
          <cell r="N1355" t="str">
            <v>S</v>
          </cell>
          <cell r="O1355" t="str">
            <v>4</v>
          </cell>
          <cell r="P1355" t="str">
            <v>Regular</v>
          </cell>
          <cell r="R1355">
            <v>1</v>
          </cell>
          <cell r="U1355" t="str">
            <v>EUR</v>
          </cell>
          <cell r="V1355" t="str">
            <v>EMEA Sales</v>
          </cell>
          <cell r="W1355" t="str">
            <v>Bruno Darmon</v>
          </cell>
          <cell r="Y1355" t="str">
            <v>Not Eligible - Left</v>
          </cell>
          <cell r="Z1355">
            <v>145000</v>
          </cell>
          <cell r="AA1355">
            <v>176283.11047506807</v>
          </cell>
          <cell r="AB1355">
            <v>145000</v>
          </cell>
          <cell r="AC1355">
            <v>176283.11047506807</v>
          </cell>
        </row>
        <row r="1356">
          <cell r="B1356">
            <v>20874</v>
          </cell>
          <cell r="C1356">
            <v>15961</v>
          </cell>
          <cell r="D1356">
            <v>213027</v>
          </cell>
          <cell r="E1356" t="str">
            <v>Daniel Cadavieco</v>
          </cell>
          <cell r="F1356" t="str">
            <v>Channel Account Manager</v>
          </cell>
          <cell r="G1356" t="str">
            <v>Employee</v>
          </cell>
          <cell r="H1356" t="str">
            <v>EMEA Sales</v>
          </cell>
          <cell r="I1356" t="str">
            <v>MADRID</v>
          </cell>
          <cell r="J1356" t="str">
            <v>Spain</v>
          </cell>
          <cell r="K1356">
            <v>43857</v>
          </cell>
          <cell r="L1356" t="str">
            <v>EMEA</v>
          </cell>
          <cell r="M1356" t="str">
            <v>S41P</v>
          </cell>
          <cell r="N1356" t="str">
            <v>S</v>
          </cell>
          <cell r="O1356" t="str">
            <v>4</v>
          </cell>
          <cell r="P1356" t="str">
            <v>Regular</v>
          </cell>
          <cell r="R1356">
            <v>1</v>
          </cell>
          <cell r="U1356" t="str">
            <v>EUR</v>
          </cell>
          <cell r="V1356" t="str">
            <v>EMEA Sales</v>
          </cell>
          <cell r="W1356" t="str">
            <v>Bruno Darmon</v>
          </cell>
          <cell r="Y1356" t="str">
            <v>Eligible</v>
          </cell>
          <cell r="Z1356">
            <v>110000</v>
          </cell>
          <cell r="AA1356">
            <v>133732.01484315511</v>
          </cell>
          <cell r="AB1356">
            <v>110000</v>
          </cell>
          <cell r="AC1356">
            <v>133732.01484315511</v>
          </cell>
          <cell r="AD1356">
            <v>3</v>
          </cell>
          <cell r="AE1356" t="str">
            <v>S41</v>
          </cell>
          <cell r="AF1356">
            <v>60000</v>
          </cell>
          <cell r="AG1356">
            <v>95000</v>
          </cell>
          <cell r="AH1356">
            <v>1</v>
          </cell>
          <cell r="AI1356">
            <v>5</v>
          </cell>
          <cell r="AJ1356">
            <v>0</v>
          </cell>
          <cell r="AK1356">
            <v>110000</v>
          </cell>
          <cell r="AL1356">
            <v>0</v>
          </cell>
          <cell r="AM1356">
            <v>133732.01484315511</v>
          </cell>
          <cell r="AN1356">
            <v>0</v>
          </cell>
          <cell r="AO1356">
            <v>0.15789473684210531</v>
          </cell>
          <cell r="AP1356" t="str">
            <v>Above Range</v>
          </cell>
          <cell r="AQ1356">
            <v>37000</v>
          </cell>
          <cell r="AR1356">
            <v>230000</v>
          </cell>
          <cell r="AS1356">
            <v>0.37</v>
          </cell>
          <cell r="AT1356">
            <v>1</v>
          </cell>
          <cell r="AU1356">
            <v>0</v>
          </cell>
          <cell r="AV1356">
            <v>110000</v>
          </cell>
          <cell r="AW1356">
            <v>133732.01484315511</v>
          </cell>
          <cell r="AX1356">
            <v>0</v>
          </cell>
          <cell r="AY1356">
            <v>0</v>
          </cell>
          <cell r="AZ1356" t="str">
            <v>commission</v>
          </cell>
          <cell r="BA1356" t="str">
            <v>commissionEligible</v>
          </cell>
          <cell r="BB1356" t="str">
            <v>commissionSpain</v>
          </cell>
          <cell r="BC1356" t="str">
            <v xml:space="preserve">commissionSpain </v>
          </cell>
        </row>
        <row r="1357">
          <cell r="B1357">
            <v>21260</v>
          </cell>
          <cell r="C1357">
            <v>16347</v>
          </cell>
          <cell r="D1357">
            <v>228899</v>
          </cell>
          <cell r="E1357" t="str">
            <v>Juan Viloria</v>
          </cell>
          <cell r="F1357" t="str">
            <v>Major Account Manager</v>
          </cell>
          <cell r="G1357" t="str">
            <v>Employee</v>
          </cell>
          <cell r="H1357" t="str">
            <v>EMEA Sales</v>
          </cell>
          <cell r="I1357" t="str">
            <v>MADRID</v>
          </cell>
          <cell r="J1357" t="str">
            <v>Spain</v>
          </cell>
          <cell r="K1357">
            <v>43955</v>
          </cell>
          <cell r="L1357" t="str">
            <v>EMEA</v>
          </cell>
          <cell r="M1357" t="str">
            <v>S43P</v>
          </cell>
          <cell r="N1357" t="str">
            <v>S</v>
          </cell>
          <cell r="O1357" t="str">
            <v>4</v>
          </cell>
          <cell r="P1357" t="str">
            <v>Regular</v>
          </cell>
          <cell r="R1357">
            <v>1</v>
          </cell>
          <cell r="U1357" t="str">
            <v>EUR</v>
          </cell>
          <cell r="V1357" t="str">
            <v>EMEA Sales</v>
          </cell>
          <cell r="W1357" t="str">
            <v>Bruno Darmon</v>
          </cell>
          <cell r="Y1357" t="str">
            <v>Eligible</v>
          </cell>
          <cell r="Z1357">
            <v>145000</v>
          </cell>
          <cell r="AA1357">
            <v>176283.11047506807</v>
          </cell>
          <cell r="AB1357">
            <v>145000</v>
          </cell>
          <cell r="AC1357">
            <v>176283.11047506807</v>
          </cell>
          <cell r="AD1357">
            <v>4</v>
          </cell>
          <cell r="AE1357" t="str">
            <v>S43</v>
          </cell>
          <cell r="AF1357">
            <v>100000</v>
          </cell>
          <cell r="AG1357">
            <v>150000</v>
          </cell>
          <cell r="AH1357">
            <v>0.9</v>
          </cell>
          <cell r="AI1357">
            <v>5</v>
          </cell>
          <cell r="AJ1357">
            <v>0</v>
          </cell>
          <cell r="AK1357">
            <v>147900</v>
          </cell>
          <cell r="AL1357">
            <v>2.0000000000000018E-2</v>
          </cell>
          <cell r="AM1357">
            <v>179808.77268456944</v>
          </cell>
          <cell r="AN1357">
            <v>3525.6622095013736</v>
          </cell>
          <cell r="AO1357">
            <v>-1.4000000000000012E-2</v>
          </cell>
          <cell r="AQ1357">
            <v>37000</v>
          </cell>
          <cell r="AR1357">
            <v>230000</v>
          </cell>
          <cell r="AS1357">
            <v>0.55000000000000004</v>
          </cell>
          <cell r="AT1357">
            <v>1</v>
          </cell>
          <cell r="AU1357">
            <v>0</v>
          </cell>
          <cell r="AV1357">
            <v>147900</v>
          </cell>
          <cell r="AW1357">
            <v>179808.77268456944</v>
          </cell>
          <cell r="AX1357">
            <v>2.0000000000000018E-2</v>
          </cell>
          <cell r="AY1357">
            <v>3525.6622095013736</v>
          </cell>
          <cell r="AZ1357" t="str">
            <v>commission</v>
          </cell>
          <cell r="BA1357" t="str">
            <v>commissionEligible</v>
          </cell>
          <cell r="BB1357" t="str">
            <v>commissionSpain</v>
          </cell>
          <cell r="BC1357" t="str">
            <v xml:space="preserve">commissionSpain </v>
          </cell>
        </row>
        <row r="1358">
          <cell r="B1358">
            <v>19307</v>
          </cell>
          <cell r="C1358">
            <v>14365</v>
          </cell>
          <cell r="D1358">
            <v>171080</v>
          </cell>
          <cell r="E1358" t="str">
            <v>Elodie Franckhauser</v>
          </cell>
          <cell r="F1358" t="str">
            <v>Account Manager</v>
          </cell>
          <cell r="G1358" t="str">
            <v>Employee</v>
          </cell>
          <cell r="H1358" t="str">
            <v>EMEA Sales</v>
          </cell>
          <cell r="I1358" t="str">
            <v>PARIS</v>
          </cell>
          <cell r="J1358" t="str">
            <v>France</v>
          </cell>
          <cell r="K1358">
            <v>43500</v>
          </cell>
          <cell r="L1358" t="str">
            <v>EMEA</v>
          </cell>
          <cell r="M1358" t="str">
            <v>S61P</v>
          </cell>
          <cell r="N1358" t="str">
            <v>S</v>
          </cell>
          <cell r="O1358" t="str">
            <v>6</v>
          </cell>
          <cell r="P1358" t="str">
            <v>Regular</v>
          </cell>
          <cell r="R1358">
            <v>1</v>
          </cell>
          <cell r="U1358" t="str">
            <v>EUR</v>
          </cell>
          <cell r="V1358" t="str">
            <v>EMEA Sales</v>
          </cell>
          <cell r="W1358" t="str">
            <v>Bruno Darmon</v>
          </cell>
          <cell r="Y1358" t="str">
            <v>Eligible</v>
          </cell>
          <cell r="Z1358">
            <v>85000</v>
          </cell>
          <cell r="AA1358">
            <v>103338.3751060744</v>
          </cell>
          <cell r="AB1358">
            <v>85000</v>
          </cell>
          <cell r="AC1358">
            <v>103338.3751060744</v>
          </cell>
          <cell r="AD1358">
            <v>3</v>
          </cell>
          <cell r="AE1358" t="str">
            <v>S61</v>
          </cell>
          <cell r="AF1358">
            <v>40000</v>
          </cell>
          <cell r="AG1358">
            <v>75000</v>
          </cell>
          <cell r="AH1358">
            <v>1</v>
          </cell>
          <cell r="AI1358">
            <v>5</v>
          </cell>
          <cell r="AJ1358">
            <v>0</v>
          </cell>
          <cell r="AK1358">
            <v>85000</v>
          </cell>
          <cell r="AL1358">
            <v>0</v>
          </cell>
          <cell r="AM1358">
            <v>103338.3751060744</v>
          </cell>
          <cell r="AN1358">
            <v>0</v>
          </cell>
          <cell r="AO1358">
            <v>0.1333333333333333</v>
          </cell>
          <cell r="AP1358" t="str">
            <v>Above Range</v>
          </cell>
          <cell r="AQ1358">
            <v>43000</v>
          </cell>
          <cell r="AR1358">
            <v>305000</v>
          </cell>
          <cell r="AS1358">
            <v>0.16</v>
          </cell>
          <cell r="AT1358">
            <v>1</v>
          </cell>
          <cell r="AU1358">
            <v>0</v>
          </cell>
          <cell r="AV1358">
            <v>85000</v>
          </cell>
          <cell r="AW1358">
            <v>103338.3751060744</v>
          </cell>
          <cell r="AX1358">
            <v>0</v>
          </cell>
          <cell r="AY1358">
            <v>0</v>
          </cell>
          <cell r="AZ1358" t="str">
            <v>commission</v>
          </cell>
          <cell r="BA1358" t="str">
            <v>commissionEligible</v>
          </cell>
          <cell r="BB1358" t="str">
            <v>commissionFrance</v>
          </cell>
          <cell r="BC1358" t="str">
            <v xml:space="preserve">commissionFrance </v>
          </cell>
          <cell r="BH1358">
            <v>3</v>
          </cell>
        </row>
        <row r="1359">
          <cell r="B1359">
            <v>15089</v>
          </cell>
          <cell r="C1359">
            <v>10062</v>
          </cell>
          <cell r="D1359">
            <v>3126</v>
          </cell>
          <cell r="E1359" t="str">
            <v>Giampiero Longo</v>
          </cell>
          <cell r="F1359" t="str">
            <v>Channel Team Leader</v>
          </cell>
          <cell r="G1359" t="str">
            <v>Employee</v>
          </cell>
          <cell r="H1359" t="str">
            <v>EMEA Sales</v>
          </cell>
          <cell r="I1359" t="str">
            <v>MILANO</v>
          </cell>
          <cell r="J1359" t="str">
            <v>Italy</v>
          </cell>
          <cell r="K1359">
            <v>42522</v>
          </cell>
          <cell r="L1359" t="str">
            <v>EMEA</v>
          </cell>
          <cell r="M1359" t="str">
            <v>S41M</v>
          </cell>
          <cell r="N1359" t="str">
            <v>S</v>
          </cell>
          <cell r="O1359" t="str">
            <v>4</v>
          </cell>
          <cell r="P1359" t="str">
            <v>Regular</v>
          </cell>
          <cell r="R1359">
            <v>1</v>
          </cell>
          <cell r="U1359" t="str">
            <v>EUR</v>
          </cell>
          <cell r="V1359" t="str">
            <v>EMEA Sales</v>
          </cell>
          <cell r="W1359" t="str">
            <v>Bruno Darmon</v>
          </cell>
          <cell r="Y1359" t="str">
            <v>Eligible</v>
          </cell>
          <cell r="Z1359">
            <v>160000</v>
          </cell>
          <cell r="AA1359">
            <v>194519.2943173165</v>
          </cell>
          <cell r="AB1359">
            <v>160000</v>
          </cell>
          <cell r="AC1359">
            <v>194519.2943173165</v>
          </cell>
          <cell r="AD1359">
            <v>3</v>
          </cell>
          <cell r="AE1359" t="str">
            <v>S41</v>
          </cell>
          <cell r="AF1359">
            <v>115000</v>
          </cell>
          <cell r="AG1359">
            <v>180000</v>
          </cell>
          <cell r="AH1359">
            <v>0.69</v>
          </cell>
          <cell r="AI1359">
            <v>3</v>
          </cell>
          <cell r="AJ1359">
            <v>0</v>
          </cell>
          <cell r="AK1359">
            <v>163200</v>
          </cell>
          <cell r="AL1359">
            <v>2.0000000000000018E-2</v>
          </cell>
          <cell r="AM1359">
            <v>198409.68020366284</v>
          </cell>
          <cell r="AN1359">
            <v>3890.3858863463392</v>
          </cell>
          <cell r="AO1359">
            <v>-9.3333333333333379E-2</v>
          </cell>
          <cell r="AQ1359">
            <v>39120</v>
          </cell>
          <cell r="AR1359">
            <v>330000</v>
          </cell>
          <cell r="AS1359">
            <v>0.41</v>
          </cell>
          <cell r="AT1359">
            <v>1</v>
          </cell>
          <cell r="AU1359">
            <v>0</v>
          </cell>
          <cell r="AV1359">
            <v>163200</v>
          </cell>
          <cell r="AW1359">
            <v>198409.68020366284</v>
          </cell>
          <cell r="AX1359">
            <v>2.0000000000000018E-2</v>
          </cell>
          <cell r="AY1359">
            <v>3890.3858863463392</v>
          </cell>
          <cell r="AZ1359" t="str">
            <v>commission</v>
          </cell>
          <cell r="BA1359" t="str">
            <v>commissionEligible</v>
          </cell>
          <cell r="BB1359" t="str">
            <v>commissionItaly</v>
          </cell>
          <cell r="BC1359" t="str">
            <v xml:space="preserve">commissionItaly </v>
          </cell>
          <cell r="BH1359">
            <v>5</v>
          </cell>
        </row>
        <row r="1360">
          <cell r="B1360">
            <v>13686</v>
          </cell>
          <cell r="C1360">
            <v>8683</v>
          </cell>
          <cell r="D1360">
            <v>70722</v>
          </cell>
          <cell r="E1360" t="str">
            <v>Giuseppe Perdichizzi</v>
          </cell>
          <cell r="F1360" t="str">
            <v>Channel Manager</v>
          </cell>
          <cell r="G1360" t="str">
            <v>Employee</v>
          </cell>
          <cell r="H1360" t="str">
            <v>EMEA Sales</v>
          </cell>
          <cell r="I1360" t="str">
            <v>MILANO</v>
          </cell>
          <cell r="J1360" t="str">
            <v>Italy</v>
          </cell>
          <cell r="K1360">
            <v>42158</v>
          </cell>
          <cell r="L1360" t="str">
            <v>EMEA</v>
          </cell>
          <cell r="M1360" t="str">
            <v>S51P</v>
          </cell>
          <cell r="N1360" t="str">
            <v>S</v>
          </cell>
          <cell r="O1360" t="str">
            <v>5</v>
          </cell>
          <cell r="P1360" t="str">
            <v>Regular</v>
          </cell>
          <cell r="R1360">
            <v>1</v>
          </cell>
          <cell r="U1360" t="str">
            <v>EUR</v>
          </cell>
          <cell r="V1360" t="str">
            <v>EMEA Sales</v>
          </cell>
          <cell r="W1360" t="str">
            <v>Bruno Darmon</v>
          </cell>
          <cell r="Y1360" t="str">
            <v>Eligible</v>
          </cell>
          <cell r="Z1360">
            <v>105000</v>
          </cell>
          <cell r="AA1360">
            <v>127653.28689573896</v>
          </cell>
          <cell r="AB1360">
            <v>105000</v>
          </cell>
          <cell r="AC1360">
            <v>127653.28689573896</v>
          </cell>
          <cell r="AD1360">
            <v>3</v>
          </cell>
          <cell r="AE1360" t="str">
            <v>S51</v>
          </cell>
          <cell r="AF1360">
            <v>70000</v>
          </cell>
          <cell r="AG1360">
            <v>100000</v>
          </cell>
          <cell r="AH1360">
            <v>1</v>
          </cell>
          <cell r="AI1360">
            <v>5</v>
          </cell>
          <cell r="AJ1360">
            <v>0</v>
          </cell>
          <cell r="AK1360">
            <v>105000</v>
          </cell>
          <cell r="AL1360">
            <v>0</v>
          </cell>
          <cell r="AM1360">
            <v>127653.28689573896</v>
          </cell>
          <cell r="AN1360">
            <v>0</v>
          </cell>
          <cell r="AO1360">
            <v>5.0000000000000044E-2</v>
          </cell>
          <cell r="AP1360" t="str">
            <v>Above Range</v>
          </cell>
          <cell r="AQ1360">
            <v>39120</v>
          </cell>
          <cell r="AR1360">
            <v>330000</v>
          </cell>
          <cell r="AS1360">
            <v>0.22</v>
          </cell>
          <cell r="AT1360">
            <v>1</v>
          </cell>
          <cell r="AU1360">
            <v>0</v>
          </cell>
          <cell r="AV1360">
            <v>105000</v>
          </cell>
          <cell r="AW1360">
            <v>127653.28689573896</v>
          </cell>
          <cell r="AX1360">
            <v>0</v>
          </cell>
          <cell r="AY1360">
            <v>0</v>
          </cell>
          <cell r="AZ1360" t="str">
            <v>commission</v>
          </cell>
          <cell r="BA1360" t="str">
            <v>commissionEligible</v>
          </cell>
          <cell r="BB1360" t="str">
            <v>commissionItaly</v>
          </cell>
          <cell r="BC1360" t="str">
            <v xml:space="preserve">commissionItaly </v>
          </cell>
          <cell r="BH1360">
            <v>5</v>
          </cell>
        </row>
        <row r="1361">
          <cell r="B1361">
            <v>21420</v>
          </cell>
          <cell r="C1361">
            <v>16507</v>
          </cell>
          <cell r="D1361">
            <v>235117</v>
          </cell>
          <cell r="E1361" t="str">
            <v>Haniya Hellal</v>
          </cell>
          <cell r="F1361" t="str">
            <v>Office Manager</v>
          </cell>
          <cell r="G1361" t="str">
            <v>Employee</v>
          </cell>
          <cell r="H1361" t="str">
            <v>EMEA Sales</v>
          </cell>
          <cell r="I1361" t="str">
            <v>PARIS</v>
          </cell>
          <cell r="J1361" t="str">
            <v>France</v>
          </cell>
          <cell r="K1361">
            <v>44018</v>
          </cell>
          <cell r="L1361" t="str">
            <v>EMEA</v>
          </cell>
          <cell r="M1361" t="str">
            <v>P53P</v>
          </cell>
          <cell r="N1361" t="str">
            <v>P</v>
          </cell>
          <cell r="O1361" t="str">
            <v>5</v>
          </cell>
          <cell r="P1361" t="str">
            <v>Regular</v>
          </cell>
          <cell r="U1361" t="str">
            <v>EUR</v>
          </cell>
          <cell r="V1361" t="str">
            <v>EMEA Sales</v>
          </cell>
          <cell r="W1361" t="str">
            <v>Bruno Darmon</v>
          </cell>
          <cell r="Y1361" t="str">
            <v>Eligible</v>
          </cell>
          <cell r="Z1361">
            <v>43000</v>
          </cell>
          <cell r="AA1361">
            <v>52277.06034777881</v>
          </cell>
          <cell r="AB1361">
            <v>43000</v>
          </cell>
          <cell r="AC1361">
            <v>52277.06034777881</v>
          </cell>
          <cell r="AD1361">
            <v>5</v>
          </cell>
          <cell r="AE1361" t="str">
            <v>P53</v>
          </cell>
          <cell r="AF1361">
            <v>40000</v>
          </cell>
          <cell r="AG1361">
            <v>55000</v>
          </cell>
          <cell r="AH1361">
            <v>0.2</v>
          </cell>
          <cell r="AI1361">
            <v>2</v>
          </cell>
          <cell r="AJ1361">
            <v>0</v>
          </cell>
          <cell r="AK1361">
            <v>46440</v>
          </cell>
          <cell r="AL1361">
            <v>8.0000000000000071E-2</v>
          </cell>
          <cell r="AM1361">
            <v>56459.225175601117</v>
          </cell>
          <cell r="AN1361">
            <v>4182.1648278223074</v>
          </cell>
          <cell r="AO1361">
            <v>-0.15563636363636368</v>
          </cell>
          <cell r="AQ1361">
            <v>43000</v>
          </cell>
          <cell r="AR1361">
            <v>305000</v>
          </cell>
          <cell r="AS1361">
            <v>0</v>
          </cell>
          <cell r="AT1361">
            <v>1</v>
          </cell>
          <cell r="AU1361">
            <v>0</v>
          </cell>
          <cell r="AV1361">
            <v>46440</v>
          </cell>
          <cell r="AW1361">
            <v>56459.225175601117</v>
          </cell>
          <cell r="AX1361">
            <v>8.0000000000000071E-2</v>
          </cell>
          <cell r="AY1361">
            <v>4182.1648278223074</v>
          </cell>
          <cell r="AZ1361" t="str">
            <v>No Bonus Plan</v>
          </cell>
          <cell r="BA1361" t="str">
            <v>No Bonus PlanEligible</v>
          </cell>
          <cell r="BB1361" t="str">
            <v>No Bonus PlanFrance</v>
          </cell>
          <cell r="BC1361" t="str">
            <v xml:space="preserve">No Bonus PlanFrance </v>
          </cell>
        </row>
        <row r="1362">
          <cell r="B1362">
            <v>21111</v>
          </cell>
          <cell r="C1362">
            <v>16198</v>
          </cell>
          <cell r="D1362">
            <v>225197</v>
          </cell>
          <cell r="E1362" t="str">
            <v>Javier Lago</v>
          </cell>
          <cell r="F1362" t="str">
            <v>Major Account Manager</v>
          </cell>
          <cell r="G1362" t="str">
            <v>Employee</v>
          </cell>
          <cell r="H1362" t="str">
            <v>EMEA Sales</v>
          </cell>
          <cell r="I1362" t="str">
            <v>MADRID</v>
          </cell>
          <cell r="J1362" t="str">
            <v>Spain</v>
          </cell>
          <cell r="K1362">
            <v>43913</v>
          </cell>
          <cell r="L1362" t="str">
            <v>EMEA</v>
          </cell>
          <cell r="M1362" t="str">
            <v>S43P</v>
          </cell>
          <cell r="N1362" t="str">
            <v>S</v>
          </cell>
          <cell r="O1362" t="str">
            <v>4</v>
          </cell>
          <cell r="P1362" t="str">
            <v>Regular</v>
          </cell>
          <cell r="R1362">
            <v>1</v>
          </cell>
          <cell r="U1362" t="str">
            <v>EUR</v>
          </cell>
          <cell r="V1362" t="str">
            <v>EMEA Sales</v>
          </cell>
          <cell r="W1362" t="str">
            <v>Bruno Darmon</v>
          </cell>
          <cell r="Y1362" t="str">
            <v>Eligible</v>
          </cell>
          <cell r="Z1362">
            <v>130000</v>
          </cell>
          <cell r="AA1362">
            <v>158046.92663281967</v>
          </cell>
          <cell r="AB1362">
            <v>130000</v>
          </cell>
          <cell r="AC1362">
            <v>158046.92663281967</v>
          </cell>
          <cell r="AD1362">
            <v>3</v>
          </cell>
          <cell r="AE1362" t="str">
            <v>S43</v>
          </cell>
          <cell r="AF1362">
            <v>100000</v>
          </cell>
          <cell r="AG1362">
            <v>150000</v>
          </cell>
          <cell r="AH1362">
            <v>0.6</v>
          </cell>
          <cell r="AI1362">
            <v>3</v>
          </cell>
          <cell r="AJ1362">
            <v>0</v>
          </cell>
          <cell r="AK1362">
            <v>132600</v>
          </cell>
          <cell r="AL1362">
            <v>2.0000000000000018E-2</v>
          </cell>
          <cell r="AM1362">
            <v>161207.86516547605</v>
          </cell>
          <cell r="AN1362">
            <v>3160.9385326563788</v>
          </cell>
          <cell r="AO1362">
            <v>-0.11599999999999999</v>
          </cell>
          <cell r="AQ1362">
            <v>37000</v>
          </cell>
          <cell r="AR1362">
            <v>230000</v>
          </cell>
          <cell r="AS1362">
            <v>0.48</v>
          </cell>
          <cell r="AT1362">
            <v>1</v>
          </cell>
          <cell r="AU1362">
            <v>0</v>
          </cell>
          <cell r="AV1362">
            <v>132600</v>
          </cell>
          <cell r="AW1362">
            <v>161207.86516547605</v>
          </cell>
          <cell r="AX1362">
            <v>2.0000000000000018E-2</v>
          </cell>
          <cell r="AY1362">
            <v>3160.9385326563788</v>
          </cell>
          <cell r="AZ1362" t="str">
            <v>commission</v>
          </cell>
          <cell r="BA1362" t="str">
            <v>commissionEligible</v>
          </cell>
          <cell r="BB1362" t="str">
            <v>commissionSpain</v>
          </cell>
          <cell r="BC1362" t="str">
            <v xml:space="preserve">commissionSpain </v>
          </cell>
        </row>
        <row r="1363">
          <cell r="B1363">
            <v>12900</v>
          </cell>
          <cell r="C1363">
            <v>7924</v>
          </cell>
          <cell r="D1363">
            <v>55446</v>
          </cell>
          <cell r="E1363" t="str">
            <v>Kamel Karou</v>
          </cell>
          <cell r="F1363" t="str">
            <v>Channel Manager</v>
          </cell>
          <cell r="G1363" t="str">
            <v>Employee</v>
          </cell>
          <cell r="H1363" t="str">
            <v>EMEA Sales</v>
          </cell>
          <cell r="I1363" t="str">
            <v>PARIS</v>
          </cell>
          <cell r="J1363" t="str">
            <v>France</v>
          </cell>
          <cell r="K1363">
            <v>42037</v>
          </cell>
          <cell r="L1363" t="str">
            <v>EMEA</v>
          </cell>
          <cell r="M1363" t="str">
            <v>S41M</v>
          </cell>
          <cell r="N1363" t="str">
            <v>S</v>
          </cell>
          <cell r="O1363" t="str">
            <v>4</v>
          </cell>
          <cell r="P1363" t="str">
            <v>Regular</v>
          </cell>
          <cell r="R1363">
            <v>1</v>
          </cell>
          <cell r="U1363" t="str">
            <v>EUR</v>
          </cell>
          <cell r="V1363" t="str">
            <v>EMEA Sales</v>
          </cell>
          <cell r="W1363" t="str">
            <v>Bruno Darmon</v>
          </cell>
          <cell r="Y1363" t="str">
            <v>Eligible</v>
          </cell>
          <cell r="Z1363">
            <v>166340</v>
          </cell>
          <cell r="AA1363">
            <v>202227.12135464017</v>
          </cell>
          <cell r="AB1363">
            <v>166340</v>
          </cell>
          <cell r="AC1363">
            <v>202227.12135464017</v>
          </cell>
          <cell r="AD1363">
            <v>3</v>
          </cell>
          <cell r="AE1363" t="str">
            <v>S41</v>
          </cell>
          <cell r="AF1363">
            <v>100000</v>
          </cell>
          <cell r="AG1363">
            <v>160000</v>
          </cell>
          <cell r="AH1363">
            <v>1</v>
          </cell>
          <cell r="AI1363">
            <v>5</v>
          </cell>
          <cell r="AJ1363">
            <v>0</v>
          </cell>
          <cell r="AK1363">
            <v>166340</v>
          </cell>
          <cell r="AL1363">
            <v>0</v>
          </cell>
          <cell r="AM1363">
            <v>202227.12135464017</v>
          </cell>
          <cell r="AN1363">
            <v>0</v>
          </cell>
          <cell r="AO1363">
            <v>3.9625000000000021E-2</v>
          </cell>
          <cell r="AP1363" t="str">
            <v>Above Range</v>
          </cell>
          <cell r="AQ1363">
            <v>43000</v>
          </cell>
          <cell r="AR1363">
            <v>305000</v>
          </cell>
          <cell r="AS1363">
            <v>0.47</v>
          </cell>
          <cell r="AT1363">
            <v>1</v>
          </cell>
          <cell r="AU1363">
            <v>0</v>
          </cell>
          <cell r="AV1363">
            <v>166340</v>
          </cell>
          <cell r="AW1363">
            <v>202227.12135464017</v>
          </cell>
          <cell r="AX1363">
            <v>0</v>
          </cell>
          <cell r="AY1363">
            <v>0</v>
          </cell>
          <cell r="AZ1363" t="str">
            <v>commission</v>
          </cell>
          <cell r="BA1363" t="str">
            <v>commissionEligible</v>
          </cell>
          <cell r="BB1363" t="str">
            <v>commissionFrance</v>
          </cell>
          <cell r="BC1363" t="str">
            <v xml:space="preserve">commissionFrance </v>
          </cell>
          <cell r="BH1363">
            <v>4</v>
          </cell>
        </row>
        <row r="1364">
          <cell r="B1364">
            <v>17984</v>
          </cell>
          <cell r="C1364">
            <v>12982</v>
          </cell>
          <cell r="D1364">
            <v>237463</v>
          </cell>
          <cell r="E1364" t="str">
            <v>Kenza Filali</v>
          </cell>
          <cell r="F1364" t="str">
            <v>Account Manager</v>
          </cell>
          <cell r="G1364" t="str">
            <v>Employee</v>
          </cell>
          <cell r="H1364" t="str">
            <v>EMEA Sales</v>
          </cell>
          <cell r="I1364" t="str">
            <v>PARIS</v>
          </cell>
          <cell r="J1364" t="str">
            <v>France</v>
          </cell>
          <cell r="K1364">
            <v>43248</v>
          </cell>
          <cell r="L1364" t="str">
            <v>EMEA</v>
          </cell>
          <cell r="M1364" t="str">
            <v>S51P</v>
          </cell>
          <cell r="N1364" t="str">
            <v>S</v>
          </cell>
          <cell r="O1364" t="str">
            <v>5</v>
          </cell>
          <cell r="P1364" t="str">
            <v>Regular</v>
          </cell>
          <cell r="R1364">
            <v>1</v>
          </cell>
          <cell r="U1364" t="str">
            <v>EUR</v>
          </cell>
          <cell r="V1364" t="str">
            <v>EMEA Sales</v>
          </cell>
          <cell r="W1364" t="str">
            <v>Bruno Darmon</v>
          </cell>
          <cell r="Y1364" t="str">
            <v>Eligible</v>
          </cell>
          <cell r="Z1364">
            <v>80000</v>
          </cell>
          <cell r="AA1364">
            <v>97259.647158658248</v>
          </cell>
          <cell r="AB1364">
            <v>80000</v>
          </cell>
          <cell r="AC1364">
            <v>97259.647158658248</v>
          </cell>
          <cell r="AD1364">
            <v>3</v>
          </cell>
          <cell r="AE1364" t="str">
            <v>S51</v>
          </cell>
          <cell r="AF1364">
            <v>65000</v>
          </cell>
          <cell r="AG1364">
            <v>100000</v>
          </cell>
          <cell r="AH1364">
            <v>0.42</v>
          </cell>
          <cell r="AI1364">
            <v>2</v>
          </cell>
          <cell r="AJ1364">
            <v>0</v>
          </cell>
          <cell r="AK1364">
            <v>82400</v>
          </cell>
          <cell r="AL1364">
            <v>3.0000000000000027E-2</v>
          </cell>
          <cell r="AM1364">
            <v>100177.436573418</v>
          </cell>
          <cell r="AN1364">
            <v>2917.7894147597544</v>
          </cell>
          <cell r="AO1364">
            <v>-0.17600000000000005</v>
          </cell>
          <cell r="AQ1364">
            <v>43000</v>
          </cell>
          <cell r="AR1364">
            <v>305000</v>
          </cell>
          <cell r="AS1364">
            <v>0.14000000000000001</v>
          </cell>
          <cell r="AT1364">
            <v>1</v>
          </cell>
          <cell r="AU1364">
            <v>0</v>
          </cell>
          <cell r="AV1364">
            <v>82400</v>
          </cell>
          <cell r="AW1364">
            <v>100177.436573418</v>
          </cell>
          <cell r="AX1364">
            <v>3.0000000000000027E-2</v>
          </cell>
          <cell r="AY1364">
            <v>2917.7894147597544</v>
          </cell>
          <cell r="AZ1364" t="str">
            <v>commission</v>
          </cell>
          <cell r="BA1364" t="str">
            <v>commissionEligible</v>
          </cell>
          <cell r="BB1364" t="str">
            <v>commissionFrance</v>
          </cell>
          <cell r="BC1364" t="str">
            <v xml:space="preserve">commissionFrance </v>
          </cell>
          <cell r="BH1364">
            <v>3</v>
          </cell>
        </row>
        <row r="1365">
          <cell r="B1365">
            <v>19302</v>
          </cell>
          <cell r="C1365">
            <v>14360</v>
          </cell>
          <cell r="D1365">
            <v>181166</v>
          </cell>
          <cell r="E1365" t="str">
            <v>Laura Vivas Jofre</v>
          </cell>
          <cell r="F1365" t="str">
            <v>Account Manager</v>
          </cell>
          <cell r="G1365" t="str">
            <v>Employee</v>
          </cell>
          <cell r="H1365" t="str">
            <v>EMEA Sales</v>
          </cell>
          <cell r="I1365" t="str">
            <v>BARCELONA</v>
          </cell>
          <cell r="J1365" t="str">
            <v>Spain</v>
          </cell>
          <cell r="K1365">
            <v>43479</v>
          </cell>
          <cell r="L1365" t="str">
            <v>EMEA</v>
          </cell>
          <cell r="M1365" t="str">
            <v>S43P</v>
          </cell>
          <cell r="N1365" t="str">
            <v>S</v>
          </cell>
          <cell r="O1365" t="str">
            <v>4</v>
          </cell>
          <cell r="P1365" t="str">
            <v>Regular</v>
          </cell>
          <cell r="R1365">
            <v>1</v>
          </cell>
          <cell r="U1365" t="str">
            <v>EUR</v>
          </cell>
          <cell r="V1365" t="str">
            <v>EMEA Sales</v>
          </cell>
          <cell r="W1365" t="str">
            <v>Bruno Darmon</v>
          </cell>
          <cell r="Y1365" t="str">
            <v>Eligible</v>
          </cell>
          <cell r="Z1365">
            <v>128040</v>
          </cell>
          <cell r="AA1365">
            <v>155664.06527743253</v>
          </cell>
          <cell r="AB1365">
            <v>128040</v>
          </cell>
          <cell r="AC1365">
            <v>155664.06527743253</v>
          </cell>
          <cell r="AD1365">
            <v>3</v>
          </cell>
          <cell r="AE1365" t="str">
            <v>S43</v>
          </cell>
          <cell r="AF1365">
            <v>100000</v>
          </cell>
          <cell r="AG1365">
            <v>150000</v>
          </cell>
          <cell r="AH1365">
            <v>0.56000000000000005</v>
          </cell>
          <cell r="AI1365">
            <v>3</v>
          </cell>
          <cell r="AJ1365">
            <v>0</v>
          </cell>
          <cell r="AK1365">
            <v>130600.8</v>
          </cell>
          <cell r="AL1365">
            <v>2.0000000000000018E-2</v>
          </cell>
          <cell r="AM1365">
            <v>158777.34658298118</v>
          </cell>
          <cell r="AN1365">
            <v>3113.2813055486477</v>
          </cell>
          <cell r="AO1365">
            <v>-0.129328</v>
          </cell>
          <cell r="AQ1365">
            <v>37000</v>
          </cell>
          <cell r="AR1365">
            <v>230000</v>
          </cell>
          <cell r="AS1365">
            <v>0.47</v>
          </cell>
          <cell r="AT1365">
            <v>1</v>
          </cell>
          <cell r="AU1365">
            <v>0</v>
          </cell>
          <cell r="AV1365">
            <v>130600.8</v>
          </cell>
          <cell r="AW1365">
            <v>158777.34658298118</v>
          </cell>
          <cell r="AX1365">
            <v>2.0000000000000018E-2</v>
          </cell>
          <cell r="AY1365">
            <v>3113.2813055486477</v>
          </cell>
          <cell r="AZ1365" t="str">
            <v>commission</v>
          </cell>
          <cell r="BA1365" t="str">
            <v>commissionEligible</v>
          </cell>
          <cell r="BB1365" t="str">
            <v>commissionSpain</v>
          </cell>
          <cell r="BC1365" t="str">
            <v xml:space="preserve">commissionSpain </v>
          </cell>
          <cell r="BH1365">
            <v>5</v>
          </cell>
        </row>
        <row r="1366">
          <cell r="B1366">
            <v>2771</v>
          </cell>
          <cell r="C1366">
            <v>12021</v>
          </cell>
          <cell r="E1366" t="str">
            <v>Loic Kerboeuf</v>
          </cell>
          <cell r="F1366" t="str">
            <v>Distribution Manager</v>
          </cell>
          <cell r="G1366" t="str">
            <v>Employee</v>
          </cell>
          <cell r="H1366" t="str">
            <v>EMEA Sales</v>
          </cell>
          <cell r="I1366" t="str">
            <v>PARIS</v>
          </cell>
          <cell r="J1366" t="str">
            <v>France</v>
          </cell>
          <cell r="K1366">
            <v>36829</v>
          </cell>
          <cell r="L1366" t="str">
            <v>EMEA</v>
          </cell>
          <cell r="M1366" t="str">
            <v>S51P</v>
          </cell>
          <cell r="N1366" t="str">
            <v>S</v>
          </cell>
          <cell r="O1366" t="str">
            <v>5</v>
          </cell>
          <cell r="P1366" t="str">
            <v>Regular</v>
          </cell>
          <cell r="R1366">
            <v>1</v>
          </cell>
          <cell r="U1366" t="str">
            <v>EUR</v>
          </cell>
          <cell r="V1366" t="str">
            <v>EMEA Sales</v>
          </cell>
          <cell r="W1366" t="str">
            <v>Bruno Darmon</v>
          </cell>
          <cell r="Y1366" t="str">
            <v>Eligible</v>
          </cell>
          <cell r="Z1366">
            <v>85000</v>
          </cell>
          <cell r="AA1366">
            <v>103338.3751060744</v>
          </cell>
          <cell r="AB1366">
            <v>85000</v>
          </cell>
          <cell r="AC1366">
            <v>103338.3751060744</v>
          </cell>
          <cell r="AD1366">
            <v>3</v>
          </cell>
          <cell r="AE1366" t="str">
            <v>S51</v>
          </cell>
          <cell r="AF1366">
            <v>65000</v>
          </cell>
          <cell r="AG1366">
            <v>100000</v>
          </cell>
          <cell r="AH1366">
            <v>0.56999999999999995</v>
          </cell>
          <cell r="AI1366">
            <v>3</v>
          </cell>
          <cell r="AJ1366">
            <v>0</v>
          </cell>
          <cell r="AK1366">
            <v>86700</v>
          </cell>
          <cell r="AL1366">
            <v>2.0000000000000018E-2</v>
          </cell>
          <cell r="AM1366">
            <v>105405.14260819588</v>
          </cell>
          <cell r="AN1366">
            <v>2066.7675021214818</v>
          </cell>
          <cell r="AO1366">
            <v>-0.13300000000000001</v>
          </cell>
          <cell r="AQ1366">
            <v>43000</v>
          </cell>
          <cell r="AR1366">
            <v>305000</v>
          </cell>
          <cell r="AS1366">
            <v>0.16</v>
          </cell>
          <cell r="AT1366">
            <v>1</v>
          </cell>
          <cell r="AU1366">
            <v>0</v>
          </cell>
          <cell r="AV1366">
            <v>86700</v>
          </cell>
          <cell r="AW1366">
            <v>105405.14260819588</v>
          </cell>
          <cell r="AX1366">
            <v>2.0000000000000018E-2</v>
          </cell>
          <cell r="AY1366">
            <v>2066.7675021214818</v>
          </cell>
          <cell r="AZ1366" t="str">
            <v>commission</v>
          </cell>
          <cell r="BA1366" t="str">
            <v>commissionEligible</v>
          </cell>
          <cell r="BB1366" t="str">
            <v>commissionFrance</v>
          </cell>
          <cell r="BC1366" t="str">
            <v xml:space="preserve">commissionFrance </v>
          </cell>
          <cell r="BH1366">
            <v>2</v>
          </cell>
        </row>
        <row r="1367">
          <cell r="B1367">
            <v>16231</v>
          </cell>
          <cell r="C1367">
            <v>11168</v>
          </cell>
          <cell r="D1367">
            <v>111138</v>
          </cell>
          <cell r="E1367" t="str">
            <v>Lorenzo Valentino</v>
          </cell>
          <cell r="F1367" t="str">
            <v>Territory Account Manager</v>
          </cell>
          <cell r="G1367" t="str">
            <v>Employee</v>
          </cell>
          <cell r="H1367" t="str">
            <v>EMEA Sales</v>
          </cell>
          <cell r="I1367" t="str">
            <v>MILANO</v>
          </cell>
          <cell r="J1367" t="str">
            <v>Italy</v>
          </cell>
          <cell r="K1367">
            <v>42843</v>
          </cell>
          <cell r="L1367" t="str">
            <v>EMEA</v>
          </cell>
          <cell r="M1367" t="str">
            <v>S53P</v>
          </cell>
          <cell r="N1367" t="str">
            <v>S</v>
          </cell>
          <cell r="O1367" t="str">
            <v>5</v>
          </cell>
          <cell r="P1367" t="str">
            <v>Regular</v>
          </cell>
          <cell r="R1367">
            <v>1</v>
          </cell>
          <cell r="U1367" t="str">
            <v>EUR</v>
          </cell>
          <cell r="V1367" t="str">
            <v>EMEA Sales</v>
          </cell>
          <cell r="W1367" t="str">
            <v>Bruno Darmon</v>
          </cell>
          <cell r="Y1367" t="str">
            <v>Not Eligible - Left</v>
          </cell>
          <cell r="Z1367">
            <v>98310</v>
          </cell>
          <cell r="AA1367">
            <v>119519.94890209616</v>
          </cell>
          <cell r="AB1367">
            <v>98310</v>
          </cell>
          <cell r="AC1367">
            <v>119519.94890209616</v>
          </cell>
        </row>
        <row r="1368">
          <cell r="B1368">
            <v>19961</v>
          </cell>
          <cell r="C1368">
            <v>15053</v>
          </cell>
          <cell r="D1368">
            <v>194001</v>
          </cell>
          <cell r="E1368" t="str">
            <v>Louis de Rodellec</v>
          </cell>
          <cell r="F1368" t="str">
            <v>Major Account Manager</v>
          </cell>
          <cell r="G1368" t="str">
            <v>Employee</v>
          </cell>
          <cell r="H1368" t="str">
            <v>EMEA Sales</v>
          </cell>
          <cell r="I1368" t="str">
            <v>PARIS</v>
          </cell>
          <cell r="J1368" t="str">
            <v>France</v>
          </cell>
          <cell r="K1368">
            <v>43619</v>
          </cell>
          <cell r="L1368" t="str">
            <v>EMEA</v>
          </cell>
          <cell r="M1368" t="str">
            <v>S53P</v>
          </cell>
          <cell r="N1368" t="str">
            <v>S</v>
          </cell>
          <cell r="O1368" t="str">
            <v>5</v>
          </cell>
          <cell r="P1368" t="str">
            <v>Regular</v>
          </cell>
          <cell r="R1368">
            <v>1</v>
          </cell>
          <cell r="U1368" t="str">
            <v>EUR</v>
          </cell>
          <cell r="V1368" t="str">
            <v>EMEA Sales</v>
          </cell>
          <cell r="W1368" t="str">
            <v>Bruno Darmon</v>
          </cell>
          <cell r="Y1368" t="str">
            <v>Eligible</v>
          </cell>
          <cell r="Z1368">
            <v>100000</v>
          </cell>
          <cell r="AA1368">
            <v>121574.55894832281</v>
          </cell>
          <cell r="AB1368">
            <v>120000</v>
          </cell>
          <cell r="AC1368">
            <v>145889.47073798737</v>
          </cell>
          <cell r="AD1368">
            <v>3</v>
          </cell>
          <cell r="AE1368" t="str">
            <v>S53</v>
          </cell>
          <cell r="AF1368">
            <v>70000</v>
          </cell>
          <cell r="AG1368">
            <v>130000</v>
          </cell>
          <cell r="AH1368">
            <v>0.83</v>
          </cell>
          <cell r="AI1368">
            <v>4</v>
          </cell>
          <cell r="AJ1368">
            <v>0</v>
          </cell>
          <cell r="AK1368">
            <v>120000</v>
          </cell>
          <cell r="AL1368">
            <v>0</v>
          </cell>
          <cell r="AM1368">
            <v>145889.47073798737</v>
          </cell>
          <cell r="AN1368">
            <v>0</v>
          </cell>
          <cell r="AO1368">
            <v>-7.6923076923076872E-2</v>
          </cell>
          <cell r="AQ1368">
            <v>43000</v>
          </cell>
          <cell r="AR1368">
            <v>305000</v>
          </cell>
          <cell r="AS1368">
            <v>0.28999999999999998</v>
          </cell>
          <cell r="AT1368">
            <v>1</v>
          </cell>
          <cell r="AU1368">
            <v>0</v>
          </cell>
          <cell r="AV1368">
            <v>120000</v>
          </cell>
          <cell r="AW1368">
            <v>145889.47073798737</v>
          </cell>
          <cell r="AX1368">
            <v>0</v>
          </cell>
          <cell r="AY1368">
            <v>0</v>
          </cell>
          <cell r="AZ1368" t="str">
            <v>commission</v>
          </cell>
          <cell r="BA1368" t="str">
            <v>commissionEligible</v>
          </cell>
          <cell r="BB1368" t="str">
            <v>commissionFrance</v>
          </cell>
          <cell r="BC1368" t="str">
            <v xml:space="preserve">commissionFrance </v>
          </cell>
          <cell r="BH1368">
            <v>3</v>
          </cell>
        </row>
        <row r="1369">
          <cell r="B1369">
            <v>21414</v>
          </cell>
          <cell r="C1369">
            <v>16501</v>
          </cell>
          <cell r="D1369">
            <v>168278</v>
          </cell>
          <cell r="E1369" t="str">
            <v>Luca Benato</v>
          </cell>
          <cell r="F1369" t="str">
            <v>Major Account Manager</v>
          </cell>
          <cell r="G1369" t="str">
            <v>Employee</v>
          </cell>
          <cell r="H1369" t="str">
            <v>EMEA Sales</v>
          </cell>
          <cell r="I1369" t="str">
            <v>ROME</v>
          </cell>
          <cell r="J1369" t="str">
            <v>Italy</v>
          </cell>
          <cell r="K1369">
            <v>44025</v>
          </cell>
          <cell r="L1369" t="str">
            <v>EMEA</v>
          </cell>
          <cell r="M1369" t="str">
            <v>S53P</v>
          </cell>
          <cell r="N1369" t="str">
            <v>S</v>
          </cell>
          <cell r="O1369" t="str">
            <v>5</v>
          </cell>
          <cell r="P1369" t="str">
            <v>Regular</v>
          </cell>
          <cell r="R1369">
            <v>1</v>
          </cell>
          <cell r="U1369" t="str">
            <v>EUR</v>
          </cell>
          <cell r="V1369" t="str">
            <v>EMEA Sales</v>
          </cell>
          <cell r="W1369" t="str">
            <v>Bruno Darmon</v>
          </cell>
          <cell r="Y1369" t="str">
            <v>Eligible</v>
          </cell>
          <cell r="Z1369">
            <v>95000</v>
          </cell>
          <cell r="AA1369">
            <v>115495.83100090668</v>
          </cell>
          <cell r="AB1369">
            <v>95000</v>
          </cell>
          <cell r="AC1369">
            <v>115495.83100090668</v>
          </cell>
          <cell r="AD1369">
            <v>3</v>
          </cell>
          <cell r="AE1369" t="str">
            <v>S53</v>
          </cell>
          <cell r="AF1369">
            <v>75000</v>
          </cell>
          <cell r="AG1369">
            <v>120000</v>
          </cell>
          <cell r="AH1369">
            <v>0.44</v>
          </cell>
          <cell r="AI1369">
            <v>2</v>
          </cell>
          <cell r="AJ1369">
            <v>0</v>
          </cell>
          <cell r="AK1369">
            <v>97850</v>
          </cell>
          <cell r="AL1369">
            <v>3.0000000000000027E-2</v>
          </cell>
          <cell r="AM1369">
            <v>118960.70593093388</v>
          </cell>
          <cell r="AN1369">
            <v>3464.8749300272029</v>
          </cell>
          <cell r="AO1369">
            <v>-0.18458333333333332</v>
          </cell>
          <cell r="AQ1369">
            <v>39120</v>
          </cell>
          <cell r="AR1369">
            <v>330000</v>
          </cell>
          <cell r="AS1369">
            <v>0.19</v>
          </cell>
          <cell r="AT1369">
            <v>1</v>
          </cell>
          <cell r="AU1369">
            <v>0</v>
          </cell>
          <cell r="AV1369">
            <v>97850</v>
          </cell>
          <cell r="AW1369">
            <v>118960.70593093388</v>
          </cell>
          <cell r="AX1369">
            <v>3.0000000000000027E-2</v>
          </cell>
          <cell r="AY1369">
            <v>3464.8749300272029</v>
          </cell>
          <cell r="AZ1369" t="str">
            <v>commission</v>
          </cell>
          <cell r="BA1369" t="str">
            <v>commissionEligible</v>
          </cell>
          <cell r="BB1369" t="str">
            <v>commissionItaly</v>
          </cell>
          <cell r="BC1369" t="str">
            <v xml:space="preserve">commissionItaly </v>
          </cell>
        </row>
        <row r="1370">
          <cell r="B1370">
            <v>20326</v>
          </cell>
          <cell r="C1370">
            <v>15415</v>
          </cell>
          <cell r="D1370">
            <v>201692</v>
          </cell>
          <cell r="E1370" t="str">
            <v>Luca Borsetta</v>
          </cell>
          <cell r="F1370" t="str">
            <v>Territory Account Manager</v>
          </cell>
          <cell r="G1370" t="str">
            <v>Employee</v>
          </cell>
          <cell r="H1370" t="str">
            <v>EMEA Sales</v>
          </cell>
          <cell r="I1370" t="str">
            <v>MILANO</v>
          </cell>
          <cell r="J1370" t="str">
            <v>Italy</v>
          </cell>
          <cell r="K1370">
            <v>43709</v>
          </cell>
          <cell r="L1370" t="str">
            <v>EMEA</v>
          </cell>
          <cell r="M1370" t="str">
            <v>S53P</v>
          </cell>
          <cell r="N1370" t="str">
            <v>S</v>
          </cell>
          <cell r="O1370" t="str">
            <v>5</v>
          </cell>
          <cell r="P1370" t="str">
            <v>Regular</v>
          </cell>
          <cell r="R1370">
            <v>1</v>
          </cell>
          <cell r="U1370" t="str">
            <v>EUR</v>
          </cell>
          <cell r="V1370" t="str">
            <v>EMEA Sales</v>
          </cell>
          <cell r="W1370" t="str">
            <v>Bruno Darmon</v>
          </cell>
          <cell r="Y1370" t="str">
            <v>Eligible</v>
          </cell>
          <cell r="Z1370">
            <v>83000</v>
          </cell>
          <cell r="AA1370">
            <v>100906.88392710793</v>
          </cell>
          <cell r="AB1370">
            <v>83000</v>
          </cell>
          <cell r="AC1370">
            <v>100906.88392710793</v>
          </cell>
          <cell r="AD1370">
            <v>3</v>
          </cell>
          <cell r="AE1370" t="str">
            <v>S53</v>
          </cell>
          <cell r="AF1370">
            <v>75000</v>
          </cell>
          <cell r="AG1370">
            <v>120000</v>
          </cell>
          <cell r="AH1370">
            <v>0.17</v>
          </cell>
          <cell r="AI1370">
            <v>2</v>
          </cell>
          <cell r="AJ1370">
            <v>0</v>
          </cell>
          <cell r="AK1370">
            <v>85490</v>
          </cell>
          <cell r="AL1370">
            <v>3.0000000000000027E-2</v>
          </cell>
          <cell r="AM1370">
            <v>103934.09044492117</v>
          </cell>
          <cell r="AN1370">
            <v>3027.2065178132325</v>
          </cell>
          <cell r="AO1370">
            <v>-0.2875833333333333</v>
          </cell>
          <cell r="AQ1370">
            <v>39120</v>
          </cell>
          <cell r="AR1370">
            <v>330000</v>
          </cell>
          <cell r="AS1370">
            <v>0.15</v>
          </cell>
          <cell r="AT1370">
            <v>1</v>
          </cell>
          <cell r="AU1370">
            <v>0</v>
          </cell>
          <cell r="AV1370">
            <v>85490</v>
          </cell>
          <cell r="AW1370">
            <v>103934.09044492117</v>
          </cell>
          <cell r="AX1370">
            <v>3.0000000000000027E-2</v>
          </cell>
          <cell r="AY1370">
            <v>3027.2065178132325</v>
          </cell>
          <cell r="AZ1370" t="str">
            <v>commission</v>
          </cell>
          <cell r="BA1370" t="str">
            <v>commissionEligible</v>
          </cell>
          <cell r="BB1370" t="str">
            <v>commissionItaly</v>
          </cell>
          <cell r="BC1370" t="str">
            <v xml:space="preserve">commissionItaly </v>
          </cell>
          <cell r="BH1370">
            <v>3</v>
          </cell>
        </row>
        <row r="1371">
          <cell r="B1371">
            <v>17854</v>
          </cell>
          <cell r="C1371">
            <v>12855</v>
          </cell>
          <cell r="D1371">
            <v>154360</v>
          </cell>
          <cell r="E1371" t="str">
            <v>Luca Prestifilippo</v>
          </cell>
          <cell r="F1371" t="str">
            <v>Enterprise Account Manager</v>
          </cell>
          <cell r="G1371" t="str">
            <v>Employee</v>
          </cell>
          <cell r="H1371" t="str">
            <v>EMEA Sales</v>
          </cell>
          <cell r="I1371" t="str">
            <v>MILANO</v>
          </cell>
          <cell r="J1371" t="str">
            <v>Italy</v>
          </cell>
          <cell r="K1371">
            <v>43213</v>
          </cell>
          <cell r="L1371" t="str">
            <v>EMEA</v>
          </cell>
          <cell r="M1371" t="str">
            <v>S53P</v>
          </cell>
          <cell r="N1371" t="str">
            <v>S</v>
          </cell>
          <cell r="O1371" t="str">
            <v>5</v>
          </cell>
          <cell r="P1371" t="str">
            <v>Regular</v>
          </cell>
          <cell r="R1371">
            <v>1</v>
          </cell>
          <cell r="U1371" t="str">
            <v>EUR</v>
          </cell>
          <cell r="V1371" t="str">
            <v>EMEA Sales</v>
          </cell>
          <cell r="W1371" t="str">
            <v>Bruno Darmon</v>
          </cell>
          <cell r="Y1371" t="str">
            <v>Eligible</v>
          </cell>
          <cell r="Z1371">
            <v>121900</v>
          </cell>
          <cell r="AA1371">
            <v>148199.38735800551</v>
          </cell>
          <cell r="AB1371">
            <v>121900</v>
          </cell>
          <cell r="AC1371">
            <v>148199.38735800551</v>
          </cell>
          <cell r="AD1371">
            <v>3</v>
          </cell>
          <cell r="AE1371" t="str">
            <v>S53</v>
          </cell>
          <cell r="AF1371">
            <v>75000</v>
          </cell>
          <cell r="AG1371">
            <v>120000</v>
          </cell>
          <cell r="AH1371">
            <v>1</v>
          </cell>
          <cell r="AI1371">
            <v>5</v>
          </cell>
          <cell r="AJ1371">
            <v>0</v>
          </cell>
          <cell r="AK1371">
            <v>121900</v>
          </cell>
          <cell r="AL1371">
            <v>0</v>
          </cell>
          <cell r="AM1371">
            <v>148199.38735800551</v>
          </cell>
          <cell r="AN1371">
            <v>0</v>
          </cell>
          <cell r="AO1371">
            <v>1.5833333333333366E-2</v>
          </cell>
          <cell r="AP1371" t="str">
            <v>Above Range</v>
          </cell>
          <cell r="AQ1371">
            <v>39120</v>
          </cell>
          <cell r="AR1371">
            <v>330000</v>
          </cell>
          <cell r="AS1371">
            <v>0.28000000000000003</v>
          </cell>
          <cell r="AT1371">
            <v>1</v>
          </cell>
          <cell r="AU1371">
            <v>0</v>
          </cell>
          <cell r="AV1371">
            <v>121900</v>
          </cell>
          <cell r="AW1371">
            <v>148199.38735800551</v>
          </cell>
          <cell r="AX1371">
            <v>0</v>
          </cell>
          <cell r="AY1371">
            <v>0</v>
          </cell>
          <cell r="AZ1371" t="str">
            <v>commission</v>
          </cell>
          <cell r="BA1371" t="str">
            <v>commissionEligible</v>
          </cell>
          <cell r="BB1371" t="str">
            <v>commissionItaly</v>
          </cell>
          <cell r="BC1371" t="str">
            <v xml:space="preserve">commissionItaly </v>
          </cell>
          <cell r="BH1371">
            <v>4</v>
          </cell>
        </row>
        <row r="1372">
          <cell r="B1372">
            <v>21495</v>
          </cell>
          <cell r="C1372">
            <v>16582</v>
          </cell>
          <cell r="D1372">
            <v>239796</v>
          </cell>
          <cell r="E1372" t="str">
            <v>Luis da Costa</v>
          </cell>
          <cell r="F1372" t="str">
            <v>Major Account Manager</v>
          </cell>
          <cell r="G1372" t="str">
            <v>Employee</v>
          </cell>
          <cell r="H1372" t="str">
            <v>EMEA Sales</v>
          </cell>
          <cell r="I1372" t="str">
            <v>PARIS</v>
          </cell>
          <cell r="J1372" t="str">
            <v>France</v>
          </cell>
          <cell r="K1372">
            <v>44137</v>
          </cell>
          <cell r="L1372" t="str">
            <v>EMEA</v>
          </cell>
          <cell r="M1372" t="str">
            <v>S43P</v>
          </cell>
          <cell r="N1372" t="str">
            <v>S</v>
          </cell>
          <cell r="O1372" t="str">
            <v>4</v>
          </cell>
          <cell r="P1372" t="str">
            <v>Regular</v>
          </cell>
          <cell r="U1372" t="str">
            <v>EUR</v>
          </cell>
          <cell r="V1372" t="str">
            <v>EMEA Sales</v>
          </cell>
          <cell r="W1372" t="str">
            <v>Bruno Darmon</v>
          </cell>
          <cell r="Y1372" t="str">
            <v>Not Eligible - NH</v>
          </cell>
          <cell r="AA1372">
            <v>0</v>
          </cell>
          <cell r="AB1372">
            <v>160000</v>
          </cell>
          <cell r="AC1372">
            <v>194519.2943173165</v>
          </cell>
          <cell r="AW1372">
            <v>194519.2943173165</v>
          </cell>
        </row>
        <row r="1373">
          <cell r="B1373">
            <v>5598</v>
          </cell>
          <cell r="C1373">
            <v>15007</v>
          </cell>
          <cell r="E1373" t="str">
            <v>Maria Jose Velez Tellez</v>
          </cell>
          <cell r="F1373" t="str">
            <v>Territory Account Manager</v>
          </cell>
          <cell r="G1373" t="str">
            <v>Employee</v>
          </cell>
          <cell r="H1373" t="str">
            <v>EMEA Sales</v>
          </cell>
          <cell r="I1373" t="str">
            <v>MADRID</v>
          </cell>
          <cell r="J1373" t="str">
            <v>Spain</v>
          </cell>
          <cell r="K1373">
            <v>39546</v>
          </cell>
          <cell r="L1373" t="str">
            <v>EMEA</v>
          </cell>
          <cell r="M1373" t="str">
            <v>S51P</v>
          </cell>
          <cell r="N1373" t="str">
            <v>S</v>
          </cell>
          <cell r="O1373" t="str">
            <v>5</v>
          </cell>
          <cell r="P1373" t="str">
            <v>Regular</v>
          </cell>
          <cell r="R1373">
            <v>1</v>
          </cell>
          <cell r="U1373" t="str">
            <v>EUR</v>
          </cell>
          <cell r="V1373" t="str">
            <v>EMEA Sales</v>
          </cell>
          <cell r="W1373" t="str">
            <v>Bruno Darmon</v>
          </cell>
          <cell r="Y1373" t="str">
            <v>Eligible</v>
          </cell>
          <cell r="Z1373">
            <v>42500</v>
          </cell>
          <cell r="AA1373">
            <v>51669.187553037198</v>
          </cell>
          <cell r="AB1373">
            <v>42500</v>
          </cell>
          <cell r="AC1373">
            <v>51669.187553037198</v>
          </cell>
          <cell r="AD1373">
            <v>3</v>
          </cell>
          <cell r="AE1373" t="str">
            <v>S51</v>
          </cell>
          <cell r="AF1373">
            <v>60000</v>
          </cell>
          <cell r="AG1373">
            <v>95000</v>
          </cell>
          <cell r="AH1373">
            <v>0</v>
          </cell>
          <cell r="AI1373">
            <v>1</v>
          </cell>
          <cell r="AJ1373">
            <v>0</v>
          </cell>
          <cell r="AK1373">
            <v>44200</v>
          </cell>
          <cell r="AL1373">
            <v>4.0000000000000036E-2</v>
          </cell>
          <cell r="AM1373">
            <v>53735.955055158687</v>
          </cell>
          <cell r="AN1373">
            <v>2066.7675021214891</v>
          </cell>
          <cell r="AO1373">
            <v>-0.53473684210526318</v>
          </cell>
          <cell r="AQ1373">
            <v>37000</v>
          </cell>
          <cell r="AR1373">
            <v>230000</v>
          </cell>
          <cell r="AS1373">
            <v>0.02</v>
          </cell>
          <cell r="AT1373">
            <v>1</v>
          </cell>
          <cell r="AU1373">
            <v>0</v>
          </cell>
          <cell r="AV1373">
            <v>44200</v>
          </cell>
          <cell r="AW1373">
            <v>53735.955055158687</v>
          </cell>
          <cell r="AX1373">
            <v>4.0000000000000036E-2</v>
          </cell>
          <cell r="AY1373">
            <v>2066.7675021214891</v>
          </cell>
          <cell r="AZ1373" t="str">
            <v>commission</v>
          </cell>
          <cell r="BA1373" t="str">
            <v>commissionEligible</v>
          </cell>
          <cell r="BB1373" t="str">
            <v>commissionSpain</v>
          </cell>
          <cell r="BC1373" t="str">
            <v xml:space="preserve">commissionSpain </v>
          </cell>
          <cell r="BH1373">
            <v>2</v>
          </cell>
        </row>
        <row r="1374">
          <cell r="B1374">
            <v>17223</v>
          </cell>
          <cell r="C1374">
            <v>12253</v>
          </cell>
          <cell r="D1374">
            <v>132807</v>
          </cell>
          <cell r="E1374" t="str">
            <v>Maxime Patou</v>
          </cell>
          <cell r="F1374" t="str">
            <v>Major Account Manager</v>
          </cell>
          <cell r="G1374" t="str">
            <v>Employee</v>
          </cell>
          <cell r="H1374" t="str">
            <v>EMEA Sales</v>
          </cell>
          <cell r="I1374" t="str">
            <v>PARIS</v>
          </cell>
          <cell r="J1374" t="str">
            <v>France</v>
          </cell>
          <cell r="K1374">
            <v>43052</v>
          </cell>
          <cell r="L1374" t="str">
            <v>EMEA</v>
          </cell>
          <cell r="M1374" t="str">
            <v>S43P</v>
          </cell>
          <cell r="N1374" t="str">
            <v>S</v>
          </cell>
          <cell r="O1374" t="str">
            <v>4</v>
          </cell>
          <cell r="P1374" t="str">
            <v>Regular</v>
          </cell>
          <cell r="R1374">
            <v>1</v>
          </cell>
          <cell r="U1374" t="str">
            <v>EUR</v>
          </cell>
          <cell r="V1374" t="str">
            <v>EMEA Sales</v>
          </cell>
          <cell r="W1374" t="str">
            <v>Bruno Darmon</v>
          </cell>
          <cell r="Y1374" t="str">
            <v>Eligible</v>
          </cell>
          <cell r="Z1374">
            <v>124000</v>
          </cell>
          <cell r="AA1374">
            <v>150752.4530959203</v>
          </cell>
          <cell r="AB1374">
            <v>124000</v>
          </cell>
          <cell r="AC1374">
            <v>150752.4530959203</v>
          </cell>
          <cell r="AD1374">
            <v>2</v>
          </cell>
          <cell r="AE1374" t="str">
            <v>S43</v>
          </cell>
          <cell r="AF1374">
            <v>110000</v>
          </cell>
          <cell r="AG1374">
            <v>170000</v>
          </cell>
          <cell r="AH1374">
            <v>0.23</v>
          </cell>
          <cell r="AI1374">
            <v>2</v>
          </cell>
          <cell r="AJ1374">
            <v>0</v>
          </cell>
          <cell r="AK1374">
            <v>124000</v>
          </cell>
          <cell r="AL1374">
            <v>0</v>
          </cell>
          <cell r="AM1374">
            <v>150752.4530959203</v>
          </cell>
          <cell r="AN1374">
            <v>0</v>
          </cell>
          <cell r="AO1374">
            <v>-0.27058823529411768</v>
          </cell>
          <cell r="AP1374" t="str">
            <v>Rated 2 - no recommendation</v>
          </cell>
          <cell r="AQ1374">
            <v>43000</v>
          </cell>
          <cell r="AR1374">
            <v>305000</v>
          </cell>
          <cell r="AS1374">
            <v>0.3</v>
          </cell>
          <cell r="AT1374">
            <v>1</v>
          </cell>
          <cell r="AU1374">
            <v>0</v>
          </cell>
          <cell r="AV1374">
            <v>124000</v>
          </cell>
          <cell r="AW1374">
            <v>150752.4530959203</v>
          </cell>
          <cell r="AX1374">
            <v>0</v>
          </cell>
          <cell r="AY1374">
            <v>0</v>
          </cell>
          <cell r="AZ1374" t="str">
            <v>commission</v>
          </cell>
          <cell r="BA1374" t="str">
            <v>commissionEligible</v>
          </cell>
          <cell r="BB1374" t="str">
            <v>commissionFrance</v>
          </cell>
          <cell r="BC1374" t="str">
            <v xml:space="preserve">commissionFrance </v>
          </cell>
          <cell r="BH1374">
            <v>3</v>
          </cell>
        </row>
        <row r="1375">
          <cell r="B1375">
            <v>20575</v>
          </cell>
          <cell r="C1375">
            <v>15662</v>
          </cell>
          <cell r="D1375">
            <v>204228</v>
          </cell>
          <cell r="E1375" t="str">
            <v>Paola Spaccatrosi</v>
          </cell>
          <cell r="F1375" t="str">
            <v>Channel Account Manager</v>
          </cell>
          <cell r="G1375" t="str">
            <v>Employee</v>
          </cell>
          <cell r="H1375" t="str">
            <v>EMEA Sales</v>
          </cell>
          <cell r="I1375" t="str">
            <v>ROME</v>
          </cell>
          <cell r="J1375" t="str">
            <v>Italy</v>
          </cell>
          <cell r="K1375">
            <v>43773</v>
          </cell>
          <cell r="L1375" t="str">
            <v>EMEA</v>
          </cell>
          <cell r="M1375" t="str">
            <v>S41P</v>
          </cell>
          <cell r="N1375" t="str">
            <v>S</v>
          </cell>
          <cell r="O1375" t="str">
            <v>4</v>
          </cell>
          <cell r="P1375" t="str">
            <v>Regular</v>
          </cell>
          <cell r="R1375">
            <v>1</v>
          </cell>
          <cell r="U1375" t="str">
            <v>EUR</v>
          </cell>
          <cell r="V1375" t="str">
            <v>EMEA Sales</v>
          </cell>
          <cell r="W1375" t="str">
            <v>Bruno Darmon</v>
          </cell>
          <cell r="Y1375" t="str">
            <v>Eligible</v>
          </cell>
          <cell r="Z1375">
            <v>100000</v>
          </cell>
          <cell r="AA1375">
            <v>121574.55894832281</v>
          </cell>
          <cell r="AB1375">
            <v>100000</v>
          </cell>
          <cell r="AC1375">
            <v>121574.55894832281</v>
          </cell>
          <cell r="AD1375">
            <v>2</v>
          </cell>
          <cell r="AE1375" t="str">
            <v>S41</v>
          </cell>
          <cell r="AF1375">
            <v>100000</v>
          </cell>
          <cell r="AG1375">
            <v>135000</v>
          </cell>
          <cell r="AH1375">
            <v>0</v>
          </cell>
          <cell r="AI1375">
            <v>1</v>
          </cell>
          <cell r="AJ1375">
            <v>0</v>
          </cell>
          <cell r="AK1375">
            <v>100000</v>
          </cell>
          <cell r="AL1375">
            <v>0</v>
          </cell>
          <cell r="AM1375">
            <v>121574.55894832281</v>
          </cell>
          <cell r="AN1375">
            <v>0</v>
          </cell>
          <cell r="AO1375">
            <v>-0.2592592592592593</v>
          </cell>
          <cell r="AP1375" t="str">
            <v>Rated 2 - no recommendation</v>
          </cell>
          <cell r="AQ1375">
            <v>39120</v>
          </cell>
          <cell r="AR1375">
            <v>330000</v>
          </cell>
          <cell r="AS1375">
            <v>0.2</v>
          </cell>
          <cell r="AT1375">
            <v>1</v>
          </cell>
          <cell r="AU1375">
            <v>0</v>
          </cell>
          <cell r="AV1375">
            <v>100000</v>
          </cell>
          <cell r="AW1375">
            <v>121574.55894832281</v>
          </cell>
          <cell r="AX1375">
            <v>0</v>
          </cell>
          <cell r="AY1375">
            <v>0</v>
          </cell>
          <cell r="AZ1375" t="str">
            <v>commission</v>
          </cell>
          <cell r="BA1375" t="str">
            <v>commissionEligible</v>
          </cell>
          <cell r="BB1375" t="str">
            <v>commissionItaly</v>
          </cell>
          <cell r="BC1375" t="str">
            <v xml:space="preserve">commissionItaly </v>
          </cell>
        </row>
        <row r="1376">
          <cell r="B1376">
            <v>20113</v>
          </cell>
          <cell r="C1376">
            <v>15203</v>
          </cell>
          <cell r="D1376">
            <v>197987</v>
          </cell>
          <cell r="E1376" t="str">
            <v>Rui Oliveira</v>
          </cell>
          <cell r="F1376" t="str">
            <v>Major Account Manager</v>
          </cell>
          <cell r="G1376" t="str">
            <v>Employee</v>
          </cell>
          <cell r="H1376" t="str">
            <v>EMEA Sales</v>
          </cell>
          <cell r="I1376" t="str">
            <v>LISBON</v>
          </cell>
          <cell r="J1376" t="str">
            <v>Portugal</v>
          </cell>
          <cell r="K1376">
            <v>43672</v>
          </cell>
          <cell r="L1376" t="str">
            <v>EMEA</v>
          </cell>
          <cell r="M1376" t="str">
            <v>S43P</v>
          </cell>
          <cell r="N1376" t="str">
            <v>S</v>
          </cell>
          <cell r="O1376" t="str">
            <v>4</v>
          </cell>
          <cell r="P1376" t="str">
            <v>Regular</v>
          </cell>
          <cell r="R1376">
            <v>1</v>
          </cell>
          <cell r="U1376" t="str">
            <v>EUR</v>
          </cell>
          <cell r="V1376" t="str">
            <v>EMEA Sales</v>
          </cell>
          <cell r="W1376" t="str">
            <v>Bruno Darmon</v>
          </cell>
          <cell r="Y1376" t="str">
            <v>Eligible</v>
          </cell>
          <cell r="Z1376">
            <v>90000</v>
          </cell>
          <cell r="AA1376">
            <v>109417.10305349053</v>
          </cell>
          <cell r="AB1376">
            <v>90000</v>
          </cell>
          <cell r="AC1376">
            <v>109417.10305349053</v>
          </cell>
          <cell r="AD1376">
            <v>3</v>
          </cell>
          <cell r="AE1376" t="str">
            <v>S43</v>
          </cell>
          <cell r="AF1376">
            <v>90000</v>
          </cell>
          <cell r="AG1376">
            <v>140000</v>
          </cell>
          <cell r="AH1376">
            <v>0</v>
          </cell>
          <cell r="AI1376">
            <v>1</v>
          </cell>
          <cell r="AJ1376">
            <v>0</v>
          </cell>
          <cell r="AK1376">
            <v>93600</v>
          </cell>
          <cell r="AL1376">
            <v>4.0000000000000036E-2</v>
          </cell>
          <cell r="AM1376">
            <v>113793.78717563016</v>
          </cell>
          <cell r="AN1376">
            <v>4376.6841221396317</v>
          </cell>
          <cell r="AO1376">
            <v>-0.33142857142857141</v>
          </cell>
          <cell r="AQ1376">
            <v>60550</v>
          </cell>
          <cell r="AR1376">
            <v>155000</v>
          </cell>
          <cell r="AS1376">
            <v>0.31</v>
          </cell>
          <cell r="AT1376">
            <v>1</v>
          </cell>
          <cell r="AU1376">
            <v>0</v>
          </cell>
          <cell r="AV1376">
            <v>93600</v>
          </cell>
          <cell r="AW1376">
            <v>113793.78717563016</v>
          </cell>
          <cell r="AX1376">
            <v>4.0000000000000036E-2</v>
          </cell>
          <cell r="AY1376">
            <v>4376.6841221396317</v>
          </cell>
          <cell r="AZ1376" t="str">
            <v>commission</v>
          </cell>
          <cell r="BA1376" t="str">
            <v>commissionEligible</v>
          </cell>
          <cell r="BB1376" t="str">
            <v>commissionPortugal</v>
          </cell>
          <cell r="BC1376" t="str">
            <v xml:space="preserve">commissionPortugal </v>
          </cell>
          <cell r="BH1376">
            <v>3</v>
          </cell>
        </row>
        <row r="1377">
          <cell r="B1377">
            <v>20531</v>
          </cell>
          <cell r="C1377">
            <v>15618</v>
          </cell>
          <cell r="D1377">
            <v>201408</v>
          </cell>
          <cell r="E1377" t="str">
            <v>Sebastien Caillau</v>
          </cell>
          <cell r="F1377" t="str">
            <v>Major Account Manager</v>
          </cell>
          <cell r="G1377" t="str">
            <v>Employee</v>
          </cell>
          <cell r="H1377" t="str">
            <v>EMEA Sales</v>
          </cell>
          <cell r="I1377" t="str">
            <v>PARIS</v>
          </cell>
          <cell r="J1377" t="str">
            <v>France</v>
          </cell>
          <cell r="K1377">
            <v>43759</v>
          </cell>
          <cell r="L1377" t="str">
            <v>EMEA</v>
          </cell>
          <cell r="M1377" t="str">
            <v>S43P</v>
          </cell>
          <cell r="N1377" t="str">
            <v>S</v>
          </cell>
          <cell r="O1377" t="str">
            <v>4</v>
          </cell>
          <cell r="P1377" t="str">
            <v>Regular</v>
          </cell>
          <cell r="R1377">
            <v>1</v>
          </cell>
          <cell r="U1377" t="str">
            <v>EUR</v>
          </cell>
          <cell r="V1377" t="str">
            <v>EMEA Sales</v>
          </cell>
          <cell r="W1377" t="str">
            <v>Bruno Darmon</v>
          </cell>
          <cell r="Y1377" t="str">
            <v>Eligible</v>
          </cell>
          <cell r="Z1377">
            <v>145000</v>
          </cell>
          <cell r="AA1377">
            <v>176283.11047506807</v>
          </cell>
          <cell r="AB1377">
            <v>145000</v>
          </cell>
          <cell r="AC1377">
            <v>176283.11047506807</v>
          </cell>
          <cell r="AD1377">
            <v>2</v>
          </cell>
          <cell r="AE1377" t="str">
            <v>S43</v>
          </cell>
          <cell r="AF1377">
            <v>110000</v>
          </cell>
          <cell r="AG1377">
            <v>170000</v>
          </cell>
          <cell r="AH1377">
            <v>0.57999999999999996</v>
          </cell>
          <cell r="AI1377">
            <v>3</v>
          </cell>
          <cell r="AJ1377">
            <v>0</v>
          </cell>
          <cell r="AK1377">
            <v>145000</v>
          </cell>
          <cell r="AL1377">
            <v>0</v>
          </cell>
          <cell r="AM1377">
            <v>176283.11047506807</v>
          </cell>
          <cell r="AN1377">
            <v>0</v>
          </cell>
          <cell r="AO1377">
            <v>-0.1470588235294118</v>
          </cell>
          <cell r="AP1377" t="str">
            <v>Rated 2 - no recommendation</v>
          </cell>
          <cell r="AQ1377">
            <v>43000</v>
          </cell>
          <cell r="AR1377">
            <v>305000</v>
          </cell>
          <cell r="AS1377">
            <v>0.38</v>
          </cell>
          <cell r="AT1377">
            <v>1</v>
          </cell>
          <cell r="AU1377">
            <v>0</v>
          </cell>
          <cell r="AV1377">
            <v>145000</v>
          </cell>
          <cell r="AW1377">
            <v>176283.11047506807</v>
          </cell>
          <cell r="AX1377">
            <v>0</v>
          </cell>
          <cell r="AY1377">
            <v>0</v>
          </cell>
          <cell r="AZ1377" t="str">
            <v>commission</v>
          </cell>
          <cell r="BA1377" t="str">
            <v>commissionEligible</v>
          </cell>
          <cell r="BB1377" t="str">
            <v>commissionFrance</v>
          </cell>
          <cell r="BC1377" t="str">
            <v xml:space="preserve">commissionFrance </v>
          </cell>
        </row>
        <row r="1378">
          <cell r="B1378">
            <v>20236</v>
          </cell>
          <cell r="C1378">
            <v>15325</v>
          </cell>
          <cell r="D1378">
            <v>199894</v>
          </cell>
          <cell r="E1378" t="str">
            <v>Sebastien Commerot</v>
          </cell>
          <cell r="F1378" t="str">
            <v>Channel Account Manager</v>
          </cell>
          <cell r="G1378" t="str">
            <v>Employee</v>
          </cell>
          <cell r="H1378" t="str">
            <v>EMEA Sales</v>
          </cell>
          <cell r="I1378" t="str">
            <v>PARIS</v>
          </cell>
          <cell r="J1378" t="str">
            <v>France</v>
          </cell>
          <cell r="K1378">
            <v>43696</v>
          </cell>
          <cell r="L1378" t="str">
            <v>EMEA</v>
          </cell>
          <cell r="M1378" t="str">
            <v>S41P</v>
          </cell>
          <cell r="N1378" t="str">
            <v>S</v>
          </cell>
          <cell r="O1378" t="str">
            <v>4</v>
          </cell>
          <cell r="P1378" t="str">
            <v>Regular</v>
          </cell>
          <cell r="R1378">
            <v>1</v>
          </cell>
          <cell r="U1378" t="str">
            <v>EUR</v>
          </cell>
          <cell r="V1378" t="str">
            <v>EMEA Sales</v>
          </cell>
          <cell r="W1378" t="str">
            <v>Bruno Darmon</v>
          </cell>
          <cell r="Y1378" t="str">
            <v>Eligible</v>
          </cell>
          <cell r="Z1378">
            <v>144200</v>
          </cell>
          <cell r="AA1378">
            <v>175310.51400348151</v>
          </cell>
          <cell r="AB1378">
            <v>144200</v>
          </cell>
          <cell r="AC1378">
            <v>175310.51400348151</v>
          </cell>
          <cell r="AD1378">
            <v>3</v>
          </cell>
          <cell r="AE1378" t="str">
            <v>S41</v>
          </cell>
          <cell r="AF1378">
            <v>100000</v>
          </cell>
          <cell r="AG1378">
            <v>160000</v>
          </cell>
          <cell r="AH1378">
            <v>0.73</v>
          </cell>
          <cell r="AI1378">
            <v>4</v>
          </cell>
          <cell r="AJ1378">
            <v>0</v>
          </cell>
          <cell r="AK1378">
            <v>146363</v>
          </cell>
          <cell r="AL1378">
            <v>1.4999999999999902E-2</v>
          </cell>
          <cell r="AM1378">
            <v>177940.17171353372</v>
          </cell>
          <cell r="AN1378">
            <v>2629.6577100522118</v>
          </cell>
          <cell r="AO1378">
            <v>-8.5231249999999981E-2</v>
          </cell>
          <cell r="AQ1378">
            <v>43000</v>
          </cell>
          <cell r="AR1378">
            <v>305000</v>
          </cell>
          <cell r="AS1378">
            <v>0.38</v>
          </cell>
          <cell r="AT1378">
            <v>1</v>
          </cell>
          <cell r="AU1378">
            <v>0</v>
          </cell>
          <cell r="AV1378">
            <v>146363</v>
          </cell>
          <cell r="AW1378">
            <v>177940.17171353372</v>
          </cell>
          <cell r="AX1378">
            <v>1.4999999999999902E-2</v>
          </cell>
          <cell r="AY1378">
            <v>2629.6577100522118</v>
          </cell>
          <cell r="AZ1378" t="str">
            <v>commission</v>
          </cell>
          <cell r="BA1378" t="str">
            <v>commissionEligible</v>
          </cell>
          <cell r="BB1378" t="str">
            <v>commissionFrance</v>
          </cell>
          <cell r="BC1378" t="str">
            <v xml:space="preserve">commissionFrance </v>
          </cell>
          <cell r="BH1378">
            <v>3</v>
          </cell>
        </row>
        <row r="1379">
          <cell r="B1379">
            <v>18203</v>
          </cell>
          <cell r="C1379">
            <v>13253</v>
          </cell>
          <cell r="D1379">
            <v>113087</v>
          </cell>
          <cell r="E1379" t="str">
            <v>Stephane Davaudet</v>
          </cell>
          <cell r="F1379" t="str">
            <v>Channel Account Manager</v>
          </cell>
          <cell r="G1379" t="str">
            <v>Employee</v>
          </cell>
          <cell r="H1379" t="str">
            <v>EMEA Sales</v>
          </cell>
          <cell r="I1379" t="str">
            <v>PARIS</v>
          </cell>
          <cell r="J1379" t="str">
            <v>France</v>
          </cell>
          <cell r="K1379">
            <v>43283</v>
          </cell>
          <cell r="L1379" t="str">
            <v>EMEA</v>
          </cell>
          <cell r="M1379" t="str">
            <v>S41P</v>
          </cell>
          <cell r="N1379" t="str">
            <v>S</v>
          </cell>
          <cell r="O1379" t="str">
            <v>4</v>
          </cell>
          <cell r="P1379" t="str">
            <v>Regular</v>
          </cell>
          <cell r="R1379">
            <v>1</v>
          </cell>
          <cell r="U1379" t="str">
            <v>EUR</v>
          </cell>
          <cell r="V1379" t="str">
            <v>EMEA Sales</v>
          </cell>
          <cell r="W1379" t="str">
            <v>Bruno Darmon</v>
          </cell>
          <cell r="Y1379" t="str">
            <v>Eligible</v>
          </cell>
          <cell r="Z1379">
            <v>130000</v>
          </cell>
          <cell r="AA1379">
            <v>158046.92663281967</v>
          </cell>
          <cell r="AB1379">
            <v>130000</v>
          </cell>
          <cell r="AC1379">
            <v>158046.92663281967</v>
          </cell>
          <cell r="AD1379">
            <v>4</v>
          </cell>
          <cell r="AE1379" t="str">
            <v>S41</v>
          </cell>
          <cell r="AF1379">
            <v>100000</v>
          </cell>
          <cell r="AG1379">
            <v>160000</v>
          </cell>
          <cell r="AH1379">
            <v>0.5</v>
          </cell>
          <cell r="AI1379">
            <v>3</v>
          </cell>
          <cell r="AJ1379">
            <v>0</v>
          </cell>
          <cell r="AK1379">
            <v>135200</v>
          </cell>
          <cell r="AL1379">
            <v>4.0000000000000036E-2</v>
          </cell>
          <cell r="AM1379">
            <v>164368.80369813245</v>
          </cell>
          <cell r="AN1379">
            <v>6321.8770653127867</v>
          </cell>
          <cell r="AO1379">
            <v>-0.15500000000000003</v>
          </cell>
          <cell r="AQ1379">
            <v>43000</v>
          </cell>
          <cell r="AR1379">
            <v>305000</v>
          </cell>
          <cell r="AS1379">
            <v>0.33</v>
          </cell>
          <cell r="AT1379">
            <v>1</v>
          </cell>
          <cell r="AU1379">
            <v>0</v>
          </cell>
          <cell r="AV1379">
            <v>135200</v>
          </cell>
          <cell r="AW1379">
            <v>164368.80369813245</v>
          </cell>
          <cell r="AX1379">
            <v>4.0000000000000036E-2</v>
          </cell>
          <cell r="AY1379">
            <v>6321.8770653127867</v>
          </cell>
          <cell r="AZ1379" t="str">
            <v>commission</v>
          </cell>
          <cell r="BA1379" t="str">
            <v>commissionEligible</v>
          </cell>
          <cell r="BB1379" t="str">
            <v>commissionFrance</v>
          </cell>
          <cell r="BC1379" t="str">
            <v xml:space="preserve">commissionFrance </v>
          </cell>
          <cell r="BH1379">
            <v>3</v>
          </cell>
        </row>
        <row r="1380">
          <cell r="B1380">
            <v>11287</v>
          </cell>
          <cell r="C1380">
            <v>4039</v>
          </cell>
          <cell r="E1380" t="str">
            <v>Sylvain Verdier</v>
          </cell>
          <cell r="F1380" t="str">
            <v>Major Accounts Sales Manager</v>
          </cell>
          <cell r="G1380" t="str">
            <v>Employee</v>
          </cell>
          <cell r="H1380" t="str">
            <v>EMEA Sales</v>
          </cell>
          <cell r="I1380" t="str">
            <v>PARIS</v>
          </cell>
          <cell r="J1380" t="str">
            <v>France</v>
          </cell>
          <cell r="K1380">
            <v>41477</v>
          </cell>
          <cell r="L1380" t="str">
            <v>EMEA</v>
          </cell>
          <cell r="M1380" t="str">
            <v>S43M</v>
          </cell>
          <cell r="N1380" t="str">
            <v>S</v>
          </cell>
          <cell r="O1380" t="str">
            <v>4</v>
          </cell>
          <cell r="P1380" t="str">
            <v>Regular</v>
          </cell>
          <cell r="R1380">
            <v>1</v>
          </cell>
          <cell r="U1380" t="str">
            <v>EUR</v>
          </cell>
          <cell r="V1380" t="str">
            <v>EMEA Sales</v>
          </cell>
          <cell r="W1380" t="str">
            <v>Bruno Darmon</v>
          </cell>
          <cell r="Y1380" t="str">
            <v>Eligible</v>
          </cell>
          <cell r="Z1380">
            <v>190000</v>
          </cell>
          <cell r="AA1380">
            <v>230991.66200181335</v>
          </cell>
          <cell r="AB1380">
            <v>190000</v>
          </cell>
          <cell r="AC1380">
            <v>230991.66200181335</v>
          </cell>
          <cell r="AD1380">
            <v>3</v>
          </cell>
          <cell r="AE1380" t="str">
            <v>S43</v>
          </cell>
          <cell r="AF1380">
            <v>110000</v>
          </cell>
          <cell r="AG1380">
            <v>170000</v>
          </cell>
          <cell r="AH1380">
            <v>1</v>
          </cell>
          <cell r="AI1380">
            <v>5</v>
          </cell>
          <cell r="AJ1380">
            <v>0</v>
          </cell>
          <cell r="AK1380">
            <v>190000</v>
          </cell>
          <cell r="AL1380">
            <v>0</v>
          </cell>
          <cell r="AM1380">
            <v>230991.66200181335</v>
          </cell>
          <cell r="AN1380">
            <v>0</v>
          </cell>
          <cell r="AO1380">
            <v>0.11764705882352944</v>
          </cell>
          <cell r="AP1380" t="str">
            <v>Above Range</v>
          </cell>
          <cell r="AQ1380">
            <v>43000</v>
          </cell>
          <cell r="AR1380">
            <v>305000</v>
          </cell>
          <cell r="AS1380">
            <v>0.56000000000000005</v>
          </cell>
          <cell r="AT1380">
            <v>1</v>
          </cell>
          <cell r="AU1380">
            <v>0</v>
          </cell>
          <cell r="AV1380">
            <v>190000</v>
          </cell>
          <cell r="AW1380">
            <v>230991.66200181335</v>
          </cell>
          <cell r="AX1380">
            <v>0</v>
          </cell>
          <cell r="AY1380">
            <v>0</v>
          </cell>
          <cell r="AZ1380" t="str">
            <v>commission</v>
          </cell>
          <cell r="BA1380" t="str">
            <v>commissionEligible</v>
          </cell>
          <cell r="BB1380" t="str">
            <v>commissionFrance</v>
          </cell>
          <cell r="BC1380" t="str">
            <v xml:space="preserve">commissionFrance </v>
          </cell>
          <cell r="BH1380">
            <v>3</v>
          </cell>
        </row>
        <row r="1381">
          <cell r="B1381">
            <v>20574</v>
          </cell>
          <cell r="C1381">
            <v>15661</v>
          </cell>
          <cell r="D1381">
            <v>204227</v>
          </cell>
          <cell r="E1381" t="str">
            <v>Valerio Coletti</v>
          </cell>
          <cell r="F1381" t="str">
            <v>Channel Account Manager</v>
          </cell>
          <cell r="G1381" t="str">
            <v>Employee</v>
          </cell>
          <cell r="H1381" t="str">
            <v>EMEA Sales</v>
          </cell>
          <cell r="I1381" t="str">
            <v>ROME</v>
          </cell>
          <cell r="J1381" t="str">
            <v>Italy</v>
          </cell>
          <cell r="K1381">
            <v>43801</v>
          </cell>
          <cell r="L1381" t="str">
            <v>EMEA</v>
          </cell>
          <cell r="M1381" t="str">
            <v>S41P</v>
          </cell>
          <cell r="N1381" t="str">
            <v>S</v>
          </cell>
          <cell r="O1381" t="str">
            <v>4</v>
          </cell>
          <cell r="P1381" t="str">
            <v>Regular</v>
          </cell>
          <cell r="R1381">
            <v>1</v>
          </cell>
          <cell r="U1381" t="str">
            <v>EUR</v>
          </cell>
          <cell r="V1381" t="str">
            <v>EMEA Sales</v>
          </cell>
          <cell r="W1381" t="str">
            <v>Bruno Darmon</v>
          </cell>
          <cell r="Y1381" t="str">
            <v>Eligible</v>
          </cell>
          <cell r="Z1381">
            <v>150000</v>
          </cell>
          <cell r="AA1381">
            <v>182361.83842248423</v>
          </cell>
          <cell r="AB1381">
            <v>150000</v>
          </cell>
          <cell r="AC1381">
            <v>182361.83842248423</v>
          </cell>
          <cell r="AD1381">
            <v>4</v>
          </cell>
          <cell r="AE1381" t="str">
            <v>S41</v>
          </cell>
          <cell r="AF1381">
            <v>100000</v>
          </cell>
          <cell r="AG1381">
            <v>135000</v>
          </cell>
          <cell r="AH1381">
            <v>1</v>
          </cell>
          <cell r="AI1381">
            <v>5</v>
          </cell>
          <cell r="AJ1381">
            <v>0</v>
          </cell>
          <cell r="AK1381">
            <v>150000</v>
          </cell>
          <cell r="AL1381">
            <v>0</v>
          </cell>
          <cell r="AM1381">
            <v>182361.83842248423</v>
          </cell>
          <cell r="AN1381">
            <v>0</v>
          </cell>
          <cell r="AO1381">
            <v>0.11111111111111116</v>
          </cell>
          <cell r="AP1381" t="str">
            <v>Above Range</v>
          </cell>
          <cell r="AQ1381">
            <v>39120</v>
          </cell>
          <cell r="AR1381">
            <v>330000</v>
          </cell>
          <cell r="AS1381">
            <v>0.38</v>
          </cell>
          <cell r="AT1381">
            <v>1</v>
          </cell>
          <cell r="AU1381">
            <v>0</v>
          </cell>
          <cell r="AV1381">
            <v>150000</v>
          </cell>
          <cell r="AW1381">
            <v>182361.83842248423</v>
          </cell>
          <cell r="AX1381">
            <v>0</v>
          </cell>
          <cell r="AY1381">
            <v>0</v>
          </cell>
          <cell r="AZ1381" t="str">
            <v>commission</v>
          </cell>
          <cell r="BA1381" t="str">
            <v>commissionEligible</v>
          </cell>
          <cell r="BB1381" t="str">
            <v>commissionItaly</v>
          </cell>
          <cell r="BC1381" t="str">
            <v xml:space="preserve">commissionItaly </v>
          </cell>
        </row>
        <row r="1382">
          <cell r="B1382">
            <v>16804</v>
          </cell>
          <cell r="C1382">
            <v>11723</v>
          </cell>
          <cell r="D1382">
            <v>120501</v>
          </cell>
          <cell r="E1382" t="str">
            <v>Vanessa Bertrand</v>
          </cell>
          <cell r="F1382" t="str">
            <v>Channel Account Manager</v>
          </cell>
          <cell r="G1382" t="str">
            <v>Employee</v>
          </cell>
          <cell r="H1382" t="str">
            <v>EMEA Sales</v>
          </cell>
          <cell r="I1382" t="str">
            <v>PARIS</v>
          </cell>
          <cell r="J1382" t="str">
            <v>France</v>
          </cell>
          <cell r="K1382">
            <v>43010</v>
          </cell>
          <cell r="L1382" t="str">
            <v>EMEA</v>
          </cell>
          <cell r="M1382" t="str">
            <v>S51P</v>
          </cell>
          <cell r="N1382" t="str">
            <v>S</v>
          </cell>
          <cell r="O1382" t="str">
            <v>5</v>
          </cell>
          <cell r="P1382" t="str">
            <v>Regular</v>
          </cell>
          <cell r="R1382">
            <v>1</v>
          </cell>
          <cell r="U1382" t="str">
            <v>EUR</v>
          </cell>
          <cell r="V1382" t="str">
            <v>EMEA Sales</v>
          </cell>
          <cell r="W1382" t="str">
            <v>Bruno Darmon</v>
          </cell>
          <cell r="Y1382" t="str">
            <v>Eligible</v>
          </cell>
          <cell r="Z1382">
            <v>101500</v>
          </cell>
          <cell r="AA1382">
            <v>123398.17733254765</v>
          </cell>
          <cell r="AB1382">
            <v>101500</v>
          </cell>
          <cell r="AC1382">
            <v>123398.17733254765</v>
          </cell>
          <cell r="AD1382">
            <v>3</v>
          </cell>
          <cell r="AE1382" t="str">
            <v>S51</v>
          </cell>
          <cell r="AF1382">
            <v>65000</v>
          </cell>
          <cell r="AG1382">
            <v>100000</v>
          </cell>
          <cell r="AH1382">
            <v>1</v>
          </cell>
          <cell r="AI1382">
            <v>5</v>
          </cell>
          <cell r="AJ1382">
            <v>0</v>
          </cell>
          <cell r="AK1382">
            <v>101500</v>
          </cell>
          <cell r="AL1382">
            <v>0</v>
          </cell>
          <cell r="AM1382">
            <v>123398.17733254765</v>
          </cell>
          <cell r="AN1382">
            <v>0</v>
          </cell>
          <cell r="AO1382">
            <v>1.4999999999999902E-2</v>
          </cell>
          <cell r="AP1382" t="str">
            <v>Above Range</v>
          </cell>
          <cell r="AQ1382">
            <v>43000</v>
          </cell>
          <cell r="AR1382">
            <v>305000</v>
          </cell>
          <cell r="AS1382">
            <v>0.22</v>
          </cell>
          <cell r="AT1382">
            <v>1</v>
          </cell>
          <cell r="AU1382">
            <v>0</v>
          </cell>
          <cell r="AV1382">
            <v>101500</v>
          </cell>
          <cell r="AW1382">
            <v>123398.17733254765</v>
          </cell>
          <cell r="AX1382">
            <v>0</v>
          </cell>
          <cell r="AY1382">
            <v>0</v>
          </cell>
          <cell r="AZ1382" t="str">
            <v>commission</v>
          </cell>
          <cell r="BA1382" t="str">
            <v>commissionEligible</v>
          </cell>
          <cell r="BB1382" t="str">
            <v>commissionFrance</v>
          </cell>
          <cell r="BC1382" t="str">
            <v xml:space="preserve">commissionFrance </v>
          </cell>
          <cell r="BH1382">
            <v>3</v>
          </cell>
        </row>
        <row r="1383">
          <cell r="B1383">
            <v>15644</v>
          </cell>
          <cell r="C1383">
            <v>10603</v>
          </cell>
          <cell r="D1383">
            <v>103513</v>
          </cell>
          <cell r="E1383" t="str">
            <v>William Villarroel</v>
          </cell>
          <cell r="F1383" t="str">
            <v>Major Account manager</v>
          </cell>
          <cell r="G1383" t="str">
            <v>Employee</v>
          </cell>
          <cell r="H1383" t="str">
            <v>EMEA Sales</v>
          </cell>
          <cell r="I1383" t="str">
            <v>PARIS</v>
          </cell>
          <cell r="J1383" t="str">
            <v>France</v>
          </cell>
          <cell r="K1383">
            <v>42614</v>
          </cell>
          <cell r="L1383" t="str">
            <v>EMEA</v>
          </cell>
          <cell r="M1383" t="str">
            <v>S43P</v>
          </cell>
          <cell r="N1383" t="str">
            <v>S</v>
          </cell>
          <cell r="O1383" t="str">
            <v>4</v>
          </cell>
          <cell r="P1383" t="str">
            <v>Regular</v>
          </cell>
          <cell r="R1383">
            <v>1</v>
          </cell>
          <cell r="U1383" t="str">
            <v>EUR</v>
          </cell>
          <cell r="V1383" t="str">
            <v>EMEA Sales</v>
          </cell>
          <cell r="W1383" t="str">
            <v>Bruno Darmon</v>
          </cell>
          <cell r="Y1383" t="str">
            <v>Eligible</v>
          </cell>
          <cell r="Z1383">
            <v>157500</v>
          </cell>
          <cell r="AA1383">
            <v>191479.93034360843</v>
          </cell>
          <cell r="AB1383">
            <v>157500</v>
          </cell>
          <cell r="AC1383">
            <v>191479.93034360843</v>
          </cell>
          <cell r="AD1383">
            <v>3</v>
          </cell>
          <cell r="AE1383" t="str">
            <v>S43</v>
          </cell>
          <cell r="AF1383">
            <v>110000</v>
          </cell>
          <cell r="AG1383">
            <v>170000</v>
          </cell>
          <cell r="AH1383">
            <v>0.79</v>
          </cell>
          <cell r="AI1383">
            <v>4</v>
          </cell>
          <cell r="AJ1383">
            <v>0</v>
          </cell>
          <cell r="AK1383">
            <v>159862.49999999997</v>
          </cell>
          <cell r="AL1383">
            <v>1.4999999999999902E-2</v>
          </cell>
          <cell r="AM1383">
            <v>194352.12929876253</v>
          </cell>
          <cell r="AN1383">
            <v>2872.1989551541046</v>
          </cell>
          <cell r="AO1383">
            <v>-5.9632352941176636E-2</v>
          </cell>
          <cell r="AQ1383">
            <v>43000</v>
          </cell>
          <cell r="AR1383">
            <v>305000</v>
          </cell>
          <cell r="AS1383">
            <v>0.43</v>
          </cell>
          <cell r="AT1383">
            <v>1</v>
          </cell>
          <cell r="AU1383">
            <v>0</v>
          </cell>
          <cell r="AV1383">
            <v>159862.49999999997</v>
          </cell>
          <cell r="AW1383">
            <v>194352.12929876253</v>
          </cell>
          <cell r="AX1383">
            <v>1.4999999999999902E-2</v>
          </cell>
          <cell r="AY1383">
            <v>2872.1989551541046</v>
          </cell>
          <cell r="AZ1383" t="str">
            <v>commission</v>
          </cell>
          <cell r="BA1383" t="str">
            <v>commissionEligible</v>
          </cell>
          <cell r="BB1383" t="str">
            <v>commissionFrance</v>
          </cell>
          <cell r="BC1383" t="str">
            <v xml:space="preserve">commissionFrance </v>
          </cell>
          <cell r="BH1383">
            <v>3</v>
          </cell>
        </row>
        <row r="1384">
          <cell r="B1384">
            <v>14859</v>
          </cell>
          <cell r="C1384">
            <v>9803</v>
          </cell>
          <cell r="D1384">
            <v>86672</v>
          </cell>
          <cell r="E1384" t="str">
            <v>Yoann Flogny</v>
          </cell>
          <cell r="F1384" t="str">
            <v>Enterprise Team Leader</v>
          </cell>
          <cell r="G1384" t="str">
            <v>Employee</v>
          </cell>
          <cell r="H1384" t="str">
            <v>EMEA Sales</v>
          </cell>
          <cell r="I1384" t="str">
            <v>PARIS</v>
          </cell>
          <cell r="J1384" t="str">
            <v>France</v>
          </cell>
          <cell r="K1384">
            <v>42443</v>
          </cell>
          <cell r="L1384" t="str">
            <v>EMEA</v>
          </cell>
          <cell r="M1384" t="str">
            <v>S43M</v>
          </cell>
          <cell r="N1384" t="str">
            <v>S</v>
          </cell>
          <cell r="O1384" t="str">
            <v>4</v>
          </cell>
          <cell r="P1384" t="str">
            <v>Regular</v>
          </cell>
          <cell r="R1384">
            <v>1</v>
          </cell>
          <cell r="U1384" t="str">
            <v>EUR</v>
          </cell>
          <cell r="V1384" t="str">
            <v>EMEA Sales</v>
          </cell>
          <cell r="W1384" t="str">
            <v>Bruno Darmon</v>
          </cell>
          <cell r="Y1384" t="str">
            <v>Eligible</v>
          </cell>
          <cell r="Z1384">
            <v>165000</v>
          </cell>
          <cell r="AA1384">
            <v>200598.02226473263</v>
          </cell>
          <cell r="AB1384">
            <v>165000</v>
          </cell>
          <cell r="AC1384">
            <v>200598.02226473263</v>
          </cell>
          <cell r="AD1384">
            <v>4</v>
          </cell>
          <cell r="AE1384" t="str">
            <v>S43</v>
          </cell>
          <cell r="AF1384">
            <v>110000</v>
          </cell>
          <cell r="AG1384">
            <v>170000</v>
          </cell>
          <cell r="AH1384">
            <v>0.91</v>
          </cell>
          <cell r="AI1384">
            <v>5</v>
          </cell>
          <cell r="AJ1384">
            <v>0</v>
          </cell>
          <cell r="AK1384">
            <v>168300</v>
          </cell>
          <cell r="AL1384">
            <v>2.0000000000000018E-2</v>
          </cell>
          <cell r="AM1384">
            <v>204609.98271002731</v>
          </cell>
          <cell r="AN1384">
            <v>4011.9604452946805</v>
          </cell>
          <cell r="AO1384">
            <v>-1.0000000000000009E-2</v>
          </cell>
          <cell r="AQ1384">
            <v>43000</v>
          </cell>
          <cell r="AR1384">
            <v>305000</v>
          </cell>
          <cell r="AS1384">
            <v>0.46</v>
          </cell>
          <cell r="AT1384">
            <v>1</v>
          </cell>
          <cell r="AU1384">
            <v>0</v>
          </cell>
          <cell r="AV1384">
            <v>168300</v>
          </cell>
          <cell r="AW1384">
            <v>204609.98271002731</v>
          </cell>
          <cell r="AX1384">
            <v>2.0000000000000018E-2</v>
          </cell>
          <cell r="AY1384">
            <v>4011.9604452946805</v>
          </cell>
          <cell r="AZ1384" t="str">
            <v>commission</v>
          </cell>
          <cell r="BA1384" t="str">
            <v>commissionEligible</v>
          </cell>
          <cell r="BB1384" t="str">
            <v>commissionFrance</v>
          </cell>
          <cell r="BC1384" t="str">
            <v xml:space="preserve">commissionFrance </v>
          </cell>
          <cell r="BH1384">
            <v>3</v>
          </cell>
        </row>
        <row r="1385">
          <cell r="B1385">
            <v>21461</v>
          </cell>
          <cell r="C1385">
            <v>16548</v>
          </cell>
          <cell r="D1385">
            <v>234690</v>
          </cell>
          <cell r="E1385" t="str">
            <v>Arzu Hajiyeva</v>
          </cell>
          <cell r="F1385" t="str">
            <v>Beyond the Perimeter Sales Manager.</v>
          </cell>
          <cell r="G1385" t="str">
            <v>Employee</v>
          </cell>
          <cell r="H1385" t="str">
            <v>EMEA Sales</v>
          </cell>
          <cell r="I1385" t="str">
            <v>LONDON - HOME</v>
          </cell>
          <cell r="J1385" t="str">
            <v>United Kingdom</v>
          </cell>
          <cell r="K1385">
            <v>44046</v>
          </cell>
          <cell r="L1385" t="str">
            <v>EMEA</v>
          </cell>
          <cell r="M1385" t="str">
            <v>S53P</v>
          </cell>
          <cell r="N1385" t="str">
            <v>S</v>
          </cell>
          <cell r="O1385" t="str">
            <v>5</v>
          </cell>
          <cell r="P1385" t="str">
            <v>Regular</v>
          </cell>
          <cell r="R1385">
            <v>1</v>
          </cell>
          <cell r="U1385" t="str">
            <v>GBP</v>
          </cell>
          <cell r="V1385" t="str">
            <v>EMEA Sales</v>
          </cell>
          <cell r="W1385" t="str">
            <v>Bruno Darmon</v>
          </cell>
          <cell r="Y1385" t="str">
            <v>Eligible</v>
          </cell>
          <cell r="Z1385">
            <v>115000</v>
          </cell>
          <cell r="AA1385">
            <v>158155.16611902069</v>
          </cell>
          <cell r="AB1385">
            <v>115000</v>
          </cell>
          <cell r="AC1385">
            <v>158155.16611902069</v>
          </cell>
          <cell r="AD1385">
            <v>3</v>
          </cell>
          <cell r="AE1385" t="str">
            <v>S53</v>
          </cell>
          <cell r="AF1385">
            <v>85000</v>
          </cell>
          <cell r="AG1385">
            <v>140000</v>
          </cell>
          <cell r="AH1385">
            <v>0.54</v>
          </cell>
          <cell r="AI1385">
            <v>3</v>
          </cell>
          <cell r="AJ1385">
            <v>0</v>
          </cell>
          <cell r="AK1385">
            <v>117300</v>
          </cell>
          <cell r="AL1385">
            <v>2.0000000000000018E-2</v>
          </cell>
          <cell r="AM1385">
            <v>161318.26944140109</v>
          </cell>
          <cell r="AN1385">
            <v>3163.103322380397</v>
          </cell>
          <cell r="AO1385">
            <v>-0.16214285714285714</v>
          </cell>
          <cell r="AQ1385">
            <v>33000</v>
          </cell>
          <cell r="AR1385">
            <v>265000</v>
          </cell>
          <cell r="AS1385">
            <v>0.35</v>
          </cell>
          <cell r="AT1385">
            <v>1</v>
          </cell>
          <cell r="AU1385">
            <v>0</v>
          </cell>
          <cell r="AV1385">
            <v>117300</v>
          </cell>
          <cell r="AW1385">
            <v>161318.26944140109</v>
          </cell>
          <cell r="AX1385">
            <v>2.0000000000000018E-2</v>
          </cell>
          <cell r="AY1385">
            <v>3163.103322380397</v>
          </cell>
          <cell r="AZ1385" t="str">
            <v>commission</v>
          </cell>
          <cell r="BA1385" t="str">
            <v>commissionEligible</v>
          </cell>
          <cell r="BB1385" t="str">
            <v>commissionUnited Kingdom</v>
          </cell>
          <cell r="BC1385" t="str">
            <v xml:space="preserve">commissionUnited Kingdom </v>
          </cell>
        </row>
        <row r="1386">
          <cell r="B1386">
            <v>17584</v>
          </cell>
          <cell r="C1386">
            <v>12595</v>
          </cell>
          <cell r="D1386">
            <v>145277</v>
          </cell>
          <cell r="E1386" t="str">
            <v>Christer Larsson</v>
          </cell>
          <cell r="F1386" t="str">
            <v>Threat Prevention Sales Manager</v>
          </cell>
          <cell r="G1386" t="str">
            <v>Employee</v>
          </cell>
          <cell r="H1386" t="str">
            <v>EMEA Sales</v>
          </cell>
          <cell r="I1386" t="str">
            <v>STOCKHOLM</v>
          </cell>
          <cell r="J1386" t="str">
            <v>Sweden</v>
          </cell>
          <cell r="K1386">
            <v>43115</v>
          </cell>
          <cell r="L1386" t="str">
            <v>EMEA</v>
          </cell>
          <cell r="M1386" t="str">
            <v>S43P</v>
          </cell>
          <cell r="N1386" t="str">
            <v>S</v>
          </cell>
          <cell r="O1386" t="str">
            <v>4</v>
          </cell>
          <cell r="P1386" t="str">
            <v>Regular</v>
          </cell>
          <cell r="R1386">
            <v>1</v>
          </cell>
          <cell r="U1386" t="str">
            <v>SEK</v>
          </cell>
          <cell r="V1386" t="str">
            <v>EMEA Sales</v>
          </cell>
          <cell r="W1386" t="str">
            <v>Bruno Darmon</v>
          </cell>
          <cell r="Y1386" t="str">
            <v>Eligible</v>
          </cell>
          <cell r="Z1386">
            <v>1617050</v>
          </cell>
          <cell r="AA1386">
            <v>194585.42986097871</v>
          </cell>
          <cell r="AB1386">
            <v>1617050</v>
          </cell>
          <cell r="AC1386">
            <v>194585.42986097871</v>
          </cell>
          <cell r="AD1386">
            <v>3</v>
          </cell>
          <cell r="AE1386" t="str">
            <v>S43</v>
          </cell>
          <cell r="AF1386">
            <v>1000000</v>
          </cell>
          <cell r="AG1386">
            <v>1700000</v>
          </cell>
          <cell r="AH1386">
            <v>0.88</v>
          </cell>
          <cell r="AI1386">
            <v>5</v>
          </cell>
          <cell r="AJ1386">
            <v>0</v>
          </cell>
          <cell r="AK1386">
            <v>1633220.5</v>
          </cell>
          <cell r="AL1386">
            <v>1.0000000000000009E-2</v>
          </cell>
          <cell r="AM1386">
            <v>196531.28415958848</v>
          </cell>
          <cell r="AN1386">
            <v>1945.8542986097746</v>
          </cell>
          <cell r="AO1386">
            <v>-3.928205882352942E-2</v>
          </cell>
          <cell r="AQ1386">
            <v>350000</v>
          </cell>
          <cell r="AR1386">
            <v>2500000</v>
          </cell>
          <cell r="AS1386">
            <v>0.57999999999999996</v>
          </cell>
          <cell r="AT1386">
            <v>1</v>
          </cell>
          <cell r="AU1386">
            <v>0</v>
          </cell>
          <cell r="AV1386">
            <v>1633220.5</v>
          </cell>
          <cell r="AW1386">
            <v>196531.28415958848</v>
          </cell>
          <cell r="AX1386">
            <v>1.0000000000000009E-2</v>
          </cell>
          <cell r="AY1386">
            <v>1945.8542986097746</v>
          </cell>
          <cell r="AZ1386" t="str">
            <v>commission</v>
          </cell>
          <cell r="BA1386" t="str">
            <v>commissionEligible</v>
          </cell>
          <cell r="BB1386" t="str">
            <v>commissionSweden</v>
          </cell>
          <cell r="BC1386" t="str">
            <v xml:space="preserve">commissionSweden </v>
          </cell>
          <cell r="BH1386">
            <v>3</v>
          </cell>
        </row>
        <row r="1387">
          <cell r="B1387">
            <v>21640</v>
          </cell>
          <cell r="C1387">
            <v>16727</v>
          </cell>
          <cell r="D1387">
            <v>233063</v>
          </cell>
          <cell r="E1387" t="str">
            <v>Cristiano Voschion</v>
          </cell>
          <cell r="F1387" t="str">
            <v>Beyond The Perimeter Sales Manager</v>
          </cell>
          <cell r="G1387" t="str">
            <v>Employee</v>
          </cell>
          <cell r="H1387" t="str">
            <v>EMEA Sales</v>
          </cell>
          <cell r="I1387" t="str">
            <v>MILANO</v>
          </cell>
          <cell r="J1387" t="str">
            <v>Italy</v>
          </cell>
          <cell r="K1387">
            <v>44137</v>
          </cell>
          <cell r="L1387" t="str">
            <v>EMEA</v>
          </cell>
          <cell r="M1387" t="str">
            <v>S31M</v>
          </cell>
          <cell r="N1387" t="str">
            <v>S</v>
          </cell>
          <cell r="O1387" t="str">
            <v>3</v>
          </cell>
          <cell r="P1387" t="str">
            <v>Regular</v>
          </cell>
          <cell r="U1387" t="str">
            <v>EUR</v>
          </cell>
          <cell r="V1387" t="str">
            <v>EMEA Sales</v>
          </cell>
          <cell r="W1387" t="str">
            <v>Bruno Darmon</v>
          </cell>
          <cell r="Y1387" t="str">
            <v>Not Eligible - NH</v>
          </cell>
          <cell r="AA1387">
            <v>0</v>
          </cell>
          <cell r="AB1387">
            <v>195000</v>
          </cell>
          <cell r="AC1387">
            <v>237070.38994922949</v>
          </cell>
          <cell r="AW1387">
            <v>237070.38994922949</v>
          </cell>
        </row>
        <row r="1388">
          <cell r="B1388">
            <v>7236</v>
          </cell>
          <cell r="C1388">
            <v>10016</v>
          </cell>
          <cell r="E1388" t="str">
            <v>David Malchair</v>
          </cell>
          <cell r="F1388" t="str">
            <v>Threat Prevention Sales Manager- Benelux &amp; Finland</v>
          </cell>
          <cell r="G1388" t="str">
            <v>Employee</v>
          </cell>
          <cell r="H1388" t="str">
            <v>EMEA Sales</v>
          </cell>
          <cell r="I1388" t="str">
            <v>BRUSSELS</v>
          </cell>
          <cell r="J1388" t="str">
            <v>Belgium</v>
          </cell>
          <cell r="K1388">
            <v>39539</v>
          </cell>
          <cell r="L1388" t="str">
            <v>EMEA</v>
          </cell>
          <cell r="M1388" t="str">
            <v>S43P</v>
          </cell>
          <cell r="N1388" t="str">
            <v>S</v>
          </cell>
          <cell r="O1388" t="str">
            <v>4</v>
          </cell>
          <cell r="P1388" t="str">
            <v>Regular</v>
          </cell>
          <cell r="R1388">
            <v>1</v>
          </cell>
          <cell r="U1388" t="str">
            <v>EUR</v>
          </cell>
          <cell r="V1388" t="str">
            <v>EMEA Sales</v>
          </cell>
          <cell r="W1388" t="str">
            <v>Bruno Darmon</v>
          </cell>
          <cell r="Y1388" t="str">
            <v>Eligible</v>
          </cell>
          <cell r="Z1388">
            <v>191680.68</v>
          </cell>
          <cell r="AA1388">
            <v>233034.94129914601</v>
          </cell>
          <cell r="AB1388">
            <v>191680.68</v>
          </cell>
          <cell r="AC1388">
            <v>233034.94129914601</v>
          </cell>
          <cell r="AD1388">
            <v>2</v>
          </cell>
          <cell r="AE1388" t="str">
            <v>S43</v>
          </cell>
          <cell r="AF1388">
            <v>120000</v>
          </cell>
          <cell r="AG1388">
            <v>185000</v>
          </cell>
          <cell r="AH1388">
            <v>1</v>
          </cell>
          <cell r="AI1388">
            <v>5</v>
          </cell>
          <cell r="AJ1388">
            <v>0</v>
          </cell>
          <cell r="AK1388">
            <v>191680.68</v>
          </cell>
          <cell r="AL1388">
            <v>0</v>
          </cell>
          <cell r="AM1388">
            <v>233034.94129914601</v>
          </cell>
          <cell r="AN1388">
            <v>0</v>
          </cell>
          <cell r="AO1388">
            <v>3.6111783783783657E-2</v>
          </cell>
          <cell r="AP1388" t="str">
            <v>Rated 2 - no recommendation</v>
          </cell>
          <cell r="AQ1388">
            <v>70000</v>
          </cell>
          <cell r="AR1388">
            <v>220000</v>
          </cell>
          <cell r="AS1388">
            <v>0.81</v>
          </cell>
          <cell r="AT1388">
            <v>1</v>
          </cell>
          <cell r="AU1388">
            <v>0</v>
          </cell>
          <cell r="AV1388">
            <v>191680.68</v>
          </cell>
          <cell r="AW1388">
            <v>233034.94129914601</v>
          </cell>
          <cell r="AX1388">
            <v>0</v>
          </cell>
          <cell r="AY1388">
            <v>0</v>
          </cell>
          <cell r="AZ1388" t="str">
            <v>commission</v>
          </cell>
          <cell r="BA1388" t="str">
            <v>commissionEligible</v>
          </cell>
          <cell r="BB1388" t="str">
            <v>commissionBelgium</v>
          </cell>
          <cell r="BC1388" t="str">
            <v xml:space="preserve">commissionBelgium </v>
          </cell>
          <cell r="BH1388">
            <v>3</v>
          </cell>
        </row>
        <row r="1389">
          <cell r="B1389">
            <v>13357</v>
          </cell>
          <cell r="C1389">
            <v>8377</v>
          </cell>
          <cell r="D1389">
            <v>62922</v>
          </cell>
          <cell r="E1389" t="str">
            <v>Frederic Dru</v>
          </cell>
          <cell r="F1389" t="str">
            <v>Head of EMEA Cloud Sales</v>
          </cell>
          <cell r="G1389" t="str">
            <v>Employee</v>
          </cell>
          <cell r="H1389" t="str">
            <v>EMEA Sales</v>
          </cell>
          <cell r="I1389" t="str">
            <v>PARIS</v>
          </cell>
          <cell r="J1389" t="str">
            <v>France</v>
          </cell>
          <cell r="K1389">
            <v>42128</v>
          </cell>
          <cell r="L1389" t="str">
            <v>EMEA</v>
          </cell>
          <cell r="M1389" t="str">
            <v>S31M</v>
          </cell>
          <cell r="N1389" t="str">
            <v>S</v>
          </cell>
          <cell r="O1389" t="str">
            <v>3</v>
          </cell>
          <cell r="P1389" t="str">
            <v>Regular</v>
          </cell>
          <cell r="R1389">
            <v>1</v>
          </cell>
          <cell r="U1389" t="str">
            <v>EUR</v>
          </cell>
          <cell r="V1389" t="str">
            <v>EMEA Sales</v>
          </cell>
          <cell r="W1389" t="str">
            <v>Bruno Darmon</v>
          </cell>
          <cell r="Y1389" t="str">
            <v>Eligible</v>
          </cell>
          <cell r="Z1389">
            <v>195620</v>
          </cell>
          <cell r="AA1389">
            <v>237824.15221470909</v>
          </cell>
          <cell r="AB1389">
            <v>195620</v>
          </cell>
          <cell r="AC1389">
            <v>237824.15221470909</v>
          </cell>
          <cell r="AD1389">
            <v>3</v>
          </cell>
          <cell r="AE1389" t="str">
            <v>S31</v>
          </cell>
          <cell r="AF1389">
            <v>150000</v>
          </cell>
          <cell r="AG1389">
            <v>220000</v>
          </cell>
          <cell r="AH1389">
            <v>0.65</v>
          </cell>
          <cell r="AI1389">
            <v>3</v>
          </cell>
          <cell r="AJ1389">
            <v>0</v>
          </cell>
          <cell r="AK1389">
            <v>199532.4</v>
          </cell>
          <cell r="AL1389">
            <v>2.0000000000000018E-2</v>
          </cell>
          <cell r="AM1389">
            <v>242580.63525900326</v>
          </cell>
          <cell r="AN1389">
            <v>4756.4830442941748</v>
          </cell>
          <cell r="AO1389">
            <v>-9.3034545454545481E-2</v>
          </cell>
          <cell r="AQ1389">
            <v>43000</v>
          </cell>
          <cell r="AR1389">
            <v>305000</v>
          </cell>
          <cell r="AS1389">
            <v>0.57999999999999996</v>
          </cell>
          <cell r="AT1389">
            <v>1</v>
          </cell>
          <cell r="AU1389">
            <v>0</v>
          </cell>
          <cell r="AV1389">
            <v>199532.4</v>
          </cell>
          <cell r="AW1389">
            <v>242580.63525900326</v>
          </cell>
          <cell r="AX1389">
            <v>2.0000000000000018E-2</v>
          </cell>
          <cell r="AY1389">
            <v>4756.4830442941748</v>
          </cell>
          <cell r="AZ1389" t="str">
            <v>commission</v>
          </cell>
          <cell r="BA1389" t="str">
            <v>commissionEligible</v>
          </cell>
          <cell r="BB1389" t="str">
            <v>commissionFrance</v>
          </cell>
          <cell r="BC1389" t="str">
            <v xml:space="preserve">commissionFrance </v>
          </cell>
          <cell r="BH1389">
            <v>3</v>
          </cell>
        </row>
        <row r="1390">
          <cell r="B1390">
            <v>1365</v>
          </cell>
          <cell r="C1390">
            <v>412</v>
          </cell>
          <cell r="D1390">
            <v>236606</v>
          </cell>
          <cell r="E1390" t="str">
            <v>Guy Lupo</v>
          </cell>
          <cell r="F1390" t="str">
            <v>Strategic Sales Manager Infinity EE &amp; MEA</v>
          </cell>
          <cell r="G1390" t="str">
            <v>Employee</v>
          </cell>
          <cell r="H1390" t="str">
            <v>EMEA Sales</v>
          </cell>
          <cell r="I1390" t="str">
            <v>TEL-AVIV</v>
          </cell>
          <cell r="J1390" t="str">
            <v>Israel</v>
          </cell>
          <cell r="K1390">
            <v>39586</v>
          </cell>
          <cell r="L1390" t="str">
            <v>IL</v>
          </cell>
          <cell r="M1390" t="str">
            <v>S43P</v>
          </cell>
          <cell r="N1390" t="str">
            <v>S</v>
          </cell>
          <cell r="O1390" t="str">
            <v>4</v>
          </cell>
          <cell r="P1390" t="str">
            <v>Regular</v>
          </cell>
          <cell r="R1390">
            <v>1</v>
          </cell>
          <cell r="U1390" t="str">
            <v>ILS</v>
          </cell>
          <cell r="V1390" t="str">
            <v>EMEA Sales</v>
          </cell>
          <cell r="W1390" t="str">
            <v>Bruno Darmon</v>
          </cell>
          <cell r="Y1390" t="str">
            <v>Eligible</v>
          </cell>
          <cell r="Z1390">
            <v>45000</v>
          </cell>
          <cell r="AA1390">
            <v>165898.61751152074</v>
          </cell>
          <cell r="AB1390">
            <v>45000</v>
          </cell>
          <cell r="AC1390">
            <v>165898.61751152074</v>
          </cell>
          <cell r="AD1390">
            <v>3</v>
          </cell>
          <cell r="AE1390" t="str">
            <v>S43</v>
          </cell>
          <cell r="AF1390">
            <v>33000</v>
          </cell>
          <cell r="AG1390">
            <v>49000</v>
          </cell>
          <cell r="AH1390">
            <v>0.75</v>
          </cell>
          <cell r="AI1390">
            <v>4</v>
          </cell>
          <cell r="AJ1390">
            <v>0</v>
          </cell>
          <cell r="AK1390">
            <v>45674.999999999993</v>
          </cell>
          <cell r="AL1390">
            <v>1.4999999999999902E-2</v>
          </cell>
          <cell r="AM1390">
            <v>168387.09677419352</v>
          </cell>
          <cell r="AN1390">
            <v>2488.4792626727722</v>
          </cell>
          <cell r="AO1390">
            <v>-6.785714285714306E-2</v>
          </cell>
          <cell r="AQ1390">
            <v>6500</v>
          </cell>
          <cell r="AR1390">
            <v>86000</v>
          </cell>
          <cell r="AS1390">
            <v>0.48</v>
          </cell>
          <cell r="AT1390">
            <v>1</v>
          </cell>
          <cell r="AU1390">
            <v>0</v>
          </cell>
          <cell r="AV1390">
            <v>45674.999999999993</v>
          </cell>
          <cell r="AW1390">
            <v>168387.09677419352</v>
          </cell>
          <cell r="AX1390">
            <v>1.4999999999999902E-2</v>
          </cell>
          <cell r="AY1390">
            <v>2488.4792626727722</v>
          </cell>
          <cell r="AZ1390" t="str">
            <v>commission</v>
          </cell>
          <cell r="BA1390" t="str">
            <v>commissionEligible</v>
          </cell>
          <cell r="BB1390" t="str">
            <v>commissionIsrael</v>
          </cell>
          <cell r="BC1390" t="str">
            <v xml:space="preserve">commissionIsrael </v>
          </cell>
          <cell r="BH1390">
            <v>3</v>
          </cell>
        </row>
        <row r="1391">
          <cell r="B1391">
            <v>20105</v>
          </cell>
          <cell r="C1391">
            <v>15195</v>
          </cell>
          <cell r="D1391">
            <v>234666</v>
          </cell>
          <cell r="E1391" t="str">
            <v>Ivano Mantovani</v>
          </cell>
          <cell r="F1391" t="str">
            <v>Strategic Sales Manager</v>
          </cell>
          <cell r="G1391" t="str">
            <v>Employee</v>
          </cell>
          <cell r="H1391" t="str">
            <v>EMEA Sales</v>
          </cell>
          <cell r="I1391" t="str">
            <v>MILANO</v>
          </cell>
          <cell r="J1391" t="str">
            <v>Italy</v>
          </cell>
          <cell r="K1391">
            <v>43669</v>
          </cell>
          <cell r="L1391" t="str">
            <v>EMEA</v>
          </cell>
          <cell r="M1391" t="str">
            <v>S43P</v>
          </cell>
          <cell r="N1391" t="str">
            <v>S</v>
          </cell>
          <cell r="O1391" t="str">
            <v>4</v>
          </cell>
          <cell r="P1391" t="str">
            <v>Regular</v>
          </cell>
          <cell r="R1391">
            <v>1</v>
          </cell>
          <cell r="U1391" t="str">
            <v>EUR</v>
          </cell>
          <cell r="V1391" t="str">
            <v>EMEA Sales</v>
          </cell>
          <cell r="W1391" t="str">
            <v>Bruno Darmon</v>
          </cell>
          <cell r="Y1391" t="str">
            <v>Eligible</v>
          </cell>
          <cell r="Z1391">
            <v>150000</v>
          </cell>
          <cell r="AA1391">
            <v>182361.83842248423</v>
          </cell>
          <cell r="AB1391">
            <v>150000</v>
          </cell>
          <cell r="AC1391">
            <v>182361.83842248423</v>
          </cell>
          <cell r="AD1391">
            <v>5</v>
          </cell>
          <cell r="AE1391" t="str">
            <v>S43</v>
          </cell>
          <cell r="AF1391">
            <v>90000</v>
          </cell>
          <cell r="AG1391">
            <v>160000</v>
          </cell>
          <cell r="AH1391">
            <v>0.85</v>
          </cell>
          <cell r="AI1391">
            <v>5</v>
          </cell>
          <cell r="AJ1391">
            <v>0</v>
          </cell>
          <cell r="AK1391">
            <v>154500</v>
          </cell>
          <cell r="AL1391">
            <v>3.0000000000000027E-2</v>
          </cell>
          <cell r="AM1391">
            <v>187832.69357515874</v>
          </cell>
          <cell r="AN1391">
            <v>5470.8551526745141</v>
          </cell>
          <cell r="AO1391">
            <v>-3.4375000000000044E-2</v>
          </cell>
          <cell r="AQ1391">
            <v>39120</v>
          </cell>
          <cell r="AR1391">
            <v>330000</v>
          </cell>
          <cell r="AS1391">
            <v>0.38</v>
          </cell>
          <cell r="AT1391">
            <v>1</v>
          </cell>
          <cell r="AU1391">
            <v>0</v>
          </cell>
          <cell r="AV1391">
            <v>154500</v>
          </cell>
          <cell r="AW1391">
            <v>187832.69357515874</v>
          </cell>
          <cell r="AX1391">
            <v>3.0000000000000027E-2</v>
          </cell>
          <cell r="AY1391">
            <v>5470.8551526745141</v>
          </cell>
          <cell r="AZ1391" t="str">
            <v>commission</v>
          </cell>
          <cell r="BA1391" t="str">
            <v>commissionEligible</v>
          </cell>
          <cell r="BB1391" t="str">
            <v>commissionItaly</v>
          </cell>
          <cell r="BC1391" t="str">
            <v xml:space="preserve">commissionItaly </v>
          </cell>
          <cell r="BH1391">
            <v>4</v>
          </cell>
        </row>
        <row r="1392">
          <cell r="B1392">
            <v>18704</v>
          </cell>
          <cell r="C1392">
            <v>13749</v>
          </cell>
          <cell r="D1392">
            <v>250564</v>
          </cell>
          <cell r="E1392" t="str">
            <v>Kim Forsthuber</v>
          </cell>
          <cell r="F1392" t="str">
            <v>Channel Business Development Specialist</v>
          </cell>
          <cell r="G1392" t="str">
            <v>Employee</v>
          </cell>
          <cell r="H1392" t="str">
            <v>EMEA Sales</v>
          </cell>
          <cell r="I1392" t="str">
            <v>MUNICH</v>
          </cell>
          <cell r="J1392" t="str">
            <v>Germany</v>
          </cell>
          <cell r="K1392">
            <v>43394</v>
          </cell>
          <cell r="L1392" t="str">
            <v>EMEA</v>
          </cell>
          <cell r="M1392" t="str">
            <v>M69P</v>
          </cell>
          <cell r="N1392" t="str">
            <v>M</v>
          </cell>
          <cell r="O1392" t="str">
            <v>6</v>
          </cell>
          <cell r="P1392" t="str">
            <v>Regular</v>
          </cell>
          <cell r="R1392">
            <v>1</v>
          </cell>
          <cell r="U1392" t="str">
            <v>EUR</v>
          </cell>
          <cell r="V1392" t="str">
            <v>EMEA Sales</v>
          </cell>
          <cell r="W1392" t="str">
            <v>Bruno Darmon</v>
          </cell>
          <cell r="Y1392" t="str">
            <v>Eligible</v>
          </cell>
          <cell r="Z1392">
            <v>80000</v>
          </cell>
          <cell r="AA1392">
            <v>97259.647158658248</v>
          </cell>
          <cell r="AB1392">
            <v>80000</v>
          </cell>
          <cell r="AC1392">
            <v>97259.647158658248</v>
          </cell>
          <cell r="AD1392">
            <v>3</v>
          </cell>
          <cell r="AE1392" t="str">
            <v>M69</v>
          </cell>
          <cell r="AF1392">
            <v>50000</v>
          </cell>
          <cell r="AG1392">
            <v>70000</v>
          </cell>
          <cell r="AH1392">
            <v>1</v>
          </cell>
          <cell r="AI1392">
            <v>5</v>
          </cell>
          <cell r="AJ1392">
            <v>0</v>
          </cell>
          <cell r="AK1392">
            <v>80000</v>
          </cell>
          <cell r="AL1392">
            <v>0</v>
          </cell>
          <cell r="AM1392">
            <v>97259.647158658248</v>
          </cell>
          <cell r="AN1392">
            <v>0</v>
          </cell>
          <cell r="AO1392">
            <v>0.14285714285714279</v>
          </cell>
          <cell r="AP1392" t="str">
            <v>Above Range</v>
          </cell>
          <cell r="AQ1392">
            <v>58500</v>
          </cell>
          <cell r="AR1392">
            <v>390000</v>
          </cell>
          <cell r="AS1392">
            <v>0.06</v>
          </cell>
          <cell r="AT1392">
            <v>1</v>
          </cell>
          <cell r="AU1392">
            <v>0</v>
          </cell>
          <cell r="AV1392">
            <v>80000</v>
          </cell>
          <cell r="AW1392">
            <v>97259.647158658248</v>
          </cell>
          <cell r="AX1392">
            <v>0</v>
          </cell>
          <cell r="AY1392">
            <v>0</v>
          </cell>
          <cell r="AZ1392" t="str">
            <v>commission</v>
          </cell>
          <cell r="BA1392" t="str">
            <v>commissionEligible</v>
          </cell>
          <cell r="BB1392" t="str">
            <v>commissionGermany</v>
          </cell>
          <cell r="BC1392" t="str">
            <v xml:space="preserve">commissionGermany </v>
          </cell>
          <cell r="BH1392">
            <v>3</v>
          </cell>
        </row>
        <row r="1393">
          <cell r="B1393">
            <v>10794</v>
          </cell>
          <cell r="C1393">
            <v>10032</v>
          </cell>
          <cell r="D1393">
            <v>4027</v>
          </cell>
          <cell r="E1393" t="str">
            <v>Luc Straeten</v>
          </cell>
          <cell r="F1393" t="str">
            <v>Strategic Sales Manager</v>
          </cell>
          <cell r="G1393" t="str">
            <v>Employee</v>
          </cell>
          <cell r="H1393" t="str">
            <v>EMEA Sales</v>
          </cell>
          <cell r="I1393" t="str">
            <v>BUNNIK</v>
          </cell>
          <cell r="J1393" t="str">
            <v>Netherlands</v>
          </cell>
          <cell r="K1393">
            <v>43892</v>
          </cell>
          <cell r="L1393" t="str">
            <v>EMEA</v>
          </cell>
          <cell r="M1393" t="str">
            <v>S43P</v>
          </cell>
          <cell r="N1393" t="str">
            <v>S</v>
          </cell>
          <cell r="O1393" t="str">
            <v>4</v>
          </cell>
          <cell r="P1393" t="str">
            <v>Regular</v>
          </cell>
          <cell r="R1393">
            <v>1</v>
          </cell>
          <cell r="U1393" t="str">
            <v>EUR</v>
          </cell>
          <cell r="V1393" t="str">
            <v>EMEA Sales</v>
          </cell>
          <cell r="W1393" t="str">
            <v>Bruno Darmon</v>
          </cell>
          <cell r="Y1393" t="str">
            <v>Eligible</v>
          </cell>
          <cell r="Z1393">
            <v>160000</v>
          </cell>
          <cell r="AA1393">
            <v>194519.2943173165</v>
          </cell>
          <cell r="AB1393">
            <v>160000</v>
          </cell>
          <cell r="AC1393">
            <v>194519.2943173165</v>
          </cell>
          <cell r="AD1393">
            <v>4</v>
          </cell>
          <cell r="AE1393" t="str">
            <v>S43</v>
          </cell>
          <cell r="AF1393">
            <v>110000</v>
          </cell>
          <cell r="AG1393">
            <v>180000</v>
          </cell>
          <cell r="AH1393">
            <v>0.71</v>
          </cell>
          <cell r="AI1393">
            <v>4</v>
          </cell>
          <cell r="AJ1393">
            <v>0</v>
          </cell>
          <cell r="AK1393">
            <v>164800</v>
          </cell>
          <cell r="AL1393">
            <v>3.0000000000000027E-2</v>
          </cell>
          <cell r="AM1393">
            <v>200354.87314683601</v>
          </cell>
          <cell r="AN1393">
            <v>5835.5788295195089</v>
          </cell>
          <cell r="AO1393">
            <v>-8.4444444444444433E-2</v>
          </cell>
          <cell r="AQ1393">
            <v>62320</v>
          </cell>
          <cell r="AR1393">
            <v>204550</v>
          </cell>
          <cell r="AS1393">
            <v>0.68</v>
          </cell>
          <cell r="AT1393">
            <v>1</v>
          </cell>
          <cell r="AU1393">
            <v>0</v>
          </cell>
          <cell r="AV1393">
            <v>164800</v>
          </cell>
          <cell r="AW1393">
            <v>200354.87314683601</v>
          </cell>
          <cell r="AX1393">
            <v>3.0000000000000027E-2</v>
          </cell>
          <cell r="AY1393">
            <v>5835.5788295195089</v>
          </cell>
          <cell r="AZ1393" t="str">
            <v>commission</v>
          </cell>
          <cell r="BA1393" t="str">
            <v>commissionEligible</v>
          </cell>
          <cell r="BB1393" t="str">
            <v>commissionNetherlands</v>
          </cell>
          <cell r="BC1393" t="str">
            <v xml:space="preserve">commissionNetherlands </v>
          </cell>
        </row>
        <row r="1394">
          <cell r="B1394">
            <v>16968</v>
          </cell>
          <cell r="C1394">
            <v>11884</v>
          </cell>
          <cell r="D1394">
            <v>184407</v>
          </cell>
          <cell r="E1394" t="str">
            <v>Luke Goldspink</v>
          </cell>
          <cell r="F1394" t="str">
            <v>Strategic Sales Manager - UK</v>
          </cell>
          <cell r="G1394" t="str">
            <v>Employee</v>
          </cell>
          <cell r="H1394" t="str">
            <v>EMEA Sales</v>
          </cell>
          <cell r="I1394" t="str">
            <v>LONDON - HOME</v>
          </cell>
          <cell r="J1394" t="str">
            <v>United Kingdom</v>
          </cell>
          <cell r="K1394">
            <v>42989</v>
          </cell>
          <cell r="L1394" t="str">
            <v>EMEA</v>
          </cell>
          <cell r="M1394" t="str">
            <v>S43P</v>
          </cell>
          <cell r="N1394" t="str">
            <v>S</v>
          </cell>
          <cell r="O1394" t="str">
            <v>4</v>
          </cell>
          <cell r="P1394" t="str">
            <v>Regular</v>
          </cell>
          <cell r="R1394">
            <v>1</v>
          </cell>
          <cell r="U1394" t="str">
            <v>GBP</v>
          </cell>
          <cell r="V1394" t="str">
            <v>EMEA Sales</v>
          </cell>
          <cell r="W1394" t="str">
            <v>Bruno Darmon</v>
          </cell>
          <cell r="Y1394" t="str">
            <v>Eligible</v>
          </cell>
          <cell r="Z1394">
            <v>150000</v>
          </cell>
          <cell r="AA1394">
            <v>206289.34711176611</v>
          </cell>
          <cell r="AB1394">
            <v>150000</v>
          </cell>
          <cell r="AC1394">
            <v>206289.34711176611</v>
          </cell>
          <cell r="AD1394">
            <v>3</v>
          </cell>
          <cell r="AE1394" t="str">
            <v>S43</v>
          </cell>
          <cell r="AF1394">
            <v>120000</v>
          </cell>
          <cell r="AG1394">
            <v>185000</v>
          </cell>
          <cell r="AH1394">
            <v>0.46</v>
          </cell>
          <cell r="AI1394">
            <v>3</v>
          </cell>
          <cell r="AJ1394">
            <v>0</v>
          </cell>
          <cell r="AK1394">
            <v>153000</v>
          </cell>
          <cell r="AL1394">
            <v>2.0000000000000018E-2</v>
          </cell>
          <cell r="AM1394">
            <v>210415.13405400142</v>
          </cell>
          <cell r="AN1394">
            <v>4125.7869422353106</v>
          </cell>
          <cell r="AO1394">
            <v>-0.17297297297297298</v>
          </cell>
          <cell r="AQ1394">
            <v>33000</v>
          </cell>
          <cell r="AR1394">
            <v>265000</v>
          </cell>
          <cell r="AS1394">
            <v>0.5</v>
          </cell>
          <cell r="AT1394">
            <v>1</v>
          </cell>
          <cell r="AU1394">
            <v>0</v>
          </cell>
          <cell r="AV1394">
            <v>153000</v>
          </cell>
          <cell r="AW1394">
            <v>210415.13405400142</v>
          </cell>
          <cell r="AX1394">
            <v>2.0000000000000018E-2</v>
          </cell>
          <cell r="AY1394">
            <v>4125.7869422353106</v>
          </cell>
          <cell r="AZ1394" t="str">
            <v>commission</v>
          </cell>
          <cell r="BA1394" t="str">
            <v>commissionEligible</v>
          </cell>
          <cell r="BB1394" t="str">
            <v>commissionUnited Kingdom</v>
          </cell>
          <cell r="BC1394" t="str">
            <v xml:space="preserve">commissionUnited Kingdom </v>
          </cell>
          <cell r="BH1394">
            <v>4</v>
          </cell>
        </row>
        <row r="1395">
          <cell r="B1395">
            <v>21269</v>
          </cell>
          <cell r="C1395">
            <v>16356</v>
          </cell>
          <cell r="D1395">
            <v>224716</v>
          </cell>
          <cell r="E1395" t="str">
            <v>Yves Jonczyk</v>
          </cell>
          <cell r="F1395" t="str">
            <v>Beyond the Perimeter Sales Manager</v>
          </cell>
          <cell r="G1395" t="str">
            <v>Employee</v>
          </cell>
          <cell r="H1395" t="str">
            <v>EMEA Sales</v>
          </cell>
          <cell r="I1395" t="str">
            <v>MUNICH</v>
          </cell>
          <cell r="J1395" t="str">
            <v>Germany</v>
          </cell>
          <cell r="K1395">
            <v>43952</v>
          </cell>
          <cell r="L1395" t="str">
            <v>EMEA</v>
          </cell>
          <cell r="M1395" t="str">
            <v>S43P</v>
          </cell>
          <cell r="N1395" t="str">
            <v>S</v>
          </cell>
          <cell r="O1395" t="str">
            <v>4</v>
          </cell>
          <cell r="P1395" t="str">
            <v>Regular</v>
          </cell>
          <cell r="R1395">
            <v>1</v>
          </cell>
          <cell r="U1395" t="str">
            <v>EUR</v>
          </cell>
          <cell r="V1395" t="str">
            <v>EMEA Sales</v>
          </cell>
          <cell r="W1395" t="str">
            <v>Bruno Darmon</v>
          </cell>
          <cell r="Y1395" t="str">
            <v>Eligible</v>
          </cell>
          <cell r="Z1395">
            <v>170000</v>
          </cell>
          <cell r="AA1395">
            <v>206676.75021214879</v>
          </cell>
          <cell r="AB1395">
            <v>170000</v>
          </cell>
          <cell r="AC1395">
            <v>206676.75021214879</v>
          </cell>
          <cell r="AD1395">
            <v>3</v>
          </cell>
          <cell r="AE1395" t="str">
            <v>S43</v>
          </cell>
          <cell r="AF1395">
            <v>125000</v>
          </cell>
          <cell r="AG1395">
            <v>180000</v>
          </cell>
          <cell r="AH1395">
            <v>0.81</v>
          </cell>
          <cell r="AI1395">
            <v>4</v>
          </cell>
          <cell r="AJ1395">
            <v>0</v>
          </cell>
          <cell r="AK1395">
            <v>172549.99999999997</v>
          </cell>
          <cell r="AL1395">
            <v>1.4999999999999902E-2</v>
          </cell>
          <cell r="AM1395">
            <v>209776.90146533097</v>
          </cell>
          <cell r="AN1395">
            <v>3100.1512531821791</v>
          </cell>
          <cell r="AO1395">
            <v>-4.1388888888889031E-2</v>
          </cell>
          <cell r="AQ1395">
            <v>58500</v>
          </cell>
          <cell r="AR1395">
            <v>390000</v>
          </cell>
          <cell r="AS1395">
            <v>0.33</v>
          </cell>
          <cell r="AT1395">
            <v>1</v>
          </cell>
          <cell r="AU1395">
            <v>0</v>
          </cell>
          <cell r="AV1395">
            <v>172549.99999999997</v>
          </cell>
          <cell r="AW1395">
            <v>209776.90146533097</v>
          </cell>
          <cell r="AX1395">
            <v>1.4999999999999902E-2</v>
          </cell>
          <cell r="AY1395">
            <v>3100.1512531821791</v>
          </cell>
          <cell r="AZ1395" t="str">
            <v>commission</v>
          </cell>
          <cell r="BA1395" t="str">
            <v>commissionEligible</v>
          </cell>
          <cell r="BB1395" t="str">
            <v>commissionGermany</v>
          </cell>
          <cell r="BC1395" t="str">
            <v xml:space="preserve">commissionGermany </v>
          </cell>
        </row>
        <row r="1396">
          <cell r="B1396">
            <v>18558</v>
          </cell>
          <cell r="C1396">
            <v>13604</v>
          </cell>
          <cell r="D1396">
            <v>162580</v>
          </cell>
          <cell r="E1396" t="str">
            <v>Stefan Roesch</v>
          </cell>
          <cell r="F1396" t="str">
            <v>Security Engineer</v>
          </cell>
          <cell r="G1396" t="str">
            <v>MLA</v>
          </cell>
          <cell r="H1396" t="str">
            <v>EMEA Sales</v>
          </cell>
          <cell r="I1396" t="str">
            <v>VIENNA</v>
          </cell>
          <cell r="J1396" t="str">
            <v>Austria</v>
          </cell>
          <cell r="K1396">
            <v>43344</v>
          </cell>
          <cell r="L1396" t="str">
            <v>EMEA</v>
          </cell>
          <cell r="M1396" t="str">
            <v>E51P</v>
          </cell>
          <cell r="N1396" t="str">
            <v>E</v>
          </cell>
          <cell r="O1396" t="str">
            <v>5</v>
          </cell>
          <cell r="P1396" t="str">
            <v>Regular</v>
          </cell>
          <cell r="R1396">
            <v>1</v>
          </cell>
          <cell r="U1396" t="str">
            <v>EUR</v>
          </cell>
          <cell r="V1396" t="str">
            <v>EMEA Sales</v>
          </cell>
          <cell r="W1396" t="str">
            <v>Bruno Darmon</v>
          </cell>
          <cell r="Y1396" t="str">
            <v>Eligible</v>
          </cell>
          <cell r="Z1396">
            <v>94000</v>
          </cell>
          <cell r="AA1396">
            <v>114280.08541142344</v>
          </cell>
          <cell r="AB1396">
            <v>94000</v>
          </cell>
          <cell r="AC1396">
            <v>114280.08541142344</v>
          </cell>
          <cell r="AD1396">
            <v>3</v>
          </cell>
          <cell r="AE1396" t="str">
            <v>E51</v>
          </cell>
          <cell r="AF1396">
            <v>70000</v>
          </cell>
          <cell r="AG1396">
            <v>100000</v>
          </cell>
          <cell r="AH1396">
            <v>0.8</v>
          </cell>
          <cell r="AI1396">
            <v>4</v>
          </cell>
          <cell r="AJ1396">
            <v>0</v>
          </cell>
          <cell r="AK1396">
            <v>95409.999999999985</v>
          </cell>
          <cell r="AL1396">
            <v>1.4999999999999902E-2</v>
          </cell>
          <cell r="AM1396">
            <v>115994.28669259477</v>
          </cell>
          <cell r="AN1396">
            <v>1714.2012811713357</v>
          </cell>
          <cell r="AO1396">
            <v>-4.5900000000000163E-2</v>
          </cell>
          <cell r="AQ1396">
            <v>70000</v>
          </cell>
          <cell r="AR1396">
            <v>165000</v>
          </cell>
          <cell r="AS1396">
            <v>0.25</v>
          </cell>
          <cell r="AT1396">
            <v>1</v>
          </cell>
          <cell r="AU1396">
            <v>0</v>
          </cell>
          <cell r="AV1396">
            <v>95409.999999999985</v>
          </cell>
          <cell r="AW1396">
            <v>115994.28669259477</v>
          </cell>
          <cell r="AX1396">
            <v>1.4999999999999902E-2</v>
          </cell>
          <cell r="AY1396">
            <v>1714.2012811713357</v>
          </cell>
          <cell r="AZ1396" t="str">
            <v>commission</v>
          </cell>
          <cell r="BA1396" t="str">
            <v>commissionEligible</v>
          </cell>
          <cell r="BB1396" t="str">
            <v>commissionAustria</v>
          </cell>
          <cell r="BC1396" t="str">
            <v xml:space="preserve">commissionAustria </v>
          </cell>
          <cell r="BH1396">
            <v>4</v>
          </cell>
        </row>
        <row r="1397">
          <cell r="B1397">
            <v>13180</v>
          </cell>
          <cell r="C1397">
            <v>8206</v>
          </cell>
          <cell r="D1397">
            <v>2960</v>
          </cell>
          <cell r="E1397" t="str">
            <v>Adrien Merveille</v>
          </cell>
          <cell r="F1397" t="str">
            <v>Security Engineer Team Leader</v>
          </cell>
          <cell r="G1397" t="str">
            <v>Employee</v>
          </cell>
          <cell r="H1397" t="str">
            <v>EMEA Sales</v>
          </cell>
          <cell r="I1397" t="str">
            <v>PARIS</v>
          </cell>
          <cell r="J1397" t="str">
            <v>France</v>
          </cell>
          <cell r="K1397">
            <v>42142</v>
          </cell>
          <cell r="L1397" t="str">
            <v>EMEA</v>
          </cell>
          <cell r="M1397" t="str">
            <v>E41M</v>
          </cell>
          <cell r="N1397" t="str">
            <v>E</v>
          </cell>
          <cell r="O1397" t="str">
            <v>4</v>
          </cell>
          <cell r="P1397" t="str">
            <v>Regular</v>
          </cell>
          <cell r="R1397">
            <v>1</v>
          </cell>
          <cell r="U1397" t="str">
            <v>EUR</v>
          </cell>
          <cell r="V1397" t="str">
            <v>EMEA Sales</v>
          </cell>
          <cell r="W1397" t="str">
            <v>Bruno Darmon</v>
          </cell>
          <cell r="Y1397" t="str">
            <v>Eligible</v>
          </cell>
          <cell r="Z1397">
            <v>104500</v>
          </cell>
          <cell r="AA1397">
            <v>127045.41410099734</v>
          </cell>
          <cell r="AB1397">
            <v>104500</v>
          </cell>
          <cell r="AC1397">
            <v>127045.41410099734</v>
          </cell>
          <cell r="AD1397">
            <v>3</v>
          </cell>
          <cell r="AE1397" t="str">
            <v>E41</v>
          </cell>
          <cell r="AF1397">
            <v>90000</v>
          </cell>
          <cell r="AG1397">
            <v>130000</v>
          </cell>
          <cell r="AH1397">
            <v>0.36</v>
          </cell>
          <cell r="AI1397">
            <v>2</v>
          </cell>
          <cell r="AJ1397">
            <v>0</v>
          </cell>
          <cell r="AK1397">
            <v>107635</v>
          </cell>
          <cell r="AL1397">
            <v>3.0000000000000027E-2</v>
          </cell>
          <cell r="AM1397">
            <v>130856.77652402726</v>
          </cell>
          <cell r="AN1397">
            <v>3811.3624230299174</v>
          </cell>
          <cell r="AO1397">
            <v>-0.17203846153846158</v>
          </cell>
          <cell r="AQ1397">
            <v>43000</v>
          </cell>
          <cell r="AR1397">
            <v>305000</v>
          </cell>
          <cell r="AS1397">
            <v>0.23</v>
          </cell>
          <cell r="AT1397">
            <v>1</v>
          </cell>
          <cell r="AU1397">
            <v>0</v>
          </cell>
          <cell r="AV1397">
            <v>107635</v>
          </cell>
          <cell r="AW1397">
            <v>130856.77652402726</v>
          </cell>
          <cell r="AX1397">
            <v>3.0000000000000027E-2</v>
          </cell>
          <cell r="AY1397">
            <v>3811.3624230299174</v>
          </cell>
          <cell r="AZ1397" t="str">
            <v>commission</v>
          </cell>
          <cell r="BA1397" t="str">
            <v>commissionEligible</v>
          </cell>
          <cell r="BB1397" t="str">
            <v>commissionFrance</v>
          </cell>
          <cell r="BC1397" t="str">
            <v xml:space="preserve">commissionFrance </v>
          </cell>
          <cell r="BH1397">
            <v>4</v>
          </cell>
        </row>
        <row r="1398">
          <cell r="B1398">
            <v>20798</v>
          </cell>
          <cell r="C1398">
            <v>15885</v>
          </cell>
          <cell r="D1398">
            <v>206549</v>
          </cell>
          <cell r="E1398" t="str">
            <v>Alastair Crawford</v>
          </cell>
          <cell r="F1398" t="str">
            <v>Security Engineer</v>
          </cell>
          <cell r="G1398" t="str">
            <v>Employee</v>
          </cell>
          <cell r="H1398" t="str">
            <v>EMEA Sales</v>
          </cell>
          <cell r="I1398" t="str">
            <v>LONDON - HOME</v>
          </cell>
          <cell r="J1398" t="str">
            <v>United Kingdom</v>
          </cell>
          <cell r="K1398">
            <v>43857</v>
          </cell>
          <cell r="L1398" t="str">
            <v>EMEA</v>
          </cell>
          <cell r="M1398" t="str">
            <v>E41P</v>
          </cell>
          <cell r="N1398" t="str">
            <v>E</v>
          </cell>
          <cell r="O1398" t="str">
            <v>4</v>
          </cell>
          <cell r="P1398" t="str">
            <v>Regular</v>
          </cell>
          <cell r="R1398">
            <v>1</v>
          </cell>
          <cell r="U1398" t="str">
            <v>GBP</v>
          </cell>
          <cell r="V1398" t="str">
            <v>EMEA Sales</v>
          </cell>
          <cell r="W1398" t="str">
            <v>Bruno Darmon</v>
          </cell>
          <cell r="Y1398" t="str">
            <v>Eligible</v>
          </cell>
          <cell r="Z1398">
            <v>90000</v>
          </cell>
          <cell r="AA1398">
            <v>123773.60826705967</v>
          </cell>
          <cell r="AB1398">
            <v>90000</v>
          </cell>
          <cell r="AC1398">
            <v>123773.60826705967</v>
          </cell>
          <cell r="AD1398">
            <v>4</v>
          </cell>
          <cell r="AE1398" t="str">
            <v>E41</v>
          </cell>
          <cell r="AF1398">
            <v>80000</v>
          </cell>
          <cell r="AG1398">
            <v>130000</v>
          </cell>
          <cell r="AH1398">
            <v>0.2</v>
          </cell>
          <cell r="AI1398">
            <v>2</v>
          </cell>
          <cell r="AJ1398">
            <v>0</v>
          </cell>
          <cell r="AK1398">
            <v>94500</v>
          </cell>
          <cell r="AL1398">
            <v>5.0000000000000044E-2</v>
          </cell>
          <cell r="AM1398">
            <v>129962.28868041265</v>
          </cell>
          <cell r="AN1398">
            <v>6188.6804133529804</v>
          </cell>
          <cell r="AO1398">
            <v>-0.27307692307692311</v>
          </cell>
          <cell r="AQ1398">
            <v>33000</v>
          </cell>
          <cell r="AR1398">
            <v>265000</v>
          </cell>
          <cell r="AS1398">
            <v>0.24</v>
          </cell>
          <cell r="AT1398">
            <v>1</v>
          </cell>
          <cell r="AU1398">
            <v>0</v>
          </cell>
          <cell r="AV1398">
            <v>94500</v>
          </cell>
          <cell r="AW1398">
            <v>129962.28868041265</v>
          </cell>
          <cell r="AX1398">
            <v>5.0000000000000044E-2</v>
          </cell>
          <cell r="AY1398">
            <v>6188.6804133529804</v>
          </cell>
          <cell r="AZ1398" t="str">
            <v>commission</v>
          </cell>
          <cell r="BA1398" t="str">
            <v>commissionEligible</v>
          </cell>
          <cell r="BB1398" t="str">
            <v>commissionUnited Kingdom</v>
          </cell>
          <cell r="BC1398" t="str">
            <v xml:space="preserve">commissionUnited Kingdom </v>
          </cell>
        </row>
        <row r="1399">
          <cell r="B1399">
            <v>17859</v>
          </cell>
          <cell r="C1399">
            <v>12860</v>
          </cell>
          <cell r="D1399">
            <v>153084</v>
          </cell>
          <cell r="E1399" t="str">
            <v>Alessandra Pranzo</v>
          </cell>
          <cell r="F1399" t="str">
            <v>Security Engineer</v>
          </cell>
          <cell r="G1399" t="str">
            <v>Employee</v>
          </cell>
          <cell r="H1399" t="str">
            <v>EMEA Sales</v>
          </cell>
          <cell r="I1399" t="str">
            <v>MILANO</v>
          </cell>
          <cell r="J1399" t="str">
            <v>Italy</v>
          </cell>
          <cell r="K1399">
            <v>43222</v>
          </cell>
          <cell r="L1399" t="str">
            <v>EMEA</v>
          </cell>
          <cell r="M1399" t="str">
            <v>E51P</v>
          </cell>
          <cell r="N1399" t="str">
            <v>E</v>
          </cell>
          <cell r="O1399" t="str">
            <v>5</v>
          </cell>
          <cell r="P1399" t="str">
            <v>Regular</v>
          </cell>
          <cell r="R1399">
            <v>1</v>
          </cell>
          <cell r="U1399" t="str">
            <v>EUR</v>
          </cell>
          <cell r="V1399" t="str">
            <v>EMEA Sales</v>
          </cell>
          <cell r="W1399" t="str">
            <v>Bruno Darmon</v>
          </cell>
          <cell r="Y1399" t="str">
            <v>Eligible</v>
          </cell>
          <cell r="Z1399">
            <v>64750</v>
          </cell>
          <cell r="AA1399">
            <v>78719.526919039025</v>
          </cell>
          <cell r="AB1399">
            <v>64750</v>
          </cell>
          <cell r="AC1399">
            <v>78719.526919039025</v>
          </cell>
          <cell r="AD1399">
            <v>3</v>
          </cell>
          <cell r="AE1399" t="str">
            <v>E51</v>
          </cell>
          <cell r="AF1399">
            <v>50000</v>
          </cell>
          <cell r="AG1399">
            <v>95000</v>
          </cell>
          <cell r="AH1399">
            <v>0.32</v>
          </cell>
          <cell r="AI1399">
            <v>2</v>
          </cell>
          <cell r="AJ1399">
            <v>0</v>
          </cell>
          <cell r="AK1399">
            <v>66692.5</v>
          </cell>
          <cell r="AL1399">
            <v>3.0000000000000027E-2</v>
          </cell>
          <cell r="AM1399">
            <v>81081.112726610198</v>
          </cell>
          <cell r="AN1399">
            <v>2361.5858075711731</v>
          </cell>
          <cell r="AO1399">
            <v>-0.29797368421052628</v>
          </cell>
          <cell r="AQ1399">
            <v>39120</v>
          </cell>
          <cell r="AR1399">
            <v>330000</v>
          </cell>
          <cell r="AS1399">
            <v>0.08</v>
          </cell>
          <cell r="AT1399">
            <v>1</v>
          </cell>
          <cell r="AU1399">
            <v>0</v>
          </cell>
          <cell r="AV1399">
            <v>66692.5</v>
          </cell>
          <cell r="AW1399">
            <v>81081.112726610198</v>
          </cell>
          <cell r="AX1399">
            <v>3.0000000000000027E-2</v>
          </cell>
          <cell r="AY1399">
            <v>2361.5858075711731</v>
          </cell>
          <cell r="AZ1399" t="str">
            <v>commission</v>
          </cell>
          <cell r="BA1399" t="str">
            <v>commissionEligible</v>
          </cell>
          <cell r="BB1399" t="str">
            <v>commissionItaly</v>
          </cell>
          <cell r="BC1399" t="str">
            <v xml:space="preserve">commissionItaly </v>
          </cell>
          <cell r="BH1399">
            <v>4</v>
          </cell>
        </row>
        <row r="1400">
          <cell r="B1400">
            <v>19527</v>
          </cell>
          <cell r="C1400">
            <v>14585</v>
          </cell>
          <cell r="D1400">
            <v>184908</v>
          </cell>
          <cell r="E1400" t="str">
            <v>Alex Spector</v>
          </cell>
          <cell r="F1400" t="str">
            <v>Security Engineer</v>
          </cell>
          <cell r="G1400" t="str">
            <v>Employee</v>
          </cell>
          <cell r="H1400" t="str">
            <v>EMEA Sales</v>
          </cell>
          <cell r="I1400" t="str">
            <v>TEL-AVIV</v>
          </cell>
          <cell r="J1400" t="str">
            <v>Israel</v>
          </cell>
          <cell r="K1400">
            <v>43527</v>
          </cell>
          <cell r="L1400" t="str">
            <v>IL</v>
          </cell>
          <cell r="M1400" t="str">
            <v>E51P</v>
          </cell>
          <cell r="N1400" t="str">
            <v>E</v>
          </cell>
          <cell r="O1400" t="str">
            <v>5</v>
          </cell>
          <cell r="P1400" t="str">
            <v>Regular</v>
          </cell>
          <cell r="R1400">
            <v>1</v>
          </cell>
          <cell r="U1400" t="str">
            <v>ILS</v>
          </cell>
          <cell r="V1400" t="str">
            <v>EMEA Sales</v>
          </cell>
          <cell r="W1400" t="str">
            <v>Bruno Darmon</v>
          </cell>
          <cell r="Y1400" t="str">
            <v>Eligible</v>
          </cell>
          <cell r="Z1400">
            <v>19500</v>
          </cell>
          <cell r="AA1400">
            <v>71889.400921658991</v>
          </cell>
          <cell r="AB1400">
            <v>19500</v>
          </cell>
          <cell r="AC1400">
            <v>71889.400921658991</v>
          </cell>
          <cell r="AD1400">
            <v>3</v>
          </cell>
          <cell r="AE1400" t="str">
            <v>E51</v>
          </cell>
          <cell r="AF1400">
            <v>23000</v>
          </cell>
          <cell r="AG1400">
            <v>34000</v>
          </cell>
          <cell r="AH1400">
            <v>0</v>
          </cell>
          <cell r="AI1400">
            <v>1</v>
          </cell>
          <cell r="AJ1400">
            <v>0</v>
          </cell>
          <cell r="AK1400">
            <v>20280</v>
          </cell>
          <cell r="AL1400">
            <v>4.0000000000000036E-2</v>
          </cell>
          <cell r="AM1400">
            <v>74764.976958525353</v>
          </cell>
          <cell r="AN1400">
            <v>2875.5760368663614</v>
          </cell>
          <cell r="AO1400">
            <v>-0.40352941176470591</v>
          </cell>
          <cell r="AQ1400">
            <v>6500</v>
          </cell>
          <cell r="AR1400">
            <v>86000</v>
          </cell>
          <cell r="AS1400">
            <v>0.16</v>
          </cell>
          <cell r="AT1400">
            <v>1</v>
          </cell>
          <cell r="AU1400">
            <v>0</v>
          </cell>
          <cell r="AV1400">
            <v>20280</v>
          </cell>
          <cell r="AW1400">
            <v>74764.976958525353</v>
          </cell>
          <cell r="AX1400">
            <v>4.0000000000000036E-2</v>
          </cell>
          <cell r="AY1400">
            <v>2875.5760368663614</v>
          </cell>
          <cell r="AZ1400" t="str">
            <v>commission</v>
          </cell>
          <cell r="BA1400" t="str">
            <v>commissionEligible</v>
          </cell>
          <cell r="BB1400" t="str">
            <v>commissionIsrael</v>
          </cell>
          <cell r="BC1400" t="str">
            <v xml:space="preserve">commissionIsrael </v>
          </cell>
          <cell r="BH1400">
            <v>2</v>
          </cell>
        </row>
        <row r="1401">
          <cell r="B1401">
            <v>20761</v>
          </cell>
          <cell r="C1401">
            <v>15848</v>
          </cell>
          <cell r="D1401">
            <v>105280</v>
          </cell>
          <cell r="E1401" t="str">
            <v>Alexander Kotelnikov</v>
          </cell>
          <cell r="F1401" t="str">
            <v>Security Engineer</v>
          </cell>
          <cell r="G1401" t="str">
            <v>Employee</v>
          </cell>
          <cell r="H1401" t="str">
            <v>EMEA Sales</v>
          </cell>
          <cell r="I1401" t="str">
            <v>MOSCOW</v>
          </cell>
          <cell r="J1401" t="str">
            <v>Russian Federation</v>
          </cell>
          <cell r="K1401">
            <v>43815</v>
          </cell>
          <cell r="L1401" t="str">
            <v>EMEA</v>
          </cell>
          <cell r="M1401" t="str">
            <v>E41P</v>
          </cell>
          <cell r="N1401" t="str">
            <v>E</v>
          </cell>
          <cell r="O1401" t="str">
            <v>4</v>
          </cell>
          <cell r="P1401" t="str">
            <v>Regular</v>
          </cell>
          <cell r="R1401">
            <v>1</v>
          </cell>
          <cell r="U1401" t="str">
            <v>RUB</v>
          </cell>
          <cell r="V1401" t="str">
            <v>EMEA Sales</v>
          </cell>
          <cell r="W1401" t="str">
            <v>Bruno Darmon</v>
          </cell>
          <cell r="Y1401" t="str">
            <v>Eligible</v>
          </cell>
          <cell r="Z1401">
            <v>3200000</v>
          </cell>
          <cell r="AA1401">
            <v>42644.157629345078</v>
          </cell>
          <cell r="AB1401">
            <v>3200000</v>
          </cell>
          <cell r="AC1401">
            <v>42644.157629345078</v>
          </cell>
          <cell r="AD1401">
            <v>3</v>
          </cell>
          <cell r="AE1401" t="str">
            <v>E41</v>
          </cell>
          <cell r="AF1401">
            <v>2600000</v>
          </cell>
          <cell r="AG1401">
            <v>5500000</v>
          </cell>
          <cell r="AH1401">
            <v>0.2</v>
          </cell>
          <cell r="AI1401">
            <v>2</v>
          </cell>
          <cell r="AJ1401">
            <v>0</v>
          </cell>
          <cell r="AK1401">
            <v>3296000</v>
          </cell>
          <cell r="AL1401">
            <v>3.0000000000000027E-2</v>
          </cell>
          <cell r="AM1401">
            <v>43923.482358225432</v>
          </cell>
          <cell r="AN1401">
            <v>1279.3247288803541</v>
          </cell>
          <cell r="AO1401">
            <v>-0.40072727272727271</v>
          </cell>
          <cell r="AQ1401">
            <v>1895000</v>
          </cell>
          <cell r="AR1401">
            <v>15902200</v>
          </cell>
          <cell r="AS1401">
            <v>0.09</v>
          </cell>
          <cell r="AT1401">
            <v>1</v>
          </cell>
          <cell r="AU1401">
            <v>0</v>
          </cell>
          <cell r="AV1401">
            <v>3296000</v>
          </cell>
          <cell r="AW1401">
            <v>43923.482358225432</v>
          </cell>
          <cell r="AX1401">
            <v>3.0000000000000027E-2</v>
          </cell>
          <cell r="AY1401">
            <v>1279.3247288803541</v>
          </cell>
          <cell r="AZ1401" t="str">
            <v>commission</v>
          </cell>
          <cell r="BA1401" t="str">
            <v>commissionEligible</v>
          </cell>
          <cell r="BB1401" t="str">
            <v>commissionRussian Federation</v>
          </cell>
          <cell r="BC1401" t="str">
            <v xml:space="preserve">commissionRussian Federation </v>
          </cell>
        </row>
        <row r="1402">
          <cell r="B1402">
            <v>17860</v>
          </cell>
          <cell r="C1402">
            <v>12861</v>
          </cell>
          <cell r="D1402">
            <v>149618</v>
          </cell>
          <cell r="E1402" t="str">
            <v>Alexandre Parent</v>
          </cell>
          <cell r="F1402" t="str">
            <v>Security Engineer</v>
          </cell>
          <cell r="G1402" t="str">
            <v>Employee</v>
          </cell>
          <cell r="H1402" t="str">
            <v>EMEA Sales</v>
          </cell>
          <cell r="I1402" t="str">
            <v>PARIS</v>
          </cell>
          <cell r="J1402" t="str">
            <v>France</v>
          </cell>
          <cell r="K1402">
            <v>43222</v>
          </cell>
          <cell r="L1402" t="str">
            <v>EMEA</v>
          </cell>
          <cell r="M1402" t="str">
            <v>E51P</v>
          </cell>
          <cell r="N1402" t="str">
            <v>E</v>
          </cell>
          <cell r="O1402" t="str">
            <v>5</v>
          </cell>
          <cell r="P1402" t="str">
            <v>Regular</v>
          </cell>
          <cell r="R1402">
            <v>1</v>
          </cell>
          <cell r="U1402" t="str">
            <v>EUR</v>
          </cell>
          <cell r="V1402" t="str">
            <v>EMEA Sales</v>
          </cell>
          <cell r="W1402" t="str">
            <v>Bruno Darmon</v>
          </cell>
          <cell r="Y1402" t="str">
            <v>Eligible</v>
          </cell>
          <cell r="Z1402">
            <v>71380</v>
          </cell>
          <cell r="AA1402">
            <v>86779.92017731283</v>
          </cell>
          <cell r="AB1402">
            <v>71380</v>
          </cell>
          <cell r="AC1402">
            <v>86779.92017731283</v>
          </cell>
          <cell r="AD1402">
            <v>5</v>
          </cell>
          <cell r="AE1402" t="str">
            <v>E51</v>
          </cell>
          <cell r="AF1402">
            <v>65000</v>
          </cell>
          <cell r="AG1402">
            <v>100000</v>
          </cell>
          <cell r="AH1402">
            <v>0.18</v>
          </cell>
          <cell r="AI1402">
            <v>2</v>
          </cell>
          <cell r="AJ1402">
            <v>0</v>
          </cell>
          <cell r="AK1402">
            <v>77090.400000000009</v>
          </cell>
          <cell r="AL1402">
            <v>8.0000000000000071E-2</v>
          </cell>
          <cell r="AM1402">
            <v>93722.313791497858</v>
          </cell>
          <cell r="AN1402">
            <v>6942.3936141850281</v>
          </cell>
          <cell r="AO1402">
            <v>-0.22909599999999997</v>
          </cell>
          <cell r="AQ1402">
            <v>43000</v>
          </cell>
          <cell r="AR1402">
            <v>305000</v>
          </cell>
          <cell r="AS1402">
            <v>0.1</v>
          </cell>
          <cell r="AT1402">
            <v>1</v>
          </cell>
          <cell r="AU1402">
            <v>0</v>
          </cell>
          <cell r="AV1402">
            <v>77090.400000000009</v>
          </cell>
          <cell r="AW1402">
            <v>93722.313791497858</v>
          </cell>
          <cell r="AX1402">
            <v>8.0000000000000071E-2</v>
          </cell>
          <cell r="AY1402">
            <v>6942.3936141850281</v>
          </cell>
          <cell r="AZ1402" t="str">
            <v>commission</v>
          </cell>
          <cell r="BA1402" t="str">
            <v>commissionEligible</v>
          </cell>
          <cell r="BB1402" t="str">
            <v>commissionFrance</v>
          </cell>
          <cell r="BC1402" t="str">
            <v xml:space="preserve">commissionFrance </v>
          </cell>
          <cell r="BH1402">
            <v>3</v>
          </cell>
        </row>
        <row r="1403">
          <cell r="B1403">
            <v>20443</v>
          </cell>
          <cell r="C1403">
            <v>15532</v>
          </cell>
          <cell r="D1403">
            <v>203409</v>
          </cell>
          <cell r="E1403" t="str">
            <v>Alexey Dubrovskiy</v>
          </cell>
          <cell r="F1403" t="str">
            <v>Security Engineer</v>
          </cell>
          <cell r="G1403" t="str">
            <v>Contractor</v>
          </cell>
          <cell r="H1403" t="str">
            <v>EMEA Sales</v>
          </cell>
          <cell r="I1403" t="str">
            <v>KAZAKHSTAN - HOME</v>
          </cell>
          <cell r="J1403" t="str">
            <v>Kazakhstan</v>
          </cell>
          <cell r="K1403">
            <v>43730</v>
          </cell>
          <cell r="L1403" t="str">
            <v>EMEA</v>
          </cell>
          <cell r="M1403" t="str">
            <v>E51P</v>
          </cell>
          <cell r="N1403" t="str">
            <v>E</v>
          </cell>
          <cell r="O1403" t="str">
            <v>5</v>
          </cell>
          <cell r="P1403" t="str">
            <v>Regular</v>
          </cell>
          <cell r="R1403">
            <v>1</v>
          </cell>
          <cell r="U1403" t="str">
            <v>USD</v>
          </cell>
          <cell r="V1403" t="str">
            <v>EMEA Sales</v>
          </cell>
          <cell r="W1403" t="str">
            <v>Bruno Darmon</v>
          </cell>
          <cell r="Y1403" t="str">
            <v>Eligible</v>
          </cell>
          <cell r="Z1403">
            <v>37000</v>
          </cell>
          <cell r="AA1403">
            <v>37000</v>
          </cell>
          <cell r="AB1403">
            <v>37000</v>
          </cell>
          <cell r="AC1403">
            <v>37000</v>
          </cell>
          <cell r="AD1403">
            <v>3</v>
          </cell>
          <cell r="AE1403" t="str">
            <v>E51</v>
          </cell>
          <cell r="AF1403">
            <v>37000</v>
          </cell>
          <cell r="AG1403">
            <v>48000</v>
          </cell>
          <cell r="AH1403">
            <v>0</v>
          </cell>
          <cell r="AI1403">
            <v>1</v>
          </cell>
          <cell r="AJ1403">
            <v>0</v>
          </cell>
          <cell r="AK1403">
            <v>38480</v>
          </cell>
          <cell r="AL1403">
            <v>4.0000000000000036E-2</v>
          </cell>
          <cell r="AM1403">
            <v>38480</v>
          </cell>
          <cell r="AN1403">
            <v>1480</v>
          </cell>
          <cell r="AO1403">
            <v>-0.19833333333333336</v>
          </cell>
          <cell r="AQ1403">
            <v>37000</v>
          </cell>
          <cell r="AR1403">
            <v>65000</v>
          </cell>
          <cell r="AS1403">
            <v>0</v>
          </cell>
          <cell r="AT1403">
            <v>1</v>
          </cell>
          <cell r="AU1403">
            <v>0</v>
          </cell>
          <cell r="AV1403">
            <v>38480</v>
          </cell>
          <cell r="AW1403">
            <v>38480</v>
          </cell>
          <cell r="AX1403">
            <v>4.0000000000000036E-2</v>
          </cell>
          <cell r="AY1403">
            <v>1480</v>
          </cell>
          <cell r="AZ1403" t="str">
            <v>commission</v>
          </cell>
          <cell r="BA1403" t="str">
            <v>commissionEligible</v>
          </cell>
          <cell r="BB1403" t="str">
            <v>commissionKazakhstan</v>
          </cell>
          <cell r="BC1403" t="str">
            <v xml:space="preserve">commissionKazakhstan </v>
          </cell>
          <cell r="BH1403">
            <v>4</v>
          </cell>
        </row>
        <row r="1404">
          <cell r="B1404">
            <v>18201</v>
          </cell>
          <cell r="C1404">
            <v>13251</v>
          </cell>
          <cell r="D1404">
            <v>159867</v>
          </cell>
          <cell r="E1404" t="str">
            <v>Ali Jan Irani</v>
          </cell>
          <cell r="F1404" t="str">
            <v>Security Engineer</v>
          </cell>
          <cell r="G1404" t="str">
            <v>Employee</v>
          </cell>
          <cell r="H1404" t="str">
            <v>EMEA Sales</v>
          </cell>
          <cell r="I1404" t="str">
            <v>COLOGNE</v>
          </cell>
          <cell r="J1404" t="str">
            <v>Germany</v>
          </cell>
          <cell r="K1404">
            <v>43282</v>
          </cell>
          <cell r="L1404" t="str">
            <v>EMEA</v>
          </cell>
          <cell r="M1404" t="str">
            <v>E41P</v>
          </cell>
          <cell r="N1404" t="str">
            <v>E</v>
          </cell>
          <cell r="O1404" t="str">
            <v>4</v>
          </cell>
          <cell r="P1404" t="str">
            <v>Regular</v>
          </cell>
          <cell r="R1404">
            <v>1</v>
          </cell>
          <cell r="U1404" t="str">
            <v>EUR</v>
          </cell>
          <cell r="V1404" t="str">
            <v>EMEA Sales</v>
          </cell>
          <cell r="W1404" t="str">
            <v>Bruno Darmon</v>
          </cell>
          <cell r="Y1404" t="str">
            <v>Eligible</v>
          </cell>
          <cell r="Z1404">
            <v>101500</v>
          </cell>
          <cell r="AA1404">
            <v>123398.17733254765</v>
          </cell>
          <cell r="AB1404">
            <v>101500</v>
          </cell>
          <cell r="AC1404">
            <v>123398.17733254765</v>
          </cell>
          <cell r="AD1404">
            <v>5</v>
          </cell>
          <cell r="AE1404" t="str">
            <v>E41</v>
          </cell>
          <cell r="AF1404">
            <v>90000</v>
          </cell>
          <cell r="AG1404">
            <v>135000</v>
          </cell>
          <cell r="AH1404">
            <v>0.25</v>
          </cell>
          <cell r="AI1404">
            <v>2</v>
          </cell>
          <cell r="AJ1404">
            <v>0</v>
          </cell>
          <cell r="AK1404">
            <v>109620</v>
          </cell>
          <cell r="AL1404">
            <v>8.0000000000000071E-2</v>
          </cell>
          <cell r="AM1404">
            <v>133270.03151915147</v>
          </cell>
          <cell r="AN1404">
            <v>9871.854186603814</v>
          </cell>
          <cell r="AO1404">
            <v>-0.18799999999999994</v>
          </cell>
          <cell r="AQ1404">
            <v>58500</v>
          </cell>
          <cell r="AR1404">
            <v>390000</v>
          </cell>
          <cell r="AS1404">
            <v>0.12</v>
          </cell>
          <cell r="AT1404">
            <v>1</v>
          </cell>
          <cell r="AU1404">
            <v>0</v>
          </cell>
          <cell r="AV1404">
            <v>109620</v>
          </cell>
          <cell r="AW1404">
            <v>133270.03151915147</v>
          </cell>
          <cell r="AX1404">
            <v>8.0000000000000071E-2</v>
          </cell>
          <cell r="AY1404">
            <v>9871.854186603814</v>
          </cell>
          <cell r="AZ1404" t="str">
            <v>commission</v>
          </cell>
          <cell r="BA1404" t="str">
            <v>commissionEligible</v>
          </cell>
          <cell r="BB1404" t="str">
            <v>commissionGermany</v>
          </cell>
          <cell r="BC1404" t="str">
            <v xml:space="preserve">commissionGermany </v>
          </cell>
          <cell r="BH1404">
            <v>3</v>
          </cell>
        </row>
        <row r="1405">
          <cell r="B1405">
            <v>19566</v>
          </cell>
          <cell r="C1405">
            <v>14624</v>
          </cell>
          <cell r="D1405">
            <v>188813</v>
          </cell>
          <cell r="E1405" t="str">
            <v>Amad Hussain</v>
          </cell>
          <cell r="F1405" t="str">
            <v>Security Engineer</v>
          </cell>
          <cell r="G1405" t="str">
            <v>Employee</v>
          </cell>
          <cell r="H1405" t="str">
            <v>EMEA Sales</v>
          </cell>
          <cell r="I1405" t="str">
            <v>LONDON</v>
          </cell>
          <cell r="J1405" t="str">
            <v>United Kingdom</v>
          </cell>
          <cell r="K1405">
            <v>43527</v>
          </cell>
          <cell r="L1405" t="str">
            <v>EMEA</v>
          </cell>
          <cell r="M1405" t="str">
            <v>E61P</v>
          </cell>
          <cell r="N1405" t="str">
            <v>E</v>
          </cell>
          <cell r="O1405" t="str">
            <v>6</v>
          </cell>
          <cell r="P1405" t="str">
            <v>EL</v>
          </cell>
          <cell r="Q1405" t="str">
            <v>SE 2019 Great Britain</v>
          </cell>
          <cell r="R1405">
            <v>1</v>
          </cell>
          <cell r="U1405" t="str">
            <v>GBP</v>
          </cell>
          <cell r="V1405" t="str">
            <v>EMEA Sales</v>
          </cell>
          <cell r="W1405" t="str">
            <v>Bruno Darmon</v>
          </cell>
          <cell r="Y1405" t="str">
            <v>Eligible</v>
          </cell>
          <cell r="Z1405">
            <v>40000</v>
          </cell>
          <cell r="AA1405">
            <v>55010.492563137625</v>
          </cell>
          <cell r="AB1405">
            <v>50000</v>
          </cell>
          <cell r="AC1405">
            <v>68763.115703922042</v>
          </cell>
          <cell r="AD1405">
            <v>3</v>
          </cell>
          <cell r="AE1405" t="str">
            <v>E61</v>
          </cell>
          <cell r="AF1405">
            <v>40000</v>
          </cell>
          <cell r="AG1405">
            <v>65000</v>
          </cell>
          <cell r="AH1405">
            <v>0.4</v>
          </cell>
          <cell r="AI1405">
            <v>2</v>
          </cell>
          <cell r="AJ1405">
            <v>60000</v>
          </cell>
          <cell r="AK1405">
            <v>60000</v>
          </cell>
          <cell r="AL1405">
            <v>0.19999999999999996</v>
          </cell>
          <cell r="AM1405">
            <v>82515.738844706444</v>
          </cell>
          <cell r="AN1405">
            <v>13752.623140784402</v>
          </cell>
          <cell r="AO1405">
            <v>-7.6923076923076872E-2</v>
          </cell>
          <cell r="AP1405" t="str">
            <v>EL</v>
          </cell>
          <cell r="AQ1405">
            <v>33000</v>
          </cell>
          <cell r="AR1405">
            <v>265000</v>
          </cell>
          <cell r="AS1405">
            <v>7.0000000000000007E-2</v>
          </cell>
          <cell r="AT1405">
            <v>1</v>
          </cell>
          <cell r="AU1405">
            <v>0</v>
          </cell>
          <cell r="AV1405">
            <v>60000</v>
          </cell>
          <cell r="AW1405">
            <v>82515.738844706444</v>
          </cell>
          <cell r="AX1405">
            <v>0.19999999999999996</v>
          </cell>
          <cell r="AY1405">
            <v>13752.623140784402</v>
          </cell>
          <cell r="AZ1405" t="str">
            <v>commission</v>
          </cell>
          <cell r="BA1405" t="str">
            <v>commissionEligible</v>
          </cell>
          <cell r="BB1405" t="str">
            <v>commissionUnited Kingdom</v>
          </cell>
          <cell r="BC1405" t="str">
            <v xml:space="preserve">commissionUnited Kingdom </v>
          </cell>
          <cell r="BH1405">
            <v>2</v>
          </cell>
        </row>
        <row r="1406">
          <cell r="B1406">
            <v>16715</v>
          </cell>
          <cell r="C1406">
            <v>11635</v>
          </cell>
          <cell r="D1406">
            <v>99691</v>
          </cell>
          <cell r="E1406" t="str">
            <v>Amir Aliev</v>
          </cell>
          <cell r="F1406" t="str">
            <v>Security Engineer</v>
          </cell>
          <cell r="G1406" t="str">
            <v>Employee</v>
          </cell>
          <cell r="H1406" t="str">
            <v>EMEA Sales</v>
          </cell>
          <cell r="I1406" t="str">
            <v>MOSCOW</v>
          </cell>
          <cell r="J1406" t="str">
            <v>Russian Federation</v>
          </cell>
          <cell r="K1406">
            <v>42936</v>
          </cell>
          <cell r="L1406" t="str">
            <v>EMEA</v>
          </cell>
          <cell r="M1406" t="str">
            <v>E41P</v>
          </cell>
          <cell r="N1406" t="str">
            <v>E</v>
          </cell>
          <cell r="O1406" t="str">
            <v>4</v>
          </cell>
          <cell r="P1406" t="str">
            <v>Regular</v>
          </cell>
          <cell r="R1406">
            <v>1</v>
          </cell>
          <cell r="U1406" t="str">
            <v>RUB</v>
          </cell>
          <cell r="V1406" t="str">
            <v>EMEA Sales</v>
          </cell>
          <cell r="W1406" t="str">
            <v>Bruno Darmon</v>
          </cell>
          <cell r="Y1406" t="str">
            <v>Eligible</v>
          </cell>
          <cell r="Z1406">
            <v>3126249.9999999995</v>
          </cell>
          <cell r="AA1406">
            <v>41661.343058981263</v>
          </cell>
          <cell r="AB1406">
            <v>3126249.9999999995</v>
          </cell>
          <cell r="AC1406">
            <v>41661.343058981263</v>
          </cell>
          <cell r="AD1406">
            <v>3</v>
          </cell>
          <cell r="AE1406" t="str">
            <v>E41</v>
          </cell>
          <cell r="AF1406">
            <v>2600000</v>
          </cell>
          <cell r="AG1406">
            <v>5500000</v>
          </cell>
          <cell r="AH1406">
            <v>0.18</v>
          </cell>
          <cell r="AI1406">
            <v>2</v>
          </cell>
          <cell r="AJ1406">
            <v>0</v>
          </cell>
          <cell r="AK1406">
            <v>3220037.4999999995</v>
          </cell>
          <cell r="AL1406">
            <v>3.0000000000000027E-2</v>
          </cell>
          <cell r="AM1406">
            <v>42911.183350750704</v>
          </cell>
          <cell r="AN1406">
            <v>1249.8402917694402</v>
          </cell>
          <cell r="AO1406">
            <v>-0.41453863636363641</v>
          </cell>
          <cell r="AQ1406">
            <v>1895000</v>
          </cell>
          <cell r="AR1406">
            <v>15902200</v>
          </cell>
          <cell r="AS1406">
            <v>0.08</v>
          </cell>
          <cell r="AT1406">
            <v>1</v>
          </cell>
          <cell r="AU1406">
            <v>0</v>
          </cell>
          <cell r="AV1406">
            <v>3220037.4999999995</v>
          </cell>
          <cell r="AW1406">
            <v>42911.183350750704</v>
          </cell>
          <cell r="AX1406">
            <v>3.0000000000000027E-2</v>
          </cell>
          <cell r="AY1406">
            <v>1249.8402917694402</v>
          </cell>
          <cell r="AZ1406" t="str">
            <v>commission</v>
          </cell>
          <cell r="BA1406" t="str">
            <v>commissionEligible</v>
          </cell>
          <cell r="BB1406" t="str">
            <v>commissionRussian Federation</v>
          </cell>
          <cell r="BC1406" t="str">
            <v xml:space="preserve">commissionRussian Federation </v>
          </cell>
          <cell r="BH1406">
            <v>4</v>
          </cell>
        </row>
        <row r="1407">
          <cell r="B1407">
            <v>19663</v>
          </cell>
          <cell r="C1407">
            <v>14721</v>
          </cell>
          <cell r="D1407">
            <v>188517</v>
          </cell>
          <cell r="E1407" t="str">
            <v>Andre Tobers</v>
          </cell>
          <cell r="F1407" t="str">
            <v>Security Engineer</v>
          </cell>
          <cell r="G1407" t="str">
            <v>Employee</v>
          </cell>
          <cell r="H1407" t="str">
            <v>EMEA Sales</v>
          </cell>
          <cell r="I1407" t="str">
            <v>COLOGNE</v>
          </cell>
          <cell r="J1407" t="str">
            <v>Germany</v>
          </cell>
          <cell r="K1407">
            <v>43617</v>
          </cell>
          <cell r="L1407" t="str">
            <v>EMEA</v>
          </cell>
          <cell r="M1407" t="str">
            <v>E51P</v>
          </cell>
          <cell r="N1407" t="str">
            <v>E</v>
          </cell>
          <cell r="O1407" t="str">
            <v>5</v>
          </cell>
          <cell r="P1407" t="str">
            <v>Regular</v>
          </cell>
          <cell r="R1407">
            <v>1</v>
          </cell>
          <cell r="U1407" t="str">
            <v>EUR</v>
          </cell>
          <cell r="V1407" t="str">
            <v>EMEA Sales</v>
          </cell>
          <cell r="W1407" t="str">
            <v>Bruno Darmon</v>
          </cell>
          <cell r="Y1407" t="str">
            <v>Eligible</v>
          </cell>
          <cell r="Z1407">
            <v>97500</v>
          </cell>
          <cell r="AA1407">
            <v>118535.19497461474</v>
          </cell>
          <cell r="AB1407">
            <v>97500</v>
          </cell>
          <cell r="AC1407">
            <v>118535.19497461474</v>
          </cell>
          <cell r="AD1407">
            <v>3</v>
          </cell>
          <cell r="AE1407" t="str">
            <v>E51</v>
          </cell>
          <cell r="AF1407">
            <v>70000</v>
          </cell>
          <cell r="AG1407">
            <v>115000</v>
          </cell>
          <cell r="AH1407">
            <v>0.61</v>
          </cell>
          <cell r="AI1407">
            <v>3</v>
          </cell>
          <cell r="AJ1407">
            <v>0</v>
          </cell>
          <cell r="AK1407">
            <v>99450</v>
          </cell>
          <cell r="AL1407">
            <v>2.0000000000000018E-2</v>
          </cell>
          <cell r="AM1407">
            <v>120905.89887410704</v>
          </cell>
          <cell r="AN1407">
            <v>2370.7038994922914</v>
          </cell>
          <cell r="AO1407">
            <v>-0.13521739130434784</v>
          </cell>
          <cell r="AQ1407">
            <v>58500</v>
          </cell>
          <cell r="AR1407">
            <v>390000</v>
          </cell>
          <cell r="AS1407">
            <v>0.11</v>
          </cell>
          <cell r="AT1407">
            <v>1</v>
          </cell>
          <cell r="AU1407">
            <v>0</v>
          </cell>
          <cell r="AV1407">
            <v>99450</v>
          </cell>
          <cell r="AW1407">
            <v>120905.89887410704</v>
          </cell>
          <cell r="AX1407">
            <v>2.0000000000000018E-2</v>
          </cell>
          <cell r="AY1407">
            <v>2370.7038994922914</v>
          </cell>
          <cell r="AZ1407" t="str">
            <v>commission</v>
          </cell>
          <cell r="BA1407" t="str">
            <v>commissionEligible</v>
          </cell>
          <cell r="BB1407" t="str">
            <v>commissionGermany</v>
          </cell>
          <cell r="BC1407" t="str">
            <v xml:space="preserve">commissionGermany </v>
          </cell>
          <cell r="BH1407">
            <v>3</v>
          </cell>
        </row>
        <row r="1408">
          <cell r="B1408">
            <v>11663</v>
          </cell>
          <cell r="C1408">
            <v>4410</v>
          </cell>
          <cell r="E1408" t="str">
            <v>Andreas Maar</v>
          </cell>
          <cell r="F1408" t="str">
            <v>Security Engineer</v>
          </cell>
          <cell r="G1408" t="str">
            <v>Employee</v>
          </cell>
          <cell r="H1408" t="str">
            <v>EMEA Sales</v>
          </cell>
          <cell r="I1408" t="str">
            <v>MUNICH</v>
          </cell>
          <cell r="J1408" t="str">
            <v>Germany</v>
          </cell>
          <cell r="K1408">
            <v>41579</v>
          </cell>
          <cell r="L1408" t="str">
            <v>EMEA</v>
          </cell>
          <cell r="M1408" t="str">
            <v>E41P</v>
          </cell>
          <cell r="N1408" t="str">
            <v>E</v>
          </cell>
          <cell r="O1408" t="str">
            <v>4</v>
          </cell>
          <cell r="P1408" t="str">
            <v>Regular</v>
          </cell>
          <cell r="R1408">
            <v>1</v>
          </cell>
          <cell r="U1408" t="str">
            <v>EUR</v>
          </cell>
          <cell r="V1408" t="str">
            <v>EMEA Sales</v>
          </cell>
          <cell r="W1408" t="str">
            <v>Bruno Darmon</v>
          </cell>
          <cell r="Y1408" t="str">
            <v>Eligible</v>
          </cell>
          <cell r="Z1408">
            <v>100500</v>
          </cell>
          <cell r="AA1408">
            <v>122182.43174306443</v>
          </cell>
          <cell r="AB1408">
            <v>100500</v>
          </cell>
          <cell r="AC1408">
            <v>122182.43174306443</v>
          </cell>
          <cell r="AD1408">
            <v>4</v>
          </cell>
          <cell r="AE1408" t="str">
            <v>E41</v>
          </cell>
          <cell r="AF1408">
            <v>90000</v>
          </cell>
          <cell r="AG1408">
            <v>135000</v>
          </cell>
          <cell r="AH1408">
            <v>0.23</v>
          </cell>
          <cell r="AI1408">
            <v>2</v>
          </cell>
          <cell r="AJ1408">
            <v>0</v>
          </cell>
          <cell r="AK1408">
            <v>105525</v>
          </cell>
          <cell r="AL1408">
            <v>5.0000000000000044E-2</v>
          </cell>
          <cell r="AM1408">
            <v>128291.55333021765</v>
          </cell>
          <cell r="AN1408">
            <v>6109.1215871532186</v>
          </cell>
          <cell r="AO1408">
            <v>-0.21833333333333338</v>
          </cell>
          <cell r="AQ1408">
            <v>58500</v>
          </cell>
          <cell r="AR1408">
            <v>390000</v>
          </cell>
          <cell r="AS1408">
            <v>0.12</v>
          </cell>
          <cell r="AT1408">
            <v>1</v>
          </cell>
          <cell r="AU1408">
            <v>0</v>
          </cell>
          <cell r="AV1408">
            <v>105525</v>
          </cell>
          <cell r="AW1408">
            <v>128291.55333021765</v>
          </cell>
          <cell r="AX1408">
            <v>5.0000000000000044E-2</v>
          </cell>
          <cell r="AY1408">
            <v>6109.1215871532186</v>
          </cell>
          <cell r="AZ1408" t="str">
            <v>commission</v>
          </cell>
          <cell r="BA1408" t="str">
            <v>commissionEligible</v>
          </cell>
          <cell r="BB1408" t="str">
            <v>commissionGermany</v>
          </cell>
          <cell r="BC1408" t="str">
            <v xml:space="preserve">commissionGermany </v>
          </cell>
          <cell r="BH1408">
            <v>3</v>
          </cell>
        </row>
        <row r="1409">
          <cell r="B1409">
            <v>4767</v>
          </cell>
          <cell r="C1409">
            <v>20053</v>
          </cell>
          <cell r="E1409" t="str">
            <v>Andrew McGuigan</v>
          </cell>
          <cell r="F1409" t="str">
            <v>SE Manager, Global &amp; Strategic Accounts</v>
          </cell>
          <cell r="G1409" t="str">
            <v>Employee</v>
          </cell>
          <cell r="H1409" t="str">
            <v>EMEA Sales</v>
          </cell>
          <cell r="I1409" t="str">
            <v>LONDON - HOME</v>
          </cell>
          <cell r="J1409" t="str">
            <v>United Kingdom</v>
          </cell>
          <cell r="K1409">
            <v>39904</v>
          </cell>
          <cell r="L1409" t="str">
            <v>EMEA</v>
          </cell>
          <cell r="M1409" t="str">
            <v>E41M</v>
          </cell>
          <cell r="N1409" t="str">
            <v>E</v>
          </cell>
          <cell r="O1409" t="str">
            <v>4</v>
          </cell>
          <cell r="P1409" t="str">
            <v>Regular</v>
          </cell>
          <cell r="R1409">
            <v>1</v>
          </cell>
          <cell r="U1409" t="str">
            <v>GBP</v>
          </cell>
          <cell r="V1409" t="str">
            <v>EMEA Sales</v>
          </cell>
          <cell r="W1409" t="str">
            <v>Bruno Darmon</v>
          </cell>
          <cell r="Y1409" t="str">
            <v>Eligible</v>
          </cell>
          <cell r="Z1409">
            <v>128000</v>
          </cell>
          <cell r="AA1409">
            <v>176033.57620204042</v>
          </cell>
          <cell r="AB1409">
            <v>128000</v>
          </cell>
          <cell r="AC1409">
            <v>176033.57620204042</v>
          </cell>
          <cell r="AD1409">
            <v>3</v>
          </cell>
          <cell r="AE1409" t="str">
            <v>E41</v>
          </cell>
          <cell r="AF1409">
            <v>80000</v>
          </cell>
          <cell r="AG1409">
            <v>130000</v>
          </cell>
          <cell r="AH1409">
            <v>0.96</v>
          </cell>
          <cell r="AI1409">
            <v>5</v>
          </cell>
          <cell r="AJ1409">
            <v>0</v>
          </cell>
          <cell r="AK1409">
            <v>129280</v>
          </cell>
          <cell r="AL1409">
            <v>1.0000000000000009E-2</v>
          </cell>
          <cell r="AM1409">
            <v>177793.91196406083</v>
          </cell>
          <cell r="AN1409">
            <v>1760.3357620204042</v>
          </cell>
          <cell r="AO1409">
            <v>-5.5384615384614921E-3</v>
          </cell>
          <cell r="AQ1409">
            <v>33000</v>
          </cell>
          <cell r="AR1409">
            <v>265000</v>
          </cell>
          <cell r="AS1409">
            <v>0.4</v>
          </cell>
          <cell r="AT1409">
            <v>1</v>
          </cell>
          <cell r="AU1409">
            <v>0</v>
          </cell>
          <cell r="AV1409">
            <v>129280</v>
          </cell>
          <cell r="AW1409">
            <v>177793.91196406083</v>
          </cell>
          <cell r="AX1409">
            <v>1.0000000000000009E-2</v>
          </cell>
          <cell r="AY1409">
            <v>1760.3357620204042</v>
          </cell>
          <cell r="AZ1409" t="str">
            <v>commission</v>
          </cell>
          <cell r="BA1409" t="str">
            <v>commissionEligible</v>
          </cell>
          <cell r="BB1409" t="str">
            <v>commissionUnited Kingdom</v>
          </cell>
          <cell r="BC1409" t="str">
            <v xml:space="preserve">commissionUnited Kingdom </v>
          </cell>
          <cell r="BH1409">
            <v>5</v>
          </cell>
        </row>
        <row r="1410">
          <cell r="B1410">
            <v>20368</v>
          </cell>
          <cell r="C1410">
            <v>15457</v>
          </cell>
          <cell r="D1410">
            <v>195731</v>
          </cell>
          <cell r="E1410" t="str">
            <v>Andrey Chernyakov</v>
          </cell>
          <cell r="F1410" t="str">
            <v>Security Engineer</v>
          </cell>
          <cell r="G1410" t="str">
            <v>Employee</v>
          </cell>
          <cell r="H1410" t="str">
            <v>EMEA Sales</v>
          </cell>
          <cell r="I1410" t="str">
            <v>MOSCOW</v>
          </cell>
          <cell r="J1410" t="str">
            <v>Russian Federation</v>
          </cell>
          <cell r="K1410">
            <v>43724</v>
          </cell>
          <cell r="L1410" t="str">
            <v>EMEA</v>
          </cell>
          <cell r="M1410" t="str">
            <v>E51P</v>
          </cell>
          <cell r="N1410" t="str">
            <v>E</v>
          </cell>
          <cell r="O1410" t="str">
            <v>5</v>
          </cell>
          <cell r="P1410" t="str">
            <v>Regular</v>
          </cell>
          <cell r="R1410">
            <v>1</v>
          </cell>
          <cell r="U1410" t="str">
            <v>RUB</v>
          </cell>
          <cell r="V1410" t="str">
            <v>EMEA Sales</v>
          </cell>
          <cell r="W1410" t="str">
            <v>Bruno Darmon</v>
          </cell>
          <cell r="Y1410" t="str">
            <v>Eligible</v>
          </cell>
          <cell r="Z1410">
            <v>3300000</v>
          </cell>
          <cell r="AA1410">
            <v>43976.787555262112</v>
          </cell>
          <cell r="AB1410">
            <v>3300000</v>
          </cell>
          <cell r="AC1410">
            <v>43976.787555262112</v>
          </cell>
          <cell r="AD1410">
            <v>3</v>
          </cell>
          <cell r="AE1410" t="str">
            <v>E51</v>
          </cell>
          <cell r="AF1410">
            <v>2000000</v>
          </cell>
          <cell r="AG1410">
            <v>3500000</v>
          </cell>
          <cell r="AH1410">
            <v>0.86</v>
          </cell>
          <cell r="AI1410">
            <v>5</v>
          </cell>
          <cell r="AJ1410">
            <v>0</v>
          </cell>
          <cell r="AK1410">
            <v>3333000</v>
          </cell>
          <cell r="AL1410">
            <v>1.0000000000000009E-2</v>
          </cell>
          <cell r="AM1410">
            <v>44416.555430814733</v>
          </cell>
          <cell r="AN1410">
            <v>439.76787555262126</v>
          </cell>
          <cell r="AO1410">
            <v>-4.7714285714285709E-2</v>
          </cell>
          <cell r="AQ1410">
            <v>1895000</v>
          </cell>
          <cell r="AR1410">
            <v>15902200</v>
          </cell>
          <cell r="AS1410">
            <v>0.1</v>
          </cell>
          <cell r="AT1410">
            <v>1</v>
          </cell>
          <cell r="AU1410">
            <v>0</v>
          </cell>
          <cell r="AV1410">
            <v>3333000</v>
          </cell>
          <cell r="AW1410">
            <v>44416.555430814733</v>
          </cell>
          <cell r="AX1410">
            <v>1.0000000000000009E-2</v>
          </cell>
          <cell r="AY1410">
            <v>439.76787555262126</v>
          </cell>
          <cell r="AZ1410" t="str">
            <v>commission</v>
          </cell>
          <cell r="BA1410" t="str">
            <v>commissionEligible</v>
          </cell>
          <cell r="BB1410" t="str">
            <v>commissionRussian Federation</v>
          </cell>
          <cell r="BC1410" t="str">
            <v xml:space="preserve">commissionRussian Federation </v>
          </cell>
          <cell r="BH1410">
            <v>3</v>
          </cell>
        </row>
        <row r="1411">
          <cell r="B1411">
            <v>12151</v>
          </cell>
          <cell r="C1411">
            <v>4879</v>
          </cell>
          <cell r="D1411">
            <v>37266</v>
          </cell>
          <cell r="E1411" t="str">
            <v>Andy Nicholson</v>
          </cell>
          <cell r="F1411" t="str">
            <v>Security Expert EMEA</v>
          </cell>
          <cell r="G1411" t="str">
            <v>Employee</v>
          </cell>
          <cell r="H1411" t="str">
            <v>EMEA Sales</v>
          </cell>
          <cell r="I1411" t="str">
            <v>LONDON - HOME</v>
          </cell>
          <cell r="J1411" t="str">
            <v>United Kingdom</v>
          </cell>
          <cell r="K1411">
            <v>41792</v>
          </cell>
          <cell r="L1411" t="str">
            <v>EMEA</v>
          </cell>
          <cell r="M1411" t="str">
            <v>E41P</v>
          </cell>
          <cell r="N1411" t="str">
            <v>E</v>
          </cell>
          <cell r="O1411" t="str">
            <v>4</v>
          </cell>
          <cell r="P1411" t="str">
            <v>Regular</v>
          </cell>
          <cell r="R1411">
            <v>1</v>
          </cell>
          <cell r="U1411" t="str">
            <v>GBP</v>
          </cell>
          <cell r="V1411" t="str">
            <v>EMEA Sales</v>
          </cell>
          <cell r="W1411" t="str">
            <v>Bruno Darmon</v>
          </cell>
          <cell r="Y1411" t="str">
            <v>Eligible</v>
          </cell>
          <cell r="Z1411">
            <v>91000</v>
          </cell>
          <cell r="AA1411">
            <v>125148.87058113811</v>
          </cell>
          <cell r="AB1411">
            <v>91000</v>
          </cell>
          <cell r="AC1411">
            <v>125148.87058113811</v>
          </cell>
          <cell r="AD1411">
            <v>3</v>
          </cell>
          <cell r="AE1411" t="str">
            <v>E41</v>
          </cell>
          <cell r="AF1411">
            <v>80000</v>
          </cell>
          <cell r="AG1411">
            <v>130000</v>
          </cell>
          <cell r="AH1411">
            <v>0.22</v>
          </cell>
          <cell r="AI1411">
            <v>2</v>
          </cell>
          <cell r="AJ1411">
            <v>0</v>
          </cell>
          <cell r="AK1411">
            <v>93730</v>
          </cell>
          <cell r="AL1411">
            <v>3.0000000000000027E-2</v>
          </cell>
          <cell r="AM1411">
            <v>128903.33669857225</v>
          </cell>
          <cell r="AN1411">
            <v>3754.4661174341454</v>
          </cell>
          <cell r="AO1411">
            <v>-0.27900000000000003</v>
          </cell>
          <cell r="AQ1411">
            <v>33000</v>
          </cell>
          <cell r="AR1411">
            <v>265000</v>
          </cell>
          <cell r="AS1411">
            <v>0.25</v>
          </cell>
          <cell r="AT1411">
            <v>1</v>
          </cell>
          <cell r="AU1411">
            <v>0</v>
          </cell>
          <cell r="AV1411">
            <v>93730</v>
          </cell>
          <cell r="AW1411">
            <v>128903.33669857225</v>
          </cell>
          <cell r="AX1411">
            <v>3.0000000000000027E-2</v>
          </cell>
          <cell r="AY1411">
            <v>3754.4661174341454</v>
          </cell>
          <cell r="AZ1411" t="str">
            <v>commission</v>
          </cell>
          <cell r="BA1411" t="str">
            <v>commissionEligible</v>
          </cell>
          <cell r="BB1411" t="str">
            <v>commissionUnited Kingdom</v>
          </cell>
          <cell r="BC1411" t="str">
            <v xml:space="preserve">commissionUnited Kingdom </v>
          </cell>
          <cell r="BH1411">
            <v>3</v>
          </cell>
        </row>
        <row r="1412">
          <cell r="B1412">
            <v>13694</v>
          </cell>
          <cell r="C1412">
            <v>8691</v>
          </cell>
          <cell r="D1412">
            <v>70187</v>
          </cell>
          <cell r="E1412" t="str">
            <v>Anthony Holdsworth</v>
          </cell>
          <cell r="F1412" t="str">
            <v>Security Engineer</v>
          </cell>
          <cell r="G1412" t="str">
            <v>Employee</v>
          </cell>
          <cell r="H1412" t="str">
            <v>EMEA Sales</v>
          </cell>
          <cell r="I1412" t="str">
            <v>LONDON - HOME</v>
          </cell>
          <cell r="J1412" t="str">
            <v>United Kingdom</v>
          </cell>
          <cell r="K1412">
            <v>42205</v>
          </cell>
          <cell r="L1412" t="str">
            <v>EMEA</v>
          </cell>
          <cell r="M1412" t="str">
            <v>E51P</v>
          </cell>
          <cell r="N1412" t="str">
            <v>E</v>
          </cell>
          <cell r="O1412" t="str">
            <v>5</v>
          </cell>
          <cell r="P1412" t="str">
            <v>Regular</v>
          </cell>
          <cell r="R1412">
            <v>1</v>
          </cell>
          <cell r="U1412" t="str">
            <v>GBP</v>
          </cell>
          <cell r="V1412" t="str">
            <v>EMEA Sales</v>
          </cell>
          <cell r="W1412" t="str">
            <v>Bruno Darmon</v>
          </cell>
          <cell r="Y1412" t="str">
            <v>Eligible</v>
          </cell>
          <cell r="Z1412">
            <v>72000</v>
          </cell>
          <cell r="AA1412">
            <v>99018.88661364773</v>
          </cell>
          <cell r="AB1412">
            <v>72000</v>
          </cell>
          <cell r="AC1412">
            <v>99018.88661364773</v>
          </cell>
          <cell r="AD1412">
            <v>2</v>
          </cell>
          <cell r="AE1412" t="str">
            <v>E51</v>
          </cell>
          <cell r="AF1412">
            <v>60000</v>
          </cell>
          <cell r="AG1412">
            <v>95000</v>
          </cell>
          <cell r="AH1412">
            <v>0.34</v>
          </cell>
          <cell r="AI1412">
            <v>2</v>
          </cell>
          <cell r="AJ1412">
            <v>0</v>
          </cell>
          <cell r="AK1412">
            <v>72000</v>
          </cell>
          <cell r="AL1412">
            <v>0</v>
          </cell>
          <cell r="AM1412">
            <v>99018.88661364773</v>
          </cell>
          <cell r="AN1412">
            <v>0</v>
          </cell>
          <cell r="AO1412">
            <v>-0.24210526315789471</v>
          </cell>
          <cell r="AP1412" t="str">
            <v>Rated 2 - no recommendation</v>
          </cell>
          <cell r="AQ1412">
            <v>33000</v>
          </cell>
          <cell r="AR1412">
            <v>265000</v>
          </cell>
          <cell r="AS1412">
            <v>0.16</v>
          </cell>
          <cell r="AT1412">
            <v>1</v>
          </cell>
          <cell r="AU1412">
            <v>0</v>
          </cell>
          <cell r="AV1412">
            <v>72000</v>
          </cell>
          <cell r="AW1412">
            <v>99018.88661364773</v>
          </cell>
          <cell r="AX1412">
            <v>0</v>
          </cell>
          <cell r="AY1412">
            <v>0</v>
          </cell>
          <cell r="AZ1412" t="str">
            <v>commission</v>
          </cell>
          <cell r="BA1412" t="str">
            <v>commissionEligible</v>
          </cell>
          <cell r="BB1412" t="str">
            <v>commissionUnited Kingdom</v>
          </cell>
          <cell r="BC1412" t="str">
            <v xml:space="preserve">commissionUnited Kingdom </v>
          </cell>
          <cell r="BH1412">
            <v>3</v>
          </cell>
        </row>
        <row r="1413">
          <cell r="B1413">
            <v>15303</v>
          </cell>
          <cell r="C1413">
            <v>10267</v>
          </cell>
          <cell r="D1413">
            <v>94980</v>
          </cell>
          <cell r="E1413" t="str">
            <v>Antoinette Hodes</v>
          </cell>
          <cell r="F1413" t="str">
            <v>Security Expert EMEA</v>
          </cell>
          <cell r="G1413" t="str">
            <v>Employee</v>
          </cell>
          <cell r="H1413" t="str">
            <v>EMEA Sales</v>
          </cell>
          <cell r="I1413" t="str">
            <v>BUNNIK</v>
          </cell>
          <cell r="J1413" t="str">
            <v>Netherlands</v>
          </cell>
          <cell r="K1413">
            <v>42555</v>
          </cell>
          <cell r="L1413" t="str">
            <v>EMEA</v>
          </cell>
          <cell r="M1413" t="str">
            <v>E41P</v>
          </cell>
          <cell r="N1413" t="str">
            <v>E</v>
          </cell>
          <cell r="O1413" t="str">
            <v>4</v>
          </cell>
          <cell r="P1413" t="str">
            <v>Regular</v>
          </cell>
          <cell r="R1413">
            <v>1</v>
          </cell>
          <cell r="U1413" t="str">
            <v>EUR</v>
          </cell>
          <cell r="V1413" t="str">
            <v>EMEA Sales</v>
          </cell>
          <cell r="W1413" t="str">
            <v>Bruno Darmon</v>
          </cell>
          <cell r="Y1413" t="str">
            <v>Eligible</v>
          </cell>
          <cell r="Z1413">
            <v>78500</v>
          </cell>
          <cell r="AA1413">
            <v>95436.028774433405</v>
          </cell>
          <cell r="AB1413">
            <v>78500</v>
          </cell>
          <cell r="AC1413">
            <v>95436.028774433405</v>
          </cell>
          <cell r="AD1413">
            <v>3</v>
          </cell>
          <cell r="AE1413" t="str">
            <v>E41</v>
          </cell>
          <cell r="AF1413">
            <v>90000</v>
          </cell>
          <cell r="AG1413">
            <v>125000</v>
          </cell>
          <cell r="AH1413">
            <v>0</v>
          </cell>
          <cell r="AI1413">
            <v>1</v>
          </cell>
          <cell r="AJ1413">
            <v>0</v>
          </cell>
          <cell r="AK1413">
            <v>81640</v>
          </cell>
          <cell r="AL1413">
            <v>4.0000000000000036E-2</v>
          </cell>
          <cell r="AM1413">
            <v>99253.46992541074</v>
          </cell>
          <cell r="AN1413">
            <v>3817.4411509773345</v>
          </cell>
          <cell r="AO1413">
            <v>-0.34687999999999997</v>
          </cell>
          <cell r="AQ1413">
            <v>62320</v>
          </cell>
          <cell r="AR1413">
            <v>204550</v>
          </cell>
          <cell r="AS1413">
            <v>0.11</v>
          </cell>
          <cell r="AT1413">
            <v>1</v>
          </cell>
          <cell r="AU1413">
            <v>0</v>
          </cell>
          <cell r="AV1413">
            <v>81640</v>
          </cell>
          <cell r="AW1413">
            <v>99253.46992541074</v>
          </cell>
          <cell r="AX1413">
            <v>4.0000000000000036E-2</v>
          </cell>
          <cell r="AY1413">
            <v>3817.4411509773345</v>
          </cell>
          <cell r="AZ1413" t="str">
            <v>commission</v>
          </cell>
          <cell r="BA1413" t="str">
            <v>commissionEligible</v>
          </cell>
          <cell r="BB1413" t="str">
            <v>commissionNetherlands</v>
          </cell>
          <cell r="BC1413" t="str">
            <v xml:space="preserve">commissionNetherlands </v>
          </cell>
          <cell r="BH1413">
            <v>4</v>
          </cell>
        </row>
        <row r="1414">
          <cell r="B1414">
            <v>19693</v>
          </cell>
          <cell r="C1414">
            <v>14751</v>
          </cell>
          <cell r="D1414">
            <v>190457</v>
          </cell>
          <cell r="E1414" t="str">
            <v>Anton Berezovskiy</v>
          </cell>
          <cell r="F1414" t="str">
            <v>Security Engineer</v>
          </cell>
          <cell r="G1414" t="str">
            <v>Employee</v>
          </cell>
          <cell r="H1414" t="str">
            <v>EMEA Sales</v>
          </cell>
          <cell r="I1414" t="str">
            <v>MOSCOW</v>
          </cell>
          <cell r="J1414" t="str">
            <v>Russian Federation</v>
          </cell>
          <cell r="K1414">
            <v>43550</v>
          </cell>
          <cell r="L1414" t="str">
            <v>EMEA</v>
          </cell>
          <cell r="M1414" t="str">
            <v>E51P</v>
          </cell>
          <cell r="N1414" t="str">
            <v>E</v>
          </cell>
          <cell r="O1414" t="str">
            <v>5</v>
          </cell>
          <cell r="P1414" t="str">
            <v>Regular</v>
          </cell>
          <cell r="R1414">
            <v>1</v>
          </cell>
          <cell r="U1414" t="str">
            <v>RUB</v>
          </cell>
          <cell r="V1414" t="str">
            <v>EMEA Sales</v>
          </cell>
          <cell r="W1414" t="str">
            <v>Bruno Darmon</v>
          </cell>
          <cell r="Y1414" t="str">
            <v>Eligible</v>
          </cell>
          <cell r="Z1414">
            <v>2987000</v>
          </cell>
          <cell r="AA1414">
            <v>39805.655887141802</v>
          </cell>
          <cell r="AB1414">
            <v>2987000</v>
          </cell>
          <cell r="AC1414">
            <v>39805.655887141802</v>
          </cell>
          <cell r="AD1414">
            <v>3</v>
          </cell>
          <cell r="AE1414" t="str">
            <v>E51</v>
          </cell>
          <cell r="AF1414">
            <v>2000000</v>
          </cell>
          <cell r="AG1414">
            <v>3500000</v>
          </cell>
          <cell r="AH1414">
            <v>0.65</v>
          </cell>
          <cell r="AI1414">
            <v>3</v>
          </cell>
          <cell r="AJ1414">
            <v>0</v>
          </cell>
          <cell r="AK1414">
            <v>3046740</v>
          </cell>
          <cell r="AL1414">
            <v>2.0000000000000018E-2</v>
          </cell>
          <cell r="AM1414">
            <v>40601.769004884634</v>
          </cell>
          <cell r="AN1414">
            <v>796.1131177428324</v>
          </cell>
          <cell r="AO1414">
            <v>-0.12950285714285714</v>
          </cell>
          <cell r="AQ1414">
            <v>1895000</v>
          </cell>
          <cell r="AR1414">
            <v>15902200</v>
          </cell>
          <cell r="AS1414">
            <v>7.0000000000000007E-2</v>
          </cell>
          <cell r="AT1414">
            <v>1</v>
          </cell>
          <cell r="AU1414">
            <v>0</v>
          </cell>
          <cell r="AV1414">
            <v>3046740</v>
          </cell>
          <cell r="AW1414">
            <v>40601.769004884634</v>
          </cell>
          <cell r="AX1414">
            <v>2.0000000000000018E-2</v>
          </cell>
          <cell r="AY1414">
            <v>796.1131177428324</v>
          </cell>
          <cell r="AZ1414" t="str">
            <v>commission</v>
          </cell>
          <cell r="BA1414" t="str">
            <v>commissionEligible</v>
          </cell>
          <cell r="BB1414" t="str">
            <v>commissionRussian Federation</v>
          </cell>
          <cell r="BC1414" t="str">
            <v xml:space="preserve">commissionRussian Federation </v>
          </cell>
          <cell r="BH1414">
            <v>3</v>
          </cell>
        </row>
        <row r="1415">
          <cell r="B1415">
            <v>20975</v>
          </cell>
          <cell r="C1415">
            <v>16062</v>
          </cell>
          <cell r="D1415">
            <v>219204</v>
          </cell>
          <cell r="E1415" t="str">
            <v>Ari Myohanen</v>
          </cell>
          <cell r="F1415" t="str">
            <v>Security Engineer</v>
          </cell>
          <cell r="G1415" t="str">
            <v>Left Site</v>
          </cell>
          <cell r="H1415" t="str">
            <v>EMEA Sales</v>
          </cell>
          <cell r="I1415" t="str">
            <v>ESPOO</v>
          </cell>
          <cell r="J1415" t="str">
            <v>Finland</v>
          </cell>
          <cell r="K1415">
            <v>43864</v>
          </cell>
          <cell r="L1415" t="str">
            <v>EMEA</v>
          </cell>
          <cell r="M1415" t="str">
            <v>E41P</v>
          </cell>
          <cell r="N1415" t="str">
            <v>E</v>
          </cell>
          <cell r="O1415" t="str">
            <v>4</v>
          </cell>
          <cell r="P1415" t="str">
            <v>Regular</v>
          </cell>
          <cell r="U1415" t="str">
            <v>EUR</v>
          </cell>
          <cell r="V1415" t="str">
            <v>EMEA Sales</v>
          </cell>
          <cell r="W1415" t="str">
            <v>Bruno Darmon</v>
          </cell>
          <cell r="Y1415" t="str">
            <v>Not Eligible - Left</v>
          </cell>
          <cell r="Z1415">
            <v>96000</v>
          </cell>
          <cell r="AA1415">
            <v>116711.5765903899</v>
          </cell>
          <cell r="AB1415">
            <v>96000</v>
          </cell>
          <cell r="AC1415">
            <v>116711.5765903899</v>
          </cell>
        </row>
        <row r="1416">
          <cell r="B1416">
            <v>11309</v>
          </cell>
          <cell r="C1416">
            <v>4062</v>
          </cell>
          <cell r="E1416" t="str">
            <v>Armin Thommen</v>
          </cell>
          <cell r="F1416" t="str">
            <v>SE Team Leader Strategic MAM</v>
          </cell>
          <cell r="G1416" t="str">
            <v>Employee</v>
          </cell>
          <cell r="H1416" t="str">
            <v>EMEA Sales</v>
          </cell>
          <cell r="I1416" t="str">
            <v>ZURICH</v>
          </cell>
          <cell r="J1416" t="str">
            <v>Switzerland</v>
          </cell>
          <cell r="K1416">
            <v>41518</v>
          </cell>
          <cell r="L1416" t="str">
            <v>EMEA</v>
          </cell>
          <cell r="M1416" t="str">
            <v>E41M</v>
          </cell>
          <cell r="N1416" t="str">
            <v>E</v>
          </cell>
          <cell r="O1416" t="str">
            <v>4</v>
          </cell>
          <cell r="P1416" t="str">
            <v>Regular</v>
          </cell>
          <cell r="R1416">
            <v>1</v>
          </cell>
          <cell r="U1416" t="str">
            <v>CHF</v>
          </cell>
          <cell r="V1416" t="str">
            <v>EMEA Sales</v>
          </cell>
          <cell r="W1416" t="str">
            <v>Bruno Darmon</v>
          </cell>
          <cell r="Y1416" t="str">
            <v>Eligible</v>
          </cell>
          <cell r="Z1416">
            <v>196050</v>
          </cell>
          <cell r="AA1416">
            <v>221169.75884027535</v>
          </cell>
          <cell r="AB1416">
            <v>196050</v>
          </cell>
          <cell r="AC1416">
            <v>221169.75884027535</v>
          </cell>
          <cell r="AD1416">
            <v>3</v>
          </cell>
          <cell r="AE1416" t="str">
            <v>E41</v>
          </cell>
          <cell r="AF1416">
            <v>150000</v>
          </cell>
          <cell r="AG1416">
            <v>215000</v>
          </cell>
          <cell r="AH1416">
            <v>0.7</v>
          </cell>
          <cell r="AI1416">
            <v>4</v>
          </cell>
          <cell r="AJ1416">
            <v>0</v>
          </cell>
          <cell r="AK1416">
            <v>198990.74999999997</v>
          </cell>
          <cell r="AL1416">
            <v>1.4999999999999902E-2</v>
          </cell>
          <cell r="AM1416">
            <v>224487.30522287943</v>
          </cell>
          <cell r="AN1416">
            <v>3317.5463826040796</v>
          </cell>
          <cell r="AO1416">
            <v>-7.4461627906976857E-2</v>
          </cell>
          <cell r="AQ1416">
            <v>99300</v>
          </cell>
          <cell r="AR1416">
            <v>380000</v>
          </cell>
          <cell r="AS1416">
            <v>0.34</v>
          </cell>
          <cell r="AT1416">
            <v>1</v>
          </cell>
          <cell r="AU1416">
            <v>0</v>
          </cell>
          <cell r="AV1416">
            <v>198990.74999999997</v>
          </cell>
          <cell r="AW1416">
            <v>224487.30522287943</v>
          </cell>
          <cell r="AX1416">
            <v>1.4999999999999902E-2</v>
          </cell>
          <cell r="AY1416">
            <v>3317.5463826040796</v>
          </cell>
          <cell r="AZ1416" t="str">
            <v>commission</v>
          </cell>
          <cell r="BA1416" t="str">
            <v>commissionEligible</v>
          </cell>
          <cell r="BB1416" t="str">
            <v>commissionSwitzerland</v>
          </cell>
          <cell r="BC1416" t="str">
            <v xml:space="preserve">commissionSwitzerland </v>
          </cell>
          <cell r="BH1416">
            <v>3</v>
          </cell>
        </row>
        <row r="1417">
          <cell r="B1417">
            <v>21380</v>
          </cell>
          <cell r="C1417">
            <v>16467</v>
          </cell>
          <cell r="D1417">
            <v>234194</v>
          </cell>
          <cell r="E1417" t="str">
            <v>Artem Moskalenko</v>
          </cell>
          <cell r="F1417" t="str">
            <v>Security Engineer</v>
          </cell>
          <cell r="G1417" t="str">
            <v>Contractor</v>
          </cell>
          <cell r="H1417" t="str">
            <v>EMEA Sales</v>
          </cell>
          <cell r="I1417" t="str">
            <v>UKRAINE</v>
          </cell>
          <cell r="J1417" t="str">
            <v>Ukraine</v>
          </cell>
          <cell r="K1417">
            <v>43990</v>
          </cell>
          <cell r="L1417" t="str">
            <v>EMEA</v>
          </cell>
          <cell r="M1417" t="str">
            <v>E51P</v>
          </cell>
          <cell r="N1417" t="str">
            <v>E</v>
          </cell>
          <cell r="O1417" t="str">
            <v>5</v>
          </cell>
          <cell r="P1417" t="str">
            <v>Regular</v>
          </cell>
          <cell r="R1417">
            <v>1</v>
          </cell>
          <cell r="U1417" t="str">
            <v>USD</v>
          </cell>
          <cell r="V1417" t="str">
            <v>EMEA Sales</v>
          </cell>
          <cell r="W1417" t="str">
            <v>Bruno Darmon</v>
          </cell>
          <cell r="Y1417" t="str">
            <v>Eligible</v>
          </cell>
          <cell r="Z1417">
            <v>31000</v>
          </cell>
          <cell r="AA1417">
            <v>31000</v>
          </cell>
          <cell r="AB1417">
            <v>31000</v>
          </cell>
          <cell r="AC1417">
            <v>31000</v>
          </cell>
          <cell r="AD1417">
            <v>4</v>
          </cell>
          <cell r="AE1417" t="str">
            <v>E51</v>
          </cell>
          <cell r="AF1417">
            <v>23000</v>
          </cell>
          <cell r="AG1417">
            <v>40000</v>
          </cell>
          <cell r="AH1417">
            <v>0.47</v>
          </cell>
          <cell r="AI1417">
            <v>3</v>
          </cell>
          <cell r="AJ1417">
            <v>0</v>
          </cell>
          <cell r="AK1417">
            <v>32240</v>
          </cell>
          <cell r="AL1417">
            <v>4.0000000000000036E-2</v>
          </cell>
          <cell r="AM1417">
            <v>32240</v>
          </cell>
          <cell r="AN1417">
            <v>1240</v>
          </cell>
          <cell r="AO1417">
            <v>-0.19399999999999995</v>
          </cell>
          <cell r="AQ1417">
            <v>15000</v>
          </cell>
          <cell r="AR1417">
            <v>160000</v>
          </cell>
          <cell r="AS1417">
            <v>0.11</v>
          </cell>
          <cell r="AT1417">
            <v>1</v>
          </cell>
          <cell r="AU1417">
            <v>0</v>
          </cell>
          <cell r="AV1417">
            <v>32240</v>
          </cell>
          <cell r="AW1417">
            <v>32240</v>
          </cell>
          <cell r="AX1417">
            <v>4.0000000000000036E-2</v>
          </cell>
          <cell r="AY1417">
            <v>1240</v>
          </cell>
          <cell r="AZ1417" t="str">
            <v>commission</v>
          </cell>
          <cell r="BA1417" t="str">
            <v>commissionEligible</v>
          </cell>
          <cell r="BB1417" t="str">
            <v>commissionUkraine</v>
          </cell>
          <cell r="BC1417" t="str">
            <v xml:space="preserve">commissionUkraine </v>
          </cell>
        </row>
        <row r="1418">
          <cell r="B1418">
            <v>18756</v>
          </cell>
          <cell r="C1418">
            <v>13800</v>
          </cell>
          <cell r="D1418">
            <v>164779</v>
          </cell>
          <cell r="E1418" t="str">
            <v>Ashley Musk</v>
          </cell>
          <cell r="F1418" t="str">
            <v>Security Engineer</v>
          </cell>
          <cell r="G1418" t="str">
            <v>Employee</v>
          </cell>
          <cell r="H1418" t="str">
            <v>EMEA Sales</v>
          </cell>
          <cell r="I1418" t="str">
            <v>LONDON</v>
          </cell>
          <cell r="J1418" t="str">
            <v>United Kingdom</v>
          </cell>
          <cell r="K1418">
            <v>43394</v>
          </cell>
          <cell r="L1418" t="str">
            <v>EMEA</v>
          </cell>
          <cell r="M1418" t="str">
            <v>E51P</v>
          </cell>
          <cell r="N1418" t="str">
            <v>E</v>
          </cell>
          <cell r="O1418" t="str">
            <v>5</v>
          </cell>
          <cell r="P1418" t="str">
            <v>EL</v>
          </cell>
          <cell r="Q1418" t="str">
            <v>SE 2018 Great Britain</v>
          </cell>
          <cell r="R1418">
            <v>1</v>
          </cell>
          <cell r="U1418" t="str">
            <v>GBP</v>
          </cell>
          <cell r="V1418" t="str">
            <v>EMEA Sales</v>
          </cell>
          <cell r="W1418" t="str">
            <v>Bruno Darmon</v>
          </cell>
          <cell r="Y1418" t="str">
            <v>Eligible</v>
          </cell>
          <cell r="Z1418">
            <v>48000</v>
          </cell>
          <cell r="AA1418">
            <v>66012.591075765158</v>
          </cell>
          <cell r="AB1418">
            <v>60000</v>
          </cell>
          <cell r="AC1418">
            <v>82515.738844706444</v>
          </cell>
          <cell r="AD1418">
            <v>3</v>
          </cell>
          <cell r="AE1418" t="str">
            <v>E51</v>
          </cell>
          <cell r="AF1418">
            <v>60000</v>
          </cell>
          <cell r="AG1418">
            <v>95000</v>
          </cell>
          <cell r="AH1418">
            <v>0</v>
          </cell>
          <cell r="AI1418">
            <v>1</v>
          </cell>
          <cell r="AJ1418">
            <v>60000</v>
          </cell>
          <cell r="AK1418">
            <v>60000</v>
          </cell>
          <cell r="AL1418">
            <v>0</v>
          </cell>
          <cell r="AM1418">
            <v>82515.738844706444</v>
          </cell>
          <cell r="AN1418">
            <v>0</v>
          </cell>
          <cell r="AO1418">
            <v>-0.36842105263157898</v>
          </cell>
          <cell r="AP1418" t="str">
            <v>EL</v>
          </cell>
          <cell r="AQ1418">
            <v>33000</v>
          </cell>
          <cell r="AR1418">
            <v>265000</v>
          </cell>
          <cell r="AS1418">
            <v>0.11</v>
          </cell>
          <cell r="AT1418">
            <v>1</v>
          </cell>
          <cell r="AU1418">
            <v>0</v>
          </cell>
          <cell r="AV1418">
            <v>60000</v>
          </cell>
          <cell r="AW1418">
            <v>82515.738844706444</v>
          </cell>
          <cell r="AX1418">
            <v>0</v>
          </cell>
          <cell r="AY1418">
            <v>0</v>
          </cell>
          <cell r="AZ1418" t="str">
            <v>commission</v>
          </cell>
          <cell r="BA1418" t="str">
            <v>commissionEligible</v>
          </cell>
          <cell r="BB1418" t="str">
            <v>commissionUnited Kingdom</v>
          </cell>
          <cell r="BC1418" t="str">
            <v xml:space="preserve">commissionUnited Kingdom </v>
          </cell>
          <cell r="BH1418">
            <v>4</v>
          </cell>
        </row>
        <row r="1419">
          <cell r="B1419">
            <v>18679</v>
          </cell>
          <cell r="C1419">
            <v>13724</v>
          </cell>
          <cell r="D1419">
            <v>168579</v>
          </cell>
          <cell r="E1419" t="str">
            <v>Balder Borup</v>
          </cell>
          <cell r="F1419" t="str">
            <v>Security Engineer</v>
          </cell>
          <cell r="G1419" t="str">
            <v>Employee</v>
          </cell>
          <cell r="H1419" t="str">
            <v>EMEA Sales</v>
          </cell>
          <cell r="I1419" t="str">
            <v>COPENHAGEN</v>
          </cell>
          <cell r="J1419" t="str">
            <v>Denmark</v>
          </cell>
          <cell r="K1419">
            <v>43394</v>
          </cell>
          <cell r="L1419" t="str">
            <v>EMEA</v>
          </cell>
          <cell r="M1419" t="str">
            <v>E51P</v>
          </cell>
          <cell r="N1419" t="str">
            <v>E</v>
          </cell>
          <cell r="O1419" t="str">
            <v>5</v>
          </cell>
          <cell r="P1419" t="str">
            <v>Regular</v>
          </cell>
          <cell r="R1419">
            <v>1</v>
          </cell>
          <cell r="U1419" t="str">
            <v>DKK</v>
          </cell>
          <cell r="V1419" t="str">
            <v>EMEA Sales</v>
          </cell>
          <cell r="W1419" t="str">
            <v>Bruno Darmon</v>
          </cell>
          <cell r="Y1419" t="str">
            <v>Eligible</v>
          </cell>
          <cell r="Z1419">
            <v>460000</v>
          </cell>
          <cell r="AA1419">
            <v>75177.91459488243</v>
          </cell>
          <cell r="AB1419">
            <v>600000</v>
          </cell>
          <cell r="AC1419">
            <v>98058.149471585784</v>
          </cell>
          <cell r="AD1419">
            <v>3</v>
          </cell>
          <cell r="AE1419" t="str">
            <v>E51</v>
          </cell>
          <cell r="AF1419">
            <v>625000</v>
          </cell>
          <cell r="AG1419">
            <v>950000</v>
          </cell>
          <cell r="AH1419">
            <v>0</v>
          </cell>
          <cell r="AI1419">
            <v>1</v>
          </cell>
          <cell r="AJ1419">
            <v>0</v>
          </cell>
          <cell r="AK1419">
            <v>600000</v>
          </cell>
          <cell r="AL1419">
            <v>0</v>
          </cell>
          <cell r="AM1419">
            <v>98058.149471585784</v>
          </cell>
          <cell r="AN1419">
            <v>0</v>
          </cell>
          <cell r="AO1419">
            <v>-0.36842105263157898</v>
          </cell>
          <cell r="AQ1419">
            <v>420000</v>
          </cell>
          <cell r="AR1419">
            <v>2266000</v>
          </cell>
          <cell r="AS1419">
            <v>0.09</v>
          </cell>
          <cell r="AT1419">
            <v>1</v>
          </cell>
          <cell r="AU1419">
            <v>0</v>
          </cell>
          <cell r="AV1419">
            <v>600000</v>
          </cell>
          <cell r="AW1419">
            <v>98058.149471585784</v>
          </cell>
          <cell r="AX1419">
            <v>0</v>
          </cell>
          <cell r="AY1419">
            <v>0</v>
          </cell>
          <cell r="AZ1419" t="str">
            <v>commission</v>
          </cell>
          <cell r="BA1419" t="str">
            <v>commissionEligible</v>
          </cell>
          <cell r="BB1419" t="str">
            <v>commissionDenmark</v>
          </cell>
          <cell r="BC1419" t="str">
            <v xml:space="preserve">commissionDenmark </v>
          </cell>
          <cell r="BH1419">
            <v>4</v>
          </cell>
        </row>
        <row r="1420">
          <cell r="B1420">
            <v>6379</v>
          </cell>
          <cell r="C1420">
            <v>30074</v>
          </cell>
          <cell r="E1420" t="str">
            <v>Bernd Bremme</v>
          </cell>
          <cell r="F1420" t="str">
            <v>Security Engineer</v>
          </cell>
          <cell r="G1420" t="str">
            <v>Employee</v>
          </cell>
          <cell r="H1420" t="str">
            <v>EMEA Sales</v>
          </cell>
          <cell r="I1420" t="str">
            <v>COLOGNE</v>
          </cell>
          <cell r="J1420" t="str">
            <v>Germany</v>
          </cell>
          <cell r="K1420">
            <v>38261</v>
          </cell>
          <cell r="L1420" t="str">
            <v>EMEA</v>
          </cell>
          <cell r="M1420" t="str">
            <v>E41P</v>
          </cell>
          <cell r="N1420" t="str">
            <v>E</v>
          </cell>
          <cell r="O1420" t="str">
            <v>4</v>
          </cell>
          <cell r="P1420" t="str">
            <v>Regular</v>
          </cell>
          <cell r="R1420">
            <v>1</v>
          </cell>
          <cell r="U1420" t="str">
            <v>EUR</v>
          </cell>
          <cell r="V1420" t="str">
            <v>EMEA Sales</v>
          </cell>
          <cell r="W1420" t="str">
            <v>Bruno Darmon</v>
          </cell>
          <cell r="Y1420" t="str">
            <v>Eligible</v>
          </cell>
          <cell r="Z1420">
            <v>94500</v>
          </cell>
          <cell r="AA1420">
            <v>114887.95820616506</v>
          </cell>
          <cell r="AB1420">
            <v>94500</v>
          </cell>
          <cell r="AC1420">
            <v>114887.95820616506</v>
          </cell>
          <cell r="AD1420">
            <v>3</v>
          </cell>
          <cell r="AE1420" t="str">
            <v>E41</v>
          </cell>
          <cell r="AF1420">
            <v>90000</v>
          </cell>
          <cell r="AG1420">
            <v>135000</v>
          </cell>
          <cell r="AH1420">
            <v>0.1</v>
          </cell>
          <cell r="AI1420">
            <v>1</v>
          </cell>
          <cell r="AJ1420">
            <v>0</v>
          </cell>
          <cell r="AK1420">
            <v>98280</v>
          </cell>
          <cell r="AL1420">
            <v>4.0000000000000036E-2</v>
          </cell>
          <cell r="AM1420">
            <v>119483.47653441166</v>
          </cell>
          <cell r="AN1420">
            <v>4595.5183282466023</v>
          </cell>
          <cell r="AO1420">
            <v>-0.27200000000000002</v>
          </cell>
          <cell r="AQ1420">
            <v>58500</v>
          </cell>
          <cell r="AR1420">
            <v>390000</v>
          </cell>
          <cell r="AS1420">
            <v>0.1</v>
          </cell>
          <cell r="AT1420">
            <v>1</v>
          </cell>
          <cell r="AU1420">
            <v>0</v>
          </cell>
          <cell r="AV1420">
            <v>98280</v>
          </cell>
          <cell r="AW1420">
            <v>119483.47653441166</v>
          </cell>
          <cell r="AX1420">
            <v>4.0000000000000036E-2</v>
          </cell>
          <cell r="AY1420">
            <v>4595.5183282466023</v>
          </cell>
          <cell r="AZ1420" t="str">
            <v>commission</v>
          </cell>
          <cell r="BA1420" t="str">
            <v>commissionEligible</v>
          </cell>
          <cell r="BB1420" t="str">
            <v>commissionGermany</v>
          </cell>
          <cell r="BC1420" t="str">
            <v xml:space="preserve">commissionGermany </v>
          </cell>
        </row>
        <row r="1421">
          <cell r="B1421">
            <v>14333</v>
          </cell>
          <cell r="C1421">
            <v>9301</v>
          </cell>
          <cell r="D1421">
            <v>81156</v>
          </cell>
          <cell r="E1421" t="str">
            <v>Blandine Delaporte</v>
          </cell>
          <cell r="F1421" t="str">
            <v>Security Engineer Team Leader Major Accounts, Check Point Evangelist</v>
          </cell>
          <cell r="G1421" t="str">
            <v>Employee</v>
          </cell>
          <cell r="H1421" t="str">
            <v>EMEA Sales</v>
          </cell>
          <cell r="I1421" t="str">
            <v>PARIS</v>
          </cell>
          <cell r="J1421" t="str">
            <v>France</v>
          </cell>
          <cell r="K1421">
            <v>42310</v>
          </cell>
          <cell r="L1421" t="str">
            <v>EMEA</v>
          </cell>
          <cell r="M1421" t="str">
            <v>E41M</v>
          </cell>
          <cell r="N1421" t="str">
            <v>E</v>
          </cell>
          <cell r="O1421" t="str">
            <v>4</v>
          </cell>
          <cell r="P1421" t="str">
            <v>Regular</v>
          </cell>
          <cell r="R1421">
            <v>1</v>
          </cell>
          <cell r="U1421" t="str">
            <v>EUR</v>
          </cell>
          <cell r="V1421" t="str">
            <v>EMEA Sales</v>
          </cell>
          <cell r="W1421" t="str">
            <v>Bruno Darmon</v>
          </cell>
          <cell r="Y1421" t="str">
            <v>Eligible</v>
          </cell>
          <cell r="Z1421">
            <v>113770</v>
          </cell>
          <cell r="AA1421">
            <v>138315.37571550687</v>
          </cell>
          <cell r="AB1421">
            <v>113770</v>
          </cell>
          <cell r="AC1421">
            <v>138315.37571550687</v>
          </cell>
          <cell r="AD1421">
            <v>3</v>
          </cell>
          <cell r="AE1421" t="str">
            <v>E41</v>
          </cell>
          <cell r="AF1421">
            <v>90000</v>
          </cell>
          <cell r="AG1421">
            <v>130000</v>
          </cell>
          <cell r="AH1421">
            <v>0.59</v>
          </cell>
          <cell r="AI1421">
            <v>3</v>
          </cell>
          <cell r="AJ1421">
            <v>0</v>
          </cell>
          <cell r="AK1421">
            <v>116045.40000000001</v>
          </cell>
          <cell r="AL1421">
            <v>2.0000000000000018E-2</v>
          </cell>
          <cell r="AM1421">
            <v>141081.68322981702</v>
          </cell>
          <cell r="AN1421">
            <v>2766.3075143101451</v>
          </cell>
          <cell r="AO1421">
            <v>-0.10734307692307687</v>
          </cell>
          <cell r="AQ1421">
            <v>43000</v>
          </cell>
          <cell r="AR1421">
            <v>305000</v>
          </cell>
          <cell r="AS1421">
            <v>0.27</v>
          </cell>
          <cell r="AT1421">
            <v>1</v>
          </cell>
          <cell r="AU1421">
            <v>0</v>
          </cell>
          <cell r="AV1421">
            <v>116045.40000000001</v>
          </cell>
          <cell r="AW1421">
            <v>141081.68322981702</v>
          </cell>
          <cell r="AX1421">
            <v>2.0000000000000018E-2</v>
          </cell>
          <cell r="AY1421">
            <v>2766.3075143101451</v>
          </cell>
          <cell r="AZ1421" t="str">
            <v>commission</v>
          </cell>
          <cell r="BA1421" t="str">
            <v>commissionEligible</v>
          </cell>
          <cell r="BB1421" t="str">
            <v>commissionFrance</v>
          </cell>
          <cell r="BC1421" t="str">
            <v xml:space="preserve">commissionFrance </v>
          </cell>
          <cell r="BH1421">
            <v>4</v>
          </cell>
        </row>
        <row r="1422">
          <cell r="B1422">
            <v>21308</v>
          </cell>
          <cell r="C1422">
            <v>16395</v>
          </cell>
          <cell r="D1422">
            <v>228707</v>
          </cell>
          <cell r="E1422" t="str">
            <v>Boris Le Coquil</v>
          </cell>
          <cell r="F1422" t="str">
            <v xml:space="preserve">Security Engineer </v>
          </cell>
          <cell r="G1422" t="str">
            <v>Employee</v>
          </cell>
          <cell r="H1422" t="str">
            <v>EMEA Sales</v>
          </cell>
          <cell r="I1422" t="str">
            <v>PARIS</v>
          </cell>
          <cell r="J1422" t="str">
            <v>France</v>
          </cell>
          <cell r="K1422">
            <v>44041</v>
          </cell>
          <cell r="L1422" t="str">
            <v>EMEA</v>
          </cell>
          <cell r="M1422" t="str">
            <v>E51P</v>
          </cell>
          <cell r="N1422" t="str">
            <v>E</v>
          </cell>
          <cell r="O1422" t="str">
            <v>5</v>
          </cell>
          <cell r="P1422" t="str">
            <v>Regular</v>
          </cell>
          <cell r="R1422">
            <v>1</v>
          </cell>
          <cell r="U1422" t="str">
            <v>EUR</v>
          </cell>
          <cell r="V1422" t="str">
            <v>EMEA Sales</v>
          </cell>
          <cell r="W1422" t="str">
            <v>Bruno Darmon</v>
          </cell>
          <cell r="Y1422" t="str">
            <v>Eligible</v>
          </cell>
          <cell r="Z1422">
            <v>90000</v>
          </cell>
          <cell r="AA1422">
            <v>109417.10305349053</v>
          </cell>
          <cell r="AB1422">
            <v>90000</v>
          </cell>
          <cell r="AC1422">
            <v>109417.10305349053</v>
          </cell>
          <cell r="AD1422">
            <v>2</v>
          </cell>
          <cell r="AE1422" t="str">
            <v>E51</v>
          </cell>
          <cell r="AF1422">
            <v>65000</v>
          </cell>
          <cell r="AG1422">
            <v>100000</v>
          </cell>
          <cell r="AH1422">
            <v>0.71</v>
          </cell>
          <cell r="AI1422">
            <v>4</v>
          </cell>
          <cell r="AJ1422">
            <v>0</v>
          </cell>
          <cell r="AK1422">
            <v>90000</v>
          </cell>
          <cell r="AL1422">
            <v>0</v>
          </cell>
          <cell r="AM1422">
            <v>109417.10305349053</v>
          </cell>
          <cell r="AN1422">
            <v>0</v>
          </cell>
          <cell r="AO1422">
            <v>-9.9999999999999978E-2</v>
          </cell>
          <cell r="AP1422" t="str">
            <v>Rated 2 - no recommendation</v>
          </cell>
          <cell r="AQ1422">
            <v>43000</v>
          </cell>
          <cell r="AR1422">
            <v>305000</v>
          </cell>
          <cell r="AS1422">
            <v>0.17</v>
          </cell>
          <cell r="AT1422">
            <v>1</v>
          </cell>
          <cell r="AU1422">
            <v>0</v>
          </cell>
          <cell r="AV1422">
            <v>90000</v>
          </cell>
          <cell r="AW1422">
            <v>109417.10305349053</v>
          </cell>
          <cell r="AX1422">
            <v>0</v>
          </cell>
          <cell r="AY1422">
            <v>0</v>
          </cell>
          <cell r="AZ1422" t="str">
            <v>commission</v>
          </cell>
          <cell r="BA1422" t="str">
            <v>commissionEligible</v>
          </cell>
          <cell r="BB1422" t="str">
            <v>commissionFrance</v>
          </cell>
          <cell r="BC1422" t="str">
            <v xml:space="preserve">commissionFrance </v>
          </cell>
        </row>
        <row r="1423">
          <cell r="B1423">
            <v>18757</v>
          </cell>
          <cell r="C1423">
            <v>13801</v>
          </cell>
          <cell r="D1423">
            <v>169845</v>
          </cell>
          <cell r="E1423" t="str">
            <v>Bruno Rosillo Medem</v>
          </cell>
          <cell r="F1423" t="str">
            <v>Security Engineer</v>
          </cell>
          <cell r="G1423" t="str">
            <v>Employee</v>
          </cell>
          <cell r="H1423" t="str">
            <v>EMEA Sales</v>
          </cell>
          <cell r="I1423" t="str">
            <v>LONDON</v>
          </cell>
          <cell r="J1423" t="str">
            <v>United Kingdom</v>
          </cell>
          <cell r="K1423">
            <v>43394</v>
          </cell>
          <cell r="L1423" t="str">
            <v>EMEA</v>
          </cell>
          <cell r="M1423" t="str">
            <v>E51P</v>
          </cell>
          <cell r="N1423" t="str">
            <v>E</v>
          </cell>
          <cell r="O1423" t="str">
            <v>5</v>
          </cell>
          <cell r="P1423" t="str">
            <v>EL</v>
          </cell>
          <cell r="Q1423" t="str">
            <v>SE 2018 Great Britain</v>
          </cell>
          <cell r="R1423">
            <v>1</v>
          </cell>
          <cell r="U1423" t="str">
            <v>GBP</v>
          </cell>
          <cell r="V1423" t="str">
            <v>EMEA Sales</v>
          </cell>
          <cell r="W1423" t="str">
            <v>Bruno Darmon</v>
          </cell>
          <cell r="Y1423" t="str">
            <v>Eligible</v>
          </cell>
          <cell r="Z1423">
            <v>48000</v>
          </cell>
          <cell r="AA1423">
            <v>66012.591075765158</v>
          </cell>
          <cell r="AB1423">
            <v>60000</v>
          </cell>
          <cell r="AC1423">
            <v>82515.738844706444</v>
          </cell>
          <cell r="AD1423">
            <v>4</v>
          </cell>
          <cell r="AE1423" t="str">
            <v>E51</v>
          </cell>
          <cell r="AF1423">
            <v>60000</v>
          </cell>
          <cell r="AG1423">
            <v>95000</v>
          </cell>
          <cell r="AH1423">
            <v>0</v>
          </cell>
          <cell r="AI1423">
            <v>1</v>
          </cell>
          <cell r="AJ1423">
            <v>60000</v>
          </cell>
          <cell r="AK1423">
            <v>60000</v>
          </cell>
          <cell r="AL1423">
            <v>0</v>
          </cell>
          <cell r="AM1423">
            <v>82515.738844706444</v>
          </cell>
          <cell r="AN1423">
            <v>0</v>
          </cell>
          <cell r="AO1423">
            <v>-0.36842105263157898</v>
          </cell>
          <cell r="AP1423" t="str">
            <v>EL</v>
          </cell>
          <cell r="AQ1423">
            <v>33000</v>
          </cell>
          <cell r="AR1423">
            <v>265000</v>
          </cell>
          <cell r="AS1423">
            <v>0.11</v>
          </cell>
          <cell r="AT1423">
            <v>1</v>
          </cell>
          <cell r="AU1423">
            <v>0</v>
          </cell>
          <cell r="AV1423">
            <v>60000</v>
          </cell>
          <cell r="AW1423">
            <v>82515.738844706444</v>
          </cell>
          <cell r="AX1423">
            <v>0</v>
          </cell>
          <cell r="AY1423">
            <v>0</v>
          </cell>
          <cell r="AZ1423" t="str">
            <v>commission</v>
          </cell>
          <cell r="BA1423" t="str">
            <v>commissionEligible</v>
          </cell>
          <cell r="BB1423" t="str">
            <v>commissionUnited Kingdom</v>
          </cell>
          <cell r="BC1423" t="str">
            <v xml:space="preserve">commissionUnited Kingdom </v>
          </cell>
          <cell r="BH1423">
            <v>3</v>
          </cell>
        </row>
        <row r="1424">
          <cell r="B1424">
            <v>21332</v>
          </cell>
          <cell r="C1424">
            <v>16419</v>
          </cell>
          <cell r="D1424">
            <v>229469</v>
          </cell>
          <cell r="E1424" t="str">
            <v>Carlos Morais</v>
          </cell>
          <cell r="F1424" t="str">
            <v>Security Engineer</v>
          </cell>
          <cell r="G1424" t="str">
            <v>Employee</v>
          </cell>
          <cell r="H1424" t="str">
            <v>EMEA Sales</v>
          </cell>
          <cell r="I1424" t="str">
            <v>LISBON</v>
          </cell>
          <cell r="J1424" t="str">
            <v>Portugal</v>
          </cell>
          <cell r="K1424">
            <v>44011</v>
          </cell>
          <cell r="L1424" t="str">
            <v>EMEA</v>
          </cell>
          <cell r="M1424" t="str">
            <v>E41P</v>
          </cell>
          <cell r="N1424" t="str">
            <v>E</v>
          </cell>
          <cell r="O1424" t="str">
            <v>4</v>
          </cell>
          <cell r="P1424" t="str">
            <v>Regular</v>
          </cell>
          <cell r="R1424">
            <v>1</v>
          </cell>
          <cell r="U1424" t="str">
            <v>EUR</v>
          </cell>
          <cell r="V1424" t="str">
            <v>EMEA Sales</v>
          </cell>
          <cell r="W1424" t="str">
            <v>Bruno Darmon</v>
          </cell>
          <cell r="Y1424" t="str">
            <v>Eligible</v>
          </cell>
          <cell r="Z1424">
            <v>80000</v>
          </cell>
          <cell r="AA1424">
            <v>97259.647158658248</v>
          </cell>
          <cell r="AB1424">
            <v>80000</v>
          </cell>
          <cell r="AC1424">
            <v>97259.647158658248</v>
          </cell>
          <cell r="AD1424">
            <v>3</v>
          </cell>
          <cell r="AE1424" t="str">
            <v>E41</v>
          </cell>
          <cell r="AF1424">
            <v>60000</v>
          </cell>
          <cell r="AG1424">
            <v>85000</v>
          </cell>
          <cell r="AH1424">
            <v>0.8</v>
          </cell>
          <cell r="AI1424">
            <v>4</v>
          </cell>
          <cell r="AJ1424">
            <v>0</v>
          </cell>
          <cell r="AK1424">
            <v>81199.999999999985</v>
          </cell>
          <cell r="AL1424">
            <v>1.4999999999999902E-2</v>
          </cell>
          <cell r="AM1424">
            <v>98718.541866038111</v>
          </cell>
          <cell r="AN1424">
            <v>1458.8947073798627</v>
          </cell>
          <cell r="AO1424">
            <v>-4.4705882352941373E-2</v>
          </cell>
          <cell r="AQ1424">
            <v>60550</v>
          </cell>
          <cell r="AR1424">
            <v>155000</v>
          </cell>
          <cell r="AS1424">
            <v>0.2</v>
          </cell>
          <cell r="AT1424">
            <v>1</v>
          </cell>
          <cell r="AU1424">
            <v>0</v>
          </cell>
          <cell r="AV1424">
            <v>81199.999999999985</v>
          </cell>
          <cell r="AW1424">
            <v>98718.541866038111</v>
          </cell>
          <cell r="AX1424">
            <v>1.4999999999999902E-2</v>
          </cell>
          <cell r="AY1424">
            <v>1458.8947073798627</v>
          </cell>
          <cell r="AZ1424" t="str">
            <v>commission</v>
          </cell>
          <cell r="BA1424" t="str">
            <v>commissionEligible</v>
          </cell>
          <cell r="BB1424" t="str">
            <v>commissionPortugal</v>
          </cell>
          <cell r="BC1424" t="str">
            <v xml:space="preserve">commissionPortugal </v>
          </cell>
        </row>
        <row r="1425">
          <cell r="B1425">
            <v>19590</v>
          </cell>
          <cell r="C1425">
            <v>14648</v>
          </cell>
          <cell r="D1425">
            <v>188622</v>
          </cell>
          <cell r="E1425" t="str">
            <v>Cem Berberoglu</v>
          </cell>
          <cell r="F1425" t="str">
            <v>Security Engineer</v>
          </cell>
          <cell r="G1425" t="str">
            <v>Employee</v>
          </cell>
          <cell r="H1425" t="str">
            <v>EMEA Sales</v>
          </cell>
          <cell r="I1425" t="str">
            <v>ISTANBUL</v>
          </cell>
          <cell r="J1425" t="str">
            <v>Turkey</v>
          </cell>
          <cell r="K1425">
            <v>43527</v>
          </cell>
          <cell r="L1425" t="str">
            <v>EMEA</v>
          </cell>
          <cell r="M1425" t="str">
            <v>E61P</v>
          </cell>
          <cell r="N1425" t="str">
            <v>E</v>
          </cell>
          <cell r="O1425" t="str">
            <v>6</v>
          </cell>
          <cell r="P1425" t="str">
            <v>Regular</v>
          </cell>
          <cell r="R1425">
            <v>1</v>
          </cell>
          <cell r="U1425" t="str">
            <v>USD</v>
          </cell>
          <cell r="V1425" t="str">
            <v>EMEA Sales</v>
          </cell>
          <cell r="W1425" t="str">
            <v>Bruno Darmon</v>
          </cell>
          <cell r="Y1425" t="str">
            <v>Eligible</v>
          </cell>
          <cell r="Z1425">
            <v>23142.857142857149</v>
          </cell>
          <cell r="AA1425">
            <v>23142.857142857149</v>
          </cell>
          <cell r="AB1425">
            <v>47100</v>
          </cell>
          <cell r="AC1425">
            <v>47100</v>
          </cell>
          <cell r="AD1425">
            <v>3</v>
          </cell>
          <cell r="AE1425" t="str">
            <v>E61</v>
          </cell>
          <cell r="AF1425">
            <v>28000</v>
          </cell>
          <cell r="AG1425">
            <v>50000</v>
          </cell>
          <cell r="AH1425">
            <v>0</v>
          </cell>
          <cell r="AI1425">
            <v>1</v>
          </cell>
          <cell r="AJ1425">
            <v>0</v>
          </cell>
          <cell r="AK1425">
            <v>47100</v>
          </cell>
          <cell r="AL1425">
            <v>0</v>
          </cell>
          <cell r="AM1425">
            <v>47100</v>
          </cell>
          <cell r="AN1425">
            <v>0</v>
          </cell>
          <cell r="AO1425">
            <v>-5.8000000000000052E-2</v>
          </cell>
          <cell r="AQ1425">
            <v>22857.142857142859</v>
          </cell>
          <cell r="AR1425">
            <v>207150</v>
          </cell>
          <cell r="AS1425">
            <v>0.13</v>
          </cell>
          <cell r="AT1425">
            <v>1</v>
          </cell>
          <cell r="AU1425">
            <v>0</v>
          </cell>
          <cell r="AV1425">
            <v>47100</v>
          </cell>
          <cell r="AW1425">
            <v>47100</v>
          </cell>
          <cell r="AX1425">
            <v>0</v>
          </cell>
          <cell r="AY1425">
            <v>0</v>
          </cell>
          <cell r="AZ1425" t="str">
            <v>commission</v>
          </cell>
          <cell r="BA1425" t="str">
            <v>commissionEligible</v>
          </cell>
          <cell r="BB1425" t="str">
            <v>commissionTurkey</v>
          </cell>
          <cell r="BC1425" t="str">
            <v xml:space="preserve">commissionTurkey </v>
          </cell>
          <cell r="BH1425">
            <v>3</v>
          </cell>
        </row>
        <row r="1426">
          <cell r="B1426">
            <v>13463</v>
          </cell>
          <cell r="C1426">
            <v>8479</v>
          </cell>
          <cell r="D1426">
            <v>59279</v>
          </cell>
          <cell r="E1426" t="str">
            <v>Chris Jones</v>
          </cell>
          <cell r="F1426" t="str">
            <v>security Engineer</v>
          </cell>
          <cell r="G1426" t="str">
            <v>Employee</v>
          </cell>
          <cell r="H1426" t="str">
            <v>EMEA Sales</v>
          </cell>
          <cell r="I1426" t="str">
            <v>LONDON - HOME</v>
          </cell>
          <cell r="J1426" t="str">
            <v>United Kingdom</v>
          </cell>
          <cell r="K1426">
            <v>42200</v>
          </cell>
          <cell r="L1426" t="str">
            <v>EMEA</v>
          </cell>
          <cell r="M1426" t="str">
            <v>E41P</v>
          </cell>
          <cell r="N1426" t="str">
            <v>E</v>
          </cell>
          <cell r="O1426" t="str">
            <v>4</v>
          </cell>
          <cell r="P1426" t="str">
            <v>Regular</v>
          </cell>
          <cell r="R1426">
            <v>1</v>
          </cell>
          <cell r="U1426" t="str">
            <v>GBP</v>
          </cell>
          <cell r="V1426" t="str">
            <v>EMEA Sales</v>
          </cell>
          <cell r="W1426" t="str">
            <v>Bruno Darmon</v>
          </cell>
          <cell r="Y1426" t="str">
            <v>Eligible</v>
          </cell>
          <cell r="Z1426">
            <v>95000</v>
          </cell>
          <cell r="AA1426">
            <v>130649.91983745186</v>
          </cell>
          <cell r="AB1426">
            <v>95000</v>
          </cell>
          <cell r="AC1426">
            <v>130649.91983745186</v>
          </cell>
          <cell r="AD1426">
            <v>4</v>
          </cell>
          <cell r="AE1426" t="str">
            <v>E41</v>
          </cell>
          <cell r="AF1426">
            <v>80000</v>
          </cell>
          <cell r="AG1426">
            <v>130000</v>
          </cell>
          <cell r="AH1426">
            <v>0.3</v>
          </cell>
          <cell r="AI1426">
            <v>2</v>
          </cell>
          <cell r="AJ1426">
            <v>0</v>
          </cell>
          <cell r="AK1426">
            <v>99750</v>
          </cell>
          <cell r="AL1426">
            <v>5.0000000000000044E-2</v>
          </cell>
          <cell r="AM1426">
            <v>137182.41582932445</v>
          </cell>
          <cell r="AN1426">
            <v>6532.4959918725945</v>
          </cell>
          <cell r="AO1426">
            <v>-0.23269230769230764</v>
          </cell>
          <cell r="AQ1426">
            <v>33000</v>
          </cell>
          <cell r="AR1426">
            <v>265000</v>
          </cell>
          <cell r="AS1426">
            <v>0.26</v>
          </cell>
          <cell r="AT1426">
            <v>1</v>
          </cell>
          <cell r="AU1426">
            <v>0</v>
          </cell>
          <cell r="AV1426">
            <v>99750</v>
          </cell>
          <cell r="AW1426">
            <v>137182.41582932445</v>
          </cell>
          <cell r="AX1426">
            <v>5.0000000000000044E-2</v>
          </cell>
          <cell r="AY1426">
            <v>6532.4959918725945</v>
          </cell>
          <cell r="AZ1426" t="str">
            <v>commission</v>
          </cell>
          <cell r="BA1426" t="str">
            <v>commissionEligible</v>
          </cell>
          <cell r="BB1426" t="str">
            <v>commissionUnited Kingdom</v>
          </cell>
          <cell r="BC1426" t="str">
            <v xml:space="preserve">commissionUnited Kingdom </v>
          </cell>
          <cell r="BH1426">
            <v>4</v>
          </cell>
        </row>
        <row r="1427">
          <cell r="B1427">
            <v>4385</v>
          </cell>
          <cell r="C1427">
            <v>30042</v>
          </cell>
          <cell r="E1427" t="str">
            <v>Christoph Strebl</v>
          </cell>
          <cell r="F1427" t="str">
            <v>Cloud Security Architect</v>
          </cell>
          <cell r="G1427" t="str">
            <v>Employee</v>
          </cell>
          <cell r="H1427" t="str">
            <v>EMEA Sales</v>
          </cell>
          <cell r="I1427" t="str">
            <v>MUNICH - HOME</v>
          </cell>
          <cell r="J1427" t="str">
            <v>Germany</v>
          </cell>
          <cell r="K1427">
            <v>38108</v>
          </cell>
          <cell r="L1427" t="str">
            <v>EMEA</v>
          </cell>
          <cell r="M1427" t="str">
            <v>E41P</v>
          </cell>
          <cell r="N1427" t="str">
            <v>E</v>
          </cell>
          <cell r="O1427" t="str">
            <v>4</v>
          </cell>
          <cell r="P1427" t="str">
            <v>Regular</v>
          </cell>
          <cell r="R1427">
            <v>1</v>
          </cell>
          <cell r="U1427" t="str">
            <v>EUR</v>
          </cell>
          <cell r="V1427" t="str">
            <v>EMEA Sales</v>
          </cell>
          <cell r="W1427" t="str">
            <v>Bruno Darmon</v>
          </cell>
          <cell r="Y1427" t="str">
            <v>Eligible</v>
          </cell>
          <cell r="Z1427">
            <v>98000</v>
          </cell>
          <cell r="AA1427">
            <v>119143.06776935636</v>
          </cell>
          <cell r="AB1427">
            <v>98000</v>
          </cell>
          <cell r="AC1427">
            <v>119143.06776935636</v>
          </cell>
          <cell r="AD1427">
            <v>1</v>
          </cell>
          <cell r="AE1427" t="str">
            <v>E41</v>
          </cell>
          <cell r="AF1427">
            <v>90000</v>
          </cell>
          <cell r="AG1427">
            <v>135000</v>
          </cell>
          <cell r="AH1427">
            <v>0.17</v>
          </cell>
          <cell r="AI1427">
            <v>2</v>
          </cell>
          <cell r="AJ1427">
            <v>0</v>
          </cell>
          <cell r="AK1427">
            <v>98000</v>
          </cell>
          <cell r="AL1427">
            <v>0</v>
          </cell>
          <cell r="AM1427">
            <v>119143.06776935636</v>
          </cell>
          <cell r="AN1427">
            <v>0</v>
          </cell>
          <cell r="AO1427">
            <v>-0.27407407407407403</v>
          </cell>
          <cell r="AP1427" t="str">
            <v>Low Performer</v>
          </cell>
          <cell r="AQ1427">
            <v>58500</v>
          </cell>
          <cell r="AR1427">
            <v>390000</v>
          </cell>
          <cell r="AS1427">
            <v>0.11</v>
          </cell>
          <cell r="AT1427">
            <v>1</v>
          </cell>
          <cell r="AU1427">
            <v>0</v>
          </cell>
          <cell r="AV1427">
            <v>98000</v>
          </cell>
          <cell r="AW1427">
            <v>119143.06776935636</v>
          </cell>
          <cell r="AX1427">
            <v>0</v>
          </cell>
          <cell r="AY1427">
            <v>0</v>
          </cell>
          <cell r="AZ1427" t="str">
            <v>commission</v>
          </cell>
          <cell r="BA1427" t="str">
            <v>commissionEligible</v>
          </cell>
          <cell r="BB1427" t="str">
            <v>commissionGermany</v>
          </cell>
          <cell r="BC1427" t="str">
            <v xml:space="preserve">commissionGermany </v>
          </cell>
          <cell r="BH1427">
            <v>2</v>
          </cell>
        </row>
        <row r="1428">
          <cell r="B1428">
            <v>21246</v>
          </cell>
          <cell r="C1428">
            <v>16333</v>
          </cell>
          <cell r="D1428">
            <v>224342</v>
          </cell>
          <cell r="E1428" t="str">
            <v>Cyrill Fueglister</v>
          </cell>
          <cell r="F1428" t="str">
            <v>Security Engineer</v>
          </cell>
          <cell r="G1428" t="str">
            <v>Employee</v>
          </cell>
          <cell r="H1428" t="str">
            <v>EMEA Sales</v>
          </cell>
          <cell r="I1428" t="str">
            <v>ZURICH</v>
          </cell>
          <cell r="J1428" t="str">
            <v>Switzerland</v>
          </cell>
          <cell r="K1428">
            <v>44013</v>
          </cell>
          <cell r="L1428" t="str">
            <v>EMEA</v>
          </cell>
          <cell r="M1428" t="str">
            <v>E51P</v>
          </cell>
          <cell r="N1428" t="str">
            <v>E</v>
          </cell>
          <cell r="O1428" t="str">
            <v>5</v>
          </cell>
          <cell r="P1428" t="str">
            <v>Regular</v>
          </cell>
          <cell r="R1428">
            <v>1</v>
          </cell>
          <cell r="U1428" t="str">
            <v>CHF</v>
          </cell>
          <cell r="V1428" t="str">
            <v>EMEA Sales</v>
          </cell>
          <cell r="W1428" t="str">
            <v>Bruno Darmon</v>
          </cell>
          <cell r="Y1428" t="str">
            <v>Eligible</v>
          </cell>
          <cell r="Z1428">
            <v>137500</v>
          </cell>
          <cell r="AA1428">
            <v>155117.78546563559</v>
          </cell>
          <cell r="AB1428">
            <v>137500</v>
          </cell>
          <cell r="AC1428">
            <v>155117.78546563559</v>
          </cell>
          <cell r="AD1428">
            <v>3</v>
          </cell>
          <cell r="AE1428" t="str">
            <v>E51</v>
          </cell>
          <cell r="AF1428">
            <v>120000</v>
          </cell>
          <cell r="AG1428">
            <v>180000</v>
          </cell>
          <cell r="AH1428">
            <v>0.28999999999999998</v>
          </cell>
          <cell r="AI1428">
            <v>2</v>
          </cell>
          <cell r="AJ1428">
            <v>0</v>
          </cell>
          <cell r="AK1428">
            <v>141625</v>
          </cell>
          <cell r="AL1428">
            <v>3.0000000000000027E-2</v>
          </cell>
          <cell r="AM1428">
            <v>159771.31902960467</v>
          </cell>
          <cell r="AN1428">
            <v>4653.5335639690747</v>
          </cell>
          <cell r="AO1428">
            <v>-0.21319444444444446</v>
          </cell>
          <cell r="AQ1428">
            <v>99300</v>
          </cell>
          <cell r="AR1428">
            <v>380000</v>
          </cell>
          <cell r="AS1428">
            <v>0.13</v>
          </cell>
          <cell r="AT1428">
            <v>1</v>
          </cell>
          <cell r="AU1428">
            <v>0</v>
          </cell>
          <cell r="AV1428">
            <v>141625</v>
          </cell>
          <cell r="AW1428">
            <v>159771.31902960467</v>
          </cell>
          <cell r="AX1428">
            <v>3.0000000000000027E-2</v>
          </cell>
          <cell r="AY1428">
            <v>4653.5335639690747</v>
          </cell>
          <cell r="AZ1428" t="str">
            <v>commission</v>
          </cell>
          <cell r="BA1428" t="str">
            <v>commissionEligible</v>
          </cell>
          <cell r="BB1428" t="str">
            <v>commissionSwitzerland</v>
          </cell>
          <cell r="BC1428" t="str">
            <v xml:space="preserve">commissionSwitzerland </v>
          </cell>
        </row>
        <row r="1429">
          <cell r="B1429">
            <v>21368</v>
          </cell>
          <cell r="C1429">
            <v>16455</v>
          </cell>
          <cell r="D1429">
            <v>233456</v>
          </cell>
          <cell r="E1429" t="str">
            <v>Daniel Arnanz</v>
          </cell>
          <cell r="F1429" t="str">
            <v>Beyond the Perimeter Security Expert</v>
          </cell>
          <cell r="G1429" t="str">
            <v>Employee</v>
          </cell>
          <cell r="H1429" t="str">
            <v>EMEA Sales</v>
          </cell>
          <cell r="I1429" t="str">
            <v>MADRID</v>
          </cell>
          <cell r="J1429" t="str">
            <v>Spain</v>
          </cell>
          <cell r="K1429">
            <v>43976</v>
          </cell>
          <cell r="L1429" t="str">
            <v>EMEA</v>
          </cell>
          <cell r="M1429" t="str">
            <v>E41P</v>
          </cell>
          <cell r="N1429" t="str">
            <v>E</v>
          </cell>
          <cell r="O1429" t="str">
            <v>4</v>
          </cell>
          <cell r="P1429" t="str">
            <v>Regular</v>
          </cell>
          <cell r="R1429">
            <v>1</v>
          </cell>
          <cell r="U1429" t="str">
            <v>EUR</v>
          </cell>
          <cell r="V1429" t="str">
            <v>EMEA Sales</v>
          </cell>
          <cell r="W1429" t="str">
            <v>Bruno Darmon</v>
          </cell>
          <cell r="Y1429" t="str">
            <v>Eligible</v>
          </cell>
          <cell r="Z1429">
            <v>100000</v>
          </cell>
          <cell r="AA1429">
            <v>121574.55894832281</v>
          </cell>
          <cell r="AB1429">
            <v>100000</v>
          </cell>
          <cell r="AC1429">
            <v>121574.55894832281</v>
          </cell>
          <cell r="AD1429">
            <v>3</v>
          </cell>
          <cell r="AE1429" t="str">
            <v>E41</v>
          </cell>
          <cell r="AF1429">
            <v>70000</v>
          </cell>
          <cell r="AG1429">
            <v>105000</v>
          </cell>
          <cell r="AH1429">
            <v>0.85</v>
          </cell>
          <cell r="AI1429">
            <v>5</v>
          </cell>
          <cell r="AJ1429">
            <v>0</v>
          </cell>
          <cell r="AK1429">
            <v>101000</v>
          </cell>
          <cell r="AL1429">
            <v>1.0000000000000009E-2</v>
          </cell>
          <cell r="AM1429">
            <v>122790.30453780605</v>
          </cell>
          <cell r="AN1429">
            <v>1215.7455894832383</v>
          </cell>
          <cell r="AO1429">
            <v>-3.8095238095238071E-2</v>
          </cell>
          <cell r="AQ1429">
            <v>37000</v>
          </cell>
          <cell r="AR1429">
            <v>230000</v>
          </cell>
          <cell r="AS1429">
            <v>0.32</v>
          </cell>
          <cell r="AT1429">
            <v>1</v>
          </cell>
          <cell r="AU1429">
            <v>0</v>
          </cell>
          <cell r="AV1429">
            <v>101000</v>
          </cell>
          <cell r="AW1429">
            <v>122790.30453780605</v>
          </cell>
          <cell r="AX1429">
            <v>1.0000000000000009E-2</v>
          </cell>
          <cell r="AY1429">
            <v>1215.7455894832383</v>
          </cell>
          <cell r="AZ1429" t="str">
            <v>commission</v>
          </cell>
          <cell r="BA1429" t="str">
            <v>commissionEligible</v>
          </cell>
          <cell r="BB1429" t="str">
            <v>commissionSpain</v>
          </cell>
          <cell r="BC1429" t="str">
            <v xml:space="preserve">commissionSpain </v>
          </cell>
        </row>
        <row r="1430">
          <cell r="B1430">
            <v>18606</v>
          </cell>
          <cell r="C1430">
            <v>13652</v>
          </cell>
          <cell r="D1430">
            <v>170479</v>
          </cell>
          <cell r="E1430" t="str">
            <v>Daniel Tor-Andersson</v>
          </cell>
          <cell r="F1430" t="str">
            <v>Security Engineer</v>
          </cell>
          <cell r="G1430" t="str">
            <v>Employee</v>
          </cell>
          <cell r="H1430" t="str">
            <v>EMEA Sales</v>
          </cell>
          <cell r="I1430" t="str">
            <v>STOCKHOLM</v>
          </cell>
          <cell r="J1430" t="str">
            <v>Sweden</v>
          </cell>
          <cell r="K1430">
            <v>43394</v>
          </cell>
          <cell r="L1430" t="str">
            <v>EMEA</v>
          </cell>
          <cell r="M1430" t="str">
            <v>E51P</v>
          </cell>
          <cell r="N1430" t="str">
            <v>E</v>
          </cell>
          <cell r="O1430" t="str">
            <v>5</v>
          </cell>
          <cell r="P1430" t="str">
            <v>Regular</v>
          </cell>
          <cell r="R1430">
            <v>1</v>
          </cell>
          <cell r="U1430" t="str">
            <v>SEK</v>
          </cell>
          <cell r="V1430" t="str">
            <v>EMEA Sales</v>
          </cell>
          <cell r="W1430" t="str">
            <v>Bruno Darmon</v>
          </cell>
          <cell r="Y1430" t="str">
            <v>Eligible</v>
          </cell>
          <cell r="Z1430">
            <v>600000</v>
          </cell>
          <cell r="AA1430">
            <v>72200.153314113501</v>
          </cell>
          <cell r="AB1430">
            <v>600000</v>
          </cell>
          <cell r="AC1430">
            <v>72200.153314113501</v>
          </cell>
          <cell r="AD1430">
            <v>3</v>
          </cell>
          <cell r="AE1430" t="str">
            <v>E51</v>
          </cell>
          <cell r="AF1430">
            <v>600000</v>
          </cell>
          <cell r="AG1430">
            <v>1000000</v>
          </cell>
          <cell r="AH1430">
            <v>0</v>
          </cell>
          <cell r="AI1430">
            <v>1</v>
          </cell>
          <cell r="AJ1430">
            <v>0</v>
          </cell>
          <cell r="AK1430">
            <v>624000</v>
          </cell>
          <cell r="AL1430">
            <v>4.0000000000000036E-2</v>
          </cell>
          <cell r="AM1430">
            <v>75088.159446678037</v>
          </cell>
          <cell r="AN1430">
            <v>2888.0061325645365</v>
          </cell>
          <cell r="AO1430">
            <v>-0.376</v>
          </cell>
          <cell r="AQ1430">
            <v>350000</v>
          </cell>
          <cell r="AR1430">
            <v>2500000</v>
          </cell>
          <cell r="AS1430">
            <v>0.11</v>
          </cell>
          <cell r="AT1430">
            <v>1</v>
          </cell>
          <cell r="AU1430">
            <v>0</v>
          </cell>
          <cell r="AV1430">
            <v>624000</v>
          </cell>
          <cell r="AW1430">
            <v>75088.159446678037</v>
          </cell>
          <cell r="AX1430">
            <v>4.0000000000000036E-2</v>
          </cell>
          <cell r="AY1430">
            <v>2888.0061325645365</v>
          </cell>
          <cell r="AZ1430" t="str">
            <v>commission</v>
          </cell>
          <cell r="BA1430" t="str">
            <v>commissionEligible</v>
          </cell>
          <cell r="BB1430" t="str">
            <v>commissionSweden</v>
          </cell>
          <cell r="BC1430" t="str">
            <v xml:space="preserve">commissionSweden </v>
          </cell>
          <cell r="BH1430">
            <v>3</v>
          </cell>
        </row>
        <row r="1431">
          <cell r="B1431">
            <v>13388</v>
          </cell>
          <cell r="C1431">
            <v>8407</v>
          </cell>
          <cell r="D1431">
            <v>173749</v>
          </cell>
          <cell r="E1431" t="str">
            <v>David Azoulay</v>
          </cell>
          <cell r="F1431" t="str">
            <v>Security Engineer</v>
          </cell>
          <cell r="G1431" t="str">
            <v>Employee</v>
          </cell>
          <cell r="H1431" t="str">
            <v>EMEA Sales</v>
          </cell>
          <cell r="I1431" t="str">
            <v>TEL-AVIV</v>
          </cell>
          <cell r="J1431" t="str">
            <v>Israel</v>
          </cell>
          <cell r="K1431">
            <v>42107</v>
          </cell>
          <cell r="L1431" t="str">
            <v>IL</v>
          </cell>
          <cell r="M1431" t="str">
            <v>E51P</v>
          </cell>
          <cell r="N1431" t="str">
            <v>E</v>
          </cell>
          <cell r="O1431" t="str">
            <v>5</v>
          </cell>
          <cell r="P1431" t="str">
            <v>Regular</v>
          </cell>
          <cell r="R1431">
            <v>1</v>
          </cell>
          <cell r="U1431" t="str">
            <v>ILS</v>
          </cell>
          <cell r="V1431" t="str">
            <v>EMEA Sales</v>
          </cell>
          <cell r="W1431" t="str">
            <v>Bruno Darmon</v>
          </cell>
          <cell r="Y1431" t="str">
            <v>Eligible</v>
          </cell>
          <cell r="Z1431">
            <v>29000</v>
          </cell>
          <cell r="AA1431">
            <v>106912.44239631337</v>
          </cell>
          <cell r="AB1431">
            <v>29000</v>
          </cell>
          <cell r="AC1431">
            <v>106912.44239631337</v>
          </cell>
          <cell r="AD1431">
            <v>3</v>
          </cell>
          <cell r="AE1431" t="str">
            <v>E51</v>
          </cell>
          <cell r="AF1431">
            <v>23000</v>
          </cell>
          <cell r="AG1431">
            <v>34000</v>
          </cell>
          <cell r="AH1431">
            <v>0.54</v>
          </cell>
          <cell r="AI1431">
            <v>3</v>
          </cell>
          <cell r="AJ1431">
            <v>0</v>
          </cell>
          <cell r="AK1431">
            <v>29580</v>
          </cell>
          <cell r="AL1431">
            <v>2.0000000000000018E-2</v>
          </cell>
          <cell r="AM1431">
            <v>109050.69124423963</v>
          </cell>
          <cell r="AN1431">
            <v>2138.2488479262538</v>
          </cell>
          <cell r="AO1431">
            <v>-0.13</v>
          </cell>
          <cell r="AQ1431">
            <v>6500</v>
          </cell>
          <cell r="AR1431">
            <v>86000</v>
          </cell>
          <cell r="AS1431">
            <v>0.28000000000000003</v>
          </cell>
          <cell r="AT1431">
            <v>1</v>
          </cell>
          <cell r="AU1431">
            <v>0</v>
          </cell>
          <cell r="AV1431">
            <v>29580</v>
          </cell>
          <cell r="AW1431">
            <v>109050.69124423963</v>
          </cell>
          <cell r="AX1431">
            <v>2.0000000000000018E-2</v>
          </cell>
          <cell r="AY1431">
            <v>2138.2488479262538</v>
          </cell>
          <cell r="AZ1431" t="str">
            <v>commission</v>
          </cell>
          <cell r="BA1431" t="str">
            <v>commissionEligible</v>
          </cell>
          <cell r="BB1431" t="str">
            <v>commissionIsrael</v>
          </cell>
          <cell r="BC1431" t="str">
            <v xml:space="preserve">commissionIsrael </v>
          </cell>
          <cell r="BH1431">
            <v>4</v>
          </cell>
        </row>
        <row r="1432">
          <cell r="B1432">
            <v>4653</v>
          </cell>
          <cell r="C1432">
            <v>30053</v>
          </cell>
          <cell r="E1432" t="str">
            <v>Dirk Berger</v>
          </cell>
          <cell r="F1432" t="str">
            <v>SE Manager Channel, Telco, TAM</v>
          </cell>
          <cell r="G1432" t="str">
            <v>Employee</v>
          </cell>
          <cell r="H1432" t="str">
            <v>EMEA Sales</v>
          </cell>
          <cell r="I1432" t="str">
            <v>COLOGNE</v>
          </cell>
          <cell r="J1432" t="str">
            <v>Germany</v>
          </cell>
          <cell r="K1432">
            <v>38139</v>
          </cell>
          <cell r="L1432" t="str">
            <v>EMEA</v>
          </cell>
          <cell r="M1432" t="str">
            <v>E41M</v>
          </cell>
          <cell r="N1432" t="str">
            <v>E</v>
          </cell>
          <cell r="O1432" t="str">
            <v>4</v>
          </cell>
          <cell r="P1432" t="str">
            <v>Regular</v>
          </cell>
          <cell r="R1432">
            <v>1</v>
          </cell>
          <cell r="U1432" t="str">
            <v>EUR</v>
          </cell>
          <cell r="V1432" t="str">
            <v>EMEA Sales</v>
          </cell>
          <cell r="W1432" t="str">
            <v>Bruno Darmon</v>
          </cell>
          <cell r="Y1432" t="str">
            <v>Eligible</v>
          </cell>
          <cell r="Z1432">
            <v>129600</v>
          </cell>
          <cell r="AA1432">
            <v>157560.62839702636</v>
          </cell>
          <cell r="AB1432">
            <v>129600</v>
          </cell>
          <cell r="AC1432">
            <v>157560.62839702636</v>
          </cell>
          <cell r="AD1432">
            <v>4</v>
          </cell>
          <cell r="AE1432" t="str">
            <v>E41</v>
          </cell>
          <cell r="AF1432">
            <v>90000</v>
          </cell>
          <cell r="AG1432">
            <v>135000</v>
          </cell>
          <cell r="AH1432">
            <v>0.88</v>
          </cell>
          <cell r="AI1432">
            <v>5</v>
          </cell>
          <cell r="AJ1432">
            <v>0</v>
          </cell>
          <cell r="AK1432">
            <v>132192</v>
          </cell>
          <cell r="AL1432">
            <v>2.0000000000000018E-2</v>
          </cell>
          <cell r="AM1432">
            <v>160711.84096496689</v>
          </cell>
          <cell r="AN1432">
            <v>3151.212567940529</v>
          </cell>
          <cell r="AO1432">
            <v>-2.0800000000000041E-2</v>
          </cell>
          <cell r="AQ1432">
            <v>58500</v>
          </cell>
          <cell r="AR1432">
            <v>390000</v>
          </cell>
          <cell r="AS1432">
            <v>0.21</v>
          </cell>
          <cell r="AT1432">
            <v>1</v>
          </cell>
          <cell r="AU1432">
            <v>0</v>
          </cell>
          <cell r="AV1432">
            <v>132192</v>
          </cell>
          <cell r="AW1432">
            <v>160711.84096496689</v>
          </cell>
          <cell r="AX1432">
            <v>2.0000000000000018E-2</v>
          </cell>
          <cell r="AY1432">
            <v>3151.212567940529</v>
          </cell>
          <cell r="AZ1432" t="str">
            <v>commission</v>
          </cell>
          <cell r="BA1432" t="str">
            <v>commissionEligible</v>
          </cell>
          <cell r="BB1432" t="str">
            <v>commissionGermany</v>
          </cell>
          <cell r="BC1432" t="str">
            <v xml:space="preserve">commissionGermany </v>
          </cell>
          <cell r="BH1432">
            <v>3</v>
          </cell>
        </row>
        <row r="1433">
          <cell r="B1433">
            <v>10817</v>
          </cell>
          <cell r="C1433">
            <v>90124</v>
          </cell>
          <cell r="D1433">
            <v>4225</v>
          </cell>
          <cell r="E1433" t="str">
            <v>Dmitry Kudra</v>
          </cell>
          <cell r="F1433" t="str">
            <v>Security Engineer</v>
          </cell>
          <cell r="G1433" t="str">
            <v>Employee</v>
          </cell>
          <cell r="H1433" t="str">
            <v>EMEA Sales</v>
          </cell>
          <cell r="I1433" t="str">
            <v>MOSCOW</v>
          </cell>
          <cell r="J1433" t="str">
            <v>Russian Federation</v>
          </cell>
          <cell r="K1433">
            <v>41260</v>
          </cell>
          <cell r="L1433" t="str">
            <v>EMEA</v>
          </cell>
          <cell r="M1433" t="str">
            <v>E41P</v>
          </cell>
          <cell r="N1433" t="str">
            <v>E</v>
          </cell>
          <cell r="O1433" t="str">
            <v>4</v>
          </cell>
          <cell r="P1433" t="str">
            <v>Regular</v>
          </cell>
          <cell r="R1433">
            <v>1</v>
          </cell>
          <cell r="U1433" t="str">
            <v>RUB</v>
          </cell>
          <cell r="V1433" t="str">
            <v>EMEA Sales</v>
          </cell>
          <cell r="W1433" t="str">
            <v>Bruno Darmon</v>
          </cell>
          <cell r="Y1433" t="str">
            <v>Eligible</v>
          </cell>
          <cell r="Z1433">
            <v>3700000</v>
          </cell>
          <cell r="AA1433">
            <v>49307.307258930246</v>
          </cell>
          <cell r="AB1433">
            <v>3700000</v>
          </cell>
          <cell r="AC1433">
            <v>49307.307258930246</v>
          </cell>
          <cell r="AD1433">
            <v>3</v>
          </cell>
          <cell r="AE1433" t="str">
            <v>E41</v>
          </cell>
          <cell r="AF1433">
            <v>2600000</v>
          </cell>
          <cell r="AG1433">
            <v>5500000</v>
          </cell>
          <cell r="AH1433">
            <v>0.37</v>
          </cell>
          <cell r="AI1433">
            <v>2</v>
          </cell>
          <cell r="AJ1433">
            <v>0</v>
          </cell>
          <cell r="AK1433">
            <v>3811000</v>
          </cell>
          <cell r="AL1433">
            <v>3.0000000000000027E-2</v>
          </cell>
          <cell r="AM1433">
            <v>50786.526476698156</v>
          </cell>
          <cell r="AN1433">
            <v>1479.2192177679099</v>
          </cell>
          <cell r="AO1433">
            <v>-0.30709090909090908</v>
          </cell>
          <cell r="AQ1433">
            <v>1895000</v>
          </cell>
          <cell r="AR1433">
            <v>15902200</v>
          </cell>
          <cell r="AS1433">
            <v>0.12</v>
          </cell>
          <cell r="AT1433">
            <v>1</v>
          </cell>
          <cell r="AU1433">
            <v>0</v>
          </cell>
          <cell r="AV1433">
            <v>3811000</v>
          </cell>
          <cell r="AW1433">
            <v>50786.526476698156</v>
          </cell>
          <cell r="AX1433">
            <v>3.0000000000000027E-2</v>
          </cell>
          <cell r="AY1433">
            <v>1479.2192177679099</v>
          </cell>
          <cell r="AZ1433" t="str">
            <v>commission</v>
          </cell>
          <cell r="BA1433" t="str">
            <v>commissionEligible</v>
          </cell>
          <cell r="BB1433" t="str">
            <v>commissionRussian Federation</v>
          </cell>
          <cell r="BC1433" t="str">
            <v xml:space="preserve">commissionRussian Federation </v>
          </cell>
          <cell r="BH1433">
            <v>3</v>
          </cell>
        </row>
        <row r="1434">
          <cell r="B1434">
            <v>12375</v>
          </cell>
          <cell r="C1434">
            <v>7412</v>
          </cell>
          <cell r="D1434">
            <v>41694</v>
          </cell>
          <cell r="E1434" t="str">
            <v>Eli Sisso</v>
          </cell>
          <cell r="F1434" t="str">
            <v>SE Team Leader</v>
          </cell>
          <cell r="G1434" t="str">
            <v>Employee</v>
          </cell>
          <cell r="H1434" t="str">
            <v>EMEA Sales</v>
          </cell>
          <cell r="I1434" t="str">
            <v>TEL-AVIV</v>
          </cell>
          <cell r="J1434" t="str">
            <v>Israel</v>
          </cell>
          <cell r="K1434">
            <v>41862</v>
          </cell>
          <cell r="L1434" t="str">
            <v>IL</v>
          </cell>
          <cell r="M1434" t="str">
            <v>E41M</v>
          </cell>
          <cell r="N1434" t="str">
            <v>E</v>
          </cell>
          <cell r="O1434" t="str">
            <v>4</v>
          </cell>
          <cell r="P1434" t="str">
            <v>Regular</v>
          </cell>
          <cell r="R1434">
            <v>1</v>
          </cell>
          <cell r="U1434" t="str">
            <v>ILS</v>
          </cell>
          <cell r="V1434" t="str">
            <v>EMEA Sales</v>
          </cell>
          <cell r="W1434" t="str">
            <v>Bruno Darmon</v>
          </cell>
          <cell r="Y1434" t="str">
            <v>Eligible</v>
          </cell>
          <cell r="Z1434">
            <v>40000</v>
          </cell>
          <cell r="AA1434">
            <v>147465.43778801843</v>
          </cell>
          <cell r="AB1434">
            <v>40000</v>
          </cell>
          <cell r="AC1434">
            <v>147465.43778801843</v>
          </cell>
          <cell r="AD1434">
            <v>3</v>
          </cell>
          <cell r="AE1434" t="str">
            <v>E41</v>
          </cell>
          <cell r="AF1434">
            <v>28000</v>
          </cell>
          <cell r="AG1434">
            <v>40000</v>
          </cell>
          <cell r="AH1434">
            <v>1</v>
          </cell>
          <cell r="AI1434">
            <v>5</v>
          </cell>
          <cell r="AJ1434">
            <v>0</v>
          </cell>
          <cell r="AK1434">
            <v>40000</v>
          </cell>
          <cell r="AL1434">
            <v>0</v>
          </cell>
          <cell r="AM1434">
            <v>147465.43778801843</v>
          </cell>
          <cell r="AN1434">
            <v>0</v>
          </cell>
          <cell r="AO1434">
            <v>0</v>
          </cell>
          <cell r="AP1434" t="str">
            <v>At the top of the range</v>
          </cell>
          <cell r="AQ1434">
            <v>6500</v>
          </cell>
          <cell r="AR1434">
            <v>86000</v>
          </cell>
          <cell r="AS1434">
            <v>0.42</v>
          </cell>
          <cell r="AT1434">
            <v>1</v>
          </cell>
          <cell r="AU1434">
            <v>0</v>
          </cell>
          <cell r="AV1434">
            <v>40000</v>
          </cell>
          <cell r="AW1434">
            <v>147465.43778801843</v>
          </cell>
          <cell r="AX1434">
            <v>0</v>
          </cell>
          <cell r="AY1434">
            <v>0</v>
          </cell>
          <cell r="AZ1434" t="str">
            <v>commission</v>
          </cell>
          <cell r="BA1434" t="str">
            <v>commissionEligible</v>
          </cell>
          <cell r="BB1434" t="str">
            <v>commissionIsrael</v>
          </cell>
          <cell r="BC1434" t="str">
            <v xml:space="preserve">commissionIsrael </v>
          </cell>
          <cell r="BH1434">
            <v>4</v>
          </cell>
        </row>
        <row r="1435">
          <cell r="B1435">
            <v>14976</v>
          </cell>
          <cell r="C1435">
            <v>9918</v>
          </cell>
          <cell r="D1435">
            <v>199900</v>
          </cell>
          <cell r="E1435" t="str">
            <v>Emmanuel Caboor</v>
          </cell>
          <cell r="F1435" t="str">
            <v>Security Engineer</v>
          </cell>
          <cell r="G1435" t="str">
            <v>Employee</v>
          </cell>
          <cell r="H1435" t="str">
            <v>EMEA Sales</v>
          </cell>
          <cell r="I1435" t="str">
            <v>PARIS</v>
          </cell>
          <cell r="J1435" t="str">
            <v>France</v>
          </cell>
          <cell r="K1435">
            <v>42478</v>
          </cell>
          <cell r="L1435" t="str">
            <v>EMEA</v>
          </cell>
          <cell r="M1435" t="str">
            <v>E41P</v>
          </cell>
          <cell r="N1435" t="str">
            <v>E</v>
          </cell>
          <cell r="O1435" t="str">
            <v>4</v>
          </cell>
          <cell r="P1435" t="str">
            <v>Regular</v>
          </cell>
          <cell r="R1435">
            <v>1</v>
          </cell>
          <cell r="U1435" t="str">
            <v>EUR</v>
          </cell>
          <cell r="V1435" t="str">
            <v>EMEA Sales</v>
          </cell>
          <cell r="W1435" t="str">
            <v>Bruno Darmon</v>
          </cell>
          <cell r="Y1435" t="str">
            <v>Eligible</v>
          </cell>
          <cell r="Z1435">
            <v>100940</v>
          </cell>
          <cell r="AA1435">
            <v>122717.35980243704</v>
          </cell>
          <cell r="AB1435">
            <v>100940</v>
          </cell>
          <cell r="AC1435">
            <v>122717.35980243704</v>
          </cell>
          <cell r="AD1435">
            <v>3</v>
          </cell>
          <cell r="AE1435" t="str">
            <v>E41</v>
          </cell>
          <cell r="AF1435">
            <v>90000</v>
          </cell>
          <cell r="AG1435">
            <v>130000</v>
          </cell>
          <cell r="AH1435">
            <v>0.27</v>
          </cell>
          <cell r="AI1435">
            <v>2</v>
          </cell>
          <cell r="AJ1435">
            <v>0</v>
          </cell>
          <cell r="AK1435">
            <v>103968.2</v>
          </cell>
          <cell r="AL1435">
            <v>3.0000000000000027E-2</v>
          </cell>
          <cell r="AM1435">
            <v>126398.88059651016</v>
          </cell>
          <cell r="AN1435">
            <v>3681.5207940731198</v>
          </cell>
          <cell r="AO1435">
            <v>-0.20024461538461535</v>
          </cell>
          <cell r="AQ1435">
            <v>43000</v>
          </cell>
          <cell r="AR1435">
            <v>305000</v>
          </cell>
          <cell r="AS1435">
            <v>0.22</v>
          </cell>
          <cell r="AT1435">
            <v>1</v>
          </cell>
          <cell r="AU1435">
            <v>0</v>
          </cell>
          <cell r="AV1435">
            <v>103968.2</v>
          </cell>
          <cell r="AW1435">
            <v>126398.88059651016</v>
          </cell>
          <cell r="AX1435">
            <v>3.0000000000000027E-2</v>
          </cell>
          <cell r="AY1435">
            <v>3681.5207940731198</v>
          </cell>
          <cell r="AZ1435" t="str">
            <v>commission</v>
          </cell>
          <cell r="BA1435" t="str">
            <v>commissionEligible</v>
          </cell>
          <cell r="BB1435" t="str">
            <v>commissionFrance</v>
          </cell>
          <cell r="BC1435" t="str">
            <v xml:space="preserve">commissionFrance </v>
          </cell>
          <cell r="BH1435">
            <v>3</v>
          </cell>
        </row>
        <row r="1436">
          <cell r="B1436">
            <v>17085</v>
          </cell>
          <cell r="C1436">
            <v>11996</v>
          </cell>
          <cell r="D1436">
            <v>229404</v>
          </cell>
          <cell r="E1436" t="str">
            <v>Engin Kacar</v>
          </cell>
          <cell r="F1436" t="str">
            <v>Security Engineer</v>
          </cell>
          <cell r="G1436" t="str">
            <v>Employee</v>
          </cell>
          <cell r="H1436" t="str">
            <v>EMEA Sales</v>
          </cell>
          <cell r="I1436" t="str">
            <v>COPENHAGEN</v>
          </cell>
          <cell r="J1436" t="str">
            <v>Denmark</v>
          </cell>
          <cell r="K1436">
            <v>43023</v>
          </cell>
          <cell r="L1436" t="str">
            <v>EMEA</v>
          </cell>
          <cell r="M1436" t="str">
            <v>E51P</v>
          </cell>
          <cell r="N1436" t="str">
            <v>E</v>
          </cell>
          <cell r="O1436" t="str">
            <v>5</v>
          </cell>
          <cell r="P1436" t="str">
            <v>Regular</v>
          </cell>
          <cell r="R1436">
            <v>1</v>
          </cell>
          <cell r="U1436" t="str">
            <v>DKK</v>
          </cell>
          <cell r="V1436" t="str">
            <v>EMEA Sales</v>
          </cell>
          <cell r="W1436" t="str">
            <v>Bruno Darmon</v>
          </cell>
          <cell r="Y1436" t="str">
            <v>Eligible</v>
          </cell>
          <cell r="Z1436">
            <v>650000</v>
          </cell>
          <cell r="AA1436">
            <v>106229.66192755126</v>
          </cell>
          <cell r="AB1436">
            <v>650000</v>
          </cell>
          <cell r="AC1436">
            <v>106229.66192755126</v>
          </cell>
          <cell r="AD1436">
            <v>3</v>
          </cell>
          <cell r="AE1436" t="str">
            <v>E51</v>
          </cell>
          <cell r="AF1436">
            <v>625000</v>
          </cell>
          <cell r="AG1436">
            <v>950000</v>
          </cell>
          <cell r="AH1436">
            <v>7.0000000000000007E-2</v>
          </cell>
          <cell r="AI1436">
            <v>1</v>
          </cell>
          <cell r="AJ1436">
            <v>0</v>
          </cell>
          <cell r="AK1436">
            <v>676000</v>
          </cell>
          <cell r="AL1436">
            <v>4.0000000000000036E-2</v>
          </cell>
          <cell r="AM1436">
            <v>110478.84840465331</v>
          </cell>
          <cell r="AN1436">
            <v>4249.1864771020482</v>
          </cell>
          <cell r="AO1436">
            <v>-0.28842105263157891</v>
          </cell>
          <cell r="AQ1436">
            <v>420000</v>
          </cell>
          <cell r="AR1436">
            <v>2266000</v>
          </cell>
          <cell r="AS1436">
            <v>0.12</v>
          </cell>
          <cell r="AT1436">
            <v>1</v>
          </cell>
          <cell r="AU1436">
            <v>0</v>
          </cell>
          <cell r="AV1436">
            <v>676000</v>
          </cell>
          <cell r="AW1436">
            <v>110478.84840465331</v>
          </cell>
          <cell r="AX1436">
            <v>4.0000000000000036E-2</v>
          </cell>
          <cell r="AY1436">
            <v>4249.1864771020482</v>
          </cell>
          <cell r="AZ1436" t="str">
            <v>commission</v>
          </cell>
          <cell r="BA1436" t="str">
            <v>commissionEligible</v>
          </cell>
          <cell r="BB1436" t="str">
            <v>commissionDenmark</v>
          </cell>
          <cell r="BC1436" t="str">
            <v xml:space="preserve">commissionDenmark </v>
          </cell>
          <cell r="BH1436">
            <v>4</v>
          </cell>
        </row>
        <row r="1437">
          <cell r="B1437">
            <v>3918</v>
          </cell>
          <cell r="C1437">
            <v>923</v>
          </cell>
          <cell r="E1437" t="str">
            <v>Eran Nafusi</v>
          </cell>
          <cell r="F1437" t="str">
            <v>SE Manager, Middle East</v>
          </cell>
          <cell r="G1437" t="str">
            <v>Employee</v>
          </cell>
          <cell r="H1437" t="str">
            <v>EMEA Sales</v>
          </cell>
          <cell r="I1437" t="str">
            <v>TEL-AVIV</v>
          </cell>
          <cell r="J1437" t="str">
            <v>Israel</v>
          </cell>
          <cell r="K1437">
            <v>37537</v>
          </cell>
          <cell r="L1437" t="str">
            <v>IL</v>
          </cell>
          <cell r="M1437" t="str">
            <v>E31M</v>
          </cell>
          <cell r="N1437" t="str">
            <v>E</v>
          </cell>
          <cell r="O1437" t="str">
            <v>3</v>
          </cell>
          <cell r="P1437" t="str">
            <v>Regular</v>
          </cell>
          <cell r="R1437">
            <v>1</v>
          </cell>
          <cell r="U1437" t="str">
            <v>ILS</v>
          </cell>
          <cell r="V1437" t="str">
            <v>EMEA Sales</v>
          </cell>
          <cell r="W1437" t="str">
            <v>Bruno Darmon</v>
          </cell>
          <cell r="Y1437" t="str">
            <v>Eligible</v>
          </cell>
          <cell r="Z1437">
            <v>48000</v>
          </cell>
          <cell r="AA1437">
            <v>176958.52534562213</v>
          </cell>
          <cell r="AB1437">
            <v>48000</v>
          </cell>
          <cell r="AC1437">
            <v>176958.52534562213</v>
          </cell>
          <cell r="AD1437">
            <v>4</v>
          </cell>
          <cell r="AE1437" t="str">
            <v>E31</v>
          </cell>
          <cell r="AF1437">
            <v>35000</v>
          </cell>
          <cell r="AG1437">
            <v>53000</v>
          </cell>
          <cell r="AH1437">
            <v>0.72</v>
          </cell>
          <cell r="AI1437">
            <v>4</v>
          </cell>
          <cell r="AJ1437">
            <v>0</v>
          </cell>
          <cell r="AK1437">
            <v>49440</v>
          </cell>
          <cell r="AL1437">
            <v>3.0000000000000027E-2</v>
          </cell>
          <cell r="AM1437">
            <v>182267.28110599078</v>
          </cell>
          <cell r="AN1437">
            <v>5308.7557603686582</v>
          </cell>
          <cell r="AO1437">
            <v>-6.7169811320754724E-2</v>
          </cell>
          <cell r="AQ1437">
            <v>6500</v>
          </cell>
          <cell r="AR1437">
            <v>86000</v>
          </cell>
          <cell r="AS1437">
            <v>0.52</v>
          </cell>
          <cell r="AT1437">
            <v>1</v>
          </cell>
          <cell r="AU1437">
            <v>0</v>
          </cell>
          <cell r="AV1437">
            <v>49440</v>
          </cell>
          <cell r="AW1437">
            <v>182267.28110599078</v>
          </cell>
          <cell r="AX1437">
            <v>3.0000000000000027E-2</v>
          </cell>
          <cell r="AY1437">
            <v>5308.7557603686582</v>
          </cell>
          <cell r="AZ1437" t="str">
            <v>commission</v>
          </cell>
          <cell r="BA1437" t="str">
            <v>commissionEligible</v>
          </cell>
          <cell r="BB1437" t="str">
            <v>commissionIsrael</v>
          </cell>
          <cell r="BC1437" t="str">
            <v xml:space="preserve">commissionIsrael </v>
          </cell>
          <cell r="BH1437">
            <v>4</v>
          </cell>
        </row>
        <row r="1438">
          <cell r="B1438">
            <v>17473</v>
          </cell>
          <cell r="C1438">
            <v>12489</v>
          </cell>
          <cell r="D1438">
            <v>141323</v>
          </cell>
          <cell r="E1438" t="str">
            <v>Eric Schefstrom</v>
          </cell>
          <cell r="F1438" t="str">
            <v>Security Engineer</v>
          </cell>
          <cell r="G1438" t="str">
            <v>Employee</v>
          </cell>
          <cell r="H1438" t="str">
            <v>EMEA Sales</v>
          </cell>
          <cell r="I1438" t="str">
            <v>OSLO</v>
          </cell>
          <cell r="J1438" t="str">
            <v>Norway</v>
          </cell>
          <cell r="K1438">
            <v>43160</v>
          </cell>
          <cell r="L1438" t="str">
            <v>EMEA</v>
          </cell>
          <cell r="M1438" t="str">
            <v>E51P</v>
          </cell>
          <cell r="N1438" t="str">
            <v>E</v>
          </cell>
          <cell r="O1438" t="str">
            <v>5</v>
          </cell>
          <cell r="P1438" t="str">
            <v>Regular</v>
          </cell>
          <cell r="R1438">
            <v>1</v>
          </cell>
          <cell r="U1438" t="str">
            <v>NOK</v>
          </cell>
          <cell r="V1438" t="str">
            <v>EMEA Sales</v>
          </cell>
          <cell r="W1438" t="str">
            <v>Bruno Darmon</v>
          </cell>
          <cell r="Y1438" t="str">
            <v>Eligible</v>
          </cell>
          <cell r="Z1438">
            <v>810000</v>
          </cell>
          <cell r="AA1438">
            <v>94677.202228143869</v>
          </cell>
          <cell r="AB1438">
            <v>810000</v>
          </cell>
          <cell r="AC1438">
            <v>94677.202228143869</v>
          </cell>
          <cell r="AD1438">
            <v>2</v>
          </cell>
          <cell r="AE1438" t="str">
            <v>E51</v>
          </cell>
          <cell r="AF1438">
            <v>750000</v>
          </cell>
          <cell r="AG1438">
            <v>1000000</v>
          </cell>
          <cell r="AH1438">
            <v>0.24</v>
          </cell>
          <cell r="AI1438">
            <v>2</v>
          </cell>
          <cell r="AJ1438">
            <v>0</v>
          </cell>
          <cell r="AK1438">
            <v>810000</v>
          </cell>
          <cell r="AL1438">
            <v>0</v>
          </cell>
          <cell r="AM1438">
            <v>94677.202228143869</v>
          </cell>
          <cell r="AN1438">
            <v>0</v>
          </cell>
          <cell r="AO1438">
            <v>-0.18999999999999995</v>
          </cell>
          <cell r="AP1438" t="str">
            <v>Rated 2 - no recommendation</v>
          </cell>
          <cell r="AQ1438">
            <v>680000</v>
          </cell>
          <cell r="AR1438">
            <v>1857950</v>
          </cell>
          <cell r="AS1438">
            <v>0.11</v>
          </cell>
          <cell r="AT1438">
            <v>1</v>
          </cell>
          <cell r="AU1438">
            <v>0</v>
          </cell>
          <cell r="AV1438">
            <v>810000</v>
          </cell>
          <cell r="AW1438">
            <v>94677.202228143869</v>
          </cell>
          <cell r="AX1438">
            <v>0</v>
          </cell>
          <cell r="AY1438">
            <v>0</v>
          </cell>
          <cell r="AZ1438" t="str">
            <v>commission</v>
          </cell>
          <cell r="BA1438" t="str">
            <v>commissionEligible</v>
          </cell>
          <cell r="BB1438" t="str">
            <v>commissionNorway</v>
          </cell>
          <cell r="BC1438" t="str">
            <v xml:space="preserve">commissionNorway </v>
          </cell>
          <cell r="BH1438">
            <v>2</v>
          </cell>
        </row>
        <row r="1439">
          <cell r="B1439">
            <v>19543</v>
          </cell>
          <cell r="C1439">
            <v>14601</v>
          </cell>
          <cell r="D1439">
            <v>185740</v>
          </cell>
          <cell r="E1439" t="str">
            <v>Fabrizia Vollenweider</v>
          </cell>
          <cell r="F1439" t="str">
            <v>Security Engineer</v>
          </cell>
          <cell r="G1439" t="str">
            <v>Employee</v>
          </cell>
          <cell r="H1439" t="str">
            <v>EMEA Sales</v>
          </cell>
          <cell r="I1439" t="str">
            <v>ZURICH</v>
          </cell>
          <cell r="J1439" t="str">
            <v>Switzerland</v>
          </cell>
          <cell r="K1439">
            <v>43527</v>
          </cell>
          <cell r="L1439" t="str">
            <v>EMEA</v>
          </cell>
          <cell r="M1439" t="str">
            <v>E51P</v>
          </cell>
          <cell r="N1439" t="str">
            <v>E</v>
          </cell>
          <cell r="O1439" t="str">
            <v>5</v>
          </cell>
          <cell r="P1439" t="str">
            <v>EL</v>
          </cell>
          <cell r="Q1439" t="str">
            <v>SE 2019 Switzerland</v>
          </cell>
          <cell r="R1439">
            <v>1</v>
          </cell>
          <cell r="U1439" t="str">
            <v>CHF</v>
          </cell>
          <cell r="V1439" t="str">
            <v>EMEA Sales</v>
          </cell>
          <cell r="W1439" t="str">
            <v>Bruno Darmon</v>
          </cell>
          <cell r="Y1439" t="str">
            <v>Eligible</v>
          </cell>
          <cell r="Z1439">
            <v>115000</v>
          </cell>
          <cell r="AA1439">
            <v>129734.8751167134</v>
          </cell>
          <cell r="AB1439">
            <v>140000</v>
          </cell>
          <cell r="AC1439">
            <v>157938.10883773805</v>
          </cell>
          <cell r="AD1439">
            <v>4</v>
          </cell>
          <cell r="AE1439" t="str">
            <v>E51</v>
          </cell>
          <cell r="AF1439">
            <v>120000</v>
          </cell>
          <cell r="AG1439">
            <v>180000</v>
          </cell>
          <cell r="AH1439">
            <v>0</v>
          </cell>
          <cell r="AI1439">
            <v>1</v>
          </cell>
          <cell r="AJ1439">
            <v>140000</v>
          </cell>
          <cell r="AK1439">
            <v>140000</v>
          </cell>
          <cell r="AL1439">
            <v>0</v>
          </cell>
          <cell r="AM1439">
            <v>157938.10883773805</v>
          </cell>
          <cell r="AN1439">
            <v>0</v>
          </cell>
          <cell r="AO1439">
            <v>-0.22222222222222221</v>
          </cell>
          <cell r="AP1439" t="str">
            <v>EL</v>
          </cell>
          <cell r="AQ1439">
            <v>99300</v>
          </cell>
          <cell r="AR1439">
            <v>380000</v>
          </cell>
          <cell r="AS1439">
            <v>0.14000000000000001</v>
          </cell>
          <cell r="AT1439">
            <v>1</v>
          </cell>
          <cell r="AU1439">
            <v>0</v>
          </cell>
          <cell r="AV1439">
            <v>140000</v>
          </cell>
          <cell r="AW1439">
            <v>157938.10883773805</v>
          </cell>
          <cell r="AX1439">
            <v>0</v>
          </cell>
          <cell r="AY1439">
            <v>0</v>
          </cell>
          <cell r="AZ1439" t="str">
            <v>commission</v>
          </cell>
          <cell r="BA1439" t="str">
            <v>commissionEligible</v>
          </cell>
          <cell r="BB1439" t="str">
            <v>commissionSwitzerland</v>
          </cell>
          <cell r="BC1439" t="str">
            <v xml:space="preserve">commissionSwitzerland </v>
          </cell>
          <cell r="BH1439">
            <v>4</v>
          </cell>
        </row>
        <row r="1440">
          <cell r="B1440">
            <v>11288</v>
          </cell>
          <cell r="C1440">
            <v>4040</v>
          </cell>
          <cell r="E1440" t="str">
            <v>Fabrizio Lingi</v>
          </cell>
          <cell r="F1440" t="str">
            <v>Security Engineer</v>
          </cell>
          <cell r="G1440" t="str">
            <v>Employee</v>
          </cell>
          <cell r="H1440" t="str">
            <v>EMEA Sales</v>
          </cell>
          <cell r="I1440" t="str">
            <v>ROME</v>
          </cell>
          <cell r="J1440" t="str">
            <v>Italy</v>
          </cell>
          <cell r="K1440">
            <v>41456</v>
          </cell>
          <cell r="L1440" t="str">
            <v>EMEA</v>
          </cell>
          <cell r="M1440" t="str">
            <v>E41P</v>
          </cell>
          <cell r="N1440" t="str">
            <v>E</v>
          </cell>
          <cell r="O1440" t="str">
            <v>4</v>
          </cell>
          <cell r="P1440" t="str">
            <v>Regular</v>
          </cell>
          <cell r="R1440">
            <v>1</v>
          </cell>
          <cell r="U1440" t="str">
            <v>EUR</v>
          </cell>
          <cell r="V1440" t="str">
            <v>EMEA Sales</v>
          </cell>
          <cell r="W1440" t="str">
            <v>Bruno Darmon</v>
          </cell>
          <cell r="Y1440" t="str">
            <v>Eligible</v>
          </cell>
          <cell r="Z1440">
            <v>90000</v>
          </cell>
          <cell r="AA1440">
            <v>109417.10305349053</v>
          </cell>
          <cell r="AB1440">
            <v>90000</v>
          </cell>
          <cell r="AC1440">
            <v>109417.10305349053</v>
          </cell>
          <cell r="AD1440">
            <v>2</v>
          </cell>
          <cell r="AE1440" t="str">
            <v>E41</v>
          </cell>
          <cell r="AF1440">
            <v>85000</v>
          </cell>
          <cell r="AG1440">
            <v>130000</v>
          </cell>
          <cell r="AH1440">
            <v>0.11</v>
          </cell>
          <cell r="AI1440">
            <v>1</v>
          </cell>
          <cell r="AJ1440">
            <v>0</v>
          </cell>
          <cell r="AK1440">
            <v>90000</v>
          </cell>
          <cell r="AL1440">
            <v>0</v>
          </cell>
          <cell r="AM1440">
            <v>109417.10305349053</v>
          </cell>
          <cell r="AN1440">
            <v>0</v>
          </cell>
          <cell r="AO1440">
            <v>-0.30769230769230771</v>
          </cell>
          <cell r="AP1440" t="str">
            <v>Rated 2 - no recommendation</v>
          </cell>
          <cell r="AQ1440">
            <v>39120</v>
          </cell>
          <cell r="AR1440">
            <v>330000</v>
          </cell>
          <cell r="AS1440">
            <v>0.17</v>
          </cell>
          <cell r="AT1440">
            <v>1</v>
          </cell>
          <cell r="AU1440">
            <v>0</v>
          </cell>
          <cell r="AV1440">
            <v>90000</v>
          </cell>
          <cell r="AW1440">
            <v>109417.10305349053</v>
          </cell>
          <cell r="AX1440">
            <v>0</v>
          </cell>
          <cell r="AY1440">
            <v>0</v>
          </cell>
          <cell r="AZ1440" t="str">
            <v>commission</v>
          </cell>
          <cell r="BA1440" t="str">
            <v>commissionEligible</v>
          </cell>
          <cell r="BB1440" t="str">
            <v>commissionItaly</v>
          </cell>
          <cell r="BC1440" t="str">
            <v xml:space="preserve">commissionItaly </v>
          </cell>
          <cell r="BH1440">
            <v>3</v>
          </cell>
        </row>
        <row r="1441">
          <cell r="B1441">
            <v>18844</v>
          </cell>
          <cell r="C1441">
            <v>13888</v>
          </cell>
          <cell r="D1441">
            <v>138910</v>
          </cell>
          <cell r="E1441" t="str">
            <v>Fanis Tsomis</v>
          </cell>
          <cell r="F1441" t="str">
            <v>Security Engineer</v>
          </cell>
          <cell r="G1441" t="str">
            <v>Employee</v>
          </cell>
          <cell r="H1441" t="str">
            <v>EMEA Sales</v>
          </cell>
          <cell r="I1441" t="str">
            <v>ATHENS</v>
          </cell>
          <cell r="J1441" t="str">
            <v>Greece</v>
          </cell>
          <cell r="K1441">
            <v>43395</v>
          </cell>
          <cell r="L1441" t="str">
            <v>EMEA</v>
          </cell>
          <cell r="M1441" t="str">
            <v>E51P</v>
          </cell>
          <cell r="N1441" t="str">
            <v>E</v>
          </cell>
          <cell r="O1441" t="str">
            <v>5</v>
          </cell>
          <cell r="P1441" t="str">
            <v>EL</v>
          </cell>
          <cell r="Q1441" t="str">
            <v>SE 2018 Greece</v>
          </cell>
          <cell r="R1441">
            <v>1</v>
          </cell>
          <cell r="U1441" t="str">
            <v>EUR</v>
          </cell>
          <cell r="V1441" t="str">
            <v>EMEA Sales</v>
          </cell>
          <cell r="W1441" t="str">
            <v>Bruno Darmon</v>
          </cell>
          <cell r="Y1441" t="str">
            <v>Eligible</v>
          </cell>
          <cell r="Z1441">
            <v>30000</v>
          </cell>
          <cell r="AA1441">
            <v>36472.367684496843</v>
          </cell>
          <cell r="AB1441">
            <v>36000</v>
          </cell>
          <cell r="AC1441">
            <v>43766.841221396215</v>
          </cell>
          <cell r="AD1441">
            <v>3</v>
          </cell>
          <cell r="AE1441" t="str">
            <v>E51</v>
          </cell>
          <cell r="AF1441">
            <v>40000</v>
          </cell>
          <cell r="AG1441">
            <v>60000</v>
          </cell>
          <cell r="AH1441">
            <v>0</v>
          </cell>
          <cell r="AI1441">
            <v>1</v>
          </cell>
          <cell r="AJ1441">
            <v>34000</v>
          </cell>
          <cell r="AK1441">
            <v>34000</v>
          </cell>
          <cell r="AL1441">
            <v>-5.555555555555558E-2</v>
          </cell>
          <cell r="AM1441">
            <v>41335.35004242976</v>
          </cell>
          <cell r="AN1441">
            <v>0</v>
          </cell>
          <cell r="AO1441">
            <v>-0.43333333333333335</v>
          </cell>
          <cell r="AP1441" t="str">
            <v>EL</v>
          </cell>
          <cell r="AQ1441">
            <v>36000</v>
          </cell>
          <cell r="AR1441">
            <v>195600</v>
          </cell>
          <cell r="AS1441">
            <v>0</v>
          </cell>
          <cell r="AT1441">
            <v>1</v>
          </cell>
          <cell r="AU1441">
            <v>0</v>
          </cell>
          <cell r="AV1441">
            <v>34000</v>
          </cell>
          <cell r="AW1441">
            <v>41335.35004242976</v>
          </cell>
          <cell r="AX1441">
            <v>-5.555555555555558E-2</v>
          </cell>
          <cell r="AY1441">
            <v>0</v>
          </cell>
          <cell r="AZ1441" t="str">
            <v>commission</v>
          </cell>
          <cell r="BA1441" t="str">
            <v>commissionEligible</v>
          </cell>
          <cell r="BB1441" t="str">
            <v>commissionGreece</v>
          </cell>
          <cell r="BC1441" t="str">
            <v xml:space="preserve">commissionGreece </v>
          </cell>
          <cell r="BH1441">
            <v>2</v>
          </cell>
        </row>
        <row r="1442">
          <cell r="B1442">
            <v>20583</v>
          </cell>
          <cell r="C1442">
            <v>15670</v>
          </cell>
          <cell r="D1442">
            <v>192794</v>
          </cell>
          <cell r="E1442" t="str">
            <v>Frank Roettgen</v>
          </cell>
          <cell r="F1442" t="str">
            <v>Security Engineer</v>
          </cell>
          <cell r="G1442" t="str">
            <v>Employee</v>
          </cell>
          <cell r="H1442" t="str">
            <v>EMEA Sales</v>
          </cell>
          <cell r="I1442" t="str">
            <v>COLOGNE</v>
          </cell>
          <cell r="J1442" t="str">
            <v>Germany</v>
          </cell>
          <cell r="K1442">
            <v>43770</v>
          </cell>
          <cell r="L1442" t="str">
            <v>EMEA</v>
          </cell>
          <cell r="M1442" t="str">
            <v>E51P</v>
          </cell>
          <cell r="N1442" t="str">
            <v>E</v>
          </cell>
          <cell r="O1442" t="str">
            <v>5</v>
          </cell>
          <cell r="P1442" t="str">
            <v>Regular</v>
          </cell>
          <cell r="R1442">
            <v>1</v>
          </cell>
          <cell r="U1442" t="str">
            <v>EUR</v>
          </cell>
          <cell r="V1442" t="str">
            <v>EMEA Sales</v>
          </cell>
          <cell r="W1442" t="str">
            <v>Bruno Darmon</v>
          </cell>
          <cell r="Y1442" t="str">
            <v>Eligible</v>
          </cell>
          <cell r="Z1442">
            <v>100000</v>
          </cell>
          <cell r="AA1442">
            <v>121574.55894832281</v>
          </cell>
          <cell r="AB1442">
            <v>100000</v>
          </cell>
          <cell r="AC1442">
            <v>121574.55894832281</v>
          </cell>
          <cell r="AD1442">
            <v>4</v>
          </cell>
          <cell r="AE1442" t="str">
            <v>E51</v>
          </cell>
          <cell r="AF1442">
            <v>70000</v>
          </cell>
          <cell r="AG1442">
            <v>115000</v>
          </cell>
          <cell r="AH1442">
            <v>0.66</v>
          </cell>
          <cell r="AI1442">
            <v>3</v>
          </cell>
          <cell r="AJ1442">
            <v>0</v>
          </cell>
          <cell r="AK1442">
            <v>104000</v>
          </cell>
          <cell r="AL1442">
            <v>4.0000000000000036E-2</v>
          </cell>
          <cell r="AM1442">
            <v>126437.54130625572</v>
          </cell>
          <cell r="AN1442">
            <v>4862.9823579329095</v>
          </cell>
          <cell r="AO1442">
            <v>-9.5652173913043481E-2</v>
          </cell>
          <cell r="AQ1442">
            <v>58500</v>
          </cell>
          <cell r="AR1442">
            <v>390000</v>
          </cell>
          <cell r="AS1442">
            <v>0.12</v>
          </cell>
          <cell r="AT1442">
            <v>1</v>
          </cell>
          <cell r="AU1442">
            <v>0</v>
          </cell>
          <cell r="AV1442">
            <v>104000</v>
          </cell>
          <cell r="AW1442">
            <v>126437.54130625572</v>
          </cell>
          <cell r="AX1442">
            <v>4.0000000000000036E-2</v>
          </cell>
          <cell r="AY1442">
            <v>4862.9823579329095</v>
          </cell>
          <cell r="AZ1442" t="str">
            <v>commission</v>
          </cell>
          <cell r="BA1442" t="str">
            <v>commissionEligible</v>
          </cell>
          <cell r="BB1442" t="str">
            <v>commissionGermany</v>
          </cell>
          <cell r="BC1442" t="str">
            <v xml:space="preserve">commissionGermany </v>
          </cell>
        </row>
        <row r="1443">
          <cell r="B1443">
            <v>19239</v>
          </cell>
          <cell r="C1443">
            <v>14297</v>
          </cell>
          <cell r="D1443">
            <v>175784</v>
          </cell>
          <cell r="E1443" t="str">
            <v>Frederic Herault</v>
          </cell>
          <cell r="F1443" t="str">
            <v xml:space="preserve">Security Engineer  </v>
          </cell>
          <cell r="G1443" t="str">
            <v>Employee</v>
          </cell>
          <cell r="H1443" t="str">
            <v>EMEA Sales</v>
          </cell>
          <cell r="I1443" t="str">
            <v>PARIS</v>
          </cell>
          <cell r="J1443" t="str">
            <v>France</v>
          </cell>
          <cell r="K1443">
            <v>43451</v>
          </cell>
          <cell r="L1443" t="str">
            <v>EMEA</v>
          </cell>
          <cell r="M1443" t="str">
            <v>E41P</v>
          </cell>
          <cell r="N1443" t="str">
            <v>E</v>
          </cell>
          <cell r="O1443" t="str">
            <v>4</v>
          </cell>
          <cell r="P1443" t="str">
            <v>Regular</v>
          </cell>
          <cell r="R1443">
            <v>1</v>
          </cell>
          <cell r="U1443" t="str">
            <v>EUR</v>
          </cell>
          <cell r="V1443" t="str">
            <v>EMEA Sales</v>
          </cell>
          <cell r="W1443" t="str">
            <v>Bruno Darmon</v>
          </cell>
          <cell r="Y1443" t="str">
            <v>Eligible</v>
          </cell>
          <cell r="Z1443">
            <v>100600</v>
          </cell>
          <cell r="AA1443">
            <v>122304.00630201276</v>
          </cell>
          <cell r="AB1443">
            <v>100600</v>
          </cell>
          <cell r="AC1443">
            <v>122304.00630201276</v>
          </cell>
          <cell r="AD1443">
            <v>4</v>
          </cell>
          <cell r="AE1443" t="str">
            <v>E41</v>
          </cell>
          <cell r="AF1443">
            <v>90000</v>
          </cell>
          <cell r="AG1443">
            <v>130000</v>
          </cell>
          <cell r="AH1443">
            <v>0.26</v>
          </cell>
          <cell r="AI1443">
            <v>2</v>
          </cell>
          <cell r="AJ1443">
            <v>0</v>
          </cell>
          <cell r="AK1443">
            <v>105630</v>
          </cell>
          <cell r="AL1443">
            <v>5.0000000000000044E-2</v>
          </cell>
          <cell r="AM1443">
            <v>128419.20661711339</v>
          </cell>
          <cell r="AN1443">
            <v>6115.2003151006356</v>
          </cell>
          <cell r="AO1443">
            <v>-0.18746153846153846</v>
          </cell>
          <cell r="AQ1443">
            <v>43000</v>
          </cell>
          <cell r="AR1443">
            <v>305000</v>
          </cell>
          <cell r="AS1443">
            <v>0.21</v>
          </cell>
          <cell r="AT1443">
            <v>1</v>
          </cell>
          <cell r="AU1443">
            <v>0</v>
          </cell>
          <cell r="AV1443">
            <v>105630</v>
          </cell>
          <cell r="AW1443">
            <v>128419.20661711339</v>
          </cell>
          <cell r="AX1443">
            <v>5.0000000000000044E-2</v>
          </cell>
          <cell r="AY1443">
            <v>6115.2003151006356</v>
          </cell>
          <cell r="AZ1443" t="str">
            <v>commission</v>
          </cell>
          <cell r="BA1443" t="str">
            <v>commissionEligible</v>
          </cell>
          <cell r="BB1443" t="str">
            <v>commissionFrance</v>
          </cell>
          <cell r="BC1443" t="str">
            <v xml:space="preserve">commissionFrance </v>
          </cell>
          <cell r="BH1443">
            <v>5</v>
          </cell>
        </row>
        <row r="1444">
          <cell r="B1444">
            <v>20498</v>
          </cell>
          <cell r="C1444">
            <v>15585</v>
          </cell>
          <cell r="D1444">
            <v>198231</v>
          </cell>
          <cell r="E1444" t="str">
            <v>Gary McCabe</v>
          </cell>
          <cell r="F1444" t="str">
            <v>Security Engineer</v>
          </cell>
          <cell r="G1444" t="str">
            <v>Employee</v>
          </cell>
          <cell r="H1444" t="str">
            <v>EMEA Sales</v>
          </cell>
          <cell r="I1444" t="str">
            <v>LONDON - HOME</v>
          </cell>
          <cell r="J1444" t="str">
            <v>United Kingdom</v>
          </cell>
          <cell r="K1444">
            <v>43745</v>
          </cell>
          <cell r="L1444" t="str">
            <v>EMEA</v>
          </cell>
          <cell r="M1444" t="str">
            <v>E41P</v>
          </cell>
          <cell r="N1444" t="str">
            <v>E</v>
          </cell>
          <cell r="O1444" t="str">
            <v>4</v>
          </cell>
          <cell r="P1444" t="str">
            <v>Regular</v>
          </cell>
          <cell r="R1444">
            <v>1</v>
          </cell>
          <cell r="U1444" t="str">
            <v>GBP</v>
          </cell>
          <cell r="V1444" t="str">
            <v>EMEA Sales</v>
          </cell>
          <cell r="W1444" t="str">
            <v>Bruno Darmon</v>
          </cell>
          <cell r="Y1444" t="str">
            <v>Eligible</v>
          </cell>
          <cell r="Z1444">
            <v>85000</v>
          </cell>
          <cell r="AA1444">
            <v>116897.29669666746</v>
          </cell>
          <cell r="AB1444">
            <v>85000</v>
          </cell>
          <cell r="AC1444">
            <v>116897.29669666746</v>
          </cell>
          <cell r="AD1444">
            <v>3</v>
          </cell>
          <cell r="AE1444" t="str">
            <v>E41</v>
          </cell>
          <cell r="AF1444">
            <v>80000</v>
          </cell>
          <cell r="AG1444">
            <v>130000</v>
          </cell>
          <cell r="AH1444">
            <v>0.1</v>
          </cell>
          <cell r="AI1444">
            <v>1</v>
          </cell>
          <cell r="AJ1444">
            <v>0</v>
          </cell>
          <cell r="AK1444">
            <v>88400</v>
          </cell>
          <cell r="AL1444">
            <v>4.0000000000000036E-2</v>
          </cell>
          <cell r="AM1444">
            <v>121573.18856453415</v>
          </cell>
          <cell r="AN1444">
            <v>4675.891867866696</v>
          </cell>
          <cell r="AO1444">
            <v>-0.31999999999999995</v>
          </cell>
          <cell r="AQ1444">
            <v>33000</v>
          </cell>
          <cell r="AR1444">
            <v>265000</v>
          </cell>
          <cell r="AS1444">
            <v>0.22</v>
          </cell>
          <cell r="AT1444">
            <v>1</v>
          </cell>
          <cell r="AU1444">
            <v>0</v>
          </cell>
          <cell r="AV1444">
            <v>88400</v>
          </cell>
          <cell r="AW1444">
            <v>121573.18856453415</v>
          </cell>
          <cell r="AX1444">
            <v>4.0000000000000036E-2</v>
          </cell>
          <cell r="AY1444">
            <v>4675.891867866696</v>
          </cell>
          <cell r="AZ1444" t="str">
            <v>commission</v>
          </cell>
          <cell r="BA1444" t="str">
            <v>commissionEligible</v>
          </cell>
          <cell r="BB1444" t="str">
            <v>commissionUnited Kingdom</v>
          </cell>
          <cell r="BC1444" t="str">
            <v xml:space="preserve">commissionUnited Kingdom </v>
          </cell>
        </row>
        <row r="1445">
          <cell r="B1445">
            <v>18404</v>
          </cell>
          <cell r="C1445">
            <v>13450</v>
          </cell>
          <cell r="D1445">
            <v>195751</v>
          </cell>
          <cell r="E1445" t="str">
            <v>Geert De Ron</v>
          </cell>
          <cell r="F1445" t="str">
            <v>Cloud Security Architect - Benelux</v>
          </cell>
          <cell r="G1445" t="str">
            <v>Employee</v>
          </cell>
          <cell r="H1445" t="str">
            <v>EMEA Sales</v>
          </cell>
          <cell r="I1445" t="str">
            <v>BRUSSELS</v>
          </cell>
          <cell r="J1445" t="str">
            <v>Belgium</v>
          </cell>
          <cell r="K1445">
            <v>43313</v>
          </cell>
          <cell r="L1445" t="str">
            <v>EMEA</v>
          </cell>
          <cell r="M1445" t="str">
            <v>E51P</v>
          </cell>
          <cell r="N1445" t="str">
            <v>E</v>
          </cell>
          <cell r="O1445" t="str">
            <v>5</v>
          </cell>
          <cell r="P1445" t="str">
            <v>Regular</v>
          </cell>
          <cell r="R1445">
            <v>1</v>
          </cell>
          <cell r="U1445" t="str">
            <v>EUR</v>
          </cell>
          <cell r="V1445" t="str">
            <v>EMEA Sales</v>
          </cell>
          <cell r="W1445" t="str">
            <v>Bruno Darmon</v>
          </cell>
          <cell r="Y1445" t="str">
            <v>Eligible</v>
          </cell>
          <cell r="Z1445">
            <v>105000</v>
          </cell>
          <cell r="AA1445">
            <v>127653.28689573896</v>
          </cell>
          <cell r="AB1445">
            <v>105000</v>
          </cell>
          <cell r="AC1445">
            <v>127653.28689573896</v>
          </cell>
          <cell r="AD1445">
            <v>4</v>
          </cell>
          <cell r="AE1445" t="str">
            <v>E51</v>
          </cell>
          <cell r="AF1445">
            <v>75000</v>
          </cell>
          <cell r="AG1445">
            <v>110000</v>
          </cell>
          <cell r="AH1445">
            <v>0.85</v>
          </cell>
          <cell r="AI1445">
            <v>5</v>
          </cell>
          <cell r="AJ1445">
            <v>0</v>
          </cell>
          <cell r="AK1445">
            <v>107100</v>
          </cell>
          <cell r="AL1445">
            <v>2.0000000000000018E-2</v>
          </cell>
          <cell r="AM1445">
            <v>130206.35263365373</v>
          </cell>
          <cell r="AN1445">
            <v>2553.0657379147742</v>
          </cell>
          <cell r="AO1445">
            <v>-2.6363636363636367E-2</v>
          </cell>
          <cell r="AQ1445">
            <v>70000</v>
          </cell>
          <cell r="AR1445">
            <v>220000</v>
          </cell>
          <cell r="AS1445">
            <v>0.23</v>
          </cell>
          <cell r="AT1445">
            <v>1</v>
          </cell>
          <cell r="AU1445">
            <v>0</v>
          </cell>
          <cell r="AV1445">
            <v>107100</v>
          </cell>
          <cell r="AW1445">
            <v>130206.35263365373</v>
          </cell>
          <cell r="AX1445">
            <v>2.0000000000000018E-2</v>
          </cell>
          <cell r="AY1445">
            <v>2553.0657379147742</v>
          </cell>
          <cell r="AZ1445" t="str">
            <v>commission</v>
          </cell>
          <cell r="BA1445" t="str">
            <v>commissionEligible</v>
          </cell>
          <cell r="BB1445" t="str">
            <v>commissionBelgium</v>
          </cell>
          <cell r="BC1445" t="str">
            <v xml:space="preserve">commissionBelgium </v>
          </cell>
          <cell r="BH1445">
            <v>5</v>
          </cell>
        </row>
        <row r="1446">
          <cell r="B1446">
            <v>21493</v>
          </cell>
          <cell r="C1446">
            <v>16580</v>
          </cell>
          <cell r="D1446">
            <v>241277</v>
          </cell>
          <cell r="E1446" t="str">
            <v>George Andrianesis</v>
          </cell>
          <cell r="F1446" t="str">
            <v>Security Engineer</v>
          </cell>
          <cell r="G1446" t="str">
            <v>Employee</v>
          </cell>
          <cell r="H1446" t="str">
            <v>EMEA Sales</v>
          </cell>
          <cell r="I1446" t="str">
            <v>ATHENS</v>
          </cell>
          <cell r="J1446" t="str">
            <v>Greece</v>
          </cell>
          <cell r="K1446">
            <v>44081</v>
          </cell>
          <cell r="L1446" t="str">
            <v>EMEA</v>
          </cell>
          <cell r="M1446" t="str">
            <v>E51P</v>
          </cell>
          <cell r="N1446" t="str">
            <v>E</v>
          </cell>
          <cell r="O1446" t="str">
            <v>5</v>
          </cell>
          <cell r="P1446" t="str">
            <v>Regular</v>
          </cell>
          <cell r="R1446">
            <v>1</v>
          </cell>
          <cell r="U1446" t="str">
            <v>EUR</v>
          </cell>
          <cell r="V1446" t="str">
            <v>EMEA Sales</v>
          </cell>
          <cell r="W1446" t="str">
            <v>Bruno Darmon</v>
          </cell>
          <cell r="Y1446" t="str">
            <v>Eligible</v>
          </cell>
          <cell r="Z1446">
            <v>50000</v>
          </cell>
          <cell r="AA1446">
            <v>60787.279474161405</v>
          </cell>
          <cell r="AB1446">
            <v>50000</v>
          </cell>
          <cell r="AC1446">
            <v>60787.279474161405</v>
          </cell>
          <cell r="AD1446">
            <v>3</v>
          </cell>
          <cell r="AE1446" t="str">
            <v>E51</v>
          </cell>
          <cell r="AF1446">
            <v>40000</v>
          </cell>
          <cell r="AG1446">
            <v>60000</v>
          </cell>
          <cell r="AH1446">
            <v>0.5</v>
          </cell>
          <cell r="AI1446">
            <v>3</v>
          </cell>
          <cell r="AJ1446">
            <v>0</v>
          </cell>
          <cell r="AK1446">
            <v>51000</v>
          </cell>
          <cell r="AL1446">
            <v>2.0000000000000018E-2</v>
          </cell>
          <cell r="AM1446">
            <v>62003.025063644636</v>
          </cell>
          <cell r="AN1446">
            <v>1215.745589483231</v>
          </cell>
          <cell r="AO1446">
            <v>-0.15000000000000002</v>
          </cell>
          <cell r="AQ1446">
            <v>36000</v>
          </cell>
          <cell r="AR1446">
            <v>195600</v>
          </cell>
          <cell r="AS1446">
            <v>0.08</v>
          </cell>
          <cell r="AT1446">
            <v>1</v>
          </cell>
          <cell r="AU1446">
            <v>0</v>
          </cell>
          <cell r="AV1446">
            <v>51000</v>
          </cell>
          <cell r="AW1446">
            <v>62003.025063644636</v>
          </cell>
          <cell r="AX1446">
            <v>2.0000000000000018E-2</v>
          </cell>
          <cell r="AY1446">
            <v>1215.745589483231</v>
          </cell>
          <cell r="AZ1446" t="str">
            <v>commission</v>
          </cell>
          <cell r="BA1446" t="str">
            <v>commissionEligible</v>
          </cell>
          <cell r="BB1446" t="str">
            <v>commissionGreece</v>
          </cell>
          <cell r="BC1446" t="str">
            <v xml:space="preserve">commissionGreece </v>
          </cell>
        </row>
        <row r="1447">
          <cell r="B1447">
            <v>21291</v>
          </cell>
          <cell r="C1447">
            <v>16378</v>
          </cell>
          <cell r="D1447">
            <v>118266</v>
          </cell>
          <cell r="E1447" t="str">
            <v>Giovanni Carnovale</v>
          </cell>
          <cell r="F1447" t="str">
            <v>Beyond the Perimeter Security Expert</v>
          </cell>
          <cell r="G1447" t="str">
            <v>Employee</v>
          </cell>
          <cell r="H1447" t="str">
            <v>EMEA Sales</v>
          </cell>
          <cell r="I1447" t="str">
            <v>ZURICH - HOME</v>
          </cell>
          <cell r="J1447" t="str">
            <v>Switzerland</v>
          </cell>
          <cell r="K1447">
            <v>44013</v>
          </cell>
          <cell r="L1447" t="str">
            <v>EMEA</v>
          </cell>
          <cell r="M1447" t="str">
            <v>E41P</v>
          </cell>
          <cell r="N1447" t="str">
            <v>E</v>
          </cell>
          <cell r="O1447" t="str">
            <v>4</v>
          </cell>
          <cell r="P1447" t="str">
            <v>Regular</v>
          </cell>
          <cell r="R1447">
            <v>1</v>
          </cell>
          <cell r="U1447" t="str">
            <v>CHF</v>
          </cell>
          <cell r="V1447" t="str">
            <v>EMEA Sales</v>
          </cell>
          <cell r="W1447" t="str">
            <v>Bruno Darmon</v>
          </cell>
          <cell r="Y1447" t="str">
            <v>Eligible</v>
          </cell>
          <cell r="Z1447">
            <v>165000</v>
          </cell>
          <cell r="AA1447">
            <v>186141.34255876273</v>
          </cell>
          <cell r="AB1447">
            <v>165000</v>
          </cell>
          <cell r="AC1447">
            <v>186141.34255876273</v>
          </cell>
          <cell r="AD1447">
            <v>3</v>
          </cell>
          <cell r="AE1447" t="str">
            <v>E41</v>
          </cell>
          <cell r="AF1447">
            <v>150000</v>
          </cell>
          <cell r="AG1447">
            <v>215000</v>
          </cell>
          <cell r="AH1447">
            <v>0.23</v>
          </cell>
          <cell r="AI1447">
            <v>2</v>
          </cell>
          <cell r="AJ1447">
            <v>0</v>
          </cell>
          <cell r="AK1447">
            <v>169950</v>
          </cell>
          <cell r="AL1447">
            <v>3.0000000000000027E-2</v>
          </cell>
          <cell r="AM1447">
            <v>191725.58283552559</v>
          </cell>
          <cell r="AN1447">
            <v>5584.2402767628664</v>
          </cell>
          <cell r="AO1447">
            <v>-0.20953488372093021</v>
          </cell>
          <cell r="AQ1447">
            <v>99300</v>
          </cell>
          <cell r="AR1447">
            <v>380000</v>
          </cell>
          <cell r="AS1447">
            <v>0.23</v>
          </cell>
          <cell r="AT1447">
            <v>1</v>
          </cell>
          <cell r="AU1447">
            <v>0</v>
          </cell>
          <cell r="AV1447">
            <v>169950</v>
          </cell>
          <cell r="AW1447">
            <v>191725.58283552559</v>
          </cell>
          <cell r="AX1447">
            <v>3.0000000000000027E-2</v>
          </cell>
          <cell r="AY1447">
            <v>5584.2402767628664</v>
          </cell>
          <cell r="AZ1447" t="str">
            <v>commission</v>
          </cell>
          <cell r="BA1447" t="str">
            <v>commissionEligible</v>
          </cell>
          <cell r="BB1447" t="str">
            <v>commissionSwitzerland</v>
          </cell>
          <cell r="BC1447" t="str">
            <v xml:space="preserve">commissionSwitzerland </v>
          </cell>
        </row>
        <row r="1448">
          <cell r="B1448">
            <v>21394</v>
          </cell>
          <cell r="C1448">
            <v>16481</v>
          </cell>
          <cell r="D1448">
            <v>233006</v>
          </cell>
          <cell r="E1448" t="str">
            <v>Hampus Hedvall</v>
          </cell>
          <cell r="F1448" t="str">
            <v>Security Engineer</v>
          </cell>
          <cell r="G1448" t="str">
            <v>Employee</v>
          </cell>
          <cell r="H1448" t="str">
            <v>EMEA Sales</v>
          </cell>
          <cell r="I1448" t="str">
            <v>STOCKHOLM</v>
          </cell>
          <cell r="J1448" t="str">
            <v>Sweden</v>
          </cell>
          <cell r="K1448">
            <v>44074</v>
          </cell>
          <cell r="L1448" t="str">
            <v>EMEA</v>
          </cell>
          <cell r="M1448" t="str">
            <v>E51P</v>
          </cell>
          <cell r="N1448" t="str">
            <v>E</v>
          </cell>
          <cell r="O1448" t="str">
            <v>5</v>
          </cell>
          <cell r="P1448" t="str">
            <v>Regular</v>
          </cell>
          <cell r="R1448">
            <v>1</v>
          </cell>
          <cell r="U1448" t="str">
            <v>SEK</v>
          </cell>
          <cell r="V1448" t="str">
            <v>EMEA Sales</v>
          </cell>
          <cell r="W1448" t="str">
            <v>Bruno Darmon</v>
          </cell>
          <cell r="Y1448" t="str">
            <v>Eligible</v>
          </cell>
          <cell r="Z1448">
            <v>1000000</v>
          </cell>
          <cell r="AA1448">
            <v>120333.58885685583</v>
          </cell>
          <cell r="AB1448">
            <v>1000000</v>
          </cell>
          <cell r="AC1448">
            <v>120333.58885685583</v>
          </cell>
          <cell r="AD1448">
            <v>3</v>
          </cell>
          <cell r="AE1448" t="str">
            <v>E51</v>
          </cell>
          <cell r="AF1448">
            <v>600000</v>
          </cell>
          <cell r="AG1448">
            <v>1000000</v>
          </cell>
          <cell r="AH1448">
            <v>1</v>
          </cell>
          <cell r="AI1448">
            <v>5</v>
          </cell>
          <cell r="AJ1448">
            <v>0</v>
          </cell>
          <cell r="AK1448">
            <v>1000000</v>
          </cell>
          <cell r="AL1448">
            <v>0</v>
          </cell>
          <cell r="AM1448">
            <v>120333.58885685583</v>
          </cell>
          <cell r="AN1448">
            <v>0</v>
          </cell>
          <cell r="AO1448">
            <v>0</v>
          </cell>
          <cell r="AP1448" t="str">
            <v>At the top of the range</v>
          </cell>
          <cell r="AQ1448">
            <v>350000</v>
          </cell>
          <cell r="AR1448">
            <v>2500000</v>
          </cell>
          <cell r="AS1448">
            <v>0.3</v>
          </cell>
          <cell r="AT1448">
            <v>1</v>
          </cell>
          <cell r="AU1448">
            <v>0</v>
          </cell>
          <cell r="AV1448">
            <v>1000000</v>
          </cell>
          <cell r="AW1448">
            <v>120333.58885685583</v>
          </cell>
          <cell r="AX1448">
            <v>0</v>
          </cell>
          <cell r="AY1448">
            <v>0</v>
          </cell>
          <cell r="AZ1448" t="str">
            <v>commission</v>
          </cell>
          <cell r="BA1448" t="str">
            <v>commissionEligible</v>
          </cell>
          <cell r="BB1448" t="str">
            <v>commissionSweden</v>
          </cell>
          <cell r="BC1448" t="str">
            <v xml:space="preserve">commissionSweden </v>
          </cell>
        </row>
        <row r="1449">
          <cell r="B1449">
            <v>19095</v>
          </cell>
          <cell r="C1449">
            <v>14153</v>
          </cell>
          <cell r="D1449">
            <v>173018</v>
          </cell>
          <cell r="E1449" t="str">
            <v>Heiko Benke</v>
          </cell>
          <cell r="F1449" t="str">
            <v>Security Engineer</v>
          </cell>
          <cell r="G1449" t="str">
            <v>Employee</v>
          </cell>
          <cell r="H1449" t="str">
            <v>EMEA Sales</v>
          </cell>
          <cell r="I1449" t="str">
            <v>COLOGNE</v>
          </cell>
          <cell r="J1449" t="str">
            <v>Germany</v>
          </cell>
          <cell r="K1449">
            <v>43435</v>
          </cell>
          <cell r="L1449" t="str">
            <v>EMEA</v>
          </cell>
          <cell r="M1449" t="str">
            <v>E51P</v>
          </cell>
          <cell r="N1449" t="str">
            <v>E</v>
          </cell>
          <cell r="O1449" t="str">
            <v>5</v>
          </cell>
          <cell r="P1449" t="str">
            <v>Regular</v>
          </cell>
          <cell r="R1449">
            <v>1</v>
          </cell>
          <cell r="U1449" t="str">
            <v>EUR</v>
          </cell>
          <cell r="V1449" t="str">
            <v>EMEA Sales</v>
          </cell>
          <cell r="W1449" t="str">
            <v>Bruno Darmon</v>
          </cell>
          <cell r="Y1449" t="str">
            <v>Eligible</v>
          </cell>
          <cell r="Z1449">
            <v>86600</v>
          </cell>
          <cell r="AA1449">
            <v>105283.56804924755</v>
          </cell>
          <cell r="AB1449">
            <v>86600</v>
          </cell>
          <cell r="AC1449">
            <v>105283.56804924755</v>
          </cell>
          <cell r="AD1449">
            <v>5</v>
          </cell>
          <cell r="AE1449" t="str">
            <v>E51</v>
          </cell>
          <cell r="AF1449">
            <v>70000</v>
          </cell>
          <cell r="AG1449">
            <v>115000</v>
          </cell>
          <cell r="AH1449">
            <v>0.36</v>
          </cell>
          <cell r="AI1449">
            <v>2</v>
          </cell>
          <cell r="AJ1449">
            <v>0</v>
          </cell>
          <cell r="AK1449">
            <v>93528</v>
          </cell>
          <cell r="AL1449">
            <v>8.0000000000000071E-2</v>
          </cell>
          <cell r="AM1449">
            <v>113706.25349318737</v>
          </cell>
          <cell r="AN1449">
            <v>8422.6854439398157</v>
          </cell>
          <cell r="AO1449">
            <v>-0.1867130434782609</v>
          </cell>
          <cell r="AQ1449">
            <v>58500</v>
          </cell>
          <cell r="AR1449">
            <v>390000</v>
          </cell>
          <cell r="AS1449">
            <v>0.08</v>
          </cell>
          <cell r="AT1449">
            <v>1</v>
          </cell>
          <cell r="AU1449">
            <v>0</v>
          </cell>
          <cell r="AV1449">
            <v>93528</v>
          </cell>
          <cell r="AW1449">
            <v>113706.25349318737</v>
          </cell>
          <cell r="AX1449">
            <v>8.0000000000000071E-2</v>
          </cell>
          <cell r="AY1449">
            <v>8422.6854439398157</v>
          </cell>
          <cell r="AZ1449" t="str">
            <v>commission</v>
          </cell>
          <cell r="BA1449" t="str">
            <v>commissionEligible</v>
          </cell>
          <cell r="BB1449" t="str">
            <v>commissionGermany</v>
          </cell>
          <cell r="BC1449" t="str">
            <v xml:space="preserve">commissionGermany </v>
          </cell>
          <cell r="BH1449">
            <v>3</v>
          </cell>
        </row>
        <row r="1450">
          <cell r="B1450">
            <v>18758</v>
          </cell>
          <cell r="C1450">
            <v>13802</v>
          </cell>
          <cell r="D1450">
            <v>169893</v>
          </cell>
          <cell r="E1450" t="str">
            <v>Humza Ismaiel</v>
          </cell>
          <cell r="F1450" t="str">
            <v>Security Engineer</v>
          </cell>
          <cell r="G1450" t="str">
            <v>Employee</v>
          </cell>
          <cell r="H1450" t="str">
            <v>EMEA Sales</v>
          </cell>
          <cell r="I1450" t="str">
            <v>LONDON</v>
          </cell>
          <cell r="J1450" t="str">
            <v>United Kingdom</v>
          </cell>
          <cell r="K1450">
            <v>43394</v>
          </cell>
          <cell r="L1450" t="str">
            <v>EMEA</v>
          </cell>
          <cell r="M1450" t="str">
            <v>E51P</v>
          </cell>
          <cell r="N1450" t="str">
            <v>E</v>
          </cell>
          <cell r="O1450" t="str">
            <v>5</v>
          </cell>
          <cell r="P1450" t="str">
            <v>EL</v>
          </cell>
          <cell r="Q1450" t="str">
            <v>SE 2018 Great Britain</v>
          </cell>
          <cell r="R1450">
            <v>1</v>
          </cell>
          <cell r="U1450" t="str">
            <v>GBP</v>
          </cell>
          <cell r="V1450" t="str">
            <v>EMEA Sales</v>
          </cell>
          <cell r="W1450" t="str">
            <v>Bruno Darmon</v>
          </cell>
          <cell r="Y1450" t="str">
            <v>Eligible</v>
          </cell>
          <cell r="Z1450">
            <v>48000</v>
          </cell>
          <cell r="AA1450">
            <v>66012.591075765158</v>
          </cell>
          <cell r="AB1450">
            <v>60000</v>
          </cell>
          <cell r="AC1450">
            <v>82515.738844706444</v>
          </cell>
          <cell r="AD1450">
            <v>4</v>
          </cell>
          <cell r="AE1450" t="str">
            <v>E51</v>
          </cell>
          <cell r="AF1450">
            <v>60000</v>
          </cell>
          <cell r="AG1450">
            <v>95000</v>
          </cell>
          <cell r="AH1450">
            <v>0</v>
          </cell>
          <cell r="AI1450">
            <v>1</v>
          </cell>
          <cell r="AJ1450">
            <v>60000</v>
          </cell>
          <cell r="AK1450">
            <v>60000</v>
          </cell>
          <cell r="AL1450">
            <v>0</v>
          </cell>
          <cell r="AM1450">
            <v>82515.738844706444</v>
          </cell>
          <cell r="AN1450">
            <v>0</v>
          </cell>
          <cell r="AO1450">
            <v>-0.36842105263157898</v>
          </cell>
          <cell r="AP1450" t="str">
            <v>EL</v>
          </cell>
          <cell r="AQ1450">
            <v>33000</v>
          </cell>
          <cell r="AR1450">
            <v>265000</v>
          </cell>
          <cell r="AS1450">
            <v>0.11</v>
          </cell>
          <cell r="AT1450">
            <v>1</v>
          </cell>
          <cell r="AU1450">
            <v>0</v>
          </cell>
          <cell r="AV1450">
            <v>60000</v>
          </cell>
          <cell r="AW1450">
            <v>82515.738844706444</v>
          </cell>
          <cell r="AX1450">
            <v>0</v>
          </cell>
          <cell r="AY1450">
            <v>0</v>
          </cell>
          <cell r="AZ1450" t="str">
            <v>commission</v>
          </cell>
          <cell r="BA1450" t="str">
            <v>commissionEligible</v>
          </cell>
          <cell r="BB1450" t="str">
            <v>commissionUnited Kingdom</v>
          </cell>
          <cell r="BC1450" t="str">
            <v xml:space="preserve">commissionUnited Kingdom </v>
          </cell>
          <cell r="BH1450">
            <v>3</v>
          </cell>
        </row>
        <row r="1451">
          <cell r="B1451">
            <v>17076</v>
          </cell>
          <cell r="C1451">
            <v>11989</v>
          </cell>
          <cell r="D1451">
            <v>129547</v>
          </cell>
          <cell r="E1451" t="str">
            <v>Imane El Abbadi</v>
          </cell>
          <cell r="F1451" t="str">
            <v>Security Engineer</v>
          </cell>
          <cell r="G1451" t="str">
            <v>Employee</v>
          </cell>
          <cell r="H1451" t="str">
            <v>EMEA Sales</v>
          </cell>
          <cell r="I1451" t="str">
            <v>BRUSSELS</v>
          </cell>
          <cell r="J1451" t="str">
            <v>Belgium</v>
          </cell>
          <cell r="K1451">
            <v>43023</v>
          </cell>
          <cell r="L1451" t="str">
            <v>EMEA</v>
          </cell>
          <cell r="M1451" t="str">
            <v>E51P</v>
          </cell>
          <cell r="N1451" t="str">
            <v>E</v>
          </cell>
          <cell r="O1451" t="str">
            <v>5</v>
          </cell>
          <cell r="P1451" t="str">
            <v>Regular</v>
          </cell>
          <cell r="R1451">
            <v>1</v>
          </cell>
          <cell r="U1451" t="str">
            <v>EUR</v>
          </cell>
          <cell r="V1451" t="str">
            <v>EMEA Sales</v>
          </cell>
          <cell r="W1451" t="str">
            <v>Bruno Darmon</v>
          </cell>
          <cell r="Y1451" t="str">
            <v>Eligible</v>
          </cell>
          <cell r="Z1451">
            <v>70000</v>
          </cell>
          <cell r="AA1451">
            <v>85102.191263825967</v>
          </cell>
          <cell r="AB1451">
            <v>70000</v>
          </cell>
          <cell r="AC1451">
            <v>85102.191263825967</v>
          </cell>
          <cell r="AD1451">
            <v>2</v>
          </cell>
          <cell r="AE1451" t="str">
            <v>E51</v>
          </cell>
          <cell r="AF1451">
            <v>75000</v>
          </cell>
          <cell r="AG1451">
            <v>110000</v>
          </cell>
          <cell r="AH1451">
            <v>0</v>
          </cell>
          <cell r="AI1451">
            <v>1</v>
          </cell>
          <cell r="AJ1451">
            <v>0</v>
          </cell>
          <cell r="AK1451">
            <v>70000</v>
          </cell>
          <cell r="AL1451">
            <v>0</v>
          </cell>
          <cell r="AM1451">
            <v>85102.191263825967</v>
          </cell>
          <cell r="AN1451">
            <v>0</v>
          </cell>
          <cell r="AO1451">
            <v>-0.36363636363636365</v>
          </cell>
          <cell r="AP1451" t="str">
            <v>Rated 2 - no recommendation</v>
          </cell>
          <cell r="AQ1451">
            <v>70000</v>
          </cell>
          <cell r="AR1451">
            <v>220000</v>
          </cell>
          <cell r="AS1451">
            <v>0</v>
          </cell>
          <cell r="AT1451">
            <v>1</v>
          </cell>
          <cell r="AU1451">
            <v>0</v>
          </cell>
          <cell r="AV1451">
            <v>70000</v>
          </cell>
          <cell r="AW1451">
            <v>85102.191263825967</v>
          </cell>
          <cell r="AX1451">
            <v>0</v>
          </cell>
          <cell r="AY1451">
            <v>0</v>
          </cell>
          <cell r="AZ1451" t="str">
            <v>commission</v>
          </cell>
          <cell r="BA1451" t="str">
            <v>commissionEligible</v>
          </cell>
          <cell r="BB1451" t="str">
            <v>commissionBelgium</v>
          </cell>
          <cell r="BC1451" t="str">
            <v xml:space="preserve">commissionBelgium </v>
          </cell>
          <cell r="BH1451">
            <v>3</v>
          </cell>
        </row>
        <row r="1452">
          <cell r="B1452">
            <v>7678</v>
          </cell>
          <cell r="C1452">
            <v>20168</v>
          </cell>
          <cell r="D1452">
            <v>240908</v>
          </cell>
          <cell r="E1452" t="str">
            <v>Issam El Haddioui</v>
          </cell>
          <cell r="F1452" t="str">
            <v>Beyond the Perimeter Security Expert</v>
          </cell>
          <cell r="G1452" t="str">
            <v>Contractor</v>
          </cell>
          <cell r="H1452" t="str">
            <v>EMEA Sales</v>
          </cell>
          <cell r="I1452" t="str">
            <v>MOROCCO - HOME</v>
          </cell>
          <cell r="J1452" t="str">
            <v>Morocco</v>
          </cell>
          <cell r="K1452">
            <v>44081</v>
          </cell>
          <cell r="L1452" t="str">
            <v>EMEA</v>
          </cell>
          <cell r="M1452" t="str">
            <v>E41P</v>
          </cell>
          <cell r="N1452" t="str">
            <v>E</v>
          </cell>
          <cell r="O1452" t="str">
            <v>4</v>
          </cell>
          <cell r="P1452" t="str">
            <v>Regular</v>
          </cell>
          <cell r="R1452">
            <v>1</v>
          </cell>
          <cell r="U1452" t="str">
            <v>MAD</v>
          </cell>
          <cell r="V1452" t="str">
            <v>EMEA Sales</v>
          </cell>
          <cell r="W1452" t="str">
            <v>Bruno Darmon</v>
          </cell>
          <cell r="Y1452" t="str">
            <v>Eligible</v>
          </cell>
          <cell r="Z1452">
            <v>1600000</v>
          </cell>
          <cell r="AA1452">
            <v>178574.73404755341</v>
          </cell>
          <cell r="AB1452">
            <v>1600000</v>
          </cell>
          <cell r="AC1452">
            <v>178574.73404755341</v>
          </cell>
          <cell r="AD1452">
            <v>3</v>
          </cell>
          <cell r="AE1452" t="str">
            <v>E41</v>
          </cell>
          <cell r="AF1452">
            <v>1083333.3333333335</v>
          </cell>
          <cell r="AG1452">
            <v>1750000</v>
          </cell>
          <cell r="AH1452">
            <v>0.77</v>
          </cell>
          <cell r="AI1452">
            <v>4</v>
          </cell>
          <cell r="AJ1452">
            <v>0</v>
          </cell>
          <cell r="AK1452">
            <v>1623999.9999999998</v>
          </cell>
          <cell r="AL1452">
            <v>1.4999999999999902E-2</v>
          </cell>
          <cell r="AM1452">
            <v>181253.35505826669</v>
          </cell>
          <cell r="AN1452">
            <v>2678.6210107132792</v>
          </cell>
          <cell r="AO1452">
            <v>-7.2000000000000175E-2</v>
          </cell>
          <cell r="AQ1452">
            <v>1600000</v>
          </cell>
          <cell r="AR1452">
            <v>2100000</v>
          </cell>
          <cell r="AS1452">
            <v>0</v>
          </cell>
          <cell r="AT1452">
            <v>1</v>
          </cell>
          <cell r="AU1452">
            <v>0</v>
          </cell>
          <cell r="AV1452">
            <v>1623999.9999999998</v>
          </cell>
          <cell r="AW1452">
            <v>181253.35505826669</v>
          </cell>
          <cell r="AX1452">
            <v>1.4999999999999902E-2</v>
          </cell>
          <cell r="AY1452">
            <v>2678.6210107132792</v>
          </cell>
          <cell r="AZ1452" t="str">
            <v>commission</v>
          </cell>
          <cell r="BA1452" t="str">
            <v>commissionEligible</v>
          </cell>
          <cell r="BB1452" t="str">
            <v>commissionMorocco</v>
          </cell>
          <cell r="BC1452" t="str">
            <v xml:space="preserve">commissionMorocco </v>
          </cell>
        </row>
        <row r="1453">
          <cell r="B1453">
            <v>12658</v>
          </cell>
          <cell r="C1453">
            <v>7679</v>
          </cell>
          <cell r="D1453">
            <v>47666</v>
          </cell>
          <cell r="E1453" t="str">
            <v>Ivan Chernyshenko</v>
          </cell>
          <cell r="F1453" t="str">
            <v>Security Engineer</v>
          </cell>
          <cell r="G1453" t="str">
            <v>Employee</v>
          </cell>
          <cell r="H1453" t="str">
            <v>EMEA Sales</v>
          </cell>
          <cell r="I1453" t="str">
            <v>MOSCOW</v>
          </cell>
          <cell r="J1453" t="str">
            <v>Russian Federation</v>
          </cell>
          <cell r="K1453">
            <v>41946</v>
          </cell>
          <cell r="L1453" t="str">
            <v>EMEA</v>
          </cell>
          <cell r="M1453" t="str">
            <v>E41P</v>
          </cell>
          <cell r="N1453" t="str">
            <v>E</v>
          </cell>
          <cell r="O1453" t="str">
            <v>4</v>
          </cell>
          <cell r="P1453" t="str">
            <v>Regular</v>
          </cell>
          <cell r="R1453">
            <v>1</v>
          </cell>
          <cell r="U1453" t="str">
            <v>RUB</v>
          </cell>
          <cell r="V1453" t="str">
            <v>EMEA Sales</v>
          </cell>
          <cell r="W1453" t="str">
            <v>Bruno Darmon</v>
          </cell>
          <cell r="Y1453" t="str">
            <v>Eligible</v>
          </cell>
          <cell r="Z1453">
            <v>3400000</v>
          </cell>
          <cell r="AA1453">
            <v>45309.417481179145</v>
          </cell>
          <cell r="AB1453">
            <v>3400000</v>
          </cell>
          <cell r="AC1453">
            <v>45309.417481179145</v>
          </cell>
          <cell r="AD1453">
            <v>3</v>
          </cell>
          <cell r="AE1453" t="str">
            <v>E41</v>
          </cell>
          <cell r="AF1453">
            <v>2600000</v>
          </cell>
          <cell r="AG1453">
            <v>5500000</v>
          </cell>
          <cell r="AH1453">
            <v>0.27</v>
          </cell>
          <cell r="AI1453">
            <v>2</v>
          </cell>
          <cell r="AJ1453">
            <v>0</v>
          </cell>
          <cell r="AK1453">
            <v>3502000</v>
          </cell>
          <cell r="AL1453">
            <v>3.0000000000000027E-2</v>
          </cell>
          <cell r="AM1453">
            <v>46668.700005614526</v>
          </cell>
          <cell r="AN1453">
            <v>1359.2825244353808</v>
          </cell>
          <cell r="AO1453">
            <v>-0.3632727272727273</v>
          </cell>
          <cell r="AQ1453">
            <v>1895000</v>
          </cell>
          <cell r="AR1453">
            <v>15902200</v>
          </cell>
          <cell r="AS1453">
            <v>0.1</v>
          </cell>
          <cell r="AT1453">
            <v>1</v>
          </cell>
          <cell r="AU1453">
            <v>0</v>
          </cell>
          <cell r="AV1453">
            <v>3502000</v>
          </cell>
          <cell r="AW1453">
            <v>46668.700005614526</v>
          </cell>
          <cell r="AX1453">
            <v>3.0000000000000027E-2</v>
          </cell>
          <cell r="AY1453">
            <v>1359.2825244353808</v>
          </cell>
          <cell r="AZ1453" t="str">
            <v>commission</v>
          </cell>
          <cell r="BA1453" t="str">
            <v>commissionEligible</v>
          </cell>
          <cell r="BB1453" t="str">
            <v>commissionRussian Federation</v>
          </cell>
          <cell r="BC1453" t="str">
            <v xml:space="preserve">commissionRussian Federation </v>
          </cell>
          <cell r="BH1453">
            <v>3</v>
          </cell>
        </row>
        <row r="1454">
          <cell r="B1454">
            <v>21211</v>
          </cell>
          <cell r="C1454">
            <v>16298</v>
          </cell>
          <cell r="D1454">
            <v>225331</v>
          </cell>
          <cell r="E1454" t="str">
            <v>Jacob Shriki</v>
          </cell>
          <cell r="F1454" t="str">
            <v>Security Engineer</v>
          </cell>
          <cell r="G1454" t="str">
            <v>Employee</v>
          </cell>
          <cell r="H1454" t="str">
            <v>EMEA Sales</v>
          </cell>
          <cell r="I1454" t="str">
            <v>TEL-AVIV</v>
          </cell>
          <cell r="J1454" t="str">
            <v>Israel</v>
          </cell>
          <cell r="K1454">
            <v>43976</v>
          </cell>
          <cell r="L1454" t="str">
            <v>IL</v>
          </cell>
          <cell r="M1454" t="str">
            <v>E51P</v>
          </cell>
          <cell r="N1454" t="str">
            <v>E</v>
          </cell>
          <cell r="O1454" t="str">
            <v>5</v>
          </cell>
          <cell r="P1454" t="str">
            <v>Regular</v>
          </cell>
          <cell r="R1454">
            <v>1</v>
          </cell>
          <cell r="U1454" t="str">
            <v>ILS</v>
          </cell>
          <cell r="V1454" t="str">
            <v>EMEA Sales</v>
          </cell>
          <cell r="W1454" t="str">
            <v>Bruno Darmon</v>
          </cell>
          <cell r="Y1454" t="str">
            <v>Eligible</v>
          </cell>
          <cell r="Z1454">
            <v>30000</v>
          </cell>
          <cell r="AA1454">
            <v>110599.07834101382</v>
          </cell>
          <cell r="AB1454">
            <v>30000</v>
          </cell>
          <cell r="AC1454">
            <v>110599.07834101382</v>
          </cell>
          <cell r="AD1454">
            <v>3</v>
          </cell>
          <cell r="AE1454" t="str">
            <v>E51</v>
          </cell>
          <cell r="AF1454">
            <v>23000</v>
          </cell>
          <cell r="AG1454">
            <v>34000</v>
          </cell>
          <cell r="AH1454">
            <v>0.63</v>
          </cell>
          <cell r="AI1454">
            <v>3</v>
          </cell>
          <cell r="AJ1454">
            <v>0</v>
          </cell>
          <cell r="AK1454">
            <v>30600</v>
          </cell>
          <cell r="AL1454">
            <v>2.0000000000000018E-2</v>
          </cell>
          <cell r="AM1454">
            <v>112811.0599078341</v>
          </cell>
          <cell r="AN1454">
            <v>2211.9815668202791</v>
          </cell>
          <cell r="AO1454">
            <v>-9.9999999999999978E-2</v>
          </cell>
          <cell r="AQ1454">
            <v>6500</v>
          </cell>
          <cell r="AR1454">
            <v>86000</v>
          </cell>
          <cell r="AS1454">
            <v>0.28999999999999998</v>
          </cell>
          <cell r="AT1454">
            <v>1</v>
          </cell>
          <cell r="AU1454">
            <v>0</v>
          </cell>
          <cell r="AV1454">
            <v>30600</v>
          </cell>
          <cell r="AW1454">
            <v>112811.0599078341</v>
          </cell>
          <cell r="AX1454">
            <v>2.0000000000000018E-2</v>
          </cell>
          <cell r="AY1454">
            <v>2211.9815668202791</v>
          </cell>
          <cell r="AZ1454" t="str">
            <v>commission</v>
          </cell>
          <cell r="BA1454" t="str">
            <v>commissionEligible</v>
          </cell>
          <cell r="BB1454" t="str">
            <v>commissionIsrael</v>
          </cell>
          <cell r="BC1454" t="str">
            <v xml:space="preserve">commissionIsrael </v>
          </cell>
        </row>
        <row r="1455">
          <cell r="B1455">
            <v>5954</v>
          </cell>
          <cell r="C1455">
            <v>23014</v>
          </cell>
          <cell r="E1455" t="str">
            <v>Jan Johannsen</v>
          </cell>
          <cell r="F1455" t="str">
            <v>Regional Director, Security Engineering Nordics</v>
          </cell>
          <cell r="G1455" t="str">
            <v>Employee</v>
          </cell>
          <cell r="H1455" t="str">
            <v>EMEA Sales</v>
          </cell>
          <cell r="I1455" t="str">
            <v>COPENHAGEN</v>
          </cell>
          <cell r="J1455" t="str">
            <v>Denmark</v>
          </cell>
          <cell r="K1455">
            <v>38961</v>
          </cell>
          <cell r="L1455" t="str">
            <v>EMEA</v>
          </cell>
          <cell r="M1455" t="str">
            <v>E31M</v>
          </cell>
          <cell r="N1455" t="str">
            <v>E</v>
          </cell>
          <cell r="O1455" t="str">
            <v>3</v>
          </cell>
          <cell r="P1455" t="str">
            <v>Regular</v>
          </cell>
          <cell r="R1455">
            <v>1</v>
          </cell>
          <cell r="U1455" t="str">
            <v>DKK</v>
          </cell>
          <cell r="V1455" t="str">
            <v>EMEA Sales</v>
          </cell>
          <cell r="W1455" t="str">
            <v>Bruno Darmon</v>
          </cell>
          <cell r="Y1455" t="str">
            <v>Eligible</v>
          </cell>
          <cell r="Z1455">
            <v>1240000</v>
          </cell>
          <cell r="AA1455">
            <v>202653.50890794393</v>
          </cell>
          <cell r="AB1455">
            <v>1240000</v>
          </cell>
          <cell r="AC1455">
            <v>202653.50890794393</v>
          </cell>
          <cell r="AD1455">
            <v>3</v>
          </cell>
          <cell r="AE1455" t="str">
            <v>E31</v>
          </cell>
          <cell r="AF1455">
            <v>950000</v>
          </cell>
          <cell r="AG1455">
            <v>1250000</v>
          </cell>
          <cell r="AH1455">
            <v>0.96</v>
          </cell>
          <cell r="AI1455">
            <v>5</v>
          </cell>
          <cell r="AJ1455">
            <v>0</v>
          </cell>
          <cell r="AK1455">
            <v>1250000</v>
          </cell>
          <cell r="AL1455">
            <v>8.0645161290322509E-3</v>
          </cell>
          <cell r="AM1455">
            <v>204287.81139913705</v>
          </cell>
          <cell r="AN1455">
            <v>1634.3024911931134</v>
          </cell>
          <cell r="AO1455">
            <v>0</v>
          </cell>
          <cell r="AQ1455">
            <v>420000</v>
          </cell>
          <cell r="AR1455">
            <v>2266000</v>
          </cell>
          <cell r="AS1455">
            <v>0.44</v>
          </cell>
          <cell r="AT1455">
            <v>1</v>
          </cell>
          <cell r="AU1455">
            <v>0</v>
          </cell>
          <cell r="AV1455">
            <v>1250000</v>
          </cell>
          <cell r="AW1455">
            <v>204287.81139913705</v>
          </cell>
          <cell r="AX1455">
            <v>8.0645161290322509E-3</v>
          </cell>
          <cell r="AY1455">
            <v>1634.3024911931134</v>
          </cell>
          <cell r="AZ1455" t="str">
            <v>commission</v>
          </cell>
          <cell r="BA1455" t="str">
            <v>commissionEligible</v>
          </cell>
          <cell r="BB1455" t="str">
            <v>commissionDenmark</v>
          </cell>
          <cell r="BC1455" t="str">
            <v xml:space="preserve">commissionDenmark </v>
          </cell>
          <cell r="BH1455">
            <v>3</v>
          </cell>
        </row>
        <row r="1456">
          <cell r="B1456">
            <v>18457</v>
          </cell>
          <cell r="C1456">
            <v>13503</v>
          </cell>
          <cell r="D1456">
            <v>163088</v>
          </cell>
          <cell r="E1456" t="str">
            <v>Jan Krueger</v>
          </cell>
          <cell r="F1456" t="str">
            <v>Security Engineer</v>
          </cell>
          <cell r="G1456" t="str">
            <v>Employee</v>
          </cell>
          <cell r="H1456" t="str">
            <v>EMEA Sales</v>
          </cell>
          <cell r="I1456" t="str">
            <v>COLOGNE</v>
          </cell>
          <cell r="J1456" t="str">
            <v>Germany</v>
          </cell>
          <cell r="K1456">
            <v>43374</v>
          </cell>
          <cell r="L1456" t="str">
            <v>EMEA</v>
          </cell>
          <cell r="M1456" t="str">
            <v>E51P</v>
          </cell>
          <cell r="N1456" t="str">
            <v>E</v>
          </cell>
          <cell r="O1456" t="str">
            <v>5</v>
          </cell>
          <cell r="P1456" t="str">
            <v>Regular</v>
          </cell>
          <cell r="R1456">
            <v>1</v>
          </cell>
          <cell r="U1456" t="str">
            <v>EUR</v>
          </cell>
          <cell r="V1456" t="str">
            <v>EMEA Sales</v>
          </cell>
          <cell r="W1456" t="str">
            <v>Bruno Darmon</v>
          </cell>
          <cell r="Y1456" t="str">
            <v>Eligible</v>
          </cell>
          <cell r="Z1456">
            <v>97500</v>
          </cell>
          <cell r="AA1456">
            <v>118535.19497461474</v>
          </cell>
          <cell r="AB1456">
            <v>97500</v>
          </cell>
          <cell r="AC1456">
            <v>118535.19497461474</v>
          </cell>
          <cell r="AD1456">
            <v>3</v>
          </cell>
          <cell r="AE1456" t="str">
            <v>E51</v>
          </cell>
          <cell r="AF1456">
            <v>70000</v>
          </cell>
          <cell r="AG1456">
            <v>115000</v>
          </cell>
          <cell r="AH1456">
            <v>0.61</v>
          </cell>
          <cell r="AI1456">
            <v>3</v>
          </cell>
          <cell r="AJ1456">
            <v>0</v>
          </cell>
          <cell r="AK1456">
            <v>99450</v>
          </cell>
          <cell r="AL1456">
            <v>2.0000000000000018E-2</v>
          </cell>
          <cell r="AM1456">
            <v>120905.89887410704</v>
          </cell>
          <cell r="AN1456">
            <v>2370.7038994922914</v>
          </cell>
          <cell r="AO1456">
            <v>-0.13521739130434784</v>
          </cell>
          <cell r="AQ1456">
            <v>58500</v>
          </cell>
          <cell r="AR1456">
            <v>390000</v>
          </cell>
          <cell r="AS1456">
            <v>0.11</v>
          </cell>
          <cell r="AT1456">
            <v>1</v>
          </cell>
          <cell r="AU1456">
            <v>0</v>
          </cell>
          <cell r="AV1456">
            <v>99450</v>
          </cell>
          <cell r="AW1456">
            <v>120905.89887410704</v>
          </cell>
          <cell r="AX1456">
            <v>2.0000000000000018E-2</v>
          </cell>
          <cell r="AY1456">
            <v>2370.7038994922914</v>
          </cell>
          <cell r="AZ1456" t="str">
            <v>commission</v>
          </cell>
          <cell r="BA1456" t="str">
            <v>commissionEligible</v>
          </cell>
          <cell r="BB1456" t="str">
            <v>commissionGermany</v>
          </cell>
          <cell r="BC1456" t="str">
            <v xml:space="preserve">commissionGermany </v>
          </cell>
          <cell r="BH1456">
            <v>3</v>
          </cell>
        </row>
        <row r="1457">
          <cell r="B1457">
            <v>18760</v>
          </cell>
          <cell r="C1457">
            <v>13804</v>
          </cell>
          <cell r="D1457">
            <v>164638</v>
          </cell>
          <cell r="E1457" t="str">
            <v>Jan Steiert</v>
          </cell>
          <cell r="F1457" t="str">
            <v>Security Engineer</v>
          </cell>
          <cell r="G1457" t="str">
            <v>Employee</v>
          </cell>
          <cell r="H1457" t="str">
            <v>EMEA Sales</v>
          </cell>
          <cell r="I1457" t="str">
            <v>MUNICH</v>
          </cell>
          <cell r="J1457" t="str">
            <v>Germany</v>
          </cell>
          <cell r="K1457">
            <v>43394</v>
          </cell>
          <cell r="L1457" t="str">
            <v>EMEA</v>
          </cell>
          <cell r="M1457" t="str">
            <v>E51P</v>
          </cell>
          <cell r="N1457" t="str">
            <v>E</v>
          </cell>
          <cell r="O1457" t="str">
            <v>5</v>
          </cell>
          <cell r="P1457" t="str">
            <v>Regular</v>
          </cell>
          <cell r="R1457">
            <v>1</v>
          </cell>
          <cell r="U1457" t="str">
            <v>EUR</v>
          </cell>
          <cell r="V1457" t="str">
            <v>EMEA Sales</v>
          </cell>
          <cell r="W1457" t="str">
            <v>Bruno Darmon</v>
          </cell>
          <cell r="Y1457" t="str">
            <v>Eligible</v>
          </cell>
          <cell r="Z1457">
            <v>77500</v>
          </cell>
          <cell r="AA1457">
            <v>94220.283184950182</v>
          </cell>
          <cell r="AB1457">
            <v>77500</v>
          </cell>
          <cell r="AC1457">
            <v>94220.283184950182</v>
          </cell>
          <cell r="AD1457">
            <v>5</v>
          </cell>
          <cell r="AE1457" t="str">
            <v>E51</v>
          </cell>
          <cell r="AF1457">
            <v>70000</v>
          </cell>
          <cell r="AG1457">
            <v>115000</v>
          </cell>
          <cell r="AH1457">
            <v>0.16</v>
          </cell>
          <cell r="AI1457">
            <v>2</v>
          </cell>
          <cell r="AJ1457">
            <v>0</v>
          </cell>
          <cell r="AK1457">
            <v>83700</v>
          </cell>
          <cell r="AL1457">
            <v>8.0000000000000071E-2</v>
          </cell>
          <cell r="AM1457">
            <v>101757.90583974619</v>
          </cell>
          <cell r="AN1457">
            <v>7537.6226547960105</v>
          </cell>
          <cell r="AO1457">
            <v>-0.27217391304347827</v>
          </cell>
          <cell r="AQ1457">
            <v>58500</v>
          </cell>
          <cell r="AR1457">
            <v>390000</v>
          </cell>
          <cell r="AS1457">
            <v>0.05</v>
          </cell>
          <cell r="AT1457">
            <v>1</v>
          </cell>
          <cell r="AU1457">
            <v>0</v>
          </cell>
          <cell r="AV1457">
            <v>83700</v>
          </cell>
          <cell r="AW1457">
            <v>101757.90583974619</v>
          </cell>
          <cell r="AX1457">
            <v>8.0000000000000071E-2</v>
          </cell>
          <cell r="AY1457">
            <v>7537.6226547960105</v>
          </cell>
          <cell r="AZ1457" t="str">
            <v>commission</v>
          </cell>
          <cell r="BA1457" t="str">
            <v>commissionEligible</v>
          </cell>
          <cell r="BB1457" t="str">
            <v>commissionGermany</v>
          </cell>
          <cell r="BC1457" t="str">
            <v xml:space="preserve">commissionGermany </v>
          </cell>
          <cell r="BH1457">
            <v>3</v>
          </cell>
        </row>
        <row r="1458">
          <cell r="B1458">
            <v>17179</v>
          </cell>
          <cell r="C1458">
            <v>12209</v>
          </cell>
          <cell r="D1458">
            <v>136079</v>
          </cell>
          <cell r="E1458" t="str">
            <v>Jarno Ahlstrom</v>
          </cell>
          <cell r="F1458" t="str">
            <v>Security Engineer</v>
          </cell>
          <cell r="G1458" t="str">
            <v>Employee</v>
          </cell>
          <cell r="H1458" t="str">
            <v>EMEA Sales</v>
          </cell>
          <cell r="I1458" t="str">
            <v>ESPOO</v>
          </cell>
          <cell r="J1458" t="str">
            <v>Finland</v>
          </cell>
          <cell r="K1458">
            <v>43020</v>
          </cell>
          <cell r="L1458" t="str">
            <v>EMEA</v>
          </cell>
          <cell r="M1458" t="str">
            <v>E41P</v>
          </cell>
          <cell r="N1458" t="str">
            <v>E</v>
          </cell>
          <cell r="O1458" t="str">
            <v>4</v>
          </cell>
          <cell r="P1458" t="str">
            <v>Regular</v>
          </cell>
          <cell r="R1458">
            <v>1</v>
          </cell>
          <cell r="U1458" t="str">
            <v>EUR</v>
          </cell>
          <cell r="V1458" t="str">
            <v>EMEA Sales</v>
          </cell>
          <cell r="W1458" t="str">
            <v>Bruno Darmon</v>
          </cell>
          <cell r="Y1458" t="str">
            <v>Eligible</v>
          </cell>
          <cell r="Z1458">
            <v>111760</v>
          </cell>
          <cell r="AA1458">
            <v>135871.72708064556</v>
          </cell>
          <cell r="AB1458">
            <v>111760</v>
          </cell>
          <cell r="AC1458">
            <v>135871.72708064556</v>
          </cell>
          <cell r="AD1458">
            <v>3</v>
          </cell>
          <cell r="AE1458" t="str">
            <v>E41</v>
          </cell>
          <cell r="AF1458">
            <v>90000</v>
          </cell>
          <cell r="AG1458">
            <v>125000</v>
          </cell>
          <cell r="AH1458">
            <v>0.62</v>
          </cell>
          <cell r="AI1458">
            <v>3</v>
          </cell>
          <cell r="AJ1458">
            <v>0</v>
          </cell>
          <cell r="AK1458">
            <v>113995.2</v>
          </cell>
          <cell r="AL1458">
            <v>2.0000000000000018E-2</v>
          </cell>
          <cell r="AM1458">
            <v>138589.16162225849</v>
          </cell>
          <cell r="AN1458">
            <v>2717.4345416129217</v>
          </cell>
          <cell r="AO1458">
            <v>-8.8038400000000072E-2</v>
          </cell>
          <cell r="AQ1458">
            <v>39700</v>
          </cell>
          <cell r="AR1458">
            <v>230000</v>
          </cell>
          <cell r="AS1458">
            <v>0.37</v>
          </cell>
          <cell r="AT1458">
            <v>1</v>
          </cell>
          <cell r="AU1458">
            <v>0</v>
          </cell>
          <cell r="AV1458">
            <v>113995.2</v>
          </cell>
          <cell r="AW1458">
            <v>138589.16162225849</v>
          </cell>
          <cell r="AX1458">
            <v>2.0000000000000018E-2</v>
          </cell>
          <cell r="AY1458">
            <v>2717.4345416129217</v>
          </cell>
          <cell r="AZ1458" t="str">
            <v>commission</v>
          </cell>
          <cell r="BA1458" t="str">
            <v>commissionEligible</v>
          </cell>
          <cell r="BB1458" t="str">
            <v>commissionFinland</v>
          </cell>
          <cell r="BC1458" t="str">
            <v xml:space="preserve">commissionFinland </v>
          </cell>
          <cell r="BH1458">
            <v>4</v>
          </cell>
        </row>
        <row r="1459">
          <cell r="B1459">
            <v>6574</v>
          </cell>
          <cell r="C1459">
            <v>20131</v>
          </cell>
          <cell r="D1459">
            <v>233822</v>
          </cell>
          <cell r="E1459" t="str">
            <v>Jason Card</v>
          </cell>
          <cell r="F1459" t="str">
            <v>Security Engineer</v>
          </cell>
          <cell r="G1459" t="str">
            <v>Employee</v>
          </cell>
          <cell r="H1459" t="str">
            <v>EMEA Sales</v>
          </cell>
          <cell r="I1459" t="str">
            <v>ZURICH</v>
          </cell>
          <cell r="J1459" t="str">
            <v>Switzerland</v>
          </cell>
          <cell r="K1459">
            <v>43984</v>
          </cell>
          <cell r="L1459" t="str">
            <v>EMEA</v>
          </cell>
          <cell r="M1459" t="str">
            <v>E41P</v>
          </cell>
          <cell r="N1459" t="str">
            <v>E</v>
          </cell>
          <cell r="O1459" t="str">
            <v>4</v>
          </cell>
          <cell r="P1459" t="str">
            <v>Regular</v>
          </cell>
          <cell r="R1459">
            <v>1</v>
          </cell>
          <cell r="U1459" t="str">
            <v>CHF</v>
          </cell>
          <cell r="V1459" t="str">
            <v>EMEA Sales</v>
          </cell>
          <cell r="W1459" t="str">
            <v>Bruno Darmon</v>
          </cell>
          <cell r="Y1459" t="str">
            <v>Eligible</v>
          </cell>
          <cell r="Z1459">
            <v>170000</v>
          </cell>
          <cell r="AA1459">
            <v>191781.98930296765</v>
          </cell>
          <cell r="AB1459">
            <v>170000</v>
          </cell>
          <cell r="AC1459">
            <v>191781.98930296765</v>
          </cell>
          <cell r="AD1459">
            <v>4</v>
          </cell>
          <cell r="AE1459" t="str">
            <v>E41</v>
          </cell>
          <cell r="AF1459">
            <v>150000</v>
          </cell>
          <cell r="AG1459">
            <v>215000</v>
          </cell>
          <cell r="AH1459">
            <v>0.3</v>
          </cell>
          <cell r="AI1459">
            <v>2</v>
          </cell>
          <cell r="AJ1459">
            <v>0</v>
          </cell>
          <cell r="AK1459">
            <v>178500</v>
          </cell>
          <cell r="AL1459">
            <v>5.0000000000000044E-2</v>
          </cell>
          <cell r="AM1459">
            <v>201371.08876811602</v>
          </cell>
          <cell r="AN1459">
            <v>9589.0994651483779</v>
          </cell>
          <cell r="AO1459">
            <v>-0.16976744186046511</v>
          </cell>
          <cell r="AQ1459">
            <v>99300</v>
          </cell>
          <cell r="AR1459">
            <v>380000</v>
          </cell>
          <cell r="AS1459">
            <v>0.25</v>
          </cell>
          <cell r="AT1459">
            <v>1</v>
          </cell>
          <cell r="AU1459">
            <v>0</v>
          </cell>
          <cell r="AV1459">
            <v>178500</v>
          </cell>
          <cell r="AW1459">
            <v>201371.08876811602</v>
          </cell>
          <cell r="AX1459">
            <v>5.0000000000000044E-2</v>
          </cell>
          <cell r="AY1459">
            <v>9589.0994651483779</v>
          </cell>
          <cell r="AZ1459" t="str">
            <v>commission</v>
          </cell>
          <cell r="BA1459" t="str">
            <v>commissionEligible</v>
          </cell>
          <cell r="BB1459" t="str">
            <v>commissionSwitzerland</v>
          </cell>
          <cell r="BC1459" t="str">
            <v xml:space="preserve">commissionSwitzerland </v>
          </cell>
        </row>
        <row r="1460">
          <cell r="B1460">
            <v>16606</v>
          </cell>
          <cell r="C1460">
            <v>11529</v>
          </cell>
          <cell r="D1460">
            <v>124918</v>
          </cell>
          <cell r="E1460" t="str">
            <v>Jeremy Templeman</v>
          </cell>
          <cell r="F1460" t="str">
            <v>Security Engineer</v>
          </cell>
          <cell r="G1460" t="str">
            <v>Employee</v>
          </cell>
          <cell r="H1460" t="str">
            <v>EMEA Sales</v>
          </cell>
          <cell r="I1460" t="str">
            <v>LONDON - HOME</v>
          </cell>
          <cell r="J1460" t="str">
            <v>United Kingdom</v>
          </cell>
          <cell r="K1460">
            <v>42969</v>
          </cell>
          <cell r="L1460" t="str">
            <v>EMEA</v>
          </cell>
          <cell r="M1460" t="str">
            <v>E41P</v>
          </cell>
          <cell r="N1460" t="str">
            <v>E</v>
          </cell>
          <cell r="O1460" t="str">
            <v>4</v>
          </cell>
          <cell r="P1460" t="str">
            <v>Regular</v>
          </cell>
          <cell r="R1460">
            <v>1</v>
          </cell>
          <cell r="U1460" t="str">
            <v>GBP</v>
          </cell>
          <cell r="V1460" t="str">
            <v>EMEA Sales</v>
          </cell>
          <cell r="W1460" t="str">
            <v>Bruno Darmon</v>
          </cell>
          <cell r="Y1460" t="str">
            <v>Eligible</v>
          </cell>
          <cell r="Z1460">
            <v>79500</v>
          </cell>
          <cell r="AA1460">
            <v>109333.35396923604</v>
          </cell>
          <cell r="AB1460">
            <v>79500</v>
          </cell>
          <cell r="AC1460">
            <v>109333.35396923604</v>
          </cell>
          <cell r="AD1460">
            <v>2</v>
          </cell>
          <cell r="AE1460" t="str">
            <v>E41</v>
          </cell>
          <cell r="AF1460">
            <v>80000</v>
          </cell>
          <cell r="AG1460">
            <v>130000</v>
          </cell>
          <cell r="AH1460">
            <v>0</v>
          </cell>
          <cell r="AI1460">
            <v>1</v>
          </cell>
          <cell r="AJ1460">
            <v>0</v>
          </cell>
          <cell r="AK1460">
            <v>79500</v>
          </cell>
          <cell r="AL1460">
            <v>0</v>
          </cell>
          <cell r="AM1460">
            <v>109333.35396923604</v>
          </cell>
          <cell r="AN1460">
            <v>0</v>
          </cell>
          <cell r="AO1460">
            <v>-0.38846153846153841</v>
          </cell>
          <cell r="AP1460" t="str">
            <v>Rated 2 - no recommendation</v>
          </cell>
          <cell r="AQ1460">
            <v>33000</v>
          </cell>
          <cell r="AR1460">
            <v>265000</v>
          </cell>
          <cell r="AS1460">
            <v>0.2</v>
          </cell>
          <cell r="AT1460">
            <v>1</v>
          </cell>
          <cell r="AU1460">
            <v>0</v>
          </cell>
          <cell r="AV1460">
            <v>79500</v>
          </cell>
          <cell r="AW1460">
            <v>109333.35396923604</v>
          </cell>
          <cell r="AX1460">
            <v>0</v>
          </cell>
          <cell r="AY1460">
            <v>0</v>
          </cell>
          <cell r="AZ1460" t="str">
            <v>commission</v>
          </cell>
          <cell r="BA1460" t="str">
            <v>commissionEligible</v>
          </cell>
          <cell r="BB1460" t="str">
            <v>commissionUnited Kingdom</v>
          </cell>
          <cell r="BC1460" t="str">
            <v xml:space="preserve">commissionUnited Kingdom </v>
          </cell>
          <cell r="BH1460">
            <v>3</v>
          </cell>
        </row>
        <row r="1461">
          <cell r="B1461">
            <v>6056</v>
          </cell>
          <cell r="C1461">
            <v>22008</v>
          </cell>
          <cell r="E1461" t="str">
            <v>Jim Oqvist</v>
          </cell>
          <cell r="F1461" t="str">
            <v>Security Expert EMEA</v>
          </cell>
          <cell r="G1461" t="str">
            <v>MLA</v>
          </cell>
          <cell r="H1461" t="str">
            <v>EMEA Sales</v>
          </cell>
          <cell r="I1461" t="str">
            <v>STOCKHOLM</v>
          </cell>
          <cell r="J1461" t="str">
            <v>Sweden</v>
          </cell>
          <cell r="K1461">
            <v>39008</v>
          </cell>
          <cell r="L1461" t="str">
            <v>EMEA</v>
          </cell>
          <cell r="M1461" t="str">
            <v>E41P</v>
          </cell>
          <cell r="N1461" t="str">
            <v>E</v>
          </cell>
          <cell r="O1461" t="str">
            <v>4</v>
          </cell>
          <cell r="P1461" t="str">
            <v>Regular</v>
          </cell>
          <cell r="R1461">
            <v>1</v>
          </cell>
          <cell r="U1461" t="str">
            <v>SEK</v>
          </cell>
          <cell r="V1461" t="str">
            <v>EMEA Sales</v>
          </cell>
          <cell r="W1461" t="str">
            <v>Bruno Darmon</v>
          </cell>
          <cell r="Y1461" t="str">
            <v>Eligible</v>
          </cell>
          <cell r="Z1461">
            <v>1050000</v>
          </cell>
          <cell r="AA1461">
            <v>126350.26829969861</v>
          </cell>
          <cell r="AB1461">
            <v>1050000</v>
          </cell>
          <cell r="AC1461">
            <v>126350.26829969861</v>
          </cell>
          <cell r="AD1461">
            <v>3</v>
          </cell>
          <cell r="AE1461" t="str">
            <v>E41</v>
          </cell>
          <cell r="AF1461">
            <v>800000</v>
          </cell>
          <cell r="AG1461">
            <v>1300000</v>
          </cell>
          <cell r="AH1461">
            <v>0.5</v>
          </cell>
          <cell r="AI1461">
            <v>3</v>
          </cell>
          <cell r="AJ1461">
            <v>0</v>
          </cell>
          <cell r="AK1461">
            <v>1071000</v>
          </cell>
          <cell r="AL1461">
            <v>2.0000000000000018E-2</v>
          </cell>
          <cell r="AM1461">
            <v>128877.27366569258</v>
          </cell>
          <cell r="AN1461">
            <v>2527.0053659939731</v>
          </cell>
          <cell r="AO1461">
            <v>-0.17615384615384611</v>
          </cell>
          <cell r="AQ1461">
            <v>350000</v>
          </cell>
          <cell r="AR1461">
            <v>2500000</v>
          </cell>
          <cell r="AS1461">
            <v>0.32</v>
          </cell>
          <cell r="AT1461">
            <v>1</v>
          </cell>
          <cell r="AU1461">
            <v>0</v>
          </cell>
          <cell r="AV1461">
            <v>1071000</v>
          </cell>
          <cell r="AW1461">
            <v>128877.27366569258</v>
          </cell>
          <cell r="AX1461">
            <v>2.0000000000000018E-2</v>
          </cell>
          <cell r="AY1461">
            <v>2527.0053659939731</v>
          </cell>
          <cell r="AZ1461" t="str">
            <v>commission</v>
          </cell>
          <cell r="BA1461" t="str">
            <v>commissionEligible</v>
          </cell>
          <cell r="BB1461" t="str">
            <v>commissionSweden</v>
          </cell>
          <cell r="BC1461" t="str">
            <v xml:space="preserve">commissionSweden </v>
          </cell>
          <cell r="BH1461">
            <v>3</v>
          </cell>
        </row>
        <row r="1462">
          <cell r="B1462">
            <v>21350</v>
          </cell>
          <cell r="C1462">
            <v>16437</v>
          </cell>
          <cell r="D1462">
            <v>70192</v>
          </cell>
          <cell r="E1462" t="str">
            <v>Joakim Bengtsson</v>
          </cell>
          <cell r="F1462" t="str">
            <v>Security Engineer</v>
          </cell>
          <cell r="G1462" t="str">
            <v>Employee</v>
          </cell>
          <cell r="H1462" t="str">
            <v>EMEA Sales</v>
          </cell>
          <cell r="I1462" t="str">
            <v>STOCKHOLM</v>
          </cell>
          <cell r="J1462" t="str">
            <v>Sweden</v>
          </cell>
          <cell r="K1462">
            <v>44046</v>
          </cell>
          <cell r="L1462" t="str">
            <v>EMEA</v>
          </cell>
          <cell r="M1462" t="str">
            <v>E41P</v>
          </cell>
          <cell r="N1462" t="str">
            <v>E</v>
          </cell>
          <cell r="O1462" t="str">
            <v>4</v>
          </cell>
          <cell r="P1462" t="str">
            <v>Regular</v>
          </cell>
          <cell r="R1462">
            <v>1</v>
          </cell>
          <cell r="U1462" t="str">
            <v>SEK</v>
          </cell>
          <cell r="V1462" t="str">
            <v>EMEA Sales</v>
          </cell>
          <cell r="W1462" t="str">
            <v>Bruno Darmon</v>
          </cell>
          <cell r="Y1462" t="str">
            <v>Eligible</v>
          </cell>
          <cell r="Z1462">
            <v>1200000</v>
          </cell>
          <cell r="AA1462">
            <v>144400.306628227</v>
          </cell>
          <cell r="AB1462">
            <v>1200000</v>
          </cell>
          <cell r="AC1462">
            <v>144400.306628227</v>
          </cell>
          <cell r="AD1462">
            <v>3</v>
          </cell>
          <cell r="AE1462" t="str">
            <v>E41</v>
          </cell>
          <cell r="AF1462">
            <v>800000</v>
          </cell>
          <cell r="AG1462">
            <v>1300000</v>
          </cell>
          <cell r="AH1462">
            <v>0.8</v>
          </cell>
          <cell r="AI1462">
            <v>4</v>
          </cell>
          <cell r="AJ1462">
            <v>0</v>
          </cell>
          <cell r="AK1462">
            <v>1217999.9999999998</v>
          </cell>
          <cell r="AL1462">
            <v>1.4999999999999902E-2</v>
          </cell>
          <cell r="AM1462">
            <v>146566.31122765035</v>
          </cell>
          <cell r="AN1462">
            <v>2166.0045994233515</v>
          </cell>
          <cell r="AO1462">
            <v>-6.3076923076923253E-2</v>
          </cell>
          <cell r="AQ1462">
            <v>350000</v>
          </cell>
          <cell r="AR1462">
            <v>2500000</v>
          </cell>
          <cell r="AS1462">
            <v>0.39</v>
          </cell>
          <cell r="AT1462">
            <v>1</v>
          </cell>
          <cell r="AU1462">
            <v>0</v>
          </cell>
          <cell r="AV1462">
            <v>1217999.9999999998</v>
          </cell>
          <cell r="AW1462">
            <v>146566.31122765035</v>
          </cell>
          <cell r="AX1462">
            <v>1.4999999999999902E-2</v>
          </cell>
          <cell r="AY1462">
            <v>2166.0045994233515</v>
          </cell>
          <cell r="AZ1462" t="str">
            <v>commission</v>
          </cell>
          <cell r="BA1462" t="str">
            <v>commissionEligible</v>
          </cell>
          <cell r="BB1462" t="str">
            <v>commissionSweden</v>
          </cell>
          <cell r="BC1462" t="str">
            <v xml:space="preserve">commissionSweden </v>
          </cell>
        </row>
        <row r="1463">
          <cell r="B1463">
            <v>14816</v>
          </cell>
          <cell r="C1463">
            <v>9760</v>
          </cell>
          <cell r="D1463">
            <v>82681</v>
          </cell>
          <cell r="E1463" t="str">
            <v>Joakim Wall</v>
          </cell>
          <cell r="F1463" t="str">
            <v>Security Engineer</v>
          </cell>
          <cell r="G1463" t="str">
            <v>Employee</v>
          </cell>
          <cell r="H1463" t="str">
            <v>EMEA Sales</v>
          </cell>
          <cell r="I1463" t="str">
            <v>STOCKHOLM</v>
          </cell>
          <cell r="J1463" t="str">
            <v>Sweden</v>
          </cell>
          <cell r="K1463">
            <v>42438</v>
          </cell>
          <cell r="L1463" t="str">
            <v>EMEA</v>
          </cell>
          <cell r="M1463" t="str">
            <v>E41P</v>
          </cell>
          <cell r="N1463" t="str">
            <v>E</v>
          </cell>
          <cell r="O1463" t="str">
            <v>4</v>
          </cell>
          <cell r="P1463" t="str">
            <v>Regular</v>
          </cell>
          <cell r="R1463">
            <v>1</v>
          </cell>
          <cell r="U1463" t="str">
            <v>SEK</v>
          </cell>
          <cell r="V1463" t="str">
            <v>EMEA Sales</v>
          </cell>
          <cell r="W1463" t="str">
            <v>Bruno Darmon</v>
          </cell>
          <cell r="Y1463" t="str">
            <v>Eligible</v>
          </cell>
          <cell r="Z1463">
            <v>1210860</v>
          </cell>
          <cell r="AA1463">
            <v>145707.12940321243</v>
          </cell>
          <cell r="AB1463">
            <v>1210860</v>
          </cell>
          <cell r="AC1463">
            <v>145707.12940321243</v>
          </cell>
          <cell r="AD1463">
            <v>3</v>
          </cell>
          <cell r="AE1463" t="str">
            <v>E41</v>
          </cell>
          <cell r="AF1463">
            <v>800000</v>
          </cell>
          <cell r="AG1463">
            <v>1300000</v>
          </cell>
          <cell r="AH1463">
            <v>0.82</v>
          </cell>
          <cell r="AI1463">
            <v>4</v>
          </cell>
          <cell r="AJ1463">
            <v>0</v>
          </cell>
          <cell r="AK1463">
            <v>1229022.8999999999</v>
          </cell>
          <cell r="AL1463">
            <v>1.4999999999999902E-2</v>
          </cell>
          <cell r="AM1463">
            <v>147892.73634426063</v>
          </cell>
          <cell r="AN1463">
            <v>2185.6069410482014</v>
          </cell>
          <cell r="AO1463">
            <v>-5.4597769230769311E-2</v>
          </cell>
          <cell r="AQ1463">
            <v>350000</v>
          </cell>
          <cell r="AR1463">
            <v>2500000</v>
          </cell>
          <cell r="AS1463">
            <v>0.4</v>
          </cell>
          <cell r="AT1463">
            <v>1</v>
          </cell>
          <cell r="AU1463">
            <v>0</v>
          </cell>
          <cell r="AV1463">
            <v>1229022.8999999999</v>
          </cell>
          <cell r="AW1463">
            <v>147892.73634426063</v>
          </cell>
          <cell r="AX1463">
            <v>1.4999999999999902E-2</v>
          </cell>
          <cell r="AY1463">
            <v>2185.6069410482014</v>
          </cell>
          <cell r="AZ1463" t="str">
            <v>commission</v>
          </cell>
          <cell r="BA1463" t="str">
            <v>commissionEligible</v>
          </cell>
          <cell r="BB1463" t="str">
            <v>commissionSweden</v>
          </cell>
          <cell r="BC1463" t="str">
            <v xml:space="preserve">commissionSweden </v>
          </cell>
          <cell r="BH1463">
            <v>4</v>
          </cell>
        </row>
        <row r="1464">
          <cell r="B1464">
            <v>20154</v>
          </cell>
          <cell r="C1464">
            <v>15243</v>
          </cell>
          <cell r="D1464">
            <v>198678</v>
          </cell>
          <cell r="E1464" t="str">
            <v>Thomas Mussler</v>
          </cell>
          <cell r="F1464" t="str">
            <v>Security Engineer</v>
          </cell>
          <cell r="G1464" t="str">
            <v>Employee</v>
          </cell>
          <cell r="H1464" t="str">
            <v>EMEA Sales</v>
          </cell>
          <cell r="I1464" t="str">
            <v>COLOGNE</v>
          </cell>
          <cell r="J1464" t="str">
            <v>Germany</v>
          </cell>
          <cell r="K1464">
            <v>43678</v>
          </cell>
          <cell r="L1464" t="str">
            <v>EMEA</v>
          </cell>
          <cell r="M1464" t="str">
            <v>E41P</v>
          </cell>
          <cell r="N1464" t="str">
            <v>E</v>
          </cell>
          <cell r="O1464" t="str">
            <v>4</v>
          </cell>
          <cell r="P1464" t="str">
            <v>Regular</v>
          </cell>
          <cell r="R1464">
            <v>1</v>
          </cell>
          <cell r="U1464" t="str">
            <v>EUR</v>
          </cell>
          <cell r="V1464" t="str">
            <v>EMEA Sales</v>
          </cell>
          <cell r="W1464" t="str">
            <v>Bruno Darmon</v>
          </cell>
          <cell r="Y1464" t="str">
            <v>Eligible</v>
          </cell>
          <cell r="Z1464">
            <v>100000</v>
          </cell>
          <cell r="AA1464">
            <v>121574.55894832281</v>
          </cell>
          <cell r="AB1464">
            <v>100000</v>
          </cell>
          <cell r="AC1464">
            <v>121574.55894832281</v>
          </cell>
          <cell r="AD1464">
            <v>3</v>
          </cell>
          <cell r="AE1464" t="str">
            <v>E41</v>
          </cell>
          <cell r="AF1464">
            <v>90000</v>
          </cell>
          <cell r="AG1464">
            <v>135000</v>
          </cell>
          <cell r="AH1464">
            <v>0.22</v>
          </cell>
          <cell r="AI1464">
            <v>2</v>
          </cell>
          <cell r="AJ1464">
            <v>0</v>
          </cell>
          <cell r="AK1464">
            <v>103000</v>
          </cell>
          <cell r="AL1464">
            <v>3.0000000000000027E-2</v>
          </cell>
          <cell r="AM1464">
            <v>125221.7957167725</v>
          </cell>
          <cell r="AN1464">
            <v>3647.2367684496858</v>
          </cell>
          <cell r="AO1464">
            <v>-0.23703703703703705</v>
          </cell>
          <cell r="AQ1464">
            <v>58500</v>
          </cell>
          <cell r="AR1464">
            <v>390000</v>
          </cell>
          <cell r="AS1464">
            <v>0.12</v>
          </cell>
          <cell r="AT1464">
            <v>1</v>
          </cell>
          <cell r="AU1464">
            <v>0</v>
          </cell>
          <cell r="AV1464">
            <v>103000</v>
          </cell>
          <cell r="AW1464">
            <v>125221.7957167725</v>
          </cell>
          <cell r="AX1464">
            <v>3.0000000000000027E-2</v>
          </cell>
          <cell r="AY1464">
            <v>3647.2367684496858</v>
          </cell>
          <cell r="AZ1464" t="str">
            <v>commission</v>
          </cell>
          <cell r="BA1464" t="str">
            <v>commissionEligible</v>
          </cell>
          <cell r="BB1464" t="str">
            <v>commissionGermany</v>
          </cell>
          <cell r="BC1464" t="str">
            <v xml:space="preserve">commissionGermany </v>
          </cell>
          <cell r="BH1464">
            <v>3</v>
          </cell>
        </row>
        <row r="1465">
          <cell r="B1465">
            <v>19308</v>
          </cell>
          <cell r="C1465">
            <v>14366</v>
          </cell>
          <cell r="D1465">
            <v>179687</v>
          </cell>
          <cell r="E1465" t="str">
            <v>Jonas Udsen</v>
          </cell>
          <cell r="F1465" t="str">
            <v>Security Engineer</v>
          </cell>
          <cell r="G1465" t="str">
            <v>Employee</v>
          </cell>
          <cell r="H1465" t="str">
            <v>EMEA Sales</v>
          </cell>
          <cell r="I1465" t="str">
            <v>COPENHAGEN</v>
          </cell>
          <cell r="J1465" t="str">
            <v>Denmark</v>
          </cell>
          <cell r="K1465">
            <v>43497</v>
          </cell>
          <cell r="L1465" t="str">
            <v>EMEA</v>
          </cell>
          <cell r="M1465" t="str">
            <v>E51P</v>
          </cell>
          <cell r="N1465" t="str">
            <v>E</v>
          </cell>
          <cell r="O1465" t="str">
            <v>5</v>
          </cell>
          <cell r="P1465" t="str">
            <v>Regular</v>
          </cell>
          <cell r="R1465">
            <v>1</v>
          </cell>
          <cell r="U1465" t="str">
            <v>DKK</v>
          </cell>
          <cell r="V1465" t="str">
            <v>EMEA Sales</v>
          </cell>
          <cell r="W1465" t="str">
            <v>Bruno Darmon</v>
          </cell>
          <cell r="Y1465" t="str">
            <v>Eligible</v>
          </cell>
          <cell r="Z1465">
            <v>800000</v>
          </cell>
          <cell r="AA1465">
            <v>130744.1992954477</v>
          </cell>
          <cell r="AB1465">
            <v>800000</v>
          </cell>
          <cell r="AC1465">
            <v>130744.1992954477</v>
          </cell>
          <cell r="AD1465">
            <v>3</v>
          </cell>
          <cell r="AE1465" t="str">
            <v>E51</v>
          </cell>
          <cell r="AF1465">
            <v>625000</v>
          </cell>
          <cell r="AG1465">
            <v>950000</v>
          </cell>
          <cell r="AH1465">
            <v>0.53</v>
          </cell>
          <cell r="AI1465">
            <v>3</v>
          </cell>
          <cell r="AJ1465">
            <v>0</v>
          </cell>
          <cell r="AK1465">
            <v>816000</v>
          </cell>
          <cell r="AL1465">
            <v>2.0000000000000018E-2</v>
          </cell>
          <cell r="AM1465">
            <v>133359.08328135667</v>
          </cell>
          <cell r="AN1465">
            <v>2614.883985908964</v>
          </cell>
          <cell r="AO1465">
            <v>-0.14105263157894732</v>
          </cell>
          <cell r="AQ1465">
            <v>420000</v>
          </cell>
          <cell r="AR1465">
            <v>2266000</v>
          </cell>
          <cell r="AS1465">
            <v>0.2</v>
          </cell>
          <cell r="AT1465">
            <v>1</v>
          </cell>
          <cell r="AU1465">
            <v>0</v>
          </cell>
          <cell r="AV1465">
            <v>816000</v>
          </cell>
          <cell r="AW1465">
            <v>133359.08328135667</v>
          </cell>
          <cell r="AX1465">
            <v>2.0000000000000018E-2</v>
          </cell>
          <cell r="AY1465">
            <v>2614.883985908964</v>
          </cell>
          <cell r="AZ1465" t="str">
            <v>commission</v>
          </cell>
          <cell r="BA1465" t="str">
            <v>commissionEligible</v>
          </cell>
          <cell r="BB1465" t="str">
            <v>commissionDenmark</v>
          </cell>
          <cell r="BC1465" t="str">
            <v xml:space="preserve">commissionDenmark </v>
          </cell>
          <cell r="BH1465">
            <v>2</v>
          </cell>
        </row>
        <row r="1466">
          <cell r="B1466">
            <v>12342</v>
          </cell>
          <cell r="C1466">
            <v>7380</v>
          </cell>
          <cell r="D1466">
            <v>216026</v>
          </cell>
          <cell r="E1466" t="str">
            <v>Jose Antonio Madronal</v>
          </cell>
          <cell r="F1466" t="str">
            <v xml:space="preserve">Security Engineer </v>
          </cell>
          <cell r="G1466" t="str">
            <v>Employee</v>
          </cell>
          <cell r="H1466" t="str">
            <v>EMEA Sales</v>
          </cell>
          <cell r="I1466" t="str">
            <v>MADRID</v>
          </cell>
          <cell r="J1466" t="str">
            <v>Spain</v>
          </cell>
          <cell r="K1466">
            <v>41821</v>
          </cell>
          <cell r="L1466" t="str">
            <v>EMEA</v>
          </cell>
          <cell r="M1466" t="str">
            <v>E51P</v>
          </cell>
          <cell r="N1466" t="str">
            <v>E</v>
          </cell>
          <cell r="O1466" t="str">
            <v>5</v>
          </cell>
          <cell r="P1466" t="str">
            <v>Regular</v>
          </cell>
          <cell r="R1466">
            <v>1</v>
          </cell>
          <cell r="U1466" t="str">
            <v>EUR</v>
          </cell>
          <cell r="V1466" t="str">
            <v>EMEA Sales</v>
          </cell>
          <cell r="W1466" t="str">
            <v>Bruno Darmon</v>
          </cell>
          <cell r="Y1466" t="str">
            <v>Eligible</v>
          </cell>
          <cell r="Z1466">
            <v>73200</v>
          </cell>
          <cell r="AA1466">
            <v>88992.577150172307</v>
          </cell>
          <cell r="AB1466">
            <v>73200</v>
          </cell>
          <cell r="AC1466">
            <v>88992.577150172307</v>
          </cell>
          <cell r="AD1466">
            <v>4</v>
          </cell>
          <cell r="AE1466" t="str">
            <v>E51</v>
          </cell>
          <cell r="AF1466">
            <v>50000</v>
          </cell>
          <cell r="AG1466">
            <v>80000</v>
          </cell>
          <cell r="AH1466">
            <v>0.77</v>
          </cell>
          <cell r="AI1466">
            <v>4</v>
          </cell>
          <cell r="AJ1466">
            <v>0</v>
          </cell>
          <cell r="AK1466">
            <v>75396</v>
          </cell>
          <cell r="AL1466">
            <v>3.0000000000000027E-2</v>
          </cell>
          <cell r="AM1466">
            <v>91662.354464677468</v>
          </cell>
          <cell r="AN1466">
            <v>2669.7773145051615</v>
          </cell>
          <cell r="AO1466">
            <v>-5.754999999999999E-2</v>
          </cell>
          <cell r="AQ1466">
            <v>37000</v>
          </cell>
          <cell r="AR1466">
            <v>230000</v>
          </cell>
          <cell r="AS1466">
            <v>0.18</v>
          </cell>
          <cell r="AT1466">
            <v>1</v>
          </cell>
          <cell r="AU1466">
            <v>0</v>
          </cell>
          <cell r="AV1466">
            <v>75396</v>
          </cell>
          <cell r="AW1466">
            <v>91662.354464677468</v>
          </cell>
          <cell r="AX1466">
            <v>3.0000000000000027E-2</v>
          </cell>
          <cell r="AY1466">
            <v>2669.7773145051615</v>
          </cell>
          <cell r="AZ1466" t="str">
            <v>commission</v>
          </cell>
          <cell r="BA1466" t="str">
            <v>commissionEligible</v>
          </cell>
          <cell r="BB1466" t="str">
            <v>commissionSpain</v>
          </cell>
          <cell r="BC1466" t="str">
            <v xml:space="preserve">commissionSpain </v>
          </cell>
          <cell r="BH1466">
            <v>4</v>
          </cell>
        </row>
        <row r="1467">
          <cell r="B1467">
            <v>20784</v>
          </cell>
          <cell r="C1467">
            <v>15871</v>
          </cell>
          <cell r="D1467">
            <v>212174</v>
          </cell>
          <cell r="E1467" t="str">
            <v>Juerg Wiesmann</v>
          </cell>
          <cell r="F1467" t="str">
            <v>Security Engineer</v>
          </cell>
          <cell r="G1467" t="str">
            <v>Employee</v>
          </cell>
          <cell r="H1467" t="str">
            <v>EMEA Sales</v>
          </cell>
          <cell r="I1467" t="str">
            <v>ZURICH</v>
          </cell>
          <cell r="J1467" t="str">
            <v>Switzerland</v>
          </cell>
          <cell r="K1467">
            <v>43831</v>
          </cell>
          <cell r="L1467" t="str">
            <v>EMEA</v>
          </cell>
          <cell r="M1467" t="str">
            <v>E41P</v>
          </cell>
          <cell r="N1467" t="str">
            <v>E</v>
          </cell>
          <cell r="O1467" t="str">
            <v>4</v>
          </cell>
          <cell r="P1467" t="str">
            <v>Regular</v>
          </cell>
          <cell r="R1467">
            <v>1</v>
          </cell>
          <cell r="U1467" t="str">
            <v>CHF</v>
          </cell>
          <cell r="V1467" t="str">
            <v>EMEA Sales</v>
          </cell>
          <cell r="W1467" t="str">
            <v>Bruno Darmon</v>
          </cell>
          <cell r="Y1467" t="str">
            <v>Eligible</v>
          </cell>
          <cell r="Z1467">
            <v>190000</v>
          </cell>
          <cell r="AA1467">
            <v>214344.57627978738</v>
          </cell>
          <cell r="AB1467">
            <v>190000</v>
          </cell>
          <cell r="AC1467">
            <v>214344.57627978738</v>
          </cell>
          <cell r="AD1467">
            <v>3</v>
          </cell>
          <cell r="AE1467" t="str">
            <v>E41</v>
          </cell>
          <cell r="AF1467">
            <v>150000</v>
          </cell>
          <cell r="AG1467">
            <v>215000</v>
          </cell>
          <cell r="AH1467">
            <v>0.61</v>
          </cell>
          <cell r="AI1467">
            <v>3</v>
          </cell>
          <cell r="AJ1467">
            <v>0</v>
          </cell>
          <cell r="AK1467">
            <v>193800</v>
          </cell>
          <cell r="AL1467">
            <v>2.0000000000000018E-2</v>
          </cell>
          <cell r="AM1467">
            <v>218631.46780538312</v>
          </cell>
          <cell r="AN1467">
            <v>4286.8915255957399</v>
          </cell>
          <cell r="AO1467">
            <v>-9.8604651162790713E-2</v>
          </cell>
          <cell r="AQ1467">
            <v>99300</v>
          </cell>
          <cell r="AR1467">
            <v>380000</v>
          </cell>
          <cell r="AS1467">
            <v>0.32</v>
          </cell>
          <cell r="AT1467">
            <v>1</v>
          </cell>
          <cell r="AU1467">
            <v>0</v>
          </cell>
          <cell r="AV1467">
            <v>193800</v>
          </cell>
          <cell r="AW1467">
            <v>218631.46780538312</v>
          </cell>
          <cell r="AX1467">
            <v>2.0000000000000018E-2</v>
          </cell>
          <cell r="AY1467">
            <v>4286.8915255957399</v>
          </cell>
          <cell r="AZ1467" t="str">
            <v>commission</v>
          </cell>
          <cell r="BA1467" t="str">
            <v>commissionEligible</v>
          </cell>
          <cell r="BB1467" t="str">
            <v>commissionSwitzerland</v>
          </cell>
          <cell r="BC1467" t="str">
            <v xml:space="preserve">commissionSwitzerland </v>
          </cell>
        </row>
        <row r="1468">
          <cell r="B1468">
            <v>18737</v>
          </cell>
          <cell r="C1468">
            <v>13782</v>
          </cell>
          <cell r="D1468">
            <v>164911</v>
          </cell>
          <cell r="E1468" t="str">
            <v>Julien Roberjot</v>
          </cell>
          <cell r="F1468" t="str">
            <v>Security Engineer</v>
          </cell>
          <cell r="G1468" t="str">
            <v>Employee</v>
          </cell>
          <cell r="H1468" t="str">
            <v>EMEA Sales</v>
          </cell>
          <cell r="I1468" t="str">
            <v>PARIS</v>
          </cell>
          <cell r="J1468" t="str">
            <v>France</v>
          </cell>
          <cell r="K1468">
            <v>43394</v>
          </cell>
          <cell r="L1468" t="str">
            <v>EMEA</v>
          </cell>
          <cell r="M1468" t="str">
            <v>E51P</v>
          </cell>
          <cell r="N1468" t="str">
            <v>E</v>
          </cell>
          <cell r="O1468" t="str">
            <v>5</v>
          </cell>
          <cell r="P1468" t="str">
            <v>EL</v>
          </cell>
          <cell r="Q1468" t="str">
            <v>SE 2018 France</v>
          </cell>
          <cell r="R1468">
            <v>1</v>
          </cell>
          <cell r="U1468" t="str">
            <v>EUR</v>
          </cell>
          <cell r="V1468" t="str">
            <v>EMEA Sales</v>
          </cell>
          <cell r="W1468" t="str">
            <v>Bruno Darmon</v>
          </cell>
          <cell r="Y1468" t="str">
            <v>Eligible</v>
          </cell>
          <cell r="Z1468">
            <v>52000</v>
          </cell>
          <cell r="AA1468">
            <v>63218.77065312786</v>
          </cell>
          <cell r="AB1468">
            <v>65000</v>
          </cell>
          <cell r="AC1468">
            <v>79023.463316409834</v>
          </cell>
          <cell r="AD1468">
            <v>3</v>
          </cell>
          <cell r="AE1468" t="str">
            <v>E51</v>
          </cell>
          <cell r="AF1468">
            <v>65000</v>
          </cell>
          <cell r="AG1468">
            <v>100000</v>
          </cell>
          <cell r="AH1468">
            <v>0</v>
          </cell>
          <cell r="AI1468">
            <v>1</v>
          </cell>
          <cell r="AJ1468">
            <v>65000</v>
          </cell>
          <cell r="AK1468">
            <v>65000</v>
          </cell>
          <cell r="AL1468">
            <v>0</v>
          </cell>
          <cell r="AM1468">
            <v>79023.463316409834</v>
          </cell>
          <cell r="AN1468">
            <v>0</v>
          </cell>
          <cell r="AO1468">
            <v>-0.35</v>
          </cell>
          <cell r="AP1468" t="str">
            <v>EL</v>
          </cell>
          <cell r="AQ1468">
            <v>43000</v>
          </cell>
          <cell r="AR1468">
            <v>305000</v>
          </cell>
          <cell r="AS1468">
            <v>0.08</v>
          </cell>
          <cell r="AT1468">
            <v>1</v>
          </cell>
          <cell r="AU1468">
            <v>0</v>
          </cell>
          <cell r="AV1468">
            <v>65000</v>
          </cell>
          <cell r="AW1468">
            <v>79023.463316409834</v>
          </cell>
          <cell r="AX1468">
            <v>0</v>
          </cell>
          <cell r="AY1468">
            <v>0</v>
          </cell>
          <cell r="AZ1468" t="str">
            <v>commission</v>
          </cell>
          <cell r="BA1468" t="str">
            <v>commissionEligible</v>
          </cell>
          <cell r="BB1468" t="str">
            <v>commissionFrance</v>
          </cell>
          <cell r="BC1468" t="str">
            <v xml:space="preserve">commissionFrance </v>
          </cell>
          <cell r="BH1468">
            <v>3</v>
          </cell>
        </row>
        <row r="1469">
          <cell r="B1469">
            <v>10081</v>
          </cell>
          <cell r="C1469">
            <v>90021</v>
          </cell>
          <cell r="E1469" t="str">
            <v>Justice Anyai</v>
          </cell>
          <cell r="F1469" t="str">
            <v>Security Engineer, Check Point Evangelist</v>
          </cell>
          <cell r="G1469" t="str">
            <v>Employee</v>
          </cell>
          <cell r="H1469" t="str">
            <v>EMEA Sales</v>
          </cell>
          <cell r="I1469" t="str">
            <v>NIGERIA</v>
          </cell>
          <cell r="J1469" t="str">
            <v>Nigeria</v>
          </cell>
          <cell r="K1469">
            <v>41031</v>
          </cell>
          <cell r="L1469" t="str">
            <v>EMEA</v>
          </cell>
          <cell r="M1469" t="str">
            <v>E41P</v>
          </cell>
          <cell r="N1469" t="str">
            <v>E</v>
          </cell>
          <cell r="O1469" t="str">
            <v>4</v>
          </cell>
          <cell r="P1469" t="str">
            <v>Regular</v>
          </cell>
          <cell r="R1469">
            <v>1</v>
          </cell>
          <cell r="U1469" t="str">
            <v>NGN</v>
          </cell>
          <cell r="V1469" t="str">
            <v>EMEA Sales</v>
          </cell>
          <cell r="W1469" t="str">
            <v>Bruno Darmon</v>
          </cell>
          <cell r="Y1469" t="str">
            <v>Eligible</v>
          </cell>
          <cell r="Z1469">
            <v>16400000.000000002</v>
          </cell>
          <cell r="AA1469">
            <v>42957.59879943986</v>
          </cell>
          <cell r="AB1469">
            <v>16400000.000000002</v>
          </cell>
          <cell r="AC1469">
            <v>42957.59879943986</v>
          </cell>
          <cell r="AD1469">
            <v>2</v>
          </cell>
          <cell r="AE1469" t="str">
            <v>E41</v>
          </cell>
          <cell r="AF1469">
            <v>20000000</v>
          </cell>
          <cell r="AG1469">
            <v>30000000</v>
          </cell>
          <cell r="AH1469">
            <v>0</v>
          </cell>
          <cell r="AI1469">
            <v>1</v>
          </cell>
          <cell r="AJ1469">
            <v>0</v>
          </cell>
          <cell r="AK1469">
            <v>16400000.000000002</v>
          </cell>
          <cell r="AL1469">
            <v>0</v>
          </cell>
          <cell r="AM1469">
            <v>42957.59879943986</v>
          </cell>
          <cell r="AN1469">
            <v>0</v>
          </cell>
          <cell r="AO1469">
            <v>-0.45333333333333325</v>
          </cell>
          <cell r="AP1469" t="str">
            <v>Rated 2 - no recommendation</v>
          </cell>
          <cell r="AQ1469">
            <v>14250000</v>
          </cell>
          <cell r="AR1469">
            <v>50000000</v>
          </cell>
          <cell r="AS1469">
            <v>0.06</v>
          </cell>
          <cell r="AT1469">
            <v>1</v>
          </cell>
          <cell r="AU1469">
            <v>0</v>
          </cell>
          <cell r="AV1469">
            <v>16400000.000000002</v>
          </cell>
          <cell r="AW1469">
            <v>42957.59879943986</v>
          </cell>
          <cell r="AX1469">
            <v>0</v>
          </cell>
          <cell r="AY1469">
            <v>0</v>
          </cell>
          <cell r="AZ1469" t="str">
            <v>commission</v>
          </cell>
          <cell r="BA1469" t="str">
            <v>commissionEligible</v>
          </cell>
          <cell r="BB1469" t="str">
            <v>commissionNigeria</v>
          </cell>
          <cell r="BC1469" t="str">
            <v xml:space="preserve">commissionNigeria </v>
          </cell>
          <cell r="BH1469">
            <v>4</v>
          </cell>
        </row>
        <row r="1470">
          <cell r="B1470">
            <v>20235</v>
          </cell>
          <cell r="C1470">
            <v>15324</v>
          </cell>
          <cell r="D1470">
            <v>202427</v>
          </cell>
          <cell r="E1470" t="str">
            <v>Karim Hamia</v>
          </cell>
          <cell r="F1470" t="str">
            <v xml:space="preserve">Security Engineer  </v>
          </cell>
          <cell r="G1470" t="str">
            <v>Employee</v>
          </cell>
          <cell r="H1470" t="str">
            <v>EMEA Sales</v>
          </cell>
          <cell r="I1470" t="str">
            <v>PARIS</v>
          </cell>
          <cell r="J1470" t="str">
            <v>France</v>
          </cell>
          <cell r="K1470">
            <v>43696</v>
          </cell>
          <cell r="L1470" t="str">
            <v>EMEA</v>
          </cell>
          <cell r="M1470" t="str">
            <v>E51P</v>
          </cell>
          <cell r="N1470" t="str">
            <v>E</v>
          </cell>
          <cell r="O1470" t="str">
            <v>5</v>
          </cell>
          <cell r="P1470" t="str">
            <v>Regular</v>
          </cell>
          <cell r="R1470">
            <v>1</v>
          </cell>
          <cell r="U1470" t="str">
            <v>EUR</v>
          </cell>
          <cell r="V1470" t="str">
            <v>EMEA Sales</v>
          </cell>
          <cell r="W1470" t="str">
            <v>Bruno Darmon</v>
          </cell>
          <cell r="Y1470" t="str">
            <v>Eligible</v>
          </cell>
          <cell r="Z1470">
            <v>90000</v>
          </cell>
          <cell r="AA1470">
            <v>109417.10305349053</v>
          </cell>
          <cell r="AB1470">
            <v>90000</v>
          </cell>
          <cell r="AC1470">
            <v>109417.10305349053</v>
          </cell>
          <cell r="AD1470">
            <v>3</v>
          </cell>
          <cell r="AE1470" t="str">
            <v>E51</v>
          </cell>
          <cell r="AF1470">
            <v>65000</v>
          </cell>
          <cell r="AG1470">
            <v>100000</v>
          </cell>
          <cell r="AH1470">
            <v>0.71</v>
          </cell>
          <cell r="AI1470">
            <v>4</v>
          </cell>
          <cell r="AJ1470">
            <v>0</v>
          </cell>
          <cell r="AK1470">
            <v>91349.999999999985</v>
          </cell>
          <cell r="AL1470">
            <v>1.4999999999999902E-2</v>
          </cell>
          <cell r="AM1470">
            <v>111058.35959929287</v>
          </cell>
          <cell r="AN1470">
            <v>1641.2565458023455</v>
          </cell>
          <cell r="AO1470">
            <v>-8.6500000000000132E-2</v>
          </cell>
          <cell r="AQ1470">
            <v>43000</v>
          </cell>
          <cell r="AR1470">
            <v>305000</v>
          </cell>
          <cell r="AS1470">
            <v>0.17</v>
          </cell>
          <cell r="AT1470">
            <v>1</v>
          </cell>
          <cell r="AU1470">
            <v>0</v>
          </cell>
          <cell r="AV1470">
            <v>91349.999999999985</v>
          </cell>
          <cell r="AW1470">
            <v>111058.35959929287</v>
          </cell>
          <cell r="AX1470">
            <v>1.4999999999999902E-2</v>
          </cell>
          <cell r="AY1470">
            <v>1641.2565458023455</v>
          </cell>
          <cell r="AZ1470" t="str">
            <v>commission</v>
          </cell>
          <cell r="BA1470" t="str">
            <v>commissionEligible</v>
          </cell>
          <cell r="BB1470" t="str">
            <v>commissionFrance</v>
          </cell>
          <cell r="BC1470" t="str">
            <v xml:space="preserve">commissionFrance </v>
          </cell>
          <cell r="BH1470">
            <v>3</v>
          </cell>
        </row>
        <row r="1471">
          <cell r="B1471">
            <v>20735</v>
          </cell>
          <cell r="C1471">
            <v>15822</v>
          </cell>
          <cell r="D1471">
            <v>215007</v>
          </cell>
          <cell r="E1471" t="str">
            <v>Kawaljot Singh</v>
          </cell>
          <cell r="F1471" t="str">
            <v xml:space="preserve">Security Engineer  </v>
          </cell>
          <cell r="G1471" t="str">
            <v>Employee</v>
          </cell>
          <cell r="H1471" t="str">
            <v>EMEA Sales</v>
          </cell>
          <cell r="I1471" t="str">
            <v>PARIS</v>
          </cell>
          <cell r="J1471" t="str">
            <v>France</v>
          </cell>
          <cell r="K1471">
            <v>43829</v>
          </cell>
          <cell r="L1471" t="str">
            <v>EMEA</v>
          </cell>
          <cell r="M1471" t="str">
            <v>E51P</v>
          </cell>
          <cell r="N1471" t="str">
            <v>E</v>
          </cell>
          <cell r="O1471" t="str">
            <v>5</v>
          </cell>
          <cell r="P1471" t="str">
            <v>Regular</v>
          </cell>
          <cell r="R1471">
            <v>1</v>
          </cell>
          <cell r="U1471" t="str">
            <v>EUR</v>
          </cell>
          <cell r="V1471" t="str">
            <v>EMEA Sales</v>
          </cell>
          <cell r="W1471" t="str">
            <v>Bruno Darmon</v>
          </cell>
          <cell r="Y1471" t="str">
            <v>Eligible</v>
          </cell>
          <cell r="Z1471">
            <v>85000</v>
          </cell>
          <cell r="AA1471">
            <v>103338.3751060744</v>
          </cell>
          <cell r="AB1471">
            <v>85000</v>
          </cell>
          <cell r="AC1471">
            <v>103338.3751060744</v>
          </cell>
          <cell r="AD1471">
            <v>3</v>
          </cell>
          <cell r="AE1471" t="str">
            <v>E51</v>
          </cell>
          <cell r="AF1471">
            <v>65000</v>
          </cell>
          <cell r="AG1471">
            <v>100000</v>
          </cell>
          <cell r="AH1471">
            <v>0.56999999999999995</v>
          </cell>
          <cell r="AI1471">
            <v>3</v>
          </cell>
          <cell r="AJ1471">
            <v>0</v>
          </cell>
          <cell r="AK1471">
            <v>86700</v>
          </cell>
          <cell r="AL1471">
            <v>2.0000000000000018E-2</v>
          </cell>
          <cell r="AM1471">
            <v>105405.14260819588</v>
          </cell>
          <cell r="AN1471">
            <v>2066.7675021214818</v>
          </cell>
          <cell r="AO1471">
            <v>-0.13300000000000001</v>
          </cell>
          <cell r="AQ1471">
            <v>43000</v>
          </cell>
          <cell r="AR1471">
            <v>305000</v>
          </cell>
          <cell r="AS1471">
            <v>0.16</v>
          </cell>
          <cell r="AT1471">
            <v>1</v>
          </cell>
          <cell r="AU1471">
            <v>0</v>
          </cell>
          <cell r="AV1471">
            <v>86700</v>
          </cell>
          <cell r="AW1471">
            <v>105405.14260819588</v>
          </cell>
          <cell r="AX1471">
            <v>2.0000000000000018E-2</v>
          </cell>
          <cell r="AY1471">
            <v>2066.7675021214818</v>
          </cell>
          <cell r="AZ1471" t="str">
            <v>commission</v>
          </cell>
          <cell r="BA1471" t="str">
            <v>commissionEligible</v>
          </cell>
          <cell r="BB1471" t="str">
            <v>commissionFrance</v>
          </cell>
          <cell r="BC1471" t="str">
            <v xml:space="preserve">commissionFrance </v>
          </cell>
        </row>
        <row r="1472">
          <cell r="B1472">
            <v>12353</v>
          </cell>
          <cell r="C1472">
            <v>7391</v>
          </cell>
          <cell r="D1472">
            <v>42706</v>
          </cell>
          <cell r="E1472" t="str">
            <v>Ken Humphreys</v>
          </cell>
          <cell r="F1472" t="str">
            <v>Security Engineer</v>
          </cell>
          <cell r="G1472" t="str">
            <v>Employee</v>
          </cell>
          <cell r="H1472" t="str">
            <v>EMEA Sales</v>
          </cell>
          <cell r="I1472" t="str">
            <v>LONDON - HOME</v>
          </cell>
          <cell r="J1472" t="str">
            <v>United Kingdom</v>
          </cell>
          <cell r="K1472">
            <v>41848</v>
          </cell>
          <cell r="L1472" t="str">
            <v>EMEA</v>
          </cell>
          <cell r="M1472" t="str">
            <v>E41P</v>
          </cell>
          <cell r="N1472" t="str">
            <v>E</v>
          </cell>
          <cell r="O1472" t="str">
            <v>4</v>
          </cell>
          <cell r="P1472" t="str">
            <v>Regular</v>
          </cell>
          <cell r="R1472">
            <v>1</v>
          </cell>
          <cell r="U1472" t="str">
            <v>GBP</v>
          </cell>
          <cell r="V1472" t="str">
            <v>EMEA Sales</v>
          </cell>
          <cell r="W1472" t="str">
            <v>Bruno Darmon</v>
          </cell>
          <cell r="Y1472" t="str">
            <v>Eligible</v>
          </cell>
          <cell r="Z1472">
            <v>103750</v>
          </cell>
          <cell r="AA1472">
            <v>142683.46508563822</v>
          </cell>
          <cell r="AB1472">
            <v>103750</v>
          </cell>
          <cell r="AC1472">
            <v>142683.46508563822</v>
          </cell>
          <cell r="AD1472">
            <v>4</v>
          </cell>
          <cell r="AE1472" t="str">
            <v>E41</v>
          </cell>
          <cell r="AF1472">
            <v>80000</v>
          </cell>
          <cell r="AG1472">
            <v>130000</v>
          </cell>
          <cell r="AH1472">
            <v>0.47</v>
          </cell>
          <cell r="AI1472">
            <v>3</v>
          </cell>
          <cell r="AJ1472">
            <v>0</v>
          </cell>
          <cell r="AK1472">
            <v>107900</v>
          </cell>
          <cell r="AL1472">
            <v>4.0000000000000036E-2</v>
          </cell>
          <cell r="AM1472">
            <v>148390.80368906376</v>
          </cell>
          <cell r="AN1472">
            <v>5707.3386034255382</v>
          </cell>
          <cell r="AO1472">
            <v>-0.17000000000000004</v>
          </cell>
          <cell r="AQ1472">
            <v>33000</v>
          </cell>
          <cell r="AR1472">
            <v>265000</v>
          </cell>
          <cell r="AS1472">
            <v>0.3</v>
          </cell>
          <cell r="AT1472">
            <v>1</v>
          </cell>
          <cell r="AU1472">
            <v>0</v>
          </cell>
          <cell r="AV1472">
            <v>107900</v>
          </cell>
          <cell r="AW1472">
            <v>148390.80368906376</v>
          </cell>
          <cell r="AX1472">
            <v>4.0000000000000036E-2</v>
          </cell>
          <cell r="AY1472">
            <v>5707.3386034255382</v>
          </cell>
          <cell r="AZ1472" t="str">
            <v>commission</v>
          </cell>
          <cell r="BA1472" t="str">
            <v>commissionEligible</v>
          </cell>
          <cell r="BB1472" t="str">
            <v>commissionUnited Kingdom</v>
          </cell>
          <cell r="BC1472" t="str">
            <v xml:space="preserve">commissionUnited Kingdom </v>
          </cell>
          <cell r="BH1472">
            <v>4</v>
          </cell>
        </row>
        <row r="1473">
          <cell r="B1473">
            <v>18133</v>
          </cell>
          <cell r="C1473">
            <v>13183</v>
          </cell>
          <cell r="D1473">
            <v>55937</v>
          </cell>
          <cell r="E1473" t="str">
            <v>Kerem Ates</v>
          </cell>
          <cell r="F1473" t="str">
            <v>Security Engineer</v>
          </cell>
          <cell r="G1473" t="str">
            <v>Employee</v>
          </cell>
          <cell r="H1473" t="str">
            <v>EMEA Sales</v>
          </cell>
          <cell r="I1473" t="str">
            <v>ANKARA</v>
          </cell>
          <cell r="J1473" t="str">
            <v>Turkey</v>
          </cell>
          <cell r="K1473">
            <v>43255</v>
          </cell>
          <cell r="L1473" t="str">
            <v>EMEA</v>
          </cell>
          <cell r="M1473" t="str">
            <v>E41P</v>
          </cell>
          <cell r="N1473" t="str">
            <v>E</v>
          </cell>
          <cell r="O1473" t="str">
            <v>4</v>
          </cell>
          <cell r="P1473" t="str">
            <v>Regular</v>
          </cell>
          <cell r="R1473">
            <v>1</v>
          </cell>
          <cell r="U1473" t="str">
            <v>USD</v>
          </cell>
          <cell r="V1473" t="str">
            <v>EMEA Sales</v>
          </cell>
          <cell r="W1473" t="str">
            <v>Bruno Darmon</v>
          </cell>
          <cell r="Y1473" t="str">
            <v>Eligible</v>
          </cell>
          <cell r="Z1473">
            <v>51657.142857142855</v>
          </cell>
          <cell r="AA1473">
            <v>51657.142857142855</v>
          </cell>
          <cell r="AB1473">
            <v>92900</v>
          </cell>
          <cell r="AC1473">
            <v>92900</v>
          </cell>
          <cell r="AD1473">
            <v>3</v>
          </cell>
          <cell r="AE1473" t="str">
            <v>E41</v>
          </cell>
          <cell r="AF1473">
            <v>78000</v>
          </cell>
          <cell r="AG1473">
            <v>115000</v>
          </cell>
          <cell r="AH1473">
            <v>0</v>
          </cell>
          <cell r="AI1473">
            <v>1</v>
          </cell>
          <cell r="AJ1473">
            <v>0</v>
          </cell>
          <cell r="AK1473">
            <v>92900</v>
          </cell>
          <cell r="AL1473">
            <v>0</v>
          </cell>
          <cell r="AM1473">
            <v>92900</v>
          </cell>
          <cell r="AN1473">
            <v>0</v>
          </cell>
          <cell r="AO1473">
            <v>-0.19217391304347831</v>
          </cell>
          <cell r="AQ1473">
            <v>22857.142857142859</v>
          </cell>
          <cell r="AR1473">
            <v>207150</v>
          </cell>
          <cell r="AS1473">
            <v>0.38</v>
          </cell>
          <cell r="AT1473">
            <v>1</v>
          </cell>
          <cell r="AU1473">
            <v>0</v>
          </cell>
          <cell r="AV1473">
            <v>92900</v>
          </cell>
          <cell r="AW1473">
            <v>92900</v>
          </cell>
          <cell r="AX1473">
            <v>0</v>
          </cell>
          <cell r="AY1473">
            <v>0</v>
          </cell>
          <cell r="AZ1473" t="str">
            <v>commission</v>
          </cell>
          <cell r="BA1473" t="str">
            <v>commissionEligible</v>
          </cell>
          <cell r="BB1473" t="str">
            <v>commissionTurkey</v>
          </cell>
          <cell r="BC1473" t="str">
            <v xml:space="preserve">commissionTurkey </v>
          </cell>
          <cell r="BH1473">
            <v>3</v>
          </cell>
        </row>
        <row r="1474">
          <cell r="B1474">
            <v>21210</v>
          </cell>
          <cell r="C1474">
            <v>16297</v>
          </cell>
          <cell r="D1474">
            <v>226679</v>
          </cell>
          <cell r="E1474" t="str">
            <v>Koen Eeckhoudt</v>
          </cell>
          <cell r="F1474" t="str">
            <v>Security Engineer</v>
          </cell>
          <cell r="G1474" t="str">
            <v>Employee</v>
          </cell>
          <cell r="H1474" t="str">
            <v>EMEA Sales</v>
          </cell>
          <cell r="I1474" t="str">
            <v>BRUSSELS</v>
          </cell>
          <cell r="J1474" t="str">
            <v>Belgium</v>
          </cell>
          <cell r="K1474">
            <v>43927</v>
          </cell>
          <cell r="L1474" t="str">
            <v>EMEA</v>
          </cell>
          <cell r="M1474" t="str">
            <v>E41P</v>
          </cell>
          <cell r="N1474" t="str">
            <v>E</v>
          </cell>
          <cell r="O1474" t="str">
            <v>4</v>
          </cell>
          <cell r="P1474" t="str">
            <v>Regular</v>
          </cell>
          <cell r="R1474">
            <v>1</v>
          </cell>
          <cell r="U1474" t="str">
            <v>EUR</v>
          </cell>
          <cell r="V1474" t="str">
            <v>EMEA Sales</v>
          </cell>
          <cell r="W1474" t="str">
            <v>Bruno Darmon</v>
          </cell>
          <cell r="Y1474" t="str">
            <v>Eligible</v>
          </cell>
          <cell r="Z1474">
            <v>90000</v>
          </cell>
          <cell r="AA1474">
            <v>109417.10305349053</v>
          </cell>
          <cell r="AB1474">
            <v>90000</v>
          </cell>
          <cell r="AC1474">
            <v>109417.10305349053</v>
          </cell>
          <cell r="AD1474">
            <v>4</v>
          </cell>
          <cell r="AE1474" t="str">
            <v>E41</v>
          </cell>
          <cell r="AF1474">
            <v>95000</v>
          </cell>
          <cell r="AG1474">
            <v>135000</v>
          </cell>
          <cell r="AH1474">
            <v>0</v>
          </cell>
          <cell r="AI1474">
            <v>1</v>
          </cell>
          <cell r="AJ1474">
            <v>0</v>
          </cell>
          <cell r="AK1474">
            <v>95400</v>
          </cell>
          <cell r="AL1474">
            <v>6.0000000000000053E-2</v>
          </cell>
          <cell r="AM1474">
            <v>115982.12923669997</v>
          </cell>
          <cell r="AN1474">
            <v>6565.0261832094402</v>
          </cell>
          <cell r="AO1474">
            <v>-0.29333333333333333</v>
          </cell>
          <cell r="AQ1474">
            <v>70000</v>
          </cell>
          <cell r="AR1474">
            <v>220000</v>
          </cell>
          <cell r="AS1474">
            <v>0.13</v>
          </cell>
          <cell r="AT1474">
            <v>1</v>
          </cell>
          <cell r="AU1474">
            <v>0</v>
          </cell>
          <cell r="AV1474">
            <v>95400</v>
          </cell>
          <cell r="AW1474">
            <v>115982.12923669997</v>
          </cell>
          <cell r="AX1474">
            <v>6.0000000000000053E-2</v>
          </cell>
          <cell r="AY1474">
            <v>6565.0261832094402</v>
          </cell>
          <cell r="AZ1474" t="str">
            <v>commission</v>
          </cell>
          <cell r="BA1474" t="str">
            <v>commissionEligible</v>
          </cell>
          <cell r="BB1474" t="str">
            <v>commissionBelgium</v>
          </cell>
          <cell r="BC1474" t="str">
            <v xml:space="preserve">commissionBelgium </v>
          </cell>
        </row>
        <row r="1475">
          <cell r="B1475">
            <v>14009</v>
          </cell>
          <cell r="C1475">
            <v>8994</v>
          </cell>
          <cell r="D1475">
            <v>75950</v>
          </cell>
          <cell r="E1475" t="str">
            <v>Kristof Lossie</v>
          </cell>
          <cell r="F1475" t="str">
            <v>SE Team Leader, BELUX</v>
          </cell>
          <cell r="G1475" t="str">
            <v>Employee</v>
          </cell>
          <cell r="H1475" t="str">
            <v>EMEA Sales</v>
          </cell>
          <cell r="I1475" t="str">
            <v>BRUSSELS</v>
          </cell>
          <cell r="J1475" t="str">
            <v>Belgium</v>
          </cell>
          <cell r="K1475">
            <v>42310</v>
          </cell>
          <cell r="L1475" t="str">
            <v>EMEA</v>
          </cell>
          <cell r="M1475" t="str">
            <v>E41M</v>
          </cell>
          <cell r="N1475" t="str">
            <v>E</v>
          </cell>
          <cell r="O1475" t="str">
            <v>4</v>
          </cell>
          <cell r="P1475" t="str">
            <v>Regular</v>
          </cell>
          <cell r="R1475">
            <v>1</v>
          </cell>
          <cell r="U1475" t="str">
            <v>EUR</v>
          </cell>
          <cell r="V1475" t="str">
            <v>EMEA Sales</v>
          </cell>
          <cell r="W1475" t="str">
            <v>Bruno Darmon</v>
          </cell>
          <cell r="Y1475" t="str">
            <v>Eligible</v>
          </cell>
          <cell r="Z1475">
            <v>119485</v>
          </cell>
          <cell r="AA1475">
            <v>145263.36175940352</v>
          </cell>
          <cell r="AB1475">
            <v>119485</v>
          </cell>
          <cell r="AC1475">
            <v>145263.36175940352</v>
          </cell>
          <cell r="AD1475">
            <v>4</v>
          </cell>
          <cell r="AE1475" t="str">
            <v>E41</v>
          </cell>
          <cell r="AF1475">
            <v>95000</v>
          </cell>
          <cell r="AG1475">
            <v>135000</v>
          </cell>
          <cell r="AH1475">
            <v>0.61</v>
          </cell>
          <cell r="AI1475">
            <v>3</v>
          </cell>
          <cell r="AJ1475">
            <v>0</v>
          </cell>
          <cell r="AK1475">
            <v>124264.40000000001</v>
          </cell>
          <cell r="AL1475">
            <v>4.0000000000000036E-2</v>
          </cell>
          <cell r="AM1475">
            <v>151073.89622977967</v>
          </cell>
          <cell r="AN1475">
            <v>5810.5344703761511</v>
          </cell>
          <cell r="AO1475">
            <v>-7.9522962962962906E-2</v>
          </cell>
          <cell r="AQ1475">
            <v>70000</v>
          </cell>
          <cell r="AR1475">
            <v>220000</v>
          </cell>
          <cell r="AS1475">
            <v>0.32</v>
          </cell>
          <cell r="AT1475">
            <v>1</v>
          </cell>
          <cell r="AU1475">
            <v>0</v>
          </cell>
          <cell r="AV1475">
            <v>124264.40000000001</v>
          </cell>
          <cell r="AW1475">
            <v>151073.89622977967</v>
          </cell>
          <cell r="AX1475">
            <v>4.0000000000000036E-2</v>
          </cell>
          <cell r="AY1475">
            <v>5810.5344703761511</v>
          </cell>
          <cell r="AZ1475" t="str">
            <v>commission</v>
          </cell>
          <cell r="BA1475" t="str">
            <v>commissionEligible</v>
          </cell>
          <cell r="BB1475" t="str">
            <v>commissionBelgium</v>
          </cell>
          <cell r="BC1475" t="str">
            <v xml:space="preserve">commissionBelgium </v>
          </cell>
          <cell r="BH1475">
            <v>3</v>
          </cell>
        </row>
        <row r="1476">
          <cell r="B1476">
            <v>12868</v>
          </cell>
          <cell r="C1476">
            <v>7892</v>
          </cell>
          <cell r="D1476">
            <v>54805</v>
          </cell>
          <cell r="E1476" t="str">
            <v>Laurent (Laurent) Patrigot</v>
          </cell>
          <cell r="F1476" t="str">
            <v>Security Engineer</v>
          </cell>
          <cell r="G1476" t="str">
            <v>Employee</v>
          </cell>
          <cell r="H1476" t="str">
            <v>EMEA Sales</v>
          </cell>
          <cell r="I1476" t="str">
            <v>ZURICH - HOME</v>
          </cell>
          <cell r="J1476" t="str">
            <v>Switzerland</v>
          </cell>
          <cell r="K1476">
            <v>42064</v>
          </cell>
          <cell r="L1476" t="str">
            <v>EMEA</v>
          </cell>
          <cell r="M1476" t="str">
            <v>E41P</v>
          </cell>
          <cell r="N1476" t="str">
            <v>E</v>
          </cell>
          <cell r="O1476" t="str">
            <v>4</v>
          </cell>
          <cell r="P1476" t="str">
            <v>Regular</v>
          </cell>
          <cell r="R1476">
            <v>1</v>
          </cell>
          <cell r="U1476" t="str">
            <v>CHF</v>
          </cell>
          <cell r="V1476" t="str">
            <v>EMEA Sales</v>
          </cell>
          <cell r="W1476" t="str">
            <v>Bruno Darmon</v>
          </cell>
          <cell r="Y1476" t="str">
            <v>Eligible</v>
          </cell>
          <cell r="Z1476">
            <v>200000</v>
          </cell>
          <cell r="AA1476">
            <v>225625.86976819724</v>
          </cell>
          <cell r="AB1476">
            <v>200000</v>
          </cell>
          <cell r="AC1476">
            <v>225625.86976819724</v>
          </cell>
          <cell r="AD1476">
            <v>5</v>
          </cell>
          <cell r="AE1476" t="str">
            <v>E41</v>
          </cell>
          <cell r="AF1476">
            <v>150000</v>
          </cell>
          <cell r="AG1476">
            <v>215000</v>
          </cell>
          <cell r="AH1476">
            <v>0.76</v>
          </cell>
          <cell r="AI1476">
            <v>4</v>
          </cell>
          <cell r="AJ1476">
            <v>0</v>
          </cell>
          <cell r="AK1476">
            <v>208000</v>
          </cell>
          <cell r="AL1476">
            <v>4.0000000000000036E-2</v>
          </cell>
          <cell r="AM1476">
            <v>234650.9045589251</v>
          </cell>
          <cell r="AN1476">
            <v>9025.0347907278629</v>
          </cell>
          <cell r="AO1476">
            <v>-3.2558139534883734E-2</v>
          </cell>
          <cell r="AQ1476">
            <v>99300</v>
          </cell>
          <cell r="AR1476">
            <v>380000</v>
          </cell>
          <cell r="AS1476">
            <v>0.35</v>
          </cell>
          <cell r="AT1476">
            <v>1</v>
          </cell>
          <cell r="AU1476">
            <v>0</v>
          </cell>
          <cell r="AV1476">
            <v>208000</v>
          </cell>
          <cell r="AW1476">
            <v>234650.9045589251</v>
          </cell>
          <cell r="AX1476">
            <v>4.0000000000000036E-2</v>
          </cell>
          <cell r="AY1476">
            <v>9025.0347907278629</v>
          </cell>
          <cell r="AZ1476" t="str">
            <v>commission</v>
          </cell>
          <cell r="BA1476" t="str">
            <v>commissionEligible</v>
          </cell>
          <cell r="BB1476" t="str">
            <v>commissionSwitzerland</v>
          </cell>
          <cell r="BC1476" t="str">
            <v xml:space="preserve">commissionSwitzerland </v>
          </cell>
          <cell r="BH1476">
            <v>4</v>
          </cell>
        </row>
        <row r="1477">
          <cell r="B1477">
            <v>12867</v>
          </cell>
          <cell r="C1477">
            <v>7891</v>
          </cell>
          <cell r="D1477">
            <v>54010</v>
          </cell>
          <cell r="E1477" t="str">
            <v>Lawin Sherko</v>
          </cell>
          <cell r="F1477" t="str">
            <v>Security Engineer</v>
          </cell>
          <cell r="G1477" t="str">
            <v>Employee</v>
          </cell>
          <cell r="H1477" t="str">
            <v>EMEA Sales</v>
          </cell>
          <cell r="I1477" t="str">
            <v>OSLO</v>
          </cell>
          <cell r="J1477" t="str">
            <v>Norway</v>
          </cell>
          <cell r="K1477">
            <v>42037</v>
          </cell>
          <cell r="L1477" t="str">
            <v>EMEA</v>
          </cell>
          <cell r="M1477" t="str">
            <v>E51P</v>
          </cell>
          <cell r="N1477" t="str">
            <v>E</v>
          </cell>
          <cell r="O1477" t="str">
            <v>5</v>
          </cell>
          <cell r="P1477" t="str">
            <v>Regular</v>
          </cell>
          <cell r="R1477">
            <v>1</v>
          </cell>
          <cell r="U1477" t="str">
            <v>NOK</v>
          </cell>
          <cell r="V1477" t="str">
            <v>EMEA Sales</v>
          </cell>
          <cell r="W1477" t="str">
            <v>Bruno Darmon</v>
          </cell>
          <cell r="Y1477" t="str">
            <v>Eligible</v>
          </cell>
          <cell r="Z1477">
            <v>818000</v>
          </cell>
          <cell r="AA1477">
            <v>95612.285706940354</v>
          </cell>
          <cell r="AB1477">
            <v>818000</v>
          </cell>
          <cell r="AC1477">
            <v>95612.285706940354</v>
          </cell>
          <cell r="AD1477">
            <v>1</v>
          </cell>
          <cell r="AE1477" t="str">
            <v>E51</v>
          </cell>
          <cell r="AF1477">
            <v>750000</v>
          </cell>
          <cell r="AG1477">
            <v>1000000</v>
          </cell>
          <cell r="AH1477">
            <v>0.27</v>
          </cell>
          <cell r="AI1477">
            <v>2</v>
          </cell>
          <cell r="AJ1477">
            <v>0</v>
          </cell>
          <cell r="AK1477">
            <v>818000</v>
          </cell>
          <cell r="AL1477">
            <v>0</v>
          </cell>
          <cell r="AM1477">
            <v>95612.285706940354</v>
          </cell>
          <cell r="AN1477">
            <v>0</v>
          </cell>
          <cell r="AO1477">
            <v>-0.18200000000000005</v>
          </cell>
          <cell r="AP1477" t="str">
            <v>Low Performer</v>
          </cell>
          <cell r="AQ1477">
            <v>680000</v>
          </cell>
          <cell r="AR1477">
            <v>1857950</v>
          </cell>
          <cell r="AS1477">
            <v>0.11</v>
          </cell>
          <cell r="AT1477">
            <v>1</v>
          </cell>
          <cell r="AU1477">
            <v>0</v>
          </cell>
          <cell r="AV1477">
            <v>818000</v>
          </cell>
          <cell r="AW1477">
            <v>95612.285706940354</v>
          </cell>
          <cell r="AX1477">
            <v>0</v>
          </cell>
          <cell r="AY1477">
            <v>0</v>
          </cell>
          <cell r="AZ1477" t="str">
            <v>commission</v>
          </cell>
          <cell r="BA1477" t="str">
            <v>commissionEligible</v>
          </cell>
          <cell r="BB1477" t="str">
            <v>commissionNorway</v>
          </cell>
          <cell r="BC1477" t="str">
            <v xml:space="preserve">commissionNorway </v>
          </cell>
          <cell r="BH1477">
            <v>1</v>
          </cell>
        </row>
        <row r="1478">
          <cell r="B1478">
            <v>14563</v>
          </cell>
          <cell r="C1478">
            <v>9516</v>
          </cell>
          <cell r="D1478">
            <v>203410</v>
          </cell>
          <cell r="E1478" t="str">
            <v>Igor Moskowitz</v>
          </cell>
          <cell r="F1478" t="str">
            <v>Beyond the Perimeter Security Expert, CER</v>
          </cell>
          <cell r="G1478" t="str">
            <v>Employee</v>
          </cell>
          <cell r="H1478" t="str">
            <v>EMEA Sales</v>
          </cell>
          <cell r="I1478" t="str">
            <v>MUNICH</v>
          </cell>
          <cell r="J1478" t="str">
            <v>Germany</v>
          </cell>
          <cell r="K1478">
            <v>42430</v>
          </cell>
          <cell r="L1478" t="str">
            <v>EMEA</v>
          </cell>
          <cell r="M1478" t="str">
            <v>E51P</v>
          </cell>
          <cell r="N1478" t="str">
            <v>E</v>
          </cell>
          <cell r="O1478" t="str">
            <v>5</v>
          </cell>
          <cell r="P1478" t="str">
            <v>Regular</v>
          </cell>
          <cell r="R1478">
            <v>1</v>
          </cell>
          <cell r="U1478" t="str">
            <v>EUR</v>
          </cell>
          <cell r="V1478" t="str">
            <v>EMEA Sales</v>
          </cell>
          <cell r="W1478" t="str">
            <v>Bruno Darmon</v>
          </cell>
          <cell r="Y1478" t="str">
            <v>Eligible</v>
          </cell>
          <cell r="Z1478">
            <v>96160</v>
          </cell>
          <cell r="AA1478">
            <v>116906.09588470722</v>
          </cell>
          <cell r="AB1478">
            <v>96160</v>
          </cell>
          <cell r="AC1478">
            <v>116906.09588470722</v>
          </cell>
          <cell r="AD1478">
            <v>1</v>
          </cell>
          <cell r="AE1478" t="str">
            <v>E51</v>
          </cell>
          <cell r="AF1478">
            <v>70000</v>
          </cell>
          <cell r="AG1478">
            <v>115000</v>
          </cell>
          <cell r="AH1478">
            <v>0.57999999999999996</v>
          </cell>
          <cell r="AI1478">
            <v>3</v>
          </cell>
          <cell r="AJ1478">
            <v>0</v>
          </cell>
          <cell r="AK1478">
            <v>96160</v>
          </cell>
          <cell r="AL1478">
            <v>0</v>
          </cell>
          <cell r="AM1478">
            <v>116906.09588470722</v>
          </cell>
          <cell r="AN1478">
            <v>0</v>
          </cell>
          <cell r="AO1478">
            <v>-0.16382608695652179</v>
          </cell>
          <cell r="AP1478" t="str">
            <v>Low Performer</v>
          </cell>
          <cell r="AQ1478">
            <v>58500</v>
          </cell>
          <cell r="AR1478">
            <v>390000</v>
          </cell>
          <cell r="AS1478">
            <v>0.11</v>
          </cell>
          <cell r="AT1478">
            <v>1</v>
          </cell>
          <cell r="AU1478">
            <v>0</v>
          </cell>
          <cell r="AV1478">
            <v>96160</v>
          </cell>
          <cell r="AW1478">
            <v>116906.09588470722</v>
          </cell>
          <cell r="AX1478">
            <v>0</v>
          </cell>
          <cell r="AY1478">
            <v>0</v>
          </cell>
          <cell r="AZ1478" t="str">
            <v>commission</v>
          </cell>
          <cell r="BA1478" t="str">
            <v>commissionEligible</v>
          </cell>
          <cell r="BB1478" t="str">
            <v>commissionGermany</v>
          </cell>
          <cell r="BC1478" t="str">
            <v xml:space="preserve">commissionGermany </v>
          </cell>
          <cell r="BH1478">
            <v>3</v>
          </cell>
        </row>
        <row r="1479">
          <cell r="B1479">
            <v>10680</v>
          </cell>
          <cell r="C1479">
            <v>20320</v>
          </cell>
          <cell r="E1479" t="str">
            <v>Leigh Bradley</v>
          </cell>
          <cell r="F1479" t="str">
            <v>Security Engineer</v>
          </cell>
          <cell r="G1479" t="str">
            <v>Employee</v>
          </cell>
          <cell r="H1479" t="str">
            <v>EMEA Sales</v>
          </cell>
          <cell r="I1479" t="str">
            <v>LONDON - HOME</v>
          </cell>
          <cell r="J1479" t="str">
            <v>United Kingdom</v>
          </cell>
          <cell r="K1479">
            <v>41183</v>
          </cell>
          <cell r="L1479" t="str">
            <v>EMEA</v>
          </cell>
          <cell r="M1479" t="str">
            <v>E51P</v>
          </cell>
          <cell r="N1479" t="str">
            <v>E</v>
          </cell>
          <cell r="O1479" t="str">
            <v>5</v>
          </cell>
          <cell r="P1479" t="str">
            <v>Regular</v>
          </cell>
          <cell r="R1479">
            <v>1</v>
          </cell>
          <cell r="U1479" t="str">
            <v>GBP</v>
          </cell>
          <cell r="V1479" t="str">
            <v>EMEA Sales</v>
          </cell>
          <cell r="W1479" t="str">
            <v>Bruno Darmon</v>
          </cell>
          <cell r="Y1479" t="str">
            <v>Eligible</v>
          </cell>
          <cell r="Z1479">
            <v>78000</v>
          </cell>
          <cell r="AA1479">
            <v>107270.46049811838</v>
          </cell>
          <cell r="AB1479">
            <v>78000</v>
          </cell>
          <cell r="AC1479">
            <v>107270.46049811838</v>
          </cell>
          <cell r="AD1479">
            <v>2</v>
          </cell>
          <cell r="AE1479" t="str">
            <v>E51</v>
          </cell>
          <cell r="AF1479">
            <v>60000</v>
          </cell>
          <cell r="AG1479">
            <v>95000</v>
          </cell>
          <cell r="AH1479">
            <v>0.51</v>
          </cell>
          <cell r="AI1479">
            <v>3</v>
          </cell>
          <cell r="AJ1479">
            <v>0</v>
          </cell>
          <cell r="AK1479">
            <v>78000</v>
          </cell>
          <cell r="AL1479">
            <v>0</v>
          </cell>
          <cell r="AM1479">
            <v>107270.46049811838</v>
          </cell>
          <cell r="AN1479">
            <v>0</v>
          </cell>
          <cell r="AO1479">
            <v>-0.17894736842105263</v>
          </cell>
          <cell r="AP1479" t="str">
            <v>Rated 2 - no recommendation</v>
          </cell>
          <cell r="AQ1479">
            <v>33000</v>
          </cell>
          <cell r="AR1479">
            <v>265000</v>
          </cell>
          <cell r="AS1479">
            <v>0.19</v>
          </cell>
          <cell r="AT1479">
            <v>1</v>
          </cell>
          <cell r="AU1479">
            <v>0</v>
          </cell>
          <cell r="AV1479">
            <v>78000</v>
          </cell>
          <cell r="AW1479">
            <v>107270.46049811838</v>
          </cell>
          <cell r="AX1479">
            <v>0</v>
          </cell>
          <cell r="AY1479">
            <v>0</v>
          </cell>
          <cell r="AZ1479" t="str">
            <v>commission</v>
          </cell>
          <cell r="BA1479" t="str">
            <v>commissionEligible</v>
          </cell>
          <cell r="BB1479" t="str">
            <v>commissionUnited Kingdom</v>
          </cell>
          <cell r="BC1479" t="str">
            <v xml:space="preserve">commissionUnited Kingdom </v>
          </cell>
          <cell r="BH1479">
            <v>3</v>
          </cell>
        </row>
        <row r="1480">
          <cell r="B1480">
            <v>20676</v>
          </cell>
          <cell r="C1480">
            <v>15763</v>
          </cell>
          <cell r="D1480">
            <v>174639</v>
          </cell>
          <cell r="E1480" t="str">
            <v>Lewis Ryan</v>
          </cell>
          <cell r="F1480" t="str">
            <v>Security Engineer</v>
          </cell>
          <cell r="G1480" t="str">
            <v>Employee</v>
          </cell>
          <cell r="H1480" t="str">
            <v>EMEA Sales</v>
          </cell>
          <cell r="I1480" t="str">
            <v>LONDON - HOME</v>
          </cell>
          <cell r="J1480" t="str">
            <v>United Kingdom</v>
          </cell>
          <cell r="K1480">
            <v>43802</v>
          </cell>
          <cell r="L1480" t="str">
            <v>EMEA</v>
          </cell>
          <cell r="M1480" t="str">
            <v>E41P</v>
          </cell>
          <cell r="N1480" t="str">
            <v>E</v>
          </cell>
          <cell r="O1480" t="str">
            <v>4</v>
          </cell>
          <cell r="P1480" t="str">
            <v>Regular</v>
          </cell>
          <cell r="R1480">
            <v>1</v>
          </cell>
          <cell r="U1480" t="str">
            <v>GBP</v>
          </cell>
          <cell r="V1480" t="str">
            <v>EMEA Sales</v>
          </cell>
          <cell r="W1480" t="str">
            <v>Bruno Darmon</v>
          </cell>
          <cell r="Y1480" t="str">
            <v>Eligible</v>
          </cell>
          <cell r="Z1480">
            <v>110000</v>
          </cell>
          <cell r="AA1480">
            <v>151278.85454862847</v>
          </cell>
          <cell r="AB1480">
            <v>110000</v>
          </cell>
          <cell r="AC1480">
            <v>151278.85454862847</v>
          </cell>
          <cell r="AD1480">
            <v>3</v>
          </cell>
          <cell r="AE1480" t="str">
            <v>E41</v>
          </cell>
          <cell r="AF1480">
            <v>80000</v>
          </cell>
          <cell r="AG1480">
            <v>130000</v>
          </cell>
          <cell r="AH1480">
            <v>0.6</v>
          </cell>
          <cell r="AI1480">
            <v>3</v>
          </cell>
          <cell r="AJ1480">
            <v>0</v>
          </cell>
          <cell r="AK1480">
            <v>112200</v>
          </cell>
          <cell r="AL1480">
            <v>2.0000000000000018E-2</v>
          </cell>
          <cell r="AM1480">
            <v>154304.43163960104</v>
          </cell>
          <cell r="AN1480">
            <v>3025.5770909725688</v>
          </cell>
          <cell r="AO1480">
            <v>-0.13692307692307693</v>
          </cell>
          <cell r="AQ1480">
            <v>33000</v>
          </cell>
          <cell r="AR1480">
            <v>265000</v>
          </cell>
          <cell r="AS1480">
            <v>0.33</v>
          </cell>
          <cell r="AT1480">
            <v>1</v>
          </cell>
          <cell r="AU1480">
            <v>0</v>
          </cell>
          <cell r="AV1480">
            <v>112200</v>
          </cell>
          <cell r="AW1480">
            <v>154304.43163960104</v>
          </cell>
          <cell r="AX1480">
            <v>2.0000000000000018E-2</v>
          </cell>
          <cell r="AY1480">
            <v>3025.5770909725688</v>
          </cell>
          <cell r="AZ1480" t="str">
            <v>commission</v>
          </cell>
          <cell r="BA1480" t="str">
            <v>commissionEligible</v>
          </cell>
          <cell r="BB1480" t="str">
            <v>commissionUnited Kingdom</v>
          </cell>
          <cell r="BC1480" t="str">
            <v xml:space="preserve">commissionUnited Kingdom </v>
          </cell>
        </row>
        <row r="1481">
          <cell r="B1481">
            <v>19785</v>
          </cell>
          <cell r="C1481">
            <v>14843</v>
          </cell>
          <cell r="D1481">
            <v>79724</v>
          </cell>
          <cell r="E1481" t="str">
            <v>Liam Churchman</v>
          </cell>
          <cell r="F1481" t="str">
            <v>Security Engineer</v>
          </cell>
          <cell r="G1481" t="str">
            <v>Employee</v>
          </cell>
          <cell r="H1481" t="str">
            <v>EMEA Sales</v>
          </cell>
          <cell r="I1481" t="str">
            <v>LONDON - HOME</v>
          </cell>
          <cell r="J1481" t="str">
            <v>United Kingdom</v>
          </cell>
          <cell r="K1481">
            <v>43578</v>
          </cell>
          <cell r="L1481" t="str">
            <v>EMEA</v>
          </cell>
          <cell r="M1481" t="str">
            <v>E51P</v>
          </cell>
          <cell r="N1481" t="str">
            <v>E</v>
          </cell>
          <cell r="O1481" t="str">
            <v>5</v>
          </cell>
          <cell r="P1481" t="str">
            <v>Regular</v>
          </cell>
          <cell r="R1481">
            <v>1</v>
          </cell>
          <cell r="U1481" t="str">
            <v>GBP</v>
          </cell>
          <cell r="V1481" t="str">
            <v>EMEA Sales</v>
          </cell>
          <cell r="W1481" t="str">
            <v>Bruno Darmon</v>
          </cell>
          <cell r="Y1481" t="str">
            <v>Eligible</v>
          </cell>
          <cell r="Z1481">
            <v>72000</v>
          </cell>
          <cell r="AA1481">
            <v>99018.88661364773</v>
          </cell>
          <cell r="AB1481">
            <v>72000</v>
          </cell>
          <cell r="AC1481">
            <v>99018.88661364773</v>
          </cell>
          <cell r="AD1481">
            <v>3</v>
          </cell>
          <cell r="AE1481" t="str">
            <v>E51</v>
          </cell>
          <cell r="AF1481">
            <v>60000</v>
          </cell>
          <cell r="AG1481">
            <v>95000</v>
          </cell>
          <cell r="AH1481">
            <v>0.34</v>
          </cell>
          <cell r="AI1481">
            <v>2</v>
          </cell>
          <cell r="AJ1481">
            <v>0</v>
          </cell>
          <cell r="AK1481">
            <v>74160</v>
          </cell>
          <cell r="AL1481">
            <v>3.0000000000000027E-2</v>
          </cell>
          <cell r="AM1481">
            <v>101989.45321205717</v>
          </cell>
          <cell r="AN1481">
            <v>2970.5665984094376</v>
          </cell>
          <cell r="AO1481">
            <v>-0.21936842105263155</v>
          </cell>
          <cell r="AQ1481">
            <v>33000</v>
          </cell>
          <cell r="AR1481">
            <v>265000</v>
          </cell>
          <cell r="AS1481">
            <v>0.16</v>
          </cell>
          <cell r="AT1481">
            <v>1</v>
          </cell>
          <cell r="AU1481">
            <v>0</v>
          </cell>
          <cell r="AV1481">
            <v>74160</v>
          </cell>
          <cell r="AW1481">
            <v>101989.45321205717</v>
          </cell>
          <cell r="AX1481">
            <v>3.0000000000000027E-2</v>
          </cell>
          <cell r="AY1481">
            <v>2970.5665984094376</v>
          </cell>
          <cell r="AZ1481" t="str">
            <v>commission</v>
          </cell>
          <cell r="BA1481" t="str">
            <v>commissionEligible</v>
          </cell>
          <cell r="BB1481" t="str">
            <v>commissionUnited Kingdom</v>
          </cell>
          <cell r="BC1481" t="str">
            <v xml:space="preserve">commissionUnited Kingdom </v>
          </cell>
          <cell r="BH1481">
            <v>3</v>
          </cell>
        </row>
        <row r="1482">
          <cell r="B1482">
            <v>19893</v>
          </cell>
          <cell r="C1482">
            <v>14951</v>
          </cell>
          <cell r="D1482">
            <v>194895</v>
          </cell>
          <cell r="E1482" t="str">
            <v>Lucy Sutton</v>
          </cell>
          <cell r="F1482" t="str">
            <v>Security Engineer</v>
          </cell>
          <cell r="G1482" t="str">
            <v>Employee</v>
          </cell>
          <cell r="H1482" t="str">
            <v>EMEA Sales</v>
          </cell>
          <cell r="I1482" t="str">
            <v>LONDON - HOME</v>
          </cell>
          <cell r="J1482" t="str">
            <v>United Kingdom</v>
          </cell>
          <cell r="K1482">
            <v>43619</v>
          </cell>
          <cell r="L1482" t="str">
            <v>EMEA</v>
          </cell>
          <cell r="M1482" t="str">
            <v>E51P</v>
          </cell>
          <cell r="N1482" t="str">
            <v>E</v>
          </cell>
          <cell r="O1482" t="str">
            <v>5</v>
          </cell>
          <cell r="P1482" t="str">
            <v>Regular</v>
          </cell>
          <cell r="R1482">
            <v>1</v>
          </cell>
          <cell r="U1482" t="str">
            <v>GBP</v>
          </cell>
          <cell r="V1482" t="str">
            <v>EMEA Sales</v>
          </cell>
          <cell r="W1482" t="str">
            <v>Bruno Darmon</v>
          </cell>
          <cell r="Y1482" t="str">
            <v>Eligible</v>
          </cell>
          <cell r="Z1482">
            <v>76500</v>
          </cell>
          <cell r="AA1482">
            <v>105207.56702700071</v>
          </cell>
          <cell r="AB1482">
            <v>76500</v>
          </cell>
          <cell r="AC1482">
            <v>105207.56702700071</v>
          </cell>
          <cell r="AD1482">
            <v>4</v>
          </cell>
          <cell r="AE1482" t="str">
            <v>E51</v>
          </cell>
          <cell r="AF1482">
            <v>60000</v>
          </cell>
          <cell r="AG1482">
            <v>95000</v>
          </cell>
          <cell r="AH1482">
            <v>0.47</v>
          </cell>
          <cell r="AI1482">
            <v>3</v>
          </cell>
          <cell r="AJ1482">
            <v>0</v>
          </cell>
          <cell r="AK1482">
            <v>79560</v>
          </cell>
          <cell r="AL1482">
            <v>4.0000000000000036E-2</v>
          </cell>
          <cell r="AM1482">
            <v>109415.86970808075</v>
          </cell>
          <cell r="AN1482">
            <v>4208.3026810800366</v>
          </cell>
          <cell r="AO1482">
            <v>-0.16252631578947363</v>
          </cell>
          <cell r="AQ1482">
            <v>33000</v>
          </cell>
          <cell r="AR1482">
            <v>265000</v>
          </cell>
          <cell r="AS1482">
            <v>0.18</v>
          </cell>
          <cell r="AT1482">
            <v>1</v>
          </cell>
          <cell r="AU1482">
            <v>0</v>
          </cell>
          <cell r="AV1482">
            <v>79560</v>
          </cell>
          <cell r="AW1482">
            <v>109415.86970808075</v>
          </cell>
          <cell r="AX1482">
            <v>4.0000000000000036E-2</v>
          </cell>
          <cell r="AY1482">
            <v>4208.3026810800366</v>
          </cell>
          <cell r="AZ1482" t="str">
            <v>commission</v>
          </cell>
          <cell r="BA1482" t="str">
            <v>commissionEligible</v>
          </cell>
          <cell r="BB1482" t="str">
            <v>commissionUnited Kingdom</v>
          </cell>
          <cell r="BC1482" t="str">
            <v xml:space="preserve">commissionUnited Kingdom </v>
          </cell>
          <cell r="BH1482">
            <v>3</v>
          </cell>
        </row>
        <row r="1483">
          <cell r="B1483">
            <v>21017</v>
          </cell>
          <cell r="C1483">
            <v>16104</v>
          </cell>
          <cell r="D1483">
            <v>88087</v>
          </cell>
          <cell r="E1483" t="str">
            <v>Luigi Zeccardo</v>
          </cell>
          <cell r="F1483" t="str">
            <v>Security Engineer</v>
          </cell>
          <cell r="G1483" t="str">
            <v>Employee</v>
          </cell>
          <cell r="H1483" t="str">
            <v>EMEA Sales</v>
          </cell>
          <cell r="I1483" t="str">
            <v>ROME</v>
          </cell>
          <cell r="J1483" t="str">
            <v>Italy</v>
          </cell>
          <cell r="K1483">
            <v>43892</v>
          </cell>
          <cell r="L1483" t="str">
            <v>EMEA</v>
          </cell>
          <cell r="M1483" t="str">
            <v>E41P</v>
          </cell>
          <cell r="N1483" t="str">
            <v>E</v>
          </cell>
          <cell r="O1483" t="str">
            <v>4</v>
          </cell>
          <cell r="P1483" t="str">
            <v>Regular</v>
          </cell>
          <cell r="R1483">
            <v>1</v>
          </cell>
          <cell r="U1483" t="str">
            <v>EUR</v>
          </cell>
          <cell r="V1483" t="str">
            <v>EMEA Sales</v>
          </cell>
          <cell r="W1483" t="str">
            <v>Bruno Darmon</v>
          </cell>
          <cell r="Y1483" t="str">
            <v>Eligible</v>
          </cell>
          <cell r="Z1483">
            <v>100000</v>
          </cell>
          <cell r="AA1483">
            <v>121574.55894832281</v>
          </cell>
          <cell r="AB1483">
            <v>100000</v>
          </cell>
          <cell r="AC1483">
            <v>121574.55894832281</v>
          </cell>
          <cell r="AD1483">
            <v>3</v>
          </cell>
          <cell r="AE1483" t="str">
            <v>E41</v>
          </cell>
          <cell r="AF1483">
            <v>85000</v>
          </cell>
          <cell r="AG1483">
            <v>130000</v>
          </cell>
          <cell r="AH1483">
            <v>0.33</v>
          </cell>
          <cell r="AI1483">
            <v>2</v>
          </cell>
          <cell r="AJ1483">
            <v>0</v>
          </cell>
          <cell r="AK1483">
            <v>103000</v>
          </cell>
          <cell r="AL1483">
            <v>3.0000000000000027E-2</v>
          </cell>
          <cell r="AM1483">
            <v>125221.7957167725</v>
          </cell>
          <cell r="AN1483">
            <v>3647.2367684496858</v>
          </cell>
          <cell r="AO1483">
            <v>-0.20769230769230773</v>
          </cell>
          <cell r="AQ1483">
            <v>39120</v>
          </cell>
          <cell r="AR1483">
            <v>330000</v>
          </cell>
          <cell r="AS1483">
            <v>0.2</v>
          </cell>
          <cell r="AT1483">
            <v>1</v>
          </cell>
          <cell r="AU1483">
            <v>0</v>
          </cell>
          <cell r="AV1483">
            <v>103000</v>
          </cell>
          <cell r="AW1483">
            <v>125221.7957167725</v>
          </cell>
          <cell r="AX1483">
            <v>3.0000000000000027E-2</v>
          </cell>
          <cell r="AY1483">
            <v>3647.2367684496858</v>
          </cell>
          <cell r="AZ1483" t="str">
            <v>commission</v>
          </cell>
          <cell r="BA1483" t="str">
            <v>commissionEligible</v>
          </cell>
          <cell r="BB1483" t="str">
            <v>commissionItaly</v>
          </cell>
          <cell r="BC1483" t="str">
            <v xml:space="preserve">commissionItaly </v>
          </cell>
        </row>
        <row r="1484">
          <cell r="B1484">
            <v>18230</v>
          </cell>
          <cell r="C1484">
            <v>13280</v>
          </cell>
          <cell r="D1484">
            <v>29436</v>
          </cell>
          <cell r="E1484" t="str">
            <v>Marck TO</v>
          </cell>
          <cell r="F1484" t="str">
            <v xml:space="preserve">Security Engineer  </v>
          </cell>
          <cell r="G1484" t="str">
            <v>Employee</v>
          </cell>
          <cell r="H1484" t="str">
            <v>EMEA Sales</v>
          </cell>
          <cell r="I1484" t="str">
            <v>PARIS</v>
          </cell>
          <cell r="J1484" t="str">
            <v>France</v>
          </cell>
          <cell r="K1484">
            <v>43334</v>
          </cell>
          <cell r="L1484" t="str">
            <v>EMEA</v>
          </cell>
          <cell r="M1484" t="str">
            <v>E51P</v>
          </cell>
          <cell r="N1484" t="str">
            <v>E</v>
          </cell>
          <cell r="O1484" t="str">
            <v>5</v>
          </cell>
          <cell r="P1484" t="str">
            <v>Regular</v>
          </cell>
          <cell r="R1484">
            <v>1</v>
          </cell>
          <cell r="U1484" t="str">
            <v>EUR</v>
          </cell>
          <cell r="V1484" t="str">
            <v>EMEA Sales</v>
          </cell>
          <cell r="W1484" t="str">
            <v>Bruno Darmon</v>
          </cell>
          <cell r="Y1484" t="str">
            <v>Eligible</v>
          </cell>
          <cell r="Z1484">
            <v>88000</v>
          </cell>
          <cell r="AA1484">
            <v>106985.61187452408</v>
          </cell>
          <cell r="AB1484">
            <v>88000</v>
          </cell>
          <cell r="AC1484">
            <v>106985.61187452408</v>
          </cell>
          <cell r="AD1484">
            <v>3</v>
          </cell>
          <cell r="AE1484" t="str">
            <v>E51</v>
          </cell>
          <cell r="AF1484">
            <v>65000</v>
          </cell>
          <cell r="AG1484">
            <v>100000</v>
          </cell>
          <cell r="AH1484">
            <v>0.65</v>
          </cell>
          <cell r="AI1484">
            <v>3</v>
          </cell>
          <cell r="AJ1484">
            <v>0</v>
          </cell>
          <cell r="AK1484">
            <v>89760</v>
          </cell>
          <cell r="AL1484">
            <v>2.0000000000000018E-2</v>
          </cell>
          <cell r="AM1484">
            <v>109125.32411201455</v>
          </cell>
          <cell r="AN1484">
            <v>2139.712237490472</v>
          </cell>
          <cell r="AO1484">
            <v>-0.10240000000000005</v>
          </cell>
          <cell r="AQ1484">
            <v>43000</v>
          </cell>
          <cell r="AR1484">
            <v>305000</v>
          </cell>
          <cell r="AS1484">
            <v>0.17</v>
          </cell>
          <cell r="AT1484">
            <v>1</v>
          </cell>
          <cell r="AU1484">
            <v>0</v>
          </cell>
          <cell r="AV1484">
            <v>89760</v>
          </cell>
          <cell r="AW1484">
            <v>109125.32411201455</v>
          </cell>
          <cell r="AX1484">
            <v>2.0000000000000018E-2</v>
          </cell>
          <cell r="AY1484">
            <v>2139.712237490472</v>
          </cell>
          <cell r="AZ1484" t="str">
            <v>commission</v>
          </cell>
          <cell r="BA1484" t="str">
            <v>commissionEligible</v>
          </cell>
          <cell r="BB1484" t="str">
            <v>commissionFrance</v>
          </cell>
          <cell r="BC1484" t="str">
            <v xml:space="preserve">commissionFrance </v>
          </cell>
          <cell r="BH1484">
            <v>3</v>
          </cell>
        </row>
        <row r="1485">
          <cell r="B1485">
            <v>20573</v>
          </cell>
          <cell r="C1485">
            <v>15660</v>
          </cell>
          <cell r="D1485">
            <v>206903</v>
          </cell>
          <cell r="E1485" t="str">
            <v>Marien Spreux</v>
          </cell>
          <cell r="F1485" t="str">
            <v xml:space="preserve">Security Engineer </v>
          </cell>
          <cell r="G1485" t="str">
            <v>Employee</v>
          </cell>
          <cell r="H1485" t="str">
            <v>EMEA Sales</v>
          </cell>
          <cell r="I1485" t="str">
            <v>PARIS</v>
          </cell>
          <cell r="J1485" t="str">
            <v>France</v>
          </cell>
          <cell r="K1485">
            <v>43822</v>
          </cell>
          <cell r="L1485" t="str">
            <v>EMEA</v>
          </cell>
          <cell r="M1485" t="str">
            <v>E51P</v>
          </cell>
          <cell r="N1485" t="str">
            <v>E</v>
          </cell>
          <cell r="O1485" t="str">
            <v>5</v>
          </cell>
          <cell r="P1485" t="str">
            <v>Regular</v>
          </cell>
          <cell r="R1485">
            <v>1</v>
          </cell>
          <cell r="U1485" t="str">
            <v>EUR</v>
          </cell>
          <cell r="V1485" t="str">
            <v>EMEA Sales</v>
          </cell>
          <cell r="W1485" t="str">
            <v>Bruno Darmon</v>
          </cell>
          <cell r="Y1485" t="str">
            <v>Eligible</v>
          </cell>
          <cell r="Z1485">
            <v>85000</v>
          </cell>
          <cell r="AA1485">
            <v>103338.3751060744</v>
          </cell>
          <cell r="AB1485">
            <v>85000</v>
          </cell>
          <cell r="AC1485">
            <v>103338.3751060744</v>
          </cell>
          <cell r="AD1485">
            <v>2</v>
          </cell>
          <cell r="AE1485" t="str">
            <v>E51</v>
          </cell>
          <cell r="AF1485">
            <v>65000</v>
          </cell>
          <cell r="AG1485">
            <v>100000</v>
          </cell>
          <cell r="AH1485">
            <v>0.56999999999999995</v>
          </cell>
          <cell r="AI1485">
            <v>3</v>
          </cell>
          <cell r="AJ1485">
            <v>0</v>
          </cell>
          <cell r="AK1485">
            <v>85000</v>
          </cell>
          <cell r="AL1485">
            <v>0</v>
          </cell>
          <cell r="AM1485">
            <v>103338.3751060744</v>
          </cell>
          <cell r="AN1485">
            <v>0</v>
          </cell>
          <cell r="AO1485">
            <v>-0.15000000000000002</v>
          </cell>
          <cell r="AP1485" t="str">
            <v>Rated 2 - no recommendation</v>
          </cell>
          <cell r="AQ1485">
            <v>43000</v>
          </cell>
          <cell r="AR1485">
            <v>305000</v>
          </cell>
          <cell r="AS1485">
            <v>0.16</v>
          </cell>
          <cell r="AT1485">
            <v>1</v>
          </cell>
          <cell r="AU1485">
            <v>0</v>
          </cell>
          <cell r="AV1485">
            <v>85000</v>
          </cell>
          <cell r="AW1485">
            <v>103338.3751060744</v>
          </cell>
          <cell r="AX1485">
            <v>0</v>
          </cell>
          <cell r="AY1485">
            <v>0</v>
          </cell>
          <cell r="AZ1485" t="str">
            <v>commission</v>
          </cell>
          <cell r="BA1485" t="str">
            <v>commissionEligible</v>
          </cell>
          <cell r="BB1485" t="str">
            <v>commissionFrance</v>
          </cell>
          <cell r="BC1485" t="str">
            <v xml:space="preserve">commissionFrance </v>
          </cell>
        </row>
        <row r="1486">
          <cell r="B1486">
            <v>19492</v>
          </cell>
          <cell r="C1486">
            <v>14550</v>
          </cell>
          <cell r="D1486">
            <v>184991</v>
          </cell>
          <cell r="E1486" t="str">
            <v>Markus Blum</v>
          </cell>
          <cell r="F1486" t="str">
            <v>Security Engineer</v>
          </cell>
          <cell r="G1486" t="str">
            <v>Employee</v>
          </cell>
          <cell r="H1486" t="str">
            <v>EMEA Sales</v>
          </cell>
          <cell r="I1486" t="str">
            <v>MUNICH</v>
          </cell>
          <cell r="J1486" t="str">
            <v>Germany</v>
          </cell>
          <cell r="K1486">
            <v>43525</v>
          </cell>
          <cell r="L1486" t="str">
            <v>EMEA</v>
          </cell>
          <cell r="M1486" t="str">
            <v>E51P</v>
          </cell>
          <cell r="N1486" t="str">
            <v>E</v>
          </cell>
          <cell r="O1486" t="str">
            <v>5</v>
          </cell>
          <cell r="P1486" t="str">
            <v>Regular</v>
          </cell>
          <cell r="R1486">
            <v>1</v>
          </cell>
          <cell r="U1486" t="str">
            <v>EUR</v>
          </cell>
          <cell r="V1486" t="str">
            <v>EMEA Sales</v>
          </cell>
          <cell r="W1486" t="str">
            <v>Bruno Darmon</v>
          </cell>
          <cell r="Y1486" t="str">
            <v>Eligible</v>
          </cell>
          <cell r="Z1486">
            <v>75000</v>
          </cell>
          <cell r="AA1486">
            <v>91180.919211242115</v>
          </cell>
          <cell r="AB1486">
            <v>75000</v>
          </cell>
          <cell r="AC1486">
            <v>91180.919211242115</v>
          </cell>
          <cell r="AD1486">
            <v>5</v>
          </cell>
          <cell r="AE1486" t="str">
            <v>E51</v>
          </cell>
          <cell r="AF1486">
            <v>70000</v>
          </cell>
          <cell r="AG1486">
            <v>115000</v>
          </cell>
          <cell r="AH1486">
            <v>0.11</v>
          </cell>
          <cell r="AI1486">
            <v>1</v>
          </cell>
          <cell r="AJ1486">
            <v>0</v>
          </cell>
          <cell r="AK1486">
            <v>81750</v>
          </cell>
          <cell r="AL1486">
            <v>9.000000000000008E-2</v>
          </cell>
          <cell r="AM1486">
            <v>99387.201940253901</v>
          </cell>
          <cell r="AN1486">
            <v>8206.2827290117857</v>
          </cell>
          <cell r="AO1486">
            <v>-0.28913043478260869</v>
          </cell>
          <cell r="AQ1486">
            <v>58500</v>
          </cell>
          <cell r="AR1486">
            <v>390000</v>
          </cell>
          <cell r="AS1486">
            <v>0.04</v>
          </cell>
          <cell r="AT1486">
            <v>1</v>
          </cell>
          <cell r="AU1486">
            <v>0</v>
          </cell>
          <cell r="AV1486">
            <v>81750</v>
          </cell>
          <cell r="AW1486">
            <v>99387.201940253901</v>
          </cell>
          <cell r="AX1486">
            <v>9.000000000000008E-2</v>
          </cell>
          <cell r="AY1486">
            <v>8206.2827290117857</v>
          </cell>
          <cell r="AZ1486" t="str">
            <v>commission</v>
          </cell>
          <cell r="BA1486" t="str">
            <v>commissionEligible</v>
          </cell>
          <cell r="BB1486" t="str">
            <v>commissionGermany</v>
          </cell>
          <cell r="BC1486" t="str">
            <v xml:space="preserve">commissionGermany </v>
          </cell>
          <cell r="BH1486">
            <v>3</v>
          </cell>
        </row>
        <row r="1487">
          <cell r="B1487">
            <v>21251</v>
          </cell>
          <cell r="C1487">
            <v>16338</v>
          </cell>
          <cell r="D1487">
            <v>227632</v>
          </cell>
          <cell r="E1487" t="str">
            <v>Markus Wagner</v>
          </cell>
          <cell r="F1487" t="str">
            <v>Security Engineer</v>
          </cell>
          <cell r="G1487" t="str">
            <v>Employee</v>
          </cell>
          <cell r="H1487" t="str">
            <v>EMEA Sales</v>
          </cell>
          <cell r="I1487" t="str">
            <v>COLOGNE</v>
          </cell>
          <cell r="J1487" t="str">
            <v>Germany</v>
          </cell>
          <cell r="K1487">
            <v>43936</v>
          </cell>
          <cell r="L1487" t="str">
            <v>EMEA</v>
          </cell>
          <cell r="M1487" t="str">
            <v>E51P</v>
          </cell>
          <cell r="N1487" t="str">
            <v>E</v>
          </cell>
          <cell r="O1487" t="str">
            <v>5</v>
          </cell>
          <cell r="P1487" t="str">
            <v>Regular</v>
          </cell>
          <cell r="R1487">
            <v>1</v>
          </cell>
          <cell r="U1487" t="str">
            <v>EUR</v>
          </cell>
          <cell r="V1487" t="str">
            <v>EMEA Sales</v>
          </cell>
          <cell r="W1487" t="str">
            <v>Bruno Darmon</v>
          </cell>
          <cell r="Y1487" t="str">
            <v>Eligible</v>
          </cell>
          <cell r="Z1487">
            <v>90000</v>
          </cell>
          <cell r="AA1487">
            <v>109417.10305349053</v>
          </cell>
          <cell r="AB1487">
            <v>90000</v>
          </cell>
          <cell r="AC1487">
            <v>109417.10305349053</v>
          </cell>
          <cell r="AD1487">
            <v>3</v>
          </cell>
          <cell r="AE1487" t="str">
            <v>E51</v>
          </cell>
          <cell r="AF1487">
            <v>70000</v>
          </cell>
          <cell r="AG1487">
            <v>115000</v>
          </cell>
          <cell r="AH1487">
            <v>0.44</v>
          </cell>
          <cell r="AI1487">
            <v>2</v>
          </cell>
          <cell r="AJ1487">
            <v>0</v>
          </cell>
          <cell r="AK1487">
            <v>92700</v>
          </cell>
          <cell r="AL1487">
            <v>3.0000000000000027E-2</v>
          </cell>
          <cell r="AM1487">
            <v>112699.61614509525</v>
          </cell>
          <cell r="AN1487">
            <v>3282.5130916047201</v>
          </cell>
          <cell r="AO1487">
            <v>-0.19391304347826088</v>
          </cell>
          <cell r="AQ1487">
            <v>58500</v>
          </cell>
          <cell r="AR1487">
            <v>390000</v>
          </cell>
          <cell r="AS1487">
            <v>0.09</v>
          </cell>
          <cell r="AT1487">
            <v>1</v>
          </cell>
          <cell r="AU1487">
            <v>0</v>
          </cell>
          <cell r="AV1487">
            <v>92700</v>
          </cell>
          <cell r="AW1487">
            <v>112699.61614509525</v>
          </cell>
          <cell r="AX1487">
            <v>3.0000000000000027E-2</v>
          </cell>
          <cell r="AY1487">
            <v>3282.5130916047201</v>
          </cell>
          <cell r="AZ1487" t="str">
            <v>commission</v>
          </cell>
          <cell r="BA1487" t="str">
            <v>commissionEligible</v>
          </cell>
          <cell r="BB1487" t="str">
            <v>commissionGermany</v>
          </cell>
          <cell r="BC1487" t="str">
            <v xml:space="preserve">commissionGermany </v>
          </cell>
        </row>
        <row r="1488">
          <cell r="B1488">
            <v>3776</v>
          </cell>
          <cell r="C1488">
            <v>32002</v>
          </cell>
          <cell r="D1488">
            <v>245280</v>
          </cell>
          <cell r="E1488" t="str">
            <v>Martin Koldovsky</v>
          </cell>
          <cell r="F1488" t="str">
            <v>Beyond the Perimeter Security Expert, Eastern Europe</v>
          </cell>
          <cell r="G1488" t="str">
            <v>Employee</v>
          </cell>
          <cell r="H1488" t="str">
            <v>EMEA Sales</v>
          </cell>
          <cell r="I1488" t="str">
            <v>PRAGUE</v>
          </cell>
          <cell r="J1488" t="str">
            <v>Czech Republic</v>
          </cell>
          <cell r="K1488">
            <v>37438</v>
          </cell>
          <cell r="L1488" t="str">
            <v>EMEA</v>
          </cell>
          <cell r="M1488" t="str">
            <v>E41P</v>
          </cell>
          <cell r="N1488" t="str">
            <v>E</v>
          </cell>
          <cell r="O1488" t="str">
            <v>4</v>
          </cell>
          <cell r="P1488" t="str">
            <v>Regular</v>
          </cell>
          <cell r="R1488">
            <v>1</v>
          </cell>
          <cell r="U1488" t="str">
            <v>CZK</v>
          </cell>
          <cell r="V1488" t="str">
            <v>EMEA Sales</v>
          </cell>
          <cell r="W1488" t="str">
            <v>Bruno Darmon</v>
          </cell>
          <cell r="Y1488" t="str">
            <v>Eligible</v>
          </cell>
          <cell r="Z1488">
            <v>2728740</v>
          </cell>
          <cell r="AA1488">
            <v>127415.66900344301</v>
          </cell>
          <cell r="AB1488">
            <v>2728740</v>
          </cell>
          <cell r="AC1488">
            <v>127415.66900344301</v>
          </cell>
          <cell r="AD1488">
            <v>4</v>
          </cell>
          <cell r="AE1488" t="str">
            <v>E41</v>
          </cell>
          <cell r="AF1488">
            <v>1500000</v>
          </cell>
          <cell r="AG1488">
            <v>2700000</v>
          </cell>
          <cell r="AH1488">
            <v>1</v>
          </cell>
          <cell r="AI1488">
            <v>5</v>
          </cell>
          <cell r="AJ1488">
            <v>0</v>
          </cell>
          <cell r="AK1488">
            <v>2781000</v>
          </cell>
          <cell r="AL1488">
            <v>1.9151696387343708E-2</v>
          </cell>
          <cell r="AM1488">
            <v>129855.89521118722</v>
          </cell>
          <cell r="AN1488">
            <v>2440.2262077442138</v>
          </cell>
          <cell r="AO1488">
            <v>3.0000000000000027E-2</v>
          </cell>
          <cell r="AQ1488">
            <v>1562500</v>
          </cell>
          <cell r="AR1488">
            <v>7000000</v>
          </cell>
          <cell r="AS1488">
            <v>0.21</v>
          </cell>
          <cell r="AT1488">
            <v>1</v>
          </cell>
          <cell r="AU1488">
            <v>0</v>
          </cell>
          <cell r="AV1488">
            <v>2781000</v>
          </cell>
          <cell r="AW1488">
            <v>129855.89521118722</v>
          </cell>
          <cell r="AX1488">
            <v>1.9151696387343708E-2</v>
          </cell>
          <cell r="AY1488">
            <v>2440.2262077442138</v>
          </cell>
          <cell r="AZ1488" t="str">
            <v>commission</v>
          </cell>
          <cell r="BA1488" t="str">
            <v>commissionEligible</v>
          </cell>
          <cell r="BB1488" t="str">
            <v>commissionCzech Republic</v>
          </cell>
          <cell r="BC1488" t="str">
            <v xml:space="preserve">commissionCzech Republic </v>
          </cell>
          <cell r="BH1488">
            <v>4</v>
          </cell>
        </row>
        <row r="1489">
          <cell r="B1489">
            <v>21349</v>
          </cell>
          <cell r="C1489">
            <v>16436</v>
          </cell>
          <cell r="D1489">
            <v>214107</v>
          </cell>
          <cell r="E1489" t="str">
            <v>Matthew Manning</v>
          </cell>
          <cell r="F1489" t="str">
            <v>Security Engineer</v>
          </cell>
          <cell r="G1489" t="str">
            <v>Employee</v>
          </cell>
          <cell r="H1489" t="str">
            <v>EMEA Sales</v>
          </cell>
          <cell r="I1489" t="str">
            <v>LONDON - HOME</v>
          </cell>
          <cell r="J1489" t="str">
            <v>United Kingdom</v>
          </cell>
          <cell r="K1489">
            <v>44053</v>
          </cell>
          <cell r="L1489" t="str">
            <v>EMEA</v>
          </cell>
          <cell r="M1489" t="str">
            <v>E51P</v>
          </cell>
          <cell r="N1489" t="str">
            <v>E</v>
          </cell>
          <cell r="O1489" t="str">
            <v>5</v>
          </cell>
          <cell r="P1489" t="str">
            <v>Regular</v>
          </cell>
          <cell r="R1489">
            <v>1</v>
          </cell>
          <cell r="U1489" t="str">
            <v>GBP</v>
          </cell>
          <cell r="V1489" t="str">
            <v>EMEA Sales</v>
          </cell>
          <cell r="W1489" t="str">
            <v>Bruno Darmon</v>
          </cell>
          <cell r="Y1489" t="str">
            <v>Eligible</v>
          </cell>
          <cell r="Z1489">
            <v>76000</v>
          </cell>
          <cell r="AA1489">
            <v>104519.9358699615</v>
          </cell>
          <cell r="AB1489">
            <v>76000</v>
          </cell>
          <cell r="AC1489">
            <v>104519.9358699615</v>
          </cell>
          <cell r="AD1489">
            <v>3</v>
          </cell>
          <cell r="AE1489" t="str">
            <v>E51</v>
          </cell>
          <cell r="AF1489">
            <v>60000</v>
          </cell>
          <cell r="AG1489">
            <v>95000</v>
          </cell>
          <cell r="AH1489">
            <v>0.45</v>
          </cell>
          <cell r="AI1489">
            <v>3</v>
          </cell>
          <cell r="AJ1489">
            <v>0</v>
          </cell>
          <cell r="AK1489">
            <v>77520</v>
          </cell>
          <cell r="AL1489">
            <v>2.0000000000000018E-2</v>
          </cell>
          <cell r="AM1489">
            <v>106610.33458736072</v>
          </cell>
          <cell r="AN1489">
            <v>2090.3987173992209</v>
          </cell>
          <cell r="AO1489">
            <v>-0.18400000000000005</v>
          </cell>
          <cell r="AQ1489">
            <v>33000</v>
          </cell>
          <cell r="AR1489">
            <v>265000</v>
          </cell>
          <cell r="AS1489">
            <v>0.18</v>
          </cell>
          <cell r="AT1489">
            <v>1</v>
          </cell>
          <cell r="AU1489">
            <v>0</v>
          </cell>
          <cell r="AV1489">
            <v>77520</v>
          </cell>
          <cell r="AW1489">
            <v>106610.33458736072</v>
          </cell>
          <cell r="AX1489">
            <v>2.0000000000000018E-2</v>
          </cell>
          <cell r="AY1489">
            <v>2090.3987173992209</v>
          </cell>
          <cell r="AZ1489" t="str">
            <v>commission</v>
          </cell>
          <cell r="BA1489" t="str">
            <v>commissionEligible</v>
          </cell>
          <cell r="BB1489" t="str">
            <v>commissionUnited Kingdom</v>
          </cell>
          <cell r="BC1489" t="str">
            <v xml:space="preserve">commissionUnited Kingdom </v>
          </cell>
        </row>
        <row r="1490">
          <cell r="B1490">
            <v>21469</v>
          </cell>
          <cell r="C1490">
            <v>16556</v>
          </cell>
          <cell r="D1490">
            <v>239851</v>
          </cell>
          <cell r="E1490" t="str">
            <v>Michael Simpson</v>
          </cell>
          <cell r="F1490" t="str">
            <v>Security Engineer</v>
          </cell>
          <cell r="G1490" t="str">
            <v>Employee</v>
          </cell>
          <cell r="H1490" t="str">
            <v>EMEA Sales</v>
          </cell>
          <cell r="I1490" t="str">
            <v>LONDON - HOME</v>
          </cell>
          <cell r="J1490" t="str">
            <v>United Kingdom</v>
          </cell>
          <cell r="K1490">
            <v>44046</v>
          </cell>
          <cell r="L1490" t="str">
            <v>EMEA</v>
          </cell>
          <cell r="M1490" t="str">
            <v>E41P</v>
          </cell>
          <cell r="N1490" t="str">
            <v>E</v>
          </cell>
          <cell r="O1490" t="str">
            <v>4</v>
          </cell>
          <cell r="P1490" t="str">
            <v>Regular</v>
          </cell>
          <cell r="R1490">
            <v>1</v>
          </cell>
          <cell r="U1490" t="str">
            <v>GBP</v>
          </cell>
          <cell r="V1490" t="str">
            <v>EMEA Sales</v>
          </cell>
          <cell r="W1490" t="str">
            <v>Bruno Darmon</v>
          </cell>
          <cell r="Y1490" t="str">
            <v>Eligible</v>
          </cell>
          <cell r="Z1490">
            <v>87500</v>
          </cell>
          <cell r="AA1490">
            <v>120335.45248186355</v>
          </cell>
          <cell r="AB1490">
            <v>87500</v>
          </cell>
          <cell r="AC1490">
            <v>120335.45248186355</v>
          </cell>
          <cell r="AD1490">
            <v>4</v>
          </cell>
          <cell r="AE1490" t="str">
            <v>E41</v>
          </cell>
          <cell r="AF1490">
            <v>80000</v>
          </cell>
          <cell r="AG1490">
            <v>130000</v>
          </cell>
          <cell r="AH1490">
            <v>0.15</v>
          </cell>
          <cell r="AI1490">
            <v>2</v>
          </cell>
          <cell r="AJ1490">
            <v>0</v>
          </cell>
          <cell r="AK1490">
            <v>91875</v>
          </cell>
          <cell r="AL1490">
            <v>5.0000000000000044E-2</v>
          </cell>
          <cell r="AM1490">
            <v>126352.22510595674</v>
          </cell>
          <cell r="AN1490">
            <v>6016.7726240931806</v>
          </cell>
          <cell r="AO1490">
            <v>-0.29326923076923073</v>
          </cell>
          <cell r="AQ1490">
            <v>33000</v>
          </cell>
          <cell r="AR1490">
            <v>265000</v>
          </cell>
          <cell r="AS1490">
            <v>0.23</v>
          </cell>
          <cell r="AT1490">
            <v>1</v>
          </cell>
          <cell r="AU1490">
            <v>0</v>
          </cell>
          <cell r="AV1490">
            <v>91875</v>
          </cell>
          <cell r="AW1490">
            <v>126352.22510595674</v>
          </cell>
          <cell r="AX1490">
            <v>5.0000000000000044E-2</v>
          </cell>
          <cell r="AY1490">
            <v>6016.7726240931806</v>
          </cell>
          <cell r="AZ1490" t="str">
            <v>commission</v>
          </cell>
          <cell r="BA1490" t="str">
            <v>commissionEligible</v>
          </cell>
          <cell r="BB1490" t="str">
            <v>commissionUnited Kingdom</v>
          </cell>
          <cell r="BC1490" t="str">
            <v xml:space="preserve">commissionUnited Kingdom </v>
          </cell>
        </row>
        <row r="1491">
          <cell r="B1491">
            <v>17941</v>
          </cell>
          <cell r="C1491">
            <v>12939</v>
          </cell>
          <cell r="D1491">
            <v>152627</v>
          </cell>
          <cell r="E1491" t="str">
            <v>Michele Gullia</v>
          </cell>
          <cell r="F1491" t="str">
            <v>Security Engineer</v>
          </cell>
          <cell r="G1491" t="str">
            <v>Employee</v>
          </cell>
          <cell r="H1491" t="str">
            <v>EMEA Sales</v>
          </cell>
          <cell r="I1491" t="str">
            <v>ROME</v>
          </cell>
          <cell r="J1491" t="str">
            <v>Italy</v>
          </cell>
          <cell r="K1491">
            <v>43231</v>
          </cell>
          <cell r="L1491" t="str">
            <v>EMEA</v>
          </cell>
          <cell r="M1491" t="str">
            <v>E51P</v>
          </cell>
          <cell r="N1491" t="str">
            <v>E</v>
          </cell>
          <cell r="O1491" t="str">
            <v>5</v>
          </cell>
          <cell r="P1491" t="str">
            <v>Regular</v>
          </cell>
          <cell r="R1491">
            <v>1</v>
          </cell>
          <cell r="U1491" t="str">
            <v>EUR</v>
          </cell>
          <cell r="V1491" t="str">
            <v>EMEA Sales</v>
          </cell>
          <cell r="W1491" t="str">
            <v>Bruno Darmon</v>
          </cell>
          <cell r="Y1491" t="str">
            <v>Eligible</v>
          </cell>
          <cell r="Z1491">
            <v>77250</v>
          </cell>
          <cell r="AA1491">
            <v>93916.346787579372</v>
          </cell>
          <cell r="AB1491">
            <v>77250</v>
          </cell>
          <cell r="AC1491">
            <v>93916.346787579372</v>
          </cell>
          <cell r="AD1491">
            <v>3</v>
          </cell>
          <cell r="AE1491" t="str">
            <v>E51</v>
          </cell>
          <cell r="AF1491">
            <v>50000</v>
          </cell>
          <cell r="AG1491">
            <v>95000</v>
          </cell>
          <cell r="AH1491">
            <v>0.6</v>
          </cell>
          <cell r="AI1491">
            <v>3</v>
          </cell>
          <cell r="AJ1491">
            <v>0</v>
          </cell>
          <cell r="AK1491">
            <v>78795</v>
          </cell>
          <cell r="AL1491">
            <v>2.0000000000000018E-2</v>
          </cell>
          <cell r="AM1491">
            <v>95794.673723330969</v>
          </cell>
          <cell r="AN1491">
            <v>1878.3269357515965</v>
          </cell>
          <cell r="AO1491">
            <v>-0.17057894736842105</v>
          </cell>
          <cell r="AQ1491">
            <v>39120</v>
          </cell>
          <cell r="AR1491">
            <v>330000</v>
          </cell>
          <cell r="AS1491">
            <v>0.13</v>
          </cell>
          <cell r="AT1491">
            <v>1</v>
          </cell>
          <cell r="AU1491">
            <v>0</v>
          </cell>
          <cell r="AV1491">
            <v>78795</v>
          </cell>
          <cell r="AW1491">
            <v>95794.673723330969</v>
          </cell>
          <cell r="AX1491">
            <v>2.0000000000000018E-2</v>
          </cell>
          <cell r="AY1491">
            <v>1878.3269357515965</v>
          </cell>
          <cell r="AZ1491" t="str">
            <v>commission</v>
          </cell>
          <cell r="BA1491" t="str">
            <v>commissionEligible</v>
          </cell>
          <cell r="BB1491" t="str">
            <v>commissionItaly</v>
          </cell>
          <cell r="BC1491" t="str">
            <v xml:space="preserve">commissionItaly </v>
          </cell>
          <cell r="BH1491">
            <v>3</v>
          </cell>
        </row>
        <row r="1492">
          <cell r="B1492">
            <v>21460</v>
          </cell>
          <cell r="C1492">
            <v>16547</v>
          </cell>
          <cell r="D1492">
            <v>234949</v>
          </cell>
          <cell r="E1492" t="str">
            <v>Muhammad Yahya Patel</v>
          </cell>
          <cell r="F1492" t="str">
            <v>Security Engineer</v>
          </cell>
          <cell r="G1492" t="str">
            <v>Employee</v>
          </cell>
          <cell r="H1492" t="str">
            <v>EMEA Sales</v>
          </cell>
          <cell r="I1492" t="str">
            <v>LONDON - HOME</v>
          </cell>
          <cell r="J1492" t="str">
            <v>United Kingdom</v>
          </cell>
          <cell r="K1492">
            <v>44046</v>
          </cell>
          <cell r="L1492" t="str">
            <v>EMEA</v>
          </cell>
          <cell r="M1492" t="str">
            <v>E51P</v>
          </cell>
          <cell r="N1492" t="str">
            <v>E</v>
          </cell>
          <cell r="O1492" t="str">
            <v>5</v>
          </cell>
          <cell r="P1492" t="str">
            <v>Regular</v>
          </cell>
          <cell r="R1492">
            <v>1</v>
          </cell>
          <cell r="U1492" t="str">
            <v>GBP</v>
          </cell>
          <cell r="V1492" t="str">
            <v>EMEA Sales</v>
          </cell>
          <cell r="W1492" t="str">
            <v>Bruno Darmon</v>
          </cell>
          <cell r="Y1492" t="str">
            <v>Eligible</v>
          </cell>
          <cell r="Z1492">
            <v>70000</v>
          </cell>
          <cell r="AA1492">
            <v>96268.361985490847</v>
          </cell>
          <cell r="AB1492">
            <v>70000</v>
          </cell>
          <cell r="AC1492">
            <v>96268.361985490847</v>
          </cell>
          <cell r="AD1492">
            <v>3</v>
          </cell>
          <cell r="AE1492" t="str">
            <v>E51</v>
          </cell>
          <cell r="AF1492">
            <v>60000</v>
          </cell>
          <cell r="AG1492">
            <v>95000</v>
          </cell>
          <cell r="AH1492">
            <v>0.28000000000000003</v>
          </cell>
          <cell r="AI1492">
            <v>2</v>
          </cell>
          <cell r="AJ1492">
            <v>0</v>
          </cell>
          <cell r="AK1492">
            <v>72100</v>
          </cell>
          <cell r="AL1492">
            <v>3.0000000000000027E-2</v>
          </cell>
          <cell r="AM1492">
            <v>99156.412845055573</v>
          </cell>
          <cell r="AN1492">
            <v>2888.0508595647261</v>
          </cell>
          <cell r="AO1492">
            <v>-0.24105263157894741</v>
          </cell>
          <cell r="AQ1492">
            <v>33000</v>
          </cell>
          <cell r="AR1492">
            <v>265000</v>
          </cell>
          <cell r="AS1492">
            <v>0.15</v>
          </cell>
          <cell r="AT1492">
            <v>1</v>
          </cell>
          <cell r="AU1492">
            <v>0</v>
          </cell>
          <cell r="AV1492">
            <v>72100</v>
          </cell>
          <cell r="AW1492">
            <v>99156.412845055573</v>
          </cell>
          <cell r="AX1492">
            <v>3.0000000000000027E-2</v>
          </cell>
          <cell r="AY1492">
            <v>2888.0508595647261</v>
          </cell>
          <cell r="AZ1492" t="str">
            <v>commission</v>
          </cell>
          <cell r="BA1492" t="str">
            <v>commissionEligible</v>
          </cell>
          <cell r="BB1492" t="str">
            <v>commissionUnited Kingdom</v>
          </cell>
          <cell r="BC1492" t="str">
            <v xml:space="preserve">commissionUnited Kingdom </v>
          </cell>
        </row>
        <row r="1493">
          <cell r="B1493">
            <v>21418</v>
          </cell>
          <cell r="C1493">
            <v>16505</v>
          </cell>
          <cell r="D1493">
            <v>236263</v>
          </cell>
          <cell r="E1493" t="str">
            <v>Nicklas Bargell</v>
          </cell>
          <cell r="F1493" t="str">
            <v>Security Engineer</v>
          </cell>
          <cell r="G1493" t="str">
            <v>Employee</v>
          </cell>
          <cell r="H1493" t="str">
            <v>EMEA Sales</v>
          </cell>
          <cell r="I1493" t="str">
            <v>STOCKHOLM</v>
          </cell>
          <cell r="J1493" t="str">
            <v>Sweden</v>
          </cell>
          <cell r="K1493">
            <v>44102</v>
          </cell>
          <cell r="L1493" t="str">
            <v>EMEA</v>
          </cell>
          <cell r="M1493" t="str">
            <v>E51P</v>
          </cell>
          <cell r="N1493" t="str">
            <v>E</v>
          </cell>
          <cell r="O1493" t="str">
            <v>5</v>
          </cell>
          <cell r="P1493" t="str">
            <v>Regular</v>
          </cell>
          <cell r="R1493">
            <v>1</v>
          </cell>
          <cell r="U1493" t="str">
            <v>SEK</v>
          </cell>
          <cell r="V1493" t="str">
            <v>EMEA Sales</v>
          </cell>
          <cell r="W1493" t="str">
            <v>Bruno Darmon</v>
          </cell>
          <cell r="Y1493" t="str">
            <v>Eligible</v>
          </cell>
          <cell r="Z1493">
            <v>1000000</v>
          </cell>
          <cell r="AA1493">
            <v>120333.58885685583</v>
          </cell>
          <cell r="AB1493">
            <v>1000000</v>
          </cell>
          <cell r="AC1493">
            <v>120333.58885685583</v>
          </cell>
          <cell r="AD1493">
            <v>4</v>
          </cell>
          <cell r="AE1493" t="str">
            <v>E51</v>
          </cell>
          <cell r="AF1493">
            <v>600000</v>
          </cell>
          <cell r="AG1493">
            <v>1000000</v>
          </cell>
          <cell r="AH1493">
            <v>1</v>
          </cell>
          <cell r="AI1493">
            <v>5</v>
          </cell>
          <cell r="AJ1493">
            <v>0</v>
          </cell>
          <cell r="AK1493">
            <v>1020000</v>
          </cell>
          <cell r="AL1493">
            <v>2.0000000000000018E-2</v>
          </cell>
          <cell r="AM1493">
            <v>122740.26063399293</v>
          </cell>
          <cell r="AN1493">
            <v>2406.6717771371041</v>
          </cell>
          <cell r="AO1493">
            <v>2.0000000000000018E-2</v>
          </cell>
          <cell r="AQ1493">
            <v>350000</v>
          </cell>
          <cell r="AR1493">
            <v>2500000</v>
          </cell>
          <cell r="AS1493">
            <v>0.3</v>
          </cell>
          <cell r="AT1493">
            <v>1</v>
          </cell>
          <cell r="AU1493">
            <v>0</v>
          </cell>
          <cell r="AV1493">
            <v>1020000</v>
          </cell>
          <cell r="AW1493">
            <v>122740.26063399293</v>
          </cell>
          <cell r="AX1493">
            <v>2.0000000000000018E-2</v>
          </cell>
          <cell r="AY1493">
            <v>2406.6717771371041</v>
          </cell>
          <cell r="AZ1493" t="str">
            <v>commission</v>
          </cell>
          <cell r="BA1493" t="str">
            <v>commissionEligible</v>
          </cell>
          <cell r="BB1493" t="str">
            <v>commissionSweden</v>
          </cell>
          <cell r="BC1493" t="str">
            <v xml:space="preserve">commissionSweden </v>
          </cell>
        </row>
        <row r="1494">
          <cell r="B1494">
            <v>13780</v>
          </cell>
          <cell r="C1494">
            <v>8776</v>
          </cell>
          <cell r="D1494">
            <v>70043</v>
          </cell>
          <cell r="E1494" t="str">
            <v>Niels Poulsen</v>
          </cell>
          <cell r="F1494" t="str">
            <v>SE Team Leader, Denmark</v>
          </cell>
          <cell r="G1494" t="str">
            <v>Employee</v>
          </cell>
          <cell r="H1494" t="str">
            <v>EMEA Sales</v>
          </cell>
          <cell r="I1494" t="str">
            <v>SKANDERBORG, DENMARK</v>
          </cell>
          <cell r="J1494" t="str">
            <v>Denmark</v>
          </cell>
          <cell r="K1494">
            <v>42219</v>
          </cell>
          <cell r="L1494" t="str">
            <v>EMEA</v>
          </cell>
          <cell r="M1494" t="str">
            <v>E41M</v>
          </cell>
          <cell r="N1494" t="str">
            <v>E</v>
          </cell>
          <cell r="O1494" t="str">
            <v>4</v>
          </cell>
          <cell r="P1494" t="str">
            <v>Regular</v>
          </cell>
          <cell r="R1494">
            <v>1</v>
          </cell>
          <cell r="U1494" t="str">
            <v>DKK</v>
          </cell>
          <cell r="V1494" t="str">
            <v>EMEA Sales</v>
          </cell>
          <cell r="W1494" t="str">
            <v>Bruno Darmon</v>
          </cell>
          <cell r="Y1494" t="str">
            <v>Eligible</v>
          </cell>
          <cell r="Z1494">
            <v>1066560</v>
          </cell>
          <cell r="AA1494">
            <v>174308.16650069089</v>
          </cell>
          <cell r="AB1494">
            <v>1066560</v>
          </cell>
          <cell r="AC1494">
            <v>174308.16650069089</v>
          </cell>
          <cell r="AD1494">
            <v>3</v>
          </cell>
          <cell r="AE1494" t="str">
            <v>E41</v>
          </cell>
          <cell r="AF1494">
            <v>900000</v>
          </cell>
          <cell r="AG1494">
            <v>1100000</v>
          </cell>
          <cell r="AH1494">
            <v>0.83</v>
          </cell>
          <cell r="AI1494">
            <v>4</v>
          </cell>
          <cell r="AJ1494">
            <v>0</v>
          </cell>
          <cell r="AK1494">
            <v>1082558.3999999999</v>
          </cell>
          <cell r="AL1494">
            <v>1.4999999999999902E-2</v>
          </cell>
          <cell r="AM1494">
            <v>176922.78899820123</v>
          </cell>
          <cell r="AN1494">
            <v>2614.6224975103396</v>
          </cell>
          <cell r="AO1494">
            <v>-1.5856000000000092E-2</v>
          </cell>
          <cell r="AQ1494">
            <v>420000</v>
          </cell>
          <cell r="AR1494">
            <v>2266000</v>
          </cell>
          <cell r="AS1494">
            <v>0.35</v>
          </cell>
          <cell r="AT1494">
            <v>1</v>
          </cell>
          <cell r="AU1494">
            <v>0</v>
          </cell>
          <cell r="AV1494">
            <v>1082558.3999999999</v>
          </cell>
          <cell r="AW1494">
            <v>176922.78899820123</v>
          </cell>
          <cell r="AX1494">
            <v>1.4999999999999902E-2</v>
          </cell>
          <cell r="AY1494">
            <v>2614.6224975103396</v>
          </cell>
          <cell r="AZ1494" t="str">
            <v>commission</v>
          </cell>
          <cell r="BA1494" t="str">
            <v>commissionEligible</v>
          </cell>
          <cell r="BB1494" t="str">
            <v>commissionDenmark</v>
          </cell>
          <cell r="BC1494" t="str">
            <v xml:space="preserve">commissionDenmark </v>
          </cell>
          <cell r="BH1494">
            <v>3</v>
          </cell>
        </row>
        <row r="1495">
          <cell r="B1495">
            <v>15586</v>
          </cell>
          <cell r="C1495">
            <v>10546</v>
          </cell>
          <cell r="D1495">
            <v>98520</v>
          </cell>
          <cell r="E1495" t="str">
            <v>Nikita Durov</v>
          </cell>
          <cell r="F1495" t="str">
            <v>SE Manager, CIS</v>
          </cell>
          <cell r="G1495" t="str">
            <v>Employee</v>
          </cell>
          <cell r="H1495" t="str">
            <v>EMEA Sales</v>
          </cell>
          <cell r="I1495" t="str">
            <v>MOSCOW</v>
          </cell>
          <cell r="J1495" t="str">
            <v>Russian Federation</v>
          </cell>
          <cell r="K1495">
            <v>42569</v>
          </cell>
          <cell r="L1495" t="str">
            <v>EMEA</v>
          </cell>
          <cell r="M1495" t="str">
            <v>E41M</v>
          </cell>
          <cell r="N1495" t="str">
            <v>E</v>
          </cell>
          <cell r="O1495" t="str">
            <v>4</v>
          </cell>
          <cell r="P1495" t="str">
            <v>Regular</v>
          </cell>
          <cell r="R1495">
            <v>1</v>
          </cell>
          <cell r="U1495" t="str">
            <v>RUB</v>
          </cell>
          <cell r="V1495" t="str">
            <v>EMEA Sales</v>
          </cell>
          <cell r="W1495" t="str">
            <v>Bruno Darmon</v>
          </cell>
          <cell r="Y1495" t="str">
            <v>Eligible</v>
          </cell>
          <cell r="Z1495">
            <v>6580000</v>
          </cell>
          <cell r="AA1495">
            <v>87687.049125340825</v>
          </cell>
          <cell r="AB1495">
            <v>6580000</v>
          </cell>
          <cell r="AC1495">
            <v>87687.049125340825</v>
          </cell>
          <cell r="AD1495">
            <v>4</v>
          </cell>
          <cell r="AE1495" t="str">
            <v>E41</v>
          </cell>
          <cell r="AF1495">
            <v>2600000</v>
          </cell>
          <cell r="AG1495">
            <v>5500000</v>
          </cell>
          <cell r="AH1495">
            <v>1</v>
          </cell>
          <cell r="AI1495">
            <v>5</v>
          </cell>
          <cell r="AJ1495">
            <v>0</v>
          </cell>
          <cell r="AK1495">
            <v>6580000</v>
          </cell>
          <cell r="AL1495">
            <v>0</v>
          </cell>
          <cell r="AM1495">
            <v>87687.049125340825</v>
          </cell>
          <cell r="AN1495">
            <v>0</v>
          </cell>
          <cell r="AO1495">
            <v>0.1963636363636363</v>
          </cell>
          <cell r="AP1495" t="str">
            <v>Above Range</v>
          </cell>
          <cell r="AQ1495">
            <v>1895000</v>
          </cell>
          <cell r="AR1495">
            <v>15902200</v>
          </cell>
          <cell r="AS1495">
            <v>0.33</v>
          </cell>
          <cell r="AT1495">
            <v>1</v>
          </cell>
          <cell r="AU1495">
            <v>0</v>
          </cell>
          <cell r="AV1495">
            <v>6580000</v>
          </cell>
          <cell r="AW1495">
            <v>87687.049125340825</v>
          </cell>
          <cell r="AX1495">
            <v>0</v>
          </cell>
          <cell r="AY1495">
            <v>0</v>
          </cell>
          <cell r="AZ1495" t="str">
            <v>commission</v>
          </cell>
          <cell r="BA1495" t="str">
            <v>commissionEligible</v>
          </cell>
          <cell r="BB1495" t="str">
            <v>commissionRussian Federation</v>
          </cell>
          <cell r="BC1495" t="str">
            <v xml:space="preserve">commissionRussian Federation </v>
          </cell>
          <cell r="BH1495">
            <v>3</v>
          </cell>
        </row>
        <row r="1496">
          <cell r="B1496">
            <v>21537</v>
          </cell>
          <cell r="C1496">
            <v>16624</v>
          </cell>
          <cell r="D1496">
            <v>239638</v>
          </cell>
          <cell r="E1496" t="str">
            <v>Niklas Savstrom</v>
          </cell>
          <cell r="F1496" t="str">
            <v>Security Engineer</v>
          </cell>
          <cell r="G1496" t="str">
            <v>Employee</v>
          </cell>
          <cell r="H1496" t="str">
            <v>EMEA Sales</v>
          </cell>
          <cell r="I1496" t="str">
            <v>STOCKHOLM</v>
          </cell>
          <cell r="J1496" t="str">
            <v>Sweden</v>
          </cell>
          <cell r="K1496">
            <v>44105</v>
          </cell>
          <cell r="L1496" t="str">
            <v>EMEA</v>
          </cell>
          <cell r="M1496" t="str">
            <v>E41P</v>
          </cell>
          <cell r="N1496" t="str">
            <v>E</v>
          </cell>
          <cell r="O1496" t="str">
            <v>4</v>
          </cell>
          <cell r="P1496" t="str">
            <v>Regular</v>
          </cell>
          <cell r="U1496" t="str">
            <v>SEK</v>
          </cell>
          <cell r="V1496" t="str">
            <v>EMEA Sales</v>
          </cell>
          <cell r="W1496" t="str">
            <v>Bruno Darmon</v>
          </cell>
          <cell r="Y1496" t="str">
            <v>Not Eligible - NH</v>
          </cell>
          <cell r="AA1496">
            <v>0</v>
          </cell>
          <cell r="AB1496">
            <v>1250000</v>
          </cell>
          <cell r="AC1496">
            <v>150416.98607106978</v>
          </cell>
          <cell r="AW1496">
            <v>150416.98607106978</v>
          </cell>
        </row>
        <row r="1497">
          <cell r="B1497">
            <v>17761</v>
          </cell>
          <cell r="C1497">
            <v>12762</v>
          </cell>
          <cell r="D1497">
            <v>148276</v>
          </cell>
          <cell r="E1497" t="str">
            <v>Nils Fasel</v>
          </cell>
          <cell r="F1497" t="str">
            <v>Security Engineer</v>
          </cell>
          <cell r="G1497" t="str">
            <v>Employee</v>
          </cell>
          <cell r="H1497" t="str">
            <v>EMEA Sales</v>
          </cell>
          <cell r="I1497" t="str">
            <v>COLOGNE</v>
          </cell>
          <cell r="J1497" t="str">
            <v>Germany</v>
          </cell>
          <cell r="K1497">
            <v>43252</v>
          </cell>
          <cell r="L1497" t="str">
            <v>EMEA</v>
          </cell>
          <cell r="M1497" t="str">
            <v>E51P</v>
          </cell>
          <cell r="N1497" t="str">
            <v>E</v>
          </cell>
          <cell r="O1497" t="str">
            <v>5</v>
          </cell>
          <cell r="P1497" t="str">
            <v>Regular</v>
          </cell>
          <cell r="R1497">
            <v>1</v>
          </cell>
          <cell r="U1497" t="str">
            <v>EUR</v>
          </cell>
          <cell r="V1497" t="str">
            <v>EMEA Sales</v>
          </cell>
          <cell r="W1497" t="str">
            <v>Bruno Darmon</v>
          </cell>
          <cell r="Y1497" t="str">
            <v>Eligible</v>
          </cell>
          <cell r="Z1497">
            <v>99500</v>
          </cell>
          <cell r="AA1497">
            <v>120966.68615358121</v>
          </cell>
          <cell r="AB1497">
            <v>99500</v>
          </cell>
          <cell r="AC1497">
            <v>120966.68615358121</v>
          </cell>
          <cell r="AD1497">
            <v>3</v>
          </cell>
          <cell r="AE1497" t="str">
            <v>E51</v>
          </cell>
          <cell r="AF1497">
            <v>70000</v>
          </cell>
          <cell r="AG1497">
            <v>115000</v>
          </cell>
          <cell r="AH1497">
            <v>0.65</v>
          </cell>
          <cell r="AI1497">
            <v>3</v>
          </cell>
          <cell r="AJ1497">
            <v>0</v>
          </cell>
          <cell r="AK1497">
            <v>101490</v>
          </cell>
          <cell r="AL1497">
            <v>2.0000000000000018E-2</v>
          </cell>
          <cell r="AM1497">
            <v>123386.01987665282</v>
          </cell>
          <cell r="AN1497">
            <v>2419.3337230716133</v>
          </cell>
          <cell r="AO1497">
            <v>-0.11747826086956525</v>
          </cell>
          <cell r="AQ1497">
            <v>58500</v>
          </cell>
          <cell r="AR1497">
            <v>390000</v>
          </cell>
          <cell r="AS1497">
            <v>0.12</v>
          </cell>
          <cell r="AT1497">
            <v>1</v>
          </cell>
          <cell r="AU1497">
            <v>0</v>
          </cell>
          <cell r="AV1497">
            <v>101490</v>
          </cell>
          <cell r="AW1497">
            <v>123386.01987665282</v>
          </cell>
          <cell r="AX1497">
            <v>2.0000000000000018E-2</v>
          </cell>
          <cell r="AY1497">
            <v>2419.3337230716133</v>
          </cell>
          <cell r="AZ1497" t="str">
            <v>commission</v>
          </cell>
          <cell r="BA1497" t="str">
            <v>commissionEligible</v>
          </cell>
          <cell r="BB1497" t="str">
            <v>commissionGermany</v>
          </cell>
          <cell r="BC1497" t="str">
            <v xml:space="preserve">commissionGermany </v>
          </cell>
          <cell r="BH1497">
            <v>3</v>
          </cell>
        </row>
        <row r="1498">
          <cell r="B1498">
            <v>18777</v>
          </cell>
          <cell r="C1498">
            <v>13821</v>
          </cell>
          <cell r="D1498">
            <v>169919</v>
          </cell>
          <cell r="E1498" t="str">
            <v>Nils Ove Gamlem</v>
          </cell>
          <cell r="F1498" t="str">
            <v>SE Team Leader, Norway, Check Point Evangelist</v>
          </cell>
          <cell r="G1498" t="str">
            <v>Employee</v>
          </cell>
          <cell r="H1498" t="str">
            <v>EMEA Sales</v>
          </cell>
          <cell r="I1498" t="str">
            <v>OSLO</v>
          </cell>
          <cell r="J1498" t="str">
            <v>Norway</v>
          </cell>
          <cell r="K1498">
            <v>43374</v>
          </cell>
          <cell r="L1498" t="str">
            <v>EMEA</v>
          </cell>
          <cell r="M1498" t="str">
            <v>E41M</v>
          </cell>
          <cell r="N1498" t="str">
            <v>E</v>
          </cell>
          <cell r="O1498" t="str">
            <v>4</v>
          </cell>
          <cell r="P1498" t="str">
            <v>Regular</v>
          </cell>
          <cell r="R1498">
            <v>1</v>
          </cell>
          <cell r="U1498" t="str">
            <v>NOK</v>
          </cell>
          <cell r="V1498" t="str">
            <v>EMEA Sales</v>
          </cell>
          <cell r="W1498" t="str">
            <v>Bruno Darmon</v>
          </cell>
          <cell r="Y1498" t="str">
            <v>Eligible</v>
          </cell>
          <cell r="Z1498">
            <v>1400000</v>
          </cell>
          <cell r="AA1498">
            <v>163639.60878938445</v>
          </cell>
          <cell r="AB1498">
            <v>1400000</v>
          </cell>
          <cell r="AC1498">
            <v>163639.60878938445</v>
          </cell>
          <cell r="AD1498">
            <v>3</v>
          </cell>
          <cell r="AE1498" t="str">
            <v>E41</v>
          </cell>
          <cell r="AF1498">
            <v>950000</v>
          </cell>
          <cell r="AG1498">
            <v>1400000</v>
          </cell>
          <cell r="AH1498">
            <v>1</v>
          </cell>
          <cell r="AI1498">
            <v>5</v>
          </cell>
          <cell r="AJ1498">
            <v>0</v>
          </cell>
          <cell r="AK1498">
            <v>1400000</v>
          </cell>
          <cell r="AL1498">
            <v>0</v>
          </cell>
          <cell r="AM1498">
            <v>163639.60878938445</v>
          </cell>
          <cell r="AN1498">
            <v>0</v>
          </cell>
          <cell r="AO1498">
            <v>0</v>
          </cell>
          <cell r="AP1498" t="str">
            <v>At the top of the range</v>
          </cell>
          <cell r="AQ1498">
            <v>680000</v>
          </cell>
          <cell r="AR1498">
            <v>1857950</v>
          </cell>
          <cell r="AS1498">
            <v>0.61</v>
          </cell>
          <cell r="AT1498">
            <v>1</v>
          </cell>
          <cell r="AU1498">
            <v>0</v>
          </cell>
          <cell r="AV1498">
            <v>1400000</v>
          </cell>
          <cell r="AW1498">
            <v>163639.60878938445</v>
          </cell>
          <cell r="AX1498">
            <v>0</v>
          </cell>
          <cell r="AY1498">
            <v>0</v>
          </cell>
          <cell r="AZ1498" t="str">
            <v>commission</v>
          </cell>
          <cell r="BA1498" t="str">
            <v>commissionEligible</v>
          </cell>
          <cell r="BB1498" t="str">
            <v>commissionNorway</v>
          </cell>
          <cell r="BC1498" t="str">
            <v xml:space="preserve">commissionNorway </v>
          </cell>
          <cell r="BH1498">
            <v>3</v>
          </cell>
        </row>
        <row r="1499">
          <cell r="B1499">
            <v>18752</v>
          </cell>
          <cell r="C1499">
            <v>13797</v>
          </cell>
          <cell r="D1499">
            <v>168460</v>
          </cell>
          <cell r="E1499" t="str">
            <v>Njoroge Erick</v>
          </cell>
          <cell r="F1499" t="str">
            <v>Security Engineer</v>
          </cell>
          <cell r="G1499" t="str">
            <v>Employee</v>
          </cell>
          <cell r="H1499" t="str">
            <v>EMEA Sales</v>
          </cell>
          <cell r="I1499" t="str">
            <v>KENYA</v>
          </cell>
          <cell r="J1499" t="str">
            <v>Kenya</v>
          </cell>
          <cell r="K1499">
            <v>43394</v>
          </cell>
          <cell r="L1499" t="str">
            <v>EMEA</v>
          </cell>
          <cell r="M1499" t="str">
            <v>E51P</v>
          </cell>
          <cell r="N1499" t="str">
            <v>E</v>
          </cell>
          <cell r="O1499" t="str">
            <v>5</v>
          </cell>
          <cell r="P1499" t="str">
            <v>Regular</v>
          </cell>
          <cell r="R1499">
            <v>1</v>
          </cell>
          <cell r="U1499" t="str">
            <v>KES</v>
          </cell>
          <cell r="V1499" t="str">
            <v>EMEA Sales</v>
          </cell>
          <cell r="W1499" t="str">
            <v>Bruno Darmon</v>
          </cell>
          <cell r="Y1499" t="str">
            <v>Eligible</v>
          </cell>
          <cell r="Z1499">
            <v>4500000</v>
          </cell>
          <cell r="AA1499">
            <v>40876.488362360265</v>
          </cell>
          <cell r="AB1499">
            <v>4500000</v>
          </cell>
          <cell r="AC1499">
            <v>40876.488362360265</v>
          </cell>
          <cell r="AD1499">
            <v>4</v>
          </cell>
          <cell r="AE1499" t="str">
            <v>E51</v>
          </cell>
          <cell r="AF1499">
            <v>4000000</v>
          </cell>
          <cell r="AG1499">
            <v>8000000</v>
          </cell>
          <cell r="AH1499">
            <v>0.12</v>
          </cell>
          <cell r="AI1499">
            <v>1</v>
          </cell>
          <cell r="AJ1499">
            <v>0</v>
          </cell>
          <cell r="AK1499">
            <v>4770000</v>
          </cell>
          <cell r="AL1499">
            <v>6.0000000000000053E-2</v>
          </cell>
          <cell r="AM1499">
            <v>43329.077664101882</v>
          </cell>
          <cell r="AN1499">
            <v>2452.5893017416165</v>
          </cell>
          <cell r="AO1499">
            <v>-0.40375000000000005</v>
          </cell>
          <cell r="AQ1499">
            <v>4500000</v>
          </cell>
          <cell r="AR1499">
            <v>15000000</v>
          </cell>
          <cell r="AS1499">
            <v>0</v>
          </cell>
          <cell r="AT1499">
            <v>1</v>
          </cell>
          <cell r="AU1499">
            <v>0</v>
          </cell>
          <cell r="AV1499">
            <v>4770000</v>
          </cell>
          <cell r="AW1499">
            <v>43329.077664101882</v>
          </cell>
          <cell r="AX1499">
            <v>6.0000000000000053E-2</v>
          </cell>
          <cell r="AY1499">
            <v>2452.5893017416165</v>
          </cell>
          <cell r="AZ1499" t="str">
            <v>commission</v>
          </cell>
          <cell r="BA1499" t="str">
            <v>commissionEligible</v>
          </cell>
          <cell r="BB1499" t="str">
            <v>commissionKenya</v>
          </cell>
          <cell r="BC1499" t="str">
            <v xml:space="preserve">commissionKenya </v>
          </cell>
          <cell r="BH1499">
            <v>4</v>
          </cell>
        </row>
        <row r="1500">
          <cell r="B1500">
            <v>20847</v>
          </cell>
          <cell r="C1500">
            <v>15934</v>
          </cell>
          <cell r="D1500">
            <v>194364</v>
          </cell>
          <cell r="E1500" t="str">
            <v>Nomatter Anderson</v>
          </cell>
          <cell r="F1500" t="str">
            <v>Security Engineer</v>
          </cell>
          <cell r="G1500" t="str">
            <v>Employee</v>
          </cell>
          <cell r="H1500" t="str">
            <v>EMEA Sales</v>
          </cell>
          <cell r="I1500" t="str">
            <v>SANDTON</v>
          </cell>
          <cell r="J1500" t="str">
            <v>South Africa</v>
          </cell>
          <cell r="K1500">
            <v>43831</v>
          </cell>
          <cell r="L1500" t="str">
            <v>EMEA</v>
          </cell>
          <cell r="M1500" t="str">
            <v>E51P</v>
          </cell>
          <cell r="N1500" t="str">
            <v>E</v>
          </cell>
          <cell r="O1500" t="str">
            <v>5</v>
          </cell>
          <cell r="P1500" t="str">
            <v>Regular</v>
          </cell>
          <cell r="R1500">
            <v>1</v>
          </cell>
          <cell r="U1500" t="str">
            <v>ZAR</v>
          </cell>
          <cell r="V1500" t="str">
            <v>EMEA Sales</v>
          </cell>
          <cell r="W1500" t="str">
            <v>Bruno Darmon</v>
          </cell>
          <cell r="Y1500" t="str">
            <v>Eligible</v>
          </cell>
          <cell r="Z1500">
            <v>740000</v>
          </cell>
          <cell r="AA1500">
            <v>49061.134729670252</v>
          </cell>
          <cell r="AB1500">
            <v>740000</v>
          </cell>
          <cell r="AC1500">
            <v>49061.134729670252</v>
          </cell>
          <cell r="AD1500">
            <v>3</v>
          </cell>
          <cell r="AE1500" t="str">
            <v>E51</v>
          </cell>
          <cell r="AF1500">
            <v>700000</v>
          </cell>
          <cell r="AG1500">
            <v>1100000</v>
          </cell>
          <cell r="AH1500">
            <v>0.1</v>
          </cell>
          <cell r="AI1500">
            <v>1</v>
          </cell>
          <cell r="AJ1500">
            <v>0</v>
          </cell>
          <cell r="AK1500">
            <v>769600</v>
          </cell>
          <cell r="AL1500">
            <v>4.0000000000000036E-2</v>
          </cell>
          <cell r="AM1500">
            <v>51023.580118857062</v>
          </cell>
          <cell r="AN1500">
            <v>1962.4453891868106</v>
          </cell>
          <cell r="AO1500">
            <v>-0.30036363636363639</v>
          </cell>
          <cell r="AQ1500">
            <v>372600</v>
          </cell>
          <cell r="AR1500">
            <v>3900000</v>
          </cell>
          <cell r="AS1500">
            <v>0.1</v>
          </cell>
          <cell r="AT1500">
            <v>1</v>
          </cell>
          <cell r="AU1500">
            <v>0</v>
          </cell>
          <cell r="AV1500">
            <v>769600</v>
          </cell>
          <cell r="AW1500">
            <v>51023.580118857062</v>
          </cell>
          <cell r="AX1500">
            <v>4.0000000000000036E-2</v>
          </cell>
          <cell r="AY1500">
            <v>1962.4453891868106</v>
          </cell>
          <cell r="AZ1500" t="str">
            <v>commission</v>
          </cell>
          <cell r="BA1500" t="str">
            <v>commissionEligible</v>
          </cell>
          <cell r="BB1500" t="str">
            <v>commissionSouth Africa</v>
          </cell>
          <cell r="BC1500" t="str">
            <v xml:space="preserve">commissionSouth Africa </v>
          </cell>
        </row>
        <row r="1501">
          <cell r="B1501">
            <v>20452</v>
          </cell>
          <cell r="C1501">
            <v>15541</v>
          </cell>
          <cell r="D1501">
            <v>190384</v>
          </cell>
          <cell r="E1501" t="str">
            <v>Mike Majunke</v>
          </cell>
          <cell r="F1501" t="str">
            <v>Security Engineer</v>
          </cell>
          <cell r="G1501" t="str">
            <v>Employee</v>
          </cell>
          <cell r="H1501" t="str">
            <v>EMEA Sales</v>
          </cell>
          <cell r="I1501" t="str">
            <v>COLOGNE</v>
          </cell>
          <cell r="J1501" t="str">
            <v>Germany</v>
          </cell>
          <cell r="K1501">
            <v>43739</v>
          </cell>
          <cell r="L1501" t="str">
            <v>EMEA</v>
          </cell>
          <cell r="M1501" t="str">
            <v>E51P</v>
          </cell>
          <cell r="N1501" t="str">
            <v>E</v>
          </cell>
          <cell r="O1501" t="str">
            <v>5</v>
          </cell>
          <cell r="P1501" t="str">
            <v>Regular</v>
          </cell>
          <cell r="R1501">
            <v>1</v>
          </cell>
          <cell r="U1501" t="str">
            <v>EUR</v>
          </cell>
          <cell r="V1501" t="str">
            <v>EMEA Sales</v>
          </cell>
          <cell r="W1501" t="str">
            <v>Bruno Darmon</v>
          </cell>
          <cell r="Y1501" t="str">
            <v>Eligible</v>
          </cell>
          <cell r="Z1501">
            <v>100000</v>
          </cell>
          <cell r="AA1501">
            <v>121574.55894832281</v>
          </cell>
          <cell r="AB1501">
            <v>100000</v>
          </cell>
          <cell r="AC1501">
            <v>121574.55894832281</v>
          </cell>
          <cell r="AD1501">
            <v>4</v>
          </cell>
          <cell r="AE1501" t="str">
            <v>E51</v>
          </cell>
          <cell r="AF1501">
            <v>70000</v>
          </cell>
          <cell r="AG1501">
            <v>115000</v>
          </cell>
          <cell r="AH1501">
            <v>0.66</v>
          </cell>
          <cell r="AI1501">
            <v>3</v>
          </cell>
          <cell r="AJ1501">
            <v>0</v>
          </cell>
          <cell r="AK1501">
            <v>104000</v>
          </cell>
          <cell r="AL1501">
            <v>4.0000000000000036E-2</v>
          </cell>
          <cell r="AM1501">
            <v>126437.54130625572</v>
          </cell>
          <cell r="AN1501">
            <v>4862.9823579329095</v>
          </cell>
          <cell r="AO1501">
            <v>-9.5652173913043481E-2</v>
          </cell>
          <cell r="AQ1501">
            <v>58500</v>
          </cell>
          <cell r="AR1501">
            <v>390000</v>
          </cell>
          <cell r="AS1501">
            <v>0.12</v>
          </cell>
          <cell r="AT1501">
            <v>1</v>
          </cell>
          <cell r="AU1501">
            <v>0</v>
          </cell>
          <cell r="AV1501">
            <v>104000</v>
          </cell>
          <cell r="AW1501">
            <v>126437.54130625572</v>
          </cell>
          <cell r="AX1501">
            <v>4.0000000000000036E-2</v>
          </cell>
          <cell r="AY1501">
            <v>4862.9823579329095</v>
          </cell>
          <cell r="AZ1501" t="str">
            <v>commission</v>
          </cell>
          <cell r="BA1501" t="str">
            <v>commissionEligible</v>
          </cell>
          <cell r="BB1501" t="str">
            <v>commissionGermany</v>
          </cell>
          <cell r="BC1501" t="str">
            <v xml:space="preserve">commissionGermany </v>
          </cell>
        </row>
        <row r="1502">
          <cell r="B1502">
            <v>20114</v>
          </cell>
          <cell r="C1502">
            <v>15204</v>
          </cell>
          <cell r="D1502">
            <v>197218</v>
          </cell>
          <cell r="E1502" t="str">
            <v>Oronzo Ungaro</v>
          </cell>
          <cell r="F1502" t="str">
            <v>Security Engineer</v>
          </cell>
          <cell r="G1502" t="str">
            <v>Employee</v>
          </cell>
          <cell r="H1502" t="str">
            <v>EMEA Sales</v>
          </cell>
          <cell r="I1502" t="str">
            <v>ROME</v>
          </cell>
          <cell r="J1502" t="str">
            <v>Italy</v>
          </cell>
          <cell r="K1502">
            <v>43678</v>
          </cell>
          <cell r="L1502" t="str">
            <v>EMEA</v>
          </cell>
          <cell r="M1502" t="str">
            <v>E41P</v>
          </cell>
          <cell r="N1502" t="str">
            <v>E</v>
          </cell>
          <cell r="O1502" t="str">
            <v>4</v>
          </cell>
          <cell r="P1502" t="str">
            <v>Regular</v>
          </cell>
          <cell r="R1502">
            <v>1</v>
          </cell>
          <cell r="U1502" t="str">
            <v>EUR</v>
          </cell>
          <cell r="V1502" t="str">
            <v>EMEA Sales</v>
          </cell>
          <cell r="W1502" t="str">
            <v>Bruno Darmon</v>
          </cell>
          <cell r="Y1502" t="str">
            <v>Eligible</v>
          </cell>
          <cell r="Z1502">
            <v>92500</v>
          </cell>
          <cell r="AA1502">
            <v>112456.4670271986</v>
          </cell>
          <cell r="AB1502">
            <v>92500</v>
          </cell>
          <cell r="AC1502">
            <v>112456.4670271986</v>
          </cell>
          <cell r="AD1502">
            <v>3</v>
          </cell>
          <cell r="AE1502" t="str">
            <v>E41</v>
          </cell>
          <cell r="AF1502">
            <v>85000</v>
          </cell>
          <cell r="AG1502">
            <v>130000</v>
          </cell>
          <cell r="AH1502">
            <v>0.16</v>
          </cell>
          <cell r="AI1502">
            <v>2</v>
          </cell>
          <cell r="AJ1502">
            <v>0</v>
          </cell>
          <cell r="AK1502">
            <v>95275</v>
          </cell>
          <cell r="AL1502">
            <v>3.0000000000000027E-2</v>
          </cell>
          <cell r="AM1502">
            <v>115830.16103801456</v>
          </cell>
          <cell r="AN1502">
            <v>3373.6940108159615</v>
          </cell>
          <cell r="AO1502">
            <v>-0.26711538461538464</v>
          </cell>
          <cell r="AQ1502">
            <v>39120</v>
          </cell>
          <cell r="AR1502">
            <v>330000</v>
          </cell>
          <cell r="AS1502">
            <v>0.18</v>
          </cell>
          <cell r="AT1502">
            <v>1</v>
          </cell>
          <cell r="AU1502">
            <v>0</v>
          </cell>
          <cell r="AV1502">
            <v>95275</v>
          </cell>
          <cell r="AW1502">
            <v>115830.16103801456</v>
          </cell>
          <cell r="AX1502">
            <v>3.0000000000000027E-2</v>
          </cell>
          <cell r="AY1502">
            <v>3373.6940108159615</v>
          </cell>
          <cell r="AZ1502" t="str">
            <v>commission</v>
          </cell>
          <cell r="BA1502" t="str">
            <v>commissionEligible</v>
          </cell>
          <cell r="BB1502" t="str">
            <v>commissionItaly</v>
          </cell>
          <cell r="BC1502" t="str">
            <v xml:space="preserve">commissionItaly </v>
          </cell>
          <cell r="BH1502">
            <v>4</v>
          </cell>
        </row>
        <row r="1503">
          <cell r="B1503">
            <v>5627</v>
          </cell>
          <cell r="C1503">
            <v>13017</v>
          </cell>
          <cell r="E1503" t="str">
            <v>Paolo Castelli</v>
          </cell>
          <cell r="F1503" t="str">
            <v>Direct Touch Team Leader Italy South</v>
          </cell>
          <cell r="G1503" t="str">
            <v>Employee</v>
          </cell>
          <cell r="H1503" t="str">
            <v>EMEA Sales</v>
          </cell>
          <cell r="I1503" t="str">
            <v>ROME</v>
          </cell>
          <cell r="J1503" t="str">
            <v>Italy</v>
          </cell>
          <cell r="K1503">
            <v>38782</v>
          </cell>
          <cell r="L1503" t="str">
            <v>EMEA</v>
          </cell>
          <cell r="M1503" t="str">
            <v>E41M</v>
          </cell>
          <cell r="N1503" t="str">
            <v>E</v>
          </cell>
          <cell r="O1503" t="str">
            <v>4</v>
          </cell>
          <cell r="P1503" t="str">
            <v>Regular</v>
          </cell>
          <cell r="R1503">
            <v>1</v>
          </cell>
          <cell r="U1503" t="str">
            <v>EUR</v>
          </cell>
          <cell r="V1503" t="str">
            <v>EMEA Sales</v>
          </cell>
          <cell r="W1503" t="str">
            <v>Bruno Darmon</v>
          </cell>
          <cell r="Y1503" t="str">
            <v>Eligible</v>
          </cell>
          <cell r="Z1503">
            <v>112000</v>
          </cell>
          <cell r="AA1503">
            <v>136163.50602212155</v>
          </cell>
          <cell r="AB1503">
            <v>112000</v>
          </cell>
          <cell r="AC1503">
            <v>136163.50602212155</v>
          </cell>
          <cell r="AD1503">
            <v>4</v>
          </cell>
          <cell r="AE1503" t="str">
            <v>E41</v>
          </cell>
          <cell r="AF1503">
            <v>85000</v>
          </cell>
          <cell r="AG1503">
            <v>130000</v>
          </cell>
          <cell r="AH1503">
            <v>0.6</v>
          </cell>
          <cell r="AI1503">
            <v>3</v>
          </cell>
          <cell r="AJ1503">
            <v>0</v>
          </cell>
          <cell r="AK1503">
            <v>116480</v>
          </cell>
          <cell r="AL1503">
            <v>4.0000000000000036E-2</v>
          </cell>
          <cell r="AM1503">
            <v>141610.04626300643</v>
          </cell>
          <cell r="AN1503">
            <v>5446.5402408848749</v>
          </cell>
          <cell r="AO1503">
            <v>-0.10399999999999998</v>
          </cell>
          <cell r="AQ1503">
            <v>39120</v>
          </cell>
          <cell r="AR1503">
            <v>330000</v>
          </cell>
          <cell r="AS1503">
            <v>0.25</v>
          </cell>
          <cell r="AT1503">
            <v>1</v>
          </cell>
          <cell r="AU1503">
            <v>0</v>
          </cell>
          <cell r="AV1503">
            <v>116480</v>
          </cell>
          <cell r="AW1503">
            <v>141610.04626300643</v>
          </cell>
          <cell r="AX1503">
            <v>4.0000000000000036E-2</v>
          </cell>
          <cell r="AY1503">
            <v>5446.5402408848749</v>
          </cell>
          <cell r="AZ1503" t="str">
            <v>commission</v>
          </cell>
          <cell r="BA1503" t="str">
            <v>commissionEligible</v>
          </cell>
          <cell r="BB1503" t="str">
            <v>commissionItaly</v>
          </cell>
          <cell r="BC1503" t="str">
            <v xml:space="preserve">commissionItaly </v>
          </cell>
          <cell r="BH1503">
            <v>4</v>
          </cell>
        </row>
        <row r="1504">
          <cell r="B1504">
            <v>9745</v>
          </cell>
          <cell r="C1504">
            <v>21028</v>
          </cell>
          <cell r="E1504" t="str">
            <v>Jonas Nyquist</v>
          </cell>
          <cell r="F1504" t="str">
            <v>Security Engineer</v>
          </cell>
          <cell r="G1504" t="str">
            <v>PTE</v>
          </cell>
          <cell r="H1504" t="str">
            <v>EMEA Sales</v>
          </cell>
          <cell r="I1504" t="str">
            <v>STOCKHOLM - HOME</v>
          </cell>
          <cell r="J1504" t="str">
            <v>Sweden</v>
          </cell>
          <cell r="K1504">
            <v>40909</v>
          </cell>
          <cell r="L1504" t="str">
            <v>EMEA</v>
          </cell>
          <cell r="M1504" t="str">
            <v>E51P</v>
          </cell>
          <cell r="N1504" t="str">
            <v>E</v>
          </cell>
          <cell r="O1504" t="str">
            <v>5</v>
          </cell>
          <cell r="P1504" t="str">
            <v>Regular</v>
          </cell>
          <cell r="R1504">
            <v>1</v>
          </cell>
          <cell r="U1504" t="str">
            <v>SEK</v>
          </cell>
          <cell r="V1504" t="str">
            <v>EMEA Sales</v>
          </cell>
          <cell r="W1504" t="str">
            <v>Bruno Darmon</v>
          </cell>
          <cell r="Y1504" t="str">
            <v>Eligible</v>
          </cell>
          <cell r="Z1504">
            <v>824000</v>
          </cell>
          <cell r="AA1504">
            <v>99154.877218049194</v>
          </cell>
          <cell r="AB1504">
            <v>824000</v>
          </cell>
          <cell r="AC1504">
            <v>99154.877218049194</v>
          </cell>
          <cell r="AD1504">
            <v>3</v>
          </cell>
          <cell r="AE1504" t="str">
            <v>E51</v>
          </cell>
          <cell r="AF1504">
            <v>600000</v>
          </cell>
          <cell r="AG1504">
            <v>1000000</v>
          </cell>
          <cell r="AH1504">
            <v>0.56000000000000005</v>
          </cell>
          <cell r="AI1504">
            <v>3</v>
          </cell>
          <cell r="AJ1504">
            <v>0</v>
          </cell>
          <cell r="AK1504">
            <v>840480</v>
          </cell>
          <cell r="AL1504">
            <v>2.0000000000000018E-2</v>
          </cell>
          <cell r="AM1504">
            <v>101137.97476241019</v>
          </cell>
          <cell r="AN1504">
            <v>1983.0975443609932</v>
          </cell>
          <cell r="AO1504">
            <v>-0.15952</v>
          </cell>
          <cell r="AQ1504">
            <v>350000</v>
          </cell>
          <cell r="AR1504">
            <v>2500000</v>
          </cell>
          <cell r="AS1504">
            <v>0.22</v>
          </cell>
          <cell r="AT1504">
            <v>1</v>
          </cell>
          <cell r="AU1504">
            <v>0</v>
          </cell>
          <cell r="AV1504">
            <v>840480</v>
          </cell>
          <cell r="AW1504">
            <v>101137.97476241019</v>
          </cell>
          <cell r="AX1504">
            <v>2.0000000000000018E-2</v>
          </cell>
          <cell r="AY1504">
            <v>1983.0975443609932</v>
          </cell>
          <cell r="AZ1504" t="str">
            <v>commission</v>
          </cell>
          <cell r="BA1504" t="str">
            <v>commissionEligible</v>
          </cell>
          <cell r="BB1504" t="str">
            <v>commissionSweden</v>
          </cell>
          <cell r="BC1504" t="str">
            <v xml:space="preserve">commissionSweden </v>
          </cell>
          <cell r="BH1504">
            <v>2</v>
          </cell>
        </row>
        <row r="1505">
          <cell r="B1505">
            <v>20524</v>
          </cell>
          <cell r="C1505">
            <v>15611</v>
          </cell>
          <cell r="D1505">
            <v>196673</v>
          </cell>
          <cell r="E1505" t="str">
            <v>Patrick Palliet</v>
          </cell>
          <cell r="F1505" t="str">
            <v xml:space="preserve">Security Engineer  </v>
          </cell>
          <cell r="G1505" t="str">
            <v>Employee</v>
          </cell>
          <cell r="H1505" t="str">
            <v>EMEA Sales</v>
          </cell>
          <cell r="I1505" t="str">
            <v>PARIS</v>
          </cell>
          <cell r="J1505" t="str">
            <v>France</v>
          </cell>
          <cell r="K1505">
            <v>43773</v>
          </cell>
          <cell r="L1505" t="str">
            <v>EMEA</v>
          </cell>
          <cell r="M1505" t="str">
            <v>E51P</v>
          </cell>
          <cell r="N1505" t="str">
            <v>E</v>
          </cell>
          <cell r="O1505" t="str">
            <v>5</v>
          </cell>
          <cell r="P1505" t="str">
            <v>Regular</v>
          </cell>
          <cell r="R1505">
            <v>1</v>
          </cell>
          <cell r="U1505" t="str">
            <v>EUR</v>
          </cell>
          <cell r="V1505" t="str">
            <v>EMEA Sales</v>
          </cell>
          <cell r="W1505" t="str">
            <v>Bruno Darmon</v>
          </cell>
          <cell r="Y1505" t="str">
            <v>Eligible</v>
          </cell>
          <cell r="Z1505">
            <v>80000</v>
          </cell>
          <cell r="AA1505">
            <v>97259.647158658248</v>
          </cell>
          <cell r="AB1505">
            <v>80000</v>
          </cell>
          <cell r="AC1505">
            <v>97259.647158658248</v>
          </cell>
          <cell r="AD1505">
            <v>3</v>
          </cell>
          <cell r="AE1505" t="str">
            <v>E51</v>
          </cell>
          <cell r="AF1505">
            <v>65000</v>
          </cell>
          <cell r="AG1505">
            <v>100000</v>
          </cell>
          <cell r="AH1505">
            <v>0.42</v>
          </cell>
          <cell r="AI1505">
            <v>2</v>
          </cell>
          <cell r="AJ1505">
            <v>0</v>
          </cell>
          <cell r="AK1505">
            <v>82400</v>
          </cell>
          <cell r="AL1505">
            <v>3.0000000000000027E-2</v>
          </cell>
          <cell r="AM1505">
            <v>100177.436573418</v>
          </cell>
          <cell r="AN1505">
            <v>2917.7894147597544</v>
          </cell>
          <cell r="AO1505">
            <v>-0.17600000000000005</v>
          </cell>
          <cell r="AQ1505">
            <v>43000</v>
          </cell>
          <cell r="AR1505">
            <v>305000</v>
          </cell>
          <cell r="AS1505">
            <v>0.14000000000000001</v>
          </cell>
          <cell r="AT1505">
            <v>1</v>
          </cell>
          <cell r="AU1505">
            <v>0</v>
          </cell>
          <cell r="AV1505">
            <v>82400</v>
          </cell>
          <cell r="AW1505">
            <v>100177.436573418</v>
          </cell>
          <cell r="AX1505">
            <v>3.0000000000000027E-2</v>
          </cell>
          <cell r="AY1505">
            <v>2917.7894147597544</v>
          </cell>
          <cell r="AZ1505" t="str">
            <v>commission</v>
          </cell>
          <cell r="BA1505" t="str">
            <v>commissionEligible</v>
          </cell>
          <cell r="BB1505" t="str">
            <v>commissionFrance</v>
          </cell>
          <cell r="BC1505" t="str">
            <v xml:space="preserve">commissionFrance </v>
          </cell>
        </row>
        <row r="1506">
          <cell r="B1506">
            <v>2801</v>
          </cell>
          <cell r="C1506">
            <v>31006</v>
          </cell>
          <cell r="E1506" t="str">
            <v>Patrik Honegger</v>
          </cell>
          <cell r="F1506" t="str">
            <v>SE Manager, Switzerland, Check Point Evangelist</v>
          </cell>
          <cell r="G1506" t="str">
            <v>Employee</v>
          </cell>
          <cell r="H1506" t="str">
            <v>EMEA Sales</v>
          </cell>
          <cell r="I1506" t="str">
            <v>ZURICH</v>
          </cell>
          <cell r="J1506" t="str">
            <v>Switzerland</v>
          </cell>
          <cell r="K1506">
            <v>37012</v>
          </cell>
          <cell r="L1506" t="str">
            <v>EMEA</v>
          </cell>
          <cell r="M1506" t="str">
            <v>E41M</v>
          </cell>
          <cell r="N1506" t="str">
            <v>E</v>
          </cell>
          <cell r="O1506" t="str">
            <v>4</v>
          </cell>
          <cell r="P1506" t="str">
            <v>Regular</v>
          </cell>
          <cell r="R1506">
            <v>1</v>
          </cell>
          <cell r="U1506" t="str">
            <v>CHF</v>
          </cell>
          <cell r="V1506" t="str">
            <v>EMEA Sales</v>
          </cell>
          <cell r="W1506" t="str">
            <v>Bruno Darmon</v>
          </cell>
          <cell r="Y1506" t="str">
            <v>Eligible</v>
          </cell>
          <cell r="Z1506">
            <v>215000</v>
          </cell>
          <cell r="AA1506">
            <v>242547.81000081202</v>
          </cell>
          <cell r="AB1506">
            <v>215000</v>
          </cell>
          <cell r="AC1506">
            <v>242547.81000081202</v>
          </cell>
          <cell r="AD1506">
            <v>3</v>
          </cell>
          <cell r="AE1506" t="str">
            <v>E41</v>
          </cell>
          <cell r="AF1506">
            <v>150000</v>
          </cell>
          <cell r="AG1506">
            <v>215000</v>
          </cell>
          <cell r="AH1506">
            <v>1</v>
          </cell>
          <cell r="AI1506">
            <v>5</v>
          </cell>
          <cell r="AJ1506">
            <v>0</v>
          </cell>
          <cell r="AK1506">
            <v>215000</v>
          </cell>
          <cell r="AL1506">
            <v>0</v>
          </cell>
          <cell r="AM1506">
            <v>242547.81000081202</v>
          </cell>
          <cell r="AN1506">
            <v>0</v>
          </cell>
          <cell r="AO1506">
            <v>0</v>
          </cell>
          <cell r="AP1506" t="str">
            <v>At the top of the range</v>
          </cell>
          <cell r="AQ1506">
            <v>99300</v>
          </cell>
          <cell r="AR1506">
            <v>380000</v>
          </cell>
          <cell r="AS1506">
            <v>0.41</v>
          </cell>
          <cell r="AT1506">
            <v>1</v>
          </cell>
          <cell r="AU1506">
            <v>0</v>
          </cell>
          <cell r="AV1506">
            <v>215000</v>
          </cell>
          <cell r="AW1506">
            <v>242547.81000081202</v>
          </cell>
          <cell r="AX1506">
            <v>0</v>
          </cell>
          <cell r="AY1506">
            <v>0</v>
          </cell>
          <cell r="AZ1506" t="str">
            <v>commission</v>
          </cell>
          <cell r="BA1506" t="str">
            <v>commissionEligible</v>
          </cell>
          <cell r="BB1506" t="str">
            <v>commissionSwitzerland</v>
          </cell>
          <cell r="BC1506" t="str">
            <v xml:space="preserve">commissionSwitzerland </v>
          </cell>
          <cell r="BH1506">
            <v>3</v>
          </cell>
        </row>
        <row r="1507">
          <cell r="B1507">
            <v>15389</v>
          </cell>
          <cell r="C1507">
            <v>10353</v>
          </cell>
          <cell r="D1507">
            <v>94510</v>
          </cell>
          <cell r="E1507" t="str">
            <v>Pawel Topczewski</v>
          </cell>
          <cell r="F1507" t="str">
            <v>Security Engineer</v>
          </cell>
          <cell r="G1507" t="str">
            <v>Employee</v>
          </cell>
          <cell r="H1507" t="str">
            <v>EMEA Sales</v>
          </cell>
          <cell r="I1507" t="str">
            <v>WARSAW</v>
          </cell>
          <cell r="J1507" t="str">
            <v>Poland</v>
          </cell>
          <cell r="K1507">
            <v>42552</v>
          </cell>
          <cell r="L1507" t="str">
            <v>EMEA</v>
          </cell>
          <cell r="M1507" t="str">
            <v>E41P</v>
          </cell>
          <cell r="N1507" t="str">
            <v>E</v>
          </cell>
          <cell r="O1507" t="str">
            <v>4</v>
          </cell>
          <cell r="P1507" t="str">
            <v>Regular</v>
          </cell>
          <cell r="R1507">
            <v>1</v>
          </cell>
          <cell r="U1507" t="str">
            <v>PLN</v>
          </cell>
          <cell r="V1507" t="str">
            <v>EMEA Sales</v>
          </cell>
          <cell r="W1507" t="str">
            <v>Bruno Darmon</v>
          </cell>
          <cell r="Y1507" t="str">
            <v>Eligible</v>
          </cell>
          <cell r="Z1507">
            <v>293750</v>
          </cell>
          <cell r="AA1507">
            <v>78534.004995672614</v>
          </cell>
          <cell r="AB1507">
            <v>293750</v>
          </cell>
          <cell r="AC1507">
            <v>78534.004995672614</v>
          </cell>
          <cell r="AD1507">
            <v>3</v>
          </cell>
          <cell r="AE1507" t="str">
            <v>E41</v>
          </cell>
          <cell r="AF1507">
            <v>260000</v>
          </cell>
          <cell r="AG1507">
            <v>360000</v>
          </cell>
          <cell r="AH1507">
            <v>0.33</v>
          </cell>
          <cell r="AI1507">
            <v>2</v>
          </cell>
          <cell r="AJ1507">
            <v>0</v>
          </cell>
          <cell r="AK1507">
            <v>302562.5</v>
          </cell>
          <cell r="AL1507">
            <v>3.0000000000000027E-2</v>
          </cell>
          <cell r="AM1507">
            <v>80890.025145542793</v>
          </cell>
          <cell r="AN1507">
            <v>2356.020149870179</v>
          </cell>
          <cell r="AO1507">
            <v>-0.15954861111111107</v>
          </cell>
          <cell r="AQ1507">
            <v>153000</v>
          </cell>
          <cell r="AR1507">
            <v>807500</v>
          </cell>
          <cell r="AS1507">
            <v>0.21</v>
          </cell>
          <cell r="AT1507">
            <v>1</v>
          </cell>
          <cell r="AU1507">
            <v>0</v>
          </cell>
          <cell r="AV1507">
            <v>302562.5</v>
          </cell>
          <cell r="AW1507">
            <v>80890.025145542793</v>
          </cell>
          <cell r="AX1507">
            <v>3.0000000000000027E-2</v>
          </cell>
          <cell r="AY1507">
            <v>2356.020149870179</v>
          </cell>
          <cell r="AZ1507" t="str">
            <v>commission</v>
          </cell>
          <cell r="BA1507" t="str">
            <v>commissionEligible</v>
          </cell>
          <cell r="BB1507" t="str">
            <v>commissionPoland</v>
          </cell>
          <cell r="BC1507" t="str">
            <v xml:space="preserve">commissionPoland </v>
          </cell>
          <cell r="BH1507">
            <v>3</v>
          </cell>
        </row>
        <row r="1508">
          <cell r="B1508">
            <v>13483</v>
          </cell>
          <cell r="C1508">
            <v>8499</v>
          </cell>
          <cell r="D1508">
            <v>38990</v>
          </cell>
          <cell r="E1508" t="str">
            <v>Petr Aznabaev</v>
          </cell>
          <cell r="F1508" t="str">
            <v>Security Engineer</v>
          </cell>
          <cell r="G1508" t="str">
            <v>Employee</v>
          </cell>
          <cell r="H1508" t="str">
            <v>EMEA Sales</v>
          </cell>
          <cell r="I1508" t="str">
            <v>MOSCOW</v>
          </cell>
          <cell r="J1508" t="str">
            <v>Russian Federation</v>
          </cell>
          <cell r="K1508">
            <v>42142</v>
          </cell>
          <cell r="L1508" t="str">
            <v>EMEA</v>
          </cell>
          <cell r="M1508" t="str">
            <v>E51P</v>
          </cell>
          <cell r="N1508" t="str">
            <v>E</v>
          </cell>
          <cell r="O1508" t="str">
            <v>5</v>
          </cell>
          <cell r="P1508" t="str">
            <v>Regular</v>
          </cell>
          <cell r="R1508">
            <v>1</v>
          </cell>
          <cell r="U1508" t="str">
            <v>RUB</v>
          </cell>
          <cell r="V1508" t="str">
            <v>EMEA Sales</v>
          </cell>
          <cell r="W1508" t="str">
            <v>Bruno Darmon</v>
          </cell>
          <cell r="Y1508" t="str">
            <v>Eligible</v>
          </cell>
          <cell r="Z1508">
            <v>3100000</v>
          </cell>
          <cell r="AA1508">
            <v>41311.527703428044</v>
          </cell>
          <cell r="AB1508">
            <v>3100000</v>
          </cell>
          <cell r="AC1508">
            <v>41311.527703428044</v>
          </cell>
          <cell r="AD1508">
            <v>4</v>
          </cell>
          <cell r="AE1508" t="str">
            <v>E51</v>
          </cell>
          <cell r="AF1508">
            <v>2000000</v>
          </cell>
          <cell r="AG1508">
            <v>3500000</v>
          </cell>
          <cell r="AH1508">
            <v>0.73</v>
          </cell>
          <cell r="AI1508">
            <v>4</v>
          </cell>
          <cell r="AJ1508">
            <v>0</v>
          </cell>
          <cell r="AK1508">
            <v>3193000</v>
          </cell>
          <cell r="AL1508">
            <v>3.0000000000000027E-2</v>
          </cell>
          <cell r="AM1508">
            <v>42550.873534530889</v>
          </cell>
          <cell r="AN1508">
            <v>1239.3458311028444</v>
          </cell>
          <cell r="AO1508">
            <v>-8.7714285714285745E-2</v>
          </cell>
          <cell r="AQ1508">
            <v>1895000</v>
          </cell>
          <cell r="AR1508">
            <v>15902200</v>
          </cell>
          <cell r="AS1508">
            <v>0.08</v>
          </cell>
          <cell r="AT1508">
            <v>1</v>
          </cell>
          <cell r="AU1508">
            <v>0</v>
          </cell>
          <cell r="AV1508">
            <v>3193000</v>
          </cell>
          <cell r="AW1508">
            <v>42550.873534530889</v>
          </cell>
          <cell r="AX1508">
            <v>3.0000000000000027E-2</v>
          </cell>
          <cell r="AY1508">
            <v>1239.3458311028444</v>
          </cell>
          <cell r="AZ1508" t="str">
            <v>commission</v>
          </cell>
          <cell r="BA1508" t="str">
            <v>commissionEligible</v>
          </cell>
          <cell r="BB1508" t="str">
            <v>commissionRussian Federation</v>
          </cell>
          <cell r="BC1508" t="str">
            <v xml:space="preserve">commissionRussian Federation </v>
          </cell>
          <cell r="BH1508">
            <v>2</v>
          </cell>
        </row>
        <row r="1509">
          <cell r="B1509">
            <v>8526</v>
          </cell>
          <cell r="C1509">
            <v>30109</v>
          </cell>
          <cell r="E1509" t="str">
            <v>Ralf Dieffenbach</v>
          </cell>
          <cell r="F1509" t="str">
            <v>Security Engineer, Channel</v>
          </cell>
          <cell r="G1509" t="str">
            <v>Employee</v>
          </cell>
          <cell r="H1509" t="str">
            <v>EMEA Sales</v>
          </cell>
          <cell r="I1509" t="str">
            <v>MUNICH</v>
          </cell>
          <cell r="J1509" t="str">
            <v>Germany</v>
          </cell>
          <cell r="K1509">
            <v>40360</v>
          </cell>
          <cell r="L1509" t="str">
            <v>EMEA</v>
          </cell>
          <cell r="M1509" t="str">
            <v>E41P</v>
          </cell>
          <cell r="N1509" t="str">
            <v>E</v>
          </cell>
          <cell r="O1509" t="str">
            <v>4</v>
          </cell>
          <cell r="P1509" t="str">
            <v>Regular</v>
          </cell>
          <cell r="R1509">
            <v>1</v>
          </cell>
          <cell r="U1509" t="str">
            <v>EUR</v>
          </cell>
          <cell r="V1509" t="str">
            <v>EMEA Sales</v>
          </cell>
          <cell r="W1509" t="str">
            <v>Bruno Darmon</v>
          </cell>
          <cell r="Y1509" t="str">
            <v>Eligible</v>
          </cell>
          <cell r="Z1509">
            <v>106600</v>
          </cell>
          <cell r="AA1509">
            <v>129598.47983891211</v>
          </cell>
          <cell r="AB1509">
            <v>106600</v>
          </cell>
          <cell r="AC1509">
            <v>129598.47983891211</v>
          </cell>
          <cell r="AD1509">
            <v>3</v>
          </cell>
          <cell r="AE1509" t="str">
            <v>E41</v>
          </cell>
          <cell r="AF1509">
            <v>90000</v>
          </cell>
          <cell r="AG1509">
            <v>135000</v>
          </cell>
          <cell r="AH1509">
            <v>0.36</v>
          </cell>
          <cell r="AI1509">
            <v>2</v>
          </cell>
          <cell r="AJ1509">
            <v>0</v>
          </cell>
          <cell r="AK1509">
            <v>109798</v>
          </cell>
          <cell r="AL1509">
            <v>3.0000000000000027E-2</v>
          </cell>
          <cell r="AM1509">
            <v>133486.4342340795</v>
          </cell>
          <cell r="AN1509">
            <v>3887.9543951673841</v>
          </cell>
          <cell r="AO1509">
            <v>-0.18668148148148145</v>
          </cell>
          <cell r="AQ1509">
            <v>58500</v>
          </cell>
          <cell r="AR1509">
            <v>390000</v>
          </cell>
          <cell r="AS1509">
            <v>0.14000000000000001</v>
          </cell>
          <cell r="AT1509">
            <v>1</v>
          </cell>
          <cell r="AU1509">
            <v>0</v>
          </cell>
          <cell r="AV1509">
            <v>109798</v>
          </cell>
          <cell r="AW1509">
            <v>133486.4342340795</v>
          </cell>
          <cell r="AX1509">
            <v>3.0000000000000027E-2</v>
          </cell>
          <cell r="AY1509">
            <v>3887.9543951673841</v>
          </cell>
          <cell r="AZ1509" t="str">
            <v>commission</v>
          </cell>
          <cell r="BA1509" t="str">
            <v>commissionEligible</v>
          </cell>
          <cell r="BB1509" t="str">
            <v>commissionGermany</v>
          </cell>
          <cell r="BC1509" t="str">
            <v xml:space="preserve">commissionGermany </v>
          </cell>
          <cell r="BH1509">
            <v>3</v>
          </cell>
        </row>
        <row r="1510">
          <cell r="B1510">
            <v>12585</v>
          </cell>
          <cell r="C1510">
            <v>7599</v>
          </cell>
          <cell r="D1510">
            <v>48597</v>
          </cell>
          <cell r="E1510" t="str">
            <v>Ralf Wuestling</v>
          </cell>
          <cell r="F1510" t="str">
            <v>Security Engineer</v>
          </cell>
          <cell r="G1510" t="str">
            <v>Employee</v>
          </cell>
          <cell r="H1510" t="str">
            <v>EMEA Sales</v>
          </cell>
          <cell r="I1510" t="str">
            <v>MUNICH</v>
          </cell>
          <cell r="J1510" t="str">
            <v>Germany</v>
          </cell>
          <cell r="K1510">
            <v>41913</v>
          </cell>
          <cell r="L1510" t="str">
            <v>EMEA</v>
          </cell>
          <cell r="M1510" t="str">
            <v>E51P</v>
          </cell>
          <cell r="N1510" t="str">
            <v>E</v>
          </cell>
          <cell r="O1510" t="str">
            <v>5</v>
          </cell>
          <cell r="P1510" t="str">
            <v>Regular</v>
          </cell>
          <cell r="R1510">
            <v>1</v>
          </cell>
          <cell r="U1510" t="str">
            <v>EUR</v>
          </cell>
          <cell r="V1510" t="str">
            <v>EMEA Sales</v>
          </cell>
          <cell r="W1510" t="str">
            <v>Bruno Darmon</v>
          </cell>
          <cell r="Y1510" t="str">
            <v>Eligible</v>
          </cell>
          <cell r="Z1510">
            <v>99500</v>
          </cell>
          <cell r="AA1510">
            <v>120966.68615358121</v>
          </cell>
          <cell r="AB1510">
            <v>99500</v>
          </cell>
          <cell r="AC1510">
            <v>120966.68615358121</v>
          </cell>
          <cell r="AD1510">
            <v>3</v>
          </cell>
          <cell r="AE1510" t="str">
            <v>E51</v>
          </cell>
          <cell r="AF1510">
            <v>70000</v>
          </cell>
          <cell r="AG1510">
            <v>115000</v>
          </cell>
          <cell r="AH1510">
            <v>0.65</v>
          </cell>
          <cell r="AI1510">
            <v>3</v>
          </cell>
          <cell r="AJ1510">
            <v>0</v>
          </cell>
          <cell r="AK1510">
            <v>101490</v>
          </cell>
          <cell r="AL1510">
            <v>2.0000000000000018E-2</v>
          </cell>
          <cell r="AM1510">
            <v>123386.01987665282</v>
          </cell>
          <cell r="AN1510">
            <v>2419.3337230716133</v>
          </cell>
          <cell r="AO1510">
            <v>-0.11747826086956525</v>
          </cell>
          <cell r="AQ1510">
            <v>58500</v>
          </cell>
          <cell r="AR1510">
            <v>390000</v>
          </cell>
          <cell r="AS1510">
            <v>0.12</v>
          </cell>
          <cell r="AT1510">
            <v>1</v>
          </cell>
          <cell r="AU1510">
            <v>0</v>
          </cell>
          <cell r="AV1510">
            <v>101490</v>
          </cell>
          <cell r="AW1510">
            <v>123386.01987665282</v>
          </cell>
          <cell r="AX1510">
            <v>2.0000000000000018E-2</v>
          </cell>
          <cell r="AY1510">
            <v>2419.3337230716133</v>
          </cell>
          <cell r="AZ1510" t="str">
            <v>commission</v>
          </cell>
          <cell r="BA1510" t="str">
            <v>commissionEligible</v>
          </cell>
          <cell r="BB1510" t="str">
            <v>commissionGermany</v>
          </cell>
          <cell r="BC1510" t="str">
            <v xml:space="preserve">commissionGermany </v>
          </cell>
          <cell r="BH1510">
            <v>3</v>
          </cell>
        </row>
        <row r="1511">
          <cell r="B1511">
            <v>21053</v>
          </cell>
          <cell r="C1511">
            <v>16140</v>
          </cell>
          <cell r="D1511">
            <v>213368</v>
          </cell>
          <cell r="E1511" t="str">
            <v>Remco Guntenaar</v>
          </cell>
          <cell r="F1511" t="str">
            <v>Security Engineer</v>
          </cell>
          <cell r="G1511" t="str">
            <v>Employee</v>
          </cell>
          <cell r="H1511" t="str">
            <v>EMEA Sales</v>
          </cell>
          <cell r="I1511" t="str">
            <v>ZURICH</v>
          </cell>
          <cell r="J1511" t="str">
            <v>Switzerland</v>
          </cell>
          <cell r="K1511">
            <v>43952</v>
          </cell>
          <cell r="L1511" t="str">
            <v>EMEA</v>
          </cell>
          <cell r="M1511" t="str">
            <v>E41P</v>
          </cell>
          <cell r="N1511" t="str">
            <v>E</v>
          </cell>
          <cell r="O1511" t="str">
            <v>4</v>
          </cell>
          <cell r="P1511" t="str">
            <v>Regular</v>
          </cell>
          <cell r="R1511">
            <v>1</v>
          </cell>
          <cell r="U1511" t="str">
            <v>CHF</v>
          </cell>
          <cell r="V1511" t="str">
            <v>EMEA Sales</v>
          </cell>
          <cell r="W1511" t="str">
            <v>Bruno Darmon</v>
          </cell>
          <cell r="Y1511" t="str">
            <v>Eligible</v>
          </cell>
          <cell r="Z1511">
            <v>160000</v>
          </cell>
          <cell r="AA1511">
            <v>180500.69581455778</v>
          </cell>
          <cell r="AB1511">
            <v>160000</v>
          </cell>
          <cell r="AC1511">
            <v>180500.69581455778</v>
          </cell>
          <cell r="AD1511">
            <v>2</v>
          </cell>
          <cell r="AE1511" t="str">
            <v>E41</v>
          </cell>
          <cell r="AF1511">
            <v>150000</v>
          </cell>
          <cell r="AG1511">
            <v>215000</v>
          </cell>
          <cell r="AH1511">
            <v>0.15</v>
          </cell>
          <cell r="AI1511">
            <v>2</v>
          </cell>
          <cell r="AJ1511">
            <v>0</v>
          </cell>
          <cell r="AK1511">
            <v>160000</v>
          </cell>
          <cell r="AL1511">
            <v>0</v>
          </cell>
          <cell r="AM1511">
            <v>180500.69581455778</v>
          </cell>
          <cell r="AN1511">
            <v>0</v>
          </cell>
          <cell r="AO1511">
            <v>-0.2558139534883721</v>
          </cell>
          <cell r="AP1511" t="str">
            <v>Rated 2 - no recommendation</v>
          </cell>
          <cell r="AQ1511">
            <v>99300</v>
          </cell>
          <cell r="AR1511">
            <v>380000</v>
          </cell>
          <cell r="AS1511">
            <v>0.21</v>
          </cell>
          <cell r="AT1511">
            <v>1</v>
          </cell>
          <cell r="AU1511">
            <v>0</v>
          </cell>
          <cell r="AV1511">
            <v>160000</v>
          </cell>
          <cell r="AW1511">
            <v>180500.69581455778</v>
          </cell>
          <cell r="AX1511">
            <v>0</v>
          </cell>
          <cell r="AY1511">
            <v>0</v>
          </cell>
          <cell r="AZ1511" t="str">
            <v>commission</v>
          </cell>
          <cell r="BA1511" t="str">
            <v>commissionEligible</v>
          </cell>
          <cell r="BB1511" t="str">
            <v>commissionSwitzerland</v>
          </cell>
          <cell r="BC1511" t="str">
            <v xml:space="preserve">commissionSwitzerland </v>
          </cell>
        </row>
        <row r="1512">
          <cell r="B1512">
            <v>21473</v>
          </cell>
          <cell r="C1512">
            <v>16560</v>
          </cell>
          <cell r="D1512">
            <v>236084</v>
          </cell>
          <cell r="E1512" t="str">
            <v>Richard Lopes Duarte</v>
          </cell>
          <cell r="F1512" t="str">
            <v>Security Engineer</v>
          </cell>
          <cell r="G1512" t="str">
            <v>Employee</v>
          </cell>
          <cell r="H1512" t="str">
            <v>EMEA Sales</v>
          </cell>
          <cell r="I1512" t="str">
            <v>BRUSSELS</v>
          </cell>
          <cell r="J1512" t="str">
            <v>Belgium</v>
          </cell>
          <cell r="K1512">
            <v>44075</v>
          </cell>
          <cell r="L1512" t="str">
            <v>EMEA</v>
          </cell>
          <cell r="M1512" t="str">
            <v>E41P</v>
          </cell>
          <cell r="N1512" t="str">
            <v>E</v>
          </cell>
          <cell r="O1512" t="str">
            <v>4</v>
          </cell>
          <cell r="P1512" t="str">
            <v>Regular</v>
          </cell>
          <cell r="R1512">
            <v>1</v>
          </cell>
          <cell r="U1512" t="str">
            <v>EUR</v>
          </cell>
          <cell r="V1512" t="str">
            <v>EMEA Sales</v>
          </cell>
          <cell r="W1512" t="str">
            <v>Bruno Darmon</v>
          </cell>
          <cell r="Y1512" t="str">
            <v>Eligible</v>
          </cell>
          <cell r="Z1512">
            <v>120000</v>
          </cell>
          <cell r="AA1512">
            <v>145889.47073798737</v>
          </cell>
          <cell r="AB1512">
            <v>120000</v>
          </cell>
          <cell r="AC1512">
            <v>145889.47073798737</v>
          </cell>
          <cell r="AD1512">
            <v>3</v>
          </cell>
          <cell r="AE1512" t="str">
            <v>E41</v>
          </cell>
          <cell r="AF1512">
            <v>95000</v>
          </cell>
          <cell r="AG1512">
            <v>135000</v>
          </cell>
          <cell r="AH1512">
            <v>0.62</v>
          </cell>
          <cell r="AI1512">
            <v>3</v>
          </cell>
          <cell r="AJ1512">
            <v>0</v>
          </cell>
          <cell r="AK1512">
            <v>122400</v>
          </cell>
          <cell r="AL1512">
            <v>2.0000000000000018E-2</v>
          </cell>
          <cell r="AM1512">
            <v>148807.26015274713</v>
          </cell>
          <cell r="AN1512">
            <v>2917.7894147597544</v>
          </cell>
          <cell r="AO1512">
            <v>-9.3333333333333379E-2</v>
          </cell>
          <cell r="AQ1512">
            <v>70000</v>
          </cell>
          <cell r="AR1512">
            <v>220000</v>
          </cell>
          <cell r="AS1512">
            <v>0.33</v>
          </cell>
          <cell r="AT1512">
            <v>1</v>
          </cell>
          <cell r="AU1512">
            <v>0</v>
          </cell>
          <cell r="AV1512">
            <v>122400</v>
          </cell>
          <cell r="AW1512">
            <v>148807.26015274713</v>
          </cell>
          <cell r="AX1512">
            <v>2.0000000000000018E-2</v>
          </cell>
          <cell r="AY1512">
            <v>2917.7894147597544</v>
          </cell>
          <cell r="AZ1512" t="str">
            <v>commission</v>
          </cell>
          <cell r="BA1512" t="str">
            <v>commissionEligible</v>
          </cell>
          <cell r="BB1512" t="str">
            <v>commissionBelgium</v>
          </cell>
          <cell r="BC1512" t="str">
            <v xml:space="preserve">commissionBelgium </v>
          </cell>
        </row>
        <row r="1513">
          <cell r="B1513">
            <v>18187</v>
          </cell>
          <cell r="C1513">
            <v>13237</v>
          </cell>
          <cell r="D1513">
            <v>159910</v>
          </cell>
          <cell r="E1513" t="str">
            <v>Roelof Van Steendam</v>
          </cell>
          <cell r="F1513" t="str">
            <v>Security Engineer</v>
          </cell>
          <cell r="G1513" t="str">
            <v>Employee</v>
          </cell>
          <cell r="H1513" t="str">
            <v>EMEA Sales</v>
          </cell>
          <cell r="I1513" t="str">
            <v>BRUSSELS</v>
          </cell>
          <cell r="J1513" t="str">
            <v>Belgium</v>
          </cell>
          <cell r="K1513">
            <v>43278</v>
          </cell>
          <cell r="L1513" t="str">
            <v>EMEA</v>
          </cell>
          <cell r="M1513" t="str">
            <v>E41P</v>
          </cell>
          <cell r="N1513" t="str">
            <v>E</v>
          </cell>
          <cell r="O1513" t="str">
            <v>4</v>
          </cell>
          <cell r="P1513" t="str">
            <v>Regular</v>
          </cell>
          <cell r="R1513">
            <v>1</v>
          </cell>
          <cell r="U1513" t="str">
            <v>EUR</v>
          </cell>
          <cell r="V1513" t="str">
            <v>EMEA Sales</v>
          </cell>
          <cell r="W1513" t="str">
            <v>Bruno Darmon</v>
          </cell>
          <cell r="Y1513" t="str">
            <v>Eligible</v>
          </cell>
          <cell r="Z1513">
            <v>117333.00000000001</v>
          </cell>
          <cell r="AA1513">
            <v>142647.07725083563</v>
          </cell>
          <cell r="AB1513">
            <v>117333.00000000001</v>
          </cell>
          <cell r="AC1513">
            <v>142647.07725083563</v>
          </cell>
          <cell r="AD1513">
            <v>3</v>
          </cell>
          <cell r="AE1513" t="str">
            <v>E41</v>
          </cell>
          <cell r="AF1513">
            <v>95000</v>
          </cell>
          <cell r="AG1513">
            <v>135000</v>
          </cell>
          <cell r="AH1513">
            <v>0.55000000000000004</v>
          </cell>
          <cell r="AI1513">
            <v>3</v>
          </cell>
          <cell r="AJ1513">
            <v>0</v>
          </cell>
          <cell r="AK1513">
            <v>119679.66000000002</v>
          </cell>
          <cell r="AL1513">
            <v>2.0000000000000018E-2</v>
          </cell>
          <cell r="AM1513">
            <v>145500.01879585235</v>
          </cell>
          <cell r="AN1513">
            <v>2852.9415450167144</v>
          </cell>
          <cell r="AO1513">
            <v>-0.11348399999999992</v>
          </cell>
          <cell r="AQ1513">
            <v>70000</v>
          </cell>
          <cell r="AR1513">
            <v>220000</v>
          </cell>
          <cell r="AS1513">
            <v>0.31</v>
          </cell>
          <cell r="AT1513">
            <v>1</v>
          </cell>
          <cell r="AU1513">
            <v>0</v>
          </cell>
          <cell r="AV1513">
            <v>119679.66000000002</v>
          </cell>
          <cell r="AW1513">
            <v>145500.01879585235</v>
          </cell>
          <cell r="AX1513">
            <v>2.0000000000000018E-2</v>
          </cell>
          <cell r="AY1513">
            <v>2852.9415450167144</v>
          </cell>
          <cell r="AZ1513" t="str">
            <v>commission</v>
          </cell>
          <cell r="BA1513" t="str">
            <v>commissionEligible</v>
          </cell>
          <cell r="BB1513" t="str">
            <v>commissionBelgium</v>
          </cell>
          <cell r="BC1513" t="str">
            <v xml:space="preserve">commissionBelgium </v>
          </cell>
          <cell r="BH1513">
            <v>3</v>
          </cell>
        </row>
        <row r="1514">
          <cell r="B1514">
            <v>19890</v>
          </cell>
          <cell r="C1514">
            <v>14948</v>
          </cell>
          <cell r="D1514">
            <v>189037</v>
          </cell>
          <cell r="E1514" t="str">
            <v>Ruben Montes Lozano</v>
          </cell>
          <cell r="F1514" t="str">
            <v>Security Engineer</v>
          </cell>
          <cell r="G1514" t="str">
            <v>Employee</v>
          </cell>
          <cell r="H1514" t="str">
            <v>EMEA Sales</v>
          </cell>
          <cell r="I1514" t="str">
            <v>BARCELONA</v>
          </cell>
          <cell r="J1514" t="str">
            <v>Spain</v>
          </cell>
          <cell r="K1514">
            <v>43584</v>
          </cell>
          <cell r="L1514" t="str">
            <v>EMEA</v>
          </cell>
          <cell r="M1514" t="str">
            <v>E41P</v>
          </cell>
          <cell r="N1514" t="str">
            <v>E</v>
          </cell>
          <cell r="O1514" t="str">
            <v>4</v>
          </cell>
          <cell r="P1514" t="str">
            <v>Regular</v>
          </cell>
          <cell r="R1514">
            <v>1</v>
          </cell>
          <cell r="U1514" t="str">
            <v>EUR</v>
          </cell>
          <cell r="V1514" t="str">
            <v>EMEA Sales</v>
          </cell>
          <cell r="W1514" t="str">
            <v>Bruno Darmon</v>
          </cell>
          <cell r="Y1514" t="str">
            <v>Eligible</v>
          </cell>
          <cell r="Z1514">
            <v>84680</v>
          </cell>
          <cell r="AA1514">
            <v>102949.33651743976</v>
          </cell>
          <cell r="AB1514">
            <v>84680</v>
          </cell>
          <cell r="AC1514">
            <v>102949.33651743976</v>
          </cell>
          <cell r="AD1514">
            <v>3</v>
          </cell>
          <cell r="AE1514" t="str">
            <v>E41</v>
          </cell>
          <cell r="AF1514">
            <v>70000</v>
          </cell>
          <cell r="AG1514">
            <v>105000</v>
          </cell>
          <cell r="AH1514">
            <v>0.41</v>
          </cell>
          <cell r="AI1514">
            <v>2</v>
          </cell>
          <cell r="AJ1514">
            <v>0</v>
          </cell>
          <cell r="AK1514">
            <v>87220.400000000009</v>
          </cell>
          <cell r="AL1514">
            <v>3.0000000000000027E-2</v>
          </cell>
          <cell r="AM1514">
            <v>106037.81661296297</v>
          </cell>
          <cell r="AN1514">
            <v>3088.4800955232058</v>
          </cell>
          <cell r="AO1514">
            <v>-0.16932952380952371</v>
          </cell>
          <cell r="AQ1514">
            <v>37000</v>
          </cell>
          <cell r="AR1514">
            <v>230000</v>
          </cell>
          <cell r="AS1514">
            <v>0.24</v>
          </cell>
          <cell r="AT1514">
            <v>1</v>
          </cell>
          <cell r="AU1514">
            <v>0</v>
          </cell>
          <cell r="AV1514">
            <v>87220.400000000009</v>
          </cell>
          <cell r="AW1514">
            <v>106037.81661296297</v>
          </cell>
          <cell r="AX1514">
            <v>3.0000000000000027E-2</v>
          </cell>
          <cell r="AY1514">
            <v>3088.4800955232058</v>
          </cell>
          <cell r="AZ1514" t="str">
            <v>commission</v>
          </cell>
          <cell r="BA1514" t="str">
            <v>commissionEligible</v>
          </cell>
          <cell r="BB1514" t="str">
            <v>commissionSpain</v>
          </cell>
          <cell r="BC1514" t="str">
            <v xml:space="preserve">commissionSpain </v>
          </cell>
          <cell r="BH1514">
            <v>4</v>
          </cell>
        </row>
        <row r="1515">
          <cell r="B1515">
            <v>21474</v>
          </cell>
          <cell r="C1515">
            <v>16561</v>
          </cell>
          <cell r="D1515">
            <v>239040</v>
          </cell>
          <cell r="E1515" t="str">
            <v>Saida Laga</v>
          </cell>
          <cell r="F1515" t="str">
            <v xml:space="preserve">Security Engineer  </v>
          </cell>
          <cell r="G1515" t="str">
            <v>Employee</v>
          </cell>
          <cell r="H1515" t="str">
            <v>EMEA Sales</v>
          </cell>
          <cell r="I1515" t="str">
            <v>PARIS</v>
          </cell>
          <cell r="J1515" t="str">
            <v>France</v>
          </cell>
          <cell r="K1515">
            <v>44075</v>
          </cell>
          <cell r="L1515" t="str">
            <v>EMEA</v>
          </cell>
          <cell r="M1515" t="str">
            <v>E51P</v>
          </cell>
          <cell r="N1515" t="str">
            <v>E</v>
          </cell>
          <cell r="O1515" t="str">
            <v>5</v>
          </cell>
          <cell r="P1515" t="str">
            <v>Regular</v>
          </cell>
          <cell r="R1515">
            <v>1</v>
          </cell>
          <cell r="U1515" t="str">
            <v>EUR</v>
          </cell>
          <cell r="V1515" t="str">
            <v>EMEA Sales</v>
          </cell>
          <cell r="W1515" t="str">
            <v>Bruno Darmon</v>
          </cell>
          <cell r="Y1515" t="str">
            <v>Eligible</v>
          </cell>
          <cell r="Z1515">
            <v>105000</v>
          </cell>
          <cell r="AA1515">
            <v>127653.28689573896</v>
          </cell>
          <cell r="AB1515">
            <v>105000</v>
          </cell>
          <cell r="AC1515">
            <v>127653.28689573896</v>
          </cell>
          <cell r="AD1515">
            <v>3</v>
          </cell>
          <cell r="AE1515" t="str">
            <v>E51</v>
          </cell>
          <cell r="AF1515">
            <v>65000</v>
          </cell>
          <cell r="AG1515">
            <v>100000</v>
          </cell>
          <cell r="AH1515">
            <v>1</v>
          </cell>
          <cell r="AI1515">
            <v>5</v>
          </cell>
          <cell r="AJ1515">
            <v>0</v>
          </cell>
          <cell r="AK1515">
            <v>105000</v>
          </cell>
          <cell r="AL1515">
            <v>0</v>
          </cell>
          <cell r="AM1515">
            <v>127653.28689573896</v>
          </cell>
          <cell r="AN1515">
            <v>0</v>
          </cell>
          <cell r="AO1515">
            <v>5.0000000000000044E-2</v>
          </cell>
          <cell r="AP1515" t="str">
            <v>Above Range</v>
          </cell>
          <cell r="AQ1515">
            <v>43000</v>
          </cell>
          <cell r="AR1515">
            <v>305000</v>
          </cell>
          <cell r="AS1515">
            <v>0.23</v>
          </cell>
          <cell r="AT1515">
            <v>1</v>
          </cell>
          <cell r="AU1515">
            <v>0</v>
          </cell>
          <cell r="AV1515">
            <v>105000</v>
          </cell>
          <cell r="AW1515">
            <v>127653.28689573896</v>
          </cell>
          <cell r="AX1515">
            <v>0</v>
          </cell>
          <cell r="AY1515">
            <v>0</v>
          </cell>
          <cell r="AZ1515" t="str">
            <v>commission</v>
          </cell>
          <cell r="BA1515" t="str">
            <v>commissionEligible</v>
          </cell>
          <cell r="BB1515" t="str">
            <v>commissionFrance</v>
          </cell>
          <cell r="BC1515" t="str">
            <v xml:space="preserve">commissionFrance </v>
          </cell>
        </row>
        <row r="1516">
          <cell r="B1516">
            <v>21610</v>
          </cell>
          <cell r="C1516">
            <v>16697</v>
          </cell>
          <cell r="D1516">
            <v>171430</v>
          </cell>
          <cell r="E1516" t="str">
            <v>Salih Celik</v>
          </cell>
          <cell r="F1516" t="str">
            <v>Security Engineer</v>
          </cell>
          <cell r="G1516" t="str">
            <v>Employee</v>
          </cell>
          <cell r="H1516" t="str">
            <v>EMEA Sales</v>
          </cell>
          <cell r="I1516" t="str">
            <v>ISTANBUL</v>
          </cell>
          <cell r="J1516" t="str">
            <v>Turkey</v>
          </cell>
          <cell r="K1516">
            <v>44123</v>
          </cell>
          <cell r="L1516" t="str">
            <v>EMEA</v>
          </cell>
          <cell r="M1516" t="str">
            <v>E51P</v>
          </cell>
          <cell r="N1516" t="str">
            <v>E</v>
          </cell>
          <cell r="O1516" t="str">
            <v>5</v>
          </cell>
          <cell r="P1516" t="str">
            <v>Regular</v>
          </cell>
          <cell r="U1516" t="str">
            <v>USD</v>
          </cell>
          <cell r="V1516" t="str">
            <v>EMEA Sales</v>
          </cell>
          <cell r="W1516" t="str">
            <v>Bruno Darmon</v>
          </cell>
          <cell r="Y1516" t="str">
            <v>Not Eligible - NH</v>
          </cell>
          <cell r="AA1516">
            <v>0</v>
          </cell>
          <cell r="AB1516">
            <v>75000</v>
          </cell>
          <cell r="AC1516">
            <v>75000</v>
          </cell>
          <cell r="AW1516">
            <v>75000</v>
          </cell>
        </row>
        <row r="1517">
          <cell r="B1517">
            <v>17271</v>
          </cell>
          <cell r="C1517">
            <v>12299</v>
          </cell>
          <cell r="D1517">
            <v>131614</v>
          </cell>
          <cell r="E1517" t="str">
            <v>Sergey Slepkov</v>
          </cell>
          <cell r="F1517" t="str">
            <v>Security Engineer</v>
          </cell>
          <cell r="G1517" t="str">
            <v>Employee</v>
          </cell>
          <cell r="H1517" t="str">
            <v>EMEA Sales</v>
          </cell>
          <cell r="I1517" t="str">
            <v>MOSCOW</v>
          </cell>
          <cell r="J1517" t="str">
            <v>Russian Federation</v>
          </cell>
          <cell r="K1517">
            <v>43040</v>
          </cell>
          <cell r="L1517" t="str">
            <v>EMEA</v>
          </cell>
          <cell r="M1517" t="str">
            <v>E41P</v>
          </cell>
          <cell r="N1517" t="str">
            <v>E</v>
          </cell>
          <cell r="O1517" t="str">
            <v>4</v>
          </cell>
          <cell r="P1517" t="str">
            <v>Regular</v>
          </cell>
          <cell r="R1517">
            <v>1</v>
          </cell>
          <cell r="U1517" t="str">
            <v>RUB</v>
          </cell>
          <cell r="V1517" t="str">
            <v>EMEA Sales</v>
          </cell>
          <cell r="W1517" t="str">
            <v>Bruno Darmon</v>
          </cell>
          <cell r="Y1517" t="str">
            <v>Eligible</v>
          </cell>
          <cell r="Z1517">
            <v>3200000</v>
          </cell>
          <cell r="AA1517">
            <v>42644.157629345078</v>
          </cell>
          <cell r="AB1517">
            <v>3200000</v>
          </cell>
          <cell r="AC1517">
            <v>42644.157629345078</v>
          </cell>
          <cell r="AD1517">
            <v>3</v>
          </cell>
          <cell r="AE1517" t="str">
            <v>E41</v>
          </cell>
          <cell r="AF1517">
            <v>2600000</v>
          </cell>
          <cell r="AG1517">
            <v>5500000</v>
          </cell>
          <cell r="AH1517">
            <v>0.2</v>
          </cell>
          <cell r="AI1517">
            <v>2</v>
          </cell>
          <cell r="AJ1517">
            <v>0</v>
          </cell>
          <cell r="AK1517">
            <v>3296000</v>
          </cell>
          <cell r="AL1517">
            <v>3.0000000000000027E-2</v>
          </cell>
          <cell r="AM1517">
            <v>43923.482358225432</v>
          </cell>
          <cell r="AN1517">
            <v>1279.3247288803541</v>
          </cell>
          <cell r="AO1517">
            <v>-0.40072727272727271</v>
          </cell>
          <cell r="AQ1517">
            <v>1895000</v>
          </cell>
          <cell r="AR1517">
            <v>15902200</v>
          </cell>
          <cell r="AS1517">
            <v>0.09</v>
          </cell>
          <cell r="AT1517">
            <v>1</v>
          </cell>
          <cell r="AU1517">
            <v>0</v>
          </cell>
          <cell r="AV1517">
            <v>3296000</v>
          </cell>
          <cell r="AW1517">
            <v>43923.482358225432</v>
          </cell>
          <cell r="AX1517">
            <v>3.0000000000000027E-2</v>
          </cell>
          <cell r="AY1517">
            <v>1279.3247288803541</v>
          </cell>
          <cell r="AZ1517" t="str">
            <v>commission</v>
          </cell>
          <cell r="BA1517" t="str">
            <v>commissionEligible</v>
          </cell>
          <cell r="BB1517" t="str">
            <v>commissionRussian Federation</v>
          </cell>
          <cell r="BC1517" t="str">
            <v xml:space="preserve">commissionRussian Federation </v>
          </cell>
          <cell r="BH1517">
            <v>4</v>
          </cell>
        </row>
        <row r="1518">
          <cell r="B1518">
            <v>19110</v>
          </cell>
          <cell r="C1518">
            <v>14168</v>
          </cell>
          <cell r="D1518">
            <v>175836</v>
          </cell>
          <cell r="E1518" t="str">
            <v>Sergey Zabula</v>
          </cell>
          <cell r="F1518" t="str">
            <v>SE Team Leader</v>
          </cell>
          <cell r="G1518" t="str">
            <v>Employee</v>
          </cell>
          <cell r="H1518" t="str">
            <v>EMEA Sales</v>
          </cell>
          <cell r="I1518" t="str">
            <v>MOSCOW</v>
          </cell>
          <cell r="J1518" t="str">
            <v>Russian Federation</v>
          </cell>
          <cell r="K1518">
            <v>43415</v>
          </cell>
          <cell r="L1518" t="str">
            <v>EMEA</v>
          </cell>
          <cell r="M1518" t="str">
            <v>E41M</v>
          </cell>
          <cell r="N1518" t="str">
            <v>E</v>
          </cell>
          <cell r="O1518" t="str">
            <v>4</v>
          </cell>
          <cell r="P1518" t="str">
            <v>Regular</v>
          </cell>
          <cell r="R1518">
            <v>1</v>
          </cell>
          <cell r="U1518" t="str">
            <v>RUB</v>
          </cell>
          <cell r="V1518" t="str">
            <v>EMEA Sales</v>
          </cell>
          <cell r="W1518" t="str">
            <v>Bruno Darmon</v>
          </cell>
          <cell r="Y1518" t="str">
            <v>Eligible</v>
          </cell>
          <cell r="Z1518">
            <v>3300000</v>
          </cell>
          <cell r="AA1518">
            <v>43976.787555262112</v>
          </cell>
          <cell r="AB1518">
            <v>3300000</v>
          </cell>
          <cell r="AC1518">
            <v>43976.787555262112</v>
          </cell>
          <cell r="AD1518">
            <v>3</v>
          </cell>
          <cell r="AE1518" t="str">
            <v>E41</v>
          </cell>
          <cell r="AF1518">
            <v>2600000</v>
          </cell>
          <cell r="AG1518">
            <v>5500000</v>
          </cell>
          <cell r="AH1518">
            <v>0.24</v>
          </cell>
          <cell r="AI1518">
            <v>2</v>
          </cell>
          <cell r="AJ1518">
            <v>0</v>
          </cell>
          <cell r="AK1518">
            <v>3399000</v>
          </cell>
          <cell r="AL1518">
            <v>3.0000000000000027E-2</v>
          </cell>
          <cell r="AM1518">
            <v>45296.091181919975</v>
          </cell>
          <cell r="AN1518">
            <v>1319.3036266578638</v>
          </cell>
          <cell r="AO1518">
            <v>-0.38200000000000001</v>
          </cell>
          <cell r="AQ1518">
            <v>1895000</v>
          </cell>
          <cell r="AR1518">
            <v>15902200</v>
          </cell>
          <cell r="AS1518">
            <v>0.1</v>
          </cell>
          <cell r="AT1518">
            <v>1</v>
          </cell>
          <cell r="AU1518">
            <v>0</v>
          </cell>
          <cell r="AV1518">
            <v>3399000</v>
          </cell>
          <cell r="AW1518">
            <v>45296.091181919975</v>
          </cell>
          <cell r="AX1518">
            <v>3.0000000000000027E-2</v>
          </cell>
          <cell r="AY1518">
            <v>1319.3036266578638</v>
          </cell>
          <cell r="AZ1518" t="str">
            <v>commission</v>
          </cell>
          <cell r="BA1518" t="str">
            <v>commissionEligible</v>
          </cell>
          <cell r="BB1518" t="str">
            <v>commissionRussian Federation</v>
          </cell>
          <cell r="BC1518" t="str">
            <v xml:space="preserve">commissionRussian Federation </v>
          </cell>
          <cell r="BH1518">
            <v>2</v>
          </cell>
        </row>
        <row r="1519">
          <cell r="B1519">
            <v>17078</v>
          </cell>
          <cell r="C1519">
            <v>11991</v>
          </cell>
          <cell r="D1519">
            <v>131804</v>
          </cell>
          <cell r="E1519" t="str">
            <v>Sergio Romaniega Pineiro</v>
          </cell>
          <cell r="F1519" t="str">
            <v>Security Engineer</v>
          </cell>
          <cell r="G1519" t="str">
            <v>Employee</v>
          </cell>
          <cell r="H1519" t="str">
            <v>EMEA Sales</v>
          </cell>
          <cell r="I1519" t="str">
            <v>MADRID</v>
          </cell>
          <cell r="J1519" t="str">
            <v>Spain</v>
          </cell>
          <cell r="K1519">
            <v>43023</v>
          </cell>
          <cell r="L1519" t="str">
            <v>EMEA</v>
          </cell>
          <cell r="M1519" t="str">
            <v>E51P</v>
          </cell>
          <cell r="N1519" t="str">
            <v>E</v>
          </cell>
          <cell r="O1519" t="str">
            <v>5</v>
          </cell>
          <cell r="P1519" t="str">
            <v>Regular</v>
          </cell>
          <cell r="R1519">
            <v>1</v>
          </cell>
          <cell r="U1519" t="str">
            <v>EUR</v>
          </cell>
          <cell r="V1519" t="str">
            <v>EMEA Sales</v>
          </cell>
          <cell r="W1519" t="str">
            <v>Bruno Darmon</v>
          </cell>
          <cell r="Y1519" t="str">
            <v>Eligible</v>
          </cell>
          <cell r="Z1519">
            <v>50000</v>
          </cell>
          <cell r="AA1519">
            <v>60787.279474161405</v>
          </cell>
          <cell r="AB1519">
            <v>50000</v>
          </cell>
          <cell r="AC1519">
            <v>60787.279474161405</v>
          </cell>
          <cell r="AD1519">
            <v>2</v>
          </cell>
          <cell r="AE1519" t="str">
            <v>E51</v>
          </cell>
          <cell r="AF1519">
            <v>50000</v>
          </cell>
          <cell r="AG1519">
            <v>80000</v>
          </cell>
          <cell r="AH1519">
            <v>0</v>
          </cell>
          <cell r="AI1519">
            <v>1</v>
          </cell>
          <cell r="AJ1519">
            <v>0</v>
          </cell>
          <cell r="AK1519">
            <v>50000</v>
          </cell>
          <cell r="AL1519">
            <v>0</v>
          </cell>
          <cell r="AM1519">
            <v>60787.279474161405</v>
          </cell>
          <cell r="AN1519">
            <v>0</v>
          </cell>
          <cell r="AO1519">
            <v>-0.375</v>
          </cell>
          <cell r="AP1519" t="str">
            <v>Rated 2 - no recommendation</v>
          </cell>
          <cell r="AQ1519">
            <v>37000</v>
          </cell>
          <cell r="AR1519">
            <v>230000</v>
          </cell>
          <cell r="AS1519">
            <v>0.06</v>
          </cell>
          <cell r="AT1519">
            <v>1</v>
          </cell>
          <cell r="AU1519">
            <v>0</v>
          </cell>
          <cell r="AV1519">
            <v>50000</v>
          </cell>
          <cell r="AW1519">
            <v>60787.279474161405</v>
          </cell>
          <cell r="AX1519">
            <v>0</v>
          </cell>
          <cell r="AY1519">
            <v>0</v>
          </cell>
          <cell r="AZ1519" t="str">
            <v>commission</v>
          </cell>
          <cell r="BA1519" t="str">
            <v>commissionEligible</v>
          </cell>
          <cell r="BB1519" t="str">
            <v>commissionSpain</v>
          </cell>
          <cell r="BC1519" t="str">
            <v xml:space="preserve">commissionSpain </v>
          </cell>
          <cell r="BH1519">
            <v>3</v>
          </cell>
        </row>
        <row r="1520">
          <cell r="B1520">
            <v>13053</v>
          </cell>
          <cell r="C1520">
            <v>8085</v>
          </cell>
          <cell r="D1520">
            <v>57165</v>
          </cell>
          <cell r="E1520" t="str">
            <v>Sidney Ross</v>
          </cell>
          <cell r="F1520" t="str">
            <v>Security Engineer</v>
          </cell>
          <cell r="G1520" t="str">
            <v>Employee</v>
          </cell>
          <cell r="H1520" t="str">
            <v>EMEA Sales</v>
          </cell>
          <cell r="I1520" t="str">
            <v>ZURICH</v>
          </cell>
          <cell r="J1520" t="str">
            <v>Switzerland</v>
          </cell>
          <cell r="K1520">
            <v>42125</v>
          </cell>
          <cell r="L1520" t="str">
            <v>EMEA</v>
          </cell>
          <cell r="M1520" t="str">
            <v>E41P</v>
          </cell>
          <cell r="N1520" t="str">
            <v>E</v>
          </cell>
          <cell r="O1520" t="str">
            <v>4</v>
          </cell>
          <cell r="P1520" t="str">
            <v>Regular</v>
          </cell>
          <cell r="R1520">
            <v>1</v>
          </cell>
          <cell r="U1520" t="str">
            <v>CHF</v>
          </cell>
          <cell r="V1520" t="str">
            <v>EMEA Sales</v>
          </cell>
          <cell r="W1520" t="str">
            <v>Bruno Darmon</v>
          </cell>
          <cell r="Y1520" t="str">
            <v>Eligible</v>
          </cell>
          <cell r="Z1520">
            <v>182000</v>
          </cell>
          <cell r="AA1520">
            <v>205319.54148905948</v>
          </cell>
          <cell r="AB1520">
            <v>182000</v>
          </cell>
          <cell r="AC1520">
            <v>205319.54148905948</v>
          </cell>
          <cell r="AD1520">
            <v>3</v>
          </cell>
          <cell r="AE1520" t="str">
            <v>E41</v>
          </cell>
          <cell r="AF1520">
            <v>150000</v>
          </cell>
          <cell r="AG1520">
            <v>215000</v>
          </cell>
          <cell r="AH1520">
            <v>0.49</v>
          </cell>
          <cell r="AI1520">
            <v>3</v>
          </cell>
          <cell r="AJ1520">
            <v>0</v>
          </cell>
          <cell r="AK1520">
            <v>185640</v>
          </cell>
          <cell r="AL1520">
            <v>2.0000000000000018E-2</v>
          </cell>
          <cell r="AM1520">
            <v>209425.93231884067</v>
          </cell>
          <cell r="AN1520">
            <v>4106.3908297811868</v>
          </cell>
          <cell r="AO1520">
            <v>-0.13655813953488372</v>
          </cell>
          <cell r="AQ1520">
            <v>99300</v>
          </cell>
          <cell r="AR1520">
            <v>380000</v>
          </cell>
          <cell r="AS1520">
            <v>0.28999999999999998</v>
          </cell>
          <cell r="AT1520">
            <v>1</v>
          </cell>
          <cell r="AU1520">
            <v>0</v>
          </cell>
          <cell r="AV1520">
            <v>185640</v>
          </cell>
          <cell r="AW1520">
            <v>209425.93231884067</v>
          </cell>
          <cell r="AX1520">
            <v>2.0000000000000018E-2</v>
          </cell>
          <cell r="AY1520">
            <v>4106.3908297811868</v>
          </cell>
          <cell r="AZ1520" t="str">
            <v>commission</v>
          </cell>
          <cell r="BA1520" t="str">
            <v>commissionEligible</v>
          </cell>
          <cell r="BB1520" t="str">
            <v>commissionSwitzerland</v>
          </cell>
          <cell r="BC1520" t="str">
            <v xml:space="preserve">commissionSwitzerland </v>
          </cell>
          <cell r="BH1520">
            <v>3</v>
          </cell>
        </row>
        <row r="1521">
          <cell r="B1521">
            <v>18562</v>
          </cell>
          <cell r="C1521">
            <v>13608</v>
          </cell>
          <cell r="D1521">
            <v>165820</v>
          </cell>
          <cell r="E1521" t="str">
            <v>Simon Puryer</v>
          </cell>
          <cell r="F1521" t="str">
            <v>Security Engineer</v>
          </cell>
          <cell r="G1521" t="str">
            <v>Employee</v>
          </cell>
          <cell r="H1521" t="str">
            <v>EMEA Sales</v>
          </cell>
          <cell r="I1521" t="str">
            <v>LONDON - HOME</v>
          </cell>
          <cell r="J1521" t="str">
            <v>United Kingdom</v>
          </cell>
          <cell r="K1521">
            <v>43344</v>
          </cell>
          <cell r="L1521" t="str">
            <v>EMEA</v>
          </cell>
          <cell r="M1521" t="str">
            <v>E41P</v>
          </cell>
          <cell r="N1521" t="str">
            <v>E</v>
          </cell>
          <cell r="O1521" t="str">
            <v>4</v>
          </cell>
          <cell r="P1521" t="str">
            <v>Regular</v>
          </cell>
          <cell r="R1521">
            <v>1</v>
          </cell>
          <cell r="U1521" t="str">
            <v>GBP</v>
          </cell>
          <cell r="V1521" t="str">
            <v>EMEA Sales</v>
          </cell>
          <cell r="W1521" t="str">
            <v>Bruno Darmon</v>
          </cell>
          <cell r="Y1521" t="str">
            <v>Eligible</v>
          </cell>
          <cell r="Z1521">
            <v>112500</v>
          </cell>
          <cell r="AA1521">
            <v>154717.01033382458</v>
          </cell>
          <cell r="AB1521">
            <v>112500</v>
          </cell>
          <cell r="AC1521">
            <v>154717.01033382458</v>
          </cell>
          <cell r="AD1521">
            <v>3</v>
          </cell>
          <cell r="AE1521" t="str">
            <v>E41</v>
          </cell>
          <cell r="AF1521">
            <v>80000</v>
          </cell>
          <cell r="AG1521">
            <v>130000</v>
          </cell>
          <cell r="AH1521">
            <v>0.65</v>
          </cell>
          <cell r="AI1521">
            <v>3</v>
          </cell>
          <cell r="AJ1521">
            <v>0</v>
          </cell>
          <cell r="AK1521">
            <v>114750</v>
          </cell>
          <cell r="AL1521">
            <v>2.0000000000000018E-2</v>
          </cell>
          <cell r="AM1521">
            <v>157811.35054050107</v>
          </cell>
          <cell r="AN1521">
            <v>3094.3402066764829</v>
          </cell>
          <cell r="AO1521">
            <v>-0.11730769230769234</v>
          </cell>
          <cell r="AQ1521">
            <v>33000</v>
          </cell>
          <cell r="AR1521">
            <v>265000</v>
          </cell>
          <cell r="AS1521">
            <v>0.34</v>
          </cell>
          <cell r="AT1521">
            <v>1</v>
          </cell>
          <cell r="AU1521">
            <v>0</v>
          </cell>
          <cell r="AV1521">
            <v>114750</v>
          </cell>
          <cell r="AW1521">
            <v>157811.35054050107</v>
          </cell>
          <cell r="AX1521">
            <v>2.0000000000000018E-2</v>
          </cell>
          <cell r="AY1521">
            <v>3094.3402066764829</v>
          </cell>
          <cell r="AZ1521" t="str">
            <v>commission</v>
          </cell>
          <cell r="BA1521" t="str">
            <v>commissionEligible</v>
          </cell>
          <cell r="BB1521" t="str">
            <v>commissionUnited Kingdom</v>
          </cell>
          <cell r="BC1521" t="str">
            <v xml:space="preserve">commissionUnited Kingdom </v>
          </cell>
          <cell r="BH1521">
            <v>3</v>
          </cell>
        </row>
        <row r="1522">
          <cell r="B1522">
            <v>15615</v>
          </cell>
          <cell r="C1522">
            <v>10574</v>
          </cell>
          <cell r="D1522">
            <v>103273</v>
          </cell>
          <cell r="E1522" t="str">
            <v>Spiros Papageorgiou</v>
          </cell>
          <cell r="F1522" t="str">
            <v>Security Engineer</v>
          </cell>
          <cell r="G1522" t="str">
            <v>Employee</v>
          </cell>
          <cell r="H1522" t="str">
            <v>EMEA Sales</v>
          </cell>
          <cell r="I1522" t="str">
            <v>LONDON - HOME</v>
          </cell>
          <cell r="J1522" t="str">
            <v>United Kingdom</v>
          </cell>
          <cell r="K1522">
            <v>42618</v>
          </cell>
          <cell r="L1522" t="str">
            <v>EMEA</v>
          </cell>
          <cell r="M1522" t="str">
            <v>E51P</v>
          </cell>
          <cell r="N1522" t="str">
            <v>E</v>
          </cell>
          <cell r="O1522" t="str">
            <v>5</v>
          </cell>
          <cell r="P1522" t="str">
            <v>Regular</v>
          </cell>
          <cell r="R1522">
            <v>1</v>
          </cell>
          <cell r="U1522" t="str">
            <v>GBP</v>
          </cell>
          <cell r="V1522" t="str">
            <v>EMEA Sales</v>
          </cell>
          <cell r="W1522" t="str">
            <v>Bruno Darmon</v>
          </cell>
          <cell r="Y1522" t="str">
            <v>Eligible</v>
          </cell>
          <cell r="Z1522">
            <v>75500</v>
          </cell>
          <cell r="AA1522">
            <v>103832.30471292227</v>
          </cell>
          <cell r="AB1522">
            <v>75500</v>
          </cell>
          <cell r="AC1522">
            <v>103832.30471292227</v>
          </cell>
          <cell r="AD1522">
            <v>3</v>
          </cell>
          <cell r="AE1522" t="str">
            <v>E51</v>
          </cell>
          <cell r="AF1522">
            <v>60000</v>
          </cell>
          <cell r="AG1522">
            <v>95000</v>
          </cell>
          <cell r="AH1522">
            <v>0.44</v>
          </cell>
          <cell r="AI1522">
            <v>2</v>
          </cell>
          <cell r="AJ1522">
            <v>0</v>
          </cell>
          <cell r="AK1522">
            <v>77765</v>
          </cell>
          <cell r="AL1522">
            <v>3.0000000000000027E-2</v>
          </cell>
          <cell r="AM1522">
            <v>106947.27385430994</v>
          </cell>
          <cell r="AN1522">
            <v>3114.9691413876717</v>
          </cell>
          <cell r="AO1522">
            <v>-0.18142105263157893</v>
          </cell>
          <cell r="AQ1522">
            <v>33000</v>
          </cell>
          <cell r="AR1522">
            <v>265000</v>
          </cell>
          <cell r="AS1522">
            <v>0.18</v>
          </cell>
          <cell r="AT1522">
            <v>1</v>
          </cell>
          <cell r="AU1522">
            <v>0</v>
          </cell>
          <cell r="AV1522">
            <v>77765</v>
          </cell>
          <cell r="AW1522">
            <v>106947.27385430994</v>
          </cell>
          <cell r="AX1522">
            <v>3.0000000000000027E-2</v>
          </cell>
          <cell r="AY1522">
            <v>3114.9691413876717</v>
          </cell>
          <cell r="AZ1522" t="str">
            <v>commission</v>
          </cell>
          <cell r="BA1522" t="str">
            <v>commissionEligible</v>
          </cell>
          <cell r="BB1522" t="str">
            <v>commissionUnited Kingdom</v>
          </cell>
          <cell r="BC1522" t="str">
            <v xml:space="preserve">commissionUnited Kingdom </v>
          </cell>
          <cell r="BH1522">
            <v>3</v>
          </cell>
        </row>
        <row r="1523">
          <cell r="B1523">
            <v>19286</v>
          </cell>
          <cell r="C1523">
            <v>14344</v>
          </cell>
          <cell r="D1523">
            <v>179077</v>
          </cell>
          <cell r="E1523" t="str">
            <v>Stefan Ehrhardt</v>
          </cell>
          <cell r="F1523" t="str">
            <v>Security Engineer</v>
          </cell>
          <cell r="G1523" t="str">
            <v>Employee</v>
          </cell>
          <cell r="H1523" t="str">
            <v>EMEA Sales</v>
          </cell>
          <cell r="I1523" t="str">
            <v>COLOGNE</v>
          </cell>
          <cell r="J1523" t="str">
            <v>Germany</v>
          </cell>
          <cell r="K1523">
            <v>43466</v>
          </cell>
          <cell r="L1523" t="str">
            <v>EMEA</v>
          </cell>
          <cell r="M1523" t="str">
            <v>E51P</v>
          </cell>
          <cell r="N1523" t="str">
            <v>E</v>
          </cell>
          <cell r="O1523" t="str">
            <v>5</v>
          </cell>
          <cell r="P1523" t="str">
            <v>Regular</v>
          </cell>
          <cell r="R1523">
            <v>1</v>
          </cell>
          <cell r="U1523" t="str">
            <v>EUR</v>
          </cell>
          <cell r="V1523" t="str">
            <v>EMEA Sales</v>
          </cell>
          <cell r="W1523" t="str">
            <v>Bruno Darmon</v>
          </cell>
          <cell r="Y1523" t="str">
            <v>Eligible</v>
          </cell>
          <cell r="Z1523">
            <v>101600</v>
          </cell>
          <cell r="AA1523">
            <v>123519.75189149598</v>
          </cell>
          <cell r="AB1523">
            <v>101600</v>
          </cell>
          <cell r="AC1523">
            <v>123519.75189149598</v>
          </cell>
          <cell r="AD1523">
            <v>3</v>
          </cell>
          <cell r="AE1523" t="str">
            <v>E51</v>
          </cell>
          <cell r="AF1523">
            <v>70000</v>
          </cell>
          <cell r="AG1523">
            <v>115000</v>
          </cell>
          <cell r="AH1523">
            <v>0.7</v>
          </cell>
          <cell r="AI1523">
            <v>4</v>
          </cell>
          <cell r="AJ1523">
            <v>0</v>
          </cell>
          <cell r="AK1523">
            <v>103123.99999999999</v>
          </cell>
          <cell r="AL1523">
            <v>1.4999999999999902E-2</v>
          </cell>
          <cell r="AM1523">
            <v>125372.5481698684</v>
          </cell>
          <cell r="AN1523">
            <v>1852.7962783724215</v>
          </cell>
          <cell r="AO1523">
            <v>-0.10326956521739139</v>
          </cell>
          <cell r="AQ1523">
            <v>58500</v>
          </cell>
          <cell r="AR1523">
            <v>390000</v>
          </cell>
          <cell r="AS1523">
            <v>0.13</v>
          </cell>
          <cell r="AT1523">
            <v>1</v>
          </cell>
          <cell r="AU1523">
            <v>0</v>
          </cell>
          <cell r="AV1523">
            <v>103123.99999999999</v>
          </cell>
          <cell r="AW1523">
            <v>125372.5481698684</v>
          </cell>
          <cell r="AX1523">
            <v>1.4999999999999902E-2</v>
          </cell>
          <cell r="AY1523">
            <v>1852.7962783724215</v>
          </cell>
          <cell r="AZ1523" t="str">
            <v>commission</v>
          </cell>
          <cell r="BA1523" t="str">
            <v>commissionEligible</v>
          </cell>
          <cell r="BB1523" t="str">
            <v>commissionGermany</v>
          </cell>
          <cell r="BC1523" t="str">
            <v xml:space="preserve">commissionGermany </v>
          </cell>
          <cell r="BH1523">
            <v>3</v>
          </cell>
        </row>
        <row r="1524">
          <cell r="B1524">
            <v>18616</v>
          </cell>
          <cell r="C1524">
            <v>13662</v>
          </cell>
          <cell r="D1524">
            <v>161300</v>
          </cell>
          <cell r="E1524" t="str">
            <v>Stephane Badan</v>
          </cell>
          <cell r="F1524" t="str">
            <v>Security Engineer</v>
          </cell>
          <cell r="G1524" t="str">
            <v>Employee</v>
          </cell>
          <cell r="H1524" t="str">
            <v>EMEA Sales</v>
          </cell>
          <cell r="I1524" t="str">
            <v>ZURICH</v>
          </cell>
          <cell r="J1524" t="str">
            <v>Switzerland</v>
          </cell>
          <cell r="K1524">
            <v>43405</v>
          </cell>
          <cell r="L1524" t="str">
            <v>EMEA</v>
          </cell>
          <cell r="M1524" t="str">
            <v>E41P</v>
          </cell>
          <cell r="N1524" t="str">
            <v>E</v>
          </cell>
          <cell r="O1524" t="str">
            <v>4</v>
          </cell>
          <cell r="P1524" t="str">
            <v>Regular</v>
          </cell>
          <cell r="R1524">
            <v>1</v>
          </cell>
          <cell r="U1524" t="str">
            <v>CHF</v>
          </cell>
          <cell r="V1524" t="str">
            <v>EMEA Sales</v>
          </cell>
          <cell r="W1524" t="str">
            <v>Bruno Darmon</v>
          </cell>
          <cell r="Y1524" t="str">
            <v>Eligible</v>
          </cell>
          <cell r="Z1524">
            <v>184000</v>
          </cell>
          <cell r="AA1524">
            <v>207575.80018674146</v>
          </cell>
          <cell r="AB1524">
            <v>184000</v>
          </cell>
          <cell r="AC1524">
            <v>207575.80018674146</v>
          </cell>
          <cell r="AD1524">
            <v>3</v>
          </cell>
          <cell r="AE1524" t="str">
            <v>E41</v>
          </cell>
          <cell r="AF1524">
            <v>150000</v>
          </cell>
          <cell r="AG1524">
            <v>215000</v>
          </cell>
          <cell r="AH1524">
            <v>0.52</v>
          </cell>
          <cell r="AI1524">
            <v>3</v>
          </cell>
          <cell r="AJ1524">
            <v>0</v>
          </cell>
          <cell r="AK1524">
            <v>187680</v>
          </cell>
          <cell r="AL1524">
            <v>2.0000000000000018E-2</v>
          </cell>
          <cell r="AM1524">
            <v>211727.31619047627</v>
          </cell>
          <cell r="AN1524">
            <v>4151.5160037348105</v>
          </cell>
          <cell r="AO1524">
            <v>-0.12706976744186049</v>
          </cell>
          <cell r="AQ1524">
            <v>99300</v>
          </cell>
          <cell r="AR1524">
            <v>380000</v>
          </cell>
          <cell r="AS1524">
            <v>0.3</v>
          </cell>
          <cell r="AT1524">
            <v>1</v>
          </cell>
          <cell r="AU1524">
            <v>0</v>
          </cell>
          <cell r="AV1524">
            <v>187680</v>
          </cell>
          <cell r="AW1524">
            <v>211727.31619047627</v>
          </cell>
          <cell r="AX1524">
            <v>2.0000000000000018E-2</v>
          </cell>
          <cell r="AY1524">
            <v>4151.5160037348105</v>
          </cell>
          <cell r="AZ1524" t="str">
            <v>commission</v>
          </cell>
          <cell r="BA1524" t="str">
            <v>commissionEligible</v>
          </cell>
          <cell r="BB1524" t="str">
            <v>commissionSwitzerland</v>
          </cell>
          <cell r="BC1524" t="str">
            <v xml:space="preserve">commissionSwitzerland </v>
          </cell>
          <cell r="BH1524">
            <v>3</v>
          </cell>
        </row>
        <row r="1525">
          <cell r="B1525">
            <v>17939</v>
          </cell>
          <cell r="C1525">
            <v>12937</v>
          </cell>
          <cell r="D1525">
            <v>151353</v>
          </cell>
          <cell r="E1525" t="str">
            <v>Steve Van Reeth</v>
          </cell>
          <cell r="F1525" t="str">
            <v>Security Engineer</v>
          </cell>
          <cell r="G1525" t="str">
            <v>Employee</v>
          </cell>
          <cell r="H1525" t="str">
            <v>EMEA Sales</v>
          </cell>
          <cell r="I1525" t="str">
            <v>BRUSSELS</v>
          </cell>
          <cell r="J1525" t="str">
            <v>Belgium</v>
          </cell>
          <cell r="K1525">
            <v>43221</v>
          </cell>
          <cell r="L1525" t="str">
            <v>EMEA</v>
          </cell>
          <cell r="M1525" t="str">
            <v>E41P</v>
          </cell>
          <cell r="N1525" t="str">
            <v>E</v>
          </cell>
          <cell r="O1525" t="str">
            <v>4</v>
          </cell>
          <cell r="P1525" t="str">
            <v>Regular</v>
          </cell>
          <cell r="R1525">
            <v>1</v>
          </cell>
          <cell r="U1525" t="str">
            <v>EUR</v>
          </cell>
          <cell r="V1525" t="str">
            <v>EMEA Sales</v>
          </cell>
          <cell r="W1525" t="str">
            <v>Bruno Darmon</v>
          </cell>
          <cell r="Y1525" t="str">
            <v>Eligible</v>
          </cell>
          <cell r="Z1525">
            <v>105000</v>
          </cell>
          <cell r="AA1525">
            <v>127653.28689573896</v>
          </cell>
          <cell r="AB1525">
            <v>105000</v>
          </cell>
          <cell r="AC1525">
            <v>127653.28689573896</v>
          </cell>
          <cell r="AD1525">
            <v>5</v>
          </cell>
          <cell r="AE1525" t="str">
            <v>E41</v>
          </cell>
          <cell r="AF1525">
            <v>95000</v>
          </cell>
          <cell r="AG1525">
            <v>135000</v>
          </cell>
          <cell r="AH1525">
            <v>0.25</v>
          </cell>
          <cell r="AI1525">
            <v>2</v>
          </cell>
          <cell r="AJ1525">
            <v>0</v>
          </cell>
          <cell r="AK1525">
            <v>113400.00000000001</v>
          </cell>
          <cell r="AL1525">
            <v>8.0000000000000071E-2</v>
          </cell>
          <cell r="AM1525">
            <v>137865.5498473981</v>
          </cell>
          <cell r="AN1525">
            <v>10212.262951659141</v>
          </cell>
          <cell r="AO1525">
            <v>-0.15999999999999992</v>
          </cell>
          <cell r="AQ1525">
            <v>70000</v>
          </cell>
          <cell r="AR1525">
            <v>220000</v>
          </cell>
          <cell r="AS1525">
            <v>0.23</v>
          </cell>
          <cell r="AT1525">
            <v>1</v>
          </cell>
          <cell r="AU1525">
            <v>0</v>
          </cell>
          <cell r="AV1525">
            <v>113400.00000000001</v>
          </cell>
          <cell r="AW1525">
            <v>137865.5498473981</v>
          </cell>
          <cell r="AX1525">
            <v>8.0000000000000071E-2</v>
          </cell>
          <cell r="AY1525">
            <v>10212.262951659141</v>
          </cell>
          <cell r="AZ1525" t="str">
            <v>commission</v>
          </cell>
          <cell r="BA1525" t="str">
            <v>commissionEligible</v>
          </cell>
          <cell r="BB1525" t="str">
            <v>commissionBelgium</v>
          </cell>
          <cell r="BC1525" t="str">
            <v xml:space="preserve">commissionBelgium </v>
          </cell>
          <cell r="BH1525">
            <v>4</v>
          </cell>
        </row>
        <row r="1526">
          <cell r="B1526">
            <v>19118</v>
          </cell>
          <cell r="C1526">
            <v>14176</v>
          </cell>
          <cell r="D1526">
            <v>175863</v>
          </cell>
          <cell r="E1526" t="str">
            <v>Steven de Boer</v>
          </cell>
          <cell r="F1526" t="str">
            <v>Security Engineer</v>
          </cell>
          <cell r="G1526" t="str">
            <v>Employee</v>
          </cell>
          <cell r="H1526" t="str">
            <v>EMEA Sales</v>
          </cell>
          <cell r="I1526" t="str">
            <v>BUNNIK</v>
          </cell>
          <cell r="J1526" t="str">
            <v>Netherlands</v>
          </cell>
          <cell r="K1526">
            <v>43435</v>
          </cell>
          <cell r="L1526" t="str">
            <v>EMEA</v>
          </cell>
          <cell r="M1526" t="str">
            <v>E51P</v>
          </cell>
          <cell r="N1526" t="str">
            <v>E</v>
          </cell>
          <cell r="O1526" t="str">
            <v>5</v>
          </cell>
          <cell r="P1526" t="str">
            <v>Regular</v>
          </cell>
          <cell r="R1526">
            <v>1</v>
          </cell>
          <cell r="U1526" t="str">
            <v>EUR</v>
          </cell>
          <cell r="V1526" t="str">
            <v>EMEA Sales</v>
          </cell>
          <cell r="W1526" t="str">
            <v>Bruno Darmon</v>
          </cell>
          <cell r="Y1526" t="str">
            <v>Eligible</v>
          </cell>
          <cell r="Z1526">
            <v>92700</v>
          </cell>
          <cell r="AA1526">
            <v>112699.61614509525</v>
          </cell>
          <cell r="AB1526">
            <v>92700</v>
          </cell>
          <cell r="AC1526">
            <v>112699.61614509525</v>
          </cell>
          <cell r="AD1526">
            <v>2</v>
          </cell>
          <cell r="AE1526" t="str">
            <v>E51</v>
          </cell>
          <cell r="AF1526">
            <v>75000</v>
          </cell>
          <cell r="AG1526">
            <v>100000</v>
          </cell>
          <cell r="AH1526">
            <v>0.7</v>
          </cell>
          <cell r="AI1526">
            <v>4</v>
          </cell>
          <cell r="AJ1526">
            <v>0</v>
          </cell>
          <cell r="AK1526">
            <v>92700</v>
          </cell>
          <cell r="AL1526">
            <v>0</v>
          </cell>
          <cell r="AM1526">
            <v>112699.61614509525</v>
          </cell>
          <cell r="AN1526">
            <v>0</v>
          </cell>
          <cell r="AO1526">
            <v>-7.2999999999999954E-2</v>
          </cell>
          <cell r="AP1526" t="str">
            <v>Rated 2 - no recommendation</v>
          </cell>
          <cell r="AQ1526">
            <v>62320</v>
          </cell>
          <cell r="AR1526">
            <v>204550</v>
          </cell>
          <cell r="AS1526">
            <v>0.21</v>
          </cell>
          <cell r="AT1526">
            <v>1</v>
          </cell>
          <cell r="AU1526">
            <v>0</v>
          </cell>
          <cell r="AV1526">
            <v>92700</v>
          </cell>
          <cell r="AW1526">
            <v>112699.61614509525</v>
          </cell>
          <cell r="AX1526">
            <v>0</v>
          </cell>
          <cell r="AY1526">
            <v>0</v>
          </cell>
          <cell r="AZ1526" t="str">
            <v>commission</v>
          </cell>
          <cell r="BA1526" t="str">
            <v>commissionEligible</v>
          </cell>
          <cell r="BB1526" t="str">
            <v>commissionNetherlands</v>
          </cell>
          <cell r="BC1526" t="str">
            <v xml:space="preserve">commissionNetherlands </v>
          </cell>
          <cell r="BH1526">
            <v>3</v>
          </cell>
        </row>
        <row r="1527">
          <cell r="B1527">
            <v>11455</v>
          </cell>
          <cell r="C1527">
            <v>4205</v>
          </cell>
          <cell r="E1527" t="str">
            <v>Sunny Gill</v>
          </cell>
          <cell r="F1527" t="str">
            <v>Security Engineer</v>
          </cell>
          <cell r="G1527" t="str">
            <v>Employee</v>
          </cell>
          <cell r="H1527" t="str">
            <v>EMEA Sales</v>
          </cell>
          <cell r="I1527" t="str">
            <v>LONDON - HOME</v>
          </cell>
          <cell r="J1527" t="str">
            <v>United Kingdom</v>
          </cell>
          <cell r="K1527">
            <v>41519</v>
          </cell>
          <cell r="L1527" t="str">
            <v>EMEA</v>
          </cell>
          <cell r="M1527" t="str">
            <v>E41P</v>
          </cell>
          <cell r="N1527" t="str">
            <v>E</v>
          </cell>
          <cell r="O1527" t="str">
            <v>4</v>
          </cell>
          <cell r="P1527" t="str">
            <v>Regular</v>
          </cell>
          <cell r="R1527">
            <v>1</v>
          </cell>
          <cell r="U1527" t="str">
            <v>GBP</v>
          </cell>
          <cell r="V1527" t="str">
            <v>EMEA Sales</v>
          </cell>
          <cell r="W1527" t="str">
            <v>Bruno Darmon</v>
          </cell>
          <cell r="Y1527" t="str">
            <v>Eligible</v>
          </cell>
          <cell r="Z1527">
            <v>91070</v>
          </cell>
          <cell r="AA1527">
            <v>125245.13894312359</v>
          </cell>
          <cell r="AB1527">
            <v>91070</v>
          </cell>
          <cell r="AC1527">
            <v>125245.13894312359</v>
          </cell>
          <cell r="AD1527">
            <v>3</v>
          </cell>
          <cell r="AE1527" t="str">
            <v>E41</v>
          </cell>
          <cell r="AF1527">
            <v>80000</v>
          </cell>
          <cell r="AG1527">
            <v>130000</v>
          </cell>
          <cell r="AH1527">
            <v>0.22</v>
          </cell>
          <cell r="AI1527">
            <v>2</v>
          </cell>
          <cell r="AJ1527">
            <v>0</v>
          </cell>
          <cell r="AK1527">
            <v>93802.1</v>
          </cell>
          <cell r="AL1527">
            <v>3.0000000000000027E-2</v>
          </cell>
          <cell r="AM1527">
            <v>129002.49311141731</v>
          </cell>
          <cell r="AN1527">
            <v>3757.3541682937212</v>
          </cell>
          <cell r="AO1527">
            <v>-0.27844538461538459</v>
          </cell>
          <cell r="AQ1527">
            <v>33000</v>
          </cell>
          <cell r="AR1527">
            <v>265000</v>
          </cell>
          <cell r="AS1527">
            <v>0.25</v>
          </cell>
          <cell r="AT1527">
            <v>1</v>
          </cell>
          <cell r="AU1527">
            <v>0</v>
          </cell>
          <cell r="AV1527">
            <v>93802.1</v>
          </cell>
          <cell r="AW1527">
            <v>129002.49311141731</v>
          </cell>
          <cell r="AX1527">
            <v>3.0000000000000027E-2</v>
          </cell>
          <cell r="AY1527">
            <v>3757.3541682937212</v>
          </cell>
          <cell r="AZ1527" t="str">
            <v>commission</v>
          </cell>
          <cell r="BA1527" t="str">
            <v>commissionEligible</v>
          </cell>
          <cell r="BB1527" t="str">
            <v>commissionUnited Kingdom</v>
          </cell>
          <cell r="BC1527" t="str">
            <v xml:space="preserve">commissionUnited Kingdom </v>
          </cell>
          <cell r="BH1527">
            <v>4</v>
          </cell>
        </row>
        <row r="1528">
          <cell r="B1528">
            <v>21290</v>
          </cell>
          <cell r="C1528">
            <v>16377</v>
          </cell>
          <cell r="D1528">
            <v>224747</v>
          </cell>
          <cell r="E1528" t="str">
            <v>Thomas Ernst</v>
          </cell>
          <cell r="F1528" t="str">
            <v>Security Engineer</v>
          </cell>
          <cell r="G1528" t="str">
            <v>Employee</v>
          </cell>
          <cell r="H1528" t="str">
            <v>EMEA Sales</v>
          </cell>
          <cell r="I1528" t="str">
            <v>COLOGNE</v>
          </cell>
          <cell r="J1528" t="str">
            <v>Germany</v>
          </cell>
          <cell r="K1528">
            <v>43983</v>
          </cell>
          <cell r="L1528" t="str">
            <v>EMEA</v>
          </cell>
          <cell r="M1528" t="str">
            <v>E41P</v>
          </cell>
          <cell r="N1528" t="str">
            <v>E</v>
          </cell>
          <cell r="O1528" t="str">
            <v>4</v>
          </cell>
          <cell r="P1528" t="str">
            <v>Regular</v>
          </cell>
          <cell r="R1528">
            <v>1</v>
          </cell>
          <cell r="U1528" t="str">
            <v>EUR</v>
          </cell>
          <cell r="V1528" t="str">
            <v>EMEA Sales</v>
          </cell>
          <cell r="W1528" t="str">
            <v>Bruno Darmon</v>
          </cell>
          <cell r="Y1528" t="str">
            <v>Eligible</v>
          </cell>
          <cell r="Z1528">
            <v>100000</v>
          </cell>
          <cell r="AA1528">
            <v>121574.55894832281</v>
          </cell>
          <cell r="AB1528">
            <v>100000</v>
          </cell>
          <cell r="AC1528">
            <v>121574.55894832281</v>
          </cell>
          <cell r="AD1528">
            <v>5</v>
          </cell>
          <cell r="AE1528" t="str">
            <v>E41</v>
          </cell>
          <cell r="AF1528">
            <v>90000</v>
          </cell>
          <cell r="AG1528">
            <v>135000</v>
          </cell>
          <cell r="AH1528">
            <v>0.22</v>
          </cell>
          <cell r="AI1528">
            <v>2</v>
          </cell>
          <cell r="AJ1528">
            <v>0</v>
          </cell>
          <cell r="AK1528">
            <v>108000</v>
          </cell>
          <cell r="AL1528">
            <v>8.0000000000000071E-2</v>
          </cell>
          <cell r="AM1528">
            <v>131300.52366418863</v>
          </cell>
          <cell r="AN1528">
            <v>9725.964715865819</v>
          </cell>
          <cell r="AO1528">
            <v>-0.19999999999999996</v>
          </cell>
          <cell r="AQ1528">
            <v>58500</v>
          </cell>
          <cell r="AR1528">
            <v>390000</v>
          </cell>
          <cell r="AS1528">
            <v>0.12</v>
          </cell>
          <cell r="AT1528">
            <v>1</v>
          </cell>
          <cell r="AU1528">
            <v>0</v>
          </cell>
          <cell r="AV1528">
            <v>108000</v>
          </cell>
          <cell r="AW1528">
            <v>131300.52366418863</v>
          </cell>
          <cell r="AX1528">
            <v>8.0000000000000071E-2</v>
          </cell>
          <cell r="AY1528">
            <v>9725.964715865819</v>
          </cell>
          <cell r="AZ1528" t="str">
            <v>commission</v>
          </cell>
          <cell r="BA1528" t="str">
            <v>commissionEligible</v>
          </cell>
          <cell r="BB1528" t="str">
            <v>commissionGermany</v>
          </cell>
          <cell r="BC1528" t="str">
            <v xml:space="preserve">commissionGermany </v>
          </cell>
        </row>
        <row r="1529">
          <cell r="B1529">
            <v>12524</v>
          </cell>
          <cell r="C1529">
            <v>7555</v>
          </cell>
          <cell r="D1529">
            <v>35241</v>
          </cell>
          <cell r="E1529" t="str">
            <v>Tobias Glasow</v>
          </cell>
          <cell r="F1529" t="str">
            <v>Beyond the Perimeter Security Experts Team Leader</v>
          </cell>
          <cell r="G1529" t="str">
            <v>Employee</v>
          </cell>
          <cell r="H1529" t="str">
            <v>EMEA Sales</v>
          </cell>
          <cell r="I1529" t="str">
            <v>ZURICH - HOME</v>
          </cell>
          <cell r="J1529" t="str">
            <v>Switzerland</v>
          </cell>
          <cell r="K1529">
            <v>41913</v>
          </cell>
          <cell r="L1529" t="str">
            <v>EMEA</v>
          </cell>
          <cell r="M1529" t="str">
            <v>E41M</v>
          </cell>
          <cell r="N1529" t="str">
            <v>E</v>
          </cell>
          <cell r="O1529" t="str">
            <v>4</v>
          </cell>
          <cell r="P1529" t="str">
            <v>Regular</v>
          </cell>
          <cell r="R1529">
            <v>1</v>
          </cell>
          <cell r="U1529" t="str">
            <v>CHF</v>
          </cell>
          <cell r="V1529" t="str">
            <v>EMEA Sales</v>
          </cell>
          <cell r="W1529" t="str">
            <v>Bruno Darmon</v>
          </cell>
          <cell r="Y1529" t="str">
            <v>Eligible</v>
          </cell>
          <cell r="Z1529">
            <v>210000</v>
          </cell>
          <cell r="AA1529">
            <v>236907.16325660708</v>
          </cell>
          <cell r="AB1529">
            <v>210000</v>
          </cell>
          <cell r="AC1529">
            <v>236907.16325660708</v>
          </cell>
          <cell r="AD1529">
            <v>5</v>
          </cell>
          <cell r="AE1529" t="str">
            <v>E41</v>
          </cell>
          <cell r="AF1529">
            <v>150000</v>
          </cell>
          <cell r="AG1529">
            <v>215000</v>
          </cell>
          <cell r="AH1529">
            <v>0.92</v>
          </cell>
          <cell r="AI1529">
            <v>5</v>
          </cell>
          <cell r="AJ1529">
            <v>0</v>
          </cell>
          <cell r="AK1529">
            <v>216300</v>
          </cell>
          <cell r="AL1529">
            <v>3.0000000000000027E-2</v>
          </cell>
          <cell r="AM1529">
            <v>244014.3781543053</v>
          </cell>
          <cell r="AN1529">
            <v>7107.214897698228</v>
          </cell>
          <cell r="AO1529">
            <v>6.0465116279069253E-3</v>
          </cell>
          <cell r="AQ1529">
            <v>99300</v>
          </cell>
          <cell r="AR1529">
            <v>380000</v>
          </cell>
          <cell r="AS1529">
            <v>0.39</v>
          </cell>
          <cell r="AT1529">
            <v>1</v>
          </cell>
          <cell r="AU1529">
            <v>0</v>
          </cell>
          <cell r="AV1529">
            <v>216300</v>
          </cell>
          <cell r="AW1529">
            <v>244014.3781543053</v>
          </cell>
          <cell r="AX1529">
            <v>3.0000000000000027E-2</v>
          </cell>
          <cell r="AY1529">
            <v>7107.214897698228</v>
          </cell>
          <cell r="AZ1529" t="str">
            <v>commission</v>
          </cell>
          <cell r="BA1529" t="str">
            <v>commissionEligible</v>
          </cell>
          <cell r="BB1529" t="str">
            <v>commissionSwitzerland</v>
          </cell>
          <cell r="BC1529" t="str">
            <v xml:space="preserve">commissionSwitzerland </v>
          </cell>
          <cell r="BH1529">
            <v>4</v>
          </cell>
        </row>
        <row r="1530">
          <cell r="B1530">
            <v>15787</v>
          </cell>
          <cell r="C1530">
            <v>10741</v>
          </cell>
          <cell r="D1530">
            <v>102520</v>
          </cell>
          <cell r="E1530" t="str">
            <v>Yolanda Belinchon Monjas</v>
          </cell>
          <cell r="F1530" t="str">
            <v>Security Engineer</v>
          </cell>
          <cell r="G1530" t="str">
            <v>Employee</v>
          </cell>
          <cell r="H1530" t="str">
            <v>EMEA Sales</v>
          </cell>
          <cell r="I1530" t="str">
            <v>MADRID</v>
          </cell>
          <cell r="J1530" t="str">
            <v>Spain</v>
          </cell>
          <cell r="K1530">
            <v>42671</v>
          </cell>
          <cell r="L1530" t="str">
            <v>EMEA</v>
          </cell>
          <cell r="M1530" t="str">
            <v>E51P</v>
          </cell>
          <cell r="N1530" t="str">
            <v>E</v>
          </cell>
          <cell r="O1530" t="str">
            <v>5</v>
          </cell>
          <cell r="P1530" t="str">
            <v>Regular</v>
          </cell>
          <cell r="R1530">
            <v>1</v>
          </cell>
          <cell r="U1530" t="str">
            <v>EUR</v>
          </cell>
          <cell r="V1530" t="str">
            <v>EMEA Sales</v>
          </cell>
          <cell r="W1530" t="str">
            <v>Bruno Darmon</v>
          </cell>
          <cell r="Y1530" t="str">
            <v>Eligible</v>
          </cell>
          <cell r="Z1530">
            <v>58300</v>
          </cell>
          <cell r="AA1530">
            <v>70877.967866872204</v>
          </cell>
          <cell r="AB1530">
            <v>58300</v>
          </cell>
          <cell r="AC1530">
            <v>70877.967866872204</v>
          </cell>
          <cell r="AD1530">
            <v>3</v>
          </cell>
          <cell r="AE1530" t="str">
            <v>E51</v>
          </cell>
          <cell r="AF1530">
            <v>50000</v>
          </cell>
          <cell r="AG1530">
            <v>80000</v>
          </cell>
          <cell r="AH1530">
            <v>0.27</v>
          </cell>
          <cell r="AI1530">
            <v>2</v>
          </cell>
          <cell r="AJ1530">
            <v>0</v>
          </cell>
          <cell r="AK1530">
            <v>60049</v>
          </cell>
          <cell r="AL1530">
            <v>3.0000000000000027E-2</v>
          </cell>
          <cell r="AM1530">
            <v>73004.306902878365</v>
          </cell>
          <cell r="AN1530">
            <v>2126.3390360061603</v>
          </cell>
          <cell r="AO1530">
            <v>-0.24938749999999998</v>
          </cell>
          <cell r="AQ1530">
            <v>37000</v>
          </cell>
          <cell r="AR1530">
            <v>230000</v>
          </cell>
          <cell r="AS1530">
            <v>0.11</v>
          </cell>
          <cell r="AT1530">
            <v>1</v>
          </cell>
          <cell r="AU1530">
            <v>0</v>
          </cell>
          <cell r="AV1530">
            <v>60049</v>
          </cell>
          <cell r="AW1530">
            <v>73004.306902878365</v>
          </cell>
          <cell r="AX1530">
            <v>3.0000000000000027E-2</v>
          </cell>
          <cell r="AY1530">
            <v>2126.3390360061603</v>
          </cell>
          <cell r="AZ1530" t="str">
            <v>commission</v>
          </cell>
          <cell r="BA1530" t="str">
            <v>commissionEligible</v>
          </cell>
          <cell r="BB1530" t="str">
            <v>commissionSpain</v>
          </cell>
          <cell r="BC1530" t="str">
            <v xml:space="preserve">commissionSpain </v>
          </cell>
          <cell r="BH1530">
            <v>4</v>
          </cell>
        </row>
        <row r="1531">
          <cell r="B1531">
            <v>15962</v>
          </cell>
          <cell r="C1531">
            <v>10914</v>
          </cell>
          <cell r="D1531">
            <v>100452</v>
          </cell>
          <cell r="E1531" t="str">
            <v>Tomas Vobruba</v>
          </cell>
          <cell r="F1531" t="str">
            <v>Security Engineer</v>
          </cell>
          <cell r="G1531" t="str">
            <v>Employee</v>
          </cell>
          <cell r="H1531" t="str">
            <v>EMEA Sales</v>
          </cell>
          <cell r="I1531" t="str">
            <v>PRAGUE</v>
          </cell>
          <cell r="J1531" t="str">
            <v>Czech Republic</v>
          </cell>
          <cell r="K1531">
            <v>42767</v>
          </cell>
          <cell r="L1531" t="str">
            <v>EMEA</v>
          </cell>
          <cell r="M1531" t="str">
            <v>E41P</v>
          </cell>
          <cell r="N1531" t="str">
            <v>E</v>
          </cell>
          <cell r="O1531" t="str">
            <v>4</v>
          </cell>
          <cell r="P1531" t="str">
            <v>Regular</v>
          </cell>
          <cell r="R1531">
            <v>1</v>
          </cell>
          <cell r="U1531" t="str">
            <v>CZK</v>
          </cell>
          <cell r="V1531" t="str">
            <v>EMEA Sales</v>
          </cell>
          <cell r="W1531" t="str">
            <v>Bruno Darmon</v>
          </cell>
          <cell r="Y1531" t="str">
            <v>Eligible</v>
          </cell>
          <cell r="Z1531">
            <v>2000000</v>
          </cell>
          <cell r="AA1531">
            <v>93387.914571152258</v>
          </cell>
          <cell r="AB1531">
            <v>2000000</v>
          </cell>
          <cell r="AC1531">
            <v>93387.914571152258</v>
          </cell>
          <cell r="AD1531">
            <v>3</v>
          </cell>
          <cell r="AE1531" t="str">
            <v>E41</v>
          </cell>
          <cell r="AF1531">
            <v>1500000</v>
          </cell>
          <cell r="AG1531">
            <v>2700000</v>
          </cell>
          <cell r="AH1531">
            <v>0.41</v>
          </cell>
          <cell r="AI1531">
            <v>2</v>
          </cell>
          <cell r="AJ1531">
            <v>0</v>
          </cell>
          <cell r="AK1531">
            <v>2060000</v>
          </cell>
          <cell r="AL1531">
            <v>3.0000000000000027E-2</v>
          </cell>
          <cell r="AM1531">
            <v>96189.552008286832</v>
          </cell>
          <cell r="AN1531">
            <v>2801.6374371345737</v>
          </cell>
          <cell r="AO1531">
            <v>-0.23703703703703705</v>
          </cell>
          <cell r="AQ1531">
            <v>1562500</v>
          </cell>
          <cell r="AR1531">
            <v>7000000</v>
          </cell>
          <cell r="AS1531">
            <v>0.08</v>
          </cell>
          <cell r="AT1531">
            <v>1</v>
          </cell>
          <cell r="AU1531">
            <v>0</v>
          </cell>
          <cell r="AV1531">
            <v>2060000</v>
          </cell>
          <cell r="AW1531">
            <v>96189.552008286832</v>
          </cell>
          <cell r="AX1531">
            <v>3.0000000000000027E-2</v>
          </cell>
          <cell r="AY1531">
            <v>2801.6374371345737</v>
          </cell>
          <cell r="AZ1531" t="str">
            <v>commission</v>
          </cell>
          <cell r="BA1531" t="str">
            <v>commissionEligible</v>
          </cell>
          <cell r="BB1531" t="str">
            <v>commissionCzech Republic</v>
          </cell>
          <cell r="BC1531" t="str">
            <v xml:space="preserve">commissionCzech Republic </v>
          </cell>
          <cell r="BH1531">
            <v>4</v>
          </cell>
        </row>
        <row r="1532">
          <cell r="B1532">
            <v>13283</v>
          </cell>
          <cell r="C1532">
            <v>8308</v>
          </cell>
          <cell r="D1532">
            <v>59288</v>
          </cell>
          <cell r="E1532" t="str">
            <v>Tony Rodriguez</v>
          </cell>
          <cell r="F1532" t="str">
            <v>Security Engineer</v>
          </cell>
          <cell r="G1532" t="str">
            <v>Employee</v>
          </cell>
          <cell r="H1532" t="str">
            <v>EMEA Sales</v>
          </cell>
          <cell r="I1532" t="str">
            <v>LONDON - HOME</v>
          </cell>
          <cell r="J1532" t="str">
            <v>United Kingdom</v>
          </cell>
          <cell r="K1532">
            <v>42156</v>
          </cell>
          <cell r="L1532" t="str">
            <v>EMEA</v>
          </cell>
          <cell r="M1532" t="str">
            <v>E41P</v>
          </cell>
          <cell r="N1532" t="str">
            <v>E</v>
          </cell>
          <cell r="O1532" t="str">
            <v>4</v>
          </cell>
          <cell r="P1532" t="str">
            <v>Regular</v>
          </cell>
          <cell r="R1532">
            <v>1</v>
          </cell>
          <cell r="U1532" t="str">
            <v>GBP</v>
          </cell>
          <cell r="V1532" t="str">
            <v>EMEA Sales</v>
          </cell>
          <cell r="W1532" t="str">
            <v>Bruno Darmon</v>
          </cell>
          <cell r="Y1532" t="str">
            <v>Eligible</v>
          </cell>
          <cell r="Z1532">
            <v>102500</v>
          </cell>
          <cell r="AA1532">
            <v>140964.38719304017</v>
          </cell>
          <cell r="AB1532">
            <v>102500</v>
          </cell>
          <cell r="AC1532">
            <v>140964.38719304017</v>
          </cell>
          <cell r="AD1532">
            <v>3</v>
          </cell>
          <cell r="AE1532" t="str">
            <v>E41</v>
          </cell>
          <cell r="AF1532">
            <v>80000</v>
          </cell>
          <cell r="AG1532">
            <v>130000</v>
          </cell>
          <cell r="AH1532">
            <v>0.45</v>
          </cell>
          <cell r="AI1532">
            <v>3</v>
          </cell>
          <cell r="AJ1532">
            <v>0</v>
          </cell>
          <cell r="AK1532">
            <v>104550</v>
          </cell>
          <cell r="AL1532">
            <v>2.0000000000000018E-2</v>
          </cell>
          <cell r="AM1532">
            <v>143783.67493690096</v>
          </cell>
          <cell r="AN1532">
            <v>2819.2877438607975</v>
          </cell>
          <cell r="AO1532">
            <v>-0.19576923076923081</v>
          </cell>
          <cell r="AQ1532">
            <v>33000</v>
          </cell>
          <cell r="AR1532">
            <v>265000</v>
          </cell>
          <cell r="AS1532">
            <v>0.28999999999999998</v>
          </cell>
          <cell r="AT1532">
            <v>1</v>
          </cell>
          <cell r="AU1532">
            <v>0</v>
          </cell>
          <cell r="AV1532">
            <v>104550</v>
          </cell>
          <cell r="AW1532">
            <v>143783.67493690096</v>
          </cell>
          <cell r="AX1532">
            <v>2.0000000000000018E-2</v>
          </cell>
          <cell r="AY1532">
            <v>2819.2877438607975</v>
          </cell>
          <cell r="AZ1532" t="str">
            <v>commission</v>
          </cell>
          <cell r="BA1532" t="str">
            <v>commissionEligible</v>
          </cell>
          <cell r="BB1532" t="str">
            <v>commissionUnited Kingdom</v>
          </cell>
          <cell r="BC1532" t="str">
            <v xml:space="preserve">commissionUnited Kingdom </v>
          </cell>
          <cell r="BH1532">
            <v>4</v>
          </cell>
        </row>
        <row r="1533">
          <cell r="B1533">
            <v>21358</v>
          </cell>
          <cell r="C1533">
            <v>16445</v>
          </cell>
          <cell r="D1533">
            <v>208744</v>
          </cell>
          <cell r="E1533" t="str">
            <v>Trymore Hove</v>
          </cell>
          <cell r="F1533" t="str">
            <v>Security Engineer</v>
          </cell>
          <cell r="G1533" t="str">
            <v>Employee</v>
          </cell>
          <cell r="H1533" t="str">
            <v>EMEA Sales</v>
          </cell>
          <cell r="I1533" t="str">
            <v>SANDTON</v>
          </cell>
          <cell r="J1533" t="str">
            <v>South Africa</v>
          </cell>
          <cell r="K1533">
            <v>43976</v>
          </cell>
          <cell r="L1533" t="str">
            <v>EMEA</v>
          </cell>
          <cell r="M1533" t="str">
            <v>E51P</v>
          </cell>
          <cell r="N1533" t="str">
            <v>E</v>
          </cell>
          <cell r="O1533" t="str">
            <v>5</v>
          </cell>
          <cell r="P1533" t="str">
            <v>Regular</v>
          </cell>
          <cell r="R1533">
            <v>1</v>
          </cell>
          <cell r="U1533" t="str">
            <v>ZAR</v>
          </cell>
          <cell r="V1533" t="str">
            <v>EMEA Sales</v>
          </cell>
          <cell r="W1533" t="str">
            <v>Bruno Darmon</v>
          </cell>
          <cell r="Y1533" t="str">
            <v>Eligible</v>
          </cell>
          <cell r="Z1533">
            <v>875000</v>
          </cell>
          <cell r="AA1533">
            <v>58011.476876299283</v>
          </cell>
          <cell r="AB1533">
            <v>875000</v>
          </cell>
          <cell r="AC1533">
            <v>58011.476876299283</v>
          </cell>
          <cell r="AD1533">
            <v>3</v>
          </cell>
          <cell r="AE1533" t="str">
            <v>E51</v>
          </cell>
          <cell r="AF1533">
            <v>700000</v>
          </cell>
          <cell r="AG1533">
            <v>1100000</v>
          </cell>
          <cell r="AH1533">
            <v>0.43</v>
          </cell>
          <cell r="AI1533">
            <v>2</v>
          </cell>
          <cell r="AJ1533">
            <v>0</v>
          </cell>
          <cell r="AK1533">
            <v>901250</v>
          </cell>
          <cell r="AL1533">
            <v>3.0000000000000027E-2</v>
          </cell>
          <cell r="AM1533">
            <v>59751.821182588261</v>
          </cell>
          <cell r="AN1533">
            <v>1740.3443062889783</v>
          </cell>
          <cell r="AO1533">
            <v>-0.18068181818181817</v>
          </cell>
          <cell r="AQ1533">
            <v>372600</v>
          </cell>
          <cell r="AR1533">
            <v>3900000</v>
          </cell>
          <cell r="AS1533">
            <v>0.14000000000000001</v>
          </cell>
          <cell r="AT1533">
            <v>1</v>
          </cell>
          <cell r="AU1533">
            <v>0</v>
          </cell>
          <cell r="AV1533">
            <v>901250</v>
          </cell>
          <cell r="AW1533">
            <v>59751.821182588261</v>
          </cell>
          <cell r="AX1533">
            <v>3.0000000000000027E-2</v>
          </cell>
          <cell r="AY1533">
            <v>1740.3443062889783</v>
          </cell>
          <cell r="AZ1533" t="str">
            <v>commission</v>
          </cell>
          <cell r="BA1533" t="str">
            <v>commissionEligible</v>
          </cell>
          <cell r="BB1533" t="str">
            <v>commissionSouth Africa</v>
          </cell>
          <cell r="BC1533" t="str">
            <v xml:space="preserve">commissionSouth Africa </v>
          </cell>
        </row>
        <row r="1534">
          <cell r="B1534">
            <v>13256</v>
          </cell>
          <cell r="C1534">
            <v>8282</v>
          </cell>
          <cell r="D1534">
            <v>59499</v>
          </cell>
          <cell r="E1534" t="str">
            <v>Ulrike Scharf</v>
          </cell>
          <cell r="F1534" t="str">
            <v>SE Team Leader - Public &amp; Finance</v>
          </cell>
          <cell r="G1534" t="str">
            <v>Employee</v>
          </cell>
          <cell r="H1534" t="str">
            <v>EMEA Sales</v>
          </cell>
          <cell r="I1534" t="str">
            <v>COLOGNE</v>
          </cell>
          <cell r="J1534" t="str">
            <v>Germany</v>
          </cell>
          <cell r="K1534">
            <v>42078</v>
          </cell>
          <cell r="L1534" t="str">
            <v>EMEA</v>
          </cell>
          <cell r="M1534" t="str">
            <v>E41M</v>
          </cell>
          <cell r="N1534" t="str">
            <v>E</v>
          </cell>
          <cell r="O1534" t="str">
            <v>4</v>
          </cell>
          <cell r="P1534" t="str">
            <v>Regular</v>
          </cell>
          <cell r="R1534">
            <v>1</v>
          </cell>
          <cell r="U1534" t="str">
            <v>EUR</v>
          </cell>
          <cell r="V1534" t="str">
            <v>EMEA Sales</v>
          </cell>
          <cell r="W1534" t="str">
            <v>Bruno Darmon</v>
          </cell>
          <cell r="Y1534" t="str">
            <v>Eligible</v>
          </cell>
          <cell r="Z1534">
            <v>107000</v>
          </cell>
          <cell r="AA1534">
            <v>130084.77807470541</v>
          </cell>
          <cell r="AB1534">
            <v>107000</v>
          </cell>
          <cell r="AC1534">
            <v>130084.77807470541</v>
          </cell>
          <cell r="AD1534">
            <v>4</v>
          </cell>
          <cell r="AE1534" t="str">
            <v>E41</v>
          </cell>
          <cell r="AF1534">
            <v>90000</v>
          </cell>
          <cell r="AG1534">
            <v>135000</v>
          </cell>
          <cell r="AH1534">
            <v>0.37</v>
          </cell>
          <cell r="AI1534">
            <v>2</v>
          </cell>
          <cell r="AJ1534">
            <v>0</v>
          </cell>
          <cell r="AK1534">
            <v>112350</v>
          </cell>
          <cell r="AL1534">
            <v>5.0000000000000044E-2</v>
          </cell>
          <cell r="AM1534">
            <v>136589.01697844069</v>
          </cell>
          <cell r="AN1534">
            <v>6504.2389037352841</v>
          </cell>
          <cell r="AO1534">
            <v>-0.1677777777777778</v>
          </cell>
          <cell r="AQ1534">
            <v>58500</v>
          </cell>
          <cell r="AR1534">
            <v>390000</v>
          </cell>
          <cell r="AS1534">
            <v>0.14000000000000001</v>
          </cell>
          <cell r="AT1534">
            <v>1</v>
          </cell>
          <cell r="AU1534">
            <v>0</v>
          </cell>
          <cell r="AV1534">
            <v>112350</v>
          </cell>
          <cell r="AW1534">
            <v>136589.01697844069</v>
          </cell>
          <cell r="AX1534">
            <v>5.0000000000000044E-2</v>
          </cell>
          <cell r="AY1534">
            <v>6504.2389037352841</v>
          </cell>
          <cell r="AZ1534" t="str">
            <v>commission</v>
          </cell>
          <cell r="BA1534" t="str">
            <v>commissionEligible</v>
          </cell>
          <cell r="BB1534" t="str">
            <v>commissionGermany</v>
          </cell>
          <cell r="BC1534" t="str">
            <v xml:space="preserve">commissionGermany </v>
          </cell>
          <cell r="BH1534">
            <v>3</v>
          </cell>
        </row>
        <row r="1535">
          <cell r="B1535">
            <v>16712</v>
          </cell>
          <cell r="C1535">
            <v>11632</v>
          </cell>
          <cell r="D1535">
            <v>122573</v>
          </cell>
          <cell r="E1535" t="str">
            <v>Valeriy Denisov</v>
          </cell>
          <cell r="F1535" t="str">
            <v>Security Engineer</v>
          </cell>
          <cell r="G1535" t="str">
            <v>Employee</v>
          </cell>
          <cell r="H1535" t="str">
            <v>EMEA Sales</v>
          </cell>
          <cell r="I1535" t="str">
            <v>MOSCOW</v>
          </cell>
          <cell r="J1535" t="str">
            <v>Russian Federation</v>
          </cell>
          <cell r="K1535">
            <v>42934</v>
          </cell>
          <cell r="L1535" t="str">
            <v>EMEA</v>
          </cell>
          <cell r="M1535" t="str">
            <v>E51P</v>
          </cell>
          <cell r="N1535" t="str">
            <v>E</v>
          </cell>
          <cell r="O1535" t="str">
            <v>5</v>
          </cell>
          <cell r="P1535" t="str">
            <v>Regular</v>
          </cell>
          <cell r="R1535">
            <v>1</v>
          </cell>
          <cell r="U1535" t="str">
            <v>RUB</v>
          </cell>
          <cell r="V1535" t="str">
            <v>EMEA Sales</v>
          </cell>
          <cell r="W1535" t="str">
            <v>Bruno Darmon</v>
          </cell>
          <cell r="Y1535" t="str">
            <v>Eligible</v>
          </cell>
          <cell r="Z1535">
            <v>2794500</v>
          </cell>
          <cell r="AA1535">
            <v>37240.343279751512</v>
          </cell>
          <cell r="AB1535">
            <v>2794500</v>
          </cell>
          <cell r="AC1535">
            <v>37240.343279751512</v>
          </cell>
          <cell r="AD1535">
            <v>4</v>
          </cell>
          <cell r="AE1535" t="str">
            <v>E51</v>
          </cell>
          <cell r="AF1535">
            <v>2000000</v>
          </cell>
          <cell r="AG1535">
            <v>3500000</v>
          </cell>
          <cell r="AH1535">
            <v>0.52</v>
          </cell>
          <cell r="AI1535">
            <v>3</v>
          </cell>
          <cell r="AJ1535">
            <v>0</v>
          </cell>
          <cell r="AK1535">
            <v>2906280</v>
          </cell>
          <cell r="AL1535">
            <v>4.0000000000000036E-2</v>
          </cell>
          <cell r="AM1535">
            <v>38729.957010941573</v>
          </cell>
          <cell r="AN1535">
            <v>1489.6137311900602</v>
          </cell>
          <cell r="AO1535">
            <v>-0.16963428571428574</v>
          </cell>
          <cell r="AQ1535">
            <v>1895000</v>
          </cell>
          <cell r="AR1535">
            <v>15902200</v>
          </cell>
          <cell r="AS1535">
            <v>0.06</v>
          </cell>
          <cell r="AT1535">
            <v>1</v>
          </cell>
          <cell r="AU1535">
            <v>0</v>
          </cell>
          <cell r="AV1535">
            <v>2906280</v>
          </cell>
          <cell r="AW1535">
            <v>38729.957010941573</v>
          </cell>
          <cell r="AX1535">
            <v>4.0000000000000036E-2</v>
          </cell>
          <cell r="AY1535">
            <v>1489.6137311900602</v>
          </cell>
          <cell r="AZ1535" t="str">
            <v>commission</v>
          </cell>
          <cell r="BA1535" t="str">
            <v>commissionEligible</v>
          </cell>
          <cell r="BB1535" t="str">
            <v>commissionRussian Federation</v>
          </cell>
          <cell r="BC1535" t="str">
            <v xml:space="preserve">commissionRussian Federation </v>
          </cell>
          <cell r="BH1535">
            <v>4</v>
          </cell>
        </row>
        <row r="1536">
          <cell r="B1536">
            <v>17895</v>
          </cell>
          <cell r="C1536">
            <v>12894</v>
          </cell>
          <cell r="D1536">
            <v>152224</v>
          </cell>
          <cell r="E1536" t="str">
            <v>Vikas Yadav</v>
          </cell>
          <cell r="F1536" t="str">
            <v>Security Engineer</v>
          </cell>
          <cell r="G1536" t="str">
            <v>Employee</v>
          </cell>
          <cell r="H1536" t="str">
            <v>EMEA Sales</v>
          </cell>
          <cell r="I1536" t="str">
            <v>DUBAI</v>
          </cell>
          <cell r="J1536" t="str">
            <v>United Arab Emirates</v>
          </cell>
          <cell r="K1536">
            <v>43254</v>
          </cell>
          <cell r="L1536" t="str">
            <v>EMEA</v>
          </cell>
          <cell r="M1536" t="str">
            <v>E51P</v>
          </cell>
          <cell r="N1536" t="str">
            <v>E</v>
          </cell>
          <cell r="O1536" t="str">
            <v>5</v>
          </cell>
          <cell r="P1536" t="str">
            <v>Regular</v>
          </cell>
          <cell r="R1536">
            <v>1</v>
          </cell>
          <cell r="U1536" t="str">
            <v>AED</v>
          </cell>
          <cell r="V1536" t="str">
            <v>EMEA Sales</v>
          </cell>
          <cell r="W1536" t="str">
            <v>Bruno Darmon</v>
          </cell>
          <cell r="Y1536" t="str">
            <v>Eligible</v>
          </cell>
          <cell r="Z1536">
            <v>355000</v>
          </cell>
          <cell r="AA1536">
            <v>96664.397549353307</v>
          </cell>
          <cell r="AB1536">
            <v>355000</v>
          </cell>
          <cell r="AC1536">
            <v>96664.397549353307</v>
          </cell>
          <cell r="AD1536">
            <v>3</v>
          </cell>
          <cell r="AE1536" t="str">
            <v>E51</v>
          </cell>
          <cell r="AF1536">
            <v>300000</v>
          </cell>
          <cell r="AG1536">
            <v>470000</v>
          </cell>
          <cell r="AH1536">
            <v>0.32</v>
          </cell>
          <cell r="AI1536">
            <v>2</v>
          </cell>
          <cell r="AJ1536">
            <v>0</v>
          </cell>
          <cell r="AK1536">
            <v>365650</v>
          </cell>
          <cell r="AL1536">
            <v>3.0000000000000027E-2</v>
          </cell>
          <cell r="AM1536">
            <v>99564.329475833903</v>
          </cell>
          <cell r="AN1536">
            <v>2899.9319264805963</v>
          </cell>
          <cell r="AO1536">
            <v>-0.22202127659574467</v>
          </cell>
          <cell r="AQ1536">
            <v>280000</v>
          </cell>
          <cell r="AR1536">
            <v>920000</v>
          </cell>
          <cell r="AS1536">
            <v>0.11</v>
          </cell>
          <cell r="AT1536">
            <v>1</v>
          </cell>
          <cell r="AU1536">
            <v>0</v>
          </cell>
          <cell r="AV1536">
            <v>365650</v>
          </cell>
          <cell r="AW1536">
            <v>99564.329475833903</v>
          </cell>
          <cell r="AX1536">
            <v>3.0000000000000027E-2</v>
          </cell>
          <cell r="AY1536">
            <v>2899.9319264805963</v>
          </cell>
          <cell r="AZ1536" t="str">
            <v>commission</v>
          </cell>
          <cell r="BA1536" t="str">
            <v>commissionEligible</v>
          </cell>
          <cell r="BB1536" t="str">
            <v>commissionUnited Arab Emirates</v>
          </cell>
          <cell r="BC1536" t="str">
            <v xml:space="preserve">commissionUnited Arab Emirates </v>
          </cell>
          <cell r="BH1536">
            <v>5</v>
          </cell>
        </row>
        <row r="1537">
          <cell r="B1537">
            <v>15758</v>
          </cell>
          <cell r="C1537">
            <v>10712</v>
          </cell>
          <cell r="D1537">
            <v>102039</v>
          </cell>
          <cell r="E1537" t="str">
            <v>Joana Fernandes</v>
          </cell>
          <cell r="F1537" t="str">
            <v>Territory Account Manager</v>
          </cell>
          <cell r="G1537" t="str">
            <v>Employee</v>
          </cell>
          <cell r="H1537" t="str">
            <v>EMEA Sales</v>
          </cell>
          <cell r="I1537" t="str">
            <v>LISBON</v>
          </cell>
          <cell r="J1537" t="str">
            <v>Portugal</v>
          </cell>
          <cell r="K1537">
            <v>42671</v>
          </cell>
          <cell r="L1537" t="str">
            <v>EMEA</v>
          </cell>
          <cell r="M1537" t="str">
            <v>E51P</v>
          </cell>
          <cell r="N1537" t="str">
            <v>E</v>
          </cell>
          <cell r="O1537" t="str">
            <v>5</v>
          </cell>
          <cell r="P1537" t="str">
            <v>Regular</v>
          </cell>
          <cell r="R1537">
            <v>1</v>
          </cell>
          <cell r="U1537" t="str">
            <v>EUR</v>
          </cell>
          <cell r="V1537" t="str">
            <v>EMEA Sales</v>
          </cell>
          <cell r="W1537" t="str">
            <v>Bruno Darmon</v>
          </cell>
          <cell r="Y1537" t="str">
            <v>Eligible</v>
          </cell>
          <cell r="Z1537">
            <v>60550</v>
          </cell>
          <cell r="AA1537">
            <v>73613.395443209462</v>
          </cell>
          <cell r="AB1537">
            <v>60550</v>
          </cell>
          <cell r="AC1537">
            <v>73613.395443209462</v>
          </cell>
          <cell r="AD1537">
            <v>3</v>
          </cell>
          <cell r="AE1537" t="str">
            <v>E51</v>
          </cell>
          <cell r="AF1537">
            <v>50000</v>
          </cell>
          <cell r="AG1537">
            <v>70000</v>
          </cell>
          <cell r="AH1537">
            <v>0.52</v>
          </cell>
          <cell r="AI1537">
            <v>3</v>
          </cell>
          <cell r="AJ1537">
            <v>0</v>
          </cell>
          <cell r="AK1537">
            <v>61761</v>
          </cell>
          <cell r="AL1537">
            <v>2.0000000000000018E-2</v>
          </cell>
          <cell r="AM1537">
            <v>75085.66335207365</v>
          </cell>
          <cell r="AN1537">
            <v>1472.2679088641889</v>
          </cell>
          <cell r="AO1537">
            <v>-0.11770000000000003</v>
          </cell>
          <cell r="AQ1537">
            <v>60550</v>
          </cell>
          <cell r="AR1537">
            <v>155000</v>
          </cell>
          <cell r="AS1537">
            <v>0</v>
          </cell>
          <cell r="AT1537">
            <v>1</v>
          </cell>
          <cell r="AU1537">
            <v>0</v>
          </cell>
          <cell r="AV1537">
            <v>61761</v>
          </cell>
          <cell r="AW1537">
            <v>75085.66335207365</v>
          </cell>
          <cell r="AX1537">
            <v>2.0000000000000018E-2</v>
          </cell>
          <cell r="AY1537">
            <v>1472.2679088641889</v>
          </cell>
          <cell r="AZ1537" t="str">
            <v>commission</v>
          </cell>
          <cell r="BA1537" t="str">
            <v>commissionEligible</v>
          </cell>
          <cell r="BB1537" t="str">
            <v>commissionPortugal</v>
          </cell>
          <cell r="BC1537" t="str">
            <v xml:space="preserve">commissionPortugal </v>
          </cell>
          <cell r="BH1537">
            <v>4</v>
          </cell>
        </row>
        <row r="1538">
          <cell r="B1538">
            <v>20856</v>
          </cell>
          <cell r="C1538">
            <v>15943</v>
          </cell>
          <cell r="D1538">
            <v>214814</v>
          </cell>
          <cell r="E1538" t="str">
            <v>Vinny Brijlal</v>
          </cell>
          <cell r="F1538" t="str">
            <v>Security Engineer</v>
          </cell>
          <cell r="G1538" t="str">
            <v>Employee</v>
          </cell>
          <cell r="H1538" t="str">
            <v>EMEA Sales</v>
          </cell>
          <cell r="I1538" t="str">
            <v>IRELAND - HOME</v>
          </cell>
          <cell r="J1538" t="str">
            <v>Ireland</v>
          </cell>
          <cell r="K1538">
            <v>43836</v>
          </cell>
          <cell r="L1538" t="str">
            <v>EMEA</v>
          </cell>
          <cell r="M1538" t="str">
            <v>E41P</v>
          </cell>
          <cell r="N1538" t="str">
            <v>E</v>
          </cell>
          <cell r="O1538" t="str">
            <v>4</v>
          </cell>
          <cell r="P1538" t="str">
            <v>Regular</v>
          </cell>
          <cell r="R1538">
            <v>1</v>
          </cell>
          <cell r="U1538" t="str">
            <v>EUR</v>
          </cell>
          <cell r="V1538" t="str">
            <v>EMEA Sales</v>
          </cell>
          <cell r="W1538" t="str">
            <v>Bruno Darmon</v>
          </cell>
          <cell r="Y1538" t="str">
            <v>Eligible</v>
          </cell>
          <cell r="Z1538">
            <v>95000</v>
          </cell>
          <cell r="AA1538">
            <v>115495.83100090668</v>
          </cell>
          <cell r="AB1538">
            <v>95000</v>
          </cell>
          <cell r="AC1538">
            <v>115495.83100090668</v>
          </cell>
          <cell r="AD1538">
            <v>3</v>
          </cell>
          <cell r="AE1538" t="str">
            <v>E41</v>
          </cell>
          <cell r="AF1538">
            <v>75000</v>
          </cell>
          <cell r="AG1538">
            <v>110000</v>
          </cell>
          <cell r="AH1538">
            <v>0.56999999999999995</v>
          </cell>
          <cell r="AI1538">
            <v>3</v>
          </cell>
          <cell r="AJ1538">
            <v>0</v>
          </cell>
          <cell r="AK1538">
            <v>96900</v>
          </cell>
          <cell r="AL1538">
            <v>2.0000000000000018E-2</v>
          </cell>
          <cell r="AM1538">
            <v>117805.74762092481</v>
          </cell>
          <cell r="AN1538">
            <v>2309.9166200181353</v>
          </cell>
          <cell r="AO1538">
            <v>-0.11909090909090914</v>
          </cell>
          <cell r="AQ1538">
            <v>84000</v>
          </cell>
          <cell r="AR1538">
            <v>140000</v>
          </cell>
          <cell r="AS1538">
            <v>0.19</v>
          </cell>
          <cell r="AT1538">
            <v>1</v>
          </cell>
          <cell r="AU1538">
            <v>0</v>
          </cell>
          <cell r="AV1538">
            <v>96900</v>
          </cell>
          <cell r="AW1538">
            <v>117805.74762092481</v>
          </cell>
          <cell r="AX1538">
            <v>2.0000000000000018E-2</v>
          </cell>
          <cell r="AY1538">
            <v>2309.9166200181353</v>
          </cell>
          <cell r="AZ1538" t="str">
            <v>commission</v>
          </cell>
          <cell r="BA1538" t="str">
            <v>commissionEligible</v>
          </cell>
          <cell r="BB1538" t="str">
            <v>commissionIreland</v>
          </cell>
          <cell r="BC1538" t="str">
            <v xml:space="preserve">commissionIreland </v>
          </cell>
        </row>
        <row r="1539">
          <cell r="B1539">
            <v>7677</v>
          </cell>
          <cell r="C1539">
            <v>20167</v>
          </cell>
          <cell r="E1539" t="str">
            <v>Will Hargreaves</v>
          </cell>
          <cell r="F1539" t="str">
            <v>Security Engineer</v>
          </cell>
          <cell r="G1539" t="str">
            <v>Employee</v>
          </cell>
          <cell r="H1539" t="str">
            <v>EMEA Sales</v>
          </cell>
          <cell r="I1539" t="str">
            <v>LONDON - HOME</v>
          </cell>
          <cell r="J1539" t="str">
            <v>United Kingdom</v>
          </cell>
          <cell r="K1539">
            <v>39084</v>
          </cell>
          <cell r="L1539" t="str">
            <v>EMEA</v>
          </cell>
          <cell r="M1539" t="str">
            <v>E51P</v>
          </cell>
          <cell r="N1539" t="str">
            <v>E</v>
          </cell>
          <cell r="O1539" t="str">
            <v>5</v>
          </cell>
          <cell r="P1539" t="str">
            <v>Regular</v>
          </cell>
          <cell r="R1539">
            <v>1</v>
          </cell>
          <cell r="U1539" t="str">
            <v>GBP</v>
          </cell>
          <cell r="V1539" t="str">
            <v>EMEA Sales</v>
          </cell>
          <cell r="W1539" t="str">
            <v>Bruno Darmon</v>
          </cell>
          <cell r="Y1539" t="str">
            <v>Eligible</v>
          </cell>
          <cell r="Z1539">
            <v>80000</v>
          </cell>
          <cell r="AA1539">
            <v>110020.98512627525</v>
          </cell>
          <cell r="AB1539">
            <v>80000</v>
          </cell>
          <cell r="AC1539">
            <v>110020.98512627525</v>
          </cell>
          <cell r="AD1539">
            <v>4</v>
          </cell>
          <cell r="AE1539" t="str">
            <v>E51</v>
          </cell>
          <cell r="AF1539">
            <v>60000</v>
          </cell>
          <cell r="AG1539">
            <v>95000</v>
          </cell>
          <cell r="AH1539">
            <v>0.56999999999999995</v>
          </cell>
          <cell r="AI1539">
            <v>3</v>
          </cell>
          <cell r="AJ1539">
            <v>0</v>
          </cell>
          <cell r="AK1539">
            <v>83200</v>
          </cell>
          <cell r="AL1539">
            <v>4.0000000000000036E-2</v>
          </cell>
          <cell r="AM1539">
            <v>114421.82453132626</v>
          </cell>
          <cell r="AN1539">
            <v>4400.8394050510105</v>
          </cell>
          <cell r="AO1539">
            <v>-0.12421052631578944</v>
          </cell>
          <cell r="AQ1539">
            <v>33000</v>
          </cell>
          <cell r="AR1539">
            <v>265000</v>
          </cell>
          <cell r="AS1539">
            <v>0.2</v>
          </cell>
          <cell r="AT1539">
            <v>1</v>
          </cell>
          <cell r="AU1539">
            <v>0</v>
          </cell>
          <cell r="AV1539">
            <v>83200</v>
          </cell>
          <cell r="AW1539">
            <v>114421.82453132626</v>
          </cell>
          <cell r="AX1539">
            <v>4.0000000000000036E-2</v>
          </cell>
          <cell r="AY1539">
            <v>4400.8394050510105</v>
          </cell>
          <cell r="AZ1539" t="str">
            <v>commission</v>
          </cell>
          <cell r="BA1539" t="str">
            <v>commissionEligible</v>
          </cell>
          <cell r="BB1539" t="str">
            <v>commissionUnited Kingdom</v>
          </cell>
          <cell r="BC1539" t="str">
            <v xml:space="preserve">commissionUnited Kingdom </v>
          </cell>
          <cell r="BH1539">
            <v>3</v>
          </cell>
        </row>
        <row r="1540">
          <cell r="B1540">
            <v>17198</v>
          </cell>
          <cell r="C1540">
            <v>12228</v>
          </cell>
          <cell r="D1540">
            <v>126742</v>
          </cell>
          <cell r="E1540" t="str">
            <v>Yehonathan Perez</v>
          </cell>
          <cell r="F1540" t="str">
            <v>Security Engineer</v>
          </cell>
          <cell r="G1540" t="str">
            <v>Employee</v>
          </cell>
          <cell r="H1540" t="str">
            <v>EMEA Sales</v>
          </cell>
          <cell r="I1540" t="str">
            <v>TEL-AVIV</v>
          </cell>
          <cell r="J1540" t="str">
            <v>Israel</v>
          </cell>
          <cell r="K1540">
            <v>43023</v>
          </cell>
          <cell r="L1540" t="str">
            <v>IL</v>
          </cell>
          <cell r="M1540" t="str">
            <v>E51P</v>
          </cell>
          <cell r="N1540" t="str">
            <v>E</v>
          </cell>
          <cell r="O1540" t="str">
            <v>5</v>
          </cell>
          <cell r="P1540" t="str">
            <v>Regular</v>
          </cell>
          <cell r="R1540">
            <v>1</v>
          </cell>
          <cell r="U1540" t="str">
            <v>ILS</v>
          </cell>
          <cell r="V1540" t="str">
            <v>EMEA Sales</v>
          </cell>
          <cell r="W1540" t="str">
            <v>Bruno Darmon</v>
          </cell>
          <cell r="Y1540" t="str">
            <v>Eligible</v>
          </cell>
          <cell r="Z1540">
            <v>19000</v>
          </cell>
          <cell r="AA1540">
            <v>70046.082949308751</v>
          </cell>
          <cell r="AB1540">
            <v>19000</v>
          </cell>
          <cell r="AC1540">
            <v>70046.082949308751</v>
          </cell>
          <cell r="AD1540">
            <v>4</v>
          </cell>
          <cell r="AE1540" t="str">
            <v>E51</v>
          </cell>
          <cell r="AF1540">
            <v>23000</v>
          </cell>
          <cell r="AG1540">
            <v>34000</v>
          </cell>
          <cell r="AH1540">
            <v>0</v>
          </cell>
          <cell r="AI1540">
            <v>1</v>
          </cell>
          <cell r="AJ1540">
            <v>0</v>
          </cell>
          <cell r="AK1540">
            <v>20140</v>
          </cell>
          <cell r="AL1540">
            <v>6.0000000000000053E-2</v>
          </cell>
          <cell r="AM1540">
            <v>74248.847926267277</v>
          </cell>
          <cell r="AN1540">
            <v>4202.7649769585259</v>
          </cell>
          <cell r="AO1540">
            <v>-0.40764705882352936</v>
          </cell>
          <cell r="AQ1540">
            <v>6500</v>
          </cell>
          <cell r="AR1540">
            <v>86000</v>
          </cell>
          <cell r="AS1540">
            <v>0.15</v>
          </cell>
          <cell r="AT1540">
            <v>1</v>
          </cell>
          <cell r="AU1540">
            <v>0</v>
          </cell>
          <cell r="AV1540">
            <v>20140</v>
          </cell>
          <cell r="AW1540">
            <v>74248.847926267277</v>
          </cell>
          <cell r="AX1540">
            <v>6.0000000000000053E-2</v>
          </cell>
          <cell r="AY1540">
            <v>4202.7649769585259</v>
          </cell>
          <cell r="AZ1540" t="str">
            <v>commission</v>
          </cell>
          <cell r="BA1540" t="str">
            <v>commissionEligible</v>
          </cell>
          <cell r="BB1540" t="str">
            <v>commissionIsrael</v>
          </cell>
          <cell r="BC1540" t="str">
            <v xml:space="preserve">commissionIsrael </v>
          </cell>
          <cell r="BH1540">
            <v>3</v>
          </cell>
        </row>
        <row r="1541">
          <cell r="B1541">
            <v>9932</v>
          </cell>
          <cell r="C1541">
            <v>10030</v>
          </cell>
          <cell r="E1541" t="str">
            <v>Zahier Madhar</v>
          </cell>
          <cell r="F1541" t="str">
            <v>Security Engineer</v>
          </cell>
          <cell r="G1541" t="str">
            <v>Employee</v>
          </cell>
          <cell r="H1541" t="str">
            <v>EMEA Sales</v>
          </cell>
          <cell r="I1541" t="str">
            <v>BUNNIK</v>
          </cell>
          <cell r="J1541" t="str">
            <v>Netherlands</v>
          </cell>
          <cell r="K1541">
            <v>40940</v>
          </cell>
          <cell r="L1541" t="str">
            <v>EMEA</v>
          </cell>
          <cell r="M1541" t="str">
            <v>E41P</v>
          </cell>
          <cell r="N1541" t="str">
            <v>E</v>
          </cell>
          <cell r="O1541" t="str">
            <v>4</v>
          </cell>
          <cell r="P1541" t="str">
            <v>Regular</v>
          </cell>
          <cell r="R1541">
            <v>1</v>
          </cell>
          <cell r="U1541" t="str">
            <v>EUR</v>
          </cell>
          <cell r="V1541" t="str">
            <v>EMEA Sales</v>
          </cell>
          <cell r="W1541" t="str">
            <v>Bruno Darmon</v>
          </cell>
          <cell r="Y1541" t="str">
            <v>Eligible</v>
          </cell>
          <cell r="Z1541">
            <v>99000</v>
          </cell>
          <cell r="AA1541">
            <v>120358.81335883959</v>
          </cell>
          <cell r="AB1541">
            <v>99000</v>
          </cell>
          <cell r="AC1541">
            <v>120358.81335883959</v>
          </cell>
          <cell r="AD1541">
            <v>4</v>
          </cell>
          <cell r="AE1541" t="str">
            <v>E41</v>
          </cell>
          <cell r="AF1541">
            <v>90000</v>
          </cell>
          <cell r="AG1541">
            <v>125000</v>
          </cell>
          <cell r="AH1541">
            <v>0.25</v>
          </cell>
          <cell r="AI1541">
            <v>2</v>
          </cell>
          <cell r="AJ1541">
            <v>0</v>
          </cell>
          <cell r="AK1541">
            <v>103950</v>
          </cell>
          <cell r="AL1541">
            <v>5.0000000000000044E-2</v>
          </cell>
          <cell r="AM1541">
            <v>126376.75402678156</v>
          </cell>
          <cell r="AN1541">
            <v>6017.9406679419772</v>
          </cell>
          <cell r="AO1541">
            <v>-0.16839999999999999</v>
          </cell>
          <cell r="AQ1541">
            <v>62320</v>
          </cell>
          <cell r="AR1541">
            <v>204550</v>
          </cell>
          <cell r="AS1541">
            <v>0.25</v>
          </cell>
          <cell r="AT1541">
            <v>1</v>
          </cell>
          <cell r="AU1541">
            <v>0</v>
          </cell>
          <cell r="AV1541">
            <v>103950</v>
          </cell>
          <cell r="AW1541">
            <v>126376.75402678156</v>
          </cell>
          <cell r="AX1541">
            <v>5.0000000000000044E-2</v>
          </cell>
          <cell r="AY1541">
            <v>6017.9406679419772</v>
          </cell>
          <cell r="AZ1541" t="str">
            <v>commission</v>
          </cell>
          <cell r="BA1541" t="str">
            <v>commissionEligible</v>
          </cell>
          <cell r="BB1541" t="str">
            <v>commissionNetherlands</v>
          </cell>
          <cell r="BC1541" t="str">
            <v xml:space="preserve">commissionNetherlands </v>
          </cell>
          <cell r="BH1541">
            <v>4</v>
          </cell>
        </row>
        <row r="1542">
          <cell r="B1542">
            <v>13985</v>
          </cell>
          <cell r="C1542">
            <v>8970</v>
          </cell>
          <cell r="D1542">
            <v>69120</v>
          </cell>
          <cell r="E1542" t="str">
            <v>Zsolt Vilhelm</v>
          </cell>
          <cell r="F1542" t="str">
            <v>Security Engineer</v>
          </cell>
          <cell r="G1542" t="str">
            <v>Employee</v>
          </cell>
          <cell r="H1542" t="str">
            <v>EMEA Sales</v>
          </cell>
          <cell r="I1542" t="str">
            <v>BUDAPEST</v>
          </cell>
          <cell r="J1542" t="str">
            <v>Hungary</v>
          </cell>
          <cell r="K1542">
            <v>42248</v>
          </cell>
          <cell r="L1542" t="str">
            <v>EMEA</v>
          </cell>
          <cell r="M1542" t="str">
            <v>E41P</v>
          </cell>
          <cell r="N1542" t="str">
            <v>E</v>
          </cell>
          <cell r="O1542" t="str">
            <v>4</v>
          </cell>
          <cell r="P1542" t="str">
            <v>Regular</v>
          </cell>
          <cell r="R1542">
            <v>1</v>
          </cell>
          <cell r="U1542" t="str">
            <v>HUF</v>
          </cell>
          <cell r="V1542" t="str">
            <v>EMEA Sales</v>
          </cell>
          <cell r="W1542" t="str">
            <v>Bruno Darmon</v>
          </cell>
          <cell r="Y1542" t="str">
            <v>Eligible</v>
          </cell>
          <cell r="Z1542">
            <v>20000000</v>
          </cell>
          <cell r="AA1542">
            <v>67570.844950324914</v>
          </cell>
          <cell r="AB1542">
            <v>20000000</v>
          </cell>
          <cell r="AC1542">
            <v>67570.844950324914</v>
          </cell>
          <cell r="AD1542">
            <v>3</v>
          </cell>
          <cell r="AE1542" t="str">
            <v>E41</v>
          </cell>
          <cell r="AF1542">
            <v>14000000</v>
          </cell>
          <cell r="AG1542">
            <v>22000000</v>
          </cell>
          <cell r="AH1542">
            <v>0.75</v>
          </cell>
          <cell r="AI1542">
            <v>4</v>
          </cell>
          <cell r="AJ1542">
            <v>0</v>
          </cell>
          <cell r="AK1542">
            <v>20299999.999999996</v>
          </cell>
          <cell r="AL1542">
            <v>1.4999999999999902E-2</v>
          </cell>
          <cell r="AM1542">
            <v>68584.407624579777</v>
          </cell>
          <cell r="AN1542">
            <v>1013.5626742548629</v>
          </cell>
          <cell r="AO1542">
            <v>-7.7272727272727493E-2</v>
          </cell>
          <cell r="AQ1542">
            <v>20000000</v>
          </cell>
          <cell r="AR1542">
            <v>25000000</v>
          </cell>
          <cell r="AS1542">
            <v>0</v>
          </cell>
          <cell r="AT1542">
            <v>1</v>
          </cell>
          <cell r="AU1542">
            <v>0</v>
          </cell>
          <cell r="AV1542">
            <v>20299999.999999996</v>
          </cell>
          <cell r="AW1542">
            <v>68584.407624579777</v>
          </cell>
          <cell r="AX1542">
            <v>1.4999999999999902E-2</v>
          </cell>
          <cell r="AY1542">
            <v>1013.5626742548629</v>
          </cell>
          <cell r="AZ1542" t="str">
            <v>commission</v>
          </cell>
          <cell r="BA1542" t="str">
            <v>commissionEligible</v>
          </cell>
          <cell r="BB1542" t="str">
            <v>commissionHungary</v>
          </cell>
          <cell r="BC1542" t="str">
            <v xml:space="preserve">commissionHungary </v>
          </cell>
          <cell r="BH1542">
            <v>4</v>
          </cell>
        </row>
        <row r="1543">
          <cell r="B1543">
            <v>21754</v>
          </cell>
          <cell r="C1543">
            <v>16841</v>
          </cell>
          <cell r="D1543">
            <v>21754</v>
          </cell>
          <cell r="E1543" t="str">
            <v>Sebastien Soulier</v>
          </cell>
          <cell r="F1543" t="str">
            <v xml:space="preserve">Security Engineer  </v>
          </cell>
          <cell r="G1543" t="str">
            <v>Employee</v>
          </cell>
          <cell r="H1543" t="str">
            <v>EMEA Sales</v>
          </cell>
          <cell r="I1543" t="str">
            <v>PARIS</v>
          </cell>
          <cell r="J1543" t="str">
            <v>France</v>
          </cell>
          <cell r="K1543">
            <v>44193</v>
          </cell>
          <cell r="L1543" t="str">
            <v>EMEA</v>
          </cell>
          <cell r="M1543" t="str">
            <v>E41P</v>
          </cell>
          <cell r="N1543" t="str">
            <v>E</v>
          </cell>
          <cell r="O1543" t="str">
            <v>4</v>
          </cell>
          <cell r="P1543" t="str">
            <v>Regular</v>
          </cell>
          <cell r="U1543" t="str">
            <v>EUR</v>
          </cell>
          <cell r="V1543" t="str">
            <v>EMEA Sales</v>
          </cell>
          <cell r="W1543" t="str">
            <v>Bruno Darmon</v>
          </cell>
          <cell r="Y1543" t="str">
            <v>Not Eligible - NH</v>
          </cell>
          <cell r="AA1543">
            <v>0</v>
          </cell>
          <cell r="AB1543">
            <v>100000</v>
          </cell>
          <cell r="AC1543">
            <v>121574.55894832281</v>
          </cell>
          <cell r="AW1543">
            <v>121574.55894832281</v>
          </cell>
        </row>
        <row r="1544">
          <cell r="B1544">
            <v>21793</v>
          </cell>
          <cell r="C1544">
            <v>16880</v>
          </cell>
          <cell r="D1544">
            <v>21793</v>
          </cell>
          <cell r="E1544" t="str">
            <v>Egemen Celik</v>
          </cell>
          <cell r="F1544" t="str">
            <v>Security Engineer</v>
          </cell>
          <cell r="G1544" t="str">
            <v>Employee</v>
          </cell>
          <cell r="H1544" t="str">
            <v>EMEA Sales</v>
          </cell>
          <cell r="I1544" t="str">
            <v>ISTANBUL</v>
          </cell>
          <cell r="J1544" t="str">
            <v>Turkey</v>
          </cell>
          <cell r="K1544">
            <v>44193</v>
          </cell>
          <cell r="L1544" t="str">
            <v>EMEA</v>
          </cell>
          <cell r="M1544" t="str">
            <v>E41P</v>
          </cell>
          <cell r="N1544" t="str">
            <v>E</v>
          </cell>
          <cell r="O1544" t="str">
            <v>4</v>
          </cell>
          <cell r="P1544" t="str">
            <v>Regular</v>
          </cell>
          <cell r="U1544" t="str">
            <v>USD</v>
          </cell>
          <cell r="V1544" t="str">
            <v>EMEA Sales</v>
          </cell>
          <cell r="W1544" t="str">
            <v>Bruno Darmon</v>
          </cell>
          <cell r="Y1544" t="str">
            <v>Not Eligible - NH</v>
          </cell>
          <cell r="AA1544">
            <v>0</v>
          </cell>
          <cell r="AB1544">
            <v>92900</v>
          </cell>
          <cell r="AC1544">
            <v>92900</v>
          </cell>
          <cell r="AW1544">
            <v>92900</v>
          </cell>
        </row>
        <row r="1545">
          <cell r="B1545">
            <v>20746</v>
          </cell>
          <cell r="C1545">
            <v>15833</v>
          </cell>
          <cell r="D1545">
            <v>209207</v>
          </cell>
          <cell r="E1545" t="str">
            <v>Apagu Gadzama</v>
          </cell>
          <cell r="F1545" t="str">
            <v>Major Account Manager</v>
          </cell>
          <cell r="G1545" t="str">
            <v>Employee</v>
          </cell>
          <cell r="H1545" t="str">
            <v>EMEA Sales</v>
          </cell>
          <cell r="I1545" t="str">
            <v>NIGERIA</v>
          </cell>
          <cell r="J1545" t="str">
            <v>Nigeria</v>
          </cell>
          <cell r="K1545">
            <v>43817</v>
          </cell>
          <cell r="L1545" t="str">
            <v>EMEA</v>
          </cell>
          <cell r="M1545" t="str">
            <v>S43P</v>
          </cell>
          <cell r="N1545" t="str">
            <v>S</v>
          </cell>
          <cell r="O1545" t="str">
            <v>4</v>
          </cell>
          <cell r="P1545" t="str">
            <v>Regular</v>
          </cell>
          <cell r="R1545">
            <v>1</v>
          </cell>
          <cell r="U1545" t="str">
            <v>NGN</v>
          </cell>
          <cell r="V1545" t="str">
            <v>EMEA Sales</v>
          </cell>
          <cell r="W1545" t="str">
            <v>Bruno Darmon</v>
          </cell>
          <cell r="Y1545" t="str">
            <v>Eligible</v>
          </cell>
          <cell r="Z1545">
            <v>23000000</v>
          </cell>
          <cell r="AA1545">
            <v>60245.412950433943</v>
          </cell>
          <cell r="AB1545">
            <v>23000000</v>
          </cell>
          <cell r="AC1545">
            <v>60245.412950433943</v>
          </cell>
          <cell r="AD1545">
            <v>2</v>
          </cell>
          <cell r="AE1545" t="str">
            <v>S43</v>
          </cell>
          <cell r="AF1545">
            <v>23000000</v>
          </cell>
          <cell r="AG1545">
            <v>45000000</v>
          </cell>
          <cell r="AH1545">
            <v>0</v>
          </cell>
          <cell r="AI1545">
            <v>1</v>
          </cell>
          <cell r="AJ1545">
            <v>0</v>
          </cell>
          <cell r="AK1545">
            <v>23000000</v>
          </cell>
          <cell r="AL1545">
            <v>0</v>
          </cell>
          <cell r="AM1545">
            <v>60245.412950433943</v>
          </cell>
          <cell r="AN1545">
            <v>0</v>
          </cell>
          <cell r="AO1545">
            <v>-0.48888888888888893</v>
          </cell>
          <cell r="AP1545" t="str">
            <v>Rated 2 - no recommendation</v>
          </cell>
          <cell r="AQ1545">
            <v>14250000</v>
          </cell>
          <cell r="AR1545">
            <v>50000000</v>
          </cell>
          <cell r="AS1545">
            <v>0.24</v>
          </cell>
          <cell r="AT1545">
            <v>1</v>
          </cell>
          <cell r="AU1545">
            <v>0</v>
          </cell>
          <cell r="AV1545">
            <v>23000000</v>
          </cell>
          <cell r="AW1545">
            <v>60245.412950433943</v>
          </cell>
          <cell r="AX1545">
            <v>0</v>
          </cell>
          <cell r="AY1545">
            <v>0</v>
          </cell>
          <cell r="AZ1545" t="str">
            <v>commission</v>
          </cell>
          <cell r="BA1545" t="str">
            <v>commissionEligible</v>
          </cell>
          <cell r="BB1545" t="str">
            <v>commissionNigeria</v>
          </cell>
          <cell r="BC1545" t="str">
            <v xml:space="preserve">commissionNigeria </v>
          </cell>
        </row>
        <row r="1546">
          <cell r="B1546">
            <v>18800</v>
          </cell>
          <cell r="C1546">
            <v>13844</v>
          </cell>
          <cell r="D1546">
            <v>173748</v>
          </cell>
          <cell r="E1546" t="str">
            <v>Benedict Njuwa</v>
          </cell>
          <cell r="F1546" t="str">
            <v>Major Account Manager</v>
          </cell>
          <cell r="G1546" t="str">
            <v>Employee</v>
          </cell>
          <cell r="H1546" t="str">
            <v>EMEA Sales</v>
          </cell>
          <cell r="I1546" t="str">
            <v>KENYA</v>
          </cell>
          <cell r="J1546" t="str">
            <v>Kenya</v>
          </cell>
          <cell r="K1546">
            <v>43374</v>
          </cell>
          <cell r="L1546" t="str">
            <v>EMEA</v>
          </cell>
          <cell r="M1546" t="str">
            <v>S43P</v>
          </cell>
          <cell r="N1546" t="str">
            <v>S</v>
          </cell>
          <cell r="O1546" t="str">
            <v>4</v>
          </cell>
          <cell r="P1546" t="str">
            <v>Regular</v>
          </cell>
          <cell r="R1546">
            <v>1</v>
          </cell>
          <cell r="U1546" t="str">
            <v>KES</v>
          </cell>
          <cell r="V1546" t="str">
            <v>EMEA Sales</v>
          </cell>
          <cell r="W1546" t="str">
            <v>Bruno Darmon</v>
          </cell>
          <cell r="Y1546" t="str">
            <v>Eligible</v>
          </cell>
          <cell r="Z1546">
            <v>14280000</v>
          </cell>
          <cell r="AA1546">
            <v>129714.72306988991</v>
          </cell>
          <cell r="AB1546">
            <v>14280000</v>
          </cell>
          <cell r="AC1546">
            <v>129714.72306988991</v>
          </cell>
          <cell r="AD1546">
            <v>3</v>
          </cell>
          <cell r="AE1546" t="str">
            <v>S43</v>
          </cell>
          <cell r="AF1546">
            <v>11000000</v>
          </cell>
          <cell r="AG1546">
            <v>16000000</v>
          </cell>
          <cell r="AH1546">
            <v>0.65</v>
          </cell>
          <cell r="AI1546">
            <v>3</v>
          </cell>
          <cell r="AJ1546">
            <v>0</v>
          </cell>
          <cell r="AK1546">
            <v>14565600</v>
          </cell>
          <cell r="AL1546">
            <v>2.0000000000000018E-2</v>
          </cell>
          <cell r="AM1546">
            <v>132309.01753128771</v>
          </cell>
          <cell r="AN1546">
            <v>2594.2944613978034</v>
          </cell>
          <cell r="AO1546">
            <v>-8.9650000000000007E-2</v>
          </cell>
          <cell r="AQ1546">
            <v>4500000</v>
          </cell>
          <cell r="AR1546">
            <v>15000000</v>
          </cell>
          <cell r="AS1546">
            <v>0.93</v>
          </cell>
          <cell r="AT1546">
            <v>1</v>
          </cell>
          <cell r="AU1546">
            <v>0</v>
          </cell>
          <cell r="AV1546">
            <v>14565600</v>
          </cell>
          <cell r="AW1546">
            <v>132309.01753128771</v>
          </cell>
          <cell r="AX1546">
            <v>2.0000000000000018E-2</v>
          </cell>
          <cell r="AY1546">
            <v>2594.2944613978034</v>
          </cell>
          <cell r="AZ1546" t="str">
            <v>commission</v>
          </cell>
          <cell r="BA1546" t="str">
            <v>commissionEligible</v>
          </cell>
          <cell r="BB1546" t="str">
            <v>commissionKenya</v>
          </cell>
          <cell r="BC1546" t="str">
            <v xml:space="preserve">commissionKenya </v>
          </cell>
          <cell r="BH1546">
            <v>5</v>
          </cell>
        </row>
        <row r="1547">
          <cell r="B1547">
            <v>20756</v>
          </cell>
          <cell r="C1547">
            <v>15843</v>
          </cell>
          <cell r="D1547">
            <v>211936</v>
          </cell>
          <cell r="E1547" t="str">
            <v>Charnie-Lee Adams Kruger</v>
          </cell>
          <cell r="F1547" t="str">
            <v>Sales Manager</v>
          </cell>
          <cell r="G1547" t="str">
            <v>Employee</v>
          </cell>
          <cell r="H1547" t="str">
            <v>EMEA Sales</v>
          </cell>
          <cell r="I1547" t="str">
            <v>SANDTON</v>
          </cell>
          <cell r="J1547" t="str">
            <v>South Africa</v>
          </cell>
          <cell r="K1547">
            <v>43804</v>
          </cell>
          <cell r="L1547" t="str">
            <v>EMEA</v>
          </cell>
          <cell r="M1547" t="str">
            <v>S43M</v>
          </cell>
          <cell r="N1547" t="str">
            <v>S</v>
          </cell>
          <cell r="O1547" t="str">
            <v>4</v>
          </cell>
          <cell r="P1547" t="str">
            <v>Regular</v>
          </cell>
          <cell r="R1547">
            <v>1</v>
          </cell>
          <cell r="U1547" t="str">
            <v>ZAR</v>
          </cell>
          <cell r="V1547" t="str">
            <v>EMEA Sales</v>
          </cell>
          <cell r="W1547" t="str">
            <v>Bruno Darmon</v>
          </cell>
          <cell r="Y1547" t="str">
            <v>Eligible</v>
          </cell>
          <cell r="Z1547">
            <v>1700000</v>
          </cell>
          <cell r="AA1547">
            <v>112708.01221681004</v>
          </cell>
          <cell r="AB1547">
            <v>1700000</v>
          </cell>
          <cell r="AC1547">
            <v>112708.01221681004</v>
          </cell>
          <cell r="AD1547">
            <v>3</v>
          </cell>
          <cell r="AE1547" t="str">
            <v>S43</v>
          </cell>
          <cell r="AF1547">
            <v>1300000</v>
          </cell>
          <cell r="AG1547">
            <v>2000000</v>
          </cell>
          <cell r="AH1547">
            <v>0.56999999999999995</v>
          </cell>
          <cell r="AI1547">
            <v>3</v>
          </cell>
          <cell r="AJ1547">
            <v>0</v>
          </cell>
          <cell r="AK1547">
            <v>1734000</v>
          </cell>
          <cell r="AL1547">
            <v>2.0000000000000018E-2</v>
          </cell>
          <cell r="AM1547">
            <v>114962.17246114623</v>
          </cell>
          <cell r="AN1547">
            <v>2254.1602443361917</v>
          </cell>
          <cell r="AO1547">
            <v>-0.13300000000000001</v>
          </cell>
          <cell r="AQ1547">
            <v>372600</v>
          </cell>
          <cell r="AR1547">
            <v>3900000</v>
          </cell>
          <cell r="AS1547">
            <v>0.37</v>
          </cell>
          <cell r="AT1547">
            <v>1</v>
          </cell>
          <cell r="AU1547">
            <v>0</v>
          </cell>
          <cell r="AV1547">
            <v>1734000</v>
          </cell>
          <cell r="AW1547">
            <v>114962.17246114623</v>
          </cell>
          <cell r="AX1547">
            <v>2.0000000000000018E-2</v>
          </cell>
          <cell r="AY1547">
            <v>2254.1602443361917</v>
          </cell>
          <cell r="AZ1547" t="str">
            <v>commission</v>
          </cell>
          <cell r="BA1547" t="str">
            <v>commissionEligible</v>
          </cell>
          <cell r="BB1547" t="str">
            <v>commissionSouth Africa</v>
          </cell>
          <cell r="BC1547" t="str">
            <v xml:space="preserve">commissionSouth Africa </v>
          </cell>
        </row>
        <row r="1548">
          <cell r="B1548">
            <v>20677</v>
          </cell>
          <cell r="C1548">
            <v>15764</v>
          </cell>
          <cell r="D1548">
            <v>212088</v>
          </cell>
          <cell r="E1548" t="str">
            <v>Daniel Umoru</v>
          </cell>
          <cell r="F1548" t="str">
            <v>Major Account Manager</v>
          </cell>
          <cell r="G1548" t="str">
            <v>Employee</v>
          </cell>
          <cell r="H1548" t="str">
            <v>EMEA Sales</v>
          </cell>
          <cell r="I1548" t="str">
            <v>NIGERIA</v>
          </cell>
          <cell r="J1548" t="str">
            <v>Nigeria</v>
          </cell>
          <cell r="K1548">
            <v>43803</v>
          </cell>
          <cell r="L1548" t="str">
            <v>EMEA</v>
          </cell>
          <cell r="M1548" t="str">
            <v>S53P</v>
          </cell>
          <cell r="N1548" t="str">
            <v>S</v>
          </cell>
          <cell r="O1548" t="str">
            <v>5</v>
          </cell>
          <cell r="P1548" t="str">
            <v>Regular</v>
          </cell>
          <cell r="R1548">
            <v>1</v>
          </cell>
          <cell r="U1548" t="str">
            <v>NGN</v>
          </cell>
          <cell r="V1548" t="str">
            <v>EMEA Sales</v>
          </cell>
          <cell r="W1548" t="str">
            <v>Bruno Darmon</v>
          </cell>
          <cell r="Y1548" t="str">
            <v>Eligible</v>
          </cell>
          <cell r="Z1548">
            <v>33000000</v>
          </cell>
          <cell r="AA1548">
            <v>86439.070754970438</v>
          </cell>
          <cell r="AB1548">
            <v>33000000</v>
          </cell>
          <cell r="AC1548">
            <v>86439.070754970438</v>
          </cell>
          <cell r="AD1548">
            <v>5</v>
          </cell>
          <cell r="AE1548" t="str">
            <v>S53</v>
          </cell>
          <cell r="AF1548">
            <v>26000000</v>
          </cell>
          <cell r="AG1548">
            <v>33000000</v>
          </cell>
          <cell r="AH1548">
            <v>1</v>
          </cell>
          <cell r="AI1548">
            <v>5</v>
          </cell>
          <cell r="AJ1548">
            <v>0</v>
          </cell>
          <cell r="AK1548">
            <v>33990000</v>
          </cell>
          <cell r="AL1548">
            <v>3.0000000000000027E-2</v>
          </cell>
          <cell r="AM1548">
            <v>89032.242877619559</v>
          </cell>
          <cell r="AN1548">
            <v>2593.1721226491209</v>
          </cell>
          <cell r="AO1548">
            <v>3.0000000000000027E-2</v>
          </cell>
          <cell r="AQ1548">
            <v>14250000</v>
          </cell>
          <cell r="AR1548">
            <v>50000000</v>
          </cell>
          <cell r="AS1548">
            <v>0.52</v>
          </cell>
          <cell r="AT1548">
            <v>1</v>
          </cell>
          <cell r="AU1548">
            <v>0</v>
          </cell>
          <cell r="AV1548">
            <v>33990000</v>
          </cell>
          <cell r="AW1548">
            <v>89032.242877619559</v>
          </cell>
          <cell r="AX1548">
            <v>3.0000000000000027E-2</v>
          </cell>
          <cell r="AY1548">
            <v>2593.1721226491209</v>
          </cell>
          <cell r="AZ1548" t="str">
            <v>commission</v>
          </cell>
          <cell r="BA1548" t="str">
            <v>commissionEligible</v>
          </cell>
          <cell r="BB1548" t="str">
            <v>commissionNigeria</v>
          </cell>
          <cell r="BC1548" t="str">
            <v xml:space="preserve">commissionNigeria </v>
          </cell>
        </row>
        <row r="1549">
          <cell r="B1549">
            <v>20977</v>
          </cell>
          <cell r="C1549">
            <v>16064</v>
          </cell>
          <cell r="D1549">
            <v>218394</v>
          </cell>
          <cell r="E1549" t="str">
            <v>Haseena Rassool</v>
          </cell>
          <cell r="F1549" t="str">
            <v>Channel Account Manager</v>
          </cell>
          <cell r="G1549" t="str">
            <v>Employee</v>
          </cell>
          <cell r="H1549" t="str">
            <v>EMEA Sales</v>
          </cell>
          <cell r="I1549" t="str">
            <v>SANDTON</v>
          </cell>
          <cell r="J1549" t="str">
            <v>South Africa</v>
          </cell>
          <cell r="K1549">
            <v>43862</v>
          </cell>
          <cell r="L1549" t="str">
            <v>EMEA</v>
          </cell>
          <cell r="M1549" t="str">
            <v>S41P</v>
          </cell>
          <cell r="N1549" t="str">
            <v>S</v>
          </cell>
          <cell r="O1549" t="str">
            <v>4</v>
          </cell>
          <cell r="P1549" t="str">
            <v>Regular</v>
          </cell>
          <cell r="R1549">
            <v>1</v>
          </cell>
          <cell r="U1549" t="str">
            <v>ZAR</v>
          </cell>
          <cell r="V1549" t="str">
            <v>EMEA Sales</v>
          </cell>
          <cell r="W1549" t="str">
            <v>Bruno Darmon</v>
          </cell>
          <cell r="Y1549" t="str">
            <v>Eligible</v>
          </cell>
          <cell r="Z1549">
            <v>1500000</v>
          </cell>
          <cell r="AA1549">
            <v>99448.246073655915</v>
          </cell>
          <cell r="AB1549">
            <v>1500000</v>
          </cell>
          <cell r="AC1549">
            <v>99448.246073655915</v>
          </cell>
          <cell r="AD1549">
            <v>3</v>
          </cell>
          <cell r="AE1549" t="str">
            <v>S41</v>
          </cell>
          <cell r="AF1549">
            <v>1100000</v>
          </cell>
          <cell r="AG1549">
            <v>1800000</v>
          </cell>
          <cell r="AH1549">
            <v>0.56999999999999995</v>
          </cell>
          <cell r="AI1549">
            <v>3</v>
          </cell>
          <cell r="AJ1549">
            <v>0</v>
          </cell>
          <cell r="AK1549">
            <v>1530000</v>
          </cell>
          <cell r="AL1549">
            <v>2.0000000000000018E-2</v>
          </cell>
          <cell r="AM1549">
            <v>101437.21099512903</v>
          </cell>
          <cell r="AN1549">
            <v>1988.964921473118</v>
          </cell>
          <cell r="AO1549">
            <v>-0.15000000000000002</v>
          </cell>
          <cell r="AQ1549">
            <v>372600</v>
          </cell>
          <cell r="AR1549">
            <v>3900000</v>
          </cell>
          <cell r="AS1549">
            <v>0.31</v>
          </cell>
          <cell r="AT1549">
            <v>1</v>
          </cell>
          <cell r="AU1549">
            <v>0</v>
          </cell>
          <cell r="AV1549">
            <v>1530000</v>
          </cell>
          <cell r="AW1549">
            <v>101437.21099512903</v>
          </cell>
          <cell r="AX1549">
            <v>2.0000000000000018E-2</v>
          </cell>
          <cell r="AY1549">
            <v>1988.964921473118</v>
          </cell>
          <cell r="AZ1549" t="str">
            <v>commission</v>
          </cell>
          <cell r="BA1549" t="str">
            <v>commissionEligible</v>
          </cell>
          <cell r="BB1549" t="str">
            <v>commissionSouth Africa</v>
          </cell>
          <cell r="BC1549" t="str">
            <v xml:space="preserve">commissionSouth Africa </v>
          </cell>
        </row>
        <row r="1550">
          <cell r="B1550">
            <v>18763</v>
          </cell>
          <cell r="C1550">
            <v>13807</v>
          </cell>
          <cell r="D1550">
            <v>169710</v>
          </cell>
          <cell r="E1550" t="str">
            <v>Joe Gaiku</v>
          </cell>
          <cell r="F1550" t="str">
            <v>Territory Account Manager</v>
          </cell>
          <cell r="G1550" t="str">
            <v>Employee</v>
          </cell>
          <cell r="H1550" t="str">
            <v>EMEA Sales</v>
          </cell>
          <cell r="I1550" t="str">
            <v>KENYA</v>
          </cell>
          <cell r="J1550" t="str">
            <v>Kenya</v>
          </cell>
          <cell r="K1550">
            <v>43394</v>
          </cell>
          <cell r="L1550" t="str">
            <v>EMEA</v>
          </cell>
          <cell r="M1550" t="str">
            <v>S61P</v>
          </cell>
          <cell r="N1550" t="str">
            <v>S</v>
          </cell>
          <cell r="O1550" t="str">
            <v>6</v>
          </cell>
          <cell r="P1550" t="str">
            <v>Regular</v>
          </cell>
          <cell r="R1550">
            <v>1</v>
          </cell>
          <cell r="U1550" t="str">
            <v>KES</v>
          </cell>
          <cell r="V1550" t="str">
            <v>EMEA Sales</v>
          </cell>
          <cell r="W1550" t="str">
            <v>Bruno Darmon</v>
          </cell>
          <cell r="Y1550" t="str">
            <v>Eligible</v>
          </cell>
          <cell r="Z1550">
            <v>5000000</v>
          </cell>
          <cell r="AA1550">
            <v>45418.320402622514</v>
          </cell>
          <cell r="AB1550">
            <v>5000000</v>
          </cell>
          <cell r="AC1550">
            <v>45418.320402622514</v>
          </cell>
          <cell r="AD1550">
            <v>3</v>
          </cell>
          <cell r="AE1550" t="str">
            <v>S61</v>
          </cell>
          <cell r="AF1550">
            <v>4000000</v>
          </cell>
          <cell r="AG1550">
            <v>7000000</v>
          </cell>
          <cell r="AH1550">
            <v>0.33</v>
          </cell>
          <cell r="AI1550">
            <v>2</v>
          </cell>
          <cell r="AJ1550">
            <v>0</v>
          </cell>
          <cell r="AK1550">
            <v>5150000</v>
          </cell>
          <cell r="AL1550">
            <v>3.0000000000000027E-2</v>
          </cell>
          <cell r="AM1550">
            <v>46780.870014701191</v>
          </cell>
          <cell r="AN1550">
            <v>1362.5496120786775</v>
          </cell>
          <cell r="AO1550">
            <v>-0.26428571428571423</v>
          </cell>
          <cell r="AQ1550">
            <v>4500000</v>
          </cell>
          <cell r="AR1550">
            <v>15000000</v>
          </cell>
          <cell r="AS1550">
            <v>0.04</v>
          </cell>
          <cell r="AT1550">
            <v>1</v>
          </cell>
          <cell r="AU1550">
            <v>0</v>
          </cell>
          <cell r="AV1550">
            <v>5150000</v>
          </cell>
          <cell r="AW1550">
            <v>46780.870014701191</v>
          </cell>
          <cell r="AX1550">
            <v>3.0000000000000027E-2</v>
          </cell>
          <cell r="AY1550">
            <v>1362.5496120786775</v>
          </cell>
          <cell r="AZ1550" t="str">
            <v>commission</v>
          </cell>
          <cell r="BA1550" t="str">
            <v>commissionEligible</v>
          </cell>
          <cell r="BB1550" t="str">
            <v>commissionKenya</v>
          </cell>
          <cell r="BC1550" t="str">
            <v xml:space="preserve">commissionKenya </v>
          </cell>
          <cell r="BH1550">
            <v>3</v>
          </cell>
        </row>
        <row r="1551">
          <cell r="B1551">
            <v>18788</v>
          </cell>
          <cell r="C1551">
            <v>13832</v>
          </cell>
          <cell r="D1551">
            <v>169492</v>
          </cell>
          <cell r="E1551" t="str">
            <v>Lebogang Mabasa</v>
          </cell>
          <cell r="F1551" t="str">
            <v>Territory Account Manager</v>
          </cell>
          <cell r="G1551" t="str">
            <v>Employee</v>
          </cell>
          <cell r="H1551" t="str">
            <v>EMEA Sales</v>
          </cell>
          <cell r="I1551" t="str">
            <v>SANDTON</v>
          </cell>
          <cell r="J1551" t="str">
            <v>South Africa</v>
          </cell>
          <cell r="K1551">
            <v>43394</v>
          </cell>
          <cell r="L1551" t="str">
            <v>EMEA</v>
          </cell>
          <cell r="M1551" t="str">
            <v>S51P</v>
          </cell>
          <cell r="N1551" t="str">
            <v>S</v>
          </cell>
          <cell r="O1551" t="str">
            <v>5</v>
          </cell>
          <cell r="P1551" t="str">
            <v>EL</v>
          </cell>
          <cell r="Q1551" t="str">
            <v>Sales 2018 South Africa</v>
          </cell>
          <cell r="R1551">
            <v>1</v>
          </cell>
          <cell r="U1551" t="str">
            <v>ZAR</v>
          </cell>
          <cell r="V1551" t="str">
            <v>EMEA Sales</v>
          </cell>
          <cell r="W1551" t="str">
            <v>Bruno Darmon</v>
          </cell>
          <cell r="Y1551" t="str">
            <v>Eligible</v>
          </cell>
          <cell r="Z1551">
            <v>550000</v>
          </cell>
          <cell r="AA1551">
            <v>36464.356893673837</v>
          </cell>
          <cell r="AB1551">
            <v>1000000</v>
          </cell>
          <cell r="AC1551">
            <v>66298.8307157706</v>
          </cell>
          <cell r="AD1551">
            <v>3</v>
          </cell>
          <cell r="AE1551" t="str">
            <v>S51</v>
          </cell>
          <cell r="AF1551">
            <v>750000</v>
          </cell>
          <cell r="AG1551">
            <v>1450000</v>
          </cell>
          <cell r="AH1551">
            <v>0</v>
          </cell>
          <cell r="AI1551">
            <v>1</v>
          </cell>
          <cell r="AJ1551">
            <v>850000</v>
          </cell>
          <cell r="AK1551">
            <v>850000</v>
          </cell>
          <cell r="AL1551">
            <v>-0.15000000000000002</v>
          </cell>
          <cell r="AM1551">
            <v>56354.006108405018</v>
          </cell>
          <cell r="AN1551">
            <v>0</v>
          </cell>
          <cell r="AO1551">
            <v>-0.41379310344827591</v>
          </cell>
          <cell r="AP1551" t="str">
            <v>EL</v>
          </cell>
          <cell r="AQ1551">
            <v>372600</v>
          </cell>
          <cell r="AR1551">
            <v>3900000</v>
          </cell>
          <cell r="AS1551">
            <v>0.17</v>
          </cell>
          <cell r="AT1551">
            <v>1</v>
          </cell>
          <cell r="AU1551">
            <v>0</v>
          </cell>
          <cell r="AV1551">
            <v>850000</v>
          </cell>
          <cell r="AW1551">
            <v>56354.006108405018</v>
          </cell>
          <cell r="AX1551">
            <v>-0.15000000000000002</v>
          </cell>
          <cell r="AY1551">
            <v>0</v>
          </cell>
          <cell r="AZ1551" t="str">
            <v>commission</v>
          </cell>
          <cell r="BA1551" t="str">
            <v>commissionEligible</v>
          </cell>
          <cell r="BB1551" t="str">
            <v>commissionSouth Africa</v>
          </cell>
          <cell r="BC1551" t="str">
            <v xml:space="preserve">commissionSouth Africa </v>
          </cell>
          <cell r="BH1551">
            <v>1</v>
          </cell>
        </row>
        <row r="1552">
          <cell r="B1552">
            <v>20822</v>
          </cell>
          <cell r="C1552">
            <v>15909</v>
          </cell>
          <cell r="D1552">
            <v>110001</v>
          </cell>
          <cell r="E1552" t="str">
            <v>Marla Mendes</v>
          </cell>
          <cell r="F1552" t="str">
            <v>Account Manager</v>
          </cell>
          <cell r="G1552" t="str">
            <v>Employee</v>
          </cell>
          <cell r="H1552" t="str">
            <v>EMEA Sales</v>
          </cell>
          <cell r="I1552" t="str">
            <v>SANDTON</v>
          </cell>
          <cell r="J1552" t="str">
            <v>South Africa</v>
          </cell>
          <cell r="K1552">
            <v>43822</v>
          </cell>
          <cell r="L1552" t="str">
            <v>EMEA</v>
          </cell>
          <cell r="M1552" t="str">
            <v>S43P</v>
          </cell>
          <cell r="N1552" t="str">
            <v>S</v>
          </cell>
          <cell r="O1552" t="str">
            <v>4</v>
          </cell>
          <cell r="P1552" t="str">
            <v>Regular</v>
          </cell>
          <cell r="R1552">
            <v>1</v>
          </cell>
          <cell r="U1552" t="str">
            <v>ZAR</v>
          </cell>
          <cell r="V1552" t="str">
            <v>EMEA Sales</v>
          </cell>
          <cell r="W1552" t="str">
            <v>Bruno Darmon</v>
          </cell>
          <cell r="Y1552" t="str">
            <v>Eligible</v>
          </cell>
          <cell r="Z1552">
            <v>1750000</v>
          </cell>
          <cell r="AA1552">
            <v>116022.95375259857</v>
          </cell>
          <cell r="AB1552">
            <v>1750000</v>
          </cell>
          <cell r="AC1552">
            <v>116022.95375259857</v>
          </cell>
          <cell r="AD1552">
            <v>3</v>
          </cell>
          <cell r="AE1552" t="str">
            <v>S43</v>
          </cell>
          <cell r="AF1552">
            <v>1300000</v>
          </cell>
          <cell r="AG1552">
            <v>2000000</v>
          </cell>
          <cell r="AH1552">
            <v>0.64</v>
          </cell>
          <cell r="AI1552">
            <v>3</v>
          </cell>
          <cell r="AJ1552">
            <v>0</v>
          </cell>
          <cell r="AK1552">
            <v>1785000</v>
          </cell>
          <cell r="AL1552">
            <v>2.0000000000000018E-2</v>
          </cell>
          <cell r="AM1552">
            <v>118343.41282765054</v>
          </cell>
          <cell r="AN1552">
            <v>2320.459075051971</v>
          </cell>
          <cell r="AO1552">
            <v>-0.10750000000000004</v>
          </cell>
          <cell r="AQ1552">
            <v>372600</v>
          </cell>
          <cell r="AR1552">
            <v>3900000</v>
          </cell>
          <cell r="AS1552">
            <v>0.39</v>
          </cell>
          <cell r="AT1552">
            <v>1</v>
          </cell>
          <cell r="AU1552">
            <v>0</v>
          </cell>
          <cell r="AV1552">
            <v>1785000</v>
          </cell>
          <cell r="AW1552">
            <v>118343.41282765054</v>
          </cell>
          <cell r="AX1552">
            <v>2.0000000000000018E-2</v>
          </cell>
          <cell r="AY1552">
            <v>2320.459075051971</v>
          </cell>
          <cell r="AZ1552" t="str">
            <v>commission</v>
          </cell>
          <cell r="BA1552" t="str">
            <v>commissionEligible</v>
          </cell>
          <cell r="BB1552" t="str">
            <v>commissionSouth Africa</v>
          </cell>
          <cell r="BC1552" t="str">
            <v xml:space="preserve">commissionSouth Africa </v>
          </cell>
        </row>
        <row r="1553">
          <cell r="B1553">
            <v>20258</v>
          </cell>
          <cell r="C1553">
            <v>15347</v>
          </cell>
          <cell r="D1553">
            <v>199498</v>
          </cell>
          <cell r="E1553" t="str">
            <v>Matthew Barker</v>
          </cell>
          <cell r="F1553" t="str">
            <v>Head of Channels</v>
          </cell>
          <cell r="G1553" t="str">
            <v>Employee</v>
          </cell>
          <cell r="H1553" t="str">
            <v>EMEA Sales</v>
          </cell>
          <cell r="I1553" t="str">
            <v>SANDTON</v>
          </cell>
          <cell r="J1553" t="str">
            <v>South Africa</v>
          </cell>
          <cell r="K1553">
            <v>43679</v>
          </cell>
          <cell r="L1553" t="str">
            <v>EMEA</v>
          </cell>
          <cell r="M1553" t="str">
            <v>S31M</v>
          </cell>
          <cell r="N1553" t="str">
            <v>S</v>
          </cell>
          <cell r="O1553" t="str">
            <v>3</v>
          </cell>
          <cell r="P1553" t="str">
            <v>Regular</v>
          </cell>
          <cell r="R1553">
            <v>1</v>
          </cell>
          <cell r="U1553" t="str">
            <v>ZAR</v>
          </cell>
          <cell r="V1553" t="str">
            <v>EMEA Sales</v>
          </cell>
          <cell r="W1553" t="str">
            <v>Bruno Darmon</v>
          </cell>
          <cell r="Y1553" t="str">
            <v>Eligible</v>
          </cell>
          <cell r="Z1553">
            <v>2500000</v>
          </cell>
          <cell r="AA1553">
            <v>165747.07678942653</v>
          </cell>
          <cell r="AB1553">
            <v>2500000</v>
          </cell>
          <cell r="AC1553">
            <v>165747.07678942653</v>
          </cell>
          <cell r="AD1553">
            <v>3</v>
          </cell>
          <cell r="AE1553" t="str">
            <v>S31</v>
          </cell>
          <cell r="AF1553">
            <v>1500000</v>
          </cell>
          <cell r="AG1553">
            <v>2900000</v>
          </cell>
          <cell r="AH1553">
            <v>0.71</v>
          </cell>
          <cell r="AI1553">
            <v>4</v>
          </cell>
          <cell r="AJ1553">
            <v>0</v>
          </cell>
          <cell r="AK1553">
            <v>2537499.9999999995</v>
          </cell>
          <cell r="AL1553">
            <v>1.4999999999999902E-2</v>
          </cell>
          <cell r="AM1553">
            <v>168233.28294126788</v>
          </cell>
          <cell r="AN1553">
            <v>2486.2061518413539</v>
          </cell>
          <cell r="AO1553">
            <v>-0.12500000000000011</v>
          </cell>
          <cell r="AQ1553">
            <v>372600</v>
          </cell>
          <cell r="AR1553">
            <v>3900000</v>
          </cell>
          <cell r="AS1553">
            <v>0.6</v>
          </cell>
          <cell r="AT1553">
            <v>1</v>
          </cell>
          <cell r="AU1553">
            <v>0</v>
          </cell>
          <cell r="AV1553">
            <v>2537499.9999999995</v>
          </cell>
          <cell r="AW1553">
            <v>168233.28294126788</v>
          </cell>
          <cell r="AX1553">
            <v>1.4999999999999902E-2</v>
          </cell>
          <cell r="AY1553">
            <v>2486.2061518413539</v>
          </cell>
          <cell r="AZ1553" t="str">
            <v>commission</v>
          </cell>
          <cell r="BA1553" t="str">
            <v>commissionEligible</v>
          </cell>
          <cell r="BB1553" t="str">
            <v>commissionSouth Africa</v>
          </cell>
          <cell r="BC1553" t="str">
            <v xml:space="preserve">commissionSouth Africa </v>
          </cell>
          <cell r="BH1553">
            <v>4</v>
          </cell>
        </row>
        <row r="1554">
          <cell r="B1554">
            <v>21548</v>
          </cell>
          <cell r="C1554">
            <v>16635</v>
          </cell>
          <cell r="D1554">
            <v>243761</v>
          </cell>
          <cell r="E1554" t="str">
            <v>Riaz Hamiid</v>
          </cell>
          <cell r="F1554" t="str">
            <v>Major Account Manager</v>
          </cell>
          <cell r="G1554" t="str">
            <v>Employee</v>
          </cell>
          <cell r="H1554" t="str">
            <v>EMEA Sales</v>
          </cell>
          <cell r="I1554" t="str">
            <v>SANDTON</v>
          </cell>
          <cell r="J1554" t="str">
            <v>South Africa</v>
          </cell>
          <cell r="K1554">
            <v>44105</v>
          </cell>
          <cell r="L1554" t="str">
            <v>EMEA</v>
          </cell>
          <cell r="M1554" t="str">
            <v>S43P</v>
          </cell>
          <cell r="N1554" t="str">
            <v>S</v>
          </cell>
          <cell r="O1554" t="str">
            <v>4</v>
          </cell>
          <cell r="P1554" t="str">
            <v>Regular</v>
          </cell>
          <cell r="U1554" t="str">
            <v>ZAR</v>
          </cell>
          <cell r="V1554" t="str">
            <v>EMEA Sales</v>
          </cell>
          <cell r="W1554" t="str">
            <v>Bruno Darmon</v>
          </cell>
          <cell r="Y1554" t="str">
            <v>Not Eligible - NH</v>
          </cell>
          <cell r="AA1554">
            <v>0</v>
          </cell>
          <cell r="AB1554">
            <v>1500000</v>
          </cell>
          <cell r="AC1554">
            <v>99448.246073655915</v>
          </cell>
          <cell r="AW1554">
            <v>99448.246073655915</v>
          </cell>
        </row>
        <row r="1555">
          <cell r="B1555">
            <v>21695</v>
          </cell>
          <cell r="C1555">
            <v>16782</v>
          </cell>
          <cell r="D1555">
            <v>243634</v>
          </cell>
          <cell r="E1555" t="str">
            <v>Samson Ihemekwele</v>
          </cell>
          <cell r="F1555" t="str">
            <v>Channel Account Manager</v>
          </cell>
          <cell r="G1555" t="str">
            <v>Employee</v>
          </cell>
          <cell r="H1555" t="str">
            <v>EMEA Sales</v>
          </cell>
          <cell r="I1555" t="str">
            <v>NIGERIA</v>
          </cell>
          <cell r="J1555" t="str">
            <v>Nigeria</v>
          </cell>
          <cell r="K1555">
            <v>44151</v>
          </cell>
          <cell r="L1555" t="str">
            <v>EMEA</v>
          </cell>
          <cell r="M1555" t="str">
            <v>S53P</v>
          </cell>
          <cell r="N1555" t="str">
            <v>S</v>
          </cell>
          <cell r="O1555" t="str">
            <v>5</v>
          </cell>
          <cell r="P1555" t="str">
            <v>Regular</v>
          </cell>
          <cell r="U1555" t="str">
            <v>NGN</v>
          </cell>
          <cell r="V1555" t="str">
            <v>EMEA Sales</v>
          </cell>
          <cell r="W1555" t="str">
            <v>Bruno Darmon</v>
          </cell>
          <cell r="Y1555" t="str">
            <v>Not Eligible - NH</v>
          </cell>
          <cell r="AA1555">
            <v>0</v>
          </cell>
          <cell r="AB1555">
            <v>25000000</v>
          </cell>
          <cell r="AC1555">
            <v>65484.144511341248</v>
          </cell>
          <cell r="AW1555">
            <v>65484.144511341248</v>
          </cell>
        </row>
        <row r="1556">
          <cell r="B1556">
            <v>21553</v>
          </cell>
          <cell r="C1556">
            <v>16640</v>
          </cell>
          <cell r="D1556">
            <v>243759</v>
          </cell>
          <cell r="E1556" t="str">
            <v>Shakeel Sharief</v>
          </cell>
          <cell r="F1556" t="str">
            <v>Major Account Manager</v>
          </cell>
          <cell r="G1556" t="str">
            <v>Employee</v>
          </cell>
          <cell r="H1556" t="str">
            <v>EMEA Sales</v>
          </cell>
          <cell r="I1556" t="str">
            <v>SANDTON</v>
          </cell>
          <cell r="J1556" t="str">
            <v>South Africa</v>
          </cell>
          <cell r="K1556">
            <v>44119</v>
          </cell>
          <cell r="L1556" t="str">
            <v>EMEA</v>
          </cell>
          <cell r="M1556" t="str">
            <v>S53P</v>
          </cell>
          <cell r="N1556" t="str">
            <v>S</v>
          </cell>
          <cell r="O1556" t="str">
            <v>5</v>
          </cell>
          <cell r="P1556" t="str">
            <v>Regular</v>
          </cell>
          <cell r="U1556" t="str">
            <v>ZAR</v>
          </cell>
          <cell r="V1556" t="str">
            <v>EMEA Sales</v>
          </cell>
          <cell r="W1556" t="str">
            <v>Bruno Darmon</v>
          </cell>
          <cell r="Y1556" t="str">
            <v>Not Eligible - NH</v>
          </cell>
          <cell r="AA1556">
            <v>0</v>
          </cell>
          <cell r="AB1556">
            <v>1500000</v>
          </cell>
          <cell r="AC1556">
            <v>99448.246073655915</v>
          </cell>
          <cell r="AW1556">
            <v>99448.246073655915</v>
          </cell>
        </row>
        <row r="1557">
          <cell r="B1557">
            <v>21755</v>
          </cell>
          <cell r="C1557">
            <v>16842</v>
          </cell>
          <cell r="D1557">
            <v>21755</v>
          </cell>
          <cell r="E1557" t="str">
            <v>Chibuzor Igwe</v>
          </cell>
          <cell r="F1557" t="str">
            <v>Major Account Manager</v>
          </cell>
          <cell r="G1557" t="str">
            <v>Employee</v>
          </cell>
          <cell r="H1557" t="str">
            <v>EMEA Sales</v>
          </cell>
          <cell r="I1557" t="str">
            <v>NIGERIA</v>
          </cell>
          <cell r="J1557" t="str">
            <v>Nigeria</v>
          </cell>
          <cell r="K1557">
            <v>44186</v>
          </cell>
          <cell r="L1557" t="str">
            <v>EMEA</v>
          </cell>
          <cell r="M1557" t="str">
            <v>S53P</v>
          </cell>
          <cell r="N1557" t="str">
            <v>S</v>
          </cell>
          <cell r="O1557" t="str">
            <v>5</v>
          </cell>
          <cell r="P1557" t="str">
            <v>Regular</v>
          </cell>
          <cell r="U1557" t="str">
            <v>NGN</v>
          </cell>
          <cell r="V1557" t="str">
            <v>EMEA Sales</v>
          </cell>
          <cell r="W1557" t="str">
            <v>Bruno Darmon</v>
          </cell>
          <cell r="Y1557" t="str">
            <v>Not Eligible - NH</v>
          </cell>
          <cell r="AA1557">
            <v>0</v>
          </cell>
          <cell r="AB1557">
            <v>15000000</v>
          </cell>
          <cell r="AC1557">
            <v>39290.486706804746</v>
          </cell>
          <cell r="AW1557">
            <v>39290.486706804746</v>
          </cell>
        </row>
        <row r="1558">
          <cell r="B1558">
            <v>19544</v>
          </cell>
          <cell r="C1558">
            <v>14602</v>
          </cell>
          <cell r="D1558">
            <v>176620</v>
          </cell>
          <cell r="E1558" t="str">
            <v>Andre Meyer</v>
          </cell>
          <cell r="F1558" t="str">
            <v>Channel Manager</v>
          </cell>
          <cell r="G1558" t="str">
            <v>Employee</v>
          </cell>
          <cell r="H1558" t="str">
            <v>EMEA Sales</v>
          </cell>
          <cell r="I1558" t="str">
            <v>MUNICH - HOME</v>
          </cell>
          <cell r="J1558" t="str">
            <v>Germany</v>
          </cell>
          <cell r="K1558">
            <v>43556</v>
          </cell>
          <cell r="L1558" t="str">
            <v>EMEA</v>
          </cell>
          <cell r="M1558" t="str">
            <v>S51P</v>
          </cell>
          <cell r="N1558" t="str">
            <v>S</v>
          </cell>
          <cell r="O1558" t="str">
            <v>5</v>
          </cell>
          <cell r="P1558" t="str">
            <v>Regular</v>
          </cell>
          <cell r="R1558">
            <v>1</v>
          </cell>
          <cell r="U1558" t="str">
            <v>EUR</v>
          </cell>
          <cell r="V1558" t="str">
            <v>EMEA Sales</v>
          </cell>
          <cell r="W1558" t="str">
            <v>Bruno Darmon</v>
          </cell>
          <cell r="Y1558" t="str">
            <v>Eligible</v>
          </cell>
          <cell r="Z1558">
            <v>135000</v>
          </cell>
          <cell r="AA1558">
            <v>164125.6545802358</v>
          </cell>
          <cell r="AB1558">
            <v>135000</v>
          </cell>
          <cell r="AC1558">
            <v>164125.6545802358</v>
          </cell>
          <cell r="AD1558">
            <v>3</v>
          </cell>
          <cell r="AE1558" t="str">
            <v>S51</v>
          </cell>
          <cell r="AF1558">
            <v>80000</v>
          </cell>
          <cell r="AG1558">
            <v>135000</v>
          </cell>
          <cell r="AH1558">
            <v>1</v>
          </cell>
          <cell r="AI1558">
            <v>5</v>
          </cell>
          <cell r="AJ1558">
            <v>0</v>
          </cell>
          <cell r="AK1558">
            <v>135000</v>
          </cell>
          <cell r="AL1558">
            <v>0</v>
          </cell>
          <cell r="AM1558">
            <v>164125.6545802358</v>
          </cell>
          <cell r="AN1558">
            <v>0</v>
          </cell>
          <cell r="AO1558">
            <v>0</v>
          </cell>
          <cell r="AP1558" t="str">
            <v>At the top of the range</v>
          </cell>
          <cell r="AQ1558">
            <v>58500</v>
          </cell>
          <cell r="AR1558">
            <v>390000</v>
          </cell>
          <cell r="AS1558">
            <v>0.23</v>
          </cell>
          <cell r="AT1558">
            <v>1</v>
          </cell>
          <cell r="AU1558">
            <v>0</v>
          </cell>
          <cell r="AV1558">
            <v>135000</v>
          </cell>
          <cell r="AW1558">
            <v>164125.6545802358</v>
          </cell>
          <cell r="AX1558">
            <v>0</v>
          </cell>
          <cell r="AY1558">
            <v>0</v>
          </cell>
          <cell r="AZ1558" t="str">
            <v>commission</v>
          </cell>
          <cell r="BA1558" t="str">
            <v>commissionEligible</v>
          </cell>
          <cell r="BB1558" t="str">
            <v>commissionGermany</v>
          </cell>
          <cell r="BC1558" t="str">
            <v xml:space="preserve">commissionGermany </v>
          </cell>
          <cell r="BH1558">
            <v>3</v>
          </cell>
        </row>
        <row r="1559">
          <cell r="B1559">
            <v>14671</v>
          </cell>
          <cell r="C1559">
            <v>9621</v>
          </cell>
          <cell r="D1559">
            <v>86475</v>
          </cell>
          <cell r="E1559" t="str">
            <v>Andreas Knof</v>
          </cell>
          <cell r="F1559" t="str">
            <v>Account Manager</v>
          </cell>
          <cell r="G1559" t="str">
            <v>Employee</v>
          </cell>
          <cell r="H1559" t="str">
            <v>EMEA Sales</v>
          </cell>
          <cell r="I1559" t="str">
            <v>MUNICH</v>
          </cell>
          <cell r="J1559" t="str">
            <v>Germany</v>
          </cell>
          <cell r="K1559">
            <v>42370</v>
          </cell>
          <cell r="L1559" t="str">
            <v>EMEA</v>
          </cell>
          <cell r="M1559" t="str">
            <v>S43P</v>
          </cell>
          <cell r="N1559" t="str">
            <v>S</v>
          </cell>
          <cell r="O1559" t="str">
            <v>4</v>
          </cell>
          <cell r="P1559" t="str">
            <v>Regular</v>
          </cell>
          <cell r="R1559">
            <v>1</v>
          </cell>
          <cell r="U1559" t="str">
            <v>EUR</v>
          </cell>
          <cell r="V1559" t="str">
            <v>EMEA Sales</v>
          </cell>
          <cell r="W1559" t="str">
            <v>Bruno Darmon</v>
          </cell>
          <cell r="Y1559" t="str">
            <v>Eligible</v>
          </cell>
          <cell r="Z1559">
            <v>155000</v>
          </cell>
          <cell r="AA1559">
            <v>188440.56636990036</v>
          </cell>
          <cell r="AB1559">
            <v>155000</v>
          </cell>
          <cell r="AC1559">
            <v>188440.56636990036</v>
          </cell>
          <cell r="AD1559">
            <v>5</v>
          </cell>
          <cell r="AE1559" t="str">
            <v>S43</v>
          </cell>
          <cell r="AF1559">
            <v>125000</v>
          </cell>
          <cell r="AG1559">
            <v>180000</v>
          </cell>
          <cell r="AH1559">
            <v>0.54</v>
          </cell>
          <cell r="AI1559">
            <v>3</v>
          </cell>
          <cell r="AJ1559">
            <v>0</v>
          </cell>
          <cell r="AK1559">
            <v>164300</v>
          </cell>
          <cell r="AL1559">
            <v>6.0000000000000053E-2</v>
          </cell>
          <cell r="AM1559">
            <v>199747.00035209439</v>
          </cell>
          <cell r="AN1559">
            <v>11306.433982194023</v>
          </cell>
          <cell r="AO1559">
            <v>-8.7222222222222201E-2</v>
          </cell>
          <cell r="AQ1559">
            <v>58500</v>
          </cell>
          <cell r="AR1559">
            <v>390000</v>
          </cell>
          <cell r="AS1559">
            <v>0.28999999999999998</v>
          </cell>
          <cell r="AT1559">
            <v>1</v>
          </cell>
          <cell r="AU1559">
            <v>0</v>
          </cell>
          <cell r="AV1559">
            <v>164300</v>
          </cell>
          <cell r="AW1559">
            <v>199747.00035209439</v>
          </cell>
          <cell r="AX1559">
            <v>6.0000000000000053E-2</v>
          </cell>
          <cell r="AY1559">
            <v>11306.433982194023</v>
          </cell>
          <cell r="AZ1559" t="str">
            <v>commission</v>
          </cell>
          <cell r="BA1559" t="str">
            <v>commissionEligible</v>
          </cell>
          <cell r="BB1559" t="str">
            <v>commissionGermany</v>
          </cell>
          <cell r="BC1559" t="str">
            <v xml:space="preserve">commissionGermany </v>
          </cell>
          <cell r="BH1559">
            <v>3</v>
          </cell>
        </row>
        <row r="1560">
          <cell r="B1560">
            <v>18782</v>
          </cell>
          <cell r="C1560">
            <v>13826</v>
          </cell>
          <cell r="D1560">
            <v>172577</v>
          </cell>
          <cell r="E1560" t="str">
            <v>Annette Seemann</v>
          </cell>
          <cell r="F1560" t="str">
            <v>Account Manager</v>
          </cell>
          <cell r="G1560" t="str">
            <v>Employee</v>
          </cell>
          <cell r="H1560" t="str">
            <v>EMEA Sales</v>
          </cell>
          <cell r="I1560" t="str">
            <v>MUNICH - HOME</v>
          </cell>
          <cell r="J1560" t="str">
            <v>Germany</v>
          </cell>
          <cell r="K1560">
            <v>43374</v>
          </cell>
          <cell r="L1560" t="str">
            <v>EMEA</v>
          </cell>
          <cell r="M1560" t="str">
            <v>S43P</v>
          </cell>
          <cell r="N1560" t="str">
            <v>S</v>
          </cell>
          <cell r="O1560" t="str">
            <v>4</v>
          </cell>
          <cell r="P1560" t="str">
            <v>Regular</v>
          </cell>
          <cell r="R1560">
            <v>1</v>
          </cell>
          <cell r="U1560" t="str">
            <v>EUR</v>
          </cell>
          <cell r="V1560" t="str">
            <v>EMEA Sales</v>
          </cell>
          <cell r="W1560" t="str">
            <v>Bruno Darmon</v>
          </cell>
          <cell r="Y1560" t="str">
            <v>Eligible</v>
          </cell>
          <cell r="Z1560">
            <v>94500</v>
          </cell>
          <cell r="AA1560">
            <v>114887.95820616506</v>
          </cell>
          <cell r="AB1560">
            <v>94500</v>
          </cell>
          <cell r="AC1560">
            <v>114887.95820616506</v>
          </cell>
          <cell r="AD1560">
            <v>5</v>
          </cell>
          <cell r="AE1560" t="str">
            <v>S43</v>
          </cell>
          <cell r="AF1560">
            <v>125000</v>
          </cell>
          <cell r="AG1560">
            <v>180000</v>
          </cell>
          <cell r="AH1560">
            <v>0</v>
          </cell>
          <cell r="AI1560">
            <v>1</v>
          </cell>
          <cell r="AJ1560">
            <v>0</v>
          </cell>
          <cell r="AK1560">
            <v>103005.00000000001</v>
          </cell>
          <cell r="AL1560">
            <v>9.000000000000008E-2</v>
          </cell>
          <cell r="AM1560">
            <v>125227.87444471993</v>
          </cell>
          <cell r="AN1560">
            <v>10339.91623855487</v>
          </cell>
          <cell r="AO1560">
            <v>-0.42774999999999996</v>
          </cell>
          <cell r="AQ1560">
            <v>58500</v>
          </cell>
          <cell r="AR1560">
            <v>390000</v>
          </cell>
          <cell r="AS1560">
            <v>0.1</v>
          </cell>
          <cell r="AT1560">
            <v>1</v>
          </cell>
          <cell r="AU1560">
            <v>0</v>
          </cell>
          <cell r="AV1560">
            <v>103005.00000000001</v>
          </cell>
          <cell r="AW1560">
            <v>125227.87444471993</v>
          </cell>
          <cell r="AX1560">
            <v>9.000000000000008E-2</v>
          </cell>
          <cell r="AY1560">
            <v>10339.91623855487</v>
          </cell>
          <cell r="AZ1560" t="str">
            <v>commission</v>
          </cell>
          <cell r="BA1560" t="str">
            <v>commissionEligible</v>
          </cell>
          <cell r="BB1560" t="str">
            <v>commissionGermany</v>
          </cell>
          <cell r="BC1560" t="str">
            <v xml:space="preserve">commissionGermany </v>
          </cell>
          <cell r="BH1560">
            <v>3</v>
          </cell>
        </row>
        <row r="1561">
          <cell r="B1561">
            <v>20824</v>
          </cell>
          <cell r="C1561">
            <v>15911</v>
          </cell>
          <cell r="D1561">
            <v>215310</v>
          </cell>
          <cell r="E1561" t="str">
            <v>Antonio Tomsic</v>
          </cell>
          <cell r="F1561" t="str">
            <v>Account Manager</v>
          </cell>
          <cell r="G1561" t="str">
            <v>Employee</v>
          </cell>
          <cell r="H1561" t="str">
            <v>EMEA Sales</v>
          </cell>
          <cell r="I1561" t="str">
            <v>VIENNA - HOME</v>
          </cell>
          <cell r="J1561" t="str">
            <v>Austria</v>
          </cell>
          <cell r="K1561">
            <v>43832</v>
          </cell>
          <cell r="L1561" t="str">
            <v>EMEA</v>
          </cell>
          <cell r="M1561" t="str">
            <v>S53P</v>
          </cell>
          <cell r="N1561" t="str">
            <v>S</v>
          </cell>
          <cell r="O1561" t="str">
            <v>5</v>
          </cell>
          <cell r="P1561" t="str">
            <v>Regular</v>
          </cell>
          <cell r="R1561">
            <v>1</v>
          </cell>
          <cell r="U1561" t="str">
            <v>EUR</v>
          </cell>
          <cell r="V1561" t="str">
            <v>EMEA Sales</v>
          </cell>
          <cell r="W1561" t="str">
            <v>Bruno Darmon</v>
          </cell>
          <cell r="Y1561" t="str">
            <v>Eligible</v>
          </cell>
          <cell r="Z1561">
            <v>120000</v>
          </cell>
          <cell r="AA1561">
            <v>145889.47073798737</v>
          </cell>
          <cell r="AB1561">
            <v>120000</v>
          </cell>
          <cell r="AC1561">
            <v>145889.47073798737</v>
          </cell>
          <cell r="AD1561">
            <v>3</v>
          </cell>
          <cell r="AE1561" t="str">
            <v>S53</v>
          </cell>
          <cell r="AF1561">
            <v>90000</v>
          </cell>
          <cell r="AG1561">
            <v>140000</v>
          </cell>
          <cell r="AH1561">
            <v>0.6</v>
          </cell>
          <cell r="AI1561">
            <v>3</v>
          </cell>
          <cell r="AJ1561">
            <v>0</v>
          </cell>
          <cell r="AK1561">
            <v>122400</v>
          </cell>
          <cell r="AL1561">
            <v>2.0000000000000018E-2</v>
          </cell>
          <cell r="AM1561">
            <v>148807.26015274713</v>
          </cell>
          <cell r="AN1561">
            <v>2917.7894147597544</v>
          </cell>
          <cell r="AO1561">
            <v>-0.12571428571428567</v>
          </cell>
          <cell r="AQ1561">
            <v>70000</v>
          </cell>
          <cell r="AR1561">
            <v>165000</v>
          </cell>
          <cell r="AS1561">
            <v>0.52</v>
          </cell>
          <cell r="AT1561">
            <v>1</v>
          </cell>
          <cell r="AU1561">
            <v>0</v>
          </cell>
          <cell r="AV1561">
            <v>122400</v>
          </cell>
          <cell r="AW1561">
            <v>148807.26015274713</v>
          </cell>
          <cell r="AX1561">
            <v>2.0000000000000018E-2</v>
          </cell>
          <cell r="AY1561">
            <v>2917.7894147597544</v>
          </cell>
          <cell r="AZ1561" t="str">
            <v>commission</v>
          </cell>
          <cell r="BA1561" t="str">
            <v>commissionEligible</v>
          </cell>
          <cell r="BB1561" t="str">
            <v>commissionAustria</v>
          </cell>
          <cell r="BC1561" t="str">
            <v xml:space="preserve">commissionAustria </v>
          </cell>
        </row>
        <row r="1562">
          <cell r="B1562">
            <v>19997</v>
          </cell>
          <cell r="C1562">
            <v>15089</v>
          </cell>
          <cell r="D1562">
            <v>192889</v>
          </cell>
          <cell r="E1562" t="str">
            <v>Bastian Majewski</v>
          </cell>
          <cell r="F1562" t="str">
            <v>Named Accounts Sales Manager</v>
          </cell>
          <cell r="G1562" t="str">
            <v>Employee</v>
          </cell>
          <cell r="H1562" t="str">
            <v>EMEA Sales</v>
          </cell>
          <cell r="I1562" t="str">
            <v>COLOGNE</v>
          </cell>
          <cell r="J1562" t="str">
            <v>Germany</v>
          </cell>
          <cell r="K1562">
            <v>43678</v>
          </cell>
          <cell r="L1562" t="str">
            <v>EMEA</v>
          </cell>
          <cell r="M1562" t="str">
            <v>S43M</v>
          </cell>
          <cell r="N1562" t="str">
            <v>S</v>
          </cell>
          <cell r="O1562" t="str">
            <v>4</v>
          </cell>
          <cell r="P1562" t="str">
            <v>Regular</v>
          </cell>
          <cell r="R1562">
            <v>1</v>
          </cell>
          <cell r="U1562" t="str">
            <v>EUR</v>
          </cell>
          <cell r="V1562" t="str">
            <v>EMEA Sales</v>
          </cell>
          <cell r="W1562" t="str">
            <v>Bruno Darmon</v>
          </cell>
          <cell r="Y1562" t="str">
            <v>Eligible</v>
          </cell>
          <cell r="Z1562">
            <v>174500</v>
          </cell>
          <cell r="AA1562">
            <v>212147.60536482331</v>
          </cell>
          <cell r="AB1562">
            <v>174500</v>
          </cell>
          <cell r="AC1562">
            <v>212147.60536482331</v>
          </cell>
          <cell r="AD1562">
            <v>4</v>
          </cell>
          <cell r="AE1562" t="str">
            <v>S43</v>
          </cell>
          <cell r="AF1562">
            <v>125000</v>
          </cell>
          <cell r="AG1562">
            <v>180000</v>
          </cell>
          <cell r="AH1562">
            <v>0.9</v>
          </cell>
          <cell r="AI1562">
            <v>5</v>
          </cell>
          <cell r="AJ1562">
            <v>0</v>
          </cell>
          <cell r="AK1562">
            <v>177990</v>
          </cell>
          <cell r="AL1562">
            <v>2.0000000000000018E-2</v>
          </cell>
          <cell r="AM1562">
            <v>216390.55747211978</v>
          </cell>
          <cell r="AN1562">
            <v>4242.9521072964708</v>
          </cell>
          <cell r="AO1562">
            <v>-1.1166666666666658E-2</v>
          </cell>
          <cell r="AQ1562">
            <v>58500</v>
          </cell>
          <cell r="AR1562">
            <v>390000</v>
          </cell>
          <cell r="AS1562">
            <v>0.34</v>
          </cell>
          <cell r="AT1562">
            <v>1</v>
          </cell>
          <cell r="AU1562">
            <v>0</v>
          </cell>
          <cell r="AV1562">
            <v>177990</v>
          </cell>
          <cell r="AW1562">
            <v>216390.55747211978</v>
          </cell>
          <cell r="AX1562">
            <v>2.0000000000000018E-2</v>
          </cell>
          <cell r="AY1562">
            <v>4242.9521072964708</v>
          </cell>
          <cell r="AZ1562" t="str">
            <v>commission</v>
          </cell>
          <cell r="BA1562" t="str">
            <v>commissionEligible</v>
          </cell>
          <cell r="BB1562" t="str">
            <v>commissionGermany</v>
          </cell>
          <cell r="BC1562" t="str">
            <v xml:space="preserve">commissionGermany </v>
          </cell>
          <cell r="BH1562">
            <v>3</v>
          </cell>
        </row>
        <row r="1563">
          <cell r="B1563">
            <v>10732</v>
          </cell>
          <cell r="C1563">
            <v>12129</v>
          </cell>
          <cell r="D1563">
            <v>2991</v>
          </cell>
          <cell r="E1563" t="str">
            <v>Benjamin Eraerts</v>
          </cell>
          <cell r="F1563" t="str">
            <v>Account Manager</v>
          </cell>
          <cell r="G1563" t="str">
            <v>Employee</v>
          </cell>
          <cell r="H1563" t="str">
            <v>EMEA Sales</v>
          </cell>
          <cell r="I1563" t="str">
            <v>MUNICH</v>
          </cell>
          <cell r="J1563" t="str">
            <v>Germany</v>
          </cell>
          <cell r="K1563">
            <v>41275</v>
          </cell>
          <cell r="L1563" t="str">
            <v>EMEA</v>
          </cell>
          <cell r="M1563" t="str">
            <v>S43P</v>
          </cell>
          <cell r="N1563" t="str">
            <v>S</v>
          </cell>
          <cell r="O1563" t="str">
            <v>4</v>
          </cell>
          <cell r="P1563" t="str">
            <v>Regular</v>
          </cell>
          <cell r="R1563">
            <v>1</v>
          </cell>
          <cell r="U1563" t="str">
            <v>EUR</v>
          </cell>
          <cell r="V1563" t="str">
            <v>EMEA Sales</v>
          </cell>
          <cell r="W1563" t="str">
            <v>Bruno Darmon</v>
          </cell>
          <cell r="Y1563" t="str">
            <v>Eligible</v>
          </cell>
          <cell r="Z1563">
            <v>102500</v>
          </cell>
          <cell r="AA1563">
            <v>124613.92292203089</v>
          </cell>
          <cell r="AB1563">
            <v>102500</v>
          </cell>
          <cell r="AC1563">
            <v>124613.92292203089</v>
          </cell>
          <cell r="AD1563">
            <v>3</v>
          </cell>
          <cell r="AE1563" t="str">
            <v>S43</v>
          </cell>
          <cell r="AF1563">
            <v>125000</v>
          </cell>
          <cell r="AG1563">
            <v>180000</v>
          </cell>
          <cell r="AH1563">
            <v>0</v>
          </cell>
          <cell r="AI1563">
            <v>1</v>
          </cell>
          <cell r="AJ1563">
            <v>0</v>
          </cell>
          <cell r="AK1563">
            <v>106600</v>
          </cell>
          <cell r="AL1563">
            <v>4.0000000000000036E-2</v>
          </cell>
          <cell r="AM1563">
            <v>129598.47983891211</v>
          </cell>
          <cell r="AN1563">
            <v>4984.5569168812217</v>
          </cell>
          <cell r="AO1563">
            <v>-0.40777777777777779</v>
          </cell>
          <cell r="AQ1563">
            <v>58500</v>
          </cell>
          <cell r="AR1563">
            <v>390000</v>
          </cell>
          <cell r="AS1563">
            <v>0.13</v>
          </cell>
          <cell r="AT1563">
            <v>1</v>
          </cell>
          <cell r="AU1563">
            <v>0</v>
          </cell>
          <cell r="AV1563">
            <v>106600</v>
          </cell>
          <cell r="AW1563">
            <v>129598.47983891211</v>
          </cell>
          <cell r="AX1563">
            <v>4.0000000000000036E-2</v>
          </cell>
          <cell r="AY1563">
            <v>4984.5569168812217</v>
          </cell>
          <cell r="AZ1563" t="str">
            <v>commission</v>
          </cell>
          <cell r="BA1563" t="str">
            <v>commissionEligible</v>
          </cell>
          <cell r="BB1563" t="str">
            <v>commissionGermany</v>
          </cell>
          <cell r="BC1563" t="str">
            <v xml:space="preserve">commissionGermany </v>
          </cell>
          <cell r="BH1563">
            <v>3</v>
          </cell>
        </row>
        <row r="1564">
          <cell r="B1564">
            <v>20813</v>
          </cell>
          <cell r="C1564">
            <v>15900</v>
          </cell>
          <cell r="D1564">
            <v>208602</v>
          </cell>
          <cell r="E1564" t="str">
            <v>Bernd Sebode</v>
          </cell>
          <cell r="F1564" t="str">
            <v>Head of Channels</v>
          </cell>
          <cell r="G1564" t="str">
            <v>Employee</v>
          </cell>
          <cell r="H1564" t="str">
            <v>EMEA Sales</v>
          </cell>
          <cell r="I1564" t="str">
            <v>MUNICH</v>
          </cell>
          <cell r="J1564" t="str">
            <v>Germany</v>
          </cell>
          <cell r="K1564">
            <v>43831</v>
          </cell>
          <cell r="L1564" t="str">
            <v>EMEA</v>
          </cell>
          <cell r="M1564" t="str">
            <v>S41M</v>
          </cell>
          <cell r="N1564" t="str">
            <v>S</v>
          </cell>
          <cell r="O1564" t="str">
            <v>4</v>
          </cell>
          <cell r="P1564" t="str">
            <v>Regular</v>
          </cell>
          <cell r="R1564">
            <v>1</v>
          </cell>
          <cell r="U1564" t="str">
            <v>EUR</v>
          </cell>
          <cell r="V1564" t="str">
            <v>EMEA Sales</v>
          </cell>
          <cell r="W1564" t="str">
            <v>Bruno Darmon</v>
          </cell>
          <cell r="Y1564" t="str">
            <v>Eligible</v>
          </cell>
          <cell r="Z1564">
            <v>175000</v>
          </cell>
          <cell r="AA1564">
            <v>212755.47815956493</v>
          </cell>
          <cell r="AB1564">
            <v>175000</v>
          </cell>
          <cell r="AC1564">
            <v>212755.47815956493</v>
          </cell>
          <cell r="AD1564">
            <v>3</v>
          </cell>
          <cell r="AE1564" t="str">
            <v>S41</v>
          </cell>
          <cell r="AF1564">
            <v>115000</v>
          </cell>
          <cell r="AG1564">
            <v>170000</v>
          </cell>
          <cell r="AH1564">
            <v>1</v>
          </cell>
          <cell r="AI1564">
            <v>5</v>
          </cell>
          <cell r="AJ1564">
            <v>0</v>
          </cell>
          <cell r="AK1564">
            <v>175000</v>
          </cell>
          <cell r="AL1564">
            <v>0</v>
          </cell>
          <cell r="AM1564">
            <v>212755.47815956493</v>
          </cell>
          <cell r="AN1564">
            <v>0</v>
          </cell>
          <cell r="AO1564">
            <v>2.9411764705882248E-2</v>
          </cell>
          <cell r="AP1564" t="str">
            <v>Above Range</v>
          </cell>
          <cell r="AQ1564">
            <v>58500</v>
          </cell>
          <cell r="AR1564">
            <v>390000</v>
          </cell>
          <cell r="AS1564">
            <v>0.35</v>
          </cell>
          <cell r="AT1564">
            <v>1</v>
          </cell>
          <cell r="AU1564">
            <v>0</v>
          </cell>
          <cell r="AV1564">
            <v>175000</v>
          </cell>
          <cell r="AW1564">
            <v>212755.47815956493</v>
          </cell>
          <cell r="AX1564">
            <v>0</v>
          </cell>
          <cell r="AY1564">
            <v>0</v>
          </cell>
          <cell r="AZ1564" t="str">
            <v>commission</v>
          </cell>
          <cell r="BA1564" t="str">
            <v>commissionEligible</v>
          </cell>
          <cell r="BB1564" t="str">
            <v>commissionGermany</v>
          </cell>
          <cell r="BC1564" t="str">
            <v xml:space="preserve">commissionGermany </v>
          </cell>
          <cell r="BH1564">
            <v>3</v>
          </cell>
        </row>
        <row r="1565">
          <cell r="B1565">
            <v>21355</v>
          </cell>
          <cell r="C1565">
            <v>16442</v>
          </cell>
          <cell r="D1565">
            <v>233454</v>
          </cell>
          <cell r="E1565" t="str">
            <v>Chiara Steiner</v>
          </cell>
          <cell r="F1565" t="str">
            <v>Account Manager</v>
          </cell>
          <cell r="G1565" t="str">
            <v>Employee</v>
          </cell>
          <cell r="H1565" t="str">
            <v>EMEA Sales</v>
          </cell>
          <cell r="I1565" t="str">
            <v>ZURICH</v>
          </cell>
          <cell r="J1565" t="str">
            <v>Switzerland</v>
          </cell>
          <cell r="K1565">
            <v>43983</v>
          </cell>
          <cell r="L1565" t="str">
            <v>EMEA</v>
          </cell>
          <cell r="M1565" t="str">
            <v>S53P</v>
          </cell>
          <cell r="N1565" t="str">
            <v>S</v>
          </cell>
          <cell r="O1565" t="str">
            <v>5</v>
          </cell>
          <cell r="P1565" t="str">
            <v>Regular</v>
          </cell>
          <cell r="R1565">
            <v>1</v>
          </cell>
          <cell r="U1565" t="str">
            <v>CHF</v>
          </cell>
          <cell r="V1565" t="str">
            <v>EMEA Sales</v>
          </cell>
          <cell r="W1565" t="str">
            <v>Bruno Darmon</v>
          </cell>
          <cell r="Y1565" t="str">
            <v>Eligible</v>
          </cell>
          <cell r="Z1565">
            <v>130000</v>
          </cell>
          <cell r="AA1565">
            <v>146656.81534932819</v>
          </cell>
          <cell r="AB1565">
            <v>130000</v>
          </cell>
          <cell r="AC1565">
            <v>146656.81534932819</v>
          </cell>
          <cell r="AD1565">
            <v>3</v>
          </cell>
          <cell r="AE1565" t="str">
            <v>S53</v>
          </cell>
          <cell r="AF1565">
            <v>125000</v>
          </cell>
          <cell r="AG1565">
            <v>200000</v>
          </cell>
          <cell r="AH1565">
            <v>0.06</v>
          </cell>
          <cell r="AI1565">
            <v>1</v>
          </cell>
          <cell r="AJ1565">
            <v>0</v>
          </cell>
          <cell r="AK1565">
            <v>135200</v>
          </cell>
          <cell r="AL1565">
            <v>4.0000000000000036E-2</v>
          </cell>
          <cell r="AM1565">
            <v>152523.08796330134</v>
          </cell>
          <cell r="AN1565">
            <v>5866.2726139731531</v>
          </cell>
          <cell r="AO1565">
            <v>-0.32399999999999995</v>
          </cell>
          <cell r="AQ1565">
            <v>99300</v>
          </cell>
          <cell r="AR1565">
            <v>380000</v>
          </cell>
          <cell r="AS1565">
            <v>0.1</v>
          </cell>
          <cell r="AT1565">
            <v>1</v>
          </cell>
          <cell r="AU1565">
            <v>0</v>
          </cell>
          <cell r="AV1565">
            <v>135200</v>
          </cell>
          <cell r="AW1565">
            <v>152523.08796330134</v>
          </cell>
          <cell r="AX1565">
            <v>4.0000000000000036E-2</v>
          </cell>
          <cell r="AY1565">
            <v>5866.2726139731531</v>
          </cell>
          <cell r="AZ1565" t="str">
            <v>commission</v>
          </cell>
          <cell r="BA1565" t="str">
            <v>commissionEligible</v>
          </cell>
          <cell r="BB1565" t="str">
            <v>commissionSwitzerland</v>
          </cell>
          <cell r="BC1565" t="str">
            <v xml:space="preserve">commissionSwitzerland </v>
          </cell>
        </row>
        <row r="1566">
          <cell r="B1566">
            <v>19099</v>
          </cell>
          <cell r="C1566">
            <v>14157</v>
          </cell>
          <cell r="D1566">
            <v>166799</v>
          </cell>
          <cell r="E1566" t="str">
            <v>Christian Teich</v>
          </cell>
          <cell r="F1566" t="str">
            <v>Channel Manager</v>
          </cell>
          <cell r="G1566" t="str">
            <v>Employee</v>
          </cell>
          <cell r="H1566" t="str">
            <v>EMEA Sales</v>
          </cell>
          <cell r="I1566" t="str">
            <v>MUNICH</v>
          </cell>
          <cell r="J1566" t="str">
            <v>Germany</v>
          </cell>
          <cell r="K1566">
            <v>43435</v>
          </cell>
          <cell r="L1566" t="str">
            <v>EMEA</v>
          </cell>
          <cell r="M1566" t="str">
            <v>S43P</v>
          </cell>
          <cell r="N1566" t="str">
            <v>S</v>
          </cell>
          <cell r="O1566" t="str">
            <v>4</v>
          </cell>
          <cell r="P1566" t="str">
            <v>Regular</v>
          </cell>
          <cell r="R1566">
            <v>1</v>
          </cell>
          <cell r="U1566" t="str">
            <v>EUR</v>
          </cell>
          <cell r="V1566" t="str">
            <v>EMEA Sales</v>
          </cell>
          <cell r="W1566" t="str">
            <v>Bruno Darmon</v>
          </cell>
          <cell r="Y1566" t="str">
            <v>Eligible</v>
          </cell>
          <cell r="Z1566">
            <v>145000</v>
          </cell>
          <cell r="AA1566">
            <v>176283.11047506807</v>
          </cell>
          <cell r="AB1566">
            <v>145000</v>
          </cell>
          <cell r="AC1566">
            <v>176283.11047506807</v>
          </cell>
          <cell r="AD1566">
            <v>3</v>
          </cell>
          <cell r="AE1566" t="str">
            <v>S43</v>
          </cell>
          <cell r="AF1566">
            <v>125000</v>
          </cell>
          <cell r="AG1566">
            <v>180000</v>
          </cell>
          <cell r="AH1566">
            <v>0.36</v>
          </cell>
          <cell r="AI1566">
            <v>2</v>
          </cell>
          <cell r="AJ1566">
            <v>0</v>
          </cell>
          <cell r="AK1566">
            <v>149350</v>
          </cell>
          <cell r="AL1566">
            <v>3.0000000000000027E-2</v>
          </cell>
          <cell r="AM1566">
            <v>181571.60378932013</v>
          </cell>
          <cell r="AN1566">
            <v>5288.4933142520604</v>
          </cell>
          <cell r="AO1566">
            <v>-0.17027777777777775</v>
          </cell>
          <cell r="AQ1566">
            <v>58500</v>
          </cell>
          <cell r="AR1566">
            <v>390000</v>
          </cell>
          <cell r="AS1566">
            <v>0.26</v>
          </cell>
          <cell r="AT1566">
            <v>1</v>
          </cell>
          <cell r="AU1566">
            <v>0</v>
          </cell>
          <cell r="AV1566">
            <v>149350</v>
          </cell>
          <cell r="AW1566">
            <v>181571.60378932013</v>
          </cell>
          <cell r="AX1566">
            <v>3.0000000000000027E-2</v>
          </cell>
          <cell r="AY1566">
            <v>5288.4933142520604</v>
          </cell>
          <cell r="AZ1566" t="str">
            <v>commission</v>
          </cell>
          <cell r="BA1566" t="str">
            <v>commissionEligible</v>
          </cell>
          <cell r="BB1566" t="str">
            <v>commissionGermany</v>
          </cell>
          <cell r="BC1566" t="str">
            <v xml:space="preserve">commissionGermany </v>
          </cell>
          <cell r="BH1566">
            <v>3</v>
          </cell>
        </row>
        <row r="1567">
          <cell r="B1567">
            <v>10134</v>
          </cell>
          <cell r="C1567">
            <v>30121</v>
          </cell>
          <cell r="E1567" t="str">
            <v>Christian Winterholler</v>
          </cell>
          <cell r="F1567" t="str">
            <v>Account Manager</v>
          </cell>
          <cell r="G1567" t="str">
            <v>Employee</v>
          </cell>
          <cell r="H1567" t="str">
            <v>EMEA Sales</v>
          </cell>
          <cell r="I1567" t="str">
            <v>MUNICH</v>
          </cell>
          <cell r="J1567" t="str">
            <v>Germany</v>
          </cell>
          <cell r="K1567">
            <v>41061</v>
          </cell>
          <cell r="L1567" t="str">
            <v>EMEA</v>
          </cell>
          <cell r="M1567" t="str">
            <v>S43P</v>
          </cell>
          <cell r="N1567" t="str">
            <v>S</v>
          </cell>
          <cell r="O1567" t="str">
            <v>4</v>
          </cell>
          <cell r="P1567" t="str">
            <v>Regular</v>
          </cell>
          <cell r="R1567">
            <v>1</v>
          </cell>
          <cell r="U1567" t="str">
            <v>EUR</v>
          </cell>
          <cell r="V1567" t="str">
            <v>EMEA Sales</v>
          </cell>
          <cell r="W1567" t="str">
            <v>Bruno Darmon</v>
          </cell>
          <cell r="Y1567" t="str">
            <v>Eligible</v>
          </cell>
          <cell r="Z1567">
            <v>107000</v>
          </cell>
          <cell r="AA1567">
            <v>130084.77807470541</v>
          </cell>
          <cell r="AB1567">
            <v>107000</v>
          </cell>
          <cell r="AC1567">
            <v>130084.77807470541</v>
          </cell>
          <cell r="AD1567">
            <v>4</v>
          </cell>
          <cell r="AE1567" t="str">
            <v>S43</v>
          </cell>
          <cell r="AF1567">
            <v>125000</v>
          </cell>
          <cell r="AG1567">
            <v>180000</v>
          </cell>
          <cell r="AH1567">
            <v>0</v>
          </cell>
          <cell r="AI1567">
            <v>1</v>
          </cell>
          <cell r="AJ1567">
            <v>0</v>
          </cell>
          <cell r="AK1567">
            <v>113420</v>
          </cell>
          <cell r="AL1567">
            <v>6.0000000000000053E-2</v>
          </cell>
          <cell r="AM1567">
            <v>137889.86475918774</v>
          </cell>
          <cell r="AN1567">
            <v>7805.0866844823322</v>
          </cell>
          <cell r="AO1567">
            <v>-0.36988888888888893</v>
          </cell>
          <cell r="AQ1567">
            <v>58500</v>
          </cell>
          <cell r="AR1567">
            <v>390000</v>
          </cell>
          <cell r="AS1567">
            <v>0.14000000000000001</v>
          </cell>
          <cell r="AT1567">
            <v>1</v>
          </cell>
          <cell r="AU1567">
            <v>0</v>
          </cell>
          <cell r="AV1567">
            <v>113420</v>
          </cell>
          <cell r="AW1567">
            <v>137889.86475918774</v>
          </cell>
          <cell r="AX1567">
            <v>6.0000000000000053E-2</v>
          </cell>
          <cell r="AY1567">
            <v>7805.0866844823322</v>
          </cell>
          <cell r="AZ1567" t="str">
            <v>commission</v>
          </cell>
          <cell r="BA1567" t="str">
            <v>commissionEligible</v>
          </cell>
          <cell r="BB1567" t="str">
            <v>commissionGermany</v>
          </cell>
          <cell r="BC1567" t="str">
            <v xml:space="preserve">commissionGermany </v>
          </cell>
          <cell r="BH1567">
            <v>3</v>
          </cell>
        </row>
        <row r="1568">
          <cell r="B1568">
            <v>18799</v>
          </cell>
          <cell r="C1568">
            <v>13843</v>
          </cell>
          <cell r="D1568">
            <v>168910</v>
          </cell>
          <cell r="E1568" t="str">
            <v>Denis Matosevic</v>
          </cell>
          <cell r="F1568" t="str">
            <v>Territory Account Manager</v>
          </cell>
          <cell r="G1568" t="str">
            <v>Employee</v>
          </cell>
          <cell r="H1568" t="str">
            <v>EMEA Sales</v>
          </cell>
          <cell r="I1568" t="str">
            <v>ZURICH</v>
          </cell>
          <cell r="J1568" t="str">
            <v>Switzerland</v>
          </cell>
          <cell r="K1568">
            <v>43394</v>
          </cell>
          <cell r="L1568" t="str">
            <v>EMEA</v>
          </cell>
          <cell r="M1568" t="str">
            <v>S53P</v>
          </cell>
          <cell r="N1568" t="str">
            <v>S</v>
          </cell>
          <cell r="O1568" t="str">
            <v>5</v>
          </cell>
          <cell r="P1568" t="str">
            <v>EL</v>
          </cell>
          <cell r="Q1568" t="str">
            <v>Sales 2018 Switzerland</v>
          </cell>
          <cell r="R1568">
            <v>1</v>
          </cell>
          <cell r="U1568" t="str">
            <v>CHF</v>
          </cell>
          <cell r="V1568" t="str">
            <v>EMEA Sales</v>
          </cell>
          <cell r="W1568" t="str">
            <v>Bruno Darmon</v>
          </cell>
          <cell r="Y1568" t="str">
            <v>Eligible</v>
          </cell>
          <cell r="Z1568">
            <v>135000</v>
          </cell>
          <cell r="AA1568">
            <v>152297.46209353313</v>
          </cell>
          <cell r="AB1568">
            <v>135000</v>
          </cell>
          <cell r="AC1568">
            <v>152297.46209353313</v>
          </cell>
          <cell r="AD1568">
            <v>3</v>
          </cell>
          <cell r="AE1568" t="str">
            <v>S53</v>
          </cell>
          <cell r="AF1568">
            <v>125000</v>
          </cell>
          <cell r="AG1568">
            <v>200000</v>
          </cell>
          <cell r="AH1568">
            <v>0.13</v>
          </cell>
          <cell r="AI1568">
            <v>1</v>
          </cell>
          <cell r="AJ1568">
            <v>170000</v>
          </cell>
          <cell r="AK1568">
            <v>170000</v>
          </cell>
          <cell r="AL1568">
            <v>0.2592592592592593</v>
          </cell>
          <cell r="AM1568">
            <v>191781.98930296765</v>
          </cell>
          <cell r="AN1568">
            <v>39484.527209434513</v>
          </cell>
          <cell r="AO1568">
            <v>-0.15000000000000002</v>
          </cell>
          <cell r="AP1568" t="str">
            <v>EL</v>
          </cell>
          <cell r="AQ1568">
            <v>99300</v>
          </cell>
          <cell r="AR1568">
            <v>380000</v>
          </cell>
          <cell r="AS1568">
            <v>0.12</v>
          </cell>
          <cell r="AT1568">
            <v>1</v>
          </cell>
          <cell r="AU1568">
            <v>0</v>
          </cell>
          <cell r="AV1568">
            <v>170000</v>
          </cell>
          <cell r="AW1568">
            <v>191781.98930296765</v>
          </cell>
          <cell r="AX1568">
            <v>0.2592592592592593</v>
          </cell>
          <cell r="AY1568">
            <v>39484.527209434513</v>
          </cell>
          <cell r="AZ1568" t="str">
            <v>commission</v>
          </cell>
          <cell r="BA1568" t="str">
            <v>commissionEligible</v>
          </cell>
          <cell r="BB1568" t="str">
            <v>commissionSwitzerland</v>
          </cell>
          <cell r="BC1568" t="str">
            <v xml:space="preserve">commissionSwitzerland </v>
          </cell>
          <cell r="BH1568">
            <v>3</v>
          </cell>
        </row>
        <row r="1569">
          <cell r="B1569">
            <v>13461</v>
          </cell>
          <cell r="C1569">
            <v>8478</v>
          </cell>
          <cell r="D1569">
            <v>62672</v>
          </cell>
          <cell r="E1569" t="str">
            <v>Egon Winter</v>
          </cell>
          <cell r="F1569" t="str">
            <v>Team Leader Industry</v>
          </cell>
          <cell r="G1569" t="str">
            <v>Employee</v>
          </cell>
          <cell r="H1569" t="str">
            <v>EMEA Sales</v>
          </cell>
          <cell r="I1569" t="str">
            <v>MUNICH - HOME</v>
          </cell>
          <cell r="J1569" t="str">
            <v>Germany</v>
          </cell>
          <cell r="K1569">
            <v>42109</v>
          </cell>
          <cell r="L1569" t="str">
            <v>EMEA</v>
          </cell>
          <cell r="M1569" t="str">
            <v>S43M</v>
          </cell>
          <cell r="N1569" t="str">
            <v>S</v>
          </cell>
          <cell r="O1569" t="str">
            <v>4</v>
          </cell>
          <cell r="P1569" t="str">
            <v>Regular</v>
          </cell>
          <cell r="R1569">
            <v>1</v>
          </cell>
          <cell r="U1569" t="str">
            <v>EUR</v>
          </cell>
          <cell r="V1569" t="str">
            <v>EMEA Sales</v>
          </cell>
          <cell r="W1569" t="str">
            <v>Bruno Darmon</v>
          </cell>
          <cell r="Y1569" t="str">
            <v>Eligible</v>
          </cell>
          <cell r="Z1569">
            <v>164500</v>
          </cell>
          <cell r="AA1569">
            <v>199990.14946999104</v>
          </cell>
          <cell r="AB1569">
            <v>164500</v>
          </cell>
          <cell r="AC1569">
            <v>199990.14946999104</v>
          </cell>
          <cell r="AD1569">
            <v>5</v>
          </cell>
          <cell r="AE1569" t="str">
            <v>S43</v>
          </cell>
          <cell r="AF1569">
            <v>125000</v>
          </cell>
          <cell r="AG1569">
            <v>180000</v>
          </cell>
          <cell r="AH1569">
            <v>0.71</v>
          </cell>
          <cell r="AI1569">
            <v>4</v>
          </cell>
          <cell r="AJ1569">
            <v>0</v>
          </cell>
          <cell r="AK1569">
            <v>171080</v>
          </cell>
          <cell r="AL1569">
            <v>4.0000000000000036E-2</v>
          </cell>
          <cell r="AM1569">
            <v>207989.75544879067</v>
          </cell>
          <cell r="AN1569">
            <v>7999.6059787996346</v>
          </cell>
          <cell r="AO1569">
            <v>-4.9555555555555575E-2</v>
          </cell>
          <cell r="AQ1569">
            <v>58500</v>
          </cell>
          <cell r="AR1569">
            <v>390000</v>
          </cell>
          <cell r="AS1569">
            <v>0.31</v>
          </cell>
          <cell r="AT1569">
            <v>1</v>
          </cell>
          <cell r="AU1569">
            <v>0</v>
          </cell>
          <cell r="AV1569">
            <v>171080</v>
          </cell>
          <cell r="AW1569">
            <v>207989.75544879067</v>
          </cell>
          <cell r="AX1569">
            <v>4.0000000000000036E-2</v>
          </cell>
          <cell r="AY1569">
            <v>7999.6059787996346</v>
          </cell>
          <cell r="AZ1569" t="str">
            <v>commission</v>
          </cell>
          <cell r="BA1569" t="str">
            <v>commissionEligible</v>
          </cell>
          <cell r="BB1569" t="str">
            <v>commissionGermany</v>
          </cell>
          <cell r="BC1569" t="str">
            <v xml:space="preserve">commissionGermany </v>
          </cell>
          <cell r="BH1569">
            <v>3</v>
          </cell>
        </row>
        <row r="1570">
          <cell r="B1570">
            <v>6415</v>
          </cell>
          <cell r="C1570">
            <v>30075</v>
          </cell>
          <cell r="E1570" t="str">
            <v>Elke Leichtnam</v>
          </cell>
          <cell r="F1570" t="str">
            <v>Account Manager</v>
          </cell>
          <cell r="G1570" t="str">
            <v>Employee</v>
          </cell>
          <cell r="H1570" t="str">
            <v>EMEA Sales</v>
          </cell>
          <cell r="I1570" t="str">
            <v>COLOGNE</v>
          </cell>
          <cell r="J1570" t="str">
            <v>Germany</v>
          </cell>
          <cell r="K1570">
            <v>38443</v>
          </cell>
          <cell r="L1570" t="str">
            <v>EMEA</v>
          </cell>
          <cell r="M1570" t="str">
            <v>S43P</v>
          </cell>
          <cell r="N1570" t="str">
            <v>S</v>
          </cell>
          <cell r="O1570" t="str">
            <v>4</v>
          </cell>
          <cell r="P1570" t="str">
            <v>Regular</v>
          </cell>
          <cell r="R1570">
            <v>1</v>
          </cell>
          <cell r="U1570" t="str">
            <v>EUR</v>
          </cell>
          <cell r="V1570" t="str">
            <v>EMEA Sales</v>
          </cell>
          <cell r="W1570" t="str">
            <v>Bruno Darmon</v>
          </cell>
          <cell r="Y1570" t="str">
            <v>Eligible</v>
          </cell>
          <cell r="Z1570">
            <v>149500</v>
          </cell>
          <cell r="AA1570">
            <v>181753.96562774261</v>
          </cell>
          <cell r="AB1570">
            <v>149500</v>
          </cell>
          <cell r="AC1570">
            <v>181753.96562774261</v>
          </cell>
          <cell r="AD1570">
            <v>4</v>
          </cell>
          <cell r="AE1570" t="str">
            <v>S43</v>
          </cell>
          <cell r="AF1570">
            <v>125000</v>
          </cell>
          <cell r="AG1570">
            <v>180000</v>
          </cell>
          <cell r="AH1570">
            <v>0.44</v>
          </cell>
          <cell r="AI1570">
            <v>2</v>
          </cell>
          <cell r="AJ1570">
            <v>0</v>
          </cell>
          <cell r="AK1570">
            <v>156975</v>
          </cell>
          <cell r="AL1570">
            <v>5.0000000000000044E-2</v>
          </cell>
          <cell r="AM1570">
            <v>190841.66390912974</v>
          </cell>
          <cell r="AN1570">
            <v>9087.6982813871291</v>
          </cell>
          <cell r="AO1570">
            <v>-0.12791666666666668</v>
          </cell>
          <cell r="AQ1570">
            <v>58500</v>
          </cell>
          <cell r="AR1570">
            <v>390000</v>
          </cell>
          <cell r="AS1570">
            <v>0.27</v>
          </cell>
          <cell r="AT1570">
            <v>1</v>
          </cell>
          <cell r="AU1570">
            <v>0</v>
          </cell>
          <cell r="AV1570">
            <v>156975</v>
          </cell>
          <cell r="AW1570">
            <v>190841.66390912974</v>
          </cell>
          <cell r="AX1570">
            <v>5.0000000000000044E-2</v>
          </cell>
          <cell r="AY1570">
            <v>9087.6982813871291</v>
          </cell>
          <cell r="AZ1570" t="str">
            <v>commission</v>
          </cell>
          <cell r="BA1570" t="str">
            <v>commissionEligible</v>
          </cell>
          <cell r="BB1570" t="str">
            <v>commissionGermany</v>
          </cell>
          <cell r="BC1570" t="str">
            <v xml:space="preserve">commissionGermany </v>
          </cell>
          <cell r="BH1570">
            <v>3</v>
          </cell>
        </row>
        <row r="1571">
          <cell r="B1571">
            <v>15993</v>
          </cell>
          <cell r="C1571">
            <v>10944</v>
          </cell>
          <cell r="D1571">
            <v>109986</v>
          </cell>
          <cell r="E1571" t="str">
            <v>Georg Pinsolitsch</v>
          </cell>
          <cell r="F1571" t="str">
            <v>Channel Manager</v>
          </cell>
          <cell r="G1571" t="str">
            <v>Employee</v>
          </cell>
          <cell r="H1571" t="str">
            <v>EMEA Sales</v>
          </cell>
          <cell r="I1571" t="str">
            <v>VIENNA</v>
          </cell>
          <cell r="J1571" t="str">
            <v>Austria</v>
          </cell>
          <cell r="K1571">
            <v>42795</v>
          </cell>
          <cell r="L1571" t="str">
            <v>EMEA</v>
          </cell>
          <cell r="M1571" t="str">
            <v>S51P</v>
          </cell>
          <cell r="N1571" t="str">
            <v>S</v>
          </cell>
          <cell r="O1571" t="str">
            <v>5</v>
          </cell>
          <cell r="P1571" t="str">
            <v>Regular</v>
          </cell>
          <cell r="R1571">
            <v>1</v>
          </cell>
          <cell r="U1571" t="str">
            <v>EUR</v>
          </cell>
          <cell r="V1571" t="str">
            <v>EMEA Sales</v>
          </cell>
          <cell r="W1571" t="str">
            <v>Bruno Darmon</v>
          </cell>
          <cell r="Y1571" t="str">
            <v>Eligible</v>
          </cell>
          <cell r="Z1571">
            <v>120000</v>
          </cell>
          <cell r="AA1571">
            <v>145889.47073798737</v>
          </cell>
          <cell r="AB1571">
            <v>120000</v>
          </cell>
          <cell r="AC1571">
            <v>145889.47073798737</v>
          </cell>
          <cell r="AD1571">
            <v>3</v>
          </cell>
          <cell r="AE1571" t="str">
            <v>S51</v>
          </cell>
          <cell r="AF1571">
            <v>75000</v>
          </cell>
          <cell r="AG1571">
            <v>120000</v>
          </cell>
          <cell r="AH1571">
            <v>1</v>
          </cell>
          <cell r="AI1571">
            <v>5</v>
          </cell>
          <cell r="AJ1571">
            <v>0</v>
          </cell>
          <cell r="AK1571">
            <v>120000</v>
          </cell>
          <cell r="AL1571">
            <v>0</v>
          </cell>
          <cell r="AM1571">
            <v>145889.47073798737</v>
          </cell>
          <cell r="AN1571">
            <v>0</v>
          </cell>
          <cell r="AO1571">
            <v>0</v>
          </cell>
          <cell r="AP1571" t="str">
            <v>At the top of the range</v>
          </cell>
          <cell r="AQ1571">
            <v>70000</v>
          </cell>
          <cell r="AR1571">
            <v>165000</v>
          </cell>
          <cell r="AS1571">
            <v>0.52</v>
          </cell>
          <cell r="AT1571">
            <v>1</v>
          </cell>
          <cell r="AU1571">
            <v>0</v>
          </cell>
          <cell r="AV1571">
            <v>120000</v>
          </cell>
          <cell r="AW1571">
            <v>145889.47073798737</v>
          </cell>
          <cell r="AX1571">
            <v>0</v>
          </cell>
          <cell r="AY1571">
            <v>0</v>
          </cell>
          <cell r="AZ1571" t="str">
            <v>commission</v>
          </cell>
          <cell r="BA1571" t="str">
            <v>commissionEligible</v>
          </cell>
          <cell r="BB1571" t="str">
            <v>commissionAustria</v>
          </cell>
          <cell r="BC1571" t="str">
            <v xml:space="preserve">commissionAustria </v>
          </cell>
          <cell r="BH1571">
            <v>4</v>
          </cell>
        </row>
        <row r="1572">
          <cell r="B1572">
            <v>17979</v>
          </cell>
          <cell r="C1572">
            <v>12977</v>
          </cell>
          <cell r="D1572">
            <v>153889</v>
          </cell>
          <cell r="E1572" t="str">
            <v>Gerald Fetz</v>
          </cell>
          <cell r="F1572" t="str">
            <v>Acting Sales Manager - Commercial MAM</v>
          </cell>
          <cell r="G1572" t="str">
            <v>Employee</v>
          </cell>
          <cell r="H1572" t="str">
            <v>EMEA Sales</v>
          </cell>
          <cell r="I1572" t="str">
            <v>ZURICH</v>
          </cell>
          <cell r="J1572" t="str">
            <v>Switzerland</v>
          </cell>
          <cell r="K1572">
            <v>43221</v>
          </cell>
          <cell r="L1572" t="str">
            <v>EMEA</v>
          </cell>
          <cell r="M1572" t="str">
            <v>S41M</v>
          </cell>
          <cell r="N1572" t="str">
            <v>S</v>
          </cell>
          <cell r="O1572" t="str">
            <v>4</v>
          </cell>
          <cell r="P1572" t="str">
            <v>Regular</v>
          </cell>
          <cell r="R1572">
            <v>1</v>
          </cell>
          <cell r="U1572" t="str">
            <v>CHF</v>
          </cell>
          <cell r="V1572" t="str">
            <v>EMEA Sales</v>
          </cell>
          <cell r="W1572" t="str">
            <v>Bruno Darmon</v>
          </cell>
          <cell r="Y1572" t="str">
            <v>Eligible</v>
          </cell>
          <cell r="Z1572">
            <v>190000</v>
          </cell>
          <cell r="AA1572">
            <v>214344.57627978738</v>
          </cell>
          <cell r="AB1572">
            <v>190000</v>
          </cell>
          <cell r="AC1572">
            <v>214344.57627978738</v>
          </cell>
          <cell r="AD1572">
            <v>3</v>
          </cell>
          <cell r="AE1572" t="str">
            <v>S41</v>
          </cell>
          <cell r="AF1572">
            <v>170000</v>
          </cell>
          <cell r="AG1572">
            <v>220000</v>
          </cell>
          <cell r="AH1572">
            <v>0.4</v>
          </cell>
          <cell r="AI1572">
            <v>2</v>
          </cell>
          <cell r="AJ1572">
            <v>0</v>
          </cell>
          <cell r="AK1572">
            <v>195700</v>
          </cell>
          <cell r="AL1572">
            <v>3.0000000000000027E-2</v>
          </cell>
          <cell r="AM1572">
            <v>220774.91356818099</v>
          </cell>
          <cell r="AN1572">
            <v>6430.3372883936099</v>
          </cell>
          <cell r="AO1572">
            <v>-0.11045454545454547</v>
          </cell>
          <cell r="AQ1572">
            <v>99300</v>
          </cell>
          <cell r="AR1572">
            <v>380000</v>
          </cell>
          <cell r="AS1572">
            <v>0.32</v>
          </cell>
          <cell r="AT1572">
            <v>1</v>
          </cell>
          <cell r="AU1572">
            <v>0</v>
          </cell>
          <cell r="AV1572">
            <v>195700</v>
          </cell>
          <cell r="AW1572">
            <v>220774.91356818099</v>
          </cell>
          <cell r="AX1572">
            <v>3.0000000000000027E-2</v>
          </cell>
          <cell r="AY1572">
            <v>6430.3372883936099</v>
          </cell>
          <cell r="AZ1572" t="str">
            <v>commission</v>
          </cell>
          <cell r="BA1572" t="str">
            <v>commissionEligible</v>
          </cell>
          <cell r="BB1572" t="str">
            <v>commissionSwitzerland</v>
          </cell>
          <cell r="BC1572" t="str">
            <v xml:space="preserve">commissionSwitzerland </v>
          </cell>
          <cell r="BH1572">
            <v>3</v>
          </cell>
        </row>
        <row r="1573">
          <cell r="B1573">
            <v>7686</v>
          </cell>
          <cell r="C1573">
            <v>30097</v>
          </cell>
          <cell r="E1573" t="str">
            <v>Harry Rolzhauser</v>
          </cell>
          <cell r="F1573" t="str">
            <v xml:space="preserve">Team leader Named Accounts, South </v>
          </cell>
          <cell r="G1573" t="str">
            <v>Employee</v>
          </cell>
          <cell r="H1573" t="str">
            <v>EMEA Sales</v>
          </cell>
          <cell r="I1573" t="str">
            <v>FRANKFURT - HOME</v>
          </cell>
          <cell r="J1573" t="str">
            <v>Germany</v>
          </cell>
          <cell r="K1573">
            <v>36100</v>
          </cell>
          <cell r="L1573" t="str">
            <v>EMEA</v>
          </cell>
          <cell r="M1573" t="str">
            <v>S43M</v>
          </cell>
          <cell r="N1573" t="str">
            <v>S</v>
          </cell>
          <cell r="O1573" t="str">
            <v>4</v>
          </cell>
          <cell r="P1573" t="str">
            <v>Regular</v>
          </cell>
          <cell r="R1573">
            <v>1</v>
          </cell>
          <cell r="U1573" t="str">
            <v>EUR</v>
          </cell>
          <cell r="V1573" t="str">
            <v>EMEA Sales</v>
          </cell>
          <cell r="W1573" t="str">
            <v>Bruno Darmon</v>
          </cell>
          <cell r="Y1573" t="str">
            <v>Eligible</v>
          </cell>
          <cell r="Z1573">
            <v>187000</v>
          </cell>
          <cell r="AA1573">
            <v>227344.42523336367</v>
          </cell>
          <cell r="AB1573">
            <v>187000</v>
          </cell>
          <cell r="AC1573">
            <v>227344.42523336367</v>
          </cell>
          <cell r="AD1573">
            <v>4</v>
          </cell>
          <cell r="AE1573" t="str">
            <v>S43</v>
          </cell>
          <cell r="AF1573">
            <v>125000</v>
          </cell>
          <cell r="AG1573">
            <v>180000</v>
          </cell>
          <cell r="AH1573">
            <v>1</v>
          </cell>
          <cell r="AI1573">
            <v>5</v>
          </cell>
          <cell r="AJ1573">
            <v>0</v>
          </cell>
          <cell r="AK1573">
            <v>187000</v>
          </cell>
          <cell r="AL1573">
            <v>0</v>
          </cell>
          <cell r="AM1573">
            <v>227344.42523336367</v>
          </cell>
          <cell r="AN1573">
            <v>0</v>
          </cell>
          <cell r="AO1573">
            <v>3.8888888888888973E-2</v>
          </cell>
          <cell r="AP1573" t="str">
            <v>Above Range</v>
          </cell>
          <cell r="AQ1573">
            <v>58500</v>
          </cell>
          <cell r="AR1573">
            <v>390000</v>
          </cell>
          <cell r="AS1573">
            <v>0.38</v>
          </cell>
          <cell r="AT1573">
            <v>1</v>
          </cell>
          <cell r="AU1573">
            <v>0</v>
          </cell>
          <cell r="AV1573">
            <v>187000</v>
          </cell>
          <cell r="AW1573">
            <v>227344.42523336367</v>
          </cell>
          <cell r="AX1573">
            <v>0</v>
          </cell>
          <cell r="AY1573">
            <v>0</v>
          </cell>
          <cell r="AZ1573" t="str">
            <v>commission</v>
          </cell>
          <cell r="BA1573" t="str">
            <v>commissionEligible</v>
          </cell>
          <cell r="BB1573" t="str">
            <v>commissionGermany</v>
          </cell>
          <cell r="BC1573" t="str">
            <v xml:space="preserve">commissionGermany </v>
          </cell>
          <cell r="BH1573">
            <v>3</v>
          </cell>
        </row>
        <row r="1574">
          <cell r="B1574">
            <v>19479</v>
          </cell>
          <cell r="C1574">
            <v>14537</v>
          </cell>
          <cell r="D1574">
            <v>184858</v>
          </cell>
          <cell r="E1574" t="str">
            <v>Jan Cyr</v>
          </cell>
          <cell r="F1574" t="str">
            <v>Channel Manager</v>
          </cell>
          <cell r="G1574" t="str">
            <v>Employee</v>
          </cell>
          <cell r="H1574" t="str">
            <v>EMEA Sales</v>
          </cell>
          <cell r="I1574" t="str">
            <v>ZURICH</v>
          </cell>
          <cell r="J1574" t="str">
            <v>Switzerland</v>
          </cell>
          <cell r="K1574">
            <v>43527</v>
          </cell>
          <cell r="L1574" t="str">
            <v>EMEA</v>
          </cell>
          <cell r="M1574" t="str">
            <v>S51P</v>
          </cell>
          <cell r="N1574" t="str">
            <v>S</v>
          </cell>
          <cell r="O1574" t="str">
            <v>5</v>
          </cell>
          <cell r="P1574" t="str">
            <v>EL</v>
          </cell>
          <cell r="Q1574" t="str">
            <v>Sales 2019 Switzerland</v>
          </cell>
          <cell r="R1574">
            <v>1</v>
          </cell>
          <cell r="U1574" t="str">
            <v>CHF</v>
          </cell>
          <cell r="V1574" t="str">
            <v>EMEA Sales</v>
          </cell>
          <cell r="W1574" t="str">
            <v>Bruno Darmon</v>
          </cell>
          <cell r="Y1574" t="str">
            <v>Eligible</v>
          </cell>
          <cell r="Z1574">
            <v>135000</v>
          </cell>
          <cell r="AA1574">
            <v>152297.46209353313</v>
          </cell>
          <cell r="AB1574">
            <v>155000</v>
          </cell>
          <cell r="AC1574">
            <v>174860.04907035286</v>
          </cell>
          <cell r="AD1574">
            <v>3</v>
          </cell>
          <cell r="AE1574" t="str">
            <v>S51</v>
          </cell>
          <cell r="AF1574">
            <v>120000</v>
          </cell>
          <cell r="AG1574">
            <v>180000</v>
          </cell>
          <cell r="AH1574">
            <v>0.57999999999999996</v>
          </cell>
          <cell r="AI1574">
            <v>3</v>
          </cell>
          <cell r="AJ1574">
            <v>170000</v>
          </cell>
          <cell r="AK1574">
            <v>170000</v>
          </cell>
          <cell r="AL1574">
            <v>9.6774193548387011E-2</v>
          </cell>
          <cell r="AM1574">
            <v>191781.98930296765</v>
          </cell>
          <cell r="AN1574">
            <v>16921.940232614783</v>
          </cell>
          <cell r="AO1574">
            <v>-5.555555555555558E-2</v>
          </cell>
          <cell r="AP1574" t="str">
            <v>EL</v>
          </cell>
          <cell r="AQ1574">
            <v>99300</v>
          </cell>
          <cell r="AR1574">
            <v>380000</v>
          </cell>
          <cell r="AS1574">
            <v>0.19</v>
          </cell>
          <cell r="AT1574">
            <v>1</v>
          </cell>
          <cell r="AU1574">
            <v>0</v>
          </cell>
          <cell r="AV1574">
            <v>170000</v>
          </cell>
          <cell r="AW1574">
            <v>191781.98930296765</v>
          </cell>
          <cell r="AX1574">
            <v>9.6774193548387011E-2</v>
          </cell>
          <cell r="AY1574">
            <v>16921.940232614783</v>
          </cell>
          <cell r="AZ1574" t="str">
            <v>commission</v>
          </cell>
          <cell r="BA1574" t="str">
            <v>commissionEligible</v>
          </cell>
          <cell r="BB1574" t="str">
            <v>commissionSwitzerland</v>
          </cell>
          <cell r="BC1574" t="str">
            <v xml:space="preserve">commissionSwitzerland </v>
          </cell>
          <cell r="BH1574">
            <v>3</v>
          </cell>
        </row>
        <row r="1575">
          <cell r="B1575">
            <v>13658</v>
          </cell>
          <cell r="C1575">
            <v>8657</v>
          </cell>
          <cell r="D1575">
            <v>66145</v>
          </cell>
          <cell r="E1575" t="str">
            <v>Anna Bergemann</v>
          </cell>
          <cell r="F1575" t="str">
            <v>Major Account Manager</v>
          </cell>
          <cell r="G1575" t="str">
            <v>MLA</v>
          </cell>
          <cell r="H1575" t="str">
            <v>EMEA Sales</v>
          </cell>
          <cell r="I1575" t="str">
            <v>COLOGNE</v>
          </cell>
          <cell r="J1575" t="str">
            <v>Germany</v>
          </cell>
          <cell r="K1575">
            <v>42156</v>
          </cell>
          <cell r="L1575" t="str">
            <v>EMEA</v>
          </cell>
          <cell r="M1575" t="str">
            <v>S53P</v>
          </cell>
          <cell r="N1575" t="str">
            <v>S</v>
          </cell>
          <cell r="O1575" t="str">
            <v>5</v>
          </cell>
          <cell r="P1575" t="str">
            <v>Regular</v>
          </cell>
          <cell r="R1575">
            <v>1</v>
          </cell>
          <cell r="U1575" t="str">
            <v>EUR</v>
          </cell>
          <cell r="V1575" t="str">
            <v>EMEA Sales</v>
          </cell>
          <cell r="W1575" t="str">
            <v>Bruno Darmon</v>
          </cell>
          <cell r="Y1575" t="str">
            <v>Eligible</v>
          </cell>
          <cell r="Z1575">
            <v>111500</v>
          </cell>
          <cell r="AA1575">
            <v>135555.63322737993</v>
          </cell>
          <cell r="AB1575">
            <v>111500</v>
          </cell>
          <cell r="AC1575">
            <v>135555.63322737993</v>
          </cell>
          <cell r="AD1575">
            <v>3</v>
          </cell>
          <cell r="AE1575" t="str">
            <v>S53</v>
          </cell>
          <cell r="AF1575">
            <v>90000</v>
          </cell>
          <cell r="AG1575">
            <v>130000</v>
          </cell>
          <cell r="AH1575">
            <v>0.53</v>
          </cell>
          <cell r="AI1575">
            <v>3</v>
          </cell>
          <cell r="AJ1575">
            <v>0</v>
          </cell>
          <cell r="AK1575">
            <v>113730</v>
          </cell>
          <cell r="AL1575">
            <v>2.0000000000000018E-2</v>
          </cell>
          <cell r="AM1575">
            <v>138266.74589192754</v>
          </cell>
          <cell r="AN1575">
            <v>2711.1126645476033</v>
          </cell>
          <cell r="AO1575">
            <v>-0.12515384615384617</v>
          </cell>
          <cell r="AQ1575">
            <v>58500</v>
          </cell>
          <cell r="AR1575">
            <v>390000</v>
          </cell>
          <cell r="AS1575">
            <v>0.15</v>
          </cell>
          <cell r="AT1575">
            <v>1</v>
          </cell>
          <cell r="AU1575">
            <v>0</v>
          </cell>
          <cell r="AV1575">
            <v>113730</v>
          </cell>
          <cell r="AW1575">
            <v>138266.74589192754</v>
          </cell>
          <cell r="AX1575">
            <v>2.0000000000000018E-2</v>
          </cell>
          <cell r="AY1575">
            <v>2711.1126645476033</v>
          </cell>
          <cell r="AZ1575" t="str">
            <v>commission</v>
          </cell>
          <cell r="BA1575" t="str">
            <v>commissionEligible</v>
          </cell>
          <cell r="BB1575" t="str">
            <v>commissionGermany</v>
          </cell>
          <cell r="BC1575" t="str">
            <v xml:space="preserve">commissionGermany </v>
          </cell>
        </row>
        <row r="1576">
          <cell r="B1576">
            <v>4424</v>
          </cell>
          <cell r="C1576">
            <v>30043</v>
          </cell>
          <cell r="E1576" t="str">
            <v>Kai Zimdahl</v>
          </cell>
          <cell r="F1576" t="str">
            <v>Sales Manager  -  Finance</v>
          </cell>
          <cell r="G1576" t="str">
            <v>Employee</v>
          </cell>
          <cell r="H1576" t="str">
            <v>EMEA Sales</v>
          </cell>
          <cell r="I1576" t="str">
            <v>FRANKFURT - HOME</v>
          </cell>
          <cell r="J1576" t="str">
            <v>Germany</v>
          </cell>
          <cell r="K1576">
            <v>38139</v>
          </cell>
          <cell r="L1576" t="str">
            <v>EMEA</v>
          </cell>
          <cell r="M1576" t="str">
            <v>S43M</v>
          </cell>
          <cell r="N1576" t="str">
            <v>S</v>
          </cell>
          <cell r="O1576" t="str">
            <v>4</v>
          </cell>
          <cell r="P1576" t="str">
            <v>Regular</v>
          </cell>
          <cell r="R1576">
            <v>1</v>
          </cell>
          <cell r="U1576" t="str">
            <v>EUR</v>
          </cell>
          <cell r="V1576" t="str">
            <v>EMEA Sales</v>
          </cell>
          <cell r="W1576" t="str">
            <v>Bruno Darmon</v>
          </cell>
          <cell r="Y1576" t="str">
            <v>Eligible</v>
          </cell>
          <cell r="Z1576">
            <v>226600</v>
          </cell>
          <cell r="AA1576">
            <v>275487.95057689951</v>
          </cell>
          <cell r="AB1576">
            <v>226600</v>
          </cell>
          <cell r="AC1576">
            <v>275487.95057689951</v>
          </cell>
          <cell r="AD1576">
            <v>4</v>
          </cell>
          <cell r="AE1576" t="str">
            <v>S43</v>
          </cell>
          <cell r="AF1576">
            <v>125000</v>
          </cell>
          <cell r="AG1576">
            <v>180000</v>
          </cell>
          <cell r="AH1576">
            <v>1</v>
          </cell>
          <cell r="AI1576">
            <v>5</v>
          </cell>
          <cell r="AJ1576">
            <v>0</v>
          </cell>
          <cell r="AK1576">
            <v>226600</v>
          </cell>
          <cell r="AL1576">
            <v>0</v>
          </cell>
          <cell r="AM1576">
            <v>275487.95057689951</v>
          </cell>
          <cell r="AN1576">
            <v>0</v>
          </cell>
          <cell r="AO1576">
            <v>0.25888888888888895</v>
          </cell>
          <cell r="AP1576" t="str">
            <v>Above Range</v>
          </cell>
          <cell r="AQ1576">
            <v>58500</v>
          </cell>
          <cell r="AR1576">
            <v>390000</v>
          </cell>
          <cell r="AS1576">
            <v>0.5</v>
          </cell>
          <cell r="AT1576">
            <v>1</v>
          </cell>
          <cell r="AU1576">
            <v>0</v>
          </cell>
          <cell r="AV1576">
            <v>226600</v>
          </cell>
          <cell r="AW1576">
            <v>275487.95057689951</v>
          </cell>
          <cell r="AX1576">
            <v>0</v>
          </cell>
          <cell r="AY1576">
            <v>0</v>
          </cell>
          <cell r="AZ1576" t="str">
            <v>commission</v>
          </cell>
          <cell r="BA1576" t="str">
            <v>commissionEligible</v>
          </cell>
          <cell r="BB1576" t="str">
            <v>commissionGermany</v>
          </cell>
          <cell r="BC1576" t="str">
            <v xml:space="preserve">commissionGermany </v>
          </cell>
          <cell r="BH1576">
            <v>3</v>
          </cell>
        </row>
        <row r="1577">
          <cell r="B1577">
            <v>10865</v>
          </cell>
          <cell r="C1577">
            <v>90172</v>
          </cell>
          <cell r="E1577" t="str">
            <v>Kim Boesch</v>
          </cell>
          <cell r="F1577" t="str">
            <v>Account Manager</v>
          </cell>
          <cell r="G1577" t="str">
            <v>Employee</v>
          </cell>
          <cell r="H1577" t="str">
            <v>EMEA Sales</v>
          </cell>
          <cell r="I1577" t="str">
            <v>MUNICH</v>
          </cell>
          <cell r="J1577" t="str">
            <v>Germany</v>
          </cell>
          <cell r="K1577">
            <v>41282</v>
          </cell>
          <cell r="L1577" t="str">
            <v>EMEA</v>
          </cell>
          <cell r="M1577" t="str">
            <v>S43P</v>
          </cell>
          <cell r="N1577" t="str">
            <v>S</v>
          </cell>
          <cell r="O1577" t="str">
            <v>4</v>
          </cell>
          <cell r="P1577" t="str">
            <v>Regular</v>
          </cell>
          <cell r="R1577">
            <v>1</v>
          </cell>
          <cell r="U1577" t="str">
            <v>EUR</v>
          </cell>
          <cell r="V1577" t="str">
            <v>EMEA Sales</v>
          </cell>
          <cell r="W1577" t="str">
            <v>Bruno Darmon</v>
          </cell>
          <cell r="Y1577" t="str">
            <v>Eligible</v>
          </cell>
          <cell r="Z1577">
            <v>149500</v>
          </cell>
          <cell r="AA1577">
            <v>181753.96562774261</v>
          </cell>
          <cell r="AB1577">
            <v>149500</v>
          </cell>
          <cell r="AC1577">
            <v>181753.96562774261</v>
          </cell>
          <cell r="AD1577">
            <v>4</v>
          </cell>
          <cell r="AE1577" t="str">
            <v>S43</v>
          </cell>
          <cell r="AF1577">
            <v>125000</v>
          </cell>
          <cell r="AG1577">
            <v>180000</v>
          </cell>
          <cell r="AH1577">
            <v>0.44</v>
          </cell>
          <cell r="AI1577">
            <v>2</v>
          </cell>
          <cell r="AJ1577">
            <v>0</v>
          </cell>
          <cell r="AK1577">
            <v>156975</v>
          </cell>
          <cell r="AL1577">
            <v>5.0000000000000044E-2</v>
          </cell>
          <cell r="AM1577">
            <v>190841.66390912974</v>
          </cell>
          <cell r="AN1577">
            <v>9087.6982813871291</v>
          </cell>
          <cell r="AO1577">
            <v>-0.12791666666666668</v>
          </cell>
          <cell r="AQ1577">
            <v>58500</v>
          </cell>
          <cell r="AR1577">
            <v>390000</v>
          </cell>
          <cell r="AS1577">
            <v>0.27</v>
          </cell>
          <cell r="AT1577">
            <v>1</v>
          </cell>
          <cell r="AU1577">
            <v>0</v>
          </cell>
          <cell r="AV1577">
            <v>156975</v>
          </cell>
          <cell r="AW1577">
            <v>190841.66390912974</v>
          </cell>
          <cell r="AX1577">
            <v>5.0000000000000044E-2</v>
          </cell>
          <cell r="AY1577">
            <v>9087.6982813871291</v>
          </cell>
          <cell r="AZ1577" t="str">
            <v>commission</v>
          </cell>
          <cell r="BA1577" t="str">
            <v>commissionEligible</v>
          </cell>
          <cell r="BB1577" t="str">
            <v>commissionGermany</v>
          </cell>
          <cell r="BC1577" t="str">
            <v xml:space="preserve">commissionGermany </v>
          </cell>
          <cell r="BH1577">
            <v>3</v>
          </cell>
        </row>
        <row r="1578">
          <cell r="B1578">
            <v>17954</v>
          </cell>
          <cell r="C1578">
            <v>12952</v>
          </cell>
          <cell r="D1578">
            <v>152659</v>
          </cell>
          <cell r="E1578" t="str">
            <v>Kimberley Lewandowski</v>
          </cell>
          <cell r="F1578" t="str">
            <v>Channel Manager</v>
          </cell>
          <cell r="G1578" t="str">
            <v>Employee</v>
          </cell>
          <cell r="H1578" t="str">
            <v>EMEA Sales</v>
          </cell>
          <cell r="I1578" t="str">
            <v>MUNICH</v>
          </cell>
          <cell r="J1578" t="str">
            <v>Germany</v>
          </cell>
          <cell r="K1578">
            <v>43252</v>
          </cell>
          <cell r="L1578" t="str">
            <v>EMEA</v>
          </cell>
          <cell r="M1578" t="str">
            <v>S51P</v>
          </cell>
          <cell r="N1578" t="str">
            <v>S</v>
          </cell>
          <cell r="O1578" t="str">
            <v>5</v>
          </cell>
          <cell r="P1578" t="str">
            <v>Regular</v>
          </cell>
          <cell r="R1578">
            <v>1</v>
          </cell>
          <cell r="U1578" t="str">
            <v>EUR</v>
          </cell>
          <cell r="V1578" t="str">
            <v>EMEA Sales</v>
          </cell>
          <cell r="W1578" t="str">
            <v>Bruno Darmon</v>
          </cell>
          <cell r="Y1578" t="str">
            <v>Eligible</v>
          </cell>
          <cell r="Z1578">
            <v>72500</v>
          </cell>
          <cell r="AA1578">
            <v>88141.555237534034</v>
          </cell>
          <cell r="AB1578">
            <v>72500</v>
          </cell>
          <cell r="AC1578">
            <v>88141.555237534034</v>
          </cell>
          <cell r="AD1578">
            <v>4</v>
          </cell>
          <cell r="AE1578" t="str">
            <v>S51</v>
          </cell>
          <cell r="AF1578">
            <v>80000</v>
          </cell>
          <cell r="AG1578">
            <v>135000</v>
          </cell>
          <cell r="AH1578">
            <v>0</v>
          </cell>
          <cell r="AI1578">
            <v>1</v>
          </cell>
          <cell r="AJ1578">
            <v>0</v>
          </cell>
          <cell r="AK1578">
            <v>76850</v>
          </cell>
          <cell r="AL1578">
            <v>6.0000000000000053E-2</v>
          </cell>
          <cell r="AM1578">
            <v>93430.04855178608</v>
          </cell>
          <cell r="AN1578">
            <v>5288.4933142520458</v>
          </cell>
          <cell r="AO1578">
            <v>-0.43074074074074076</v>
          </cell>
          <cell r="AQ1578">
            <v>58500</v>
          </cell>
          <cell r="AR1578">
            <v>390000</v>
          </cell>
          <cell r="AS1578">
            <v>0.04</v>
          </cell>
          <cell r="AT1578">
            <v>1</v>
          </cell>
          <cell r="AU1578">
            <v>0</v>
          </cell>
          <cell r="AV1578">
            <v>76850</v>
          </cell>
          <cell r="AW1578">
            <v>93430.04855178608</v>
          </cell>
          <cell r="AX1578">
            <v>6.0000000000000053E-2</v>
          </cell>
          <cell r="AY1578">
            <v>5288.4933142520458</v>
          </cell>
          <cell r="AZ1578" t="str">
            <v>commission</v>
          </cell>
          <cell r="BA1578" t="str">
            <v>commissionEligible</v>
          </cell>
          <cell r="BB1578" t="str">
            <v>commissionGermany</v>
          </cell>
          <cell r="BC1578" t="str">
            <v xml:space="preserve">commissionGermany </v>
          </cell>
          <cell r="BH1578">
            <v>3</v>
          </cell>
        </row>
        <row r="1579">
          <cell r="B1579">
            <v>4644</v>
          </cell>
          <cell r="C1579">
            <v>30056</v>
          </cell>
          <cell r="E1579" t="str">
            <v>Lies Warrington</v>
          </cell>
          <cell r="F1579" t="str">
            <v>Partner Enablement Manager</v>
          </cell>
          <cell r="G1579" t="str">
            <v>Employee</v>
          </cell>
          <cell r="H1579" t="str">
            <v>EMEA Sales</v>
          </cell>
          <cell r="I1579" t="str">
            <v>FRANKFURT - HOME</v>
          </cell>
          <cell r="J1579" t="str">
            <v>Germany</v>
          </cell>
          <cell r="K1579">
            <v>37591</v>
          </cell>
          <cell r="L1579" t="str">
            <v>EMEA</v>
          </cell>
          <cell r="M1579" t="str">
            <v>S41P</v>
          </cell>
          <cell r="N1579" t="str">
            <v>S</v>
          </cell>
          <cell r="O1579" t="str">
            <v>4</v>
          </cell>
          <cell r="P1579" t="str">
            <v>Regular</v>
          </cell>
          <cell r="R1579">
            <v>1</v>
          </cell>
          <cell r="U1579" t="str">
            <v>EUR</v>
          </cell>
          <cell r="V1579" t="str">
            <v>EMEA Sales</v>
          </cell>
          <cell r="W1579" t="str">
            <v>Bruno Darmon</v>
          </cell>
          <cell r="Y1579" t="str">
            <v>Eligible</v>
          </cell>
          <cell r="Z1579">
            <v>84200</v>
          </cell>
          <cell r="AA1579">
            <v>102365.77863448781</v>
          </cell>
          <cell r="AB1579">
            <v>84200</v>
          </cell>
          <cell r="AC1579">
            <v>102365.77863448781</v>
          </cell>
          <cell r="AD1579">
            <v>4</v>
          </cell>
          <cell r="AE1579" t="str">
            <v>S41</v>
          </cell>
          <cell r="AF1579">
            <v>115000</v>
          </cell>
          <cell r="AG1579">
            <v>170000</v>
          </cell>
          <cell r="AH1579">
            <v>0</v>
          </cell>
          <cell r="AI1579">
            <v>1</v>
          </cell>
          <cell r="AJ1579">
            <v>0</v>
          </cell>
          <cell r="AK1579">
            <v>89252</v>
          </cell>
          <cell r="AL1579">
            <v>6.0000000000000053E-2</v>
          </cell>
          <cell r="AM1579">
            <v>108507.72535255708</v>
          </cell>
          <cell r="AN1579">
            <v>6141.9467180692736</v>
          </cell>
          <cell r="AO1579">
            <v>-0.4749882352941176</v>
          </cell>
          <cell r="AQ1579">
            <v>58500</v>
          </cell>
          <cell r="AR1579">
            <v>390000</v>
          </cell>
          <cell r="AS1579">
            <v>7.0000000000000007E-2</v>
          </cell>
          <cell r="AT1579">
            <v>1</v>
          </cell>
          <cell r="AU1579">
            <v>0</v>
          </cell>
          <cell r="AV1579">
            <v>89252</v>
          </cell>
          <cell r="AW1579">
            <v>108507.72535255708</v>
          </cell>
          <cell r="AX1579">
            <v>6.0000000000000053E-2</v>
          </cell>
          <cell r="AY1579">
            <v>6141.9467180692736</v>
          </cell>
          <cell r="AZ1579" t="str">
            <v>commission</v>
          </cell>
          <cell r="BA1579" t="str">
            <v>commissionEligible</v>
          </cell>
          <cell r="BB1579" t="str">
            <v>commissionGermany</v>
          </cell>
          <cell r="BC1579" t="str">
            <v xml:space="preserve">commissionGermany </v>
          </cell>
          <cell r="BH1579">
            <v>3</v>
          </cell>
        </row>
        <row r="1580">
          <cell r="B1580">
            <v>10201</v>
          </cell>
          <cell r="C1580">
            <v>31043</v>
          </cell>
          <cell r="E1580" t="str">
            <v>Lukas Fischer</v>
          </cell>
          <cell r="F1580" t="str">
            <v xml:space="preserve">Sales Manager Channel </v>
          </cell>
          <cell r="G1580" t="str">
            <v>Employee</v>
          </cell>
          <cell r="H1580" t="str">
            <v>EMEA Sales</v>
          </cell>
          <cell r="I1580" t="str">
            <v>ZURICH - HOME</v>
          </cell>
          <cell r="J1580" t="str">
            <v>Switzerland</v>
          </cell>
          <cell r="K1580">
            <v>41127</v>
          </cell>
          <cell r="L1580" t="str">
            <v>EMEA</v>
          </cell>
          <cell r="M1580" t="str">
            <v>S41M</v>
          </cell>
          <cell r="N1580" t="str">
            <v>S</v>
          </cell>
          <cell r="O1580" t="str">
            <v>4</v>
          </cell>
          <cell r="P1580" t="str">
            <v>Regular</v>
          </cell>
          <cell r="R1580">
            <v>1</v>
          </cell>
          <cell r="U1580" t="str">
            <v>CHF</v>
          </cell>
          <cell r="V1580" t="str">
            <v>EMEA Sales</v>
          </cell>
          <cell r="W1580" t="str">
            <v>Bruno Darmon</v>
          </cell>
          <cell r="Y1580" t="str">
            <v>Eligible</v>
          </cell>
          <cell r="Z1580">
            <v>220000</v>
          </cell>
          <cell r="AA1580">
            <v>248188.45674501694</v>
          </cell>
          <cell r="AB1580">
            <v>220000</v>
          </cell>
          <cell r="AC1580">
            <v>248188.45674501694</v>
          </cell>
          <cell r="AD1580">
            <v>3</v>
          </cell>
          <cell r="AE1580" t="str">
            <v>S41</v>
          </cell>
          <cell r="AF1580">
            <v>170000</v>
          </cell>
          <cell r="AG1580">
            <v>220000</v>
          </cell>
          <cell r="AH1580">
            <v>1</v>
          </cell>
          <cell r="AI1580">
            <v>5</v>
          </cell>
          <cell r="AJ1580">
            <v>0</v>
          </cell>
          <cell r="AK1580">
            <v>220000</v>
          </cell>
          <cell r="AL1580">
            <v>0</v>
          </cell>
          <cell r="AM1580">
            <v>248188.45674501694</v>
          </cell>
          <cell r="AN1580">
            <v>0</v>
          </cell>
          <cell r="AO1580">
            <v>0</v>
          </cell>
          <cell r="AP1580" t="str">
            <v>At the top of the range</v>
          </cell>
          <cell r="AQ1580">
            <v>99300</v>
          </cell>
          <cell r="AR1580">
            <v>380000</v>
          </cell>
          <cell r="AS1580">
            <v>0.42</v>
          </cell>
          <cell r="AT1580">
            <v>1</v>
          </cell>
          <cell r="AU1580">
            <v>0</v>
          </cell>
          <cell r="AV1580">
            <v>220000</v>
          </cell>
          <cell r="AW1580">
            <v>248188.45674501694</v>
          </cell>
          <cell r="AX1580">
            <v>0</v>
          </cell>
          <cell r="AY1580">
            <v>0</v>
          </cell>
          <cell r="AZ1580" t="str">
            <v>commission</v>
          </cell>
          <cell r="BA1580" t="str">
            <v>commissionEligible</v>
          </cell>
          <cell r="BB1580" t="str">
            <v>commissionSwitzerland</v>
          </cell>
          <cell r="BC1580" t="str">
            <v xml:space="preserve">commissionSwitzerland </v>
          </cell>
          <cell r="BH1580">
            <v>3</v>
          </cell>
        </row>
        <row r="1581">
          <cell r="B1581">
            <v>4647</v>
          </cell>
          <cell r="C1581">
            <v>30055</v>
          </cell>
          <cell r="E1581" t="str">
            <v>Manuela Lingenfelder</v>
          </cell>
          <cell r="F1581" t="str">
            <v>Major Account Manager</v>
          </cell>
          <cell r="G1581" t="str">
            <v>Employee</v>
          </cell>
          <cell r="H1581" t="str">
            <v>EMEA Sales</v>
          </cell>
          <cell r="I1581" t="str">
            <v>FRANKFURT - HOME</v>
          </cell>
          <cell r="J1581" t="str">
            <v>Germany</v>
          </cell>
          <cell r="K1581">
            <v>37438</v>
          </cell>
          <cell r="L1581" t="str">
            <v>EMEA</v>
          </cell>
          <cell r="M1581" t="str">
            <v>S43P</v>
          </cell>
          <cell r="N1581" t="str">
            <v>S</v>
          </cell>
          <cell r="O1581" t="str">
            <v>4</v>
          </cell>
          <cell r="P1581" t="str">
            <v>Regular</v>
          </cell>
          <cell r="R1581">
            <v>1</v>
          </cell>
          <cell r="U1581" t="str">
            <v>EUR</v>
          </cell>
          <cell r="V1581" t="str">
            <v>EMEA Sales</v>
          </cell>
          <cell r="W1581" t="str">
            <v>Bruno Darmon</v>
          </cell>
          <cell r="Y1581" t="str">
            <v>Eligible</v>
          </cell>
          <cell r="Z1581">
            <v>149500</v>
          </cell>
          <cell r="AA1581">
            <v>181753.96562774261</v>
          </cell>
          <cell r="AB1581">
            <v>149500</v>
          </cell>
          <cell r="AC1581">
            <v>181753.96562774261</v>
          </cell>
          <cell r="AD1581">
            <v>3</v>
          </cell>
          <cell r="AE1581" t="str">
            <v>S43</v>
          </cell>
          <cell r="AF1581">
            <v>125000</v>
          </cell>
          <cell r="AG1581">
            <v>180000</v>
          </cell>
          <cell r="AH1581">
            <v>0.44</v>
          </cell>
          <cell r="AI1581">
            <v>2</v>
          </cell>
          <cell r="AJ1581">
            <v>0</v>
          </cell>
          <cell r="AK1581">
            <v>153985</v>
          </cell>
          <cell r="AL1581">
            <v>3.0000000000000027E-2</v>
          </cell>
          <cell r="AM1581">
            <v>187206.58459657489</v>
          </cell>
          <cell r="AN1581">
            <v>5452.6189688322775</v>
          </cell>
          <cell r="AO1581">
            <v>-0.14452777777777781</v>
          </cell>
          <cell r="AQ1581">
            <v>58500</v>
          </cell>
          <cell r="AR1581">
            <v>390000</v>
          </cell>
          <cell r="AS1581">
            <v>0.27</v>
          </cell>
          <cell r="AT1581">
            <v>1</v>
          </cell>
          <cell r="AU1581">
            <v>0</v>
          </cell>
          <cell r="AV1581">
            <v>153985</v>
          </cell>
          <cell r="AW1581">
            <v>187206.58459657489</v>
          </cell>
          <cell r="AX1581">
            <v>3.0000000000000027E-2</v>
          </cell>
          <cell r="AY1581">
            <v>5452.6189688322775</v>
          </cell>
          <cell r="AZ1581" t="str">
            <v>commission</v>
          </cell>
          <cell r="BA1581" t="str">
            <v>commissionEligible</v>
          </cell>
          <cell r="BB1581" t="str">
            <v>commissionGermany</v>
          </cell>
          <cell r="BC1581" t="str">
            <v xml:space="preserve">commissionGermany </v>
          </cell>
          <cell r="BH1581">
            <v>3</v>
          </cell>
        </row>
        <row r="1582">
          <cell r="B1582">
            <v>21429</v>
          </cell>
          <cell r="C1582">
            <v>16516</v>
          </cell>
          <cell r="D1582">
            <v>168573</v>
          </cell>
          <cell r="E1582" t="str">
            <v>Marcel Kocybik</v>
          </cell>
          <cell r="F1582" t="str">
            <v>Major Account Manager</v>
          </cell>
          <cell r="G1582" t="str">
            <v>Employee</v>
          </cell>
          <cell r="H1582" t="str">
            <v>EMEA Sales</v>
          </cell>
          <cell r="I1582" t="str">
            <v>MUNICH</v>
          </cell>
          <cell r="J1582" t="str">
            <v>Germany</v>
          </cell>
          <cell r="K1582">
            <v>44075</v>
          </cell>
          <cell r="L1582" t="str">
            <v>EMEA</v>
          </cell>
          <cell r="M1582" t="str">
            <v>S53P</v>
          </cell>
          <cell r="N1582" t="str">
            <v>S</v>
          </cell>
          <cell r="O1582" t="str">
            <v>5</v>
          </cell>
          <cell r="P1582" t="str">
            <v>Regular</v>
          </cell>
          <cell r="R1582">
            <v>1</v>
          </cell>
          <cell r="U1582" t="str">
            <v>EUR</v>
          </cell>
          <cell r="V1582" t="str">
            <v>EMEA Sales</v>
          </cell>
          <cell r="W1582" t="str">
            <v>Bruno Darmon</v>
          </cell>
          <cell r="Y1582" t="str">
            <v>Eligible</v>
          </cell>
          <cell r="Z1582">
            <v>120000</v>
          </cell>
          <cell r="AA1582">
            <v>145889.47073798737</v>
          </cell>
          <cell r="AB1582">
            <v>120000</v>
          </cell>
          <cell r="AC1582">
            <v>145889.47073798737</v>
          </cell>
          <cell r="AD1582">
            <v>3</v>
          </cell>
          <cell r="AE1582" t="str">
            <v>S53</v>
          </cell>
          <cell r="AF1582">
            <v>90000</v>
          </cell>
          <cell r="AG1582">
            <v>130000</v>
          </cell>
          <cell r="AH1582">
            <v>0.75</v>
          </cell>
          <cell r="AI1582">
            <v>4</v>
          </cell>
          <cell r="AJ1582">
            <v>0</v>
          </cell>
          <cell r="AK1582">
            <v>121799.99999999999</v>
          </cell>
          <cell r="AL1582">
            <v>1.4999999999999902E-2</v>
          </cell>
          <cell r="AM1582">
            <v>148077.81279905717</v>
          </cell>
          <cell r="AN1582">
            <v>2188.342061069794</v>
          </cell>
          <cell r="AO1582">
            <v>-6.3076923076923141E-2</v>
          </cell>
          <cell r="AQ1582">
            <v>58500</v>
          </cell>
          <cell r="AR1582">
            <v>390000</v>
          </cell>
          <cell r="AS1582">
            <v>0.18</v>
          </cell>
          <cell r="AT1582">
            <v>1</v>
          </cell>
          <cell r="AU1582">
            <v>0</v>
          </cell>
          <cell r="AV1582">
            <v>121799.99999999999</v>
          </cell>
          <cell r="AW1582">
            <v>148077.81279905717</v>
          </cell>
          <cell r="AX1582">
            <v>1.4999999999999902E-2</v>
          </cell>
          <cell r="AY1582">
            <v>2188.342061069794</v>
          </cell>
          <cell r="AZ1582" t="str">
            <v>commission</v>
          </cell>
          <cell r="BA1582" t="str">
            <v>commissionEligible</v>
          </cell>
          <cell r="BB1582" t="str">
            <v>commissionGermany</v>
          </cell>
          <cell r="BC1582" t="str">
            <v xml:space="preserve">commissionGermany </v>
          </cell>
        </row>
        <row r="1583">
          <cell r="B1583">
            <v>16389</v>
          </cell>
          <cell r="C1583">
            <v>11318</v>
          </cell>
          <cell r="D1583">
            <v>118588</v>
          </cell>
          <cell r="E1583" t="str">
            <v>Marco Scholich</v>
          </cell>
          <cell r="F1583" t="str">
            <v>Channel Manager</v>
          </cell>
          <cell r="G1583" t="str">
            <v>Employee</v>
          </cell>
          <cell r="H1583" t="str">
            <v>EMEA Sales</v>
          </cell>
          <cell r="I1583" t="str">
            <v>MUNICH - HOME</v>
          </cell>
          <cell r="J1583" t="str">
            <v>Germany</v>
          </cell>
          <cell r="K1583">
            <v>42887</v>
          </cell>
          <cell r="L1583" t="str">
            <v>EMEA</v>
          </cell>
          <cell r="M1583" t="str">
            <v>S41P</v>
          </cell>
          <cell r="N1583" t="str">
            <v>S</v>
          </cell>
          <cell r="O1583" t="str">
            <v>4</v>
          </cell>
          <cell r="P1583" t="str">
            <v>Regular</v>
          </cell>
          <cell r="R1583">
            <v>1</v>
          </cell>
          <cell r="U1583" t="str">
            <v>EUR</v>
          </cell>
          <cell r="V1583" t="str">
            <v>EMEA Sales</v>
          </cell>
          <cell r="W1583" t="str">
            <v>Bruno Darmon</v>
          </cell>
          <cell r="Y1583" t="str">
            <v>Eligible</v>
          </cell>
          <cell r="Z1583">
            <v>149500</v>
          </cell>
          <cell r="AA1583">
            <v>181753.96562774261</v>
          </cell>
          <cell r="AB1583">
            <v>149500</v>
          </cell>
          <cell r="AC1583">
            <v>181753.96562774261</v>
          </cell>
          <cell r="AD1583">
            <v>3</v>
          </cell>
          <cell r="AE1583" t="str">
            <v>S41</v>
          </cell>
          <cell r="AF1583">
            <v>115000</v>
          </cell>
          <cell r="AG1583">
            <v>170000</v>
          </cell>
          <cell r="AH1583">
            <v>0.62</v>
          </cell>
          <cell r="AI1583">
            <v>3</v>
          </cell>
          <cell r="AJ1583">
            <v>0</v>
          </cell>
          <cell r="AK1583">
            <v>152490</v>
          </cell>
          <cell r="AL1583">
            <v>2.0000000000000018E-2</v>
          </cell>
          <cell r="AM1583">
            <v>185389.04494029746</v>
          </cell>
          <cell r="AN1583">
            <v>3635.0793125548516</v>
          </cell>
          <cell r="AO1583">
            <v>-0.10299999999999998</v>
          </cell>
          <cell r="AQ1583">
            <v>58500</v>
          </cell>
          <cell r="AR1583">
            <v>390000</v>
          </cell>
          <cell r="AS1583">
            <v>0.27</v>
          </cell>
          <cell r="AT1583">
            <v>1</v>
          </cell>
          <cell r="AU1583">
            <v>0</v>
          </cell>
          <cell r="AV1583">
            <v>152490</v>
          </cell>
          <cell r="AW1583">
            <v>185389.04494029746</v>
          </cell>
          <cell r="AX1583">
            <v>2.0000000000000018E-2</v>
          </cell>
          <cell r="AY1583">
            <v>3635.0793125548516</v>
          </cell>
          <cell r="AZ1583" t="str">
            <v>commission</v>
          </cell>
          <cell r="BA1583" t="str">
            <v>commissionEligible</v>
          </cell>
          <cell r="BB1583" t="str">
            <v>commissionGermany</v>
          </cell>
          <cell r="BC1583" t="str">
            <v xml:space="preserve">commissionGermany </v>
          </cell>
          <cell r="BH1583">
            <v>3</v>
          </cell>
        </row>
        <row r="1584">
          <cell r="B1584">
            <v>21135</v>
          </cell>
          <cell r="C1584">
            <v>16222</v>
          </cell>
          <cell r="D1584">
            <v>223394</v>
          </cell>
          <cell r="E1584" t="str">
            <v>Marino Wiegand</v>
          </cell>
          <cell r="F1584" t="str">
            <v>Channel Manager</v>
          </cell>
          <cell r="G1584" t="str">
            <v>Employee</v>
          </cell>
          <cell r="H1584" t="str">
            <v>EMEA Sales</v>
          </cell>
          <cell r="I1584" t="str">
            <v>COLOGNE - HOME</v>
          </cell>
          <cell r="J1584" t="str">
            <v>Germany</v>
          </cell>
          <cell r="K1584">
            <v>43922</v>
          </cell>
          <cell r="L1584" t="str">
            <v>EMEA</v>
          </cell>
          <cell r="M1584" t="str">
            <v>S51P</v>
          </cell>
          <cell r="N1584" t="str">
            <v>S</v>
          </cell>
          <cell r="O1584" t="str">
            <v>5</v>
          </cell>
          <cell r="P1584" t="str">
            <v>Regular</v>
          </cell>
          <cell r="R1584">
            <v>1</v>
          </cell>
          <cell r="U1584" t="str">
            <v>EUR</v>
          </cell>
          <cell r="V1584" t="str">
            <v>EMEA Sales</v>
          </cell>
          <cell r="W1584" t="str">
            <v>Bruno Darmon</v>
          </cell>
          <cell r="Y1584" t="str">
            <v>Eligible</v>
          </cell>
          <cell r="Z1584">
            <v>100000</v>
          </cell>
          <cell r="AA1584">
            <v>121574.55894832281</v>
          </cell>
          <cell r="AB1584">
            <v>100000</v>
          </cell>
          <cell r="AC1584">
            <v>121574.55894832281</v>
          </cell>
          <cell r="AD1584">
            <v>3</v>
          </cell>
          <cell r="AE1584" t="str">
            <v>S51</v>
          </cell>
          <cell r="AF1584">
            <v>80000</v>
          </cell>
          <cell r="AG1584">
            <v>135000</v>
          </cell>
          <cell r="AH1584">
            <v>0.36</v>
          </cell>
          <cell r="AI1584">
            <v>2</v>
          </cell>
          <cell r="AJ1584">
            <v>0</v>
          </cell>
          <cell r="AK1584">
            <v>103000</v>
          </cell>
          <cell r="AL1584">
            <v>3.0000000000000027E-2</v>
          </cell>
          <cell r="AM1584">
            <v>125221.7957167725</v>
          </cell>
          <cell r="AN1584">
            <v>3647.2367684496858</v>
          </cell>
          <cell r="AO1584">
            <v>-0.23703703703703705</v>
          </cell>
          <cell r="AQ1584">
            <v>58500</v>
          </cell>
          <cell r="AR1584">
            <v>390000</v>
          </cell>
          <cell r="AS1584">
            <v>0.12</v>
          </cell>
          <cell r="AT1584">
            <v>1</v>
          </cell>
          <cell r="AU1584">
            <v>0</v>
          </cell>
          <cell r="AV1584">
            <v>103000</v>
          </cell>
          <cell r="AW1584">
            <v>125221.7957167725</v>
          </cell>
          <cell r="AX1584">
            <v>3.0000000000000027E-2</v>
          </cell>
          <cell r="AY1584">
            <v>3647.2367684496858</v>
          </cell>
          <cell r="AZ1584" t="str">
            <v>commission</v>
          </cell>
          <cell r="BA1584" t="str">
            <v>commissionEligible</v>
          </cell>
          <cell r="BB1584" t="str">
            <v>commissionGermany</v>
          </cell>
          <cell r="BC1584" t="str">
            <v xml:space="preserve">commissionGermany </v>
          </cell>
        </row>
        <row r="1585">
          <cell r="B1585">
            <v>21486</v>
          </cell>
          <cell r="C1585">
            <v>16573</v>
          </cell>
          <cell r="D1585">
            <v>238935</v>
          </cell>
          <cell r="E1585" t="str">
            <v>Martin Ploebst</v>
          </cell>
          <cell r="F1585" t="str">
            <v>Account Manager</v>
          </cell>
          <cell r="G1585" t="str">
            <v>Employee</v>
          </cell>
          <cell r="H1585" t="str">
            <v>EMEA Sales</v>
          </cell>
          <cell r="I1585" t="str">
            <v>VIENNA - HOME</v>
          </cell>
          <cell r="J1585" t="str">
            <v>Austria</v>
          </cell>
          <cell r="K1585">
            <v>44058</v>
          </cell>
          <cell r="L1585" t="str">
            <v>EMEA</v>
          </cell>
          <cell r="M1585" t="str">
            <v>S53P</v>
          </cell>
          <cell r="N1585" t="str">
            <v>S</v>
          </cell>
          <cell r="O1585" t="str">
            <v>5</v>
          </cell>
          <cell r="P1585" t="str">
            <v>Regular</v>
          </cell>
          <cell r="R1585">
            <v>1</v>
          </cell>
          <cell r="U1585" t="str">
            <v>EUR</v>
          </cell>
          <cell r="V1585" t="str">
            <v>EMEA Sales</v>
          </cell>
          <cell r="W1585" t="str">
            <v>Bruno Darmon</v>
          </cell>
          <cell r="Y1585" t="str">
            <v>Eligible</v>
          </cell>
          <cell r="Z1585">
            <v>105000</v>
          </cell>
          <cell r="AA1585">
            <v>127653.28689573896</v>
          </cell>
          <cell r="AB1585">
            <v>105000</v>
          </cell>
          <cell r="AC1585">
            <v>127653.28689573896</v>
          </cell>
          <cell r="AD1585">
            <v>3</v>
          </cell>
          <cell r="AE1585" t="str">
            <v>S53</v>
          </cell>
          <cell r="AF1585">
            <v>90000</v>
          </cell>
          <cell r="AG1585">
            <v>140000</v>
          </cell>
          <cell r="AH1585">
            <v>0.3</v>
          </cell>
          <cell r="AI1585">
            <v>2</v>
          </cell>
          <cell r="AJ1585">
            <v>0</v>
          </cell>
          <cell r="AK1585">
            <v>108150</v>
          </cell>
          <cell r="AL1585">
            <v>3.0000000000000027E-2</v>
          </cell>
          <cell r="AM1585">
            <v>131482.88550261111</v>
          </cell>
          <cell r="AN1585">
            <v>3829.5986068721541</v>
          </cell>
          <cell r="AO1585">
            <v>-0.22750000000000004</v>
          </cell>
          <cell r="AQ1585">
            <v>70000</v>
          </cell>
          <cell r="AR1585">
            <v>165000</v>
          </cell>
          <cell r="AS1585">
            <v>0.36</v>
          </cell>
          <cell r="AT1585">
            <v>1</v>
          </cell>
          <cell r="AU1585">
            <v>0</v>
          </cell>
          <cell r="AV1585">
            <v>108150</v>
          </cell>
          <cell r="AW1585">
            <v>131482.88550261111</v>
          </cell>
          <cell r="AX1585">
            <v>3.0000000000000027E-2</v>
          </cell>
          <cell r="AY1585">
            <v>3829.5986068721541</v>
          </cell>
          <cell r="AZ1585" t="str">
            <v>commission</v>
          </cell>
          <cell r="BA1585" t="str">
            <v>commissionEligible</v>
          </cell>
          <cell r="BB1585" t="str">
            <v>commissionAustria</v>
          </cell>
          <cell r="BC1585" t="str">
            <v xml:space="preserve">commissionAustria </v>
          </cell>
        </row>
        <row r="1586">
          <cell r="B1586">
            <v>19305</v>
          </cell>
          <cell r="C1586">
            <v>14363</v>
          </cell>
          <cell r="D1586">
            <v>235312</v>
          </cell>
          <cell r="E1586" t="str">
            <v>Martin Schroeter</v>
          </cell>
          <cell r="F1586" t="str">
            <v>Channel Manager</v>
          </cell>
          <cell r="G1586" t="str">
            <v>Employee</v>
          </cell>
          <cell r="H1586" t="str">
            <v>EMEA Sales</v>
          </cell>
          <cell r="I1586" t="str">
            <v>MUNICH - HOME</v>
          </cell>
          <cell r="J1586" t="str">
            <v>Germany</v>
          </cell>
          <cell r="K1586">
            <v>43497</v>
          </cell>
          <cell r="L1586" t="str">
            <v>EMEA</v>
          </cell>
          <cell r="M1586" t="str">
            <v>S41P</v>
          </cell>
          <cell r="N1586" t="str">
            <v>S</v>
          </cell>
          <cell r="O1586" t="str">
            <v>4</v>
          </cell>
          <cell r="P1586" t="str">
            <v>Regular</v>
          </cell>
          <cell r="R1586">
            <v>1</v>
          </cell>
          <cell r="U1586" t="str">
            <v>EUR</v>
          </cell>
          <cell r="V1586" t="str">
            <v>EMEA Sales</v>
          </cell>
          <cell r="W1586" t="str">
            <v>Bruno Darmon</v>
          </cell>
          <cell r="Y1586" t="str">
            <v>Eligible</v>
          </cell>
          <cell r="Z1586">
            <v>124500</v>
          </cell>
          <cell r="AA1586">
            <v>151360.32589066192</v>
          </cell>
          <cell r="AB1586">
            <v>124500</v>
          </cell>
          <cell r="AC1586">
            <v>151360.32589066192</v>
          </cell>
          <cell r="AD1586">
            <v>5</v>
          </cell>
          <cell r="AE1586" t="str">
            <v>S41</v>
          </cell>
          <cell r="AF1586">
            <v>115000</v>
          </cell>
          <cell r="AG1586">
            <v>170000</v>
          </cell>
          <cell r="AH1586">
            <v>0.17</v>
          </cell>
          <cell r="AI1586">
            <v>2</v>
          </cell>
          <cell r="AJ1586">
            <v>0</v>
          </cell>
          <cell r="AK1586">
            <v>134460</v>
          </cell>
          <cell r="AL1586">
            <v>8.0000000000000071E-2</v>
          </cell>
          <cell r="AM1586">
            <v>163469.15196191485</v>
          </cell>
          <cell r="AN1586">
            <v>12108.82607125293</v>
          </cell>
          <cell r="AO1586">
            <v>-0.20905882352941174</v>
          </cell>
          <cell r="AQ1586">
            <v>58500</v>
          </cell>
          <cell r="AR1586">
            <v>390000</v>
          </cell>
          <cell r="AS1586">
            <v>0.19</v>
          </cell>
          <cell r="AT1586">
            <v>1</v>
          </cell>
          <cell r="AU1586">
            <v>0</v>
          </cell>
          <cell r="AV1586">
            <v>134460</v>
          </cell>
          <cell r="AW1586">
            <v>163469.15196191485</v>
          </cell>
          <cell r="AX1586">
            <v>8.0000000000000071E-2</v>
          </cell>
          <cell r="AY1586">
            <v>12108.82607125293</v>
          </cell>
          <cell r="AZ1586" t="str">
            <v>commission</v>
          </cell>
          <cell r="BA1586" t="str">
            <v>commissionEligible</v>
          </cell>
          <cell r="BB1586" t="str">
            <v>commissionGermany</v>
          </cell>
          <cell r="BC1586" t="str">
            <v xml:space="preserve">commissionGermany </v>
          </cell>
          <cell r="BH1586">
            <v>3</v>
          </cell>
        </row>
        <row r="1587">
          <cell r="B1587">
            <v>20839</v>
          </cell>
          <cell r="C1587">
            <v>15926</v>
          </cell>
          <cell r="D1587">
            <v>217488</v>
          </cell>
          <cell r="E1587" t="str">
            <v>Mattia Pelloni</v>
          </cell>
          <cell r="F1587" t="str">
            <v>Channel Manager</v>
          </cell>
          <cell r="G1587" t="str">
            <v>Employee</v>
          </cell>
          <cell r="H1587" t="str">
            <v>EMEA Sales</v>
          </cell>
          <cell r="I1587" t="str">
            <v>ZURICH - HOME</v>
          </cell>
          <cell r="J1587" t="str">
            <v>Switzerland</v>
          </cell>
          <cell r="K1587">
            <v>43862</v>
          </cell>
          <cell r="L1587" t="str">
            <v>EMEA</v>
          </cell>
          <cell r="M1587" t="str">
            <v>S41P</v>
          </cell>
          <cell r="N1587" t="str">
            <v>S</v>
          </cell>
          <cell r="O1587" t="str">
            <v>4</v>
          </cell>
          <cell r="P1587" t="str">
            <v>Regular</v>
          </cell>
          <cell r="R1587">
            <v>1</v>
          </cell>
          <cell r="U1587" t="str">
            <v>CHF</v>
          </cell>
          <cell r="V1587" t="str">
            <v>EMEA Sales</v>
          </cell>
          <cell r="W1587" t="str">
            <v>Bruno Darmon</v>
          </cell>
          <cell r="Y1587" t="str">
            <v>Eligible</v>
          </cell>
          <cell r="Z1587">
            <v>185000</v>
          </cell>
          <cell r="AA1587">
            <v>208703.92953558243</v>
          </cell>
          <cell r="AB1587">
            <v>185000</v>
          </cell>
          <cell r="AC1587">
            <v>208703.92953558243</v>
          </cell>
          <cell r="AD1587">
            <v>3</v>
          </cell>
          <cell r="AE1587" t="str">
            <v>S41</v>
          </cell>
          <cell r="AF1587">
            <v>170000</v>
          </cell>
          <cell r="AG1587">
            <v>220000</v>
          </cell>
          <cell r="AH1587">
            <v>0.3</v>
          </cell>
          <cell r="AI1587">
            <v>2</v>
          </cell>
          <cell r="AJ1587">
            <v>0</v>
          </cell>
          <cell r="AK1587">
            <v>190550</v>
          </cell>
          <cell r="AL1587">
            <v>3.0000000000000027E-2</v>
          </cell>
          <cell r="AM1587">
            <v>214965.04742164991</v>
          </cell>
          <cell r="AN1587">
            <v>6261.1178860674845</v>
          </cell>
          <cell r="AO1587">
            <v>-0.13386363636363641</v>
          </cell>
          <cell r="AQ1587">
            <v>99300</v>
          </cell>
          <cell r="AR1587">
            <v>380000</v>
          </cell>
          <cell r="AS1587">
            <v>0.3</v>
          </cell>
          <cell r="AT1587">
            <v>1</v>
          </cell>
          <cell r="AU1587">
            <v>0</v>
          </cell>
          <cell r="AV1587">
            <v>190550</v>
          </cell>
          <cell r="AW1587">
            <v>214965.04742164991</v>
          </cell>
          <cell r="AX1587">
            <v>3.0000000000000027E-2</v>
          </cell>
          <cell r="AY1587">
            <v>6261.1178860674845</v>
          </cell>
          <cell r="AZ1587" t="str">
            <v>commission</v>
          </cell>
          <cell r="BA1587" t="str">
            <v>commissionEligible</v>
          </cell>
          <cell r="BB1587" t="str">
            <v>commissionSwitzerland</v>
          </cell>
          <cell r="BC1587" t="str">
            <v xml:space="preserve">commissionSwitzerland </v>
          </cell>
        </row>
        <row r="1588">
          <cell r="B1588">
            <v>21627</v>
          </cell>
          <cell r="C1588">
            <v>16714</v>
          </cell>
          <cell r="D1588">
            <v>237684</v>
          </cell>
          <cell r="E1588" t="str">
            <v>Max Schmidt</v>
          </cell>
          <cell r="F1588" t="str">
            <v>Major Account Manager</v>
          </cell>
          <cell r="G1588" t="str">
            <v>Employee</v>
          </cell>
          <cell r="H1588" t="str">
            <v>EMEA Sales</v>
          </cell>
          <cell r="I1588" t="str">
            <v>MUNICH - HOME</v>
          </cell>
          <cell r="J1588" t="str">
            <v>Germany</v>
          </cell>
          <cell r="K1588">
            <v>44136</v>
          </cell>
          <cell r="L1588" t="str">
            <v>EMEA</v>
          </cell>
          <cell r="M1588" t="str">
            <v>S53P</v>
          </cell>
          <cell r="N1588" t="str">
            <v>S</v>
          </cell>
          <cell r="O1588" t="str">
            <v>5</v>
          </cell>
          <cell r="P1588" t="str">
            <v>Regular</v>
          </cell>
          <cell r="U1588" t="str">
            <v>EUR</v>
          </cell>
          <cell r="V1588" t="str">
            <v>EMEA Sales</v>
          </cell>
          <cell r="W1588" t="str">
            <v>Bruno Darmon</v>
          </cell>
          <cell r="Y1588" t="str">
            <v>Not Eligible - NH</v>
          </cell>
          <cell r="AA1588">
            <v>0</v>
          </cell>
          <cell r="AB1588">
            <v>115000</v>
          </cell>
          <cell r="AC1588">
            <v>139810.74279057124</v>
          </cell>
          <cell r="AW1588">
            <v>139810.74279057124</v>
          </cell>
        </row>
        <row r="1589">
          <cell r="B1589">
            <v>16093</v>
          </cell>
          <cell r="C1589">
            <v>11035</v>
          </cell>
          <cell r="D1589">
            <v>111260</v>
          </cell>
          <cell r="E1589" t="str">
            <v>Ramon Ruppert</v>
          </cell>
          <cell r="F1589" t="str">
            <v>Account Manager</v>
          </cell>
          <cell r="G1589" t="str">
            <v>Employee</v>
          </cell>
          <cell r="H1589" t="str">
            <v>EMEA Sales</v>
          </cell>
          <cell r="I1589" t="str">
            <v>ZURICH</v>
          </cell>
          <cell r="J1589" t="str">
            <v>Switzerland</v>
          </cell>
          <cell r="K1589">
            <v>42795</v>
          </cell>
          <cell r="L1589" t="str">
            <v>EMEA</v>
          </cell>
          <cell r="M1589" t="str">
            <v>S53P</v>
          </cell>
          <cell r="N1589" t="str">
            <v>S</v>
          </cell>
          <cell r="O1589" t="str">
            <v>5</v>
          </cell>
          <cell r="P1589" t="str">
            <v>Regular</v>
          </cell>
          <cell r="R1589">
            <v>1</v>
          </cell>
          <cell r="U1589" t="str">
            <v>CHF</v>
          </cell>
          <cell r="V1589" t="str">
            <v>EMEA Sales</v>
          </cell>
          <cell r="W1589" t="str">
            <v>Bruno Darmon</v>
          </cell>
          <cell r="Y1589" t="str">
            <v>Eligible</v>
          </cell>
          <cell r="Z1589">
            <v>130000</v>
          </cell>
          <cell r="AA1589">
            <v>146656.81534932819</v>
          </cell>
          <cell r="AB1589">
            <v>130000</v>
          </cell>
          <cell r="AC1589">
            <v>146656.81534932819</v>
          </cell>
          <cell r="AD1589">
            <v>3</v>
          </cell>
          <cell r="AE1589" t="str">
            <v>S53</v>
          </cell>
          <cell r="AF1589">
            <v>125000</v>
          </cell>
          <cell r="AG1589">
            <v>200000</v>
          </cell>
          <cell r="AH1589">
            <v>0.06</v>
          </cell>
          <cell r="AI1589">
            <v>1</v>
          </cell>
          <cell r="AJ1589">
            <v>0</v>
          </cell>
          <cell r="AK1589">
            <v>135200</v>
          </cell>
          <cell r="AL1589">
            <v>4.0000000000000036E-2</v>
          </cell>
          <cell r="AM1589">
            <v>152523.08796330134</v>
          </cell>
          <cell r="AN1589">
            <v>5866.2726139731531</v>
          </cell>
          <cell r="AO1589">
            <v>-0.32399999999999995</v>
          </cell>
          <cell r="AQ1589">
            <v>99300</v>
          </cell>
          <cell r="AR1589">
            <v>380000</v>
          </cell>
          <cell r="AS1589">
            <v>0.1</v>
          </cell>
          <cell r="AT1589">
            <v>1</v>
          </cell>
          <cell r="AU1589">
            <v>0</v>
          </cell>
          <cell r="AV1589">
            <v>135200</v>
          </cell>
          <cell r="AW1589">
            <v>152523.08796330134</v>
          </cell>
          <cell r="AX1589">
            <v>4.0000000000000036E-2</v>
          </cell>
          <cell r="AY1589">
            <v>5866.2726139731531</v>
          </cell>
          <cell r="AZ1589" t="str">
            <v>commission</v>
          </cell>
          <cell r="BA1589" t="str">
            <v>commissionEligible</v>
          </cell>
          <cell r="BB1589" t="str">
            <v>commissionSwitzerland</v>
          </cell>
          <cell r="BC1589" t="str">
            <v xml:space="preserve">commissionSwitzerland </v>
          </cell>
          <cell r="BH1589">
            <v>3</v>
          </cell>
        </row>
        <row r="1590">
          <cell r="B1590">
            <v>21362</v>
          </cell>
          <cell r="C1590">
            <v>16449</v>
          </cell>
          <cell r="D1590">
            <v>231772</v>
          </cell>
          <cell r="E1590" t="str">
            <v>Robert Juenger</v>
          </cell>
          <cell r="F1590" t="str">
            <v>Major Account Manager</v>
          </cell>
          <cell r="G1590" t="str">
            <v>Employee</v>
          </cell>
          <cell r="H1590" t="str">
            <v>EMEA Sales</v>
          </cell>
          <cell r="I1590" t="str">
            <v>FRANKFURT - HOME</v>
          </cell>
          <cell r="J1590" t="str">
            <v>Germany</v>
          </cell>
          <cell r="K1590">
            <v>44013</v>
          </cell>
          <cell r="L1590" t="str">
            <v>EMEA</v>
          </cell>
          <cell r="M1590" t="str">
            <v>S43P</v>
          </cell>
          <cell r="N1590" t="str">
            <v>S</v>
          </cell>
          <cell r="O1590" t="str">
            <v>4</v>
          </cell>
          <cell r="P1590" t="str">
            <v>Regular</v>
          </cell>
          <cell r="R1590">
            <v>1</v>
          </cell>
          <cell r="U1590" t="str">
            <v>EUR</v>
          </cell>
          <cell r="V1590" t="str">
            <v>EMEA Sales</v>
          </cell>
          <cell r="W1590" t="str">
            <v>Bruno Darmon</v>
          </cell>
          <cell r="Y1590" t="str">
            <v>Eligible</v>
          </cell>
          <cell r="Z1590">
            <v>140000</v>
          </cell>
          <cell r="AA1590">
            <v>170204.38252765193</v>
          </cell>
          <cell r="AB1590">
            <v>140000</v>
          </cell>
          <cell r="AC1590">
            <v>170204.38252765193</v>
          </cell>
          <cell r="AD1590">
            <v>3</v>
          </cell>
          <cell r="AE1590" t="str">
            <v>S43</v>
          </cell>
          <cell r="AF1590">
            <v>125000</v>
          </cell>
          <cell r="AG1590">
            <v>180000</v>
          </cell>
          <cell r="AH1590">
            <v>0.27</v>
          </cell>
          <cell r="AI1590">
            <v>2</v>
          </cell>
          <cell r="AJ1590">
            <v>0</v>
          </cell>
          <cell r="AK1590">
            <v>144200</v>
          </cell>
          <cell r="AL1590">
            <v>3.0000000000000027E-2</v>
          </cell>
          <cell r="AM1590">
            <v>175310.51400348151</v>
          </cell>
          <cell r="AN1590">
            <v>5106.1314758295775</v>
          </cell>
          <cell r="AO1590">
            <v>-0.19888888888888889</v>
          </cell>
          <cell r="AQ1590">
            <v>58500</v>
          </cell>
          <cell r="AR1590">
            <v>390000</v>
          </cell>
          <cell r="AS1590">
            <v>0.24</v>
          </cell>
          <cell r="AT1590">
            <v>1</v>
          </cell>
          <cell r="AU1590">
            <v>0</v>
          </cell>
          <cell r="AV1590">
            <v>144200</v>
          </cell>
          <cell r="AW1590">
            <v>175310.51400348151</v>
          </cell>
          <cell r="AX1590">
            <v>3.0000000000000027E-2</v>
          </cell>
          <cell r="AY1590">
            <v>5106.1314758295775</v>
          </cell>
          <cell r="AZ1590" t="str">
            <v>commission</v>
          </cell>
          <cell r="BA1590" t="str">
            <v>commissionEligible</v>
          </cell>
          <cell r="BB1590" t="str">
            <v>commissionGermany</v>
          </cell>
          <cell r="BC1590" t="str">
            <v xml:space="preserve">commissionGermany </v>
          </cell>
        </row>
        <row r="1591">
          <cell r="B1591">
            <v>21354</v>
          </cell>
          <cell r="C1591">
            <v>16441</v>
          </cell>
          <cell r="D1591">
            <v>230031</v>
          </cell>
          <cell r="E1591" t="str">
            <v>Robert Karrer</v>
          </cell>
          <cell r="F1591" t="str">
            <v>Account Manager</v>
          </cell>
          <cell r="G1591" t="str">
            <v>Employee</v>
          </cell>
          <cell r="H1591" t="str">
            <v>EMEA Sales</v>
          </cell>
          <cell r="I1591" t="str">
            <v>VIENNA - HOME</v>
          </cell>
          <cell r="J1591" t="str">
            <v>Austria</v>
          </cell>
          <cell r="K1591">
            <v>44013</v>
          </cell>
          <cell r="L1591" t="str">
            <v>EMEA</v>
          </cell>
          <cell r="M1591" t="str">
            <v>S43P</v>
          </cell>
          <cell r="N1591" t="str">
            <v>S</v>
          </cell>
          <cell r="O1591" t="str">
            <v>4</v>
          </cell>
          <cell r="P1591" t="str">
            <v>Regular</v>
          </cell>
          <cell r="R1591">
            <v>1</v>
          </cell>
          <cell r="U1591" t="str">
            <v>EUR</v>
          </cell>
          <cell r="V1591" t="str">
            <v>EMEA Sales</v>
          </cell>
          <cell r="W1591" t="str">
            <v>Bruno Darmon</v>
          </cell>
          <cell r="Y1591" t="str">
            <v>Eligible</v>
          </cell>
          <cell r="Z1591">
            <v>125000</v>
          </cell>
          <cell r="AA1591">
            <v>151968.19868540351</v>
          </cell>
          <cell r="AB1591">
            <v>125000</v>
          </cell>
          <cell r="AC1591">
            <v>151968.19868540351</v>
          </cell>
          <cell r="AD1591">
            <v>3</v>
          </cell>
          <cell r="AE1591" t="str">
            <v>S43</v>
          </cell>
          <cell r="AF1591">
            <v>110000</v>
          </cell>
          <cell r="AG1591">
            <v>155000</v>
          </cell>
          <cell r="AH1591">
            <v>0.33</v>
          </cell>
          <cell r="AI1591">
            <v>2</v>
          </cell>
          <cell r="AJ1591">
            <v>0</v>
          </cell>
          <cell r="AK1591">
            <v>128750</v>
          </cell>
          <cell r="AL1591">
            <v>3.0000000000000027E-2</v>
          </cell>
          <cell r="AM1591">
            <v>156527.24464596563</v>
          </cell>
          <cell r="AN1591">
            <v>4559.045960562129</v>
          </cell>
          <cell r="AO1591">
            <v>-0.16935483870967738</v>
          </cell>
          <cell r="AQ1591">
            <v>70000</v>
          </cell>
          <cell r="AR1591">
            <v>165000</v>
          </cell>
          <cell r="AS1591">
            <v>0.56999999999999995</v>
          </cell>
          <cell r="AT1591">
            <v>1</v>
          </cell>
          <cell r="AU1591">
            <v>0</v>
          </cell>
          <cell r="AV1591">
            <v>128750</v>
          </cell>
          <cell r="AW1591">
            <v>156527.24464596563</v>
          </cell>
          <cell r="AX1591">
            <v>3.0000000000000027E-2</v>
          </cell>
          <cell r="AY1591">
            <v>4559.045960562129</v>
          </cell>
          <cell r="AZ1591" t="str">
            <v>commission</v>
          </cell>
          <cell r="BA1591" t="str">
            <v>commissionEligible</v>
          </cell>
          <cell r="BB1591" t="str">
            <v>commissionAustria</v>
          </cell>
          <cell r="BC1591" t="str">
            <v xml:space="preserve">commissionAustria </v>
          </cell>
        </row>
        <row r="1592">
          <cell r="B1592">
            <v>19815</v>
          </cell>
          <cell r="C1592">
            <v>14873</v>
          </cell>
          <cell r="D1592">
            <v>191004</v>
          </cell>
          <cell r="E1592" t="str">
            <v>Robert Schaeublin</v>
          </cell>
          <cell r="F1592" t="str">
            <v>Account Manager</v>
          </cell>
          <cell r="G1592" t="str">
            <v>Employee</v>
          </cell>
          <cell r="H1592" t="str">
            <v>EMEA Sales</v>
          </cell>
          <cell r="I1592" t="str">
            <v>ZURICH</v>
          </cell>
          <cell r="J1592" t="str">
            <v>Switzerland</v>
          </cell>
          <cell r="K1592">
            <v>43586</v>
          </cell>
          <cell r="L1592" t="str">
            <v>EMEA</v>
          </cell>
          <cell r="M1592" t="str">
            <v>S53P</v>
          </cell>
          <cell r="N1592" t="str">
            <v>S</v>
          </cell>
          <cell r="O1592" t="str">
            <v>5</v>
          </cell>
          <cell r="P1592" t="str">
            <v>Regular</v>
          </cell>
          <cell r="R1592">
            <v>1</v>
          </cell>
          <cell r="U1592" t="str">
            <v>CHF</v>
          </cell>
          <cell r="V1592" t="str">
            <v>EMEA Sales</v>
          </cell>
          <cell r="W1592" t="str">
            <v>Bruno Darmon</v>
          </cell>
          <cell r="Y1592" t="str">
            <v>Eligible</v>
          </cell>
          <cell r="Z1592">
            <v>178500</v>
          </cell>
          <cell r="AA1592">
            <v>201371.08876811602</v>
          </cell>
          <cell r="AB1592">
            <v>178500</v>
          </cell>
          <cell r="AC1592">
            <v>201371.08876811602</v>
          </cell>
          <cell r="AD1592">
            <v>3</v>
          </cell>
          <cell r="AE1592" t="str">
            <v>S53</v>
          </cell>
          <cell r="AF1592">
            <v>125000</v>
          </cell>
          <cell r="AG1592">
            <v>200000</v>
          </cell>
          <cell r="AH1592">
            <v>0.71</v>
          </cell>
          <cell r="AI1592">
            <v>4</v>
          </cell>
          <cell r="AJ1592">
            <v>0</v>
          </cell>
          <cell r="AK1592">
            <v>181177.49999999997</v>
          </cell>
          <cell r="AL1592">
            <v>1.4999999999999902E-2</v>
          </cell>
          <cell r="AM1592">
            <v>204391.65509963775</v>
          </cell>
          <cell r="AN1592">
            <v>3020.5663315217244</v>
          </cell>
          <cell r="AO1592">
            <v>-9.4112500000000154E-2</v>
          </cell>
          <cell r="AQ1592">
            <v>99300</v>
          </cell>
          <cell r="AR1592">
            <v>380000</v>
          </cell>
          <cell r="AS1592">
            <v>0.28000000000000003</v>
          </cell>
          <cell r="AT1592">
            <v>1</v>
          </cell>
          <cell r="AU1592">
            <v>0</v>
          </cell>
          <cell r="AV1592">
            <v>181177.49999999997</v>
          </cell>
          <cell r="AW1592">
            <v>204391.65509963775</v>
          </cell>
          <cell r="AX1592">
            <v>1.4999999999999902E-2</v>
          </cell>
          <cell r="AY1592">
            <v>3020.5663315217244</v>
          </cell>
          <cell r="AZ1592" t="str">
            <v>commission</v>
          </cell>
          <cell r="BA1592" t="str">
            <v>commissionEligible</v>
          </cell>
          <cell r="BB1592" t="str">
            <v>commissionSwitzerland</v>
          </cell>
          <cell r="BC1592" t="str">
            <v xml:space="preserve">commissionSwitzerland </v>
          </cell>
          <cell r="BH1592">
            <v>4</v>
          </cell>
        </row>
        <row r="1593">
          <cell r="B1593">
            <v>10198</v>
          </cell>
          <cell r="C1593">
            <v>31042</v>
          </cell>
          <cell r="E1593" t="str">
            <v>Sonja Meindl</v>
          </cell>
          <cell r="F1593" t="str">
            <v>Country Manager, Switzerland and Austria</v>
          </cell>
          <cell r="G1593" t="str">
            <v>Employee</v>
          </cell>
          <cell r="H1593" t="str">
            <v>EMEA Sales</v>
          </cell>
          <cell r="I1593" t="str">
            <v>ZURICH</v>
          </cell>
          <cell r="J1593" t="str">
            <v>Switzerland</v>
          </cell>
          <cell r="K1593">
            <v>41061</v>
          </cell>
          <cell r="L1593" t="str">
            <v>EMEA</v>
          </cell>
          <cell r="M1593" t="str">
            <v>S31M</v>
          </cell>
          <cell r="N1593" t="str">
            <v>S</v>
          </cell>
          <cell r="O1593" t="str">
            <v>3</v>
          </cell>
          <cell r="P1593" t="str">
            <v>Regular</v>
          </cell>
          <cell r="R1593">
            <v>1</v>
          </cell>
          <cell r="U1593" t="str">
            <v>CHF</v>
          </cell>
          <cell r="V1593" t="str">
            <v>EMEA Sales</v>
          </cell>
          <cell r="W1593" t="str">
            <v>Bruno Darmon</v>
          </cell>
          <cell r="Y1593" t="str">
            <v>Not Eligible - Left</v>
          </cell>
          <cell r="Z1593">
            <v>380000</v>
          </cell>
          <cell r="AA1593">
            <v>428689.15255957475</v>
          </cell>
          <cell r="AB1593">
            <v>380000</v>
          </cell>
          <cell r="AC1593">
            <v>428689.15255957475</v>
          </cell>
        </row>
        <row r="1594">
          <cell r="B1594">
            <v>10112</v>
          </cell>
          <cell r="C1594">
            <v>30120</v>
          </cell>
          <cell r="E1594" t="str">
            <v>Stefan Maith</v>
          </cell>
          <cell r="F1594" t="str">
            <v>Team Leader Public Sector</v>
          </cell>
          <cell r="G1594" t="str">
            <v>Employee</v>
          </cell>
          <cell r="H1594" t="str">
            <v>EMEA Sales</v>
          </cell>
          <cell r="I1594" t="str">
            <v>COLOGNE</v>
          </cell>
          <cell r="J1594" t="str">
            <v>Germany</v>
          </cell>
          <cell r="K1594">
            <v>41030</v>
          </cell>
          <cell r="L1594" t="str">
            <v>EMEA</v>
          </cell>
          <cell r="M1594" t="str">
            <v>S43M</v>
          </cell>
          <cell r="N1594" t="str">
            <v>S</v>
          </cell>
          <cell r="O1594" t="str">
            <v>4</v>
          </cell>
          <cell r="P1594" t="str">
            <v>Regular</v>
          </cell>
          <cell r="R1594">
            <v>1</v>
          </cell>
          <cell r="U1594" t="str">
            <v>EUR</v>
          </cell>
          <cell r="V1594" t="str">
            <v>EMEA Sales</v>
          </cell>
          <cell r="W1594" t="str">
            <v>Bruno Darmon</v>
          </cell>
          <cell r="Y1594" t="str">
            <v>Eligible</v>
          </cell>
          <cell r="Z1594">
            <v>149500</v>
          </cell>
          <cell r="AA1594">
            <v>181753.96562774261</v>
          </cell>
          <cell r="AB1594">
            <v>149500</v>
          </cell>
          <cell r="AC1594">
            <v>181753.96562774261</v>
          </cell>
          <cell r="AD1594">
            <v>5</v>
          </cell>
          <cell r="AE1594" t="str">
            <v>S43</v>
          </cell>
          <cell r="AF1594">
            <v>125000</v>
          </cell>
          <cell r="AG1594">
            <v>180000</v>
          </cell>
          <cell r="AH1594">
            <v>0.44</v>
          </cell>
          <cell r="AI1594">
            <v>2</v>
          </cell>
          <cell r="AJ1594">
            <v>0</v>
          </cell>
          <cell r="AK1594">
            <v>161460</v>
          </cell>
          <cell r="AL1594">
            <v>8.0000000000000071E-2</v>
          </cell>
          <cell r="AM1594">
            <v>196294.28287796202</v>
          </cell>
          <cell r="AN1594">
            <v>14540.317250219407</v>
          </cell>
          <cell r="AO1594">
            <v>-0.10299999999999998</v>
          </cell>
          <cell r="AQ1594">
            <v>58500</v>
          </cell>
          <cell r="AR1594">
            <v>390000</v>
          </cell>
          <cell r="AS1594">
            <v>0.27</v>
          </cell>
          <cell r="AT1594">
            <v>1</v>
          </cell>
          <cell r="AU1594">
            <v>0</v>
          </cell>
          <cell r="AV1594">
            <v>161460</v>
          </cell>
          <cell r="AW1594">
            <v>196294.28287796202</v>
          </cell>
          <cell r="AX1594">
            <v>8.0000000000000071E-2</v>
          </cell>
          <cell r="AY1594">
            <v>14540.317250219407</v>
          </cell>
          <cell r="AZ1594" t="str">
            <v>commission</v>
          </cell>
          <cell r="BA1594" t="str">
            <v>commissionEligible</v>
          </cell>
          <cell r="BB1594" t="str">
            <v>commissionGermany</v>
          </cell>
          <cell r="BC1594" t="str">
            <v xml:space="preserve">commissionGermany </v>
          </cell>
          <cell r="BH1594">
            <v>3</v>
          </cell>
        </row>
        <row r="1595">
          <cell r="B1595">
            <v>12043</v>
          </cell>
          <cell r="C1595">
            <v>4775</v>
          </cell>
          <cell r="D1595">
            <v>34483</v>
          </cell>
          <cell r="E1595" t="str">
            <v>Stefan Schenscher</v>
          </cell>
          <cell r="F1595" t="str">
            <v>Channel TL Major Partners</v>
          </cell>
          <cell r="G1595" t="str">
            <v>Employee</v>
          </cell>
          <cell r="H1595" t="str">
            <v>EMEA Sales</v>
          </cell>
          <cell r="I1595" t="str">
            <v>MUNICH</v>
          </cell>
          <cell r="J1595" t="str">
            <v>Germany</v>
          </cell>
          <cell r="K1595">
            <v>41760</v>
          </cell>
          <cell r="L1595" t="str">
            <v>EMEA</v>
          </cell>
          <cell r="M1595" t="str">
            <v>S41M</v>
          </cell>
          <cell r="N1595" t="str">
            <v>S</v>
          </cell>
          <cell r="O1595" t="str">
            <v>4</v>
          </cell>
          <cell r="P1595" t="str">
            <v>Regular</v>
          </cell>
          <cell r="R1595">
            <v>1</v>
          </cell>
          <cell r="U1595" t="str">
            <v>EUR</v>
          </cell>
          <cell r="V1595" t="str">
            <v>EMEA Sales</v>
          </cell>
          <cell r="W1595" t="str">
            <v>Bruno Darmon</v>
          </cell>
          <cell r="Y1595" t="str">
            <v>Eligible</v>
          </cell>
          <cell r="Z1595">
            <v>167000</v>
          </cell>
          <cell r="AA1595">
            <v>203029.51344369911</v>
          </cell>
          <cell r="AB1595">
            <v>167000</v>
          </cell>
          <cell r="AC1595">
            <v>203029.51344369911</v>
          </cell>
          <cell r="AD1595">
            <v>5</v>
          </cell>
          <cell r="AE1595" t="str">
            <v>S41</v>
          </cell>
          <cell r="AF1595">
            <v>115000</v>
          </cell>
          <cell r="AG1595">
            <v>170000</v>
          </cell>
          <cell r="AH1595">
            <v>0.94</v>
          </cell>
          <cell r="AI1595">
            <v>5</v>
          </cell>
          <cell r="AJ1595">
            <v>0</v>
          </cell>
          <cell r="AK1595">
            <v>172010</v>
          </cell>
          <cell r="AL1595">
            <v>3.0000000000000027E-2</v>
          </cell>
          <cell r="AM1595">
            <v>209120.39884701007</v>
          </cell>
          <cell r="AN1595">
            <v>6090.8854033109674</v>
          </cell>
          <cell r="AO1595">
            <v>1.1823529411764788E-2</v>
          </cell>
          <cell r="AQ1595">
            <v>58500</v>
          </cell>
          <cell r="AR1595">
            <v>390000</v>
          </cell>
          <cell r="AS1595">
            <v>0.32</v>
          </cell>
          <cell r="AT1595">
            <v>1</v>
          </cell>
          <cell r="AU1595">
            <v>0</v>
          </cell>
          <cell r="AV1595">
            <v>172010</v>
          </cell>
          <cell r="AW1595">
            <v>209120.39884701007</v>
          </cell>
          <cell r="AX1595">
            <v>3.0000000000000027E-2</v>
          </cell>
          <cell r="AY1595">
            <v>6090.8854033109674</v>
          </cell>
          <cell r="AZ1595" t="str">
            <v>commission</v>
          </cell>
          <cell r="BA1595" t="str">
            <v>commissionEligible</v>
          </cell>
          <cell r="BB1595" t="str">
            <v>commissionGermany</v>
          </cell>
          <cell r="BC1595" t="str">
            <v xml:space="preserve">commissionGermany </v>
          </cell>
          <cell r="BH1595">
            <v>3</v>
          </cell>
        </row>
        <row r="1596">
          <cell r="B1596">
            <v>6121</v>
          </cell>
          <cell r="C1596">
            <v>30029</v>
          </cell>
          <cell r="E1596" t="str">
            <v>Sylvia Fath</v>
          </cell>
          <cell r="F1596" t="str">
            <v>Germany Distribution Team Lead</v>
          </cell>
          <cell r="G1596" t="str">
            <v>Employee</v>
          </cell>
          <cell r="H1596" t="str">
            <v>EMEA Sales</v>
          </cell>
          <cell r="I1596" t="str">
            <v>MUNICH</v>
          </cell>
          <cell r="J1596" t="str">
            <v>Germany</v>
          </cell>
          <cell r="K1596">
            <v>39083</v>
          </cell>
          <cell r="L1596" t="str">
            <v>EMEA</v>
          </cell>
          <cell r="M1596" t="str">
            <v>S41M</v>
          </cell>
          <cell r="N1596" t="str">
            <v>S</v>
          </cell>
          <cell r="O1596" t="str">
            <v>4</v>
          </cell>
          <cell r="P1596" t="str">
            <v>Regular</v>
          </cell>
          <cell r="R1596">
            <v>1</v>
          </cell>
          <cell r="U1596" t="str">
            <v>EUR</v>
          </cell>
          <cell r="V1596" t="str">
            <v>EMEA Sales</v>
          </cell>
          <cell r="W1596" t="str">
            <v>Bruno Darmon</v>
          </cell>
          <cell r="Y1596" t="str">
            <v>Eligible</v>
          </cell>
          <cell r="Z1596">
            <v>137500</v>
          </cell>
          <cell r="AA1596">
            <v>167165.01855394387</v>
          </cell>
          <cell r="AB1596">
            <v>137500</v>
          </cell>
          <cell r="AC1596">
            <v>167165.01855394387</v>
          </cell>
          <cell r="AD1596">
            <v>4</v>
          </cell>
          <cell r="AE1596" t="str">
            <v>S41</v>
          </cell>
          <cell r="AF1596">
            <v>115000</v>
          </cell>
          <cell r="AG1596">
            <v>170000</v>
          </cell>
          <cell r="AH1596">
            <v>0.4</v>
          </cell>
          <cell r="AI1596">
            <v>2</v>
          </cell>
          <cell r="AJ1596">
            <v>0</v>
          </cell>
          <cell r="AK1596">
            <v>144375</v>
          </cell>
          <cell r="AL1596">
            <v>5.0000000000000044E-2</v>
          </cell>
          <cell r="AM1596">
            <v>175523.26948164107</v>
          </cell>
          <cell r="AN1596">
            <v>8358.2509276971978</v>
          </cell>
          <cell r="AO1596">
            <v>-0.15073529411764708</v>
          </cell>
          <cell r="AQ1596">
            <v>58500</v>
          </cell>
          <cell r="AR1596">
            <v>390000</v>
          </cell>
          <cell r="AS1596">
            <v>0.23</v>
          </cell>
          <cell r="AT1596">
            <v>1</v>
          </cell>
          <cell r="AU1596">
            <v>0</v>
          </cell>
          <cell r="AV1596">
            <v>144375</v>
          </cell>
          <cell r="AW1596">
            <v>175523.26948164107</v>
          </cell>
          <cell r="AX1596">
            <v>5.0000000000000044E-2</v>
          </cell>
          <cell r="AY1596">
            <v>8358.2509276971978</v>
          </cell>
          <cell r="AZ1596" t="str">
            <v>commission</v>
          </cell>
          <cell r="BA1596" t="str">
            <v>commissionEligible</v>
          </cell>
          <cell r="BB1596" t="str">
            <v>commissionGermany</v>
          </cell>
          <cell r="BC1596" t="str">
            <v xml:space="preserve">commissionGermany </v>
          </cell>
          <cell r="BH1596">
            <v>3</v>
          </cell>
        </row>
        <row r="1597">
          <cell r="B1597">
            <v>12920</v>
          </cell>
          <cell r="C1597">
            <v>7944</v>
          </cell>
          <cell r="D1597">
            <v>54917</v>
          </cell>
          <cell r="E1597" t="str">
            <v>Thomas Baeumges</v>
          </cell>
          <cell r="F1597" t="str">
            <v>Major Account Manager</v>
          </cell>
          <cell r="G1597" t="str">
            <v>Employee</v>
          </cell>
          <cell r="H1597" t="str">
            <v>EMEA Sales</v>
          </cell>
          <cell r="I1597" t="str">
            <v>COLOGNE - HOME</v>
          </cell>
          <cell r="J1597" t="str">
            <v>Germany</v>
          </cell>
          <cell r="K1597">
            <v>42036</v>
          </cell>
          <cell r="L1597" t="str">
            <v>EMEA</v>
          </cell>
          <cell r="M1597" t="str">
            <v>S43P</v>
          </cell>
          <cell r="N1597" t="str">
            <v>S</v>
          </cell>
          <cell r="O1597" t="str">
            <v>4</v>
          </cell>
          <cell r="P1597" t="str">
            <v>Regular</v>
          </cell>
          <cell r="R1597">
            <v>1</v>
          </cell>
          <cell r="U1597" t="str">
            <v>EUR</v>
          </cell>
          <cell r="V1597" t="str">
            <v>EMEA Sales</v>
          </cell>
          <cell r="W1597" t="str">
            <v>Bruno Darmon</v>
          </cell>
          <cell r="Y1597" t="str">
            <v>Eligible</v>
          </cell>
          <cell r="Z1597">
            <v>155500</v>
          </cell>
          <cell r="AA1597">
            <v>189048.43916464198</v>
          </cell>
          <cell r="AB1597">
            <v>155500</v>
          </cell>
          <cell r="AC1597">
            <v>189048.43916464198</v>
          </cell>
          <cell r="AD1597">
            <v>3</v>
          </cell>
          <cell r="AE1597" t="str">
            <v>S43</v>
          </cell>
          <cell r="AF1597">
            <v>125000</v>
          </cell>
          <cell r="AG1597">
            <v>180000</v>
          </cell>
          <cell r="AH1597">
            <v>0.55000000000000004</v>
          </cell>
          <cell r="AI1597">
            <v>3</v>
          </cell>
          <cell r="AJ1597">
            <v>0</v>
          </cell>
          <cell r="AK1597">
            <v>158610</v>
          </cell>
          <cell r="AL1597">
            <v>2.0000000000000018E-2</v>
          </cell>
          <cell r="AM1597">
            <v>192829.40794793481</v>
          </cell>
          <cell r="AN1597">
            <v>3780.9687832928321</v>
          </cell>
          <cell r="AO1597">
            <v>-0.11883333333333335</v>
          </cell>
          <cell r="AQ1597">
            <v>58500</v>
          </cell>
          <cell r="AR1597">
            <v>390000</v>
          </cell>
          <cell r="AS1597">
            <v>0.28999999999999998</v>
          </cell>
          <cell r="AT1597">
            <v>1</v>
          </cell>
          <cell r="AU1597">
            <v>0</v>
          </cell>
          <cell r="AV1597">
            <v>158610</v>
          </cell>
          <cell r="AW1597">
            <v>192829.40794793481</v>
          </cell>
          <cell r="AX1597">
            <v>2.0000000000000018E-2</v>
          </cell>
          <cell r="AY1597">
            <v>3780.9687832928321</v>
          </cell>
          <cell r="AZ1597" t="str">
            <v>commission</v>
          </cell>
          <cell r="BA1597" t="str">
            <v>commissionEligible</v>
          </cell>
          <cell r="BB1597" t="str">
            <v>commissionGermany</v>
          </cell>
          <cell r="BC1597" t="str">
            <v xml:space="preserve">commissionGermany </v>
          </cell>
          <cell r="BH1597">
            <v>3</v>
          </cell>
        </row>
        <row r="1598">
          <cell r="B1598">
            <v>21446</v>
          </cell>
          <cell r="C1598">
            <v>16533</v>
          </cell>
          <cell r="D1598">
            <v>235982</v>
          </cell>
          <cell r="E1598" t="str">
            <v>Thomas Latzer</v>
          </cell>
          <cell r="F1598" t="str">
            <v>Major Account Manager</v>
          </cell>
          <cell r="G1598" t="str">
            <v>Employee</v>
          </cell>
          <cell r="H1598" t="str">
            <v>EMEA Sales</v>
          </cell>
          <cell r="I1598" t="str">
            <v>VIENNA - HOME</v>
          </cell>
          <cell r="J1598" t="str">
            <v>Austria</v>
          </cell>
          <cell r="K1598">
            <v>44067</v>
          </cell>
          <cell r="L1598" t="str">
            <v>EMEA</v>
          </cell>
          <cell r="M1598" t="str">
            <v>S43P</v>
          </cell>
          <cell r="N1598" t="str">
            <v>S</v>
          </cell>
          <cell r="O1598" t="str">
            <v>4</v>
          </cell>
          <cell r="P1598" t="str">
            <v>Regular</v>
          </cell>
          <cell r="R1598">
            <v>1</v>
          </cell>
          <cell r="U1598" t="str">
            <v>EUR</v>
          </cell>
          <cell r="V1598" t="str">
            <v>EMEA Sales</v>
          </cell>
          <cell r="W1598" t="str">
            <v>Bruno Darmon</v>
          </cell>
          <cell r="Y1598" t="str">
            <v>Eligible</v>
          </cell>
          <cell r="Z1598">
            <v>130000</v>
          </cell>
          <cell r="AA1598">
            <v>158046.92663281967</v>
          </cell>
          <cell r="AB1598">
            <v>130000</v>
          </cell>
          <cell r="AC1598">
            <v>158046.92663281967</v>
          </cell>
          <cell r="AD1598">
            <v>3</v>
          </cell>
          <cell r="AE1598" t="str">
            <v>S43</v>
          </cell>
          <cell r="AF1598">
            <v>110000</v>
          </cell>
          <cell r="AG1598">
            <v>155000</v>
          </cell>
          <cell r="AH1598">
            <v>0.44</v>
          </cell>
          <cell r="AI1598">
            <v>2</v>
          </cell>
          <cell r="AJ1598">
            <v>0</v>
          </cell>
          <cell r="AK1598">
            <v>133900</v>
          </cell>
          <cell r="AL1598">
            <v>3.0000000000000027E-2</v>
          </cell>
          <cell r="AM1598">
            <v>162788.33443180425</v>
          </cell>
          <cell r="AN1598">
            <v>4741.4077989845828</v>
          </cell>
          <cell r="AO1598">
            <v>-0.1361290322580645</v>
          </cell>
          <cell r="AQ1598">
            <v>70000</v>
          </cell>
          <cell r="AR1598">
            <v>165000</v>
          </cell>
          <cell r="AS1598">
            <v>0.63</v>
          </cell>
          <cell r="AT1598">
            <v>1</v>
          </cell>
          <cell r="AU1598">
            <v>0</v>
          </cell>
          <cell r="AV1598">
            <v>133900</v>
          </cell>
          <cell r="AW1598">
            <v>162788.33443180425</v>
          </cell>
          <cell r="AX1598">
            <v>3.0000000000000027E-2</v>
          </cell>
          <cell r="AY1598">
            <v>4741.4077989845828</v>
          </cell>
          <cell r="AZ1598" t="str">
            <v>commission</v>
          </cell>
          <cell r="BA1598" t="str">
            <v>commissionEligible</v>
          </cell>
          <cell r="BB1598" t="str">
            <v>commissionAustria</v>
          </cell>
          <cell r="BC1598" t="str">
            <v xml:space="preserve">commissionAustria </v>
          </cell>
        </row>
        <row r="1599">
          <cell r="B1599">
            <v>19304</v>
          </cell>
          <cell r="C1599">
            <v>14362</v>
          </cell>
          <cell r="D1599">
            <v>180126</v>
          </cell>
          <cell r="E1599" t="str">
            <v>Tobias Hoesli</v>
          </cell>
          <cell r="F1599" t="str">
            <v>Account Manager</v>
          </cell>
          <cell r="G1599" t="str">
            <v>Employee</v>
          </cell>
          <cell r="H1599" t="str">
            <v>EMEA Sales</v>
          </cell>
          <cell r="I1599" t="str">
            <v>ZURICH</v>
          </cell>
          <cell r="J1599" t="str">
            <v>Switzerland</v>
          </cell>
          <cell r="K1599">
            <v>43497</v>
          </cell>
          <cell r="L1599" t="str">
            <v>EMEA</v>
          </cell>
          <cell r="M1599" t="str">
            <v>S53P</v>
          </cell>
          <cell r="N1599" t="str">
            <v>S</v>
          </cell>
          <cell r="O1599" t="str">
            <v>5</v>
          </cell>
          <cell r="P1599" t="str">
            <v>Regular</v>
          </cell>
          <cell r="R1599">
            <v>1</v>
          </cell>
          <cell r="U1599" t="str">
            <v>CHF</v>
          </cell>
          <cell r="V1599" t="str">
            <v>EMEA Sales</v>
          </cell>
          <cell r="W1599" t="str">
            <v>Bruno Darmon</v>
          </cell>
          <cell r="Y1599" t="str">
            <v>Eligible</v>
          </cell>
          <cell r="Z1599">
            <v>170000</v>
          </cell>
          <cell r="AA1599">
            <v>191781.98930296765</v>
          </cell>
          <cell r="AB1599">
            <v>170000</v>
          </cell>
          <cell r="AC1599">
            <v>191781.98930296765</v>
          </cell>
          <cell r="AD1599">
            <v>3</v>
          </cell>
          <cell r="AE1599" t="str">
            <v>S53</v>
          </cell>
          <cell r="AF1599">
            <v>125000</v>
          </cell>
          <cell r="AG1599">
            <v>200000</v>
          </cell>
          <cell r="AH1599">
            <v>0.6</v>
          </cell>
          <cell r="AI1599">
            <v>3</v>
          </cell>
          <cell r="AJ1599">
            <v>0</v>
          </cell>
          <cell r="AK1599">
            <v>173400</v>
          </cell>
          <cell r="AL1599">
            <v>2.0000000000000018E-2</v>
          </cell>
          <cell r="AM1599">
            <v>195617.629089027</v>
          </cell>
          <cell r="AN1599">
            <v>3835.639786059357</v>
          </cell>
          <cell r="AO1599">
            <v>-0.13300000000000001</v>
          </cell>
          <cell r="AQ1599">
            <v>99300</v>
          </cell>
          <cell r="AR1599">
            <v>380000</v>
          </cell>
          <cell r="AS1599">
            <v>0.25</v>
          </cell>
          <cell r="AT1599">
            <v>1</v>
          </cell>
          <cell r="AU1599">
            <v>0</v>
          </cell>
          <cell r="AV1599">
            <v>173400</v>
          </cell>
          <cell r="AW1599">
            <v>195617.629089027</v>
          </cell>
          <cell r="AX1599">
            <v>2.0000000000000018E-2</v>
          </cell>
          <cell r="AY1599">
            <v>3835.639786059357</v>
          </cell>
          <cell r="AZ1599" t="str">
            <v>commission</v>
          </cell>
          <cell r="BA1599" t="str">
            <v>commissionEligible</v>
          </cell>
          <cell r="BB1599" t="str">
            <v>commissionSwitzerland</v>
          </cell>
          <cell r="BC1599" t="str">
            <v xml:space="preserve">commissionSwitzerland </v>
          </cell>
          <cell r="BH1599">
            <v>2</v>
          </cell>
        </row>
        <row r="1600">
          <cell r="B1600">
            <v>20854</v>
          </cell>
          <cell r="C1600">
            <v>15941</v>
          </cell>
          <cell r="D1600">
            <v>214071</v>
          </cell>
          <cell r="E1600" t="str">
            <v>Tobias Redieck</v>
          </cell>
          <cell r="F1600" t="str">
            <v>Account Manager</v>
          </cell>
          <cell r="G1600" t="str">
            <v>Employee</v>
          </cell>
          <cell r="H1600" t="str">
            <v>EMEA Sales</v>
          </cell>
          <cell r="I1600" t="str">
            <v>COLOGNE - HOME</v>
          </cell>
          <cell r="J1600" t="str">
            <v>Germany</v>
          </cell>
          <cell r="K1600">
            <v>43862</v>
          </cell>
          <cell r="L1600" t="str">
            <v>EMEA</v>
          </cell>
          <cell r="M1600" t="str">
            <v>S53P</v>
          </cell>
          <cell r="N1600" t="str">
            <v>S</v>
          </cell>
          <cell r="O1600" t="str">
            <v>5</v>
          </cell>
          <cell r="P1600" t="str">
            <v>Regular</v>
          </cell>
          <cell r="R1600">
            <v>1</v>
          </cell>
          <cell r="U1600" t="str">
            <v>EUR</v>
          </cell>
          <cell r="V1600" t="str">
            <v>EMEA Sales</v>
          </cell>
          <cell r="W1600" t="str">
            <v>Bruno Darmon</v>
          </cell>
          <cell r="Y1600" t="str">
            <v>Eligible</v>
          </cell>
          <cell r="Z1600">
            <v>130000</v>
          </cell>
          <cell r="AA1600">
            <v>158046.92663281967</v>
          </cell>
          <cell r="AB1600">
            <v>130000</v>
          </cell>
          <cell r="AC1600">
            <v>158046.92663281967</v>
          </cell>
          <cell r="AD1600">
            <v>3</v>
          </cell>
          <cell r="AE1600" t="str">
            <v>S53</v>
          </cell>
          <cell r="AF1600">
            <v>90000</v>
          </cell>
          <cell r="AG1600">
            <v>130000</v>
          </cell>
          <cell r="AH1600">
            <v>1</v>
          </cell>
          <cell r="AI1600">
            <v>5</v>
          </cell>
          <cell r="AJ1600">
            <v>0</v>
          </cell>
          <cell r="AK1600">
            <v>130000</v>
          </cell>
          <cell r="AL1600">
            <v>0</v>
          </cell>
          <cell r="AM1600">
            <v>158046.92663281967</v>
          </cell>
          <cell r="AN1600">
            <v>0</v>
          </cell>
          <cell r="AO1600">
            <v>0</v>
          </cell>
          <cell r="AP1600" t="str">
            <v>At the top of the range</v>
          </cell>
          <cell r="AQ1600">
            <v>58500</v>
          </cell>
          <cell r="AR1600">
            <v>390000</v>
          </cell>
          <cell r="AS1600">
            <v>0.21</v>
          </cell>
          <cell r="AT1600">
            <v>1</v>
          </cell>
          <cell r="AU1600">
            <v>0</v>
          </cell>
          <cell r="AV1600">
            <v>130000</v>
          </cell>
          <cell r="AW1600">
            <v>158046.92663281967</v>
          </cell>
          <cell r="AX1600">
            <v>0</v>
          </cell>
          <cell r="AY1600">
            <v>0</v>
          </cell>
          <cell r="AZ1600" t="str">
            <v>commission</v>
          </cell>
          <cell r="BA1600" t="str">
            <v>commissionEligible</v>
          </cell>
          <cell r="BB1600" t="str">
            <v>commissionGermany</v>
          </cell>
          <cell r="BC1600" t="str">
            <v xml:space="preserve">commissionGermany </v>
          </cell>
        </row>
        <row r="1601">
          <cell r="B1601">
            <v>20570</v>
          </cell>
          <cell r="C1601">
            <v>15657</v>
          </cell>
          <cell r="D1601">
            <v>195072</v>
          </cell>
          <cell r="E1601" t="str">
            <v>Tobias Stecher</v>
          </cell>
          <cell r="F1601" t="str">
            <v>Global Account Manager</v>
          </cell>
          <cell r="G1601" t="str">
            <v>Employee</v>
          </cell>
          <cell r="H1601" t="str">
            <v>EMEA Sales</v>
          </cell>
          <cell r="I1601" t="str">
            <v>MUNICH - HOME</v>
          </cell>
          <cell r="J1601" t="str">
            <v>Germany</v>
          </cell>
          <cell r="K1601">
            <v>43770</v>
          </cell>
          <cell r="L1601" t="str">
            <v>EMEA</v>
          </cell>
          <cell r="M1601" t="str">
            <v>S53P</v>
          </cell>
          <cell r="N1601" t="str">
            <v>S</v>
          </cell>
          <cell r="O1601" t="str">
            <v>5</v>
          </cell>
          <cell r="P1601" t="str">
            <v>Regular</v>
          </cell>
          <cell r="R1601">
            <v>1</v>
          </cell>
          <cell r="U1601" t="str">
            <v>EUR</v>
          </cell>
          <cell r="V1601" t="str">
            <v>EMEA Sales</v>
          </cell>
          <cell r="W1601" t="str">
            <v>Bruno Darmon</v>
          </cell>
          <cell r="Y1601" t="str">
            <v>Eligible</v>
          </cell>
          <cell r="Z1601">
            <v>135000</v>
          </cell>
          <cell r="AA1601">
            <v>164125.6545802358</v>
          </cell>
          <cell r="AB1601">
            <v>135000</v>
          </cell>
          <cell r="AC1601">
            <v>164125.6545802358</v>
          </cell>
          <cell r="AD1601">
            <v>4</v>
          </cell>
          <cell r="AE1601" t="str">
            <v>S53</v>
          </cell>
          <cell r="AF1601">
            <v>90000</v>
          </cell>
          <cell r="AG1601">
            <v>130000</v>
          </cell>
          <cell r="AH1601">
            <v>1</v>
          </cell>
          <cell r="AI1601">
            <v>5</v>
          </cell>
          <cell r="AJ1601">
            <v>0</v>
          </cell>
          <cell r="AK1601">
            <v>135000</v>
          </cell>
          <cell r="AL1601">
            <v>0</v>
          </cell>
          <cell r="AM1601">
            <v>164125.6545802358</v>
          </cell>
          <cell r="AN1601">
            <v>0</v>
          </cell>
          <cell r="AO1601">
            <v>3.8461538461538547E-2</v>
          </cell>
          <cell r="AP1601" t="str">
            <v>Above Range</v>
          </cell>
          <cell r="AQ1601">
            <v>58500</v>
          </cell>
          <cell r="AR1601">
            <v>390000</v>
          </cell>
          <cell r="AS1601">
            <v>0.23</v>
          </cell>
          <cell r="AT1601">
            <v>1</v>
          </cell>
          <cell r="AU1601">
            <v>0</v>
          </cell>
          <cell r="AV1601">
            <v>135000</v>
          </cell>
          <cell r="AW1601">
            <v>164125.6545802358</v>
          </cell>
          <cell r="AX1601">
            <v>0</v>
          </cell>
          <cell r="AY1601">
            <v>0</v>
          </cell>
          <cell r="AZ1601" t="str">
            <v>commission</v>
          </cell>
          <cell r="BA1601" t="str">
            <v>commissionEligible</v>
          </cell>
          <cell r="BB1601" t="str">
            <v>commissionGermany</v>
          </cell>
          <cell r="BC1601" t="str">
            <v xml:space="preserve">commissionGermany </v>
          </cell>
        </row>
        <row r="1602">
          <cell r="B1602">
            <v>17127</v>
          </cell>
          <cell r="C1602">
            <v>12158</v>
          </cell>
          <cell r="D1602">
            <v>133204</v>
          </cell>
          <cell r="E1602" t="str">
            <v>Yvonne Brandt</v>
          </cell>
          <cell r="F1602" t="str">
            <v>Account Manager</v>
          </cell>
          <cell r="G1602" t="str">
            <v>Employee</v>
          </cell>
          <cell r="H1602" t="str">
            <v>EMEA Sales</v>
          </cell>
          <cell r="I1602" t="str">
            <v>MUNICH - HOME</v>
          </cell>
          <cell r="J1602" t="str">
            <v>Germany</v>
          </cell>
          <cell r="K1602">
            <v>43023</v>
          </cell>
          <cell r="L1602" t="str">
            <v>EMEA</v>
          </cell>
          <cell r="M1602" t="str">
            <v>S53P</v>
          </cell>
          <cell r="N1602" t="str">
            <v>S</v>
          </cell>
          <cell r="O1602" t="str">
            <v>5</v>
          </cell>
          <cell r="P1602" t="str">
            <v>Regular</v>
          </cell>
          <cell r="R1602">
            <v>1</v>
          </cell>
          <cell r="U1602" t="str">
            <v>EUR</v>
          </cell>
          <cell r="V1602" t="str">
            <v>EMEA Sales</v>
          </cell>
          <cell r="W1602" t="str">
            <v>Bruno Darmon</v>
          </cell>
          <cell r="Y1602" t="str">
            <v>Eligible</v>
          </cell>
          <cell r="Z1602">
            <v>90000</v>
          </cell>
          <cell r="AA1602">
            <v>109417.10305349053</v>
          </cell>
          <cell r="AB1602">
            <v>90000</v>
          </cell>
          <cell r="AC1602">
            <v>109417.10305349053</v>
          </cell>
          <cell r="AD1602">
            <v>3</v>
          </cell>
          <cell r="AE1602" t="str">
            <v>S53</v>
          </cell>
          <cell r="AF1602">
            <v>90000</v>
          </cell>
          <cell r="AG1602">
            <v>130000</v>
          </cell>
          <cell r="AH1602">
            <v>0</v>
          </cell>
          <cell r="AI1602">
            <v>1</v>
          </cell>
          <cell r="AJ1602">
            <v>0</v>
          </cell>
          <cell r="AK1602">
            <v>93600</v>
          </cell>
          <cell r="AL1602">
            <v>4.0000000000000036E-2</v>
          </cell>
          <cell r="AM1602">
            <v>113793.78717563016</v>
          </cell>
          <cell r="AN1602">
            <v>4376.6841221396317</v>
          </cell>
          <cell r="AO1602">
            <v>-0.28000000000000003</v>
          </cell>
          <cell r="AQ1602">
            <v>58500</v>
          </cell>
          <cell r="AR1602">
            <v>390000</v>
          </cell>
          <cell r="AS1602">
            <v>0.09</v>
          </cell>
          <cell r="AT1602">
            <v>1</v>
          </cell>
          <cell r="AU1602">
            <v>0</v>
          </cell>
          <cell r="AV1602">
            <v>93600</v>
          </cell>
          <cell r="AW1602">
            <v>113793.78717563016</v>
          </cell>
          <cell r="AX1602">
            <v>4.0000000000000036E-2</v>
          </cell>
          <cell r="AY1602">
            <v>4376.6841221396317</v>
          </cell>
          <cell r="AZ1602" t="str">
            <v>commission</v>
          </cell>
          <cell r="BA1602" t="str">
            <v>commissionEligible</v>
          </cell>
          <cell r="BB1602" t="str">
            <v>commissionGermany</v>
          </cell>
          <cell r="BC1602" t="str">
            <v xml:space="preserve">commissionGermany </v>
          </cell>
          <cell r="BH1602">
            <v>3</v>
          </cell>
        </row>
        <row r="1603">
          <cell r="B1603">
            <v>15767</v>
          </cell>
          <cell r="C1603">
            <v>10721</v>
          </cell>
          <cell r="D1603">
            <v>106077</v>
          </cell>
          <cell r="E1603" t="str">
            <v>Alexander Saaf</v>
          </cell>
          <cell r="F1603" t="str">
            <v>Channel Manager</v>
          </cell>
          <cell r="G1603" t="str">
            <v>Employee</v>
          </cell>
          <cell r="H1603" t="str">
            <v>EMEA Sales</v>
          </cell>
          <cell r="I1603" t="str">
            <v>OSLO</v>
          </cell>
          <cell r="J1603" t="str">
            <v>Norway</v>
          </cell>
          <cell r="K1603">
            <v>42738</v>
          </cell>
          <cell r="L1603" t="str">
            <v>EMEA</v>
          </cell>
          <cell r="M1603" t="str">
            <v>S41P</v>
          </cell>
          <cell r="N1603" t="str">
            <v>S</v>
          </cell>
          <cell r="O1603" t="str">
            <v>4</v>
          </cell>
          <cell r="P1603" t="str">
            <v>Regular</v>
          </cell>
          <cell r="R1603">
            <v>1</v>
          </cell>
          <cell r="U1603" t="str">
            <v>NOK</v>
          </cell>
          <cell r="V1603" t="str">
            <v>EMEA Sales</v>
          </cell>
          <cell r="W1603" t="str">
            <v>Bruno Darmon</v>
          </cell>
          <cell r="Y1603" t="str">
            <v>Eligible</v>
          </cell>
          <cell r="Z1603">
            <v>1310000</v>
          </cell>
          <cell r="AA1603">
            <v>153119.91965292403</v>
          </cell>
          <cell r="AB1603">
            <v>1310000</v>
          </cell>
          <cell r="AC1603">
            <v>153119.91965292403</v>
          </cell>
          <cell r="AD1603">
            <v>3</v>
          </cell>
          <cell r="AE1603" t="str">
            <v>S41</v>
          </cell>
          <cell r="AF1603">
            <v>1000000</v>
          </cell>
          <cell r="AG1603">
            <v>1450000</v>
          </cell>
          <cell r="AH1603">
            <v>0.68</v>
          </cell>
          <cell r="AI1603">
            <v>3</v>
          </cell>
          <cell r="AJ1603">
            <v>0</v>
          </cell>
          <cell r="AK1603">
            <v>1336200</v>
          </cell>
          <cell r="AL1603">
            <v>2.0000000000000018E-2</v>
          </cell>
          <cell r="AM1603">
            <v>156182.31804598251</v>
          </cell>
          <cell r="AN1603">
            <v>3062.39839305848</v>
          </cell>
          <cell r="AO1603">
            <v>-7.8482758620689652E-2</v>
          </cell>
          <cell r="AQ1603">
            <v>680000</v>
          </cell>
          <cell r="AR1603">
            <v>1857950</v>
          </cell>
          <cell r="AS1603">
            <v>0.53</v>
          </cell>
          <cell r="AT1603">
            <v>1</v>
          </cell>
          <cell r="AU1603">
            <v>0</v>
          </cell>
          <cell r="AV1603">
            <v>1336200</v>
          </cell>
          <cell r="AW1603">
            <v>156182.31804598251</v>
          </cell>
          <cell r="AX1603">
            <v>2.0000000000000018E-2</v>
          </cell>
          <cell r="AY1603">
            <v>3062.39839305848</v>
          </cell>
          <cell r="AZ1603" t="str">
            <v>commission</v>
          </cell>
          <cell r="BA1603" t="str">
            <v>commissionEligible</v>
          </cell>
          <cell r="BB1603" t="str">
            <v>commissionNorway</v>
          </cell>
          <cell r="BC1603" t="str">
            <v xml:space="preserve">commissionNorway </v>
          </cell>
          <cell r="BH1603">
            <v>3</v>
          </cell>
        </row>
        <row r="1604">
          <cell r="B1604">
            <v>20282</v>
          </cell>
          <cell r="C1604">
            <v>15371</v>
          </cell>
          <cell r="D1604">
            <v>186549</v>
          </cell>
          <cell r="E1604" t="str">
            <v>Andreas Nilsson</v>
          </cell>
          <cell r="F1604" t="str">
            <v>Account Manager</v>
          </cell>
          <cell r="G1604" t="str">
            <v>Employee</v>
          </cell>
          <cell r="H1604" t="str">
            <v>EMEA Sales</v>
          </cell>
          <cell r="I1604" t="str">
            <v>STOCKHOLM</v>
          </cell>
          <cell r="J1604" t="str">
            <v>Sweden</v>
          </cell>
          <cell r="K1604">
            <v>43689</v>
          </cell>
          <cell r="L1604" t="str">
            <v>EMEA</v>
          </cell>
          <cell r="M1604" t="str">
            <v>S53P</v>
          </cell>
          <cell r="N1604" t="str">
            <v>S</v>
          </cell>
          <cell r="O1604" t="str">
            <v>5</v>
          </cell>
          <cell r="P1604" t="str">
            <v>Regular</v>
          </cell>
          <cell r="R1604">
            <v>1</v>
          </cell>
          <cell r="U1604" t="str">
            <v>SEK</v>
          </cell>
          <cell r="V1604" t="str">
            <v>EMEA Sales</v>
          </cell>
          <cell r="W1604" t="str">
            <v>Bruno Darmon</v>
          </cell>
          <cell r="Y1604" t="str">
            <v>Eligible</v>
          </cell>
          <cell r="Z1604">
            <v>1100000</v>
          </cell>
          <cell r="AA1604">
            <v>132366.94774254141</v>
          </cell>
          <cell r="AB1604">
            <v>1100000</v>
          </cell>
          <cell r="AC1604">
            <v>132366.94774254141</v>
          </cell>
          <cell r="AD1604">
            <v>3</v>
          </cell>
          <cell r="AE1604" t="str">
            <v>S53</v>
          </cell>
          <cell r="AF1604">
            <v>800000</v>
          </cell>
          <cell r="AG1604">
            <v>1300000</v>
          </cell>
          <cell r="AH1604">
            <v>0.6</v>
          </cell>
          <cell r="AI1604">
            <v>3</v>
          </cell>
          <cell r="AJ1604">
            <v>0</v>
          </cell>
          <cell r="AK1604">
            <v>1122000</v>
          </cell>
          <cell r="AL1604">
            <v>2.0000000000000018E-2</v>
          </cell>
          <cell r="AM1604">
            <v>135014.28669739224</v>
          </cell>
          <cell r="AN1604">
            <v>2647.3389548508276</v>
          </cell>
          <cell r="AO1604">
            <v>-0.13692307692307693</v>
          </cell>
          <cell r="AQ1604">
            <v>350000</v>
          </cell>
          <cell r="AR1604">
            <v>2500000</v>
          </cell>
          <cell r="AS1604">
            <v>0.34</v>
          </cell>
          <cell r="AT1604">
            <v>1</v>
          </cell>
          <cell r="AU1604">
            <v>0</v>
          </cell>
          <cell r="AV1604">
            <v>1122000</v>
          </cell>
          <cell r="AW1604">
            <v>135014.28669739224</v>
          </cell>
          <cell r="AX1604">
            <v>2.0000000000000018E-2</v>
          </cell>
          <cell r="AY1604">
            <v>2647.3389548508276</v>
          </cell>
          <cell r="AZ1604" t="str">
            <v>commission</v>
          </cell>
          <cell r="BA1604" t="str">
            <v>commissionEligible</v>
          </cell>
          <cell r="BB1604" t="str">
            <v>commissionSweden</v>
          </cell>
          <cell r="BC1604" t="str">
            <v xml:space="preserve">commissionSweden </v>
          </cell>
          <cell r="BH1604">
            <v>2</v>
          </cell>
        </row>
        <row r="1605">
          <cell r="B1605">
            <v>21585</v>
          </cell>
          <cell r="C1605">
            <v>16672</v>
          </cell>
          <cell r="D1605">
            <v>244000</v>
          </cell>
          <cell r="E1605" t="str">
            <v>Antti Nuotio</v>
          </cell>
          <cell r="F1605" t="str">
            <v>Account Manager</v>
          </cell>
          <cell r="G1605" t="str">
            <v>Employee</v>
          </cell>
          <cell r="H1605" t="str">
            <v>EMEA Sales</v>
          </cell>
          <cell r="I1605" t="str">
            <v>ESPOO</v>
          </cell>
          <cell r="J1605" t="str">
            <v>Finland</v>
          </cell>
          <cell r="K1605">
            <v>44102</v>
          </cell>
          <cell r="L1605" t="str">
            <v>EMEA</v>
          </cell>
          <cell r="M1605" t="str">
            <v>S53P</v>
          </cell>
          <cell r="N1605" t="str">
            <v>S</v>
          </cell>
          <cell r="O1605" t="str">
            <v>5</v>
          </cell>
          <cell r="P1605" t="str">
            <v>Regular</v>
          </cell>
          <cell r="R1605">
            <v>1</v>
          </cell>
          <cell r="U1605" t="str">
            <v>EUR</v>
          </cell>
          <cell r="V1605" t="str">
            <v>EMEA Sales</v>
          </cell>
          <cell r="W1605" t="str">
            <v>Bruno Darmon</v>
          </cell>
          <cell r="Y1605" t="str">
            <v>Eligible</v>
          </cell>
          <cell r="Z1605">
            <v>115000</v>
          </cell>
          <cell r="AA1605">
            <v>139810.74279057124</v>
          </cell>
          <cell r="AB1605">
            <v>115000</v>
          </cell>
          <cell r="AC1605">
            <v>139810.74279057124</v>
          </cell>
          <cell r="AD1605">
            <v>3</v>
          </cell>
          <cell r="AE1605" t="str">
            <v>S53</v>
          </cell>
          <cell r="AF1605">
            <v>90000</v>
          </cell>
          <cell r="AG1605">
            <v>135000</v>
          </cell>
          <cell r="AH1605">
            <v>0.55000000000000004</v>
          </cell>
          <cell r="AI1605">
            <v>3</v>
          </cell>
          <cell r="AJ1605">
            <v>0</v>
          </cell>
          <cell r="AK1605">
            <v>117300</v>
          </cell>
          <cell r="AL1605">
            <v>2.0000000000000018E-2</v>
          </cell>
          <cell r="AM1605">
            <v>142606.95764638265</v>
          </cell>
          <cell r="AN1605">
            <v>2796.2148558114131</v>
          </cell>
          <cell r="AO1605">
            <v>-0.13111111111111107</v>
          </cell>
          <cell r="AQ1605">
            <v>39700</v>
          </cell>
          <cell r="AR1605">
            <v>230000</v>
          </cell>
          <cell r="AS1605">
            <v>0.39</v>
          </cell>
          <cell r="AT1605">
            <v>1</v>
          </cell>
          <cell r="AU1605">
            <v>0</v>
          </cell>
          <cell r="AV1605">
            <v>117300</v>
          </cell>
          <cell r="AW1605">
            <v>142606.95764638265</v>
          </cell>
          <cell r="AX1605">
            <v>2.0000000000000018E-2</v>
          </cell>
          <cell r="AY1605">
            <v>2796.2148558114131</v>
          </cell>
          <cell r="AZ1605" t="str">
            <v>commission</v>
          </cell>
          <cell r="BA1605" t="str">
            <v>commissionEligible</v>
          </cell>
          <cell r="BB1605" t="str">
            <v>commissionFinland</v>
          </cell>
          <cell r="BC1605" t="str">
            <v xml:space="preserve">commissionFinland </v>
          </cell>
        </row>
        <row r="1606">
          <cell r="B1606">
            <v>16975</v>
          </cell>
          <cell r="C1606">
            <v>11890</v>
          </cell>
          <cell r="D1606">
            <v>131032</v>
          </cell>
          <cell r="E1606" t="str">
            <v>Ari Koivisto</v>
          </cell>
          <cell r="F1606" t="str">
            <v>Major Account Manager</v>
          </cell>
          <cell r="G1606" t="str">
            <v>Employee</v>
          </cell>
          <cell r="H1606" t="str">
            <v>EMEA Sales</v>
          </cell>
          <cell r="I1606" t="str">
            <v>ESPOO</v>
          </cell>
          <cell r="J1606" t="str">
            <v>Finland</v>
          </cell>
          <cell r="K1606">
            <v>42989</v>
          </cell>
          <cell r="L1606" t="str">
            <v>EMEA</v>
          </cell>
          <cell r="M1606" t="str">
            <v>S53P</v>
          </cell>
          <cell r="N1606" t="str">
            <v>S</v>
          </cell>
          <cell r="O1606" t="str">
            <v>5</v>
          </cell>
          <cell r="P1606" t="str">
            <v>Regular</v>
          </cell>
          <cell r="R1606">
            <v>1</v>
          </cell>
          <cell r="U1606" t="str">
            <v>EUR</v>
          </cell>
          <cell r="V1606" t="str">
            <v>EMEA Sales</v>
          </cell>
          <cell r="W1606" t="str">
            <v>Bruno Darmon</v>
          </cell>
          <cell r="Y1606" t="str">
            <v>Eligible</v>
          </cell>
          <cell r="Z1606">
            <v>135000</v>
          </cell>
          <cell r="AA1606">
            <v>164125.6545802358</v>
          </cell>
          <cell r="AB1606">
            <v>150000</v>
          </cell>
          <cell r="AC1606">
            <v>182361.83842248423</v>
          </cell>
          <cell r="AD1606">
            <v>3</v>
          </cell>
          <cell r="AE1606" t="str">
            <v>S53</v>
          </cell>
          <cell r="AF1606">
            <v>90000</v>
          </cell>
          <cell r="AG1606">
            <v>135000</v>
          </cell>
          <cell r="AH1606">
            <v>1</v>
          </cell>
          <cell r="AI1606">
            <v>5</v>
          </cell>
          <cell r="AJ1606">
            <v>0</v>
          </cell>
          <cell r="AK1606">
            <v>150000</v>
          </cell>
          <cell r="AL1606">
            <v>0</v>
          </cell>
          <cell r="AM1606">
            <v>182361.83842248423</v>
          </cell>
          <cell r="AN1606">
            <v>0</v>
          </cell>
          <cell r="AO1606">
            <v>0.11111111111111116</v>
          </cell>
          <cell r="AQ1606">
            <v>39700</v>
          </cell>
          <cell r="AR1606">
            <v>230000</v>
          </cell>
          <cell r="AS1606">
            <v>0.56999999999999995</v>
          </cell>
          <cell r="AT1606">
            <v>1</v>
          </cell>
          <cell r="AU1606">
            <v>0</v>
          </cell>
          <cell r="AV1606">
            <v>150000</v>
          </cell>
          <cell r="AW1606">
            <v>182361.83842248423</v>
          </cell>
          <cell r="AX1606">
            <v>0</v>
          </cell>
          <cell r="AY1606">
            <v>0</v>
          </cell>
          <cell r="AZ1606" t="str">
            <v>commission</v>
          </cell>
          <cell r="BA1606" t="str">
            <v>commissionEligible</v>
          </cell>
          <cell r="BB1606" t="str">
            <v>commissionFinland</v>
          </cell>
          <cell r="BC1606" t="str">
            <v xml:space="preserve">commissionFinland </v>
          </cell>
          <cell r="BH1606">
            <v>3</v>
          </cell>
        </row>
        <row r="1607">
          <cell r="B1607">
            <v>2695</v>
          </cell>
          <cell r="C1607">
            <v>10002</v>
          </cell>
          <cell r="E1607" t="str">
            <v>Arthur van Uden</v>
          </cell>
          <cell r="F1607" t="str">
            <v>Country Manager, Netherlands</v>
          </cell>
          <cell r="G1607" t="str">
            <v>Employee</v>
          </cell>
          <cell r="H1607" t="str">
            <v>EMEA Sales</v>
          </cell>
          <cell r="I1607" t="str">
            <v>BUNNIK</v>
          </cell>
          <cell r="J1607" t="str">
            <v>Netherlands</v>
          </cell>
          <cell r="K1607">
            <v>36586</v>
          </cell>
          <cell r="L1607" t="str">
            <v>EMEA</v>
          </cell>
          <cell r="M1607" t="str">
            <v>S31M</v>
          </cell>
          <cell r="N1607" t="str">
            <v>S</v>
          </cell>
          <cell r="O1607" t="str">
            <v>3</v>
          </cell>
          <cell r="P1607" t="str">
            <v>Regular</v>
          </cell>
          <cell r="R1607">
            <v>1</v>
          </cell>
          <cell r="U1607" t="str">
            <v>EUR</v>
          </cell>
          <cell r="V1607" t="str">
            <v>EMEA Sales</v>
          </cell>
          <cell r="W1607" t="str">
            <v>Bruno Darmon</v>
          </cell>
          <cell r="Y1607" t="str">
            <v>Eligible</v>
          </cell>
          <cell r="Z1607">
            <v>204550</v>
          </cell>
          <cell r="AA1607">
            <v>248680.76032879431</v>
          </cell>
          <cell r="AB1607">
            <v>204550</v>
          </cell>
          <cell r="AC1607">
            <v>248680.76032879431</v>
          </cell>
          <cell r="AD1607">
            <v>4</v>
          </cell>
          <cell r="AE1607" t="str">
            <v>S31</v>
          </cell>
          <cell r="AF1607">
            <v>150000</v>
          </cell>
          <cell r="AG1607">
            <v>220000</v>
          </cell>
          <cell r="AH1607">
            <v>0.77</v>
          </cell>
          <cell r="AI1607">
            <v>4</v>
          </cell>
          <cell r="AJ1607">
            <v>0</v>
          </cell>
          <cell r="AK1607">
            <v>210686.5</v>
          </cell>
          <cell r="AL1607">
            <v>3.0000000000000027E-2</v>
          </cell>
          <cell r="AM1607">
            <v>256141.18313865815</v>
          </cell>
          <cell r="AN1607">
            <v>7460.4228098638414</v>
          </cell>
          <cell r="AO1607">
            <v>-4.2334090909090905E-2</v>
          </cell>
          <cell r="AQ1607">
            <v>62320</v>
          </cell>
          <cell r="AR1607">
            <v>204550</v>
          </cell>
          <cell r="AS1607">
            <v>1</v>
          </cell>
          <cell r="AT1607">
            <v>1</v>
          </cell>
          <cell r="AU1607">
            <v>0</v>
          </cell>
          <cell r="AV1607">
            <v>210686.5</v>
          </cell>
          <cell r="AW1607">
            <v>256141.18313865815</v>
          </cell>
          <cell r="AX1607">
            <v>3.0000000000000027E-2</v>
          </cell>
          <cell r="AY1607">
            <v>7460.4228098638414</v>
          </cell>
          <cell r="AZ1607" t="str">
            <v>commission</v>
          </cell>
          <cell r="BA1607" t="str">
            <v>commissionEligible</v>
          </cell>
          <cell r="BB1607" t="str">
            <v>commissionNetherlands</v>
          </cell>
          <cell r="BC1607" t="str">
            <v xml:space="preserve">commissionNetherlands </v>
          </cell>
          <cell r="BH1607">
            <v>2</v>
          </cell>
        </row>
        <row r="1608">
          <cell r="B1608">
            <v>15237</v>
          </cell>
          <cell r="C1608">
            <v>10204</v>
          </cell>
          <cell r="D1608">
            <v>94278</v>
          </cell>
          <cell r="E1608" t="str">
            <v>Bastiaan Mol</v>
          </cell>
          <cell r="F1608" t="str">
            <v>Distribution Manager</v>
          </cell>
          <cell r="G1608" t="str">
            <v>Employee</v>
          </cell>
          <cell r="H1608" t="str">
            <v>EMEA Sales</v>
          </cell>
          <cell r="I1608" t="str">
            <v>BUNNIK</v>
          </cell>
          <cell r="J1608" t="str">
            <v>Netherlands</v>
          </cell>
          <cell r="K1608">
            <v>42492</v>
          </cell>
          <cell r="L1608" t="str">
            <v>EMEA</v>
          </cell>
          <cell r="M1608" t="str">
            <v>S51P</v>
          </cell>
          <cell r="N1608" t="str">
            <v>S</v>
          </cell>
          <cell r="O1608" t="str">
            <v>5</v>
          </cell>
          <cell r="P1608" t="str">
            <v>Regular</v>
          </cell>
          <cell r="R1608">
            <v>1</v>
          </cell>
          <cell r="U1608" t="str">
            <v>EUR</v>
          </cell>
          <cell r="V1608" t="str">
            <v>EMEA Sales</v>
          </cell>
          <cell r="W1608" t="str">
            <v>Bruno Darmon</v>
          </cell>
          <cell r="Y1608" t="str">
            <v>Eligible</v>
          </cell>
          <cell r="Z1608">
            <v>77400</v>
          </cell>
          <cell r="AA1608">
            <v>94098.708626001855</v>
          </cell>
          <cell r="AB1608">
            <v>77400</v>
          </cell>
          <cell r="AC1608">
            <v>94098.708626001855</v>
          </cell>
          <cell r="AD1608">
            <v>3</v>
          </cell>
          <cell r="AE1608" t="str">
            <v>S51</v>
          </cell>
          <cell r="AF1608">
            <v>75000</v>
          </cell>
          <cell r="AG1608">
            <v>120000</v>
          </cell>
          <cell r="AH1608">
            <v>0.05</v>
          </cell>
          <cell r="AI1608">
            <v>1</v>
          </cell>
          <cell r="AJ1608">
            <v>0</v>
          </cell>
          <cell r="AK1608">
            <v>80496</v>
          </cell>
          <cell r="AL1608">
            <v>4.0000000000000036E-2</v>
          </cell>
          <cell r="AM1608">
            <v>97862.656971041928</v>
          </cell>
          <cell r="AN1608">
            <v>3763.948345040073</v>
          </cell>
          <cell r="AO1608">
            <v>-0.32920000000000005</v>
          </cell>
          <cell r="AQ1608">
            <v>62320</v>
          </cell>
          <cell r="AR1608">
            <v>204550</v>
          </cell>
          <cell r="AS1608">
            <v>0.1</v>
          </cell>
          <cell r="AT1608">
            <v>1</v>
          </cell>
          <cell r="AU1608">
            <v>0</v>
          </cell>
          <cell r="AV1608">
            <v>80496</v>
          </cell>
          <cell r="AW1608">
            <v>97862.656971041928</v>
          </cell>
          <cell r="AX1608">
            <v>4.0000000000000036E-2</v>
          </cell>
          <cell r="AY1608">
            <v>3763.948345040073</v>
          </cell>
          <cell r="AZ1608" t="str">
            <v>commission</v>
          </cell>
          <cell r="BA1608" t="str">
            <v>commissionEligible</v>
          </cell>
          <cell r="BB1608" t="str">
            <v>commissionNetherlands</v>
          </cell>
          <cell r="BC1608" t="str">
            <v xml:space="preserve">commissionNetherlands </v>
          </cell>
          <cell r="BH1608">
            <v>3</v>
          </cell>
        </row>
        <row r="1609">
          <cell r="B1609">
            <v>17220</v>
          </cell>
          <cell r="C1609">
            <v>12250</v>
          </cell>
          <cell r="D1609">
            <v>135593</v>
          </cell>
          <cell r="E1609" t="str">
            <v>Baudouin Stevenart</v>
          </cell>
          <cell r="F1609" t="str">
            <v>Channel Manager</v>
          </cell>
          <cell r="G1609" t="str">
            <v>Employee</v>
          </cell>
          <cell r="H1609" t="str">
            <v>EMEA Sales</v>
          </cell>
          <cell r="I1609" t="str">
            <v>LUXEMBOURG - HOME</v>
          </cell>
          <cell r="J1609" t="str">
            <v>Luxembourg</v>
          </cell>
          <cell r="K1609">
            <v>43040</v>
          </cell>
          <cell r="L1609" t="str">
            <v>EMEA</v>
          </cell>
          <cell r="M1609" t="str">
            <v>S41P</v>
          </cell>
          <cell r="N1609" t="str">
            <v>S</v>
          </cell>
          <cell r="O1609" t="str">
            <v>4</v>
          </cell>
          <cell r="P1609" t="str">
            <v>Regular</v>
          </cell>
          <cell r="R1609">
            <v>1</v>
          </cell>
          <cell r="U1609" t="str">
            <v>EUR</v>
          </cell>
          <cell r="V1609" t="str">
            <v>EMEA Sales</v>
          </cell>
          <cell r="W1609" t="str">
            <v>Bruno Darmon</v>
          </cell>
          <cell r="Y1609" t="str">
            <v>Eligible</v>
          </cell>
          <cell r="Z1609">
            <v>146158.75400000002</v>
          </cell>
          <cell r="AA1609">
            <v>177691.86053986414</v>
          </cell>
          <cell r="AB1609">
            <v>146158.75400000002</v>
          </cell>
          <cell r="AC1609">
            <v>177691.86053986414</v>
          </cell>
          <cell r="AD1609">
            <v>4</v>
          </cell>
          <cell r="AE1609" t="str">
            <v>S41</v>
          </cell>
          <cell r="AF1609">
            <v>110000</v>
          </cell>
          <cell r="AG1609">
            <v>150000</v>
          </cell>
          <cell r="AH1609">
            <v>0.9</v>
          </cell>
          <cell r="AI1609">
            <v>5</v>
          </cell>
          <cell r="AJ1609">
            <v>0</v>
          </cell>
          <cell r="AK1609">
            <v>149081.92908000003</v>
          </cell>
          <cell r="AL1609">
            <v>2.0000000000000018E-2</v>
          </cell>
          <cell r="AM1609">
            <v>181245.69775066143</v>
          </cell>
          <cell r="AN1609">
            <v>3553.8372107972973</v>
          </cell>
          <cell r="AO1609">
            <v>-6.1204727999998321E-3</v>
          </cell>
          <cell r="AQ1609">
            <v>103900</v>
          </cell>
          <cell r="AR1609">
            <v>146158.75400000002</v>
          </cell>
          <cell r="AS1609">
            <v>1</v>
          </cell>
          <cell r="AT1609">
            <v>1</v>
          </cell>
          <cell r="AU1609">
            <v>0</v>
          </cell>
          <cell r="AV1609">
            <v>149081.92908000003</v>
          </cell>
          <cell r="AW1609">
            <v>181245.69775066143</v>
          </cell>
          <cell r="AX1609">
            <v>2.0000000000000018E-2</v>
          </cell>
          <cell r="AY1609">
            <v>3553.8372107972973</v>
          </cell>
          <cell r="AZ1609" t="str">
            <v>commission</v>
          </cell>
          <cell r="BA1609" t="str">
            <v>commissionEligible</v>
          </cell>
          <cell r="BB1609" t="str">
            <v>commissionLuxembourg</v>
          </cell>
          <cell r="BC1609" t="str">
            <v xml:space="preserve">commissionLuxembourg </v>
          </cell>
          <cell r="BH1609">
            <v>2</v>
          </cell>
        </row>
        <row r="1610">
          <cell r="B1610">
            <v>18564</v>
          </cell>
          <cell r="C1610">
            <v>13610</v>
          </cell>
          <cell r="D1610">
            <v>123592</v>
          </cell>
          <cell r="E1610" t="str">
            <v>Christina Johansson</v>
          </cell>
          <cell r="F1610" t="str">
            <v>Channel Account Manager</v>
          </cell>
          <cell r="G1610" t="str">
            <v>Employee</v>
          </cell>
          <cell r="H1610" t="str">
            <v>EMEA Sales</v>
          </cell>
          <cell r="I1610" t="str">
            <v>STOCKHOLM - HOME</v>
          </cell>
          <cell r="J1610" t="str">
            <v>Sweden</v>
          </cell>
          <cell r="K1610">
            <v>43359</v>
          </cell>
          <cell r="L1610" t="str">
            <v>EMEA</v>
          </cell>
          <cell r="M1610" t="str">
            <v>S41P</v>
          </cell>
          <cell r="N1610" t="str">
            <v>S</v>
          </cell>
          <cell r="O1610" t="str">
            <v>4</v>
          </cell>
          <cell r="P1610" t="str">
            <v>Regular</v>
          </cell>
          <cell r="R1610">
            <v>1</v>
          </cell>
          <cell r="U1610" t="str">
            <v>SEK</v>
          </cell>
          <cell r="V1610" t="str">
            <v>EMEA Sales</v>
          </cell>
          <cell r="W1610" t="str">
            <v>Bruno Darmon</v>
          </cell>
          <cell r="Y1610" t="str">
            <v>Eligible</v>
          </cell>
          <cell r="Z1610">
            <v>1224000</v>
          </cell>
          <cell r="AA1610">
            <v>147288.31276079154</v>
          </cell>
          <cell r="AB1610">
            <v>1224000</v>
          </cell>
          <cell r="AC1610">
            <v>147288.31276079154</v>
          </cell>
          <cell r="AD1610">
            <v>3</v>
          </cell>
          <cell r="AE1610" t="str">
            <v>S41</v>
          </cell>
          <cell r="AF1610">
            <v>1000000</v>
          </cell>
          <cell r="AG1610">
            <v>1500000</v>
          </cell>
          <cell r="AH1610">
            <v>0.44</v>
          </cell>
          <cell r="AI1610">
            <v>2</v>
          </cell>
          <cell r="AJ1610">
            <v>0</v>
          </cell>
          <cell r="AK1610">
            <v>1260720</v>
          </cell>
          <cell r="AL1610">
            <v>3.0000000000000027E-2</v>
          </cell>
          <cell r="AM1610">
            <v>151706.96214361527</v>
          </cell>
          <cell r="AN1610">
            <v>4418.649382823729</v>
          </cell>
          <cell r="AO1610">
            <v>-0.15952</v>
          </cell>
          <cell r="AQ1610">
            <v>350000</v>
          </cell>
          <cell r="AR1610">
            <v>2500000</v>
          </cell>
          <cell r="AS1610">
            <v>0.4</v>
          </cell>
          <cell r="AT1610">
            <v>1</v>
          </cell>
          <cell r="AU1610">
            <v>0</v>
          </cell>
          <cell r="AV1610">
            <v>1260720</v>
          </cell>
          <cell r="AW1610">
            <v>151706.96214361527</v>
          </cell>
          <cell r="AX1610">
            <v>3.0000000000000027E-2</v>
          </cell>
          <cell r="AY1610">
            <v>4418.649382823729</v>
          </cell>
          <cell r="AZ1610" t="str">
            <v>commission</v>
          </cell>
          <cell r="BA1610" t="str">
            <v>commissionEligible</v>
          </cell>
          <cell r="BB1610" t="str">
            <v>commissionSweden</v>
          </cell>
          <cell r="BC1610" t="str">
            <v xml:space="preserve">commissionSweden </v>
          </cell>
          <cell r="BH1610">
            <v>2</v>
          </cell>
        </row>
        <row r="1611">
          <cell r="B1611">
            <v>17084</v>
          </cell>
          <cell r="C1611">
            <v>11995</v>
          </cell>
          <cell r="D1611">
            <v>135210</v>
          </cell>
          <cell r="E1611" t="str">
            <v>Daniel Wand</v>
          </cell>
          <cell r="F1611" t="str">
            <v>Account Manager</v>
          </cell>
          <cell r="G1611" t="str">
            <v>Employee</v>
          </cell>
          <cell r="H1611" t="str">
            <v>EMEA Sales</v>
          </cell>
          <cell r="I1611" t="str">
            <v>STOCKHOLM</v>
          </cell>
          <cell r="J1611" t="str">
            <v>Sweden</v>
          </cell>
          <cell r="K1611">
            <v>43013</v>
          </cell>
          <cell r="L1611" t="str">
            <v>EMEA</v>
          </cell>
          <cell r="M1611" t="str">
            <v>S53P</v>
          </cell>
          <cell r="N1611" t="str">
            <v>S</v>
          </cell>
          <cell r="O1611" t="str">
            <v>5</v>
          </cell>
          <cell r="P1611" t="str">
            <v>Regular</v>
          </cell>
          <cell r="R1611">
            <v>1</v>
          </cell>
          <cell r="U1611" t="str">
            <v>SEK</v>
          </cell>
          <cell r="V1611" t="str">
            <v>EMEA Sales</v>
          </cell>
          <cell r="W1611" t="str">
            <v>Bruno Darmon</v>
          </cell>
          <cell r="Y1611" t="str">
            <v>Eligible</v>
          </cell>
          <cell r="Z1611">
            <v>1255000</v>
          </cell>
          <cell r="AA1611">
            <v>151018.65401535406</v>
          </cell>
          <cell r="AB1611">
            <v>1255000</v>
          </cell>
          <cell r="AC1611">
            <v>151018.65401535406</v>
          </cell>
          <cell r="AD1611">
            <v>3</v>
          </cell>
          <cell r="AE1611" t="str">
            <v>S53</v>
          </cell>
          <cell r="AF1611">
            <v>800000</v>
          </cell>
          <cell r="AG1611">
            <v>1300000</v>
          </cell>
          <cell r="AH1611">
            <v>0.91</v>
          </cell>
          <cell r="AI1611">
            <v>5</v>
          </cell>
          <cell r="AJ1611">
            <v>0</v>
          </cell>
          <cell r="AK1611">
            <v>1267550</v>
          </cell>
          <cell r="AL1611">
            <v>1.0000000000000009E-2</v>
          </cell>
          <cell r="AM1611">
            <v>152528.8405555076</v>
          </cell>
          <cell r="AN1611">
            <v>1510.186540153547</v>
          </cell>
          <cell r="AO1611">
            <v>-2.4961538461538479E-2</v>
          </cell>
          <cell r="AQ1611">
            <v>350000</v>
          </cell>
          <cell r="AR1611">
            <v>2500000</v>
          </cell>
          <cell r="AS1611">
            <v>0.42</v>
          </cell>
          <cell r="AT1611">
            <v>1</v>
          </cell>
          <cell r="AU1611">
            <v>0</v>
          </cell>
          <cell r="AV1611">
            <v>1267550</v>
          </cell>
          <cell r="AW1611">
            <v>152528.8405555076</v>
          </cell>
          <cell r="AX1611">
            <v>1.0000000000000009E-2</v>
          </cell>
          <cell r="AY1611">
            <v>1510.186540153547</v>
          </cell>
          <cell r="AZ1611" t="str">
            <v>commission</v>
          </cell>
          <cell r="BA1611" t="str">
            <v>commissionEligible</v>
          </cell>
          <cell r="BB1611" t="str">
            <v>commissionSweden</v>
          </cell>
          <cell r="BC1611" t="str">
            <v xml:space="preserve">commissionSweden </v>
          </cell>
          <cell r="BH1611">
            <v>4</v>
          </cell>
        </row>
        <row r="1612">
          <cell r="B1612">
            <v>21118</v>
          </cell>
          <cell r="C1612">
            <v>16205</v>
          </cell>
          <cell r="D1612">
            <v>223395</v>
          </cell>
          <cell r="E1612" t="str">
            <v>Don van Hemert</v>
          </cell>
          <cell r="F1612" t="str">
            <v>Territory Account Manager</v>
          </cell>
          <cell r="G1612" t="str">
            <v>Employee</v>
          </cell>
          <cell r="H1612" t="str">
            <v>EMEA Sales</v>
          </cell>
          <cell r="I1612" t="str">
            <v>BUNNIK - HOME</v>
          </cell>
          <cell r="J1612" t="str">
            <v>Netherlands</v>
          </cell>
          <cell r="K1612">
            <v>43913</v>
          </cell>
          <cell r="L1612" t="str">
            <v>EMEA</v>
          </cell>
          <cell r="M1612" t="str">
            <v>S59P</v>
          </cell>
          <cell r="N1612" t="str">
            <v>S</v>
          </cell>
          <cell r="O1612" t="str">
            <v>5</v>
          </cell>
          <cell r="P1612" t="str">
            <v>Regular</v>
          </cell>
          <cell r="R1612">
            <v>1</v>
          </cell>
          <cell r="U1612" t="str">
            <v>EUR</v>
          </cell>
          <cell r="V1612" t="str">
            <v>EMEA Sales</v>
          </cell>
          <cell r="W1612" t="str">
            <v>Bruno Darmon</v>
          </cell>
          <cell r="Y1612" t="str">
            <v>Eligible</v>
          </cell>
          <cell r="Z1612">
            <v>54000</v>
          </cell>
          <cell r="AA1612">
            <v>65650.261832094315</v>
          </cell>
          <cell r="AB1612">
            <v>70000</v>
          </cell>
          <cell r="AC1612">
            <v>85102.191263825967</v>
          </cell>
          <cell r="AD1612">
            <v>3</v>
          </cell>
          <cell r="AE1612" t="str">
            <v>S59</v>
          </cell>
          <cell r="AF1612">
            <v>75000</v>
          </cell>
          <cell r="AG1612">
            <v>120000</v>
          </cell>
          <cell r="AH1612">
            <v>0</v>
          </cell>
          <cell r="AI1612">
            <v>1</v>
          </cell>
          <cell r="AJ1612">
            <v>0</v>
          </cell>
          <cell r="AK1612">
            <v>70000</v>
          </cell>
          <cell r="AL1612">
            <v>0</v>
          </cell>
          <cell r="AM1612">
            <v>85102.191263825967</v>
          </cell>
          <cell r="AN1612">
            <v>0</v>
          </cell>
          <cell r="AO1612">
            <v>-0.41666666666666663</v>
          </cell>
          <cell r="AQ1612">
            <v>62320</v>
          </cell>
          <cell r="AR1612">
            <v>204550</v>
          </cell>
          <cell r="AS1612">
            <v>0.05</v>
          </cell>
          <cell r="AT1612">
            <v>1</v>
          </cell>
          <cell r="AU1612">
            <v>0</v>
          </cell>
          <cell r="AV1612">
            <v>70000</v>
          </cell>
          <cell r="AW1612">
            <v>85102.191263825967</v>
          </cell>
          <cell r="AX1612">
            <v>0</v>
          </cell>
          <cell r="AY1612">
            <v>0</v>
          </cell>
          <cell r="AZ1612" t="str">
            <v>commission</v>
          </cell>
          <cell r="BA1612" t="str">
            <v>commissionEligible</v>
          </cell>
          <cell r="BB1612" t="str">
            <v>commissionNetherlands</v>
          </cell>
          <cell r="BC1612" t="str">
            <v xml:space="preserve">commissionNetherlands </v>
          </cell>
        </row>
        <row r="1613">
          <cell r="B1613">
            <v>20144</v>
          </cell>
          <cell r="C1613">
            <v>15233</v>
          </cell>
          <cell r="D1613">
            <v>199444</v>
          </cell>
          <cell r="E1613" t="str">
            <v>Eirik Vadseth</v>
          </cell>
          <cell r="F1613" t="str">
            <v>Major Account Manager</v>
          </cell>
          <cell r="G1613" t="str">
            <v>Employee</v>
          </cell>
          <cell r="H1613" t="str">
            <v>EMEA Sales</v>
          </cell>
          <cell r="I1613" t="str">
            <v>OSLO</v>
          </cell>
          <cell r="J1613" t="str">
            <v>Norway</v>
          </cell>
          <cell r="K1613">
            <v>43678</v>
          </cell>
          <cell r="L1613" t="str">
            <v>EMEA</v>
          </cell>
          <cell r="M1613" t="str">
            <v>S43P</v>
          </cell>
          <cell r="N1613" t="str">
            <v>S</v>
          </cell>
          <cell r="O1613" t="str">
            <v>4</v>
          </cell>
          <cell r="P1613" t="str">
            <v>Regular</v>
          </cell>
          <cell r="R1613">
            <v>1</v>
          </cell>
          <cell r="U1613" t="str">
            <v>NOK</v>
          </cell>
          <cell r="V1613" t="str">
            <v>EMEA Sales</v>
          </cell>
          <cell r="W1613" t="str">
            <v>Bruno Darmon</v>
          </cell>
          <cell r="Y1613" t="str">
            <v>Eligible</v>
          </cell>
          <cell r="Z1613">
            <v>1350000</v>
          </cell>
          <cell r="AA1613">
            <v>157795.33704690644</v>
          </cell>
          <cell r="AB1613">
            <v>1350000</v>
          </cell>
          <cell r="AC1613">
            <v>157795.33704690644</v>
          </cell>
          <cell r="AD1613">
            <v>2</v>
          </cell>
          <cell r="AE1613" t="str">
            <v>S43</v>
          </cell>
          <cell r="AF1613">
            <v>1000000</v>
          </cell>
          <cell r="AG1613">
            <v>1550000</v>
          </cell>
          <cell r="AH1613">
            <v>0.63</v>
          </cell>
          <cell r="AI1613">
            <v>3</v>
          </cell>
          <cell r="AJ1613">
            <v>0</v>
          </cell>
          <cell r="AK1613">
            <v>1350000</v>
          </cell>
          <cell r="AL1613">
            <v>0</v>
          </cell>
          <cell r="AM1613">
            <v>157795.33704690644</v>
          </cell>
          <cell r="AN1613">
            <v>0</v>
          </cell>
          <cell r="AO1613">
            <v>-0.12903225806451613</v>
          </cell>
          <cell r="AP1613" t="str">
            <v>Rated 2 - no recommendation</v>
          </cell>
          <cell r="AQ1613">
            <v>680000</v>
          </cell>
          <cell r="AR1613">
            <v>1857950</v>
          </cell>
          <cell r="AS1613">
            <v>0.56000000000000005</v>
          </cell>
          <cell r="AT1613">
            <v>1</v>
          </cell>
          <cell r="AU1613">
            <v>0</v>
          </cell>
          <cell r="AV1613">
            <v>1350000</v>
          </cell>
          <cell r="AW1613">
            <v>157795.33704690644</v>
          </cell>
          <cell r="AX1613">
            <v>0</v>
          </cell>
          <cell r="AY1613">
            <v>0</v>
          </cell>
          <cell r="AZ1613" t="str">
            <v>commission</v>
          </cell>
          <cell r="BA1613" t="str">
            <v>commissionEligible</v>
          </cell>
          <cell r="BB1613" t="str">
            <v>commissionNorway</v>
          </cell>
          <cell r="BC1613" t="str">
            <v xml:space="preserve">commissionNorway </v>
          </cell>
          <cell r="BH1613">
            <v>3</v>
          </cell>
        </row>
        <row r="1614">
          <cell r="B1614">
            <v>19306</v>
          </cell>
          <cell r="C1614">
            <v>14364</v>
          </cell>
          <cell r="D1614">
            <v>178831</v>
          </cell>
          <cell r="E1614" t="str">
            <v>Else Storm</v>
          </cell>
          <cell r="F1614" t="str">
            <v>Channel Manager</v>
          </cell>
          <cell r="G1614" t="str">
            <v>Employee</v>
          </cell>
          <cell r="H1614" t="str">
            <v>EMEA Sales</v>
          </cell>
          <cell r="I1614" t="str">
            <v>BUNNIK</v>
          </cell>
          <cell r="J1614" t="str">
            <v>Netherlands</v>
          </cell>
          <cell r="K1614">
            <v>43497</v>
          </cell>
          <cell r="L1614" t="str">
            <v>EMEA</v>
          </cell>
          <cell r="M1614" t="str">
            <v>S51P</v>
          </cell>
          <cell r="N1614" t="str">
            <v>S</v>
          </cell>
          <cell r="O1614" t="str">
            <v>5</v>
          </cell>
          <cell r="P1614" t="str">
            <v>Regular</v>
          </cell>
          <cell r="R1614">
            <v>1</v>
          </cell>
          <cell r="U1614" t="str">
            <v>EUR</v>
          </cell>
          <cell r="V1614" t="str">
            <v>EMEA Sales</v>
          </cell>
          <cell r="W1614" t="str">
            <v>Bruno Darmon</v>
          </cell>
          <cell r="Y1614" t="str">
            <v>Eligible</v>
          </cell>
          <cell r="Z1614">
            <v>83170</v>
          </cell>
          <cell r="AA1614">
            <v>101113.56067732009</v>
          </cell>
          <cell r="AB1614">
            <v>83170</v>
          </cell>
          <cell r="AC1614">
            <v>101113.56067732009</v>
          </cell>
          <cell r="AD1614">
            <v>3</v>
          </cell>
          <cell r="AE1614" t="str">
            <v>S51</v>
          </cell>
          <cell r="AF1614">
            <v>75000</v>
          </cell>
          <cell r="AG1614">
            <v>120000</v>
          </cell>
          <cell r="AH1614">
            <v>0.18</v>
          </cell>
          <cell r="AI1614">
            <v>2</v>
          </cell>
          <cell r="AJ1614">
            <v>0</v>
          </cell>
          <cell r="AK1614">
            <v>85665.1</v>
          </cell>
          <cell r="AL1614">
            <v>3.0000000000000027E-2</v>
          </cell>
          <cell r="AM1614">
            <v>104146.96749763969</v>
          </cell>
          <cell r="AN1614">
            <v>3033.4068203196075</v>
          </cell>
          <cell r="AO1614">
            <v>-0.28612416666666662</v>
          </cell>
          <cell r="AQ1614">
            <v>62320</v>
          </cell>
          <cell r="AR1614">
            <v>204550</v>
          </cell>
          <cell r="AS1614">
            <v>0.14000000000000001</v>
          </cell>
          <cell r="AT1614">
            <v>1</v>
          </cell>
          <cell r="AU1614">
            <v>0</v>
          </cell>
          <cell r="AV1614">
            <v>85665.1</v>
          </cell>
          <cell r="AW1614">
            <v>104146.96749763969</v>
          </cell>
          <cell r="AX1614">
            <v>3.0000000000000027E-2</v>
          </cell>
          <cell r="AY1614">
            <v>3033.4068203196075</v>
          </cell>
          <cell r="AZ1614" t="str">
            <v>commission</v>
          </cell>
          <cell r="BA1614" t="str">
            <v>commissionEligible</v>
          </cell>
          <cell r="BB1614" t="str">
            <v>commissionNetherlands</v>
          </cell>
          <cell r="BC1614" t="str">
            <v xml:space="preserve">commissionNetherlands </v>
          </cell>
          <cell r="BH1614">
            <v>3</v>
          </cell>
        </row>
        <row r="1615">
          <cell r="B1615">
            <v>10709</v>
          </cell>
          <cell r="C1615">
            <v>23080</v>
          </cell>
          <cell r="D1615">
            <v>121577</v>
          </cell>
          <cell r="E1615" t="str">
            <v>Folkert Buisman</v>
          </cell>
          <cell r="F1615" t="str">
            <v>Major  Account Manager</v>
          </cell>
          <cell r="G1615" t="str">
            <v>Employee</v>
          </cell>
          <cell r="H1615" t="str">
            <v>EMEA Sales</v>
          </cell>
          <cell r="I1615" t="str">
            <v>BUNNIK</v>
          </cell>
          <cell r="J1615" t="str">
            <v>Netherlands</v>
          </cell>
          <cell r="K1615">
            <v>42835</v>
          </cell>
          <cell r="L1615" t="str">
            <v>EMEA</v>
          </cell>
          <cell r="M1615" t="str">
            <v>S43P</v>
          </cell>
          <cell r="N1615" t="str">
            <v>S</v>
          </cell>
          <cell r="O1615" t="str">
            <v>4</v>
          </cell>
          <cell r="P1615" t="str">
            <v>Regular</v>
          </cell>
          <cell r="R1615">
            <v>1</v>
          </cell>
          <cell r="U1615" t="str">
            <v>EUR</v>
          </cell>
          <cell r="V1615" t="str">
            <v>EMEA Sales</v>
          </cell>
          <cell r="W1615" t="str">
            <v>Bruno Darmon</v>
          </cell>
          <cell r="Y1615" t="str">
            <v>Eligible</v>
          </cell>
          <cell r="Z1615">
            <v>114390</v>
          </cell>
          <cell r="AA1615">
            <v>139069.13798098647</v>
          </cell>
          <cell r="AB1615">
            <v>114390</v>
          </cell>
          <cell r="AC1615">
            <v>139069.13798098647</v>
          </cell>
          <cell r="AD1615">
            <v>3</v>
          </cell>
          <cell r="AE1615" t="str">
            <v>S43</v>
          </cell>
          <cell r="AF1615">
            <v>110000</v>
          </cell>
          <cell r="AG1615">
            <v>180000</v>
          </cell>
          <cell r="AH1615">
            <v>0.06</v>
          </cell>
          <cell r="AI1615">
            <v>1</v>
          </cell>
          <cell r="AJ1615">
            <v>0</v>
          </cell>
          <cell r="AK1615">
            <v>118965.6</v>
          </cell>
          <cell r="AL1615">
            <v>4.0000000000000036E-2</v>
          </cell>
          <cell r="AM1615">
            <v>144631.90350022592</v>
          </cell>
          <cell r="AN1615">
            <v>5562.765519239445</v>
          </cell>
          <cell r="AO1615">
            <v>-0.33907999999999994</v>
          </cell>
          <cell r="AQ1615">
            <v>62320</v>
          </cell>
          <cell r="AR1615">
            <v>204550</v>
          </cell>
          <cell r="AS1615">
            <v>0.36</v>
          </cell>
          <cell r="AT1615">
            <v>1</v>
          </cell>
          <cell r="AU1615">
            <v>0</v>
          </cell>
          <cell r="AV1615">
            <v>118965.6</v>
          </cell>
          <cell r="AW1615">
            <v>144631.90350022592</v>
          </cell>
          <cell r="AX1615">
            <v>4.0000000000000036E-2</v>
          </cell>
          <cell r="AY1615">
            <v>5562.765519239445</v>
          </cell>
          <cell r="AZ1615" t="str">
            <v>commission</v>
          </cell>
          <cell r="BA1615" t="str">
            <v>commissionEligible</v>
          </cell>
          <cell r="BB1615" t="str">
            <v>commissionNetherlands</v>
          </cell>
          <cell r="BC1615" t="str">
            <v xml:space="preserve">commissionNetherlands </v>
          </cell>
          <cell r="BH1615">
            <v>3</v>
          </cell>
        </row>
        <row r="1616">
          <cell r="B1616">
            <v>6294</v>
          </cell>
          <cell r="C1616">
            <v>14009</v>
          </cell>
          <cell r="D1616">
            <v>232197</v>
          </cell>
          <cell r="E1616" t="str">
            <v>Pierrick Van Den Abeele</v>
          </cell>
          <cell r="F1616" t="str">
            <v>Sales Manager</v>
          </cell>
          <cell r="G1616" t="str">
            <v>Employee</v>
          </cell>
          <cell r="H1616" t="str">
            <v>EMEA Sales</v>
          </cell>
          <cell r="I1616" t="str">
            <v>BRUSSELS</v>
          </cell>
          <cell r="J1616" t="str">
            <v>Belgium</v>
          </cell>
          <cell r="K1616">
            <v>39142</v>
          </cell>
          <cell r="L1616" t="str">
            <v>EMEA</v>
          </cell>
          <cell r="M1616" t="str">
            <v>S43M</v>
          </cell>
          <cell r="N1616" t="str">
            <v>S</v>
          </cell>
          <cell r="O1616" t="str">
            <v>4</v>
          </cell>
          <cell r="P1616" t="str">
            <v>Regular</v>
          </cell>
          <cell r="R1616">
            <v>1</v>
          </cell>
          <cell r="U1616" t="str">
            <v>EUR</v>
          </cell>
          <cell r="V1616" t="str">
            <v>EMEA Sales</v>
          </cell>
          <cell r="W1616" t="str">
            <v>Bruno Darmon</v>
          </cell>
          <cell r="Y1616" t="str">
            <v>Eligible</v>
          </cell>
          <cell r="Z1616">
            <v>177005.34</v>
          </cell>
          <cell r="AA1616">
            <v>215193.46141997923</v>
          </cell>
          <cell r="AB1616">
            <v>177005.34</v>
          </cell>
          <cell r="AC1616">
            <v>215193.46141997923</v>
          </cell>
          <cell r="AD1616">
            <v>3</v>
          </cell>
          <cell r="AE1616" t="str">
            <v>S43</v>
          </cell>
          <cell r="AF1616">
            <v>120000</v>
          </cell>
          <cell r="AG1616">
            <v>185000</v>
          </cell>
          <cell r="AH1616">
            <v>0.87</v>
          </cell>
          <cell r="AI1616">
            <v>5</v>
          </cell>
          <cell r="AJ1616">
            <v>0</v>
          </cell>
          <cell r="AK1616">
            <v>178775.3934</v>
          </cell>
          <cell r="AL1616">
            <v>1.0000000000000009E-2</v>
          </cell>
          <cell r="AM1616">
            <v>217345.39603417902</v>
          </cell>
          <cell r="AN1616">
            <v>2151.9346141997958</v>
          </cell>
          <cell r="AO1616">
            <v>-3.3646522162162129E-2</v>
          </cell>
          <cell r="AQ1616">
            <v>70000</v>
          </cell>
          <cell r="AR1616">
            <v>220000</v>
          </cell>
          <cell r="AS1616">
            <v>0.71</v>
          </cell>
          <cell r="AT1616">
            <v>1</v>
          </cell>
          <cell r="AU1616">
            <v>0</v>
          </cell>
          <cell r="AV1616">
            <v>178775.3934</v>
          </cell>
          <cell r="AW1616">
            <v>217345.39603417902</v>
          </cell>
          <cell r="AX1616">
            <v>1.0000000000000009E-2</v>
          </cell>
          <cell r="AY1616">
            <v>2151.9346141997958</v>
          </cell>
          <cell r="AZ1616" t="str">
            <v>commission</v>
          </cell>
          <cell r="BA1616" t="str">
            <v>commissionEligible</v>
          </cell>
          <cell r="BB1616" t="str">
            <v>commissionBelgium</v>
          </cell>
          <cell r="BC1616" t="str">
            <v xml:space="preserve">commissionBelgium </v>
          </cell>
          <cell r="BH1616">
            <v>3</v>
          </cell>
        </row>
        <row r="1617">
          <cell r="B1617">
            <v>19181</v>
          </cell>
          <cell r="C1617">
            <v>14239</v>
          </cell>
          <cell r="D1617">
            <v>100635</v>
          </cell>
          <cell r="E1617" t="str">
            <v>Ilkka Hamalainen</v>
          </cell>
          <cell r="F1617" t="str">
            <v>Inside Sales Representative</v>
          </cell>
          <cell r="G1617" t="str">
            <v>Employee</v>
          </cell>
          <cell r="H1617" t="str">
            <v>EMEA Sales</v>
          </cell>
          <cell r="I1617" t="str">
            <v>ESPOO</v>
          </cell>
          <cell r="J1617" t="str">
            <v>Finland</v>
          </cell>
          <cell r="K1617">
            <v>43437</v>
          </cell>
          <cell r="L1617" t="str">
            <v>EMEA</v>
          </cell>
          <cell r="M1617" t="str">
            <v>M55P</v>
          </cell>
          <cell r="N1617" t="str">
            <v>M</v>
          </cell>
          <cell r="O1617" t="str">
            <v>5</v>
          </cell>
          <cell r="P1617" t="str">
            <v>Regular</v>
          </cell>
          <cell r="R1617">
            <v>1</v>
          </cell>
          <cell r="U1617" t="str">
            <v>EUR</v>
          </cell>
          <cell r="V1617" t="str">
            <v>EMEA Sales</v>
          </cell>
          <cell r="W1617" t="str">
            <v>Bruno Darmon</v>
          </cell>
          <cell r="Y1617" t="str">
            <v>Eligible</v>
          </cell>
          <cell r="Z1617">
            <v>70000</v>
          </cell>
          <cell r="AA1617">
            <v>85102.191263825967</v>
          </cell>
          <cell r="AB1617">
            <v>70000</v>
          </cell>
          <cell r="AC1617">
            <v>85102.191263825967</v>
          </cell>
          <cell r="AD1617">
            <v>3</v>
          </cell>
          <cell r="AE1617" t="str">
            <v>M55</v>
          </cell>
          <cell r="AF1617">
            <v>50000</v>
          </cell>
          <cell r="AG1617">
            <v>60000</v>
          </cell>
          <cell r="AH1617">
            <v>1</v>
          </cell>
          <cell r="AI1617">
            <v>5</v>
          </cell>
          <cell r="AJ1617">
            <v>0</v>
          </cell>
          <cell r="AK1617">
            <v>70000</v>
          </cell>
          <cell r="AL1617">
            <v>0</v>
          </cell>
          <cell r="AM1617">
            <v>85102.191263825967</v>
          </cell>
          <cell r="AN1617">
            <v>0</v>
          </cell>
          <cell r="AO1617">
            <v>0.16666666666666674</v>
          </cell>
          <cell r="AP1617" t="str">
            <v>Above Range</v>
          </cell>
          <cell r="AQ1617">
            <v>39700</v>
          </cell>
          <cell r="AR1617">
            <v>230000</v>
          </cell>
          <cell r="AS1617">
            <v>0.15</v>
          </cell>
          <cell r="AT1617">
            <v>1</v>
          </cell>
          <cell r="AU1617">
            <v>0</v>
          </cell>
          <cell r="AV1617">
            <v>70000</v>
          </cell>
          <cell r="AW1617">
            <v>85102.191263825967</v>
          </cell>
          <cell r="AX1617">
            <v>0</v>
          </cell>
          <cell r="AY1617">
            <v>0</v>
          </cell>
          <cell r="AZ1617" t="str">
            <v>commission</v>
          </cell>
          <cell r="BA1617" t="str">
            <v>commissionEligible</v>
          </cell>
          <cell r="BB1617" t="str">
            <v>commissionFinland</v>
          </cell>
          <cell r="BC1617" t="str">
            <v xml:space="preserve">commissionFinland </v>
          </cell>
          <cell r="BH1617">
            <v>4</v>
          </cell>
        </row>
        <row r="1618">
          <cell r="B1618">
            <v>17070</v>
          </cell>
          <cell r="C1618">
            <v>11983</v>
          </cell>
          <cell r="D1618">
            <v>134214</v>
          </cell>
          <cell r="E1618" t="str">
            <v>Ina Dugstad</v>
          </cell>
          <cell r="F1618" t="str">
            <v>Account Manager</v>
          </cell>
          <cell r="G1618" t="str">
            <v>Employee</v>
          </cell>
          <cell r="H1618" t="str">
            <v>EMEA Sales</v>
          </cell>
          <cell r="I1618" t="str">
            <v>OSLO</v>
          </cell>
          <cell r="J1618" t="str">
            <v>Norway</v>
          </cell>
          <cell r="K1618">
            <v>43023</v>
          </cell>
          <cell r="L1618" t="str">
            <v>EMEA</v>
          </cell>
          <cell r="M1618" t="str">
            <v>S61P</v>
          </cell>
          <cell r="N1618" t="str">
            <v>S</v>
          </cell>
          <cell r="O1618" t="str">
            <v>6</v>
          </cell>
          <cell r="P1618" t="str">
            <v>Regular</v>
          </cell>
          <cell r="R1618">
            <v>1</v>
          </cell>
          <cell r="U1618" t="str">
            <v>NOK</v>
          </cell>
          <cell r="V1618" t="str">
            <v>EMEA Sales</v>
          </cell>
          <cell r="W1618" t="str">
            <v>Bruno Darmon</v>
          </cell>
          <cell r="Y1618" t="str">
            <v>Eligible</v>
          </cell>
          <cell r="Z1618">
            <v>800000</v>
          </cell>
          <cell r="AA1618">
            <v>93508.347879648267</v>
          </cell>
          <cell r="AB1618">
            <v>800000</v>
          </cell>
          <cell r="AC1618">
            <v>93508.347879648267</v>
          </cell>
          <cell r="AD1618">
            <v>3</v>
          </cell>
          <cell r="AE1618" t="str">
            <v>S61</v>
          </cell>
          <cell r="AF1618">
            <v>550000</v>
          </cell>
          <cell r="AG1618">
            <v>850000</v>
          </cell>
          <cell r="AH1618">
            <v>0.83</v>
          </cell>
          <cell r="AI1618">
            <v>4</v>
          </cell>
          <cell r="AJ1618">
            <v>0</v>
          </cell>
          <cell r="AK1618">
            <v>811999.99999999988</v>
          </cell>
          <cell r="AL1618">
            <v>1.4999999999999902E-2</v>
          </cell>
          <cell r="AM1618">
            <v>94910.973097842972</v>
          </cell>
          <cell r="AN1618">
            <v>1402.6252181947057</v>
          </cell>
          <cell r="AO1618">
            <v>-4.4705882352941262E-2</v>
          </cell>
          <cell r="AQ1618">
            <v>680000</v>
          </cell>
          <cell r="AR1618">
            <v>1857950</v>
          </cell>
          <cell r="AS1618">
            <v>0.1</v>
          </cell>
          <cell r="AT1618">
            <v>1</v>
          </cell>
          <cell r="AU1618">
            <v>0</v>
          </cell>
          <cell r="AV1618">
            <v>811999.99999999988</v>
          </cell>
          <cell r="AW1618">
            <v>94910.973097842972</v>
          </cell>
          <cell r="AX1618">
            <v>1.4999999999999902E-2</v>
          </cell>
          <cell r="AY1618">
            <v>1402.6252181947057</v>
          </cell>
          <cell r="AZ1618" t="str">
            <v>commission</v>
          </cell>
          <cell r="BA1618" t="str">
            <v>commissionEligible</v>
          </cell>
          <cell r="BB1618" t="str">
            <v>commissionNorway</v>
          </cell>
          <cell r="BC1618" t="str">
            <v xml:space="preserve">commissionNorway </v>
          </cell>
          <cell r="BH1618">
            <v>3</v>
          </cell>
        </row>
        <row r="1619">
          <cell r="B1619">
            <v>17576</v>
          </cell>
          <cell r="C1619">
            <v>12589</v>
          </cell>
          <cell r="D1619">
            <v>144640</v>
          </cell>
          <cell r="E1619" t="str">
            <v>Jan-Willem Bos</v>
          </cell>
          <cell r="F1619" t="str">
            <v>Channel Manager</v>
          </cell>
          <cell r="G1619" t="str">
            <v>Employee</v>
          </cell>
          <cell r="H1619" t="str">
            <v>EMEA Sales</v>
          </cell>
          <cell r="I1619" t="str">
            <v>BUNNIK</v>
          </cell>
          <cell r="J1619" t="str">
            <v>Netherlands</v>
          </cell>
          <cell r="K1619">
            <v>43132</v>
          </cell>
          <cell r="L1619" t="str">
            <v>EMEA</v>
          </cell>
          <cell r="M1619" t="str">
            <v>S51P</v>
          </cell>
          <cell r="N1619" t="str">
            <v>S</v>
          </cell>
          <cell r="O1619" t="str">
            <v>5</v>
          </cell>
          <cell r="P1619" t="str">
            <v>Regular</v>
          </cell>
          <cell r="R1619">
            <v>1</v>
          </cell>
          <cell r="U1619" t="str">
            <v>EUR</v>
          </cell>
          <cell r="V1619" t="str">
            <v>EMEA Sales</v>
          </cell>
          <cell r="W1619" t="str">
            <v>Bruno Darmon</v>
          </cell>
          <cell r="Y1619" t="str">
            <v>Eligible</v>
          </cell>
          <cell r="Z1619">
            <v>102499.99999999999</v>
          </cell>
          <cell r="AA1619">
            <v>124613.92292203086</v>
          </cell>
          <cell r="AB1619">
            <v>102499.99999999999</v>
          </cell>
          <cell r="AC1619">
            <v>124613.92292203086</v>
          </cell>
          <cell r="AD1619">
            <v>3</v>
          </cell>
          <cell r="AE1619" t="str">
            <v>S51</v>
          </cell>
          <cell r="AF1619">
            <v>75000</v>
          </cell>
          <cell r="AG1619">
            <v>120000</v>
          </cell>
          <cell r="AH1619">
            <v>0.61</v>
          </cell>
          <cell r="AI1619">
            <v>3</v>
          </cell>
          <cell r="AJ1619">
            <v>0</v>
          </cell>
          <cell r="AK1619">
            <v>104549.99999999999</v>
          </cell>
          <cell r="AL1619">
            <v>2.0000000000000018E-2</v>
          </cell>
          <cell r="AM1619">
            <v>127106.20138047148</v>
          </cell>
          <cell r="AN1619">
            <v>2492.2784584406181</v>
          </cell>
          <cell r="AO1619">
            <v>-0.12875000000000014</v>
          </cell>
          <cell r="AQ1619">
            <v>62320</v>
          </cell>
          <cell r="AR1619">
            <v>204550</v>
          </cell>
          <cell r="AS1619">
            <v>0.28000000000000003</v>
          </cell>
          <cell r="AT1619">
            <v>1</v>
          </cell>
          <cell r="AU1619">
            <v>0</v>
          </cell>
          <cell r="AV1619">
            <v>104549.99999999999</v>
          </cell>
          <cell r="AW1619">
            <v>127106.20138047148</v>
          </cell>
          <cell r="AX1619">
            <v>2.0000000000000018E-2</v>
          </cell>
          <cell r="AY1619">
            <v>2492.2784584406181</v>
          </cell>
          <cell r="AZ1619" t="str">
            <v>commission</v>
          </cell>
          <cell r="BA1619" t="str">
            <v>commissionEligible</v>
          </cell>
          <cell r="BB1619" t="str">
            <v>commissionNetherlands</v>
          </cell>
          <cell r="BC1619" t="str">
            <v xml:space="preserve">commissionNetherlands </v>
          </cell>
          <cell r="BH1619">
            <v>2</v>
          </cell>
        </row>
        <row r="1620">
          <cell r="B1620">
            <v>3629</v>
          </cell>
          <cell r="C1620">
            <v>21003</v>
          </cell>
          <cell r="D1620">
            <v>62335</v>
          </cell>
          <cell r="E1620" t="str">
            <v>Jean Rusvik-Moe</v>
          </cell>
          <cell r="F1620" t="str">
            <v>Channel Manager</v>
          </cell>
          <cell r="G1620" t="str">
            <v>Employee</v>
          </cell>
          <cell r="H1620" t="str">
            <v>EMEA Sales</v>
          </cell>
          <cell r="I1620" t="str">
            <v>OSLO</v>
          </cell>
          <cell r="J1620" t="str">
            <v>Norway</v>
          </cell>
          <cell r="K1620">
            <v>42079</v>
          </cell>
          <cell r="L1620" t="str">
            <v>EMEA</v>
          </cell>
          <cell r="M1620" t="str">
            <v>S41P</v>
          </cell>
          <cell r="N1620" t="str">
            <v>S</v>
          </cell>
          <cell r="O1620" t="str">
            <v>4</v>
          </cell>
          <cell r="P1620" t="str">
            <v>Regular</v>
          </cell>
          <cell r="R1620">
            <v>1</v>
          </cell>
          <cell r="U1620" t="str">
            <v>NOK</v>
          </cell>
          <cell r="V1620" t="str">
            <v>EMEA Sales</v>
          </cell>
          <cell r="W1620" t="str">
            <v>Bruno Darmon</v>
          </cell>
          <cell r="Y1620" t="str">
            <v>Eligible</v>
          </cell>
          <cell r="Z1620">
            <v>1325000</v>
          </cell>
          <cell r="AA1620">
            <v>154873.20117566743</v>
          </cell>
          <cell r="AB1620">
            <v>1325000</v>
          </cell>
          <cell r="AC1620">
            <v>154873.20117566743</v>
          </cell>
          <cell r="AD1620">
            <v>3</v>
          </cell>
          <cell r="AE1620" t="str">
            <v>S41</v>
          </cell>
          <cell r="AF1620">
            <v>1000000</v>
          </cell>
          <cell r="AG1620">
            <v>1450000</v>
          </cell>
          <cell r="AH1620">
            <v>0.72</v>
          </cell>
          <cell r="AI1620">
            <v>4</v>
          </cell>
          <cell r="AJ1620">
            <v>0</v>
          </cell>
          <cell r="AK1620">
            <v>1344874.9999999998</v>
          </cell>
          <cell r="AL1620">
            <v>1.4999999999999902E-2</v>
          </cell>
          <cell r="AM1620">
            <v>157196.29919330243</v>
          </cell>
          <cell r="AN1620">
            <v>2323.0980176349985</v>
          </cell>
          <cell r="AO1620">
            <v>-7.250000000000012E-2</v>
          </cell>
          <cell r="AQ1620">
            <v>680000</v>
          </cell>
          <cell r="AR1620">
            <v>1857950</v>
          </cell>
          <cell r="AS1620">
            <v>0.54</v>
          </cell>
          <cell r="AT1620">
            <v>1</v>
          </cell>
          <cell r="AU1620">
            <v>0</v>
          </cell>
          <cell r="AV1620">
            <v>1344874.9999999998</v>
          </cell>
          <cell r="AW1620">
            <v>157196.29919330243</v>
          </cell>
          <cell r="AX1620">
            <v>1.4999999999999902E-2</v>
          </cell>
          <cell r="AY1620">
            <v>2323.0980176349985</v>
          </cell>
          <cell r="AZ1620" t="str">
            <v>commission</v>
          </cell>
          <cell r="BA1620" t="str">
            <v>commissionEligible</v>
          </cell>
          <cell r="BB1620" t="str">
            <v>commissionNorway</v>
          </cell>
          <cell r="BC1620" t="str">
            <v xml:space="preserve">commissionNorway </v>
          </cell>
          <cell r="BH1620">
            <v>4</v>
          </cell>
        </row>
        <row r="1621">
          <cell r="B1621">
            <v>21267</v>
          </cell>
          <cell r="C1621">
            <v>16354</v>
          </cell>
          <cell r="D1621">
            <v>229982</v>
          </cell>
          <cell r="E1621" t="str">
            <v>Jonas Bruzelius</v>
          </cell>
          <cell r="F1621" t="str">
            <v>Country Manager, Sweden</v>
          </cell>
          <cell r="G1621" t="str">
            <v>Employee</v>
          </cell>
          <cell r="H1621" t="str">
            <v>EMEA Sales</v>
          </cell>
          <cell r="I1621" t="str">
            <v>STOCKHOLM</v>
          </cell>
          <cell r="J1621" t="str">
            <v>Sweden</v>
          </cell>
          <cell r="K1621">
            <v>43955</v>
          </cell>
          <cell r="L1621" t="str">
            <v>EMEA</v>
          </cell>
          <cell r="M1621" t="str">
            <v>S31M</v>
          </cell>
          <cell r="N1621" t="str">
            <v>S</v>
          </cell>
          <cell r="O1621" t="str">
            <v>3</v>
          </cell>
          <cell r="P1621" t="str">
            <v>Regular</v>
          </cell>
          <cell r="R1621">
            <v>1</v>
          </cell>
          <cell r="U1621" t="str">
            <v>SEK</v>
          </cell>
          <cell r="V1621" t="str">
            <v>EMEA Sales</v>
          </cell>
          <cell r="W1621" t="str">
            <v>Bruno Darmon</v>
          </cell>
          <cell r="Y1621" t="str">
            <v>Eligible</v>
          </cell>
          <cell r="Z1621">
            <v>2500000</v>
          </cell>
          <cell r="AA1621">
            <v>300833.97214213957</v>
          </cell>
          <cell r="AB1621">
            <v>2500000</v>
          </cell>
          <cell r="AC1621">
            <v>300833.97214213957</v>
          </cell>
          <cell r="AD1621">
            <v>3</v>
          </cell>
          <cell r="AE1621" t="str">
            <v>S31</v>
          </cell>
          <cell r="AF1621">
            <v>1500000</v>
          </cell>
          <cell r="AG1621">
            <v>2300000</v>
          </cell>
          <cell r="AH1621">
            <v>1</v>
          </cell>
          <cell r="AI1621">
            <v>5</v>
          </cell>
          <cell r="AJ1621">
            <v>0</v>
          </cell>
          <cell r="AK1621">
            <v>2500000</v>
          </cell>
          <cell r="AL1621">
            <v>0</v>
          </cell>
          <cell r="AM1621">
            <v>300833.97214213957</v>
          </cell>
          <cell r="AN1621">
            <v>0</v>
          </cell>
          <cell r="AO1621">
            <v>8.6956521739130377E-2</v>
          </cell>
          <cell r="AP1621" t="str">
            <v>Above Range</v>
          </cell>
          <cell r="AQ1621">
            <v>350000</v>
          </cell>
          <cell r="AR1621">
            <v>2500000</v>
          </cell>
          <cell r="AS1621">
            <v>1</v>
          </cell>
          <cell r="AT1621">
            <v>1</v>
          </cell>
          <cell r="AU1621">
            <v>0</v>
          </cell>
          <cell r="AV1621">
            <v>2500000</v>
          </cell>
          <cell r="AW1621">
            <v>300833.97214213957</v>
          </cell>
          <cell r="AX1621">
            <v>0</v>
          </cell>
          <cell r="AY1621">
            <v>0</v>
          </cell>
          <cell r="AZ1621" t="str">
            <v>commission</v>
          </cell>
          <cell r="BA1621" t="str">
            <v>commissionEligible</v>
          </cell>
          <cell r="BB1621" t="str">
            <v>commissionSweden</v>
          </cell>
          <cell r="BC1621" t="str">
            <v xml:space="preserve">commissionSweden </v>
          </cell>
        </row>
        <row r="1622">
          <cell r="B1622">
            <v>16214</v>
          </cell>
          <cell r="C1622">
            <v>11148</v>
          </cell>
          <cell r="D1622">
            <v>116400</v>
          </cell>
          <cell r="E1622" t="str">
            <v>Jorn Nygaard</v>
          </cell>
          <cell r="F1622" t="str">
            <v>Country Manager, Norway</v>
          </cell>
          <cell r="G1622" t="str">
            <v>Employee</v>
          </cell>
          <cell r="H1622" t="str">
            <v>EMEA Sales</v>
          </cell>
          <cell r="I1622" t="str">
            <v>OSLO</v>
          </cell>
          <cell r="J1622" t="str">
            <v>Norway</v>
          </cell>
          <cell r="K1622">
            <v>42828</v>
          </cell>
          <cell r="L1622" t="str">
            <v>EMEA</v>
          </cell>
          <cell r="M1622" t="str">
            <v>S31M</v>
          </cell>
          <cell r="N1622" t="str">
            <v>S</v>
          </cell>
          <cell r="O1622" t="str">
            <v>3</v>
          </cell>
          <cell r="P1622" t="str">
            <v>Regular</v>
          </cell>
          <cell r="R1622">
            <v>1</v>
          </cell>
          <cell r="U1622" t="str">
            <v>NOK</v>
          </cell>
          <cell r="V1622" t="str">
            <v>EMEA Sales</v>
          </cell>
          <cell r="W1622" t="str">
            <v>Bruno Darmon</v>
          </cell>
          <cell r="Y1622" t="str">
            <v>Eligible</v>
          </cell>
          <cell r="Z1622">
            <v>1857950</v>
          </cell>
          <cell r="AA1622">
            <v>217167.29367874062</v>
          </cell>
          <cell r="AB1622">
            <v>1857950</v>
          </cell>
          <cell r="AC1622">
            <v>217167.29367874062</v>
          </cell>
          <cell r="AD1622">
            <v>3</v>
          </cell>
          <cell r="AE1622" t="str">
            <v>S31</v>
          </cell>
          <cell r="AF1622">
            <v>1200000</v>
          </cell>
          <cell r="AG1622">
            <v>1900000</v>
          </cell>
          <cell r="AH1622">
            <v>0.93</v>
          </cell>
          <cell r="AI1622">
            <v>5</v>
          </cell>
          <cell r="AJ1622">
            <v>0</v>
          </cell>
          <cell r="AK1622">
            <v>1876529.5</v>
          </cell>
          <cell r="AL1622">
            <v>1.0000000000000009E-2</v>
          </cell>
          <cell r="AM1622">
            <v>219338.96661552801</v>
          </cell>
          <cell r="AN1622">
            <v>2171.6729367873922</v>
          </cell>
          <cell r="AO1622">
            <v>-1.235289473684209E-2</v>
          </cell>
          <cell r="AQ1622">
            <v>680000</v>
          </cell>
          <cell r="AR1622">
            <v>1857950</v>
          </cell>
          <cell r="AS1622">
            <v>1</v>
          </cell>
          <cell r="AT1622">
            <v>1</v>
          </cell>
          <cell r="AU1622">
            <v>0</v>
          </cell>
          <cell r="AV1622">
            <v>1876529.5</v>
          </cell>
          <cell r="AW1622">
            <v>219338.96661552801</v>
          </cell>
          <cell r="AX1622">
            <v>1.0000000000000009E-2</v>
          </cell>
          <cell r="AY1622">
            <v>2171.6729367873922</v>
          </cell>
          <cell r="AZ1622" t="str">
            <v>commission</v>
          </cell>
          <cell r="BA1622" t="str">
            <v>commissionEligible</v>
          </cell>
          <cell r="BB1622" t="str">
            <v>commissionNorway</v>
          </cell>
          <cell r="BC1622" t="str">
            <v xml:space="preserve">commissionNorway </v>
          </cell>
          <cell r="BH1622">
            <v>3</v>
          </cell>
        </row>
        <row r="1623">
          <cell r="B1623">
            <v>7360</v>
          </cell>
          <cell r="C1623">
            <v>23050</v>
          </cell>
          <cell r="E1623" t="str">
            <v>Kim Iversen</v>
          </cell>
          <cell r="F1623" t="str">
            <v>Major Account Manager</v>
          </cell>
          <cell r="G1623" t="str">
            <v>Employee</v>
          </cell>
          <cell r="H1623" t="str">
            <v>EMEA Sales</v>
          </cell>
          <cell r="I1623" t="str">
            <v>COPENHAGEN</v>
          </cell>
          <cell r="J1623" t="str">
            <v>Denmark</v>
          </cell>
          <cell r="K1623">
            <v>39569</v>
          </cell>
          <cell r="L1623" t="str">
            <v>EMEA</v>
          </cell>
          <cell r="M1623" t="str">
            <v>S43P</v>
          </cell>
          <cell r="N1623" t="str">
            <v>S</v>
          </cell>
          <cell r="O1623" t="str">
            <v>4</v>
          </cell>
          <cell r="P1623" t="str">
            <v>Regular</v>
          </cell>
          <cell r="R1623">
            <v>1</v>
          </cell>
          <cell r="U1623" t="str">
            <v>DKK</v>
          </cell>
          <cell r="V1623" t="str">
            <v>EMEA Sales</v>
          </cell>
          <cell r="W1623" t="str">
            <v>Bruno Darmon</v>
          </cell>
          <cell r="Y1623" t="str">
            <v>Eligible</v>
          </cell>
          <cell r="Z1623">
            <v>1255000</v>
          </cell>
          <cell r="AA1623">
            <v>205104.96264473358</v>
          </cell>
          <cell r="AB1623">
            <v>1255000</v>
          </cell>
          <cell r="AC1623">
            <v>205104.96264473358</v>
          </cell>
          <cell r="AD1623">
            <v>3</v>
          </cell>
          <cell r="AE1623" t="str">
            <v>S43</v>
          </cell>
          <cell r="AF1623">
            <v>1000000</v>
          </cell>
          <cell r="AG1623">
            <v>1500000</v>
          </cell>
          <cell r="AH1623">
            <v>0.51</v>
          </cell>
          <cell r="AI1623">
            <v>3</v>
          </cell>
          <cell r="AJ1623">
            <v>0</v>
          </cell>
          <cell r="AK1623">
            <v>1280100</v>
          </cell>
          <cell r="AL1623">
            <v>2.0000000000000018E-2</v>
          </cell>
          <cell r="AM1623">
            <v>209207.06189762827</v>
          </cell>
          <cell r="AN1623">
            <v>4102.0992528946954</v>
          </cell>
          <cell r="AO1623">
            <v>-0.14659999999999995</v>
          </cell>
          <cell r="AQ1623">
            <v>420000</v>
          </cell>
          <cell r="AR1623">
            <v>2266000</v>
          </cell>
          <cell r="AS1623">
            <v>0.45</v>
          </cell>
          <cell r="AT1623">
            <v>1</v>
          </cell>
          <cell r="AU1623">
            <v>0</v>
          </cell>
          <cell r="AV1623">
            <v>1280100</v>
          </cell>
          <cell r="AW1623">
            <v>209207.06189762827</v>
          </cell>
          <cell r="AX1623">
            <v>2.0000000000000018E-2</v>
          </cell>
          <cell r="AY1623">
            <v>4102.0992528946954</v>
          </cell>
          <cell r="AZ1623" t="str">
            <v>commission</v>
          </cell>
          <cell r="BA1623" t="str">
            <v>commissionEligible</v>
          </cell>
          <cell r="BB1623" t="str">
            <v>commissionDenmark</v>
          </cell>
          <cell r="BC1623" t="str">
            <v xml:space="preserve">commissionDenmark </v>
          </cell>
          <cell r="BH1623">
            <v>4</v>
          </cell>
        </row>
        <row r="1624">
          <cell r="B1624">
            <v>20451</v>
          </cell>
          <cell r="C1624">
            <v>15540</v>
          </cell>
          <cell r="D1624">
            <v>196278</v>
          </cell>
          <cell r="E1624" t="str">
            <v>Kristian Holte</v>
          </cell>
          <cell r="F1624" t="str">
            <v>Account Manager</v>
          </cell>
          <cell r="G1624" t="str">
            <v>Employee</v>
          </cell>
          <cell r="H1624" t="str">
            <v>EMEA Sales</v>
          </cell>
          <cell r="I1624" t="str">
            <v>OSLO</v>
          </cell>
          <cell r="J1624" t="str">
            <v>Norway</v>
          </cell>
          <cell r="K1624">
            <v>43739</v>
          </cell>
          <cell r="L1624" t="str">
            <v>EMEA</v>
          </cell>
          <cell r="M1624" t="str">
            <v>S53P</v>
          </cell>
          <cell r="N1624" t="str">
            <v>S</v>
          </cell>
          <cell r="O1624" t="str">
            <v>5</v>
          </cell>
          <cell r="P1624" t="str">
            <v>Regular</v>
          </cell>
          <cell r="R1624">
            <v>1</v>
          </cell>
          <cell r="U1624" t="str">
            <v>NOK</v>
          </cell>
          <cell r="V1624" t="str">
            <v>EMEA Sales</v>
          </cell>
          <cell r="W1624" t="str">
            <v>Bruno Darmon</v>
          </cell>
          <cell r="Y1624" t="str">
            <v>Eligible</v>
          </cell>
          <cell r="Z1624">
            <v>1050000</v>
          </cell>
          <cell r="AA1624">
            <v>122729.70659203835</v>
          </cell>
          <cell r="AB1624">
            <v>1050000</v>
          </cell>
          <cell r="AC1624">
            <v>122729.70659203835</v>
          </cell>
          <cell r="AD1624">
            <v>3</v>
          </cell>
          <cell r="AE1624" t="str">
            <v>S53</v>
          </cell>
          <cell r="AF1624">
            <v>800000</v>
          </cell>
          <cell r="AG1624">
            <v>1250000</v>
          </cell>
          <cell r="AH1624">
            <v>0.55000000000000004</v>
          </cell>
          <cell r="AI1624">
            <v>3</v>
          </cell>
          <cell r="AJ1624">
            <v>0</v>
          </cell>
          <cell r="AK1624">
            <v>1071000</v>
          </cell>
          <cell r="AL1624">
            <v>2.0000000000000018E-2</v>
          </cell>
          <cell r="AM1624">
            <v>125184.30072387912</v>
          </cell>
          <cell r="AN1624">
            <v>2454.5941318407713</v>
          </cell>
          <cell r="AO1624">
            <v>-0.14319999999999999</v>
          </cell>
          <cell r="AQ1624">
            <v>680000</v>
          </cell>
          <cell r="AR1624">
            <v>1857950</v>
          </cell>
          <cell r="AS1624">
            <v>0.31</v>
          </cell>
          <cell r="AT1624">
            <v>1</v>
          </cell>
          <cell r="AU1624">
            <v>0</v>
          </cell>
          <cell r="AV1624">
            <v>1071000</v>
          </cell>
          <cell r="AW1624">
            <v>125184.30072387912</v>
          </cell>
          <cell r="AX1624">
            <v>2.0000000000000018E-2</v>
          </cell>
          <cell r="AY1624">
            <v>2454.5941318407713</v>
          </cell>
          <cell r="AZ1624" t="str">
            <v>commission</v>
          </cell>
          <cell r="BA1624" t="str">
            <v>commissionEligible</v>
          </cell>
          <cell r="BB1624" t="str">
            <v>commissionNorway</v>
          </cell>
          <cell r="BC1624" t="str">
            <v xml:space="preserve">commissionNorway </v>
          </cell>
        </row>
        <row r="1625">
          <cell r="B1625">
            <v>16647</v>
          </cell>
          <cell r="C1625">
            <v>11567</v>
          </cell>
          <cell r="D1625">
            <v>126321</v>
          </cell>
          <cell r="E1625" t="str">
            <v>Lars Hermind</v>
          </cell>
          <cell r="F1625" t="str">
            <v>Country Manager, Denmark</v>
          </cell>
          <cell r="G1625" t="str">
            <v>Employee</v>
          </cell>
          <cell r="H1625" t="str">
            <v>EMEA Sales</v>
          </cell>
          <cell r="I1625" t="str">
            <v>COPENHAGEN</v>
          </cell>
          <cell r="J1625" t="str">
            <v>Denmark</v>
          </cell>
          <cell r="K1625">
            <v>42917</v>
          </cell>
          <cell r="L1625" t="str">
            <v>EMEA</v>
          </cell>
          <cell r="M1625" t="str">
            <v>S31M</v>
          </cell>
          <cell r="N1625" t="str">
            <v>S</v>
          </cell>
          <cell r="O1625" t="str">
            <v>3</v>
          </cell>
          <cell r="P1625" t="str">
            <v>Regular</v>
          </cell>
          <cell r="R1625">
            <v>1</v>
          </cell>
          <cell r="U1625" t="str">
            <v>DKK</v>
          </cell>
          <cell r="V1625" t="str">
            <v>EMEA Sales</v>
          </cell>
          <cell r="W1625" t="str">
            <v>Bruno Darmon</v>
          </cell>
          <cell r="Y1625" t="str">
            <v>Eligible</v>
          </cell>
          <cell r="Z1625">
            <v>1573300</v>
          </cell>
          <cell r="AA1625">
            <v>257124.81093940986</v>
          </cell>
          <cell r="AB1625">
            <v>1573300</v>
          </cell>
          <cell r="AC1625">
            <v>257124.81093940986</v>
          </cell>
          <cell r="AD1625">
            <v>4</v>
          </cell>
          <cell r="AE1625" t="str">
            <v>S31</v>
          </cell>
          <cell r="AF1625">
            <v>1200000</v>
          </cell>
          <cell r="AG1625">
            <v>1800000</v>
          </cell>
          <cell r="AH1625">
            <v>0.62</v>
          </cell>
          <cell r="AI1625">
            <v>3</v>
          </cell>
          <cell r="AJ1625">
            <v>0</v>
          </cell>
          <cell r="AK1625">
            <v>1636232</v>
          </cell>
          <cell r="AL1625">
            <v>4.0000000000000036E-2</v>
          </cell>
          <cell r="AM1625">
            <v>267409.80337698624</v>
          </cell>
          <cell r="AN1625">
            <v>10284.99243757638</v>
          </cell>
          <cell r="AO1625">
            <v>-9.0982222222222187E-2</v>
          </cell>
          <cell r="AQ1625">
            <v>420000</v>
          </cell>
          <cell r="AR1625">
            <v>2266000</v>
          </cell>
          <cell r="AS1625">
            <v>0.62</v>
          </cell>
          <cell r="AT1625">
            <v>1</v>
          </cell>
          <cell r="AU1625">
            <v>0</v>
          </cell>
          <cell r="AV1625">
            <v>1636232</v>
          </cell>
          <cell r="AW1625">
            <v>267409.80337698624</v>
          </cell>
          <cell r="AX1625">
            <v>4.0000000000000036E-2</v>
          </cell>
          <cell r="AY1625">
            <v>10284.99243757638</v>
          </cell>
          <cell r="AZ1625" t="str">
            <v>commission</v>
          </cell>
          <cell r="BA1625" t="str">
            <v>commissionEligible</v>
          </cell>
          <cell r="BB1625" t="str">
            <v>commissionDenmark</v>
          </cell>
          <cell r="BC1625" t="str">
            <v xml:space="preserve">commissionDenmark </v>
          </cell>
          <cell r="BH1625">
            <v>2</v>
          </cell>
        </row>
        <row r="1626">
          <cell r="B1626">
            <v>16555</v>
          </cell>
          <cell r="C1626">
            <v>11481</v>
          </cell>
          <cell r="D1626">
            <v>138765</v>
          </cell>
          <cell r="E1626" t="str">
            <v>Markus Hellstrm</v>
          </cell>
          <cell r="F1626" t="str">
            <v>Channel Manager</v>
          </cell>
          <cell r="G1626" t="str">
            <v>Employee</v>
          </cell>
          <cell r="H1626" t="str">
            <v>EMEA Sales</v>
          </cell>
          <cell r="I1626" t="str">
            <v>STOCKHOLM</v>
          </cell>
          <cell r="J1626" t="str">
            <v>Sweden</v>
          </cell>
          <cell r="K1626">
            <v>43010</v>
          </cell>
          <cell r="L1626" t="str">
            <v>EMEA</v>
          </cell>
          <cell r="M1626" t="str">
            <v>S61P</v>
          </cell>
          <cell r="N1626" t="str">
            <v>S</v>
          </cell>
          <cell r="O1626" t="str">
            <v>6</v>
          </cell>
          <cell r="P1626" t="str">
            <v>Regular</v>
          </cell>
          <cell r="R1626">
            <v>1</v>
          </cell>
          <cell r="U1626" t="str">
            <v>SEK</v>
          </cell>
          <cell r="V1626" t="str">
            <v>EMEA Sales</v>
          </cell>
          <cell r="W1626" t="str">
            <v>Bruno Darmon</v>
          </cell>
          <cell r="Y1626" t="str">
            <v>Eligible</v>
          </cell>
          <cell r="Z1626">
            <v>675000</v>
          </cell>
          <cell r="AA1626">
            <v>81225.172478377674</v>
          </cell>
          <cell r="AB1626">
            <v>675000</v>
          </cell>
          <cell r="AC1626">
            <v>81225.172478377674</v>
          </cell>
          <cell r="AD1626">
            <v>3</v>
          </cell>
          <cell r="AE1626" t="str">
            <v>S61</v>
          </cell>
          <cell r="AF1626">
            <v>550000</v>
          </cell>
          <cell r="AG1626">
            <v>800000</v>
          </cell>
          <cell r="AH1626">
            <v>0.5</v>
          </cell>
          <cell r="AI1626">
            <v>3</v>
          </cell>
          <cell r="AJ1626">
            <v>0</v>
          </cell>
          <cell r="AK1626">
            <v>688500</v>
          </cell>
          <cell r="AL1626">
            <v>2.0000000000000018E-2</v>
          </cell>
          <cell r="AM1626">
            <v>82849.675927945238</v>
          </cell>
          <cell r="AN1626">
            <v>1624.5034495675645</v>
          </cell>
          <cell r="AO1626">
            <v>-0.13937500000000003</v>
          </cell>
          <cell r="AQ1626">
            <v>350000</v>
          </cell>
          <cell r="AR1626">
            <v>2500000</v>
          </cell>
          <cell r="AS1626">
            <v>0.15</v>
          </cell>
          <cell r="AT1626">
            <v>1</v>
          </cell>
          <cell r="AU1626">
            <v>0</v>
          </cell>
          <cell r="AV1626">
            <v>688500</v>
          </cell>
          <cell r="AW1626">
            <v>82849.675927945238</v>
          </cell>
          <cell r="AX1626">
            <v>2.0000000000000018E-2</v>
          </cell>
          <cell r="AY1626">
            <v>1624.5034495675645</v>
          </cell>
          <cell r="AZ1626" t="str">
            <v>commission</v>
          </cell>
          <cell r="BA1626" t="str">
            <v>commissionEligible</v>
          </cell>
          <cell r="BB1626" t="str">
            <v>commissionSweden</v>
          </cell>
          <cell r="BC1626" t="str">
            <v xml:space="preserve">commissionSweden </v>
          </cell>
          <cell r="BH1626">
            <v>2</v>
          </cell>
        </row>
        <row r="1627">
          <cell r="B1627">
            <v>18706</v>
          </cell>
          <cell r="C1627">
            <v>13751</v>
          </cell>
          <cell r="D1627">
            <v>165873</v>
          </cell>
          <cell r="E1627" t="str">
            <v>Matthieu De Roy</v>
          </cell>
          <cell r="F1627" t="str">
            <v>Channel Manager</v>
          </cell>
          <cell r="G1627" t="str">
            <v>Employee</v>
          </cell>
          <cell r="H1627" t="str">
            <v>EMEA Sales</v>
          </cell>
          <cell r="I1627" t="str">
            <v>BRUSSELS</v>
          </cell>
          <cell r="J1627" t="str">
            <v>Belgium</v>
          </cell>
          <cell r="K1627">
            <v>43374</v>
          </cell>
          <cell r="L1627" t="str">
            <v>EMEA</v>
          </cell>
          <cell r="M1627" t="str">
            <v>S51P</v>
          </cell>
          <cell r="N1627" t="str">
            <v>S</v>
          </cell>
          <cell r="O1627" t="str">
            <v>5</v>
          </cell>
          <cell r="P1627" t="str">
            <v>Regular</v>
          </cell>
          <cell r="R1627">
            <v>1</v>
          </cell>
          <cell r="U1627" t="str">
            <v>EUR</v>
          </cell>
          <cell r="V1627" t="str">
            <v>EMEA Sales</v>
          </cell>
          <cell r="W1627" t="str">
            <v>Bruno Darmon</v>
          </cell>
          <cell r="Y1627" t="str">
            <v>Eligible</v>
          </cell>
          <cell r="Z1627">
            <v>105000</v>
          </cell>
          <cell r="AA1627">
            <v>127653.28689573896</v>
          </cell>
          <cell r="AB1627">
            <v>105000</v>
          </cell>
          <cell r="AC1627">
            <v>127653.28689573896</v>
          </cell>
          <cell r="AD1627">
            <v>3</v>
          </cell>
          <cell r="AE1627" t="str">
            <v>S51</v>
          </cell>
          <cell r="AF1627">
            <v>80000</v>
          </cell>
          <cell r="AG1627">
            <v>110000</v>
          </cell>
          <cell r="AH1627">
            <v>0.83</v>
          </cell>
          <cell r="AI1627">
            <v>4</v>
          </cell>
          <cell r="AJ1627">
            <v>0</v>
          </cell>
          <cell r="AK1627">
            <v>106574.99999999999</v>
          </cell>
          <cell r="AL1627">
            <v>1.4999999999999902E-2</v>
          </cell>
          <cell r="AM1627">
            <v>129568.08619917503</v>
          </cell>
          <cell r="AN1627">
            <v>1914.7993034360697</v>
          </cell>
          <cell r="AO1627">
            <v>-3.113636363636374E-2</v>
          </cell>
          <cell r="AQ1627">
            <v>70000</v>
          </cell>
          <cell r="AR1627">
            <v>220000</v>
          </cell>
          <cell r="AS1627">
            <v>0.23</v>
          </cell>
          <cell r="AT1627">
            <v>1</v>
          </cell>
          <cell r="AU1627">
            <v>0</v>
          </cell>
          <cell r="AV1627">
            <v>106574.99999999999</v>
          </cell>
          <cell r="AW1627">
            <v>129568.08619917503</v>
          </cell>
          <cell r="AX1627">
            <v>1.4999999999999902E-2</v>
          </cell>
          <cell r="AY1627">
            <v>1914.7993034360697</v>
          </cell>
          <cell r="AZ1627" t="str">
            <v>commission</v>
          </cell>
          <cell r="BA1627" t="str">
            <v>commissionEligible</v>
          </cell>
          <cell r="BB1627" t="str">
            <v>commissionBelgium</v>
          </cell>
          <cell r="BC1627" t="str">
            <v xml:space="preserve">commissionBelgium </v>
          </cell>
          <cell r="BH1627">
            <v>3</v>
          </cell>
        </row>
        <row r="1628">
          <cell r="B1628">
            <v>21694</v>
          </cell>
          <cell r="C1628">
            <v>16781</v>
          </cell>
          <cell r="D1628">
            <v>240735</v>
          </cell>
          <cell r="E1628" t="str">
            <v>Michael Tordrup</v>
          </cell>
          <cell r="F1628" t="str">
            <v>Account Manager</v>
          </cell>
          <cell r="G1628" t="str">
            <v>Employee</v>
          </cell>
          <cell r="H1628" t="str">
            <v>EMEA Sales</v>
          </cell>
          <cell r="I1628" t="str">
            <v>COPENHAGEN</v>
          </cell>
          <cell r="J1628" t="str">
            <v>Denmark</v>
          </cell>
          <cell r="K1628">
            <v>44151</v>
          </cell>
          <cell r="L1628" t="str">
            <v>EMEA</v>
          </cell>
          <cell r="M1628" t="str">
            <v>S43P</v>
          </cell>
          <cell r="N1628" t="str">
            <v>S</v>
          </cell>
          <cell r="O1628" t="str">
            <v>4</v>
          </cell>
          <cell r="P1628" t="str">
            <v>Regular</v>
          </cell>
          <cell r="U1628" t="str">
            <v>DKK</v>
          </cell>
          <cell r="V1628" t="str">
            <v>EMEA Sales</v>
          </cell>
          <cell r="W1628" t="str">
            <v>Bruno Darmon</v>
          </cell>
          <cell r="Y1628" t="str">
            <v>Not Eligible - NH</v>
          </cell>
          <cell r="AA1628">
            <v>0</v>
          </cell>
          <cell r="AB1628">
            <v>1300000</v>
          </cell>
          <cell r="AC1628">
            <v>212459.32385510253</v>
          </cell>
          <cell r="AW1628">
            <v>212459.32385510253</v>
          </cell>
        </row>
        <row r="1629">
          <cell r="B1629">
            <v>20337</v>
          </cell>
          <cell r="C1629">
            <v>15426</v>
          </cell>
          <cell r="D1629">
            <v>193212</v>
          </cell>
          <cell r="E1629" t="str">
            <v>Michael Van Der Sypt</v>
          </cell>
          <cell r="F1629" t="str">
            <v>Account Manager</v>
          </cell>
          <cell r="G1629" t="str">
            <v>Employee</v>
          </cell>
          <cell r="H1629" t="str">
            <v>EMEA Sales</v>
          </cell>
          <cell r="I1629" t="str">
            <v>BRUSSELS</v>
          </cell>
          <cell r="J1629" t="str">
            <v>Belgium</v>
          </cell>
          <cell r="K1629">
            <v>43709</v>
          </cell>
          <cell r="L1629" t="str">
            <v>EMEA</v>
          </cell>
          <cell r="M1629" t="str">
            <v>S43P</v>
          </cell>
          <cell r="N1629" t="str">
            <v>S</v>
          </cell>
          <cell r="O1629" t="str">
            <v>4</v>
          </cell>
          <cell r="P1629" t="str">
            <v>Regular</v>
          </cell>
          <cell r="R1629">
            <v>1</v>
          </cell>
          <cell r="U1629" t="str">
            <v>EUR</v>
          </cell>
          <cell r="V1629" t="str">
            <v>EMEA Sales</v>
          </cell>
          <cell r="W1629" t="str">
            <v>Bruno Darmon</v>
          </cell>
          <cell r="Y1629" t="str">
            <v>Eligible</v>
          </cell>
          <cell r="Z1629">
            <v>133347.13280000002</v>
          </cell>
          <cell r="AA1629">
            <v>162116.18857183433</v>
          </cell>
          <cell r="AB1629">
            <v>133347.13280000002</v>
          </cell>
          <cell r="AC1629">
            <v>162116.18857183433</v>
          </cell>
          <cell r="AD1629">
            <v>2</v>
          </cell>
          <cell r="AE1629" t="str">
            <v>S43</v>
          </cell>
          <cell r="AF1629">
            <v>120000</v>
          </cell>
          <cell r="AG1629">
            <v>185000</v>
          </cell>
          <cell r="AH1629">
            <v>0.2</v>
          </cell>
          <cell r="AI1629">
            <v>2</v>
          </cell>
          <cell r="AJ1629">
            <v>0</v>
          </cell>
          <cell r="AK1629">
            <v>133347.13280000002</v>
          </cell>
          <cell r="AL1629">
            <v>0</v>
          </cell>
          <cell r="AM1629">
            <v>162116.18857183433</v>
          </cell>
          <cell r="AN1629">
            <v>0</v>
          </cell>
          <cell r="AO1629">
            <v>-0.27920468756756744</v>
          </cell>
          <cell r="AP1629" t="str">
            <v>Rated 2 - no recommendation</v>
          </cell>
          <cell r="AQ1629">
            <v>70000</v>
          </cell>
          <cell r="AR1629">
            <v>220000</v>
          </cell>
          <cell r="AS1629">
            <v>0.42</v>
          </cell>
          <cell r="AT1629">
            <v>1</v>
          </cell>
          <cell r="AU1629">
            <v>0</v>
          </cell>
          <cell r="AV1629">
            <v>133347.13280000002</v>
          </cell>
          <cell r="AW1629">
            <v>162116.18857183433</v>
          </cell>
          <cell r="AX1629">
            <v>0</v>
          </cell>
          <cell r="AY1629">
            <v>0</v>
          </cell>
          <cell r="AZ1629" t="str">
            <v>commission</v>
          </cell>
          <cell r="BA1629" t="str">
            <v>commissionEligible</v>
          </cell>
          <cell r="BB1629" t="str">
            <v>commissionBelgium</v>
          </cell>
          <cell r="BC1629" t="str">
            <v xml:space="preserve">commissionBelgium </v>
          </cell>
          <cell r="BH1629">
            <v>3</v>
          </cell>
        </row>
        <row r="1630">
          <cell r="B1630">
            <v>20797</v>
          </cell>
          <cell r="C1630">
            <v>15884</v>
          </cell>
          <cell r="D1630">
            <v>207970</v>
          </cell>
          <cell r="E1630" t="str">
            <v>Milena Couttenye</v>
          </cell>
          <cell r="F1630" t="str">
            <v>Distribution Manager</v>
          </cell>
          <cell r="G1630" t="str">
            <v>Employee</v>
          </cell>
          <cell r="H1630" t="str">
            <v>EMEA Sales</v>
          </cell>
          <cell r="I1630" t="str">
            <v>BRUSSELS</v>
          </cell>
          <cell r="J1630" t="str">
            <v>Belgium</v>
          </cell>
          <cell r="K1630">
            <v>43836</v>
          </cell>
          <cell r="L1630" t="str">
            <v>EMEA</v>
          </cell>
          <cell r="M1630" t="str">
            <v>S51P</v>
          </cell>
          <cell r="N1630" t="str">
            <v>S</v>
          </cell>
          <cell r="O1630" t="str">
            <v>5</v>
          </cell>
          <cell r="P1630" t="str">
            <v>Regular</v>
          </cell>
          <cell r="R1630">
            <v>1</v>
          </cell>
          <cell r="U1630" t="str">
            <v>EUR</v>
          </cell>
          <cell r="V1630" t="str">
            <v>EMEA Sales</v>
          </cell>
          <cell r="W1630" t="str">
            <v>Bruno Darmon</v>
          </cell>
          <cell r="Y1630" t="str">
            <v>Eligible</v>
          </cell>
          <cell r="Z1630">
            <v>90000</v>
          </cell>
          <cell r="AA1630">
            <v>109417.10305349053</v>
          </cell>
          <cell r="AB1630">
            <v>90000</v>
          </cell>
          <cell r="AC1630">
            <v>109417.10305349053</v>
          </cell>
          <cell r="AD1630">
            <v>3</v>
          </cell>
          <cell r="AE1630" t="str">
            <v>S51</v>
          </cell>
          <cell r="AF1630">
            <v>80000</v>
          </cell>
          <cell r="AG1630">
            <v>110000</v>
          </cell>
          <cell r="AH1630">
            <v>0.33</v>
          </cell>
          <cell r="AI1630">
            <v>2</v>
          </cell>
          <cell r="AJ1630">
            <v>0</v>
          </cell>
          <cell r="AK1630">
            <v>92700</v>
          </cell>
          <cell r="AL1630">
            <v>3.0000000000000027E-2</v>
          </cell>
          <cell r="AM1630">
            <v>112699.61614509525</v>
          </cell>
          <cell r="AN1630">
            <v>3282.5130916047201</v>
          </cell>
          <cell r="AO1630">
            <v>-0.15727272727272723</v>
          </cell>
          <cell r="AQ1630">
            <v>70000</v>
          </cell>
          <cell r="AR1630">
            <v>220000</v>
          </cell>
          <cell r="AS1630">
            <v>0.13</v>
          </cell>
          <cell r="AT1630">
            <v>1</v>
          </cell>
          <cell r="AU1630">
            <v>0</v>
          </cell>
          <cell r="AV1630">
            <v>92700</v>
          </cell>
          <cell r="AW1630">
            <v>112699.61614509525</v>
          </cell>
          <cell r="AX1630">
            <v>3.0000000000000027E-2</v>
          </cell>
          <cell r="AY1630">
            <v>3282.5130916047201</v>
          </cell>
          <cell r="AZ1630" t="str">
            <v>commission</v>
          </cell>
          <cell r="BA1630" t="str">
            <v>commissionEligible</v>
          </cell>
          <cell r="BB1630" t="str">
            <v>commissionBelgium</v>
          </cell>
          <cell r="BC1630" t="str">
            <v xml:space="preserve">commissionBelgium </v>
          </cell>
        </row>
        <row r="1631">
          <cell r="B1631">
            <v>21609</v>
          </cell>
          <cell r="C1631">
            <v>16696</v>
          </cell>
          <cell r="D1631">
            <v>244133</v>
          </cell>
          <cell r="E1631" t="str">
            <v>Olli Keravuori</v>
          </cell>
          <cell r="F1631" t="str">
            <v>Major Account Manager</v>
          </cell>
          <cell r="G1631" t="str">
            <v>Employee</v>
          </cell>
          <cell r="H1631" t="str">
            <v>EMEA Sales</v>
          </cell>
          <cell r="I1631" t="str">
            <v>ESPOO</v>
          </cell>
          <cell r="J1631" t="str">
            <v>Finland</v>
          </cell>
          <cell r="K1631">
            <v>44139</v>
          </cell>
          <cell r="L1631" t="str">
            <v>EMEA</v>
          </cell>
          <cell r="M1631" t="str">
            <v>S43P</v>
          </cell>
          <cell r="N1631" t="str">
            <v>S</v>
          </cell>
          <cell r="O1631" t="str">
            <v>4</v>
          </cell>
          <cell r="P1631" t="str">
            <v>Regular</v>
          </cell>
          <cell r="U1631" t="str">
            <v>EUR</v>
          </cell>
          <cell r="V1631" t="str">
            <v>EMEA Sales</v>
          </cell>
          <cell r="W1631" t="str">
            <v>Bruno Darmon</v>
          </cell>
          <cell r="Y1631" t="str">
            <v>Not Eligible - NH</v>
          </cell>
          <cell r="AA1631">
            <v>0</v>
          </cell>
          <cell r="AB1631">
            <v>140000</v>
          </cell>
          <cell r="AC1631">
            <v>170204.38252765193</v>
          </cell>
          <cell r="AW1631">
            <v>170204.38252765193</v>
          </cell>
        </row>
        <row r="1632">
          <cell r="B1632">
            <v>19990</v>
          </cell>
          <cell r="C1632">
            <v>15082</v>
          </cell>
          <cell r="D1632">
            <v>191321</v>
          </cell>
          <cell r="E1632" t="str">
            <v>Rasmus Petersen</v>
          </cell>
          <cell r="F1632" t="str">
            <v>Account Manager</v>
          </cell>
          <cell r="G1632" t="str">
            <v>Employee</v>
          </cell>
          <cell r="H1632" t="str">
            <v>EMEA Sales</v>
          </cell>
          <cell r="I1632" t="str">
            <v>SKANDERBORG, DENMARK</v>
          </cell>
          <cell r="J1632" t="str">
            <v>Denmark</v>
          </cell>
          <cell r="K1632">
            <v>43647</v>
          </cell>
          <cell r="L1632" t="str">
            <v>EMEA</v>
          </cell>
          <cell r="M1632" t="str">
            <v>S53P</v>
          </cell>
          <cell r="N1632" t="str">
            <v>S</v>
          </cell>
          <cell r="O1632" t="str">
            <v>5</v>
          </cell>
          <cell r="P1632" t="str">
            <v>Regular</v>
          </cell>
          <cell r="R1632">
            <v>1</v>
          </cell>
          <cell r="U1632" t="str">
            <v>DKK</v>
          </cell>
          <cell r="V1632" t="str">
            <v>EMEA Sales</v>
          </cell>
          <cell r="W1632" t="str">
            <v>Bruno Darmon</v>
          </cell>
          <cell r="Y1632" t="str">
            <v>Eligible</v>
          </cell>
          <cell r="Z1632">
            <v>913500</v>
          </cell>
          <cell r="AA1632">
            <v>149293.53257048936</v>
          </cell>
          <cell r="AB1632">
            <v>1050000</v>
          </cell>
          <cell r="AC1632">
            <v>171601.7615752751</v>
          </cell>
          <cell r="AD1632">
            <v>2</v>
          </cell>
          <cell r="AE1632" t="str">
            <v>S53</v>
          </cell>
          <cell r="AF1632">
            <v>750000</v>
          </cell>
          <cell r="AG1632">
            <v>1200000</v>
          </cell>
          <cell r="AH1632">
            <v>0.66</v>
          </cell>
          <cell r="AI1632">
            <v>3</v>
          </cell>
          <cell r="AJ1632">
            <v>0</v>
          </cell>
          <cell r="AK1632">
            <v>1050000</v>
          </cell>
          <cell r="AL1632">
            <v>0</v>
          </cell>
          <cell r="AM1632">
            <v>171601.7615752751</v>
          </cell>
          <cell r="AN1632">
            <v>0</v>
          </cell>
          <cell r="AO1632">
            <v>-0.125</v>
          </cell>
          <cell r="AP1632" t="str">
            <v>Rated 2 - no recommendation</v>
          </cell>
          <cell r="AQ1632">
            <v>420000</v>
          </cell>
          <cell r="AR1632">
            <v>2266000</v>
          </cell>
          <cell r="AS1632">
            <v>0.34</v>
          </cell>
          <cell r="AT1632">
            <v>1</v>
          </cell>
          <cell r="AU1632">
            <v>0</v>
          </cell>
          <cell r="AV1632">
            <v>1050000</v>
          </cell>
          <cell r="AW1632">
            <v>171601.7615752751</v>
          </cell>
          <cell r="AX1632">
            <v>0</v>
          </cell>
          <cell r="AY1632">
            <v>0</v>
          </cell>
          <cell r="AZ1632" t="str">
            <v>commission</v>
          </cell>
          <cell r="BA1632" t="str">
            <v>commissionEligible</v>
          </cell>
          <cell r="BB1632" t="str">
            <v>commissionDenmark</v>
          </cell>
          <cell r="BC1632" t="str">
            <v xml:space="preserve">commissionDenmark </v>
          </cell>
          <cell r="BH1632">
            <v>4</v>
          </cell>
        </row>
        <row r="1633">
          <cell r="B1633">
            <v>13328</v>
          </cell>
          <cell r="C1633">
            <v>8349</v>
          </cell>
          <cell r="D1633">
            <v>62573</v>
          </cell>
          <cell r="E1633" t="str">
            <v>Miranda Prive-de Witte</v>
          </cell>
          <cell r="F1633" t="str">
            <v>Office Manager</v>
          </cell>
          <cell r="G1633" t="str">
            <v>PTE</v>
          </cell>
          <cell r="H1633" t="str">
            <v>EMEA Sales</v>
          </cell>
          <cell r="I1633" t="str">
            <v>BUNNIK</v>
          </cell>
          <cell r="J1633" t="str">
            <v>Netherlands</v>
          </cell>
          <cell r="K1633">
            <v>42101</v>
          </cell>
          <cell r="L1633" t="str">
            <v>EMEA</v>
          </cell>
          <cell r="M1633" t="str">
            <v>P53P</v>
          </cell>
          <cell r="N1633" t="str">
            <v>P</v>
          </cell>
          <cell r="O1633" t="str">
            <v>5</v>
          </cell>
          <cell r="P1633" t="str">
            <v>Regular</v>
          </cell>
          <cell r="U1633" t="str">
            <v>EUR</v>
          </cell>
          <cell r="V1633" t="str">
            <v>EMEA Sales</v>
          </cell>
          <cell r="W1633" t="str">
            <v>Bruno Darmon</v>
          </cell>
          <cell r="Y1633" t="str">
            <v>Eligible</v>
          </cell>
          <cell r="Z1633">
            <v>62320</v>
          </cell>
          <cell r="AA1633">
            <v>75765.265136594782</v>
          </cell>
          <cell r="AB1633">
            <v>62320</v>
          </cell>
          <cell r="AC1633">
            <v>75765.265136594782</v>
          </cell>
          <cell r="AD1633">
            <v>3</v>
          </cell>
          <cell r="AE1633" t="str">
            <v>P53</v>
          </cell>
          <cell r="AF1633">
            <v>50000</v>
          </cell>
          <cell r="AG1633">
            <v>70000</v>
          </cell>
          <cell r="AH1633">
            <v>0.61</v>
          </cell>
          <cell r="AI1633">
            <v>3</v>
          </cell>
          <cell r="AJ1633">
            <v>0</v>
          </cell>
          <cell r="AK1633">
            <v>63566.400000000001</v>
          </cell>
          <cell r="AL1633">
            <v>2.0000000000000018E-2</v>
          </cell>
          <cell r="AM1633">
            <v>77280.570439326679</v>
          </cell>
          <cell r="AN1633">
            <v>1515.3053027318965</v>
          </cell>
          <cell r="AO1633">
            <v>-9.1908571428571451E-2</v>
          </cell>
          <cell r="AQ1633">
            <v>62320</v>
          </cell>
          <cell r="AR1633">
            <v>204550</v>
          </cell>
          <cell r="AS1633">
            <v>0</v>
          </cell>
          <cell r="AT1633">
            <v>1</v>
          </cell>
          <cell r="AU1633">
            <v>0</v>
          </cell>
          <cell r="AV1633">
            <v>63566.400000000001</v>
          </cell>
          <cell r="AW1633">
            <v>77280.570439326679</v>
          </cell>
          <cell r="AX1633">
            <v>2.0000000000000018E-2</v>
          </cell>
          <cell r="AY1633">
            <v>1515.3053027318965</v>
          </cell>
          <cell r="AZ1633" t="str">
            <v>No Bonus Plan</v>
          </cell>
          <cell r="BA1633" t="str">
            <v>No Bonus PlanEligible</v>
          </cell>
          <cell r="BB1633" t="str">
            <v>No Bonus PlanNetherlands</v>
          </cell>
          <cell r="BC1633" t="str">
            <v xml:space="preserve">No Bonus PlanNetherlands </v>
          </cell>
          <cell r="BH1633">
            <v>4</v>
          </cell>
        </row>
        <row r="1634">
          <cell r="B1634">
            <v>21137</v>
          </cell>
          <cell r="C1634">
            <v>16224</v>
          </cell>
          <cell r="D1634">
            <v>49252</v>
          </cell>
          <cell r="E1634" t="str">
            <v>Sampo Vehkaoja</v>
          </cell>
          <cell r="F1634" t="str">
            <v>Country Manager, Finland and Baltics</v>
          </cell>
          <cell r="G1634" t="str">
            <v>Employee</v>
          </cell>
          <cell r="H1634" t="str">
            <v>EMEA Sales</v>
          </cell>
          <cell r="I1634" t="str">
            <v>ESPOO</v>
          </cell>
          <cell r="J1634" t="str">
            <v>Finland</v>
          </cell>
          <cell r="K1634">
            <v>43922</v>
          </cell>
          <cell r="L1634" t="str">
            <v>EMEA</v>
          </cell>
          <cell r="M1634" t="str">
            <v>S33M</v>
          </cell>
          <cell r="N1634" t="str">
            <v>S</v>
          </cell>
          <cell r="O1634" t="str">
            <v>3</v>
          </cell>
          <cell r="P1634" t="str">
            <v>Regular</v>
          </cell>
          <cell r="R1634">
            <v>1</v>
          </cell>
          <cell r="U1634" t="str">
            <v>EUR</v>
          </cell>
          <cell r="V1634" t="str">
            <v>EMEA Sales</v>
          </cell>
          <cell r="W1634" t="str">
            <v>Bruno Darmon</v>
          </cell>
          <cell r="Y1634" t="str">
            <v>Eligible</v>
          </cell>
          <cell r="Z1634">
            <v>230000</v>
          </cell>
          <cell r="AA1634">
            <v>279621.48558114248</v>
          </cell>
          <cell r="AB1634">
            <v>230000</v>
          </cell>
          <cell r="AC1634">
            <v>279621.48558114248</v>
          </cell>
          <cell r="AD1634">
            <v>2</v>
          </cell>
          <cell r="AE1634" t="str">
            <v>S33</v>
          </cell>
          <cell r="AF1634">
            <v>200000</v>
          </cell>
          <cell r="AG1634">
            <v>240000</v>
          </cell>
          <cell r="AH1634">
            <v>0.75</v>
          </cell>
          <cell r="AI1634">
            <v>4</v>
          </cell>
          <cell r="AJ1634">
            <v>0</v>
          </cell>
          <cell r="AK1634">
            <v>230000</v>
          </cell>
          <cell r="AL1634">
            <v>0</v>
          </cell>
          <cell r="AM1634">
            <v>279621.48558114248</v>
          </cell>
          <cell r="AN1634">
            <v>0</v>
          </cell>
          <cell r="AO1634">
            <v>-4.166666666666663E-2</v>
          </cell>
          <cell r="AP1634" t="str">
            <v>Rated 2 - no recommendation</v>
          </cell>
          <cell r="AQ1634">
            <v>39700</v>
          </cell>
          <cell r="AR1634">
            <v>230000</v>
          </cell>
          <cell r="AS1634">
            <v>1</v>
          </cell>
          <cell r="AT1634">
            <v>1</v>
          </cell>
          <cell r="AU1634">
            <v>0</v>
          </cell>
          <cell r="AV1634">
            <v>230000</v>
          </cell>
          <cell r="AW1634">
            <v>279621.48558114248</v>
          </cell>
          <cell r="AX1634">
            <v>0</v>
          </cell>
          <cell r="AY1634">
            <v>0</v>
          </cell>
          <cell r="AZ1634" t="str">
            <v>commission</v>
          </cell>
          <cell r="BA1634" t="str">
            <v>commissionEligible</v>
          </cell>
          <cell r="BB1634" t="str">
            <v>commissionFinland</v>
          </cell>
          <cell r="BC1634" t="str">
            <v xml:space="preserve">commissionFinland </v>
          </cell>
        </row>
        <row r="1635">
          <cell r="B1635">
            <v>20626</v>
          </cell>
          <cell r="C1635">
            <v>15713</v>
          </cell>
          <cell r="D1635">
            <v>199903</v>
          </cell>
          <cell r="E1635" t="str">
            <v>Philip Sandstrom</v>
          </cell>
          <cell r="F1635" t="str">
            <v>Account Manager</v>
          </cell>
          <cell r="G1635" t="str">
            <v>Employee</v>
          </cell>
          <cell r="H1635" t="str">
            <v>EMEA Sales</v>
          </cell>
          <cell r="I1635" t="str">
            <v>STOCKHOLM</v>
          </cell>
          <cell r="J1635" t="str">
            <v>Sweden</v>
          </cell>
          <cell r="K1635">
            <v>43780</v>
          </cell>
          <cell r="L1635" t="str">
            <v>EMEA</v>
          </cell>
          <cell r="M1635" t="str">
            <v>S53P</v>
          </cell>
          <cell r="N1635" t="str">
            <v>S</v>
          </cell>
          <cell r="O1635" t="str">
            <v>5</v>
          </cell>
          <cell r="P1635" t="str">
            <v>Regular</v>
          </cell>
          <cell r="R1635">
            <v>1</v>
          </cell>
          <cell r="U1635" t="str">
            <v>SEK</v>
          </cell>
          <cell r="V1635" t="str">
            <v>EMEA Sales</v>
          </cell>
          <cell r="W1635" t="str">
            <v>Bruno Darmon</v>
          </cell>
          <cell r="Y1635" t="str">
            <v>Eligible</v>
          </cell>
          <cell r="Z1635">
            <v>1100000</v>
          </cell>
          <cell r="AA1635">
            <v>132366.94774254141</v>
          </cell>
          <cell r="AB1635">
            <v>1100000</v>
          </cell>
          <cell r="AC1635">
            <v>132366.94774254141</v>
          </cell>
          <cell r="AD1635">
            <v>2</v>
          </cell>
          <cell r="AE1635" t="str">
            <v>S53</v>
          </cell>
          <cell r="AF1635">
            <v>800000</v>
          </cell>
          <cell r="AG1635">
            <v>1300000</v>
          </cell>
          <cell r="AH1635">
            <v>0.6</v>
          </cell>
          <cell r="AI1635">
            <v>3</v>
          </cell>
          <cell r="AJ1635">
            <v>0</v>
          </cell>
          <cell r="AK1635">
            <v>1100000</v>
          </cell>
          <cell r="AL1635">
            <v>0</v>
          </cell>
          <cell r="AM1635">
            <v>132366.94774254141</v>
          </cell>
          <cell r="AN1635">
            <v>0</v>
          </cell>
          <cell r="AO1635">
            <v>-0.15384615384615385</v>
          </cell>
          <cell r="AP1635" t="str">
            <v>Rated 2 - no recommendation</v>
          </cell>
          <cell r="AQ1635">
            <v>350000</v>
          </cell>
          <cell r="AR1635">
            <v>2500000</v>
          </cell>
          <cell r="AS1635">
            <v>0.34</v>
          </cell>
          <cell r="AT1635">
            <v>1</v>
          </cell>
          <cell r="AU1635">
            <v>0</v>
          </cell>
          <cell r="AV1635">
            <v>1100000</v>
          </cell>
          <cell r="AW1635">
            <v>132366.94774254141</v>
          </cell>
          <cell r="AX1635">
            <v>0</v>
          </cell>
          <cell r="AY1635">
            <v>0</v>
          </cell>
          <cell r="AZ1635" t="str">
            <v>commission</v>
          </cell>
          <cell r="BA1635" t="str">
            <v>commissionEligible</v>
          </cell>
          <cell r="BB1635" t="str">
            <v>commissionSweden</v>
          </cell>
          <cell r="BC1635" t="str">
            <v xml:space="preserve">commissionSweden </v>
          </cell>
        </row>
        <row r="1636">
          <cell r="B1636">
            <v>15297</v>
          </cell>
          <cell r="C1636">
            <v>10264</v>
          </cell>
          <cell r="D1636">
            <v>97263</v>
          </cell>
          <cell r="E1636" t="str">
            <v>Tessa Witteveen</v>
          </cell>
          <cell r="F1636" t="str">
            <v>Business Development manager</v>
          </cell>
          <cell r="G1636" t="str">
            <v>Employee</v>
          </cell>
          <cell r="H1636" t="str">
            <v>EMEA Sales</v>
          </cell>
          <cell r="I1636" t="str">
            <v>BUNNIK</v>
          </cell>
          <cell r="J1636" t="str">
            <v>Netherlands</v>
          </cell>
          <cell r="K1636">
            <v>42555</v>
          </cell>
          <cell r="L1636" t="str">
            <v>EMEA</v>
          </cell>
          <cell r="M1636" t="str">
            <v>S53P</v>
          </cell>
          <cell r="N1636" t="str">
            <v>S</v>
          </cell>
          <cell r="O1636" t="str">
            <v>5</v>
          </cell>
          <cell r="P1636" t="str">
            <v>Regular</v>
          </cell>
          <cell r="R1636">
            <v>1</v>
          </cell>
          <cell r="U1636" t="str">
            <v>EUR</v>
          </cell>
          <cell r="V1636" t="str">
            <v>EMEA Sales</v>
          </cell>
          <cell r="W1636" t="str">
            <v>Bruno Darmon</v>
          </cell>
          <cell r="Y1636" t="str">
            <v>Eligible</v>
          </cell>
          <cell r="Z1636">
            <v>95000</v>
          </cell>
          <cell r="AA1636">
            <v>115495.83100090668</v>
          </cell>
          <cell r="AB1636">
            <v>95000</v>
          </cell>
          <cell r="AC1636">
            <v>115495.83100090668</v>
          </cell>
          <cell r="AD1636">
            <v>3</v>
          </cell>
          <cell r="AE1636" t="str">
            <v>S53</v>
          </cell>
          <cell r="AF1636">
            <v>80000</v>
          </cell>
          <cell r="AG1636">
            <v>135000</v>
          </cell>
          <cell r="AH1636">
            <v>0.27</v>
          </cell>
          <cell r="AI1636">
            <v>2</v>
          </cell>
          <cell r="AJ1636">
            <v>0</v>
          </cell>
          <cell r="AK1636">
            <v>97850</v>
          </cell>
          <cell r="AL1636">
            <v>3.0000000000000027E-2</v>
          </cell>
          <cell r="AM1636">
            <v>118960.70593093388</v>
          </cell>
          <cell r="AN1636">
            <v>3464.8749300272029</v>
          </cell>
          <cell r="AO1636">
            <v>-0.2751851851851852</v>
          </cell>
          <cell r="AQ1636">
            <v>62320</v>
          </cell>
          <cell r="AR1636">
            <v>204550</v>
          </cell>
          <cell r="AS1636">
            <v>0.22</v>
          </cell>
          <cell r="AT1636">
            <v>1</v>
          </cell>
          <cell r="AU1636">
            <v>0</v>
          </cell>
          <cell r="AV1636">
            <v>97850</v>
          </cell>
          <cell r="AW1636">
            <v>118960.70593093388</v>
          </cell>
          <cell r="AX1636">
            <v>3.0000000000000027E-2</v>
          </cell>
          <cell r="AY1636">
            <v>3464.8749300272029</v>
          </cell>
          <cell r="AZ1636" t="str">
            <v>commission</v>
          </cell>
          <cell r="BA1636" t="str">
            <v>commissionEligible</v>
          </cell>
          <cell r="BB1636" t="str">
            <v>commissionNetherlands</v>
          </cell>
          <cell r="BC1636" t="str">
            <v xml:space="preserve">commissionNetherlands </v>
          </cell>
          <cell r="BH1636">
            <v>3</v>
          </cell>
        </row>
        <row r="1637">
          <cell r="B1637">
            <v>3566</v>
          </cell>
          <cell r="C1637">
            <v>22004</v>
          </cell>
          <cell r="E1637" t="str">
            <v>Thomas Engdahl</v>
          </cell>
          <cell r="F1637" t="str">
            <v>Channel Manager MSP</v>
          </cell>
          <cell r="G1637" t="str">
            <v>Employee</v>
          </cell>
          <cell r="H1637" t="str">
            <v>EMEA Sales</v>
          </cell>
          <cell r="I1637" t="str">
            <v>STOCKHOLM</v>
          </cell>
          <cell r="J1637" t="str">
            <v>Sweden</v>
          </cell>
          <cell r="K1637">
            <v>37265</v>
          </cell>
          <cell r="L1637" t="str">
            <v>EMEA</v>
          </cell>
          <cell r="M1637" t="str">
            <v>S51P</v>
          </cell>
          <cell r="N1637" t="str">
            <v>S</v>
          </cell>
          <cell r="O1637" t="str">
            <v>5</v>
          </cell>
          <cell r="P1637" t="str">
            <v>Regular</v>
          </cell>
          <cell r="R1637">
            <v>1</v>
          </cell>
          <cell r="U1637" t="str">
            <v>SEK</v>
          </cell>
          <cell r="V1637" t="str">
            <v>EMEA Sales</v>
          </cell>
          <cell r="W1637" t="str">
            <v>Bruno Darmon</v>
          </cell>
          <cell r="Y1637" t="str">
            <v>Eligible</v>
          </cell>
          <cell r="Z1637">
            <v>1010000</v>
          </cell>
          <cell r="AA1637">
            <v>121536.92474542437</v>
          </cell>
          <cell r="AB1637">
            <v>1010000</v>
          </cell>
          <cell r="AC1637">
            <v>121536.92474542437</v>
          </cell>
          <cell r="AD1637">
            <v>4</v>
          </cell>
          <cell r="AE1637" t="str">
            <v>S51</v>
          </cell>
          <cell r="AF1637">
            <v>750000</v>
          </cell>
          <cell r="AG1637">
            <v>1100000</v>
          </cell>
          <cell r="AH1637">
            <v>0.74</v>
          </cell>
          <cell r="AI1637">
            <v>4</v>
          </cell>
          <cell r="AJ1637">
            <v>0</v>
          </cell>
          <cell r="AK1637">
            <v>1040300</v>
          </cell>
          <cell r="AL1637">
            <v>3.0000000000000027E-2</v>
          </cell>
          <cell r="AM1637">
            <v>125183.03248778712</v>
          </cell>
          <cell r="AN1637">
            <v>3646.107742362743</v>
          </cell>
          <cell r="AO1637">
            <v>-5.427272727272725E-2</v>
          </cell>
          <cell r="AQ1637">
            <v>350000</v>
          </cell>
          <cell r="AR1637">
            <v>2500000</v>
          </cell>
          <cell r="AS1637">
            <v>0.3</v>
          </cell>
          <cell r="AT1637">
            <v>1</v>
          </cell>
          <cell r="AU1637">
            <v>0</v>
          </cell>
          <cell r="AV1637">
            <v>1040300</v>
          </cell>
          <cell r="AW1637">
            <v>125183.03248778712</v>
          </cell>
          <cell r="AX1637">
            <v>3.0000000000000027E-2</v>
          </cell>
          <cell r="AY1637">
            <v>3646.107742362743</v>
          </cell>
          <cell r="AZ1637" t="str">
            <v>commission</v>
          </cell>
          <cell r="BA1637" t="str">
            <v>commissionEligible</v>
          </cell>
          <cell r="BB1637" t="str">
            <v>commissionSweden</v>
          </cell>
          <cell r="BC1637" t="str">
            <v xml:space="preserve">commissionSweden </v>
          </cell>
          <cell r="BH1637">
            <v>2</v>
          </cell>
        </row>
        <row r="1638">
          <cell r="B1638">
            <v>19520</v>
          </cell>
          <cell r="C1638">
            <v>14578</v>
          </cell>
          <cell r="D1638">
            <v>178211</v>
          </cell>
          <cell r="E1638" t="str">
            <v>Thomas Lofstrand</v>
          </cell>
          <cell r="F1638" t="str">
            <v>Major Account Manager</v>
          </cell>
          <cell r="G1638" t="str">
            <v>Employee</v>
          </cell>
          <cell r="H1638" t="str">
            <v>EMEA Sales</v>
          </cell>
          <cell r="I1638" t="str">
            <v>STOCKHOLM - HOME</v>
          </cell>
          <cell r="J1638" t="str">
            <v>Sweden</v>
          </cell>
          <cell r="K1638">
            <v>43528</v>
          </cell>
          <cell r="L1638" t="str">
            <v>EMEA</v>
          </cell>
          <cell r="M1638" t="str">
            <v>S53P</v>
          </cell>
          <cell r="N1638" t="str">
            <v>S</v>
          </cell>
          <cell r="O1638" t="str">
            <v>5</v>
          </cell>
          <cell r="P1638" t="str">
            <v>Regular</v>
          </cell>
          <cell r="R1638">
            <v>1</v>
          </cell>
          <cell r="U1638" t="str">
            <v>SEK</v>
          </cell>
          <cell r="V1638" t="str">
            <v>EMEA Sales</v>
          </cell>
          <cell r="W1638" t="str">
            <v>Bruno Darmon</v>
          </cell>
          <cell r="Y1638" t="str">
            <v>Eligible</v>
          </cell>
          <cell r="Z1638">
            <v>1300000</v>
          </cell>
          <cell r="AA1638">
            <v>156433.66551391257</v>
          </cell>
          <cell r="AB1638">
            <v>1300000</v>
          </cell>
          <cell r="AC1638">
            <v>156433.66551391257</v>
          </cell>
          <cell r="AD1638">
            <v>5</v>
          </cell>
          <cell r="AE1638" t="str">
            <v>S53</v>
          </cell>
          <cell r="AF1638">
            <v>800000</v>
          </cell>
          <cell r="AG1638">
            <v>1300000</v>
          </cell>
          <cell r="AH1638">
            <v>1</v>
          </cell>
          <cell r="AI1638">
            <v>5</v>
          </cell>
          <cell r="AJ1638">
            <v>0</v>
          </cell>
          <cell r="AK1638">
            <v>1339000</v>
          </cell>
          <cell r="AL1638">
            <v>3.0000000000000027E-2</v>
          </cell>
          <cell r="AM1638">
            <v>161126.67547932995</v>
          </cell>
          <cell r="AN1638">
            <v>4693.0099654173828</v>
          </cell>
          <cell r="AO1638">
            <v>3.0000000000000027E-2</v>
          </cell>
          <cell r="AQ1638">
            <v>350000</v>
          </cell>
          <cell r="AR1638">
            <v>2500000</v>
          </cell>
          <cell r="AS1638">
            <v>0.44</v>
          </cell>
          <cell r="AT1638">
            <v>1</v>
          </cell>
          <cell r="AU1638">
            <v>0</v>
          </cell>
          <cell r="AV1638">
            <v>1339000</v>
          </cell>
          <cell r="AW1638">
            <v>161126.67547932995</v>
          </cell>
          <cell r="AX1638">
            <v>3.0000000000000027E-2</v>
          </cell>
          <cell r="AY1638">
            <v>4693.0099654173828</v>
          </cell>
          <cell r="AZ1638" t="str">
            <v>commission</v>
          </cell>
          <cell r="BA1638" t="str">
            <v>commissionEligible</v>
          </cell>
          <cell r="BB1638" t="str">
            <v>commissionSweden</v>
          </cell>
          <cell r="BC1638" t="str">
            <v xml:space="preserve">commissionSweden </v>
          </cell>
          <cell r="BH1638">
            <v>2</v>
          </cell>
        </row>
        <row r="1639">
          <cell r="B1639">
            <v>21419</v>
          </cell>
          <cell r="C1639">
            <v>16506</v>
          </cell>
          <cell r="D1639">
            <v>230611</v>
          </cell>
          <cell r="E1639" t="str">
            <v>Tom Sluys</v>
          </cell>
          <cell r="F1639" t="str">
            <v xml:space="preserve">Country Manager, Belux	</v>
          </cell>
          <cell r="G1639" t="str">
            <v>Employee</v>
          </cell>
          <cell r="H1639" t="str">
            <v>EMEA Sales</v>
          </cell>
          <cell r="I1639" t="str">
            <v>BRUSSELS</v>
          </cell>
          <cell r="J1639" t="str">
            <v>Belgium</v>
          </cell>
          <cell r="K1639">
            <v>44019</v>
          </cell>
          <cell r="L1639" t="str">
            <v>EMEA</v>
          </cell>
          <cell r="M1639" t="str">
            <v>S31M</v>
          </cell>
          <cell r="N1639" t="str">
            <v>S</v>
          </cell>
          <cell r="O1639" t="str">
            <v>3</v>
          </cell>
          <cell r="P1639" t="str">
            <v>Regular</v>
          </cell>
          <cell r="R1639">
            <v>1</v>
          </cell>
          <cell r="U1639" t="str">
            <v>EUR</v>
          </cell>
          <cell r="V1639" t="str">
            <v>EMEA Sales</v>
          </cell>
          <cell r="W1639" t="str">
            <v>Bruno Darmon</v>
          </cell>
          <cell r="Y1639" t="str">
            <v>Eligible</v>
          </cell>
          <cell r="Z1639">
            <v>220000</v>
          </cell>
          <cell r="AA1639">
            <v>267464.02968631021</v>
          </cell>
          <cell r="AB1639">
            <v>220000</v>
          </cell>
          <cell r="AC1639">
            <v>267464.02968631021</v>
          </cell>
          <cell r="AD1639">
            <v>3</v>
          </cell>
          <cell r="AE1639" t="str">
            <v>S31</v>
          </cell>
          <cell r="AF1639">
            <v>170000</v>
          </cell>
          <cell r="AG1639">
            <v>235000</v>
          </cell>
          <cell r="AH1639">
            <v>0.76</v>
          </cell>
          <cell r="AI1639">
            <v>4</v>
          </cell>
          <cell r="AJ1639">
            <v>0</v>
          </cell>
          <cell r="AK1639">
            <v>223299.99999999997</v>
          </cell>
          <cell r="AL1639">
            <v>1.4999999999999902E-2</v>
          </cell>
          <cell r="AM1639">
            <v>271475.99013160483</v>
          </cell>
          <cell r="AN1639">
            <v>4011.9604452946223</v>
          </cell>
          <cell r="AO1639">
            <v>-4.9787234042553363E-2</v>
          </cell>
          <cell r="AQ1639">
            <v>70000</v>
          </cell>
          <cell r="AR1639">
            <v>220000</v>
          </cell>
          <cell r="AS1639">
            <v>1</v>
          </cell>
          <cell r="AT1639">
            <v>1</v>
          </cell>
          <cell r="AU1639">
            <v>0</v>
          </cell>
          <cell r="AV1639">
            <v>223299.99999999997</v>
          </cell>
          <cell r="AW1639">
            <v>271475.99013160483</v>
          </cell>
          <cell r="AX1639">
            <v>1.4999999999999902E-2</v>
          </cell>
          <cell r="AY1639">
            <v>4011.9604452946223</v>
          </cell>
          <cell r="AZ1639" t="str">
            <v>commission</v>
          </cell>
          <cell r="BA1639" t="str">
            <v>commissionEligible</v>
          </cell>
          <cell r="BB1639" t="str">
            <v>commissionBelgium</v>
          </cell>
          <cell r="BC1639" t="str">
            <v xml:space="preserve">commissionBelgium </v>
          </cell>
        </row>
        <row r="1640">
          <cell r="B1640">
            <v>13300</v>
          </cell>
          <cell r="C1640">
            <v>8323</v>
          </cell>
          <cell r="D1640">
            <v>62294</v>
          </cell>
          <cell r="E1640" t="str">
            <v>Tue Damgaard</v>
          </cell>
          <cell r="F1640" t="str">
            <v>Sales Manager - Direct Touch</v>
          </cell>
          <cell r="G1640" t="str">
            <v>Employee</v>
          </cell>
          <cell r="H1640" t="str">
            <v>EMEA Sales</v>
          </cell>
          <cell r="I1640" t="str">
            <v>SKANDERBORG, DENMARK</v>
          </cell>
          <cell r="J1640" t="str">
            <v>Denmark</v>
          </cell>
          <cell r="K1640">
            <v>42125</v>
          </cell>
          <cell r="L1640" t="str">
            <v>EMEA</v>
          </cell>
          <cell r="M1640" t="str">
            <v>S43M</v>
          </cell>
          <cell r="N1640" t="str">
            <v>S</v>
          </cell>
          <cell r="O1640" t="str">
            <v>4</v>
          </cell>
          <cell r="P1640" t="str">
            <v>Regular</v>
          </cell>
          <cell r="R1640">
            <v>1</v>
          </cell>
          <cell r="U1640" t="str">
            <v>DKK</v>
          </cell>
          <cell r="V1640" t="str">
            <v>EMEA Sales</v>
          </cell>
          <cell r="W1640" t="str">
            <v>Bruno Darmon</v>
          </cell>
          <cell r="Y1640" t="str">
            <v>Eligible</v>
          </cell>
          <cell r="Z1640">
            <v>1360000</v>
          </cell>
          <cell r="AA1640">
            <v>222265.13880226109</v>
          </cell>
          <cell r="AB1640">
            <v>1360000</v>
          </cell>
          <cell r="AC1640">
            <v>222265.13880226109</v>
          </cell>
          <cell r="AD1640">
            <v>3</v>
          </cell>
          <cell r="AE1640" t="str">
            <v>S43</v>
          </cell>
          <cell r="AF1640">
            <v>1000000</v>
          </cell>
          <cell r="AG1640">
            <v>1500000</v>
          </cell>
          <cell r="AH1640">
            <v>0.72</v>
          </cell>
          <cell r="AI1640">
            <v>4</v>
          </cell>
          <cell r="AJ1640">
            <v>0</v>
          </cell>
          <cell r="AK1640">
            <v>1380399.9999999998</v>
          </cell>
          <cell r="AL1640">
            <v>1.4999999999999902E-2</v>
          </cell>
          <cell r="AM1640">
            <v>225599.11588429497</v>
          </cell>
          <cell r="AN1640">
            <v>3333.9770820338745</v>
          </cell>
          <cell r="AO1640">
            <v>-7.9733333333333434E-2</v>
          </cell>
          <cell r="AQ1640">
            <v>420000</v>
          </cell>
          <cell r="AR1640">
            <v>2266000</v>
          </cell>
          <cell r="AS1640">
            <v>0.5</v>
          </cell>
          <cell r="AT1640">
            <v>1</v>
          </cell>
          <cell r="AU1640">
            <v>0</v>
          </cell>
          <cell r="AV1640">
            <v>1380399.9999999998</v>
          </cell>
          <cell r="AW1640">
            <v>225599.11588429497</v>
          </cell>
          <cell r="AX1640">
            <v>1.4999999999999902E-2</v>
          </cell>
          <cell r="AY1640">
            <v>3333.9770820338745</v>
          </cell>
          <cell r="AZ1640" t="str">
            <v>commission</v>
          </cell>
          <cell r="BA1640" t="str">
            <v>commissionEligible</v>
          </cell>
          <cell r="BB1640" t="str">
            <v>commissionDenmark</v>
          </cell>
          <cell r="BC1640" t="str">
            <v xml:space="preserve">commissionDenmark </v>
          </cell>
          <cell r="BH1640">
            <v>3</v>
          </cell>
        </row>
        <row r="1641">
          <cell r="B1641">
            <v>9899</v>
          </cell>
          <cell r="C1641">
            <v>24018</v>
          </cell>
          <cell r="E1641" t="str">
            <v>Elina Aho</v>
          </cell>
          <cell r="F1641" t="str">
            <v>Channel Manager</v>
          </cell>
          <cell r="G1641" t="str">
            <v>MLA</v>
          </cell>
          <cell r="H1641" t="str">
            <v>EMEA Sales</v>
          </cell>
          <cell r="I1641" t="str">
            <v>ESPOO</v>
          </cell>
          <cell r="J1641" t="str">
            <v>Finland</v>
          </cell>
          <cell r="K1641">
            <v>40898</v>
          </cell>
          <cell r="L1641" t="str">
            <v>EMEA</v>
          </cell>
          <cell r="M1641" t="str">
            <v>S61P</v>
          </cell>
          <cell r="N1641" t="str">
            <v>S</v>
          </cell>
          <cell r="O1641" t="str">
            <v>6</v>
          </cell>
          <cell r="P1641" t="str">
            <v>Regular</v>
          </cell>
          <cell r="R1641">
            <v>1</v>
          </cell>
          <cell r="U1641" t="str">
            <v>EUR</v>
          </cell>
          <cell r="V1641" t="str">
            <v>EMEA Sales</v>
          </cell>
          <cell r="W1641" t="str">
            <v>Bruno Darmon</v>
          </cell>
          <cell r="Y1641" t="str">
            <v>Not Eligible - NH</v>
          </cell>
          <cell r="Z1641">
            <v>39700</v>
          </cell>
          <cell r="AA1641">
            <v>48265.099902484159</v>
          </cell>
          <cell r="AB1641">
            <v>39700</v>
          </cell>
          <cell r="AC1641">
            <v>48265.099902484159</v>
          </cell>
          <cell r="AD1641">
            <v>3</v>
          </cell>
          <cell r="AE1641" t="str">
            <v>S61</v>
          </cell>
          <cell r="AF1641">
            <v>57000</v>
          </cell>
          <cell r="AG1641">
            <v>82654</v>
          </cell>
          <cell r="AH1641">
            <v>0</v>
          </cell>
          <cell r="AI1641">
            <v>1</v>
          </cell>
          <cell r="AJ1641">
            <v>0</v>
          </cell>
          <cell r="AK1641">
            <v>41288</v>
          </cell>
          <cell r="AL1641">
            <v>4.0000000000000036E-2</v>
          </cell>
          <cell r="AM1641">
            <v>50195.703898583524</v>
          </cell>
          <cell r="AN1641">
            <v>1930.6039960993658</v>
          </cell>
          <cell r="AO1641">
            <v>-0.50047184649260767</v>
          </cell>
          <cell r="AQ1641">
            <v>39700</v>
          </cell>
          <cell r="AR1641">
            <v>230000</v>
          </cell>
          <cell r="AS1641">
            <v>0</v>
          </cell>
          <cell r="AT1641">
            <v>1</v>
          </cell>
          <cell r="AU1641">
            <v>0</v>
          </cell>
          <cell r="AV1641">
            <v>41288</v>
          </cell>
          <cell r="AW1641">
            <v>50195.703898583524</v>
          </cell>
          <cell r="AX1641">
            <v>4.0000000000000036E-2</v>
          </cell>
          <cell r="AY1641">
            <v>1930.6039960993658</v>
          </cell>
          <cell r="AZ1641" t="str">
            <v>commission</v>
          </cell>
          <cell r="BA1641" t="str">
            <v>commissionNot Eligible - NH</v>
          </cell>
          <cell r="BB1641" t="str">
            <v>commissionFinland</v>
          </cell>
          <cell r="BC1641" t="str">
            <v xml:space="preserve">commissionFinland </v>
          </cell>
        </row>
        <row r="1642">
          <cell r="B1642">
            <v>21551</v>
          </cell>
          <cell r="C1642">
            <v>16638</v>
          </cell>
          <cell r="D1642">
            <v>241075</v>
          </cell>
          <cell r="E1642" t="str">
            <v>Yasmine van Campen</v>
          </cell>
          <cell r="F1642" t="str">
            <v>Account Manager</v>
          </cell>
          <cell r="G1642" t="str">
            <v>Employee</v>
          </cell>
          <cell r="H1642" t="str">
            <v>EMEA Sales</v>
          </cell>
          <cell r="I1642" t="str">
            <v>BRUSSELS</v>
          </cell>
          <cell r="J1642" t="str">
            <v>Belgium</v>
          </cell>
          <cell r="K1642">
            <v>44105</v>
          </cell>
          <cell r="L1642" t="str">
            <v>EMEA</v>
          </cell>
          <cell r="M1642" t="str">
            <v>S63P</v>
          </cell>
          <cell r="N1642" t="str">
            <v>S</v>
          </cell>
          <cell r="O1642" t="str">
            <v>6</v>
          </cell>
          <cell r="P1642" t="str">
            <v>Regular</v>
          </cell>
          <cell r="U1642" t="str">
            <v>EUR</v>
          </cell>
          <cell r="V1642" t="str">
            <v>EMEA Sales</v>
          </cell>
          <cell r="W1642" t="str">
            <v>Bruno Darmon</v>
          </cell>
          <cell r="Y1642" t="str">
            <v>Not Eligible - NH</v>
          </cell>
          <cell r="AA1642">
            <v>0</v>
          </cell>
          <cell r="AB1642">
            <v>90000</v>
          </cell>
          <cell r="AC1642">
            <v>109417.10305349053</v>
          </cell>
          <cell r="AW1642">
            <v>109417.10305349053</v>
          </cell>
        </row>
        <row r="1643">
          <cell r="B1643">
            <v>14526</v>
          </cell>
          <cell r="C1643">
            <v>9480</v>
          </cell>
          <cell r="D1643">
            <v>83998</v>
          </cell>
          <cell r="E1643" t="str">
            <v>Victoria Karhulahti</v>
          </cell>
          <cell r="F1643" t="str">
            <v>Territory Account Manager</v>
          </cell>
          <cell r="G1643" t="str">
            <v>Employee</v>
          </cell>
          <cell r="H1643" t="str">
            <v>EMEA Sales</v>
          </cell>
          <cell r="I1643" t="str">
            <v>ESPOO</v>
          </cell>
          <cell r="J1643" t="str">
            <v>Finland</v>
          </cell>
          <cell r="K1643">
            <v>42352</v>
          </cell>
          <cell r="L1643" t="str">
            <v>EMEA</v>
          </cell>
          <cell r="M1643" t="str">
            <v>S51P</v>
          </cell>
          <cell r="N1643" t="str">
            <v>S</v>
          </cell>
          <cell r="O1643" t="str">
            <v>5</v>
          </cell>
          <cell r="P1643" t="str">
            <v>Regular</v>
          </cell>
          <cell r="R1643">
            <v>1</v>
          </cell>
          <cell r="U1643" t="str">
            <v>EUR</v>
          </cell>
          <cell r="V1643" t="str">
            <v>EMEA Sales</v>
          </cell>
          <cell r="W1643" t="str">
            <v>Bruno Darmon</v>
          </cell>
          <cell r="Y1643" t="str">
            <v>Eligible</v>
          </cell>
          <cell r="Z1643">
            <v>60000</v>
          </cell>
          <cell r="AA1643">
            <v>72944.735368993686</v>
          </cell>
          <cell r="AB1643">
            <v>60000</v>
          </cell>
          <cell r="AC1643">
            <v>72944.735368993686</v>
          </cell>
          <cell r="AD1643">
            <v>3</v>
          </cell>
          <cell r="AE1643" t="str">
            <v>S51</v>
          </cell>
          <cell r="AF1643">
            <v>75000</v>
          </cell>
          <cell r="AG1643">
            <v>110000</v>
          </cell>
          <cell r="AH1643">
            <v>0</v>
          </cell>
          <cell r="AI1643">
            <v>1</v>
          </cell>
          <cell r="AJ1643">
            <v>0</v>
          </cell>
          <cell r="AK1643">
            <v>62400</v>
          </cell>
          <cell r="AL1643">
            <v>4.0000000000000036E-2</v>
          </cell>
          <cell r="AM1643">
            <v>75862.524783753441</v>
          </cell>
          <cell r="AN1643">
            <v>2917.7894147597544</v>
          </cell>
          <cell r="AO1643">
            <v>-0.43272727272727274</v>
          </cell>
          <cell r="AQ1643">
            <v>39700</v>
          </cell>
          <cell r="AR1643">
            <v>230000</v>
          </cell>
          <cell r="AS1643">
            <v>0.1</v>
          </cell>
          <cell r="AT1643">
            <v>1</v>
          </cell>
          <cell r="AU1643">
            <v>0</v>
          </cell>
          <cell r="AV1643">
            <v>62400</v>
          </cell>
          <cell r="AW1643">
            <v>75862.524783753441</v>
          </cell>
          <cell r="AX1643">
            <v>4.0000000000000036E-2</v>
          </cell>
          <cell r="AY1643">
            <v>2917.7894147597544</v>
          </cell>
          <cell r="AZ1643" t="str">
            <v>commission</v>
          </cell>
          <cell r="BA1643" t="str">
            <v>commissionEligible</v>
          </cell>
          <cell r="BB1643" t="str">
            <v>commissionFinland</v>
          </cell>
          <cell r="BC1643" t="str">
            <v xml:space="preserve">commissionFinland </v>
          </cell>
        </row>
        <row r="1644">
          <cell r="B1644">
            <v>19103</v>
          </cell>
          <cell r="C1644">
            <v>14161</v>
          </cell>
          <cell r="D1644">
            <v>177066</v>
          </cell>
          <cell r="E1644" t="str">
            <v>Adam Palczynski</v>
          </cell>
          <cell r="F1644" t="str">
            <v>Territory Account Manager</v>
          </cell>
          <cell r="G1644" t="str">
            <v>Employee</v>
          </cell>
          <cell r="H1644" t="str">
            <v>EMEA Sales</v>
          </cell>
          <cell r="I1644" t="str">
            <v>WARSAW</v>
          </cell>
          <cell r="J1644" t="str">
            <v>Poland</v>
          </cell>
          <cell r="K1644">
            <v>43423</v>
          </cell>
          <cell r="L1644" t="str">
            <v>EMEA</v>
          </cell>
          <cell r="M1644" t="str">
            <v>S53P</v>
          </cell>
          <cell r="N1644" t="str">
            <v>S</v>
          </cell>
          <cell r="O1644" t="str">
            <v>5</v>
          </cell>
          <cell r="P1644" t="str">
            <v>Regular</v>
          </cell>
          <cell r="R1644">
            <v>1</v>
          </cell>
          <cell r="U1644" t="str">
            <v>PLN</v>
          </cell>
          <cell r="V1644" t="str">
            <v>EMEA Sales</v>
          </cell>
          <cell r="W1644" t="str">
            <v>Bruno Darmon</v>
          </cell>
          <cell r="Y1644" t="str">
            <v>Eligible</v>
          </cell>
          <cell r="Z1644">
            <v>400000</v>
          </cell>
          <cell r="AA1644">
            <v>106939.92169623505</v>
          </cell>
          <cell r="AB1644">
            <v>400000</v>
          </cell>
          <cell r="AC1644">
            <v>106939.92169623505</v>
          </cell>
          <cell r="AD1644">
            <v>2</v>
          </cell>
          <cell r="AE1644" t="str">
            <v>S53</v>
          </cell>
          <cell r="AF1644">
            <v>280000</v>
          </cell>
          <cell r="AG1644">
            <v>400000</v>
          </cell>
          <cell r="AH1644">
            <v>1</v>
          </cell>
          <cell r="AI1644">
            <v>5</v>
          </cell>
          <cell r="AJ1644">
            <v>0</v>
          </cell>
          <cell r="AK1644">
            <v>400000</v>
          </cell>
          <cell r="AL1644">
            <v>0</v>
          </cell>
          <cell r="AM1644">
            <v>106939.92169623505</v>
          </cell>
          <cell r="AN1644">
            <v>0</v>
          </cell>
          <cell r="AO1644">
            <v>0</v>
          </cell>
          <cell r="AP1644" t="str">
            <v>Rated 2 - no recommendation</v>
          </cell>
          <cell r="AQ1644">
            <v>153000</v>
          </cell>
          <cell r="AR1644">
            <v>807500</v>
          </cell>
          <cell r="AS1644">
            <v>0.37</v>
          </cell>
          <cell r="AT1644">
            <v>1</v>
          </cell>
          <cell r="AU1644">
            <v>0</v>
          </cell>
          <cell r="AV1644">
            <v>400000</v>
          </cell>
          <cell r="AW1644">
            <v>106939.92169623505</v>
          </cell>
          <cell r="AX1644">
            <v>0</v>
          </cell>
          <cell r="AY1644">
            <v>0</v>
          </cell>
          <cell r="AZ1644" t="str">
            <v>commission</v>
          </cell>
          <cell r="BA1644" t="str">
            <v>commissionEligible</v>
          </cell>
          <cell r="BB1644" t="str">
            <v>commissionPoland</v>
          </cell>
          <cell r="BC1644" t="str">
            <v xml:space="preserve">commissionPoland </v>
          </cell>
          <cell r="BH1644">
            <v>2</v>
          </cell>
        </row>
        <row r="1645">
          <cell r="B1645">
            <v>12027</v>
          </cell>
          <cell r="C1645">
            <v>4759</v>
          </cell>
          <cell r="D1645">
            <v>34495</v>
          </cell>
          <cell r="E1645" t="str">
            <v>Alexander Polyakov</v>
          </cell>
          <cell r="F1645" t="str">
            <v xml:space="preserve">Government Team Leader </v>
          </cell>
          <cell r="G1645" t="str">
            <v>Employee</v>
          </cell>
          <cell r="H1645" t="str">
            <v>EMEA Sales</v>
          </cell>
          <cell r="I1645" t="str">
            <v>MOSCOW</v>
          </cell>
          <cell r="J1645" t="str">
            <v>Russian Federation</v>
          </cell>
          <cell r="K1645">
            <v>41717</v>
          </cell>
          <cell r="L1645" t="str">
            <v>EMEA</v>
          </cell>
          <cell r="M1645" t="str">
            <v>S43M</v>
          </cell>
          <cell r="N1645" t="str">
            <v>S</v>
          </cell>
          <cell r="O1645" t="str">
            <v>4</v>
          </cell>
          <cell r="P1645" t="str">
            <v>Regular</v>
          </cell>
          <cell r="R1645">
            <v>1</v>
          </cell>
          <cell r="U1645" t="str">
            <v>RUB</v>
          </cell>
          <cell r="V1645" t="str">
            <v>EMEA Sales</v>
          </cell>
          <cell r="W1645" t="str">
            <v>Bruno Darmon</v>
          </cell>
          <cell r="Y1645" t="str">
            <v>Eligible</v>
          </cell>
          <cell r="Z1645">
            <v>7199970</v>
          </cell>
          <cell r="AA1645">
            <v>95948.954877048658</v>
          </cell>
          <cell r="AB1645">
            <v>7199970</v>
          </cell>
          <cell r="AC1645">
            <v>95948.954877048658</v>
          </cell>
          <cell r="AD1645">
            <v>3</v>
          </cell>
          <cell r="AE1645" t="str">
            <v>S43</v>
          </cell>
          <cell r="AF1645">
            <v>5000000</v>
          </cell>
          <cell r="AG1645">
            <v>7800000</v>
          </cell>
          <cell r="AH1645">
            <v>0.78</v>
          </cell>
          <cell r="AI1645">
            <v>4</v>
          </cell>
          <cell r="AJ1645">
            <v>0</v>
          </cell>
          <cell r="AK1645">
            <v>7307969.5499999989</v>
          </cell>
          <cell r="AL1645">
            <v>1.4999999999999902E-2</v>
          </cell>
          <cell r="AM1645">
            <v>97388.189200204375</v>
          </cell>
          <cell r="AN1645">
            <v>1439.234323155717</v>
          </cell>
          <cell r="AO1645">
            <v>-6.3080826923077038E-2</v>
          </cell>
          <cell r="AQ1645">
            <v>1895000</v>
          </cell>
          <cell r="AR1645">
            <v>15902200</v>
          </cell>
          <cell r="AS1645">
            <v>0.37</v>
          </cell>
          <cell r="AT1645">
            <v>1</v>
          </cell>
          <cell r="AU1645">
            <v>0</v>
          </cell>
          <cell r="AV1645">
            <v>7307969.5499999989</v>
          </cell>
          <cell r="AW1645">
            <v>97388.189200204375</v>
          </cell>
          <cell r="AX1645">
            <v>1.4999999999999902E-2</v>
          </cell>
          <cell r="AY1645">
            <v>1439.234323155717</v>
          </cell>
          <cell r="AZ1645" t="str">
            <v>commission</v>
          </cell>
          <cell r="BA1645" t="str">
            <v>commissionEligible</v>
          </cell>
          <cell r="BB1645" t="str">
            <v>commissionRussian Federation</v>
          </cell>
          <cell r="BC1645" t="str">
            <v xml:space="preserve">commissionRussian Federation </v>
          </cell>
          <cell r="BH1645">
            <v>3</v>
          </cell>
        </row>
        <row r="1646">
          <cell r="B1646">
            <v>5276</v>
          </cell>
          <cell r="C1646">
            <v>34002</v>
          </cell>
          <cell r="E1646" t="str">
            <v>Alexey Yasonov</v>
          </cell>
          <cell r="F1646" t="str">
            <v>Oil, Gaz and Energy Team Leader</v>
          </cell>
          <cell r="G1646" t="str">
            <v>Employee</v>
          </cell>
          <cell r="H1646" t="str">
            <v>EMEA Sales</v>
          </cell>
          <cell r="I1646" t="str">
            <v>MOSCOW</v>
          </cell>
          <cell r="J1646" t="str">
            <v>Russian Federation</v>
          </cell>
          <cell r="K1646">
            <v>38579</v>
          </cell>
          <cell r="L1646" t="str">
            <v>EMEA</v>
          </cell>
          <cell r="M1646" t="str">
            <v>S43M</v>
          </cell>
          <cell r="N1646" t="str">
            <v>S</v>
          </cell>
          <cell r="O1646" t="str">
            <v>4</v>
          </cell>
          <cell r="P1646" t="str">
            <v>Regular</v>
          </cell>
          <cell r="R1646">
            <v>1</v>
          </cell>
          <cell r="U1646" t="str">
            <v>RUB</v>
          </cell>
          <cell r="V1646" t="str">
            <v>EMEA Sales</v>
          </cell>
          <cell r="W1646" t="str">
            <v>Bruno Darmon</v>
          </cell>
          <cell r="Y1646" t="str">
            <v>Eligible</v>
          </cell>
          <cell r="Z1646">
            <v>8150000</v>
          </cell>
          <cell r="AA1646">
            <v>108609.33896223825</v>
          </cell>
          <cell r="AB1646">
            <v>8150000</v>
          </cell>
          <cell r="AC1646">
            <v>108609.33896223825</v>
          </cell>
          <cell r="AD1646">
            <v>3</v>
          </cell>
          <cell r="AE1646" t="str">
            <v>S43</v>
          </cell>
          <cell r="AF1646">
            <v>5000000</v>
          </cell>
          <cell r="AG1646">
            <v>7800000</v>
          </cell>
          <cell r="AH1646">
            <v>1</v>
          </cell>
          <cell r="AI1646">
            <v>5</v>
          </cell>
          <cell r="AJ1646">
            <v>0</v>
          </cell>
          <cell r="AK1646">
            <v>8150000</v>
          </cell>
          <cell r="AL1646">
            <v>0</v>
          </cell>
          <cell r="AM1646">
            <v>108609.33896223825</v>
          </cell>
          <cell r="AN1646">
            <v>0</v>
          </cell>
          <cell r="AO1646">
            <v>4.4871794871794934E-2</v>
          </cell>
          <cell r="AP1646" t="str">
            <v>Above Range</v>
          </cell>
          <cell r="AQ1646">
            <v>1895000</v>
          </cell>
          <cell r="AR1646">
            <v>15902200</v>
          </cell>
          <cell r="AS1646">
            <v>0.44</v>
          </cell>
          <cell r="AT1646">
            <v>1</v>
          </cell>
          <cell r="AU1646">
            <v>0</v>
          </cell>
          <cell r="AV1646">
            <v>8150000</v>
          </cell>
          <cell r="AW1646">
            <v>108609.33896223825</v>
          </cell>
          <cell r="AX1646">
            <v>0</v>
          </cell>
          <cell r="AY1646">
            <v>0</v>
          </cell>
          <cell r="AZ1646" t="str">
            <v>commission</v>
          </cell>
          <cell r="BA1646" t="str">
            <v>commissionEligible</v>
          </cell>
          <cell r="BB1646" t="str">
            <v>commissionRussian Federation</v>
          </cell>
          <cell r="BC1646" t="str">
            <v xml:space="preserve">commissionRussian Federation </v>
          </cell>
          <cell r="BH1646">
            <v>4</v>
          </cell>
        </row>
        <row r="1647">
          <cell r="B1647">
            <v>21216</v>
          </cell>
          <cell r="C1647">
            <v>16303</v>
          </cell>
          <cell r="D1647">
            <v>225485</v>
          </cell>
          <cell r="E1647" t="str">
            <v>Anatoly Kozlenko</v>
          </cell>
          <cell r="F1647" t="str">
            <v>Major Account Manager</v>
          </cell>
          <cell r="G1647" t="str">
            <v>Employee</v>
          </cell>
          <cell r="H1647" t="str">
            <v>EMEA Sales</v>
          </cell>
          <cell r="I1647" t="str">
            <v>MOSCOW</v>
          </cell>
          <cell r="J1647" t="str">
            <v>Russian Federation</v>
          </cell>
          <cell r="K1647">
            <v>43931</v>
          </cell>
          <cell r="L1647" t="str">
            <v>EMEA</v>
          </cell>
          <cell r="M1647" t="str">
            <v>S53P</v>
          </cell>
          <cell r="N1647" t="str">
            <v>S</v>
          </cell>
          <cell r="O1647" t="str">
            <v>5</v>
          </cell>
          <cell r="P1647" t="str">
            <v>Regular</v>
          </cell>
          <cell r="R1647">
            <v>1</v>
          </cell>
          <cell r="U1647" t="str">
            <v>RUB</v>
          </cell>
          <cell r="V1647" t="str">
            <v>EMEA Sales</v>
          </cell>
          <cell r="W1647" t="str">
            <v>Bruno Darmon</v>
          </cell>
          <cell r="Y1647" t="str">
            <v>Eligible</v>
          </cell>
          <cell r="Z1647">
            <v>5200000</v>
          </cell>
          <cell r="AA1647">
            <v>69296.756147685752</v>
          </cell>
          <cell r="AB1647">
            <v>5200000</v>
          </cell>
          <cell r="AC1647">
            <v>69296.756147685752</v>
          </cell>
          <cell r="AD1647">
            <v>4</v>
          </cell>
          <cell r="AE1647" t="str">
            <v>S53</v>
          </cell>
          <cell r="AF1647">
            <v>2500000</v>
          </cell>
          <cell r="AG1647">
            <v>4500000</v>
          </cell>
          <cell r="AH1647">
            <v>1</v>
          </cell>
          <cell r="AI1647">
            <v>5</v>
          </cell>
          <cell r="AJ1647">
            <v>0</v>
          </cell>
          <cell r="AK1647">
            <v>5200000</v>
          </cell>
          <cell r="AL1647">
            <v>0</v>
          </cell>
          <cell r="AM1647">
            <v>69296.756147685752</v>
          </cell>
          <cell r="AN1647">
            <v>0</v>
          </cell>
          <cell r="AO1647">
            <v>0.15555555555555545</v>
          </cell>
          <cell r="AP1647" t="str">
            <v>Above Range</v>
          </cell>
          <cell r="AQ1647">
            <v>1895000</v>
          </cell>
          <cell r="AR1647">
            <v>15902200</v>
          </cell>
          <cell r="AS1647">
            <v>0.23</v>
          </cell>
          <cell r="AT1647">
            <v>1</v>
          </cell>
          <cell r="AU1647">
            <v>0</v>
          </cell>
          <cell r="AV1647">
            <v>5200000</v>
          </cell>
          <cell r="AW1647">
            <v>69296.756147685752</v>
          </cell>
          <cell r="AX1647">
            <v>0</v>
          </cell>
          <cell r="AY1647">
            <v>0</v>
          </cell>
          <cell r="AZ1647" t="str">
            <v>commission</v>
          </cell>
          <cell r="BA1647" t="str">
            <v>commissionEligible</v>
          </cell>
          <cell r="BB1647" t="str">
            <v>commissionRussian Federation</v>
          </cell>
          <cell r="BC1647" t="str">
            <v xml:space="preserve">commissionRussian Federation </v>
          </cell>
        </row>
        <row r="1648">
          <cell r="B1648">
            <v>15309</v>
          </cell>
          <cell r="C1648">
            <v>10273</v>
          </cell>
          <cell r="D1648">
            <v>58951</v>
          </cell>
          <cell r="E1648" t="str">
            <v>Andrej Aleksiev</v>
          </cell>
          <cell r="F1648" t="str">
            <v xml:space="preserve">Sales Manager Slovakia  </v>
          </cell>
          <cell r="G1648" t="str">
            <v>Contractor</v>
          </cell>
          <cell r="H1648" t="str">
            <v>EMEA Sales</v>
          </cell>
          <cell r="I1648" t="str">
            <v>BRATISLAVA</v>
          </cell>
          <cell r="J1648" t="str">
            <v>Slovakia</v>
          </cell>
          <cell r="K1648">
            <v>42552</v>
          </cell>
          <cell r="L1648" t="str">
            <v>EMEA</v>
          </cell>
          <cell r="M1648" t="str">
            <v>S41M</v>
          </cell>
          <cell r="N1648" t="str">
            <v>S</v>
          </cell>
          <cell r="O1648" t="str">
            <v>4</v>
          </cell>
          <cell r="P1648" t="str">
            <v>Regular</v>
          </cell>
          <cell r="R1648">
            <v>1</v>
          </cell>
          <cell r="U1648" t="str">
            <v>EUR</v>
          </cell>
          <cell r="V1648" t="str">
            <v>EMEA Sales</v>
          </cell>
          <cell r="W1648" t="str">
            <v>Bruno Darmon</v>
          </cell>
          <cell r="Y1648" t="str">
            <v>Eligible</v>
          </cell>
          <cell r="Z1648">
            <v>104550</v>
          </cell>
          <cell r="AA1648">
            <v>127106.2013804715</v>
          </cell>
          <cell r="AB1648">
            <v>104550</v>
          </cell>
          <cell r="AC1648">
            <v>127106.2013804715</v>
          </cell>
          <cell r="AD1648">
            <v>3</v>
          </cell>
          <cell r="AE1648" t="str">
            <v>S41</v>
          </cell>
          <cell r="AF1648">
            <v>75000</v>
          </cell>
          <cell r="AG1648">
            <v>110000</v>
          </cell>
          <cell r="AH1648">
            <v>0.84</v>
          </cell>
          <cell r="AI1648">
            <v>4</v>
          </cell>
          <cell r="AJ1648">
            <v>0</v>
          </cell>
          <cell r="AK1648">
            <v>106118.24999999999</v>
          </cell>
          <cell r="AL1648">
            <v>1.4999999999999902E-2</v>
          </cell>
          <cell r="AM1648">
            <v>129012.79440117856</v>
          </cell>
          <cell r="AN1648">
            <v>1906.5930207070633</v>
          </cell>
          <cell r="AO1648">
            <v>-3.528863636363655E-2</v>
          </cell>
          <cell r="AQ1648">
            <v>62000</v>
          </cell>
          <cell r="AR1648">
            <v>104550</v>
          </cell>
          <cell r="AS1648">
            <v>1</v>
          </cell>
          <cell r="AT1648">
            <v>1</v>
          </cell>
          <cell r="AU1648">
            <v>0</v>
          </cell>
          <cell r="AV1648">
            <v>106118.24999999999</v>
          </cell>
          <cell r="AW1648">
            <v>129012.79440117856</v>
          </cell>
          <cell r="AX1648">
            <v>1.4999999999999902E-2</v>
          </cell>
          <cell r="AY1648">
            <v>1906.5930207070633</v>
          </cell>
          <cell r="AZ1648" t="str">
            <v>commission</v>
          </cell>
          <cell r="BA1648" t="str">
            <v>commissionEligible</v>
          </cell>
          <cell r="BB1648" t="str">
            <v>commissionSlovakia</v>
          </cell>
          <cell r="BC1648" t="str">
            <v xml:space="preserve">commissionSlovakia </v>
          </cell>
          <cell r="BH1648">
            <v>3</v>
          </cell>
        </row>
        <row r="1649">
          <cell r="B1649">
            <v>12528</v>
          </cell>
          <cell r="C1649">
            <v>7559</v>
          </cell>
          <cell r="D1649">
            <v>42681</v>
          </cell>
          <cell r="E1649" t="str">
            <v>Anna Butvinova</v>
          </cell>
          <cell r="F1649" t="str">
            <v>Channel Business Manager, CIS</v>
          </cell>
          <cell r="G1649" t="str">
            <v>Employee</v>
          </cell>
          <cell r="H1649" t="str">
            <v>EMEA Sales</v>
          </cell>
          <cell r="I1649" t="str">
            <v>MOSCOW</v>
          </cell>
          <cell r="J1649" t="str">
            <v>Russian Federation</v>
          </cell>
          <cell r="K1649">
            <v>41892</v>
          </cell>
          <cell r="L1649" t="str">
            <v>EMEA</v>
          </cell>
          <cell r="M1649" t="str">
            <v>S41M</v>
          </cell>
          <cell r="N1649" t="str">
            <v>S</v>
          </cell>
          <cell r="O1649" t="str">
            <v>4</v>
          </cell>
          <cell r="P1649" t="str">
            <v>Regular</v>
          </cell>
          <cell r="R1649">
            <v>1</v>
          </cell>
          <cell r="U1649" t="str">
            <v>RUB</v>
          </cell>
          <cell r="V1649" t="str">
            <v>EMEA Sales</v>
          </cell>
          <cell r="W1649" t="str">
            <v>Bruno Darmon</v>
          </cell>
          <cell r="Y1649" t="str">
            <v>Eligible</v>
          </cell>
          <cell r="Z1649">
            <v>6453224.9999999991</v>
          </cell>
          <cell r="AA1649">
            <v>85997.607536759489</v>
          </cell>
          <cell r="AB1649">
            <v>6453224.9999999991</v>
          </cell>
          <cell r="AC1649">
            <v>85997.607536759489</v>
          </cell>
          <cell r="AD1649">
            <v>4</v>
          </cell>
          <cell r="AE1649" t="str">
            <v>S41</v>
          </cell>
          <cell r="AF1649">
            <v>5500000</v>
          </cell>
          <cell r="AG1649">
            <v>8200000</v>
          </cell>
          <cell r="AH1649">
            <v>0.35</v>
          </cell>
          <cell r="AI1649">
            <v>2</v>
          </cell>
          <cell r="AJ1649">
            <v>0</v>
          </cell>
          <cell r="AK1649">
            <v>6775886.2499999991</v>
          </cell>
          <cell r="AL1649">
            <v>5.0000000000000044E-2</v>
          </cell>
          <cell r="AM1649">
            <v>90297.487913597462</v>
          </cell>
          <cell r="AN1649">
            <v>4299.880376837973</v>
          </cell>
          <cell r="AO1649">
            <v>-0.1736724085365855</v>
          </cell>
          <cell r="AQ1649">
            <v>1895000</v>
          </cell>
          <cell r="AR1649">
            <v>15902200</v>
          </cell>
          <cell r="AS1649">
            <v>0.32</v>
          </cell>
          <cell r="AT1649">
            <v>1</v>
          </cell>
          <cell r="AU1649">
            <v>0</v>
          </cell>
          <cell r="AV1649">
            <v>6775886.2499999991</v>
          </cell>
          <cell r="AW1649">
            <v>90297.487913597462</v>
          </cell>
          <cell r="AX1649">
            <v>5.0000000000000044E-2</v>
          </cell>
          <cell r="AY1649">
            <v>4299.880376837973</v>
          </cell>
          <cell r="AZ1649" t="str">
            <v>commission</v>
          </cell>
          <cell r="BA1649" t="str">
            <v>commissionEligible</v>
          </cell>
          <cell r="BB1649" t="str">
            <v>commissionRussian Federation</v>
          </cell>
          <cell r="BC1649" t="str">
            <v xml:space="preserve">commissionRussian Federation </v>
          </cell>
          <cell r="BH1649">
            <v>3</v>
          </cell>
        </row>
        <row r="1650">
          <cell r="B1650">
            <v>6985</v>
          </cell>
          <cell r="C1650">
            <v>32009</v>
          </cell>
          <cell r="E1650" t="str">
            <v>Benjamin Vandor</v>
          </cell>
          <cell r="F1650" t="str">
            <v>Sales Manager, Hungary</v>
          </cell>
          <cell r="G1650" t="str">
            <v>Employee</v>
          </cell>
          <cell r="H1650" t="str">
            <v>EMEA Sales</v>
          </cell>
          <cell r="I1650" t="str">
            <v>BUDAPEST</v>
          </cell>
          <cell r="J1650" t="str">
            <v>Hungary</v>
          </cell>
          <cell r="K1650">
            <v>39387</v>
          </cell>
          <cell r="L1650" t="str">
            <v>EMEA</v>
          </cell>
          <cell r="M1650" t="str">
            <v>S41M</v>
          </cell>
          <cell r="N1650" t="str">
            <v>S</v>
          </cell>
          <cell r="O1650" t="str">
            <v>4</v>
          </cell>
          <cell r="P1650" t="str">
            <v>Regular</v>
          </cell>
          <cell r="R1650">
            <v>1</v>
          </cell>
          <cell r="U1650" t="str">
            <v>HUF</v>
          </cell>
          <cell r="V1650" t="str">
            <v>EMEA Sales</v>
          </cell>
          <cell r="W1650" t="str">
            <v>Bruno Darmon</v>
          </cell>
          <cell r="Y1650" t="str">
            <v>Eligible</v>
          </cell>
          <cell r="Z1650">
            <v>25000000</v>
          </cell>
          <cell r="AA1650">
            <v>84463.556187906142</v>
          </cell>
          <cell r="AB1650">
            <v>25000000</v>
          </cell>
          <cell r="AC1650">
            <v>84463.556187906142</v>
          </cell>
          <cell r="AD1650">
            <v>3</v>
          </cell>
          <cell r="AE1650" t="str">
            <v>S41</v>
          </cell>
          <cell r="AF1650">
            <v>17000000</v>
          </cell>
          <cell r="AG1650">
            <v>25000000</v>
          </cell>
          <cell r="AH1650">
            <v>1</v>
          </cell>
          <cell r="AI1650">
            <v>5</v>
          </cell>
          <cell r="AJ1650">
            <v>0</v>
          </cell>
          <cell r="AK1650">
            <v>25000000</v>
          </cell>
          <cell r="AL1650">
            <v>0</v>
          </cell>
          <cell r="AM1650">
            <v>84463.556187906142</v>
          </cell>
          <cell r="AN1650">
            <v>0</v>
          </cell>
          <cell r="AO1650">
            <v>0</v>
          </cell>
          <cell r="AP1650" t="str">
            <v>At the top of the range</v>
          </cell>
          <cell r="AQ1650">
            <v>20000000</v>
          </cell>
          <cell r="AR1650">
            <v>25000000</v>
          </cell>
          <cell r="AS1650">
            <v>1</v>
          </cell>
          <cell r="AT1650">
            <v>1</v>
          </cell>
          <cell r="AU1650">
            <v>0</v>
          </cell>
          <cell r="AV1650">
            <v>25000000</v>
          </cell>
          <cell r="AW1650">
            <v>84463.556187906142</v>
          </cell>
          <cell r="AX1650">
            <v>0</v>
          </cell>
          <cell r="AY1650">
            <v>0</v>
          </cell>
          <cell r="AZ1650" t="str">
            <v>commission</v>
          </cell>
          <cell r="BA1650" t="str">
            <v>commissionEligible</v>
          </cell>
          <cell r="BB1650" t="str">
            <v>commissionHungary</v>
          </cell>
          <cell r="BC1650" t="str">
            <v xml:space="preserve">commissionHungary </v>
          </cell>
          <cell r="BH1650">
            <v>3</v>
          </cell>
        </row>
        <row r="1651">
          <cell r="B1651">
            <v>16594</v>
          </cell>
          <cell r="C1651">
            <v>11518</v>
          </cell>
          <cell r="D1651">
            <v>124449</v>
          </cell>
          <cell r="E1651" t="str">
            <v>Dominik Wolny</v>
          </cell>
          <cell r="F1651" t="str">
            <v>Hunter Account Manager</v>
          </cell>
          <cell r="G1651" t="str">
            <v>Employee</v>
          </cell>
          <cell r="H1651" t="str">
            <v>EMEA Sales</v>
          </cell>
          <cell r="I1651" t="str">
            <v>WARSAW</v>
          </cell>
          <cell r="J1651" t="str">
            <v>Poland</v>
          </cell>
          <cell r="K1651">
            <v>42979</v>
          </cell>
          <cell r="L1651" t="str">
            <v>EMEA</v>
          </cell>
          <cell r="M1651" t="str">
            <v>S53P</v>
          </cell>
          <cell r="N1651" t="str">
            <v>S</v>
          </cell>
          <cell r="O1651" t="str">
            <v>5</v>
          </cell>
          <cell r="P1651" t="str">
            <v>Regular</v>
          </cell>
          <cell r="R1651">
            <v>1</v>
          </cell>
          <cell r="U1651" t="str">
            <v>PLN</v>
          </cell>
          <cell r="V1651" t="str">
            <v>EMEA Sales</v>
          </cell>
          <cell r="W1651" t="str">
            <v>Bruno Darmon</v>
          </cell>
          <cell r="Y1651" t="str">
            <v>Eligible</v>
          </cell>
          <cell r="Z1651">
            <v>288400</v>
          </cell>
          <cell r="AA1651">
            <v>77103.683542985469</v>
          </cell>
          <cell r="AB1651">
            <v>288400</v>
          </cell>
          <cell r="AC1651">
            <v>77103.683542985469</v>
          </cell>
          <cell r="AD1651">
            <v>3</v>
          </cell>
          <cell r="AE1651" t="str">
            <v>S53</v>
          </cell>
          <cell r="AF1651">
            <v>280000</v>
          </cell>
          <cell r="AG1651">
            <v>400000</v>
          </cell>
          <cell r="AH1651">
            <v>7.0000000000000007E-2</v>
          </cell>
          <cell r="AI1651">
            <v>1</v>
          </cell>
          <cell r="AJ1651">
            <v>0</v>
          </cell>
          <cell r="AK1651">
            <v>299936</v>
          </cell>
          <cell r="AL1651">
            <v>4.0000000000000036E-2</v>
          </cell>
          <cell r="AM1651">
            <v>80187.83088470489</v>
          </cell>
          <cell r="AN1651">
            <v>3084.1473417194211</v>
          </cell>
          <cell r="AO1651">
            <v>-0.25016000000000005</v>
          </cell>
          <cell r="AQ1651">
            <v>153000</v>
          </cell>
          <cell r="AR1651">
            <v>807500</v>
          </cell>
          <cell r="AS1651">
            <v>0.2</v>
          </cell>
          <cell r="AT1651">
            <v>1</v>
          </cell>
          <cell r="AU1651">
            <v>0</v>
          </cell>
          <cell r="AV1651">
            <v>299936</v>
          </cell>
          <cell r="AW1651">
            <v>80187.83088470489</v>
          </cell>
          <cell r="AX1651">
            <v>4.0000000000000036E-2</v>
          </cell>
          <cell r="AY1651">
            <v>3084.1473417194211</v>
          </cell>
          <cell r="AZ1651" t="str">
            <v>commission</v>
          </cell>
          <cell r="BA1651" t="str">
            <v>commissionEligible</v>
          </cell>
          <cell r="BB1651" t="str">
            <v>commissionPoland</v>
          </cell>
          <cell r="BC1651" t="str">
            <v xml:space="preserve">commissionPoland </v>
          </cell>
          <cell r="BH1651">
            <v>2</v>
          </cell>
        </row>
        <row r="1652">
          <cell r="B1652">
            <v>16457</v>
          </cell>
          <cell r="C1652">
            <v>11386</v>
          </cell>
          <cell r="D1652">
            <v>121056</v>
          </cell>
          <cell r="E1652" t="str">
            <v>Erzhan Kaliev</v>
          </cell>
          <cell r="F1652" t="str">
            <v>Territory Account Manager</v>
          </cell>
          <cell r="G1652" t="str">
            <v>Contractor</v>
          </cell>
          <cell r="H1652" t="str">
            <v>EMEA Sales</v>
          </cell>
          <cell r="I1652" t="str">
            <v>KAZAKHSTAN - HOME</v>
          </cell>
          <cell r="J1652" t="str">
            <v>Kazakhstan</v>
          </cell>
          <cell r="K1652">
            <v>42898</v>
          </cell>
          <cell r="L1652" t="str">
            <v>EMEA</v>
          </cell>
          <cell r="M1652" t="str">
            <v>S51P</v>
          </cell>
          <cell r="N1652" t="str">
            <v>S</v>
          </cell>
          <cell r="O1652" t="str">
            <v>5</v>
          </cell>
          <cell r="P1652" t="str">
            <v>Regular</v>
          </cell>
          <cell r="R1652">
            <v>1</v>
          </cell>
          <cell r="U1652" t="str">
            <v>USD</v>
          </cell>
          <cell r="V1652" t="str">
            <v>EMEA Sales</v>
          </cell>
          <cell r="W1652" t="str">
            <v>Bruno Darmon</v>
          </cell>
          <cell r="Y1652" t="str">
            <v>Eligible</v>
          </cell>
          <cell r="Z1652">
            <v>65000</v>
          </cell>
          <cell r="AA1652">
            <v>65000</v>
          </cell>
          <cell r="AB1652">
            <v>65000</v>
          </cell>
          <cell r="AC1652">
            <v>65000</v>
          </cell>
          <cell r="AD1652">
            <v>3</v>
          </cell>
          <cell r="AE1652" t="str">
            <v>S51</v>
          </cell>
          <cell r="AF1652">
            <v>40000</v>
          </cell>
          <cell r="AG1652">
            <v>70000</v>
          </cell>
          <cell r="AH1652">
            <v>0.83</v>
          </cell>
          <cell r="AI1652">
            <v>4</v>
          </cell>
          <cell r="AJ1652">
            <v>0</v>
          </cell>
          <cell r="AK1652">
            <v>65975</v>
          </cell>
          <cell r="AL1652">
            <v>1.4999999999999902E-2</v>
          </cell>
          <cell r="AM1652">
            <v>65975</v>
          </cell>
          <cell r="AN1652">
            <v>975</v>
          </cell>
          <cell r="AO1652">
            <v>-5.7499999999999996E-2</v>
          </cell>
          <cell r="AQ1652">
            <v>37000</v>
          </cell>
          <cell r="AR1652">
            <v>65000</v>
          </cell>
          <cell r="AS1652">
            <v>1</v>
          </cell>
          <cell r="AT1652">
            <v>1</v>
          </cell>
          <cell r="AU1652">
            <v>0</v>
          </cell>
          <cell r="AV1652">
            <v>65975</v>
          </cell>
          <cell r="AW1652">
            <v>65975</v>
          </cell>
          <cell r="AX1652">
            <v>1.4999999999999902E-2</v>
          </cell>
          <cell r="AY1652">
            <v>975</v>
          </cell>
          <cell r="AZ1652" t="str">
            <v>commission</v>
          </cell>
          <cell r="BA1652" t="str">
            <v>commissionEligible</v>
          </cell>
          <cell r="BB1652" t="str">
            <v>commissionKazakhstan</v>
          </cell>
          <cell r="BC1652" t="str">
            <v xml:space="preserve">commissionKazakhstan </v>
          </cell>
          <cell r="BH1652">
            <v>5</v>
          </cell>
        </row>
        <row r="1653">
          <cell r="B1653">
            <v>10952</v>
          </cell>
          <cell r="C1653">
            <v>90258</v>
          </cell>
          <cell r="E1653" t="str">
            <v>Izumrud Gadziragimova</v>
          </cell>
          <cell r="F1653" t="str">
            <v>Office Manager</v>
          </cell>
          <cell r="G1653" t="str">
            <v>Employee</v>
          </cell>
          <cell r="H1653" t="str">
            <v>EMEA Sales</v>
          </cell>
          <cell r="I1653" t="str">
            <v>MOSCOW</v>
          </cell>
          <cell r="J1653" t="str">
            <v>Russian Federation</v>
          </cell>
          <cell r="K1653">
            <v>41659</v>
          </cell>
          <cell r="L1653" t="str">
            <v>EMEA</v>
          </cell>
          <cell r="M1653" t="str">
            <v>P53P</v>
          </cell>
          <cell r="N1653" t="str">
            <v>P</v>
          </cell>
          <cell r="O1653" t="str">
            <v>5</v>
          </cell>
          <cell r="P1653" t="str">
            <v>Regular</v>
          </cell>
          <cell r="U1653" t="str">
            <v>RUB</v>
          </cell>
          <cell r="V1653" t="str">
            <v>EMEA Sales</v>
          </cell>
          <cell r="W1653" t="str">
            <v>Bruno Darmon</v>
          </cell>
          <cell r="Y1653" t="str">
            <v>Eligible</v>
          </cell>
          <cell r="Z1653">
            <v>1895000</v>
          </cell>
          <cell r="AA1653">
            <v>25253.337096127791</v>
          </cell>
          <cell r="AB1653">
            <v>1895000</v>
          </cell>
          <cell r="AC1653">
            <v>25253.337096127791</v>
          </cell>
          <cell r="AD1653">
            <v>4</v>
          </cell>
          <cell r="AE1653" t="str">
            <v>P53</v>
          </cell>
          <cell r="AF1653">
            <v>1600000</v>
          </cell>
          <cell r="AG1653">
            <v>2200000</v>
          </cell>
          <cell r="AH1653">
            <v>0.49</v>
          </cell>
          <cell r="AI1653">
            <v>3</v>
          </cell>
          <cell r="AJ1653">
            <v>0</v>
          </cell>
          <cell r="AK1653">
            <v>1970800</v>
          </cell>
          <cell r="AL1653">
            <v>4.0000000000000036E-2</v>
          </cell>
          <cell r="AM1653">
            <v>26263.470579972902</v>
          </cell>
          <cell r="AN1653">
            <v>1010.1334838451112</v>
          </cell>
          <cell r="AO1653">
            <v>-0.10418181818181815</v>
          </cell>
          <cell r="AQ1653">
            <v>1895000</v>
          </cell>
          <cell r="AR1653">
            <v>15902200</v>
          </cell>
          <cell r="AS1653">
            <v>0</v>
          </cell>
          <cell r="AT1653">
            <v>1</v>
          </cell>
          <cell r="AU1653">
            <v>0</v>
          </cell>
          <cell r="AV1653">
            <v>1970800</v>
          </cell>
          <cell r="AW1653">
            <v>26263.470579972902</v>
          </cell>
          <cell r="AX1653">
            <v>4.0000000000000036E-2</v>
          </cell>
          <cell r="AY1653">
            <v>1010.1334838451112</v>
          </cell>
          <cell r="AZ1653" t="str">
            <v>No Bonus Plan</v>
          </cell>
          <cell r="BA1653" t="str">
            <v>No Bonus PlanEligible</v>
          </cell>
          <cell r="BB1653" t="str">
            <v>No Bonus PlanRussian Federation</v>
          </cell>
          <cell r="BC1653" t="str">
            <v xml:space="preserve">No Bonus PlanRussian Federation </v>
          </cell>
          <cell r="BH1653">
            <v>4</v>
          </cell>
        </row>
        <row r="1654">
          <cell r="B1654">
            <v>8400</v>
          </cell>
          <cell r="C1654">
            <v>32017</v>
          </cell>
          <cell r="E1654" t="str">
            <v>Jan Jansky</v>
          </cell>
          <cell r="F1654" t="str">
            <v>Major Account Manager CZ</v>
          </cell>
          <cell r="G1654" t="str">
            <v>Employee</v>
          </cell>
          <cell r="H1654" t="str">
            <v>EMEA Sales</v>
          </cell>
          <cell r="I1654" t="str">
            <v>PRAGUE</v>
          </cell>
          <cell r="J1654" t="str">
            <v>Czech Republic</v>
          </cell>
          <cell r="K1654">
            <v>40269</v>
          </cell>
          <cell r="L1654" t="str">
            <v>EMEA</v>
          </cell>
          <cell r="M1654" t="str">
            <v>S43P</v>
          </cell>
          <cell r="N1654" t="str">
            <v>S</v>
          </cell>
          <cell r="O1654" t="str">
            <v>4</v>
          </cell>
          <cell r="P1654" t="str">
            <v>Regular</v>
          </cell>
          <cell r="R1654">
            <v>1</v>
          </cell>
          <cell r="U1654" t="str">
            <v>CZK</v>
          </cell>
          <cell r="V1654" t="str">
            <v>EMEA Sales</v>
          </cell>
          <cell r="W1654" t="str">
            <v>Bruno Darmon</v>
          </cell>
          <cell r="Y1654" t="str">
            <v>Eligible</v>
          </cell>
          <cell r="Z1654">
            <v>2699060</v>
          </cell>
          <cell r="AA1654">
            <v>126029.79235120711</v>
          </cell>
          <cell r="AB1654">
            <v>2699060</v>
          </cell>
          <cell r="AC1654">
            <v>126029.79235120711</v>
          </cell>
          <cell r="AD1654">
            <v>3</v>
          </cell>
          <cell r="AE1654" t="str">
            <v>S43</v>
          </cell>
          <cell r="AF1654">
            <v>1600000</v>
          </cell>
          <cell r="AG1654">
            <v>2800000</v>
          </cell>
          <cell r="AH1654">
            <v>0.91</v>
          </cell>
          <cell r="AI1654">
            <v>5</v>
          </cell>
          <cell r="AJ1654">
            <v>0</v>
          </cell>
          <cell r="AK1654">
            <v>2726050.6</v>
          </cell>
          <cell r="AL1654">
            <v>1.0000000000000009E-2</v>
          </cell>
          <cell r="AM1654">
            <v>127290.09027471919</v>
          </cell>
          <cell r="AN1654">
            <v>1260.2979235120729</v>
          </cell>
          <cell r="AO1654">
            <v>-2.6410500000000003E-2</v>
          </cell>
          <cell r="AQ1654">
            <v>1562500</v>
          </cell>
          <cell r="AR1654">
            <v>7000000</v>
          </cell>
          <cell r="AS1654">
            <v>0.2</v>
          </cell>
          <cell r="AT1654">
            <v>1</v>
          </cell>
          <cell r="AU1654">
            <v>0</v>
          </cell>
          <cell r="AV1654">
            <v>2726050.6</v>
          </cell>
          <cell r="AW1654">
            <v>127290.09027471919</v>
          </cell>
          <cell r="AX1654">
            <v>1.0000000000000009E-2</v>
          </cell>
          <cell r="AY1654">
            <v>1260.2979235120729</v>
          </cell>
          <cell r="AZ1654" t="str">
            <v>commission</v>
          </cell>
          <cell r="BA1654" t="str">
            <v>commissionEligible</v>
          </cell>
          <cell r="BB1654" t="str">
            <v>commissionCzech Republic</v>
          </cell>
          <cell r="BC1654" t="str">
            <v xml:space="preserve">commissionCzech Republic </v>
          </cell>
          <cell r="BH1654">
            <v>4</v>
          </cell>
        </row>
        <row r="1655">
          <cell r="B1655">
            <v>6690</v>
          </cell>
          <cell r="C1655">
            <v>33005</v>
          </cell>
          <cell r="E1655" t="str">
            <v>Krzysztof Nierodka</v>
          </cell>
          <cell r="F1655" t="str">
            <v>Major Account Manager</v>
          </cell>
          <cell r="G1655" t="str">
            <v>Employee</v>
          </cell>
          <cell r="H1655" t="str">
            <v>EMEA Sales</v>
          </cell>
          <cell r="I1655" t="str">
            <v>WARSAW</v>
          </cell>
          <cell r="J1655" t="str">
            <v>Poland</v>
          </cell>
          <cell r="K1655">
            <v>39218</v>
          </cell>
          <cell r="L1655" t="str">
            <v>EMEA</v>
          </cell>
          <cell r="M1655" t="str">
            <v>S43P</v>
          </cell>
          <cell r="N1655" t="str">
            <v>S</v>
          </cell>
          <cell r="O1655" t="str">
            <v>4</v>
          </cell>
          <cell r="P1655" t="str">
            <v>Regular</v>
          </cell>
          <cell r="R1655">
            <v>1</v>
          </cell>
          <cell r="U1655" t="str">
            <v>PLN</v>
          </cell>
          <cell r="V1655" t="str">
            <v>EMEA Sales</v>
          </cell>
          <cell r="W1655" t="str">
            <v>Bruno Darmon</v>
          </cell>
          <cell r="Y1655" t="str">
            <v>Eligible</v>
          </cell>
          <cell r="Z1655">
            <v>525000</v>
          </cell>
          <cell r="AA1655">
            <v>140358.6472263085</v>
          </cell>
          <cell r="AB1655">
            <v>525000</v>
          </cell>
          <cell r="AC1655">
            <v>140358.6472263085</v>
          </cell>
          <cell r="AD1655">
            <v>3</v>
          </cell>
          <cell r="AE1655" t="str">
            <v>S43</v>
          </cell>
          <cell r="AF1655">
            <v>350000</v>
          </cell>
          <cell r="AG1655">
            <v>560000</v>
          </cell>
          <cell r="AH1655">
            <v>0.83</v>
          </cell>
          <cell r="AI1655">
            <v>4</v>
          </cell>
          <cell r="AJ1655">
            <v>0</v>
          </cell>
          <cell r="AK1655">
            <v>532875</v>
          </cell>
          <cell r="AL1655">
            <v>1.4999999999999902E-2</v>
          </cell>
          <cell r="AM1655">
            <v>142464.02693470314</v>
          </cell>
          <cell r="AN1655">
            <v>2105.3797083946411</v>
          </cell>
          <cell r="AO1655">
            <v>-4.8437500000000022E-2</v>
          </cell>
          <cell r="AQ1655">
            <v>153000</v>
          </cell>
          <cell r="AR1655">
            <v>807500</v>
          </cell>
          <cell r="AS1655">
            <v>0.56000000000000005</v>
          </cell>
          <cell r="AT1655">
            <v>1</v>
          </cell>
          <cell r="AU1655">
            <v>0</v>
          </cell>
          <cell r="AV1655">
            <v>532875</v>
          </cell>
          <cell r="AW1655">
            <v>142464.02693470314</v>
          </cell>
          <cell r="AX1655">
            <v>1.4999999999999902E-2</v>
          </cell>
          <cell r="AY1655">
            <v>2105.3797083946411</v>
          </cell>
          <cell r="AZ1655" t="str">
            <v>commission</v>
          </cell>
          <cell r="BA1655" t="str">
            <v>commissionEligible</v>
          </cell>
          <cell r="BB1655" t="str">
            <v>commissionPoland</v>
          </cell>
          <cell r="BC1655" t="str">
            <v xml:space="preserve">commissionPoland </v>
          </cell>
          <cell r="BH1655">
            <v>5</v>
          </cell>
        </row>
        <row r="1656">
          <cell r="B1656">
            <v>13230</v>
          </cell>
          <cell r="C1656">
            <v>8256</v>
          </cell>
          <cell r="D1656">
            <v>61406</v>
          </cell>
          <cell r="E1656" t="str">
            <v>Pavel Reznicek</v>
          </cell>
          <cell r="F1656" t="str">
            <v>Channel manager</v>
          </cell>
          <cell r="G1656" t="str">
            <v>Employee</v>
          </cell>
          <cell r="H1656" t="str">
            <v>EMEA Sales</v>
          </cell>
          <cell r="I1656" t="str">
            <v>PRAGUE</v>
          </cell>
          <cell r="J1656" t="str">
            <v>Czech Republic</v>
          </cell>
          <cell r="K1656">
            <v>42125</v>
          </cell>
          <cell r="L1656" t="str">
            <v>EMEA</v>
          </cell>
          <cell r="M1656" t="str">
            <v>S41P</v>
          </cell>
          <cell r="N1656" t="str">
            <v>S</v>
          </cell>
          <cell r="O1656" t="str">
            <v>4</v>
          </cell>
          <cell r="P1656" t="str">
            <v>Regular</v>
          </cell>
          <cell r="R1656">
            <v>1</v>
          </cell>
          <cell r="U1656" t="str">
            <v>CZK</v>
          </cell>
          <cell r="V1656" t="str">
            <v>EMEA Sales</v>
          </cell>
          <cell r="W1656" t="str">
            <v>Bruno Darmon</v>
          </cell>
          <cell r="Y1656" t="str">
            <v>Eligible</v>
          </cell>
          <cell r="Z1656">
            <v>2226616</v>
          </cell>
          <cell r="AA1656">
            <v>103969.51239538038</v>
          </cell>
          <cell r="AB1656">
            <v>2226616</v>
          </cell>
          <cell r="AC1656">
            <v>103969.51239538038</v>
          </cell>
          <cell r="AD1656">
            <v>2</v>
          </cell>
          <cell r="AE1656" t="str">
            <v>S41</v>
          </cell>
          <cell r="AF1656">
            <v>2000000</v>
          </cell>
          <cell r="AG1656">
            <v>3000000</v>
          </cell>
          <cell r="AH1656">
            <v>0.22</v>
          </cell>
          <cell r="AI1656">
            <v>2</v>
          </cell>
          <cell r="AJ1656">
            <v>0</v>
          </cell>
          <cell r="AK1656">
            <v>2226616</v>
          </cell>
          <cell r="AL1656">
            <v>0</v>
          </cell>
          <cell r="AM1656">
            <v>103969.51239538038</v>
          </cell>
          <cell r="AN1656">
            <v>0</v>
          </cell>
          <cell r="AO1656">
            <v>-0.25779466666666662</v>
          </cell>
          <cell r="AP1656" t="str">
            <v>Rated 2 - no recommendation</v>
          </cell>
          <cell r="AQ1656">
            <v>1562500</v>
          </cell>
          <cell r="AR1656">
            <v>7000000</v>
          </cell>
          <cell r="AS1656">
            <v>0.12</v>
          </cell>
          <cell r="AT1656">
            <v>1</v>
          </cell>
          <cell r="AU1656">
            <v>0</v>
          </cell>
          <cell r="AV1656">
            <v>2226616</v>
          </cell>
          <cell r="AW1656">
            <v>103969.51239538038</v>
          </cell>
          <cell r="AX1656">
            <v>0</v>
          </cell>
          <cell r="AY1656">
            <v>0</v>
          </cell>
          <cell r="AZ1656" t="str">
            <v>commission</v>
          </cell>
          <cell r="BA1656" t="str">
            <v>commissionEligible</v>
          </cell>
          <cell r="BB1656" t="str">
            <v>commissionCzech Republic</v>
          </cell>
          <cell r="BC1656" t="str">
            <v xml:space="preserve">commissionCzech Republic </v>
          </cell>
          <cell r="BH1656">
            <v>2</v>
          </cell>
        </row>
        <row r="1657">
          <cell r="B1657">
            <v>18210</v>
          </cell>
          <cell r="C1657">
            <v>13260</v>
          </cell>
          <cell r="D1657">
            <v>158434</v>
          </cell>
          <cell r="E1657" t="str">
            <v>Olga Rotar</v>
          </cell>
          <cell r="F1657" t="str">
            <v xml:space="preserve">Channel Manager </v>
          </cell>
          <cell r="G1657" t="str">
            <v>Employee</v>
          </cell>
          <cell r="H1657" t="str">
            <v>EMEA Sales</v>
          </cell>
          <cell r="I1657" t="str">
            <v>MOSCOW</v>
          </cell>
          <cell r="J1657" t="str">
            <v>Russian Federation</v>
          </cell>
          <cell r="K1657">
            <v>43264</v>
          </cell>
          <cell r="L1657" t="str">
            <v>EMEA</v>
          </cell>
          <cell r="M1657" t="str">
            <v>S51P</v>
          </cell>
          <cell r="N1657" t="str">
            <v>S</v>
          </cell>
          <cell r="O1657" t="str">
            <v>5</v>
          </cell>
          <cell r="P1657" t="str">
            <v>Regular</v>
          </cell>
          <cell r="R1657">
            <v>1</v>
          </cell>
          <cell r="U1657" t="str">
            <v>RUB</v>
          </cell>
          <cell r="V1657" t="str">
            <v>EMEA Sales</v>
          </cell>
          <cell r="W1657" t="str">
            <v>Bruno Darmon</v>
          </cell>
          <cell r="Y1657" t="str">
            <v>Eligible</v>
          </cell>
          <cell r="Z1657">
            <v>4400000</v>
          </cell>
          <cell r="AA1657">
            <v>58635.71674034949</v>
          </cell>
          <cell r="AB1657">
            <v>4400000</v>
          </cell>
          <cell r="AC1657">
            <v>58635.71674034949</v>
          </cell>
          <cell r="AD1657">
            <v>4</v>
          </cell>
          <cell r="AE1657" t="str">
            <v>S51</v>
          </cell>
          <cell r="AF1657">
            <v>2600000</v>
          </cell>
          <cell r="AG1657">
            <v>4800000</v>
          </cell>
          <cell r="AH1657">
            <v>0.81</v>
          </cell>
          <cell r="AI1657">
            <v>4</v>
          </cell>
          <cell r="AJ1657">
            <v>0</v>
          </cell>
          <cell r="AK1657">
            <v>4532000</v>
          </cell>
          <cell r="AL1657">
            <v>3.0000000000000027E-2</v>
          </cell>
          <cell r="AM1657">
            <v>60394.788242559967</v>
          </cell>
          <cell r="AN1657">
            <v>1759.0715022104778</v>
          </cell>
          <cell r="AO1657">
            <v>-5.583333333333329E-2</v>
          </cell>
          <cell r="AQ1657">
            <v>1895000</v>
          </cell>
          <cell r="AR1657">
            <v>15902200</v>
          </cell>
          <cell r="AS1657">
            <v>0.17</v>
          </cell>
          <cell r="AT1657">
            <v>1</v>
          </cell>
          <cell r="AU1657">
            <v>0</v>
          </cell>
          <cell r="AV1657">
            <v>4532000</v>
          </cell>
          <cell r="AW1657">
            <v>60394.788242559967</v>
          </cell>
          <cell r="AX1657">
            <v>3.0000000000000027E-2</v>
          </cell>
          <cell r="AY1657">
            <v>1759.0715022104778</v>
          </cell>
          <cell r="AZ1657" t="str">
            <v>commission</v>
          </cell>
          <cell r="BA1657" t="str">
            <v>commissionEligible</v>
          </cell>
          <cell r="BB1657" t="str">
            <v>commissionRussian Federation</v>
          </cell>
          <cell r="BC1657" t="str">
            <v xml:space="preserve">commissionRussian Federation </v>
          </cell>
          <cell r="BH1657">
            <v>2</v>
          </cell>
        </row>
        <row r="1658">
          <cell r="B1658">
            <v>18078</v>
          </cell>
          <cell r="C1658">
            <v>13129</v>
          </cell>
          <cell r="D1658">
            <v>151872</v>
          </cell>
          <cell r="E1658" t="str">
            <v>Sergey Bezruchenko</v>
          </cell>
          <cell r="F1658" t="str">
            <v>Major Account Manager</v>
          </cell>
          <cell r="G1658" t="str">
            <v>Employee</v>
          </cell>
          <cell r="H1658" t="str">
            <v>EMEA Sales</v>
          </cell>
          <cell r="I1658" t="str">
            <v>MOSCOW</v>
          </cell>
          <cell r="J1658" t="str">
            <v>Russian Federation</v>
          </cell>
          <cell r="K1658">
            <v>43241</v>
          </cell>
          <cell r="L1658" t="str">
            <v>EMEA</v>
          </cell>
          <cell r="M1658" t="str">
            <v>S43P</v>
          </cell>
          <cell r="N1658" t="str">
            <v>S</v>
          </cell>
          <cell r="O1658" t="str">
            <v>4</v>
          </cell>
          <cell r="P1658" t="str">
            <v>Regular</v>
          </cell>
          <cell r="R1658">
            <v>1</v>
          </cell>
          <cell r="U1658" t="str">
            <v>RUB</v>
          </cell>
          <cell r="V1658" t="str">
            <v>EMEA Sales</v>
          </cell>
          <cell r="W1658" t="str">
            <v>Bruno Darmon</v>
          </cell>
          <cell r="Y1658" t="str">
            <v>Eligible</v>
          </cell>
          <cell r="Z1658">
            <v>5740000</v>
          </cell>
          <cell r="AA1658">
            <v>76492.957747637745</v>
          </cell>
          <cell r="AB1658">
            <v>5740000</v>
          </cell>
          <cell r="AC1658">
            <v>76492.957747637745</v>
          </cell>
          <cell r="AD1658">
            <v>3</v>
          </cell>
          <cell r="AE1658" t="str">
            <v>S43</v>
          </cell>
          <cell r="AF1658">
            <v>4000000</v>
          </cell>
          <cell r="AG1658">
            <v>6500000</v>
          </cell>
          <cell r="AH1658">
            <v>0.69</v>
          </cell>
          <cell r="AI1658">
            <v>3</v>
          </cell>
          <cell r="AJ1658">
            <v>0</v>
          </cell>
          <cell r="AK1658">
            <v>5854800</v>
          </cell>
          <cell r="AL1658">
            <v>2.0000000000000018E-2</v>
          </cell>
          <cell r="AM1658">
            <v>78022.816902590494</v>
          </cell>
          <cell r="AN1658">
            <v>1529.8591549527482</v>
          </cell>
          <cell r="AO1658">
            <v>-9.9261538461538512E-2</v>
          </cell>
          <cell r="AQ1658">
            <v>1895000</v>
          </cell>
          <cell r="AR1658">
            <v>15902200</v>
          </cell>
          <cell r="AS1658">
            <v>0.27</v>
          </cell>
          <cell r="AT1658">
            <v>1</v>
          </cell>
          <cell r="AU1658">
            <v>0</v>
          </cell>
          <cell r="AV1658">
            <v>5854800</v>
          </cell>
          <cell r="AW1658">
            <v>78022.816902590494</v>
          </cell>
          <cell r="AX1658">
            <v>2.0000000000000018E-2</v>
          </cell>
          <cell r="AY1658">
            <v>1529.8591549527482</v>
          </cell>
          <cell r="AZ1658" t="str">
            <v>commission</v>
          </cell>
          <cell r="BA1658" t="str">
            <v>commissionEligible</v>
          </cell>
          <cell r="BB1658" t="str">
            <v>commissionRussian Federation</v>
          </cell>
          <cell r="BC1658" t="str">
            <v xml:space="preserve">commissionRussian Federation </v>
          </cell>
          <cell r="BH1658">
            <v>4</v>
          </cell>
        </row>
        <row r="1659">
          <cell r="B1659">
            <v>19179</v>
          </cell>
          <cell r="C1659">
            <v>14237</v>
          </cell>
          <cell r="D1659">
            <v>177665</v>
          </cell>
          <cell r="E1659" t="str">
            <v>Sergey Pilas</v>
          </cell>
          <cell r="F1659" t="str">
            <v>Major Account Manager</v>
          </cell>
          <cell r="G1659" t="str">
            <v>Employee</v>
          </cell>
          <cell r="H1659" t="str">
            <v>EMEA Sales</v>
          </cell>
          <cell r="I1659" t="str">
            <v>MOSCOW</v>
          </cell>
          <cell r="J1659" t="str">
            <v>Russian Federation</v>
          </cell>
          <cell r="K1659">
            <v>43416</v>
          </cell>
          <cell r="L1659" t="str">
            <v>EMEA</v>
          </cell>
          <cell r="M1659" t="str">
            <v>S43P</v>
          </cell>
          <cell r="N1659" t="str">
            <v>S</v>
          </cell>
          <cell r="O1659" t="str">
            <v>4</v>
          </cell>
          <cell r="P1659" t="str">
            <v>Regular</v>
          </cell>
          <cell r="R1659">
            <v>1</v>
          </cell>
          <cell r="U1659" t="str">
            <v>RUB</v>
          </cell>
          <cell r="V1659" t="str">
            <v>EMEA Sales</v>
          </cell>
          <cell r="W1659" t="str">
            <v>Bruno Darmon</v>
          </cell>
          <cell r="Y1659" t="str">
            <v>Eligible</v>
          </cell>
          <cell r="Z1659">
            <v>5800000</v>
          </cell>
          <cell r="AA1659">
            <v>77292.535703187954</v>
          </cell>
          <cell r="AB1659">
            <v>5800000</v>
          </cell>
          <cell r="AC1659">
            <v>77292.535703187954</v>
          </cell>
          <cell r="AD1659">
            <v>3</v>
          </cell>
          <cell r="AE1659" t="str">
            <v>S43</v>
          </cell>
          <cell r="AF1659">
            <v>4000000</v>
          </cell>
          <cell r="AG1659">
            <v>6500000</v>
          </cell>
          <cell r="AH1659">
            <v>0.72</v>
          </cell>
          <cell r="AI1659">
            <v>4</v>
          </cell>
          <cell r="AJ1659">
            <v>0</v>
          </cell>
          <cell r="AK1659">
            <v>5886999.9999999991</v>
          </cell>
          <cell r="AL1659">
            <v>1.4999999999999902E-2</v>
          </cell>
          <cell r="AM1659">
            <v>78451.923738735772</v>
          </cell>
          <cell r="AN1659">
            <v>1159.3880355478177</v>
          </cell>
          <cell r="AO1659">
            <v>-9.4307692307692426E-2</v>
          </cell>
          <cell r="AQ1659">
            <v>1895000</v>
          </cell>
          <cell r="AR1659">
            <v>15902200</v>
          </cell>
          <cell r="AS1659">
            <v>0.27</v>
          </cell>
          <cell r="AT1659">
            <v>1</v>
          </cell>
          <cell r="AU1659">
            <v>0</v>
          </cell>
          <cell r="AV1659">
            <v>5886999.9999999991</v>
          </cell>
          <cell r="AW1659">
            <v>78451.923738735772</v>
          </cell>
          <cell r="AX1659">
            <v>1.4999999999999902E-2</v>
          </cell>
          <cell r="AY1659">
            <v>1159.3880355478177</v>
          </cell>
          <cell r="AZ1659" t="str">
            <v>commission</v>
          </cell>
          <cell r="BA1659" t="str">
            <v>commissionEligible</v>
          </cell>
          <cell r="BB1659" t="str">
            <v>commissionRussian Federation</v>
          </cell>
          <cell r="BC1659" t="str">
            <v xml:space="preserve">commissionRussian Federation </v>
          </cell>
          <cell r="BH1659">
            <v>3</v>
          </cell>
        </row>
        <row r="1660">
          <cell r="B1660">
            <v>10335</v>
          </cell>
          <cell r="C1660">
            <v>34056</v>
          </cell>
          <cell r="E1660" t="str">
            <v>Vasily Kovalev</v>
          </cell>
          <cell r="F1660" t="str">
            <v>Major Account Manager</v>
          </cell>
          <cell r="G1660" t="str">
            <v>Employee</v>
          </cell>
          <cell r="H1660" t="str">
            <v>EMEA Sales</v>
          </cell>
          <cell r="I1660" t="str">
            <v>MOSCOW</v>
          </cell>
          <cell r="J1660" t="str">
            <v>Russian Federation</v>
          </cell>
          <cell r="K1660">
            <v>41091</v>
          </cell>
          <cell r="L1660" t="str">
            <v>EMEA</v>
          </cell>
          <cell r="M1660" t="str">
            <v>S53P</v>
          </cell>
          <cell r="N1660" t="str">
            <v>S</v>
          </cell>
          <cell r="O1660" t="str">
            <v>5</v>
          </cell>
          <cell r="P1660" t="str">
            <v>Regular</v>
          </cell>
          <cell r="R1660">
            <v>1</v>
          </cell>
          <cell r="U1660" t="str">
            <v>RUB</v>
          </cell>
          <cell r="V1660" t="str">
            <v>EMEA Sales</v>
          </cell>
          <cell r="W1660" t="str">
            <v>Bruno Darmon</v>
          </cell>
          <cell r="Y1660" t="str">
            <v>Eligible</v>
          </cell>
          <cell r="Z1660">
            <v>3552799.9999999995</v>
          </cell>
          <cell r="AA1660">
            <v>47345.676007980372</v>
          </cell>
          <cell r="AB1660">
            <v>3552799.9999999995</v>
          </cell>
          <cell r="AC1660">
            <v>47345.676007980372</v>
          </cell>
          <cell r="AD1660">
            <v>3</v>
          </cell>
          <cell r="AE1660" t="str">
            <v>S53</v>
          </cell>
          <cell r="AF1660">
            <v>2500000</v>
          </cell>
          <cell r="AG1660">
            <v>4500000</v>
          </cell>
          <cell r="AH1660">
            <v>0.52</v>
          </cell>
          <cell r="AI1660">
            <v>3</v>
          </cell>
          <cell r="AJ1660">
            <v>0</v>
          </cell>
          <cell r="AK1660">
            <v>3623855.9999999995</v>
          </cell>
          <cell r="AL1660">
            <v>2.0000000000000018E-2</v>
          </cell>
          <cell r="AM1660">
            <v>48292.589528139979</v>
          </cell>
          <cell r="AN1660">
            <v>946.91352015960729</v>
          </cell>
          <cell r="AO1660">
            <v>-0.1946986666666668</v>
          </cell>
          <cell r="AQ1660">
            <v>1895000</v>
          </cell>
          <cell r="AR1660">
            <v>15902200</v>
          </cell>
          <cell r="AS1660">
            <v>0.11</v>
          </cell>
          <cell r="AT1660">
            <v>1</v>
          </cell>
          <cell r="AU1660">
            <v>0</v>
          </cell>
          <cell r="AV1660">
            <v>3623855.9999999995</v>
          </cell>
          <cell r="AW1660">
            <v>48292.589528139979</v>
          </cell>
          <cell r="AX1660">
            <v>2.0000000000000018E-2</v>
          </cell>
          <cell r="AY1660">
            <v>946.91352015960729</v>
          </cell>
          <cell r="AZ1660" t="str">
            <v>commission</v>
          </cell>
          <cell r="BA1660" t="str">
            <v>commissionEligible</v>
          </cell>
          <cell r="BB1660" t="str">
            <v>commissionRussian Federation</v>
          </cell>
          <cell r="BC1660" t="str">
            <v xml:space="preserve">commissionRussian Federation </v>
          </cell>
          <cell r="BH1660">
            <v>4</v>
          </cell>
        </row>
        <row r="1661">
          <cell r="B1661">
            <v>8044</v>
          </cell>
          <cell r="C1661">
            <v>34026</v>
          </cell>
          <cell r="E1661" t="str">
            <v>Vasily Shirokov</v>
          </cell>
          <cell r="F1661" t="str">
            <v xml:space="preserve">Compliance Manager </v>
          </cell>
          <cell r="G1661" t="str">
            <v>Employee</v>
          </cell>
          <cell r="H1661" t="str">
            <v>EMEA Sales</v>
          </cell>
          <cell r="I1661" t="str">
            <v>MOSCOW</v>
          </cell>
          <cell r="J1661" t="str">
            <v>Russian Federation</v>
          </cell>
          <cell r="K1661">
            <v>39979</v>
          </cell>
          <cell r="L1661" t="str">
            <v>EMEA</v>
          </cell>
          <cell r="M1661" t="str">
            <v>S43P</v>
          </cell>
          <cell r="N1661" t="str">
            <v>S</v>
          </cell>
          <cell r="O1661" t="str">
            <v>4</v>
          </cell>
          <cell r="P1661" t="str">
            <v>Regular</v>
          </cell>
          <cell r="R1661">
            <v>1</v>
          </cell>
          <cell r="U1661" t="str">
            <v>RUB</v>
          </cell>
          <cell r="V1661" t="str">
            <v>EMEA Sales</v>
          </cell>
          <cell r="W1661" t="str">
            <v>Bruno Darmon</v>
          </cell>
          <cell r="Y1661" t="str">
            <v>Eligible</v>
          </cell>
          <cell r="Z1661">
            <v>5214630</v>
          </cell>
          <cell r="AA1661">
            <v>69491.719905847422</v>
          </cell>
          <cell r="AB1661">
            <v>5214630</v>
          </cell>
          <cell r="AC1661">
            <v>69491.719905847422</v>
          </cell>
          <cell r="AD1661">
            <v>3</v>
          </cell>
          <cell r="AE1661" t="str">
            <v>S43</v>
          </cell>
          <cell r="AF1661">
            <v>4000000</v>
          </cell>
          <cell r="AG1661">
            <v>6500000</v>
          </cell>
          <cell r="AH1661">
            <v>0.48</v>
          </cell>
          <cell r="AI1661">
            <v>3</v>
          </cell>
          <cell r="AJ1661">
            <v>0</v>
          </cell>
          <cell r="AK1661">
            <v>5318922.5999999996</v>
          </cell>
          <cell r="AL1661">
            <v>2.0000000000000018E-2</v>
          </cell>
          <cell r="AM1661">
            <v>70881.554303964367</v>
          </cell>
          <cell r="AN1661">
            <v>1389.8343981169455</v>
          </cell>
          <cell r="AO1661">
            <v>-0.18170421538461545</v>
          </cell>
          <cell r="AQ1661">
            <v>1895000</v>
          </cell>
          <cell r="AR1661">
            <v>15902200</v>
          </cell>
          <cell r="AS1661">
            <v>0.23</v>
          </cell>
          <cell r="AT1661">
            <v>1</v>
          </cell>
          <cell r="AU1661">
            <v>0</v>
          </cell>
          <cell r="AV1661">
            <v>5318922.5999999996</v>
          </cell>
          <cell r="AW1661">
            <v>70881.554303964367</v>
          </cell>
          <cell r="AX1661">
            <v>2.0000000000000018E-2</v>
          </cell>
          <cell r="AY1661">
            <v>1389.8343981169455</v>
          </cell>
          <cell r="AZ1661" t="str">
            <v>commission</v>
          </cell>
          <cell r="BA1661" t="str">
            <v>commissionEligible</v>
          </cell>
          <cell r="BB1661" t="str">
            <v>commissionRussian Federation</v>
          </cell>
          <cell r="BC1661" t="str">
            <v xml:space="preserve">commissionRussian Federation </v>
          </cell>
          <cell r="BH1661">
            <v>3</v>
          </cell>
        </row>
        <row r="1662">
          <cell r="B1662">
            <v>21512</v>
          </cell>
          <cell r="C1662">
            <v>16599</v>
          </cell>
          <cell r="D1662">
            <v>236417</v>
          </cell>
          <cell r="E1662" t="str">
            <v>Veselin Troyanov</v>
          </cell>
          <cell r="F1662" t="str">
            <v>Sales Manager - Bulgaria</v>
          </cell>
          <cell r="G1662" t="str">
            <v>Contractor</v>
          </cell>
          <cell r="H1662" t="str">
            <v>EMEA Sales</v>
          </cell>
          <cell r="I1662" t="str">
            <v>BULGARIA - HOME</v>
          </cell>
          <cell r="J1662" t="str">
            <v>Bulgaria</v>
          </cell>
          <cell r="K1662">
            <v>44092</v>
          </cell>
          <cell r="L1662" t="str">
            <v>EMEA</v>
          </cell>
          <cell r="M1662" t="str">
            <v>S43P</v>
          </cell>
          <cell r="N1662" t="str">
            <v>S</v>
          </cell>
          <cell r="O1662" t="str">
            <v>4</v>
          </cell>
          <cell r="P1662" t="str">
            <v>Regular</v>
          </cell>
          <cell r="R1662">
            <v>1</v>
          </cell>
          <cell r="U1662" t="str">
            <v>BGN</v>
          </cell>
          <cell r="V1662" t="str">
            <v>EMEA Sales</v>
          </cell>
          <cell r="W1662" t="str">
            <v>Bruno Darmon</v>
          </cell>
          <cell r="Y1662" t="str">
            <v>Eligible</v>
          </cell>
          <cell r="Z1662">
            <v>175000</v>
          </cell>
          <cell r="AA1662">
            <v>108780.14866785375</v>
          </cell>
          <cell r="AB1662">
            <v>175000</v>
          </cell>
          <cell r="AC1662">
            <v>108780.14866785375</v>
          </cell>
          <cell r="AD1662">
            <v>3</v>
          </cell>
          <cell r="AE1662" t="str">
            <v>S43</v>
          </cell>
          <cell r="AF1662">
            <v>120000</v>
          </cell>
          <cell r="AG1662">
            <v>150000</v>
          </cell>
          <cell r="AH1662">
            <v>1</v>
          </cell>
          <cell r="AI1662">
            <v>5</v>
          </cell>
          <cell r="AJ1662">
            <v>0</v>
          </cell>
          <cell r="AK1662">
            <v>175000</v>
          </cell>
          <cell r="AL1662">
            <v>0</v>
          </cell>
          <cell r="AM1662">
            <v>108780.14866785375</v>
          </cell>
          <cell r="AN1662">
            <v>0</v>
          </cell>
          <cell r="AO1662">
            <v>0.16666666666666674</v>
          </cell>
          <cell r="AP1662" t="str">
            <v>Above Range</v>
          </cell>
          <cell r="AQ1662">
            <v>110500</v>
          </cell>
          <cell r="AR1662">
            <v>175000</v>
          </cell>
          <cell r="AS1662">
            <v>1</v>
          </cell>
          <cell r="AT1662">
            <v>1</v>
          </cell>
          <cell r="AU1662">
            <v>0</v>
          </cell>
          <cell r="AV1662">
            <v>175000</v>
          </cell>
          <cell r="AW1662">
            <v>108780.14866785375</v>
          </cell>
          <cell r="AX1662">
            <v>0</v>
          </cell>
          <cell r="AY1662">
            <v>0</v>
          </cell>
          <cell r="AZ1662" t="str">
            <v>commission</v>
          </cell>
          <cell r="BA1662" t="str">
            <v>commissionEligible</v>
          </cell>
          <cell r="BB1662" t="str">
            <v>commissionBulgaria</v>
          </cell>
          <cell r="BC1662" t="str">
            <v xml:space="preserve">commissionBulgaria </v>
          </cell>
        </row>
        <row r="1663">
          <cell r="B1663">
            <v>12469</v>
          </cell>
          <cell r="C1663">
            <v>7503</v>
          </cell>
          <cell r="D1663">
            <v>42227</v>
          </cell>
          <cell r="E1663" t="str">
            <v>Victor Krymskiy</v>
          </cell>
          <cell r="F1663" t="str">
            <v>Channel Manager</v>
          </cell>
          <cell r="G1663" t="str">
            <v>Employee</v>
          </cell>
          <cell r="H1663" t="str">
            <v>EMEA Sales</v>
          </cell>
          <cell r="I1663" t="str">
            <v>MOSCOW</v>
          </cell>
          <cell r="J1663" t="str">
            <v>Russian Federation</v>
          </cell>
          <cell r="K1663">
            <v>41876</v>
          </cell>
          <cell r="L1663" t="str">
            <v>EMEA</v>
          </cell>
          <cell r="M1663" t="str">
            <v>S41P</v>
          </cell>
          <cell r="N1663" t="str">
            <v>S</v>
          </cell>
          <cell r="O1663" t="str">
            <v>4</v>
          </cell>
          <cell r="P1663" t="str">
            <v>Regular</v>
          </cell>
          <cell r="R1663">
            <v>1</v>
          </cell>
          <cell r="U1663" t="str">
            <v>RUB</v>
          </cell>
          <cell r="V1663" t="str">
            <v>EMEA Sales</v>
          </cell>
          <cell r="W1663" t="str">
            <v>Bruno Darmon</v>
          </cell>
          <cell r="Y1663" t="str">
            <v>Eligible</v>
          </cell>
          <cell r="Z1663">
            <v>4830000</v>
          </cell>
          <cell r="AA1663">
            <v>64366.025421792729</v>
          </cell>
          <cell r="AB1663">
            <v>4830000</v>
          </cell>
          <cell r="AC1663">
            <v>64366.025421792729</v>
          </cell>
          <cell r="AD1663">
            <v>4</v>
          </cell>
          <cell r="AE1663" t="str">
            <v>S41</v>
          </cell>
          <cell r="AF1663">
            <v>3700000</v>
          </cell>
          <cell r="AG1663">
            <v>5500000</v>
          </cell>
          <cell r="AH1663">
            <v>0.62</v>
          </cell>
          <cell r="AI1663">
            <v>3</v>
          </cell>
          <cell r="AJ1663">
            <v>0</v>
          </cell>
          <cell r="AK1663">
            <v>5023200</v>
          </cell>
          <cell r="AL1663">
            <v>4.0000000000000036E-2</v>
          </cell>
          <cell r="AM1663">
            <v>66940.666438664441</v>
          </cell>
          <cell r="AN1663">
            <v>2574.6410168717121</v>
          </cell>
          <cell r="AO1663">
            <v>-8.6690909090909041E-2</v>
          </cell>
          <cell r="AQ1663">
            <v>1895000</v>
          </cell>
          <cell r="AR1663">
            <v>15902200</v>
          </cell>
          <cell r="AS1663">
            <v>0.2</v>
          </cell>
          <cell r="AT1663">
            <v>1</v>
          </cell>
          <cell r="AU1663">
            <v>0</v>
          </cell>
          <cell r="AV1663">
            <v>5023200</v>
          </cell>
          <cell r="AW1663">
            <v>66940.666438664441</v>
          </cell>
          <cell r="AX1663">
            <v>4.0000000000000036E-2</v>
          </cell>
          <cell r="AY1663">
            <v>2574.6410168717121</v>
          </cell>
          <cell r="AZ1663" t="str">
            <v>commission</v>
          </cell>
          <cell r="BA1663" t="str">
            <v>commissionEligible</v>
          </cell>
          <cell r="BB1663" t="str">
            <v>commissionRussian Federation</v>
          </cell>
          <cell r="BC1663" t="str">
            <v xml:space="preserve">commissionRussian Federation </v>
          </cell>
          <cell r="BH1663">
            <v>5</v>
          </cell>
        </row>
        <row r="1664">
          <cell r="B1664">
            <v>16028</v>
          </cell>
          <cell r="C1664">
            <v>10978</v>
          </cell>
          <cell r="D1664">
            <v>105585</v>
          </cell>
          <cell r="E1664" t="str">
            <v>Wojciech Glazewski</v>
          </cell>
          <cell r="F1664" t="str">
            <v>Country Manager, Poland</v>
          </cell>
          <cell r="G1664" t="str">
            <v>Employee</v>
          </cell>
          <cell r="H1664" t="str">
            <v>EMEA Sales</v>
          </cell>
          <cell r="I1664" t="str">
            <v>WARSAW</v>
          </cell>
          <cell r="J1664" t="str">
            <v>Poland</v>
          </cell>
          <cell r="K1664">
            <v>42767</v>
          </cell>
          <cell r="L1664" t="str">
            <v>EMEA</v>
          </cell>
          <cell r="M1664" t="str">
            <v>S31M</v>
          </cell>
          <cell r="N1664" t="str">
            <v>S</v>
          </cell>
          <cell r="O1664" t="str">
            <v>3</v>
          </cell>
          <cell r="P1664" t="str">
            <v>Regular</v>
          </cell>
          <cell r="R1664">
            <v>1</v>
          </cell>
          <cell r="U1664" t="str">
            <v>PLN</v>
          </cell>
          <cell r="V1664" t="str">
            <v>EMEA Sales</v>
          </cell>
          <cell r="W1664" t="str">
            <v>Bruno Darmon</v>
          </cell>
          <cell r="Y1664" t="str">
            <v>Eligible</v>
          </cell>
          <cell r="Z1664">
            <v>807500</v>
          </cell>
          <cell r="AA1664">
            <v>215884.96692427451</v>
          </cell>
          <cell r="AB1664">
            <v>807500</v>
          </cell>
          <cell r="AC1664">
            <v>215884.96692427451</v>
          </cell>
          <cell r="AD1664">
            <v>4</v>
          </cell>
          <cell r="AE1664" t="str">
            <v>S31</v>
          </cell>
          <cell r="AF1664">
            <v>500000</v>
          </cell>
          <cell r="AG1664">
            <v>820000</v>
          </cell>
          <cell r="AH1664">
            <v>0.96</v>
          </cell>
          <cell r="AI1664">
            <v>5</v>
          </cell>
          <cell r="AJ1664">
            <v>0</v>
          </cell>
          <cell r="AK1664">
            <v>823650</v>
          </cell>
          <cell r="AL1664">
            <v>2.0000000000000018E-2</v>
          </cell>
          <cell r="AM1664">
            <v>220202.66626276</v>
          </cell>
          <cell r="AN1664">
            <v>4317.6993384854868</v>
          </cell>
          <cell r="AO1664">
            <v>4.4512195121950704E-3</v>
          </cell>
          <cell r="AQ1664">
            <v>153000</v>
          </cell>
          <cell r="AR1664">
            <v>807500</v>
          </cell>
          <cell r="AS1664">
            <v>1</v>
          </cell>
          <cell r="AT1664">
            <v>1</v>
          </cell>
          <cell r="AU1664">
            <v>0</v>
          </cell>
          <cell r="AV1664">
            <v>823650</v>
          </cell>
          <cell r="AW1664">
            <v>220202.66626276</v>
          </cell>
          <cell r="AX1664">
            <v>2.0000000000000018E-2</v>
          </cell>
          <cell r="AY1664">
            <v>4317.6993384854868</v>
          </cell>
          <cell r="AZ1664" t="str">
            <v>commission</v>
          </cell>
          <cell r="BA1664" t="str">
            <v>commissionEligible</v>
          </cell>
          <cell r="BB1664" t="str">
            <v>commissionPoland</v>
          </cell>
          <cell r="BC1664" t="str">
            <v xml:space="preserve">commissionPoland </v>
          </cell>
          <cell r="BH1664">
            <v>3</v>
          </cell>
        </row>
        <row r="1665">
          <cell r="B1665">
            <v>21555</v>
          </cell>
          <cell r="C1665">
            <v>16642</v>
          </cell>
          <cell r="D1665">
            <v>242132</v>
          </cell>
          <cell r="E1665" t="str">
            <v>Yury Bohush</v>
          </cell>
          <cell r="F1665" t="str">
            <v>Territory Account Manager - Belarus</v>
          </cell>
          <cell r="G1665" t="str">
            <v>Contractor</v>
          </cell>
          <cell r="H1665" t="str">
            <v>EMEA Sales</v>
          </cell>
          <cell r="I1665" t="str">
            <v>MINSK - HOME</v>
          </cell>
          <cell r="J1665" t="str">
            <v>Belarus</v>
          </cell>
          <cell r="K1665">
            <v>44095</v>
          </cell>
          <cell r="L1665" t="str">
            <v>EMEA</v>
          </cell>
          <cell r="M1665" t="str">
            <v>S43P</v>
          </cell>
          <cell r="N1665" t="str">
            <v>S</v>
          </cell>
          <cell r="O1665" t="str">
            <v>4</v>
          </cell>
          <cell r="P1665" t="str">
            <v>Regular</v>
          </cell>
          <cell r="R1665">
            <v>1</v>
          </cell>
          <cell r="U1665" t="str">
            <v>USD</v>
          </cell>
          <cell r="V1665" t="str">
            <v>EMEA Sales</v>
          </cell>
          <cell r="W1665" t="str">
            <v>Bruno Darmon</v>
          </cell>
          <cell r="Y1665" t="str">
            <v>Eligible</v>
          </cell>
          <cell r="Z1665">
            <v>48000</v>
          </cell>
          <cell r="AA1665">
            <v>48000</v>
          </cell>
          <cell r="AB1665">
            <v>48000</v>
          </cell>
          <cell r="AC1665">
            <v>48000</v>
          </cell>
          <cell r="AD1665">
            <v>3</v>
          </cell>
          <cell r="AE1665" t="str">
            <v>S43</v>
          </cell>
          <cell r="AF1665">
            <v>45000</v>
          </cell>
          <cell r="AG1665">
            <v>65000</v>
          </cell>
          <cell r="AH1665">
            <v>0.15</v>
          </cell>
          <cell r="AI1665">
            <v>2</v>
          </cell>
          <cell r="AJ1665">
            <v>0</v>
          </cell>
          <cell r="AK1665">
            <v>49440</v>
          </cell>
          <cell r="AL1665">
            <v>3.0000000000000027E-2</v>
          </cell>
          <cell r="AM1665">
            <v>49440</v>
          </cell>
          <cell r="AN1665">
            <v>1440</v>
          </cell>
          <cell r="AO1665">
            <v>-0.23938461538461542</v>
          </cell>
          <cell r="AQ1665">
            <v>9600</v>
          </cell>
          <cell r="AR1665">
            <v>118000</v>
          </cell>
          <cell r="AS1665">
            <v>0.35</v>
          </cell>
          <cell r="AT1665">
            <v>1</v>
          </cell>
          <cell r="AU1665">
            <v>0</v>
          </cell>
          <cell r="AV1665">
            <v>49440</v>
          </cell>
          <cell r="AW1665">
            <v>49440</v>
          </cell>
          <cell r="AX1665">
            <v>3.0000000000000027E-2</v>
          </cell>
          <cell r="AY1665">
            <v>1440</v>
          </cell>
          <cell r="AZ1665" t="str">
            <v>commission</v>
          </cell>
          <cell r="BA1665" t="str">
            <v>commissionEligible</v>
          </cell>
          <cell r="BB1665" t="str">
            <v>commissionBelarus</v>
          </cell>
          <cell r="BC1665" t="str">
            <v xml:space="preserve">commissionBelarus </v>
          </cell>
        </row>
        <row r="1666">
          <cell r="B1666">
            <v>20530</v>
          </cell>
          <cell r="C1666">
            <v>15617</v>
          </cell>
          <cell r="D1666">
            <v>202326</v>
          </cell>
          <cell r="E1666" t="str">
            <v>Eric Chapat</v>
          </cell>
          <cell r="F1666" t="str">
            <v>Global Account Manager</v>
          </cell>
          <cell r="G1666" t="str">
            <v>Employee</v>
          </cell>
          <cell r="H1666" t="str">
            <v>EMEA Sales</v>
          </cell>
          <cell r="I1666" t="str">
            <v>PARIS</v>
          </cell>
          <cell r="J1666" t="str">
            <v>France</v>
          </cell>
          <cell r="K1666">
            <v>43754</v>
          </cell>
          <cell r="L1666" t="str">
            <v>EMEA</v>
          </cell>
          <cell r="M1666" t="str">
            <v>S43P</v>
          </cell>
          <cell r="N1666" t="str">
            <v>S</v>
          </cell>
          <cell r="O1666" t="str">
            <v>4</v>
          </cell>
          <cell r="P1666" t="str">
            <v>Regular</v>
          </cell>
          <cell r="R1666">
            <v>1</v>
          </cell>
          <cell r="U1666" t="str">
            <v>EUR</v>
          </cell>
          <cell r="V1666" t="str">
            <v>EMEA Sales</v>
          </cell>
          <cell r="W1666" t="str">
            <v>Bruno Darmon</v>
          </cell>
          <cell r="Y1666" t="str">
            <v>Eligible</v>
          </cell>
          <cell r="Z1666">
            <v>150000</v>
          </cell>
          <cell r="AA1666">
            <v>182361.83842248423</v>
          </cell>
          <cell r="AB1666">
            <v>150000</v>
          </cell>
          <cell r="AC1666">
            <v>182361.83842248423</v>
          </cell>
          <cell r="AD1666">
            <v>3</v>
          </cell>
          <cell r="AE1666" t="str">
            <v>S43</v>
          </cell>
          <cell r="AF1666">
            <v>110000</v>
          </cell>
          <cell r="AG1666">
            <v>170000</v>
          </cell>
          <cell r="AH1666">
            <v>0.66</v>
          </cell>
          <cell r="AI1666">
            <v>3</v>
          </cell>
          <cell r="AJ1666">
            <v>0</v>
          </cell>
          <cell r="AK1666">
            <v>153000</v>
          </cell>
          <cell r="AL1666">
            <v>2.0000000000000018E-2</v>
          </cell>
          <cell r="AM1666">
            <v>186009.07519093392</v>
          </cell>
          <cell r="AN1666">
            <v>3647.2367684496858</v>
          </cell>
          <cell r="AO1666">
            <v>-9.9999999999999978E-2</v>
          </cell>
          <cell r="AQ1666">
            <v>43000</v>
          </cell>
          <cell r="AR1666">
            <v>305000</v>
          </cell>
          <cell r="AS1666">
            <v>0.4</v>
          </cell>
          <cell r="AT1666">
            <v>1</v>
          </cell>
          <cell r="AU1666">
            <v>0</v>
          </cell>
          <cell r="AV1666">
            <v>153000</v>
          </cell>
          <cell r="AW1666">
            <v>186009.07519093392</v>
          </cell>
          <cell r="AX1666">
            <v>2.0000000000000018E-2</v>
          </cell>
          <cell r="AY1666">
            <v>3647.2367684496858</v>
          </cell>
          <cell r="AZ1666" t="str">
            <v>commission</v>
          </cell>
          <cell r="BA1666" t="str">
            <v>commissionEligible</v>
          </cell>
          <cell r="BB1666" t="str">
            <v>commissionFrance</v>
          </cell>
          <cell r="BC1666" t="str">
            <v xml:space="preserve">commissionFrance </v>
          </cell>
        </row>
        <row r="1667">
          <cell r="B1667">
            <v>18182</v>
          </cell>
          <cell r="C1667">
            <v>13232</v>
          </cell>
          <cell r="D1667">
            <v>92656</v>
          </cell>
          <cell r="E1667" t="str">
            <v>John Gorbutt</v>
          </cell>
          <cell r="F1667" t="str">
            <v>Global Account Manager</v>
          </cell>
          <cell r="G1667" t="str">
            <v>Employee</v>
          </cell>
          <cell r="H1667" t="str">
            <v>EMEA Sales</v>
          </cell>
          <cell r="I1667" t="str">
            <v>LONDON - HOME</v>
          </cell>
          <cell r="J1667" t="str">
            <v>United Kingdom</v>
          </cell>
          <cell r="K1667">
            <v>43262</v>
          </cell>
          <cell r="L1667" t="str">
            <v>EMEA</v>
          </cell>
          <cell r="M1667" t="str">
            <v>S43P</v>
          </cell>
          <cell r="N1667" t="str">
            <v>S</v>
          </cell>
          <cell r="O1667" t="str">
            <v>4</v>
          </cell>
          <cell r="P1667" t="str">
            <v>Regular</v>
          </cell>
          <cell r="R1667">
            <v>1</v>
          </cell>
          <cell r="U1667" t="str">
            <v>GBP</v>
          </cell>
          <cell r="V1667" t="str">
            <v>EMEA Sales</v>
          </cell>
          <cell r="W1667" t="str">
            <v>Bruno Darmon</v>
          </cell>
          <cell r="Y1667" t="str">
            <v>Eligible</v>
          </cell>
          <cell r="Z1667">
            <v>205000</v>
          </cell>
          <cell r="AA1667">
            <v>281928.77438608033</v>
          </cell>
          <cell r="AB1667">
            <v>205000</v>
          </cell>
          <cell r="AC1667">
            <v>281928.77438608033</v>
          </cell>
          <cell r="AD1667">
            <v>5</v>
          </cell>
          <cell r="AE1667" t="str">
            <v>S43</v>
          </cell>
          <cell r="AF1667">
            <v>120000</v>
          </cell>
          <cell r="AG1667">
            <v>185000</v>
          </cell>
          <cell r="AH1667">
            <v>1</v>
          </cell>
          <cell r="AI1667">
            <v>5</v>
          </cell>
          <cell r="AJ1667">
            <v>0</v>
          </cell>
          <cell r="AK1667">
            <v>205000</v>
          </cell>
          <cell r="AL1667">
            <v>0</v>
          </cell>
          <cell r="AM1667">
            <v>281928.77438608033</v>
          </cell>
          <cell r="AN1667">
            <v>0</v>
          </cell>
          <cell r="AO1667">
            <v>0.10810810810810811</v>
          </cell>
          <cell r="AP1667" t="str">
            <v>Above Range</v>
          </cell>
          <cell r="AQ1667">
            <v>33000</v>
          </cell>
          <cell r="AR1667">
            <v>265000</v>
          </cell>
          <cell r="AS1667">
            <v>0.74</v>
          </cell>
          <cell r="AT1667">
            <v>1</v>
          </cell>
          <cell r="AU1667">
            <v>0</v>
          </cell>
          <cell r="AV1667">
            <v>205000</v>
          </cell>
          <cell r="AW1667">
            <v>281928.77438608033</v>
          </cell>
          <cell r="AX1667">
            <v>0</v>
          </cell>
          <cell r="AY1667">
            <v>0</v>
          </cell>
          <cell r="AZ1667" t="str">
            <v>commission</v>
          </cell>
          <cell r="BA1667" t="str">
            <v>commissionEligible</v>
          </cell>
          <cell r="BB1667" t="str">
            <v>commissionUnited Kingdom</v>
          </cell>
          <cell r="BC1667" t="str">
            <v xml:space="preserve">commissionUnited Kingdom </v>
          </cell>
          <cell r="BH1667">
            <v>5</v>
          </cell>
        </row>
        <row r="1668">
          <cell r="B1668">
            <v>16000</v>
          </cell>
          <cell r="C1668">
            <v>10951</v>
          </cell>
          <cell r="D1668">
            <v>109964</v>
          </cell>
          <cell r="E1668" t="str">
            <v>Richard Payling</v>
          </cell>
          <cell r="F1668" t="str">
            <v>Global Account Manager</v>
          </cell>
          <cell r="G1668" t="str">
            <v>Employee</v>
          </cell>
          <cell r="H1668" t="str">
            <v>EMEA Sales</v>
          </cell>
          <cell r="I1668" t="str">
            <v>LONDON - HOME</v>
          </cell>
          <cell r="J1668" t="str">
            <v>United Kingdom</v>
          </cell>
          <cell r="K1668">
            <v>42744</v>
          </cell>
          <cell r="L1668" t="str">
            <v>EMEA</v>
          </cell>
          <cell r="M1668" t="str">
            <v>S43P</v>
          </cell>
          <cell r="N1668" t="str">
            <v>S</v>
          </cell>
          <cell r="O1668" t="str">
            <v>4</v>
          </cell>
          <cell r="P1668" t="str">
            <v>Regular</v>
          </cell>
          <cell r="R1668">
            <v>1</v>
          </cell>
          <cell r="U1668" t="str">
            <v>GBP</v>
          </cell>
          <cell r="V1668" t="str">
            <v>EMEA Sales</v>
          </cell>
          <cell r="W1668" t="str">
            <v>Bruno Darmon</v>
          </cell>
          <cell r="Y1668" t="str">
            <v>Eligible</v>
          </cell>
          <cell r="Z1668">
            <v>193800</v>
          </cell>
          <cell r="AA1668">
            <v>266525.83646840183</v>
          </cell>
          <cell r="AB1668">
            <v>193800</v>
          </cell>
          <cell r="AC1668">
            <v>266525.83646840183</v>
          </cell>
          <cell r="AD1668">
            <v>4</v>
          </cell>
          <cell r="AE1668" t="str">
            <v>S43</v>
          </cell>
          <cell r="AF1668">
            <v>120000</v>
          </cell>
          <cell r="AG1668">
            <v>185000</v>
          </cell>
          <cell r="AH1668">
            <v>1</v>
          </cell>
          <cell r="AI1668">
            <v>5</v>
          </cell>
          <cell r="AJ1668">
            <v>0</v>
          </cell>
          <cell r="AK1668">
            <v>193800</v>
          </cell>
          <cell r="AL1668">
            <v>0</v>
          </cell>
          <cell r="AM1668">
            <v>266525.83646840183</v>
          </cell>
          <cell r="AN1668">
            <v>0</v>
          </cell>
          <cell r="AO1668">
            <v>4.7567567567567526E-2</v>
          </cell>
          <cell r="AP1668" t="str">
            <v>Above Range</v>
          </cell>
          <cell r="AQ1668">
            <v>33000</v>
          </cell>
          <cell r="AR1668">
            <v>265000</v>
          </cell>
          <cell r="AS1668">
            <v>0.69</v>
          </cell>
          <cell r="AT1668">
            <v>1</v>
          </cell>
          <cell r="AU1668">
            <v>0</v>
          </cell>
          <cell r="AV1668">
            <v>193800</v>
          </cell>
          <cell r="AW1668">
            <v>266525.83646840183</v>
          </cell>
          <cell r="AX1668">
            <v>0</v>
          </cell>
          <cell r="AY1668">
            <v>0</v>
          </cell>
          <cell r="AZ1668" t="str">
            <v>commission</v>
          </cell>
          <cell r="BA1668" t="str">
            <v>commissionEligible</v>
          </cell>
          <cell r="BB1668" t="str">
            <v>commissionUnited Kingdom</v>
          </cell>
          <cell r="BC1668" t="str">
            <v xml:space="preserve">commissionUnited Kingdom </v>
          </cell>
          <cell r="BH1668">
            <v>4</v>
          </cell>
        </row>
        <row r="1669">
          <cell r="B1669">
            <v>19455</v>
          </cell>
          <cell r="C1669">
            <v>14513</v>
          </cell>
          <cell r="D1669">
            <v>115344</v>
          </cell>
          <cell r="E1669" t="str">
            <v>Abigail Stratton</v>
          </cell>
          <cell r="F1669" t="str">
            <v>Account Manager</v>
          </cell>
          <cell r="G1669" t="str">
            <v>Employee</v>
          </cell>
          <cell r="H1669" t="str">
            <v>EMEA Sales</v>
          </cell>
          <cell r="I1669" t="str">
            <v>LONDON - HOME</v>
          </cell>
          <cell r="J1669" t="str">
            <v>United Kingdom</v>
          </cell>
          <cell r="K1669">
            <v>43528</v>
          </cell>
          <cell r="L1669" t="str">
            <v>EMEA</v>
          </cell>
          <cell r="M1669" t="str">
            <v>S53P</v>
          </cell>
          <cell r="N1669" t="str">
            <v>S</v>
          </cell>
          <cell r="O1669" t="str">
            <v>5</v>
          </cell>
          <cell r="P1669" t="str">
            <v>Regular</v>
          </cell>
          <cell r="R1669">
            <v>1</v>
          </cell>
          <cell r="U1669" t="str">
            <v>GBP</v>
          </cell>
          <cell r="V1669" t="str">
            <v>EMEA Sales</v>
          </cell>
          <cell r="W1669" t="str">
            <v>Bruno Darmon</v>
          </cell>
          <cell r="Y1669" t="str">
            <v>Eligible</v>
          </cell>
          <cell r="Z1669">
            <v>145800</v>
          </cell>
          <cell r="AA1669">
            <v>200513.24539263666</v>
          </cell>
          <cell r="AB1669">
            <v>145800</v>
          </cell>
          <cell r="AC1669">
            <v>200513.24539263666</v>
          </cell>
          <cell r="AD1669">
            <v>3</v>
          </cell>
          <cell r="AE1669" t="str">
            <v>S53</v>
          </cell>
          <cell r="AF1669">
            <v>85000</v>
          </cell>
          <cell r="AG1669">
            <v>140000</v>
          </cell>
          <cell r="AH1669">
            <v>1</v>
          </cell>
          <cell r="AI1669">
            <v>5</v>
          </cell>
          <cell r="AJ1669">
            <v>0</v>
          </cell>
          <cell r="AK1669">
            <v>145800</v>
          </cell>
          <cell r="AL1669">
            <v>0</v>
          </cell>
          <cell r="AM1669">
            <v>200513.24539263666</v>
          </cell>
          <cell r="AN1669">
            <v>0</v>
          </cell>
          <cell r="AO1669">
            <v>4.142857142857137E-2</v>
          </cell>
          <cell r="AP1669" t="str">
            <v>Above Range</v>
          </cell>
          <cell r="AQ1669">
            <v>33000</v>
          </cell>
          <cell r="AR1669">
            <v>265000</v>
          </cell>
          <cell r="AS1669">
            <v>0.48</v>
          </cell>
          <cell r="AT1669">
            <v>1</v>
          </cell>
          <cell r="AU1669">
            <v>0</v>
          </cell>
          <cell r="AV1669">
            <v>145800</v>
          </cell>
          <cell r="AW1669">
            <v>200513.24539263666</v>
          </cell>
          <cell r="AX1669">
            <v>0</v>
          </cell>
          <cell r="AY1669">
            <v>0</v>
          </cell>
          <cell r="AZ1669" t="str">
            <v>commission</v>
          </cell>
          <cell r="BA1669" t="str">
            <v>commissionEligible</v>
          </cell>
          <cell r="BB1669" t="str">
            <v>commissionUnited Kingdom</v>
          </cell>
          <cell r="BC1669" t="str">
            <v xml:space="preserve">commissionUnited Kingdom </v>
          </cell>
          <cell r="BH1669">
            <v>3</v>
          </cell>
        </row>
        <row r="1670">
          <cell r="B1670">
            <v>18565</v>
          </cell>
          <cell r="C1670">
            <v>13611</v>
          </cell>
          <cell r="D1670">
            <v>168092</v>
          </cell>
          <cell r="E1670" t="str">
            <v>Adam Harrison</v>
          </cell>
          <cell r="F1670" t="str">
            <v>Account Manager</v>
          </cell>
          <cell r="G1670" t="str">
            <v>Employee</v>
          </cell>
          <cell r="H1670" t="str">
            <v>EMEA Sales</v>
          </cell>
          <cell r="I1670" t="str">
            <v>LONDON - HOME</v>
          </cell>
          <cell r="J1670" t="str">
            <v>United Kingdom</v>
          </cell>
          <cell r="K1670">
            <v>43353</v>
          </cell>
          <cell r="L1670" t="str">
            <v>EMEA</v>
          </cell>
          <cell r="M1670" t="str">
            <v>S53P</v>
          </cell>
          <cell r="N1670" t="str">
            <v>S</v>
          </cell>
          <cell r="O1670" t="str">
            <v>5</v>
          </cell>
          <cell r="P1670" t="str">
            <v>Regular</v>
          </cell>
          <cell r="R1670">
            <v>1</v>
          </cell>
          <cell r="U1670" t="str">
            <v>GBP</v>
          </cell>
          <cell r="V1670" t="str">
            <v>EMEA Sales</v>
          </cell>
          <cell r="W1670" t="str">
            <v>Bruno Darmon</v>
          </cell>
          <cell r="Y1670" t="str">
            <v>Eligible</v>
          </cell>
          <cell r="Z1670">
            <v>100000</v>
          </cell>
          <cell r="AA1670">
            <v>137526.23140784408</v>
          </cell>
          <cell r="AB1670">
            <v>100000</v>
          </cell>
          <cell r="AC1670">
            <v>137526.23140784408</v>
          </cell>
          <cell r="AD1670">
            <v>3</v>
          </cell>
          <cell r="AE1670" t="str">
            <v>S53</v>
          </cell>
          <cell r="AF1670">
            <v>85000</v>
          </cell>
          <cell r="AG1670">
            <v>140000</v>
          </cell>
          <cell r="AH1670">
            <v>0.27</v>
          </cell>
          <cell r="AI1670">
            <v>2</v>
          </cell>
          <cell r="AJ1670">
            <v>0</v>
          </cell>
          <cell r="AK1670">
            <v>103000</v>
          </cell>
          <cell r="AL1670">
            <v>3.0000000000000027E-2</v>
          </cell>
          <cell r="AM1670">
            <v>141652.01835007939</v>
          </cell>
          <cell r="AN1670">
            <v>4125.7869422353106</v>
          </cell>
          <cell r="AO1670">
            <v>-0.26428571428571423</v>
          </cell>
          <cell r="AQ1670">
            <v>33000</v>
          </cell>
          <cell r="AR1670">
            <v>265000</v>
          </cell>
          <cell r="AS1670">
            <v>0.28000000000000003</v>
          </cell>
          <cell r="AT1670">
            <v>1</v>
          </cell>
          <cell r="AU1670">
            <v>0</v>
          </cell>
          <cell r="AV1670">
            <v>103000</v>
          </cell>
          <cell r="AW1670">
            <v>141652.01835007939</v>
          </cell>
          <cell r="AX1670">
            <v>3.0000000000000027E-2</v>
          </cell>
          <cell r="AY1670">
            <v>4125.7869422353106</v>
          </cell>
          <cell r="AZ1670" t="str">
            <v>commission</v>
          </cell>
          <cell r="BA1670" t="str">
            <v>commissionEligible</v>
          </cell>
          <cell r="BB1670" t="str">
            <v>commissionUnited Kingdom</v>
          </cell>
          <cell r="BC1670" t="str">
            <v xml:space="preserve">commissionUnited Kingdom </v>
          </cell>
          <cell r="BH1670">
            <v>3</v>
          </cell>
        </row>
        <row r="1671">
          <cell r="B1671">
            <v>17921</v>
          </cell>
          <cell r="C1671">
            <v>12919</v>
          </cell>
          <cell r="D1671">
            <v>198227</v>
          </cell>
          <cell r="E1671" t="str">
            <v>Alaa Alkado</v>
          </cell>
          <cell r="F1671" t="str">
            <v>Account Manager</v>
          </cell>
          <cell r="G1671" t="str">
            <v>Employee</v>
          </cell>
          <cell r="H1671" t="str">
            <v>EMEA Sales</v>
          </cell>
          <cell r="I1671" t="str">
            <v>LONDON - HOME</v>
          </cell>
          <cell r="J1671" t="str">
            <v>United Kingdom</v>
          </cell>
          <cell r="K1671">
            <v>43220</v>
          </cell>
          <cell r="L1671" t="str">
            <v>EMEA</v>
          </cell>
          <cell r="M1671" t="str">
            <v>S53P</v>
          </cell>
          <cell r="N1671" t="str">
            <v>S</v>
          </cell>
          <cell r="O1671" t="str">
            <v>5</v>
          </cell>
          <cell r="P1671" t="str">
            <v>Regular</v>
          </cell>
          <cell r="R1671">
            <v>1</v>
          </cell>
          <cell r="U1671" t="str">
            <v>GBP</v>
          </cell>
          <cell r="V1671" t="str">
            <v>EMEA Sales</v>
          </cell>
          <cell r="W1671" t="str">
            <v>Bruno Darmon</v>
          </cell>
          <cell r="Y1671" t="str">
            <v>Eligible</v>
          </cell>
          <cell r="Z1671">
            <v>130000</v>
          </cell>
          <cell r="AA1671">
            <v>178784.10083019728</v>
          </cell>
          <cell r="AB1671">
            <v>130000</v>
          </cell>
          <cell r="AC1671">
            <v>178784.10083019728</v>
          </cell>
          <cell r="AD1671">
            <v>4</v>
          </cell>
          <cell r="AE1671" t="str">
            <v>S53</v>
          </cell>
          <cell r="AF1671">
            <v>85000</v>
          </cell>
          <cell r="AG1671">
            <v>140000</v>
          </cell>
          <cell r="AH1671">
            <v>0.81</v>
          </cell>
          <cell r="AI1671">
            <v>4</v>
          </cell>
          <cell r="AJ1671">
            <v>0</v>
          </cell>
          <cell r="AK1671">
            <v>133900</v>
          </cell>
          <cell r="AL1671">
            <v>3.0000000000000027E-2</v>
          </cell>
          <cell r="AM1671">
            <v>184147.62385510321</v>
          </cell>
          <cell r="AN1671">
            <v>5363.5230249059387</v>
          </cell>
          <cell r="AO1671">
            <v>-4.3571428571428594E-2</v>
          </cell>
          <cell r="AQ1671">
            <v>33000</v>
          </cell>
          <cell r="AR1671">
            <v>265000</v>
          </cell>
          <cell r="AS1671">
            <v>0.41</v>
          </cell>
          <cell r="AT1671">
            <v>1</v>
          </cell>
          <cell r="AU1671">
            <v>0</v>
          </cell>
          <cell r="AV1671">
            <v>133900</v>
          </cell>
          <cell r="AW1671">
            <v>184147.62385510321</v>
          </cell>
          <cell r="AX1671">
            <v>3.0000000000000027E-2</v>
          </cell>
          <cell r="AY1671">
            <v>5363.5230249059387</v>
          </cell>
          <cell r="AZ1671" t="str">
            <v>commission</v>
          </cell>
          <cell r="BA1671" t="str">
            <v>commissionEligible</v>
          </cell>
          <cell r="BB1671" t="str">
            <v>commissionUnited Kingdom</v>
          </cell>
          <cell r="BC1671" t="str">
            <v xml:space="preserve">commissionUnited Kingdom </v>
          </cell>
          <cell r="BH1671">
            <v>2</v>
          </cell>
        </row>
        <row r="1672">
          <cell r="B1672">
            <v>11251</v>
          </cell>
          <cell r="C1672">
            <v>3998</v>
          </cell>
          <cell r="D1672">
            <v>136133</v>
          </cell>
          <cell r="E1672" t="str">
            <v>Alex Moyes</v>
          </cell>
          <cell r="F1672" t="str">
            <v>Team Leader</v>
          </cell>
          <cell r="G1672" t="str">
            <v>Employee</v>
          </cell>
          <cell r="H1672" t="str">
            <v>EMEA Sales</v>
          </cell>
          <cell r="I1672" t="str">
            <v>LONDON - HOME</v>
          </cell>
          <cell r="J1672" t="str">
            <v>United Kingdom</v>
          </cell>
          <cell r="K1672">
            <v>42983</v>
          </cell>
          <cell r="L1672" t="str">
            <v>EMEA</v>
          </cell>
          <cell r="M1672" t="str">
            <v>S41M</v>
          </cell>
          <cell r="N1672" t="str">
            <v>S</v>
          </cell>
          <cell r="O1672" t="str">
            <v>4</v>
          </cell>
          <cell r="P1672" t="str">
            <v>Regular</v>
          </cell>
          <cell r="R1672">
            <v>1</v>
          </cell>
          <cell r="U1672" t="str">
            <v>GBP</v>
          </cell>
          <cell r="V1672" t="str">
            <v>EMEA Sales</v>
          </cell>
          <cell r="W1672" t="str">
            <v>Bruno Darmon</v>
          </cell>
          <cell r="Y1672" t="str">
            <v>Eligible</v>
          </cell>
          <cell r="Z1672">
            <v>144400</v>
          </cell>
          <cell r="AA1672">
            <v>198587.87815292683</v>
          </cell>
          <cell r="AB1672">
            <v>144400</v>
          </cell>
          <cell r="AC1672">
            <v>198587.87815292683</v>
          </cell>
          <cell r="AD1672">
            <v>3</v>
          </cell>
          <cell r="AE1672" t="str">
            <v>S41</v>
          </cell>
          <cell r="AF1672">
            <v>100000</v>
          </cell>
          <cell r="AG1672">
            <v>150000</v>
          </cell>
          <cell r="AH1672">
            <v>0.88</v>
          </cell>
          <cell r="AI1672">
            <v>5</v>
          </cell>
          <cell r="AJ1672">
            <v>0</v>
          </cell>
          <cell r="AK1672">
            <v>145844</v>
          </cell>
          <cell r="AL1672">
            <v>1.0000000000000009E-2</v>
          </cell>
          <cell r="AM1672">
            <v>200573.75693445609</v>
          </cell>
          <cell r="AN1672">
            <v>1985.8787815292599</v>
          </cell>
          <cell r="AO1672">
            <v>-2.7706666666666657E-2</v>
          </cell>
          <cell r="AQ1672">
            <v>33000</v>
          </cell>
          <cell r="AR1672">
            <v>265000</v>
          </cell>
          <cell r="AS1672">
            <v>0.48</v>
          </cell>
          <cell r="AT1672">
            <v>1</v>
          </cell>
          <cell r="AU1672">
            <v>0</v>
          </cell>
          <cell r="AV1672">
            <v>145844</v>
          </cell>
          <cell r="AW1672">
            <v>200573.75693445609</v>
          </cell>
          <cell r="AX1672">
            <v>1.0000000000000009E-2</v>
          </cell>
          <cell r="AY1672">
            <v>1985.8787815292599</v>
          </cell>
          <cell r="AZ1672" t="str">
            <v>commission</v>
          </cell>
          <cell r="BA1672" t="str">
            <v>commissionEligible</v>
          </cell>
          <cell r="BB1672" t="str">
            <v>commissionUnited Kingdom</v>
          </cell>
          <cell r="BC1672" t="str">
            <v xml:space="preserve">commissionUnited Kingdom </v>
          </cell>
          <cell r="BH1672">
            <v>4</v>
          </cell>
        </row>
        <row r="1673">
          <cell r="B1673">
            <v>21341</v>
          </cell>
          <cell r="C1673">
            <v>16428</v>
          </cell>
          <cell r="D1673">
            <v>229220</v>
          </cell>
          <cell r="E1673" t="str">
            <v>Andrew Barwick</v>
          </cell>
          <cell r="F1673" t="str">
            <v>Channel Account Manager</v>
          </cell>
          <cell r="G1673" t="str">
            <v>Employee</v>
          </cell>
          <cell r="H1673" t="str">
            <v>EMEA Sales</v>
          </cell>
          <cell r="I1673" t="str">
            <v>LONDON - HOME</v>
          </cell>
          <cell r="J1673" t="str">
            <v>United Kingdom</v>
          </cell>
          <cell r="K1673">
            <v>43977</v>
          </cell>
          <cell r="L1673" t="str">
            <v>EMEA</v>
          </cell>
          <cell r="M1673" t="str">
            <v>S51P</v>
          </cell>
          <cell r="N1673" t="str">
            <v>S</v>
          </cell>
          <cell r="O1673" t="str">
            <v>5</v>
          </cell>
          <cell r="P1673" t="str">
            <v>Regular</v>
          </cell>
          <cell r="R1673">
            <v>1</v>
          </cell>
          <cell r="U1673" t="str">
            <v>GBP</v>
          </cell>
          <cell r="V1673" t="str">
            <v>EMEA Sales</v>
          </cell>
          <cell r="W1673" t="str">
            <v>Bruno Darmon</v>
          </cell>
          <cell r="Y1673" t="str">
            <v>Eligible</v>
          </cell>
          <cell r="Z1673">
            <v>130000</v>
          </cell>
          <cell r="AA1673">
            <v>178784.10083019728</v>
          </cell>
          <cell r="AB1673">
            <v>130000</v>
          </cell>
          <cell r="AC1673">
            <v>178784.10083019728</v>
          </cell>
          <cell r="AD1673">
            <v>3</v>
          </cell>
          <cell r="AE1673" t="str">
            <v>S51</v>
          </cell>
          <cell r="AF1673">
            <v>70000</v>
          </cell>
          <cell r="AG1673">
            <v>130000</v>
          </cell>
          <cell r="AH1673">
            <v>1</v>
          </cell>
          <cell r="AI1673">
            <v>5</v>
          </cell>
          <cell r="AJ1673">
            <v>0</v>
          </cell>
          <cell r="AK1673">
            <v>130000</v>
          </cell>
          <cell r="AL1673">
            <v>0</v>
          </cell>
          <cell r="AM1673">
            <v>178784.10083019728</v>
          </cell>
          <cell r="AN1673">
            <v>0</v>
          </cell>
          <cell r="AO1673">
            <v>0</v>
          </cell>
          <cell r="AP1673" t="str">
            <v>At the top of the range</v>
          </cell>
          <cell r="AQ1673">
            <v>33000</v>
          </cell>
          <cell r="AR1673">
            <v>265000</v>
          </cell>
          <cell r="AS1673">
            <v>0.41</v>
          </cell>
          <cell r="AT1673">
            <v>1</v>
          </cell>
          <cell r="AU1673">
            <v>0</v>
          </cell>
          <cell r="AV1673">
            <v>130000</v>
          </cell>
          <cell r="AW1673">
            <v>178784.10083019728</v>
          </cell>
          <cell r="AX1673">
            <v>0</v>
          </cell>
          <cell r="AY1673">
            <v>0</v>
          </cell>
          <cell r="AZ1673" t="str">
            <v>commission</v>
          </cell>
          <cell r="BA1673" t="str">
            <v>commissionEligible</v>
          </cell>
          <cell r="BB1673" t="str">
            <v>commissionUnited Kingdom</v>
          </cell>
          <cell r="BC1673" t="str">
            <v xml:space="preserve">commissionUnited Kingdom </v>
          </cell>
        </row>
        <row r="1674">
          <cell r="B1674">
            <v>15858</v>
          </cell>
          <cell r="C1674">
            <v>10812</v>
          </cell>
          <cell r="D1674">
            <v>164797</v>
          </cell>
          <cell r="E1674" t="str">
            <v>Anthony Musk</v>
          </cell>
          <cell r="F1674" t="str">
            <v>Major Account Manager</v>
          </cell>
          <cell r="G1674" t="str">
            <v>Employee</v>
          </cell>
          <cell r="H1674" t="str">
            <v>EMEA Sales</v>
          </cell>
          <cell r="I1674" t="str">
            <v>LONDON - HOME</v>
          </cell>
          <cell r="J1674" t="str">
            <v>United Kingdom</v>
          </cell>
          <cell r="K1674">
            <v>42667</v>
          </cell>
          <cell r="L1674" t="str">
            <v>EMEA</v>
          </cell>
          <cell r="M1674" t="str">
            <v>S43P</v>
          </cell>
          <cell r="N1674" t="str">
            <v>S</v>
          </cell>
          <cell r="O1674" t="str">
            <v>4</v>
          </cell>
          <cell r="P1674" t="str">
            <v>Regular</v>
          </cell>
          <cell r="R1674">
            <v>1</v>
          </cell>
          <cell r="U1674" t="str">
            <v>GBP</v>
          </cell>
          <cell r="V1674" t="str">
            <v>EMEA Sales</v>
          </cell>
          <cell r="W1674" t="str">
            <v>Bruno Darmon</v>
          </cell>
          <cell r="Y1674" t="str">
            <v>Eligible</v>
          </cell>
          <cell r="Z1674">
            <v>133000</v>
          </cell>
          <cell r="AA1674">
            <v>182909.88777243262</v>
          </cell>
          <cell r="AB1674">
            <v>133000</v>
          </cell>
          <cell r="AC1674">
            <v>182909.88777243262</v>
          </cell>
          <cell r="AD1674">
            <v>2</v>
          </cell>
          <cell r="AE1674" t="str">
            <v>S43</v>
          </cell>
          <cell r="AF1674">
            <v>120000</v>
          </cell>
          <cell r="AG1674">
            <v>185000</v>
          </cell>
          <cell r="AH1674">
            <v>0.2</v>
          </cell>
          <cell r="AI1674">
            <v>2</v>
          </cell>
          <cell r="AJ1674">
            <v>0</v>
          </cell>
          <cell r="AK1674">
            <v>133000</v>
          </cell>
          <cell r="AL1674">
            <v>0</v>
          </cell>
          <cell r="AM1674">
            <v>182909.88777243262</v>
          </cell>
          <cell r="AN1674">
            <v>0</v>
          </cell>
          <cell r="AO1674">
            <v>-0.2810810810810811</v>
          </cell>
          <cell r="AP1674" t="str">
            <v>Rated 2 - no recommendation</v>
          </cell>
          <cell r="AQ1674">
            <v>33000</v>
          </cell>
          <cell r="AR1674">
            <v>265000</v>
          </cell>
          <cell r="AS1674">
            <v>0.43</v>
          </cell>
          <cell r="AT1674">
            <v>1</v>
          </cell>
          <cell r="AU1674">
            <v>0</v>
          </cell>
          <cell r="AV1674">
            <v>133000</v>
          </cell>
          <cell r="AW1674">
            <v>182909.88777243262</v>
          </cell>
          <cell r="AX1674">
            <v>0</v>
          </cell>
          <cell r="AY1674">
            <v>0</v>
          </cell>
          <cell r="AZ1674" t="str">
            <v>commission</v>
          </cell>
          <cell r="BA1674" t="str">
            <v>commissionEligible</v>
          </cell>
          <cell r="BB1674" t="str">
            <v>commissionUnited Kingdom</v>
          </cell>
          <cell r="BC1674" t="str">
            <v xml:space="preserve">commissionUnited Kingdom </v>
          </cell>
          <cell r="BH1674">
            <v>4</v>
          </cell>
        </row>
        <row r="1675">
          <cell r="B1675">
            <v>18401</v>
          </cell>
          <cell r="C1675">
            <v>13447</v>
          </cell>
          <cell r="D1675">
            <v>160893</v>
          </cell>
          <cell r="E1675" t="str">
            <v>Charlotte Nicholls (Upton)</v>
          </cell>
          <cell r="F1675" t="str">
            <v>Channel Account Manager</v>
          </cell>
          <cell r="G1675" t="str">
            <v>Employee</v>
          </cell>
          <cell r="H1675" t="str">
            <v>EMEA Sales</v>
          </cell>
          <cell r="I1675" t="str">
            <v>LONDON - HOME</v>
          </cell>
          <cell r="J1675" t="str">
            <v>United Kingdom</v>
          </cell>
          <cell r="K1675">
            <v>43311</v>
          </cell>
          <cell r="L1675" t="str">
            <v>EMEA</v>
          </cell>
          <cell r="M1675" t="str">
            <v>S51P</v>
          </cell>
          <cell r="N1675" t="str">
            <v>S</v>
          </cell>
          <cell r="O1675" t="str">
            <v>5</v>
          </cell>
          <cell r="P1675" t="str">
            <v>Regular</v>
          </cell>
          <cell r="R1675">
            <v>1</v>
          </cell>
          <cell r="U1675" t="str">
            <v>GBP</v>
          </cell>
          <cell r="V1675" t="str">
            <v>EMEA Sales</v>
          </cell>
          <cell r="W1675" t="str">
            <v>Bruno Darmon</v>
          </cell>
          <cell r="Y1675" t="str">
            <v>Eligible</v>
          </cell>
          <cell r="Z1675">
            <v>101720</v>
          </cell>
          <cell r="AA1675">
            <v>139891.68258805899</v>
          </cell>
          <cell r="AB1675">
            <v>101720</v>
          </cell>
          <cell r="AC1675">
            <v>139891.68258805899</v>
          </cell>
          <cell r="AD1675">
            <v>3</v>
          </cell>
          <cell r="AE1675" t="str">
            <v>S51</v>
          </cell>
          <cell r="AF1675">
            <v>70000</v>
          </cell>
          <cell r="AG1675">
            <v>130000</v>
          </cell>
          <cell r="AH1675">
            <v>0.52</v>
          </cell>
          <cell r="AI1675">
            <v>3</v>
          </cell>
          <cell r="AJ1675">
            <v>0</v>
          </cell>
          <cell r="AK1675">
            <v>103754.40000000001</v>
          </cell>
          <cell r="AL1675">
            <v>2.0000000000000018E-2</v>
          </cell>
          <cell r="AM1675">
            <v>142689.51623982016</v>
          </cell>
          <cell r="AN1675">
            <v>2797.8336517611751</v>
          </cell>
          <cell r="AO1675">
            <v>-0.20188923076923071</v>
          </cell>
          <cell r="AQ1675">
            <v>33000</v>
          </cell>
          <cell r="AR1675">
            <v>265000</v>
          </cell>
          <cell r="AS1675">
            <v>0.28999999999999998</v>
          </cell>
          <cell r="AT1675">
            <v>1</v>
          </cell>
          <cell r="AU1675">
            <v>0</v>
          </cell>
          <cell r="AV1675">
            <v>103754.40000000001</v>
          </cell>
          <cell r="AW1675">
            <v>142689.51623982016</v>
          </cell>
          <cell r="AX1675">
            <v>2.0000000000000018E-2</v>
          </cell>
          <cell r="AY1675">
            <v>2797.8336517611751</v>
          </cell>
          <cell r="AZ1675" t="str">
            <v>commission</v>
          </cell>
          <cell r="BA1675" t="str">
            <v>commissionEligible</v>
          </cell>
          <cell r="BB1675" t="str">
            <v>commissionUnited Kingdom</v>
          </cell>
          <cell r="BC1675" t="str">
            <v xml:space="preserve">commissionUnited Kingdom </v>
          </cell>
          <cell r="BH1675">
            <v>3</v>
          </cell>
        </row>
        <row r="1676">
          <cell r="B1676">
            <v>18740</v>
          </cell>
          <cell r="C1676">
            <v>13785</v>
          </cell>
          <cell r="D1676">
            <v>166716</v>
          </cell>
          <cell r="E1676" t="str">
            <v>Daniel Brooks</v>
          </cell>
          <cell r="F1676" t="str">
            <v>Distribution Manager</v>
          </cell>
          <cell r="G1676" t="str">
            <v>Employee</v>
          </cell>
          <cell r="H1676" t="str">
            <v>EMEA Sales</v>
          </cell>
          <cell r="I1676" t="str">
            <v>LONDON</v>
          </cell>
          <cell r="J1676" t="str">
            <v>United Kingdom</v>
          </cell>
          <cell r="K1676">
            <v>43394</v>
          </cell>
          <cell r="L1676" t="str">
            <v>EMEA</v>
          </cell>
          <cell r="M1676" t="str">
            <v>S51P</v>
          </cell>
          <cell r="N1676" t="str">
            <v>S</v>
          </cell>
          <cell r="O1676" t="str">
            <v>5</v>
          </cell>
          <cell r="P1676" t="str">
            <v>EL</v>
          </cell>
          <cell r="Q1676" t="str">
            <v>Sales 2018 Great Britain</v>
          </cell>
          <cell r="R1676">
            <v>1</v>
          </cell>
          <cell r="U1676" t="str">
            <v>GBP</v>
          </cell>
          <cell r="V1676" t="str">
            <v>EMEA Sales</v>
          </cell>
          <cell r="W1676" t="str">
            <v>Bruno Darmon</v>
          </cell>
          <cell r="Y1676" t="str">
            <v>Eligible</v>
          </cell>
          <cell r="Z1676">
            <v>50000</v>
          </cell>
          <cell r="AA1676">
            <v>68763.115703922042</v>
          </cell>
          <cell r="AB1676">
            <v>70000</v>
          </cell>
          <cell r="AC1676">
            <v>96268.361985490847</v>
          </cell>
          <cell r="AD1676">
            <v>4</v>
          </cell>
          <cell r="AE1676" t="str">
            <v>S51</v>
          </cell>
          <cell r="AF1676">
            <v>70000</v>
          </cell>
          <cell r="AG1676">
            <v>130000</v>
          </cell>
          <cell r="AH1676">
            <v>0</v>
          </cell>
          <cell r="AI1676">
            <v>1</v>
          </cell>
          <cell r="AJ1676">
            <v>60000</v>
          </cell>
          <cell r="AK1676">
            <v>60000</v>
          </cell>
          <cell r="AL1676">
            <v>-0.1428571428571429</v>
          </cell>
          <cell r="AM1676">
            <v>82515.738844706444</v>
          </cell>
          <cell r="AN1676">
            <v>0</v>
          </cell>
          <cell r="AO1676">
            <v>-0.53846153846153844</v>
          </cell>
          <cell r="AP1676" t="str">
            <v>EL</v>
          </cell>
          <cell r="AQ1676">
            <v>33000</v>
          </cell>
          <cell r="AR1676">
            <v>265000</v>
          </cell>
          <cell r="AS1676">
            <v>0.15</v>
          </cell>
          <cell r="AT1676">
            <v>1</v>
          </cell>
          <cell r="AU1676">
            <v>0</v>
          </cell>
          <cell r="AV1676">
            <v>60000</v>
          </cell>
          <cell r="AW1676">
            <v>82515.738844706444</v>
          </cell>
          <cell r="AX1676">
            <v>-0.1428571428571429</v>
          </cell>
          <cell r="AY1676">
            <v>0</v>
          </cell>
          <cell r="AZ1676" t="str">
            <v>commission</v>
          </cell>
          <cell r="BA1676" t="str">
            <v>commissionEligible</v>
          </cell>
          <cell r="BB1676" t="str">
            <v>commissionUnited Kingdom</v>
          </cell>
          <cell r="BC1676" t="str">
            <v xml:space="preserve">commissionUnited Kingdom </v>
          </cell>
          <cell r="BH1676">
            <v>3</v>
          </cell>
        </row>
        <row r="1677">
          <cell r="B1677">
            <v>16556</v>
          </cell>
          <cell r="C1677">
            <v>11482</v>
          </cell>
          <cell r="D1677">
            <v>125998</v>
          </cell>
          <cell r="E1677" t="str">
            <v>Dominique Traylen</v>
          </cell>
          <cell r="F1677" t="str">
            <v>Administrative Assistant - UK</v>
          </cell>
          <cell r="G1677" t="str">
            <v>Employee</v>
          </cell>
          <cell r="H1677" t="str">
            <v>EMEA Sales</v>
          </cell>
          <cell r="I1677" t="str">
            <v>LONDON</v>
          </cell>
          <cell r="J1677" t="str">
            <v>United Kingdom</v>
          </cell>
          <cell r="K1677">
            <v>42898</v>
          </cell>
          <cell r="L1677" t="str">
            <v>EMEA</v>
          </cell>
          <cell r="M1677" t="str">
            <v>P53P</v>
          </cell>
          <cell r="N1677" t="str">
            <v>P</v>
          </cell>
          <cell r="O1677" t="str">
            <v>5</v>
          </cell>
          <cell r="P1677" t="str">
            <v>Regular</v>
          </cell>
          <cell r="U1677" t="str">
            <v>GBP</v>
          </cell>
          <cell r="V1677" t="str">
            <v>EMEA Sales</v>
          </cell>
          <cell r="W1677" t="str">
            <v>Bruno Darmon</v>
          </cell>
          <cell r="Y1677" t="str">
            <v>Eligible</v>
          </cell>
          <cell r="Z1677">
            <v>33000</v>
          </cell>
          <cell r="AA1677">
            <v>45383.65636458854</v>
          </cell>
          <cell r="AB1677">
            <v>33000</v>
          </cell>
          <cell r="AC1677">
            <v>45383.65636458854</v>
          </cell>
          <cell r="AD1677">
            <v>3</v>
          </cell>
          <cell r="AE1677" t="str">
            <v>P53</v>
          </cell>
          <cell r="AF1677">
            <v>30000</v>
          </cell>
          <cell r="AG1677">
            <v>50000</v>
          </cell>
          <cell r="AH1677">
            <v>0.15</v>
          </cell>
          <cell r="AI1677">
            <v>2</v>
          </cell>
          <cell r="AJ1677">
            <v>0</v>
          </cell>
          <cell r="AK1677">
            <v>33990</v>
          </cell>
          <cell r="AL1677">
            <v>3.0000000000000027E-2</v>
          </cell>
          <cell r="AM1677">
            <v>46745.166055526199</v>
          </cell>
          <cell r="AN1677">
            <v>1361.5096909376589</v>
          </cell>
          <cell r="AO1677">
            <v>-0.32020000000000004</v>
          </cell>
          <cell r="AQ1677">
            <v>33000</v>
          </cell>
          <cell r="AR1677">
            <v>265000</v>
          </cell>
          <cell r="AS1677">
            <v>0</v>
          </cell>
          <cell r="AT1677">
            <v>1</v>
          </cell>
          <cell r="AU1677">
            <v>0</v>
          </cell>
          <cell r="AV1677">
            <v>33990</v>
          </cell>
          <cell r="AW1677">
            <v>46745.166055526199</v>
          </cell>
          <cell r="AX1677">
            <v>3.0000000000000027E-2</v>
          </cell>
          <cell r="AY1677">
            <v>1361.5096909376589</v>
          </cell>
          <cell r="AZ1677" t="str">
            <v>No Bonus Plan</v>
          </cell>
          <cell r="BA1677" t="str">
            <v>No Bonus PlanEligible</v>
          </cell>
          <cell r="BB1677" t="str">
            <v>No Bonus PlanUnited Kingdom</v>
          </cell>
          <cell r="BC1677" t="str">
            <v>No Bonus PlanUnited Kingdom Employee</v>
          </cell>
          <cell r="BE1677" t="str">
            <v>Employee</v>
          </cell>
          <cell r="BF1677">
            <v>2750</v>
          </cell>
          <cell r="BH1677">
            <v>4</v>
          </cell>
        </row>
        <row r="1678">
          <cell r="B1678">
            <v>13907</v>
          </cell>
          <cell r="C1678">
            <v>8895</v>
          </cell>
          <cell r="D1678">
            <v>72782</v>
          </cell>
          <cell r="E1678" t="str">
            <v>Edward Morris</v>
          </cell>
          <cell r="F1678" t="str">
            <v>Channel Account Manager</v>
          </cell>
          <cell r="G1678" t="str">
            <v>Employee</v>
          </cell>
          <cell r="H1678" t="str">
            <v>EMEA Sales</v>
          </cell>
          <cell r="I1678" t="str">
            <v>LONDON - HOME</v>
          </cell>
          <cell r="J1678" t="str">
            <v>United Kingdom</v>
          </cell>
          <cell r="K1678">
            <v>42219</v>
          </cell>
          <cell r="L1678" t="str">
            <v>EMEA</v>
          </cell>
          <cell r="M1678" t="str">
            <v>S41P</v>
          </cell>
          <cell r="N1678" t="str">
            <v>S</v>
          </cell>
          <cell r="O1678" t="str">
            <v>4</v>
          </cell>
          <cell r="P1678" t="str">
            <v>Regular</v>
          </cell>
          <cell r="R1678">
            <v>1</v>
          </cell>
          <cell r="U1678" t="str">
            <v>GBP</v>
          </cell>
          <cell r="V1678" t="str">
            <v>EMEA Sales</v>
          </cell>
          <cell r="W1678" t="str">
            <v>Bruno Darmon</v>
          </cell>
          <cell r="Y1678" t="str">
            <v>Eligible</v>
          </cell>
          <cell r="Z1678">
            <v>123800</v>
          </cell>
          <cell r="AA1678">
            <v>170257.47448291097</v>
          </cell>
          <cell r="AB1678">
            <v>123800</v>
          </cell>
          <cell r="AC1678">
            <v>170257.47448291097</v>
          </cell>
          <cell r="AD1678">
            <v>4</v>
          </cell>
          <cell r="AE1678" t="str">
            <v>S41</v>
          </cell>
          <cell r="AF1678">
            <v>100000</v>
          </cell>
          <cell r="AG1678">
            <v>150000</v>
          </cell>
          <cell r="AH1678">
            <v>0.47</v>
          </cell>
          <cell r="AI1678">
            <v>3</v>
          </cell>
          <cell r="AJ1678">
            <v>0</v>
          </cell>
          <cell r="AK1678">
            <v>128752</v>
          </cell>
          <cell r="AL1678">
            <v>4.0000000000000036E-2</v>
          </cell>
          <cell r="AM1678">
            <v>177067.7734622274</v>
          </cell>
          <cell r="AN1678">
            <v>6810.2989793164306</v>
          </cell>
          <cell r="AO1678">
            <v>-0.1416533333333333</v>
          </cell>
          <cell r="AQ1678">
            <v>33000</v>
          </cell>
          <cell r="AR1678">
            <v>265000</v>
          </cell>
          <cell r="AS1678">
            <v>0.39</v>
          </cell>
          <cell r="AT1678">
            <v>1</v>
          </cell>
          <cell r="AU1678">
            <v>0</v>
          </cell>
          <cell r="AV1678">
            <v>128752</v>
          </cell>
          <cell r="AW1678">
            <v>177067.7734622274</v>
          </cell>
          <cell r="AX1678">
            <v>4.0000000000000036E-2</v>
          </cell>
          <cell r="AY1678">
            <v>6810.2989793164306</v>
          </cell>
          <cell r="AZ1678" t="str">
            <v>commission</v>
          </cell>
          <cell r="BA1678" t="str">
            <v>commissionEligible</v>
          </cell>
          <cell r="BB1678" t="str">
            <v>commissionUnited Kingdom</v>
          </cell>
          <cell r="BC1678" t="str">
            <v xml:space="preserve">commissionUnited Kingdom </v>
          </cell>
          <cell r="BH1678">
            <v>3</v>
          </cell>
        </row>
        <row r="1679">
          <cell r="B1679">
            <v>15841</v>
          </cell>
          <cell r="C1679">
            <v>10795</v>
          </cell>
          <cell r="D1679">
            <v>104360</v>
          </cell>
          <cell r="E1679" t="str">
            <v>Edward Smart</v>
          </cell>
          <cell r="F1679" t="str">
            <v>Channel Account Manager</v>
          </cell>
          <cell r="G1679" t="str">
            <v>Employee</v>
          </cell>
          <cell r="H1679" t="str">
            <v>EMEA Sales</v>
          </cell>
          <cell r="I1679" t="str">
            <v>LONDON - HOME</v>
          </cell>
          <cell r="J1679" t="str">
            <v>United Kingdom</v>
          </cell>
          <cell r="K1679">
            <v>42646</v>
          </cell>
          <cell r="L1679" t="str">
            <v>EMEA</v>
          </cell>
          <cell r="M1679" t="str">
            <v>S41P</v>
          </cell>
          <cell r="N1679" t="str">
            <v>S</v>
          </cell>
          <cell r="O1679" t="str">
            <v>4</v>
          </cell>
          <cell r="P1679" t="str">
            <v>Regular</v>
          </cell>
          <cell r="R1679">
            <v>1</v>
          </cell>
          <cell r="U1679" t="str">
            <v>GBP</v>
          </cell>
          <cell r="V1679" t="str">
            <v>EMEA Sales</v>
          </cell>
          <cell r="W1679" t="str">
            <v>Bruno Darmon</v>
          </cell>
          <cell r="Y1679" t="str">
            <v>Eligible</v>
          </cell>
          <cell r="Z1679">
            <v>110000</v>
          </cell>
          <cell r="AA1679">
            <v>151278.85454862847</v>
          </cell>
          <cell r="AB1679">
            <v>110000</v>
          </cell>
          <cell r="AC1679">
            <v>151278.85454862847</v>
          </cell>
          <cell r="AD1679">
            <v>3</v>
          </cell>
          <cell r="AE1679" t="str">
            <v>S41</v>
          </cell>
          <cell r="AF1679">
            <v>100000</v>
          </cell>
          <cell r="AG1679">
            <v>150000</v>
          </cell>
          <cell r="AH1679">
            <v>0.2</v>
          </cell>
          <cell r="AI1679">
            <v>2</v>
          </cell>
          <cell r="AJ1679">
            <v>0</v>
          </cell>
          <cell r="AK1679">
            <v>113300</v>
          </cell>
          <cell r="AL1679">
            <v>3.0000000000000027E-2</v>
          </cell>
          <cell r="AM1679">
            <v>155817.22018508732</v>
          </cell>
          <cell r="AN1679">
            <v>4538.3656364588533</v>
          </cell>
          <cell r="AO1679">
            <v>-0.2446666666666667</v>
          </cell>
          <cell r="AQ1679">
            <v>33000</v>
          </cell>
          <cell r="AR1679">
            <v>265000</v>
          </cell>
          <cell r="AS1679">
            <v>0.33</v>
          </cell>
          <cell r="AT1679">
            <v>1</v>
          </cell>
          <cell r="AU1679">
            <v>0</v>
          </cell>
          <cell r="AV1679">
            <v>113300</v>
          </cell>
          <cell r="AW1679">
            <v>155817.22018508732</v>
          </cell>
          <cell r="AX1679">
            <v>3.0000000000000027E-2</v>
          </cell>
          <cell r="AY1679">
            <v>4538.3656364588533</v>
          </cell>
          <cell r="AZ1679" t="str">
            <v>commission</v>
          </cell>
          <cell r="BA1679" t="str">
            <v>commissionEligible</v>
          </cell>
          <cell r="BB1679" t="str">
            <v>commissionUnited Kingdom</v>
          </cell>
          <cell r="BC1679" t="str">
            <v xml:space="preserve">commissionUnited Kingdom </v>
          </cell>
          <cell r="BH1679">
            <v>2</v>
          </cell>
        </row>
        <row r="1680">
          <cell r="B1680">
            <v>17398</v>
          </cell>
          <cell r="C1680">
            <v>12419</v>
          </cell>
          <cell r="D1680">
            <v>142588</v>
          </cell>
          <cell r="E1680" t="str">
            <v>James Carpenter</v>
          </cell>
          <cell r="F1680" t="str">
            <v>Major Account Manager</v>
          </cell>
          <cell r="G1680" t="str">
            <v>Employee</v>
          </cell>
          <cell r="H1680" t="str">
            <v>EMEA Sales</v>
          </cell>
          <cell r="I1680" t="str">
            <v>LONDON - HOME</v>
          </cell>
          <cell r="J1680" t="str">
            <v>United Kingdom</v>
          </cell>
          <cell r="K1680">
            <v>43066</v>
          </cell>
          <cell r="L1680" t="str">
            <v>EMEA</v>
          </cell>
          <cell r="M1680" t="str">
            <v>S53P</v>
          </cell>
          <cell r="N1680" t="str">
            <v>S</v>
          </cell>
          <cell r="O1680" t="str">
            <v>5</v>
          </cell>
          <cell r="P1680" t="str">
            <v>Regular</v>
          </cell>
          <cell r="R1680">
            <v>1</v>
          </cell>
          <cell r="U1680" t="str">
            <v>GBP</v>
          </cell>
          <cell r="V1680" t="str">
            <v>EMEA Sales</v>
          </cell>
          <cell r="W1680" t="str">
            <v>Bruno Darmon</v>
          </cell>
          <cell r="Y1680" t="str">
            <v>Eligible</v>
          </cell>
          <cell r="Z1680">
            <v>145000</v>
          </cell>
          <cell r="AA1680">
            <v>199413.03554137389</v>
          </cell>
          <cell r="AB1680">
            <v>145000</v>
          </cell>
          <cell r="AC1680">
            <v>199413.03554137389</v>
          </cell>
          <cell r="AD1680">
            <v>4</v>
          </cell>
          <cell r="AE1680" t="str">
            <v>S53</v>
          </cell>
          <cell r="AF1680">
            <v>85000</v>
          </cell>
          <cell r="AG1680">
            <v>140000</v>
          </cell>
          <cell r="AH1680">
            <v>1</v>
          </cell>
          <cell r="AI1680">
            <v>5</v>
          </cell>
          <cell r="AJ1680">
            <v>0</v>
          </cell>
          <cell r="AK1680">
            <v>145000</v>
          </cell>
          <cell r="AL1680">
            <v>0</v>
          </cell>
          <cell r="AM1680">
            <v>199413.03554137389</v>
          </cell>
          <cell r="AN1680">
            <v>0</v>
          </cell>
          <cell r="AO1680">
            <v>3.5714285714285809E-2</v>
          </cell>
          <cell r="AP1680" t="str">
            <v>Above Range</v>
          </cell>
          <cell r="AQ1680">
            <v>33000</v>
          </cell>
          <cell r="AR1680">
            <v>265000</v>
          </cell>
          <cell r="AS1680">
            <v>0.48</v>
          </cell>
          <cell r="AT1680">
            <v>1</v>
          </cell>
          <cell r="AU1680">
            <v>0</v>
          </cell>
          <cell r="AV1680">
            <v>145000</v>
          </cell>
          <cell r="AW1680">
            <v>199413.03554137389</v>
          </cell>
          <cell r="AX1680">
            <v>0</v>
          </cell>
          <cell r="AY1680">
            <v>0</v>
          </cell>
          <cell r="AZ1680" t="str">
            <v>commission</v>
          </cell>
          <cell r="BA1680" t="str">
            <v>commissionEligible</v>
          </cell>
          <cell r="BB1680" t="str">
            <v>commissionUnited Kingdom</v>
          </cell>
          <cell r="BC1680" t="str">
            <v xml:space="preserve">commissionUnited Kingdom </v>
          </cell>
          <cell r="BH1680">
            <v>3</v>
          </cell>
        </row>
        <row r="1681">
          <cell r="B1681">
            <v>9508</v>
          </cell>
          <cell r="C1681">
            <v>5013</v>
          </cell>
          <cell r="E1681" t="str">
            <v>James Druce</v>
          </cell>
          <cell r="F1681" t="str">
            <v>Major Account Manager</v>
          </cell>
          <cell r="G1681" t="str">
            <v>Employee</v>
          </cell>
          <cell r="H1681" t="str">
            <v>EMEA Sales</v>
          </cell>
          <cell r="I1681" t="str">
            <v>LONDON - HOME</v>
          </cell>
          <cell r="J1681" t="str">
            <v>United Kingdom</v>
          </cell>
          <cell r="K1681">
            <v>40758</v>
          </cell>
          <cell r="L1681" t="str">
            <v>EMEA</v>
          </cell>
          <cell r="M1681" t="str">
            <v>S43P</v>
          </cell>
          <cell r="N1681" t="str">
            <v>S</v>
          </cell>
          <cell r="O1681" t="str">
            <v>4</v>
          </cell>
          <cell r="P1681" t="str">
            <v>Regular</v>
          </cell>
          <cell r="R1681">
            <v>1</v>
          </cell>
          <cell r="U1681" t="str">
            <v>GBP</v>
          </cell>
          <cell r="V1681" t="str">
            <v>EMEA Sales</v>
          </cell>
          <cell r="W1681" t="str">
            <v>Bruno Darmon</v>
          </cell>
          <cell r="Y1681" t="str">
            <v>Eligible</v>
          </cell>
          <cell r="Z1681">
            <v>134000</v>
          </cell>
          <cell r="AA1681">
            <v>184285.15008651104</v>
          </cell>
          <cell r="AB1681">
            <v>134000</v>
          </cell>
          <cell r="AC1681">
            <v>184285.15008651104</v>
          </cell>
          <cell r="AD1681">
            <v>3</v>
          </cell>
          <cell r="AE1681" t="str">
            <v>S43</v>
          </cell>
          <cell r="AF1681">
            <v>120000</v>
          </cell>
          <cell r="AG1681">
            <v>185000</v>
          </cell>
          <cell r="AH1681">
            <v>0.21</v>
          </cell>
          <cell r="AI1681">
            <v>2</v>
          </cell>
          <cell r="AJ1681">
            <v>0</v>
          </cell>
          <cell r="AK1681">
            <v>138020</v>
          </cell>
          <cell r="AL1681">
            <v>3.0000000000000027E-2</v>
          </cell>
          <cell r="AM1681">
            <v>189813.70458910638</v>
          </cell>
          <cell r="AN1681">
            <v>5528.5545025953325</v>
          </cell>
          <cell r="AO1681">
            <v>-0.25394594594594599</v>
          </cell>
          <cell r="AQ1681">
            <v>33000</v>
          </cell>
          <cell r="AR1681">
            <v>265000</v>
          </cell>
          <cell r="AS1681">
            <v>0.43</v>
          </cell>
          <cell r="AT1681">
            <v>1</v>
          </cell>
          <cell r="AU1681">
            <v>0</v>
          </cell>
          <cell r="AV1681">
            <v>138020</v>
          </cell>
          <cell r="AW1681">
            <v>189813.70458910638</v>
          </cell>
          <cell r="AX1681">
            <v>3.0000000000000027E-2</v>
          </cell>
          <cell r="AY1681">
            <v>5528.5545025953325</v>
          </cell>
          <cell r="AZ1681" t="str">
            <v>commission</v>
          </cell>
          <cell r="BA1681" t="str">
            <v>commissionEligible</v>
          </cell>
          <cell r="BB1681" t="str">
            <v>commissionUnited Kingdom</v>
          </cell>
          <cell r="BC1681" t="str">
            <v xml:space="preserve">commissionUnited Kingdom </v>
          </cell>
          <cell r="BH1681">
            <v>3</v>
          </cell>
        </row>
        <row r="1682">
          <cell r="B1682">
            <v>10971</v>
          </cell>
          <cell r="C1682">
            <v>2126</v>
          </cell>
          <cell r="E1682" t="str">
            <v>Jamie Scales</v>
          </cell>
          <cell r="F1682" t="str">
            <v>Channel Sales Manager</v>
          </cell>
          <cell r="G1682" t="str">
            <v>Employee</v>
          </cell>
          <cell r="H1682" t="str">
            <v>EMEA Sales</v>
          </cell>
          <cell r="I1682" t="str">
            <v>LONDON - HOME</v>
          </cell>
          <cell r="J1682" t="str">
            <v>United Kingdom</v>
          </cell>
          <cell r="K1682">
            <v>41351</v>
          </cell>
          <cell r="L1682" t="str">
            <v>EMEA</v>
          </cell>
          <cell r="M1682" t="str">
            <v>S41M</v>
          </cell>
          <cell r="N1682" t="str">
            <v>S</v>
          </cell>
          <cell r="O1682" t="str">
            <v>4</v>
          </cell>
          <cell r="P1682" t="str">
            <v>Regular</v>
          </cell>
          <cell r="R1682">
            <v>1</v>
          </cell>
          <cell r="U1682" t="str">
            <v>GBP</v>
          </cell>
          <cell r="V1682" t="str">
            <v>EMEA Sales</v>
          </cell>
          <cell r="W1682" t="str">
            <v>Bruno Darmon</v>
          </cell>
          <cell r="Y1682" t="str">
            <v>Eligible</v>
          </cell>
          <cell r="Z1682">
            <v>161599.52978056425</v>
          </cell>
          <cell r="AA1682">
            <v>222241.74328000669</v>
          </cell>
          <cell r="AB1682">
            <v>161599.52978056425</v>
          </cell>
          <cell r="AC1682">
            <v>222241.74328000669</v>
          </cell>
          <cell r="AD1682">
            <v>2</v>
          </cell>
          <cell r="AE1682" t="str">
            <v>S41</v>
          </cell>
          <cell r="AF1682">
            <v>100000</v>
          </cell>
          <cell r="AG1682">
            <v>150000</v>
          </cell>
          <cell r="AH1682">
            <v>1</v>
          </cell>
          <cell r="AI1682">
            <v>5</v>
          </cell>
          <cell r="AJ1682">
            <v>0</v>
          </cell>
          <cell r="AK1682">
            <v>161599.52978056425</v>
          </cell>
          <cell r="AL1682">
            <v>0</v>
          </cell>
          <cell r="AM1682">
            <v>222241.74328000669</v>
          </cell>
          <cell r="AN1682">
            <v>0</v>
          </cell>
          <cell r="AO1682">
            <v>7.7330198537094885E-2</v>
          </cell>
          <cell r="AP1682" t="str">
            <v>Rated 2 - no recommendation</v>
          </cell>
          <cell r="AQ1682">
            <v>33000</v>
          </cell>
          <cell r="AR1682">
            <v>265000</v>
          </cell>
          <cell r="AS1682">
            <v>0.55000000000000004</v>
          </cell>
          <cell r="AT1682">
            <v>1</v>
          </cell>
          <cell r="AU1682">
            <v>0</v>
          </cell>
          <cell r="AV1682">
            <v>161599.52978056425</v>
          </cell>
          <cell r="AW1682">
            <v>222241.74328000669</v>
          </cell>
          <cell r="AX1682">
            <v>0</v>
          </cell>
          <cell r="AY1682">
            <v>0</v>
          </cell>
          <cell r="AZ1682" t="str">
            <v>commission</v>
          </cell>
          <cell r="BA1682" t="str">
            <v>commissionEligible</v>
          </cell>
          <cell r="BB1682" t="str">
            <v>commissionUnited Kingdom</v>
          </cell>
          <cell r="BC1682" t="str">
            <v xml:space="preserve">commissionUnited Kingdom </v>
          </cell>
          <cell r="BH1682">
            <v>3</v>
          </cell>
        </row>
        <row r="1683">
          <cell r="B1683">
            <v>21531</v>
          </cell>
          <cell r="C1683">
            <v>16618</v>
          </cell>
          <cell r="D1683">
            <v>241037</v>
          </cell>
          <cell r="E1683" t="str">
            <v>Lewis Jeffreys</v>
          </cell>
          <cell r="F1683" t="str">
            <v>Account Manager</v>
          </cell>
          <cell r="G1683" t="str">
            <v>Employee</v>
          </cell>
          <cell r="H1683" t="str">
            <v>EMEA Sales</v>
          </cell>
          <cell r="I1683" t="str">
            <v>LONDON - HOME</v>
          </cell>
          <cell r="J1683" t="str">
            <v>United Kingdom</v>
          </cell>
          <cell r="K1683">
            <v>44105</v>
          </cell>
          <cell r="L1683" t="str">
            <v>EMEA</v>
          </cell>
          <cell r="M1683" t="str">
            <v>S53P</v>
          </cell>
          <cell r="N1683" t="str">
            <v>S</v>
          </cell>
          <cell r="O1683" t="str">
            <v>5</v>
          </cell>
          <cell r="P1683" t="str">
            <v>Regular</v>
          </cell>
          <cell r="U1683" t="str">
            <v>GBP</v>
          </cell>
          <cell r="V1683" t="str">
            <v>EMEA Sales</v>
          </cell>
          <cell r="W1683" t="str">
            <v>Bruno Darmon</v>
          </cell>
          <cell r="Y1683" t="str">
            <v>Not Eligible - NH</v>
          </cell>
          <cell r="AA1683">
            <v>0</v>
          </cell>
          <cell r="AB1683">
            <v>105000</v>
          </cell>
          <cell r="AC1683">
            <v>144402.54297823628</v>
          </cell>
          <cell r="AW1683">
            <v>144402.54297823628</v>
          </cell>
        </row>
        <row r="1684">
          <cell r="B1684">
            <v>21407</v>
          </cell>
          <cell r="C1684">
            <v>16494</v>
          </cell>
          <cell r="D1684">
            <v>234404</v>
          </cell>
          <cell r="E1684" t="str">
            <v>Mark Hathaway</v>
          </cell>
          <cell r="F1684" t="str">
            <v>Major Account Manager</v>
          </cell>
          <cell r="G1684" t="str">
            <v>Employee</v>
          </cell>
          <cell r="H1684" t="str">
            <v>EMEA Sales</v>
          </cell>
          <cell r="I1684" t="str">
            <v>LONDON - HOME</v>
          </cell>
          <cell r="J1684" t="str">
            <v>United Kingdom</v>
          </cell>
          <cell r="K1684">
            <v>44032</v>
          </cell>
          <cell r="L1684" t="str">
            <v>EMEA</v>
          </cell>
          <cell r="M1684" t="str">
            <v>S43P</v>
          </cell>
          <cell r="N1684" t="str">
            <v>S</v>
          </cell>
          <cell r="O1684" t="str">
            <v>4</v>
          </cell>
          <cell r="P1684" t="str">
            <v>Regular</v>
          </cell>
          <cell r="R1684">
            <v>1</v>
          </cell>
          <cell r="U1684" t="str">
            <v>GBP</v>
          </cell>
          <cell r="V1684" t="str">
            <v>EMEA Sales</v>
          </cell>
          <cell r="W1684" t="str">
            <v>Bruno Darmon</v>
          </cell>
          <cell r="Y1684" t="str">
            <v>Eligible</v>
          </cell>
          <cell r="Z1684">
            <v>165000</v>
          </cell>
          <cell r="AA1684">
            <v>226918.28182294272</v>
          </cell>
          <cell r="AB1684">
            <v>165000</v>
          </cell>
          <cell r="AC1684">
            <v>226918.28182294272</v>
          </cell>
          <cell r="AD1684">
            <v>3</v>
          </cell>
          <cell r="AE1684" t="str">
            <v>S43</v>
          </cell>
          <cell r="AF1684">
            <v>120000</v>
          </cell>
          <cell r="AG1684">
            <v>185000</v>
          </cell>
          <cell r="AH1684">
            <v>0.69</v>
          </cell>
          <cell r="AI1684">
            <v>3</v>
          </cell>
          <cell r="AJ1684">
            <v>0</v>
          </cell>
          <cell r="AK1684">
            <v>168300</v>
          </cell>
          <cell r="AL1684">
            <v>2.0000000000000018E-2</v>
          </cell>
          <cell r="AM1684">
            <v>231456.64745940157</v>
          </cell>
          <cell r="AN1684">
            <v>4538.3656364588533</v>
          </cell>
          <cell r="AO1684">
            <v>-9.0270270270270236E-2</v>
          </cell>
          <cell r="AQ1684">
            <v>33000</v>
          </cell>
          <cell r="AR1684">
            <v>265000</v>
          </cell>
          <cell r="AS1684">
            <v>0.56000000000000005</v>
          </cell>
          <cell r="AT1684">
            <v>1</v>
          </cell>
          <cell r="AU1684">
            <v>0</v>
          </cell>
          <cell r="AV1684">
            <v>168300</v>
          </cell>
          <cell r="AW1684">
            <v>231456.64745940157</v>
          </cell>
          <cell r="AX1684">
            <v>2.0000000000000018E-2</v>
          </cell>
          <cell r="AY1684">
            <v>4538.3656364588533</v>
          </cell>
          <cell r="AZ1684" t="str">
            <v>commission</v>
          </cell>
          <cell r="BA1684" t="str">
            <v>commissionEligible</v>
          </cell>
          <cell r="BB1684" t="str">
            <v>commissionUnited Kingdom</v>
          </cell>
          <cell r="BC1684" t="str">
            <v xml:space="preserve">commissionUnited Kingdom </v>
          </cell>
        </row>
        <row r="1685">
          <cell r="B1685">
            <v>10526</v>
          </cell>
          <cell r="C1685">
            <v>20308</v>
          </cell>
          <cell r="E1685" t="str">
            <v>Martin Rutterford</v>
          </cell>
          <cell r="F1685" t="str">
            <v>Head of Managed Channel</v>
          </cell>
          <cell r="G1685" t="str">
            <v>Employee</v>
          </cell>
          <cell r="H1685" t="str">
            <v>EMEA Sales</v>
          </cell>
          <cell r="I1685" t="str">
            <v>LONDON - HOME</v>
          </cell>
          <cell r="J1685" t="str">
            <v>United Kingdom</v>
          </cell>
          <cell r="K1685">
            <v>41120</v>
          </cell>
          <cell r="L1685" t="str">
            <v>EMEA</v>
          </cell>
          <cell r="M1685" t="str">
            <v>S41M</v>
          </cell>
          <cell r="N1685" t="str">
            <v>S</v>
          </cell>
          <cell r="O1685" t="str">
            <v>4</v>
          </cell>
          <cell r="P1685" t="str">
            <v>Regular</v>
          </cell>
          <cell r="R1685">
            <v>1</v>
          </cell>
          <cell r="U1685" t="str">
            <v>GBP</v>
          </cell>
          <cell r="V1685" t="str">
            <v>EMEA Sales</v>
          </cell>
          <cell r="W1685" t="str">
            <v>Bruno Darmon</v>
          </cell>
          <cell r="Y1685" t="str">
            <v>Eligible</v>
          </cell>
          <cell r="Z1685">
            <v>176000</v>
          </cell>
          <cell r="AA1685">
            <v>242046.16727780557</v>
          </cell>
          <cell r="AB1685">
            <v>176000</v>
          </cell>
          <cell r="AC1685">
            <v>242046.16727780557</v>
          </cell>
          <cell r="AD1685">
            <v>3</v>
          </cell>
          <cell r="AE1685" t="str">
            <v>S41</v>
          </cell>
          <cell r="AF1685">
            <v>100000</v>
          </cell>
          <cell r="AG1685">
            <v>150000</v>
          </cell>
          <cell r="AH1685">
            <v>1</v>
          </cell>
          <cell r="AI1685">
            <v>5</v>
          </cell>
          <cell r="AJ1685">
            <v>0</v>
          </cell>
          <cell r="AK1685">
            <v>176000</v>
          </cell>
          <cell r="AL1685">
            <v>0</v>
          </cell>
          <cell r="AM1685">
            <v>242046.16727780557</v>
          </cell>
          <cell r="AN1685">
            <v>0</v>
          </cell>
          <cell r="AO1685">
            <v>0.17333333333333334</v>
          </cell>
          <cell r="AP1685" t="str">
            <v>Above Range</v>
          </cell>
          <cell r="AQ1685">
            <v>33000</v>
          </cell>
          <cell r="AR1685">
            <v>265000</v>
          </cell>
          <cell r="AS1685">
            <v>0.61</v>
          </cell>
          <cell r="AT1685">
            <v>1</v>
          </cell>
          <cell r="AU1685">
            <v>0</v>
          </cell>
          <cell r="AV1685">
            <v>176000</v>
          </cell>
          <cell r="AW1685">
            <v>242046.16727780557</v>
          </cell>
          <cell r="AX1685">
            <v>0</v>
          </cell>
          <cell r="AY1685">
            <v>0</v>
          </cell>
          <cell r="AZ1685" t="str">
            <v>commission</v>
          </cell>
          <cell r="BA1685" t="str">
            <v>commissionEligible</v>
          </cell>
          <cell r="BB1685" t="str">
            <v>commissionUnited Kingdom</v>
          </cell>
          <cell r="BC1685" t="str">
            <v xml:space="preserve">commissionUnited Kingdom </v>
          </cell>
          <cell r="BH1685">
            <v>3</v>
          </cell>
        </row>
        <row r="1686">
          <cell r="B1686">
            <v>16034</v>
          </cell>
          <cell r="C1686">
            <v>10984</v>
          </cell>
          <cell r="D1686">
            <v>215522</v>
          </cell>
          <cell r="E1686" t="str">
            <v>Matt Irvine</v>
          </cell>
          <cell r="F1686" t="str">
            <v>Cloud Alliances Development Manager</v>
          </cell>
          <cell r="G1686" t="str">
            <v>Employee</v>
          </cell>
          <cell r="H1686" t="str">
            <v>EMEA Sales</v>
          </cell>
          <cell r="I1686" t="str">
            <v>LONDON - HOME</v>
          </cell>
          <cell r="J1686" t="str">
            <v>United Kingdom</v>
          </cell>
          <cell r="K1686">
            <v>43892</v>
          </cell>
          <cell r="L1686" t="str">
            <v>EMEA</v>
          </cell>
          <cell r="M1686" t="str">
            <v>S43P</v>
          </cell>
          <cell r="N1686" t="str">
            <v>S</v>
          </cell>
          <cell r="O1686" t="str">
            <v>4</v>
          </cell>
          <cell r="P1686" t="str">
            <v>Regular</v>
          </cell>
          <cell r="R1686">
            <v>1</v>
          </cell>
          <cell r="U1686" t="str">
            <v>GBP</v>
          </cell>
          <cell r="V1686" t="str">
            <v>EMEA Sales</v>
          </cell>
          <cell r="W1686" t="str">
            <v>Bruno Darmon</v>
          </cell>
          <cell r="Y1686" t="str">
            <v>Eligible</v>
          </cell>
          <cell r="Z1686">
            <v>180000</v>
          </cell>
          <cell r="AA1686">
            <v>247547.21653411933</v>
          </cell>
          <cell r="AB1686">
            <v>180000</v>
          </cell>
          <cell r="AC1686">
            <v>247547.21653411933</v>
          </cell>
          <cell r="AD1686">
            <v>3</v>
          </cell>
          <cell r="AE1686" t="str">
            <v>S43</v>
          </cell>
          <cell r="AF1686">
            <v>120000</v>
          </cell>
          <cell r="AG1686">
            <v>185000</v>
          </cell>
          <cell r="AH1686">
            <v>0.92</v>
          </cell>
          <cell r="AI1686">
            <v>5</v>
          </cell>
          <cell r="AJ1686">
            <v>0</v>
          </cell>
          <cell r="AK1686">
            <v>181800</v>
          </cell>
          <cell r="AL1686">
            <v>1.0000000000000009E-2</v>
          </cell>
          <cell r="AM1686">
            <v>250022.68869946053</v>
          </cell>
          <cell r="AN1686">
            <v>2475.472165341198</v>
          </cell>
          <cell r="AO1686">
            <v>-1.7297297297297343E-2</v>
          </cell>
          <cell r="AQ1686">
            <v>33000</v>
          </cell>
          <cell r="AR1686">
            <v>265000</v>
          </cell>
          <cell r="AS1686">
            <v>0.63</v>
          </cell>
          <cell r="AT1686">
            <v>1</v>
          </cell>
          <cell r="AU1686">
            <v>0</v>
          </cell>
          <cell r="AV1686">
            <v>181800</v>
          </cell>
          <cell r="AW1686">
            <v>250022.68869946053</v>
          </cell>
          <cell r="AX1686">
            <v>1.0000000000000009E-2</v>
          </cell>
          <cell r="AY1686">
            <v>2475.472165341198</v>
          </cell>
          <cell r="AZ1686" t="str">
            <v>commission</v>
          </cell>
          <cell r="BA1686" t="str">
            <v>commissionEligible</v>
          </cell>
          <cell r="BB1686" t="str">
            <v>commissionUnited Kingdom</v>
          </cell>
          <cell r="BC1686" t="str">
            <v xml:space="preserve">commissionUnited Kingdom </v>
          </cell>
        </row>
        <row r="1687">
          <cell r="B1687">
            <v>15734</v>
          </cell>
          <cell r="C1687">
            <v>10688</v>
          </cell>
          <cell r="D1687">
            <v>104902</v>
          </cell>
          <cell r="E1687" t="str">
            <v>natasha Whybrow</v>
          </cell>
          <cell r="F1687" t="str">
            <v>Channel Account Manager</v>
          </cell>
          <cell r="G1687" t="str">
            <v>Employee</v>
          </cell>
          <cell r="H1687" t="str">
            <v>EMEA Sales</v>
          </cell>
          <cell r="I1687" t="str">
            <v>LONDON - HOME</v>
          </cell>
          <cell r="J1687" t="str">
            <v>United Kingdom</v>
          </cell>
          <cell r="K1687">
            <v>42646</v>
          </cell>
          <cell r="L1687" t="str">
            <v>EMEA</v>
          </cell>
          <cell r="M1687" t="str">
            <v>S53P</v>
          </cell>
          <cell r="N1687" t="str">
            <v>S</v>
          </cell>
          <cell r="O1687" t="str">
            <v>5</v>
          </cell>
          <cell r="P1687" t="str">
            <v>Regular</v>
          </cell>
          <cell r="R1687">
            <v>1</v>
          </cell>
          <cell r="U1687" t="str">
            <v>GBP</v>
          </cell>
          <cell r="V1687" t="str">
            <v>EMEA Sales</v>
          </cell>
          <cell r="W1687" t="str">
            <v>Bruno Darmon</v>
          </cell>
          <cell r="Y1687" t="str">
            <v>Eligible</v>
          </cell>
          <cell r="Z1687">
            <v>124600</v>
          </cell>
          <cell r="AA1687">
            <v>171357.68433417371</v>
          </cell>
          <cell r="AB1687">
            <v>124600</v>
          </cell>
          <cell r="AC1687">
            <v>171357.68433417371</v>
          </cell>
          <cell r="AD1687">
            <v>3</v>
          </cell>
          <cell r="AE1687" t="str">
            <v>S53</v>
          </cell>
          <cell r="AF1687">
            <v>85000</v>
          </cell>
          <cell r="AG1687">
            <v>140000</v>
          </cell>
          <cell r="AH1687">
            <v>0.72</v>
          </cell>
          <cell r="AI1687">
            <v>4</v>
          </cell>
          <cell r="AJ1687">
            <v>0</v>
          </cell>
          <cell r="AK1687">
            <v>126468.99999999999</v>
          </cell>
          <cell r="AL1687">
            <v>1.4999999999999902E-2</v>
          </cell>
          <cell r="AM1687">
            <v>173928.04959918628</v>
          </cell>
          <cell r="AN1687">
            <v>2570.3652650125732</v>
          </cell>
          <cell r="AO1687">
            <v>-9.6650000000000125E-2</v>
          </cell>
          <cell r="AQ1687">
            <v>33000</v>
          </cell>
          <cell r="AR1687">
            <v>265000</v>
          </cell>
          <cell r="AS1687">
            <v>0.39</v>
          </cell>
          <cell r="AT1687">
            <v>1</v>
          </cell>
          <cell r="AU1687">
            <v>0</v>
          </cell>
          <cell r="AV1687">
            <v>126468.99999999999</v>
          </cell>
          <cell r="AW1687">
            <v>173928.04959918628</v>
          </cell>
          <cell r="AX1687">
            <v>1.4999999999999902E-2</v>
          </cell>
          <cell r="AY1687">
            <v>2570.3652650125732</v>
          </cell>
          <cell r="AZ1687" t="str">
            <v>commission</v>
          </cell>
          <cell r="BA1687" t="str">
            <v>commissionEligible</v>
          </cell>
          <cell r="BB1687" t="str">
            <v>commissionUnited Kingdom</v>
          </cell>
          <cell r="BC1687" t="str">
            <v xml:space="preserve">commissionUnited Kingdom </v>
          </cell>
          <cell r="BH1687">
            <v>5</v>
          </cell>
        </row>
        <row r="1688">
          <cell r="B1688">
            <v>15049</v>
          </cell>
          <cell r="C1688">
            <v>9989</v>
          </cell>
          <cell r="D1688">
            <v>94085</v>
          </cell>
          <cell r="E1688" t="str">
            <v>Neil Copling</v>
          </cell>
          <cell r="F1688" t="str">
            <v>SI Account Manager</v>
          </cell>
          <cell r="G1688" t="str">
            <v>Employee</v>
          </cell>
          <cell r="H1688" t="str">
            <v>EMEA Sales</v>
          </cell>
          <cell r="I1688" t="str">
            <v>LONDON - HOME</v>
          </cell>
          <cell r="J1688" t="str">
            <v>United Kingdom</v>
          </cell>
          <cell r="K1688">
            <v>42464</v>
          </cell>
          <cell r="L1688" t="str">
            <v>EMEA</v>
          </cell>
          <cell r="M1688" t="str">
            <v>S41P</v>
          </cell>
          <cell r="N1688" t="str">
            <v>S</v>
          </cell>
          <cell r="O1688" t="str">
            <v>4</v>
          </cell>
          <cell r="P1688" t="str">
            <v>Regular</v>
          </cell>
          <cell r="R1688">
            <v>1</v>
          </cell>
          <cell r="U1688" t="str">
            <v>GBP</v>
          </cell>
          <cell r="V1688" t="str">
            <v>EMEA Sales</v>
          </cell>
          <cell r="W1688" t="str">
            <v>Bruno Darmon</v>
          </cell>
          <cell r="Y1688" t="str">
            <v>Eligible</v>
          </cell>
          <cell r="Z1688">
            <v>153015</v>
          </cell>
          <cell r="AA1688">
            <v>210435.76298871261</v>
          </cell>
          <cell r="AB1688">
            <v>153015</v>
          </cell>
          <cell r="AC1688">
            <v>210435.76298871261</v>
          </cell>
          <cell r="AD1688">
            <v>4</v>
          </cell>
          <cell r="AE1688" t="str">
            <v>S41</v>
          </cell>
          <cell r="AF1688">
            <v>100000</v>
          </cell>
          <cell r="AG1688">
            <v>150000</v>
          </cell>
          <cell r="AH1688">
            <v>1</v>
          </cell>
          <cell r="AI1688">
            <v>5</v>
          </cell>
          <cell r="AJ1688">
            <v>0</v>
          </cell>
          <cell r="AK1688">
            <v>154500</v>
          </cell>
          <cell r="AL1688">
            <v>9.7049308891286046E-3</v>
          </cell>
          <cell r="AM1688">
            <v>212478.02752511908</v>
          </cell>
          <cell r="AN1688">
            <v>2042.2645364064665</v>
          </cell>
          <cell r="AO1688">
            <v>3.0000000000000027E-2</v>
          </cell>
          <cell r="AQ1688">
            <v>33000</v>
          </cell>
          <cell r="AR1688">
            <v>265000</v>
          </cell>
          <cell r="AS1688">
            <v>0.51</v>
          </cell>
          <cell r="AT1688">
            <v>1</v>
          </cell>
          <cell r="AU1688">
            <v>0</v>
          </cell>
          <cell r="AV1688">
            <v>154500</v>
          </cell>
          <cell r="AW1688">
            <v>212478.02752511908</v>
          </cell>
          <cell r="AX1688">
            <v>9.7049308891286046E-3</v>
          </cell>
          <cell r="AY1688">
            <v>2042.2645364064665</v>
          </cell>
          <cell r="AZ1688" t="str">
            <v>commission</v>
          </cell>
          <cell r="BA1688" t="str">
            <v>commissionEligible</v>
          </cell>
          <cell r="BB1688" t="str">
            <v>commissionUnited Kingdom</v>
          </cell>
          <cell r="BC1688" t="str">
            <v xml:space="preserve">commissionUnited Kingdom </v>
          </cell>
          <cell r="BH1688">
            <v>3</v>
          </cell>
        </row>
        <row r="1689">
          <cell r="B1689">
            <v>17980</v>
          </cell>
          <cell r="C1689">
            <v>12978</v>
          </cell>
          <cell r="D1689">
            <v>58173</v>
          </cell>
          <cell r="E1689" t="str">
            <v>Neil Nicholson</v>
          </cell>
          <cell r="F1689" t="str">
            <v>Account Manager</v>
          </cell>
          <cell r="G1689" t="str">
            <v>Employee</v>
          </cell>
          <cell r="H1689" t="str">
            <v>EMEA Sales</v>
          </cell>
          <cell r="I1689" t="str">
            <v>LONDON - HOME</v>
          </cell>
          <cell r="J1689" t="str">
            <v>United Kingdom</v>
          </cell>
          <cell r="K1689">
            <v>43234</v>
          </cell>
          <cell r="L1689" t="str">
            <v>EMEA</v>
          </cell>
          <cell r="M1689" t="str">
            <v>S53P</v>
          </cell>
          <cell r="N1689" t="str">
            <v>S</v>
          </cell>
          <cell r="O1689" t="str">
            <v>5</v>
          </cell>
          <cell r="P1689" t="str">
            <v>Regular</v>
          </cell>
          <cell r="R1689">
            <v>1</v>
          </cell>
          <cell r="U1689" t="str">
            <v>GBP</v>
          </cell>
          <cell r="V1689" t="str">
            <v>EMEA Sales</v>
          </cell>
          <cell r="W1689" t="str">
            <v>Bruno Darmon</v>
          </cell>
          <cell r="Y1689" t="str">
            <v>Eligible</v>
          </cell>
          <cell r="Z1689">
            <v>128750</v>
          </cell>
          <cell r="AA1689">
            <v>177065.02293759925</v>
          </cell>
          <cell r="AB1689">
            <v>128750</v>
          </cell>
          <cell r="AC1689">
            <v>177065.02293759925</v>
          </cell>
          <cell r="AD1689">
            <v>2</v>
          </cell>
          <cell r="AE1689" t="str">
            <v>S53</v>
          </cell>
          <cell r="AF1689">
            <v>85000</v>
          </cell>
          <cell r="AG1689">
            <v>140000</v>
          </cell>
          <cell r="AH1689">
            <v>0.79</v>
          </cell>
          <cell r="AI1689">
            <v>4</v>
          </cell>
          <cell r="AJ1689">
            <v>0</v>
          </cell>
          <cell r="AK1689">
            <v>128750</v>
          </cell>
          <cell r="AL1689">
            <v>0</v>
          </cell>
          <cell r="AM1689">
            <v>177065.02293759925</v>
          </cell>
          <cell r="AN1689">
            <v>0</v>
          </cell>
          <cell r="AO1689">
            <v>-8.0357142857142905E-2</v>
          </cell>
          <cell r="AP1689" t="str">
            <v>Rated 2 - no recommendation</v>
          </cell>
          <cell r="AQ1689">
            <v>33000</v>
          </cell>
          <cell r="AR1689">
            <v>265000</v>
          </cell>
          <cell r="AS1689">
            <v>0.41</v>
          </cell>
          <cell r="AT1689">
            <v>1</v>
          </cell>
          <cell r="AU1689">
            <v>0</v>
          </cell>
          <cell r="AV1689">
            <v>128750</v>
          </cell>
          <cell r="AW1689">
            <v>177065.02293759925</v>
          </cell>
          <cell r="AX1689">
            <v>0</v>
          </cell>
          <cell r="AY1689">
            <v>0</v>
          </cell>
          <cell r="AZ1689" t="str">
            <v>commission</v>
          </cell>
          <cell r="BA1689" t="str">
            <v>commissionEligible</v>
          </cell>
          <cell r="BB1689" t="str">
            <v>commissionUnited Kingdom</v>
          </cell>
          <cell r="BC1689" t="str">
            <v xml:space="preserve">commissionUnited Kingdom </v>
          </cell>
          <cell r="BH1689">
            <v>4</v>
          </cell>
        </row>
        <row r="1690">
          <cell r="B1690">
            <v>21315</v>
          </cell>
          <cell r="C1690">
            <v>16402</v>
          </cell>
          <cell r="D1690">
            <v>231756</v>
          </cell>
          <cell r="E1690" t="str">
            <v>Niall McNamara</v>
          </cell>
          <cell r="F1690" t="str">
            <v>Partner Development Manager</v>
          </cell>
          <cell r="G1690" t="str">
            <v>Employee</v>
          </cell>
          <cell r="H1690" t="str">
            <v>EMEA Sales</v>
          </cell>
          <cell r="I1690" t="str">
            <v>IRELAND - HOME</v>
          </cell>
          <cell r="J1690" t="str">
            <v>Ireland</v>
          </cell>
          <cell r="K1690">
            <v>43962</v>
          </cell>
          <cell r="L1690" t="str">
            <v>EMEA</v>
          </cell>
          <cell r="M1690" t="str">
            <v>S41P</v>
          </cell>
          <cell r="N1690" t="str">
            <v>S</v>
          </cell>
          <cell r="O1690" t="str">
            <v>4</v>
          </cell>
          <cell r="P1690" t="str">
            <v>Regular</v>
          </cell>
          <cell r="R1690">
            <v>1</v>
          </cell>
          <cell r="U1690" t="str">
            <v>EUR</v>
          </cell>
          <cell r="V1690" t="str">
            <v>EMEA Sales</v>
          </cell>
          <cell r="W1690" t="str">
            <v>Bruno Darmon</v>
          </cell>
          <cell r="Y1690" t="str">
            <v>Eligible</v>
          </cell>
          <cell r="Z1690">
            <v>135000</v>
          </cell>
          <cell r="AA1690">
            <v>164125.6545802358</v>
          </cell>
          <cell r="AB1690">
            <v>135000</v>
          </cell>
          <cell r="AC1690">
            <v>164125.6545802358</v>
          </cell>
          <cell r="AD1690">
            <v>3</v>
          </cell>
          <cell r="AE1690" t="str">
            <v>S41</v>
          </cell>
          <cell r="AF1690">
            <v>90000</v>
          </cell>
          <cell r="AG1690">
            <v>140000</v>
          </cell>
          <cell r="AH1690">
            <v>0.9</v>
          </cell>
          <cell r="AI1690">
            <v>5</v>
          </cell>
          <cell r="AJ1690">
            <v>0</v>
          </cell>
          <cell r="AK1690">
            <v>136350</v>
          </cell>
          <cell r="AL1690">
            <v>1.0000000000000009E-2</v>
          </cell>
          <cell r="AM1690">
            <v>165766.91112603815</v>
          </cell>
          <cell r="AN1690">
            <v>1641.2565458023455</v>
          </cell>
          <cell r="AO1690">
            <v>-2.6071428571428523E-2</v>
          </cell>
          <cell r="AQ1690">
            <v>84000</v>
          </cell>
          <cell r="AR1690">
            <v>140000</v>
          </cell>
          <cell r="AS1690">
            <v>0.91</v>
          </cell>
          <cell r="AT1690">
            <v>1</v>
          </cell>
          <cell r="AU1690">
            <v>0</v>
          </cell>
          <cell r="AV1690">
            <v>136350</v>
          </cell>
          <cell r="AW1690">
            <v>165766.91112603815</v>
          </cell>
          <cell r="AX1690">
            <v>1.0000000000000009E-2</v>
          </cell>
          <cell r="AY1690">
            <v>1641.2565458023455</v>
          </cell>
          <cell r="AZ1690" t="str">
            <v>commission</v>
          </cell>
          <cell r="BA1690" t="str">
            <v>commissionEligible</v>
          </cell>
          <cell r="BB1690" t="str">
            <v>commissionIreland</v>
          </cell>
          <cell r="BC1690" t="str">
            <v xml:space="preserve">commissionIreland </v>
          </cell>
        </row>
        <row r="1691">
          <cell r="B1691">
            <v>20644</v>
          </cell>
          <cell r="C1691">
            <v>15731</v>
          </cell>
          <cell r="D1691">
            <v>211891</v>
          </cell>
          <cell r="E1691" t="str">
            <v>Paul Rickards</v>
          </cell>
          <cell r="F1691" t="str">
            <v>Public Sector Account Manager</v>
          </cell>
          <cell r="G1691" t="str">
            <v>Employee</v>
          </cell>
          <cell r="H1691" t="str">
            <v>EMEA Sales</v>
          </cell>
          <cell r="I1691" t="str">
            <v>LONDON - HOME</v>
          </cell>
          <cell r="J1691" t="str">
            <v>United Kingdom</v>
          </cell>
          <cell r="K1691">
            <v>43789</v>
          </cell>
          <cell r="L1691" t="str">
            <v>EMEA</v>
          </cell>
          <cell r="M1691" t="str">
            <v>S43P</v>
          </cell>
          <cell r="N1691" t="str">
            <v>S</v>
          </cell>
          <cell r="O1691" t="str">
            <v>4</v>
          </cell>
          <cell r="P1691" t="str">
            <v>Regular</v>
          </cell>
          <cell r="R1691">
            <v>1</v>
          </cell>
          <cell r="U1691" t="str">
            <v>GBP</v>
          </cell>
          <cell r="V1691" t="str">
            <v>EMEA Sales</v>
          </cell>
          <cell r="W1691" t="str">
            <v>Bruno Darmon</v>
          </cell>
          <cell r="Y1691" t="str">
            <v>Eligible</v>
          </cell>
          <cell r="Z1691">
            <v>145000</v>
          </cell>
          <cell r="AA1691">
            <v>199413.03554137389</v>
          </cell>
          <cell r="AB1691">
            <v>145000</v>
          </cell>
          <cell r="AC1691">
            <v>199413.03554137389</v>
          </cell>
          <cell r="AD1691">
            <v>3</v>
          </cell>
          <cell r="AE1691" t="str">
            <v>S43</v>
          </cell>
          <cell r="AF1691">
            <v>120000</v>
          </cell>
          <cell r="AG1691">
            <v>185000</v>
          </cell>
          <cell r="AH1691">
            <v>0.38</v>
          </cell>
          <cell r="AI1691">
            <v>2</v>
          </cell>
          <cell r="AJ1691">
            <v>0</v>
          </cell>
          <cell r="AK1691">
            <v>149350</v>
          </cell>
          <cell r="AL1691">
            <v>3.0000000000000027E-2</v>
          </cell>
          <cell r="AM1691">
            <v>205395.42660761511</v>
          </cell>
          <cell r="AN1691">
            <v>5982.3910662412236</v>
          </cell>
          <cell r="AO1691">
            <v>-0.19270270270270273</v>
          </cell>
          <cell r="AQ1691">
            <v>33000</v>
          </cell>
          <cell r="AR1691">
            <v>265000</v>
          </cell>
          <cell r="AS1691">
            <v>0.48</v>
          </cell>
          <cell r="AT1691">
            <v>1</v>
          </cell>
          <cell r="AU1691">
            <v>0</v>
          </cell>
          <cell r="AV1691">
            <v>149350</v>
          </cell>
          <cell r="AW1691">
            <v>205395.42660761511</v>
          </cell>
          <cell r="AX1691">
            <v>3.0000000000000027E-2</v>
          </cell>
          <cell r="AY1691">
            <v>5982.3910662412236</v>
          </cell>
          <cell r="AZ1691" t="str">
            <v>commission</v>
          </cell>
          <cell r="BA1691" t="str">
            <v>commissionEligible</v>
          </cell>
          <cell r="BB1691" t="str">
            <v>commissionUnited Kingdom</v>
          </cell>
          <cell r="BC1691" t="str">
            <v xml:space="preserve">commissionUnited Kingdom </v>
          </cell>
        </row>
        <row r="1692">
          <cell r="B1692">
            <v>20607</v>
          </cell>
          <cell r="C1692">
            <v>15694</v>
          </cell>
          <cell r="D1692">
            <v>209717</v>
          </cell>
          <cell r="E1692" t="str">
            <v>Philip Allen</v>
          </cell>
          <cell r="F1692" t="str">
            <v>Public Sector Account Manager</v>
          </cell>
          <cell r="G1692" t="str">
            <v>Employee</v>
          </cell>
          <cell r="H1692" t="str">
            <v>EMEA Sales</v>
          </cell>
          <cell r="I1692" t="str">
            <v>LONDON - HOME</v>
          </cell>
          <cell r="J1692" t="str">
            <v>United Kingdom</v>
          </cell>
          <cell r="K1692">
            <v>43776</v>
          </cell>
          <cell r="L1692" t="str">
            <v>EMEA</v>
          </cell>
          <cell r="M1692" t="str">
            <v>S53P</v>
          </cell>
          <cell r="N1692" t="str">
            <v>S</v>
          </cell>
          <cell r="O1692" t="str">
            <v>5</v>
          </cell>
          <cell r="P1692" t="str">
            <v>Regular</v>
          </cell>
          <cell r="R1692">
            <v>1</v>
          </cell>
          <cell r="U1692" t="str">
            <v>GBP</v>
          </cell>
          <cell r="V1692" t="str">
            <v>EMEA Sales</v>
          </cell>
          <cell r="W1692" t="str">
            <v>Bruno Darmon</v>
          </cell>
          <cell r="Y1692" t="str">
            <v>Eligible</v>
          </cell>
          <cell r="Z1692">
            <v>100000</v>
          </cell>
          <cell r="AA1692">
            <v>137526.23140784408</v>
          </cell>
          <cell r="AB1692">
            <v>100000</v>
          </cell>
          <cell r="AC1692">
            <v>137526.23140784408</v>
          </cell>
          <cell r="AD1692">
            <v>2</v>
          </cell>
          <cell r="AE1692" t="str">
            <v>S53</v>
          </cell>
          <cell r="AF1692">
            <v>85000</v>
          </cell>
          <cell r="AG1692">
            <v>140000</v>
          </cell>
          <cell r="AH1692">
            <v>0.27</v>
          </cell>
          <cell r="AI1692">
            <v>2</v>
          </cell>
          <cell r="AJ1692">
            <v>0</v>
          </cell>
          <cell r="AK1692">
            <v>100000</v>
          </cell>
          <cell r="AL1692">
            <v>0</v>
          </cell>
          <cell r="AM1692">
            <v>137526.23140784408</v>
          </cell>
          <cell r="AN1692">
            <v>0</v>
          </cell>
          <cell r="AO1692">
            <v>-0.2857142857142857</v>
          </cell>
          <cell r="AP1692" t="str">
            <v>Rated 2 - no recommendation</v>
          </cell>
          <cell r="AQ1692">
            <v>33000</v>
          </cell>
          <cell r="AR1692">
            <v>265000</v>
          </cell>
          <cell r="AS1692">
            <v>0.28000000000000003</v>
          </cell>
          <cell r="AT1692">
            <v>1</v>
          </cell>
          <cell r="AU1692">
            <v>0</v>
          </cell>
          <cell r="AV1692">
            <v>100000</v>
          </cell>
          <cell r="AW1692">
            <v>137526.23140784408</v>
          </cell>
          <cell r="AX1692">
            <v>0</v>
          </cell>
          <cell r="AY1692">
            <v>0</v>
          </cell>
          <cell r="AZ1692" t="str">
            <v>commission</v>
          </cell>
          <cell r="BA1692" t="str">
            <v>commissionEligible</v>
          </cell>
          <cell r="BB1692" t="str">
            <v>commissionUnited Kingdom</v>
          </cell>
          <cell r="BC1692" t="str">
            <v xml:space="preserve">commissionUnited Kingdom </v>
          </cell>
        </row>
        <row r="1693">
          <cell r="B1693">
            <v>21149</v>
          </cell>
          <cell r="C1693">
            <v>16236</v>
          </cell>
          <cell r="D1693">
            <v>224315</v>
          </cell>
          <cell r="E1693" t="str">
            <v>Richard Fridge</v>
          </cell>
          <cell r="F1693" t="str">
            <v>Account Manager</v>
          </cell>
          <cell r="G1693" t="str">
            <v>Employee</v>
          </cell>
          <cell r="H1693" t="str">
            <v>EMEA Sales</v>
          </cell>
          <cell r="I1693" t="str">
            <v>LONDON - HOME</v>
          </cell>
          <cell r="J1693" t="str">
            <v>United Kingdom</v>
          </cell>
          <cell r="K1693">
            <v>43922</v>
          </cell>
          <cell r="L1693" t="str">
            <v>EMEA</v>
          </cell>
          <cell r="M1693" t="str">
            <v>S53P</v>
          </cell>
          <cell r="N1693" t="str">
            <v>S</v>
          </cell>
          <cell r="O1693" t="str">
            <v>5</v>
          </cell>
          <cell r="P1693" t="str">
            <v>Regular</v>
          </cell>
          <cell r="R1693">
            <v>1</v>
          </cell>
          <cell r="U1693" t="str">
            <v>GBP</v>
          </cell>
          <cell r="V1693" t="str">
            <v>EMEA Sales</v>
          </cell>
          <cell r="W1693" t="str">
            <v>Bruno Darmon</v>
          </cell>
          <cell r="Y1693" t="str">
            <v>Eligible</v>
          </cell>
          <cell r="Z1693">
            <v>130000</v>
          </cell>
          <cell r="AA1693">
            <v>178784.10083019728</v>
          </cell>
          <cell r="AB1693">
            <v>130000</v>
          </cell>
          <cell r="AC1693">
            <v>178784.10083019728</v>
          </cell>
          <cell r="AD1693">
            <v>2</v>
          </cell>
          <cell r="AE1693" t="str">
            <v>S53</v>
          </cell>
          <cell r="AF1693">
            <v>85000</v>
          </cell>
          <cell r="AG1693">
            <v>140000</v>
          </cell>
          <cell r="AH1693">
            <v>0.81</v>
          </cell>
          <cell r="AI1693">
            <v>4</v>
          </cell>
          <cell r="AJ1693">
            <v>0</v>
          </cell>
          <cell r="AK1693">
            <v>130000</v>
          </cell>
          <cell r="AL1693">
            <v>0</v>
          </cell>
          <cell r="AM1693">
            <v>178784.10083019728</v>
          </cell>
          <cell r="AN1693">
            <v>0</v>
          </cell>
          <cell r="AO1693">
            <v>-7.1428571428571397E-2</v>
          </cell>
          <cell r="AP1693" t="str">
            <v>Rated 2 - no recommendation</v>
          </cell>
          <cell r="AQ1693">
            <v>33000</v>
          </cell>
          <cell r="AR1693">
            <v>265000</v>
          </cell>
          <cell r="AS1693">
            <v>0.41</v>
          </cell>
          <cell r="AT1693">
            <v>1</v>
          </cell>
          <cell r="AU1693">
            <v>0</v>
          </cell>
          <cell r="AV1693">
            <v>130000</v>
          </cell>
          <cell r="AW1693">
            <v>178784.10083019728</v>
          </cell>
          <cell r="AX1693">
            <v>0</v>
          </cell>
          <cell r="AY1693">
            <v>0</v>
          </cell>
          <cell r="AZ1693" t="str">
            <v>commission</v>
          </cell>
          <cell r="BA1693" t="str">
            <v>commissionEligible</v>
          </cell>
          <cell r="BB1693" t="str">
            <v>commissionUnited Kingdom</v>
          </cell>
          <cell r="BC1693" t="str">
            <v xml:space="preserve">commissionUnited Kingdom </v>
          </cell>
        </row>
        <row r="1694">
          <cell r="B1694">
            <v>17431</v>
          </cell>
          <cell r="C1694">
            <v>12449</v>
          </cell>
          <cell r="D1694">
            <v>141180</v>
          </cell>
          <cell r="E1694" t="str">
            <v>Robert Stone</v>
          </cell>
          <cell r="F1694" t="str">
            <v>Account Manager</v>
          </cell>
          <cell r="G1694" t="str">
            <v>Employee</v>
          </cell>
          <cell r="H1694" t="str">
            <v>EMEA Sales</v>
          </cell>
          <cell r="I1694" t="str">
            <v>LONDON - HOME</v>
          </cell>
          <cell r="J1694" t="str">
            <v>United Kingdom</v>
          </cell>
          <cell r="K1694">
            <v>43070</v>
          </cell>
          <cell r="L1694" t="str">
            <v>EMEA</v>
          </cell>
          <cell r="M1694" t="str">
            <v>S53P</v>
          </cell>
          <cell r="N1694" t="str">
            <v>S</v>
          </cell>
          <cell r="O1694" t="str">
            <v>5</v>
          </cell>
          <cell r="P1694" t="str">
            <v>Regular</v>
          </cell>
          <cell r="R1694">
            <v>1</v>
          </cell>
          <cell r="U1694" t="str">
            <v>GBP</v>
          </cell>
          <cell r="V1694" t="str">
            <v>EMEA Sales</v>
          </cell>
          <cell r="W1694" t="str">
            <v>Bruno Darmon</v>
          </cell>
          <cell r="Y1694" t="str">
            <v>Eligible</v>
          </cell>
          <cell r="Z1694">
            <v>115000</v>
          </cell>
          <cell r="AA1694">
            <v>158155.16611902069</v>
          </cell>
          <cell r="AB1694">
            <v>115000</v>
          </cell>
          <cell r="AC1694">
            <v>158155.16611902069</v>
          </cell>
          <cell r="AD1694">
            <v>3</v>
          </cell>
          <cell r="AE1694" t="str">
            <v>S53</v>
          </cell>
          <cell r="AF1694">
            <v>85000</v>
          </cell>
          <cell r="AG1694">
            <v>140000</v>
          </cell>
          <cell r="AH1694">
            <v>0.54</v>
          </cell>
          <cell r="AI1694">
            <v>3</v>
          </cell>
          <cell r="AJ1694">
            <v>0</v>
          </cell>
          <cell r="AK1694">
            <v>117300</v>
          </cell>
          <cell r="AL1694">
            <v>2.0000000000000018E-2</v>
          </cell>
          <cell r="AM1694">
            <v>161318.26944140109</v>
          </cell>
          <cell r="AN1694">
            <v>3163.103322380397</v>
          </cell>
          <cell r="AO1694">
            <v>-0.16214285714285714</v>
          </cell>
          <cell r="AQ1694">
            <v>33000</v>
          </cell>
          <cell r="AR1694">
            <v>265000</v>
          </cell>
          <cell r="AS1694">
            <v>0.35</v>
          </cell>
          <cell r="AT1694">
            <v>1</v>
          </cell>
          <cell r="AU1694">
            <v>0</v>
          </cell>
          <cell r="AV1694">
            <v>117300</v>
          </cell>
          <cell r="AW1694">
            <v>161318.26944140109</v>
          </cell>
          <cell r="AX1694">
            <v>2.0000000000000018E-2</v>
          </cell>
          <cell r="AY1694">
            <v>3163.103322380397</v>
          </cell>
          <cell r="AZ1694" t="str">
            <v>commission</v>
          </cell>
          <cell r="BA1694" t="str">
            <v>commissionEligible</v>
          </cell>
          <cell r="BB1694" t="str">
            <v>commissionUnited Kingdom</v>
          </cell>
          <cell r="BC1694" t="str">
            <v xml:space="preserve">commissionUnited Kingdom </v>
          </cell>
          <cell r="BH1694">
            <v>3</v>
          </cell>
        </row>
        <row r="1695">
          <cell r="B1695">
            <v>16316</v>
          </cell>
          <cell r="C1695">
            <v>11249</v>
          </cell>
          <cell r="D1695">
            <v>118919</v>
          </cell>
          <cell r="E1695" t="str">
            <v>Roddy MacCallum</v>
          </cell>
          <cell r="F1695" t="str">
            <v>Northern Sales Manager</v>
          </cell>
          <cell r="G1695" t="str">
            <v>Employee</v>
          </cell>
          <cell r="H1695" t="str">
            <v>EMEA Sales</v>
          </cell>
          <cell r="I1695" t="str">
            <v>LONDON - HOME</v>
          </cell>
          <cell r="J1695" t="str">
            <v>United Kingdom</v>
          </cell>
          <cell r="K1695">
            <v>42835</v>
          </cell>
          <cell r="L1695" t="str">
            <v>EMEA</v>
          </cell>
          <cell r="M1695" t="str">
            <v>S43M</v>
          </cell>
          <cell r="N1695" t="str">
            <v>S</v>
          </cell>
          <cell r="O1695" t="str">
            <v>4</v>
          </cell>
          <cell r="P1695" t="str">
            <v>Regular</v>
          </cell>
          <cell r="R1695">
            <v>1</v>
          </cell>
          <cell r="U1695" t="str">
            <v>GBP</v>
          </cell>
          <cell r="V1695" t="str">
            <v>EMEA Sales</v>
          </cell>
          <cell r="W1695" t="str">
            <v>Bruno Darmon</v>
          </cell>
          <cell r="Y1695" t="str">
            <v>Eligible</v>
          </cell>
          <cell r="Z1695">
            <v>195000</v>
          </cell>
          <cell r="AA1695">
            <v>268176.15124529594</v>
          </cell>
          <cell r="AB1695">
            <v>195000</v>
          </cell>
          <cell r="AC1695">
            <v>268176.15124529594</v>
          </cell>
          <cell r="AD1695">
            <v>4</v>
          </cell>
          <cell r="AE1695" t="str">
            <v>S43</v>
          </cell>
          <cell r="AF1695">
            <v>120000</v>
          </cell>
          <cell r="AG1695">
            <v>185000</v>
          </cell>
          <cell r="AH1695">
            <v>1</v>
          </cell>
          <cell r="AI1695">
            <v>5</v>
          </cell>
          <cell r="AJ1695">
            <v>0</v>
          </cell>
          <cell r="AK1695">
            <v>195000</v>
          </cell>
          <cell r="AL1695">
            <v>0</v>
          </cell>
          <cell r="AM1695">
            <v>268176.15124529594</v>
          </cell>
          <cell r="AN1695">
            <v>0</v>
          </cell>
          <cell r="AO1695">
            <v>5.4054054054053946E-2</v>
          </cell>
          <cell r="AP1695" t="str">
            <v>Above Range</v>
          </cell>
          <cell r="AQ1695">
            <v>33000</v>
          </cell>
          <cell r="AR1695">
            <v>265000</v>
          </cell>
          <cell r="AS1695">
            <v>0.69</v>
          </cell>
          <cell r="AT1695">
            <v>1</v>
          </cell>
          <cell r="AU1695">
            <v>0</v>
          </cell>
          <cell r="AV1695">
            <v>195000</v>
          </cell>
          <cell r="AW1695">
            <v>268176.15124529594</v>
          </cell>
          <cell r="AX1695">
            <v>0</v>
          </cell>
          <cell r="AY1695">
            <v>0</v>
          </cell>
          <cell r="AZ1695" t="str">
            <v>commission</v>
          </cell>
          <cell r="BA1695" t="str">
            <v>commissionEligible</v>
          </cell>
          <cell r="BB1695" t="str">
            <v>commissionUnited Kingdom</v>
          </cell>
          <cell r="BC1695" t="str">
            <v xml:space="preserve">commissionUnited Kingdom </v>
          </cell>
          <cell r="BH1695">
            <v>4</v>
          </cell>
        </row>
        <row r="1696">
          <cell r="B1696">
            <v>16309</v>
          </cell>
          <cell r="C1696">
            <v>11242</v>
          </cell>
          <cell r="D1696">
            <v>119813</v>
          </cell>
          <cell r="E1696" t="str">
            <v>Rory Sadler</v>
          </cell>
          <cell r="F1696" t="str">
            <v>Southern Sales Manager</v>
          </cell>
          <cell r="G1696" t="str">
            <v>Employee</v>
          </cell>
          <cell r="H1696" t="str">
            <v>EMEA Sales</v>
          </cell>
          <cell r="I1696" t="str">
            <v>LONDON - HOME</v>
          </cell>
          <cell r="J1696" t="str">
            <v>United Kingdom</v>
          </cell>
          <cell r="K1696">
            <v>42860</v>
          </cell>
          <cell r="L1696" t="str">
            <v>EMEA</v>
          </cell>
          <cell r="M1696" t="str">
            <v>S43M</v>
          </cell>
          <cell r="N1696" t="str">
            <v>S</v>
          </cell>
          <cell r="O1696" t="str">
            <v>4</v>
          </cell>
          <cell r="P1696" t="str">
            <v>Regular</v>
          </cell>
          <cell r="R1696">
            <v>1</v>
          </cell>
          <cell r="U1696" t="str">
            <v>GBP</v>
          </cell>
          <cell r="V1696" t="str">
            <v>EMEA Sales</v>
          </cell>
          <cell r="W1696" t="str">
            <v>Bruno Darmon</v>
          </cell>
          <cell r="Y1696" t="str">
            <v>Eligible</v>
          </cell>
          <cell r="Z1696">
            <v>155000</v>
          </cell>
          <cell r="AA1696">
            <v>213165.6586821583</v>
          </cell>
          <cell r="AB1696">
            <v>155000</v>
          </cell>
          <cell r="AC1696">
            <v>213165.6586821583</v>
          </cell>
          <cell r="AD1696">
            <v>3</v>
          </cell>
          <cell r="AE1696" t="str">
            <v>S43</v>
          </cell>
          <cell r="AF1696">
            <v>120000</v>
          </cell>
          <cell r="AG1696">
            <v>185000</v>
          </cell>
          <cell r="AH1696">
            <v>0.53</v>
          </cell>
          <cell r="AI1696">
            <v>3</v>
          </cell>
          <cell r="AJ1696">
            <v>0</v>
          </cell>
          <cell r="AK1696">
            <v>158100</v>
          </cell>
          <cell r="AL1696">
            <v>2.0000000000000018E-2</v>
          </cell>
          <cell r="AM1696">
            <v>217428.97185580147</v>
          </cell>
          <cell r="AN1696">
            <v>4263.3131736431678</v>
          </cell>
          <cell r="AO1696">
            <v>-0.14540540540540536</v>
          </cell>
          <cell r="AQ1696">
            <v>33000</v>
          </cell>
          <cell r="AR1696">
            <v>265000</v>
          </cell>
          <cell r="AS1696">
            <v>0.52</v>
          </cell>
          <cell r="AT1696">
            <v>1</v>
          </cell>
          <cell r="AU1696">
            <v>0</v>
          </cell>
          <cell r="AV1696">
            <v>158100</v>
          </cell>
          <cell r="AW1696">
            <v>217428.97185580147</v>
          </cell>
          <cell r="AX1696">
            <v>2.0000000000000018E-2</v>
          </cell>
          <cell r="AY1696">
            <v>4263.3131736431678</v>
          </cell>
          <cell r="AZ1696" t="str">
            <v>commission</v>
          </cell>
          <cell r="BA1696" t="str">
            <v>commissionEligible</v>
          </cell>
          <cell r="BB1696" t="str">
            <v>commissionUnited Kingdom</v>
          </cell>
          <cell r="BC1696" t="str">
            <v xml:space="preserve">commissionUnited Kingdom </v>
          </cell>
          <cell r="BH1696">
            <v>4</v>
          </cell>
        </row>
        <row r="1697">
          <cell r="B1697">
            <v>19706</v>
          </cell>
          <cell r="C1697">
            <v>14764</v>
          </cell>
          <cell r="D1697">
            <v>190397</v>
          </cell>
          <cell r="E1697" t="str">
            <v>Sarah Neylon</v>
          </cell>
          <cell r="F1697" t="str">
            <v>Public Sector Account Manager</v>
          </cell>
          <cell r="G1697" t="str">
            <v>Employee</v>
          </cell>
          <cell r="H1697" t="str">
            <v>EMEA Sales</v>
          </cell>
          <cell r="I1697" t="str">
            <v>LONDON - HOME</v>
          </cell>
          <cell r="J1697" t="str">
            <v>United Kingdom</v>
          </cell>
          <cell r="K1697">
            <v>43556</v>
          </cell>
          <cell r="L1697" t="str">
            <v>EMEA</v>
          </cell>
          <cell r="M1697" t="str">
            <v>S53P</v>
          </cell>
          <cell r="N1697" t="str">
            <v>S</v>
          </cell>
          <cell r="O1697" t="str">
            <v>5</v>
          </cell>
          <cell r="P1697" t="str">
            <v>Regular</v>
          </cell>
          <cell r="R1697">
            <v>1</v>
          </cell>
          <cell r="U1697" t="str">
            <v>GBP</v>
          </cell>
          <cell r="V1697" t="str">
            <v>EMEA Sales</v>
          </cell>
          <cell r="W1697" t="str">
            <v>Bruno Darmon</v>
          </cell>
          <cell r="Y1697" t="str">
            <v>Not Eligible - Left</v>
          </cell>
          <cell r="Z1697">
            <v>135000</v>
          </cell>
          <cell r="AA1697">
            <v>185660.4124005895</v>
          </cell>
          <cell r="AB1697">
            <v>135000</v>
          </cell>
          <cell r="AC1697">
            <v>185660.4124005895</v>
          </cell>
        </row>
        <row r="1698">
          <cell r="B1698">
            <v>15069</v>
          </cell>
          <cell r="C1698">
            <v>10042</v>
          </cell>
          <cell r="D1698">
            <v>93241</v>
          </cell>
          <cell r="E1698" t="str">
            <v>Susie Johns</v>
          </cell>
          <cell r="F1698" t="str">
            <v>Account Manager</v>
          </cell>
          <cell r="G1698" t="str">
            <v>Employee</v>
          </cell>
          <cell r="H1698" t="str">
            <v>EMEA Sales</v>
          </cell>
          <cell r="I1698" t="str">
            <v>LONDON - HOME</v>
          </cell>
          <cell r="J1698" t="str">
            <v>United Kingdom</v>
          </cell>
          <cell r="K1698">
            <v>42464</v>
          </cell>
          <cell r="L1698" t="str">
            <v>EMEA</v>
          </cell>
          <cell r="M1698" t="str">
            <v>S53P</v>
          </cell>
          <cell r="N1698" t="str">
            <v>S</v>
          </cell>
          <cell r="O1698" t="str">
            <v>5</v>
          </cell>
          <cell r="P1698" t="str">
            <v>Regular</v>
          </cell>
          <cell r="R1698">
            <v>1</v>
          </cell>
          <cell r="U1698" t="str">
            <v>GBP</v>
          </cell>
          <cell r="V1698" t="str">
            <v>EMEA Sales</v>
          </cell>
          <cell r="W1698" t="str">
            <v>Bruno Darmon</v>
          </cell>
          <cell r="Y1698" t="str">
            <v>Eligible</v>
          </cell>
          <cell r="Z1698">
            <v>94000</v>
          </cell>
          <cell r="AA1698">
            <v>129274.65752337342</v>
          </cell>
          <cell r="AB1698">
            <v>94000</v>
          </cell>
          <cell r="AC1698">
            <v>129274.65752337342</v>
          </cell>
          <cell r="AD1698">
            <v>3</v>
          </cell>
          <cell r="AE1698" t="str">
            <v>S53</v>
          </cell>
          <cell r="AF1698">
            <v>85000</v>
          </cell>
          <cell r="AG1698">
            <v>140000</v>
          </cell>
          <cell r="AH1698">
            <v>0.16</v>
          </cell>
          <cell r="AI1698">
            <v>2</v>
          </cell>
          <cell r="AJ1698">
            <v>0</v>
          </cell>
          <cell r="AK1698">
            <v>96820</v>
          </cell>
          <cell r="AL1698">
            <v>3.0000000000000027E-2</v>
          </cell>
          <cell r="AM1698">
            <v>133152.89724907462</v>
          </cell>
          <cell r="AN1698">
            <v>3878.2397257012053</v>
          </cell>
          <cell r="AO1698">
            <v>-0.30842857142857139</v>
          </cell>
          <cell r="AQ1698">
            <v>33000</v>
          </cell>
          <cell r="AR1698">
            <v>265000</v>
          </cell>
          <cell r="AS1698">
            <v>0.26</v>
          </cell>
          <cell r="AT1698">
            <v>1</v>
          </cell>
          <cell r="AU1698">
            <v>0</v>
          </cell>
          <cell r="AV1698">
            <v>96820</v>
          </cell>
          <cell r="AW1698">
            <v>133152.89724907462</v>
          </cell>
          <cell r="AX1698">
            <v>3.0000000000000027E-2</v>
          </cell>
          <cell r="AY1698">
            <v>3878.2397257012053</v>
          </cell>
          <cell r="AZ1698" t="str">
            <v>commission</v>
          </cell>
          <cell r="BA1698" t="str">
            <v>commissionEligible</v>
          </cell>
          <cell r="BB1698" t="str">
            <v>commissionUnited Kingdom</v>
          </cell>
          <cell r="BC1698" t="str">
            <v xml:space="preserve">commissionUnited Kingdom </v>
          </cell>
          <cell r="BH1698">
            <v>3</v>
          </cell>
        </row>
        <row r="1699">
          <cell r="B1699">
            <v>19377</v>
          </cell>
          <cell r="C1699">
            <v>14514</v>
          </cell>
          <cell r="D1699">
            <v>183975</v>
          </cell>
          <cell r="E1699" t="str">
            <v>Tracy Cunningham</v>
          </cell>
          <cell r="F1699" t="str">
            <v>Account Manager</v>
          </cell>
          <cell r="G1699" t="str">
            <v>Employee</v>
          </cell>
          <cell r="H1699" t="str">
            <v>EMEA Sales</v>
          </cell>
          <cell r="I1699" t="str">
            <v>LONDON - HOME</v>
          </cell>
          <cell r="J1699" t="str">
            <v>United Kingdom</v>
          </cell>
          <cell r="K1699">
            <v>43507</v>
          </cell>
          <cell r="L1699" t="str">
            <v>EMEA</v>
          </cell>
          <cell r="M1699" t="str">
            <v>S43P</v>
          </cell>
          <cell r="N1699" t="str">
            <v>S</v>
          </cell>
          <cell r="O1699" t="str">
            <v>4</v>
          </cell>
          <cell r="P1699" t="str">
            <v>Regular</v>
          </cell>
          <cell r="R1699">
            <v>1</v>
          </cell>
          <cell r="U1699" t="str">
            <v>GBP</v>
          </cell>
          <cell r="V1699" t="str">
            <v>EMEA Sales</v>
          </cell>
          <cell r="W1699" t="str">
            <v>Bruno Darmon</v>
          </cell>
          <cell r="Y1699" t="str">
            <v>Eligible</v>
          </cell>
          <cell r="Z1699">
            <v>120000</v>
          </cell>
          <cell r="AA1699">
            <v>165031.47768941289</v>
          </cell>
          <cell r="AB1699">
            <v>120000</v>
          </cell>
          <cell r="AC1699">
            <v>165031.47768941289</v>
          </cell>
          <cell r="AD1699">
            <v>3</v>
          </cell>
          <cell r="AE1699" t="str">
            <v>S43</v>
          </cell>
          <cell r="AF1699">
            <v>120000</v>
          </cell>
          <cell r="AG1699">
            <v>185000</v>
          </cell>
          <cell r="AH1699">
            <v>0</v>
          </cell>
          <cell r="AI1699">
            <v>1</v>
          </cell>
          <cell r="AJ1699">
            <v>0</v>
          </cell>
          <cell r="AK1699">
            <v>124800</v>
          </cell>
          <cell r="AL1699">
            <v>4.0000000000000036E-2</v>
          </cell>
          <cell r="AM1699">
            <v>171632.7367969894</v>
          </cell>
          <cell r="AN1699">
            <v>6601.2591075765085</v>
          </cell>
          <cell r="AO1699">
            <v>-0.32540540540540541</v>
          </cell>
          <cell r="AQ1699">
            <v>33000</v>
          </cell>
          <cell r="AR1699">
            <v>265000</v>
          </cell>
          <cell r="AS1699">
            <v>0.37</v>
          </cell>
          <cell r="AT1699">
            <v>1</v>
          </cell>
          <cell r="AU1699">
            <v>0</v>
          </cell>
          <cell r="AV1699">
            <v>124800</v>
          </cell>
          <cell r="AW1699">
            <v>171632.7367969894</v>
          </cell>
          <cell r="AX1699">
            <v>4.0000000000000036E-2</v>
          </cell>
          <cell r="AY1699">
            <v>6601.2591075765085</v>
          </cell>
          <cell r="AZ1699" t="str">
            <v>commission</v>
          </cell>
          <cell r="BA1699" t="str">
            <v>commissionEligible</v>
          </cell>
          <cell r="BB1699" t="str">
            <v>commissionUnited Kingdom</v>
          </cell>
          <cell r="BC1699" t="str">
            <v xml:space="preserve">commissionUnited Kingdom </v>
          </cell>
          <cell r="BH1699">
            <v>3</v>
          </cell>
        </row>
        <row r="1700">
          <cell r="B1700">
            <v>18605</v>
          </cell>
          <cell r="C1700">
            <v>13651</v>
          </cell>
          <cell r="D1700">
            <v>159527</v>
          </cell>
          <cell r="E1700" t="str">
            <v>Christophe Dufau</v>
          </cell>
          <cell r="F1700" t="str">
            <v>Head of Global Accounts, Europe</v>
          </cell>
          <cell r="G1700" t="str">
            <v>Employee</v>
          </cell>
          <cell r="H1700" t="str">
            <v>EMEA Sales</v>
          </cell>
          <cell r="I1700" t="str">
            <v>PARIS</v>
          </cell>
          <cell r="J1700" t="str">
            <v>France</v>
          </cell>
          <cell r="K1700">
            <v>43364</v>
          </cell>
          <cell r="L1700" t="str">
            <v>EMEA</v>
          </cell>
          <cell r="M1700" t="str">
            <v>S20M</v>
          </cell>
          <cell r="N1700" t="str">
            <v>S</v>
          </cell>
          <cell r="O1700" t="str">
            <v>2</v>
          </cell>
          <cell r="P1700" t="str">
            <v>Regular</v>
          </cell>
          <cell r="R1700">
            <v>1</v>
          </cell>
          <cell r="U1700" t="str">
            <v>EUR</v>
          </cell>
          <cell r="V1700" t="str">
            <v>EMEA Sales</v>
          </cell>
          <cell r="W1700" t="str">
            <v>Bruno Darmon</v>
          </cell>
          <cell r="Y1700" t="str">
            <v>Eligible</v>
          </cell>
          <cell r="Z1700">
            <v>280000</v>
          </cell>
          <cell r="AA1700">
            <v>340408.76505530387</v>
          </cell>
          <cell r="AB1700">
            <v>280000</v>
          </cell>
          <cell r="AC1700">
            <v>340408.76505530387</v>
          </cell>
          <cell r="AD1700">
            <v>3</v>
          </cell>
          <cell r="AE1700" t="str">
            <v>S20</v>
          </cell>
          <cell r="AF1700">
            <v>200000</v>
          </cell>
          <cell r="AG1700">
            <v>305000</v>
          </cell>
          <cell r="AH1700">
            <v>0.76</v>
          </cell>
          <cell r="AI1700">
            <v>4</v>
          </cell>
          <cell r="AJ1700">
            <v>0</v>
          </cell>
          <cell r="AK1700">
            <v>284200</v>
          </cell>
          <cell r="AL1700">
            <v>1.4999999999999902E-2</v>
          </cell>
          <cell r="AM1700">
            <v>345514.89653113345</v>
          </cell>
          <cell r="AN1700">
            <v>5106.1314758295775</v>
          </cell>
          <cell r="AO1700">
            <v>-6.8196721311475361E-2</v>
          </cell>
          <cell r="AQ1700">
            <v>43000</v>
          </cell>
          <cell r="AR1700">
            <v>305000</v>
          </cell>
          <cell r="AS1700">
            <v>0.9</v>
          </cell>
          <cell r="AT1700">
            <v>1</v>
          </cell>
          <cell r="AU1700">
            <v>0</v>
          </cell>
          <cell r="AV1700">
            <v>284200</v>
          </cell>
          <cell r="AW1700">
            <v>345514.89653113345</v>
          </cell>
          <cell r="AX1700">
            <v>1.4999999999999902E-2</v>
          </cell>
          <cell r="AY1700">
            <v>5106.1314758295775</v>
          </cell>
          <cell r="AZ1700" t="str">
            <v>commission</v>
          </cell>
          <cell r="BA1700" t="str">
            <v>commissionEligible</v>
          </cell>
          <cell r="BB1700" t="str">
            <v>commissionFrance</v>
          </cell>
          <cell r="BC1700" t="str">
            <v xml:space="preserve">commissionFrance </v>
          </cell>
          <cell r="BH1700">
            <v>4</v>
          </cell>
        </row>
        <row r="1701">
          <cell r="B1701">
            <v>21470</v>
          </cell>
          <cell r="C1701">
            <v>16557</v>
          </cell>
          <cell r="D1701">
            <v>206877</v>
          </cell>
          <cell r="E1701" t="str">
            <v>Lothar Geuenich</v>
          </cell>
          <cell r="F1701" t="str">
            <v>Regional Director, Central Europe</v>
          </cell>
          <cell r="G1701" t="str">
            <v>Employee</v>
          </cell>
          <cell r="H1701" t="str">
            <v>EMEA Sales</v>
          </cell>
          <cell r="I1701" t="str">
            <v>MUNICH</v>
          </cell>
          <cell r="J1701" t="str">
            <v>Germany</v>
          </cell>
          <cell r="K1701">
            <v>44044</v>
          </cell>
          <cell r="L1701" t="str">
            <v>EMEA</v>
          </cell>
          <cell r="M1701" t="str">
            <v>S20M</v>
          </cell>
          <cell r="N1701" t="str">
            <v>S</v>
          </cell>
          <cell r="O1701" t="str">
            <v>2</v>
          </cell>
          <cell r="P1701" t="str">
            <v>Regular</v>
          </cell>
          <cell r="R1701">
            <v>1</v>
          </cell>
          <cell r="U1701" t="str">
            <v>EUR</v>
          </cell>
          <cell r="V1701" t="str">
            <v>EMEA Sales</v>
          </cell>
          <cell r="W1701" t="str">
            <v>Bruno Darmon</v>
          </cell>
          <cell r="Y1701" t="str">
            <v>Eligible</v>
          </cell>
          <cell r="Z1701">
            <v>390000</v>
          </cell>
          <cell r="AA1701">
            <v>474140.77989845898</v>
          </cell>
          <cell r="AB1701">
            <v>390000</v>
          </cell>
          <cell r="AC1701">
            <v>474140.77989845898</v>
          </cell>
          <cell r="AD1701">
            <v>4</v>
          </cell>
          <cell r="AE1701" t="str">
            <v>S20</v>
          </cell>
          <cell r="AF1701">
            <v>230000</v>
          </cell>
          <cell r="AG1701">
            <v>330000</v>
          </cell>
          <cell r="AH1701">
            <v>1</v>
          </cell>
          <cell r="AI1701">
            <v>5</v>
          </cell>
          <cell r="AJ1701">
            <v>0</v>
          </cell>
          <cell r="AK1701">
            <v>390000</v>
          </cell>
          <cell r="AL1701">
            <v>0</v>
          </cell>
          <cell r="AM1701">
            <v>474140.77989845898</v>
          </cell>
          <cell r="AN1701">
            <v>0</v>
          </cell>
          <cell r="AO1701">
            <v>0.18181818181818188</v>
          </cell>
          <cell r="AP1701" t="str">
            <v>Above Range</v>
          </cell>
          <cell r="AQ1701">
            <v>58500</v>
          </cell>
          <cell r="AR1701">
            <v>390000</v>
          </cell>
          <cell r="AS1701">
            <v>1</v>
          </cell>
          <cell r="AT1701">
            <v>1</v>
          </cell>
          <cell r="AU1701">
            <v>0</v>
          </cell>
          <cell r="AV1701">
            <v>390000</v>
          </cell>
          <cell r="AW1701">
            <v>474140.77989845898</v>
          </cell>
          <cell r="AX1701">
            <v>0</v>
          </cell>
          <cell r="AY1701">
            <v>0</v>
          </cell>
          <cell r="AZ1701" t="str">
            <v>commission</v>
          </cell>
          <cell r="BA1701" t="str">
            <v>commissionEligible</v>
          </cell>
          <cell r="BB1701" t="str">
            <v>commissionGermany</v>
          </cell>
          <cell r="BC1701" t="str">
            <v xml:space="preserve">commissionGermany </v>
          </cell>
        </row>
        <row r="1702">
          <cell r="B1702">
            <v>19937</v>
          </cell>
          <cell r="C1702">
            <v>14995</v>
          </cell>
          <cell r="D1702">
            <v>194979</v>
          </cell>
          <cell r="E1702" t="str">
            <v>Pankaj Bhula</v>
          </cell>
          <cell r="F1702" t="str">
            <v>Regional Director, Africa</v>
          </cell>
          <cell r="G1702" t="str">
            <v>Employee</v>
          </cell>
          <cell r="H1702" t="str">
            <v>EMEA Sales</v>
          </cell>
          <cell r="I1702" t="str">
            <v>SANDTON</v>
          </cell>
          <cell r="J1702" t="str">
            <v>South Africa</v>
          </cell>
          <cell r="K1702">
            <v>43615</v>
          </cell>
          <cell r="L1702" t="str">
            <v>EMEA</v>
          </cell>
          <cell r="M1702" t="str">
            <v>S20M</v>
          </cell>
          <cell r="N1702" t="str">
            <v>S</v>
          </cell>
          <cell r="O1702" t="str">
            <v>2</v>
          </cell>
          <cell r="P1702" t="str">
            <v>Regular</v>
          </cell>
          <cell r="R1702">
            <v>1</v>
          </cell>
          <cell r="U1702" t="str">
            <v>ZAR</v>
          </cell>
          <cell r="V1702" t="str">
            <v>EMEA Sales</v>
          </cell>
          <cell r="W1702" t="str">
            <v>Bruno Darmon</v>
          </cell>
          <cell r="Y1702" t="str">
            <v>Eligible</v>
          </cell>
          <cell r="Z1702">
            <v>3900000</v>
          </cell>
          <cell r="AA1702">
            <v>258565.43979150537</v>
          </cell>
          <cell r="AB1702">
            <v>3900000</v>
          </cell>
          <cell r="AC1702">
            <v>258565.43979150537</v>
          </cell>
          <cell r="AD1702">
            <v>3</v>
          </cell>
          <cell r="AE1702" t="str">
            <v>S20</v>
          </cell>
          <cell r="AF1702">
            <v>2700000</v>
          </cell>
          <cell r="AG1702">
            <v>4300000</v>
          </cell>
          <cell r="AH1702">
            <v>0.75</v>
          </cell>
          <cell r="AI1702">
            <v>4</v>
          </cell>
          <cell r="AJ1702">
            <v>0</v>
          </cell>
          <cell r="AK1702">
            <v>3958499.9999999995</v>
          </cell>
          <cell r="AL1702">
            <v>1.4999999999999902E-2</v>
          </cell>
          <cell r="AM1702">
            <v>262443.9213883779</v>
          </cell>
          <cell r="AN1702">
            <v>3878.4815968725306</v>
          </cell>
          <cell r="AO1702">
            <v>-7.9418604651162905E-2</v>
          </cell>
          <cell r="AQ1702">
            <v>372600</v>
          </cell>
          <cell r="AR1702">
            <v>3900000</v>
          </cell>
          <cell r="AS1702">
            <v>1</v>
          </cell>
          <cell r="AT1702">
            <v>1</v>
          </cell>
          <cell r="AU1702">
            <v>0</v>
          </cell>
          <cell r="AV1702">
            <v>3958499.9999999995</v>
          </cell>
          <cell r="AW1702">
            <v>262443.9213883779</v>
          </cell>
          <cell r="AX1702">
            <v>1.4999999999999902E-2</v>
          </cell>
          <cell r="AY1702">
            <v>3878.4815968725306</v>
          </cell>
          <cell r="AZ1702" t="str">
            <v>commission</v>
          </cell>
          <cell r="BA1702" t="str">
            <v>commissionEligible</v>
          </cell>
          <cell r="BB1702" t="str">
            <v>commissionSouth Africa</v>
          </cell>
          <cell r="BC1702" t="str">
            <v xml:space="preserve">commissionSouth Africa </v>
          </cell>
          <cell r="BH1702">
            <v>3</v>
          </cell>
        </row>
        <row r="1703">
          <cell r="B1703">
            <v>12057</v>
          </cell>
          <cell r="C1703">
            <v>4789</v>
          </cell>
          <cell r="D1703">
            <v>34737</v>
          </cell>
          <cell r="E1703" t="str">
            <v>Yossi Ghez</v>
          </cell>
          <cell r="F1703" t="str">
            <v>Regional Director, Middle East</v>
          </cell>
          <cell r="G1703" t="str">
            <v>Employee</v>
          </cell>
          <cell r="H1703" t="str">
            <v>EMEA Sales</v>
          </cell>
          <cell r="I1703" t="str">
            <v>TEL-AVIV</v>
          </cell>
          <cell r="J1703" t="str">
            <v>Israel</v>
          </cell>
          <cell r="K1703">
            <v>41735</v>
          </cell>
          <cell r="L1703" t="str">
            <v>IL</v>
          </cell>
          <cell r="M1703" t="str">
            <v>S20M</v>
          </cell>
          <cell r="N1703" t="str">
            <v>S</v>
          </cell>
          <cell r="O1703" t="str">
            <v>2</v>
          </cell>
          <cell r="P1703" t="str">
            <v>Regular</v>
          </cell>
          <cell r="R1703">
            <v>1</v>
          </cell>
          <cell r="U1703" t="str">
            <v>ILS</v>
          </cell>
          <cell r="V1703" t="str">
            <v>EMEA Sales</v>
          </cell>
          <cell r="W1703" t="str">
            <v>Bruno Darmon</v>
          </cell>
          <cell r="Y1703" t="str">
            <v>Eligible</v>
          </cell>
          <cell r="Z1703">
            <v>86000</v>
          </cell>
          <cell r="AA1703">
            <v>317050.69124423963</v>
          </cell>
          <cell r="AB1703">
            <v>86000</v>
          </cell>
          <cell r="AC1703">
            <v>317050.69124423963</v>
          </cell>
          <cell r="AD1703">
            <v>3</v>
          </cell>
          <cell r="AE1703" t="str">
            <v>S20</v>
          </cell>
          <cell r="AF1703">
            <v>55000</v>
          </cell>
          <cell r="AG1703">
            <v>90000</v>
          </cell>
          <cell r="AH1703">
            <v>0.88</v>
          </cell>
          <cell r="AI1703">
            <v>5</v>
          </cell>
          <cell r="AJ1703">
            <v>0</v>
          </cell>
          <cell r="AK1703">
            <v>86860</v>
          </cell>
          <cell r="AL1703">
            <v>1.0000000000000009E-2</v>
          </cell>
          <cell r="AM1703">
            <v>320221.19815668202</v>
          </cell>
          <cell r="AN1703">
            <v>3170.5069124423899</v>
          </cell>
          <cell r="AO1703">
            <v>-3.4888888888888858E-2</v>
          </cell>
          <cell r="AQ1703">
            <v>6500</v>
          </cell>
          <cell r="AR1703">
            <v>86000</v>
          </cell>
          <cell r="AS1703">
            <v>1</v>
          </cell>
          <cell r="AT1703">
            <v>1</v>
          </cell>
          <cell r="AU1703">
            <v>0</v>
          </cell>
          <cell r="AV1703">
            <v>86860</v>
          </cell>
          <cell r="AW1703">
            <v>320221.19815668202</v>
          </cell>
          <cell r="AX1703">
            <v>1.0000000000000009E-2</v>
          </cell>
          <cell r="AY1703">
            <v>3170.5069124423899</v>
          </cell>
          <cell r="AZ1703" t="str">
            <v>commission</v>
          </cell>
          <cell r="BA1703" t="str">
            <v>commissionEligible</v>
          </cell>
          <cell r="BB1703" t="str">
            <v>commissionIsrael</v>
          </cell>
          <cell r="BC1703" t="str">
            <v xml:space="preserve">commissionIsrael </v>
          </cell>
          <cell r="BH1703">
            <v>4</v>
          </cell>
        </row>
        <row r="1704">
          <cell r="B1704">
            <v>20849</v>
          </cell>
          <cell r="C1704">
            <v>15936</v>
          </cell>
          <cell r="D1704">
            <v>200399</v>
          </cell>
          <cell r="E1704" t="str">
            <v>Hristo Dimitrov</v>
          </cell>
          <cell r="F1704" t="str">
            <v>Security Engineer</v>
          </cell>
          <cell r="G1704" t="str">
            <v>Left</v>
          </cell>
          <cell r="H1704" t="str">
            <v>EMEA Sales</v>
          </cell>
          <cell r="I1704" t="str">
            <v>BULGARIA - HOME</v>
          </cell>
          <cell r="J1704" t="str">
            <v>Bulgaria</v>
          </cell>
          <cell r="K1704">
            <v>43832</v>
          </cell>
          <cell r="L1704" t="str">
            <v>EMEA</v>
          </cell>
          <cell r="M1704" t="str">
            <v>E51P</v>
          </cell>
          <cell r="N1704" t="str">
            <v>E</v>
          </cell>
          <cell r="O1704" t="str">
            <v>5</v>
          </cell>
          <cell r="P1704" t="str">
            <v>Regular</v>
          </cell>
          <cell r="U1704" t="str">
            <v>BGN</v>
          </cell>
          <cell r="V1704" t="str">
            <v>EMEA Sales</v>
          </cell>
          <cell r="W1704" t="str">
            <v>Bruno Darmon</v>
          </cell>
          <cell r="Y1704" t="str">
            <v>Not Eligible - Left</v>
          </cell>
          <cell r="Z1704">
            <v>110500</v>
          </cell>
          <cell r="AA1704">
            <v>68686.89387313051</v>
          </cell>
          <cell r="AB1704">
            <v>110500</v>
          </cell>
          <cell r="AC1704">
            <v>68686.89387313051</v>
          </cell>
        </row>
        <row r="1705">
          <cell r="B1705">
            <v>20833</v>
          </cell>
          <cell r="C1705">
            <v>15920</v>
          </cell>
          <cell r="D1705">
            <v>210006</v>
          </cell>
          <cell r="E1705" t="str">
            <v>Mhammed Dinia</v>
          </cell>
          <cell r="F1705" t="str">
            <v>Sales Manager - French and North Africa</v>
          </cell>
          <cell r="G1705" t="str">
            <v>Contractor</v>
          </cell>
          <cell r="H1705" t="str">
            <v>EMEA Sales</v>
          </cell>
          <cell r="I1705" t="str">
            <v>MOROCCO - HOME</v>
          </cell>
          <cell r="J1705" t="str">
            <v>Morocco</v>
          </cell>
          <cell r="K1705">
            <v>43821</v>
          </cell>
          <cell r="L1705" t="str">
            <v>EMEA</v>
          </cell>
          <cell r="M1705" t="str">
            <v>S43M</v>
          </cell>
          <cell r="N1705" t="str">
            <v>S</v>
          </cell>
          <cell r="O1705" t="str">
            <v>4</v>
          </cell>
          <cell r="P1705" t="str">
            <v>Regular</v>
          </cell>
          <cell r="R1705">
            <v>1</v>
          </cell>
          <cell r="U1705" t="str">
            <v>MAD</v>
          </cell>
          <cell r="V1705" t="str">
            <v>EMEA Sales</v>
          </cell>
          <cell r="W1705" t="str">
            <v>Bruno Darmon</v>
          </cell>
          <cell r="Y1705" t="str">
            <v>Eligible</v>
          </cell>
          <cell r="Z1705">
            <v>2100000</v>
          </cell>
          <cell r="AA1705">
            <v>234379.33843741385</v>
          </cell>
          <cell r="AB1705">
            <v>2100000</v>
          </cell>
          <cell r="AC1705">
            <v>234379.33843741385</v>
          </cell>
          <cell r="AD1705">
            <v>3</v>
          </cell>
          <cell r="AE1705" t="str">
            <v>S43</v>
          </cell>
          <cell r="AF1705">
            <v>1300000</v>
          </cell>
          <cell r="AG1705">
            <v>2100000</v>
          </cell>
          <cell r="AH1705">
            <v>1</v>
          </cell>
          <cell r="AI1705">
            <v>5</v>
          </cell>
          <cell r="AJ1705">
            <v>0</v>
          </cell>
          <cell r="AK1705">
            <v>2100000</v>
          </cell>
          <cell r="AL1705">
            <v>0</v>
          </cell>
          <cell r="AM1705">
            <v>234379.33843741385</v>
          </cell>
          <cell r="AN1705">
            <v>0</v>
          </cell>
          <cell r="AO1705">
            <v>0</v>
          </cell>
          <cell r="AP1705" t="str">
            <v>At the top of the range</v>
          </cell>
          <cell r="AQ1705">
            <v>1600000</v>
          </cell>
          <cell r="AR1705">
            <v>2100000</v>
          </cell>
          <cell r="AS1705">
            <v>1</v>
          </cell>
          <cell r="AT1705">
            <v>1</v>
          </cell>
          <cell r="AU1705">
            <v>0</v>
          </cell>
          <cell r="AV1705">
            <v>2100000</v>
          </cell>
          <cell r="AW1705">
            <v>234379.33843741385</v>
          </cell>
          <cell r="AX1705">
            <v>0</v>
          </cell>
          <cell r="AY1705">
            <v>0</v>
          </cell>
          <cell r="AZ1705" t="str">
            <v>commission</v>
          </cell>
          <cell r="BA1705" t="str">
            <v>commissionEligible</v>
          </cell>
          <cell r="BB1705" t="str">
            <v>commissionMorocco</v>
          </cell>
          <cell r="BC1705" t="str">
            <v xml:space="preserve">commissionMorocco </v>
          </cell>
        </row>
        <row r="1706">
          <cell r="B1706">
            <v>15450</v>
          </cell>
          <cell r="C1706">
            <v>10413</v>
          </cell>
          <cell r="D1706">
            <v>99496</v>
          </cell>
          <cell r="E1706" t="str">
            <v>Bilge Gunay</v>
          </cell>
          <cell r="F1706" t="str">
            <v>Major Account Manager</v>
          </cell>
          <cell r="G1706" t="str">
            <v>Employee</v>
          </cell>
          <cell r="H1706" t="str">
            <v>EMEA Sales</v>
          </cell>
          <cell r="I1706" t="str">
            <v>ANKARA</v>
          </cell>
          <cell r="J1706" t="str">
            <v>Turkey</v>
          </cell>
          <cell r="K1706">
            <v>42562</v>
          </cell>
          <cell r="L1706" t="str">
            <v>EMEA</v>
          </cell>
          <cell r="M1706" t="str">
            <v>S53P</v>
          </cell>
          <cell r="N1706" t="str">
            <v>S</v>
          </cell>
          <cell r="O1706" t="str">
            <v>5</v>
          </cell>
          <cell r="P1706" t="str">
            <v>Regular</v>
          </cell>
          <cell r="R1706">
            <v>1</v>
          </cell>
          <cell r="U1706" t="str">
            <v>USD</v>
          </cell>
          <cell r="V1706" t="str">
            <v>EMEA Sales</v>
          </cell>
          <cell r="W1706" t="str">
            <v>Bruno Darmon</v>
          </cell>
          <cell r="Y1706" t="str">
            <v>Eligible</v>
          </cell>
          <cell r="Z1706">
            <v>44000</v>
          </cell>
          <cell r="AA1706">
            <v>44000</v>
          </cell>
          <cell r="AB1706">
            <v>44000</v>
          </cell>
          <cell r="AC1706">
            <v>44000</v>
          </cell>
          <cell r="AD1706">
            <v>2</v>
          </cell>
          <cell r="AE1706" t="str">
            <v>S53</v>
          </cell>
          <cell r="AF1706">
            <v>78000</v>
          </cell>
          <cell r="AG1706">
            <v>121000</v>
          </cell>
          <cell r="AH1706">
            <v>0</v>
          </cell>
          <cell r="AI1706">
            <v>1</v>
          </cell>
          <cell r="AJ1706">
            <v>0</v>
          </cell>
          <cell r="AK1706">
            <v>44000</v>
          </cell>
          <cell r="AL1706">
            <v>0</v>
          </cell>
          <cell r="AM1706">
            <v>44000</v>
          </cell>
          <cell r="AN1706">
            <v>0</v>
          </cell>
          <cell r="AO1706">
            <v>-0.63636363636363635</v>
          </cell>
          <cell r="AP1706" t="str">
            <v>Rated 2 - no recommendation</v>
          </cell>
          <cell r="AQ1706">
            <v>22857.142857142859</v>
          </cell>
          <cell r="AR1706">
            <v>207150</v>
          </cell>
          <cell r="AS1706">
            <v>0.11</v>
          </cell>
          <cell r="AT1706">
            <v>1</v>
          </cell>
          <cell r="AU1706">
            <v>0</v>
          </cell>
          <cell r="AV1706">
            <v>44000</v>
          </cell>
          <cell r="AW1706">
            <v>44000</v>
          </cell>
          <cell r="AX1706">
            <v>0</v>
          </cell>
          <cell r="AY1706">
            <v>0</v>
          </cell>
          <cell r="AZ1706" t="str">
            <v>commission</v>
          </cell>
          <cell r="BA1706" t="str">
            <v>commissionEligible</v>
          </cell>
          <cell r="BB1706" t="str">
            <v>commissionTurkey</v>
          </cell>
          <cell r="BC1706" t="str">
            <v xml:space="preserve">commissionTurkey </v>
          </cell>
          <cell r="BH1706">
            <v>2</v>
          </cell>
        </row>
        <row r="1707">
          <cell r="B1707">
            <v>19646</v>
          </cell>
          <cell r="C1707">
            <v>14704</v>
          </cell>
          <cell r="D1707">
            <v>190452</v>
          </cell>
          <cell r="E1707" t="str">
            <v>Cisem Gecgil</v>
          </cell>
          <cell r="F1707" t="str">
            <v>Sales Associate</v>
          </cell>
          <cell r="G1707" t="str">
            <v>Left</v>
          </cell>
          <cell r="H1707" t="str">
            <v>EMEA Sales</v>
          </cell>
          <cell r="I1707" t="str">
            <v>ISTANBUL</v>
          </cell>
          <cell r="J1707" t="str">
            <v>Turkey</v>
          </cell>
          <cell r="K1707">
            <v>43527</v>
          </cell>
          <cell r="L1707" t="str">
            <v>EMEA</v>
          </cell>
          <cell r="M1707" t="str">
            <v>S61P</v>
          </cell>
          <cell r="N1707" t="str">
            <v>S</v>
          </cell>
          <cell r="O1707" t="str">
            <v>6</v>
          </cell>
          <cell r="P1707" t="str">
            <v>EL</v>
          </cell>
          <cell r="Q1707" t="str">
            <v>Sales 2019</v>
          </cell>
          <cell r="U1707" t="str">
            <v>USD</v>
          </cell>
          <cell r="V1707" t="str">
            <v>EMEA Sales</v>
          </cell>
          <cell r="W1707" t="str">
            <v>Bruno Darmon</v>
          </cell>
          <cell r="Y1707" t="str">
            <v>Not Eligible - Left</v>
          </cell>
          <cell r="Z1707">
            <v>22857.142857142859</v>
          </cell>
          <cell r="AA1707">
            <v>22857.142857142859</v>
          </cell>
          <cell r="AB1707">
            <v>22857.142857142859</v>
          </cell>
          <cell r="AC1707">
            <v>22857.142857142859</v>
          </cell>
        </row>
        <row r="1708">
          <cell r="B1708">
            <v>15340</v>
          </cell>
          <cell r="C1708">
            <v>10304</v>
          </cell>
          <cell r="D1708">
            <v>93667</v>
          </cell>
          <cell r="E1708" t="str">
            <v>Golan Olmert</v>
          </cell>
          <cell r="F1708" t="str">
            <v>Defense Sector MAM</v>
          </cell>
          <cell r="G1708" t="str">
            <v>Employee</v>
          </cell>
          <cell r="H1708" t="str">
            <v>EMEA Sales</v>
          </cell>
          <cell r="I1708" t="str">
            <v>TEL-AVIV</v>
          </cell>
          <cell r="J1708" t="str">
            <v>Israel</v>
          </cell>
          <cell r="K1708">
            <v>42522</v>
          </cell>
          <cell r="L1708" t="str">
            <v>IL</v>
          </cell>
          <cell r="M1708" t="str">
            <v>S43P</v>
          </cell>
          <cell r="N1708" t="str">
            <v>S</v>
          </cell>
          <cell r="O1708" t="str">
            <v>4</v>
          </cell>
          <cell r="P1708" t="str">
            <v>Regular</v>
          </cell>
          <cell r="R1708">
            <v>1</v>
          </cell>
          <cell r="U1708" t="str">
            <v>ILS</v>
          </cell>
          <cell r="V1708" t="str">
            <v>EMEA Sales</v>
          </cell>
          <cell r="W1708" t="str">
            <v>Bruno Darmon</v>
          </cell>
          <cell r="Y1708" t="str">
            <v>Eligible</v>
          </cell>
          <cell r="Z1708">
            <v>45400</v>
          </cell>
          <cell r="AA1708">
            <v>167373.27188940093</v>
          </cell>
          <cell r="AB1708">
            <v>45400</v>
          </cell>
          <cell r="AC1708">
            <v>167373.27188940093</v>
          </cell>
          <cell r="AD1708">
            <v>3</v>
          </cell>
          <cell r="AE1708" t="str">
            <v>S43</v>
          </cell>
          <cell r="AF1708">
            <v>33000</v>
          </cell>
          <cell r="AG1708">
            <v>49000</v>
          </cell>
          <cell r="AH1708">
            <v>0.77</v>
          </cell>
          <cell r="AI1708">
            <v>4</v>
          </cell>
          <cell r="AJ1708">
            <v>0</v>
          </cell>
          <cell r="AK1708">
            <v>46080.999999999993</v>
          </cell>
          <cell r="AL1708">
            <v>1.4999999999999902E-2</v>
          </cell>
          <cell r="AM1708">
            <v>169883.87096774191</v>
          </cell>
          <cell r="AN1708">
            <v>2510.5990783409798</v>
          </cell>
          <cell r="AO1708">
            <v>-5.957142857142872E-2</v>
          </cell>
          <cell r="AQ1708">
            <v>6500</v>
          </cell>
          <cell r="AR1708">
            <v>86000</v>
          </cell>
          <cell r="AS1708">
            <v>0.48</v>
          </cell>
          <cell r="AT1708">
            <v>1</v>
          </cell>
          <cell r="AU1708">
            <v>0</v>
          </cell>
          <cell r="AV1708">
            <v>46080.999999999993</v>
          </cell>
          <cell r="AW1708">
            <v>169883.87096774191</v>
          </cell>
          <cell r="AX1708">
            <v>1.4999999999999902E-2</v>
          </cell>
          <cell r="AY1708">
            <v>2510.5990783409798</v>
          </cell>
          <cell r="AZ1708" t="str">
            <v>commission</v>
          </cell>
          <cell r="BA1708" t="str">
            <v>commissionEligible</v>
          </cell>
          <cell r="BB1708" t="str">
            <v>commissionIsrael</v>
          </cell>
          <cell r="BC1708" t="str">
            <v xml:space="preserve">commissionIsrael </v>
          </cell>
          <cell r="BH1708">
            <v>5</v>
          </cell>
        </row>
        <row r="1709">
          <cell r="B1709">
            <v>17197</v>
          </cell>
          <cell r="C1709">
            <v>12227</v>
          </cell>
          <cell r="D1709">
            <v>248192</v>
          </cell>
          <cell r="E1709" t="str">
            <v>Hagar Levy</v>
          </cell>
          <cell r="F1709" t="str">
            <v>Channel Specialist</v>
          </cell>
          <cell r="G1709" t="str">
            <v>Employee</v>
          </cell>
          <cell r="H1709" t="str">
            <v>EMEA Sales</v>
          </cell>
          <cell r="I1709" t="str">
            <v>TEL-AVIV</v>
          </cell>
          <cell r="J1709" t="str">
            <v>Israel</v>
          </cell>
          <cell r="K1709">
            <v>43023</v>
          </cell>
          <cell r="L1709" t="str">
            <v>IL</v>
          </cell>
          <cell r="M1709" t="str">
            <v>S51P</v>
          </cell>
          <cell r="N1709" t="str">
            <v>S</v>
          </cell>
          <cell r="O1709" t="str">
            <v>5</v>
          </cell>
          <cell r="P1709" t="str">
            <v>Regular</v>
          </cell>
          <cell r="R1709">
            <v>1</v>
          </cell>
          <cell r="U1709" t="str">
            <v>ILS</v>
          </cell>
          <cell r="V1709" t="str">
            <v>EMEA Sales</v>
          </cell>
          <cell r="W1709" t="str">
            <v>Bruno Darmon</v>
          </cell>
          <cell r="Y1709" t="str">
            <v>Eligible</v>
          </cell>
          <cell r="Z1709">
            <v>23500</v>
          </cell>
          <cell r="AA1709">
            <v>86635.944700460837</v>
          </cell>
          <cell r="AB1709">
            <v>23500</v>
          </cell>
          <cell r="AC1709">
            <v>86635.944700460837</v>
          </cell>
          <cell r="AD1709">
            <v>1</v>
          </cell>
          <cell r="AE1709" t="str">
            <v>S51</v>
          </cell>
          <cell r="AF1709">
            <v>25000</v>
          </cell>
          <cell r="AG1709">
            <v>37000</v>
          </cell>
          <cell r="AH1709">
            <v>0</v>
          </cell>
          <cell r="AI1709">
            <v>1</v>
          </cell>
          <cell r="AJ1709">
            <v>0</v>
          </cell>
          <cell r="AK1709">
            <v>23500</v>
          </cell>
          <cell r="AL1709">
            <v>0</v>
          </cell>
          <cell r="AM1709">
            <v>86635.944700460837</v>
          </cell>
          <cell r="AN1709">
            <v>0</v>
          </cell>
          <cell r="AO1709">
            <v>-0.36486486486486491</v>
          </cell>
          <cell r="AP1709" t="str">
            <v>Low Performer</v>
          </cell>
          <cell r="AQ1709">
            <v>6500</v>
          </cell>
          <cell r="AR1709">
            <v>86000</v>
          </cell>
          <cell r="AS1709">
            <v>0.21</v>
          </cell>
          <cell r="AT1709">
            <v>1</v>
          </cell>
          <cell r="AU1709">
            <v>0</v>
          </cell>
          <cell r="AV1709">
            <v>23500</v>
          </cell>
          <cell r="AW1709">
            <v>86635.944700460837</v>
          </cell>
          <cell r="AX1709">
            <v>0</v>
          </cell>
          <cell r="AY1709">
            <v>0</v>
          </cell>
          <cell r="AZ1709" t="str">
            <v>commission</v>
          </cell>
          <cell r="BA1709" t="str">
            <v>commissionEligible</v>
          </cell>
          <cell r="BB1709" t="str">
            <v>commissionIsrael</v>
          </cell>
          <cell r="BC1709" t="str">
            <v xml:space="preserve">commissionIsrael </v>
          </cell>
          <cell r="BH1709">
            <v>4</v>
          </cell>
        </row>
        <row r="1710">
          <cell r="B1710">
            <v>19799</v>
          </cell>
          <cell r="C1710">
            <v>14857</v>
          </cell>
          <cell r="D1710">
            <v>192925</v>
          </cell>
          <cell r="E1710" t="str">
            <v>Julien Devin</v>
          </cell>
          <cell r="F1710" t="str">
            <v>Account Manager</v>
          </cell>
          <cell r="G1710" t="str">
            <v>Employee</v>
          </cell>
          <cell r="H1710" t="str">
            <v>EMEA Sales</v>
          </cell>
          <cell r="I1710" t="str">
            <v>PARIS</v>
          </cell>
          <cell r="J1710" t="str">
            <v>France</v>
          </cell>
          <cell r="K1710">
            <v>43578</v>
          </cell>
          <cell r="L1710" t="str">
            <v>EMEA</v>
          </cell>
          <cell r="M1710" t="str">
            <v>S53P</v>
          </cell>
          <cell r="N1710" t="str">
            <v>S</v>
          </cell>
          <cell r="O1710" t="str">
            <v>5</v>
          </cell>
          <cell r="P1710" t="str">
            <v>Regular</v>
          </cell>
          <cell r="R1710">
            <v>1</v>
          </cell>
          <cell r="U1710" t="str">
            <v>EUR</v>
          </cell>
          <cell r="V1710" t="str">
            <v>EMEA Sales</v>
          </cell>
          <cell r="W1710" t="str">
            <v>Bruno Darmon</v>
          </cell>
          <cell r="Y1710" t="str">
            <v>Eligible</v>
          </cell>
          <cell r="Z1710">
            <v>90000</v>
          </cell>
          <cell r="AA1710">
            <v>109417.10305349053</v>
          </cell>
          <cell r="AB1710">
            <v>90000</v>
          </cell>
          <cell r="AC1710">
            <v>109417.10305349053</v>
          </cell>
          <cell r="AD1710">
            <v>2</v>
          </cell>
          <cell r="AE1710" t="str">
            <v>S53</v>
          </cell>
          <cell r="AF1710">
            <v>70000</v>
          </cell>
          <cell r="AG1710">
            <v>130000</v>
          </cell>
          <cell r="AH1710">
            <v>0.33</v>
          </cell>
          <cell r="AI1710">
            <v>2</v>
          </cell>
          <cell r="AJ1710">
            <v>0</v>
          </cell>
          <cell r="AK1710">
            <v>90000</v>
          </cell>
          <cell r="AL1710">
            <v>0</v>
          </cell>
          <cell r="AM1710">
            <v>109417.10305349053</v>
          </cell>
          <cell r="AN1710">
            <v>0</v>
          </cell>
          <cell r="AO1710">
            <v>-0.30769230769230771</v>
          </cell>
          <cell r="AP1710" t="str">
            <v>Rated 2 - no recommendation</v>
          </cell>
          <cell r="AQ1710">
            <v>43000</v>
          </cell>
          <cell r="AR1710">
            <v>305000</v>
          </cell>
          <cell r="AS1710">
            <v>0.17</v>
          </cell>
          <cell r="AT1710">
            <v>1</v>
          </cell>
          <cell r="AU1710">
            <v>0</v>
          </cell>
          <cell r="AV1710">
            <v>90000</v>
          </cell>
          <cell r="AW1710">
            <v>109417.10305349053</v>
          </cell>
          <cell r="AX1710">
            <v>0</v>
          </cell>
          <cell r="AY1710">
            <v>0</v>
          </cell>
          <cell r="AZ1710" t="str">
            <v>commission</v>
          </cell>
          <cell r="BA1710" t="str">
            <v>commissionEligible</v>
          </cell>
          <cell r="BB1710" t="str">
            <v>commissionFrance</v>
          </cell>
          <cell r="BC1710" t="str">
            <v xml:space="preserve">commissionFrance </v>
          </cell>
          <cell r="BH1710">
            <v>2</v>
          </cell>
        </row>
        <row r="1711">
          <cell r="B1711">
            <v>17804</v>
          </cell>
          <cell r="C1711">
            <v>12805</v>
          </cell>
          <cell r="D1711">
            <v>149858</v>
          </cell>
          <cell r="E1711" t="str">
            <v>Sebastien Marciniak</v>
          </cell>
          <cell r="F1711" t="str">
            <v>Major Account Manager</v>
          </cell>
          <cell r="G1711" t="str">
            <v>Employee</v>
          </cell>
          <cell r="H1711" t="str">
            <v>EMEA Sales</v>
          </cell>
          <cell r="I1711" t="str">
            <v>PARIS</v>
          </cell>
          <cell r="J1711" t="str">
            <v>France</v>
          </cell>
          <cell r="K1711">
            <v>43174</v>
          </cell>
          <cell r="L1711" t="str">
            <v>EMEA</v>
          </cell>
          <cell r="M1711" t="str">
            <v>S43P</v>
          </cell>
          <cell r="N1711" t="str">
            <v>S</v>
          </cell>
          <cell r="O1711" t="str">
            <v>4</v>
          </cell>
          <cell r="P1711" t="str">
            <v>Regular</v>
          </cell>
          <cell r="R1711">
            <v>1</v>
          </cell>
          <cell r="U1711" t="str">
            <v>EUR</v>
          </cell>
          <cell r="V1711" t="str">
            <v>EMEA Sales</v>
          </cell>
          <cell r="W1711" t="str">
            <v>Bruno Darmon</v>
          </cell>
          <cell r="Y1711" t="str">
            <v>Eligible</v>
          </cell>
          <cell r="Z1711">
            <v>135000</v>
          </cell>
          <cell r="AA1711">
            <v>164125.6545802358</v>
          </cell>
          <cell r="AB1711">
            <v>135000</v>
          </cell>
          <cell r="AC1711">
            <v>164125.6545802358</v>
          </cell>
          <cell r="AD1711">
            <v>2</v>
          </cell>
          <cell r="AE1711" t="str">
            <v>S43</v>
          </cell>
          <cell r="AF1711">
            <v>110000</v>
          </cell>
          <cell r="AG1711">
            <v>170000</v>
          </cell>
          <cell r="AH1711">
            <v>0.41</v>
          </cell>
          <cell r="AI1711">
            <v>2</v>
          </cell>
          <cell r="AJ1711">
            <v>0</v>
          </cell>
          <cell r="AK1711">
            <v>135000</v>
          </cell>
          <cell r="AL1711">
            <v>0</v>
          </cell>
          <cell r="AM1711">
            <v>164125.6545802358</v>
          </cell>
          <cell r="AN1711">
            <v>0</v>
          </cell>
          <cell r="AO1711">
            <v>-0.20588235294117652</v>
          </cell>
          <cell r="AP1711" t="str">
            <v>Rated 2 - no recommendation</v>
          </cell>
          <cell r="AQ1711">
            <v>43000</v>
          </cell>
          <cell r="AR1711">
            <v>305000</v>
          </cell>
          <cell r="AS1711">
            <v>0.35</v>
          </cell>
          <cell r="AT1711">
            <v>1</v>
          </cell>
          <cell r="AU1711">
            <v>0</v>
          </cell>
          <cell r="AV1711">
            <v>135000</v>
          </cell>
          <cell r="AW1711">
            <v>164125.6545802358</v>
          </cell>
          <cell r="AX1711">
            <v>0</v>
          </cell>
          <cell r="AY1711">
            <v>0</v>
          </cell>
          <cell r="AZ1711" t="str">
            <v>commission</v>
          </cell>
          <cell r="BA1711" t="str">
            <v>commissionEligible</v>
          </cell>
          <cell r="BB1711" t="str">
            <v>commissionFrance</v>
          </cell>
          <cell r="BC1711" t="str">
            <v xml:space="preserve">commissionFrance </v>
          </cell>
          <cell r="BH1711">
            <v>3</v>
          </cell>
        </row>
        <row r="1712">
          <cell r="B1712">
            <v>7289</v>
          </cell>
          <cell r="C1712">
            <v>13029</v>
          </cell>
          <cell r="E1712" t="str">
            <v>Tiziana Mazzanti</v>
          </cell>
          <cell r="F1712" t="str">
            <v>Channel Manager</v>
          </cell>
          <cell r="G1712" t="str">
            <v>Employee</v>
          </cell>
          <cell r="H1712" t="str">
            <v>EMEA Sales</v>
          </cell>
          <cell r="I1712" t="str">
            <v>MILANO</v>
          </cell>
          <cell r="J1712" t="str">
            <v>Italy</v>
          </cell>
          <cell r="K1712">
            <v>39552</v>
          </cell>
          <cell r="L1712" t="str">
            <v>EMEA</v>
          </cell>
          <cell r="M1712" t="str">
            <v>S41P</v>
          </cell>
          <cell r="N1712" t="str">
            <v>S</v>
          </cell>
          <cell r="O1712" t="str">
            <v>4</v>
          </cell>
          <cell r="P1712" t="str">
            <v>Regular</v>
          </cell>
          <cell r="R1712">
            <v>1</v>
          </cell>
          <cell r="U1712" t="str">
            <v>EUR</v>
          </cell>
          <cell r="V1712" t="str">
            <v>EMEA Sales</v>
          </cell>
          <cell r="W1712" t="str">
            <v>Bruno Darmon</v>
          </cell>
          <cell r="Y1712" t="str">
            <v>Eligible</v>
          </cell>
          <cell r="Z1712">
            <v>102368</v>
          </cell>
          <cell r="AA1712">
            <v>124453.44450421909</v>
          </cell>
          <cell r="AB1712">
            <v>102368</v>
          </cell>
          <cell r="AC1712">
            <v>124453.44450421909</v>
          </cell>
          <cell r="AD1712">
            <v>2</v>
          </cell>
          <cell r="AE1712" t="str">
            <v>S41</v>
          </cell>
          <cell r="AF1712">
            <v>100000</v>
          </cell>
          <cell r="AG1712">
            <v>135000</v>
          </cell>
          <cell r="AH1712">
            <v>0.06</v>
          </cell>
          <cell r="AI1712">
            <v>1</v>
          </cell>
          <cell r="AJ1712">
            <v>0</v>
          </cell>
          <cell r="AK1712">
            <v>102368</v>
          </cell>
          <cell r="AL1712">
            <v>0</v>
          </cell>
          <cell r="AM1712">
            <v>124453.44450421909</v>
          </cell>
          <cell r="AN1712">
            <v>0</v>
          </cell>
          <cell r="AO1712">
            <v>-0.24171851851851855</v>
          </cell>
          <cell r="AP1712" t="str">
            <v>Rated 2 - no recommendation</v>
          </cell>
          <cell r="AQ1712">
            <v>39120</v>
          </cell>
          <cell r="AR1712">
            <v>330000</v>
          </cell>
          <cell r="AS1712">
            <v>0.21</v>
          </cell>
          <cell r="AT1712">
            <v>1</v>
          </cell>
          <cell r="AU1712">
            <v>0</v>
          </cell>
          <cell r="AV1712">
            <v>102368</v>
          </cell>
          <cell r="AW1712">
            <v>124453.44450421909</v>
          </cell>
          <cell r="AX1712">
            <v>0</v>
          </cell>
          <cell r="AY1712">
            <v>0</v>
          </cell>
          <cell r="AZ1712" t="str">
            <v>commission</v>
          </cell>
          <cell r="BA1712" t="str">
            <v>commissionEligible</v>
          </cell>
          <cell r="BB1712" t="str">
            <v>commissionItaly</v>
          </cell>
          <cell r="BC1712" t="str">
            <v xml:space="preserve">commissionItaly </v>
          </cell>
          <cell r="BH1712">
            <v>2</v>
          </cell>
        </row>
        <row r="1713">
          <cell r="B1713">
            <v>17893</v>
          </cell>
          <cell r="C1713">
            <v>12892</v>
          </cell>
          <cell r="D1713">
            <v>147888</v>
          </cell>
          <cell r="E1713" t="str">
            <v>Williams Ould-Bouzid</v>
          </cell>
          <cell r="F1713" t="str">
            <v>Account Manager</v>
          </cell>
          <cell r="G1713" t="str">
            <v>Employee</v>
          </cell>
          <cell r="H1713" t="str">
            <v>EMEA Sales</v>
          </cell>
          <cell r="I1713" t="str">
            <v>PARIS</v>
          </cell>
          <cell r="J1713" t="str">
            <v>France</v>
          </cell>
          <cell r="K1713">
            <v>43213</v>
          </cell>
          <cell r="L1713" t="str">
            <v>EMEA</v>
          </cell>
          <cell r="M1713" t="str">
            <v>S63P</v>
          </cell>
          <cell r="N1713" t="str">
            <v>S</v>
          </cell>
          <cell r="O1713" t="str">
            <v>6</v>
          </cell>
          <cell r="P1713" t="str">
            <v>Regular</v>
          </cell>
          <cell r="R1713">
            <v>1</v>
          </cell>
          <cell r="U1713" t="str">
            <v>EUR</v>
          </cell>
          <cell r="V1713" t="str">
            <v>EMEA Sales</v>
          </cell>
          <cell r="W1713" t="str">
            <v>Bruno Darmon</v>
          </cell>
          <cell r="Y1713" t="str">
            <v>Eligible</v>
          </cell>
          <cell r="Z1713">
            <v>75000</v>
          </cell>
          <cell r="AA1713">
            <v>91180.919211242115</v>
          </cell>
          <cell r="AB1713">
            <v>75000</v>
          </cell>
          <cell r="AC1713">
            <v>91180.919211242115</v>
          </cell>
          <cell r="AD1713">
            <v>2</v>
          </cell>
          <cell r="AE1713" t="str">
            <v>S63</v>
          </cell>
          <cell r="AF1713">
            <v>40000</v>
          </cell>
          <cell r="AG1713">
            <v>75000</v>
          </cell>
          <cell r="AH1713">
            <v>1</v>
          </cell>
          <cell r="AI1713">
            <v>5</v>
          </cell>
          <cell r="AJ1713">
            <v>0</v>
          </cell>
          <cell r="AK1713">
            <v>75000</v>
          </cell>
          <cell r="AL1713">
            <v>0</v>
          </cell>
          <cell r="AM1713">
            <v>91180.919211242115</v>
          </cell>
          <cell r="AN1713">
            <v>0</v>
          </cell>
          <cell r="AO1713">
            <v>0</v>
          </cell>
          <cell r="AP1713" t="str">
            <v>Rated 2 - no recommendation</v>
          </cell>
          <cell r="AQ1713">
            <v>43000</v>
          </cell>
          <cell r="AR1713">
            <v>305000</v>
          </cell>
          <cell r="AS1713">
            <v>0.12</v>
          </cell>
          <cell r="AT1713">
            <v>1</v>
          </cell>
          <cell r="AU1713">
            <v>0</v>
          </cell>
          <cell r="AV1713">
            <v>75000</v>
          </cell>
          <cell r="AW1713">
            <v>91180.919211242115</v>
          </cell>
          <cell r="AX1713">
            <v>0</v>
          </cell>
          <cell r="AY1713">
            <v>0</v>
          </cell>
          <cell r="AZ1713" t="str">
            <v>commission</v>
          </cell>
          <cell r="BA1713" t="str">
            <v>commissionEligible</v>
          </cell>
          <cell r="BB1713" t="str">
            <v>commissionFrance</v>
          </cell>
          <cell r="BC1713" t="str">
            <v xml:space="preserve">commissionFrance </v>
          </cell>
          <cell r="BH1713">
            <v>2</v>
          </cell>
        </row>
        <row r="1714">
          <cell r="B1714">
            <v>11286</v>
          </cell>
          <cell r="C1714">
            <v>4038</v>
          </cell>
          <cell r="E1714" t="str">
            <v>Michael Stichel</v>
          </cell>
          <cell r="F1714" t="str">
            <v>Strategic Partners Manager</v>
          </cell>
          <cell r="G1714" t="str">
            <v>Employee</v>
          </cell>
          <cell r="H1714" t="str">
            <v>EMEA Sales</v>
          </cell>
          <cell r="I1714" t="str">
            <v>MUNICH - HOME</v>
          </cell>
          <cell r="J1714" t="str">
            <v>Germany</v>
          </cell>
          <cell r="K1714">
            <v>41456</v>
          </cell>
          <cell r="L1714" t="str">
            <v>EMEA</v>
          </cell>
          <cell r="M1714" t="str">
            <v>S41M</v>
          </cell>
          <cell r="N1714" t="str">
            <v>S</v>
          </cell>
          <cell r="O1714" t="str">
            <v>4</v>
          </cell>
          <cell r="P1714" t="str">
            <v>Regular</v>
          </cell>
          <cell r="R1714">
            <v>1</v>
          </cell>
          <cell r="U1714" t="str">
            <v>EUR</v>
          </cell>
          <cell r="V1714" t="str">
            <v>EMEA Sales</v>
          </cell>
          <cell r="W1714" t="str">
            <v>Bruno Darmon</v>
          </cell>
          <cell r="Y1714" t="str">
            <v>Eligible</v>
          </cell>
          <cell r="Z1714">
            <v>196500</v>
          </cell>
          <cell r="AA1714">
            <v>238894.00833345432</v>
          </cell>
          <cell r="AB1714">
            <v>196500</v>
          </cell>
          <cell r="AC1714">
            <v>238894.00833345432</v>
          </cell>
          <cell r="AD1714">
            <v>3</v>
          </cell>
          <cell r="AE1714" t="str">
            <v>S41</v>
          </cell>
          <cell r="AF1714">
            <v>115000</v>
          </cell>
          <cell r="AG1714">
            <v>170000</v>
          </cell>
          <cell r="AH1714">
            <v>1</v>
          </cell>
          <cell r="AI1714">
            <v>5</v>
          </cell>
          <cell r="AJ1714">
            <v>0</v>
          </cell>
          <cell r="AK1714">
            <v>196500</v>
          </cell>
          <cell r="AL1714">
            <v>0</v>
          </cell>
          <cell r="AM1714">
            <v>238894.00833345432</v>
          </cell>
          <cell r="AN1714">
            <v>0</v>
          </cell>
          <cell r="AO1714">
            <v>0.15588235294117636</v>
          </cell>
          <cell r="AP1714" t="str">
            <v>Above Range</v>
          </cell>
          <cell r="AQ1714">
            <v>58500</v>
          </cell>
          <cell r="AR1714">
            <v>390000</v>
          </cell>
          <cell r="AS1714">
            <v>0.41</v>
          </cell>
          <cell r="AT1714">
            <v>1</v>
          </cell>
          <cell r="AU1714">
            <v>0</v>
          </cell>
          <cell r="AV1714">
            <v>196500</v>
          </cell>
          <cell r="AW1714">
            <v>238894.00833345432</v>
          </cell>
          <cell r="AX1714">
            <v>0</v>
          </cell>
          <cell r="AY1714">
            <v>0</v>
          </cell>
          <cell r="AZ1714" t="str">
            <v>commission</v>
          </cell>
          <cell r="BA1714" t="str">
            <v>commissionEligible</v>
          </cell>
          <cell r="BB1714" t="str">
            <v>commissionGermany</v>
          </cell>
          <cell r="BC1714" t="str">
            <v xml:space="preserve">commissionGermany </v>
          </cell>
          <cell r="BH1714">
            <v>4</v>
          </cell>
        </row>
        <row r="1715">
          <cell r="B1715">
            <v>9434</v>
          </cell>
          <cell r="C1715">
            <v>30116</v>
          </cell>
          <cell r="D1715">
            <v>172379</v>
          </cell>
          <cell r="E1715" t="str">
            <v>Mirko Kuerten</v>
          </cell>
          <cell r="F1715" t="str">
            <v>Strategic Sales Manager</v>
          </cell>
          <cell r="G1715" t="str">
            <v>Employee</v>
          </cell>
          <cell r="H1715" t="str">
            <v>EMEA Sales</v>
          </cell>
          <cell r="I1715" t="str">
            <v>MUNICH</v>
          </cell>
          <cell r="J1715" t="str">
            <v>Germany</v>
          </cell>
          <cell r="K1715">
            <v>40740</v>
          </cell>
          <cell r="L1715" t="str">
            <v>EMEA</v>
          </cell>
          <cell r="M1715" t="str">
            <v>S43P</v>
          </cell>
          <cell r="N1715" t="str">
            <v>S</v>
          </cell>
          <cell r="O1715" t="str">
            <v>4</v>
          </cell>
          <cell r="P1715" t="str">
            <v>Regular</v>
          </cell>
          <cell r="R1715">
            <v>1</v>
          </cell>
          <cell r="U1715" t="str">
            <v>EUR</v>
          </cell>
          <cell r="V1715" t="str">
            <v>EMEA Sales</v>
          </cell>
          <cell r="W1715" t="str">
            <v>Bruno Darmon</v>
          </cell>
          <cell r="Y1715" t="str">
            <v>Eligible</v>
          </cell>
          <cell r="Z1715">
            <v>157000</v>
          </cell>
          <cell r="AA1715">
            <v>190872.05754886681</v>
          </cell>
          <cell r="AB1715">
            <v>157000</v>
          </cell>
          <cell r="AC1715">
            <v>190872.05754886681</v>
          </cell>
          <cell r="AD1715">
            <v>1</v>
          </cell>
          <cell r="AE1715" t="str">
            <v>S43</v>
          </cell>
          <cell r="AF1715">
            <v>125000</v>
          </cell>
          <cell r="AG1715">
            <v>180000</v>
          </cell>
          <cell r="AH1715">
            <v>0.57999999999999996</v>
          </cell>
          <cell r="AI1715">
            <v>3</v>
          </cell>
          <cell r="AJ1715">
            <v>0</v>
          </cell>
          <cell r="AK1715">
            <v>157000</v>
          </cell>
          <cell r="AL1715">
            <v>0</v>
          </cell>
          <cell r="AM1715">
            <v>190872.05754886681</v>
          </cell>
          <cell r="AN1715">
            <v>0</v>
          </cell>
          <cell r="AO1715">
            <v>-0.12777777777777777</v>
          </cell>
          <cell r="AP1715" t="str">
            <v>Low Performer</v>
          </cell>
          <cell r="AQ1715">
            <v>58500</v>
          </cell>
          <cell r="AR1715">
            <v>390000</v>
          </cell>
          <cell r="AS1715">
            <v>0.28999999999999998</v>
          </cell>
          <cell r="AT1715">
            <v>1</v>
          </cell>
          <cell r="AU1715">
            <v>0</v>
          </cell>
          <cell r="AV1715">
            <v>157000</v>
          </cell>
          <cell r="AW1715">
            <v>190872.05754886681</v>
          </cell>
          <cell r="AX1715">
            <v>0</v>
          </cell>
          <cell r="AY1715">
            <v>0</v>
          </cell>
          <cell r="AZ1715" t="str">
            <v>commission</v>
          </cell>
          <cell r="BA1715" t="str">
            <v>commissionEligible</v>
          </cell>
          <cell r="BB1715" t="str">
            <v>commissionGermany</v>
          </cell>
          <cell r="BC1715" t="str">
            <v xml:space="preserve">commissionGermany </v>
          </cell>
          <cell r="BH1715">
            <v>3</v>
          </cell>
        </row>
        <row r="1716">
          <cell r="B1716">
            <v>14997</v>
          </cell>
          <cell r="C1716">
            <v>9938</v>
          </cell>
          <cell r="D1716">
            <v>91894</v>
          </cell>
          <cell r="E1716" t="str">
            <v>Ali Yilmaz</v>
          </cell>
          <cell r="F1716" t="str">
            <v>Security Engineer</v>
          </cell>
          <cell r="G1716" t="str">
            <v>Employee</v>
          </cell>
          <cell r="H1716" t="str">
            <v>EMEA Sales</v>
          </cell>
          <cell r="I1716" t="str">
            <v>ANKARA</v>
          </cell>
          <cell r="J1716" t="str">
            <v>Turkey</v>
          </cell>
          <cell r="K1716">
            <v>42458</v>
          </cell>
          <cell r="L1716" t="str">
            <v>EMEA</v>
          </cell>
          <cell r="M1716" t="str">
            <v>E41P</v>
          </cell>
          <cell r="N1716" t="str">
            <v>E</v>
          </cell>
          <cell r="O1716" t="str">
            <v>4</v>
          </cell>
          <cell r="P1716" t="str">
            <v>Regular</v>
          </cell>
          <cell r="R1716">
            <v>1</v>
          </cell>
          <cell r="U1716" t="str">
            <v>USD</v>
          </cell>
          <cell r="V1716" t="str">
            <v>EMEA Sales</v>
          </cell>
          <cell r="W1716" t="str">
            <v>Bruno Darmon</v>
          </cell>
          <cell r="Y1716" t="str">
            <v>Eligible</v>
          </cell>
          <cell r="Z1716">
            <v>51100</v>
          </cell>
          <cell r="AA1716">
            <v>51100</v>
          </cell>
          <cell r="AB1716">
            <v>51100</v>
          </cell>
          <cell r="AC1716">
            <v>51100</v>
          </cell>
          <cell r="AD1716">
            <v>1</v>
          </cell>
          <cell r="AE1716" t="str">
            <v>E41</v>
          </cell>
          <cell r="AF1716">
            <v>78000</v>
          </cell>
          <cell r="AG1716">
            <v>115000</v>
          </cell>
          <cell r="AH1716">
            <v>0</v>
          </cell>
          <cell r="AI1716">
            <v>1</v>
          </cell>
          <cell r="AJ1716">
            <v>0</v>
          </cell>
          <cell r="AK1716">
            <v>51100</v>
          </cell>
          <cell r="AL1716">
            <v>0</v>
          </cell>
          <cell r="AM1716">
            <v>51100</v>
          </cell>
          <cell r="AN1716">
            <v>0</v>
          </cell>
          <cell r="AO1716">
            <v>-0.55565217391304356</v>
          </cell>
          <cell r="AP1716" t="str">
            <v>Low Performer</v>
          </cell>
          <cell r="AQ1716">
            <v>22857.142857142859</v>
          </cell>
          <cell r="AR1716">
            <v>207150</v>
          </cell>
          <cell r="AS1716">
            <v>0.15</v>
          </cell>
          <cell r="AT1716">
            <v>1</v>
          </cell>
          <cell r="AU1716">
            <v>0</v>
          </cell>
          <cell r="AV1716">
            <v>51100</v>
          </cell>
          <cell r="AW1716">
            <v>51100</v>
          </cell>
          <cell r="AX1716">
            <v>0</v>
          </cell>
          <cell r="AY1716">
            <v>0</v>
          </cell>
          <cell r="AZ1716" t="str">
            <v>commission</v>
          </cell>
          <cell r="BA1716" t="str">
            <v>commissionEligible</v>
          </cell>
          <cell r="BB1716" t="str">
            <v>commissionTurkey</v>
          </cell>
          <cell r="BC1716" t="str">
            <v xml:space="preserve">commissionTurkey </v>
          </cell>
          <cell r="BH1716">
            <v>2</v>
          </cell>
        </row>
        <row r="1717">
          <cell r="B1717">
            <v>18021</v>
          </cell>
          <cell r="C1717">
            <v>13074</v>
          </cell>
          <cell r="D1717">
            <v>9970</v>
          </cell>
          <cell r="E1717" t="str">
            <v>Andrei Popisteru</v>
          </cell>
          <cell r="F1717" t="str">
            <v>Security Engineer</v>
          </cell>
          <cell r="G1717" t="str">
            <v>Employee</v>
          </cell>
          <cell r="H1717" t="str">
            <v>EMEA Sales</v>
          </cell>
          <cell r="I1717" t="str">
            <v>BUCHAREST</v>
          </cell>
          <cell r="J1717" t="str">
            <v>Romania</v>
          </cell>
          <cell r="K1717">
            <v>43242</v>
          </cell>
          <cell r="L1717" t="str">
            <v>EMEA</v>
          </cell>
          <cell r="M1717" t="str">
            <v>E51P</v>
          </cell>
          <cell r="N1717" t="str">
            <v>E</v>
          </cell>
          <cell r="O1717" t="str">
            <v>5</v>
          </cell>
          <cell r="P1717" t="str">
            <v>Regular</v>
          </cell>
          <cell r="R1717">
            <v>1</v>
          </cell>
          <cell r="U1717" t="str">
            <v>RON</v>
          </cell>
          <cell r="V1717" t="str">
            <v>EMEA Sales</v>
          </cell>
          <cell r="W1717" t="str">
            <v>Bruno Darmon</v>
          </cell>
          <cell r="Y1717" t="str">
            <v>Eligible</v>
          </cell>
          <cell r="Z1717">
            <v>265000</v>
          </cell>
          <cell r="AA1717">
            <v>66086.466876686172</v>
          </cell>
          <cell r="AB1717">
            <v>265000</v>
          </cell>
          <cell r="AC1717">
            <v>66086.466876686172</v>
          </cell>
          <cell r="AD1717">
            <v>3</v>
          </cell>
          <cell r="AE1717" t="str">
            <v>E51</v>
          </cell>
          <cell r="AF1717">
            <v>220000</v>
          </cell>
          <cell r="AG1717">
            <v>300000</v>
          </cell>
          <cell r="AH1717">
            <v>0.56000000000000005</v>
          </cell>
          <cell r="AI1717">
            <v>3</v>
          </cell>
          <cell r="AJ1717">
            <v>0</v>
          </cell>
          <cell r="AK1717">
            <v>270300</v>
          </cell>
          <cell r="AL1717">
            <v>2.0000000000000018E-2</v>
          </cell>
          <cell r="AM1717">
            <v>67408.196214219905</v>
          </cell>
          <cell r="AN1717">
            <v>1321.7293375337322</v>
          </cell>
          <cell r="AO1717">
            <v>-9.8999999999999977E-2</v>
          </cell>
          <cell r="AQ1717">
            <v>265000</v>
          </cell>
          <cell r="AR1717">
            <v>450000</v>
          </cell>
          <cell r="AS1717">
            <v>0</v>
          </cell>
          <cell r="AT1717">
            <v>1</v>
          </cell>
          <cell r="AU1717">
            <v>0</v>
          </cell>
          <cell r="AV1717">
            <v>270300</v>
          </cell>
          <cell r="AW1717">
            <v>67408.196214219905</v>
          </cell>
          <cell r="AX1717">
            <v>2.0000000000000018E-2</v>
          </cell>
          <cell r="AY1717">
            <v>1321.7293375337322</v>
          </cell>
          <cell r="AZ1717" t="str">
            <v>commission</v>
          </cell>
          <cell r="BA1717" t="str">
            <v>commissionEligible</v>
          </cell>
          <cell r="BB1717" t="str">
            <v>commissionRomania</v>
          </cell>
          <cell r="BC1717" t="str">
            <v xml:space="preserve">commissionRomania </v>
          </cell>
          <cell r="BH1717">
            <v>3</v>
          </cell>
        </row>
        <row r="1718">
          <cell r="B1718">
            <v>9982</v>
          </cell>
          <cell r="C1718">
            <v>14014</v>
          </cell>
          <cell r="E1718" t="str">
            <v>Christof Jacques</v>
          </cell>
          <cell r="F1718" t="str">
            <v>Beyond The Perimiter Security Architect Nordics</v>
          </cell>
          <cell r="G1718" t="str">
            <v>Left Site</v>
          </cell>
          <cell r="H1718" t="str">
            <v>EMEA Sales</v>
          </cell>
          <cell r="I1718" t="str">
            <v>BRUSSELS</v>
          </cell>
          <cell r="J1718" t="str">
            <v>Belgium</v>
          </cell>
          <cell r="K1718">
            <v>41015</v>
          </cell>
          <cell r="L1718" t="str">
            <v>EMEA</v>
          </cell>
          <cell r="M1718" t="str">
            <v>E41P</v>
          </cell>
          <cell r="N1718" t="str">
            <v>E</v>
          </cell>
          <cell r="O1718" t="str">
            <v>4</v>
          </cell>
          <cell r="P1718" t="str">
            <v>Regular</v>
          </cell>
          <cell r="R1718">
            <v>1</v>
          </cell>
          <cell r="U1718" t="str">
            <v>EUR</v>
          </cell>
          <cell r="V1718" t="str">
            <v>EMEA Sales</v>
          </cell>
          <cell r="W1718" t="str">
            <v>Bruno Darmon</v>
          </cell>
          <cell r="Y1718" t="str">
            <v>Not Eligible - left</v>
          </cell>
          <cell r="Z1718">
            <v>125000</v>
          </cell>
          <cell r="AA1718">
            <v>151968.19868540351</v>
          </cell>
          <cell r="AB1718">
            <v>125000</v>
          </cell>
          <cell r="AC1718">
            <v>151968.19868540351</v>
          </cell>
        </row>
        <row r="1719">
          <cell r="B1719">
            <v>18856</v>
          </cell>
          <cell r="C1719">
            <v>13900</v>
          </cell>
          <cell r="D1719">
            <v>172131</v>
          </cell>
          <cell r="E1719" t="str">
            <v>David Fitzgerald</v>
          </cell>
          <cell r="F1719" t="str">
            <v>Security Engineer</v>
          </cell>
          <cell r="G1719" t="str">
            <v>Employee</v>
          </cell>
          <cell r="H1719" t="str">
            <v>EMEA Sales</v>
          </cell>
          <cell r="I1719" t="str">
            <v>LONDON - HOME</v>
          </cell>
          <cell r="J1719" t="str">
            <v>United Kingdom</v>
          </cell>
          <cell r="K1719">
            <v>43388</v>
          </cell>
          <cell r="L1719" t="str">
            <v>EMEA</v>
          </cell>
          <cell r="M1719" t="str">
            <v>E41P</v>
          </cell>
          <cell r="N1719" t="str">
            <v>E</v>
          </cell>
          <cell r="O1719" t="str">
            <v>4</v>
          </cell>
          <cell r="P1719" t="str">
            <v>Regular</v>
          </cell>
          <cell r="R1719">
            <v>1</v>
          </cell>
          <cell r="U1719" t="str">
            <v>GBP</v>
          </cell>
          <cell r="V1719" t="str">
            <v>EMEA Sales</v>
          </cell>
          <cell r="W1719" t="str">
            <v>Bruno Darmon</v>
          </cell>
          <cell r="Y1719" t="str">
            <v>Eligible</v>
          </cell>
          <cell r="Z1719">
            <v>87500</v>
          </cell>
          <cell r="AA1719">
            <v>120335.45248186355</v>
          </cell>
          <cell r="AB1719">
            <v>87500</v>
          </cell>
          <cell r="AC1719">
            <v>120335.45248186355</v>
          </cell>
          <cell r="AD1719">
            <v>3</v>
          </cell>
          <cell r="AE1719" t="str">
            <v>E41</v>
          </cell>
          <cell r="AF1719">
            <v>80000</v>
          </cell>
          <cell r="AG1719">
            <v>130000</v>
          </cell>
          <cell r="AH1719">
            <v>0.15</v>
          </cell>
          <cell r="AI1719">
            <v>2</v>
          </cell>
          <cell r="AJ1719">
            <v>0</v>
          </cell>
          <cell r="AK1719">
            <v>90125</v>
          </cell>
          <cell r="AL1719">
            <v>3.0000000000000027E-2</v>
          </cell>
          <cell r="AM1719">
            <v>123945.51605631947</v>
          </cell>
          <cell r="AN1719">
            <v>3610.0635744559113</v>
          </cell>
          <cell r="AO1719">
            <v>-0.30673076923076925</v>
          </cell>
          <cell r="AQ1719">
            <v>33000</v>
          </cell>
          <cell r="AR1719">
            <v>265000</v>
          </cell>
          <cell r="AS1719">
            <v>0.23</v>
          </cell>
          <cell r="AT1719">
            <v>1</v>
          </cell>
          <cell r="AU1719">
            <v>0</v>
          </cell>
          <cell r="AV1719">
            <v>90125</v>
          </cell>
          <cell r="AW1719">
            <v>123945.51605631947</v>
          </cell>
          <cell r="AX1719">
            <v>3.0000000000000027E-2</v>
          </cell>
          <cell r="AY1719">
            <v>3610.0635744559113</v>
          </cell>
          <cell r="AZ1719" t="str">
            <v>commission</v>
          </cell>
          <cell r="BA1719" t="str">
            <v>commissionEligible</v>
          </cell>
          <cell r="BB1719" t="str">
            <v>commissionUnited Kingdom</v>
          </cell>
          <cell r="BC1719" t="str">
            <v xml:space="preserve">commissionUnited Kingdom </v>
          </cell>
          <cell r="BH1719">
            <v>3</v>
          </cell>
        </row>
        <row r="1720">
          <cell r="B1720">
            <v>16044</v>
          </cell>
          <cell r="C1720">
            <v>10994</v>
          </cell>
          <cell r="D1720">
            <v>112097</v>
          </cell>
          <cell r="E1720" t="str">
            <v>Dennis Kigen</v>
          </cell>
          <cell r="F1720" t="str">
            <v>Security Engineer</v>
          </cell>
          <cell r="G1720" t="str">
            <v>Employee</v>
          </cell>
          <cell r="H1720" t="str">
            <v>EMEA Sales</v>
          </cell>
          <cell r="I1720" t="str">
            <v>KENYA</v>
          </cell>
          <cell r="J1720" t="str">
            <v>Kenya</v>
          </cell>
          <cell r="K1720">
            <v>42754</v>
          </cell>
          <cell r="L1720" t="str">
            <v>EMEA</v>
          </cell>
          <cell r="M1720" t="str">
            <v>E51P</v>
          </cell>
          <cell r="N1720" t="str">
            <v>E</v>
          </cell>
          <cell r="O1720" t="str">
            <v>5</v>
          </cell>
          <cell r="P1720" t="str">
            <v>Regular</v>
          </cell>
          <cell r="R1720">
            <v>1</v>
          </cell>
          <cell r="U1720" t="str">
            <v>KES</v>
          </cell>
          <cell r="V1720" t="str">
            <v>EMEA Sales</v>
          </cell>
          <cell r="W1720" t="str">
            <v>Bruno Darmon</v>
          </cell>
          <cell r="Y1720" t="str">
            <v>Eligible</v>
          </cell>
          <cell r="Z1720">
            <v>7000000</v>
          </cell>
          <cell r="AA1720">
            <v>63585.648563671522</v>
          </cell>
          <cell r="AB1720">
            <v>7000000</v>
          </cell>
          <cell r="AC1720">
            <v>63585.648563671522</v>
          </cell>
          <cell r="AD1720">
            <v>2</v>
          </cell>
          <cell r="AE1720" t="str">
            <v>E51</v>
          </cell>
          <cell r="AF1720">
            <v>4000000</v>
          </cell>
          <cell r="AG1720">
            <v>8000000</v>
          </cell>
          <cell r="AH1720">
            <v>0.75</v>
          </cell>
          <cell r="AI1720">
            <v>4</v>
          </cell>
          <cell r="AJ1720">
            <v>0</v>
          </cell>
          <cell r="AK1720">
            <v>7000000</v>
          </cell>
          <cell r="AL1720">
            <v>0</v>
          </cell>
          <cell r="AM1720">
            <v>63585.648563671522</v>
          </cell>
          <cell r="AN1720">
            <v>0</v>
          </cell>
          <cell r="AO1720">
            <v>-0.125</v>
          </cell>
          <cell r="AP1720" t="str">
            <v>Rated 2 - no recommendation</v>
          </cell>
          <cell r="AQ1720">
            <v>4500000</v>
          </cell>
          <cell r="AR1720">
            <v>15000000</v>
          </cell>
          <cell r="AS1720">
            <v>0.23</v>
          </cell>
          <cell r="AT1720">
            <v>1</v>
          </cell>
          <cell r="AU1720">
            <v>0</v>
          </cell>
          <cell r="AV1720">
            <v>7000000</v>
          </cell>
          <cell r="AW1720">
            <v>63585.648563671522</v>
          </cell>
          <cell r="AX1720">
            <v>0</v>
          </cell>
          <cell r="AY1720">
            <v>0</v>
          </cell>
          <cell r="AZ1720" t="str">
            <v>commission</v>
          </cell>
          <cell r="BA1720" t="str">
            <v>commissionEligible</v>
          </cell>
          <cell r="BB1720" t="str">
            <v>commissionKenya</v>
          </cell>
          <cell r="BC1720" t="str">
            <v xml:space="preserve">commissionKenya </v>
          </cell>
          <cell r="BH1720">
            <v>3</v>
          </cell>
        </row>
        <row r="1721">
          <cell r="B1721">
            <v>19493</v>
          </cell>
          <cell r="C1721">
            <v>14551</v>
          </cell>
          <cell r="D1721">
            <v>187547</v>
          </cell>
          <cell r="E1721" t="str">
            <v>Dominik Hermbusche</v>
          </cell>
          <cell r="F1721" t="str">
            <v>Security Engineer</v>
          </cell>
          <cell r="G1721" t="str">
            <v>Employee</v>
          </cell>
          <cell r="H1721" t="str">
            <v>EMEA Sales</v>
          </cell>
          <cell r="I1721" t="str">
            <v>COLOGNE</v>
          </cell>
          <cell r="J1721" t="str">
            <v>Germany</v>
          </cell>
          <cell r="K1721">
            <v>43525</v>
          </cell>
          <cell r="L1721" t="str">
            <v>EMEA</v>
          </cell>
          <cell r="M1721" t="str">
            <v>E61P</v>
          </cell>
          <cell r="N1721" t="str">
            <v>E</v>
          </cell>
          <cell r="O1721" t="str">
            <v>6</v>
          </cell>
          <cell r="P1721" t="str">
            <v>EL</v>
          </cell>
          <cell r="Q1721" t="str">
            <v>SE 2019 Germany</v>
          </cell>
          <cell r="R1721">
            <v>1</v>
          </cell>
          <cell r="U1721" t="str">
            <v>EUR</v>
          </cell>
          <cell r="V1721" t="str">
            <v>EMEA Sales</v>
          </cell>
          <cell r="W1721" t="str">
            <v>Bruno Darmon</v>
          </cell>
          <cell r="Y1721" t="str">
            <v>Eligible</v>
          </cell>
          <cell r="Z1721">
            <v>60000</v>
          </cell>
          <cell r="AA1721">
            <v>72944.735368993686</v>
          </cell>
          <cell r="AB1721">
            <v>60000</v>
          </cell>
          <cell r="AC1721">
            <v>72944.735368993686</v>
          </cell>
          <cell r="AD1721">
            <v>5</v>
          </cell>
          <cell r="AE1721" t="str">
            <v>E61</v>
          </cell>
          <cell r="AF1721">
            <v>50000</v>
          </cell>
          <cell r="AG1721">
            <v>75000</v>
          </cell>
          <cell r="AH1721">
            <v>0.4</v>
          </cell>
          <cell r="AI1721">
            <v>2</v>
          </cell>
          <cell r="AJ1721">
            <v>75000</v>
          </cell>
          <cell r="AK1721">
            <v>75000</v>
          </cell>
          <cell r="AL1721">
            <v>0.25</v>
          </cell>
          <cell r="AM1721">
            <v>91180.919211242115</v>
          </cell>
          <cell r="AN1721">
            <v>18236.183842248429</v>
          </cell>
          <cell r="AO1721">
            <v>0</v>
          </cell>
          <cell r="AP1721" t="str">
            <v>EL</v>
          </cell>
          <cell r="AQ1721">
            <v>58500</v>
          </cell>
          <cell r="AR1721">
            <v>390000</v>
          </cell>
          <cell r="AS1721">
            <v>0</v>
          </cell>
          <cell r="AT1721">
            <v>1</v>
          </cell>
          <cell r="AU1721">
            <v>0</v>
          </cell>
          <cell r="AV1721">
            <v>75000</v>
          </cell>
          <cell r="AW1721">
            <v>91180.919211242115</v>
          </cell>
          <cell r="AX1721">
            <v>0.25</v>
          </cell>
          <cell r="AY1721">
            <v>18236.183842248429</v>
          </cell>
          <cell r="AZ1721" t="str">
            <v>commission</v>
          </cell>
          <cell r="BA1721" t="str">
            <v>commissionEligible</v>
          </cell>
          <cell r="BB1721" t="str">
            <v>commissionGermany</v>
          </cell>
          <cell r="BC1721" t="str">
            <v xml:space="preserve">commissionGermany </v>
          </cell>
          <cell r="BH1721">
            <v>2</v>
          </cell>
        </row>
        <row r="1722">
          <cell r="B1722">
            <v>17475</v>
          </cell>
          <cell r="C1722">
            <v>12491</v>
          </cell>
          <cell r="D1722">
            <v>140939</v>
          </cell>
          <cell r="E1722" t="str">
            <v>Federico Calabro</v>
          </cell>
          <cell r="F1722" t="str">
            <v>Security Engineer</v>
          </cell>
          <cell r="G1722" t="str">
            <v>Employee</v>
          </cell>
          <cell r="H1722" t="str">
            <v>EMEA Sales</v>
          </cell>
          <cell r="I1722" t="str">
            <v>ZURICH</v>
          </cell>
          <cell r="J1722" t="str">
            <v>Switzerland</v>
          </cell>
          <cell r="K1722">
            <v>43103</v>
          </cell>
          <cell r="L1722" t="str">
            <v>EMEA</v>
          </cell>
          <cell r="M1722" t="str">
            <v>E41P</v>
          </cell>
          <cell r="N1722" t="str">
            <v>E</v>
          </cell>
          <cell r="O1722" t="str">
            <v>4</v>
          </cell>
          <cell r="P1722" t="str">
            <v>Regular</v>
          </cell>
          <cell r="R1722">
            <v>1</v>
          </cell>
          <cell r="U1722" t="str">
            <v>CHF</v>
          </cell>
          <cell r="V1722" t="str">
            <v>EMEA Sales</v>
          </cell>
          <cell r="W1722" t="str">
            <v>Bruno Darmon</v>
          </cell>
          <cell r="Y1722" t="str">
            <v>Eligible</v>
          </cell>
          <cell r="Z1722">
            <v>148000</v>
          </cell>
          <cell r="AA1722">
            <v>166963.14362846594</v>
          </cell>
          <cell r="AB1722">
            <v>148000</v>
          </cell>
          <cell r="AC1722">
            <v>166963.14362846594</v>
          </cell>
          <cell r="AD1722">
            <v>3</v>
          </cell>
          <cell r="AE1722" t="str">
            <v>E41</v>
          </cell>
          <cell r="AF1722">
            <v>150000</v>
          </cell>
          <cell r="AG1722">
            <v>215000</v>
          </cell>
          <cell r="AH1722">
            <v>0</v>
          </cell>
          <cell r="AI1722">
            <v>1</v>
          </cell>
          <cell r="AJ1722">
            <v>0</v>
          </cell>
          <cell r="AK1722">
            <v>153920</v>
          </cell>
          <cell r="AL1722">
            <v>4.0000000000000036E-2</v>
          </cell>
          <cell r="AM1722">
            <v>173641.66937360459</v>
          </cell>
          <cell r="AN1722">
            <v>6678.5257451386424</v>
          </cell>
          <cell r="AO1722">
            <v>-0.28409302325581398</v>
          </cell>
          <cell r="AQ1722">
            <v>99300</v>
          </cell>
          <cell r="AR1722">
            <v>380000</v>
          </cell>
          <cell r="AS1722">
            <v>0.17</v>
          </cell>
          <cell r="AT1722">
            <v>1</v>
          </cell>
          <cell r="AU1722">
            <v>0</v>
          </cell>
          <cell r="AV1722">
            <v>153920</v>
          </cell>
          <cell r="AW1722">
            <v>173641.66937360459</v>
          </cell>
          <cell r="AX1722">
            <v>4.0000000000000036E-2</v>
          </cell>
          <cell r="AY1722">
            <v>6678.5257451386424</v>
          </cell>
          <cell r="AZ1722" t="str">
            <v>commission</v>
          </cell>
          <cell r="BA1722" t="str">
            <v>commissionEligible</v>
          </cell>
          <cell r="BB1722" t="str">
            <v>commissionSwitzerland</v>
          </cell>
          <cell r="BC1722" t="str">
            <v xml:space="preserve">commissionSwitzerland </v>
          </cell>
          <cell r="BH1722">
            <v>3</v>
          </cell>
        </row>
        <row r="1723">
          <cell r="B1723">
            <v>19510</v>
          </cell>
          <cell r="C1723">
            <v>14568</v>
          </cell>
          <cell r="D1723">
            <v>186092</v>
          </cell>
          <cell r="E1723" t="str">
            <v>Lars Johansen</v>
          </cell>
          <cell r="F1723" t="str">
            <v>Associate Security Engineer</v>
          </cell>
          <cell r="G1723" t="str">
            <v>Left Site</v>
          </cell>
          <cell r="H1723" t="str">
            <v>EMEA Sales</v>
          </cell>
          <cell r="I1723" t="str">
            <v>SKANDERBORG, DENMARK</v>
          </cell>
          <cell r="J1723" t="str">
            <v>Denmark</v>
          </cell>
          <cell r="K1723">
            <v>43527</v>
          </cell>
          <cell r="L1723" t="str">
            <v>EMEA</v>
          </cell>
          <cell r="M1723" t="str">
            <v>E61P</v>
          </cell>
          <cell r="N1723" t="str">
            <v>E</v>
          </cell>
          <cell r="O1723" t="str">
            <v>6</v>
          </cell>
          <cell r="P1723" t="str">
            <v>EL</v>
          </cell>
          <cell r="Q1723" t="str">
            <v>SE 2019 Denmark</v>
          </cell>
          <cell r="R1723">
            <v>1</v>
          </cell>
          <cell r="U1723" t="str">
            <v>DKK</v>
          </cell>
          <cell r="V1723" t="str">
            <v>EMEA Sales</v>
          </cell>
          <cell r="W1723" t="str">
            <v>Bruno Darmon</v>
          </cell>
          <cell r="Y1723" t="str">
            <v>Not Eligible - left</v>
          </cell>
          <cell r="Z1723">
            <v>420000</v>
          </cell>
          <cell r="AA1723">
            <v>68640.704630110049</v>
          </cell>
          <cell r="AB1723">
            <v>420000</v>
          </cell>
          <cell r="AC1723">
            <v>68640.704630110049</v>
          </cell>
        </row>
        <row r="1724">
          <cell r="B1724">
            <v>15877</v>
          </cell>
          <cell r="C1724">
            <v>10830</v>
          </cell>
          <cell r="D1724">
            <v>105276</v>
          </cell>
          <cell r="E1724" t="str">
            <v>Marcin Pobudejski</v>
          </cell>
          <cell r="F1724" t="str">
            <v>Security Engineer</v>
          </cell>
          <cell r="G1724" t="str">
            <v>Employee</v>
          </cell>
          <cell r="H1724" t="str">
            <v>EMEA Sales</v>
          </cell>
          <cell r="I1724" t="str">
            <v>WARSAW</v>
          </cell>
          <cell r="J1724" t="str">
            <v>Poland</v>
          </cell>
          <cell r="K1724">
            <v>42705</v>
          </cell>
          <cell r="L1724" t="str">
            <v>EMEA</v>
          </cell>
          <cell r="M1724" t="str">
            <v>E51P</v>
          </cell>
          <cell r="N1724" t="str">
            <v>E</v>
          </cell>
          <cell r="O1724" t="str">
            <v>5</v>
          </cell>
          <cell r="P1724" t="str">
            <v>Regular</v>
          </cell>
          <cell r="R1724">
            <v>1</v>
          </cell>
          <cell r="U1724" t="str">
            <v>PLN</v>
          </cell>
          <cell r="V1724" t="str">
            <v>EMEA Sales</v>
          </cell>
          <cell r="W1724" t="str">
            <v>Bruno Darmon</v>
          </cell>
          <cell r="Y1724" t="str">
            <v>Eligible</v>
          </cell>
          <cell r="Z1724">
            <v>282000</v>
          </cell>
          <cell r="AA1724">
            <v>75392.644795845714</v>
          </cell>
          <cell r="AB1724">
            <v>282000</v>
          </cell>
          <cell r="AC1724">
            <v>75392.644795845714</v>
          </cell>
          <cell r="AD1724">
            <v>2</v>
          </cell>
          <cell r="AE1724" t="str">
            <v>E51</v>
          </cell>
          <cell r="AF1724">
            <v>160000</v>
          </cell>
          <cell r="AG1724">
            <v>290000</v>
          </cell>
          <cell r="AH1724">
            <v>0.93</v>
          </cell>
          <cell r="AI1724">
            <v>5</v>
          </cell>
          <cell r="AJ1724">
            <v>0</v>
          </cell>
          <cell r="AK1724">
            <v>282000</v>
          </cell>
          <cell r="AL1724">
            <v>0</v>
          </cell>
          <cell r="AM1724">
            <v>75392.644795845714</v>
          </cell>
          <cell r="AN1724">
            <v>0</v>
          </cell>
          <cell r="AO1724">
            <v>-2.7586206896551779E-2</v>
          </cell>
          <cell r="AP1724" t="str">
            <v>Rated 2 - no recommendation</v>
          </cell>
          <cell r="AQ1724">
            <v>153000</v>
          </cell>
          <cell r="AR1724">
            <v>807500</v>
          </cell>
          <cell r="AS1724">
            <v>0.19</v>
          </cell>
          <cell r="AT1724">
            <v>1</v>
          </cell>
          <cell r="AU1724">
            <v>0</v>
          </cell>
          <cell r="AV1724">
            <v>282000</v>
          </cell>
          <cell r="AW1724">
            <v>75392.644795845714</v>
          </cell>
          <cell r="AX1724">
            <v>0</v>
          </cell>
          <cell r="AY1724">
            <v>0</v>
          </cell>
          <cell r="AZ1724" t="str">
            <v>commission</v>
          </cell>
          <cell r="BA1724" t="str">
            <v>commissionEligible</v>
          </cell>
          <cell r="BB1724" t="str">
            <v>commissionPoland</v>
          </cell>
          <cell r="BC1724" t="str">
            <v xml:space="preserve">commissionPoland </v>
          </cell>
          <cell r="BH1724">
            <v>2</v>
          </cell>
        </row>
        <row r="1725">
          <cell r="B1725">
            <v>18483</v>
          </cell>
          <cell r="C1725">
            <v>13529</v>
          </cell>
          <cell r="D1725">
            <v>161419</v>
          </cell>
          <cell r="E1725" t="str">
            <v>Martin Jobelius</v>
          </cell>
          <cell r="F1725" t="str">
            <v>Security Engineer</v>
          </cell>
          <cell r="G1725" t="str">
            <v>Employee</v>
          </cell>
          <cell r="H1725" t="str">
            <v>EMEA Sales</v>
          </cell>
          <cell r="I1725" t="str">
            <v>MUNICH</v>
          </cell>
          <cell r="J1725" t="str">
            <v>Germany</v>
          </cell>
          <cell r="K1725">
            <v>43344</v>
          </cell>
          <cell r="L1725" t="str">
            <v>EMEA</v>
          </cell>
          <cell r="M1725" t="str">
            <v>E41P</v>
          </cell>
          <cell r="N1725" t="str">
            <v>E</v>
          </cell>
          <cell r="O1725" t="str">
            <v>4</v>
          </cell>
          <cell r="P1725" t="str">
            <v>Regular</v>
          </cell>
          <cell r="R1725">
            <v>1</v>
          </cell>
          <cell r="U1725" t="str">
            <v>EUR</v>
          </cell>
          <cell r="V1725" t="str">
            <v>EMEA Sales</v>
          </cell>
          <cell r="W1725" t="str">
            <v>Bruno Darmon</v>
          </cell>
          <cell r="Y1725" t="str">
            <v>Eligible</v>
          </cell>
          <cell r="Z1725">
            <v>95000</v>
          </cell>
          <cell r="AA1725">
            <v>115495.83100090668</v>
          </cell>
          <cell r="AB1725">
            <v>95000</v>
          </cell>
          <cell r="AC1725">
            <v>115495.83100090668</v>
          </cell>
          <cell r="AD1725">
            <v>4</v>
          </cell>
          <cell r="AE1725" t="str">
            <v>E41</v>
          </cell>
          <cell r="AF1725">
            <v>90000</v>
          </cell>
          <cell r="AG1725">
            <v>135000</v>
          </cell>
          <cell r="AH1725">
            <v>0.11</v>
          </cell>
          <cell r="AI1725">
            <v>1</v>
          </cell>
          <cell r="AJ1725">
            <v>0</v>
          </cell>
          <cell r="AK1725">
            <v>100700</v>
          </cell>
          <cell r="AL1725">
            <v>6.0000000000000053E-2</v>
          </cell>
          <cell r="AM1725">
            <v>122425.58086096107</v>
          </cell>
          <cell r="AN1725">
            <v>6929.7498600543913</v>
          </cell>
          <cell r="AO1725">
            <v>-0.25407407407407412</v>
          </cell>
          <cell r="AQ1725">
            <v>58500</v>
          </cell>
          <cell r="AR1725">
            <v>390000</v>
          </cell>
          <cell r="AS1725">
            <v>0.11</v>
          </cell>
          <cell r="AT1725">
            <v>1</v>
          </cell>
          <cell r="AU1725">
            <v>0</v>
          </cell>
          <cell r="AV1725">
            <v>100700</v>
          </cell>
          <cell r="AW1725">
            <v>122425.58086096107</v>
          </cell>
          <cell r="AX1725">
            <v>6.0000000000000053E-2</v>
          </cell>
          <cell r="AY1725">
            <v>6929.7498600543913</v>
          </cell>
          <cell r="AZ1725" t="str">
            <v>commission</v>
          </cell>
          <cell r="BA1725" t="str">
            <v>commissionEligible</v>
          </cell>
          <cell r="BB1725" t="str">
            <v>commissionGermany</v>
          </cell>
          <cell r="BC1725" t="str">
            <v xml:space="preserve">commissionGermany </v>
          </cell>
          <cell r="BH1725">
            <v>2</v>
          </cell>
        </row>
        <row r="1726">
          <cell r="B1726">
            <v>14843</v>
          </cell>
          <cell r="C1726">
            <v>9787</v>
          </cell>
          <cell r="D1726">
            <v>86998</v>
          </cell>
          <cell r="E1726" t="str">
            <v>Nikita Konnov</v>
          </cell>
          <cell r="F1726" t="str">
            <v>Security Engineer</v>
          </cell>
          <cell r="G1726" t="str">
            <v>Employee</v>
          </cell>
          <cell r="H1726" t="str">
            <v>EMEA Sales</v>
          </cell>
          <cell r="I1726" t="str">
            <v>MOSCOW</v>
          </cell>
          <cell r="J1726" t="str">
            <v>Russian Federation</v>
          </cell>
          <cell r="K1726">
            <v>42443</v>
          </cell>
          <cell r="L1726" t="str">
            <v>EMEA</v>
          </cell>
          <cell r="M1726" t="str">
            <v>E51P</v>
          </cell>
          <cell r="N1726" t="str">
            <v>E</v>
          </cell>
          <cell r="O1726" t="str">
            <v>5</v>
          </cell>
          <cell r="P1726" t="str">
            <v>Regular</v>
          </cell>
          <cell r="R1726">
            <v>1</v>
          </cell>
          <cell r="U1726" t="str">
            <v>RUB</v>
          </cell>
          <cell r="V1726" t="str">
            <v>EMEA Sales</v>
          </cell>
          <cell r="W1726" t="str">
            <v>Bruno Darmon</v>
          </cell>
          <cell r="Y1726" t="str">
            <v>Eligible</v>
          </cell>
          <cell r="Z1726">
            <v>2597850</v>
          </cell>
          <cell r="AA1726">
            <v>34619.726530435662</v>
          </cell>
          <cell r="AB1726">
            <v>2597850</v>
          </cell>
          <cell r="AC1726">
            <v>34619.726530435662</v>
          </cell>
          <cell r="AD1726">
            <v>3</v>
          </cell>
          <cell r="AE1726" t="str">
            <v>E51</v>
          </cell>
          <cell r="AF1726">
            <v>2000000</v>
          </cell>
          <cell r="AG1726">
            <v>3500000</v>
          </cell>
          <cell r="AH1726">
            <v>0.39</v>
          </cell>
          <cell r="AI1726">
            <v>2</v>
          </cell>
          <cell r="AJ1726">
            <v>0</v>
          </cell>
          <cell r="AK1726">
            <v>2675785.5</v>
          </cell>
          <cell r="AL1726">
            <v>3.0000000000000027E-2</v>
          </cell>
          <cell r="AM1726">
            <v>35658.31832634873</v>
          </cell>
          <cell r="AN1726">
            <v>1038.5917959130675</v>
          </cell>
          <cell r="AO1726">
            <v>-0.2354898571428572</v>
          </cell>
          <cell r="AQ1726">
            <v>1895000</v>
          </cell>
          <cell r="AR1726">
            <v>15902200</v>
          </cell>
          <cell r="AS1726">
            <v>0.05</v>
          </cell>
          <cell r="AT1726">
            <v>1</v>
          </cell>
          <cell r="AU1726">
            <v>0</v>
          </cell>
          <cell r="AV1726">
            <v>2675785.5</v>
          </cell>
          <cell r="AW1726">
            <v>35658.31832634873</v>
          </cell>
          <cell r="AX1726">
            <v>3.0000000000000027E-2</v>
          </cell>
          <cell r="AY1726">
            <v>1038.5917959130675</v>
          </cell>
          <cell r="AZ1726" t="str">
            <v>commission</v>
          </cell>
          <cell r="BA1726" t="str">
            <v>commissionEligible</v>
          </cell>
          <cell r="BB1726" t="str">
            <v>commissionRussian Federation</v>
          </cell>
          <cell r="BC1726" t="str">
            <v xml:space="preserve">commissionRussian Federation </v>
          </cell>
          <cell r="BH1726">
            <v>3</v>
          </cell>
        </row>
        <row r="1727">
          <cell r="B1727">
            <v>7368</v>
          </cell>
          <cell r="C1727">
            <v>24009</v>
          </cell>
          <cell r="E1727" t="str">
            <v>Rami Rauanmaa</v>
          </cell>
          <cell r="F1727" t="str">
            <v>SE Team Leader, Finland</v>
          </cell>
          <cell r="G1727" t="str">
            <v>Employee</v>
          </cell>
          <cell r="H1727" t="str">
            <v>EMEA Sales</v>
          </cell>
          <cell r="I1727" t="str">
            <v>ESPOO</v>
          </cell>
          <cell r="J1727" t="str">
            <v>Finland</v>
          </cell>
          <cell r="K1727">
            <v>39600</v>
          </cell>
          <cell r="L1727" t="str">
            <v>EMEA</v>
          </cell>
          <cell r="M1727" t="str">
            <v>E41M</v>
          </cell>
          <cell r="N1727" t="str">
            <v>E</v>
          </cell>
          <cell r="O1727" t="str">
            <v>4</v>
          </cell>
          <cell r="P1727" t="str">
            <v>Regular</v>
          </cell>
          <cell r="R1727">
            <v>1</v>
          </cell>
          <cell r="U1727" t="str">
            <v>EUR</v>
          </cell>
          <cell r="V1727" t="str">
            <v>EMEA Sales</v>
          </cell>
          <cell r="W1727" t="str">
            <v>Bruno Darmon</v>
          </cell>
          <cell r="Y1727" t="str">
            <v>Eligible</v>
          </cell>
          <cell r="Z1727">
            <v>113500</v>
          </cell>
          <cell r="AA1727">
            <v>137987.12440634638</v>
          </cell>
          <cell r="AB1727">
            <v>113500</v>
          </cell>
          <cell r="AC1727">
            <v>137987.12440634638</v>
          </cell>
          <cell r="AD1727">
            <v>2</v>
          </cell>
          <cell r="AE1727" t="str">
            <v>E41</v>
          </cell>
          <cell r="AF1727">
            <v>90000</v>
          </cell>
          <cell r="AG1727">
            <v>125000</v>
          </cell>
          <cell r="AH1727">
            <v>0.67</v>
          </cell>
          <cell r="AI1727">
            <v>3</v>
          </cell>
          <cell r="AJ1727">
            <v>0</v>
          </cell>
          <cell r="AK1727">
            <v>113500</v>
          </cell>
          <cell r="AL1727">
            <v>0</v>
          </cell>
          <cell r="AM1727">
            <v>137987.12440634638</v>
          </cell>
          <cell r="AN1727">
            <v>0</v>
          </cell>
          <cell r="AO1727">
            <v>-9.1999999999999971E-2</v>
          </cell>
          <cell r="AP1727" t="str">
            <v>Rated 2 - no recommendation</v>
          </cell>
          <cell r="AQ1727">
            <v>39700</v>
          </cell>
          <cell r="AR1727">
            <v>230000</v>
          </cell>
          <cell r="AS1727">
            <v>0.38</v>
          </cell>
          <cell r="AT1727">
            <v>1</v>
          </cell>
          <cell r="AU1727">
            <v>0</v>
          </cell>
          <cell r="AV1727">
            <v>113500</v>
          </cell>
          <cell r="AW1727">
            <v>137987.12440634638</v>
          </cell>
          <cell r="AX1727">
            <v>0</v>
          </cell>
          <cell r="AY1727">
            <v>0</v>
          </cell>
          <cell r="AZ1727" t="str">
            <v>commission</v>
          </cell>
          <cell r="BA1727" t="str">
            <v>commissionEligible</v>
          </cell>
          <cell r="BB1727" t="str">
            <v>commissionFinland</v>
          </cell>
          <cell r="BC1727" t="str">
            <v xml:space="preserve">commissionFinland </v>
          </cell>
          <cell r="BH1727">
            <v>3</v>
          </cell>
        </row>
        <row r="1728">
          <cell r="B1728">
            <v>19180</v>
          </cell>
          <cell r="C1728">
            <v>14238</v>
          </cell>
          <cell r="D1728">
            <v>178372</v>
          </cell>
          <cell r="E1728" t="str">
            <v>Toni Nurminen</v>
          </cell>
          <cell r="F1728" t="str">
            <v>Security Engineer</v>
          </cell>
          <cell r="G1728" t="str">
            <v>Employee</v>
          </cell>
          <cell r="H1728" t="str">
            <v>EMEA Sales</v>
          </cell>
          <cell r="I1728" t="str">
            <v>ESPOO</v>
          </cell>
          <cell r="J1728" t="str">
            <v>Finland</v>
          </cell>
          <cell r="K1728">
            <v>43437</v>
          </cell>
          <cell r="L1728" t="str">
            <v>EMEA</v>
          </cell>
          <cell r="M1728" t="str">
            <v>E51P</v>
          </cell>
          <cell r="N1728" t="str">
            <v>E</v>
          </cell>
          <cell r="O1728" t="str">
            <v>5</v>
          </cell>
          <cell r="P1728" t="str">
            <v>Regular</v>
          </cell>
          <cell r="R1728">
            <v>1</v>
          </cell>
          <cell r="U1728" t="str">
            <v>EUR</v>
          </cell>
          <cell r="V1728" t="str">
            <v>EMEA Sales</v>
          </cell>
          <cell r="W1728" t="str">
            <v>Bruno Darmon</v>
          </cell>
          <cell r="Y1728" t="str">
            <v>Eligible</v>
          </cell>
          <cell r="Z1728">
            <v>95000</v>
          </cell>
          <cell r="AA1728">
            <v>115495.83100090668</v>
          </cell>
          <cell r="AB1728">
            <v>95000</v>
          </cell>
          <cell r="AC1728">
            <v>115495.83100090668</v>
          </cell>
          <cell r="AD1728">
            <v>3</v>
          </cell>
          <cell r="AE1728" t="str">
            <v>E51</v>
          </cell>
          <cell r="AF1728">
            <v>70000</v>
          </cell>
          <cell r="AG1728">
            <v>105000</v>
          </cell>
          <cell r="AH1728">
            <v>0.71</v>
          </cell>
          <cell r="AI1728">
            <v>4</v>
          </cell>
          <cell r="AJ1728">
            <v>0</v>
          </cell>
          <cell r="AK1728">
            <v>96424.999999999985</v>
          </cell>
          <cell r="AL1728">
            <v>1.4999999999999902E-2</v>
          </cell>
          <cell r="AM1728">
            <v>117228.26846592025</v>
          </cell>
          <cell r="AN1728">
            <v>1732.4374650135724</v>
          </cell>
          <cell r="AO1728">
            <v>-8.1666666666666776E-2</v>
          </cell>
          <cell r="AQ1728">
            <v>39700</v>
          </cell>
          <cell r="AR1728">
            <v>230000</v>
          </cell>
          <cell r="AS1728">
            <v>0.28999999999999998</v>
          </cell>
          <cell r="AT1728">
            <v>1</v>
          </cell>
          <cell r="AU1728">
            <v>0</v>
          </cell>
          <cell r="AV1728">
            <v>96424.999999999985</v>
          </cell>
          <cell r="AW1728">
            <v>117228.26846592025</v>
          </cell>
          <cell r="AX1728">
            <v>1.4999999999999902E-2</v>
          </cell>
          <cell r="AY1728">
            <v>1732.4374650135724</v>
          </cell>
          <cell r="AZ1728" t="str">
            <v>commission</v>
          </cell>
          <cell r="BA1728" t="str">
            <v>commissionEligible</v>
          </cell>
          <cell r="BB1728" t="str">
            <v>commissionFinland</v>
          </cell>
          <cell r="BC1728" t="str">
            <v xml:space="preserve">commissionFinland </v>
          </cell>
          <cell r="BH1728">
            <v>2</v>
          </cell>
        </row>
        <row r="1729">
          <cell r="B1729">
            <v>18148</v>
          </cell>
          <cell r="C1729">
            <v>13198</v>
          </cell>
          <cell r="D1729">
            <v>156930</v>
          </cell>
          <cell r="E1729" t="str">
            <v>Tuomas Juupaluoma</v>
          </cell>
          <cell r="F1729" t="str">
            <v>Security Engineer</v>
          </cell>
          <cell r="G1729" t="str">
            <v>Employee</v>
          </cell>
          <cell r="H1729" t="str">
            <v>EMEA Sales</v>
          </cell>
          <cell r="I1729" t="str">
            <v>STOCKHOLM</v>
          </cell>
          <cell r="J1729" t="str">
            <v>Sweden</v>
          </cell>
          <cell r="K1729">
            <v>43258</v>
          </cell>
          <cell r="L1729" t="str">
            <v>EMEA</v>
          </cell>
          <cell r="M1729" t="str">
            <v>E41P</v>
          </cell>
          <cell r="N1729" t="str">
            <v>E</v>
          </cell>
          <cell r="O1729" t="str">
            <v>4</v>
          </cell>
          <cell r="P1729" t="str">
            <v>Regular</v>
          </cell>
          <cell r="R1729">
            <v>1</v>
          </cell>
          <cell r="U1729" t="str">
            <v>SEK</v>
          </cell>
          <cell r="V1729" t="str">
            <v>EMEA Sales</v>
          </cell>
          <cell r="W1729" t="str">
            <v>Bruno Darmon</v>
          </cell>
          <cell r="Y1729" t="str">
            <v>Eligible</v>
          </cell>
          <cell r="Z1729">
            <v>1100000</v>
          </cell>
          <cell r="AA1729">
            <v>132366.94774254141</v>
          </cell>
          <cell r="AB1729">
            <v>1100000</v>
          </cell>
          <cell r="AC1729">
            <v>132366.94774254141</v>
          </cell>
          <cell r="AD1729">
            <v>2</v>
          </cell>
          <cell r="AE1729" t="str">
            <v>E41</v>
          </cell>
          <cell r="AF1729">
            <v>800000</v>
          </cell>
          <cell r="AG1729">
            <v>1300000</v>
          </cell>
          <cell r="AH1729">
            <v>0.6</v>
          </cell>
          <cell r="AI1729">
            <v>3</v>
          </cell>
          <cell r="AJ1729">
            <v>0</v>
          </cell>
          <cell r="AK1729">
            <v>1100000</v>
          </cell>
          <cell r="AL1729">
            <v>0</v>
          </cell>
          <cell r="AM1729">
            <v>132366.94774254141</v>
          </cell>
          <cell r="AN1729">
            <v>0</v>
          </cell>
          <cell r="AO1729">
            <v>-0.15384615384615385</v>
          </cell>
          <cell r="AP1729" t="str">
            <v>Rated 2 - no recommendation</v>
          </cell>
          <cell r="AQ1729">
            <v>350000</v>
          </cell>
          <cell r="AR1729">
            <v>2500000</v>
          </cell>
          <cell r="AS1729">
            <v>0.34</v>
          </cell>
          <cell r="AT1729">
            <v>1</v>
          </cell>
          <cell r="AU1729">
            <v>0</v>
          </cell>
          <cell r="AV1729">
            <v>1100000</v>
          </cell>
          <cell r="AW1729">
            <v>132366.94774254141</v>
          </cell>
          <cell r="AX1729">
            <v>0</v>
          </cell>
          <cell r="AY1729">
            <v>0</v>
          </cell>
          <cell r="AZ1729" t="str">
            <v>commission</v>
          </cell>
          <cell r="BA1729" t="str">
            <v>commissionEligible</v>
          </cell>
          <cell r="BB1729" t="str">
            <v>commissionSweden</v>
          </cell>
          <cell r="BC1729" t="str">
            <v xml:space="preserve">commissionSweden </v>
          </cell>
          <cell r="BH1729">
            <v>2</v>
          </cell>
        </row>
        <row r="1730">
          <cell r="B1730">
            <v>20809</v>
          </cell>
          <cell r="C1730">
            <v>15896</v>
          </cell>
          <cell r="D1730">
            <v>216229</v>
          </cell>
          <cell r="E1730" t="str">
            <v>Andrew Mwanyota</v>
          </cell>
          <cell r="F1730" t="str">
            <v>Account Manager</v>
          </cell>
          <cell r="G1730" t="str">
            <v>Employee</v>
          </cell>
          <cell r="H1730" t="str">
            <v>EMEA Sales</v>
          </cell>
          <cell r="I1730" t="str">
            <v>KENYA</v>
          </cell>
          <cell r="J1730" t="str">
            <v>Kenya</v>
          </cell>
          <cell r="K1730">
            <v>43822</v>
          </cell>
          <cell r="L1730" t="str">
            <v>EMEA</v>
          </cell>
          <cell r="M1730" t="str">
            <v>S43P</v>
          </cell>
          <cell r="N1730" t="str">
            <v>S</v>
          </cell>
          <cell r="O1730" t="str">
            <v>4</v>
          </cell>
          <cell r="P1730" t="str">
            <v>Regular</v>
          </cell>
          <cell r="R1730">
            <v>1</v>
          </cell>
          <cell r="U1730" t="str">
            <v>KES</v>
          </cell>
          <cell r="V1730" t="str">
            <v>EMEA Sales</v>
          </cell>
          <cell r="W1730" t="str">
            <v>Bruno Darmon</v>
          </cell>
          <cell r="Y1730" t="str">
            <v>Eligible</v>
          </cell>
          <cell r="Z1730">
            <v>13000000</v>
          </cell>
          <cell r="AA1730">
            <v>118087.63304681855</v>
          </cell>
          <cell r="AB1730">
            <v>13000000</v>
          </cell>
          <cell r="AC1730">
            <v>118087.63304681855</v>
          </cell>
          <cell r="AD1730">
            <v>2</v>
          </cell>
          <cell r="AE1730" t="str">
            <v>S43</v>
          </cell>
          <cell r="AF1730">
            <v>11000000</v>
          </cell>
          <cell r="AG1730">
            <v>16000000</v>
          </cell>
          <cell r="AH1730">
            <v>0.4</v>
          </cell>
          <cell r="AI1730">
            <v>2</v>
          </cell>
          <cell r="AJ1730">
            <v>0</v>
          </cell>
          <cell r="AK1730">
            <v>13000000</v>
          </cell>
          <cell r="AL1730">
            <v>0</v>
          </cell>
          <cell r="AM1730">
            <v>118087.63304681855</v>
          </cell>
          <cell r="AN1730">
            <v>0</v>
          </cell>
          <cell r="AO1730">
            <v>-0.1875</v>
          </cell>
          <cell r="AP1730" t="str">
            <v>Rated 2 - no recommendation</v>
          </cell>
          <cell r="AQ1730">
            <v>4500000</v>
          </cell>
          <cell r="AR1730">
            <v>15000000</v>
          </cell>
          <cell r="AS1730">
            <v>0.8</v>
          </cell>
          <cell r="AT1730">
            <v>1</v>
          </cell>
          <cell r="AU1730">
            <v>0</v>
          </cell>
          <cell r="AV1730">
            <v>13000000</v>
          </cell>
          <cell r="AW1730">
            <v>118087.63304681855</v>
          </cell>
          <cell r="AX1730">
            <v>0</v>
          </cell>
          <cell r="AY1730">
            <v>0</v>
          </cell>
          <cell r="AZ1730" t="str">
            <v>commission</v>
          </cell>
          <cell r="BA1730" t="str">
            <v>commissionEligible</v>
          </cell>
          <cell r="BB1730" t="str">
            <v>commissionKenya</v>
          </cell>
          <cell r="BC1730" t="str">
            <v xml:space="preserve">commissionKenya </v>
          </cell>
        </row>
        <row r="1731">
          <cell r="B1731">
            <v>20787</v>
          </cell>
          <cell r="C1731">
            <v>15874</v>
          </cell>
          <cell r="D1731">
            <v>209696</v>
          </cell>
          <cell r="E1731" t="str">
            <v>Calvin Carrick</v>
          </cell>
          <cell r="F1731" t="str">
            <v>Territory Account Manager</v>
          </cell>
          <cell r="G1731" t="str">
            <v>Employee</v>
          </cell>
          <cell r="H1731" t="str">
            <v>EMEA Sales</v>
          </cell>
          <cell r="I1731" t="str">
            <v>SANDTON</v>
          </cell>
          <cell r="J1731" t="str">
            <v>South Africa</v>
          </cell>
          <cell r="K1731">
            <v>43816</v>
          </cell>
          <cell r="L1731" t="str">
            <v>EMEA</v>
          </cell>
          <cell r="M1731" t="str">
            <v>S53P</v>
          </cell>
          <cell r="N1731" t="str">
            <v>S</v>
          </cell>
          <cell r="O1731" t="str">
            <v>5</v>
          </cell>
          <cell r="P1731" t="str">
            <v>Regular</v>
          </cell>
          <cell r="R1731">
            <v>1</v>
          </cell>
          <cell r="U1731" t="str">
            <v>ZAR</v>
          </cell>
          <cell r="V1731" t="str">
            <v>EMEA Sales</v>
          </cell>
          <cell r="W1731" t="str">
            <v>Bruno Darmon</v>
          </cell>
          <cell r="Y1731" t="str">
            <v>Eligible</v>
          </cell>
          <cell r="Z1731">
            <v>800000</v>
          </cell>
          <cell r="AA1731">
            <v>53039.064572616488</v>
          </cell>
          <cell r="AB1731">
            <v>800000</v>
          </cell>
          <cell r="AC1731">
            <v>53039.064572616488</v>
          </cell>
          <cell r="AD1731">
            <v>3</v>
          </cell>
          <cell r="AE1731" t="str">
            <v>S53</v>
          </cell>
          <cell r="AF1731">
            <v>1000000</v>
          </cell>
          <cell r="AG1731">
            <v>1500000</v>
          </cell>
          <cell r="AH1731">
            <v>0</v>
          </cell>
          <cell r="AI1731">
            <v>1</v>
          </cell>
          <cell r="AJ1731">
            <v>0</v>
          </cell>
          <cell r="AK1731">
            <v>832000</v>
          </cell>
          <cell r="AL1731">
            <v>4.0000000000000036E-2</v>
          </cell>
          <cell r="AM1731">
            <v>55160.627155521142</v>
          </cell>
          <cell r="AN1731">
            <v>2121.5625829046548</v>
          </cell>
          <cell r="AO1731">
            <v>-0.44533333333333336</v>
          </cell>
          <cell r="AQ1731">
            <v>372600</v>
          </cell>
          <cell r="AR1731">
            <v>3900000</v>
          </cell>
          <cell r="AS1731">
            <v>0.12</v>
          </cell>
          <cell r="AT1731">
            <v>1</v>
          </cell>
          <cell r="AU1731">
            <v>0</v>
          </cell>
          <cell r="AV1731">
            <v>832000</v>
          </cell>
          <cell r="AW1731">
            <v>55160.627155521142</v>
          </cell>
          <cell r="AX1731">
            <v>4.0000000000000036E-2</v>
          </cell>
          <cell r="AY1731">
            <v>2121.5625829046548</v>
          </cell>
          <cell r="AZ1731" t="str">
            <v>commission</v>
          </cell>
          <cell r="BA1731" t="str">
            <v>commissionEligible</v>
          </cell>
          <cell r="BB1731" t="str">
            <v>commissionSouth Africa</v>
          </cell>
          <cell r="BC1731" t="str">
            <v xml:space="preserve">commissionSouth Africa </v>
          </cell>
        </row>
        <row r="1732">
          <cell r="B1732">
            <v>20485</v>
          </cell>
          <cell r="C1732">
            <v>15572</v>
          </cell>
          <cell r="D1732">
            <v>207298</v>
          </cell>
          <cell r="E1732" t="str">
            <v>Erhagbai (Ayo) Uduokhai</v>
          </cell>
          <cell r="F1732" t="str">
            <v>Country Manager, Nigeria</v>
          </cell>
          <cell r="G1732" t="str">
            <v>Employee</v>
          </cell>
          <cell r="H1732" t="str">
            <v>EMEA Sales</v>
          </cell>
          <cell r="I1732" t="str">
            <v>NIGERIA</v>
          </cell>
          <cell r="J1732" t="str">
            <v>Nigeria</v>
          </cell>
          <cell r="K1732">
            <v>43755</v>
          </cell>
          <cell r="L1732" t="str">
            <v>EMEA</v>
          </cell>
          <cell r="M1732" t="str">
            <v>S43M</v>
          </cell>
          <cell r="N1732" t="str">
            <v>S</v>
          </cell>
          <cell r="O1732" t="str">
            <v>4</v>
          </cell>
          <cell r="P1732" t="str">
            <v>Regular</v>
          </cell>
          <cell r="R1732">
            <v>1</v>
          </cell>
          <cell r="U1732" t="str">
            <v>NGN</v>
          </cell>
          <cell r="V1732" t="str">
            <v>EMEA Sales</v>
          </cell>
          <cell r="W1732" t="str">
            <v>Bruno Darmon</v>
          </cell>
          <cell r="Y1732" t="str">
            <v>Eligible</v>
          </cell>
          <cell r="Z1732">
            <v>50000000</v>
          </cell>
          <cell r="AA1732">
            <v>130968.2890226825</v>
          </cell>
          <cell r="AB1732">
            <v>50000000</v>
          </cell>
          <cell r="AC1732">
            <v>130968.2890226825</v>
          </cell>
          <cell r="AD1732">
            <v>2</v>
          </cell>
          <cell r="AE1732" t="str">
            <v>S43</v>
          </cell>
          <cell r="AF1732">
            <v>23000000</v>
          </cell>
          <cell r="AG1732">
            <v>45000000</v>
          </cell>
          <cell r="AH1732">
            <v>1</v>
          </cell>
          <cell r="AI1732">
            <v>5</v>
          </cell>
          <cell r="AJ1732">
            <v>0</v>
          </cell>
          <cell r="AK1732">
            <v>50000000</v>
          </cell>
          <cell r="AL1732">
            <v>0</v>
          </cell>
          <cell r="AM1732">
            <v>130968.2890226825</v>
          </cell>
          <cell r="AN1732">
            <v>0</v>
          </cell>
          <cell r="AO1732">
            <v>0.11111111111111116</v>
          </cell>
          <cell r="AP1732" t="str">
            <v>Rated 2 - no recommendation</v>
          </cell>
          <cell r="AQ1732">
            <v>14250000</v>
          </cell>
          <cell r="AR1732">
            <v>50000000</v>
          </cell>
          <cell r="AS1732">
            <v>1</v>
          </cell>
          <cell r="AT1732">
            <v>1</v>
          </cell>
          <cell r="AU1732">
            <v>0</v>
          </cell>
          <cell r="AV1732">
            <v>50000000</v>
          </cell>
          <cell r="AW1732">
            <v>130968.2890226825</v>
          </cell>
          <cell r="AX1732">
            <v>0</v>
          </cell>
          <cell r="AY1732">
            <v>0</v>
          </cell>
          <cell r="AZ1732" t="str">
            <v>commission</v>
          </cell>
          <cell r="BA1732" t="str">
            <v>commissionEligible</v>
          </cell>
          <cell r="BB1732" t="str">
            <v>commissionNigeria</v>
          </cell>
          <cell r="BC1732" t="str">
            <v xml:space="preserve">commissionNigeria </v>
          </cell>
        </row>
        <row r="1733">
          <cell r="B1733">
            <v>20181</v>
          </cell>
          <cell r="C1733">
            <v>15270</v>
          </cell>
          <cell r="D1733">
            <v>198240</v>
          </cell>
          <cell r="E1733" t="str">
            <v>Lethabo Ngqandu</v>
          </cell>
          <cell r="F1733" t="str">
            <v>Account Manager</v>
          </cell>
          <cell r="G1733" t="str">
            <v>Employee</v>
          </cell>
          <cell r="H1733" t="str">
            <v>EMEA Sales</v>
          </cell>
          <cell r="I1733" t="str">
            <v>SANDTON</v>
          </cell>
          <cell r="J1733" t="str">
            <v>South Africa</v>
          </cell>
          <cell r="K1733">
            <v>43678</v>
          </cell>
          <cell r="L1733" t="str">
            <v>EMEA</v>
          </cell>
          <cell r="M1733" t="str">
            <v>S53P</v>
          </cell>
          <cell r="N1733" t="str">
            <v>S</v>
          </cell>
          <cell r="O1733" t="str">
            <v>5</v>
          </cell>
          <cell r="P1733" t="str">
            <v>Regular</v>
          </cell>
          <cell r="R1733">
            <v>1</v>
          </cell>
          <cell r="U1733" t="str">
            <v>ZAR</v>
          </cell>
          <cell r="V1733" t="str">
            <v>EMEA Sales</v>
          </cell>
          <cell r="W1733" t="str">
            <v>Bruno Darmon</v>
          </cell>
          <cell r="Y1733" t="str">
            <v>Eligible</v>
          </cell>
          <cell r="Z1733">
            <v>1200000</v>
          </cell>
          <cell r="AA1733">
            <v>79558.596858924735</v>
          </cell>
          <cell r="AB1733">
            <v>1200000</v>
          </cell>
          <cell r="AC1733">
            <v>79558.596858924735</v>
          </cell>
          <cell r="AD1733">
            <v>2</v>
          </cell>
          <cell r="AE1733" t="str">
            <v>S53</v>
          </cell>
          <cell r="AF1733">
            <v>1000000</v>
          </cell>
          <cell r="AG1733">
            <v>1500000</v>
          </cell>
          <cell r="AH1733">
            <v>0.4</v>
          </cell>
          <cell r="AI1733">
            <v>2</v>
          </cell>
          <cell r="AJ1733">
            <v>0</v>
          </cell>
          <cell r="AK1733">
            <v>1200000</v>
          </cell>
          <cell r="AL1733">
            <v>0</v>
          </cell>
          <cell r="AM1733">
            <v>79558.596858924735</v>
          </cell>
          <cell r="AN1733">
            <v>0</v>
          </cell>
          <cell r="AO1733">
            <v>-0.19999999999999996</v>
          </cell>
          <cell r="AP1733" t="str">
            <v>Rated 2 - no recommendation</v>
          </cell>
          <cell r="AQ1733">
            <v>372600</v>
          </cell>
          <cell r="AR1733">
            <v>3900000</v>
          </cell>
          <cell r="AS1733">
            <v>0.23</v>
          </cell>
          <cell r="AT1733">
            <v>1</v>
          </cell>
          <cell r="AU1733">
            <v>0</v>
          </cell>
          <cell r="AV1733">
            <v>1200000</v>
          </cell>
          <cell r="AW1733">
            <v>79558.596858924735</v>
          </cell>
          <cell r="AX1733">
            <v>0</v>
          </cell>
          <cell r="AY1733">
            <v>0</v>
          </cell>
          <cell r="AZ1733" t="str">
            <v>commission</v>
          </cell>
          <cell r="BA1733" t="str">
            <v>commissionEligible</v>
          </cell>
          <cell r="BB1733" t="str">
            <v>commissionSouth Africa</v>
          </cell>
          <cell r="BC1733" t="str">
            <v xml:space="preserve">commissionSouth Africa </v>
          </cell>
          <cell r="BH1733">
            <v>3</v>
          </cell>
        </row>
        <row r="1734">
          <cell r="B1734">
            <v>19729</v>
          </cell>
          <cell r="C1734">
            <v>14787</v>
          </cell>
          <cell r="D1734">
            <v>182684</v>
          </cell>
          <cell r="E1734" t="str">
            <v>Nontsikelelo (Lelo) Hewu</v>
          </cell>
          <cell r="F1734" t="str">
            <v>Office Manager</v>
          </cell>
          <cell r="G1734" t="str">
            <v>Employee</v>
          </cell>
          <cell r="H1734" t="str">
            <v>EMEA Sales</v>
          </cell>
          <cell r="I1734" t="str">
            <v>SANDTON</v>
          </cell>
          <cell r="J1734" t="str">
            <v>South Africa</v>
          </cell>
          <cell r="K1734">
            <v>43556</v>
          </cell>
          <cell r="L1734" t="str">
            <v>EMEA</v>
          </cell>
          <cell r="M1734" t="str">
            <v>P63P</v>
          </cell>
          <cell r="N1734" t="str">
            <v>P</v>
          </cell>
          <cell r="O1734" t="str">
            <v>6</v>
          </cell>
          <cell r="P1734" t="str">
            <v>Regular</v>
          </cell>
          <cell r="U1734" t="str">
            <v>ZAR</v>
          </cell>
          <cell r="V1734" t="str">
            <v>EMEA Sales</v>
          </cell>
          <cell r="W1734" t="str">
            <v>Bruno Darmon</v>
          </cell>
          <cell r="Y1734" t="str">
            <v>Eligible</v>
          </cell>
          <cell r="Z1734">
            <v>372600</v>
          </cell>
          <cell r="AA1734">
            <v>24702.944324696127</v>
          </cell>
          <cell r="AB1734">
            <v>372600</v>
          </cell>
          <cell r="AC1734">
            <v>24702.944324696127</v>
          </cell>
          <cell r="AD1734">
            <v>3</v>
          </cell>
          <cell r="AE1734" t="str">
            <v>P63</v>
          </cell>
          <cell r="AF1734">
            <v>180000</v>
          </cell>
          <cell r="AG1734">
            <v>250000</v>
          </cell>
          <cell r="AH1734">
            <v>1</v>
          </cell>
          <cell r="AI1734">
            <v>5</v>
          </cell>
          <cell r="AJ1734">
            <v>0</v>
          </cell>
          <cell r="AK1734">
            <v>372600</v>
          </cell>
          <cell r="AL1734">
            <v>0</v>
          </cell>
          <cell r="AM1734">
            <v>24702.944324696127</v>
          </cell>
          <cell r="AN1734">
            <v>0</v>
          </cell>
          <cell r="AO1734">
            <v>0.49039999999999995</v>
          </cell>
          <cell r="AP1734" t="str">
            <v>Above Range</v>
          </cell>
          <cell r="AQ1734">
            <v>372600</v>
          </cell>
          <cell r="AR1734">
            <v>3900000</v>
          </cell>
          <cell r="AS1734">
            <v>0</v>
          </cell>
          <cell r="AT1734">
            <v>1</v>
          </cell>
          <cell r="AU1734">
            <v>0</v>
          </cell>
          <cell r="AV1734">
            <v>372600</v>
          </cell>
          <cell r="AW1734">
            <v>24702.944324696127</v>
          </cell>
          <cell r="AX1734">
            <v>0</v>
          </cell>
          <cell r="AY1734">
            <v>0</v>
          </cell>
          <cell r="AZ1734" t="str">
            <v>No Bonus Plan</v>
          </cell>
          <cell r="BA1734" t="str">
            <v>No Bonus PlanEligible</v>
          </cell>
          <cell r="BB1734" t="str">
            <v>No Bonus PlanSouth Africa</v>
          </cell>
          <cell r="BC1734" t="str">
            <v xml:space="preserve">No Bonus PlanSouth Africa </v>
          </cell>
          <cell r="BH1734">
            <v>3</v>
          </cell>
        </row>
        <row r="1735">
          <cell r="B1735">
            <v>19583</v>
          </cell>
          <cell r="C1735">
            <v>14641</v>
          </cell>
          <cell r="D1735">
            <v>63831</v>
          </cell>
          <cell r="E1735" t="str">
            <v>Valerie Mbalanya</v>
          </cell>
          <cell r="F1735" t="str">
            <v xml:space="preserve">Channel Account Manager </v>
          </cell>
          <cell r="G1735" t="str">
            <v>Employee</v>
          </cell>
          <cell r="H1735" t="str">
            <v>EMEA Sales</v>
          </cell>
          <cell r="I1735" t="str">
            <v>KENYA</v>
          </cell>
          <cell r="J1735" t="str">
            <v>Kenya</v>
          </cell>
          <cell r="K1735">
            <v>43527</v>
          </cell>
          <cell r="L1735" t="str">
            <v>EMEA</v>
          </cell>
          <cell r="M1735" t="str">
            <v>S51P</v>
          </cell>
          <cell r="N1735" t="str">
            <v>S</v>
          </cell>
          <cell r="O1735" t="str">
            <v>5</v>
          </cell>
          <cell r="P1735" t="str">
            <v>EL</v>
          </cell>
          <cell r="Q1735" t="str">
            <v>Sales 2019 Kenya</v>
          </cell>
          <cell r="R1735">
            <v>1</v>
          </cell>
          <cell r="U1735" t="str">
            <v>KES</v>
          </cell>
          <cell r="V1735" t="str">
            <v>EMEA Sales</v>
          </cell>
          <cell r="W1735" t="str">
            <v>Bruno Darmon</v>
          </cell>
          <cell r="Y1735" t="str">
            <v>Eligible</v>
          </cell>
          <cell r="Z1735">
            <v>4000000</v>
          </cell>
          <cell r="AA1735">
            <v>36334.656322098017</v>
          </cell>
          <cell r="AB1735">
            <v>6000000</v>
          </cell>
          <cell r="AC1735">
            <v>54501.984483147018</v>
          </cell>
          <cell r="AD1735">
            <v>4</v>
          </cell>
          <cell r="AE1735" t="str">
            <v>S51</v>
          </cell>
          <cell r="AF1735">
            <v>7500000</v>
          </cell>
          <cell r="AG1735">
            <v>12000000</v>
          </cell>
          <cell r="AH1735">
            <v>0</v>
          </cell>
          <cell r="AI1735">
            <v>1</v>
          </cell>
          <cell r="AJ1735">
            <v>7000000</v>
          </cell>
          <cell r="AK1735">
            <v>7000000</v>
          </cell>
          <cell r="AL1735">
            <v>0.16666666666666674</v>
          </cell>
          <cell r="AM1735">
            <v>63585.648563671522</v>
          </cell>
          <cell r="AN1735">
            <v>9083.6640805245042</v>
          </cell>
          <cell r="AO1735">
            <v>-0.41666666666666663</v>
          </cell>
          <cell r="AP1735" t="str">
            <v>EL</v>
          </cell>
          <cell r="AQ1735">
            <v>4500000</v>
          </cell>
          <cell r="AR1735">
            <v>15000000</v>
          </cell>
          <cell r="AS1735">
            <v>0.14000000000000001</v>
          </cell>
          <cell r="AT1735">
            <v>1</v>
          </cell>
          <cell r="AU1735">
            <v>0</v>
          </cell>
          <cell r="AV1735">
            <v>7000000</v>
          </cell>
          <cell r="AW1735">
            <v>63585.648563671522</v>
          </cell>
          <cell r="AX1735">
            <v>0.16666666666666674</v>
          </cell>
          <cell r="AY1735">
            <v>9083.6640805245042</v>
          </cell>
          <cell r="AZ1735" t="str">
            <v>commission</v>
          </cell>
          <cell r="BA1735" t="str">
            <v>commissionEligible</v>
          </cell>
          <cell r="BB1735" t="str">
            <v>commissionKenya</v>
          </cell>
          <cell r="BC1735" t="str">
            <v xml:space="preserve">commissionKenya </v>
          </cell>
          <cell r="BH1735">
            <v>3</v>
          </cell>
        </row>
        <row r="1736">
          <cell r="B1736">
            <v>14128</v>
          </cell>
          <cell r="C1736">
            <v>9113</v>
          </cell>
          <cell r="D1736">
            <v>72518</v>
          </cell>
          <cell r="E1736" t="str">
            <v>Andreas Eichenseer</v>
          </cell>
          <cell r="F1736" t="str">
            <v>Account Manager</v>
          </cell>
          <cell r="G1736" t="str">
            <v>Employee</v>
          </cell>
          <cell r="H1736" t="str">
            <v>EMEA Sales</v>
          </cell>
          <cell r="I1736" t="str">
            <v>MUNICH</v>
          </cell>
          <cell r="J1736" t="str">
            <v>Germany</v>
          </cell>
          <cell r="K1736">
            <v>42370</v>
          </cell>
          <cell r="L1736" t="str">
            <v>EMEA</v>
          </cell>
          <cell r="M1736" t="str">
            <v>S43P</v>
          </cell>
          <cell r="N1736" t="str">
            <v>S</v>
          </cell>
          <cell r="O1736" t="str">
            <v>4</v>
          </cell>
          <cell r="P1736" t="str">
            <v>Regular</v>
          </cell>
          <cell r="R1736">
            <v>1</v>
          </cell>
          <cell r="U1736" t="str">
            <v>EUR</v>
          </cell>
          <cell r="V1736" t="str">
            <v>EMEA Sales</v>
          </cell>
          <cell r="W1736" t="str">
            <v>Bruno Darmon</v>
          </cell>
          <cell r="Y1736" t="str">
            <v>Eligible</v>
          </cell>
          <cell r="Z1736">
            <v>144000</v>
          </cell>
          <cell r="AA1736">
            <v>175067.36488558486</v>
          </cell>
          <cell r="AB1736">
            <v>144000</v>
          </cell>
          <cell r="AC1736">
            <v>175067.36488558486</v>
          </cell>
          <cell r="AD1736">
            <v>5</v>
          </cell>
          <cell r="AE1736" t="str">
            <v>S43</v>
          </cell>
          <cell r="AF1736">
            <v>125000</v>
          </cell>
          <cell r="AG1736">
            <v>180000</v>
          </cell>
          <cell r="AH1736">
            <v>0.34</v>
          </cell>
          <cell r="AI1736">
            <v>2</v>
          </cell>
          <cell r="AJ1736">
            <v>0</v>
          </cell>
          <cell r="AK1736">
            <v>155520</v>
          </cell>
          <cell r="AL1736">
            <v>8.0000000000000071E-2</v>
          </cell>
          <cell r="AM1736">
            <v>189072.75407643165</v>
          </cell>
          <cell r="AN1736">
            <v>14005.389190846792</v>
          </cell>
          <cell r="AO1736">
            <v>-0.13600000000000001</v>
          </cell>
          <cell r="AQ1736">
            <v>58500</v>
          </cell>
          <cell r="AR1736">
            <v>390000</v>
          </cell>
          <cell r="AS1736">
            <v>0.25</v>
          </cell>
          <cell r="AT1736">
            <v>1</v>
          </cell>
          <cell r="AU1736">
            <v>0</v>
          </cell>
          <cell r="AV1736">
            <v>155520</v>
          </cell>
          <cell r="AW1736">
            <v>189072.75407643165</v>
          </cell>
          <cell r="AX1736">
            <v>8.0000000000000071E-2</v>
          </cell>
          <cell r="AY1736">
            <v>14005.389190846792</v>
          </cell>
          <cell r="AZ1736" t="str">
            <v>commission</v>
          </cell>
          <cell r="BA1736" t="str">
            <v>commissionEligible</v>
          </cell>
          <cell r="BB1736" t="str">
            <v>commissionGermany</v>
          </cell>
          <cell r="BC1736" t="str">
            <v xml:space="preserve">commissionGermany </v>
          </cell>
          <cell r="BH1736">
            <v>2</v>
          </cell>
        </row>
        <row r="1737">
          <cell r="B1737">
            <v>20806</v>
          </cell>
          <cell r="C1737">
            <v>15893</v>
          </cell>
          <cell r="D1737">
            <v>28720</v>
          </cell>
          <cell r="E1737" t="str">
            <v>Felix Palacci</v>
          </cell>
          <cell r="F1737" t="str">
            <v>Account Manager</v>
          </cell>
          <cell r="G1737" t="str">
            <v>Employee</v>
          </cell>
          <cell r="H1737" t="str">
            <v>EMEA Sales</v>
          </cell>
          <cell r="I1737" t="str">
            <v>ZURICH</v>
          </cell>
          <cell r="J1737" t="str">
            <v>Switzerland</v>
          </cell>
          <cell r="K1737">
            <v>43862</v>
          </cell>
          <cell r="L1737" t="str">
            <v>EMEA</v>
          </cell>
          <cell r="M1737" t="str">
            <v>S53P</v>
          </cell>
          <cell r="N1737" t="str">
            <v>S</v>
          </cell>
          <cell r="O1737" t="str">
            <v>5</v>
          </cell>
          <cell r="P1737" t="str">
            <v>Regular</v>
          </cell>
          <cell r="R1737">
            <v>1</v>
          </cell>
          <cell r="U1737" t="str">
            <v>CHF</v>
          </cell>
          <cell r="V1737" t="str">
            <v>EMEA Sales</v>
          </cell>
          <cell r="W1737" t="str">
            <v>Bruno Darmon</v>
          </cell>
          <cell r="Y1737" t="str">
            <v>Eligible</v>
          </cell>
          <cell r="Z1737">
            <v>180000</v>
          </cell>
          <cell r="AA1737">
            <v>203063.28279137751</v>
          </cell>
          <cell r="AB1737">
            <v>180000</v>
          </cell>
          <cell r="AC1737">
            <v>203063.28279137751</v>
          </cell>
          <cell r="AD1737">
            <v>2</v>
          </cell>
          <cell r="AE1737" t="str">
            <v>S53</v>
          </cell>
          <cell r="AF1737">
            <v>125000</v>
          </cell>
          <cell r="AG1737">
            <v>200000</v>
          </cell>
          <cell r="AH1737">
            <v>0.73</v>
          </cell>
          <cell r="AI1737">
            <v>4</v>
          </cell>
          <cell r="AJ1737">
            <v>0</v>
          </cell>
          <cell r="AK1737">
            <v>180000</v>
          </cell>
          <cell r="AL1737">
            <v>0</v>
          </cell>
          <cell r="AM1737">
            <v>203063.28279137751</v>
          </cell>
          <cell r="AN1737">
            <v>0</v>
          </cell>
          <cell r="AO1737">
            <v>-9.9999999999999978E-2</v>
          </cell>
          <cell r="AP1737" t="str">
            <v>Rated 2 - no recommendation</v>
          </cell>
          <cell r="AQ1737">
            <v>99300</v>
          </cell>
          <cell r="AR1737">
            <v>380000</v>
          </cell>
          <cell r="AS1737">
            <v>0.28000000000000003</v>
          </cell>
          <cell r="AT1737">
            <v>1</v>
          </cell>
          <cell r="AU1737">
            <v>0</v>
          </cell>
          <cell r="AV1737">
            <v>180000</v>
          </cell>
          <cell r="AW1737">
            <v>203063.28279137751</v>
          </cell>
          <cell r="AX1737">
            <v>0</v>
          </cell>
          <cell r="AY1737">
            <v>0</v>
          </cell>
          <cell r="AZ1737" t="str">
            <v>commission</v>
          </cell>
          <cell r="BA1737" t="str">
            <v>commissionEligible</v>
          </cell>
          <cell r="BB1737" t="str">
            <v>commissionSwitzerland</v>
          </cell>
          <cell r="BC1737" t="str">
            <v xml:space="preserve">commissionSwitzerland </v>
          </cell>
        </row>
        <row r="1738">
          <cell r="B1738">
            <v>19266</v>
          </cell>
          <cell r="C1738">
            <v>14324</v>
          </cell>
          <cell r="D1738">
            <v>175790</v>
          </cell>
          <cell r="E1738" t="str">
            <v>Florian Kron</v>
          </cell>
          <cell r="F1738" t="str">
            <v>Account Manager</v>
          </cell>
          <cell r="G1738" t="str">
            <v>Employee</v>
          </cell>
          <cell r="H1738" t="str">
            <v>EMEA Sales</v>
          </cell>
          <cell r="I1738" t="str">
            <v>MUNICH - HOME</v>
          </cell>
          <cell r="J1738" t="str">
            <v>Germany</v>
          </cell>
          <cell r="K1738">
            <v>43466</v>
          </cell>
          <cell r="L1738" t="str">
            <v>EMEA</v>
          </cell>
          <cell r="M1738" t="str">
            <v>S53P</v>
          </cell>
          <cell r="N1738" t="str">
            <v>S</v>
          </cell>
          <cell r="O1738" t="str">
            <v>5</v>
          </cell>
          <cell r="P1738" t="str">
            <v>Regular</v>
          </cell>
          <cell r="R1738">
            <v>1</v>
          </cell>
          <cell r="U1738" t="str">
            <v>EUR</v>
          </cell>
          <cell r="V1738" t="str">
            <v>EMEA Sales</v>
          </cell>
          <cell r="W1738" t="str">
            <v>Bruno Darmon</v>
          </cell>
          <cell r="Y1738" t="str">
            <v>Eligible</v>
          </cell>
          <cell r="Z1738">
            <v>120000</v>
          </cell>
          <cell r="AA1738">
            <v>145889.47073798737</v>
          </cell>
          <cell r="AB1738">
            <v>120000</v>
          </cell>
          <cell r="AC1738">
            <v>145889.47073798737</v>
          </cell>
          <cell r="AD1738">
            <v>3</v>
          </cell>
          <cell r="AE1738" t="str">
            <v>S53</v>
          </cell>
          <cell r="AF1738">
            <v>90000</v>
          </cell>
          <cell r="AG1738">
            <v>130000</v>
          </cell>
          <cell r="AH1738">
            <v>0.75</v>
          </cell>
          <cell r="AI1738">
            <v>4</v>
          </cell>
          <cell r="AJ1738">
            <v>0</v>
          </cell>
          <cell r="AK1738">
            <v>121799.99999999999</v>
          </cell>
          <cell r="AL1738">
            <v>1.4999999999999902E-2</v>
          </cell>
          <cell r="AM1738">
            <v>148077.81279905717</v>
          </cell>
          <cell r="AN1738">
            <v>2188.342061069794</v>
          </cell>
          <cell r="AO1738">
            <v>-6.3076923076923141E-2</v>
          </cell>
          <cell r="AQ1738">
            <v>58500</v>
          </cell>
          <cell r="AR1738">
            <v>390000</v>
          </cell>
          <cell r="AS1738">
            <v>0.18</v>
          </cell>
          <cell r="AT1738">
            <v>1</v>
          </cell>
          <cell r="AU1738">
            <v>0</v>
          </cell>
          <cell r="AV1738">
            <v>121799.99999999999</v>
          </cell>
          <cell r="AW1738">
            <v>148077.81279905717</v>
          </cell>
          <cell r="AX1738">
            <v>1.4999999999999902E-2</v>
          </cell>
          <cell r="AY1738">
            <v>2188.342061069794</v>
          </cell>
          <cell r="AZ1738" t="str">
            <v>commission</v>
          </cell>
          <cell r="BA1738" t="str">
            <v>commissionEligible</v>
          </cell>
          <cell r="BB1738" t="str">
            <v>commissionGermany</v>
          </cell>
          <cell r="BC1738" t="str">
            <v xml:space="preserve">commissionGermany </v>
          </cell>
          <cell r="BH1738">
            <v>2</v>
          </cell>
        </row>
        <row r="1739">
          <cell r="B1739">
            <v>18858</v>
          </cell>
          <cell r="C1739">
            <v>13902</v>
          </cell>
          <cell r="D1739">
            <v>168902</v>
          </cell>
          <cell r="E1739" t="str">
            <v>Gezim Kamenica</v>
          </cell>
          <cell r="F1739" t="str">
            <v>Territory Account Manager</v>
          </cell>
          <cell r="G1739" t="str">
            <v>Employee</v>
          </cell>
          <cell r="H1739" t="str">
            <v>EMEA Sales</v>
          </cell>
          <cell r="I1739" t="str">
            <v>ZURICH</v>
          </cell>
          <cell r="J1739" t="str">
            <v>Switzerland</v>
          </cell>
          <cell r="K1739">
            <v>43394</v>
          </cell>
          <cell r="L1739" t="str">
            <v>EMEA</v>
          </cell>
          <cell r="M1739" t="str">
            <v>S53P</v>
          </cell>
          <cell r="N1739" t="str">
            <v>S</v>
          </cell>
          <cell r="O1739" t="str">
            <v>5</v>
          </cell>
          <cell r="P1739" t="str">
            <v>Regular</v>
          </cell>
          <cell r="R1739">
            <v>1</v>
          </cell>
          <cell r="U1739" t="str">
            <v>CHF</v>
          </cell>
          <cell r="V1739" t="str">
            <v>EMEA Sales</v>
          </cell>
          <cell r="W1739" t="str">
            <v>Bruno Darmon</v>
          </cell>
          <cell r="Y1739" t="str">
            <v>Eligible</v>
          </cell>
          <cell r="Z1739">
            <v>135000</v>
          </cell>
          <cell r="AA1739">
            <v>152297.46209353313</v>
          </cell>
          <cell r="AB1739">
            <v>135000</v>
          </cell>
          <cell r="AC1739">
            <v>152297.46209353313</v>
          </cell>
          <cell r="AD1739">
            <v>2</v>
          </cell>
          <cell r="AE1739" t="str">
            <v>S53</v>
          </cell>
          <cell r="AF1739">
            <v>125000</v>
          </cell>
          <cell r="AG1739">
            <v>200000</v>
          </cell>
          <cell r="AH1739">
            <v>0.13</v>
          </cell>
          <cell r="AI1739">
            <v>1</v>
          </cell>
          <cell r="AJ1739">
            <v>0</v>
          </cell>
          <cell r="AK1739">
            <v>135000</v>
          </cell>
          <cell r="AL1739">
            <v>0</v>
          </cell>
          <cell r="AM1739">
            <v>152297.46209353313</v>
          </cell>
          <cell r="AN1739">
            <v>0</v>
          </cell>
          <cell r="AO1739">
            <v>-0.32499999999999996</v>
          </cell>
          <cell r="AP1739" t="str">
            <v>Rated 2 - no recommendation</v>
          </cell>
          <cell r="AQ1739">
            <v>99300</v>
          </cell>
          <cell r="AR1739">
            <v>380000</v>
          </cell>
          <cell r="AS1739">
            <v>0.12</v>
          </cell>
          <cell r="AT1739">
            <v>1</v>
          </cell>
          <cell r="AU1739">
            <v>0</v>
          </cell>
          <cell r="AV1739">
            <v>135000</v>
          </cell>
          <cell r="AW1739">
            <v>152297.46209353313</v>
          </cell>
          <cell r="AX1739">
            <v>0</v>
          </cell>
          <cell r="AY1739">
            <v>0</v>
          </cell>
          <cell r="AZ1739" t="str">
            <v>commission</v>
          </cell>
          <cell r="BA1739" t="str">
            <v>commissionEligible</v>
          </cell>
          <cell r="BB1739" t="str">
            <v>commissionSwitzerland</v>
          </cell>
          <cell r="BC1739" t="str">
            <v xml:space="preserve">commissionSwitzerland </v>
          </cell>
          <cell r="BH1739">
            <v>3</v>
          </cell>
        </row>
        <row r="1740">
          <cell r="B1740">
            <v>17228</v>
          </cell>
          <cell r="C1740">
            <v>12258</v>
          </cell>
          <cell r="D1740">
            <v>133853</v>
          </cell>
          <cell r="E1740" t="str">
            <v>Golistan Capan</v>
          </cell>
          <cell r="F1740" t="str">
            <v>Territory Account Manager</v>
          </cell>
          <cell r="G1740" t="str">
            <v>Employee</v>
          </cell>
          <cell r="H1740" t="str">
            <v>EMEA Sales</v>
          </cell>
          <cell r="I1740" t="str">
            <v>ZURICH</v>
          </cell>
          <cell r="J1740" t="str">
            <v>Switzerland</v>
          </cell>
          <cell r="K1740">
            <v>43023</v>
          </cell>
          <cell r="L1740" t="str">
            <v>EMEA</v>
          </cell>
          <cell r="M1740" t="str">
            <v>S53P</v>
          </cell>
          <cell r="N1740" t="str">
            <v>S</v>
          </cell>
          <cell r="O1740" t="str">
            <v>5</v>
          </cell>
          <cell r="P1740" t="str">
            <v>Regular</v>
          </cell>
          <cell r="R1740">
            <v>1</v>
          </cell>
          <cell r="U1740" t="str">
            <v>CHF</v>
          </cell>
          <cell r="V1740" t="str">
            <v>EMEA Sales</v>
          </cell>
          <cell r="W1740" t="str">
            <v>Bruno Darmon</v>
          </cell>
          <cell r="Y1740" t="str">
            <v>Eligible</v>
          </cell>
          <cell r="Z1740">
            <v>150000</v>
          </cell>
          <cell r="AA1740">
            <v>169219.40232614792</v>
          </cell>
          <cell r="AB1740">
            <v>150000</v>
          </cell>
          <cell r="AC1740">
            <v>169219.40232614792</v>
          </cell>
          <cell r="AD1740">
            <v>2</v>
          </cell>
          <cell r="AE1740" t="str">
            <v>S53</v>
          </cell>
          <cell r="AF1740">
            <v>125000</v>
          </cell>
          <cell r="AG1740">
            <v>200000</v>
          </cell>
          <cell r="AH1740">
            <v>0.33</v>
          </cell>
          <cell r="AI1740">
            <v>2</v>
          </cell>
          <cell r="AJ1740">
            <v>0</v>
          </cell>
          <cell r="AK1740">
            <v>150000</v>
          </cell>
          <cell r="AL1740">
            <v>0</v>
          </cell>
          <cell r="AM1740">
            <v>169219.40232614792</v>
          </cell>
          <cell r="AN1740">
            <v>0</v>
          </cell>
          <cell r="AO1740">
            <v>-0.25</v>
          </cell>
          <cell r="AP1740" t="str">
            <v>Rated 2 - no recommendation</v>
          </cell>
          <cell r="AQ1740">
            <v>99300</v>
          </cell>
          <cell r="AR1740">
            <v>380000</v>
          </cell>
          <cell r="AS1740">
            <v>0.18</v>
          </cell>
          <cell r="AT1740">
            <v>1</v>
          </cell>
          <cell r="AU1740">
            <v>0</v>
          </cell>
          <cell r="AV1740">
            <v>150000</v>
          </cell>
          <cell r="AW1740">
            <v>169219.40232614792</v>
          </cell>
          <cell r="AX1740">
            <v>0</v>
          </cell>
          <cell r="AY1740">
            <v>0</v>
          </cell>
          <cell r="AZ1740" t="str">
            <v>commission</v>
          </cell>
          <cell r="BA1740" t="str">
            <v>commissionEligible</v>
          </cell>
          <cell r="BB1740" t="str">
            <v>commissionSwitzerland</v>
          </cell>
          <cell r="BC1740" t="str">
            <v xml:space="preserve">commissionSwitzerland </v>
          </cell>
          <cell r="BH1740">
            <v>2</v>
          </cell>
        </row>
        <row r="1741">
          <cell r="B1741">
            <v>15462</v>
          </cell>
          <cell r="C1741">
            <v>10424</v>
          </cell>
          <cell r="D1741">
            <v>98511</v>
          </cell>
          <cell r="E1741" t="str">
            <v>Julian Pohl</v>
          </cell>
          <cell r="F1741" t="str">
            <v>Territory Account Manager</v>
          </cell>
          <cell r="G1741" t="str">
            <v>Employee</v>
          </cell>
          <cell r="H1741" t="str">
            <v>EMEA Sales</v>
          </cell>
          <cell r="I1741" t="str">
            <v>MUNICH</v>
          </cell>
          <cell r="J1741" t="str">
            <v>Germany</v>
          </cell>
          <cell r="K1741">
            <v>42552</v>
          </cell>
          <cell r="L1741" t="str">
            <v>EMEA</v>
          </cell>
          <cell r="M1741" t="str">
            <v>M55P</v>
          </cell>
          <cell r="N1741" t="str">
            <v>M</v>
          </cell>
          <cell r="O1741" t="str">
            <v>5</v>
          </cell>
          <cell r="P1741" t="str">
            <v>Regular</v>
          </cell>
          <cell r="R1741">
            <v>1</v>
          </cell>
          <cell r="U1741" t="str">
            <v>EUR</v>
          </cell>
          <cell r="V1741" t="str">
            <v>EMEA Sales</v>
          </cell>
          <cell r="W1741" t="str">
            <v>Bruno Darmon</v>
          </cell>
          <cell r="Y1741" t="str">
            <v>Eligible</v>
          </cell>
          <cell r="Z1741">
            <v>80000</v>
          </cell>
          <cell r="AA1741">
            <v>97259.647158658248</v>
          </cell>
          <cell r="AB1741">
            <v>80000</v>
          </cell>
          <cell r="AC1741">
            <v>97259.647158658248</v>
          </cell>
          <cell r="AD1741">
            <v>4</v>
          </cell>
          <cell r="AE1741" t="str">
            <v>M55</v>
          </cell>
          <cell r="AF1741">
            <v>60000</v>
          </cell>
          <cell r="AG1741">
            <v>90000</v>
          </cell>
          <cell r="AH1741">
            <v>0.66</v>
          </cell>
          <cell r="AI1741">
            <v>3</v>
          </cell>
          <cell r="AJ1741">
            <v>0</v>
          </cell>
          <cell r="AK1741">
            <v>83200</v>
          </cell>
          <cell r="AL1741">
            <v>4.0000000000000036E-2</v>
          </cell>
          <cell r="AM1741">
            <v>101150.03304500459</v>
          </cell>
          <cell r="AN1741">
            <v>3890.3858863463392</v>
          </cell>
          <cell r="AO1741">
            <v>-7.5555555555555598E-2</v>
          </cell>
          <cell r="AQ1741">
            <v>58500</v>
          </cell>
          <cell r="AR1741">
            <v>390000</v>
          </cell>
          <cell r="AS1741">
            <v>0.06</v>
          </cell>
          <cell r="AT1741">
            <v>1</v>
          </cell>
          <cell r="AU1741">
            <v>0</v>
          </cell>
          <cell r="AV1741">
            <v>83200</v>
          </cell>
          <cell r="AW1741">
            <v>101150.03304500459</v>
          </cell>
          <cell r="AX1741">
            <v>4.0000000000000036E-2</v>
          </cell>
          <cell r="AY1741">
            <v>3890.3858863463392</v>
          </cell>
          <cell r="AZ1741" t="str">
            <v>commission</v>
          </cell>
          <cell r="BA1741" t="str">
            <v>commissionEligible</v>
          </cell>
          <cell r="BB1741" t="str">
            <v>commissionGermany</v>
          </cell>
          <cell r="BC1741" t="str">
            <v xml:space="preserve">commissionGermany </v>
          </cell>
          <cell r="BH1741">
            <v>2</v>
          </cell>
        </row>
        <row r="1742">
          <cell r="B1742">
            <v>19614</v>
          </cell>
          <cell r="C1742">
            <v>14672</v>
          </cell>
          <cell r="D1742">
            <v>180620</v>
          </cell>
          <cell r="E1742" t="str">
            <v>Melanie Eschbach</v>
          </cell>
          <cell r="F1742" t="str">
            <v>Major Account Manager</v>
          </cell>
          <cell r="G1742" t="str">
            <v>Employee</v>
          </cell>
          <cell r="H1742" t="str">
            <v>EMEA Sales</v>
          </cell>
          <cell r="I1742" t="str">
            <v>COLOGNE</v>
          </cell>
          <cell r="J1742" t="str">
            <v>Germany</v>
          </cell>
          <cell r="K1742">
            <v>43556</v>
          </cell>
          <cell r="L1742" t="str">
            <v>EMEA</v>
          </cell>
          <cell r="M1742" t="str">
            <v>S43P</v>
          </cell>
          <cell r="N1742" t="str">
            <v>S</v>
          </cell>
          <cell r="O1742" t="str">
            <v>4</v>
          </cell>
          <cell r="P1742" t="str">
            <v>Regular</v>
          </cell>
          <cell r="R1742">
            <v>1</v>
          </cell>
          <cell r="U1742" t="str">
            <v>EUR</v>
          </cell>
          <cell r="V1742" t="str">
            <v>EMEA Sales</v>
          </cell>
          <cell r="W1742" t="str">
            <v>Bruno Darmon</v>
          </cell>
          <cell r="Y1742" t="str">
            <v>Eligible</v>
          </cell>
          <cell r="Z1742">
            <v>125000</v>
          </cell>
          <cell r="AA1742">
            <v>151968.19868540351</v>
          </cell>
          <cell r="AB1742">
            <v>125000</v>
          </cell>
          <cell r="AC1742">
            <v>151968.19868540351</v>
          </cell>
          <cell r="AD1742">
            <v>5</v>
          </cell>
          <cell r="AE1742" t="str">
            <v>S43</v>
          </cell>
          <cell r="AF1742">
            <v>125000</v>
          </cell>
          <cell r="AG1742">
            <v>180000</v>
          </cell>
          <cell r="AH1742">
            <v>0</v>
          </cell>
          <cell r="AI1742">
            <v>1</v>
          </cell>
          <cell r="AJ1742">
            <v>0</v>
          </cell>
          <cell r="AK1742">
            <v>136250</v>
          </cell>
          <cell r="AL1742">
            <v>9.000000000000008E-2</v>
          </cell>
          <cell r="AM1742">
            <v>165645.33656708983</v>
          </cell>
          <cell r="AN1742">
            <v>13677.137881686329</v>
          </cell>
          <cell r="AO1742">
            <v>-0.24305555555555558</v>
          </cell>
          <cell r="AQ1742">
            <v>58500</v>
          </cell>
          <cell r="AR1742">
            <v>390000</v>
          </cell>
          <cell r="AS1742">
            <v>0.2</v>
          </cell>
          <cell r="AT1742">
            <v>1</v>
          </cell>
          <cell r="AU1742">
            <v>0</v>
          </cell>
          <cell r="AV1742">
            <v>136250</v>
          </cell>
          <cell r="AW1742">
            <v>165645.33656708983</v>
          </cell>
          <cell r="AX1742">
            <v>9.000000000000008E-2</v>
          </cell>
          <cell r="AY1742">
            <v>13677.137881686329</v>
          </cell>
          <cell r="AZ1742" t="str">
            <v>commission</v>
          </cell>
          <cell r="BA1742" t="str">
            <v>commissionEligible</v>
          </cell>
          <cell r="BB1742" t="str">
            <v>commissionGermany</v>
          </cell>
          <cell r="BC1742" t="str">
            <v xml:space="preserve">commissionGermany </v>
          </cell>
          <cell r="BH1742">
            <v>2</v>
          </cell>
        </row>
        <row r="1743">
          <cell r="B1743">
            <v>4867</v>
          </cell>
          <cell r="C1743">
            <v>30047</v>
          </cell>
          <cell r="E1743" t="str">
            <v>Michael Janner</v>
          </cell>
          <cell r="F1743" t="str">
            <v>Channel Manager</v>
          </cell>
          <cell r="G1743" t="str">
            <v>Employee</v>
          </cell>
          <cell r="H1743" t="str">
            <v>EMEA Sales</v>
          </cell>
          <cell r="I1743" t="str">
            <v>MUNICH</v>
          </cell>
          <cell r="J1743" t="str">
            <v>Germany</v>
          </cell>
          <cell r="K1743">
            <v>38322</v>
          </cell>
          <cell r="L1743" t="str">
            <v>EMEA</v>
          </cell>
          <cell r="M1743" t="str">
            <v>S41P</v>
          </cell>
          <cell r="N1743" t="str">
            <v>S</v>
          </cell>
          <cell r="O1743" t="str">
            <v>4</v>
          </cell>
          <cell r="P1743" t="str">
            <v>Regular</v>
          </cell>
          <cell r="R1743">
            <v>1</v>
          </cell>
          <cell r="U1743" t="str">
            <v>EUR</v>
          </cell>
          <cell r="V1743" t="str">
            <v>EMEA Sales</v>
          </cell>
          <cell r="W1743" t="str">
            <v>Bruno Darmon</v>
          </cell>
          <cell r="Y1743" t="str">
            <v>Eligible</v>
          </cell>
          <cell r="Z1743">
            <v>124500</v>
          </cell>
          <cell r="AA1743">
            <v>151360.32589066192</v>
          </cell>
          <cell r="AB1743">
            <v>124500</v>
          </cell>
          <cell r="AC1743">
            <v>151360.32589066192</v>
          </cell>
          <cell r="AD1743">
            <v>3</v>
          </cell>
          <cell r="AE1743" t="str">
            <v>S41</v>
          </cell>
          <cell r="AF1743">
            <v>115000</v>
          </cell>
          <cell r="AG1743">
            <v>170000</v>
          </cell>
          <cell r="AH1743">
            <v>0.17</v>
          </cell>
          <cell r="AI1743">
            <v>2</v>
          </cell>
          <cell r="AJ1743">
            <v>0</v>
          </cell>
          <cell r="AK1743">
            <v>128235</v>
          </cell>
          <cell r="AL1743">
            <v>3.0000000000000027E-2</v>
          </cell>
          <cell r="AM1743">
            <v>155901.13566738175</v>
          </cell>
          <cell r="AN1743">
            <v>4540.8097767198342</v>
          </cell>
          <cell r="AO1743">
            <v>-0.24567647058823527</v>
          </cell>
          <cell r="AQ1743">
            <v>58500</v>
          </cell>
          <cell r="AR1743">
            <v>390000</v>
          </cell>
          <cell r="AS1743">
            <v>0.19</v>
          </cell>
          <cell r="AT1743">
            <v>1</v>
          </cell>
          <cell r="AU1743">
            <v>0</v>
          </cell>
          <cell r="AV1743">
            <v>128235</v>
          </cell>
          <cell r="AW1743">
            <v>155901.13566738175</v>
          </cell>
          <cell r="AX1743">
            <v>3.0000000000000027E-2</v>
          </cell>
          <cell r="AY1743">
            <v>4540.8097767198342</v>
          </cell>
          <cell r="AZ1743" t="str">
            <v>commission</v>
          </cell>
          <cell r="BA1743" t="str">
            <v>commissionEligible</v>
          </cell>
          <cell r="BB1743" t="str">
            <v>commissionGermany</v>
          </cell>
          <cell r="BC1743" t="str">
            <v xml:space="preserve">commissionGermany </v>
          </cell>
          <cell r="BH1743">
            <v>2</v>
          </cell>
        </row>
        <row r="1744">
          <cell r="B1744">
            <v>20032</v>
          </cell>
          <cell r="C1744">
            <v>15124</v>
          </cell>
          <cell r="D1744">
            <v>191478</v>
          </cell>
          <cell r="E1744" t="str">
            <v>Nathalie Frei</v>
          </cell>
          <cell r="F1744" t="str">
            <v>Major Account Manager</v>
          </cell>
          <cell r="G1744" t="str">
            <v>MLA</v>
          </cell>
          <cell r="H1744" t="str">
            <v>EMEA Sales</v>
          </cell>
          <cell r="I1744" t="str">
            <v>COLOGNE</v>
          </cell>
          <cell r="J1744" t="str">
            <v>Germany</v>
          </cell>
          <cell r="K1744">
            <v>43647</v>
          </cell>
          <cell r="L1744" t="str">
            <v>EMEA</v>
          </cell>
          <cell r="M1744" t="str">
            <v>S63P</v>
          </cell>
          <cell r="N1744" t="str">
            <v>S</v>
          </cell>
          <cell r="O1744" t="str">
            <v>6</v>
          </cell>
          <cell r="P1744" t="str">
            <v>Regular</v>
          </cell>
          <cell r="R1744">
            <v>1</v>
          </cell>
          <cell r="U1744" t="str">
            <v>EUR</v>
          </cell>
          <cell r="V1744" t="str">
            <v>EMEA Sales</v>
          </cell>
          <cell r="W1744" t="str">
            <v>Bruno Darmon</v>
          </cell>
          <cell r="Y1744" t="str">
            <v>Eligible</v>
          </cell>
          <cell r="Z1744">
            <v>100000</v>
          </cell>
          <cell r="AA1744">
            <v>121574.55894832281</v>
          </cell>
          <cell r="AB1744">
            <v>100000</v>
          </cell>
          <cell r="AC1744">
            <v>121574.55894832281</v>
          </cell>
          <cell r="AD1744">
            <v>3</v>
          </cell>
          <cell r="AE1744" t="str">
            <v>S63</v>
          </cell>
          <cell r="AF1744">
            <v>60000</v>
          </cell>
          <cell r="AG1744">
            <v>95000</v>
          </cell>
          <cell r="AH1744">
            <v>1</v>
          </cell>
          <cell r="AI1744">
            <v>5</v>
          </cell>
          <cell r="AJ1744">
            <v>0</v>
          </cell>
          <cell r="AK1744">
            <v>100000</v>
          </cell>
          <cell r="AL1744">
            <v>0</v>
          </cell>
          <cell r="AM1744">
            <v>121574.55894832281</v>
          </cell>
          <cell r="AN1744">
            <v>0</v>
          </cell>
          <cell r="AO1744">
            <v>5.2631578947368363E-2</v>
          </cell>
          <cell r="AP1744" t="str">
            <v>Above Range</v>
          </cell>
          <cell r="AQ1744">
            <v>58500</v>
          </cell>
          <cell r="AR1744">
            <v>390000</v>
          </cell>
          <cell r="AS1744">
            <v>0.12</v>
          </cell>
          <cell r="AT1744">
            <v>1</v>
          </cell>
          <cell r="AU1744">
            <v>0</v>
          </cell>
          <cell r="AV1744">
            <v>100000</v>
          </cell>
          <cell r="AW1744">
            <v>121574.55894832281</v>
          </cell>
          <cell r="AX1744">
            <v>0</v>
          </cell>
          <cell r="AY1744">
            <v>0</v>
          </cell>
          <cell r="AZ1744" t="str">
            <v>commission</v>
          </cell>
          <cell r="BA1744" t="str">
            <v>commissionEligible</v>
          </cell>
          <cell r="BB1744" t="str">
            <v>commissionGermany</v>
          </cell>
          <cell r="BC1744" t="str">
            <v xml:space="preserve">commissionGermany </v>
          </cell>
          <cell r="BH1744">
            <v>2</v>
          </cell>
        </row>
        <row r="1745">
          <cell r="B1745">
            <v>18707</v>
          </cell>
          <cell r="C1745">
            <v>13752</v>
          </cell>
          <cell r="D1745">
            <v>171148</v>
          </cell>
          <cell r="E1745" t="str">
            <v>Philipp Harder</v>
          </cell>
          <cell r="F1745" t="str">
            <v>Account Manager</v>
          </cell>
          <cell r="G1745" t="str">
            <v>Employee</v>
          </cell>
          <cell r="H1745" t="str">
            <v>EMEA Sales</v>
          </cell>
          <cell r="I1745" t="str">
            <v>MUNICH - HOME</v>
          </cell>
          <cell r="J1745" t="str">
            <v>Germany</v>
          </cell>
          <cell r="K1745">
            <v>43374</v>
          </cell>
          <cell r="L1745" t="str">
            <v>EMEA</v>
          </cell>
          <cell r="M1745" t="str">
            <v>S53P</v>
          </cell>
          <cell r="N1745" t="str">
            <v>S</v>
          </cell>
          <cell r="O1745" t="str">
            <v>5</v>
          </cell>
          <cell r="P1745" t="str">
            <v>Regular</v>
          </cell>
          <cell r="R1745">
            <v>1</v>
          </cell>
          <cell r="U1745" t="str">
            <v>EUR</v>
          </cell>
          <cell r="V1745" t="str">
            <v>EMEA Sales</v>
          </cell>
          <cell r="W1745" t="str">
            <v>Bruno Darmon</v>
          </cell>
          <cell r="Y1745" t="str">
            <v>Eligible</v>
          </cell>
          <cell r="Z1745">
            <v>90000</v>
          </cell>
          <cell r="AA1745">
            <v>109417.10305349053</v>
          </cell>
          <cell r="AB1745">
            <v>90000</v>
          </cell>
          <cell r="AC1745">
            <v>109417.10305349053</v>
          </cell>
          <cell r="AD1745">
            <v>4</v>
          </cell>
          <cell r="AE1745" t="str">
            <v>S53</v>
          </cell>
          <cell r="AF1745">
            <v>90000</v>
          </cell>
          <cell r="AG1745">
            <v>130000</v>
          </cell>
          <cell r="AH1745">
            <v>0</v>
          </cell>
          <cell r="AI1745">
            <v>1</v>
          </cell>
          <cell r="AJ1745">
            <v>0</v>
          </cell>
          <cell r="AK1745">
            <v>95400</v>
          </cell>
          <cell r="AL1745">
            <v>6.0000000000000053E-2</v>
          </cell>
          <cell r="AM1745">
            <v>115982.12923669997</v>
          </cell>
          <cell r="AN1745">
            <v>6565.0261832094402</v>
          </cell>
          <cell r="AO1745">
            <v>-0.26615384615384619</v>
          </cell>
          <cell r="AQ1745">
            <v>58500</v>
          </cell>
          <cell r="AR1745">
            <v>390000</v>
          </cell>
          <cell r="AS1745">
            <v>0.09</v>
          </cell>
          <cell r="AT1745">
            <v>1</v>
          </cell>
          <cell r="AU1745">
            <v>0</v>
          </cell>
          <cell r="AV1745">
            <v>95400</v>
          </cell>
          <cell r="AW1745">
            <v>115982.12923669997</v>
          </cell>
          <cell r="AX1745">
            <v>6.0000000000000053E-2</v>
          </cell>
          <cell r="AY1745">
            <v>6565.0261832094402</v>
          </cell>
          <cell r="AZ1745" t="str">
            <v>commission</v>
          </cell>
          <cell r="BA1745" t="str">
            <v>commissionEligible</v>
          </cell>
          <cell r="BB1745" t="str">
            <v>commissionGermany</v>
          </cell>
          <cell r="BC1745" t="str">
            <v xml:space="preserve">commissionGermany </v>
          </cell>
          <cell r="BH1745">
            <v>2</v>
          </cell>
        </row>
        <row r="1746">
          <cell r="B1746">
            <v>9715</v>
          </cell>
          <cell r="C1746">
            <v>30117</v>
          </cell>
          <cell r="E1746" t="str">
            <v>Soren Molter-Bock</v>
          </cell>
          <cell r="F1746" t="str">
            <v>Account Manager</v>
          </cell>
          <cell r="G1746" t="str">
            <v>Employee</v>
          </cell>
          <cell r="H1746" t="str">
            <v>EMEA Sales</v>
          </cell>
          <cell r="I1746" t="str">
            <v>MUNICH</v>
          </cell>
          <cell r="J1746" t="str">
            <v>Germany</v>
          </cell>
          <cell r="K1746">
            <v>40819</v>
          </cell>
          <cell r="L1746" t="str">
            <v>EMEA</v>
          </cell>
          <cell r="M1746" t="str">
            <v>S53P</v>
          </cell>
          <cell r="N1746" t="str">
            <v>S</v>
          </cell>
          <cell r="O1746" t="str">
            <v>5</v>
          </cell>
          <cell r="P1746" t="str">
            <v>Regular</v>
          </cell>
          <cell r="R1746">
            <v>1</v>
          </cell>
          <cell r="U1746" t="str">
            <v>EUR</v>
          </cell>
          <cell r="V1746" t="str">
            <v>EMEA Sales</v>
          </cell>
          <cell r="W1746" t="str">
            <v>Bruno Darmon</v>
          </cell>
          <cell r="Y1746" t="str">
            <v>Eligible</v>
          </cell>
          <cell r="Z1746">
            <v>117500</v>
          </cell>
          <cell r="AA1746">
            <v>142850.10676427931</v>
          </cell>
          <cell r="AB1746">
            <v>117500</v>
          </cell>
          <cell r="AC1746">
            <v>142850.10676427931</v>
          </cell>
          <cell r="AD1746">
            <v>3</v>
          </cell>
          <cell r="AE1746" t="str">
            <v>S53</v>
          </cell>
          <cell r="AF1746">
            <v>90000</v>
          </cell>
          <cell r="AG1746">
            <v>130000</v>
          </cell>
          <cell r="AH1746">
            <v>0.68</v>
          </cell>
          <cell r="AI1746">
            <v>3</v>
          </cell>
          <cell r="AJ1746">
            <v>0</v>
          </cell>
          <cell r="AK1746">
            <v>119850</v>
          </cell>
          <cell r="AL1746">
            <v>2.0000000000000018E-2</v>
          </cell>
          <cell r="AM1746">
            <v>145707.10889956489</v>
          </cell>
          <cell r="AN1746">
            <v>2857.0021352855838</v>
          </cell>
          <cell r="AO1746">
            <v>-7.8076923076923044E-2</v>
          </cell>
          <cell r="AQ1746">
            <v>58500</v>
          </cell>
          <cell r="AR1746">
            <v>390000</v>
          </cell>
          <cell r="AS1746">
            <v>0.17</v>
          </cell>
          <cell r="AT1746">
            <v>1</v>
          </cell>
          <cell r="AU1746">
            <v>0</v>
          </cell>
          <cell r="AV1746">
            <v>119850</v>
          </cell>
          <cell r="AW1746">
            <v>145707.10889956489</v>
          </cell>
          <cell r="AX1746">
            <v>2.0000000000000018E-2</v>
          </cell>
          <cell r="AY1746">
            <v>2857.0021352855838</v>
          </cell>
          <cell r="AZ1746" t="str">
            <v>commission</v>
          </cell>
          <cell r="BA1746" t="str">
            <v>commissionEligible</v>
          </cell>
          <cell r="BB1746" t="str">
            <v>commissionGermany</v>
          </cell>
          <cell r="BC1746" t="str">
            <v xml:space="preserve">commissionGermany </v>
          </cell>
          <cell r="BH1746">
            <v>2</v>
          </cell>
        </row>
        <row r="1747">
          <cell r="B1747">
            <v>18675</v>
          </cell>
          <cell r="C1747">
            <v>13720</v>
          </cell>
          <cell r="D1747">
            <v>114174</v>
          </cell>
          <cell r="E1747" t="str">
            <v>Stefan Kraft</v>
          </cell>
          <cell r="F1747" t="str">
            <v>Global Account Manager</v>
          </cell>
          <cell r="G1747" t="str">
            <v>Employee</v>
          </cell>
          <cell r="H1747" t="str">
            <v>EMEA Sales</v>
          </cell>
          <cell r="I1747" t="str">
            <v>MUNICH - HOME</v>
          </cell>
          <cell r="J1747" t="str">
            <v>Germany</v>
          </cell>
          <cell r="K1747">
            <v>43374</v>
          </cell>
          <cell r="L1747" t="str">
            <v>EMEA</v>
          </cell>
          <cell r="M1747" t="str">
            <v>S43P</v>
          </cell>
          <cell r="N1747" t="str">
            <v>S</v>
          </cell>
          <cell r="O1747" t="str">
            <v>4</v>
          </cell>
          <cell r="P1747" t="str">
            <v>Regular</v>
          </cell>
          <cell r="R1747">
            <v>1</v>
          </cell>
          <cell r="U1747" t="str">
            <v>EUR</v>
          </cell>
          <cell r="V1747" t="str">
            <v>EMEA Sales</v>
          </cell>
          <cell r="W1747" t="str">
            <v>Bruno Darmon</v>
          </cell>
          <cell r="Y1747" t="str">
            <v>Eligible</v>
          </cell>
          <cell r="Z1747">
            <v>160000</v>
          </cell>
          <cell r="AA1747">
            <v>194519.2943173165</v>
          </cell>
          <cell r="AB1747">
            <v>160000</v>
          </cell>
          <cell r="AC1747">
            <v>194519.2943173165</v>
          </cell>
          <cell r="AD1747">
            <v>3</v>
          </cell>
          <cell r="AE1747" t="str">
            <v>S43</v>
          </cell>
          <cell r="AF1747">
            <v>125000</v>
          </cell>
          <cell r="AG1747">
            <v>180000</v>
          </cell>
          <cell r="AH1747">
            <v>0.63</v>
          </cell>
          <cell r="AI1747">
            <v>3</v>
          </cell>
          <cell r="AJ1747">
            <v>0</v>
          </cell>
          <cell r="AK1747">
            <v>163200</v>
          </cell>
          <cell r="AL1747">
            <v>2.0000000000000018E-2</v>
          </cell>
          <cell r="AM1747">
            <v>198409.68020366284</v>
          </cell>
          <cell r="AN1747">
            <v>3890.3858863463392</v>
          </cell>
          <cell r="AO1747">
            <v>-9.3333333333333379E-2</v>
          </cell>
          <cell r="AQ1747">
            <v>58500</v>
          </cell>
          <cell r="AR1747">
            <v>390000</v>
          </cell>
          <cell r="AS1747">
            <v>0.3</v>
          </cell>
          <cell r="AT1747">
            <v>1</v>
          </cell>
          <cell r="AU1747">
            <v>0</v>
          </cell>
          <cell r="AV1747">
            <v>163200</v>
          </cell>
          <cell r="AW1747">
            <v>198409.68020366284</v>
          </cell>
          <cell r="AX1747">
            <v>2.0000000000000018E-2</v>
          </cell>
          <cell r="AY1747">
            <v>3890.3858863463392</v>
          </cell>
          <cell r="AZ1747" t="str">
            <v>commission</v>
          </cell>
          <cell r="BA1747" t="str">
            <v>commissionEligible</v>
          </cell>
          <cell r="BB1747" t="str">
            <v>commissionGermany</v>
          </cell>
          <cell r="BC1747" t="str">
            <v xml:space="preserve">commissionGermany </v>
          </cell>
          <cell r="BH1747">
            <v>2</v>
          </cell>
        </row>
        <row r="1748">
          <cell r="B1748">
            <v>2825</v>
          </cell>
          <cell r="C1748">
            <v>30025</v>
          </cell>
          <cell r="E1748" t="str">
            <v>Stephan Lawnik</v>
          </cell>
          <cell r="F1748" t="str">
            <v>Channel Manager</v>
          </cell>
          <cell r="G1748" t="str">
            <v>Employee</v>
          </cell>
          <cell r="H1748" t="str">
            <v>EMEA Sales</v>
          </cell>
          <cell r="I1748" t="str">
            <v>COLOGNE</v>
          </cell>
          <cell r="J1748" t="str">
            <v>Germany</v>
          </cell>
          <cell r="K1748">
            <v>37043</v>
          </cell>
          <cell r="L1748" t="str">
            <v>EMEA</v>
          </cell>
          <cell r="M1748" t="str">
            <v>S41P</v>
          </cell>
          <cell r="N1748" t="str">
            <v>S</v>
          </cell>
          <cell r="O1748" t="str">
            <v>4</v>
          </cell>
          <cell r="P1748" t="str">
            <v>Regular</v>
          </cell>
          <cell r="R1748">
            <v>1</v>
          </cell>
          <cell r="U1748" t="str">
            <v>EUR</v>
          </cell>
          <cell r="V1748" t="str">
            <v>EMEA Sales</v>
          </cell>
          <cell r="W1748" t="str">
            <v>Bruno Darmon</v>
          </cell>
          <cell r="Y1748" t="str">
            <v>Eligible</v>
          </cell>
          <cell r="Z1748">
            <v>172500</v>
          </cell>
          <cell r="AA1748">
            <v>209716.11418585686</v>
          </cell>
          <cell r="AB1748">
            <v>172500</v>
          </cell>
          <cell r="AC1748">
            <v>209716.11418585686</v>
          </cell>
          <cell r="AD1748">
            <v>3</v>
          </cell>
          <cell r="AE1748" t="str">
            <v>S41</v>
          </cell>
          <cell r="AF1748">
            <v>115000</v>
          </cell>
          <cell r="AG1748">
            <v>170000</v>
          </cell>
          <cell r="AH1748">
            <v>1</v>
          </cell>
          <cell r="AI1748">
            <v>5</v>
          </cell>
          <cell r="AJ1748">
            <v>0</v>
          </cell>
          <cell r="AK1748">
            <v>172500</v>
          </cell>
          <cell r="AL1748">
            <v>0</v>
          </cell>
          <cell r="AM1748">
            <v>209716.11418585686</v>
          </cell>
          <cell r="AN1748">
            <v>0</v>
          </cell>
          <cell r="AO1748">
            <v>1.4705882352941124E-2</v>
          </cell>
          <cell r="AP1748" t="str">
            <v>Above Range</v>
          </cell>
          <cell r="AQ1748">
            <v>58500</v>
          </cell>
          <cell r="AR1748">
            <v>390000</v>
          </cell>
          <cell r="AS1748">
            <v>0.34</v>
          </cell>
          <cell r="AT1748">
            <v>1</v>
          </cell>
          <cell r="AU1748">
            <v>0</v>
          </cell>
          <cell r="AV1748">
            <v>172500</v>
          </cell>
          <cell r="AW1748">
            <v>209716.11418585686</v>
          </cell>
          <cell r="AX1748">
            <v>0</v>
          </cell>
          <cell r="AY1748">
            <v>0</v>
          </cell>
          <cell r="AZ1748" t="str">
            <v>commission</v>
          </cell>
          <cell r="BA1748" t="str">
            <v>commissionEligible</v>
          </cell>
          <cell r="BB1748" t="str">
            <v>commissionGermany</v>
          </cell>
          <cell r="BC1748" t="str">
            <v xml:space="preserve">commissionGermany </v>
          </cell>
          <cell r="BH1748">
            <v>2</v>
          </cell>
        </row>
        <row r="1749">
          <cell r="B1749">
            <v>2839</v>
          </cell>
          <cell r="C1749">
            <v>30020</v>
          </cell>
          <cell r="E1749" t="str">
            <v>Thorsten Schuberth</v>
          </cell>
          <cell r="F1749" t="str">
            <v>Channel Manager, White Hats</v>
          </cell>
          <cell r="G1749" t="str">
            <v>Employee</v>
          </cell>
          <cell r="H1749" t="str">
            <v>EMEA Sales</v>
          </cell>
          <cell r="I1749" t="str">
            <v>MUNICH</v>
          </cell>
          <cell r="J1749" t="str">
            <v>Germany</v>
          </cell>
          <cell r="K1749">
            <v>36845</v>
          </cell>
          <cell r="L1749" t="str">
            <v>EMEA</v>
          </cell>
          <cell r="M1749" t="str">
            <v>S51P</v>
          </cell>
          <cell r="N1749" t="str">
            <v>S</v>
          </cell>
          <cell r="O1749" t="str">
            <v>5</v>
          </cell>
          <cell r="P1749" t="str">
            <v>Regular</v>
          </cell>
          <cell r="R1749">
            <v>1</v>
          </cell>
          <cell r="U1749" t="str">
            <v>EUR</v>
          </cell>
          <cell r="V1749" t="str">
            <v>EMEA Sales</v>
          </cell>
          <cell r="W1749" t="str">
            <v>Bruno Darmon</v>
          </cell>
          <cell r="Y1749" t="str">
            <v>Eligible</v>
          </cell>
          <cell r="Z1749">
            <v>113400</v>
          </cell>
          <cell r="AA1749">
            <v>137865.54984739807</v>
          </cell>
          <cell r="AB1749">
            <v>113400</v>
          </cell>
          <cell r="AC1749">
            <v>137865.54984739807</v>
          </cell>
          <cell r="AD1749">
            <v>3</v>
          </cell>
          <cell r="AE1749" t="str">
            <v>S51</v>
          </cell>
          <cell r="AF1749">
            <v>80000</v>
          </cell>
          <cell r="AG1749">
            <v>135000</v>
          </cell>
          <cell r="AH1749">
            <v>0.6</v>
          </cell>
          <cell r="AI1749">
            <v>3</v>
          </cell>
          <cell r="AJ1749">
            <v>0</v>
          </cell>
          <cell r="AK1749">
            <v>115668</v>
          </cell>
          <cell r="AL1749">
            <v>2.0000000000000018E-2</v>
          </cell>
          <cell r="AM1749">
            <v>140622.86084434603</v>
          </cell>
          <cell r="AN1749">
            <v>2757.3109969479556</v>
          </cell>
          <cell r="AO1749">
            <v>-0.14319999999999999</v>
          </cell>
          <cell r="AQ1749">
            <v>58500</v>
          </cell>
          <cell r="AR1749">
            <v>390000</v>
          </cell>
          <cell r="AS1749">
            <v>0.16</v>
          </cell>
          <cell r="AT1749">
            <v>1</v>
          </cell>
          <cell r="AU1749">
            <v>0</v>
          </cell>
          <cell r="AV1749">
            <v>115668</v>
          </cell>
          <cell r="AW1749">
            <v>140622.86084434603</v>
          </cell>
          <cell r="AX1749">
            <v>2.0000000000000018E-2</v>
          </cell>
          <cell r="AY1749">
            <v>2757.3109969479556</v>
          </cell>
          <cell r="AZ1749" t="str">
            <v>commission</v>
          </cell>
          <cell r="BA1749" t="str">
            <v>commissionEligible</v>
          </cell>
          <cell r="BB1749" t="str">
            <v>commissionGermany</v>
          </cell>
          <cell r="BC1749" t="str">
            <v xml:space="preserve">commissionGermany </v>
          </cell>
          <cell r="BH1749">
            <v>2</v>
          </cell>
        </row>
        <row r="1750">
          <cell r="B1750">
            <v>19097</v>
          </cell>
          <cell r="C1750">
            <v>14155</v>
          </cell>
          <cell r="D1750">
            <v>170528</v>
          </cell>
          <cell r="E1750" t="str">
            <v>Tobias Scherer</v>
          </cell>
          <cell r="F1750" t="str">
            <v>Account Manager</v>
          </cell>
          <cell r="G1750" t="str">
            <v>Employee</v>
          </cell>
          <cell r="H1750" t="str">
            <v>EMEA Sales</v>
          </cell>
          <cell r="I1750" t="str">
            <v>COLOGNE</v>
          </cell>
          <cell r="J1750" t="str">
            <v>Germany</v>
          </cell>
          <cell r="K1750">
            <v>43435</v>
          </cell>
          <cell r="L1750" t="str">
            <v>EMEA</v>
          </cell>
          <cell r="M1750" t="str">
            <v>S53P</v>
          </cell>
          <cell r="N1750" t="str">
            <v>S</v>
          </cell>
          <cell r="O1750" t="str">
            <v>5</v>
          </cell>
          <cell r="P1750" t="str">
            <v>Regular</v>
          </cell>
          <cell r="R1750">
            <v>1</v>
          </cell>
          <cell r="U1750" t="str">
            <v>EUR</v>
          </cell>
          <cell r="V1750" t="str">
            <v>EMEA Sales</v>
          </cell>
          <cell r="W1750" t="str">
            <v>Bruno Darmon</v>
          </cell>
          <cell r="Y1750" t="str">
            <v>Eligible</v>
          </cell>
          <cell r="Z1750">
            <v>115000</v>
          </cell>
          <cell r="AA1750">
            <v>139810.74279057124</v>
          </cell>
          <cell r="AB1750">
            <v>115000</v>
          </cell>
          <cell r="AC1750">
            <v>139810.74279057124</v>
          </cell>
          <cell r="AD1750">
            <v>3</v>
          </cell>
          <cell r="AE1750" t="str">
            <v>S53</v>
          </cell>
          <cell r="AF1750">
            <v>90000</v>
          </cell>
          <cell r="AG1750">
            <v>130000</v>
          </cell>
          <cell r="AH1750">
            <v>0.62</v>
          </cell>
          <cell r="AI1750">
            <v>3</v>
          </cell>
          <cell r="AJ1750">
            <v>0</v>
          </cell>
          <cell r="AK1750">
            <v>117300</v>
          </cell>
          <cell r="AL1750">
            <v>2.0000000000000018E-2</v>
          </cell>
          <cell r="AM1750">
            <v>142606.95764638265</v>
          </cell>
          <cell r="AN1750">
            <v>2796.2148558114131</v>
          </cell>
          <cell r="AO1750">
            <v>-9.7692307692307745E-2</v>
          </cell>
          <cell r="AQ1750">
            <v>58500</v>
          </cell>
          <cell r="AR1750">
            <v>390000</v>
          </cell>
          <cell r="AS1750">
            <v>0.17</v>
          </cell>
          <cell r="AT1750">
            <v>1</v>
          </cell>
          <cell r="AU1750">
            <v>0</v>
          </cell>
          <cell r="AV1750">
            <v>117300</v>
          </cell>
          <cell r="AW1750">
            <v>142606.95764638265</v>
          </cell>
          <cell r="AX1750">
            <v>2.0000000000000018E-2</v>
          </cell>
          <cell r="AY1750">
            <v>2796.2148558114131</v>
          </cell>
          <cell r="AZ1750" t="str">
            <v>commission</v>
          </cell>
          <cell r="BA1750" t="str">
            <v>commissionEligible</v>
          </cell>
          <cell r="BB1750" t="str">
            <v>commissionGermany</v>
          </cell>
          <cell r="BC1750" t="str">
            <v xml:space="preserve">commissionGermany </v>
          </cell>
          <cell r="BH1750">
            <v>2</v>
          </cell>
        </row>
        <row r="1751">
          <cell r="B1751">
            <v>18607</v>
          </cell>
          <cell r="C1751">
            <v>13653</v>
          </cell>
          <cell r="D1751">
            <v>169415</v>
          </cell>
          <cell r="E1751" t="str">
            <v>Dan Hoem</v>
          </cell>
          <cell r="F1751" t="str">
            <v>Account Manager</v>
          </cell>
          <cell r="G1751" t="str">
            <v>Employee</v>
          </cell>
          <cell r="H1751" t="str">
            <v>EMEA Sales</v>
          </cell>
          <cell r="I1751" t="str">
            <v>OSLO</v>
          </cell>
          <cell r="J1751" t="str">
            <v>Norway</v>
          </cell>
          <cell r="K1751">
            <v>43394</v>
          </cell>
          <cell r="L1751" t="str">
            <v>EMEA</v>
          </cell>
          <cell r="M1751" t="str">
            <v>S53P</v>
          </cell>
          <cell r="N1751" t="str">
            <v>S</v>
          </cell>
          <cell r="O1751" t="str">
            <v>5</v>
          </cell>
          <cell r="P1751" t="str">
            <v>Regular</v>
          </cell>
          <cell r="R1751">
            <v>1</v>
          </cell>
          <cell r="U1751" t="str">
            <v>NOK</v>
          </cell>
          <cell r="V1751" t="str">
            <v>EMEA Sales</v>
          </cell>
          <cell r="W1751" t="str">
            <v>Bruno Darmon</v>
          </cell>
          <cell r="Y1751" t="str">
            <v>Eligible</v>
          </cell>
          <cell r="Z1751">
            <v>680000</v>
          </cell>
          <cell r="AA1751">
            <v>79482.095697701021</v>
          </cell>
          <cell r="AB1751">
            <v>680000</v>
          </cell>
          <cell r="AC1751">
            <v>79482.095697701021</v>
          </cell>
          <cell r="AD1751">
            <v>2</v>
          </cell>
          <cell r="AE1751" t="str">
            <v>S53</v>
          </cell>
          <cell r="AF1751">
            <v>800000</v>
          </cell>
          <cell r="AG1751">
            <v>1250000</v>
          </cell>
          <cell r="AH1751">
            <v>0</v>
          </cell>
          <cell r="AI1751">
            <v>1</v>
          </cell>
          <cell r="AJ1751">
            <v>0</v>
          </cell>
          <cell r="AK1751">
            <v>680000</v>
          </cell>
          <cell r="AL1751">
            <v>0</v>
          </cell>
          <cell r="AM1751">
            <v>79482.095697701021</v>
          </cell>
          <cell r="AN1751">
            <v>0</v>
          </cell>
          <cell r="AO1751">
            <v>-0.45599999999999996</v>
          </cell>
          <cell r="AP1751" t="str">
            <v>Rated 2 - no recommendation</v>
          </cell>
          <cell r="AQ1751">
            <v>680000</v>
          </cell>
          <cell r="AR1751">
            <v>1857950</v>
          </cell>
          <cell r="AS1751">
            <v>0</v>
          </cell>
          <cell r="AT1751">
            <v>1</v>
          </cell>
          <cell r="AU1751">
            <v>0</v>
          </cell>
          <cell r="AV1751">
            <v>680000</v>
          </cell>
          <cell r="AW1751">
            <v>79482.095697701021</v>
          </cell>
          <cell r="AX1751">
            <v>0</v>
          </cell>
          <cell r="AY1751">
            <v>0</v>
          </cell>
          <cell r="AZ1751" t="str">
            <v>commission</v>
          </cell>
          <cell r="BA1751" t="str">
            <v>commissionEligible</v>
          </cell>
          <cell r="BB1751" t="str">
            <v>commissionNorway</v>
          </cell>
          <cell r="BC1751" t="str">
            <v xml:space="preserve">commissionNorway </v>
          </cell>
          <cell r="BH1751">
            <v>4</v>
          </cell>
        </row>
        <row r="1752">
          <cell r="B1752">
            <v>13285</v>
          </cell>
          <cell r="C1752">
            <v>8310</v>
          </cell>
          <cell r="D1752">
            <v>62681</v>
          </cell>
          <cell r="E1752" t="str">
            <v>Danny Mingelinckx</v>
          </cell>
          <cell r="F1752" t="str">
            <v>Account manager</v>
          </cell>
          <cell r="G1752" t="str">
            <v>Employee</v>
          </cell>
          <cell r="H1752" t="str">
            <v>EMEA Sales</v>
          </cell>
          <cell r="I1752" t="str">
            <v>BRUSSELS</v>
          </cell>
          <cell r="J1752" t="str">
            <v>Belgium</v>
          </cell>
          <cell r="K1752">
            <v>42107</v>
          </cell>
          <cell r="L1752" t="str">
            <v>EMEA</v>
          </cell>
          <cell r="M1752" t="str">
            <v>S43P</v>
          </cell>
          <cell r="N1752" t="str">
            <v>S</v>
          </cell>
          <cell r="O1752" t="str">
            <v>4</v>
          </cell>
          <cell r="P1752" t="str">
            <v>Regular</v>
          </cell>
          <cell r="R1752">
            <v>1</v>
          </cell>
          <cell r="U1752" t="str">
            <v>EUR</v>
          </cell>
          <cell r="V1752" t="str">
            <v>EMEA Sales</v>
          </cell>
          <cell r="W1752" t="str">
            <v>Bruno Darmon</v>
          </cell>
          <cell r="Y1752" t="str">
            <v>Eligible</v>
          </cell>
          <cell r="Z1752">
            <v>165000</v>
          </cell>
          <cell r="AA1752">
            <v>200598.02226473263</v>
          </cell>
          <cell r="AB1752">
            <v>165000</v>
          </cell>
          <cell r="AC1752">
            <v>200598.02226473263</v>
          </cell>
          <cell r="AD1752">
            <v>2</v>
          </cell>
          <cell r="AE1752" t="str">
            <v>S43</v>
          </cell>
          <cell r="AF1752">
            <v>120000</v>
          </cell>
          <cell r="AG1752">
            <v>185000</v>
          </cell>
          <cell r="AH1752">
            <v>0.69</v>
          </cell>
          <cell r="AI1752">
            <v>3</v>
          </cell>
          <cell r="AJ1752">
            <v>0</v>
          </cell>
          <cell r="AK1752">
            <v>165000</v>
          </cell>
          <cell r="AL1752">
            <v>0</v>
          </cell>
          <cell r="AM1752">
            <v>200598.02226473263</v>
          </cell>
          <cell r="AN1752">
            <v>0</v>
          </cell>
          <cell r="AO1752">
            <v>-0.10810810810810811</v>
          </cell>
          <cell r="AP1752" t="str">
            <v>Rated 2 - no recommendation</v>
          </cell>
          <cell r="AQ1752">
            <v>70000</v>
          </cell>
          <cell r="AR1752">
            <v>220000</v>
          </cell>
          <cell r="AS1752">
            <v>0.63</v>
          </cell>
          <cell r="AT1752">
            <v>1</v>
          </cell>
          <cell r="AU1752">
            <v>0</v>
          </cell>
          <cell r="AV1752">
            <v>165000</v>
          </cell>
          <cell r="AW1752">
            <v>200598.02226473263</v>
          </cell>
          <cell r="AX1752">
            <v>0</v>
          </cell>
          <cell r="AY1752">
            <v>0</v>
          </cell>
          <cell r="AZ1752" t="str">
            <v>commission</v>
          </cell>
          <cell r="BA1752" t="str">
            <v>commissionEligible</v>
          </cell>
          <cell r="BB1752" t="str">
            <v>commissionBelgium</v>
          </cell>
          <cell r="BC1752" t="str">
            <v xml:space="preserve">commissionBelgium </v>
          </cell>
          <cell r="BH1752">
            <v>4</v>
          </cell>
        </row>
        <row r="1753">
          <cell r="B1753">
            <v>19267</v>
          </cell>
          <cell r="C1753">
            <v>14325</v>
          </cell>
          <cell r="D1753">
            <v>152085</v>
          </cell>
          <cell r="E1753" t="str">
            <v>Jacob Hornbaek</v>
          </cell>
          <cell r="F1753" t="str">
            <v>Major Account Manager</v>
          </cell>
          <cell r="G1753" t="str">
            <v>Employee</v>
          </cell>
          <cell r="H1753" t="str">
            <v>EMEA Sales</v>
          </cell>
          <cell r="I1753" t="str">
            <v>SKANDERBORG, DENMARK</v>
          </cell>
          <cell r="J1753" t="str">
            <v>Denmark</v>
          </cell>
          <cell r="K1753">
            <v>43466</v>
          </cell>
          <cell r="L1753" t="str">
            <v>EMEA</v>
          </cell>
          <cell r="M1753" t="str">
            <v>S53P</v>
          </cell>
          <cell r="N1753" t="str">
            <v>S</v>
          </cell>
          <cell r="O1753" t="str">
            <v>5</v>
          </cell>
          <cell r="P1753" t="str">
            <v>Regular</v>
          </cell>
          <cell r="R1753">
            <v>1</v>
          </cell>
          <cell r="U1753" t="str">
            <v>DKK</v>
          </cell>
          <cell r="V1753" t="str">
            <v>EMEA Sales</v>
          </cell>
          <cell r="W1753" t="str">
            <v>Bruno Darmon</v>
          </cell>
          <cell r="Y1753" t="str">
            <v>Eligible</v>
          </cell>
          <cell r="Z1753">
            <v>1000000</v>
          </cell>
          <cell r="AA1753">
            <v>163430.24911930962</v>
          </cell>
          <cell r="AB1753">
            <v>1000000</v>
          </cell>
          <cell r="AC1753">
            <v>163430.24911930962</v>
          </cell>
          <cell r="AD1753">
            <v>2</v>
          </cell>
          <cell r="AE1753" t="str">
            <v>S53</v>
          </cell>
          <cell r="AF1753">
            <v>750000</v>
          </cell>
          <cell r="AG1753">
            <v>1200000</v>
          </cell>
          <cell r="AH1753">
            <v>0.55000000000000004</v>
          </cell>
          <cell r="AI1753">
            <v>3</v>
          </cell>
          <cell r="AJ1753">
            <v>0</v>
          </cell>
          <cell r="AK1753">
            <v>1000000</v>
          </cell>
          <cell r="AL1753">
            <v>0</v>
          </cell>
          <cell r="AM1753">
            <v>163430.24911930962</v>
          </cell>
          <cell r="AN1753">
            <v>0</v>
          </cell>
          <cell r="AO1753">
            <v>-0.16666666666666663</v>
          </cell>
          <cell r="AP1753" t="str">
            <v>Rated 2 - no recommendation</v>
          </cell>
          <cell r="AQ1753">
            <v>420000</v>
          </cell>
          <cell r="AR1753">
            <v>2266000</v>
          </cell>
          <cell r="AS1753">
            <v>0.31</v>
          </cell>
          <cell r="AT1753">
            <v>1</v>
          </cell>
          <cell r="AU1753">
            <v>0</v>
          </cell>
          <cell r="AV1753">
            <v>1000000</v>
          </cell>
          <cell r="AW1753">
            <v>163430.24911930962</v>
          </cell>
          <cell r="AX1753">
            <v>0</v>
          </cell>
          <cell r="AY1753">
            <v>0</v>
          </cell>
          <cell r="AZ1753" t="str">
            <v>commission</v>
          </cell>
          <cell r="BA1753" t="str">
            <v>commissionEligible</v>
          </cell>
          <cell r="BB1753" t="str">
            <v>commissionDenmark</v>
          </cell>
          <cell r="BC1753" t="str">
            <v xml:space="preserve">commissionDenmark </v>
          </cell>
          <cell r="BH1753">
            <v>2</v>
          </cell>
        </row>
        <row r="1754">
          <cell r="B1754">
            <v>21250</v>
          </cell>
          <cell r="C1754">
            <v>16337</v>
          </cell>
          <cell r="D1754">
            <v>227611</v>
          </cell>
          <cell r="E1754" t="str">
            <v>Jukka Springare</v>
          </cell>
          <cell r="F1754" t="str">
            <v>Account Manager</v>
          </cell>
          <cell r="G1754" t="str">
            <v>Employee</v>
          </cell>
          <cell r="H1754" t="str">
            <v>EMEA Sales</v>
          </cell>
          <cell r="I1754" t="str">
            <v>ESPOO</v>
          </cell>
          <cell r="J1754" t="str">
            <v>Finland</v>
          </cell>
          <cell r="K1754">
            <v>43941</v>
          </cell>
          <cell r="L1754" t="str">
            <v>EMEA</v>
          </cell>
          <cell r="M1754" t="str">
            <v>S53P</v>
          </cell>
          <cell r="N1754" t="str">
            <v>S</v>
          </cell>
          <cell r="O1754" t="str">
            <v>5</v>
          </cell>
          <cell r="P1754" t="str">
            <v>Regular</v>
          </cell>
          <cell r="R1754">
            <v>1</v>
          </cell>
          <cell r="U1754" t="str">
            <v>EUR</v>
          </cell>
          <cell r="V1754" t="str">
            <v>EMEA Sales</v>
          </cell>
          <cell r="W1754" t="str">
            <v>Bruno Darmon</v>
          </cell>
          <cell r="Y1754" t="str">
            <v>Eligible</v>
          </cell>
          <cell r="Z1754">
            <v>123000</v>
          </cell>
          <cell r="AA1754">
            <v>149536.70750643706</v>
          </cell>
          <cell r="AB1754">
            <v>123000</v>
          </cell>
          <cell r="AC1754">
            <v>149536.70750643706</v>
          </cell>
          <cell r="AD1754">
            <v>2</v>
          </cell>
          <cell r="AE1754" t="str">
            <v>S53</v>
          </cell>
          <cell r="AF1754">
            <v>90000</v>
          </cell>
          <cell r="AG1754">
            <v>135000</v>
          </cell>
          <cell r="AH1754">
            <v>0.73</v>
          </cell>
          <cell r="AI1754">
            <v>4</v>
          </cell>
          <cell r="AJ1754">
            <v>0</v>
          </cell>
          <cell r="AK1754">
            <v>123000</v>
          </cell>
          <cell r="AL1754">
            <v>0</v>
          </cell>
          <cell r="AM1754">
            <v>149536.70750643706</v>
          </cell>
          <cell r="AN1754">
            <v>0</v>
          </cell>
          <cell r="AO1754">
            <v>-8.8888888888888906E-2</v>
          </cell>
          <cell r="AP1754" t="str">
            <v>Rated 2 - no recommendation</v>
          </cell>
          <cell r="AQ1754">
            <v>39700</v>
          </cell>
          <cell r="AR1754">
            <v>230000</v>
          </cell>
          <cell r="AS1754">
            <v>0.43</v>
          </cell>
          <cell r="AT1754">
            <v>1</v>
          </cell>
          <cell r="AU1754">
            <v>0</v>
          </cell>
          <cell r="AV1754">
            <v>123000</v>
          </cell>
          <cell r="AW1754">
            <v>149536.70750643706</v>
          </cell>
          <cell r="AX1754">
            <v>0</v>
          </cell>
          <cell r="AY1754">
            <v>0</v>
          </cell>
          <cell r="AZ1754" t="str">
            <v>commission</v>
          </cell>
          <cell r="BA1754" t="str">
            <v>commissionEligible</v>
          </cell>
          <cell r="BB1754" t="str">
            <v>commissionFinland</v>
          </cell>
          <cell r="BC1754" t="str">
            <v xml:space="preserve">commissionFinland </v>
          </cell>
        </row>
        <row r="1755">
          <cell r="B1755">
            <v>18526</v>
          </cell>
          <cell r="C1755">
            <v>13572</v>
          </cell>
          <cell r="D1755">
            <v>163613</v>
          </cell>
          <cell r="E1755" t="str">
            <v>Laurence Lebbe</v>
          </cell>
          <cell r="F1755" t="str">
            <v>Account Manager</v>
          </cell>
          <cell r="G1755" t="str">
            <v>Employee</v>
          </cell>
          <cell r="H1755" t="str">
            <v>EMEA Sales</v>
          </cell>
          <cell r="I1755" t="str">
            <v>BRUSSELS</v>
          </cell>
          <cell r="J1755" t="str">
            <v>Belgium</v>
          </cell>
          <cell r="K1755">
            <v>43346</v>
          </cell>
          <cell r="L1755" t="str">
            <v>EMEA</v>
          </cell>
          <cell r="M1755" t="str">
            <v>S53P</v>
          </cell>
          <cell r="N1755" t="str">
            <v>S</v>
          </cell>
          <cell r="O1755" t="str">
            <v>5</v>
          </cell>
          <cell r="P1755" t="str">
            <v>Regular</v>
          </cell>
          <cell r="R1755">
            <v>1</v>
          </cell>
          <cell r="U1755" t="str">
            <v>EUR</v>
          </cell>
          <cell r="V1755" t="str">
            <v>EMEA Sales</v>
          </cell>
          <cell r="W1755" t="str">
            <v>Bruno Darmon</v>
          </cell>
          <cell r="Y1755" t="str">
            <v>Eligible</v>
          </cell>
          <cell r="Z1755">
            <v>127250</v>
          </cell>
          <cell r="AA1755">
            <v>154703.62626174078</v>
          </cell>
          <cell r="AB1755">
            <v>127250</v>
          </cell>
          <cell r="AC1755">
            <v>154703.62626174078</v>
          </cell>
          <cell r="AD1755">
            <v>3</v>
          </cell>
          <cell r="AE1755" t="str">
            <v>S53</v>
          </cell>
          <cell r="AF1755">
            <v>90000</v>
          </cell>
          <cell r="AG1755">
            <v>140000</v>
          </cell>
          <cell r="AH1755">
            <v>0.74</v>
          </cell>
          <cell r="AI1755">
            <v>4</v>
          </cell>
          <cell r="AJ1755">
            <v>0</v>
          </cell>
          <cell r="AK1755">
            <v>129158.74999999999</v>
          </cell>
          <cell r="AL1755">
            <v>1.4999999999999902E-2</v>
          </cell>
          <cell r="AM1755">
            <v>157024.18065566689</v>
          </cell>
          <cell r="AN1755">
            <v>2320.5543939261115</v>
          </cell>
          <cell r="AO1755">
            <v>-7.7437500000000159E-2</v>
          </cell>
          <cell r="AQ1755">
            <v>70000</v>
          </cell>
          <cell r="AR1755">
            <v>220000</v>
          </cell>
          <cell r="AS1755">
            <v>0.38</v>
          </cell>
          <cell r="AT1755">
            <v>1</v>
          </cell>
          <cell r="AU1755">
            <v>0</v>
          </cell>
          <cell r="AV1755">
            <v>129158.74999999999</v>
          </cell>
          <cell r="AW1755">
            <v>157024.18065566689</v>
          </cell>
          <cell r="AX1755">
            <v>1.4999999999999902E-2</v>
          </cell>
          <cell r="AY1755">
            <v>2320.5543939261115</v>
          </cell>
          <cell r="AZ1755" t="str">
            <v>commission</v>
          </cell>
          <cell r="BA1755" t="str">
            <v>commissionEligible</v>
          </cell>
          <cell r="BB1755" t="str">
            <v>commissionBelgium</v>
          </cell>
          <cell r="BC1755" t="str">
            <v xml:space="preserve">commissionBelgium </v>
          </cell>
          <cell r="BH1755">
            <v>4</v>
          </cell>
        </row>
        <row r="1756">
          <cell r="B1756">
            <v>11449</v>
          </cell>
          <cell r="C1756">
            <v>4199</v>
          </cell>
          <cell r="D1756">
            <v>19347</v>
          </cell>
          <cell r="E1756" t="str">
            <v>Martin Gunnarsson</v>
          </cell>
          <cell r="F1756" t="str">
            <v>Major Account Manager</v>
          </cell>
          <cell r="G1756" t="str">
            <v>Employee</v>
          </cell>
          <cell r="H1756" t="str">
            <v>EMEA Sales</v>
          </cell>
          <cell r="I1756" t="str">
            <v>STOCKHOLM</v>
          </cell>
          <cell r="J1756" t="str">
            <v>Sweden</v>
          </cell>
          <cell r="K1756">
            <v>41526</v>
          </cell>
          <cell r="L1756" t="str">
            <v>EMEA</v>
          </cell>
          <cell r="M1756" t="str">
            <v>S53P</v>
          </cell>
          <cell r="N1756" t="str">
            <v>S</v>
          </cell>
          <cell r="O1756" t="str">
            <v>5</v>
          </cell>
          <cell r="P1756" t="str">
            <v>Regular</v>
          </cell>
          <cell r="R1756">
            <v>1</v>
          </cell>
          <cell r="U1756" t="str">
            <v>SEK</v>
          </cell>
          <cell r="V1756" t="str">
            <v>EMEA Sales</v>
          </cell>
          <cell r="W1756" t="str">
            <v>Bruno Darmon</v>
          </cell>
          <cell r="Y1756" t="str">
            <v>Eligible</v>
          </cell>
          <cell r="Z1756">
            <v>1240000</v>
          </cell>
          <cell r="AA1756">
            <v>149213.65018250121</v>
          </cell>
          <cell r="AB1756">
            <v>1240000</v>
          </cell>
          <cell r="AC1756">
            <v>149213.65018250121</v>
          </cell>
          <cell r="AD1756">
            <v>2</v>
          </cell>
          <cell r="AE1756" t="str">
            <v>S53</v>
          </cell>
          <cell r="AF1756">
            <v>800000</v>
          </cell>
          <cell r="AG1756">
            <v>1300000</v>
          </cell>
          <cell r="AH1756">
            <v>0.88</v>
          </cell>
          <cell r="AI1756">
            <v>5</v>
          </cell>
          <cell r="AJ1756">
            <v>0</v>
          </cell>
          <cell r="AK1756">
            <v>1240000</v>
          </cell>
          <cell r="AL1756">
            <v>0</v>
          </cell>
          <cell r="AM1756">
            <v>149213.65018250121</v>
          </cell>
          <cell r="AN1756">
            <v>0</v>
          </cell>
          <cell r="AO1756">
            <v>-4.6153846153846101E-2</v>
          </cell>
          <cell r="AP1756" t="str">
            <v>Rated 2 - no recommendation</v>
          </cell>
          <cell r="AQ1756">
            <v>350000</v>
          </cell>
          <cell r="AR1756">
            <v>2500000</v>
          </cell>
          <cell r="AS1756">
            <v>0.41</v>
          </cell>
          <cell r="AT1756">
            <v>1</v>
          </cell>
          <cell r="AU1756">
            <v>0</v>
          </cell>
          <cell r="AV1756">
            <v>1240000</v>
          </cell>
          <cell r="AW1756">
            <v>149213.65018250121</v>
          </cell>
          <cell r="AX1756">
            <v>0</v>
          </cell>
          <cell r="AY1756">
            <v>0</v>
          </cell>
          <cell r="AZ1756" t="str">
            <v>commission</v>
          </cell>
          <cell r="BA1756" t="str">
            <v>commissionEligible</v>
          </cell>
          <cell r="BB1756" t="str">
            <v>commissionSweden</v>
          </cell>
          <cell r="BC1756" t="str">
            <v xml:space="preserve">commissionSweden </v>
          </cell>
          <cell r="BH1756">
            <v>4</v>
          </cell>
        </row>
        <row r="1757">
          <cell r="B1757">
            <v>18038</v>
          </cell>
          <cell r="C1757">
            <v>13089</v>
          </cell>
          <cell r="D1757">
            <v>157548</v>
          </cell>
          <cell r="E1757" t="str">
            <v>Niels Hoekman</v>
          </cell>
          <cell r="F1757" t="str">
            <v>Major Account Manager</v>
          </cell>
          <cell r="G1757" t="str">
            <v>Employee</v>
          </cell>
          <cell r="H1757" t="str">
            <v>EMEA Sales</v>
          </cell>
          <cell r="I1757" t="str">
            <v>BUNNIK</v>
          </cell>
          <cell r="J1757" t="str">
            <v>Netherlands</v>
          </cell>
          <cell r="K1757">
            <v>43255</v>
          </cell>
          <cell r="L1757" t="str">
            <v>EMEA</v>
          </cell>
          <cell r="M1757" t="str">
            <v>S53P</v>
          </cell>
          <cell r="N1757" t="str">
            <v>S</v>
          </cell>
          <cell r="O1757" t="str">
            <v>5</v>
          </cell>
          <cell r="P1757" t="str">
            <v>Regular</v>
          </cell>
          <cell r="R1757">
            <v>1</v>
          </cell>
          <cell r="U1757" t="str">
            <v>EUR</v>
          </cell>
          <cell r="V1757" t="str">
            <v>EMEA Sales</v>
          </cell>
          <cell r="W1757" t="str">
            <v>Bruno Darmon</v>
          </cell>
          <cell r="Y1757" t="str">
            <v>Eligible</v>
          </cell>
          <cell r="Z1757">
            <v>117900</v>
          </cell>
          <cell r="AA1757">
            <v>143336.40500007258</v>
          </cell>
          <cell r="AB1757">
            <v>117900</v>
          </cell>
          <cell r="AC1757">
            <v>143336.40500007258</v>
          </cell>
          <cell r="AD1757">
            <v>2</v>
          </cell>
          <cell r="AE1757" t="str">
            <v>S53</v>
          </cell>
          <cell r="AF1757">
            <v>80000</v>
          </cell>
          <cell r="AG1757">
            <v>135000</v>
          </cell>
          <cell r="AH1757">
            <v>0.68</v>
          </cell>
          <cell r="AI1757">
            <v>3</v>
          </cell>
          <cell r="AJ1757">
            <v>0</v>
          </cell>
          <cell r="AK1757">
            <v>117900</v>
          </cell>
          <cell r="AL1757">
            <v>0</v>
          </cell>
          <cell r="AM1757">
            <v>143336.40500007258</v>
          </cell>
          <cell r="AN1757">
            <v>0</v>
          </cell>
          <cell r="AO1757">
            <v>-0.12666666666666671</v>
          </cell>
          <cell r="AP1757" t="str">
            <v>Rated 2 - no recommendation</v>
          </cell>
          <cell r="AQ1757">
            <v>62320</v>
          </cell>
          <cell r="AR1757">
            <v>204550</v>
          </cell>
          <cell r="AS1757">
            <v>0.39</v>
          </cell>
          <cell r="AT1757">
            <v>1</v>
          </cell>
          <cell r="AU1757">
            <v>0</v>
          </cell>
          <cell r="AV1757">
            <v>117900</v>
          </cell>
          <cell r="AW1757">
            <v>143336.40500007258</v>
          </cell>
          <cell r="AX1757">
            <v>0</v>
          </cell>
          <cell r="AY1757">
            <v>0</v>
          </cell>
          <cell r="AZ1757" t="str">
            <v>commission</v>
          </cell>
          <cell r="BA1757" t="str">
            <v>commissionEligible</v>
          </cell>
          <cell r="BB1757" t="str">
            <v>commissionNetherlands</v>
          </cell>
          <cell r="BC1757" t="str">
            <v xml:space="preserve">commissionNetherlands </v>
          </cell>
          <cell r="BH1757">
            <v>2</v>
          </cell>
        </row>
        <row r="1758">
          <cell r="B1758">
            <v>16454</v>
          </cell>
          <cell r="C1758">
            <v>11383</v>
          </cell>
          <cell r="D1758">
            <v>123589</v>
          </cell>
          <cell r="E1758" t="str">
            <v>Robin Condic Begov</v>
          </cell>
          <cell r="F1758" t="str">
            <v>Major Account Manager -</v>
          </cell>
          <cell r="G1758" t="str">
            <v>Employee</v>
          </cell>
          <cell r="H1758" t="str">
            <v>EMEA Sales</v>
          </cell>
          <cell r="I1758" t="str">
            <v>BRUSSELS</v>
          </cell>
          <cell r="J1758" t="str">
            <v>Belgium</v>
          </cell>
          <cell r="K1758">
            <v>42877</v>
          </cell>
          <cell r="L1758" t="str">
            <v>EMEA</v>
          </cell>
          <cell r="M1758" t="str">
            <v>S43P</v>
          </cell>
          <cell r="N1758" t="str">
            <v>S</v>
          </cell>
          <cell r="O1758" t="str">
            <v>4</v>
          </cell>
          <cell r="P1758" t="str">
            <v>Regular</v>
          </cell>
          <cell r="R1758">
            <v>1</v>
          </cell>
          <cell r="U1758" t="str">
            <v>EUR</v>
          </cell>
          <cell r="V1758" t="str">
            <v>EMEA Sales</v>
          </cell>
          <cell r="W1758" t="str">
            <v>Bruno Darmon</v>
          </cell>
          <cell r="Y1758" t="str">
            <v>Eligible</v>
          </cell>
          <cell r="Z1758">
            <v>148166.9216</v>
          </cell>
          <cell r="AA1758">
            <v>180133.28144250726</v>
          </cell>
          <cell r="AB1758">
            <v>148166.9216</v>
          </cell>
          <cell r="AC1758">
            <v>180133.28144250726</v>
          </cell>
          <cell r="AD1758">
            <v>2</v>
          </cell>
          <cell r="AE1758" t="str">
            <v>S43</v>
          </cell>
          <cell r="AF1758">
            <v>120000</v>
          </cell>
          <cell r="AG1758">
            <v>185000</v>
          </cell>
          <cell r="AH1758">
            <v>0.43</v>
          </cell>
          <cell r="AI1758">
            <v>2</v>
          </cell>
          <cell r="AJ1758">
            <v>0</v>
          </cell>
          <cell r="AK1758">
            <v>148166.9216</v>
          </cell>
          <cell r="AL1758">
            <v>0</v>
          </cell>
          <cell r="AM1758">
            <v>180133.28144250726</v>
          </cell>
          <cell r="AN1758">
            <v>0</v>
          </cell>
          <cell r="AO1758">
            <v>-0.19909772108108104</v>
          </cell>
          <cell r="AP1758" t="str">
            <v>Rated 2 - no recommendation</v>
          </cell>
          <cell r="AQ1758">
            <v>70000</v>
          </cell>
          <cell r="AR1758">
            <v>220000</v>
          </cell>
          <cell r="AS1758">
            <v>0.52</v>
          </cell>
          <cell r="AT1758">
            <v>1</v>
          </cell>
          <cell r="AU1758">
            <v>0</v>
          </cell>
          <cell r="AV1758">
            <v>148166.9216</v>
          </cell>
          <cell r="AW1758">
            <v>180133.28144250726</v>
          </cell>
          <cell r="AX1758">
            <v>0</v>
          </cell>
          <cell r="AY1758">
            <v>0</v>
          </cell>
          <cell r="AZ1758" t="str">
            <v>commission</v>
          </cell>
          <cell r="BA1758" t="str">
            <v>commissionEligible</v>
          </cell>
          <cell r="BB1758" t="str">
            <v>commissionBelgium</v>
          </cell>
          <cell r="BC1758" t="str">
            <v xml:space="preserve">commissionBelgium </v>
          </cell>
          <cell r="BH1758">
            <v>2</v>
          </cell>
        </row>
        <row r="1759">
          <cell r="B1759">
            <v>19625</v>
          </cell>
          <cell r="C1759">
            <v>14683</v>
          </cell>
          <cell r="D1759">
            <v>188074</v>
          </cell>
          <cell r="E1759" t="str">
            <v>Sven Haegeman</v>
          </cell>
          <cell r="F1759" t="str">
            <v>Major Account Manager</v>
          </cell>
          <cell r="G1759" t="str">
            <v>Employee</v>
          </cell>
          <cell r="H1759" t="str">
            <v>EMEA Sales</v>
          </cell>
          <cell r="I1759" t="str">
            <v>BRUSSELS</v>
          </cell>
          <cell r="J1759" t="str">
            <v>Belgium</v>
          </cell>
          <cell r="K1759">
            <v>43525</v>
          </cell>
          <cell r="L1759" t="str">
            <v>EMEA</v>
          </cell>
          <cell r="M1759" t="str">
            <v>S43P</v>
          </cell>
          <cell r="N1759" t="str">
            <v>S</v>
          </cell>
          <cell r="O1759" t="str">
            <v>4</v>
          </cell>
          <cell r="P1759" t="str">
            <v>Regular</v>
          </cell>
          <cell r="R1759">
            <v>1</v>
          </cell>
          <cell r="U1759" t="str">
            <v>EUR</v>
          </cell>
          <cell r="V1759" t="str">
            <v>EMEA Sales</v>
          </cell>
          <cell r="W1759" t="str">
            <v>Bruno Darmon</v>
          </cell>
          <cell r="Y1759" t="str">
            <v>Eligible</v>
          </cell>
          <cell r="Z1759">
            <v>141610.78399999999</v>
          </cell>
          <cell r="AA1759">
            <v>172162.68607126208</v>
          </cell>
          <cell r="AB1759">
            <v>141610.78399999999</v>
          </cell>
          <cell r="AC1759">
            <v>172162.68607126208</v>
          </cell>
          <cell r="AD1759">
            <v>2</v>
          </cell>
          <cell r="AE1759" t="str">
            <v>S43</v>
          </cell>
          <cell r="AF1759">
            <v>120000</v>
          </cell>
          <cell r="AG1759">
            <v>185000</v>
          </cell>
          <cell r="AH1759">
            <v>0.33</v>
          </cell>
          <cell r="AI1759">
            <v>2</v>
          </cell>
          <cell r="AJ1759">
            <v>0</v>
          </cell>
          <cell r="AK1759">
            <v>141610.78399999999</v>
          </cell>
          <cell r="AL1759">
            <v>0</v>
          </cell>
          <cell r="AM1759">
            <v>172162.68607126208</v>
          </cell>
          <cell r="AN1759">
            <v>0</v>
          </cell>
          <cell r="AO1759">
            <v>-0.23453630270270276</v>
          </cell>
          <cell r="AP1759" t="str">
            <v>Rated 2 - no recommendation</v>
          </cell>
          <cell r="AQ1759">
            <v>70000</v>
          </cell>
          <cell r="AR1759">
            <v>220000</v>
          </cell>
          <cell r="AS1759">
            <v>0.47</v>
          </cell>
          <cell r="AT1759">
            <v>1</v>
          </cell>
          <cell r="AU1759">
            <v>0</v>
          </cell>
          <cell r="AV1759">
            <v>141610.78399999999</v>
          </cell>
          <cell r="AW1759">
            <v>172162.68607126208</v>
          </cell>
          <cell r="AX1759">
            <v>0</v>
          </cell>
          <cell r="AY1759">
            <v>0</v>
          </cell>
          <cell r="AZ1759" t="str">
            <v>commission</v>
          </cell>
          <cell r="BA1759" t="str">
            <v>commissionEligible</v>
          </cell>
          <cell r="BB1759" t="str">
            <v>commissionBelgium</v>
          </cell>
          <cell r="BC1759" t="str">
            <v xml:space="preserve">commissionBelgium </v>
          </cell>
          <cell r="BH1759">
            <v>2</v>
          </cell>
        </row>
        <row r="1760">
          <cell r="B1760">
            <v>20925</v>
          </cell>
          <cell r="C1760">
            <v>16012</v>
          </cell>
          <cell r="D1760">
            <v>168203</v>
          </cell>
          <cell r="E1760" t="str">
            <v>Aglaia Sakka</v>
          </cell>
          <cell r="F1760" t="str">
            <v>Account Manager</v>
          </cell>
          <cell r="G1760" t="str">
            <v>Employee</v>
          </cell>
          <cell r="H1760" t="str">
            <v>EMEA Sales</v>
          </cell>
          <cell r="I1760" t="str">
            <v>ATHENS</v>
          </cell>
          <cell r="J1760" t="str">
            <v>Greece</v>
          </cell>
          <cell r="K1760">
            <v>43850</v>
          </cell>
          <cell r="L1760" t="str">
            <v>EMEA</v>
          </cell>
          <cell r="M1760" t="str">
            <v>S43P</v>
          </cell>
          <cell r="N1760" t="str">
            <v>S</v>
          </cell>
          <cell r="O1760" t="str">
            <v>4</v>
          </cell>
          <cell r="P1760" t="str">
            <v>Regular</v>
          </cell>
          <cell r="R1760">
            <v>1</v>
          </cell>
          <cell r="U1760" t="str">
            <v>EUR</v>
          </cell>
          <cell r="V1760" t="str">
            <v>EMEA Sales</v>
          </cell>
          <cell r="W1760" t="str">
            <v>Bruno Darmon</v>
          </cell>
          <cell r="Y1760" t="str">
            <v>Eligible</v>
          </cell>
          <cell r="Z1760">
            <v>80000</v>
          </cell>
          <cell r="AA1760">
            <v>97259.647158658248</v>
          </cell>
          <cell r="AB1760">
            <v>80000</v>
          </cell>
          <cell r="AC1760">
            <v>97259.647158658248</v>
          </cell>
          <cell r="AD1760">
            <v>2</v>
          </cell>
          <cell r="AE1760" t="str">
            <v>S43</v>
          </cell>
          <cell r="AF1760">
            <v>70000</v>
          </cell>
          <cell r="AG1760">
            <v>105000</v>
          </cell>
          <cell r="AH1760">
            <v>0.28000000000000003</v>
          </cell>
          <cell r="AI1760">
            <v>2</v>
          </cell>
          <cell r="AJ1760">
            <v>0</v>
          </cell>
          <cell r="AK1760">
            <v>80000</v>
          </cell>
          <cell r="AL1760">
            <v>0</v>
          </cell>
          <cell r="AM1760">
            <v>97259.647158658248</v>
          </cell>
          <cell r="AN1760">
            <v>0</v>
          </cell>
          <cell r="AO1760">
            <v>-0.23809523809523814</v>
          </cell>
          <cell r="AP1760" t="str">
            <v>Rated 2 - no recommendation</v>
          </cell>
          <cell r="AQ1760">
            <v>36000</v>
          </cell>
          <cell r="AR1760">
            <v>195600</v>
          </cell>
          <cell r="AS1760">
            <v>0.27</v>
          </cell>
          <cell r="AT1760">
            <v>1</v>
          </cell>
          <cell r="AU1760">
            <v>0</v>
          </cell>
          <cell r="AV1760">
            <v>80000</v>
          </cell>
          <cell r="AW1760">
            <v>97259.647158658248</v>
          </cell>
          <cell r="AX1760">
            <v>0</v>
          </cell>
          <cell r="AY1760">
            <v>0</v>
          </cell>
          <cell r="AZ1760" t="str">
            <v>commission</v>
          </cell>
          <cell r="BA1760" t="str">
            <v>commissionEligible</v>
          </cell>
          <cell r="BB1760" t="str">
            <v>commissionGreece</v>
          </cell>
          <cell r="BC1760" t="str">
            <v xml:space="preserve">commissionGreece </v>
          </cell>
        </row>
        <row r="1761">
          <cell r="B1761">
            <v>18834</v>
          </cell>
          <cell r="C1761">
            <v>13878</v>
          </cell>
          <cell r="D1761">
            <v>172555</v>
          </cell>
          <cell r="E1761" t="str">
            <v>Andrey Pavlov</v>
          </cell>
          <cell r="F1761" t="str">
            <v>Account Manager</v>
          </cell>
          <cell r="G1761" t="str">
            <v>Employee</v>
          </cell>
          <cell r="H1761" t="str">
            <v>EMEA Sales</v>
          </cell>
          <cell r="I1761" t="str">
            <v>MOSCOW</v>
          </cell>
          <cell r="J1761" t="str">
            <v>Russian Federation</v>
          </cell>
          <cell r="K1761">
            <v>43386</v>
          </cell>
          <cell r="L1761" t="str">
            <v>EMEA</v>
          </cell>
          <cell r="M1761" t="str">
            <v>S53P</v>
          </cell>
          <cell r="N1761" t="str">
            <v>S</v>
          </cell>
          <cell r="O1761" t="str">
            <v>5</v>
          </cell>
          <cell r="P1761" t="str">
            <v>Regular</v>
          </cell>
          <cell r="R1761">
            <v>1</v>
          </cell>
          <cell r="U1761" t="str">
            <v>RUB</v>
          </cell>
          <cell r="V1761" t="str">
            <v>EMEA Sales</v>
          </cell>
          <cell r="W1761" t="str">
            <v>Bruno Darmon</v>
          </cell>
          <cell r="Y1761" t="str">
            <v>Eligible</v>
          </cell>
          <cell r="Z1761">
            <v>3960000</v>
          </cell>
          <cell r="AA1761">
            <v>52772.145066314537</v>
          </cell>
          <cell r="AB1761">
            <v>3960000</v>
          </cell>
          <cell r="AC1761">
            <v>52772.145066314537</v>
          </cell>
          <cell r="AD1761">
            <v>2</v>
          </cell>
          <cell r="AE1761" t="str">
            <v>S53</v>
          </cell>
          <cell r="AF1761">
            <v>2500000</v>
          </cell>
          <cell r="AG1761">
            <v>4500000</v>
          </cell>
          <cell r="AH1761">
            <v>0.73</v>
          </cell>
          <cell r="AI1761">
            <v>4</v>
          </cell>
          <cell r="AJ1761">
            <v>0</v>
          </cell>
          <cell r="AK1761">
            <v>3960000</v>
          </cell>
          <cell r="AL1761">
            <v>0</v>
          </cell>
          <cell r="AM1761">
            <v>52772.145066314537</v>
          </cell>
          <cell r="AN1761">
            <v>0</v>
          </cell>
          <cell r="AO1761">
            <v>-0.12</v>
          </cell>
          <cell r="AP1761" t="str">
            <v>Rated 2 - no recommendation</v>
          </cell>
          <cell r="AQ1761">
            <v>1895000</v>
          </cell>
          <cell r="AR1761">
            <v>15902200</v>
          </cell>
          <cell r="AS1761">
            <v>0.14000000000000001</v>
          </cell>
          <cell r="AT1761">
            <v>1</v>
          </cell>
          <cell r="AU1761">
            <v>0</v>
          </cell>
          <cell r="AV1761">
            <v>3960000</v>
          </cell>
          <cell r="AW1761">
            <v>52772.145066314537</v>
          </cell>
          <cell r="AX1761">
            <v>0</v>
          </cell>
          <cell r="AY1761">
            <v>0</v>
          </cell>
          <cell r="AZ1761" t="str">
            <v>commission</v>
          </cell>
          <cell r="BA1761" t="str">
            <v>commissionEligible</v>
          </cell>
          <cell r="BB1761" t="str">
            <v>commissionRussian Federation</v>
          </cell>
          <cell r="BC1761" t="str">
            <v xml:space="preserve">commissionRussian Federation </v>
          </cell>
          <cell r="BH1761">
            <v>2</v>
          </cell>
        </row>
        <row r="1762">
          <cell r="B1762">
            <v>21061</v>
          </cell>
          <cell r="C1762">
            <v>16148</v>
          </cell>
          <cell r="D1762">
            <v>219077</v>
          </cell>
          <cell r="E1762" t="str">
            <v>Juraj Sacha</v>
          </cell>
          <cell r="F1762" t="str">
            <v>Account Manager</v>
          </cell>
          <cell r="G1762" t="str">
            <v>Contractor</v>
          </cell>
          <cell r="H1762" t="str">
            <v>EMEA Sales</v>
          </cell>
          <cell r="I1762" t="str">
            <v>BRATISLAVA - HOME</v>
          </cell>
          <cell r="J1762" t="str">
            <v>Slovakia</v>
          </cell>
          <cell r="K1762">
            <v>43891</v>
          </cell>
          <cell r="L1762" t="str">
            <v>EMEA</v>
          </cell>
          <cell r="M1762" t="str">
            <v>S43P</v>
          </cell>
          <cell r="N1762" t="str">
            <v>S</v>
          </cell>
          <cell r="O1762" t="str">
            <v>4</v>
          </cell>
          <cell r="P1762" t="str">
            <v>Regular</v>
          </cell>
          <cell r="R1762">
            <v>1</v>
          </cell>
          <cell r="U1762" t="str">
            <v>EUR</v>
          </cell>
          <cell r="V1762" t="str">
            <v>EMEA Sales</v>
          </cell>
          <cell r="W1762" t="str">
            <v>Bruno Darmon</v>
          </cell>
          <cell r="Y1762" t="str">
            <v>Eligible</v>
          </cell>
          <cell r="Z1762">
            <v>90000</v>
          </cell>
          <cell r="AA1762">
            <v>109417.10305349053</v>
          </cell>
          <cell r="AB1762">
            <v>90000</v>
          </cell>
          <cell r="AC1762">
            <v>109417.10305349053</v>
          </cell>
          <cell r="AD1762">
            <v>2</v>
          </cell>
          <cell r="AE1762" t="str">
            <v>S43</v>
          </cell>
          <cell r="AF1762">
            <v>55000</v>
          </cell>
          <cell r="AG1762">
            <v>100000</v>
          </cell>
          <cell r="AH1762">
            <v>0.77</v>
          </cell>
          <cell r="AI1762">
            <v>4</v>
          </cell>
          <cell r="AJ1762">
            <v>0</v>
          </cell>
          <cell r="AK1762">
            <v>90000</v>
          </cell>
          <cell r="AL1762">
            <v>0</v>
          </cell>
          <cell r="AM1762">
            <v>109417.10305349053</v>
          </cell>
          <cell r="AN1762">
            <v>0</v>
          </cell>
          <cell r="AO1762">
            <v>-9.9999999999999978E-2</v>
          </cell>
          <cell r="AP1762" t="str">
            <v>Rated 2 - no recommendation</v>
          </cell>
          <cell r="AQ1762">
            <v>62000</v>
          </cell>
          <cell r="AR1762">
            <v>104550</v>
          </cell>
          <cell r="AS1762">
            <v>0.65</v>
          </cell>
          <cell r="AT1762">
            <v>1</v>
          </cell>
          <cell r="AU1762">
            <v>0</v>
          </cell>
          <cell r="AV1762">
            <v>90000</v>
          </cell>
          <cell r="AW1762">
            <v>109417.10305349053</v>
          </cell>
          <cell r="AX1762">
            <v>0</v>
          </cell>
          <cell r="AY1762">
            <v>0</v>
          </cell>
          <cell r="AZ1762" t="str">
            <v>commission</v>
          </cell>
          <cell r="BA1762" t="str">
            <v>commissionEligible</v>
          </cell>
          <cell r="BB1762" t="str">
            <v>commissionSlovakia</v>
          </cell>
          <cell r="BC1762" t="str">
            <v xml:space="preserve">commissionSlovakia </v>
          </cell>
        </row>
        <row r="1763">
          <cell r="B1763">
            <v>17752</v>
          </cell>
          <cell r="C1763">
            <v>12718</v>
          </cell>
          <cell r="D1763">
            <v>149072</v>
          </cell>
          <cell r="E1763" t="str">
            <v>Maciej Gorski</v>
          </cell>
          <cell r="F1763" t="str">
            <v>Major Account Manager</v>
          </cell>
          <cell r="G1763" t="str">
            <v>Employee</v>
          </cell>
          <cell r="H1763" t="str">
            <v>EMEA Sales</v>
          </cell>
          <cell r="I1763" t="str">
            <v>WARSAW</v>
          </cell>
          <cell r="J1763" t="str">
            <v>Poland</v>
          </cell>
          <cell r="K1763">
            <v>43221</v>
          </cell>
          <cell r="L1763" t="str">
            <v>EMEA</v>
          </cell>
          <cell r="M1763" t="str">
            <v>S43P</v>
          </cell>
          <cell r="N1763" t="str">
            <v>S</v>
          </cell>
          <cell r="O1763" t="str">
            <v>4</v>
          </cell>
          <cell r="P1763" t="str">
            <v>Regular</v>
          </cell>
          <cell r="R1763">
            <v>1</v>
          </cell>
          <cell r="U1763" t="str">
            <v>PLN</v>
          </cell>
          <cell r="V1763" t="str">
            <v>EMEA Sales</v>
          </cell>
          <cell r="W1763" t="str">
            <v>Bruno Darmon</v>
          </cell>
          <cell r="Y1763" t="str">
            <v>Eligible</v>
          </cell>
          <cell r="Z1763">
            <v>389499.99999999994</v>
          </cell>
          <cell r="AA1763">
            <v>104132.74875170886</v>
          </cell>
          <cell r="AB1763">
            <v>389499.99999999994</v>
          </cell>
          <cell r="AC1763">
            <v>104132.74875170886</v>
          </cell>
          <cell r="AD1763">
            <v>2</v>
          </cell>
          <cell r="AE1763" t="str">
            <v>S43</v>
          </cell>
          <cell r="AF1763">
            <v>350000</v>
          </cell>
          <cell r="AG1763">
            <v>560000</v>
          </cell>
          <cell r="AH1763">
            <v>0.18</v>
          </cell>
          <cell r="AI1763">
            <v>2</v>
          </cell>
          <cell r="AJ1763">
            <v>0</v>
          </cell>
          <cell r="AK1763">
            <v>389499.99999999994</v>
          </cell>
          <cell r="AL1763">
            <v>0</v>
          </cell>
          <cell r="AM1763">
            <v>104132.74875170886</v>
          </cell>
          <cell r="AN1763">
            <v>0</v>
          </cell>
          <cell r="AO1763">
            <v>-0.30446428571428585</v>
          </cell>
          <cell r="AP1763" t="str">
            <v>Rated 2 - no recommendation</v>
          </cell>
          <cell r="AQ1763">
            <v>153000</v>
          </cell>
          <cell r="AR1763">
            <v>807500</v>
          </cell>
          <cell r="AS1763">
            <v>0.36</v>
          </cell>
          <cell r="AT1763">
            <v>1</v>
          </cell>
          <cell r="AU1763">
            <v>0</v>
          </cell>
          <cell r="AV1763">
            <v>389499.99999999994</v>
          </cell>
          <cell r="AW1763">
            <v>104132.74875170886</v>
          </cell>
          <cell r="AX1763">
            <v>0</v>
          </cell>
          <cell r="AY1763">
            <v>0</v>
          </cell>
          <cell r="AZ1763" t="str">
            <v>commission</v>
          </cell>
          <cell r="BA1763" t="str">
            <v>commissionEligible</v>
          </cell>
          <cell r="BB1763" t="str">
            <v>commissionPoland</v>
          </cell>
          <cell r="BC1763" t="str">
            <v xml:space="preserve">commissionPoland </v>
          </cell>
          <cell r="BH1763">
            <v>3</v>
          </cell>
        </row>
        <row r="1764">
          <cell r="B1764">
            <v>19655</v>
          </cell>
          <cell r="C1764">
            <v>14713</v>
          </cell>
          <cell r="D1764">
            <v>81683</v>
          </cell>
          <cell r="E1764" t="str">
            <v>Oana Cristiana Pavaloiu</v>
          </cell>
          <cell r="F1764" t="str">
            <v>Channel Account Manager</v>
          </cell>
          <cell r="G1764" t="str">
            <v>MLA</v>
          </cell>
          <cell r="H1764" t="str">
            <v>EMEA Sales</v>
          </cell>
          <cell r="I1764" t="str">
            <v>BUCHAREST</v>
          </cell>
          <cell r="J1764" t="str">
            <v>Romania</v>
          </cell>
          <cell r="K1764">
            <v>43542</v>
          </cell>
          <cell r="L1764" t="str">
            <v>EMEA</v>
          </cell>
          <cell r="M1764" t="str">
            <v>S43P</v>
          </cell>
          <cell r="N1764" t="str">
            <v>S</v>
          </cell>
          <cell r="O1764" t="str">
            <v>4</v>
          </cell>
          <cell r="P1764" t="str">
            <v>Regular</v>
          </cell>
          <cell r="R1764">
            <v>1</v>
          </cell>
          <cell r="U1764" t="str">
            <v>RON</v>
          </cell>
          <cell r="V1764" t="str">
            <v>EMEA Sales</v>
          </cell>
          <cell r="W1764" t="str">
            <v>Bruno Darmon</v>
          </cell>
          <cell r="Y1764" t="str">
            <v>Eligible</v>
          </cell>
          <cell r="Z1764">
            <v>320000</v>
          </cell>
          <cell r="AA1764">
            <v>79802.526039771983</v>
          </cell>
          <cell r="AB1764">
            <v>320000</v>
          </cell>
          <cell r="AC1764">
            <v>79802.526039771983</v>
          </cell>
          <cell r="AD1764">
            <v>2</v>
          </cell>
          <cell r="AE1764" t="str">
            <v>S43</v>
          </cell>
          <cell r="AF1764">
            <v>300000</v>
          </cell>
          <cell r="AG1764">
            <v>430000</v>
          </cell>
          <cell r="AH1764">
            <v>0.15</v>
          </cell>
          <cell r="AI1764">
            <v>2</v>
          </cell>
          <cell r="AJ1764">
            <v>0</v>
          </cell>
          <cell r="AK1764">
            <v>320000</v>
          </cell>
          <cell r="AL1764">
            <v>0</v>
          </cell>
          <cell r="AM1764">
            <v>79802.526039771983</v>
          </cell>
          <cell r="AN1764">
            <v>0</v>
          </cell>
          <cell r="AO1764">
            <v>-0.2558139534883721</v>
          </cell>
          <cell r="AP1764" t="str">
            <v>Rated 2 - no recommendation</v>
          </cell>
          <cell r="AQ1764">
            <v>265000</v>
          </cell>
          <cell r="AR1764">
            <v>450000</v>
          </cell>
          <cell r="AS1764">
            <v>0.28999999999999998</v>
          </cell>
          <cell r="AT1764">
            <v>1</v>
          </cell>
          <cell r="AU1764">
            <v>0</v>
          </cell>
          <cell r="AV1764">
            <v>320000</v>
          </cell>
          <cell r="AW1764">
            <v>79802.526039771983</v>
          </cell>
          <cell r="AX1764">
            <v>0</v>
          </cell>
          <cell r="AY1764">
            <v>0</v>
          </cell>
          <cell r="AZ1764" t="str">
            <v>commission</v>
          </cell>
          <cell r="BA1764" t="str">
            <v>commissionEligible</v>
          </cell>
          <cell r="BB1764" t="str">
            <v>commissionRomania</v>
          </cell>
          <cell r="BC1764" t="str">
            <v xml:space="preserve">commissionRomania </v>
          </cell>
          <cell r="BH1764">
            <v>2</v>
          </cell>
        </row>
        <row r="1765">
          <cell r="B1765">
            <v>20453</v>
          </cell>
          <cell r="C1765">
            <v>15542</v>
          </cell>
          <cell r="D1765">
            <v>206437</v>
          </cell>
          <cell r="E1765" t="str">
            <v>Peter Gyenese</v>
          </cell>
          <cell r="F1765" t="str">
            <v>Account Manager</v>
          </cell>
          <cell r="G1765" t="str">
            <v>Employee</v>
          </cell>
          <cell r="H1765" t="str">
            <v>EMEA Sales</v>
          </cell>
          <cell r="I1765" t="str">
            <v>BUDAPEST</v>
          </cell>
          <cell r="J1765" t="str">
            <v>Hungary</v>
          </cell>
          <cell r="K1765">
            <v>43745</v>
          </cell>
          <cell r="L1765" t="str">
            <v>EMEA</v>
          </cell>
          <cell r="M1765" t="str">
            <v>S41P</v>
          </cell>
          <cell r="N1765" t="str">
            <v>S</v>
          </cell>
          <cell r="O1765" t="str">
            <v>4</v>
          </cell>
          <cell r="P1765" t="str">
            <v>Regular</v>
          </cell>
          <cell r="R1765">
            <v>1</v>
          </cell>
          <cell r="U1765" t="str">
            <v>HUF</v>
          </cell>
          <cell r="V1765" t="str">
            <v>EMEA Sales</v>
          </cell>
          <cell r="W1765" t="str">
            <v>Bruno Darmon</v>
          </cell>
          <cell r="Y1765" t="str">
            <v>Eligible</v>
          </cell>
          <cell r="Z1765">
            <v>20000000</v>
          </cell>
          <cell r="AA1765">
            <v>67570.844950324914</v>
          </cell>
          <cell r="AB1765">
            <v>20000000</v>
          </cell>
          <cell r="AC1765">
            <v>67570.844950324914</v>
          </cell>
          <cell r="AD1765">
            <v>2</v>
          </cell>
          <cell r="AE1765" t="str">
            <v>S41</v>
          </cell>
          <cell r="AF1765">
            <v>17000000</v>
          </cell>
          <cell r="AG1765">
            <v>25000000</v>
          </cell>
          <cell r="AH1765">
            <v>0.37</v>
          </cell>
          <cell r="AI1765">
            <v>2</v>
          </cell>
          <cell r="AJ1765">
            <v>0</v>
          </cell>
          <cell r="AK1765">
            <v>20000000</v>
          </cell>
          <cell r="AL1765">
            <v>0</v>
          </cell>
          <cell r="AM1765">
            <v>67570.844950324914</v>
          </cell>
          <cell r="AN1765">
            <v>0</v>
          </cell>
          <cell r="AO1765">
            <v>-0.19999999999999996</v>
          </cell>
          <cell r="AP1765" t="str">
            <v>Rated 2 - no recommendation</v>
          </cell>
          <cell r="AQ1765">
            <v>20000000</v>
          </cell>
          <cell r="AR1765">
            <v>25000000</v>
          </cell>
          <cell r="AS1765">
            <v>0</v>
          </cell>
          <cell r="AT1765">
            <v>1</v>
          </cell>
          <cell r="AU1765">
            <v>0</v>
          </cell>
          <cell r="AV1765">
            <v>20000000</v>
          </cell>
          <cell r="AW1765">
            <v>67570.844950324914</v>
          </cell>
          <cell r="AX1765">
            <v>0</v>
          </cell>
          <cell r="AY1765">
            <v>0</v>
          </cell>
          <cell r="AZ1765" t="str">
            <v>commission</v>
          </cell>
          <cell r="BA1765" t="str">
            <v>commissionEligible</v>
          </cell>
          <cell r="BB1765" t="str">
            <v>commissionHungary</v>
          </cell>
          <cell r="BC1765" t="str">
            <v xml:space="preserve">commissionHungary </v>
          </cell>
        </row>
        <row r="1766">
          <cell r="B1766">
            <v>18277</v>
          </cell>
          <cell r="C1766">
            <v>13327</v>
          </cell>
          <cell r="D1766">
            <v>162221</v>
          </cell>
          <cell r="E1766" t="str">
            <v>Viktoria Varga</v>
          </cell>
          <cell r="F1766" t="str">
            <v>Account Manager</v>
          </cell>
          <cell r="G1766" t="str">
            <v>Employee</v>
          </cell>
          <cell r="H1766" t="str">
            <v>EMEA Sales</v>
          </cell>
          <cell r="I1766" t="str">
            <v>BUDAPEST</v>
          </cell>
          <cell r="J1766" t="str">
            <v>Hungary</v>
          </cell>
          <cell r="K1766">
            <v>43282</v>
          </cell>
          <cell r="L1766" t="str">
            <v>EMEA</v>
          </cell>
          <cell r="M1766" t="str">
            <v>S53P</v>
          </cell>
          <cell r="N1766" t="str">
            <v>S</v>
          </cell>
          <cell r="O1766" t="str">
            <v>5</v>
          </cell>
          <cell r="P1766" t="str">
            <v>Regular</v>
          </cell>
          <cell r="R1766">
            <v>1</v>
          </cell>
          <cell r="U1766" t="str">
            <v>HUF</v>
          </cell>
          <cell r="V1766" t="str">
            <v>EMEA Sales</v>
          </cell>
          <cell r="W1766" t="str">
            <v>Bruno Darmon</v>
          </cell>
          <cell r="Y1766" t="str">
            <v>Eligible</v>
          </cell>
          <cell r="Z1766">
            <v>21600000</v>
          </cell>
          <cell r="AA1766">
            <v>72976.512546350903</v>
          </cell>
          <cell r="AB1766">
            <v>21600000</v>
          </cell>
          <cell r="AC1766">
            <v>72976.512546350903</v>
          </cell>
          <cell r="AD1766">
            <v>2</v>
          </cell>
          <cell r="AE1766" t="str">
            <v>S53</v>
          </cell>
          <cell r="AF1766">
            <v>12000000</v>
          </cell>
          <cell r="AG1766">
            <v>16000000</v>
          </cell>
          <cell r="AH1766">
            <v>1</v>
          </cell>
          <cell r="AI1766">
            <v>5</v>
          </cell>
          <cell r="AJ1766">
            <v>0</v>
          </cell>
          <cell r="AK1766">
            <v>21600000</v>
          </cell>
          <cell r="AL1766">
            <v>0</v>
          </cell>
          <cell r="AM1766">
            <v>72976.512546350903</v>
          </cell>
          <cell r="AN1766">
            <v>0</v>
          </cell>
          <cell r="AO1766">
            <v>0.35000000000000009</v>
          </cell>
          <cell r="AP1766" t="str">
            <v>Rated 2 - no recommendation</v>
          </cell>
          <cell r="AQ1766">
            <v>20000000</v>
          </cell>
          <cell r="AR1766">
            <v>25000000</v>
          </cell>
          <cell r="AS1766">
            <v>0.32</v>
          </cell>
          <cell r="AT1766">
            <v>1</v>
          </cell>
          <cell r="AU1766">
            <v>0</v>
          </cell>
          <cell r="AV1766">
            <v>21600000</v>
          </cell>
          <cell r="AW1766">
            <v>72976.512546350903</v>
          </cell>
          <cell r="AX1766">
            <v>0</v>
          </cell>
          <cell r="AY1766">
            <v>0</v>
          </cell>
          <cell r="AZ1766" t="str">
            <v>commission</v>
          </cell>
          <cell r="BA1766" t="str">
            <v>commissionEligible</v>
          </cell>
          <cell r="BB1766" t="str">
            <v>commissionHungary</v>
          </cell>
          <cell r="BC1766" t="str">
            <v xml:space="preserve">commissionHungary </v>
          </cell>
          <cell r="BH1766">
            <v>2</v>
          </cell>
        </row>
        <row r="1767">
          <cell r="B1767">
            <v>19092</v>
          </cell>
          <cell r="C1767">
            <v>14150</v>
          </cell>
          <cell r="D1767">
            <v>160261</v>
          </cell>
          <cell r="E1767" t="str">
            <v>Gregory Davis</v>
          </cell>
          <cell r="F1767" t="str">
            <v>Global Account Manager</v>
          </cell>
          <cell r="G1767" t="str">
            <v>Left</v>
          </cell>
          <cell r="H1767" t="str">
            <v>EMEA Sales</v>
          </cell>
          <cell r="I1767" t="str">
            <v>LONDON - HOME</v>
          </cell>
          <cell r="J1767" t="str">
            <v>United Kingdom</v>
          </cell>
          <cell r="K1767">
            <v>43409</v>
          </cell>
          <cell r="L1767" t="str">
            <v>EMEA</v>
          </cell>
          <cell r="M1767" t="str">
            <v>S43P</v>
          </cell>
          <cell r="N1767" t="str">
            <v>S</v>
          </cell>
          <cell r="O1767" t="str">
            <v>4</v>
          </cell>
          <cell r="P1767" t="str">
            <v>Regular</v>
          </cell>
          <cell r="R1767">
            <v>1</v>
          </cell>
          <cell r="U1767" t="str">
            <v>GBP</v>
          </cell>
          <cell r="V1767" t="str">
            <v>EMEA Sales</v>
          </cell>
          <cell r="W1767" t="str">
            <v>Bruno Darmon</v>
          </cell>
          <cell r="Y1767" t="str">
            <v>Not Eligible - left</v>
          </cell>
          <cell r="Z1767">
            <v>145000</v>
          </cell>
          <cell r="AA1767">
            <v>199413.03554137389</v>
          </cell>
          <cell r="AB1767">
            <v>145000</v>
          </cell>
          <cell r="AC1767">
            <v>199413.03554137389</v>
          </cell>
        </row>
        <row r="1768">
          <cell r="B1768">
            <v>21058</v>
          </cell>
          <cell r="C1768">
            <v>16145</v>
          </cell>
          <cell r="D1768">
            <v>222236</v>
          </cell>
          <cell r="E1768" t="str">
            <v>Alastair Broom</v>
          </cell>
          <cell r="F1768" t="str">
            <v>Public Sector Account Manager</v>
          </cell>
          <cell r="G1768" t="str">
            <v>Employee</v>
          </cell>
          <cell r="H1768" t="str">
            <v>EMEA Sales</v>
          </cell>
          <cell r="I1768" t="str">
            <v>LONDON - HOME</v>
          </cell>
          <cell r="J1768" t="str">
            <v>United Kingdom</v>
          </cell>
          <cell r="K1768">
            <v>43892</v>
          </cell>
          <cell r="L1768" t="str">
            <v>EMEA</v>
          </cell>
          <cell r="M1768" t="str">
            <v>S43P</v>
          </cell>
          <cell r="N1768" t="str">
            <v>S</v>
          </cell>
          <cell r="O1768" t="str">
            <v>4</v>
          </cell>
          <cell r="P1768" t="str">
            <v>Regular</v>
          </cell>
          <cell r="R1768">
            <v>1</v>
          </cell>
          <cell r="U1768" t="str">
            <v>GBP</v>
          </cell>
          <cell r="V1768" t="str">
            <v>EMEA Sales</v>
          </cell>
          <cell r="W1768" t="str">
            <v>Bruno Darmon</v>
          </cell>
          <cell r="Y1768" t="str">
            <v>Eligible</v>
          </cell>
          <cell r="Z1768">
            <v>130000</v>
          </cell>
          <cell r="AA1768">
            <v>178784.10083019728</v>
          </cell>
          <cell r="AB1768">
            <v>130000</v>
          </cell>
          <cell r="AC1768">
            <v>178784.10083019728</v>
          </cell>
          <cell r="AD1768">
            <v>2</v>
          </cell>
          <cell r="AE1768" t="str">
            <v>S43</v>
          </cell>
          <cell r="AF1768">
            <v>120000</v>
          </cell>
          <cell r="AG1768">
            <v>185000</v>
          </cell>
          <cell r="AH1768">
            <v>0.15</v>
          </cell>
          <cell r="AI1768">
            <v>2</v>
          </cell>
          <cell r="AJ1768">
            <v>0</v>
          </cell>
          <cell r="AK1768">
            <v>130000</v>
          </cell>
          <cell r="AL1768">
            <v>0</v>
          </cell>
          <cell r="AM1768">
            <v>178784.10083019728</v>
          </cell>
          <cell r="AN1768">
            <v>0</v>
          </cell>
          <cell r="AO1768">
            <v>-0.29729729729729726</v>
          </cell>
          <cell r="AP1768" t="str">
            <v>Rated 2 - no recommendation</v>
          </cell>
          <cell r="AQ1768">
            <v>33000</v>
          </cell>
          <cell r="AR1768">
            <v>265000</v>
          </cell>
          <cell r="AS1768">
            <v>0.41</v>
          </cell>
          <cell r="AT1768">
            <v>1</v>
          </cell>
          <cell r="AU1768">
            <v>0</v>
          </cell>
          <cell r="AV1768">
            <v>130000</v>
          </cell>
          <cell r="AW1768">
            <v>178784.10083019728</v>
          </cell>
          <cell r="AX1768">
            <v>0</v>
          </cell>
          <cell r="AY1768">
            <v>0</v>
          </cell>
          <cell r="AZ1768" t="str">
            <v>commission</v>
          </cell>
          <cell r="BA1768" t="str">
            <v>commissionEligible</v>
          </cell>
          <cell r="BB1768" t="str">
            <v>commissionUnited Kingdom</v>
          </cell>
          <cell r="BC1768" t="str">
            <v xml:space="preserve">commissionUnited Kingdom </v>
          </cell>
        </row>
        <row r="1769">
          <cell r="B1769">
            <v>18110</v>
          </cell>
          <cell r="C1769">
            <v>13160</v>
          </cell>
          <cell r="D1769">
            <v>251413</v>
          </cell>
          <cell r="E1769" t="str">
            <v>Craig Revell</v>
          </cell>
          <cell r="F1769" t="str">
            <v>Channel Account Manager</v>
          </cell>
          <cell r="G1769" t="str">
            <v>Employee</v>
          </cell>
          <cell r="H1769" t="str">
            <v>EMEA Sales</v>
          </cell>
          <cell r="I1769" t="str">
            <v>LONDON - HOME</v>
          </cell>
          <cell r="J1769" t="str">
            <v>United Kingdom</v>
          </cell>
          <cell r="K1769">
            <v>43255</v>
          </cell>
          <cell r="L1769" t="str">
            <v>EMEA</v>
          </cell>
          <cell r="M1769" t="str">
            <v>S41P</v>
          </cell>
          <cell r="N1769" t="str">
            <v>S</v>
          </cell>
          <cell r="O1769" t="str">
            <v>4</v>
          </cell>
          <cell r="P1769" t="str">
            <v>Regular</v>
          </cell>
          <cell r="R1769">
            <v>1</v>
          </cell>
          <cell r="U1769" t="str">
            <v>GBP</v>
          </cell>
          <cell r="V1769" t="str">
            <v>EMEA Sales</v>
          </cell>
          <cell r="W1769" t="str">
            <v>Bruno Darmon</v>
          </cell>
          <cell r="Y1769" t="str">
            <v>Eligible</v>
          </cell>
          <cell r="Z1769">
            <v>144130</v>
          </cell>
          <cell r="AA1769">
            <v>198216.55732812567</v>
          </cell>
          <cell r="AB1769">
            <v>144130</v>
          </cell>
          <cell r="AC1769">
            <v>198216.55732812567</v>
          </cell>
          <cell r="AD1769">
            <v>2</v>
          </cell>
          <cell r="AE1769" t="str">
            <v>S41</v>
          </cell>
          <cell r="AF1769">
            <v>100000</v>
          </cell>
          <cell r="AG1769">
            <v>150000</v>
          </cell>
          <cell r="AH1769">
            <v>0.88</v>
          </cell>
          <cell r="AI1769">
            <v>5</v>
          </cell>
          <cell r="AJ1769">
            <v>0</v>
          </cell>
          <cell r="AK1769">
            <v>144130</v>
          </cell>
          <cell r="AL1769">
            <v>0</v>
          </cell>
          <cell r="AM1769">
            <v>198216.55732812567</v>
          </cell>
          <cell r="AN1769">
            <v>0</v>
          </cell>
          <cell r="AO1769">
            <v>-3.9133333333333353E-2</v>
          </cell>
          <cell r="AP1769" t="str">
            <v>Rated 2 - no recommendation</v>
          </cell>
          <cell r="AQ1769">
            <v>33000</v>
          </cell>
          <cell r="AR1769">
            <v>265000</v>
          </cell>
          <cell r="AS1769">
            <v>0.47</v>
          </cell>
          <cell r="AT1769">
            <v>1</v>
          </cell>
          <cell r="AU1769">
            <v>0</v>
          </cell>
          <cell r="AV1769">
            <v>144130</v>
          </cell>
          <cell r="AW1769">
            <v>198216.55732812567</v>
          </cell>
          <cell r="AX1769">
            <v>0</v>
          </cell>
          <cell r="AY1769">
            <v>0</v>
          </cell>
          <cell r="AZ1769" t="str">
            <v>commission</v>
          </cell>
          <cell r="BA1769" t="str">
            <v>commissionEligible</v>
          </cell>
          <cell r="BB1769" t="str">
            <v>commissionUnited Kingdom</v>
          </cell>
          <cell r="BC1769" t="str">
            <v xml:space="preserve">commissionUnited Kingdom </v>
          </cell>
          <cell r="BH1769">
            <v>3</v>
          </cell>
        </row>
        <row r="1770">
          <cell r="B1770">
            <v>19820</v>
          </cell>
          <cell r="C1770">
            <v>14878</v>
          </cell>
          <cell r="D1770">
            <v>192295</v>
          </cell>
          <cell r="E1770" t="str">
            <v>Matin Mesghali</v>
          </cell>
          <cell r="F1770" t="str">
            <v>Account Manager</v>
          </cell>
          <cell r="G1770" t="str">
            <v>Employee</v>
          </cell>
          <cell r="H1770" t="str">
            <v>EMEA Sales</v>
          </cell>
          <cell r="I1770" t="str">
            <v>LONDON - HOME</v>
          </cell>
          <cell r="J1770" t="str">
            <v>United Kingdom</v>
          </cell>
          <cell r="K1770">
            <v>43586</v>
          </cell>
          <cell r="L1770" t="str">
            <v>EMEA</v>
          </cell>
          <cell r="M1770" t="str">
            <v>S53P</v>
          </cell>
          <cell r="N1770" t="str">
            <v>S</v>
          </cell>
          <cell r="O1770" t="str">
            <v>5</v>
          </cell>
          <cell r="P1770" t="str">
            <v>Regular</v>
          </cell>
          <cell r="R1770">
            <v>1</v>
          </cell>
          <cell r="U1770" t="str">
            <v>GBP</v>
          </cell>
          <cell r="V1770" t="str">
            <v>EMEA Sales</v>
          </cell>
          <cell r="W1770" t="str">
            <v>Bruno Darmon</v>
          </cell>
          <cell r="Y1770" t="str">
            <v>Not Eligible - Left</v>
          </cell>
          <cell r="Z1770">
            <v>90000</v>
          </cell>
          <cell r="AA1770">
            <v>123773.60826705967</v>
          </cell>
          <cell r="AB1770">
            <v>90000</v>
          </cell>
          <cell r="AC1770">
            <v>123773.60826705967</v>
          </cell>
        </row>
        <row r="1771">
          <cell r="B1771">
            <v>10411</v>
          </cell>
          <cell r="C1771">
            <v>20309</v>
          </cell>
          <cell r="E1771" t="str">
            <v>Peter Mills</v>
          </cell>
          <cell r="F1771" t="str">
            <v>Sales Manager, Major Accounts</v>
          </cell>
          <cell r="G1771" t="str">
            <v>Employee</v>
          </cell>
          <cell r="H1771" t="str">
            <v>EMEA Sales</v>
          </cell>
          <cell r="I1771" t="str">
            <v>LONDON - HOME</v>
          </cell>
          <cell r="J1771" t="str">
            <v>United Kingdom</v>
          </cell>
          <cell r="K1771">
            <v>41141</v>
          </cell>
          <cell r="L1771" t="str">
            <v>EMEA</v>
          </cell>
          <cell r="M1771" t="str">
            <v>S43M</v>
          </cell>
          <cell r="N1771" t="str">
            <v>S</v>
          </cell>
          <cell r="O1771" t="str">
            <v>4</v>
          </cell>
          <cell r="P1771" t="str">
            <v>Regular</v>
          </cell>
          <cell r="R1771">
            <v>1</v>
          </cell>
          <cell r="U1771" t="str">
            <v>GBP</v>
          </cell>
          <cell r="V1771" t="str">
            <v>EMEA Sales</v>
          </cell>
          <cell r="W1771" t="str">
            <v>Bruno Darmon</v>
          </cell>
          <cell r="Y1771" t="str">
            <v>Eligible</v>
          </cell>
          <cell r="Z1771">
            <v>185000</v>
          </cell>
          <cell r="AA1771">
            <v>254423.52810451153</v>
          </cell>
          <cell r="AB1771">
            <v>185000</v>
          </cell>
          <cell r="AC1771">
            <v>254423.52810451153</v>
          </cell>
          <cell r="AD1771">
            <v>3</v>
          </cell>
          <cell r="AE1771" t="str">
            <v>S43</v>
          </cell>
          <cell r="AF1771">
            <v>120000</v>
          </cell>
          <cell r="AG1771">
            <v>185000</v>
          </cell>
          <cell r="AH1771">
            <v>1</v>
          </cell>
          <cell r="AI1771">
            <v>5</v>
          </cell>
          <cell r="AJ1771">
            <v>0</v>
          </cell>
          <cell r="AK1771">
            <v>185000</v>
          </cell>
          <cell r="AL1771">
            <v>0</v>
          </cell>
          <cell r="AM1771">
            <v>254423.52810451153</v>
          </cell>
          <cell r="AN1771">
            <v>0</v>
          </cell>
          <cell r="AO1771">
            <v>0</v>
          </cell>
          <cell r="AP1771" t="str">
            <v>At the top of the range</v>
          </cell>
          <cell r="AQ1771">
            <v>33000</v>
          </cell>
          <cell r="AR1771">
            <v>265000</v>
          </cell>
          <cell r="AS1771">
            <v>0.65</v>
          </cell>
          <cell r="AT1771">
            <v>1</v>
          </cell>
          <cell r="AU1771">
            <v>0</v>
          </cell>
          <cell r="AV1771">
            <v>185000</v>
          </cell>
          <cell r="AW1771">
            <v>254423.52810451153</v>
          </cell>
          <cell r="AX1771">
            <v>0</v>
          </cell>
          <cell r="AY1771">
            <v>0</v>
          </cell>
          <cell r="AZ1771" t="str">
            <v>commission</v>
          </cell>
          <cell r="BA1771" t="str">
            <v>commissionEligible</v>
          </cell>
          <cell r="BB1771" t="str">
            <v>commissionUnited Kingdom</v>
          </cell>
          <cell r="BC1771" t="str">
            <v xml:space="preserve">commissionUnited Kingdom </v>
          </cell>
          <cell r="BH1771">
            <v>3</v>
          </cell>
        </row>
        <row r="1772">
          <cell r="B1772">
            <v>16134</v>
          </cell>
          <cell r="C1772">
            <v>11074</v>
          </cell>
          <cell r="D1772">
            <v>115285</v>
          </cell>
          <cell r="E1772" t="str">
            <v>Rahul Saggar</v>
          </cell>
          <cell r="F1772" t="str">
            <v>Sales Manager, Northern and Scotland</v>
          </cell>
          <cell r="G1772" t="str">
            <v>Employee</v>
          </cell>
          <cell r="H1772" t="str">
            <v>EMEA Sales</v>
          </cell>
          <cell r="I1772" t="str">
            <v>LONDON - HOME</v>
          </cell>
          <cell r="J1772" t="str">
            <v>United Kingdom</v>
          </cell>
          <cell r="K1772">
            <v>42793</v>
          </cell>
          <cell r="L1772" t="str">
            <v>EMEA</v>
          </cell>
          <cell r="M1772" t="str">
            <v>S43M</v>
          </cell>
          <cell r="N1772" t="str">
            <v>S</v>
          </cell>
          <cell r="O1772" t="str">
            <v>4</v>
          </cell>
          <cell r="P1772" t="str">
            <v>Regular</v>
          </cell>
          <cell r="R1772">
            <v>1</v>
          </cell>
          <cell r="U1772" t="str">
            <v>GBP</v>
          </cell>
          <cell r="V1772" t="str">
            <v>EMEA Sales</v>
          </cell>
          <cell r="W1772" t="str">
            <v>Bruno Darmon</v>
          </cell>
          <cell r="Y1772" t="str">
            <v>Eligible</v>
          </cell>
          <cell r="Z1772">
            <v>205000</v>
          </cell>
          <cell r="AA1772">
            <v>281928.77438608033</v>
          </cell>
          <cell r="AB1772">
            <v>205000</v>
          </cell>
          <cell r="AC1772">
            <v>281928.77438608033</v>
          </cell>
          <cell r="AD1772">
            <v>3</v>
          </cell>
          <cell r="AE1772" t="str">
            <v>S43</v>
          </cell>
          <cell r="AF1772">
            <v>120000</v>
          </cell>
          <cell r="AG1772">
            <v>185000</v>
          </cell>
          <cell r="AH1772">
            <v>1</v>
          </cell>
          <cell r="AI1772">
            <v>5</v>
          </cell>
          <cell r="AJ1772">
            <v>0</v>
          </cell>
          <cell r="AK1772">
            <v>205000</v>
          </cell>
          <cell r="AL1772">
            <v>0</v>
          </cell>
          <cell r="AM1772">
            <v>281928.77438608033</v>
          </cell>
          <cell r="AN1772">
            <v>0</v>
          </cell>
          <cell r="AO1772">
            <v>0.10810810810810811</v>
          </cell>
          <cell r="AP1772" t="str">
            <v>Above Range</v>
          </cell>
          <cell r="AQ1772">
            <v>33000</v>
          </cell>
          <cell r="AR1772">
            <v>265000</v>
          </cell>
          <cell r="AS1772">
            <v>0.74</v>
          </cell>
          <cell r="AT1772">
            <v>1</v>
          </cell>
          <cell r="AU1772">
            <v>0</v>
          </cell>
          <cell r="AV1772">
            <v>205000</v>
          </cell>
          <cell r="AW1772">
            <v>281928.77438608033</v>
          </cell>
          <cell r="AX1772">
            <v>0</v>
          </cell>
          <cell r="AY1772">
            <v>0</v>
          </cell>
          <cell r="AZ1772" t="str">
            <v>commission</v>
          </cell>
          <cell r="BA1772" t="str">
            <v>commissionEligible</v>
          </cell>
          <cell r="BB1772" t="str">
            <v>commissionUnited Kingdom</v>
          </cell>
          <cell r="BC1772" t="str">
            <v xml:space="preserve">commissionUnited Kingdom </v>
          </cell>
          <cell r="BH1772">
            <v>3</v>
          </cell>
        </row>
        <row r="1773">
          <cell r="B1773">
            <v>19177</v>
          </cell>
          <cell r="C1773">
            <v>14235</v>
          </cell>
          <cell r="D1773">
            <v>176011</v>
          </cell>
          <cell r="E1773" t="str">
            <v>Rob Jones</v>
          </cell>
          <cell r="F1773" t="str">
            <v>Account Manager</v>
          </cell>
          <cell r="G1773" t="str">
            <v>Employee</v>
          </cell>
          <cell r="H1773" t="str">
            <v>EMEA Sales</v>
          </cell>
          <cell r="I1773" t="str">
            <v>LONDON - HOME</v>
          </cell>
          <cell r="J1773" t="str">
            <v>United Kingdom</v>
          </cell>
          <cell r="K1773">
            <v>43437</v>
          </cell>
          <cell r="L1773" t="str">
            <v>EMEA</v>
          </cell>
          <cell r="M1773" t="str">
            <v>S43P</v>
          </cell>
          <cell r="N1773" t="str">
            <v>S</v>
          </cell>
          <cell r="O1773" t="str">
            <v>4</v>
          </cell>
          <cell r="P1773" t="str">
            <v>Regular</v>
          </cell>
          <cell r="R1773">
            <v>1</v>
          </cell>
          <cell r="U1773" t="str">
            <v>GBP</v>
          </cell>
          <cell r="V1773" t="str">
            <v>EMEA Sales</v>
          </cell>
          <cell r="W1773" t="str">
            <v>Bruno Darmon</v>
          </cell>
          <cell r="Y1773" t="str">
            <v>Eligible</v>
          </cell>
          <cell r="Z1773">
            <v>130000</v>
          </cell>
          <cell r="AA1773">
            <v>178784.10083019728</v>
          </cell>
          <cell r="AB1773">
            <v>130000</v>
          </cell>
          <cell r="AC1773">
            <v>178784.10083019728</v>
          </cell>
          <cell r="AD1773">
            <v>3</v>
          </cell>
          <cell r="AE1773" t="str">
            <v>S43</v>
          </cell>
          <cell r="AF1773">
            <v>120000</v>
          </cell>
          <cell r="AG1773">
            <v>185000</v>
          </cell>
          <cell r="AH1773">
            <v>0.15</v>
          </cell>
          <cell r="AI1773">
            <v>2</v>
          </cell>
          <cell r="AJ1773">
            <v>0</v>
          </cell>
          <cell r="AK1773">
            <v>133900</v>
          </cell>
          <cell r="AL1773">
            <v>3.0000000000000027E-2</v>
          </cell>
          <cell r="AM1773">
            <v>184147.62385510321</v>
          </cell>
          <cell r="AN1773">
            <v>5363.5230249059387</v>
          </cell>
          <cell r="AO1773">
            <v>-0.27621621621621617</v>
          </cell>
          <cell r="AQ1773">
            <v>33000</v>
          </cell>
          <cell r="AR1773">
            <v>265000</v>
          </cell>
          <cell r="AS1773">
            <v>0.41</v>
          </cell>
          <cell r="AT1773">
            <v>1</v>
          </cell>
          <cell r="AU1773">
            <v>0</v>
          </cell>
          <cell r="AV1773">
            <v>133900</v>
          </cell>
          <cell r="AW1773">
            <v>184147.62385510321</v>
          </cell>
          <cell r="AX1773">
            <v>3.0000000000000027E-2</v>
          </cell>
          <cell r="AY1773">
            <v>5363.5230249059387</v>
          </cell>
          <cell r="AZ1773" t="str">
            <v>commission</v>
          </cell>
          <cell r="BA1773" t="str">
            <v>commissionEligible</v>
          </cell>
          <cell r="BB1773" t="str">
            <v>commissionUnited Kingdom</v>
          </cell>
          <cell r="BC1773" t="str">
            <v xml:space="preserve">commissionUnited Kingdom </v>
          </cell>
          <cell r="BH1773">
            <v>2</v>
          </cell>
        </row>
        <row r="1774">
          <cell r="B1774">
            <v>18324</v>
          </cell>
          <cell r="C1774">
            <v>13369</v>
          </cell>
          <cell r="D1774">
            <v>198139</v>
          </cell>
          <cell r="E1774" t="str">
            <v>Anthony Matitia</v>
          </cell>
          <cell r="F1774" t="str">
            <v>Territory Account Manager</v>
          </cell>
          <cell r="G1774" t="str">
            <v>Left</v>
          </cell>
          <cell r="H1774" t="str">
            <v>EMEA Sales</v>
          </cell>
          <cell r="I1774" t="str">
            <v>PARIS</v>
          </cell>
          <cell r="J1774" t="str">
            <v>France</v>
          </cell>
          <cell r="K1774">
            <v>43297</v>
          </cell>
          <cell r="L1774" t="str">
            <v>EMEA</v>
          </cell>
          <cell r="M1774" t="str">
            <v>S63P</v>
          </cell>
          <cell r="N1774" t="str">
            <v>S</v>
          </cell>
          <cell r="O1774" t="str">
            <v>6</v>
          </cell>
          <cell r="P1774" t="str">
            <v>Regular</v>
          </cell>
          <cell r="R1774">
            <v>1</v>
          </cell>
          <cell r="U1774" t="str">
            <v>EUR</v>
          </cell>
          <cell r="V1774" t="str">
            <v>EMEA Sales</v>
          </cell>
          <cell r="W1774" t="str">
            <v>Bruno Darmon</v>
          </cell>
          <cell r="Y1774" t="str">
            <v>Not Eligible - Left</v>
          </cell>
          <cell r="Z1774">
            <v>70000</v>
          </cell>
          <cell r="AA1774">
            <v>85102.191263825967</v>
          </cell>
          <cell r="AB1774">
            <v>70000</v>
          </cell>
          <cell r="AC1774">
            <v>85102.191263825967</v>
          </cell>
        </row>
        <row r="1775">
          <cell r="B1775">
            <v>9061</v>
          </cell>
          <cell r="C1775">
            <v>90012</v>
          </cell>
          <cell r="E1775" t="str">
            <v>Orhun Babalik</v>
          </cell>
          <cell r="F1775" t="str">
            <v>Government Team Leader</v>
          </cell>
          <cell r="G1775" t="str">
            <v>Left</v>
          </cell>
          <cell r="H1775" t="str">
            <v>EMEA Sales</v>
          </cell>
          <cell r="I1775" t="str">
            <v>ANKARA</v>
          </cell>
          <cell r="J1775" t="str">
            <v>Turkey</v>
          </cell>
          <cell r="K1775">
            <v>40560</v>
          </cell>
          <cell r="L1775" t="str">
            <v>EMEA</v>
          </cell>
          <cell r="M1775" t="str">
            <v>S43M</v>
          </cell>
          <cell r="N1775" t="str">
            <v>S</v>
          </cell>
          <cell r="O1775" t="str">
            <v>4</v>
          </cell>
          <cell r="P1775" t="str">
            <v>Regular</v>
          </cell>
          <cell r="R1775">
            <v>1</v>
          </cell>
          <cell r="U1775" t="str">
            <v>USD</v>
          </cell>
          <cell r="V1775" t="str">
            <v>EMEA Sales</v>
          </cell>
          <cell r="W1775" t="str">
            <v>Bruno Darmon</v>
          </cell>
          <cell r="Y1775" t="str">
            <v>Not Eligible - Left</v>
          </cell>
          <cell r="Z1775">
            <v>76971.428571428565</v>
          </cell>
          <cell r="AA1775">
            <v>76971.428571428565</v>
          </cell>
          <cell r="AB1775">
            <v>76971.428571428565</v>
          </cell>
          <cell r="AC1775">
            <v>76971.428571428565</v>
          </cell>
        </row>
        <row r="1776">
          <cell r="B1776">
            <v>18387</v>
          </cell>
          <cell r="C1776">
            <v>13433</v>
          </cell>
          <cell r="D1776">
            <v>158564</v>
          </cell>
          <cell r="E1776" t="str">
            <v>Ufuk Irmak</v>
          </cell>
          <cell r="F1776" t="str">
            <v>Account Manager</v>
          </cell>
          <cell r="G1776" t="str">
            <v>Left</v>
          </cell>
          <cell r="H1776" t="str">
            <v>EMEA Sales</v>
          </cell>
          <cell r="I1776" t="str">
            <v>ISTANBUL</v>
          </cell>
          <cell r="J1776" t="str">
            <v>Turkey</v>
          </cell>
          <cell r="K1776">
            <v>43313</v>
          </cell>
          <cell r="L1776" t="str">
            <v>EMEA</v>
          </cell>
          <cell r="M1776" t="str">
            <v>S53P</v>
          </cell>
          <cell r="N1776" t="str">
            <v>S</v>
          </cell>
          <cell r="O1776" t="str">
            <v>5</v>
          </cell>
          <cell r="P1776" t="str">
            <v>Regular</v>
          </cell>
          <cell r="R1776">
            <v>1</v>
          </cell>
          <cell r="U1776" t="str">
            <v>USD</v>
          </cell>
          <cell r="V1776" t="str">
            <v>EMEA Sales</v>
          </cell>
          <cell r="W1776" t="str">
            <v>Bruno Darmon</v>
          </cell>
          <cell r="Y1776" t="str">
            <v>Not Eligible - Left</v>
          </cell>
          <cell r="Z1776">
            <v>51000</v>
          </cell>
          <cell r="AA1776">
            <v>51000</v>
          </cell>
          <cell r="AB1776">
            <v>51000</v>
          </cell>
          <cell r="AC1776">
            <v>51000</v>
          </cell>
        </row>
        <row r="1777">
          <cell r="B1777">
            <v>15668</v>
          </cell>
          <cell r="C1777">
            <v>10623</v>
          </cell>
          <cell r="D1777">
            <v>103955</v>
          </cell>
          <cell r="E1777" t="str">
            <v>Danilo D'Antimi</v>
          </cell>
          <cell r="F1777" t="str">
            <v>Major Account Manager</v>
          </cell>
          <cell r="G1777" t="str">
            <v>Employee</v>
          </cell>
          <cell r="H1777" t="str">
            <v>EMEA Sales</v>
          </cell>
          <cell r="I1777" t="str">
            <v>ROME</v>
          </cell>
          <cell r="J1777" t="str">
            <v>Italy</v>
          </cell>
          <cell r="K1777">
            <v>42653</v>
          </cell>
          <cell r="L1777" t="str">
            <v>EMEA</v>
          </cell>
          <cell r="M1777" t="str">
            <v>S43P</v>
          </cell>
          <cell r="N1777" t="str">
            <v>S</v>
          </cell>
          <cell r="O1777" t="str">
            <v>4</v>
          </cell>
          <cell r="P1777" t="str">
            <v>Regular</v>
          </cell>
          <cell r="R1777">
            <v>1</v>
          </cell>
          <cell r="U1777" t="str">
            <v>EUR</v>
          </cell>
          <cell r="V1777" t="str">
            <v>EMEA Sales</v>
          </cell>
          <cell r="W1777" t="str">
            <v>Bruno Darmon</v>
          </cell>
          <cell r="Y1777" t="str">
            <v>Eligible</v>
          </cell>
          <cell r="Z1777">
            <v>105466</v>
          </cell>
          <cell r="AA1777">
            <v>128219.82434043814</v>
          </cell>
          <cell r="AB1777">
            <v>105466</v>
          </cell>
          <cell r="AC1777">
            <v>128219.82434043814</v>
          </cell>
          <cell r="AD1777">
            <v>1</v>
          </cell>
          <cell r="AE1777" t="str">
            <v>S43</v>
          </cell>
          <cell r="AF1777">
            <v>90000</v>
          </cell>
          <cell r="AG1777">
            <v>160000</v>
          </cell>
          <cell r="AH1777">
            <v>0.22</v>
          </cell>
          <cell r="AI1777">
            <v>2</v>
          </cell>
          <cell r="AJ1777">
            <v>0</v>
          </cell>
          <cell r="AK1777">
            <v>105466</v>
          </cell>
          <cell r="AL1777">
            <v>0</v>
          </cell>
          <cell r="AM1777">
            <v>128219.82434043814</v>
          </cell>
          <cell r="AN1777">
            <v>0</v>
          </cell>
          <cell r="AO1777">
            <v>-0.34083750000000002</v>
          </cell>
          <cell r="AP1777" t="str">
            <v>Low Performer</v>
          </cell>
          <cell r="AQ1777">
            <v>39120</v>
          </cell>
          <cell r="AR1777">
            <v>330000</v>
          </cell>
          <cell r="AS1777">
            <v>0.22</v>
          </cell>
          <cell r="AT1777">
            <v>1</v>
          </cell>
          <cell r="AU1777">
            <v>0</v>
          </cell>
          <cell r="AV1777">
            <v>105466</v>
          </cell>
          <cell r="AW1777">
            <v>128219.82434043814</v>
          </cell>
          <cell r="AX1777">
            <v>0</v>
          </cell>
          <cell r="AY1777">
            <v>0</v>
          </cell>
          <cell r="AZ1777" t="str">
            <v>commission</v>
          </cell>
          <cell r="BA1777" t="str">
            <v>commissionEligible</v>
          </cell>
          <cell r="BB1777" t="str">
            <v>commissionItaly</v>
          </cell>
          <cell r="BC1777" t="str">
            <v xml:space="preserve">commissionItaly </v>
          </cell>
          <cell r="BH1777">
            <v>1</v>
          </cell>
        </row>
        <row r="1778">
          <cell r="B1778">
            <v>17436</v>
          </cell>
          <cell r="C1778">
            <v>12454</v>
          </cell>
          <cell r="D1778">
            <v>142032</v>
          </cell>
          <cell r="E1778" t="str">
            <v>Thomas Tschan</v>
          </cell>
          <cell r="F1778" t="str">
            <v>Threat Prevention Sales Manager</v>
          </cell>
          <cell r="G1778" t="str">
            <v>Employee</v>
          </cell>
          <cell r="H1778" t="str">
            <v>EMEA Sales</v>
          </cell>
          <cell r="I1778" t="str">
            <v>MUNICH</v>
          </cell>
          <cell r="J1778" t="str">
            <v>Germany</v>
          </cell>
          <cell r="K1778">
            <v>43084</v>
          </cell>
          <cell r="L1778" t="str">
            <v>EMEA</v>
          </cell>
          <cell r="M1778" t="str">
            <v>S43P</v>
          </cell>
          <cell r="N1778" t="str">
            <v>S</v>
          </cell>
          <cell r="O1778" t="str">
            <v>4</v>
          </cell>
          <cell r="P1778" t="str">
            <v>Regular</v>
          </cell>
          <cell r="R1778">
            <v>1</v>
          </cell>
          <cell r="U1778" t="str">
            <v>EUR</v>
          </cell>
          <cell r="V1778" t="str">
            <v>EMEA Sales</v>
          </cell>
          <cell r="W1778" t="str">
            <v>Bruno Darmon</v>
          </cell>
          <cell r="Y1778" t="str">
            <v>Eligible</v>
          </cell>
          <cell r="Z1778">
            <v>153749.99999999997</v>
          </cell>
          <cell r="AA1778">
            <v>186920.8843830463</v>
          </cell>
          <cell r="AB1778">
            <v>153749.99999999997</v>
          </cell>
          <cell r="AC1778">
            <v>186920.8843830463</v>
          </cell>
          <cell r="AD1778">
            <v>1</v>
          </cell>
          <cell r="AE1778" t="str">
            <v>S43</v>
          </cell>
          <cell r="AF1778">
            <v>125000</v>
          </cell>
          <cell r="AG1778">
            <v>180000</v>
          </cell>
          <cell r="AH1778">
            <v>0.52</v>
          </cell>
          <cell r="AI1778">
            <v>3</v>
          </cell>
          <cell r="AJ1778">
            <v>0</v>
          </cell>
          <cell r="AK1778">
            <v>153749.99999999997</v>
          </cell>
          <cell r="AL1778">
            <v>0</v>
          </cell>
          <cell r="AM1778">
            <v>186920.8843830463</v>
          </cell>
          <cell r="AN1778">
            <v>0</v>
          </cell>
          <cell r="AO1778">
            <v>-0.14583333333333348</v>
          </cell>
          <cell r="AP1778" t="str">
            <v>Low Performer</v>
          </cell>
          <cell r="AQ1778">
            <v>58500</v>
          </cell>
          <cell r="AR1778">
            <v>390000</v>
          </cell>
          <cell r="AS1778">
            <v>0.28000000000000003</v>
          </cell>
          <cell r="AT1778">
            <v>1</v>
          </cell>
          <cell r="AU1778">
            <v>0</v>
          </cell>
          <cell r="AV1778">
            <v>153749.99999999997</v>
          </cell>
          <cell r="AW1778">
            <v>186920.8843830463</v>
          </cell>
          <cell r="AX1778">
            <v>0</v>
          </cell>
          <cell r="AY1778">
            <v>0</v>
          </cell>
          <cell r="AZ1778" t="str">
            <v>commission</v>
          </cell>
          <cell r="BA1778" t="str">
            <v>commissionEligible</v>
          </cell>
          <cell r="BB1778" t="str">
            <v>commissionGermany</v>
          </cell>
          <cell r="BC1778" t="str">
            <v xml:space="preserve">commissionGermany </v>
          </cell>
          <cell r="BH1778">
            <v>1</v>
          </cell>
        </row>
        <row r="1779">
          <cell r="B1779">
            <v>19408</v>
          </cell>
          <cell r="C1779">
            <v>14466</v>
          </cell>
          <cell r="D1779">
            <v>177943</v>
          </cell>
          <cell r="E1779" t="str">
            <v>Robert Lange</v>
          </cell>
          <cell r="F1779" t="str">
            <v>Security Engineer</v>
          </cell>
          <cell r="G1779" t="str">
            <v>Left</v>
          </cell>
          <cell r="H1779" t="str">
            <v>EMEA Sales</v>
          </cell>
          <cell r="I1779" t="str">
            <v>BUNNIK</v>
          </cell>
          <cell r="J1779" t="str">
            <v>Netherlands</v>
          </cell>
          <cell r="K1779">
            <v>43497</v>
          </cell>
          <cell r="L1779" t="str">
            <v>EMEA</v>
          </cell>
          <cell r="M1779" t="str">
            <v>E41P</v>
          </cell>
          <cell r="N1779" t="str">
            <v>E</v>
          </cell>
          <cell r="O1779" t="str">
            <v>4</v>
          </cell>
          <cell r="P1779" t="str">
            <v>Regular</v>
          </cell>
          <cell r="R1779">
            <v>1</v>
          </cell>
          <cell r="U1779" t="str">
            <v>EUR</v>
          </cell>
          <cell r="V1779" t="str">
            <v>EMEA Sales</v>
          </cell>
          <cell r="W1779" t="str">
            <v>Bruno Darmon</v>
          </cell>
          <cell r="Y1779" t="str">
            <v>Not Eligible - Left</v>
          </cell>
          <cell r="Z1779">
            <v>105000</v>
          </cell>
          <cell r="AA1779">
            <v>127653.28689573896</v>
          </cell>
          <cell r="AB1779">
            <v>105000</v>
          </cell>
          <cell r="AC1779">
            <v>127653.28689573896</v>
          </cell>
        </row>
        <row r="1780">
          <cell r="B1780">
            <v>18484</v>
          </cell>
          <cell r="C1780">
            <v>13530</v>
          </cell>
          <cell r="D1780">
            <v>163745</v>
          </cell>
          <cell r="E1780" t="str">
            <v>Martin Christen</v>
          </cell>
          <cell r="F1780" t="str">
            <v>Major Account Manager</v>
          </cell>
          <cell r="G1780" t="str">
            <v>Left Site</v>
          </cell>
          <cell r="H1780" t="str">
            <v>EMEA Sales</v>
          </cell>
          <cell r="I1780" t="str">
            <v>ZURICH</v>
          </cell>
          <cell r="J1780" t="str">
            <v>Switzerland</v>
          </cell>
          <cell r="K1780">
            <v>43344</v>
          </cell>
          <cell r="L1780" t="str">
            <v>EMEA</v>
          </cell>
          <cell r="M1780" t="str">
            <v>S43P</v>
          </cell>
          <cell r="N1780" t="str">
            <v>S</v>
          </cell>
          <cell r="O1780" t="str">
            <v>4</v>
          </cell>
          <cell r="P1780" t="str">
            <v>Regular</v>
          </cell>
          <cell r="R1780">
            <v>1</v>
          </cell>
          <cell r="U1780" t="str">
            <v>CHF</v>
          </cell>
          <cell r="V1780" t="str">
            <v>EMEA Sales</v>
          </cell>
          <cell r="W1780" t="str">
            <v>Bruno Darmon</v>
          </cell>
          <cell r="Y1780" t="str">
            <v>Not Eligible - left</v>
          </cell>
          <cell r="Z1780">
            <v>180000</v>
          </cell>
          <cell r="AA1780">
            <v>203063.28279137751</v>
          </cell>
          <cell r="AB1780">
            <v>180000</v>
          </cell>
          <cell r="AC1780">
            <v>203063.28279137751</v>
          </cell>
        </row>
        <row r="1781">
          <cell r="B1781">
            <v>14270</v>
          </cell>
          <cell r="C1781">
            <v>9223</v>
          </cell>
          <cell r="D1781">
            <v>80022</v>
          </cell>
          <cell r="E1781" t="str">
            <v>Darina Nygard</v>
          </cell>
          <cell r="F1781" t="str">
            <v>Channel Manager</v>
          </cell>
          <cell r="G1781" t="str">
            <v>Employee</v>
          </cell>
          <cell r="H1781" t="str">
            <v>EMEA Sales</v>
          </cell>
          <cell r="I1781" t="str">
            <v>OSLO</v>
          </cell>
          <cell r="J1781" t="str">
            <v>Norway</v>
          </cell>
          <cell r="K1781">
            <v>42278</v>
          </cell>
          <cell r="L1781" t="str">
            <v>EMEA</v>
          </cell>
          <cell r="M1781" t="str">
            <v>S51P</v>
          </cell>
          <cell r="N1781" t="str">
            <v>S</v>
          </cell>
          <cell r="O1781" t="str">
            <v>5</v>
          </cell>
          <cell r="P1781" t="str">
            <v>Regular</v>
          </cell>
          <cell r="R1781">
            <v>1</v>
          </cell>
          <cell r="U1781" t="str">
            <v>NOK</v>
          </cell>
          <cell r="V1781" t="str">
            <v>EMEA Sales</v>
          </cell>
          <cell r="W1781" t="str">
            <v>Bruno Darmon</v>
          </cell>
          <cell r="Y1781" t="str">
            <v>Eligible</v>
          </cell>
          <cell r="Z1781">
            <v>800000</v>
          </cell>
          <cell r="AA1781">
            <v>93508.347879648267</v>
          </cell>
          <cell r="AB1781">
            <v>800000</v>
          </cell>
          <cell r="AC1781">
            <v>93508.347879648267</v>
          </cell>
          <cell r="AD1781">
            <v>1</v>
          </cell>
          <cell r="AE1781" t="str">
            <v>S51</v>
          </cell>
          <cell r="AF1781">
            <v>750000</v>
          </cell>
          <cell r="AG1781">
            <v>1200000</v>
          </cell>
          <cell r="AH1781">
            <v>0.11</v>
          </cell>
          <cell r="AI1781">
            <v>1</v>
          </cell>
          <cell r="AJ1781">
            <v>0</v>
          </cell>
          <cell r="AK1781">
            <v>800000</v>
          </cell>
          <cell r="AL1781">
            <v>0</v>
          </cell>
          <cell r="AM1781">
            <v>93508.347879648267</v>
          </cell>
          <cell r="AN1781">
            <v>0</v>
          </cell>
          <cell r="AO1781">
            <v>-0.33333333333333337</v>
          </cell>
          <cell r="AP1781" t="str">
            <v>Low Performer</v>
          </cell>
          <cell r="AQ1781">
            <v>680000</v>
          </cell>
          <cell r="AR1781">
            <v>1857950</v>
          </cell>
          <cell r="AS1781">
            <v>0.1</v>
          </cell>
          <cell r="AT1781">
            <v>1</v>
          </cell>
          <cell r="AU1781">
            <v>0</v>
          </cell>
          <cell r="AV1781">
            <v>800000</v>
          </cell>
          <cell r="AW1781">
            <v>93508.347879648267</v>
          </cell>
          <cell r="AX1781">
            <v>0</v>
          </cell>
          <cell r="AY1781">
            <v>0</v>
          </cell>
          <cell r="AZ1781" t="str">
            <v>commission</v>
          </cell>
          <cell r="BA1781" t="str">
            <v>commissionEligible</v>
          </cell>
          <cell r="BB1781" t="str">
            <v>commissionNorway</v>
          </cell>
          <cell r="BC1781" t="str">
            <v xml:space="preserve">commissionNorway </v>
          </cell>
          <cell r="BH1781">
            <v>3</v>
          </cell>
        </row>
        <row r="1782">
          <cell r="B1782">
            <v>20082</v>
          </cell>
          <cell r="C1782">
            <v>15174</v>
          </cell>
          <cell r="D1782">
            <v>195469</v>
          </cell>
          <cell r="E1782" t="str">
            <v>Heine Dupont</v>
          </cell>
          <cell r="F1782" t="str">
            <v>Channel Manager</v>
          </cell>
          <cell r="G1782" t="str">
            <v>Employee</v>
          </cell>
          <cell r="H1782" t="str">
            <v>EMEA Sales</v>
          </cell>
          <cell r="I1782" t="str">
            <v>COPENHAGEN</v>
          </cell>
          <cell r="J1782" t="str">
            <v>Denmark</v>
          </cell>
          <cell r="K1782">
            <v>43647</v>
          </cell>
          <cell r="L1782" t="str">
            <v>EMEA</v>
          </cell>
          <cell r="M1782" t="str">
            <v>S41P</v>
          </cell>
          <cell r="N1782" t="str">
            <v>S</v>
          </cell>
          <cell r="O1782" t="str">
            <v>4</v>
          </cell>
          <cell r="P1782" t="str">
            <v>Regular</v>
          </cell>
          <cell r="R1782">
            <v>1</v>
          </cell>
          <cell r="U1782" t="str">
            <v>DKK</v>
          </cell>
          <cell r="V1782" t="str">
            <v>EMEA Sales</v>
          </cell>
          <cell r="W1782" t="str">
            <v>Bruno Darmon</v>
          </cell>
          <cell r="Y1782" t="str">
            <v>Eligible</v>
          </cell>
          <cell r="Z1782">
            <v>1250000</v>
          </cell>
          <cell r="AA1782">
            <v>204287.81139913705</v>
          </cell>
          <cell r="AB1782">
            <v>1250000</v>
          </cell>
          <cell r="AC1782">
            <v>204287.81139913705</v>
          </cell>
          <cell r="AD1782">
            <v>1</v>
          </cell>
          <cell r="AE1782" t="str">
            <v>S41</v>
          </cell>
          <cell r="AF1782">
            <v>800000</v>
          </cell>
          <cell r="AG1782">
            <v>1400000</v>
          </cell>
          <cell r="AH1782">
            <v>0.75</v>
          </cell>
          <cell r="AI1782">
            <v>4</v>
          </cell>
          <cell r="AJ1782">
            <v>0</v>
          </cell>
          <cell r="AK1782">
            <v>1250000</v>
          </cell>
          <cell r="AL1782">
            <v>0</v>
          </cell>
          <cell r="AM1782">
            <v>204287.81139913705</v>
          </cell>
          <cell r="AN1782">
            <v>0</v>
          </cell>
          <cell r="AO1782">
            <v>-0.1071428571428571</v>
          </cell>
          <cell r="AP1782" t="str">
            <v>Low Performer</v>
          </cell>
          <cell r="AQ1782">
            <v>420000</v>
          </cell>
          <cell r="AR1782">
            <v>2266000</v>
          </cell>
          <cell r="AS1782">
            <v>0.44</v>
          </cell>
          <cell r="AT1782">
            <v>1</v>
          </cell>
          <cell r="AU1782">
            <v>0</v>
          </cell>
          <cell r="AV1782">
            <v>1250000</v>
          </cell>
          <cell r="AW1782">
            <v>204287.81139913705</v>
          </cell>
          <cell r="AX1782">
            <v>0</v>
          </cell>
          <cell r="AY1782">
            <v>0</v>
          </cell>
          <cell r="AZ1782" t="str">
            <v>commission</v>
          </cell>
          <cell r="BA1782" t="str">
            <v>commissionEligible</v>
          </cell>
          <cell r="BB1782" t="str">
            <v>commissionDenmark</v>
          </cell>
          <cell r="BC1782" t="str">
            <v xml:space="preserve">commissionDenmark </v>
          </cell>
          <cell r="BH1782">
            <v>2</v>
          </cell>
        </row>
        <row r="1783">
          <cell r="B1783">
            <v>9296</v>
          </cell>
          <cell r="C1783">
            <v>24013</v>
          </cell>
          <cell r="E1783" t="str">
            <v>Petra Nyman</v>
          </cell>
          <cell r="F1783" t="str">
            <v>GSI Channel Manager</v>
          </cell>
          <cell r="G1783" t="str">
            <v>Employee</v>
          </cell>
          <cell r="H1783" t="str">
            <v>EMEA Sales</v>
          </cell>
          <cell r="I1783" t="str">
            <v>ESPOO</v>
          </cell>
          <cell r="J1783" t="str">
            <v>Finland</v>
          </cell>
          <cell r="K1783">
            <v>40679</v>
          </cell>
          <cell r="L1783" t="str">
            <v>EMEA</v>
          </cell>
          <cell r="M1783" t="str">
            <v>S51P</v>
          </cell>
          <cell r="N1783" t="str">
            <v>S</v>
          </cell>
          <cell r="O1783" t="str">
            <v>5</v>
          </cell>
          <cell r="P1783" t="str">
            <v>Regular</v>
          </cell>
          <cell r="R1783">
            <v>1</v>
          </cell>
          <cell r="U1783" t="str">
            <v>EUR</v>
          </cell>
          <cell r="V1783" t="str">
            <v>EMEA Sales</v>
          </cell>
          <cell r="W1783" t="str">
            <v>Bruno Darmon</v>
          </cell>
          <cell r="Y1783" t="str">
            <v>Eligible</v>
          </cell>
          <cell r="Z1783">
            <v>107000</v>
          </cell>
          <cell r="AA1783">
            <v>130084.77807470541</v>
          </cell>
          <cell r="AB1783">
            <v>107000</v>
          </cell>
          <cell r="AC1783">
            <v>130084.77807470541</v>
          </cell>
          <cell r="AD1783">
            <v>1</v>
          </cell>
          <cell r="AE1783" t="str">
            <v>S51</v>
          </cell>
          <cell r="AF1783">
            <v>75000</v>
          </cell>
          <cell r="AG1783">
            <v>110000</v>
          </cell>
          <cell r="AH1783">
            <v>0.91</v>
          </cell>
          <cell r="AI1783">
            <v>5</v>
          </cell>
          <cell r="AJ1783">
            <v>0</v>
          </cell>
          <cell r="AK1783">
            <v>107000</v>
          </cell>
          <cell r="AL1783">
            <v>0</v>
          </cell>
          <cell r="AM1783">
            <v>130084.77807470541</v>
          </cell>
          <cell r="AN1783">
            <v>0</v>
          </cell>
          <cell r="AO1783">
            <v>-2.7272727272727226E-2</v>
          </cell>
          <cell r="AP1783" t="str">
            <v>Low Performer</v>
          </cell>
          <cell r="AQ1783">
            <v>39700</v>
          </cell>
          <cell r="AR1783">
            <v>230000</v>
          </cell>
          <cell r="AS1783">
            <v>0.35</v>
          </cell>
          <cell r="AT1783">
            <v>1</v>
          </cell>
          <cell r="AU1783">
            <v>0</v>
          </cell>
          <cell r="AV1783">
            <v>107000</v>
          </cell>
          <cell r="AW1783">
            <v>130084.77807470541</v>
          </cell>
          <cell r="AX1783">
            <v>0</v>
          </cell>
          <cell r="AY1783">
            <v>0</v>
          </cell>
          <cell r="AZ1783" t="str">
            <v>commission</v>
          </cell>
          <cell r="BA1783" t="str">
            <v>commissionEligible</v>
          </cell>
          <cell r="BB1783" t="str">
            <v>commissionFinland</v>
          </cell>
          <cell r="BC1783" t="str">
            <v xml:space="preserve">commissionFinland </v>
          </cell>
          <cell r="BH1783">
            <v>3</v>
          </cell>
        </row>
        <row r="1784">
          <cell r="B1784">
            <v>19835</v>
          </cell>
          <cell r="C1784">
            <v>14893</v>
          </cell>
          <cell r="D1784">
            <v>192349</v>
          </cell>
          <cell r="E1784" t="str">
            <v>Marek Kwiatkowski</v>
          </cell>
          <cell r="F1784" t="str">
            <v>Territory Account Manager</v>
          </cell>
          <cell r="G1784" t="str">
            <v>Left Site</v>
          </cell>
          <cell r="H1784" t="str">
            <v>EMEA Sales</v>
          </cell>
          <cell r="I1784" t="str">
            <v>WARSAW</v>
          </cell>
          <cell r="J1784" t="str">
            <v>Poland</v>
          </cell>
          <cell r="K1784">
            <v>43617</v>
          </cell>
          <cell r="L1784" t="str">
            <v>EMEA</v>
          </cell>
          <cell r="M1784" t="str">
            <v>S51P</v>
          </cell>
          <cell r="N1784" t="str">
            <v>S</v>
          </cell>
          <cell r="O1784" t="str">
            <v>5</v>
          </cell>
          <cell r="P1784" t="str">
            <v>Regular</v>
          </cell>
          <cell r="R1784">
            <v>1</v>
          </cell>
          <cell r="U1784" t="str">
            <v>PLN</v>
          </cell>
          <cell r="V1784" t="str">
            <v>EMEA Sales</v>
          </cell>
          <cell r="W1784" t="str">
            <v>Bruno Darmon</v>
          </cell>
          <cell r="Y1784" t="str">
            <v>Not Eligible - Left</v>
          </cell>
          <cell r="Z1784">
            <v>250000</v>
          </cell>
          <cell r="AA1784">
            <v>66837.451060146908</v>
          </cell>
          <cell r="AB1784">
            <v>250000</v>
          </cell>
          <cell r="AC1784">
            <v>66837.451060146908</v>
          </cell>
        </row>
        <row r="1785">
          <cell r="B1785">
            <v>20454</v>
          </cell>
          <cell r="C1785">
            <v>15543</v>
          </cell>
          <cell r="D1785">
            <v>203932</v>
          </cell>
          <cell r="E1785" t="str">
            <v>Francisco Puyuelo Sanchez</v>
          </cell>
          <cell r="F1785" t="str">
            <v>Account Manager</v>
          </cell>
          <cell r="G1785" t="str">
            <v>Left</v>
          </cell>
          <cell r="H1785" t="str">
            <v>EMEA Sales</v>
          </cell>
          <cell r="I1785" t="str">
            <v>BARCELONA</v>
          </cell>
          <cell r="J1785" t="str">
            <v>Spain</v>
          </cell>
          <cell r="K1785">
            <v>43739</v>
          </cell>
          <cell r="L1785" t="str">
            <v>EMEA</v>
          </cell>
          <cell r="M1785" t="str">
            <v>S43P</v>
          </cell>
          <cell r="N1785" t="str">
            <v>S</v>
          </cell>
          <cell r="O1785" t="str">
            <v>4</v>
          </cell>
          <cell r="P1785" t="str">
            <v>Regular</v>
          </cell>
          <cell r="R1785">
            <v>1</v>
          </cell>
          <cell r="U1785" t="str">
            <v>EUR</v>
          </cell>
          <cell r="V1785" t="str">
            <v>EMEA Sales</v>
          </cell>
          <cell r="W1785" t="str">
            <v>Bruno Darmon</v>
          </cell>
          <cell r="Y1785" t="str">
            <v>Not Eligible - Left</v>
          </cell>
          <cell r="Z1785">
            <v>100000</v>
          </cell>
          <cell r="AA1785">
            <v>121574.55894832281</v>
          </cell>
          <cell r="AB1785">
            <v>100000</v>
          </cell>
          <cell r="AC1785">
            <v>121574.55894832281</v>
          </cell>
        </row>
        <row r="1786">
          <cell r="B1786">
            <v>16319</v>
          </cell>
          <cell r="C1786">
            <v>11252</v>
          </cell>
          <cell r="D1786">
            <v>217836</v>
          </cell>
          <cell r="E1786" t="str">
            <v>Shahar Divon</v>
          </cell>
          <cell r="F1786" t="str">
            <v>OFFERINGS AND ENABLEMENT MANAGER</v>
          </cell>
          <cell r="G1786" t="str">
            <v>Employee</v>
          </cell>
          <cell r="H1786" t="str">
            <v>Emerging Technologies</v>
          </cell>
          <cell r="I1786" t="str">
            <v>TEL-AVIV</v>
          </cell>
          <cell r="J1786" t="str">
            <v>Israel</v>
          </cell>
          <cell r="K1786">
            <v>42843</v>
          </cell>
          <cell r="L1786" t="str">
            <v>IL</v>
          </cell>
          <cell r="M1786" t="str">
            <v>M42P</v>
          </cell>
          <cell r="N1786" t="str">
            <v>M</v>
          </cell>
          <cell r="O1786" t="str">
            <v>4</v>
          </cell>
          <cell r="P1786" t="str">
            <v>Regular</v>
          </cell>
          <cell r="S1786">
            <v>1</v>
          </cell>
          <cell r="U1786" t="str">
            <v>ILS</v>
          </cell>
          <cell r="V1786" t="str">
            <v>Emerging Technologies</v>
          </cell>
          <cell r="W1786" t="str">
            <v>Erez Yarkoni</v>
          </cell>
          <cell r="Y1786" t="str">
            <v>Eligible</v>
          </cell>
          <cell r="Z1786">
            <v>35000</v>
          </cell>
          <cell r="AA1786">
            <v>129032.25806451614</v>
          </cell>
          <cell r="AB1786">
            <v>35000</v>
          </cell>
          <cell r="AC1786">
            <v>129032.25806451614</v>
          </cell>
          <cell r="AD1786">
            <v>5</v>
          </cell>
          <cell r="AE1786" t="str">
            <v>M42</v>
          </cell>
          <cell r="AF1786">
            <v>24000</v>
          </cell>
          <cell r="AG1786">
            <v>37000</v>
          </cell>
          <cell r="AH1786">
            <v>0.84</v>
          </cell>
          <cell r="AI1786">
            <v>4</v>
          </cell>
          <cell r="AJ1786">
            <v>0</v>
          </cell>
          <cell r="AK1786">
            <v>36400</v>
          </cell>
          <cell r="AL1786">
            <v>4.0000000000000036E-2</v>
          </cell>
          <cell r="AM1786">
            <v>134193.54838709679</v>
          </cell>
          <cell r="AN1786">
            <v>5161.2903225806513</v>
          </cell>
          <cell r="AO1786">
            <v>-1.6216216216216162E-2</v>
          </cell>
          <cell r="AQ1786">
            <v>6500</v>
          </cell>
          <cell r="AR1786">
            <v>86000</v>
          </cell>
          <cell r="AS1786">
            <v>0.35</v>
          </cell>
          <cell r="AT1786">
            <v>1</v>
          </cell>
          <cell r="AU1786">
            <v>0</v>
          </cell>
          <cell r="AV1786">
            <v>36400</v>
          </cell>
          <cell r="AW1786">
            <v>134193.54838709679</v>
          </cell>
          <cell r="AX1786">
            <v>4.0000000000000036E-2</v>
          </cell>
          <cell r="AY1786">
            <v>5161.2903225806513</v>
          </cell>
          <cell r="AZ1786" t="str">
            <v>Target Bonus</v>
          </cell>
          <cell r="BA1786" t="str">
            <v>Target BonusEligible</v>
          </cell>
          <cell r="BB1786" t="str">
            <v>Target BonusIsrael</v>
          </cell>
          <cell r="BC1786" t="str">
            <v>Target BonusIsrael Employee</v>
          </cell>
          <cell r="BD1786" t="str">
            <v>M42</v>
          </cell>
          <cell r="BE1786" t="str">
            <v>Employee</v>
          </cell>
          <cell r="BF1786">
            <v>35000</v>
          </cell>
          <cell r="BG1786">
            <v>0</v>
          </cell>
          <cell r="BH1786">
            <v>5</v>
          </cell>
          <cell r="BJ1786">
            <v>130000</v>
          </cell>
          <cell r="BK1786">
            <v>130000</v>
          </cell>
          <cell r="BL1786">
            <v>162500</v>
          </cell>
        </row>
        <row r="1787">
          <cell r="B1787">
            <v>14744</v>
          </cell>
          <cell r="C1787">
            <v>9690</v>
          </cell>
          <cell r="D1787">
            <v>86713</v>
          </cell>
          <cell r="E1787" t="str">
            <v>Amit Schnitzer</v>
          </cell>
          <cell r="F1787" t="str">
            <v>DEVSECOPS ARCHITECT</v>
          </cell>
          <cell r="G1787" t="str">
            <v>Employee</v>
          </cell>
          <cell r="H1787" t="str">
            <v>Emerging Technologies</v>
          </cell>
          <cell r="I1787" t="str">
            <v>TEL-AVIV</v>
          </cell>
          <cell r="J1787" t="str">
            <v>Israel</v>
          </cell>
          <cell r="K1787">
            <v>42408</v>
          </cell>
          <cell r="L1787" t="str">
            <v>IL</v>
          </cell>
          <cell r="M1787" t="str">
            <v>R41P</v>
          </cell>
          <cell r="N1787" t="str">
            <v>R</v>
          </cell>
          <cell r="O1787" t="str">
            <v>4</v>
          </cell>
          <cell r="P1787" t="str">
            <v>Regular</v>
          </cell>
          <cell r="T1787">
            <v>1</v>
          </cell>
          <cell r="U1787" t="str">
            <v>ILS</v>
          </cell>
          <cell r="V1787" t="str">
            <v>Emerging Technologies</v>
          </cell>
          <cell r="W1787" t="str">
            <v>Erez Yarkoni</v>
          </cell>
          <cell r="Y1787" t="str">
            <v>Eligible</v>
          </cell>
          <cell r="Z1787">
            <v>39000</v>
          </cell>
          <cell r="AA1787">
            <v>143778.80184331798</v>
          </cell>
          <cell r="AB1787">
            <v>39000</v>
          </cell>
          <cell r="AC1787">
            <v>143778.80184331798</v>
          </cell>
          <cell r="AD1787">
            <v>4</v>
          </cell>
          <cell r="AE1787" t="str">
            <v>R41</v>
          </cell>
          <cell r="AF1787">
            <v>24000</v>
          </cell>
          <cell r="AG1787">
            <v>37000</v>
          </cell>
          <cell r="AH1787">
            <v>1</v>
          </cell>
          <cell r="AI1787">
            <v>5</v>
          </cell>
          <cell r="AJ1787">
            <v>0</v>
          </cell>
          <cell r="AK1787">
            <v>39000</v>
          </cell>
          <cell r="AL1787">
            <v>0</v>
          </cell>
          <cell r="AM1787">
            <v>143778.80184331798</v>
          </cell>
          <cell r="AN1787">
            <v>0</v>
          </cell>
          <cell r="AO1787">
            <v>5.4054054054053946E-2</v>
          </cell>
          <cell r="AP1787" t="str">
            <v>Above Range</v>
          </cell>
          <cell r="AQ1787">
            <v>6500</v>
          </cell>
          <cell r="AR1787">
            <v>86000</v>
          </cell>
          <cell r="AS1787">
            <v>0.4</v>
          </cell>
          <cell r="AT1787">
            <v>1</v>
          </cell>
          <cell r="AU1787">
            <v>0</v>
          </cell>
          <cell r="AV1787">
            <v>39000</v>
          </cell>
          <cell r="AW1787">
            <v>143778.80184331798</v>
          </cell>
          <cell r="AX1787">
            <v>0</v>
          </cell>
          <cell r="AY1787">
            <v>0</v>
          </cell>
          <cell r="AZ1787" t="str">
            <v>Regular Bonus</v>
          </cell>
          <cell r="BA1787" t="str">
            <v>Regular BonusEligible</v>
          </cell>
          <cell r="BB1787" t="str">
            <v>Regular BonusIsrael</v>
          </cell>
          <cell r="BC1787" t="str">
            <v>Regular BonusIsrael Employee</v>
          </cell>
          <cell r="BD1787" t="str">
            <v>R41</v>
          </cell>
          <cell r="BE1787" t="str">
            <v>Employee</v>
          </cell>
          <cell r="BF1787">
            <v>39000</v>
          </cell>
          <cell r="BG1787">
            <v>50000</v>
          </cell>
          <cell r="BH1787">
            <v>4</v>
          </cell>
          <cell r="BI1787">
            <v>4000</v>
          </cell>
          <cell r="BJ1787">
            <v>58000</v>
          </cell>
          <cell r="BK1787">
            <v>58000</v>
          </cell>
          <cell r="BL1787">
            <v>46400</v>
          </cell>
        </row>
        <row r="1788">
          <cell r="B1788">
            <v>18967</v>
          </cell>
          <cell r="C1788">
            <v>14025</v>
          </cell>
          <cell r="E1788" t="str">
            <v>Chen Burshan</v>
          </cell>
          <cell r="F1788" t="str">
            <v>HEAD OF DOME9 PARTNERSHIP</v>
          </cell>
          <cell r="G1788" t="str">
            <v>Employee</v>
          </cell>
          <cell r="H1788" t="str">
            <v>Emerging Technologies</v>
          </cell>
          <cell r="I1788" t="str">
            <v>TEL-AVIV</v>
          </cell>
          <cell r="J1788" t="str">
            <v>Israel</v>
          </cell>
          <cell r="K1788">
            <v>42313</v>
          </cell>
          <cell r="L1788" t="str">
            <v>IL</v>
          </cell>
          <cell r="M1788" t="str">
            <v>S31M</v>
          </cell>
          <cell r="N1788" t="str">
            <v>S</v>
          </cell>
          <cell r="O1788" t="str">
            <v>3</v>
          </cell>
          <cell r="P1788" t="str">
            <v>Regular</v>
          </cell>
          <cell r="S1788">
            <v>1</v>
          </cell>
          <cell r="U1788" t="str">
            <v>ILS</v>
          </cell>
          <cell r="V1788" t="str">
            <v>Emerging Technologies</v>
          </cell>
          <cell r="W1788" t="str">
            <v>Erez Yarkoni</v>
          </cell>
          <cell r="Y1788" t="str">
            <v>Eligible</v>
          </cell>
          <cell r="Z1788">
            <v>48000</v>
          </cell>
          <cell r="AA1788">
            <v>176958.52534562213</v>
          </cell>
          <cell r="AB1788">
            <v>48000</v>
          </cell>
          <cell r="AC1788">
            <v>176958.52534562213</v>
          </cell>
          <cell r="AD1788">
            <v>3</v>
          </cell>
          <cell r="AE1788" t="str">
            <v>S31</v>
          </cell>
          <cell r="AF1788">
            <v>40000</v>
          </cell>
          <cell r="AG1788">
            <v>75000</v>
          </cell>
          <cell r="AH1788">
            <v>0.22</v>
          </cell>
          <cell r="AI1788">
            <v>2</v>
          </cell>
          <cell r="AJ1788">
            <v>0</v>
          </cell>
          <cell r="AK1788">
            <v>49440</v>
          </cell>
          <cell r="AL1788">
            <v>3.0000000000000027E-2</v>
          </cell>
          <cell r="AM1788">
            <v>182267.28110599078</v>
          </cell>
          <cell r="AN1788">
            <v>5308.7557603686582</v>
          </cell>
          <cell r="AO1788">
            <v>-0.34079999999999999</v>
          </cell>
          <cell r="AQ1788">
            <v>6500</v>
          </cell>
          <cell r="AR1788">
            <v>86000</v>
          </cell>
          <cell r="AS1788">
            <v>0.52</v>
          </cell>
          <cell r="AT1788">
            <v>1</v>
          </cell>
          <cell r="AU1788">
            <v>0</v>
          </cell>
          <cell r="AV1788">
            <v>49440</v>
          </cell>
          <cell r="AW1788">
            <v>182267.28110599078</v>
          </cell>
          <cell r="AX1788">
            <v>3.0000000000000027E-2</v>
          </cell>
          <cell r="AY1788">
            <v>5308.7557603686582</v>
          </cell>
          <cell r="AZ1788" t="str">
            <v>Target Bonus</v>
          </cell>
          <cell r="BA1788" t="str">
            <v>Target BonusEligible</v>
          </cell>
          <cell r="BB1788" t="str">
            <v>Target BonusIsrael</v>
          </cell>
          <cell r="BC1788" t="str">
            <v>Target BonusIsrael Employee</v>
          </cell>
          <cell r="BD1788" t="str">
            <v>S31</v>
          </cell>
          <cell r="BE1788" t="str">
            <v>Employee</v>
          </cell>
          <cell r="BF1788">
            <v>48000</v>
          </cell>
          <cell r="BG1788">
            <v>275000</v>
          </cell>
          <cell r="BH1788">
            <v>4</v>
          </cell>
          <cell r="BJ1788">
            <v>250000</v>
          </cell>
          <cell r="BK1788">
            <v>250000</v>
          </cell>
          <cell r="BL1788">
            <v>250000</v>
          </cell>
        </row>
        <row r="1789">
          <cell r="B1789">
            <v>1752</v>
          </cell>
          <cell r="C1789">
            <v>103</v>
          </cell>
          <cell r="E1789" t="str">
            <v>Zohar Alon</v>
          </cell>
          <cell r="F1789" t="str">
            <v>GLOBAL HEAD OF CLOUD TECHNOLOGIES GTM</v>
          </cell>
          <cell r="G1789" t="str">
            <v>Employee</v>
          </cell>
          <cell r="H1789" t="str">
            <v>Emerging Technologies</v>
          </cell>
          <cell r="I1789" t="str">
            <v>TEL-AVIV</v>
          </cell>
          <cell r="J1789" t="str">
            <v>Israel</v>
          </cell>
          <cell r="K1789">
            <v>40547</v>
          </cell>
          <cell r="L1789" t="str">
            <v>IL</v>
          </cell>
          <cell r="M1789" t="str">
            <v>M20M</v>
          </cell>
          <cell r="N1789" t="str">
            <v>M</v>
          </cell>
          <cell r="O1789" t="str">
            <v>2</v>
          </cell>
          <cell r="P1789" t="str">
            <v>Regular</v>
          </cell>
          <cell r="S1789">
            <v>1</v>
          </cell>
          <cell r="U1789" t="str">
            <v>ILS</v>
          </cell>
          <cell r="V1789" t="str">
            <v>Emerging Technologies</v>
          </cell>
          <cell r="W1789" t="str">
            <v>Erez Yarkoni</v>
          </cell>
          <cell r="Y1789" t="str">
            <v>Eligible</v>
          </cell>
          <cell r="Z1789">
            <v>55000</v>
          </cell>
          <cell r="AA1789">
            <v>202764.97695852534</v>
          </cell>
          <cell r="AB1789">
            <v>55000</v>
          </cell>
          <cell r="AC1789">
            <v>202764.97695852534</v>
          </cell>
          <cell r="AD1789">
            <v>3</v>
          </cell>
          <cell r="AE1789" t="str">
            <v>M20</v>
          </cell>
          <cell r="AF1789">
            <v>40000</v>
          </cell>
          <cell r="AG1789">
            <v>55000</v>
          </cell>
          <cell r="AH1789">
            <v>1</v>
          </cell>
          <cell r="AI1789">
            <v>5</v>
          </cell>
          <cell r="AJ1789">
            <v>0</v>
          </cell>
          <cell r="AK1789">
            <v>55000</v>
          </cell>
          <cell r="AL1789">
            <v>0</v>
          </cell>
          <cell r="AM1789">
            <v>202764.97695852534</v>
          </cell>
          <cell r="AN1789">
            <v>0</v>
          </cell>
          <cell r="AO1789">
            <v>0</v>
          </cell>
          <cell r="AP1789" t="str">
            <v>At the top of the range</v>
          </cell>
          <cell r="AQ1789">
            <v>6500</v>
          </cell>
          <cell r="AR1789">
            <v>86000</v>
          </cell>
          <cell r="AS1789">
            <v>0.61</v>
          </cell>
          <cell r="AT1789">
            <v>1</v>
          </cell>
          <cell r="AU1789">
            <v>0</v>
          </cell>
          <cell r="AV1789">
            <v>55000</v>
          </cell>
          <cell r="AW1789">
            <v>202764.97695852534</v>
          </cell>
          <cell r="AX1789">
            <v>0</v>
          </cell>
          <cell r="AY1789">
            <v>0</v>
          </cell>
          <cell r="AZ1789" t="str">
            <v>Target Bonus</v>
          </cell>
          <cell r="BA1789" t="str">
            <v>Target BonusEligible</v>
          </cell>
          <cell r="BB1789" t="str">
            <v>Target BonusIsrael</v>
          </cell>
          <cell r="BC1789" t="str">
            <v>Target BonusIsrael Employee</v>
          </cell>
          <cell r="BD1789" t="str">
            <v>M20</v>
          </cell>
          <cell r="BE1789" t="str">
            <v>Employee</v>
          </cell>
          <cell r="BF1789">
            <v>55000</v>
          </cell>
          <cell r="BG1789">
            <v>192500</v>
          </cell>
          <cell r="BH1789">
            <v>3</v>
          </cell>
          <cell r="BJ1789">
            <v>192500</v>
          </cell>
          <cell r="BK1789">
            <v>192500</v>
          </cell>
          <cell r="BL1789">
            <v>192500</v>
          </cell>
        </row>
        <row r="1790">
          <cell r="B1790">
            <v>2724</v>
          </cell>
          <cell r="C1790">
            <v>557</v>
          </cell>
          <cell r="D1790">
            <v>228367</v>
          </cell>
          <cell r="E1790" t="str">
            <v>Eyal Shtern</v>
          </cell>
          <cell r="F1790" t="str">
            <v>OFFERINGS AND ENABLEMENT MANAGER</v>
          </cell>
          <cell r="G1790" t="str">
            <v>Employee</v>
          </cell>
          <cell r="H1790" t="str">
            <v>Emerging Technologies</v>
          </cell>
          <cell r="I1790" t="str">
            <v>TEL-AVIV</v>
          </cell>
          <cell r="J1790" t="str">
            <v>Israel</v>
          </cell>
          <cell r="K1790">
            <v>36708</v>
          </cell>
          <cell r="L1790" t="str">
            <v>IL</v>
          </cell>
          <cell r="M1790" t="str">
            <v>M42P</v>
          </cell>
          <cell r="N1790" t="str">
            <v>M</v>
          </cell>
          <cell r="O1790" t="str">
            <v>4</v>
          </cell>
          <cell r="P1790" t="str">
            <v>Regular</v>
          </cell>
          <cell r="S1790">
            <v>1</v>
          </cell>
          <cell r="U1790" t="str">
            <v>ILS</v>
          </cell>
          <cell r="V1790" t="str">
            <v>Emerging Technologies</v>
          </cell>
          <cell r="W1790" t="str">
            <v>Erez Yarkoni</v>
          </cell>
          <cell r="Y1790" t="str">
            <v>Eligible</v>
          </cell>
          <cell r="Z1790">
            <v>28420</v>
          </cell>
          <cell r="AA1790">
            <v>104774.19354838711</v>
          </cell>
          <cell r="AB1790">
            <v>28420</v>
          </cell>
          <cell r="AC1790">
            <v>104774.19354838711</v>
          </cell>
          <cell r="AD1790">
            <v>3</v>
          </cell>
          <cell r="AE1790" t="str">
            <v>M42</v>
          </cell>
          <cell r="AF1790">
            <v>24000</v>
          </cell>
          <cell r="AG1790">
            <v>37000</v>
          </cell>
          <cell r="AH1790">
            <v>0.34</v>
          </cell>
          <cell r="AI1790">
            <v>2</v>
          </cell>
          <cell r="AJ1790">
            <v>0</v>
          </cell>
          <cell r="AK1790">
            <v>29272.600000000002</v>
          </cell>
          <cell r="AL1790">
            <v>3.0000000000000027E-2</v>
          </cell>
          <cell r="AM1790">
            <v>107917.41935483871</v>
          </cell>
          <cell r="AN1790">
            <v>3143.2258064516063</v>
          </cell>
          <cell r="AO1790">
            <v>-0.2088486486486486</v>
          </cell>
          <cell r="AQ1790">
            <v>6500</v>
          </cell>
          <cell r="AR1790">
            <v>86000</v>
          </cell>
          <cell r="AS1790">
            <v>0.27</v>
          </cell>
          <cell r="AT1790">
            <v>1</v>
          </cell>
          <cell r="AU1790">
            <v>0</v>
          </cell>
          <cell r="AV1790">
            <v>29272.600000000002</v>
          </cell>
          <cell r="AW1790">
            <v>107917.41935483871</v>
          </cell>
          <cell r="AX1790">
            <v>3.0000000000000027E-2</v>
          </cell>
          <cell r="AY1790">
            <v>3143.2258064516063</v>
          </cell>
          <cell r="AZ1790" t="str">
            <v>Target Bonus</v>
          </cell>
          <cell r="BA1790" t="str">
            <v>Target BonusEligible</v>
          </cell>
          <cell r="BB1790" t="str">
            <v>Target BonusIsrael</v>
          </cell>
          <cell r="BC1790" t="str">
            <v>Target BonusIsrael Employee</v>
          </cell>
          <cell r="BD1790" t="str">
            <v>M42</v>
          </cell>
          <cell r="BE1790" t="str">
            <v>Employee</v>
          </cell>
          <cell r="BF1790">
            <v>28420</v>
          </cell>
          <cell r="BG1790">
            <v>0</v>
          </cell>
          <cell r="BH1790">
            <v>2</v>
          </cell>
          <cell r="BJ1790">
            <v>130000</v>
          </cell>
          <cell r="BK1790">
            <v>130000</v>
          </cell>
          <cell r="BL1790">
            <v>130000</v>
          </cell>
        </row>
        <row r="1791">
          <cell r="B1791">
            <v>18427</v>
          </cell>
          <cell r="C1791">
            <v>13473</v>
          </cell>
          <cell r="D1791">
            <v>159803</v>
          </cell>
          <cell r="E1791" t="str">
            <v>Shlomi Ako</v>
          </cell>
          <cell r="F1791" t="str">
            <v>FIELD ALLIANCE MANAGER, EMEA</v>
          </cell>
          <cell r="G1791" t="str">
            <v>Employee</v>
          </cell>
          <cell r="H1791" t="str">
            <v>Emerging Technologies</v>
          </cell>
          <cell r="I1791" t="str">
            <v>TEL-AVIV</v>
          </cell>
          <cell r="J1791" t="str">
            <v>Israel</v>
          </cell>
          <cell r="K1791">
            <v>43313</v>
          </cell>
          <cell r="L1791" t="str">
            <v>IL</v>
          </cell>
          <cell r="M1791" t="str">
            <v>M31P</v>
          </cell>
          <cell r="N1791" t="str">
            <v>M</v>
          </cell>
          <cell r="O1791" t="str">
            <v>3</v>
          </cell>
          <cell r="P1791" t="str">
            <v>Regular</v>
          </cell>
          <cell r="S1791">
            <v>1</v>
          </cell>
          <cell r="U1791" t="str">
            <v>ILS</v>
          </cell>
          <cell r="V1791" t="str">
            <v>Emerging Technologies</v>
          </cell>
          <cell r="W1791" t="str">
            <v>Erez Yarkoni</v>
          </cell>
          <cell r="Y1791" t="str">
            <v>Eligible</v>
          </cell>
          <cell r="Z1791">
            <v>41500</v>
          </cell>
          <cell r="AA1791">
            <v>152995.39170506914</v>
          </cell>
          <cell r="AB1791">
            <v>41500</v>
          </cell>
          <cell r="AC1791">
            <v>152995.39170506914</v>
          </cell>
          <cell r="AD1791">
            <v>3</v>
          </cell>
          <cell r="AE1791" t="str">
            <v>M31</v>
          </cell>
          <cell r="AF1791">
            <v>36000</v>
          </cell>
          <cell r="AG1791">
            <v>45000</v>
          </cell>
          <cell r="AH1791">
            <v>0.61</v>
          </cell>
          <cell r="AI1791">
            <v>3</v>
          </cell>
          <cell r="AJ1791">
            <v>0</v>
          </cell>
          <cell r="AK1791">
            <v>42330</v>
          </cell>
          <cell r="AL1791">
            <v>2.0000000000000018E-2</v>
          </cell>
          <cell r="AM1791">
            <v>156055.29953917052</v>
          </cell>
          <cell r="AN1791">
            <v>3059.907834101381</v>
          </cell>
          <cell r="AO1791">
            <v>-5.9333333333333349E-2</v>
          </cell>
          <cell r="AQ1791">
            <v>6500</v>
          </cell>
          <cell r="AR1791">
            <v>86000</v>
          </cell>
          <cell r="AS1791">
            <v>0.44</v>
          </cell>
          <cell r="AT1791">
            <v>1</v>
          </cell>
          <cell r="AU1791">
            <v>0</v>
          </cell>
          <cell r="AV1791">
            <v>42330</v>
          </cell>
          <cell r="AW1791">
            <v>156055.29953917052</v>
          </cell>
          <cell r="AX1791">
            <v>2.0000000000000018E-2</v>
          </cell>
          <cell r="AY1791">
            <v>3059.907834101381</v>
          </cell>
          <cell r="AZ1791" t="str">
            <v>Target Bonus</v>
          </cell>
          <cell r="BA1791" t="str">
            <v>Target BonusEligible</v>
          </cell>
          <cell r="BB1791" t="str">
            <v>Target BonusIsrael</v>
          </cell>
          <cell r="BC1791" t="str">
            <v>Target BonusIsrael Employee</v>
          </cell>
          <cell r="BD1791" t="str">
            <v>M31</v>
          </cell>
          <cell r="BE1791" t="str">
            <v>Employee</v>
          </cell>
          <cell r="BF1791">
            <v>41500</v>
          </cell>
          <cell r="BG1791">
            <v>88000</v>
          </cell>
          <cell r="BH1791">
            <v>4</v>
          </cell>
          <cell r="BJ1791">
            <v>80000</v>
          </cell>
          <cell r="BK1791">
            <v>80000</v>
          </cell>
          <cell r="BL1791">
            <v>80000</v>
          </cell>
        </row>
        <row r="1792">
          <cell r="B1792">
            <v>17244</v>
          </cell>
          <cell r="C1792">
            <v>12184</v>
          </cell>
          <cell r="D1792">
            <v>228403</v>
          </cell>
          <cell r="E1792" t="str">
            <v>Guy Coldham</v>
          </cell>
          <cell r="F1792" t="str">
            <v>CLOUD SOLUTIONS ENGINEER</v>
          </cell>
          <cell r="G1792" t="str">
            <v>Employee</v>
          </cell>
          <cell r="H1792" t="str">
            <v>Emerging Technologies</v>
          </cell>
          <cell r="I1792" t="str">
            <v>TEL-AVIV</v>
          </cell>
          <cell r="J1792" t="str">
            <v>Israel</v>
          </cell>
          <cell r="K1792">
            <v>43031</v>
          </cell>
          <cell r="L1792" t="str">
            <v>IL</v>
          </cell>
          <cell r="M1792" t="str">
            <v>T51P</v>
          </cell>
          <cell r="N1792" t="str">
            <v>T</v>
          </cell>
          <cell r="O1792" t="str">
            <v>5</v>
          </cell>
          <cell r="P1792" t="str">
            <v>Regular</v>
          </cell>
          <cell r="T1792">
            <v>1</v>
          </cell>
          <cell r="U1792" t="str">
            <v>ILS</v>
          </cell>
          <cell r="V1792" t="str">
            <v>Emerging Technologies</v>
          </cell>
          <cell r="W1792" t="str">
            <v>Erez Yarkoni</v>
          </cell>
          <cell r="Y1792" t="str">
            <v>Eligible</v>
          </cell>
          <cell r="Z1792">
            <v>17000</v>
          </cell>
          <cell r="AA1792">
            <v>62672.811059907835</v>
          </cell>
          <cell r="AB1792">
            <v>17000</v>
          </cell>
          <cell r="AC1792">
            <v>62672.811059907835</v>
          </cell>
          <cell r="AD1792">
            <v>3</v>
          </cell>
          <cell r="AE1792" t="str">
            <v>T51</v>
          </cell>
          <cell r="AF1792">
            <v>11000</v>
          </cell>
          <cell r="AG1792">
            <v>19000</v>
          </cell>
          <cell r="AH1792">
            <v>0.75</v>
          </cell>
          <cell r="AI1792">
            <v>4</v>
          </cell>
          <cell r="AJ1792">
            <v>0</v>
          </cell>
          <cell r="AK1792">
            <v>17255</v>
          </cell>
          <cell r="AL1792">
            <v>1.4999999999999902E-2</v>
          </cell>
          <cell r="AM1792">
            <v>63612.903225806454</v>
          </cell>
          <cell r="AN1792">
            <v>940.09216589861899</v>
          </cell>
          <cell r="AO1792">
            <v>-9.1842105263157947E-2</v>
          </cell>
          <cell r="AQ1792">
            <v>6500</v>
          </cell>
          <cell r="AR1792">
            <v>86000</v>
          </cell>
          <cell r="AS1792">
            <v>0.13</v>
          </cell>
          <cell r="AT1792">
            <v>1</v>
          </cell>
          <cell r="AU1792">
            <v>0</v>
          </cell>
          <cell r="AV1792">
            <v>17255</v>
          </cell>
          <cell r="AW1792">
            <v>63612.903225806454</v>
          </cell>
          <cell r="AX1792">
            <v>1.4999999999999902E-2</v>
          </cell>
          <cell r="AY1792">
            <v>940.09216589861899</v>
          </cell>
          <cell r="AZ1792" t="str">
            <v>Regular Bonus</v>
          </cell>
          <cell r="BA1792" t="str">
            <v>Regular BonusEligible</v>
          </cell>
          <cell r="BB1792" t="str">
            <v>Regular BonusIsrael</v>
          </cell>
          <cell r="BC1792" t="str">
            <v>Regular BonusIsrael Monthly Extra Hours</v>
          </cell>
          <cell r="BD1792" t="str">
            <v>T51</v>
          </cell>
          <cell r="BE1792" t="str">
            <v>Monthly Extra Hours</v>
          </cell>
          <cell r="BF1792">
            <v>17000</v>
          </cell>
          <cell r="BG1792">
            <v>15000</v>
          </cell>
          <cell r="BH1792">
            <v>4</v>
          </cell>
          <cell r="BI1792">
            <v>2000</v>
          </cell>
          <cell r="BJ1792">
            <v>9000</v>
          </cell>
          <cell r="BK1792">
            <v>9000</v>
          </cell>
          <cell r="BL1792">
            <v>7200</v>
          </cell>
        </row>
        <row r="1793">
          <cell r="B1793">
            <v>20036</v>
          </cell>
          <cell r="C1793">
            <v>15128</v>
          </cell>
          <cell r="D1793">
            <v>22777</v>
          </cell>
          <cell r="E1793" t="str">
            <v>Tony Grossman</v>
          </cell>
          <cell r="F1793" t="str">
            <v>SECURITY ENGINEER</v>
          </cell>
          <cell r="G1793" t="str">
            <v>Employee</v>
          </cell>
          <cell r="H1793" t="str">
            <v>Emerging Technologies</v>
          </cell>
          <cell r="I1793" t="str">
            <v>TEL-AVIV</v>
          </cell>
          <cell r="J1793" t="str">
            <v>Israel</v>
          </cell>
          <cell r="K1793">
            <v>43640</v>
          </cell>
          <cell r="L1793" t="str">
            <v>IL</v>
          </cell>
          <cell r="M1793" t="str">
            <v>R41P</v>
          </cell>
          <cell r="N1793" t="str">
            <v>R</v>
          </cell>
          <cell r="O1793" t="str">
            <v>4</v>
          </cell>
          <cell r="P1793" t="str">
            <v>Regular</v>
          </cell>
          <cell r="T1793">
            <v>1</v>
          </cell>
          <cell r="U1793" t="str">
            <v>ILS</v>
          </cell>
          <cell r="V1793" t="str">
            <v>Emerging Technologies</v>
          </cell>
          <cell r="W1793" t="str">
            <v>Erez Yarkoni</v>
          </cell>
          <cell r="Y1793" t="str">
            <v>Eligible</v>
          </cell>
          <cell r="Z1793">
            <v>34000</v>
          </cell>
          <cell r="AA1793">
            <v>125345.62211981567</v>
          </cell>
          <cell r="AB1793">
            <v>34000</v>
          </cell>
          <cell r="AC1793">
            <v>125345.62211981567</v>
          </cell>
          <cell r="AD1793">
            <v>3</v>
          </cell>
          <cell r="AE1793" t="str">
            <v>R41</v>
          </cell>
          <cell r="AF1793">
            <v>24000</v>
          </cell>
          <cell r="AG1793">
            <v>37000</v>
          </cell>
          <cell r="AH1793">
            <v>0.76</v>
          </cell>
          <cell r="AI1793">
            <v>4</v>
          </cell>
          <cell r="AJ1793">
            <v>0</v>
          </cell>
          <cell r="AK1793">
            <v>34510</v>
          </cell>
          <cell r="AL1793">
            <v>1.4999999999999902E-2</v>
          </cell>
          <cell r="AM1793">
            <v>127225.80645161291</v>
          </cell>
          <cell r="AN1793">
            <v>1880.184331797238</v>
          </cell>
          <cell r="AO1793">
            <v>-6.7297297297297276E-2</v>
          </cell>
          <cell r="AQ1793">
            <v>6500</v>
          </cell>
          <cell r="AR1793">
            <v>86000</v>
          </cell>
          <cell r="AS1793">
            <v>0.34</v>
          </cell>
          <cell r="AT1793">
            <v>1</v>
          </cell>
          <cell r="AU1793">
            <v>0</v>
          </cell>
          <cell r="AV1793">
            <v>34510</v>
          </cell>
          <cell r="AW1793">
            <v>127225.80645161291</v>
          </cell>
          <cell r="AX1793">
            <v>1.4999999999999902E-2</v>
          </cell>
          <cell r="AY1793">
            <v>1880.184331797238</v>
          </cell>
          <cell r="AZ1793" t="str">
            <v>Regular Bonus</v>
          </cell>
          <cell r="BA1793" t="str">
            <v>Regular BonusEligible</v>
          </cell>
          <cell r="BB1793" t="str">
            <v>Regular BonusIsrael</v>
          </cell>
          <cell r="BC1793" t="str">
            <v>Regular BonusIsrael Employee</v>
          </cell>
          <cell r="BD1793" t="str">
            <v>R41</v>
          </cell>
          <cell r="BE1793" t="str">
            <v>Employee</v>
          </cell>
          <cell r="BF1793">
            <v>34000</v>
          </cell>
          <cell r="BG1793">
            <v>24153</v>
          </cell>
          <cell r="BH1793">
            <v>4</v>
          </cell>
          <cell r="BI1793">
            <v>4000</v>
          </cell>
          <cell r="BJ1793">
            <v>37000</v>
          </cell>
          <cell r="BK1793">
            <v>37000</v>
          </cell>
          <cell r="BL1793">
            <v>29600</v>
          </cell>
        </row>
        <row r="1794">
          <cell r="B1794">
            <v>21576</v>
          </cell>
          <cell r="C1794">
            <v>16663</v>
          </cell>
          <cell r="E1794" t="str">
            <v>Or Zilberman</v>
          </cell>
          <cell r="F1794" t="str">
            <v>HEAD OF SASE</v>
          </cell>
          <cell r="G1794" t="str">
            <v>Employee</v>
          </cell>
          <cell r="H1794" t="str">
            <v>Emerging Technologies</v>
          </cell>
          <cell r="I1794" t="str">
            <v>TEL-AVIV</v>
          </cell>
          <cell r="J1794" t="str">
            <v>Israel</v>
          </cell>
          <cell r="K1794">
            <v>43195</v>
          </cell>
          <cell r="L1794" t="str">
            <v>IL</v>
          </cell>
          <cell r="M1794" t="str">
            <v>M31M</v>
          </cell>
          <cell r="N1794" t="str">
            <v>M</v>
          </cell>
          <cell r="O1794" t="str">
            <v>3</v>
          </cell>
          <cell r="P1794" t="str">
            <v>Regular</v>
          </cell>
          <cell r="T1794">
            <v>1</v>
          </cell>
          <cell r="U1794" t="str">
            <v>ILS</v>
          </cell>
          <cell r="V1794" t="str">
            <v>Emerging Technologies</v>
          </cell>
          <cell r="W1794" t="str">
            <v>Erez Yarkoni</v>
          </cell>
          <cell r="Y1794" t="str">
            <v>Eligible</v>
          </cell>
          <cell r="Z1794">
            <v>40000</v>
          </cell>
          <cell r="AA1794">
            <v>147465.43778801843</v>
          </cell>
          <cell r="AB1794">
            <v>40000</v>
          </cell>
          <cell r="AC1794">
            <v>147465.43778801843</v>
          </cell>
          <cell r="AD1794">
            <v>4</v>
          </cell>
          <cell r="AE1794" t="str">
            <v>M31</v>
          </cell>
          <cell r="AF1794">
            <v>36000</v>
          </cell>
          <cell r="AG1794">
            <v>45000</v>
          </cell>
          <cell r="AH1794">
            <v>0.44</v>
          </cell>
          <cell r="AI1794">
            <v>2</v>
          </cell>
          <cell r="AJ1794">
            <v>0</v>
          </cell>
          <cell r="AK1794">
            <v>42000</v>
          </cell>
          <cell r="AL1794">
            <v>5.0000000000000044E-2</v>
          </cell>
          <cell r="AM1794">
            <v>154838.70967741936</v>
          </cell>
          <cell r="AN1794">
            <v>7373.2718894009304</v>
          </cell>
          <cell r="AO1794">
            <v>-6.6666666666666652E-2</v>
          </cell>
          <cell r="AQ1794">
            <v>6500</v>
          </cell>
          <cell r="AR1794">
            <v>86000</v>
          </cell>
          <cell r="AS1794">
            <v>0.42</v>
          </cell>
          <cell r="AT1794">
            <v>1</v>
          </cell>
          <cell r="AU1794">
            <v>0</v>
          </cell>
          <cell r="AV1794">
            <v>42000</v>
          </cell>
          <cell r="AW1794">
            <v>154838.70967741936</v>
          </cell>
          <cell r="AX1794">
            <v>5.0000000000000044E-2</v>
          </cell>
          <cell r="AY1794">
            <v>7373.2718894009304</v>
          </cell>
          <cell r="AZ1794" t="str">
            <v>Regular Bonus</v>
          </cell>
          <cell r="BA1794" t="str">
            <v>Regular BonusEligible</v>
          </cell>
          <cell r="BB1794" t="str">
            <v>Regular BonusIsrael</v>
          </cell>
          <cell r="BC1794" t="str">
            <v>Regular BonusIsrael Employee</v>
          </cell>
          <cell r="BD1794" t="str">
            <v>M31</v>
          </cell>
          <cell r="BE1794" t="str">
            <v>Employee</v>
          </cell>
          <cell r="BF1794">
            <v>40000</v>
          </cell>
          <cell r="BG1794">
            <v>0</v>
          </cell>
          <cell r="BI1794">
            <v>4000</v>
          </cell>
          <cell r="BJ1794">
            <v>90000</v>
          </cell>
          <cell r="BK1794">
            <v>90000</v>
          </cell>
          <cell r="BL1794">
            <v>72000</v>
          </cell>
        </row>
        <row r="1795">
          <cell r="B1795">
            <v>5214</v>
          </cell>
          <cell r="C1795">
            <v>1385</v>
          </cell>
          <cell r="D1795">
            <v>118351</v>
          </cell>
          <cell r="E1795" t="str">
            <v>Guy Schreiber</v>
          </cell>
          <cell r="F1795" t="str">
            <v>CLOUD SECURITY EXPERT</v>
          </cell>
          <cell r="G1795" t="str">
            <v>Employee</v>
          </cell>
          <cell r="H1795" t="str">
            <v>Emerging Technologies</v>
          </cell>
          <cell r="I1795" t="str">
            <v>TEL-AVIV</v>
          </cell>
          <cell r="J1795" t="str">
            <v>Israel</v>
          </cell>
          <cell r="K1795">
            <v>38550</v>
          </cell>
          <cell r="L1795" t="str">
            <v>IL</v>
          </cell>
          <cell r="M1795" t="str">
            <v>R41P</v>
          </cell>
          <cell r="N1795" t="str">
            <v>R</v>
          </cell>
          <cell r="O1795" t="str">
            <v>4</v>
          </cell>
          <cell r="P1795" t="str">
            <v>Regular</v>
          </cell>
          <cell r="T1795">
            <v>1</v>
          </cell>
          <cell r="U1795" t="str">
            <v>ILS</v>
          </cell>
          <cell r="V1795" t="str">
            <v>Emerging Technologies</v>
          </cell>
          <cell r="W1795" t="str">
            <v>Erez Yarkoni</v>
          </cell>
          <cell r="Y1795" t="str">
            <v>Eligible</v>
          </cell>
          <cell r="Z1795">
            <v>39000</v>
          </cell>
          <cell r="AA1795">
            <v>143778.80184331798</v>
          </cell>
          <cell r="AB1795">
            <v>39000</v>
          </cell>
          <cell r="AC1795">
            <v>143778.80184331798</v>
          </cell>
          <cell r="AD1795">
            <v>4</v>
          </cell>
          <cell r="AE1795" t="str">
            <v>R41</v>
          </cell>
          <cell r="AF1795">
            <v>24000</v>
          </cell>
          <cell r="AG1795">
            <v>37000</v>
          </cell>
          <cell r="AH1795">
            <v>1</v>
          </cell>
          <cell r="AI1795">
            <v>5</v>
          </cell>
          <cell r="AJ1795">
            <v>0</v>
          </cell>
          <cell r="AK1795">
            <v>39000</v>
          </cell>
          <cell r="AL1795">
            <v>0</v>
          </cell>
          <cell r="AM1795">
            <v>143778.80184331798</v>
          </cell>
          <cell r="AN1795">
            <v>0</v>
          </cell>
          <cell r="AO1795">
            <v>5.4054054054053946E-2</v>
          </cell>
          <cell r="AP1795" t="str">
            <v>Above Range</v>
          </cell>
          <cell r="AQ1795">
            <v>6500</v>
          </cell>
          <cell r="AR1795">
            <v>86000</v>
          </cell>
          <cell r="AS1795">
            <v>0.4</v>
          </cell>
          <cell r="AT1795">
            <v>1</v>
          </cell>
          <cell r="AU1795">
            <v>0</v>
          </cell>
          <cell r="AV1795">
            <v>39000</v>
          </cell>
          <cell r="AW1795">
            <v>143778.80184331798</v>
          </cell>
          <cell r="AX1795">
            <v>0</v>
          </cell>
          <cell r="AY1795">
            <v>0</v>
          </cell>
          <cell r="AZ1795" t="str">
            <v>Regular Bonus</v>
          </cell>
          <cell r="BA1795" t="str">
            <v>Regular BonusEligible</v>
          </cell>
          <cell r="BB1795" t="str">
            <v>Regular BonusIsrael</v>
          </cell>
          <cell r="BC1795" t="str">
            <v>Regular BonusIsrael Employee</v>
          </cell>
          <cell r="BD1795" t="str">
            <v>R41</v>
          </cell>
          <cell r="BE1795" t="str">
            <v>Employee</v>
          </cell>
          <cell r="BF1795">
            <v>39000</v>
          </cell>
          <cell r="BG1795">
            <v>18400</v>
          </cell>
          <cell r="BH1795">
            <v>2</v>
          </cell>
          <cell r="BI1795">
            <v>4000</v>
          </cell>
          <cell r="BJ1795">
            <v>58000</v>
          </cell>
          <cell r="BK1795">
            <v>58000</v>
          </cell>
          <cell r="BL1795">
            <v>46400</v>
          </cell>
        </row>
        <row r="1796">
          <cell r="B1796">
            <v>6118</v>
          </cell>
          <cell r="C1796">
            <v>1771</v>
          </cell>
          <cell r="E1796" t="str">
            <v>Adi Golan</v>
          </cell>
          <cell r="F1796" t="str">
            <v>CLOUD SECURITY EXPERT</v>
          </cell>
          <cell r="G1796" t="str">
            <v>Employee</v>
          </cell>
          <cell r="H1796" t="str">
            <v>Emerging Technologies</v>
          </cell>
          <cell r="I1796" t="str">
            <v>TEL-AVIV</v>
          </cell>
          <cell r="J1796" t="str">
            <v>Israel</v>
          </cell>
          <cell r="K1796">
            <v>43397</v>
          </cell>
          <cell r="L1796" t="str">
            <v>IL</v>
          </cell>
          <cell r="M1796" t="str">
            <v>R41P</v>
          </cell>
          <cell r="N1796" t="str">
            <v>R</v>
          </cell>
          <cell r="O1796" t="str">
            <v>4</v>
          </cell>
          <cell r="P1796" t="str">
            <v>Regular</v>
          </cell>
          <cell r="T1796">
            <v>1</v>
          </cell>
          <cell r="U1796" t="str">
            <v>ILS</v>
          </cell>
          <cell r="V1796" t="str">
            <v>Emerging Technologies</v>
          </cell>
          <cell r="W1796" t="str">
            <v>Erez Yarkoni</v>
          </cell>
          <cell r="Y1796" t="str">
            <v>Eligible</v>
          </cell>
          <cell r="Z1796">
            <v>40000</v>
          </cell>
          <cell r="AA1796">
            <v>147465.43778801843</v>
          </cell>
          <cell r="AB1796">
            <v>40000</v>
          </cell>
          <cell r="AC1796">
            <v>147465.43778801843</v>
          </cell>
          <cell r="AD1796">
            <v>3</v>
          </cell>
          <cell r="AE1796" t="str">
            <v>R41</v>
          </cell>
          <cell r="AF1796">
            <v>24000</v>
          </cell>
          <cell r="AG1796">
            <v>37000</v>
          </cell>
          <cell r="AH1796">
            <v>1</v>
          </cell>
          <cell r="AI1796">
            <v>5</v>
          </cell>
          <cell r="AJ1796">
            <v>0</v>
          </cell>
          <cell r="AK1796">
            <v>40000</v>
          </cell>
          <cell r="AL1796">
            <v>0</v>
          </cell>
          <cell r="AM1796">
            <v>147465.43778801843</v>
          </cell>
          <cell r="AN1796">
            <v>0</v>
          </cell>
          <cell r="AO1796">
            <v>8.1081081081081141E-2</v>
          </cell>
          <cell r="AP1796" t="str">
            <v>Above Range</v>
          </cell>
          <cell r="AQ1796">
            <v>6500</v>
          </cell>
          <cell r="AR1796">
            <v>86000</v>
          </cell>
          <cell r="AS1796">
            <v>0.42</v>
          </cell>
          <cell r="AT1796">
            <v>1</v>
          </cell>
          <cell r="AU1796">
            <v>0</v>
          </cell>
          <cell r="AV1796">
            <v>40000</v>
          </cell>
          <cell r="AW1796">
            <v>147465.43778801843</v>
          </cell>
          <cell r="AX1796">
            <v>0</v>
          </cell>
          <cell r="AY1796">
            <v>0</v>
          </cell>
          <cell r="AZ1796" t="str">
            <v>Regular Bonus</v>
          </cell>
          <cell r="BA1796" t="str">
            <v>Regular BonusEligible</v>
          </cell>
          <cell r="BB1796" t="str">
            <v>Regular BonusIsrael</v>
          </cell>
          <cell r="BC1796" t="str">
            <v>Regular BonusIsrael Employee</v>
          </cell>
          <cell r="BD1796" t="str">
            <v>R41</v>
          </cell>
          <cell r="BE1796" t="str">
            <v>Employee</v>
          </cell>
          <cell r="BF1796">
            <v>40000</v>
          </cell>
          <cell r="BG1796">
            <v>20000</v>
          </cell>
          <cell r="BH1796">
            <v>2</v>
          </cell>
          <cell r="BI1796">
            <v>4000</v>
          </cell>
          <cell r="BJ1796">
            <v>37000</v>
          </cell>
          <cell r="BK1796">
            <v>37000</v>
          </cell>
          <cell r="BL1796">
            <v>29600</v>
          </cell>
        </row>
        <row r="1797">
          <cell r="B1797">
            <v>9870</v>
          </cell>
          <cell r="C1797">
            <v>7161</v>
          </cell>
          <cell r="E1797" t="str">
            <v>Christopher Federico</v>
          </cell>
          <cell r="F1797" t="str">
            <v>Head of Global Cloud Technologies Sales</v>
          </cell>
          <cell r="G1797" t="str">
            <v>Employee</v>
          </cell>
          <cell r="H1797" t="str">
            <v>Emerging Technologies</v>
          </cell>
          <cell r="I1797" t="str">
            <v>SAN CARLOS</v>
          </cell>
          <cell r="J1797" t="str">
            <v>United States</v>
          </cell>
          <cell r="K1797">
            <v>43711</v>
          </cell>
          <cell r="L1797" t="str">
            <v>WH</v>
          </cell>
          <cell r="M1797" t="str">
            <v>S31M</v>
          </cell>
          <cell r="N1797" t="str">
            <v>S</v>
          </cell>
          <cell r="O1797" t="str">
            <v>3</v>
          </cell>
          <cell r="P1797" t="str">
            <v>Regular</v>
          </cell>
          <cell r="Q1797" t="str"/>
          <cell r="R1797">
            <v>1</v>
          </cell>
          <cell r="U1797" t="str">
            <v>USD</v>
          </cell>
          <cell r="V1797" t="str">
            <v>Emerging Technologies</v>
          </cell>
          <cell r="W1797" t="str">
            <v>Erez Yarkoni</v>
          </cell>
          <cell r="Y1797" t="str">
            <v>Eligible</v>
          </cell>
          <cell r="Z1797">
            <v>267000.07999999996</v>
          </cell>
          <cell r="AA1797">
            <v>267000.07999999996</v>
          </cell>
          <cell r="AB1797">
            <v>295000</v>
          </cell>
          <cell r="AC1797">
            <v>295000</v>
          </cell>
          <cell r="AD1797">
            <v>4</v>
          </cell>
          <cell r="AE1797" t="str">
            <v>S31</v>
          </cell>
          <cell r="AF1797">
            <v>260000</v>
          </cell>
          <cell r="AG1797">
            <v>395000</v>
          </cell>
          <cell r="AH1797">
            <v>0.25</v>
          </cell>
          <cell r="AI1797">
            <v>2</v>
          </cell>
          <cell r="AJ1797">
            <v>0</v>
          </cell>
          <cell r="AK1797">
            <v>295000</v>
          </cell>
          <cell r="AL1797">
            <v>0</v>
          </cell>
          <cell r="AM1797">
            <v>295000</v>
          </cell>
          <cell r="AN1797">
            <v>0</v>
          </cell>
          <cell r="AO1797">
            <v>-0.25316455696202533</v>
          </cell>
          <cell r="AP1797" t="str">
            <v>Already received an increase</v>
          </cell>
          <cell r="AQ1797">
            <v>41600.14</v>
          </cell>
          <cell r="AR1797">
            <v>550000.15999999992</v>
          </cell>
          <cell r="AS1797">
            <v>0.49</v>
          </cell>
          <cell r="AT1797">
            <v>1</v>
          </cell>
          <cell r="AU1797">
            <v>0</v>
          </cell>
          <cell r="AV1797">
            <v>295000</v>
          </cell>
          <cell r="AW1797">
            <v>295000</v>
          </cell>
          <cell r="AX1797">
            <v>0</v>
          </cell>
          <cell r="AY1797">
            <v>0</v>
          </cell>
          <cell r="AZ1797" t="str">
            <v>commission</v>
          </cell>
          <cell r="BA1797" t="str">
            <v>commissionEligible</v>
          </cell>
          <cell r="BB1797" t="str">
            <v>commissionUnited States</v>
          </cell>
          <cell r="BC1797" t="str">
            <v xml:space="preserve">commissionUnited States </v>
          </cell>
          <cell r="BD1797" t="str">
            <v>S31</v>
          </cell>
          <cell r="BF1797">
            <v>24583.333333333332</v>
          </cell>
          <cell r="BH1797">
            <v>4</v>
          </cell>
        </row>
        <row r="1798">
          <cell r="B1798">
            <v>9701</v>
          </cell>
          <cell r="C1798">
            <v>7133</v>
          </cell>
          <cell r="E1798" t="str">
            <v>John Michealson</v>
          </cell>
          <cell r="F1798" t="str">
            <v>Head of Cloud Alliance and DevSecOps Engineering</v>
          </cell>
          <cell r="G1798" t="str">
            <v>Employee</v>
          </cell>
          <cell r="H1798" t="str">
            <v>Emerging Technologies</v>
          </cell>
          <cell r="I1798" t="str">
            <v>BLOOMINGTON, MN</v>
          </cell>
          <cell r="J1798" t="str">
            <v>United States</v>
          </cell>
          <cell r="K1798">
            <v>43465</v>
          </cell>
          <cell r="L1798" t="str">
            <v>WH</v>
          </cell>
          <cell r="M1798" t="str">
            <v>E31M</v>
          </cell>
          <cell r="N1798" t="str">
            <v>E</v>
          </cell>
          <cell r="O1798" t="str">
            <v>3</v>
          </cell>
          <cell r="P1798" t="str">
            <v>Regular</v>
          </cell>
          <cell r="Q1798" t="str"/>
          <cell r="S1798">
            <v>1</v>
          </cell>
          <cell r="U1798" t="str">
            <v>USD</v>
          </cell>
          <cell r="V1798" t="str">
            <v>Emerging Technologies</v>
          </cell>
          <cell r="W1798" t="str">
            <v>Erez Yarkoni</v>
          </cell>
          <cell r="Y1798" t="str">
            <v>Eligible</v>
          </cell>
          <cell r="Z1798">
            <v>285000</v>
          </cell>
          <cell r="AA1798">
            <v>285000</v>
          </cell>
          <cell r="AB1798">
            <v>285000</v>
          </cell>
          <cell r="AC1798">
            <v>285000</v>
          </cell>
          <cell r="AD1798">
            <v>4</v>
          </cell>
          <cell r="AE1798" t="str">
            <v>E31</v>
          </cell>
          <cell r="AF1798">
            <v>220000</v>
          </cell>
          <cell r="AG1798">
            <v>300000</v>
          </cell>
          <cell r="AH1798">
            <v>0.81</v>
          </cell>
          <cell r="AI1798">
            <v>4</v>
          </cell>
          <cell r="AJ1798">
            <v>0</v>
          </cell>
          <cell r="AK1798">
            <v>293550</v>
          </cell>
          <cell r="AL1798">
            <v>3.0000000000000027E-2</v>
          </cell>
          <cell r="AM1798">
            <v>293550</v>
          </cell>
          <cell r="AN1798">
            <v>8550</v>
          </cell>
          <cell r="AO1798">
            <v>-2.1499999999999964E-2</v>
          </cell>
          <cell r="AQ1798">
            <v>41600.14</v>
          </cell>
          <cell r="AR1798">
            <v>550000.15999999992</v>
          </cell>
          <cell r="AS1798">
            <v>0.47</v>
          </cell>
          <cell r="AT1798">
            <v>1</v>
          </cell>
          <cell r="AU1798">
            <v>0</v>
          </cell>
          <cell r="AV1798">
            <v>293550</v>
          </cell>
          <cell r="AW1798">
            <v>293550</v>
          </cell>
          <cell r="AX1798">
            <v>3.0000000000000027E-2</v>
          </cell>
          <cell r="AY1798">
            <v>8550</v>
          </cell>
          <cell r="AZ1798" t="str">
            <v>Target Bonus</v>
          </cell>
          <cell r="BA1798" t="str">
            <v>Target BonusEligible</v>
          </cell>
          <cell r="BB1798" t="str">
            <v>Target BonusUnited States</v>
          </cell>
          <cell r="BC1798" t="str">
            <v xml:space="preserve">Target BonusUnited States </v>
          </cell>
          <cell r="BD1798" t="str">
            <v>E31</v>
          </cell>
          <cell r="BF1798">
            <v>23750</v>
          </cell>
          <cell r="BG1798">
            <v>57281</v>
          </cell>
          <cell r="BH1798">
            <v>5</v>
          </cell>
          <cell r="BJ1798">
            <v>39120</v>
          </cell>
          <cell r="BK1798">
            <v>39120</v>
          </cell>
          <cell r="BL1798">
            <v>43032</v>
          </cell>
        </row>
        <row r="1799">
          <cell r="B1799">
            <v>20016</v>
          </cell>
          <cell r="C1799">
            <v>15108</v>
          </cell>
          <cell r="E1799" t="str">
            <v>Scott Puening</v>
          </cell>
          <cell r="F1799" t="str">
            <v>Sales Development Representative</v>
          </cell>
          <cell r="G1799" t="str">
            <v>Employee</v>
          </cell>
          <cell r="H1799" t="str">
            <v>Emerging Technologies</v>
          </cell>
          <cell r="I1799" t="str">
            <v>CALIFORNIA REMOTE OFFICE</v>
          </cell>
          <cell r="J1799" t="str">
            <v>United States</v>
          </cell>
          <cell r="K1799">
            <v>43633</v>
          </cell>
          <cell r="L1799" t="str">
            <v>WH</v>
          </cell>
          <cell r="M1799" t="str">
            <v>M55P</v>
          </cell>
          <cell r="N1799" t="str">
            <v>M</v>
          </cell>
          <cell r="O1799" t="str">
            <v>5</v>
          </cell>
          <cell r="P1799" t="str">
            <v>Regular</v>
          </cell>
          <cell r="Q1799" t="str"/>
          <cell r="R1799">
            <v>1</v>
          </cell>
          <cell r="U1799" t="str">
            <v>USD</v>
          </cell>
          <cell r="V1799" t="str">
            <v>Emerging Technologies</v>
          </cell>
          <cell r="W1799" t="str">
            <v>Erez Yarkoni</v>
          </cell>
          <cell r="Y1799" t="str">
            <v>Eligible</v>
          </cell>
          <cell r="Z1799">
            <v>123000</v>
          </cell>
          <cell r="AA1799">
            <v>123000</v>
          </cell>
          <cell r="AB1799">
            <v>123000</v>
          </cell>
          <cell r="AC1799">
            <v>123000</v>
          </cell>
          <cell r="AD1799">
            <v>2</v>
          </cell>
          <cell r="AE1799" t="str">
            <v>M55</v>
          </cell>
          <cell r="AF1799">
            <v>80000</v>
          </cell>
          <cell r="AG1799">
            <v>140000</v>
          </cell>
          <cell r="AH1799">
            <v>0.71</v>
          </cell>
          <cell r="AI1799">
            <v>4</v>
          </cell>
          <cell r="AJ1799">
            <v>0</v>
          </cell>
          <cell r="AK1799">
            <v>123000</v>
          </cell>
          <cell r="AL1799">
            <v>0</v>
          </cell>
          <cell r="AM1799">
            <v>123000</v>
          </cell>
          <cell r="AN1799">
            <v>0</v>
          </cell>
          <cell r="AO1799">
            <v>-0.12142857142857144</v>
          </cell>
          <cell r="AP1799" t="str">
            <v>Rated 2 - no recommendation</v>
          </cell>
          <cell r="AQ1799">
            <v>41600.14</v>
          </cell>
          <cell r="AR1799">
            <v>550000.15999999992</v>
          </cell>
          <cell r="AS1799">
            <v>0.16</v>
          </cell>
          <cell r="AT1799">
            <v>1</v>
          </cell>
          <cell r="AU1799">
            <v>0</v>
          </cell>
          <cell r="AV1799">
            <v>123000</v>
          </cell>
          <cell r="AW1799">
            <v>123000</v>
          </cell>
          <cell r="AX1799">
            <v>0</v>
          </cell>
          <cell r="AY1799">
            <v>0</v>
          </cell>
          <cell r="AZ1799" t="str">
            <v>commission</v>
          </cell>
          <cell r="BA1799" t="str">
            <v>commissionEligible</v>
          </cell>
          <cell r="BB1799" t="str">
            <v>commissionUnited States</v>
          </cell>
          <cell r="BC1799" t="str">
            <v xml:space="preserve">commissionUnited States </v>
          </cell>
          <cell r="BD1799" t="str">
            <v>M55</v>
          </cell>
          <cell r="BF1799">
            <v>10250</v>
          </cell>
          <cell r="BH1799">
            <v>5</v>
          </cell>
        </row>
        <row r="1800">
          <cell r="B1800">
            <v>20220</v>
          </cell>
          <cell r="C1800">
            <v>15309</v>
          </cell>
          <cell r="E1800" t="str">
            <v>David Stone</v>
          </cell>
          <cell r="F1800" t="str">
            <v>Sales Development Representative</v>
          </cell>
          <cell r="G1800" t="str">
            <v>Employee</v>
          </cell>
          <cell r="H1800" t="str">
            <v>Emerging Technologies</v>
          </cell>
          <cell r="I1800" t="str">
            <v>TEXAS REMOTE OFFICE</v>
          </cell>
          <cell r="J1800" t="str">
            <v>United States</v>
          </cell>
          <cell r="K1800">
            <v>43675</v>
          </cell>
          <cell r="L1800" t="str">
            <v>WH</v>
          </cell>
          <cell r="M1800" t="str">
            <v>M55P</v>
          </cell>
          <cell r="N1800" t="str">
            <v>M</v>
          </cell>
          <cell r="O1800" t="str">
            <v>5</v>
          </cell>
          <cell r="P1800" t="str">
            <v>Regular</v>
          </cell>
          <cell r="Q1800" t="str"/>
          <cell r="R1800">
            <v>1</v>
          </cell>
          <cell r="U1800" t="str">
            <v>USD</v>
          </cell>
          <cell r="V1800" t="str">
            <v>Emerging Technologies</v>
          </cell>
          <cell r="W1800" t="str">
            <v>Erez Yarkoni</v>
          </cell>
          <cell r="Y1800" t="str">
            <v>Eligible</v>
          </cell>
          <cell r="Z1800">
            <v>93000</v>
          </cell>
          <cell r="AA1800">
            <v>93000</v>
          </cell>
          <cell r="AB1800">
            <v>93000</v>
          </cell>
          <cell r="AC1800">
            <v>93000</v>
          </cell>
          <cell r="AD1800">
            <v>5</v>
          </cell>
          <cell r="AE1800" t="str">
            <v>M55</v>
          </cell>
          <cell r="AF1800">
            <v>80000</v>
          </cell>
          <cell r="AG1800">
            <v>140000</v>
          </cell>
          <cell r="AH1800">
            <v>0.21</v>
          </cell>
          <cell r="AI1800">
            <v>2</v>
          </cell>
          <cell r="AJ1800">
            <v>0</v>
          </cell>
          <cell r="AK1800">
            <v>100440</v>
          </cell>
          <cell r="AL1800">
            <v>8.0000000000000071E-2</v>
          </cell>
          <cell r="AM1800">
            <v>100440</v>
          </cell>
          <cell r="AN1800">
            <v>7440</v>
          </cell>
          <cell r="AO1800">
            <v>-0.28257142857142858</v>
          </cell>
          <cell r="AQ1800">
            <v>41600.14</v>
          </cell>
          <cell r="AR1800">
            <v>550000.15999999992</v>
          </cell>
          <cell r="AS1800">
            <v>0.1</v>
          </cell>
          <cell r="AT1800">
            <v>1</v>
          </cell>
          <cell r="AU1800">
            <v>0</v>
          </cell>
          <cell r="AV1800">
            <v>100440</v>
          </cell>
          <cell r="AW1800">
            <v>100440</v>
          </cell>
          <cell r="AX1800">
            <v>8.0000000000000071E-2</v>
          </cell>
          <cell r="AY1800">
            <v>7440</v>
          </cell>
          <cell r="AZ1800" t="str">
            <v>commission</v>
          </cell>
          <cell r="BA1800" t="str">
            <v>commissionEligible</v>
          </cell>
          <cell r="BB1800" t="str">
            <v>commissionUnited States</v>
          </cell>
          <cell r="BC1800" t="str">
            <v xml:space="preserve">commissionUnited States </v>
          </cell>
          <cell r="BD1800" t="str">
            <v>M55</v>
          </cell>
          <cell r="BF1800">
            <v>7750</v>
          </cell>
          <cell r="BH1800">
            <v>3</v>
          </cell>
        </row>
        <row r="1801">
          <cell r="B1801">
            <v>19051</v>
          </cell>
          <cell r="C1801">
            <v>14109</v>
          </cell>
          <cell r="E1801" t="str">
            <v>Leverne Vest</v>
          </cell>
          <cell r="F1801" t="str">
            <v>Lead Cloud Solutions Architect</v>
          </cell>
          <cell r="G1801" t="str">
            <v>Employee</v>
          </cell>
          <cell r="H1801" t="str">
            <v>Emerging Technologies</v>
          </cell>
          <cell r="I1801" t="str">
            <v>VIRGINIA REMOTE OFFICE</v>
          </cell>
          <cell r="J1801" t="str">
            <v>United States</v>
          </cell>
          <cell r="K1801">
            <v>42926</v>
          </cell>
          <cell r="L1801" t="str">
            <v>WH</v>
          </cell>
          <cell r="M1801" t="str">
            <v>R31P</v>
          </cell>
          <cell r="N1801" t="str">
            <v>R</v>
          </cell>
          <cell r="O1801" t="str">
            <v>3</v>
          </cell>
          <cell r="P1801" t="str">
            <v>Regular</v>
          </cell>
          <cell r="Q1801" t="str"/>
          <cell r="S1801">
            <v>1</v>
          </cell>
          <cell r="U1801" t="str">
            <v>USD</v>
          </cell>
          <cell r="V1801" t="str">
            <v>Emerging Technologies</v>
          </cell>
          <cell r="W1801" t="str">
            <v>Erez Yarkoni</v>
          </cell>
          <cell r="Y1801" t="str">
            <v>Eligible</v>
          </cell>
          <cell r="Z1801">
            <v>223000.16</v>
          </cell>
          <cell r="AA1801">
            <v>223000.16</v>
          </cell>
          <cell r="AB1801">
            <v>223000.16</v>
          </cell>
          <cell r="AC1801">
            <v>223000.16</v>
          </cell>
          <cell r="AD1801">
            <v>4</v>
          </cell>
          <cell r="AE1801" t="str">
            <v>R31</v>
          </cell>
          <cell r="AF1801">
            <v>190000</v>
          </cell>
          <cell r="AG1801">
            <v>280000</v>
          </cell>
          <cell r="AH1801">
            <v>0.36</v>
          </cell>
          <cell r="AI1801">
            <v>2</v>
          </cell>
          <cell r="AJ1801">
            <v>0</v>
          </cell>
          <cell r="AK1801">
            <v>234150.16800000001</v>
          </cell>
          <cell r="AL1801">
            <v>5.0000000000000044E-2</v>
          </cell>
          <cell r="AM1801">
            <v>234150.16800000001</v>
          </cell>
          <cell r="AN1801">
            <v>11150.008000000002</v>
          </cell>
          <cell r="AO1801">
            <v>-0.16374939999999993</v>
          </cell>
          <cell r="AQ1801">
            <v>41600.14</v>
          </cell>
          <cell r="AR1801">
            <v>550000.15999999992</v>
          </cell>
          <cell r="AS1801">
            <v>0.35</v>
          </cell>
          <cell r="AT1801">
            <v>1</v>
          </cell>
          <cell r="AU1801">
            <v>0</v>
          </cell>
          <cell r="AV1801">
            <v>234150.16800000001</v>
          </cell>
          <cell r="AW1801">
            <v>234150.16800000001</v>
          </cell>
          <cell r="AX1801">
            <v>5.0000000000000044E-2</v>
          </cell>
          <cell r="AY1801">
            <v>11150.008000000002</v>
          </cell>
          <cell r="AZ1801" t="str">
            <v>Target Bonus</v>
          </cell>
          <cell r="BA1801" t="str">
            <v>Target BonusEligible</v>
          </cell>
          <cell r="BB1801" t="str">
            <v>Target BonusUnited States</v>
          </cell>
          <cell r="BC1801" t="str">
            <v xml:space="preserve">Target BonusUnited States </v>
          </cell>
          <cell r="BD1801" t="str">
            <v>R31</v>
          </cell>
          <cell r="BF1801">
            <v>18583.346666666668</v>
          </cell>
          <cell r="BG1801">
            <v>55000</v>
          </cell>
          <cell r="BH1801">
            <v>4</v>
          </cell>
          <cell r="BJ1801">
            <v>50000</v>
          </cell>
          <cell r="BK1801">
            <v>50000</v>
          </cell>
          <cell r="BL1801">
            <v>55000.000000000007</v>
          </cell>
        </row>
        <row r="1802">
          <cell r="B1802">
            <v>20879</v>
          </cell>
          <cell r="C1802">
            <v>15966</v>
          </cell>
          <cell r="E1802" t="str">
            <v>Meir Yarkoni</v>
          </cell>
          <cell r="F1802" t="str">
            <v>Offerings and Enablement Manager</v>
          </cell>
          <cell r="G1802" t="str">
            <v>Employee</v>
          </cell>
          <cell r="H1802" t="str">
            <v>Emerging Technologies</v>
          </cell>
          <cell r="I1802" t="str">
            <v>BELLEVUE</v>
          </cell>
          <cell r="J1802" t="str">
            <v>United States</v>
          </cell>
          <cell r="K1802">
            <v>43850</v>
          </cell>
          <cell r="L1802" t="str">
            <v>WH</v>
          </cell>
          <cell r="M1802" t="str">
            <v>S43P</v>
          </cell>
          <cell r="N1802" t="str">
            <v>S</v>
          </cell>
          <cell r="O1802" t="str">
            <v>4</v>
          </cell>
          <cell r="P1802" t="str">
            <v>Regular</v>
          </cell>
          <cell r="Q1802" t="str"/>
          <cell r="S1802">
            <v>1</v>
          </cell>
          <cell r="U1802" t="str">
            <v>USD</v>
          </cell>
          <cell r="V1802" t="str">
            <v>Emerging Technologies</v>
          </cell>
          <cell r="W1802" t="str">
            <v>Erez Yarkoni</v>
          </cell>
          <cell r="Y1802" t="str">
            <v>Eligible</v>
          </cell>
          <cell r="Z1802">
            <v>260000.08</v>
          </cell>
          <cell r="AA1802">
            <v>260000.08</v>
          </cell>
          <cell r="AB1802">
            <v>260000.08</v>
          </cell>
          <cell r="AC1802">
            <v>260000.08</v>
          </cell>
          <cell r="AD1802">
            <v>3</v>
          </cell>
          <cell r="AE1802" t="str">
            <v>S43</v>
          </cell>
          <cell r="AF1802">
            <v>185000</v>
          </cell>
          <cell r="AG1802">
            <v>300000</v>
          </cell>
          <cell r="AH1802">
            <v>0.65</v>
          </cell>
          <cell r="AI1802">
            <v>3</v>
          </cell>
          <cell r="AJ1802">
            <v>0</v>
          </cell>
          <cell r="AK1802">
            <v>265200.08159999998</v>
          </cell>
          <cell r="AL1802">
            <v>2.0000000000000018E-2</v>
          </cell>
          <cell r="AM1802">
            <v>265200.08159999998</v>
          </cell>
          <cell r="AN1802">
            <v>5200.0015999999887</v>
          </cell>
          <cell r="AO1802">
            <v>-0.11599972800000014</v>
          </cell>
          <cell r="AQ1802">
            <v>41600.14</v>
          </cell>
          <cell r="AR1802">
            <v>550000.15999999992</v>
          </cell>
          <cell r="AS1802">
            <v>0.42</v>
          </cell>
          <cell r="AT1802">
            <v>1</v>
          </cell>
          <cell r="AU1802">
            <v>0</v>
          </cell>
          <cell r="AV1802">
            <v>265200.08159999998</v>
          </cell>
          <cell r="AW1802">
            <v>265200.08159999998</v>
          </cell>
          <cell r="AX1802">
            <v>2.0000000000000018E-2</v>
          </cell>
          <cell r="AY1802">
            <v>5200.0015999999887</v>
          </cell>
          <cell r="AZ1802" t="str">
            <v>Target Bonus</v>
          </cell>
          <cell r="BA1802" t="str">
            <v>Target BonusEligible</v>
          </cell>
          <cell r="BB1802" t="str">
            <v>Target BonusUnited States</v>
          </cell>
          <cell r="BC1802" t="str">
            <v xml:space="preserve">Target BonusUnited States </v>
          </cell>
          <cell r="BD1802" t="str">
            <v>S43</v>
          </cell>
          <cell r="BF1802">
            <v>21666.673333333332</v>
          </cell>
          <cell r="BJ1802">
            <v>52000</v>
          </cell>
          <cell r="BK1802">
            <v>52000</v>
          </cell>
          <cell r="BL1802">
            <v>52000</v>
          </cell>
        </row>
        <row r="1803">
          <cell r="B1803">
            <v>20355</v>
          </cell>
          <cell r="C1803">
            <v>15444</v>
          </cell>
          <cell r="E1803" t="str">
            <v>Hayriye Ceren Gulez Zeren</v>
          </cell>
          <cell r="F1803" t="str">
            <v>Sales Development Representative, Cloud</v>
          </cell>
          <cell r="G1803" t="str">
            <v>Employee</v>
          </cell>
          <cell r="H1803" t="str">
            <v>Emerging Technologies</v>
          </cell>
          <cell r="I1803" t="str">
            <v>SAN CARLOS</v>
          </cell>
          <cell r="J1803" t="str">
            <v>United States</v>
          </cell>
          <cell r="K1803">
            <v>43703</v>
          </cell>
          <cell r="L1803" t="str">
            <v>WH</v>
          </cell>
          <cell r="M1803" t="str">
            <v>M55P</v>
          </cell>
          <cell r="N1803" t="str">
            <v>M</v>
          </cell>
          <cell r="O1803" t="str">
            <v>5</v>
          </cell>
          <cell r="P1803" t="str">
            <v>Regular</v>
          </cell>
          <cell r="Q1803" t="str"/>
          <cell r="R1803">
            <v>1</v>
          </cell>
          <cell r="U1803" t="str">
            <v>USD</v>
          </cell>
          <cell r="V1803" t="str">
            <v>Emerging Technologies</v>
          </cell>
          <cell r="W1803" t="str">
            <v>Erez Yarkoni</v>
          </cell>
          <cell r="Y1803" t="str">
            <v>Eligible</v>
          </cell>
          <cell r="Z1803">
            <v>93000</v>
          </cell>
          <cell r="AA1803">
            <v>93000</v>
          </cell>
          <cell r="AB1803">
            <v>93000</v>
          </cell>
          <cell r="AC1803">
            <v>93000</v>
          </cell>
          <cell r="AD1803">
            <v>3</v>
          </cell>
          <cell r="AE1803" t="str">
            <v>M55</v>
          </cell>
          <cell r="AF1803">
            <v>80000</v>
          </cell>
          <cell r="AG1803">
            <v>140000</v>
          </cell>
          <cell r="AH1803">
            <v>0.21</v>
          </cell>
          <cell r="AI1803">
            <v>2</v>
          </cell>
          <cell r="AJ1803">
            <v>0</v>
          </cell>
          <cell r="AK1803">
            <v>95790</v>
          </cell>
          <cell r="AL1803">
            <v>3.0000000000000027E-2</v>
          </cell>
          <cell r="AM1803">
            <v>95790</v>
          </cell>
          <cell r="AN1803">
            <v>2790</v>
          </cell>
          <cell r="AO1803">
            <v>-0.31578571428571434</v>
          </cell>
          <cell r="AQ1803">
            <v>41600.14</v>
          </cell>
          <cell r="AR1803">
            <v>550000.15999999992</v>
          </cell>
          <cell r="AS1803">
            <v>0.1</v>
          </cell>
          <cell r="AT1803">
            <v>1</v>
          </cell>
          <cell r="AU1803">
            <v>0</v>
          </cell>
          <cell r="AV1803">
            <v>95790</v>
          </cell>
          <cell r="AW1803">
            <v>95790</v>
          </cell>
          <cell r="AX1803">
            <v>3.0000000000000027E-2</v>
          </cell>
          <cell r="AY1803">
            <v>2790</v>
          </cell>
          <cell r="AZ1803" t="str">
            <v>commission</v>
          </cell>
          <cell r="BA1803" t="str">
            <v>commissionEligible</v>
          </cell>
          <cell r="BB1803" t="str">
            <v>commissionUnited States</v>
          </cell>
          <cell r="BC1803" t="str">
            <v xml:space="preserve">commissionUnited States </v>
          </cell>
          <cell r="BD1803" t="str">
            <v>M55</v>
          </cell>
          <cell r="BF1803">
            <v>7750</v>
          </cell>
          <cell r="BH1803">
            <v>3</v>
          </cell>
        </row>
        <row r="1804">
          <cell r="B1804">
            <v>21126</v>
          </cell>
          <cell r="C1804">
            <v>16213</v>
          </cell>
          <cell r="E1804" t="str">
            <v>Mona Bonaci</v>
          </cell>
          <cell r="F1804" t="str">
            <v>Head of Cloud Alliances</v>
          </cell>
          <cell r="G1804" t="str">
            <v>Employee</v>
          </cell>
          <cell r="H1804" t="str">
            <v>Emerging Technologies</v>
          </cell>
          <cell r="I1804" t="str">
            <v>BELLEVUE</v>
          </cell>
          <cell r="J1804" t="str">
            <v>United States</v>
          </cell>
          <cell r="K1804">
            <v>43927</v>
          </cell>
          <cell r="L1804" t="str">
            <v>WH</v>
          </cell>
          <cell r="M1804" t="str">
            <v>M31M</v>
          </cell>
          <cell r="N1804" t="str">
            <v>M</v>
          </cell>
          <cell r="O1804" t="str">
            <v>3</v>
          </cell>
          <cell r="P1804" t="str">
            <v>Regular</v>
          </cell>
          <cell r="Q1804" t="str"/>
          <cell r="S1804">
            <v>1</v>
          </cell>
          <cell r="U1804" t="str">
            <v>USD</v>
          </cell>
          <cell r="V1804" t="str">
            <v>Emerging Technologies</v>
          </cell>
          <cell r="W1804" t="str">
            <v>Erez Yarkoni</v>
          </cell>
          <cell r="Y1804" t="str">
            <v>Eligible</v>
          </cell>
          <cell r="Z1804">
            <v>285000.08</v>
          </cell>
          <cell r="AA1804">
            <v>285000.08</v>
          </cell>
          <cell r="AB1804">
            <v>285000.08</v>
          </cell>
          <cell r="AC1804">
            <v>285000.08</v>
          </cell>
          <cell r="AD1804">
            <v>5</v>
          </cell>
          <cell r="AE1804" t="str">
            <v>M31</v>
          </cell>
          <cell r="AF1804">
            <v>220000</v>
          </cell>
          <cell r="AG1804">
            <v>300000</v>
          </cell>
          <cell r="AH1804">
            <v>0.81</v>
          </cell>
          <cell r="AI1804">
            <v>4</v>
          </cell>
          <cell r="AJ1804">
            <v>0</v>
          </cell>
          <cell r="AK1804">
            <v>296400.08320000005</v>
          </cell>
          <cell r="AL1804">
            <v>4.0000000000000036E-2</v>
          </cell>
          <cell r="AM1804">
            <v>296400.08320000005</v>
          </cell>
          <cell r="AN1804">
            <v>11400.003200000036</v>
          </cell>
          <cell r="AO1804">
            <v>-1.199972266666649E-2</v>
          </cell>
          <cell r="AQ1804">
            <v>41600.14</v>
          </cell>
          <cell r="AR1804">
            <v>550000.15999999992</v>
          </cell>
          <cell r="AS1804">
            <v>0.47</v>
          </cell>
          <cell r="AT1804">
            <v>1</v>
          </cell>
          <cell r="AU1804">
            <v>0</v>
          </cell>
          <cell r="AV1804">
            <v>296400.08320000005</v>
          </cell>
          <cell r="AW1804">
            <v>296400.08320000005</v>
          </cell>
          <cell r="AX1804">
            <v>4.0000000000000036E-2</v>
          </cell>
          <cell r="AY1804">
            <v>11400.003200000036</v>
          </cell>
          <cell r="AZ1804" t="str">
            <v>Target Bonus</v>
          </cell>
          <cell r="BA1804" t="str">
            <v>Target BonusEligible</v>
          </cell>
          <cell r="BB1804" t="str">
            <v>Target BonusUnited States</v>
          </cell>
          <cell r="BC1804" t="str">
            <v xml:space="preserve">Target BonusUnited States </v>
          </cell>
          <cell r="BD1804" t="str">
            <v>M31</v>
          </cell>
          <cell r="BF1804">
            <v>23750.006666666668</v>
          </cell>
          <cell r="BJ1804">
            <v>20000</v>
          </cell>
          <cell r="BK1804">
            <v>20000</v>
          </cell>
          <cell r="BL1804">
            <v>25000</v>
          </cell>
        </row>
        <row r="1805">
          <cell r="B1805">
            <v>19049</v>
          </cell>
          <cell r="C1805">
            <v>14107</v>
          </cell>
          <cell r="E1805" t="str">
            <v>Pamella Woolman</v>
          </cell>
          <cell r="F1805" t="str">
            <v>Customer Success Manager, Digital</v>
          </cell>
          <cell r="G1805" t="str">
            <v>Employee</v>
          </cell>
          <cell r="H1805" t="str">
            <v>Emerging Technologies</v>
          </cell>
          <cell r="I1805" t="str">
            <v>SAN CARLOS</v>
          </cell>
          <cell r="J1805" t="str">
            <v>United States</v>
          </cell>
          <cell r="K1805">
            <v>43208</v>
          </cell>
          <cell r="L1805" t="str">
            <v>WH</v>
          </cell>
          <cell r="M1805" t="str">
            <v>R51P</v>
          </cell>
          <cell r="N1805" t="str">
            <v>R</v>
          </cell>
          <cell r="O1805" t="str">
            <v>5</v>
          </cell>
          <cell r="P1805" t="str">
            <v>Regular</v>
          </cell>
          <cell r="Q1805" t="str"/>
          <cell r="S1805">
            <v>1</v>
          </cell>
          <cell r="U1805" t="str">
            <v>USD</v>
          </cell>
          <cell r="V1805" t="str">
            <v>Emerging Technologies</v>
          </cell>
          <cell r="W1805" t="str">
            <v>Erez Yarkoni</v>
          </cell>
          <cell r="Y1805" t="str">
            <v>Eligible</v>
          </cell>
          <cell r="Z1805">
            <v>102000.16</v>
          </cell>
          <cell r="AA1805">
            <v>102000.16</v>
          </cell>
          <cell r="AB1805">
            <v>102000.16</v>
          </cell>
          <cell r="AC1805">
            <v>102000.16</v>
          </cell>
          <cell r="AD1805">
            <v>3</v>
          </cell>
          <cell r="AE1805" t="str">
            <v>R51</v>
          </cell>
          <cell r="AF1805">
            <v>100000</v>
          </cell>
          <cell r="AG1805">
            <v>160000</v>
          </cell>
          <cell r="AH1805">
            <v>0.03</v>
          </cell>
          <cell r="AI1805">
            <v>1</v>
          </cell>
          <cell r="AJ1805">
            <v>0</v>
          </cell>
          <cell r="AK1805">
            <v>106080.1664</v>
          </cell>
          <cell r="AL1805">
            <v>4.0000000000000036E-2</v>
          </cell>
          <cell r="AM1805">
            <v>106080.1664</v>
          </cell>
          <cell r="AN1805">
            <v>4080.0063999999984</v>
          </cell>
          <cell r="AO1805">
            <v>-0.33699895999999996</v>
          </cell>
          <cell r="AQ1805">
            <v>41600.14</v>
          </cell>
          <cell r="AR1805">
            <v>550000.15999999992</v>
          </cell>
          <cell r="AS1805">
            <v>0.11</v>
          </cell>
          <cell r="AT1805">
            <v>1</v>
          </cell>
          <cell r="AU1805">
            <v>0</v>
          </cell>
          <cell r="AV1805">
            <v>106080.1664</v>
          </cell>
          <cell r="AW1805">
            <v>106080.1664</v>
          </cell>
          <cell r="AX1805">
            <v>4.0000000000000036E-2</v>
          </cell>
          <cell r="AY1805">
            <v>4080.0063999999984</v>
          </cell>
          <cell r="AZ1805" t="str">
            <v>Target Bonus</v>
          </cell>
          <cell r="BA1805" t="str">
            <v>Target BonusEligible</v>
          </cell>
          <cell r="BB1805" t="str">
            <v>Target BonusUnited States</v>
          </cell>
          <cell r="BC1805" t="str">
            <v xml:space="preserve">Target BonusUnited States </v>
          </cell>
          <cell r="BD1805" t="str">
            <v>R51</v>
          </cell>
          <cell r="BF1805">
            <v>8500.0133333333342</v>
          </cell>
          <cell r="BG1805">
            <v>10500</v>
          </cell>
          <cell r="BH1805">
            <v>5</v>
          </cell>
          <cell r="BJ1805">
            <v>10000</v>
          </cell>
          <cell r="BK1805">
            <v>10000</v>
          </cell>
          <cell r="BL1805">
            <v>10000</v>
          </cell>
        </row>
        <row r="1806">
          <cell r="B1806">
            <v>19059</v>
          </cell>
          <cell r="C1806">
            <v>14117</v>
          </cell>
          <cell r="E1806" t="str">
            <v>Susan Slane</v>
          </cell>
          <cell r="F1806" t="str">
            <v>Team Lead, Customer Success</v>
          </cell>
          <cell r="G1806" t="str">
            <v>Employee</v>
          </cell>
          <cell r="H1806" t="str">
            <v>Emerging Technologies</v>
          </cell>
          <cell r="I1806" t="str">
            <v>MASSACHUSETTS REMOTE OFFICE</v>
          </cell>
          <cell r="J1806" t="str">
            <v>United States</v>
          </cell>
          <cell r="K1806">
            <v>42275</v>
          </cell>
          <cell r="L1806" t="str">
            <v>WH</v>
          </cell>
          <cell r="M1806" t="str">
            <v>R41M</v>
          </cell>
          <cell r="N1806" t="str">
            <v>R</v>
          </cell>
          <cell r="O1806" t="str">
            <v>4</v>
          </cell>
          <cell r="P1806" t="str">
            <v>Regular</v>
          </cell>
          <cell r="Q1806" t="str"/>
          <cell r="S1806">
            <v>1</v>
          </cell>
          <cell r="U1806" t="str">
            <v>USD</v>
          </cell>
          <cell r="V1806" t="str">
            <v>Emerging Technologies</v>
          </cell>
          <cell r="W1806" t="str">
            <v>Erez Yarkoni</v>
          </cell>
          <cell r="Y1806" t="str">
            <v>Eligible</v>
          </cell>
          <cell r="Z1806">
            <v>164000.16</v>
          </cell>
          <cell r="AA1806">
            <v>164000.16</v>
          </cell>
          <cell r="AB1806">
            <v>164000.16</v>
          </cell>
          <cell r="AC1806">
            <v>164000.16</v>
          </cell>
          <cell r="AD1806">
            <v>4</v>
          </cell>
          <cell r="AE1806" t="str">
            <v>R41</v>
          </cell>
          <cell r="AF1806">
            <v>135000</v>
          </cell>
          <cell r="AG1806">
            <v>215000</v>
          </cell>
          <cell r="AH1806">
            <v>0.36</v>
          </cell>
          <cell r="AI1806">
            <v>2</v>
          </cell>
          <cell r="AJ1806">
            <v>0</v>
          </cell>
          <cell r="AK1806">
            <v>172200.16800000001</v>
          </cell>
          <cell r="AL1806">
            <v>5.0000000000000044E-2</v>
          </cell>
          <cell r="AM1806">
            <v>172200.16800000001</v>
          </cell>
          <cell r="AN1806">
            <v>8200.0080000000016</v>
          </cell>
          <cell r="AO1806">
            <v>-0.19906898604651158</v>
          </cell>
          <cell r="AQ1806">
            <v>41600.14</v>
          </cell>
          <cell r="AR1806">
            <v>550000.15999999992</v>
          </cell>
          <cell r="AS1806">
            <v>0.24</v>
          </cell>
          <cell r="AT1806">
            <v>1</v>
          </cell>
          <cell r="AU1806">
            <v>0</v>
          </cell>
          <cell r="AV1806">
            <v>172200.16800000001</v>
          </cell>
          <cell r="AW1806">
            <v>172200.16800000001</v>
          </cell>
          <cell r="AX1806">
            <v>5.0000000000000044E-2</v>
          </cell>
          <cell r="AY1806">
            <v>8200.0080000000016</v>
          </cell>
          <cell r="AZ1806" t="str">
            <v>Target Bonus</v>
          </cell>
          <cell r="BA1806" t="str">
            <v>Target BonusEligible</v>
          </cell>
          <cell r="BB1806" t="str">
            <v>Target BonusUnited States</v>
          </cell>
          <cell r="BC1806" t="str">
            <v xml:space="preserve">Target BonusUnited States </v>
          </cell>
          <cell r="BD1806" t="str">
            <v>R41</v>
          </cell>
          <cell r="BF1806">
            <v>13666.68</v>
          </cell>
          <cell r="BG1806">
            <v>46250</v>
          </cell>
          <cell r="BH1806">
            <v>5</v>
          </cell>
          <cell r="BJ1806">
            <v>24000</v>
          </cell>
          <cell r="BK1806">
            <v>24000</v>
          </cell>
          <cell r="BL1806">
            <v>26400.000000000004</v>
          </cell>
        </row>
        <row r="1807">
          <cell r="B1807">
            <v>19053</v>
          </cell>
          <cell r="C1807">
            <v>14111</v>
          </cell>
          <cell r="E1807" t="str">
            <v>Yeshwant Kamat</v>
          </cell>
          <cell r="F1807" t="str">
            <v>Team Lead, Cloud Solution Architect</v>
          </cell>
          <cell r="G1807" t="str">
            <v>Employee</v>
          </cell>
          <cell r="H1807" t="str">
            <v>Emerging Technologies</v>
          </cell>
          <cell r="I1807" t="str">
            <v>SAN CARLOS</v>
          </cell>
          <cell r="J1807" t="str">
            <v>United States</v>
          </cell>
          <cell r="K1807">
            <v>43347</v>
          </cell>
          <cell r="L1807" t="str">
            <v>WH</v>
          </cell>
          <cell r="M1807" t="str">
            <v>R41M</v>
          </cell>
          <cell r="N1807" t="str">
            <v>R</v>
          </cell>
          <cell r="O1807" t="str">
            <v>4</v>
          </cell>
          <cell r="P1807" t="str">
            <v>Regular</v>
          </cell>
          <cell r="Q1807" t="str"/>
          <cell r="S1807">
            <v>1</v>
          </cell>
          <cell r="U1807" t="str">
            <v>USD</v>
          </cell>
          <cell r="V1807" t="str">
            <v>Emerging Technologies</v>
          </cell>
          <cell r="W1807" t="str">
            <v>Erez Yarkoni</v>
          </cell>
          <cell r="Y1807" t="str">
            <v>Eligible</v>
          </cell>
          <cell r="Z1807">
            <v>200000</v>
          </cell>
          <cell r="AA1807">
            <v>200000</v>
          </cell>
          <cell r="AB1807">
            <v>200000</v>
          </cell>
          <cell r="AC1807">
            <v>200000</v>
          </cell>
          <cell r="AD1807">
            <v>4</v>
          </cell>
          <cell r="AE1807" t="str">
            <v>R41</v>
          </cell>
          <cell r="AF1807">
            <v>135000</v>
          </cell>
          <cell r="AG1807">
            <v>215000</v>
          </cell>
          <cell r="AH1807">
            <v>0.81</v>
          </cell>
          <cell r="AI1807">
            <v>4</v>
          </cell>
          <cell r="AJ1807">
            <v>0</v>
          </cell>
          <cell r="AK1807">
            <v>206000</v>
          </cell>
          <cell r="AL1807">
            <v>3.0000000000000027E-2</v>
          </cell>
          <cell r="AM1807">
            <v>206000</v>
          </cell>
          <cell r="AN1807">
            <v>6000</v>
          </cell>
          <cell r="AO1807">
            <v>-4.1860465116279055E-2</v>
          </cell>
          <cell r="AQ1807">
            <v>41600.14</v>
          </cell>
          <cell r="AR1807">
            <v>550000.15999999992</v>
          </cell>
          <cell r="AS1807">
            <v>0.31</v>
          </cell>
          <cell r="AT1807">
            <v>1</v>
          </cell>
          <cell r="AU1807">
            <v>0</v>
          </cell>
          <cell r="AV1807">
            <v>206000</v>
          </cell>
          <cell r="AW1807">
            <v>206000</v>
          </cell>
          <cell r="AX1807">
            <v>3.0000000000000027E-2</v>
          </cell>
          <cell r="AY1807">
            <v>6000</v>
          </cell>
          <cell r="AZ1807" t="str">
            <v>Target Bonus</v>
          </cell>
          <cell r="BA1807" t="str">
            <v>Target BonusEligible</v>
          </cell>
          <cell r="BB1807" t="str">
            <v>Target BonusUnited States</v>
          </cell>
          <cell r="BC1807" t="str">
            <v xml:space="preserve">Target BonusUnited States </v>
          </cell>
          <cell r="BD1807" t="str">
            <v>R41</v>
          </cell>
          <cell r="BF1807">
            <v>16666.666666666668</v>
          </cell>
          <cell r="BG1807">
            <v>25000</v>
          </cell>
          <cell r="BH1807">
            <v>5</v>
          </cell>
          <cell r="BJ1807">
            <v>20000</v>
          </cell>
          <cell r="BK1807">
            <v>20000</v>
          </cell>
          <cell r="BL1807">
            <v>22000</v>
          </cell>
        </row>
        <row r="1808">
          <cell r="B1808">
            <v>12310</v>
          </cell>
          <cell r="C1808">
            <v>6712</v>
          </cell>
          <cell r="E1808" t="str">
            <v>Yizhang Guo</v>
          </cell>
          <cell r="F1808" t="str">
            <v>Cloud Alliance Architect</v>
          </cell>
          <cell r="G1808" t="str">
            <v>Employee</v>
          </cell>
          <cell r="H1808" t="str">
            <v>Emerging Technologies</v>
          </cell>
          <cell r="I1808" t="str">
            <v>BELLEVUE</v>
          </cell>
          <cell r="J1808" t="str">
            <v>United States</v>
          </cell>
          <cell r="K1808">
            <v>43619</v>
          </cell>
          <cell r="L1808" t="str">
            <v>WH</v>
          </cell>
          <cell r="M1808" t="str">
            <v>E31P</v>
          </cell>
          <cell r="N1808" t="str">
            <v>E</v>
          </cell>
          <cell r="O1808" t="str">
            <v>3</v>
          </cell>
          <cell r="P1808" t="str">
            <v>Regular</v>
          </cell>
          <cell r="Q1808" t="str"/>
          <cell r="S1808">
            <v>1</v>
          </cell>
          <cell r="U1808" t="str">
            <v>USD</v>
          </cell>
          <cell r="V1808" t="str">
            <v>Emerging Technologies</v>
          </cell>
          <cell r="W1808" t="str">
            <v>Erez Yarkoni</v>
          </cell>
          <cell r="Y1808" t="str">
            <v>Eligible</v>
          </cell>
          <cell r="Z1808">
            <v>205000.08</v>
          </cell>
          <cell r="AA1808">
            <v>205000.08</v>
          </cell>
          <cell r="AB1808">
            <v>205000.08</v>
          </cell>
          <cell r="AC1808">
            <v>205000.08</v>
          </cell>
          <cell r="AD1808">
            <v>5</v>
          </cell>
          <cell r="AE1808" t="str">
            <v>E31</v>
          </cell>
          <cell r="AF1808">
            <v>220000</v>
          </cell>
          <cell r="AG1808">
            <v>300000</v>
          </cell>
          <cell r="AH1808">
            <v>0</v>
          </cell>
          <cell r="AI1808">
            <v>1</v>
          </cell>
          <cell r="AJ1808">
            <v>0</v>
          </cell>
          <cell r="AK1808">
            <v>223450.08720000001</v>
          </cell>
          <cell r="AL1808">
            <v>9.000000000000008E-2</v>
          </cell>
          <cell r="AM1808">
            <v>223450.08720000001</v>
          </cell>
          <cell r="AN1808">
            <v>18450.007200000022</v>
          </cell>
          <cell r="AO1808">
            <v>-0.25516637599999992</v>
          </cell>
          <cell r="AQ1808">
            <v>41600.14</v>
          </cell>
          <cell r="AR1808">
            <v>550000.15999999992</v>
          </cell>
          <cell r="AS1808">
            <v>0.32</v>
          </cell>
          <cell r="AT1808">
            <v>1</v>
          </cell>
          <cell r="AU1808">
            <v>0</v>
          </cell>
          <cell r="AV1808">
            <v>223450.08720000001</v>
          </cell>
          <cell r="AW1808">
            <v>223450.08720000001</v>
          </cell>
          <cell r="AX1808">
            <v>9.000000000000008E-2</v>
          </cell>
          <cell r="AY1808">
            <v>18450.007200000022</v>
          </cell>
          <cell r="AZ1808" t="str">
            <v>Target Bonus</v>
          </cell>
          <cell r="BA1808" t="str">
            <v>Target BonusEligible</v>
          </cell>
          <cell r="BB1808" t="str">
            <v>Target BonusUnited States</v>
          </cell>
          <cell r="BC1808" t="str">
            <v xml:space="preserve">Target BonusUnited States </v>
          </cell>
          <cell r="BD1808" t="str">
            <v>E31</v>
          </cell>
          <cell r="BF1808">
            <v>17083.34</v>
          </cell>
          <cell r="BH1808">
            <v>3</v>
          </cell>
          <cell r="BJ1808">
            <v>30000</v>
          </cell>
          <cell r="BK1808">
            <v>30000</v>
          </cell>
          <cell r="BL1808">
            <v>37500</v>
          </cell>
        </row>
        <row r="1809">
          <cell r="B1809">
            <v>19769</v>
          </cell>
          <cell r="C1809">
            <v>14827</v>
          </cell>
          <cell r="E1809" t="str">
            <v>Louis (Lou) Cirillo</v>
          </cell>
          <cell r="F1809" t="str">
            <v>Cloud Alliance Manager</v>
          </cell>
          <cell r="G1809" t="str">
            <v>Employee</v>
          </cell>
          <cell r="H1809" t="str">
            <v>Emerging Technologie</v>
          </cell>
          <cell r="I1809" t="str">
            <v>COLORADO REMOTE OFFICE</v>
          </cell>
          <cell r="J1809" t="str">
            <v>United States</v>
          </cell>
          <cell r="K1809">
            <v>43556</v>
          </cell>
          <cell r="L1809" t="str">
            <v>WH</v>
          </cell>
          <cell r="M1809" t="str">
            <v>S43P</v>
          </cell>
          <cell r="N1809" t="str">
            <v>S</v>
          </cell>
          <cell r="O1809" t="str">
            <v>4</v>
          </cell>
          <cell r="P1809" t="str">
            <v>Regular</v>
          </cell>
          <cell r="Q1809" t="str"/>
          <cell r="S1809">
            <v>1</v>
          </cell>
          <cell r="U1809" t="str">
            <v>USD</v>
          </cell>
          <cell r="V1809" t="str">
            <v>Emerging Technologies</v>
          </cell>
          <cell r="W1809" t="str">
            <v>Erez Yarkoni</v>
          </cell>
          <cell r="Y1809" t="str">
            <v>Not Eligible - Left</v>
          </cell>
          <cell r="Z1809">
            <v>210000.08</v>
          </cell>
          <cell r="AA1809">
            <v>210000.08</v>
          </cell>
          <cell r="AB1809">
            <v>210000.08</v>
          </cell>
          <cell r="AC1809">
            <v>210000.08</v>
          </cell>
        </row>
        <row r="1810">
          <cell r="B1810">
            <v>19022</v>
          </cell>
          <cell r="C1810">
            <v>14080</v>
          </cell>
          <cell r="E1810" t="str">
            <v>Belinda Duran</v>
          </cell>
          <cell r="F1810" t="str">
            <v>Sales Development Manager</v>
          </cell>
          <cell r="G1810" t="str">
            <v>Employee</v>
          </cell>
          <cell r="H1810" t="str">
            <v>Emerging Technologies</v>
          </cell>
          <cell r="I1810" t="str">
            <v>SAN CARLOS</v>
          </cell>
          <cell r="J1810" t="str">
            <v>United States</v>
          </cell>
          <cell r="K1810">
            <v>42933</v>
          </cell>
          <cell r="L1810" t="str">
            <v>WH</v>
          </cell>
          <cell r="M1810" t="str">
            <v>M55P</v>
          </cell>
          <cell r="N1810" t="str">
            <v>M</v>
          </cell>
          <cell r="O1810" t="str">
            <v>5</v>
          </cell>
          <cell r="P1810" t="str">
            <v>Regular</v>
          </cell>
          <cell r="Q1810" t="str"/>
          <cell r="R1810">
            <v>1</v>
          </cell>
          <cell r="U1810" t="str">
            <v>USD</v>
          </cell>
          <cell r="V1810" t="str">
            <v>Emerging Technologies</v>
          </cell>
          <cell r="W1810" t="str">
            <v>Erez Yarkoni</v>
          </cell>
          <cell r="Y1810" t="str">
            <v>Eligible</v>
          </cell>
          <cell r="Z1810">
            <v>135000.08000000002</v>
          </cell>
          <cell r="AA1810">
            <v>135000.08000000002</v>
          </cell>
          <cell r="AB1810">
            <v>135000.08000000002</v>
          </cell>
          <cell r="AC1810">
            <v>135000.08000000002</v>
          </cell>
          <cell r="AD1810">
            <v>2</v>
          </cell>
          <cell r="AE1810" t="str">
            <v>M55</v>
          </cell>
          <cell r="AF1810">
            <v>80000</v>
          </cell>
          <cell r="AG1810">
            <v>140000</v>
          </cell>
          <cell r="AH1810">
            <v>0.91</v>
          </cell>
          <cell r="AI1810">
            <v>5</v>
          </cell>
          <cell r="AJ1810">
            <v>0</v>
          </cell>
          <cell r="AK1810">
            <v>135000.08000000002</v>
          </cell>
          <cell r="AL1810">
            <v>0</v>
          </cell>
          <cell r="AM1810">
            <v>135000.08000000002</v>
          </cell>
          <cell r="AN1810">
            <v>0</v>
          </cell>
          <cell r="AO1810">
            <v>-3.5713714285714127E-2</v>
          </cell>
          <cell r="AP1810" t="str">
            <v>Rated 2 - no recommendation</v>
          </cell>
          <cell r="AQ1810">
            <v>41600.14</v>
          </cell>
          <cell r="AR1810">
            <v>550000.15999999992</v>
          </cell>
          <cell r="AS1810">
            <v>0.18</v>
          </cell>
          <cell r="AT1810">
            <v>1</v>
          </cell>
          <cell r="AU1810">
            <v>0</v>
          </cell>
          <cell r="AV1810">
            <v>135000.08000000002</v>
          </cell>
          <cell r="AW1810">
            <v>135000.08000000002</v>
          </cell>
          <cell r="AX1810">
            <v>0</v>
          </cell>
          <cell r="AY1810">
            <v>0</v>
          </cell>
          <cell r="AZ1810" t="str">
            <v>commission</v>
          </cell>
          <cell r="BA1810" t="str">
            <v>commissionEligible</v>
          </cell>
          <cell r="BB1810" t="str">
            <v>commissionUnited States</v>
          </cell>
          <cell r="BC1810" t="str">
            <v xml:space="preserve">commissionUnited States </v>
          </cell>
          <cell r="BD1810" t="str">
            <v>M55</v>
          </cell>
          <cell r="BF1810">
            <v>11250.006666666668</v>
          </cell>
          <cell r="BH1810">
            <v>3</v>
          </cell>
        </row>
        <row r="1811">
          <cell r="B1811">
            <v>19045</v>
          </cell>
          <cell r="C1811">
            <v>14103</v>
          </cell>
          <cell r="E1811" t="str">
            <v>Russell Tal</v>
          </cell>
          <cell r="F1811" t="str">
            <v>Cloud Security Marketplace Sales</v>
          </cell>
          <cell r="G1811" t="str">
            <v>Employee</v>
          </cell>
          <cell r="H1811" t="str">
            <v>Emerging Technologies</v>
          </cell>
          <cell r="I1811" t="str">
            <v>SAN CARLOS</v>
          </cell>
          <cell r="J1811" t="str">
            <v>United States</v>
          </cell>
          <cell r="K1811">
            <v>42933</v>
          </cell>
          <cell r="L1811" t="str">
            <v>WH</v>
          </cell>
          <cell r="M1811" t="str">
            <v>M53P</v>
          </cell>
          <cell r="N1811" t="str">
            <v>M</v>
          </cell>
          <cell r="O1811" t="str">
            <v>5</v>
          </cell>
          <cell r="P1811" t="str">
            <v>Regular</v>
          </cell>
          <cell r="Q1811" t="str"/>
          <cell r="S1811">
            <v>1</v>
          </cell>
          <cell r="U1811" t="str">
            <v>USD</v>
          </cell>
          <cell r="V1811" t="str">
            <v>Emerging Technologies</v>
          </cell>
          <cell r="W1811" t="str">
            <v>Erez Yarkoni</v>
          </cell>
          <cell r="Y1811" t="str">
            <v>Eligible</v>
          </cell>
          <cell r="Z1811">
            <v>150000</v>
          </cell>
          <cell r="AA1811">
            <v>150000</v>
          </cell>
          <cell r="AB1811">
            <v>150000</v>
          </cell>
          <cell r="AC1811">
            <v>150000</v>
          </cell>
          <cell r="AD1811">
            <v>3</v>
          </cell>
          <cell r="AE1811" t="str">
            <v>M53</v>
          </cell>
          <cell r="AF1811">
            <v>90000</v>
          </cell>
          <cell r="AG1811">
            <v>140000</v>
          </cell>
          <cell r="AH1811">
            <v>1</v>
          </cell>
          <cell r="AI1811">
            <v>5</v>
          </cell>
          <cell r="AJ1811">
            <v>0</v>
          </cell>
          <cell r="AK1811">
            <v>150000</v>
          </cell>
          <cell r="AL1811">
            <v>0</v>
          </cell>
          <cell r="AM1811">
            <v>150000</v>
          </cell>
          <cell r="AN1811">
            <v>0</v>
          </cell>
          <cell r="AO1811">
            <v>7.1428571428571397E-2</v>
          </cell>
          <cell r="AP1811" t="str">
            <v>Above Range</v>
          </cell>
          <cell r="AQ1811">
            <v>41600.14</v>
          </cell>
          <cell r="AR1811">
            <v>550000.15999999992</v>
          </cell>
          <cell r="AS1811">
            <v>0.21</v>
          </cell>
          <cell r="AT1811">
            <v>1</v>
          </cell>
          <cell r="AU1811">
            <v>0</v>
          </cell>
          <cell r="AV1811">
            <v>150000</v>
          </cell>
          <cell r="AW1811">
            <v>150000</v>
          </cell>
          <cell r="AX1811">
            <v>0</v>
          </cell>
          <cell r="AY1811">
            <v>0</v>
          </cell>
          <cell r="AZ1811" t="str">
            <v>Target Bonus</v>
          </cell>
          <cell r="BA1811" t="str">
            <v>Target BonusEligible</v>
          </cell>
          <cell r="BB1811" t="str">
            <v>Target BonusUnited States</v>
          </cell>
          <cell r="BC1811" t="str">
            <v xml:space="preserve">Target BonusUnited States </v>
          </cell>
          <cell r="BD1811" t="str">
            <v>M53</v>
          </cell>
          <cell r="BF1811">
            <v>12500</v>
          </cell>
          <cell r="BH1811">
            <v>3</v>
          </cell>
          <cell r="BJ1811">
            <v>60000</v>
          </cell>
          <cell r="BK1811">
            <v>60000</v>
          </cell>
          <cell r="BL1811">
            <v>60000</v>
          </cell>
        </row>
        <row r="1812">
          <cell r="B1812">
            <v>21580</v>
          </cell>
          <cell r="C1812">
            <v>16667</v>
          </cell>
          <cell r="E1812" t="str">
            <v>Jacob Lee</v>
          </cell>
          <cell r="F1812" t="str">
            <v>Global Lead SASE Sales</v>
          </cell>
          <cell r="G1812" t="str">
            <v>Employee</v>
          </cell>
          <cell r="H1812" t="str">
            <v>Emerging Technologies</v>
          </cell>
          <cell r="I1812" t="str">
            <v>ARIZONA REMOTE OFFICE</v>
          </cell>
          <cell r="J1812" t="str">
            <v>United States</v>
          </cell>
          <cell r="K1812">
            <v>43815</v>
          </cell>
          <cell r="L1812" t="str">
            <v>WH</v>
          </cell>
          <cell r="M1812" t="str">
            <v>S43M</v>
          </cell>
          <cell r="N1812" t="str">
            <v>S</v>
          </cell>
          <cell r="O1812" t="str">
            <v>4</v>
          </cell>
          <cell r="P1812" t="str">
            <v>Regular</v>
          </cell>
          <cell r="Q1812" t="str"/>
          <cell r="R1812">
            <v>1</v>
          </cell>
          <cell r="U1812" t="str">
            <v>USD</v>
          </cell>
          <cell r="V1812" t="str">
            <v>Emerging Technologies</v>
          </cell>
          <cell r="W1812" t="str">
            <v>Erez Yarkoni</v>
          </cell>
          <cell r="Y1812" t="str">
            <v>Eligible</v>
          </cell>
          <cell r="Z1812">
            <v>275000.07999999996</v>
          </cell>
          <cell r="AA1812">
            <v>275000.07999999996</v>
          </cell>
          <cell r="AB1812">
            <v>275000.07999999996</v>
          </cell>
          <cell r="AC1812">
            <v>275000.07999999996</v>
          </cell>
          <cell r="AD1812">
            <v>4</v>
          </cell>
          <cell r="AE1812" t="str">
            <v>S43</v>
          </cell>
          <cell r="AF1812">
            <v>185000</v>
          </cell>
          <cell r="AG1812">
            <v>300000</v>
          </cell>
          <cell r="AH1812">
            <v>0.78</v>
          </cell>
          <cell r="AI1812">
            <v>4</v>
          </cell>
          <cell r="AJ1812">
            <v>0</v>
          </cell>
          <cell r="AK1812">
            <v>283250.08239999996</v>
          </cell>
          <cell r="AL1812">
            <v>3.0000000000000027E-2</v>
          </cell>
          <cell r="AM1812">
            <v>283250.08239999996</v>
          </cell>
          <cell r="AN1812">
            <v>8250.0023999999976</v>
          </cell>
          <cell r="AO1812">
            <v>-5.5833058666666768E-2</v>
          </cell>
          <cell r="AQ1812">
            <v>41600.14</v>
          </cell>
          <cell r="AR1812">
            <v>550000.15999999992</v>
          </cell>
          <cell r="AS1812">
            <v>0.45</v>
          </cell>
          <cell r="AT1812">
            <v>1</v>
          </cell>
          <cell r="AU1812">
            <v>0</v>
          </cell>
          <cell r="AV1812">
            <v>283250.08239999996</v>
          </cell>
          <cell r="AW1812">
            <v>283250.08239999996</v>
          </cell>
          <cell r="AX1812">
            <v>3.0000000000000027E-2</v>
          </cell>
          <cell r="AY1812">
            <v>8250.0023999999976</v>
          </cell>
          <cell r="AZ1812" t="str">
            <v>commission</v>
          </cell>
          <cell r="BA1812" t="str">
            <v>commissionEligible</v>
          </cell>
          <cell r="BB1812" t="str">
            <v>commissionUnited States</v>
          </cell>
          <cell r="BC1812" t="str">
            <v xml:space="preserve">commissionUnited States </v>
          </cell>
          <cell r="BD1812" t="str">
            <v>S43</v>
          </cell>
          <cell r="BF1812">
            <v>22916.673333333329</v>
          </cell>
        </row>
        <row r="1813">
          <cell r="B1813">
            <v>21635</v>
          </cell>
          <cell r="C1813">
            <v>16722</v>
          </cell>
          <cell r="E1813" t="str">
            <v>Jamie Bordewyk</v>
          </cell>
          <cell r="F1813" t="str">
            <v>Head of Customer Success, CloudGuard</v>
          </cell>
          <cell r="G1813" t="str">
            <v>Employee</v>
          </cell>
          <cell r="H1813" t="str">
            <v>Emerging Technologies</v>
          </cell>
          <cell r="I1813" t="str">
            <v>SAN CARLOS</v>
          </cell>
          <cell r="J1813" t="str">
            <v>United States</v>
          </cell>
          <cell r="K1813">
            <v>44129</v>
          </cell>
          <cell r="L1813" t="str">
            <v>WH</v>
          </cell>
          <cell r="M1813" t="str">
            <v>R31M</v>
          </cell>
          <cell r="N1813" t="str">
            <v>R</v>
          </cell>
          <cell r="O1813" t="str">
            <v>3</v>
          </cell>
          <cell r="P1813" t="str">
            <v>Regular</v>
          </cell>
          <cell r="Q1813" t="str"/>
          <cell r="S1813">
            <v>1</v>
          </cell>
          <cell r="U1813" t="str">
            <v>USD</v>
          </cell>
          <cell r="V1813" t="str">
            <v>Emerging Technologies</v>
          </cell>
          <cell r="W1813" t="str">
            <v>Erez Yarkoni</v>
          </cell>
          <cell r="Y1813" t="str">
            <v>Not Eligible - NH</v>
          </cell>
          <cell r="AA1813">
            <v>0</v>
          </cell>
          <cell r="AB1813">
            <v>275000.16000000003</v>
          </cell>
          <cell r="AC1813">
            <v>275000.16000000003</v>
          </cell>
          <cell r="AW1813">
            <v>275000.16000000003</v>
          </cell>
        </row>
        <row r="1814">
          <cell r="B1814">
            <v>18233</v>
          </cell>
          <cell r="C1814">
            <v>13283</v>
          </cell>
          <cell r="E1814" t="str">
            <v>Perla Flores</v>
          </cell>
          <cell r="F1814" t="str">
            <v>Customer Success Manager</v>
          </cell>
          <cell r="G1814" t="str">
            <v>Employee</v>
          </cell>
          <cell r="H1814" t="str">
            <v>Emerging Technologies</v>
          </cell>
          <cell r="I1814" t="str">
            <v>SAN CARLOS</v>
          </cell>
          <cell r="J1814" t="str">
            <v>United States</v>
          </cell>
          <cell r="K1814">
            <v>43269</v>
          </cell>
          <cell r="L1814" t="str">
            <v>WH</v>
          </cell>
          <cell r="M1814" t="str">
            <v>R51P</v>
          </cell>
          <cell r="N1814" t="str">
            <v>R</v>
          </cell>
          <cell r="O1814" t="str">
            <v>5</v>
          </cell>
          <cell r="P1814" t="str">
            <v>Regular</v>
          </cell>
          <cell r="Q1814" t="str"/>
          <cell r="S1814">
            <v>1</v>
          </cell>
          <cell r="U1814" t="str">
            <v>USD</v>
          </cell>
          <cell r="V1814" t="str">
            <v>Emerging Technologies</v>
          </cell>
          <cell r="W1814" t="str">
            <v>Erez Yarkoni</v>
          </cell>
          <cell r="Y1814" t="str">
            <v>Eligible</v>
          </cell>
          <cell r="Z1814">
            <v>100000.16</v>
          </cell>
          <cell r="AA1814">
            <v>100000.16</v>
          </cell>
          <cell r="AB1814">
            <v>100000.16</v>
          </cell>
          <cell r="AC1814">
            <v>100000.16</v>
          </cell>
          <cell r="AD1814">
            <v>3</v>
          </cell>
          <cell r="AE1814" t="str">
            <v>R51</v>
          </cell>
          <cell r="AF1814">
            <v>100000</v>
          </cell>
          <cell r="AG1814">
            <v>160000</v>
          </cell>
          <cell r="AH1814">
            <v>0</v>
          </cell>
          <cell r="AI1814">
            <v>1</v>
          </cell>
          <cell r="AJ1814">
            <v>0</v>
          </cell>
          <cell r="AK1814">
            <v>104000.1664</v>
          </cell>
          <cell r="AL1814">
            <v>4.0000000000000036E-2</v>
          </cell>
          <cell r="AM1814">
            <v>104000.1664</v>
          </cell>
          <cell r="AN1814">
            <v>4000.0063999999984</v>
          </cell>
          <cell r="AO1814">
            <v>-0.34999895999999997</v>
          </cell>
          <cell r="AQ1814">
            <v>41600.14</v>
          </cell>
          <cell r="AR1814">
            <v>550000.15999999992</v>
          </cell>
          <cell r="AS1814">
            <v>0.11</v>
          </cell>
          <cell r="AT1814">
            <v>1</v>
          </cell>
          <cell r="AU1814">
            <v>0</v>
          </cell>
          <cell r="AV1814">
            <v>104000.1664</v>
          </cell>
          <cell r="AW1814">
            <v>104000.1664</v>
          </cell>
          <cell r="AX1814">
            <v>4.0000000000000036E-2</v>
          </cell>
          <cell r="AY1814">
            <v>4000.0063999999984</v>
          </cell>
          <cell r="AZ1814" t="str">
            <v>Target Bonus</v>
          </cell>
          <cell r="BA1814" t="str">
            <v>Target BonusEligible</v>
          </cell>
          <cell r="BB1814" t="str">
            <v>Target BonusUnited States</v>
          </cell>
          <cell r="BC1814" t="str">
            <v xml:space="preserve">Target BonusUnited States </v>
          </cell>
          <cell r="BD1814" t="str">
            <v>R51</v>
          </cell>
          <cell r="BF1814">
            <v>8333.3466666666664</v>
          </cell>
          <cell r="BH1814">
            <v>3</v>
          </cell>
          <cell r="BJ1814">
            <v>20000</v>
          </cell>
          <cell r="BK1814">
            <v>20000</v>
          </cell>
          <cell r="BL1814">
            <v>20000</v>
          </cell>
        </row>
        <row r="1815">
          <cell r="B1815">
            <v>19047</v>
          </cell>
          <cell r="C1815">
            <v>14105</v>
          </cell>
          <cell r="E1815" t="str">
            <v>Pravin Kumar Balakrishnan</v>
          </cell>
          <cell r="F1815" t="str">
            <v>Cloud Solutions Architect</v>
          </cell>
          <cell r="G1815" t="str">
            <v>Employee</v>
          </cell>
          <cell r="H1815" t="str">
            <v>Emerging Technologies</v>
          </cell>
          <cell r="I1815" t="str">
            <v>SAN CARLOS</v>
          </cell>
          <cell r="J1815" t="str">
            <v>United States</v>
          </cell>
          <cell r="K1815">
            <v>43360</v>
          </cell>
          <cell r="L1815" t="str">
            <v>WH</v>
          </cell>
          <cell r="M1815" t="str">
            <v>R41P</v>
          </cell>
          <cell r="N1815" t="str">
            <v>R</v>
          </cell>
          <cell r="O1815" t="str">
            <v>4</v>
          </cell>
          <cell r="P1815" t="str">
            <v>Regular</v>
          </cell>
          <cell r="Q1815" t="str"/>
          <cell r="S1815">
            <v>1</v>
          </cell>
          <cell r="U1815" t="str">
            <v>USD</v>
          </cell>
          <cell r="V1815" t="str">
            <v>Emerging Technologies</v>
          </cell>
          <cell r="W1815" t="str">
            <v>Erez Yarkoni</v>
          </cell>
          <cell r="Y1815" t="str">
            <v>Eligible</v>
          </cell>
          <cell r="Z1815">
            <v>209000</v>
          </cell>
          <cell r="AA1815">
            <v>209000</v>
          </cell>
          <cell r="AB1815">
            <v>209000</v>
          </cell>
          <cell r="AC1815">
            <v>209000</v>
          </cell>
          <cell r="AD1815">
            <v>3</v>
          </cell>
          <cell r="AE1815" t="str">
            <v>R41</v>
          </cell>
          <cell r="AF1815">
            <v>135000</v>
          </cell>
          <cell r="AG1815">
            <v>215000</v>
          </cell>
          <cell r="AH1815">
            <v>0.92</v>
          </cell>
          <cell r="AI1815">
            <v>5</v>
          </cell>
          <cell r="AJ1815">
            <v>0</v>
          </cell>
          <cell r="AK1815">
            <v>211090</v>
          </cell>
          <cell r="AL1815">
            <v>1.0000000000000009E-2</v>
          </cell>
          <cell r="AM1815">
            <v>211090</v>
          </cell>
          <cell r="AN1815">
            <v>2090</v>
          </cell>
          <cell r="AO1815">
            <v>-1.8186046511627918E-2</v>
          </cell>
          <cell r="AQ1815">
            <v>41600.14</v>
          </cell>
          <cell r="AR1815">
            <v>550000.15999999992</v>
          </cell>
          <cell r="AS1815">
            <v>0.32</v>
          </cell>
          <cell r="AT1815">
            <v>1</v>
          </cell>
          <cell r="AU1815">
            <v>0</v>
          </cell>
          <cell r="AV1815">
            <v>211090</v>
          </cell>
          <cell r="AW1815">
            <v>211090</v>
          </cell>
          <cell r="AX1815">
            <v>1.0000000000000009E-2</v>
          </cell>
          <cell r="AY1815">
            <v>2090</v>
          </cell>
          <cell r="AZ1815" t="str">
            <v>Target Bonus</v>
          </cell>
          <cell r="BA1815" t="str">
            <v>Target BonusEligible</v>
          </cell>
          <cell r="BB1815" t="str">
            <v>Target BonusUnited States</v>
          </cell>
          <cell r="BC1815" t="str">
            <v xml:space="preserve">Target BonusUnited States </v>
          </cell>
          <cell r="BD1815" t="str">
            <v>R41</v>
          </cell>
          <cell r="BF1815">
            <v>17416.666666666668</v>
          </cell>
          <cell r="BG1815">
            <v>33000</v>
          </cell>
          <cell r="BH1815">
            <v>3</v>
          </cell>
          <cell r="BJ1815">
            <v>35000</v>
          </cell>
          <cell r="BK1815">
            <v>35000</v>
          </cell>
          <cell r="BL1815">
            <v>35000</v>
          </cell>
        </row>
        <row r="1816">
          <cell r="B1816">
            <v>19055</v>
          </cell>
          <cell r="C1816">
            <v>14113</v>
          </cell>
          <cell r="E1816" t="str">
            <v>Raul Reyes</v>
          </cell>
          <cell r="F1816" t="str">
            <v>Head of Strategic Accounts, Customer Success</v>
          </cell>
          <cell r="G1816" t="str">
            <v>Employee</v>
          </cell>
          <cell r="H1816" t="str">
            <v>Emerging Technologies</v>
          </cell>
          <cell r="I1816" t="str">
            <v>SAN CARLOS</v>
          </cell>
          <cell r="J1816" t="str">
            <v>United States</v>
          </cell>
          <cell r="K1816">
            <v>43157</v>
          </cell>
          <cell r="L1816" t="str">
            <v>WH</v>
          </cell>
          <cell r="M1816" t="str">
            <v>R41M</v>
          </cell>
          <cell r="N1816" t="str">
            <v>R</v>
          </cell>
          <cell r="O1816" t="str">
            <v>4</v>
          </cell>
          <cell r="P1816" t="str">
            <v>Regular</v>
          </cell>
          <cell r="Q1816" t="str"/>
          <cell r="S1816">
            <v>1</v>
          </cell>
          <cell r="U1816" t="str">
            <v>USD</v>
          </cell>
          <cell r="V1816" t="str">
            <v>Emerging Technologies</v>
          </cell>
          <cell r="W1816" t="str">
            <v>Erez Yarkoni</v>
          </cell>
          <cell r="Y1816" t="str">
            <v>Not Eligible - Left</v>
          </cell>
          <cell r="Z1816">
            <v>210000.16</v>
          </cell>
          <cell r="AA1816">
            <v>210000.16</v>
          </cell>
          <cell r="AB1816">
            <v>210000.16</v>
          </cell>
          <cell r="AC1816">
            <v>210000.16</v>
          </cell>
        </row>
        <row r="1817">
          <cell r="B1817">
            <v>15071</v>
          </cell>
          <cell r="C1817">
            <v>10044</v>
          </cell>
          <cell r="E1817" t="str">
            <v>Viacheslav Gonchar</v>
          </cell>
          <cell r="F1817" t="str">
            <v>Customer Success Manager</v>
          </cell>
          <cell r="G1817" t="str">
            <v>Employee</v>
          </cell>
          <cell r="H1817" t="str">
            <v>Emerging Technologies</v>
          </cell>
          <cell r="I1817" t="str">
            <v>BELLEVUE</v>
          </cell>
          <cell r="J1817" t="str">
            <v>United States</v>
          </cell>
          <cell r="K1817">
            <v>42464</v>
          </cell>
          <cell r="L1817" t="str">
            <v>WH</v>
          </cell>
          <cell r="M1817" t="str">
            <v>R51P</v>
          </cell>
          <cell r="N1817" t="str">
            <v>R</v>
          </cell>
          <cell r="O1817" t="str">
            <v>5</v>
          </cell>
          <cell r="P1817" t="str">
            <v>Regular</v>
          </cell>
          <cell r="Q1817" t="str"/>
          <cell r="S1817">
            <v>1</v>
          </cell>
          <cell r="U1817" t="str">
            <v>USD</v>
          </cell>
          <cell r="V1817" t="str">
            <v>Emerging Technologies</v>
          </cell>
          <cell r="W1817" t="str">
            <v>Erez Yarkoni</v>
          </cell>
          <cell r="Y1817" t="str">
            <v>Eligible</v>
          </cell>
          <cell r="Z1817">
            <v>143000.16</v>
          </cell>
          <cell r="AA1817">
            <v>143000.16</v>
          </cell>
          <cell r="AB1817">
            <v>143000.16</v>
          </cell>
          <cell r="AC1817">
            <v>143000.16</v>
          </cell>
          <cell r="AD1817">
            <v>3</v>
          </cell>
          <cell r="AE1817" t="str">
            <v>R51</v>
          </cell>
          <cell r="AF1817">
            <v>100000</v>
          </cell>
          <cell r="AG1817">
            <v>160000</v>
          </cell>
          <cell r="AH1817">
            <v>0.71</v>
          </cell>
          <cell r="AI1817">
            <v>4</v>
          </cell>
          <cell r="AJ1817">
            <v>0</v>
          </cell>
          <cell r="AK1817">
            <v>145145.1624</v>
          </cell>
          <cell r="AL1817">
            <v>1.4999999999999902E-2</v>
          </cell>
          <cell r="AM1817">
            <v>145145.1624</v>
          </cell>
          <cell r="AN1817">
            <v>2145.0023999999976</v>
          </cell>
          <cell r="AO1817">
            <v>-9.2842734999999954E-2</v>
          </cell>
          <cell r="AQ1817">
            <v>41600.14</v>
          </cell>
          <cell r="AR1817">
            <v>550000.15999999992</v>
          </cell>
          <cell r="AS1817">
            <v>0.19</v>
          </cell>
          <cell r="AT1817">
            <v>1</v>
          </cell>
          <cell r="AU1817">
            <v>0</v>
          </cell>
          <cell r="AV1817">
            <v>145145.1624</v>
          </cell>
          <cell r="AW1817">
            <v>145145.1624</v>
          </cell>
          <cell r="AX1817">
            <v>1.4999999999999902E-2</v>
          </cell>
          <cell r="AY1817">
            <v>2145.0023999999976</v>
          </cell>
          <cell r="AZ1817" t="str">
            <v>Target Bonus</v>
          </cell>
          <cell r="BA1817" t="str">
            <v>Target BonusEligible</v>
          </cell>
          <cell r="BB1817" t="str">
            <v>Target BonusUnited States</v>
          </cell>
          <cell r="BC1817" t="str">
            <v xml:space="preserve">Target BonusUnited States </v>
          </cell>
          <cell r="BD1817" t="str">
            <v>R51</v>
          </cell>
          <cell r="BF1817">
            <v>11916.68</v>
          </cell>
          <cell r="BG1817">
            <v>20110</v>
          </cell>
          <cell r="BH1817">
            <v>3</v>
          </cell>
          <cell r="BJ1817">
            <v>30000</v>
          </cell>
          <cell r="BK1817">
            <v>30000</v>
          </cell>
          <cell r="BL1817">
            <v>30000</v>
          </cell>
        </row>
        <row r="1818">
          <cell r="B1818">
            <v>19958</v>
          </cell>
          <cell r="C1818">
            <v>15050</v>
          </cell>
          <cell r="E1818" t="str">
            <v>Jonathan Cossey</v>
          </cell>
          <cell r="F1818" t="str">
            <v>Customer Success Manager</v>
          </cell>
          <cell r="G1818" t="str">
            <v>Employee</v>
          </cell>
          <cell r="H1818" t="str">
            <v>Emerging Technologies</v>
          </cell>
          <cell r="I1818" t="str">
            <v>SAN CARLOS</v>
          </cell>
          <cell r="J1818" t="str">
            <v>United States</v>
          </cell>
          <cell r="K1818">
            <v>43619</v>
          </cell>
          <cell r="L1818" t="str">
            <v>WH</v>
          </cell>
          <cell r="M1818" t="str">
            <v>R51P</v>
          </cell>
          <cell r="N1818" t="str">
            <v>R</v>
          </cell>
          <cell r="O1818" t="str">
            <v>5</v>
          </cell>
          <cell r="P1818" t="str">
            <v>Regular</v>
          </cell>
          <cell r="Q1818" t="str"/>
          <cell r="S1818">
            <v>1</v>
          </cell>
          <cell r="U1818" t="str">
            <v>USD</v>
          </cell>
          <cell r="V1818" t="str">
            <v>Emerging Technologies</v>
          </cell>
          <cell r="W1818" t="str">
            <v>Erez Yarkoni</v>
          </cell>
          <cell r="Y1818" t="str">
            <v>Eligible</v>
          </cell>
          <cell r="Z1818">
            <v>133000</v>
          </cell>
          <cell r="AA1818">
            <v>133000</v>
          </cell>
          <cell r="AB1818">
            <v>133000</v>
          </cell>
          <cell r="AC1818">
            <v>133000</v>
          </cell>
          <cell r="AD1818">
            <v>2</v>
          </cell>
          <cell r="AE1818" t="str">
            <v>R51</v>
          </cell>
          <cell r="AF1818">
            <v>100000</v>
          </cell>
          <cell r="AG1818">
            <v>160000</v>
          </cell>
          <cell r="AH1818">
            <v>0.55000000000000004</v>
          </cell>
          <cell r="AI1818">
            <v>3</v>
          </cell>
          <cell r="AJ1818">
            <v>0</v>
          </cell>
          <cell r="AK1818">
            <v>133000</v>
          </cell>
          <cell r="AL1818">
            <v>0</v>
          </cell>
          <cell r="AM1818">
            <v>133000</v>
          </cell>
          <cell r="AN1818">
            <v>0</v>
          </cell>
          <cell r="AO1818">
            <v>-0.16874999999999996</v>
          </cell>
          <cell r="AP1818" t="str">
            <v>Rated 2 - no recommendation</v>
          </cell>
          <cell r="AQ1818">
            <v>41600.14</v>
          </cell>
          <cell r="AR1818">
            <v>550000.15999999992</v>
          </cell>
          <cell r="AS1818">
            <v>0.17</v>
          </cell>
          <cell r="AT1818">
            <v>1</v>
          </cell>
          <cell r="AU1818">
            <v>0</v>
          </cell>
          <cell r="AV1818">
            <v>133000</v>
          </cell>
          <cell r="AW1818">
            <v>133000</v>
          </cell>
          <cell r="AX1818">
            <v>0</v>
          </cell>
          <cell r="AY1818">
            <v>0</v>
          </cell>
          <cell r="AZ1818" t="str">
            <v>Target Bonus</v>
          </cell>
          <cell r="BA1818" t="str">
            <v>Target BonusEligible</v>
          </cell>
          <cell r="BB1818" t="str">
            <v>Target BonusUnited States</v>
          </cell>
          <cell r="BC1818" t="str">
            <v xml:space="preserve">Target BonusUnited States </v>
          </cell>
          <cell r="BD1818" t="str">
            <v>R51</v>
          </cell>
          <cell r="BF1818">
            <v>11083.333333333334</v>
          </cell>
          <cell r="BG1818">
            <v>5780.821917808219</v>
          </cell>
          <cell r="BH1818">
            <v>3</v>
          </cell>
          <cell r="BJ1818">
            <v>10000</v>
          </cell>
          <cell r="BK1818">
            <v>10000</v>
          </cell>
          <cell r="BL1818">
            <v>4000</v>
          </cell>
        </row>
        <row r="1819">
          <cell r="B1819">
            <v>19680</v>
          </cell>
          <cell r="C1819">
            <v>14738</v>
          </cell>
          <cell r="E1819" t="str">
            <v>Charles Tracey</v>
          </cell>
          <cell r="F1819" t="str">
            <v>Cloud Solution Engineer</v>
          </cell>
          <cell r="G1819" t="str">
            <v>Employee</v>
          </cell>
          <cell r="H1819" t="str">
            <v>Emerging Technologies</v>
          </cell>
          <cell r="I1819" t="str">
            <v>WALTHAM</v>
          </cell>
          <cell r="J1819" t="str">
            <v>United States</v>
          </cell>
          <cell r="K1819">
            <v>43542</v>
          </cell>
          <cell r="L1819" t="str">
            <v>WH</v>
          </cell>
          <cell r="M1819" t="str">
            <v>R41P</v>
          </cell>
          <cell r="N1819" t="str">
            <v>R</v>
          </cell>
          <cell r="O1819" t="str">
            <v>4</v>
          </cell>
          <cell r="P1819" t="str">
            <v>Regular</v>
          </cell>
          <cell r="Q1819" t="str"/>
          <cell r="S1819">
            <v>1</v>
          </cell>
          <cell r="U1819" t="str">
            <v>USD</v>
          </cell>
          <cell r="V1819" t="str">
            <v>Emerging Technologies</v>
          </cell>
          <cell r="W1819" t="str">
            <v>Erez Yarkoni</v>
          </cell>
          <cell r="Y1819" t="str">
            <v>Eligible</v>
          </cell>
          <cell r="Z1819">
            <v>148000</v>
          </cell>
          <cell r="AA1819">
            <v>148000</v>
          </cell>
          <cell r="AB1819">
            <v>148000</v>
          </cell>
          <cell r="AC1819">
            <v>148000</v>
          </cell>
          <cell r="AD1819">
            <v>4</v>
          </cell>
          <cell r="AE1819" t="str">
            <v>R41</v>
          </cell>
          <cell r="AF1819">
            <v>135000</v>
          </cell>
          <cell r="AG1819">
            <v>215000</v>
          </cell>
          <cell r="AH1819">
            <v>0.16</v>
          </cell>
          <cell r="AI1819">
            <v>2</v>
          </cell>
          <cell r="AJ1819">
            <v>0</v>
          </cell>
          <cell r="AK1819">
            <v>155400</v>
          </cell>
          <cell r="AL1819">
            <v>5.0000000000000044E-2</v>
          </cell>
          <cell r="AM1819">
            <v>155400</v>
          </cell>
          <cell r="AN1819">
            <v>7400</v>
          </cell>
          <cell r="AO1819">
            <v>-0.27720930232558139</v>
          </cell>
          <cell r="AQ1819">
            <v>41600.14</v>
          </cell>
          <cell r="AR1819">
            <v>550000.15999999992</v>
          </cell>
          <cell r="AS1819">
            <v>0.2</v>
          </cell>
          <cell r="AT1819">
            <v>1</v>
          </cell>
          <cell r="AU1819">
            <v>0</v>
          </cell>
          <cell r="AV1819">
            <v>155400</v>
          </cell>
          <cell r="AW1819">
            <v>155400</v>
          </cell>
          <cell r="AX1819">
            <v>5.0000000000000044E-2</v>
          </cell>
          <cell r="AY1819">
            <v>7400</v>
          </cell>
          <cell r="AZ1819" t="str">
            <v>Target Bonus</v>
          </cell>
          <cell r="BA1819" t="str">
            <v>Target BonusEligible</v>
          </cell>
          <cell r="BB1819" t="str">
            <v>Target BonusUnited States</v>
          </cell>
          <cell r="BC1819" t="str">
            <v xml:space="preserve">Target BonusUnited States </v>
          </cell>
          <cell r="BD1819" t="str">
            <v>R41</v>
          </cell>
          <cell r="BF1819">
            <v>12333.333333333334</v>
          </cell>
          <cell r="BG1819">
            <v>7890.4109589041091</v>
          </cell>
          <cell r="BH1819">
            <v>3</v>
          </cell>
          <cell r="BJ1819">
            <v>10000</v>
          </cell>
          <cell r="BK1819">
            <v>10000</v>
          </cell>
          <cell r="BL1819">
            <v>11000</v>
          </cell>
        </row>
        <row r="1820">
          <cell r="B1820">
            <v>11824</v>
          </cell>
          <cell r="C1820">
            <v>4540</v>
          </cell>
          <cell r="E1820" t="str">
            <v>Jeffrey Engel</v>
          </cell>
          <cell r="F1820" t="str">
            <v>Cloud Alliance Architect</v>
          </cell>
          <cell r="G1820" t="str">
            <v>Employee</v>
          </cell>
          <cell r="H1820" t="str">
            <v>Emerging Technologies</v>
          </cell>
          <cell r="I1820" t="str">
            <v>WISCONSIN REMOTE OFFICE</v>
          </cell>
          <cell r="J1820" t="str">
            <v>United States</v>
          </cell>
          <cell r="K1820">
            <v>41645</v>
          </cell>
          <cell r="L1820" t="str">
            <v>WH</v>
          </cell>
          <cell r="M1820" t="str">
            <v>E41P</v>
          </cell>
          <cell r="N1820" t="str">
            <v>E</v>
          </cell>
          <cell r="O1820" t="str">
            <v>4</v>
          </cell>
          <cell r="P1820" t="str">
            <v>Regular</v>
          </cell>
          <cell r="Q1820" t="str"/>
          <cell r="S1820">
            <v>1</v>
          </cell>
          <cell r="U1820" t="str">
            <v>USD</v>
          </cell>
          <cell r="V1820" t="str">
            <v>Emerging Technologies</v>
          </cell>
          <cell r="W1820" t="str">
            <v>Erez Yarkoni</v>
          </cell>
          <cell r="Y1820" t="str">
            <v>Eligible</v>
          </cell>
          <cell r="Z1820">
            <v>193000.16</v>
          </cell>
          <cell r="AA1820">
            <v>193000.16</v>
          </cell>
          <cell r="AB1820">
            <v>193000.16</v>
          </cell>
          <cell r="AC1820">
            <v>193000.16</v>
          </cell>
          <cell r="AD1820">
            <v>5</v>
          </cell>
          <cell r="AE1820" t="str">
            <v>E41</v>
          </cell>
          <cell r="AF1820">
            <v>160000</v>
          </cell>
          <cell r="AG1820">
            <v>230000</v>
          </cell>
          <cell r="AH1820">
            <v>0.47</v>
          </cell>
          <cell r="AI1820">
            <v>3</v>
          </cell>
          <cell r="AJ1820">
            <v>0</v>
          </cell>
          <cell r="AK1820">
            <v>204580.16960000002</v>
          </cell>
          <cell r="AL1820">
            <v>6.0000000000000053E-2</v>
          </cell>
          <cell r="AM1820">
            <v>204580.16960000002</v>
          </cell>
          <cell r="AN1820">
            <v>11580.009600000019</v>
          </cell>
          <cell r="AO1820">
            <v>-0.11052100173913038</v>
          </cell>
          <cell r="AQ1820">
            <v>41600.14</v>
          </cell>
          <cell r="AR1820">
            <v>550000.15999999992</v>
          </cell>
          <cell r="AS1820">
            <v>0.28999999999999998</v>
          </cell>
          <cell r="AT1820">
            <v>1</v>
          </cell>
          <cell r="AU1820">
            <v>0</v>
          </cell>
          <cell r="AV1820">
            <v>204580.16960000002</v>
          </cell>
          <cell r="AW1820">
            <v>204580.16960000002</v>
          </cell>
          <cell r="AX1820">
            <v>6.0000000000000053E-2</v>
          </cell>
          <cell r="AY1820">
            <v>11580.009600000019</v>
          </cell>
          <cell r="AZ1820" t="str">
            <v>Target Bonus</v>
          </cell>
          <cell r="BA1820" t="str">
            <v>Target BonusEligible</v>
          </cell>
          <cell r="BB1820" t="str">
            <v>Target BonusUnited States</v>
          </cell>
          <cell r="BC1820" t="str">
            <v xml:space="preserve">Target BonusUnited States </v>
          </cell>
          <cell r="BD1820" t="str">
            <v>E41</v>
          </cell>
          <cell r="BF1820">
            <v>16083.346666666666</v>
          </cell>
          <cell r="BH1820">
            <v>3</v>
          </cell>
          <cell r="BJ1820">
            <v>29000</v>
          </cell>
          <cell r="BK1820">
            <v>29000</v>
          </cell>
          <cell r="BL1820">
            <v>36250</v>
          </cell>
        </row>
        <row r="1821">
          <cell r="B1821">
            <v>9568</v>
          </cell>
          <cell r="C1821">
            <v>7122</v>
          </cell>
          <cell r="E1821" t="str">
            <v>Rolando Panez</v>
          </cell>
          <cell r="F1821" t="str">
            <v>DevSecOps Architect, East</v>
          </cell>
          <cell r="G1821" t="str">
            <v>Employee</v>
          </cell>
          <cell r="H1821" t="str">
            <v>Emerging Technologies</v>
          </cell>
          <cell r="I1821" t="str">
            <v>FLORIDA REMOTE OFFICE</v>
          </cell>
          <cell r="J1821" t="str">
            <v>United States</v>
          </cell>
          <cell r="K1821">
            <v>40763</v>
          </cell>
          <cell r="L1821" t="str">
            <v>WH</v>
          </cell>
          <cell r="M1821" t="str">
            <v>E41P</v>
          </cell>
          <cell r="N1821" t="str">
            <v>E</v>
          </cell>
          <cell r="O1821" t="str">
            <v>4</v>
          </cell>
          <cell r="P1821" t="str">
            <v>Regular</v>
          </cell>
          <cell r="Q1821" t="str"/>
          <cell r="S1821">
            <v>1</v>
          </cell>
          <cell r="U1821" t="str">
            <v>USD</v>
          </cell>
          <cell r="V1821" t="str">
            <v>Emerging Technologies</v>
          </cell>
          <cell r="W1821" t="str">
            <v>Erez Yarkoni</v>
          </cell>
          <cell r="Y1821" t="str">
            <v>Eligible</v>
          </cell>
          <cell r="Z1821">
            <v>200000.16</v>
          </cell>
          <cell r="AA1821">
            <v>200000.16</v>
          </cell>
          <cell r="AB1821">
            <v>200000.16</v>
          </cell>
          <cell r="AC1821">
            <v>200000.16</v>
          </cell>
          <cell r="AD1821">
            <v>4</v>
          </cell>
          <cell r="AE1821" t="str">
            <v>E41</v>
          </cell>
          <cell r="AF1821">
            <v>160000</v>
          </cell>
          <cell r="AG1821">
            <v>230000</v>
          </cell>
          <cell r="AH1821">
            <v>0.56999999999999995</v>
          </cell>
          <cell r="AI1821">
            <v>3</v>
          </cell>
          <cell r="AJ1821">
            <v>0</v>
          </cell>
          <cell r="AK1821">
            <v>208000.16640000002</v>
          </cell>
          <cell r="AL1821">
            <v>4.0000000000000036E-2</v>
          </cell>
          <cell r="AM1821">
            <v>208000.16640000002</v>
          </cell>
          <cell r="AN1821">
            <v>8000.0064000000129</v>
          </cell>
          <cell r="AO1821">
            <v>-9.5651450434782515E-2</v>
          </cell>
          <cell r="AQ1821">
            <v>41600.14</v>
          </cell>
          <cell r="AR1821">
            <v>550000.15999999992</v>
          </cell>
          <cell r="AS1821">
            <v>0.31</v>
          </cell>
          <cell r="AT1821">
            <v>1</v>
          </cell>
          <cell r="AU1821">
            <v>0</v>
          </cell>
          <cell r="AV1821">
            <v>208000.16640000002</v>
          </cell>
          <cell r="AW1821">
            <v>208000.16640000002</v>
          </cell>
          <cell r="AX1821">
            <v>4.0000000000000036E-2</v>
          </cell>
          <cell r="AY1821">
            <v>8000.0064000000129</v>
          </cell>
          <cell r="AZ1821" t="str">
            <v>Target Bonus</v>
          </cell>
          <cell r="BA1821" t="str">
            <v>Target BonusEligible</v>
          </cell>
          <cell r="BB1821" t="str">
            <v>Target BonusUnited States</v>
          </cell>
          <cell r="BC1821" t="str">
            <v xml:space="preserve">Target BonusUnited States </v>
          </cell>
          <cell r="BD1821" t="str">
            <v>E41</v>
          </cell>
          <cell r="BF1821">
            <v>16666.68</v>
          </cell>
          <cell r="BH1821">
            <v>3</v>
          </cell>
          <cell r="BJ1821">
            <v>45000</v>
          </cell>
          <cell r="BK1821">
            <v>45000</v>
          </cell>
          <cell r="BL1821">
            <v>49500.000000000007</v>
          </cell>
        </row>
        <row r="1822">
          <cell r="B1822">
            <v>20317</v>
          </cell>
          <cell r="C1822">
            <v>15406</v>
          </cell>
          <cell r="E1822" t="str">
            <v>Mark Nichols</v>
          </cell>
          <cell r="F1822" t="str">
            <v>Cloud Alliance Architect</v>
          </cell>
          <cell r="G1822" t="str">
            <v>Employee</v>
          </cell>
          <cell r="H1822" t="str">
            <v>Emerging Technologies</v>
          </cell>
          <cell r="I1822" t="str">
            <v>DENVER</v>
          </cell>
          <cell r="J1822" t="str">
            <v>United States</v>
          </cell>
          <cell r="K1822">
            <v>43711</v>
          </cell>
          <cell r="L1822" t="str">
            <v>WH</v>
          </cell>
          <cell r="M1822" t="str">
            <v>E41P</v>
          </cell>
          <cell r="N1822" t="str">
            <v>E</v>
          </cell>
          <cell r="O1822" t="str">
            <v>4</v>
          </cell>
          <cell r="P1822" t="str">
            <v>Regular</v>
          </cell>
          <cell r="Q1822" t="str"/>
          <cell r="S1822">
            <v>1</v>
          </cell>
          <cell r="U1822" t="str">
            <v>USD</v>
          </cell>
          <cell r="V1822" t="str">
            <v>Emerging Technologies</v>
          </cell>
          <cell r="W1822" t="str">
            <v>Erez Yarkoni</v>
          </cell>
          <cell r="Y1822" t="str">
            <v>Eligible</v>
          </cell>
          <cell r="Z1822">
            <v>220000.16</v>
          </cell>
          <cell r="AA1822">
            <v>220000.16</v>
          </cell>
          <cell r="AB1822">
            <v>220000.16</v>
          </cell>
          <cell r="AC1822">
            <v>220000.16</v>
          </cell>
          <cell r="AD1822">
            <v>3</v>
          </cell>
          <cell r="AE1822" t="str">
            <v>E41</v>
          </cell>
          <cell r="AF1822">
            <v>160000</v>
          </cell>
          <cell r="AG1822">
            <v>230000</v>
          </cell>
          <cell r="AH1822">
            <v>0.85</v>
          </cell>
          <cell r="AI1822">
            <v>5</v>
          </cell>
          <cell r="AJ1822">
            <v>0</v>
          </cell>
          <cell r="AK1822">
            <v>222200.16159999999</v>
          </cell>
          <cell r="AL1822">
            <v>1.0000000000000009E-2</v>
          </cell>
          <cell r="AM1822">
            <v>222200.16159999999</v>
          </cell>
          <cell r="AN1822">
            <v>2200.0015999999887</v>
          </cell>
          <cell r="AO1822">
            <v>-3.3912340869565294E-2</v>
          </cell>
          <cell r="AQ1822">
            <v>41600.14</v>
          </cell>
          <cell r="AR1822">
            <v>550000.15999999992</v>
          </cell>
          <cell r="AS1822">
            <v>0.35</v>
          </cell>
          <cell r="AT1822">
            <v>1</v>
          </cell>
          <cell r="AU1822">
            <v>0</v>
          </cell>
          <cell r="AV1822">
            <v>222200.16159999999</v>
          </cell>
          <cell r="AW1822">
            <v>222200.16159999999</v>
          </cell>
          <cell r="AX1822">
            <v>1.0000000000000009E-2</v>
          </cell>
          <cell r="AY1822">
            <v>2200.0015999999887</v>
          </cell>
          <cell r="AZ1822" t="str">
            <v>Target Bonus</v>
          </cell>
          <cell r="BA1822" t="str">
            <v>Target BonusEligible</v>
          </cell>
          <cell r="BB1822" t="str">
            <v>Target BonusUnited States</v>
          </cell>
          <cell r="BC1822" t="str">
            <v xml:space="preserve">Target BonusUnited States </v>
          </cell>
          <cell r="BD1822" t="str">
            <v>E41</v>
          </cell>
          <cell r="BF1822">
            <v>18333.346666666668</v>
          </cell>
          <cell r="BG1822">
            <v>14345.205479452054</v>
          </cell>
          <cell r="BH1822">
            <v>3</v>
          </cell>
          <cell r="BJ1822">
            <v>35000</v>
          </cell>
          <cell r="BK1822">
            <v>35000</v>
          </cell>
          <cell r="BL1822">
            <v>35000</v>
          </cell>
        </row>
        <row r="1823">
          <cell r="B1823">
            <v>21614</v>
          </cell>
          <cell r="C1823">
            <v>16701</v>
          </cell>
          <cell r="E1823" t="str">
            <v>Gregsie Leighton</v>
          </cell>
          <cell r="F1823" t="str">
            <v>Global DevSecOps Engineering Manager</v>
          </cell>
          <cell r="G1823" t="str">
            <v>Employee</v>
          </cell>
          <cell r="H1823" t="str">
            <v>Emerging Technologies</v>
          </cell>
          <cell r="I1823" t="str">
            <v>GEORGIA REMOTE OFFICE</v>
          </cell>
          <cell r="J1823" t="str">
            <v>United States</v>
          </cell>
          <cell r="K1823">
            <v>44109</v>
          </cell>
          <cell r="L1823" t="str">
            <v>WH</v>
          </cell>
          <cell r="M1823" t="str">
            <v>E41M</v>
          </cell>
          <cell r="N1823" t="str">
            <v>E</v>
          </cell>
          <cell r="O1823" t="str">
            <v>4</v>
          </cell>
          <cell r="P1823" t="str">
            <v>Regular</v>
          </cell>
          <cell r="Q1823" t="str"/>
          <cell r="S1823">
            <v>1</v>
          </cell>
          <cell r="U1823" t="str">
            <v>USD</v>
          </cell>
          <cell r="V1823" t="str">
            <v>Emerging Technologies</v>
          </cell>
          <cell r="W1823" t="str">
            <v>Erez Yarkoni</v>
          </cell>
          <cell r="Y1823" t="str">
            <v>Not Eligible - NH</v>
          </cell>
          <cell r="AA1823">
            <v>0</v>
          </cell>
          <cell r="AB1823">
            <v>250000.16</v>
          </cell>
          <cell r="AC1823">
            <v>250000.16</v>
          </cell>
          <cell r="AW1823">
            <v>250000.16</v>
          </cell>
        </row>
        <row r="1824">
          <cell r="B1824">
            <v>21491</v>
          </cell>
          <cell r="C1824">
            <v>16578</v>
          </cell>
          <cell r="E1824" t="str">
            <v>Jeffrey Kopko</v>
          </cell>
          <cell r="F1824" t="str">
            <v>Cloud Alliance Architect</v>
          </cell>
          <cell r="G1824" t="str">
            <v>Employee</v>
          </cell>
          <cell r="H1824" t="str">
            <v>Emerging Technologies</v>
          </cell>
          <cell r="I1824" t="str">
            <v>BELLEVUE</v>
          </cell>
          <cell r="J1824" t="str">
            <v>United States</v>
          </cell>
          <cell r="K1824">
            <v>44053</v>
          </cell>
          <cell r="L1824" t="str">
            <v>WH</v>
          </cell>
          <cell r="M1824" t="str">
            <v>E41P</v>
          </cell>
          <cell r="N1824" t="str">
            <v>E</v>
          </cell>
          <cell r="O1824" t="str">
            <v>4</v>
          </cell>
          <cell r="P1824" t="str">
            <v>Regular</v>
          </cell>
          <cell r="Q1824" t="str"/>
          <cell r="S1824">
            <v>1</v>
          </cell>
          <cell r="U1824" t="str">
            <v>USD</v>
          </cell>
          <cell r="V1824" t="str">
            <v>Emerging Technologies</v>
          </cell>
          <cell r="W1824" t="str">
            <v>Erez Yarkoni</v>
          </cell>
          <cell r="Y1824" t="str">
            <v>Eligible</v>
          </cell>
          <cell r="Z1824">
            <v>235000.16</v>
          </cell>
          <cell r="AA1824">
            <v>235000.16</v>
          </cell>
          <cell r="AB1824">
            <v>235000.16</v>
          </cell>
          <cell r="AC1824">
            <v>235000.16</v>
          </cell>
          <cell r="AD1824">
            <v>5</v>
          </cell>
          <cell r="AE1824" t="str">
            <v>E41</v>
          </cell>
          <cell r="AF1824">
            <v>160000</v>
          </cell>
          <cell r="AG1824">
            <v>230000</v>
          </cell>
          <cell r="AH1824">
            <v>1</v>
          </cell>
          <cell r="AI1824">
            <v>5</v>
          </cell>
          <cell r="AJ1824">
            <v>0</v>
          </cell>
          <cell r="AK1824">
            <v>242050.1648</v>
          </cell>
          <cell r="AL1824">
            <v>3.0000000000000027E-2</v>
          </cell>
          <cell r="AM1824">
            <v>242050.1648</v>
          </cell>
          <cell r="AN1824">
            <v>7050.0047999999952</v>
          </cell>
          <cell r="AO1824">
            <v>5.2392020869565181E-2</v>
          </cell>
          <cell r="AQ1824">
            <v>41600.14</v>
          </cell>
          <cell r="AR1824">
            <v>550000.15999999992</v>
          </cell>
          <cell r="AS1824">
            <v>0.38</v>
          </cell>
          <cell r="AT1824">
            <v>1</v>
          </cell>
          <cell r="AU1824">
            <v>0</v>
          </cell>
          <cell r="AV1824">
            <v>242050.1648</v>
          </cell>
          <cell r="AW1824">
            <v>242050.1648</v>
          </cell>
          <cell r="AX1824">
            <v>3.0000000000000027E-2</v>
          </cell>
          <cell r="AY1824">
            <v>7050.0047999999952</v>
          </cell>
          <cell r="AZ1824" t="str">
            <v>Target Bonus</v>
          </cell>
          <cell r="BA1824" t="str">
            <v>Target BonusEligible</v>
          </cell>
          <cell r="BB1824" t="str">
            <v>Target BonusUnited States</v>
          </cell>
          <cell r="BC1824" t="str">
            <v xml:space="preserve">Target BonusUnited States </v>
          </cell>
          <cell r="BD1824" t="str">
            <v>E41</v>
          </cell>
          <cell r="BF1824">
            <v>19583.346666666668</v>
          </cell>
          <cell r="BJ1824">
            <v>50000</v>
          </cell>
          <cell r="BK1824">
            <v>50000</v>
          </cell>
          <cell r="BL1824">
            <v>62500</v>
          </cell>
        </row>
        <row r="1825">
          <cell r="B1825">
            <v>19844</v>
          </cell>
          <cell r="C1825">
            <v>14902</v>
          </cell>
          <cell r="E1825" t="str">
            <v>Mark Brindley</v>
          </cell>
          <cell r="F1825" t="str">
            <v>Cloud Alliance Manager</v>
          </cell>
          <cell r="G1825" t="str">
            <v>Employee</v>
          </cell>
          <cell r="H1825" t="str">
            <v>Emerging Technologies</v>
          </cell>
          <cell r="I1825" t="str">
            <v>TEXAS REMOTE OFFICE</v>
          </cell>
          <cell r="J1825" t="str">
            <v>United States</v>
          </cell>
          <cell r="K1825">
            <v>43584</v>
          </cell>
          <cell r="L1825" t="str">
            <v>WH</v>
          </cell>
          <cell r="M1825" t="str">
            <v>S43P</v>
          </cell>
          <cell r="N1825" t="str">
            <v>S</v>
          </cell>
          <cell r="O1825" t="str">
            <v>4</v>
          </cell>
          <cell r="P1825" t="str">
            <v>Regular</v>
          </cell>
          <cell r="Q1825" t="str"/>
          <cell r="S1825">
            <v>1</v>
          </cell>
          <cell r="U1825" t="str">
            <v>USD</v>
          </cell>
          <cell r="V1825" t="str">
            <v>Emerging Technologies</v>
          </cell>
          <cell r="W1825" t="str">
            <v>Erez Yarkoni</v>
          </cell>
          <cell r="Y1825" t="str">
            <v>Eligible</v>
          </cell>
          <cell r="Z1825">
            <v>238000.16</v>
          </cell>
          <cell r="AA1825">
            <v>238000.16</v>
          </cell>
          <cell r="AB1825">
            <v>238000.16</v>
          </cell>
          <cell r="AC1825">
            <v>238000.16</v>
          </cell>
          <cell r="AD1825">
            <v>4</v>
          </cell>
          <cell r="AE1825" t="str">
            <v>S43</v>
          </cell>
          <cell r="AF1825">
            <v>185000</v>
          </cell>
          <cell r="AG1825">
            <v>300000</v>
          </cell>
          <cell r="AH1825">
            <v>0.46</v>
          </cell>
          <cell r="AI1825">
            <v>3</v>
          </cell>
          <cell r="AJ1825">
            <v>0</v>
          </cell>
          <cell r="AK1825">
            <v>247520.16640000002</v>
          </cell>
          <cell r="AL1825">
            <v>4.0000000000000036E-2</v>
          </cell>
          <cell r="AM1825">
            <v>247520.16640000002</v>
          </cell>
          <cell r="AN1825">
            <v>9520.0064000000129</v>
          </cell>
          <cell r="AO1825">
            <v>-0.17493277866666657</v>
          </cell>
          <cell r="AQ1825">
            <v>41600.14</v>
          </cell>
          <cell r="AR1825">
            <v>550000.15999999992</v>
          </cell>
          <cell r="AS1825">
            <v>0.38</v>
          </cell>
          <cell r="AT1825">
            <v>1</v>
          </cell>
          <cell r="AU1825">
            <v>0</v>
          </cell>
          <cell r="AV1825">
            <v>247520.16640000002</v>
          </cell>
          <cell r="AW1825">
            <v>247520.16640000002</v>
          </cell>
          <cell r="AX1825">
            <v>4.0000000000000036E-2</v>
          </cell>
          <cell r="AY1825">
            <v>9520.0064000000129</v>
          </cell>
          <cell r="AZ1825" t="str">
            <v>Target Bonus</v>
          </cell>
          <cell r="BA1825" t="str">
            <v>Target BonusEligible</v>
          </cell>
          <cell r="BB1825" t="str">
            <v>Target BonusUnited States</v>
          </cell>
          <cell r="BC1825" t="str">
            <v xml:space="preserve">Target BonusUnited States </v>
          </cell>
          <cell r="BD1825" t="str">
            <v>S43</v>
          </cell>
          <cell r="BF1825">
            <v>19833.346666666668</v>
          </cell>
          <cell r="BH1825">
            <v>3</v>
          </cell>
          <cell r="BJ1825">
            <v>38000</v>
          </cell>
          <cell r="BK1825">
            <v>38000</v>
          </cell>
          <cell r="BL1825">
            <v>41800</v>
          </cell>
        </row>
        <row r="1826">
          <cell r="B1826">
            <v>21356</v>
          </cell>
          <cell r="C1826">
            <v>16443</v>
          </cell>
          <cell r="E1826" t="str">
            <v>Bradley Orluk</v>
          </cell>
          <cell r="F1826" t="str">
            <v>Cloud Alliance Manager</v>
          </cell>
          <cell r="G1826" t="str">
            <v>Employee</v>
          </cell>
          <cell r="H1826" t="str">
            <v>Emerging Technologies</v>
          </cell>
          <cell r="I1826" t="str">
            <v>NEW YORK REMOTE OFFICE</v>
          </cell>
          <cell r="J1826" t="str">
            <v>United States</v>
          </cell>
          <cell r="K1826">
            <v>43983</v>
          </cell>
          <cell r="L1826" t="str">
            <v>WH</v>
          </cell>
          <cell r="M1826" t="str">
            <v>S43P</v>
          </cell>
          <cell r="N1826" t="str">
            <v>S</v>
          </cell>
          <cell r="O1826" t="str">
            <v>4</v>
          </cell>
          <cell r="P1826" t="str">
            <v>Regular</v>
          </cell>
          <cell r="Q1826" t="str"/>
          <cell r="S1826">
            <v>1</v>
          </cell>
          <cell r="U1826" t="str">
            <v>USD</v>
          </cell>
          <cell r="V1826" t="str">
            <v>Emerging Technologies</v>
          </cell>
          <cell r="W1826" t="str">
            <v>Erez Yarkoni</v>
          </cell>
          <cell r="Y1826" t="str">
            <v>Eligible</v>
          </cell>
          <cell r="Z1826">
            <v>225000.08</v>
          </cell>
          <cell r="AA1826">
            <v>225000.08</v>
          </cell>
          <cell r="AB1826">
            <v>225000.08</v>
          </cell>
          <cell r="AC1826">
            <v>225000.08</v>
          </cell>
          <cell r="AD1826">
            <v>4</v>
          </cell>
          <cell r="AE1826" t="str">
            <v>S43</v>
          </cell>
          <cell r="AF1826">
            <v>185000</v>
          </cell>
          <cell r="AG1826">
            <v>300000</v>
          </cell>
          <cell r="AH1826">
            <v>0.34</v>
          </cell>
          <cell r="AI1826">
            <v>2</v>
          </cell>
          <cell r="AJ1826">
            <v>0</v>
          </cell>
          <cell r="AK1826">
            <v>236250.084</v>
          </cell>
          <cell r="AL1826">
            <v>5.0000000000000044E-2</v>
          </cell>
          <cell r="AM1826">
            <v>236250.084</v>
          </cell>
          <cell r="AN1826">
            <v>11250.004000000015</v>
          </cell>
          <cell r="AO1826">
            <v>-0.21249971999999995</v>
          </cell>
          <cell r="AQ1826">
            <v>41600.14</v>
          </cell>
          <cell r="AR1826">
            <v>550000.15999999992</v>
          </cell>
          <cell r="AS1826">
            <v>0.36</v>
          </cell>
          <cell r="AT1826">
            <v>1</v>
          </cell>
          <cell r="AU1826">
            <v>0</v>
          </cell>
          <cell r="AV1826">
            <v>236250.084</v>
          </cell>
          <cell r="AW1826">
            <v>236250.084</v>
          </cell>
          <cell r="AX1826">
            <v>5.0000000000000044E-2</v>
          </cell>
          <cell r="AY1826">
            <v>11250.004000000015</v>
          </cell>
          <cell r="AZ1826" t="str">
            <v>Target Bonus</v>
          </cell>
          <cell r="BA1826" t="str">
            <v>Target BonusEligible</v>
          </cell>
          <cell r="BB1826" t="str">
            <v>Target BonusUnited States</v>
          </cell>
          <cell r="BC1826" t="str">
            <v xml:space="preserve">Target BonusUnited States </v>
          </cell>
          <cell r="BD1826" t="str">
            <v>S43</v>
          </cell>
          <cell r="BF1826">
            <v>18750.006666666664</v>
          </cell>
          <cell r="BJ1826">
            <v>35000</v>
          </cell>
          <cell r="BK1826">
            <v>35000</v>
          </cell>
          <cell r="BL1826">
            <v>38500</v>
          </cell>
        </row>
        <row r="1827">
          <cell r="B1827">
            <v>21384</v>
          </cell>
          <cell r="C1827">
            <v>16471</v>
          </cell>
          <cell r="E1827" t="str">
            <v>Paul Ardoin</v>
          </cell>
          <cell r="F1827" t="str">
            <v>Alliance Marketing Manager</v>
          </cell>
          <cell r="G1827" t="str">
            <v>Employee</v>
          </cell>
          <cell r="H1827" t="str">
            <v>Emerging Technologies</v>
          </cell>
          <cell r="I1827" t="str">
            <v>CALIFORNIA REMOTE OFFICE</v>
          </cell>
          <cell r="J1827" t="str">
            <v>United States</v>
          </cell>
          <cell r="K1827">
            <v>43983</v>
          </cell>
          <cell r="L1827" t="str">
            <v>WH</v>
          </cell>
          <cell r="M1827" t="str">
            <v>M41P</v>
          </cell>
          <cell r="N1827" t="str">
            <v>M</v>
          </cell>
          <cell r="O1827" t="str">
            <v>4</v>
          </cell>
          <cell r="P1827" t="str">
            <v>Regular</v>
          </cell>
          <cell r="Q1827" t="str"/>
          <cell r="S1827">
            <v>1</v>
          </cell>
          <cell r="U1827" t="str">
            <v>USD</v>
          </cell>
          <cell r="V1827" t="str">
            <v>Emerging Technologies</v>
          </cell>
          <cell r="W1827" t="str">
            <v>Erez Yarkoni</v>
          </cell>
          <cell r="Y1827" t="str">
            <v>Eligible</v>
          </cell>
          <cell r="Z1827">
            <v>210000</v>
          </cell>
          <cell r="AA1827">
            <v>210000</v>
          </cell>
          <cell r="AB1827">
            <v>210000</v>
          </cell>
          <cell r="AC1827">
            <v>210000</v>
          </cell>
          <cell r="AD1827">
            <v>5</v>
          </cell>
          <cell r="AE1827" t="str">
            <v>M41</v>
          </cell>
          <cell r="AF1827">
            <v>145000</v>
          </cell>
          <cell r="AG1827">
            <v>210000</v>
          </cell>
          <cell r="AH1827">
            <v>1</v>
          </cell>
          <cell r="AI1827">
            <v>5</v>
          </cell>
          <cell r="AJ1827">
            <v>0</v>
          </cell>
          <cell r="AK1827">
            <v>216300</v>
          </cell>
          <cell r="AL1827">
            <v>3.0000000000000027E-2</v>
          </cell>
          <cell r="AM1827">
            <v>216300</v>
          </cell>
          <cell r="AN1827">
            <v>6300</v>
          </cell>
          <cell r="AO1827">
            <v>3.0000000000000027E-2</v>
          </cell>
          <cell r="AQ1827">
            <v>41600.14</v>
          </cell>
          <cell r="AR1827">
            <v>550000.15999999992</v>
          </cell>
          <cell r="AS1827">
            <v>0.33</v>
          </cell>
          <cell r="AT1827">
            <v>1</v>
          </cell>
          <cell r="AU1827">
            <v>0</v>
          </cell>
          <cell r="AV1827">
            <v>216300</v>
          </cell>
          <cell r="AW1827">
            <v>216300</v>
          </cell>
          <cell r="AX1827">
            <v>3.0000000000000027E-2</v>
          </cell>
          <cell r="AY1827">
            <v>6300</v>
          </cell>
          <cell r="AZ1827" t="str">
            <v>Target Bonus</v>
          </cell>
          <cell r="BA1827" t="str">
            <v>Target BonusEligible</v>
          </cell>
          <cell r="BB1827" t="str">
            <v>Target BonusUnited States</v>
          </cell>
          <cell r="BC1827" t="str">
            <v xml:space="preserve">Target BonusUnited States </v>
          </cell>
          <cell r="BD1827" t="str">
            <v>M41</v>
          </cell>
          <cell r="BF1827">
            <v>17500</v>
          </cell>
          <cell r="BJ1827">
            <v>30000</v>
          </cell>
          <cell r="BK1827">
            <v>30000</v>
          </cell>
          <cell r="BL1827">
            <v>37500</v>
          </cell>
        </row>
        <row r="1828">
          <cell r="B1828">
            <v>20228</v>
          </cell>
          <cell r="C1828">
            <v>15317</v>
          </cell>
          <cell r="E1828" t="str">
            <v>Hunter Kurtz</v>
          </cell>
          <cell r="F1828" t="str">
            <v>Cloud Security SMB Sales Specialist</v>
          </cell>
          <cell r="G1828" t="str">
            <v>Employee</v>
          </cell>
          <cell r="H1828" t="str">
            <v>Emerging Technologies</v>
          </cell>
          <cell r="I1828" t="str">
            <v>CALIFORNIA REMOTE OFFICE</v>
          </cell>
          <cell r="J1828" t="str">
            <v>United States</v>
          </cell>
          <cell r="K1828">
            <v>43682</v>
          </cell>
          <cell r="L1828" t="str">
            <v>WH</v>
          </cell>
          <cell r="M1828" t="str">
            <v>S53P</v>
          </cell>
          <cell r="N1828" t="str">
            <v>S</v>
          </cell>
          <cell r="O1828" t="str">
            <v>5</v>
          </cell>
          <cell r="P1828" t="str">
            <v>Regular</v>
          </cell>
          <cell r="Q1828" t="str"/>
          <cell r="S1828">
            <v>1</v>
          </cell>
          <cell r="U1828" t="str">
            <v>USD</v>
          </cell>
          <cell r="V1828" t="str">
            <v>Emerging Technologies</v>
          </cell>
          <cell r="W1828" t="str">
            <v>Erez Yarkoni</v>
          </cell>
          <cell r="Y1828" t="str">
            <v>Eligible</v>
          </cell>
          <cell r="Z1828">
            <v>165000.08000000002</v>
          </cell>
          <cell r="AA1828">
            <v>165000.08000000002</v>
          </cell>
          <cell r="AB1828">
            <v>165000.08000000002</v>
          </cell>
          <cell r="AC1828">
            <v>165000.08000000002</v>
          </cell>
          <cell r="AD1828">
            <v>4</v>
          </cell>
          <cell r="AE1828" t="str">
            <v>S53</v>
          </cell>
          <cell r="AF1828">
            <v>130000</v>
          </cell>
          <cell r="AG1828">
            <v>220000</v>
          </cell>
          <cell r="AH1828">
            <v>0.38</v>
          </cell>
          <cell r="AI1828">
            <v>2</v>
          </cell>
          <cell r="AJ1828">
            <v>0</v>
          </cell>
          <cell r="AK1828">
            <v>173250.08400000003</v>
          </cell>
          <cell r="AL1828">
            <v>5.0000000000000044E-2</v>
          </cell>
          <cell r="AM1828">
            <v>173250.08400000003</v>
          </cell>
          <cell r="AN1828">
            <v>8250.0040000000154</v>
          </cell>
          <cell r="AO1828">
            <v>-0.21249961818181806</v>
          </cell>
          <cell r="AQ1828">
            <v>41600.14</v>
          </cell>
          <cell r="AR1828">
            <v>550000.15999999992</v>
          </cell>
          <cell r="AS1828">
            <v>0.24</v>
          </cell>
          <cell r="AT1828">
            <v>1</v>
          </cell>
          <cell r="AU1828">
            <v>0</v>
          </cell>
          <cell r="AV1828">
            <v>173250.08400000003</v>
          </cell>
          <cell r="AW1828">
            <v>173250.08400000003</v>
          </cell>
          <cell r="AX1828">
            <v>5.0000000000000044E-2</v>
          </cell>
          <cell r="AY1828">
            <v>8250.0040000000154</v>
          </cell>
          <cell r="AZ1828" t="str">
            <v>Target Bonus</v>
          </cell>
          <cell r="BA1828" t="str">
            <v>Target BonusEligible</v>
          </cell>
          <cell r="BB1828" t="str">
            <v>Target BonusUnited States</v>
          </cell>
          <cell r="BC1828" t="str">
            <v xml:space="preserve">Target BonusUnited States </v>
          </cell>
          <cell r="BD1828" t="str">
            <v>S53</v>
          </cell>
          <cell r="BF1828">
            <v>13750.006666666668</v>
          </cell>
          <cell r="BH1828">
            <v>2</v>
          </cell>
          <cell r="BJ1828">
            <v>65000</v>
          </cell>
          <cell r="BK1828">
            <v>65000</v>
          </cell>
          <cell r="BL1828">
            <v>71500</v>
          </cell>
        </row>
        <row r="1829">
          <cell r="B1829">
            <v>17873</v>
          </cell>
          <cell r="C1829">
            <v>12874</v>
          </cell>
          <cell r="E1829" t="str">
            <v>Michael Braun</v>
          </cell>
          <cell r="F1829" t="str">
            <v>DevSecOps Engineer, West</v>
          </cell>
          <cell r="G1829" t="str">
            <v>Employee</v>
          </cell>
          <cell r="H1829" t="str">
            <v>Emerging Technologies</v>
          </cell>
          <cell r="I1829" t="str">
            <v>CALGARY,CANADA</v>
          </cell>
          <cell r="J1829" t="str">
            <v>Canada</v>
          </cell>
          <cell r="K1829">
            <v>43198</v>
          </cell>
          <cell r="L1829" t="str">
            <v>WH</v>
          </cell>
          <cell r="M1829" t="str">
            <v>E51P</v>
          </cell>
          <cell r="N1829" t="str">
            <v>E</v>
          </cell>
          <cell r="O1829" t="str">
            <v>5</v>
          </cell>
          <cell r="P1829" t="str">
            <v>Regular</v>
          </cell>
          <cell r="Q1829" t="str"/>
          <cell r="R1829">
            <v>1</v>
          </cell>
          <cell r="U1829" t="str">
            <v>CAD</v>
          </cell>
          <cell r="V1829" t="str">
            <v>Emerging Technologies</v>
          </cell>
          <cell r="W1829" t="str">
            <v>Erez Yarkoni</v>
          </cell>
          <cell r="Y1829" t="str">
            <v>Eligible</v>
          </cell>
          <cell r="Z1829">
            <v>125000.08</v>
          </cell>
          <cell r="AA1829">
            <v>98269.403184012903</v>
          </cell>
          <cell r="AB1829">
            <v>125000.08</v>
          </cell>
          <cell r="AC1829">
            <v>98269.403184012903</v>
          </cell>
          <cell r="AD1829">
            <v>3</v>
          </cell>
          <cell r="AE1829" t="str">
            <v>E51</v>
          </cell>
          <cell r="AF1829">
            <v>115000</v>
          </cell>
          <cell r="AG1829">
            <v>190000</v>
          </cell>
          <cell r="AH1829">
            <v>0.13</v>
          </cell>
          <cell r="AI1829">
            <v>1</v>
          </cell>
          <cell r="AJ1829">
            <v>0</v>
          </cell>
          <cell r="AK1829">
            <v>130000.08320000001</v>
          </cell>
          <cell r="AL1829">
            <v>4.0000000000000036E-2</v>
          </cell>
          <cell r="AM1829">
            <v>102200.17931137343</v>
          </cell>
          <cell r="AN1829">
            <v>3930.7761273605283</v>
          </cell>
          <cell r="AO1829">
            <v>-0.31578903578947359</v>
          </cell>
          <cell r="AQ1829">
            <v>41600.14</v>
          </cell>
          <cell r="AR1829">
            <v>412000.4</v>
          </cell>
          <cell r="AS1829">
            <v>0.22</v>
          </cell>
          <cell r="AT1829">
            <v>1</v>
          </cell>
          <cell r="AU1829">
            <v>0</v>
          </cell>
          <cell r="AV1829">
            <v>130000.08320000001</v>
          </cell>
          <cell r="AW1829">
            <v>102200.17931137343</v>
          </cell>
          <cell r="AX1829">
            <v>4.0000000000000036E-2</v>
          </cell>
          <cell r="AY1829">
            <v>3930.7761273605283</v>
          </cell>
          <cell r="AZ1829" t="str">
            <v>commission</v>
          </cell>
          <cell r="BA1829" t="str">
            <v>commissionEligible</v>
          </cell>
          <cell r="BB1829" t="str">
            <v>commissionCanada</v>
          </cell>
          <cell r="BC1829" t="str">
            <v xml:space="preserve">commissionCanada </v>
          </cell>
          <cell r="BD1829" t="str">
            <v>E51</v>
          </cell>
          <cell r="BF1829">
            <v>10416.673333333334</v>
          </cell>
          <cell r="BH1829">
            <v>3</v>
          </cell>
        </row>
        <row r="1830">
          <cell r="B1830">
            <v>19770</v>
          </cell>
          <cell r="C1830">
            <v>14828</v>
          </cell>
          <cell r="E1830" t="str">
            <v>Todd Watson</v>
          </cell>
          <cell r="F1830" t="str">
            <v>Cloud Alliance Manager</v>
          </cell>
          <cell r="G1830" t="str">
            <v>Employee</v>
          </cell>
          <cell r="H1830" t="str">
            <v>Emerging Technologies</v>
          </cell>
          <cell r="I1830" t="str">
            <v>BELLEVUE</v>
          </cell>
          <cell r="J1830" t="str">
            <v>United States</v>
          </cell>
          <cell r="K1830">
            <v>43556</v>
          </cell>
          <cell r="L1830" t="str">
            <v>WH</v>
          </cell>
          <cell r="M1830" t="str">
            <v>S43P</v>
          </cell>
          <cell r="N1830" t="str">
            <v>S</v>
          </cell>
          <cell r="O1830" t="str">
            <v>4</v>
          </cell>
          <cell r="P1830" t="str">
            <v>Regular</v>
          </cell>
          <cell r="Q1830" t="str"/>
          <cell r="S1830">
            <v>1</v>
          </cell>
          <cell r="U1830" t="str">
            <v>USD</v>
          </cell>
          <cell r="V1830" t="str">
            <v>Emerging Technologies</v>
          </cell>
          <cell r="W1830" t="str">
            <v>Erez Yarkoni</v>
          </cell>
          <cell r="Y1830" t="str">
            <v>Eligible</v>
          </cell>
          <cell r="Z1830">
            <v>210000.08</v>
          </cell>
          <cell r="AA1830">
            <v>210000.08</v>
          </cell>
          <cell r="AB1830">
            <v>210000.08</v>
          </cell>
          <cell r="AC1830">
            <v>210000.08</v>
          </cell>
          <cell r="AD1830">
            <v>3</v>
          </cell>
          <cell r="AE1830" t="str">
            <v>S43</v>
          </cell>
          <cell r="AF1830">
            <v>185000</v>
          </cell>
          <cell r="AG1830">
            <v>300000</v>
          </cell>
          <cell r="AH1830">
            <v>0.21</v>
          </cell>
          <cell r="AI1830">
            <v>2</v>
          </cell>
          <cell r="AJ1830">
            <v>0</v>
          </cell>
          <cell r="AK1830">
            <v>216300.08239999998</v>
          </cell>
          <cell r="AL1830">
            <v>3.0000000000000027E-2</v>
          </cell>
          <cell r="AM1830">
            <v>216300.08239999998</v>
          </cell>
          <cell r="AN1830">
            <v>6300.0023999999976</v>
          </cell>
          <cell r="AO1830">
            <v>-0.27899972533333339</v>
          </cell>
          <cell r="AQ1830">
            <v>41600.14</v>
          </cell>
          <cell r="AR1830">
            <v>550000.15999999992</v>
          </cell>
          <cell r="AS1830">
            <v>0.33</v>
          </cell>
          <cell r="AT1830">
            <v>1</v>
          </cell>
          <cell r="AU1830">
            <v>0</v>
          </cell>
          <cell r="AV1830">
            <v>216300.08239999998</v>
          </cell>
          <cell r="AW1830">
            <v>216300.08239999998</v>
          </cell>
          <cell r="AX1830">
            <v>3.0000000000000027E-2</v>
          </cell>
          <cell r="AY1830">
            <v>6300.0023999999976</v>
          </cell>
          <cell r="AZ1830" t="str">
            <v>Target Bonus</v>
          </cell>
          <cell r="BA1830" t="str">
            <v>Target BonusEligible</v>
          </cell>
          <cell r="BB1830" t="str">
            <v>Target BonusUnited States</v>
          </cell>
          <cell r="BC1830" t="str">
            <v xml:space="preserve">Target BonusUnited States </v>
          </cell>
          <cell r="BD1830" t="str">
            <v>S43</v>
          </cell>
          <cell r="BF1830">
            <v>17500.006666666664</v>
          </cell>
          <cell r="BH1830">
            <v>1</v>
          </cell>
          <cell r="BJ1830">
            <v>50000</v>
          </cell>
          <cell r="BK1830">
            <v>50000</v>
          </cell>
          <cell r="BL1830">
            <v>50000</v>
          </cell>
        </row>
        <row r="1831">
          <cell r="B1831">
            <v>20294</v>
          </cell>
          <cell r="C1831">
            <v>15383</v>
          </cell>
          <cell r="D1831">
            <v>202483</v>
          </cell>
          <cell r="E1831" t="str">
            <v>Dean Houari</v>
          </cell>
          <cell r="F1831" t="str">
            <v>DevSecOps Architect Leader, APAC</v>
          </cell>
          <cell r="G1831" t="str">
            <v>Employee</v>
          </cell>
          <cell r="H1831" t="str">
            <v>Emerging Technologies</v>
          </cell>
          <cell r="I1831" t="str">
            <v>TOKYO</v>
          </cell>
          <cell r="J1831" t="str">
            <v>Japan</v>
          </cell>
          <cell r="K1831">
            <v>43696</v>
          </cell>
          <cell r="L1831" t="str">
            <v>APAC</v>
          </cell>
          <cell r="M1831" t="str">
            <v>E41P</v>
          </cell>
          <cell r="N1831" t="str">
            <v>E</v>
          </cell>
          <cell r="O1831" t="str">
            <v>4</v>
          </cell>
          <cell r="P1831" t="str">
            <v>Regular</v>
          </cell>
          <cell r="S1831">
            <v>1</v>
          </cell>
          <cell r="U1831" t="str">
            <v>JPY</v>
          </cell>
          <cell r="V1831" t="str">
            <v>Emerging Technologies</v>
          </cell>
          <cell r="W1831" t="str">
            <v>Erez Yarkoni</v>
          </cell>
          <cell r="Y1831" t="str">
            <v>Not Eligible - Left</v>
          </cell>
          <cell r="Z1831">
            <v>20000000</v>
          </cell>
          <cell r="AA1831">
            <v>192919.16172967627</v>
          </cell>
          <cell r="AB1831">
            <v>20000000</v>
          </cell>
          <cell r="AC1831">
            <v>192919.16172967627</v>
          </cell>
        </row>
        <row r="1832">
          <cell r="B1832">
            <v>21502</v>
          </cell>
          <cell r="C1832">
            <v>16589</v>
          </cell>
          <cell r="D1832">
            <v>237195</v>
          </cell>
          <cell r="E1832" t="str">
            <v>Ivan Martinez</v>
          </cell>
          <cell r="F1832" t="str">
            <v>DevSecOps Architect</v>
          </cell>
          <cell r="G1832" t="str">
            <v>Employee</v>
          </cell>
          <cell r="H1832" t="str">
            <v>Emerging Technologies</v>
          </cell>
          <cell r="I1832" t="str">
            <v>MADRID</v>
          </cell>
          <cell r="J1832" t="str">
            <v>Spain</v>
          </cell>
          <cell r="K1832">
            <v>44075</v>
          </cell>
          <cell r="L1832" t="str">
            <v>EMEA</v>
          </cell>
          <cell r="M1832" t="str">
            <v>E51P</v>
          </cell>
          <cell r="N1832" t="str">
            <v>E</v>
          </cell>
          <cell r="O1832" t="str">
            <v>5</v>
          </cell>
          <cell r="P1832" t="str">
            <v>Regular</v>
          </cell>
          <cell r="S1832">
            <v>1</v>
          </cell>
          <cell r="U1832" t="str">
            <v>EUR</v>
          </cell>
          <cell r="V1832" t="str">
            <v>Emerging Technologies</v>
          </cell>
          <cell r="W1832" t="str">
            <v>Erez Yarkoni</v>
          </cell>
          <cell r="Y1832" t="str">
            <v>Eligible</v>
          </cell>
          <cell r="Z1832">
            <v>69000</v>
          </cell>
          <cell r="AA1832">
            <v>83886.445674342744</v>
          </cell>
          <cell r="AB1832">
            <v>69000</v>
          </cell>
          <cell r="AC1832">
            <v>83886.445674342744</v>
          </cell>
          <cell r="AD1832">
            <v>3</v>
          </cell>
          <cell r="AE1832" t="str">
            <v>E51</v>
          </cell>
          <cell r="AF1832">
            <v>50000</v>
          </cell>
          <cell r="AG1832">
            <v>80000</v>
          </cell>
          <cell r="AH1832">
            <v>0.63</v>
          </cell>
          <cell r="AI1832">
            <v>3</v>
          </cell>
          <cell r="AJ1832">
            <v>0</v>
          </cell>
          <cell r="AK1832">
            <v>70380</v>
          </cell>
          <cell r="AL1832">
            <v>2.0000000000000018E-2</v>
          </cell>
          <cell r="AM1832">
            <v>85564.174587829591</v>
          </cell>
          <cell r="AN1832">
            <v>1677.7289134868479</v>
          </cell>
          <cell r="AO1832">
            <v>-0.12024999999999997</v>
          </cell>
          <cell r="AQ1832">
            <v>37000</v>
          </cell>
          <cell r="AR1832">
            <v>230000</v>
          </cell>
          <cell r="AS1832">
            <v>0.16</v>
          </cell>
          <cell r="AT1832">
            <v>1</v>
          </cell>
          <cell r="AU1832">
            <v>0</v>
          </cell>
          <cell r="AV1832">
            <v>70380</v>
          </cell>
          <cell r="AW1832">
            <v>85564.174587829591</v>
          </cell>
          <cell r="AX1832">
            <v>2.0000000000000018E-2</v>
          </cell>
          <cell r="AY1832">
            <v>1677.7289134868479</v>
          </cell>
          <cell r="AZ1832" t="str">
            <v>Target Bonus</v>
          </cell>
          <cell r="BA1832" t="str">
            <v>Target BonusEligible</v>
          </cell>
          <cell r="BB1832" t="str">
            <v>Target BonusSpain</v>
          </cell>
          <cell r="BC1832" t="str">
            <v>Target BonusSpain Employee</v>
          </cell>
          <cell r="BE1832" t="str">
            <v>Employee</v>
          </cell>
          <cell r="BF1832">
            <v>5750</v>
          </cell>
          <cell r="BJ1832">
            <v>14000</v>
          </cell>
          <cell r="BK1832">
            <v>14000</v>
          </cell>
          <cell r="BL1832">
            <v>14000</v>
          </cell>
        </row>
        <row r="1833">
          <cell r="B1833">
            <v>18325</v>
          </cell>
          <cell r="C1833">
            <v>13373</v>
          </cell>
          <cell r="D1833">
            <v>226477</v>
          </cell>
          <cell r="E1833" t="str">
            <v>Chris Beckett</v>
          </cell>
          <cell r="F1833" t="str">
            <v>Technical Account Manager Dome9</v>
          </cell>
          <cell r="G1833" t="str">
            <v>Employee</v>
          </cell>
          <cell r="H1833" t="str">
            <v>Emerging Technologies</v>
          </cell>
          <cell r="I1833" t="str">
            <v>LONDON - HOME</v>
          </cell>
          <cell r="J1833" t="str">
            <v>United Kingdom</v>
          </cell>
          <cell r="K1833">
            <v>43297</v>
          </cell>
          <cell r="L1833" t="str">
            <v>EMEA</v>
          </cell>
          <cell r="M1833" t="str">
            <v>E41P</v>
          </cell>
          <cell r="N1833" t="str">
            <v>E</v>
          </cell>
          <cell r="O1833" t="str">
            <v>4</v>
          </cell>
          <cell r="P1833" t="str">
            <v>Regular</v>
          </cell>
          <cell r="S1833">
            <v>1</v>
          </cell>
          <cell r="U1833" t="str">
            <v>GBP</v>
          </cell>
          <cell r="V1833" t="str">
            <v>Emerging Technologies</v>
          </cell>
          <cell r="W1833" t="str">
            <v>Erez Yarkoni</v>
          </cell>
          <cell r="Y1833" t="str">
            <v>Eligible</v>
          </cell>
          <cell r="Z1833">
            <v>106000</v>
          </cell>
          <cell r="AA1833">
            <v>145777.8052923147</v>
          </cell>
          <cell r="AB1833">
            <v>106000</v>
          </cell>
          <cell r="AC1833">
            <v>145777.8052923147</v>
          </cell>
          <cell r="AD1833">
            <v>5</v>
          </cell>
          <cell r="AE1833" t="str">
            <v>E41</v>
          </cell>
          <cell r="AF1833">
            <v>80000</v>
          </cell>
          <cell r="AG1833">
            <v>130000</v>
          </cell>
          <cell r="AH1833">
            <v>0.52</v>
          </cell>
          <cell r="AI1833">
            <v>3</v>
          </cell>
          <cell r="AJ1833">
            <v>0</v>
          </cell>
          <cell r="AK1833">
            <v>112360</v>
          </cell>
          <cell r="AL1833">
            <v>6.0000000000000053E-2</v>
          </cell>
          <cell r="AM1833">
            <v>154524.47360985359</v>
          </cell>
          <cell r="AN1833">
            <v>8746.6683175388898</v>
          </cell>
          <cell r="AO1833">
            <v>-0.13569230769230767</v>
          </cell>
          <cell r="AQ1833">
            <v>33000</v>
          </cell>
          <cell r="AR1833">
            <v>265000</v>
          </cell>
          <cell r="AS1833">
            <v>0.31</v>
          </cell>
          <cell r="AT1833">
            <v>1</v>
          </cell>
          <cell r="AU1833">
            <v>0</v>
          </cell>
          <cell r="AV1833">
            <v>112360</v>
          </cell>
          <cell r="AW1833">
            <v>154524.47360985359</v>
          </cell>
          <cell r="AX1833">
            <v>6.0000000000000053E-2</v>
          </cell>
          <cell r="AY1833">
            <v>8746.6683175388898</v>
          </cell>
          <cell r="AZ1833" t="str">
            <v>Target Bonus</v>
          </cell>
          <cell r="BA1833" t="str">
            <v>Target BonusEligible</v>
          </cell>
          <cell r="BB1833" t="str">
            <v>Target BonusUnited Kingdom</v>
          </cell>
          <cell r="BC1833" t="str">
            <v>Target BonusUnited Kingdom Employee</v>
          </cell>
          <cell r="BE1833" t="str">
            <v>Employee</v>
          </cell>
          <cell r="BF1833">
            <v>8833.3333333333339</v>
          </cell>
          <cell r="BH1833">
            <v>3</v>
          </cell>
          <cell r="BJ1833">
            <v>21200</v>
          </cell>
          <cell r="BK1833">
            <v>21200</v>
          </cell>
          <cell r="BL1833">
            <v>26500</v>
          </cell>
        </row>
        <row r="1834">
          <cell r="B1834">
            <v>1290</v>
          </cell>
          <cell r="C1834">
            <v>362</v>
          </cell>
          <cell r="E1834" t="str">
            <v>Iris Frenkel</v>
          </cell>
          <cell r="F1834" t="str">
            <v>PLANNING &amp; LOGISTICS MANAGER</v>
          </cell>
          <cell r="G1834" t="str">
            <v>Employee</v>
          </cell>
          <cell r="H1834" t="str">
            <v>Finance</v>
          </cell>
          <cell r="I1834" t="str">
            <v>TEL-AVIV</v>
          </cell>
          <cell r="J1834" t="str">
            <v>Israel</v>
          </cell>
          <cell r="K1834">
            <v>36277</v>
          </cell>
          <cell r="L1834" t="str">
            <v>IL</v>
          </cell>
          <cell r="M1834" t="str">
            <v>P31M</v>
          </cell>
          <cell r="N1834" t="str">
            <v>P</v>
          </cell>
          <cell r="O1834" t="str">
            <v>3</v>
          </cell>
          <cell r="P1834" t="str">
            <v>Regular</v>
          </cell>
          <cell r="T1834">
            <v>1</v>
          </cell>
          <cell r="U1834" t="str">
            <v>ILS</v>
          </cell>
          <cell r="V1834" t="str">
            <v>Finance</v>
          </cell>
          <cell r="W1834" t="str">
            <v>Tal Payne</v>
          </cell>
          <cell r="Y1834" t="str">
            <v>Eligible</v>
          </cell>
          <cell r="Z1834">
            <v>32000</v>
          </cell>
          <cell r="AA1834">
            <v>117972.35023041476</v>
          </cell>
          <cell r="AB1834">
            <v>32000</v>
          </cell>
          <cell r="AC1834">
            <v>117972.35023041476</v>
          </cell>
          <cell r="AD1834">
            <v>4</v>
          </cell>
          <cell r="AE1834" t="str">
            <v>P31</v>
          </cell>
          <cell r="AF1834">
            <v>24000</v>
          </cell>
          <cell r="AG1834">
            <v>36000</v>
          </cell>
          <cell r="AH1834">
            <v>0.66</v>
          </cell>
          <cell r="AI1834">
            <v>3</v>
          </cell>
          <cell r="AJ1834">
            <v>0</v>
          </cell>
          <cell r="AK1834">
            <v>33280</v>
          </cell>
          <cell r="AL1834">
            <v>4.0000000000000036E-2</v>
          </cell>
          <cell r="AM1834">
            <v>122691.24423963134</v>
          </cell>
          <cell r="AN1834">
            <v>4718.8940092165867</v>
          </cell>
          <cell r="AO1834">
            <v>-7.5555555555555598E-2</v>
          </cell>
          <cell r="AQ1834">
            <v>6500</v>
          </cell>
          <cell r="AR1834">
            <v>86000</v>
          </cell>
          <cell r="AS1834">
            <v>0.32</v>
          </cell>
          <cell r="AT1834">
            <v>1</v>
          </cell>
          <cell r="AU1834">
            <v>0</v>
          </cell>
          <cell r="AV1834">
            <v>33280</v>
          </cell>
          <cell r="AW1834">
            <v>122691.24423963134</v>
          </cell>
          <cell r="AX1834">
            <v>4.0000000000000036E-2</v>
          </cell>
          <cell r="AY1834">
            <v>4718.8940092165867</v>
          </cell>
          <cell r="AZ1834" t="str">
            <v>Regular Bonus</v>
          </cell>
          <cell r="BA1834" t="str">
            <v>Regular BonusEligible</v>
          </cell>
          <cell r="BB1834" t="str">
            <v>Regular BonusIsrael</v>
          </cell>
          <cell r="BC1834" t="str">
            <v>Regular BonusIsrael Employee</v>
          </cell>
          <cell r="BD1834" t="str">
            <v>P31</v>
          </cell>
          <cell r="BE1834" t="str">
            <v>Employee</v>
          </cell>
          <cell r="BF1834">
            <v>32000</v>
          </cell>
          <cell r="BG1834">
            <v>80000</v>
          </cell>
          <cell r="BH1834">
            <v>4</v>
          </cell>
          <cell r="BI1834">
            <v>4000</v>
          </cell>
          <cell r="BJ1834">
            <v>59000</v>
          </cell>
          <cell r="BK1834">
            <v>59000</v>
          </cell>
          <cell r="BL1834">
            <v>47200</v>
          </cell>
        </row>
        <row r="1835">
          <cell r="B1835">
            <v>1321</v>
          </cell>
          <cell r="C1835">
            <v>785</v>
          </cell>
          <cell r="E1835" t="str">
            <v>Orit Gal Hercowitz</v>
          </cell>
          <cell r="F1835" t="str">
            <v>DIRECTOR, SALES ADMINISTRATION</v>
          </cell>
          <cell r="G1835" t="str">
            <v>Employee</v>
          </cell>
          <cell r="H1835" t="str">
            <v>Finance</v>
          </cell>
          <cell r="I1835" t="str">
            <v>TEL-AVIV</v>
          </cell>
          <cell r="J1835" t="str">
            <v>Israel</v>
          </cell>
          <cell r="K1835">
            <v>38396</v>
          </cell>
          <cell r="L1835" t="str">
            <v>IL</v>
          </cell>
          <cell r="M1835" t="str">
            <v>P20M</v>
          </cell>
          <cell r="N1835" t="str">
            <v>P</v>
          </cell>
          <cell r="O1835" t="str">
            <v>2</v>
          </cell>
          <cell r="P1835" t="str">
            <v>Regular</v>
          </cell>
          <cell r="T1835">
            <v>1</v>
          </cell>
          <cell r="U1835" t="str">
            <v>ILS</v>
          </cell>
          <cell r="V1835" t="str">
            <v>Finance</v>
          </cell>
          <cell r="W1835" t="str">
            <v>Tal Payne</v>
          </cell>
          <cell r="Y1835" t="str">
            <v>Eligible</v>
          </cell>
          <cell r="Z1835">
            <v>32700</v>
          </cell>
          <cell r="AA1835">
            <v>120552.99539170507</v>
          </cell>
          <cell r="AB1835">
            <v>32700</v>
          </cell>
          <cell r="AC1835">
            <v>120552.99539170507</v>
          </cell>
          <cell r="AD1835">
            <v>5</v>
          </cell>
          <cell r="AE1835" t="str">
            <v>P20</v>
          </cell>
          <cell r="AF1835">
            <v>35000</v>
          </cell>
          <cell r="AG1835">
            <v>48000</v>
          </cell>
          <cell r="AH1835">
            <v>0</v>
          </cell>
          <cell r="AI1835">
            <v>1</v>
          </cell>
          <cell r="AJ1835">
            <v>0</v>
          </cell>
          <cell r="AK1835">
            <v>35643</v>
          </cell>
          <cell r="AL1835">
            <v>9.000000000000008E-2</v>
          </cell>
          <cell r="AM1835">
            <v>131402.76497695854</v>
          </cell>
          <cell r="AN1835">
            <v>10849.769585253467</v>
          </cell>
          <cell r="AO1835">
            <v>-0.25743749999999999</v>
          </cell>
          <cell r="AQ1835">
            <v>6500</v>
          </cell>
          <cell r="AR1835">
            <v>86000</v>
          </cell>
          <cell r="AS1835">
            <v>0.32</v>
          </cell>
          <cell r="AT1835">
            <v>1</v>
          </cell>
          <cell r="AU1835">
            <v>0</v>
          </cell>
          <cell r="AV1835">
            <v>35643</v>
          </cell>
          <cell r="AW1835">
            <v>131402.76497695854</v>
          </cell>
          <cell r="AX1835">
            <v>9.000000000000008E-2</v>
          </cell>
          <cell r="AY1835">
            <v>10849.769585253467</v>
          </cell>
          <cell r="AZ1835" t="str">
            <v>Regular Bonus</v>
          </cell>
          <cell r="BA1835" t="str">
            <v>Regular BonusEligible</v>
          </cell>
          <cell r="BB1835" t="str">
            <v>Regular BonusIsrael</v>
          </cell>
          <cell r="BC1835" t="str">
            <v>Regular BonusIsrael Employee</v>
          </cell>
          <cell r="BD1835" t="str">
            <v>P21</v>
          </cell>
          <cell r="BE1835" t="str">
            <v>Employee</v>
          </cell>
          <cell r="BF1835">
            <v>32700</v>
          </cell>
          <cell r="BG1835">
            <v>66575</v>
          </cell>
          <cell r="BH1835">
            <v>5</v>
          </cell>
          <cell r="BI1835">
            <v>4000</v>
          </cell>
          <cell r="BJ1835">
            <v>120000</v>
          </cell>
          <cell r="BK1835">
            <v>120000</v>
          </cell>
          <cell r="BL1835">
            <v>96000</v>
          </cell>
        </row>
        <row r="1836">
          <cell r="B1836">
            <v>4761</v>
          </cell>
          <cell r="C1836">
            <v>1412</v>
          </cell>
          <cell r="E1836" t="str">
            <v>Ifat Graff</v>
          </cell>
          <cell r="F1836" t="str">
            <v>COMMISSION &amp; EQUITY ANALYST</v>
          </cell>
          <cell r="G1836" t="str">
            <v>PTE</v>
          </cell>
          <cell r="H1836" t="str">
            <v>Finance</v>
          </cell>
          <cell r="I1836" t="str">
            <v>TEL-AVIV</v>
          </cell>
          <cell r="J1836" t="str">
            <v>Israel</v>
          </cell>
          <cell r="K1836">
            <v>38599</v>
          </cell>
          <cell r="L1836" t="str">
            <v>IL</v>
          </cell>
          <cell r="M1836" t="str">
            <v>P51P</v>
          </cell>
          <cell r="N1836" t="str">
            <v>P</v>
          </cell>
          <cell r="O1836" t="str">
            <v>5</v>
          </cell>
          <cell r="P1836" t="str">
            <v>Regular</v>
          </cell>
          <cell r="T1836">
            <v>1</v>
          </cell>
          <cell r="U1836" t="str">
            <v>ILS</v>
          </cell>
          <cell r="V1836" t="str">
            <v>Finance</v>
          </cell>
          <cell r="W1836" t="str">
            <v>Tal Payne</v>
          </cell>
          <cell r="Y1836" t="str">
            <v>Eligible</v>
          </cell>
          <cell r="Z1836">
            <v>16000</v>
          </cell>
          <cell r="AA1836">
            <v>58986.175115207378</v>
          </cell>
          <cell r="AB1836">
            <v>16000</v>
          </cell>
          <cell r="AC1836">
            <v>58986.175115207378</v>
          </cell>
          <cell r="AD1836">
            <v>5</v>
          </cell>
          <cell r="AE1836" t="str">
            <v>P51</v>
          </cell>
          <cell r="AF1836">
            <v>12000</v>
          </cell>
          <cell r="AG1836">
            <v>18000</v>
          </cell>
          <cell r="AH1836">
            <v>0.66</v>
          </cell>
          <cell r="AI1836">
            <v>3</v>
          </cell>
          <cell r="AJ1836">
            <v>0</v>
          </cell>
          <cell r="AK1836">
            <v>16960</v>
          </cell>
          <cell r="AL1836">
            <v>6.0000000000000053E-2</v>
          </cell>
          <cell r="AM1836">
            <v>62525.345622119821</v>
          </cell>
          <cell r="AN1836">
            <v>3539.1705069124437</v>
          </cell>
          <cell r="AO1836">
            <v>-5.7777777777777817E-2</v>
          </cell>
          <cell r="AQ1836">
            <v>6500</v>
          </cell>
          <cell r="AR1836">
            <v>86000</v>
          </cell>
          <cell r="AS1836">
            <v>0.11</v>
          </cell>
          <cell r="AT1836">
            <v>1</v>
          </cell>
          <cell r="AU1836">
            <v>0</v>
          </cell>
          <cell r="AV1836">
            <v>16960</v>
          </cell>
          <cell r="AW1836">
            <v>62525.345622119821</v>
          </cell>
          <cell r="AX1836">
            <v>6.0000000000000053E-2</v>
          </cell>
          <cell r="AY1836">
            <v>3539.1705069124437</v>
          </cell>
          <cell r="AZ1836" t="str">
            <v>Regular Bonus</v>
          </cell>
          <cell r="BA1836" t="str">
            <v>Regular BonusEligible</v>
          </cell>
          <cell r="BB1836" t="str">
            <v>Regular BonusIsrael</v>
          </cell>
          <cell r="BC1836" t="str">
            <v>Regular BonusIsrael Employee</v>
          </cell>
          <cell r="BD1836" t="str">
            <v>P51</v>
          </cell>
          <cell r="BE1836" t="str">
            <v>Employee</v>
          </cell>
          <cell r="BF1836">
            <v>16000</v>
          </cell>
          <cell r="BG1836">
            <v>15000</v>
          </cell>
          <cell r="BH1836">
            <v>4</v>
          </cell>
          <cell r="BI1836">
            <v>4000</v>
          </cell>
          <cell r="BJ1836">
            <v>36000</v>
          </cell>
          <cell r="BK1836">
            <v>36000</v>
          </cell>
          <cell r="BL1836">
            <v>28800</v>
          </cell>
        </row>
        <row r="1837">
          <cell r="B1837">
            <v>13297</v>
          </cell>
          <cell r="C1837">
            <v>8232</v>
          </cell>
          <cell r="D1837">
            <v>55896</v>
          </cell>
          <cell r="E1837" t="str">
            <v>Amir Aloni</v>
          </cell>
          <cell r="F1837" t="str">
            <v>NPI ENGINEER &amp; PROJECT MANAGER</v>
          </cell>
          <cell r="G1837" t="str">
            <v>Employee</v>
          </cell>
          <cell r="H1837" t="str">
            <v>Finance</v>
          </cell>
          <cell r="I1837" t="str">
            <v>TEL-AVIV</v>
          </cell>
          <cell r="J1837" t="str">
            <v>Israel</v>
          </cell>
          <cell r="K1837">
            <v>42162</v>
          </cell>
          <cell r="L1837" t="str">
            <v>IL</v>
          </cell>
          <cell r="M1837" t="str">
            <v>P41P</v>
          </cell>
          <cell r="N1837" t="str">
            <v>P</v>
          </cell>
          <cell r="O1837" t="str">
            <v>4</v>
          </cell>
          <cell r="P1837" t="str">
            <v>Regular</v>
          </cell>
          <cell r="T1837">
            <v>1</v>
          </cell>
          <cell r="U1837" t="str">
            <v>ILS</v>
          </cell>
          <cell r="V1837" t="str">
            <v>Finance</v>
          </cell>
          <cell r="W1837" t="str">
            <v>Tal Payne</v>
          </cell>
          <cell r="Y1837" t="str">
            <v>Eligible</v>
          </cell>
          <cell r="Z1837">
            <v>23400</v>
          </cell>
          <cell r="AA1837">
            <v>86267.281105990784</v>
          </cell>
          <cell r="AB1837">
            <v>23400</v>
          </cell>
          <cell r="AC1837">
            <v>86267.281105990784</v>
          </cell>
          <cell r="AD1837">
            <v>5</v>
          </cell>
          <cell r="AE1837" t="str">
            <v>P41</v>
          </cell>
          <cell r="AF1837">
            <v>17000</v>
          </cell>
          <cell r="AG1837">
            <v>26000</v>
          </cell>
          <cell r="AH1837">
            <v>0.71</v>
          </cell>
          <cell r="AI1837">
            <v>4</v>
          </cell>
          <cell r="AJ1837">
            <v>0</v>
          </cell>
          <cell r="AK1837">
            <v>24336</v>
          </cell>
          <cell r="AL1837">
            <v>4.0000000000000036E-2</v>
          </cell>
          <cell r="AM1837">
            <v>89717.972350230411</v>
          </cell>
          <cell r="AN1837">
            <v>3450.6912442396278</v>
          </cell>
          <cell r="AO1837">
            <v>-6.3999999999999946E-2</v>
          </cell>
          <cell r="AQ1837">
            <v>6500</v>
          </cell>
          <cell r="AR1837">
            <v>86000</v>
          </cell>
          <cell r="AS1837">
            <v>0.21</v>
          </cell>
          <cell r="AT1837">
            <v>1</v>
          </cell>
          <cell r="AU1837">
            <v>0</v>
          </cell>
          <cell r="AV1837">
            <v>24336</v>
          </cell>
          <cell r="AW1837">
            <v>89717.972350230411</v>
          </cell>
          <cell r="AX1837">
            <v>4.0000000000000036E-2</v>
          </cell>
          <cell r="AY1837">
            <v>3450.6912442396278</v>
          </cell>
          <cell r="AZ1837" t="str">
            <v>Regular Bonus</v>
          </cell>
          <cell r="BA1837" t="str">
            <v>Regular BonusEligible</v>
          </cell>
          <cell r="BB1837" t="str">
            <v>Regular BonusIsrael</v>
          </cell>
          <cell r="BC1837" t="str">
            <v>Regular BonusIsrael Employee</v>
          </cell>
          <cell r="BD1837" t="str">
            <v>P41</v>
          </cell>
          <cell r="BE1837" t="str">
            <v>Employee</v>
          </cell>
          <cell r="BF1837">
            <v>23400</v>
          </cell>
          <cell r="BG1837">
            <v>32000</v>
          </cell>
          <cell r="BH1837">
            <v>4</v>
          </cell>
          <cell r="BI1837">
            <v>4000</v>
          </cell>
          <cell r="BJ1837">
            <v>48000</v>
          </cell>
          <cell r="BK1837">
            <v>48000</v>
          </cell>
          <cell r="BL1837">
            <v>38400</v>
          </cell>
        </row>
        <row r="1838">
          <cell r="B1838">
            <v>11244</v>
          </cell>
          <cell r="C1838">
            <v>3991</v>
          </cell>
          <cell r="D1838">
            <v>205915</v>
          </cell>
          <cell r="E1838" t="str">
            <v>Adam Madhala</v>
          </cell>
          <cell r="F1838" t="str">
            <v>PRODUCT INFRASTRUCTURE TEAM LEADER</v>
          </cell>
          <cell r="G1838" t="str">
            <v>Hourly Full Time</v>
          </cell>
          <cell r="H1838" t="str">
            <v>Finance</v>
          </cell>
          <cell r="I1838" t="str">
            <v>TEL-AVIV</v>
          </cell>
          <cell r="J1838" t="str">
            <v>Israel</v>
          </cell>
          <cell r="K1838">
            <v>41476</v>
          </cell>
          <cell r="L1838" t="str">
            <v>IL</v>
          </cell>
          <cell r="M1838" t="str">
            <v>P43M</v>
          </cell>
          <cell r="N1838" t="str">
            <v>P</v>
          </cell>
          <cell r="O1838" t="str">
            <v>4</v>
          </cell>
          <cell r="P1838" t="str">
            <v>Regular</v>
          </cell>
          <cell r="T1838">
            <v>1</v>
          </cell>
          <cell r="U1838" t="str">
            <v>ILS</v>
          </cell>
          <cell r="V1838" t="str">
            <v>Finance</v>
          </cell>
          <cell r="W1838" t="str">
            <v>Tal Payne</v>
          </cell>
          <cell r="Y1838" t="str">
            <v>Eligible</v>
          </cell>
          <cell r="Z1838">
            <v>14000</v>
          </cell>
          <cell r="AA1838">
            <v>51612.903225806454</v>
          </cell>
          <cell r="AB1838">
            <v>14000</v>
          </cell>
          <cell r="AC1838">
            <v>51612.903225806454</v>
          </cell>
          <cell r="AD1838">
            <v>5</v>
          </cell>
          <cell r="AE1838" t="str">
            <v>P43</v>
          </cell>
          <cell r="AF1838">
            <v>13000</v>
          </cell>
          <cell r="AG1838">
            <v>21000</v>
          </cell>
          <cell r="AH1838">
            <v>0.12</v>
          </cell>
          <cell r="AI1838">
            <v>1</v>
          </cell>
          <cell r="AJ1838">
            <v>0</v>
          </cell>
          <cell r="AK1838">
            <v>15260.000000000002</v>
          </cell>
          <cell r="AL1838">
            <v>9.000000000000008E-2</v>
          </cell>
          <cell r="AM1838">
            <v>56258.064516129045</v>
          </cell>
          <cell r="AN1838">
            <v>4645.1612903225905</v>
          </cell>
          <cell r="AO1838">
            <v>-0.27333333333333321</v>
          </cell>
          <cell r="AQ1838">
            <v>6500</v>
          </cell>
          <cell r="AR1838">
            <v>86000</v>
          </cell>
          <cell r="AS1838">
            <v>0.09</v>
          </cell>
          <cell r="AT1838">
            <v>1</v>
          </cell>
          <cell r="AU1838">
            <v>0</v>
          </cell>
          <cell r="AV1838">
            <v>15260.000000000002</v>
          </cell>
          <cell r="AW1838">
            <v>56258.064516129045</v>
          </cell>
          <cell r="AX1838">
            <v>9.000000000000008E-2</v>
          </cell>
          <cell r="AY1838">
            <v>4645.1612903225905</v>
          </cell>
          <cell r="AZ1838" t="str">
            <v>Regular Bonus</v>
          </cell>
          <cell r="BA1838" t="str">
            <v>Regular BonusEligible</v>
          </cell>
          <cell r="BB1838" t="str">
            <v>Regular BonusIsrael</v>
          </cell>
          <cell r="BC1838" t="str">
            <v>Regular BonusIsrael Hourly Full Time</v>
          </cell>
          <cell r="BD1838" t="str">
            <v>P43</v>
          </cell>
          <cell r="BE1838" t="str">
            <v>Hourly Full Time</v>
          </cell>
          <cell r="BF1838">
            <v>14000</v>
          </cell>
          <cell r="BG1838">
            <v>16000</v>
          </cell>
          <cell r="BH1838">
            <v>4</v>
          </cell>
          <cell r="BI1838">
            <v>2000</v>
          </cell>
          <cell r="BJ1838">
            <v>20000</v>
          </cell>
          <cell r="BK1838">
            <v>20000</v>
          </cell>
          <cell r="BL1838">
            <v>16000</v>
          </cell>
        </row>
        <row r="1839">
          <cell r="B1839">
            <v>6568</v>
          </cell>
          <cell r="C1839">
            <v>1861</v>
          </cell>
          <cell r="E1839" t="str">
            <v>Moshe Brooks</v>
          </cell>
          <cell r="F1839" t="str">
            <v>MANUFACTURING ENGINEERING &amp; NPI DIRECTOR</v>
          </cell>
          <cell r="G1839" t="str">
            <v>Employee</v>
          </cell>
          <cell r="H1839" t="str">
            <v>Finance</v>
          </cell>
          <cell r="I1839" t="str">
            <v>TEL-AVIV</v>
          </cell>
          <cell r="J1839" t="str">
            <v>Israel</v>
          </cell>
          <cell r="K1839">
            <v>39152</v>
          </cell>
          <cell r="L1839" t="str">
            <v>IL</v>
          </cell>
          <cell r="M1839" t="str">
            <v>P20M</v>
          </cell>
          <cell r="N1839" t="str">
            <v>P</v>
          </cell>
          <cell r="O1839" t="str">
            <v>2</v>
          </cell>
          <cell r="P1839" t="str">
            <v>Regular</v>
          </cell>
          <cell r="T1839">
            <v>1</v>
          </cell>
          <cell r="U1839" t="str">
            <v>ILS</v>
          </cell>
          <cell r="V1839" t="str">
            <v>Finance</v>
          </cell>
          <cell r="W1839" t="str">
            <v>Tal Payne</v>
          </cell>
          <cell r="Y1839" t="str">
            <v>Eligible</v>
          </cell>
          <cell r="Z1839">
            <v>44000</v>
          </cell>
          <cell r="AA1839">
            <v>162211.98156682029</v>
          </cell>
          <cell r="AB1839">
            <v>44000</v>
          </cell>
          <cell r="AC1839">
            <v>162211.98156682029</v>
          </cell>
          <cell r="AD1839">
            <v>5</v>
          </cell>
          <cell r="AE1839" t="str">
            <v>P20</v>
          </cell>
          <cell r="AF1839">
            <v>35000</v>
          </cell>
          <cell r="AG1839">
            <v>48000</v>
          </cell>
          <cell r="AH1839">
            <v>0.69</v>
          </cell>
          <cell r="AI1839">
            <v>3</v>
          </cell>
          <cell r="AJ1839">
            <v>0</v>
          </cell>
          <cell r="AK1839">
            <v>46640</v>
          </cell>
          <cell r="AL1839">
            <v>6.0000000000000053E-2</v>
          </cell>
          <cell r="AM1839">
            <v>171944.70046082951</v>
          </cell>
          <cell r="AN1839">
            <v>9732.7188940092165</v>
          </cell>
          <cell r="AO1839">
            <v>-2.8333333333333321E-2</v>
          </cell>
          <cell r="AQ1839">
            <v>6500</v>
          </cell>
          <cell r="AR1839">
            <v>86000</v>
          </cell>
          <cell r="AS1839">
            <v>0.47</v>
          </cell>
          <cell r="AT1839">
            <v>1</v>
          </cell>
          <cell r="AU1839">
            <v>0</v>
          </cell>
          <cell r="AV1839">
            <v>46640</v>
          </cell>
          <cell r="AW1839">
            <v>171944.70046082951</v>
          </cell>
          <cell r="AX1839">
            <v>6.0000000000000053E-2</v>
          </cell>
          <cell r="AY1839">
            <v>9732.7188940092165</v>
          </cell>
          <cell r="AZ1839" t="str">
            <v>Regular Bonus</v>
          </cell>
          <cell r="BA1839" t="str">
            <v>Regular BonusEligible</v>
          </cell>
          <cell r="BB1839" t="str">
            <v>Regular BonusIsrael</v>
          </cell>
          <cell r="BC1839" t="str">
            <v>Regular BonusIsrael Employee</v>
          </cell>
          <cell r="BD1839" t="str">
            <v>P21</v>
          </cell>
          <cell r="BE1839" t="str">
            <v>Employee</v>
          </cell>
          <cell r="BF1839">
            <v>44000</v>
          </cell>
          <cell r="BG1839">
            <v>120000</v>
          </cell>
          <cell r="BH1839">
            <v>5</v>
          </cell>
          <cell r="BI1839">
            <v>4000</v>
          </cell>
          <cell r="BJ1839">
            <v>120000</v>
          </cell>
          <cell r="BK1839">
            <v>120000</v>
          </cell>
          <cell r="BL1839">
            <v>96000</v>
          </cell>
        </row>
        <row r="1840">
          <cell r="B1840">
            <v>12324</v>
          </cell>
          <cell r="C1840">
            <v>7289</v>
          </cell>
          <cell r="D1840">
            <v>42565</v>
          </cell>
          <cell r="E1840" t="str">
            <v>Gil Rubinstein</v>
          </cell>
          <cell r="F1840" t="str">
            <v>LEAD PLANNER</v>
          </cell>
          <cell r="G1840" t="str">
            <v>Employee</v>
          </cell>
          <cell r="H1840" t="str">
            <v>Finance</v>
          </cell>
          <cell r="I1840" t="str">
            <v>TEL-AVIV</v>
          </cell>
          <cell r="J1840" t="str">
            <v>Israel</v>
          </cell>
          <cell r="K1840">
            <v>41840</v>
          </cell>
          <cell r="L1840" t="str">
            <v>IL</v>
          </cell>
          <cell r="M1840" t="str">
            <v>P51P</v>
          </cell>
          <cell r="N1840" t="str">
            <v>P</v>
          </cell>
          <cell r="O1840" t="str">
            <v>5</v>
          </cell>
          <cell r="P1840" t="str">
            <v>Regular</v>
          </cell>
          <cell r="T1840">
            <v>1</v>
          </cell>
          <cell r="U1840" t="str">
            <v>ILS</v>
          </cell>
          <cell r="V1840" t="str">
            <v>Finance</v>
          </cell>
          <cell r="W1840" t="str">
            <v>Tal Payne</v>
          </cell>
          <cell r="Y1840" t="str">
            <v>Eligible</v>
          </cell>
          <cell r="Z1840">
            <v>16000</v>
          </cell>
          <cell r="AA1840">
            <v>58986.175115207378</v>
          </cell>
          <cell r="AB1840">
            <v>16000</v>
          </cell>
          <cell r="AC1840">
            <v>58986.175115207378</v>
          </cell>
          <cell r="AD1840">
            <v>5</v>
          </cell>
          <cell r="AE1840" t="str">
            <v>P51</v>
          </cell>
          <cell r="AF1840">
            <v>12000</v>
          </cell>
          <cell r="AG1840">
            <v>18000</v>
          </cell>
          <cell r="AH1840">
            <v>0.66</v>
          </cell>
          <cell r="AI1840">
            <v>3</v>
          </cell>
          <cell r="AJ1840">
            <v>0</v>
          </cell>
          <cell r="AK1840">
            <v>16960</v>
          </cell>
          <cell r="AL1840">
            <v>6.0000000000000053E-2</v>
          </cell>
          <cell r="AM1840">
            <v>62525.345622119821</v>
          </cell>
          <cell r="AN1840">
            <v>3539.1705069124437</v>
          </cell>
          <cell r="AO1840">
            <v>-5.7777777777777817E-2</v>
          </cell>
          <cell r="AQ1840">
            <v>6500</v>
          </cell>
          <cell r="AR1840">
            <v>86000</v>
          </cell>
          <cell r="AS1840">
            <v>0.11</v>
          </cell>
          <cell r="AT1840">
            <v>1</v>
          </cell>
          <cell r="AU1840">
            <v>0</v>
          </cell>
          <cell r="AV1840">
            <v>16960</v>
          </cell>
          <cell r="AW1840">
            <v>62525.345622119821</v>
          </cell>
          <cell r="AX1840">
            <v>6.0000000000000053E-2</v>
          </cell>
          <cell r="AY1840">
            <v>3539.1705069124437</v>
          </cell>
          <cell r="AZ1840" t="str">
            <v>Regular Bonus</v>
          </cell>
          <cell r="BA1840" t="str">
            <v>Regular BonusEligible</v>
          </cell>
          <cell r="BB1840" t="str">
            <v>Regular BonusIsrael</v>
          </cell>
          <cell r="BC1840" t="str">
            <v>Regular BonusIsrael Employee</v>
          </cell>
          <cell r="BD1840" t="str">
            <v>P51</v>
          </cell>
          <cell r="BE1840" t="str">
            <v>Employee</v>
          </cell>
          <cell r="BF1840">
            <v>16000</v>
          </cell>
          <cell r="BG1840">
            <v>24000</v>
          </cell>
          <cell r="BH1840">
            <v>4</v>
          </cell>
          <cell r="BI1840">
            <v>4000</v>
          </cell>
          <cell r="BJ1840">
            <v>36000</v>
          </cell>
          <cell r="BK1840">
            <v>36000</v>
          </cell>
          <cell r="BL1840">
            <v>28800</v>
          </cell>
        </row>
        <row r="1841">
          <cell r="B1841">
            <v>9427</v>
          </cell>
          <cell r="C1841">
            <v>3191</v>
          </cell>
          <cell r="E1841" t="str">
            <v>Shay Sehayek</v>
          </cell>
          <cell r="F1841" t="str">
            <v>INVENTORY PLANNING TEAM LEADER</v>
          </cell>
          <cell r="G1841" t="str">
            <v>Employee</v>
          </cell>
          <cell r="H1841" t="str">
            <v>Finance</v>
          </cell>
          <cell r="I1841" t="str">
            <v>TEL-AVIV</v>
          </cell>
          <cell r="J1841" t="str">
            <v>Israel</v>
          </cell>
          <cell r="K1841">
            <v>40748</v>
          </cell>
          <cell r="L1841" t="str">
            <v>IL</v>
          </cell>
          <cell r="M1841" t="str">
            <v>P41M</v>
          </cell>
          <cell r="N1841" t="str">
            <v>P</v>
          </cell>
          <cell r="O1841" t="str">
            <v>4</v>
          </cell>
          <cell r="P1841" t="str">
            <v>Regular</v>
          </cell>
          <cell r="T1841">
            <v>1</v>
          </cell>
          <cell r="U1841" t="str">
            <v>ILS</v>
          </cell>
          <cell r="V1841" t="str">
            <v>Finance</v>
          </cell>
          <cell r="W1841" t="str">
            <v>Tal Payne</v>
          </cell>
          <cell r="Y1841" t="str">
            <v>Eligible</v>
          </cell>
          <cell r="Z1841">
            <v>18500</v>
          </cell>
          <cell r="AA1841">
            <v>68202.764976958526</v>
          </cell>
          <cell r="AB1841">
            <v>18500</v>
          </cell>
          <cell r="AC1841">
            <v>68202.764976958526</v>
          </cell>
          <cell r="AD1841">
            <v>5</v>
          </cell>
          <cell r="AE1841" t="str">
            <v>P41</v>
          </cell>
          <cell r="AF1841">
            <v>17000</v>
          </cell>
          <cell r="AG1841">
            <v>26000</v>
          </cell>
          <cell r="AH1841">
            <v>0.16</v>
          </cell>
          <cell r="AI1841">
            <v>2</v>
          </cell>
          <cell r="AJ1841">
            <v>0</v>
          </cell>
          <cell r="AK1841">
            <v>19980</v>
          </cell>
          <cell r="AL1841">
            <v>8.0000000000000071E-2</v>
          </cell>
          <cell r="AM1841">
            <v>73658.986175115206</v>
          </cell>
          <cell r="AN1841">
            <v>5456.2211981566797</v>
          </cell>
          <cell r="AO1841">
            <v>-0.23153846153846158</v>
          </cell>
          <cell r="AQ1841">
            <v>6500</v>
          </cell>
          <cell r="AR1841">
            <v>86000</v>
          </cell>
          <cell r="AS1841">
            <v>0.15</v>
          </cell>
          <cell r="AT1841">
            <v>1</v>
          </cell>
          <cell r="AU1841">
            <v>0</v>
          </cell>
          <cell r="AV1841">
            <v>19980</v>
          </cell>
          <cell r="AW1841">
            <v>73658.986175115206</v>
          </cell>
          <cell r="AX1841">
            <v>8.0000000000000071E-2</v>
          </cell>
          <cell r="AY1841">
            <v>5456.2211981566797</v>
          </cell>
          <cell r="AZ1841" t="str">
            <v>Regular Bonus</v>
          </cell>
          <cell r="BA1841" t="str">
            <v>Regular BonusEligible</v>
          </cell>
          <cell r="BB1841" t="str">
            <v>Regular BonusIsrael</v>
          </cell>
          <cell r="BC1841" t="str">
            <v>Regular BonusIsrael Employee</v>
          </cell>
          <cell r="BD1841" t="str">
            <v>P41</v>
          </cell>
          <cell r="BE1841" t="str">
            <v>Employee</v>
          </cell>
          <cell r="BF1841">
            <v>18500</v>
          </cell>
          <cell r="BG1841">
            <v>27000</v>
          </cell>
          <cell r="BH1841">
            <v>5</v>
          </cell>
          <cell r="BI1841">
            <v>4000</v>
          </cell>
          <cell r="BJ1841">
            <v>48000</v>
          </cell>
          <cell r="BK1841">
            <v>48000</v>
          </cell>
          <cell r="BL1841">
            <v>38400</v>
          </cell>
        </row>
        <row r="1842">
          <cell r="B1842">
            <v>8344</v>
          </cell>
          <cell r="C1842">
            <v>2703</v>
          </cell>
          <cell r="E1842" t="str">
            <v>Bar Ben David</v>
          </cell>
          <cell r="F1842" t="str">
            <v>SALES ADMIN SUPPORT GROUP MANAGER</v>
          </cell>
          <cell r="G1842" t="str">
            <v>Employee</v>
          </cell>
          <cell r="H1842" t="str">
            <v>Finance</v>
          </cell>
          <cell r="I1842" t="str">
            <v>TEL-AVIV</v>
          </cell>
          <cell r="J1842" t="str">
            <v>Israel</v>
          </cell>
          <cell r="K1842">
            <v>40223</v>
          </cell>
          <cell r="L1842" t="str">
            <v>IL</v>
          </cell>
          <cell r="M1842" t="str">
            <v>P33M</v>
          </cell>
          <cell r="N1842" t="str">
            <v>P</v>
          </cell>
          <cell r="O1842" t="str">
            <v>3</v>
          </cell>
          <cell r="P1842" t="str">
            <v>Regular</v>
          </cell>
          <cell r="T1842">
            <v>1</v>
          </cell>
          <cell r="U1842" t="str">
            <v>ILS</v>
          </cell>
          <cell r="V1842" t="str">
            <v>Finance</v>
          </cell>
          <cell r="W1842" t="str">
            <v>Tal Payne</v>
          </cell>
          <cell r="Y1842" t="str">
            <v>Eligible</v>
          </cell>
          <cell r="Z1842">
            <v>17450</v>
          </cell>
          <cell r="AA1842">
            <v>64331.797235023041</v>
          </cell>
          <cell r="AB1842">
            <v>17450</v>
          </cell>
          <cell r="AC1842">
            <v>64331.797235023041</v>
          </cell>
          <cell r="AD1842">
            <v>4</v>
          </cell>
          <cell r="AE1842" t="str">
            <v>P33</v>
          </cell>
          <cell r="AF1842">
            <v>21000</v>
          </cell>
          <cell r="AG1842">
            <v>31000</v>
          </cell>
          <cell r="AH1842">
            <v>0</v>
          </cell>
          <cell r="AI1842">
            <v>1</v>
          </cell>
          <cell r="AJ1842">
            <v>0</v>
          </cell>
          <cell r="AK1842">
            <v>18497</v>
          </cell>
          <cell r="AL1842">
            <v>6.0000000000000053E-2</v>
          </cell>
          <cell r="AM1842">
            <v>68191.705069124422</v>
          </cell>
          <cell r="AN1842">
            <v>3859.907834101381</v>
          </cell>
          <cell r="AO1842">
            <v>-0.40332258064516124</v>
          </cell>
          <cell r="AQ1842">
            <v>6500</v>
          </cell>
          <cell r="AR1842">
            <v>86000</v>
          </cell>
          <cell r="AS1842">
            <v>0.13</v>
          </cell>
          <cell r="AT1842">
            <v>1</v>
          </cell>
          <cell r="AU1842">
            <v>0</v>
          </cell>
          <cell r="AV1842">
            <v>18497</v>
          </cell>
          <cell r="AW1842">
            <v>68191.705069124422</v>
          </cell>
          <cell r="AX1842">
            <v>6.0000000000000053E-2</v>
          </cell>
          <cell r="AY1842">
            <v>3859.907834101381</v>
          </cell>
          <cell r="AZ1842" t="str">
            <v>Regular Bonus</v>
          </cell>
          <cell r="BA1842" t="str">
            <v>Regular BonusEligible</v>
          </cell>
          <cell r="BB1842" t="str">
            <v>Regular BonusIsrael</v>
          </cell>
          <cell r="BC1842" t="str">
            <v>Regular BonusIsrael Employee</v>
          </cell>
          <cell r="BD1842" t="str">
            <v>P33</v>
          </cell>
          <cell r="BE1842" t="str">
            <v>Employee</v>
          </cell>
          <cell r="BF1842">
            <v>17450</v>
          </cell>
          <cell r="BG1842">
            <v>15000</v>
          </cell>
          <cell r="BH1842">
            <v>4</v>
          </cell>
          <cell r="BI1842">
            <v>4000</v>
          </cell>
          <cell r="BJ1842">
            <v>47000</v>
          </cell>
          <cell r="BK1842">
            <v>47000</v>
          </cell>
          <cell r="BL1842">
            <v>37600</v>
          </cell>
        </row>
        <row r="1843">
          <cell r="B1843">
            <v>8346</v>
          </cell>
          <cell r="C1843">
            <v>2705</v>
          </cell>
          <cell r="E1843" t="str">
            <v>Shani Kosckas</v>
          </cell>
          <cell r="F1843" t="str">
            <v>SALES ADMIN DEVELOPMENT SPECIALIST</v>
          </cell>
          <cell r="G1843" t="str">
            <v>Hourly Full Time</v>
          </cell>
          <cell r="H1843" t="str">
            <v>Finance</v>
          </cell>
          <cell r="I1843" t="str">
            <v>TEL-AVIV</v>
          </cell>
          <cell r="J1843" t="str">
            <v>Israel</v>
          </cell>
          <cell r="K1843">
            <v>40223</v>
          </cell>
          <cell r="L1843" t="str">
            <v>IL</v>
          </cell>
          <cell r="M1843" t="str">
            <v>P53P</v>
          </cell>
          <cell r="N1843" t="str">
            <v>P</v>
          </cell>
          <cell r="O1843" t="str">
            <v>5</v>
          </cell>
          <cell r="P1843" t="str">
            <v>Regular</v>
          </cell>
          <cell r="T1843">
            <v>1</v>
          </cell>
          <cell r="U1843" t="str">
            <v>ILS</v>
          </cell>
          <cell r="V1843" t="str">
            <v>Finance</v>
          </cell>
          <cell r="W1843" t="str">
            <v>Tal Payne</v>
          </cell>
          <cell r="Y1843" t="str">
            <v>Eligible</v>
          </cell>
          <cell r="Z1843">
            <v>13000</v>
          </cell>
          <cell r="AA1843">
            <v>47926.267281105989</v>
          </cell>
          <cell r="AB1843">
            <v>13000</v>
          </cell>
          <cell r="AC1843">
            <v>47926.267281105989</v>
          </cell>
          <cell r="AD1843">
            <v>5</v>
          </cell>
          <cell r="AE1843" t="str">
            <v>P53</v>
          </cell>
          <cell r="AF1843">
            <v>8500</v>
          </cell>
          <cell r="AG1843">
            <v>14500</v>
          </cell>
          <cell r="AH1843">
            <v>0.75</v>
          </cell>
          <cell r="AI1843">
            <v>4</v>
          </cell>
          <cell r="AJ1843">
            <v>0</v>
          </cell>
          <cell r="AK1843">
            <v>13520</v>
          </cell>
          <cell r="AL1843">
            <v>4.0000000000000036E-2</v>
          </cell>
          <cell r="AM1843">
            <v>49843.317972350233</v>
          </cell>
          <cell r="AN1843">
            <v>1917.0506912442434</v>
          </cell>
          <cell r="AO1843">
            <v>-6.7586206896551704E-2</v>
          </cell>
          <cell r="AQ1843">
            <v>6500</v>
          </cell>
          <cell r="AR1843">
            <v>86000</v>
          </cell>
          <cell r="AS1843">
            <v>0.08</v>
          </cell>
          <cell r="AT1843">
            <v>1</v>
          </cell>
          <cell r="AU1843">
            <v>0</v>
          </cell>
          <cell r="AV1843">
            <v>13520</v>
          </cell>
          <cell r="AW1843">
            <v>49843.317972350233</v>
          </cell>
          <cell r="AX1843">
            <v>4.0000000000000036E-2</v>
          </cell>
          <cell r="AY1843">
            <v>1917.0506912442434</v>
          </cell>
          <cell r="AZ1843" t="str">
            <v>Regular Bonus</v>
          </cell>
          <cell r="BA1843" t="str">
            <v>Regular BonusEligible</v>
          </cell>
          <cell r="BB1843" t="str">
            <v>Regular BonusIsrael</v>
          </cell>
          <cell r="BC1843" t="str">
            <v>Regular BonusIsrael Hourly Full Time</v>
          </cell>
          <cell r="BD1843" t="str">
            <v>P53</v>
          </cell>
          <cell r="BE1843" t="str">
            <v>Hourly Full Time</v>
          </cell>
          <cell r="BF1843">
            <v>13000</v>
          </cell>
          <cell r="BG1843">
            <v>10492</v>
          </cell>
          <cell r="BH1843">
            <v>5</v>
          </cell>
          <cell r="BI1843">
            <v>2000</v>
          </cell>
          <cell r="BJ1843">
            <v>13000</v>
          </cell>
          <cell r="BK1843">
            <v>13000</v>
          </cell>
          <cell r="BL1843">
            <v>10400</v>
          </cell>
        </row>
        <row r="1844">
          <cell r="B1844">
            <v>14709</v>
          </cell>
          <cell r="C1844">
            <v>9657</v>
          </cell>
          <cell r="D1844">
            <v>84260</v>
          </cell>
          <cell r="E1844" t="str">
            <v>Hemda Freedman</v>
          </cell>
          <cell r="F1844" t="str">
            <v>COMPENSATION &amp; BENEFIT MANAGER</v>
          </cell>
          <cell r="G1844" t="str">
            <v>Employee</v>
          </cell>
          <cell r="H1844" t="str">
            <v>Finance</v>
          </cell>
          <cell r="I1844" t="str">
            <v>TEL-AVIV</v>
          </cell>
          <cell r="J1844" t="str">
            <v>Israel</v>
          </cell>
          <cell r="K1844">
            <v>42407</v>
          </cell>
          <cell r="L1844" t="str">
            <v>IL</v>
          </cell>
          <cell r="M1844" t="str">
            <v>P33M</v>
          </cell>
          <cell r="N1844" t="str">
            <v>P</v>
          </cell>
          <cell r="O1844" t="str">
            <v>3</v>
          </cell>
          <cell r="P1844" t="str">
            <v>Regular</v>
          </cell>
          <cell r="T1844">
            <v>1</v>
          </cell>
          <cell r="U1844" t="str">
            <v>ILS</v>
          </cell>
          <cell r="V1844" t="str">
            <v>Finance</v>
          </cell>
          <cell r="W1844" t="str">
            <v>Tal Payne</v>
          </cell>
          <cell r="Y1844" t="str">
            <v>Eligible</v>
          </cell>
          <cell r="Z1844">
            <v>31500</v>
          </cell>
          <cell r="AA1844">
            <v>116129.03225806452</v>
          </cell>
          <cell r="AB1844">
            <v>31500</v>
          </cell>
          <cell r="AC1844">
            <v>116129.03225806452</v>
          </cell>
          <cell r="AD1844">
            <v>5</v>
          </cell>
          <cell r="AE1844" t="str">
            <v>P33</v>
          </cell>
          <cell r="AF1844">
            <v>21000</v>
          </cell>
          <cell r="AG1844">
            <v>31000</v>
          </cell>
          <cell r="AH1844">
            <v>1</v>
          </cell>
          <cell r="AI1844">
            <v>5</v>
          </cell>
          <cell r="AJ1844">
            <v>0</v>
          </cell>
          <cell r="AK1844">
            <v>32445</v>
          </cell>
          <cell r="AL1844">
            <v>3.0000000000000027E-2</v>
          </cell>
          <cell r="AM1844">
            <v>119612.90322580645</v>
          </cell>
          <cell r="AN1844">
            <v>3483.8709677419392</v>
          </cell>
          <cell r="AO1844">
            <v>4.6612903225806468E-2</v>
          </cell>
          <cell r="AQ1844">
            <v>6500</v>
          </cell>
          <cell r="AR1844">
            <v>86000</v>
          </cell>
          <cell r="AS1844">
            <v>0.31</v>
          </cell>
          <cell r="AT1844">
            <v>1</v>
          </cell>
          <cell r="AU1844">
            <v>0</v>
          </cell>
          <cell r="AV1844">
            <v>32445</v>
          </cell>
          <cell r="AW1844">
            <v>119612.90322580645</v>
          </cell>
          <cell r="AX1844">
            <v>3.0000000000000027E-2</v>
          </cell>
          <cell r="AY1844">
            <v>3483.8709677419392</v>
          </cell>
          <cell r="AZ1844" t="str">
            <v>Regular Bonus</v>
          </cell>
          <cell r="BA1844" t="str">
            <v>Regular BonusEligible</v>
          </cell>
          <cell r="BB1844" t="str">
            <v>Regular BonusIsrael</v>
          </cell>
          <cell r="BC1844" t="str">
            <v>Regular BonusIsrael Employee</v>
          </cell>
          <cell r="BD1844" t="str">
            <v>P33</v>
          </cell>
          <cell r="BE1844" t="str">
            <v>Employee</v>
          </cell>
          <cell r="BF1844">
            <v>31500</v>
          </cell>
          <cell r="BG1844">
            <v>50000</v>
          </cell>
          <cell r="BH1844">
            <v>4</v>
          </cell>
          <cell r="BI1844">
            <v>4000</v>
          </cell>
          <cell r="BJ1844">
            <v>56000</v>
          </cell>
          <cell r="BK1844">
            <v>56000</v>
          </cell>
          <cell r="BL1844">
            <v>44800</v>
          </cell>
        </row>
        <row r="1845">
          <cell r="B1845">
            <v>8340</v>
          </cell>
          <cell r="C1845">
            <v>2698</v>
          </cell>
          <cell r="E1845" t="str">
            <v>Ella Lifshitz</v>
          </cell>
          <cell r="F1845" t="str">
            <v>HEAD OF ORDER MANAGEMENT &amp; SUPPORT</v>
          </cell>
          <cell r="G1845" t="str">
            <v>Employee</v>
          </cell>
          <cell r="H1845" t="str">
            <v>Finance</v>
          </cell>
          <cell r="I1845" t="str">
            <v>TEL-AVIV</v>
          </cell>
          <cell r="J1845" t="str">
            <v>Israel</v>
          </cell>
          <cell r="K1845">
            <v>40223</v>
          </cell>
          <cell r="L1845" t="str">
            <v>IL</v>
          </cell>
          <cell r="M1845" t="str">
            <v>P33M</v>
          </cell>
          <cell r="N1845" t="str">
            <v>P</v>
          </cell>
          <cell r="O1845" t="str">
            <v>3</v>
          </cell>
          <cell r="P1845" t="str">
            <v>Regular</v>
          </cell>
          <cell r="T1845">
            <v>1</v>
          </cell>
          <cell r="U1845" t="str">
            <v>ILS</v>
          </cell>
          <cell r="V1845" t="str">
            <v>Finance</v>
          </cell>
          <cell r="W1845" t="str">
            <v>Tal Payne</v>
          </cell>
          <cell r="Y1845" t="str">
            <v>Eligible</v>
          </cell>
          <cell r="Z1845">
            <v>25000</v>
          </cell>
          <cell r="AA1845">
            <v>92165.898617511528</v>
          </cell>
          <cell r="AB1845">
            <v>25000</v>
          </cell>
          <cell r="AC1845">
            <v>92165.898617511528</v>
          </cell>
          <cell r="AD1845">
            <v>5</v>
          </cell>
          <cell r="AE1845" t="str">
            <v>P33</v>
          </cell>
          <cell r="AF1845">
            <v>21000</v>
          </cell>
          <cell r="AG1845">
            <v>31000</v>
          </cell>
          <cell r="AH1845">
            <v>0.4</v>
          </cell>
          <cell r="AI1845">
            <v>2</v>
          </cell>
          <cell r="AJ1845">
            <v>0</v>
          </cell>
          <cell r="AK1845">
            <v>27000</v>
          </cell>
          <cell r="AL1845">
            <v>8.0000000000000071E-2</v>
          </cell>
          <cell r="AM1845">
            <v>99539.170506912444</v>
          </cell>
          <cell r="AN1845">
            <v>7373.2718894009158</v>
          </cell>
          <cell r="AO1845">
            <v>-0.12903225806451613</v>
          </cell>
          <cell r="AQ1845">
            <v>6500</v>
          </cell>
          <cell r="AR1845">
            <v>86000</v>
          </cell>
          <cell r="AS1845">
            <v>0.23</v>
          </cell>
          <cell r="AT1845">
            <v>1</v>
          </cell>
          <cell r="AU1845">
            <v>0</v>
          </cell>
          <cell r="AV1845">
            <v>27000</v>
          </cell>
          <cell r="AW1845">
            <v>99539.170506912444</v>
          </cell>
          <cell r="AX1845">
            <v>8.0000000000000071E-2</v>
          </cell>
          <cell r="AY1845">
            <v>7373.2718894009158</v>
          </cell>
          <cell r="AZ1845" t="str">
            <v>Regular Bonus</v>
          </cell>
          <cell r="BA1845" t="str">
            <v>Regular BonusEligible</v>
          </cell>
          <cell r="BB1845" t="str">
            <v>Regular BonusIsrael</v>
          </cell>
          <cell r="BC1845" t="str">
            <v>Regular BonusIsrael Employee</v>
          </cell>
          <cell r="BD1845" t="str">
            <v>P33</v>
          </cell>
          <cell r="BE1845" t="str">
            <v>Employee</v>
          </cell>
          <cell r="BF1845">
            <v>25000</v>
          </cell>
          <cell r="BG1845">
            <v>50000</v>
          </cell>
          <cell r="BH1845">
            <v>5</v>
          </cell>
          <cell r="BI1845">
            <v>4000</v>
          </cell>
          <cell r="BJ1845">
            <v>56000</v>
          </cell>
          <cell r="BK1845">
            <v>56000</v>
          </cell>
          <cell r="BL1845">
            <v>44800</v>
          </cell>
        </row>
        <row r="1846">
          <cell r="B1846">
            <v>11491</v>
          </cell>
          <cell r="C1846">
            <v>4240</v>
          </cell>
          <cell r="D1846">
            <v>20833</v>
          </cell>
          <cell r="E1846" t="str">
            <v>Erez Hershkovitz</v>
          </cell>
          <cell r="F1846" t="str">
            <v>HEAD OF ACCOUNTING AND TAXES</v>
          </cell>
          <cell r="G1846" t="str">
            <v>Employee</v>
          </cell>
          <cell r="H1846" t="str">
            <v>Finance</v>
          </cell>
          <cell r="I1846" t="str">
            <v>TEL-AVIV</v>
          </cell>
          <cell r="J1846" t="str">
            <v>Israel</v>
          </cell>
          <cell r="K1846">
            <v>41526</v>
          </cell>
          <cell r="L1846" t="str">
            <v>IL</v>
          </cell>
          <cell r="M1846" t="str">
            <v>P20M</v>
          </cell>
          <cell r="N1846" t="str">
            <v>P</v>
          </cell>
          <cell r="O1846" t="str">
            <v>2</v>
          </cell>
          <cell r="P1846" t="str">
            <v>Regular</v>
          </cell>
          <cell r="T1846">
            <v>1</v>
          </cell>
          <cell r="U1846" t="str">
            <v>ILS</v>
          </cell>
          <cell r="V1846" t="str">
            <v>Finance</v>
          </cell>
          <cell r="W1846" t="str">
            <v>Tal Payne</v>
          </cell>
          <cell r="Y1846" t="str">
            <v>Eligible</v>
          </cell>
          <cell r="Z1846">
            <v>42000</v>
          </cell>
          <cell r="AA1846">
            <v>154838.70967741936</v>
          </cell>
          <cell r="AB1846">
            <v>42000</v>
          </cell>
          <cell r="AC1846">
            <v>154838.70967741936</v>
          </cell>
          <cell r="AD1846">
            <v>5</v>
          </cell>
          <cell r="AE1846" t="str">
            <v>P20</v>
          </cell>
          <cell r="AF1846">
            <v>35000</v>
          </cell>
          <cell r="AG1846">
            <v>48000</v>
          </cell>
          <cell r="AH1846">
            <v>0.53</v>
          </cell>
          <cell r="AI1846">
            <v>3</v>
          </cell>
          <cell r="AJ1846">
            <v>0</v>
          </cell>
          <cell r="AK1846">
            <v>44520</v>
          </cell>
          <cell r="AL1846">
            <v>6.0000000000000053E-2</v>
          </cell>
          <cell r="AM1846">
            <v>164129.03225806452</v>
          </cell>
          <cell r="AN1846">
            <v>9290.3225806451519</v>
          </cell>
          <cell r="AO1846">
            <v>-7.2500000000000009E-2</v>
          </cell>
          <cell r="AQ1846">
            <v>6500</v>
          </cell>
          <cell r="AR1846">
            <v>86000</v>
          </cell>
          <cell r="AS1846">
            <v>0.44</v>
          </cell>
          <cell r="AT1846">
            <v>1</v>
          </cell>
          <cell r="AU1846">
            <v>0</v>
          </cell>
          <cell r="AV1846">
            <v>44520</v>
          </cell>
          <cell r="AW1846">
            <v>164129.03225806452</v>
          </cell>
          <cell r="AX1846">
            <v>6.0000000000000053E-2</v>
          </cell>
          <cell r="AY1846">
            <v>9290.3225806451519</v>
          </cell>
          <cell r="AZ1846" t="str">
            <v>Regular Bonus</v>
          </cell>
          <cell r="BA1846" t="str">
            <v>Regular BonusEligible</v>
          </cell>
          <cell r="BB1846" t="str">
            <v>Regular BonusIsrael</v>
          </cell>
          <cell r="BC1846" t="str">
            <v>Regular BonusIsrael Employee</v>
          </cell>
          <cell r="BD1846" t="str">
            <v>P21</v>
          </cell>
          <cell r="BE1846" t="str">
            <v>Employee</v>
          </cell>
          <cell r="BF1846">
            <v>42000</v>
          </cell>
          <cell r="BG1846">
            <v>120000</v>
          </cell>
          <cell r="BH1846">
            <v>5</v>
          </cell>
          <cell r="BI1846">
            <v>4000</v>
          </cell>
          <cell r="BJ1846">
            <v>120000</v>
          </cell>
          <cell r="BK1846">
            <v>120000</v>
          </cell>
          <cell r="BL1846">
            <v>96000</v>
          </cell>
        </row>
        <row r="1847">
          <cell r="B1847">
            <v>15541</v>
          </cell>
          <cell r="C1847">
            <v>10503</v>
          </cell>
          <cell r="D1847">
            <v>99142</v>
          </cell>
          <cell r="E1847" t="str">
            <v>Moran Ben-David</v>
          </cell>
          <cell r="F1847" t="str">
            <v>ORDER MANAGEMENT TEAM LEADER</v>
          </cell>
          <cell r="G1847" t="str">
            <v>Hourly Full Time</v>
          </cell>
          <cell r="H1847" t="str">
            <v>Finance</v>
          </cell>
          <cell r="I1847" t="str">
            <v>TEL-AVIV</v>
          </cell>
          <cell r="J1847" t="str">
            <v>Israel</v>
          </cell>
          <cell r="K1847">
            <v>42568</v>
          </cell>
          <cell r="L1847" t="str">
            <v>IL</v>
          </cell>
          <cell r="M1847" t="str">
            <v>P53M</v>
          </cell>
          <cell r="N1847" t="str">
            <v>P</v>
          </cell>
          <cell r="O1847" t="str">
            <v>5</v>
          </cell>
          <cell r="P1847" t="str">
            <v>Regular</v>
          </cell>
          <cell r="T1847">
            <v>1</v>
          </cell>
          <cell r="U1847" t="str">
            <v>ILS</v>
          </cell>
          <cell r="V1847" t="str">
            <v>Finance</v>
          </cell>
          <cell r="W1847" t="str">
            <v>Tal Payne</v>
          </cell>
          <cell r="Y1847" t="str">
            <v>Eligible</v>
          </cell>
          <cell r="Z1847">
            <v>11620</v>
          </cell>
          <cell r="AA1847">
            <v>42838.709677419356</v>
          </cell>
          <cell r="AB1847">
            <v>11620</v>
          </cell>
          <cell r="AC1847">
            <v>42838.709677419356</v>
          </cell>
          <cell r="AD1847">
            <v>5</v>
          </cell>
          <cell r="AE1847" t="str">
            <v>P53</v>
          </cell>
          <cell r="AF1847">
            <v>8500</v>
          </cell>
          <cell r="AG1847">
            <v>14500</v>
          </cell>
          <cell r="AH1847">
            <v>0.52</v>
          </cell>
          <cell r="AI1847">
            <v>3</v>
          </cell>
          <cell r="AJ1847">
            <v>0</v>
          </cell>
          <cell r="AK1847">
            <v>12317.2</v>
          </cell>
          <cell r="AL1847">
            <v>6.0000000000000053E-2</v>
          </cell>
          <cell r="AM1847">
            <v>45409.032258064522</v>
          </cell>
          <cell r="AN1847">
            <v>2570.3225806451665</v>
          </cell>
          <cell r="AO1847">
            <v>-0.15053793103448276</v>
          </cell>
          <cell r="AQ1847">
            <v>6500</v>
          </cell>
          <cell r="AR1847">
            <v>86000</v>
          </cell>
          <cell r="AS1847">
            <v>0.06</v>
          </cell>
          <cell r="AT1847">
            <v>1</v>
          </cell>
          <cell r="AU1847">
            <v>0</v>
          </cell>
          <cell r="AV1847">
            <v>12317.2</v>
          </cell>
          <cell r="AW1847">
            <v>45409.032258064522</v>
          </cell>
          <cell r="AX1847">
            <v>6.0000000000000053E-2</v>
          </cell>
          <cell r="AY1847">
            <v>2570.3225806451665</v>
          </cell>
          <cell r="AZ1847" t="str">
            <v>Regular Bonus</v>
          </cell>
          <cell r="BA1847" t="str">
            <v>Regular BonusEligible</v>
          </cell>
          <cell r="BB1847" t="str">
            <v>Regular BonusIsrael</v>
          </cell>
          <cell r="BC1847" t="str">
            <v>Regular BonusIsrael Hourly Full Time</v>
          </cell>
          <cell r="BD1847" t="str">
            <v>P53</v>
          </cell>
          <cell r="BE1847" t="str">
            <v>Hourly Full Time</v>
          </cell>
          <cell r="BF1847">
            <v>11620</v>
          </cell>
          <cell r="BG1847">
            <v>11000</v>
          </cell>
          <cell r="BH1847">
            <v>4</v>
          </cell>
          <cell r="BI1847">
            <v>2000</v>
          </cell>
          <cell r="BJ1847">
            <v>13000</v>
          </cell>
          <cell r="BK1847">
            <v>13000</v>
          </cell>
          <cell r="BL1847">
            <v>10400</v>
          </cell>
        </row>
        <row r="1848">
          <cell r="B1848">
            <v>15905</v>
          </cell>
          <cell r="C1848">
            <v>10858</v>
          </cell>
          <cell r="D1848">
            <v>34379</v>
          </cell>
          <cell r="E1848" t="str">
            <v>Hadas Nissan</v>
          </cell>
          <cell r="F1848" t="str">
            <v>Commission Analyst</v>
          </cell>
          <cell r="G1848" t="str">
            <v>Monthly Extra Hours</v>
          </cell>
          <cell r="H1848" t="str">
            <v>Finance</v>
          </cell>
          <cell r="I1848" t="str">
            <v>TEL-AVIV</v>
          </cell>
          <cell r="J1848" t="str">
            <v>Israel</v>
          </cell>
          <cell r="K1848">
            <v>42695</v>
          </cell>
          <cell r="L1848" t="str">
            <v>IL</v>
          </cell>
          <cell r="M1848" t="str">
            <v>P51P</v>
          </cell>
          <cell r="N1848" t="str">
            <v>P</v>
          </cell>
          <cell r="O1848" t="str">
            <v>5</v>
          </cell>
          <cell r="P1848" t="str">
            <v>Regular</v>
          </cell>
          <cell r="T1848">
            <v>1</v>
          </cell>
          <cell r="U1848" t="str">
            <v>ILS</v>
          </cell>
          <cell r="V1848" t="str">
            <v>Finance</v>
          </cell>
          <cell r="W1848" t="str">
            <v>Tal Payne</v>
          </cell>
          <cell r="Y1848" t="str">
            <v>Eligible</v>
          </cell>
          <cell r="Z1848">
            <v>11183</v>
          </cell>
          <cell r="AA1848">
            <v>41227.649769585252</v>
          </cell>
          <cell r="AB1848">
            <v>11183</v>
          </cell>
          <cell r="AC1848">
            <v>41227.649769585252</v>
          </cell>
          <cell r="AD1848">
            <v>5</v>
          </cell>
          <cell r="AE1848" t="str">
            <v>P51</v>
          </cell>
          <cell r="AF1848">
            <v>12000</v>
          </cell>
          <cell r="AG1848">
            <v>18000</v>
          </cell>
          <cell r="AH1848">
            <v>0</v>
          </cell>
          <cell r="AI1848">
            <v>1</v>
          </cell>
          <cell r="AJ1848">
            <v>0</v>
          </cell>
          <cell r="AK1848">
            <v>12189.470000000001</v>
          </cell>
          <cell r="AL1848">
            <v>9.000000000000008E-2</v>
          </cell>
          <cell r="AM1848">
            <v>44938.138248847928</v>
          </cell>
          <cell r="AN1848">
            <v>3710.4884792626763</v>
          </cell>
          <cell r="AO1848">
            <v>-0.32280722222222213</v>
          </cell>
          <cell r="AQ1848">
            <v>6500</v>
          </cell>
          <cell r="AR1848">
            <v>86000</v>
          </cell>
          <cell r="AS1848">
            <v>0.05</v>
          </cell>
          <cell r="AT1848">
            <v>1</v>
          </cell>
          <cell r="AU1848">
            <v>0</v>
          </cell>
          <cell r="AV1848">
            <v>12189.470000000001</v>
          </cell>
          <cell r="AW1848">
            <v>44938.138248847928</v>
          </cell>
          <cell r="AX1848">
            <v>9.000000000000008E-2</v>
          </cell>
          <cell r="AY1848">
            <v>3710.4884792626763</v>
          </cell>
          <cell r="AZ1848" t="str">
            <v>Regular Bonus</v>
          </cell>
          <cell r="BA1848" t="str">
            <v>Regular BonusEligible</v>
          </cell>
          <cell r="BB1848" t="str">
            <v>Regular BonusIsrael</v>
          </cell>
          <cell r="BC1848" t="str">
            <v>Regular BonusIsrael Monthly Extra Hours</v>
          </cell>
          <cell r="BD1848" t="str">
            <v>P53</v>
          </cell>
          <cell r="BE1848" t="str">
            <v>Monthly Extra Hours</v>
          </cell>
          <cell r="BF1848">
            <v>11183</v>
          </cell>
          <cell r="BG1848">
            <v>8800</v>
          </cell>
          <cell r="BH1848">
            <v>4</v>
          </cell>
          <cell r="BI1848">
            <v>2000</v>
          </cell>
          <cell r="BJ1848">
            <v>13000</v>
          </cell>
          <cell r="BK1848">
            <v>13000</v>
          </cell>
          <cell r="BL1848">
            <v>10400</v>
          </cell>
        </row>
        <row r="1849">
          <cell r="B1849">
            <v>16240</v>
          </cell>
          <cell r="C1849">
            <v>11177</v>
          </cell>
          <cell r="D1849">
            <v>116667</v>
          </cell>
          <cell r="E1849" t="str">
            <v>Gabriela Goldstein Langnor</v>
          </cell>
          <cell r="F1849" t="str">
            <v>SALES ADMIN DEVELOPMENT SPECIALIST</v>
          </cell>
          <cell r="G1849" t="str">
            <v>Hourly Full Time</v>
          </cell>
          <cell r="H1849" t="str">
            <v>Finance</v>
          </cell>
          <cell r="I1849" t="str">
            <v>TEL-AVIV</v>
          </cell>
          <cell r="J1849" t="str">
            <v>Israel</v>
          </cell>
          <cell r="K1849">
            <v>42848</v>
          </cell>
          <cell r="L1849" t="str">
            <v>IL</v>
          </cell>
          <cell r="M1849" t="str">
            <v>P53P</v>
          </cell>
          <cell r="N1849" t="str">
            <v>P</v>
          </cell>
          <cell r="O1849" t="str">
            <v>5</v>
          </cell>
          <cell r="P1849" t="str">
            <v>Regular</v>
          </cell>
          <cell r="T1849">
            <v>1</v>
          </cell>
          <cell r="U1849" t="str">
            <v>ILS</v>
          </cell>
          <cell r="V1849" t="str">
            <v>Finance</v>
          </cell>
          <cell r="W1849" t="str">
            <v>Tal Payne</v>
          </cell>
          <cell r="Y1849" t="str">
            <v>Eligible</v>
          </cell>
          <cell r="Z1849">
            <v>11309</v>
          </cell>
          <cell r="AA1849">
            <v>41692.16589861751</v>
          </cell>
          <cell r="AB1849">
            <v>11309</v>
          </cell>
          <cell r="AC1849">
            <v>41692.16589861751</v>
          </cell>
          <cell r="AD1849">
            <v>5</v>
          </cell>
          <cell r="AE1849" t="str">
            <v>P53</v>
          </cell>
          <cell r="AF1849">
            <v>8500</v>
          </cell>
          <cell r="AG1849">
            <v>14500</v>
          </cell>
          <cell r="AH1849">
            <v>0.46</v>
          </cell>
          <cell r="AI1849">
            <v>3</v>
          </cell>
          <cell r="AJ1849">
            <v>0</v>
          </cell>
          <cell r="AK1849">
            <v>11987.54</v>
          </cell>
          <cell r="AL1849">
            <v>6.0000000000000053E-2</v>
          </cell>
          <cell r="AM1849">
            <v>44193.695852534569</v>
          </cell>
          <cell r="AN1849">
            <v>2501.5299539170592</v>
          </cell>
          <cell r="AO1849">
            <v>-0.17327310344827584</v>
          </cell>
          <cell r="AQ1849">
            <v>6500</v>
          </cell>
          <cell r="AR1849">
            <v>86000</v>
          </cell>
          <cell r="AS1849">
            <v>0.06</v>
          </cell>
          <cell r="AT1849">
            <v>1</v>
          </cell>
          <cell r="AU1849">
            <v>0</v>
          </cell>
          <cell r="AV1849">
            <v>11987.54</v>
          </cell>
          <cell r="AW1849">
            <v>44193.695852534569</v>
          </cell>
          <cell r="AX1849">
            <v>6.0000000000000053E-2</v>
          </cell>
          <cell r="AY1849">
            <v>2501.5299539170592</v>
          </cell>
          <cell r="AZ1849" t="str">
            <v>Regular Bonus</v>
          </cell>
          <cell r="BA1849" t="str">
            <v>Regular BonusEligible</v>
          </cell>
          <cell r="BB1849" t="str">
            <v>Regular BonusIsrael</v>
          </cell>
          <cell r="BC1849" t="str">
            <v>Regular BonusIsrael Hourly Full Time</v>
          </cell>
          <cell r="BD1849" t="str">
            <v>P53</v>
          </cell>
          <cell r="BE1849" t="str">
            <v>Hourly Full Time</v>
          </cell>
          <cell r="BF1849">
            <v>11309</v>
          </cell>
          <cell r="BG1849">
            <v>10000</v>
          </cell>
          <cell r="BH1849">
            <v>5</v>
          </cell>
          <cell r="BI1849">
            <v>2000</v>
          </cell>
          <cell r="BJ1849">
            <v>13000</v>
          </cell>
          <cell r="BK1849">
            <v>13000</v>
          </cell>
          <cell r="BL1849">
            <v>10400</v>
          </cell>
        </row>
        <row r="1850">
          <cell r="B1850">
            <v>17498</v>
          </cell>
          <cell r="C1850">
            <v>12513</v>
          </cell>
          <cell r="D1850">
            <v>241540</v>
          </cell>
          <cell r="E1850" t="str">
            <v>Tal Komemi</v>
          </cell>
          <cell r="F1850" t="str">
            <v>BUSINESS ANALYST</v>
          </cell>
          <cell r="G1850" t="str">
            <v>Monthly Extra Hours</v>
          </cell>
          <cell r="H1850" t="str">
            <v>Finance</v>
          </cell>
          <cell r="I1850" t="str">
            <v>TEL-AVIV</v>
          </cell>
          <cell r="J1850" t="str">
            <v>Israel</v>
          </cell>
          <cell r="K1850">
            <v>43080</v>
          </cell>
          <cell r="L1850" t="str">
            <v>IL</v>
          </cell>
          <cell r="M1850" t="str">
            <v>P51P</v>
          </cell>
          <cell r="N1850" t="str">
            <v>P</v>
          </cell>
          <cell r="O1850" t="str">
            <v>5</v>
          </cell>
          <cell r="P1850" t="str">
            <v>Regular</v>
          </cell>
          <cell r="Q1850" t="str">
            <v>BA</v>
          </cell>
          <cell r="T1850">
            <v>1</v>
          </cell>
          <cell r="U1850" t="str">
            <v>ILS</v>
          </cell>
          <cell r="V1850" t="str">
            <v>Finance</v>
          </cell>
          <cell r="W1850" t="str">
            <v>Tal Payne</v>
          </cell>
          <cell r="Y1850" t="str">
            <v>Eligible</v>
          </cell>
          <cell r="Z1850">
            <v>11620</v>
          </cell>
          <cell r="AA1850">
            <v>42838.709677419356</v>
          </cell>
          <cell r="AB1850">
            <v>11620</v>
          </cell>
          <cell r="AC1850">
            <v>42838.709677419356</v>
          </cell>
          <cell r="AD1850">
            <v>3</v>
          </cell>
          <cell r="AE1850" t="str">
            <v>P51</v>
          </cell>
          <cell r="AF1850">
            <v>12000</v>
          </cell>
          <cell r="AG1850">
            <v>18000</v>
          </cell>
          <cell r="AH1850">
            <v>0</v>
          </cell>
          <cell r="AI1850">
            <v>1</v>
          </cell>
          <cell r="AJ1850">
            <v>0</v>
          </cell>
          <cell r="AK1850">
            <v>12084.800000000001</v>
          </cell>
          <cell r="AL1850">
            <v>4.0000000000000036E-2</v>
          </cell>
          <cell r="AM1850">
            <v>44552.258064516129</v>
          </cell>
          <cell r="AN1850">
            <v>1713.5483870967728</v>
          </cell>
          <cell r="AO1850">
            <v>-0.32862222222222215</v>
          </cell>
          <cell r="AQ1850">
            <v>6500</v>
          </cell>
          <cell r="AR1850">
            <v>86000</v>
          </cell>
          <cell r="AS1850">
            <v>0.06</v>
          </cell>
          <cell r="AT1850">
            <v>1</v>
          </cell>
          <cell r="AU1850">
            <v>0</v>
          </cell>
          <cell r="AV1850">
            <v>13000</v>
          </cell>
          <cell r="AW1850">
            <v>47926.267281105989</v>
          </cell>
          <cell r="AX1850">
            <v>0.11876075731497426</v>
          </cell>
          <cell r="AY1850">
            <v>5087.5576036866332</v>
          </cell>
          <cell r="AZ1850" t="str">
            <v>Regular Bonus</v>
          </cell>
          <cell r="BA1850" t="str">
            <v>Regular BonusEligible</v>
          </cell>
          <cell r="BB1850" t="str">
            <v>Regular BonusIsrael</v>
          </cell>
          <cell r="BC1850" t="str">
            <v>Regular BonusIsrael Monthly Extra Hours</v>
          </cell>
          <cell r="BD1850" t="str">
            <v>P51</v>
          </cell>
          <cell r="BE1850" t="str">
            <v>Monthly Extra Hours</v>
          </cell>
          <cell r="BF1850">
            <v>11620</v>
          </cell>
          <cell r="BG1850">
            <v>9500</v>
          </cell>
          <cell r="BH1850">
            <v>5</v>
          </cell>
          <cell r="BI1850">
            <v>2000</v>
          </cell>
          <cell r="BJ1850">
            <v>9500</v>
          </cell>
          <cell r="BK1850">
            <v>9500</v>
          </cell>
          <cell r="BL1850">
            <v>7600</v>
          </cell>
        </row>
        <row r="1851">
          <cell r="B1851">
            <v>17545</v>
          </cell>
          <cell r="C1851">
            <v>12559</v>
          </cell>
          <cell r="D1851">
            <v>141723</v>
          </cell>
          <cell r="E1851" t="str">
            <v>Michal Livshits</v>
          </cell>
          <cell r="F1851" t="str">
            <v>TEAM LEADER</v>
          </cell>
          <cell r="G1851" t="str">
            <v>Employee</v>
          </cell>
          <cell r="H1851" t="str">
            <v>Finance</v>
          </cell>
          <cell r="I1851" t="str">
            <v>TEL-AVIV</v>
          </cell>
          <cell r="J1851" t="str">
            <v>Israel</v>
          </cell>
          <cell r="K1851">
            <v>43101</v>
          </cell>
          <cell r="L1851" t="str">
            <v>IL</v>
          </cell>
          <cell r="M1851" t="str">
            <v>P41M</v>
          </cell>
          <cell r="N1851" t="str">
            <v>P</v>
          </cell>
          <cell r="O1851" t="str">
            <v>4</v>
          </cell>
          <cell r="P1851" t="str">
            <v>Regular</v>
          </cell>
          <cell r="T1851">
            <v>1</v>
          </cell>
          <cell r="U1851" t="str">
            <v>ILS</v>
          </cell>
          <cell r="V1851" t="str">
            <v>Finance</v>
          </cell>
          <cell r="W1851" t="str">
            <v>Tal Payne</v>
          </cell>
          <cell r="Y1851" t="str">
            <v>Eligible</v>
          </cell>
          <cell r="Z1851">
            <v>22000</v>
          </cell>
          <cell r="AA1851">
            <v>81105.990783410147</v>
          </cell>
          <cell r="AB1851">
            <v>22000</v>
          </cell>
          <cell r="AC1851">
            <v>81105.990783410147</v>
          </cell>
          <cell r="AD1851">
            <v>5</v>
          </cell>
          <cell r="AE1851" t="str">
            <v>P41</v>
          </cell>
          <cell r="AF1851">
            <v>17000</v>
          </cell>
          <cell r="AG1851">
            <v>26000</v>
          </cell>
          <cell r="AH1851">
            <v>0.55000000000000004</v>
          </cell>
          <cell r="AI1851">
            <v>3</v>
          </cell>
          <cell r="AJ1851">
            <v>0</v>
          </cell>
          <cell r="AK1851">
            <v>23320</v>
          </cell>
          <cell r="AL1851">
            <v>6.0000000000000053E-2</v>
          </cell>
          <cell r="AM1851">
            <v>85972.350230414755</v>
          </cell>
          <cell r="AN1851">
            <v>4866.3594470046082</v>
          </cell>
          <cell r="AO1851">
            <v>-0.10307692307692307</v>
          </cell>
          <cell r="AQ1851">
            <v>6500</v>
          </cell>
          <cell r="AR1851">
            <v>86000</v>
          </cell>
          <cell r="AS1851">
            <v>0.19</v>
          </cell>
          <cell r="AT1851">
            <v>1</v>
          </cell>
          <cell r="AU1851">
            <v>0</v>
          </cell>
          <cell r="AV1851">
            <v>23320</v>
          </cell>
          <cell r="AW1851">
            <v>85972.350230414755</v>
          </cell>
          <cell r="AX1851">
            <v>6.0000000000000053E-2</v>
          </cell>
          <cell r="AY1851">
            <v>4866.3594470046082</v>
          </cell>
          <cell r="AZ1851" t="str">
            <v>Regular Bonus</v>
          </cell>
          <cell r="BA1851" t="str">
            <v>Regular BonusEligible</v>
          </cell>
          <cell r="BB1851" t="str">
            <v>Regular BonusIsrael</v>
          </cell>
          <cell r="BC1851" t="str">
            <v>Regular BonusIsrael Employee</v>
          </cell>
          <cell r="BD1851" t="str">
            <v>P41</v>
          </cell>
          <cell r="BE1851" t="str">
            <v>Employee</v>
          </cell>
          <cell r="BF1851">
            <v>22000</v>
          </cell>
          <cell r="BG1851">
            <v>25000</v>
          </cell>
          <cell r="BH1851">
            <v>5</v>
          </cell>
          <cell r="BI1851">
            <v>4000</v>
          </cell>
          <cell r="BJ1851">
            <v>48000</v>
          </cell>
          <cell r="BK1851">
            <v>48000</v>
          </cell>
          <cell r="BL1851">
            <v>38400</v>
          </cell>
        </row>
        <row r="1852">
          <cell r="B1852">
            <v>16439</v>
          </cell>
          <cell r="C1852">
            <v>11368</v>
          </cell>
          <cell r="D1852">
            <v>11864</v>
          </cell>
          <cell r="E1852" t="str">
            <v>Saar Joskovitch</v>
          </cell>
          <cell r="F1852" t="str">
            <v>CORPORATE CONTROLLER</v>
          </cell>
          <cell r="G1852" t="str">
            <v>Employee</v>
          </cell>
          <cell r="H1852" t="str">
            <v>Finance</v>
          </cell>
          <cell r="I1852" t="str">
            <v>TEL-AVIV</v>
          </cell>
          <cell r="J1852" t="str">
            <v>Israel</v>
          </cell>
          <cell r="K1852">
            <v>42870</v>
          </cell>
          <cell r="L1852" t="str">
            <v>IL</v>
          </cell>
          <cell r="M1852" t="str">
            <v>P31M</v>
          </cell>
          <cell r="N1852" t="str">
            <v>P</v>
          </cell>
          <cell r="O1852" t="str">
            <v>3</v>
          </cell>
          <cell r="P1852" t="str">
            <v>Regular</v>
          </cell>
          <cell r="T1852">
            <v>1</v>
          </cell>
          <cell r="U1852" t="str">
            <v>ILS</v>
          </cell>
          <cell r="V1852" t="str">
            <v>Finance</v>
          </cell>
          <cell r="W1852" t="str">
            <v>Tal Payne</v>
          </cell>
          <cell r="Y1852" t="str">
            <v>Eligible</v>
          </cell>
          <cell r="Z1852">
            <v>29000</v>
          </cell>
          <cell r="AA1852">
            <v>106912.44239631337</v>
          </cell>
          <cell r="AB1852">
            <v>29000</v>
          </cell>
          <cell r="AC1852">
            <v>106912.44239631337</v>
          </cell>
          <cell r="AD1852">
            <v>5</v>
          </cell>
          <cell r="AE1852" t="str">
            <v>P31</v>
          </cell>
          <cell r="AF1852">
            <v>24000</v>
          </cell>
          <cell r="AG1852">
            <v>36000</v>
          </cell>
          <cell r="AH1852">
            <v>0.41</v>
          </cell>
          <cell r="AI1852">
            <v>2</v>
          </cell>
          <cell r="AJ1852">
            <v>0</v>
          </cell>
          <cell r="AK1852">
            <v>31320.000000000004</v>
          </cell>
          <cell r="AL1852">
            <v>8.0000000000000071E-2</v>
          </cell>
          <cell r="AM1852">
            <v>115465.43778801846</v>
          </cell>
          <cell r="AN1852">
            <v>8552.995391705088</v>
          </cell>
          <cell r="AO1852">
            <v>-0.12999999999999989</v>
          </cell>
          <cell r="AQ1852">
            <v>6500</v>
          </cell>
          <cell r="AR1852">
            <v>86000</v>
          </cell>
          <cell r="AS1852">
            <v>0.28000000000000003</v>
          </cell>
          <cell r="AT1852">
            <v>1</v>
          </cell>
          <cell r="AU1852">
            <v>0</v>
          </cell>
          <cell r="AV1852">
            <v>31320.000000000004</v>
          </cell>
          <cell r="AW1852">
            <v>115465.43778801846</v>
          </cell>
          <cell r="AX1852">
            <v>8.0000000000000071E-2</v>
          </cell>
          <cell r="AY1852">
            <v>8552.995391705088</v>
          </cell>
          <cell r="AZ1852" t="str">
            <v>Regular Bonus</v>
          </cell>
          <cell r="BA1852" t="str">
            <v>Regular BonusEligible</v>
          </cell>
          <cell r="BB1852" t="str">
            <v>Regular BonusIsrael</v>
          </cell>
          <cell r="BC1852" t="str">
            <v>Regular BonusIsrael Employee</v>
          </cell>
          <cell r="BD1852" t="str">
            <v>P31</v>
          </cell>
          <cell r="BE1852" t="str">
            <v>Employee</v>
          </cell>
          <cell r="BF1852">
            <v>29000</v>
          </cell>
          <cell r="BG1852">
            <v>55000</v>
          </cell>
          <cell r="BH1852">
            <v>5</v>
          </cell>
          <cell r="BI1852">
            <v>4000</v>
          </cell>
          <cell r="BJ1852">
            <v>71000</v>
          </cell>
          <cell r="BK1852">
            <v>71000</v>
          </cell>
          <cell r="BL1852">
            <v>56800</v>
          </cell>
        </row>
        <row r="1853">
          <cell r="B1853">
            <v>11188</v>
          </cell>
          <cell r="C1853">
            <v>3938</v>
          </cell>
          <cell r="E1853" t="str">
            <v>Sivan Trabelsi</v>
          </cell>
          <cell r="F1853" t="str">
            <v>Commission Analysis Team Leader</v>
          </cell>
          <cell r="G1853" t="str">
            <v>Employee</v>
          </cell>
          <cell r="H1853" t="str">
            <v>Finance</v>
          </cell>
          <cell r="I1853" t="str">
            <v>TEL-AVIV</v>
          </cell>
          <cell r="J1853" t="str">
            <v>Israel</v>
          </cell>
          <cell r="K1853">
            <v>41476</v>
          </cell>
          <cell r="L1853" t="str">
            <v>IL</v>
          </cell>
          <cell r="M1853" t="str">
            <v>P43M</v>
          </cell>
          <cell r="N1853" t="str">
            <v>P</v>
          </cell>
          <cell r="O1853" t="str">
            <v>4</v>
          </cell>
          <cell r="P1853" t="str">
            <v>Regular</v>
          </cell>
          <cell r="T1853">
            <v>1</v>
          </cell>
          <cell r="U1853" t="str">
            <v>ILS</v>
          </cell>
          <cell r="V1853" t="str">
            <v>Finance</v>
          </cell>
          <cell r="W1853" t="str">
            <v>Tal Payne</v>
          </cell>
          <cell r="Y1853" t="str">
            <v>Eligible</v>
          </cell>
          <cell r="Z1853">
            <v>12300</v>
          </cell>
          <cell r="AA1853">
            <v>45345.622119815671</v>
          </cell>
          <cell r="AB1853">
            <v>12300</v>
          </cell>
          <cell r="AC1853">
            <v>45345.622119815671</v>
          </cell>
          <cell r="AD1853">
            <v>5</v>
          </cell>
          <cell r="AE1853" t="str">
            <v>P43</v>
          </cell>
          <cell r="AF1853">
            <v>13000</v>
          </cell>
          <cell r="AG1853">
            <v>21000</v>
          </cell>
          <cell r="AH1853">
            <v>0</v>
          </cell>
          <cell r="AI1853">
            <v>1</v>
          </cell>
          <cell r="AJ1853">
            <v>0</v>
          </cell>
          <cell r="AK1853">
            <v>13407.000000000002</v>
          </cell>
          <cell r="AL1853">
            <v>9.000000000000008E-2</v>
          </cell>
          <cell r="AM1853">
            <v>49426.728110599091</v>
          </cell>
          <cell r="AN1853">
            <v>4081.1059907834206</v>
          </cell>
          <cell r="AO1853">
            <v>-0.36157142857142843</v>
          </cell>
          <cell r="AQ1853">
            <v>6500</v>
          </cell>
          <cell r="AR1853">
            <v>86000</v>
          </cell>
          <cell r="AS1853">
            <v>7.0000000000000007E-2</v>
          </cell>
          <cell r="AT1853">
            <v>1</v>
          </cell>
          <cell r="AU1853">
            <v>0</v>
          </cell>
          <cell r="AV1853">
            <v>13407.000000000002</v>
          </cell>
          <cell r="AW1853">
            <v>49426.728110599091</v>
          </cell>
          <cell r="AX1853">
            <v>9.000000000000008E-2</v>
          </cell>
          <cell r="AY1853">
            <v>4081.1059907834206</v>
          </cell>
          <cell r="AZ1853" t="str">
            <v>Regular Bonus</v>
          </cell>
          <cell r="BA1853" t="str">
            <v>Regular BonusEligible</v>
          </cell>
          <cell r="BB1853" t="str">
            <v>Regular BonusIsrael</v>
          </cell>
          <cell r="BC1853" t="str">
            <v>Regular BonusIsrael Employee</v>
          </cell>
          <cell r="BD1853" t="str">
            <v>P43</v>
          </cell>
          <cell r="BE1853" t="str">
            <v>Employee</v>
          </cell>
          <cell r="BF1853">
            <v>12300</v>
          </cell>
          <cell r="BG1853">
            <v>18356</v>
          </cell>
          <cell r="BH1853">
            <v>4</v>
          </cell>
          <cell r="BI1853">
            <v>4000</v>
          </cell>
          <cell r="BJ1853">
            <v>40000</v>
          </cell>
          <cell r="BK1853">
            <v>40000</v>
          </cell>
          <cell r="BL1853">
            <v>32000</v>
          </cell>
        </row>
        <row r="1854">
          <cell r="B1854">
            <v>11197</v>
          </cell>
          <cell r="C1854">
            <v>3947</v>
          </cell>
          <cell r="D1854">
            <v>14809</v>
          </cell>
          <cell r="E1854" t="str">
            <v>Dotan Zamen</v>
          </cell>
          <cell r="F1854" t="str">
            <v>SALES ADMIN DEVELOPMENT GROUP MANAGER</v>
          </cell>
          <cell r="G1854" t="str">
            <v>Hourly Full Time</v>
          </cell>
          <cell r="H1854" t="str">
            <v>Finance</v>
          </cell>
          <cell r="I1854" t="str">
            <v>TEL-AVIV</v>
          </cell>
          <cell r="J1854" t="str">
            <v>Israel</v>
          </cell>
          <cell r="K1854">
            <v>41476</v>
          </cell>
          <cell r="L1854" t="str">
            <v>IL</v>
          </cell>
          <cell r="M1854" t="str">
            <v>P33M</v>
          </cell>
          <cell r="N1854" t="str">
            <v>P</v>
          </cell>
          <cell r="O1854" t="str">
            <v>3</v>
          </cell>
          <cell r="P1854" t="str">
            <v>Regular</v>
          </cell>
          <cell r="T1854">
            <v>1</v>
          </cell>
          <cell r="U1854" t="str">
            <v>ILS</v>
          </cell>
          <cell r="V1854" t="str">
            <v>Finance</v>
          </cell>
          <cell r="W1854" t="str">
            <v>Tal Payne</v>
          </cell>
          <cell r="Y1854" t="str">
            <v>Eligible</v>
          </cell>
          <cell r="Z1854">
            <v>19000</v>
          </cell>
          <cell r="AA1854">
            <v>70046.082949308751</v>
          </cell>
          <cell r="AB1854">
            <v>19000</v>
          </cell>
          <cell r="AC1854">
            <v>70046.082949308751</v>
          </cell>
          <cell r="AD1854">
            <v>5</v>
          </cell>
          <cell r="AE1854" t="str">
            <v>P33</v>
          </cell>
          <cell r="AF1854">
            <v>21000</v>
          </cell>
          <cell r="AG1854">
            <v>31000</v>
          </cell>
          <cell r="AH1854">
            <v>0</v>
          </cell>
          <cell r="AI1854">
            <v>1</v>
          </cell>
          <cell r="AJ1854">
            <v>0</v>
          </cell>
          <cell r="AK1854">
            <v>20710</v>
          </cell>
          <cell r="AL1854">
            <v>9.000000000000008E-2</v>
          </cell>
          <cell r="AM1854">
            <v>76350.230414746547</v>
          </cell>
          <cell r="AN1854">
            <v>6304.1474654377962</v>
          </cell>
          <cell r="AO1854">
            <v>-0.33193548387096772</v>
          </cell>
          <cell r="AQ1854">
            <v>6500</v>
          </cell>
          <cell r="AR1854">
            <v>86000</v>
          </cell>
          <cell r="AS1854">
            <v>0.15</v>
          </cell>
          <cell r="AT1854">
            <v>1</v>
          </cell>
          <cell r="AU1854">
            <v>0</v>
          </cell>
          <cell r="AV1854">
            <v>20710</v>
          </cell>
          <cell r="AW1854">
            <v>76350.230414746547</v>
          </cell>
          <cell r="AX1854">
            <v>9.000000000000008E-2</v>
          </cell>
          <cell r="AY1854">
            <v>6304.1474654377962</v>
          </cell>
          <cell r="AZ1854" t="str">
            <v>Regular Bonus</v>
          </cell>
          <cell r="BA1854" t="str">
            <v>Regular BonusEligible</v>
          </cell>
          <cell r="BB1854" t="str">
            <v>Regular BonusIsrael</v>
          </cell>
          <cell r="BC1854" t="str">
            <v>Regular BonusIsrael Hourly Full Time</v>
          </cell>
          <cell r="BD1854" t="str">
            <v>P33</v>
          </cell>
          <cell r="BE1854" t="str">
            <v>Hourly Full Time</v>
          </cell>
          <cell r="BF1854">
            <v>19000</v>
          </cell>
          <cell r="BG1854">
            <v>20000</v>
          </cell>
          <cell r="BH1854">
            <v>5</v>
          </cell>
          <cell r="BI1854">
            <v>2000</v>
          </cell>
          <cell r="BJ1854">
            <v>28000</v>
          </cell>
          <cell r="BK1854">
            <v>28000</v>
          </cell>
          <cell r="BL1854">
            <v>22400</v>
          </cell>
        </row>
        <row r="1855">
          <cell r="B1855">
            <v>9778</v>
          </cell>
          <cell r="C1855">
            <v>3350</v>
          </cell>
          <cell r="E1855" t="str">
            <v>Maayan Ben-Haim</v>
          </cell>
          <cell r="F1855" t="str">
            <v>SALES ADMIN DEVELOPMENT TEAM LEADER</v>
          </cell>
          <cell r="G1855" t="str">
            <v>Employee</v>
          </cell>
          <cell r="H1855" t="str">
            <v>Finance</v>
          </cell>
          <cell r="I1855" t="str">
            <v>TEL-AVIV</v>
          </cell>
          <cell r="J1855" t="str">
            <v>Israel</v>
          </cell>
          <cell r="K1855">
            <v>40861</v>
          </cell>
          <cell r="L1855" t="str">
            <v>IL</v>
          </cell>
          <cell r="M1855" t="str">
            <v>P43M</v>
          </cell>
          <cell r="N1855" t="str">
            <v>P</v>
          </cell>
          <cell r="O1855" t="str">
            <v>4</v>
          </cell>
          <cell r="P1855" t="str">
            <v>Regular</v>
          </cell>
          <cell r="T1855">
            <v>1</v>
          </cell>
          <cell r="U1855" t="str">
            <v>ILS</v>
          </cell>
          <cell r="V1855" t="str">
            <v>Finance</v>
          </cell>
          <cell r="W1855" t="str">
            <v>Tal Payne</v>
          </cell>
          <cell r="Y1855" t="str">
            <v>Eligible</v>
          </cell>
          <cell r="Z1855">
            <v>17500</v>
          </cell>
          <cell r="AA1855">
            <v>64516.129032258068</v>
          </cell>
          <cell r="AB1855">
            <v>17500</v>
          </cell>
          <cell r="AC1855">
            <v>64516.129032258068</v>
          </cell>
          <cell r="AD1855">
            <v>5</v>
          </cell>
          <cell r="AE1855" t="str">
            <v>P43</v>
          </cell>
          <cell r="AF1855">
            <v>13000</v>
          </cell>
          <cell r="AG1855">
            <v>21000</v>
          </cell>
          <cell r="AH1855">
            <v>0.56000000000000005</v>
          </cell>
          <cell r="AI1855">
            <v>3</v>
          </cell>
          <cell r="AJ1855">
            <v>0</v>
          </cell>
          <cell r="AK1855">
            <v>18550</v>
          </cell>
          <cell r="AL1855">
            <v>6.0000000000000053E-2</v>
          </cell>
          <cell r="AM1855">
            <v>68387.096774193546</v>
          </cell>
          <cell r="AN1855">
            <v>3870.9677419354775</v>
          </cell>
          <cell r="AO1855">
            <v>-0.1166666666666667</v>
          </cell>
          <cell r="AQ1855">
            <v>6500</v>
          </cell>
          <cell r="AR1855">
            <v>86000</v>
          </cell>
          <cell r="AS1855">
            <v>0.13</v>
          </cell>
          <cell r="AT1855">
            <v>1</v>
          </cell>
          <cell r="AU1855">
            <v>0</v>
          </cell>
          <cell r="AV1855">
            <v>18550</v>
          </cell>
          <cell r="AW1855">
            <v>68387.096774193546</v>
          </cell>
          <cell r="AX1855">
            <v>6.0000000000000053E-2</v>
          </cell>
          <cell r="AY1855">
            <v>3870.9677419354775</v>
          </cell>
          <cell r="AZ1855" t="str">
            <v>Regular Bonus</v>
          </cell>
          <cell r="BA1855" t="str">
            <v>Regular BonusEligible</v>
          </cell>
          <cell r="BB1855" t="str">
            <v>Regular BonusIsrael</v>
          </cell>
          <cell r="BC1855" t="str">
            <v>Regular BonusIsrael Employee</v>
          </cell>
          <cell r="BD1855" t="str">
            <v>P43</v>
          </cell>
          <cell r="BE1855" t="str">
            <v>Employee</v>
          </cell>
          <cell r="BF1855">
            <v>17500</v>
          </cell>
          <cell r="BG1855">
            <v>30000</v>
          </cell>
          <cell r="BH1855">
            <v>5</v>
          </cell>
          <cell r="BI1855">
            <v>4000</v>
          </cell>
          <cell r="BJ1855">
            <v>40000</v>
          </cell>
          <cell r="BK1855">
            <v>40000</v>
          </cell>
          <cell r="BL1855">
            <v>32000</v>
          </cell>
        </row>
        <row r="1856">
          <cell r="B1856">
            <v>18003</v>
          </cell>
          <cell r="C1856">
            <v>13004</v>
          </cell>
          <cell r="D1856">
            <v>153395</v>
          </cell>
          <cell r="E1856" t="str">
            <v>Liav Tagari</v>
          </cell>
          <cell r="F1856" t="str">
            <v>LEGAL COUNSEL</v>
          </cell>
          <cell r="G1856" t="str">
            <v>Employee</v>
          </cell>
          <cell r="H1856" t="str">
            <v>Finance</v>
          </cell>
          <cell r="I1856" t="str">
            <v>TEL-AVIV</v>
          </cell>
          <cell r="J1856" t="str">
            <v>Israel</v>
          </cell>
          <cell r="K1856">
            <v>43220</v>
          </cell>
          <cell r="L1856" t="str">
            <v>IL</v>
          </cell>
          <cell r="M1856" t="str">
            <v>P54P</v>
          </cell>
          <cell r="N1856" t="str">
            <v>P</v>
          </cell>
          <cell r="O1856" t="str">
            <v>5</v>
          </cell>
          <cell r="P1856" t="str">
            <v>Regular</v>
          </cell>
          <cell r="T1856">
            <v>1</v>
          </cell>
          <cell r="U1856" t="str">
            <v>ILS</v>
          </cell>
          <cell r="V1856" t="str">
            <v>Finance</v>
          </cell>
          <cell r="W1856" t="str">
            <v>Tal Payne</v>
          </cell>
          <cell r="Y1856" t="str">
            <v>Eligible</v>
          </cell>
          <cell r="Z1856">
            <v>23500</v>
          </cell>
          <cell r="AA1856">
            <v>86635.944700460837</v>
          </cell>
          <cell r="AB1856">
            <v>23500</v>
          </cell>
          <cell r="AC1856">
            <v>86635.944700460837</v>
          </cell>
          <cell r="AD1856">
            <v>5</v>
          </cell>
          <cell r="AE1856" t="str">
            <v>P54</v>
          </cell>
          <cell r="AF1856">
            <v>17000</v>
          </cell>
          <cell r="AG1856">
            <v>25000</v>
          </cell>
          <cell r="AH1856">
            <v>0.81</v>
          </cell>
          <cell r="AI1856">
            <v>4</v>
          </cell>
          <cell r="AJ1856">
            <v>0</v>
          </cell>
          <cell r="AK1856">
            <v>24440</v>
          </cell>
          <cell r="AL1856">
            <v>4.0000000000000036E-2</v>
          </cell>
          <cell r="AM1856">
            <v>90101.38248847927</v>
          </cell>
          <cell r="AN1856">
            <v>3465.4377880184329</v>
          </cell>
          <cell r="AO1856">
            <v>-2.2399999999999975E-2</v>
          </cell>
          <cell r="AQ1856">
            <v>6500</v>
          </cell>
          <cell r="AR1856">
            <v>86000</v>
          </cell>
          <cell r="AS1856">
            <v>0.21</v>
          </cell>
          <cell r="AT1856">
            <v>1</v>
          </cell>
          <cell r="AU1856">
            <v>0</v>
          </cell>
          <cell r="AV1856">
            <v>24440</v>
          </cell>
          <cell r="AW1856">
            <v>90101.38248847927</v>
          </cell>
          <cell r="AX1856">
            <v>4.0000000000000036E-2</v>
          </cell>
          <cell r="AY1856">
            <v>3465.4377880184329</v>
          </cell>
          <cell r="AZ1856" t="str">
            <v>Regular Bonus</v>
          </cell>
          <cell r="BA1856" t="str">
            <v>Regular BonusEligible</v>
          </cell>
          <cell r="BB1856" t="str">
            <v>Regular BonusIsrael</v>
          </cell>
          <cell r="BC1856" t="str">
            <v>Regular BonusIsrael Employee</v>
          </cell>
          <cell r="BD1856" t="str">
            <v>P54</v>
          </cell>
          <cell r="BE1856" t="str">
            <v>Employee</v>
          </cell>
          <cell r="BF1856">
            <v>23500</v>
          </cell>
          <cell r="BG1856">
            <v>35000</v>
          </cell>
          <cell r="BH1856">
            <v>4</v>
          </cell>
          <cell r="BI1856">
            <v>4000</v>
          </cell>
          <cell r="BJ1856">
            <v>36000</v>
          </cell>
          <cell r="BK1856">
            <v>36000</v>
          </cell>
          <cell r="BL1856">
            <v>28800</v>
          </cell>
        </row>
        <row r="1857">
          <cell r="B1857">
            <v>18394</v>
          </cell>
          <cell r="C1857">
            <v>13440</v>
          </cell>
          <cell r="D1857">
            <v>161047</v>
          </cell>
          <cell r="E1857" t="str">
            <v>Stacie Lee Ashotyan</v>
          </cell>
          <cell r="F1857" t="str">
            <v>ORDER MANAGEMENT TEAM LEADER</v>
          </cell>
          <cell r="G1857" t="str">
            <v>Hourly Full Time</v>
          </cell>
          <cell r="H1857" t="str">
            <v>Finance</v>
          </cell>
          <cell r="I1857" t="str">
            <v>TEL-AVIV</v>
          </cell>
          <cell r="J1857" t="str">
            <v>Israel</v>
          </cell>
          <cell r="K1857">
            <v>43310</v>
          </cell>
          <cell r="L1857" t="str">
            <v>IL</v>
          </cell>
          <cell r="M1857" t="str">
            <v>P53M</v>
          </cell>
          <cell r="N1857" t="str">
            <v>P</v>
          </cell>
          <cell r="O1857" t="str">
            <v>5</v>
          </cell>
          <cell r="P1857" t="str">
            <v>Regular</v>
          </cell>
          <cell r="T1857">
            <v>1</v>
          </cell>
          <cell r="U1857" t="str">
            <v>ILS</v>
          </cell>
          <cell r="V1857" t="str">
            <v>Finance</v>
          </cell>
          <cell r="W1857" t="str">
            <v>Tal Payne</v>
          </cell>
          <cell r="Y1857" t="str">
            <v>Eligible</v>
          </cell>
          <cell r="Z1857">
            <v>9618</v>
          </cell>
          <cell r="AA1857">
            <v>35458.06451612903</v>
          </cell>
          <cell r="AB1857">
            <v>9618</v>
          </cell>
          <cell r="AC1857">
            <v>35458.06451612903</v>
          </cell>
          <cell r="AD1857">
            <v>5</v>
          </cell>
          <cell r="AE1857" t="str">
            <v>P53</v>
          </cell>
          <cell r="AF1857">
            <v>8500</v>
          </cell>
          <cell r="AG1857">
            <v>14500</v>
          </cell>
          <cell r="AH1857">
            <v>0.18</v>
          </cell>
          <cell r="AI1857">
            <v>2</v>
          </cell>
          <cell r="AJ1857">
            <v>0</v>
          </cell>
          <cell r="AK1857">
            <v>10387.44</v>
          </cell>
          <cell r="AL1857">
            <v>8.0000000000000071E-2</v>
          </cell>
          <cell r="AM1857">
            <v>38294.709677419356</v>
          </cell>
          <cell r="AN1857">
            <v>2836.6451612903256</v>
          </cell>
          <cell r="AO1857">
            <v>-0.28362482758620688</v>
          </cell>
          <cell r="AQ1857">
            <v>6500</v>
          </cell>
          <cell r="AR1857">
            <v>86000</v>
          </cell>
          <cell r="AS1857">
            <v>0.03</v>
          </cell>
          <cell r="AT1857">
            <v>1.005004874878128</v>
          </cell>
          <cell r="AU1857">
            <v>11506.880000000001</v>
          </cell>
          <cell r="AV1857">
            <v>11506.880000000001</v>
          </cell>
          <cell r="AW1857">
            <v>42421.677419354841</v>
          </cell>
          <cell r="AX1857">
            <v>0.19639010189228534</v>
          </cell>
          <cell r="AY1857">
            <v>6963.6129032258104</v>
          </cell>
          <cell r="AZ1857" t="str">
            <v>Regular Bonus</v>
          </cell>
          <cell r="BA1857" t="str">
            <v>Regular BonusEligible</v>
          </cell>
          <cell r="BB1857" t="str">
            <v>Regular BonusIsrael</v>
          </cell>
          <cell r="BC1857" t="str">
            <v>Regular BonusIsrael Hourly Full Time</v>
          </cell>
          <cell r="BD1857" t="str">
            <v>P53</v>
          </cell>
          <cell r="BE1857" t="str">
            <v>Hourly Full Time</v>
          </cell>
          <cell r="BF1857">
            <v>9618</v>
          </cell>
          <cell r="BG1857">
            <v>7600</v>
          </cell>
          <cell r="BH1857">
            <v>5</v>
          </cell>
          <cell r="BI1857">
            <v>2000</v>
          </cell>
          <cell r="BJ1857">
            <v>13000</v>
          </cell>
          <cell r="BK1857">
            <v>13000</v>
          </cell>
          <cell r="BL1857">
            <v>10400</v>
          </cell>
        </row>
        <row r="1858">
          <cell r="B1858">
            <v>18452</v>
          </cell>
          <cell r="C1858">
            <v>13498</v>
          </cell>
          <cell r="D1858">
            <v>167397</v>
          </cell>
          <cell r="E1858" t="str">
            <v>Orel Katz</v>
          </cell>
          <cell r="F1858" t="str">
            <v>SALES ADMIN SUPPORT SPECIALIST</v>
          </cell>
          <cell r="G1858" t="str">
            <v>Hourly Full Time</v>
          </cell>
          <cell r="H1858" t="str">
            <v>Finance</v>
          </cell>
          <cell r="I1858" t="str">
            <v>TEL-AVIV</v>
          </cell>
          <cell r="J1858" t="str">
            <v>Israel</v>
          </cell>
          <cell r="K1858">
            <v>43310</v>
          </cell>
          <cell r="L1858" t="str">
            <v>IL</v>
          </cell>
          <cell r="M1858" t="str">
            <v>P53P</v>
          </cell>
          <cell r="N1858" t="str">
            <v>P</v>
          </cell>
          <cell r="O1858" t="str">
            <v>5</v>
          </cell>
          <cell r="P1858" t="str">
            <v>Regular</v>
          </cell>
          <cell r="T1858">
            <v>1</v>
          </cell>
          <cell r="U1858" t="str">
            <v>ILS</v>
          </cell>
          <cell r="V1858" t="str">
            <v>Finance</v>
          </cell>
          <cell r="W1858" t="str">
            <v>Tal Payne</v>
          </cell>
          <cell r="Y1858" t="str">
            <v>Eligible</v>
          </cell>
          <cell r="Z1858">
            <v>9072</v>
          </cell>
          <cell r="AA1858">
            <v>33445.161290322583</v>
          </cell>
          <cell r="AB1858">
            <v>9072</v>
          </cell>
          <cell r="AC1858">
            <v>33445.161290322583</v>
          </cell>
          <cell r="AD1858">
            <v>5</v>
          </cell>
          <cell r="AE1858" t="str">
            <v>P53</v>
          </cell>
          <cell r="AF1858">
            <v>8500</v>
          </cell>
          <cell r="AG1858">
            <v>14500</v>
          </cell>
          <cell r="AH1858">
            <v>0.09</v>
          </cell>
          <cell r="AI1858">
            <v>1</v>
          </cell>
          <cell r="AJ1858">
            <v>0</v>
          </cell>
          <cell r="AK1858">
            <v>9888.4800000000014</v>
          </cell>
          <cell r="AL1858">
            <v>9.000000000000008E-2</v>
          </cell>
          <cell r="AM1858">
            <v>36455.225806451614</v>
          </cell>
          <cell r="AN1858">
            <v>3010.0645161290304</v>
          </cell>
          <cell r="AO1858">
            <v>-0.31803586206896539</v>
          </cell>
          <cell r="AQ1858">
            <v>6500</v>
          </cell>
          <cell r="AR1858">
            <v>86000</v>
          </cell>
          <cell r="AS1858">
            <v>0.03</v>
          </cell>
          <cell r="AT1858">
            <v>1.005004874878128</v>
          </cell>
          <cell r="AU1858">
            <v>11054.960000000001</v>
          </cell>
          <cell r="AV1858">
            <v>11054.960000000001</v>
          </cell>
          <cell r="AW1858">
            <v>40755.61290322581</v>
          </cell>
          <cell r="AX1858">
            <v>0.21858024691358025</v>
          </cell>
          <cell r="AY1858">
            <v>7310.4516129032272</v>
          </cell>
          <cell r="AZ1858" t="str">
            <v>Regular Bonus</v>
          </cell>
          <cell r="BA1858" t="str">
            <v>Regular BonusEligible</v>
          </cell>
          <cell r="BB1858" t="str">
            <v>Regular BonusIsrael</v>
          </cell>
          <cell r="BC1858" t="str">
            <v>Regular BonusIsrael Hourly Full Time</v>
          </cell>
          <cell r="BD1858" t="str">
            <v>P63</v>
          </cell>
          <cell r="BE1858" t="str">
            <v>Hourly Full Time</v>
          </cell>
          <cell r="BF1858">
            <v>9072</v>
          </cell>
          <cell r="BG1858">
            <v>6400</v>
          </cell>
          <cell r="BH1858">
            <v>4</v>
          </cell>
          <cell r="BI1858">
            <v>2000</v>
          </cell>
          <cell r="BJ1858">
            <v>9500</v>
          </cell>
          <cell r="BK1858">
            <v>9500</v>
          </cell>
          <cell r="BL1858">
            <v>7600</v>
          </cell>
        </row>
        <row r="1859">
          <cell r="B1859">
            <v>19235</v>
          </cell>
          <cell r="C1859">
            <v>14293</v>
          </cell>
          <cell r="D1859">
            <v>147105</v>
          </cell>
          <cell r="E1859" t="str">
            <v>Tal Benjamin</v>
          </cell>
          <cell r="F1859" t="str">
            <v>BUSINESS ANALYST</v>
          </cell>
          <cell r="G1859" t="str">
            <v>Hourly Partial Time</v>
          </cell>
          <cell r="H1859" t="str">
            <v>Finance</v>
          </cell>
          <cell r="I1859" t="str">
            <v>TEL-AVIV</v>
          </cell>
          <cell r="J1859" t="str">
            <v>Israel</v>
          </cell>
          <cell r="K1859">
            <v>43444</v>
          </cell>
          <cell r="L1859" t="str">
            <v>IL</v>
          </cell>
          <cell r="M1859" t="str">
            <v>P51P</v>
          </cell>
          <cell r="N1859" t="str">
            <v>P</v>
          </cell>
          <cell r="O1859" t="str">
            <v>5</v>
          </cell>
          <cell r="P1859" t="str">
            <v>Regular</v>
          </cell>
          <cell r="T1859">
            <v>1</v>
          </cell>
          <cell r="U1859" t="str">
            <v>ILS</v>
          </cell>
          <cell r="V1859" t="str">
            <v>Finance</v>
          </cell>
          <cell r="W1859" t="str">
            <v>Tal Payne</v>
          </cell>
          <cell r="Y1859" t="str">
            <v>Eligible</v>
          </cell>
          <cell r="Z1859">
            <v>14743</v>
          </cell>
          <cell r="AA1859">
            <v>54352.073732718898</v>
          </cell>
          <cell r="AB1859">
            <v>14743</v>
          </cell>
          <cell r="AC1859">
            <v>54352.073732718898</v>
          </cell>
          <cell r="AD1859">
            <v>2</v>
          </cell>
          <cell r="AE1859" t="str">
            <v>P51</v>
          </cell>
          <cell r="AF1859">
            <v>12000</v>
          </cell>
          <cell r="AG1859">
            <v>18000</v>
          </cell>
          <cell r="AH1859">
            <v>0.45</v>
          </cell>
          <cell r="AI1859">
            <v>3</v>
          </cell>
          <cell r="AJ1859">
            <v>0</v>
          </cell>
          <cell r="AK1859">
            <v>14743</v>
          </cell>
          <cell r="AL1859">
            <v>0</v>
          </cell>
          <cell r="AM1859">
            <v>54352.073732718898</v>
          </cell>
          <cell r="AN1859">
            <v>0</v>
          </cell>
          <cell r="AO1859">
            <v>-0.18094444444444446</v>
          </cell>
          <cell r="AP1859" t="str">
            <v>Rated 2 - no recommendation</v>
          </cell>
          <cell r="AQ1859">
            <v>6500</v>
          </cell>
          <cell r="AR1859">
            <v>86000</v>
          </cell>
          <cell r="AS1859">
            <v>0.1</v>
          </cell>
          <cell r="AT1859">
            <v>1</v>
          </cell>
          <cell r="AU1859">
            <v>0</v>
          </cell>
          <cell r="AV1859">
            <v>14743</v>
          </cell>
          <cell r="AW1859">
            <v>54352.073732718898</v>
          </cell>
          <cell r="AX1859">
            <v>0</v>
          </cell>
          <cell r="AY1859">
            <v>0</v>
          </cell>
          <cell r="AZ1859" t="str">
            <v>Regular Bonus</v>
          </cell>
          <cell r="BA1859" t="str">
            <v>Regular BonusEligible</v>
          </cell>
          <cell r="BB1859" t="str">
            <v>Regular BonusIsrael</v>
          </cell>
          <cell r="BC1859" t="str">
            <v>Regular BonusIsrael Hourly Partial Time</v>
          </cell>
          <cell r="BD1859" t="str">
            <v>P61</v>
          </cell>
          <cell r="BE1859" t="str">
            <v>Hourly Partial Time</v>
          </cell>
          <cell r="BF1859">
            <v>14743</v>
          </cell>
          <cell r="BG1859">
            <v>10000</v>
          </cell>
          <cell r="BH1859">
            <v>4</v>
          </cell>
          <cell r="BI1859">
            <v>2000</v>
          </cell>
          <cell r="BJ1859">
            <v>4500</v>
          </cell>
          <cell r="BK1859">
            <v>4500</v>
          </cell>
          <cell r="BL1859">
            <v>3600</v>
          </cell>
        </row>
        <row r="1860">
          <cell r="B1860">
            <v>15516</v>
          </cell>
          <cell r="C1860">
            <v>10478</v>
          </cell>
          <cell r="D1860">
            <v>100659</v>
          </cell>
          <cell r="E1860" t="str">
            <v>Nitzan Nativ</v>
          </cell>
          <cell r="F1860" t="str">
            <v>SALES ADMIN SUPPORT INTERNATIONAL TEAM LEADER</v>
          </cell>
          <cell r="G1860" t="str">
            <v>Hourly Full Time</v>
          </cell>
          <cell r="H1860" t="str">
            <v>Finance</v>
          </cell>
          <cell r="I1860" t="str">
            <v>TEL-AVIV</v>
          </cell>
          <cell r="J1860" t="str">
            <v>Israel</v>
          </cell>
          <cell r="K1860">
            <v>42568</v>
          </cell>
          <cell r="L1860" t="str">
            <v>IL</v>
          </cell>
          <cell r="M1860" t="str">
            <v>P53M</v>
          </cell>
          <cell r="N1860" t="str">
            <v>P</v>
          </cell>
          <cell r="O1860" t="str">
            <v>5</v>
          </cell>
          <cell r="P1860" t="str">
            <v>Regular</v>
          </cell>
          <cell r="T1860">
            <v>1</v>
          </cell>
          <cell r="U1860" t="str">
            <v>ILS</v>
          </cell>
          <cell r="V1860" t="str">
            <v>Finance</v>
          </cell>
          <cell r="W1860" t="str">
            <v>Tal Payne</v>
          </cell>
          <cell r="Y1860" t="str">
            <v>Eligible</v>
          </cell>
          <cell r="Z1860">
            <v>11802</v>
          </cell>
          <cell r="AA1860">
            <v>43509.677419354841</v>
          </cell>
          <cell r="AB1860">
            <v>11802</v>
          </cell>
          <cell r="AC1860">
            <v>43509.677419354841</v>
          </cell>
          <cell r="AD1860">
            <v>5</v>
          </cell>
          <cell r="AE1860" t="str">
            <v>P53</v>
          </cell>
          <cell r="AF1860">
            <v>8500</v>
          </cell>
          <cell r="AG1860">
            <v>14500</v>
          </cell>
          <cell r="AH1860">
            <v>0.55000000000000004</v>
          </cell>
          <cell r="AI1860">
            <v>3</v>
          </cell>
          <cell r="AJ1860">
            <v>0</v>
          </cell>
          <cell r="AK1860">
            <v>12510.12</v>
          </cell>
          <cell r="AL1860">
            <v>6.0000000000000053E-2</v>
          </cell>
          <cell r="AM1860">
            <v>46120.258064516129</v>
          </cell>
          <cell r="AN1860">
            <v>2610.580645161288</v>
          </cell>
          <cell r="AO1860">
            <v>-0.13723310344827577</v>
          </cell>
          <cell r="AQ1860">
            <v>6500</v>
          </cell>
          <cell r="AR1860">
            <v>86000</v>
          </cell>
          <cell r="AS1860">
            <v>0.06</v>
          </cell>
          <cell r="AT1860">
            <v>1</v>
          </cell>
          <cell r="AU1860">
            <v>0</v>
          </cell>
          <cell r="AV1860">
            <v>12510.12</v>
          </cell>
          <cell r="AW1860">
            <v>46120.258064516129</v>
          </cell>
          <cell r="AX1860">
            <v>6.0000000000000053E-2</v>
          </cell>
          <cell r="AY1860">
            <v>2610.580645161288</v>
          </cell>
          <cell r="AZ1860" t="str">
            <v>Regular Bonus</v>
          </cell>
          <cell r="BA1860" t="str">
            <v>Regular BonusEligible</v>
          </cell>
          <cell r="BB1860" t="str">
            <v>Regular BonusIsrael</v>
          </cell>
          <cell r="BC1860" t="str">
            <v>Regular BonusIsrael Hourly Full Time</v>
          </cell>
          <cell r="BD1860" t="str">
            <v>P53</v>
          </cell>
          <cell r="BE1860" t="str">
            <v>Hourly Full Time</v>
          </cell>
          <cell r="BF1860">
            <v>11802</v>
          </cell>
          <cell r="BG1860">
            <v>12000</v>
          </cell>
          <cell r="BH1860">
            <v>5</v>
          </cell>
          <cell r="BI1860">
            <v>2000</v>
          </cell>
          <cell r="BJ1860">
            <v>13000</v>
          </cell>
          <cell r="BK1860">
            <v>13000</v>
          </cell>
          <cell r="BL1860">
            <v>10400</v>
          </cell>
        </row>
        <row r="1861">
          <cell r="B1861">
            <v>16663</v>
          </cell>
          <cell r="C1861">
            <v>11583</v>
          </cell>
          <cell r="D1861">
            <v>52815</v>
          </cell>
          <cell r="E1861" t="str">
            <v>Oshi Nidam</v>
          </cell>
          <cell r="F1861" t="str">
            <v>GENERAL PURCHASING &amp; EMPLOYEE EXPERIENCE MANAGER</v>
          </cell>
          <cell r="G1861" t="str">
            <v>Employee</v>
          </cell>
          <cell r="H1861" t="str">
            <v>Finance</v>
          </cell>
          <cell r="I1861" t="str">
            <v>TEL-AVIV</v>
          </cell>
          <cell r="J1861" t="str">
            <v>Israel</v>
          </cell>
          <cell r="K1861">
            <v>42933</v>
          </cell>
          <cell r="L1861" t="str">
            <v>IL</v>
          </cell>
          <cell r="M1861" t="str">
            <v>P31M</v>
          </cell>
          <cell r="N1861" t="str">
            <v>P</v>
          </cell>
          <cell r="O1861" t="str">
            <v>3</v>
          </cell>
          <cell r="P1861" t="str">
            <v>Regular</v>
          </cell>
          <cell r="T1861">
            <v>1</v>
          </cell>
          <cell r="U1861" t="str">
            <v>ILS</v>
          </cell>
          <cell r="V1861" t="str">
            <v>Finance</v>
          </cell>
          <cell r="W1861" t="str">
            <v>Tal Payne</v>
          </cell>
          <cell r="Y1861" t="str">
            <v>Eligible</v>
          </cell>
          <cell r="Z1861">
            <v>25500</v>
          </cell>
          <cell r="AA1861">
            <v>94009.216589861753</v>
          </cell>
          <cell r="AB1861">
            <v>25500</v>
          </cell>
          <cell r="AC1861">
            <v>94009.216589861753</v>
          </cell>
          <cell r="AD1861">
            <v>4</v>
          </cell>
          <cell r="AE1861" t="str">
            <v>P31</v>
          </cell>
          <cell r="AF1861">
            <v>24000</v>
          </cell>
          <cell r="AG1861">
            <v>36000</v>
          </cell>
          <cell r="AH1861">
            <v>0.12</v>
          </cell>
          <cell r="AI1861">
            <v>1</v>
          </cell>
          <cell r="AJ1861">
            <v>0</v>
          </cell>
          <cell r="AK1861">
            <v>27030</v>
          </cell>
          <cell r="AL1861">
            <v>6.0000000000000053E-2</v>
          </cell>
          <cell r="AM1861">
            <v>99649.769585253453</v>
          </cell>
          <cell r="AN1861">
            <v>5640.5529953916994</v>
          </cell>
          <cell r="AO1861">
            <v>-0.24916666666666665</v>
          </cell>
          <cell r="AQ1861">
            <v>6500</v>
          </cell>
          <cell r="AR1861">
            <v>86000</v>
          </cell>
          <cell r="AS1861">
            <v>0.23</v>
          </cell>
          <cell r="AT1861">
            <v>1</v>
          </cell>
          <cell r="AU1861">
            <v>0</v>
          </cell>
          <cell r="AV1861">
            <v>27030</v>
          </cell>
          <cell r="AW1861">
            <v>99649.769585253453</v>
          </cell>
          <cell r="AX1861">
            <v>6.0000000000000053E-2</v>
          </cell>
          <cell r="AY1861">
            <v>5640.5529953916994</v>
          </cell>
          <cell r="AZ1861" t="str">
            <v>Regular Bonus</v>
          </cell>
          <cell r="BA1861" t="str">
            <v>Regular BonusEligible</v>
          </cell>
          <cell r="BB1861" t="str">
            <v>Regular BonusIsrael</v>
          </cell>
          <cell r="BC1861" t="str">
            <v>Regular BonusIsrael Employee</v>
          </cell>
          <cell r="BD1861" t="str">
            <v>P31</v>
          </cell>
          <cell r="BE1861" t="str">
            <v>Employee</v>
          </cell>
          <cell r="BF1861">
            <v>25500</v>
          </cell>
          <cell r="BG1861">
            <v>40000</v>
          </cell>
          <cell r="BH1861">
            <v>4</v>
          </cell>
          <cell r="BI1861">
            <v>4000</v>
          </cell>
          <cell r="BJ1861">
            <v>59000</v>
          </cell>
          <cell r="BK1861">
            <v>59000</v>
          </cell>
          <cell r="BL1861">
            <v>47200</v>
          </cell>
        </row>
        <row r="1862">
          <cell r="B1862">
            <v>19383</v>
          </cell>
          <cell r="C1862">
            <v>14441</v>
          </cell>
          <cell r="D1862">
            <v>162075</v>
          </cell>
          <cell r="E1862" t="str">
            <v>Goni Alexandroni</v>
          </cell>
          <cell r="F1862" t="str">
            <v>EMPLOYEE EXPERIENCE TEAM LEADER</v>
          </cell>
          <cell r="G1862" t="str">
            <v>Monthly Extra Hours</v>
          </cell>
          <cell r="H1862" t="str">
            <v>Finance</v>
          </cell>
          <cell r="I1862" t="str">
            <v>TEL-AVIV</v>
          </cell>
          <cell r="J1862" t="str">
            <v>Israel</v>
          </cell>
          <cell r="K1862">
            <v>43479</v>
          </cell>
          <cell r="L1862" t="str">
            <v>IL</v>
          </cell>
          <cell r="M1862" t="str">
            <v>P53M</v>
          </cell>
          <cell r="N1862" t="str">
            <v>P</v>
          </cell>
          <cell r="O1862" t="str">
            <v>5</v>
          </cell>
          <cell r="P1862" t="str">
            <v>Regular</v>
          </cell>
          <cell r="T1862">
            <v>1</v>
          </cell>
          <cell r="U1862" t="str">
            <v>ILS</v>
          </cell>
          <cell r="V1862" t="str">
            <v>Finance</v>
          </cell>
          <cell r="W1862" t="str">
            <v>Tal Payne</v>
          </cell>
          <cell r="Y1862" t="str">
            <v>Eligible</v>
          </cell>
          <cell r="Z1862">
            <v>10500</v>
          </cell>
          <cell r="AA1862">
            <v>38709.677419354841</v>
          </cell>
          <cell r="AB1862">
            <v>10500</v>
          </cell>
          <cell r="AC1862">
            <v>38709.677419354841</v>
          </cell>
          <cell r="AD1862">
            <v>5</v>
          </cell>
          <cell r="AE1862" t="str">
            <v>P53</v>
          </cell>
          <cell r="AF1862">
            <v>8500</v>
          </cell>
          <cell r="AG1862">
            <v>14500</v>
          </cell>
          <cell r="AH1862">
            <v>0.33</v>
          </cell>
          <cell r="AI1862">
            <v>2</v>
          </cell>
          <cell r="AJ1862">
            <v>0</v>
          </cell>
          <cell r="AK1862">
            <v>11340</v>
          </cell>
          <cell r="AL1862">
            <v>8.0000000000000071E-2</v>
          </cell>
          <cell r="AM1862">
            <v>41806.451612903227</v>
          </cell>
          <cell r="AN1862">
            <v>3096.7741935483864</v>
          </cell>
          <cell r="AO1862">
            <v>-0.21793103448275863</v>
          </cell>
          <cell r="AQ1862">
            <v>6500</v>
          </cell>
          <cell r="AR1862">
            <v>86000</v>
          </cell>
          <cell r="AS1862">
            <v>0.05</v>
          </cell>
          <cell r="AT1862">
            <v>1</v>
          </cell>
          <cell r="AU1862">
            <v>0</v>
          </cell>
          <cell r="AV1862">
            <v>11340</v>
          </cell>
          <cell r="AW1862">
            <v>41806.451612903227</v>
          </cell>
          <cell r="AX1862">
            <v>8.0000000000000071E-2</v>
          </cell>
          <cell r="AY1862">
            <v>3096.7741935483864</v>
          </cell>
          <cell r="AZ1862" t="str">
            <v>Regular Bonus</v>
          </cell>
          <cell r="BA1862" t="str">
            <v>Regular BonusEligible</v>
          </cell>
          <cell r="BB1862" t="str">
            <v>Regular BonusIsrael</v>
          </cell>
          <cell r="BC1862" t="str">
            <v>Regular BonusIsrael Monthly Extra Hours</v>
          </cell>
          <cell r="BD1862" t="str">
            <v>P53</v>
          </cell>
          <cell r="BE1862" t="str">
            <v>Monthly Extra Hours</v>
          </cell>
          <cell r="BF1862">
            <v>10500</v>
          </cell>
          <cell r="BG1862">
            <v>9616</v>
          </cell>
          <cell r="BH1862">
            <v>5</v>
          </cell>
          <cell r="BI1862">
            <v>2000</v>
          </cell>
          <cell r="BJ1862">
            <v>13000</v>
          </cell>
          <cell r="BK1862">
            <v>13000</v>
          </cell>
          <cell r="BL1862">
            <v>10400</v>
          </cell>
        </row>
        <row r="1863">
          <cell r="B1863">
            <v>19341</v>
          </cell>
          <cell r="C1863">
            <v>14399</v>
          </cell>
          <cell r="D1863">
            <v>181470</v>
          </cell>
          <cell r="E1863" t="str">
            <v>Noa Yarden</v>
          </cell>
          <cell r="F1863" t="str">
            <v>ORDER MANAGEMENT COORDINATOR</v>
          </cell>
          <cell r="G1863" t="str">
            <v>Hourly Partial Time</v>
          </cell>
          <cell r="H1863" t="str">
            <v>Finance</v>
          </cell>
          <cell r="I1863" t="str">
            <v>TEL-AVIV</v>
          </cell>
          <cell r="J1863" t="str">
            <v>Israel</v>
          </cell>
          <cell r="K1863">
            <v>43485</v>
          </cell>
          <cell r="L1863" t="str">
            <v>IL</v>
          </cell>
          <cell r="M1863" t="str">
            <v>P53S</v>
          </cell>
          <cell r="N1863" t="str">
            <v>P</v>
          </cell>
          <cell r="O1863" t="str">
            <v>5</v>
          </cell>
          <cell r="P1863" t="str">
            <v>Regular</v>
          </cell>
          <cell r="T1863">
            <v>1</v>
          </cell>
          <cell r="U1863" t="str">
            <v>ILS</v>
          </cell>
          <cell r="V1863" t="str">
            <v>Finance</v>
          </cell>
          <cell r="W1863" t="str">
            <v>Tal Payne</v>
          </cell>
          <cell r="Y1863" t="str">
            <v>Eligible</v>
          </cell>
          <cell r="Z1863">
            <v>7766</v>
          </cell>
          <cell r="AA1863">
            <v>28630.414746543778</v>
          </cell>
          <cell r="AB1863">
            <v>7766</v>
          </cell>
          <cell r="AC1863">
            <v>28630.414746543778</v>
          </cell>
          <cell r="AD1863">
            <v>4</v>
          </cell>
          <cell r="AE1863" t="str">
            <v>P53</v>
          </cell>
          <cell r="AF1863">
            <v>8140</v>
          </cell>
          <cell r="AG1863">
            <v>12790</v>
          </cell>
          <cell r="AH1863">
            <v>0</v>
          </cell>
          <cell r="AI1863">
            <v>1</v>
          </cell>
          <cell r="AJ1863">
            <v>0</v>
          </cell>
          <cell r="AK1863">
            <v>8231.9600000000009</v>
          </cell>
          <cell r="AL1863">
            <v>6.0000000000000053E-2</v>
          </cell>
          <cell r="AM1863">
            <v>30348.239631336412</v>
          </cell>
          <cell r="AN1863">
            <v>1717.8248847926334</v>
          </cell>
          <cell r="AO1863">
            <v>-0.35637529319781069</v>
          </cell>
          <cell r="AQ1863">
            <v>6500</v>
          </cell>
          <cell r="AR1863">
            <v>86000</v>
          </cell>
          <cell r="AS1863">
            <v>0.01</v>
          </cell>
          <cell r="AT1863">
            <v>1.135001624959376</v>
          </cell>
          <cell r="AU1863">
            <v>9047.92</v>
          </cell>
          <cell r="AV1863">
            <v>9047.92</v>
          </cell>
          <cell r="AW1863">
            <v>33356.387096774197</v>
          </cell>
          <cell r="AX1863">
            <v>0.1650682462013906</v>
          </cell>
          <cell r="AY1863">
            <v>4725.9723502304187</v>
          </cell>
          <cell r="AZ1863" t="str">
            <v>Regular Bonus</v>
          </cell>
          <cell r="BA1863" t="str">
            <v>Regular BonusEligible</v>
          </cell>
          <cell r="BB1863" t="str">
            <v>Regular BonusIsrael</v>
          </cell>
          <cell r="BC1863" t="str">
            <v>Regular BonusIsrael Hourly Partial Time</v>
          </cell>
          <cell r="BD1863" t="str">
            <v>P63</v>
          </cell>
          <cell r="BE1863" t="str">
            <v>Hourly Partial Time</v>
          </cell>
          <cell r="BF1863">
            <v>7766</v>
          </cell>
          <cell r="BG1863">
            <v>4957</v>
          </cell>
          <cell r="BH1863">
            <v>4</v>
          </cell>
          <cell r="BI1863">
            <v>2000</v>
          </cell>
          <cell r="BJ1863">
            <v>8000</v>
          </cell>
          <cell r="BK1863">
            <v>8000</v>
          </cell>
          <cell r="BL1863">
            <v>6400</v>
          </cell>
        </row>
        <row r="1864">
          <cell r="B1864">
            <v>19403</v>
          </cell>
          <cell r="C1864">
            <v>14461</v>
          </cell>
          <cell r="D1864">
            <v>186108</v>
          </cell>
          <cell r="E1864" t="str">
            <v>Snir Nahum Levy</v>
          </cell>
          <cell r="F1864" t="str">
            <v>ORDER MANAGEMENT SHIFT LEADER</v>
          </cell>
          <cell r="G1864" t="str">
            <v>Hourly Full Time</v>
          </cell>
          <cell r="H1864" t="str">
            <v>Finance</v>
          </cell>
          <cell r="I1864" t="str">
            <v>TEL-AVIV</v>
          </cell>
          <cell r="J1864" t="str">
            <v>Israel</v>
          </cell>
          <cell r="K1864">
            <v>43485</v>
          </cell>
          <cell r="L1864" t="str">
            <v>IL</v>
          </cell>
          <cell r="M1864" t="str">
            <v>P53P</v>
          </cell>
          <cell r="N1864" t="str">
            <v>P</v>
          </cell>
          <cell r="O1864" t="str">
            <v>5</v>
          </cell>
          <cell r="P1864" t="str">
            <v>Regular</v>
          </cell>
          <cell r="T1864">
            <v>1</v>
          </cell>
          <cell r="U1864" t="str">
            <v>ILS</v>
          </cell>
          <cell r="V1864" t="str">
            <v>Finance</v>
          </cell>
          <cell r="W1864" t="str">
            <v>Tal Payne</v>
          </cell>
          <cell r="Y1864" t="str">
            <v>Eligible</v>
          </cell>
          <cell r="Z1864">
            <v>8162</v>
          </cell>
          <cell r="AA1864">
            <v>30090.322580645163</v>
          </cell>
          <cell r="AB1864">
            <v>8162</v>
          </cell>
          <cell r="AC1864">
            <v>30090.322580645163</v>
          </cell>
          <cell r="AD1864">
            <v>5</v>
          </cell>
          <cell r="AE1864" t="str">
            <v>P53</v>
          </cell>
          <cell r="AF1864">
            <v>8500</v>
          </cell>
          <cell r="AG1864">
            <v>14500</v>
          </cell>
          <cell r="AH1864">
            <v>0</v>
          </cell>
          <cell r="AI1864">
            <v>1</v>
          </cell>
          <cell r="AJ1864">
            <v>0</v>
          </cell>
          <cell r="AK1864">
            <v>8896.58</v>
          </cell>
          <cell r="AL1864">
            <v>9.000000000000008E-2</v>
          </cell>
          <cell r="AM1864">
            <v>32798.451612903227</v>
          </cell>
          <cell r="AN1864">
            <v>2708.1290322580644</v>
          </cell>
          <cell r="AO1864">
            <v>-0.38644275862068966</v>
          </cell>
          <cell r="AQ1864">
            <v>6500</v>
          </cell>
          <cell r="AR1864">
            <v>86000</v>
          </cell>
          <cell r="AS1864">
            <v>0.02</v>
          </cell>
          <cell r="AT1864">
            <v>1.070003249918752</v>
          </cell>
          <cell r="AU1864">
            <v>9981.1600000000017</v>
          </cell>
          <cell r="AV1864">
            <v>9981.1600000000017</v>
          </cell>
          <cell r="AW1864">
            <v>36796.903225806454</v>
          </cell>
          <cell r="AX1864">
            <v>0.22288164665523169</v>
          </cell>
          <cell r="AY1864">
            <v>6706.5806451612916</v>
          </cell>
          <cell r="AZ1864" t="str">
            <v>Regular Bonus</v>
          </cell>
          <cell r="BA1864" t="str">
            <v>Regular BonusEligible</v>
          </cell>
          <cell r="BB1864" t="str">
            <v>Regular BonusIsrael</v>
          </cell>
          <cell r="BC1864" t="str">
            <v>Regular BonusIsrael Hourly Full Time</v>
          </cell>
          <cell r="BD1864" t="str">
            <v>P63</v>
          </cell>
          <cell r="BE1864" t="str">
            <v>Hourly Full Time</v>
          </cell>
          <cell r="BF1864">
            <v>8162</v>
          </cell>
          <cell r="BG1864">
            <v>6616</v>
          </cell>
          <cell r="BH1864">
            <v>4</v>
          </cell>
          <cell r="BI1864">
            <v>2000</v>
          </cell>
          <cell r="BJ1864">
            <v>9500</v>
          </cell>
          <cell r="BK1864">
            <v>9500</v>
          </cell>
          <cell r="BL1864">
            <v>7600</v>
          </cell>
        </row>
        <row r="1865">
          <cell r="B1865">
            <v>19837</v>
          </cell>
          <cell r="C1865">
            <v>14895</v>
          </cell>
          <cell r="D1865">
            <v>192546</v>
          </cell>
          <cell r="E1865" t="str">
            <v>Roy Guttmann</v>
          </cell>
          <cell r="F1865" t="str">
            <v>TEAM LEADER</v>
          </cell>
          <cell r="G1865" t="str">
            <v>Employee</v>
          </cell>
          <cell r="H1865" t="str">
            <v>Finance</v>
          </cell>
          <cell r="I1865" t="str">
            <v>TEL-AVIV</v>
          </cell>
          <cell r="J1865" t="str">
            <v>Israel</v>
          </cell>
          <cell r="K1865">
            <v>43591</v>
          </cell>
          <cell r="L1865" t="str">
            <v>IL</v>
          </cell>
          <cell r="M1865" t="str">
            <v>P41M</v>
          </cell>
          <cell r="N1865" t="str">
            <v>P</v>
          </cell>
          <cell r="O1865" t="str">
            <v>4</v>
          </cell>
          <cell r="P1865" t="str">
            <v>Regular</v>
          </cell>
          <cell r="T1865">
            <v>1</v>
          </cell>
          <cell r="U1865" t="str">
            <v>ILS</v>
          </cell>
          <cell r="V1865" t="str">
            <v>Finance</v>
          </cell>
          <cell r="W1865" t="str">
            <v>Tal Payne</v>
          </cell>
          <cell r="Y1865" t="str">
            <v>Eligible</v>
          </cell>
          <cell r="Z1865">
            <v>16500</v>
          </cell>
          <cell r="AA1865">
            <v>60829.493087557603</v>
          </cell>
          <cell r="AB1865">
            <v>19000</v>
          </cell>
          <cell r="AC1865">
            <v>70046.082949308751</v>
          </cell>
          <cell r="AD1865">
            <v>5</v>
          </cell>
          <cell r="AE1865" t="str">
            <v>P41</v>
          </cell>
          <cell r="AF1865">
            <v>17000</v>
          </cell>
          <cell r="AG1865">
            <v>26000</v>
          </cell>
          <cell r="AH1865">
            <v>0</v>
          </cell>
          <cell r="AI1865">
            <v>1</v>
          </cell>
          <cell r="AJ1865">
            <v>0</v>
          </cell>
          <cell r="AK1865">
            <v>19000</v>
          </cell>
          <cell r="AL1865">
            <v>0</v>
          </cell>
          <cell r="AM1865">
            <v>70046.082949308751</v>
          </cell>
          <cell r="AN1865">
            <v>0</v>
          </cell>
          <cell r="AO1865">
            <v>-0.26923076923076927</v>
          </cell>
          <cell r="AP1865" t="str">
            <v>Already received an increase</v>
          </cell>
          <cell r="AQ1865">
            <v>6500</v>
          </cell>
          <cell r="AR1865">
            <v>86000</v>
          </cell>
          <cell r="AS1865">
            <v>0.15</v>
          </cell>
          <cell r="AT1865">
            <v>1</v>
          </cell>
          <cell r="AU1865">
            <v>0</v>
          </cell>
          <cell r="AV1865">
            <v>19000</v>
          </cell>
          <cell r="AW1865">
            <v>70046.082949308751</v>
          </cell>
          <cell r="AX1865">
            <v>0</v>
          </cell>
          <cell r="AY1865">
            <v>0</v>
          </cell>
          <cell r="AZ1865" t="str">
            <v>Regular Bonus</v>
          </cell>
          <cell r="BA1865" t="str">
            <v>Regular BonusEligible</v>
          </cell>
          <cell r="BB1865" t="str">
            <v>Regular BonusIsrael</v>
          </cell>
          <cell r="BC1865" t="str">
            <v>Regular BonusIsrael Employee</v>
          </cell>
          <cell r="BD1865" t="str">
            <v>P51</v>
          </cell>
          <cell r="BE1865" t="str">
            <v>Employee</v>
          </cell>
          <cell r="BF1865">
            <v>19000</v>
          </cell>
          <cell r="BG1865">
            <v>15060</v>
          </cell>
          <cell r="BH1865">
            <v>5</v>
          </cell>
          <cell r="BI1865">
            <v>4000</v>
          </cell>
          <cell r="BJ1865">
            <v>36000</v>
          </cell>
          <cell r="BK1865">
            <v>36000</v>
          </cell>
          <cell r="BL1865">
            <v>28800</v>
          </cell>
        </row>
        <row r="1866">
          <cell r="B1866">
            <v>19649</v>
          </cell>
          <cell r="C1866">
            <v>14707</v>
          </cell>
          <cell r="D1866">
            <v>189689</v>
          </cell>
          <cell r="E1866" t="str">
            <v>Michelle Trilnick</v>
          </cell>
          <cell r="F1866" t="str">
            <v>TEAM LEADER</v>
          </cell>
          <cell r="G1866" t="str">
            <v>Monthly Extra Hours</v>
          </cell>
          <cell r="H1866" t="str">
            <v>Finance</v>
          </cell>
          <cell r="I1866" t="str">
            <v>TEL-AVIV</v>
          </cell>
          <cell r="J1866" t="str">
            <v>Israel</v>
          </cell>
          <cell r="K1866">
            <v>43528</v>
          </cell>
          <cell r="L1866" t="str">
            <v>IL</v>
          </cell>
          <cell r="M1866" t="str">
            <v>P53M</v>
          </cell>
          <cell r="N1866" t="str">
            <v>P</v>
          </cell>
          <cell r="O1866" t="str">
            <v>5</v>
          </cell>
          <cell r="P1866" t="str">
            <v>Regular</v>
          </cell>
          <cell r="T1866">
            <v>1</v>
          </cell>
          <cell r="U1866" t="str">
            <v>ILS</v>
          </cell>
          <cell r="V1866" t="str">
            <v>Finance</v>
          </cell>
          <cell r="W1866" t="str">
            <v>Tal Payne</v>
          </cell>
          <cell r="Y1866" t="str">
            <v>Eligible</v>
          </cell>
          <cell r="Z1866">
            <v>10000</v>
          </cell>
          <cell r="AA1866">
            <v>36866.359447004608</v>
          </cell>
          <cell r="AB1866">
            <v>10000</v>
          </cell>
          <cell r="AC1866">
            <v>36866.359447004608</v>
          </cell>
          <cell r="AD1866">
            <v>5</v>
          </cell>
          <cell r="AE1866" t="str">
            <v>P53</v>
          </cell>
          <cell r="AF1866">
            <v>8500</v>
          </cell>
          <cell r="AG1866">
            <v>14500</v>
          </cell>
          <cell r="AH1866">
            <v>0.25</v>
          </cell>
          <cell r="AI1866">
            <v>2</v>
          </cell>
          <cell r="AJ1866">
            <v>0</v>
          </cell>
          <cell r="AK1866">
            <v>10800</v>
          </cell>
          <cell r="AL1866">
            <v>8.0000000000000071E-2</v>
          </cell>
          <cell r="AM1866">
            <v>39815.66820276498</v>
          </cell>
          <cell r="AN1866">
            <v>2949.3087557603722</v>
          </cell>
          <cell r="AO1866">
            <v>-0.2551724137931034</v>
          </cell>
          <cell r="AQ1866">
            <v>6500</v>
          </cell>
          <cell r="AR1866">
            <v>86000</v>
          </cell>
          <cell r="AS1866">
            <v>0.04</v>
          </cell>
          <cell r="AT1866">
            <v>1</v>
          </cell>
          <cell r="AU1866">
            <v>0</v>
          </cell>
          <cell r="AV1866">
            <v>10800</v>
          </cell>
          <cell r="AW1866">
            <v>39815.66820276498</v>
          </cell>
          <cell r="AX1866">
            <v>8.0000000000000071E-2</v>
          </cell>
          <cell r="AY1866">
            <v>2949.3087557603722</v>
          </cell>
          <cell r="AZ1866" t="str">
            <v>Regular Bonus</v>
          </cell>
          <cell r="BA1866" t="str">
            <v>Regular BonusEligible</v>
          </cell>
          <cell r="BB1866" t="str">
            <v>Regular BonusIsrael</v>
          </cell>
          <cell r="BC1866" t="str">
            <v>Regular BonusIsrael Hourly Full Time</v>
          </cell>
          <cell r="BD1866" t="str">
            <v>P53</v>
          </cell>
          <cell r="BE1866" t="str">
            <v>Hourly Full Time</v>
          </cell>
          <cell r="BF1866">
            <v>10000</v>
          </cell>
          <cell r="BG1866">
            <v>5936</v>
          </cell>
          <cell r="BH1866">
            <v>5</v>
          </cell>
          <cell r="BI1866">
            <v>2000</v>
          </cell>
          <cell r="BJ1866">
            <v>13000</v>
          </cell>
          <cell r="BK1866">
            <v>13000</v>
          </cell>
          <cell r="BL1866">
            <v>10400</v>
          </cell>
        </row>
        <row r="1867">
          <cell r="B1867">
            <v>19751</v>
          </cell>
          <cell r="C1867">
            <v>14809</v>
          </cell>
          <cell r="D1867">
            <v>196203</v>
          </cell>
          <cell r="E1867" t="str">
            <v>Lital Moore</v>
          </cell>
          <cell r="F1867" t="str">
            <v>REAL ESTATE SPECIALIST</v>
          </cell>
          <cell r="G1867" t="str">
            <v>Monthly Extra Hours</v>
          </cell>
          <cell r="H1867" t="str">
            <v>Finance</v>
          </cell>
          <cell r="I1867" t="str">
            <v>TEL-AVIV</v>
          </cell>
          <cell r="J1867" t="str">
            <v>Israel</v>
          </cell>
          <cell r="K1867">
            <v>43611</v>
          </cell>
          <cell r="L1867" t="str">
            <v>IL</v>
          </cell>
          <cell r="M1867" t="str">
            <v>P53P</v>
          </cell>
          <cell r="N1867" t="str">
            <v>P</v>
          </cell>
          <cell r="O1867" t="str">
            <v>5</v>
          </cell>
          <cell r="P1867" t="str">
            <v>Regular</v>
          </cell>
          <cell r="T1867">
            <v>1</v>
          </cell>
          <cell r="U1867" t="str">
            <v>ILS</v>
          </cell>
          <cell r="V1867" t="str">
            <v>Finance</v>
          </cell>
          <cell r="W1867" t="str">
            <v>Tal Payne</v>
          </cell>
          <cell r="Y1867" t="str">
            <v>Eligible</v>
          </cell>
          <cell r="Z1867">
            <v>12000</v>
          </cell>
          <cell r="AA1867">
            <v>44239.631336405531</v>
          </cell>
          <cell r="AB1867">
            <v>12000</v>
          </cell>
          <cell r="AC1867">
            <v>44239.631336405531</v>
          </cell>
          <cell r="AD1867">
            <v>4</v>
          </cell>
          <cell r="AE1867" t="str">
            <v>P53</v>
          </cell>
          <cell r="AF1867">
            <v>8500</v>
          </cell>
          <cell r="AG1867">
            <v>14500</v>
          </cell>
          <cell r="AH1867">
            <v>0.57999999999999996</v>
          </cell>
          <cell r="AI1867">
            <v>3</v>
          </cell>
          <cell r="AJ1867">
            <v>0</v>
          </cell>
          <cell r="AK1867">
            <v>12480</v>
          </cell>
          <cell r="AL1867">
            <v>4.0000000000000036E-2</v>
          </cell>
          <cell r="AM1867">
            <v>46009.216589861753</v>
          </cell>
          <cell r="AN1867">
            <v>1769.5852534562218</v>
          </cell>
          <cell r="AO1867">
            <v>-0.1393103448275862</v>
          </cell>
          <cell r="AQ1867">
            <v>6500</v>
          </cell>
          <cell r="AR1867">
            <v>86000</v>
          </cell>
          <cell r="AS1867">
            <v>0.06</v>
          </cell>
          <cell r="AT1867">
            <v>1</v>
          </cell>
          <cell r="AU1867">
            <v>0</v>
          </cell>
          <cell r="AV1867">
            <v>12480</v>
          </cell>
          <cell r="AW1867">
            <v>46009.216589861753</v>
          </cell>
          <cell r="AX1867">
            <v>4.0000000000000036E-2</v>
          </cell>
          <cell r="AY1867">
            <v>1769.5852534562218</v>
          </cell>
          <cell r="AZ1867" t="str">
            <v>Regular Bonus</v>
          </cell>
          <cell r="BA1867" t="str">
            <v>Regular BonusEligible</v>
          </cell>
          <cell r="BB1867" t="str">
            <v>Regular BonusIsrael</v>
          </cell>
          <cell r="BC1867" t="str">
            <v>Regular BonusIsrael Monthly Extra Hours</v>
          </cell>
          <cell r="BD1867" t="str">
            <v>P53</v>
          </cell>
          <cell r="BE1867" t="str">
            <v>Monthly Extra Hours</v>
          </cell>
          <cell r="BF1867">
            <v>12000</v>
          </cell>
          <cell r="BG1867">
            <v>6000</v>
          </cell>
          <cell r="BH1867">
            <v>4</v>
          </cell>
          <cell r="BI1867">
            <v>2000</v>
          </cell>
          <cell r="BJ1867">
            <v>11000</v>
          </cell>
          <cell r="BK1867">
            <v>11000</v>
          </cell>
          <cell r="BL1867">
            <v>8800</v>
          </cell>
        </row>
        <row r="1868">
          <cell r="B1868">
            <v>20157</v>
          </cell>
          <cell r="C1868">
            <v>15246</v>
          </cell>
          <cell r="D1868">
            <v>199935</v>
          </cell>
          <cell r="E1868" t="str">
            <v>Sabina Elfassi</v>
          </cell>
          <cell r="F1868" t="str">
            <v>ORDER MANAGEMENT SHIFT LEADER</v>
          </cell>
          <cell r="G1868" t="str">
            <v>Hourly Partial Time</v>
          </cell>
          <cell r="H1868" t="str">
            <v>Finance</v>
          </cell>
          <cell r="I1868" t="str">
            <v>TEL-AVIV</v>
          </cell>
          <cell r="J1868" t="str">
            <v>Israel</v>
          </cell>
          <cell r="K1868">
            <v>43667</v>
          </cell>
          <cell r="L1868" t="str">
            <v>IL</v>
          </cell>
          <cell r="M1868" t="str">
            <v>P63S</v>
          </cell>
          <cell r="N1868" t="str">
            <v>P</v>
          </cell>
          <cell r="O1868" t="str">
            <v>6</v>
          </cell>
          <cell r="P1868" t="str">
            <v>Regular</v>
          </cell>
          <cell r="T1868">
            <v>1</v>
          </cell>
          <cell r="U1868" t="str">
            <v>ILS</v>
          </cell>
          <cell r="V1868" t="str">
            <v>Finance</v>
          </cell>
          <cell r="W1868" t="str">
            <v>Tal Payne</v>
          </cell>
          <cell r="Y1868" t="str">
            <v>Eligible</v>
          </cell>
          <cell r="Z1868">
            <v>7396</v>
          </cell>
          <cell r="AA1868">
            <v>27266.359447004608</v>
          </cell>
          <cell r="AB1868">
            <v>7396</v>
          </cell>
          <cell r="AC1868">
            <v>27266.359447004608</v>
          </cell>
          <cell r="AD1868">
            <v>5</v>
          </cell>
          <cell r="AE1868" t="str">
            <v>P63</v>
          </cell>
          <cell r="AF1868">
            <v>6652</v>
          </cell>
          <cell r="AG1868">
            <v>9628</v>
          </cell>
          <cell r="AH1868">
            <v>0.25</v>
          </cell>
          <cell r="AI1868">
            <v>2</v>
          </cell>
          <cell r="AJ1868">
            <v>0</v>
          </cell>
          <cell r="AK1868">
            <v>7987.68</v>
          </cell>
          <cell r="AL1868">
            <v>8.0000000000000071E-2</v>
          </cell>
          <cell r="AM1868">
            <v>29447.66820276498</v>
          </cell>
          <cell r="AN1868">
            <v>2181.3087557603722</v>
          </cell>
          <cell r="AO1868">
            <v>-0.17036975488159534</v>
          </cell>
          <cell r="AQ1868">
            <v>6500</v>
          </cell>
          <cell r="AR1868">
            <v>86000</v>
          </cell>
          <cell r="AS1868">
            <v>0.01</v>
          </cell>
          <cell r="AT1868">
            <v>1.135001624959376</v>
          </cell>
          <cell r="AU1868">
            <v>8929.36</v>
          </cell>
          <cell r="AV1868">
            <v>8929.36</v>
          </cell>
          <cell r="AW1868">
            <v>32919.299539170512</v>
          </cell>
          <cell r="AX1868">
            <v>0.20732287723093568</v>
          </cell>
          <cell r="AY1868">
            <v>5652.9400921659035</v>
          </cell>
          <cell r="AZ1868" t="str">
            <v>Regular Bonus</v>
          </cell>
          <cell r="BA1868" t="str">
            <v>Regular BonusEligible</v>
          </cell>
          <cell r="BB1868" t="str">
            <v>Regular BonusIsrael</v>
          </cell>
          <cell r="BC1868" t="str">
            <v>Regular BonusIsrael Hourly Partial Time</v>
          </cell>
          <cell r="BD1868" t="str">
            <v>P63</v>
          </cell>
          <cell r="BE1868" t="str">
            <v>Hourly Partial Time</v>
          </cell>
          <cell r="BF1868">
            <v>7396</v>
          </cell>
          <cell r="BG1868">
            <v>1940</v>
          </cell>
          <cell r="BH1868">
            <v>3</v>
          </cell>
          <cell r="BI1868">
            <v>2000</v>
          </cell>
          <cell r="BJ1868">
            <v>9500</v>
          </cell>
          <cell r="BK1868">
            <v>9500</v>
          </cell>
          <cell r="BL1868">
            <v>7600</v>
          </cell>
        </row>
        <row r="1869">
          <cell r="B1869">
            <v>20372</v>
          </cell>
          <cell r="C1869">
            <v>15461</v>
          </cell>
          <cell r="D1869">
            <v>204036</v>
          </cell>
          <cell r="E1869" t="str">
            <v>Matan Grossman</v>
          </cell>
          <cell r="F1869" t="str">
            <v>SALES DATA SPECIALIST SHIFT LEADER</v>
          </cell>
          <cell r="G1869" t="str">
            <v>Hourly Full Time</v>
          </cell>
          <cell r="H1869" t="str">
            <v>Finance</v>
          </cell>
          <cell r="I1869" t="str">
            <v>TEL-AVIV</v>
          </cell>
          <cell r="J1869" t="str">
            <v>Israel</v>
          </cell>
          <cell r="K1869">
            <v>43710</v>
          </cell>
          <cell r="L1869" t="str">
            <v>IL</v>
          </cell>
          <cell r="M1869" t="str">
            <v>P63P</v>
          </cell>
          <cell r="N1869" t="str">
            <v>P</v>
          </cell>
          <cell r="O1869" t="str">
            <v>6</v>
          </cell>
          <cell r="P1869" t="str">
            <v>Regular</v>
          </cell>
          <cell r="T1869">
            <v>1</v>
          </cell>
          <cell r="U1869" t="str">
            <v>ILS</v>
          </cell>
          <cell r="V1869" t="str">
            <v>Finance</v>
          </cell>
          <cell r="W1869" t="str">
            <v>Tal Payne</v>
          </cell>
          <cell r="Y1869" t="str">
            <v>Eligible</v>
          </cell>
          <cell r="Z1869">
            <v>8526</v>
          </cell>
          <cell r="AA1869">
            <v>31432.258064516129</v>
          </cell>
          <cell r="AB1869">
            <v>8526</v>
          </cell>
          <cell r="AC1869">
            <v>31432.258064516129</v>
          </cell>
          <cell r="AD1869">
            <v>5</v>
          </cell>
          <cell r="AE1869" t="str">
            <v>P63</v>
          </cell>
          <cell r="AF1869">
            <v>6500</v>
          </cell>
          <cell r="AG1869">
            <v>11000</v>
          </cell>
          <cell r="AH1869">
            <v>0.45</v>
          </cell>
          <cell r="AI1869">
            <v>3</v>
          </cell>
          <cell r="AJ1869">
            <v>0</v>
          </cell>
          <cell r="AK1869">
            <v>9037.5600000000013</v>
          </cell>
          <cell r="AL1869">
            <v>6.0000000000000053E-2</v>
          </cell>
          <cell r="AM1869">
            <v>33318.193548387106</v>
          </cell>
          <cell r="AN1869">
            <v>1885.9354838709769</v>
          </cell>
          <cell r="AO1869">
            <v>-0.17840363636363621</v>
          </cell>
          <cell r="AQ1869">
            <v>6500</v>
          </cell>
          <cell r="AR1869">
            <v>86000</v>
          </cell>
          <cell r="AS1869">
            <v>0.02</v>
          </cell>
          <cell r="AT1869">
            <v>1.070003249918752</v>
          </cell>
          <cell r="AU1869">
            <v>9899.1200000000008</v>
          </cell>
          <cell r="AV1869">
            <v>9899.1200000000008</v>
          </cell>
          <cell r="AW1869">
            <v>36494.451612903227</v>
          </cell>
          <cell r="AX1869">
            <v>0.1610509031198688</v>
          </cell>
          <cell r="AY1869">
            <v>5062.1935483870984</v>
          </cell>
          <cell r="AZ1869" t="str">
            <v>Regular Bonus</v>
          </cell>
          <cell r="BA1869" t="str">
            <v>Regular BonusEligible</v>
          </cell>
          <cell r="BB1869" t="str">
            <v>Regular BonusIsrael</v>
          </cell>
          <cell r="BC1869" t="str">
            <v>Regular BonusIsrael Hourly Full Time</v>
          </cell>
          <cell r="BD1869" t="str">
            <v>P63</v>
          </cell>
          <cell r="BE1869" t="str">
            <v>Hourly Full Time</v>
          </cell>
          <cell r="BF1869">
            <v>8526</v>
          </cell>
          <cell r="BG1869">
            <v>1289</v>
          </cell>
          <cell r="BH1869">
            <v>3</v>
          </cell>
          <cell r="BI1869">
            <v>2000</v>
          </cell>
          <cell r="BJ1869">
            <v>9500</v>
          </cell>
          <cell r="BK1869">
            <v>9500</v>
          </cell>
          <cell r="BL1869">
            <v>7600</v>
          </cell>
        </row>
        <row r="1870">
          <cell r="B1870">
            <v>20516</v>
          </cell>
          <cell r="C1870">
            <v>15603</v>
          </cell>
          <cell r="D1870">
            <v>197141</v>
          </cell>
          <cell r="E1870" t="str">
            <v>Sefi Itzkoviz</v>
          </cell>
          <cell r="F1870" t="str">
            <v>TEAM LEADER</v>
          </cell>
          <cell r="G1870" t="str">
            <v>Employee</v>
          </cell>
          <cell r="H1870" t="str">
            <v>Finance</v>
          </cell>
          <cell r="I1870" t="str">
            <v>TEL-AVIV</v>
          </cell>
          <cell r="J1870" t="str">
            <v>Israel</v>
          </cell>
          <cell r="K1870">
            <v>43766</v>
          </cell>
          <cell r="L1870" t="str">
            <v>IL</v>
          </cell>
          <cell r="M1870" t="str">
            <v>P41M</v>
          </cell>
          <cell r="N1870" t="str">
            <v>P</v>
          </cell>
          <cell r="O1870" t="str">
            <v>4</v>
          </cell>
          <cell r="P1870" t="str">
            <v>Regular</v>
          </cell>
          <cell r="T1870">
            <v>1</v>
          </cell>
          <cell r="U1870" t="str">
            <v>ILS</v>
          </cell>
          <cell r="V1870" t="str">
            <v>Finance</v>
          </cell>
          <cell r="W1870" t="str">
            <v>Tal Payne</v>
          </cell>
          <cell r="Y1870" t="str">
            <v>Eligible</v>
          </cell>
          <cell r="Z1870">
            <v>18000</v>
          </cell>
          <cell r="AA1870">
            <v>66359.447004608301</v>
          </cell>
          <cell r="AB1870">
            <v>18000</v>
          </cell>
          <cell r="AC1870">
            <v>66359.447004608301</v>
          </cell>
          <cell r="AD1870">
            <v>5</v>
          </cell>
          <cell r="AE1870" t="str">
            <v>P41</v>
          </cell>
          <cell r="AF1870">
            <v>17000</v>
          </cell>
          <cell r="AG1870">
            <v>26000</v>
          </cell>
          <cell r="AH1870">
            <v>0.11</v>
          </cell>
          <cell r="AI1870">
            <v>1</v>
          </cell>
          <cell r="AJ1870">
            <v>0</v>
          </cell>
          <cell r="AK1870">
            <v>19620</v>
          </cell>
          <cell r="AL1870">
            <v>9.000000000000008E-2</v>
          </cell>
          <cell r="AM1870">
            <v>72331.797235023041</v>
          </cell>
          <cell r="AN1870">
            <v>5972.3502304147405</v>
          </cell>
          <cell r="AO1870">
            <v>-0.24538461538461542</v>
          </cell>
          <cell r="AQ1870">
            <v>6500</v>
          </cell>
          <cell r="AR1870">
            <v>86000</v>
          </cell>
          <cell r="AS1870">
            <v>0.14000000000000001</v>
          </cell>
          <cell r="AT1870">
            <v>1</v>
          </cell>
          <cell r="AU1870">
            <v>0</v>
          </cell>
          <cell r="AV1870">
            <v>19620</v>
          </cell>
          <cell r="AW1870">
            <v>72331.797235023041</v>
          </cell>
          <cell r="AX1870">
            <v>9.000000000000008E-2</v>
          </cell>
          <cell r="AY1870">
            <v>5972.3502304147405</v>
          </cell>
          <cell r="AZ1870" t="str">
            <v>Regular Bonus</v>
          </cell>
          <cell r="BA1870" t="str">
            <v>Regular BonusEligible</v>
          </cell>
          <cell r="BB1870" t="str">
            <v>Regular BonusIsrael</v>
          </cell>
          <cell r="BC1870" t="str">
            <v>Regular BonusIsrael Employee</v>
          </cell>
          <cell r="BD1870" t="str">
            <v>P51</v>
          </cell>
          <cell r="BE1870" t="str">
            <v>Employee</v>
          </cell>
          <cell r="BF1870">
            <v>18000</v>
          </cell>
          <cell r="BG1870">
            <v>0</v>
          </cell>
          <cell r="BI1870">
            <v>4000</v>
          </cell>
          <cell r="BJ1870">
            <v>36000</v>
          </cell>
          <cell r="BK1870">
            <v>36000</v>
          </cell>
          <cell r="BL1870">
            <v>28800</v>
          </cell>
        </row>
        <row r="1871">
          <cell r="B1871">
            <v>1382</v>
          </cell>
          <cell r="C1871">
            <v>538</v>
          </cell>
          <cell r="E1871" t="str">
            <v>Tiya Yarkoni</v>
          </cell>
          <cell r="F1871" t="str">
            <v>SALES DATA MANAGEMENT GROUP MANAGER</v>
          </cell>
          <cell r="G1871" t="str">
            <v>Employee</v>
          </cell>
          <cell r="H1871" t="str">
            <v>Finance</v>
          </cell>
          <cell r="I1871" t="str">
            <v>TEL-AVIV</v>
          </cell>
          <cell r="J1871" t="str">
            <v>Israel</v>
          </cell>
          <cell r="K1871">
            <v>36646</v>
          </cell>
          <cell r="L1871" t="str">
            <v>IL</v>
          </cell>
          <cell r="M1871" t="str">
            <v>P33M</v>
          </cell>
          <cell r="N1871" t="str">
            <v>P</v>
          </cell>
          <cell r="O1871" t="str">
            <v>3</v>
          </cell>
          <cell r="P1871" t="str">
            <v>Regular</v>
          </cell>
          <cell r="T1871">
            <v>1</v>
          </cell>
          <cell r="U1871" t="str">
            <v>ILS</v>
          </cell>
          <cell r="V1871" t="str">
            <v>Finance</v>
          </cell>
          <cell r="W1871" t="str">
            <v>Tal Payne</v>
          </cell>
          <cell r="Y1871" t="str">
            <v>Eligible</v>
          </cell>
          <cell r="Z1871">
            <v>26200</v>
          </cell>
          <cell r="AA1871">
            <v>96589.861751152072</v>
          </cell>
          <cell r="AB1871">
            <v>26200</v>
          </cell>
          <cell r="AC1871">
            <v>96589.861751152072</v>
          </cell>
          <cell r="AD1871">
            <v>4</v>
          </cell>
          <cell r="AE1871" t="str">
            <v>P33</v>
          </cell>
          <cell r="AF1871">
            <v>21000</v>
          </cell>
          <cell r="AG1871">
            <v>31000</v>
          </cell>
          <cell r="AH1871">
            <v>0.52</v>
          </cell>
          <cell r="AI1871">
            <v>3</v>
          </cell>
          <cell r="AJ1871">
            <v>0</v>
          </cell>
          <cell r="AK1871">
            <v>27248</v>
          </cell>
          <cell r="AL1871">
            <v>4.0000000000000036E-2</v>
          </cell>
          <cell r="AM1871">
            <v>100453.45622119815</v>
          </cell>
          <cell r="AN1871">
            <v>3863.5944700460823</v>
          </cell>
          <cell r="AO1871">
            <v>-0.12103225806451612</v>
          </cell>
          <cell r="AQ1871">
            <v>6500</v>
          </cell>
          <cell r="AR1871">
            <v>86000</v>
          </cell>
          <cell r="AS1871">
            <v>0.24</v>
          </cell>
          <cell r="AT1871">
            <v>1</v>
          </cell>
          <cell r="AU1871">
            <v>0</v>
          </cell>
          <cell r="AV1871">
            <v>27248</v>
          </cell>
          <cell r="AW1871">
            <v>100453.45622119815</v>
          </cell>
          <cell r="AX1871">
            <v>4.0000000000000036E-2</v>
          </cell>
          <cell r="AY1871">
            <v>3863.5944700460823</v>
          </cell>
          <cell r="AZ1871" t="str">
            <v>Regular Bonus</v>
          </cell>
          <cell r="BA1871" t="str">
            <v>Regular BonusEligible</v>
          </cell>
          <cell r="BB1871" t="str">
            <v>Regular BonusIsrael</v>
          </cell>
          <cell r="BC1871" t="str">
            <v>Regular BonusIsrael Employee</v>
          </cell>
          <cell r="BD1871" t="str">
            <v>P33</v>
          </cell>
          <cell r="BE1871" t="str">
            <v>Employee</v>
          </cell>
          <cell r="BF1871">
            <v>26200</v>
          </cell>
          <cell r="BG1871">
            <v>42000</v>
          </cell>
          <cell r="BH1871">
            <v>5</v>
          </cell>
          <cell r="BI1871">
            <v>4000</v>
          </cell>
          <cell r="BJ1871">
            <v>47000</v>
          </cell>
          <cell r="BK1871">
            <v>47000</v>
          </cell>
          <cell r="BL1871">
            <v>37600</v>
          </cell>
        </row>
        <row r="1872">
          <cell r="B1872">
            <v>8057</v>
          </cell>
          <cell r="C1872">
            <v>2559</v>
          </cell>
          <cell r="E1872" t="str">
            <v>Nirit Schneider</v>
          </cell>
          <cell r="F1872" t="str">
            <v>HEAD OF PURCHASING AND EMPLOYEE SERVICES</v>
          </cell>
          <cell r="G1872" t="str">
            <v>Employee</v>
          </cell>
          <cell r="H1872" t="str">
            <v>Finance</v>
          </cell>
          <cell r="I1872" t="str">
            <v>TEL-AVIV</v>
          </cell>
          <cell r="J1872" t="str">
            <v>Israel</v>
          </cell>
          <cell r="K1872">
            <v>40000</v>
          </cell>
          <cell r="L1872" t="str">
            <v>IL</v>
          </cell>
          <cell r="M1872" t="str">
            <v>P20M</v>
          </cell>
          <cell r="N1872" t="str">
            <v>P</v>
          </cell>
          <cell r="O1872" t="str">
            <v>2</v>
          </cell>
          <cell r="P1872" t="str">
            <v>Regular</v>
          </cell>
          <cell r="S1872">
            <v>1</v>
          </cell>
          <cell r="U1872" t="str">
            <v>ILS</v>
          </cell>
          <cell r="V1872" t="str">
            <v>Finance</v>
          </cell>
          <cell r="W1872" t="str">
            <v>Tal Payne</v>
          </cell>
          <cell r="Y1872" t="str">
            <v>Eligible</v>
          </cell>
          <cell r="Z1872">
            <v>35000</v>
          </cell>
          <cell r="AA1872">
            <v>129032.25806451614</v>
          </cell>
          <cell r="AB1872">
            <v>35000</v>
          </cell>
          <cell r="AC1872">
            <v>129032.25806451614</v>
          </cell>
          <cell r="AD1872">
            <v>4</v>
          </cell>
          <cell r="AE1872" t="str">
            <v>P20</v>
          </cell>
          <cell r="AF1872">
            <v>35000</v>
          </cell>
          <cell r="AG1872">
            <v>48000</v>
          </cell>
          <cell r="AH1872">
            <v>0</v>
          </cell>
          <cell r="AI1872">
            <v>1</v>
          </cell>
          <cell r="AJ1872">
            <v>0</v>
          </cell>
          <cell r="AK1872">
            <v>37100</v>
          </cell>
          <cell r="AL1872">
            <v>6.0000000000000053E-2</v>
          </cell>
          <cell r="AM1872">
            <v>136774.19354838709</v>
          </cell>
          <cell r="AN1872">
            <v>7741.9354838709551</v>
          </cell>
          <cell r="AO1872">
            <v>-0.2270833333333333</v>
          </cell>
          <cell r="AQ1872">
            <v>6500</v>
          </cell>
          <cell r="AR1872">
            <v>86000</v>
          </cell>
          <cell r="AS1872">
            <v>0.35</v>
          </cell>
          <cell r="AT1872">
            <v>1</v>
          </cell>
          <cell r="AU1872">
            <v>0</v>
          </cell>
          <cell r="AV1872">
            <v>37100</v>
          </cell>
          <cell r="AW1872">
            <v>136774.19354838709</v>
          </cell>
          <cell r="AX1872">
            <v>6.0000000000000053E-2</v>
          </cell>
          <cell r="AY1872">
            <v>7741.9354838709551</v>
          </cell>
          <cell r="AZ1872" t="str">
            <v>Target Bonus</v>
          </cell>
          <cell r="BA1872" t="str">
            <v>Target BonusEligible</v>
          </cell>
          <cell r="BB1872" t="str">
            <v>Target BonusIsrael</v>
          </cell>
          <cell r="BC1872" t="str">
            <v>Target BonusIsrael Employee</v>
          </cell>
          <cell r="BD1872" t="str">
            <v>P20</v>
          </cell>
          <cell r="BE1872" t="str">
            <v>Employee</v>
          </cell>
          <cell r="BF1872">
            <v>35000</v>
          </cell>
          <cell r="BG1872">
            <v>90000</v>
          </cell>
          <cell r="BH1872">
            <v>4</v>
          </cell>
          <cell r="BJ1872">
            <v>65000</v>
          </cell>
          <cell r="BK1872">
            <v>65000</v>
          </cell>
          <cell r="BL1872">
            <v>71500</v>
          </cell>
        </row>
        <row r="1873">
          <cell r="B1873">
            <v>8106</v>
          </cell>
          <cell r="C1873">
            <v>2587</v>
          </cell>
          <cell r="D1873">
            <v>157194</v>
          </cell>
          <cell r="E1873" t="str">
            <v>Orit Trop</v>
          </cell>
          <cell r="F1873" t="str">
            <v>OPERATION PROJECT MANAGER</v>
          </cell>
          <cell r="G1873" t="str">
            <v>Employee</v>
          </cell>
          <cell r="H1873" t="str">
            <v>Finance</v>
          </cell>
          <cell r="I1873" t="str">
            <v>TEL-AVIV</v>
          </cell>
          <cell r="J1873" t="str">
            <v>Israel</v>
          </cell>
          <cell r="K1873">
            <v>40055</v>
          </cell>
          <cell r="L1873" t="str">
            <v>IL</v>
          </cell>
          <cell r="M1873" t="str">
            <v>P41P</v>
          </cell>
          <cell r="N1873" t="str">
            <v>P</v>
          </cell>
          <cell r="O1873" t="str">
            <v>4</v>
          </cell>
          <cell r="P1873" t="str">
            <v>Regular</v>
          </cell>
          <cell r="T1873">
            <v>1</v>
          </cell>
          <cell r="U1873" t="str">
            <v>ILS</v>
          </cell>
          <cell r="V1873" t="str">
            <v>Finance</v>
          </cell>
          <cell r="W1873" t="str">
            <v>Tal Payne</v>
          </cell>
          <cell r="Y1873" t="str">
            <v>Eligible</v>
          </cell>
          <cell r="Z1873">
            <v>16600</v>
          </cell>
          <cell r="AA1873">
            <v>61198.156682027649</v>
          </cell>
          <cell r="AB1873">
            <v>16600</v>
          </cell>
          <cell r="AC1873">
            <v>61198.156682027649</v>
          </cell>
          <cell r="AD1873">
            <v>4</v>
          </cell>
          <cell r="AE1873" t="str">
            <v>P41</v>
          </cell>
          <cell r="AF1873">
            <v>17000</v>
          </cell>
          <cell r="AG1873">
            <v>26000</v>
          </cell>
          <cell r="AH1873">
            <v>0</v>
          </cell>
          <cell r="AI1873">
            <v>1</v>
          </cell>
          <cell r="AJ1873">
            <v>0</v>
          </cell>
          <cell r="AK1873">
            <v>17596</v>
          </cell>
          <cell r="AL1873">
            <v>6.0000000000000053E-2</v>
          </cell>
          <cell r="AM1873">
            <v>64870.046082949309</v>
          </cell>
          <cell r="AN1873">
            <v>3671.8894009216601</v>
          </cell>
          <cell r="AO1873">
            <v>-0.32323076923076921</v>
          </cell>
          <cell r="AQ1873">
            <v>6500</v>
          </cell>
          <cell r="AR1873">
            <v>86000</v>
          </cell>
          <cell r="AS1873">
            <v>0.12</v>
          </cell>
          <cell r="AT1873">
            <v>1</v>
          </cell>
          <cell r="AU1873">
            <v>0</v>
          </cell>
          <cell r="AV1873">
            <v>17596</v>
          </cell>
          <cell r="AW1873">
            <v>64870.046082949309</v>
          </cell>
          <cell r="AX1873">
            <v>6.0000000000000053E-2</v>
          </cell>
          <cell r="AY1873">
            <v>3671.8894009216601</v>
          </cell>
          <cell r="AZ1873" t="str">
            <v>Regular Bonus</v>
          </cell>
          <cell r="BA1873" t="str">
            <v>Regular BonusEligible</v>
          </cell>
          <cell r="BB1873" t="str">
            <v>Regular BonusIsrael</v>
          </cell>
          <cell r="BC1873" t="str">
            <v>Regular BonusIsrael Employee</v>
          </cell>
          <cell r="BD1873" t="str">
            <v>P51</v>
          </cell>
          <cell r="BE1873" t="str">
            <v>Employee</v>
          </cell>
          <cell r="BF1873">
            <v>16600</v>
          </cell>
          <cell r="BG1873">
            <v>24000</v>
          </cell>
          <cell r="BH1873">
            <v>4</v>
          </cell>
          <cell r="BI1873">
            <v>4000</v>
          </cell>
          <cell r="BJ1873">
            <v>30000</v>
          </cell>
          <cell r="BK1873">
            <v>30000</v>
          </cell>
          <cell r="BL1873">
            <v>24000</v>
          </cell>
        </row>
        <row r="1874">
          <cell r="B1874">
            <v>6031</v>
          </cell>
          <cell r="C1874">
            <v>1741</v>
          </cell>
          <cell r="E1874" t="str">
            <v>Ravit Hamou</v>
          </cell>
          <cell r="F1874" t="str">
            <v>RMA SUPPORT MANAGER</v>
          </cell>
          <cell r="G1874" t="str">
            <v>Employee</v>
          </cell>
          <cell r="H1874" t="str">
            <v>Finance</v>
          </cell>
          <cell r="I1874" t="str">
            <v>TEL-AVIV</v>
          </cell>
          <cell r="J1874" t="str">
            <v>Israel</v>
          </cell>
          <cell r="K1874">
            <v>39012</v>
          </cell>
          <cell r="L1874" t="str">
            <v>IL</v>
          </cell>
          <cell r="M1874" t="str">
            <v>P43M</v>
          </cell>
          <cell r="N1874" t="str">
            <v>P</v>
          </cell>
          <cell r="O1874" t="str">
            <v>4</v>
          </cell>
          <cell r="P1874" t="str">
            <v>Regular</v>
          </cell>
          <cell r="T1874">
            <v>1</v>
          </cell>
          <cell r="U1874" t="str">
            <v>ILS</v>
          </cell>
          <cell r="V1874" t="str">
            <v>Finance</v>
          </cell>
          <cell r="W1874" t="str">
            <v>Tal Payne</v>
          </cell>
          <cell r="Y1874" t="str">
            <v>Eligible</v>
          </cell>
          <cell r="Z1874">
            <v>20000</v>
          </cell>
          <cell r="AA1874">
            <v>73732.718894009216</v>
          </cell>
          <cell r="AB1874">
            <v>20000</v>
          </cell>
          <cell r="AC1874">
            <v>73732.718894009216</v>
          </cell>
          <cell r="AD1874">
            <v>4</v>
          </cell>
          <cell r="AE1874" t="str">
            <v>P43</v>
          </cell>
          <cell r="AF1874">
            <v>13000</v>
          </cell>
          <cell r="AG1874">
            <v>21000</v>
          </cell>
          <cell r="AH1874">
            <v>0.87</v>
          </cell>
          <cell r="AI1874">
            <v>5</v>
          </cell>
          <cell r="AJ1874">
            <v>0</v>
          </cell>
          <cell r="AK1874">
            <v>20400</v>
          </cell>
          <cell r="AL1874">
            <v>2.0000000000000018E-2</v>
          </cell>
          <cell r="AM1874">
            <v>75207.373271889403</v>
          </cell>
          <cell r="AN1874">
            <v>1474.6543778801861</v>
          </cell>
          <cell r="AO1874">
            <v>-2.8571428571428581E-2</v>
          </cell>
          <cell r="AQ1874">
            <v>6500</v>
          </cell>
          <cell r="AR1874">
            <v>86000</v>
          </cell>
          <cell r="AS1874">
            <v>0.16</v>
          </cell>
          <cell r="AT1874">
            <v>1</v>
          </cell>
          <cell r="AU1874">
            <v>0</v>
          </cell>
          <cell r="AV1874">
            <v>20400</v>
          </cell>
          <cell r="AW1874">
            <v>75207.373271889403</v>
          </cell>
          <cell r="AX1874">
            <v>2.0000000000000018E-2</v>
          </cell>
          <cell r="AY1874">
            <v>1474.6543778801861</v>
          </cell>
          <cell r="AZ1874" t="str">
            <v>Regular Bonus</v>
          </cell>
          <cell r="BA1874" t="str">
            <v>Regular BonusEligible</v>
          </cell>
          <cell r="BB1874" t="str">
            <v>Regular BonusIsrael</v>
          </cell>
          <cell r="BC1874" t="str">
            <v>Regular BonusIsrael Employee</v>
          </cell>
          <cell r="BD1874" t="str">
            <v>P43</v>
          </cell>
          <cell r="BE1874" t="str">
            <v>Employee</v>
          </cell>
          <cell r="BF1874">
            <v>20000</v>
          </cell>
          <cell r="BG1874">
            <v>28000</v>
          </cell>
          <cell r="BH1874">
            <v>4</v>
          </cell>
          <cell r="BI1874">
            <v>4000</v>
          </cell>
          <cell r="BJ1874">
            <v>33000</v>
          </cell>
          <cell r="BK1874">
            <v>33000</v>
          </cell>
          <cell r="BL1874">
            <v>26400</v>
          </cell>
        </row>
        <row r="1875">
          <cell r="B1875">
            <v>10807</v>
          </cell>
          <cell r="C1875">
            <v>90114</v>
          </cell>
          <cell r="D1875">
            <v>3835</v>
          </cell>
          <cell r="E1875" t="str">
            <v>Anastassiya Gorkhover</v>
          </cell>
          <cell r="F1875" t="str">
            <v>CREDIT &amp; COLLECTION TEAM LEADER</v>
          </cell>
          <cell r="G1875" t="str">
            <v>Employee</v>
          </cell>
          <cell r="H1875" t="str">
            <v>Finance</v>
          </cell>
          <cell r="I1875" t="str">
            <v>TEL-AVIV</v>
          </cell>
          <cell r="J1875" t="str">
            <v>Israel</v>
          </cell>
          <cell r="K1875">
            <v>41263</v>
          </cell>
          <cell r="L1875" t="str">
            <v>IL</v>
          </cell>
          <cell r="M1875" t="str">
            <v>P43M</v>
          </cell>
          <cell r="N1875" t="str">
            <v>P</v>
          </cell>
          <cell r="O1875" t="str">
            <v>4</v>
          </cell>
          <cell r="P1875" t="str">
            <v>Regular</v>
          </cell>
          <cell r="T1875">
            <v>1</v>
          </cell>
          <cell r="U1875" t="str">
            <v>ILS</v>
          </cell>
          <cell r="V1875" t="str">
            <v>Finance</v>
          </cell>
          <cell r="W1875" t="str">
            <v>Tal Payne</v>
          </cell>
          <cell r="Y1875" t="str">
            <v>Eligible</v>
          </cell>
          <cell r="Z1875">
            <v>18000</v>
          </cell>
          <cell r="AA1875">
            <v>66359.447004608301</v>
          </cell>
          <cell r="AB1875">
            <v>18000</v>
          </cell>
          <cell r="AC1875">
            <v>66359.447004608301</v>
          </cell>
          <cell r="AD1875">
            <v>4</v>
          </cell>
          <cell r="AE1875" t="str">
            <v>P43</v>
          </cell>
          <cell r="AF1875">
            <v>13000</v>
          </cell>
          <cell r="AG1875">
            <v>21000</v>
          </cell>
          <cell r="AH1875">
            <v>0.62</v>
          </cell>
          <cell r="AI1875">
            <v>3</v>
          </cell>
          <cell r="AJ1875">
            <v>0</v>
          </cell>
          <cell r="AK1875">
            <v>18720</v>
          </cell>
          <cell r="AL1875">
            <v>4.0000000000000036E-2</v>
          </cell>
          <cell r="AM1875">
            <v>69013.82488479263</v>
          </cell>
          <cell r="AN1875">
            <v>2654.3778801843291</v>
          </cell>
          <cell r="AO1875">
            <v>-0.10857142857142854</v>
          </cell>
          <cell r="AQ1875">
            <v>6500</v>
          </cell>
          <cell r="AR1875">
            <v>86000</v>
          </cell>
          <cell r="AS1875">
            <v>0.14000000000000001</v>
          </cell>
          <cell r="AT1875">
            <v>1</v>
          </cell>
          <cell r="AU1875">
            <v>0</v>
          </cell>
          <cell r="AV1875">
            <v>18720</v>
          </cell>
          <cell r="AW1875">
            <v>69013.82488479263</v>
          </cell>
          <cell r="AX1875">
            <v>4.0000000000000036E-2</v>
          </cell>
          <cell r="AY1875">
            <v>2654.3778801843291</v>
          </cell>
          <cell r="AZ1875" t="str">
            <v>Regular Bonus</v>
          </cell>
          <cell r="BA1875" t="str">
            <v>Regular BonusEligible</v>
          </cell>
          <cell r="BB1875" t="str">
            <v>Regular BonusIsrael</v>
          </cell>
          <cell r="BC1875" t="str">
            <v>Regular BonusIsrael Employee</v>
          </cell>
          <cell r="BD1875" t="str">
            <v>P43</v>
          </cell>
          <cell r="BE1875" t="str">
            <v>Employee</v>
          </cell>
          <cell r="BF1875">
            <v>18000</v>
          </cell>
          <cell r="BG1875">
            <v>28000</v>
          </cell>
          <cell r="BH1875">
            <v>4</v>
          </cell>
          <cell r="BI1875">
            <v>4000</v>
          </cell>
          <cell r="BJ1875">
            <v>33000</v>
          </cell>
          <cell r="BK1875">
            <v>33000</v>
          </cell>
          <cell r="BL1875">
            <v>26400</v>
          </cell>
        </row>
        <row r="1876">
          <cell r="B1876">
            <v>11366</v>
          </cell>
          <cell r="C1876">
            <v>4117</v>
          </cell>
          <cell r="D1876">
            <v>19599</v>
          </cell>
          <cell r="E1876" t="str">
            <v>Daniel Vingort</v>
          </cell>
          <cell r="F1876" t="str">
            <v>SALES ADMIN SUPPORT SHIFT LEADER</v>
          </cell>
          <cell r="G1876" t="str">
            <v>Hourly Full Time</v>
          </cell>
          <cell r="H1876" t="str">
            <v>Finance</v>
          </cell>
          <cell r="I1876" t="str">
            <v>TEL-AVIV</v>
          </cell>
          <cell r="J1876" t="str">
            <v>Israel</v>
          </cell>
          <cell r="K1876">
            <v>41476</v>
          </cell>
          <cell r="L1876" t="str">
            <v>IL</v>
          </cell>
          <cell r="M1876" t="str">
            <v>P53P</v>
          </cell>
          <cell r="N1876" t="str">
            <v>P</v>
          </cell>
          <cell r="O1876" t="str">
            <v>5</v>
          </cell>
          <cell r="P1876" t="str">
            <v>Regular</v>
          </cell>
          <cell r="T1876">
            <v>1</v>
          </cell>
          <cell r="U1876" t="str">
            <v>ILS</v>
          </cell>
          <cell r="V1876" t="str">
            <v>Finance</v>
          </cell>
          <cell r="W1876" t="str">
            <v>Tal Payne</v>
          </cell>
          <cell r="Y1876" t="str">
            <v>Eligible</v>
          </cell>
          <cell r="Z1876">
            <v>11256</v>
          </cell>
          <cell r="AA1876">
            <v>41496.774193548386</v>
          </cell>
          <cell r="AB1876">
            <v>11256</v>
          </cell>
          <cell r="AC1876">
            <v>41496.774193548386</v>
          </cell>
          <cell r="AD1876">
            <v>4</v>
          </cell>
          <cell r="AE1876" t="str">
            <v>P53</v>
          </cell>
          <cell r="AF1876">
            <v>8500</v>
          </cell>
          <cell r="AG1876">
            <v>14500</v>
          </cell>
          <cell r="AH1876">
            <v>0.45</v>
          </cell>
          <cell r="AI1876">
            <v>3</v>
          </cell>
          <cell r="AJ1876">
            <v>0</v>
          </cell>
          <cell r="AK1876">
            <v>11706.24</v>
          </cell>
          <cell r="AL1876">
            <v>4.0000000000000036E-2</v>
          </cell>
          <cell r="AM1876">
            <v>43156.645161290326</v>
          </cell>
          <cell r="AN1876">
            <v>1659.8709677419392</v>
          </cell>
          <cell r="AO1876">
            <v>-0.19267310344827593</v>
          </cell>
          <cell r="AQ1876">
            <v>6500</v>
          </cell>
          <cell r="AR1876">
            <v>86000</v>
          </cell>
          <cell r="AS1876">
            <v>0.05</v>
          </cell>
          <cell r="AT1876">
            <v>1</v>
          </cell>
          <cell r="AU1876">
            <v>0</v>
          </cell>
          <cell r="AV1876">
            <v>11706.24</v>
          </cell>
          <cell r="AW1876">
            <v>43156.645161290326</v>
          </cell>
          <cell r="AX1876">
            <v>4.0000000000000036E-2</v>
          </cell>
          <cell r="AY1876">
            <v>1659.8709677419392</v>
          </cell>
          <cell r="AZ1876" t="str">
            <v>Regular Bonus</v>
          </cell>
          <cell r="BA1876" t="str">
            <v>Regular BonusEligible</v>
          </cell>
          <cell r="BB1876" t="str">
            <v>Regular BonusIsrael</v>
          </cell>
          <cell r="BC1876" t="str">
            <v>Regular BonusIsrael Hourly Full Time</v>
          </cell>
          <cell r="BD1876" t="str">
            <v>P53</v>
          </cell>
          <cell r="BE1876" t="str">
            <v>Hourly Full Time</v>
          </cell>
          <cell r="BF1876">
            <v>11256</v>
          </cell>
          <cell r="BG1876">
            <v>10000</v>
          </cell>
          <cell r="BH1876">
            <v>5</v>
          </cell>
          <cell r="BI1876">
            <v>2000</v>
          </cell>
          <cell r="BJ1876">
            <v>11000</v>
          </cell>
          <cell r="BK1876">
            <v>11000</v>
          </cell>
          <cell r="BL1876">
            <v>8800</v>
          </cell>
        </row>
        <row r="1877">
          <cell r="B1877">
            <v>11677</v>
          </cell>
          <cell r="C1877">
            <v>4424</v>
          </cell>
          <cell r="D1877">
            <v>24238</v>
          </cell>
          <cell r="E1877" t="str">
            <v>Yael Velner</v>
          </cell>
          <cell r="F1877" t="str">
            <v>PLANNING, TEAM LEADER</v>
          </cell>
          <cell r="G1877" t="str">
            <v>Employee</v>
          </cell>
          <cell r="H1877" t="str">
            <v>Finance</v>
          </cell>
          <cell r="I1877" t="str">
            <v>TEL-AVIV</v>
          </cell>
          <cell r="J1877" t="str">
            <v>Israel</v>
          </cell>
          <cell r="K1877">
            <v>41610</v>
          </cell>
          <cell r="L1877" t="str">
            <v>IL</v>
          </cell>
          <cell r="M1877" t="str">
            <v>P41M</v>
          </cell>
          <cell r="N1877" t="str">
            <v>P</v>
          </cell>
          <cell r="O1877" t="str">
            <v>4</v>
          </cell>
          <cell r="P1877" t="str">
            <v>Regular</v>
          </cell>
          <cell r="T1877">
            <v>1</v>
          </cell>
          <cell r="U1877" t="str">
            <v>ILS</v>
          </cell>
          <cell r="V1877" t="str">
            <v>Finance</v>
          </cell>
          <cell r="W1877" t="str">
            <v>Tal Payne</v>
          </cell>
          <cell r="Y1877" t="str">
            <v>Eligible</v>
          </cell>
          <cell r="Z1877">
            <v>21600</v>
          </cell>
          <cell r="AA1877">
            <v>79631.336405529961</v>
          </cell>
          <cell r="AB1877">
            <v>21600</v>
          </cell>
          <cell r="AC1877">
            <v>79631.336405529961</v>
          </cell>
          <cell r="AD1877">
            <v>4</v>
          </cell>
          <cell r="AE1877" t="str">
            <v>P41</v>
          </cell>
          <cell r="AF1877">
            <v>17000</v>
          </cell>
          <cell r="AG1877">
            <v>26000</v>
          </cell>
          <cell r="AH1877">
            <v>0.51</v>
          </cell>
          <cell r="AI1877">
            <v>3</v>
          </cell>
          <cell r="AJ1877">
            <v>0</v>
          </cell>
          <cell r="AK1877">
            <v>22464</v>
          </cell>
          <cell r="AL1877">
            <v>4.0000000000000036E-2</v>
          </cell>
          <cell r="AM1877">
            <v>82816.589861751156</v>
          </cell>
          <cell r="AN1877">
            <v>3185.2534562211949</v>
          </cell>
          <cell r="AO1877">
            <v>-0.13600000000000001</v>
          </cell>
          <cell r="AQ1877">
            <v>6500</v>
          </cell>
          <cell r="AR1877">
            <v>86000</v>
          </cell>
          <cell r="AS1877">
            <v>0.18</v>
          </cell>
          <cell r="AT1877">
            <v>1</v>
          </cell>
          <cell r="AU1877">
            <v>0</v>
          </cell>
          <cell r="AV1877">
            <v>22464</v>
          </cell>
          <cell r="AW1877">
            <v>82816.589861751156</v>
          </cell>
          <cell r="AX1877">
            <v>4.0000000000000036E-2</v>
          </cell>
          <cell r="AY1877">
            <v>3185.2534562211949</v>
          </cell>
          <cell r="AZ1877" t="str">
            <v>Regular Bonus</v>
          </cell>
          <cell r="BA1877" t="str">
            <v>Regular BonusEligible</v>
          </cell>
          <cell r="BB1877" t="str">
            <v>Regular BonusIsrael</v>
          </cell>
          <cell r="BC1877" t="str">
            <v>Regular BonusIsrael Employee</v>
          </cell>
          <cell r="BD1877" t="str">
            <v>P41</v>
          </cell>
          <cell r="BE1877" t="str">
            <v>Employee</v>
          </cell>
          <cell r="BF1877">
            <v>21600</v>
          </cell>
          <cell r="BG1877">
            <v>28622</v>
          </cell>
          <cell r="BH1877">
            <v>5</v>
          </cell>
          <cell r="BI1877">
            <v>4000</v>
          </cell>
          <cell r="BJ1877">
            <v>40000</v>
          </cell>
          <cell r="BK1877">
            <v>40000</v>
          </cell>
          <cell r="BL1877">
            <v>32000</v>
          </cell>
        </row>
        <row r="1878">
          <cell r="B1878">
            <v>10390</v>
          </cell>
          <cell r="C1878">
            <v>3704</v>
          </cell>
          <cell r="E1878" t="str">
            <v>Shira Yashar</v>
          </cell>
          <cell r="F1878" t="str">
            <v>HEAD OF LEGAL IL</v>
          </cell>
          <cell r="G1878" t="str">
            <v>Employee</v>
          </cell>
          <cell r="H1878" t="str">
            <v>Finance</v>
          </cell>
          <cell r="I1878" t="str">
            <v>TEL-AVIV</v>
          </cell>
          <cell r="J1878" t="str">
            <v>Israel</v>
          </cell>
          <cell r="K1878">
            <v>41155</v>
          </cell>
          <cell r="L1878" t="str">
            <v>IL</v>
          </cell>
          <cell r="M1878" t="str">
            <v>P34M</v>
          </cell>
          <cell r="N1878" t="str">
            <v>P</v>
          </cell>
          <cell r="O1878" t="str">
            <v>3</v>
          </cell>
          <cell r="P1878" t="str">
            <v>Regular</v>
          </cell>
          <cell r="S1878">
            <v>1</v>
          </cell>
          <cell r="U1878" t="str">
            <v>ILS</v>
          </cell>
          <cell r="V1878" t="str">
            <v>Finance</v>
          </cell>
          <cell r="W1878" t="str">
            <v>Tal Payne</v>
          </cell>
          <cell r="Y1878" t="str">
            <v>Eligible</v>
          </cell>
          <cell r="Z1878">
            <v>38000</v>
          </cell>
          <cell r="AA1878">
            <v>140092.1658986175</v>
          </cell>
          <cell r="AB1878">
            <v>38000</v>
          </cell>
          <cell r="AC1878">
            <v>140092.1658986175</v>
          </cell>
          <cell r="AD1878">
            <v>4</v>
          </cell>
          <cell r="AE1878" t="str">
            <v>P34</v>
          </cell>
          <cell r="AF1878">
            <v>30000</v>
          </cell>
          <cell r="AG1878">
            <v>40000</v>
          </cell>
          <cell r="AH1878">
            <v>0.8</v>
          </cell>
          <cell r="AI1878">
            <v>4</v>
          </cell>
          <cell r="AJ1878">
            <v>0</v>
          </cell>
          <cell r="AK1878">
            <v>39140</v>
          </cell>
          <cell r="AL1878">
            <v>3.0000000000000027E-2</v>
          </cell>
          <cell r="AM1878">
            <v>144294.93087557604</v>
          </cell>
          <cell r="AN1878">
            <v>4202.7649769585405</v>
          </cell>
          <cell r="AO1878">
            <v>-2.1499999999999964E-2</v>
          </cell>
          <cell r="AQ1878">
            <v>6500</v>
          </cell>
          <cell r="AR1878">
            <v>86000</v>
          </cell>
          <cell r="AS1878">
            <v>0.39</v>
          </cell>
          <cell r="AT1878">
            <v>1</v>
          </cell>
          <cell r="AU1878">
            <v>0</v>
          </cell>
          <cell r="AV1878">
            <v>39140</v>
          </cell>
          <cell r="AW1878">
            <v>144294.93087557604</v>
          </cell>
          <cell r="AX1878">
            <v>3.0000000000000027E-2</v>
          </cell>
          <cell r="AY1878">
            <v>4202.7649769585405</v>
          </cell>
          <cell r="AZ1878" t="str">
            <v>Target Bonus</v>
          </cell>
          <cell r="BA1878" t="str">
            <v>Target BonusEligible</v>
          </cell>
          <cell r="BB1878" t="str">
            <v>Target BonusIsrael</v>
          </cell>
          <cell r="BC1878" t="str">
            <v>Target BonusIsrael Employee</v>
          </cell>
          <cell r="BD1878" t="str">
            <v>P34</v>
          </cell>
          <cell r="BE1878" t="str">
            <v>Employee</v>
          </cell>
          <cell r="BF1878">
            <v>38000</v>
          </cell>
          <cell r="BG1878">
            <v>90000</v>
          </cell>
          <cell r="BH1878">
            <v>5</v>
          </cell>
          <cell r="BJ1878">
            <v>80000</v>
          </cell>
          <cell r="BK1878">
            <v>80000</v>
          </cell>
          <cell r="BL1878">
            <v>88000</v>
          </cell>
        </row>
        <row r="1879">
          <cell r="B1879">
            <v>10354</v>
          </cell>
          <cell r="C1879">
            <v>3686</v>
          </cell>
          <cell r="E1879" t="str">
            <v>Maria Khenkina</v>
          </cell>
          <cell r="F1879" t="str">
            <v>CREDIT &amp; COLLECTION SPECIALIST</v>
          </cell>
          <cell r="G1879" t="str">
            <v>Monthly Extra Hours</v>
          </cell>
          <cell r="H1879" t="str">
            <v>Finance</v>
          </cell>
          <cell r="I1879" t="str">
            <v>TEL-AVIV</v>
          </cell>
          <cell r="J1879" t="str">
            <v>Israel</v>
          </cell>
          <cell r="K1879">
            <v>41112</v>
          </cell>
          <cell r="L1879" t="str">
            <v>IL</v>
          </cell>
          <cell r="M1879" t="str">
            <v>P53P</v>
          </cell>
          <cell r="N1879" t="str">
            <v>P</v>
          </cell>
          <cell r="O1879" t="str">
            <v>5</v>
          </cell>
          <cell r="P1879" t="str">
            <v>Regular</v>
          </cell>
          <cell r="T1879">
            <v>1</v>
          </cell>
          <cell r="U1879" t="str">
            <v>ILS</v>
          </cell>
          <cell r="V1879" t="str">
            <v>Finance</v>
          </cell>
          <cell r="W1879" t="str">
            <v>Tal Payne</v>
          </cell>
          <cell r="Y1879" t="str">
            <v>Eligible</v>
          </cell>
          <cell r="Z1879">
            <v>11000</v>
          </cell>
          <cell r="AA1879">
            <v>40552.995391705073</v>
          </cell>
          <cell r="AB1879">
            <v>11000</v>
          </cell>
          <cell r="AC1879">
            <v>40552.995391705073</v>
          </cell>
          <cell r="AD1879">
            <v>5</v>
          </cell>
          <cell r="AE1879" t="str">
            <v>P53</v>
          </cell>
          <cell r="AF1879">
            <v>8500</v>
          </cell>
          <cell r="AG1879">
            <v>14500</v>
          </cell>
          <cell r="AH1879">
            <v>0.41</v>
          </cell>
          <cell r="AI1879">
            <v>2</v>
          </cell>
          <cell r="AJ1879">
            <v>0</v>
          </cell>
          <cell r="AK1879">
            <v>11880</v>
          </cell>
          <cell r="AL1879">
            <v>8.0000000000000071E-2</v>
          </cell>
          <cell r="AM1879">
            <v>43797.235023041474</v>
          </cell>
          <cell r="AN1879">
            <v>3244.2396313364006</v>
          </cell>
          <cell r="AO1879">
            <v>-0.18068965517241375</v>
          </cell>
          <cell r="AQ1879">
            <v>6500</v>
          </cell>
          <cell r="AR1879">
            <v>86000</v>
          </cell>
          <cell r="AS1879">
            <v>0.05</v>
          </cell>
          <cell r="AT1879">
            <v>1</v>
          </cell>
          <cell r="AU1879">
            <v>0</v>
          </cell>
          <cell r="AV1879">
            <v>11880</v>
          </cell>
          <cell r="AW1879">
            <v>43797.235023041474</v>
          </cell>
          <cell r="AX1879">
            <v>8.0000000000000071E-2</v>
          </cell>
          <cell r="AY1879">
            <v>3244.2396313364006</v>
          </cell>
          <cell r="AZ1879" t="str">
            <v>Regular Bonus</v>
          </cell>
          <cell r="BA1879" t="str">
            <v>Regular BonusEligible</v>
          </cell>
          <cell r="BB1879" t="str">
            <v>Regular BonusIsrael</v>
          </cell>
          <cell r="BC1879" t="str">
            <v>Regular BonusIsrael Monthly Extra Hours</v>
          </cell>
          <cell r="BD1879" t="str">
            <v>P53</v>
          </cell>
          <cell r="BE1879" t="str">
            <v>Monthly Extra Hours</v>
          </cell>
          <cell r="BF1879">
            <v>11000</v>
          </cell>
          <cell r="BG1879">
            <v>10000</v>
          </cell>
          <cell r="BH1879">
            <v>5</v>
          </cell>
          <cell r="BI1879">
            <v>2000</v>
          </cell>
          <cell r="BJ1879">
            <v>13000</v>
          </cell>
          <cell r="BK1879">
            <v>13000</v>
          </cell>
          <cell r="BL1879">
            <v>10400</v>
          </cell>
        </row>
        <row r="1880">
          <cell r="B1880">
            <v>10356</v>
          </cell>
          <cell r="C1880">
            <v>3688</v>
          </cell>
          <cell r="E1880" t="str">
            <v>Michelle Cohen</v>
          </cell>
          <cell r="F1880" t="str">
            <v>RMA Project Manager</v>
          </cell>
          <cell r="G1880" t="str">
            <v>Hourly Full Time</v>
          </cell>
          <cell r="H1880" t="str">
            <v>Finance</v>
          </cell>
          <cell r="I1880" t="str">
            <v>TEL-AVIV</v>
          </cell>
          <cell r="J1880" t="str">
            <v>Israel</v>
          </cell>
          <cell r="K1880">
            <v>41785</v>
          </cell>
          <cell r="L1880" t="str">
            <v>IL</v>
          </cell>
          <cell r="M1880" t="str">
            <v>P53P</v>
          </cell>
          <cell r="N1880" t="str">
            <v>P</v>
          </cell>
          <cell r="O1880" t="str">
            <v>5</v>
          </cell>
          <cell r="P1880" t="str">
            <v>Regular</v>
          </cell>
          <cell r="T1880">
            <v>1</v>
          </cell>
          <cell r="U1880" t="str">
            <v>ILS</v>
          </cell>
          <cell r="V1880" t="str">
            <v>Finance</v>
          </cell>
          <cell r="W1880" t="str">
            <v>Tal Payne</v>
          </cell>
          <cell r="Y1880" t="str">
            <v>Eligible</v>
          </cell>
          <cell r="Z1880">
            <v>10400</v>
          </cell>
          <cell r="AA1880">
            <v>38341.013824884794</v>
          </cell>
          <cell r="AB1880">
            <v>10400</v>
          </cell>
          <cell r="AC1880">
            <v>38341.013824884794</v>
          </cell>
          <cell r="AD1880">
            <v>4</v>
          </cell>
          <cell r="AE1880" t="str">
            <v>P53</v>
          </cell>
          <cell r="AF1880">
            <v>8500</v>
          </cell>
          <cell r="AG1880">
            <v>14500</v>
          </cell>
          <cell r="AH1880">
            <v>0.31</v>
          </cell>
          <cell r="AI1880">
            <v>2</v>
          </cell>
          <cell r="AJ1880">
            <v>0</v>
          </cell>
          <cell r="AK1880">
            <v>10920</v>
          </cell>
          <cell r="AL1880">
            <v>5.0000000000000044E-2</v>
          </cell>
          <cell r="AM1880">
            <v>40258.06451612903</v>
          </cell>
          <cell r="AN1880">
            <v>1917.0506912442361</v>
          </cell>
          <cell r="AO1880">
            <v>-0.24689655172413794</v>
          </cell>
          <cell r="AQ1880">
            <v>6500</v>
          </cell>
          <cell r="AR1880">
            <v>86000</v>
          </cell>
          <cell r="AS1880">
            <v>0.04</v>
          </cell>
          <cell r="AT1880">
            <v>1</v>
          </cell>
          <cell r="AU1880">
            <v>0</v>
          </cell>
          <cell r="AV1880">
            <v>10920</v>
          </cell>
          <cell r="AW1880">
            <v>40258.06451612903</v>
          </cell>
          <cell r="AX1880">
            <v>5.0000000000000044E-2</v>
          </cell>
          <cell r="AY1880">
            <v>1917.0506912442361</v>
          </cell>
          <cell r="AZ1880" t="str">
            <v>Regular Bonus</v>
          </cell>
          <cell r="BA1880" t="str">
            <v>Regular BonusEligible</v>
          </cell>
          <cell r="BB1880" t="str">
            <v>Regular BonusIsrael</v>
          </cell>
          <cell r="BC1880" t="str">
            <v>Regular BonusIsrael Hourly Full Time</v>
          </cell>
          <cell r="BD1880" t="str">
            <v>P53</v>
          </cell>
          <cell r="BE1880" t="str">
            <v>Hourly Full Time</v>
          </cell>
          <cell r="BF1880">
            <v>10400</v>
          </cell>
          <cell r="BG1880">
            <v>6180</v>
          </cell>
          <cell r="BH1880">
            <v>4</v>
          </cell>
          <cell r="BI1880">
            <v>2000</v>
          </cell>
          <cell r="BJ1880">
            <v>11000</v>
          </cell>
          <cell r="BK1880">
            <v>11000</v>
          </cell>
          <cell r="BL1880">
            <v>8800</v>
          </cell>
        </row>
        <row r="1881">
          <cell r="B1881">
            <v>8494</v>
          </cell>
          <cell r="C1881">
            <v>2762</v>
          </cell>
          <cell r="E1881" t="str">
            <v>Oren Bar-Nes</v>
          </cell>
          <cell r="F1881" t="str">
            <v>International Payroll Manager</v>
          </cell>
          <cell r="G1881" t="str">
            <v>Employee</v>
          </cell>
          <cell r="H1881" t="str">
            <v>Finance</v>
          </cell>
          <cell r="I1881" t="str">
            <v>TEL-AVIV</v>
          </cell>
          <cell r="J1881" t="str">
            <v>Israel</v>
          </cell>
          <cell r="K1881">
            <v>40310</v>
          </cell>
          <cell r="L1881" t="str">
            <v>IL</v>
          </cell>
          <cell r="M1881" t="str">
            <v>P41M</v>
          </cell>
          <cell r="N1881" t="str">
            <v>P</v>
          </cell>
          <cell r="O1881" t="str">
            <v>4</v>
          </cell>
          <cell r="P1881" t="str">
            <v>Regular</v>
          </cell>
          <cell r="T1881">
            <v>1</v>
          </cell>
          <cell r="U1881" t="str">
            <v>ILS</v>
          </cell>
          <cell r="V1881" t="str">
            <v>Finance</v>
          </cell>
          <cell r="W1881" t="str">
            <v>Tal Payne</v>
          </cell>
          <cell r="Y1881" t="str">
            <v>Eligible</v>
          </cell>
          <cell r="Z1881">
            <v>22500</v>
          </cell>
          <cell r="AA1881">
            <v>82949.308755760372</v>
          </cell>
          <cell r="AB1881">
            <v>22500</v>
          </cell>
          <cell r="AC1881">
            <v>82949.308755760372</v>
          </cell>
          <cell r="AD1881">
            <v>4</v>
          </cell>
          <cell r="AE1881" t="str">
            <v>P41</v>
          </cell>
          <cell r="AF1881">
            <v>17000</v>
          </cell>
          <cell r="AG1881">
            <v>26000</v>
          </cell>
          <cell r="AH1881">
            <v>0.61</v>
          </cell>
          <cell r="AI1881">
            <v>3</v>
          </cell>
          <cell r="AJ1881">
            <v>0</v>
          </cell>
          <cell r="AK1881">
            <v>23400</v>
          </cell>
          <cell r="AL1881">
            <v>4.0000000000000036E-2</v>
          </cell>
          <cell r="AM1881">
            <v>86267.281105990784</v>
          </cell>
          <cell r="AN1881">
            <v>3317.9723502304114</v>
          </cell>
          <cell r="AO1881">
            <v>-9.9999999999999978E-2</v>
          </cell>
          <cell r="AQ1881">
            <v>6500</v>
          </cell>
          <cell r="AR1881">
            <v>86000</v>
          </cell>
          <cell r="AS1881">
            <v>0.2</v>
          </cell>
          <cell r="AT1881">
            <v>1</v>
          </cell>
          <cell r="AU1881">
            <v>0</v>
          </cell>
          <cell r="AV1881">
            <v>23400</v>
          </cell>
          <cell r="AW1881">
            <v>86267.281105990784</v>
          </cell>
          <cell r="AX1881">
            <v>4.0000000000000036E-2</v>
          </cell>
          <cell r="AY1881">
            <v>3317.9723502304114</v>
          </cell>
          <cell r="AZ1881" t="str">
            <v>Regular Bonus</v>
          </cell>
          <cell r="BA1881" t="str">
            <v>Regular BonusEligible</v>
          </cell>
          <cell r="BB1881" t="str">
            <v>Regular BonusIsrael</v>
          </cell>
          <cell r="BC1881" t="str">
            <v>Regular BonusIsrael Employee</v>
          </cell>
          <cell r="BD1881" t="str">
            <v>P41</v>
          </cell>
          <cell r="BE1881" t="str">
            <v>Employee</v>
          </cell>
          <cell r="BF1881">
            <v>22500</v>
          </cell>
          <cell r="BG1881">
            <v>40000</v>
          </cell>
          <cell r="BH1881">
            <v>5</v>
          </cell>
          <cell r="BI1881">
            <v>4000</v>
          </cell>
          <cell r="BJ1881">
            <v>40000</v>
          </cell>
          <cell r="BK1881">
            <v>40000</v>
          </cell>
          <cell r="BL1881">
            <v>32000</v>
          </cell>
        </row>
        <row r="1882">
          <cell r="B1882">
            <v>8296</v>
          </cell>
          <cell r="C1882">
            <v>2687</v>
          </cell>
          <cell r="E1882" t="str">
            <v>Lavi Zimball</v>
          </cell>
          <cell r="F1882" t="str">
            <v>HEAD OF CORPORATE BUSINESS ANALYSIS</v>
          </cell>
          <cell r="G1882" t="str">
            <v>Employee</v>
          </cell>
          <cell r="H1882" t="str">
            <v>Finance</v>
          </cell>
          <cell r="I1882" t="str">
            <v>TEL-AVIV</v>
          </cell>
          <cell r="J1882" t="str">
            <v>Israel</v>
          </cell>
          <cell r="K1882">
            <v>40216</v>
          </cell>
          <cell r="L1882" t="str">
            <v>IL</v>
          </cell>
          <cell r="M1882" t="str">
            <v>P31M</v>
          </cell>
          <cell r="N1882" t="str">
            <v>P</v>
          </cell>
          <cell r="O1882" t="str">
            <v>3</v>
          </cell>
          <cell r="P1882" t="str">
            <v>Regular</v>
          </cell>
          <cell r="T1882">
            <v>1</v>
          </cell>
          <cell r="U1882" t="str">
            <v>ILS</v>
          </cell>
          <cell r="V1882" t="str">
            <v>Finance</v>
          </cell>
          <cell r="W1882" t="str">
            <v>Tal Payne</v>
          </cell>
          <cell r="Y1882" t="str">
            <v>Eligible</v>
          </cell>
          <cell r="Z1882">
            <v>33000</v>
          </cell>
          <cell r="AA1882">
            <v>121658.98617511521</v>
          </cell>
          <cell r="AB1882">
            <v>33000</v>
          </cell>
          <cell r="AC1882">
            <v>121658.98617511521</v>
          </cell>
          <cell r="AD1882">
            <v>3</v>
          </cell>
          <cell r="AE1882" t="str">
            <v>P31</v>
          </cell>
          <cell r="AF1882">
            <v>24000</v>
          </cell>
          <cell r="AG1882">
            <v>36000</v>
          </cell>
          <cell r="AH1882">
            <v>0.75</v>
          </cell>
          <cell r="AI1882">
            <v>4</v>
          </cell>
          <cell r="AJ1882">
            <v>0</v>
          </cell>
          <cell r="AK1882">
            <v>33495</v>
          </cell>
          <cell r="AL1882">
            <v>1.4999999999999902E-2</v>
          </cell>
          <cell r="AM1882">
            <v>123483.87096774194</v>
          </cell>
          <cell r="AN1882">
            <v>1824.8847926267335</v>
          </cell>
          <cell r="AO1882">
            <v>-6.958333333333333E-2</v>
          </cell>
          <cell r="AQ1882">
            <v>6500</v>
          </cell>
          <cell r="AR1882">
            <v>86000</v>
          </cell>
          <cell r="AS1882">
            <v>0.33</v>
          </cell>
          <cell r="AT1882">
            <v>1</v>
          </cell>
          <cell r="AU1882">
            <v>0</v>
          </cell>
          <cell r="AV1882">
            <v>33495</v>
          </cell>
          <cell r="AW1882">
            <v>123483.87096774194</v>
          </cell>
          <cell r="AX1882">
            <v>1.4999999999999902E-2</v>
          </cell>
          <cell r="AY1882">
            <v>1824.8847926267335</v>
          </cell>
          <cell r="AZ1882" t="str">
            <v>Regular Bonus</v>
          </cell>
          <cell r="BA1882" t="str">
            <v>Regular BonusEligible</v>
          </cell>
          <cell r="BB1882" t="str">
            <v>Regular BonusIsrael</v>
          </cell>
          <cell r="BC1882" t="str">
            <v>Regular BonusIsrael Employee</v>
          </cell>
          <cell r="BD1882" t="str">
            <v>P31</v>
          </cell>
          <cell r="BE1882" t="str">
            <v>Employee</v>
          </cell>
          <cell r="BF1882">
            <v>33000</v>
          </cell>
          <cell r="BG1882">
            <v>55000</v>
          </cell>
          <cell r="BH1882">
            <v>4</v>
          </cell>
          <cell r="BI1882">
            <v>4000</v>
          </cell>
          <cell r="BJ1882">
            <v>39000</v>
          </cell>
          <cell r="BK1882">
            <v>39000</v>
          </cell>
          <cell r="BL1882">
            <v>31200</v>
          </cell>
        </row>
        <row r="1883">
          <cell r="B1883">
            <v>12244</v>
          </cell>
          <cell r="C1883">
            <v>4970</v>
          </cell>
          <cell r="D1883">
            <v>172956</v>
          </cell>
          <cell r="E1883" t="str">
            <v>Liz Linzish</v>
          </cell>
          <cell r="F1883" t="str">
            <v>PRODUCT INFRASTRUCTURE SPECIALIST</v>
          </cell>
          <cell r="G1883" t="str">
            <v>Hourly Full Time</v>
          </cell>
          <cell r="H1883" t="str">
            <v>Finance</v>
          </cell>
          <cell r="I1883" t="str">
            <v>TEL-AVIV</v>
          </cell>
          <cell r="J1883" t="str">
            <v>Israel</v>
          </cell>
          <cell r="K1883">
            <v>41840</v>
          </cell>
          <cell r="L1883" t="str">
            <v>IL</v>
          </cell>
          <cell r="M1883" t="str">
            <v>P53P</v>
          </cell>
          <cell r="N1883" t="str">
            <v>P</v>
          </cell>
          <cell r="O1883" t="str">
            <v>5</v>
          </cell>
          <cell r="P1883" t="str">
            <v>Regular</v>
          </cell>
          <cell r="T1883">
            <v>1</v>
          </cell>
          <cell r="U1883" t="str">
            <v>ILS</v>
          </cell>
          <cell r="V1883" t="str">
            <v>Finance</v>
          </cell>
          <cell r="W1883" t="str">
            <v>Tal Payne</v>
          </cell>
          <cell r="Y1883" t="str">
            <v>Eligible</v>
          </cell>
          <cell r="Z1883">
            <v>10619</v>
          </cell>
          <cell r="AA1883">
            <v>39148.387096774197</v>
          </cell>
          <cell r="AB1883">
            <v>10619</v>
          </cell>
          <cell r="AC1883">
            <v>39148.387096774197</v>
          </cell>
          <cell r="AD1883">
            <v>4</v>
          </cell>
          <cell r="AE1883" t="str">
            <v>P53</v>
          </cell>
          <cell r="AF1883">
            <v>8500</v>
          </cell>
          <cell r="AG1883">
            <v>14500</v>
          </cell>
          <cell r="AH1883">
            <v>0.35</v>
          </cell>
          <cell r="AI1883">
            <v>2</v>
          </cell>
          <cell r="AJ1883">
            <v>0</v>
          </cell>
          <cell r="AK1883">
            <v>11149.95</v>
          </cell>
          <cell r="AL1883">
            <v>5.0000000000000044E-2</v>
          </cell>
          <cell r="AM1883">
            <v>41105.806451612909</v>
          </cell>
          <cell r="AN1883">
            <v>1957.419354838712</v>
          </cell>
          <cell r="AO1883">
            <v>-0.23103793103448267</v>
          </cell>
          <cell r="AQ1883">
            <v>6500</v>
          </cell>
          <cell r="AR1883">
            <v>86000</v>
          </cell>
          <cell r="AS1883">
            <v>0.05</v>
          </cell>
          <cell r="AT1883">
            <v>1</v>
          </cell>
          <cell r="AU1883">
            <v>0</v>
          </cell>
          <cell r="AV1883">
            <v>11149.95</v>
          </cell>
          <cell r="AW1883">
            <v>41105.806451612909</v>
          </cell>
          <cell r="AX1883">
            <v>5.0000000000000044E-2</v>
          </cell>
          <cell r="AY1883">
            <v>1957.419354838712</v>
          </cell>
          <cell r="AZ1883" t="str">
            <v>Regular Bonus</v>
          </cell>
          <cell r="BA1883" t="str">
            <v>Regular BonusEligible</v>
          </cell>
          <cell r="BB1883" t="str">
            <v>Regular BonusIsrael</v>
          </cell>
          <cell r="BC1883" t="str">
            <v>Regular BonusIsrael Hourly Full Time</v>
          </cell>
          <cell r="BD1883" t="str">
            <v>P53</v>
          </cell>
          <cell r="BE1883" t="str">
            <v>Hourly Full Time</v>
          </cell>
          <cell r="BF1883">
            <v>10619</v>
          </cell>
          <cell r="BG1883">
            <v>8800</v>
          </cell>
          <cell r="BH1883">
            <v>4</v>
          </cell>
          <cell r="BI1883">
            <v>2000</v>
          </cell>
          <cell r="BJ1883">
            <v>11000</v>
          </cell>
          <cell r="BK1883">
            <v>11000</v>
          </cell>
          <cell r="BL1883">
            <v>8800</v>
          </cell>
        </row>
        <row r="1884">
          <cell r="B1884">
            <v>14505</v>
          </cell>
          <cell r="C1884">
            <v>9460</v>
          </cell>
          <cell r="D1884">
            <v>176575</v>
          </cell>
          <cell r="E1884" t="str">
            <v>Sharon Cohen</v>
          </cell>
          <cell r="F1884" t="str">
            <v>FACILITIES PROJECT MANAGER</v>
          </cell>
          <cell r="G1884" t="str">
            <v>Monthly Extra Hours</v>
          </cell>
          <cell r="H1884" t="str">
            <v>Finance</v>
          </cell>
          <cell r="I1884" t="str">
            <v>TEL-AVIV</v>
          </cell>
          <cell r="J1884" t="str">
            <v>Israel</v>
          </cell>
          <cell r="K1884">
            <v>43471</v>
          </cell>
          <cell r="L1884" t="str">
            <v>IL</v>
          </cell>
          <cell r="M1884" t="str">
            <v>P53P</v>
          </cell>
          <cell r="N1884" t="str">
            <v>P</v>
          </cell>
          <cell r="O1884" t="str">
            <v>5</v>
          </cell>
          <cell r="P1884" t="str">
            <v>Regular</v>
          </cell>
          <cell r="T1884">
            <v>1</v>
          </cell>
          <cell r="U1884" t="str">
            <v>ILS</v>
          </cell>
          <cell r="V1884" t="str">
            <v>Finance</v>
          </cell>
          <cell r="W1884" t="str">
            <v>Tal Payne</v>
          </cell>
          <cell r="Y1884" t="str">
            <v>Eligible</v>
          </cell>
          <cell r="Z1884">
            <v>15000</v>
          </cell>
          <cell r="AA1884">
            <v>55299.539170506912</v>
          </cell>
          <cell r="AB1884">
            <v>15000</v>
          </cell>
          <cell r="AC1884">
            <v>55299.539170506912</v>
          </cell>
          <cell r="AD1884">
            <v>4</v>
          </cell>
          <cell r="AE1884" t="str">
            <v>P53</v>
          </cell>
          <cell r="AF1884">
            <v>8500</v>
          </cell>
          <cell r="AG1884">
            <v>14500</v>
          </cell>
          <cell r="AH1884">
            <v>1</v>
          </cell>
          <cell r="AI1884">
            <v>5</v>
          </cell>
          <cell r="AJ1884">
            <v>0</v>
          </cell>
          <cell r="AK1884">
            <v>15000</v>
          </cell>
          <cell r="AL1884">
            <v>0</v>
          </cell>
          <cell r="AM1884">
            <v>55299.539170506912</v>
          </cell>
          <cell r="AN1884">
            <v>0</v>
          </cell>
          <cell r="AO1884">
            <v>3.4482758620689724E-2</v>
          </cell>
          <cell r="AP1884" t="str">
            <v>Above Range</v>
          </cell>
          <cell r="AQ1884">
            <v>6500</v>
          </cell>
          <cell r="AR1884">
            <v>86000</v>
          </cell>
          <cell r="AS1884">
            <v>0.1</v>
          </cell>
          <cell r="AT1884">
            <v>1</v>
          </cell>
          <cell r="AU1884">
            <v>0</v>
          </cell>
          <cell r="AV1884">
            <v>15000</v>
          </cell>
          <cell r="AW1884">
            <v>55299.539170506912</v>
          </cell>
          <cell r="AX1884">
            <v>0</v>
          </cell>
          <cell r="AY1884">
            <v>0</v>
          </cell>
          <cell r="AZ1884" t="str">
            <v>Regular Bonus</v>
          </cell>
          <cell r="BA1884" t="str">
            <v>Regular BonusEligible</v>
          </cell>
          <cell r="BB1884" t="str">
            <v>Regular BonusIsrael</v>
          </cell>
          <cell r="BC1884" t="str">
            <v>Regular BonusIsrael Monthly Extra Hours</v>
          </cell>
          <cell r="BD1884" t="str">
            <v>P52</v>
          </cell>
          <cell r="BE1884" t="str">
            <v>Monthly Extra Hours</v>
          </cell>
          <cell r="BF1884">
            <v>15000</v>
          </cell>
          <cell r="BG1884">
            <v>13770</v>
          </cell>
          <cell r="BH1884">
            <v>5</v>
          </cell>
          <cell r="BI1884">
            <v>2000</v>
          </cell>
          <cell r="BJ1884">
            <v>12000</v>
          </cell>
          <cell r="BK1884">
            <v>12000</v>
          </cell>
          <cell r="BL1884">
            <v>9600</v>
          </cell>
        </row>
        <row r="1885">
          <cell r="B1885">
            <v>14521</v>
          </cell>
          <cell r="C1885">
            <v>9475</v>
          </cell>
          <cell r="D1885">
            <v>83368</v>
          </cell>
          <cell r="E1885" t="str">
            <v>Limor Tzidon</v>
          </cell>
          <cell r="F1885" t="str">
            <v>PAYROLL ASSISTANT</v>
          </cell>
          <cell r="G1885" t="str">
            <v>Monthly Extra Hours</v>
          </cell>
          <cell r="H1885" t="str">
            <v>Finance</v>
          </cell>
          <cell r="I1885" t="str">
            <v>TEL-AVIV</v>
          </cell>
          <cell r="J1885" t="str">
            <v>Israel</v>
          </cell>
          <cell r="K1885">
            <v>42338</v>
          </cell>
          <cell r="L1885" t="str">
            <v>IL</v>
          </cell>
          <cell r="M1885" t="str">
            <v>P53P</v>
          </cell>
          <cell r="N1885" t="str">
            <v>P</v>
          </cell>
          <cell r="O1885" t="str">
            <v>5</v>
          </cell>
          <cell r="P1885" t="str">
            <v>Regular</v>
          </cell>
          <cell r="T1885">
            <v>1</v>
          </cell>
          <cell r="U1885" t="str">
            <v>ILS</v>
          </cell>
          <cell r="V1885" t="str">
            <v>Finance</v>
          </cell>
          <cell r="W1885" t="str">
            <v>Tal Payne</v>
          </cell>
          <cell r="Y1885" t="str">
            <v>Eligible</v>
          </cell>
          <cell r="Z1885">
            <v>13000</v>
          </cell>
          <cell r="AA1885">
            <v>47926.267281105989</v>
          </cell>
          <cell r="AB1885">
            <v>13000</v>
          </cell>
          <cell r="AC1885">
            <v>47926.267281105989</v>
          </cell>
          <cell r="AD1885">
            <v>4</v>
          </cell>
          <cell r="AE1885" t="str">
            <v>P53</v>
          </cell>
          <cell r="AF1885">
            <v>8500</v>
          </cell>
          <cell r="AG1885">
            <v>14500</v>
          </cell>
          <cell r="AH1885">
            <v>0.75</v>
          </cell>
          <cell r="AI1885">
            <v>4</v>
          </cell>
          <cell r="AJ1885">
            <v>0</v>
          </cell>
          <cell r="AK1885">
            <v>13390</v>
          </cell>
          <cell r="AL1885">
            <v>3.0000000000000027E-2</v>
          </cell>
          <cell r="AM1885">
            <v>49364.05529953917</v>
          </cell>
          <cell r="AN1885">
            <v>1437.7880184331807</v>
          </cell>
          <cell r="AO1885">
            <v>-7.6551724137930988E-2</v>
          </cell>
          <cell r="AQ1885">
            <v>6500</v>
          </cell>
          <cell r="AR1885">
            <v>86000</v>
          </cell>
          <cell r="AS1885">
            <v>0.08</v>
          </cell>
          <cell r="AT1885">
            <v>1</v>
          </cell>
          <cell r="AU1885">
            <v>0</v>
          </cell>
          <cell r="AV1885">
            <v>13390</v>
          </cell>
          <cell r="AW1885">
            <v>49364.05529953917</v>
          </cell>
          <cell r="AX1885">
            <v>3.0000000000000027E-2</v>
          </cell>
          <cell r="AY1885">
            <v>1437.7880184331807</v>
          </cell>
          <cell r="AZ1885" t="str">
            <v>Regular Bonus</v>
          </cell>
          <cell r="BA1885" t="str">
            <v>Regular BonusEligible</v>
          </cell>
          <cell r="BB1885" t="str">
            <v>Regular BonusIsrael</v>
          </cell>
          <cell r="BC1885" t="str">
            <v>Regular BonusIsrael Monthly Extra Hours</v>
          </cell>
          <cell r="BD1885" t="str">
            <v>P53</v>
          </cell>
          <cell r="BE1885" t="str">
            <v>Monthly Extra Hours</v>
          </cell>
          <cell r="BF1885">
            <v>13000</v>
          </cell>
          <cell r="BG1885">
            <v>12000</v>
          </cell>
          <cell r="BH1885">
            <v>4</v>
          </cell>
          <cell r="BI1885">
            <v>2000</v>
          </cell>
          <cell r="BJ1885">
            <v>11000</v>
          </cell>
          <cell r="BK1885">
            <v>11000</v>
          </cell>
          <cell r="BL1885">
            <v>8800</v>
          </cell>
        </row>
        <row r="1886">
          <cell r="B1886">
            <v>14596</v>
          </cell>
          <cell r="C1886">
            <v>9549</v>
          </cell>
          <cell r="D1886">
            <v>84161</v>
          </cell>
          <cell r="E1886" t="str">
            <v>Alex Vaisberg</v>
          </cell>
          <cell r="F1886" t="str">
            <v>NPI EXPERT</v>
          </cell>
          <cell r="G1886" t="str">
            <v>Employee</v>
          </cell>
          <cell r="H1886" t="str">
            <v>Finance</v>
          </cell>
          <cell r="I1886" t="str">
            <v>TEL-AVIV</v>
          </cell>
          <cell r="J1886" t="str">
            <v>Israel</v>
          </cell>
          <cell r="K1886">
            <v>42366</v>
          </cell>
          <cell r="L1886" t="str">
            <v>IL</v>
          </cell>
          <cell r="M1886" t="str">
            <v>P41P</v>
          </cell>
          <cell r="N1886" t="str">
            <v>P</v>
          </cell>
          <cell r="O1886" t="str">
            <v>4</v>
          </cell>
          <cell r="P1886" t="str">
            <v>Regular</v>
          </cell>
          <cell r="T1886">
            <v>1</v>
          </cell>
          <cell r="U1886" t="str">
            <v>ILS</v>
          </cell>
          <cell r="V1886" t="str">
            <v>Finance</v>
          </cell>
          <cell r="W1886" t="str">
            <v>Tal Payne</v>
          </cell>
          <cell r="Y1886" t="str">
            <v>Eligible</v>
          </cell>
          <cell r="Z1886">
            <v>18000</v>
          </cell>
          <cell r="AA1886">
            <v>66359.447004608301</v>
          </cell>
          <cell r="AB1886">
            <v>18000</v>
          </cell>
          <cell r="AC1886">
            <v>66359.447004608301</v>
          </cell>
          <cell r="AD1886">
            <v>4</v>
          </cell>
          <cell r="AE1886" t="str">
            <v>P41</v>
          </cell>
          <cell r="AF1886">
            <v>17000</v>
          </cell>
          <cell r="AG1886">
            <v>26000</v>
          </cell>
          <cell r="AH1886">
            <v>0.11</v>
          </cell>
          <cell r="AI1886">
            <v>1</v>
          </cell>
          <cell r="AJ1886">
            <v>0</v>
          </cell>
          <cell r="AK1886">
            <v>19080</v>
          </cell>
          <cell r="AL1886">
            <v>6.0000000000000053E-2</v>
          </cell>
          <cell r="AM1886">
            <v>70341.013824884794</v>
          </cell>
          <cell r="AN1886">
            <v>3981.5668202764937</v>
          </cell>
          <cell r="AO1886">
            <v>-0.26615384615384619</v>
          </cell>
          <cell r="AQ1886">
            <v>6500</v>
          </cell>
          <cell r="AR1886">
            <v>86000</v>
          </cell>
          <cell r="AS1886">
            <v>0.14000000000000001</v>
          </cell>
          <cell r="AT1886">
            <v>1</v>
          </cell>
          <cell r="AU1886">
            <v>0</v>
          </cell>
          <cell r="AV1886">
            <v>19080</v>
          </cell>
          <cell r="AW1886">
            <v>70341.013824884794</v>
          </cell>
          <cell r="AX1886">
            <v>6.0000000000000053E-2</v>
          </cell>
          <cell r="AY1886">
            <v>3981.5668202764937</v>
          </cell>
          <cell r="AZ1886" t="str">
            <v>Regular Bonus</v>
          </cell>
          <cell r="BA1886" t="str">
            <v>Regular BonusEligible</v>
          </cell>
          <cell r="BB1886" t="str">
            <v>Regular BonusIsrael</v>
          </cell>
          <cell r="BC1886" t="str">
            <v>Regular BonusIsrael Employee</v>
          </cell>
          <cell r="BD1886" t="str">
            <v>P51</v>
          </cell>
          <cell r="BE1886" t="str">
            <v>Employee</v>
          </cell>
          <cell r="BF1886">
            <v>18000</v>
          </cell>
          <cell r="BG1886">
            <v>31000</v>
          </cell>
          <cell r="BH1886">
            <v>5</v>
          </cell>
          <cell r="BI1886">
            <v>4000</v>
          </cell>
          <cell r="BJ1886">
            <v>30000</v>
          </cell>
          <cell r="BK1886">
            <v>30000</v>
          </cell>
          <cell r="BL1886">
            <v>24000</v>
          </cell>
        </row>
        <row r="1887">
          <cell r="B1887">
            <v>15202</v>
          </cell>
          <cell r="C1887">
            <v>10170</v>
          </cell>
          <cell r="D1887">
            <v>178445</v>
          </cell>
          <cell r="E1887" t="str">
            <v>Anet Rodrig</v>
          </cell>
          <cell r="F1887" t="str">
            <v>BOOKKEEPER</v>
          </cell>
          <cell r="G1887" t="str">
            <v>Monthly Extra Hours</v>
          </cell>
          <cell r="H1887" t="str">
            <v>Finance</v>
          </cell>
          <cell r="I1887" t="str">
            <v>TEL-AVIV</v>
          </cell>
          <cell r="J1887" t="str">
            <v>Israel</v>
          </cell>
          <cell r="K1887">
            <v>42491</v>
          </cell>
          <cell r="L1887" t="str">
            <v>IL</v>
          </cell>
          <cell r="M1887" t="str">
            <v>P53P</v>
          </cell>
          <cell r="N1887" t="str">
            <v>P</v>
          </cell>
          <cell r="O1887" t="str">
            <v>5</v>
          </cell>
          <cell r="P1887" t="str">
            <v>Regular</v>
          </cell>
          <cell r="T1887">
            <v>1</v>
          </cell>
          <cell r="U1887" t="str">
            <v>ILS</v>
          </cell>
          <cell r="V1887" t="str">
            <v>Finance</v>
          </cell>
          <cell r="W1887" t="str">
            <v>Tal Payne</v>
          </cell>
          <cell r="Y1887" t="str">
            <v>Eligible</v>
          </cell>
          <cell r="Z1887">
            <v>8500</v>
          </cell>
          <cell r="AA1887">
            <v>31336.405529953918</v>
          </cell>
          <cell r="AB1887">
            <v>8500</v>
          </cell>
          <cell r="AC1887">
            <v>31336.405529953918</v>
          </cell>
          <cell r="AD1887">
            <v>4</v>
          </cell>
          <cell r="AE1887" t="str">
            <v>P53</v>
          </cell>
          <cell r="AF1887">
            <v>8500</v>
          </cell>
          <cell r="AG1887">
            <v>14500</v>
          </cell>
          <cell r="AH1887">
            <v>0</v>
          </cell>
          <cell r="AI1887">
            <v>1</v>
          </cell>
          <cell r="AJ1887">
            <v>0</v>
          </cell>
          <cell r="AK1887">
            <v>9010</v>
          </cell>
          <cell r="AL1887">
            <v>6.0000000000000053E-2</v>
          </cell>
          <cell r="AM1887">
            <v>33216.589861751156</v>
          </cell>
          <cell r="AN1887">
            <v>1880.184331797238</v>
          </cell>
          <cell r="AO1887">
            <v>-0.37862068965517237</v>
          </cell>
          <cell r="AQ1887">
            <v>6500</v>
          </cell>
          <cell r="AR1887">
            <v>86000</v>
          </cell>
          <cell r="AS1887">
            <v>0.02</v>
          </cell>
          <cell r="AT1887">
            <v>1.070003249918752</v>
          </cell>
          <cell r="AU1887">
            <v>9870</v>
          </cell>
          <cell r="AV1887">
            <v>9870</v>
          </cell>
          <cell r="AW1887">
            <v>36387.096774193553</v>
          </cell>
          <cell r="AX1887">
            <v>0.16117647058823525</v>
          </cell>
          <cell r="AY1887">
            <v>5050.6912442396351</v>
          </cell>
          <cell r="AZ1887" t="str">
            <v>Regular Bonus</v>
          </cell>
          <cell r="BA1887" t="str">
            <v>Regular BonusEligible</v>
          </cell>
          <cell r="BB1887" t="str">
            <v>Regular BonusIsrael</v>
          </cell>
          <cell r="BC1887" t="str">
            <v>Regular BonusIsrael Monthly Extra Hours</v>
          </cell>
          <cell r="BD1887" t="str">
            <v>P63</v>
          </cell>
          <cell r="BE1887" t="str">
            <v>Monthly Extra Hours</v>
          </cell>
          <cell r="BF1887">
            <v>8500</v>
          </cell>
          <cell r="BG1887">
            <v>2500</v>
          </cell>
          <cell r="BH1887">
            <v>2</v>
          </cell>
          <cell r="BI1887">
            <v>2000</v>
          </cell>
          <cell r="BJ1887">
            <v>8000</v>
          </cell>
          <cell r="BK1887">
            <v>8000</v>
          </cell>
          <cell r="BL1887">
            <v>6400</v>
          </cell>
        </row>
        <row r="1888">
          <cell r="B1888">
            <v>15536</v>
          </cell>
          <cell r="C1888">
            <v>10498</v>
          </cell>
          <cell r="D1888">
            <v>99167</v>
          </cell>
          <cell r="E1888" t="str">
            <v>Hila Federovsky</v>
          </cell>
          <cell r="F1888" t="str">
            <v>ORDER MANAGEMENT TEAM LEADER</v>
          </cell>
          <cell r="G1888" t="str">
            <v>Hourly Full Time</v>
          </cell>
          <cell r="H1888" t="str">
            <v>Finance</v>
          </cell>
          <cell r="I1888" t="str">
            <v>TEL-AVIV</v>
          </cell>
          <cell r="J1888" t="str">
            <v>Israel</v>
          </cell>
          <cell r="K1888">
            <v>42568</v>
          </cell>
          <cell r="L1888" t="str">
            <v>IL</v>
          </cell>
          <cell r="M1888" t="str">
            <v>P53M</v>
          </cell>
          <cell r="N1888" t="str">
            <v>P</v>
          </cell>
          <cell r="O1888" t="str">
            <v>5</v>
          </cell>
          <cell r="P1888" t="str">
            <v>Regular</v>
          </cell>
          <cell r="T1888">
            <v>1</v>
          </cell>
          <cell r="U1888" t="str">
            <v>ILS</v>
          </cell>
          <cell r="V1888" t="str">
            <v>Finance</v>
          </cell>
          <cell r="W1888" t="str">
            <v>Tal Payne</v>
          </cell>
          <cell r="Y1888" t="str">
            <v>Eligible</v>
          </cell>
          <cell r="Z1888">
            <v>11438</v>
          </cell>
          <cell r="AA1888">
            <v>42167.741935483871</v>
          </cell>
          <cell r="AB1888">
            <v>11438</v>
          </cell>
          <cell r="AC1888">
            <v>42167.741935483871</v>
          </cell>
          <cell r="AD1888">
            <v>4</v>
          </cell>
          <cell r="AE1888" t="str">
            <v>P53</v>
          </cell>
          <cell r="AF1888">
            <v>8500</v>
          </cell>
          <cell r="AG1888">
            <v>14500</v>
          </cell>
          <cell r="AH1888">
            <v>0.48</v>
          </cell>
          <cell r="AI1888">
            <v>3</v>
          </cell>
          <cell r="AJ1888">
            <v>0</v>
          </cell>
          <cell r="AK1888">
            <v>11895.52</v>
          </cell>
          <cell r="AL1888">
            <v>4.0000000000000036E-2</v>
          </cell>
          <cell r="AM1888">
            <v>43854.451612903227</v>
          </cell>
          <cell r="AN1888">
            <v>1686.709677419356</v>
          </cell>
          <cell r="AO1888">
            <v>-0.17961931034482759</v>
          </cell>
          <cell r="AQ1888">
            <v>6500</v>
          </cell>
          <cell r="AR1888">
            <v>86000</v>
          </cell>
          <cell r="AS1888">
            <v>0.06</v>
          </cell>
          <cell r="AT1888">
            <v>1</v>
          </cell>
          <cell r="AU1888">
            <v>0</v>
          </cell>
          <cell r="AV1888">
            <v>11895.52</v>
          </cell>
          <cell r="AW1888">
            <v>43854.451612903227</v>
          </cell>
          <cell r="AX1888">
            <v>4.0000000000000036E-2</v>
          </cell>
          <cell r="AY1888">
            <v>1686.709677419356</v>
          </cell>
          <cell r="AZ1888" t="str">
            <v>Regular Bonus</v>
          </cell>
          <cell r="BA1888" t="str">
            <v>Regular BonusEligible</v>
          </cell>
          <cell r="BB1888" t="str">
            <v>Regular BonusIsrael</v>
          </cell>
          <cell r="BC1888" t="str">
            <v>Regular BonusIsrael Hourly Full Time</v>
          </cell>
          <cell r="BD1888" t="str">
            <v>P53</v>
          </cell>
          <cell r="BE1888" t="str">
            <v>Hourly Full Time</v>
          </cell>
          <cell r="BF1888">
            <v>11438</v>
          </cell>
          <cell r="BG1888">
            <v>10000</v>
          </cell>
          <cell r="BH1888">
            <v>4</v>
          </cell>
          <cell r="BI1888">
            <v>2000</v>
          </cell>
          <cell r="BJ1888">
            <v>11000</v>
          </cell>
          <cell r="BK1888">
            <v>11000</v>
          </cell>
          <cell r="BL1888">
            <v>8800</v>
          </cell>
        </row>
        <row r="1889">
          <cell r="B1889">
            <v>15746</v>
          </cell>
          <cell r="C1889">
            <v>10700</v>
          </cell>
          <cell r="D1889">
            <v>99259</v>
          </cell>
          <cell r="E1889" t="str">
            <v>Yuval Maimon</v>
          </cell>
          <cell r="F1889" t="str">
            <v>TEAM LEADER</v>
          </cell>
          <cell r="G1889" t="str">
            <v>Monthly Extra Hours</v>
          </cell>
          <cell r="H1889" t="str">
            <v>Finance</v>
          </cell>
          <cell r="I1889" t="str">
            <v>TEL-AVIV</v>
          </cell>
          <cell r="J1889" t="str">
            <v>Israel</v>
          </cell>
          <cell r="K1889">
            <v>42618</v>
          </cell>
          <cell r="L1889" t="str">
            <v>IL</v>
          </cell>
          <cell r="M1889" t="str">
            <v>P41M</v>
          </cell>
          <cell r="N1889" t="str">
            <v>P</v>
          </cell>
          <cell r="O1889" t="str">
            <v>4</v>
          </cell>
          <cell r="P1889" t="str">
            <v>Regular</v>
          </cell>
          <cell r="T1889">
            <v>1</v>
          </cell>
          <cell r="U1889" t="str">
            <v>ILS</v>
          </cell>
          <cell r="V1889" t="str">
            <v>Finance</v>
          </cell>
          <cell r="W1889" t="str">
            <v>Tal Payne</v>
          </cell>
          <cell r="Y1889" t="str">
            <v>Eligible</v>
          </cell>
          <cell r="Z1889">
            <v>21000</v>
          </cell>
          <cell r="AA1889">
            <v>77419.354838709682</v>
          </cell>
          <cell r="AB1889">
            <v>21000</v>
          </cell>
          <cell r="AC1889">
            <v>77419.354838709682</v>
          </cell>
          <cell r="AD1889">
            <v>4</v>
          </cell>
          <cell r="AE1889" t="str">
            <v>P41</v>
          </cell>
          <cell r="AF1889">
            <v>17000</v>
          </cell>
          <cell r="AG1889">
            <v>26000</v>
          </cell>
          <cell r="AH1889">
            <v>0.44</v>
          </cell>
          <cell r="AI1889">
            <v>2</v>
          </cell>
          <cell r="AJ1889">
            <v>0</v>
          </cell>
          <cell r="AK1889">
            <v>22050</v>
          </cell>
          <cell r="AL1889">
            <v>5.0000000000000044E-2</v>
          </cell>
          <cell r="AM1889">
            <v>81290.322580645166</v>
          </cell>
          <cell r="AN1889">
            <v>3870.9677419354848</v>
          </cell>
          <cell r="AO1889">
            <v>-0.15192307692307694</v>
          </cell>
          <cell r="AQ1889">
            <v>6500</v>
          </cell>
          <cell r="AR1889">
            <v>86000</v>
          </cell>
          <cell r="AS1889">
            <v>0.18</v>
          </cell>
          <cell r="AT1889">
            <v>1</v>
          </cell>
          <cell r="AU1889">
            <v>0</v>
          </cell>
          <cell r="AV1889">
            <v>22050</v>
          </cell>
          <cell r="AW1889">
            <v>81290.322580645166</v>
          </cell>
          <cell r="AX1889">
            <v>5.0000000000000044E-2</v>
          </cell>
          <cell r="AY1889">
            <v>3870.9677419354848</v>
          </cell>
          <cell r="AZ1889" t="str">
            <v>Regular Bonus</v>
          </cell>
          <cell r="BA1889" t="str">
            <v>Regular BonusEligible</v>
          </cell>
          <cell r="BB1889" t="str">
            <v>Regular BonusIsrael</v>
          </cell>
          <cell r="BC1889" t="str">
            <v>Regular BonusIsrael Monthly Extra Hours</v>
          </cell>
          <cell r="BD1889" t="str">
            <v>P51</v>
          </cell>
          <cell r="BE1889" t="str">
            <v>Monthly Extra Hours</v>
          </cell>
          <cell r="BF1889">
            <v>21000</v>
          </cell>
          <cell r="BG1889">
            <v>15000</v>
          </cell>
          <cell r="BH1889">
            <v>4</v>
          </cell>
          <cell r="BI1889">
            <v>2000</v>
          </cell>
          <cell r="BJ1889">
            <v>15000</v>
          </cell>
          <cell r="BK1889">
            <v>15000</v>
          </cell>
          <cell r="BL1889">
            <v>12000</v>
          </cell>
        </row>
        <row r="1890">
          <cell r="B1890">
            <v>16005</v>
          </cell>
          <cell r="C1890">
            <v>10955</v>
          </cell>
          <cell r="D1890">
            <v>99303</v>
          </cell>
          <cell r="E1890" t="str">
            <v>Ofir Tamary</v>
          </cell>
          <cell r="F1890" t="str">
            <v>PLANNER</v>
          </cell>
          <cell r="G1890" t="str">
            <v>Monthly Extra Hours</v>
          </cell>
          <cell r="H1890" t="str">
            <v>Finance</v>
          </cell>
          <cell r="I1890" t="str">
            <v>TEL-AVIV</v>
          </cell>
          <cell r="J1890" t="str">
            <v>Israel</v>
          </cell>
          <cell r="K1890">
            <v>42744</v>
          </cell>
          <cell r="L1890" t="str">
            <v>IL</v>
          </cell>
          <cell r="M1890" t="str">
            <v>P51P</v>
          </cell>
          <cell r="N1890" t="str">
            <v>P</v>
          </cell>
          <cell r="O1890" t="str">
            <v>5</v>
          </cell>
          <cell r="P1890" t="str">
            <v>Regular</v>
          </cell>
          <cell r="T1890">
            <v>1</v>
          </cell>
          <cell r="U1890" t="str">
            <v>ILS</v>
          </cell>
          <cell r="V1890" t="str">
            <v>Finance</v>
          </cell>
          <cell r="W1890" t="str">
            <v>Tal Payne</v>
          </cell>
          <cell r="Y1890" t="str">
            <v>Eligible</v>
          </cell>
          <cell r="Z1890">
            <v>11300</v>
          </cell>
          <cell r="AA1890">
            <v>41658.986175115206</v>
          </cell>
          <cell r="AB1890">
            <v>11300</v>
          </cell>
          <cell r="AC1890">
            <v>41658.986175115206</v>
          </cell>
          <cell r="AD1890">
            <v>3</v>
          </cell>
          <cell r="AE1890" t="str">
            <v>P51</v>
          </cell>
          <cell r="AF1890">
            <v>12000</v>
          </cell>
          <cell r="AG1890">
            <v>18000</v>
          </cell>
          <cell r="AH1890">
            <v>0</v>
          </cell>
          <cell r="AI1890">
            <v>1</v>
          </cell>
          <cell r="AJ1890">
            <v>0</v>
          </cell>
          <cell r="AK1890">
            <v>11752</v>
          </cell>
          <cell r="AL1890">
            <v>4.0000000000000036E-2</v>
          </cell>
          <cell r="AM1890">
            <v>43325.345622119814</v>
          </cell>
          <cell r="AN1890">
            <v>1666.3594470046082</v>
          </cell>
          <cell r="AO1890">
            <v>-0.34711111111111115</v>
          </cell>
          <cell r="AQ1890">
            <v>6500</v>
          </cell>
          <cell r="AR1890">
            <v>86000</v>
          </cell>
          <cell r="AS1890">
            <v>0.06</v>
          </cell>
          <cell r="AT1890">
            <v>1</v>
          </cell>
          <cell r="AU1890">
            <v>0</v>
          </cell>
          <cell r="AV1890">
            <v>11752</v>
          </cell>
          <cell r="AW1890">
            <v>43325.345622119814</v>
          </cell>
          <cell r="AX1890">
            <v>4.0000000000000036E-2</v>
          </cell>
          <cell r="AY1890">
            <v>1666.3594470046082</v>
          </cell>
          <cell r="AZ1890" t="str">
            <v>Regular Bonus</v>
          </cell>
          <cell r="BA1890" t="str">
            <v>Regular BonusEligible</v>
          </cell>
          <cell r="BB1890" t="str">
            <v>Regular BonusIsrael</v>
          </cell>
          <cell r="BC1890" t="str">
            <v>Regular BonusIsrael Monthly Extra Hours</v>
          </cell>
          <cell r="BD1890" t="str">
            <v>P51</v>
          </cell>
          <cell r="BE1890" t="str">
            <v>Monthly Extra Hours</v>
          </cell>
          <cell r="BF1890">
            <v>11300</v>
          </cell>
          <cell r="BG1890">
            <v>8000</v>
          </cell>
          <cell r="BH1890">
            <v>3</v>
          </cell>
          <cell r="BI1890">
            <v>2000</v>
          </cell>
          <cell r="BJ1890">
            <v>9500</v>
          </cell>
          <cell r="BK1890">
            <v>9500</v>
          </cell>
          <cell r="BL1890">
            <v>7600</v>
          </cell>
        </row>
        <row r="1891">
          <cell r="B1891">
            <v>16105</v>
          </cell>
          <cell r="C1891">
            <v>11047</v>
          </cell>
          <cell r="D1891">
            <v>114678</v>
          </cell>
          <cell r="E1891" t="str">
            <v>Maayan Livne</v>
          </cell>
          <cell r="F1891" t="str">
            <v>TEAM LEADER</v>
          </cell>
          <cell r="G1891" t="str">
            <v>Extended MLA</v>
          </cell>
          <cell r="H1891" t="str">
            <v>Finance</v>
          </cell>
          <cell r="I1891" t="str">
            <v>TEL-AVIV</v>
          </cell>
          <cell r="J1891" t="str">
            <v>Israel</v>
          </cell>
          <cell r="K1891">
            <v>42779</v>
          </cell>
          <cell r="L1891" t="str">
            <v>IL</v>
          </cell>
          <cell r="M1891" t="str">
            <v>P53M</v>
          </cell>
          <cell r="N1891" t="str">
            <v>P</v>
          </cell>
          <cell r="O1891" t="str">
            <v>5</v>
          </cell>
          <cell r="P1891" t="str">
            <v>Regular</v>
          </cell>
          <cell r="T1891">
            <v>1</v>
          </cell>
          <cell r="U1891" t="str">
            <v>ILS</v>
          </cell>
          <cell r="V1891" t="str">
            <v>Finance</v>
          </cell>
          <cell r="W1891" t="str">
            <v>Tal Payne</v>
          </cell>
          <cell r="Y1891" t="str">
            <v>Eligible</v>
          </cell>
          <cell r="Z1891">
            <v>11750</v>
          </cell>
          <cell r="AA1891">
            <v>43317.972350230419</v>
          </cell>
          <cell r="AB1891">
            <v>11750</v>
          </cell>
          <cell r="AC1891">
            <v>43317.972350230419</v>
          </cell>
          <cell r="AD1891">
            <v>4</v>
          </cell>
          <cell r="AE1891" t="str">
            <v>P53</v>
          </cell>
          <cell r="AF1891">
            <v>8500</v>
          </cell>
          <cell r="AG1891">
            <v>14500</v>
          </cell>
          <cell r="AH1891">
            <v>0.54</v>
          </cell>
          <cell r="AI1891">
            <v>3</v>
          </cell>
          <cell r="AJ1891">
            <v>0</v>
          </cell>
          <cell r="AK1891">
            <v>12220</v>
          </cell>
          <cell r="AL1891">
            <v>4.0000000000000036E-2</v>
          </cell>
          <cell r="AM1891">
            <v>45050.691244239635</v>
          </cell>
          <cell r="AN1891">
            <v>1732.7188940092165</v>
          </cell>
          <cell r="AO1891">
            <v>-0.15724137931034488</v>
          </cell>
          <cell r="AQ1891">
            <v>6500</v>
          </cell>
          <cell r="AR1891">
            <v>86000</v>
          </cell>
          <cell r="AS1891">
            <v>0.06</v>
          </cell>
          <cell r="AT1891">
            <v>1</v>
          </cell>
          <cell r="AU1891">
            <v>0</v>
          </cell>
          <cell r="AV1891">
            <v>12220</v>
          </cell>
          <cell r="AW1891">
            <v>45050.691244239635</v>
          </cell>
          <cell r="AX1891">
            <v>4.0000000000000036E-2</v>
          </cell>
          <cell r="AY1891">
            <v>1732.7188940092165</v>
          </cell>
          <cell r="AZ1891" t="str">
            <v>Regular Bonus</v>
          </cell>
          <cell r="BA1891" t="str">
            <v>Regular BonusEligible</v>
          </cell>
          <cell r="BB1891" t="str">
            <v>Regular BonusIsrael</v>
          </cell>
          <cell r="BC1891" t="str">
            <v>Regular BonusIsrael Employee</v>
          </cell>
          <cell r="BD1891" t="str">
            <v>P53</v>
          </cell>
          <cell r="BE1891" t="str">
            <v>Employee</v>
          </cell>
          <cell r="BF1891">
            <v>11750</v>
          </cell>
          <cell r="BG1891">
            <v>12000</v>
          </cell>
          <cell r="BH1891">
            <v>3</v>
          </cell>
          <cell r="BI1891">
            <v>4000</v>
          </cell>
          <cell r="BJ1891">
            <v>22000</v>
          </cell>
          <cell r="BK1891">
            <v>22000</v>
          </cell>
          <cell r="BL1891">
            <v>17600</v>
          </cell>
        </row>
        <row r="1892">
          <cell r="B1892">
            <v>12135</v>
          </cell>
          <cell r="C1892">
            <v>4863</v>
          </cell>
          <cell r="D1892">
            <v>36700</v>
          </cell>
          <cell r="E1892" t="str">
            <v>Javier Scheinfeld</v>
          </cell>
          <cell r="F1892" t="str">
            <v>HEAD OF GLOBAL OPERATIONS</v>
          </cell>
          <cell r="G1892" t="str">
            <v>Employee</v>
          </cell>
          <cell r="H1892" t="str">
            <v>Finance</v>
          </cell>
          <cell r="I1892" t="str">
            <v>TEL-AVIV</v>
          </cell>
          <cell r="J1892" t="str">
            <v>Israel</v>
          </cell>
          <cell r="K1892">
            <v>41806</v>
          </cell>
          <cell r="L1892" t="str">
            <v>IL</v>
          </cell>
          <cell r="M1892" t="str">
            <v>P20M</v>
          </cell>
          <cell r="N1892" t="str">
            <v>P</v>
          </cell>
          <cell r="O1892" t="str">
            <v>2</v>
          </cell>
          <cell r="P1892" t="str">
            <v>Regular</v>
          </cell>
          <cell r="S1892">
            <v>1</v>
          </cell>
          <cell r="U1892" t="str">
            <v>ILS</v>
          </cell>
          <cell r="V1892" t="str">
            <v>Finance</v>
          </cell>
          <cell r="W1892" t="str">
            <v>Tal Payne</v>
          </cell>
          <cell r="Y1892" t="str">
            <v>Eligible</v>
          </cell>
          <cell r="Z1892">
            <v>50000</v>
          </cell>
          <cell r="AA1892">
            <v>184331.79723502306</v>
          </cell>
          <cell r="AB1892">
            <v>50000</v>
          </cell>
          <cell r="AC1892">
            <v>184331.79723502306</v>
          </cell>
          <cell r="AD1892">
            <v>4</v>
          </cell>
          <cell r="AE1892" t="str">
            <v>P20</v>
          </cell>
          <cell r="AF1892">
            <v>35000</v>
          </cell>
          <cell r="AG1892">
            <v>48000</v>
          </cell>
          <cell r="AH1892">
            <v>1</v>
          </cell>
          <cell r="AI1892">
            <v>5</v>
          </cell>
          <cell r="AJ1892">
            <v>0</v>
          </cell>
          <cell r="AK1892">
            <v>50000</v>
          </cell>
          <cell r="AL1892">
            <v>0</v>
          </cell>
          <cell r="AM1892">
            <v>184331.79723502306</v>
          </cell>
          <cell r="AN1892">
            <v>0</v>
          </cell>
          <cell r="AO1892">
            <v>4.1666666666666741E-2</v>
          </cell>
          <cell r="AP1892" t="str">
            <v>Above Range</v>
          </cell>
          <cell r="AQ1892">
            <v>6500</v>
          </cell>
          <cell r="AR1892">
            <v>86000</v>
          </cell>
          <cell r="AS1892">
            <v>0.54</v>
          </cell>
          <cell r="AT1892">
            <v>1</v>
          </cell>
          <cell r="AU1892">
            <v>0</v>
          </cell>
          <cell r="AV1892">
            <v>50000</v>
          </cell>
          <cell r="AW1892">
            <v>184331.79723502306</v>
          </cell>
          <cell r="AX1892">
            <v>0</v>
          </cell>
          <cell r="AY1892">
            <v>0</v>
          </cell>
          <cell r="AZ1892" t="str">
            <v>Target Bonus</v>
          </cell>
          <cell r="BA1892" t="str">
            <v>Target BonusEligible</v>
          </cell>
          <cell r="BB1892" t="str">
            <v>Target BonusIsrael</v>
          </cell>
          <cell r="BC1892" t="str">
            <v>Target BonusIsrael Employee</v>
          </cell>
          <cell r="BD1892" t="str">
            <v>P20</v>
          </cell>
          <cell r="BE1892" t="str">
            <v>Employee</v>
          </cell>
          <cell r="BF1892">
            <v>50000</v>
          </cell>
          <cell r="BG1892">
            <v>160000</v>
          </cell>
          <cell r="BH1892">
            <v>4</v>
          </cell>
          <cell r="BJ1892">
            <v>150000</v>
          </cell>
          <cell r="BK1892">
            <v>150000</v>
          </cell>
          <cell r="BL1892">
            <v>165000</v>
          </cell>
        </row>
        <row r="1893">
          <cell r="B1893">
            <v>18414</v>
          </cell>
          <cell r="C1893">
            <v>13460</v>
          </cell>
          <cell r="D1893">
            <v>167535</v>
          </cell>
          <cell r="E1893" t="str">
            <v>Shira Boaron</v>
          </cell>
          <cell r="F1893" t="str">
            <v>ORDER MANAGEMENT TEAM LEADER</v>
          </cell>
          <cell r="G1893" t="str">
            <v>Hourly Full Time</v>
          </cell>
          <cell r="H1893" t="str">
            <v>Finance</v>
          </cell>
          <cell r="I1893" t="str">
            <v>TEL-AVIV</v>
          </cell>
          <cell r="J1893" t="str">
            <v>Israel</v>
          </cell>
          <cell r="K1893">
            <v>43310</v>
          </cell>
          <cell r="L1893" t="str">
            <v>IL</v>
          </cell>
          <cell r="M1893" t="str">
            <v>P53M</v>
          </cell>
          <cell r="N1893" t="str">
            <v>P</v>
          </cell>
          <cell r="O1893" t="str">
            <v>5</v>
          </cell>
          <cell r="P1893" t="str">
            <v>Regular</v>
          </cell>
          <cell r="T1893">
            <v>1</v>
          </cell>
          <cell r="U1893" t="str">
            <v>ILS</v>
          </cell>
          <cell r="V1893" t="str">
            <v>Finance</v>
          </cell>
          <cell r="W1893" t="str">
            <v>Tal Payne</v>
          </cell>
          <cell r="Y1893" t="str">
            <v>Eligible</v>
          </cell>
          <cell r="Z1893">
            <v>8890</v>
          </cell>
          <cell r="AA1893">
            <v>32774.193548387098</v>
          </cell>
          <cell r="AB1893">
            <v>8890</v>
          </cell>
          <cell r="AC1893">
            <v>32774.193548387098</v>
          </cell>
          <cell r="AD1893">
            <v>4</v>
          </cell>
          <cell r="AE1893" t="str">
            <v>P53</v>
          </cell>
          <cell r="AF1893">
            <v>8500</v>
          </cell>
          <cell r="AG1893">
            <v>14500</v>
          </cell>
          <cell r="AH1893">
            <v>0.06</v>
          </cell>
          <cell r="AI1893">
            <v>1</v>
          </cell>
          <cell r="AJ1893">
            <v>0</v>
          </cell>
          <cell r="AK1893">
            <v>9423.4</v>
          </cell>
          <cell r="AL1893">
            <v>6.0000000000000053E-2</v>
          </cell>
          <cell r="AM1893">
            <v>34740.645161290318</v>
          </cell>
          <cell r="AN1893">
            <v>1966.4516129032199</v>
          </cell>
          <cell r="AO1893">
            <v>-0.35011034482758618</v>
          </cell>
          <cell r="AQ1893">
            <v>6500</v>
          </cell>
          <cell r="AR1893">
            <v>86000</v>
          </cell>
          <cell r="AS1893">
            <v>0.03</v>
          </cell>
          <cell r="AT1893">
            <v>1.005004874878128</v>
          </cell>
          <cell r="AU1893">
            <v>10306.800000000001</v>
          </cell>
          <cell r="AV1893">
            <v>10306.800000000001</v>
          </cell>
          <cell r="AW1893">
            <v>37997.419354838712</v>
          </cell>
          <cell r="AX1893">
            <v>0.15937007874015752</v>
          </cell>
          <cell r="AY1893">
            <v>5223.2258064516136</v>
          </cell>
          <cell r="AZ1893" t="str">
            <v>Regular Bonus</v>
          </cell>
          <cell r="BA1893" t="str">
            <v>Regular BonusEligible</v>
          </cell>
          <cell r="BB1893" t="str">
            <v>Regular BonusIsrael</v>
          </cell>
          <cell r="BC1893" t="str">
            <v>Regular BonusIsrael Hourly Full Time</v>
          </cell>
          <cell r="BD1893" t="str">
            <v>P63</v>
          </cell>
          <cell r="BE1893" t="str">
            <v>Hourly Full Time</v>
          </cell>
          <cell r="BF1893">
            <v>8890</v>
          </cell>
          <cell r="BG1893">
            <v>7000</v>
          </cell>
          <cell r="BH1893">
            <v>5</v>
          </cell>
          <cell r="BI1893">
            <v>2000</v>
          </cell>
          <cell r="BJ1893">
            <v>8000</v>
          </cell>
          <cell r="BK1893">
            <v>8000</v>
          </cell>
          <cell r="BL1893">
            <v>6400</v>
          </cell>
        </row>
        <row r="1894">
          <cell r="B1894">
            <v>18424</v>
          </cell>
          <cell r="C1894">
            <v>13470</v>
          </cell>
          <cell r="D1894">
            <v>185507</v>
          </cell>
          <cell r="E1894" t="str">
            <v>Shira Israeli</v>
          </cell>
          <cell r="F1894" t="str">
            <v>Team Leader</v>
          </cell>
          <cell r="G1894" t="str">
            <v>Monthly Extra Hours</v>
          </cell>
          <cell r="H1894" t="str">
            <v>Finance</v>
          </cell>
          <cell r="I1894" t="str">
            <v>TEL-AVIV</v>
          </cell>
          <cell r="J1894" t="str">
            <v>Israel</v>
          </cell>
          <cell r="K1894">
            <v>43311</v>
          </cell>
          <cell r="L1894" t="str">
            <v>IL</v>
          </cell>
          <cell r="M1894" t="str">
            <v>P43M</v>
          </cell>
          <cell r="N1894" t="str">
            <v>P</v>
          </cell>
          <cell r="O1894" t="str">
            <v>4</v>
          </cell>
          <cell r="P1894" t="str">
            <v>Regular</v>
          </cell>
          <cell r="T1894">
            <v>1</v>
          </cell>
          <cell r="U1894" t="str">
            <v>ILS</v>
          </cell>
          <cell r="V1894" t="str">
            <v>Finance</v>
          </cell>
          <cell r="W1894" t="str">
            <v>Tal Payne</v>
          </cell>
          <cell r="Y1894" t="str">
            <v>Eligible</v>
          </cell>
          <cell r="Z1894">
            <v>12000</v>
          </cell>
          <cell r="AA1894">
            <v>44239.631336405531</v>
          </cell>
          <cell r="AB1894">
            <v>12000</v>
          </cell>
          <cell r="AC1894">
            <v>44239.631336405531</v>
          </cell>
          <cell r="AD1894">
            <v>5</v>
          </cell>
          <cell r="AE1894" t="str">
            <v>P43</v>
          </cell>
          <cell r="AF1894">
            <v>13000</v>
          </cell>
          <cell r="AG1894">
            <v>21000</v>
          </cell>
          <cell r="AH1894">
            <v>0</v>
          </cell>
          <cell r="AI1894">
            <v>1</v>
          </cell>
          <cell r="AJ1894">
            <v>0</v>
          </cell>
          <cell r="AK1894">
            <v>13080.000000000002</v>
          </cell>
          <cell r="AL1894">
            <v>9.000000000000008E-2</v>
          </cell>
          <cell r="AM1894">
            <v>48221.19815668204</v>
          </cell>
          <cell r="AN1894">
            <v>3981.5668202765082</v>
          </cell>
          <cell r="AO1894">
            <v>-0.377142857142857</v>
          </cell>
          <cell r="AQ1894">
            <v>6500</v>
          </cell>
          <cell r="AR1894">
            <v>86000</v>
          </cell>
          <cell r="AS1894">
            <v>0.06</v>
          </cell>
          <cell r="AT1894">
            <v>1</v>
          </cell>
          <cell r="AU1894">
            <v>0</v>
          </cell>
          <cell r="AV1894">
            <v>13080.000000000002</v>
          </cell>
          <cell r="AW1894">
            <v>48221.19815668204</v>
          </cell>
          <cell r="AX1894">
            <v>9.000000000000008E-2</v>
          </cell>
          <cell r="AY1894">
            <v>3981.5668202765082</v>
          </cell>
          <cell r="AZ1894" t="str">
            <v>Regular Bonus</v>
          </cell>
          <cell r="BA1894" t="str">
            <v>Regular BonusEligible</v>
          </cell>
          <cell r="BB1894" t="str">
            <v>Regular BonusIsrael</v>
          </cell>
          <cell r="BC1894" t="str">
            <v>Regular BonusIsrael Monthly Extra Hours</v>
          </cell>
          <cell r="BD1894" t="str">
            <v>P53</v>
          </cell>
          <cell r="BE1894" t="str">
            <v>Monthly Extra Hours</v>
          </cell>
          <cell r="BF1894">
            <v>12000</v>
          </cell>
          <cell r="BG1894">
            <v>10000</v>
          </cell>
          <cell r="BH1894">
            <v>4</v>
          </cell>
          <cell r="BI1894">
            <v>2000</v>
          </cell>
          <cell r="BJ1894">
            <v>13000</v>
          </cell>
          <cell r="BK1894">
            <v>13000</v>
          </cell>
          <cell r="BL1894">
            <v>10400</v>
          </cell>
        </row>
        <row r="1895">
          <cell r="B1895">
            <v>18453</v>
          </cell>
          <cell r="C1895">
            <v>13499</v>
          </cell>
          <cell r="D1895">
            <v>118428</v>
          </cell>
          <cell r="E1895" t="str">
            <v>Marianna Mikhelson</v>
          </cell>
          <cell r="F1895" t="str">
            <v>SALES ADMIN SUPPORT SPECIALIST</v>
          </cell>
          <cell r="G1895" t="str">
            <v>Hourly Full Time</v>
          </cell>
          <cell r="H1895" t="str">
            <v>Finance</v>
          </cell>
          <cell r="I1895" t="str">
            <v>TEL-AVIV</v>
          </cell>
          <cell r="J1895" t="str">
            <v>Israel</v>
          </cell>
          <cell r="K1895">
            <v>43310</v>
          </cell>
          <cell r="L1895" t="str">
            <v>IL</v>
          </cell>
          <cell r="M1895" t="str">
            <v>P53P</v>
          </cell>
          <cell r="N1895" t="str">
            <v>P</v>
          </cell>
          <cell r="O1895" t="str">
            <v>5</v>
          </cell>
          <cell r="P1895" t="str">
            <v>Regular</v>
          </cell>
          <cell r="T1895">
            <v>1</v>
          </cell>
          <cell r="U1895" t="str">
            <v>ILS</v>
          </cell>
          <cell r="V1895" t="str">
            <v>Finance</v>
          </cell>
          <cell r="W1895" t="str">
            <v>Tal Payne</v>
          </cell>
          <cell r="Y1895" t="str">
            <v>Eligible</v>
          </cell>
          <cell r="Z1895">
            <v>8526</v>
          </cell>
          <cell r="AA1895">
            <v>31432.258064516129</v>
          </cell>
          <cell r="AB1895">
            <v>8526</v>
          </cell>
          <cell r="AC1895">
            <v>31432.258064516129</v>
          </cell>
          <cell r="AD1895">
            <v>4</v>
          </cell>
          <cell r="AE1895" t="str">
            <v>P53</v>
          </cell>
          <cell r="AF1895">
            <v>8500</v>
          </cell>
          <cell r="AG1895">
            <v>14500</v>
          </cell>
          <cell r="AH1895">
            <v>0</v>
          </cell>
          <cell r="AI1895">
            <v>1</v>
          </cell>
          <cell r="AJ1895">
            <v>0</v>
          </cell>
          <cell r="AK1895">
            <v>9037.5600000000013</v>
          </cell>
          <cell r="AL1895">
            <v>6.0000000000000053E-2</v>
          </cell>
          <cell r="AM1895">
            <v>33318.193548387106</v>
          </cell>
          <cell r="AN1895">
            <v>1885.9354838709769</v>
          </cell>
          <cell r="AO1895">
            <v>-0.37671999999999994</v>
          </cell>
          <cell r="AQ1895">
            <v>6500</v>
          </cell>
          <cell r="AR1895">
            <v>86000</v>
          </cell>
          <cell r="AS1895">
            <v>0.02</v>
          </cell>
          <cell r="AT1895">
            <v>1.070003249918752</v>
          </cell>
          <cell r="AU1895">
            <v>9899.1200000000008</v>
          </cell>
          <cell r="AV1895">
            <v>9899.1200000000008</v>
          </cell>
          <cell r="AW1895">
            <v>36494.451612903227</v>
          </cell>
          <cell r="AX1895">
            <v>0.1610509031198688</v>
          </cell>
          <cell r="AY1895">
            <v>5062.1935483870984</v>
          </cell>
          <cell r="AZ1895" t="str">
            <v>Regular Bonus</v>
          </cell>
          <cell r="BA1895" t="str">
            <v>Regular BonusEligible</v>
          </cell>
          <cell r="BB1895" t="str">
            <v>Regular BonusIsrael</v>
          </cell>
          <cell r="BC1895" t="str">
            <v>Regular BonusIsrael Hourly Full Time</v>
          </cell>
          <cell r="BD1895" t="str">
            <v>P63</v>
          </cell>
          <cell r="BE1895" t="str">
            <v>Hourly Full Time</v>
          </cell>
          <cell r="BF1895">
            <v>8526</v>
          </cell>
          <cell r="BG1895">
            <v>3900</v>
          </cell>
          <cell r="BH1895">
            <v>3</v>
          </cell>
          <cell r="BI1895">
            <v>2000</v>
          </cell>
          <cell r="BJ1895">
            <v>8000</v>
          </cell>
          <cell r="BK1895">
            <v>8000</v>
          </cell>
          <cell r="BL1895">
            <v>6400</v>
          </cell>
        </row>
        <row r="1896">
          <cell r="B1896">
            <v>18454</v>
          </cell>
          <cell r="C1896">
            <v>13500</v>
          </cell>
          <cell r="D1896">
            <v>169722</v>
          </cell>
          <cell r="E1896" t="str">
            <v>Hanna Mousseri</v>
          </cell>
          <cell r="F1896" t="str">
            <v>SALES ADMIN DEVELOPMENT SPECIALIST</v>
          </cell>
          <cell r="G1896" t="str">
            <v>Hourly Full Time</v>
          </cell>
          <cell r="H1896" t="str">
            <v>Finance</v>
          </cell>
          <cell r="I1896" t="str">
            <v>TEL-AVIV</v>
          </cell>
          <cell r="J1896" t="str">
            <v>Israel</v>
          </cell>
          <cell r="K1896">
            <v>43310</v>
          </cell>
          <cell r="L1896" t="str">
            <v>IL</v>
          </cell>
          <cell r="M1896" t="str">
            <v>P53P</v>
          </cell>
          <cell r="N1896" t="str">
            <v>P</v>
          </cell>
          <cell r="O1896" t="str">
            <v>5</v>
          </cell>
          <cell r="P1896" t="str">
            <v>Regular</v>
          </cell>
          <cell r="T1896">
            <v>1</v>
          </cell>
          <cell r="U1896" t="str">
            <v>ILS</v>
          </cell>
          <cell r="V1896" t="str">
            <v>Finance</v>
          </cell>
          <cell r="W1896" t="str">
            <v>Tal Payne</v>
          </cell>
          <cell r="Y1896" t="str">
            <v>Eligible</v>
          </cell>
          <cell r="Z1896">
            <v>8700</v>
          </cell>
          <cell r="AA1896">
            <v>32073.732718894011</v>
          </cell>
          <cell r="AB1896">
            <v>8700</v>
          </cell>
          <cell r="AC1896">
            <v>32073.732718894011</v>
          </cell>
          <cell r="AD1896">
            <v>4</v>
          </cell>
          <cell r="AE1896" t="str">
            <v>P53</v>
          </cell>
          <cell r="AF1896">
            <v>8500</v>
          </cell>
          <cell r="AG1896">
            <v>14500</v>
          </cell>
          <cell r="AH1896">
            <v>0.03</v>
          </cell>
          <cell r="AI1896">
            <v>1</v>
          </cell>
          <cell r="AJ1896">
            <v>0</v>
          </cell>
          <cell r="AK1896">
            <v>9222</v>
          </cell>
          <cell r="AL1896">
            <v>6.0000000000000053E-2</v>
          </cell>
          <cell r="AM1896">
            <v>33998.156682027649</v>
          </cell>
          <cell r="AN1896">
            <v>1924.4239631336386</v>
          </cell>
          <cell r="AO1896">
            <v>-0.36399999999999999</v>
          </cell>
          <cell r="AQ1896">
            <v>6500</v>
          </cell>
          <cell r="AR1896">
            <v>86000</v>
          </cell>
          <cell r="AS1896">
            <v>0.02</v>
          </cell>
          <cell r="AT1896">
            <v>1.070003249918752</v>
          </cell>
          <cell r="AU1896">
            <v>10094.000000000002</v>
          </cell>
          <cell r="AV1896">
            <v>10094.000000000002</v>
          </cell>
          <cell r="AW1896">
            <v>37212.903225806462</v>
          </cell>
          <cell r="AX1896">
            <v>0.16022988505747149</v>
          </cell>
          <cell r="AY1896">
            <v>5139.1705069124509</v>
          </cell>
          <cell r="AZ1896" t="str">
            <v>Regular Bonus</v>
          </cell>
          <cell r="BA1896" t="str">
            <v>Regular BonusEligible</v>
          </cell>
          <cell r="BB1896" t="str">
            <v>Regular BonusIsrael</v>
          </cell>
          <cell r="BC1896" t="str">
            <v>Regular BonusIsrael Hourly Full Time</v>
          </cell>
          <cell r="BD1896" t="str">
            <v>P63</v>
          </cell>
          <cell r="BE1896" t="str">
            <v>Hourly Full Time</v>
          </cell>
          <cell r="BF1896">
            <v>8700</v>
          </cell>
          <cell r="BG1896">
            <v>8000</v>
          </cell>
          <cell r="BH1896">
            <v>4</v>
          </cell>
          <cell r="BI1896">
            <v>2000</v>
          </cell>
          <cell r="BJ1896">
            <v>8000</v>
          </cell>
          <cell r="BK1896">
            <v>8000</v>
          </cell>
          <cell r="BL1896">
            <v>6400</v>
          </cell>
        </row>
        <row r="1897">
          <cell r="B1897">
            <v>17635</v>
          </cell>
          <cell r="C1897">
            <v>12645</v>
          </cell>
          <cell r="D1897">
            <v>140993</v>
          </cell>
          <cell r="E1897" t="str">
            <v>Roy Hazut</v>
          </cell>
          <cell r="F1897" t="str">
            <v>SECURITY AND SERVICES MANAGER</v>
          </cell>
          <cell r="G1897" t="str">
            <v>Employee</v>
          </cell>
          <cell r="H1897" t="str">
            <v>Finance</v>
          </cell>
          <cell r="I1897" t="str">
            <v>TEL-AVIV</v>
          </cell>
          <cell r="J1897" t="str">
            <v>Israel</v>
          </cell>
          <cell r="K1897">
            <v>43129</v>
          </cell>
          <cell r="L1897" t="str">
            <v>IL</v>
          </cell>
          <cell r="M1897" t="str">
            <v>P33M</v>
          </cell>
          <cell r="N1897" t="str">
            <v>P</v>
          </cell>
          <cell r="O1897" t="str">
            <v>3</v>
          </cell>
          <cell r="P1897" t="str">
            <v>Regular</v>
          </cell>
          <cell r="T1897">
            <v>1</v>
          </cell>
          <cell r="U1897" t="str">
            <v>ILS</v>
          </cell>
          <cell r="V1897" t="str">
            <v>Finance</v>
          </cell>
          <cell r="W1897" t="str">
            <v>Tal Payne</v>
          </cell>
          <cell r="Y1897" t="str">
            <v>Eligible</v>
          </cell>
          <cell r="Z1897">
            <v>29000</v>
          </cell>
          <cell r="AA1897">
            <v>106912.44239631337</v>
          </cell>
          <cell r="AB1897">
            <v>29000</v>
          </cell>
          <cell r="AC1897">
            <v>106912.44239631337</v>
          </cell>
          <cell r="AD1897">
            <v>3</v>
          </cell>
          <cell r="AE1897" t="str">
            <v>P33</v>
          </cell>
          <cell r="AF1897">
            <v>21000</v>
          </cell>
          <cell r="AG1897">
            <v>31000</v>
          </cell>
          <cell r="AH1897">
            <v>0.8</v>
          </cell>
          <cell r="AI1897">
            <v>4</v>
          </cell>
          <cell r="AJ1897">
            <v>0</v>
          </cell>
          <cell r="AK1897">
            <v>29434.999999999996</v>
          </cell>
          <cell r="AL1897">
            <v>1.4999999999999902E-2</v>
          </cell>
          <cell r="AM1897">
            <v>108516.12903225805</v>
          </cell>
          <cell r="AN1897">
            <v>1603.6866359446722</v>
          </cell>
          <cell r="AO1897">
            <v>-5.0483870967742095E-2</v>
          </cell>
          <cell r="AQ1897">
            <v>6500</v>
          </cell>
          <cell r="AR1897">
            <v>86000</v>
          </cell>
          <cell r="AS1897">
            <v>0.28000000000000003</v>
          </cell>
          <cell r="AT1897">
            <v>1</v>
          </cell>
          <cell r="AU1897">
            <v>0</v>
          </cell>
          <cell r="AV1897">
            <v>29434.999999999996</v>
          </cell>
          <cell r="AW1897">
            <v>108516.12903225805</v>
          </cell>
          <cell r="AX1897">
            <v>1.4999999999999902E-2</v>
          </cell>
          <cell r="AY1897">
            <v>1603.6866359446722</v>
          </cell>
          <cell r="AZ1897" t="str">
            <v>Regular Bonus</v>
          </cell>
          <cell r="BA1897" t="str">
            <v>Regular BonusEligible</v>
          </cell>
          <cell r="BB1897" t="str">
            <v>Regular BonusIsrael</v>
          </cell>
          <cell r="BC1897" t="str">
            <v>Regular BonusIsrael Employee</v>
          </cell>
          <cell r="BD1897" t="str">
            <v>P33</v>
          </cell>
          <cell r="BE1897" t="str">
            <v>Employee</v>
          </cell>
          <cell r="BF1897">
            <v>29000</v>
          </cell>
          <cell r="BG1897">
            <v>32000</v>
          </cell>
          <cell r="BH1897">
            <v>4</v>
          </cell>
          <cell r="BI1897">
            <v>4000</v>
          </cell>
          <cell r="BJ1897">
            <v>33000</v>
          </cell>
          <cell r="BK1897">
            <v>33000</v>
          </cell>
          <cell r="BL1897">
            <v>26400</v>
          </cell>
        </row>
        <row r="1898">
          <cell r="B1898">
            <v>17643</v>
          </cell>
          <cell r="C1898">
            <v>12652</v>
          </cell>
          <cell r="D1898">
            <v>149674</v>
          </cell>
          <cell r="E1898" t="str">
            <v>May Boadana</v>
          </cell>
          <cell r="F1898" t="str">
            <v>SALES ADMIN DEVELOPMENT SPECIALIST</v>
          </cell>
          <cell r="G1898" t="str">
            <v>Hourly Full Time</v>
          </cell>
          <cell r="H1898" t="str">
            <v>Finance</v>
          </cell>
          <cell r="I1898" t="str">
            <v>TEL-AVIV</v>
          </cell>
          <cell r="J1898" t="str">
            <v>Israel</v>
          </cell>
          <cell r="K1898">
            <v>43121</v>
          </cell>
          <cell r="L1898" t="str">
            <v>IL</v>
          </cell>
          <cell r="M1898" t="str">
            <v>P53P</v>
          </cell>
          <cell r="N1898" t="str">
            <v>P</v>
          </cell>
          <cell r="O1898" t="str">
            <v>5</v>
          </cell>
          <cell r="P1898" t="str">
            <v>Regular</v>
          </cell>
          <cell r="T1898">
            <v>1</v>
          </cell>
          <cell r="U1898" t="str">
            <v>ILS</v>
          </cell>
          <cell r="V1898" t="str">
            <v>Finance</v>
          </cell>
          <cell r="W1898" t="str">
            <v>Tal Payne</v>
          </cell>
          <cell r="Y1898" t="str">
            <v>Eligible</v>
          </cell>
          <cell r="Z1898">
            <v>9500</v>
          </cell>
          <cell r="AA1898">
            <v>35023.041474654376</v>
          </cell>
          <cell r="AB1898">
            <v>9500</v>
          </cell>
          <cell r="AC1898">
            <v>35023.041474654376</v>
          </cell>
          <cell r="AD1898">
            <v>4</v>
          </cell>
          <cell r="AE1898" t="str">
            <v>P53</v>
          </cell>
          <cell r="AF1898">
            <v>8500</v>
          </cell>
          <cell r="AG1898">
            <v>14500</v>
          </cell>
          <cell r="AH1898">
            <v>0.16</v>
          </cell>
          <cell r="AI1898">
            <v>2</v>
          </cell>
          <cell r="AJ1898">
            <v>0</v>
          </cell>
          <cell r="AK1898">
            <v>9975</v>
          </cell>
          <cell r="AL1898">
            <v>5.0000000000000044E-2</v>
          </cell>
          <cell r="AM1898">
            <v>36774.193548387098</v>
          </cell>
          <cell r="AN1898">
            <v>1751.1520737327228</v>
          </cell>
          <cell r="AO1898">
            <v>-0.31206896551724139</v>
          </cell>
          <cell r="AQ1898">
            <v>6500</v>
          </cell>
          <cell r="AR1898">
            <v>86000</v>
          </cell>
          <cell r="AS1898">
            <v>0.03</v>
          </cell>
          <cell r="AT1898">
            <v>1.005004874878128</v>
          </cell>
          <cell r="AU1898">
            <v>10800</v>
          </cell>
          <cell r="AV1898">
            <v>10800</v>
          </cell>
          <cell r="AW1898">
            <v>39815.66820276498</v>
          </cell>
          <cell r="AX1898">
            <v>0.13684210526315788</v>
          </cell>
          <cell r="AY1898">
            <v>4792.6267281106047</v>
          </cell>
          <cell r="AZ1898" t="str">
            <v>Regular Bonus</v>
          </cell>
          <cell r="BA1898" t="str">
            <v>Regular BonusEligible</v>
          </cell>
          <cell r="BB1898" t="str">
            <v>Regular BonusIsrael</v>
          </cell>
          <cell r="BC1898" t="str">
            <v>Regular BonusIsrael Hourly Full Time</v>
          </cell>
          <cell r="BD1898" t="str">
            <v>P63</v>
          </cell>
          <cell r="BE1898" t="str">
            <v>Hourly Full Time</v>
          </cell>
          <cell r="BF1898">
            <v>9500</v>
          </cell>
          <cell r="BG1898">
            <v>8000</v>
          </cell>
          <cell r="BH1898">
            <v>4</v>
          </cell>
          <cell r="BI1898">
            <v>2000</v>
          </cell>
          <cell r="BJ1898">
            <v>8000</v>
          </cell>
          <cell r="BK1898">
            <v>8000</v>
          </cell>
          <cell r="BL1898">
            <v>6400</v>
          </cell>
        </row>
        <row r="1899">
          <cell r="B1899">
            <v>20817</v>
          </cell>
          <cell r="C1899">
            <v>15904</v>
          </cell>
          <cell r="D1899">
            <v>213155</v>
          </cell>
          <cell r="E1899" t="str">
            <v>Ron Tzrouya</v>
          </cell>
          <cell r="F1899" t="str">
            <v>BUSINESS ANALYST</v>
          </cell>
          <cell r="G1899" t="str">
            <v>Monthly Extra Hours</v>
          </cell>
          <cell r="H1899" t="str">
            <v>Finance</v>
          </cell>
          <cell r="I1899" t="str">
            <v>TEL-AVIV</v>
          </cell>
          <cell r="J1899" t="str">
            <v>Israel</v>
          </cell>
          <cell r="K1899">
            <v>43822</v>
          </cell>
          <cell r="L1899" t="str">
            <v>IL</v>
          </cell>
          <cell r="M1899" t="str">
            <v>P61P</v>
          </cell>
          <cell r="N1899" t="str">
            <v>P</v>
          </cell>
          <cell r="O1899" t="str">
            <v>6</v>
          </cell>
          <cell r="P1899" t="str">
            <v>Regular</v>
          </cell>
          <cell r="Q1899" t="str">
            <v>BA</v>
          </cell>
          <cell r="T1899">
            <v>1</v>
          </cell>
          <cell r="U1899" t="str">
            <v>ILS</v>
          </cell>
          <cell r="V1899" t="str">
            <v>Finance</v>
          </cell>
          <cell r="W1899" t="str">
            <v>Tal Payne</v>
          </cell>
          <cell r="Y1899" t="str">
            <v>Eligible</v>
          </cell>
          <cell r="Z1899">
            <v>12500</v>
          </cell>
          <cell r="AA1899">
            <v>46082.949308755764</v>
          </cell>
          <cell r="AB1899">
            <v>12500</v>
          </cell>
          <cell r="AC1899">
            <v>46082.949308755764</v>
          </cell>
          <cell r="AD1899">
            <v>4</v>
          </cell>
          <cell r="AE1899" t="str">
            <v>P61</v>
          </cell>
          <cell r="AF1899">
            <v>10000</v>
          </cell>
          <cell r="AG1899">
            <v>14000</v>
          </cell>
          <cell r="AH1899">
            <v>0.62</v>
          </cell>
          <cell r="AI1899">
            <v>3</v>
          </cell>
          <cell r="AJ1899">
            <v>0</v>
          </cell>
          <cell r="AK1899">
            <v>13000</v>
          </cell>
          <cell r="AL1899">
            <v>4.0000000000000036E-2</v>
          </cell>
          <cell r="AM1899">
            <v>47926.267281105989</v>
          </cell>
          <cell r="AN1899">
            <v>1843.3179723502253</v>
          </cell>
          <cell r="AO1899">
            <v>-7.1428571428571397E-2</v>
          </cell>
          <cell r="AQ1899">
            <v>6500</v>
          </cell>
          <cell r="AR1899">
            <v>86000</v>
          </cell>
          <cell r="AS1899">
            <v>7.0000000000000007E-2</v>
          </cell>
          <cell r="AT1899">
            <v>1</v>
          </cell>
          <cell r="AU1899">
            <v>0</v>
          </cell>
          <cell r="AV1899">
            <v>15000</v>
          </cell>
          <cell r="AW1899">
            <v>55299.539170506912</v>
          </cell>
          <cell r="AX1899">
            <v>0.19999999999999996</v>
          </cell>
          <cell r="AY1899">
            <v>9216.5898617511484</v>
          </cell>
          <cell r="AZ1899" t="str">
            <v>Regular Bonus</v>
          </cell>
          <cell r="BA1899" t="str">
            <v>Regular BonusEligible</v>
          </cell>
          <cell r="BB1899" t="str">
            <v>Regular BonusIsrael</v>
          </cell>
          <cell r="BC1899" t="str">
            <v>Regular BonusIsrael Monthly Extra Hours</v>
          </cell>
          <cell r="BD1899" t="str">
            <v>P61</v>
          </cell>
          <cell r="BE1899" t="str">
            <v>Monthly Extra Hours</v>
          </cell>
          <cell r="BF1899">
            <v>12500</v>
          </cell>
          <cell r="BG1899">
            <v>0</v>
          </cell>
          <cell r="BI1899">
            <v>2000</v>
          </cell>
          <cell r="BJ1899">
            <v>10500</v>
          </cell>
          <cell r="BK1899">
            <v>10500</v>
          </cell>
          <cell r="BL1899">
            <v>8400</v>
          </cell>
        </row>
        <row r="1900">
          <cell r="B1900">
            <v>21010</v>
          </cell>
          <cell r="C1900">
            <v>16097</v>
          </cell>
          <cell r="D1900">
            <v>222178</v>
          </cell>
          <cell r="E1900" t="str">
            <v>Stav Dayan</v>
          </cell>
          <cell r="F1900" t="str">
            <v>TRAVEL COORDINATOR</v>
          </cell>
          <cell r="G1900" t="str">
            <v>Monthly Extra Hours</v>
          </cell>
          <cell r="H1900" t="str">
            <v>Finance</v>
          </cell>
          <cell r="I1900" t="str">
            <v>TEL-AVIV</v>
          </cell>
          <cell r="J1900" t="str">
            <v>Israel</v>
          </cell>
          <cell r="K1900">
            <v>43864</v>
          </cell>
          <cell r="L1900" t="str">
            <v>IL</v>
          </cell>
          <cell r="M1900" t="str">
            <v>P63P</v>
          </cell>
          <cell r="N1900" t="str">
            <v>P</v>
          </cell>
          <cell r="O1900" t="str">
            <v>6</v>
          </cell>
          <cell r="P1900" t="str">
            <v>Regular</v>
          </cell>
          <cell r="T1900">
            <v>1</v>
          </cell>
          <cell r="U1900" t="str">
            <v>ILS</v>
          </cell>
          <cell r="V1900" t="str">
            <v>Finance</v>
          </cell>
          <cell r="W1900" t="str">
            <v>Tal Payne</v>
          </cell>
          <cell r="Y1900" t="str">
            <v>Eligible</v>
          </cell>
          <cell r="Z1900">
            <v>9000</v>
          </cell>
          <cell r="AA1900">
            <v>33179.72350230415</v>
          </cell>
          <cell r="AB1900">
            <v>9000</v>
          </cell>
          <cell r="AC1900">
            <v>33179.72350230415</v>
          </cell>
          <cell r="AD1900">
            <v>4</v>
          </cell>
          <cell r="AE1900" t="str">
            <v>P63</v>
          </cell>
          <cell r="AF1900">
            <v>6500</v>
          </cell>
          <cell r="AG1900">
            <v>11000</v>
          </cell>
          <cell r="AH1900">
            <v>0.55000000000000004</v>
          </cell>
          <cell r="AI1900">
            <v>3</v>
          </cell>
          <cell r="AJ1900">
            <v>0</v>
          </cell>
          <cell r="AK1900">
            <v>9360</v>
          </cell>
          <cell r="AL1900">
            <v>4.0000000000000036E-2</v>
          </cell>
          <cell r="AM1900">
            <v>34506.912442396315</v>
          </cell>
          <cell r="AN1900">
            <v>1327.1889400921646</v>
          </cell>
          <cell r="AO1900">
            <v>-0.14909090909090905</v>
          </cell>
          <cell r="AQ1900">
            <v>6500</v>
          </cell>
          <cell r="AR1900">
            <v>86000</v>
          </cell>
          <cell r="AS1900">
            <v>0.03</v>
          </cell>
          <cell r="AT1900">
            <v>1.005004874878128</v>
          </cell>
          <cell r="AU1900">
            <v>10070</v>
          </cell>
          <cell r="AV1900">
            <v>10070</v>
          </cell>
          <cell r="AW1900">
            <v>37124.423963133639</v>
          </cell>
          <cell r="AX1900">
            <v>0.11888888888888882</v>
          </cell>
          <cell r="AY1900">
            <v>3944.7004608294883</v>
          </cell>
          <cell r="AZ1900" t="str">
            <v>Regular Bonus</v>
          </cell>
          <cell r="BA1900" t="str">
            <v>Regular BonusEligible</v>
          </cell>
          <cell r="BB1900" t="str">
            <v>Regular BonusIsrael</v>
          </cell>
          <cell r="BC1900" t="str">
            <v>Regular BonusIsrael Monthly Extra Hours</v>
          </cell>
          <cell r="BD1900" t="str">
            <v>P63</v>
          </cell>
          <cell r="BE1900" t="str">
            <v>Monthly Extra Hours</v>
          </cell>
          <cell r="BF1900">
            <v>9000</v>
          </cell>
          <cell r="BG1900">
            <v>0</v>
          </cell>
          <cell r="BI1900">
            <v>2000</v>
          </cell>
          <cell r="BJ1900">
            <v>8000</v>
          </cell>
          <cell r="BK1900">
            <v>8000</v>
          </cell>
          <cell r="BL1900">
            <v>6400</v>
          </cell>
        </row>
        <row r="1901">
          <cell r="B1901">
            <v>18458</v>
          </cell>
          <cell r="C1901">
            <v>13504</v>
          </cell>
          <cell r="D1901">
            <v>242995</v>
          </cell>
          <cell r="E1901" t="str">
            <v>Irakli Nanikashvili</v>
          </cell>
          <cell r="F1901" t="str">
            <v>SALES DATA SPECIALIST</v>
          </cell>
          <cell r="G1901" t="str">
            <v>Hourly Full Time</v>
          </cell>
          <cell r="H1901" t="str">
            <v>Finance</v>
          </cell>
          <cell r="I1901" t="str">
            <v>TEL-AVIV</v>
          </cell>
          <cell r="J1901" t="str">
            <v>Israel</v>
          </cell>
          <cell r="K1901">
            <v>43310</v>
          </cell>
          <cell r="L1901" t="str">
            <v>IL</v>
          </cell>
          <cell r="M1901" t="str">
            <v>P53P</v>
          </cell>
          <cell r="N1901" t="str">
            <v>P</v>
          </cell>
          <cell r="O1901" t="str">
            <v>5</v>
          </cell>
          <cell r="P1901" t="str">
            <v>Regular</v>
          </cell>
          <cell r="T1901">
            <v>1</v>
          </cell>
          <cell r="U1901" t="str">
            <v>ILS</v>
          </cell>
          <cell r="V1901" t="str">
            <v>Finance</v>
          </cell>
          <cell r="W1901" t="str">
            <v>Tal Payne</v>
          </cell>
          <cell r="Y1901" t="str">
            <v>Eligible</v>
          </cell>
          <cell r="Z1901">
            <v>8162</v>
          </cell>
          <cell r="AA1901">
            <v>30090.322580645163</v>
          </cell>
          <cell r="AB1901">
            <v>8162</v>
          </cell>
          <cell r="AC1901">
            <v>30090.322580645163</v>
          </cell>
          <cell r="AD1901">
            <v>4</v>
          </cell>
          <cell r="AE1901" t="str">
            <v>P53</v>
          </cell>
          <cell r="AF1901">
            <v>8500</v>
          </cell>
          <cell r="AG1901">
            <v>14500</v>
          </cell>
          <cell r="AH1901">
            <v>0</v>
          </cell>
          <cell r="AI1901">
            <v>1</v>
          </cell>
          <cell r="AJ1901">
            <v>0</v>
          </cell>
          <cell r="AK1901">
            <v>8651.7200000000012</v>
          </cell>
          <cell r="AL1901">
            <v>6.0000000000000053E-2</v>
          </cell>
          <cell r="AM1901">
            <v>31895.741935483875</v>
          </cell>
          <cell r="AN1901">
            <v>1805.419354838712</v>
          </cell>
          <cell r="AO1901">
            <v>-0.4033296551724137</v>
          </cell>
          <cell r="AQ1901">
            <v>6500</v>
          </cell>
          <cell r="AR1901">
            <v>86000</v>
          </cell>
          <cell r="AS1901">
            <v>0.02</v>
          </cell>
          <cell r="AT1901">
            <v>1.070003249918752</v>
          </cell>
          <cell r="AU1901">
            <v>9491.44</v>
          </cell>
          <cell r="AV1901">
            <v>9491.44</v>
          </cell>
          <cell r="AW1901">
            <v>34991.483870967742</v>
          </cell>
          <cell r="AX1901">
            <v>0.16288164665523164</v>
          </cell>
          <cell r="AY1901">
            <v>4901.1612903225796</v>
          </cell>
          <cell r="AZ1901" t="str">
            <v>Regular Bonus</v>
          </cell>
          <cell r="BA1901" t="str">
            <v>Regular BonusEligible</v>
          </cell>
          <cell r="BB1901" t="str">
            <v>Regular BonusIsrael</v>
          </cell>
          <cell r="BC1901" t="str">
            <v>Regular BonusIsrael Hourly Full Time</v>
          </cell>
          <cell r="BD1901" t="str">
            <v>P63</v>
          </cell>
          <cell r="BE1901" t="str">
            <v>Hourly Full Time</v>
          </cell>
          <cell r="BF1901">
            <v>8162</v>
          </cell>
          <cell r="BG1901">
            <v>6400</v>
          </cell>
          <cell r="BH1901">
            <v>4</v>
          </cell>
          <cell r="BI1901">
            <v>2000</v>
          </cell>
          <cell r="BJ1901">
            <v>8000</v>
          </cell>
          <cell r="BK1901">
            <v>8000</v>
          </cell>
          <cell r="BL1901">
            <v>6400</v>
          </cell>
        </row>
        <row r="1902">
          <cell r="B1902">
            <v>18639</v>
          </cell>
          <cell r="C1902">
            <v>13684</v>
          </cell>
          <cell r="D1902">
            <v>144537</v>
          </cell>
          <cell r="E1902" t="str">
            <v>Keren Palmor</v>
          </cell>
          <cell r="F1902" t="str">
            <v>BUSINESS ANALYST</v>
          </cell>
          <cell r="G1902" t="str">
            <v>Monthly Extra Hours</v>
          </cell>
          <cell r="H1902" t="str">
            <v>Finance</v>
          </cell>
          <cell r="I1902" t="str">
            <v>TEL-AVIV</v>
          </cell>
          <cell r="J1902" t="str">
            <v>Israel</v>
          </cell>
          <cell r="K1902">
            <v>43346</v>
          </cell>
          <cell r="L1902" t="str">
            <v>IL</v>
          </cell>
          <cell r="M1902" t="str">
            <v>P51P</v>
          </cell>
          <cell r="N1902" t="str">
            <v>P</v>
          </cell>
          <cell r="O1902" t="str">
            <v>5</v>
          </cell>
          <cell r="P1902" t="str">
            <v>Regular</v>
          </cell>
          <cell r="Q1902" t="str">
            <v>BA</v>
          </cell>
          <cell r="T1902">
            <v>1</v>
          </cell>
          <cell r="U1902" t="str">
            <v>ILS</v>
          </cell>
          <cell r="V1902" t="str">
            <v>Finance</v>
          </cell>
          <cell r="W1902" t="str">
            <v>Tal Payne</v>
          </cell>
          <cell r="Y1902" t="str">
            <v>Eligible</v>
          </cell>
          <cell r="Z1902">
            <v>16000</v>
          </cell>
          <cell r="AA1902">
            <v>58986.175115207378</v>
          </cell>
          <cell r="AB1902">
            <v>16000</v>
          </cell>
          <cell r="AC1902">
            <v>58986.175115207378</v>
          </cell>
          <cell r="AD1902">
            <v>4</v>
          </cell>
          <cell r="AE1902" t="str">
            <v>P51</v>
          </cell>
          <cell r="AF1902">
            <v>12000</v>
          </cell>
          <cell r="AG1902">
            <v>18000</v>
          </cell>
          <cell r="AH1902">
            <v>0.66</v>
          </cell>
          <cell r="AI1902">
            <v>3</v>
          </cell>
          <cell r="AJ1902">
            <v>0</v>
          </cell>
          <cell r="AK1902">
            <v>16640</v>
          </cell>
          <cell r="AL1902">
            <v>4.0000000000000036E-2</v>
          </cell>
          <cell r="AM1902">
            <v>61345.622119815671</v>
          </cell>
          <cell r="AN1902">
            <v>2359.4470046082934</v>
          </cell>
          <cell r="AO1902">
            <v>-7.5555555555555598E-2</v>
          </cell>
          <cell r="AQ1902">
            <v>6500</v>
          </cell>
          <cell r="AR1902">
            <v>86000</v>
          </cell>
          <cell r="AS1902">
            <v>0.11</v>
          </cell>
          <cell r="AT1902">
            <v>1</v>
          </cell>
          <cell r="AU1902">
            <v>0</v>
          </cell>
          <cell r="AV1902">
            <v>18000</v>
          </cell>
          <cell r="AW1902">
            <v>66359.447004608301</v>
          </cell>
          <cell r="AX1902">
            <v>0.125</v>
          </cell>
          <cell r="AY1902">
            <v>7373.2718894009231</v>
          </cell>
          <cell r="AZ1902" t="str">
            <v>Regular Bonus</v>
          </cell>
          <cell r="BA1902" t="str">
            <v>Regular BonusEligible</v>
          </cell>
          <cell r="BB1902" t="str">
            <v>Regular BonusIsrael</v>
          </cell>
          <cell r="BC1902" t="str">
            <v>Regular BonusIsrael Monthly Extra Hours</v>
          </cell>
          <cell r="BD1902" t="str">
            <v>P51</v>
          </cell>
          <cell r="BE1902" t="str">
            <v>Monthly Extra Hours</v>
          </cell>
          <cell r="BF1902">
            <v>16000</v>
          </cell>
          <cell r="BG1902">
            <v>10000</v>
          </cell>
          <cell r="BH1902">
            <v>4</v>
          </cell>
          <cell r="BI1902">
            <v>2000</v>
          </cell>
          <cell r="BJ1902">
            <v>15000</v>
          </cell>
          <cell r="BK1902">
            <v>15000</v>
          </cell>
          <cell r="BL1902">
            <v>12000</v>
          </cell>
        </row>
        <row r="1903">
          <cell r="B1903">
            <v>18877</v>
          </cell>
          <cell r="C1903">
            <v>13921</v>
          </cell>
          <cell r="D1903">
            <v>170815</v>
          </cell>
          <cell r="E1903" t="str">
            <v>Inbar Niv</v>
          </cell>
          <cell r="F1903" t="str">
            <v>TEAM LEADER</v>
          </cell>
          <cell r="G1903" t="str">
            <v>Monthly Extra Hours</v>
          </cell>
          <cell r="H1903" t="str">
            <v>Finance</v>
          </cell>
          <cell r="I1903" t="str">
            <v>TEL-AVIV</v>
          </cell>
          <cell r="J1903" t="str">
            <v>Israel</v>
          </cell>
          <cell r="K1903">
            <v>43388</v>
          </cell>
          <cell r="L1903" t="str">
            <v>IL</v>
          </cell>
          <cell r="M1903" t="str">
            <v>P51M</v>
          </cell>
          <cell r="N1903" t="str">
            <v>P</v>
          </cell>
          <cell r="O1903" t="str">
            <v>5</v>
          </cell>
          <cell r="P1903" t="str">
            <v>Regular</v>
          </cell>
          <cell r="T1903">
            <v>1</v>
          </cell>
          <cell r="U1903" t="str">
            <v>ILS</v>
          </cell>
          <cell r="V1903" t="str">
            <v>Finance</v>
          </cell>
          <cell r="W1903" t="str">
            <v>Tal Payne</v>
          </cell>
          <cell r="Y1903" t="str">
            <v>Eligible</v>
          </cell>
          <cell r="Z1903">
            <v>18000</v>
          </cell>
          <cell r="AA1903">
            <v>66359.447004608301</v>
          </cell>
          <cell r="AB1903">
            <v>18000</v>
          </cell>
          <cell r="AC1903">
            <v>66359.447004608301</v>
          </cell>
          <cell r="AD1903">
            <v>4</v>
          </cell>
          <cell r="AE1903" t="str">
            <v>P51</v>
          </cell>
          <cell r="AF1903">
            <v>12000</v>
          </cell>
          <cell r="AG1903">
            <v>18000</v>
          </cell>
          <cell r="AH1903">
            <v>1</v>
          </cell>
          <cell r="AI1903">
            <v>5</v>
          </cell>
          <cell r="AJ1903">
            <v>0</v>
          </cell>
          <cell r="AK1903">
            <v>18360</v>
          </cell>
          <cell r="AL1903">
            <v>2.0000000000000018E-2</v>
          </cell>
          <cell r="AM1903">
            <v>67686.635944700465</v>
          </cell>
          <cell r="AN1903">
            <v>1327.1889400921646</v>
          </cell>
          <cell r="AO1903">
            <v>2.0000000000000018E-2</v>
          </cell>
          <cell r="AQ1903">
            <v>6500</v>
          </cell>
          <cell r="AR1903">
            <v>86000</v>
          </cell>
          <cell r="AS1903">
            <v>0.14000000000000001</v>
          </cell>
          <cell r="AT1903">
            <v>1</v>
          </cell>
          <cell r="AU1903">
            <v>0</v>
          </cell>
          <cell r="AV1903">
            <v>18360</v>
          </cell>
          <cell r="AW1903">
            <v>67686.635944700465</v>
          </cell>
          <cell r="AX1903">
            <v>2.0000000000000018E-2</v>
          </cell>
          <cell r="AY1903">
            <v>1327.1889400921646</v>
          </cell>
          <cell r="AZ1903" t="str">
            <v>Regular Bonus</v>
          </cell>
          <cell r="BA1903" t="str">
            <v>Regular BonusEligible</v>
          </cell>
          <cell r="BB1903" t="str">
            <v>Regular BonusIsrael</v>
          </cell>
          <cell r="BC1903" t="str">
            <v>Regular BonusIsrael Monthly Extra Hours</v>
          </cell>
          <cell r="BD1903" t="str">
            <v>P51</v>
          </cell>
          <cell r="BE1903" t="str">
            <v>Monthly Extra Hours</v>
          </cell>
          <cell r="BF1903">
            <v>18000</v>
          </cell>
          <cell r="BG1903">
            <v>14507</v>
          </cell>
          <cell r="BH1903">
            <v>5</v>
          </cell>
          <cell r="BI1903">
            <v>2000</v>
          </cell>
          <cell r="BJ1903">
            <v>15000</v>
          </cell>
          <cell r="BK1903">
            <v>15000</v>
          </cell>
          <cell r="BL1903">
            <v>12000</v>
          </cell>
        </row>
        <row r="1904">
          <cell r="B1904">
            <v>18998</v>
          </cell>
          <cell r="C1904">
            <v>14056</v>
          </cell>
          <cell r="E1904" t="str">
            <v>Inbar Gal-Ashkenazi</v>
          </cell>
          <cell r="F1904" t="str">
            <v>COMMUNITY SPECIALIST</v>
          </cell>
          <cell r="G1904" t="str">
            <v>Hourly Partial Time</v>
          </cell>
          <cell r="H1904" t="str">
            <v>Finance</v>
          </cell>
          <cell r="I1904" t="str">
            <v>TEL-AVIV</v>
          </cell>
          <cell r="J1904" t="str">
            <v>Israel</v>
          </cell>
          <cell r="K1904">
            <v>41644</v>
          </cell>
          <cell r="L1904" t="str">
            <v>IL</v>
          </cell>
          <cell r="M1904" t="str">
            <v>P52P</v>
          </cell>
          <cell r="N1904" t="str">
            <v>P</v>
          </cell>
          <cell r="O1904" t="str">
            <v>5</v>
          </cell>
          <cell r="P1904" t="str">
            <v>Regular</v>
          </cell>
          <cell r="T1904">
            <v>1</v>
          </cell>
          <cell r="U1904" t="str">
            <v>ILS</v>
          </cell>
          <cell r="V1904" t="str">
            <v>Finance</v>
          </cell>
          <cell r="W1904" t="str">
            <v>Tal Payne</v>
          </cell>
          <cell r="Y1904" t="str">
            <v>Eligible</v>
          </cell>
          <cell r="Z1904">
            <v>11116</v>
          </cell>
          <cell r="AA1904">
            <v>40980.645161290326</v>
          </cell>
          <cell r="AB1904">
            <v>11116</v>
          </cell>
          <cell r="AC1904">
            <v>40980.645161290326</v>
          </cell>
          <cell r="AD1904">
            <v>4</v>
          </cell>
          <cell r="AE1904" t="str">
            <v>P52</v>
          </cell>
          <cell r="AF1904">
            <v>8140</v>
          </cell>
          <cell r="AG1904">
            <v>12790</v>
          </cell>
          <cell r="AH1904">
            <v>0.64</v>
          </cell>
          <cell r="AI1904">
            <v>3</v>
          </cell>
          <cell r="AJ1904">
            <v>0</v>
          </cell>
          <cell r="AK1904">
            <v>11560.640000000001</v>
          </cell>
          <cell r="AL1904">
            <v>4.0000000000000036E-2</v>
          </cell>
          <cell r="AM1904">
            <v>42619.870967741947</v>
          </cell>
          <cell r="AN1904">
            <v>1639.2258064516209</v>
          </cell>
          <cell r="AO1904">
            <v>-9.6118842845973274E-2</v>
          </cell>
          <cell r="AQ1904">
            <v>6500</v>
          </cell>
          <cell r="AR1904">
            <v>86000</v>
          </cell>
          <cell r="AS1904">
            <v>0.05</v>
          </cell>
          <cell r="AT1904">
            <v>1</v>
          </cell>
          <cell r="AU1904">
            <v>0</v>
          </cell>
          <cell r="AV1904">
            <v>11560.640000000001</v>
          </cell>
          <cell r="AW1904">
            <v>42619.870967741947</v>
          </cell>
          <cell r="AX1904">
            <v>4.0000000000000036E-2</v>
          </cell>
          <cell r="AY1904">
            <v>1639.2258064516209</v>
          </cell>
          <cell r="AZ1904" t="str">
            <v>Regular Bonus</v>
          </cell>
          <cell r="BA1904" t="str">
            <v>Regular BonusEligible</v>
          </cell>
          <cell r="BB1904" t="str">
            <v>Regular BonusIsrael</v>
          </cell>
          <cell r="BC1904" t="str">
            <v>Regular BonusIsrael Hourly Partial Time</v>
          </cell>
          <cell r="BD1904" t="str">
            <v>P52</v>
          </cell>
          <cell r="BE1904" t="str">
            <v>Hourly Partial Time</v>
          </cell>
          <cell r="BF1904">
            <v>11116</v>
          </cell>
          <cell r="BG1904">
            <v>6936</v>
          </cell>
          <cell r="BH1904">
            <v>3</v>
          </cell>
          <cell r="BI1904">
            <v>2000</v>
          </cell>
          <cell r="BJ1904">
            <v>12000</v>
          </cell>
          <cell r="BK1904">
            <v>12000</v>
          </cell>
          <cell r="BL1904">
            <v>9600</v>
          </cell>
        </row>
        <row r="1905">
          <cell r="B1905">
            <v>19138</v>
          </cell>
          <cell r="C1905">
            <v>14196</v>
          </cell>
          <cell r="D1905">
            <v>146546</v>
          </cell>
          <cell r="E1905" t="str">
            <v>Daniel Delano</v>
          </cell>
          <cell r="F1905" t="str">
            <v>ASSISTANT TREASURER</v>
          </cell>
          <cell r="G1905" t="str">
            <v>Employee</v>
          </cell>
          <cell r="H1905" t="str">
            <v>Finance</v>
          </cell>
          <cell r="I1905" t="str">
            <v>TEL-AVIV</v>
          </cell>
          <cell r="J1905" t="str">
            <v>Israel</v>
          </cell>
          <cell r="K1905">
            <v>43416</v>
          </cell>
          <cell r="L1905" t="str">
            <v>IL</v>
          </cell>
          <cell r="M1905" t="str">
            <v>P51P</v>
          </cell>
          <cell r="N1905" t="str">
            <v>P</v>
          </cell>
          <cell r="O1905" t="str">
            <v>5</v>
          </cell>
          <cell r="P1905" t="str">
            <v>Regular</v>
          </cell>
          <cell r="T1905">
            <v>1</v>
          </cell>
          <cell r="U1905" t="str">
            <v>ILS</v>
          </cell>
          <cell r="V1905" t="str">
            <v>Finance</v>
          </cell>
          <cell r="W1905" t="str">
            <v>Tal Payne</v>
          </cell>
          <cell r="Y1905" t="str">
            <v>Eligible</v>
          </cell>
          <cell r="Z1905">
            <v>17000</v>
          </cell>
          <cell r="AA1905">
            <v>62672.811059907835</v>
          </cell>
          <cell r="AB1905">
            <v>17000</v>
          </cell>
          <cell r="AC1905">
            <v>62672.811059907835</v>
          </cell>
          <cell r="AD1905">
            <v>4</v>
          </cell>
          <cell r="AE1905" t="str">
            <v>P51</v>
          </cell>
          <cell r="AF1905">
            <v>12000</v>
          </cell>
          <cell r="AG1905">
            <v>18000</v>
          </cell>
          <cell r="AH1905">
            <v>0.83</v>
          </cell>
          <cell r="AI1905">
            <v>4</v>
          </cell>
          <cell r="AJ1905">
            <v>0</v>
          </cell>
          <cell r="AK1905">
            <v>17510</v>
          </cell>
          <cell r="AL1905">
            <v>3.0000000000000027E-2</v>
          </cell>
          <cell r="AM1905">
            <v>64552.995391705073</v>
          </cell>
          <cell r="AN1905">
            <v>1880.184331797238</v>
          </cell>
          <cell r="AO1905">
            <v>-2.7222222222222259E-2</v>
          </cell>
          <cell r="AQ1905">
            <v>6500</v>
          </cell>
          <cell r="AR1905">
            <v>86000</v>
          </cell>
          <cell r="AS1905">
            <v>0.13</v>
          </cell>
          <cell r="AT1905">
            <v>1</v>
          </cell>
          <cell r="AU1905">
            <v>0</v>
          </cell>
          <cell r="AV1905">
            <v>17510</v>
          </cell>
          <cell r="AW1905">
            <v>64552.995391705073</v>
          </cell>
          <cell r="AX1905">
            <v>3.0000000000000027E-2</v>
          </cell>
          <cell r="AY1905">
            <v>1880.184331797238</v>
          </cell>
          <cell r="AZ1905" t="str">
            <v>Regular Bonus</v>
          </cell>
          <cell r="BA1905" t="str">
            <v>Regular BonusEligible</v>
          </cell>
          <cell r="BB1905" t="str">
            <v>Regular BonusIsrael</v>
          </cell>
          <cell r="BC1905" t="str">
            <v>Regular BonusIsrael Employee</v>
          </cell>
          <cell r="BD1905" t="str">
            <v>P51</v>
          </cell>
          <cell r="BE1905" t="str">
            <v>Employee</v>
          </cell>
          <cell r="BF1905">
            <v>17000</v>
          </cell>
          <cell r="BG1905">
            <v>25000</v>
          </cell>
          <cell r="BH1905">
            <v>5</v>
          </cell>
          <cell r="BI1905">
            <v>4000</v>
          </cell>
          <cell r="BJ1905">
            <v>30000</v>
          </cell>
          <cell r="BK1905">
            <v>30000</v>
          </cell>
          <cell r="BL1905">
            <v>24000</v>
          </cell>
        </row>
        <row r="1906">
          <cell r="B1906">
            <v>15672</v>
          </cell>
          <cell r="C1906">
            <v>10627</v>
          </cell>
          <cell r="D1906">
            <v>101855</v>
          </cell>
          <cell r="E1906" t="str">
            <v>Ella Shevah</v>
          </cell>
          <cell r="F1906" t="str">
            <v>INTERNATIONAL SERVICES &amp; IT PURCHASING GROUP MANAGER</v>
          </cell>
          <cell r="G1906" t="str">
            <v>Employee</v>
          </cell>
          <cell r="H1906" t="str">
            <v>Finance</v>
          </cell>
          <cell r="I1906" t="str">
            <v>TEL-AVIV</v>
          </cell>
          <cell r="J1906" t="str">
            <v>Israel</v>
          </cell>
          <cell r="K1906">
            <v>42597</v>
          </cell>
          <cell r="L1906" t="str">
            <v>IL</v>
          </cell>
          <cell r="M1906" t="str">
            <v>P33M</v>
          </cell>
          <cell r="N1906" t="str">
            <v>P</v>
          </cell>
          <cell r="O1906" t="str">
            <v>3</v>
          </cell>
          <cell r="P1906" t="str">
            <v>Regular</v>
          </cell>
          <cell r="T1906">
            <v>1</v>
          </cell>
          <cell r="U1906" t="str">
            <v>ILS</v>
          </cell>
          <cell r="V1906" t="str">
            <v>Finance</v>
          </cell>
          <cell r="W1906" t="str">
            <v>Tal Payne</v>
          </cell>
          <cell r="Y1906" t="str">
            <v>Eligible</v>
          </cell>
          <cell r="Z1906">
            <v>20000</v>
          </cell>
          <cell r="AA1906">
            <v>73732.718894009216</v>
          </cell>
          <cell r="AB1906">
            <v>20000</v>
          </cell>
          <cell r="AC1906">
            <v>73732.718894009216</v>
          </cell>
          <cell r="AD1906">
            <v>5</v>
          </cell>
          <cell r="AE1906" t="str">
            <v>P33</v>
          </cell>
          <cell r="AF1906">
            <v>21000</v>
          </cell>
          <cell r="AG1906">
            <v>31000</v>
          </cell>
          <cell r="AH1906">
            <v>0</v>
          </cell>
          <cell r="AI1906">
            <v>1</v>
          </cell>
          <cell r="AJ1906">
            <v>0</v>
          </cell>
          <cell r="AK1906">
            <v>21800</v>
          </cell>
          <cell r="AL1906">
            <v>9.000000000000008E-2</v>
          </cell>
          <cell r="AM1906">
            <v>80368.663594470054</v>
          </cell>
          <cell r="AN1906">
            <v>6635.9447004608373</v>
          </cell>
          <cell r="AO1906">
            <v>-0.29677419354838708</v>
          </cell>
          <cell r="AQ1906">
            <v>6500</v>
          </cell>
          <cell r="AR1906">
            <v>86000</v>
          </cell>
          <cell r="AS1906">
            <v>0.16</v>
          </cell>
          <cell r="AT1906">
            <v>1</v>
          </cell>
          <cell r="AU1906">
            <v>0</v>
          </cell>
          <cell r="AV1906">
            <v>21800</v>
          </cell>
          <cell r="AW1906">
            <v>80368.663594470054</v>
          </cell>
          <cell r="AX1906">
            <v>9.000000000000008E-2</v>
          </cell>
          <cell r="AY1906">
            <v>6635.9447004608373</v>
          </cell>
          <cell r="AZ1906" t="str">
            <v>Regular Bonus</v>
          </cell>
          <cell r="BA1906" t="str">
            <v>Regular BonusEligible</v>
          </cell>
          <cell r="BB1906" t="str">
            <v>Regular BonusIsrael</v>
          </cell>
          <cell r="BC1906" t="str">
            <v>Regular BonusIsrael Employee</v>
          </cell>
          <cell r="BD1906" t="str">
            <v>P43</v>
          </cell>
          <cell r="BE1906" t="str">
            <v>Employee</v>
          </cell>
          <cell r="BF1906">
            <v>20000</v>
          </cell>
          <cell r="BG1906">
            <v>21507</v>
          </cell>
          <cell r="BH1906">
            <v>5</v>
          </cell>
          <cell r="BI1906">
            <v>4000</v>
          </cell>
          <cell r="BJ1906">
            <v>40000</v>
          </cell>
          <cell r="BK1906">
            <v>40000</v>
          </cell>
          <cell r="BL1906">
            <v>32000</v>
          </cell>
        </row>
        <row r="1907">
          <cell r="B1907">
            <v>19212</v>
          </cell>
          <cell r="C1907">
            <v>14270</v>
          </cell>
          <cell r="D1907">
            <v>178548</v>
          </cell>
          <cell r="E1907" t="str">
            <v>Hadar Aharon</v>
          </cell>
          <cell r="F1907" t="str">
            <v>COMMISSION ANALYST</v>
          </cell>
          <cell r="G1907" t="str">
            <v>Employee</v>
          </cell>
          <cell r="H1907" t="str">
            <v>Finance</v>
          </cell>
          <cell r="I1907" t="str">
            <v>TEL-AVIV</v>
          </cell>
          <cell r="J1907" t="str">
            <v>Israel</v>
          </cell>
          <cell r="K1907">
            <v>43437</v>
          </cell>
          <cell r="L1907" t="str">
            <v>IL</v>
          </cell>
          <cell r="M1907" t="str">
            <v>P51P</v>
          </cell>
          <cell r="N1907" t="str">
            <v>P</v>
          </cell>
          <cell r="O1907" t="str">
            <v>5</v>
          </cell>
          <cell r="P1907" t="str">
            <v>Regular</v>
          </cell>
          <cell r="T1907">
            <v>1</v>
          </cell>
          <cell r="U1907" t="str">
            <v>ILS</v>
          </cell>
          <cell r="V1907" t="str">
            <v>Finance</v>
          </cell>
          <cell r="W1907" t="str">
            <v>Tal Payne</v>
          </cell>
          <cell r="Y1907" t="str">
            <v>Eligible</v>
          </cell>
          <cell r="Z1907">
            <v>12000</v>
          </cell>
          <cell r="AA1907">
            <v>44239.631336405531</v>
          </cell>
          <cell r="AB1907">
            <v>12000</v>
          </cell>
          <cell r="AC1907">
            <v>44239.631336405531</v>
          </cell>
          <cell r="AD1907">
            <v>4</v>
          </cell>
          <cell r="AE1907" t="str">
            <v>P51</v>
          </cell>
          <cell r="AF1907">
            <v>12000</v>
          </cell>
          <cell r="AG1907">
            <v>18000</v>
          </cell>
          <cell r="AH1907">
            <v>0</v>
          </cell>
          <cell r="AI1907">
            <v>1</v>
          </cell>
          <cell r="AJ1907">
            <v>0</v>
          </cell>
          <cell r="AK1907">
            <v>12720</v>
          </cell>
          <cell r="AL1907">
            <v>6.0000000000000053E-2</v>
          </cell>
          <cell r="AM1907">
            <v>46894.00921658986</v>
          </cell>
          <cell r="AN1907">
            <v>2654.3778801843291</v>
          </cell>
          <cell r="AO1907">
            <v>-0.29333333333333333</v>
          </cell>
          <cell r="AQ1907">
            <v>6500</v>
          </cell>
          <cell r="AR1907">
            <v>86000</v>
          </cell>
          <cell r="AS1907">
            <v>0.06</v>
          </cell>
          <cell r="AT1907">
            <v>1</v>
          </cell>
          <cell r="AU1907">
            <v>0</v>
          </cell>
          <cell r="AV1907">
            <v>12720</v>
          </cell>
          <cell r="AW1907">
            <v>46894.00921658986</v>
          </cell>
          <cell r="AX1907">
            <v>6.0000000000000053E-2</v>
          </cell>
          <cell r="AY1907">
            <v>2654.3778801843291</v>
          </cell>
          <cell r="AZ1907" t="str">
            <v>Regular Bonus</v>
          </cell>
          <cell r="BA1907" t="str">
            <v>Regular BonusEligible</v>
          </cell>
          <cell r="BB1907" t="str">
            <v>Regular BonusIsrael</v>
          </cell>
          <cell r="BC1907" t="str">
            <v>Regular BonusIsrael Employee</v>
          </cell>
          <cell r="BD1907" t="str">
            <v>P61</v>
          </cell>
          <cell r="BE1907" t="str">
            <v>Employee</v>
          </cell>
          <cell r="BF1907">
            <v>12000</v>
          </cell>
          <cell r="BG1907">
            <v>17000</v>
          </cell>
          <cell r="BH1907">
            <v>4</v>
          </cell>
          <cell r="BI1907">
            <v>4000</v>
          </cell>
          <cell r="BJ1907">
            <v>21000</v>
          </cell>
          <cell r="BK1907">
            <v>21000</v>
          </cell>
          <cell r="BL1907">
            <v>16800</v>
          </cell>
        </row>
        <row r="1908">
          <cell r="B1908">
            <v>19337</v>
          </cell>
          <cell r="C1908">
            <v>14395</v>
          </cell>
          <cell r="D1908">
            <v>183462</v>
          </cell>
          <cell r="E1908" t="str">
            <v>David Schwartz</v>
          </cell>
          <cell r="F1908" t="str">
            <v>SALES DATA SPECIALIST</v>
          </cell>
          <cell r="G1908" t="str">
            <v>Hourly Full Time</v>
          </cell>
          <cell r="H1908" t="str">
            <v>Finance</v>
          </cell>
          <cell r="I1908" t="str">
            <v>TEL-AVIV</v>
          </cell>
          <cell r="J1908" t="str">
            <v>Israel</v>
          </cell>
          <cell r="K1908">
            <v>43485</v>
          </cell>
          <cell r="L1908" t="str">
            <v>IL</v>
          </cell>
          <cell r="M1908" t="str">
            <v>P53P</v>
          </cell>
          <cell r="N1908" t="str">
            <v>P</v>
          </cell>
          <cell r="O1908" t="str">
            <v>5</v>
          </cell>
          <cell r="P1908" t="str">
            <v>Regular</v>
          </cell>
          <cell r="T1908">
            <v>1</v>
          </cell>
          <cell r="U1908" t="str">
            <v>ILS</v>
          </cell>
          <cell r="V1908" t="str">
            <v>Finance</v>
          </cell>
          <cell r="W1908" t="str">
            <v>Tal Payne</v>
          </cell>
          <cell r="Y1908" t="str">
            <v>Eligible</v>
          </cell>
          <cell r="Z1908">
            <v>7400</v>
          </cell>
          <cell r="AA1908">
            <v>27281.10599078341</v>
          </cell>
          <cell r="AB1908">
            <v>7400</v>
          </cell>
          <cell r="AC1908">
            <v>27281.10599078341</v>
          </cell>
          <cell r="AD1908">
            <v>4</v>
          </cell>
          <cell r="AE1908" t="str">
            <v>P53</v>
          </cell>
          <cell r="AF1908">
            <v>8500</v>
          </cell>
          <cell r="AG1908">
            <v>14500</v>
          </cell>
          <cell r="AH1908">
            <v>0</v>
          </cell>
          <cell r="AI1908">
            <v>1</v>
          </cell>
          <cell r="AJ1908">
            <v>0</v>
          </cell>
          <cell r="AK1908">
            <v>7844</v>
          </cell>
          <cell r="AL1908">
            <v>6.0000000000000053E-2</v>
          </cell>
          <cell r="AM1908">
            <v>28917.972350230415</v>
          </cell>
          <cell r="AN1908">
            <v>1636.8663594470054</v>
          </cell>
          <cell r="AO1908">
            <v>-0.45903448275862069</v>
          </cell>
          <cell r="AQ1908">
            <v>6500</v>
          </cell>
          <cell r="AR1908">
            <v>86000</v>
          </cell>
          <cell r="AS1908">
            <v>0.01</v>
          </cell>
          <cell r="AT1908">
            <v>1.135001624959376</v>
          </cell>
          <cell r="AU1908">
            <v>8638</v>
          </cell>
          <cell r="AV1908">
            <v>8638</v>
          </cell>
          <cell r="AW1908">
            <v>31845.161290322583</v>
          </cell>
          <cell r="AX1908">
            <v>0.16729729729729725</v>
          </cell>
          <cell r="AY1908">
            <v>4564.0552995391736</v>
          </cell>
          <cell r="AZ1908" t="str">
            <v>Regular Bonus</v>
          </cell>
          <cell r="BA1908" t="str">
            <v>Regular BonusEligible</v>
          </cell>
          <cell r="BB1908" t="str">
            <v>Regular BonusIsrael</v>
          </cell>
          <cell r="BC1908" t="str">
            <v>Regular BonusIsrael Hourly Full Time</v>
          </cell>
          <cell r="BD1908" t="str">
            <v>P63</v>
          </cell>
          <cell r="BE1908" t="str">
            <v>Hourly Full Time</v>
          </cell>
          <cell r="BF1908">
            <v>7400</v>
          </cell>
          <cell r="BG1908">
            <v>3781</v>
          </cell>
          <cell r="BH1908">
            <v>3</v>
          </cell>
          <cell r="BI1908">
            <v>2000</v>
          </cell>
          <cell r="BJ1908">
            <v>8000</v>
          </cell>
          <cell r="BK1908">
            <v>8000</v>
          </cell>
          <cell r="BL1908">
            <v>6400</v>
          </cell>
        </row>
        <row r="1909">
          <cell r="B1909">
            <v>19779</v>
          </cell>
          <cell r="C1909">
            <v>14837</v>
          </cell>
          <cell r="D1909">
            <v>192997</v>
          </cell>
          <cell r="E1909" t="str">
            <v>Ronen Aharon</v>
          </cell>
          <cell r="F1909" t="str">
            <v>SALES DATA SPECIALIST</v>
          </cell>
          <cell r="G1909" t="str">
            <v>Monthly Extra Hours</v>
          </cell>
          <cell r="H1909" t="str">
            <v>Finance</v>
          </cell>
          <cell r="I1909" t="str">
            <v>TEL-AVIV</v>
          </cell>
          <cell r="J1909" t="str">
            <v>Israel</v>
          </cell>
          <cell r="K1909">
            <v>43569</v>
          </cell>
          <cell r="L1909" t="str">
            <v>IL</v>
          </cell>
          <cell r="M1909" t="str">
            <v>P53P</v>
          </cell>
          <cell r="N1909" t="str">
            <v>P</v>
          </cell>
          <cell r="O1909" t="str">
            <v>5</v>
          </cell>
          <cell r="P1909" t="str">
            <v>Regular</v>
          </cell>
          <cell r="T1909">
            <v>1</v>
          </cell>
          <cell r="U1909" t="str">
            <v>ILS</v>
          </cell>
          <cell r="V1909" t="str">
            <v>Finance</v>
          </cell>
          <cell r="W1909" t="str">
            <v>Tal Payne</v>
          </cell>
          <cell r="Y1909" t="str">
            <v>Eligible</v>
          </cell>
          <cell r="Z1909">
            <v>7210</v>
          </cell>
          <cell r="AA1909">
            <v>26580.645161290322</v>
          </cell>
          <cell r="AB1909">
            <v>7070</v>
          </cell>
          <cell r="AC1909">
            <v>26064.516129032258</v>
          </cell>
          <cell r="AD1909">
            <v>4</v>
          </cell>
          <cell r="AE1909" t="str">
            <v>P53</v>
          </cell>
          <cell r="AF1909">
            <v>8500</v>
          </cell>
          <cell r="AG1909">
            <v>14500</v>
          </cell>
          <cell r="AH1909">
            <v>0</v>
          </cell>
          <cell r="AI1909">
            <v>1</v>
          </cell>
          <cell r="AJ1909">
            <v>0</v>
          </cell>
          <cell r="AK1909">
            <v>7494.2000000000007</v>
          </cell>
          <cell r="AL1909">
            <v>6.0000000000000053E-2</v>
          </cell>
          <cell r="AM1909">
            <v>27628.387096774197</v>
          </cell>
          <cell r="AN1909">
            <v>1563.8709677419392</v>
          </cell>
          <cell r="AO1909">
            <v>-0.48315862068965509</v>
          </cell>
          <cell r="AQ1909">
            <v>6500</v>
          </cell>
          <cell r="AR1909">
            <v>86000</v>
          </cell>
          <cell r="AS1909">
            <v>0</v>
          </cell>
          <cell r="AT1909">
            <v>1.2</v>
          </cell>
          <cell r="AU1909">
            <v>0</v>
          </cell>
          <cell r="AV1909">
            <v>7494.2000000000007</v>
          </cell>
          <cell r="AW1909">
            <v>27628.387096774197</v>
          </cell>
          <cell r="AX1909">
            <v>6.0000000000000053E-2</v>
          </cell>
          <cell r="AY1909">
            <v>1563.8709677419392</v>
          </cell>
          <cell r="AZ1909" t="str">
            <v>Regular Bonus</v>
          </cell>
          <cell r="BA1909" t="str">
            <v>Regular BonusEligible</v>
          </cell>
          <cell r="BB1909" t="str">
            <v>Regular BonusIsrael</v>
          </cell>
          <cell r="BC1909" t="str">
            <v>Regular BonusIsrael Hourly Partial Time</v>
          </cell>
          <cell r="BD1909" t="str">
            <v>P63</v>
          </cell>
          <cell r="BE1909" t="str">
            <v>Hourly Partial Time</v>
          </cell>
          <cell r="BF1909">
            <v>7070</v>
          </cell>
          <cell r="BG1909">
            <v>2599</v>
          </cell>
          <cell r="BH1909">
            <v>3</v>
          </cell>
          <cell r="BI1909">
            <v>2000</v>
          </cell>
          <cell r="BJ1909">
            <v>8000</v>
          </cell>
          <cell r="BK1909">
            <v>8000</v>
          </cell>
          <cell r="BL1909">
            <v>6400</v>
          </cell>
        </row>
        <row r="1910">
          <cell r="B1910">
            <v>19817</v>
          </cell>
          <cell r="C1910">
            <v>14875</v>
          </cell>
          <cell r="D1910">
            <v>185303</v>
          </cell>
          <cell r="E1910" t="str">
            <v>Klil Shalom Bendor</v>
          </cell>
          <cell r="F1910" t="str">
            <v>ORDER MANAGEMENT COORDINATOR</v>
          </cell>
          <cell r="G1910" t="str">
            <v>Hourly Full Time</v>
          </cell>
          <cell r="H1910" t="str">
            <v>Finance</v>
          </cell>
          <cell r="I1910" t="str">
            <v>TEL-AVIV</v>
          </cell>
          <cell r="J1910" t="str">
            <v>Israel</v>
          </cell>
          <cell r="K1910">
            <v>43569</v>
          </cell>
          <cell r="L1910" t="str">
            <v>IL</v>
          </cell>
          <cell r="M1910" t="str">
            <v>P53P</v>
          </cell>
          <cell r="N1910" t="str">
            <v>P</v>
          </cell>
          <cell r="O1910" t="str">
            <v>5</v>
          </cell>
          <cell r="P1910" t="str">
            <v>Regular</v>
          </cell>
          <cell r="T1910">
            <v>1</v>
          </cell>
          <cell r="U1910" t="str">
            <v>ILS</v>
          </cell>
          <cell r="V1910" t="str">
            <v>Finance</v>
          </cell>
          <cell r="W1910" t="str">
            <v>Tal Payne</v>
          </cell>
          <cell r="Y1910" t="str">
            <v>Eligible</v>
          </cell>
          <cell r="Z1910">
            <v>7798</v>
          </cell>
          <cell r="AA1910">
            <v>28748.387096774193</v>
          </cell>
          <cell r="AB1910">
            <v>7798</v>
          </cell>
          <cell r="AC1910">
            <v>28748.387096774193</v>
          </cell>
          <cell r="AD1910">
            <v>4</v>
          </cell>
          <cell r="AE1910" t="str">
            <v>P53</v>
          </cell>
          <cell r="AF1910">
            <v>8500</v>
          </cell>
          <cell r="AG1910">
            <v>14500</v>
          </cell>
          <cell r="AH1910">
            <v>0</v>
          </cell>
          <cell r="AI1910">
            <v>1</v>
          </cell>
          <cell r="AJ1910">
            <v>0</v>
          </cell>
          <cell r="AK1910">
            <v>8265.880000000001</v>
          </cell>
          <cell r="AL1910">
            <v>6.0000000000000053E-2</v>
          </cell>
          <cell r="AM1910">
            <v>30473.290322580651</v>
          </cell>
          <cell r="AN1910">
            <v>1724.9032258064581</v>
          </cell>
          <cell r="AO1910">
            <v>-0.42993931034482746</v>
          </cell>
          <cell r="AQ1910">
            <v>6500</v>
          </cell>
          <cell r="AR1910">
            <v>86000</v>
          </cell>
          <cell r="AS1910">
            <v>0.01</v>
          </cell>
          <cell r="AT1910">
            <v>1.135001624959376</v>
          </cell>
          <cell r="AU1910">
            <v>9083.76</v>
          </cell>
          <cell r="AV1910">
            <v>9083.76</v>
          </cell>
          <cell r="AW1910">
            <v>33488.516129032258</v>
          </cell>
          <cell r="AX1910">
            <v>0.164883303411131</v>
          </cell>
          <cell r="AY1910">
            <v>4740.1290322580644</v>
          </cell>
          <cell r="AZ1910" t="str">
            <v>Regular Bonus</v>
          </cell>
          <cell r="BA1910" t="str">
            <v>Regular BonusEligible</v>
          </cell>
          <cell r="BB1910" t="str">
            <v>Regular BonusIsrael</v>
          </cell>
          <cell r="BC1910" t="str">
            <v>Regular BonusIsrael Hourly Full Time</v>
          </cell>
          <cell r="BD1910" t="str">
            <v>P63</v>
          </cell>
          <cell r="BE1910" t="str">
            <v>Hourly Full Time</v>
          </cell>
          <cell r="BF1910">
            <v>7798</v>
          </cell>
          <cell r="BG1910">
            <v>5005</v>
          </cell>
          <cell r="BH1910">
            <v>5</v>
          </cell>
          <cell r="BI1910">
            <v>2000</v>
          </cell>
          <cell r="BJ1910">
            <v>8000</v>
          </cell>
          <cell r="BK1910">
            <v>8000</v>
          </cell>
          <cell r="BL1910">
            <v>6400</v>
          </cell>
        </row>
        <row r="1911">
          <cell r="B1911">
            <v>19823</v>
          </cell>
          <cell r="C1911">
            <v>14881</v>
          </cell>
          <cell r="D1911">
            <v>194904</v>
          </cell>
          <cell r="E1911" t="str">
            <v>Daniel Politi</v>
          </cell>
          <cell r="F1911" t="str">
            <v>MONITORING &amp; GUIDANCE SPECIALIST</v>
          </cell>
          <cell r="G1911" t="str">
            <v>Hourly Partial Time</v>
          </cell>
          <cell r="H1911" t="str">
            <v>Finance</v>
          </cell>
          <cell r="I1911" t="str">
            <v>TEL-AVIV</v>
          </cell>
          <cell r="J1911" t="str">
            <v>Israel</v>
          </cell>
          <cell r="K1911">
            <v>43569</v>
          </cell>
          <cell r="L1911" t="str">
            <v>IL</v>
          </cell>
          <cell r="M1911" t="str">
            <v>P53S</v>
          </cell>
          <cell r="N1911" t="str">
            <v>P</v>
          </cell>
          <cell r="O1911" t="str">
            <v>5</v>
          </cell>
          <cell r="P1911" t="str">
            <v>Regular</v>
          </cell>
          <cell r="T1911">
            <v>1</v>
          </cell>
          <cell r="U1911" t="str">
            <v>ILS</v>
          </cell>
          <cell r="V1911" t="str">
            <v>Finance</v>
          </cell>
          <cell r="W1911" t="str">
            <v>Tal Payne</v>
          </cell>
          <cell r="Y1911" t="str">
            <v>Eligible</v>
          </cell>
          <cell r="Z1911">
            <v>6652</v>
          </cell>
          <cell r="AA1911">
            <v>24523.502304147467</v>
          </cell>
          <cell r="AB1911">
            <v>6652</v>
          </cell>
          <cell r="AC1911">
            <v>24523.502304147467</v>
          </cell>
          <cell r="AD1911">
            <v>4</v>
          </cell>
          <cell r="AE1911" t="str">
            <v>P53</v>
          </cell>
          <cell r="AF1911">
            <v>8140</v>
          </cell>
          <cell r="AG1911">
            <v>12790</v>
          </cell>
          <cell r="AH1911">
            <v>0</v>
          </cell>
          <cell r="AI1911">
            <v>1</v>
          </cell>
          <cell r="AJ1911">
            <v>0</v>
          </cell>
          <cell r="AK1911">
            <v>7051.1200000000008</v>
          </cell>
          <cell r="AL1911">
            <v>6.0000000000000053E-2</v>
          </cell>
          <cell r="AM1911">
            <v>25994.912442396315</v>
          </cell>
          <cell r="AN1911">
            <v>1471.4101382488479</v>
          </cell>
          <cell r="AO1911">
            <v>-0.44870054730258013</v>
          </cell>
          <cell r="AQ1911">
            <v>6500</v>
          </cell>
          <cell r="AR1911">
            <v>86000</v>
          </cell>
          <cell r="AS1911">
            <v>0</v>
          </cell>
          <cell r="AT1911">
            <v>1.2</v>
          </cell>
          <cell r="AU1911">
            <v>7800.2400000000007</v>
          </cell>
          <cell r="AV1911">
            <v>7800.2400000000007</v>
          </cell>
          <cell r="AW1911">
            <v>28756.645161290326</v>
          </cell>
          <cell r="AX1911">
            <v>0.1726157546602527</v>
          </cell>
          <cell r="AY1911">
            <v>4233.1428571428587</v>
          </cell>
          <cell r="AZ1911" t="str">
            <v>Regular Bonus</v>
          </cell>
          <cell r="BA1911" t="str">
            <v>Regular BonusEligible</v>
          </cell>
          <cell r="BB1911" t="str">
            <v>Regular BonusIsrael</v>
          </cell>
          <cell r="BC1911" t="str">
            <v>Regular BonusIsrael Hourly Partial Time</v>
          </cell>
          <cell r="BD1911" t="str">
            <v>P63</v>
          </cell>
          <cell r="BE1911" t="str">
            <v>Hourly Partial Time</v>
          </cell>
          <cell r="BF1911">
            <v>6652</v>
          </cell>
          <cell r="BG1911">
            <v>2042</v>
          </cell>
          <cell r="BH1911">
            <v>2</v>
          </cell>
          <cell r="BI1911">
            <v>2000</v>
          </cell>
          <cell r="BJ1911">
            <v>8000</v>
          </cell>
          <cell r="BK1911">
            <v>8000</v>
          </cell>
          <cell r="BL1911">
            <v>6400</v>
          </cell>
        </row>
        <row r="1912">
          <cell r="B1912">
            <v>19943</v>
          </cell>
          <cell r="C1912">
            <v>15035</v>
          </cell>
          <cell r="D1912">
            <v>189893</v>
          </cell>
          <cell r="E1912" t="str">
            <v>Merav Kishon</v>
          </cell>
          <cell r="F1912" t="str">
            <v>BUSINESS ANALYST</v>
          </cell>
          <cell r="G1912" t="str">
            <v>Monthly Extra Hours</v>
          </cell>
          <cell r="H1912" t="str">
            <v>Finance</v>
          </cell>
          <cell r="I1912" t="str">
            <v>TEL-AVIV</v>
          </cell>
          <cell r="J1912" t="str">
            <v>Israel</v>
          </cell>
          <cell r="K1912">
            <v>43612</v>
          </cell>
          <cell r="L1912" t="str">
            <v>IL</v>
          </cell>
          <cell r="M1912" t="str">
            <v>P51P</v>
          </cell>
          <cell r="N1912" t="str">
            <v>P</v>
          </cell>
          <cell r="O1912" t="str">
            <v>5</v>
          </cell>
          <cell r="P1912" t="str">
            <v>Regular</v>
          </cell>
          <cell r="Q1912" t="str">
            <v>BA</v>
          </cell>
          <cell r="T1912">
            <v>1</v>
          </cell>
          <cell r="U1912" t="str">
            <v>ILS</v>
          </cell>
          <cell r="V1912" t="str">
            <v>Finance</v>
          </cell>
          <cell r="W1912" t="str">
            <v>Tal Payne</v>
          </cell>
          <cell r="Y1912" t="str">
            <v>Eligible</v>
          </cell>
          <cell r="Z1912">
            <v>16000</v>
          </cell>
          <cell r="AA1912">
            <v>58986.175115207378</v>
          </cell>
          <cell r="AB1912">
            <v>16000</v>
          </cell>
          <cell r="AC1912">
            <v>58986.175115207378</v>
          </cell>
          <cell r="AD1912">
            <v>4</v>
          </cell>
          <cell r="AE1912" t="str">
            <v>P51</v>
          </cell>
          <cell r="AF1912">
            <v>12000</v>
          </cell>
          <cell r="AG1912">
            <v>18000</v>
          </cell>
          <cell r="AH1912">
            <v>0.66</v>
          </cell>
          <cell r="AI1912">
            <v>3</v>
          </cell>
          <cell r="AJ1912">
            <v>0</v>
          </cell>
          <cell r="AK1912">
            <v>16640</v>
          </cell>
          <cell r="AL1912">
            <v>4.0000000000000036E-2</v>
          </cell>
          <cell r="AM1912">
            <v>61345.622119815671</v>
          </cell>
          <cell r="AN1912">
            <v>2359.4470046082934</v>
          </cell>
          <cell r="AO1912">
            <v>-7.5555555555555598E-2</v>
          </cell>
          <cell r="AQ1912">
            <v>6500</v>
          </cell>
          <cell r="AR1912">
            <v>86000</v>
          </cell>
          <cell r="AS1912">
            <v>0.11</v>
          </cell>
          <cell r="AT1912">
            <v>1</v>
          </cell>
          <cell r="AU1912">
            <v>0</v>
          </cell>
          <cell r="AV1912">
            <v>18250</v>
          </cell>
          <cell r="AW1912">
            <v>67281.105990783413</v>
          </cell>
          <cell r="AX1912">
            <v>0.140625</v>
          </cell>
          <cell r="AY1912">
            <v>8294.9308755760358</v>
          </cell>
          <cell r="AZ1912" t="str">
            <v>Regular Bonus</v>
          </cell>
          <cell r="BA1912" t="str">
            <v>Regular BonusEligible</v>
          </cell>
          <cell r="BB1912" t="str">
            <v>Regular BonusIsrael</v>
          </cell>
          <cell r="BC1912" t="str">
            <v>Regular BonusIsrael Monthly Extra Hours</v>
          </cell>
          <cell r="BD1912" t="str">
            <v>P51</v>
          </cell>
          <cell r="BE1912" t="str">
            <v>Monthly Extra Hours</v>
          </cell>
          <cell r="BF1912">
            <v>16000</v>
          </cell>
          <cell r="BG1912">
            <v>5973</v>
          </cell>
          <cell r="BH1912">
            <v>4</v>
          </cell>
          <cell r="BI1912">
            <v>2000</v>
          </cell>
          <cell r="BJ1912">
            <v>15000</v>
          </cell>
          <cell r="BK1912">
            <v>15000</v>
          </cell>
          <cell r="BL1912">
            <v>12000</v>
          </cell>
        </row>
        <row r="1913">
          <cell r="B1913">
            <v>19979</v>
          </cell>
          <cell r="C1913">
            <v>15071</v>
          </cell>
          <cell r="D1913">
            <v>196194</v>
          </cell>
          <cell r="E1913" t="str">
            <v>Kessem Bar</v>
          </cell>
          <cell r="F1913" t="str">
            <v>PAYROLL ASSISTANT</v>
          </cell>
          <cell r="G1913" t="str">
            <v>Monthly Extra Hours</v>
          </cell>
          <cell r="H1913" t="str">
            <v>Finance</v>
          </cell>
          <cell r="I1913" t="str">
            <v>TEL-AVIV</v>
          </cell>
          <cell r="J1913" t="str">
            <v>Israel</v>
          </cell>
          <cell r="K1913">
            <v>43633</v>
          </cell>
          <cell r="L1913" t="str">
            <v>IL</v>
          </cell>
          <cell r="M1913" t="str">
            <v>P63P</v>
          </cell>
          <cell r="N1913" t="str">
            <v>P</v>
          </cell>
          <cell r="O1913" t="str">
            <v>6</v>
          </cell>
          <cell r="P1913" t="str">
            <v>Regular</v>
          </cell>
          <cell r="T1913">
            <v>1</v>
          </cell>
          <cell r="U1913" t="str">
            <v>ILS</v>
          </cell>
          <cell r="V1913" t="str">
            <v>Finance</v>
          </cell>
          <cell r="W1913" t="str">
            <v>Tal Payne</v>
          </cell>
          <cell r="Y1913" t="str">
            <v>Eligible</v>
          </cell>
          <cell r="Z1913">
            <v>10000</v>
          </cell>
          <cell r="AA1913">
            <v>36866.359447004608</v>
          </cell>
          <cell r="AB1913">
            <v>10000</v>
          </cell>
          <cell r="AC1913">
            <v>36866.359447004608</v>
          </cell>
          <cell r="AD1913">
            <v>4</v>
          </cell>
          <cell r="AE1913" t="str">
            <v>P63</v>
          </cell>
          <cell r="AF1913">
            <v>6500</v>
          </cell>
          <cell r="AG1913">
            <v>11000</v>
          </cell>
          <cell r="AH1913">
            <v>0.77</v>
          </cell>
          <cell r="AI1913">
            <v>4</v>
          </cell>
          <cell r="AJ1913">
            <v>0</v>
          </cell>
          <cell r="AK1913">
            <v>10300</v>
          </cell>
          <cell r="AL1913">
            <v>3.0000000000000027E-2</v>
          </cell>
          <cell r="AM1913">
            <v>37972.350230414748</v>
          </cell>
          <cell r="AN1913">
            <v>1105.9907834101396</v>
          </cell>
          <cell r="AO1913">
            <v>-6.3636363636363602E-2</v>
          </cell>
          <cell r="AQ1913">
            <v>6500</v>
          </cell>
          <cell r="AR1913">
            <v>86000</v>
          </cell>
          <cell r="AS1913">
            <v>0.04</v>
          </cell>
          <cell r="AT1913">
            <v>1</v>
          </cell>
          <cell r="AU1913">
            <v>0</v>
          </cell>
          <cell r="AV1913">
            <v>10300</v>
          </cell>
          <cell r="AW1913">
            <v>37972.350230414748</v>
          </cell>
          <cell r="AX1913">
            <v>3.0000000000000027E-2</v>
          </cell>
          <cell r="AY1913">
            <v>1105.9907834101396</v>
          </cell>
          <cell r="AZ1913" t="str">
            <v>Regular Bonus</v>
          </cell>
          <cell r="BA1913" t="str">
            <v>Regular BonusEligible</v>
          </cell>
          <cell r="BB1913" t="str">
            <v>Regular BonusIsrael</v>
          </cell>
          <cell r="BC1913" t="str">
            <v>Regular BonusIsrael Monthly Extra Hours</v>
          </cell>
          <cell r="BD1913" t="str">
            <v>P63</v>
          </cell>
          <cell r="BE1913" t="str">
            <v>Monthly Extra Hours</v>
          </cell>
          <cell r="BF1913">
            <v>10000</v>
          </cell>
          <cell r="BG1913">
            <v>5000</v>
          </cell>
          <cell r="BH1913">
            <v>4</v>
          </cell>
          <cell r="BI1913">
            <v>2000</v>
          </cell>
          <cell r="BJ1913">
            <v>8000</v>
          </cell>
          <cell r="BK1913">
            <v>8000</v>
          </cell>
          <cell r="BL1913">
            <v>6400</v>
          </cell>
        </row>
        <row r="1914">
          <cell r="B1914">
            <v>19643</v>
          </cell>
          <cell r="C1914">
            <v>14701</v>
          </cell>
          <cell r="D1914">
            <v>189422</v>
          </cell>
          <cell r="E1914" t="str">
            <v>Omer Shapira</v>
          </cell>
          <cell r="F1914" t="str">
            <v>TEAM LEADER</v>
          </cell>
          <cell r="G1914" t="str">
            <v>Monthly Extra Hours</v>
          </cell>
          <cell r="H1914" t="str">
            <v>Finance</v>
          </cell>
          <cell r="I1914" t="str">
            <v>TEL-AVIV</v>
          </cell>
          <cell r="J1914" t="str">
            <v>Israel</v>
          </cell>
          <cell r="K1914">
            <v>43521</v>
          </cell>
          <cell r="L1914" t="str">
            <v>IL</v>
          </cell>
          <cell r="M1914" t="str">
            <v>P53M</v>
          </cell>
          <cell r="N1914" t="str">
            <v>P</v>
          </cell>
          <cell r="O1914" t="str">
            <v>5</v>
          </cell>
          <cell r="P1914" t="str">
            <v>Regular</v>
          </cell>
          <cell r="T1914">
            <v>1</v>
          </cell>
          <cell r="U1914" t="str">
            <v>ILS</v>
          </cell>
          <cell r="V1914" t="str">
            <v>Finance</v>
          </cell>
          <cell r="W1914" t="str">
            <v>Tal Payne</v>
          </cell>
          <cell r="Y1914" t="str">
            <v>Eligible</v>
          </cell>
          <cell r="Z1914">
            <v>11000</v>
          </cell>
          <cell r="AA1914">
            <v>40552.995391705073</v>
          </cell>
          <cell r="AB1914">
            <v>11000</v>
          </cell>
          <cell r="AC1914">
            <v>40552.995391705073</v>
          </cell>
          <cell r="AD1914">
            <v>2</v>
          </cell>
          <cell r="AE1914" t="str">
            <v>P53</v>
          </cell>
          <cell r="AF1914">
            <v>8500</v>
          </cell>
          <cell r="AG1914">
            <v>14500</v>
          </cell>
          <cell r="AH1914">
            <v>0.41</v>
          </cell>
          <cell r="AI1914">
            <v>2</v>
          </cell>
          <cell r="AJ1914">
            <v>0</v>
          </cell>
          <cell r="AK1914">
            <v>11000</v>
          </cell>
          <cell r="AL1914">
            <v>0</v>
          </cell>
          <cell r="AM1914">
            <v>40552.995391705073</v>
          </cell>
          <cell r="AN1914">
            <v>0</v>
          </cell>
          <cell r="AO1914">
            <v>-0.24137931034482762</v>
          </cell>
          <cell r="AP1914" t="str">
            <v>Rated 2 - no recommendation</v>
          </cell>
          <cell r="AQ1914">
            <v>6500</v>
          </cell>
          <cell r="AR1914">
            <v>86000</v>
          </cell>
          <cell r="AS1914">
            <v>0.05</v>
          </cell>
          <cell r="AT1914">
            <v>1</v>
          </cell>
          <cell r="AU1914">
            <v>0</v>
          </cell>
          <cell r="AV1914">
            <v>11000</v>
          </cell>
          <cell r="AW1914">
            <v>40552.995391705073</v>
          </cell>
          <cell r="AX1914">
            <v>0</v>
          </cell>
          <cell r="AY1914">
            <v>0</v>
          </cell>
          <cell r="AZ1914" t="str">
            <v>Regular Bonus</v>
          </cell>
          <cell r="BA1914" t="str">
            <v>Regular BonusEligible</v>
          </cell>
          <cell r="BB1914" t="str">
            <v>Regular BonusIsrael</v>
          </cell>
          <cell r="BC1914" t="str">
            <v>Regular BonusIsrael Monthly Extra Hours</v>
          </cell>
          <cell r="BD1914" t="str">
            <v>P53</v>
          </cell>
          <cell r="BE1914" t="str">
            <v>Monthly Extra Hours</v>
          </cell>
          <cell r="BF1914">
            <v>11000</v>
          </cell>
          <cell r="BG1914">
            <v>5079</v>
          </cell>
          <cell r="BH1914">
            <v>3</v>
          </cell>
          <cell r="BI1914">
            <v>2000</v>
          </cell>
          <cell r="BJ1914">
            <v>4500</v>
          </cell>
          <cell r="BK1914">
            <v>4500</v>
          </cell>
          <cell r="BL1914">
            <v>3600</v>
          </cell>
        </row>
        <row r="1915">
          <cell r="B1915">
            <v>19721</v>
          </cell>
          <cell r="C1915">
            <v>14779</v>
          </cell>
          <cell r="D1915">
            <v>144651</v>
          </cell>
          <cell r="E1915" t="str">
            <v>Yarin Engoltz</v>
          </cell>
          <cell r="F1915" t="str">
            <v>ASSISTANT CONTROLLER</v>
          </cell>
          <cell r="G1915" t="str">
            <v>Employee</v>
          </cell>
          <cell r="H1915" t="str">
            <v>Finance</v>
          </cell>
          <cell r="I1915" t="str">
            <v>TEL-AVIV</v>
          </cell>
          <cell r="J1915" t="str">
            <v>Israel</v>
          </cell>
          <cell r="K1915">
            <v>43563</v>
          </cell>
          <cell r="L1915" t="str">
            <v>IL</v>
          </cell>
          <cell r="M1915" t="str">
            <v>P51P</v>
          </cell>
          <cell r="N1915" t="str">
            <v>P</v>
          </cell>
          <cell r="O1915" t="str">
            <v>5</v>
          </cell>
          <cell r="P1915" t="str">
            <v>Regular</v>
          </cell>
          <cell r="T1915">
            <v>1</v>
          </cell>
          <cell r="U1915" t="str">
            <v>ILS</v>
          </cell>
          <cell r="V1915" t="str">
            <v>Finance</v>
          </cell>
          <cell r="W1915" t="str">
            <v>Tal Payne</v>
          </cell>
          <cell r="Y1915" t="str">
            <v>Eligible</v>
          </cell>
          <cell r="Z1915">
            <v>15500</v>
          </cell>
          <cell r="AA1915">
            <v>57142.857142857145</v>
          </cell>
          <cell r="AB1915">
            <v>15500</v>
          </cell>
          <cell r="AC1915">
            <v>57142.857142857145</v>
          </cell>
          <cell r="AD1915">
            <v>4</v>
          </cell>
          <cell r="AE1915" t="str">
            <v>P51</v>
          </cell>
          <cell r="AF1915">
            <v>12000</v>
          </cell>
          <cell r="AG1915">
            <v>18000</v>
          </cell>
          <cell r="AH1915">
            <v>0.57999999999999996</v>
          </cell>
          <cell r="AI1915">
            <v>3</v>
          </cell>
          <cell r="AJ1915">
            <v>0</v>
          </cell>
          <cell r="AK1915">
            <v>16120</v>
          </cell>
          <cell r="AL1915">
            <v>4.0000000000000036E-2</v>
          </cell>
          <cell r="AM1915">
            <v>59428.571428571428</v>
          </cell>
          <cell r="AN1915">
            <v>2285.7142857142826</v>
          </cell>
          <cell r="AO1915">
            <v>-0.10444444444444445</v>
          </cell>
          <cell r="AQ1915">
            <v>6500</v>
          </cell>
          <cell r="AR1915">
            <v>86000</v>
          </cell>
          <cell r="AS1915">
            <v>0.11</v>
          </cell>
          <cell r="AT1915">
            <v>1</v>
          </cell>
          <cell r="AU1915">
            <v>0</v>
          </cell>
          <cell r="AV1915">
            <v>16120</v>
          </cell>
          <cell r="AW1915">
            <v>59428.571428571428</v>
          </cell>
          <cell r="AX1915">
            <v>4.0000000000000036E-2</v>
          </cell>
          <cell r="AY1915">
            <v>2285.7142857142826</v>
          </cell>
          <cell r="AZ1915" t="str">
            <v>Regular Bonus</v>
          </cell>
          <cell r="BA1915" t="str">
            <v>Regular BonusEligible</v>
          </cell>
          <cell r="BB1915" t="str">
            <v>Regular BonusIsrael</v>
          </cell>
          <cell r="BC1915" t="str">
            <v>Regular BonusIsrael Employee</v>
          </cell>
          <cell r="BD1915" t="str">
            <v>P51</v>
          </cell>
          <cell r="BE1915" t="str">
            <v>Employee</v>
          </cell>
          <cell r="BF1915">
            <v>15500</v>
          </cell>
          <cell r="BG1915">
            <v>11704</v>
          </cell>
          <cell r="BH1915">
            <v>3</v>
          </cell>
          <cell r="BI1915">
            <v>4000</v>
          </cell>
          <cell r="BJ1915">
            <v>30000</v>
          </cell>
          <cell r="BK1915">
            <v>30000</v>
          </cell>
          <cell r="BL1915">
            <v>24000</v>
          </cell>
        </row>
        <row r="1916">
          <cell r="B1916">
            <v>19743</v>
          </cell>
          <cell r="C1916">
            <v>14801</v>
          </cell>
          <cell r="D1916">
            <v>191460</v>
          </cell>
          <cell r="E1916" t="str">
            <v>Nikol Drapic</v>
          </cell>
          <cell r="F1916" t="str">
            <v>ORDER MANAGEMENT COORDINATOR</v>
          </cell>
          <cell r="G1916" t="str">
            <v>Hourly Partial Time</v>
          </cell>
          <cell r="H1916" t="str">
            <v>Finance</v>
          </cell>
          <cell r="I1916" t="str">
            <v>TEL-AVIV</v>
          </cell>
          <cell r="J1916" t="str">
            <v>Israel</v>
          </cell>
          <cell r="K1916">
            <v>43569</v>
          </cell>
          <cell r="L1916" t="str">
            <v>IL</v>
          </cell>
          <cell r="M1916" t="str">
            <v>P53P</v>
          </cell>
          <cell r="N1916" t="str">
            <v>P</v>
          </cell>
          <cell r="O1916" t="str">
            <v>5</v>
          </cell>
          <cell r="P1916" t="str">
            <v>Regular</v>
          </cell>
          <cell r="T1916">
            <v>1</v>
          </cell>
          <cell r="U1916" t="str">
            <v>ILS</v>
          </cell>
          <cell r="V1916" t="str">
            <v>Finance</v>
          </cell>
          <cell r="W1916" t="str">
            <v>Tal Payne</v>
          </cell>
          <cell r="Y1916" t="str">
            <v>Eligible</v>
          </cell>
          <cell r="Z1916">
            <v>7434</v>
          </cell>
          <cell r="AA1916">
            <v>27406.451612903227</v>
          </cell>
          <cell r="AB1916">
            <v>7434</v>
          </cell>
          <cell r="AC1916">
            <v>27406.451612903227</v>
          </cell>
          <cell r="AD1916">
            <v>4</v>
          </cell>
          <cell r="AE1916" t="str">
            <v>P53</v>
          </cell>
          <cell r="AF1916">
            <v>8140</v>
          </cell>
          <cell r="AG1916">
            <v>12790</v>
          </cell>
          <cell r="AH1916">
            <v>0</v>
          </cell>
          <cell r="AI1916">
            <v>1</v>
          </cell>
          <cell r="AJ1916">
            <v>0</v>
          </cell>
          <cell r="AK1916">
            <v>7880.04</v>
          </cell>
          <cell r="AL1916">
            <v>6.0000000000000053E-2</v>
          </cell>
          <cell r="AM1916">
            <v>29050.83870967742</v>
          </cell>
          <cell r="AN1916">
            <v>1644.3870967741932</v>
          </cell>
          <cell r="AO1916">
            <v>-0.38389053948397189</v>
          </cell>
          <cell r="AQ1916">
            <v>6500</v>
          </cell>
          <cell r="AR1916">
            <v>86000</v>
          </cell>
          <cell r="AS1916">
            <v>0.01</v>
          </cell>
          <cell r="AT1916">
            <v>1.135001624959376</v>
          </cell>
          <cell r="AU1916">
            <v>8676.08</v>
          </cell>
          <cell r="AV1916">
            <v>8676.08</v>
          </cell>
          <cell r="AW1916">
            <v>31985.548387096773</v>
          </cell>
          <cell r="AX1916">
            <v>0.16708097928436905</v>
          </cell>
          <cell r="AY1916">
            <v>4579.0967741935456</v>
          </cell>
          <cell r="AZ1916" t="str">
            <v>Regular Bonus</v>
          </cell>
          <cell r="BA1916" t="str">
            <v>Regular BonusEligible</v>
          </cell>
          <cell r="BB1916" t="str">
            <v>Regular BonusIsrael</v>
          </cell>
          <cell r="BC1916" t="str">
            <v>Regular BonusIsrael Hourly Full Time</v>
          </cell>
          <cell r="BD1916" t="str">
            <v>P63</v>
          </cell>
          <cell r="BE1916" t="str">
            <v>Hourly Full Time</v>
          </cell>
          <cell r="BF1916">
            <v>7434</v>
          </cell>
          <cell r="BG1916">
            <v>3575</v>
          </cell>
          <cell r="BH1916">
            <v>3</v>
          </cell>
          <cell r="BI1916">
            <v>2000</v>
          </cell>
          <cell r="BJ1916">
            <v>8000</v>
          </cell>
          <cell r="BK1916">
            <v>8000</v>
          </cell>
          <cell r="BL1916">
            <v>6400</v>
          </cell>
        </row>
        <row r="1917">
          <cell r="B1917">
            <v>19987</v>
          </cell>
          <cell r="C1917">
            <v>15079</v>
          </cell>
          <cell r="D1917">
            <v>196680</v>
          </cell>
          <cell r="E1917" t="str">
            <v>Guy Roban</v>
          </cell>
          <cell r="F1917" t="str">
            <v>ORDER MANAGEMENT COORDINATOR</v>
          </cell>
          <cell r="G1917" t="str">
            <v>Hourly Partial Time</v>
          </cell>
          <cell r="H1917" t="str">
            <v>Finance</v>
          </cell>
          <cell r="I1917" t="str">
            <v>TEL-AVIV</v>
          </cell>
          <cell r="J1917" t="str">
            <v>Israel</v>
          </cell>
          <cell r="K1917">
            <v>43626</v>
          </cell>
          <cell r="L1917" t="str">
            <v>IL</v>
          </cell>
          <cell r="M1917" t="str">
            <v>P63S</v>
          </cell>
          <cell r="N1917" t="str">
            <v>P</v>
          </cell>
          <cell r="O1917" t="str">
            <v>6</v>
          </cell>
          <cell r="P1917" t="str">
            <v>Regular</v>
          </cell>
          <cell r="T1917">
            <v>1</v>
          </cell>
          <cell r="U1917" t="str">
            <v>ILS</v>
          </cell>
          <cell r="V1917" t="str">
            <v>Finance</v>
          </cell>
          <cell r="W1917" t="str">
            <v>Tal Payne</v>
          </cell>
          <cell r="Y1917" t="str">
            <v>Eligible</v>
          </cell>
          <cell r="Z1917">
            <v>7303</v>
          </cell>
          <cell r="AA1917">
            <v>26923.502304147467</v>
          </cell>
          <cell r="AB1917">
            <v>7303</v>
          </cell>
          <cell r="AC1917">
            <v>26923.502304147467</v>
          </cell>
          <cell r="AD1917">
            <v>4</v>
          </cell>
          <cell r="AE1917" t="str">
            <v>P63</v>
          </cell>
          <cell r="AF1917">
            <v>6652</v>
          </cell>
          <cell r="AG1917">
            <v>9628</v>
          </cell>
          <cell r="AH1917">
            <v>0.21</v>
          </cell>
          <cell r="AI1917">
            <v>2</v>
          </cell>
          <cell r="AJ1917">
            <v>0</v>
          </cell>
          <cell r="AK1917">
            <v>7668.1500000000005</v>
          </cell>
          <cell r="AL1917">
            <v>5.0000000000000044E-2</v>
          </cell>
          <cell r="AM1917">
            <v>28269.677419354841</v>
          </cell>
          <cell r="AN1917">
            <v>1346.1751152073739</v>
          </cell>
          <cell r="AO1917">
            <v>-0.20355733277939336</v>
          </cell>
          <cell r="AQ1917">
            <v>6500</v>
          </cell>
          <cell r="AR1917">
            <v>86000</v>
          </cell>
          <cell r="AS1917">
            <v>0.01</v>
          </cell>
          <cell r="AT1917">
            <v>1.135001624959376</v>
          </cell>
          <cell r="AU1917">
            <v>8383.3000000000011</v>
          </cell>
          <cell r="AV1917">
            <v>8383.3000000000011</v>
          </cell>
          <cell r="AW1917">
            <v>30906.175115207378</v>
          </cell>
          <cell r="AX1917">
            <v>0.14792551006435728</v>
          </cell>
          <cell r="AY1917">
            <v>3982.6728110599106</v>
          </cell>
          <cell r="AZ1917" t="str">
            <v>Regular Bonus</v>
          </cell>
          <cell r="BA1917" t="str">
            <v>Regular BonusEligible</v>
          </cell>
          <cell r="BB1917" t="str">
            <v>Regular BonusIsrael</v>
          </cell>
          <cell r="BC1917" t="str">
            <v>Regular BonusIsrael Hourly Partial Time</v>
          </cell>
          <cell r="BD1917" t="str">
            <v>P63</v>
          </cell>
          <cell r="BE1917" t="str">
            <v>Hourly Partial Time</v>
          </cell>
          <cell r="BF1917">
            <v>7303</v>
          </cell>
          <cell r="BG1917">
            <v>2236</v>
          </cell>
          <cell r="BH1917">
            <v>3</v>
          </cell>
          <cell r="BI1917">
            <v>2000</v>
          </cell>
          <cell r="BJ1917">
            <v>8000</v>
          </cell>
          <cell r="BK1917">
            <v>8000</v>
          </cell>
          <cell r="BL1917">
            <v>6400</v>
          </cell>
        </row>
        <row r="1918">
          <cell r="B1918">
            <v>20155</v>
          </cell>
          <cell r="C1918">
            <v>15244</v>
          </cell>
          <cell r="D1918">
            <v>199808</v>
          </cell>
          <cell r="E1918" t="str">
            <v>Sari Bali</v>
          </cell>
          <cell r="F1918" t="str">
            <v>MONITORING &amp; GUIDANCE SPECIALIST</v>
          </cell>
          <cell r="G1918" t="str">
            <v>Hourly Full Time</v>
          </cell>
          <cell r="H1918" t="str">
            <v>Finance</v>
          </cell>
          <cell r="I1918" t="str">
            <v>TEL-AVIV</v>
          </cell>
          <cell r="J1918" t="str">
            <v>Israel</v>
          </cell>
          <cell r="K1918">
            <v>43667</v>
          </cell>
          <cell r="L1918" t="str">
            <v>IL</v>
          </cell>
          <cell r="M1918" t="str">
            <v>P63P</v>
          </cell>
          <cell r="N1918" t="str">
            <v>P</v>
          </cell>
          <cell r="O1918" t="str">
            <v>6</v>
          </cell>
          <cell r="P1918" t="str">
            <v>Regular</v>
          </cell>
          <cell r="T1918">
            <v>1</v>
          </cell>
          <cell r="U1918" t="str">
            <v>ILS</v>
          </cell>
          <cell r="V1918" t="str">
            <v>Finance</v>
          </cell>
          <cell r="W1918" t="str">
            <v>Tal Payne</v>
          </cell>
          <cell r="Y1918" t="str">
            <v>Eligible</v>
          </cell>
          <cell r="Z1918">
            <v>7616</v>
          </cell>
          <cell r="AA1918">
            <v>28077.419354838712</v>
          </cell>
          <cell r="AB1918">
            <v>7616</v>
          </cell>
          <cell r="AC1918">
            <v>28077.419354838712</v>
          </cell>
          <cell r="AD1918">
            <v>4</v>
          </cell>
          <cell r="AE1918" t="str">
            <v>P63</v>
          </cell>
          <cell r="AF1918">
            <v>6500</v>
          </cell>
          <cell r="AG1918">
            <v>11000</v>
          </cell>
          <cell r="AH1918">
            <v>0.24</v>
          </cell>
          <cell r="AI1918">
            <v>2</v>
          </cell>
          <cell r="AJ1918">
            <v>0</v>
          </cell>
          <cell r="AK1918">
            <v>7996.8</v>
          </cell>
          <cell r="AL1918">
            <v>5.0000000000000044E-2</v>
          </cell>
          <cell r="AM1918">
            <v>29481.290322580648</v>
          </cell>
          <cell r="AN1918">
            <v>1403.8709677419356</v>
          </cell>
          <cell r="AO1918">
            <v>-0.27301818181818183</v>
          </cell>
          <cell r="AQ1918">
            <v>6500</v>
          </cell>
          <cell r="AR1918">
            <v>86000</v>
          </cell>
          <cell r="AS1918">
            <v>0.01</v>
          </cell>
          <cell r="AT1918">
            <v>1.135001624959376</v>
          </cell>
          <cell r="AU1918">
            <v>8727.6</v>
          </cell>
          <cell r="AV1918">
            <v>8727.6</v>
          </cell>
          <cell r="AW1918">
            <v>32175.483870967746</v>
          </cell>
          <cell r="AX1918">
            <v>0.14595588235294121</v>
          </cell>
          <cell r="AY1918">
            <v>4098.064516129034</v>
          </cell>
          <cell r="AZ1918" t="str">
            <v>Regular Bonus</v>
          </cell>
          <cell r="BA1918" t="str">
            <v>Regular BonusEligible</v>
          </cell>
          <cell r="BB1918" t="str">
            <v>Regular BonusIsrael</v>
          </cell>
          <cell r="BC1918" t="str">
            <v>Regular BonusIsrael Hourly Full Time</v>
          </cell>
          <cell r="BD1918" t="str">
            <v>P63</v>
          </cell>
          <cell r="BE1918" t="str">
            <v>Hourly Full Time</v>
          </cell>
          <cell r="BF1918">
            <v>7616</v>
          </cell>
          <cell r="BG1918">
            <v>2858</v>
          </cell>
          <cell r="BH1918">
            <v>4</v>
          </cell>
          <cell r="BI1918">
            <v>2000</v>
          </cell>
          <cell r="BJ1918">
            <v>8000</v>
          </cell>
          <cell r="BK1918">
            <v>8000</v>
          </cell>
          <cell r="BL1918">
            <v>6400</v>
          </cell>
        </row>
        <row r="1919">
          <cell r="B1919">
            <v>20160</v>
          </cell>
          <cell r="C1919">
            <v>15249</v>
          </cell>
          <cell r="D1919">
            <v>199690</v>
          </cell>
          <cell r="E1919" t="str">
            <v>Eldar Tasa</v>
          </cell>
          <cell r="F1919" t="str">
            <v>SALES ADMIN SUPPORT SPECIALIST.</v>
          </cell>
          <cell r="G1919" t="str">
            <v>Hourly Full Time</v>
          </cell>
          <cell r="H1919" t="str">
            <v>Finance</v>
          </cell>
          <cell r="I1919" t="str">
            <v>TEL-AVIV</v>
          </cell>
          <cell r="J1919" t="str">
            <v>Israel</v>
          </cell>
          <cell r="K1919">
            <v>43667</v>
          </cell>
          <cell r="L1919" t="str">
            <v>IL</v>
          </cell>
          <cell r="M1919" t="str">
            <v>P63P</v>
          </cell>
          <cell r="N1919" t="str">
            <v>P</v>
          </cell>
          <cell r="O1919" t="str">
            <v>6</v>
          </cell>
          <cell r="P1919" t="str">
            <v>Regular</v>
          </cell>
          <cell r="T1919">
            <v>1</v>
          </cell>
          <cell r="U1919" t="str">
            <v>ILS</v>
          </cell>
          <cell r="V1919" t="str">
            <v>Finance</v>
          </cell>
          <cell r="W1919" t="str">
            <v>Tal Payne</v>
          </cell>
          <cell r="Y1919" t="str">
            <v>Eligible</v>
          </cell>
          <cell r="Z1919">
            <v>6524</v>
          </cell>
          <cell r="AA1919">
            <v>24051.612903225807</v>
          </cell>
          <cell r="AB1919">
            <v>6524</v>
          </cell>
          <cell r="AC1919">
            <v>24051.612903225807</v>
          </cell>
          <cell r="AD1919">
            <v>4</v>
          </cell>
          <cell r="AE1919" t="str">
            <v>P63</v>
          </cell>
          <cell r="AF1919">
            <v>6500</v>
          </cell>
          <cell r="AG1919">
            <v>11000</v>
          </cell>
          <cell r="AH1919">
            <v>0</v>
          </cell>
          <cell r="AI1919">
            <v>1</v>
          </cell>
          <cell r="AJ1919">
            <v>0</v>
          </cell>
          <cell r="AK1919">
            <v>6915.4400000000005</v>
          </cell>
          <cell r="AL1919">
            <v>6.0000000000000053E-2</v>
          </cell>
          <cell r="AM1919">
            <v>25494.709677419356</v>
          </cell>
          <cell r="AN1919">
            <v>1443.0967741935492</v>
          </cell>
          <cell r="AO1919">
            <v>-0.3713236363636363</v>
          </cell>
          <cell r="AQ1919">
            <v>6500</v>
          </cell>
          <cell r="AR1919">
            <v>86000</v>
          </cell>
          <cell r="AS1919">
            <v>0</v>
          </cell>
          <cell r="AT1919">
            <v>1.2</v>
          </cell>
          <cell r="AU1919">
            <v>7656.880000000001</v>
          </cell>
          <cell r="AV1919">
            <v>7656.880000000001</v>
          </cell>
          <cell r="AW1919">
            <v>28228.129032258068</v>
          </cell>
          <cell r="AX1919">
            <v>0.17364806866952809</v>
          </cell>
          <cell r="AY1919">
            <v>4176.5161290322612</v>
          </cell>
          <cell r="AZ1919" t="str">
            <v>Regular Bonus</v>
          </cell>
          <cell r="BA1919" t="str">
            <v>Regular BonusEligible</v>
          </cell>
          <cell r="BB1919" t="str">
            <v>Regular BonusIsrael</v>
          </cell>
          <cell r="BC1919" t="str">
            <v>Regular BonusIsrael Hourly Full Time</v>
          </cell>
          <cell r="BD1919" t="str">
            <v>P63</v>
          </cell>
          <cell r="BE1919" t="str">
            <v>Hourly Full Time</v>
          </cell>
          <cell r="BF1919">
            <v>6524</v>
          </cell>
          <cell r="BG1919">
            <v>1310</v>
          </cell>
          <cell r="BH1919">
            <v>2</v>
          </cell>
          <cell r="BI1919">
            <v>2000</v>
          </cell>
          <cell r="BJ1919">
            <v>8000</v>
          </cell>
          <cell r="BK1919">
            <v>8000</v>
          </cell>
          <cell r="BL1919">
            <v>6400</v>
          </cell>
        </row>
        <row r="1920">
          <cell r="B1920">
            <v>20350</v>
          </cell>
          <cell r="C1920">
            <v>15439</v>
          </cell>
          <cell r="D1920">
            <v>203042</v>
          </cell>
          <cell r="E1920" t="str">
            <v>Daniel Rosemberg</v>
          </cell>
          <cell r="F1920" t="str">
            <v>PURCHASING COORDINATOR</v>
          </cell>
          <cell r="G1920" t="str">
            <v>Monthly Extra Hours</v>
          </cell>
          <cell r="H1920" t="str">
            <v>Finance</v>
          </cell>
          <cell r="I1920" t="str">
            <v>TEL-AVIV</v>
          </cell>
          <cell r="J1920" t="str">
            <v>Israel</v>
          </cell>
          <cell r="K1920">
            <v>43703</v>
          </cell>
          <cell r="L1920" t="str">
            <v>IL</v>
          </cell>
          <cell r="M1920" t="str">
            <v>P63P</v>
          </cell>
          <cell r="N1920" t="str">
            <v>P</v>
          </cell>
          <cell r="O1920" t="str">
            <v>6</v>
          </cell>
          <cell r="P1920" t="str">
            <v>Regular</v>
          </cell>
          <cell r="T1920">
            <v>1</v>
          </cell>
          <cell r="U1920" t="str">
            <v>ILS</v>
          </cell>
          <cell r="V1920" t="str">
            <v>Finance</v>
          </cell>
          <cell r="W1920" t="str">
            <v>Tal Payne</v>
          </cell>
          <cell r="Y1920" t="str">
            <v>Eligible</v>
          </cell>
          <cell r="Z1920">
            <v>8800</v>
          </cell>
          <cell r="AA1920">
            <v>32442.396313364057</v>
          </cell>
          <cell r="AB1920">
            <v>8800</v>
          </cell>
          <cell r="AC1920">
            <v>32442.396313364057</v>
          </cell>
          <cell r="AD1920">
            <v>4</v>
          </cell>
          <cell r="AE1920" t="str">
            <v>P63</v>
          </cell>
          <cell r="AF1920">
            <v>6500</v>
          </cell>
          <cell r="AG1920">
            <v>11000</v>
          </cell>
          <cell r="AH1920">
            <v>0.51</v>
          </cell>
          <cell r="AI1920">
            <v>3</v>
          </cell>
          <cell r="AJ1920">
            <v>0</v>
          </cell>
          <cell r="AK1920">
            <v>9152</v>
          </cell>
          <cell r="AL1920">
            <v>4.0000000000000036E-2</v>
          </cell>
          <cell r="AM1920">
            <v>33740.092165898619</v>
          </cell>
          <cell r="AN1920">
            <v>1297.6958525345617</v>
          </cell>
          <cell r="AO1920">
            <v>-0.16800000000000004</v>
          </cell>
          <cell r="AQ1920">
            <v>6500</v>
          </cell>
          <cell r="AR1920">
            <v>86000</v>
          </cell>
          <cell r="AS1920">
            <v>0.02</v>
          </cell>
          <cell r="AT1920">
            <v>1.070003249918752</v>
          </cell>
          <cell r="AU1920">
            <v>9854</v>
          </cell>
          <cell r="AV1920">
            <v>9854</v>
          </cell>
          <cell r="AW1920">
            <v>36328.11059907834</v>
          </cell>
          <cell r="AX1920">
            <v>0.11977272727272736</v>
          </cell>
          <cell r="AY1920">
            <v>3885.7142857142826</v>
          </cell>
          <cell r="AZ1920" t="str">
            <v>Regular Bonus</v>
          </cell>
          <cell r="BA1920" t="str">
            <v>Regular BonusEligible</v>
          </cell>
          <cell r="BB1920" t="str">
            <v>Regular BonusIsrael</v>
          </cell>
          <cell r="BC1920" t="str">
            <v>Regular BonusIsrael Monthly Extra Hours</v>
          </cell>
          <cell r="BD1920" t="str">
            <v>P63</v>
          </cell>
          <cell r="BE1920" t="str">
            <v>Monthly Extra Hours</v>
          </cell>
          <cell r="BF1920">
            <v>8800</v>
          </cell>
          <cell r="BG1920">
            <v>3479</v>
          </cell>
          <cell r="BH1920">
            <v>4</v>
          </cell>
          <cell r="BI1920">
            <v>2000</v>
          </cell>
          <cell r="BJ1920">
            <v>8000</v>
          </cell>
          <cell r="BK1920">
            <v>8000</v>
          </cell>
          <cell r="BL1920">
            <v>6400</v>
          </cell>
        </row>
        <row r="1921">
          <cell r="B1921">
            <v>21050</v>
          </cell>
          <cell r="C1921">
            <v>16137</v>
          </cell>
          <cell r="D1921">
            <v>214213</v>
          </cell>
          <cell r="E1921" t="str">
            <v>Aviv Lev</v>
          </cell>
          <cell r="F1921" t="str">
            <v>RMA PLANNER</v>
          </cell>
          <cell r="G1921" t="str">
            <v>Monthly Extra Hours</v>
          </cell>
          <cell r="H1921" t="str">
            <v>Finance</v>
          </cell>
          <cell r="I1921" t="str">
            <v>TEL-AVIV</v>
          </cell>
          <cell r="J1921" t="str">
            <v>Israel</v>
          </cell>
          <cell r="K1921">
            <v>43885</v>
          </cell>
          <cell r="L1921" t="str">
            <v>IL</v>
          </cell>
          <cell r="M1921" t="str">
            <v>P61P</v>
          </cell>
          <cell r="N1921" t="str">
            <v>P</v>
          </cell>
          <cell r="O1921" t="str">
            <v>6</v>
          </cell>
          <cell r="P1921" t="str">
            <v>Regular</v>
          </cell>
          <cell r="T1921">
            <v>1</v>
          </cell>
          <cell r="U1921" t="str">
            <v>ILS</v>
          </cell>
          <cell r="V1921" t="str">
            <v>Finance</v>
          </cell>
          <cell r="W1921" t="str">
            <v>Tal Payne</v>
          </cell>
          <cell r="Y1921" t="str">
            <v>Eligible</v>
          </cell>
          <cell r="Z1921">
            <v>10500</v>
          </cell>
          <cell r="AA1921">
            <v>38709.677419354841</v>
          </cell>
          <cell r="AB1921">
            <v>10500</v>
          </cell>
          <cell r="AC1921">
            <v>38709.677419354841</v>
          </cell>
          <cell r="AD1921">
            <v>3</v>
          </cell>
          <cell r="AE1921" t="str">
            <v>P61</v>
          </cell>
          <cell r="AF1921">
            <v>10000</v>
          </cell>
          <cell r="AG1921">
            <v>14000</v>
          </cell>
          <cell r="AH1921">
            <v>0.12</v>
          </cell>
          <cell r="AI1921">
            <v>1</v>
          </cell>
          <cell r="AJ1921">
            <v>0</v>
          </cell>
          <cell r="AK1921">
            <v>10920</v>
          </cell>
          <cell r="AL1921">
            <v>4.0000000000000036E-2</v>
          </cell>
          <cell r="AM1921">
            <v>40258.06451612903</v>
          </cell>
          <cell r="AN1921">
            <v>1548.3870967741896</v>
          </cell>
          <cell r="AO1921">
            <v>-0.21999999999999997</v>
          </cell>
          <cell r="AQ1921">
            <v>6500</v>
          </cell>
          <cell r="AR1921">
            <v>86000</v>
          </cell>
          <cell r="AS1921">
            <v>0.05</v>
          </cell>
          <cell r="AT1921">
            <v>1</v>
          </cell>
          <cell r="AU1921">
            <v>0</v>
          </cell>
          <cell r="AV1921">
            <v>10920</v>
          </cell>
          <cell r="AW1921">
            <v>40258.06451612903</v>
          </cell>
          <cell r="AX1921">
            <v>4.0000000000000036E-2</v>
          </cell>
          <cell r="AY1921">
            <v>1548.3870967741896</v>
          </cell>
          <cell r="AZ1921" t="str">
            <v>Regular Bonus</v>
          </cell>
          <cell r="BA1921" t="str">
            <v>Regular BonusEligible</v>
          </cell>
          <cell r="BB1921" t="str">
            <v>Regular BonusIsrael</v>
          </cell>
          <cell r="BC1921" t="str">
            <v>Regular BonusIsrael Monthly Extra Hours</v>
          </cell>
          <cell r="BD1921" t="str">
            <v>P61</v>
          </cell>
          <cell r="BE1921" t="str">
            <v>Monthly Extra Hours</v>
          </cell>
          <cell r="BF1921">
            <v>10500</v>
          </cell>
          <cell r="BG1921">
            <v>0</v>
          </cell>
          <cell r="BI1921">
            <v>2000</v>
          </cell>
          <cell r="BJ1921">
            <v>7000</v>
          </cell>
          <cell r="BK1921">
            <v>7000</v>
          </cell>
          <cell r="BL1921">
            <v>5600</v>
          </cell>
        </row>
        <row r="1922">
          <cell r="B1922">
            <v>20752</v>
          </cell>
          <cell r="C1922">
            <v>15839</v>
          </cell>
          <cell r="D1922">
            <v>216019</v>
          </cell>
          <cell r="E1922" t="str">
            <v>Adi Chen Zion</v>
          </cell>
          <cell r="F1922" t="str">
            <v>PURCHASING COORDINATOR</v>
          </cell>
          <cell r="G1922" t="str">
            <v>Monthly Extra Hours</v>
          </cell>
          <cell r="H1922" t="str">
            <v>Finance</v>
          </cell>
          <cell r="I1922" t="str">
            <v>TEL-AVIV</v>
          </cell>
          <cell r="J1922" t="str">
            <v>Israel</v>
          </cell>
          <cell r="K1922">
            <v>43808</v>
          </cell>
          <cell r="L1922" t="str">
            <v>IL</v>
          </cell>
          <cell r="M1922" t="str">
            <v>P63P</v>
          </cell>
          <cell r="N1922" t="str">
            <v>P</v>
          </cell>
          <cell r="O1922" t="str">
            <v>6</v>
          </cell>
          <cell r="P1922" t="str">
            <v>Regular</v>
          </cell>
          <cell r="T1922">
            <v>1</v>
          </cell>
          <cell r="U1922" t="str">
            <v>ILS</v>
          </cell>
          <cell r="V1922" t="str">
            <v>Finance</v>
          </cell>
          <cell r="W1922" t="str">
            <v>Tal Payne</v>
          </cell>
          <cell r="Y1922" t="str">
            <v>Eligible</v>
          </cell>
          <cell r="Z1922">
            <v>8500</v>
          </cell>
          <cell r="AA1922">
            <v>31336.405529953918</v>
          </cell>
          <cell r="AB1922">
            <v>8500</v>
          </cell>
          <cell r="AC1922">
            <v>31336.405529953918</v>
          </cell>
          <cell r="AD1922">
            <v>3</v>
          </cell>
          <cell r="AE1922" t="str">
            <v>P63</v>
          </cell>
          <cell r="AF1922">
            <v>6500</v>
          </cell>
          <cell r="AG1922">
            <v>11000</v>
          </cell>
          <cell r="AH1922">
            <v>0.44</v>
          </cell>
          <cell r="AI1922">
            <v>2</v>
          </cell>
          <cell r="AJ1922">
            <v>0</v>
          </cell>
          <cell r="AK1922">
            <v>8755</v>
          </cell>
          <cell r="AL1922">
            <v>3.0000000000000027E-2</v>
          </cell>
          <cell r="AM1922">
            <v>32276.497695852537</v>
          </cell>
          <cell r="AN1922">
            <v>940.09216589861899</v>
          </cell>
          <cell r="AO1922">
            <v>-0.2040909090909091</v>
          </cell>
          <cell r="AQ1922">
            <v>6500</v>
          </cell>
          <cell r="AR1922">
            <v>86000</v>
          </cell>
          <cell r="AS1922">
            <v>0.02</v>
          </cell>
          <cell r="AT1922">
            <v>1.070003249918752</v>
          </cell>
          <cell r="AU1922">
            <v>9360</v>
          </cell>
          <cell r="AV1922">
            <v>9360</v>
          </cell>
          <cell r="AW1922">
            <v>34506.912442396315</v>
          </cell>
          <cell r="AX1922">
            <v>0.1011764705882352</v>
          </cell>
          <cell r="AY1922">
            <v>3170.5069124423972</v>
          </cell>
          <cell r="AZ1922" t="str">
            <v>Regular Bonus</v>
          </cell>
          <cell r="BA1922" t="str">
            <v>Regular BonusEligible</v>
          </cell>
          <cell r="BB1922" t="str">
            <v>Regular BonusIsrael</v>
          </cell>
          <cell r="BC1922" t="str">
            <v>Regular BonusIsrael Monthly Extra Hours</v>
          </cell>
          <cell r="BD1922" t="str">
            <v>P63</v>
          </cell>
          <cell r="BE1922" t="str">
            <v>Monthly Extra Hours</v>
          </cell>
          <cell r="BF1922">
            <v>8500</v>
          </cell>
          <cell r="BG1922">
            <v>0</v>
          </cell>
          <cell r="BI1922">
            <v>2000</v>
          </cell>
          <cell r="BJ1922">
            <v>5000</v>
          </cell>
          <cell r="BK1922">
            <v>5000</v>
          </cell>
          <cell r="BL1922">
            <v>4000</v>
          </cell>
        </row>
        <row r="1923">
          <cell r="B1923">
            <v>20825</v>
          </cell>
          <cell r="C1923">
            <v>15912</v>
          </cell>
          <cell r="D1923">
            <v>216063</v>
          </cell>
          <cell r="E1923" t="str">
            <v>Paz Fishman</v>
          </cell>
          <cell r="F1923" t="str">
            <v>ORDER MANAGEMENT COORDINATOR</v>
          </cell>
          <cell r="G1923" t="str">
            <v>Hourly Full Time</v>
          </cell>
          <cell r="H1923" t="str">
            <v>Finance</v>
          </cell>
          <cell r="I1923" t="str">
            <v>TEL-AVIV</v>
          </cell>
          <cell r="J1923" t="str">
            <v>Israel</v>
          </cell>
          <cell r="K1923">
            <v>43849</v>
          </cell>
          <cell r="L1923" t="str">
            <v>IL</v>
          </cell>
          <cell r="M1923" t="str">
            <v>P63P</v>
          </cell>
          <cell r="N1923" t="str">
            <v>P</v>
          </cell>
          <cell r="O1923" t="str">
            <v>6</v>
          </cell>
          <cell r="P1923" t="str">
            <v>Regular</v>
          </cell>
          <cell r="T1923">
            <v>1</v>
          </cell>
          <cell r="U1923" t="str">
            <v>ILS</v>
          </cell>
          <cell r="V1923" t="str">
            <v>Finance</v>
          </cell>
          <cell r="W1923" t="str">
            <v>Tal Payne</v>
          </cell>
          <cell r="Y1923" t="str">
            <v>Eligible</v>
          </cell>
          <cell r="Z1923">
            <v>6524</v>
          </cell>
          <cell r="AA1923">
            <v>24051.612903225807</v>
          </cell>
          <cell r="AB1923">
            <v>6524</v>
          </cell>
          <cell r="AC1923">
            <v>24051.612903225807</v>
          </cell>
          <cell r="AD1923">
            <v>3</v>
          </cell>
          <cell r="AE1923" t="str">
            <v>P63</v>
          </cell>
          <cell r="AF1923">
            <v>6500</v>
          </cell>
          <cell r="AG1923">
            <v>11000</v>
          </cell>
          <cell r="AH1923">
            <v>0</v>
          </cell>
          <cell r="AI1923">
            <v>1</v>
          </cell>
          <cell r="AJ1923">
            <v>0</v>
          </cell>
          <cell r="AK1923">
            <v>6784.96</v>
          </cell>
          <cell r="AL1923">
            <v>4.0000000000000036E-2</v>
          </cell>
          <cell r="AM1923">
            <v>25013.677419354841</v>
          </cell>
          <cell r="AN1923">
            <v>962.06451612903402</v>
          </cell>
          <cell r="AO1923">
            <v>-0.3831854545454545</v>
          </cell>
          <cell r="AQ1923">
            <v>6500</v>
          </cell>
          <cell r="AR1923">
            <v>86000</v>
          </cell>
          <cell r="AS1923">
            <v>0</v>
          </cell>
          <cell r="AT1923">
            <v>1.2</v>
          </cell>
          <cell r="AU1923">
            <v>7395.92</v>
          </cell>
          <cell r="AV1923">
            <v>7395.92</v>
          </cell>
          <cell r="AW1923">
            <v>27266.064516129034</v>
          </cell>
          <cell r="AX1923">
            <v>0.13364806866952783</v>
          </cell>
          <cell r="AY1923">
            <v>3214.4516129032272</v>
          </cell>
          <cell r="AZ1923" t="str">
            <v>Regular Bonus</v>
          </cell>
          <cell r="BA1923" t="str">
            <v>Regular BonusEligible</v>
          </cell>
          <cell r="BB1923" t="str">
            <v>Regular BonusIsrael</v>
          </cell>
          <cell r="BC1923" t="str">
            <v>Regular BonusIsrael Hourly Full Time</v>
          </cell>
          <cell r="BD1923" t="str">
            <v>P63</v>
          </cell>
          <cell r="BE1923" t="str">
            <v>Hourly Full Time</v>
          </cell>
          <cell r="BF1923">
            <v>6524</v>
          </cell>
          <cell r="BG1923">
            <v>0</v>
          </cell>
          <cell r="BI1923">
            <v>2000</v>
          </cell>
          <cell r="BJ1923">
            <v>5000</v>
          </cell>
          <cell r="BK1923">
            <v>5000</v>
          </cell>
          <cell r="BL1923">
            <v>4000</v>
          </cell>
        </row>
        <row r="1924">
          <cell r="B1924">
            <v>20901</v>
          </cell>
          <cell r="C1924">
            <v>15988</v>
          </cell>
          <cell r="D1924">
            <v>216376</v>
          </cell>
          <cell r="E1924" t="str">
            <v>Shlomi Levy</v>
          </cell>
          <cell r="F1924" t="str">
            <v>BUSINESS ANALYST</v>
          </cell>
          <cell r="G1924" t="str">
            <v>Monthly Extra Hours</v>
          </cell>
          <cell r="H1924" t="str">
            <v>Finance</v>
          </cell>
          <cell r="I1924" t="str">
            <v>TEL-AVIV</v>
          </cell>
          <cell r="J1924" t="str">
            <v>Israel</v>
          </cell>
          <cell r="K1924">
            <v>43843</v>
          </cell>
          <cell r="L1924" t="str">
            <v>IL</v>
          </cell>
          <cell r="M1924" t="str">
            <v>P61P</v>
          </cell>
          <cell r="N1924" t="str">
            <v>P</v>
          </cell>
          <cell r="O1924" t="str">
            <v>6</v>
          </cell>
          <cell r="P1924" t="str">
            <v>Regular</v>
          </cell>
          <cell r="Q1924" t="str">
            <v>BA</v>
          </cell>
          <cell r="T1924">
            <v>1</v>
          </cell>
          <cell r="U1924" t="str">
            <v>ILS</v>
          </cell>
          <cell r="V1924" t="str">
            <v>Finance</v>
          </cell>
          <cell r="W1924" t="str">
            <v>Tal Payne</v>
          </cell>
          <cell r="Y1924" t="str">
            <v>Eligible</v>
          </cell>
          <cell r="Z1924">
            <v>12500</v>
          </cell>
          <cell r="AA1924">
            <v>46082.949308755764</v>
          </cell>
          <cell r="AB1924">
            <v>12500</v>
          </cell>
          <cell r="AC1924">
            <v>46082.949308755764</v>
          </cell>
          <cell r="AD1924">
            <v>5</v>
          </cell>
          <cell r="AE1924" t="str">
            <v>P61</v>
          </cell>
          <cell r="AF1924">
            <v>10000</v>
          </cell>
          <cell r="AG1924">
            <v>14000</v>
          </cell>
          <cell r="AH1924">
            <v>0.62</v>
          </cell>
          <cell r="AI1924">
            <v>3</v>
          </cell>
          <cell r="AJ1924">
            <v>0</v>
          </cell>
          <cell r="AK1924">
            <v>13250</v>
          </cell>
          <cell r="AL1924">
            <v>6.0000000000000053E-2</v>
          </cell>
          <cell r="AM1924">
            <v>48847.926267281109</v>
          </cell>
          <cell r="AN1924">
            <v>2764.9769585253453</v>
          </cell>
          <cell r="AO1924">
            <v>-5.3571428571428603E-2</v>
          </cell>
          <cell r="AQ1924">
            <v>6500</v>
          </cell>
          <cell r="AR1924">
            <v>86000</v>
          </cell>
          <cell r="AS1924">
            <v>7.0000000000000007E-2</v>
          </cell>
          <cell r="AT1924">
            <v>1</v>
          </cell>
          <cell r="AU1924">
            <v>0</v>
          </cell>
          <cell r="AV1924">
            <v>14500</v>
          </cell>
          <cell r="AW1924">
            <v>53456.221198156687</v>
          </cell>
          <cell r="AX1924">
            <v>0.15999999999999992</v>
          </cell>
          <cell r="AY1924">
            <v>7373.2718894009231</v>
          </cell>
          <cell r="AZ1924" t="str">
            <v>Regular Bonus</v>
          </cell>
          <cell r="BA1924" t="str">
            <v>Regular BonusEligible</v>
          </cell>
          <cell r="BB1924" t="str">
            <v>Regular BonusIsrael</v>
          </cell>
          <cell r="BC1924" t="str">
            <v>Regular BonusIsrael Monthly Extra Hours</v>
          </cell>
          <cell r="BD1924" t="str">
            <v>P61</v>
          </cell>
          <cell r="BE1924" t="str">
            <v>Monthly Extra Hours</v>
          </cell>
          <cell r="BF1924">
            <v>12500</v>
          </cell>
          <cell r="BG1924">
            <v>0</v>
          </cell>
          <cell r="BI1924">
            <v>2000</v>
          </cell>
          <cell r="BJ1924">
            <v>12500</v>
          </cell>
          <cell r="BK1924">
            <v>12500</v>
          </cell>
          <cell r="BL1924">
            <v>10000</v>
          </cell>
        </row>
        <row r="1925">
          <cell r="B1925">
            <v>20914</v>
          </cell>
          <cell r="C1925">
            <v>16001</v>
          </cell>
          <cell r="D1925">
            <v>218476</v>
          </cell>
          <cell r="E1925" t="str">
            <v>Noa Ben Zino</v>
          </cell>
          <cell r="F1925" t="str">
            <v>Order Management Shift Leader</v>
          </cell>
          <cell r="G1925" t="str">
            <v>Hourly Partial Time</v>
          </cell>
          <cell r="H1925" t="str">
            <v>Finance</v>
          </cell>
          <cell r="I1925" t="str">
            <v>TEL-AVIV</v>
          </cell>
          <cell r="J1925" t="str">
            <v>Israel</v>
          </cell>
          <cell r="K1925">
            <v>43849</v>
          </cell>
          <cell r="L1925" t="str">
            <v>IL</v>
          </cell>
          <cell r="M1925" t="str">
            <v>P63S</v>
          </cell>
          <cell r="N1925" t="str">
            <v>P</v>
          </cell>
          <cell r="O1925" t="str">
            <v>6</v>
          </cell>
          <cell r="P1925" t="str">
            <v>Regular</v>
          </cell>
          <cell r="T1925">
            <v>1</v>
          </cell>
          <cell r="U1925" t="str">
            <v>ILS</v>
          </cell>
          <cell r="V1925" t="str">
            <v>Finance</v>
          </cell>
          <cell r="W1925" t="str">
            <v>Tal Payne</v>
          </cell>
          <cell r="Y1925" t="str">
            <v>Eligible</v>
          </cell>
          <cell r="Z1925">
            <v>6652</v>
          </cell>
          <cell r="AA1925">
            <v>24523.502304147467</v>
          </cell>
          <cell r="AB1925">
            <v>6652</v>
          </cell>
          <cell r="AC1925">
            <v>24523.502304147467</v>
          </cell>
          <cell r="AD1925">
            <v>4</v>
          </cell>
          <cell r="AE1925" t="str">
            <v>P63</v>
          </cell>
          <cell r="AF1925">
            <v>6652</v>
          </cell>
          <cell r="AG1925">
            <v>9628</v>
          </cell>
          <cell r="AH1925">
            <v>0</v>
          </cell>
          <cell r="AI1925">
            <v>1</v>
          </cell>
          <cell r="AJ1925">
            <v>0</v>
          </cell>
          <cell r="AK1925">
            <v>7051.1200000000008</v>
          </cell>
          <cell r="AL1925">
            <v>6.0000000000000053E-2</v>
          </cell>
          <cell r="AM1925">
            <v>25994.912442396315</v>
          </cell>
          <cell r="AN1925">
            <v>1471.4101382488479</v>
          </cell>
          <cell r="AO1925">
            <v>-0.26764437058579138</v>
          </cell>
          <cell r="AQ1925">
            <v>6500</v>
          </cell>
          <cell r="AR1925">
            <v>86000</v>
          </cell>
          <cell r="AS1925">
            <v>0</v>
          </cell>
          <cell r="AT1925">
            <v>1.2</v>
          </cell>
          <cell r="AU1925">
            <v>7800.2400000000007</v>
          </cell>
          <cell r="AV1925">
            <v>7800.2400000000007</v>
          </cell>
          <cell r="AW1925">
            <v>28756.645161290326</v>
          </cell>
          <cell r="AX1925">
            <v>0.1726157546602527</v>
          </cell>
          <cell r="AY1925">
            <v>4233.1428571428587</v>
          </cell>
          <cell r="AZ1925" t="str">
            <v>Regular Bonus</v>
          </cell>
          <cell r="BA1925" t="str">
            <v>Regular BonusEligible</v>
          </cell>
          <cell r="BB1925" t="str">
            <v>Regular BonusIsrael</v>
          </cell>
          <cell r="BC1925" t="str">
            <v>Regular BonusIsrael Hourly Partial Time</v>
          </cell>
          <cell r="BD1925" t="str">
            <v>P63</v>
          </cell>
          <cell r="BE1925" t="str">
            <v>Hourly Partial Time</v>
          </cell>
          <cell r="BF1925">
            <v>6652</v>
          </cell>
          <cell r="BG1925">
            <v>0</v>
          </cell>
          <cell r="BI1925">
            <v>2000</v>
          </cell>
          <cell r="BJ1925">
            <v>8000</v>
          </cell>
          <cell r="BK1925">
            <v>8000</v>
          </cell>
          <cell r="BL1925">
            <v>6400</v>
          </cell>
        </row>
        <row r="1926">
          <cell r="B1926">
            <v>1326</v>
          </cell>
          <cell r="C1926">
            <v>789</v>
          </cell>
          <cell r="E1926" t="str">
            <v>Moran Lahav</v>
          </cell>
          <cell r="F1926" t="str">
            <v>PRODUCT INFRASTRUCTURE SPECIALIST</v>
          </cell>
          <cell r="G1926" t="str">
            <v>Employee</v>
          </cell>
          <cell r="H1926" t="str">
            <v>Finance</v>
          </cell>
          <cell r="I1926" t="str">
            <v>TEL-AVIV</v>
          </cell>
          <cell r="J1926" t="str">
            <v>Israel</v>
          </cell>
          <cell r="K1926">
            <v>39922</v>
          </cell>
          <cell r="L1926" t="str">
            <v>IL</v>
          </cell>
          <cell r="M1926" t="str">
            <v>P53P</v>
          </cell>
          <cell r="N1926" t="str">
            <v>P</v>
          </cell>
          <cell r="O1926" t="str">
            <v>5</v>
          </cell>
          <cell r="P1926" t="str">
            <v>Regular</v>
          </cell>
          <cell r="T1926">
            <v>1</v>
          </cell>
          <cell r="U1926" t="str">
            <v>ILS</v>
          </cell>
          <cell r="V1926" t="str">
            <v>Finance</v>
          </cell>
          <cell r="W1926" t="str">
            <v>Tal Payne</v>
          </cell>
          <cell r="Y1926" t="str">
            <v>Eligible</v>
          </cell>
          <cell r="Z1926">
            <v>12100</v>
          </cell>
          <cell r="AA1926">
            <v>44608.294930875578</v>
          </cell>
          <cell r="AB1926">
            <v>12100</v>
          </cell>
          <cell r="AC1926">
            <v>44608.294930875578</v>
          </cell>
          <cell r="AD1926">
            <v>3</v>
          </cell>
          <cell r="AE1926" t="str">
            <v>P53</v>
          </cell>
          <cell r="AF1926">
            <v>8500</v>
          </cell>
          <cell r="AG1926">
            <v>14500</v>
          </cell>
          <cell r="AH1926">
            <v>0.6</v>
          </cell>
          <cell r="AI1926">
            <v>3</v>
          </cell>
          <cell r="AJ1926">
            <v>0</v>
          </cell>
          <cell r="AK1926">
            <v>12342</v>
          </cell>
          <cell r="AL1926">
            <v>2.0000000000000018E-2</v>
          </cell>
          <cell r="AM1926">
            <v>45500.460829493088</v>
          </cell>
          <cell r="AN1926">
            <v>892.16589861750981</v>
          </cell>
          <cell r="AO1926">
            <v>-0.14882758620689651</v>
          </cell>
          <cell r="AQ1926">
            <v>6500</v>
          </cell>
          <cell r="AR1926">
            <v>86000</v>
          </cell>
          <cell r="AS1926">
            <v>7.0000000000000007E-2</v>
          </cell>
          <cell r="AT1926">
            <v>1</v>
          </cell>
          <cell r="AU1926">
            <v>0</v>
          </cell>
          <cell r="AV1926">
            <v>12342</v>
          </cell>
          <cell r="AW1926">
            <v>45500.460829493088</v>
          </cell>
          <cell r="AX1926">
            <v>2.0000000000000018E-2</v>
          </cell>
          <cell r="AY1926">
            <v>892.16589861750981</v>
          </cell>
          <cell r="AZ1926" t="str">
            <v>Regular Bonus</v>
          </cell>
          <cell r="BA1926" t="str">
            <v>Regular BonusEligible</v>
          </cell>
          <cell r="BB1926" t="str">
            <v>Regular BonusIsrael</v>
          </cell>
          <cell r="BC1926" t="str">
            <v>Regular BonusIsrael Employee</v>
          </cell>
          <cell r="BD1926" t="str">
            <v>P53</v>
          </cell>
          <cell r="BE1926" t="str">
            <v>Employee</v>
          </cell>
          <cell r="BF1926">
            <v>12100</v>
          </cell>
          <cell r="BG1926">
            <v>8438</v>
          </cell>
          <cell r="BH1926">
            <v>3</v>
          </cell>
          <cell r="BI1926">
            <v>4000</v>
          </cell>
          <cell r="BJ1926">
            <v>14000</v>
          </cell>
          <cell r="BK1926">
            <v>14000</v>
          </cell>
          <cell r="BL1926">
            <v>11200</v>
          </cell>
        </row>
        <row r="1927">
          <cell r="B1927">
            <v>4244</v>
          </cell>
          <cell r="C1927">
            <v>1408</v>
          </cell>
          <cell r="E1927" t="str">
            <v>Shelly Sfaradi</v>
          </cell>
          <cell r="F1927" t="str">
            <v>RMA PLANNER</v>
          </cell>
          <cell r="G1927" t="str">
            <v>Employee</v>
          </cell>
          <cell r="H1927" t="str">
            <v>Finance</v>
          </cell>
          <cell r="I1927" t="str">
            <v>TEL-AVIV</v>
          </cell>
          <cell r="J1927" t="str">
            <v>Israel</v>
          </cell>
          <cell r="K1927">
            <v>38565</v>
          </cell>
          <cell r="L1927" t="str">
            <v>IL</v>
          </cell>
          <cell r="M1927" t="str">
            <v>P53P</v>
          </cell>
          <cell r="N1927" t="str">
            <v>P</v>
          </cell>
          <cell r="O1927" t="str">
            <v>5</v>
          </cell>
          <cell r="P1927" t="str">
            <v>Regular</v>
          </cell>
          <cell r="T1927">
            <v>1</v>
          </cell>
          <cell r="U1927" t="str">
            <v>ILS</v>
          </cell>
          <cell r="V1927" t="str">
            <v>Finance</v>
          </cell>
          <cell r="W1927" t="str">
            <v>Tal Payne</v>
          </cell>
          <cell r="Y1927" t="str">
            <v>Eligible</v>
          </cell>
          <cell r="Z1927">
            <v>11000</v>
          </cell>
          <cell r="AA1927">
            <v>40552.995391705073</v>
          </cell>
          <cell r="AB1927">
            <v>11000</v>
          </cell>
          <cell r="AC1927">
            <v>40552.995391705073</v>
          </cell>
          <cell r="AD1927">
            <v>4</v>
          </cell>
          <cell r="AE1927" t="str">
            <v>P53</v>
          </cell>
          <cell r="AF1927">
            <v>8500</v>
          </cell>
          <cell r="AG1927">
            <v>14500</v>
          </cell>
          <cell r="AH1927">
            <v>0.41</v>
          </cell>
          <cell r="AI1927">
            <v>2</v>
          </cell>
          <cell r="AJ1927">
            <v>0</v>
          </cell>
          <cell r="AK1927">
            <v>11550</v>
          </cell>
          <cell r="AL1927">
            <v>5.0000000000000044E-2</v>
          </cell>
          <cell r="AM1927">
            <v>42580.645161290326</v>
          </cell>
          <cell r="AN1927">
            <v>2027.6497695852522</v>
          </cell>
          <cell r="AO1927">
            <v>-0.20344827586206893</v>
          </cell>
          <cell r="AQ1927">
            <v>6500</v>
          </cell>
          <cell r="AR1927">
            <v>86000</v>
          </cell>
          <cell r="AS1927">
            <v>0.05</v>
          </cell>
          <cell r="AT1927">
            <v>1</v>
          </cell>
          <cell r="AU1927">
            <v>0</v>
          </cell>
          <cell r="AV1927">
            <v>11550</v>
          </cell>
          <cell r="AW1927">
            <v>42580.645161290326</v>
          </cell>
          <cell r="AX1927">
            <v>5.0000000000000044E-2</v>
          </cell>
          <cell r="AY1927">
            <v>2027.6497695852522</v>
          </cell>
          <cell r="AZ1927" t="str">
            <v>Regular Bonus</v>
          </cell>
          <cell r="BA1927" t="str">
            <v>Regular BonusEligible</v>
          </cell>
          <cell r="BB1927" t="str">
            <v>Regular BonusIsrael</v>
          </cell>
          <cell r="BC1927" t="str">
            <v>Regular BonusIsrael Employee</v>
          </cell>
          <cell r="BD1927" t="str">
            <v>P53</v>
          </cell>
          <cell r="BE1927" t="str">
            <v>Employee</v>
          </cell>
          <cell r="BF1927">
            <v>11000</v>
          </cell>
          <cell r="BG1927">
            <v>11200</v>
          </cell>
          <cell r="BH1927">
            <v>3</v>
          </cell>
          <cell r="BI1927">
            <v>4000</v>
          </cell>
          <cell r="BJ1927">
            <v>22000</v>
          </cell>
          <cell r="BK1927">
            <v>22000</v>
          </cell>
          <cell r="BL1927">
            <v>17600</v>
          </cell>
        </row>
        <row r="1928">
          <cell r="B1928">
            <v>7045</v>
          </cell>
          <cell r="C1928">
            <v>2080</v>
          </cell>
          <cell r="D1928">
            <v>134870</v>
          </cell>
          <cell r="E1928" t="str">
            <v>Inbal Shavit</v>
          </cell>
          <cell r="F1928" t="str">
            <v>RMA SPECIALIST</v>
          </cell>
          <cell r="G1928" t="str">
            <v>Employee</v>
          </cell>
          <cell r="H1928" t="str">
            <v>Finance</v>
          </cell>
          <cell r="I1928" t="str">
            <v>TEL-AVIV</v>
          </cell>
          <cell r="J1928" t="str">
            <v>Israel</v>
          </cell>
          <cell r="K1928">
            <v>39448</v>
          </cell>
          <cell r="L1928" t="str">
            <v>IL</v>
          </cell>
          <cell r="M1928" t="str">
            <v>P53P</v>
          </cell>
          <cell r="N1928" t="str">
            <v>P</v>
          </cell>
          <cell r="O1928" t="str">
            <v>5</v>
          </cell>
          <cell r="P1928" t="str">
            <v>Regular</v>
          </cell>
          <cell r="T1928">
            <v>1</v>
          </cell>
          <cell r="U1928" t="str">
            <v>ILS</v>
          </cell>
          <cell r="V1928" t="str">
            <v>Finance</v>
          </cell>
          <cell r="W1928" t="str">
            <v>Tal Payne</v>
          </cell>
          <cell r="Y1928" t="str">
            <v>Eligible</v>
          </cell>
          <cell r="Z1928">
            <v>14000</v>
          </cell>
          <cell r="AA1928">
            <v>51612.903225806454</v>
          </cell>
          <cell r="AB1928">
            <v>14000</v>
          </cell>
          <cell r="AC1928">
            <v>51612.903225806454</v>
          </cell>
          <cell r="AD1928">
            <v>3</v>
          </cell>
          <cell r="AE1928" t="str">
            <v>P53</v>
          </cell>
          <cell r="AF1928">
            <v>8500</v>
          </cell>
          <cell r="AG1928">
            <v>14500</v>
          </cell>
          <cell r="AH1928">
            <v>0.91</v>
          </cell>
          <cell r="AI1928">
            <v>5</v>
          </cell>
          <cell r="AJ1928">
            <v>0</v>
          </cell>
          <cell r="AK1928">
            <v>14140</v>
          </cell>
          <cell r="AL1928">
            <v>1.0000000000000009E-2</v>
          </cell>
          <cell r="AM1928">
            <v>52129.032258064515</v>
          </cell>
          <cell r="AN1928">
            <v>516.12903225806076</v>
          </cell>
          <cell r="AO1928">
            <v>-2.4827586206896513E-2</v>
          </cell>
          <cell r="AQ1928">
            <v>6500</v>
          </cell>
          <cell r="AR1928">
            <v>86000</v>
          </cell>
          <cell r="AS1928">
            <v>0.09</v>
          </cell>
          <cell r="AT1928">
            <v>1</v>
          </cell>
          <cell r="AU1928">
            <v>0</v>
          </cell>
          <cell r="AV1928">
            <v>14140</v>
          </cell>
          <cell r="AW1928">
            <v>52129.032258064515</v>
          </cell>
          <cell r="AX1928">
            <v>1.0000000000000009E-2</v>
          </cell>
          <cell r="AY1928">
            <v>516.12903225806076</v>
          </cell>
          <cell r="AZ1928" t="str">
            <v>Regular Bonus</v>
          </cell>
          <cell r="BA1928" t="str">
            <v>Regular BonusEligible</v>
          </cell>
          <cell r="BB1928" t="str">
            <v>Regular BonusIsrael</v>
          </cell>
          <cell r="BC1928" t="str">
            <v>Regular BonusIsrael Employee</v>
          </cell>
          <cell r="BD1928" t="str">
            <v>P53</v>
          </cell>
          <cell r="BE1928" t="str">
            <v>Employee</v>
          </cell>
          <cell r="BF1928">
            <v>14000</v>
          </cell>
          <cell r="BG1928">
            <v>14000</v>
          </cell>
          <cell r="BH1928">
            <v>3</v>
          </cell>
          <cell r="BI1928">
            <v>4000</v>
          </cell>
          <cell r="BJ1928">
            <v>14000</v>
          </cell>
          <cell r="BK1928">
            <v>14000</v>
          </cell>
          <cell r="BL1928">
            <v>11200</v>
          </cell>
        </row>
        <row r="1929">
          <cell r="B1929">
            <v>7199</v>
          </cell>
          <cell r="C1929">
            <v>2245</v>
          </cell>
          <cell r="D1929">
            <v>98620</v>
          </cell>
          <cell r="E1929" t="str">
            <v>Adar Liberman Ben Porat</v>
          </cell>
          <cell r="F1929" t="str">
            <v>SALES ADMIN DEVELOPMENT SPECIALIST</v>
          </cell>
          <cell r="G1929" t="str">
            <v>Monthly Extra Hours</v>
          </cell>
          <cell r="H1929" t="str">
            <v>Finance</v>
          </cell>
          <cell r="I1929" t="str">
            <v>TEL-AVIV</v>
          </cell>
          <cell r="J1929" t="str">
            <v>Israel</v>
          </cell>
          <cell r="K1929">
            <v>42661</v>
          </cell>
          <cell r="L1929" t="str">
            <v>IL</v>
          </cell>
          <cell r="M1929" t="str">
            <v>P51P</v>
          </cell>
          <cell r="N1929" t="str">
            <v>P</v>
          </cell>
          <cell r="O1929" t="str">
            <v>5</v>
          </cell>
          <cell r="P1929" t="str">
            <v>Regular</v>
          </cell>
          <cell r="T1929">
            <v>1</v>
          </cell>
          <cell r="U1929" t="str">
            <v>ILS</v>
          </cell>
          <cell r="V1929" t="str">
            <v>Finance</v>
          </cell>
          <cell r="W1929" t="str">
            <v>Tal Payne</v>
          </cell>
          <cell r="Y1929" t="str">
            <v>Eligible</v>
          </cell>
          <cell r="Z1929">
            <v>11248</v>
          </cell>
          <cell r="AA1929">
            <v>41467.281105990784</v>
          </cell>
          <cell r="AB1929">
            <v>11248</v>
          </cell>
          <cell r="AC1929">
            <v>41467.281105990784</v>
          </cell>
          <cell r="AD1929">
            <v>3</v>
          </cell>
          <cell r="AE1929" t="str">
            <v>P51</v>
          </cell>
          <cell r="AF1929">
            <v>12000</v>
          </cell>
          <cell r="AG1929">
            <v>18000</v>
          </cell>
          <cell r="AH1929">
            <v>0</v>
          </cell>
          <cell r="AI1929">
            <v>1</v>
          </cell>
          <cell r="AJ1929">
            <v>0</v>
          </cell>
          <cell r="AK1929">
            <v>11697.92</v>
          </cell>
          <cell r="AL1929">
            <v>4.0000000000000036E-2</v>
          </cell>
          <cell r="AM1929">
            <v>43125.972350230419</v>
          </cell>
          <cell r="AN1929">
            <v>1658.6912442396351</v>
          </cell>
          <cell r="AO1929">
            <v>-0.35011555555555551</v>
          </cell>
          <cell r="AQ1929">
            <v>6500</v>
          </cell>
          <cell r="AR1929">
            <v>86000</v>
          </cell>
          <cell r="AS1929">
            <v>0.05</v>
          </cell>
          <cell r="AT1929">
            <v>1</v>
          </cell>
          <cell r="AU1929">
            <v>0</v>
          </cell>
          <cell r="AV1929">
            <v>11697.92</v>
          </cell>
          <cell r="AW1929">
            <v>43125.972350230419</v>
          </cell>
          <cell r="AX1929">
            <v>4.0000000000000036E-2</v>
          </cell>
          <cell r="AY1929">
            <v>1658.6912442396351</v>
          </cell>
          <cell r="AZ1929" t="str">
            <v>Regular Bonus</v>
          </cell>
          <cell r="BA1929" t="str">
            <v>Regular BonusEligible</v>
          </cell>
          <cell r="BB1929" t="str">
            <v>Regular BonusIsrael</v>
          </cell>
          <cell r="BC1929" t="str">
            <v>Regular BonusIsrael Monthly Extra Hours</v>
          </cell>
          <cell r="BD1929" t="str">
            <v>P51</v>
          </cell>
          <cell r="BE1929" t="str">
            <v>Monthly Extra Hours</v>
          </cell>
          <cell r="BF1929">
            <v>11248</v>
          </cell>
          <cell r="BG1929">
            <v>6030</v>
          </cell>
          <cell r="BH1929">
            <v>3</v>
          </cell>
          <cell r="BI1929">
            <v>2000</v>
          </cell>
          <cell r="BJ1929">
            <v>9500</v>
          </cell>
          <cell r="BK1929">
            <v>9500</v>
          </cell>
          <cell r="BL1929">
            <v>7600</v>
          </cell>
        </row>
        <row r="1930">
          <cell r="B1930">
            <v>7162</v>
          </cell>
          <cell r="C1930">
            <v>2223</v>
          </cell>
          <cell r="E1930" t="str">
            <v>Ilana Chen</v>
          </cell>
          <cell r="F1930" t="str">
            <v>SALES DATA SPECIALIST</v>
          </cell>
          <cell r="G1930" t="str">
            <v>Hourly Full Time</v>
          </cell>
          <cell r="H1930" t="str">
            <v>Finance</v>
          </cell>
          <cell r="I1930" t="str">
            <v>TEL-AVIV</v>
          </cell>
          <cell r="J1930" t="str">
            <v>Israel</v>
          </cell>
          <cell r="K1930">
            <v>39482</v>
          </cell>
          <cell r="L1930" t="str">
            <v>IL</v>
          </cell>
          <cell r="M1930" t="str">
            <v>P53P</v>
          </cell>
          <cell r="N1930" t="str">
            <v>P</v>
          </cell>
          <cell r="O1930" t="str">
            <v>5</v>
          </cell>
          <cell r="P1930" t="str">
            <v>Regular</v>
          </cell>
          <cell r="T1930">
            <v>1</v>
          </cell>
          <cell r="U1930" t="str">
            <v>ILS</v>
          </cell>
          <cell r="V1930" t="str">
            <v>Finance</v>
          </cell>
          <cell r="W1930" t="str">
            <v>Tal Payne</v>
          </cell>
          <cell r="Y1930" t="str">
            <v>Eligible</v>
          </cell>
          <cell r="Z1930">
            <v>10500</v>
          </cell>
          <cell r="AA1930">
            <v>38709.677419354841</v>
          </cell>
          <cell r="AB1930">
            <v>10500</v>
          </cell>
          <cell r="AC1930">
            <v>38709.677419354841</v>
          </cell>
          <cell r="AD1930">
            <v>3</v>
          </cell>
          <cell r="AE1930" t="str">
            <v>P53</v>
          </cell>
          <cell r="AF1930">
            <v>8500</v>
          </cell>
          <cell r="AG1930">
            <v>14500</v>
          </cell>
          <cell r="AH1930">
            <v>0.33</v>
          </cell>
          <cell r="AI1930">
            <v>2</v>
          </cell>
          <cell r="AJ1930">
            <v>0</v>
          </cell>
          <cell r="AK1930">
            <v>10815</v>
          </cell>
          <cell r="AL1930">
            <v>3.0000000000000027E-2</v>
          </cell>
          <cell r="AM1930">
            <v>39870.967741935485</v>
          </cell>
          <cell r="AN1930">
            <v>1161.290322580644</v>
          </cell>
          <cell r="AO1930">
            <v>-0.25413793103448279</v>
          </cell>
          <cell r="AQ1930">
            <v>6500</v>
          </cell>
          <cell r="AR1930">
            <v>86000</v>
          </cell>
          <cell r="AS1930">
            <v>0.05</v>
          </cell>
          <cell r="AT1930">
            <v>1</v>
          </cell>
          <cell r="AU1930">
            <v>0</v>
          </cell>
          <cell r="AV1930">
            <v>10815</v>
          </cell>
          <cell r="AW1930">
            <v>39870.967741935485</v>
          </cell>
          <cell r="AX1930">
            <v>3.0000000000000027E-2</v>
          </cell>
          <cell r="AY1930">
            <v>1161.290322580644</v>
          </cell>
          <cell r="AZ1930" t="str">
            <v>Regular Bonus</v>
          </cell>
          <cell r="BA1930" t="str">
            <v>Regular BonusEligible</v>
          </cell>
          <cell r="BB1930" t="str">
            <v>Regular BonusIsrael</v>
          </cell>
          <cell r="BC1930" t="str">
            <v>Regular BonusIsrael Hourly Full Time</v>
          </cell>
          <cell r="BD1930" t="str">
            <v>P53</v>
          </cell>
          <cell r="BE1930" t="str">
            <v>Hourly Full Time</v>
          </cell>
          <cell r="BF1930">
            <v>10500</v>
          </cell>
          <cell r="BG1930">
            <v>5600</v>
          </cell>
          <cell r="BH1930">
            <v>3</v>
          </cell>
          <cell r="BI1930">
            <v>2000</v>
          </cell>
          <cell r="BJ1930">
            <v>7000</v>
          </cell>
          <cell r="BK1930">
            <v>7000</v>
          </cell>
          <cell r="BL1930">
            <v>5600</v>
          </cell>
        </row>
        <row r="1931">
          <cell r="B1931">
            <v>8188</v>
          </cell>
          <cell r="C1931">
            <v>2632</v>
          </cell>
          <cell r="E1931" t="str">
            <v>Ifat Gampel</v>
          </cell>
          <cell r="F1931" t="str">
            <v>DISTRIBUTION SERVICE MANAGER</v>
          </cell>
          <cell r="G1931" t="str">
            <v>Employee</v>
          </cell>
          <cell r="H1931" t="str">
            <v>Finance</v>
          </cell>
          <cell r="I1931" t="str">
            <v>TEL-AVIV</v>
          </cell>
          <cell r="J1931" t="str">
            <v>Israel</v>
          </cell>
          <cell r="K1931">
            <v>40148</v>
          </cell>
          <cell r="L1931" t="str">
            <v>IL</v>
          </cell>
          <cell r="M1931" t="str">
            <v>P41P</v>
          </cell>
          <cell r="N1931" t="str">
            <v>P</v>
          </cell>
          <cell r="O1931" t="str">
            <v>4</v>
          </cell>
          <cell r="P1931" t="str">
            <v>Regular</v>
          </cell>
          <cell r="T1931">
            <v>1</v>
          </cell>
          <cell r="U1931" t="str">
            <v>ILS</v>
          </cell>
          <cell r="V1931" t="str">
            <v>Finance</v>
          </cell>
          <cell r="W1931" t="str">
            <v>Tal Payne</v>
          </cell>
          <cell r="Y1931" t="str">
            <v>Eligible</v>
          </cell>
          <cell r="Z1931">
            <v>19400</v>
          </cell>
          <cell r="AA1931">
            <v>71520.737327188937</v>
          </cell>
          <cell r="AB1931">
            <v>19400</v>
          </cell>
          <cell r="AC1931">
            <v>71520.737327188937</v>
          </cell>
          <cell r="AD1931">
            <v>3</v>
          </cell>
          <cell r="AE1931" t="str">
            <v>P41</v>
          </cell>
          <cell r="AF1931">
            <v>17000</v>
          </cell>
          <cell r="AG1931">
            <v>26000</v>
          </cell>
          <cell r="AH1931">
            <v>0.26</v>
          </cell>
          <cell r="AI1931">
            <v>2</v>
          </cell>
          <cell r="AJ1931">
            <v>0</v>
          </cell>
          <cell r="AK1931">
            <v>19982</v>
          </cell>
          <cell r="AL1931">
            <v>3.0000000000000027E-2</v>
          </cell>
          <cell r="AM1931">
            <v>73666.359447004608</v>
          </cell>
          <cell r="AN1931">
            <v>2145.6221198156709</v>
          </cell>
          <cell r="AO1931">
            <v>-0.2314615384615385</v>
          </cell>
          <cell r="AQ1931">
            <v>6500</v>
          </cell>
          <cell r="AR1931">
            <v>86000</v>
          </cell>
          <cell r="AS1931">
            <v>0.16</v>
          </cell>
          <cell r="AT1931">
            <v>1</v>
          </cell>
          <cell r="AU1931">
            <v>0</v>
          </cell>
          <cell r="AV1931">
            <v>19982</v>
          </cell>
          <cell r="AW1931">
            <v>73666.359447004608</v>
          </cell>
          <cell r="AX1931">
            <v>3.0000000000000027E-2</v>
          </cell>
          <cell r="AY1931">
            <v>2145.6221198156709</v>
          </cell>
          <cell r="AZ1931" t="str">
            <v>Regular Bonus</v>
          </cell>
          <cell r="BA1931" t="str">
            <v>Regular BonusEligible</v>
          </cell>
          <cell r="BB1931" t="str">
            <v>Regular BonusIsrael</v>
          </cell>
          <cell r="BC1931" t="str">
            <v>Regular BonusIsrael Employee</v>
          </cell>
          <cell r="BD1931" t="str">
            <v>P41</v>
          </cell>
          <cell r="BE1931" t="str">
            <v>Employee</v>
          </cell>
          <cell r="BF1931">
            <v>19400</v>
          </cell>
          <cell r="BG1931">
            <v>20000</v>
          </cell>
          <cell r="BH1931">
            <v>3</v>
          </cell>
          <cell r="BI1931">
            <v>4000</v>
          </cell>
          <cell r="BJ1931">
            <v>25000</v>
          </cell>
          <cell r="BK1931">
            <v>25000</v>
          </cell>
          <cell r="BL1931">
            <v>20000</v>
          </cell>
        </row>
        <row r="1932">
          <cell r="B1932">
            <v>7535</v>
          </cell>
          <cell r="C1932">
            <v>2433</v>
          </cell>
          <cell r="E1932" t="str">
            <v>Semyon Kipnis</v>
          </cell>
          <cell r="F1932" t="str">
            <v>ELECTRO-MECHANICAL MAITENENCE TECHNICIAN</v>
          </cell>
          <cell r="G1932" t="str">
            <v>Hourly Full Time</v>
          </cell>
          <cell r="H1932" t="str">
            <v>Finance</v>
          </cell>
          <cell r="I1932" t="str">
            <v>TEL-AVIV</v>
          </cell>
          <cell r="J1932" t="str">
            <v>Israel</v>
          </cell>
          <cell r="K1932">
            <v>42705</v>
          </cell>
          <cell r="L1932" t="str">
            <v>IL</v>
          </cell>
          <cell r="M1932" t="str">
            <v>P52P</v>
          </cell>
          <cell r="N1932" t="str">
            <v>P</v>
          </cell>
          <cell r="O1932" t="str">
            <v>5</v>
          </cell>
          <cell r="P1932" t="str">
            <v>Regular</v>
          </cell>
          <cell r="T1932">
            <v>1</v>
          </cell>
          <cell r="U1932" t="str">
            <v>ILS</v>
          </cell>
          <cell r="V1932" t="str">
            <v>Finance</v>
          </cell>
          <cell r="W1932" t="str">
            <v>Tal Payne</v>
          </cell>
          <cell r="Y1932" t="str">
            <v>Eligible</v>
          </cell>
          <cell r="Z1932">
            <v>12300</v>
          </cell>
          <cell r="AA1932">
            <v>45345.622119815671</v>
          </cell>
          <cell r="AB1932">
            <v>12300</v>
          </cell>
          <cell r="AC1932">
            <v>45345.622119815671</v>
          </cell>
          <cell r="AD1932">
            <v>3</v>
          </cell>
          <cell r="AE1932" t="str">
            <v>P52</v>
          </cell>
          <cell r="AF1932">
            <v>8500</v>
          </cell>
          <cell r="AG1932">
            <v>13500</v>
          </cell>
          <cell r="AH1932">
            <v>0.76</v>
          </cell>
          <cell r="AI1932">
            <v>4</v>
          </cell>
          <cell r="AJ1932">
            <v>0</v>
          </cell>
          <cell r="AK1932">
            <v>12484.499999999998</v>
          </cell>
          <cell r="AL1932">
            <v>1.4999999999999902E-2</v>
          </cell>
          <cell r="AM1932">
            <v>46025.806451612894</v>
          </cell>
          <cell r="AN1932">
            <v>680.18433179722342</v>
          </cell>
          <cell r="AO1932">
            <v>-7.5222222222222412E-2</v>
          </cell>
          <cell r="AQ1932">
            <v>6500</v>
          </cell>
          <cell r="AR1932">
            <v>86000</v>
          </cell>
          <cell r="AS1932">
            <v>7.0000000000000007E-2</v>
          </cell>
          <cell r="AT1932">
            <v>1</v>
          </cell>
          <cell r="AU1932">
            <v>0</v>
          </cell>
          <cell r="AV1932">
            <v>12484.499999999998</v>
          </cell>
          <cell r="AW1932">
            <v>46025.806451612894</v>
          </cell>
          <cell r="AX1932">
            <v>1.4999999999999902E-2</v>
          </cell>
          <cell r="AY1932">
            <v>680.18433179722342</v>
          </cell>
          <cell r="AZ1932" t="str">
            <v>Regular Bonus</v>
          </cell>
          <cell r="BA1932" t="str">
            <v>Regular BonusEligible</v>
          </cell>
          <cell r="BB1932" t="str">
            <v>Regular BonusIsrael</v>
          </cell>
          <cell r="BC1932" t="str">
            <v>Regular BonusIsrael Hourly Full Time</v>
          </cell>
          <cell r="BD1932" t="str">
            <v>P52</v>
          </cell>
          <cell r="BE1932" t="str">
            <v>Hourly Full Time</v>
          </cell>
          <cell r="BF1932">
            <v>12300</v>
          </cell>
          <cell r="BG1932">
            <v>6400</v>
          </cell>
          <cell r="BH1932">
            <v>3</v>
          </cell>
          <cell r="BI1932">
            <v>2000</v>
          </cell>
          <cell r="BJ1932">
            <v>8000</v>
          </cell>
          <cell r="BK1932">
            <v>8000</v>
          </cell>
          <cell r="BL1932">
            <v>6400</v>
          </cell>
        </row>
        <row r="1933">
          <cell r="B1933">
            <v>10812</v>
          </cell>
          <cell r="C1933">
            <v>90119</v>
          </cell>
          <cell r="D1933">
            <v>4066</v>
          </cell>
          <cell r="E1933" t="str">
            <v>Meital Yaakobi</v>
          </cell>
          <cell r="F1933" t="str">
            <v>PAYROLL ASSISTANT</v>
          </cell>
          <cell r="G1933" t="str">
            <v>Monthly Extra Hours</v>
          </cell>
          <cell r="H1933" t="str">
            <v>Finance</v>
          </cell>
          <cell r="I1933" t="str">
            <v>TEL-AVIV</v>
          </cell>
          <cell r="J1933" t="str">
            <v>Israel</v>
          </cell>
          <cell r="K1933">
            <v>41281</v>
          </cell>
          <cell r="L1933" t="str">
            <v>IL</v>
          </cell>
          <cell r="M1933" t="str">
            <v>P53P</v>
          </cell>
          <cell r="N1933" t="str">
            <v>P</v>
          </cell>
          <cell r="O1933" t="str">
            <v>5</v>
          </cell>
          <cell r="P1933" t="str">
            <v>Regular</v>
          </cell>
          <cell r="T1933">
            <v>1</v>
          </cell>
          <cell r="U1933" t="str">
            <v>ILS</v>
          </cell>
          <cell r="V1933" t="str">
            <v>Finance</v>
          </cell>
          <cell r="W1933" t="str">
            <v>Tal Payne</v>
          </cell>
          <cell r="Y1933" t="str">
            <v>Eligible</v>
          </cell>
          <cell r="Z1933">
            <v>14500</v>
          </cell>
          <cell r="AA1933">
            <v>53456.221198156687</v>
          </cell>
          <cell r="AB1933">
            <v>14500</v>
          </cell>
          <cell r="AC1933">
            <v>53456.221198156687</v>
          </cell>
          <cell r="AD1933">
            <v>3</v>
          </cell>
          <cell r="AE1933" t="str">
            <v>P53</v>
          </cell>
          <cell r="AF1933">
            <v>8500</v>
          </cell>
          <cell r="AG1933">
            <v>14500</v>
          </cell>
          <cell r="AH1933">
            <v>1</v>
          </cell>
          <cell r="AI1933">
            <v>5</v>
          </cell>
          <cell r="AJ1933">
            <v>0</v>
          </cell>
          <cell r="AK1933">
            <v>14500</v>
          </cell>
          <cell r="AL1933">
            <v>0</v>
          </cell>
          <cell r="AM1933">
            <v>53456.221198156687</v>
          </cell>
          <cell r="AN1933">
            <v>0</v>
          </cell>
          <cell r="AO1933">
            <v>0</v>
          </cell>
          <cell r="AP1933" t="str">
            <v>At the top of the range</v>
          </cell>
          <cell r="AQ1933">
            <v>6500</v>
          </cell>
          <cell r="AR1933">
            <v>86000</v>
          </cell>
          <cell r="AS1933">
            <v>0.1</v>
          </cell>
          <cell r="AT1933">
            <v>1</v>
          </cell>
          <cell r="AU1933">
            <v>0</v>
          </cell>
          <cell r="AV1933">
            <v>14500</v>
          </cell>
          <cell r="AW1933">
            <v>53456.221198156687</v>
          </cell>
          <cell r="AX1933">
            <v>0</v>
          </cell>
          <cell r="AY1933">
            <v>0</v>
          </cell>
          <cell r="AZ1933" t="str">
            <v>Regular Bonus</v>
          </cell>
          <cell r="BA1933" t="str">
            <v>Regular BonusEligible</v>
          </cell>
          <cell r="BB1933" t="str">
            <v>Regular BonusIsrael</v>
          </cell>
          <cell r="BC1933" t="str">
            <v>Regular BonusIsrael Monthly Extra Hours</v>
          </cell>
          <cell r="BD1933" t="str">
            <v>P53</v>
          </cell>
          <cell r="BE1933" t="str">
            <v>Monthly Extra Hours</v>
          </cell>
          <cell r="BF1933">
            <v>14500</v>
          </cell>
          <cell r="BG1933">
            <v>10000</v>
          </cell>
          <cell r="BH1933">
            <v>3</v>
          </cell>
          <cell r="BI1933">
            <v>2000</v>
          </cell>
          <cell r="BJ1933">
            <v>7000</v>
          </cell>
          <cell r="BK1933">
            <v>7000</v>
          </cell>
          <cell r="BL1933">
            <v>5600</v>
          </cell>
        </row>
        <row r="1934">
          <cell r="B1934">
            <v>7983</v>
          </cell>
          <cell r="C1934">
            <v>2524</v>
          </cell>
          <cell r="E1934" t="str">
            <v>Ronen Sasson</v>
          </cell>
          <cell r="F1934" t="str">
            <v>HARDWARE COMPLIANCE MANAGER</v>
          </cell>
          <cell r="G1934" t="str">
            <v>Employee</v>
          </cell>
          <cell r="H1934" t="str">
            <v>Finance</v>
          </cell>
          <cell r="I1934" t="str">
            <v>TEL-AVIV</v>
          </cell>
          <cell r="J1934" t="str">
            <v>Israel</v>
          </cell>
          <cell r="K1934">
            <v>39929</v>
          </cell>
          <cell r="L1934" t="str">
            <v>IL</v>
          </cell>
          <cell r="M1934" t="str">
            <v>P41P</v>
          </cell>
          <cell r="N1934" t="str">
            <v>P</v>
          </cell>
          <cell r="O1934" t="str">
            <v>4</v>
          </cell>
          <cell r="P1934" t="str">
            <v>Regular</v>
          </cell>
          <cell r="T1934">
            <v>1</v>
          </cell>
          <cell r="U1934" t="str">
            <v>ILS</v>
          </cell>
          <cell r="V1934" t="str">
            <v>Finance</v>
          </cell>
          <cell r="W1934" t="str">
            <v>Tal Payne</v>
          </cell>
          <cell r="Y1934" t="str">
            <v>Eligible</v>
          </cell>
          <cell r="Z1934">
            <v>24000</v>
          </cell>
          <cell r="AA1934">
            <v>88479.262672811063</v>
          </cell>
          <cell r="AB1934">
            <v>24000</v>
          </cell>
          <cell r="AC1934">
            <v>88479.262672811063</v>
          </cell>
          <cell r="AD1934">
            <v>3</v>
          </cell>
          <cell r="AE1934" t="str">
            <v>P41</v>
          </cell>
          <cell r="AF1934">
            <v>17000</v>
          </cell>
          <cell r="AG1934">
            <v>26000</v>
          </cell>
          <cell r="AH1934">
            <v>0.77</v>
          </cell>
          <cell r="AI1934">
            <v>4</v>
          </cell>
          <cell r="AJ1934">
            <v>0</v>
          </cell>
          <cell r="AK1934">
            <v>24359.999999999996</v>
          </cell>
          <cell r="AL1934">
            <v>1.4999999999999902E-2</v>
          </cell>
          <cell r="AM1934">
            <v>89806.451612903213</v>
          </cell>
          <cell r="AN1934">
            <v>1327.18894009215</v>
          </cell>
          <cell r="AO1934">
            <v>-6.3076923076923253E-2</v>
          </cell>
          <cell r="AQ1934">
            <v>6500</v>
          </cell>
          <cell r="AR1934">
            <v>86000</v>
          </cell>
          <cell r="AS1934">
            <v>0.22</v>
          </cell>
          <cell r="AT1934">
            <v>1</v>
          </cell>
          <cell r="AU1934">
            <v>0</v>
          </cell>
          <cell r="AV1934">
            <v>24359.999999999996</v>
          </cell>
          <cell r="AW1934">
            <v>89806.451612903213</v>
          </cell>
          <cell r="AX1934">
            <v>1.4999999999999902E-2</v>
          </cell>
          <cell r="AY1934">
            <v>1327.18894009215</v>
          </cell>
          <cell r="AZ1934" t="str">
            <v>Regular Bonus</v>
          </cell>
          <cell r="BA1934" t="str">
            <v>Regular BonusEligible</v>
          </cell>
          <cell r="BB1934" t="str">
            <v>Regular BonusIsrael</v>
          </cell>
          <cell r="BC1934" t="str">
            <v>Regular BonusIsrael Employee</v>
          </cell>
          <cell r="BD1934" t="str">
            <v>P41</v>
          </cell>
          <cell r="BE1934" t="str">
            <v>Employee</v>
          </cell>
          <cell r="BF1934">
            <v>24000</v>
          </cell>
          <cell r="BG1934">
            <v>27000</v>
          </cell>
          <cell r="BH1934">
            <v>3</v>
          </cell>
          <cell r="BI1934">
            <v>4000</v>
          </cell>
          <cell r="BJ1934">
            <v>25000</v>
          </cell>
          <cell r="BK1934">
            <v>25000</v>
          </cell>
          <cell r="BL1934">
            <v>20000</v>
          </cell>
        </row>
        <row r="1935">
          <cell r="B1935">
            <v>8647</v>
          </cell>
          <cell r="C1935">
            <v>2837</v>
          </cell>
          <cell r="E1935" t="str">
            <v>Inbal Spinko</v>
          </cell>
          <cell r="F1935" t="str">
            <v>SALES ADMIN SUPPORT SPECIALIST</v>
          </cell>
          <cell r="G1935" t="str">
            <v>Hourly Full Time</v>
          </cell>
          <cell r="H1935" t="str">
            <v>Finance</v>
          </cell>
          <cell r="I1935" t="str">
            <v>TEL-AVIV</v>
          </cell>
          <cell r="J1935" t="str">
            <v>Israel</v>
          </cell>
          <cell r="K1935">
            <v>40371</v>
          </cell>
          <cell r="L1935" t="str">
            <v>IL</v>
          </cell>
          <cell r="M1935" t="str">
            <v>P53P</v>
          </cell>
          <cell r="N1935" t="str">
            <v>P</v>
          </cell>
          <cell r="O1935" t="str">
            <v>5</v>
          </cell>
          <cell r="P1935" t="str">
            <v>Regular</v>
          </cell>
          <cell r="T1935">
            <v>1</v>
          </cell>
          <cell r="U1935" t="str">
            <v>ILS</v>
          </cell>
          <cell r="V1935" t="str">
            <v>Finance</v>
          </cell>
          <cell r="W1935" t="str">
            <v>Tal Payne</v>
          </cell>
          <cell r="Y1935" t="str">
            <v>Eligible</v>
          </cell>
          <cell r="Z1935">
            <v>10892</v>
          </cell>
          <cell r="AA1935">
            <v>40154.838709677424</v>
          </cell>
          <cell r="AB1935">
            <v>10892</v>
          </cell>
          <cell r="AC1935">
            <v>40154.838709677424</v>
          </cell>
          <cell r="AD1935">
            <v>3</v>
          </cell>
          <cell r="AE1935" t="str">
            <v>P53</v>
          </cell>
          <cell r="AF1935">
            <v>8500</v>
          </cell>
          <cell r="AG1935">
            <v>14500</v>
          </cell>
          <cell r="AH1935">
            <v>0.39</v>
          </cell>
          <cell r="AI1935">
            <v>2</v>
          </cell>
          <cell r="AJ1935">
            <v>0</v>
          </cell>
          <cell r="AK1935">
            <v>11218.76</v>
          </cell>
          <cell r="AL1935">
            <v>3.0000000000000027E-2</v>
          </cell>
          <cell r="AM1935">
            <v>41359.483870967742</v>
          </cell>
          <cell r="AN1935">
            <v>1204.6451612903184</v>
          </cell>
          <cell r="AO1935">
            <v>-0.22629241379310339</v>
          </cell>
          <cell r="AQ1935">
            <v>6500</v>
          </cell>
          <cell r="AR1935">
            <v>86000</v>
          </cell>
          <cell r="AS1935">
            <v>0.05</v>
          </cell>
          <cell r="AT1935">
            <v>1</v>
          </cell>
          <cell r="AU1935">
            <v>0</v>
          </cell>
          <cell r="AV1935">
            <v>11218.76</v>
          </cell>
          <cell r="AW1935">
            <v>41359.483870967742</v>
          </cell>
          <cell r="AX1935">
            <v>3.0000000000000027E-2</v>
          </cell>
          <cell r="AY1935">
            <v>1204.6451612903184</v>
          </cell>
          <cell r="AZ1935" t="str">
            <v>Regular Bonus</v>
          </cell>
          <cell r="BA1935" t="str">
            <v>Regular BonusEligible</v>
          </cell>
          <cell r="BB1935" t="str">
            <v>Regular BonusIsrael</v>
          </cell>
          <cell r="BC1935" t="str">
            <v>Regular BonusIsrael Hourly Full Time</v>
          </cell>
          <cell r="BD1935" t="str">
            <v>P53</v>
          </cell>
          <cell r="BE1935" t="str">
            <v>Hourly Full Time</v>
          </cell>
          <cell r="BF1935">
            <v>10892</v>
          </cell>
          <cell r="BG1935">
            <v>8000</v>
          </cell>
          <cell r="BH1935">
            <v>3</v>
          </cell>
          <cell r="BI1935">
            <v>2000</v>
          </cell>
          <cell r="BJ1935">
            <v>7000</v>
          </cell>
          <cell r="BK1935">
            <v>7000</v>
          </cell>
          <cell r="BL1935">
            <v>5600</v>
          </cell>
        </row>
        <row r="1936">
          <cell r="B1936">
            <v>12010</v>
          </cell>
          <cell r="C1936">
            <v>4742</v>
          </cell>
          <cell r="D1936">
            <v>31296</v>
          </cell>
          <cell r="E1936" t="str">
            <v>Katia Rozenberg</v>
          </cell>
          <cell r="F1936" t="str">
            <v>NPI ENGINEER &amp; PROJECT MANAGER</v>
          </cell>
          <cell r="G1936" t="str">
            <v>Employee</v>
          </cell>
          <cell r="H1936" t="str">
            <v>Finance</v>
          </cell>
          <cell r="I1936" t="str">
            <v>TEL-AVIV</v>
          </cell>
          <cell r="J1936" t="str">
            <v>Israel</v>
          </cell>
          <cell r="K1936">
            <v>41854</v>
          </cell>
          <cell r="L1936" t="str">
            <v>IL</v>
          </cell>
          <cell r="M1936" t="str">
            <v>P41P</v>
          </cell>
          <cell r="N1936" t="str">
            <v>P</v>
          </cell>
          <cell r="O1936" t="str">
            <v>4</v>
          </cell>
          <cell r="P1936" t="str">
            <v>Regular</v>
          </cell>
          <cell r="T1936">
            <v>1</v>
          </cell>
          <cell r="U1936" t="str">
            <v>ILS</v>
          </cell>
          <cell r="V1936" t="str">
            <v>Finance</v>
          </cell>
          <cell r="W1936" t="str">
            <v>Tal Payne</v>
          </cell>
          <cell r="Y1936" t="str">
            <v>Eligible</v>
          </cell>
          <cell r="Z1936">
            <v>16750</v>
          </cell>
          <cell r="AA1936">
            <v>61751.152073732723</v>
          </cell>
          <cell r="AB1936">
            <v>16750</v>
          </cell>
          <cell r="AC1936">
            <v>61751.152073732723</v>
          </cell>
          <cell r="AD1936">
            <v>3</v>
          </cell>
          <cell r="AE1936" t="str">
            <v>P41</v>
          </cell>
          <cell r="AF1936">
            <v>17000</v>
          </cell>
          <cell r="AG1936">
            <v>26000</v>
          </cell>
          <cell r="AH1936">
            <v>0</v>
          </cell>
          <cell r="AI1936">
            <v>1</v>
          </cell>
          <cell r="AJ1936">
            <v>0</v>
          </cell>
          <cell r="AK1936">
            <v>17420</v>
          </cell>
          <cell r="AL1936">
            <v>4.0000000000000036E-2</v>
          </cell>
          <cell r="AM1936">
            <v>64221.198156682032</v>
          </cell>
          <cell r="AN1936">
            <v>2470.0460829493095</v>
          </cell>
          <cell r="AO1936">
            <v>-0.32999999999999996</v>
          </cell>
          <cell r="AQ1936">
            <v>6500</v>
          </cell>
          <cell r="AR1936">
            <v>86000</v>
          </cell>
          <cell r="AS1936">
            <v>0.12</v>
          </cell>
          <cell r="AT1936">
            <v>1</v>
          </cell>
          <cell r="AU1936">
            <v>0</v>
          </cell>
          <cell r="AV1936">
            <v>17420</v>
          </cell>
          <cell r="AW1936">
            <v>64221.198156682032</v>
          </cell>
          <cell r="AX1936">
            <v>4.0000000000000036E-2</v>
          </cell>
          <cell r="AY1936">
            <v>2470.0460829493095</v>
          </cell>
          <cell r="AZ1936" t="str">
            <v>Regular Bonus</v>
          </cell>
          <cell r="BA1936" t="str">
            <v>Regular BonusEligible</v>
          </cell>
          <cell r="BB1936" t="str">
            <v>Regular BonusIsrael</v>
          </cell>
          <cell r="BC1936" t="str">
            <v>Regular BonusIsrael Employee</v>
          </cell>
          <cell r="BD1936" t="str">
            <v>P41</v>
          </cell>
          <cell r="BE1936" t="str">
            <v>Employee</v>
          </cell>
          <cell r="BF1936">
            <v>16750</v>
          </cell>
          <cell r="BG1936">
            <v>2004</v>
          </cell>
          <cell r="BH1936">
            <v>2</v>
          </cell>
          <cell r="BI1936">
            <v>4000</v>
          </cell>
          <cell r="BJ1936">
            <v>25000</v>
          </cell>
          <cell r="BK1936">
            <v>25000</v>
          </cell>
          <cell r="BL1936">
            <v>20000</v>
          </cell>
        </row>
        <row r="1937">
          <cell r="B1937">
            <v>21472</v>
          </cell>
          <cell r="C1937">
            <v>16559</v>
          </cell>
          <cell r="D1937">
            <v>189857</v>
          </cell>
          <cell r="E1937" t="str">
            <v>Liran Solomon</v>
          </cell>
          <cell r="F1937" t="str">
            <v>BUSINESS ANALYST</v>
          </cell>
          <cell r="G1937" t="str">
            <v>Monthly Extra Hours</v>
          </cell>
          <cell r="H1937" t="str">
            <v>Finance</v>
          </cell>
          <cell r="I1937" t="str">
            <v>TEL-AVIV</v>
          </cell>
          <cell r="J1937" t="str">
            <v>Israel</v>
          </cell>
          <cell r="K1937">
            <v>44053</v>
          </cell>
          <cell r="L1937" t="str">
            <v>IL</v>
          </cell>
          <cell r="M1937" t="str">
            <v>P51P</v>
          </cell>
          <cell r="N1937" t="str">
            <v>P</v>
          </cell>
          <cell r="O1937" t="str">
            <v>5</v>
          </cell>
          <cell r="P1937" t="str">
            <v>Regular</v>
          </cell>
          <cell r="Q1937" t="str">
            <v>BA</v>
          </cell>
          <cell r="T1937">
            <v>1</v>
          </cell>
          <cell r="U1937" t="str">
            <v>ILS</v>
          </cell>
          <cell r="V1937" t="str">
            <v>Finance</v>
          </cell>
          <cell r="W1937" t="str">
            <v>Tal Payne</v>
          </cell>
          <cell r="Y1937" t="str">
            <v>Eligible</v>
          </cell>
          <cell r="Z1937">
            <v>15000</v>
          </cell>
          <cell r="AA1937">
            <v>55299.539170506912</v>
          </cell>
          <cell r="AB1937">
            <v>15000</v>
          </cell>
          <cell r="AC1937">
            <v>55299.539170506912</v>
          </cell>
          <cell r="AD1937">
            <v>4</v>
          </cell>
          <cell r="AE1937" t="str">
            <v>P51</v>
          </cell>
          <cell r="AF1937">
            <v>12000</v>
          </cell>
          <cell r="AG1937">
            <v>18000</v>
          </cell>
          <cell r="AH1937">
            <v>0.5</v>
          </cell>
          <cell r="AI1937">
            <v>3</v>
          </cell>
          <cell r="AJ1937">
            <v>0</v>
          </cell>
          <cell r="AK1937">
            <v>15600</v>
          </cell>
          <cell r="AL1937">
            <v>4.0000000000000036E-2</v>
          </cell>
          <cell r="AM1937">
            <v>57511.520737327191</v>
          </cell>
          <cell r="AN1937">
            <v>2211.9815668202791</v>
          </cell>
          <cell r="AO1937">
            <v>-0.1333333333333333</v>
          </cell>
          <cell r="AQ1937">
            <v>6500</v>
          </cell>
          <cell r="AR1937">
            <v>86000</v>
          </cell>
          <cell r="AS1937">
            <v>0.1</v>
          </cell>
          <cell r="AT1937">
            <v>1</v>
          </cell>
          <cell r="AU1937">
            <v>0</v>
          </cell>
          <cell r="AV1937">
            <v>17250</v>
          </cell>
          <cell r="AW1937">
            <v>63594.470046082948</v>
          </cell>
          <cell r="AX1937">
            <v>0.14999999999999991</v>
          </cell>
          <cell r="AY1937">
            <v>8294.9308755760358</v>
          </cell>
          <cell r="AZ1937" t="str">
            <v>Regular Bonus</v>
          </cell>
          <cell r="BA1937" t="str">
            <v>Regular BonusEligible</v>
          </cell>
          <cell r="BB1937" t="str">
            <v>Regular BonusIsrael</v>
          </cell>
          <cell r="BC1937" t="str">
            <v>Regular BonusIsrael Monthly Extra Hours</v>
          </cell>
          <cell r="BD1937" t="str">
            <v>P51</v>
          </cell>
          <cell r="BE1937" t="str">
            <v>Monthly Extra Hours</v>
          </cell>
          <cell r="BF1937">
            <v>15000</v>
          </cell>
          <cell r="BG1937">
            <v>0</v>
          </cell>
          <cell r="BI1937">
            <v>2000</v>
          </cell>
          <cell r="BJ1937">
            <v>15000</v>
          </cell>
          <cell r="BK1937">
            <v>15000</v>
          </cell>
          <cell r="BL1937">
            <v>12000</v>
          </cell>
        </row>
        <row r="1938">
          <cell r="B1938">
            <v>9424</v>
          </cell>
          <cell r="C1938">
            <v>3176</v>
          </cell>
          <cell r="E1938" t="str">
            <v>Noy Olga Gross</v>
          </cell>
          <cell r="F1938" t="str">
            <v>CUSTOMER DATA SPECIALIST</v>
          </cell>
          <cell r="G1938" t="str">
            <v>Hourly Full Time</v>
          </cell>
          <cell r="H1938" t="str">
            <v>Finance</v>
          </cell>
          <cell r="I1938" t="str">
            <v>TEL-AVIV</v>
          </cell>
          <cell r="J1938" t="str">
            <v>Israel</v>
          </cell>
          <cell r="K1938">
            <v>40748</v>
          </cell>
          <cell r="L1938" t="str">
            <v>IL</v>
          </cell>
          <cell r="M1938" t="str">
            <v>P53P</v>
          </cell>
          <cell r="N1938" t="str">
            <v>P</v>
          </cell>
          <cell r="O1938" t="str">
            <v>5</v>
          </cell>
          <cell r="P1938" t="str">
            <v>Regular</v>
          </cell>
          <cell r="T1938">
            <v>1</v>
          </cell>
          <cell r="U1938" t="str">
            <v>ILS</v>
          </cell>
          <cell r="V1938" t="str">
            <v>Finance</v>
          </cell>
          <cell r="W1938" t="str">
            <v>Tal Payne</v>
          </cell>
          <cell r="Y1938" t="str">
            <v>Eligible</v>
          </cell>
          <cell r="Z1938">
            <v>9768</v>
          </cell>
          <cell r="AA1938">
            <v>36011.059907834104</v>
          </cell>
          <cell r="AB1938">
            <v>9768</v>
          </cell>
          <cell r="AC1938">
            <v>36011.059907834104</v>
          </cell>
          <cell r="AD1938">
            <v>3</v>
          </cell>
          <cell r="AE1938" t="str">
            <v>P53</v>
          </cell>
          <cell r="AF1938">
            <v>8500</v>
          </cell>
          <cell r="AG1938">
            <v>14500</v>
          </cell>
          <cell r="AH1938">
            <v>0.21</v>
          </cell>
          <cell r="AI1938">
            <v>2</v>
          </cell>
          <cell r="AJ1938">
            <v>0</v>
          </cell>
          <cell r="AK1938">
            <v>10061.040000000001</v>
          </cell>
          <cell r="AL1938">
            <v>3.0000000000000027E-2</v>
          </cell>
          <cell r="AM1938">
            <v>37091.391705069131</v>
          </cell>
          <cell r="AN1938">
            <v>1080.3317972350269</v>
          </cell>
          <cell r="AO1938">
            <v>-0.30613517241379307</v>
          </cell>
          <cell r="AQ1938">
            <v>6500</v>
          </cell>
          <cell r="AR1938">
            <v>86000</v>
          </cell>
          <cell r="AS1938">
            <v>0.04</v>
          </cell>
          <cell r="AT1938">
            <v>1</v>
          </cell>
          <cell r="AU1938">
            <v>0</v>
          </cell>
          <cell r="AV1938">
            <v>10061.040000000001</v>
          </cell>
          <cell r="AW1938">
            <v>37091.391705069131</v>
          </cell>
          <cell r="AX1938">
            <v>3.0000000000000027E-2</v>
          </cell>
          <cell r="AY1938">
            <v>1080.3317972350269</v>
          </cell>
          <cell r="AZ1938" t="str">
            <v>Regular Bonus</v>
          </cell>
          <cell r="BA1938" t="str">
            <v>Regular BonusEligible</v>
          </cell>
          <cell r="BB1938" t="str">
            <v>Regular BonusIsrael</v>
          </cell>
          <cell r="BC1938" t="str">
            <v>Regular BonusIsrael Hourly Full Time</v>
          </cell>
          <cell r="BD1938" t="str">
            <v>P53</v>
          </cell>
          <cell r="BE1938" t="str">
            <v>Hourly Full Time</v>
          </cell>
          <cell r="BF1938">
            <v>9768</v>
          </cell>
          <cell r="BG1938">
            <v>3391</v>
          </cell>
          <cell r="BH1938">
            <v>2</v>
          </cell>
          <cell r="BI1938">
            <v>2000</v>
          </cell>
          <cell r="BJ1938">
            <v>7000</v>
          </cell>
          <cell r="BK1938">
            <v>7000</v>
          </cell>
          <cell r="BL1938">
            <v>5600</v>
          </cell>
        </row>
        <row r="1939">
          <cell r="B1939">
            <v>9410</v>
          </cell>
          <cell r="C1939">
            <v>3183</v>
          </cell>
          <cell r="E1939" t="str">
            <v>Nirit Zakai-Halachmi</v>
          </cell>
          <cell r="F1939" t="str">
            <v>SALES ADMIN SUPPORT SPECIALIST</v>
          </cell>
          <cell r="G1939" t="str">
            <v>Hourly Partial Time</v>
          </cell>
          <cell r="H1939" t="str">
            <v>Finance</v>
          </cell>
          <cell r="I1939" t="str">
            <v>TEL-AVIV</v>
          </cell>
          <cell r="J1939" t="str">
            <v>Israel</v>
          </cell>
          <cell r="K1939">
            <v>40748</v>
          </cell>
          <cell r="L1939" t="str">
            <v>IL</v>
          </cell>
          <cell r="M1939" t="str">
            <v>P53P</v>
          </cell>
          <cell r="N1939" t="str">
            <v>P</v>
          </cell>
          <cell r="O1939" t="str">
            <v>5</v>
          </cell>
          <cell r="P1939" t="str">
            <v>Regular</v>
          </cell>
          <cell r="T1939">
            <v>1</v>
          </cell>
          <cell r="U1939" t="str">
            <v>ILS</v>
          </cell>
          <cell r="V1939" t="str">
            <v>Finance</v>
          </cell>
          <cell r="W1939" t="str">
            <v>Tal Payne</v>
          </cell>
          <cell r="Y1939" t="str">
            <v>Eligible</v>
          </cell>
          <cell r="Z1939">
            <v>10744</v>
          </cell>
          <cell r="AA1939">
            <v>39609.216589861753</v>
          </cell>
          <cell r="AB1939">
            <v>10744</v>
          </cell>
          <cell r="AC1939">
            <v>39609.216589861753</v>
          </cell>
          <cell r="AD1939">
            <v>3</v>
          </cell>
          <cell r="AE1939" t="str">
            <v>P53</v>
          </cell>
          <cell r="AF1939">
            <v>8140</v>
          </cell>
          <cell r="AG1939">
            <v>12790</v>
          </cell>
          <cell r="AH1939">
            <v>0.56000000000000005</v>
          </cell>
          <cell r="AI1939">
            <v>3</v>
          </cell>
          <cell r="AJ1939">
            <v>0</v>
          </cell>
          <cell r="AK1939">
            <v>10958.880000000001</v>
          </cell>
          <cell r="AL1939">
            <v>2.0000000000000018E-2</v>
          </cell>
          <cell r="AM1939">
            <v>40401.400921658984</v>
          </cell>
          <cell r="AN1939">
            <v>792.1843317972307</v>
          </cell>
          <cell r="AO1939">
            <v>-0.14316810007818603</v>
          </cell>
          <cell r="AQ1939">
            <v>6500</v>
          </cell>
          <cell r="AR1939">
            <v>86000</v>
          </cell>
          <cell r="AS1939">
            <v>0.05</v>
          </cell>
          <cell r="AT1939">
            <v>1</v>
          </cell>
          <cell r="AU1939">
            <v>0</v>
          </cell>
          <cell r="AV1939">
            <v>10958.880000000001</v>
          </cell>
          <cell r="AW1939">
            <v>40401.400921658984</v>
          </cell>
          <cell r="AX1939">
            <v>2.0000000000000018E-2</v>
          </cell>
          <cell r="AY1939">
            <v>792.1843317972307</v>
          </cell>
          <cell r="AZ1939" t="str">
            <v>Regular Bonus</v>
          </cell>
          <cell r="BA1939" t="str">
            <v>Regular BonusEligible</v>
          </cell>
          <cell r="BB1939" t="str">
            <v>Regular BonusIsrael</v>
          </cell>
          <cell r="BC1939" t="str">
            <v>Regular BonusIsrael Hourly Partial Time</v>
          </cell>
          <cell r="BD1939" t="str">
            <v>P53</v>
          </cell>
          <cell r="BE1939" t="str">
            <v>Hourly Partial Time</v>
          </cell>
          <cell r="BF1939">
            <v>10744</v>
          </cell>
          <cell r="BG1939">
            <v>5606</v>
          </cell>
          <cell r="BH1939">
            <v>3</v>
          </cell>
          <cell r="BI1939">
            <v>2000</v>
          </cell>
          <cell r="BJ1939">
            <v>7000</v>
          </cell>
          <cell r="BK1939">
            <v>7000</v>
          </cell>
          <cell r="BL1939">
            <v>5600</v>
          </cell>
        </row>
        <row r="1940">
          <cell r="B1940">
            <v>6584</v>
          </cell>
          <cell r="C1940">
            <v>1879</v>
          </cell>
          <cell r="E1940" t="str">
            <v>Sivan Farhi</v>
          </cell>
          <cell r="F1940" t="str">
            <v>SALES DATA MANAGEMENT PROJECT MANAGER</v>
          </cell>
          <cell r="G1940" t="str">
            <v>Employee</v>
          </cell>
          <cell r="H1940" t="str">
            <v>Finance</v>
          </cell>
          <cell r="I1940" t="str">
            <v>TEL-AVIV</v>
          </cell>
          <cell r="J1940" t="str">
            <v>Israel</v>
          </cell>
          <cell r="K1940">
            <v>39152</v>
          </cell>
          <cell r="L1940" t="str">
            <v>IL</v>
          </cell>
          <cell r="M1940" t="str">
            <v>P43P</v>
          </cell>
          <cell r="N1940" t="str">
            <v>P</v>
          </cell>
          <cell r="O1940" t="str">
            <v>4</v>
          </cell>
          <cell r="P1940" t="str">
            <v>Regular</v>
          </cell>
          <cell r="T1940">
            <v>1</v>
          </cell>
          <cell r="U1940" t="str">
            <v>ILS</v>
          </cell>
          <cell r="V1940" t="str">
            <v>Finance</v>
          </cell>
          <cell r="W1940" t="str">
            <v>Tal Payne</v>
          </cell>
          <cell r="Y1940" t="str">
            <v>Eligible</v>
          </cell>
          <cell r="Z1940">
            <v>14000</v>
          </cell>
          <cell r="AA1940">
            <v>51612.903225806454</v>
          </cell>
          <cell r="AB1940">
            <v>14000</v>
          </cell>
          <cell r="AC1940">
            <v>51612.903225806454</v>
          </cell>
          <cell r="AD1940">
            <v>3</v>
          </cell>
          <cell r="AE1940" t="str">
            <v>P43</v>
          </cell>
          <cell r="AF1940">
            <v>13000</v>
          </cell>
          <cell r="AG1940">
            <v>21000</v>
          </cell>
          <cell r="AH1940">
            <v>0.12</v>
          </cell>
          <cell r="AI1940">
            <v>1</v>
          </cell>
          <cell r="AJ1940">
            <v>0</v>
          </cell>
          <cell r="AK1940">
            <v>14560</v>
          </cell>
          <cell r="AL1940">
            <v>4.0000000000000036E-2</v>
          </cell>
          <cell r="AM1940">
            <v>53677.419354838712</v>
          </cell>
          <cell r="AN1940">
            <v>2064.5161290322576</v>
          </cell>
          <cell r="AO1940">
            <v>-0.30666666666666664</v>
          </cell>
          <cell r="AQ1940">
            <v>6500</v>
          </cell>
          <cell r="AR1940">
            <v>86000</v>
          </cell>
          <cell r="AS1940">
            <v>0.09</v>
          </cell>
          <cell r="AT1940">
            <v>1</v>
          </cell>
          <cell r="AU1940">
            <v>0</v>
          </cell>
          <cell r="AV1940">
            <v>14560</v>
          </cell>
          <cell r="AW1940">
            <v>53677.419354838712</v>
          </cell>
          <cell r="AX1940">
            <v>4.0000000000000036E-2</v>
          </cell>
          <cell r="AY1940">
            <v>2064.5161290322576</v>
          </cell>
          <cell r="AZ1940" t="str">
            <v>Regular Bonus</v>
          </cell>
          <cell r="BA1940" t="str">
            <v>Regular BonusEligible</v>
          </cell>
          <cell r="BB1940" t="str">
            <v>Regular BonusIsrael</v>
          </cell>
          <cell r="BC1940" t="str">
            <v>Regular BonusIsrael Employee</v>
          </cell>
          <cell r="BD1940" t="str">
            <v>P43</v>
          </cell>
          <cell r="BE1940" t="str">
            <v>Employee</v>
          </cell>
          <cell r="BF1940">
            <v>14000</v>
          </cell>
          <cell r="BG1940">
            <v>16800</v>
          </cell>
          <cell r="BH1940">
            <v>3</v>
          </cell>
          <cell r="BI1940">
            <v>4000</v>
          </cell>
          <cell r="BJ1940">
            <v>21000</v>
          </cell>
          <cell r="BK1940">
            <v>21000</v>
          </cell>
          <cell r="BL1940">
            <v>16800</v>
          </cell>
        </row>
        <row r="1941">
          <cell r="B1941">
            <v>8653</v>
          </cell>
          <cell r="C1941">
            <v>2841</v>
          </cell>
          <cell r="E1941" t="str">
            <v>Orit Egozi</v>
          </cell>
          <cell r="F1941" t="str">
            <v>BOOKKEEPER</v>
          </cell>
          <cell r="G1941" t="str">
            <v>Employee</v>
          </cell>
          <cell r="H1941" t="str">
            <v>Finance</v>
          </cell>
          <cell r="I1941" t="str">
            <v>TEL-AVIV</v>
          </cell>
          <cell r="J1941" t="str">
            <v>Israel</v>
          </cell>
          <cell r="K1941">
            <v>40436</v>
          </cell>
          <cell r="L1941" t="str">
            <v>IL</v>
          </cell>
          <cell r="M1941" t="str">
            <v>P53P</v>
          </cell>
          <cell r="N1941" t="str">
            <v>P</v>
          </cell>
          <cell r="O1941" t="str">
            <v>5</v>
          </cell>
          <cell r="P1941" t="str">
            <v>Regular</v>
          </cell>
          <cell r="T1941">
            <v>1</v>
          </cell>
          <cell r="U1941" t="str">
            <v>ILS</v>
          </cell>
          <cell r="V1941" t="str">
            <v>Finance</v>
          </cell>
          <cell r="W1941" t="str">
            <v>Tal Payne</v>
          </cell>
          <cell r="Y1941" t="str">
            <v>Eligible</v>
          </cell>
          <cell r="Z1941">
            <v>15200</v>
          </cell>
          <cell r="AA1941">
            <v>56036.866359447005</v>
          </cell>
          <cell r="AB1941">
            <v>15200</v>
          </cell>
          <cell r="AC1941">
            <v>56036.866359447005</v>
          </cell>
          <cell r="AD1941">
            <v>3</v>
          </cell>
          <cell r="AE1941" t="str">
            <v>P53</v>
          </cell>
          <cell r="AF1941">
            <v>8500</v>
          </cell>
          <cell r="AG1941">
            <v>14500</v>
          </cell>
          <cell r="AH1941">
            <v>1</v>
          </cell>
          <cell r="AI1941">
            <v>5</v>
          </cell>
          <cell r="AJ1941">
            <v>0</v>
          </cell>
          <cell r="AK1941">
            <v>15200</v>
          </cell>
          <cell r="AL1941">
            <v>0</v>
          </cell>
          <cell r="AM1941">
            <v>56036.866359447005</v>
          </cell>
          <cell r="AN1941">
            <v>0</v>
          </cell>
          <cell r="AO1941">
            <v>4.8275862068965614E-2</v>
          </cell>
          <cell r="AP1941" t="str">
            <v>Above Range</v>
          </cell>
          <cell r="AQ1941">
            <v>6500</v>
          </cell>
          <cell r="AR1941">
            <v>86000</v>
          </cell>
          <cell r="AS1941">
            <v>0.1</v>
          </cell>
          <cell r="AT1941">
            <v>1</v>
          </cell>
          <cell r="AU1941">
            <v>0</v>
          </cell>
          <cell r="AV1941">
            <v>15200</v>
          </cell>
          <cell r="AW1941">
            <v>56036.866359447005</v>
          </cell>
          <cell r="AX1941">
            <v>0</v>
          </cell>
          <cell r="AY1941">
            <v>0</v>
          </cell>
          <cell r="AZ1941" t="str">
            <v>Regular Bonus</v>
          </cell>
          <cell r="BA1941" t="str">
            <v>Regular BonusEligible</v>
          </cell>
          <cell r="BB1941" t="str">
            <v>Regular BonusIsrael</v>
          </cell>
          <cell r="BC1941" t="str">
            <v>Regular BonusIsrael Employee</v>
          </cell>
          <cell r="BD1941" t="str">
            <v>P53</v>
          </cell>
          <cell r="BE1941" t="str">
            <v>Employee</v>
          </cell>
          <cell r="BF1941">
            <v>15200</v>
          </cell>
          <cell r="BG1941">
            <v>17000</v>
          </cell>
          <cell r="BH1941">
            <v>4</v>
          </cell>
          <cell r="BI1941">
            <v>4000</v>
          </cell>
          <cell r="BJ1941">
            <v>14000</v>
          </cell>
          <cell r="BK1941">
            <v>14000</v>
          </cell>
          <cell r="BL1941">
            <v>11200</v>
          </cell>
        </row>
        <row r="1942">
          <cell r="B1942">
            <v>3888</v>
          </cell>
          <cell r="C1942">
            <v>1487</v>
          </cell>
          <cell r="E1942" t="str">
            <v>Moshe Gilad</v>
          </cell>
          <cell r="F1942" t="str">
            <v>SECURITY OFFICER</v>
          </cell>
          <cell r="G1942" t="str">
            <v>PTE</v>
          </cell>
          <cell r="H1942" t="str">
            <v>Finance</v>
          </cell>
          <cell r="I1942" t="str">
            <v>TEL-AVIV</v>
          </cell>
          <cell r="J1942" t="str">
            <v>Israel</v>
          </cell>
          <cell r="K1942">
            <v>37473</v>
          </cell>
          <cell r="L1942" t="str">
            <v>IL</v>
          </cell>
          <cell r="M1942" t="str">
            <v>P43M</v>
          </cell>
          <cell r="N1942" t="str">
            <v>P</v>
          </cell>
          <cell r="O1942" t="str">
            <v>4</v>
          </cell>
          <cell r="P1942" t="str">
            <v>Regular</v>
          </cell>
          <cell r="T1942">
            <v>1</v>
          </cell>
          <cell r="U1942" t="str">
            <v>ILS</v>
          </cell>
          <cell r="V1942" t="str">
            <v>Finance</v>
          </cell>
          <cell r="W1942" t="str">
            <v>Tal Payne</v>
          </cell>
          <cell r="Y1942" t="str">
            <v>Eligible</v>
          </cell>
          <cell r="Z1942">
            <v>18100</v>
          </cell>
          <cell r="AA1942">
            <v>66728.11059907834</v>
          </cell>
          <cell r="AB1942">
            <v>18100</v>
          </cell>
          <cell r="AC1942">
            <v>66728.11059907834</v>
          </cell>
          <cell r="AD1942">
            <v>3</v>
          </cell>
          <cell r="AE1942" t="str">
            <v>P43</v>
          </cell>
          <cell r="AF1942">
            <v>13000</v>
          </cell>
          <cell r="AG1942">
            <v>21000</v>
          </cell>
          <cell r="AH1942">
            <v>0.63</v>
          </cell>
          <cell r="AI1942">
            <v>3</v>
          </cell>
          <cell r="AJ1942">
            <v>0</v>
          </cell>
          <cell r="AK1942">
            <v>18462</v>
          </cell>
          <cell r="AL1942">
            <v>2.0000000000000018E-2</v>
          </cell>
          <cell r="AM1942">
            <v>68062.672811059907</v>
          </cell>
          <cell r="AN1942">
            <v>1334.5622119815671</v>
          </cell>
          <cell r="AO1942">
            <v>-0.12085714285714289</v>
          </cell>
          <cell r="AQ1942">
            <v>6500</v>
          </cell>
          <cell r="AR1942">
            <v>86000</v>
          </cell>
          <cell r="AS1942">
            <v>0.14000000000000001</v>
          </cell>
          <cell r="AT1942">
            <v>1</v>
          </cell>
          <cell r="AU1942">
            <v>0</v>
          </cell>
          <cell r="AV1942">
            <v>18462</v>
          </cell>
          <cell r="AW1942">
            <v>68062.672811059907</v>
          </cell>
          <cell r="AX1942">
            <v>2.0000000000000018E-2</v>
          </cell>
          <cell r="AY1942">
            <v>1334.5622119815671</v>
          </cell>
          <cell r="AZ1942" t="str">
            <v>Regular Bonus</v>
          </cell>
          <cell r="BA1942" t="str">
            <v>Regular BonusEligible</v>
          </cell>
          <cell r="BB1942" t="str">
            <v>Regular BonusIsrael</v>
          </cell>
          <cell r="BC1942" t="str">
            <v>Regular BonusIsrael Employee</v>
          </cell>
          <cell r="BD1942" t="str">
            <v>P43</v>
          </cell>
          <cell r="BE1942" t="str">
            <v>Employee</v>
          </cell>
          <cell r="BF1942">
            <v>18100</v>
          </cell>
          <cell r="BG1942">
            <v>16800</v>
          </cell>
          <cell r="BH1942">
            <v>3</v>
          </cell>
          <cell r="BI1942">
            <v>4000</v>
          </cell>
          <cell r="BJ1942">
            <v>21000</v>
          </cell>
          <cell r="BK1942">
            <v>21000</v>
          </cell>
          <cell r="BL1942">
            <v>16800</v>
          </cell>
        </row>
        <row r="1943">
          <cell r="B1943">
            <v>8530</v>
          </cell>
          <cell r="C1943">
            <v>2778</v>
          </cell>
          <cell r="E1943" t="str">
            <v>Moran Bar</v>
          </cell>
          <cell r="F1943" t="str">
            <v>RMA SPECIALIST</v>
          </cell>
          <cell r="G1943" t="str">
            <v>Hourly Full Time</v>
          </cell>
          <cell r="H1943" t="str">
            <v>Finance</v>
          </cell>
          <cell r="I1943" t="str">
            <v>TEL-AVIV</v>
          </cell>
          <cell r="J1943" t="str">
            <v>Israel</v>
          </cell>
          <cell r="K1943">
            <v>40335</v>
          </cell>
          <cell r="L1943" t="str">
            <v>IL</v>
          </cell>
          <cell r="M1943" t="str">
            <v>P53P</v>
          </cell>
          <cell r="N1943" t="str">
            <v>P</v>
          </cell>
          <cell r="O1943" t="str">
            <v>5</v>
          </cell>
          <cell r="P1943" t="str">
            <v>Regular</v>
          </cell>
          <cell r="T1943">
            <v>1</v>
          </cell>
          <cell r="U1943" t="str">
            <v>ILS</v>
          </cell>
          <cell r="V1943" t="str">
            <v>Finance</v>
          </cell>
          <cell r="W1943" t="str">
            <v>Tal Payne</v>
          </cell>
          <cell r="Y1943" t="str">
            <v>Eligible</v>
          </cell>
          <cell r="Z1943">
            <v>11200</v>
          </cell>
          <cell r="AA1943">
            <v>41290.322580645159</v>
          </cell>
          <cell r="AB1943">
            <v>11200</v>
          </cell>
          <cell r="AC1943">
            <v>41290.322580645159</v>
          </cell>
          <cell r="AD1943">
            <v>3</v>
          </cell>
          <cell r="AE1943" t="str">
            <v>P53</v>
          </cell>
          <cell r="AF1943">
            <v>8500</v>
          </cell>
          <cell r="AG1943">
            <v>14500</v>
          </cell>
          <cell r="AH1943">
            <v>0.45</v>
          </cell>
          <cell r="AI1943">
            <v>3</v>
          </cell>
          <cell r="AJ1943">
            <v>0</v>
          </cell>
          <cell r="AK1943">
            <v>11424</v>
          </cell>
          <cell r="AL1943">
            <v>2.0000000000000018E-2</v>
          </cell>
          <cell r="AM1943">
            <v>42116.129032258068</v>
          </cell>
          <cell r="AN1943">
            <v>825.80645161290886</v>
          </cell>
          <cell r="AO1943">
            <v>-0.21213793103448275</v>
          </cell>
          <cell r="AQ1943">
            <v>6500</v>
          </cell>
          <cell r="AR1943">
            <v>86000</v>
          </cell>
          <cell r="AS1943">
            <v>0.05</v>
          </cell>
          <cell r="AT1943">
            <v>1</v>
          </cell>
          <cell r="AU1943">
            <v>0</v>
          </cell>
          <cell r="AV1943">
            <v>11424</v>
          </cell>
          <cell r="AW1943">
            <v>42116.129032258068</v>
          </cell>
          <cell r="AX1943">
            <v>2.0000000000000018E-2</v>
          </cell>
          <cell r="AY1943">
            <v>825.80645161290886</v>
          </cell>
          <cell r="AZ1943" t="str">
            <v>Regular Bonus</v>
          </cell>
          <cell r="BA1943" t="str">
            <v>Regular BonusEligible</v>
          </cell>
          <cell r="BB1943" t="str">
            <v>Regular BonusIsrael</v>
          </cell>
          <cell r="BC1943" t="str">
            <v>Regular BonusIsrael Hourly Full Time</v>
          </cell>
          <cell r="BD1943" t="str">
            <v>P53</v>
          </cell>
          <cell r="BE1943" t="str">
            <v>Hourly Full Time</v>
          </cell>
          <cell r="BF1943">
            <v>11200</v>
          </cell>
          <cell r="BG1943">
            <v>5600</v>
          </cell>
          <cell r="BH1943">
            <v>3</v>
          </cell>
          <cell r="BI1943">
            <v>2000</v>
          </cell>
          <cell r="BJ1943">
            <v>7000</v>
          </cell>
          <cell r="BK1943">
            <v>7000</v>
          </cell>
          <cell r="BL1943">
            <v>5600</v>
          </cell>
        </row>
        <row r="1944">
          <cell r="B1944">
            <v>10320</v>
          </cell>
          <cell r="C1944">
            <v>3664</v>
          </cell>
          <cell r="E1944" t="str">
            <v>Aya Guzner</v>
          </cell>
          <cell r="F1944" t="str">
            <v>SALES ADMIN DEVELOPMENT SPECIALIST</v>
          </cell>
          <cell r="G1944" t="str">
            <v>Hourly Full Time</v>
          </cell>
          <cell r="H1944" t="str">
            <v>Finance</v>
          </cell>
          <cell r="I1944" t="str">
            <v>TEL-AVIV</v>
          </cell>
          <cell r="J1944" t="str">
            <v>Israel</v>
          </cell>
          <cell r="K1944">
            <v>41112</v>
          </cell>
          <cell r="L1944" t="str">
            <v>IL</v>
          </cell>
          <cell r="M1944" t="str">
            <v>P53P</v>
          </cell>
          <cell r="N1944" t="str">
            <v>P</v>
          </cell>
          <cell r="O1944" t="str">
            <v>5</v>
          </cell>
          <cell r="P1944" t="str">
            <v>Regular</v>
          </cell>
          <cell r="T1944">
            <v>1</v>
          </cell>
          <cell r="U1944" t="str">
            <v>ILS</v>
          </cell>
          <cell r="V1944" t="str">
            <v>Finance</v>
          </cell>
          <cell r="W1944" t="str">
            <v>Tal Payne</v>
          </cell>
          <cell r="Y1944" t="str">
            <v>Eligible</v>
          </cell>
          <cell r="Z1944">
            <v>8698</v>
          </cell>
          <cell r="AA1944">
            <v>32066.359447004608</v>
          </cell>
          <cell r="AB1944">
            <v>8698</v>
          </cell>
          <cell r="AC1944">
            <v>32066.359447004608</v>
          </cell>
          <cell r="AD1944">
            <v>3</v>
          </cell>
          <cell r="AE1944" t="str">
            <v>P53</v>
          </cell>
          <cell r="AF1944">
            <v>8500</v>
          </cell>
          <cell r="AG1944">
            <v>14500</v>
          </cell>
          <cell r="AH1944">
            <v>0.03</v>
          </cell>
          <cell r="AI1944">
            <v>1</v>
          </cell>
          <cell r="AJ1944">
            <v>0</v>
          </cell>
          <cell r="AK1944">
            <v>9045.92</v>
          </cell>
          <cell r="AL1944">
            <v>4.0000000000000036E-2</v>
          </cell>
          <cell r="AM1944">
            <v>33349.013824884794</v>
          </cell>
          <cell r="AN1944">
            <v>1282.6543778801861</v>
          </cell>
          <cell r="AO1944">
            <v>-0.3761434482758621</v>
          </cell>
          <cell r="AQ1944">
            <v>6500</v>
          </cell>
          <cell r="AR1944">
            <v>86000</v>
          </cell>
          <cell r="AS1944">
            <v>0.02</v>
          </cell>
          <cell r="AT1944">
            <v>1.070003249918752</v>
          </cell>
          <cell r="AU1944">
            <v>9743.84</v>
          </cell>
          <cell r="AV1944">
            <v>9743.84</v>
          </cell>
          <cell r="AW1944">
            <v>35921.99078341014</v>
          </cell>
          <cell r="AX1944">
            <v>0.1202391354334329</v>
          </cell>
          <cell r="AY1944">
            <v>3855.6313364055313</v>
          </cell>
          <cell r="AZ1944" t="str">
            <v>Regular Bonus</v>
          </cell>
          <cell r="BA1944" t="str">
            <v>Regular BonusEligible</v>
          </cell>
          <cell r="BB1944" t="str">
            <v>Regular BonusIsrael</v>
          </cell>
          <cell r="BC1944" t="str">
            <v>Regular BonusIsrael Hourly Full Time</v>
          </cell>
          <cell r="BD1944" t="str">
            <v>P53</v>
          </cell>
          <cell r="BE1944" t="str">
            <v>Hourly Full Time</v>
          </cell>
          <cell r="BF1944">
            <v>8698</v>
          </cell>
          <cell r="BG1944">
            <v>3600</v>
          </cell>
          <cell r="BH1944">
            <v>2</v>
          </cell>
          <cell r="BI1944">
            <v>2000</v>
          </cell>
          <cell r="BJ1944">
            <v>7000</v>
          </cell>
          <cell r="BK1944">
            <v>7000</v>
          </cell>
          <cell r="BL1944">
            <v>5600</v>
          </cell>
        </row>
        <row r="1945">
          <cell r="B1945">
            <v>21463</v>
          </cell>
          <cell r="C1945">
            <v>16550</v>
          </cell>
          <cell r="D1945">
            <v>238182</v>
          </cell>
          <cell r="E1945" t="str">
            <v>Adi Zan Ger</v>
          </cell>
          <cell r="F1945" t="str">
            <v>BUSINESS ANALYST</v>
          </cell>
          <cell r="G1945" t="str">
            <v>Monthly Extra Hours</v>
          </cell>
          <cell r="H1945" t="str">
            <v>Finance</v>
          </cell>
          <cell r="I1945" t="str">
            <v>TEL-AVIV</v>
          </cell>
          <cell r="J1945" t="str">
            <v>Israel</v>
          </cell>
          <cell r="K1945">
            <v>44032</v>
          </cell>
          <cell r="L1945" t="str">
            <v>IL</v>
          </cell>
          <cell r="M1945" t="str">
            <v>P61P</v>
          </cell>
          <cell r="N1945" t="str">
            <v>P</v>
          </cell>
          <cell r="O1945" t="str">
            <v>6</v>
          </cell>
          <cell r="P1945" t="str">
            <v>Regular</v>
          </cell>
          <cell r="Q1945" t="str">
            <v>BA</v>
          </cell>
          <cell r="T1945">
            <v>1</v>
          </cell>
          <cell r="U1945" t="str">
            <v>ILS</v>
          </cell>
          <cell r="V1945" t="str">
            <v>Finance</v>
          </cell>
          <cell r="W1945" t="str">
            <v>Tal Payne</v>
          </cell>
          <cell r="Y1945" t="str">
            <v>Eligible</v>
          </cell>
          <cell r="Z1945">
            <v>11500</v>
          </cell>
          <cell r="AA1945">
            <v>42396.313364055299</v>
          </cell>
          <cell r="AB1945">
            <v>11500</v>
          </cell>
          <cell r="AC1945">
            <v>42396.313364055299</v>
          </cell>
          <cell r="AD1945">
            <v>3</v>
          </cell>
          <cell r="AE1945" t="str">
            <v>P61</v>
          </cell>
          <cell r="AF1945">
            <v>10000</v>
          </cell>
          <cell r="AG1945">
            <v>14000</v>
          </cell>
          <cell r="AH1945">
            <v>0.37</v>
          </cell>
          <cell r="AI1945">
            <v>2</v>
          </cell>
          <cell r="AJ1945">
            <v>0</v>
          </cell>
          <cell r="AK1945">
            <v>11845</v>
          </cell>
          <cell r="AL1945">
            <v>3.0000000000000027E-2</v>
          </cell>
          <cell r="AM1945">
            <v>43668.202764976959</v>
          </cell>
          <cell r="AN1945">
            <v>1271.8894009216601</v>
          </cell>
          <cell r="AO1945">
            <v>-0.15392857142857141</v>
          </cell>
          <cell r="AQ1945">
            <v>6500</v>
          </cell>
          <cell r="AR1945">
            <v>86000</v>
          </cell>
          <cell r="AS1945">
            <v>0.06</v>
          </cell>
          <cell r="AT1945">
            <v>1</v>
          </cell>
          <cell r="AU1945">
            <v>0</v>
          </cell>
          <cell r="AV1945">
            <v>12250</v>
          </cell>
          <cell r="AW1945">
            <v>45161.290322580644</v>
          </cell>
          <cell r="AX1945">
            <v>6.5217391304347894E-2</v>
          </cell>
          <cell r="AY1945">
            <v>2764.9769585253453</v>
          </cell>
          <cell r="AZ1945" t="str">
            <v>Regular Bonus</v>
          </cell>
          <cell r="BA1945" t="str">
            <v>Regular BonusEligible</v>
          </cell>
          <cell r="BB1945" t="str">
            <v>Regular BonusIsrael</v>
          </cell>
          <cell r="BC1945" t="str">
            <v>Regular BonusIsrael Monthly Extra Hours</v>
          </cell>
          <cell r="BD1945" t="str">
            <v>P61</v>
          </cell>
          <cell r="BE1945" t="str">
            <v>Monthly Extra Hours</v>
          </cell>
          <cell r="BF1945">
            <v>11500</v>
          </cell>
          <cell r="BG1945">
            <v>0</v>
          </cell>
          <cell r="BI1945">
            <v>2000</v>
          </cell>
          <cell r="BJ1945">
            <v>7000</v>
          </cell>
          <cell r="BK1945">
            <v>7000</v>
          </cell>
          <cell r="BL1945">
            <v>5600</v>
          </cell>
        </row>
        <row r="1946">
          <cell r="B1946">
            <v>21281</v>
          </cell>
          <cell r="C1946">
            <v>16368</v>
          </cell>
          <cell r="D1946">
            <v>125764</v>
          </cell>
          <cell r="E1946" t="str">
            <v>Jakov Danino</v>
          </cell>
          <cell r="F1946" t="str">
            <v>CORPORATE TREASURER</v>
          </cell>
          <cell r="G1946" t="str">
            <v>Employee</v>
          </cell>
          <cell r="H1946" t="str">
            <v>Finance</v>
          </cell>
          <cell r="I1946" t="str">
            <v>TEL-AVIV</v>
          </cell>
          <cell r="J1946" t="str">
            <v>Israel</v>
          </cell>
          <cell r="K1946">
            <v>43990</v>
          </cell>
          <cell r="L1946" t="str">
            <v>IL</v>
          </cell>
          <cell r="M1946" t="str">
            <v>P31M</v>
          </cell>
          <cell r="N1946" t="str">
            <v>P</v>
          </cell>
          <cell r="O1946" t="str">
            <v>3</v>
          </cell>
          <cell r="P1946" t="str">
            <v>Regular</v>
          </cell>
          <cell r="T1946">
            <v>1</v>
          </cell>
          <cell r="U1946" t="str">
            <v>ILS</v>
          </cell>
          <cell r="V1946" t="str">
            <v>Finance</v>
          </cell>
          <cell r="W1946" t="str">
            <v>Tal Payne</v>
          </cell>
          <cell r="Y1946" t="str">
            <v>Eligible</v>
          </cell>
          <cell r="Z1946">
            <v>33000</v>
          </cell>
          <cell r="AA1946">
            <v>121658.98617511521</v>
          </cell>
          <cell r="AB1946">
            <v>33000</v>
          </cell>
          <cell r="AC1946">
            <v>121658.98617511521</v>
          </cell>
          <cell r="AD1946">
            <v>4</v>
          </cell>
          <cell r="AE1946" t="str">
            <v>P31</v>
          </cell>
          <cell r="AF1946">
            <v>24000</v>
          </cell>
          <cell r="AG1946">
            <v>36000</v>
          </cell>
          <cell r="AH1946">
            <v>0.75</v>
          </cell>
          <cell r="AI1946">
            <v>4</v>
          </cell>
          <cell r="AJ1946">
            <v>0</v>
          </cell>
          <cell r="AK1946">
            <v>33990</v>
          </cell>
          <cell r="AL1946">
            <v>3.0000000000000027E-2</v>
          </cell>
          <cell r="AM1946">
            <v>125308.75576036867</v>
          </cell>
          <cell r="AN1946">
            <v>3649.7695852534671</v>
          </cell>
          <cell r="AO1946">
            <v>-5.583333333333329E-2</v>
          </cell>
          <cell r="AQ1946">
            <v>6500</v>
          </cell>
          <cell r="AR1946">
            <v>86000</v>
          </cell>
          <cell r="AS1946">
            <v>0.33</v>
          </cell>
          <cell r="AT1946">
            <v>1</v>
          </cell>
          <cell r="AU1946">
            <v>0</v>
          </cell>
          <cell r="AV1946">
            <v>33990</v>
          </cell>
          <cell r="AW1946">
            <v>125308.75576036867</v>
          </cell>
          <cell r="AX1946">
            <v>3.0000000000000027E-2</v>
          </cell>
          <cell r="AY1946">
            <v>3649.7695852534671</v>
          </cell>
          <cell r="AZ1946" t="str">
            <v>Regular Bonus</v>
          </cell>
          <cell r="BA1946" t="str">
            <v>Regular BonusEligible</v>
          </cell>
          <cell r="BB1946" t="str">
            <v>Regular BonusIsrael</v>
          </cell>
          <cell r="BC1946" t="str">
            <v>Regular BonusIsrael Employee</v>
          </cell>
          <cell r="BD1946" t="str">
            <v>P31</v>
          </cell>
          <cell r="BE1946" t="str">
            <v>Employee</v>
          </cell>
          <cell r="BF1946">
            <v>33000</v>
          </cell>
          <cell r="BG1946">
            <v>0</v>
          </cell>
          <cell r="BI1946">
            <v>4000</v>
          </cell>
          <cell r="BJ1946">
            <v>59000</v>
          </cell>
          <cell r="BK1946">
            <v>59000</v>
          </cell>
          <cell r="BL1946">
            <v>47200</v>
          </cell>
        </row>
        <row r="1947">
          <cell r="B1947">
            <v>12288</v>
          </cell>
          <cell r="C1947">
            <v>6176</v>
          </cell>
          <cell r="D1947">
            <v>41599</v>
          </cell>
          <cell r="E1947" t="str">
            <v>Limor Yarimi</v>
          </cell>
          <cell r="F1947" t="str">
            <v>SALES ADMIN SUPPORT SPECIALIST</v>
          </cell>
          <cell r="G1947" t="str">
            <v>Hourly Full Time</v>
          </cell>
          <cell r="H1947" t="str">
            <v>Finance</v>
          </cell>
          <cell r="I1947" t="str">
            <v>TEL-AVIV</v>
          </cell>
          <cell r="J1947" t="str">
            <v>Israel</v>
          </cell>
          <cell r="K1947">
            <v>41840</v>
          </cell>
          <cell r="L1947" t="str">
            <v>IL</v>
          </cell>
          <cell r="M1947" t="str">
            <v>P53P</v>
          </cell>
          <cell r="N1947" t="str">
            <v>P</v>
          </cell>
          <cell r="O1947" t="str">
            <v>5</v>
          </cell>
          <cell r="P1947" t="str">
            <v>Regular</v>
          </cell>
          <cell r="T1947">
            <v>1</v>
          </cell>
          <cell r="U1947" t="str">
            <v>ILS</v>
          </cell>
          <cell r="V1947" t="str">
            <v>Finance</v>
          </cell>
          <cell r="W1947" t="str">
            <v>Tal Payne</v>
          </cell>
          <cell r="Y1947" t="str">
            <v>Eligible</v>
          </cell>
          <cell r="Z1947">
            <v>8890</v>
          </cell>
          <cell r="AA1947">
            <v>32774.193548387098</v>
          </cell>
          <cell r="AB1947">
            <v>8890</v>
          </cell>
          <cell r="AC1947">
            <v>32774.193548387098</v>
          </cell>
          <cell r="AD1947">
            <v>3</v>
          </cell>
          <cell r="AE1947" t="str">
            <v>P53</v>
          </cell>
          <cell r="AF1947">
            <v>8500</v>
          </cell>
          <cell r="AG1947">
            <v>14500</v>
          </cell>
          <cell r="AH1947">
            <v>0.06</v>
          </cell>
          <cell r="AI1947">
            <v>1</v>
          </cell>
          <cell r="AJ1947">
            <v>0</v>
          </cell>
          <cell r="AK1947">
            <v>9245.6</v>
          </cell>
          <cell r="AL1947">
            <v>4.0000000000000036E-2</v>
          </cell>
          <cell r="AM1947">
            <v>34085.161290322583</v>
          </cell>
          <cell r="AN1947">
            <v>1310.9677419354848</v>
          </cell>
          <cell r="AO1947">
            <v>-0.36237241379310348</v>
          </cell>
          <cell r="AQ1947">
            <v>6500</v>
          </cell>
          <cell r="AR1947">
            <v>86000</v>
          </cell>
          <cell r="AS1947">
            <v>0.03</v>
          </cell>
          <cell r="AT1947">
            <v>1.005004874878128</v>
          </cell>
          <cell r="AU1947">
            <v>9951.2000000000007</v>
          </cell>
          <cell r="AV1947">
            <v>9951.2000000000007</v>
          </cell>
          <cell r="AW1947">
            <v>36686.451612903227</v>
          </cell>
          <cell r="AX1947">
            <v>0.11937007874015748</v>
          </cell>
          <cell r="AY1947">
            <v>3912.2580645161288</v>
          </cell>
          <cell r="AZ1947" t="str">
            <v>Regular Bonus</v>
          </cell>
          <cell r="BA1947" t="str">
            <v>Regular BonusEligible</v>
          </cell>
          <cell r="BB1947" t="str">
            <v>Regular BonusIsrael</v>
          </cell>
          <cell r="BC1947" t="str">
            <v>Regular BonusIsrael Hourly Full Time</v>
          </cell>
          <cell r="BD1947" t="str">
            <v>P53</v>
          </cell>
          <cell r="BE1947" t="str">
            <v>Hourly Full Time</v>
          </cell>
          <cell r="BF1947">
            <v>8890</v>
          </cell>
          <cell r="BG1947">
            <v>4000</v>
          </cell>
          <cell r="BH1947">
            <v>3</v>
          </cell>
          <cell r="BI1947">
            <v>2000</v>
          </cell>
          <cell r="BJ1947">
            <v>7000</v>
          </cell>
          <cell r="BK1947">
            <v>7000</v>
          </cell>
          <cell r="BL1947">
            <v>5600</v>
          </cell>
        </row>
        <row r="1948">
          <cell r="B1948">
            <v>14710</v>
          </cell>
          <cell r="C1948">
            <v>9658</v>
          </cell>
          <cell r="D1948">
            <v>249419</v>
          </cell>
          <cell r="E1948" t="str">
            <v>Sapir Zukrel</v>
          </cell>
          <cell r="F1948" t="str">
            <v>SALES DATA MANAGEMENT PROJECT MANAGER</v>
          </cell>
          <cell r="G1948" t="str">
            <v>Hourly Full Time</v>
          </cell>
          <cell r="H1948" t="str">
            <v>Finance</v>
          </cell>
          <cell r="I1948" t="str">
            <v>TEL-AVIV</v>
          </cell>
          <cell r="J1948" t="str">
            <v>Israel</v>
          </cell>
          <cell r="K1948">
            <v>42408</v>
          </cell>
          <cell r="L1948" t="str">
            <v>IL</v>
          </cell>
          <cell r="M1948" t="str">
            <v>P53P</v>
          </cell>
          <cell r="N1948" t="str">
            <v>P</v>
          </cell>
          <cell r="O1948" t="str">
            <v>5</v>
          </cell>
          <cell r="P1948" t="str">
            <v>Regular</v>
          </cell>
          <cell r="T1948">
            <v>1</v>
          </cell>
          <cell r="U1948" t="str">
            <v>ILS</v>
          </cell>
          <cell r="V1948" t="str">
            <v>Finance</v>
          </cell>
          <cell r="W1948" t="str">
            <v>Tal Payne</v>
          </cell>
          <cell r="Y1948" t="str">
            <v>Eligible</v>
          </cell>
          <cell r="Z1948">
            <v>10910</v>
          </cell>
          <cell r="AA1948">
            <v>40221.198156682032</v>
          </cell>
          <cell r="AB1948">
            <v>10910</v>
          </cell>
          <cell r="AC1948">
            <v>40221.198156682032</v>
          </cell>
          <cell r="AD1948">
            <v>2</v>
          </cell>
          <cell r="AE1948" t="str">
            <v>P53</v>
          </cell>
          <cell r="AF1948">
            <v>8500</v>
          </cell>
          <cell r="AG1948">
            <v>14500</v>
          </cell>
          <cell r="AH1948">
            <v>0.4</v>
          </cell>
          <cell r="AI1948">
            <v>2</v>
          </cell>
          <cell r="AJ1948">
            <v>0</v>
          </cell>
          <cell r="AK1948">
            <v>10910</v>
          </cell>
          <cell r="AL1948">
            <v>0</v>
          </cell>
          <cell r="AM1948">
            <v>40221.198156682032</v>
          </cell>
          <cell r="AN1948">
            <v>0</v>
          </cell>
          <cell r="AO1948">
            <v>-0.24758620689655175</v>
          </cell>
          <cell r="AP1948" t="str">
            <v>Rated 2 - no recommendation</v>
          </cell>
          <cell r="AQ1948">
            <v>6500</v>
          </cell>
          <cell r="AR1948">
            <v>86000</v>
          </cell>
          <cell r="AS1948">
            <v>0.05</v>
          </cell>
          <cell r="AT1948">
            <v>1</v>
          </cell>
          <cell r="AU1948">
            <v>0</v>
          </cell>
          <cell r="AV1948">
            <v>10910</v>
          </cell>
          <cell r="AW1948">
            <v>40221.198156682032</v>
          </cell>
          <cell r="AX1948">
            <v>0</v>
          </cell>
          <cell r="AY1948">
            <v>0</v>
          </cell>
          <cell r="AZ1948" t="str">
            <v>Regular Bonus</v>
          </cell>
          <cell r="BA1948" t="str">
            <v>Regular BonusEligible</v>
          </cell>
          <cell r="BB1948" t="str">
            <v>Regular BonusIsrael</v>
          </cell>
          <cell r="BC1948" t="str">
            <v>Regular BonusIsrael Hourly Full Time</v>
          </cell>
          <cell r="BD1948" t="str">
            <v>P53</v>
          </cell>
          <cell r="BE1948" t="str">
            <v>Hourly Full Time</v>
          </cell>
          <cell r="BF1948">
            <v>10910</v>
          </cell>
          <cell r="BG1948">
            <v>4336</v>
          </cell>
          <cell r="BH1948">
            <v>3</v>
          </cell>
          <cell r="BI1948">
            <v>2000</v>
          </cell>
          <cell r="BJ1948">
            <v>4500</v>
          </cell>
          <cell r="BK1948">
            <v>4500</v>
          </cell>
          <cell r="BL1948">
            <v>3600</v>
          </cell>
        </row>
        <row r="1949">
          <cell r="B1949">
            <v>15229</v>
          </cell>
          <cell r="C1949">
            <v>10197</v>
          </cell>
          <cell r="D1949">
            <v>169704</v>
          </cell>
          <cell r="E1949" t="str">
            <v>Uri Pozniansky</v>
          </cell>
          <cell r="F1949" t="str">
            <v>PLANNER</v>
          </cell>
          <cell r="G1949" t="str">
            <v>Monthly Extra Hours</v>
          </cell>
          <cell r="H1949" t="str">
            <v>Finance</v>
          </cell>
          <cell r="I1949" t="str">
            <v>TEL-AVIV</v>
          </cell>
          <cell r="J1949" t="str">
            <v>Israel</v>
          </cell>
          <cell r="K1949">
            <v>42491</v>
          </cell>
          <cell r="L1949" t="str">
            <v>IL</v>
          </cell>
          <cell r="M1949" t="str">
            <v>P51P</v>
          </cell>
          <cell r="N1949" t="str">
            <v>P</v>
          </cell>
          <cell r="O1949" t="str">
            <v>5</v>
          </cell>
          <cell r="P1949" t="str">
            <v>Regular</v>
          </cell>
          <cell r="T1949">
            <v>1</v>
          </cell>
          <cell r="U1949" t="str">
            <v>ILS</v>
          </cell>
          <cell r="V1949" t="str">
            <v>Finance</v>
          </cell>
          <cell r="W1949" t="str">
            <v>Tal Payne</v>
          </cell>
          <cell r="Y1949" t="str">
            <v>Eligible</v>
          </cell>
          <cell r="Z1949">
            <v>11000</v>
          </cell>
          <cell r="AA1949">
            <v>40552.995391705073</v>
          </cell>
          <cell r="AB1949">
            <v>11000</v>
          </cell>
          <cell r="AC1949">
            <v>40552.995391705073</v>
          </cell>
          <cell r="AD1949">
            <v>4</v>
          </cell>
          <cell r="AE1949" t="str">
            <v>P51</v>
          </cell>
          <cell r="AF1949">
            <v>12000</v>
          </cell>
          <cell r="AG1949">
            <v>18000</v>
          </cell>
          <cell r="AH1949">
            <v>0</v>
          </cell>
          <cell r="AI1949">
            <v>1</v>
          </cell>
          <cell r="AJ1949">
            <v>0</v>
          </cell>
          <cell r="AK1949">
            <v>11660</v>
          </cell>
          <cell r="AL1949">
            <v>6.0000000000000053E-2</v>
          </cell>
          <cell r="AM1949">
            <v>42986.175115207378</v>
          </cell>
          <cell r="AN1949">
            <v>2433.1797235023041</v>
          </cell>
          <cell r="AO1949">
            <v>-0.35222222222222221</v>
          </cell>
          <cell r="AQ1949">
            <v>6500</v>
          </cell>
          <cell r="AR1949">
            <v>86000</v>
          </cell>
          <cell r="AS1949">
            <v>0.05</v>
          </cell>
          <cell r="AT1949">
            <v>1</v>
          </cell>
          <cell r="AU1949">
            <v>0</v>
          </cell>
          <cell r="AV1949">
            <v>11660</v>
          </cell>
          <cell r="AW1949">
            <v>42986.175115207378</v>
          </cell>
          <cell r="AX1949">
            <v>6.0000000000000053E-2</v>
          </cell>
          <cell r="AY1949">
            <v>2433.1797235023041</v>
          </cell>
          <cell r="AZ1949" t="str">
            <v>Regular Bonus</v>
          </cell>
          <cell r="BA1949" t="str">
            <v>Regular BonusEligible</v>
          </cell>
          <cell r="BB1949" t="str">
            <v>Regular BonusIsrael</v>
          </cell>
          <cell r="BC1949" t="str">
            <v>Regular BonusIsrael Monthly Extra Hours</v>
          </cell>
          <cell r="BD1949" t="str">
            <v>P51</v>
          </cell>
          <cell r="BE1949" t="str">
            <v>Monthly Extra Hours</v>
          </cell>
          <cell r="BF1949">
            <v>11000</v>
          </cell>
          <cell r="BG1949">
            <v>9000</v>
          </cell>
          <cell r="BH1949">
            <v>3</v>
          </cell>
          <cell r="BI1949">
            <v>2000</v>
          </cell>
          <cell r="BJ1949">
            <v>15000</v>
          </cell>
          <cell r="BK1949">
            <v>15000</v>
          </cell>
          <cell r="BL1949">
            <v>12000</v>
          </cell>
        </row>
        <row r="1950">
          <cell r="B1950">
            <v>15231</v>
          </cell>
          <cell r="C1950">
            <v>10199</v>
          </cell>
          <cell r="D1950">
            <v>249456</v>
          </cell>
          <cell r="E1950" t="str">
            <v>Itamar Ziv</v>
          </cell>
          <cell r="F1950" t="str">
            <v>COMMISSION ANALYST</v>
          </cell>
          <cell r="G1950" t="str">
            <v>Monthly Extra Hours</v>
          </cell>
          <cell r="H1950" t="str">
            <v>Finance</v>
          </cell>
          <cell r="I1950" t="str">
            <v>TEL-AVIV</v>
          </cell>
          <cell r="J1950" t="str">
            <v>Israel</v>
          </cell>
          <cell r="K1950">
            <v>42491</v>
          </cell>
          <cell r="L1950" t="str">
            <v>IL</v>
          </cell>
          <cell r="M1950" t="str">
            <v>P51P</v>
          </cell>
          <cell r="N1950" t="str">
            <v>P</v>
          </cell>
          <cell r="O1950" t="str">
            <v>5</v>
          </cell>
          <cell r="P1950" t="str">
            <v>Regular</v>
          </cell>
          <cell r="T1950">
            <v>1</v>
          </cell>
          <cell r="U1950" t="str">
            <v>ILS</v>
          </cell>
          <cell r="V1950" t="str">
            <v>Finance</v>
          </cell>
          <cell r="W1950" t="str">
            <v>Tal Payne</v>
          </cell>
          <cell r="Y1950" t="str">
            <v>Eligible</v>
          </cell>
          <cell r="Z1950">
            <v>10500</v>
          </cell>
          <cell r="AA1950">
            <v>38709.677419354841</v>
          </cell>
          <cell r="AB1950">
            <v>13000</v>
          </cell>
          <cell r="AC1950">
            <v>47926.267281105989</v>
          </cell>
          <cell r="AD1950">
            <v>3</v>
          </cell>
          <cell r="AE1950" t="str">
            <v>P51</v>
          </cell>
          <cell r="AF1950">
            <v>12000</v>
          </cell>
          <cell r="AG1950">
            <v>18000</v>
          </cell>
          <cell r="AH1950">
            <v>0</v>
          </cell>
          <cell r="AI1950">
            <v>1</v>
          </cell>
          <cell r="AJ1950">
            <v>0</v>
          </cell>
          <cell r="AK1950">
            <v>13000</v>
          </cell>
          <cell r="AL1950">
            <v>0</v>
          </cell>
          <cell r="AM1950">
            <v>47926.267281105989</v>
          </cell>
          <cell r="AN1950">
            <v>0</v>
          </cell>
          <cell r="AO1950">
            <v>-0.27777777777777779</v>
          </cell>
          <cell r="AQ1950">
            <v>6500</v>
          </cell>
          <cell r="AR1950">
            <v>86000</v>
          </cell>
          <cell r="AS1950">
            <v>0.08</v>
          </cell>
          <cell r="AT1950">
            <v>1</v>
          </cell>
          <cell r="AU1950">
            <v>0</v>
          </cell>
          <cell r="AV1950">
            <v>13000</v>
          </cell>
          <cell r="AW1950">
            <v>47926.267281105989</v>
          </cell>
          <cell r="AX1950">
            <v>0</v>
          </cell>
          <cell r="AY1950">
            <v>0</v>
          </cell>
          <cell r="AZ1950" t="str">
            <v>Regular Bonus</v>
          </cell>
          <cell r="BA1950" t="str">
            <v>Regular BonusEligible</v>
          </cell>
          <cell r="BB1950" t="str">
            <v>Regular BonusIsrael</v>
          </cell>
          <cell r="BC1950" t="str">
            <v>Regular BonusIsrael Monthly Extra Hours</v>
          </cell>
          <cell r="BD1950" t="str">
            <v>P51</v>
          </cell>
          <cell r="BE1950" t="str">
            <v>Monthly Extra Hours</v>
          </cell>
          <cell r="BF1950">
            <v>13000</v>
          </cell>
          <cell r="BG1950">
            <v>9000</v>
          </cell>
          <cell r="BH1950">
            <v>3</v>
          </cell>
          <cell r="BI1950">
            <v>2000</v>
          </cell>
          <cell r="BJ1950">
            <v>9500</v>
          </cell>
          <cell r="BK1950">
            <v>9500</v>
          </cell>
          <cell r="BL1950">
            <v>7600</v>
          </cell>
        </row>
        <row r="1951">
          <cell r="B1951">
            <v>15517</v>
          </cell>
          <cell r="C1951">
            <v>10479</v>
          </cell>
          <cell r="D1951">
            <v>99538</v>
          </cell>
          <cell r="E1951" t="str">
            <v>Shani Lerer</v>
          </cell>
          <cell r="F1951" t="str">
            <v>Sales Data Management Team Leader</v>
          </cell>
          <cell r="G1951" t="str">
            <v>Hourly Full Time</v>
          </cell>
          <cell r="H1951" t="str">
            <v>Finance</v>
          </cell>
          <cell r="I1951" t="str">
            <v>TEL-AVIV</v>
          </cell>
          <cell r="J1951" t="str">
            <v>Israel</v>
          </cell>
          <cell r="K1951">
            <v>42568</v>
          </cell>
          <cell r="L1951" t="str">
            <v>IL</v>
          </cell>
          <cell r="M1951" t="str">
            <v>P43M</v>
          </cell>
          <cell r="N1951" t="str">
            <v>P</v>
          </cell>
          <cell r="O1951" t="str">
            <v>4</v>
          </cell>
          <cell r="P1951" t="str">
            <v>Regular</v>
          </cell>
          <cell r="T1951">
            <v>1</v>
          </cell>
          <cell r="U1951" t="str">
            <v>ILS</v>
          </cell>
          <cell r="V1951" t="str">
            <v>Finance</v>
          </cell>
          <cell r="W1951" t="str">
            <v>Tal Payne</v>
          </cell>
          <cell r="Y1951" t="str">
            <v>Eligible</v>
          </cell>
          <cell r="Z1951">
            <v>13986</v>
          </cell>
          <cell r="AA1951">
            <v>51561.290322580644</v>
          </cell>
          <cell r="AB1951">
            <v>13986</v>
          </cell>
          <cell r="AC1951">
            <v>51561.290322580644</v>
          </cell>
          <cell r="AD1951">
            <v>3</v>
          </cell>
          <cell r="AE1951" t="str">
            <v>P43</v>
          </cell>
          <cell r="AF1951">
            <v>13000</v>
          </cell>
          <cell r="AG1951">
            <v>21000</v>
          </cell>
          <cell r="AH1951">
            <v>0.12</v>
          </cell>
          <cell r="AI1951">
            <v>1</v>
          </cell>
          <cell r="AJ1951">
            <v>0</v>
          </cell>
          <cell r="AK1951">
            <v>14545.44</v>
          </cell>
          <cell r="AL1951">
            <v>4.0000000000000036E-2</v>
          </cell>
          <cell r="AM1951">
            <v>53623.741935483871</v>
          </cell>
          <cell r="AN1951">
            <v>2062.4516129032272</v>
          </cell>
          <cell r="AO1951">
            <v>-0.30735999999999997</v>
          </cell>
          <cell r="AQ1951">
            <v>6500</v>
          </cell>
          <cell r="AR1951">
            <v>86000</v>
          </cell>
          <cell r="AS1951">
            <v>0.09</v>
          </cell>
          <cell r="AT1951">
            <v>1</v>
          </cell>
          <cell r="AU1951">
            <v>0</v>
          </cell>
          <cell r="AV1951">
            <v>14545.44</v>
          </cell>
          <cell r="AW1951">
            <v>53623.741935483871</v>
          </cell>
          <cell r="AX1951">
            <v>4.0000000000000036E-2</v>
          </cell>
          <cell r="AY1951">
            <v>2062.4516129032272</v>
          </cell>
          <cell r="AZ1951" t="str">
            <v>Regular Bonus</v>
          </cell>
          <cell r="BA1951" t="str">
            <v>Regular BonusEligible</v>
          </cell>
          <cell r="BB1951" t="str">
            <v>Regular BonusIsrael</v>
          </cell>
          <cell r="BC1951" t="str">
            <v>Regular BonusIsrael Hourly Full Time</v>
          </cell>
          <cell r="BD1951" t="str">
            <v>P43</v>
          </cell>
          <cell r="BE1951" t="str">
            <v>Hourly Full Time</v>
          </cell>
          <cell r="BF1951">
            <v>13986</v>
          </cell>
          <cell r="BG1951">
            <v>13000</v>
          </cell>
          <cell r="BH1951">
            <v>5</v>
          </cell>
          <cell r="BI1951">
            <v>2000</v>
          </cell>
          <cell r="BJ1951">
            <v>10500</v>
          </cell>
          <cell r="BK1951">
            <v>10500</v>
          </cell>
          <cell r="BL1951">
            <v>8400</v>
          </cell>
        </row>
        <row r="1952">
          <cell r="B1952">
            <v>15576</v>
          </cell>
          <cell r="C1952">
            <v>10537</v>
          </cell>
          <cell r="D1952">
            <v>224333</v>
          </cell>
          <cell r="E1952" t="str">
            <v>Roni Shimon</v>
          </cell>
          <cell r="F1952" t="str">
            <v>SALES ADMIN DEVELOPMENT SPECIALIST</v>
          </cell>
          <cell r="G1952" t="str">
            <v>Hourly Partial Time</v>
          </cell>
          <cell r="H1952" t="str">
            <v>Finance</v>
          </cell>
          <cell r="I1952" t="str">
            <v>TEL-AVIV</v>
          </cell>
          <cell r="J1952" t="str">
            <v>Israel</v>
          </cell>
          <cell r="K1952">
            <v>43094</v>
          </cell>
          <cell r="L1952" t="str">
            <v>IL</v>
          </cell>
          <cell r="M1952" t="str">
            <v>P63S</v>
          </cell>
          <cell r="N1952" t="str">
            <v>P</v>
          </cell>
          <cell r="O1952" t="str">
            <v>6</v>
          </cell>
          <cell r="P1952" t="str">
            <v>Regular</v>
          </cell>
          <cell r="T1952">
            <v>1</v>
          </cell>
          <cell r="U1952" t="str">
            <v>ILS</v>
          </cell>
          <cell r="V1952" t="str">
            <v>Finance</v>
          </cell>
          <cell r="W1952" t="str">
            <v>Tal Payne</v>
          </cell>
          <cell r="Y1952" t="str">
            <v>Eligible</v>
          </cell>
          <cell r="Z1952">
            <v>8750</v>
          </cell>
          <cell r="AA1952">
            <v>32258.064516129034</v>
          </cell>
          <cell r="AB1952">
            <v>8750</v>
          </cell>
          <cell r="AC1952">
            <v>32258.064516129034</v>
          </cell>
          <cell r="AD1952">
            <v>3</v>
          </cell>
          <cell r="AE1952" t="str">
            <v>P63</v>
          </cell>
          <cell r="AF1952">
            <v>6652</v>
          </cell>
          <cell r="AG1952">
            <v>9628</v>
          </cell>
          <cell r="AH1952">
            <v>0.7</v>
          </cell>
          <cell r="AI1952">
            <v>4</v>
          </cell>
          <cell r="AJ1952">
            <v>0</v>
          </cell>
          <cell r="AK1952">
            <v>8881.25</v>
          </cell>
          <cell r="AL1952">
            <v>1.4999999999999902E-2</v>
          </cell>
          <cell r="AM1952">
            <v>32741.93548387097</v>
          </cell>
          <cell r="AN1952">
            <v>483.8709677419356</v>
          </cell>
          <cell r="AO1952">
            <v>-7.7560240963855387E-2</v>
          </cell>
          <cell r="AQ1952">
            <v>6500</v>
          </cell>
          <cell r="AR1952">
            <v>86000</v>
          </cell>
          <cell r="AS1952">
            <v>0.02</v>
          </cell>
          <cell r="AT1952">
            <v>1.070003249918752</v>
          </cell>
          <cell r="AU1952">
            <v>9362.4999999999982</v>
          </cell>
          <cell r="AV1952">
            <v>9362.4999999999982</v>
          </cell>
          <cell r="AW1952">
            <v>34516.129032258053</v>
          </cell>
          <cell r="AX1952">
            <v>6.999999999999984E-2</v>
          </cell>
          <cell r="AY1952">
            <v>2258.0645161290195</v>
          </cell>
          <cell r="AZ1952" t="str">
            <v>Regular Bonus</v>
          </cell>
          <cell r="BA1952" t="str">
            <v>Regular BonusEligible</v>
          </cell>
          <cell r="BB1952" t="str">
            <v>Regular BonusIsrael</v>
          </cell>
          <cell r="BC1952" t="str">
            <v>Regular BonusIsrael Hourly Partial Time</v>
          </cell>
          <cell r="BD1952" t="str">
            <v>P63</v>
          </cell>
          <cell r="BE1952" t="str">
            <v>Hourly Partial Time</v>
          </cell>
          <cell r="BF1952">
            <v>8750</v>
          </cell>
          <cell r="BG1952">
            <v>4644</v>
          </cell>
          <cell r="BH1952">
            <v>4</v>
          </cell>
          <cell r="BI1952">
            <v>2000</v>
          </cell>
          <cell r="BJ1952">
            <v>5000</v>
          </cell>
          <cell r="BK1952">
            <v>5000</v>
          </cell>
          <cell r="BL1952">
            <v>4000</v>
          </cell>
        </row>
        <row r="1953">
          <cell r="B1953">
            <v>13731</v>
          </cell>
          <cell r="C1953">
            <v>8727</v>
          </cell>
          <cell r="D1953">
            <v>69415</v>
          </cell>
          <cell r="E1953" t="str">
            <v>Shani Giladi</v>
          </cell>
          <cell r="F1953" t="str">
            <v>SALES DATA MANAGEMENT ANALYST</v>
          </cell>
          <cell r="G1953" t="str">
            <v>MLA</v>
          </cell>
          <cell r="H1953" t="str">
            <v>Finance</v>
          </cell>
          <cell r="I1953" t="str">
            <v>TEL-AVIV</v>
          </cell>
          <cell r="J1953" t="str">
            <v>Israel</v>
          </cell>
          <cell r="K1953">
            <v>42204</v>
          </cell>
          <cell r="L1953" t="str">
            <v>IL</v>
          </cell>
          <cell r="M1953" t="str">
            <v>P53P</v>
          </cell>
          <cell r="N1953" t="str">
            <v>P</v>
          </cell>
          <cell r="O1953" t="str">
            <v>5</v>
          </cell>
          <cell r="P1953" t="str">
            <v>Regular</v>
          </cell>
          <cell r="T1953">
            <v>1</v>
          </cell>
          <cell r="U1953" t="str">
            <v>ILS</v>
          </cell>
          <cell r="V1953" t="str">
            <v>Finance</v>
          </cell>
          <cell r="W1953" t="str">
            <v>Tal Payne</v>
          </cell>
          <cell r="Y1953" t="str">
            <v>Eligible</v>
          </cell>
          <cell r="Z1953">
            <v>10892</v>
          </cell>
          <cell r="AA1953">
            <v>40154.838709677424</v>
          </cell>
          <cell r="AB1953">
            <v>10892</v>
          </cell>
          <cell r="AC1953">
            <v>40154.838709677424</v>
          </cell>
          <cell r="AD1953">
            <v>3</v>
          </cell>
          <cell r="AE1953" t="str">
            <v>P53</v>
          </cell>
          <cell r="AF1953">
            <v>8500</v>
          </cell>
          <cell r="AG1953">
            <v>14500</v>
          </cell>
          <cell r="AH1953">
            <v>0.39</v>
          </cell>
          <cell r="AI1953">
            <v>2</v>
          </cell>
          <cell r="AJ1953">
            <v>0</v>
          </cell>
          <cell r="AK1953">
            <v>11218.76</v>
          </cell>
          <cell r="AL1953">
            <v>3.0000000000000027E-2</v>
          </cell>
          <cell r="AM1953">
            <v>41359.483870967742</v>
          </cell>
          <cell r="AN1953">
            <v>1204.6451612903184</v>
          </cell>
          <cell r="AO1953">
            <v>-0.22629241379310339</v>
          </cell>
          <cell r="AQ1953">
            <v>6500</v>
          </cell>
          <cell r="AR1953">
            <v>86000</v>
          </cell>
          <cell r="AS1953">
            <v>0.05</v>
          </cell>
          <cell r="AT1953">
            <v>1</v>
          </cell>
          <cell r="AU1953">
            <v>0</v>
          </cell>
          <cell r="AV1953">
            <v>11218.76</v>
          </cell>
          <cell r="AW1953">
            <v>41359.483870967742</v>
          </cell>
          <cell r="AX1953">
            <v>3.0000000000000027E-2</v>
          </cell>
          <cell r="AY1953">
            <v>1204.6451612903184</v>
          </cell>
          <cell r="AZ1953" t="str">
            <v>Regular Bonus</v>
          </cell>
          <cell r="BA1953" t="str">
            <v>Regular BonusEligible</v>
          </cell>
          <cell r="BB1953" t="str">
            <v>Regular BonusIsrael</v>
          </cell>
          <cell r="BC1953" t="str">
            <v>Regular BonusIsrael Hourly Full Time</v>
          </cell>
          <cell r="BD1953" t="str">
            <v>P53</v>
          </cell>
          <cell r="BE1953" t="str">
            <v>Hourly Full Time</v>
          </cell>
          <cell r="BF1953">
            <v>10892</v>
          </cell>
          <cell r="BG1953">
            <v>10400</v>
          </cell>
          <cell r="BH1953">
            <v>5</v>
          </cell>
          <cell r="BI1953">
            <v>2000</v>
          </cell>
          <cell r="BJ1953">
            <v>7000</v>
          </cell>
          <cell r="BK1953">
            <v>7000</v>
          </cell>
          <cell r="BL1953">
            <v>5600</v>
          </cell>
        </row>
        <row r="1954">
          <cell r="B1954">
            <v>13746</v>
          </cell>
          <cell r="C1954">
            <v>8742</v>
          </cell>
          <cell r="D1954">
            <v>77887</v>
          </cell>
          <cell r="E1954" t="str">
            <v>Noa Matalon</v>
          </cell>
          <cell r="F1954" t="str">
            <v>COMMUNITY SPECIALIST</v>
          </cell>
          <cell r="G1954" t="str">
            <v>Monthly Extra Hours</v>
          </cell>
          <cell r="H1954" t="str">
            <v>Finance</v>
          </cell>
          <cell r="I1954" t="str">
            <v>TEL-AVIV</v>
          </cell>
          <cell r="J1954" t="str">
            <v>Israel</v>
          </cell>
          <cell r="K1954">
            <v>42239</v>
          </cell>
          <cell r="L1954" t="str">
            <v>IL</v>
          </cell>
          <cell r="M1954" t="str">
            <v>P53P</v>
          </cell>
          <cell r="N1954" t="str">
            <v>P</v>
          </cell>
          <cell r="O1954" t="str">
            <v>5</v>
          </cell>
          <cell r="P1954" t="str">
            <v>Regular</v>
          </cell>
          <cell r="T1954">
            <v>1</v>
          </cell>
          <cell r="U1954" t="str">
            <v>ILS</v>
          </cell>
          <cell r="V1954" t="str">
            <v>Finance</v>
          </cell>
          <cell r="W1954" t="str">
            <v>Tal Payne</v>
          </cell>
          <cell r="Y1954" t="str">
            <v>Eligible</v>
          </cell>
          <cell r="Z1954">
            <v>10000</v>
          </cell>
          <cell r="AA1954">
            <v>36866.359447004608</v>
          </cell>
          <cell r="AB1954">
            <v>10000</v>
          </cell>
          <cell r="AC1954">
            <v>36866.359447004608</v>
          </cell>
          <cell r="AD1954">
            <v>3</v>
          </cell>
          <cell r="AE1954" t="str">
            <v>P53</v>
          </cell>
          <cell r="AF1954">
            <v>8500</v>
          </cell>
          <cell r="AG1954">
            <v>14500</v>
          </cell>
          <cell r="AH1954">
            <v>0.25</v>
          </cell>
          <cell r="AI1954">
            <v>2</v>
          </cell>
          <cell r="AJ1954">
            <v>0</v>
          </cell>
          <cell r="AK1954">
            <v>10300</v>
          </cell>
          <cell r="AL1954">
            <v>3.0000000000000027E-2</v>
          </cell>
          <cell r="AM1954">
            <v>37972.350230414748</v>
          </cell>
          <cell r="AN1954">
            <v>1105.9907834101396</v>
          </cell>
          <cell r="AO1954">
            <v>-0.28965517241379313</v>
          </cell>
          <cell r="AQ1954">
            <v>6500</v>
          </cell>
          <cell r="AR1954">
            <v>86000</v>
          </cell>
          <cell r="AS1954">
            <v>0.04</v>
          </cell>
          <cell r="AT1954">
            <v>1</v>
          </cell>
          <cell r="AU1954">
            <v>0</v>
          </cell>
          <cell r="AV1954">
            <v>10300</v>
          </cell>
          <cell r="AW1954">
            <v>37972.350230414748</v>
          </cell>
          <cell r="AX1954">
            <v>3.0000000000000027E-2</v>
          </cell>
          <cell r="AY1954">
            <v>1105.9907834101396</v>
          </cell>
          <cell r="AZ1954" t="str">
            <v>Regular Bonus</v>
          </cell>
          <cell r="BA1954" t="str">
            <v>Regular BonusEligible</v>
          </cell>
          <cell r="BB1954" t="str">
            <v>Regular BonusIsrael</v>
          </cell>
          <cell r="BC1954" t="str">
            <v>Regular BonusIsrael Monthly Extra Hours</v>
          </cell>
          <cell r="BD1954" t="str">
            <v>P53</v>
          </cell>
          <cell r="BE1954" t="str">
            <v>Monthly Extra Hours</v>
          </cell>
          <cell r="BF1954">
            <v>10000</v>
          </cell>
          <cell r="BG1954">
            <v>3600</v>
          </cell>
          <cell r="BH1954">
            <v>2</v>
          </cell>
          <cell r="BI1954">
            <v>2000</v>
          </cell>
          <cell r="BJ1954">
            <v>7000</v>
          </cell>
          <cell r="BK1954">
            <v>7000</v>
          </cell>
          <cell r="BL1954">
            <v>5600</v>
          </cell>
        </row>
        <row r="1955">
          <cell r="B1955">
            <v>17476</v>
          </cell>
          <cell r="C1955">
            <v>12492</v>
          </cell>
          <cell r="D1955">
            <v>141716</v>
          </cell>
          <cell r="E1955" t="str">
            <v>Almog Wertzberger</v>
          </cell>
          <cell r="F1955" t="str">
            <v>MONITORING &amp; GUIDANCE TEAM LEADER</v>
          </cell>
          <cell r="G1955" t="str">
            <v>Hourly Full Time</v>
          </cell>
          <cell r="H1955" t="str">
            <v>Finance</v>
          </cell>
          <cell r="I1955" t="str">
            <v>TEL-AVIV</v>
          </cell>
          <cell r="J1955" t="str">
            <v>Israel</v>
          </cell>
          <cell r="K1955">
            <v>43079</v>
          </cell>
          <cell r="L1955" t="str">
            <v>IL</v>
          </cell>
          <cell r="M1955" t="str">
            <v>P53M</v>
          </cell>
          <cell r="N1955" t="str">
            <v>P</v>
          </cell>
          <cell r="O1955" t="str">
            <v>5</v>
          </cell>
          <cell r="P1955" t="str">
            <v>Regular</v>
          </cell>
          <cell r="T1955">
            <v>1</v>
          </cell>
          <cell r="U1955" t="str">
            <v>ILS</v>
          </cell>
          <cell r="V1955" t="str">
            <v>Finance</v>
          </cell>
          <cell r="W1955" t="str">
            <v>Tal Payne</v>
          </cell>
          <cell r="Y1955" t="str">
            <v>Eligible</v>
          </cell>
          <cell r="Z1955">
            <v>10164</v>
          </cell>
          <cell r="AA1955">
            <v>37470.967741935485</v>
          </cell>
          <cell r="AB1955">
            <v>10164</v>
          </cell>
          <cell r="AC1955">
            <v>37470.967741935485</v>
          </cell>
          <cell r="AD1955">
            <v>3</v>
          </cell>
          <cell r="AE1955" t="str">
            <v>P53</v>
          </cell>
          <cell r="AF1955">
            <v>8500</v>
          </cell>
          <cell r="AG1955">
            <v>14500</v>
          </cell>
          <cell r="AH1955">
            <v>0.27</v>
          </cell>
          <cell r="AI1955">
            <v>2</v>
          </cell>
          <cell r="AJ1955">
            <v>0</v>
          </cell>
          <cell r="AK1955">
            <v>10468.92</v>
          </cell>
          <cell r="AL1955">
            <v>3.0000000000000027E-2</v>
          </cell>
          <cell r="AM1955">
            <v>38595.096774193553</v>
          </cell>
          <cell r="AN1955">
            <v>1124.129032258068</v>
          </cell>
          <cell r="AO1955">
            <v>-0.27800551724137934</v>
          </cell>
          <cell r="AQ1955">
            <v>6500</v>
          </cell>
          <cell r="AR1955">
            <v>86000</v>
          </cell>
          <cell r="AS1955">
            <v>0.04</v>
          </cell>
          <cell r="AT1955">
            <v>1</v>
          </cell>
          <cell r="AU1955">
            <v>0</v>
          </cell>
          <cell r="AV1955">
            <v>10468.92</v>
          </cell>
          <cell r="AW1955">
            <v>38595.096774193553</v>
          </cell>
          <cell r="AX1955">
            <v>3.0000000000000027E-2</v>
          </cell>
          <cell r="AY1955">
            <v>1124.129032258068</v>
          </cell>
          <cell r="AZ1955" t="str">
            <v>Regular Bonus</v>
          </cell>
          <cell r="BA1955" t="str">
            <v>Regular BonusEligible</v>
          </cell>
          <cell r="BB1955" t="str">
            <v>Regular BonusIsrael</v>
          </cell>
          <cell r="BC1955" t="str">
            <v>Regular BonusIsrael Hourly Full Time</v>
          </cell>
          <cell r="BD1955" t="str">
            <v>P53</v>
          </cell>
          <cell r="BE1955" t="str">
            <v>Hourly Full Time</v>
          </cell>
          <cell r="BF1955">
            <v>10164</v>
          </cell>
          <cell r="BG1955">
            <v>9000</v>
          </cell>
          <cell r="BH1955">
            <v>5</v>
          </cell>
          <cell r="BI1955">
            <v>2000</v>
          </cell>
          <cell r="BJ1955">
            <v>7000</v>
          </cell>
          <cell r="BK1955">
            <v>7000</v>
          </cell>
          <cell r="BL1955">
            <v>5600</v>
          </cell>
        </row>
        <row r="1956">
          <cell r="B1956">
            <v>18431</v>
          </cell>
          <cell r="C1956">
            <v>13477</v>
          </cell>
          <cell r="D1956">
            <v>167516</v>
          </cell>
          <cell r="E1956" t="str">
            <v>Ido Cohen</v>
          </cell>
          <cell r="F1956" t="str">
            <v>SALES ADMIN SUPPORT SPECIALIST</v>
          </cell>
          <cell r="G1956" t="str">
            <v>Hourly Full Time</v>
          </cell>
          <cell r="H1956" t="str">
            <v>Finance</v>
          </cell>
          <cell r="I1956" t="str">
            <v>TEL-AVIV</v>
          </cell>
          <cell r="J1956" t="str">
            <v>Israel</v>
          </cell>
          <cell r="K1956">
            <v>43310</v>
          </cell>
          <cell r="L1956" t="str">
            <v>IL</v>
          </cell>
          <cell r="M1956" t="str">
            <v>P53P</v>
          </cell>
          <cell r="N1956" t="str">
            <v>P</v>
          </cell>
          <cell r="O1956" t="str">
            <v>5</v>
          </cell>
          <cell r="P1956" t="str">
            <v>Regular</v>
          </cell>
          <cell r="T1956">
            <v>1</v>
          </cell>
          <cell r="U1956" t="str">
            <v>ILS</v>
          </cell>
          <cell r="V1956" t="str">
            <v>Finance</v>
          </cell>
          <cell r="W1956" t="str">
            <v>Tal Payne</v>
          </cell>
          <cell r="Y1956" t="str">
            <v>Eligible</v>
          </cell>
          <cell r="Z1956">
            <v>7252</v>
          </cell>
          <cell r="AA1956">
            <v>26735.483870967742</v>
          </cell>
          <cell r="AB1956">
            <v>7252</v>
          </cell>
          <cell r="AC1956">
            <v>26735.483870967742</v>
          </cell>
          <cell r="AD1956">
            <v>3</v>
          </cell>
          <cell r="AE1956" t="str">
            <v>P53</v>
          </cell>
          <cell r="AF1956">
            <v>8500</v>
          </cell>
          <cell r="AG1956">
            <v>14500</v>
          </cell>
          <cell r="AH1956">
            <v>0</v>
          </cell>
          <cell r="AI1956">
            <v>1</v>
          </cell>
          <cell r="AJ1956">
            <v>0</v>
          </cell>
          <cell r="AK1956">
            <v>7542.08</v>
          </cell>
          <cell r="AL1956">
            <v>4.0000000000000036E-2</v>
          </cell>
          <cell r="AM1956">
            <v>27804.903225806451</v>
          </cell>
          <cell r="AN1956">
            <v>1069.4193548387084</v>
          </cell>
          <cell r="AO1956">
            <v>-0.47985655172413788</v>
          </cell>
          <cell r="AQ1956">
            <v>6500</v>
          </cell>
          <cell r="AR1956">
            <v>86000</v>
          </cell>
          <cell r="AS1956">
            <v>0</v>
          </cell>
          <cell r="AT1956">
            <v>1.2</v>
          </cell>
          <cell r="AU1956">
            <v>8182.1600000000008</v>
          </cell>
          <cell r="AV1956">
            <v>8182.1600000000008</v>
          </cell>
          <cell r="AW1956">
            <v>30164.645161290329</v>
          </cell>
          <cell r="AX1956">
            <v>0.12826254826254835</v>
          </cell>
          <cell r="AY1956">
            <v>3429.1612903225869</v>
          </cell>
          <cell r="AZ1956" t="str">
            <v>Regular Bonus</v>
          </cell>
          <cell r="BA1956" t="str">
            <v>Regular BonusEligible</v>
          </cell>
          <cell r="BB1956" t="str">
            <v>Regular BonusIsrael</v>
          </cell>
          <cell r="BC1956" t="str">
            <v>Regular BonusIsrael Hourly Full Time</v>
          </cell>
          <cell r="BD1956" t="str">
            <v>P63</v>
          </cell>
          <cell r="BE1956" t="str">
            <v>Hourly Full Time</v>
          </cell>
          <cell r="BF1956">
            <v>7252</v>
          </cell>
          <cell r="BG1956">
            <v>4000</v>
          </cell>
          <cell r="BH1956">
            <v>3</v>
          </cell>
          <cell r="BI1956">
            <v>2000</v>
          </cell>
          <cell r="BJ1956">
            <v>5000</v>
          </cell>
          <cell r="BK1956">
            <v>5000</v>
          </cell>
          <cell r="BL1956">
            <v>4000</v>
          </cell>
        </row>
        <row r="1957">
          <cell r="B1957">
            <v>17612</v>
          </cell>
          <cell r="C1957">
            <v>12623</v>
          </cell>
          <cell r="D1957">
            <v>217608</v>
          </cell>
          <cell r="E1957" t="str">
            <v>Sinai Davidpur</v>
          </cell>
          <cell r="F1957" t="str">
            <v>SALES ADMIN DEVELOPMENT SPECIALIST</v>
          </cell>
          <cell r="G1957" t="str">
            <v>Hourly Full Time</v>
          </cell>
          <cell r="H1957" t="str">
            <v>Finance</v>
          </cell>
          <cell r="I1957" t="str">
            <v>TEL-AVIV</v>
          </cell>
          <cell r="J1957" t="str">
            <v>Israel</v>
          </cell>
          <cell r="K1957">
            <v>43121</v>
          </cell>
          <cell r="L1957" t="str">
            <v>IL</v>
          </cell>
          <cell r="M1957" t="str">
            <v>P53P</v>
          </cell>
          <cell r="N1957" t="str">
            <v>P</v>
          </cell>
          <cell r="O1957" t="str">
            <v>5</v>
          </cell>
          <cell r="P1957" t="str">
            <v>Regular</v>
          </cell>
          <cell r="T1957">
            <v>1</v>
          </cell>
          <cell r="U1957" t="str">
            <v>ILS</v>
          </cell>
          <cell r="V1957" t="str">
            <v>Finance</v>
          </cell>
          <cell r="W1957" t="str">
            <v>Tal Payne</v>
          </cell>
          <cell r="Y1957" t="str">
            <v>Eligible</v>
          </cell>
          <cell r="Z1957">
            <v>9254</v>
          </cell>
          <cell r="AA1957">
            <v>34116.129032258068</v>
          </cell>
          <cell r="AB1957">
            <v>9254</v>
          </cell>
          <cell r="AC1957">
            <v>34116.129032258068</v>
          </cell>
          <cell r="AD1957">
            <v>3</v>
          </cell>
          <cell r="AE1957" t="str">
            <v>P53</v>
          </cell>
          <cell r="AF1957">
            <v>8500</v>
          </cell>
          <cell r="AG1957">
            <v>14500</v>
          </cell>
          <cell r="AH1957">
            <v>0.12</v>
          </cell>
          <cell r="AI1957">
            <v>1</v>
          </cell>
          <cell r="AJ1957">
            <v>0</v>
          </cell>
          <cell r="AK1957">
            <v>9624.16</v>
          </cell>
          <cell r="AL1957">
            <v>4.0000000000000036E-2</v>
          </cell>
          <cell r="AM1957">
            <v>35480.774193548386</v>
          </cell>
          <cell r="AN1957">
            <v>1364.6451612903184</v>
          </cell>
          <cell r="AO1957">
            <v>-0.3362648275862069</v>
          </cell>
          <cell r="AQ1957">
            <v>6500</v>
          </cell>
          <cell r="AR1957">
            <v>86000</v>
          </cell>
          <cell r="AS1957">
            <v>0.03</v>
          </cell>
          <cell r="AT1957">
            <v>1.005004874878128</v>
          </cell>
          <cell r="AU1957">
            <v>10344.320000000002</v>
          </cell>
          <cell r="AV1957">
            <v>10344.320000000002</v>
          </cell>
          <cell r="AW1957">
            <v>38135.741935483878</v>
          </cell>
          <cell r="AX1957">
            <v>0.11782148260211822</v>
          </cell>
          <cell r="AY1957">
            <v>4019.6129032258104</v>
          </cell>
          <cell r="AZ1957" t="str">
            <v>Regular Bonus</v>
          </cell>
          <cell r="BA1957" t="str">
            <v>Regular BonusEligible</v>
          </cell>
          <cell r="BB1957" t="str">
            <v>Regular BonusIsrael</v>
          </cell>
          <cell r="BC1957" t="str">
            <v>Regular BonusIsrael Hourly Full Time</v>
          </cell>
          <cell r="BD1957" t="str">
            <v>P63</v>
          </cell>
          <cell r="BE1957" t="str">
            <v>Hourly Full Time</v>
          </cell>
          <cell r="BF1957">
            <v>9254</v>
          </cell>
          <cell r="BG1957">
            <v>8000</v>
          </cell>
          <cell r="BH1957">
            <v>4</v>
          </cell>
          <cell r="BI1957">
            <v>2000</v>
          </cell>
          <cell r="BJ1957">
            <v>5000</v>
          </cell>
          <cell r="BK1957">
            <v>5000</v>
          </cell>
          <cell r="BL1957">
            <v>4000</v>
          </cell>
        </row>
        <row r="1958">
          <cell r="B1958">
            <v>11160</v>
          </cell>
          <cell r="C1958">
            <v>3911</v>
          </cell>
          <cell r="D1958">
            <v>11560</v>
          </cell>
          <cell r="E1958" t="str">
            <v>Shmuel Franko</v>
          </cell>
          <cell r="F1958" t="str">
            <v>FACILITIES MANAGER</v>
          </cell>
          <cell r="G1958" t="str">
            <v>Employee</v>
          </cell>
          <cell r="H1958" t="str">
            <v>Finance</v>
          </cell>
          <cell r="I1958" t="str">
            <v>TEL-AVIV</v>
          </cell>
          <cell r="J1958" t="str">
            <v>Israel</v>
          </cell>
          <cell r="K1958">
            <v>41428</v>
          </cell>
          <cell r="L1958" t="str">
            <v>IL</v>
          </cell>
          <cell r="M1958" t="str">
            <v>P42M</v>
          </cell>
          <cell r="N1958" t="str">
            <v>P</v>
          </cell>
          <cell r="O1958" t="str">
            <v>4</v>
          </cell>
          <cell r="P1958" t="str">
            <v>Regular</v>
          </cell>
          <cell r="T1958">
            <v>1</v>
          </cell>
          <cell r="U1958" t="str">
            <v>ILS</v>
          </cell>
          <cell r="V1958" t="str">
            <v>Finance</v>
          </cell>
          <cell r="W1958" t="str">
            <v>Tal Payne</v>
          </cell>
          <cell r="Y1958" t="str">
            <v>Eligible</v>
          </cell>
          <cell r="Z1958">
            <v>29000</v>
          </cell>
          <cell r="AA1958">
            <v>106912.44239631337</v>
          </cell>
          <cell r="AB1958">
            <v>29000</v>
          </cell>
          <cell r="AC1958">
            <v>106912.44239631337</v>
          </cell>
          <cell r="AD1958">
            <v>3</v>
          </cell>
          <cell r="AE1958" t="str">
            <v>P42</v>
          </cell>
          <cell r="AF1958">
            <v>12000</v>
          </cell>
          <cell r="AG1958">
            <v>20000</v>
          </cell>
          <cell r="AH1958">
            <v>1</v>
          </cell>
          <cell r="AI1958">
            <v>5</v>
          </cell>
          <cell r="AJ1958">
            <v>0</v>
          </cell>
          <cell r="AK1958">
            <v>29000</v>
          </cell>
          <cell r="AL1958">
            <v>0</v>
          </cell>
          <cell r="AM1958">
            <v>106912.44239631337</v>
          </cell>
          <cell r="AN1958">
            <v>0</v>
          </cell>
          <cell r="AO1958">
            <v>0.44999999999999996</v>
          </cell>
          <cell r="AP1958" t="str">
            <v>Above Range</v>
          </cell>
          <cell r="AQ1958">
            <v>6500</v>
          </cell>
          <cell r="AR1958">
            <v>86000</v>
          </cell>
          <cell r="AS1958">
            <v>0.28000000000000003</v>
          </cell>
          <cell r="AT1958">
            <v>1</v>
          </cell>
          <cell r="AU1958">
            <v>0</v>
          </cell>
          <cell r="AV1958">
            <v>29000</v>
          </cell>
          <cell r="AW1958">
            <v>106912.44239631337</v>
          </cell>
          <cell r="AX1958">
            <v>0</v>
          </cell>
          <cell r="AY1958">
            <v>0</v>
          </cell>
          <cell r="AZ1958" t="str">
            <v>Regular Bonus</v>
          </cell>
          <cell r="BA1958" t="str">
            <v>Regular BonusEligible</v>
          </cell>
          <cell r="BB1958" t="str">
            <v>Regular BonusIsrael</v>
          </cell>
          <cell r="BC1958" t="str">
            <v>Regular BonusIsrael Employee</v>
          </cell>
          <cell r="BD1958" t="str">
            <v>P42</v>
          </cell>
          <cell r="BE1958" t="str">
            <v>Employee</v>
          </cell>
          <cell r="BF1958">
            <v>29000</v>
          </cell>
          <cell r="BG1958">
            <v>40000</v>
          </cell>
          <cell r="BH1958">
            <v>4</v>
          </cell>
          <cell r="BI1958">
            <v>4000</v>
          </cell>
          <cell r="BJ1958">
            <v>23000</v>
          </cell>
          <cell r="BK1958">
            <v>23000</v>
          </cell>
          <cell r="BL1958">
            <v>18400</v>
          </cell>
        </row>
        <row r="1959">
          <cell r="B1959">
            <v>20950</v>
          </cell>
          <cell r="C1959">
            <v>16037</v>
          </cell>
          <cell r="D1959">
            <v>218908</v>
          </cell>
          <cell r="E1959" t="str">
            <v>Gaston Rogovsky</v>
          </cell>
          <cell r="F1959" t="str">
            <v>ORDER MANAGEMENT COORDINATOR</v>
          </cell>
          <cell r="G1959" t="str">
            <v>Hourly Full Time</v>
          </cell>
          <cell r="H1959" t="str">
            <v>Finance</v>
          </cell>
          <cell r="I1959" t="str">
            <v>TEL-AVIV</v>
          </cell>
          <cell r="J1959" t="str">
            <v>Israel</v>
          </cell>
          <cell r="K1959">
            <v>43849</v>
          </cell>
          <cell r="L1959" t="str">
            <v>IL</v>
          </cell>
          <cell r="M1959" t="str">
            <v>P63P</v>
          </cell>
          <cell r="N1959" t="str">
            <v>P</v>
          </cell>
          <cell r="O1959" t="str">
            <v>6</v>
          </cell>
          <cell r="P1959" t="str">
            <v>Regular</v>
          </cell>
          <cell r="T1959">
            <v>1</v>
          </cell>
          <cell r="U1959" t="str">
            <v>ILS</v>
          </cell>
          <cell r="V1959" t="str">
            <v>Finance</v>
          </cell>
          <cell r="W1959" t="str">
            <v>Tal Payne</v>
          </cell>
          <cell r="Y1959" t="str">
            <v>Eligible</v>
          </cell>
          <cell r="Z1959">
            <v>6524</v>
          </cell>
          <cell r="AA1959">
            <v>24051.612903225807</v>
          </cell>
          <cell r="AB1959">
            <v>6524</v>
          </cell>
          <cell r="AC1959">
            <v>24051.612903225807</v>
          </cell>
          <cell r="AD1959">
            <v>3</v>
          </cell>
          <cell r="AE1959" t="str">
            <v>P63</v>
          </cell>
          <cell r="AF1959">
            <v>6500</v>
          </cell>
          <cell r="AG1959">
            <v>11000</v>
          </cell>
          <cell r="AH1959">
            <v>0</v>
          </cell>
          <cell r="AI1959">
            <v>1</v>
          </cell>
          <cell r="AJ1959">
            <v>0</v>
          </cell>
          <cell r="AK1959">
            <v>6784.96</v>
          </cell>
          <cell r="AL1959">
            <v>4.0000000000000036E-2</v>
          </cell>
          <cell r="AM1959">
            <v>25013.677419354841</v>
          </cell>
          <cell r="AN1959">
            <v>962.06451612903402</v>
          </cell>
          <cell r="AO1959">
            <v>-0.3831854545454545</v>
          </cell>
          <cell r="AQ1959">
            <v>6500</v>
          </cell>
          <cell r="AR1959">
            <v>86000</v>
          </cell>
          <cell r="AS1959">
            <v>0</v>
          </cell>
          <cell r="AT1959">
            <v>1.2</v>
          </cell>
          <cell r="AU1959">
            <v>7395.92</v>
          </cell>
          <cell r="AV1959">
            <v>7395.92</v>
          </cell>
          <cell r="AW1959">
            <v>27266.064516129034</v>
          </cell>
          <cell r="AX1959">
            <v>0.13364806866952783</v>
          </cell>
          <cell r="AY1959">
            <v>3214.4516129032272</v>
          </cell>
          <cell r="AZ1959" t="str">
            <v>Regular Bonus</v>
          </cell>
          <cell r="BA1959" t="str">
            <v>Regular BonusEligible</v>
          </cell>
          <cell r="BB1959" t="str">
            <v>Regular BonusIsrael</v>
          </cell>
          <cell r="BC1959" t="str">
            <v>Regular BonusIsrael Hourly Full Time</v>
          </cell>
          <cell r="BD1959" t="str">
            <v>P63</v>
          </cell>
          <cell r="BE1959" t="str">
            <v>Hourly Full Time</v>
          </cell>
          <cell r="BF1959">
            <v>6524</v>
          </cell>
          <cell r="BG1959">
            <v>0</v>
          </cell>
          <cell r="BI1959">
            <v>2000</v>
          </cell>
          <cell r="BJ1959">
            <v>5000</v>
          </cell>
          <cell r="BK1959">
            <v>5000</v>
          </cell>
          <cell r="BL1959">
            <v>4000</v>
          </cell>
        </row>
        <row r="1960">
          <cell r="B1960">
            <v>20834</v>
          </cell>
          <cell r="C1960">
            <v>15921</v>
          </cell>
          <cell r="D1960">
            <v>216327</v>
          </cell>
          <cell r="E1960" t="str">
            <v>Nadav Kastro</v>
          </cell>
          <cell r="F1960" t="str">
            <v>PURCHASING COORDINATOR</v>
          </cell>
          <cell r="G1960" t="str">
            <v>Monthly Extra Hours</v>
          </cell>
          <cell r="H1960" t="str">
            <v>Finance</v>
          </cell>
          <cell r="I1960" t="str">
            <v>TEL-AVIV</v>
          </cell>
          <cell r="J1960" t="str">
            <v>Israel</v>
          </cell>
          <cell r="K1960">
            <v>43822</v>
          </cell>
          <cell r="L1960" t="str">
            <v>IL</v>
          </cell>
          <cell r="M1960" t="str">
            <v>P63P</v>
          </cell>
          <cell r="N1960" t="str">
            <v>P</v>
          </cell>
          <cell r="O1960" t="str">
            <v>6</v>
          </cell>
          <cell r="P1960" t="str">
            <v>Regular</v>
          </cell>
          <cell r="T1960">
            <v>1</v>
          </cell>
          <cell r="U1960" t="str">
            <v>ILS</v>
          </cell>
          <cell r="V1960" t="str">
            <v>Finance</v>
          </cell>
          <cell r="W1960" t="str">
            <v>Tal Payne</v>
          </cell>
          <cell r="Y1960" t="str">
            <v>Eligible</v>
          </cell>
          <cell r="Z1960">
            <v>8500</v>
          </cell>
          <cell r="AA1960">
            <v>31336.405529953918</v>
          </cell>
          <cell r="AB1960">
            <v>8500</v>
          </cell>
          <cell r="AC1960">
            <v>31336.405529953918</v>
          </cell>
          <cell r="AD1960">
            <v>3</v>
          </cell>
          <cell r="AE1960" t="str">
            <v>P63</v>
          </cell>
          <cell r="AF1960">
            <v>6500</v>
          </cell>
          <cell r="AG1960">
            <v>11000</v>
          </cell>
          <cell r="AH1960">
            <v>0.44</v>
          </cell>
          <cell r="AI1960">
            <v>2</v>
          </cell>
          <cell r="AJ1960">
            <v>0</v>
          </cell>
          <cell r="AK1960">
            <v>8755</v>
          </cell>
          <cell r="AL1960">
            <v>3.0000000000000027E-2</v>
          </cell>
          <cell r="AM1960">
            <v>32276.497695852537</v>
          </cell>
          <cell r="AN1960">
            <v>940.09216589861899</v>
          </cell>
          <cell r="AO1960">
            <v>-0.2040909090909091</v>
          </cell>
          <cell r="AQ1960">
            <v>6500</v>
          </cell>
          <cell r="AR1960">
            <v>86000</v>
          </cell>
          <cell r="AS1960">
            <v>0.02</v>
          </cell>
          <cell r="AT1960">
            <v>1.070003249918752</v>
          </cell>
          <cell r="AU1960">
            <v>9360</v>
          </cell>
          <cell r="AV1960">
            <v>9360</v>
          </cell>
          <cell r="AW1960">
            <v>34506.912442396315</v>
          </cell>
          <cell r="AX1960">
            <v>0.1011764705882352</v>
          </cell>
          <cell r="AY1960">
            <v>3170.5069124423972</v>
          </cell>
          <cell r="AZ1960" t="str">
            <v>Regular Bonus</v>
          </cell>
          <cell r="BA1960" t="str">
            <v>Regular BonusEligible</v>
          </cell>
          <cell r="BB1960" t="str">
            <v>Regular BonusIsrael</v>
          </cell>
          <cell r="BC1960" t="str">
            <v>Regular BonusIsrael Monthly Extra Hours</v>
          </cell>
          <cell r="BD1960" t="str">
            <v>P63</v>
          </cell>
          <cell r="BE1960" t="str">
            <v>Monthly Extra Hours</v>
          </cell>
          <cell r="BF1960">
            <v>8500</v>
          </cell>
          <cell r="BG1960">
            <v>0</v>
          </cell>
          <cell r="BI1960">
            <v>2000</v>
          </cell>
          <cell r="BJ1960">
            <v>5000</v>
          </cell>
          <cell r="BK1960">
            <v>5000</v>
          </cell>
          <cell r="BL1960">
            <v>4000</v>
          </cell>
        </row>
        <row r="1961">
          <cell r="B1961">
            <v>20895</v>
          </cell>
          <cell r="C1961">
            <v>15982</v>
          </cell>
          <cell r="D1961">
            <v>217247</v>
          </cell>
          <cell r="E1961" t="str">
            <v>Sharon Amgar</v>
          </cell>
          <cell r="F1961" t="str">
            <v>ORDER MANAGEMENT COORDINATOR</v>
          </cell>
          <cell r="G1961" t="str">
            <v>Hourly Partial Time</v>
          </cell>
          <cell r="H1961" t="str">
            <v>Finance</v>
          </cell>
          <cell r="I1961" t="str">
            <v>TEL-AVIV</v>
          </cell>
          <cell r="J1961" t="str">
            <v>Israel</v>
          </cell>
          <cell r="K1961">
            <v>43849</v>
          </cell>
          <cell r="L1961" t="str">
            <v>IL</v>
          </cell>
          <cell r="M1961" t="str">
            <v>P63S</v>
          </cell>
          <cell r="N1961" t="str">
            <v>P</v>
          </cell>
          <cell r="O1961" t="str">
            <v>6</v>
          </cell>
          <cell r="P1961" t="str">
            <v>Regular</v>
          </cell>
          <cell r="T1961">
            <v>1</v>
          </cell>
          <cell r="U1961" t="str">
            <v>ILS</v>
          </cell>
          <cell r="V1961" t="str">
            <v>Finance</v>
          </cell>
          <cell r="W1961" t="str">
            <v>Tal Payne</v>
          </cell>
          <cell r="Y1961" t="str">
            <v>Eligible</v>
          </cell>
          <cell r="Z1961">
            <v>6652</v>
          </cell>
          <cell r="AA1961">
            <v>24523.502304147467</v>
          </cell>
          <cell r="AB1961">
            <v>6652</v>
          </cell>
          <cell r="AC1961">
            <v>24523.502304147467</v>
          </cell>
          <cell r="AD1961">
            <v>3</v>
          </cell>
          <cell r="AE1961" t="str">
            <v>P63</v>
          </cell>
          <cell r="AF1961">
            <v>6652</v>
          </cell>
          <cell r="AG1961">
            <v>9628</v>
          </cell>
          <cell r="AH1961">
            <v>0</v>
          </cell>
          <cell r="AI1961">
            <v>1</v>
          </cell>
          <cell r="AJ1961">
            <v>0</v>
          </cell>
          <cell r="AK1961">
            <v>6918.08</v>
          </cell>
          <cell r="AL1961">
            <v>4.0000000000000036E-2</v>
          </cell>
          <cell r="AM1961">
            <v>25504.442396313363</v>
          </cell>
          <cell r="AN1961">
            <v>980.9400921658962</v>
          </cell>
          <cell r="AO1961">
            <v>-0.28146240132945577</v>
          </cell>
          <cell r="AQ1961">
            <v>6500</v>
          </cell>
          <cell r="AR1961">
            <v>86000</v>
          </cell>
          <cell r="AS1961">
            <v>0</v>
          </cell>
          <cell r="AT1961">
            <v>1.2</v>
          </cell>
          <cell r="AU1961">
            <v>7534.1600000000008</v>
          </cell>
          <cell r="AV1961">
            <v>7534.1600000000008</v>
          </cell>
          <cell r="AW1961">
            <v>27775.705069124429</v>
          </cell>
          <cell r="AX1961">
            <v>0.13261575466025266</v>
          </cell>
          <cell r="AY1961">
            <v>3252.2027649769625</v>
          </cell>
          <cell r="AZ1961" t="str">
            <v>Regular Bonus</v>
          </cell>
          <cell r="BA1961" t="str">
            <v>Regular BonusEligible</v>
          </cell>
          <cell r="BB1961" t="str">
            <v>Regular BonusIsrael</v>
          </cell>
          <cell r="BC1961" t="str">
            <v>Regular BonusIsrael Hourly Partial Time</v>
          </cell>
          <cell r="BD1961" t="str">
            <v>P63</v>
          </cell>
          <cell r="BE1961" t="str">
            <v>Hourly Partial Time</v>
          </cell>
          <cell r="BF1961">
            <v>6652</v>
          </cell>
          <cell r="BG1961">
            <v>0</v>
          </cell>
          <cell r="BI1961">
            <v>2000</v>
          </cell>
          <cell r="BJ1961">
            <v>5000</v>
          </cell>
          <cell r="BK1961">
            <v>5000</v>
          </cell>
          <cell r="BL1961">
            <v>4000</v>
          </cell>
        </row>
        <row r="1962">
          <cell r="B1962">
            <v>20944</v>
          </cell>
          <cell r="C1962">
            <v>16031</v>
          </cell>
          <cell r="D1962">
            <v>218415</v>
          </cell>
          <cell r="E1962" t="str">
            <v>Chen Shimoni</v>
          </cell>
          <cell r="F1962" t="str">
            <v>ORDER MANAGEMENT COORDINATOR</v>
          </cell>
          <cell r="G1962" t="str">
            <v>Hourly Partial Time</v>
          </cell>
          <cell r="H1962" t="str">
            <v>Finance</v>
          </cell>
          <cell r="I1962" t="str">
            <v>TEL-AVIV</v>
          </cell>
          <cell r="J1962" t="str">
            <v>Israel</v>
          </cell>
          <cell r="K1962">
            <v>43849</v>
          </cell>
          <cell r="L1962" t="str">
            <v>IL</v>
          </cell>
          <cell r="M1962" t="str">
            <v>P63S</v>
          </cell>
          <cell r="N1962" t="str">
            <v>P</v>
          </cell>
          <cell r="O1962" t="str">
            <v>6</v>
          </cell>
          <cell r="P1962" t="str">
            <v>Regular</v>
          </cell>
          <cell r="T1962">
            <v>1</v>
          </cell>
          <cell r="U1962" t="str">
            <v>ILS</v>
          </cell>
          <cell r="V1962" t="str">
            <v>Finance</v>
          </cell>
          <cell r="W1962" t="str">
            <v>Tal Payne</v>
          </cell>
          <cell r="Y1962" t="str">
            <v>Eligible</v>
          </cell>
          <cell r="Z1962">
            <v>6652</v>
          </cell>
          <cell r="AA1962">
            <v>24523.502304147467</v>
          </cell>
          <cell r="AB1962">
            <v>6652</v>
          </cell>
          <cell r="AC1962">
            <v>24523.502304147467</v>
          </cell>
          <cell r="AD1962">
            <v>3</v>
          </cell>
          <cell r="AE1962" t="str">
            <v>P63</v>
          </cell>
          <cell r="AF1962">
            <v>6652</v>
          </cell>
          <cell r="AG1962">
            <v>9628</v>
          </cell>
          <cell r="AH1962">
            <v>0</v>
          </cell>
          <cell r="AI1962">
            <v>1</v>
          </cell>
          <cell r="AJ1962">
            <v>0</v>
          </cell>
          <cell r="AK1962">
            <v>6918.08</v>
          </cell>
          <cell r="AL1962">
            <v>4.0000000000000036E-2</v>
          </cell>
          <cell r="AM1962">
            <v>25504.442396313363</v>
          </cell>
          <cell r="AN1962">
            <v>980.9400921658962</v>
          </cell>
          <cell r="AO1962">
            <v>-0.28146240132945577</v>
          </cell>
          <cell r="AQ1962">
            <v>6500</v>
          </cell>
          <cell r="AR1962">
            <v>86000</v>
          </cell>
          <cell r="AS1962">
            <v>0</v>
          </cell>
          <cell r="AT1962">
            <v>1.2</v>
          </cell>
          <cell r="AU1962">
            <v>7534.1600000000008</v>
          </cell>
          <cell r="AV1962">
            <v>7534.1600000000008</v>
          </cell>
          <cell r="AW1962">
            <v>27775.705069124429</v>
          </cell>
          <cell r="AX1962">
            <v>0.13261575466025266</v>
          </cell>
          <cell r="AY1962">
            <v>3252.2027649769625</v>
          </cell>
          <cell r="AZ1962" t="str">
            <v>Regular Bonus</v>
          </cell>
          <cell r="BA1962" t="str">
            <v>Regular BonusEligible</v>
          </cell>
          <cell r="BB1962" t="str">
            <v>Regular BonusIsrael</v>
          </cell>
          <cell r="BC1962" t="str">
            <v>Regular BonusIsrael Hourly Partial Time</v>
          </cell>
          <cell r="BD1962" t="str">
            <v>P63</v>
          </cell>
          <cell r="BE1962" t="str">
            <v>Hourly Partial Time</v>
          </cell>
          <cell r="BF1962">
            <v>6652</v>
          </cell>
          <cell r="BG1962">
            <v>0</v>
          </cell>
          <cell r="BI1962">
            <v>2000</v>
          </cell>
          <cell r="BJ1962">
            <v>5000</v>
          </cell>
          <cell r="BK1962">
            <v>5000</v>
          </cell>
          <cell r="BL1962">
            <v>4000</v>
          </cell>
        </row>
        <row r="1963">
          <cell r="B1963">
            <v>16789</v>
          </cell>
          <cell r="C1963">
            <v>11708</v>
          </cell>
          <cell r="D1963">
            <v>245998</v>
          </cell>
          <cell r="E1963" t="str">
            <v>Tom Buch</v>
          </cell>
          <cell r="F1963" t="str">
            <v>Commission Analyst</v>
          </cell>
          <cell r="G1963" t="str">
            <v>Hourly Full Time</v>
          </cell>
          <cell r="H1963" t="str">
            <v>Finance</v>
          </cell>
          <cell r="I1963" t="str">
            <v>TEL-AVIV</v>
          </cell>
          <cell r="J1963" t="str">
            <v>Israel</v>
          </cell>
          <cell r="K1963">
            <v>42946</v>
          </cell>
          <cell r="L1963" t="str">
            <v>IL</v>
          </cell>
          <cell r="M1963" t="str">
            <v>P51P</v>
          </cell>
          <cell r="N1963" t="str">
            <v>P</v>
          </cell>
          <cell r="O1963" t="str">
            <v>5</v>
          </cell>
          <cell r="P1963" t="str">
            <v>Regular</v>
          </cell>
          <cell r="T1963">
            <v>1</v>
          </cell>
          <cell r="U1963" t="str">
            <v>ILS</v>
          </cell>
          <cell r="V1963" t="str">
            <v>Finance</v>
          </cell>
          <cell r="W1963" t="str">
            <v>Tal Payne</v>
          </cell>
          <cell r="Y1963" t="str">
            <v>Eligible</v>
          </cell>
          <cell r="Z1963">
            <v>9000</v>
          </cell>
          <cell r="AA1963">
            <v>33179.72350230415</v>
          </cell>
          <cell r="AB1963">
            <v>9000</v>
          </cell>
          <cell r="AC1963">
            <v>33179.72350230415</v>
          </cell>
          <cell r="AD1963">
            <v>3</v>
          </cell>
          <cell r="AE1963" t="str">
            <v>P51</v>
          </cell>
          <cell r="AF1963">
            <v>12000</v>
          </cell>
          <cell r="AG1963">
            <v>18000</v>
          </cell>
          <cell r="AH1963">
            <v>0</v>
          </cell>
          <cell r="AI1963">
            <v>1</v>
          </cell>
          <cell r="AJ1963">
            <v>0</v>
          </cell>
          <cell r="AK1963">
            <v>9360</v>
          </cell>
          <cell r="AL1963">
            <v>4.0000000000000036E-2</v>
          </cell>
          <cell r="AM1963">
            <v>34506.912442396315</v>
          </cell>
          <cell r="AN1963">
            <v>1327.1889400921646</v>
          </cell>
          <cell r="AO1963">
            <v>-0.48</v>
          </cell>
          <cell r="AQ1963">
            <v>6500</v>
          </cell>
          <cell r="AR1963">
            <v>86000</v>
          </cell>
          <cell r="AS1963">
            <v>0.03</v>
          </cell>
          <cell r="AT1963">
            <v>1.005004874878128</v>
          </cell>
          <cell r="AU1963">
            <v>10070</v>
          </cell>
          <cell r="AV1963">
            <v>10070</v>
          </cell>
          <cell r="AW1963">
            <v>37124.423963133639</v>
          </cell>
          <cell r="AX1963">
            <v>0.11888888888888882</v>
          </cell>
          <cell r="AY1963">
            <v>3944.7004608294883</v>
          </cell>
          <cell r="AZ1963" t="str">
            <v>Regular Bonus</v>
          </cell>
          <cell r="BA1963" t="str">
            <v>Regular BonusEligible</v>
          </cell>
          <cell r="BB1963" t="str">
            <v>Regular BonusIsrael</v>
          </cell>
          <cell r="BC1963" t="str">
            <v>Regular BonusIsrael Hourly Full Time</v>
          </cell>
          <cell r="BD1963" t="str">
            <v>P53</v>
          </cell>
          <cell r="BE1963" t="str">
            <v>Hourly Full Time</v>
          </cell>
          <cell r="BF1963">
            <v>9000</v>
          </cell>
          <cell r="BG1963">
            <v>5928</v>
          </cell>
          <cell r="BH1963">
            <v>4</v>
          </cell>
          <cell r="BI1963">
            <v>2000</v>
          </cell>
          <cell r="BJ1963">
            <v>7000</v>
          </cell>
          <cell r="BK1963">
            <v>7000</v>
          </cell>
          <cell r="BL1963">
            <v>5600</v>
          </cell>
        </row>
        <row r="1964">
          <cell r="B1964">
            <v>18054</v>
          </cell>
          <cell r="C1964">
            <v>13105</v>
          </cell>
          <cell r="D1964">
            <v>178426</v>
          </cell>
          <cell r="E1964" t="str">
            <v>Maya Meisels</v>
          </cell>
          <cell r="F1964" t="str">
            <v>IT BUYER</v>
          </cell>
          <cell r="G1964" t="str">
            <v>Monthly Extra Hours</v>
          </cell>
          <cell r="H1964" t="str">
            <v>Finance</v>
          </cell>
          <cell r="I1964" t="str">
            <v>TEL-AVIV</v>
          </cell>
          <cell r="J1964" t="str">
            <v>Israel</v>
          </cell>
          <cell r="K1964">
            <v>43234</v>
          </cell>
          <cell r="L1964" t="str">
            <v>IL</v>
          </cell>
          <cell r="M1964" t="str">
            <v>P52P</v>
          </cell>
          <cell r="N1964" t="str">
            <v>P</v>
          </cell>
          <cell r="O1964" t="str">
            <v>5</v>
          </cell>
          <cell r="P1964" t="str">
            <v>Regular</v>
          </cell>
          <cell r="T1964">
            <v>1</v>
          </cell>
          <cell r="U1964" t="str">
            <v>ILS</v>
          </cell>
          <cell r="V1964" t="str">
            <v>Finance</v>
          </cell>
          <cell r="W1964" t="str">
            <v>Tal Payne</v>
          </cell>
          <cell r="Y1964" t="str">
            <v>Eligible</v>
          </cell>
          <cell r="Z1964">
            <v>12000</v>
          </cell>
          <cell r="AA1964">
            <v>44239.631336405531</v>
          </cell>
          <cell r="AB1964">
            <v>12000</v>
          </cell>
          <cell r="AC1964">
            <v>44239.631336405531</v>
          </cell>
          <cell r="AD1964">
            <v>3</v>
          </cell>
          <cell r="AE1964" t="str">
            <v>P52</v>
          </cell>
          <cell r="AF1964">
            <v>8500</v>
          </cell>
          <cell r="AG1964">
            <v>13500</v>
          </cell>
          <cell r="AH1964">
            <v>0.7</v>
          </cell>
          <cell r="AI1964">
            <v>4</v>
          </cell>
          <cell r="AJ1964">
            <v>0</v>
          </cell>
          <cell r="AK1964">
            <v>12179.999999999998</v>
          </cell>
          <cell r="AL1964">
            <v>1.4999999999999902E-2</v>
          </cell>
          <cell r="AM1964">
            <v>44903.225806451606</v>
          </cell>
          <cell r="AN1964">
            <v>663.594470046075</v>
          </cell>
          <cell r="AO1964">
            <v>-9.7777777777777963E-2</v>
          </cell>
          <cell r="AQ1964">
            <v>6500</v>
          </cell>
          <cell r="AR1964">
            <v>86000</v>
          </cell>
          <cell r="AS1964">
            <v>0.06</v>
          </cell>
          <cell r="AT1964">
            <v>1</v>
          </cell>
          <cell r="AU1964">
            <v>0</v>
          </cell>
          <cell r="AV1964">
            <v>12179.999999999998</v>
          </cell>
          <cell r="AW1964">
            <v>44903.225806451606</v>
          </cell>
          <cell r="AX1964">
            <v>1.4999999999999902E-2</v>
          </cell>
          <cell r="AY1964">
            <v>663.594470046075</v>
          </cell>
          <cell r="AZ1964" t="str">
            <v>Regular Bonus</v>
          </cell>
          <cell r="BA1964" t="str">
            <v>Regular BonusEligible</v>
          </cell>
          <cell r="BB1964" t="str">
            <v>Regular BonusIsrael</v>
          </cell>
          <cell r="BC1964" t="str">
            <v>Regular BonusIsrael Monthly Extra Hours</v>
          </cell>
          <cell r="BD1964" t="str">
            <v>P52</v>
          </cell>
          <cell r="BE1964" t="str">
            <v>Monthly Extra Hours</v>
          </cell>
          <cell r="BF1964">
            <v>12000</v>
          </cell>
          <cell r="BG1964">
            <v>7808</v>
          </cell>
          <cell r="BH1964">
            <v>4</v>
          </cell>
          <cell r="BI1964">
            <v>2000</v>
          </cell>
          <cell r="BJ1964">
            <v>8000</v>
          </cell>
          <cell r="BK1964">
            <v>8000</v>
          </cell>
          <cell r="BL1964">
            <v>6400</v>
          </cell>
        </row>
        <row r="1965">
          <cell r="B1965">
            <v>17964</v>
          </cell>
          <cell r="C1965">
            <v>12962</v>
          </cell>
          <cell r="D1965">
            <v>155482</v>
          </cell>
          <cell r="E1965" t="str">
            <v>Einav Yudaev (Yossef)</v>
          </cell>
          <cell r="F1965" t="str">
            <v>SALES ADMIN SUPPORT SPECIALIST</v>
          </cell>
          <cell r="G1965" t="str">
            <v>Hourly Full Time</v>
          </cell>
          <cell r="H1965" t="str">
            <v>Finance</v>
          </cell>
          <cell r="I1965" t="str">
            <v>TEL-AVIV</v>
          </cell>
          <cell r="J1965" t="str">
            <v>Israel</v>
          </cell>
          <cell r="K1965">
            <v>43212</v>
          </cell>
          <cell r="L1965" t="str">
            <v>IL</v>
          </cell>
          <cell r="M1965" t="str">
            <v>P53P</v>
          </cell>
          <cell r="N1965" t="str">
            <v>P</v>
          </cell>
          <cell r="O1965" t="str">
            <v>5</v>
          </cell>
          <cell r="P1965" t="str">
            <v>Regular</v>
          </cell>
          <cell r="T1965">
            <v>1</v>
          </cell>
          <cell r="U1965" t="str">
            <v>ILS</v>
          </cell>
          <cell r="V1965" t="str">
            <v>Finance</v>
          </cell>
          <cell r="W1965" t="str">
            <v>Tal Payne</v>
          </cell>
          <cell r="Y1965" t="str">
            <v>Eligible</v>
          </cell>
          <cell r="Z1965">
            <v>9072</v>
          </cell>
          <cell r="AA1965">
            <v>33445.161290322583</v>
          </cell>
          <cell r="AB1965">
            <v>9072</v>
          </cell>
          <cell r="AC1965">
            <v>33445.161290322583</v>
          </cell>
          <cell r="AD1965">
            <v>3</v>
          </cell>
          <cell r="AE1965" t="str">
            <v>P53</v>
          </cell>
          <cell r="AF1965">
            <v>8500</v>
          </cell>
          <cell r="AG1965">
            <v>14500</v>
          </cell>
          <cell r="AH1965">
            <v>0.09</v>
          </cell>
          <cell r="AI1965">
            <v>1</v>
          </cell>
          <cell r="AJ1965">
            <v>0</v>
          </cell>
          <cell r="AK1965">
            <v>9434.880000000001</v>
          </cell>
          <cell r="AL1965">
            <v>4.0000000000000036E-2</v>
          </cell>
          <cell r="AM1965">
            <v>34782.967741935492</v>
          </cell>
          <cell r="AN1965">
            <v>1337.8064516129089</v>
          </cell>
          <cell r="AO1965">
            <v>-0.34931862068965513</v>
          </cell>
          <cell r="AQ1965">
            <v>6500</v>
          </cell>
          <cell r="AR1965">
            <v>86000</v>
          </cell>
          <cell r="AS1965">
            <v>0.03</v>
          </cell>
          <cell r="AT1965">
            <v>1.005004874878128</v>
          </cell>
          <cell r="AU1965">
            <v>10147.76</v>
          </cell>
          <cell r="AV1965">
            <v>10147.76</v>
          </cell>
          <cell r="AW1965">
            <v>37411.096774193546</v>
          </cell>
          <cell r="AX1965">
            <v>0.11858024691358038</v>
          </cell>
          <cell r="AY1965">
            <v>3965.9354838709623</v>
          </cell>
          <cell r="AZ1965" t="str">
            <v>Regular Bonus</v>
          </cell>
          <cell r="BA1965" t="str">
            <v>Regular BonusEligible</v>
          </cell>
          <cell r="BB1965" t="str">
            <v>Regular BonusIsrael</v>
          </cell>
          <cell r="BC1965" t="str">
            <v>Regular BonusIsrael Hourly Full Time</v>
          </cell>
          <cell r="BD1965" t="str">
            <v>P63</v>
          </cell>
          <cell r="BE1965" t="str">
            <v>Hourly Full Time</v>
          </cell>
          <cell r="BF1965">
            <v>9072</v>
          </cell>
          <cell r="BG1965">
            <v>6400</v>
          </cell>
          <cell r="BH1965">
            <v>4</v>
          </cell>
          <cell r="BI1965">
            <v>2000</v>
          </cell>
          <cell r="BJ1965">
            <v>5000</v>
          </cell>
          <cell r="BK1965">
            <v>5000</v>
          </cell>
          <cell r="BL1965">
            <v>4000</v>
          </cell>
        </row>
        <row r="1966">
          <cell r="B1966">
            <v>18142</v>
          </cell>
          <cell r="C1966">
            <v>13192</v>
          </cell>
          <cell r="D1966">
            <v>204069</v>
          </cell>
          <cell r="E1966" t="str">
            <v>Yuli Shiloach</v>
          </cell>
          <cell r="F1966" t="str">
            <v>EMPLOYEE SERVICES REPRESENTATIVE</v>
          </cell>
          <cell r="G1966" t="str">
            <v>Hourly Partial Time</v>
          </cell>
          <cell r="H1966" t="str">
            <v>Finance</v>
          </cell>
          <cell r="I1966" t="str">
            <v>TEL-AVIV</v>
          </cell>
          <cell r="J1966" t="str">
            <v>Israel</v>
          </cell>
          <cell r="K1966">
            <v>43696</v>
          </cell>
          <cell r="L1966" t="str">
            <v>IL</v>
          </cell>
          <cell r="M1966" t="str">
            <v>P63P</v>
          </cell>
          <cell r="N1966" t="str">
            <v>P</v>
          </cell>
          <cell r="O1966" t="str">
            <v>6</v>
          </cell>
          <cell r="P1966" t="str">
            <v>Regular</v>
          </cell>
          <cell r="T1966">
            <v>1</v>
          </cell>
          <cell r="U1966" t="str">
            <v>ILS</v>
          </cell>
          <cell r="V1966" t="str">
            <v>Finance</v>
          </cell>
          <cell r="W1966" t="str">
            <v>Tal Payne</v>
          </cell>
          <cell r="Y1966" t="str">
            <v>Eligible</v>
          </cell>
          <cell r="Z1966">
            <v>8000</v>
          </cell>
          <cell r="AA1966">
            <v>29493.087557603689</v>
          </cell>
          <cell r="AB1966">
            <v>8000</v>
          </cell>
          <cell r="AC1966">
            <v>29493.087557603689</v>
          </cell>
          <cell r="AD1966">
            <v>3</v>
          </cell>
          <cell r="AE1966" t="str">
            <v>P63</v>
          </cell>
          <cell r="AF1966">
            <v>6652</v>
          </cell>
          <cell r="AG1966">
            <v>9628</v>
          </cell>
          <cell r="AH1966">
            <v>0.45</v>
          </cell>
          <cell r="AI1966">
            <v>3</v>
          </cell>
          <cell r="AJ1966">
            <v>0</v>
          </cell>
          <cell r="AK1966">
            <v>8160</v>
          </cell>
          <cell r="AL1966">
            <v>2.0000000000000018E-2</v>
          </cell>
          <cell r="AM1966">
            <v>30082.94930875576</v>
          </cell>
          <cell r="AN1966">
            <v>589.86175115207152</v>
          </cell>
          <cell r="AO1966">
            <v>-0.15247195679268799</v>
          </cell>
          <cell r="AQ1966">
            <v>6500</v>
          </cell>
          <cell r="AR1966">
            <v>86000</v>
          </cell>
          <cell r="AS1966">
            <v>0.01</v>
          </cell>
          <cell r="AT1966">
            <v>1.135001624959376</v>
          </cell>
          <cell r="AU1966">
            <v>8670</v>
          </cell>
          <cell r="AV1966">
            <v>8670</v>
          </cell>
          <cell r="AW1966">
            <v>31963.133640552995</v>
          </cell>
          <cell r="AX1966">
            <v>8.3749999999999991E-2</v>
          </cell>
          <cell r="AY1966">
            <v>2470.0460829493059</v>
          </cell>
          <cell r="AZ1966" t="str">
            <v>Regular Bonus</v>
          </cell>
          <cell r="BA1966" t="str">
            <v>Regular BonusEligible</v>
          </cell>
          <cell r="BB1966" t="str">
            <v>Regular BonusIsrael</v>
          </cell>
          <cell r="BC1966" t="str">
            <v>Regular BonusIsrael Hourly Partial Time</v>
          </cell>
          <cell r="BD1966" t="str">
            <v>P63</v>
          </cell>
          <cell r="BE1966" t="str">
            <v>Hourly Partial Time</v>
          </cell>
          <cell r="BF1966">
            <v>8000</v>
          </cell>
          <cell r="BG1966">
            <v>1113</v>
          </cell>
          <cell r="BH1966">
            <v>3</v>
          </cell>
          <cell r="BI1966">
            <v>2000</v>
          </cell>
          <cell r="BJ1966">
            <v>5000</v>
          </cell>
          <cell r="BK1966">
            <v>5000</v>
          </cell>
          <cell r="BL1966">
            <v>4000</v>
          </cell>
        </row>
        <row r="1967">
          <cell r="B1967">
            <v>5948</v>
          </cell>
          <cell r="C1967">
            <v>1689</v>
          </cell>
          <cell r="E1967" t="str">
            <v>Yael Steinitz</v>
          </cell>
          <cell r="F1967" t="str">
            <v>LEAD PLANNER</v>
          </cell>
          <cell r="G1967" t="str">
            <v>Employee</v>
          </cell>
          <cell r="H1967" t="str">
            <v>Finance</v>
          </cell>
          <cell r="I1967" t="str">
            <v>TEL-AVIV</v>
          </cell>
          <cell r="J1967" t="str">
            <v>Israel</v>
          </cell>
          <cell r="K1967">
            <v>38944</v>
          </cell>
          <cell r="L1967" t="str">
            <v>IL</v>
          </cell>
          <cell r="M1967" t="str">
            <v>P41P</v>
          </cell>
          <cell r="N1967" t="str">
            <v>P</v>
          </cell>
          <cell r="O1967" t="str">
            <v>4</v>
          </cell>
          <cell r="P1967" t="str">
            <v>Regular</v>
          </cell>
          <cell r="T1967">
            <v>1</v>
          </cell>
          <cell r="U1967" t="str">
            <v>ILS</v>
          </cell>
          <cell r="V1967" t="str">
            <v>Finance</v>
          </cell>
          <cell r="W1967" t="str">
            <v>Tal Payne</v>
          </cell>
          <cell r="Y1967" t="str">
            <v>Eligible</v>
          </cell>
          <cell r="Z1967">
            <v>18600</v>
          </cell>
          <cell r="AA1967">
            <v>68571.42857142858</v>
          </cell>
          <cell r="AB1967">
            <v>18600</v>
          </cell>
          <cell r="AC1967">
            <v>68571.42857142858</v>
          </cell>
          <cell r="AD1967">
            <v>3</v>
          </cell>
          <cell r="AE1967" t="str">
            <v>P41</v>
          </cell>
          <cell r="AF1967">
            <v>17000</v>
          </cell>
          <cell r="AG1967">
            <v>26000</v>
          </cell>
          <cell r="AH1967">
            <v>0.17</v>
          </cell>
          <cell r="AI1967">
            <v>2</v>
          </cell>
          <cell r="AJ1967">
            <v>0</v>
          </cell>
          <cell r="AK1967">
            <v>19158</v>
          </cell>
          <cell r="AL1967">
            <v>3.0000000000000027E-2</v>
          </cell>
          <cell r="AM1967">
            <v>70628.571428571435</v>
          </cell>
          <cell r="AN1967">
            <v>2057.1428571428551</v>
          </cell>
          <cell r="AO1967">
            <v>-0.26315384615384618</v>
          </cell>
          <cell r="AQ1967">
            <v>6500</v>
          </cell>
          <cell r="AR1967">
            <v>86000</v>
          </cell>
          <cell r="AS1967">
            <v>0.15</v>
          </cell>
          <cell r="AT1967">
            <v>1</v>
          </cell>
          <cell r="AU1967">
            <v>0</v>
          </cell>
          <cell r="AV1967">
            <v>19158</v>
          </cell>
          <cell r="AW1967">
            <v>70628.571428571435</v>
          </cell>
          <cell r="AX1967">
            <v>3.0000000000000027E-2</v>
          </cell>
          <cell r="AY1967">
            <v>2057.1428571428551</v>
          </cell>
          <cell r="AZ1967" t="str">
            <v>Regular Bonus</v>
          </cell>
          <cell r="BA1967" t="str">
            <v>Regular BonusEligible</v>
          </cell>
          <cell r="BB1967" t="str">
            <v>Regular BonusIsrael</v>
          </cell>
          <cell r="BC1967" t="str">
            <v>Regular BonusIsrael Employee</v>
          </cell>
          <cell r="BD1967" t="str">
            <v>P41</v>
          </cell>
          <cell r="BE1967" t="str">
            <v>Employee</v>
          </cell>
          <cell r="BF1967">
            <v>18600</v>
          </cell>
          <cell r="BG1967">
            <v>32000</v>
          </cell>
          <cell r="BH1967">
            <v>3</v>
          </cell>
          <cell r="BI1967">
            <v>4000</v>
          </cell>
          <cell r="BJ1967">
            <v>25000</v>
          </cell>
          <cell r="BK1967">
            <v>25000</v>
          </cell>
          <cell r="BL1967">
            <v>20000</v>
          </cell>
        </row>
        <row r="1968">
          <cell r="B1968">
            <v>18390</v>
          </cell>
          <cell r="C1968">
            <v>13436</v>
          </cell>
          <cell r="D1968">
            <v>245467</v>
          </cell>
          <cell r="E1968" t="str">
            <v>Ron Yagen</v>
          </cell>
          <cell r="F1968" t="str">
            <v xml:space="preserve"> Sales Admin Development Specialist</v>
          </cell>
          <cell r="G1968" t="str">
            <v>Hourly Full Time</v>
          </cell>
          <cell r="H1968" t="str">
            <v>Finance</v>
          </cell>
          <cell r="I1968" t="str">
            <v>TEL-AVIV</v>
          </cell>
          <cell r="J1968" t="str">
            <v>Israel</v>
          </cell>
          <cell r="K1968">
            <v>43310</v>
          </cell>
          <cell r="L1968" t="str">
            <v>IL</v>
          </cell>
          <cell r="M1968" t="str">
            <v>P53P</v>
          </cell>
          <cell r="N1968" t="str">
            <v>P</v>
          </cell>
          <cell r="O1968" t="str">
            <v>5</v>
          </cell>
          <cell r="P1968" t="str">
            <v>Regular</v>
          </cell>
          <cell r="T1968">
            <v>1</v>
          </cell>
          <cell r="U1968" t="str">
            <v>ILS</v>
          </cell>
          <cell r="V1968" t="str">
            <v>Finance</v>
          </cell>
          <cell r="W1968" t="str">
            <v>Tal Payne</v>
          </cell>
          <cell r="Y1968" t="str">
            <v>Eligible</v>
          </cell>
          <cell r="Z1968">
            <v>8890</v>
          </cell>
          <cell r="AA1968">
            <v>32774.193548387098</v>
          </cell>
          <cell r="AB1968">
            <v>8890</v>
          </cell>
          <cell r="AC1968">
            <v>32774.193548387098</v>
          </cell>
          <cell r="AD1968">
            <v>3</v>
          </cell>
          <cell r="AE1968" t="str">
            <v>P53</v>
          </cell>
          <cell r="AF1968">
            <v>8500</v>
          </cell>
          <cell r="AG1968">
            <v>14500</v>
          </cell>
          <cell r="AH1968">
            <v>0.06</v>
          </cell>
          <cell r="AI1968">
            <v>1</v>
          </cell>
          <cell r="AJ1968">
            <v>0</v>
          </cell>
          <cell r="AK1968">
            <v>9245.6</v>
          </cell>
          <cell r="AL1968">
            <v>4.0000000000000036E-2</v>
          </cell>
          <cell r="AM1968">
            <v>34085.161290322583</v>
          </cell>
          <cell r="AN1968">
            <v>1310.9677419354848</v>
          </cell>
          <cell r="AO1968">
            <v>-0.36237241379310348</v>
          </cell>
          <cell r="AQ1968">
            <v>6500</v>
          </cell>
          <cell r="AR1968">
            <v>86000</v>
          </cell>
          <cell r="AS1968">
            <v>0.03</v>
          </cell>
          <cell r="AT1968">
            <v>1.005004874878128</v>
          </cell>
          <cell r="AU1968">
            <v>9951.2000000000007</v>
          </cell>
          <cell r="AV1968">
            <v>9951.2000000000007</v>
          </cell>
          <cell r="AW1968">
            <v>36686.451612903227</v>
          </cell>
          <cell r="AX1968">
            <v>0.11937007874015748</v>
          </cell>
          <cell r="AY1968">
            <v>3912.2580645161288</v>
          </cell>
          <cell r="AZ1968" t="str">
            <v>Regular Bonus</v>
          </cell>
          <cell r="BA1968" t="str">
            <v>Regular BonusEligible</v>
          </cell>
          <cell r="BB1968" t="str">
            <v>Regular BonusIsrael</v>
          </cell>
          <cell r="BC1968" t="str">
            <v>Regular BonusIsrael Hourly Partial Time</v>
          </cell>
          <cell r="BD1968" t="str">
            <v>P63</v>
          </cell>
          <cell r="BE1968" t="str">
            <v>Hourly Partial Time</v>
          </cell>
          <cell r="BF1968">
            <v>8890</v>
          </cell>
          <cell r="BG1968">
            <v>4286</v>
          </cell>
          <cell r="BH1968">
            <v>3</v>
          </cell>
          <cell r="BI1968">
            <v>2000</v>
          </cell>
          <cell r="BJ1968">
            <v>5000</v>
          </cell>
          <cell r="BK1968">
            <v>5000</v>
          </cell>
          <cell r="BL1968">
            <v>4000</v>
          </cell>
        </row>
        <row r="1969">
          <cell r="B1969">
            <v>18423</v>
          </cell>
          <cell r="C1969">
            <v>13469</v>
          </cell>
          <cell r="D1969">
            <v>162084</v>
          </cell>
          <cell r="E1969" t="str">
            <v>Naama Alexandroni</v>
          </cell>
          <cell r="F1969" t="str">
            <v>BUSINESS ANALYST</v>
          </cell>
          <cell r="G1969" t="str">
            <v>Monthly Extra Hours</v>
          </cell>
          <cell r="H1969" t="str">
            <v>Finance</v>
          </cell>
          <cell r="I1969" t="str">
            <v>TEL-AVIV</v>
          </cell>
          <cell r="J1969" t="str">
            <v>Israel</v>
          </cell>
          <cell r="K1969">
            <v>43311</v>
          </cell>
          <cell r="L1969" t="str">
            <v>IL</v>
          </cell>
          <cell r="M1969" t="str">
            <v>P51P</v>
          </cell>
          <cell r="N1969" t="str">
            <v>P</v>
          </cell>
          <cell r="O1969" t="str">
            <v>5</v>
          </cell>
          <cell r="P1969" t="str">
            <v>Regular</v>
          </cell>
          <cell r="T1969">
            <v>1</v>
          </cell>
          <cell r="U1969" t="str">
            <v>ILS</v>
          </cell>
          <cell r="V1969" t="str">
            <v>Finance</v>
          </cell>
          <cell r="W1969" t="str">
            <v>Tal Payne</v>
          </cell>
          <cell r="Y1969" t="str">
            <v>Eligible</v>
          </cell>
          <cell r="Z1969">
            <v>15000</v>
          </cell>
          <cell r="AA1969">
            <v>55299.539170506912</v>
          </cell>
          <cell r="AB1969">
            <v>15000</v>
          </cell>
          <cell r="AC1969">
            <v>55299.539170506912</v>
          </cell>
          <cell r="AD1969">
            <v>2</v>
          </cell>
          <cell r="AE1969" t="str">
            <v>P51</v>
          </cell>
          <cell r="AF1969">
            <v>12000</v>
          </cell>
          <cell r="AG1969">
            <v>18000</v>
          </cell>
          <cell r="AH1969">
            <v>0.5</v>
          </cell>
          <cell r="AI1969">
            <v>3</v>
          </cell>
          <cell r="AJ1969">
            <v>0</v>
          </cell>
          <cell r="AK1969">
            <v>15000</v>
          </cell>
          <cell r="AL1969">
            <v>0</v>
          </cell>
          <cell r="AM1969">
            <v>55299.539170506912</v>
          </cell>
          <cell r="AN1969">
            <v>0</v>
          </cell>
          <cell r="AO1969">
            <v>-0.16666666666666663</v>
          </cell>
          <cell r="AP1969" t="str">
            <v>Rated 2 - no recommendation</v>
          </cell>
          <cell r="AQ1969">
            <v>6500</v>
          </cell>
          <cell r="AR1969">
            <v>86000</v>
          </cell>
          <cell r="AS1969">
            <v>0.1</v>
          </cell>
          <cell r="AT1969">
            <v>1</v>
          </cell>
          <cell r="AU1969">
            <v>0</v>
          </cell>
          <cell r="AV1969">
            <v>15000</v>
          </cell>
          <cell r="AW1969">
            <v>55299.539170506912</v>
          </cell>
          <cell r="AX1969">
            <v>0</v>
          </cell>
          <cell r="AY1969">
            <v>0</v>
          </cell>
          <cell r="AZ1969" t="str">
            <v>Regular Bonus</v>
          </cell>
          <cell r="BA1969" t="str">
            <v>Regular BonusEligible</v>
          </cell>
          <cell r="BB1969" t="str">
            <v>Regular BonusIsrael</v>
          </cell>
          <cell r="BC1969" t="str">
            <v>Regular BonusIsrael Monthly Extra Hours</v>
          </cell>
          <cell r="BD1969" t="str">
            <v>P51</v>
          </cell>
          <cell r="BE1969" t="str">
            <v>Monthly Extra Hours</v>
          </cell>
          <cell r="BF1969">
            <v>15000</v>
          </cell>
          <cell r="BG1969">
            <v>6000</v>
          </cell>
          <cell r="BH1969">
            <v>3</v>
          </cell>
          <cell r="BI1969">
            <v>2000</v>
          </cell>
          <cell r="BJ1969">
            <v>6000</v>
          </cell>
          <cell r="BK1969">
            <v>6000</v>
          </cell>
          <cell r="BL1969">
            <v>4800</v>
          </cell>
        </row>
        <row r="1970">
          <cell r="B1970">
            <v>18896</v>
          </cell>
          <cell r="C1970">
            <v>13940</v>
          </cell>
          <cell r="D1970">
            <v>190308</v>
          </cell>
          <cell r="E1970" t="str">
            <v>Rotem Kremer</v>
          </cell>
          <cell r="F1970" t="str">
            <v>SECURITY IL TEAM LEADER</v>
          </cell>
          <cell r="G1970" t="str">
            <v>Monthly Extra Hours</v>
          </cell>
          <cell r="H1970" t="str">
            <v>Finance</v>
          </cell>
          <cell r="I1970" t="str">
            <v>TEL-AVIV</v>
          </cell>
          <cell r="J1970" t="str">
            <v>Israel</v>
          </cell>
          <cell r="K1970">
            <v>43586</v>
          </cell>
          <cell r="L1970" t="str">
            <v>IL</v>
          </cell>
          <cell r="M1970" t="str">
            <v>P53M</v>
          </cell>
          <cell r="N1970" t="str">
            <v>P</v>
          </cell>
          <cell r="O1970" t="str">
            <v>5</v>
          </cell>
          <cell r="P1970" t="str">
            <v>Regular</v>
          </cell>
          <cell r="T1970">
            <v>1</v>
          </cell>
          <cell r="U1970" t="str">
            <v>ILS</v>
          </cell>
          <cell r="V1970" t="str">
            <v>Finance</v>
          </cell>
          <cell r="W1970" t="str">
            <v>Tal Payne</v>
          </cell>
          <cell r="Y1970" t="str">
            <v>Eligible</v>
          </cell>
          <cell r="Z1970">
            <v>10000</v>
          </cell>
          <cell r="AA1970">
            <v>36866.359447004608</v>
          </cell>
          <cell r="AB1970">
            <v>10000</v>
          </cell>
          <cell r="AC1970">
            <v>36866.359447004608</v>
          </cell>
          <cell r="AD1970">
            <v>2</v>
          </cell>
          <cell r="AE1970" t="str">
            <v>P53</v>
          </cell>
          <cell r="AF1970">
            <v>8500</v>
          </cell>
          <cell r="AG1970">
            <v>14500</v>
          </cell>
          <cell r="AH1970">
            <v>0.25</v>
          </cell>
          <cell r="AI1970">
            <v>2</v>
          </cell>
          <cell r="AJ1970">
            <v>0</v>
          </cell>
          <cell r="AK1970">
            <v>10000</v>
          </cell>
          <cell r="AL1970">
            <v>0</v>
          </cell>
          <cell r="AM1970">
            <v>36866.359447004608</v>
          </cell>
          <cell r="AN1970">
            <v>0</v>
          </cell>
          <cell r="AO1970">
            <v>-0.31034482758620685</v>
          </cell>
          <cell r="AP1970" t="str">
            <v>Rated 2 - no recommendation</v>
          </cell>
          <cell r="AQ1970">
            <v>6500</v>
          </cell>
          <cell r="AR1970">
            <v>86000</v>
          </cell>
          <cell r="AS1970">
            <v>0.04</v>
          </cell>
          <cell r="AT1970">
            <v>1</v>
          </cell>
          <cell r="AU1970">
            <v>0</v>
          </cell>
          <cell r="AV1970">
            <v>10000</v>
          </cell>
          <cell r="AW1970">
            <v>36866.359447004608</v>
          </cell>
          <cell r="AX1970">
            <v>0</v>
          </cell>
          <cell r="AY1970">
            <v>0</v>
          </cell>
          <cell r="AZ1970" t="str">
            <v>Regular Bonus</v>
          </cell>
          <cell r="BA1970" t="str">
            <v>Regular BonusEligible</v>
          </cell>
          <cell r="BB1970" t="str">
            <v>Regular BonusIsrael</v>
          </cell>
          <cell r="BC1970" t="str">
            <v>Regular BonusIsrael Monthly Extra Hours</v>
          </cell>
          <cell r="BD1970" t="str">
            <v>P53</v>
          </cell>
          <cell r="BE1970" t="str">
            <v>Monthly Extra Hours</v>
          </cell>
          <cell r="BF1970">
            <v>10000</v>
          </cell>
          <cell r="BG1970">
            <v>3641</v>
          </cell>
          <cell r="BH1970">
            <v>3</v>
          </cell>
          <cell r="BI1970">
            <v>2000</v>
          </cell>
          <cell r="BJ1970">
            <v>4500</v>
          </cell>
          <cell r="BK1970">
            <v>4500</v>
          </cell>
          <cell r="BL1970">
            <v>3600</v>
          </cell>
        </row>
        <row r="1971">
          <cell r="B1971">
            <v>18976</v>
          </cell>
          <cell r="C1971">
            <v>14034</v>
          </cell>
          <cell r="E1971" t="str">
            <v>Maria Finkelstein</v>
          </cell>
          <cell r="F1971" t="str">
            <v>BOOKKEEPER</v>
          </cell>
          <cell r="G1971" t="str">
            <v>Employee</v>
          </cell>
          <cell r="H1971" t="str">
            <v>Finance</v>
          </cell>
          <cell r="I1971" t="str">
            <v>TEL-AVIV</v>
          </cell>
          <cell r="J1971" t="str">
            <v>Israel</v>
          </cell>
          <cell r="K1971">
            <v>42512</v>
          </cell>
          <cell r="L1971" t="str">
            <v>IL</v>
          </cell>
          <cell r="M1971" t="str">
            <v>P53P</v>
          </cell>
          <cell r="N1971" t="str">
            <v>P</v>
          </cell>
          <cell r="O1971" t="str">
            <v>5</v>
          </cell>
          <cell r="P1971" t="str">
            <v>Regular</v>
          </cell>
          <cell r="T1971">
            <v>1</v>
          </cell>
          <cell r="U1971" t="str">
            <v>ILS</v>
          </cell>
          <cell r="V1971" t="str">
            <v>Finance</v>
          </cell>
          <cell r="W1971" t="str">
            <v>Tal Payne</v>
          </cell>
          <cell r="Y1971" t="str">
            <v>Eligible</v>
          </cell>
          <cell r="Z1971">
            <v>18000</v>
          </cell>
          <cell r="AA1971">
            <v>66359.447004608301</v>
          </cell>
          <cell r="AB1971">
            <v>18000</v>
          </cell>
          <cell r="AC1971">
            <v>66359.447004608301</v>
          </cell>
          <cell r="AD1971">
            <v>3</v>
          </cell>
          <cell r="AE1971" t="str">
            <v>P53</v>
          </cell>
          <cell r="AF1971">
            <v>8500</v>
          </cell>
          <cell r="AG1971">
            <v>14500</v>
          </cell>
          <cell r="AH1971">
            <v>1</v>
          </cell>
          <cell r="AI1971">
            <v>5</v>
          </cell>
          <cell r="AJ1971">
            <v>0</v>
          </cell>
          <cell r="AK1971">
            <v>18000</v>
          </cell>
          <cell r="AL1971">
            <v>0</v>
          </cell>
          <cell r="AM1971">
            <v>66359.447004608301</v>
          </cell>
          <cell r="AN1971">
            <v>0</v>
          </cell>
          <cell r="AO1971">
            <v>0.24137931034482762</v>
          </cell>
          <cell r="AP1971" t="str">
            <v>Above Range</v>
          </cell>
          <cell r="AQ1971">
            <v>6500</v>
          </cell>
          <cell r="AR1971">
            <v>86000</v>
          </cell>
          <cell r="AS1971">
            <v>0.14000000000000001</v>
          </cell>
          <cell r="AT1971">
            <v>1</v>
          </cell>
          <cell r="AU1971">
            <v>0</v>
          </cell>
          <cell r="AV1971">
            <v>18000</v>
          </cell>
          <cell r="AW1971">
            <v>66359.447004608301</v>
          </cell>
          <cell r="AX1971">
            <v>0</v>
          </cell>
          <cell r="AY1971">
            <v>0</v>
          </cell>
          <cell r="AZ1971" t="str">
            <v>Regular Bonus</v>
          </cell>
          <cell r="BA1971" t="str">
            <v>Regular BonusEligible</v>
          </cell>
          <cell r="BB1971" t="str">
            <v>Regular BonusIsrael</v>
          </cell>
          <cell r="BC1971" t="str">
            <v>Regular BonusIsrael Employee</v>
          </cell>
          <cell r="BD1971" t="str">
            <v>P53</v>
          </cell>
          <cell r="BE1971" t="str">
            <v>Employee</v>
          </cell>
          <cell r="BF1971">
            <v>18000</v>
          </cell>
          <cell r="BG1971">
            <v>17500</v>
          </cell>
          <cell r="BH1971">
            <v>4</v>
          </cell>
          <cell r="BI1971">
            <v>4000</v>
          </cell>
          <cell r="BJ1971">
            <v>14000</v>
          </cell>
          <cell r="BK1971">
            <v>14000</v>
          </cell>
          <cell r="BL1971">
            <v>11200</v>
          </cell>
        </row>
        <row r="1972">
          <cell r="B1972">
            <v>19169</v>
          </cell>
          <cell r="C1972">
            <v>14227</v>
          </cell>
          <cell r="D1972">
            <v>172519</v>
          </cell>
          <cell r="E1972" t="str">
            <v>Eliyahu Bibi</v>
          </cell>
          <cell r="F1972" t="str">
            <v>HEAD OF TAXES</v>
          </cell>
          <cell r="G1972" t="str">
            <v>Employee</v>
          </cell>
          <cell r="H1972" t="str">
            <v>Finance</v>
          </cell>
          <cell r="I1972" t="str">
            <v>TEL-AVIV</v>
          </cell>
          <cell r="J1972" t="str">
            <v>Israel</v>
          </cell>
          <cell r="K1972">
            <v>43423</v>
          </cell>
          <cell r="L1972" t="str">
            <v>IL</v>
          </cell>
          <cell r="M1972" t="str">
            <v>P31P</v>
          </cell>
          <cell r="N1972" t="str">
            <v>P</v>
          </cell>
          <cell r="O1972" t="str">
            <v>3</v>
          </cell>
          <cell r="P1972" t="str">
            <v>Regular</v>
          </cell>
          <cell r="T1972">
            <v>1</v>
          </cell>
          <cell r="U1972" t="str">
            <v>ILS</v>
          </cell>
          <cell r="V1972" t="str">
            <v>Finance</v>
          </cell>
          <cell r="W1972" t="str">
            <v>Tal Payne</v>
          </cell>
          <cell r="Y1972" t="str">
            <v>Eligible</v>
          </cell>
          <cell r="Z1972">
            <v>35750</v>
          </cell>
          <cell r="AA1972">
            <v>131797.23502304149</v>
          </cell>
          <cell r="AB1972">
            <v>35750</v>
          </cell>
          <cell r="AC1972">
            <v>131797.23502304149</v>
          </cell>
          <cell r="AD1972">
            <v>4</v>
          </cell>
          <cell r="AE1972" t="str">
            <v>P31</v>
          </cell>
          <cell r="AF1972">
            <v>24000</v>
          </cell>
          <cell r="AG1972">
            <v>36000</v>
          </cell>
          <cell r="AH1972">
            <v>0.97</v>
          </cell>
          <cell r="AI1972">
            <v>5</v>
          </cell>
          <cell r="AJ1972">
            <v>0</v>
          </cell>
          <cell r="AK1972">
            <v>36465</v>
          </cell>
          <cell r="AL1972">
            <v>2.0000000000000018E-2</v>
          </cell>
          <cell r="AM1972">
            <v>134433.17972350231</v>
          </cell>
          <cell r="AN1972">
            <v>2635.9447004608228</v>
          </cell>
          <cell r="AO1972">
            <v>1.2916666666666687E-2</v>
          </cell>
          <cell r="AQ1972">
            <v>6500</v>
          </cell>
          <cell r="AR1972">
            <v>86000</v>
          </cell>
          <cell r="AS1972">
            <v>0.36</v>
          </cell>
          <cell r="AT1972">
            <v>1</v>
          </cell>
          <cell r="AU1972">
            <v>0</v>
          </cell>
          <cell r="AV1972">
            <v>36465</v>
          </cell>
          <cell r="AW1972">
            <v>134433.17972350231</v>
          </cell>
          <cell r="AX1972">
            <v>2.0000000000000018E-2</v>
          </cell>
          <cell r="AY1972">
            <v>2635.9447004608228</v>
          </cell>
          <cell r="AZ1972" t="str">
            <v>Regular Bonus</v>
          </cell>
          <cell r="BA1972" t="str">
            <v>Regular BonusEligible</v>
          </cell>
          <cell r="BB1972" t="str">
            <v>Regular BonusIsrael</v>
          </cell>
          <cell r="BC1972" t="str">
            <v>Regular BonusIsrael Employee</v>
          </cell>
          <cell r="BD1972" t="str">
            <v>P31</v>
          </cell>
          <cell r="BE1972" t="str">
            <v>Employee</v>
          </cell>
          <cell r="BF1972">
            <v>35750</v>
          </cell>
          <cell r="BG1972">
            <v>35000</v>
          </cell>
          <cell r="BH1972">
            <v>3</v>
          </cell>
          <cell r="BI1972">
            <v>4000</v>
          </cell>
          <cell r="BJ1972">
            <v>59000</v>
          </cell>
          <cell r="BK1972">
            <v>59000</v>
          </cell>
          <cell r="BL1972">
            <v>47200</v>
          </cell>
        </row>
        <row r="1973">
          <cell r="B1973">
            <v>16982</v>
          </cell>
          <cell r="C1973">
            <v>11897</v>
          </cell>
          <cell r="D1973">
            <v>176229</v>
          </cell>
          <cell r="E1973" t="str">
            <v>Netta Margalit</v>
          </cell>
          <cell r="F1973" t="str">
            <v>PAYROLL ASSISTANT</v>
          </cell>
          <cell r="G1973" t="str">
            <v>Monthly Extra Hours</v>
          </cell>
          <cell r="H1973" t="str">
            <v>Finance</v>
          </cell>
          <cell r="I1973" t="str">
            <v>TEL-AVIV</v>
          </cell>
          <cell r="J1973" t="str">
            <v>Israel</v>
          </cell>
          <cell r="K1973">
            <v>42968</v>
          </cell>
          <cell r="L1973" t="str">
            <v>IL</v>
          </cell>
          <cell r="M1973" t="str">
            <v>P53P</v>
          </cell>
          <cell r="N1973" t="str">
            <v>P</v>
          </cell>
          <cell r="O1973" t="str">
            <v>5</v>
          </cell>
          <cell r="P1973" t="str">
            <v>Regular</v>
          </cell>
          <cell r="T1973">
            <v>1</v>
          </cell>
          <cell r="U1973" t="str">
            <v>ILS</v>
          </cell>
          <cell r="V1973" t="str">
            <v>Finance</v>
          </cell>
          <cell r="W1973" t="str">
            <v>Tal Payne</v>
          </cell>
          <cell r="Y1973" t="str">
            <v>Eligible</v>
          </cell>
          <cell r="Z1973">
            <v>9000</v>
          </cell>
          <cell r="AA1973">
            <v>33179.72350230415</v>
          </cell>
          <cell r="AB1973">
            <v>9000</v>
          </cell>
          <cell r="AC1973">
            <v>33179.72350230415</v>
          </cell>
          <cell r="AD1973">
            <v>3</v>
          </cell>
          <cell r="AE1973" t="str">
            <v>P53</v>
          </cell>
          <cell r="AF1973">
            <v>8500</v>
          </cell>
          <cell r="AG1973">
            <v>14500</v>
          </cell>
          <cell r="AH1973">
            <v>0.08</v>
          </cell>
          <cell r="AI1973">
            <v>1</v>
          </cell>
          <cell r="AJ1973">
            <v>0</v>
          </cell>
          <cell r="AK1973">
            <v>9360</v>
          </cell>
          <cell r="AL1973">
            <v>4.0000000000000036E-2</v>
          </cell>
          <cell r="AM1973">
            <v>34506.912442396315</v>
          </cell>
          <cell r="AN1973">
            <v>1327.1889400921646</v>
          </cell>
          <cell r="AO1973">
            <v>-0.35448275862068968</v>
          </cell>
          <cell r="AQ1973">
            <v>6500</v>
          </cell>
          <cell r="AR1973">
            <v>86000</v>
          </cell>
          <cell r="AS1973">
            <v>0.03</v>
          </cell>
          <cell r="AT1973">
            <v>1.005004874878128</v>
          </cell>
          <cell r="AU1973">
            <v>10070</v>
          </cell>
          <cell r="AV1973">
            <v>10070</v>
          </cell>
          <cell r="AW1973">
            <v>37124.423963133639</v>
          </cell>
          <cell r="AX1973">
            <v>0.11888888888888882</v>
          </cell>
          <cell r="AY1973">
            <v>3944.7004608294883</v>
          </cell>
          <cell r="AZ1973" t="str">
            <v>Regular Bonus</v>
          </cell>
          <cell r="BA1973" t="str">
            <v>Regular BonusEligible</v>
          </cell>
          <cell r="BB1973" t="str">
            <v>Regular BonusIsrael</v>
          </cell>
          <cell r="BC1973" t="str">
            <v>Regular BonusIsrael Monthly Extra Hours</v>
          </cell>
          <cell r="BD1973" t="str">
            <v>P63</v>
          </cell>
          <cell r="BE1973" t="str">
            <v>Monthly Extra Hours</v>
          </cell>
          <cell r="BF1973">
            <v>9000</v>
          </cell>
          <cell r="BG1973">
            <v>4000</v>
          </cell>
          <cell r="BH1973">
            <v>3</v>
          </cell>
          <cell r="BI1973">
            <v>2000</v>
          </cell>
          <cell r="BJ1973">
            <v>5000</v>
          </cell>
          <cell r="BK1973">
            <v>5000</v>
          </cell>
          <cell r="BL1973">
            <v>4000</v>
          </cell>
        </row>
        <row r="1974">
          <cell r="B1974">
            <v>17092</v>
          </cell>
          <cell r="C1974">
            <v>12007</v>
          </cell>
          <cell r="D1974">
            <v>134950</v>
          </cell>
          <cell r="E1974" t="str">
            <v>Lital David</v>
          </cell>
          <cell r="F1974" t="str">
            <v>SALES DATA SPECIALIST</v>
          </cell>
          <cell r="G1974" t="str">
            <v>Monthly Extra Hours</v>
          </cell>
          <cell r="H1974" t="str">
            <v>Finance</v>
          </cell>
          <cell r="I1974" t="str">
            <v>TEL-AVIV</v>
          </cell>
          <cell r="J1974" t="str">
            <v>Israel</v>
          </cell>
          <cell r="K1974">
            <v>42989</v>
          </cell>
          <cell r="L1974" t="str">
            <v>IL</v>
          </cell>
          <cell r="M1974" t="str">
            <v>P63P</v>
          </cell>
          <cell r="N1974" t="str">
            <v>P</v>
          </cell>
          <cell r="O1974" t="str">
            <v>6</v>
          </cell>
          <cell r="P1974" t="str">
            <v>Regular</v>
          </cell>
          <cell r="T1974">
            <v>1</v>
          </cell>
          <cell r="U1974" t="str">
            <v>ILS</v>
          </cell>
          <cell r="V1974" t="str">
            <v>Finance</v>
          </cell>
          <cell r="W1974" t="str">
            <v>Tal Payne</v>
          </cell>
          <cell r="Y1974" t="str">
            <v>Eligible</v>
          </cell>
          <cell r="Z1974">
            <v>9072</v>
          </cell>
          <cell r="AA1974">
            <v>33445.161290322583</v>
          </cell>
          <cell r="AB1974">
            <v>9072</v>
          </cell>
          <cell r="AC1974">
            <v>33445.161290322583</v>
          </cell>
          <cell r="AD1974">
            <v>3</v>
          </cell>
          <cell r="AE1974" t="str">
            <v>P63</v>
          </cell>
          <cell r="AF1974">
            <v>6500</v>
          </cell>
          <cell r="AG1974">
            <v>11000</v>
          </cell>
          <cell r="AH1974">
            <v>0.56999999999999995</v>
          </cell>
          <cell r="AI1974">
            <v>3</v>
          </cell>
          <cell r="AJ1974">
            <v>0</v>
          </cell>
          <cell r="AK1974">
            <v>9253.44</v>
          </cell>
          <cell r="AL1974">
            <v>2.0000000000000018E-2</v>
          </cell>
          <cell r="AM1974">
            <v>34114.06451612903</v>
          </cell>
          <cell r="AN1974">
            <v>668.90322580644715</v>
          </cell>
          <cell r="AO1974">
            <v>-0.15877818181818182</v>
          </cell>
          <cell r="AQ1974">
            <v>6500</v>
          </cell>
          <cell r="AR1974">
            <v>86000</v>
          </cell>
          <cell r="AS1974">
            <v>0.03</v>
          </cell>
          <cell r="AT1974">
            <v>1.005004874878128</v>
          </cell>
          <cell r="AU1974">
            <v>9784.880000000001</v>
          </cell>
          <cell r="AV1974">
            <v>9784.880000000001</v>
          </cell>
          <cell r="AW1974">
            <v>36073.290322580651</v>
          </cell>
          <cell r="AX1974">
            <v>7.8580246913580343E-2</v>
          </cell>
          <cell r="AY1974">
            <v>2628.129032258068</v>
          </cell>
          <cell r="AZ1974" t="str">
            <v>Regular Bonus</v>
          </cell>
          <cell r="BA1974" t="str">
            <v>Regular BonusEligible</v>
          </cell>
          <cell r="BB1974" t="str">
            <v>Regular BonusIsrael</v>
          </cell>
          <cell r="BC1974" t="str">
            <v>Regular BonusIsrael Monthly Extra Hours</v>
          </cell>
          <cell r="BD1974" t="str">
            <v>P63</v>
          </cell>
          <cell r="BE1974" t="str">
            <v>Monthly Extra Hours</v>
          </cell>
          <cell r="BF1974">
            <v>9072</v>
          </cell>
          <cell r="BG1974">
            <v>2375</v>
          </cell>
          <cell r="BH1974">
            <v>2</v>
          </cell>
          <cell r="BI1974">
            <v>2000</v>
          </cell>
          <cell r="BJ1974">
            <v>5000</v>
          </cell>
          <cell r="BK1974">
            <v>5000</v>
          </cell>
          <cell r="BL1974">
            <v>4000</v>
          </cell>
        </row>
        <row r="1975">
          <cell r="B1975">
            <v>16932</v>
          </cell>
          <cell r="C1975">
            <v>11849</v>
          </cell>
          <cell r="D1975">
            <v>249676</v>
          </cell>
          <cell r="E1975" t="str">
            <v>Miriam Vahabah Kondrat</v>
          </cell>
          <cell r="F1975" t="str">
            <v>SALES DATA SPECIALIST</v>
          </cell>
          <cell r="G1975" t="str">
            <v>Monthly Extra Hours</v>
          </cell>
          <cell r="H1975" t="str">
            <v>Finance</v>
          </cell>
          <cell r="I1975" t="str">
            <v>TEL-AVIV</v>
          </cell>
          <cell r="J1975" t="str">
            <v>Israel</v>
          </cell>
          <cell r="K1975">
            <v>42981</v>
          </cell>
          <cell r="L1975" t="str">
            <v>IL</v>
          </cell>
          <cell r="M1975" t="str">
            <v>P63P</v>
          </cell>
          <cell r="N1975" t="str">
            <v>P</v>
          </cell>
          <cell r="O1975" t="str">
            <v>6</v>
          </cell>
          <cell r="P1975" t="str">
            <v>Regular</v>
          </cell>
          <cell r="T1975">
            <v>1</v>
          </cell>
          <cell r="U1975" t="str">
            <v>ILS</v>
          </cell>
          <cell r="V1975" t="str">
            <v>Finance</v>
          </cell>
          <cell r="W1975" t="str">
            <v>Tal Payne</v>
          </cell>
          <cell r="Y1975" t="str">
            <v>Eligible</v>
          </cell>
          <cell r="Z1975">
            <v>8500</v>
          </cell>
          <cell r="AA1975">
            <v>31336.405529953918</v>
          </cell>
          <cell r="AB1975">
            <v>8500</v>
          </cell>
          <cell r="AC1975">
            <v>31336.405529953918</v>
          </cell>
          <cell r="AD1975">
            <v>2</v>
          </cell>
          <cell r="AE1975" t="str">
            <v>P63</v>
          </cell>
          <cell r="AF1975">
            <v>6500</v>
          </cell>
          <cell r="AG1975">
            <v>11000</v>
          </cell>
          <cell r="AH1975">
            <v>0.44</v>
          </cell>
          <cell r="AI1975">
            <v>2</v>
          </cell>
          <cell r="AJ1975">
            <v>0</v>
          </cell>
          <cell r="AK1975">
            <v>8500</v>
          </cell>
          <cell r="AL1975">
            <v>0</v>
          </cell>
          <cell r="AM1975">
            <v>31336.405529953918</v>
          </cell>
          <cell r="AN1975">
            <v>0</v>
          </cell>
          <cell r="AO1975">
            <v>-0.22727272727272729</v>
          </cell>
          <cell r="AP1975" t="str">
            <v>Rated 2 - no recommendation</v>
          </cell>
          <cell r="AQ1975">
            <v>6500</v>
          </cell>
          <cell r="AR1975">
            <v>86000</v>
          </cell>
          <cell r="AS1975">
            <v>0.02</v>
          </cell>
          <cell r="AT1975">
            <v>1.070003249918752</v>
          </cell>
          <cell r="AU1975">
            <v>0</v>
          </cell>
          <cell r="AV1975">
            <v>8500</v>
          </cell>
          <cell r="AW1975">
            <v>31336.405529953918</v>
          </cell>
          <cell r="AX1975">
            <v>0</v>
          </cell>
          <cell r="AY1975">
            <v>0</v>
          </cell>
          <cell r="AZ1975" t="str">
            <v>Regular Bonus</v>
          </cell>
          <cell r="BA1975" t="str">
            <v>Regular BonusEligible</v>
          </cell>
          <cell r="BB1975" t="str">
            <v>Regular BonusIsrael</v>
          </cell>
          <cell r="BC1975" t="str">
            <v>Regular BonusIsrael Monthly Extra Hours</v>
          </cell>
          <cell r="BD1975" t="str">
            <v>T66</v>
          </cell>
          <cell r="BE1975" t="str">
            <v>Monthly Extra Hours</v>
          </cell>
          <cell r="BF1975">
            <v>8500</v>
          </cell>
          <cell r="BG1975">
            <v>636</v>
          </cell>
          <cell r="BH1975">
            <v>1</v>
          </cell>
          <cell r="BI1975">
            <v>2000</v>
          </cell>
          <cell r="BJ1975">
            <v>3500</v>
          </cell>
          <cell r="BK1975">
            <v>3500</v>
          </cell>
          <cell r="BL1975">
            <v>2800</v>
          </cell>
        </row>
        <row r="1976">
          <cell r="B1976">
            <v>20006</v>
          </cell>
          <cell r="C1976">
            <v>15098</v>
          </cell>
          <cell r="D1976">
            <v>196330</v>
          </cell>
          <cell r="E1976" t="str">
            <v>Keren Alboher</v>
          </cell>
          <cell r="F1976" t="str">
            <v>BOOKKEEPER</v>
          </cell>
          <cell r="G1976" t="str">
            <v>Monthly Extra Hours</v>
          </cell>
          <cell r="H1976" t="str">
            <v>Finance</v>
          </cell>
          <cell r="I1976" t="str">
            <v>TEL-AVIV</v>
          </cell>
          <cell r="J1976" t="str">
            <v>Israel</v>
          </cell>
          <cell r="K1976">
            <v>43647</v>
          </cell>
          <cell r="L1976" t="str">
            <v>IL</v>
          </cell>
          <cell r="M1976" t="str">
            <v>P63P</v>
          </cell>
          <cell r="N1976" t="str">
            <v>P</v>
          </cell>
          <cell r="O1976" t="str">
            <v>6</v>
          </cell>
          <cell r="P1976" t="str">
            <v>Regular</v>
          </cell>
          <cell r="T1976">
            <v>1</v>
          </cell>
          <cell r="U1976" t="str">
            <v>ILS</v>
          </cell>
          <cell r="V1976" t="str">
            <v>Finance</v>
          </cell>
          <cell r="W1976" t="str">
            <v>Tal Payne</v>
          </cell>
          <cell r="Y1976" t="str">
            <v>Eligible</v>
          </cell>
          <cell r="Z1976">
            <v>9700</v>
          </cell>
          <cell r="AA1976">
            <v>35760.368663594469</v>
          </cell>
          <cell r="AB1976">
            <v>9700</v>
          </cell>
          <cell r="AC1976">
            <v>35760.368663594469</v>
          </cell>
          <cell r="AD1976">
            <v>3</v>
          </cell>
          <cell r="AE1976" t="str">
            <v>P63</v>
          </cell>
          <cell r="AF1976">
            <v>6500</v>
          </cell>
          <cell r="AG1976">
            <v>11000</v>
          </cell>
          <cell r="AH1976">
            <v>0.71</v>
          </cell>
          <cell r="AI1976">
            <v>4</v>
          </cell>
          <cell r="AJ1976">
            <v>0</v>
          </cell>
          <cell r="AK1976">
            <v>9845.4999999999982</v>
          </cell>
          <cell r="AL1976">
            <v>1.4999999999999902E-2</v>
          </cell>
          <cell r="AM1976">
            <v>36296.774193548379</v>
          </cell>
          <cell r="AN1976">
            <v>536.40552995391045</v>
          </cell>
          <cell r="AO1976">
            <v>-0.10495454545454563</v>
          </cell>
          <cell r="AQ1976">
            <v>6500</v>
          </cell>
          <cell r="AR1976">
            <v>86000</v>
          </cell>
          <cell r="AS1976">
            <v>0.04</v>
          </cell>
          <cell r="AT1976">
            <v>1</v>
          </cell>
          <cell r="AU1976">
            <v>0</v>
          </cell>
          <cell r="AV1976">
            <v>9845.4999999999982</v>
          </cell>
          <cell r="AW1976">
            <v>36296.774193548379</v>
          </cell>
          <cell r="AX1976">
            <v>1.4999999999999902E-2</v>
          </cell>
          <cell r="AY1976">
            <v>536.40552995391045</v>
          </cell>
          <cell r="AZ1976" t="str">
            <v>Regular Bonus</v>
          </cell>
          <cell r="BA1976" t="str">
            <v>Regular BonusEligible</v>
          </cell>
          <cell r="BB1976" t="str">
            <v>Regular BonusIsrael</v>
          </cell>
          <cell r="BC1976" t="str">
            <v>Regular BonusIsrael Monthly Extra Hours</v>
          </cell>
          <cell r="BD1976" t="str">
            <v>P63</v>
          </cell>
          <cell r="BE1976" t="str">
            <v>Monthly Extra Hours</v>
          </cell>
          <cell r="BF1976">
            <v>9700</v>
          </cell>
          <cell r="BG1976">
            <v>4000</v>
          </cell>
          <cell r="BH1976">
            <v>3</v>
          </cell>
          <cell r="BI1976">
            <v>2000</v>
          </cell>
          <cell r="BJ1976">
            <v>5000</v>
          </cell>
          <cell r="BK1976">
            <v>5000</v>
          </cell>
          <cell r="BL1976">
            <v>4000</v>
          </cell>
        </row>
        <row r="1977">
          <cell r="B1977">
            <v>19381</v>
          </cell>
          <cell r="C1977">
            <v>14439</v>
          </cell>
          <cell r="D1977">
            <v>241974</v>
          </cell>
          <cell r="E1977" t="str">
            <v>Osnat Zaydman</v>
          </cell>
          <cell r="F1977" t="str">
            <v>ORDER MANAGEMENT COORDINATOR</v>
          </cell>
          <cell r="G1977" t="str">
            <v>Hourly Partial Time</v>
          </cell>
          <cell r="H1977" t="str">
            <v>Finance</v>
          </cell>
          <cell r="I1977" t="str">
            <v>TEL-AVIV</v>
          </cell>
          <cell r="J1977" t="str">
            <v>Israel</v>
          </cell>
          <cell r="K1977">
            <v>43485</v>
          </cell>
          <cell r="L1977" t="str">
            <v>IL</v>
          </cell>
          <cell r="M1977" t="str">
            <v>P53S</v>
          </cell>
          <cell r="N1977" t="str">
            <v>P</v>
          </cell>
          <cell r="O1977" t="str">
            <v>5</v>
          </cell>
          <cell r="P1977" t="str">
            <v>Regular</v>
          </cell>
          <cell r="T1977">
            <v>1</v>
          </cell>
          <cell r="U1977" t="str">
            <v>ILS</v>
          </cell>
          <cell r="V1977" t="str">
            <v>Finance</v>
          </cell>
          <cell r="W1977" t="str">
            <v>Tal Payne</v>
          </cell>
          <cell r="Y1977" t="str">
            <v>Eligible</v>
          </cell>
          <cell r="Z1977">
            <v>7252</v>
          </cell>
          <cell r="AA1977">
            <v>26735.483870967742</v>
          </cell>
          <cell r="AB1977">
            <v>7396</v>
          </cell>
          <cell r="AC1977">
            <v>27266.359447004608</v>
          </cell>
          <cell r="AD1977">
            <v>3</v>
          </cell>
          <cell r="AE1977" t="str">
            <v>P53</v>
          </cell>
          <cell r="AF1977">
            <v>8140</v>
          </cell>
          <cell r="AG1977">
            <v>12790</v>
          </cell>
          <cell r="AH1977">
            <v>0</v>
          </cell>
          <cell r="AI1977">
            <v>1</v>
          </cell>
          <cell r="AJ1977">
            <v>0</v>
          </cell>
          <cell r="AK1977">
            <v>7396</v>
          </cell>
          <cell r="AL1977">
            <v>0</v>
          </cell>
          <cell r="AM1977">
            <v>27266.359447004608</v>
          </cell>
          <cell r="AN1977">
            <v>0</v>
          </cell>
          <cell r="AO1977">
            <v>-0.42173573103987494</v>
          </cell>
          <cell r="AQ1977">
            <v>6500</v>
          </cell>
          <cell r="AR1977">
            <v>86000</v>
          </cell>
          <cell r="AS1977">
            <v>0.01</v>
          </cell>
          <cell r="AT1977">
            <v>1.135001624959376</v>
          </cell>
          <cell r="AU1977">
            <v>0</v>
          </cell>
          <cell r="AV1977">
            <v>7396</v>
          </cell>
          <cell r="AW1977">
            <v>27266.359447004608</v>
          </cell>
          <cell r="AX1977">
            <v>0</v>
          </cell>
          <cell r="AY1977">
            <v>0</v>
          </cell>
          <cell r="AZ1977" t="str">
            <v>Regular Bonus</v>
          </cell>
          <cell r="BA1977" t="str">
            <v>Regular BonusEligible</v>
          </cell>
          <cell r="BB1977" t="str">
            <v>Regular BonusIsrael</v>
          </cell>
          <cell r="BC1977" t="str">
            <v>Regular BonusIsrael Hourly Full Time</v>
          </cell>
          <cell r="BD1977" t="str">
            <v>P63</v>
          </cell>
          <cell r="BE1977" t="str">
            <v>Hourly Full Time</v>
          </cell>
          <cell r="BF1977">
            <v>7396</v>
          </cell>
          <cell r="BG1977">
            <v>3781</v>
          </cell>
          <cell r="BH1977">
            <v>3</v>
          </cell>
          <cell r="BI1977">
            <v>2000</v>
          </cell>
          <cell r="BJ1977">
            <v>5000</v>
          </cell>
          <cell r="BK1977">
            <v>5000</v>
          </cell>
          <cell r="BL1977">
            <v>4000</v>
          </cell>
        </row>
        <row r="1978">
          <cell r="B1978">
            <v>19427</v>
          </cell>
          <cell r="C1978">
            <v>14485</v>
          </cell>
          <cell r="D1978">
            <v>180719</v>
          </cell>
          <cell r="E1978" t="str">
            <v>Oren Aharony</v>
          </cell>
          <cell r="F1978" t="str">
            <v>BUSINESS ANALYST</v>
          </cell>
          <cell r="G1978" t="str">
            <v>Monthly Extra Hours</v>
          </cell>
          <cell r="H1978" t="str">
            <v>Finance</v>
          </cell>
          <cell r="I1978" t="str">
            <v>TEL-AVIV</v>
          </cell>
          <cell r="J1978" t="str">
            <v>Israel</v>
          </cell>
          <cell r="K1978">
            <v>43500</v>
          </cell>
          <cell r="L1978" t="str">
            <v>IL</v>
          </cell>
          <cell r="M1978" t="str">
            <v>P61P</v>
          </cell>
          <cell r="N1978" t="str">
            <v>P</v>
          </cell>
          <cell r="O1978" t="str">
            <v>6</v>
          </cell>
          <cell r="P1978" t="str">
            <v>Regular</v>
          </cell>
          <cell r="Q1978" t="str">
            <v>BA</v>
          </cell>
          <cell r="T1978">
            <v>1</v>
          </cell>
          <cell r="U1978" t="str">
            <v>ILS</v>
          </cell>
          <cell r="V1978" t="str">
            <v>Finance</v>
          </cell>
          <cell r="W1978" t="str">
            <v>Tal Payne</v>
          </cell>
          <cell r="Y1978" t="str">
            <v>Eligible</v>
          </cell>
          <cell r="Z1978">
            <v>13750</v>
          </cell>
          <cell r="AA1978">
            <v>50691.244239631334</v>
          </cell>
          <cell r="AB1978">
            <v>13750</v>
          </cell>
          <cell r="AC1978">
            <v>50691.244239631334</v>
          </cell>
          <cell r="AD1978">
            <v>3</v>
          </cell>
          <cell r="AE1978" t="str">
            <v>P61</v>
          </cell>
          <cell r="AF1978">
            <v>10000</v>
          </cell>
          <cell r="AG1978">
            <v>14000</v>
          </cell>
          <cell r="AH1978">
            <v>0.93</v>
          </cell>
          <cell r="AI1978">
            <v>5</v>
          </cell>
          <cell r="AJ1978">
            <v>0</v>
          </cell>
          <cell r="AK1978">
            <v>13887.5</v>
          </cell>
          <cell r="AL1978">
            <v>1.0000000000000009E-2</v>
          </cell>
          <cell r="AM1978">
            <v>51198.156682027649</v>
          </cell>
          <cell r="AN1978">
            <v>506.91244239631487</v>
          </cell>
          <cell r="AO1978">
            <v>-8.0357142857142572E-3</v>
          </cell>
          <cell r="AQ1978">
            <v>6500</v>
          </cell>
          <cell r="AR1978">
            <v>86000</v>
          </cell>
          <cell r="AS1978">
            <v>0.09</v>
          </cell>
          <cell r="AT1978">
            <v>1</v>
          </cell>
          <cell r="AU1978">
            <v>0</v>
          </cell>
          <cell r="AV1978">
            <v>14500</v>
          </cell>
          <cell r="AW1978">
            <v>53456.221198156687</v>
          </cell>
          <cell r="AX1978">
            <v>5.4545454545454453E-2</v>
          </cell>
          <cell r="AY1978">
            <v>2764.9769585253525</v>
          </cell>
          <cell r="AZ1978" t="str">
            <v>Regular Bonus</v>
          </cell>
          <cell r="BA1978" t="str">
            <v>Regular BonusEligible</v>
          </cell>
          <cell r="BB1978" t="str">
            <v>Regular BonusIsrael</v>
          </cell>
          <cell r="BC1978" t="str">
            <v>Regular BonusIsrael Monthly Extra Hours</v>
          </cell>
          <cell r="BD1978" t="str">
            <v>P61</v>
          </cell>
          <cell r="BE1978" t="str">
            <v>Monthly Extra Hours</v>
          </cell>
          <cell r="BF1978">
            <v>13750</v>
          </cell>
          <cell r="BG1978">
            <v>4068</v>
          </cell>
          <cell r="BH1978">
            <v>2</v>
          </cell>
          <cell r="BI1978">
            <v>2000</v>
          </cell>
          <cell r="BJ1978">
            <v>7000</v>
          </cell>
          <cell r="BK1978">
            <v>7000</v>
          </cell>
          <cell r="BL1978">
            <v>5600</v>
          </cell>
        </row>
        <row r="1979">
          <cell r="B1979">
            <v>19448</v>
          </cell>
          <cell r="C1979">
            <v>14506</v>
          </cell>
          <cell r="D1979">
            <v>181100</v>
          </cell>
          <cell r="E1979" t="str">
            <v>Yasmin Bloch</v>
          </cell>
          <cell r="F1979" t="str">
            <v>BUSINESS ANALYST</v>
          </cell>
          <cell r="G1979" t="str">
            <v>Employee</v>
          </cell>
          <cell r="H1979" t="str">
            <v>Finance</v>
          </cell>
          <cell r="I1979" t="str">
            <v>TEL-AVIV</v>
          </cell>
          <cell r="J1979" t="str">
            <v>Israel</v>
          </cell>
          <cell r="K1979">
            <v>43500</v>
          </cell>
          <cell r="L1979" t="str">
            <v>IL</v>
          </cell>
          <cell r="M1979" t="str">
            <v>P51P</v>
          </cell>
          <cell r="N1979" t="str">
            <v>P</v>
          </cell>
          <cell r="O1979" t="str">
            <v>5</v>
          </cell>
          <cell r="P1979" t="str">
            <v>Regular</v>
          </cell>
          <cell r="Q1979" t="str">
            <v>BA</v>
          </cell>
          <cell r="T1979">
            <v>1</v>
          </cell>
          <cell r="U1979" t="str">
            <v>ILS</v>
          </cell>
          <cell r="V1979" t="str">
            <v>Finance</v>
          </cell>
          <cell r="W1979" t="str">
            <v>Tal Payne</v>
          </cell>
          <cell r="Y1979" t="str">
            <v>Eligible</v>
          </cell>
          <cell r="Z1979">
            <v>20000</v>
          </cell>
          <cell r="AA1979">
            <v>73732.718894009216</v>
          </cell>
          <cell r="AB1979">
            <v>20000</v>
          </cell>
          <cell r="AC1979">
            <v>73732.718894009216</v>
          </cell>
          <cell r="AD1979">
            <v>3</v>
          </cell>
          <cell r="AE1979" t="str">
            <v>P51</v>
          </cell>
          <cell r="AF1979">
            <v>12000</v>
          </cell>
          <cell r="AG1979">
            <v>18000</v>
          </cell>
          <cell r="AH1979">
            <v>1</v>
          </cell>
          <cell r="AI1979">
            <v>5</v>
          </cell>
          <cell r="AJ1979">
            <v>0</v>
          </cell>
          <cell r="AK1979">
            <v>20000</v>
          </cell>
          <cell r="AL1979">
            <v>0</v>
          </cell>
          <cell r="AM1979">
            <v>73732.718894009216</v>
          </cell>
          <cell r="AN1979">
            <v>0</v>
          </cell>
          <cell r="AO1979">
            <v>0.11111111111111116</v>
          </cell>
          <cell r="AQ1979">
            <v>6500</v>
          </cell>
          <cell r="AR1979">
            <v>86000</v>
          </cell>
          <cell r="AS1979">
            <v>0.16</v>
          </cell>
          <cell r="AT1979">
            <v>1</v>
          </cell>
          <cell r="AU1979">
            <v>0</v>
          </cell>
          <cell r="AV1979">
            <v>20500</v>
          </cell>
          <cell r="AW1979">
            <v>75576.036866359456</v>
          </cell>
          <cell r="AX1979">
            <v>2.4999999999999911E-2</v>
          </cell>
          <cell r="AY1979">
            <v>1843.3179723502399</v>
          </cell>
          <cell r="AZ1979" t="str">
            <v>Regular Bonus</v>
          </cell>
          <cell r="BA1979" t="str">
            <v>Regular BonusEligible</v>
          </cell>
          <cell r="BB1979" t="str">
            <v>Regular BonusIsrael</v>
          </cell>
          <cell r="BC1979" t="str">
            <v>Regular BonusIsrael Employee</v>
          </cell>
          <cell r="BD1979" t="str">
            <v>P51</v>
          </cell>
          <cell r="BE1979" t="str">
            <v>Employee</v>
          </cell>
          <cell r="BF1979">
            <v>20000</v>
          </cell>
          <cell r="BG1979">
            <v>13750</v>
          </cell>
          <cell r="BH1979">
            <v>3</v>
          </cell>
          <cell r="BI1979">
            <v>4000</v>
          </cell>
          <cell r="BJ1979">
            <v>19000</v>
          </cell>
          <cell r="BK1979">
            <v>19000</v>
          </cell>
          <cell r="BL1979">
            <v>15200</v>
          </cell>
        </row>
        <row r="1980">
          <cell r="B1980">
            <v>19465</v>
          </cell>
          <cell r="C1980">
            <v>14523</v>
          </cell>
          <cell r="D1980">
            <v>246865</v>
          </cell>
          <cell r="E1980" t="str">
            <v>Stav Chen</v>
          </cell>
          <cell r="F1980" t="str">
            <v>FRONT DESK AND EMPLOYEE SERVICES REPRESENTATIVE</v>
          </cell>
          <cell r="G1980" t="str">
            <v>Hourly Partial Time</v>
          </cell>
          <cell r="H1980" t="str">
            <v>Finance</v>
          </cell>
          <cell r="I1980" t="str">
            <v>TEL-AVIV</v>
          </cell>
          <cell r="J1980" t="str">
            <v>Israel</v>
          </cell>
          <cell r="K1980">
            <v>44130</v>
          </cell>
          <cell r="L1980" t="str">
            <v>IL</v>
          </cell>
          <cell r="M1980" t="str">
            <v>P63P</v>
          </cell>
          <cell r="N1980" t="str">
            <v>P</v>
          </cell>
          <cell r="O1980" t="str">
            <v>6</v>
          </cell>
          <cell r="P1980" t="str">
            <v>Regular</v>
          </cell>
          <cell r="T1980">
            <v>1</v>
          </cell>
          <cell r="U1980" t="str">
            <v>ILS</v>
          </cell>
          <cell r="V1980" t="str">
            <v>Finance</v>
          </cell>
          <cell r="W1980" t="str">
            <v>Tal Payne</v>
          </cell>
          <cell r="Y1980" t="str">
            <v>Not Eligible - NH</v>
          </cell>
          <cell r="AA1980">
            <v>0</v>
          </cell>
          <cell r="AB1980">
            <v>7210</v>
          </cell>
          <cell r="AC1980">
            <v>26580.645161290322</v>
          </cell>
          <cell r="AW1980">
            <v>26580.645161290322</v>
          </cell>
        </row>
        <row r="1981">
          <cell r="B1981">
            <v>19753</v>
          </cell>
          <cell r="C1981">
            <v>14811</v>
          </cell>
          <cell r="D1981">
            <v>188874</v>
          </cell>
          <cell r="E1981" t="str">
            <v>Tal Yahav</v>
          </cell>
          <cell r="F1981" t="str">
            <v>COMMUNITY SPECIALIST</v>
          </cell>
          <cell r="G1981" t="str">
            <v>Monthly Extra Hours</v>
          </cell>
          <cell r="H1981" t="str">
            <v>Finance</v>
          </cell>
          <cell r="I1981" t="str">
            <v>TEL-AVIV</v>
          </cell>
          <cell r="J1981" t="str">
            <v>Israel</v>
          </cell>
          <cell r="K1981">
            <v>43549</v>
          </cell>
          <cell r="L1981" t="str">
            <v>IL</v>
          </cell>
          <cell r="M1981" t="str">
            <v>P63P</v>
          </cell>
          <cell r="N1981" t="str">
            <v>P</v>
          </cell>
          <cell r="O1981" t="str">
            <v>6</v>
          </cell>
          <cell r="P1981" t="str">
            <v>Regular</v>
          </cell>
          <cell r="T1981">
            <v>1</v>
          </cell>
          <cell r="U1981" t="str">
            <v>ILS</v>
          </cell>
          <cell r="V1981" t="str">
            <v>Finance</v>
          </cell>
          <cell r="W1981" t="str">
            <v>Tal Payne</v>
          </cell>
          <cell r="Y1981" t="str">
            <v>Eligible</v>
          </cell>
          <cell r="Z1981">
            <v>8500</v>
          </cell>
          <cell r="AA1981">
            <v>31336.405529953918</v>
          </cell>
          <cell r="AB1981">
            <v>8500</v>
          </cell>
          <cell r="AC1981">
            <v>31336.405529953918</v>
          </cell>
          <cell r="AD1981">
            <v>3</v>
          </cell>
          <cell r="AE1981" t="str">
            <v>P63</v>
          </cell>
          <cell r="AF1981">
            <v>6500</v>
          </cell>
          <cell r="AG1981">
            <v>11000</v>
          </cell>
          <cell r="AH1981">
            <v>0.44</v>
          </cell>
          <cell r="AI1981">
            <v>2</v>
          </cell>
          <cell r="AJ1981">
            <v>0</v>
          </cell>
          <cell r="AK1981">
            <v>8755</v>
          </cell>
          <cell r="AL1981">
            <v>3.0000000000000027E-2</v>
          </cell>
          <cell r="AM1981">
            <v>32276.497695852537</v>
          </cell>
          <cell r="AN1981">
            <v>940.09216589861899</v>
          </cell>
          <cell r="AO1981">
            <v>-0.2040909090909091</v>
          </cell>
          <cell r="AQ1981">
            <v>6500</v>
          </cell>
          <cell r="AR1981">
            <v>86000</v>
          </cell>
          <cell r="AS1981">
            <v>0.02</v>
          </cell>
          <cell r="AT1981">
            <v>1.070003249918752</v>
          </cell>
          <cell r="AU1981">
            <v>9360</v>
          </cell>
          <cell r="AV1981">
            <v>9360</v>
          </cell>
          <cell r="AW1981">
            <v>34506.912442396315</v>
          </cell>
          <cell r="AX1981">
            <v>0.1011764705882352</v>
          </cell>
          <cell r="AY1981">
            <v>3170.5069124423972</v>
          </cell>
          <cell r="AZ1981" t="str">
            <v>Regular Bonus</v>
          </cell>
          <cell r="BA1981" t="str">
            <v>Regular BonusEligible</v>
          </cell>
          <cell r="BB1981" t="str">
            <v>Regular BonusIsrael</v>
          </cell>
          <cell r="BC1981" t="str">
            <v>Regular BonusIsrael Monthly Extra Hours</v>
          </cell>
          <cell r="BD1981" t="str">
            <v>P63</v>
          </cell>
          <cell r="BE1981" t="str">
            <v>Monthly Extra Hours</v>
          </cell>
          <cell r="BF1981">
            <v>8500</v>
          </cell>
          <cell r="BG1981">
            <v>7699</v>
          </cell>
          <cell r="BH1981">
            <v>4</v>
          </cell>
          <cell r="BI1981">
            <v>2000</v>
          </cell>
          <cell r="BJ1981">
            <v>5000</v>
          </cell>
          <cell r="BK1981">
            <v>5000</v>
          </cell>
          <cell r="BL1981">
            <v>4000</v>
          </cell>
        </row>
        <row r="1982">
          <cell r="B1982">
            <v>19783</v>
          </cell>
          <cell r="C1982">
            <v>14841</v>
          </cell>
          <cell r="D1982">
            <v>192547</v>
          </cell>
          <cell r="E1982" t="str">
            <v>Chen Attias</v>
          </cell>
          <cell r="F1982" t="str">
            <v>SALES ADMIN SUPPORT SPECIALIST</v>
          </cell>
          <cell r="G1982" t="str">
            <v>Hourly Partial Time</v>
          </cell>
          <cell r="H1982" t="str">
            <v>Finance</v>
          </cell>
          <cell r="I1982" t="str">
            <v>TEL-AVIV</v>
          </cell>
          <cell r="J1982" t="str">
            <v>Israel</v>
          </cell>
          <cell r="K1982">
            <v>43569</v>
          </cell>
          <cell r="L1982" t="str">
            <v>IL</v>
          </cell>
          <cell r="M1982" t="str">
            <v>P53S</v>
          </cell>
          <cell r="N1982" t="str">
            <v>P</v>
          </cell>
          <cell r="O1982" t="str">
            <v>5</v>
          </cell>
          <cell r="P1982" t="str">
            <v>Regular</v>
          </cell>
          <cell r="T1982">
            <v>1</v>
          </cell>
          <cell r="U1982" t="str">
            <v>ILS</v>
          </cell>
          <cell r="V1982" t="str">
            <v>Finance</v>
          </cell>
          <cell r="W1982" t="str">
            <v>Tal Payne</v>
          </cell>
          <cell r="Y1982" t="str">
            <v>Eligible</v>
          </cell>
          <cell r="Z1982">
            <v>8140</v>
          </cell>
          <cell r="AA1982">
            <v>30009.216589861753</v>
          </cell>
          <cell r="AB1982">
            <v>8140</v>
          </cell>
          <cell r="AC1982">
            <v>30009.216589861753</v>
          </cell>
          <cell r="AD1982">
            <v>3</v>
          </cell>
          <cell r="AE1982" t="str">
            <v>P53</v>
          </cell>
          <cell r="AF1982">
            <v>8140</v>
          </cell>
          <cell r="AG1982">
            <v>12790</v>
          </cell>
          <cell r="AH1982">
            <v>0</v>
          </cell>
          <cell r="AI1982">
            <v>1</v>
          </cell>
          <cell r="AJ1982">
            <v>0</v>
          </cell>
          <cell r="AK1982">
            <v>8465.6</v>
          </cell>
          <cell r="AL1982">
            <v>4.0000000000000036E-2</v>
          </cell>
          <cell r="AM1982">
            <v>31209.585253456225</v>
          </cell>
          <cell r="AN1982">
            <v>1200.3686635944723</v>
          </cell>
          <cell r="AO1982">
            <v>-0.33810789679437059</v>
          </cell>
          <cell r="AQ1982">
            <v>6500</v>
          </cell>
          <cell r="AR1982">
            <v>86000</v>
          </cell>
          <cell r="AS1982">
            <v>0.02</v>
          </cell>
          <cell r="AT1982">
            <v>1.070003249918752</v>
          </cell>
          <cell r="AU1982">
            <v>9141.2000000000007</v>
          </cell>
          <cell r="AV1982">
            <v>9141.2000000000007</v>
          </cell>
          <cell r="AW1982">
            <v>33700.276497695857</v>
          </cell>
          <cell r="AX1982">
            <v>0.12299754299754317</v>
          </cell>
          <cell r="AY1982">
            <v>3691.0599078341038</v>
          </cell>
          <cell r="AZ1982" t="str">
            <v>Regular Bonus</v>
          </cell>
          <cell r="BA1982" t="str">
            <v>Regular BonusEligible</v>
          </cell>
          <cell r="BB1982" t="str">
            <v>Regular BonusIsrael</v>
          </cell>
          <cell r="BC1982" t="str">
            <v>Regular BonusIsrael Hourly Partial Time</v>
          </cell>
          <cell r="BD1982" t="str">
            <v>P63</v>
          </cell>
          <cell r="BE1982" t="str">
            <v>Hourly Partial Time</v>
          </cell>
          <cell r="BF1982">
            <v>8140</v>
          </cell>
          <cell r="BG1982">
            <v>2736</v>
          </cell>
          <cell r="BH1982">
            <v>3</v>
          </cell>
          <cell r="BI1982">
            <v>2000</v>
          </cell>
          <cell r="BJ1982">
            <v>5000</v>
          </cell>
          <cell r="BK1982">
            <v>5000</v>
          </cell>
          <cell r="BL1982">
            <v>4000</v>
          </cell>
        </row>
        <row r="1983">
          <cell r="B1983">
            <v>19816</v>
          </cell>
          <cell r="C1983">
            <v>14874</v>
          </cell>
          <cell r="D1983">
            <v>194642</v>
          </cell>
          <cell r="E1983" t="str">
            <v>Inbar Leshem</v>
          </cell>
          <cell r="F1983" t="str">
            <v>MONITORING &amp; GUIDANCE SPECIALIST</v>
          </cell>
          <cell r="G1983" t="str">
            <v>Hourly Full Time</v>
          </cell>
          <cell r="H1983" t="str">
            <v>Finance</v>
          </cell>
          <cell r="I1983" t="str">
            <v>TEL-AVIV</v>
          </cell>
          <cell r="J1983" t="str">
            <v>Israel</v>
          </cell>
          <cell r="K1983">
            <v>43569</v>
          </cell>
          <cell r="L1983" t="str">
            <v>IL</v>
          </cell>
          <cell r="M1983" t="str">
            <v>P53P</v>
          </cell>
          <cell r="N1983" t="str">
            <v>P</v>
          </cell>
          <cell r="O1983" t="str">
            <v>5</v>
          </cell>
          <cell r="P1983" t="str">
            <v>Regular</v>
          </cell>
          <cell r="T1983">
            <v>1</v>
          </cell>
          <cell r="U1983" t="str">
            <v>ILS</v>
          </cell>
          <cell r="V1983" t="str">
            <v>Finance</v>
          </cell>
          <cell r="W1983" t="str">
            <v>Tal Payne</v>
          </cell>
          <cell r="Y1983" t="str">
            <v>Eligible</v>
          </cell>
          <cell r="Z1983">
            <v>7768</v>
          </cell>
          <cell r="AA1983">
            <v>28637.788018433181</v>
          </cell>
          <cell r="AB1983">
            <v>7616</v>
          </cell>
          <cell r="AC1983">
            <v>28077.419354838712</v>
          </cell>
          <cell r="AD1983">
            <v>3</v>
          </cell>
          <cell r="AE1983" t="str">
            <v>P53</v>
          </cell>
          <cell r="AF1983">
            <v>8500</v>
          </cell>
          <cell r="AG1983">
            <v>14500</v>
          </cell>
          <cell r="AH1983">
            <v>0</v>
          </cell>
          <cell r="AI1983">
            <v>1</v>
          </cell>
          <cell r="AJ1983">
            <v>0</v>
          </cell>
          <cell r="AK1983">
            <v>7920.64</v>
          </cell>
          <cell r="AL1983">
            <v>4.0000000000000036E-2</v>
          </cell>
          <cell r="AM1983">
            <v>29200.516129032261</v>
          </cell>
          <cell r="AN1983">
            <v>1123.0967741935492</v>
          </cell>
          <cell r="AO1983">
            <v>-0.45374896551724131</v>
          </cell>
          <cell r="AQ1983">
            <v>6500</v>
          </cell>
          <cell r="AR1983">
            <v>86000</v>
          </cell>
          <cell r="AS1983">
            <v>0.01</v>
          </cell>
          <cell r="AT1983">
            <v>1.135001624959376</v>
          </cell>
          <cell r="AU1983">
            <v>0</v>
          </cell>
          <cell r="AV1983">
            <v>7920.64</v>
          </cell>
          <cell r="AW1983">
            <v>29200.516129032261</v>
          </cell>
          <cell r="AX1983">
            <v>4.0000000000000036E-2</v>
          </cell>
          <cell r="AY1983">
            <v>1123.0967741935492</v>
          </cell>
          <cell r="AZ1983" t="str">
            <v>Regular Bonus</v>
          </cell>
          <cell r="BA1983" t="str">
            <v>Regular BonusEligible</v>
          </cell>
          <cell r="BB1983" t="str">
            <v>Regular BonusIsrael</v>
          </cell>
          <cell r="BC1983" t="str">
            <v>Regular BonusIsrael Hourly Partial Time</v>
          </cell>
          <cell r="BD1983" t="str">
            <v>P63</v>
          </cell>
          <cell r="BE1983" t="str">
            <v>Hourly Partial Time</v>
          </cell>
          <cell r="BF1983">
            <v>7616</v>
          </cell>
          <cell r="BG1983">
            <v>4568</v>
          </cell>
          <cell r="BH1983">
            <v>4</v>
          </cell>
          <cell r="BI1983">
            <v>2000</v>
          </cell>
          <cell r="BJ1983">
            <v>5000</v>
          </cell>
          <cell r="BK1983">
            <v>5000</v>
          </cell>
          <cell r="BL1983">
            <v>4000</v>
          </cell>
        </row>
        <row r="1984">
          <cell r="B1984">
            <v>19819</v>
          </cell>
          <cell r="C1984">
            <v>14877</v>
          </cell>
          <cell r="D1984">
            <v>131082</v>
          </cell>
          <cell r="E1984" t="str">
            <v>Adi Yarkoni</v>
          </cell>
          <cell r="F1984" t="str">
            <v>ORDER MANAGEMENT COORDINATOR</v>
          </cell>
          <cell r="G1984" t="str">
            <v>Hourly Partial Time</v>
          </cell>
          <cell r="H1984" t="str">
            <v>Finance</v>
          </cell>
          <cell r="I1984" t="str">
            <v>TEL-AVIV</v>
          </cell>
          <cell r="J1984" t="str">
            <v>Israel</v>
          </cell>
          <cell r="K1984">
            <v>43569</v>
          </cell>
          <cell r="L1984" t="str">
            <v>IL</v>
          </cell>
          <cell r="M1984" t="str">
            <v>P63S</v>
          </cell>
          <cell r="N1984" t="str">
            <v>P</v>
          </cell>
          <cell r="O1984" t="str">
            <v>6</v>
          </cell>
          <cell r="P1984" t="str">
            <v>Regular</v>
          </cell>
          <cell r="T1984">
            <v>1</v>
          </cell>
          <cell r="U1984" t="str">
            <v>ILS</v>
          </cell>
          <cell r="V1984" t="str">
            <v>Finance</v>
          </cell>
          <cell r="W1984" t="str">
            <v>Tal Payne</v>
          </cell>
          <cell r="Y1984" t="str">
            <v>Eligible</v>
          </cell>
          <cell r="Z1984">
            <v>7210</v>
          </cell>
          <cell r="AA1984">
            <v>26580.645161290322</v>
          </cell>
          <cell r="AB1984">
            <v>7210</v>
          </cell>
          <cell r="AC1984">
            <v>26580.645161290322</v>
          </cell>
          <cell r="AD1984">
            <v>3</v>
          </cell>
          <cell r="AE1984" t="str">
            <v>P63</v>
          </cell>
          <cell r="AF1984">
            <v>6652</v>
          </cell>
          <cell r="AG1984">
            <v>9628</v>
          </cell>
          <cell r="AH1984">
            <v>0.18</v>
          </cell>
          <cell r="AI1984">
            <v>2</v>
          </cell>
          <cell r="AJ1984">
            <v>0</v>
          </cell>
          <cell r="AK1984">
            <v>7426.3</v>
          </cell>
          <cell r="AL1984">
            <v>3.0000000000000027E-2</v>
          </cell>
          <cell r="AM1984">
            <v>27378.064516129034</v>
          </cell>
          <cell r="AN1984">
            <v>797.41935483871202</v>
          </cell>
          <cell r="AO1984">
            <v>-0.22867677606979642</v>
          </cell>
          <cell r="AQ1984">
            <v>6500</v>
          </cell>
          <cell r="AR1984">
            <v>86000</v>
          </cell>
          <cell r="AS1984">
            <v>0</v>
          </cell>
          <cell r="AT1984">
            <v>1.2</v>
          </cell>
          <cell r="AU1984">
            <v>7992.6</v>
          </cell>
          <cell r="AV1984">
            <v>7992.6</v>
          </cell>
          <cell r="AW1984">
            <v>29465.806451612909</v>
          </cell>
          <cell r="AX1984">
            <v>0.10854368932038838</v>
          </cell>
          <cell r="AY1984">
            <v>2885.1612903225869</v>
          </cell>
          <cell r="AZ1984" t="str">
            <v>Regular Bonus</v>
          </cell>
          <cell r="BA1984" t="str">
            <v>Regular BonusEligible</v>
          </cell>
          <cell r="BB1984" t="str">
            <v>Regular BonusIsrael</v>
          </cell>
          <cell r="BC1984" t="str">
            <v>Regular BonusIsrael Hourly Partial Time</v>
          </cell>
          <cell r="BD1984" t="str">
            <v>P63</v>
          </cell>
          <cell r="BE1984" t="str">
            <v>Hourly Partial Time</v>
          </cell>
          <cell r="BF1984">
            <v>7210</v>
          </cell>
          <cell r="BG1984">
            <v>2360</v>
          </cell>
          <cell r="BH1984">
            <v>3</v>
          </cell>
          <cell r="BI1984">
            <v>2000</v>
          </cell>
          <cell r="BJ1984">
            <v>5000</v>
          </cell>
          <cell r="BK1984">
            <v>5000</v>
          </cell>
          <cell r="BL1984">
            <v>4000</v>
          </cell>
        </row>
        <row r="1985">
          <cell r="B1985">
            <v>19940</v>
          </cell>
          <cell r="C1985">
            <v>14998</v>
          </cell>
          <cell r="D1985">
            <v>217642</v>
          </cell>
          <cell r="E1985" t="str">
            <v>Sapir Ben David</v>
          </cell>
          <cell r="F1985" t="str">
            <v>EMPLOYEE SERVICES REPRESENTATIVE</v>
          </cell>
          <cell r="G1985" t="str">
            <v>Hourly Full Time</v>
          </cell>
          <cell r="H1985" t="str">
            <v>Finance</v>
          </cell>
          <cell r="I1985" t="str">
            <v>TEL-AVIV</v>
          </cell>
          <cell r="J1985" t="str">
            <v>Israel</v>
          </cell>
          <cell r="K1985">
            <v>43612</v>
          </cell>
          <cell r="L1985" t="str">
            <v>IL</v>
          </cell>
          <cell r="M1985" t="str">
            <v>P62P</v>
          </cell>
          <cell r="N1985" t="str">
            <v>P</v>
          </cell>
          <cell r="O1985" t="str">
            <v>6</v>
          </cell>
          <cell r="P1985" t="str">
            <v>Regular</v>
          </cell>
          <cell r="T1985">
            <v>1</v>
          </cell>
          <cell r="U1985" t="str">
            <v>ILS</v>
          </cell>
          <cell r="V1985" t="str">
            <v>Finance</v>
          </cell>
          <cell r="W1985" t="str">
            <v>Tal Payne</v>
          </cell>
          <cell r="Y1985" t="str">
            <v>Eligible</v>
          </cell>
          <cell r="Z1985">
            <v>8500</v>
          </cell>
          <cell r="AA1985">
            <v>31336.405529953918</v>
          </cell>
          <cell r="AB1985">
            <v>8500</v>
          </cell>
          <cell r="AC1985">
            <v>31336.405529953918</v>
          </cell>
          <cell r="AD1985">
            <v>3</v>
          </cell>
          <cell r="AE1985" t="str">
            <v>P62</v>
          </cell>
          <cell r="AF1985">
            <v>7000</v>
          </cell>
          <cell r="AG1985">
            <v>10000</v>
          </cell>
          <cell r="AH1985">
            <v>0.5</v>
          </cell>
          <cell r="AI1985">
            <v>3</v>
          </cell>
          <cell r="AJ1985">
            <v>0</v>
          </cell>
          <cell r="AK1985">
            <v>8670</v>
          </cell>
          <cell r="AL1985">
            <v>2.0000000000000018E-2</v>
          </cell>
          <cell r="AM1985">
            <v>31963.133640552995</v>
          </cell>
          <cell r="AN1985">
            <v>626.7281105990769</v>
          </cell>
          <cell r="AO1985">
            <v>-0.13300000000000001</v>
          </cell>
          <cell r="AQ1985">
            <v>6500</v>
          </cell>
          <cell r="AR1985">
            <v>86000</v>
          </cell>
          <cell r="AS1985">
            <v>0.02</v>
          </cell>
          <cell r="AT1985">
            <v>1.070003249918752</v>
          </cell>
          <cell r="AU1985">
            <v>9190</v>
          </cell>
          <cell r="AV1985">
            <v>9190</v>
          </cell>
          <cell r="AW1985">
            <v>33880.184331797238</v>
          </cell>
          <cell r="AX1985">
            <v>8.1176470588235183E-2</v>
          </cell>
          <cell r="AY1985">
            <v>2543.7788018433203</v>
          </cell>
          <cell r="AZ1985" t="str">
            <v>Regular Bonus</v>
          </cell>
          <cell r="BA1985" t="str">
            <v>Regular BonusEligible</v>
          </cell>
          <cell r="BB1985" t="str">
            <v>Regular BonusIsrael</v>
          </cell>
          <cell r="BC1985" t="str">
            <v>Regular BonusIsrael Hourly Full Time</v>
          </cell>
          <cell r="BD1985" t="str">
            <v>P63</v>
          </cell>
          <cell r="BE1985" t="str">
            <v>Hourly Full Time</v>
          </cell>
          <cell r="BF1985">
            <v>8500</v>
          </cell>
          <cell r="BG1985">
            <v>2288</v>
          </cell>
          <cell r="BH1985">
            <v>3</v>
          </cell>
          <cell r="BI1985">
            <v>2000</v>
          </cell>
          <cell r="BJ1985">
            <v>5000</v>
          </cell>
          <cell r="BK1985">
            <v>5000</v>
          </cell>
          <cell r="BL1985">
            <v>4000</v>
          </cell>
        </row>
        <row r="1986">
          <cell r="B1986">
            <v>19666</v>
          </cell>
          <cell r="C1986">
            <v>14724</v>
          </cell>
          <cell r="D1986">
            <v>189173</v>
          </cell>
          <cell r="E1986" t="str">
            <v>Aya Berney</v>
          </cell>
          <cell r="F1986" t="str">
            <v>Commission Specialist</v>
          </cell>
          <cell r="G1986" t="str">
            <v>Employee</v>
          </cell>
          <cell r="H1986" t="str">
            <v>Finance</v>
          </cell>
          <cell r="I1986" t="str">
            <v>TEL-AVIV</v>
          </cell>
          <cell r="J1986" t="str">
            <v>Israel</v>
          </cell>
          <cell r="K1986">
            <v>43535</v>
          </cell>
          <cell r="L1986" t="str">
            <v>IL</v>
          </cell>
          <cell r="M1986" t="str">
            <v>P51P</v>
          </cell>
          <cell r="N1986" t="str">
            <v>P</v>
          </cell>
          <cell r="O1986" t="str">
            <v>5</v>
          </cell>
          <cell r="P1986" t="str">
            <v>Regular</v>
          </cell>
          <cell r="T1986">
            <v>1</v>
          </cell>
          <cell r="U1986" t="str">
            <v>ILS</v>
          </cell>
          <cell r="V1986" t="str">
            <v>Finance</v>
          </cell>
          <cell r="W1986" t="str">
            <v>Tal Payne</v>
          </cell>
          <cell r="Y1986" t="str">
            <v>Eligible</v>
          </cell>
          <cell r="Z1986">
            <v>13000</v>
          </cell>
          <cell r="AA1986">
            <v>47926.267281105989</v>
          </cell>
          <cell r="AB1986">
            <v>13000</v>
          </cell>
          <cell r="AC1986">
            <v>47926.267281105989</v>
          </cell>
          <cell r="AD1986">
            <v>2</v>
          </cell>
          <cell r="AE1986" t="str">
            <v>P51</v>
          </cell>
          <cell r="AF1986">
            <v>12000</v>
          </cell>
          <cell r="AG1986">
            <v>18000</v>
          </cell>
          <cell r="AH1986">
            <v>0.16</v>
          </cell>
          <cell r="AI1986">
            <v>2</v>
          </cell>
          <cell r="AJ1986">
            <v>0</v>
          </cell>
          <cell r="AK1986">
            <v>13000</v>
          </cell>
          <cell r="AL1986">
            <v>0</v>
          </cell>
          <cell r="AM1986">
            <v>47926.267281105989</v>
          </cell>
          <cell r="AN1986">
            <v>0</v>
          </cell>
          <cell r="AO1986">
            <v>-0.27777777777777779</v>
          </cell>
          <cell r="AP1986" t="str">
            <v>Rated 2 - no recommendation</v>
          </cell>
          <cell r="AQ1986">
            <v>6500</v>
          </cell>
          <cell r="AR1986">
            <v>86000</v>
          </cell>
          <cell r="AS1986">
            <v>0.08</v>
          </cell>
          <cell r="AT1986">
            <v>1</v>
          </cell>
          <cell r="AU1986">
            <v>0</v>
          </cell>
          <cell r="AV1986">
            <v>13000</v>
          </cell>
          <cell r="AW1986">
            <v>47926.267281105989</v>
          </cell>
          <cell r="AX1986">
            <v>0</v>
          </cell>
          <cell r="AY1986">
            <v>0</v>
          </cell>
          <cell r="AZ1986" t="str">
            <v>Regular Bonus</v>
          </cell>
          <cell r="BA1986" t="str">
            <v>Regular BonusEligible</v>
          </cell>
          <cell r="BB1986" t="str">
            <v>Regular BonusIsrael</v>
          </cell>
          <cell r="BC1986" t="str">
            <v>Regular BonusIsrael Employee</v>
          </cell>
          <cell r="BD1986" t="str">
            <v>P51</v>
          </cell>
          <cell r="BE1986" t="str">
            <v>Employee</v>
          </cell>
          <cell r="BF1986">
            <v>13000</v>
          </cell>
          <cell r="BG1986">
            <v>7678</v>
          </cell>
          <cell r="BH1986">
            <v>2</v>
          </cell>
          <cell r="BI1986">
            <v>4000</v>
          </cell>
          <cell r="BJ1986">
            <v>12000</v>
          </cell>
          <cell r="BK1986">
            <v>12000</v>
          </cell>
          <cell r="BL1986">
            <v>9600</v>
          </cell>
        </row>
        <row r="1987">
          <cell r="B1987">
            <v>19740</v>
          </cell>
          <cell r="C1987">
            <v>14798</v>
          </cell>
          <cell r="D1987">
            <v>191524</v>
          </cell>
          <cell r="E1987" t="str">
            <v>Yohana Dukan</v>
          </cell>
          <cell r="F1987" t="str">
            <v>ORDER MANAGEMENT COORDINATOR</v>
          </cell>
          <cell r="G1987" t="str">
            <v>Hourly Partial Time</v>
          </cell>
          <cell r="H1987" t="str">
            <v>Finance</v>
          </cell>
          <cell r="I1987" t="str">
            <v>TEL-AVIV</v>
          </cell>
          <cell r="J1987" t="str">
            <v>Israel</v>
          </cell>
          <cell r="K1987">
            <v>43569</v>
          </cell>
          <cell r="L1987" t="str">
            <v>IL</v>
          </cell>
          <cell r="M1987" t="str">
            <v>P63S</v>
          </cell>
          <cell r="N1987" t="str">
            <v>P</v>
          </cell>
          <cell r="O1987" t="str">
            <v>6</v>
          </cell>
          <cell r="P1987" t="str">
            <v>Regular</v>
          </cell>
          <cell r="T1987">
            <v>1</v>
          </cell>
          <cell r="U1987" t="str">
            <v>ILS</v>
          </cell>
          <cell r="V1987" t="str">
            <v>Finance</v>
          </cell>
          <cell r="W1987" t="str">
            <v>Tal Payne</v>
          </cell>
          <cell r="Y1987" t="str">
            <v>Eligible</v>
          </cell>
          <cell r="Z1987">
            <v>6652</v>
          </cell>
          <cell r="AA1987">
            <v>24523.502304147467</v>
          </cell>
          <cell r="AB1987">
            <v>6652</v>
          </cell>
          <cell r="AC1987">
            <v>24523.502304147467</v>
          </cell>
          <cell r="AD1987">
            <v>3</v>
          </cell>
          <cell r="AE1987" t="str">
            <v>P63</v>
          </cell>
          <cell r="AF1987">
            <v>6652</v>
          </cell>
          <cell r="AG1987">
            <v>9628</v>
          </cell>
          <cell r="AH1987">
            <v>0</v>
          </cell>
          <cell r="AI1987">
            <v>1</v>
          </cell>
          <cell r="AJ1987">
            <v>0</v>
          </cell>
          <cell r="AK1987">
            <v>6918.08</v>
          </cell>
          <cell r="AL1987">
            <v>4.0000000000000036E-2</v>
          </cell>
          <cell r="AM1987">
            <v>25504.442396313363</v>
          </cell>
          <cell r="AN1987">
            <v>980.9400921658962</v>
          </cell>
          <cell r="AO1987">
            <v>-0.28146240132945577</v>
          </cell>
          <cell r="AQ1987">
            <v>6500</v>
          </cell>
          <cell r="AR1987">
            <v>86000</v>
          </cell>
          <cell r="AS1987">
            <v>0</v>
          </cell>
          <cell r="AT1987">
            <v>1.2</v>
          </cell>
          <cell r="AU1987">
            <v>7534.1600000000008</v>
          </cell>
          <cell r="AV1987">
            <v>7534.1600000000008</v>
          </cell>
          <cell r="AW1987">
            <v>27775.705069124429</v>
          </cell>
          <cell r="AX1987">
            <v>0.13261575466025266</v>
          </cell>
          <cell r="AY1987">
            <v>3252.2027649769625</v>
          </cell>
          <cell r="AZ1987" t="str">
            <v>Regular Bonus</v>
          </cell>
          <cell r="BA1987" t="str">
            <v>Regular BonusEligible</v>
          </cell>
          <cell r="BB1987" t="str">
            <v>Regular BonusIsrael</v>
          </cell>
          <cell r="BC1987" t="str">
            <v>Regular BonusIsrael Hourly Partial Time</v>
          </cell>
          <cell r="BD1987" t="str">
            <v>P63</v>
          </cell>
          <cell r="BE1987" t="str">
            <v>Hourly Partial Time</v>
          </cell>
          <cell r="BF1987">
            <v>6652</v>
          </cell>
          <cell r="BG1987">
            <v>1225</v>
          </cell>
          <cell r="BH1987">
            <v>2</v>
          </cell>
          <cell r="BI1987">
            <v>2000</v>
          </cell>
          <cell r="BJ1987">
            <v>5000</v>
          </cell>
          <cell r="BK1987">
            <v>5000</v>
          </cell>
          <cell r="BL1987">
            <v>4000</v>
          </cell>
        </row>
        <row r="1988">
          <cell r="B1988">
            <v>20162</v>
          </cell>
          <cell r="C1988">
            <v>15251</v>
          </cell>
          <cell r="D1988">
            <v>189842</v>
          </cell>
          <cell r="E1988" t="str">
            <v>Chen Lustig</v>
          </cell>
          <cell r="F1988" t="str">
            <v>LEGAL COUNSEL</v>
          </cell>
          <cell r="G1988" t="str">
            <v>Employee</v>
          </cell>
          <cell r="H1988" t="str">
            <v>Finance</v>
          </cell>
          <cell r="I1988" t="str">
            <v>TEL-AVIV</v>
          </cell>
          <cell r="J1988" t="str">
            <v>Israel</v>
          </cell>
          <cell r="K1988">
            <v>43667</v>
          </cell>
          <cell r="L1988" t="str">
            <v>IL</v>
          </cell>
          <cell r="M1988" t="str">
            <v>P54P</v>
          </cell>
          <cell r="N1988" t="str">
            <v>P</v>
          </cell>
          <cell r="O1988" t="str">
            <v>5</v>
          </cell>
          <cell r="P1988" t="str">
            <v>Regular</v>
          </cell>
          <cell r="T1988">
            <v>1</v>
          </cell>
          <cell r="U1988" t="str">
            <v>ILS</v>
          </cell>
          <cell r="V1988" t="str">
            <v>Finance</v>
          </cell>
          <cell r="W1988" t="str">
            <v>Tal Payne</v>
          </cell>
          <cell r="Y1988" t="str">
            <v>Eligible</v>
          </cell>
          <cell r="Z1988">
            <v>20000</v>
          </cell>
          <cell r="AA1988">
            <v>73732.718894009216</v>
          </cell>
          <cell r="AB1988">
            <v>20000</v>
          </cell>
          <cell r="AC1988">
            <v>73732.718894009216</v>
          </cell>
          <cell r="AD1988">
            <v>3</v>
          </cell>
          <cell r="AE1988" t="str">
            <v>P54</v>
          </cell>
          <cell r="AF1988">
            <v>17000</v>
          </cell>
          <cell r="AG1988">
            <v>25000</v>
          </cell>
          <cell r="AH1988">
            <v>0.37</v>
          </cell>
          <cell r="AI1988">
            <v>2</v>
          </cell>
          <cell r="AJ1988">
            <v>0</v>
          </cell>
          <cell r="AK1988">
            <v>20600</v>
          </cell>
          <cell r="AL1988">
            <v>3.0000000000000027E-2</v>
          </cell>
          <cell r="AM1988">
            <v>75944.700460829496</v>
          </cell>
          <cell r="AN1988">
            <v>2211.9815668202791</v>
          </cell>
          <cell r="AO1988">
            <v>-0.17600000000000005</v>
          </cell>
          <cell r="AQ1988">
            <v>6500</v>
          </cell>
          <cell r="AR1988">
            <v>86000</v>
          </cell>
          <cell r="AS1988">
            <v>0.16</v>
          </cell>
          <cell r="AT1988">
            <v>1</v>
          </cell>
          <cell r="AU1988">
            <v>0</v>
          </cell>
          <cell r="AV1988">
            <v>20600</v>
          </cell>
          <cell r="AW1988">
            <v>75944.700460829496</v>
          </cell>
          <cell r="AX1988">
            <v>3.0000000000000027E-2</v>
          </cell>
          <cell r="AY1988">
            <v>2211.9815668202791</v>
          </cell>
          <cell r="AZ1988" t="str">
            <v>Regular Bonus</v>
          </cell>
          <cell r="BA1988" t="str">
            <v>Regular BonusEligible</v>
          </cell>
          <cell r="BB1988" t="str">
            <v>Regular BonusIsrael</v>
          </cell>
          <cell r="BC1988" t="str">
            <v>Regular BonusIsrael Employee</v>
          </cell>
          <cell r="BD1988" t="str">
            <v>P54</v>
          </cell>
          <cell r="BE1988" t="str">
            <v>Employee</v>
          </cell>
          <cell r="BF1988">
            <v>20000</v>
          </cell>
          <cell r="BG1988">
            <v>8485</v>
          </cell>
          <cell r="BH1988">
            <v>3</v>
          </cell>
          <cell r="BI1988">
            <v>4000</v>
          </cell>
          <cell r="BJ1988">
            <v>20000</v>
          </cell>
          <cell r="BK1988">
            <v>20000</v>
          </cell>
          <cell r="BL1988">
            <v>16000</v>
          </cell>
        </row>
        <row r="1989">
          <cell r="B1989">
            <v>20179</v>
          </cell>
          <cell r="C1989">
            <v>15268</v>
          </cell>
          <cell r="D1989">
            <v>198334</v>
          </cell>
          <cell r="E1989" t="str">
            <v>Or Shpilman</v>
          </cell>
          <cell r="F1989" t="str">
            <v>BUSINESS ANALYST</v>
          </cell>
          <cell r="G1989" t="str">
            <v>Monthly Extra Hours</v>
          </cell>
          <cell r="H1989" t="str">
            <v>Finance</v>
          </cell>
          <cell r="I1989" t="str">
            <v>TEL-AVIV</v>
          </cell>
          <cell r="J1989" t="str">
            <v>Israel</v>
          </cell>
          <cell r="K1989">
            <v>43668</v>
          </cell>
          <cell r="L1989" t="str">
            <v>IL</v>
          </cell>
          <cell r="M1989" t="str">
            <v>P61P</v>
          </cell>
          <cell r="N1989" t="str">
            <v>P</v>
          </cell>
          <cell r="O1989" t="str">
            <v>6</v>
          </cell>
          <cell r="P1989" t="str">
            <v>Regular</v>
          </cell>
          <cell r="Q1989" t="str">
            <v>BA</v>
          </cell>
          <cell r="T1989">
            <v>1</v>
          </cell>
          <cell r="U1989" t="str">
            <v>ILS</v>
          </cell>
          <cell r="V1989" t="str">
            <v>Finance</v>
          </cell>
          <cell r="W1989" t="str">
            <v>Tal Payne</v>
          </cell>
          <cell r="Y1989" t="str">
            <v>Eligible</v>
          </cell>
          <cell r="Z1989">
            <v>13000</v>
          </cell>
          <cell r="AA1989">
            <v>47926.267281105989</v>
          </cell>
          <cell r="AB1989">
            <v>13000</v>
          </cell>
          <cell r="AC1989">
            <v>47926.267281105989</v>
          </cell>
          <cell r="AD1989">
            <v>3</v>
          </cell>
          <cell r="AE1989" t="str">
            <v>P61</v>
          </cell>
          <cell r="AF1989">
            <v>10000</v>
          </cell>
          <cell r="AG1989">
            <v>14000</v>
          </cell>
          <cell r="AH1989">
            <v>0.75</v>
          </cell>
          <cell r="AI1989">
            <v>4</v>
          </cell>
          <cell r="AJ1989">
            <v>0</v>
          </cell>
          <cell r="AK1989">
            <v>13194.999999999998</v>
          </cell>
          <cell r="AL1989">
            <v>1.4999999999999902E-2</v>
          </cell>
          <cell r="AM1989">
            <v>48645.161290322576</v>
          </cell>
          <cell r="AN1989">
            <v>718.89400921658671</v>
          </cell>
          <cell r="AO1989">
            <v>-5.7500000000000107E-2</v>
          </cell>
          <cell r="AQ1989">
            <v>6500</v>
          </cell>
          <cell r="AR1989">
            <v>86000</v>
          </cell>
          <cell r="AS1989">
            <v>0.08</v>
          </cell>
          <cell r="AT1989">
            <v>1</v>
          </cell>
          <cell r="AU1989">
            <v>0</v>
          </cell>
          <cell r="AV1989">
            <v>13750</v>
          </cell>
          <cell r="AW1989">
            <v>50691.244239631334</v>
          </cell>
          <cell r="AX1989">
            <v>5.7692307692307709E-2</v>
          </cell>
          <cell r="AY1989">
            <v>2764.9769585253453</v>
          </cell>
          <cell r="AZ1989" t="str">
            <v>Regular Bonus</v>
          </cell>
          <cell r="BA1989" t="str">
            <v>Regular BonusEligible</v>
          </cell>
          <cell r="BB1989" t="str">
            <v>Regular BonusIsrael</v>
          </cell>
          <cell r="BC1989" t="str">
            <v>Regular BonusIsrael Monthly Extra Hours</v>
          </cell>
          <cell r="BD1989" t="str">
            <v>P61</v>
          </cell>
          <cell r="BE1989" t="str">
            <v>Monthly Extra Hours</v>
          </cell>
          <cell r="BF1989">
            <v>13000</v>
          </cell>
          <cell r="BG1989">
            <v>3107</v>
          </cell>
          <cell r="BH1989">
            <v>3</v>
          </cell>
          <cell r="BI1989">
            <v>2000</v>
          </cell>
          <cell r="BJ1989">
            <v>7000</v>
          </cell>
          <cell r="BK1989">
            <v>7000</v>
          </cell>
          <cell r="BL1989">
            <v>5600</v>
          </cell>
        </row>
        <row r="1990">
          <cell r="B1990">
            <v>20375</v>
          </cell>
          <cell r="C1990">
            <v>15464</v>
          </cell>
          <cell r="D1990">
            <v>188464</v>
          </cell>
          <cell r="E1990" t="str">
            <v>Limor Mualem</v>
          </cell>
          <cell r="F1990" t="str">
            <v>PURCHASING COORDINATOR</v>
          </cell>
          <cell r="G1990" t="str">
            <v>Monthly Extra Hours</v>
          </cell>
          <cell r="H1990" t="str">
            <v>Finance</v>
          </cell>
          <cell r="I1990" t="str">
            <v>TEL-AVIV</v>
          </cell>
          <cell r="J1990" t="str">
            <v>Israel</v>
          </cell>
          <cell r="K1990">
            <v>43710</v>
          </cell>
          <cell r="L1990" t="str">
            <v>IL</v>
          </cell>
          <cell r="M1990" t="str">
            <v>P63P</v>
          </cell>
          <cell r="N1990" t="str">
            <v>P</v>
          </cell>
          <cell r="O1990" t="str">
            <v>6</v>
          </cell>
          <cell r="P1990" t="str">
            <v>Regular</v>
          </cell>
          <cell r="T1990">
            <v>1</v>
          </cell>
          <cell r="U1990" t="str">
            <v>ILS</v>
          </cell>
          <cell r="V1990" t="str">
            <v>Finance</v>
          </cell>
          <cell r="W1990" t="str">
            <v>Tal Payne</v>
          </cell>
          <cell r="Y1990" t="str">
            <v>Not Eligible - Left</v>
          </cell>
          <cell r="Z1990">
            <v>10300</v>
          </cell>
          <cell r="AA1990">
            <v>37972.350230414748</v>
          </cell>
          <cell r="AB1990">
            <v>10300</v>
          </cell>
          <cell r="AC1990">
            <v>37972.350230414748</v>
          </cell>
        </row>
        <row r="1991">
          <cell r="B1991">
            <v>20376</v>
          </cell>
          <cell r="C1991">
            <v>15465</v>
          </cell>
          <cell r="D1991">
            <v>202664</v>
          </cell>
          <cell r="E1991" t="str">
            <v>Zevi Margolias</v>
          </cell>
          <cell r="F1991" t="str">
            <v>SALES DATA SPECIALIST</v>
          </cell>
          <cell r="G1991" t="str">
            <v>Hourly Full Time</v>
          </cell>
          <cell r="H1991" t="str">
            <v>Finance</v>
          </cell>
          <cell r="I1991" t="str">
            <v>TEL-AVIV</v>
          </cell>
          <cell r="J1991" t="str">
            <v>Israel</v>
          </cell>
          <cell r="K1991">
            <v>43710</v>
          </cell>
          <cell r="L1991" t="str">
            <v>IL</v>
          </cell>
          <cell r="M1991" t="str">
            <v>P63P</v>
          </cell>
          <cell r="N1991" t="str">
            <v>P</v>
          </cell>
          <cell r="O1991" t="str">
            <v>6</v>
          </cell>
          <cell r="P1991" t="str">
            <v>Regular</v>
          </cell>
          <cell r="T1991">
            <v>1</v>
          </cell>
          <cell r="U1991" t="str">
            <v>ILS</v>
          </cell>
          <cell r="V1991" t="str">
            <v>Finance</v>
          </cell>
          <cell r="W1991" t="str">
            <v>Tal Payne</v>
          </cell>
          <cell r="Y1991" t="str">
            <v>Eligible</v>
          </cell>
          <cell r="Z1991">
            <v>8526</v>
          </cell>
          <cell r="AA1991">
            <v>31432.258064516129</v>
          </cell>
          <cell r="AB1991">
            <v>8526</v>
          </cell>
          <cell r="AC1991">
            <v>31432.258064516129</v>
          </cell>
          <cell r="AD1991">
            <v>3</v>
          </cell>
          <cell r="AE1991" t="str">
            <v>P63</v>
          </cell>
          <cell r="AF1991">
            <v>6500</v>
          </cell>
          <cell r="AG1991">
            <v>11000</v>
          </cell>
          <cell r="AH1991">
            <v>0.45</v>
          </cell>
          <cell r="AI1991">
            <v>3</v>
          </cell>
          <cell r="AJ1991">
            <v>0</v>
          </cell>
          <cell r="AK1991">
            <v>8696.52</v>
          </cell>
          <cell r="AL1991">
            <v>2.0000000000000018E-2</v>
          </cell>
          <cell r="AM1991">
            <v>32060.903225806454</v>
          </cell>
          <cell r="AN1991">
            <v>628.64516129032563</v>
          </cell>
          <cell r="AO1991">
            <v>-0.20940727272727266</v>
          </cell>
          <cell r="AQ1991">
            <v>6500</v>
          </cell>
          <cell r="AR1991">
            <v>86000</v>
          </cell>
          <cell r="AS1991">
            <v>0.02</v>
          </cell>
          <cell r="AT1991">
            <v>1.070003249918752</v>
          </cell>
          <cell r="AU1991">
            <v>9217.0400000000009</v>
          </cell>
          <cell r="AV1991">
            <v>9217.0400000000009</v>
          </cell>
          <cell r="AW1991">
            <v>33979.870967741939</v>
          </cell>
          <cell r="AX1991">
            <v>8.1050903119868734E-2</v>
          </cell>
          <cell r="AY1991">
            <v>2547.6129032258104</v>
          </cell>
          <cell r="AZ1991" t="str">
            <v>Regular Bonus</v>
          </cell>
          <cell r="BA1991" t="str">
            <v>Regular BonusEligible</v>
          </cell>
          <cell r="BB1991" t="str">
            <v>Regular BonusIsrael</v>
          </cell>
          <cell r="BC1991" t="str">
            <v>Regular BonusIsrael Hourly Full Time</v>
          </cell>
          <cell r="BD1991" t="str">
            <v>P63</v>
          </cell>
          <cell r="BE1991" t="str">
            <v>Hourly Full Time</v>
          </cell>
          <cell r="BF1991">
            <v>8526</v>
          </cell>
          <cell r="BG1991">
            <v>1197</v>
          </cell>
          <cell r="BH1991">
            <v>3</v>
          </cell>
          <cell r="BI1991">
            <v>2000</v>
          </cell>
          <cell r="BJ1991">
            <v>5000</v>
          </cell>
          <cell r="BK1991">
            <v>5000</v>
          </cell>
          <cell r="BL1991">
            <v>4000</v>
          </cell>
        </row>
        <row r="1992">
          <cell r="B1992">
            <v>20439</v>
          </cell>
          <cell r="C1992">
            <v>15528</v>
          </cell>
          <cell r="D1992">
            <v>202050</v>
          </cell>
          <cell r="E1992" t="str">
            <v>Avnet Levi</v>
          </cell>
          <cell r="F1992" t="str">
            <v>PLANNER</v>
          </cell>
          <cell r="G1992" t="str">
            <v>Monthly Extra Hours</v>
          </cell>
          <cell r="H1992" t="str">
            <v>Finance</v>
          </cell>
          <cell r="I1992" t="str">
            <v>TEL-AVIV</v>
          </cell>
          <cell r="J1992" t="str">
            <v>Israel</v>
          </cell>
          <cell r="K1992">
            <v>43724</v>
          </cell>
          <cell r="L1992" t="str">
            <v>IL</v>
          </cell>
          <cell r="M1992" t="str">
            <v>P61P</v>
          </cell>
          <cell r="N1992" t="str">
            <v>P</v>
          </cell>
          <cell r="O1992" t="str">
            <v>6</v>
          </cell>
          <cell r="P1992" t="str">
            <v>Regular</v>
          </cell>
          <cell r="T1992">
            <v>1</v>
          </cell>
          <cell r="U1992" t="str">
            <v>ILS</v>
          </cell>
          <cell r="V1992" t="str">
            <v>Finance</v>
          </cell>
          <cell r="W1992" t="str">
            <v>Tal Payne</v>
          </cell>
          <cell r="Y1992" t="str">
            <v>Eligible</v>
          </cell>
          <cell r="Z1992">
            <v>10300</v>
          </cell>
          <cell r="AA1992">
            <v>37972.350230414748</v>
          </cell>
          <cell r="AB1992">
            <v>10300</v>
          </cell>
          <cell r="AC1992">
            <v>37972.350230414748</v>
          </cell>
          <cell r="AD1992">
            <v>3</v>
          </cell>
          <cell r="AE1992" t="str">
            <v>P61</v>
          </cell>
          <cell r="AF1992">
            <v>10000</v>
          </cell>
          <cell r="AG1992">
            <v>14000</v>
          </cell>
          <cell r="AH1992">
            <v>7.0000000000000007E-2</v>
          </cell>
          <cell r="AI1992">
            <v>1</v>
          </cell>
          <cell r="AJ1992">
            <v>0</v>
          </cell>
          <cell r="AK1992">
            <v>10712</v>
          </cell>
          <cell r="AL1992">
            <v>4.0000000000000036E-2</v>
          </cell>
          <cell r="AM1992">
            <v>39491.244239631334</v>
          </cell>
          <cell r="AN1992">
            <v>1518.8940092165867</v>
          </cell>
          <cell r="AO1992">
            <v>-0.23485714285714288</v>
          </cell>
          <cell r="AQ1992">
            <v>6500</v>
          </cell>
          <cell r="AR1992">
            <v>86000</v>
          </cell>
          <cell r="AS1992">
            <v>0.04</v>
          </cell>
          <cell r="AT1992">
            <v>1</v>
          </cell>
          <cell r="AU1992">
            <v>0</v>
          </cell>
          <cell r="AV1992">
            <v>10712</v>
          </cell>
          <cell r="AW1992">
            <v>39491.244239631334</v>
          </cell>
          <cell r="AX1992">
            <v>4.0000000000000036E-2</v>
          </cell>
          <cell r="AY1992">
            <v>1518.8940092165867</v>
          </cell>
          <cell r="AZ1992" t="str">
            <v>Regular Bonus</v>
          </cell>
          <cell r="BA1992" t="str">
            <v>Regular BonusEligible</v>
          </cell>
          <cell r="BB1992" t="str">
            <v>Regular BonusIsrael</v>
          </cell>
          <cell r="BC1992" t="str">
            <v>Regular BonusIsrael Monthly Extra Hours</v>
          </cell>
          <cell r="BD1992" t="str">
            <v>P61</v>
          </cell>
          <cell r="BE1992" t="str">
            <v>Monthly Extra Hours</v>
          </cell>
          <cell r="BF1992">
            <v>10300</v>
          </cell>
          <cell r="BG1992">
            <v>1742</v>
          </cell>
          <cell r="BH1992">
            <v>3</v>
          </cell>
          <cell r="BI1992">
            <v>2000</v>
          </cell>
          <cell r="BJ1992">
            <v>7000</v>
          </cell>
          <cell r="BK1992">
            <v>7000</v>
          </cell>
          <cell r="BL1992">
            <v>5600</v>
          </cell>
        </row>
        <row r="1993">
          <cell r="B1993">
            <v>21207</v>
          </cell>
          <cell r="C1993">
            <v>16294</v>
          </cell>
          <cell r="D1993">
            <v>249100</v>
          </cell>
          <cell r="E1993" t="str">
            <v>Chen Pery</v>
          </cell>
          <cell r="F1993" t="str">
            <v>BUYER</v>
          </cell>
          <cell r="G1993" t="str">
            <v>Monthly Extra Hours</v>
          </cell>
          <cell r="H1993" t="str">
            <v>Finance</v>
          </cell>
          <cell r="I1993" t="str">
            <v>TEL-AVIV</v>
          </cell>
          <cell r="J1993" t="str">
            <v>Israel</v>
          </cell>
          <cell r="K1993">
            <v>43920</v>
          </cell>
          <cell r="L1993" t="str">
            <v>IL</v>
          </cell>
          <cell r="M1993" t="str">
            <v>P53P</v>
          </cell>
          <cell r="N1993" t="str">
            <v>P</v>
          </cell>
          <cell r="O1993" t="str">
            <v>5</v>
          </cell>
          <cell r="P1993" t="str">
            <v>Regular</v>
          </cell>
          <cell r="T1993">
            <v>1</v>
          </cell>
          <cell r="U1993" t="str">
            <v>ILS</v>
          </cell>
          <cell r="V1993" t="str">
            <v>Finance</v>
          </cell>
          <cell r="W1993" t="str">
            <v>Tal Payne</v>
          </cell>
          <cell r="Y1993" t="str">
            <v>Eligible</v>
          </cell>
          <cell r="Z1993">
            <v>13000</v>
          </cell>
          <cell r="AA1993">
            <v>47926.267281105989</v>
          </cell>
          <cell r="AB1993">
            <v>13000</v>
          </cell>
          <cell r="AC1993">
            <v>47926.267281105989</v>
          </cell>
          <cell r="AD1993">
            <v>4</v>
          </cell>
          <cell r="AE1993" t="str">
            <v>P53</v>
          </cell>
          <cell r="AF1993">
            <v>8500</v>
          </cell>
          <cell r="AG1993">
            <v>14500</v>
          </cell>
          <cell r="AH1993">
            <v>0.75</v>
          </cell>
          <cell r="AI1993">
            <v>4</v>
          </cell>
          <cell r="AJ1993">
            <v>0</v>
          </cell>
          <cell r="AK1993">
            <v>13390</v>
          </cell>
          <cell r="AL1993">
            <v>3.0000000000000027E-2</v>
          </cell>
          <cell r="AM1993">
            <v>49364.05529953917</v>
          </cell>
          <cell r="AN1993">
            <v>1437.7880184331807</v>
          </cell>
          <cell r="AO1993">
            <v>-7.6551724137930988E-2</v>
          </cell>
          <cell r="AQ1993">
            <v>6500</v>
          </cell>
          <cell r="AR1993">
            <v>86000</v>
          </cell>
          <cell r="AS1993">
            <v>0.08</v>
          </cell>
          <cell r="AT1993">
            <v>1</v>
          </cell>
          <cell r="AU1993">
            <v>0</v>
          </cell>
          <cell r="AV1993">
            <v>13390</v>
          </cell>
          <cell r="AW1993">
            <v>49364.05529953917</v>
          </cell>
          <cell r="AX1993">
            <v>3.0000000000000027E-2</v>
          </cell>
          <cell r="AY1993">
            <v>1437.7880184331807</v>
          </cell>
          <cell r="AZ1993" t="str">
            <v>Regular Bonus</v>
          </cell>
          <cell r="BA1993" t="str">
            <v>Regular BonusEligible</v>
          </cell>
          <cell r="BB1993" t="str">
            <v>Regular BonusIsrael</v>
          </cell>
          <cell r="BC1993" t="str">
            <v>Regular BonusIsrael Monthly Extra Hours</v>
          </cell>
          <cell r="BD1993" t="str">
            <v>P53</v>
          </cell>
          <cell r="BE1993" t="str">
            <v>Monthly Extra Hours</v>
          </cell>
          <cell r="BF1993">
            <v>13000</v>
          </cell>
          <cell r="BG1993">
            <v>0</v>
          </cell>
          <cell r="BI1993">
            <v>2000</v>
          </cell>
          <cell r="BJ1993">
            <v>11000</v>
          </cell>
          <cell r="BK1993">
            <v>11000</v>
          </cell>
          <cell r="BL1993">
            <v>8800</v>
          </cell>
        </row>
        <row r="1994">
          <cell r="B1994">
            <v>20805</v>
          </cell>
          <cell r="C1994">
            <v>15892</v>
          </cell>
          <cell r="D1994">
            <v>199627</v>
          </cell>
          <cell r="E1994" t="str">
            <v>Nathan Ellis</v>
          </cell>
          <cell r="F1994" t="str">
            <v>SALES ADMIN SUPPORT SPECIALIST</v>
          </cell>
          <cell r="G1994" t="str">
            <v>Hourly Full Time</v>
          </cell>
          <cell r="H1994" t="str">
            <v>Finance</v>
          </cell>
          <cell r="I1994" t="str">
            <v>TEL-AVIV</v>
          </cell>
          <cell r="J1994" t="str">
            <v>Israel</v>
          </cell>
          <cell r="K1994">
            <v>43849</v>
          </cell>
          <cell r="L1994" t="str">
            <v>IL</v>
          </cell>
          <cell r="M1994" t="str">
            <v>P63P</v>
          </cell>
          <cell r="N1994" t="str">
            <v>P</v>
          </cell>
          <cell r="O1994" t="str">
            <v>6</v>
          </cell>
          <cell r="P1994" t="str">
            <v>Regular</v>
          </cell>
          <cell r="T1994">
            <v>1</v>
          </cell>
          <cell r="U1994" t="str">
            <v>ILS</v>
          </cell>
          <cell r="V1994" t="str">
            <v>Finance</v>
          </cell>
          <cell r="W1994" t="str">
            <v>Tal Payne</v>
          </cell>
          <cell r="Y1994" t="str">
            <v>Eligible</v>
          </cell>
          <cell r="Z1994">
            <v>6524</v>
          </cell>
          <cell r="AA1994">
            <v>24051.612903225807</v>
          </cell>
          <cell r="AB1994">
            <v>6524</v>
          </cell>
          <cell r="AC1994">
            <v>24051.612903225807</v>
          </cell>
          <cell r="AD1994">
            <v>2</v>
          </cell>
          <cell r="AE1994" t="str">
            <v>P63</v>
          </cell>
          <cell r="AF1994">
            <v>6500</v>
          </cell>
          <cell r="AG1994">
            <v>11000</v>
          </cell>
          <cell r="AH1994">
            <v>0</v>
          </cell>
          <cell r="AI1994">
            <v>1</v>
          </cell>
          <cell r="AJ1994">
            <v>0</v>
          </cell>
          <cell r="AK1994">
            <v>6524</v>
          </cell>
          <cell r="AL1994">
            <v>0</v>
          </cell>
          <cell r="AM1994">
            <v>24051.612903225807</v>
          </cell>
          <cell r="AN1994">
            <v>0</v>
          </cell>
          <cell r="AO1994">
            <v>-0.40690909090909089</v>
          </cell>
          <cell r="AP1994" t="str">
            <v>Rated 2 - no recommendation</v>
          </cell>
          <cell r="AQ1994">
            <v>6500</v>
          </cell>
          <cell r="AR1994">
            <v>86000</v>
          </cell>
          <cell r="AS1994">
            <v>0</v>
          </cell>
          <cell r="AT1994">
            <v>1.2</v>
          </cell>
          <cell r="AU1994">
            <v>0</v>
          </cell>
          <cell r="AV1994">
            <v>6524</v>
          </cell>
          <cell r="AW1994">
            <v>24051.612903225807</v>
          </cell>
          <cell r="AX1994">
            <v>0</v>
          </cell>
          <cell r="AY1994">
            <v>0</v>
          </cell>
          <cell r="AZ1994" t="str">
            <v>Regular Bonus</v>
          </cell>
          <cell r="BA1994" t="str">
            <v>Regular BonusEligible</v>
          </cell>
          <cell r="BB1994" t="str">
            <v>Regular BonusIsrael</v>
          </cell>
          <cell r="BC1994" t="str">
            <v>Regular BonusIsrael Hourly Full Time</v>
          </cell>
          <cell r="BD1994" t="str">
            <v>P63</v>
          </cell>
          <cell r="BE1994" t="str">
            <v>Hourly Full Time</v>
          </cell>
          <cell r="BF1994">
            <v>6524</v>
          </cell>
          <cell r="BG1994">
            <v>0</v>
          </cell>
          <cell r="BI1994">
            <v>2000</v>
          </cell>
          <cell r="BJ1994">
            <v>3000</v>
          </cell>
          <cell r="BK1994">
            <v>3000</v>
          </cell>
          <cell r="BL1994">
            <v>2400</v>
          </cell>
        </row>
        <row r="1995">
          <cell r="B1995">
            <v>20844</v>
          </cell>
          <cell r="C1995">
            <v>15931</v>
          </cell>
          <cell r="D1995">
            <v>215013</v>
          </cell>
          <cell r="E1995" t="str">
            <v>Noa Kerem</v>
          </cell>
          <cell r="F1995" t="str">
            <v>EMPLOYEE SERVICES REPRESENTATIVE</v>
          </cell>
          <cell r="G1995" t="str">
            <v>Hourly Partial Time</v>
          </cell>
          <cell r="H1995" t="str">
            <v>Finance</v>
          </cell>
          <cell r="I1995" t="str">
            <v>TEL-AVIV</v>
          </cell>
          <cell r="J1995" t="str">
            <v>Israel</v>
          </cell>
          <cell r="K1995">
            <v>43829</v>
          </cell>
          <cell r="L1995" t="str">
            <v>IL</v>
          </cell>
          <cell r="M1995" t="str">
            <v>P63P</v>
          </cell>
          <cell r="N1995" t="str">
            <v>P</v>
          </cell>
          <cell r="O1995" t="str">
            <v>6</v>
          </cell>
          <cell r="P1995" t="str">
            <v>Regular</v>
          </cell>
          <cell r="T1995">
            <v>1</v>
          </cell>
          <cell r="U1995" t="str">
            <v>ILS</v>
          </cell>
          <cell r="V1995" t="str">
            <v>Finance</v>
          </cell>
          <cell r="W1995" t="str">
            <v>Tal Payne</v>
          </cell>
          <cell r="Y1995" t="str">
            <v>Eligible</v>
          </cell>
          <cell r="Z1995">
            <v>7582</v>
          </cell>
          <cell r="AA1995">
            <v>27952.073732718894</v>
          </cell>
          <cell r="AB1995">
            <v>7582</v>
          </cell>
          <cell r="AC1995">
            <v>27952.073732718894</v>
          </cell>
          <cell r="AD1995">
            <v>3</v>
          </cell>
          <cell r="AE1995" t="str">
            <v>P63</v>
          </cell>
          <cell r="AF1995">
            <v>6652</v>
          </cell>
          <cell r="AG1995">
            <v>9628</v>
          </cell>
          <cell r="AH1995">
            <v>0.31</v>
          </cell>
          <cell r="AI1995">
            <v>2</v>
          </cell>
          <cell r="AJ1995">
            <v>0</v>
          </cell>
          <cell r="AK1995">
            <v>7809.46</v>
          </cell>
          <cell r="AL1995">
            <v>3.0000000000000027E-2</v>
          </cell>
          <cell r="AM1995">
            <v>28790.635944700462</v>
          </cell>
          <cell r="AN1995">
            <v>838.56221198156709</v>
          </cell>
          <cell r="AO1995">
            <v>-0.18888034898213546</v>
          </cell>
          <cell r="AQ1995">
            <v>6500</v>
          </cell>
          <cell r="AR1995">
            <v>86000</v>
          </cell>
          <cell r="AS1995">
            <v>0.01</v>
          </cell>
          <cell r="AT1995">
            <v>1.135001624959376</v>
          </cell>
          <cell r="AU1995">
            <v>8386.92</v>
          </cell>
          <cell r="AV1995">
            <v>8386.92</v>
          </cell>
          <cell r="AW1995">
            <v>30919.520737327191</v>
          </cell>
          <cell r="AX1995">
            <v>0.1061619625428647</v>
          </cell>
          <cell r="AY1995">
            <v>2967.447004608297</v>
          </cell>
          <cell r="AZ1995" t="str">
            <v>Regular Bonus</v>
          </cell>
          <cell r="BA1995" t="str">
            <v>Regular BonusEligible</v>
          </cell>
          <cell r="BB1995" t="str">
            <v>Regular BonusIsrael</v>
          </cell>
          <cell r="BC1995" t="str">
            <v>Regular BonusIsrael Hourly Partial Time</v>
          </cell>
          <cell r="BD1995" t="str">
            <v>P63</v>
          </cell>
          <cell r="BE1995" t="str">
            <v>Hourly Partial Time</v>
          </cell>
          <cell r="BF1995">
            <v>7582</v>
          </cell>
          <cell r="BG1995">
            <v>0</v>
          </cell>
          <cell r="BI1995">
            <v>2000</v>
          </cell>
          <cell r="BJ1995">
            <v>5000</v>
          </cell>
          <cell r="BK1995">
            <v>5000</v>
          </cell>
          <cell r="BL1995">
            <v>4000</v>
          </cell>
        </row>
        <row r="1996">
          <cell r="B1996">
            <v>20899</v>
          </cell>
          <cell r="C1996">
            <v>15986</v>
          </cell>
          <cell r="D1996">
            <v>215940</v>
          </cell>
          <cell r="E1996" t="str">
            <v>Tamir Cohen</v>
          </cell>
          <cell r="F1996" t="str">
            <v>SALES ADMIN SUPPORT SPECIALIST</v>
          </cell>
          <cell r="G1996" t="str">
            <v>Hourly Full Time</v>
          </cell>
          <cell r="H1996" t="str">
            <v>Finance</v>
          </cell>
          <cell r="I1996" t="str">
            <v>TEL-AVIV</v>
          </cell>
          <cell r="J1996" t="str">
            <v>Israel</v>
          </cell>
          <cell r="K1996">
            <v>43849</v>
          </cell>
          <cell r="L1996" t="str">
            <v>IL</v>
          </cell>
          <cell r="M1996" t="str">
            <v>P63P</v>
          </cell>
          <cell r="N1996" t="str">
            <v>P</v>
          </cell>
          <cell r="O1996" t="str">
            <v>6</v>
          </cell>
          <cell r="P1996" t="str">
            <v>Regular</v>
          </cell>
          <cell r="T1996">
            <v>1</v>
          </cell>
          <cell r="U1996" t="str">
            <v>ILS</v>
          </cell>
          <cell r="V1996" t="str">
            <v>Finance</v>
          </cell>
          <cell r="W1996" t="str">
            <v>Tal Payne</v>
          </cell>
          <cell r="Y1996" t="str">
            <v>Eligible</v>
          </cell>
          <cell r="Z1996">
            <v>6524</v>
          </cell>
          <cell r="AA1996">
            <v>24051.612903225807</v>
          </cell>
          <cell r="AB1996">
            <v>6524</v>
          </cell>
          <cell r="AC1996">
            <v>24051.612903225807</v>
          </cell>
          <cell r="AD1996">
            <v>3</v>
          </cell>
          <cell r="AE1996" t="str">
            <v>P63</v>
          </cell>
          <cell r="AF1996">
            <v>6500</v>
          </cell>
          <cell r="AG1996">
            <v>11000</v>
          </cell>
          <cell r="AH1996">
            <v>0</v>
          </cell>
          <cell r="AI1996">
            <v>1</v>
          </cell>
          <cell r="AJ1996">
            <v>0</v>
          </cell>
          <cell r="AK1996">
            <v>6784.96</v>
          </cell>
          <cell r="AL1996">
            <v>4.0000000000000036E-2</v>
          </cell>
          <cell r="AM1996">
            <v>25013.677419354841</v>
          </cell>
          <cell r="AN1996">
            <v>962.06451612903402</v>
          </cell>
          <cell r="AO1996">
            <v>-0.3831854545454545</v>
          </cell>
          <cell r="AQ1996">
            <v>6500</v>
          </cell>
          <cell r="AR1996">
            <v>86000</v>
          </cell>
          <cell r="AS1996">
            <v>0</v>
          </cell>
          <cell r="AT1996">
            <v>1.2</v>
          </cell>
          <cell r="AU1996">
            <v>7395.92</v>
          </cell>
          <cell r="AV1996">
            <v>7395.92</v>
          </cell>
          <cell r="AW1996">
            <v>27266.064516129034</v>
          </cell>
          <cell r="AX1996">
            <v>0.13364806866952783</v>
          </cell>
          <cell r="AY1996">
            <v>3214.4516129032272</v>
          </cell>
          <cell r="AZ1996" t="str">
            <v>Regular Bonus</v>
          </cell>
          <cell r="BA1996" t="str">
            <v>Regular BonusEligible</v>
          </cell>
          <cell r="BB1996" t="str">
            <v>Regular BonusIsrael</v>
          </cell>
          <cell r="BC1996" t="str">
            <v>Regular BonusIsrael Hourly Full Time</v>
          </cell>
          <cell r="BD1996" t="str">
            <v>P63</v>
          </cell>
          <cell r="BE1996" t="str">
            <v>Hourly Full Time</v>
          </cell>
          <cell r="BF1996">
            <v>6524</v>
          </cell>
          <cell r="BG1996">
            <v>0</v>
          </cell>
          <cell r="BI1996">
            <v>2000</v>
          </cell>
          <cell r="BJ1996">
            <v>5000</v>
          </cell>
          <cell r="BK1996">
            <v>5000</v>
          </cell>
          <cell r="BL1996">
            <v>4000</v>
          </cell>
        </row>
        <row r="1997">
          <cell r="B1997">
            <v>21558</v>
          </cell>
          <cell r="C1997">
            <v>16645</v>
          </cell>
          <cell r="D1997">
            <v>242488</v>
          </cell>
          <cell r="E1997" t="str">
            <v>Tal Tahori</v>
          </cell>
          <cell r="F1997" t="str">
            <v>BUSINESS ANALYST</v>
          </cell>
          <cell r="G1997" t="str">
            <v>Monthly Extra Hours</v>
          </cell>
          <cell r="H1997" t="str">
            <v>Finance</v>
          </cell>
          <cell r="I1997" t="str">
            <v>TEL-AVIV</v>
          </cell>
          <cell r="J1997" t="str">
            <v>Israel</v>
          </cell>
          <cell r="K1997">
            <v>44095</v>
          </cell>
          <cell r="L1997" t="str">
            <v>IL</v>
          </cell>
          <cell r="M1997" t="str">
            <v>P61P</v>
          </cell>
          <cell r="N1997" t="str">
            <v>P</v>
          </cell>
          <cell r="O1997" t="str">
            <v>6</v>
          </cell>
          <cell r="P1997" t="str">
            <v>Regular</v>
          </cell>
          <cell r="Q1997" t="str">
            <v>BA</v>
          </cell>
          <cell r="T1997">
            <v>1</v>
          </cell>
          <cell r="U1997" t="str">
            <v>ILS</v>
          </cell>
          <cell r="V1997" t="str">
            <v>Finance</v>
          </cell>
          <cell r="W1997" t="str">
            <v>Tal Payne</v>
          </cell>
          <cell r="Y1997" t="str">
            <v>Eligible</v>
          </cell>
          <cell r="Z1997">
            <v>11500</v>
          </cell>
          <cell r="AA1997">
            <v>42396.313364055299</v>
          </cell>
          <cell r="AB1997">
            <v>11500</v>
          </cell>
          <cell r="AC1997">
            <v>42396.313364055299</v>
          </cell>
          <cell r="AD1997">
            <v>3</v>
          </cell>
          <cell r="AE1997" t="str">
            <v>P61</v>
          </cell>
          <cell r="AF1997">
            <v>10000</v>
          </cell>
          <cell r="AG1997">
            <v>14000</v>
          </cell>
          <cell r="AH1997">
            <v>0.37</v>
          </cell>
          <cell r="AI1997">
            <v>2</v>
          </cell>
          <cell r="AJ1997">
            <v>0</v>
          </cell>
          <cell r="AK1997">
            <v>11845</v>
          </cell>
          <cell r="AL1997">
            <v>3.0000000000000027E-2</v>
          </cell>
          <cell r="AM1997">
            <v>43668.202764976959</v>
          </cell>
          <cell r="AN1997">
            <v>1271.8894009216601</v>
          </cell>
          <cell r="AO1997">
            <v>-0.15392857142857141</v>
          </cell>
          <cell r="AQ1997">
            <v>6500</v>
          </cell>
          <cell r="AR1997">
            <v>86000</v>
          </cell>
          <cell r="AS1997">
            <v>0.06</v>
          </cell>
          <cell r="AT1997">
            <v>1</v>
          </cell>
          <cell r="AU1997">
            <v>0</v>
          </cell>
          <cell r="AV1997">
            <v>12250</v>
          </cell>
          <cell r="AW1997">
            <v>45161.290322580644</v>
          </cell>
          <cell r="AX1997">
            <v>6.5217391304347894E-2</v>
          </cell>
          <cell r="AY1997">
            <v>2764.9769585253453</v>
          </cell>
          <cell r="AZ1997" t="str">
            <v>Regular Bonus</v>
          </cell>
          <cell r="BA1997" t="str">
            <v>Regular BonusEligible</v>
          </cell>
          <cell r="BB1997" t="str">
            <v>Regular BonusIsrael</v>
          </cell>
          <cell r="BC1997" t="str">
            <v>Regular BonusIsrael Monthly Extra Hours</v>
          </cell>
          <cell r="BD1997" t="str">
            <v>P61</v>
          </cell>
          <cell r="BE1997" t="str">
            <v>Monthly Extra Hours</v>
          </cell>
          <cell r="BF1997">
            <v>11500</v>
          </cell>
          <cell r="BG1997">
            <v>0</v>
          </cell>
          <cell r="BI1997">
            <v>2000</v>
          </cell>
          <cell r="BJ1997">
            <v>7000</v>
          </cell>
          <cell r="BK1997">
            <v>7000</v>
          </cell>
          <cell r="BL1997">
            <v>5600</v>
          </cell>
        </row>
        <row r="1998">
          <cell r="B1998">
            <v>21598</v>
          </cell>
          <cell r="C1998">
            <v>16685</v>
          </cell>
          <cell r="D1998">
            <v>235878</v>
          </cell>
          <cell r="E1998" t="str">
            <v>Yael Zenati</v>
          </cell>
          <cell r="F1998" t="str">
            <v>ORDER MANAGEMENT COORDINATOR</v>
          </cell>
          <cell r="G1998" t="str">
            <v>Hourly Full Time</v>
          </cell>
          <cell r="H1998" t="str">
            <v>Finance</v>
          </cell>
          <cell r="I1998" t="str">
            <v>TEL-AVIV</v>
          </cell>
          <cell r="J1998" t="str">
            <v>Israel</v>
          </cell>
          <cell r="K1998">
            <v>44122</v>
          </cell>
          <cell r="L1998" t="str">
            <v>IL</v>
          </cell>
          <cell r="M1998" t="str">
            <v>P63P</v>
          </cell>
          <cell r="N1998" t="str">
            <v>P</v>
          </cell>
          <cell r="O1998" t="str">
            <v>6</v>
          </cell>
          <cell r="P1998" t="str">
            <v>Regular</v>
          </cell>
          <cell r="T1998">
            <v>1</v>
          </cell>
          <cell r="U1998" t="str">
            <v>ILS</v>
          </cell>
          <cell r="V1998" t="str">
            <v>Finance</v>
          </cell>
          <cell r="W1998" t="str">
            <v>Tal Payne</v>
          </cell>
          <cell r="Y1998" t="str">
            <v>Not Eligible - NH</v>
          </cell>
          <cell r="AA1998">
            <v>0</v>
          </cell>
          <cell r="AB1998">
            <v>6524</v>
          </cell>
          <cell r="AC1998">
            <v>24051.612903225807</v>
          </cell>
          <cell r="AW1998">
            <v>24051.612903225807</v>
          </cell>
        </row>
        <row r="1999">
          <cell r="B1999">
            <v>21298</v>
          </cell>
          <cell r="C1999">
            <v>16385</v>
          </cell>
          <cell r="D1999">
            <v>231755</v>
          </cell>
          <cell r="E1999" t="str">
            <v>Yarden Yogev</v>
          </cell>
          <cell r="F1999" t="str">
            <v>ORDER MANAGEMENT COORDINATOR</v>
          </cell>
          <cell r="G1999" t="str">
            <v>Hourly Full Time</v>
          </cell>
          <cell r="H1999" t="str">
            <v>Finance</v>
          </cell>
          <cell r="I1999" t="str">
            <v>TEL-AVIV</v>
          </cell>
          <cell r="J1999" t="str">
            <v>Israel</v>
          </cell>
          <cell r="K1999">
            <v>43954</v>
          </cell>
          <cell r="L1999" t="str">
            <v>IL</v>
          </cell>
          <cell r="M1999" t="str">
            <v>P63P</v>
          </cell>
          <cell r="N1999" t="str">
            <v>P</v>
          </cell>
          <cell r="O1999" t="str">
            <v>6</v>
          </cell>
          <cell r="P1999" t="str">
            <v>Regular</v>
          </cell>
          <cell r="T1999">
            <v>1</v>
          </cell>
          <cell r="U1999" t="str">
            <v>ILS</v>
          </cell>
          <cell r="V1999" t="str">
            <v>Finance</v>
          </cell>
          <cell r="W1999" t="str">
            <v>Tal Payne</v>
          </cell>
          <cell r="Y1999" t="str">
            <v>Eligible</v>
          </cell>
          <cell r="Z1999">
            <v>6524</v>
          </cell>
          <cell r="AA1999">
            <v>24051.612903225807</v>
          </cell>
          <cell r="AB1999">
            <v>6524</v>
          </cell>
          <cell r="AC1999">
            <v>24051.612903225807</v>
          </cell>
          <cell r="AD1999">
            <v>3</v>
          </cell>
          <cell r="AE1999" t="str">
            <v>P63</v>
          </cell>
          <cell r="AF1999">
            <v>6500</v>
          </cell>
          <cell r="AG1999">
            <v>11000</v>
          </cell>
          <cell r="AH1999">
            <v>0</v>
          </cell>
          <cell r="AI1999">
            <v>1</v>
          </cell>
          <cell r="AJ1999">
            <v>0</v>
          </cell>
          <cell r="AK1999">
            <v>6784.96</v>
          </cell>
          <cell r="AL1999">
            <v>4.0000000000000036E-2</v>
          </cell>
          <cell r="AM1999">
            <v>25013.677419354841</v>
          </cell>
          <cell r="AN1999">
            <v>962.06451612903402</v>
          </cell>
          <cell r="AO1999">
            <v>-0.3831854545454545</v>
          </cell>
          <cell r="AQ1999">
            <v>6500</v>
          </cell>
          <cell r="AR1999">
            <v>86000</v>
          </cell>
          <cell r="AS1999">
            <v>0</v>
          </cell>
          <cell r="AT1999">
            <v>1.2</v>
          </cell>
          <cell r="AU1999">
            <v>7395.92</v>
          </cell>
          <cell r="AV1999">
            <v>7395.92</v>
          </cell>
          <cell r="AW1999">
            <v>27266.064516129034</v>
          </cell>
          <cell r="AX1999">
            <v>0.13364806866952783</v>
          </cell>
          <cell r="AY1999">
            <v>3214.4516129032272</v>
          </cell>
          <cell r="AZ1999" t="str">
            <v>Regular Bonus</v>
          </cell>
          <cell r="BA1999" t="str">
            <v>Regular BonusEligible</v>
          </cell>
          <cell r="BB1999" t="str">
            <v>Regular BonusIsrael</v>
          </cell>
          <cell r="BC1999" t="str">
            <v>Regular BonusIsrael Hourly Full Time</v>
          </cell>
          <cell r="BD1999" t="str">
            <v>P63</v>
          </cell>
          <cell r="BE1999" t="str">
            <v>Hourly Full Time</v>
          </cell>
          <cell r="BF1999">
            <v>6524</v>
          </cell>
          <cell r="BG1999">
            <v>0</v>
          </cell>
          <cell r="BI1999">
            <v>2000</v>
          </cell>
          <cell r="BJ1999">
            <v>5000</v>
          </cell>
          <cell r="BK1999">
            <v>5000</v>
          </cell>
          <cell r="BL1999">
            <v>4000</v>
          </cell>
        </row>
        <row r="2000">
          <cell r="B2000">
            <v>21391</v>
          </cell>
          <cell r="C2000">
            <v>16478</v>
          </cell>
          <cell r="D2000">
            <v>231177</v>
          </cell>
          <cell r="E2000" t="str">
            <v>Michael Domb</v>
          </cell>
          <cell r="F2000" t="str">
            <v>BUSINESS ANALYST</v>
          </cell>
          <cell r="G2000" t="str">
            <v>Monthly Extra Hours</v>
          </cell>
          <cell r="H2000" t="str">
            <v>Finance</v>
          </cell>
          <cell r="I2000" t="str">
            <v>TEL-AVIV</v>
          </cell>
          <cell r="J2000" t="str">
            <v>Israel</v>
          </cell>
          <cell r="K2000">
            <v>43990</v>
          </cell>
          <cell r="L2000" t="str">
            <v>IL</v>
          </cell>
          <cell r="M2000" t="str">
            <v>P61P</v>
          </cell>
          <cell r="N2000" t="str">
            <v>P</v>
          </cell>
          <cell r="O2000" t="str">
            <v>6</v>
          </cell>
          <cell r="P2000" t="str">
            <v>Regular</v>
          </cell>
          <cell r="Q2000" t="str">
            <v>BA</v>
          </cell>
          <cell r="T2000">
            <v>1</v>
          </cell>
          <cell r="U2000" t="str">
            <v>ILS</v>
          </cell>
          <cell r="V2000" t="str">
            <v>Finance</v>
          </cell>
          <cell r="W2000" t="str">
            <v>Tal Payne</v>
          </cell>
          <cell r="Y2000" t="str">
            <v>Eligible</v>
          </cell>
          <cell r="Z2000">
            <v>11500</v>
          </cell>
          <cell r="AA2000">
            <v>42396.313364055299</v>
          </cell>
          <cell r="AB2000">
            <v>11500</v>
          </cell>
          <cell r="AC2000">
            <v>42396.313364055299</v>
          </cell>
          <cell r="AD2000">
            <v>5</v>
          </cell>
          <cell r="AE2000" t="str">
            <v>P61</v>
          </cell>
          <cell r="AF2000">
            <v>10000</v>
          </cell>
          <cell r="AG2000">
            <v>14000</v>
          </cell>
          <cell r="AH2000">
            <v>0.37</v>
          </cell>
          <cell r="AI2000">
            <v>2</v>
          </cell>
          <cell r="AJ2000">
            <v>0</v>
          </cell>
          <cell r="AK2000">
            <v>12420</v>
          </cell>
          <cell r="AL2000">
            <v>8.0000000000000071E-2</v>
          </cell>
          <cell r="AM2000">
            <v>45788.018433179728</v>
          </cell>
          <cell r="AN2000">
            <v>3391.7050691244294</v>
          </cell>
          <cell r="AO2000">
            <v>-0.11285714285714288</v>
          </cell>
          <cell r="AQ2000">
            <v>6500</v>
          </cell>
          <cell r="AR2000">
            <v>86000</v>
          </cell>
          <cell r="AS2000">
            <v>0.06</v>
          </cell>
          <cell r="AT2000">
            <v>1</v>
          </cell>
          <cell r="AU2000">
            <v>0</v>
          </cell>
          <cell r="AV2000">
            <v>14500</v>
          </cell>
          <cell r="AW2000">
            <v>53456.221198156687</v>
          </cell>
          <cell r="AX2000">
            <v>0.26086956521739135</v>
          </cell>
          <cell r="AY2000">
            <v>11059.907834101388</v>
          </cell>
          <cell r="AZ2000" t="str">
            <v>Regular Bonus</v>
          </cell>
          <cell r="BA2000" t="str">
            <v>Regular BonusEligible</v>
          </cell>
          <cell r="BB2000" t="str">
            <v>Regular BonusIsrael</v>
          </cell>
          <cell r="BC2000" t="str">
            <v>Regular BonusIsrael Monthly Extra Hours</v>
          </cell>
          <cell r="BD2000" t="str">
            <v>P61</v>
          </cell>
          <cell r="BE2000" t="str">
            <v>Monthly Extra Hours</v>
          </cell>
          <cell r="BF2000">
            <v>11500</v>
          </cell>
          <cell r="BG2000">
            <v>0</v>
          </cell>
          <cell r="BI2000">
            <v>2000</v>
          </cell>
          <cell r="BJ2000">
            <v>12500</v>
          </cell>
          <cell r="BK2000">
            <v>12500</v>
          </cell>
          <cell r="BL2000">
            <v>10000</v>
          </cell>
        </row>
        <row r="2001">
          <cell r="B2001">
            <v>21398</v>
          </cell>
          <cell r="C2001">
            <v>16485</v>
          </cell>
          <cell r="D2001">
            <v>196085</v>
          </cell>
          <cell r="E2001" t="str">
            <v>Adi Magen</v>
          </cell>
          <cell r="F2001" t="str">
            <v>PAYROLL ASSISTANT</v>
          </cell>
          <cell r="G2001" t="str">
            <v>Monthly Extra Hours</v>
          </cell>
          <cell r="H2001" t="str">
            <v>Finance</v>
          </cell>
          <cell r="I2001" t="str">
            <v>TEL-AVIV</v>
          </cell>
          <cell r="J2001" t="str">
            <v>Israel</v>
          </cell>
          <cell r="K2001">
            <v>43991</v>
          </cell>
          <cell r="L2001" t="str">
            <v>IL</v>
          </cell>
          <cell r="M2001" t="str">
            <v>P63P</v>
          </cell>
          <cell r="N2001" t="str">
            <v>P</v>
          </cell>
          <cell r="O2001" t="str">
            <v>6</v>
          </cell>
          <cell r="P2001" t="str">
            <v>Regular</v>
          </cell>
          <cell r="T2001">
            <v>1</v>
          </cell>
          <cell r="U2001" t="str">
            <v>ILS</v>
          </cell>
          <cell r="V2001" t="str">
            <v>Finance</v>
          </cell>
          <cell r="W2001" t="str">
            <v>Tal Payne</v>
          </cell>
          <cell r="Y2001" t="str">
            <v>Not Eligible - Left</v>
          </cell>
          <cell r="Z2001">
            <v>9000</v>
          </cell>
          <cell r="AA2001">
            <v>33179.72350230415</v>
          </cell>
          <cell r="AB2001">
            <v>9000</v>
          </cell>
          <cell r="AC2001">
            <v>33179.72350230415</v>
          </cell>
        </row>
        <row r="2002">
          <cell r="B2002">
            <v>21612</v>
          </cell>
          <cell r="C2002">
            <v>16699</v>
          </cell>
          <cell r="D2002">
            <v>202672</v>
          </cell>
          <cell r="E2002" t="str">
            <v>Gil Shilo</v>
          </cell>
          <cell r="F2002" t="str">
            <v>ORDER MANAGEMENT COORDINATOR</v>
          </cell>
          <cell r="G2002" t="str">
            <v>Hourly Full Time</v>
          </cell>
          <cell r="H2002" t="str">
            <v>Finance</v>
          </cell>
          <cell r="I2002" t="str">
            <v>TEL-AVIV</v>
          </cell>
          <cell r="J2002" t="str">
            <v>Israel</v>
          </cell>
          <cell r="K2002">
            <v>44122</v>
          </cell>
          <cell r="L2002" t="str">
            <v>IL</v>
          </cell>
          <cell r="M2002" t="str">
            <v>P63P</v>
          </cell>
          <cell r="N2002" t="str">
            <v>P</v>
          </cell>
          <cell r="O2002" t="str">
            <v>6</v>
          </cell>
          <cell r="P2002" t="str">
            <v>Regular</v>
          </cell>
          <cell r="T2002">
            <v>1</v>
          </cell>
          <cell r="U2002" t="str">
            <v>ILS</v>
          </cell>
          <cell r="V2002" t="str">
            <v>Finance</v>
          </cell>
          <cell r="W2002" t="str">
            <v>Tal Payne</v>
          </cell>
          <cell r="Y2002" t="str">
            <v>Not Eligible - NH</v>
          </cell>
          <cell r="AA2002">
            <v>0</v>
          </cell>
          <cell r="AB2002">
            <v>6524</v>
          </cell>
          <cell r="AC2002">
            <v>24051.612903225807</v>
          </cell>
          <cell r="AW2002">
            <v>24051.612903225807</v>
          </cell>
        </row>
        <row r="2003">
          <cell r="B2003">
            <v>21643</v>
          </cell>
          <cell r="C2003">
            <v>16730</v>
          </cell>
          <cell r="D2003">
            <v>247656</v>
          </cell>
          <cell r="E2003" t="str">
            <v>Ilana Karlinsky</v>
          </cell>
          <cell r="F2003" t="str">
            <v>ORDER MANAGEMENT COORDINATOR</v>
          </cell>
          <cell r="G2003" t="str">
            <v>Hourly Full Time</v>
          </cell>
          <cell r="H2003" t="str">
            <v>Finance</v>
          </cell>
          <cell r="I2003" t="str">
            <v>TEL-AVIV</v>
          </cell>
          <cell r="J2003" t="str">
            <v>Israel</v>
          </cell>
          <cell r="K2003">
            <v>44122</v>
          </cell>
          <cell r="L2003" t="str">
            <v>IL</v>
          </cell>
          <cell r="M2003" t="str">
            <v>P63P</v>
          </cell>
          <cell r="N2003" t="str">
            <v>P</v>
          </cell>
          <cell r="O2003" t="str">
            <v>6</v>
          </cell>
          <cell r="P2003" t="str">
            <v>Regular</v>
          </cell>
          <cell r="T2003">
            <v>1</v>
          </cell>
          <cell r="U2003" t="str">
            <v>ILS</v>
          </cell>
          <cell r="V2003" t="str">
            <v>Finance</v>
          </cell>
          <cell r="W2003" t="str">
            <v>Tal Payne</v>
          </cell>
          <cell r="Y2003" t="str">
            <v>Not Eligible - NH</v>
          </cell>
          <cell r="AA2003">
            <v>0</v>
          </cell>
          <cell r="AB2003">
            <v>6524</v>
          </cell>
          <cell r="AC2003">
            <v>24051.612903225807</v>
          </cell>
          <cell r="AW2003">
            <v>24051.612903225807</v>
          </cell>
        </row>
        <row r="2004">
          <cell r="B2004">
            <v>21644</v>
          </cell>
          <cell r="C2004">
            <v>16731</v>
          </cell>
          <cell r="D2004">
            <v>246806</v>
          </cell>
          <cell r="E2004" t="str">
            <v>Alissa Matyukhina</v>
          </cell>
          <cell r="F2004" t="str">
            <v>ORDER MANAGEMENT COORDINATOR</v>
          </cell>
          <cell r="G2004" t="str">
            <v>Hourly Full Time</v>
          </cell>
          <cell r="H2004" t="str">
            <v>Finance</v>
          </cell>
          <cell r="I2004" t="str">
            <v>TEL-AVIV</v>
          </cell>
          <cell r="J2004" t="str">
            <v>Israel</v>
          </cell>
          <cell r="K2004">
            <v>44122</v>
          </cell>
          <cell r="L2004" t="str">
            <v>IL</v>
          </cell>
          <cell r="M2004" t="str">
            <v>P63P</v>
          </cell>
          <cell r="N2004" t="str">
            <v>P</v>
          </cell>
          <cell r="O2004" t="str">
            <v>6</v>
          </cell>
          <cell r="P2004" t="str">
            <v>Regular</v>
          </cell>
          <cell r="T2004">
            <v>1</v>
          </cell>
          <cell r="U2004" t="str">
            <v>ILS</v>
          </cell>
          <cell r="V2004" t="str">
            <v>Finance</v>
          </cell>
          <cell r="W2004" t="str">
            <v>Tal Payne</v>
          </cell>
          <cell r="Y2004" t="str">
            <v>Not Eligible - NH</v>
          </cell>
          <cell r="AA2004">
            <v>0</v>
          </cell>
          <cell r="AB2004">
            <v>6524</v>
          </cell>
          <cell r="AC2004">
            <v>24051.612903225807</v>
          </cell>
          <cell r="AW2004">
            <v>24051.612903225807</v>
          </cell>
        </row>
        <row r="2005">
          <cell r="B2005">
            <v>21573</v>
          </cell>
          <cell r="C2005">
            <v>16660</v>
          </cell>
          <cell r="E2005" t="str">
            <v>Tal Roth</v>
          </cell>
          <cell r="F2005" t="str">
            <v>COMMUNITY SPECIALIST</v>
          </cell>
          <cell r="G2005" t="str">
            <v>MLA</v>
          </cell>
          <cell r="H2005" t="str">
            <v>Finance</v>
          </cell>
          <cell r="I2005" t="str">
            <v>TEL-AVIV</v>
          </cell>
          <cell r="J2005" t="str">
            <v>Israel</v>
          </cell>
          <cell r="K2005">
            <v>43529</v>
          </cell>
          <cell r="L2005" t="str">
            <v>IL</v>
          </cell>
          <cell r="M2005" t="str">
            <v>P52P</v>
          </cell>
          <cell r="N2005" t="str">
            <v>P</v>
          </cell>
          <cell r="O2005" t="str">
            <v>5</v>
          </cell>
          <cell r="P2005" t="str">
            <v>Regular</v>
          </cell>
          <cell r="T2005">
            <v>1</v>
          </cell>
          <cell r="U2005" t="str">
            <v>ILS</v>
          </cell>
          <cell r="V2005" t="str">
            <v>Finance</v>
          </cell>
          <cell r="W2005" t="str">
            <v>Tal Payne</v>
          </cell>
          <cell r="Y2005" t="str">
            <v>Not Eligible - NH</v>
          </cell>
          <cell r="Z2005">
            <v>15100</v>
          </cell>
          <cell r="AA2005">
            <v>55668.202764976959</v>
          </cell>
          <cell r="AB2005">
            <v>15100</v>
          </cell>
          <cell r="AC2005">
            <v>55668.202764976959</v>
          </cell>
          <cell r="AW2005">
            <v>55668.202764976959</v>
          </cell>
        </row>
        <row r="2006">
          <cell r="B2006">
            <v>21588</v>
          </cell>
          <cell r="C2006">
            <v>16675</v>
          </cell>
          <cell r="D2006">
            <v>245370</v>
          </cell>
          <cell r="E2006" t="str">
            <v>Maor Itach</v>
          </cell>
          <cell r="F2006" t="str">
            <v>ORDER MANAGEMENT COORDINATOR</v>
          </cell>
          <cell r="G2006" t="str">
            <v>Hourly Full Time</v>
          </cell>
          <cell r="H2006" t="str">
            <v>Finance</v>
          </cell>
          <cell r="I2006" t="str">
            <v>TEL-AVIV</v>
          </cell>
          <cell r="J2006" t="str">
            <v>Israel</v>
          </cell>
          <cell r="K2006">
            <v>44122</v>
          </cell>
          <cell r="L2006" t="str">
            <v>IL</v>
          </cell>
          <cell r="M2006" t="str">
            <v>P63P</v>
          </cell>
          <cell r="N2006" t="str">
            <v>P</v>
          </cell>
          <cell r="O2006" t="str">
            <v>6</v>
          </cell>
          <cell r="P2006" t="str">
            <v>Regular</v>
          </cell>
          <cell r="T2006">
            <v>1</v>
          </cell>
          <cell r="U2006" t="str">
            <v>ILS</v>
          </cell>
          <cell r="V2006" t="str">
            <v>Finance</v>
          </cell>
          <cell r="W2006" t="str">
            <v>Tal Payne</v>
          </cell>
          <cell r="Y2006" t="str">
            <v>Not Eligible - NH</v>
          </cell>
          <cell r="AA2006">
            <v>0</v>
          </cell>
          <cell r="AB2006">
            <v>6524</v>
          </cell>
          <cell r="AC2006">
            <v>24051.612903225807</v>
          </cell>
          <cell r="AW2006">
            <v>24051.612903225807</v>
          </cell>
        </row>
        <row r="2007">
          <cell r="B2007">
            <v>21593</v>
          </cell>
          <cell r="C2007">
            <v>16680</v>
          </cell>
          <cell r="D2007">
            <v>243989</v>
          </cell>
          <cell r="E2007" t="str">
            <v>Noam Hezroni</v>
          </cell>
          <cell r="F2007" t="str">
            <v>ORDER MANAGEMENT COORDINATOR</v>
          </cell>
          <cell r="G2007" t="str">
            <v>Hourly Partial Time</v>
          </cell>
          <cell r="H2007" t="str">
            <v>Finance</v>
          </cell>
          <cell r="I2007" t="str">
            <v>TEL-AVIV</v>
          </cell>
          <cell r="J2007" t="str">
            <v>Israel</v>
          </cell>
          <cell r="K2007">
            <v>44122</v>
          </cell>
          <cell r="L2007" t="str">
            <v>IL</v>
          </cell>
          <cell r="M2007" t="str">
            <v>P63S</v>
          </cell>
          <cell r="N2007" t="str">
            <v>P</v>
          </cell>
          <cell r="O2007" t="str">
            <v>6</v>
          </cell>
          <cell r="P2007" t="str">
            <v>Regular</v>
          </cell>
          <cell r="T2007">
            <v>1</v>
          </cell>
          <cell r="U2007" t="str">
            <v>ILS</v>
          </cell>
          <cell r="V2007" t="str">
            <v>Finance</v>
          </cell>
          <cell r="W2007" t="str">
            <v>Tal Payne</v>
          </cell>
          <cell r="Y2007" t="str">
            <v>Not Eligible - NH</v>
          </cell>
          <cell r="AA2007">
            <v>0</v>
          </cell>
          <cell r="AB2007">
            <v>6652</v>
          </cell>
          <cell r="AC2007">
            <v>24523.502304147467</v>
          </cell>
          <cell r="AW2007">
            <v>24523.502304147467</v>
          </cell>
        </row>
        <row r="2008">
          <cell r="B2008">
            <v>21595</v>
          </cell>
          <cell r="C2008">
            <v>16682</v>
          </cell>
          <cell r="D2008">
            <v>243550</v>
          </cell>
          <cell r="E2008" t="str">
            <v>Victor Aviram</v>
          </cell>
          <cell r="F2008" t="str">
            <v>ORDER MANAGEMENT COORDINATOR</v>
          </cell>
          <cell r="G2008" t="str">
            <v>Hourly Partial Time</v>
          </cell>
          <cell r="H2008" t="str">
            <v>Finance</v>
          </cell>
          <cell r="I2008" t="str">
            <v>TEL-AVIV</v>
          </cell>
          <cell r="J2008" t="str">
            <v>Israel</v>
          </cell>
          <cell r="K2008">
            <v>44122</v>
          </cell>
          <cell r="L2008" t="str">
            <v>IL</v>
          </cell>
          <cell r="M2008" t="str">
            <v>P63S</v>
          </cell>
          <cell r="N2008" t="str">
            <v>P</v>
          </cell>
          <cell r="O2008" t="str">
            <v>6</v>
          </cell>
          <cell r="P2008" t="str">
            <v>Regular</v>
          </cell>
          <cell r="T2008">
            <v>1</v>
          </cell>
          <cell r="U2008" t="str">
            <v>ILS</v>
          </cell>
          <cell r="V2008" t="str">
            <v>Finance</v>
          </cell>
          <cell r="W2008" t="str">
            <v>Tal Payne</v>
          </cell>
          <cell r="Y2008" t="str">
            <v>Not Eligible - NH</v>
          </cell>
          <cell r="AA2008">
            <v>0</v>
          </cell>
          <cell r="AB2008">
            <v>6652</v>
          </cell>
          <cell r="AC2008">
            <v>24523.502304147467</v>
          </cell>
          <cell r="AW2008">
            <v>24523.502304147467</v>
          </cell>
        </row>
        <row r="2009">
          <cell r="B2009">
            <v>21660</v>
          </cell>
          <cell r="C2009">
            <v>16747</v>
          </cell>
          <cell r="D2009">
            <v>243467</v>
          </cell>
          <cell r="E2009" t="str">
            <v>Sivan Permut</v>
          </cell>
          <cell r="F2009" t="str">
            <v>LEGAL COUNSEL</v>
          </cell>
          <cell r="G2009" t="str">
            <v>Employee</v>
          </cell>
          <cell r="H2009" t="str">
            <v>Finance</v>
          </cell>
          <cell r="I2009" t="str">
            <v>TEL-AVIV</v>
          </cell>
          <cell r="J2009" t="str">
            <v>Israel</v>
          </cell>
          <cell r="K2009">
            <v>44151</v>
          </cell>
          <cell r="L2009" t="str">
            <v>IL</v>
          </cell>
          <cell r="M2009" t="str">
            <v>P54P</v>
          </cell>
          <cell r="N2009" t="str">
            <v>P</v>
          </cell>
          <cell r="O2009" t="str">
            <v>5</v>
          </cell>
          <cell r="P2009" t="str">
            <v>Regular</v>
          </cell>
          <cell r="T2009">
            <v>1</v>
          </cell>
          <cell r="U2009" t="str">
            <v>ILS</v>
          </cell>
          <cell r="V2009" t="str">
            <v>Finance</v>
          </cell>
          <cell r="W2009" t="str">
            <v>Tal Payne</v>
          </cell>
          <cell r="Y2009" t="str">
            <v>Not Eligible - NH</v>
          </cell>
          <cell r="AA2009">
            <v>0</v>
          </cell>
          <cell r="AB2009">
            <v>20000</v>
          </cell>
          <cell r="AC2009">
            <v>73732.718894009216</v>
          </cell>
          <cell r="AW2009">
            <v>73732.718894009216</v>
          </cell>
        </row>
        <row r="2010">
          <cell r="B2010">
            <v>21706</v>
          </cell>
          <cell r="C2010">
            <v>16793</v>
          </cell>
          <cell r="D2010">
            <v>21706</v>
          </cell>
          <cell r="E2010" t="str">
            <v>Nimrod Amir</v>
          </cell>
          <cell r="F2010" t="str">
            <v>COMMUNITY SPECIALIST</v>
          </cell>
          <cell r="G2010" t="str">
            <v>Monthly Extra Hours</v>
          </cell>
          <cell r="H2010" t="str">
            <v>Finance</v>
          </cell>
          <cell r="I2010" t="str">
            <v>TEL-AVIV</v>
          </cell>
          <cell r="J2010" t="str">
            <v>Israel</v>
          </cell>
          <cell r="K2010">
            <v>44166</v>
          </cell>
          <cell r="L2010" t="str">
            <v>IL</v>
          </cell>
          <cell r="M2010" t="str">
            <v>P63P</v>
          </cell>
          <cell r="N2010" t="str">
            <v>P</v>
          </cell>
          <cell r="O2010" t="str">
            <v>6</v>
          </cell>
          <cell r="P2010" t="str">
            <v>Regular</v>
          </cell>
          <cell r="T2010">
            <v>1</v>
          </cell>
          <cell r="U2010" t="str">
            <v>ILS</v>
          </cell>
          <cell r="V2010" t="str">
            <v>Finance</v>
          </cell>
          <cell r="W2010" t="str">
            <v>Tal Payne</v>
          </cell>
          <cell r="Y2010" t="str">
            <v>Not Eligible - NH</v>
          </cell>
          <cell r="AA2010">
            <v>0</v>
          </cell>
          <cell r="AB2010">
            <v>8500</v>
          </cell>
          <cell r="AC2010">
            <v>31336.405529953918</v>
          </cell>
          <cell r="AW2010">
            <v>31336.405529953918</v>
          </cell>
        </row>
        <row r="2011">
          <cell r="B2011">
            <v>21773</v>
          </cell>
          <cell r="C2011">
            <v>16860</v>
          </cell>
          <cell r="D2011">
            <v>21773</v>
          </cell>
          <cell r="E2011" t="str">
            <v>Lital Baruch</v>
          </cell>
          <cell r="F2011" t="str">
            <v>CREDIT &amp; COLLECTION SPECIALIST</v>
          </cell>
          <cell r="G2011" t="str">
            <v>Monthly Extra Hours</v>
          </cell>
          <cell r="H2011" t="str">
            <v>Finance</v>
          </cell>
          <cell r="I2011" t="str">
            <v>TEL-AVIV</v>
          </cell>
          <cell r="J2011" t="str">
            <v>Israel</v>
          </cell>
          <cell r="K2011">
            <v>44179</v>
          </cell>
          <cell r="L2011" t="str">
            <v>IL</v>
          </cell>
          <cell r="M2011" t="str">
            <v>P63P</v>
          </cell>
          <cell r="N2011" t="str">
            <v>P</v>
          </cell>
          <cell r="O2011" t="str">
            <v>6</v>
          </cell>
          <cell r="P2011" t="str">
            <v>Regular</v>
          </cell>
          <cell r="T2011">
            <v>1</v>
          </cell>
          <cell r="U2011" t="str">
            <v>ILS</v>
          </cell>
          <cell r="V2011" t="str">
            <v>Finance</v>
          </cell>
          <cell r="W2011" t="str">
            <v>Tal Payne</v>
          </cell>
          <cell r="Y2011" t="str">
            <v>Not Eligible - NH</v>
          </cell>
          <cell r="AA2011">
            <v>0</v>
          </cell>
          <cell r="AB2011">
            <v>8500</v>
          </cell>
          <cell r="AC2011">
            <v>31336.405529953918</v>
          </cell>
          <cell r="AW2011">
            <v>31336.405529953918</v>
          </cell>
        </row>
        <row r="2012">
          <cell r="B2012">
            <v>21777</v>
          </cell>
          <cell r="C2012">
            <v>16864</v>
          </cell>
          <cell r="D2012">
            <v>21777</v>
          </cell>
          <cell r="E2012" t="str">
            <v>Tal Levy</v>
          </cell>
          <cell r="F2012" t="str">
            <v>IT BUYER</v>
          </cell>
          <cell r="G2012" t="str">
            <v>Monthly Extra Hours</v>
          </cell>
          <cell r="H2012" t="str">
            <v>Finance</v>
          </cell>
          <cell r="I2012" t="str">
            <v>TEL-AVIV</v>
          </cell>
          <cell r="J2012" t="str">
            <v>Israel</v>
          </cell>
          <cell r="K2012">
            <v>44186</v>
          </cell>
          <cell r="L2012" t="str">
            <v>IL</v>
          </cell>
          <cell r="M2012" t="str">
            <v>P53P</v>
          </cell>
          <cell r="N2012" t="str">
            <v>P</v>
          </cell>
          <cell r="O2012" t="str">
            <v>5</v>
          </cell>
          <cell r="P2012" t="str">
            <v>Regular</v>
          </cell>
          <cell r="T2012">
            <v>1</v>
          </cell>
          <cell r="U2012" t="str">
            <v>ILS</v>
          </cell>
          <cell r="V2012" t="str">
            <v>Finance</v>
          </cell>
          <cell r="W2012" t="str">
            <v>Tal Payne</v>
          </cell>
          <cell r="Y2012" t="str">
            <v>Not Eligible - NH</v>
          </cell>
          <cell r="AA2012">
            <v>0</v>
          </cell>
          <cell r="AB2012">
            <v>14000</v>
          </cell>
          <cell r="AC2012">
            <v>51612.903225806454</v>
          </cell>
          <cell r="AW2012">
            <v>51612.903225806454</v>
          </cell>
        </row>
        <row r="2013">
          <cell r="B2013">
            <v>1307</v>
          </cell>
          <cell r="C2013">
            <v>619</v>
          </cell>
          <cell r="E2013" t="str">
            <v>Sarit Tamura</v>
          </cell>
          <cell r="F2013" t="str">
            <v>RMA SPECIALIST</v>
          </cell>
          <cell r="G2013" t="str">
            <v>Employee</v>
          </cell>
          <cell r="H2013" t="str">
            <v>Finance</v>
          </cell>
          <cell r="I2013" t="str">
            <v>TEL-AVIV</v>
          </cell>
          <cell r="J2013" t="str">
            <v>Israel</v>
          </cell>
          <cell r="K2013">
            <v>36835</v>
          </cell>
          <cell r="L2013" t="str">
            <v>IL</v>
          </cell>
          <cell r="M2013" t="str">
            <v>P53P</v>
          </cell>
          <cell r="N2013" t="str">
            <v>P</v>
          </cell>
          <cell r="O2013" t="str">
            <v>5</v>
          </cell>
          <cell r="P2013" t="str">
            <v>Regular</v>
          </cell>
          <cell r="T2013">
            <v>1</v>
          </cell>
          <cell r="U2013" t="str">
            <v>ILS</v>
          </cell>
          <cell r="V2013" t="str">
            <v>Finance</v>
          </cell>
          <cell r="W2013" t="str">
            <v>Tal Payne</v>
          </cell>
          <cell r="Y2013" t="str">
            <v>Not Eligible - Left</v>
          </cell>
          <cell r="Z2013">
            <v>12903</v>
          </cell>
          <cell r="AA2013">
            <v>47568.663594470047</v>
          </cell>
          <cell r="AB2013">
            <v>12903</v>
          </cell>
          <cell r="AC2013">
            <v>47568.663594470047</v>
          </cell>
        </row>
        <row r="2014">
          <cell r="B2014">
            <v>1839</v>
          </cell>
          <cell r="C2014">
            <v>419</v>
          </cell>
          <cell r="E2014" t="str">
            <v>Yifaat Leider</v>
          </cell>
          <cell r="F2014" t="str">
            <v>Commission Analyst</v>
          </cell>
          <cell r="G2014" t="str">
            <v>PTE</v>
          </cell>
          <cell r="H2014" t="str">
            <v>Finance</v>
          </cell>
          <cell r="I2014" t="str">
            <v>TEL-AVIV</v>
          </cell>
          <cell r="J2014" t="str">
            <v>Israel</v>
          </cell>
          <cell r="K2014">
            <v>36401</v>
          </cell>
          <cell r="L2014" t="str">
            <v>IL</v>
          </cell>
          <cell r="M2014" t="str">
            <v>P51P</v>
          </cell>
          <cell r="N2014" t="str">
            <v>P</v>
          </cell>
          <cell r="O2014" t="str">
            <v>5</v>
          </cell>
          <cell r="P2014" t="str">
            <v>Regular</v>
          </cell>
          <cell r="T2014">
            <v>1</v>
          </cell>
          <cell r="U2014" t="str">
            <v>ILS</v>
          </cell>
          <cell r="V2014" t="str">
            <v>Finance</v>
          </cell>
          <cell r="W2014" t="str">
            <v>Tal Payne</v>
          </cell>
          <cell r="Y2014" t="str">
            <v>Eligible</v>
          </cell>
          <cell r="Z2014">
            <v>13650</v>
          </cell>
          <cell r="AA2014">
            <v>50322.580645161295</v>
          </cell>
          <cell r="AB2014">
            <v>13650</v>
          </cell>
          <cell r="AC2014">
            <v>50322.580645161295</v>
          </cell>
          <cell r="AD2014">
            <v>2</v>
          </cell>
          <cell r="AE2014" t="str">
            <v>P51</v>
          </cell>
          <cell r="AF2014">
            <v>12000</v>
          </cell>
          <cell r="AG2014">
            <v>18000</v>
          </cell>
          <cell r="AH2014">
            <v>0.27</v>
          </cell>
          <cell r="AI2014">
            <v>2</v>
          </cell>
          <cell r="AJ2014">
            <v>0</v>
          </cell>
          <cell r="AK2014">
            <v>13650</v>
          </cell>
          <cell r="AL2014">
            <v>0</v>
          </cell>
          <cell r="AM2014">
            <v>50322.580645161295</v>
          </cell>
          <cell r="AN2014">
            <v>0</v>
          </cell>
          <cell r="AO2014">
            <v>-0.2416666666666667</v>
          </cell>
          <cell r="AP2014" t="str">
            <v>Rated 2 - no recommendation</v>
          </cell>
          <cell r="AQ2014">
            <v>6500</v>
          </cell>
          <cell r="AR2014">
            <v>86000</v>
          </cell>
          <cell r="AS2014">
            <v>0.08</v>
          </cell>
          <cell r="AT2014">
            <v>1</v>
          </cell>
          <cell r="AU2014">
            <v>0</v>
          </cell>
          <cell r="AV2014">
            <v>13650</v>
          </cell>
          <cell r="AW2014">
            <v>50322.580645161295</v>
          </cell>
          <cell r="AX2014">
            <v>0</v>
          </cell>
          <cell r="AY2014">
            <v>0</v>
          </cell>
          <cell r="AZ2014" t="str">
            <v>Regular Bonus</v>
          </cell>
          <cell r="BA2014" t="str">
            <v>Regular BonusEligible</v>
          </cell>
          <cell r="BB2014" t="str">
            <v>Regular BonusIsrael</v>
          </cell>
          <cell r="BC2014" t="str">
            <v>Regular BonusIsrael Employee</v>
          </cell>
          <cell r="BD2014" t="str">
            <v>P53</v>
          </cell>
          <cell r="BE2014" t="str">
            <v>Employee</v>
          </cell>
          <cell r="BF2014">
            <v>13650</v>
          </cell>
          <cell r="BG2014">
            <v>6683</v>
          </cell>
          <cell r="BH2014">
            <v>3</v>
          </cell>
          <cell r="BI2014">
            <v>4000</v>
          </cell>
          <cell r="BJ2014">
            <v>9000</v>
          </cell>
          <cell r="BK2014">
            <v>9000</v>
          </cell>
          <cell r="BL2014">
            <v>7200</v>
          </cell>
        </row>
        <row r="2015">
          <cell r="B2015">
            <v>7583</v>
          </cell>
          <cell r="C2015">
            <v>2453</v>
          </cell>
          <cell r="D2015">
            <v>238307</v>
          </cell>
          <cell r="E2015" t="str">
            <v>Bat El Eden</v>
          </cell>
          <cell r="F2015" t="str">
            <v>RMA SPECIALIST</v>
          </cell>
          <cell r="G2015" t="str">
            <v>Monthly Extra Hours</v>
          </cell>
          <cell r="H2015" t="str">
            <v>Finance</v>
          </cell>
          <cell r="I2015" t="str">
            <v>TEL-AVIV</v>
          </cell>
          <cell r="J2015" t="str">
            <v>Israel</v>
          </cell>
          <cell r="K2015">
            <v>42204</v>
          </cell>
          <cell r="L2015" t="str">
            <v>IL</v>
          </cell>
          <cell r="M2015" t="str">
            <v>P53P</v>
          </cell>
          <cell r="N2015" t="str">
            <v>P</v>
          </cell>
          <cell r="O2015" t="str">
            <v>5</v>
          </cell>
          <cell r="P2015" t="str">
            <v>Regular</v>
          </cell>
          <cell r="T2015">
            <v>1</v>
          </cell>
          <cell r="U2015" t="str">
            <v>ILS</v>
          </cell>
          <cell r="V2015" t="str">
            <v>Finance</v>
          </cell>
          <cell r="W2015" t="str">
            <v>Tal Payne</v>
          </cell>
          <cell r="Y2015" t="str">
            <v>Eligible</v>
          </cell>
          <cell r="Z2015">
            <v>11200</v>
          </cell>
          <cell r="AA2015">
            <v>41290.322580645159</v>
          </cell>
          <cell r="AB2015">
            <v>11200</v>
          </cell>
          <cell r="AC2015">
            <v>41290.322580645159</v>
          </cell>
          <cell r="AD2015">
            <v>2</v>
          </cell>
          <cell r="AE2015" t="str">
            <v>P53</v>
          </cell>
          <cell r="AF2015">
            <v>8500</v>
          </cell>
          <cell r="AG2015">
            <v>14500</v>
          </cell>
          <cell r="AH2015">
            <v>0.45</v>
          </cell>
          <cell r="AI2015">
            <v>3</v>
          </cell>
          <cell r="AJ2015">
            <v>0</v>
          </cell>
          <cell r="AK2015">
            <v>11200</v>
          </cell>
          <cell r="AL2015">
            <v>0</v>
          </cell>
          <cell r="AM2015">
            <v>41290.322580645159</v>
          </cell>
          <cell r="AN2015">
            <v>0</v>
          </cell>
          <cell r="AO2015">
            <v>-0.22758620689655173</v>
          </cell>
          <cell r="AP2015" t="str">
            <v>Rated 2 - no recommendation</v>
          </cell>
          <cell r="AQ2015">
            <v>6500</v>
          </cell>
          <cell r="AR2015">
            <v>86000</v>
          </cell>
          <cell r="AS2015">
            <v>0.05</v>
          </cell>
          <cell r="AT2015">
            <v>1</v>
          </cell>
          <cell r="AU2015">
            <v>0</v>
          </cell>
          <cell r="AV2015">
            <v>11200</v>
          </cell>
          <cell r="AW2015">
            <v>41290.322580645159</v>
          </cell>
          <cell r="AX2015">
            <v>0</v>
          </cell>
          <cell r="AY2015">
            <v>0</v>
          </cell>
          <cell r="AZ2015" t="str">
            <v>Regular Bonus</v>
          </cell>
          <cell r="BA2015" t="str">
            <v>Regular BonusEligible</v>
          </cell>
          <cell r="BB2015" t="str">
            <v>Regular BonusIsrael</v>
          </cell>
          <cell r="BC2015" t="str">
            <v>Regular BonusIsrael Monthly Extra Hours</v>
          </cell>
          <cell r="BD2015" t="str">
            <v>P53</v>
          </cell>
          <cell r="BE2015" t="str">
            <v>Monthly Extra Hours</v>
          </cell>
          <cell r="BF2015">
            <v>11200</v>
          </cell>
          <cell r="BG2015">
            <v>8800</v>
          </cell>
          <cell r="BH2015">
            <v>4</v>
          </cell>
          <cell r="BI2015">
            <v>2000</v>
          </cell>
          <cell r="BJ2015">
            <v>4500</v>
          </cell>
          <cell r="BK2015">
            <v>4500</v>
          </cell>
          <cell r="BL2015">
            <v>3600</v>
          </cell>
        </row>
        <row r="2016">
          <cell r="B2016">
            <v>17968</v>
          </cell>
          <cell r="C2016">
            <v>12966</v>
          </cell>
          <cell r="D2016">
            <v>156782</v>
          </cell>
          <cell r="E2016" t="str">
            <v>Nadav Masalton</v>
          </cell>
          <cell r="F2016" t="str">
            <v>SALES ADMIN SUPPORT SPECIALIST</v>
          </cell>
          <cell r="G2016" t="str">
            <v>Hourly Full Time</v>
          </cell>
          <cell r="H2016" t="str">
            <v>Finance</v>
          </cell>
          <cell r="I2016" t="str">
            <v>TEL-AVIV</v>
          </cell>
          <cell r="J2016" t="str">
            <v>Israel</v>
          </cell>
          <cell r="K2016">
            <v>43212</v>
          </cell>
          <cell r="L2016" t="str">
            <v>IL</v>
          </cell>
          <cell r="M2016" t="str">
            <v>P63P</v>
          </cell>
          <cell r="N2016" t="str">
            <v>P</v>
          </cell>
          <cell r="O2016" t="str">
            <v>6</v>
          </cell>
          <cell r="P2016" t="str">
            <v>Regular</v>
          </cell>
          <cell r="T2016">
            <v>1</v>
          </cell>
          <cell r="U2016" t="str">
            <v>ILS</v>
          </cell>
          <cell r="V2016" t="str">
            <v>Finance</v>
          </cell>
          <cell r="W2016" t="str">
            <v>Tal Payne</v>
          </cell>
          <cell r="Y2016" t="str">
            <v>Eligible</v>
          </cell>
          <cell r="Z2016">
            <v>8890</v>
          </cell>
          <cell r="AA2016">
            <v>32774.193548387098</v>
          </cell>
          <cell r="AB2016">
            <v>8890</v>
          </cell>
          <cell r="AC2016">
            <v>32774.193548387098</v>
          </cell>
          <cell r="AD2016">
            <v>2</v>
          </cell>
          <cell r="AE2016" t="str">
            <v>P63</v>
          </cell>
          <cell r="AF2016">
            <v>6500</v>
          </cell>
          <cell r="AG2016">
            <v>11000</v>
          </cell>
          <cell r="AH2016">
            <v>0.53</v>
          </cell>
          <cell r="AI2016">
            <v>3</v>
          </cell>
          <cell r="AJ2016">
            <v>0</v>
          </cell>
          <cell r="AK2016">
            <v>8890</v>
          </cell>
          <cell r="AL2016">
            <v>0</v>
          </cell>
          <cell r="AM2016">
            <v>32774.193548387098</v>
          </cell>
          <cell r="AN2016">
            <v>0</v>
          </cell>
          <cell r="AO2016">
            <v>-0.19181818181818178</v>
          </cell>
          <cell r="AP2016" t="str">
            <v>Rated 2 - no recommendation</v>
          </cell>
          <cell r="AQ2016">
            <v>6500</v>
          </cell>
          <cell r="AR2016">
            <v>86000</v>
          </cell>
          <cell r="AS2016">
            <v>0.03</v>
          </cell>
          <cell r="AT2016">
            <v>1.005004874878128</v>
          </cell>
          <cell r="AU2016">
            <v>0</v>
          </cell>
          <cell r="AV2016">
            <v>8890</v>
          </cell>
          <cell r="AW2016">
            <v>32774.193548387098</v>
          </cell>
          <cell r="AX2016">
            <v>0</v>
          </cell>
          <cell r="AY2016">
            <v>0</v>
          </cell>
          <cell r="AZ2016" t="str">
            <v>Regular Bonus</v>
          </cell>
          <cell r="BA2016" t="str">
            <v>Regular BonusEligible</v>
          </cell>
          <cell r="BB2016" t="str">
            <v>Regular BonusIsrael</v>
          </cell>
          <cell r="BC2016" t="str">
            <v>Regular BonusIsrael Hourly Full Time</v>
          </cell>
          <cell r="BD2016" t="str">
            <v>P63</v>
          </cell>
          <cell r="BE2016" t="str">
            <v>Hourly Full Time</v>
          </cell>
          <cell r="BF2016">
            <v>8890</v>
          </cell>
          <cell r="BG2016">
            <v>4000</v>
          </cell>
          <cell r="BH2016">
            <v>3</v>
          </cell>
          <cell r="BI2016">
            <v>2000</v>
          </cell>
          <cell r="BJ2016">
            <v>3000</v>
          </cell>
          <cell r="BK2016">
            <v>3000</v>
          </cell>
          <cell r="BL2016">
            <v>2400</v>
          </cell>
        </row>
        <row r="2017">
          <cell r="B2017">
            <v>20898</v>
          </cell>
          <cell r="C2017">
            <v>15985</v>
          </cell>
          <cell r="D2017">
            <v>216797</v>
          </cell>
          <cell r="E2017" t="str">
            <v>Hen Cohen</v>
          </cell>
          <cell r="F2017" t="str">
            <v>ORDER MANAGEMENT COORDINATOR</v>
          </cell>
          <cell r="G2017" t="str">
            <v>Hourly Partial Time</v>
          </cell>
          <cell r="H2017" t="str">
            <v>Finance</v>
          </cell>
          <cell r="I2017" t="str">
            <v>TEL-AVIV</v>
          </cell>
          <cell r="J2017" t="str">
            <v>Israel</v>
          </cell>
          <cell r="K2017">
            <v>43849</v>
          </cell>
          <cell r="L2017" t="str">
            <v>IL</v>
          </cell>
          <cell r="M2017" t="str">
            <v>P63S</v>
          </cell>
          <cell r="N2017" t="str">
            <v>P</v>
          </cell>
          <cell r="O2017" t="str">
            <v>6</v>
          </cell>
          <cell r="P2017" t="str">
            <v>Regular</v>
          </cell>
          <cell r="T2017">
            <v>1</v>
          </cell>
          <cell r="U2017" t="str">
            <v>ILS</v>
          </cell>
          <cell r="V2017" t="str">
            <v>Finance</v>
          </cell>
          <cell r="W2017" t="str">
            <v>Tal Payne</v>
          </cell>
          <cell r="Y2017" t="str">
            <v>Eligible</v>
          </cell>
          <cell r="Z2017">
            <v>6652</v>
          </cell>
          <cell r="AA2017">
            <v>24523.502304147467</v>
          </cell>
          <cell r="AB2017">
            <v>6652</v>
          </cell>
          <cell r="AC2017">
            <v>24523.502304147467</v>
          </cell>
          <cell r="AD2017">
            <v>2</v>
          </cell>
          <cell r="AE2017" t="str">
            <v>P63</v>
          </cell>
          <cell r="AF2017">
            <v>6652</v>
          </cell>
          <cell r="AG2017">
            <v>9628</v>
          </cell>
          <cell r="AH2017">
            <v>0</v>
          </cell>
          <cell r="AI2017">
            <v>1</v>
          </cell>
          <cell r="AJ2017">
            <v>0</v>
          </cell>
          <cell r="AK2017">
            <v>6652</v>
          </cell>
          <cell r="AL2017">
            <v>0</v>
          </cell>
          <cell r="AM2017">
            <v>24523.502304147467</v>
          </cell>
          <cell r="AN2017">
            <v>0</v>
          </cell>
          <cell r="AO2017">
            <v>-0.30909846281678433</v>
          </cell>
          <cell r="AP2017" t="str">
            <v>Rated 2 - no recommendation</v>
          </cell>
          <cell r="AQ2017">
            <v>6500</v>
          </cell>
          <cell r="AR2017">
            <v>86000</v>
          </cell>
          <cell r="AS2017">
            <v>0</v>
          </cell>
          <cell r="AT2017">
            <v>1.2</v>
          </cell>
          <cell r="AU2017">
            <v>0</v>
          </cell>
          <cell r="AV2017">
            <v>6652</v>
          </cell>
          <cell r="AW2017">
            <v>24523.502304147467</v>
          </cell>
          <cell r="AX2017">
            <v>0</v>
          </cell>
          <cell r="AY2017">
            <v>0</v>
          </cell>
          <cell r="AZ2017" t="str">
            <v>Regular Bonus</v>
          </cell>
          <cell r="BA2017" t="str">
            <v>Regular BonusEligible</v>
          </cell>
          <cell r="BB2017" t="str">
            <v>Regular BonusIsrael</v>
          </cell>
          <cell r="BC2017" t="str">
            <v>Regular BonusIsrael Hourly Partial Time</v>
          </cell>
          <cell r="BD2017" t="str">
            <v>P63</v>
          </cell>
          <cell r="BE2017" t="str">
            <v>Hourly Partial Time</v>
          </cell>
          <cell r="BF2017">
            <v>6652</v>
          </cell>
          <cell r="BG2017">
            <v>0</v>
          </cell>
          <cell r="BI2017">
            <v>2000</v>
          </cell>
          <cell r="BJ2017">
            <v>3000</v>
          </cell>
          <cell r="BK2017">
            <v>3000</v>
          </cell>
          <cell r="BL2017">
            <v>2400</v>
          </cell>
        </row>
        <row r="2018">
          <cell r="B2018">
            <v>20931</v>
          </cell>
          <cell r="C2018">
            <v>16018</v>
          </cell>
          <cell r="D2018">
            <v>219222</v>
          </cell>
          <cell r="E2018" t="str">
            <v>Adi Alaluff</v>
          </cell>
          <cell r="F2018" t="str">
            <v>BUYER</v>
          </cell>
          <cell r="G2018" t="str">
            <v>Monthly Extra Hours</v>
          </cell>
          <cell r="H2018" t="str">
            <v>Finance</v>
          </cell>
          <cell r="I2018" t="str">
            <v>TEL-AVIV</v>
          </cell>
          <cell r="J2018" t="str">
            <v>Israel</v>
          </cell>
          <cell r="K2018">
            <v>43864</v>
          </cell>
          <cell r="L2018" t="str">
            <v>IL</v>
          </cell>
          <cell r="M2018" t="str">
            <v>P53P</v>
          </cell>
          <cell r="N2018" t="str">
            <v>P</v>
          </cell>
          <cell r="O2018" t="str">
            <v>5</v>
          </cell>
          <cell r="P2018" t="str">
            <v>Regular</v>
          </cell>
          <cell r="T2018">
            <v>1</v>
          </cell>
          <cell r="U2018" t="str">
            <v>ILS</v>
          </cell>
          <cell r="V2018" t="str">
            <v>Finance</v>
          </cell>
          <cell r="W2018" t="str">
            <v>Tal Payne</v>
          </cell>
          <cell r="Y2018" t="str">
            <v>Eligible</v>
          </cell>
          <cell r="Z2018">
            <v>14000</v>
          </cell>
          <cell r="AA2018">
            <v>51612.903225806454</v>
          </cell>
          <cell r="AB2018">
            <v>14000</v>
          </cell>
          <cell r="AC2018">
            <v>51612.903225806454</v>
          </cell>
          <cell r="AD2018">
            <v>2</v>
          </cell>
          <cell r="AE2018" t="str">
            <v>P53</v>
          </cell>
          <cell r="AF2018">
            <v>8500</v>
          </cell>
          <cell r="AG2018">
            <v>14500</v>
          </cell>
          <cell r="AH2018">
            <v>0.91</v>
          </cell>
          <cell r="AI2018">
            <v>5</v>
          </cell>
          <cell r="AJ2018">
            <v>0</v>
          </cell>
          <cell r="AK2018">
            <v>14000</v>
          </cell>
          <cell r="AL2018">
            <v>0</v>
          </cell>
          <cell r="AM2018">
            <v>51612.903225806454</v>
          </cell>
          <cell r="AN2018">
            <v>0</v>
          </cell>
          <cell r="AO2018">
            <v>-3.4482758620689613E-2</v>
          </cell>
          <cell r="AP2018" t="str">
            <v>Rated 2 - no recommendation</v>
          </cell>
          <cell r="AQ2018">
            <v>6500</v>
          </cell>
          <cell r="AR2018">
            <v>86000</v>
          </cell>
          <cell r="AS2018">
            <v>0.09</v>
          </cell>
          <cell r="AT2018">
            <v>1</v>
          </cell>
          <cell r="AU2018">
            <v>0</v>
          </cell>
          <cell r="AV2018">
            <v>14000</v>
          </cell>
          <cell r="AW2018">
            <v>51612.903225806454</v>
          </cell>
          <cell r="AX2018">
            <v>0</v>
          </cell>
          <cell r="AY2018">
            <v>0</v>
          </cell>
          <cell r="AZ2018" t="str">
            <v>Regular Bonus</v>
          </cell>
          <cell r="BA2018" t="str">
            <v>Regular BonusEligible</v>
          </cell>
          <cell r="BB2018" t="str">
            <v>Regular BonusIsrael</v>
          </cell>
          <cell r="BC2018" t="str">
            <v>Regular BonusIsrael Monthly Extra Hours</v>
          </cell>
          <cell r="BD2018" t="str">
            <v>P53</v>
          </cell>
          <cell r="BE2018" t="str">
            <v>Monthly Extra Hours</v>
          </cell>
          <cell r="BF2018">
            <v>14000</v>
          </cell>
          <cell r="BG2018">
            <v>0</v>
          </cell>
          <cell r="BI2018">
            <v>2000</v>
          </cell>
          <cell r="BJ2018">
            <v>4500</v>
          </cell>
          <cell r="BK2018">
            <v>4500</v>
          </cell>
          <cell r="BL2018">
            <v>3600</v>
          </cell>
        </row>
        <row r="2019">
          <cell r="B2019">
            <v>18396</v>
          </cell>
          <cell r="C2019">
            <v>13442</v>
          </cell>
          <cell r="D2019">
            <v>128630</v>
          </cell>
          <cell r="E2019" t="str">
            <v>Mohamed Mahajna</v>
          </cell>
          <cell r="F2019" t="str">
            <v>SALES ADMIN SUPPORT SPECIALIST</v>
          </cell>
          <cell r="G2019" t="str">
            <v>Hourly Partial Time</v>
          </cell>
          <cell r="H2019" t="str">
            <v>Finance</v>
          </cell>
          <cell r="I2019" t="str">
            <v>TEL-AVIV</v>
          </cell>
          <cell r="J2019" t="str">
            <v>Israel</v>
          </cell>
          <cell r="K2019">
            <v>43310</v>
          </cell>
          <cell r="L2019" t="str">
            <v>IL</v>
          </cell>
          <cell r="M2019" t="str">
            <v>P63S</v>
          </cell>
          <cell r="N2019" t="str">
            <v>P</v>
          </cell>
          <cell r="O2019" t="str">
            <v>6</v>
          </cell>
          <cell r="P2019" t="str">
            <v>Regular</v>
          </cell>
          <cell r="T2019">
            <v>1</v>
          </cell>
          <cell r="U2019" t="str">
            <v>ILS</v>
          </cell>
          <cell r="V2019" t="str">
            <v>Finance</v>
          </cell>
          <cell r="W2019" t="str">
            <v>Tal Payne</v>
          </cell>
          <cell r="Y2019" t="str">
            <v>Eligible</v>
          </cell>
          <cell r="Z2019">
            <v>7252</v>
          </cell>
          <cell r="AA2019">
            <v>26735.483870967742</v>
          </cell>
          <cell r="AB2019">
            <v>7396</v>
          </cell>
          <cell r="AC2019">
            <v>27266.359447004608</v>
          </cell>
          <cell r="AD2019">
            <v>2</v>
          </cell>
          <cell r="AE2019" t="str">
            <v>P63</v>
          </cell>
          <cell r="AF2019">
            <v>6652</v>
          </cell>
          <cell r="AG2019">
            <v>9628</v>
          </cell>
          <cell r="AH2019">
            <v>0.25</v>
          </cell>
          <cell r="AI2019">
            <v>2</v>
          </cell>
          <cell r="AJ2019">
            <v>0</v>
          </cell>
          <cell r="AK2019">
            <v>7396</v>
          </cell>
          <cell r="AL2019">
            <v>0</v>
          </cell>
          <cell r="AM2019">
            <v>27266.359447004608</v>
          </cell>
          <cell r="AN2019">
            <v>0</v>
          </cell>
          <cell r="AO2019">
            <v>-0.2318238471125883</v>
          </cell>
          <cell r="AP2019" t="str">
            <v>Rated 2 - no recommendation</v>
          </cell>
          <cell r="AQ2019">
            <v>6500</v>
          </cell>
          <cell r="AR2019">
            <v>86000</v>
          </cell>
          <cell r="AS2019">
            <v>0.01</v>
          </cell>
          <cell r="AT2019">
            <v>1.135001624959376</v>
          </cell>
          <cell r="AU2019">
            <v>0</v>
          </cell>
          <cell r="AV2019">
            <v>7396</v>
          </cell>
          <cell r="AW2019">
            <v>27266.359447004608</v>
          </cell>
          <cell r="AX2019">
            <v>0</v>
          </cell>
          <cell r="AY2019">
            <v>0</v>
          </cell>
          <cell r="AZ2019" t="str">
            <v>Regular Bonus</v>
          </cell>
          <cell r="BA2019" t="str">
            <v>Regular BonusEligible</v>
          </cell>
          <cell r="BB2019" t="str">
            <v>Regular BonusIsrael</v>
          </cell>
          <cell r="BC2019" t="str">
            <v>Regular BonusIsrael Hourly Full Time</v>
          </cell>
          <cell r="BD2019" t="str">
            <v>P63</v>
          </cell>
          <cell r="BE2019" t="str">
            <v>Hourly Full Time</v>
          </cell>
          <cell r="BF2019">
            <v>7396</v>
          </cell>
          <cell r="BG2019">
            <v>2400</v>
          </cell>
          <cell r="BH2019">
            <v>2</v>
          </cell>
          <cell r="BI2019">
            <v>2000</v>
          </cell>
          <cell r="BJ2019">
            <v>3000</v>
          </cell>
          <cell r="BK2019">
            <v>3000</v>
          </cell>
          <cell r="BL2019">
            <v>2400</v>
          </cell>
        </row>
        <row r="2020">
          <cell r="B2020">
            <v>16786</v>
          </cell>
          <cell r="C2020">
            <v>11705</v>
          </cell>
          <cell r="D2020">
            <v>131058</v>
          </cell>
          <cell r="E2020" t="str">
            <v>Nicole Tesla</v>
          </cell>
          <cell r="F2020" t="str">
            <v>SALES ADMIN DEVELOPMENT SPECIALIST</v>
          </cell>
          <cell r="G2020" t="str">
            <v>Hourly Partial Time</v>
          </cell>
          <cell r="H2020" t="str">
            <v>Finance</v>
          </cell>
          <cell r="I2020" t="str">
            <v>TEL-AVIV</v>
          </cell>
          <cell r="J2020" t="str">
            <v>Israel</v>
          </cell>
          <cell r="K2020">
            <v>42946</v>
          </cell>
          <cell r="L2020" t="str">
            <v>IL</v>
          </cell>
          <cell r="M2020" t="str">
            <v>P53S</v>
          </cell>
          <cell r="N2020" t="str">
            <v>P</v>
          </cell>
          <cell r="O2020" t="str">
            <v>5</v>
          </cell>
          <cell r="P2020" t="str">
            <v>Regular</v>
          </cell>
          <cell r="T2020">
            <v>1</v>
          </cell>
          <cell r="U2020" t="str">
            <v>ILS</v>
          </cell>
          <cell r="V2020" t="str">
            <v>Finance</v>
          </cell>
          <cell r="W2020" t="str">
            <v>Tal Payne</v>
          </cell>
          <cell r="Y2020" t="str">
            <v>Eligible</v>
          </cell>
          <cell r="Z2020">
            <v>8438</v>
          </cell>
          <cell r="AA2020">
            <v>31107.83410138249</v>
          </cell>
          <cell r="AB2020">
            <v>8438</v>
          </cell>
          <cell r="AC2020">
            <v>31107.83410138249</v>
          </cell>
          <cell r="AD2020">
            <v>2</v>
          </cell>
          <cell r="AE2020" t="str">
            <v>P53</v>
          </cell>
          <cell r="AF2020">
            <v>8140</v>
          </cell>
          <cell r="AG2020">
            <v>12790</v>
          </cell>
          <cell r="AH2020">
            <v>0.06</v>
          </cell>
          <cell r="AI2020">
            <v>1</v>
          </cell>
          <cell r="AJ2020">
            <v>0</v>
          </cell>
          <cell r="AK2020">
            <v>8438</v>
          </cell>
          <cell r="AL2020">
            <v>0</v>
          </cell>
          <cell r="AM2020">
            <v>31107.83410138249</v>
          </cell>
          <cell r="AN2020">
            <v>0</v>
          </cell>
          <cell r="AO2020">
            <v>-0.34026583268178268</v>
          </cell>
          <cell r="AP2020" t="str">
            <v>Rated 2 - no recommendation</v>
          </cell>
          <cell r="AQ2020">
            <v>6500</v>
          </cell>
          <cell r="AR2020">
            <v>86000</v>
          </cell>
          <cell r="AS2020">
            <v>0.02</v>
          </cell>
          <cell r="AT2020">
            <v>1.070003249918752</v>
          </cell>
          <cell r="AU2020">
            <v>0</v>
          </cell>
          <cell r="AV2020">
            <v>8438</v>
          </cell>
          <cell r="AW2020">
            <v>31107.83410138249</v>
          </cell>
          <cell r="AX2020">
            <v>0</v>
          </cell>
          <cell r="AY2020">
            <v>0</v>
          </cell>
          <cell r="AZ2020" t="str">
            <v>Regular Bonus</v>
          </cell>
          <cell r="BA2020" t="str">
            <v>Regular BonusEligible</v>
          </cell>
          <cell r="BB2020" t="str">
            <v>Regular BonusIsrael</v>
          </cell>
          <cell r="BC2020" t="str">
            <v>Regular BonusIsrael Hourly Partial Time</v>
          </cell>
          <cell r="BD2020" t="str">
            <v>P53</v>
          </cell>
          <cell r="BE2020" t="str">
            <v>Hourly Partial Time</v>
          </cell>
          <cell r="BF2020">
            <v>8438</v>
          </cell>
          <cell r="BG2020">
            <v>3661</v>
          </cell>
          <cell r="BH2020">
            <v>3</v>
          </cell>
          <cell r="BI2020">
            <v>2000</v>
          </cell>
          <cell r="BJ2020">
            <v>4500</v>
          </cell>
          <cell r="BK2020">
            <v>4500</v>
          </cell>
          <cell r="BL2020">
            <v>3600</v>
          </cell>
        </row>
        <row r="2021">
          <cell r="B2021">
            <v>19314</v>
          </cell>
          <cell r="C2021">
            <v>14372</v>
          </cell>
          <cell r="D2021">
            <v>169757</v>
          </cell>
          <cell r="E2021" t="str">
            <v>Karin Zohar</v>
          </cell>
          <cell r="F2021" t="str">
            <v>EMPLOYEE SERVICES REPRESENTATIVE</v>
          </cell>
          <cell r="G2021" t="str">
            <v>Hourly Partial Time</v>
          </cell>
          <cell r="H2021" t="str">
            <v>Finance</v>
          </cell>
          <cell r="I2021" t="str">
            <v>TEL-AVIV</v>
          </cell>
          <cell r="J2021" t="str">
            <v>Israel</v>
          </cell>
          <cell r="K2021">
            <v>43472</v>
          </cell>
          <cell r="L2021" t="str">
            <v>IL</v>
          </cell>
          <cell r="M2021" t="str">
            <v>P62S</v>
          </cell>
          <cell r="N2021" t="str">
            <v>P</v>
          </cell>
          <cell r="O2021" t="str">
            <v>6</v>
          </cell>
          <cell r="P2021" t="str">
            <v>Regular</v>
          </cell>
          <cell r="T2021">
            <v>1</v>
          </cell>
          <cell r="U2021" t="str">
            <v>ILS</v>
          </cell>
          <cell r="V2021" t="str">
            <v>Finance</v>
          </cell>
          <cell r="W2021" t="str">
            <v>Tal Payne</v>
          </cell>
          <cell r="Y2021" t="str">
            <v>Eligible</v>
          </cell>
          <cell r="Z2021">
            <v>8500</v>
          </cell>
          <cell r="AA2021">
            <v>31336.405529953918</v>
          </cell>
          <cell r="AB2021">
            <v>8698</v>
          </cell>
          <cell r="AC2021">
            <v>32066.359447004608</v>
          </cell>
          <cell r="AD2021">
            <v>2</v>
          </cell>
          <cell r="AE2021" t="str">
            <v>P62</v>
          </cell>
          <cell r="AF2021">
            <v>7000</v>
          </cell>
          <cell r="AG2021">
            <v>10000</v>
          </cell>
          <cell r="AH2021">
            <v>0.56000000000000005</v>
          </cell>
          <cell r="AI2021">
            <v>3</v>
          </cell>
          <cell r="AJ2021">
            <v>0</v>
          </cell>
          <cell r="AK2021">
            <v>8698</v>
          </cell>
          <cell r="AL2021">
            <v>0</v>
          </cell>
          <cell r="AM2021">
            <v>32066.359447004608</v>
          </cell>
          <cell r="AN2021">
            <v>0</v>
          </cell>
          <cell r="AO2021">
            <v>-0.13019999999999998</v>
          </cell>
          <cell r="AP2021" t="str">
            <v>Rated 2 - no recommendation</v>
          </cell>
          <cell r="AQ2021">
            <v>6500</v>
          </cell>
          <cell r="AR2021">
            <v>86000</v>
          </cell>
          <cell r="AS2021">
            <v>0.02</v>
          </cell>
          <cell r="AT2021">
            <v>1.070003249918752</v>
          </cell>
          <cell r="AU2021">
            <v>0</v>
          </cell>
          <cell r="AV2021">
            <v>8698</v>
          </cell>
          <cell r="AW2021">
            <v>32066.359447004608</v>
          </cell>
          <cell r="AX2021">
            <v>0</v>
          </cell>
          <cell r="AY2021">
            <v>0</v>
          </cell>
          <cell r="AZ2021" t="str">
            <v>Regular Bonus</v>
          </cell>
          <cell r="BA2021" t="str">
            <v>Regular BonusEligible</v>
          </cell>
          <cell r="BB2021" t="str">
            <v>Regular BonusIsrael</v>
          </cell>
          <cell r="BC2021" t="str">
            <v>Regular BonusIsrael Monthly Extra Hours</v>
          </cell>
          <cell r="BD2021" t="str">
            <v>P63</v>
          </cell>
          <cell r="BE2021" t="str">
            <v>Monthly Extra Hours</v>
          </cell>
          <cell r="BF2021">
            <v>8698</v>
          </cell>
          <cell r="BG2021">
            <v>3923</v>
          </cell>
          <cell r="BH2021">
            <v>3</v>
          </cell>
          <cell r="BI2021">
            <v>2000</v>
          </cell>
          <cell r="BJ2021">
            <v>3000</v>
          </cell>
          <cell r="BK2021">
            <v>3000</v>
          </cell>
          <cell r="BL2021">
            <v>2400</v>
          </cell>
        </row>
        <row r="2022">
          <cell r="B2022">
            <v>19709</v>
          </cell>
          <cell r="C2022">
            <v>14767</v>
          </cell>
          <cell r="D2022">
            <v>189020</v>
          </cell>
          <cell r="E2022" t="str">
            <v>Meital Wagner</v>
          </cell>
          <cell r="F2022" t="str">
            <v>ASSISTANT CONTROLLER INTERN</v>
          </cell>
          <cell r="G2022" t="str">
            <v>Monthly Extra Hours</v>
          </cell>
          <cell r="H2022" t="str">
            <v>Finance</v>
          </cell>
          <cell r="I2022" t="str">
            <v>TEL-AVIV</v>
          </cell>
          <cell r="J2022" t="str">
            <v>Israel</v>
          </cell>
          <cell r="K2022">
            <v>43556</v>
          </cell>
          <cell r="L2022" t="str">
            <v>IL</v>
          </cell>
          <cell r="M2022" t="str">
            <v>P61P</v>
          </cell>
          <cell r="N2022" t="str">
            <v>P</v>
          </cell>
          <cell r="O2022" t="str">
            <v>6</v>
          </cell>
          <cell r="P2022" t="str">
            <v>Regular</v>
          </cell>
          <cell r="T2022">
            <v>1</v>
          </cell>
          <cell r="U2022" t="str">
            <v>ILS</v>
          </cell>
          <cell r="V2022" t="str">
            <v>Finance</v>
          </cell>
          <cell r="W2022" t="str">
            <v>Tal Payne</v>
          </cell>
          <cell r="Y2022" t="str">
            <v>Eligible</v>
          </cell>
          <cell r="Z2022">
            <v>9000</v>
          </cell>
          <cell r="AA2022">
            <v>33179.72350230415</v>
          </cell>
          <cell r="AB2022">
            <v>9000</v>
          </cell>
          <cell r="AC2022">
            <v>33179.72350230415</v>
          </cell>
          <cell r="AD2022">
            <v>2</v>
          </cell>
          <cell r="AE2022" t="str">
            <v>P61</v>
          </cell>
          <cell r="AF2022">
            <v>10000</v>
          </cell>
          <cell r="AG2022">
            <v>14000</v>
          </cell>
          <cell r="AH2022">
            <v>0</v>
          </cell>
          <cell r="AI2022">
            <v>1</v>
          </cell>
          <cell r="AJ2022">
            <v>0</v>
          </cell>
          <cell r="AK2022">
            <v>9000</v>
          </cell>
          <cell r="AL2022">
            <v>0</v>
          </cell>
          <cell r="AM2022">
            <v>33179.72350230415</v>
          </cell>
          <cell r="AN2022">
            <v>0</v>
          </cell>
          <cell r="AO2022">
            <v>-0.3571428571428571</v>
          </cell>
          <cell r="AP2022" t="str">
            <v>Rated 2 - no recommendation</v>
          </cell>
          <cell r="AQ2022">
            <v>6500</v>
          </cell>
          <cell r="AR2022">
            <v>86000</v>
          </cell>
          <cell r="AS2022">
            <v>0.03</v>
          </cell>
          <cell r="AT2022">
            <v>1.005004874878128</v>
          </cell>
          <cell r="AU2022">
            <v>0</v>
          </cell>
          <cell r="AV2022">
            <v>9000</v>
          </cell>
          <cell r="AW2022">
            <v>33179.72350230415</v>
          </cell>
          <cell r="AX2022">
            <v>0</v>
          </cell>
          <cell r="AY2022">
            <v>0</v>
          </cell>
          <cell r="AZ2022" t="str">
            <v>Regular Bonus</v>
          </cell>
          <cell r="BA2022" t="str">
            <v>Regular BonusEligible</v>
          </cell>
          <cell r="BB2022" t="str">
            <v>Regular BonusIsrael</v>
          </cell>
          <cell r="BC2022" t="str">
            <v>Regular BonusIsrael Monthly Extra Hours</v>
          </cell>
          <cell r="BD2022" t="str">
            <v>P61</v>
          </cell>
          <cell r="BE2022" t="str">
            <v>Monthly Extra Hours</v>
          </cell>
          <cell r="BF2022">
            <v>9000</v>
          </cell>
          <cell r="BG2022">
            <v>0</v>
          </cell>
          <cell r="BI2022">
            <v>2000</v>
          </cell>
          <cell r="BJ2022">
            <v>4500</v>
          </cell>
          <cell r="BK2022">
            <v>4500</v>
          </cell>
          <cell r="BL2022">
            <v>3600</v>
          </cell>
        </row>
        <row r="2023">
          <cell r="B2023">
            <v>19714</v>
          </cell>
          <cell r="C2023">
            <v>14772</v>
          </cell>
          <cell r="D2023">
            <v>191124</v>
          </cell>
          <cell r="E2023" t="str">
            <v>Anna Gherasimovich</v>
          </cell>
          <cell r="F2023" t="str">
            <v>ORDER MANAGEMENT COORDINATOR</v>
          </cell>
          <cell r="G2023" t="str">
            <v>Hourly Partial Time</v>
          </cell>
          <cell r="H2023" t="str">
            <v>Finance</v>
          </cell>
          <cell r="I2023" t="str">
            <v>TEL-AVIV</v>
          </cell>
          <cell r="J2023" t="str">
            <v>Israel</v>
          </cell>
          <cell r="K2023">
            <v>43569</v>
          </cell>
          <cell r="L2023" t="str">
            <v>IL</v>
          </cell>
          <cell r="M2023" t="str">
            <v>P63S</v>
          </cell>
          <cell r="N2023" t="str">
            <v>P</v>
          </cell>
          <cell r="O2023" t="str">
            <v>6</v>
          </cell>
          <cell r="P2023" t="str">
            <v>Regular</v>
          </cell>
          <cell r="T2023">
            <v>1</v>
          </cell>
          <cell r="U2023" t="str">
            <v>ILS</v>
          </cell>
          <cell r="V2023" t="str">
            <v>Finance</v>
          </cell>
          <cell r="W2023" t="str">
            <v>Tal Payne</v>
          </cell>
          <cell r="Y2023" t="str">
            <v>Eligible</v>
          </cell>
          <cell r="Z2023">
            <v>7252</v>
          </cell>
          <cell r="AA2023">
            <v>26735.483870967742</v>
          </cell>
          <cell r="AB2023">
            <v>7396</v>
          </cell>
          <cell r="AC2023">
            <v>27266.359447004608</v>
          </cell>
          <cell r="AD2023">
            <v>2</v>
          </cell>
          <cell r="AE2023" t="str">
            <v>P63</v>
          </cell>
          <cell r="AF2023">
            <v>6652</v>
          </cell>
          <cell r="AG2023">
            <v>9628</v>
          </cell>
          <cell r="AH2023">
            <v>0.25</v>
          </cell>
          <cell r="AI2023">
            <v>2</v>
          </cell>
          <cell r="AJ2023">
            <v>0</v>
          </cell>
          <cell r="AK2023">
            <v>7396</v>
          </cell>
          <cell r="AL2023">
            <v>0</v>
          </cell>
          <cell r="AM2023">
            <v>27266.359447004608</v>
          </cell>
          <cell r="AN2023">
            <v>0</v>
          </cell>
          <cell r="AO2023">
            <v>-0.2318238471125883</v>
          </cell>
          <cell r="AP2023" t="str">
            <v>Rated 2 - no recommendation</v>
          </cell>
          <cell r="AQ2023">
            <v>6500</v>
          </cell>
          <cell r="AR2023">
            <v>86000</v>
          </cell>
          <cell r="AS2023">
            <v>0.01</v>
          </cell>
          <cell r="AT2023">
            <v>1.135001624959376</v>
          </cell>
          <cell r="AU2023">
            <v>0</v>
          </cell>
          <cell r="AV2023">
            <v>7396</v>
          </cell>
          <cell r="AW2023">
            <v>27266.359447004608</v>
          </cell>
          <cell r="AX2023">
            <v>0</v>
          </cell>
          <cell r="AY2023">
            <v>0</v>
          </cell>
          <cell r="AZ2023" t="str">
            <v>Regular Bonus</v>
          </cell>
          <cell r="BA2023" t="str">
            <v>Regular BonusEligible</v>
          </cell>
          <cell r="BB2023" t="str">
            <v>Regular BonusIsrael</v>
          </cell>
          <cell r="BC2023" t="str">
            <v>Regular BonusIsrael Hourly Full Time</v>
          </cell>
          <cell r="BD2023" t="str">
            <v>P63</v>
          </cell>
          <cell r="BE2023" t="str">
            <v>Hourly Full Time</v>
          </cell>
          <cell r="BF2023">
            <v>7396</v>
          </cell>
          <cell r="BG2023">
            <v>2860</v>
          </cell>
          <cell r="BH2023">
            <v>3</v>
          </cell>
          <cell r="BI2023">
            <v>2000</v>
          </cell>
          <cell r="BJ2023">
            <v>3000</v>
          </cell>
          <cell r="BK2023">
            <v>3000</v>
          </cell>
          <cell r="BL2023">
            <v>2400</v>
          </cell>
        </row>
        <row r="2024">
          <cell r="B2024">
            <v>21161</v>
          </cell>
          <cell r="C2024">
            <v>16248</v>
          </cell>
          <cell r="D2024">
            <v>219169</v>
          </cell>
          <cell r="E2024" t="str">
            <v>Hamutal Lazar</v>
          </cell>
          <cell r="F2024" t="str">
            <v>BUSINESS ANALYST</v>
          </cell>
          <cell r="G2024" t="str">
            <v>Monthly Extra Hours</v>
          </cell>
          <cell r="H2024" t="str">
            <v>Finance</v>
          </cell>
          <cell r="I2024" t="str">
            <v>TEL-AVIV</v>
          </cell>
          <cell r="J2024" t="str">
            <v>Israel</v>
          </cell>
          <cell r="K2024">
            <v>43920</v>
          </cell>
          <cell r="L2024" t="str">
            <v>IL</v>
          </cell>
          <cell r="M2024" t="str">
            <v>P61P</v>
          </cell>
          <cell r="N2024" t="str">
            <v>P</v>
          </cell>
          <cell r="O2024" t="str">
            <v>6</v>
          </cell>
          <cell r="P2024" t="str">
            <v>Regular</v>
          </cell>
          <cell r="Q2024" t="str">
            <v>BA</v>
          </cell>
          <cell r="T2024">
            <v>1</v>
          </cell>
          <cell r="U2024" t="str">
            <v>ILS</v>
          </cell>
          <cell r="V2024" t="str">
            <v>Finance</v>
          </cell>
          <cell r="W2024" t="str">
            <v>Tal Payne</v>
          </cell>
          <cell r="Y2024" t="str">
            <v>Eligible</v>
          </cell>
          <cell r="Z2024">
            <v>11500</v>
          </cell>
          <cell r="AA2024">
            <v>42396.313364055299</v>
          </cell>
          <cell r="AB2024">
            <v>11500</v>
          </cell>
          <cell r="AC2024">
            <v>42396.313364055299</v>
          </cell>
          <cell r="AD2024">
            <v>3</v>
          </cell>
          <cell r="AE2024" t="str">
            <v>P61</v>
          </cell>
          <cell r="AF2024">
            <v>10000</v>
          </cell>
          <cell r="AG2024">
            <v>14000</v>
          </cell>
          <cell r="AH2024">
            <v>0.37</v>
          </cell>
          <cell r="AI2024">
            <v>2</v>
          </cell>
          <cell r="AJ2024">
            <v>0</v>
          </cell>
          <cell r="AK2024">
            <v>11845</v>
          </cell>
          <cell r="AL2024">
            <v>3.0000000000000027E-2</v>
          </cell>
          <cell r="AM2024">
            <v>43668.202764976959</v>
          </cell>
          <cell r="AN2024">
            <v>1271.8894009216601</v>
          </cell>
          <cell r="AO2024">
            <v>-0.15392857142857141</v>
          </cell>
          <cell r="AQ2024">
            <v>6500</v>
          </cell>
          <cell r="AR2024">
            <v>86000</v>
          </cell>
          <cell r="AS2024">
            <v>0.06</v>
          </cell>
          <cell r="AT2024">
            <v>1</v>
          </cell>
          <cell r="AU2024">
            <v>0</v>
          </cell>
          <cell r="AV2024">
            <v>13000</v>
          </cell>
          <cell r="AW2024">
            <v>47926.267281105989</v>
          </cell>
          <cell r="AX2024">
            <v>0.13043478260869557</v>
          </cell>
          <cell r="AY2024">
            <v>5529.9539170506905</v>
          </cell>
          <cell r="AZ2024" t="str">
            <v>Regular Bonus</v>
          </cell>
          <cell r="BA2024" t="str">
            <v>Regular BonusEligible</v>
          </cell>
          <cell r="BB2024" t="str">
            <v>Regular BonusIsrael</v>
          </cell>
          <cell r="BC2024" t="str">
            <v>Regular BonusIsrael Monthly Extra Hours</v>
          </cell>
          <cell r="BD2024" t="str">
            <v>P61</v>
          </cell>
          <cell r="BE2024" t="str">
            <v>Monthly Extra Hours</v>
          </cell>
          <cell r="BF2024">
            <v>11500</v>
          </cell>
          <cell r="BG2024">
            <v>0</v>
          </cell>
          <cell r="BI2024">
            <v>2000</v>
          </cell>
          <cell r="BJ2024">
            <v>7000</v>
          </cell>
          <cell r="BK2024">
            <v>7000</v>
          </cell>
          <cell r="BL2024">
            <v>5600</v>
          </cell>
        </row>
        <row r="2025">
          <cell r="B2025">
            <v>21115</v>
          </cell>
          <cell r="C2025">
            <v>16202</v>
          </cell>
          <cell r="D2025">
            <v>220432</v>
          </cell>
          <cell r="E2025" t="str">
            <v>Yona Narboni</v>
          </cell>
          <cell r="F2025" t="str">
            <v>ASSISTANT TREASURER</v>
          </cell>
          <cell r="G2025" t="str">
            <v>Monthly Extra Hours</v>
          </cell>
          <cell r="H2025" t="str">
            <v>Finance</v>
          </cell>
          <cell r="I2025" t="str">
            <v>TEL-AVIV</v>
          </cell>
          <cell r="J2025" t="str">
            <v>Israel</v>
          </cell>
          <cell r="K2025">
            <v>43899</v>
          </cell>
          <cell r="L2025" t="str">
            <v>IL</v>
          </cell>
          <cell r="M2025" t="str">
            <v>P61P</v>
          </cell>
          <cell r="N2025" t="str">
            <v>P</v>
          </cell>
          <cell r="O2025" t="str">
            <v>6</v>
          </cell>
          <cell r="P2025" t="str">
            <v>Regular</v>
          </cell>
          <cell r="T2025">
            <v>1</v>
          </cell>
          <cell r="U2025" t="str">
            <v>ILS</v>
          </cell>
          <cell r="V2025" t="str">
            <v>Finance</v>
          </cell>
          <cell r="W2025" t="str">
            <v>Tal Payne</v>
          </cell>
          <cell r="Y2025" t="str">
            <v>Eligible</v>
          </cell>
          <cell r="Z2025">
            <v>10500</v>
          </cell>
          <cell r="AA2025">
            <v>38709.677419354841</v>
          </cell>
          <cell r="AB2025">
            <v>10500</v>
          </cell>
          <cell r="AC2025">
            <v>38709.677419354841</v>
          </cell>
          <cell r="AD2025">
            <v>2</v>
          </cell>
          <cell r="AE2025" t="str">
            <v>P61</v>
          </cell>
          <cell r="AF2025">
            <v>10000</v>
          </cell>
          <cell r="AG2025">
            <v>14000</v>
          </cell>
          <cell r="AH2025">
            <v>0.12</v>
          </cell>
          <cell r="AI2025">
            <v>1</v>
          </cell>
          <cell r="AJ2025">
            <v>0</v>
          </cell>
          <cell r="AK2025">
            <v>10500</v>
          </cell>
          <cell r="AL2025">
            <v>0</v>
          </cell>
          <cell r="AM2025">
            <v>38709.677419354841</v>
          </cell>
          <cell r="AN2025">
            <v>0</v>
          </cell>
          <cell r="AO2025">
            <v>-0.25</v>
          </cell>
          <cell r="AP2025" t="str">
            <v>Rated 2 - no recommendation</v>
          </cell>
          <cell r="AQ2025">
            <v>6500</v>
          </cell>
          <cell r="AR2025">
            <v>86000</v>
          </cell>
          <cell r="AS2025">
            <v>0.05</v>
          </cell>
          <cell r="AT2025">
            <v>1</v>
          </cell>
          <cell r="AU2025">
            <v>0</v>
          </cell>
          <cell r="AV2025">
            <v>10500</v>
          </cell>
          <cell r="AW2025">
            <v>38709.677419354841</v>
          </cell>
          <cell r="AX2025">
            <v>0</v>
          </cell>
          <cell r="AY2025">
            <v>0</v>
          </cell>
          <cell r="AZ2025" t="str">
            <v>Regular Bonus</v>
          </cell>
          <cell r="BA2025" t="str">
            <v>Regular BonusEligible</v>
          </cell>
          <cell r="BB2025" t="str">
            <v>Regular BonusIsrael</v>
          </cell>
          <cell r="BC2025" t="str">
            <v>Regular BonusIsrael Monthly Extra Hours</v>
          </cell>
          <cell r="BD2025" t="str">
            <v>P61</v>
          </cell>
          <cell r="BE2025" t="str">
            <v>Monthly Extra Hours</v>
          </cell>
          <cell r="BF2025">
            <v>10500</v>
          </cell>
          <cell r="BG2025">
            <v>0</v>
          </cell>
          <cell r="BI2025">
            <v>2000</v>
          </cell>
          <cell r="BJ2025">
            <v>4500</v>
          </cell>
          <cell r="BK2025">
            <v>4500</v>
          </cell>
          <cell r="BL2025">
            <v>3600</v>
          </cell>
        </row>
        <row r="2026">
          <cell r="B2026">
            <v>21215</v>
          </cell>
          <cell r="C2026">
            <v>16302</v>
          </cell>
          <cell r="D2026">
            <v>226896</v>
          </cell>
          <cell r="E2026" t="str">
            <v>Viktoria (Vika) Zaitzev</v>
          </cell>
          <cell r="F2026" t="str">
            <v>ORDER MANAGEMENT COORDINATOR</v>
          </cell>
          <cell r="G2026" t="str">
            <v>Hourly Full Time</v>
          </cell>
          <cell r="H2026" t="str">
            <v>Finance</v>
          </cell>
          <cell r="I2026" t="str">
            <v>TEL-AVIV</v>
          </cell>
          <cell r="J2026" t="str">
            <v>Israel</v>
          </cell>
          <cell r="K2026">
            <v>43954</v>
          </cell>
          <cell r="L2026" t="str">
            <v>IL</v>
          </cell>
          <cell r="M2026" t="str">
            <v>P63P</v>
          </cell>
          <cell r="N2026" t="str">
            <v>P</v>
          </cell>
          <cell r="O2026" t="str">
            <v>6</v>
          </cell>
          <cell r="P2026" t="str">
            <v>Regular</v>
          </cell>
          <cell r="T2026">
            <v>1</v>
          </cell>
          <cell r="U2026" t="str">
            <v>ILS</v>
          </cell>
          <cell r="V2026" t="str">
            <v>Finance</v>
          </cell>
          <cell r="W2026" t="str">
            <v>Tal Payne</v>
          </cell>
          <cell r="Y2026" t="str">
            <v>Not Eligible - Left</v>
          </cell>
          <cell r="Z2026">
            <v>6524</v>
          </cell>
          <cell r="AA2026">
            <v>24051.612903225807</v>
          </cell>
          <cell r="AB2026">
            <v>6524</v>
          </cell>
          <cell r="AC2026">
            <v>24051.612903225807</v>
          </cell>
        </row>
        <row r="2027">
          <cell r="B2027">
            <v>20696</v>
          </cell>
          <cell r="C2027">
            <v>15783</v>
          </cell>
          <cell r="D2027">
            <v>206922</v>
          </cell>
          <cell r="E2027" t="str">
            <v>Maya Lati</v>
          </cell>
          <cell r="F2027" t="str">
            <v>BOOKKEEPER</v>
          </cell>
          <cell r="G2027" t="str">
            <v>Monthly Extra Hours</v>
          </cell>
          <cell r="H2027" t="str">
            <v>Finance</v>
          </cell>
          <cell r="I2027" t="str">
            <v>TEL-AVIV</v>
          </cell>
          <cell r="J2027" t="str">
            <v>Israel</v>
          </cell>
          <cell r="K2027">
            <v>43801</v>
          </cell>
          <cell r="L2027" t="str">
            <v>IL</v>
          </cell>
          <cell r="M2027" t="str">
            <v>P63P</v>
          </cell>
          <cell r="N2027" t="str">
            <v>P</v>
          </cell>
          <cell r="O2027" t="str">
            <v>6</v>
          </cell>
          <cell r="P2027" t="str">
            <v>Regular</v>
          </cell>
          <cell r="T2027">
            <v>1</v>
          </cell>
          <cell r="U2027" t="str">
            <v>ILS</v>
          </cell>
          <cell r="V2027" t="str">
            <v>Finance</v>
          </cell>
          <cell r="W2027" t="str">
            <v>Tal Payne</v>
          </cell>
          <cell r="Y2027" t="str">
            <v>Eligible</v>
          </cell>
          <cell r="Z2027">
            <v>9000</v>
          </cell>
          <cell r="AA2027">
            <v>33179.72350230415</v>
          </cell>
          <cell r="AB2027">
            <v>9000</v>
          </cell>
          <cell r="AC2027">
            <v>33179.72350230415</v>
          </cell>
          <cell r="AD2027">
            <v>2</v>
          </cell>
          <cell r="AE2027" t="str">
            <v>P63</v>
          </cell>
          <cell r="AF2027">
            <v>6500</v>
          </cell>
          <cell r="AG2027">
            <v>11000</v>
          </cell>
          <cell r="AH2027">
            <v>0.55000000000000004</v>
          </cell>
          <cell r="AI2027">
            <v>3</v>
          </cell>
          <cell r="AJ2027">
            <v>0</v>
          </cell>
          <cell r="AK2027">
            <v>9000</v>
          </cell>
          <cell r="AL2027">
            <v>0</v>
          </cell>
          <cell r="AM2027">
            <v>33179.72350230415</v>
          </cell>
          <cell r="AN2027">
            <v>0</v>
          </cell>
          <cell r="AO2027">
            <v>-0.18181818181818177</v>
          </cell>
          <cell r="AP2027" t="str">
            <v>Rated 2 - no recommendation</v>
          </cell>
          <cell r="AQ2027">
            <v>6500</v>
          </cell>
          <cell r="AR2027">
            <v>86000</v>
          </cell>
          <cell r="AS2027">
            <v>0.03</v>
          </cell>
          <cell r="AT2027">
            <v>1.005004874878128</v>
          </cell>
          <cell r="AU2027">
            <v>0</v>
          </cell>
          <cell r="AV2027">
            <v>9000</v>
          </cell>
          <cell r="AW2027">
            <v>33179.72350230415</v>
          </cell>
          <cell r="AX2027">
            <v>0</v>
          </cell>
          <cell r="AY2027">
            <v>0</v>
          </cell>
          <cell r="AZ2027" t="str">
            <v>Regular Bonus</v>
          </cell>
          <cell r="BA2027" t="str">
            <v>Regular BonusEligible</v>
          </cell>
          <cell r="BB2027" t="str">
            <v>Regular BonusIsrael</v>
          </cell>
          <cell r="BC2027" t="str">
            <v>Regular BonusIsrael Monthly Extra Hours</v>
          </cell>
          <cell r="BD2027" t="str">
            <v>P63</v>
          </cell>
          <cell r="BE2027" t="str">
            <v>Monthly Extra Hours</v>
          </cell>
          <cell r="BF2027">
            <v>9000</v>
          </cell>
          <cell r="BG2027">
            <v>0</v>
          </cell>
          <cell r="BI2027">
            <v>2000</v>
          </cell>
          <cell r="BJ2027">
            <v>3000</v>
          </cell>
          <cell r="BK2027">
            <v>3000</v>
          </cell>
          <cell r="BL2027">
            <v>2400</v>
          </cell>
        </row>
        <row r="2028">
          <cell r="B2028">
            <v>21193</v>
          </cell>
          <cell r="C2028">
            <v>16280</v>
          </cell>
          <cell r="D2028">
            <v>218741</v>
          </cell>
          <cell r="E2028" t="str">
            <v>Yael Koren</v>
          </cell>
          <cell r="F2028" t="str">
            <v>BUSINESS ANALYST</v>
          </cell>
          <cell r="G2028" t="str">
            <v>Monthly Extra Hours</v>
          </cell>
          <cell r="H2028" t="str">
            <v>Finance</v>
          </cell>
          <cell r="I2028" t="str">
            <v>TEL-AVIV</v>
          </cell>
          <cell r="J2028" t="str">
            <v>Israel</v>
          </cell>
          <cell r="K2028">
            <v>43920</v>
          </cell>
          <cell r="L2028" t="str">
            <v>IL</v>
          </cell>
          <cell r="M2028" t="str">
            <v>P61P</v>
          </cell>
          <cell r="N2028" t="str">
            <v>P</v>
          </cell>
          <cell r="O2028" t="str">
            <v>6</v>
          </cell>
          <cell r="P2028" t="str">
            <v>Regular</v>
          </cell>
          <cell r="Q2028" t="str">
            <v>BA</v>
          </cell>
          <cell r="T2028">
            <v>1</v>
          </cell>
          <cell r="U2028" t="str">
            <v>ILS</v>
          </cell>
          <cell r="V2028" t="str">
            <v>Finance</v>
          </cell>
          <cell r="W2028" t="str">
            <v>Tal Payne</v>
          </cell>
          <cell r="Y2028" t="str">
            <v>Eligible</v>
          </cell>
          <cell r="Z2028">
            <v>12500</v>
          </cell>
          <cell r="AA2028">
            <v>46082.949308755764</v>
          </cell>
          <cell r="AB2028">
            <v>12500</v>
          </cell>
          <cell r="AC2028">
            <v>46082.949308755764</v>
          </cell>
          <cell r="AD2028">
            <v>2</v>
          </cell>
          <cell r="AE2028" t="str">
            <v>P61</v>
          </cell>
          <cell r="AF2028">
            <v>10000</v>
          </cell>
          <cell r="AG2028">
            <v>14000</v>
          </cell>
          <cell r="AH2028">
            <v>0.62</v>
          </cell>
          <cell r="AI2028">
            <v>3</v>
          </cell>
          <cell r="AJ2028">
            <v>0</v>
          </cell>
          <cell r="AK2028">
            <v>12500</v>
          </cell>
          <cell r="AL2028">
            <v>0</v>
          </cell>
          <cell r="AM2028">
            <v>46082.949308755764</v>
          </cell>
          <cell r="AN2028">
            <v>0</v>
          </cell>
          <cell r="AO2028">
            <v>-0.1071428571428571</v>
          </cell>
          <cell r="AP2028" t="str">
            <v>Already received an increase</v>
          </cell>
          <cell r="AQ2028">
            <v>6500</v>
          </cell>
          <cell r="AR2028">
            <v>86000</v>
          </cell>
          <cell r="AS2028">
            <v>7.0000000000000007E-2</v>
          </cell>
          <cell r="AT2028">
            <v>1</v>
          </cell>
          <cell r="AU2028">
            <v>0</v>
          </cell>
          <cell r="AV2028">
            <v>13000</v>
          </cell>
          <cell r="AW2028">
            <v>47926.267281105989</v>
          </cell>
          <cell r="AX2028">
            <v>4.0000000000000036E-2</v>
          </cell>
          <cell r="AY2028">
            <v>1843.3179723502253</v>
          </cell>
          <cell r="AZ2028" t="str">
            <v>Regular Bonus</v>
          </cell>
          <cell r="BA2028" t="str">
            <v>Regular BonusEligible</v>
          </cell>
          <cell r="BB2028" t="str">
            <v>Regular BonusIsrael</v>
          </cell>
          <cell r="BC2028" t="str">
            <v>Regular BonusIsrael Monthly Extra Hours</v>
          </cell>
          <cell r="BD2028" t="str">
            <v>P61</v>
          </cell>
          <cell r="BE2028" t="str">
            <v>Monthly Extra Hours</v>
          </cell>
          <cell r="BF2028">
            <v>12500</v>
          </cell>
          <cell r="BG2028">
            <v>0</v>
          </cell>
          <cell r="BI2028">
            <v>2000</v>
          </cell>
          <cell r="BJ2028">
            <v>4500</v>
          </cell>
          <cell r="BK2028">
            <v>4500</v>
          </cell>
          <cell r="BL2028">
            <v>3600</v>
          </cell>
        </row>
        <row r="2029">
          <cell r="B2029">
            <v>21272</v>
          </cell>
          <cell r="C2029">
            <v>16359</v>
          </cell>
          <cell r="D2029">
            <v>227506</v>
          </cell>
          <cell r="E2029" t="str">
            <v>Tzipi Romano</v>
          </cell>
          <cell r="F2029" t="str">
            <v>ORDER MANAGEMENT COORDINATOR</v>
          </cell>
          <cell r="G2029" t="str">
            <v>MLA</v>
          </cell>
          <cell r="H2029" t="str">
            <v>Finance</v>
          </cell>
          <cell r="I2029" t="str">
            <v>TEL-AVIV</v>
          </cell>
          <cell r="J2029" t="str">
            <v>Israel</v>
          </cell>
          <cell r="K2029">
            <v>43954</v>
          </cell>
          <cell r="L2029" t="str">
            <v>IL</v>
          </cell>
          <cell r="M2029" t="str">
            <v>P63P</v>
          </cell>
          <cell r="N2029" t="str">
            <v>P</v>
          </cell>
          <cell r="O2029" t="str">
            <v>6</v>
          </cell>
          <cell r="P2029" t="str">
            <v>Regular</v>
          </cell>
          <cell r="T2029">
            <v>1</v>
          </cell>
          <cell r="U2029" t="str">
            <v>ILS</v>
          </cell>
          <cell r="V2029" t="str">
            <v>Finance</v>
          </cell>
          <cell r="W2029" t="str">
            <v>Tal Payne</v>
          </cell>
          <cell r="Y2029" t="str">
            <v>Eligible</v>
          </cell>
          <cell r="Z2029">
            <v>6524</v>
          </cell>
          <cell r="AA2029">
            <v>24051.612903225807</v>
          </cell>
          <cell r="AB2029">
            <v>6524</v>
          </cell>
          <cell r="AC2029">
            <v>24051.612903225807</v>
          </cell>
          <cell r="AD2029">
            <v>2</v>
          </cell>
          <cell r="AE2029" t="str">
            <v>P63</v>
          </cell>
          <cell r="AF2029">
            <v>6500</v>
          </cell>
          <cell r="AG2029">
            <v>11000</v>
          </cell>
          <cell r="AH2029">
            <v>0</v>
          </cell>
          <cell r="AI2029">
            <v>1</v>
          </cell>
          <cell r="AJ2029">
            <v>0</v>
          </cell>
          <cell r="AK2029">
            <v>6524</v>
          </cell>
          <cell r="AL2029">
            <v>0</v>
          </cell>
          <cell r="AM2029">
            <v>24051.612903225807</v>
          </cell>
          <cell r="AN2029">
            <v>0</v>
          </cell>
          <cell r="AO2029">
            <v>-0.40690909090909089</v>
          </cell>
          <cell r="AP2029" t="str">
            <v>Rated 2 - no recommendation</v>
          </cell>
          <cell r="AQ2029">
            <v>6500</v>
          </cell>
          <cell r="AR2029">
            <v>86000</v>
          </cell>
          <cell r="AS2029">
            <v>0</v>
          </cell>
          <cell r="AT2029">
            <v>1.2</v>
          </cell>
          <cell r="AU2029">
            <v>0</v>
          </cell>
          <cell r="AV2029">
            <v>6524</v>
          </cell>
          <cell r="AW2029">
            <v>24051.612903225807</v>
          </cell>
          <cell r="AX2029">
            <v>0</v>
          </cell>
          <cell r="AY2029">
            <v>0</v>
          </cell>
          <cell r="AZ2029" t="str">
            <v>Regular Bonus</v>
          </cell>
          <cell r="BA2029" t="str">
            <v>Regular BonusEligible</v>
          </cell>
          <cell r="BB2029" t="str">
            <v>Regular BonusIsrael</v>
          </cell>
          <cell r="BC2029" t="str">
            <v>Regular BonusIsrael Hourly Full Time</v>
          </cell>
          <cell r="BD2029" t="str">
            <v>P63</v>
          </cell>
          <cell r="BE2029" t="str">
            <v>Hourly Full Time</v>
          </cell>
          <cell r="BF2029">
            <v>6524</v>
          </cell>
          <cell r="BG2029">
            <v>0</v>
          </cell>
          <cell r="BI2029">
            <v>2000</v>
          </cell>
          <cell r="BJ2029">
            <v>3000</v>
          </cell>
          <cell r="BK2029">
            <v>3000</v>
          </cell>
          <cell r="BL2029">
            <v>2400</v>
          </cell>
        </row>
        <row r="2030">
          <cell r="B2030">
            <v>19760</v>
          </cell>
          <cell r="C2030">
            <v>14818</v>
          </cell>
          <cell r="D2030">
            <v>191170</v>
          </cell>
          <cell r="E2030" t="str">
            <v>Daniel Brand</v>
          </cell>
          <cell r="F2030" t="str">
            <v>ORDER MANAGEMENT COORDINATOR</v>
          </cell>
          <cell r="G2030" t="str">
            <v>Hourly Partial Time</v>
          </cell>
          <cell r="H2030" t="str">
            <v>Finance</v>
          </cell>
          <cell r="I2030" t="str">
            <v>TEL-AVIV</v>
          </cell>
          <cell r="J2030" t="str">
            <v>Israel</v>
          </cell>
          <cell r="K2030">
            <v>43569</v>
          </cell>
          <cell r="L2030" t="str">
            <v>IL</v>
          </cell>
          <cell r="M2030" t="str">
            <v>P63S</v>
          </cell>
          <cell r="N2030" t="str">
            <v>P</v>
          </cell>
          <cell r="O2030" t="str">
            <v>6</v>
          </cell>
          <cell r="P2030" t="str">
            <v>Regular</v>
          </cell>
          <cell r="T2030">
            <v>1</v>
          </cell>
          <cell r="U2030" t="str">
            <v>ILS</v>
          </cell>
          <cell r="V2030" t="str">
            <v>Finance</v>
          </cell>
          <cell r="W2030" t="str">
            <v>Tal Payne</v>
          </cell>
          <cell r="Y2030" t="str">
            <v>Not Eligible - Left</v>
          </cell>
          <cell r="Z2030">
            <v>6652</v>
          </cell>
          <cell r="AA2030">
            <v>24523.502304147467</v>
          </cell>
          <cell r="AB2030">
            <v>6652</v>
          </cell>
          <cell r="AC2030">
            <v>24523.502304147467</v>
          </cell>
        </row>
        <row r="2031">
          <cell r="B2031">
            <v>20912</v>
          </cell>
          <cell r="C2031">
            <v>15999</v>
          </cell>
          <cell r="D2031">
            <v>217367</v>
          </cell>
          <cell r="E2031" t="str">
            <v>Sarel Fisher</v>
          </cell>
          <cell r="F2031" t="str">
            <v>SALES DATA SPECIALIST</v>
          </cell>
          <cell r="G2031" t="str">
            <v>Monthly Extra Hours</v>
          </cell>
          <cell r="H2031" t="str">
            <v>Finance</v>
          </cell>
          <cell r="I2031" t="str">
            <v>TEL-AVIV</v>
          </cell>
          <cell r="J2031" t="str">
            <v>Israel</v>
          </cell>
          <cell r="K2031">
            <v>43843</v>
          </cell>
          <cell r="L2031" t="str">
            <v>IL</v>
          </cell>
          <cell r="M2031" t="str">
            <v>P63P</v>
          </cell>
          <cell r="N2031" t="str">
            <v>P</v>
          </cell>
          <cell r="O2031" t="str">
            <v>6</v>
          </cell>
          <cell r="P2031" t="str">
            <v>Regular</v>
          </cell>
          <cell r="T2031">
            <v>1</v>
          </cell>
          <cell r="U2031" t="str">
            <v>ILS</v>
          </cell>
          <cell r="V2031" t="str">
            <v>Finance</v>
          </cell>
          <cell r="W2031" t="str">
            <v>Tal Payne</v>
          </cell>
          <cell r="Y2031" t="str">
            <v>Not Eligible - Left</v>
          </cell>
          <cell r="Z2031">
            <v>8500</v>
          </cell>
          <cell r="AA2031">
            <v>31336.405529953918</v>
          </cell>
          <cell r="AB2031">
            <v>8500</v>
          </cell>
          <cell r="AC2031">
            <v>31336.405529953918</v>
          </cell>
        </row>
        <row r="2032">
          <cell r="B2032">
            <v>10796</v>
          </cell>
          <cell r="C2032">
            <v>90106</v>
          </cell>
          <cell r="E2032" t="str">
            <v>Jane Siu</v>
          </cell>
          <cell r="F2032" t="str">
            <v>AP Accountant</v>
          </cell>
          <cell r="G2032" t="str">
            <v>Hourly Full Time</v>
          </cell>
          <cell r="H2032" t="str">
            <v>Finance</v>
          </cell>
          <cell r="I2032" t="str">
            <v>SAN CARLOS</v>
          </cell>
          <cell r="J2032" t="str">
            <v>United States</v>
          </cell>
          <cell r="K2032">
            <v>41324</v>
          </cell>
          <cell r="L2032" t="str">
            <v>WH</v>
          </cell>
          <cell r="M2032" t="str">
            <v>P53P</v>
          </cell>
          <cell r="N2032" t="str">
            <v>P</v>
          </cell>
          <cell r="O2032" t="str">
            <v>5</v>
          </cell>
          <cell r="P2032" t="str">
            <v>Regular</v>
          </cell>
          <cell r="Q2032" t="str"/>
          <cell r="U2032" t="str">
            <v>USD</v>
          </cell>
          <cell r="V2032" t="str">
            <v>Finance</v>
          </cell>
          <cell r="W2032" t="str">
            <v>Tal Payne</v>
          </cell>
          <cell r="Y2032" t="str">
            <v>Eligible</v>
          </cell>
          <cell r="Z2032">
            <v>75358.179999999993</v>
          </cell>
          <cell r="AA2032">
            <v>75358.179999999993</v>
          </cell>
          <cell r="AB2032">
            <v>75358.179999999993</v>
          </cell>
          <cell r="AC2032">
            <v>75358.179999999993</v>
          </cell>
          <cell r="AD2032">
            <v>5</v>
          </cell>
          <cell r="AE2032" t="str">
            <v>P53</v>
          </cell>
          <cell r="AF2032">
            <v>65000</v>
          </cell>
          <cell r="AG2032">
            <v>115000</v>
          </cell>
          <cell r="AH2032">
            <v>0.2</v>
          </cell>
          <cell r="AI2032">
            <v>2</v>
          </cell>
          <cell r="AJ2032">
            <v>0</v>
          </cell>
          <cell r="AK2032">
            <v>81386.834399999992</v>
          </cell>
          <cell r="AL2032">
            <v>8.0000000000000071E-2</v>
          </cell>
          <cell r="AM2032">
            <v>81386.834399999992</v>
          </cell>
          <cell r="AN2032">
            <v>6028.6543999999994</v>
          </cell>
          <cell r="AO2032">
            <v>-0.29228839652173921</v>
          </cell>
          <cell r="AQ2032">
            <v>41600.14</v>
          </cell>
          <cell r="AR2032">
            <v>550000.15999999992</v>
          </cell>
          <cell r="AS2032">
            <v>0.06</v>
          </cell>
          <cell r="AT2032">
            <v>1</v>
          </cell>
          <cell r="AU2032">
            <v>0</v>
          </cell>
          <cell r="AV2032">
            <v>81386.834399999992</v>
          </cell>
          <cell r="AW2032">
            <v>81386.834399999992</v>
          </cell>
          <cell r="AX2032">
            <v>8.0000000000000071E-2</v>
          </cell>
          <cell r="AY2032">
            <v>6028.6543999999994</v>
          </cell>
          <cell r="AZ2032" t="str">
            <v>No Bonus Plan</v>
          </cell>
          <cell r="BA2032" t="str">
            <v>No Bonus PlanEligible</v>
          </cell>
          <cell r="BB2032" t="str">
            <v>No Bonus PlanUnited States</v>
          </cell>
          <cell r="BC2032" t="str">
            <v xml:space="preserve">No Bonus PlanUnited States </v>
          </cell>
          <cell r="BD2032" t="str">
            <v>P53</v>
          </cell>
          <cell r="BF2032">
            <v>6279.8483333333324</v>
          </cell>
          <cell r="BH2032">
            <v>4</v>
          </cell>
        </row>
        <row r="2033">
          <cell r="B2033">
            <v>10243</v>
          </cell>
          <cell r="C2033">
            <v>7258</v>
          </cell>
          <cell r="E2033" t="str">
            <v>Magali Salazar Velazquez</v>
          </cell>
          <cell r="F2033" t="str">
            <v>Credit and Collection Analyst</v>
          </cell>
          <cell r="G2033" t="str">
            <v>Employee</v>
          </cell>
          <cell r="H2033" t="str">
            <v>Finance</v>
          </cell>
          <cell r="I2033" t="str">
            <v>SAN CARLOS</v>
          </cell>
          <cell r="J2033" t="str">
            <v>United States</v>
          </cell>
          <cell r="K2033">
            <v>41085</v>
          </cell>
          <cell r="L2033" t="str">
            <v>WH</v>
          </cell>
          <cell r="M2033" t="str">
            <v>P53P</v>
          </cell>
          <cell r="N2033" t="str">
            <v>P</v>
          </cell>
          <cell r="O2033" t="str">
            <v>5</v>
          </cell>
          <cell r="P2033" t="str">
            <v>Regular</v>
          </cell>
          <cell r="Q2033" t="str"/>
          <cell r="S2033">
            <v>1</v>
          </cell>
          <cell r="U2033" t="str">
            <v>USD</v>
          </cell>
          <cell r="V2033" t="str">
            <v>Finance</v>
          </cell>
          <cell r="W2033" t="str">
            <v>Tal Payne</v>
          </cell>
          <cell r="Y2033" t="str">
            <v>Eligible</v>
          </cell>
          <cell r="Z2033">
            <v>65000</v>
          </cell>
          <cell r="AA2033">
            <v>65000</v>
          </cell>
          <cell r="AB2033">
            <v>65000</v>
          </cell>
          <cell r="AC2033">
            <v>65000</v>
          </cell>
          <cell r="AD2033">
            <v>5</v>
          </cell>
          <cell r="AE2033" t="str">
            <v>P53</v>
          </cell>
          <cell r="AF2033">
            <v>65000</v>
          </cell>
          <cell r="AG2033">
            <v>115000</v>
          </cell>
          <cell r="AH2033">
            <v>0</v>
          </cell>
          <cell r="AI2033">
            <v>1</v>
          </cell>
          <cell r="AJ2033">
            <v>0</v>
          </cell>
          <cell r="AK2033">
            <v>70850</v>
          </cell>
          <cell r="AL2033">
            <v>9.000000000000008E-2</v>
          </cell>
          <cell r="AM2033">
            <v>70850</v>
          </cell>
          <cell r="AN2033">
            <v>5850</v>
          </cell>
          <cell r="AO2033">
            <v>-0.38391304347826083</v>
          </cell>
          <cell r="AQ2033">
            <v>41600.14</v>
          </cell>
          <cell r="AR2033">
            <v>550000.15999999992</v>
          </cell>
          <cell r="AS2033">
            <v>0.04</v>
          </cell>
          <cell r="AT2033">
            <v>1</v>
          </cell>
          <cell r="AU2033">
            <v>0</v>
          </cell>
          <cell r="AV2033">
            <v>70850</v>
          </cell>
          <cell r="AW2033">
            <v>70850</v>
          </cell>
          <cell r="AX2033">
            <v>9.000000000000008E-2</v>
          </cell>
          <cell r="AY2033">
            <v>5850</v>
          </cell>
          <cell r="AZ2033" t="str">
            <v>Target Bonus</v>
          </cell>
          <cell r="BA2033" t="str">
            <v>Target BonusEligible</v>
          </cell>
          <cell r="BB2033" t="str">
            <v>Target BonusUnited States</v>
          </cell>
          <cell r="BC2033" t="str">
            <v xml:space="preserve">Target BonusUnited States </v>
          </cell>
          <cell r="BD2033" t="str">
            <v>P53</v>
          </cell>
          <cell r="BF2033">
            <v>5416.666666666667</v>
          </cell>
          <cell r="BG2033">
            <v>1375</v>
          </cell>
          <cell r="BH2033">
            <v>4</v>
          </cell>
          <cell r="BJ2033">
            <v>5000</v>
          </cell>
          <cell r="BK2033">
            <v>5000</v>
          </cell>
          <cell r="BL2033">
            <v>6250</v>
          </cell>
        </row>
        <row r="2034">
          <cell r="B2034">
            <v>12499</v>
          </cell>
          <cell r="C2034">
            <v>7531</v>
          </cell>
          <cell r="E2034" t="str">
            <v>Linda Windust</v>
          </cell>
          <cell r="F2034" t="str">
            <v>Benefits Manager</v>
          </cell>
          <cell r="G2034" t="str">
            <v>Employee</v>
          </cell>
          <cell r="H2034" t="str">
            <v>Finance</v>
          </cell>
          <cell r="I2034" t="str">
            <v>SAN CARLOS</v>
          </cell>
          <cell r="J2034" t="str">
            <v>United States</v>
          </cell>
          <cell r="K2034">
            <v>41877</v>
          </cell>
          <cell r="L2034" t="str">
            <v>WH</v>
          </cell>
          <cell r="M2034" t="str">
            <v>P43M</v>
          </cell>
          <cell r="N2034" t="str">
            <v>P</v>
          </cell>
          <cell r="O2034" t="str">
            <v>4</v>
          </cell>
          <cell r="P2034" t="str">
            <v>Regular</v>
          </cell>
          <cell r="Q2034" t="str"/>
          <cell r="S2034">
            <v>1</v>
          </cell>
          <cell r="U2034" t="str">
            <v>USD</v>
          </cell>
          <cell r="V2034" t="str">
            <v>Finance</v>
          </cell>
          <cell r="W2034" t="str">
            <v>Tal Payne</v>
          </cell>
          <cell r="Y2034" t="str">
            <v>Eligible</v>
          </cell>
          <cell r="Z2034">
            <v>153000.16</v>
          </cell>
          <cell r="AA2034">
            <v>153000.16</v>
          </cell>
          <cell r="AB2034">
            <v>153000.16</v>
          </cell>
          <cell r="AC2034">
            <v>153000.16</v>
          </cell>
          <cell r="AD2034">
            <v>5</v>
          </cell>
          <cell r="AE2034" t="str">
            <v>P43</v>
          </cell>
          <cell r="AF2034">
            <v>95000</v>
          </cell>
          <cell r="AG2034">
            <v>155000</v>
          </cell>
          <cell r="AH2034">
            <v>0.96</v>
          </cell>
          <cell r="AI2034">
            <v>5</v>
          </cell>
          <cell r="AJ2034">
            <v>0</v>
          </cell>
          <cell r="AK2034">
            <v>157590.1648</v>
          </cell>
          <cell r="AL2034">
            <v>3.0000000000000027E-2</v>
          </cell>
          <cell r="AM2034">
            <v>157590.1648</v>
          </cell>
          <cell r="AN2034">
            <v>4590.0047999999952</v>
          </cell>
          <cell r="AO2034">
            <v>1.6710740645161204E-2</v>
          </cell>
          <cell r="AQ2034">
            <v>41600.14</v>
          </cell>
          <cell r="AR2034">
            <v>550000.15999999992</v>
          </cell>
          <cell r="AS2034">
            <v>0.21</v>
          </cell>
          <cell r="AT2034">
            <v>1</v>
          </cell>
          <cell r="AU2034">
            <v>0</v>
          </cell>
          <cell r="AV2034">
            <v>157590.1648</v>
          </cell>
          <cell r="AW2034">
            <v>157590.1648</v>
          </cell>
          <cell r="AX2034">
            <v>3.0000000000000027E-2</v>
          </cell>
          <cell r="AY2034">
            <v>4590.0047999999952</v>
          </cell>
          <cell r="AZ2034" t="str">
            <v>Target Bonus</v>
          </cell>
          <cell r="BA2034" t="str">
            <v>Target BonusEligible</v>
          </cell>
          <cell r="BB2034" t="str">
            <v>Target BonusUnited States</v>
          </cell>
          <cell r="BC2034" t="str">
            <v xml:space="preserve">Target BonusUnited States </v>
          </cell>
          <cell r="BD2034" t="str">
            <v>P43</v>
          </cell>
          <cell r="BF2034">
            <v>12750.013333333334</v>
          </cell>
          <cell r="BG2034">
            <v>12500</v>
          </cell>
          <cell r="BH2034">
            <v>5</v>
          </cell>
          <cell r="BJ2034">
            <v>10000</v>
          </cell>
          <cell r="BK2034">
            <v>10000</v>
          </cell>
          <cell r="BL2034">
            <v>12500</v>
          </cell>
        </row>
        <row r="2035">
          <cell r="B2035">
            <v>16857</v>
          </cell>
          <cell r="C2035">
            <v>11775</v>
          </cell>
          <cell r="E2035" t="str">
            <v>Terri Franke-Taylor</v>
          </cell>
          <cell r="F2035" t="str">
            <v>Payroll Specialist</v>
          </cell>
          <cell r="G2035" t="str">
            <v>Hourly Partial Time</v>
          </cell>
          <cell r="H2035" t="str">
            <v>Finance</v>
          </cell>
          <cell r="I2035" t="str">
            <v>KANATA (OTTAWA), CANADA</v>
          </cell>
          <cell r="J2035" t="str">
            <v>Canada</v>
          </cell>
          <cell r="K2035">
            <v>42975</v>
          </cell>
          <cell r="L2035" t="str">
            <v>WH</v>
          </cell>
          <cell r="M2035" t="str">
            <v>P53P</v>
          </cell>
          <cell r="N2035" t="str">
            <v>P</v>
          </cell>
          <cell r="O2035" t="str">
            <v>5</v>
          </cell>
          <cell r="P2035" t="str">
            <v>Regular</v>
          </cell>
          <cell r="Q2035" t="str"/>
          <cell r="U2035" t="str">
            <v>CAD</v>
          </cell>
          <cell r="V2035" t="str">
            <v>Finance</v>
          </cell>
          <cell r="W2035" t="str">
            <v>Tal Payne</v>
          </cell>
          <cell r="Y2035" t="str">
            <v>Eligible</v>
          </cell>
          <cell r="Z2035">
            <v>59280</v>
          </cell>
          <cell r="AA2035">
            <v>46603.251939905036</v>
          </cell>
          <cell r="AB2035">
            <v>59280</v>
          </cell>
          <cell r="AC2035">
            <v>46603.251939905036</v>
          </cell>
          <cell r="AD2035">
            <v>4</v>
          </cell>
          <cell r="AE2035" t="str">
            <v>P53</v>
          </cell>
          <cell r="AF2035">
            <v>60000</v>
          </cell>
          <cell r="AG2035">
            <v>80000</v>
          </cell>
          <cell r="AH2035">
            <v>0</v>
          </cell>
          <cell r="AI2035">
            <v>1</v>
          </cell>
          <cell r="AJ2035">
            <v>0</v>
          </cell>
          <cell r="AK2035">
            <v>62836.800000000003</v>
          </cell>
          <cell r="AL2035">
            <v>6.0000000000000053E-2</v>
          </cell>
          <cell r="AM2035">
            <v>49399.447056299345</v>
          </cell>
          <cell r="AN2035">
            <v>2796.1951163943086</v>
          </cell>
          <cell r="AO2035">
            <v>-0.21453999999999995</v>
          </cell>
          <cell r="AQ2035">
            <v>41600.14</v>
          </cell>
          <cell r="AR2035">
            <v>412000.4</v>
          </cell>
          <cell r="AS2035">
            <v>0.04</v>
          </cell>
          <cell r="AT2035">
            <v>1</v>
          </cell>
          <cell r="AU2035">
            <v>0</v>
          </cell>
          <cell r="AV2035">
            <v>62836.800000000003</v>
          </cell>
          <cell r="AW2035">
            <v>49399.447056299345</v>
          </cell>
          <cell r="AX2035">
            <v>6.0000000000000053E-2</v>
          </cell>
          <cell r="AY2035">
            <v>2796.1951163943086</v>
          </cell>
          <cell r="AZ2035" t="str">
            <v>No Bonus Plan</v>
          </cell>
          <cell r="BA2035" t="str">
            <v>No Bonus PlanEligible</v>
          </cell>
          <cell r="BB2035" t="str">
            <v>No Bonus PlanCanada</v>
          </cell>
          <cell r="BC2035" t="str">
            <v xml:space="preserve">No Bonus PlanCanada </v>
          </cell>
          <cell r="BD2035" t="str">
            <v>P53</v>
          </cell>
          <cell r="BF2035">
            <v>4940</v>
          </cell>
          <cell r="BH2035">
            <v>5</v>
          </cell>
        </row>
        <row r="2036">
          <cell r="B2036">
            <v>3491</v>
          </cell>
          <cell r="C2036">
            <v>5208</v>
          </cell>
          <cell r="E2036" t="str">
            <v>Steven Cortopassi</v>
          </cell>
          <cell r="F2036" t="str">
            <v>Order Management Team leader</v>
          </cell>
          <cell r="G2036" t="str">
            <v>Employee</v>
          </cell>
          <cell r="H2036" t="str">
            <v>Finance</v>
          </cell>
          <cell r="I2036" t="str">
            <v>SAN CARLOS</v>
          </cell>
          <cell r="J2036" t="str">
            <v>United States</v>
          </cell>
          <cell r="K2036">
            <v>36388</v>
          </cell>
          <cell r="L2036" t="str">
            <v>WH</v>
          </cell>
          <cell r="M2036" t="str">
            <v>P43M</v>
          </cell>
          <cell r="N2036" t="str">
            <v>P</v>
          </cell>
          <cell r="O2036" t="str">
            <v>4</v>
          </cell>
          <cell r="P2036" t="str">
            <v>Regular</v>
          </cell>
          <cell r="Q2036" t="str"/>
          <cell r="S2036">
            <v>1</v>
          </cell>
          <cell r="U2036" t="str">
            <v>USD</v>
          </cell>
          <cell r="V2036" t="str">
            <v>Finance</v>
          </cell>
          <cell r="W2036" t="str">
            <v>Tal Payne</v>
          </cell>
          <cell r="Y2036" t="str">
            <v>Eligible</v>
          </cell>
          <cell r="Z2036">
            <v>105000.16</v>
          </cell>
          <cell r="AA2036">
            <v>105000.16</v>
          </cell>
          <cell r="AB2036">
            <v>105000.16</v>
          </cell>
          <cell r="AC2036">
            <v>105000.16</v>
          </cell>
          <cell r="AD2036">
            <v>5</v>
          </cell>
          <cell r="AE2036" t="str">
            <v>P43</v>
          </cell>
          <cell r="AF2036">
            <v>95000</v>
          </cell>
          <cell r="AG2036">
            <v>155000</v>
          </cell>
          <cell r="AH2036">
            <v>0.16</v>
          </cell>
          <cell r="AI2036">
            <v>2</v>
          </cell>
          <cell r="AJ2036">
            <v>0</v>
          </cell>
          <cell r="AK2036">
            <v>113400.17280000001</v>
          </cell>
          <cell r="AL2036">
            <v>8.0000000000000071E-2</v>
          </cell>
          <cell r="AM2036">
            <v>113400.17280000001</v>
          </cell>
          <cell r="AN2036">
            <v>8400.0128000000113</v>
          </cell>
          <cell r="AO2036">
            <v>-0.2683859819354838</v>
          </cell>
          <cell r="AQ2036">
            <v>41600.14</v>
          </cell>
          <cell r="AR2036">
            <v>550000.15999999992</v>
          </cell>
          <cell r="AS2036">
            <v>0.12</v>
          </cell>
          <cell r="AT2036">
            <v>1</v>
          </cell>
          <cell r="AU2036">
            <v>0</v>
          </cell>
          <cell r="AV2036">
            <v>113400.17280000001</v>
          </cell>
          <cell r="AW2036">
            <v>113400.17280000001</v>
          </cell>
          <cell r="AX2036">
            <v>8.0000000000000071E-2</v>
          </cell>
          <cell r="AY2036">
            <v>8400.0128000000113</v>
          </cell>
          <cell r="AZ2036" t="str">
            <v>Target Bonus</v>
          </cell>
          <cell r="BA2036" t="str">
            <v>Target BonusEligible</v>
          </cell>
          <cell r="BB2036" t="str">
            <v>Target BonusUnited States</v>
          </cell>
          <cell r="BC2036" t="str">
            <v xml:space="preserve">Target BonusUnited States </v>
          </cell>
          <cell r="BD2036" t="str">
            <v>P43</v>
          </cell>
          <cell r="BF2036">
            <v>8750.0133333333342</v>
          </cell>
          <cell r="BG2036">
            <v>10000</v>
          </cell>
          <cell r="BH2036">
            <v>3</v>
          </cell>
          <cell r="BJ2036">
            <v>10000</v>
          </cell>
          <cell r="BK2036">
            <v>10000</v>
          </cell>
          <cell r="BL2036">
            <v>12500</v>
          </cell>
        </row>
        <row r="2037">
          <cell r="B2037">
            <v>3490</v>
          </cell>
          <cell r="C2037">
            <v>5243</v>
          </cell>
          <cell r="E2037" t="str">
            <v>Summer Gudaitis</v>
          </cell>
          <cell r="F2037" t="str">
            <v xml:space="preserve">Credit and Collection Analyst	</v>
          </cell>
          <cell r="G2037" t="str">
            <v>Employee</v>
          </cell>
          <cell r="H2037" t="str">
            <v>Finance</v>
          </cell>
          <cell r="I2037" t="str">
            <v>SAN CARLOS</v>
          </cell>
          <cell r="J2037" t="str">
            <v>United States</v>
          </cell>
          <cell r="K2037">
            <v>40632</v>
          </cell>
          <cell r="L2037" t="str">
            <v>WH</v>
          </cell>
          <cell r="M2037" t="str">
            <v>P53P</v>
          </cell>
          <cell r="N2037" t="str">
            <v>P</v>
          </cell>
          <cell r="O2037" t="str">
            <v>5</v>
          </cell>
          <cell r="P2037" t="str">
            <v>Regular</v>
          </cell>
          <cell r="Q2037" t="str"/>
          <cell r="S2037">
            <v>1</v>
          </cell>
          <cell r="U2037" t="str">
            <v>USD</v>
          </cell>
          <cell r="V2037" t="str">
            <v>Finance</v>
          </cell>
          <cell r="W2037" t="str">
            <v>Tal Payne</v>
          </cell>
          <cell r="Y2037" t="str">
            <v>Eligible</v>
          </cell>
          <cell r="Z2037">
            <v>80000.160000000003</v>
          </cell>
          <cell r="AA2037">
            <v>80000.160000000003</v>
          </cell>
          <cell r="AB2037">
            <v>80000.160000000003</v>
          </cell>
          <cell r="AC2037">
            <v>80000.160000000003</v>
          </cell>
          <cell r="AD2037">
            <v>4</v>
          </cell>
          <cell r="AE2037" t="str">
            <v>P53</v>
          </cell>
          <cell r="AF2037">
            <v>65000</v>
          </cell>
          <cell r="AG2037">
            <v>115000</v>
          </cell>
          <cell r="AH2037">
            <v>0.3</v>
          </cell>
          <cell r="AI2037">
            <v>2</v>
          </cell>
          <cell r="AJ2037">
            <v>0</v>
          </cell>
          <cell r="AK2037">
            <v>84000.168000000005</v>
          </cell>
          <cell r="AL2037">
            <v>5.0000000000000044E-2</v>
          </cell>
          <cell r="AM2037">
            <v>84000.168000000005</v>
          </cell>
          <cell r="AN2037">
            <v>4000.0080000000016</v>
          </cell>
          <cell r="AO2037">
            <v>-0.26956375652173914</v>
          </cell>
          <cell r="AQ2037">
            <v>41600.14</v>
          </cell>
          <cell r="AR2037">
            <v>550000.15999999992</v>
          </cell>
          <cell r="AS2037">
            <v>7.0000000000000007E-2</v>
          </cell>
          <cell r="AT2037">
            <v>1</v>
          </cell>
          <cell r="AU2037">
            <v>0</v>
          </cell>
          <cell r="AV2037">
            <v>84000.168000000005</v>
          </cell>
          <cell r="AW2037">
            <v>84000.168000000005</v>
          </cell>
          <cell r="AX2037">
            <v>5.0000000000000044E-2</v>
          </cell>
          <cell r="AY2037">
            <v>4000.0080000000016</v>
          </cell>
          <cell r="AZ2037" t="str">
            <v>Target Bonus</v>
          </cell>
          <cell r="BA2037" t="str">
            <v>Target BonusEligible</v>
          </cell>
          <cell r="BB2037" t="str">
            <v>Target BonusUnited States</v>
          </cell>
          <cell r="BC2037" t="str">
            <v xml:space="preserve">Target BonusUnited States </v>
          </cell>
          <cell r="BD2037" t="str">
            <v>P53</v>
          </cell>
          <cell r="BF2037">
            <v>6666.68</v>
          </cell>
          <cell r="BG2037">
            <v>2750</v>
          </cell>
          <cell r="BH2037">
            <v>4</v>
          </cell>
          <cell r="BJ2037">
            <v>3000</v>
          </cell>
          <cell r="BK2037">
            <v>3000</v>
          </cell>
          <cell r="BL2037">
            <v>3300.0000000000005</v>
          </cell>
        </row>
        <row r="2038">
          <cell r="B2038">
            <v>7607</v>
          </cell>
          <cell r="C2038">
            <v>6817</v>
          </cell>
          <cell r="E2038" t="str">
            <v>Lori Westbrook</v>
          </cell>
          <cell r="F2038" t="str">
            <v>Benefits Specialist</v>
          </cell>
          <cell r="G2038" t="str">
            <v>Employee</v>
          </cell>
          <cell r="H2038" t="str">
            <v>Finance</v>
          </cell>
          <cell r="I2038" t="str">
            <v>SAN CARLOS</v>
          </cell>
          <cell r="J2038" t="str">
            <v>United States</v>
          </cell>
          <cell r="K2038">
            <v>40028</v>
          </cell>
          <cell r="L2038" t="str">
            <v>WH</v>
          </cell>
          <cell r="M2038" t="str">
            <v>P53P</v>
          </cell>
          <cell r="N2038" t="str">
            <v>P</v>
          </cell>
          <cell r="O2038" t="str">
            <v>5</v>
          </cell>
          <cell r="P2038" t="str">
            <v>Regular</v>
          </cell>
          <cell r="Q2038" t="str"/>
          <cell r="S2038">
            <v>1</v>
          </cell>
          <cell r="U2038" t="str">
            <v>USD</v>
          </cell>
          <cell r="V2038" t="str">
            <v>Finance</v>
          </cell>
          <cell r="W2038" t="str">
            <v>Tal Payne</v>
          </cell>
          <cell r="Y2038" t="str">
            <v>Eligible</v>
          </cell>
          <cell r="Z2038">
            <v>101500.08</v>
          </cell>
          <cell r="AA2038">
            <v>101500.08</v>
          </cell>
          <cell r="AB2038">
            <v>101500.08</v>
          </cell>
          <cell r="AC2038">
            <v>101500.08</v>
          </cell>
          <cell r="AD2038">
            <v>3</v>
          </cell>
          <cell r="AE2038" t="str">
            <v>P53</v>
          </cell>
          <cell r="AF2038">
            <v>65000</v>
          </cell>
          <cell r="AG2038">
            <v>115000</v>
          </cell>
          <cell r="AH2038">
            <v>0.73</v>
          </cell>
          <cell r="AI2038">
            <v>4</v>
          </cell>
          <cell r="AJ2038">
            <v>0</v>
          </cell>
          <cell r="AK2038">
            <v>103022.58119999999</v>
          </cell>
          <cell r="AL2038">
            <v>1.4999999999999902E-2</v>
          </cell>
          <cell r="AM2038">
            <v>103022.58119999999</v>
          </cell>
          <cell r="AN2038">
            <v>1522.5011999999842</v>
          </cell>
          <cell r="AO2038">
            <v>-0.10415146782608709</v>
          </cell>
          <cell r="AQ2038">
            <v>41600.14</v>
          </cell>
          <cell r="AR2038">
            <v>550000.15999999992</v>
          </cell>
          <cell r="AS2038">
            <v>0.11</v>
          </cell>
          <cell r="AT2038">
            <v>1</v>
          </cell>
          <cell r="AU2038">
            <v>0</v>
          </cell>
          <cell r="AV2038">
            <v>103022.58119999999</v>
          </cell>
          <cell r="AW2038">
            <v>103022.58119999999</v>
          </cell>
          <cell r="AX2038">
            <v>1.4999999999999902E-2</v>
          </cell>
          <cell r="AY2038">
            <v>1522.5011999999842</v>
          </cell>
          <cell r="AZ2038" t="str">
            <v>Target Bonus</v>
          </cell>
          <cell r="BA2038" t="str">
            <v>Target BonusEligible</v>
          </cell>
          <cell r="BB2038" t="str">
            <v>Target BonusUnited States</v>
          </cell>
          <cell r="BC2038" t="str">
            <v xml:space="preserve">Target BonusUnited States </v>
          </cell>
          <cell r="BD2038" t="str">
            <v>P53</v>
          </cell>
          <cell r="BF2038">
            <v>8458.34</v>
          </cell>
          <cell r="BG2038">
            <v>6000</v>
          </cell>
          <cell r="BH2038">
            <v>3</v>
          </cell>
          <cell r="BJ2038">
            <v>6000</v>
          </cell>
          <cell r="BK2038">
            <v>6000</v>
          </cell>
          <cell r="BL2038">
            <v>6000</v>
          </cell>
        </row>
        <row r="2039">
          <cell r="B2039">
            <v>7976</v>
          </cell>
          <cell r="C2039">
            <v>6805</v>
          </cell>
          <cell r="E2039" t="str">
            <v>Victoria Lorello</v>
          </cell>
          <cell r="F2039" t="str">
            <v xml:space="preserve">Facilities Manager </v>
          </cell>
          <cell r="G2039" t="str">
            <v>Employee</v>
          </cell>
          <cell r="H2039" t="str">
            <v>Finance</v>
          </cell>
          <cell r="I2039" t="str">
            <v>KANATA (OTTAWA), CANADA</v>
          </cell>
          <cell r="J2039" t="str">
            <v>Canada</v>
          </cell>
          <cell r="K2039">
            <v>39918</v>
          </cell>
          <cell r="L2039" t="str">
            <v>WH</v>
          </cell>
          <cell r="M2039" t="str">
            <v>P53M</v>
          </cell>
          <cell r="N2039" t="str">
            <v>P</v>
          </cell>
          <cell r="O2039" t="str">
            <v>5</v>
          </cell>
          <cell r="P2039" t="str">
            <v>Regular</v>
          </cell>
          <cell r="Q2039" t="str"/>
          <cell r="S2039">
            <v>1</v>
          </cell>
          <cell r="U2039" t="str">
            <v>CAD</v>
          </cell>
          <cell r="V2039" t="str">
            <v>Finance</v>
          </cell>
          <cell r="W2039" t="str">
            <v>Tal Payne</v>
          </cell>
          <cell r="Y2039" t="str">
            <v>Eligible</v>
          </cell>
          <cell r="Z2039">
            <v>61500</v>
          </cell>
          <cell r="AA2039">
            <v>48348.515423484481</v>
          </cell>
          <cell r="AB2039">
            <v>61500</v>
          </cell>
          <cell r="AC2039">
            <v>48348.515423484481</v>
          </cell>
          <cell r="AD2039">
            <v>4</v>
          </cell>
          <cell r="AE2039" t="str">
            <v>P53</v>
          </cell>
          <cell r="AF2039">
            <v>60000</v>
          </cell>
          <cell r="AG2039">
            <v>80000</v>
          </cell>
          <cell r="AH2039">
            <v>7.0000000000000007E-2</v>
          </cell>
          <cell r="AI2039">
            <v>1</v>
          </cell>
          <cell r="AJ2039">
            <v>0</v>
          </cell>
          <cell r="AK2039">
            <v>65190</v>
          </cell>
          <cell r="AL2039">
            <v>6.0000000000000053E-2</v>
          </cell>
          <cell r="AM2039">
            <v>51249.426348893547</v>
          </cell>
          <cell r="AN2039">
            <v>2900.9109254090654</v>
          </cell>
          <cell r="AO2039">
            <v>-0.18512499999999998</v>
          </cell>
          <cell r="AQ2039">
            <v>41600.14</v>
          </cell>
          <cell r="AR2039">
            <v>412000.4</v>
          </cell>
          <cell r="AS2039">
            <v>0.05</v>
          </cell>
          <cell r="AT2039">
            <v>1</v>
          </cell>
          <cell r="AU2039">
            <v>0</v>
          </cell>
          <cell r="AV2039">
            <v>65190</v>
          </cell>
          <cell r="AW2039">
            <v>51249.426348893547</v>
          </cell>
          <cell r="AX2039">
            <v>6.0000000000000053E-2</v>
          </cell>
          <cell r="AY2039">
            <v>2900.9109254090654</v>
          </cell>
          <cell r="AZ2039" t="str">
            <v>Target Bonus</v>
          </cell>
          <cell r="BA2039" t="str">
            <v>Target BonusEligible</v>
          </cell>
          <cell r="BB2039" t="str">
            <v>Target BonusCanada</v>
          </cell>
          <cell r="BC2039" t="str">
            <v xml:space="preserve">Target BonusCanada </v>
          </cell>
          <cell r="BD2039" t="str">
            <v>P53</v>
          </cell>
          <cell r="BF2039">
            <v>5125</v>
          </cell>
          <cell r="BG2039">
            <v>5000</v>
          </cell>
          <cell r="BH2039">
            <v>5</v>
          </cell>
          <cell r="BJ2039">
            <v>3000</v>
          </cell>
          <cell r="BK2039">
            <v>3000</v>
          </cell>
          <cell r="BL2039">
            <v>3300.0000000000005</v>
          </cell>
        </row>
        <row r="2040">
          <cell r="B2040">
            <v>6183</v>
          </cell>
          <cell r="C2040">
            <v>6295</v>
          </cell>
          <cell r="E2040" t="str">
            <v>Piah Wolf</v>
          </cell>
          <cell r="F2040" t="str">
            <v>Purchasing Manager, Americas</v>
          </cell>
          <cell r="G2040" t="str">
            <v>Employee</v>
          </cell>
          <cell r="H2040" t="str">
            <v>Finance</v>
          </cell>
          <cell r="I2040" t="str">
            <v>SAN CARLOS</v>
          </cell>
          <cell r="J2040" t="str">
            <v>United States</v>
          </cell>
          <cell r="K2040">
            <v>39085</v>
          </cell>
          <cell r="L2040" t="str">
            <v>WH</v>
          </cell>
          <cell r="M2040" t="str">
            <v>P43M</v>
          </cell>
          <cell r="N2040" t="str">
            <v>P</v>
          </cell>
          <cell r="O2040" t="str">
            <v>4</v>
          </cell>
          <cell r="P2040" t="str">
            <v>Regular</v>
          </cell>
          <cell r="Q2040" t="str"/>
          <cell r="S2040">
            <v>1</v>
          </cell>
          <cell r="U2040" t="str">
            <v>USD</v>
          </cell>
          <cell r="V2040" t="str">
            <v>Finance</v>
          </cell>
          <cell r="W2040" t="str">
            <v>Tal Payne</v>
          </cell>
          <cell r="Y2040" t="str">
            <v>Eligible</v>
          </cell>
          <cell r="Z2040">
            <v>147000.07999999999</v>
          </cell>
          <cell r="AA2040">
            <v>147000.07999999999</v>
          </cell>
          <cell r="AB2040">
            <v>147000.07999999999</v>
          </cell>
          <cell r="AC2040">
            <v>147000.07999999999</v>
          </cell>
          <cell r="AD2040">
            <v>5</v>
          </cell>
          <cell r="AE2040" t="str">
            <v>P43</v>
          </cell>
          <cell r="AF2040">
            <v>95000</v>
          </cell>
          <cell r="AG2040">
            <v>155000</v>
          </cell>
          <cell r="AH2040">
            <v>0.86</v>
          </cell>
          <cell r="AI2040">
            <v>5</v>
          </cell>
          <cell r="AJ2040">
            <v>0</v>
          </cell>
          <cell r="AK2040">
            <v>151410.08239999998</v>
          </cell>
          <cell r="AL2040">
            <v>3.0000000000000027E-2</v>
          </cell>
          <cell r="AM2040">
            <v>151410.08239999998</v>
          </cell>
          <cell r="AN2040">
            <v>4410.0023999999976</v>
          </cell>
          <cell r="AO2040">
            <v>-2.3160758709677487E-2</v>
          </cell>
          <cell r="AQ2040">
            <v>41600.14</v>
          </cell>
          <cell r="AR2040">
            <v>550000.15999999992</v>
          </cell>
          <cell r="AS2040">
            <v>0.2</v>
          </cell>
          <cell r="AT2040">
            <v>1</v>
          </cell>
          <cell r="AU2040">
            <v>0</v>
          </cell>
          <cell r="AV2040">
            <v>151410.08239999998</v>
          </cell>
          <cell r="AW2040">
            <v>151410.08239999998</v>
          </cell>
          <cell r="AX2040">
            <v>3.0000000000000027E-2</v>
          </cell>
          <cell r="AY2040">
            <v>4410.0023999999976</v>
          </cell>
          <cell r="AZ2040" t="str">
            <v>Target Bonus</v>
          </cell>
          <cell r="BA2040" t="str">
            <v>Target BonusEligible</v>
          </cell>
          <cell r="BB2040" t="str">
            <v>Target BonusUnited States</v>
          </cell>
          <cell r="BC2040" t="str">
            <v xml:space="preserve">Target BonusUnited States </v>
          </cell>
          <cell r="BD2040" t="str">
            <v>P43</v>
          </cell>
          <cell r="BF2040">
            <v>12250.006666666666</v>
          </cell>
          <cell r="BG2040">
            <v>15000</v>
          </cell>
          <cell r="BH2040">
            <v>5</v>
          </cell>
          <cell r="BJ2040">
            <v>11000</v>
          </cell>
          <cell r="BK2040">
            <v>11000</v>
          </cell>
          <cell r="BL2040">
            <v>13750</v>
          </cell>
        </row>
        <row r="2041">
          <cell r="B2041">
            <v>9164</v>
          </cell>
          <cell r="C2041">
            <v>7063</v>
          </cell>
          <cell r="E2041" t="str">
            <v>Li Li</v>
          </cell>
          <cell r="F2041" t="str">
            <v>Payroll Manager</v>
          </cell>
          <cell r="G2041" t="str">
            <v>Employee</v>
          </cell>
          <cell r="H2041" t="str">
            <v>Finance</v>
          </cell>
          <cell r="I2041" t="str">
            <v>SAN CARLOS</v>
          </cell>
          <cell r="J2041" t="str">
            <v>United States</v>
          </cell>
          <cell r="K2041">
            <v>40665</v>
          </cell>
          <cell r="L2041" t="str">
            <v>WH</v>
          </cell>
          <cell r="M2041" t="str">
            <v>P43M</v>
          </cell>
          <cell r="N2041" t="str">
            <v>P</v>
          </cell>
          <cell r="O2041" t="str">
            <v>4</v>
          </cell>
          <cell r="P2041" t="str">
            <v>Regular</v>
          </cell>
          <cell r="Q2041" t="str"/>
          <cell r="S2041">
            <v>1</v>
          </cell>
          <cell r="U2041" t="str">
            <v>USD</v>
          </cell>
          <cell r="V2041" t="str">
            <v>Finance</v>
          </cell>
          <cell r="W2041" t="str">
            <v>Tal Payne</v>
          </cell>
          <cell r="Y2041" t="str">
            <v>Eligible</v>
          </cell>
          <cell r="Z2041">
            <v>119000</v>
          </cell>
          <cell r="AA2041">
            <v>119000</v>
          </cell>
          <cell r="AB2041">
            <v>119000</v>
          </cell>
          <cell r="AC2041">
            <v>119000</v>
          </cell>
          <cell r="AD2041">
            <v>4</v>
          </cell>
          <cell r="AE2041" t="str">
            <v>P43</v>
          </cell>
          <cell r="AF2041">
            <v>95000</v>
          </cell>
          <cell r="AG2041">
            <v>155000</v>
          </cell>
          <cell r="AH2041">
            <v>0.4</v>
          </cell>
          <cell r="AI2041">
            <v>2</v>
          </cell>
          <cell r="AJ2041">
            <v>0</v>
          </cell>
          <cell r="AK2041">
            <v>124950</v>
          </cell>
          <cell r="AL2041">
            <v>5.0000000000000044E-2</v>
          </cell>
          <cell r="AM2041">
            <v>124950</v>
          </cell>
          <cell r="AN2041">
            <v>5950</v>
          </cell>
          <cell r="AO2041">
            <v>-0.19387096774193546</v>
          </cell>
          <cell r="AQ2041">
            <v>41600.14</v>
          </cell>
          <cell r="AR2041">
            <v>550000.15999999992</v>
          </cell>
          <cell r="AS2041">
            <v>0.15</v>
          </cell>
          <cell r="AT2041">
            <v>1</v>
          </cell>
          <cell r="AU2041">
            <v>0</v>
          </cell>
          <cell r="AV2041">
            <v>124950</v>
          </cell>
          <cell r="AW2041">
            <v>124950</v>
          </cell>
          <cell r="AX2041">
            <v>5.0000000000000044E-2</v>
          </cell>
          <cell r="AY2041">
            <v>5950</v>
          </cell>
          <cell r="AZ2041" t="str">
            <v>Target Bonus</v>
          </cell>
          <cell r="BA2041" t="str">
            <v>Target BonusEligible</v>
          </cell>
          <cell r="BB2041" t="str">
            <v>Target BonusUnited States</v>
          </cell>
          <cell r="BC2041" t="str">
            <v xml:space="preserve">Target BonusUnited States </v>
          </cell>
          <cell r="BD2041" t="str">
            <v>P43</v>
          </cell>
          <cell r="BF2041">
            <v>9916.6666666666661</v>
          </cell>
          <cell r="BG2041">
            <v>6250</v>
          </cell>
          <cell r="BH2041">
            <v>4</v>
          </cell>
          <cell r="BJ2041">
            <v>5000</v>
          </cell>
          <cell r="BK2041">
            <v>5000</v>
          </cell>
          <cell r="BL2041">
            <v>5500</v>
          </cell>
        </row>
        <row r="2042">
          <cell r="B2042">
            <v>6816</v>
          </cell>
          <cell r="C2042">
            <v>6475</v>
          </cell>
          <cell r="E2042" t="str">
            <v>Clara Luz Flores-Vasquez</v>
          </cell>
          <cell r="F2042" t="str">
            <v>Credit &amp; Collection Manager</v>
          </cell>
          <cell r="G2042" t="str">
            <v>Employee</v>
          </cell>
          <cell r="H2042" t="str">
            <v>Finance</v>
          </cell>
          <cell r="I2042" t="str">
            <v>SAN CARLOS</v>
          </cell>
          <cell r="J2042" t="str">
            <v>United States</v>
          </cell>
          <cell r="K2042">
            <v>39295</v>
          </cell>
          <cell r="L2042" t="str">
            <v>WH</v>
          </cell>
          <cell r="M2042" t="str">
            <v>P43M</v>
          </cell>
          <cell r="N2042" t="str">
            <v>P</v>
          </cell>
          <cell r="O2042" t="str">
            <v>4</v>
          </cell>
          <cell r="P2042" t="str">
            <v>Regular</v>
          </cell>
          <cell r="Q2042" t="str"/>
          <cell r="S2042">
            <v>1</v>
          </cell>
          <cell r="U2042" t="str">
            <v>USD</v>
          </cell>
          <cell r="V2042" t="str">
            <v>Finance</v>
          </cell>
          <cell r="W2042" t="str">
            <v>Tal Payne</v>
          </cell>
          <cell r="Y2042" t="str">
            <v>Eligible</v>
          </cell>
          <cell r="Z2042">
            <v>99000.08</v>
          </cell>
          <cell r="AA2042">
            <v>99000.08</v>
          </cell>
          <cell r="AB2042">
            <v>99000.08</v>
          </cell>
          <cell r="AC2042">
            <v>99000.08</v>
          </cell>
          <cell r="AD2042">
            <v>4</v>
          </cell>
          <cell r="AE2042" t="str">
            <v>P43</v>
          </cell>
          <cell r="AF2042">
            <v>95000</v>
          </cell>
          <cell r="AG2042">
            <v>155000</v>
          </cell>
          <cell r="AH2042">
            <v>0.06</v>
          </cell>
          <cell r="AI2042">
            <v>1</v>
          </cell>
          <cell r="AJ2042">
            <v>0</v>
          </cell>
          <cell r="AK2042">
            <v>104940.08480000001</v>
          </cell>
          <cell r="AL2042">
            <v>6.0000000000000053E-2</v>
          </cell>
          <cell r="AM2042">
            <v>104940.08480000001</v>
          </cell>
          <cell r="AN2042">
            <v>5940.0048000000097</v>
          </cell>
          <cell r="AO2042">
            <v>-0.32296719483870961</v>
          </cell>
          <cell r="AQ2042">
            <v>41600.14</v>
          </cell>
          <cell r="AR2042">
            <v>550000.15999999992</v>
          </cell>
          <cell r="AS2042">
            <v>0.11</v>
          </cell>
          <cell r="AT2042">
            <v>1</v>
          </cell>
          <cell r="AU2042">
            <v>0</v>
          </cell>
          <cell r="AV2042">
            <v>104940.08480000001</v>
          </cell>
          <cell r="AW2042">
            <v>104940.08480000001</v>
          </cell>
          <cell r="AX2042">
            <v>6.0000000000000053E-2</v>
          </cell>
          <cell r="AY2042">
            <v>5940.0048000000097</v>
          </cell>
          <cell r="AZ2042" t="str">
            <v>Target Bonus</v>
          </cell>
          <cell r="BA2042" t="str">
            <v>Target BonusEligible</v>
          </cell>
          <cell r="BB2042" t="str">
            <v>Target BonusUnited States</v>
          </cell>
          <cell r="BC2042" t="str">
            <v xml:space="preserve">Target BonusUnited States </v>
          </cell>
          <cell r="BD2042" t="str">
            <v>P43</v>
          </cell>
          <cell r="BF2042">
            <v>8250.0066666666662</v>
          </cell>
          <cell r="BG2042">
            <v>7400</v>
          </cell>
          <cell r="BH2042">
            <v>4</v>
          </cell>
          <cell r="BJ2042">
            <v>8000</v>
          </cell>
          <cell r="BK2042">
            <v>8000</v>
          </cell>
          <cell r="BL2042">
            <v>8800</v>
          </cell>
        </row>
        <row r="2043">
          <cell r="B2043">
            <v>20100</v>
          </cell>
          <cell r="C2043">
            <v>15189</v>
          </cell>
          <cell r="E2043" t="str">
            <v>Preksha Thakkar</v>
          </cell>
          <cell r="F2043" t="str">
            <v>Assistant Controller</v>
          </cell>
          <cell r="G2043" t="str">
            <v>Employee</v>
          </cell>
          <cell r="H2043" t="str">
            <v>Finance</v>
          </cell>
          <cell r="I2043" t="str">
            <v>SAN CARLOS</v>
          </cell>
          <cell r="J2043" t="str">
            <v>United States</v>
          </cell>
          <cell r="K2043">
            <v>43654</v>
          </cell>
          <cell r="L2043" t="str">
            <v>WH</v>
          </cell>
          <cell r="M2043" t="str">
            <v>P43M</v>
          </cell>
          <cell r="N2043" t="str">
            <v>P</v>
          </cell>
          <cell r="O2043" t="str">
            <v>4</v>
          </cell>
          <cell r="P2043" t="str">
            <v>Regular</v>
          </cell>
          <cell r="Q2043" t="str"/>
          <cell r="S2043">
            <v>1</v>
          </cell>
          <cell r="U2043" t="str">
            <v>USD</v>
          </cell>
          <cell r="V2043" t="str">
            <v>Finance</v>
          </cell>
          <cell r="W2043" t="str">
            <v>Tal Payne</v>
          </cell>
          <cell r="Y2043" t="str">
            <v>Eligible</v>
          </cell>
          <cell r="Z2043">
            <v>134000.16</v>
          </cell>
          <cell r="AA2043">
            <v>134000.16</v>
          </cell>
          <cell r="AB2043">
            <v>134000.16</v>
          </cell>
          <cell r="AC2043">
            <v>134000.16</v>
          </cell>
          <cell r="AD2043">
            <v>4</v>
          </cell>
          <cell r="AE2043" t="str">
            <v>P43</v>
          </cell>
          <cell r="AF2043">
            <v>95000</v>
          </cell>
          <cell r="AG2043">
            <v>155000</v>
          </cell>
          <cell r="AH2043">
            <v>0.65</v>
          </cell>
          <cell r="AI2043">
            <v>3</v>
          </cell>
          <cell r="AJ2043">
            <v>0</v>
          </cell>
          <cell r="AK2043">
            <v>139360.16640000002</v>
          </cell>
          <cell r="AL2043">
            <v>4.0000000000000036E-2</v>
          </cell>
          <cell r="AM2043">
            <v>139360.16640000002</v>
          </cell>
          <cell r="AN2043">
            <v>5360.0064000000129</v>
          </cell>
          <cell r="AO2043">
            <v>-0.10090215225806443</v>
          </cell>
          <cell r="AQ2043">
            <v>41600.14</v>
          </cell>
          <cell r="AR2043">
            <v>550000.15999999992</v>
          </cell>
          <cell r="AS2043">
            <v>0.18</v>
          </cell>
          <cell r="AT2043">
            <v>1</v>
          </cell>
          <cell r="AU2043">
            <v>0</v>
          </cell>
          <cell r="AV2043">
            <v>139360.16640000002</v>
          </cell>
          <cell r="AW2043">
            <v>139360.16640000002</v>
          </cell>
          <cell r="AX2043">
            <v>4.0000000000000036E-2</v>
          </cell>
          <cell r="AY2043">
            <v>5360.0064000000129</v>
          </cell>
          <cell r="AZ2043" t="str">
            <v>Target Bonus</v>
          </cell>
          <cell r="BA2043" t="str">
            <v>Target BonusEligible</v>
          </cell>
          <cell r="BB2043" t="str">
            <v>Target BonusUnited States</v>
          </cell>
          <cell r="BC2043" t="str">
            <v xml:space="preserve">Target BonusUnited States </v>
          </cell>
          <cell r="BD2043" t="str">
            <v>P43</v>
          </cell>
          <cell r="BF2043">
            <v>11166.68</v>
          </cell>
          <cell r="BG2043">
            <v>2410.9589041095892</v>
          </cell>
          <cell r="BH2043">
            <v>3</v>
          </cell>
          <cell r="BJ2043">
            <v>6000</v>
          </cell>
          <cell r="BK2043">
            <v>6000</v>
          </cell>
          <cell r="BL2043">
            <v>6600.0000000000009</v>
          </cell>
        </row>
        <row r="2044">
          <cell r="B2044">
            <v>3380</v>
          </cell>
          <cell r="C2044">
            <v>5364</v>
          </cell>
          <cell r="E2044" t="str">
            <v>David Tran</v>
          </cell>
          <cell r="F2044" t="str">
            <v>Business Analysis Director, Americas</v>
          </cell>
          <cell r="G2044" t="str">
            <v>Employee</v>
          </cell>
          <cell r="H2044" t="str">
            <v>Finance</v>
          </cell>
          <cell r="I2044" t="str">
            <v>SAN CARLOS</v>
          </cell>
          <cell r="J2044" t="str">
            <v>United States</v>
          </cell>
          <cell r="K2044">
            <v>36720</v>
          </cell>
          <cell r="L2044" t="str">
            <v>WH</v>
          </cell>
          <cell r="M2044" t="str">
            <v>P31M</v>
          </cell>
          <cell r="N2044" t="str">
            <v>P</v>
          </cell>
          <cell r="O2044" t="str">
            <v>3</v>
          </cell>
          <cell r="P2044" t="str">
            <v>Regular</v>
          </cell>
          <cell r="Q2044" t="str"/>
          <cell r="S2044">
            <v>1</v>
          </cell>
          <cell r="U2044" t="str">
            <v>USD</v>
          </cell>
          <cell r="V2044" t="str">
            <v>Finance</v>
          </cell>
          <cell r="W2044" t="str">
            <v>Tal Payne</v>
          </cell>
          <cell r="Y2044" t="str">
            <v>Eligible</v>
          </cell>
          <cell r="Z2044">
            <v>169000.08</v>
          </cell>
          <cell r="AA2044">
            <v>169000.08</v>
          </cell>
          <cell r="AB2044">
            <v>169000.08</v>
          </cell>
          <cell r="AC2044">
            <v>169000.08</v>
          </cell>
          <cell r="AD2044">
            <v>4</v>
          </cell>
          <cell r="AE2044" t="str">
            <v>P31</v>
          </cell>
          <cell r="AF2044">
            <v>160000</v>
          </cell>
          <cell r="AG2044">
            <v>240000</v>
          </cell>
          <cell r="AH2044">
            <v>0.11</v>
          </cell>
          <cell r="AI2044">
            <v>1</v>
          </cell>
          <cell r="AJ2044">
            <v>0</v>
          </cell>
          <cell r="AK2044">
            <v>179140.08479999998</v>
          </cell>
          <cell r="AL2044">
            <v>6.0000000000000053E-2</v>
          </cell>
          <cell r="AM2044">
            <v>179140.08479999998</v>
          </cell>
          <cell r="AN2044">
            <v>10140.004799999995</v>
          </cell>
          <cell r="AO2044">
            <v>-0.25358298000000012</v>
          </cell>
          <cell r="AQ2044">
            <v>41600.14</v>
          </cell>
          <cell r="AR2044">
            <v>550000.15999999992</v>
          </cell>
          <cell r="AS2044">
            <v>0.25</v>
          </cell>
          <cell r="AT2044">
            <v>1</v>
          </cell>
          <cell r="AU2044">
            <v>0</v>
          </cell>
          <cell r="AV2044">
            <v>179140.08479999998</v>
          </cell>
          <cell r="AW2044">
            <v>179140.08479999998</v>
          </cell>
          <cell r="AX2044">
            <v>6.0000000000000053E-2</v>
          </cell>
          <cell r="AY2044">
            <v>10140.004799999995</v>
          </cell>
          <cell r="AZ2044" t="str">
            <v>Target Bonus</v>
          </cell>
          <cell r="BA2044" t="str">
            <v>Target BonusEligible</v>
          </cell>
          <cell r="BB2044" t="str">
            <v>Target BonusUnited States</v>
          </cell>
          <cell r="BC2044" t="str">
            <v xml:space="preserve">Target BonusUnited States </v>
          </cell>
          <cell r="BD2044" t="str">
            <v>P31</v>
          </cell>
          <cell r="BF2044">
            <v>14083.339999999998</v>
          </cell>
          <cell r="BG2044">
            <v>20000</v>
          </cell>
          <cell r="BH2044">
            <v>4</v>
          </cell>
          <cell r="BJ2044">
            <v>15000</v>
          </cell>
          <cell r="BK2044">
            <v>15000</v>
          </cell>
          <cell r="BL2044">
            <v>16500</v>
          </cell>
        </row>
        <row r="2045">
          <cell r="B2045">
            <v>5547</v>
          </cell>
          <cell r="C2045">
            <v>6130</v>
          </cell>
          <cell r="E2045" t="str">
            <v>Patricia Kojima</v>
          </cell>
          <cell r="F2045" t="str">
            <v>Corporate Counsel</v>
          </cell>
          <cell r="G2045" t="str">
            <v>Employee</v>
          </cell>
          <cell r="H2045" t="str">
            <v>Finance</v>
          </cell>
          <cell r="I2045" t="str">
            <v>SAN CARLOS</v>
          </cell>
          <cell r="J2045" t="str">
            <v>United States</v>
          </cell>
          <cell r="K2045">
            <v>38740</v>
          </cell>
          <cell r="L2045" t="str">
            <v>WH</v>
          </cell>
          <cell r="M2045" t="str">
            <v>P34P</v>
          </cell>
          <cell r="N2045" t="str">
            <v>P</v>
          </cell>
          <cell r="O2045" t="str">
            <v>3</v>
          </cell>
          <cell r="P2045" t="str">
            <v>Regular</v>
          </cell>
          <cell r="Q2045" t="str"/>
          <cell r="S2045">
            <v>1</v>
          </cell>
          <cell r="U2045" t="str">
            <v>USD</v>
          </cell>
          <cell r="V2045" t="str">
            <v>Finance</v>
          </cell>
          <cell r="W2045" t="str">
            <v>Tal Payne</v>
          </cell>
          <cell r="Y2045" t="str">
            <v>Eligible</v>
          </cell>
          <cell r="Z2045">
            <v>200700</v>
          </cell>
          <cell r="AA2045">
            <v>200700</v>
          </cell>
          <cell r="AB2045">
            <v>200700</v>
          </cell>
          <cell r="AC2045">
            <v>200700</v>
          </cell>
          <cell r="AD2045">
            <v>5</v>
          </cell>
          <cell r="AE2045" t="str">
            <v>P34</v>
          </cell>
          <cell r="AF2045">
            <v>180000</v>
          </cell>
          <cell r="AG2045">
            <v>250000</v>
          </cell>
          <cell r="AH2045">
            <v>0.28999999999999998</v>
          </cell>
          <cell r="AI2045">
            <v>2</v>
          </cell>
          <cell r="AJ2045">
            <v>0</v>
          </cell>
          <cell r="AK2045">
            <v>216756</v>
          </cell>
          <cell r="AL2045">
            <v>8.0000000000000071E-2</v>
          </cell>
          <cell r="AM2045">
            <v>216756</v>
          </cell>
          <cell r="AN2045">
            <v>16056</v>
          </cell>
          <cell r="AO2045">
            <v>-0.13297599999999998</v>
          </cell>
          <cell r="AQ2045">
            <v>41600.14</v>
          </cell>
          <cell r="AR2045">
            <v>550000.15999999992</v>
          </cell>
          <cell r="AS2045">
            <v>0.31</v>
          </cell>
          <cell r="AT2045">
            <v>1</v>
          </cell>
          <cell r="AU2045">
            <v>0</v>
          </cell>
          <cell r="AV2045">
            <v>216756</v>
          </cell>
          <cell r="AW2045">
            <v>216756</v>
          </cell>
          <cell r="AX2045">
            <v>8.0000000000000071E-2</v>
          </cell>
          <cell r="AY2045">
            <v>16056</v>
          </cell>
          <cell r="AZ2045" t="str">
            <v>Target Bonus</v>
          </cell>
          <cell r="BA2045" t="str">
            <v>Target BonusEligible</v>
          </cell>
          <cell r="BB2045" t="str">
            <v>Target BonusUnited States</v>
          </cell>
          <cell r="BC2045" t="str">
            <v xml:space="preserve">Target BonusUnited States </v>
          </cell>
          <cell r="BD2045" t="str">
            <v>P34</v>
          </cell>
          <cell r="BF2045">
            <v>16725</v>
          </cell>
          <cell r="BG2045">
            <v>19000</v>
          </cell>
          <cell r="BH2045">
            <v>5</v>
          </cell>
          <cell r="BJ2045">
            <v>15000</v>
          </cell>
          <cell r="BK2045">
            <v>15000</v>
          </cell>
          <cell r="BL2045">
            <v>18750</v>
          </cell>
        </row>
        <row r="2046">
          <cell r="B2046">
            <v>3419</v>
          </cell>
          <cell r="C2046">
            <v>5158</v>
          </cell>
          <cell r="E2046" t="str">
            <v>John Slavitt</v>
          </cell>
          <cell r="F2046" t="str">
            <v>General Counsel</v>
          </cell>
          <cell r="G2046" t="str">
            <v>Employee</v>
          </cell>
          <cell r="H2046" t="str">
            <v>Finance</v>
          </cell>
          <cell r="I2046" t="str">
            <v>SAN CARLOS</v>
          </cell>
          <cell r="J2046" t="str">
            <v>United States</v>
          </cell>
          <cell r="K2046">
            <v>36227</v>
          </cell>
          <cell r="L2046" t="str">
            <v>WH</v>
          </cell>
          <cell r="M2046" t="str">
            <v>P20M</v>
          </cell>
          <cell r="N2046" t="str">
            <v>P</v>
          </cell>
          <cell r="O2046" t="str">
            <v>2</v>
          </cell>
          <cell r="P2046" t="str">
            <v>Regular</v>
          </cell>
          <cell r="Q2046" t="str"/>
          <cell r="S2046">
            <v>1</v>
          </cell>
          <cell r="U2046" t="str">
            <v>USD</v>
          </cell>
          <cell r="V2046" t="str">
            <v>Finance</v>
          </cell>
          <cell r="W2046" t="str">
            <v>Tal Payne</v>
          </cell>
          <cell r="Y2046" t="str">
            <v>Eligible</v>
          </cell>
          <cell r="Z2046">
            <v>550000.15999999992</v>
          </cell>
          <cell r="AA2046">
            <v>550000.15999999992</v>
          </cell>
          <cell r="AB2046">
            <v>550000.15999999992</v>
          </cell>
          <cell r="AC2046">
            <v>550000.15999999992</v>
          </cell>
          <cell r="AD2046">
            <v>5</v>
          </cell>
          <cell r="AE2046" t="str">
            <v>P20</v>
          </cell>
          <cell r="AF2046">
            <v>250000</v>
          </cell>
          <cell r="AG2046">
            <v>370000</v>
          </cell>
          <cell r="AH2046">
            <v>1</v>
          </cell>
          <cell r="AI2046">
            <v>5</v>
          </cell>
          <cell r="AJ2046">
            <v>0</v>
          </cell>
          <cell r="AK2046">
            <v>550000.15999999992</v>
          </cell>
          <cell r="AL2046">
            <v>0</v>
          </cell>
          <cell r="AM2046">
            <v>550000.15999999992</v>
          </cell>
          <cell r="AN2046">
            <v>0</v>
          </cell>
          <cell r="AO2046">
            <v>0.48648691891891871</v>
          </cell>
          <cell r="AP2046" t="str">
            <v>Above Range</v>
          </cell>
          <cell r="AQ2046">
            <v>41600.14</v>
          </cell>
          <cell r="AR2046">
            <v>550000.15999999992</v>
          </cell>
          <cell r="AS2046">
            <v>1</v>
          </cell>
          <cell r="AT2046">
            <v>1</v>
          </cell>
          <cell r="AU2046">
            <v>0</v>
          </cell>
          <cell r="AV2046">
            <v>550000.15999999992</v>
          </cell>
          <cell r="AW2046">
            <v>550000.15999999992</v>
          </cell>
          <cell r="AX2046">
            <v>0</v>
          </cell>
          <cell r="AY2046">
            <v>0</v>
          </cell>
          <cell r="AZ2046" t="str">
            <v>Target Bonus</v>
          </cell>
          <cell r="BA2046" t="str">
            <v>Target BonusEligible</v>
          </cell>
          <cell r="BB2046" t="str">
            <v>Target BonusUnited States</v>
          </cell>
          <cell r="BC2046" t="str">
            <v xml:space="preserve">Target BonusUnited States </v>
          </cell>
          <cell r="BD2046" t="str">
            <v>P20</v>
          </cell>
          <cell r="BF2046">
            <v>45833.346666666657</v>
          </cell>
          <cell r="BG2046">
            <v>145000</v>
          </cell>
          <cell r="BH2046">
            <v>4</v>
          </cell>
          <cell r="BJ2046">
            <v>125000</v>
          </cell>
          <cell r="BK2046">
            <v>125000</v>
          </cell>
          <cell r="BL2046">
            <v>156250</v>
          </cell>
        </row>
        <row r="2047">
          <cell r="B2047">
            <v>6787</v>
          </cell>
          <cell r="C2047">
            <v>6471</v>
          </cell>
          <cell r="E2047" t="str">
            <v>Kip Meintzer</v>
          </cell>
          <cell r="F2047" t="str">
            <v>Head of Global Investor Relations</v>
          </cell>
          <cell r="G2047" t="str">
            <v>Employee</v>
          </cell>
          <cell r="H2047" t="str">
            <v>Finance</v>
          </cell>
          <cell r="I2047" t="str">
            <v>SAN CARLOS</v>
          </cell>
          <cell r="J2047" t="str">
            <v>United States</v>
          </cell>
          <cell r="K2047">
            <v>39279</v>
          </cell>
          <cell r="L2047" t="str">
            <v>WH</v>
          </cell>
          <cell r="M2047" t="str">
            <v>P20P</v>
          </cell>
          <cell r="N2047" t="str">
            <v>P</v>
          </cell>
          <cell r="O2047" t="str">
            <v>2</v>
          </cell>
          <cell r="P2047" t="str">
            <v>Regular</v>
          </cell>
          <cell r="Q2047" t="str"/>
          <cell r="S2047">
            <v>1</v>
          </cell>
          <cell r="U2047" t="str">
            <v>USD</v>
          </cell>
          <cell r="V2047" t="str">
            <v>Finance</v>
          </cell>
          <cell r="W2047" t="str">
            <v>Tal Payne</v>
          </cell>
          <cell r="Y2047" t="str">
            <v>Eligible</v>
          </cell>
          <cell r="Z2047">
            <v>308000.15999999997</v>
          </cell>
          <cell r="AA2047">
            <v>308000.15999999997</v>
          </cell>
          <cell r="AB2047">
            <v>308000.15999999997</v>
          </cell>
          <cell r="AC2047">
            <v>308000.15999999997</v>
          </cell>
          <cell r="AD2047">
            <v>4</v>
          </cell>
          <cell r="AE2047" t="str">
            <v>P20</v>
          </cell>
          <cell r="AF2047">
            <v>250000</v>
          </cell>
          <cell r="AG2047">
            <v>370000</v>
          </cell>
          <cell r="AH2047">
            <v>0.48</v>
          </cell>
          <cell r="AI2047">
            <v>3</v>
          </cell>
          <cell r="AJ2047">
            <v>0</v>
          </cell>
          <cell r="AK2047">
            <v>320320.16639999999</v>
          </cell>
          <cell r="AL2047">
            <v>4.0000000000000036E-2</v>
          </cell>
          <cell r="AM2047">
            <v>320320.16639999999</v>
          </cell>
          <cell r="AN2047">
            <v>12320.006400000013</v>
          </cell>
          <cell r="AO2047">
            <v>-0.1342698205405406</v>
          </cell>
          <cell r="AQ2047">
            <v>41600.14</v>
          </cell>
          <cell r="AR2047">
            <v>550000.15999999992</v>
          </cell>
          <cell r="AS2047">
            <v>0.52</v>
          </cell>
          <cell r="AT2047">
            <v>1</v>
          </cell>
          <cell r="AU2047">
            <v>0</v>
          </cell>
          <cell r="AV2047">
            <v>320320.16639999999</v>
          </cell>
          <cell r="AW2047">
            <v>320320.16639999999</v>
          </cell>
          <cell r="AX2047">
            <v>4.0000000000000036E-2</v>
          </cell>
          <cell r="AY2047">
            <v>12320.006400000013</v>
          </cell>
          <cell r="AZ2047" t="str">
            <v>Target Bonus</v>
          </cell>
          <cell r="BA2047" t="str">
            <v>Target BonusEligible</v>
          </cell>
          <cell r="BB2047" t="str">
            <v>Target BonusUnited States</v>
          </cell>
          <cell r="BC2047" t="str">
            <v xml:space="preserve">Target BonusUnited States </v>
          </cell>
          <cell r="BD2047" t="str">
            <v>P20</v>
          </cell>
          <cell r="BF2047">
            <v>25666.679999999997</v>
          </cell>
          <cell r="BG2047">
            <v>80000</v>
          </cell>
          <cell r="BH2047">
            <v>5</v>
          </cell>
          <cell r="BJ2047">
            <v>45000</v>
          </cell>
          <cell r="BK2047">
            <v>45000</v>
          </cell>
          <cell r="BL2047">
            <v>49500.000000000007</v>
          </cell>
        </row>
        <row r="2048">
          <cell r="B2048">
            <v>12814</v>
          </cell>
          <cell r="C2048">
            <v>7842</v>
          </cell>
          <cell r="E2048" t="str">
            <v>Arcie Marie De Los Santos</v>
          </cell>
          <cell r="F2048" t="str">
            <v>Order Management Team Leader</v>
          </cell>
          <cell r="G2048" t="str">
            <v>Employee</v>
          </cell>
          <cell r="H2048" t="str">
            <v>Finance</v>
          </cell>
          <cell r="I2048" t="str">
            <v>SAN CARLOS</v>
          </cell>
          <cell r="J2048" t="str">
            <v>United States</v>
          </cell>
          <cell r="K2048">
            <v>41988</v>
          </cell>
          <cell r="L2048" t="str">
            <v>WH</v>
          </cell>
          <cell r="M2048" t="str">
            <v>P53M</v>
          </cell>
          <cell r="N2048" t="str">
            <v>P</v>
          </cell>
          <cell r="O2048" t="str">
            <v>5</v>
          </cell>
          <cell r="P2048" t="str">
            <v>Regular</v>
          </cell>
          <cell r="Q2048" t="str"/>
          <cell r="S2048">
            <v>1</v>
          </cell>
          <cell r="U2048" t="str">
            <v>USD</v>
          </cell>
          <cell r="V2048" t="str">
            <v>Finance</v>
          </cell>
          <cell r="W2048" t="str">
            <v>Tal Payne</v>
          </cell>
          <cell r="Y2048" t="str">
            <v>Eligible</v>
          </cell>
          <cell r="Z2048">
            <v>71300.149999999994</v>
          </cell>
          <cell r="AA2048">
            <v>71300.149999999994</v>
          </cell>
          <cell r="AB2048">
            <v>71300.149999999994</v>
          </cell>
          <cell r="AC2048">
            <v>71300.149999999994</v>
          </cell>
          <cell r="AD2048">
            <v>4</v>
          </cell>
          <cell r="AE2048" t="str">
            <v>P53</v>
          </cell>
          <cell r="AF2048">
            <v>65000</v>
          </cell>
          <cell r="AG2048">
            <v>115000</v>
          </cell>
          <cell r="AH2048">
            <v>0.12</v>
          </cell>
          <cell r="AI2048">
            <v>1</v>
          </cell>
          <cell r="AJ2048">
            <v>0</v>
          </cell>
          <cell r="AK2048">
            <v>75578.159</v>
          </cell>
          <cell r="AL2048">
            <v>6.0000000000000053E-2</v>
          </cell>
          <cell r="AM2048">
            <v>75578.159</v>
          </cell>
          <cell r="AN2048">
            <v>4278.0090000000055</v>
          </cell>
          <cell r="AO2048">
            <v>-0.34279861739130435</v>
          </cell>
          <cell r="AQ2048">
            <v>41600.14</v>
          </cell>
          <cell r="AR2048">
            <v>550000.15999999992</v>
          </cell>
          <cell r="AS2048">
            <v>0.05</v>
          </cell>
          <cell r="AT2048">
            <v>1</v>
          </cell>
          <cell r="AU2048">
            <v>0</v>
          </cell>
          <cell r="AV2048">
            <v>75578.159</v>
          </cell>
          <cell r="AW2048">
            <v>75578.159</v>
          </cell>
          <cell r="AX2048">
            <v>6.0000000000000053E-2</v>
          </cell>
          <cell r="AY2048">
            <v>4278.0090000000055</v>
          </cell>
          <cell r="AZ2048" t="str">
            <v>Target Bonus</v>
          </cell>
          <cell r="BA2048" t="str">
            <v>Target BonusEligible</v>
          </cell>
          <cell r="BB2048" t="str">
            <v>Target BonusUnited States</v>
          </cell>
          <cell r="BC2048" t="str">
            <v xml:space="preserve">Target BonusUnited States </v>
          </cell>
          <cell r="BD2048" t="str">
            <v>P53</v>
          </cell>
          <cell r="BF2048">
            <v>5941.6791666666659</v>
          </cell>
          <cell r="BG2048">
            <v>2500</v>
          </cell>
          <cell r="BH2048">
            <v>5</v>
          </cell>
          <cell r="BJ2048">
            <v>2000</v>
          </cell>
          <cell r="BK2048">
            <v>2000</v>
          </cell>
          <cell r="BL2048">
            <v>2200</v>
          </cell>
        </row>
        <row r="2049">
          <cell r="B2049">
            <v>3494</v>
          </cell>
          <cell r="C2049">
            <v>5347</v>
          </cell>
          <cell r="E2049" t="str">
            <v>Robin Hakala</v>
          </cell>
          <cell r="F2049" t="str">
            <v xml:space="preserve">Sales Admin Development Specialist </v>
          </cell>
          <cell r="G2049" t="str">
            <v>Hourly Full Time</v>
          </cell>
          <cell r="H2049" t="str">
            <v>Finance</v>
          </cell>
          <cell r="I2049" t="str">
            <v>SAN CARLOS</v>
          </cell>
          <cell r="J2049" t="str">
            <v>United States</v>
          </cell>
          <cell r="K2049">
            <v>36693</v>
          </cell>
          <cell r="L2049" t="str">
            <v>WH</v>
          </cell>
          <cell r="M2049" t="str">
            <v>P43P</v>
          </cell>
          <cell r="N2049" t="str">
            <v>P</v>
          </cell>
          <cell r="O2049" t="str">
            <v>4</v>
          </cell>
          <cell r="P2049" t="str">
            <v>Regular</v>
          </cell>
          <cell r="Q2049" t="str"/>
          <cell r="U2049" t="str">
            <v>USD</v>
          </cell>
          <cell r="V2049" t="str">
            <v>Finance</v>
          </cell>
          <cell r="W2049" t="str">
            <v>Tal Payne</v>
          </cell>
          <cell r="Y2049" t="str">
            <v>Eligible</v>
          </cell>
          <cell r="Z2049">
            <v>55200.12</v>
          </cell>
          <cell r="AA2049">
            <v>55200.12</v>
          </cell>
          <cell r="AB2049">
            <v>55200.12</v>
          </cell>
          <cell r="AC2049">
            <v>55200.12</v>
          </cell>
          <cell r="AD2049">
            <v>3</v>
          </cell>
          <cell r="AE2049" t="str">
            <v>P43</v>
          </cell>
          <cell r="AF2049">
            <v>95000</v>
          </cell>
          <cell r="AG2049">
            <v>155000</v>
          </cell>
          <cell r="AH2049">
            <v>0</v>
          </cell>
          <cell r="AI2049">
            <v>1</v>
          </cell>
          <cell r="AJ2049">
            <v>0</v>
          </cell>
          <cell r="AK2049">
            <v>57408.124800000005</v>
          </cell>
          <cell r="AL2049">
            <v>4.0000000000000036E-2</v>
          </cell>
          <cell r="AM2049">
            <v>57408.124800000005</v>
          </cell>
          <cell r="AN2049">
            <v>2208.0048000000024</v>
          </cell>
          <cell r="AO2049">
            <v>-0.62962500129032262</v>
          </cell>
          <cell r="AQ2049">
            <v>41600.14</v>
          </cell>
          <cell r="AR2049">
            <v>550000.15999999992</v>
          </cell>
          <cell r="AS2049">
            <v>0.02</v>
          </cell>
          <cell r="AT2049">
            <v>1</v>
          </cell>
          <cell r="AU2049">
            <v>0</v>
          </cell>
          <cell r="AV2049">
            <v>57408.124800000005</v>
          </cell>
          <cell r="AW2049">
            <v>57408.124800000005</v>
          </cell>
          <cell r="AX2049">
            <v>4.0000000000000036E-2</v>
          </cell>
          <cell r="AY2049">
            <v>2208.0048000000024</v>
          </cell>
          <cell r="AZ2049" t="str">
            <v>No Bonus Plan</v>
          </cell>
          <cell r="BA2049" t="str">
            <v>No Bonus PlanEligible</v>
          </cell>
          <cell r="BB2049" t="str">
            <v>No Bonus PlanUnited States</v>
          </cell>
          <cell r="BC2049" t="str">
            <v xml:space="preserve">No Bonus PlanUnited States </v>
          </cell>
          <cell r="BD2049" t="str">
            <v>P43</v>
          </cell>
          <cell r="BF2049">
            <v>4600.01</v>
          </cell>
          <cell r="BH2049">
            <v>4</v>
          </cell>
        </row>
        <row r="2050">
          <cell r="B2050">
            <v>7963</v>
          </cell>
          <cell r="C2050">
            <v>6716</v>
          </cell>
          <cell r="E2050" t="str">
            <v>Kelly Stohr</v>
          </cell>
          <cell r="F2050" t="str">
            <v>RMA &amp; Logistics Support US</v>
          </cell>
          <cell r="G2050" t="str">
            <v>Employee</v>
          </cell>
          <cell r="H2050" t="str">
            <v>Finance</v>
          </cell>
          <cell r="I2050" t="str">
            <v>KENTUCKY REMOTE OFFICE</v>
          </cell>
          <cell r="J2050" t="str">
            <v>United States</v>
          </cell>
          <cell r="K2050">
            <v>36934</v>
          </cell>
          <cell r="L2050" t="str">
            <v>WH</v>
          </cell>
          <cell r="M2050" t="str">
            <v>P41P</v>
          </cell>
          <cell r="N2050" t="str">
            <v>P</v>
          </cell>
          <cell r="O2050" t="str">
            <v>4</v>
          </cell>
          <cell r="P2050" t="str">
            <v>Regular</v>
          </cell>
          <cell r="Q2050" t="str"/>
          <cell r="S2050">
            <v>1</v>
          </cell>
          <cell r="U2050" t="str">
            <v>USD</v>
          </cell>
          <cell r="V2050" t="str">
            <v>Finance</v>
          </cell>
          <cell r="W2050" t="str">
            <v>Tal Payne</v>
          </cell>
          <cell r="Y2050" t="str">
            <v>Eligible</v>
          </cell>
          <cell r="Z2050">
            <v>146500</v>
          </cell>
          <cell r="AA2050">
            <v>146500</v>
          </cell>
          <cell r="AB2050">
            <v>146500</v>
          </cell>
          <cell r="AC2050">
            <v>146500</v>
          </cell>
          <cell r="AD2050">
            <v>4</v>
          </cell>
          <cell r="AE2050" t="str">
            <v>P41</v>
          </cell>
          <cell r="AF2050">
            <v>125000</v>
          </cell>
          <cell r="AG2050">
            <v>165000</v>
          </cell>
          <cell r="AH2050">
            <v>0.53</v>
          </cell>
          <cell r="AI2050">
            <v>3</v>
          </cell>
          <cell r="AJ2050">
            <v>0</v>
          </cell>
          <cell r="AK2050">
            <v>152360</v>
          </cell>
          <cell r="AL2050">
            <v>4.0000000000000036E-2</v>
          </cell>
          <cell r="AM2050">
            <v>152360</v>
          </cell>
          <cell r="AN2050">
            <v>5860</v>
          </cell>
          <cell r="AO2050">
            <v>-7.6606060606060566E-2</v>
          </cell>
          <cell r="AQ2050">
            <v>41600.14</v>
          </cell>
          <cell r="AR2050">
            <v>550000.15999999992</v>
          </cell>
          <cell r="AS2050">
            <v>0.2</v>
          </cell>
          <cell r="AT2050">
            <v>1</v>
          </cell>
          <cell r="AU2050">
            <v>0</v>
          </cell>
          <cell r="AV2050">
            <v>152360</v>
          </cell>
          <cell r="AW2050">
            <v>152360</v>
          </cell>
          <cell r="AX2050">
            <v>4.0000000000000036E-2</v>
          </cell>
          <cell r="AY2050">
            <v>5860</v>
          </cell>
          <cell r="AZ2050" t="str">
            <v>Target Bonus</v>
          </cell>
          <cell r="BA2050" t="str">
            <v>Target BonusEligible</v>
          </cell>
          <cell r="BB2050" t="str">
            <v>Target BonusUnited States</v>
          </cell>
          <cell r="BC2050" t="str">
            <v xml:space="preserve">Target BonusUnited States </v>
          </cell>
          <cell r="BD2050" t="str">
            <v>P41</v>
          </cell>
          <cell r="BF2050">
            <v>12208.333333333334</v>
          </cell>
          <cell r="BG2050">
            <v>24000</v>
          </cell>
          <cell r="BH2050">
            <v>4</v>
          </cell>
          <cell r="BJ2050">
            <v>22000</v>
          </cell>
          <cell r="BK2050">
            <v>22000</v>
          </cell>
          <cell r="BL2050">
            <v>24200.000000000004</v>
          </cell>
        </row>
        <row r="2051">
          <cell r="B2051">
            <v>14361</v>
          </cell>
          <cell r="C2051">
            <v>9225</v>
          </cell>
          <cell r="E2051" t="str">
            <v>Joshua Manlopig</v>
          </cell>
          <cell r="F2051" t="str">
            <v xml:space="preserve">Sales Admin Development Specialist </v>
          </cell>
          <cell r="G2051" t="str">
            <v>Hourly Full Time</v>
          </cell>
          <cell r="H2051" t="str">
            <v>Finance</v>
          </cell>
          <cell r="I2051" t="str">
            <v>IRVING</v>
          </cell>
          <cell r="J2051" t="str">
            <v>United States</v>
          </cell>
          <cell r="K2051">
            <v>42464</v>
          </cell>
          <cell r="L2051" t="str">
            <v>WH</v>
          </cell>
          <cell r="M2051" t="str">
            <v>P53P</v>
          </cell>
          <cell r="N2051" t="str">
            <v>P</v>
          </cell>
          <cell r="O2051" t="str">
            <v>5</v>
          </cell>
          <cell r="P2051" t="str">
            <v>Regular</v>
          </cell>
          <cell r="Q2051" t="str"/>
          <cell r="U2051" t="str">
            <v>USD</v>
          </cell>
          <cell r="V2051" t="str">
            <v>Finance</v>
          </cell>
          <cell r="W2051" t="str">
            <v>Tal Payne</v>
          </cell>
          <cell r="Y2051" t="str">
            <v>Eligible</v>
          </cell>
          <cell r="Z2051">
            <v>50800.13</v>
          </cell>
          <cell r="AA2051">
            <v>50800.13</v>
          </cell>
          <cell r="AB2051">
            <v>50800.13</v>
          </cell>
          <cell r="AC2051">
            <v>50800.13</v>
          </cell>
          <cell r="AD2051">
            <v>4</v>
          </cell>
          <cell r="AE2051" t="str">
            <v>P53</v>
          </cell>
          <cell r="AF2051">
            <v>65000</v>
          </cell>
          <cell r="AG2051">
            <v>115000</v>
          </cell>
          <cell r="AH2051">
            <v>0</v>
          </cell>
          <cell r="AI2051">
            <v>1</v>
          </cell>
          <cell r="AJ2051">
            <v>0</v>
          </cell>
          <cell r="AK2051">
            <v>53848.137799999997</v>
          </cell>
          <cell r="AL2051">
            <v>6.0000000000000053E-2</v>
          </cell>
          <cell r="AM2051">
            <v>53848.137799999997</v>
          </cell>
          <cell r="AN2051">
            <v>3048.0077999999994</v>
          </cell>
          <cell r="AO2051">
            <v>-0.53175532347826082</v>
          </cell>
          <cell r="AQ2051">
            <v>41600.14</v>
          </cell>
          <cell r="AR2051">
            <v>550000.15999999992</v>
          </cell>
          <cell r="AS2051">
            <v>0.01</v>
          </cell>
          <cell r="AT2051">
            <v>1</v>
          </cell>
          <cell r="AU2051">
            <v>0</v>
          </cell>
          <cell r="AV2051">
            <v>53848.137799999997</v>
          </cell>
          <cell r="AW2051">
            <v>53848.137799999997</v>
          </cell>
          <cell r="AX2051">
            <v>6.0000000000000053E-2</v>
          </cell>
          <cell r="AY2051">
            <v>3048.0077999999994</v>
          </cell>
          <cell r="AZ2051" t="str">
            <v>No Bonus Plan</v>
          </cell>
          <cell r="BA2051" t="str">
            <v>No Bonus PlanEligible</v>
          </cell>
          <cell r="BB2051" t="str">
            <v>No Bonus PlanUnited States</v>
          </cell>
          <cell r="BC2051" t="str">
            <v xml:space="preserve">No Bonus PlanUnited States </v>
          </cell>
          <cell r="BD2051" t="str">
            <v>P53</v>
          </cell>
          <cell r="BF2051">
            <v>4233.3441666666668</v>
          </cell>
          <cell r="BH2051">
            <v>3</v>
          </cell>
        </row>
        <row r="2052">
          <cell r="B2052">
            <v>3399</v>
          </cell>
          <cell r="C2052">
            <v>5418</v>
          </cell>
          <cell r="E2052" t="str">
            <v>Raquel Sarmiento</v>
          </cell>
          <cell r="F2052" t="str">
            <v>Tax Accountant</v>
          </cell>
          <cell r="G2052" t="str">
            <v>Employee</v>
          </cell>
          <cell r="H2052" t="str">
            <v>Finance</v>
          </cell>
          <cell r="I2052" t="str">
            <v>SAN CARLOS</v>
          </cell>
          <cell r="J2052" t="str">
            <v>United States</v>
          </cell>
          <cell r="K2052">
            <v>36836</v>
          </cell>
          <cell r="L2052" t="str">
            <v>WH</v>
          </cell>
          <cell r="M2052" t="str">
            <v>P43P</v>
          </cell>
          <cell r="N2052" t="str">
            <v>P</v>
          </cell>
          <cell r="O2052" t="str">
            <v>4</v>
          </cell>
          <cell r="P2052" t="str">
            <v>Regular</v>
          </cell>
          <cell r="Q2052" t="str"/>
          <cell r="S2052">
            <v>1</v>
          </cell>
          <cell r="U2052" t="str">
            <v>USD</v>
          </cell>
          <cell r="V2052" t="str">
            <v>Finance</v>
          </cell>
          <cell r="W2052" t="str">
            <v>Tal Payne</v>
          </cell>
          <cell r="Y2052" t="str">
            <v>Eligible</v>
          </cell>
          <cell r="Z2052">
            <v>90000.08</v>
          </cell>
          <cell r="AA2052">
            <v>90000.08</v>
          </cell>
          <cell r="AB2052">
            <v>90000.08</v>
          </cell>
          <cell r="AC2052">
            <v>90000.08</v>
          </cell>
          <cell r="AD2052">
            <v>3</v>
          </cell>
          <cell r="AE2052" t="str">
            <v>P43</v>
          </cell>
          <cell r="AF2052">
            <v>95000</v>
          </cell>
          <cell r="AG2052">
            <v>155000</v>
          </cell>
          <cell r="AH2052">
            <v>0</v>
          </cell>
          <cell r="AI2052">
            <v>1</v>
          </cell>
          <cell r="AJ2052">
            <v>0</v>
          </cell>
          <cell r="AK2052">
            <v>93600.083200000008</v>
          </cell>
          <cell r="AL2052">
            <v>4.0000000000000036E-2</v>
          </cell>
          <cell r="AM2052">
            <v>93600.083200000008</v>
          </cell>
          <cell r="AN2052">
            <v>3600.0032000000065</v>
          </cell>
          <cell r="AO2052">
            <v>-0.39612849548387097</v>
          </cell>
          <cell r="AQ2052">
            <v>41600.14</v>
          </cell>
          <cell r="AR2052">
            <v>550000.15999999992</v>
          </cell>
          <cell r="AS2052">
            <v>0.09</v>
          </cell>
          <cell r="AT2052">
            <v>1</v>
          </cell>
          <cell r="AU2052">
            <v>0</v>
          </cell>
          <cell r="AV2052">
            <v>93600.083200000008</v>
          </cell>
          <cell r="AW2052">
            <v>93600.083200000008</v>
          </cell>
          <cell r="AX2052">
            <v>4.0000000000000036E-2</v>
          </cell>
          <cell r="AY2052">
            <v>3600.0032000000065</v>
          </cell>
          <cell r="AZ2052" t="str">
            <v>Target Bonus</v>
          </cell>
          <cell r="BA2052" t="str">
            <v>Target BonusEligible</v>
          </cell>
          <cell r="BB2052" t="str">
            <v>Target BonusUnited States</v>
          </cell>
          <cell r="BC2052" t="str">
            <v xml:space="preserve">Target BonusUnited States </v>
          </cell>
          <cell r="BD2052" t="str">
            <v>P43</v>
          </cell>
          <cell r="BF2052">
            <v>7500.0066666666671</v>
          </cell>
          <cell r="BG2052">
            <v>8000</v>
          </cell>
          <cell r="BH2052">
            <v>3</v>
          </cell>
          <cell r="BJ2052">
            <v>8000</v>
          </cell>
          <cell r="BK2052">
            <v>8000</v>
          </cell>
          <cell r="BL2052">
            <v>8000</v>
          </cell>
        </row>
        <row r="2053">
          <cell r="B2053">
            <v>3434</v>
          </cell>
          <cell r="C2053">
            <v>5202</v>
          </cell>
          <cell r="E2053" t="str">
            <v>Shahriar Davani</v>
          </cell>
          <cell r="F2053" t="str">
            <v>Travel Specialist</v>
          </cell>
          <cell r="G2053" t="str">
            <v>Employee</v>
          </cell>
          <cell r="H2053" t="str">
            <v>Finance</v>
          </cell>
          <cell r="I2053" t="str">
            <v>SAN CARLOS</v>
          </cell>
          <cell r="J2053" t="str">
            <v>United States</v>
          </cell>
          <cell r="K2053">
            <v>36374</v>
          </cell>
          <cell r="L2053" t="str">
            <v>WH</v>
          </cell>
          <cell r="M2053" t="str">
            <v>P42P</v>
          </cell>
          <cell r="N2053" t="str">
            <v>P</v>
          </cell>
          <cell r="O2053" t="str">
            <v>4</v>
          </cell>
          <cell r="P2053" t="str">
            <v>Regular</v>
          </cell>
          <cell r="Q2053" t="str"/>
          <cell r="S2053">
            <v>1</v>
          </cell>
          <cell r="U2053" t="str">
            <v>USD</v>
          </cell>
          <cell r="V2053" t="str">
            <v>Finance</v>
          </cell>
          <cell r="W2053" t="str">
            <v>Tal Payne</v>
          </cell>
          <cell r="Y2053" t="str">
            <v>Eligible</v>
          </cell>
          <cell r="Z2053">
            <v>83000.160000000003</v>
          </cell>
          <cell r="AA2053">
            <v>83000.160000000003</v>
          </cell>
          <cell r="AB2053">
            <v>83000.160000000003</v>
          </cell>
          <cell r="AC2053">
            <v>83000.160000000003</v>
          </cell>
          <cell r="AD2053">
            <v>3</v>
          </cell>
          <cell r="AE2053" t="str">
            <v>P42</v>
          </cell>
          <cell r="AF2053">
            <v>60000</v>
          </cell>
          <cell r="AG2053">
            <v>100000</v>
          </cell>
          <cell r="AH2053">
            <v>0.56999999999999995</v>
          </cell>
          <cell r="AI2053">
            <v>3</v>
          </cell>
          <cell r="AJ2053">
            <v>0</v>
          </cell>
          <cell r="AK2053">
            <v>84660.16320000001</v>
          </cell>
          <cell r="AL2053">
            <v>2.0000000000000018E-2</v>
          </cell>
          <cell r="AM2053">
            <v>84660.16320000001</v>
          </cell>
          <cell r="AN2053">
            <v>1660.0032000000065</v>
          </cell>
          <cell r="AO2053">
            <v>-0.15339836799999995</v>
          </cell>
          <cell r="AQ2053">
            <v>41600.14</v>
          </cell>
          <cell r="AR2053">
            <v>550000.15999999992</v>
          </cell>
          <cell r="AS2053">
            <v>0.08</v>
          </cell>
          <cell r="AT2053">
            <v>1</v>
          </cell>
          <cell r="AU2053">
            <v>0</v>
          </cell>
          <cell r="AV2053">
            <v>84660.16320000001</v>
          </cell>
          <cell r="AW2053">
            <v>84660.16320000001</v>
          </cell>
          <cell r="AX2053">
            <v>2.0000000000000018E-2</v>
          </cell>
          <cell r="AY2053">
            <v>1660.0032000000065</v>
          </cell>
          <cell r="AZ2053" t="str">
            <v>Target Bonus</v>
          </cell>
          <cell r="BA2053" t="str">
            <v>Target BonusEligible</v>
          </cell>
          <cell r="BB2053" t="str">
            <v>Target BonusUnited States</v>
          </cell>
          <cell r="BC2053" t="str">
            <v xml:space="preserve">Target BonusUnited States </v>
          </cell>
          <cell r="BD2053" t="str">
            <v>P42</v>
          </cell>
          <cell r="BF2053">
            <v>6916.68</v>
          </cell>
          <cell r="BG2053">
            <v>3000</v>
          </cell>
          <cell r="BH2053">
            <v>3</v>
          </cell>
          <cell r="BJ2053">
            <v>3000</v>
          </cell>
          <cell r="BK2053">
            <v>3000</v>
          </cell>
          <cell r="BL2053">
            <v>3000</v>
          </cell>
        </row>
        <row r="2054">
          <cell r="B2054">
            <v>3999</v>
          </cell>
          <cell r="C2054">
            <v>5631</v>
          </cell>
          <cell r="E2054" t="str">
            <v>Ivan Draper</v>
          </cell>
          <cell r="F2054" t="str">
            <v>Facilities Manager</v>
          </cell>
          <cell r="G2054" t="str">
            <v>Employee</v>
          </cell>
          <cell r="H2054" t="str">
            <v>Finance</v>
          </cell>
          <cell r="I2054" t="str">
            <v>IRVING</v>
          </cell>
          <cell r="J2054" t="str">
            <v>United States</v>
          </cell>
          <cell r="K2054">
            <v>37620</v>
          </cell>
          <cell r="L2054" t="str">
            <v>WH</v>
          </cell>
          <cell r="M2054" t="str">
            <v>P43P</v>
          </cell>
          <cell r="N2054" t="str">
            <v>P</v>
          </cell>
          <cell r="O2054" t="str">
            <v>4</v>
          </cell>
          <cell r="P2054" t="str">
            <v>Regular</v>
          </cell>
          <cell r="Q2054" t="str"/>
          <cell r="S2054">
            <v>1</v>
          </cell>
          <cell r="U2054" t="str">
            <v>USD</v>
          </cell>
          <cell r="V2054" t="str">
            <v>Finance</v>
          </cell>
          <cell r="W2054" t="str">
            <v>Tal Payne</v>
          </cell>
          <cell r="Y2054" t="str">
            <v>Eligible</v>
          </cell>
          <cell r="Z2054">
            <v>72000.160000000003</v>
          </cell>
          <cell r="AA2054">
            <v>72000.160000000003</v>
          </cell>
          <cell r="AB2054">
            <v>72000.160000000003</v>
          </cell>
          <cell r="AC2054">
            <v>72000.160000000003</v>
          </cell>
          <cell r="AD2054">
            <v>3</v>
          </cell>
          <cell r="AE2054" t="str">
            <v>P43</v>
          </cell>
          <cell r="AF2054">
            <v>60000</v>
          </cell>
          <cell r="AG2054">
            <v>85000</v>
          </cell>
          <cell r="AH2054">
            <v>0.48</v>
          </cell>
          <cell r="AI2054">
            <v>3</v>
          </cell>
          <cell r="AJ2054">
            <v>0</v>
          </cell>
          <cell r="AK2054">
            <v>73440.16320000001</v>
          </cell>
          <cell r="AL2054">
            <v>2.0000000000000018E-2</v>
          </cell>
          <cell r="AM2054">
            <v>73440.16320000001</v>
          </cell>
          <cell r="AN2054">
            <v>1440.0032000000065</v>
          </cell>
          <cell r="AO2054">
            <v>-0.13599807999999991</v>
          </cell>
          <cell r="AQ2054">
            <v>41600.14</v>
          </cell>
          <cell r="AR2054">
            <v>550000.15999999992</v>
          </cell>
          <cell r="AS2054">
            <v>0.05</v>
          </cell>
          <cell r="AT2054">
            <v>1</v>
          </cell>
          <cell r="AU2054">
            <v>0</v>
          </cell>
          <cell r="AV2054">
            <v>73440.16320000001</v>
          </cell>
          <cell r="AW2054">
            <v>73440.16320000001</v>
          </cell>
          <cell r="AX2054">
            <v>2.0000000000000018E-2</v>
          </cell>
          <cell r="AY2054">
            <v>1440.0032000000065</v>
          </cell>
          <cell r="AZ2054" t="str">
            <v>Target Bonus</v>
          </cell>
          <cell r="BA2054" t="str">
            <v>Target BonusEligible</v>
          </cell>
          <cell r="BB2054" t="str">
            <v>Target BonusUnited States</v>
          </cell>
          <cell r="BC2054" t="str">
            <v xml:space="preserve">Target BonusUnited States </v>
          </cell>
          <cell r="BD2054" t="str">
            <v>P43</v>
          </cell>
          <cell r="BF2054">
            <v>6000.0133333333333</v>
          </cell>
          <cell r="BG2054">
            <v>1000</v>
          </cell>
          <cell r="BH2054">
            <v>3</v>
          </cell>
          <cell r="BJ2054">
            <v>1000</v>
          </cell>
          <cell r="BK2054">
            <v>1000</v>
          </cell>
          <cell r="BL2054">
            <v>1000</v>
          </cell>
        </row>
        <row r="2055">
          <cell r="B2055">
            <v>6707</v>
          </cell>
          <cell r="C2055">
            <v>6494</v>
          </cell>
          <cell r="E2055" t="str">
            <v>Joshua McGrue</v>
          </cell>
          <cell r="F2055" t="str">
            <v>Purchasing Coordinator</v>
          </cell>
          <cell r="G2055" t="str">
            <v>Hourly Full Time</v>
          </cell>
          <cell r="H2055" t="str">
            <v>Finance</v>
          </cell>
          <cell r="I2055" t="str">
            <v>SAN CARLOS</v>
          </cell>
          <cell r="J2055" t="str">
            <v>United States</v>
          </cell>
          <cell r="K2055">
            <v>39373</v>
          </cell>
          <cell r="L2055" t="str">
            <v>WH</v>
          </cell>
          <cell r="M2055" t="str">
            <v>P53P</v>
          </cell>
          <cell r="N2055" t="str">
            <v>P</v>
          </cell>
          <cell r="O2055" t="str">
            <v>5</v>
          </cell>
          <cell r="P2055" t="str">
            <v>Regular</v>
          </cell>
          <cell r="Q2055" t="str"/>
          <cell r="U2055" t="str">
            <v>USD</v>
          </cell>
          <cell r="V2055" t="str">
            <v>Finance</v>
          </cell>
          <cell r="W2055" t="str">
            <v>Tal Payne</v>
          </cell>
          <cell r="Y2055" t="str">
            <v>Eligible</v>
          </cell>
          <cell r="Z2055">
            <v>57200.12</v>
          </cell>
          <cell r="AA2055">
            <v>57200.12</v>
          </cell>
          <cell r="AB2055">
            <v>57200.12</v>
          </cell>
          <cell r="AC2055">
            <v>57200.12</v>
          </cell>
          <cell r="AD2055">
            <v>3</v>
          </cell>
          <cell r="AE2055" t="str">
            <v>P53</v>
          </cell>
          <cell r="AF2055">
            <v>65000</v>
          </cell>
          <cell r="AG2055">
            <v>115000</v>
          </cell>
          <cell r="AH2055">
            <v>0</v>
          </cell>
          <cell r="AI2055">
            <v>1</v>
          </cell>
          <cell r="AJ2055">
            <v>0</v>
          </cell>
          <cell r="AK2055">
            <v>59488.124800000005</v>
          </cell>
          <cell r="AL2055">
            <v>4.0000000000000036E-2</v>
          </cell>
          <cell r="AM2055">
            <v>59488.124800000005</v>
          </cell>
          <cell r="AN2055">
            <v>2288.0048000000024</v>
          </cell>
          <cell r="AO2055">
            <v>-0.48271195826086954</v>
          </cell>
          <cell r="AQ2055">
            <v>41600.14</v>
          </cell>
          <cell r="AR2055">
            <v>550000.15999999992</v>
          </cell>
          <cell r="AS2055">
            <v>0.03</v>
          </cell>
          <cell r="AT2055">
            <v>1</v>
          </cell>
          <cell r="AU2055">
            <v>0</v>
          </cell>
          <cell r="AV2055">
            <v>59488.124800000005</v>
          </cell>
          <cell r="AW2055">
            <v>59488.124800000005</v>
          </cell>
          <cell r="AX2055">
            <v>4.0000000000000036E-2</v>
          </cell>
          <cell r="AY2055">
            <v>2288.0048000000024</v>
          </cell>
          <cell r="AZ2055" t="str">
            <v>No Bonus Plan</v>
          </cell>
          <cell r="BA2055" t="str">
            <v>No Bonus PlanEligible</v>
          </cell>
          <cell r="BB2055" t="str">
            <v>No Bonus PlanUnited States</v>
          </cell>
          <cell r="BC2055" t="str">
            <v xml:space="preserve">No Bonus PlanUnited States </v>
          </cell>
          <cell r="BD2055" t="str">
            <v>P53</v>
          </cell>
          <cell r="BF2055">
            <v>4766.6766666666672</v>
          </cell>
          <cell r="BH2055">
            <v>3</v>
          </cell>
        </row>
        <row r="2056">
          <cell r="B2056">
            <v>6604</v>
          </cell>
          <cell r="C2056">
            <v>6426</v>
          </cell>
          <cell r="E2056" t="str">
            <v>Betty Gardner</v>
          </cell>
          <cell r="F2056" t="str">
            <v>Receptionist</v>
          </cell>
          <cell r="G2056" t="str">
            <v>Hourly Full Time</v>
          </cell>
          <cell r="H2056" t="str">
            <v>Finance</v>
          </cell>
          <cell r="I2056" t="str">
            <v>IRVING</v>
          </cell>
          <cell r="J2056" t="str">
            <v>United States</v>
          </cell>
          <cell r="K2056">
            <v>39160</v>
          </cell>
          <cell r="L2056" t="str">
            <v>WH</v>
          </cell>
          <cell r="M2056" t="str">
            <v>P42P</v>
          </cell>
          <cell r="N2056" t="str">
            <v>P</v>
          </cell>
          <cell r="O2056" t="str">
            <v>4</v>
          </cell>
          <cell r="P2056" t="str">
            <v>Regular</v>
          </cell>
          <cell r="Q2056" t="str"/>
          <cell r="U2056" t="str">
            <v>USD</v>
          </cell>
          <cell r="V2056" t="str">
            <v>Finance</v>
          </cell>
          <cell r="W2056" t="str">
            <v>Tal Payne</v>
          </cell>
          <cell r="Y2056" t="str">
            <v>Eligible</v>
          </cell>
          <cell r="Z2056">
            <v>58300.07</v>
          </cell>
          <cell r="AA2056">
            <v>58300.07</v>
          </cell>
          <cell r="AB2056">
            <v>58300.07</v>
          </cell>
          <cell r="AC2056">
            <v>58300.07</v>
          </cell>
          <cell r="AD2056">
            <v>3</v>
          </cell>
          <cell r="AE2056" t="str">
            <v>P42</v>
          </cell>
          <cell r="AF2056">
            <v>70000</v>
          </cell>
          <cell r="AG2056">
            <v>115000</v>
          </cell>
          <cell r="AH2056">
            <v>0</v>
          </cell>
          <cell r="AI2056">
            <v>1</v>
          </cell>
          <cell r="AJ2056">
            <v>0</v>
          </cell>
          <cell r="AK2056">
            <v>60632.072800000002</v>
          </cell>
          <cell r="AL2056">
            <v>4.0000000000000036E-2</v>
          </cell>
          <cell r="AM2056">
            <v>60632.072800000002</v>
          </cell>
          <cell r="AN2056">
            <v>2332.002800000002</v>
          </cell>
          <cell r="AO2056">
            <v>-0.47276458434782609</v>
          </cell>
          <cell r="AQ2056">
            <v>41600.14</v>
          </cell>
          <cell r="AR2056">
            <v>550000.15999999992</v>
          </cell>
          <cell r="AS2056">
            <v>0.03</v>
          </cell>
          <cell r="AT2056">
            <v>1</v>
          </cell>
          <cell r="AU2056">
            <v>0</v>
          </cell>
          <cell r="AV2056">
            <v>60632.072800000002</v>
          </cell>
          <cell r="AW2056">
            <v>60632.072800000002</v>
          </cell>
          <cell r="AX2056">
            <v>4.0000000000000036E-2</v>
          </cell>
          <cell r="AY2056">
            <v>2332.002800000002</v>
          </cell>
          <cell r="AZ2056" t="str">
            <v>No Bonus Plan</v>
          </cell>
          <cell r="BA2056" t="str">
            <v>No Bonus PlanEligible</v>
          </cell>
          <cell r="BB2056" t="str">
            <v>No Bonus PlanUnited States</v>
          </cell>
          <cell r="BC2056" t="str">
            <v xml:space="preserve">No Bonus PlanUnited States </v>
          </cell>
          <cell r="BD2056" t="str">
            <v>P42</v>
          </cell>
          <cell r="BF2056">
            <v>4858.3391666666666</v>
          </cell>
          <cell r="BH2056">
            <v>4</v>
          </cell>
        </row>
        <row r="2057">
          <cell r="B2057">
            <v>8885</v>
          </cell>
          <cell r="C2057">
            <v>7000</v>
          </cell>
          <cell r="E2057" t="str">
            <v>Qin Zou</v>
          </cell>
          <cell r="F2057" t="str">
            <v>Controller, Americas</v>
          </cell>
          <cell r="G2057" t="str">
            <v>Employee</v>
          </cell>
          <cell r="H2057" t="str">
            <v>Finance</v>
          </cell>
          <cell r="I2057" t="str">
            <v>SAN CARLOS</v>
          </cell>
          <cell r="J2057" t="str">
            <v>United States</v>
          </cell>
          <cell r="K2057">
            <v>40469</v>
          </cell>
          <cell r="L2057" t="str">
            <v>WH</v>
          </cell>
          <cell r="M2057" t="str">
            <v>P31M</v>
          </cell>
          <cell r="N2057" t="str">
            <v>P</v>
          </cell>
          <cell r="O2057" t="str">
            <v>3</v>
          </cell>
          <cell r="P2057" t="str">
            <v>Regular</v>
          </cell>
          <cell r="Q2057" t="str"/>
          <cell r="S2057">
            <v>1</v>
          </cell>
          <cell r="U2057" t="str">
            <v>USD</v>
          </cell>
          <cell r="V2057" t="str">
            <v>Finance</v>
          </cell>
          <cell r="W2057" t="str">
            <v>Tal Payne</v>
          </cell>
          <cell r="Y2057" t="str">
            <v>Eligible</v>
          </cell>
          <cell r="Z2057">
            <v>216000</v>
          </cell>
          <cell r="AA2057">
            <v>216000</v>
          </cell>
          <cell r="AB2057">
            <v>216000</v>
          </cell>
          <cell r="AC2057">
            <v>216000</v>
          </cell>
          <cell r="AD2057">
            <v>4</v>
          </cell>
          <cell r="AE2057" t="str">
            <v>P31</v>
          </cell>
          <cell r="AF2057">
            <v>160000</v>
          </cell>
          <cell r="AG2057">
            <v>240000</v>
          </cell>
          <cell r="AH2057">
            <v>0.7</v>
          </cell>
          <cell r="AI2057">
            <v>4</v>
          </cell>
          <cell r="AJ2057">
            <v>0</v>
          </cell>
          <cell r="AK2057">
            <v>222480</v>
          </cell>
          <cell r="AL2057">
            <v>3.0000000000000027E-2</v>
          </cell>
          <cell r="AM2057">
            <v>222480</v>
          </cell>
          <cell r="AN2057">
            <v>6480</v>
          </cell>
          <cell r="AO2057">
            <v>-7.2999999999999954E-2</v>
          </cell>
          <cell r="AQ2057">
            <v>41600.14</v>
          </cell>
          <cell r="AR2057">
            <v>550000.15999999992</v>
          </cell>
          <cell r="AS2057">
            <v>0.34</v>
          </cell>
          <cell r="AT2057">
            <v>1</v>
          </cell>
          <cell r="AU2057">
            <v>0</v>
          </cell>
          <cell r="AV2057">
            <v>222480</v>
          </cell>
          <cell r="AW2057">
            <v>222480</v>
          </cell>
          <cell r="AX2057">
            <v>3.0000000000000027E-2</v>
          </cell>
          <cell r="AY2057">
            <v>6480</v>
          </cell>
          <cell r="AZ2057" t="str">
            <v>Target Bonus</v>
          </cell>
          <cell r="BA2057" t="str">
            <v>Target BonusEligible</v>
          </cell>
          <cell r="BB2057" t="str">
            <v>Target BonusUnited States</v>
          </cell>
          <cell r="BC2057" t="str">
            <v xml:space="preserve">Target BonusUnited States </v>
          </cell>
          <cell r="BD2057" t="str">
            <v>P31</v>
          </cell>
          <cell r="BF2057">
            <v>18000</v>
          </cell>
          <cell r="BG2057">
            <v>35000</v>
          </cell>
          <cell r="BH2057">
            <v>4</v>
          </cell>
          <cell r="BJ2057">
            <v>30000</v>
          </cell>
          <cell r="BK2057">
            <v>30000</v>
          </cell>
          <cell r="BL2057">
            <v>33000</v>
          </cell>
        </row>
        <row r="2058">
          <cell r="B2058">
            <v>21023</v>
          </cell>
          <cell r="C2058">
            <v>16110</v>
          </cell>
          <cell r="E2058" t="str">
            <v>Jieni Xie</v>
          </cell>
          <cell r="F2058" t="str">
            <v>Buyer</v>
          </cell>
          <cell r="G2058" t="str">
            <v>Employee</v>
          </cell>
          <cell r="H2058" t="str">
            <v>Finance</v>
          </cell>
          <cell r="I2058" t="str">
            <v>SAN CARLOS</v>
          </cell>
          <cell r="J2058" t="str">
            <v>United States</v>
          </cell>
          <cell r="K2058">
            <v>43879</v>
          </cell>
          <cell r="L2058" t="str">
            <v>WH</v>
          </cell>
          <cell r="M2058" t="str">
            <v>P53P</v>
          </cell>
          <cell r="N2058" t="str">
            <v>P</v>
          </cell>
          <cell r="O2058" t="str">
            <v>5</v>
          </cell>
          <cell r="P2058" t="str">
            <v>Regular</v>
          </cell>
          <cell r="Q2058" t="str"/>
          <cell r="S2058">
            <v>1</v>
          </cell>
          <cell r="U2058" t="str">
            <v>USD</v>
          </cell>
          <cell r="V2058" t="str">
            <v>Finance</v>
          </cell>
          <cell r="W2058" t="str">
            <v>Tal Payne</v>
          </cell>
          <cell r="Y2058" t="str">
            <v>Eligible</v>
          </cell>
          <cell r="Z2058">
            <v>70000.160000000003</v>
          </cell>
          <cell r="AA2058">
            <v>70000.160000000003</v>
          </cell>
          <cell r="AB2058">
            <v>70000.160000000003</v>
          </cell>
          <cell r="AC2058">
            <v>70000.160000000003</v>
          </cell>
          <cell r="AD2058">
            <v>2</v>
          </cell>
          <cell r="AE2058" t="str">
            <v>P53</v>
          </cell>
          <cell r="AF2058">
            <v>65000</v>
          </cell>
          <cell r="AG2058">
            <v>115000</v>
          </cell>
          <cell r="AH2058">
            <v>0.1</v>
          </cell>
          <cell r="AI2058">
            <v>1</v>
          </cell>
          <cell r="AJ2058">
            <v>0</v>
          </cell>
          <cell r="AK2058">
            <v>70000.160000000003</v>
          </cell>
          <cell r="AL2058">
            <v>0</v>
          </cell>
          <cell r="AM2058">
            <v>70000.160000000003</v>
          </cell>
          <cell r="AN2058">
            <v>0</v>
          </cell>
          <cell r="AO2058">
            <v>-0.39130295652173908</v>
          </cell>
          <cell r="AP2058" t="str">
            <v>Rated 2 - no recommendation</v>
          </cell>
          <cell r="AQ2058">
            <v>41600.14</v>
          </cell>
          <cell r="AR2058">
            <v>550000.15999999992</v>
          </cell>
          <cell r="AS2058">
            <v>0.05</v>
          </cell>
          <cell r="AT2058">
            <v>1</v>
          </cell>
          <cell r="AU2058">
            <v>0</v>
          </cell>
          <cell r="AV2058">
            <v>70000.160000000003</v>
          </cell>
          <cell r="AW2058">
            <v>70000.160000000003</v>
          </cell>
          <cell r="AX2058">
            <v>0</v>
          </cell>
          <cell r="AY2058">
            <v>0</v>
          </cell>
          <cell r="AZ2058" t="str">
            <v>Target Bonus</v>
          </cell>
          <cell r="BA2058" t="str">
            <v>Target BonusEligible</v>
          </cell>
          <cell r="BB2058" t="str">
            <v>Target BonusUnited States</v>
          </cell>
          <cell r="BC2058" t="str">
            <v xml:space="preserve">Target BonusUnited States </v>
          </cell>
          <cell r="BD2058" t="str">
            <v>P53</v>
          </cell>
          <cell r="BF2058">
            <v>5833.3466666666673</v>
          </cell>
          <cell r="BJ2058">
            <v>5000</v>
          </cell>
          <cell r="BK2058">
            <v>5000</v>
          </cell>
          <cell r="BL2058">
            <v>2000</v>
          </cell>
        </row>
        <row r="2059">
          <cell r="B2059">
            <v>18261</v>
          </cell>
          <cell r="C2059">
            <v>13311</v>
          </cell>
          <cell r="E2059" t="str">
            <v>Rebecca Cabrera</v>
          </cell>
          <cell r="F2059" t="str">
            <v>Payroll Accountant</v>
          </cell>
          <cell r="G2059" t="str">
            <v>Employee</v>
          </cell>
          <cell r="H2059" t="str">
            <v>Finance</v>
          </cell>
          <cell r="I2059" t="str">
            <v>SAN CARLOS</v>
          </cell>
          <cell r="J2059" t="str">
            <v>United States</v>
          </cell>
          <cell r="K2059">
            <v>43283</v>
          </cell>
          <cell r="L2059" t="str">
            <v>WH</v>
          </cell>
          <cell r="M2059" t="str">
            <v>P53P</v>
          </cell>
          <cell r="N2059" t="str">
            <v>P</v>
          </cell>
          <cell r="O2059" t="str">
            <v>5</v>
          </cell>
          <cell r="P2059" t="str">
            <v>Regular</v>
          </cell>
          <cell r="Q2059" t="str"/>
          <cell r="S2059">
            <v>1</v>
          </cell>
          <cell r="U2059" t="str">
            <v>USD</v>
          </cell>
          <cell r="V2059" t="str">
            <v>Finance</v>
          </cell>
          <cell r="W2059" t="str">
            <v>Tal Payne</v>
          </cell>
          <cell r="Y2059" t="str">
            <v>Eligible</v>
          </cell>
          <cell r="Z2059">
            <v>89500.08</v>
          </cell>
          <cell r="AA2059">
            <v>89500.08</v>
          </cell>
          <cell r="AB2059">
            <v>89500.08</v>
          </cell>
          <cell r="AC2059">
            <v>89500.08</v>
          </cell>
          <cell r="AD2059">
            <v>3</v>
          </cell>
          <cell r="AE2059" t="str">
            <v>P53</v>
          </cell>
          <cell r="AF2059">
            <v>65000</v>
          </cell>
          <cell r="AG2059">
            <v>115000</v>
          </cell>
          <cell r="AH2059">
            <v>0.49</v>
          </cell>
          <cell r="AI2059">
            <v>3</v>
          </cell>
          <cell r="AJ2059">
            <v>0</v>
          </cell>
          <cell r="AK2059">
            <v>91290.081600000005</v>
          </cell>
          <cell r="AL2059">
            <v>2.0000000000000018E-2</v>
          </cell>
          <cell r="AM2059">
            <v>91290.081600000005</v>
          </cell>
          <cell r="AN2059">
            <v>1790.0016000000032</v>
          </cell>
          <cell r="AO2059">
            <v>-0.20617320347826085</v>
          </cell>
          <cell r="AQ2059">
            <v>41600.14</v>
          </cell>
          <cell r="AR2059">
            <v>550000.15999999992</v>
          </cell>
          <cell r="AS2059">
            <v>0.09</v>
          </cell>
          <cell r="AT2059">
            <v>1</v>
          </cell>
          <cell r="AU2059">
            <v>0</v>
          </cell>
          <cell r="AV2059">
            <v>91290.081600000005</v>
          </cell>
          <cell r="AW2059">
            <v>91290.081600000005</v>
          </cell>
          <cell r="AX2059">
            <v>2.0000000000000018E-2</v>
          </cell>
          <cell r="AY2059">
            <v>1790.0016000000032</v>
          </cell>
          <cell r="AZ2059" t="str">
            <v>Target Bonus</v>
          </cell>
          <cell r="BA2059" t="str">
            <v>Target BonusEligible</v>
          </cell>
          <cell r="BB2059" t="str">
            <v>Target BonusUnited States</v>
          </cell>
          <cell r="BC2059" t="str">
            <v xml:space="preserve">Target BonusUnited States </v>
          </cell>
          <cell r="BD2059" t="str">
            <v>P53</v>
          </cell>
          <cell r="BF2059">
            <v>7458.34</v>
          </cell>
          <cell r="BG2059">
            <v>3300</v>
          </cell>
          <cell r="BH2059">
            <v>4</v>
          </cell>
          <cell r="BJ2059">
            <v>3000</v>
          </cell>
          <cell r="BK2059">
            <v>3000</v>
          </cell>
          <cell r="BL2059">
            <v>3000</v>
          </cell>
        </row>
        <row r="2060">
          <cell r="B2060">
            <v>19032</v>
          </cell>
          <cell r="C2060">
            <v>14090</v>
          </cell>
          <cell r="E2060" t="str">
            <v>Karen Moreira</v>
          </cell>
          <cell r="F2060" t="str">
            <v>Manager, Employee Services</v>
          </cell>
          <cell r="G2060" t="str">
            <v>Employee</v>
          </cell>
          <cell r="H2060" t="str">
            <v>Finance</v>
          </cell>
          <cell r="I2060" t="str">
            <v>SAN CARLOS</v>
          </cell>
          <cell r="J2060" t="str">
            <v>United States</v>
          </cell>
          <cell r="K2060">
            <v>43347</v>
          </cell>
          <cell r="L2060" t="str">
            <v>WH</v>
          </cell>
          <cell r="M2060" t="str">
            <v>P43M</v>
          </cell>
          <cell r="N2060" t="str">
            <v>P</v>
          </cell>
          <cell r="O2060" t="str">
            <v>4</v>
          </cell>
          <cell r="P2060" t="str">
            <v>Regular</v>
          </cell>
          <cell r="Q2060" t="str"/>
          <cell r="S2060">
            <v>1</v>
          </cell>
          <cell r="U2060" t="str">
            <v>USD</v>
          </cell>
          <cell r="V2060" t="str">
            <v>Finance</v>
          </cell>
          <cell r="W2060" t="str">
            <v>Tal Payne</v>
          </cell>
          <cell r="Y2060" t="str">
            <v>Eligible</v>
          </cell>
          <cell r="Z2060">
            <v>115000</v>
          </cell>
          <cell r="AA2060">
            <v>115000</v>
          </cell>
          <cell r="AB2060">
            <v>115000</v>
          </cell>
          <cell r="AC2060">
            <v>115000</v>
          </cell>
          <cell r="AD2060">
            <v>3</v>
          </cell>
          <cell r="AE2060" t="str">
            <v>P43</v>
          </cell>
          <cell r="AF2060">
            <v>95000</v>
          </cell>
          <cell r="AG2060">
            <v>155000</v>
          </cell>
          <cell r="AH2060">
            <v>0.33</v>
          </cell>
          <cell r="AI2060">
            <v>2</v>
          </cell>
          <cell r="AJ2060">
            <v>0</v>
          </cell>
          <cell r="AK2060">
            <v>118450</v>
          </cell>
          <cell r="AL2060">
            <v>3.0000000000000027E-2</v>
          </cell>
          <cell r="AM2060">
            <v>118450</v>
          </cell>
          <cell r="AN2060">
            <v>3450</v>
          </cell>
          <cell r="AO2060">
            <v>-0.23580645161290326</v>
          </cell>
          <cell r="AQ2060">
            <v>41600.14</v>
          </cell>
          <cell r="AR2060">
            <v>550000.15999999992</v>
          </cell>
          <cell r="AS2060">
            <v>0.14000000000000001</v>
          </cell>
          <cell r="AT2060">
            <v>1</v>
          </cell>
          <cell r="AU2060">
            <v>0</v>
          </cell>
          <cell r="AV2060">
            <v>118450</v>
          </cell>
          <cell r="AW2060">
            <v>118450</v>
          </cell>
          <cell r="AX2060">
            <v>3.0000000000000027E-2</v>
          </cell>
          <cell r="AY2060">
            <v>3450</v>
          </cell>
          <cell r="AZ2060" t="str">
            <v>Target Bonus</v>
          </cell>
          <cell r="BA2060" t="str">
            <v>Target BonusEligible</v>
          </cell>
          <cell r="BB2060" t="str">
            <v>Target BonusUnited States</v>
          </cell>
          <cell r="BC2060" t="str">
            <v xml:space="preserve">Target BonusUnited States </v>
          </cell>
          <cell r="BD2060" t="str">
            <v>P43</v>
          </cell>
          <cell r="BF2060">
            <v>9583.3333333333339</v>
          </cell>
          <cell r="BG2060">
            <v>3300</v>
          </cell>
          <cell r="BH2060">
            <v>4</v>
          </cell>
          <cell r="BJ2060">
            <v>10000</v>
          </cell>
          <cell r="BK2060">
            <v>10000</v>
          </cell>
          <cell r="BL2060">
            <v>10000</v>
          </cell>
        </row>
        <row r="2061">
          <cell r="B2061">
            <v>20265</v>
          </cell>
          <cell r="C2061">
            <v>15354</v>
          </cell>
          <cell r="E2061" t="str">
            <v>Allison Miller</v>
          </cell>
          <cell r="F2061" t="str">
            <v>Community Associate</v>
          </cell>
          <cell r="G2061" t="str">
            <v>Employee</v>
          </cell>
          <cell r="H2061" t="str">
            <v>Finance</v>
          </cell>
          <cell r="I2061" t="str">
            <v>SAN CARLOS</v>
          </cell>
          <cell r="J2061" t="str">
            <v>United States</v>
          </cell>
          <cell r="K2061">
            <v>43696</v>
          </cell>
          <cell r="L2061" t="str">
            <v>WH</v>
          </cell>
          <cell r="M2061" t="str">
            <v>P52P</v>
          </cell>
          <cell r="N2061" t="str">
            <v>P</v>
          </cell>
          <cell r="O2061" t="str">
            <v>5</v>
          </cell>
          <cell r="P2061" t="str">
            <v>Regular</v>
          </cell>
          <cell r="Q2061" t="str"/>
          <cell r="S2061">
            <v>1</v>
          </cell>
          <cell r="U2061" t="str">
            <v>USD</v>
          </cell>
          <cell r="V2061" t="str">
            <v>Finance</v>
          </cell>
          <cell r="W2061" t="str">
            <v>Tal Payne</v>
          </cell>
          <cell r="Y2061" t="str">
            <v>Eligible</v>
          </cell>
          <cell r="Z2061">
            <v>75000.08</v>
          </cell>
          <cell r="AA2061">
            <v>75000.08</v>
          </cell>
          <cell r="AB2061">
            <v>75000.08</v>
          </cell>
          <cell r="AC2061">
            <v>75000.08</v>
          </cell>
          <cell r="AD2061">
            <v>3</v>
          </cell>
          <cell r="AE2061" t="str">
            <v>P52</v>
          </cell>
          <cell r="AF2061">
            <v>55000</v>
          </cell>
          <cell r="AG2061">
            <v>80000</v>
          </cell>
          <cell r="AH2061">
            <v>0.8</v>
          </cell>
          <cell r="AI2061">
            <v>4</v>
          </cell>
          <cell r="AJ2061">
            <v>0</v>
          </cell>
          <cell r="AK2061">
            <v>76125.081200000001</v>
          </cell>
          <cell r="AL2061">
            <v>1.4999999999999902E-2</v>
          </cell>
          <cell r="AM2061">
            <v>76125.081200000001</v>
          </cell>
          <cell r="AN2061">
            <v>1125.0011999999988</v>
          </cell>
          <cell r="AO2061">
            <v>-4.8436484999999974E-2</v>
          </cell>
          <cell r="AQ2061">
            <v>41600.14</v>
          </cell>
          <cell r="AR2061">
            <v>550000.15999999992</v>
          </cell>
          <cell r="AS2061">
            <v>0.06</v>
          </cell>
          <cell r="AT2061">
            <v>1</v>
          </cell>
          <cell r="AU2061">
            <v>0</v>
          </cell>
          <cell r="AV2061">
            <v>76125.081200000001</v>
          </cell>
          <cell r="AW2061">
            <v>76125.081200000001</v>
          </cell>
          <cell r="AX2061">
            <v>1.4999999999999902E-2</v>
          </cell>
          <cell r="AY2061">
            <v>1125.0011999999988</v>
          </cell>
          <cell r="AZ2061" t="str">
            <v>Target Bonus</v>
          </cell>
          <cell r="BA2061" t="str">
            <v>Target BonusEligible</v>
          </cell>
          <cell r="BB2061" t="str">
            <v>Target BonusUnited States</v>
          </cell>
          <cell r="BC2061" t="str">
            <v xml:space="preserve">Target BonusUnited States </v>
          </cell>
          <cell r="BD2061" t="str">
            <v>P52</v>
          </cell>
          <cell r="BF2061">
            <v>6250.0066666666671</v>
          </cell>
          <cell r="BG2061">
            <v>1835.6164383561643</v>
          </cell>
          <cell r="BH2061">
            <v>3</v>
          </cell>
          <cell r="BJ2061">
            <v>5000</v>
          </cell>
          <cell r="BK2061">
            <v>5000</v>
          </cell>
          <cell r="BL2061">
            <v>5000</v>
          </cell>
        </row>
        <row r="2062">
          <cell r="B2062">
            <v>20354</v>
          </cell>
          <cell r="C2062">
            <v>15443</v>
          </cell>
          <cell r="E2062" t="str">
            <v>Ling Lin</v>
          </cell>
          <cell r="F2062" t="str">
            <v>Accountant</v>
          </cell>
          <cell r="G2062" t="str">
            <v>Employee</v>
          </cell>
          <cell r="H2062" t="str">
            <v>Finance</v>
          </cell>
          <cell r="I2062" t="str">
            <v>SAN CARLOS</v>
          </cell>
          <cell r="J2062" t="str">
            <v>United States</v>
          </cell>
          <cell r="K2062">
            <v>43703</v>
          </cell>
          <cell r="L2062" t="str">
            <v>WH</v>
          </cell>
          <cell r="M2062" t="str">
            <v>P53P</v>
          </cell>
          <cell r="N2062" t="str">
            <v>P</v>
          </cell>
          <cell r="O2062" t="str">
            <v>5</v>
          </cell>
          <cell r="P2062" t="str">
            <v>Regular</v>
          </cell>
          <cell r="Q2062" t="str"/>
          <cell r="U2062" t="str">
            <v>USD</v>
          </cell>
          <cell r="V2062" t="str">
            <v>Finance</v>
          </cell>
          <cell r="W2062" t="str">
            <v>Tal Payne</v>
          </cell>
          <cell r="Y2062" t="str">
            <v>Eligible</v>
          </cell>
          <cell r="Z2062">
            <v>67000</v>
          </cell>
          <cell r="AA2062">
            <v>67000</v>
          </cell>
          <cell r="AB2062">
            <v>67000</v>
          </cell>
          <cell r="AC2062">
            <v>67000</v>
          </cell>
          <cell r="AD2062">
            <v>3</v>
          </cell>
          <cell r="AE2062" t="str">
            <v>P53</v>
          </cell>
          <cell r="AF2062">
            <v>65000</v>
          </cell>
          <cell r="AG2062">
            <v>115000</v>
          </cell>
          <cell r="AH2062">
            <v>0.04</v>
          </cell>
          <cell r="AI2062">
            <v>1</v>
          </cell>
          <cell r="AJ2062">
            <v>0</v>
          </cell>
          <cell r="AK2062">
            <v>69680</v>
          </cell>
          <cell r="AL2062">
            <v>4.0000000000000036E-2</v>
          </cell>
          <cell r="AM2062">
            <v>69680</v>
          </cell>
          <cell r="AN2062">
            <v>2680</v>
          </cell>
          <cell r="AO2062">
            <v>-0.39408695652173908</v>
          </cell>
          <cell r="AQ2062">
            <v>41600.14</v>
          </cell>
          <cell r="AR2062">
            <v>550000.15999999992</v>
          </cell>
          <cell r="AS2062">
            <v>0.04</v>
          </cell>
          <cell r="AT2062">
            <v>1</v>
          </cell>
          <cell r="AU2062">
            <v>0</v>
          </cell>
          <cell r="AV2062">
            <v>69680</v>
          </cell>
          <cell r="AW2062">
            <v>69680</v>
          </cell>
          <cell r="AX2062">
            <v>4.0000000000000036E-2</v>
          </cell>
          <cell r="AY2062">
            <v>2680</v>
          </cell>
          <cell r="AZ2062" t="str">
            <v>No Bonus Plan</v>
          </cell>
          <cell r="BA2062" t="str">
            <v>No Bonus PlanEligible</v>
          </cell>
          <cell r="BB2062" t="str">
            <v>No Bonus PlanUnited States</v>
          </cell>
          <cell r="BC2062" t="str">
            <v xml:space="preserve">No Bonus PlanUnited States </v>
          </cell>
          <cell r="BD2062" t="str">
            <v>P53</v>
          </cell>
          <cell r="BF2062">
            <v>5583.333333333333</v>
          </cell>
          <cell r="BG2062">
            <v>278.35616438356163</v>
          </cell>
          <cell r="BH2062">
            <v>2</v>
          </cell>
        </row>
        <row r="2063">
          <cell r="B2063">
            <v>20627</v>
          </cell>
          <cell r="C2063">
            <v>15714</v>
          </cell>
          <cell r="E2063" t="str">
            <v>Marissa Widdup-Bonito</v>
          </cell>
          <cell r="F2063" t="str">
            <v>Community Associate</v>
          </cell>
          <cell r="G2063" t="str">
            <v>Hourly Full Time</v>
          </cell>
          <cell r="H2063" t="str">
            <v>Finance</v>
          </cell>
          <cell r="I2063" t="str">
            <v>KANATA (OTTAWA), CANADA</v>
          </cell>
          <cell r="J2063" t="str">
            <v>Canada</v>
          </cell>
          <cell r="K2063">
            <v>43815</v>
          </cell>
          <cell r="L2063" t="str">
            <v>WH</v>
          </cell>
          <cell r="M2063" t="str">
            <v>P62P</v>
          </cell>
          <cell r="N2063" t="str">
            <v>P</v>
          </cell>
          <cell r="O2063" t="str">
            <v>6</v>
          </cell>
          <cell r="P2063" t="str">
            <v>Regular</v>
          </cell>
          <cell r="Q2063" t="str"/>
          <cell r="U2063" t="str">
            <v>CAD</v>
          </cell>
          <cell r="V2063" t="str">
            <v>Finance</v>
          </cell>
          <cell r="W2063" t="str">
            <v>Tal Payne</v>
          </cell>
          <cell r="Y2063" t="str">
            <v>Eligible</v>
          </cell>
          <cell r="Z2063">
            <v>41600.14</v>
          </cell>
          <cell r="AA2063">
            <v>32704.146510717295</v>
          </cell>
          <cell r="AB2063">
            <v>41600.14</v>
          </cell>
          <cell r="AC2063">
            <v>32704.146510717295</v>
          </cell>
          <cell r="AD2063">
            <v>3</v>
          </cell>
          <cell r="AE2063" t="str">
            <v>P62</v>
          </cell>
          <cell r="AF2063">
            <v>40000</v>
          </cell>
          <cell r="AG2063">
            <v>65000</v>
          </cell>
          <cell r="AH2063">
            <v>0.06</v>
          </cell>
          <cell r="AI2063">
            <v>1</v>
          </cell>
          <cell r="AJ2063">
            <v>0</v>
          </cell>
          <cell r="AK2063">
            <v>43264.145600000003</v>
          </cell>
          <cell r="AL2063">
            <v>4.0000000000000036E-2</v>
          </cell>
          <cell r="AM2063">
            <v>34012.312371145992</v>
          </cell>
          <cell r="AN2063">
            <v>1308.1658604286968</v>
          </cell>
          <cell r="AO2063">
            <v>-0.33439775999999999</v>
          </cell>
          <cell r="AQ2063">
            <v>41600.14</v>
          </cell>
          <cell r="AR2063">
            <v>412000.4</v>
          </cell>
          <cell r="AS2063">
            <v>0</v>
          </cell>
          <cell r="AT2063">
            <v>1</v>
          </cell>
          <cell r="AU2063">
            <v>0</v>
          </cell>
          <cell r="AV2063">
            <v>43264.145600000003</v>
          </cell>
          <cell r="AW2063">
            <v>34012.312371145992</v>
          </cell>
          <cell r="AX2063">
            <v>4.0000000000000036E-2</v>
          </cell>
          <cell r="AY2063">
            <v>1308.1658604286968</v>
          </cell>
          <cell r="AZ2063" t="str">
            <v>No Bonus Plan</v>
          </cell>
          <cell r="BA2063" t="str">
            <v>No Bonus PlanEligible</v>
          </cell>
          <cell r="BB2063" t="str">
            <v>No Bonus PlanCanada</v>
          </cell>
          <cell r="BC2063" t="str">
            <v xml:space="preserve">No Bonus PlanCanada </v>
          </cell>
          <cell r="BD2063" t="str">
            <v>P62</v>
          </cell>
          <cell r="BF2063">
            <v>3466.6783333333333</v>
          </cell>
        </row>
        <row r="2064">
          <cell r="B2064">
            <v>3390</v>
          </cell>
          <cell r="C2064">
            <v>5519</v>
          </cell>
          <cell r="E2064" t="str">
            <v>Philip Levine</v>
          </cell>
          <cell r="F2064" t="str">
            <v>Head of Finance, Americas</v>
          </cell>
          <cell r="G2064" t="str">
            <v>Employee</v>
          </cell>
          <cell r="H2064" t="str">
            <v>Finance</v>
          </cell>
          <cell r="I2064" t="str">
            <v>SAN CARLOS</v>
          </cell>
          <cell r="J2064" t="str">
            <v>United States</v>
          </cell>
          <cell r="K2064">
            <v>37095</v>
          </cell>
          <cell r="L2064" t="str">
            <v>WH</v>
          </cell>
          <cell r="M2064" t="str">
            <v>P20M</v>
          </cell>
          <cell r="N2064" t="str">
            <v>P</v>
          </cell>
          <cell r="O2064" t="str">
            <v>2</v>
          </cell>
          <cell r="P2064" t="str">
            <v>Regular</v>
          </cell>
          <cell r="Q2064" t="str"/>
          <cell r="S2064">
            <v>1</v>
          </cell>
          <cell r="U2064" t="str">
            <v>USD</v>
          </cell>
          <cell r="V2064" t="str">
            <v>Finance</v>
          </cell>
          <cell r="W2064" t="str">
            <v>Tal Payne</v>
          </cell>
          <cell r="Y2064" t="str">
            <v>Eligible</v>
          </cell>
          <cell r="Z2064">
            <v>285000</v>
          </cell>
          <cell r="AA2064">
            <v>285000</v>
          </cell>
          <cell r="AB2064">
            <v>285000</v>
          </cell>
          <cell r="AC2064">
            <v>285000</v>
          </cell>
          <cell r="AD2064">
            <v>3</v>
          </cell>
          <cell r="AE2064" t="str">
            <v>P20</v>
          </cell>
          <cell r="AF2064">
            <v>250000</v>
          </cell>
          <cell r="AG2064">
            <v>370000</v>
          </cell>
          <cell r="AH2064">
            <v>0.28999999999999998</v>
          </cell>
          <cell r="AI2064">
            <v>2</v>
          </cell>
          <cell r="AJ2064">
            <v>0</v>
          </cell>
          <cell r="AK2064">
            <v>293550</v>
          </cell>
          <cell r="AL2064">
            <v>3.0000000000000027E-2</v>
          </cell>
          <cell r="AM2064">
            <v>293550</v>
          </cell>
          <cell r="AN2064">
            <v>8550</v>
          </cell>
          <cell r="AO2064">
            <v>-0.20662162162162168</v>
          </cell>
          <cell r="AQ2064">
            <v>41600.14</v>
          </cell>
          <cell r="AR2064">
            <v>550000.15999999992</v>
          </cell>
          <cell r="AS2064">
            <v>0.47</v>
          </cell>
          <cell r="AT2064">
            <v>1</v>
          </cell>
          <cell r="AU2064">
            <v>0</v>
          </cell>
          <cell r="AV2064">
            <v>293550</v>
          </cell>
          <cell r="AW2064">
            <v>293550</v>
          </cell>
          <cell r="AX2064">
            <v>3.0000000000000027E-2</v>
          </cell>
          <cell r="AY2064">
            <v>8550</v>
          </cell>
          <cell r="AZ2064" t="str">
            <v>Target Bonus</v>
          </cell>
          <cell r="BA2064" t="str">
            <v>Target BonusEligible</v>
          </cell>
          <cell r="BB2064" t="str">
            <v>Target BonusUnited States</v>
          </cell>
          <cell r="BC2064" t="str">
            <v xml:space="preserve">Target BonusUnited States </v>
          </cell>
          <cell r="BD2064" t="str">
            <v>P20</v>
          </cell>
          <cell r="BF2064">
            <v>23750</v>
          </cell>
          <cell r="BG2064">
            <v>55000</v>
          </cell>
          <cell r="BH2064">
            <v>3</v>
          </cell>
          <cell r="BJ2064">
            <v>69000</v>
          </cell>
          <cell r="BK2064">
            <v>69000</v>
          </cell>
          <cell r="BL2064">
            <v>69000</v>
          </cell>
        </row>
        <row r="2065">
          <cell r="B2065">
            <v>16397</v>
          </cell>
          <cell r="C2065">
            <v>11326</v>
          </cell>
          <cell r="E2065" t="str">
            <v>Poonam Jadhav</v>
          </cell>
          <cell r="F2065" t="str">
            <v>Business Analyst</v>
          </cell>
          <cell r="G2065" t="str">
            <v>Employee</v>
          </cell>
          <cell r="H2065" t="str">
            <v>Finance</v>
          </cell>
          <cell r="I2065" t="str">
            <v>SAN CARLOS</v>
          </cell>
          <cell r="J2065" t="str">
            <v>United States</v>
          </cell>
          <cell r="K2065">
            <v>42856</v>
          </cell>
          <cell r="L2065" t="str">
            <v>WH</v>
          </cell>
          <cell r="M2065" t="str">
            <v>P51P</v>
          </cell>
          <cell r="N2065" t="str">
            <v>P</v>
          </cell>
          <cell r="O2065" t="str">
            <v>5</v>
          </cell>
          <cell r="P2065" t="str">
            <v>Regular</v>
          </cell>
          <cell r="Q2065" t="str"/>
          <cell r="S2065">
            <v>1</v>
          </cell>
          <cell r="U2065" t="str">
            <v>USD</v>
          </cell>
          <cell r="V2065" t="str">
            <v>Finance</v>
          </cell>
          <cell r="W2065" t="str">
            <v>Tal Payne</v>
          </cell>
          <cell r="Y2065" t="str">
            <v>Eligible</v>
          </cell>
          <cell r="Z2065">
            <v>93000.08</v>
          </cell>
          <cell r="AA2065">
            <v>93000.08</v>
          </cell>
          <cell r="AB2065">
            <v>93000.08</v>
          </cell>
          <cell r="AC2065">
            <v>93000.08</v>
          </cell>
          <cell r="AD2065">
            <v>4</v>
          </cell>
          <cell r="AE2065" t="str">
            <v>P51</v>
          </cell>
          <cell r="AF2065">
            <v>90000</v>
          </cell>
          <cell r="AG2065">
            <v>125000</v>
          </cell>
          <cell r="AH2065">
            <v>0.08</v>
          </cell>
          <cell r="AI2065">
            <v>1</v>
          </cell>
          <cell r="AJ2065">
            <v>0</v>
          </cell>
          <cell r="AK2065">
            <v>98580.084800000011</v>
          </cell>
          <cell r="AL2065">
            <v>6.0000000000000053E-2</v>
          </cell>
          <cell r="AM2065">
            <v>98580.084800000011</v>
          </cell>
          <cell r="AN2065">
            <v>5580.0048000000097</v>
          </cell>
          <cell r="AO2065">
            <v>-0.21135932159999993</v>
          </cell>
          <cell r="AQ2065">
            <v>41600.14</v>
          </cell>
          <cell r="AR2065">
            <v>550000.15999999992</v>
          </cell>
          <cell r="AS2065">
            <v>0.1</v>
          </cell>
          <cell r="AT2065">
            <v>1</v>
          </cell>
          <cell r="AU2065">
            <v>0</v>
          </cell>
          <cell r="AV2065">
            <v>98580.084800000011</v>
          </cell>
          <cell r="AW2065">
            <v>98580.084800000011</v>
          </cell>
          <cell r="AX2065">
            <v>6.0000000000000053E-2</v>
          </cell>
          <cell r="AY2065">
            <v>5580.0048000000097</v>
          </cell>
          <cell r="AZ2065" t="str">
            <v>Target Bonus</v>
          </cell>
          <cell r="BA2065" t="str">
            <v>Target BonusEligible</v>
          </cell>
          <cell r="BB2065" t="str">
            <v>Target BonusUnited States</v>
          </cell>
          <cell r="BC2065" t="str">
            <v xml:space="preserve">Target BonusUnited States </v>
          </cell>
          <cell r="BD2065" t="str">
            <v>P51</v>
          </cell>
          <cell r="BF2065">
            <v>7750.0066666666671</v>
          </cell>
          <cell r="BG2065">
            <v>4400</v>
          </cell>
          <cell r="BH2065">
            <v>3</v>
          </cell>
          <cell r="BJ2065">
            <v>5000</v>
          </cell>
          <cell r="BK2065">
            <v>5000</v>
          </cell>
          <cell r="BL2065">
            <v>5500</v>
          </cell>
        </row>
        <row r="2066">
          <cell r="B2066">
            <v>20476</v>
          </cell>
          <cell r="C2066">
            <v>15563</v>
          </cell>
          <cell r="E2066" t="str">
            <v>Alexander Voronin</v>
          </cell>
          <cell r="F2066" t="str">
            <v>Business Analyst</v>
          </cell>
          <cell r="G2066" t="str">
            <v>Employee</v>
          </cell>
          <cell r="H2066" t="str">
            <v>Finance</v>
          </cell>
          <cell r="I2066" t="str">
            <v>SAN CARLOS</v>
          </cell>
          <cell r="J2066" t="str">
            <v>United States</v>
          </cell>
          <cell r="K2066">
            <v>43745</v>
          </cell>
          <cell r="L2066" t="str">
            <v>WH</v>
          </cell>
          <cell r="M2066" t="str">
            <v>P51P</v>
          </cell>
          <cell r="N2066" t="str">
            <v>P</v>
          </cell>
          <cell r="O2066" t="str">
            <v>5</v>
          </cell>
          <cell r="P2066" t="str">
            <v>Regular</v>
          </cell>
          <cell r="Q2066" t="str"/>
          <cell r="S2066">
            <v>1</v>
          </cell>
          <cell r="U2066" t="str">
            <v>USD</v>
          </cell>
          <cell r="V2066" t="str">
            <v>Finance</v>
          </cell>
          <cell r="W2066" t="str">
            <v>Tal Payne</v>
          </cell>
          <cell r="Y2066" t="str">
            <v>Eligible</v>
          </cell>
          <cell r="Z2066">
            <v>110000.08</v>
          </cell>
          <cell r="AA2066">
            <v>110000.08</v>
          </cell>
          <cell r="AB2066">
            <v>110000.08</v>
          </cell>
          <cell r="AC2066">
            <v>110000.08</v>
          </cell>
          <cell r="AD2066">
            <v>3</v>
          </cell>
          <cell r="AE2066" t="str">
            <v>P51</v>
          </cell>
          <cell r="AF2066">
            <v>90000</v>
          </cell>
          <cell r="AG2066">
            <v>125000</v>
          </cell>
          <cell r="AH2066">
            <v>0.56999999999999995</v>
          </cell>
          <cell r="AI2066">
            <v>3</v>
          </cell>
          <cell r="AJ2066">
            <v>0</v>
          </cell>
          <cell r="AK2066">
            <v>112200.0816</v>
          </cell>
          <cell r="AL2066">
            <v>2.0000000000000018E-2</v>
          </cell>
          <cell r="AM2066">
            <v>112200.0816</v>
          </cell>
          <cell r="AN2066">
            <v>2200.0016000000032</v>
          </cell>
          <cell r="AO2066">
            <v>-0.10239934719999999</v>
          </cell>
          <cell r="AQ2066">
            <v>41600.14</v>
          </cell>
          <cell r="AR2066">
            <v>550000.15999999992</v>
          </cell>
          <cell r="AS2066">
            <v>0.13</v>
          </cell>
          <cell r="AT2066">
            <v>1</v>
          </cell>
          <cell r="AU2066">
            <v>0</v>
          </cell>
          <cell r="AV2066">
            <v>112200.0816</v>
          </cell>
          <cell r="AW2066">
            <v>112200.0816</v>
          </cell>
          <cell r="AX2066">
            <v>2.0000000000000018E-2</v>
          </cell>
          <cell r="AY2066">
            <v>2200.0016000000032</v>
          </cell>
          <cell r="AZ2066" t="str">
            <v>Target Bonus</v>
          </cell>
          <cell r="BA2066" t="str">
            <v>Target BonusEligible</v>
          </cell>
          <cell r="BB2066" t="str">
            <v>Target BonusUnited States</v>
          </cell>
          <cell r="BC2066" t="str">
            <v xml:space="preserve">Target BonusUnited States </v>
          </cell>
          <cell r="BD2066" t="str">
            <v>P51</v>
          </cell>
          <cell r="BF2066">
            <v>9166.6733333333341</v>
          </cell>
          <cell r="BJ2066">
            <v>10000</v>
          </cell>
          <cell r="BK2066">
            <v>10000</v>
          </cell>
          <cell r="BL2066">
            <v>10000</v>
          </cell>
        </row>
        <row r="2067">
          <cell r="B2067">
            <v>5700</v>
          </cell>
          <cell r="C2067">
            <v>6201</v>
          </cell>
          <cell r="E2067" t="str">
            <v>Catarina Chennault</v>
          </cell>
          <cell r="F2067" t="str">
            <v>International Legal Services Specialist</v>
          </cell>
          <cell r="G2067" t="str">
            <v>Hourly Full Time</v>
          </cell>
          <cell r="H2067" t="str">
            <v>Finance</v>
          </cell>
          <cell r="I2067" t="str">
            <v>SAN CARLOS</v>
          </cell>
          <cell r="J2067" t="str">
            <v>United States</v>
          </cell>
          <cell r="K2067">
            <v>38880</v>
          </cell>
          <cell r="L2067" t="str">
            <v>WH</v>
          </cell>
          <cell r="M2067" t="str">
            <v>P53P</v>
          </cell>
          <cell r="N2067" t="str">
            <v>P</v>
          </cell>
          <cell r="O2067" t="str">
            <v>5</v>
          </cell>
          <cell r="P2067" t="str">
            <v>Regular</v>
          </cell>
          <cell r="Q2067" t="str"/>
          <cell r="S2067">
            <v>1</v>
          </cell>
          <cell r="U2067" t="str">
            <v>USD</v>
          </cell>
          <cell r="V2067" t="str">
            <v>Finance</v>
          </cell>
          <cell r="W2067" t="str">
            <v>Tal Payne</v>
          </cell>
          <cell r="Y2067" t="str">
            <v>Eligible</v>
          </cell>
          <cell r="Z2067">
            <v>79500.2</v>
          </cell>
          <cell r="AA2067">
            <v>79500.2</v>
          </cell>
          <cell r="AB2067">
            <v>79500.2</v>
          </cell>
          <cell r="AC2067">
            <v>79500.2</v>
          </cell>
          <cell r="AD2067">
            <v>3</v>
          </cell>
          <cell r="AE2067" t="str">
            <v>P53</v>
          </cell>
          <cell r="AF2067">
            <v>65000</v>
          </cell>
          <cell r="AG2067">
            <v>115000</v>
          </cell>
          <cell r="AH2067">
            <v>0.28999999999999998</v>
          </cell>
          <cell r="AI2067">
            <v>2</v>
          </cell>
          <cell r="AJ2067">
            <v>0</v>
          </cell>
          <cell r="AK2067">
            <v>81885.206000000006</v>
          </cell>
          <cell r="AL2067">
            <v>3.0000000000000027E-2</v>
          </cell>
          <cell r="AM2067">
            <v>81885.206000000006</v>
          </cell>
          <cell r="AN2067">
            <v>2385.0060000000085</v>
          </cell>
          <cell r="AO2067">
            <v>-0.28795473043478259</v>
          </cell>
          <cell r="AQ2067">
            <v>41600.14</v>
          </cell>
          <cell r="AR2067">
            <v>550000.15999999992</v>
          </cell>
          <cell r="AS2067">
            <v>7.0000000000000007E-2</v>
          </cell>
          <cell r="AT2067">
            <v>1</v>
          </cell>
          <cell r="AU2067">
            <v>0</v>
          </cell>
          <cell r="AV2067">
            <v>81885.206000000006</v>
          </cell>
          <cell r="AW2067">
            <v>81885.206000000006</v>
          </cell>
          <cell r="AX2067">
            <v>3.0000000000000027E-2</v>
          </cell>
          <cell r="AY2067">
            <v>2385.0060000000085</v>
          </cell>
          <cell r="AZ2067" t="str">
            <v>Target Bonus</v>
          </cell>
          <cell r="BA2067" t="str">
            <v>Target BonusEligible</v>
          </cell>
          <cell r="BB2067" t="str">
            <v>Target BonusUnited States</v>
          </cell>
          <cell r="BC2067" t="str">
            <v xml:space="preserve">Target BonusUnited States </v>
          </cell>
          <cell r="BD2067" t="str">
            <v>P53</v>
          </cell>
          <cell r="BF2067">
            <v>6625.0166666666664</v>
          </cell>
          <cell r="BG2067">
            <v>4500</v>
          </cell>
          <cell r="BH2067">
            <v>3</v>
          </cell>
          <cell r="BJ2067">
            <v>4500</v>
          </cell>
          <cell r="BK2067">
            <v>4500</v>
          </cell>
          <cell r="BL2067">
            <v>4500</v>
          </cell>
        </row>
        <row r="2068">
          <cell r="B2068">
            <v>20940</v>
          </cell>
          <cell r="C2068">
            <v>16027</v>
          </cell>
          <cell r="E2068" t="str">
            <v>Haley Morrison</v>
          </cell>
          <cell r="F2068" t="str">
            <v>Order Management Coordinator</v>
          </cell>
          <cell r="G2068" t="str">
            <v>Hourly Full Time</v>
          </cell>
          <cell r="H2068" t="str">
            <v>Finance</v>
          </cell>
          <cell r="I2068" t="str">
            <v>SAN CARLOS</v>
          </cell>
          <cell r="J2068" t="str">
            <v>United States</v>
          </cell>
          <cell r="K2068">
            <v>43864</v>
          </cell>
          <cell r="L2068" t="str">
            <v>WH</v>
          </cell>
          <cell r="M2068" t="str">
            <v>P63P</v>
          </cell>
          <cell r="N2068" t="str">
            <v>P</v>
          </cell>
          <cell r="O2068" t="str">
            <v>6</v>
          </cell>
          <cell r="P2068" t="str">
            <v>Regular</v>
          </cell>
          <cell r="Q2068" t="str"/>
          <cell r="U2068" t="str">
            <v>USD</v>
          </cell>
          <cell r="V2068" t="str">
            <v>Finance</v>
          </cell>
          <cell r="W2068" t="str">
            <v>Tal Payne</v>
          </cell>
          <cell r="Y2068" t="str">
            <v>Eligible</v>
          </cell>
          <cell r="Z2068">
            <v>47840.18</v>
          </cell>
          <cell r="AA2068">
            <v>47840.18</v>
          </cell>
          <cell r="AB2068">
            <v>47840.18</v>
          </cell>
          <cell r="AC2068">
            <v>47840.18</v>
          </cell>
          <cell r="AD2068">
            <v>3</v>
          </cell>
          <cell r="AE2068" t="str">
            <v>P63</v>
          </cell>
          <cell r="AF2068">
            <v>45000</v>
          </cell>
          <cell r="AG2068">
            <v>70000</v>
          </cell>
          <cell r="AH2068">
            <v>0.11</v>
          </cell>
          <cell r="AI2068">
            <v>1</v>
          </cell>
          <cell r="AJ2068">
            <v>0</v>
          </cell>
          <cell r="AK2068">
            <v>49753.787199999999</v>
          </cell>
          <cell r="AL2068">
            <v>4.0000000000000036E-2</v>
          </cell>
          <cell r="AM2068">
            <v>49753.787199999999</v>
          </cell>
          <cell r="AN2068">
            <v>1913.6071999999986</v>
          </cell>
          <cell r="AO2068">
            <v>-0.28923161142857146</v>
          </cell>
          <cell r="AQ2068">
            <v>41600.14</v>
          </cell>
          <cell r="AR2068">
            <v>550000.15999999992</v>
          </cell>
          <cell r="AS2068">
            <v>0.01</v>
          </cell>
          <cell r="AT2068">
            <v>1</v>
          </cell>
          <cell r="AU2068">
            <v>0</v>
          </cell>
          <cell r="AV2068">
            <v>49753.787199999999</v>
          </cell>
          <cell r="AW2068">
            <v>49753.787199999999</v>
          </cell>
          <cell r="AX2068">
            <v>4.0000000000000036E-2</v>
          </cell>
          <cell r="AY2068">
            <v>1913.6071999999986</v>
          </cell>
          <cell r="AZ2068" t="str">
            <v>No Bonus Plan</v>
          </cell>
          <cell r="BA2068" t="str">
            <v>No Bonus PlanEligible</v>
          </cell>
          <cell r="BB2068" t="str">
            <v>No Bonus PlanUnited States</v>
          </cell>
          <cell r="BC2068" t="str">
            <v xml:space="preserve">No Bonus PlanUnited States </v>
          </cell>
          <cell r="BD2068" t="str">
            <v>P63</v>
          </cell>
          <cell r="BF2068">
            <v>3986.6816666666668</v>
          </cell>
        </row>
        <row r="2069">
          <cell r="B2069">
            <v>20997</v>
          </cell>
          <cell r="C2069">
            <v>16084</v>
          </cell>
          <cell r="E2069" t="str">
            <v>Jack Holt</v>
          </cell>
          <cell r="F2069" t="str">
            <v>Sales Admin Support Specialist</v>
          </cell>
          <cell r="G2069" t="str">
            <v>Hourly Full Time</v>
          </cell>
          <cell r="H2069" t="str">
            <v>Finance</v>
          </cell>
          <cell r="I2069" t="str">
            <v>SAN CARLOS</v>
          </cell>
          <cell r="J2069" t="str">
            <v>United States</v>
          </cell>
          <cell r="K2069">
            <v>43864</v>
          </cell>
          <cell r="L2069" t="str">
            <v>WH</v>
          </cell>
          <cell r="M2069" t="str">
            <v>P63P</v>
          </cell>
          <cell r="N2069" t="str">
            <v>P</v>
          </cell>
          <cell r="O2069" t="str">
            <v>6</v>
          </cell>
          <cell r="P2069" t="str">
            <v>Regular</v>
          </cell>
          <cell r="Q2069" t="str"/>
          <cell r="U2069" t="str">
            <v>USD</v>
          </cell>
          <cell r="V2069" t="str">
            <v>Finance</v>
          </cell>
          <cell r="W2069" t="str">
            <v>Tal Payne</v>
          </cell>
          <cell r="Y2069" t="str">
            <v>Eligible</v>
          </cell>
          <cell r="Z2069">
            <v>47840.18</v>
          </cell>
          <cell r="AA2069">
            <v>47840.18</v>
          </cell>
          <cell r="AB2069">
            <v>47840.18</v>
          </cell>
          <cell r="AC2069">
            <v>47840.18</v>
          </cell>
          <cell r="AD2069">
            <v>3</v>
          </cell>
          <cell r="AE2069" t="str">
            <v>P63</v>
          </cell>
          <cell r="AF2069">
            <v>45000</v>
          </cell>
          <cell r="AG2069">
            <v>70000</v>
          </cell>
          <cell r="AH2069">
            <v>0.11</v>
          </cell>
          <cell r="AI2069">
            <v>1</v>
          </cell>
          <cell r="AJ2069">
            <v>0</v>
          </cell>
          <cell r="AK2069">
            <v>49753.787199999999</v>
          </cell>
          <cell r="AL2069">
            <v>4.0000000000000036E-2</v>
          </cell>
          <cell r="AM2069">
            <v>49753.787199999999</v>
          </cell>
          <cell r="AN2069">
            <v>1913.6071999999986</v>
          </cell>
          <cell r="AO2069">
            <v>-0.28923161142857146</v>
          </cell>
          <cell r="AQ2069">
            <v>41600.14</v>
          </cell>
          <cell r="AR2069">
            <v>550000.15999999992</v>
          </cell>
          <cell r="AS2069">
            <v>0.01</v>
          </cell>
          <cell r="AT2069">
            <v>1</v>
          </cell>
          <cell r="AU2069">
            <v>0</v>
          </cell>
          <cell r="AV2069">
            <v>49753.787199999999</v>
          </cell>
          <cell r="AW2069">
            <v>49753.787199999999</v>
          </cell>
          <cell r="AX2069">
            <v>4.0000000000000036E-2</v>
          </cell>
          <cell r="AY2069">
            <v>1913.6071999999986</v>
          </cell>
          <cell r="AZ2069" t="str">
            <v>No Bonus Plan</v>
          </cell>
          <cell r="BA2069" t="str">
            <v>No Bonus PlanEligible</v>
          </cell>
          <cell r="BB2069" t="str">
            <v>No Bonus PlanUnited States</v>
          </cell>
          <cell r="BC2069" t="str">
            <v xml:space="preserve">No Bonus PlanUnited States </v>
          </cell>
          <cell r="BD2069" t="str">
            <v>P63</v>
          </cell>
          <cell r="BF2069">
            <v>3986.6816666666668</v>
          </cell>
        </row>
        <row r="2070">
          <cell r="B2070">
            <v>21004</v>
          </cell>
          <cell r="C2070">
            <v>16091</v>
          </cell>
          <cell r="E2070" t="str">
            <v>Karla Woods</v>
          </cell>
          <cell r="F2070" t="str">
            <v>Order Management Coordinator</v>
          </cell>
          <cell r="G2070" t="str">
            <v>Hourly Full Time</v>
          </cell>
          <cell r="H2070" t="str">
            <v>Finance</v>
          </cell>
          <cell r="I2070" t="str">
            <v>SAN CARLOS</v>
          </cell>
          <cell r="J2070" t="str">
            <v>United States</v>
          </cell>
          <cell r="K2070">
            <v>43864</v>
          </cell>
          <cell r="L2070" t="str">
            <v>WH</v>
          </cell>
          <cell r="M2070" t="str">
            <v>P63P</v>
          </cell>
          <cell r="N2070" t="str">
            <v>P</v>
          </cell>
          <cell r="O2070" t="str">
            <v>6</v>
          </cell>
          <cell r="P2070" t="str">
            <v>Regular</v>
          </cell>
          <cell r="Q2070" t="str"/>
          <cell r="U2070" t="str">
            <v>USD</v>
          </cell>
          <cell r="V2070" t="str">
            <v>Finance</v>
          </cell>
          <cell r="W2070" t="str">
            <v>Tal Payne</v>
          </cell>
          <cell r="Y2070" t="str">
            <v>Eligible</v>
          </cell>
          <cell r="Z2070">
            <v>47840.18</v>
          </cell>
          <cell r="AA2070">
            <v>47840.18</v>
          </cell>
          <cell r="AB2070">
            <v>47840.18</v>
          </cell>
          <cell r="AC2070">
            <v>47840.18</v>
          </cell>
          <cell r="AD2070">
            <v>3</v>
          </cell>
          <cell r="AE2070" t="str">
            <v>P63</v>
          </cell>
          <cell r="AF2070">
            <v>45000</v>
          </cell>
          <cell r="AG2070">
            <v>70000</v>
          </cell>
          <cell r="AH2070">
            <v>0.11</v>
          </cell>
          <cell r="AI2070">
            <v>1</v>
          </cell>
          <cell r="AJ2070">
            <v>0</v>
          </cell>
          <cell r="AK2070">
            <v>49753.787199999999</v>
          </cell>
          <cell r="AL2070">
            <v>4.0000000000000036E-2</v>
          </cell>
          <cell r="AM2070">
            <v>49753.787199999999</v>
          </cell>
          <cell r="AN2070">
            <v>1913.6071999999986</v>
          </cell>
          <cell r="AO2070">
            <v>-0.28923161142857146</v>
          </cell>
          <cell r="AQ2070">
            <v>41600.14</v>
          </cell>
          <cell r="AR2070">
            <v>550000.15999999992</v>
          </cell>
          <cell r="AS2070">
            <v>0.01</v>
          </cell>
          <cell r="AT2070">
            <v>1</v>
          </cell>
          <cell r="AU2070">
            <v>0</v>
          </cell>
          <cell r="AV2070">
            <v>49753.787199999999</v>
          </cell>
          <cell r="AW2070">
            <v>49753.787199999999</v>
          </cell>
          <cell r="AX2070">
            <v>4.0000000000000036E-2</v>
          </cell>
          <cell r="AY2070">
            <v>1913.6071999999986</v>
          </cell>
          <cell r="AZ2070" t="str">
            <v>No Bonus Plan</v>
          </cell>
          <cell r="BA2070" t="str">
            <v>No Bonus PlanEligible</v>
          </cell>
          <cell r="BB2070" t="str">
            <v>No Bonus PlanUnited States</v>
          </cell>
          <cell r="BC2070" t="str">
            <v xml:space="preserve">No Bonus PlanUnited States </v>
          </cell>
          <cell r="BD2070" t="str">
            <v>P63</v>
          </cell>
          <cell r="BF2070">
            <v>3986.6816666666668</v>
          </cell>
        </row>
        <row r="2071">
          <cell r="B2071">
            <v>19517</v>
          </cell>
          <cell r="C2071">
            <v>14575</v>
          </cell>
          <cell r="E2071" t="str">
            <v>Ivette Chavez</v>
          </cell>
          <cell r="F2071" t="str">
            <v>Sales Admin Support Specialist</v>
          </cell>
          <cell r="G2071" t="str">
            <v>Hourly Full Time</v>
          </cell>
          <cell r="H2071" t="str">
            <v>Finance</v>
          </cell>
          <cell r="I2071" t="str">
            <v>SAN CARLOS</v>
          </cell>
          <cell r="J2071" t="str">
            <v>United States</v>
          </cell>
          <cell r="K2071">
            <v>43521</v>
          </cell>
          <cell r="L2071" t="str">
            <v>WH</v>
          </cell>
          <cell r="M2071" t="str">
            <v>P63P</v>
          </cell>
          <cell r="N2071" t="str">
            <v>P</v>
          </cell>
          <cell r="O2071" t="str">
            <v>6</v>
          </cell>
          <cell r="P2071" t="str">
            <v>Regular</v>
          </cell>
          <cell r="Q2071" t="str"/>
          <cell r="U2071" t="str">
            <v>USD</v>
          </cell>
          <cell r="V2071" t="str">
            <v>Finance</v>
          </cell>
          <cell r="W2071" t="str">
            <v>Tal Payne</v>
          </cell>
          <cell r="Y2071" t="str">
            <v>Eligible</v>
          </cell>
          <cell r="Z2071">
            <v>50000.13</v>
          </cell>
          <cell r="AA2071">
            <v>50000.13</v>
          </cell>
          <cell r="AB2071">
            <v>50000.13</v>
          </cell>
          <cell r="AC2071">
            <v>50000.13</v>
          </cell>
          <cell r="AD2071">
            <v>3</v>
          </cell>
          <cell r="AE2071" t="str">
            <v>P63</v>
          </cell>
          <cell r="AF2071">
            <v>45000</v>
          </cell>
          <cell r="AG2071">
            <v>70000</v>
          </cell>
          <cell r="AH2071">
            <v>0.2</v>
          </cell>
          <cell r="AI2071">
            <v>2</v>
          </cell>
          <cell r="AJ2071">
            <v>0</v>
          </cell>
          <cell r="AK2071">
            <v>51500.133900000001</v>
          </cell>
          <cell r="AL2071">
            <v>3.0000000000000027E-2</v>
          </cell>
          <cell r="AM2071">
            <v>51500.133900000001</v>
          </cell>
          <cell r="AN2071">
            <v>1500.0039000000033</v>
          </cell>
          <cell r="AO2071">
            <v>-0.26428380142857144</v>
          </cell>
          <cell r="AQ2071">
            <v>41600.14</v>
          </cell>
          <cell r="AR2071">
            <v>550000.15999999992</v>
          </cell>
          <cell r="AS2071">
            <v>0.01</v>
          </cell>
          <cell r="AT2071">
            <v>1</v>
          </cell>
          <cell r="AU2071">
            <v>0</v>
          </cell>
          <cell r="AV2071">
            <v>51500.133900000001</v>
          </cell>
          <cell r="AW2071">
            <v>51500.133900000001</v>
          </cell>
          <cell r="AX2071">
            <v>3.0000000000000027E-2</v>
          </cell>
          <cell r="AY2071">
            <v>1500.0039000000033</v>
          </cell>
          <cell r="AZ2071" t="str">
            <v>No Bonus Plan</v>
          </cell>
          <cell r="BA2071" t="str">
            <v>No Bonus PlanEligible</v>
          </cell>
          <cell r="BB2071" t="str">
            <v>No Bonus PlanUnited States</v>
          </cell>
          <cell r="BC2071" t="str">
            <v xml:space="preserve">No Bonus PlanUnited States </v>
          </cell>
          <cell r="BD2071" t="str">
            <v>P63</v>
          </cell>
          <cell r="BF2071">
            <v>4166.6774999999998</v>
          </cell>
          <cell r="BH2071">
            <v>3</v>
          </cell>
        </row>
        <row r="2072">
          <cell r="B2072">
            <v>18913</v>
          </cell>
          <cell r="C2072">
            <v>13957</v>
          </cell>
          <cell r="E2072" t="str">
            <v>Quinn Cummings</v>
          </cell>
          <cell r="F2072" t="str">
            <v>Pre-Sales Operation Specialist</v>
          </cell>
          <cell r="G2072" t="str">
            <v>Employee</v>
          </cell>
          <cell r="H2072" t="str">
            <v>Finance</v>
          </cell>
          <cell r="I2072" t="str">
            <v>IRVING</v>
          </cell>
          <cell r="J2072" t="str">
            <v>United States</v>
          </cell>
          <cell r="K2072">
            <v>43402</v>
          </cell>
          <cell r="L2072" t="str">
            <v>WH</v>
          </cell>
          <cell r="M2072" t="str">
            <v>M65P</v>
          </cell>
          <cell r="N2072" t="str">
            <v>M</v>
          </cell>
          <cell r="O2072" t="str">
            <v>6</v>
          </cell>
          <cell r="P2072" t="str">
            <v>Regular</v>
          </cell>
          <cell r="Q2072" t="str"/>
          <cell r="S2072">
            <v>1</v>
          </cell>
          <cell r="U2072" t="str">
            <v>USD</v>
          </cell>
          <cell r="V2072" t="str">
            <v>Finance</v>
          </cell>
          <cell r="W2072" t="str">
            <v>Tal Payne</v>
          </cell>
          <cell r="Y2072" t="str">
            <v>Eligible</v>
          </cell>
          <cell r="Z2072">
            <v>67000</v>
          </cell>
          <cell r="AA2072">
            <v>67000</v>
          </cell>
          <cell r="AB2072">
            <v>67000</v>
          </cell>
          <cell r="AC2072">
            <v>67000</v>
          </cell>
          <cell r="AD2072">
            <v>3</v>
          </cell>
          <cell r="AE2072" t="str">
            <v>M65</v>
          </cell>
          <cell r="AF2072">
            <v>60000</v>
          </cell>
          <cell r="AG2072">
            <v>90000</v>
          </cell>
          <cell r="AH2072">
            <v>0.23</v>
          </cell>
          <cell r="AI2072">
            <v>2</v>
          </cell>
          <cell r="AJ2072">
            <v>0</v>
          </cell>
          <cell r="AK2072">
            <v>69010</v>
          </cell>
          <cell r="AL2072">
            <v>3.0000000000000027E-2</v>
          </cell>
          <cell r="AM2072">
            <v>69010</v>
          </cell>
          <cell r="AN2072">
            <v>2010</v>
          </cell>
          <cell r="AO2072">
            <v>-0.23322222222222222</v>
          </cell>
          <cell r="AQ2072">
            <v>41600.14</v>
          </cell>
          <cell r="AR2072">
            <v>550000.15999999992</v>
          </cell>
          <cell r="AS2072">
            <v>0.04</v>
          </cell>
          <cell r="AT2072">
            <v>1</v>
          </cell>
          <cell r="AU2072">
            <v>0</v>
          </cell>
          <cell r="AV2072">
            <v>69010</v>
          </cell>
          <cell r="AW2072">
            <v>69010</v>
          </cell>
          <cell r="AX2072">
            <v>3.0000000000000027E-2</v>
          </cell>
          <cell r="AY2072">
            <v>2010</v>
          </cell>
          <cell r="AZ2072" t="str">
            <v>Target Bonus</v>
          </cell>
          <cell r="BA2072" t="str">
            <v>Target BonusEligible</v>
          </cell>
          <cell r="BB2072" t="str">
            <v>Target BonusUnited States</v>
          </cell>
          <cell r="BC2072" t="str">
            <v xml:space="preserve">Target BonusUnited States </v>
          </cell>
          <cell r="BD2072" t="str">
            <v>M65</v>
          </cell>
          <cell r="BF2072">
            <v>5583.333333333333</v>
          </cell>
          <cell r="BG2072">
            <v>6156.1643835616442</v>
          </cell>
          <cell r="BH2072">
            <v>3</v>
          </cell>
          <cell r="BJ2072">
            <v>7000</v>
          </cell>
          <cell r="BK2072">
            <v>7000</v>
          </cell>
          <cell r="BL2072">
            <v>7000</v>
          </cell>
        </row>
        <row r="2073">
          <cell r="B2073">
            <v>21400</v>
          </cell>
          <cell r="C2073">
            <v>16487</v>
          </cell>
          <cell r="E2073" t="str">
            <v>Sonia Shih</v>
          </cell>
          <cell r="F2073" t="str">
            <v>AP Accountant</v>
          </cell>
          <cell r="G2073" t="str">
            <v>Hourly Full Time</v>
          </cell>
          <cell r="H2073" t="str">
            <v>Finance</v>
          </cell>
          <cell r="I2073" t="str">
            <v>SAN CARLOS</v>
          </cell>
          <cell r="J2073" t="str">
            <v>United States</v>
          </cell>
          <cell r="K2073">
            <v>44060</v>
          </cell>
          <cell r="L2073" t="str">
            <v>WH</v>
          </cell>
          <cell r="M2073" t="str">
            <v>P63P</v>
          </cell>
          <cell r="N2073" t="str">
            <v>P</v>
          </cell>
          <cell r="O2073" t="str">
            <v>6</v>
          </cell>
          <cell r="P2073" t="str">
            <v>Regular</v>
          </cell>
          <cell r="Q2073" t="str"/>
          <cell r="U2073" t="str">
            <v>USD</v>
          </cell>
          <cell r="V2073" t="str">
            <v>Finance</v>
          </cell>
          <cell r="W2073" t="str">
            <v>Tal Payne</v>
          </cell>
          <cell r="Y2073" t="str">
            <v>Eligible</v>
          </cell>
          <cell r="Z2073">
            <v>62400.11</v>
          </cell>
          <cell r="AA2073">
            <v>62400.11</v>
          </cell>
          <cell r="AB2073">
            <v>62400.11</v>
          </cell>
          <cell r="AC2073">
            <v>62400.11</v>
          </cell>
          <cell r="AD2073">
            <v>2</v>
          </cell>
          <cell r="AE2073" t="str">
            <v>P63</v>
          </cell>
          <cell r="AF2073">
            <v>45000</v>
          </cell>
          <cell r="AG2073">
            <v>70000</v>
          </cell>
          <cell r="AH2073">
            <v>0.69</v>
          </cell>
          <cell r="AI2073">
            <v>3</v>
          </cell>
          <cell r="AJ2073">
            <v>0</v>
          </cell>
          <cell r="AK2073">
            <v>62400.11</v>
          </cell>
          <cell r="AL2073">
            <v>0</v>
          </cell>
          <cell r="AM2073">
            <v>62400.11</v>
          </cell>
          <cell r="AN2073">
            <v>0</v>
          </cell>
          <cell r="AO2073">
            <v>-0.10856985714285716</v>
          </cell>
          <cell r="AP2073" t="str">
            <v>Rated 2 - no recommendation</v>
          </cell>
          <cell r="AQ2073">
            <v>41600.14</v>
          </cell>
          <cell r="AR2073">
            <v>550000.15999999992</v>
          </cell>
          <cell r="AS2073">
            <v>0.04</v>
          </cell>
          <cell r="AT2073">
            <v>1</v>
          </cell>
          <cell r="AU2073">
            <v>0</v>
          </cell>
          <cell r="AV2073">
            <v>62400.11</v>
          </cell>
          <cell r="AW2073">
            <v>62400.11</v>
          </cell>
          <cell r="AX2073">
            <v>0</v>
          </cell>
          <cell r="AY2073">
            <v>0</v>
          </cell>
          <cell r="AZ2073" t="str">
            <v>No Bonus Plan</v>
          </cell>
          <cell r="BA2073" t="str">
            <v>No Bonus PlanEligible</v>
          </cell>
          <cell r="BB2073" t="str">
            <v>No Bonus PlanUnited States</v>
          </cell>
          <cell r="BC2073" t="str">
            <v xml:space="preserve">No Bonus PlanUnited States </v>
          </cell>
          <cell r="BD2073" t="str">
            <v>P63</v>
          </cell>
          <cell r="BF2073">
            <v>5200.0091666666667</v>
          </cell>
        </row>
        <row r="2074">
          <cell r="B2074">
            <v>3409</v>
          </cell>
          <cell r="C2074">
            <v>5134</v>
          </cell>
          <cell r="E2074" t="str">
            <v>Patricia (Patti) Mae Rae</v>
          </cell>
          <cell r="F2074" t="str">
            <v>Credit and Collection Analyst</v>
          </cell>
          <cell r="G2074" t="str">
            <v>Employee</v>
          </cell>
          <cell r="H2074" t="str">
            <v>Finance</v>
          </cell>
          <cell r="I2074" t="str">
            <v>SAN CARLOS</v>
          </cell>
          <cell r="J2074" t="str">
            <v>United States</v>
          </cell>
          <cell r="K2074">
            <v>36143</v>
          </cell>
          <cell r="L2074" t="str">
            <v>WH</v>
          </cell>
          <cell r="M2074" t="str">
            <v>P43P</v>
          </cell>
          <cell r="N2074" t="str">
            <v>P</v>
          </cell>
          <cell r="O2074" t="str">
            <v>4</v>
          </cell>
          <cell r="P2074" t="str">
            <v>Regular</v>
          </cell>
          <cell r="U2074" t="str">
            <v>USD</v>
          </cell>
          <cell r="V2074" t="str">
            <v>Finance</v>
          </cell>
          <cell r="W2074" t="str">
            <v>Tal Payne</v>
          </cell>
          <cell r="Y2074" t="str">
            <v>Not Eligible - Left</v>
          </cell>
          <cell r="Z2074">
            <v>126000</v>
          </cell>
          <cell r="AA2074">
            <v>126000</v>
          </cell>
          <cell r="AB2074">
            <v>126000</v>
          </cell>
          <cell r="AC2074">
            <v>126000</v>
          </cell>
        </row>
        <row r="2075">
          <cell r="B2075">
            <v>3488</v>
          </cell>
          <cell r="C2075">
            <v>5073</v>
          </cell>
          <cell r="E2075" t="str">
            <v>B Dynette Light</v>
          </cell>
          <cell r="F2075" t="str">
            <v>Manager, Sales Admin Support, Americas</v>
          </cell>
          <cell r="G2075" t="str">
            <v>Employee</v>
          </cell>
          <cell r="H2075" t="str">
            <v>Finance</v>
          </cell>
          <cell r="I2075" t="str">
            <v>SAN CARLOS</v>
          </cell>
          <cell r="J2075" t="str">
            <v>United States</v>
          </cell>
          <cell r="K2075">
            <v>35828</v>
          </cell>
          <cell r="L2075" t="str">
            <v>WH</v>
          </cell>
          <cell r="M2075" t="str">
            <v>P43P</v>
          </cell>
          <cell r="N2075" t="str">
            <v>P</v>
          </cell>
          <cell r="O2075" t="str">
            <v>4</v>
          </cell>
          <cell r="P2075" t="str">
            <v>Regular</v>
          </cell>
          <cell r="Q2075" t="str"/>
          <cell r="S2075">
            <v>1</v>
          </cell>
          <cell r="U2075" t="str">
            <v>USD</v>
          </cell>
          <cell r="V2075" t="str">
            <v>Finance</v>
          </cell>
          <cell r="W2075" t="str">
            <v>Tal Payne</v>
          </cell>
          <cell r="Y2075" t="str">
            <v>Eligible</v>
          </cell>
          <cell r="Z2075">
            <v>127000.08</v>
          </cell>
          <cell r="AA2075">
            <v>127000.08</v>
          </cell>
          <cell r="AB2075">
            <v>127000.08</v>
          </cell>
          <cell r="AC2075">
            <v>127000.08</v>
          </cell>
          <cell r="AD2075">
            <v>2</v>
          </cell>
          <cell r="AE2075" t="str">
            <v>P43</v>
          </cell>
          <cell r="AF2075">
            <v>95000</v>
          </cell>
          <cell r="AG2075">
            <v>155000</v>
          </cell>
          <cell r="AH2075">
            <v>0.53</v>
          </cell>
          <cell r="AI2075">
            <v>3</v>
          </cell>
          <cell r="AJ2075">
            <v>0</v>
          </cell>
          <cell r="AK2075">
            <v>127000.08</v>
          </cell>
          <cell r="AL2075">
            <v>0</v>
          </cell>
          <cell r="AM2075">
            <v>127000.08</v>
          </cell>
          <cell r="AN2075">
            <v>0</v>
          </cell>
          <cell r="AO2075">
            <v>-0.18064464516129031</v>
          </cell>
          <cell r="AP2075" t="str">
            <v>Rated 2 - no recommendation</v>
          </cell>
          <cell r="AQ2075">
            <v>41600.14</v>
          </cell>
          <cell r="AR2075">
            <v>550000.15999999992</v>
          </cell>
          <cell r="AS2075">
            <v>0.16</v>
          </cell>
          <cell r="AT2075">
            <v>1</v>
          </cell>
          <cell r="AU2075">
            <v>0</v>
          </cell>
          <cell r="AV2075">
            <v>127000.08</v>
          </cell>
          <cell r="AW2075">
            <v>127000.08</v>
          </cell>
          <cell r="AX2075">
            <v>0</v>
          </cell>
          <cell r="AY2075">
            <v>0</v>
          </cell>
          <cell r="AZ2075" t="str">
            <v>Target Bonus</v>
          </cell>
          <cell r="BA2075" t="str">
            <v>Target BonusEligible</v>
          </cell>
          <cell r="BB2075" t="str">
            <v>Target BonusUnited States</v>
          </cell>
          <cell r="BC2075" t="str">
            <v xml:space="preserve">Target BonusUnited States </v>
          </cell>
          <cell r="BD2075" t="str">
            <v>P43</v>
          </cell>
          <cell r="BF2075">
            <v>10583.34</v>
          </cell>
          <cell r="BG2075">
            <v>14000</v>
          </cell>
          <cell r="BH2075">
            <v>3</v>
          </cell>
          <cell r="BJ2075">
            <v>15000</v>
          </cell>
          <cell r="BK2075">
            <v>15000</v>
          </cell>
          <cell r="BL2075">
            <v>6000</v>
          </cell>
        </row>
        <row r="2076">
          <cell r="B2076">
            <v>16763</v>
          </cell>
          <cell r="C2076">
            <v>11682</v>
          </cell>
          <cell r="E2076" t="str">
            <v>Elizabeth Evangelista</v>
          </cell>
          <cell r="F2076" t="str">
            <v>Order Management Coordinator</v>
          </cell>
          <cell r="G2076" t="str">
            <v>Hourly Full Time</v>
          </cell>
          <cell r="H2076" t="str">
            <v>Finance</v>
          </cell>
          <cell r="I2076" t="str">
            <v>SAN CARLOS</v>
          </cell>
          <cell r="J2076" t="str">
            <v>United States</v>
          </cell>
          <cell r="K2076">
            <v>42940</v>
          </cell>
          <cell r="L2076" t="str">
            <v>WH</v>
          </cell>
          <cell r="M2076" t="str">
            <v>P63P</v>
          </cell>
          <cell r="N2076" t="str">
            <v>P</v>
          </cell>
          <cell r="O2076" t="str">
            <v>6</v>
          </cell>
          <cell r="P2076" t="str">
            <v>Regular</v>
          </cell>
          <cell r="Q2076" t="str"/>
          <cell r="U2076" t="str">
            <v>USD</v>
          </cell>
          <cell r="V2076" t="str">
            <v>Finance</v>
          </cell>
          <cell r="W2076" t="str">
            <v>Tal Payne</v>
          </cell>
          <cell r="Y2076" t="str">
            <v>Eligible</v>
          </cell>
          <cell r="Z2076">
            <v>43100.09</v>
          </cell>
          <cell r="AA2076">
            <v>43100.09</v>
          </cell>
          <cell r="AB2076">
            <v>43100.09</v>
          </cell>
          <cell r="AC2076">
            <v>43100.09</v>
          </cell>
          <cell r="AD2076">
            <v>2</v>
          </cell>
          <cell r="AE2076" t="str">
            <v>P63</v>
          </cell>
          <cell r="AF2076">
            <v>45000</v>
          </cell>
          <cell r="AG2076">
            <v>70000</v>
          </cell>
          <cell r="AH2076">
            <v>0</v>
          </cell>
          <cell r="AI2076">
            <v>1</v>
          </cell>
          <cell r="AJ2076">
            <v>0</v>
          </cell>
          <cell r="AK2076">
            <v>43100.09</v>
          </cell>
          <cell r="AL2076">
            <v>0</v>
          </cell>
          <cell r="AM2076">
            <v>43100.09</v>
          </cell>
          <cell r="AN2076">
            <v>0</v>
          </cell>
          <cell r="AO2076">
            <v>-0.38428442857142864</v>
          </cell>
          <cell r="AP2076" t="str">
            <v>Rated 2 - no recommendation</v>
          </cell>
          <cell r="AQ2076">
            <v>41600.14</v>
          </cell>
          <cell r="AR2076">
            <v>550000.15999999992</v>
          </cell>
          <cell r="AS2076">
            <v>0</v>
          </cell>
          <cell r="AT2076">
            <v>1</v>
          </cell>
          <cell r="AU2076">
            <v>0</v>
          </cell>
          <cell r="AV2076">
            <v>43100.09</v>
          </cell>
          <cell r="AW2076">
            <v>43100.09</v>
          </cell>
          <cell r="AX2076">
            <v>0</v>
          </cell>
          <cell r="AY2076">
            <v>0</v>
          </cell>
          <cell r="AZ2076" t="str">
            <v>No Bonus Plan</v>
          </cell>
          <cell r="BA2076" t="str">
            <v>No Bonus PlanEligible</v>
          </cell>
          <cell r="BB2076" t="str">
            <v>No Bonus PlanUnited States</v>
          </cell>
          <cell r="BC2076" t="str">
            <v xml:space="preserve">No Bonus PlanUnited States </v>
          </cell>
          <cell r="BD2076" t="str">
            <v>P63</v>
          </cell>
          <cell r="BF2076">
            <v>3591.6741666666662</v>
          </cell>
          <cell r="BH2076">
            <v>1</v>
          </cell>
        </row>
        <row r="2077">
          <cell r="B2077">
            <v>20909</v>
          </cell>
          <cell r="C2077">
            <v>15996</v>
          </cell>
          <cell r="E2077" t="str">
            <v>Tye Yamagata</v>
          </cell>
          <cell r="F2077" t="str">
            <v>Sales Admin Support Specialist</v>
          </cell>
          <cell r="G2077" t="str">
            <v>Hourly Full Time</v>
          </cell>
          <cell r="H2077" t="str">
            <v>Finance</v>
          </cell>
          <cell r="I2077" t="str">
            <v>SAN CARLOS</v>
          </cell>
          <cell r="J2077" t="str">
            <v>United States</v>
          </cell>
          <cell r="K2077">
            <v>43864</v>
          </cell>
          <cell r="L2077" t="str">
            <v>WH</v>
          </cell>
          <cell r="M2077" t="str">
            <v>P63P</v>
          </cell>
          <cell r="N2077" t="str">
            <v>P</v>
          </cell>
          <cell r="O2077" t="str">
            <v>6</v>
          </cell>
          <cell r="P2077" t="str">
            <v>Regular</v>
          </cell>
          <cell r="Q2077" t="str"/>
          <cell r="U2077" t="str">
            <v>USD</v>
          </cell>
          <cell r="V2077" t="str">
            <v>Finance</v>
          </cell>
          <cell r="W2077" t="str">
            <v>Tal Payne</v>
          </cell>
          <cell r="Y2077" t="str">
            <v>Eligible</v>
          </cell>
          <cell r="Z2077">
            <v>50000.13</v>
          </cell>
          <cell r="AA2077">
            <v>50000.13</v>
          </cell>
          <cell r="AB2077">
            <v>50000.13</v>
          </cell>
          <cell r="AC2077">
            <v>50000.13</v>
          </cell>
          <cell r="AD2077">
            <v>2</v>
          </cell>
          <cell r="AE2077" t="str">
            <v>P63</v>
          </cell>
          <cell r="AF2077">
            <v>45000</v>
          </cell>
          <cell r="AG2077">
            <v>70000</v>
          </cell>
          <cell r="AH2077">
            <v>0.2</v>
          </cell>
          <cell r="AI2077">
            <v>2</v>
          </cell>
          <cell r="AJ2077">
            <v>0</v>
          </cell>
          <cell r="AK2077">
            <v>50000.13</v>
          </cell>
          <cell r="AL2077">
            <v>0</v>
          </cell>
          <cell r="AM2077">
            <v>50000.13</v>
          </cell>
          <cell r="AN2077">
            <v>0</v>
          </cell>
          <cell r="AO2077">
            <v>-0.28571242857142864</v>
          </cell>
          <cell r="AP2077" t="str">
            <v>Rated 2 - no recommendation</v>
          </cell>
          <cell r="AQ2077">
            <v>41600.14</v>
          </cell>
          <cell r="AR2077">
            <v>550000.15999999992</v>
          </cell>
          <cell r="AS2077">
            <v>0.01</v>
          </cell>
          <cell r="AT2077">
            <v>1</v>
          </cell>
          <cell r="AU2077">
            <v>0</v>
          </cell>
          <cell r="AV2077">
            <v>50000.13</v>
          </cell>
          <cell r="AW2077">
            <v>50000.13</v>
          </cell>
          <cell r="AX2077">
            <v>0</v>
          </cell>
          <cell r="AY2077">
            <v>0</v>
          </cell>
          <cell r="AZ2077" t="str">
            <v>No Bonus Plan</v>
          </cell>
          <cell r="BA2077" t="str">
            <v>No Bonus PlanEligible</v>
          </cell>
          <cell r="BB2077" t="str">
            <v>No Bonus PlanUnited States</v>
          </cell>
          <cell r="BC2077" t="str">
            <v xml:space="preserve">No Bonus PlanUnited States </v>
          </cell>
          <cell r="BD2077" t="str">
            <v>P63</v>
          </cell>
          <cell r="BF2077">
            <v>4166.6774999999998</v>
          </cell>
        </row>
        <row r="2078">
          <cell r="B2078">
            <v>13458</v>
          </cell>
          <cell r="C2078">
            <v>8475</v>
          </cell>
          <cell r="E2078" t="str">
            <v>Milton Vasquez</v>
          </cell>
          <cell r="F2078" t="str">
            <v>AP Specialist</v>
          </cell>
          <cell r="G2078" t="str">
            <v>MLA</v>
          </cell>
          <cell r="H2078" t="str">
            <v>Finance</v>
          </cell>
          <cell r="I2078" t="str">
            <v>SAN CARLOS</v>
          </cell>
          <cell r="J2078" t="str">
            <v>United States</v>
          </cell>
          <cell r="K2078">
            <v>42293</v>
          </cell>
          <cell r="L2078" t="str">
            <v>WH</v>
          </cell>
          <cell r="M2078" t="str">
            <v>P63P</v>
          </cell>
          <cell r="N2078" t="str">
            <v>P</v>
          </cell>
          <cell r="O2078" t="str">
            <v>6</v>
          </cell>
          <cell r="P2078" t="str">
            <v>Regular</v>
          </cell>
          <cell r="Q2078" t="str"/>
          <cell r="U2078" t="str">
            <v>USD</v>
          </cell>
          <cell r="V2078" t="str">
            <v>Finance</v>
          </cell>
          <cell r="W2078" t="str">
            <v>Tal Payne</v>
          </cell>
          <cell r="Y2078" t="str">
            <v>Eligible</v>
          </cell>
          <cell r="Z2078">
            <v>56680.1</v>
          </cell>
          <cell r="AA2078">
            <v>56680.1</v>
          </cell>
          <cell r="AB2078">
            <v>56680.1</v>
          </cell>
          <cell r="AC2078">
            <v>56680.1</v>
          </cell>
          <cell r="AD2078">
            <v>1</v>
          </cell>
          <cell r="AE2078" t="str">
            <v>P63</v>
          </cell>
          <cell r="AF2078">
            <v>45000</v>
          </cell>
          <cell r="AG2078">
            <v>70000</v>
          </cell>
          <cell r="AH2078">
            <v>0.46</v>
          </cell>
          <cell r="AI2078">
            <v>3</v>
          </cell>
          <cell r="AJ2078">
            <v>0</v>
          </cell>
          <cell r="AK2078">
            <v>56680.1</v>
          </cell>
          <cell r="AL2078">
            <v>0</v>
          </cell>
          <cell r="AM2078">
            <v>56680.1</v>
          </cell>
          <cell r="AN2078">
            <v>0</v>
          </cell>
          <cell r="AO2078">
            <v>-0.19028428571428568</v>
          </cell>
          <cell r="AP2078" t="str">
            <v>Low Performer</v>
          </cell>
          <cell r="AQ2078">
            <v>41600.14</v>
          </cell>
          <cell r="AR2078">
            <v>550000.15999999992</v>
          </cell>
          <cell r="AS2078">
            <v>0.02</v>
          </cell>
          <cell r="AT2078">
            <v>1</v>
          </cell>
          <cell r="AU2078">
            <v>0</v>
          </cell>
          <cell r="AV2078">
            <v>56680.1</v>
          </cell>
          <cell r="AW2078">
            <v>56680.1</v>
          </cell>
          <cell r="AX2078">
            <v>0</v>
          </cell>
          <cell r="AY2078">
            <v>0</v>
          </cell>
          <cell r="AZ2078" t="str">
            <v>No Bonus Plan</v>
          </cell>
          <cell r="BA2078" t="str">
            <v>No Bonus PlanEligible</v>
          </cell>
          <cell r="BB2078" t="str">
            <v>No Bonus PlanUnited States</v>
          </cell>
          <cell r="BC2078" t="str">
            <v xml:space="preserve">No Bonus PlanUnited States </v>
          </cell>
          <cell r="BD2078" t="str">
            <v>P63</v>
          </cell>
          <cell r="BF2078">
            <v>4723.3416666666662</v>
          </cell>
          <cell r="BH2078">
            <v>3</v>
          </cell>
        </row>
        <row r="2079">
          <cell r="B2079">
            <v>19765</v>
          </cell>
          <cell r="C2079">
            <v>14823</v>
          </cell>
          <cell r="E2079" t="str">
            <v>Emilio Crespo</v>
          </cell>
          <cell r="F2079" t="str">
            <v>Buyer</v>
          </cell>
          <cell r="G2079" t="str">
            <v>Employee</v>
          </cell>
          <cell r="H2079" t="str">
            <v>Finance</v>
          </cell>
          <cell r="I2079" t="str">
            <v>SAN CARLOS</v>
          </cell>
          <cell r="J2079" t="str">
            <v>United States</v>
          </cell>
          <cell r="K2079">
            <v>43556</v>
          </cell>
          <cell r="L2079" t="str">
            <v>WH</v>
          </cell>
          <cell r="M2079" t="str">
            <v>P53P</v>
          </cell>
          <cell r="N2079" t="str">
            <v>P</v>
          </cell>
          <cell r="O2079" t="str">
            <v>5</v>
          </cell>
          <cell r="P2079" t="str">
            <v>Regular</v>
          </cell>
          <cell r="Q2079" t="str"/>
          <cell r="S2079">
            <v>1</v>
          </cell>
          <cell r="U2079" t="str">
            <v>USD</v>
          </cell>
          <cell r="V2079" t="str">
            <v>Finance</v>
          </cell>
          <cell r="W2079" t="str">
            <v>Tal Payne</v>
          </cell>
          <cell r="Y2079" t="str">
            <v>Eligible</v>
          </cell>
          <cell r="Z2079">
            <v>90000.08</v>
          </cell>
          <cell r="AA2079">
            <v>90000.08</v>
          </cell>
          <cell r="AB2079">
            <v>90000.08</v>
          </cell>
          <cell r="AC2079">
            <v>90000.08</v>
          </cell>
          <cell r="AD2079">
            <v>1</v>
          </cell>
          <cell r="AE2079" t="str">
            <v>P53</v>
          </cell>
          <cell r="AF2079">
            <v>65000</v>
          </cell>
          <cell r="AG2079">
            <v>115000</v>
          </cell>
          <cell r="AH2079">
            <v>0.5</v>
          </cell>
          <cell r="AI2079">
            <v>3</v>
          </cell>
          <cell r="AJ2079">
            <v>0</v>
          </cell>
          <cell r="AK2079">
            <v>90000.08</v>
          </cell>
          <cell r="AL2079">
            <v>0</v>
          </cell>
          <cell r="AM2079">
            <v>90000.08</v>
          </cell>
          <cell r="AN2079">
            <v>0</v>
          </cell>
          <cell r="AO2079">
            <v>-0.21739060869565219</v>
          </cell>
          <cell r="AP2079" t="str">
            <v>Low Performer</v>
          </cell>
          <cell r="AQ2079">
            <v>41600.14</v>
          </cell>
          <cell r="AR2079">
            <v>550000.15999999992</v>
          </cell>
          <cell r="AS2079">
            <v>0.09</v>
          </cell>
          <cell r="AT2079">
            <v>1</v>
          </cell>
          <cell r="AU2079">
            <v>0</v>
          </cell>
          <cell r="AV2079">
            <v>90000.08</v>
          </cell>
          <cell r="AW2079">
            <v>90000.08</v>
          </cell>
          <cell r="AX2079">
            <v>0</v>
          </cell>
          <cell r="AY2079">
            <v>0</v>
          </cell>
          <cell r="AZ2079" t="str">
            <v>Target Bonus</v>
          </cell>
          <cell r="BA2079" t="str">
            <v>Target BonusEligible</v>
          </cell>
          <cell r="BB2079" t="str">
            <v>Target BonusUnited States</v>
          </cell>
          <cell r="BC2079" t="str">
            <v xml:space="preserve">Target BonusUnited States </v>
          </cell>
          <cell r="BD2079" t="str">
            <v>P53</v>
          </cell>
          <cell r="BF2079">
            <v>7500.0066666666671</v>
          </cell>
          <cell r="BG2079">
            <v>563.01369863013701</v>
          </cell>
          <cell r="BH2079">
            <v>1</v>
          </cell>
          <cell r="BJ2079">
            <v>5000</v>
          </cell>
          <cell r="BK2079">
            <v>5000</v>
          </cell>
          <cell r="BL2079">
            <v>750</v>
          </cell>
        </row>
        <row r="2080">
          <cell r="B2080">
            <v>21012</v>
          </cell>
          <cell r="C2080">
            <v>16099</v>
          </cell>
          <cell r="E2080" t="str">
            <v>Tomas Crespo</v>
          </cell>
          <cell r="F2080" t="str">
            <v>Order Management Coordinator</v>
          </cell>
          <cell r="G2080" t="str">
            <v>Hourly Full Time</v>
          </cell>
          <cell r="H2080" t="str">
            <v>Finance</v>
          </cell>
          <cell r="I2080" t="str">
            <v>SAN CARLOS</v>
          </cell>
          <cell r="J2080" t="str">
            <v>United States</v>
          </cell>
          <cell r="K2080">
            <v>43871</v>
          </cell>
          <cell r="L2080" t="str">
            <v>WH</v>
          </cell>
          <cell r="M2080" t="str">
            <v>P63P</v>
          </cell>
          <cell r="N2080" t="str">
            <v>P</v>
          </cell>
          <cell r="O2080" t="str">
            <v>6</v>
          </cell>
          <cell r="P2080" t="str">
            <v>Regular</v>
          </cell>
          <cell r="Q2080" t="str"/>
          <cell r="U2080" t="str">
            <v>USD</v>
          </cell>
          <cell r="V2080" t="str">
            <v>Finance</v>
          </cell>
          <cell r="W2080" t="str">
            <v>Tal Payne</v>
          </cell>
          <cell r="Y2080" t="str">
            <v>Eligible</v>
          </cell>
          <cell r="Z2080">
            <v>47840.18</v>
          </cell>
          <cell r="AA2080">
            <v>47840.18</v>
          </cell>
          <cell r="AB2080">
            <v>47840.18</v>
          </cell>
          <cell r="AC2080">
            <v>47840.18</v>
          </cell>
          <cell r="AD2080">
            <v>1</v>
          </cell>
          <cell r="AE2080" t="str">
            <v>P63</v>
          </cell>
          <cell r="AF2080">
            <v>45000</v>
          </cell>
          <cell r="AG2080">
            <v>70000</v>
          </cell>
          <cell r="AH2080">
            <v>0.11</v>
          </cell>
          <cell r="AI2080">
            <v>1</v>
          </cell>
          <cell r="AJ2080">
            <v>0</v>
          </cell>
          <cell r="AK2080">
            <v>47840.18</v>
          </cell>
          <cell r="AL2080">
            <v>0</v>
          </cell>
          <cell r="AM2080">
            <v>47840.18</v>
          </cell>
          <cell r="AN2080">
            <v>0</v>
          </cell>
          <cell r="AO2080">
            <v>-0.3165688571428571</v>
          </cell>
          <cell r="AP2080" t="str">
            <v>Low Performer</v>
          </cell>
          <cell r="AQ2080">
            <v>41600.14</v>
          </cell>
          <cell r="AR2080">
            <v>550000.15999999992</v>
          </cell>
          <cell r="AS2080">
            <v>0.01</v>
          </cell>
          <cell r="AT2080">
            <v>1</v>
          </cell>
          <cell r="AU2080">
            <v>0</v>
          </cell>
          <cell r="AV2080">
            <v>47840.18</v>
          </cell>
          <cell r="AW2080">
            <v>47840.18</v>
          </cell>
          <cell r="AX2080">
            <v>0</v>
          </cell>
          <cell r="AY2080">
            <v>0</v>
          </cell>
          <cell r="AZ2080" t="str">
            <v>No Bonus Plan</v>
          </cell>
          <cell r="BA2080" t="str">
            <v>No Bonus PlanEligible</v>
          </cell>
          <cell r="BB2080" t="str">
            <v>No Bonus PlanUnited States</v>
          </cell>
          <cell r="BC2080" t="str">
            <v xml:space="preserve">No Bonus PlanUnited States </v>
          </cell>
          <cell r="BD2080" t="str">
            <v>P63</v>
          </cell>
          <cell r="BF2080">
            <v>3986.6816666666668</v>
          </cell>
        </row>
        <row r="2081">
          <cell r="B2081">
            <v>4384</v>
          </cell>
          <cell r="C2081">
            <v>12039</v>
          </cell>
          <cell r="E2081" t="str">
            <v>Sandra Laruelle</v>
          </cell>
          <cell r="F2081" t="str">
            <v>Senior Accountant</v>
          </cell>
          <cell r="G2081" t="str">
            <v>Employee</v>
          </cell>
          <cell r="H2081" t="str">
            <v>Finance</v>
          </cell>
          <cell r="I2081" t="str">
            <v>PARIS</v>
          </cell>
          <cell r="J2081" t="str">
            <v>France</v>
          </cell>
          <cell r="K2081">
            <v>38117</v>
          </cell>
          <cell r="L2081" t="str">
            <v>EMEA</v>
          </cell>
          <cell r="M2081" t="str">
            <v>P43P</v>
          </cell>
          <cell r="N2081" t="str">
            <v>P</v>
          </cell>
          <cell r="O2081" t="str">
            <v>4</v>
          </cell>
          <cell r="P2081" t="str">
            <v>Regular</v>
          </cell>
          <cell r="S2081">
            <v>1</v>
          </cell>
          <cell r="U2081" t="str">
            <v>EUR</v>
          </cell>
          <cell r="V2081" t="str">
            <v>Finance</v>
          </cell>
          <cell r="W2081" t="str">
            <v>Tal Payne</v>
          </cell>
          <cell r="Y2081" t="str">
            <v>Eligible</v>
          </cell>
          <cell r="Z2081">
            <v>75000</v>
          </cell>
          <cell r="AA2081">
            <v>91180.919211242115</v>
          </cell>
          <cell r="AB2081">
            <v>75000</v>
          </cell>
          <cell r="AC2081">
            <v>91180.919211242115</v>
          </cell>
          <cell r="AD2081">
            <v>5</v>
          </cell>
          <cell r="AE2081" t="str">
            <v>P43</v>
          </cell>
          <cell r="AF2081">
            <v>50000</v>
          </cell>
          <cell r="AG2081">
            <v>75000</v>
          </cell>
          <cell r="AH2081">
            <v>1</v>
          </cell>
          <cell r="AI2081">
            <v>5</v>
          </cell>
          <cell r="AJ2081">
            <v>0</v>
          </cell>
          <cell r="AK2081">
            <v>77250</v>
          </cell>
          <cell r="AL2081">
            <v>3.0000000000000027E-2</v>
          </cell>
          <cell r="AM2081">
            <v>93916.346787579372</v>
          </cell>
          <cell r="AN2081">
            <v>2735.4275763372571</v>
          </cell>
          <cell r="AO2081">
            <v>3.0000000000000027E-2</v>
          </cell>
          <cell r="AQ2081">
            <v>43000</v>
          </cell>
          <cell r="AR2081">
            <v>305000</v>
          </cell>
          <cell r="AS2081">
            <v>0.12</v>
          </cell>
          <cell r="AT2081">
            <v>1</v>
          </cell>
          <cell r="AU2081">
            <v>0</v>
          </cell>
          <cell r="AV2081">
            <v>77250</v>
          </cell>
          <cell r="AW2081">
            <v>93916.346787579372</v>
          </cell>
          <cell r="AX2081">
            <v>3.0000000000000027E-2</v>
          </cell>
          <cell r="AY2081">
            <v>2735.4275763372571</v>
          </cell>
          <cell r="AZ2081" t="str">
            <v>Target Bonus</v>
          </cell>
          <cell r="BA2081" t="str">
            <v>Target BonusEligible</v>
          </cell>
          <cell r="BB2081" t="str">
            <v>Target BonusFrance</v>
          </cell>
          <cell r="BC2081" t="str">
            <v>Target BonusFrance Employee</v>
          </cell>
          <cell r="BE2081" t="str">
            <v>Employee</v>
          </cell>
          <cell r="BF2081">
            <v>6250</v>
          </cell>
          <cell r="BG2081">
            <v>11000</v>
          </cell>
          <cell r="BH2081">
            <v>5</v>
          </cell>
          <cell r="BJ2081">
            <v>10000</v>
          </cell>
          <cell r="BK2081">
            <v>10000</v>
          </cell>
          <cell r="BL2081">
            <v>12500</v>
          </cell>
        </row>
        <row r="2082">
          <cell r="B2082">
            <v>6384</v>
          </cell>
          <cell r="C2082">
            <v>22065</v>
          </cell>
          <cell r="E2082" t="str">
            <v>Catharina Gerle</v>
          </cell>
          <cell r="F2082" t="str">
            <v xml:space="preserve">Accounting Manager            </v>
          </cell>
          <cell r="G2082" t="str">
            <v>Employee</v>
          </cell>
          <cell r="H2082" t="str">
            <v>Finance</v>
          </cell>
          <cell r="I2082" t="str">
            <v>STOCKHOLM</v>
          </cell>
          <cell r="J2082" t="str">
            <v>Sweden</v>
          </cell>
          <cell r="K2082">
            <v>35660</v>
          </cell>
          <cell r="L2082" t="str">
            <v>EMEA</v>
          </cell>
          <cell r="M2082" t="str">
            <v>P43M</v>
          </cell>
          <cell r="N2082" t="str">
            <v>P</v>
          </cell>
          <cell r="O2082" t="str">
            <v>4</v>
          </cell>
          <cell r="P2082" t="str">
            <v>Regular</v>
          </cell>
          <cell r="S2082">
            <v>1</v>
          </cell>
          <cell r="U2082" t="str">
            <v>SEK</v>
          </cell>
          <cell r="V2082" t="str">
            <v>Finance</v>
          </cell>
          <cell r="W2082" t="str">
            <v>Tal Payne</v>
          </cell>
          <cell r="Y2082" t="str">
            <v>Eligible</v>
          </cell>
          <cell r="Z2082">
            <v>630000</v>
          </cell>
          <cell r="AA2082">
            <v>75810.160979819164</v>
          </cell>
          <cell r="AB2082">
            <v>630000</v>
          </cell>
          <cell r="AC2082">
            <v>75810.160979819164</v>
          </cell>
          <cell r="AD2082">
            <v>4</v>
          </cell>
          <cell r="AE2082" t="str">
            <v>P43</v>
          </cell>
          <cell r="AF2082">
            <v>500000</v>
          </cell>
          <cell r="AG2082">
            <v>700000</v>
          </cell>
          <cell r="AH2082">
            <v>0.65</v>
          </cell>
          <cell r="AI2082">
            <v>3</v>
          </cell>
          <cell r="AJ2082">
            <v>0</v>
          </cell>
          <cell r="AK2082">
            <v>655200</v>
          </cell>
          <cell r="AL2082">
            <v>4.0000000000000036E-2</v>
          </cell>
          <cell r="AM2082">
            <v>78842.567419011932</v>
          </cell>
          <cell r="AN2082">
            <v>3032.4064391927677</v>
          </cell>
          <cell r="AO2082">
            <v>-6.3999999999999946E-2</v>
          </cell>
          <cell r="AQ2082">
            <v>350000</v>
          </cell>
          <cell r="AR2082">
            <v>2500000</v>
          </cell>
          <cell r="AS2082">
            <v>0.13</v>
          </cell>
          <cell r="AT2082">
            <v>1</v>
          </cell>
          <cell r="AU2082">
            <v>0</v>
          </cell>
          <cell r="AV2082">
            <v>655200</v>
          </cell>
          <cell r="AW2082">
            <v>78842.567419011932</v>
          </cell>
          <cell r="AX2082">
            <v>4.0000000000000036E-2</v>
          </cell>
          <cell r="AY2082">
            <v>3032.4064391927677</v>
          </cell>
          <cell r="AZ2082" t="str">
            <v>Target Bonus</v>
          </cell>
          <cell r="BA2082" t="str">
            <v>Target BonusEligible</v>
          </cell>
          <cell r="BB2082" t="str">
            <v>Target BonusSweden</v>
          </cell>
          <cell r="BC2082" t="str">
            <v>Target BonusSweden Employee</v>
          </cell>
          <cell r="BE2082" t="str">
            <v>Employee</v>
          </cell>
          <cell r="BF2082">
            <v>52500</v>
          </cell>
          <cell r="BG2082">
            <v>85000</v>
          </cell>
          <cell r="BH2082">
            <v>4</v>
          </cell>
          <cell r="BJ2082">
            <v>80000</v>
          </cell>
          <cell r="BK2082">
            <v>80000</v>
          </cell>
          <cell r="BL2082">
            <v>88000</v>
          </cell>
        </row>
        <row r="2083">
          <cell r="B2083">
            <v>19121</v>
          </cell>
          <cell r="C2083">
            <v>14179</v>
          </cell>
          <cell r="D2083">
            <v>170830</v>
          </cell>
          <cell r="E2083" t="str">
            <v>Naveenkumar Mahadevaiah</v>
          </cell>
          <cell r="F2083" t="str">
            <v>Accounting Manager</v>
          </cell>
          <cell r="G2083" t="str">
            <v>Employee</v>
          </cell>
          <cell r="H2083" t="str">
            <v>Finance</v>
          </cell>
          <cell r="I2083" t="str">
            <v>BANGALORE</v>
          </cell>
          <cell r="J2083" t="str">
            <v>India</v>
          </cell>
          <cell r="K2083">
            <v>43451</v>
          </cell>
          <cell r="L2083" t="str">
            <v>APAC</v>
          </cell>
          <cell r="M2083" t="str">
            <v>P43P</v>
          </cell>
          <cell r="N2083" t="str">
            <v>P</v>
          </cell>
          <cell r="O2083" t="str">
            <v>4</v>
          </cell>
          <cell r="P2083" t="str">
            <v>Regular</v>
          </cell>
          <cell r="S2083">
            <v>1</v>
          </cell>
          <cell r="U2083" t="str">
            <v>INR</v>
          </cell>
          <cell r="V2083" t="str">
            <v>Finance</v>
          </cell>
          <cell r="W2083" t="str">
            <v>Tal Payne</v>
          </cell>
          <cell r="Y2083" t="str">
            <v>Eligible</v>
          </cell>
          <cell r="Z2083">
            <v>2500000</v>
          </cell>
          <cell r="AA2083">
            <v>34334.263534145648</v>
          </cell>
          <cell r="AB2083">
            <v>2500000</v>
          </cell>
          <cell r="AC2083">
            <v>34334.263534145648</v>
          </cell>
          <cell r="AD2083">
            <v>4</v>
          </cell>
          <cell r="AE2083" t="str">
            <v>P43</v>
          </cell>
          <cell r="AF2083">
            <v>1600000</v>
          </cell>
          <cell r="AG2083">
            <v>2800000</v>
          </cell>
          <cell r="AH2083">
            <v>0.75</v>
          </cell>
          <cell r="AI2083">
            <v>4</v>
          </cell>
          <cell r="AJ2083">
            <v>0</v>
          </cell>
          <cell r="AK2083">
            <v>2575000</v>
          </cell>
          <cell r="AL2083">
            <v>3.0000000000000027E-2</v>
          </cell>
          <cell r="AM2083">
            <v>35364.291440170018</v>
          </cell>
          <cell r="AN2083">
            <v>1030.0279060243702</v>
          </cell>
          <cell r="AO2083">
            <v>-8.0357142857142905E-2</v>
          </cell>
          <cell r="AQ2083">
            <v>600000</v>
          </cell>
          <cell r="AR2083">
            <v>22000000</v>
          </cell>
          <cell r="AS2083">
            <v>0.08</v>
          </cell>
          <cell r="AT2083">
            <v>1</v>
          </cell>
          <cell r="AU2083">
            <v>0</v>
          </cell>
          <cell r="AV2083">
            <v>2575000</v>
          </cell>
          <cell r="AW2083">
            <v>35364.291440170018</v>
          </cell>
          <cell r="AX2083">
            <v>3.0000000000000027E-2</v>
          </cell>
          <cell r="AY2083">
            <v>1030.0279060243702</v>
          </cell>
          <cell r="AZ2083" t="str">
            <v>Target Bonus</v>
          </cell>
          <cell r="BA2083" t="str">
            <v>Target BonusEligible</v>
          </cell>
          <cell r="BB2083" t="str">
            <v>Target BonusIndia</v>
          </cell>
          <cell r="BC2083" t="str">
            <v>Target BonusIndia Employee</v>
          </cell>
          <cell r="BE2083" t="str">
            <v>Employee</v>
          </cell>
          <cell r="BF2083">
            <v>208333.33333333334</v>
          </cell>
          <cell r="BG2083">
            <v>100000</v>
          </cell>
          <cell r="BH2083">
            <v>2</v>
          </cell>
          <cell r="BJ2083">
            <v>250000</v>
          </cell>
          <cell r="BK2083">
            <v>250000</v>
          </cell>
          <cell r="BL2083">
            <v>275000</v>
          </cell>
        </row>
        <row r="2084">
          <cell r="B2084">
            <v>21032</v>
          </cell>
          <cell r="C2084">
            <v>16119</v>
          </cell>
          <cell r="D2084">
            <v>218966</v>
          </cell>
          <cell r="E2084" t="str">
            <v>Natallia Shkred</v>
          </cell>
          <cell r="F2084" t="str">
            <v>Chief Accountant</v>
          </cell>
          <cell r="G2084" t="str">
            <v>Employee</v>
          </cell>
          <cell r="H2084" t="str">
            <v>Finance</v>
          </cell>
          <cell r="I2084" t="str">
            <v>MINSK</v>
          </cell>
          <cell r="J2084" t="str">
            <v>Belarus</v>
          </cell>
          <cell r="K2084">
            <v>43878</v>
          </cell>
          <cell r="L2084" t="str">
            <v>EMEA</v>
          </cell>
          <cell r="M2084" t="str">
            <v>P53P</v>
          </cell>
          <cell r="N2084" t="str">
            <v>P</v>
          </cell>
          <cell r="O2084" t="str">
            <v>5</v>
          </cell>
          <cell r="P2084" t="str">
            <v>Regular</v>
          </cell>
          <cell r="T2084">
            <v>1</v>
          </cell>
          <cell r="U2084" t="str">
            <v>USD</v>
          </cell>
          <cell r="V2084" t="str">
            <v>Finance</v>
          </cell>
          <cell r="W2084" t="str">
            <v>Tal Payne</v>
          </cell>
          <cell r="Y2084" t="str">
            <v>Eligible</v>
          </cell>
          <cell r="Z2084">
            <v>20000</v>
          </cell>
          <cell r="AA2084">
            <v>20000</v>
          </cell>
          <cell r="AB2084">
            <v>20000</v>
          </cell>
          <cell r="AC2084">
            <v>20000</v>
          </cell>
          <cell r="AD2084">
            <v>3</v>
          </cell>
          <cell r="AE2084" t="str">
            <v>P53</v>
          </cell>
          <cell r="AF2084">
            <v>9000</v>
          </cell>
          <cell r="AG2084">
            <v>16000</v>
          </cell>
          <cell r="AH2084">
            <v>1</v>
          </cell>
          <cell r="AI2084">
            <v>5</v>
          </cell>
          <cell r="AJ2084">
            <v>0</v>
          </cell>
          <cell r="AK2084">
            <v>20000</v>
          </cell>
          <cell r="AL2084">
            <v>0</v>
          </cell>
          <cell r="AM2084">
            <v>20000</v>
          </cell>
          <cell r="AN2084">
            <v>0</v>
          </cell>
          <cell r="AO2084">
            <v>0.25</v>
          </cell>
          <cell r="AP2084" t="str">
            <v>Above Range</v>
          </cell>
          <cell r="AQ2084">
            <v>9600</v>
          </cell>
          <cell r="AR2084">
            <v>118000</v>
          </cell>
          <cell r="AS2084">
            <v>0.09</v>
          </cell>
          <cell r="AT2084">
            <v>1</v>
          </cell>
          <cell r="AU2084">
            <v>0</v>
          </cell>
          <cell r="AV2084">
            <v>20000</v>
          </cell>
          <cell r="AW2084">
            <v>20000</v>
          </cell>
          <cell r="AX2084">
            <v>0</v>
          </cell>
          <cell r="AY2084">
            <v>0</v>
          </cell>
          <cell r="AZ2084" t="str">
            <v>Regular Bonus</v>
          </cell>
          <cell r="BA2084" t="str">
            <v>Regular BonusEligible</v>
          </cell>
          <cell r="BB2084" t="str">
            <v>Regular BonusBelarus</v>
          </cell>
          <cell r="BC2084" t="str">
            <v>Regular BonusBelarus Employee</v>
          </cell>
          <cell r="BD2084" t="str">
            <v>P53</v>
          </cell>
          <cell r="BE2084" t="str">
            <v>Employee</v>
          </cell>
          <cell r="BF2084">
            <v>1666.6666666666667</v>
          </cell>
          <cell r="BI2084">
            <v>150</v>
          </cell>
          <cell r="BJ2084">
            <v>1300</v>
          </cell>
          <cell r="BK2084">
            <v>1300</v>
          </cell>
          <cell r="BL2084">
            <v>1000</v>
          </cell>
        </row>
        <row r="2085">
          <cell r="B2085">
            <v>21527</v>
          </cell>
          <cell r="C2085">
            <v>16614</v>
          </cell>
          <cell r="D2085">
            <v>241840</v>
          </cell>
          <cell r="E2085" t="str">
            <v>Sara Liu</v>
          </cell>
          <cell r="F2085" t="str">
            <v>Logistics Planner, APAC</v>
          </cell>
          <cell r="G2085" t="str">
            <v>Employee</v>
          </cell>
          <cell r="H2085" t="str">
            <v>Finance</v>
          </cell>
          <cell r="I2085" t="str">
            <v>TAIPEI</v>
          </cell>
          <cell r="J2085" t="str">
            <v>Taiwan</v>
          </cell>
          <cell r="K2085">
            <v>44075</v>
          </cell>
          <cell r="L2085" t="str">
            <v>APAC</v>
          </cell>
          <cell r="M2085" t="str">
            <v>P41P</v>
          </cell>
          <cell r="N2085" t="str">
            <v>P</v>
          </cell>
          <cell r="O2085" t="str">
            <v>4</v>
          </cell>
          <cell r="P2085" t="str">
            <v>Regular</v>
          </cell>
          <cell r="S2085">
            <v>1</v>
          </cell>
          <cell r="U2085" t="str">
            <v>TWD</v>
          </cell>
          <cell r="V2085" t="str">
            <v>Finance</v>
          </cell>
          <cell r="W2085" t="str">
            <v>Tal Payne</v>
          </cell>
          <cell r="Y2085" t="str">
            <v>Eligible</v>
          </cell>
          <cell r="Z2085">
            <v>1900000</v>
          </cell>
          <cell r="AA2085">
            <v>67829.031830739143</v>
          </cell>
          <cell r="AB2085">
            <v>1900000</v>
          </cell>
          <cell r="AC2085">
            <v>67829.031830739143</v>
          </cell>
          <cell r="AD2085">
            <v>3</v>
          </cell>
          <cell r="AE2085" t="str">
            <v>P41</v>
          </cell>
          <cell r="AF2085">
            <v>1800000</v>
          </cell>
          <cell r="AG2085">
            <v>2200000</v>
          </cell>
          <cell r="AH2085">
            <v>0.25</v>
          </cell>
          <cell r="AI2085">
            <v>2</v>
          </cell>
          <cell r="AJ2085">
            <v>0</v>
          </cell>
          <cell r="AK2085">
            <v>1957000</v>
          </cell>
          <cell r="AL2085">
            <v>3.0000000000000027E-2</v>
          </cell>
          <cell r="AM2085">
            <v>69863.90278566131</v>
          </cell>
          <cell r="AN2085">
            <v>2034.8709549221676</v>
          </cell>
          <cell r="AO2085">
            <v>-0.11045454545454547</v>
          </cell>
          <cell r="AQ2085">
            <v>1220000</v>
          </cell>
          <cell r="AR2085">
            <v>7280000</v>
          </cell>
          <cell r="AS2085">
            <v>0.11</v>
          </cell>
          <cell r="AT2085">
            <v>1</v>
          </cell>
          <cell r="AU2085">
            <v>0</v>
          </cell>
          <cell r="AV2085">
            <v>1957000</v>
          </cell>
          <cell r="AW2085">
            <v>69863.90278566131</v>
          </cell>
          <cell r="AX2085">
            <v>3.0000000000000027E-2</v>
          </cell>
          <cell r="AY2085">
            <v>2034.8709549221676</v>
          </cell>
          <cell r="AZ2085" t="str">
            <v>Target Bonus</v>
          </cell>
          <cell r="BA2085" t="str">
            <v>Target BonusEligible</v>
          </cell>
          <cell r="BB2085" t="str">
            <v>Target BonusTaiwan</v>
          </cell>
          <cell r="BC2085" t="str">
            <v>Target BonusTaiwan Employee</v>
          </cell>
          <cell r="BE2085" t="str">
            <v>Employee</v>
          </cell>
          <cell r="BF2085">
            <v>158333.33333333334</v>
          </cell>
          <cell r="BJ2085">
            <v>100000</v>
          </cell>
          <cell r="BK2085">
            <v>100000</v>
          </cell>
          <cell r="BL2085">
            <v>100000</v>
          </cell>
        </row>
        <row r="2086">
          <cell r="B2086">
            <v>18907</v>
          </cell>
          <cell r="C2086">
            <v>13951</v>
          </cell>
          <cell r="D2086">
            <v>175058</v>
          </cell>
          <cell r="E2086" t="str">
            <v>Evgeniya Teslenko</v>
          </cell>
          <cell r="F2086" t="str">
            <v>Chief Accountant</v>
          </cell>
          <cell r="G2086" t="str">
            <v>MLA</v>
          </cell>
          <cell r="H2086" t="str">
            <v>Finance</v>
          </cell>
          <cell r="I2086" t="str">
            <v>MINSK</v>
          </cell>
          <cell r="J2086" t="str">
            <v>Belarus</v>
          </cell>
          <cell r="K2086">
            <v>43382</v>
          </cell>
          <cell r="L2086" t="str">
            <v>EMEA</v>
          </cell>
          <cell r="M2086" t="str">
            <v>P43P</v>
          </cell>
          <cell r="N2086" t="str">
            <v>P</v>
          </cell>
          <cell r="O2086" t="str">
            <v>4</v>
          </cell>
          <cell r="P2086" t="str">
            <v>Regular</v>
          </cell>
          <cell r="T2086">
            <v>1</v>
          </cell>
          <cell r="U2086" t="str">
            <v>USD</v>
          </cell>
          <cell r="V2086" t="str">
            <v>Finance</v>
          </cell>
          <cell r="W2086" t="str">
            <v>Tal Payne</v>
          </cell>
          <cell r="Y2086" t="str">
            <v>Not Eligible - NH</v>
          </cell>
          <cell r="Z2086">
            <v>21500</v>
          </cell>
          <cell r="AA2086">
            <v>21500</v>
          </cell>
          <cell r="AB2086">
            <v>21500</v>
          </cell>
          <cell r="AC2086">
            <v>21500</v>
          </cell>
          <cell r="AW2086">
            <v>21500</v>
          </cell>
        </row>
        <row r="2087">
          <cell r="B2087">
            <v>19926</v>
          </cell>
          <cell r="C2087">
            <v>14984</v>
          </cell>
          <cell r="D2087">
            <v>195497</v>
          </cell>
          <cell r="E2087" t="str">
            <v>Ekaterina Shvedova</v>
          </cell>
          <cell r="F2087" t="str">
            <v xml:space="preserve">Chief Accountant </v>
          </cell>
          <cell r="G2087" t="str">
            <v>Employee</v>
          </cell>
          <cell r="H2087" t="str">
            <v>Finance</v>
          </cell>
          <cell r="I2087" t="str">
            <v>MOSCOW</v>
          </cell>
          <cell r="J2087" t="str">
            <v>Russian Federation</v>
          </cell>
          <cell r="K2087">
            <v>43619</v>
          </cell>
          <cell r="L2087" t="str">
            <v>EMEA</v>
          </cell>
          <cell r="M2087" t="str">
            <v>P43P</v>
          </cell>
          <cell r="N2087" t="str">
            <v>P</v>
          </cell>
          <cell r="O2087" t="str">
            <v>4</v>
          </cell>
          <cell r="P2087" t="str">
            <v>Regular</v>
          </cell>
          <cell r="U2087" t="str">
            <v>RUB</v>
          </cell>
          <cell r="V2087" t="str">
            <v>Finance</v>
          </cell>
          <cell r="W2087" t="str">
            <v>Tal Payne</v>
          </cell>
          <cell r="Y2087" t="str">
            <v>Eligible</v>
          </cell>
          <cell r="Z2087">
            <v>1950000</v>
          </cell>
          <cell r="AA2087">
            <v>25986.283555382157</v>
          </cell>
          <cell r="AB2087">
            <v>1950000</v>
          </cell>
          <cell r="AC2087">
            <v>25986.283555382157</v>
          </cell>
          <cell r="AD2087">
            <v>3</v>
          </cell>
          <cell r="AE2087" t="str">
            <v>P43</v>
          </cell>
          <cell r="AF2087">
            <v>1600000</v>
          </cell>
          <cell r="AG2087">
            <v>2540000</v>
          </cell>
          <cell r="AH2087">
            <v>0.37</v>
          </cell>
          <cell r="AI2087">
            <v>2</v>
          </cell>
          <cell r="AJ2087">
            <v>0</v>
          </cell>
          <cell r="AK2087">
            <v>2008500</v>
          </cell>
          <cell r="AL2087">
            <v>3.0000000000000027E-2</v>
          </cell>
          <cell r="AM2087">
            <v>26765.872062043625</v>
          </cell>
          <cell r="AN2087">
            <v>779.58850666146827</v>
          </cell>
          <cell r="AO2087">
            <v>-0.20925196850393701</v>
          </cell>
          <cell r="AQ2087">
            <v>1895000</v>
          </cell>
          <cell r="AR2087">
            <v>15902200</v>
          </cell>
          <cell r="AS2087">
            <v>0</v>
          </cell>
          <cell r="AT2087">
            <v>1</v>
          </cell>
          <cell r="AU2087">
            <v>0</v>
          </cell>
          <cell r="AV2087">
            <v>2008500</v>
          </cell>
          <cell r="AW2087">
            <v>26765.872062043625</v>
          </cell>
          <cell r="AX2087">
            <v>3.0000000000000027E-2</v>
          </cell>
          <cell r="AY2087">
            <v>779.58850666146827</v>
          </cell>
          <cell r="AZ2087" t="str">
            <v>No Bonus Plan</v>
          </cell>
          <cell r="BA2087" t="str">
            <v>No Bonus PlanEligible</v>
          </cell>
          <cell r="BB2087" t="str">
            <v>No Bonus PlanRussian Federation</v>
          </cell>
          <cell r="BC2087" t="str">
            <v xml:space="preserve">No Bonus PlanRussian Federation </v>
          </cell>
          <cell r="BG2087">
            <v>92493.150684931505</v>
          </cell>
          <cell r="BH2087">
            <v>3</v>
          </cell>
        </row>
        <row r="2088">
          <cell r="B2088">
            <v>21514</v>
          </cell>
          <cell r="C2088">
            <v>16601</v>
          </cell>
          <cell r="D2088">
            <v>239960</v>
          </cell>
          <cell r="E2088" t="str">
            <v>Eleni Isaakidou</v>
          </cell>
          <cell r="F2088" t="str">
            <v>Accountant</v>
          </cell>
          <cell r="G2088" t="str">
            <v>Employee</v>
          </cell>
          <cell r="H2088" t="str">
            <v>Finance</v>
          </cell>
          <cell r="I2088" t="str">
            <v>MUNICH</v>
          </cell>
          <cell r="J2088" t="str">
            <v>Germany</v>
          </cell>
          <cell r="K2088">
            <v>44068</v>
          </cell>
          <cell r="L2088" t="str">
            <v>EMEA</v>
          </cell>
          <cell r="M2088" t="str">
            <v>P52P</v>
          </cell>
          <cell r="N2088" t="str">
            <v>P</v>
          </cell>
          <cell r="O2088" t="str">
            <v>5</v>
          </cell>
          <cell r="P2088" t="str">
            <v>Regular</v>
          </cell>
          <cell r="S2088">
            <v>1</v>
          </cell>
          <cell r="U2088" t="str">
            <v>EUR</v>
          </cell>
          <cell r="V2088" t="str">
            <v>Finance</v>
          </cell>
          <cell r="W2088" t="str">
            <v>Tal Payne</v>
          </cell>
          <cell r="Y2088" t="str">
            <v>Eligible</v>
          </cell>
          <cell r="Z2088">
            <v>65000</v>
          </cell>
          <cell r="AA2088">
            <v>79023.463316409834</v>
          </cell>
          <cell r="AB2088">
            <v>65000</v>
          </cell>
          <cell r="AC2088">
            <v>79023.463316409834</v>
          </cell>
          <cell r="AD2088">
            <v>3</v>
          </cell>
          <cell r="AE2088" t="str">
            <v>P52</v>
          </cell>
          <cell r="AF2088">
            <v>50000</v>
          </cell>
          <cell r="AG2088">
            <v>65000</v>
          </cell>
          <cell r="AH2088">
            <v>1</v>
          </cell>
          <cell r="AI2088">
            <v>5</v>
          </cell>
          <cell r="AJ2088">
            <v>0</v>
          </cell>
          <cell r="AK2088">
            <v>65000</v>
          </cell>
          <cell r="AL2088">
            <v>0</v>
          </cell>
          <cell r="AM2088">
            <v>79023.463316409834</v>
          </cell>
          <cell r="AN2088">
            <v>0</v>
          </cell>
          <cell r="AO2088">
            <v>0</v>
          </cell>
          <cell r="AP2088" t="str">
            <v>At the top of the range</v>
          </cell>
          <cell r="AQ2088">
            <v>58500</v>
          </cell>
          <cell r="AR2088">
            <v>390000</v>
          </cell>
          <cell r="AS2088">
            <v>0.01</v>
          </cell>
          <cell r="AT2088">
            <v>1</v>
          </cell>
          <cell r="AU2088">
            <v>0</v>
          </cell>
          <cell r="AV2088">
            <v>65000</v>
          </cell>
          <cell r="AW2088">
            <v>79023.463316409834</v>
          </cell>
          <cell r="AX2088">
            <v>0</v>
          </cell>
          <cell r="AY2088">
            <v>0</v>
          </cell>
          <cell r="AZ2088" t="str">
            <v>Target Bonus</v>
          </cell>
          <cell r="BA2088" t="str">
            <v>Target BonusEligible</v>
          </cell>
          <cell r="BB2088" t="str">
            <v>Target BonusGermany</v>
          </cell>
          <cell r="BC2088" t="str">
            <v>Target BonusGermany Employee</v>
          </cell>
          <cell r="BE2088" t="str">
            <v>Employee</v>
          </cell>
          <cell r="BF2088">
            <v>5416.666666666667</v>
          </cell>
          <cell r="BJ2088">
            <v>5000</v>
          </cell>
          <cell r="BK2088">
            <v>5000</v>
          </cell>
          <cell r="BL2088">
            <v>5000</v>
          </cell>
        </row>
        <row r="2089">
          <cell r="B2089">
            <v>21136</v>
          </cell>
          <cell r="C2089">
            <v>16223</v>
          </cell>
          <cell r="D2089">
            <v>222926</v>
          </cell>
          <cell r="E2089" t="str">
            <v>Maria Smirnoff</v>
          </cell>
          <cell r="F2089" t="str">
            <v>Senior Accountant</v>
          </cell>
          <cell r="G2089" t="str">
            <v>Employee</v>
          </cell>
          <cell r="H2089" t="str">
            <v>Finance</v>
          </cell>
          <cell r="I2089" t="str">
            <v>MUNICH</v>
          </cell>
          <cell r="J2089" t="str">
            <v>Germany</v>
          </cell>
          <cell r="K2089">
            <v>43922</v>
          </cell>
          <cell r="L2089" t="str">
            <v>EMEA</v>
          </cell>
          <cell r="M2089" t="str">
            <v>P53P</v>
          </cell>
          <cell r="N2089" t="str">
            <v>P</v>
          </cell>
          <cell r="O2089" t="str">
            <v>5</v>
          </cell>
          <cell r="P2089" t="str">
            <v>Regular</v>
          </cell>
          <cell r="S2089">
            <v>1</v>
          </cell>
          <cell r="U2089" t="str">
            <v>EUR</v>
          </cell>
          <cell r="V2089" t="str">
            <v>Finance</v>
          </cell>
          <cell r="W2089" t="str">
            <v>Tal Payne</v>
          </cell>
          <cell r="Y2089" t="str">
            <v>Eligible</v>
          </cell>
          <cell r="Z2089">
            <v>97000</v>
          </cell>
          <cell r="AA2089">
            <v>117927.32217987312</v>
          </cell>
          <cell r="AB2089">
            <v>97000</v>
          </cell>
          <cell r="AC2089">
            <v>117927.32217987312</v>
          </cell>
          <cell r="AD2089">
            <v>3</v>
          </cell>
          <cell r="AE2089" t="str">
            <v>P53</v>
          </cell>
          <cell r="AF2089">
            <v>50000</v>
          </cell>
          <cell r="AG2089">
            <v>75000</v>
          </cell>
          <cell r="AH2089">
            <v>1</v>
          </cell>
          <cell r="AI2089">
            <v>5</v>
          </cell>
          <cell r="AJ2089">
            <v>0</v>
          </cell>
          <cell r="AK2089">
            <v>97000</v>
          </cell>
          <cell r="AL2089">
            <v>0</v>
          </cell>
          <cell r="AM2089">
            <v>117927.32217987312</v>
          </cell>
          <cell r="AN2089">
            <v>0</v>
          </cell>
          <cell r="AO2089">
            <v>0.29333333333333322</v>
          </cell>
          <cell r="AP2089" t="str">
            <v>Above Range</v>
          </cell>
          <cell r="AQ2089">
            <v>58500</v>
          </cell>
          <cell r="AR2089">
            <v>390000</v>
          </cell>
          <cell r="AS2089">
            <v>0.11</v>
          </cell>
          <cell r="AT2089">
            <v>1</v>
          </cell>
          <cell r="AU2089">
            <v>0</v>
          </cell>
          <cell r="AV2089">
            <v>97000</v>
          </cell>
          <cell r="AW2089">
            <v>117927.32217987312</v>
          </cell>
          <cell r="AX2089">
            <v>0</v>
          </cell>
          <cell r="AY2089">
            <v>0</v>
          </cell>
          <cell r="AZ2089" t="str">
            <v>Target Bonus</v>
          </cell>
          <cell r="BA2089" t="str">
            <v>Target BonusEligible</v>
          </cell>
          <cell r="BB2089" t="str">
            <v>Target BonusGermany</v>
          </cell>
          <cell r="BC2089" t="str">
            <v>Target BonusGermany Employee</v>
          </cell>
          <cell r="BE2089" t="str">
            <v>Employee</v>
          </cell>
          <cell r="BF2089">
            <v>8083.333333333333</v>
          </cell>
          <cell r="BJ2089">
            <v>12000</v>
          </cell>
          <cell r="BK2089">
            <v>12000</v>
          </cell>
          <cell r="BL2089">
            <v>12000</v>
          </cell>
        </row>
        <row r="2090">
          <cell r="B2090">
            <v>7328</v>
          </cell>
          <cell r="C2090">
            <v>23046</v>
          </cell>
          <cell r="E2090" t="str">
            <v>Marie-Louise Hesselius</v>
          </cell>
          <cell r="F2090" t="str">
            <v>Finance and Administrative Assistant</v>
          </cell>
          <cell r="G2090" t="str">
            <v>Employee</v>
          </cell>
          <cell r="H2090" t="str">
            <v>Finance</v>
          </cell>
          <cell r="I2090" t="str">
            <v>STOCKHOLM</v>
          </cell>
          <cell r="J2090" t="str">
            <v>Sweden</v>
          </cell>
          <cell r="K2090">
            <v>39580</v>
          </cell>
          <cell r="L2090" t="str">
            <v>EMEA</v>
          </cell>
          <cell r="M2090" t="str">
            <v>P52P</v>
          </cell>
          <cell r="N2090" t="str">
            <v>P</v>
          </cell>
          <cell r="O2090" t="str">
            <v>5</v>
          </cell>
          <cell r="P2090" t="str">
            <v>Regular</v>
          </cell>
          <cell r="T2090">
            <v>1</v>
          </cell>
          <cell r="U2090" t="str">
            <v>SEK</v>
          </cell>
          <cell r="V2090" t="str">
            <v>Finance</v>
          </cell>
          <cell r="W2090" t="str">
            <v>Tal Payne</v>
          </cell>
          <cell r="Y2090" t="str">
            <v>Eligible</v>
          </cell>
          <cell r="Z2090">
            <v>350000</v>
          </cell>
          <cell r="AA2090">
            <v>42116.75609989954</v>
          </cell>
          <cell r="AB2090">
            <v>350000</v>
          </cell>
          <cell r="AC2090">
            <v>42116.75609989954</v>
          </cell>
          <cell r="AD2090">
            <v>3</v>
          </cell>
          <cell r="AE2090" t="str">
            <v>P52</v>
          </cell>
          <cell r="AF2090">
            <v>300000</v>
          </cell>
          <cell r="AG2090">
            <v>450000</v>
          </cell>
          <cell r="AH2090">
            <v>0.33</v>
          </cell>
          <cell r="AI2090">
            <v>2</v>
          </cell>
          <cell r="AJ2090">
            <v>0</v>
          </cell>
          <cell r="AK2090">
            <v>360500</v>
          </cell>
          <cell r="AL2090">
            <v>3.0000000000000027E-2</v>
          </cell>
          <cell r="AM2090">
            <v>43380.258782896526</v>
          </cell>
          <cell r="AN2090">
            <v>1263.5026829969866</v>
          </cell>
          <cell r="AO2090">
            <v>-0.19888888888888889</v>
          </cell>
          <cell r="AQ2090">
            <v>350000</v>
          </cell>
          <cell r="AR2090">
            <v>2500000</v>
          </cell>
          <cell r="AS2090">
            <v>0</v>
          </cell>
          <cell r="AT2090">
            <v>1</v>
          </cell>
          <cell r="AU2090">
            <v>0</v>
          </cell>
          <cell r="AV2090">
            <v>360500</v>
          </cell>
          <cell r="AW2090">
            <v>43380.258782896526</v>
          </cell>
          <cell r="AX2090">
            <v>3.0000000000000027E-2</v>
          </cell>
          <cell r="AY2090">
            <v>1263.5026829969866</v>
          </cell>
          <cell r="AZ2090" t="str">
            <v>Regular Bonus</v>
          </cell>
          <cell r="BA2090" t="str">
            <v>Regular BonusEligible</v>
          </cell>
          <cell r="BB2090" t="str">
            <v>Regular BonusSweden</v>
          </cell>
          <cell r="BC2090" t="str">
            <v>Regular BonusSweden Employee</v>
          </cell>
          <cell r="BD2090" t="str">
            <v>P52</v>
          </cell>
          <cell r="BE2090" t="str">
            <v>Employee</v>
          </cell>
          <cell r="BF2090">
            <v>29166.666666666668</v>
          </cell>
          <cell r="BG2090">
            <v>25433.333333333332</v>
          </cell>
          <cell r="BH2090">
            <v>4</v>
          </cell>
          <cell r="BI2090">
            <v>5000</v>
          </cell>
          <cell r="BJ2090">
            <v>27000</v>
          </cell>
          <cell r="BK2090">
            <v>27000</v>
          </cell>
          <cell r="BL2090">
            <v>21600</v>
          </cell>
        </row>
        <row r="2091">
          <cell r="B2091">
            <v>13557</v>
          </cell>
          <cell r="C2091">
            <v>8569</v>
          </cell>
          <cell r="D2091">
            <v>63562</v>
          </cell>
          <cell r="E2091" t="str">
            <v>Vincent Viljoen</v>
          </cell>
          <cell r="F2091" t="str">
            <v>Accounting Manager</v>
          </cell>
          <cell r="G2091" t="str">
            <v>Employee</v>
          </cell>
          <cell r="H2091" t="str">
            <v>Finance</v>
          </cell>
          <cell r="I2091" t="str">
            <v>LONDON</v>
          </cell>
          <cell r="J2091" t="str">
            <v>United Kingdom</v>
          </cell>
          <cell r="K2091">
            <v>42166</v>
          </cell>
          <cell r="L2091" t="str">
            <v>EMEA</v>
          </cell>
          <cell r="M2091" t="str">
            <v>P43P</v>
          </cell>
          <cell r="N2091" t="str">
            <v>P</v>
          </cell>
          <cell r="O2091" t="str">
            <v>4</v>
          </cell>
          <cell r="P2091" t="str">
            <v>Regular</v>
          </cell>
          <cell r="S2091">
            <v>1</v>
          </cell>
          <cell r="U2091" t="str">
            <v>GBP</v>
          </cell>
          <cell r="V2091" t="str">
            <v>Finance</v>
          </cell>
          <cell r="W2091" t="str">
            <v>Tal Payne</v>
          </cell>
          <cell r="Y2091" t="str">
            <v>Eligible</v>
          </cell>
          <cell r="Z2091">
            <v>71000</v>
          </cell>
          <cell r="AA2091">
            <v>97643.624299569288</v>
          </cell>
          <cell r="AB2091">
            <v>71000</v>
          </cell>
          <cell r="AC2091">
            <v>97643.624299569288</v>
          </cell>
          <cell r="AD2091">
            <v>3</v>
          </cell>
          <cell r="AE2091" t="str">
            <v>P43</v>
          </cell>
          <cell r="AF2091">
            <v>55000</v>
          </cell>
          <cell r="AG2091">
            <v>72000</v>
          </cell>
          <cell r="AH2091">
            <v>0.94</v>
          </cell>
          <cell r="AI2091">
            <v>5</v>
          </cell>
          <cell r="AJ2091">
            <v>0</v>
          </cell>
          <cell r="AK2091">
            <v>71710</v>
          </cell>
          <cell r="AL2091">
            <v>1.0000000000000009E-2</v>
          </cell>
          <cell r="AM2091">
            <v>98620.060542564985</v>
          </cell>
          <cell r="AN2091">
            <v>976.43624299569638</v>
          </cell>
          <cell r="AO2091">
            <v>-4.0277777777777413E-3</v>
          </cell>
          <cell r="AQ2091">
            <v>33000</v>
          </cell>
          <cell r="AR2091">
            <v>265000</v>
          </cell>
          <cell r="AS2091">
            <v>0.16</v>
          </cell>
          <cell r="AT2091">
            <v>1</v>
          </cell>
          <cell r="AU2091">
            <v>0</v>
          </cell>
          <cell r="AV2091">
            <v>71710</v>
          </cell>
          <cell r="AW2091">
            <v>98620.060542564985</v>
          </cell>
          <cell r="AX2091">
            <v>1.0000000000000009E-2</v>
          </cell>
          <cell r="AY2091">
            <v>976.43624299569638</v>
          </cell>
          <cell r="AZ2091" t="str">
            <v>Target Bonus</v>
          </cell>
          <cell r="BA2091" t="str">
            <v>Target BonusEligible</v>
          </cell>
          <cell r="BB2091" t="str">
            <v>Target BonusUnited Kingdom</v>
          </cell>
          <cell r="BC2091" t="str">
            <v>Target BonusUnited Kingdom Employee</v>
          </cell>
          <cell r="BE2091" t="str">
            <v>Employee</v>
          </cell>
          <cell r="BF2091">
            <v>5916.666666666667</v>
          </cell>
          <cell r="BG2091">
            <v>5500</v>
          </cell>
          <cell r="BH2091">
            <v>3</v>
          </cell>
          <cell r="BJ2091">
            <v>5000</v>
          </cell>
          <cell r="BK2091">
            <v>5000</v>
          </cell>
          <cell r="BL2091">
            <v>5000</v>
          </cell>
        </row>
        <row r="2092">
          <cell r="B2092">
            <v>9496</v>
          </cell>
          <cell r="C2092">
            <v>5395</v>
          </cell>
          <cell r="D2092">
            <v>182671</v>
          </cell>
          <cell r="E2092" t="str">
            <v>Daniel Elias</v>
          </cell>
          <cell r="F2092" t="str">
            <v>TALENT ACQUISITION SPECIALIST</v>
          </cell>
          <cell r="G2092" t="str">
            <v>Monthly Extra Hours</v>
          </cell>
          <cell r="H2092" t="str">
            <v>Human Resources</v>
          </cell>
          <cell r="I2092" t="str">
            <v>TEL-AVIV</v>
          </cell>
          <cell r="J2092" t="str">
            <v>Israel</v>
          </cell>
          <cell r="K2092">
            <v>43289</v>
          </cell>
          <cell r="L2092" t="str">
            <v>IL</v>
          </cell>
          <cell r="M2092" t="str">
            <v>P54P</v>
          </cell>
          <cell r="N2092" t="str">
            <v>P</v>
          </cell>
          <cell r="O2092" t="str">
            <v>5</v>
          </cell>
          <cell r="P2092" t="str">
            <v>Regular</v>
          </cell>
          <cell r="T2092">
            <v>1</v>
          </cell>
          <cell r="U2092" t="str">
            <v>ILS</v>
          </cell>
          <cell r="V2092" t="str">
            <v>Human Resources</v>
          </cell>
          <cell r="W2092" t="str">
            <v>Yiftah Yoffe</v>
          </cell>
          <cell r="Y2092" t="str">
            <v>Eligible</v>
          </cell>
          <cell r="Z2092">
            <v>10500</v>
          </cell>
          <cell r="AA2092">
            <v>38709.677419354841</v>
          </cell>
          <cell r="AB2092">
            <v>10500</v>
          </cell>
          <cell r="AC2092">
            <v>38709.677419354841</v>
          </cell>
          <cell r="AD2092">
            <v>5</v>
          </cell>
          <cell r="AE2092" t="str">
            <v>P54</v>
          </cell>
          <cell r="AF2092">
            <v>12000</v>
          </cell>
          <cell r="AG2092">
            <v>20000</v>
          </cell>
          <cell r="AH2092">
            <v>0</v>
          </cell>
          <cell r="AI2092">
            <v>1</v>
          </cell>
          <cell r="AJ2092">
            <v>0</v>
          </cell>
          <cell r="AK2092">
            <v>11445</v>
          </cell>
          <cell r="AL2092">
            <v>9.000000000000008E-2</v>
          </cell>
          <cell r="AM2092">
            <v>42193.548387096773</v>
          </cell>
          <cell r="AN2092">
            <v>3483.870967741932</v>
          </cell>
          <cell r="AO2092">
            <v>-0.42774999999999996</v>
          </cell>
          <cell r="AQ2092">
            <v>6500</v>
          </cell>
          <cell r="AR2092">
            <v>86000</v>
          </cell>
          <cell r="AS2092">
            <v>0.05</v>
          </cell>
          <cell r="AT2092">
            <v>1</v>
          </cell>
          <cell r="AU2092">
            <v>0</v>
          </cell>
          <cell r="AV2092">
            <v>11445</v>
          </cell>
          <cell r="AW2092">
            <v>42193.548387096773</v>
          </cell>
          <cell r="AX2092">
            <v>9.000000000000008E-2</v>
          </cell>
          <cell r="AY2092">
            <v>3483.870967741932</v>
          </cell>
          <cell r="AZ2092" t="str">
            <v>Regular Bonus</v>
          </cell>
          <cell r="BA2092" t="str">
            <v>Regular BonusEligible</v>
          </cell>
          <cell r="BB2092" t="str">
            <v>Regular BonusIsrael</v>
          </cell>
          <cell r="BC2092" t="str">
            <v>Regular BonusIsrael Monthly Extra Hours</v>
          </cell>
          <cell r="BD2092" t="str">
            <v>P64</v>
          </cell>
          <cell r="BE2092" t="str">
            <v>Monthly Extra Hours</v>
          </cell>
          <cell r="BF2092">
            <v>10500</v>
          </cell>
          <cell r="BG2092">
            <v>10000</v>
          </cell>
          <cell r="BH2092">
            <v>4</v>
          </cell>
          <cell r="BI2092">
            <v>2000</v>
          </cell>
          <cell r="BJ2092">
            <v>12500</v>
          </cell>
          <cell r="BK2092">
            <v>12500</v>
          </cell>
          <cell r="BL2092">
            <v>10000</v>
          </cell>
        </row>
        <row r="2093">
          <cell r="B2093">
            <v>13747</v>
          </cell>
          <cell r="C2093">
            <v>8743</v>
          </cell>
          <cell r="D2093">
            <v>210652</v>
          </cell>
          <cell r="E2093" t="str">
            <v>Yarden Garame</v>
          </cell>
          <cell r="F2093" t="str">
            <v>HR SPECIALIST</v>
          </cell>
          <cell r="G2093" t="str">
            <v>Monthly Extra Hours</v>
          </cell>
          <cell r="H2093" t="str">
            <v>Human Resources</v>
          </cell>
          <cell r="I2093" t="str">
            <v>TEL-AVIV</v>
          </cell>
          <cell r="J2093" t="str">
            <v>Israel</v>
          </cell>
          <cell r="K2093">
            <v>42237</v>
          </cell>
          <cell r="L2093" t="str">
            <v>IL</v>
          </cell>
          <cell r="M2093" t="str">
            <v>P54P</v>
          </cell>
          <cell r="N2093" t="str">
            <v>P</v>
          </cell>
          <cell r="O2093" t="str">
            <v>5</v>
          </cell>
          <cell r="P2093" t="str">
            <v>Regular</v>
          </cell>
          <cell r="T2093">
            <v>1</v>
          </cell>
          <cell r="U2093" t="str">
            <v>ILS</v>
          </cell>
          <cell r="V2093" t="str">
            <v>Human Resources</v>
          </cell>
          <cell r="W2093" t="str">
            <v>Yiftah Yoffe</v>
          </cell>
          <cell r="Y2093" t="str">
            <v>Eligible</v>
          </cell>
          <cell r="Z2093">
            <v>11500</v>
          </cell>
          <cell r="AA2093">
            <v>42396.313364055299</v>
          </cell>
          <cell r="AB2093">
            <v>11500</v>
          </cell>
          <cell r="AC2093">
            <v>42396.313364055299</v>
          </cell>
          <cell r="AD2093">
            <v>5</v>
          </cell>
          <cell r="AE2093" t="str">
            <v>P54</v>
          </cell>
          <cell r="AF2093">
            <v>12000</v>
          </cell>
          <cell r="AG2093">
            <v>20000</v>
          </cell>
          <cell r="AH2093">
            <v>0</v>
          </cell>
          <cell r="AI2093">
            <v>1</v>
          </cell>
          <cell r="AJ2093">
            <v>0</v>
          </cell>
          <cell r="AK2093">
            <v>12535.000000000002</v>
          </cell>
          <cell r="AL2093">
            <v>9.000000000000008E-2</v>
          </cell>
          <cell r="AM2093">
            <v>46211.981566820286</v>
          </cell>
          <cell r="AN2093">
            <v>3815.6682027649877</v>
          </cell>
          <cell r="AO2093">
            <v>-0.37324999999999986</v>
          </cell>
          <cell r="AQ2093">
            <v>6500</v>
          </cell>
          <cell r="AR2093">
            <v>86000</v>
          </cell>
          <cell r="AS2093">
            <v>0.06</v>
          </cell>
          <cell r="AT2093">
            <v>1</v>
          </cell>
          <cell r="AU2093">
            <v>0</v>
          </cell>
          <cell r="AV2093">
            <v>12535.000000000002</v>
          </cell>
          <cell r="AW2093">
            <v>46211.981566820286</v>
          </cell>
          <cell r="AX2093">
            <v>9.000000000000008E-2</v>
          </cell>
          <cell r="AY2093">
            <v>3815.6682027649877</v>
          </cell>
          <cell r="AZ2093" t="str">
            <v>Regular Bonus</v>
          </cell>
          <cell r="BA2093" t="str">
            <v>Regular BonusEligible</v>
          </cell>
          <cell r="BB2093" t="str">
            <v>Regular BonusIsrael</v>
          </cell>
          <cell r="BC2093" t="str">
            <v>Regular BonusIsrael Monthly Extra Hours</v>
          </cell>
          <cell r="BD2093" t="str">
            <v>P63</v>
          </cell>
          <cell r="BE2093" t="str">
            <v>Monthly Extra Hours</v>
          </cell>
          <cell r="BF2093">
            <v>11500</v>
          </cell>
          <cell r="BG2093">
            <v>4662</v>
          </cell>
          <cell r="BH2093">
            <v>3</v>
          </cell>
          <cell r="BI2093">
            <v>2000</v>
          </cell>
          <cell r="BJ2093">
            <v>9500</v>
          </cell>
          <cell r="BK2093">
            <v>9500</v>
          </cell>
          <cell r="BL2093">
            <v>7600</v>
          </cell>
        </row>
        <row r="2094">
          <cell r="B2094">
            <v>14562</v>
          </cell>
          <cell r="C2094">
            <v>9515</v>
          </cell>
          <cell r="D2094">
            <v>147720</v>
          </cell>
          <cell r="E2094" t="str">
            <v>Tal Stern</v>
          </cell>
          <cell r="F2094" t="str">
            <v>HR PARTNER</v>
          </cell>
          <cell r="G2094" t="str">
            <v>Employee</v>
          </cell>
          <cell r="H2094" t="str">
            <v>Human Resources</v>
          </cell>
          <cell r="I2094" t="str">
            <v>TEL-AVIV</v>
          </cell>
          <cell r="J2094" t="str">
            <v>Israel</v>
          </cell>
          <cell r="K2094">
            <v>42967</v>
          </cell>
          <cell r="L2094" t="str">
            <v>IL</v>
          </cell>
          <cell r="M2094" t="str">
            <v>P54P</v>
          </cell>
          <cell r="N2094" t="str">
            <v>P</v>
          </cell>
          <cell r="O2094" t="str">
            <v>5</v>
          </cell>
          <cell r="P2094" t="str">
            <v>Regular</v>
          </cell>
          <cell r="T2094">
            <v>1</v>
          </cell>
          <cell r="U2094" t="str">
            <v>ILS</v>
          </cell>
          <cell r="V2094" t="str">
            <v>Human Resources</v>
          </cell>
          <cell r="W2094" t="str">
            <v>Yiftah Yoffe</v>
          </cell>
          <cell r="Y2094" t="str">
            <v>Eligible</v>
          </cell>
          <cell r="Z2094">
            <v>16000</v>
          </cell>
          <cell r="AA2094">
            <v>58986.175115207378</v>
          </cell>
          <cell r="AB2094">
            <v>16000</v>
          </cell>
          <cell r="AC2094">
            <v>58986.175115207378</v>
          </cell>
          <cell r="AD2094">
            <v>5</v>
          </cell>
          <cell r="AE2094" t="str">
            <v>P54</v>
          </cell>
          <cell r="AF2094">
            <v>12000</v>
          </cell>
          <cell r="AG2094">
            <v>20000</v>
          </cell>
          <cell r="AH2094">
            <v>0.5</v>
          </cell>
          <cell r="AI2094">
            <v>3</v>
          </cell>
          <cell r="AJ2094">
            <v>0</v>
          </cell>
          <cell r="AK2094">
            <v>16960</v>
          </cell>
          <cell r="AL2094">
            <v>6.0000000000000053E-2</v>
          </cell>
          <cell r="AM2094">
            <v>62525.345622119821</v>
          </cell>
          <cell r="AN2094">
            <v>3539.1705069124437</v>
          </cell>
          <cell r="AO2094">
            <v>-0.15200000000000002</v>
          </cell>
          <cell r="AQ2094">
            <v>6500</v>
          </cell>
          <cell r="AR2094">
            <v>86000</v>
          </cell>
          <cell r="AS2094">
            <v>0.11</v>
          </cell>
          <cell r="AT2094">
            <v>1</v>
          </cell>
          <cell r="AU2094">
            <v>0</v>
          </cell>
          <cell r="AV2094">
            <v>16960</v>
          </cell>
          <cell r="AW2094">
            <v>62525.345622119821</v>
          </cell>
          <cell r="AX2094">
            <v>6.0000000000000053E-2</v>
          </cell>
          <cell r="AY2094">
            <v>3539.1705069124437</v>
          </cell>
          <cell r="AZ2094" t="str">
            <v>Regular Bonus</v>
          </cell>
          <cell r="BA2094" t="str">
            <v>Regular BonusEligible</v>
          </cell>
          <cell r="BB2094" t="str">
            <v>Regular BonusIsrael</v>
          </cell>
          <cell r="BC2094" t="str">
            <v>Regular BonusIsrael Employee</v>
          </cell>
          <cell r="BD2094" t="str">
            <v>P54</v>
          </cell>
          <cell r="BE2094" t="str">
            <v>Employee</v>
          </cell>
          <cell r="BF2094">
            <v>16000</v>
          </cell>
          <cell r="BG2094">
            <v>25000</v>
          </cell>
          <cell r="BH2094">
            <v>5</v>
          </cell>
          <cell r="BI2094">
            <v>4000</v>
          </cell>
          <cell r="BJ2094">
            <v>36000</v>
          </cell>
          <cell r="BK2094">
            <v>36000</v>
          </cell>
          <cell r="BL2094">
            <v>28800</v>
          </cell>
        </row>
        <row r="2095">
          <cell r="B2095">
            <v>19225</v>
          </cell>
          <cell r="C2095">
            <v>14283</v>
          </cell>
          <cell r="D2095">
            <v>194638</v>
          </cell>
          <cell r="E2095" t="str">
            <v>Avishay Lahav</v>
          </cell>
          <cell r="F2095" t="str">
            <v>Talent Acquisition Specialist, EMEA</v>
          </cell>
          <cell r="G2095" t="str">
            <v>Monthly Extra Hours</v>
          </cell>
          <cell r="H2095" t="str">
            <v>Human Resources</v>
          </cell>
          <cell r="I2095" t="str">
            <v>TEL-AVIV</v>
          </cell>
          <cell r="J2095" t="str">
            <v>Israel</v>
          </cell>
          <cell r="K2095">
            <v>43437</v>
          </cell>
          <cell r="L2095" t="str">
            <v>IL</v>
          </cell>
          <cell r="M2095" t="str">
            <v>P54P</v>
          </cell>
          <cell r="N2095" t="str">
            <v>P</v>
          </cell>
          <cell r="O2095" t="str">
            <v>5</v>
          </cell>
          <cell r="P2095" t="str">
            <v>Regular</v>
          </cell>
          <cell r="T2095">
            <v>1</v>
          </cell>
          <cell r="U2095" t="str">
            <v>ILS</v>
          </cell>
          <cell r="V2095" t="str">
            <v>Human Resources</v>
          </cell>
          <cell r="W2095" t="str">
            <v>Yiftah Yoffe</v>
          </cell>
          <cell r="Y2095" t="str">
            <v>Eligible</v>
          </cell>
          <cell r="Z2095">
            <v>14500</v>
          </cell>
          <cell r="AA2095">
            <v>53456.221198156687</v>
          </cell>
          <cell r="AB2095">
            <v>14500</v>
          </cell>
          <cell r="AC2095">
            <v>53456.221198156687</v>
          </cell>
          <cell r="AD2095">
            <v>5</v>
          </cell>
          <cell r="AE2095" t="str">
            <v>P54</v>
          </cell>
          <cell r="AF2095">
            <v>12000</v>
          </cell>
          <cell r="AG2095">
            <v>20000</v>
          </cell>
          <cell r="AH2095">
            <v>0.31</v>
          </cell>
          <cell r="AI2095">
            <v>2</v>
          </cell>
          <cell r="AJ2095">
            <v>0</v>
          </cell>
          <cell r="AK2095">
            <v>15660.000000000002</v>
          </cell>
          <cell r="AL2095">
            <v>8.0000000000000071E-2</v>
          </cell>
          <cell r="AM2095">
            <v>57732.718894009231</v>
          </cell>
          <cell r="AN2095">
            <v>4276.497695852544</v>
          </cell>
          <cell r="AO2095">
            <v>-0.21699999999999986</v>
          </cell>
          <cell r="AQ2095">
            <v>6500</v>
          </cell>
          <cell r="AR2095">
            <v>86000</v>
          </cell>
          <cell r="AS2095">
            <v>0.1</v>
          </cell>
          <cell r="AT2095">
            <v>1</v>
          </cell>
          <cell r="AU2095">
            <v>0</v>
          </cell>
          <cell r="AV2095">
            <v>15660.000000000002</v>
          </cell>
          <cell r="AW2095">
            <v>57732.718894009231</v>
          </cell>
          <cell r="AX2095">
            <v>8.0000000000000071E-2</v>
          </cell>
          <cell r="AY2095">
            <v>4276.497695852544</v>
          </cell>
          <cell r="AZ2095" t="str">
            <v>Regular Bonus</v>
          </cell>
          <cell r="BA2095" t="str">
            <v>Regular BonusEligible</v>
          </cell>
          <cell r="BB2095" t="str">
            <v>Regular BonusIsrael</v>
          </cell>
          <cell r="BC2095" t="str">
            <v>Regular BonusIsrael Monthly Extra Hours</v>
          </cell>
          <cell r="BD2095" t="str">
            <v>P54</v>
          </cell>
          <cell r="BE2095" t="str">
            <v>Monthly Extra Hours</v>
          </cell>
          <cell r="BF2095">
            <v>14500</v>
          </cell>
          <cell r="BG2095">
            <v>20000</v>
          </cell>
          <cell r="BH2095">
            <v>4</v>
          </cell>
          <cell r="BI2095">
            <v>2000</v>
          </cell>
          <cell r="BJ2095">
            <v>18000</v>
          </cell>
          <cell r="BK2095">
            <v>18000</v>
          </cell>
          <cell r="BL2095">
            <v>14400</v>
          </cell>
        </row>
        <row r="2096">
          <cell r="B2096">
            <v>13971</v>
          </cell>
          <cell r="C2096">
            <v>8956</v>
          </cell>
          <cell r="D2096">
            <v>193078</v>
          </cell>
          <cell r="E2096" t="str">
            <v>Einat Deshe</v>
          </cell>
          <cell r="F2096" t="str">
            <v>HR PARTNER</v>
          </cell>
          <cell r="G2096" t="str">
            <v>Employee</v>
          </cell>
          <cell r="H2096" t="str">
            <v>Human Resources</v>
          </cell>
          <cell r="I2096" t="str">
            <v>TEL-AVIV</v>
          </cell>
          <cell r="J2096" t="str">
            <v>Israel</v>
          </cell>
          <cell r="K2096">
            <v>43555</v>
          </cell>
          <cell r="L2096" t="str">
            <v>IL</v>
          </cell>
          <cell r="M2096" t="str">
            <v>P44P</v>
          </cell>
          <cell r="N2096" t="str">
            <v>P</v>
          </cell>
          <cell r="O2096" t="str">
            <v>4</v>
          </cell>
          <cell r="P2096" t="str">
            <v>Regular</v>
          </cell>
          <cell r="T2096">
            <v>1</v>
          </cell>
          <cell r="U2096" t="str">
            <v>ILS</v>
          </cell>
          <cell r="V2096" t="str">
            <v>Human Resources</v>
          </cell>
          <cell r="W2096" t="str">
            <v>Yiftah Yoffe</v>
          </cell>
          <cell r="Y2096" t="str">
            <v>Eligible</v>
          </cell>
          <cell r="Z2096">
            <v>29000</v>
          </cell>
          <cell r="AA2096">
            <v>106912.44239631337</v>
          </cell>
          <cell r="AB2096">
            <v>29000</v>
          </cell>
          <cell r="AC2096">
            <v>106912.44239631337</v>
          </cell>
          <cell r="AD2096">
            <v>4</v>
          </cell>
          <cell r="AE2096" t="str">
            <v>P44</v>
          </cell>
          <cell r="AF2096">
            <v>18000</v>
          </cell>
          <cell r="AG2096">
            <v>28500</v>
          </cell>
          <cell r="AH2096">
            <v>1</v>
          </cell>
          <cell r="AI2096">
            <v>5</v>
          </cell>
          <cell r="AJ2096">
            <v>0</v>
          </cell>
          <cell r="AK2096">
            <v>29355</v>
          </cell>
          <cell r="AL2096">
            <v>1.2241379310344858E-2</v>
          </cell>
          <cell r="AM2096">
            <v>108221.19815668203</v>
          </cell>
          <cell r="AN2096">
            <v>1308.7557603686582</v>
          </cell>
          <cell r="AO2096">
            <v>3.0000000000000027E-2</v>
          </cell>
          <cell r="AQ2096">
            <v>6500</v>
          </cell>
          <cell r="AR2096">
            <v>86000</v>
          </cell>
          <cell r="AS2096">
            <v>0.28000000000000003</v>
          </cell>
          <cell r="AT2096">
            <v>1</v>
          </cell>
          <cell r="AU2096">
            <v>0</v>
          </cell>
          <cell r="AV2096">
            <v>29355</v>
          </cell>
          <cell r="AW2096">
            <v>108221.19815668203</v>
          </cell>
          <cell r="AX2096">
            <v>1.2241379310344858E-2</v>
          </cell>
          <cell r="AY2096">
            <v>1308.7557603686582</v>
          </cell>
          <cell r="AZ2096" t="str">
            <v>Regular Bonus</v>
          </cell>
          <cell r="BA2096" t="str">
            <v>Regular BonusEligible</v>
          </cell>
          <cell r="BB2096" t="str">
            <v>Regular BonusIsrael</v>
          </cell>
          <cell r="BC2096" t="str">
            <v>Regular BonusIsrael Employee</v>
          </cell>
          <cell r="BD2096" t="str">
            <v>P44</v>
          </cell>
          <cell r="BE2096" t="str">
            <v>Employee</v>
          </cell>
          <cell r="BF2096">
            <v>29000</v>
          </cell>
          <cell r="BG2096">
            <v>30137</v>
          </cell>
          <cell r="BH2096">
            <v>4</v>
          </cell>
          <cell r="BI2096">
            <v>4000</v>
          </cell>
          <cell r="BJ2096">
            <v>42000</v>
          </cell>
          <cell r="BK2096">
            <v>42000</v>
          </cell>
          <cell r="BL2096">
            <v>33600</v>
          </cell>
        </row>
        <row r="2097">
          <cell r="B2097">
            <v>10273</v>
          </cell>
          <cell r="C2097">
            <v>3615</v>
          </cell>
          <cell r="E2097" t="str">
            <v>Anna Furman</v>
          </cell>
          <cell r="F2097" t="str">
            <v>HR MANAGER</v>
          </cell>
          <cell r="G2097" t="str">
            <v>Employee</v>
          </cell>
          <cell r="H2097" t="str">
            <v>Human Resources</v>
          </cell>
          <cell r="I2097" t="str">
            <v>TEL-AVIV</v>
          </cell>
          <cell r="J2097" t="str">
            <v>Israel</v>
          </cell>
          <cell r="K2097">
            <v>41176</v>
          </cell>
          <cell r="L2097" t="str">
            <v>IL</v>
          </cell>
          <cell r="M2097" t="str">
            <v>P44M</v>
          </cell>
          <cell r="N2097" t="str">
            <v>P</v>
          </cell>
          <cell r="O2097" t="str">
            <v>4</v>
          </cell>
          <cell r="P2097" t="str">
            <v>Regular</v>
          </cell>
          <cell r="T2097">
            <v>1</v>
          </cell>
          <cell r="U2097" t="str">
            <v>ILS</v>
          </cell>
          <cell r="V2097" t="str">
            <v>Human Resources</v>
          </cell>
          <cell r="W2097" t="str">
            <v>Yiftah Yoffe</v>
          </cell>
          <cell r="Y2097" t="str">
            <v>Eligible</v>
          </cell>
          <cell r="Z2097">
            <v>20000</v>
          </cell>
          <cell r="AA2097">
            <v>73732.718894009216</v>
          </cell>
          <cell r="AB2097">
            <v>20000</v>
          </cell>
          <cell r="AC2097">
            <v>73732.718894009216</v>
          </cell>
          <cell r="AD2097">
            <v>3</v>
          </cell>
          <cell r="AE2097" t="str">
            <v>P44</v>
          </cell>
          <cell r="AF2097">
            <v>18000</v>
          </cell>
          <cell r="AG2097">
            <v>28500</v>
          </cell>
          <cell r="AH2097">
            <v>0.19</v>
          </cell>
          <cell r="AI2097">
            <v>2</v>
          </cell>
          <cell r="AJ2097">
            <v>0</v>
          </cell>
          <cell r="AK2097">
            <v>20600</v>
          </cell>
          <cell r="AL2097">
            <v>3.0000000000000027E-2</v>
          </cell>
          <cell r="AM2097">
            <v>75944.700460829496</v>
          </cell>
          <cell r="AN2097">
            <v>2211.9815668202791</v>
          </cell>
          <cell r="AO2097">
            <v>-0.27719298245614032</v>
          </cell>
          <cell r="AQ2097">
            <v>6500</v>
          </cell>
          <cell r="AR2097">
            <v>86000</v>
          </cell>
          <cell r="AS2097">
            <v>0.16</v>
          </cell>
          <cell r="AT2097">
            <v>1</v>
          </cell>
          <cell r="AU2097">
            <v>0</v>
          </cell>
          <cell r="AV2097">
            <v>20600</v>
          </cell>
          <cell r="AW2097">
            <v>75944.700460829496</v>
          </cell>
          <cell r="AX2097">
            <v>3.0000000000000027E-2</v>
          </cell>
          <cell r="AY2097">
            <v>2211.9815668202791</v>
          </cell>
          <cell r="AZ2097" t="str">
            <v>Regular Bonus</v>
          </cell>
          <cell r="BA2097" t="str">
            <v>Regular BonusEligible</v>
          </cell>
          <cell r="BB2097" t="str">
            <v>Regular BonusIsrael</v>
          </cell>
          <cell r="BC2097" t="str">
            <v>Regular BonusIsrael Employee</v>
          </cell>
          <cell r="BD2097" t="str">
            <v>P44</v>
          </cell>
          <cell r="BE2097" t="str">
            <v>Employee</v>
          </cell>
          <cell r="BF2097">
            <v>20000</v>
          </cell>
          <cell r="BG2097">
            <v>40000</v>
          </cell>
          <cell r="BH2097">
            <v>4</v>
          </cell>
          <cell r="BI2097">
            <v>4000</v>
          </cell>
          <cell r="BJ2097">
            <v>27000</v>
          </cell>
          <cell r="BK2097">
            <v>27000</v>
          </cell>
          <cell r="BL2097">
            <v>21600</v>
          </cell>
        </row>
        <row r="2098">
          <cell r="B2098">
            <v>9528</v>
          </cell>
          <cell r="C2098">
            <v>3250</v>
          </cell>
          <cell r="E2098" t="str">
            <v>Ronit Gillon</v>
          </cell>
          <cell r="F2098" t="str">
            <v>HEAD OF HR, EMEA</v>
          </cell>
          <cell r="G2098" t="str">
            <v>Employee</v>
          </cell>
          <cell r="H2098" t="str">
            <v>Human Resources</v>
          </cell>
          <cell r="I2098" t="str">
            <v>TEL-AVIV</v>
          </cell>
          <cell r="J2098" t="str">
            <v>Israel</v>
          </cell>
          <cell r="K2098">
            <v>40790</v>
          </cell>
          <cell r="L2098" t="str">
            <v>IL</v>
          </cell>
          <cell r="M2098" t="str">
            <v>P34M</v>
          </cell>
          <cell r="N2098" t="str">
            <v>P</v>
          </cell>
          <cell r="O2098" t="str">
            <v>3</v>
          </cell>
          <cell r="P2098" t="str">
            <v>Regular</v>
          </cell>
          <cell r="S2098">
            <v>1</v>
          </cell>
          <cell r="U2098" t="str">
            <v>ILS</v>
          </cell>
          <cell r="V2098" t="str">
            <v>Human Resources</v>
          </cell>
          <cell r="W2098" t="str">
            <v>Yiftah Yoffe</v>
          </cell>
          <cell r="Y2098" t="str">
            <v>Eligible</v>
          </cell>
          <cell r="Z2098">
            <v>36000</v>
          </cell>
          <cell r="AA2098">
            <v>132718.8940092166</v>
          </cell>
          <cell r="AB2098">
            <v>36000</v>
          </cell>
          <cell r="AC2098">
            <v>132718.8940092166</v>
          </cell>
          <cell r="AD2098">
            <v>3</v>
          </cell>
          <cell r="AE2098" t="str">
            <v>P34</v>
          </cell>
          <cell r="AF2098">
            <v>27000</v>
          </cell>
          <cell r="AG2098">
            <v>38000</v>
          </cell>
          <cell r="AH2098">
            <v>0.81</v>
          </cell>
          <cell r="AI2098">
            <v>4</v>
          </cell>
          <cell r="AJ2098">
            <v>0</v>
          </cell>
          <cell r="AK2098">
            <v>36540</v>
          </cell>
          <cell r="AL2098">
            <v>1.4999999999999902E-2</v>
          </cell>
          <cell r="AM2098">
            <v>134709.67741935485</v>
          </cell>
          <cell r="AN2098">
            <v>1990.7834101382468</v>
          </cell>
          <cell r="AO2098">
            <v>-3.8421052631578911E-2</v>
          </cell>
          <cell r="AQ2098">
            <v>6500</v>
          </cell>
          <cell r="AR2098">
            <v>86000</v>
          </cell>
          <cell r="AS2098">
            <v>0.37</v>
          </cell>
          <cell r="AT2098">
            <v>1</v>
          </cell>
          <cell r="AU2098">
            <v>0</v>
          </cell>
          <cell r="AV2098">
            <v>36540</v>
          </cell>
          <cell r="AW2098">
            <v>134709.67741935485</v>
          </cell>
          <cell r="AX2098">
            <v>1.4999999999999902E-2</v>
          </cell>
          <cell r="AY2098">
            <v>1990.7834101382468</v>
          </cell>
          <cell r="AZ2098" t="str">
            <v>Target Bonus</v>
          </cell>
          <cell r="BA2098" t="str">
            <v>Target BonusEligible</v>
          </cell>
          <cell r="BB2098" t="str">
            <v>Target BonusIsrael</v>
          </cell>
          <cell r="BC2098" t="str">
            <v>Target BonusIsrael Employee</v>
          </cell>
          <cell r="BD2098" t="str">
            <v>P34</v>
          </cell>
          <cell r="BE2098" t="str">
            <v>Employee</v>
          </cell>
          <cell r="BF2098">
            <v>36000</v>
          </cell>
          <cell r="BG2098">
            <v>50342</v>
          </cell>
          <cell r="BH2098">
            <v>3</v>
          </cell>
          <cell r="BJ2098">
            <v>75000</v>
          </cell>
          <cell r="BK2098">
            <v>75000</v>
          </cell>
          <cell r="BL2098">
            <v>75000</v>
          </cell>
        </row>
        <row r="2099">
          <cell r="B2099">
            <v>9710</v>
          </cell>
          <cell r="C2099">
            <v>3332</v>
          </cell>
          <cell r="E2099" t="str">
            <v>Ronny Ordan</v>
          </cell>
          <cell r="F2099" t="str">
            <v>HR MANAGER</v>
          </cell>
          <cell r="G2099" t="str">
            <v>Employee</v>
          </cell>
          <cell r="H2099" t="str">
            <v>Human Resources</v>
          </cell>
          <cell r="I2099" t="str">
            <v>TEL-AVIV</v>
          </cell>
          <cell r="J2099" t="str">
            <v>Israel</v>
          </cell>
          <cell r="K2099">
            <v>40804</v>
          </cell>
          <cell r="L2099" t="str">
            <v>IL</v>
          </cell>
          <cell r="M2099" t="str">
            <v>P44M</v>
          </cell>
          <cell r="N2099" t="str">
            <v>P</v>
          </cell>
          <cell r="O2099" t="str">
            <v>4</v>
          </cell>
          <cell r="P2099" t="str">
            <v>Regular</v>
          </cell>
          <cell r="T2099">
            <v>1</v>
          </cell>
          <cell r="U2099" t="str">
            <v>ILS</v>
          </cell>
          <cell r="V2099" t="str">
            <v>Human Resources</v>
          </cell>
          <cell r="W2099" t="str">
            <v>Yiftah Yoffe</v>
          </cell>
          <cell r="Y2099" t="str">
            <v>Eligible</v>
          </cell>
          <cell r="Z2099">
            <v>24000</v>
          </cell>
          <cell r="AA2099">
            <v>88479.262672811063</v>
          </cell>
          <cell r="AB2099">
            <v>24000</v>
          </cell>
          <cell r="AC2099">
            <v>88479.262672811063</v>
          </cell>
          <cell r="AD2099">
            <v>5</v>
          </cell>
          <cell r="AE2099" t="str">
            <v>P44</v>
          </cell>
          <cell r="AF2099">
            <v>18000</v>
          </cell>
          <cell r="AG2099">
            <v>28500</v>
          </cell>
          <cell r="AH2099">
            <v>0.56999999999999995</v>
          </cell>
          <cell r="AI2099">
            <v>3</v>
          </cell>
          <cell r="AJ2099">
            <v>0</v>
          </cell>
          <cell r="AK2099">
            <v>25440</v>
          </cell>
          <cell r="AL2099">
            <v>6.0000000000000053E-2</v>
          </cell>
          <cell r="AM2099">
            <v>93788.018433179721</v>
          </cell>
          <cell r="AN2099">
            <v>5308.7557603686582</v>
          </cell>
          <cell r="AO2099">
            <v>-0.10736842105263156</v>
          </cell>
          <cell r="AQ2099">
            <v>6500</v>
          </cell>
          <cell r="AR2099">
            <v>86000</v>
          </cell>
          <cell r="AS2099">
            <v>0.22</v>
          </cell>
          <cell r="AT2099">
            <v>1</v>
          </cell>
          <cell r="AU2099">
            <v>0</v>
          </cell>
          <cell r="AV2099">
            <v>25440</v>
          </cell>
          <cell r="AW2099">
            <v>93788.018433179721</v>
          </cell>
          <cell r="AX2099">
            <v>6.0000000000000053E-2</v>
          </cell>
          <cell r="AY2099">
            <v>5308.7557603686582</v>
          </cell>
          <cell r="AZ2099" t="str">
            <v>Regular Bonus</v>
          </cell>
          <cell r="BA2099" t="str">
            <v>Regular BonusEligible</v>
          </cell>
          <cell r="BB2099" t="str">
            <v>Regular BonusIsrael</v>
          </cell>
          <cell r="BC2099" t="str">
            <v>Regular BonusIsrael Employee</v>
          </cell>
          <cell r="BD2099" t="str">
            <v>P44</v>
          </cell>
          <cell r="BE2099" t="str">
            <v>Employee</v>
          </cell>
          <cell r="BF2099">
            <v>24000</v>
          </cell>
          <cell r="BG2099">
            <v>40000</v>
          </cell>
          <cell r="BH2099">
            <v>4</v>
          </cell>
          <cell r="BI2099">
            <v>4000</v>
          </cell>
          <cell r="BJ2099">
            <v>50000</v>
          </cell>
          <cell r="BK2099">
            <v>50000</v>
          </cell>
          <cell r="BL2099">
            <v>40000</v>
          </cell>
        </row>
        <row r="2100">
          <cell r="B2100">
            <v>12821</v>
          </cell>
          <cell r="C2100">
            <v>7848</v>
          </cell>
          <cell r="D2100">
            <v>141959</v>
          </cell>
          <cell r="E2100" t="str">
            <v>Aya Gluzman</v>
          </cell>
          <cell r="F2100" t="str">
            <v>HR MANAGER</v>
          </cell>
          <cell r="G2100" t="str">
            <v>Employee</v>
          </cell>
          <cell r="H2100" t="str">
            <v>Human Resources</v>
          </cell>
          <cell r="I2100" t="str">
            <v>TEL-AVIV</v>
          </cell>
          <cell r="J2100" t="str">
            <v>Israel</v>
          </cell>
          <cell r="K2100">
            <v>41995</v>
          </cell>
          <cell r="L2100" t="str">
            <v>IL</v>
          </cell>
          <cell r="M2100" t="str">
            <v>P44M</v>
          </cell>
          <cell r="N2100" t="str">
            <v>P</v>
          </cell>
          <cell r="O2100" t="str">
            <v>4</v>
          </cell>
          <cell r="P2100" t="str">
            <v>Regular</v>
          </cell>
          <cell r="S2100">
            <v>1</v>
          </cell>
          <cell r="U2100" t="str">
            <v>ILS</v>
          </cell>
          <cell r="V2100" t="str">
            <v>Human Resources</v>
          </cell>
          <cell r="W2100" t="str">
            <v>Yiftah Yoffe</v>
          </cell>
          <cell r="Y2100" t="str">
            <v>Eligible</v>
          </cell>
          <cell r="Z2100">
            <v>29000</v>
          </cell>
          <cell r="AA2100">
            <v>106912.44239631337</v>
          </cell>
          <cell r="AB2100">
            <v>29000</v>
          </cell>
          <cell r="AC2100">
            <v>106912.44239631337</v>
          </cell>
          <cell r="AD2100">
            <v>4</v>
          </cell>
          <cell r="AE2100" t="str">
            <v>P44</v>
          </cell>
          <cell r="AF2100">
            <v>18000</v>
          </cell>
          <cell r="AG2100">
            <v>28500</v>
          </cell>
          <cell r="AH2100">
            <v>1</v>
          </cell>
          <cell r="AI2100">
            <v>5</v>
          </cell>
          <cell r="AJ2100">
            <v>0</v>
          </cell>
          <cell r="AK2100">
            <v>29355</v>
          </cell>
          <cell r="AL2100">
            <v>1.2241379310344858E-2</v>
          </cell>
          <cell r="AM2100">
            <v>108221.19815668203</v>
          </cell>
          <cell r="AN2100">
            <v>1308.7557603686582</v>
          </cell>
          <cell r="AO2100">
            <v>3.0000000000000027E-2</v>
          </cell>
          <cell r="AQ2100">
            <v>6500</v>
          </cell>
          <cell r="AR2100">
            <v>86000</v>
          </cell>
          <cell r="AS2100">
            <v>0.28000000000000003</v>
          </cell>
          <cell r="AT2100">
            <v>1</v>
          </cell>
          <cell r="AU2100">
            <v>0</v>
          </cell>
          <cell r="AV2100">
            <v>29355</v>
          </cell>
          <cell r="AW2100">
            <v>108221.19815668203</v>
          </cell>
          <cell r="AX2100">
            <v>1.2241379310344858E-2</v>
          </cell>
          <cell r="AY2100">
            <v>1308.7557603686582</v>
          </cell>
          <cell r="AZ2100" t="str">
            <v>Target Bonus</v>
          </cell>
          <cell r="BA2100" t="str">
            <v>Target BonusEligible</v>
          </cell>
          <cell r="BB2100" t="str">
            <v>Target BonusIsrael</v>
          </cell>
          <cell r="BC2100" t="str">
            <v>Target BonusIsrael Employee</v>
          </cell>
          <cell r="BD2100" t="str">
            <v>P44</v>
          </cell>
          <cell r="BE2100" t="str">
            <v>Employee</v>
          </cell>
          <cell r="BF2100">
            <v>29000</v>
          </cell>
          <cell r="BG2100">
            <v>55000</v>
          </cell>
          <cell r="BH2100">
            <v>5</v>
          </cell>
          <cell r="BJ2100">
            <v>60000</v>
          </cell>
          <cell r="BK2100">
            <v>60000</v>
          </cell>
          <cell r="BL2100">
            <v>66000</v>
          </cell>
        </row>
        <row r="2101">
          <cell r="B2101">
            <v>12911</v>
          </cell>
          <cell r="C2101">
            <v>7935</v>
          </cell>
          <cell r="D2101">
            <v>55654</v>
          </cell>
          <cell r="E2101" t="str">
            <v>Nirit Shechter</v>
          </cell>
          <cell r="F2101" t="str">
            <v>HR SPECIALIST</v>
          </cell>
          <cell r="G2101" t="str">
            <v>Monthly Extra Hours</v>
          </cell>
          <cell r="H2101" t="str">
            <v>Human Resources</v>
          </cell>
          <cell r="I2101" t="str">
            <v>TEL-AVIV</v>
          </cell>
          <cell r="J2101" t="str">
            <v>Israel</v>
          </cell>
          <cell r="K2101">
            <v>42260</v>
          </cell>
          <cell r="L2101" t="str">
            <v>IL</v>
          </cell>
          <cell r="M2101" t="str">
            <v>P54P</v>
          </cell>
          <cell r="N2101" t="str">
            <v>P</v>
          </cell>
          <cell r="O2101" t="str">
            <v>5</v>
          </cell>
          <cell r="P2101" t="str">
            <v>Regular</v>
          </cell>
          <cell r="T2101">
            <v>1</v>
          </cell>
          <cell r="U2101" t="str">
            <v>ILS</v>
          </cell>
          <cell r="V2101" t="str">
            <v>Human Resources</v>
          </cell>
          <cell r="W2101" t="str">
            <v>Yiftah Yoffe</v>
          </cell>
          <cell r="Y2101" t="str">
            <v>Eligible</v>
          </cell>
          <cell r="Z2101">
            <v>14000</v>
          </cell>
          <cell r="AA2101">
            <v>51612.903225806454</v>
          </cell>
          <cell r="AB2101">
            <v>14000</v>
          </cell>
          <cell r="AC2101">
            <v>51612.903225806454</v>
          </cell>
          <cell r="AD2101">
            <v>4</v>
          </cell>
          <cell r="AE2101" t="str">
            <v>P54</v>
          </cell>
          <cell r="AF2101">
            <v>12000</v>
          </cell>
          <cell r="AG2101">
            <v>20000</v>
          </cell>
          <cell r="AH2101">
            <v>0.25</v>
          </cell>
          <cell r="AI2101">
            <v>2</v>
          </cell>
          <cell r="AJ2101">
            <v>0</v>
          </cell>
          <cell r="AK2101">
            <v>14700</v>
          </cell>
          <cell r="AL2101">
            <v>5.0000000000000044E-2</v>
          </cell>
          <cell r="AM2101">
            <v>54193.548387096773</v>
          </cell>
          <cell r="AN2101">
            <v>2580.6451612903184</v>
          </cell>
          <cell r="AO2101">
            <v>-0.26500000000000001</v>
          </cell>
          <cell r="AQ2101">
            <v>6500</v>
          </cell>
          <cell r="AR2101">
            <v>86000</v>
          </cell>
          <cell r="AS2101">
            <v>0.09</v>
          </cell>
          <cell r="AT2101">
            <v>1</v>
          </cell>
          <cell r="AU2101">
            <v>0</v>
          </cell>
          <cell r="AV2101">
            <v>14700</v>
          </cell>
          <cell r="AW2101">
            <v>54193.548387096773</v>
          </cell>
          <cell r="AX2101">
            <v>5.0000000000000044E-2</v>
          </cell>
          <cell r="AY2101">
            <v>2580.6451612903184</v>
          </cell>
          <cell r="AZ2101" t="str">
            <v>Regular Bonus</v>
          </cell>
          <cell r="BA2101" t="str">
            <v>Regular BonusEligible</v>
          </cell>
          <cell r="BB2101" t="str">
            <v>Regular BonusIsrael</v>
          </cell>
          <cell r="BC2101" t="str">
            <v>Regular BonusIsrael Monthly Extra Hours</v>
          </cell>
          <cell r="BD2101" t="str">
            <v>P54</v>
          </cell>
          <cell r="BE2101" t="str">
            <v>Monthly Extra Hours</v>
          </cell>
          <cell r="BF2101">
            <v>14000</v>
          </cell>
          <cell r="BG2101">
            <v>12000</v>
          </cell>
          <cell r="BH2101">
            <v>4</v>
          </cell>
          <cell r="BI2101">
            <v>2000</v>
          </cell>
          <cell r="BJ2101">
            <v>15000</v>
          </cell>
          <cell r="BK2101">
            <v>15000</v>
          </cell>
          <cell r="BL2101">
            <v>12000</v>
          </cell>
        </row>
        <row r="2102">
          <cell r="B2102">
            <v>12214</v>
          </cell>
          <cell r="C2102">
            <v>4940</v>
          </cell>
          <cell r="D2102">
            <v>10520</v>
          </cell>
          <cell r="E2102" t="str">
            <v>Inbal Yarkoni</v>
          </cell>
          <cell r="F2102" t="str">
            <v>HR PARTNER</v>
          </cell>
          <cell r="G2102" t="str">
            <v>Employee</v>
          </cell>
          <cell r="H2102" t="str">
            <v>Human Resources</v>
          </cell>
          <cell r="I2102" t="str">
            <v>TEL-AVIV</v>
          </cell>
          <cell r="J2102" t="str">
            <v>Israel</v>
          </cell>
          <cell r="K2102">
            <v>41913</v>
          </cell>
          <cell r="L2102" t="str">
            <v>IL</v>
          </cell>
          <cell r="M2102" t="str">
            <v>P44P</v>
          </cell>
          <cell r="N2102" t="str">
            <v>P</v>
          </cell>
          <cell r="O2102" t="str">
            <v>4</v>
          </cell>
          <cell r="P2102" t="str">
            <v>Regular</v>
          </cell>
          <cell r="T2102">
            <v>1</v>
          </cell>
          <cell r="U2102" t="str">
            <v>ILS</v>
          </cell>
          <cell r="V2102" t="str">
            <v>Human Resources</v>
          </cell>
          <cell r="W2102" t="str">
            <v>Yiftah Yoffe</v>
          </cell>
          <cell r="Y2102" t="str">
            <v>Eligible</v>
          </cell>
          <cell r="Z2102">
            <v>18000</v>
          </cell>
          <cell r="AA2102">
            <v>66359.447004608301</v>
          </cell>
          <cell r="AB2102">
            <v>18000</v>
          </cell>
          <cell r="AC2102">
            <v>66359.447004608301</v>
          </cell>
          <cell r="AD2102">
            <v>5</v>
          </cell>
          <cell r="AE2102" t="str">
            <v>P44</v>
          </cell>
          <cell r="AF2102">
            <v>18000</v>
          </cell>
          <cell r="AG2102">
            <v>28500</v>
          </cell>
          <cell r="AH2102">
            <v>0</v>
          </cell>
          <cell r="AI2102">
            <v>1</v>
          </cell>
          <cell r="AJ2102">
            <v>0</v>
          </cell>
          <cell r="AK2102">
            <v>19620</v>
          </cell>
          <cell r="AL2102">
            <v>9.000000000000008E-2</v>
          </cell>
          <cell r="AM2102">
            <v>72331.797235023041</v>
          </cell>
          <cell r="AN2102">
            <v>5972.3502304147405</v>
          </cell>
          <cell r="AO2102">
            <v>-0.31157894736842107</v>
          </cell>
          <cell r="AQ2102">
            <v>6500</v>
          </cell>
          <cell r="AR2102">
            <v>86000</v>
          </cell>
          <cell r="AS2102">
            <v>0.14000000000000001</v>
          </cell>
          <cell r="AT2102">
            <v>1</v>
          </cell>
          <cell r="AU2102">
            <v>0</v>
          </cell>
          <cell r="AV2102">
            <v>19620</v>
          </cell>
          <cell r="AW2102">
            <v>72331.797235023041</v>
          </cell>
          <cell r="AX2102">
            <v>9.000000000000008E-2</v>
          </cell>
          <cell r="AY2102">
            <v>5972.3502304147405</v>
          </cell>
          <cell r="AZ2102" t="str">
            <v>Regular Bonus</v>
          </cell>
          <cell r="BA2102" t="str">
            <v>Regular BonusEligible</v>
          </cell>
          <cell r="BB2102" t="str">
            <v>Regular BonusIsrael</v>
          </cell>
          <cell r="BC2102" t="str">
            <v>Regular BonusIsrael Employee</v>
          </cell>
          <cell r="BD2102" t="str">
            <v>P44</v>
          </cell>
          <cell r="BE2102" t="str">
            <v>Employee</v>
          </cell>
          <cell r="BF2102">
            <v>18000</v>
          </cell>
          <cell r="BG2102">
            <v>35000</v>
          </cell>
          <cell r="BH2102">
            <v>3</v>
          </cell>
          <cell r="BI2102">
            <v>4000</v>
          </cell>
          <cell r="BJ2102">
            <v>50000</v>
          </cell>
          <cell r="BK2102">
            <v>50000</v>
          </cell>
          <cell r="BL2102">
            <v>40000</v>
          </cell>
        </row>
        <row r="2103">
          <cell r="B2103">
            <v>15486</v>
          </cell>
          <cell r="C2103">
            <v>10448</v>
          </cell>
          <cell r="E2103" t="str">
            <v>Natalie Schneider Amitai</v>
          </cell>
          <cell r="F2103" t="str">
            <v>TALENT ACQUISITION MANAGER, IL</v>
          </cell>
          <cell r="G2103" t="str">
            <v>Employee</v>
          </cell>
          <cell r="H2103" t="str">
            <v>Human Resources</v>
          </cell>
          <cell r="I2103" t="str">
            <v>TEL-AVIV</v>
          </cell>
          <cell r="J2103" t="str">
            <v>Israel</v>
          </cell>
          <cell r="K2103">
            <v>42555</v>
          </cell>
          <cell r="L2103" t="str">
            <v>IL</v>
          </cell>
          <cell r="M2103" t="str">
            <v>P44M</v>
          </cell>
          <cell r="N2103" t="str">
            <v>P</v>
          </cell>
          <cell r="O2103" t="str">
            <v>4</v>
          </cell>
          <cell r="P2103" t="str">
            <v>Regular</v>
          </cell>
          <cell r="S2103">
            <v>1</v>
          </cell>
          <cell r="U2103" t="str">
            <v>ILS</v>
          </cell>
          <cell r="V2103" t="str">
            <v>Human Resources</v>
          </cell>
          <cell r="W2103" t="str">
            <v>Yiftah Yoffe</v>
          </cell>
          <cell r="Y2103" t="str">
            <v>Eligible</v>
          </cell>
          <cell r="Z2103">
            <v>20000</v>
          </cell>
          <cell r="AA2103">
            <v>73732.718894009216</v>
          </cell>
          <cell r="AB2103">
            <v>20000</v>
          </cell>
          <cell r="AC2103">
            <v>73732.718894009216</v>
          </cell>
          <cell r="AD2103">
            <v>3</v>
          </cell>
          <cell r="AE2103" t="str">
            <v>P44</v>
          </cell>
          <cell r="AF2103">
            <v>18000</v>
          </cell>
          <cell r="AG2103">
            <v>28500</v>
          </cell>
          <cell r="AH2103">
            <v>0.19</v>
          </cell>
          <cell r="AI2103">
            <v>2</v>
          </cell>
          <cell r="AJ2103">
            <v>0</v>
          </cell>
          <cell r="AK2103">
            <v>20600</v>
          </cell>
          <cell r="AL2103">
            <v>3.0000000000000027E-2</v>
          </cell>
          <cell r="AM2103">
            <v>75944.700460829496</v>
          </cell>
          <cell r="AN2103">
            <v>2211.9815668202791</v>
          </cell>
          <cell r="AO2103">
            <v>-0.27719298245614032</v>
          </cell>
          <cell r="AQ2103">
            <v>6500</v>
          </cell>
          <cell r="AR2103">
            <v>86000</v>
          </cell>
          <cell r="AS2103">
            <v>0.16</v>
          </cell>
          <cell r="AT2103">
            <v>1</v>
          </cell>
          <cell r="AU2103">
            <v>0</v>
          </cell>
          <cell r="AV2103">
            <v>20600</v>
          </cell>
          <cell r="AW2103">
            <v>75944.700460829496</v>
          </cell>
          <cell r="AX2103">
            <v>3.0000000000000027E-2</v>
          </cell>
          <cell r="AY2103">
            <v>2211.9815668202791</v>
          </cell>
          <cell r="AZ2103" t="str">
            <v>Target Bonus</v>
          </cell>
          <cell r="BA2103" t="str">
            <v>Target BonusEligible</v>
          </cell>
          <cell r="BB2103" t="str">
            <v>Target BonusIsrael</v>
          </cell>
          <cell r="BC2103" t="str">
            <v>Target BonusIsrael Employee</v>
          </cell>
          <cell r="BD2103" t="str">
            <v>P44</v>
          </cell>
          <cell r="BE2103" t="str">
            <v>Employee</v>
          </cell>
          <cell r="BF2103">
            <v>20000</v>
          </cell>
          <cell r="BG2103">
            <v>24000</v>
          </cell>
          <cell r="BH2103">
            <v>4</v>
          </cell>
          <cell r="BJ2103">
            <v>50000</v>
          </cell>
          <cell r="BK2103">
            <v>50000</v>
          </cell>
          <cell r="BL2103">
            <v>50000</v>
          </cell>
        </row>
        <row r="2104">
          <cell r="B2104">
            <v>17155</v>
          </cell>
          <cell r="C2104">
            <v>12186</v>
          </cell>
          <cell r="D2104">
            <v>176647</v>
          </cell>
          <cell r="E2104" t="str">
            <v>Yael Vitelson</v>
          </cell>
          <cell r="F2104" t="str">
            <v>HR SPECIALIST</v>
          </cell>
          <cell r="G2104" t="str">
            <v>Employee</v>
          </cell>
          <cell r="H2104" t="str">
            <v>Human Resources</v>
          </cell>
          <cell r="I2104" t="str">
            <v>TEL-AVIV</v>
          </cell>
          <cell r="J2104" t="str">
            <v>Israel</v>
          </cell>
          <cell r="K2104">
            <v>43003</v>
          </cell>
          <cell r="L2104" t="str">
            <v>IL</v>
          </cell>
          <cell r="M2104" t="str">
            <v>P51P</v>
          </cell>
          <cell r="N2104" t="str">
            <v>P</v>
          </cell>
          <cell r="O2104" t="str">
            <v>5</v>
          </cell>
          <cell r="P2104" t="str">
            <v>Regular</v>
          </cell>
          <cell r="T2104">
            <v>1</v>
          </cell>
          <cell r="U2104" t="str">
            <v>ILS</v>
          </cell>
          <cell r="V2104" t="str">
            <v>Human Resources</v>
          </cell>
          <cell r="W2104" t="str">
            <v>Yiftah Yoffe</v>
          </cell>
          <cell r="Y2104" t="str">
            <v>Eligible</v>
          </cell>
          <cell r="Z2104">
            <v>15000</v>
          </cell>
          <cell r="AA2104">
            <v>55299.539170506912</v>
          </cell>
          <cell r="AB2104">
            <v>15000</v>
          </cell>
          <cell r="AC2104">
            <v>55299.539170506912</v>
          </cell>
          <cell r="AD2104">
            <v>4</v>
          </cell>
          <cell r="AE2104" t="str">
            <v>P51</v>
          </cell>
          <cell r="AF2104">
            <v>12000</v>
          </cell>
          <cell r="AG2104">
            <v>18000</v>
          </cell>
          <cell r="AH2104">
            <v>0.5</v>
          </cell>
          <cell r="AI2104">
            <v>3</v>
          </cell>
          <cell r="AJ2104">
            <v>0</v>
          </cell>
          <cell r="AK2104">
            <v>15600</v>
          </cell>
          <cell r="AL2104">
            <v>4.0000000000000036E-2</v>
          </cell>
          <cell r="AM2104">
            <v>57511.520737327191</v>
          </cell>
          <cell r="AN2104">
            <v>2211.9815668202791</v>
          </cell>
          <cell r="AO2104">
            <v>-0.1333333333333333</v>
          </cell>
          <cell r="AQ2104">
            <v>6500</v>
          </cell>
          <cell r="AR2104">
            <v>86000</v>
          </cell>
          <cell r="AS2104">
            <v>0.1</v>
          </cell>
          <cell r="AT2104">
            <v>1</v>
          </cell>
          <cell r="AU2104">
            <v>0</v>
          </cell>
          <cell r="AV2104">
            <v>15600</v>
          </cell>
          <cell r="AW2104">
            <v>57511.520737327191</v>
          </cell>
          <cell r="AX2104">
            <v>4.0000000000000036E-2</v>
          </cell>
          <cell r="AY2104">
            <v>2211.9815668202791</v>
          </cell>
          <cell r="AZ2104" t="str">
            <v>Regular Bonus</v>
          </cell>
          <cell r="BA2104" t="str">
            <v>Regular BonusEligible</v>
          </cell>
          <cell r="BB2104" t="str">
            <v>Regular BonusIsrael</v>
          </cell>
          <cell r="BC2104" t="str">
            <v>Regular BonusIsrael Employee</v>
          </cell>
          <cell r="BD2104" t="str">
            <v>P51</v>
          </cell>
          <cell r="BE2104" t="str">
            <v>Employee</v>
          </cell>
          <cell r="BF2104">
            <v>15000</v>
          </cell>
          <cell r="BG2104">
            <v>15000</v>
          </cell>
          <cell r="BH2104">
            <v>4</v>
          </cell>
          <cell r="BI2104">
            <v>4000</v>
          </cell>
          <cell r="BJ2104">
            <v>30000</v>
          </cell>
          <cell r="BK2104">
            <v>30000</v>
          </cell>
          <cell r="BL2104">
            <v>24000</v>
          </cell>
        </row>
        <row r="2105">
          <cell r="B2105">
            <v>19278</v>
          </cell>
          <cell r="C2105">
            <v>14336</v>
          </cell>
          <cell r="D2105">
            <v>180634</v>
          </cell>
          <cell r="E2105" t="str">
            <v>Shiran Dudaee Elimelech</v>
          </cell>
          <cell r="F2105" t="str">
            <v>Talent Acquisition Specialist, EMEA</v>
          </cell>
          <cell r="G2105" t="str">
            <v>Monthly Extra Hours</v>
          </cell>
          <cell r="H2105" t="str">
            <v>Human Resources</v>
          </cell>
          <cell r="I2105" t="str">
            <v>TEL-AVIV</v>
          </cell>
          <cell r="J2105" t="str">
            <v>Israel</v>
          </cell>
          <cell r="K2105">
            <v>43472</v>
          </cell>
          <cell r="L2105" t="str">
            <v>IL</v>
          </cell>
          <cell r="M2105" t="str">
            <v>P54P</v>
          </cell>
          <cell r="N2105" t="str">
            <v>P</v>
          </cell>
          <cell r="O2105" t="str">
            <v>5</v>
          </cell>
          <cell r="P2105" t="str">
            <v>Regular</v>
          </cell>
          <cell r="T2105">
            <v>1</v>
          </cell>
          <cell r="U2105" t="str">
            <v>ILS</v>
          </cell>
          <cell r="V2105" t="str">
            <v>Human Resources</v>
          </cell>
          <cell r="W2105" t="str">
            <v>Yiftah Yoffe</v>
          </cell>
          <cell r="Y2105" t="str">
            <v>Eligible</v>
          </cell>
          <cell r="Z2105">
            <v>13500</v>
          </cell>
          <cell r="AA2105">
            <v>49769.585253456222</v>
          </cell>
          <cell r="AB2105">
            <v>13500</v>
          </cell>
          <cell r="AC2105">
            <v>49769.585253456222</v>
          </cell>
          <cell r="AD2105">
            <v>4</v>
          </cell>
          <cell r="AE2105" t="str">
            <v>P54</v>
          </cell>
          <cell r="AF2105">
            <v>12000</v>
          </cell>
          <cell r="AG2105">
            <v>20000</v>
          </cell>
          <cell r="AH2105">
            <v>0.18</v>
          </cell>
          <cell r="AI2105">
            <v>2</v>
          </cell>
          <cell r="AJ2105">
            <v>0</v>
          </cell>
          <cell r="AK2105">
            <v>14175</v>
          </cell>
          <cell r="AL2105">
            <v>5.0000000000000044E-2</v>
          </cell>
          <cell r="AM2105">
            <v>52258.06451612903</v>
          </cell>
          <cell r="AN2105">
            <v>2488.4792626728085</v>
          </cell>
          <cell r="AO2105">
            <v>-0.29125000000000001</v>
          </cell>
          <cell r="AQ2105">
            <v>6500</v>
          </cell>
          <cell r="AR2105">
            <v>86000</v>
          </cell>
          <cell r="AS2105">
            <v>0.08</v>
          </cell>
          <cell r="AT2105">
            <v>1</v>
          </cell>
          <cell r="AU2105">
            <v>0</v>
          </cell>
          <cell r="AV2105">
            <v>14175</v>
          </cell>
          <cell r="AW2105">
            <v>52258.06451612903</v>
          </cell>
          <cell r="AX2105">
            <v>5.0000000000000044E-2</v>
          </cell>
          <cell r="AY2105">
            <v>2488.4792626728085</v>
          </cell>
          <cell r="AZ2105" t="str">
            <v>Regular Bonus</v>
          </cell>
          <cell r="BA2105" t="str">
            <v>Regular BonusEligible</v>
          </cell>
          <cell r="BB2105" t="str">
            <v>Regular BonusIsrael</v>
          </cell>
          <cell r="BC2105" t="str">
            <v>Regular BonusIsrael Monthly Extra Hours</v>
          </cell>
          <cell r="BD2105" t="str">
            <v>P54</v>
          </cell>
          <cell r="BE2105" t="str">
            <v>Monthly Extra Hours</v>
          </cell>
          <cell r="BF2105">
            <v>13500</v>
          </cell>
          <cell r="BG2105">
            <v>14712</v>
          </cell>
          <cell r="BH2105">
            <v>3</v>
          </cell>
          <cell r="BI2105">
            <v>2000</v>
          </cell>
          <cell r="BJ2105">
            <v>15000</v>
          </cell>
          <cell r="BK2105">
            <v>15000</v>
          </cell>
          <cell r="BL2105">
            <v>12000</v>
          </cell>
        </row>
        <row r="2106">
          <cell r="B2106">
            <v>19973</v>
          </cell>
          <cell r="C2106">
            <v>15065</v>
          </cell>
          <cell r="D2106">
            <v>177643</v>
          </cell>
          <cell r="E2106" t="str">
            <v>Eyal Sarid</v>
          </cell>
          <cell r="F2106" t="str">
            <v>GLOBAL HR PLANNING AND OPERATIONS MANAGER</v>
          </cell>
          <cell r="G2106" t="str">
            <v>Employee</v>
          </cell>
          <cell r="H2106" t="str">
            <v>Human Resources</v>
          </cell>
          <cell r="I2106" t="str">
            <v>TEL-AVIV</v>
          </cell>
          <cell r="J2106" t="str">
            <v>Israel</v>
          </cell>
          <cell r="K2106">
            <v>43626</v>
          </cell>
          <cell r="L2106" t="str">
            <v>IL</v>
          </cell>
          <cell r="M2106" t="str">
            <v>P31M</v>
          </cell>
          <cell r="N2106" t="str">
            <v>P</v>
          </cell>
          <cell r="O2106" t="str">
            <v>3</v>
          </cell>
          <cell r="P2106" t="str">
            <v>Regular</v>
          </cell>
          <cell r="T2106">
            <v>1</v>
          </cell>
          <cell r="U2106" t="str">
            <v>ILS</v>
          </cell>
          <cell r="V2106" t="str">
            <v>Human Resources</v>
          </cell>
          <cell r="W2106" t="str">
            <v>Yiftah Yoffe</v>
          </cell>
          <cell r="Y2106" t="str">
            <v>Eligible</v>
          </cell>
          <cell r="Z2106">
            <v>26000</v>
          </cell>
          <cell r="AA2106">
            <v>95852.534562211978</v>
          </cell>
          <cell r="AB2106">
            <v>26000</v>
          </cell>
          <cell r="AC2106">
            <v>95852.534562211978</v>
          </cell>
          <cell r="AD2106">
            <v>4</v>
          </cell>
          <cell r="AE2106" t="str">
            <v>P31</v>
          </cell>
          <cell r="AF2106">
            <v>24000</v>
          </cell>
          <cell r="AG2106">
            <v>36000</v>
          </cell>
          <cell r="AH2106">
            <v>0.16</v>
          </cell>
          <cell r="AI2106">
            <v>2</v>
          </cell>
          <cell r="AJ2106">
            <v>0</v>
          </cell>
          <cell r="AK2106">
            <v>27300</v>
          </cell>
          <cell r="AL2106">
            <v>5.0000000000000044E-2</v>
          </cell>
          <cell r="AM2106">
            <v>100645.16129032259</v>
          </cell>
          <cell r="AN2106">
            <v>4792.626728110612</v>
          </cell>
          <cell r="AO2106">
            <v>-0.2416666666666667</v>
          </cell>
          <cell r="AQ2106">
            <v>6500</v>
          </cell>
          <cell r="AR2106">
            <v>86000</v>
          </cell>
          <cell r="AS2106">
            <v>0.24</v>
          </cell>
          <cell r="AT2106">
            <v>1</v>
          </cell>
          <cell r="AU2106">
            <v>0</v>
          </cell>
          <cell r="AV2106">
            <v>27300</v>
          </cell>
          <cell r="AW2106">
            <v>100645.16129032259</v>
          </cell>
          <cell r="AX2106">
            <v>5.0000000000000044E-2</v>
          </cell>
          <cell r="AY2106">
            <v>4792.626728110612</v>
          </cell>
          <cell r="AZ2106" t="str">
            <v>Regular Bonus</v>
          </cell>
          <cell r="BA2106" t="str">
            <v>Regular BonusEligible</v>
          </cell>
          <cell r="BB2106" t="str">
            <v>Regular BonusIsrael</v>
          </cell>
          <cell r="BC2106" t="str">
            <v>Regular BonusIsrael Employee</v>
          </cell>
          <cell r="BD2106" t="str">
            <v>P31</v>
          </cell>
          <cell r="BE2106" t="str">
            <v>Employee</v>
          </cell>
          <cell r="BF2106">
            <v>26000</v>
          </cell>
          <cell r="BG2106">
            <v>22356</v>
          </cell>
          <cell r="BH2106">
            <v>4</v>
          </cell>
          <cell r="BI2106">
            <v>4000</v>
          </cell>
          <cell r="BJ2106">
            <v>59000</v>
          </cell>
          <cell r="BK2106">
            <v>59000</v>
          </cell>
          <cell r="BL2106">
            <v>47200</v>
          </cell>
        </row>
        <row r="2107">
          <cell r="B2107">
            <v>20425</v>
          </cell>
          <cell r="C2107">
            <v>15514</v>
          </cell>
          <cell r="D2107">
            <v>217884</v>
          </cell>
          <cell r="E2107" t="str">
            <v>Roni Shachar</v>
          </cell>
          <cell r="F2107" t="str">
            <v>TALENT ACQUISITION SPECIALIST</v>
          </cell>
          <cell r="G2107" t="str">
            <v>Monthly Extra Hours</v>
          </cell>
          <cell r="H2107" t="str">
            <v>Human Resources</v>
          </cell>
          <cell r="I2107" t="str">
            <v>TEL-AVIV</v>
          </cell>
          <cell r="J2107" t="str">
            <v>Israel</v>
          </cell>
          <cell r="K2107">
            <v>43922</v>
          </cell>
          <cell r="L2107" t="str">
            <v>IL</v>
          </cell>
          <cell r="M2107" t="str">
            <v>P64P</v>
          </cell>
          <cell r="N2107" t="str">
            <v>P</v>
          </cell>
          <cell r="O2107" t="str">
            <v>6</v>
          </cell>
          <cell r="P2107" t="str">
            <v>Regular</v>
          </cell>
          <cell r="T2107">
            <v>1</v>
          </cell>
          <cell r="U2107" t="str">
            <v>ILS</v>
          </cell>
          <cell r="V2107" t="str">
            <v>Human Resources</v>
          </cell>
          <cell r="W2107" t="str">
            <v>Yiftah Yoffe</v>
          </cell>
          <cell r="Y2107" t="str">
            <v>Eligible</v>
          </cell>
          <cell r="Z2107">
            <v>8500</v>
          </cell>
          <cell r="AA2107">
            <v>31336.405529953918</v>
          </cell>
          <cell r="AB2107">
            <v>9500</v>
          </cell>
          <cell r="AC2107">
            <v>35023.041474654376</v>
          </cell>
          <cell r="AD2107">
            <v>4</v>
          </cell>
          <cell r="AE2107" t="str">
            <v>P64</v>
          </cell>
          <cell r="AF2107">
            <v>9000</v>
          </cell>
          <cell r="AG2107">
            <v>14000</v>
          </cell>
          <cell r="AH2107">
            <v>0</v>
          </cell>
          <cell r="AI2107">
            <v>1</v>
          </cell>
          <cell r="AJ2107">
            <v>0</v>
          </cell>
          <cell r="AK2107">
            <v>9500</v>
          </cell>
          <cell r="AL2107">
            <v>0</v>
          </cell>
          <cell r="AM2107">
            <v>35023.041474654376</v>
          </cell>
          <cell r="AN2107">
            <v>0</v>
          </cell>
          <cell r="AO2107">
            <v>-0.3214285714285714</v>
          </cell>
          <cell r="AP2107" t="str">
            <v>Already received an increase</v>
          </cell>
          <cell r="AQ2107">
            <v>6500</v>
          </cell>
          <cell r="AR2107">
            <v>86000</v>
          </cell>
          <cell r="AS2107">
            <v>0.03</v>
          </cell>
          <cell r="AT2107">
            <v>1.005004874878128</v>
          </cell>
          <cell r="AU2107">
            <v>0</v>
          </cell>
          <cell r="AV2107">
            <v>9500</v>
          </cell>
          <cell r="AW2107">
            <v>35023.041474654376</v>
          </cell>
          <cell r="AX2107">
            <v>0</v>
          </cell>
          <cell r="AY2107">
            <v>0</v>
          </cell>
          <cell r="AZ2107" t="str">
            <v>Regular Bonus</v>
          </cell>
          <cell r="BA2107" t="str">
            <v>Regular BonusEligible</v>
          </cell>
          <cell r="BB2107" t="str">
            <v>Regular BonusIsrael</v>
          </cell>
          <cell r="BC2107" t="str">
            <v>Regular BonusIsrael Monthly Extra Hours</v>
          </cell>
          <cell r="BD2107" t="str">
            <v>P64</v>
          </cell>
          <cell r="BE2107" t="str">
            <v>Monthly Extra Hours</v>
          </cell>
          <cell r="BF2107">
            <v>9500</v>
          </cell>
          <cell r="BG2107">
            <v>0</v>
          </cell>
          <cell r="BI2107">
            <v>2000</v>
          </cell>
          <cell r="BJ2107">
            <v>10500</v>
          </cell>
          <cell r="BK2107">
            <v>10500</v>
          </cell>
          <cell r="BL2107">
            <v>8400</v>
          </cell>
        </row>
        <row r="2108">
          <cell r="B2108">
            <v>20852</v>
          </cell>
          <cell r="C2108">
            <v>15939</v>
          </cell>
          <cell r="D2108">
            <v>242597</v>
          </cell>
          <cell r="E2108" t="str">
            <v>Amir Perelmutter</v>
          </cell>
          <cell r="F2108" t="str">
            <v>PEOPLE ANALYTICS SPECIALIST</v>
          </cell>
          <cell r="G2108" t="str">
            <v>Monthly Extra Hours</v>
          </cell>
          <cell r="H2108" t="str">
            <v>Human Resources</v>
          </cell>
          <cell r="I2108" t="str">
            <v>TEL-AVIV</v>
          </cell>
          <cell r="J2108" t="str">
            <v>Israel</v>
          </cell>
          <cell r="K2108">
            <v>43828</v>
          </cell>
          <cell r="L2108" t="str">
            <v>IL</v>
          </cell>
          <cell r="M2108" t="str">
            <v>P51P</v>
          </cell>
          <cell r="N2108" t="str">
            <v>P</v>
          </cell>
          <cell r="O2108" t="str">
            <v>5</v>
          </cell>
          <cell r="P2108" t="str">
            <v>Regular</v>
          </cell>
          <cell r="T2108">
            <v>1</v>
          </cell>
          <cell r="U2108" t="str">
            <v>ILS</v>
          </cell>
          <cell r="V2108" t="str">
            <v>Human Resources</v>
          </cell>
          <cell r="W2108" t="str">
            <v>Yiftah Yoffe</v>
          </cell>
          <cell r="Y2108" t="str">
            <v>Eligible</v>
          </cell>
          <cell r="Z2108">
            <v>13000</v>
          </cell>
          <cell r="AA2108">
            <v>47926.267281105989</v>
          </cell>
          <cell r="AB2108">
            <v>13000</v>
          </cell>
          <cell r="AC2108">
            <v>47926.267281105989</v>
          </cell>
          <cell r="AD2108">
            <v>3</v>
          </cell>
          <cell r="AE2108" t="str">
            <v>P51</v>
          </cell>
          <cell r="AF2108">
            <v>12000</v>
          </cell>
          <cell r="AG2108">
            <v>18000</v>
          </cell>
          <cell r="AH2108">
            <v>0.16</v>
          </cell>
          <cell r="AI2108">
            <v>2</v>
          </cell>
          <cell r="AJ2108">
            <v>0</v>
          </cell>
          <cell r="AK2108">
            <v>13390</v>
          </cell>
          <cell r="AL2108">
            <v>3.0000000000000027E-2</v>
          </cell>
          <cell r="AM2108">
            <v>49364.05529953917</v>
          </cell>
          <cell r="AN2108">
            <v>1437.7880184331807</v>
          </cell>
          <cell r="AO2108">
            <v>-0.25611111111111107</v>
          </cell>
          <cell r="AQ2108">
            <v>6500</v>
          </cell>
          <cell r="AR2108">
            <v>86000</v>
          </cell>
          <cell r="AS2108">
            <v>0.08</v>
          </cell>
          <cell r="AT2108">
            <v>1</v>
          </cell>
          <cell r="AU2108">
            <v>0</v>
          </cell>
          <cell r="AV2108">
            <v>13390</v>
          </cell>
          <cell r="AW2108">
            <v>49364.05529953917</v>
          </cell>
          <cell r="AX2108">
            <v>3.0000000000000027E-2</v>
          </cell>
          <cell r="AY2108">
            <v>1437.7880184331807</v>
          </cell>
          <cell r="AZ2108" t="str">
            <v>Regular Bonus</v>
          </cell>
          <cell r="BA2108" t="str">
            <v>Regular BonusEligible</v>
          </cell>
          <cell r="BB2108" t="str">
            <v>Regular BonusIsrael</v>
          </cell>
          <cell r="BC2108" t="str">
            <v>Regular BonusIsrael Monthly Extra Hours</v>
          </cell>
          <cell r="BD2108" t="str">
            <v>P51</v>
          </cell>
          <cell r="BE2108" t="str">
            <v>Monthly Extra Hours</v>
          </cell>
          <cell r="BF2108">
            <v>13000</v>
          </cell>
          <cell r="BG2108">
            <v>0</v>
          </cell>
          <cell r="BI2108">
            <v>2000</v>
          </cell>
          <cell r="BJ2108">
            <v>9500</v>
          </cell>
          <cell r="BK2108">
            <v>9500</v>
          </cell>
          <cell r="BL2108">
            <v>7600</v>
          </cell>
        </row>
        <row r="2109">
          <cell r="B2109">
            <v>20915</v>
          </cell>
          <cell r="C2109">
            <v>16002</v>
          </cell>
          <cell r="D2109">
            <v>218852</v>
          </cell>
          <cell r="E2109" t="str">
            <v>Nitzan Shemesh</v>
          </cell>
          <cell r="F2109" t="str">
            <v>HR SPECIALIST</v>
          </cell>
          <cell r="G2109" t="str">
            <v>Employee</v>
          </cell>
          <cell r="H2109" t="str">
            <v>Human Resources</v>
          </cell>
          <cell r="I2109" t="str">
            <v>TEL-AVIV</v>
          </cell>
          <cell r="J2109" t="str">
            <v>Israel</v>
          </cell>
          <cell r="K2109">
            <v>43843</v>
          </cell>
          <cell r="L2109" t="str">
            <v>IL</v>
          </cell>
          <cell r="M2109" t="str">
            <v>P64P</v>
          </cell>
          <cell r="N2109" t="str">
            <v>P</v>
          </cell>
          <cell r="O2109" t="str">
            <v>6</v>
          </cell>
          <cell r="P2109" t="str">
            <v>Regular</v>
          </cell>
          <cell r="T2109">
            <v>1</v>
          </cell>
          <cell r="U2109" t="str">
            <v>ILS</v>
          </cell>
          <cell r="V2109" t="str">
            <v>Human Resources</v>
          </cell>
          <cell r="W2109" t="str">
            <v>Yiftah Yoffe</v>
          </cell>
          <cell r="Y2109" t="str">
            <v>Eligible</v>
          </cell>
          <cell r="Z2109">
            <v>11500</v>
          </cell>
          <cell r="AA2109">
            <v>42396.313364055299</v>
          </cell>
          <cell r="AB2109">
            <v>11500</v>
          </cell>
          <cell r="AC2109">
            <v>42396.313364055299</v>
          </cell>
          <cell r="AD2109">
            <v>4</v>
          </cell>
          <cell r="AE2109" t="str">
            <v>P64</v>
          </cell>
          <cell r="AF2109">
            <v>9000</v>
          </cell>
          <cell r="AG2109">
            <v>14000</v>
          </cell>
          <cell r="AH2109">
            <v>0.5</v>
          </cell>
          <cell r="AI2109">
            <v>3</v>
          </cell>
          <cell r="AJ2109">
            <v>0</v>
          </cell>
          <cell r="AK2109">
            <v>11960</v>
          </cell>
          <cell r="AL2109">
            <v>4.0000000000000036E-2</v>
          </cell>
          <cell r="AM2109">
            <v>44092.16589861751</v>
          </cell>
          <cell r="AN2109">
            <v>1695.8525345622111</v>
          </cell>
          <cell r="AO2109">
            <v>-0.14571428571428569</v>
          </cell>
          <cell r="AQ2109">
            <v>6500</v>
          </cell>
          <cell r="AR2109">
            <v>86000</v>
          </cell>
          <cell r="AS2109">
            <v>0.06</v>
          </cell>
          <cell r="AT2109">
            <v>1</v>
          </cell>
          <cell r="AU2109">
            <v>0</v>
          </cell>
          <cell r="AV2109">
            <v>11960</v>
          </cell>
          <cell r="AW2109">
            <v>44092.16589861751</v>
          </cell>
          <cell r="AX2109">
            <v>4.0000000000000036E-2</v>
          </cell>
          <cell r="AY2109">
            <v>1695.8525345622111</v>
          </cell>
          <cell r="AZ2109" t="str">
            <v>Regular Bonus</v>
          </cell>
          <cell r="BA2109" t="str">
            <v>Regular BonusEligible</v>
          </cell>
          <cell r="BB2109" t="str">
            <v>Regular BonusIsrael</v>
          </cell>
          <cell r="BC2109" t="str">
            <v>Regular BonusIsrael Employee</v>
          </cell>
          <cell r="BD2109" t="str">
            <v>P64</v>
          </cell>
          <cell r="BE2109" t="str">
            <v>Employee</v>
          </cell>
          <cell r="BF2109">
            <v>11500</v>
          </cell>
          <cell r="BG2109">
            <v>0</v>
          </cell>
          <cell r="BI2109">
            <v>4000</v>
          </cell>
          <cell r="BJ2109">
            <v>21000</v>
          </cell>
          <cell r="BK2109">
            <v>21000</v>
          </cell>
          <cell r="BL2109">
            <v>16800</v>
          </cell>
        </row>
        <row r="2110">
          <cell r="B2110">
            <v>8582</v>
          </cell>
          <cell r="C2110">
            <v>2795</v>
          </cell>
          <cell r="E2110" t="str">
            <v>Yael Nir</v>
          </cell>
          <cell r="F2110" t="str">
            <v>HR MANAGER</v>
          </cell>
          <cell r="G2110" t="str">
            <v>Employee</v>
          </cell>
          <cell r="H2110" t="str">
            <v>Human Resources</v>
          </cell>
          <cell r="I2110" t="str">
            <v>TEL-AVIV</v>
          </cell>
          <cell r="J2110" t="str">
            <v>Israel</v>
          </cell>
          <cell r="K2110">
            <v>41037</v>
          </cell>
          <cell r="L2110" t="str">
            <v>IL</v>
          </cell>
          <cell r="M2110" t="str">
            <v>P44M</v>
          </cell>
          <cell r="N2110" t="str">
            <v>P</v>
          </cell>
          <cell r="O2110" t="str">
            <v>4</v>
          </cell>
          <cell r="P2110" t="str">
            <v>Regular</v>
          </cell>
          <cell r="T2110">
            <v>1</v>
          </cell>
          <cell r="U2110" t="str">
            <v>ILS</v>
          </cell>
          <cell r="V2110" t="str">
            <v>Human Resources</v>
          </cell>
          <cell r="W2110" t="str">
            <v>Yiftah Yoffe</v>
          </cell>
          <cell r="Y2110" t="str">
            <v>Eligible</v>
          </cell>
          <cell r="Z2110">
            <v>20000</v>
          </cell>
          <cell r="AA2110">
            <v>73732.718894009216</v>
          </cell>
          <cell r="AB2110">
            <v>20000</v>
          </cell>
          <cell r="AC2110">
            <v>73732.718894009216</v>
          </cell>
          <cell r="AD2110">
            <v>3</v>
          </cell>
          <cell r="AE2110" t="str">
            <v>P44</v>
          </cell>
          <cell r="AF2110">
            <v>18000</v>
          </cell>
          <cell r="AG2110">
            <v>28500</v>
          </cell>
          <cell r="AH2110">
            <v>0.19</v>
          </cell>
          <cell r="AI2110">
            <v>2</v>
          </cell>
          <cell r="AJ2110">
            <v>0</v>
          </cell>
          <cell r="AK2110">
            <v>20600</v>
          </cell>
          <cell r="AL2110">
            <v>3.0000000000000027E-2</v>
          </cell>
          <cell r="AM2110">
            <v>75944.700460829496</v>
          </cell>
          <cell r="AN2110">
            <v>2211.9815668202791</v>
          </cell>
          <cell r="AO2110">
            <v>-0.27719298245614032</v>
          </cell>
          <cell r="AQ2110">
            <v>6500</v>
          </cell>
          <cell r="AR2110">
            <v>86000</v>
          </cell>
          <cell r="AS2110">
            <v>0.16</v>
          </cell>
          <cell r="AT2110">
            <v>1</v>
          </cell>
          <cell r="AU2110">
            <v>0</v>
          </cell>
          <cell r="AV2110">
            <v>20600</v>
          </cell>
          <cell r="AW2110">
            <v>75944.700460829496</v>
          </cell>
          <cell r="AX2110">
            <v>3.0000000000000027E-2</v>
          </cell>
          <cell r="AY2110">
            <v>2211.9815668202791</v>
          </cell>
          <cell r="AZ2110" t="str">
            <v>Regular Bonus</v>
          </cell>
          <cell r="BA2110" t="str">
            <v>Regular BonusEligible</v>
          </cell>
          <cell r="BB2110" t="str">
            <v>Regular BonusIsrael</v>
          </cell>
          <cell r="BC2110" t="str">
            <v>Regular BonusIsrael Employee</v>
          </cell>
          <cell r="BD2110" t="str">
            <v>P44</v>
          </cell>
          <cell r="BE2110" t="str">
            <v>Employee</v>
          </cell>
          <cell r="BF2110">
            <v>20000</v>
          </cell>
          <cell r="BG2110">
            <v>25000</v>
          </cell>
          <cell r="BH2110">
            <v>3</v>
          </cell>
          <cell r="BI2110">
            <v>4000</v>
          </cell>
          <cell r="BJ2110">
            <v>27000</v>
          </cell>
          <cell r="BK2110">
            <v>27000</v>
          </cell>
          <cell r="BL2110">
            <v>21600</v>
          </cell>
        </row>
        <row r="2111">
          <cell r="B2111">
            <v>12830</v>
          </cell>
          <cell r="C2111">
            <v>7857</v>
          </cell>
          <cell r="D2111">
            <v>33985</v>
          </cell>
          <cell r="E2111" t="str">
            <v>Laura Barr</v>
          </cell>
          <cell r="F2111" t="str">
            <v>TALENT ACQUISITION MANGER, INTERNATIONAL</v>
          </cell>
          <cell r="G2111" t="str">
            <v>Employee</v>
          </cell>
          <cell r="H2111" t="str">
            <v>Human Resources</v>
          </cell>
          <cell r="I2111" t="str">
            <v>TEL-AVIV</v>
          </cell>
          <cell r="J2111" t="str">
            <v>Israel</v>
          </cell>
          <cell r="K2111">
            <v>42156</v>
          </cell>
          <cell r="L2111" t="str">
            <v>IL</v>
          </cell>
          <cell r="M2111" t="str">
            <v>P44M</v>
          </cell>
          <cell r="N2111" t="str">
            <v>P</v>
          </cell>
          <cell r="O2111" t="str">
            <v>4</v>
          </cell>
          <cell r="P2111" t="str">
            <v>Regular</v>
          </cell>
          <cell r="S2111">
            <v>1</v>
          </cell>
          <cell r="U2111" t="str">
            <v>ILS</v>
          </cell>
          <cell r="V2111" t="str">
            <v>Human Resources</v>
          </cell>
          <cell r="W2111" t="str">
            <v>Yiftah Yoffe</v>
          </cell>
          <cell r="Y2111" t="str">
            <v>Eligible</v>
          </cell>
          <cell r="Z2111">
            <v>20000</v>
          </cell>
          <cell r="AA2111">
            <v>73732.718894009216</v>
          </cell>
          <cell r="AB2111">
            <v>20000</v>
          </cell>
          <cell r="AC2111">
            <v>73732.718894009216</v>
          </cell>
          <cell r="AD2111">
            <v>3</v>
          </cell>
          <cell r="AE2111" t="str">
            <v>P44</v>
          </cell>
          <cell r="AF2111">
            <v>18000</v>
          </cell>
          <cell r="AG2111">
            <v>28500</v>
          </cell>
          <cell r="AH2111">
            <v>0.19</v>
          </cell>
          <cell r="AI2111">
            <v>2</v>
          </cell>
          <cell r="AJ2111">
            <v>0</v>
          </cell>
          <cell r="AK2111">
            <v>20600</v>
          </cell>
          <cell r="AL2111">
            <v>3.0000000000000027E-2</v>
          </cell>
          <cell r="AM2111">
            <v>75944.700460829496</v>
          </cell>
          <cell r="AN2111">
            <v>2211.9815668202791</v>
          </cell>
          <cell r="AO2111">
            <v>-0.27719298245614032</v>
          </cell>
          <cell r="AQ2111">
            <v>6500</v>
          </cell>
          <cell r="AR2111">
            <v>86000</v>
          </cell>
          <cell r="AS2111">
            <v>0.16</v>
          </cell>
          <cell r="AT2111">
            <v>1</v>
          </cell>
          <cell r="AU2111">
            <v>0</v>
          </cell>
          <cell r="AV2111">
            <v>20600</v>
          </cell>
          <cell r="AW2111">
            <v>75944.700460829496</v>
          </cell>
          <cell r="AX2111">
            <v>3.0000000000000027E-2</v>
          </cell>
          <cell r="AY2111">
            <v>2211.9815668202791</v>
          </cell>
          <cell r="AZ2111" t="str">
            <v>Target Bonus</v>
          </cell>
          <cell r="BA2111" t="str">
            <v>Target BonusEligible</v>
          </cell>
          <cell r="BB2111" t="str">
            <v>Target BonusIsrael</v>
          </cell>
          <cell r="BC2111" t="str">
            <v>Target BonusIsrael Employee</v>
          </cell>
          <cell r="BD2111" t="str">
            <v>P44</v>
          </cell>
          <cell r="BE2111" t="str">
            <v>Employee</v>
          </cell>
          <cell r="BF2111">
            <v>20000</v>
          </cell>
          <cell r="BG2111">
            <v>35000</v>
          </cell>
          <cell r="BH2111">
            <v>3</v>
          </cell>
          <cell r="BJ2111">
            <v>26000</v>
          </cell>
          <cell r="BK2111">
            <v>26000</v>
          </cell>
          <cell r="BL2111">
            <v>26000</v>
          </cell>
        </row>
        <row r="2112">
          <cell r="B2112">
            <v>14367</v>
          </cell>
          <cell r="C2112">
            <v>9334</v>
          </cell>
          <cell r="D2112">
            <v>80525</v>
          </cell>
          <cell r="E2112" t="str">
            <v>Michal Schwartz (Aharoni)</v>
          </cell>
          <cell r="F2112" t="str">
            <v>HR SPECIALIST</v>
          </cell>
          <cell r="G2112" t="str">
            <v>Monthly Extra Hours</v>
          </cell>
          <cell r="H2112" t="str">
            <v>Human Resources</v>
          </cell>
          <cell r="I2112" t="str">
            <v>TEL-AVIV</v>
          </cell>
          <cell r="J2112" t="str">
            <v>Israel</v>
          </cell>
          <cell r="K2112">
            <v>42508</v>
          </cell>
          <cell r="L2112" t="str">
            <v>IL</v>
          </cell>
          <cell r="M2112" t="str">
            <v>P54P</v>
          </cell>
          <cell r="N2112" t="str">
            <v>P</v>
          </cell>
          <cell r="O2112" t="str">
            <v>5</v>
          </cell>
          <cell r="P2112" t="str">
            <v>Regular</v>
          </cell>
          <cell r="T2112">
            <v>1</v>
          </cell>
          <cell r="U2112" t="str">
            <v>ILS</v>
          </cell>
          <cell r="V2112" t="str">
            <v>Human Resources</v>
          </cell>
          <cell r="W2112" t="str">
            <v>Yiftah Yoffe</v>
          </cell>
          <cell r="Y2112" t="str">
            <v>Eligible</v>
          </cell>
          <cell r="Z2112">
            <v>12500</v>
          </cell>
          <cell r="AA2112">
            <v>46082.949308755764</v>
          </cell>
          <cell r="AB2112">
            <v>12500</v>
          </cell>
          <cell r="AC2112">
            <v>46082.949308755764</v>
          </cell>
          <cell r="AD2112">
            <v>3</v>
          </cell>
          <cell r="AE2112" t="str">
            <v>P54</v>
          </cell>
          <cell r="AF2112">
            <v>12000</v>
          </cell>
          <cell r="AG2112">
            <v>20000</v>
          </cell>
          <cell r="AH2112">
            <v>0.06</v>
          </cell>
          <cell r="AI2112">
            <v>1</v>
          </cell>
          <cell r="AJ2112">
            <v>0</v>
          </cell>
          <cell r="AK2112">
            <v>13000</v>
          </cell>
          <cell r="AL2112">
            <v>4.0000000000000036E-2</v>
          </cell>
          <cell r="AM2112">
            <v>47926.267281105989</v>
          </cell>
          <cell r="AN2112">
            <v>1843.3179723502253</v>
          </cell>
          <cell r="AO2112">
            <v>-0.35</v>
          </cell>
          <cell r="AQ2112">
            <v>6500</v>
          </cell>
          <cell r="AR2112">
            <v>86000</v>
          </cell>
          <cell r="AS2112">
            <v>7.0000000000000007E-2</v>
          </cell>
          <cell r="AT2112">
            <v>1</v>
          </cell>
          <cell r="AU2112">
            <v>0</v>
          </cell>
          <cell r="AV2112">
            <v>13000</v>
          </cell>
          <cell r="AW2112">
            <v>47926.267281105989</v>
          </cell>
          <cell r="AX2112">
            <v>4.0000000000000036E-2</v>
          </cell>
          <cell r="AY2112">
            <v>1843.3179723502253</v>
          </cell>
          <cell r="AZ2112" t="str">
            <v>Regular Bonus</v>
          </cell>
          <cell r="BA2112" t="str">
            <v>Regular BonusEligible</v>
          </cell>
          <cell r="BB2112" t="str">
            <v>Regular BonusIsrael</v>
          </cell>
          <cell r="BC2112" t="str">
            <v>Regular BonusIsrael Monthly Extra Hours</v>
          </cell>
          <cell r="BD2112" t="str">
            <v>P54</v>
          </cell>
          <cell r="BE2112" t="str">
            <v>Monthly Extra Hours</v>
          </cell>
          <cell r="BF2112">
            <v>12500</v>
          </cell>
          <cell r="BG2112">
            <v>12000</v>
          </cell>
          <cell r="BH2112">
            <v>3</v>
          </cell>
          <cell r="BI2112">
            <v>2000</v>
          </cell>
          <cell r="BJ2112">
            <v>10000</v>
          </cell>
          <cell r="BK2112">
            <v>10000</v>
          </cell>
          <cell r="BL2112">
            <v>8000</v>
          </cell>
        </row>
        <row r="2113">
          <cell r="B2113">
            <v>16219</v>
          </cell>
          <cell r="C2113">
            <v>11156</v>
          </cell>
          <cell r="D2113">
            <v>143195</v>
          </cell>
          <cell r="E2113" t="str">
            <v>Lior Ashkenazy</v>
          </cell>
          <cell r="F2113" t="str">
            <v>HR SPECIALIST</v>
          </cell>
          <cell r="G2113" t="str">
            <v>Monthly Extra Hours</v>
          </cell>
          <cell r="H2113" t="str">
            <v>Human Resources</v>
          </cell>
          <cell r="I2113" t="str">
            <v>TEL-AVIV</v>
          </cell>
          <cell r="J2113" t="str">
            <v>Israel</v>
          </cell>
          <cell r="K2113">
            <v>42876</v>
          </cell>
          <cell r="L2113" t="str">
            <v>IL</v>
          </cell>
          <cell r="M2113" t="str">
            <v>P54P</v>
          </cell>
          <cell r="N2113" t="str">
            <v>P</v>
          </cell>
          <cell r="O2113" t="str">
            <v>5</v>
          </cell>
          <cell r="P2113" t="str">
            <v>Regular</v>
          </cell>
          <cell r="T2113">
            <v>1</v>
          </cell>
          <cell r="U2113" t="str">
            <v>ILS</v>
          </cell>
          <cell r="V2113" t="str">
            <v>Human Resources</v>
          </cell>
          <cell r="W2113" t="str">
            <v>Yiftah Yoffe</v>
          </cell>
          <cell r="Y2113" t="str">
            <v>Not Eligible - Left</v>
          </cell>
          <cell r="Z2113">
            <v>12000</v>
          </cell>
          <cell r="AA2113">
            <v>44239.631336405531</v>
          </cell>
          <cell r="AB2113">
            <v>12000</v>
          </cell>
          <cell r="AC2113">
            <v>44239.631336405531</v>
          </cell>
        </row>
        <row r="2114">
          <cell r="B2114">
            <v>16472</v>
          </cell>
          <cell r="C2114">
            <v>11399</v>
          </cell>
          <cell r="D2114">
            <v>129310</v>
          </cell>
          <cell r="E2114" t="str">
            <v>Yarden Hershkovich</v>
          </cell>
          <cell r="F2114" t="str">
            <v>HR SPECIALIST</v>
          </cell>
          <cell r="G2114" t="str">
            <v>Monthly Extra Hours</v>
          </cell>
          <cell r="H2114" t="str">
            <v>Human Resources</v>
          </cell>
          <cell r="I2114" t="str">
            <v>TEL-AVIV</v>
          </cell>
          <cell r="J2114" t="str">
            <v>Israel</v>
          </cell>
          <cell r="K2114">
            <v>42911</v>
          </cell>
          <cell r="L2114" t="str">
            <v>IL</v>
          </cell>
          <cell r="M2114" t="str">
            <v>P54P</v>
          </cell>
          <cell r="N2114" t="str">
            <v>P</v>
          </cell>
          <cell r="O2114" t="str">
            <v>5</v>
          </cell>
          <cell r="P2114" t="str">
            <v>Regular</v>
          </cell>
          <cell r="T2114">
            <v>1</v>
          </cell>
          <cell r="U2114" t="str">
            <v>ILS</v>
          </cell>
          <cell r="V2114" t="str">
            <v>Human Resources</v>
          </cell>
          <cell r="W2114" t="str">
            <v>Yiftah Yoffe</v>
          </cell>
          <cell r="Y2114" t="str">
            <v>Eligible</v>
          </cell>
          <cell r="Z2114">
            <v>12000</v>
          </cell>
          <cell r="AA2114">
            <v>44239.631336405531</v>
          </cell>
          <cell r="AB2114">
            <v>12000</v>
          </cell>
          <cell r="AC2114">
            <v>44239.631336405531</v>
          </cell>
          <cell r="AD2114">
            <v>3</v>
          </cell>
          <cell r="AE2114" t="str">
            <v>P54</v>
          </cell>
          <cell r="AF2114">
            <v>12000</v>
          </cell>
          <cell r="AG2114">
            <v>20000</v>
          </cell>
          <cell r="AH2114">
            <v>0</v>
          </cell>
          <cell r="AI2114">
            <v>1</v>
          </cell>
          <cell r="AJ2114">
            <v>0</v>
          </cell>
          <cell r="AK2114">
            <v>12480</v>
          </cell>
          <cell r="AL2114">
            <v>4.0000000000000036E-2</v>
          </cell>
          <cell r="AM2114">
            <v>46009.216589861753</v>
          </cell>
          <cell r="AN2114">
            <v>1769.5852534562218</v>
          </cell>
          <cell r="AO2114">
            <v>-0.376</v>
          </cell>
          <cell r="AQ2114">
            <v>6500</v>
          </cell>
          <cell r="AR2114">
            <v>86000</v>
          </cell>
          <cell r="AS2114">
            <v>0.06</v>
          </cell>
          <cell r="AT2114">
            <v>1</v>
          </cell>
          <cell r="AU2114">
            <v>0</v>
          </cell>
          <cell r="AV2114">
            <v>12480</v>
          </cell>
          <cell r="AW2114">
            <v>46009.216589861753</v>
          </cell>
          <cell r="AX2114">
            <v>4.0000000000000036E-2</v>
          </cell>
          <cell r="AY2114">
            <v>1769.5852534562218</v>
          </cell>
          <cell r="AZ2114" t="str">
            <v>Regular Bonus</v>
          </cell>
          <cell r="BA2114" t="str">
            <v>Regular BonusEligible</v>
          </cell>
          <cell r="BB2114" t="str">
            <v>Regular BonusIsrael</v>
          </cell>
          <cell r="BC2114" t="str">
            <v>Regular BonusIsrael Monthly Extra Hours</v>
          </cell>
          <cell r="BD2114" t="str">
            <v>P54</v>
          </cell>
          <cell r="BE2114" t="str">
            <v>Monthly Extra Hours</v>
          </cell>
          <cell r="BF2114">
            <v>12000</v>
          </cell>
          <cell r="BG2114">
            <v>12000</v>
          </cell>
          <cell r="BH2114">
            <v>3</v>
          </cell>
          <cell r="BI2114">
            <v>2000</v>
          </cell>
          <cell r="BJ2114">
            <v>10000</v>
          </cell>
          <cell r="BK2114">
            <v>10000</v>
          </cell>
          <cell r="BL2114">
            <v>8000</v>
          </cell>
        </row>
        <row r="2115">
          <cell r="B2115">
            <v>21057</v>
          </cell>
          <cell r="C2115">
            <v>16144</v>
          </cell>
          <cell r="D2115">
            <v>217487</v>
          </cell>
          <cell r="E2115" t="str">
            <v>Sarit Weinstein</v>
          </cell>
          <cell r="F2115" t="str">
            <v>EMPLOYER BRANDING AND CANDIDATE EXPERIENCE LEADER</v>
          </cell>
          <cell r="G2115" t="str">
            <v>Employee</v>
          </cell>
          <cell r="H2115" t="str">
            <v>Human Resources</v>
          </cell>
          <cell r="I2115" t="str">
            <v>TEL-AVIV</v>
          </cell>
          <cell r="J2115" t="str">
            <v>Israel</v>
          </cell>
          <cell r="K2115">
            <v>43920</v>
          </cell>
          <cell r="L2115" t="str">
            <v>IL</v>
          </cell>
          <cell r="M2115" t="str">
            <v>P54P</v>
          </cell>
          <cell r="N2115" t="str">
            <v>P</v>
          </cell>
          <cell r="O2115" t="str">
            <v>5</v>
          </cell>
          <cell r="P2115" t="str">
            <v>Regular</v>
          </cell>
          <cell r="T2115">
            <v>1</v>
          </cell>
          <cell r="U2115" t="str">
            <v>ILS</v>
          </cell>
          <cell r="V2115" t="str">
            <v>Human Resources</v>
          </cell>
          <cell r="W2115" t="str">
            <v>Yiftah Yoffe</v>
          </cell>
          <cell r="Y2115" t="str">
            <v>Eligible</v>
          </cell>
          <cell r="Z2115">
            <v>18500</v>
          </cell>
          <cell r="AA2115">
            <v>68202.764976958526</v>
          </cell>
          <cell r="AB2115">
            <v>18500</v>
          </cell>
          <cell r="AC2115">
            <v>68202.764976958526</v>
          </cell>
          <cell r="AD2115">
            <v>3</v>
          </cell>
          <cell r="AE2115" t="str">
            <v>P54</v>
          </cell>
          <cell r="AF2115">
            <v>12000</v>
          </cell>
          <cell r="AG2115">
            <v>20000</v>
          </cell>
          <cell r="AH2115">
            <v>0.81</v>
          </cell>
          <cell r="AI2115">
            <v>4</v>
          </cell>
          <cell r="AJ2115">
            <v>0</v>
          </cell>
          <cell r="AK2115">
            <v>18777.5</v>
          </cell>
          <cell r="AL2115">
            <v>1.4999999999999902E-2</v>
          </cell>
          <cell r="AM2115">
            <v>69225.806451612909</v>
          </cell>
          <cell r="AN2115">
            <v>1023.0414746543829</v>
          </cell>
          <cell r="AO2115">
            <v>-6.1124999999999985E-2</v>
          </cell>
          <cell r="AQ2115">
            <v>6500</v>
          </cell>
          <cell r="AR2115">
            <v>86000</v>
          </cell>
          <cell r="AS2115">
            <v>0.15</v>
          </cell>
          <cell r="AT2115">
            <v>1</v>
          </cell>
          <cell r="AU2115">
            <v>0</v>
          </cell>
          <cell r="AV2115">
            <v>18777.5</v>
          </cell>
          <cell r="AW2115">
            <v>69225.806451612909</v>
          </cell>
          <cell r="AX2115">
            <v>1.4999999999999902E-2</v>
          </cell>
          <cell r="AY2115">
            <v>1023.0414746543829</v>
          </cell>
          <cell r="AZ2115" t="str">
            <v>Regular Bonus</v>
          </cell>
          <cell r="BA2115" t="str">
            <v>Regular BonusEligible</v>
          </cell>
          <cell r="BB2115" t="str">
            <v>Regular BonusIsrael</v>
          </cell>
          <cell r="BC2115" t="str">
            <v>Regular BonusIsrael Employee</v>
          </cell>
          <cell r="BD2115" t="str">
            <v>P54</v>
          </cell>
          <cell r="BE2115" t="str">
            <v>Employee</v>
          </cell>
          <cell r="BF2115">
            <v>18500</v>
          </cell>
          <cell r="BG2115">
            <v>0</v>
          </cell>
          <cell r="BI2115">
            <v>4000</v>
          </cell>
          <cell r="BJ2115">
            <v>20000</v>
          </cell>
          <cell r="BK2115">
            <v>20000</v>
          </cell>
          <cell r="BL2115">
            <v>16000</v>
          </cell>
        </row>
        <row r="2116">
          <cell r="B2116">
            <v>18863</v>
          </cell>
          <cell r="C2116">
            <v>13907</v>
          </cell>
          <cell r="D2116">
            <v>174274</v>
          </cell>
          <cell r="E2116" t="str">
            <v>Dafna Hacohen</v>
          </cell>
          <cell r="F2116" t="str">
            <v>TALENT ACQUISITION SPECIALIST</v>
          </cell>
          <cell r="G2116" t="str">
            <v>Monthly Extra Hours</v>
          </cell>
          <cell r="H2116" t="str">
            <v>Human Resources</v>
          </cell>
          <cell r="I2116" t="str">
            <v>TEL-AVIV</v>
          </cell>
          <cell r="J2116" t="str">
            <v>Israel</v>
          </cell>
          <cell r="K2116">
            <v>43395</v>
          </cell>
          <cell r="L2116" t="str">
            <v>IL</v>
          </cell>
          <cell r="M2116" t="str">
            <v>P54P</v>
          </cell>
          <cell r="N2116" t="str">
            <v>P</v>
          </cell>
          <cell r="O2116" t="str">
            <v>5</v>
          </cell>
          <cell r="P2116" t="str">
            <v>Regular</v>
          </cell>
          <cell r="T2116">
            <v>1</v>
          </cell>
          <cell r="U2116" t="str">
            <v>ILS</v>
          </cell>
          <cell r="V2116" t="str">
            <v>Human Resources</v>
          </cell>
          <cell r="W2116" t="str">
            <v>Yiftah Yoffe</v>
          </cell>
          <cell r="Y2116" t="str">
            <v>Eligible</v>
          </cell>
          <cell r="Z2116">
            <v>13500</v>
          </cell>
          <cell r="AA2116">
            <v>49769.585253456222</v>
          </cell>
          <cell r="AB2116">
            <v>13500</v>
          </cell>
          <cell r="AC2116">
            <v>49769.585253456222</v>
          </cell>
          <cell r="AD2116">
            <v>3</v>
          </cell>
          <cell r="AE2116" t="str">
            <v>P54</v>
          </cell>
          <cell r="AF2116">
            <v>12000</v>
          </cell>
          <cell r="AG2116">
            <v>20000</v>
          </cell>
          <cell r="AH2116">
            <v>0.18</v>
          </cell>
          <cell r="AI2116">
            <v>2</v>
          </cell>
          <cell r="AJ2116">
            <v>0</v>
          </cell>
          <cell r="AK2116">
            <v>13905</v>
          </cell>
          <cell r="AL2116">
            <v>3.0000000000000027E-2</v>
          </cell>
          <cell r="AM2116">
            <v>51262.672811059907</v>
          </cell>
          <cell r="AN2116">
            <v>1493.0875576036851</v>
          </cell>
          <cell r="AO2116">
            <v>-0.30474999999999997</v>
          </cell>
          <cell r="AQ2116">
            <v>6500</v>
          </cell>
          <cell r="AR2116">
            <v>86000</v>
          </cell>
          <cell r="AS2116">
            <v>0.08</v>
          </cell>
          <cell r="AT2116">
            <v>1</v>
          </cell>
          <cell r="AU2116">
            <v>0</v>
          </cell>
          <cell r="AV2116">
            <v>13905</v>
          </cell>
          <cell r="AW2116">
            <v>51262.672811059907</v>
          </cell>
          <cell r="AX2116">
            <v>3.0000000000000027E-2</v>
          </cell>
          <cell r="AY2116">
            <v>1493.0875576036851</v>
          </cell>
          <cell r="AZ2116" t="str">
            <v>Regular Bonus</v>
          </cell>
          <cell r="BA2116" t="str">
            <v>Regular BonusEligible</v>
          </cell>
          <cell r="BB2116" t="str">
            <v>Regular BonusIsrael</v>
          </cell>
          <cell r="BC2116" t="str">
            <v>Regular BonusIsrael Monthly Extra Hours</v>
          </cell>
          <cell r="BD2116" t="str">
            <v>P54</v>
          </cell>
          <cell r="BE2116" t="str">
            <v>Monthly Extra Hours</v>
          </cell>
          <cell r="BF2116">
            <v>13500</v>
          </cell>
          <cell r="BG2116">
            <v>10000</v>
          </cell>
          <cell r="BH2116">
            <v>3</v>
          </cell>
          <cell r="BI2116">
            <v>2000</v>
          </cell>
          <cell r="BJ2116">
            <v>10000</v>
          </cell>
          <cell r="BK2116">
            <v>10000</v>
          </cell>
          <cell r="BL2116">
            <v>8000</v>
          </cell>
        </row>
        <row r="2117">
          <cell r="B2117">
            <v>9007</v>
          </cell>
          <cell r="C2117">
            <v>2999</v>
          </cell>
          <cell r="E2117" t="str">
            <v>Michal Azulai</v>
          </cell>
          <cell r="F2117" t="str">
            <v>HR MANAGER</v>
          </cell>
          <cell r="G2117" t="str">
            <v>Employee</v>
          </cell>
          <cell r="H2117" t="str">
            <v>Human Resources</v>
          </cell>
          <cell r="I2117" t="str">
            <v>TEL-AVIV</v>
          </cell>
          <cell r="J2117" t="str">
            <v>Israel</v>
          </cell>
          <cell r="K2117">
            <v>40527</v>
          </cell>
          <cell r="L2117" t="str">
            <v>IL</v>
          </cell>
          <cell r="M2117" t="str">
            <v>P34M</v>
          </cell>
          <cell r="N2117" t="str">
            <v>P</v>
          </cell>
          <cell r="O2117" t="str">
            <v>3</v>
          </cell>
          <cell r="P2117" t="str">
            <v>Regular</v>
          </cell>
          <cell r="S2117">
            <v>1</v>
          </cell>
          <cell r="U2117" t="str">
            <v>ILS</v>
          </cell>
          <cell r="V2117" t="str">
            <v>Human Resources</v>
          </cell>
          <cell r="W2117" t="str">
            <v>Yiftah Yoffe</v>
          </cell>
          <cell r="Y2117" t="str">
            <v>Eligible</v>
          </cell>
          <cell r="Z2117">
            <v>31000</v>
          </cell>
          <cell r="AA2117">
            <v>114285.71428571429</v>
          </cell>
          <cell r="AB2117">
            <v>31000</v>
          </cell>
          <cell r="AC2117">
            <v>114285.71428571429</v>
          </cell>
          <cell r="AD2117">
            <v>4</v>
          </cell>
          <cell r="AE2117" t="str">
            <v>P34</v>
          </cell>
          <cell r="AF2117">
            <v>27000</v>
          </cell>
          <cell r="AG2117">
            <v>38000</v>
          </cell>
          <cell r="AH2117">
            <v>0.36</v>
          </cell>
          <cell r="AI2117">
            <v>2</v>
          </cell>
          <cell r="AJ2117">
            <v>0</v>
          </cell>
          <cell r="AK2117">
            <v>32550</v>
          </cell>
          <cell r="AL2117">
            <v>5.0000000000000044E-2</v>
          </cell>
          <cell r="AM2117">
            <v>120000</v>
          </cell>
          <cell r="AN2117">
            <v>5714.2857142857101</v>
          </cell>
          <cell r="AO2117">
            <v>-0.14342105263157889</v>
          </cell>
          <cell r="AQ2117">
            <v>6500</v>
          </cell>
          <cell r="AR2117">
            <v>86000</v>
          </cell>
          <cell r="AS2117">
            <v>0.3</v>
          </cell>
          <cell r="AT2117">
            <v>1</v>
          </cell>
          <cell r="AU2117">
            <v>0</v>
          </cell>
          <cell r="AV2117">
            <v>32550</v>
          </cell>
          <cell r="AW2117">
            <v>120000</v>
          </cell>
          <cell r="AX2117">
            <v>5.0000000000000044E-2</v>
          </cell>
          <cell r="AY2117">
            <v>5714.2857142857101</v>
          </cell>
          <cell r="AZ2117" t="str">
            <v>Target Bonus</v>
          </cell>
          <cell r="BA2117" t="str">
            <v>Target BonusEligible</v>
          </cell>
          <cell r="BB2117" t="str">
            <v>Target BonusIsrael</v>
          </cell>
          <cell r="BC2117" t="str">
            <v>Target BonusIsrael Employee</v>
          </cell>
          <cell r="BD2117" t="str">
            <v>P34</v>
          </cell>
          <cell r="BE2117" t="str">
            <v>Employee</v>
          </cell>
          <cell r="BF2117">
            <v>31000</v>
          </cell>
          <cell r="BG2117">
            <v>60000</v>
          </cell>
          <cell r="BH2117">
            <v>4</v>
          </cell>
          <cell r="BJ2117">
            <v>55000</v>
          </cell>
          <cell r="BK2117">
            <v>55000</v>
          </cell>
          <cell r="BL2117">
            <v>60500.000000000007</v>
          </cell>
        </row>
        <row r="2118">
          <cell r="B2118">
            <v>16591</v>
          </cell>
          <cell r="C2118">
            <v>11515</v>
          </cell>
          <cell r="D2118">
            <v>143197</v>
          </cell>
          <cell r="E2118" t="str">
            <v>Hila Admon Shalom</v>
          </cell>
          <cell r="F2118" t="str">
            <v>TALENT ACQUISITION SPECIALIST</v>
          </cell>
          <cell r="G2118" t="str">
            <v>Extended MLA</v>
          </cell>
          <cell r="H2118" t="str">
            <v>Human Resources</v>
          </cell>
          <cell r="I2118" t="str">
            <v>TEL-AVIV</v>
          </cell>
          <cell r="J2118" t="str">
            <v>Israel</v>
          </cell>
          <cell r="K2118">
            <v>42957</v>
          </cell>
          <cell r="L2118" t="str">
            <v>IL</v>
          </cell>
          <cell r="M2118" t="str">
            <v>P54P</v>
          </cell>
          <cell r="N2118" t="str">
            <v>P</v>
          </cell>
          <cell r="O2118" t="str">
            <v>5</v>
          </cell>
          <cell r="P2118" t="str">
            <v>Regular</v>
          </cell>
          <cell r="T2118">
            <v>1</v>
          </cell>
          <cell r="U2118" t="str">
            <v>ILS</v>
          </cell>
          <cell r="V2118" t="str">
            <v>Human Resources</v>
          </cell>
          <cell r="W2118" t="str">
            <v>Yiftah Yoffe</v>
          </cell>
          <cell r="Y2118" t="str">
            <v>Eligible</v>
          </cell>
          <cell r="Z2118">
            <v>10500</v>
          </cell>
          <cell r="AA2118">
            <v>38709.677419354841</v>
          </cell>
          <cell r="AB2118">
            <v>10500</v>
          </cell>
          <cell r="AC2118">
            <v>38709.677419354841</v>
          </cell>
          <cell r="AD2118">
            <v>3</v>
          </cell>
          <cell r="AE2118" t="str">
            <v>P54</v>
          </cell>
          <cell r="AF2118">
            <v>12000</v>
          </cell>
          <cell r="AG2118">
            <v>20000</v>
          </cell>
          <cell r="AH2118">
            <v>0</v>
          </cell>
          <cell r="AI2118">
            <v>1</v>
          </cell>
          <cell r="AJ2118">
            <v>0</v>
          </cell>
          <cell r="AK2118">
            <v>10920</v>
          </cell>
          <cell r="AL2118">
            <v>4.0000000000000036E-2</v>
          </cell>
          <cell r="AM2118">
            <v>40258.06451612903</v>
          </cell>
          <cell r="AN2118">
            <v>1548.3870967741896</v>
          </cell>
          <cell r="AO2118">
            <v>-0.45399999999999996</v>
          </cell>
          <cell r="AQ2118">
            <v>6500</v>
          </cell>
          <cell r="AR2118">
            <v>86000</v>
          </cell>
          <cell r="AS2118">
            <v>0.05</v>
          </cell>
          <cell r="AT2118">
            <v>1</v>
          </cell>
          <cell r="AU2118">
            <v>0</v>
          </cell>
          <cell r="AV2118">
            <v>10920</v>
          </cell>
          <cell r="AW2118">
            <v>40258.06451612903</v>
          </cell>
          <cell r="AX2118">
            <v>4.0000000000000036E-2</v>
          </cell>
          <cell r="AY2118">
            <v>1548.3870967741896</v>
          </cell>
          <cell r="AZ2118" t="str">
            <v>Regular Bonus</v>
          </cell>
          <cell r="BA2118" t="str">
            <v>Regular BonusEligible</v>
          </cell>
          <cell r="BB2118" t="str">
            <v>Regular BonusIsrael</v>
          </cell>
          <cell r="BC2118" t="str">
            <v>Regular BonusIsrael Monthly Extra Hours</v>
          </cell>
          <cell r="BD2118" t="str">
            <v>P54</v>
          </cell>
          <cell r="BE2118" t="str">
            <v>Monthly Extra Hours</v>
          </cell>
          <cell r="BF2118">
            <v>10500</v>
          </cell>
          <cell r="BG2118">
            <v>8585</v>
          </cell>
          <cell r="BH2118">
            <v>3</v>
          </cell>
          <cell r="BI2118">
            <v>2000</v>
          </cell>
          <cell r="BJ2118">
            <v>10000</v>
          </cell>
          <cell r="BK2118">
            <v>10000</v>
          </cell>
          <cell r="BL2118">
            <v>8000</v>
          </cell>
        </row>
        <row r="2119">
          <cell r="B2119">
            <v>20131</v>
          </cell>
          <cell r="C2119">
            <v>15221</v>
          </cell>
          <cell r="E2119" t="str">
            <v>Keren Rado</v>
          </cell>
          <cell r="F2119" t="str">
            <v>HEAD OF HUMAN RESOURCES IL</v>
          </cell>
          <cell r="G2119" t="str">
            <v>Employee</v>
          </cell>
          <cell r="H2119" t="str">
            <v>Human Resources</v>
          </cell>
          <cell r="I2119" t="str">
            <v>TEL-AVIV</v>
          </cell>
          <cell r="J2119" t="str">
            <v>Israel</v>
          </cell>
          <cell r="K2119">
            <v>43661</v>
          </cell>
          <cell r="L2119" t="str">
            <v>IL</v>
          </cell>
          <cell r="M2119" t="str">
            <v>P20M</v>
          </cell>
          <cell r="N2119" t="str">
            <v>P</v>
          </cell>
          <cell r="O2119" t="str">
            <v>2</v>
          </cell>
          <cell r="P2119" t="str">
            <v>Regular</v>
          </cell>
          <cell r="S2119">
            <v>1</v>
          </cell>
          <cell r="U2119" t="str">
            <v>ILS</v>
          </cell>
          <cell r="V2119" t="str">
            <v>Human Resources</v>
          </cell>
          <cell r="W2119" t="str">
            <v>Yiftah Yoffe</v>
          </cell>
          <cell r="Y2119" t="str">
            <v>Eligible</v>
          </cell>
          <cell r="Z2119">
            <v>43000</v>
          </cell>
          <cell r="AA2119">
            <v>158525.34562211981</v>
          </cell>
          <cell r="AB2119">
            <v>43000</v>
          </cell>
          <cell r="AC2119">
            <v>158525.34562211981</v>
          </cell>
          <cell r="AD2119">
            <v>4</v>
          </cell>
          <cell r="AE2119" t="str">
            <v>P20</v>
          </cell>
          <cell r="AF2119">
            <v>35000</v>
          </cell>
          <cell r="AG2119">
            <v>48000</v>
          </cell>
          <cell r="AH2119">
            <v>0.61</v>
          </cell>
          <cell r="AI2119">
            <v>3</v>
          </cell>
          <cell r="AJ2119">
            <v>0</v>
          </cell>
          <cell r="AK2119">
            <v>44720</v>
          </cell>
          <cell r="AL2119">
            <v>4.0000000000000036E-2</v>
          </cell>
          <cell r="AM2119">
            <v>164866.35944700462</v>
          </cell>
          <cell r="AN2119">
            <v>6341.0138248848089</v>
          </cell>
          <cell r="AO2119">
            <v>-6.8333333333333357E-2</v>
          </cell>
          <cell r="AQ2119">
            <v>6500</v>
          </cell>
          <cell r="AR2119">
            <v>86000</v>
          </cell>
          <cell r="AS2119">
            <v>0.45</v>
          </cell>
          <cell r="AT2119">
            <v>1</v>
          </cell>
          <cell r="AU2119">
            <v>0</v>
          </cell>
          <cell r="AV2119">
            <v>44720</v>
          </cell>
          <cell r="AW2119">
            <v>164866.35944700462</v>
          </cell>
          <cell r="AX2119">
            <v>4.0000000000000036E-2</v>
          </cell>
          <cell r="AY2119">
            <v>6341.0138248848089</v>
          </cell>
          <cell r="AZ2119" t="str">
            <v>Target Bonus</v>
          </cell>
          <cell r="BA2119" t="str">
            <v>Target BonusEligible</v>
          </cell>
          <cell r="BB2119" t="str">
            <v>Target BonusIsrael</v>
          </cell>
          <cell r="BC2119" t="str">
            <v>Target BonusIsrael Employee</v>
          </cell>
          <cell r="BD2119" t="str">
            <v>P20</v>
          </cell>
          <cell r="BE2119" t="str">
            <v>Employee</v>
          </cell>
          <cell r="BF2119">
            <v>43000</v>
          </cell>
          <cell r="BG2119">
            <v>46301</v>
          </cell>
          <cell r="BH2119">
            <v>3</v>
          </cell>
          <cell r="BJ2119">
            <v>100000</v>
          </cell>
          <cell r="BK2119">
            <v>100000</v>
          </cell>
          <cell r="BL2119">
            <v>110000.00000000001</v>
          </cell>
        </row>
        <row r="2120">
          <cell r="B2120">
            <v>20547</v>
          </cell>
          <cell r="C2120">
            <v>15634</v>
          </cell>
          <cell r="D2120">
            <v>208754</v>
          </cell>
          <cell r="E2120" t="str">
            <v>Iuliia Shyshka</v>
          </cell>
          <cell r="F2120" t="str">
            <v>Talent Acquisition Specialist, EMEA</v>
          </cell>
          <cell r="G2120" t="str">
            <v>Monthly Extra Hours</v>
          </cell>
          <cell r="H2120" t="str">
            <v>Human Resources</v>
          </cell>
          <cell r="I2120" t="str">
            <v>TEL-AVIV</v>
          </cell>
          <cell r="J2120" t="str">
            <v>Israel</v>
          </cell>
          <cell r="K2120">
            <v>43765</v>
          </cell>
          <cell r="L2120" t="str">
            <v>IL</v>
          </cell>
          <cell r="M2120" t="str">
            <v>P54P</v>
          </cell>
          <cell r="N2120" t="str">
            <v>P</v>
          </cell>
          <cell r="O2120" t="str">
            <v>5</v>
          </cell>
          <cell r="P2120" t="str">
            <v>Regular</v>
          </cell>
          <cell r="T2120">
            <v>1</v>
          </cell>
          <cell r="U2120" t="str">
            <v>ILS</v>
          </cell>
          <cell r="V2120" t="str">
            <v>Human Resources</v>
          </cell>
          <cell r="W2120" t="str">
            <v>Yiftah Yoffe</v>
          </cell>
          <cell r="Y2120" t="str">
            <v>Eligible</v>
          </cell>
          <cell r="Z2120">
            <v>12000</v>
          </cell>
          <cell r="AA2120">
            <v>44239.631336405531</v>
          </cell>
          <cell r="AB2120">
            <v>12000</v>
          </cell>
          <cell r="AC2120">
            <v>44239.631336405531</v>
          </cell>
          <cell r="AD2120">
            <v>3</v>
          </cell>
          <cell r="AE2120" t="str">
            <v>P54</v>
          </cell>
          <cell r="AF2120">
            <v>12000</v>
          </cell>
          <cell r="AG2120">
            <v>20000</v>
          </cell>
          <cell r="AH2120">
            <v>0</v>
          </cell>
          <cell r="AI2120">
            <v>1</v>
          </cell>
          <cell r="AJ2120">
            <v>0</v>
          </cell>
          <cell r="AK2120">
            <v>12480</v>
          </cell>
          <cell r="AL2120">
            <v>4.0000000000000036E-2</v>
          </cell>
          <cell r="AM2120">
            <v>46009.216589861753</v>
          </cell>
          <cell r="AN2120">
            <v>1769.5852534562218</v>
          </cell>
          <cell r="AO2120">
            <v>-0.376</v>
          </cell>
          <cell r="AQ2120">
            <v>6500</v>
          </cell>
          <cell r="AR2120">
            <v>86000</v>
          </cell>
          <cell r="AS2120">
            <v>0.06</v>
          </cell>
          <cell r="AT2120">
            <v>1</v>
          </cell>
          <cell r="AU2120">
            <v>0</v>
          </cell>
          <cell r="AV2120">
            <v>12480</v>
          </cell>
          <cell r="AW2120">
            <v>46009.216589861753</v>
          </cell>
          <cell r="AX2120">
            <v>4.0000000000000036E-2</v>
          </cell>
          <cell r="AY2120">
            <v>1769.5852534562218</v>
          </cell>
          <cell r="AZ2120" t="str">
            <v>Regular Bonus</v>
          </cell>
          <cell r="BA2120" t="str">
            <v>Regular BonusEligible</v>
          </cell>
          <cell r="BB2120" t="str">
            <v>Regular BonusIsrael</v>
          </cell>
          <cell r="BC2120" t="str">
            <v>Regular BonusIsrael Monthly Extra Hours</v>
          </cell>
          <cell r="BD2120" t="str">
            <v>P54</v>
          </cell>
          <cell r="BE2120" t="str">
            <v>Monthly Extra Hours</v>
          </cell>
          <cell r="BF2120">
            <v>12000</v>
          </cell>
          <cell r="BG2120">
            <v>0</v>
          </cell>
          <cell r="BI2120">
            <v>2000</v>
          </cell>
          <cell r="BJ2120">
            <v>10000</v>
          </cell>
          <cell r="BK2120">
            <v>10000</v>
          </cell>
          <cell r="BL2120">
            <v>8000</v>
          </cell>
        </row>
        <row r="2121">
          <cell r="B2121">
            <v>20666</v>
          </cell>
          <cell r="C2121">
            <v>15753</v>
          </cell>
          <cell r="D2121">
            <v>213194</v>
          </cell>
          <cell r="E2121" t="str">
            <v>Shir Brandeis</v>
          </cell>
          <cell r="F2121" t="str">
            <v>HR Coordinator</v>
          </cell>
          <cell r="G2121" t="str">
            <v>Monthly Extra Hours</v>
          </cell>
          <cell r="H2121" t="str">
            <v>Human Resources</v>
          </cell>
          <cell r="I2121" t="str">
            <v>TEL-AVIV</v>
          </cell>
          <cell r="J2121" t="str">
            <v>Israel</v>
          </cell>
          <cell r="K2121">
            <v>43794</v>
          </cell>
          <cell r="L2121" t="str">
            <v>IL</v>
          </cell>
          <cell r="M2121" t="str">
            <v>P64P</v>
          </cell>
          <cell r="N2121" t="str">
            <v>P</v>
          </cell>
          <cell r="O2121" t="str">
            <v>6</v>
          </cell>
          <cell r="P2121" t="str">
            <v>Regular</v>
          </cell>
          <cell r="T2121">
            <v>1</v>
          </cell>
          <cell r="U2121" t="str">
            <v>ILS</v>
          </cell>
          <cell r="V2121" t="str">
            <v>Human Resources</v>
          </cell>
          <cell r="W2121" t="str">
            <v>Yiftah Yoffe</v>
          </cell>
          <cell r="Y2121" t="str">
            <v>Eligible</v>
          </cell>
          <cell r="Z2121">
            <v>8140</v>
          </cell>
          <cell r="AA2121">
            <v>30009.216589861753</v>
          </cell>
          <cell r="AB2121">
            <v>9000</v>
          </cell>
          <cell r="AC2121">
            <v>33179.72350230415</v>
          </cell>
          <cell r="AD2121">
            <v>3</v>
          </cell>
          <cell r="AE2121" t="str">
            <v>P64</v>
          </cell>
          <cell r="AF2121">
            <v>9000</v>
          </cell>
          <cell r="AG2121">
            <v>14000</v>
          </cell>
          <cell r="AH2121">
            <v>0</v>
          </cell>
          <cell r="AI2121">
            <v>1</v>
          </cell>
          <cell r="AJ2121">
            <v>0</v>
          </cell>
          <cell r="AK2121">
            <v>9000</v>
          </cell>
          <cell r="AL2121">
            <v>0</v>
          </cell>
          <cell r="AM2121">
            <v>33179.72350230415</v>
          </cell>
          <cell r="AN2121">
            <v>0</v>
          </cell>
          <cell r="AO2121">
            <v>-0.3571428571428571</v>
          </cell>
          <cell r="AQ2121">
            <v>6500</v>
          </cell>
          <cell r="AR2121">
            <v>86000</v>
          </cell>
          <cell r="AS2121">
            <v>0.03</v>
          </cell>
          <cell r="AT2121">
            <v>1.005004874878128</v>
          </cell>
          <cell r="AU2121">
            <v>0</v>
          </cell>
          <cell r="AV2121">
            <v>9000</v>
          </cell>
          <cell r="AW2121">
            <v>33179.72350230415</v>
          </cell>
          <cell r="AX2121">
            <v>0</v>
          </cell>
          <cell r="AY2121">
            <v>0</v>
          </cell>
          <cell r="AZ2121" t="str">
            <v>Regular Bonus</v>
          </cell>
          <cell r="BA2121" t="str">
            <v>Regular BonusEligible</v>
          </cell>
          <cell r="BB2121" t="str">
            <v>Regular BonusIsrael</v>
          </cell>
          <cell r="BC2121" t="str">
            <v>Regular BonusIsrael Hourly Partial Time</v>
          </cell>
          <cell r="BD2121" t="str">
            <v>P64</v>
          </cell>
          <cell r="BE2121" t="str">
            <v>Hourly Partial Time</v>
          </cell>
          <cell r="BF2121">
            <v>9000</v>
          </cell>
          <cell r="BG2121">
            <v>0</v>
          </cell>
          <cell r="BI2121">
            <v>2000</v>
          </cell>
          <cell r="BJ2121">
            <v>7000</v>
          </cell>
          <cell r="BK2121">
            <v>7000</v>
          </cell>
          <cell r="BL2121">
            <v>5600</v>
          </cell>
        </row>
        <row r="2122">
          <cell r="B2122">
            <v>18435</v>
          </cell>
          <cell r="C2122">
            <v>13481</v>
          </cell>
          <cell r="D2122">
            <v>168965</v>
          </cell>
          <cell r="E2122" t="str">
            <v>Lora Cooks</v>
          </cell>
          <cell r="F2122" t="str">
            <v>Talent Acquisition Specialist, EMEA</v>
          </cell>
          <cell r="G2122" t="str">
            <v>Monthly Extra Hours</v>
          </cell>
          <cell r="H2122" t="str">
            <v>Human Resources</v>
          </cell>
          <cell r="I2122" t="str">
            <v>TEL-AVIV</v>
          </cell>
          <cell r="J2122" t="str">
            <v>Israel</v>
          </cell>
          <cell r="K2122">
            <v>43311</v>
          </cell>
          <cell r="L2122" t="str">
            <v>IL</v>
          </cell>
          <cell r="M2122" t="str">
            <v>P54P</v>
          </cell>
          <cell r="N2122" t="str">
            <v>P</v>
          </cell>
          <cell r="O2122" t="str">
            <v>5</v>
          </cell>
          <cell r="P2122" t="str">
            <v>Regular</v>
          </cell>
          <cell r="T2122">
            <v>1</v>
          </cell>
          <cell r="U2122" t="str">
            <v>ILS</v>
          </cell>
          <cell r="V2122" t="str">
            <v>Human Resources</v>
          </cell>
          <cell r="W2122" t="str">
            <v>Yiftah Yoffe</v>
          </cell>
          <cell r="Y2122" t="str">
            <v>Eligible</v>
          </cell>
          <cell r="Z2122">
            <v>11500</v>
          </cell>
          <cell r="AA2122">
            <v>42396.313364055299</v>
          </cell>
          <cell r="AB2122">
            <v>11500</v>
          </cell>
          <cell r="AC2122">
            <v>42396.313364055299</v>
          </cell>
          <cell r="AD2122">
            <v>4</v>
          </cell>
          <cell r="AE2122" t="str">
            <v>P54</v>
          </cell>
          <cell r="AF2122">
            <v>12000</v>
          </cell>
          <cell r="AG2122">
            <v>20000</v>
          </cell>
          <cell r="AH2122">
            <v>0</v>
          </cell>
          <cell r="AI2122">
            <v>1</v>
          </cell>
          <cell r="AJ2122">
            <v>0</v>
          </cell>
          <cell r="AK2122">
            <v>12190</v>
          </cell>
          <cell r="AL2122">
            <v>6.0000000000000053E-2</v>
          </cell>
          <cell r="AM2122">
            <v>44940.092165898619</v>
          </cell>
          <cell r="AN2122">
            <v>2543.7788018433203</v>
          </cell>
          <cell r="AO2122">
            <v>-0.39049999999999996</v>
          </cell>
          <cell r="AQ2122">
            <v>6500</v>
          </cell>
          <cell r="AR2122">
            <v>86000</v>
          </cell>
          <cell r="AS2122">
            <v>0.06</v>
          </cell>
          <cell r="AT2122">
            <v>1</v>
          </cell>
          <cell r="AU2122">
            <v>0</v>
          </cell>
          <cell r="AV2122">
            <v>12190</v>
          </cell>
          <cell r="AW2122">
            <v>44940.092165898619</v>
          </cell>
          <cell r="AX2122">
            <v>6.0000000000000053E-2</v>
          </cell>
          <cell r="AY2122">
            <v>2543.7788018433203</v>
          </cell>
          <cell r="AZ2122" t="str">
            <v>Regular Bonus</v>
          </cell>
          <cell r="BA2122" t="str">
            <v>Regular BonusEligible</v>
          </cell>
          <cell r="BB2122" t="str">
            <v>Regular BonusIsrael</v>
          </cell>
          <cell r="BC2122" t="str">
            <v>Regular BonusIsrael Monthly Extra Hours</v>
          </cell>
          <cell r="BD2122" t="str">
            <v>P54</v>
          </cell>
          <cell r="BE2122" t="str">
            <v>Monthly Extra Hours</v>
          </cell>
          <cell r="BF2122">
            <v>11500</v>
          </cell>
          <cell r="BG2122">
            <v>4575</v>
          </cell>
          <cell r="BH2122">
            <v>2</v>
          </cell>
          <cell r="BI2122">
            <v>2000</v>
          </cell>
          <cell r="BJ2122">
            <v>15000</v>
          </cell>
          <cell r="BK2122">
            <v>15000</v>
          </cell>
          <cell r="BL2122">
            <v>12000</v>
          </cell>
        </row>
        <row r="2123">
          <cell r="B2123">
            <v>18793</v>
          </cell>
          <cell r="C2123">
            <v>13837</v>
          </cell>
          <cell r="E2123" t="str">
            <v>Shaden Ghanem</v>
          </cell>
          <cell r="F2123" t="str">
            <v>TALENT ACQUISITION SPECIALIST</v>
          </cell>
          <cell r="G2123" t="str">
            <v>Monthly Extra Hours</v>
          </cell>
          <cell r="H2123" t="str">
            <v>Human Resources</v>
          </cell>
          <cell r="I2123" t="str">
            <v>TEL-AVIV</v>
          </cell>
          <cell r="J2123" t="str">
            <v>Israel</v>
          </cell>
          <cell r="K2123">
            <v>43381</v>
          </cell>
          <cell r="L2123" t="str">
            <v>IL</v>
          </cell>
          <cell r="M2123" t="str">
            <v>P64P</v>
          </cell>
          <cell r="N2123" t="str">
            <v>P</v>
          </cell>
          <cell r="O2123" t="str">
            <v>6</v>
          </cell>
          <cell r="P2123" t="str">
            <v>Regular</v>
          </cell>
          <cell r="T2123">
            <v>1</v>
          </cell>
          <cell r="U2123" t="str">
            <v>ILS</v>
          </cell>
          <cell r="V2123" t="str">
            <v>Human Resources</v>
          </cell>
          <cell r="W2123" t="str">
            <v>Yiftah Yoffe</v>
          </cell>
          <cell r="Y2123" t="str">
            <v>Eligible</v>
          </cell>
          <cell r="Z2123">
            <v>8000</v>
          </cell>
          <cell r="AA2123">
            <v>29493.087557603689</v>
          </cell>
          <cell r="AB2123">
            <v>8000</v>
          </cell>
          <cell r="AC2123">
            <v>29493.087557603689</v>
          </cell>
          <cell r="AD2123">
            <v>2</v>
          </cell>
          <cell r="AE2123" t="str">
            <v>P64</v>
          </cell>
          <cell r="AF2123">
            <v>9000</v>
          </cell>
          <cell r="AG2123">
            <v>14000</v>
          </cell>
          <cell r="AH2123">
            <v>0</v>
          </cell>
          <cell r="AI2123">
            <v>1</v>
          </cell>
          <cell r="AJ2123">
            <v>0</v>
          </cell>
          <cell r="AK2123">
            <v>8000</v>
          </cell>
          <cell r="AL2123">
            <v>0</v>
          </cell>
          <cell r="AM2123">
            <v>29493.087557603689</v>
          </cell>
          <cell r="AN2123">
            <v>0</v>
          </cell>
          <cell r="AO2123">
            <v>-0.4285714285714286</v>
          </cell>
          <cell r="AP2123" t="str">
            <v>Rated 2 - no recommendation</v>
          </cell>
          <cell r="AQ2123">
            <v>6500</v>
          </cell>
          <cell r="AR2123">
            <v>86000</v>
          </cell>
          <cell r="AS2123">
            <v>0.01</v>
          </cell>
          <cell r="AT2123">
            <v>1.135001624959376</v>
          </cell>
          <cell r="AU2123">
            <v>0</v>
          </cell>
          <cell r="AV2123">
            <v>8000</v>
          </cell>
          <cell r="AW2123">
            <v>29493.087557603689</v>
          </cell>
          <cell r="AX2123">
            <v>0</v>
          </cell>
          <cell r="AY2123">
            <v>0</v>
          </cell>
          <cell r="AZ2123" t="str">
            <v>Regular Bonus</v>
          </cell>
          <cell r="BA2123" t="str">
            <v>Regular BonusEligible</v>
          </cell>
          <cell r="BB2123" t="str">
            <v>Regular BonusIsrael</v>
          </cell>
          <cell r="BC2123" t="str">
            <v>Regular BonusIsrael Monthly Extra Hours</v>
          </cell>
          <cell r="BD2123" t="str">
            <v>P64</v>
          </cell>
          <cell r="BE2123" t="str">
            <v>Monthly Extra Hours</v>
          </cell>
          <cell r="BF2123">
            <v>8000</v>
          </cell>
          <cell r="BG2123">
            <v>4000</v>
          </cell>
          <cell r="BH2123">
            <v>2</v>
          </cell>
          <cell r="BI2123">
            <v>2000</v>
          </cell>
          <cell r="BJ2123">
            <v>4500</v>
          </cell>
          <cell r="BK2123">
            <v>4500</v>
          </cell>
          <cell r="BL2123">
            <v>3600</v>
          </cell>
        </row>
        <row r="2124">
          <cell r="B2124">
            <v>21733</v>
          </cell>
          <cell r="C2124">
            <v>16820</v>
          </cell>
          <cell r="E2124" t="str">
            <v>Amy Mercedes Pineda</v>
          </cell>
          <cell r="F2124" t="str">
            <v>TALENT ACQUISITION COORDINATOR</v>
          </cell>
          <cell r="G2124" t="str">
            <v>Contractor</v>
          </cell>
          <cell r="H2124" t="str">
            <v>Human Resources</v>
          </cell>
          <cell r="I2124" t="str">
            <v>IRVING</v>
          </cell>
          <cell r="J2124" t="str">
            <v>United States</v>
          </cell>
          <cell r="K2124">
            <v>44165</v>
          </cell>
          <cell r="L2124" t="str">
            <v>WH</v>
          </cell>
          <cell r="P2124" t="str">
            <v>Regular</v>
          </cell>
          <cell r="U2124" t="str">
            <v>USD</v>
          </cell>
          <cell r="V2124" t="str">
            <v>Human Resources</v>
          </cell>
          <cell r="W2124" t="str">
            <v>Yiftah Yoffe</v>
          </cell>
          <cell r="Y2124" t="str">
            <v>Not Eligible - Contractor</v>
          </cell>
          <cell r="AW2124">
            <v>0</v>
          </cell>
        </row>
        <row r="2125">
          <cell r="B2125">
            <v>3357</v>
          </cell>
          <cell r="C2125">
            <v>5345</v>
          </cell>
          <cell r="E2125" t="str">
            <v>Julie Beltman</v>
          </cell>
          <cell r="F2125" t="str">
            <v>Head of Talent Acquisition, Americas</v>
          </cell>
          <cell r="G2125" t="str">
            <v>Employee</v>
          </cell>
          <cell r="H2125" t="str">
            <v>Human Resources</v>
          </cell>
          <cell r="I2125" t="str">
            <v>IRVING</v>
          </cell>
          <cell r="J2125" t="str">
            <v>United States</v>
          </cell>
          <cell r="K2125">
            <v>36691</v>
          </cell>
          <cell r="L2125" t="str">
            <v>WH</v>
          </cell>
          <cell r="M2125" t="str">
            <v>P34M</v>
          </cell>
          <cell r="N2125" t="str">
            <v>P</v>
          </cell>
          <cell r="O2125" t="str">
            <v>3</v>
          </cell>
          <cell r="P2125" t="str">
            <v>Regular</v>
          </cell>
          <cell r="Q2125" t="str"/>
          <cell r="S2125">
            <v>1</v>
          </cell>
          <cell r="U2125" t="str">
            <v>USD</v>
          </cell>
          <cell r="V2125" t="str">
            <v>Human Resources</v>
          </cell>
          <cell r="W2125" t="str">
            <v>Yiftah Yoffe</v>
          </cell>
          <cell r="Y2125" t="str">
            <v>Eligible</v>
          </cell>
          <cell r="Z2125">
            <v>150000</v>
          </cell>
          <cell r="AA2125">
            <v>150000</v>
          </cell>
          <cell r="AB2125">
            <v>150000</v>
          </cell>
          <cell r="AC2125">
            <v>150000</v>
          </cell>
          <cell r="AD2125">
            <v>5</v>
          </cell>
          <cell r="AE2125" t="str">
            <v>P34</v>
          </cell>
          <cell r="AF2125">
            <v>140000</v>
          </cell>
          <cell r="AG2125">
            <v>180000</v>
          </cell>
          <cell r="AH2125">
            <v>0.25</v>
          </cell>
          <cell r="AI2125">
            <v>2</v>
          </cell>
          <cell r="AJ2125">
            <v>0</v>
          </cell>
          <cell r="AK2125">
            <v>162000</v>
          </cell>
          <cell r="AL2125">
            <v>8.0000000000000071E-2</v>
          </cell>
          <cell r="AM2125">
            <v>162000</v>
          </cell>
          <cell r="AN2125">
            <v>12000</v>
          </cell>
          <cell r="AO2125">
            <v>-9.9999999999999978E-2</v>
          </cell>
          <cell r="AQ2125">
            <v>41600.14</v>
          </cell>
          <cell r="AR2125">
            <v>550000.15999999992</v>
          </cell>
          <cell r="AS2125">
            <v>0.21</v>
          </cell>
          <cell r="AT2125">
            <v>1</v>
          </cell>
          <cell r="AU2125">
            <v>0</v>
          </cell>
          <cell r="AV2125">
            <v>162000</v>
          </cell>
          <cell r="AW2125">
            <v>162000</v>
          </cell>
          <cell r="AX2125">
            <v>8.0000000000000071E-2</v>
          </cell>
          <cell r="AY2125">
            <v>12000</v>
          </cell>
          <cell r="AZ2125" t="str">
            <v>Target Bonus</v>
          </cell>
          <cell r="BA2125" t="str">
            <v>Target BonusEligible</v>
          </cell>
          <cell r="BB2125" t="str">
            <v>Target BonusUnited States</v>
          </cell>
          <cell r="BC2125" t="str">
            <v xml:space="preserve">Target BonusUnited States </v>
          </cell>
          <cell r="BD2125" t="str">
            <v>P34</v>
          </cell>
          <cell r="BF2125">
            <v>12500</v>
          </cell>
          <cell r="BG2125">
            <v>20000</v>
          </cell>
          <cell r="BJ2125">
            <v>15000</v>
          </cell>
          <cell r="BK2125">
            <v>15000</v>
          </cell>
          <cell r="BL2125">
            <v>18750</v>
          </cell>
        </row>
        <row r="2126">
          <cell r="B2126">
            <v>11246</v>
          </cell>
          <cell r="C2126">
            <v>3993</v>
          </cell>
          <cell r="E2126" t="str">
            <v>Amy Dang</v>
          </cell>
          <cell r="F2126" t="str">
            <v>HR MANAGER</v>
          </cell>
          <cell r="G2126" t="str">
            <v>Employee</v>
          </cell>
          <cell r="H2126" t="str">
            <v>Human Resources</v>
          </cell>
          <cell r="I2126" t="str">
            <v>SAN CARLOS</v>
          </cell>
          <cell r="J2126" t="str">
            <v>United States</v>
          </cell>
          <cell r="K2126">
            <v>41457</v>
          </cell>
          <cell r="L2126" t="str">
            <v>WH</v>
          </cell>
          <cell r="M2126" t="str">
            <v>P44M</v>
          </cell>
          <cell r="N2126" t="str">
            <v>P</v>
          </cell>
          <cell r="O2126" t="str">
            <v>4</v>
          </cell>
          <cell r="P2126" t="str">
            <v>Regular</v>
          </cell>
          <cell r="Q2126" t="str"/>
          <cell r="S2126">
            <v>1</v>
          </cell>
          <cell r="U2126" t="str">
            <v>USD</v>
          </cell>
          <cell r="V2126" t="str">
            <v>Human Resources</v>
          </cell>
          <cell r="W2126" t="str">
            <v>Yiftah Yoffe</v>
          </cell>
          <cell r="Y2126" t="str">
            <v>Eligible</v>
          </cell>
          <cell r="Z2126">
            <v>167000.07999999999</v>
          </cell>
          <cell r="AA2126">
            <v>167000.07999999999</v>
          </cell>
          <cell r="AB2126">
            <v>167000.07999999999</v>
          </cell>
          <cell r="AC2126">
            <v>167000.07999999999</v>
          </cell>
          <cell r="AD2126">
            <v>5</v>
          </cell>
          <cell r="AE2126" t="str">
            <v>P44</v>
          </cell>
          <cell r="AF2126">
            <v>120000</v>
          </cell>
          <cell r="AG2126">
            <v>180000</v>
          </cell>
          <cell r="AH2126">
            <v>0.78</v>
          </cell>
          <cell r="AI2126">
            <v>4</v>
          </cell>
          <cell r="AJ2126">
            <v>0</v>
          </cell>
          <cell r="AK2126">
            <v>173680.08319999999</v>
          </cell>
          <cell r="AL2126">
            <v>4.0000000000000036E-2</v>
          </cell>
          <cell r="AM2126">
            <v>173680.08319999999</v>
          </cell>
          <cell r="AN2126">
            <v>6680.0032000000065</v>
          </cell>
          <cell r="AO2126">
            <v>-3.5110648888888929E-2</v>
          </cell>
          <cell r="AQ2126">
            <v>41600.14</v>
          </cell>
          <cell r="AR2126">
            <v>550000.15999999992</v>
          </cell>
          <cell r="AS2126">
            <v>0.24</v>
          </cell>
          <cell r="AT2126">
            <v>1</v>
          </cell>
          <cell r="AU2126">
            <v>0</v>
          </cell>
          <cell r="AV2126">
            <v>173680.08319999999</v>
          </cell>
          <cell r="AW2126">
            <v>173680.08319999999</v>
          </cell>
          <cell r="AX2126">
            <v>4.0000000000000036E-2</v>
          </cell>
          <cell r="AY2126">
            <v>6680.0032000000065</v>
          </cell>
          <cell r="AZ2126" t="str">
            <v>Target Bonus</v>
          </cell>
          <cell r="BA2126" t="str">
            <v>Target BonusEligible</v>
          </cell>
          <cell r="BB2126" t="str">
            <v>Target BonusUnited States</v>
          </cell>
          <cell r="BC2126" t="str">
            <v xml:space="preserve">Target BonusUnited States </v>
          </cell>
          <cell r="BD2126" t="str">
            <v>P44</v>
          </cell>
          <cell r="BF2126">
            <v>13916.673333333332</v>
          </cell>
          <cell r="BG2126">
            <v>25000</v>
          </cell>
          <cell r="BJ2126">
            <v>22000</v>
          </cell>
          <cell r="BK2126">
            <v>22000</v>
          </cell>
          <cell r="BL2126">
            <v>27500</v>
          </cell>
        </row>
        <row r="2127">
          <cell r="B2127">
            <v>14534</v>
          </cell>
          <cell r="C2127">
            <v>9488</v>
          </cell>
          <cell r="E2127" t="str">
            <v>Kerikea Morgan</v>
          </cell>
          <cell r="F2127" t="str">
            <v>HR MANAGER</v>
          </cell>
          <cell r="G2127" t="str">
            <v>Employee</v>
          </cell>
          <cell r="H2127" t="str">
            <v>Human Resources</v>
          </cell>
          <cell r="I2127" t="str">
            <v>NEW YORK</v>
          </cell>
          <cell r="J2127" t="str">
            <v>United States</v>
          </cell>
          <cell r="K2127">
            <v>42345</v>
          </cell>
          <cell r="L2127" t="str">
            <v>WH</v>
          </cell>
          <cell r="M2127" t="str">
            <v>P44M</v>
          </cell>
          <cell r="N2127" t="str">
            <v>P</v>
          </cell>
          <cell r="O2127" t="str">
            <v>4</v>
          </cell>
          <cell r="P2127" t="str">
            <v>Regular</v>
          </cell>
          <cell r="Q2127" t="str"/>
          <cell r="S2127">
            <v>1</v>
          </cell>
          <cell r="U2127" t="str">
            <v>USD</v>
          </cell>
          <cell r="V2127" t="str">
            <v>Human Resources</v>
          </cell>
          <cell r="W2127" t="str">
            <v>Yiftah Yoffe</v>
          </cell>
          <cell r="Y2127" t="str">
            <v>Eligible</v>
          </cell>
          <cell r="Z2127">
            <v>150000</v>
          </cell>
          <cell r="AA2127">
            <v>150000</v>
          </cell>
          <cell r="AB2127">
            <v>150000</v>
          </cell>
          <cell r="AC2127">
            <v>150000</v>
          </cell>
          <cell r="AD2127">
            <v>3</v>
          </cell>
          <cell r="AE2127" t="str">
            <v>P44</v>
          </cell>
          <cell r="AF2127">
            <v>120000</v>
          </cell>
          <cell r="AG2127">
            <v>180000</v>
          </cell>
          <cell r="AH2127">
            <v>0.5</v>
          </cell>
          <cell r="AI2127">
            <v>3</v>
          </cell>
          <cell r="AJ2127">
            <v>0</v>
          </cell>
          <cell r="AK2127">
            <v>153000</v>
          </cell>
          <cell r="AL2127">
            <v>2.0000000000000018E-2</v>
          </cell>
          <cell r="AM2127">
            <v>153000</v>
          </cell>
          <cell r="AN2127">
            <v>3000</v>
          </cell>
          <cell r="AO2127">
            <v>-0.15000000000000002</v>
          </cell>
          <cell r="AQ2127">
            <v>41600.14</v>
          </cell>
          <cell r="AR2127">
            <v>550000.15999999992</v>
          </cell>
          <cell r="AS2127">
            <v>0.21</v>
          </cell>
          <cell r="AT2127">
            <v>1</v>
          </cell>
          <cell r="AU2127">
            <v>0</v>
          </cell>
          <cell r="AV2127">
            <v>153000</v>
          </cell>
          <cell r="AW2127">
            <v>153000</v>
          </cell>
          <cell r="AX2127">
            <v>2.0000000000000018E-2</v>
          </cell>
          <cell r="AY2127">
            <v>3000</v>
          </cell>
          <cell r="AZ2127" t="str">
            <v>Target Bonus</v>
          </cell>
          <cell r="BA2127" t="str">
            <v>Target BonusEligible</v>
          </cell>
          <cell r="BB2127" t="str">
            <v>Target BonusUnited States</v>
          </cell>
          <cell r="BC2127" t="str">
            <v xml:space="preserve">Target BonusUnited States </v>
          </cell>
          <cell r="BD2127" t="str">
            <v>P44</v>
          </cell>
          <cell r="BF2127">
            <v>12500</v>
          </cell>
          <cell r="BG2127">
            <v>15000</v>
          </cell>
          <cell r="BJ2127">
            <v>15000</v>
          </cell>
          <cell r="BK2127">
            <v>15000</v>
          </cell>
          <cell r="BL2127">
            <v>15000</v>
          </cell>
        </row>
        <row r="2128">
          <cell r="B2128">
            <v>16041</v>
          </cell>
          <cell r="C2128">
            <v>10991</v>
          </cell>
          <cell r="E2128" t="str">
            <v>Marla Lovell</v>
          </cell>
          <cell r="F2128" t="str">
            <v>HR MANAGER</v>
          </cell>
          <cell r="G2128" t="str">
            <v>Employee</v>
          </cell>
          <cell r="H2128" t="str">
            <v>Human Resources</v>
          </cell>
          <cell r="I2128" t="str">
            <v>IRVING</v>
          </cell>
          <cell r="J2128" t="str">
            <v>United States</v>
          </cell>
          <cell r="K2128">
            <v>42765</v>
          </cell>
          <cell r="L2128" t="str">
            <v>WH</v>
          </cell>
          <cell r="M2128" t="str">
            <v>P44M</v>
          </cell>
          <cell r="N2128" t="str">
            <v>P</v>
          </cell>
          <cell r="O2128" t="str">
            <v>4</v>
          </cell>
          <cell r="P2128" t="str">
            <v>Regular</v>
          </cell>
          <cell r="Q2128" t="str"/>
          <cell r="S2128">
            <v>1</v>
          </cell>
          <cell r="U2128" t="str">
            <v>USD</v>
          </cell>
          <cell r="V2128" t="str">
            <v>Human Resources</v>
          </cell>
          <cell r="W2128" t="str">
            <v>Yiftah Yoffe</v>
          </cell>
          <cell r="Y2128" t="str">
            <v>Eligible</v>
          </cell>
          <cell r="Z2128">
            <v>110000.08</v>
          </cell>
          <cell r="AA2128">
            <v>110000.08</v>
          </cell>
          <cell r="AB2128">
            <v>110000.08</v>
          </cell>
          <cell r="AC2128">
            <v>110000.08</v>
          </cell>
          <cell r="AD2128">
            <v>4</v>
          </cell>
          <cell r="AE2128" t="str">
            <v>P44</v>
          </cell>
          <cell r="AF2128">
            <v>95000</v>
          </cell>
          <cell r="AG2128">
            <v>150000</v>
          </cell>
          <cell r="AH2128">
            <v>0.27</v>
          </cell>
          <cell r="AI2128">
            <v>2</v>
          </cell>
          <cell r="AJ2128">
            <v>0</v>
          </cell>
          <cell r="AK2128">
            <v>115500.084</v>
          </cell>
          <cell r="AL2128">
            <v>5.0000000000000044E-2</v>
          </cell>
          <cell r="AM2128">
            <v>115500.084</v>
          </cell>
          <cell r="AN2128">
            <v>5500.0040000000008</v>
          </cell>
          <cell r="AO2128">
            <v>-0.22999943999999994</v>
          </cell>
          <cell r="AQ2128">
            <v>41600.14</v>
          </cell>
          <cell r="AR2128">
            <v>550000.15999999992</v>
          </cell>
          <cell r="AS2128">
            <v>0.13</v>
          </cell>
          <cell r="AT2128">
            <v>1</v>
          </cell>
          <cell r="AU2128">
            <v>0</v>
          </cell>
          <cell r="AV2128">
            <v>115500.084</v>
          </cell>
          <cell r="AW2128">
            <v>115500.084</v>
          </cell>
          <cell r="AX2128">
            <v>5.0000000000000044E-2</v>
          </cell>
          <cell r="AY2128">
            <v>5500.0040000000008</v>
          </cell>
          <cell r="AZ2128" t="str">
            <v>Target Bonus</v>
          </cell>
          <cell r="BA2128" t="str">
            <v>Target BonusEligible</v>
          </cell>
          <cell r="BB2128" t="str">
            <v>Target BonusUnited States</v>
          </cell>
          <cell r="BC2128" t="str">
            <v xml:space="preserve">Target BonusUnited States </v>
          </cell>
          <cell r="BD2128" t="str">
            <v>P44</v>
          </cell>
          <cell r="BF2128">
            <v>9166.6733333333341</v>
          </cell>
          <cell r="BG2128">
            <v>12000</v>
          </cell>
          <cell r="BJ2128">
            <v>10000</v>
          </cell>
          <cell r="BK2128">
            <v>10000</v>
          </cell>
          <cell r="BL2128">
            <v>11000</v>
          </cell>
        </row>
        <row r="2129">
          <cell r="B2129">
            <v>3352</v>
          </cell>
          <cell r="C2129">
            <v>5470</v>
          </cell>
          <cell r="E2129" t="str">
            <v>Fiona Nguyen</v>
          </cell>
          <cell r="F2129" t="str">
            <v>Manager, Human Resources Operations</v>
          </cell>
          <cell r="G2129" t="str">
            <v>Employee</v>
          </cell>
          <cell r="H2129" t="str">
            <v>Human Resources</v>
          </cell>
          <cell r="I2129" t="str">
            <v>SAN CARLOS</v>
          </cell>
          <cell r="J2129" t="str">
            <v>United States</v>
          </cell>
          <cell r="K2129">
            <v>43360</v>
          </cell>
          <cell r="L2129" t="str">
            <v>WH</v>
          </cell>
          <cell r="M2129" t="str">
            <v>P44M</v>
          </cell>
          <cell r="N2129" t="str">
            <v>P</v>
          </cell>
          <cell r="O2129" t="str">
            <v>4</v>
          </cell>
          <cell r="P2129" t="str">
            <v>Regular</v>
          </cell>
          <cell r="Q2129" t="str"/>
          <cell r="S2129">
            <v>1</v>
          </cell>
          <cell r="U2129" t="str">
            <v>USD</v>
          </cell>
          <cell r="V2129" t="str">
            <v>Human Resources</v>
          </cell>
          <cell r="W2129" t="str">
            <v>Yiftah Yoffe</v>
          </cell>
          <cell r="Y2129" t="str">
            <v>Eligible</v>
          </cell>
          <cell r="Z2129">
            <v>140000.08000000002</v>
          </cell>
          <cell r="AA2129">
            <v>140000.08000000002</v>
          </cell>
          <cell r="AB2129">
            <v>140000.08000000002</v>
          </cell>
          <cell r="AC2129">
            <v>140000.08000000002</v>
          </cell>
          <cell r="AD2129">
            <v>5</v>
          </cell>
          <cell r="AE2129" t="str">
            <v>P44</v>
          </cell>
          <cell r="AF2129">
            <v>120000</v>
          </cell>
          <cell r="AG2129">
            <v>180000</v>
          </cell>
          <cell r="AH2129">
            <v>0.33</v>
          </cell>
          <cell r="AI2129">
            <v>2</v>
          </cell>
          <cell r="AJ2129">
            <v>0</v>
          </cell>
          <cell r="AK2129">
            <v>151200.08640000003</v>
          </cell>
          <cell r="AL2129">
            <v>8.0000000000000071E-2</v>
          </cell>
          <cell r="AM2129">
            <v>151200.08640000003</v>
          </cell>
          <cell r="AN2129">
            <v>11200.006400000013</v>
          </cell>
          <cell r="AO2129">
            <v>-0.15999951999999984</v>
          </cell>
          <cell r="AQ2129">
            <v>41600.14</v>
          </cell>
          <cell r="AR2129">
            <v>550000.15999999992</v>
          </cell>
          <cell r="AS2129">
            <v>0.19</v>
          </cell>
          <cell r="AT2129">
            <v>1</v>
          </cell>
          <cell r="AU2129">
            <v>0</v>
          </cell>
          <cell r="AV2129">
            <v>151200.08640000003</v>
          </cell>
          <cell r="AW2129">
            <v>151200.08640000003</v>
          </cell>
          <cell r="AX2129">
            <v>8.0000000000000071E-2</v>
          </cell>
          <cell r="AY2129">
            <v>11200.006400000013</v>
          </cell>
          <cell r="AZ2129" t="str">
            <v>Target Bonus</v>
          </cell>
          <cell r="BA2129" t="str">
            <v>Target BonusEligible</v>
          </cell>
          <cell r="BB2129" t="str">
            <v>Target BonusUnited States</v>
          </cell>
          <cell r="BC2129" t="str">
            <v xml:space="preserve">Target BonusUnited States </v>
          </cell>
          <cell r="BD2129" t="str">
            <v>P44</v>
          </cell>
          <cell r="BF2129">
            <v>11666.673333333334</v>
          </cell>
          <cell r="BG2129">
            <v>12000</v>
          </cell>
          <cell r="BJ2129">
            <v>10000</v>
          </cell>
          <cell r="BK2129">
            <v>10000</v>
          </cell>
          <cell r="BL2129">
            <v>12500</v>
          </cell>
        </row>
        <row r="2130">
          <cell r="B2130">
            <v>10537</v>
          </cell>
          <cell r="C2130">
            <v>3737</v>
          </cell>
          <cell r="E2130" t="str">
            <v>Hillary Campbell</v>
          </cell>
          <cell r="F2130" t="str">
            <v>HR Partner</v>
          </cell>
          <cell r="G2130" t="str">
            <v>Employee</v>
          </cell>
          <cell r="H2130" t="str">
            <v>Human Resources</v>
          </cell>
          <cell r="I2130" t="str">
            <v>SAN CARLOS</v>
          </cell>
          <cell r="J2130" t="str">
            <v>United States</v>
          </cell>
          <cell r="K2130">
            <v>41414</v>
          </cell>
          <cell r="L2130" t="str">
            <v>WH</v>
          </cell>
          <cell r="M2130" t="str">
            <v>P54P</v>
          </cell>
          <cell r="N2130" t="str">
            <v>P</v>
          </cell>
          <cell r="O2130" t="str">
            <v>5</v>
          </cell>
          <cell r="P2130" t="str">
            <v>Regular</v>
          </cell>
          <cell r="Q2130" t="str"/>
          <cell r="S2130">
            <v>1</v>
          </cell>
          <cell r="U2130" t="str">
            <v>USD</v>
          </cell>
          <cell r="V2130" t="str">
            <v>Human Resources</v>
          </cell>
          <cell r="W2130" t="str">
            <v>Yiftah Yoffe</v>
          </cell>
          <cell r="Y2130" t="str">
            <v>Eligible</v>
          </cell>
          <cell r="Z2130">
            <v>105000.08</v>
          </cell>
          <cell r="AA2130">
            <v>105000.08</v>
          </cell>
          <cell r="AB2130">
            <v>105000.08</v>
          </cell>
          <cell r="AC2130">
            <v>105000.08</v>
          </cell>
          <cell r="AD2130">
            <v>3</v>
          </cell>
          <cell r="AE2130" t="str">
            <v>P54</v>
          </cell>
          <cell r="AF2130">
            <v>90000</v>
          </cell>
          <cell r="AG2130">
            <v>140000</v>
          </cell>
          <cell r="AH2130">
            <v>0.3</v>
          </cell>
          <cell r="AI2130">
            <v>2</v>
          </cell>
          <cell r="AJ2130">
            <v>0</v>
          </cell>
          <cell r="AK2130">
            <v>108150.0824</v>
          </cell>
          <cell r="AL2130">
            <v>3.0000000000000027E-2</v>
          </cell>
          <cell r="AM2130">
            <v>108150.0824</v>
          </cell>
          <cell r="AN2130">
            <v>3150.0023999999976</v>
          </cell>
          <cell r="AO2130">
            <v>-0.22749941142857144</v>
          </cell>
          <cell r="AQ2130">
            <v>41600.14</v>
          </cell>
          <cell r="AR2130">
            <v>550000.15999999992</v>
          </cell>
          <cell r="AS2130">
            <v>0.12</v>
          </cell>
          <cell r="AT2130">
            <v>1</v>
          </cell>
          <cell r="AU2130">
            <v>0</v>
          </cell>
          <cell r="AV2130">
            <v>108150.0824</v>
          </cell>
          <cell r="AW2130">
            <v>108150.0824</v>
          </cell>
          <cell r="AX2130">
            <v>3.0000000000000027E-2</v>
          </cell>
          <cell r="AY2130">
            <v>3150.0023999999976</v>
          </cell>
          <cell r="AZ2130" t="str">
            <v>Target Bonus</v>
          </cell>
          <cell r="BA2130" t="str">
            <v>Target BonusEligible</v>
          </cell>
          <cell r="BB2130" t="str">
            <v>Target BonusUnited States</v>
          </cell>
          <cell r="BC2130" t="str">
            <v xml:space="preserve">Target BonusUnited States </v>
          </cell>
          <cell r="BD2130" t="str">
            <v>P54</v>
          </cell>
          <cell r="BF2130">
            <v>8750.0066666666662</v>
          </cell>
          <cell r="BG2130">
            <v>6000</v>
          </cell>
          <cell r="BJ2130">
            <v>5000</v>
          </cell>
          <cell r="BK2130">
            <v>5000</v>
          </cell>
          <cell r="BL2130">
            <v>5000</v>
          </cell>
        </row>
        <row r="2131">
          <cell r="B2131">
            <v>18805</v>
          </cell>
          <cell r="C2131">
            <v>13849</v>
          </cell>
          <cell r="E2131" t="str">
            <v>Dallas DeLay</v>
          </cell>
          <cell r="F2131" t="str">
            <v>Talent Acquisition Specialist</v>
          </cell>
          <cell r="G2131" t="str">
            <v>Employee</v>
          </cell>
          <cell r="H2131" t="str">
            <v>Human Resources</v>
          </cell>
          <cell r="I2131" t="str">
            <v>IRVING</v>
          </cell>
          <cell r="J2131" t="str">
            <v>United States</v>
          </cell>
          <cell r="K2131">
            <v>43388</v>
          </cell>
          <cell r="L2131" t="str">
            <v>WH</v>
          </cell>
          <cell r="M2131" t="str">
            <v>P54P</v>
          </cell>
          <cell r="N2131" t="str">
            <v>P</v>
          </cell>
          <cell r="O2131" t="str">
            <v>5</v>
          </cell>
          <cell r="P2131" t="str">
            <v>Regular</v>
          </cell>
          <cell r="Q2131" t="str"/>
          <cell r="S2131">
            <v>1</v>
          </cell>
          <cell r="U2131" t="str">
            <v>USD</v>
          </cell>
          <cell r="V2131" t="str">
            <v>Human Resources</v>
          </cell>
          <cell r="W2131" t="str">
            <v>Yiftah Yoffe</v>
          </cell>
          <cell r="Y2131" t="str">
            <v>Eligible</v>
          </cell>
          <cell r="Z2131">
            <v>98000.08</v>
          </cell>
          <cell r="AA2131">
            <v>98000.08</v>
          </cell>
          <cell r="AB2131">
            <v>98000.08</v>
          </cell>
          <cell r="AC2131">
            <v>98000.08</v>
          </cell>
          <cell r="AD2131">
            <v>3</v>
          </cell>
          <cell r="AE2131" t="str">
            <v>P54</v>
          </cell>
          <cell r="AF2131">
            <v>75000</v>
          </cell>
          <cell r="AG2131">
            <v>120000</v>
          </cell>
          <cell r="AH2131">
            <v>0.51</v>
          </cell>
          <cell r="AI2131">
            <v>3</v>
          </cell>
          <cell r="AJ2131">
            <v>0</v>
          </cell>
          <cell r="AK2131">
            <v>99960.081600000005</v>
          </cell>
          <cell r="AL2131">
            <v>2.0000000000000018E-2</v>
          </cell>
          <cell r="AM2131">
            <v>99960.081600000005</v>
          </cell>
          <cell r="AN2131">
            <v>1960.0016000000032</v>
          </cell>
          <cell r="AO2131">
            <v>-0.16699931999999995</v>
          </cell>
          <cell r="AQ2131">
            <v>41600.14</v>
          </cell>
          <cell r="AR2131">
            <v>550000.15999999992</v>
          </cell>
          <cell r="AS2131">
            <v>0.11</v>
          </cell>
          <cell r="AT2131">
            <v>1</v>
          </cell>
          <cell r="AU2131">
            <v>0</v>
          </cell>
          <cell r="AV2131">
            <v>99960.081600000005</v>
          </cell>
          <cell r="AW2131">
            <v>99960.081600000005</v>
          </cell>
          <cell r="AX2131">
            <v>2.0000000000000018E-2</v>
          </cell>
          <cell r="AY2131">
            <v>1960.0016000000032</v>
          </cell>
          <cell r="AZ2131" t="str">
            <v>Target Bonus</v>
          </cell>
          <cell r="BA2131" t="str">
            <v>Target BonusEligible</v>
          </cell>
          <cell r="BB2131" t="str">
            <v>Target BonusUnited States</v>
          </cell>
          <cell r="BC2131" t="str">
            <v xml:space="preserve">Target BonusUnited States </v>
          </cell>
          <cell r="BD2131" t="str">
            <v>P54</v>
          </cell>
          <cell r="BF2131">
            <v>8166.6733333333332</v>
          </cell>
          <cell r="BG2131">
            <v>13926.027397260274</v>
          </cell>
          <cell r="BJ2131">
            <v>10000</v>
          </cell>
          <cell r="BK2131">
            <v>10000</v>
          </cell>
          <cell r="BL2131">
            <v>10000</v>
          </cell>
        </row>
        <row r="2132">
          <cell r="B2132">
            <v>19589</v>
          </cell>
          <cell r="C2132">
            <v>14647</v>
          </cell>
          <cell r="E2132" t="str">
            <v>Maya Noreddin</v>
          </cell>
          <cell r="F2132" t="str">
            <v>HR Specialist</v>
          </cell>
          <cell r="G2132" t="str">
            <v>Employee</v>
          </cell>
          <cell r="H2132" t="str">
            <v>Human Resources</v>
          </cell>
          <cell r="I2132" t="str">
            <v>NEW YORK</v>
          </cell>
          <cell r="J2132" t="str">
            <v>United States</v>
          </cell>
          <cell r="K2132">
            <v>43521</v>
          </cell>
          <cell r="L2132" t="str">
            <v>WH</v>
          </cell>
          <cell r="M2132" t="str">
            <v>P64P</v>
          </cell>
          <cell r="N2132" t="str">
            <v>P</v>
          </cell>
          <cell r="O2132" t="str">
            <v>6</v>
          </cell>
          <cell r="P2132" t="str">
            <v>Regular</v>
          </cell>
          <cell r="Q2132" t="str"/>
          <cell r="S2132">
            <v>1</v>
          </cell>
          <cell r="U2132" t="str">
            <v>USD</v>
          </cell>
          <cell r="V2132" t="str">
            <v>Human Resources</v>
          </cell>
          <cell r="W2132" t="str">
            <v>Yiftah Yoffe</v>
          </cell>
          <cell r="Y2132" t="str">
            <v>Eligible</v>
          </cell>
          <cell r="Z2132">
            <v>83000</v>
          </cell>
          <cell r="AA2132">
            <v>83000</v>
          </cell>
          <cell r="AB2132">
            <v>83000</v>
          </cell>
          <cell r="AC2132">
            <v>83000</v>
          </cell>
          <cell r="AD2132">
            <v>2</v>
          </cell>
          <cell r="AE2132" t="str">
            <v>P64</v>
          </cell>
          <cell r="AF2132">
            <v>70000</v>
          </cell>
          <cell r="AG2132">
            <v>100000</v>
          </cell>
          <cell r="AH2132">
            <v>0.43</v>
          </cell>
          <cell r="AI2132">
            <v>2</v>
          </cell>
          <cell r="AJ2132">
            <v>0</v>
          </cell>
          <cell r="AK2132">
            <v>83000</v>
          </cell>
          <cell r="AL2132">
            <v>0</v>
          </cell>
          <cell r="AM2132">
            <v>83000</v>
          </cell>
          <cell r="AN2132">
            <v>0</v>
          </cell>
          <cell r="AO2132">
            <v>-0.17000000000000004</v>
          </cell>
          <cell r="AP2132" t="str">
            <v>Rated 2 - no recommendation</v>
          </cell>
          <cell r="AQ2132">
            <v>41600.14</v>
          </cell>
          <cell r="AR2132">
            <v>550000.15999999992</v>
          </cell>
          <cell r="AS2132">
            <v>0.08</v>
          </cell>
          <cell r="AT2132">
            <v>1</v>
          </cell>
          <cell r="AU2132">
            <v>0</v>
          </cell>
          <cell r="AV2132">
            <v>83000</v>
          </cell>
          <cell r="AW2132">
            <v>83000</v>
          </cell>
          <cell r="AX2132">
            <v>0</v>
          </cell>
          <cell r="AY2132">
            <v>0</v>
          </cell>
          <cell r="AZ2132" t="str">
            <v>Target Bonus</v>
          </cell>
          <cell r="BA2132" t="str">
            <v>Target BonusEligible</v>
          </cell>
          <cell r="BB2132" t="str">
            <v>Target BonusUnited States</v>
          </cell>
          <cell r="BC2132" t="str">
            <v xml:space="preserve">Target BonusUnited States </v>
          </cell>
          <cell r="BD2132" t="str">
            <v>P64</v>
          </cell>
          <cell r="BF2132">
            <v>6916.666666666667</v>
          </cell>
          <cell r="BG2132">
            <v>4232.8767123287671</v>
          </cell>
          <cell r="BJ2132">
            <v>5000</v>
          </cell>
          <cell r="BK2132">
            <v>5000</v>
          </cell>
          <cell r="BL2132">
            <v>2000</v>
          </cell>
        </row>
        <row r="2133">
          <cell r="B2133">
            <v>13935</v>
          </cell>
          <cell r="C2133">
            <v>8922</v>
          </cell>
          <cell r="E2133" t="str">
            <v>Margaret Gonzalez</v>
          </cell>
          <cell r="F2133" t="str">
            <v>Talent Acquisition Specialist</v>
          </cell>
          <cell r="G2133" t="str">
            <v>Employee</v>
          </cell>
          <cell r="H2133" t="str">
            <v>Human Resources</v>
          </cell>
          <cell r="I2133" t="str">
            <v>IRVING</v>
          </cell>
          <cell r="J2133" t="str">
            <v>United States</v>
          </cell>
          <cell r="K2133">
            <v>43171</v>
          </cell>
          <cell r="L2133" t="str">
            <v>WH</v>
          </cell>
          <cell r="M2133" t="str">
            <v>P54P</v>
          </cell>
          <cell r="N2133" t="str">
            <v>P</v>
          </cell>
          <cell r="O2133" t="str">
            <v>5</v>
          </cell>
          <cell r="P2133" t="str">
            <v>Regular</v>
          </cell>
          <cell r="Q2133" t="str"/>
          <cell r="S2133">
            <v>1</v>
          </cell>
          <cell r="U2133" t="str">
            <v>USD</v>
          </cell>
          <cell r="V2133" t="str">
            <v>Human Resources</v>
          </cell>
          <cell r="W2133" t="str">
            <v>Yiftah Yoffe</v>
          </cell>
          <cell r="Y2133" t="str">
            <v>Eligible</v>
          </cell>
          <cell r="Z2133">
            <v>60000.160000000003</v>
          </cell>
          <cell r="AA2133">
            <v>60000.160000000003</v>
          </cell>
          <cell r="AB2133">
            <v>60000.160000000003</v>
          </cell>
          <cell r="AC2133">
            <v>60000.160000000003</v>
          </cell>
          <cell r="AD2133">
            <v>3</v>
          </cell>
          <cell r="AE2133" t="str">
            <v>P54</v>
          </cell>
          <cell r="AF2133">
            <v>75000</v>
          </cell>
          <cell r="AG2133">
            <v>120000</v>
          </cell>
          <cell r="AH2133">
            <v>0</v>
          </cell>
          <cell r="AI2133">
            <v>1</v>
          </cell>
          <cell r="AJ2133">
            <v>0</v>
          </cell>
          <cell r="AK2133">
            <v>62400.166400000009</v>
          </cell>
          <cell r="AL2133">
            <v>4.0000000000000036E-2</v>
          </cell>
          <cell r="AM2133">
            <v>62400.166400000009</v>
          </cell>
          <cell r="AN2133">
            <v>2400.0064000000057</v>
          </cell>
          <cell r="AO2133">
            <v>-0.47999861333333327</v>
          </cell>
          <cell r="AQ2133">
            <v>41600.14</v>
          </cell>
          <cell r="AR2133">
            <v>550000.15999999992</v>
          </cell>
          <cell r="AS2133">
            <v>0.03</v>
          </cell>
          <cell r="AT2133">
            <v>1</v>
          </cell>
          <cell r="AU2133">
            <v>0</v>
          </cell>
          <cell r="AV2133">
            <v>62400.166400000009</v>
          </cell>
          <cell r="AW2133">
            <v>62400.166400000009</v>
          </cell>
          <cell r="AX2133">
            <v>4.0000000000000036E-2</v>
          </cell>
          <cell r="AY2133">
            <v>2400.0064000000057</v>
          </cell>
          <cell r="AZ2133" t="str">
            <v>Target Bonus</v>
          </cell>
          <cell r="BA2133" t="str">
            <v>Target BonusEligible</v>
          </cell>
          <cell r="BB2133" t="str">
            <v>Target BonusUnited States</v>
          </cell>
          <cell r="BC2133" t="str">
            <v xml:space="preserve">Target BonusUnited States </v>
          </cell>
          <cell r="BD2133" t="str">
            <v>P54</v>
          </cell>
          <cell r="BF2133">
            <v>5000.0133333333333</v>
          </cell>
          <cell r="BG2133">
            <v>3800</v>
          </cell>
          <cell r="BJ2133">
            <v>4000</v>
          </cell>
          <cell r="BK2133">
            <v>4000</v>
          </cell>
          <cell r="BL2133">
            <v>4000</v>
          </cell>
        </row>
        <row r="2134">
          <cell r="B2134">
            <v>12226</v>
          </cell>
          <cell r="C2134">
            <v>4952</v>
          </cell>
          <cell r="E2134" t="str">
            <v>Kathy Nguyen</v>
          </cell>
          <cell r="F2134" t="str">
            <v>HR Specialist</v>
          </cell>
          <cell r="G2134" t="str">
            <v>Employee</v>
          </cell>
          <cell r="H2134" t="str">
            <v>Human Resources</v>
          </cell>
          <cell r="I2134" t="str">
            <v>SAN CARLOS</v>
          </cell>
          <cell r="J2134" t="str">
            <v>United States</v>
          </cell>
          <cell r="K2134">
            <v>41883</v>
          </cell>
          <cell r="L2134" t="str">
            <v>WH</v>
          </cell>
          <cell r="M2134" t="str">
            <v>P54P</v>
          </cell>
          <cell r="N2134" t="str">
            <v>P</v>
          </cell>
          <cell r="O2134" t="str">
            <v>5</v>
          </cell>
          <cell r="P2134" t="str">
            <v>Regular</v>
          </cell>
          <cell r="Q2134" t="str"/>
          <cell r="S2134">
            <v>1</v>
          </cell>
          <cell r="U2134" t="str">
            <v>USD</v>
          </cell>
          <cell r="V2134" t="str">
            <v>Human Resources</v>
          </cell>
          <cell r="W2134" t="str">
            <v>Yiftah Yoffe</v>
          </cell>
          <cell r="Y2134" t="str">
            <v>Eligible</v>
          </cell>
          <cell r="Z2134">
            <v>85000.16</v>
          </cell>
          <cell r="AA2134">
            <v>85000.16</v>
          </cell>
          <cell r="AB2134">
            <v>85000.16</v>
          </cell>
          <cell r="AC2134">
            <v>85000.16</v>
          </cell>
          <cell r="AD2134">
            <v>3</v>
          </cell>
          <cell r="AE2134" t="str">
            <v>P54</v>
          </cell>
          <cell r="AF2134">
            <v>90000</v>
          </cell>
          <cell r="AG2134">
            <v>140000</v>
          </cell>
          <cell r="AH2134">
            <v>0</v>
          </cell>
          <cell r="AI2134">
            <v>1</v>
          </cell>
          <cell r="AJ2134">
            <v>0</v>
          </cell>
          <cell r="AK2134">
            <v>88400.166400000002</v>
          </cell>
          <cell r="AL2134">
            <v>4.0000000000000036E-2</v>
          </cell>
          <cell r="AM2134">
            <v>88400.166400000002</v>
          </cell>
          <cell r="AN2134">
            <v>3400.0063999999984</v>
          </cell>
          <cell r="AO2134">
            <v>-0.36857023999999994</v>
          </cell>
          <cell r="AQ2134">
            <v>41600.14</v>
          </cell>
          <cell r="AR2134">
            <v>550000.15999999992</v>
          </cell>
          <cell r="AS2134">
            <v>0.08</v>
          </cell>
          <cell r="AT2134">
            <v>1</v>
          </cell>
          <cell r="AU2134">
            <v>0</v>
          </cell>
          <cell r="AV2134">
            <v>88400.166400000002</v>
          </cell>
          <cell r="AW2134">
            <v>88400.166400000002</v>
          </cell>
          <cell r="AX2134">
            <v>4.0000000000000036E-2</v>
          </cell>
          <cell r="AY2134">
            <v>3400.0063999999984</v>
          </cell>
          <cell r="AZ2134" t="str">
            <v>Target Bonus</v>
          </cell>
          <cell r="BA2134" t="str">
            <v>Target BonusEligible</v>
          </cell>
          <cell r="BB2134" t="str">
            <v>Target BonusUnited States</v>
          </cell>
          <cell r="BC2134" t="str">
            <v xml:space="preserve">Target BonusUnited States </v>
          </cell>
          <cell r="BD2134" t="str">
            <v>P54</v>
          </cell>
          <cell r="BF2134">
            <v>7083.3466666666673</v>
          </cell>
          <cell r="BG2134">
            <v>4000</v>
          </cell>
          <cell r="BJ2134">
            <v>5000</v>
          </cell>
          <cell r="BK2134">
            <v>5000</v>
          </cell>
          <cell r="BL2134">
            <v>5000</v>
          </cell>
        </row>
        <row r="2135">
          <cell r="B2135">
            <v>16471</v>
          </cell>
          <cell r="C2135">
            <v>11398</v>
          </cell>
          <cell r="E2135" t="str">
            <v>Summer Urzua</v>
          </cell>
          <cell r="F2135" t="str">
            <v>Talent Acquisition Specialist</v>
          </cell>
          <cell r="G2135" t="str">
            <v>Employee</v>
          </cell>
          <cell r="H2135" t="str">
            <v>Human Resources</v>
          </cell>
          <cell r="I2135" t="str">
            <v>IRVING</v>
          </cell>
          <cell r="J2135" t="str">
            <v>United States</v>
          </cell>
          <cell r="K2135">
            <v>43017</v>
          </cell>
          <cell r="L2135" t="str">
            <v>WH</v>
          </cell>
          <cell r="M2135" t="str">
            <v>P64P</v>
          </cell>
          <cell r="N2135" t="str">
            <v>P</v>
          </cell>
          <cell r="O2135" t="str">
            <v>6</v>
          </cell>
          <cell r="P2135" t="str">
            <v>Regular</v>
          </cell>
          <cell r="Q2135" t="str"/>
          <cell r="S2135">
            <v>1</v>
          </cell>
          <cell r="U2135" t="str">
            <v>USD</v>
          </cell>
          <cell r="V2135" t="str">
            <v>Human Resources</v>
          </cell>
          <cell r="W2135" t="str">
            <v>Yiftah Yoffe</v>
          </cell>
          <cell r="Y2135" t="str">
            <v>Eligible</v>
          </cell>
          <cell r="Z2135">
            <v>57000</v>
          </cell>
          <cell r="AA2135">
            <v>57000</v>
          </cell>
          <cell r="AB2135">
            <v>57000</v>
          </cell>
          <cell r="AC2135">
            <v>57000</v>
          </cell>
          <cell r="AD2135">
            <v>4</v>
          </cell>
          <cell r="AE2135" t="str">
            <v>P64</v>
          </cell>
          <cell r="AF2135">
            <v>60000</v>
          </cell>
          <cell r="AG2135">
            <v>95000</v>
          </cell>
          <cell r="AH2135">
            <v>0</v>
          </cell>
          <cell r="AI2135">
            <v>1</v>
          </cell>
          <cell r="AJ2135">
            <v>0</v>
          </cell>
          <cell r="AK2135">
            <v>60420</v>
          </cell>
          <cell r="AL2135">
            <v>6.0000000000000053E-2</v>
          </cell>
          <cell r="AM2135">
            <v>60420</v>
          </cell>
          <cell r="AN2135">
            <v>3420</v>
          </cell>
          <cell r="AO2135">
            <v>-0.36399999999999999</v>
          </cell>
          <cell r="AQ2135">
            <v>41600.14</v>
          </cell>
          <cell r="AR2135">
            <v>550000.15999999992</v>
          </cell>
          <cell r="AS2135">
            <v>0.03</v>
          </cell>
          <cell r="AT2135">
            <v>1</v>
          </cell>
          <cell r="AU2135">
            <v>0</v>
          </cell>
          <cell r="AV2135">
            <v>60420</v>
          </cell>
          <cell r="AW2135">
            <v>60420</v>
          </cell>
          <cell r="AX2135">
            <v>6.0000000000000053E-2</v>
          </cell>
          <cell r="AY2135">
            <v>3420</v>
          </cell>
          <cell r="AZ2135" t="str">
            <v>Target Bonus</v>
          </cell>
          <cell r="BA2135" t="str">
            <v>Target BonusEligible</v>
          </cell>
          <cell r="BB2135" t="str">
            <v>Target BonusUnited States</v>
          </cell>
          <cell r="BC2135" t="str">
            <v xml:space="preserve">Target BonusUnited States </v>
          </cell>
          <cell r="BD2135" t="str">
            <v>P64</v>
          </cell>
          <cell r="BF2135">
            <v>4750</v>
          </cell>
          <cell r="BG2135">
            <v>3500</v>
          </cell>
          <cell r="BJ2135">
            <v>3000</v>
          </cell>
          <cell r="BK2135">
            <v>3000</v>
          </cell>
          <cell r="BL2135">
            <v>3300.0000000000005</v>
          </cell>
        </row>
        <row r="2136">
          <cell r="B2136">
            <v>19536</v>
          </cell>
          <cell r="C2136">
            <v>14594</v>
          </cell>
          <cell r="E2136" t="str">
            <v>Ranya Sargin</v>
          </cell>
          <cell r="F2136" t="str">
            <v>HR Specialist</v>
          </cell>
          <cell r="G2136" t="str">
            <v>Employee</v>
          </cell>
          <cell r="H2136" t="str">
            <v>Human Resources</v>
          </cell>
          <cell r="I2136" t="str">
            <v>SAN CARLOS</v>
          </cell>
          <cell r="J2136" t="str">
            <v>United States</v>
          </cell>
          <cell r="K2136">
            <v>43517</v>
          </cell>
          <cell r="L2136" t="str">
            <v>WH</v>
          </cell>
          <cell r="M2136" t="str">
            <v>P64P</v>
          </cell>
          <cell r="N2136" t="str">
            <v>P</v>
          </cell>
          <cell r="O2136" t="str">
            <v>6</v>
          </cell>
          <cell r="P2136" t="str">
            <v>Regular</v>
          </cell>
          <cell r="Q2136" t="str"/>
          <cell r="S2136">
            <v>1</v>
          </cell>
          <cell r="U2136" t="str">
            <v>USD</v>
          </cell>
          <cell r="V2136" t="str">
            <v>Human Resources</v>
          </cell>
          <cell r="W2136" t="str">
            <v>Yiftah Yoffe</v>
          </cell>
          <cell r="Y2136" t="str">
            <v>Eligible</v>
          </cell>
          <cell r="Z2136">
            <v>67000.160000000003</v>
          </cell>
          <cell r="AA2136">
            <v>67000.160000000003</v>
          </cell>
          <cell r="AB2136">
            <v>67000.160000000003</v>
          </cell>
          <cell r="AC2136">
            <v>67000.160000000003</v>
          </cell>
          <cell r="AD2136">
            <v>4</v>
          </cell>
          <cell r="AE2136" t="str">
            <v>P64</v>
          </cell>
          <cell r="AF2136">
            <v>70000</v>
          </cell>
          <cell r="AG2136">
            <v>100000</v>
          </cell>
          <cell r="AH2136">
            <v>0</v>
          </cell>
          <cell r="AI2136">
            <v>1</v>
          </cell>
          <cell r="AJ2136">
            <v>0</v>
          </cell>
          <cell r="AK2136">
            <v>71020.169600000008</v>
          </cell>
          <cell r="AL2136">
            <v>6.0000000000000053E-2</v>
          </cell>
          <cell r="AM2136">
            <v>71020.169600000008</v>
          </cell>
          <cell r="AN2136">
            <v>4020.0096000000049</v>
          </cell>
          <cell r="AO2136">
            <v>-0.28979830399999995</v>
          </cell>
          <cell r="AQ2136">
            <v>41600.14</v>
          </cell>
          <cell r="AR2136">
            <v>550000.15999999992</v>
          </cell>
          <cell r="AS2136">
            <v>0.04</v>
          </cell>
          <cell r="AT2136">
            <v>1</v>
          </cell>
          <cell r="AU2136">
            <v>0</v>
          </cell>
          <cell r="AV2136">
            <v>71020.169600000008</v>
          </cell>
          <cell r="AW2136">
            <v>71020.169600000008</v>
          </cell>
          <cell r="AX2136">
            <v>6.0000000000000053E-2</v>
          </cell>
          <cell r="AY2136">
            <v>4020.0096000000049</v>
          </cell>
          <cell r="AZ2136" t="str">
            <v>Target Bonus</v>
          </cell>
          <cell r="BA2136" t="str">
            <v>Target BonusEligible</v>
          </cell>
          <cell r="BB2136" t="str">
            <v>Target BonusUnited States</v>
          </cell>
          <cell r="BC2136" t="str">
            <v xml:space="preserve">Target BonusUnited States </v>
          </cell>
          <cell r="BD2136" t="str">
            <v>P64</v>
          </cell>
          <cell r="BF2136">
            <v>5583.3466666666673</v>
          </cell>
          <cell r="BG2136">
            <v>2572.6027397260273</v>
          </cell>
          <cell r="BJ2136">
            <v>5000</v>
          </cell>
          <cell r="BK2136">
            <v>5000</v>
          </cell>
          <cell r="BL2136">
            <v>5500</v>
          </cell>
        </row>
        <row r="2137">
          <cell r="B2137">
            <v>3609</v>
          </cell>
          <cell r="C2137">
            <v>5563</v>
          </cell>
          <cell r="E2137" t="str">
            <v>John Alexander</v>
          </cell>
          <cell r="F2137" t="str">
            <v>Head of Human Resources, Americas</v>
          </cell>
          <cell r="G2137" t="str">
            <v>Employee</v>
          </cell>
          <cell r="H2137" t="str">
            <v>Human Resources</v>
          </cell>
          <cell r="I2137" t="str">
            <v>SAN CARLOS</v>
          </cell>
          <cell r="J2137" t="str">
            <v>United States</v>
          </cell>
          <cell r="K2137">
            <v>37306</v>
          </cell>
          <cell r="L2137" t="str">
            <v>WH</v>
          </cell>
          <cell r="M2137" t="str">
            <v>P20M</v>
          </cell>
          <cell r="N2137" t="str">
            <v>P</v>
          </cell>
          <cell r="O2137" t="str">
            <v>2</v>
          </cell>
          <cell r="P2137" t="str">
            <v>Regular</v>
          </cell>
          <cell r="Q2137" t="str"/>
          <cell r="S2137">
            <v>1</v>
          </cell>
          <cell r="U2137" t="str">
            <v>USD</v>
          </cell>
          <cell r="V2137" t="str">
            <v>Human Resources</v>
          </cell>
          <cell r="W2137" t="str">
            <v>Yiftah Yoffe</v>
          </cell>
          <cell r="Y2137" t="str">
            <v>Eligible</v>
          </cell>
          <cell r="Z2137">
            <v>294000.16000000003</v>
          </cell>
          <cell r="AA2137">
            <v>294000.16000000003</v>
          </cell>
          <cell r="AB2137">
            <v>294000.16000000003</v>
          </cell>
          <cell r="AC2137">
            <v>294000.16000000003</v>
          </cell>
          <cell r="AD2137">
            <v>3</v>
          </cell>
          <cell r="AE2137" t="str">
            <v>P20</v>
          </cell>
          <cell r="AF2137">
            <v>250000</v>
          </cell>
          <cell r="AG2137">
            <v>370000</v>
          </cell>
          <cell r="AH2137">
            <v>0.36</v>
          </cell>
          <cell r="AI2137">
            <v>2</v>
          </cell>
          <cell r="AJ2137">
            <v>0</v>
          </cell>
          <cell r="AK2137">
            <v>302820.16480000003</v>
          </cell>
          <cell r="AL2137">
            <v>3.0000000000000027E-2</v>
          </cell>
          <cell r="AM2137">
            <v>302820.16480000003</v>
          </cell>
          <cell r="AN2137">
            <v>8820.0047999999952</v>
          </cell>
          <cell r="AO2137">
            <v>-0.18156712216216209</v>
          </cell>
          <cell r="AQ2137">
            <v>41600.14</v>
          </cell>
          <cell r="AR2137">
            <v>550000.15999999992</v>
          </cell>
          <cell r="AS2137">
            <v>0.49</v>
          </cell>
          <cell r="AT2137">
            <v>1</v>
          </cell>
          <cell r="AU2137">
            <v>0</v>
          </cell>
          <cell r="AV2137">
            <v>302820.16480000003</v>
          </cell>
          <cell r="AW2137">
            <v>302820.16480000003</v>
          </cell>
          <cell r="AX2137">
            <v>3.0000000000000027E-2</v>
          </cell>
          <cell r="AY2137">
            <v>8820.0047999999952</v>
          </cell>
          <cell r="AZ2137" t="str">
            <v>Target Bonus</v>
          </cell>
          <cell r="BA2137" t="str">
            <v>Target BonusEligible</v>
          </cell>
          <cell r="BB2137" t="str">
            <v>Target BonusUnited States</v>
          </cell>
          <cell r="BC2137" t="str">
            <v xml:space="preserve">Target BonusUnited States </v>
          </cell>
          <cell r="BD2137" t="str">
            <v>P20</v>
          </cell>
          <cell r="BF2137">
            <v>24500.013333333336</v>
          </cell>
          <cell r="BG2137">
            <v>70000</v>
          </cell>
          <cell r="BJ2137">
            <v>64000</v>
          </cell>
          <cell r="BK2137">
            <v>64000</v>
          </cell>
          <cell r="BL2137">
            <v>64000</v>
          </cell>
        </row>
        <row r="2138">
          <cell r="B2138">
            <v>19031</v>
          </cell>
          <cell r="C2138">
            <v>14089</v>
          </cell>
          <cell r="E2138" t="str">
            <v>Shiran Engel</v>
          </cell>
          <cell r="F2138" t="str">
            <v>HR Partner</v>
          </cell>
          <cell r="G2138" t="str">
            <v>Employee</v>
          </cell>
          <cell r="H2138" t="str">
            <v>Human Resources</v>
          </cell>
          <cell r="I2138" t="str">
            <v>SAN CARLOS</v>
          </cell>
          <cell r="J2138" t="str">
            <v>United States</v>
          </cell>
          <cell r="K2138">
            <v>42905</v>
          </cell>
          <cell r="L2138" t="str">
            <v>WH</v>
          </cell>
          <cell r="M2138" t="str">
            <v>P54P</v>
          </cell>
          <cell r="N2138" t="str">
            <v>P</v>
          </cell>
          <cell r="O2138" t="str">
            <v>5</v>
          </cell>
          <cell r="P2138" t="str">
            <v>Regular</v>
          </cell>
          <cell r="Q2138" t="str"/>
          <cell r="S2138">
            <v>1</v>
          </cell>
          <cell r="U2138" t="str">
            <v>USD</v>
          </cell>
          <cell r="V2138" t="str">
            <v>Human Resources</v>
          </cell>
          <cell r="W2138" t="str">
            <v>Yiftah Yoffe</v>
          </cell>
          <cell r="Y2138" t="str">
            <v>Eligible</v>
          </cell>
          <cell r="Z2138">
            <v>90000.08</v>
          </cell>
          <cell r="AA2138">
            <v>90000.08</v>
          </cell>
          <cell r="AB2138">
            <v>90000.08</v>
          </cell>
          <cell r="AC2138">
            <v>90000.08</v>
          </cell>
          <cell r="AD2138">
            <v>2</v>
          </cell>
          <cell r="AE2138" t="str">
            <v>P54</v>
          </cell>
          <cell r="AF2138">
            <v>90000</v>
          </cell>
          <cell r="AG2138">
            <v>140000</v>
          </cell>
          <cell r="AH2138">
            <v>0</v>
          </cell>
          <cell r="AI2138">
            <v>1</v>
          </cell>
          <cell r="AJ2138">
            <v>0</v>
          </cell>
          <cell r="AK2138">
            <v>90000.08</v>
          </cell>
          <cell r="AL2138">
            <v>0</v>
          </cell>
          <cell r="AM2138">
            <v>90000.08</v>
          </cell>
          <cell r="AN2138">
            <v>0</v>
          </cell>
          <cell r="AO2138">
            <v>-0.35714228571428575</v>
          </cell>
          <cell r="AP2138" t="str">
            <v>Rated 2 - no recommendation</v>
          </cell>
          <cell r="AQ2138">
            <v>41600.14</v>
          </cell>
          <cell r="AR2138">
            <v>550000.15999999992</v>
          </cell>
          <cell r="AS2138">
            <v>0.09</v>
          </cell>
          <cell r="AT2138">
            <v>1</v>
          </cell>
          <cell r="AU2138">
            <v>0</v>
          </cell>
          <cell r="AV2138">
            <v>90000.08</v>
          </cell>
          <cell r="AW2138">
            <v>90000.08</v>
          </cell>
          <cell r="AX2138">
            <v>0</v>
          </cell>
          <cell r="AY2138">
            <v>0</v>
          </cell>
          <cell r="AZ2138" t="str">
            <v>Target Bonus</v>
          </cell>
          <cell r="BA2138" t="str">
            <v>Target BonusEligible</v>
          </cell>
          <cell r="BB2138" t="str">
            <v>Target BonusUnited States</v>
          </cell>
          <cell r="BC2138" t="str">
            <v xml:space="preserve">Target BonusUnited States </v>
          </cell>
          <cell r="BD2138" t="str">
            <v>P54</v>
          </cell>
          <cell r="BF2138">
            <v>7500.0066666666671</v>
          </cell>
          <cell r="BG2138">
            <v>730</v>
          </cell>
          <cell r="BJ2138">
            <v>2000</v>
          </cell>
          <cell r="BK2138">
            <v>2000</v>
          </cell>
          <cell r="BL2138">
            <v>800</v>
          </cell>
        </row>
        <row r="2139">
          <cell r="B2139">
            <v>16988</v>
          </cell>
          <cell r="C2139">
            <v>11902</v>
          </cell>
          <cell r="D2139">
            <v>134502</v>
          </cell>
          <cell r="E2139" t="str">
            <v>Chen Yang (Chen) Wang</v>
          </cell>
          <cell r="F2139" t="str">
            <v>HR Partner</v>
          </cell>
          <cell r="G2139" t="str">
            <v>Employee</v>
          </cell>
          <cell r="H2139" t="str">
            <v>Human Resources</v>
          </cell>
          <cell r="I2139" t="str">
            <v>SINGAPORE</v>
          </cell>
          <cell r="J2139" t="str">
            <v>Singapore</v>
          </cell>
          <cell r="K2139">
            <v>42996</v>
          </cell>
          <cell r="L2139" t="str">
            <v>APAC</v>
          </cell>
          <cell r="M2139" t="str">
            <v>P54P</v>
          </cell>
          <cell r="N2139" t="str">
            <v>P</v>
          </cell>
          <cell r="O2139" t="str">
            <v>5</v>
          </cell>
          <cell r="P2139" t="str">
            <v>Regular</v>
          </cell>
          <cell r="S2139">
            <v>1</v>
          </cell>
          <cell r="U2139" t="str">
            <v>SGD</v>
          </cell>
          <cell r="V2139" t="str">
            <v>Human Resources</v>
          </cell>
          <cell r="W2139" t="str">
            <v>Yiftah Yoffe</v>
          </cell>
          <cell r="Y2139" t="str">
            <v>Eligible</v>
          </cell>
          <cell r="Z2139">
            <v>87000</v>
          </cell>
          <cell r="AA2139">
            <v>65654.537335366462</v>
          </cell>
          <cell r="AB2139">
            <v>87000</v>
          </cell>
          <cell r="AC2139">
            <v>65654.537335366462</v>
          </cell>
          <cell r="AD2139">
            <v>4</v>
          </cell>
          <cell r="AE2139" t="str">
            <v>P54</v>
          </cell>
          <cell r="AF2139">
            <v>70000</v>
          </cell>
          <cell r="AG2139">
            <v>100000</v>
          </cell>
          <cell r="AH2139">
            <v>0.56000000000000005</v>
          </cell>
          <cell r="AI2139">
            <v>3</v>
          </cell>
          <cell r="AJ2139">
            <v>0</v>
          </cell>
          <cell r="AK2139">
            <v>90480</v>
          </cell>
          <cell r="AL2139">
            <v>4.0000000000000036E-2</v>
          </cell>
          <cell r="AM2139">
            <v>68280.718828781115</v>
          </cell>
          <cell r="AN2139">
            <v>2626.1814934146532</v>
          </cell>
          <cell r="AO2139">
            <v>-9.5199999999999951E-2</v>
          </cell>
          <cell r="AQ2139">
            <v>48000</v>
          </cell>
          <cell r="AR2139">
            <v>600000</v>
          </cell>
          <cell r="AS2139">
            <v>7.0000000000000007E-2</v>
          </cell>
          <cell r="AT2139">
            <v>1</v>
          </cell>
          <cell r="AU2139">
            <v>0</v>
          </cell>
          <cell r="AV2139">
            <v>90480</v>
          </cell>
          <cell r="AW2139">
            <v>68280.718828781115</v>
          </cell>
          <cell r="AX2139">
            <v>4.0000000000000036E-2</v>
          </cell>
          <cell r="AY2139">
            <v>2626.1814934146532</v>
          </cell>
          <cell r="AZ2139" t="str">
            <v>Target Bonus</v>
          </cell>
          <cell r="BA2139" t="str">
            <v>Target BonusEligible</v>
          </cell>
          <cell r="BB2139" t="str">
            <v>Target BonusSingapore</v>
          </cell>
          <cell r="BC2139" t="str">
            <v>Target BonusSingapore Employee</v>
          </cell>
          <cell r="BE2139" t="str">
            <v>Employee</v>
          </cell>
          <cell r="BF2139">
            <v>7250</v>
          </cell>
          <cell r="BG2139">
            <v>9000</v>
          </cell>
          <cell r="BJ2139">
            <v>7000</v>
          </cell>
          <cell r="BK2139">
            <v>7000</v>
          </cell>
          <cell r="BL2139">
            <v>7700.0000000000009</v>
          </cell>
        </row>
        <row r="2140">
          <cell r="B2140">
            <v>21393</v>
          </cell>
          <cell r="C2140">
            <v>16480</v>
          </cell>
          <cell r="D2140">
            <v>219846</v>
          </cell>
          <cell r="E2140" t="str">
            <v>Cindy Chua</v>
          </cell>
          <cell r="F2140" t="str">
            <v>Head of HR, APAC</v>
          </cell>
          <cell r="G2140" t="str">
            <v>Employee</v>
          </cell>
          <cell r="H2140" t="str">
            <v>Human Resources</v>
          </cell>
          <cell r="I2140" t="str">
            <v>SINGAPORE</v>
          </cell>
          <cell r="J2140" t="str">
            <v>Singapore</v>
          </cell>
          <cell r="K2140">
            <v>44004</v>
          </cell>
          <cell r="L2140" t="str">
            <v>APAC</v>
          </cell>
          <cell r="M2140" t="str">
            <v>P44M</v>
          </cell>
          <cell r="N2140" t="str">
            <v>P</v>
          </cell>
          <cell r="O2140" t="str">
            <v>4</v>
          </cell>
          <cell r="P2140" t="str">
            <v>Regular</v>
          </cell>
          <cell r="S2140">
            <v>1</v>
          </cell>
          <cell r="U2140" t="str">
            <v>SGD</v>
          </cell>
          <cell r="V2140" t="str">
            <v>Human Resources</v>
          </cell>
          <cell r="W2140" t="str">
            <v>Yiftah Yoffe</v>
          </cell>
          <cell r="Y2140" t="str">
            <v>Eligible</v>
          </cell>
          <cell r="Z2140">
            <v>190000</v>
          </cell>
          <cell r="AA2140">
            <v>143383.47234160491</v>
          </cell>
          <cell r="AB2140">
            <v>190000</v>
          </cell>
          <cell r="AC2140">
            <v>143383.47234160491</v>
          </cell>
          <cell r="AD2140">
            <v>4</v>
          </cell>
          <cell r="AE2140" t="str">
            <v>P44</v>
          </cell>
          <cell r="AF2140">
            <v>120000</v>
          </cell>
          <cell r="AG2140">
            <v>190000</v>
          </cell>
          <cell r="AH2140">
            <v>1</v>
          </cell>
          <cell r="AI2140">
            <v>5</v>
          </cell>
          <cell r="AJ2140">
            <v>0</v>
          </cell>
          <cell r="AK2140">
            <v>193800</v>
          </cell>
          <cell r="AL2140">
            <v>2.0000000000000018E-2</v>
          </cell>
          <cell r="AM2140">
            <v>146251.14178843703</v>
          </cell>
          <cell r="AN2140">
            <v>2867.669446832122</v>
          </cell>
          <cell r="AO2140">
            <v>2.0000000000000018E-2</v>
          </cell>
          <cell r="AQ2140">
            <v>48000</v>
          </cell>
          <cell r="AR2140">
            <v>600000</v>
          </cell>
          <cell r="AS2140">
            <v>0.25</v>
          </cell>
          <cell r="AT2140">
            <v>1</v>
          </cell>
          <cell r="AU2140">
            <v>0</v>
          </cell>
          <cell r="AV2140">
            <v>193800</v>
          </cell>
          <cell r="AW2140">
            <v>146251.14178843703</v>
          </cell>
          <cell r="AX2140">
            <v>2.0000000000000018E-2</v>
          </cell>
          <cell r="AY2140">
            <v>2867.669446832122</v>
          </cell>
          <cell r="AZ2140" t="str">
            <v>Target Bonus</v>
          </cell>
          <cell r="BA2140" t="str">
            <v>Target BonusEligible</v>
          </cell>
          <cell r="BB2140" t="str">
            <v>Target BonusSingapore</v>
          </cell>
          <cell r="BC2140" t="str">
            <v>Target BonusSingapore Employee</v>
          </cell>
          <cell r="BD2140" t="str">
            <v>P44</v>
          </cell>
          <cell r="BE2140" t="str">
            <v>Employee</v>
          </cell>
          <cell r="BF2140">
            <v>15833.333333333334</v>
          </cell>
          <cell r="BJ2140">
            <v>20000</v>
          </cell>
          <cell r="BK2140">
            <v>20000</v>
          </cell>
          <cell r="BL2140">
            <v>22000</v>
          </cell>
        </row>
        <row r="2141">
          <cell r="B2141">
            <v>18190</v>
          </cell>
          <cell r="C2141">
            <v>13240</v>
          </cell>
          <cell r="D2141">
            <v>150247</v>
          </cell>
          <cell r="E2141" t="str">
            <v>Asha Hasigala Ganesh</v>
          </cell>
          <cell r="F2141" t="str">
            <v>HR Partner</v>
          </cell>
          <cell r="G2141" t="str">
            <v>Employee</v>
          </cell>
          <cell r="H2141" t="str">
            <v>Human Resources</v>
          </cell>
          <cell r="I2141" t="str">
            <v>BANGALORE</v>
          </cell>
          <cell r="J2141" t="str">
            <v>India</v>
          </cell>
          <cell r="K2141">
            <v>43292</v>
          </cell>
          <cell r="L2141" t="str">
            <v>APAC</v>
          </cell>
          <cell r="M2141" t="str">
            <v>P54P</v>
          </cell>
          <cell r="N2141" t="str">
            <v>P</v>
          </cell>
          <cell r="O2141" t="str">
            <v>5</v>
          </cell>
          <cell r="P2141" t="str">
            <v>Regular</v>
          </cell>
          <cell r="T2141">
            <v>1</v>
          </cell>
          <cell r="U2141" t="str">
            <v>INR</v>
          </cell>
          <cell r="V2141" t="str">
            <v>Human Resources</v>
          </cell>
          <cell r="W2141" t="str">
            <v>Yiftah Yoffe</v>
          </cell>
          <cell r="Y2141" t="str">
            <v>Eligible</v>
          </cell>
          <cell r="Z2141">
            <v>2650000</v>
          </cell>
          <cell r="AA2141">
            <v>36394.319346194388</v>
          </cell>
          <cell r="AB2141">
            <v>2650000</v>
          </cell>
          <cell r="AC2141">
            <v>36394.319346194388</v>
          </cell>
          <cell r="AD2141">
            <v>4</v>
          </cell>
          <cell r="AE2141" t="str">
            <v>P54</v>
          </cell>
          <cell r="AF2141">
            <v>1200000</v>
          </cell>
          <cell r="AG2141">
            <v>2500000</v>
          </cell>
          <cell r="AH2141">
            <v>1</v>
          </cell>
          <cell r="AI2141">
            <v>5</v>
          </cell>
          <cell r="AJ2141">
            <v>0</v>
          </cell>
          <cell r="AK2141">
            <v>2650000</v>
          </cell>
          <cell r="AL2141">
            <v>0</v>
          </cell>
          <cell r="AM2141">
            <v>36394.319346194388</v>
          </cell>
          <cell r="AN2141">
            <v>0</v>
          </cell>
          <cell r="AO2141">
            <v>6.0000000000000053E-2</v>
          </cell>
          <cell r="AP2141" t="str">
            <v>Above Range</v>
          </cell>
          <cell r="AQ2141">
            <v>600000</v>
          </cell>
          <cell r="AR2141">
            <v>22000000</v>
          </cell>
          <cell r="AS2141">
            <v>0.09</v>
          </cell>
          <cell r="AT2141">
            <v>1</v>
          </cell>
          <cell r="AU2141">
            <v>0</v>
          </cell>
          <cell r="AV2141">
            <v>2650000</v>
          </cell>
          <cell r="AW2141">
            <v>36394.319346194388</v>
          </cell>
          <cell r="AX2141">
            <v>0</v>
          </cell>
          <cell r="AY2141">
            <v>0</v>
          </cell>
          <cell r="AZ2141" t="str">
            <v>Regular Bonus</v>
          </cell>
          <cell r="BA2141" t="str">
            <v>Regular BonusEligible</v>
          </cell>
          <cell r="BB2141" t="str">
            <v>Regular BonusIndia</v>
          </cell>
          <cell r="BC2141" t="str">
            <v>Regular BonusIndia Employee</v>
          </cell>
          <cell r="BD2141" t="str">
            <v>P54</v>
          </cell>
          <cell r="BE2141" t="str">
            <v>Employee</v>
          </cell>
          <cell r="BF2141">
            <v>220833.33333333334</v>
          </cell>
          <cell r="BG2141">
            <v>150000</v>
          </cell>
          <cell r="BI2141">
            <v>10000</v>
          </cell>
          <cell r="BJ2141">
            <v>255000</v>
          </cell>
          <cell r="BK2141">
            <v>255000</v>
          </cell>
          <cell r="BL2141">
            <v>204000</v>
          </cell>
        </row>
        <row r="2142">
          <cell r="B2142">
            <v>16222</v>
          </cell>
          <cell r="C2142">
            <v>11159</v>
          </cell>
          <cell r="D2142">
            <v>246157</v>
          </cell>
          <cell r="E2142" t="str">
            <v>Melodie Ang</v>
          </cell>
          <cell r="F2142" t="str">
            <v>Talent Acquisition Coordinator</v>
          </cell>
          <cell r="G2142" t="str">
            <v>Employee</v>
          </cell>
          <cell r="H2142" t="str">
            <v>Human Resources</v>
          </cell>
          <cell r="I2142" t="str">
            <v>SINGAPORE</v>
          </cell>
          <cell r="J2142" t="str">
            <v>Singapore</v>
          </cell>
          <cell r="K2142">
            <v>42835</v>
          </cell>
          <cell r="L2142" t="str">
            <v>APAC</v>
          </cell>
          <cell r="M2142" t="str">
            <v>P54P</v>
          </cell>
          <cell r="N2142" t="str">
            <v>P</v>
          </cell>
          <cell r="O2142" t="str">
            <v>5</v>
          </cell>
          <cell r="P2142" t="str">
            <v>Regular</v>
          </cell>
          <cell r="S2142">
            <v>1</v>
          </cell>
          <cell r="U2142" t="str">
            <v>SGD</v>
          </cell>
          <cell r="V2142" t="str">
            <v>Human Resources</v>
          </cell>
          <cell r="W2142" t="str">
            <v>Yiftah Yoffe</v>
          </cell>
          <cell r="Y2142" t="str">
            <v>Eligible</v>
          </cell>
          <cell r="Z2142">
            <v>78000</v>
          </cell>
          <cell r="AA2142">
            <v>58862.688645500966</v>
          </cell>
          <cell r="AB2142">
            <v>78000</v>
          </cell>
          <cell r="AC2142">
            <v>58862.688645500966</v>
          </cell>
          <cell r="AD2142">
            <v>3</v>
          </cell>
          <cell r="AE2142" t="str">
            <v>P54</v>
          </cell>
          <cell r="AF2142">
            <v>70000</v>
          </cell>
          <cell r="AG2142">
            <v>100000</v>
          </cell>
          <cell r="AH2142">
            <v>0.26</v>
          </cell>
          <cell r="AI2142">
            <v>2</v>
          </cell>
          <cell r="AJ2142">
            <v>0</v>
          </cell>
          <cell r="AK2142">
            <v>80340</v>
          </cell>
          <cell r="AL2142">
            <v>3.0000000000000027E-2</v>
          </cell>
          <cell r="AM2142">
            <v>60628.569304865996</v>
          </cell>
          <cell r="AN2142">
            <v>1765.8806593650297</v>
          </cell>
          <cell r="AO2142">
            <v>-0.1966</v>
          </cell>
          <cell r="AQ2142">
            <v>48000</v>
          </cell>
          <cell r="AR2142">
            <v>600000</v>
          </cell>
          <cell r="AS2142">
            <v>0.05</v>
          </cell>
          <cell r="AT2142">
            <v>1</v>
          </cell>
          <cell r="AU2142">
            <v>0</v>
          </cell>
          <cell r="AV2142">
            <v>80340</v>
          </cell>
          <cell r="AW2142">
            <v>60628.569304865996</v>
          </cell>
          <cell r="AX2142">
            <v>3.0000000000000027E-2</v>
          </cell>
          <cell r="AY2142">
            <v>1765.8806593650297</v>
          </cell>
          <cell r="AZ2142" t="str">
            <v>Target Bonus</v>
          </cell>
          <cell r="BA2142" t="str">
            <v>Target BonusEligible</v>
          </cell>
          <cell r="BB2142" t="str">
            <v>Target BonusSingapore</v>
          </cell>
          <cell r="BC2142" t="str">
            <v>Target BonusSingapore Employee</v>
          </cell>
          <cell r="BE2142" t="str">
            <v>Employee</v>
          </cell>
          <cell r="BF2142">
            <v>6500</v>
          </cell>
          <cell r="BG2142">
            <v>9000</v>
          </cell>
          <cell r="BH2142">
            <v>4</v>
          </cell>
          <cell r="BJ2142">
            <v>9000</v>
          </cell>
          <cell r="BK2142">
            <v>9000</v>
          </cell>
          <cell r="BL2142">
            <v>9000</v>
          </cell>
        </row>
        <row r="2143">
          <cell r="B2143">
            <v>20491</v>
          </cell>
          <cell r="C2143">
            <v>15578</v>
          </cell>
          <cell r="D2143">
            <v>212929</v>
          </cell>
          <cell r="E2143" t="str">
            <v>Margareth Kindangen</v>
          </cell>
          <cell r="F2143" t="str">
            <v>Talent Acquisition Specialist, APAC</v>
          </cell>
          <cell r="G2143" t="str">
            <v>Employee</v>
          </cell>
          <cell r="H2143" t="str">
            <v>Human Resources</v>
          </cell>
          <cell r="I2143" t="str">
            <v>SINGAPORE</v>
          </cell>
          <cell r="J2143" t="str">
            <v>Singapore</v>
          </cell>
          <cell r="K2143">
            <v>43770</v>
          </cell>
          <cell r="L2143" t="str">
            <v>APAC</v>
          </cell>
          <cell r="M2143" t="str">
            <v>P54P</v>
          </cell>
          <cell r="N2143" t="str">
            <v>P</v>
          </cell>
          <cell r="O2143" t="str">
            <v>5</v>
          </cell>
          <cell r="P2143" t="str">
            <v>Regular</v>
          </cell>
          <cell r="S2143">
            <v>1</v>
          </cell>
          <cell r="U2143" t="str">
            <v>SGD</v>
          </cell>
          <cell r="V2143" t="str">
            <v>Human Resources</v>
          </cell>
          <cell r="W2143" t="str">
            <v>Yiftah Yoffe</v>
          </cell>
          <cell r="Y2143" t="str">
            <v>Eligible</v>
          </cell>
          <cell r="Z2143">
            <v>70000</v>
          </cell>
          <cell r="AA2143">
            <v>52825.489810064973</v>
          </cell>
          <cell r="AB2143">
            <v>70000</v>
          </cell>
          <cell r="AC2143">
            <v>52825.489810064973</v>
          </cell>
          <cell r="AD2143">
            <v>3</v>
          </cell>
          <cell r="AE2143" t="str">
            <v>P54</v>
          </cell>
          <cell r="AF2143">
            <v>70000</v>
          </cell>
          <cell r="AG2143">
            <v>100000</v>
          </cell>
          <cell r="AH2143">
            <v>0</v>
          </cell>
          <cell r="AI2143">
            <v>1</v>
          </cell>
          <cell r="AJ2143">
            <v>0</v>
          </cell>
          <cell r="AK2143">
            <v>72800</v>
          </cell>
          <cell r="AL2143">
            <v>4.0000000000000036E-2</v>
          </cell>
          <cell r="AM2143">
            <v>54938.509402467571</v>
          </cell>
          <cell r="AN2143">
            <v>2113.0195924025975</v>
          </cell>
          <cell r="AO2143">
            <v>-0.27200000000000002</v>
          </cell>
          <cell r="AQ2143">
            <v>48000</v>
          </cell>
          <cell r="AR2143">
            <v>600000</v>
          </cell>
          <cell r="AS2143">
            <v>0.03</v>
          </cell>
          <cell r="AT2143">
            <v>1</v>
          </cell>
          <cell r="AU2143">
            <v>0</v>
          </cell>
          <cell r="AV2143">
            <v>72800</v>
          </cell>
          <cell r="AW2143">
            <v>54938.509402467571</v>
          </cell>
          <cell r="AX2143">
            <v>4.0000000000000036E-2</v>
          </cell>
          <cell r="AY2143">
            <v>2113.0195924025975</v>
          </cell>
          <cell r="AZ2143" t="str">
            <v>Target Bonus</v>
          </cell>
          <cell r="BA2143" t="str">
            <v>Target BonusEligible</v>
          </cell>
          <cell r="BB2143" t="str">
            <v>Target BonusSingapore</v>
          </cell>
          <cell r="BC2143" t="str">
            <v>Target BonusSingapore Employee</v>
          </cell>
          <cell r="BE2143" t="str">
            <v>Employee</v>
          </cell>
          <cell r="BF2143">
            <v>5833.333333333333</v>
          </cell>
          <cell r="BJ2143">
            <v>4000</v>
          </cell>
          <cell r="BK2143">
            <v>4000</v>
          </cell>
          <cell r="BL2143">
            <v>4000</v>
          </cell>
        </row>
        <row r="2144">
          <cell r="B2144">
            <v>21292</v>
          </cell>
          <cell r="C2144">
            <v>16379</v>
          </cell>
          <cell r="D2144">
            <v>219134</v>
          </cell>
          <cell r="E2144" t="str">
            <v>Monika Kapoor</v>
          </cell>
          <cell r="F2144" t="str">
            <v>HR Partner Central Europe</v>
          </cell>
          <cell r="G2144" t="str">
            <v>Employee</v>
          </cell>
          <cell r="H2144" t="str">
            <v>Human Resources</v>
          </cell>
          <cell r="I2144" t="str">
            <v>MUNICH</v>
          </cell>
          <cell r="J2144" t="str">
            <v>Germany</v>
          </cell>
          <cell r="K2144">
            <v>43969</v>
          </cell>
          <cell r="L2144" t="str">
            <v>EMEA</v>
          </cell>
          <cell r="M2144" t="str">
            <v>P44P</v>
          </cell>
          <cell r="N2144" t="str">
            <v>P</v>
          </cell>
          <cell r="O2144" t="str">
            <v>4</v>
          </cell>
          <cell r="P2144" t="str">
            <v>Regular</v>
          </cell>
          <cell r="S2144">
            <v>1</v>
          </cell>
          <cell r="U2144" t="str">
            <v>EUR</v>
          </cell>
          <cell r="V2144" t="str">
            <v>Human Resources</v>
          </cell>
          <cell r="W2144" t="str">
            <v>Yiftah Yoffe</v>
          </cell>
          <cell r="Y2144" t="str">
            <v>Eligible</v>
          </cell>
          <cell r="Z2144">
            <v>93000</v>
          </cell>
          <cell r="AA2144">
            <v>113064.33982194022</v>
          </cell>
          <cell r="AB2144">
            <v>93000</v>
          </cell>
          <cell r="AC2144">
            <v>113064.33982194022</v>
          </cell>
          <cell r="AD2144">
            <v>3</v>
          </cell>
          <cell r="AE2144" t="str">
            <v>P44</v>
          </cell>
          <cell r="AF2144">
            <v>80000</v>
          </cell>
          <cell r="AG2144">
            <v>95000</v>
          </cell>
          <cell r="AH2144">
            <v>0.86</v>
          </cell>
          <cell r="AI2144">
            <v>5</v>
          </cell>
          <cell r="AJ2144">
            <v>0</v>
          </cell>
          <cell r="AK2144">
            <v>93930</v>
          </cell>
          <cell r="AL2144">
            <v>1.0000000000000009E-2</v>
          </cell>
          <cell r="AM2144">
            <v>114194.98322015961</v>
          </cell>
          <cell r="AN2144">
            <v>1130.6433982193994</v>
          </cell>
          <cell r="AO2144">
            <v>-1.1263157894736864E-2</v>
          </cell>
          <cell r="AQ2144">
            <v>58500</v>
          </cell>
          <cell r="AR2144">
            <v>390000</v>
          </cell>
          <cell r="AS2144">
            <v>0.1</v>
          </cell>
          <cell r="AT2144">
            <v>1</v>
          </cell>
          <cell r="AU2144">
            <v>0</v>
          </cell>
          <cell r="AV2144">
            <v>93930</v>
          </cell>
          <cell r="AW2144">
            <v>114194.98322015961</v>
          </cell>
          <cell r="AX2144">
            <v>1.0000000000000009E-2</v>
          </cell>
          <cell r="AY2144">
            <v>1130.6433982193994</v>
          </cell>
          <cell r="AZ2144" t="str">
            <v>Target Bonus</v>
          </cell>
          <cell r="BA2144" t="str">
            <v>Target BonusEligible</v>
          </cell>
          <cell r="BB2144" t="str">
            <v>Target BonusGermany</v>
          </cell>
          <cell r="BC2144" t="str">
            <v>Target BonusGermany Employee</v>
          </cell>
          <cell r="BE2144" t="str">
            <v>Employee</v>
          </cell>
          <cell r="BF2144">
            <v>7750</v>
          </cell>
          <cell r="BJ2144">
            <v>10000</v>
          </cell>
          <cell r="BK2144">
            <v>10000</v>
          </cell>
          <cell r="BL2144">
            <v>10000</v>
          </cell>
        </row>
        <row r="2145">
          <cell r="B2145">
            <v>19565</v>
          </cell>
          <cell r="C2145">
            <v>14623</v>
          </cell>
          <cell r="D2145">
            <v>181969</v>
          </cell>
          <cell r="E2145" t="str">
            <v>Sonia Kashyap</v>
          </cell>
          <cell r="F2145" t="str">
            <v>HR Partner</v>
          </cell>
          <cell r="G2145" t="str">
            <v>Employee</v>
          </cell>
          <cell r="H2145" t="str">
            <v>Human Resources</v>
          </cell>
          <cell r="I2145" t="str">
            <v>LONDON</v>
          </cell>
          <cell r="J2145" t="str">
            <v>United Kingdom</v>
          </cell>
          <cell r="K2145">
            <v>43528</v>
          </cell>
          <cell r="L2145" t="str">
            <v>EMEA</v>
          </cell>
          <cell r="M2145" t="str">
            <v>P54P</v>
          </cell>
          <cell r="N2145" t="str">
            <v>P</v>
          </cell>
          <cell r="O2145" t="str">
            <v>5</v>
          </cell>
          <cell r="P2145" t="str">
            <v>Regular</v>
          </cell>
          <cell r="S2145">
            <v>1</v>
          </cell>
          <cell r="U2145" t="str">
            <v>GBP</v>
          </cell>
          <cell r="V2145" t="str">
            <v>Human Resources</v>
          </cell>
          <cell r="W2145" t="str">
            <v>Yiftah Yoffe</v>
          </cell>
          <cell r="Y2145" t="str">
            <v>Eligible</v>
          </cell>
          <cell r="Z2145">
            <v>65000</v>
          </cell>
          <cell r="AA2145">
            <v>89392.050415098638</v>
          </cell>
          <cell r="AB2145">
            <v>65000</v>
          </cell>
          <cell r="AC2145">
            <v>89392.050415098638</v>
          </cell>
          <cell r="AD2145">
            <v>3</v>
          </cell>
          <cell r="AE2145" t="str">
            <v>P54</v>
          </cell>
          <cell r="AF2145">
            <v>45000</v>
          </cell>
          <cell r="AG2145">
            <v>67000</v>
          </cell>
          <cell r="AH2145">
            <v>0.9</v>
          </cell>
          <cell r="AI2145">
            <v>5</v>
          </cell>
          <cell r="AJ2145">
            <v>0</v>
          </cell>
          <cell r="AK2145">
            <v>65650</v>
          </cell>
          <cell r="AL2145">
            <v>1.0000000000000009E-2</v>
          </cell>
          <cell r="AM2145">
            <v>90285.970919249638</v>
          </cell>
          <cell r="AN2145">
            <v>893.92050415099948</v>
          </cell>
          <cell r="AO2145">
            <v>-2.0149253731343242E-2</v>
          </cell>
          <cell r="AQ2145">
            <v>33000</v>
          </cell>
          <cell r="AR2145">
            <v>265000</v>
          </cell>
          <cell r="AS2145">
            <v>0.13</v>
          </cell>
          <cell r="AT2145">
            <v>1</v>
          </cell>
          <cell r="AU2145">
            <v>0</v>
          </cell>
          <cell r="AV2145">
            <v>65650</v>
          </cell>
          <cell r="AW2145">
            <v>90285.970919249638</v>
          </cell>
          <cell r="AX2145">
            <v>1.0000000000000009E-2</v>
          </cell>
          <cell r="AY2145">
            <v>893.92050415099948</v>
          </cell>
          <cell r="AZ2145" t="str">
            <v>Target Bonus</v>
          </cell>
          <cell r="BA2145" t="str">
            <v>Target BonusEligible</v>
          </cell>
          <cell r="BB2145" t="str">
            <v>Target BonusUnited Kingdom</v>
          </cell>
          <cell r="BC2145" t="str">
            <v>Target BonusUnited Kingdom Employee</v>
          </cell>
          <cell r="BE2145" t="str">
            <v>Employee</v>
          </cell>
          <cell r="BF2145">
            <v>5416.666666666667</v>
          </cell>
          <cell r="BG2145">
            <v>4136.9863013698632</v>
          </cell>
          <cell r="BJ2145">
            <v>5000</v>
          </cell>
          <cell r="BK2145">
            <v>5000</v>
          </cell>
          <cell r="BL2145">
            <v>5000</v>
          </cell>
        </row>
        <row r="2146">
          <cell r="B2146">
            <v>20347</v>
          </cell>
          <cell r="C2146">
            <v>15436</v>
          </cell>
          <cell r="D2146">
            <v>204535</v>
          </cell>
          <cell r="E2146" t="str">
            <v>Ayaka Lim</v>
          </cell>
          <cell r="F2146" t="str">
            <v>HR Specialist</v>
          </cell>
          <cell r="G2146" t="str">
            <v>Employee</v>
          </cell>
          <cell r="H2146" t="str">
            <v>Human Resources</v>
          </cell>
          <cell r="I2146" t="str">
            <v>SINGAPORE</v>
          </cell>
          <cell r="J2146" t="str">
            <v>Singapore</v>
          </cell>
          <cell r="K2146">
            <v>43710</v>
          </cell>
          <cell r="L2146" t="str">
            <v>APAC</v>
          </cell>
          <cell r="M2146" t="str">
            <v>P64P</v>
          </cell>
          <cell r="N2146" t="str">
            <v>P</v>
          </cell>
          <cell r="O2146" t="str">
            <v>6</v>
          </cell>
          <cell r="P2146" t="str">
            <v>Regular</v>
          </cell>
          <cell r="S2146">
            <v>1</v>
          </cell>
          <cell r="U2146" t="str">
            <v>SGD</v>
          </cell>
          <cell r="V2146" t="str">
            <v>Human Resources</v>
          </cell>
          <cell r="W2146" t="str">
            <v>Yiftah Yoffe</v>
          </cell>
          <cell r="Y2146" t="str">
            <v>Eligible</v>
          </cell>
          <cell r="Z2146">
            <v>48000</v>
          </cell>
          <cell r="AA2146">
            <v>36223.193012615979</v>
          </cell>
          <cell r="AB2146">
            <v>48000</v>
          </cell>
          <cell r="AC2146">
            <v>36223.193012615979</v>
          </cell>
          <cell r="AD2146">
            <v>2</v>
          </cell>
          <cell r="AE2146" t="str">
            <v>P64</v>
          </cell>
          <cell r="AF2146">
            <v>48000</v>
          </cell>
          <cell r="AG2146">
            <v>70000</v>
          </cell>
          <cell r="AH2146">
            <v>0</v>
          </cell>
          <cell r="AI2146">
            <v>1</v>
          </cell>
          <cell r="AJ2146">
            <v>0</v>
          </cell>
          <cell r="AK2146">
            <v>48000</v>
          </cell>
          <cell r="AL2146">
            <v>0</v>
          </cell>
          <cell r="AM2146">
            <v>36223.193012615979</v>
          </cell>
          <cell r="AN2146">
            <v>0</v>
          </cell>
          <cell r="AO2146">
            <v>-0.31428571428571428</v>
          </cell>
          <cell r="AP2146" t="str">
            <v>Rated 2 - no recommendation</v>
          </cell>
          <cell r="AQ2146">
            <v>48000</v>
          </cell>
          <cell r="AR2146">
            <v>600000</v>
          </cell>
          <cell r="AS2146">
            <v>0</v>
          </cell>
          <cell r="AT2146">
            <v>1</v>
          </cell>
          <cell r="AU2146">
            <v>0</v>
          </cell>
          <cell r="AV2146">
            <v>48000</v>
          </cell>
          <cell r="AW2146">
            <v>36223.193012615979</v>
          </cell>
          <cell r="AX2146">
            <v>0</v>
          </cell>
          <cell r="AY2146">
            <v>0</v>
          </cell>
          <cell r="AZ2146" t="str">
            <v>Target Bonus</v>
          </cell>
          <cell r="BA2146" t="str">
            <v>Target BonusEligible</v>
          </cell>
          <cell r="BB2146" t="str">
            <v>Target BonusSingapore</v>
          </cell>
          <cell r="BC2146" t="str">
            <v>Target BonusSingapore Employee</v>
          </cell>
          <cell r="BE2146" t="str">
            <v>Employee</v>
          </cell>
          <cell r="BF2146">
            <v>4000</v>
          </cell>
          <cell r="BG2146">
            <v>1315.0684931506848</v>
          </cell>
          <cell r="BJ2146">
            <v>4000</v>
          </cell>
          <cell r="BK2146">
            <v>4000</v>
          </cell>
          <cell r="BL2146">
            <v>1600</v>
          </cell>
        </row>
        <row r="2147">
          <cell r="B2147">
            <v>13222</v>
          </cell>
          <cell r="C2147">
            <v>8248</v>
          </cell>
          <cell r="E2147" t="str">
            <v>Julio Kusman</v>
          </cell>
          <cell r="F2147" t="str">
            <v>Territory Manager</v>
          </cell>
          <cell r="G2147" t="str">
            <v>Employee</v>
          </cell>
          <cell r="H2147" t="str">
            <v>Latin America</v>
          </cell>
          <cell r="I2147" t="str">
            <v>SAO PAULO</v>
          </cell>
          <cell r="J2147" t="str">
            <v>Brazil</v>
          </cell>
          <cell r="K2147">
            <v>42100</v>
          </cell>
          <cell r="L2147" t="str">
            <v>WH</v>
          </cell>
          <cell r="M2147" t="str">
            <v>S41P</v>
          </cell>
          <cell r="N2147" t="str">
            <v>S</v>
          </cell>
          <cell r="O2147" t="str">
            <v>4</v>
          </cell>
          <cell r="P2147" t="str">
            <v>Regular</v>
          </cell>
          <cell r="Q2147" t="str"/>
          <cell r="R2147">
            <v>1</v>
          </cell>
          <cell r="U2147" t="str">
            <v>BRL</v>
          </cell>
          <cell r="V2147" t="str">
            <v>Latin America</v>
          </cell>
          <cell r="W2147" t="str">
            <v>Ramon Jimenez</v>
          </cell>
          <cell r="Y2147" t="str">
            <v>Eligible</v>
          </cell>
          <cell r="Z2147">
            <v>465159.12</v>
          </cell>
          <cell r="AA2147">
            <v>86840.510244774196</v>
          </cell>
          <cell r="AB2147">
            <v>500000</v>
          </cell>
          <cell r="AC2147">
            <v>93344.950696413522</v>
          </cell>
          <cell r="AD2147">
            <v>5</v>
          </cell>
          <cell r="AE2147" t="str">
            <v>S41</v>
          </cell>
          <cell r="AF2147">
            <v>350000</v>
          </cell>
          <cell r="AG2147">
            <v>550000</v>
          </cell>
          <cell r="AH2147">
            <v>0.75</v>
          </cell>
          <cell r="AI2147">
            <v>4</v>
          </cell>
          <cell r="AJ2147">
            <v>0</v>
          </cell>
          <cell r="AK2147">
            <v>500000</v>
          </cell>
          <cell r="AL2147">
            <v>0</v>
          </cell>
          <cell r="AM2147">
            <v>93344.950696413522</v>
          </cell>
          <cell r="AN2147">
            <v>0</v>
          </cell>
          <cell r="AO2147">
            <v>-9.0909090909090939E-2</v>
          </cell>
          <cell r="AP2147" t="str">
            <v>Already received an increase</v>
          </cell>
          <cell r="AQ2147">
            <v>115000.08</v>
          </cell>
          <cell r="AR2147">
            <v>845000.15999999992</v>
          </cell>
          <cell r="AS2147">
            <v>0.52</v>
          </cell>
          <cell r="AT2147">
            <v>1</v>
          </cell>
          <cell r="AU2147">
            <v>0</v>
          </cell>
          <cell r="AV2147">
            <v>500000</v>
          </cell>
          <cell r="AW2147">
            <v>93344.950696413522</v>
          </cell>
          <cell r="AX2147">
            <v>0</v>
          </cell>
          <cell r="AY2147">
            <v>0</v>
          </cell>
          <cell r="AZ2147" t="str">
            <v>commission</v>
          </cell>
          <cell r="BA2147" t="str">
            <v>commissionEligible</v>
          </cell>
          <cell r="BB2147" t="str">
            <v>commissionBrazil</v>
          </cell>
          <cell r="BC2147" t="str">
            <v xml:space="preserve">commissionBrazil </v>
          </cell>
          <cell r="BD2147" t="str">
            <v>S41</v>
          </cell>
          <cell r="BF2147">
            <v>41666.666666666664</v>
          </cell>
          <cell r="BH2147">
            <v>2</v>
          </cell>
        </row>
        <row r="2148">
          <cell r="B2148">
            <v>10095</v>
          </cell>
          <cell r="C2148">
            <v>7211</v>
          </cell>
          <cell r="E2148" t="str">
            <v>Vinicius Bortoloni</v>
          </cell>
          <cell r="F2148" t="str">
            <v>Account Manager</v>
          </cell>
          <cell r="G2148" t="str">
            <v>Employee</v>
          </cell>
          <cell r="H2148" t="str">
            <v>Latin America</v>
          </cell>
          <cell r="I2148" t="str">
            <v>SAO PAULO</v>
          </cell>
          <cell r="J2148" t="str">
            <v>Brazil</v>
          </cell>
          <cell r="K2148">
            <v>41036</v>
          </cell>
          <cell r="L2148" t="str">
            <v>WH</v>
          </cell>
          <cell r="M2148" t="str">
            <v>S43P</v>
          </cell>
          <cell r="N2148" t="str">
            <v>S</v>
          </cell>
          <cell r="O2148" t="str">
            <v>4</v>
          </cell>
          <cell r="P2148" t="str">
            <v>Regular</v>
          </cell>
          <cell r="Q2148" t="str"/>
          <cell r="R2148">
            <v>1</v>
          </cell>
          <cell r="U2148" t="str">
            <v>BRL</v>
          </cell>
          <cell r="V2148" t="str">
            <v>Latin America</v>
          </cell>
          <cell r="W2148" t="str">
            <v>Ramon Jimenez</v>
          </cell>
          <cell r="Y2148" t="str">
            <v>Eligible</v>
          </cell>
          <cell r="Z2148">
            <v>434000.08</v>
          </cell>
          <cell r="AA2148">
            <v>81023.432139679047</v>
          </cell>
          <cell r="AB2148">
            <v>434000.08</v>
          </cell>
          <cell r="AC2148">
            <v>81023.432139679047</v>
          </cell>
          <cell r="AD2148">
            <v>5</v>
          </cell>
          <cell r="AE2148" t="str">
            <v>S43</v>
          </cell>
          <cell r="AF2148">
            <v>330000</v>
          </cell>
          <cell r="AG2148">
            <v>650000</v>
          </cell>
          <cell r="AH2148">
            <v>0.32</v>
          </cell>
          <cell r="AI2148">
            <v>2</v>
          </cell>
          <cell r="AJ2148">
            <v>0</v>
          </cell>
          <cell r="AK2148">
            <v>468720.08640000003</v>
          </cell>
          <cell r="AL2148">
            <v>8.0000000000000071E-2</v>
          </cell>
          <cell r="AM2148">
            <v>87505.306710853372</v>
          </cell>
          <cell r="AN2148">
            <v>6481.874571174325</v>
          </cell>
          <cell r="AO2148">
            <v>-0.27889217476923067</v>
          </cell>
          <cell r="AQ2148">
            <v>115000.08</v>
          </cell>
          <cell r="AR2148">
            <v>845000.15999999992</v>
          </cell>
          <cell r="AS2148">
            <v>0.43</v>
          </cell>
          <cell r="AT2148">
            <v>1</v>
          </cell>
          <cell r="AU2148">
            <v>0</v>
          </cell>
          <cell r="AV2148">
            <v>468720.08640000003</v>
          </cell>
          <cell r="AW2148">
            <v>87505.306710853372</v>
          </cell>
          <cell r="AX2148">
            <v>8.0000000000000071E-2</v>
          </cell>
          <cell r="AY2148">
            <v>6481.874571174325</v>
          </cell>
          <cell r="AZ2148" t="str">
            <v>commission</v>
          </cell>
          <cell r="BA2148" t="str">
            <v>commissionEligible</v>
          </cell>
          <cell r="BB2148" t="str">
            <v>commissionBrazil</v>
          </cell>
          <cell r="BC2148" t="str">
            <v xml:space="preserve">commissionBrazil </v>
          </cell>
          <cell r="BD2148" t="str">
            <v>S43</v>
          </cell>
          <cell r="BF2148">
            <v>36166.673333333332</v>
          </cell>
          <cell r="BH2148">
            <v>5</v>
          </cell>
        </row>
        <row r="2149">
          <cell r="B2149">
            <v>16275</v>
          </cell>
          <cell r="C2149">
            <v>11209</v>
          </cell>
          <cell r="E2149" t="str">
            <v>Flavio Davini</v>
          </cell>
          <cell r="F2149" t="str">
            <v>Territory Manager</v>
          </cell>
          <cell r="G2149" t="str">
            <v>Employee</v>
          </cell>
          <cell r="H2149" t="str">
            <v>Latin America</v>
          </cell>
          <cell r="I2149" t="str">
            <v>SAO PAULO</v>
          </cell>
          <cell r="J2149" t="str">
            <v>Brazil</v>
          </cell>
          <cell r="K2149">
            <v>42828</v>
          </cell>
          <cell r="L2149" t="str">
            <v>WH</v>
          </cell>
          <cell r="M2149" t="str">
            <v>S41P</v>
          </cell>
          <cell r="N2149" t="str">
            <v>S</v>
          </cell>
          <cell r="O2149" t="str">
            <v>4</v>
          </cell>
          <cell r="P2149" t="str">
            <v>Regular</v>
          </cell>
          <cell r="Q2149" t="str"/>
          <cell r="R2149">
            <v>1</v>
          </cell>
          <cell r="U2149" t="str">
            <v>BRL</v>
          </cell>
          <cell r="V2149" t="str">
            <v>Latin America</v>
          </cell>
          <cell r="W2149" t="str">
            <v>Ramon Jimenez</v>
          </cell>
          <cell r="Y2149" t="str">
            <v>Eligible</v>
          </cell>
          <cell r="Z2149">
            <v>456200.16000000003</v>
          </cell>
          <cell r="AA2149">
            <v>85167.962885791931</v>
          </cell>
          <cell r="AB2149">
            <v>500000</v>
          </cell>
          <cell r="AC2149">
            <v>93344.950696413522</v>
          </cell>
          <cell r="AD2149">
            <v>4</v>
          </cell>
          <cell r="AE2149" t="str">
            <v>S41</v>
          </cell>
          <cell r="AF2149">
            <v>350000</v>
          </cell>
          <cell r="AG2149">
            <v>550000</v>
          </cell>
          <cell r="AH2149">
            <v>0.75</v>
          </cell>
          <cell r="AI2149">
            <v>4</v>
          </cell>
          <cell r="AJ2149">
            <v>0</v>
          </cell>
          <cell r="AK2149">
            <v>500000</v>
          </cell>
          <cell r="AL2149">
            <v>0</v>
          </cell>
          <cell r="AM2149">
            <v>93344.950696413522</v>
          </cell>
          <cell r="AN2149">
            <v>0</v>
          </cell>
          <cell r="AO2149">
            <v>-9.0909090909090939E-2</v>
          </cell>
          <cell r="AP2149" t="str">
            <v>Already received an increase</v>
          </cell>
          <cell r="AQ2149">
            <v>115000.08</v>
          </cell>
          <cell r="AR2149">
            <v>845000.15999999992</v>
          </cell>
          <cell r="AS2149">
            <v>0.52</v>
          </cell>
          <cell r="AT2149">
            <v>1</v>
          </cell>
          <cell r="AU2149">
            <v>0</v>
          </cell>
          <cell r="AV2149">
            <v>500000</v>
          </cell>
          <cell r="AW2149">
            <v>93344.950696413522</v>
          </cell>
          <cell r="AX2149">
            <v>0</v>
          </cell>
          <cell r="AY2149">
            <v>0</v>
          </cell>
          <cell r="AZ2149" t="str">
            <v>commission</v>
          </cell>
          <cell r="BA2149" t="str">
            <v>commissionEligible</v>
          </cell>
          <cell r="BB2149" t="str">
            <v>commissionBrazil</v>
          </cell>
          <cell r="BC2149" t="str">
            <v xml:space="preserve">commissionBrazil </v>
          </cell>
          <cell r="BD2149" t="str">
            <v>S41</v>
          </cell>
          <cell r="BF2149">
            <v>41666.666666666664</v>
          </cell>
          <cell r="BH2149">
            <v>3</v>
          </cell>
        </row>
        <row r="2150">
          <cell r="B2150">
            <v>19599</v>
          </cell>
          <cell r="C2150">
            <v>14657</v>
          </cell>
          <cell r="E2150" t="str">
            <v>Henrique Moises</v>
          </cell>
          <cell r="F2150" t="str">
            <v>Security Engineer</v>
          </cell>
          <cell r="G2150" t="str">
            <v>Employee</v>
          </cell>
          <cell r="H2150" t="str">
            <v>Latin America</v>
          </cell>
          <cell r="I2150" t="str">
            <v>SAO PAULO</v>
          </cell>
          <cell r="J2150" t="str">
            <v>Brazil</v>
          </cell>
          <cell r="K2150">
            <v>43521</v>
          </cell>
          <cell r="L2150" t="str">
            <v>WH</v>
          </cell>
          <cell r="M2150" t="str">
            <v>E51P</v>
          </cell>
          <cell r="N2150" t="str">
            <v>E</v>
          </cell>
          <cell r="O2150" t="str">
            <v>5</v>
          </cell>
          <cell r="P2150" t="str">
            <v>Regular</v>
          </cell>
          <cell r="R2150">
            <v>1</v>
          </cell>
          <cell r="U2150" t="str">
            <v>BRL</v>
          </cell>
          <cell r="V2150" t="str">
            <v>Latin America</v>
          </cell>
          <cell r="W2150" t="str">
            <v>Ramon Jimenez</v>
          </cell>
          <cell r="Y2150" t="str">
            <v>Eligible</v>
          </cell>
          <cell r="Z2150">
            <v>115000.08</v>
          </cell>
          <cell r="AA2150">
            <v>21469.353595367222</v>
          </cell>
          <cell r="AB2150">
            <v>115000.08</v>
          </cell>
          <cell r="AC2150">
            <v>21469.353595367222</v>
          </cell>
          <cell r="AD2150">
            <v>5</v>
          </cell>
          <cell r="AE2150" t="str">
            <v>E51</v>
          </cell>
          <cell r="AF2150">
            <v>175000</v>
          </cell>
          <cell r="AG2150">
            <v>300000</v>
          </cell>
          <cell r="AH2150">
            <v>0</v>
          </cell>
          <cell r="AI2150">
            <v>1</v>
          </cell>
          <cell r="AJ2150">
            <v>0</v>
          </cell>
          <cell r="AK2150">
            <v>125350.08720000001</v>
          </cell>
          <cell r="AL2150">
            <v>9.000000000000008E-2</v>
          </cell>
          <cell r="AM2150">
            <v>23401.595418950274</v>
          </cell>
          <cell r="AN2150">
            <v>1932.2418235830519</v>
          </cell>
          <cell r="AO2150">
            <v>-0.58216637599999999</v>
          </cell>
          <cell r="AQ2150">
            <v>115000.08</v>
          </cell>
          <cell r="AR2150">
            <v>845000.15999999992</v>
          </cell>
          <cell r="AS2150">
            <v>0</v>
          </cell>
          <cell r="AT2150">
            <v>1</v>
          </cell>
          <cell r="AU2150">
            <v>0</v>
          </cell>
          <cell r="AV2150">
            <v>125350.08720000001</v>
          </cell>
          <cell r="AW2150">
            <v>23401.595418950274</v>
          </cell>
          <cell r="AX2150">
            <v>9.000000000000008E-2</v>
          </cell>
          <cell r="AY2150">
            <v>1932.2418235830519</v>
          </cell>
          <cell r="AZ2150" t="str">
            <v>commission</v>
          </cell>
          <cell r="BA2150" t="str">
            <v>commissionEligible</v>
          </cell>
          <cell r="BB2150" t="str">
            <v>commissionBrazil</v>
          </cell>
          <cell r="BC2150" t="str">
            <v xml:space="preserve">commissionBrazil </v>
          </cell>
          <cell r="BD2150" t="str">
            <v>E51</v>
          </cell>
          <cell r="BF2150">
            <v>9583.34</v>
          </cell>
          <cell r="BH2150">
            <v>4</v>
          </cell>
        </row>
        <row r="2151">
          <cell r="B2151">
            <v>16392</v>
          </cell>
          <cell r="C2151">
            <v>11321</v>
          </cell>
          <cell r="E2151" t="str">
            <v>Tahani Abrego Resendiz</v>
          </cell>
          <cell r="F2151" t="str">
            <v>Account Manager</v>
          </cell>
          <cell r="G2151" t="str">
            <v>Employee</v>
          </cell>
          <cell r="H2151" t="str">
            <v>Latin America</v>
          </cell>
          <cell r="I2151" t="str">
            <v>CIUDAD DE MEXICO, MEXICO</v>
          </cell>
          <cell r="J2151" t="str">
            <v>Mexico</v>
          </cell>
          <cell r="K2151">
            <v>42856</v>
          </cell>
          <cell r="L2151" t="str">
            <v>WH</v>
          </cell>
          <cell r="M2151" t="str">
            <v>S43P</v>
          </cell>
          <cell r="N2151" t="str">
            <v>S</v>
          </cell>
          <cell r="O2151" t="str">
            <v>4</v>
          </cell>
          <cell r="P2151" t="str">
            <v>Regular</v>
          </cell>
          <cell r="Q2151" t="str"/>
          <cell r="R2151">
            <v>1</v>
          </cell>
          <cell r="U2151" t="str">
            <v>MXN</v>
          </cell>
          <cell r="V2151" t="str">
            <v>Latin America</v>
          </cell>
          <cell r="W2151" t="str">
            <v>Ramon Jimenez</v>
          </cell>
          <cell r="Y2151" t="str">
            <v>Eligible</v>
          </cell>
          <cell r="Z2151">
            <v>2252000.16</v>
          </cell>
          <cell r="AA2151">
            <v>112319.14517559861</v>
          </cell>
          <cell r="AB2151">
            <v>2252000.16</v>
          </cell>
          <cell r="AC2151">
            <v>112319.14517559861</v>
          </cell>
          <cell r="AD2151">
            <v>4</v>
          </cell>
          <cell r="AE2151" t="str">
            <v>S43</v>
          </cell>
          <cell r="AF2151">
            <v>1500000</v>
          </cell>
          <cell r="AG2151">
            <v>2500000</v>
          </cell>
          <cell r="AH2151">
            <v>0.75</v>
          </cell>
          <cell r="AI2151">
            <v>4</v>
          </cell>
          <cell r="AJ2151">
            <v>0</v>
          </cell>
          <cell r="AK2151">
            <v>2319560.1648000004</v>
          </cell>
          <cell r="AL2151">
            <v>3.0000000000000027E-2</v>
          </cell>
          <cell r="AM2151">
            <v>115688.71953086658</v>
          </cell>
          <cell r="AN2151">
            <v>3369.5743552679778</v>
          </cell>
          <cell r="AO2151">
            <v>-7.2175934079999893E-2</v>
          </cell>
          <cell r="AQ2151">
            <v>565000.15999999992</v>
          </cell>
          <cell r="AR2151">
            <v>5500000</v>
          </cell>
          <cell r="AS2151">
            <v>0.34</v>
          </cell>
          <cell r="AT2151">
            <v>1</v>
          </cell>
          <cell r="AU2151">
            <v>0</v>
          </cell>
          <cell r="AV2151">
            <v>2319560.1648000004</v>
          </cell>
          <cell r="AW2151">
            <v>115688.71953086658</v>
          </cell>
          <cell r="AX2151">
            <v>3.0000000000000027E-2</v>
          </cell>
          <cell r="AY2151">
            <v>3369.5743552679778</v>
          </cell>
          <cell r="AZ2151" t="str">
            <v>commission</v>
          </cell>
          <cell r="BA2151" t="str">
            <v>commissionEligible</v>
          </cell>
          <cell r="BB2151" t="str">
            <v>commissionMexico</v>
          </cell>
          <cell r="BC2151" t="str">
            <v xml:space="preserve">commissionMexico </v>
          </cell>
          <cell r="BD2151" t="str">
            <v>S43</v>
          </cell>
          <cell r="BF2151">
            <v>187666.68000000002</v>
          </cell>
          <cell r="BH2151">
            <v>5</v>
          </cell>
        </row>
        <row r="2152">
          <cell r="B2152">
            <v>20650</v>
          </cell>
          <cell r="C2152">
            <v>15737</v>
          </cell>
          <cell r="E2152" t="str">
            <v>Maria De Lourdes Grimaldo Tellez Sr</v>
          </cell>
          <cell r="F2152" t="str">
            <v>Account Manager</v>
          </cell>
          <cell r="G2152" t="str">
            <v>Employee</v>
          </cell>
          <cell r="H2152" t="str">
            <v>Latin America</v>
          </cell>
          <cell r="I2152" t="str">
            <v>CIUDAD DE MEXICO, MEXICO</v>
          </cell>
          <cell r="J2152" t="str">
            <v>Mexico</v>
          </cell>
          <cell r="K2152">
            <v>43794</v>
          </cell>
          <cell r="L2152" t="str">
            <v>WH</v>
          </cell>
          <cell r="M2152" t="str">
            <v>S43P</v>
          </cell>
          <cell r="N2152" t="str">
            <v>S</v>
          </cell>
          <cell r="O2152" t="str">
            <v>4</v>
          </cell>
          <cell r="P2152" t="str">
            <v>Regular</v>
          </cell>
          <cell r="Q2152" t="str"/>
          <cell r="R2152">
            <v>1</v>
          </cell>
          <cell r="U2152" t="str">
            <v>MXN</v>
          </cell>
          <cell r="V2152" t="str">
            <v>Latin America</v>
          </cell>
          <cell r="W2152" t="str">
            <v>Ramon Jimenez</v>
          </cell>
          <cell r="Y2152" t="str">
            <v>Eligible</v>
          </cell>
          <cell r="Z2152">
            <v>2000000</v>
          </cell>
          <cell r="AA2152">
            <v>99750.56589303138</v>
          </cell>
          <cell r="AB2152">
            <v>2000000</v>
          </cell>
          <cell r="AC2152">
            <v>99750.56589303138</v>
          </cell>
          <cell r="AD2152">
            <v>5</v>
          </cell>
          <cell r="AE2152" t="str">
            <v>S43</v>
          </cell>
          <cell r="AF2152">
            <v>1500000</v>
          </cell>
          <cell r="AG2152">
            <v>2500000</v>
          </cell>
          <cell r="AH2152">
            <v>0.5</v>
          </cell>
          <cell r="AI2152">
            <v>3</v>
          </cell>
          <cell r="AJ2152">
            <v>0</v>
          </cell>
          <cell r="AK2152">
            <v>2120000</v>
          </cell>
          <cell r="AL2152">
            <v>6.0000000000000053E-2</v>
          </cell>
          <cell r="AM2152">
            <v>105735.59984661326</v>
          </cell>
          <cell r="AN2152">
            <v>5985.0339535818784</v>
          </cell>
          <cell r="AO2152">
            <v>-0.15200000000000002</v>
          </cell>
          <cell r="AQ2152">
            <v>565000.15999999992</v>
          </cell>
          <cell r="AR2152">
            <v>5500000</v>
          </cell>
          <cell r="AS2152">
            <v>0.28999999999999998</v>
          </cell>
          <cell r="AT2152">
            <v>1</v>
          </cell>
          <cell r="AU2152">
            <v>0</v>
          </cell>
          <cell r="AV2152">
            <v>2120000</v>
          </cell>
          <cell r="AW2152">
            <v>105735.59984661326</v>
          </cell>
          <cell r="AX2152">
            <v>6.0000000000000053E-2</v>
          </cell>
          <cell r="AY2152">
            <v>5985.0339535818784</v>
          </cell>
          <cell r="AZ2152" t="str">
            <v>commission</v>
          </cell>
          <cell r="BA2152" t="str">
            <v>commissionEligible</v>
          </cell>
          <cell r="BB2152" t="str">
            <v>commissionMexico</v>
          </cell>
          <cell r="BC2152" t="str">
            <v xml:space="preserve">commissionMexico </v>
          </cell>
          <cell r="BD2152" t="str">
            <v>S43</v>
          </cell>
          <cell r="BF2152">
            <v>166666.66666666666</v>
          </cell>
        </row>
        <row r="2153">
          <cell r="B2153">
            <v>15327</v>
          </cell>
          <cell r="C2153">
            <v>10291</v>
          </cell>
          <cell r="E2153" t="str">
            <v>Fernando Rivero</v>
          </cell>
          <cell r="F2153" t="str">
            <v>Territory Manager</v>
          </cell>
          <cell r="G2153" t="str">
            <v>Contractor</v>
          </cell>
          <cell r="H2153" t="str">
            <v>Latin America</v>
          </cell>
          <cell r="I2153" t="str">
            <v>ECUADOR REMOTE OFFICE</v>
          </cell>
          <cell r="J2153" t="str">
            <v>Ecuador</v>
          </cell>
          <cell r="K2153">
            <v>42520</v>
          </cell>
          <cell r="L2153" t="str">
            <v>WH</v>
          </cell>
          <cell r="M2153" t="str">
            <v>S41P</v>
          </cell>
          <cell r="N2153" t="str">
            <v>S</v>
          </cell>
          <cell r="O2153" t="str">
            <v>4</v>
          </cell>
          <cell r="P2153" t="str">
            <v>Regular</v>
          </cell>
          <cell r="Q2153" t="str"/>
          <cell r="R2153">
            <v>1</v>
          </cell>
          <cell r="U2153" t="str">
            <v>USD</v>
          </cell>
          <cell r="V2153" t="str">
            <v>Latin America</v>
          </cell>
          <cell r="W2153" t="str">
            <v>Ramon Jimenez</v>
          </cell>
          <cell r="Y2153" t="str">
            <v>Eligible</v>
          </cell>
          <cell r="Z2153">
            <v>138000</v>
          </cell>
          <cell r="AA2153">
            <v>138000</v>
          </cell>
          <cell r="AB2153">
            <v>166000</v>
          </cell>
          <cell r="AC2153">
            <v>166000</v>
          </cell>
          <cell r="AD2153">
            <v>4</v>
          </cell>
          <cell r="AE2153" t="str">
            <v>S41</v>
          </cell>
          <cell r="AF2153">
            <v>90000</v>
          </cell>
          <cell r="AG2153">
            <v>150000</v>
          </cell>
          <cell r="AH2153">
            <v>1</v>
          </cell>
          <cell r="AI2153">
            <v>5</v>
          </cell>
          <cell r="AJ2153">
            <v>0</v>
          </cell>
          <cell r="AK2153">
            <v>166000</v>
          </cell>
          <cell r="AL2153">
            <v>0</v>
          </cell>
          <cell r="AM2153">
            <v>166000</v>
          </cell>
          <cell r="AN2153">
            <v>0</v>
          </cell>
          <cell r="AO2153">
            <v>0.10666666666666669</v>
          </cell>
          <cell r="AP2153" t="str">
            <v>Already received an increase</v>
          </cell>
          <cell r="AQ2153">
            <v>42000.08</v>
          </cell>
          <cell r="AR2153">
            <v>207500.08</v>
          </cell>
          <cell r="AS2153">
            <v>0.74</v>
          </cell>
          <cell r="AT2153">
            <v>1</v>
          </cell>
          <cell r="AU2153">
            <v>0</v>
          </cell>
          <cell r="AV2153">
            <v>166000</v>
          </cell>
          <cell r="AW2153">
            <v>166000</v>
          </cell>
          <cell r="AX2153">
            <v>0</v>
          </cell>
          <cell r="AY2153">
            <v>0</v>
          </cell>
          <cell r="AZ2153" t="str">
            <v>commission</v>
          </cell>
          <cell r="BA2153" t="str">
            <v>commissionEligible</v>
          </cell>
          <cell r="BB2153" t="str">
            <v>commissionEcuador</v>
          </cell>
          <cell r="BC2153" t="str">
            <v xml:space="preserve">commissionEcuador </v>
          </cell>
          <cell r="BD2153" t="str">
            <v>S41</v>
          </cell>
          <cell r="BF2153">
            <v>13833.333333333334</v>
          </cell>
          <cell r="BH2153">
            <v>5</v>
          </cell>
        </row>
        <row r="2154">
          <cell r="B2154">
            <v>16825</v>
          </cell>
          <cell r="C2154">
            <v>11744</v>
          </cell>
          <cell r="E2154" t="str">
            <v>Johanna Parra</v>
          </cell>
          <cell r="F2154" t="str">
            <v>Territory Manager</v>
          </cell>
          <cell r="G2154" t="str">
            <v>Contractor</v>
          </cell>
          <cell r="H2154" t="str">
            <v>Latin America</v>
          </cell>
          <cell r="I2154" t="str">
            <v>PANAMA REMOTE OFFICE</v>
          </cell>
          <cell r="J2154" t="str">
            <v>Panama</v>
          </cell>
          <cell r="K2154">
            <v>42948</v>
          </cell>
          <cell r="L2154" t="str">
            <v>WH</v>
          </cell>
          <cell r="M2154" t="str">
            <v>S41P</v>
          </cell>
          <cell r="N2154" t="str">
            <v>S</v>
          </cell>
          <cell r="O2154" t="str">
            <v>4</v>
          </cell>
          <cell r="P2154" t="str">
            <v>Regular</v>
          </cell>
          <cell r="Q2154" t="str"/>
          <cell r="R2154">
            <v>1</v>
          </cell>
          <cell r="U2154" t="str">
            <v>PAB</v>
          </cell>
          <cell r="V2154" t="str">
            <v>Latin America</v>
          </cell>
          <cell r="W2154" t="str">
            <v>Ramon Jimenez</v>
          </cell>
          <cell r="Y2154" t="str">
            <v>Eligible</v>
          </cell>
          <cell r="Z2154">
            <v>118000</v>
          </cell>
          <cell r="AA2154">
            <v>118000</v>
          </cell>
          <cell r="AB2154">
            <v>118000</v>
          </cell>
          <cell r="AC2154">
            <v>118000</v>
          </cell>
          <cell r="AD2154">
            <v>3</v>
          </cell>
          <cell r="AE2154" t="str">
            <v>S41</v>
          </cell>
          <cell r="AF2154">
            <v>80000</v>
          </cell>
          <cell r="AG2154">
            <v>125000</v>
          </cell>
          <cell r="AH2154">
            <v>0.84</v>
          </cell>
          <cell r="AI2154">
            <v>4</v>
          </cell>
          <cell r="AJ2154">
            <v>0</v>
          </cell>
          <cell r="AK2154">
            <v>119769.99999999999</v>
          </cell>
          <cell r="AL2154">
            <v>1.4999999999999902E-2</v>
          </cell>
          <cell r="AM2154">
            <v>119769.99999999999</v>
          </cell>
          <cell r="AN2154">
            <v>1769.9999999999854</v>
          </cell>
          <cell r="AO2154">
            <v>-4.1840000000000099E-2</v>
          </cell>
          <cell r="AQ2154">
            <v>76000.08</v>
          </cell>
          <cell r="AR2154">
            <v>118000</v>
          </cell>
          <cell r="AS2154">
            <v>1</v>
          </cell>
          <cell r="AT2154">
            <v>1</v>
          </cell>
          <cell r="AU2154">
            <v>0</v>
          </cell>
          <cell r="AV2154">
            <v>119769.99999999999</v>
          </cell>
          <cell r="AW2154">
            <v>119769.99999999999</v>
          </cell>
          <cell r="AX2154">
            <v>1.4999999999999902E-2</v>
          </cell>
          <cell r="AY2154">
            <v>1769.9999999999854</v>
          </cell>
          <cell r="AZ2154" t="str">
            <v>commission</v>
          </cell>
          <cell r="BA2154" t="str">
            <v>commissionEligible</v>
          </cell>
          <cell r="BB2154" t="str">
            <v>commissionPanama</v>
          </cell>
          <cell r="BC2154" t="str">
            <v xml:space="preserve">commissionPanama </v>
          </cell>
          <cell r="BD2154" t="str">
            <v>S41</v>
          </cell>
          <cell r="BF2154">
            <v>9833.3333333333339</v>
          </cell>
          <cell r="BH2154">
            <v>5</v>
          </cell>
        </row>
        <row r="2155">
          <cell r="B2155">
            <v>9280</v>
          </cell>
          <cell r="C2155">
            <v>7064</v>
          </cell>
          <cell r="E2155" t="str">
            <v xml:space="preserve">Daniel Matos               </v>
          </cell>
          <cell r="F2155" t="str">
            <v>Account Manager</v>
          </cell>
          <cell r="G2155" t="str">
            <v>Employee</v>
          </cell>
          <cell r="H2155" t="str">
            <v>Latin America</v>
          </cell>
          <cell r="I2155" t="str">
            <v>SAO PAULO</v>
          </cell>
          <cell r="J2155" t="str">
            <v>Brazil</v>
          </cell>
          <cell r="K2155">
            <v>40665</v>
          </cell>
          <cell r="L2155" t="str">
            <v>WH</v>
          </cell>
          <cell r="M2155" t="str">
            <v>S43P</v>
          </cell>
          <cell r="N2155" t="str">
            <v>S</v>
          </cell>
          <cell r="O2155" t="str">
            <v>4</v>
          </cell>
          <cell r="P2155" t="str">
            <v>Regular</v>
          </cell>
          <cell r="Q2155" t="str"/>
          <cell r="R2155">
            <v>1</v>
          </cell>
          <cell r="U2155" t="str">
            <v>BRL</v>
          </cell>
          <cell r="V2155" t="str">
            <v>Latin America</v>
          </cell>
          <cell r="W2155" t="str">
            <v>Ramon Jimenez</v>
          </cell>
          <cell r="Y2155" t="str">
            <v>Eligible</v>
          </cell>
          <cell r="Z2155">
            <v>337000.07999999996</v>
          </cell>
          <cell r="AA2155">
            <v>62914.511704574819</v>
          </cell>
          <cell r="AB2155">
            <v>380000</v>
          </cell>
          <cell r="AC2155">
            <v>70942.162529274268</v>
          </cell>
          <cell r="AD2155">
            <v>4</v>
          </cell>
          <cell r="AE2155" t="str">
            <v>S43</v>
          </cell>
          <cell r="AF2155">
            <v>330000</v>
          </cell>
          <cell r="AG2155">
            <v>650000</v>
          </cell>
          <cell r="AH2155">
            <v>0.15</v>
          </cell>
          <cell r="AI2155">
            <v>2</v>
          </cell>
          <cell r="AJ2155">
            <v>0</v>
          </cell>
          <cell r="AK2155">
            <v>380000</v>
          </cell>
          <cell r="AL2155">
            <v>0</v>
          </cell>
          <cell r="AM2155">
            <v>70942.162529274268</v>
          </cell>
          <cell r="AN2155">
            <v>0</v>
          </cell>
          <cell r="AO2155">
            <v>-0.41538461538461535</v>
          </cell>
          <cell r="AP2155" t="str">
            <v>Already received an increase</v>
          </cell>
          <cell r="AQ2155">
            <v>115000.08</v>
          </cell>
          <cell r="AR2155">
            <v>845000.15999999992</v>
          </cell>
          <cell r="AS2155">
            <v>0.36</v>
          </cell>
          <cell r="AT2155">
            <v>1</v>
          </cell>
          <cell r="AU2155">
            <v>0</v>
          </cell>
          <cell r="AV2155">
            <v>380000</v>
          </cell>
          <cell r="AW2155">
            <v>70942.162529274268</v>
          </cell>
          <cell r="AX2155">
            <v>0</v>
          </cell>
          <cell r="AY2155">
            <v>0</v>
          </cell>
          <cell r="AZ2155" t="str">
            <v>commission</v>
          </cell>
          <cell r="BA2155" t="str">
            <v>commissionEligible</v>
          </cell>
          <cell r="BB2155" t="str">
            <v>commissionBrazil</v>
          </cell>
          <cell r="BC2155" t="str">
            <v xml:space="preserve">commissionBrazil </v>
          </cell>
          <cell r="BD2155" t="str">
            <v>S43</v>
          </cell>
          <cell r="BF2155">
            <v>31666.666666666668</v>
          </cell>
          <cell r="BH2155">
            <v>3</v>
          </cell>
        </row>
        <row r="2156">
          <cell r="B2156">
            <v>17468</v>
          </cell>
          <cell r="C2156">
            <v>12485</v>
          </cell>
          <cell r="E2156" t="str">
            <v>Carlos Henrique Silva</v>
          </cell>
          <cell r="F2156" t="str">
            <v>Territory Manager</v>
          </cell>
          <cell r="G2156" t="str">
            <v>Employee</v>
          </cell>
          <cell r="H2156" t="str">
            <v>Latin America</v>
          </cell>
          <cell r="I2156" t="str">
            <v>BRAZIL REMOTE OFFICE</v>
          </cell>
          <cell r="J2156" t="str">
            <v>Brazil</v>
          </cell>
          <cell r="K2156">
            <v>43084</v>
          </cell>
          <cell r="L2156" t="str">
            <v>WH</v>
          </cell>
          <cell r="M2156" t="str">
            <v>S51P</v>
          </cell>
          <cell r="N2156" t="str">
            <v>S</v>
          </cell>
          <cell r="O2156" t="str">
            <v>5</v>
          </cell>
          <cell r="P2156" t="str">
            <v>Regular</v>
          </cell>
          <cell r="Q2156" t="str"/>
          <cell r="R2156">
            <v>1</v>
          </cell>
          <cell r="U2156" t="str">
            <v>BRL</v>
          </cell>
          <cell r="V2156" t="str">
            <v>Latin America</v>
          </cell>
          <cell r="W2156" t="str">
            <v>Ramon Jimenez</v>
          </cell>
          <cell r="Y2156" t="str">
            <v>Eligible</v>
          </cell>
          <cell r="Z2156">
            <v>314850</v>
          </cell>
          <cell r="AA2156">
            <v>58779.315453531592</v>
          </cell>
          <cell r="AB2156">
            <v>314850</v>
          </cell>
          <cell r="AC2156">
            <v>58779.315453531592</v>
          </cell>
          <cell r="AD2156">
            <v>4</v>
          </cell>
          <cell r="AE2156" t="str">
            <v>S51</v>
          </cell>
          <cell r="AF2156">
            <v>190000</v>
          </cell>
          <cell r="AG2156">
            <v>320000</v>
          </cell>
          <cell r="AH2156">
            <v>0.96</v>
          </cell>
          <cell r="AI2156">
            <v>5</v>
          </cell>
          <cell r="AJ2156">
            <v>0</v>
          </cell>
          <cell r="AK2156">
            <v>321147</v>
          </cell>
          <cell r="AL2156">
            <v>2.0000000000000018E-2</v>
          </cell>
          <cell r="AM2156">
            <v>59954.901762602225</v>
          </cell>
          <cell r="AN2156">
            <v>1175.5863090706334</v>
          </cell>
          <cell r="AO2156">
            <v>3.584374999999973E-3</v>
          </cell>
          <cell r="AQ2156">
            <v>115000.08</v>
          </cell>
          <cell r="AR2156">
            <v>845000.15999999992</v>
          </cell>
          <cell r="AS2156">
            <v>0.27</v>
          </cell>
          <cell r="AT2156">
            <v>1</v>
          </cell>
          <cell r="AU2156">
            <v>0</v>
          </cell>
          <cell r="AV2156">
            <v>321147</v>
          </cell>
          <cell r="AW2156">
            <v>59954.901762602225</v>
          </cell>
          <cell r="AX2156">
            <v>2.0000000000000018E-2</v>
          </cell>
          <cell r="AY2156">
            <v>1175.5863090706334</v>
          </cell>
          <cell r="AZ2156" t="str">
            <v>commission</v>
          </cell>
          <cell r="BA2156" t="str">
            <v>commissionEligible</v>
          </cell>
          <cell r="BB2156" t="str">
            <v>commissionBrazil</v>
          </cell>
          <cell r="BC2156" t="str">
            <v xml:space="preserve">commissionBrazil </v>
          </cell>
          <cell r="BD2156" t="str">
            <v>S51</v>
          </cell>
          <cell r="BF2156">
            <v>26237.5</v>
          </cell>
          <cell r="BH2156">
            <v>3</v>
          </cell>
        </row>
        <row r="2157">
          <cell r="B2157">
            <v>20832</v>
          </cell>
          <cell r="C2157">
            <v>15919</v>
          </cell>
          <cell r="E2157" t="str">
            <v>Paula Costa</v>
          </cell>
          <cell r="F2157" t="str">
            <v>Account Manager</v>
          </cell>
          <cell r="G2157" t="str">
            <v>Employee</v>
          </cell>
          <cell r="H2157" t="str">
            <v>Latin America</v>
          </cell>
          <cell r="I2157" t="str">
            <v>SAO PAULO</v>
          </cell>
          <cell r="J2157" t="str">
            <v>Brazil</v>
          </cell>
          <cell r="K2157">
            <v>43845</v>
          </cell>
          <cell r="L2157" t="str">
            <v>WH</v>
          </cell>
          <cell r="M2157" t="str">
            <v>S53P</v>
          </cell>
          <cell r="N2157" t="str">
            <v>S</v>
          </cell>
          <cell r="O2157" t="str">
            <v>5</v>
          </cell>
          <cell r="P2157" t="str">
            <v>Regular</v>
          </cell>
          <cell r="Q2157" t="str"/>
          <cell r="R2157">
            <v>1</v>
          </cell>
          <cell r="U2157" t="str">
            <v>BRL</v>
          </cell>
          <cell r="V2157" t="str">
            <v>Latin America</v>
          </cell>
          <cell r="W2157" t="str">
            <v>Ramon Jimenez</v>
          </cell>
          <cell r="Y2157" t="str">
            <v>Eligible</v>
          </cell>
          <cell r="Z2157">
            <v>460000.16000000003</v>
          </cell>
          <cell r="AA2157">
            <v>85877.38451108466</v>
          </cell>
          <cell r="AB2157">
            <v>460000.16000000003</v>
          </cell>
          <cell r="AC2157">
            <v>85877.38451108466</v>
          </cell>
          <cell r="AD2157">
            <v>3</v>
          </cell>
          <cell r="AE2157" t="str">
            <v>S53</v>
          </cell>
          <cell r="AF2157">
            <v>330000</v>
          </cell>
          <cell r="AG2157">
            <v>500000</v>
          </cell>
          <cell r="AH2157">
            <v>0.76</v>
          </cell>
          <cell r="AI2157">
            <v>4</v>
          </cell>
          <cell r="AJ2157">
            <v>0</v>
          </cell>
          <cell r="AK2157">
            <v>466900.16239999997</v>
          </cell>
          <cell r="AL2157">
            <v>1.4999999999999902E-2</v>
          </cell>
          <cell r="AM2157">
            <v>87165.545278750928</v>
          </cell>
          <cell r="AN2157">
            <v>1288.1607676662679</v>
          </cell>
          <cell r="AO2157">
            <v>-6.619967520000003E-2</v>
          </cell>
          <cell r="AQ2157">
            <v>115000.08</v>
          </cell>
          <cell r="AR2157">
            <v>845000.15999999992</v>
          </cell>
          <cell r="AS2157">
            <v>0.47</v>
          </cell>
          <cell r="AT2157">
            <v>1</v>
          </cell>
          <cell r="AU2157">
            <v>0</v>
          </cell>
          <cell r="AV2157">
            <v>466900.16239999997</v>
          </cell>
          <cell r="AW2157">
            <v>87165.545278750928</v>
          </cell>
          <cell r="AX2157">
            <v>1.4999999999999902E-2</v>
          </cell>
          <cell r="AY2157">
            <v>1288.1607676662679</v>
          </cell>
          <cell r="AZ2157" t="str">
            <v>commission</v>
          </cell>
          <cell r="BA2157" t="str">
            <v>commissionEligible</v>
          </cell>
          <cell r="BB2157" t="str">
            <v>commissionBrazil</v>
          </cell>
          <cell r="BC2157" t="str">
            <v xml:space="preserve">commissionBrazil </v>
          </cell>
          <cell r="BD2157" t="str">
            <v>S53</v>
          </cell>
          <cell r="BF2157">
            <v>38333.346666666672</v>
          </cell>
        </row>
        <row r="2158">
          <cell r="B2158">
            <v>21122</v>
          </cell>
          <cell r="C2158">
            <v>16209</v>
          </cell>
          <cell r="E2158" t="str">
            <v>Vinicius Nader Mota</v>
          </cell>
          <cell r="F2158" t="str">
            <v>Territory Manager</v>
          </cell>
          <cell r="G2158" t="str">
            <v>Employee</v>
          </cell>
          <cell r="H2158" t="str">
            <v>Latin America</v>
          </cell>
          <cell r="I2158" t="str">
            <v>BRAZIL REMOTE OFFICE</v>
          </cell>
          <cell r="J2158" t="str">
            <v>Brazil</v>
          </cell>
          <cell r="K2158">
            <v>43906</v>
          </cell>
          <cell r="L2158" t="str">
            <v>WH</v>
          </cell>
          <cell r="M2158" t="str">
            <v>S41P</v>
          </cell>
          <cell r="N2158" t="str">
            <v>S</v>
          </cell>
          <cell r="O2158" t="str">
            <v>4</v>
          </cell>
          <cell r="P2158" t="str">
            <v>Regular</v>
          </cell>
          <cell r="Q2158" t="str"/>
          <cell r="R2158">
            <v>1</v>
          </cell>
          <cell r="U2158" t="str">
            <v>BRL</v>
          </cell>
          <cell r="V2158" t="str">
            <v>Latin America</v>
          </cell>
          <cell r="W2158" t="str">
            <v>Ramon Jimenez</v>
          </cell>
          <cell r="Y2158" t="str">
            <v>Eligible</v>
          </cell>
          <cell r="Z2158">
            <v>420000</v>
          </cell>
          <cell r="AA2158">
            <v>78409.758584987358</v>
          </cell>
          <cell r="AB2158">
            <v>420000</v>
          </cell>
          <cell r="AC2158">
            <v>78409.758584987358</v>
          </cell>
          <cell r="AD2158">
            <v>3</v>
          </cell>
          <cell r="AE2158" t="str">
            <v>S41</v>
          </cell>
          <cell r="AF2158">
            <v>350000</v>
          </cell>
          <cell r="AG2158">
            <v>550000</v>
          </cell>
          <cell r="AH2158">
            <v>0.35</v>
          </cell>
          <cell r="AI2158">
            <v>2</v>
          </cell>
          <cell r="AJ2158">
            <v>0</v>
          </cell>
          <cell r="AK2158">
            <v>432600</v>
          </cell>
          <cell r="AL2158">
            <v>3.0000000000000027E-2</v>
          </cell>
          <cell r="AM2158">
            <v>80762.051342536972</v>
          </cell>
          <cell r="AN2158">
            <v>2352.2927575496142</v>
          </cell>
          <cell r="AO2158">
            <v>-0.21345454545454545</v>
          </cell>
          <cell r="AQ2158">
            <v>115000.08</v>
          </cell>
          <cell r="AR2158">
            <v>845000.15999999992</v>
          </cell>
          <cell r="AS2158">
            <v>0.41</v>
          </cell>
          <cell r="AT2158">
            <v>1</v>
          </cell>
          <cell r="AU2158">
            <v>0</v>
          </cell>
          <cell r="AV2158">
            <v>432600</v>
          </cell>
          <cell r="AW2158">
            <v>80762.051342536972</v>
          </cell>
          <cell r="AX2158">
            <v>3.0000000000000027E-2</v>
          </cell>
          <cell r="AY2158">
            <v>2352.2927575496142</v>
          </cell>
          <cell r="AZ2158" t="str">
            <v>commission</v>
          </cell>
          <cell r="BA2158" t="str">
            <v>commissionEligible</v>
          </cell>
          <cell r="BB2158" t="str">
            <v>commissionBrazil</v>
          </cell>
          <cell r="BC2158" t="str">
            <v xml:space="preserve">commissionBrazil </v>
          </cell>
          <cell r="BD2158" t="str">
            <v>S41</v>
          </cell>
          <cell r="BF2158">
            <v>35000</v>
          </cell>
        </row>
        <row r="2159">
          <cell r="B2159">
            <v>20864</v>
          </cell>
          <cell r="C2159">
            <v>15951</v>
          </cell>
          <cell r="E2159" t="str">
            <v>Thais Santana</v>
          </cell>
          <cell r="F2159" t="str">
            <v>Territory Manager</v>
          </cell>
          <cell r="G2159" t="str">
            <v>Employee</v>
          </cell>
          <cell r="H2159" t="str">
            <v>Latin America</v>
          </cell>
          <cell r="I2159" t="str">
            <v>SAO PAULO</v>
          </cell>
          <cell r="J2159" t="str">
            <v>Brazil</v>
          </cell>
          <cell r="K2159">
            <v>43864</v>
          </cell>
          <cell r="L2159" t="str">
            <v>WH</v>
          </cell>
          <cell r="M2159" t="str">
            <v>S61P</v>
          </cell>
          <cell r="N2159" t="str">
            <v>S</v>
          </cell>
          <cell r="O2159" t="str">
            <v>6</v>
          </cell>
          <cell r="P2159" t="str">
            <v>Regular</v>
          </cell>
          <cell r="Q2159" t="str"/>
          <cell r="R2159">
            <v>1</v>
          </cell>
          <cell r="U2159" t="str">
            <v>BRL</v>
          </cell>
          <cell r="V2159" t="str">
            <v>Latin America</v>
          </cell>
          <cell r="W2159" t="str">
            <v>Ramon Jimenez</v>
          </cell>
          <cell r="Y2159" t="str">
            <v>Eligible</v>
          </cell>
          <cell r="Z2159">
            <v>100000.16</v>
          </cell>
          <cell r="AA2159">
            <v>18669.020009666929</v>
          </cell>
          <cell r="AB2159">
            <v>140000</v>
          </cell>
          <cell r="AC2159">
            <v>26136.586194995787</v>
          </cell>
          <cell r="AD2159">
            <v>4</v>
          </cell>
          <cell r="AE2159" t="str">
            <v>S61</v>
          </cell>
          <cell r="AF2159">
            <v>100000</v>
          </cell>
          <cell r="AG2159">
            <v>200000</v>
          </cell>
          <cell r="AH2159">
            <v>0.4</v>
          </cell>
          <cell r="AI2159">
            <v>2</v>
          </cell>
          <cell r="AJ2159">
            <v>0</v>
          </cell>
          <cell r="AK2159">
            <v>140000</v>
          </cell>
          <cell r="AL2159">
            <v>0</v>
          </cell>
          <cell r="AM2159">
            <v>26136.586194995787</v>
          </cell>
          <cell r="AN2159">
            <v>0</v>
          </cell>
          <cell r="AO2159">
            <v>-0.30000000000000004</v>
          </cell>
          <cell r="AP2159" t="str">
            <v>Already received an increase</v>
          </cell>
          <cell r="AQ2159">
            <v>115000.08</v>
          </cell>
          <cell r="AR2159">
            <v>845000.15999999992</v>
          </cell>
          <cell r="AS2159">
            <v>0.03</v>
          </cell>
          <cell r="AT2159">
            <v>1</v>
          </cell>
          <cell r="AU2159">
            <v>0</v>
          </cell>
          <cell r="AV2159">
            <v>140000</v>
          </cell>
          <cell r="AW2159">
            <v>26136.586194995787</v>
          </cell>
          <cell r="AX2159">
            <v>0</v>
          </cell>
          <cell r="AY2159">
            <v>0</v>
          </cell>
          <cell r="AZ2159" t="str">
            <v>commission</v>
          </cell>
          <cell r="BA2159" t="str">
            <v>commissionEligible</v>
          </cell>
          <cell r="BB2159" t="str">
            <v>commissionBrazil</v>
          </cell>
          <cell r="BC2159" t="str">
            <v xml:space="preserve">commissionBrazil </v>
          </cell>
          <cell r="BD2159" t="str">
            <v>S61</v>
          </cell>
          <cell r="BF2159">
            <v>11666.666666666666</v>
          </cell>
        </row>
        <row r="2160">
          <cell r="B2160">
            <v>16434</v>
          </cell>
          <cell r="C2160">
            <v>11363</v>
          </cell>
          <cell r="E2160" t="str">
            <v>Julio Lemus</v>
          </cell>
          <cell r="F2160" t="str">
            <v>Security Engineer</v>
          </cell>
          <cell r="G2160" t="str">
            <v>Contractor</v>
          </cell>
          <cell r="H2160" t="str">
            <v>Latin America</v>
          </cell>
          <cell r="I2160" t="str">
            <v>PANAMA REMOTE OFFICE</v>
          </cell>
          <cell r="J2160" t="str">
            <v>Panama</v>
          </cell>
          <cell r="K2160">
            <v>44105</v>
          </cell>
          <cell r="L2160" t="str">
            <v>WH</v>
          </cell>
          <cell r="M2160" t="str">
            <v>E51P</v>
          </cell>
          <cell r="N2160" t="str">
            <v>E</v>
          </cell>
          <cell r="O2160" t="str">
            <v>5</v>
          </cell>
          <cell r="P2160" t="str">
            <v>Regular</v>
          </cell>
          <cell r="Q2160" t="str"/>
          <cell r="R2160">
            <v>1</v>
          </cell>
          <cell r="U2160" t="str">
            <v>PAB</v>
          </cell>
          <cell r="V2160" t="str">
            <v>Latin America</v>
          </cell>
          <cell r="W2160" t="str">
            <v>Ramon Jimenez</v>
          </cell>
          <cell r="Y2160" t="str">
            <v>Not Eligible - NH</v>
          </cell>
          <cell r="AA2160">
            <v>0</v>
          </cell>
          <cell r="AB2160">
            <v>76000.08</v>
          </cell>
          <cell r="AC2160">
            <v>76000.08</v>
          </cell>
          <cell r="AW2160">
            <v>76000.08</v>
          </cell>
        </row>
        <row r="2161">
          <cell r="B2161">
            <v>13348</v>
          </cell>
          <cell r="C2161">
            <v>8369</v>
          </cell>
          <cell r="E2161" t="str">
            <v>Dario Samaniego Pineda</v>
          </cell>
          <cell r="F2161" t="str">
            <v>Security Engineer</v>
          </cell>
          <cell r="G2161" t="str">
            <v>Contractor</v>
          </cell>
          <cell r="H2161" t="str">
            <v>Latin America</v>
          </cell>
          <cell r="I2161" t="str">
            <v>ECUADOR REMOTE OFFICE</v>
          </cell>
          <cell r="J2161" t="str">
            <v>Ecuador</v>
          </cell>
          <cell r="K2161">
            <v>42100</v>
          </cell>
          <cell r="L2161" t="str">
            <v>WH</v>
          </cell>
          <cell r="M2161" t="str">
            <v>E41P</v>
          </cell>
          <cell r="N2161" t="str">
            <v>E</v>
          </cell>
          <cell r="O2161" t="str">
            <v>4</v>
          </cell>
          <cell r="P2161" t="str">
            <v>Regular</v>
          </cell>
          <cell r="Q2161" t="str"/>
          <cell r="R2161">
            <v>1</v>
          </cell>
          <cell r="U2161" t="str">
            <v>USD</v>
          </cell>
          <cell r="V2161" t="str">
            <v>Latin America</v>
          </cell>
          <cell r="W2161" t="str">
            <v>Ramon Jimenez</v>
          </cell>
          <cell r="Y2161" t="str">
            <v>Eligible</v>
          </cell>
          <cell r="Z2161">
            <v>93000</v>
          </cell>
          <cell r="AA2161">
            <v>93000</v>
          </cell>
          <cell r="AB2161">
            <v>112000</v>
          </cell>
          <cell r="AC2161">
            <v>112000</v>
          </cell>
          <cell r="AD2161">
            <v>4</v>
          </cell>
          <cell r="AE2161" t="str">
            <v>E41</v>
          </cell>
          <cell r="AF2161">
            <v>70000</v>
          </cell>
          <cell r="AG2161">
            <v>115000</v>
          </cell>
          <cell r="AH2161">
            <v>0.93</v>
          </cell>
          <cell r="AI2161">
            <v>5</v>
          </cell>
          <cell r="AJ2161">
            <v>0</v>
          </cell>
          <cell r="AK2161">
            <v>112000</v>
          </cell>
          <cell r="AL2161">
            <v>0</v>
          </cell>
          <cell r="AM2161">
            <v>112000</v>
          </cell>
          <cell r="AN2161">
            <v>0</v>
          </cell>
          <cell r="AO2161">
            <v>-2.6086956521739091E-2</v>
          </cell>
          <cell r="AP2161" t="str">
            <v>Already received an increase</v>
          </cell>
          <cell r="AQ2161">
            <v>42000.08</v>
          </cell>
          <cell r="AR2161">
            <v>207500.08</v>
          </cell>
          <cell r="AS2161">
            <v>0.42</v>
          </cell>
          <cell r="AT2161">
            <v>1</v>
          </cell>
          <cell r="AU2161">
            <v>0</v>
          </cell>
          <cell r="AV2161">
            <v>112000</v>
          </cell>
          <cell r="AW2161">
            <v>112000</v>
          </cell>
          <cell r="AX2161">
            <v>0</v>
          </cell>
          <cell r="AY2161">
            <v>0</v>
          </cell>
          <cell r="AZ2161" t="str">
            <v>commission</v>
          </cell>
          <cell r="BA2161" t="str">
            <v>commissionEligible</v>
          </cell>
          <cell r="BB2161" t="str">
            <v>commissionEcuador</v>
          </cell>
          <cell r="BC2161" t="str">
            <v xml:space="preserve">commissionEcuador </v>
          </cell>
          <cell r="BD2161" t="str">
            <v>E41</v>
          </cell>
          <cell r="BF2161">
            <v>9333.3333333333339</v>
          </cell>
          <cell r="BH2161">
            <v>4</v>
          </cell>
        </row>
        <row r="2162">
          <cell r="B2162">
            <v>13020</v>
          </cell>
          <cell r="C2162">
            <v>8052</v>
          </cell>
          <cell r="E2162" t="str">
            <v>Eduardo Pereira</v>
          </cell>
          <cell r="F2162" t="str">
            <v>Security Engineer</v>
          </cell>
          <cell r="G2162" t="str">
            <v>Employee</v>
          </cell>
          <cell r="H2162" t="str">
            <v>Latin America</v>
          </cell>
          <cell r="I2162" t="str">
            <v>SAO PAULO</v>
          </cell>
          <cell r="J2162" t="str">
            <v>Brazil</v>
          </cell>
          <cell r="K2162">
            <v>42037</v>
          </cell>
          <cell r="L2162" t="str">
            <v>WH</v>
          </cell>
          <cell r="M2162" t="str">
            <v>E41P</v>
          </cell>
          <cell r="N2162" t="str">
            <v>E</v>
          </cell>
          <cell r="O2162" t="str">
            <v>4</v>
          </cell>
          <cell r="P2162" t="str">
            <v>Regular</v>
          </cell>
          <cell r="Q2162" t="str"/>
          <cell r="R2162">
            <v>1</v>
          </cell>
          <cell r="U2162" t="str">
            <v>BRL</v>
          </cell>
          <cell r="V2162" t="str">
            <v>Latin America</v>
          </cell>
          <cell r="W2162" t="str">
            <v>Ramon Jimenez</v>
          </cell>
          <cell r="Y2162" t="str">
            <v>Eligible</v>
          </cell>
          <cell r="Z2162">
            <v>304000.16000000003</v>
          </cell>
          <cell r="AA2162">
            <v>56753.759893803646</v>
          </cell>
          <cell r="AB2162">
            <v>340000</v>
          </cell>
          <cell r="AC2162">
            <v>63474.566473561194</v>
          </cell>
          <cell r="AD2162">
            <v>5</v>
          </cell>
          <cell r="AE2162" t="str">
            <v>E41</v>
          </cell>
          <cell r="AF2162">
            <v>280000</v>
          </cell>
          <cell r="AG2162">
            <v>430000</v>
          </cell>
          <cell r="AH2162">
            <v>0.4</v>
          </cell>
          <cell r="AI2162">
            <v>2</v>
          </cell>
          <cell r="AJ2162">
            <v>0</v>
          </cell>
          <cell r="AK2162">
            <v>340000</v>
          </cell>
          <cell r="AL2162">
            <v>0</v>
          </cell>
          <cell r="AM2162">
            <v>63474.566473561194</v>
          </cell>
          <cell r="AN2162">
            <v>0</v>
          </cell>
          <cell r="AO2162">
            <v>-0.20930232558139539</v>
          </cell>
          <cell r="AP2162" t="str">
            <v>Already received an increase</v>
          </cell>
          <cell r="AQ2162">
            <v>115000.08</v>
          </cell>
          <cell r="AR2162">
            <v>845000.15999999992</v>
          </cell>
          <cell r="AS2162">
            <v>0.3</v>
          </cell>
          <cell r="AT2162">
            <v>1</v>
          </cell>
          <cell r="AU2162">
            <v>0</v>
          </cell>
          <cell r="AV2162">
            <v>340000</v>
          </cell>
          <cell r="AW2162">
            <v>63474.566473561194</v>
          </cell>
          <cell r="AX2162">
            <v>0</v>
          </cell>
          <cell r="AY2162">
            <v>0</v>
          </cell>
          <cell r="AZ2162" t="str">
            <v>commission</v>
          </cell>
          <cell r="BA2162" t="str">
            <v>commissionEligible</v>
          </cell>
          <cell r="BB2162" t="str">
            <v>commissionBrazil</v>
          </cell>
          <cell r="BC2162" t="str">
            <v xml:space="preserve">commissionBrazil </v>
          </cell>
          <cell r="BD2162" t="str">
            <v>E41</v>
          </cell>
          <cell r="BF2162">
            <v>28333.333333333332</v>
          </cell>
          <cell r="BH2162">
            <v>3</v>
          </cell>
        </row>
        <row r="2163">
          <cell r="B2163">
            <v>18076</v>
          </cell>
          <cell r="C2163">
            <v>13127</v>
          </cell>
          <cell r="E2163" t="str">
            <v>Jorge Larios Escamilla</v>
          </cell>
          <cell r="F2163" t="str">
            <v>Regional Expert, Threat Prevention</v>
          </cell>
          <cell r="G2163" t="str">
            <v>Employee</v>
          </cell>
          <cell r="H2163" t="str">
            <v>Latin America</v>
          </cell>
          <cell r="I2163" t="str">
            <v>CIUDAD DE MEXICO, MEXICO</v>
          </cell>
          <cell r="J2163" t="str">
            <v>Mexico</v>
          </cell>
          <cell r="K2163">
            <v>43231</v>
          </cell>
          <cell r="L2163" t="str">
            <v>WH</v>
          </cell>
          <cell r="M2163" t="str">
            <v>E51P</v>
          </cell>
          <cell r="N2163" t="str">
            <v>E</v>
          </cell>
          <cell r="O2163" t="str">
            <v>5</v>
          </cell>
          <cell r="P2163" t="str">
            <v>Regular</v>
          </cell>
          <cell r="Q2163" t="str"/>
          <cell r="R2163">
            <v>1</v>
          </cell>
          <cell r="U2163" t="str">
            <v>MXN</v>
          </cell>
          <cell r="V2163" t="str">
            <v>Latin America</v>
          </cell>
          <cell r="W2163" t="str">
            <v>Ramon Jimenez</v>
          </cell>
          <cell r="Y2163" t="str">
            <v>Eligible</v>
          </cell>
          <cell r="Z2163">
            <v>900000</v>
          </cell>
          <cell r="AA2163">
            <v>44887.754651864117</v>
          </cell>
          <cell r="AB2163">
            <v>900000</v>
          </cell>
          <cell r="AC2163">
            <v>44887.754651864117</v>
          </cell>
          <cell r="AD2163">
            <v>5</v>
          </cell>
          <cell r="AE2163" t="str">
            <v>E51</v>
          </cell>
          <cell r="AF2163">
            <v>800000</v>
          </cell>
          <cell r="AG2163">
            <v>1500000</v>
          </cell>
          <cell r="AH2163">
            <v>0.14000000000000001</v>
          </cell>
          <cell r="AI2163">
            <v>1</v>
          </cell>
          <cell r="AJ2163">
            <v>0</v>
          </cell>
          <cell r="AK2163">
            <v>981000.00000000012</v>
          </cell>
          <cell r="AL2163">
            <v>9.000000000000008E-2</v>
          </cell>
          <cell r="AM2163">
            <v>48927.652570531893</v>
          </cell>
          <cell r="AN2163">
            <v>4039.8979186677752</v>
          </cell>
          <cell r="AO2163">
            <v>-0.34599999999999997</v>
          </cell>
          <cell r="AQ2163">
            <v>565000.15999999992</v>
          </cell>
          <cell r="AR2163">
            <v>5500000</v>
          </cell>
          <cell r="AS2163">
            <v>0.06</v>
          </cell>
          <cell r="AT2163">
            <v>1</v>
          </cell>
          <cell r="AU2163">
            <v>0</v>
          </cell>
          <cell r="AV2163">
            <v>981000.00000000012</v>
          </cell>
          <cell r="AW2163">
            <v>48927.652570531893</v>
          </cell>
          <cell r="AX2163">
            <v>9.000000000000008E-2</v>
          </cell>
          <cell r="AY2163">
            <v>4039.8979186677752</v>
          </cell>
          <cell r="AZ2163" t="str">
            <v>commission</v>
          </cell>
          <cell r="BA2163" t="str">
            <v>commissionEligible</v>
          </cell>
          <cell r="BB2163" t="str">
            <v>commissionMexico</v>
          </cell>
          <cell r="BC2163" t="str">
            <v xml:space="preserve">commissionMexico </v>
          </cell>
          <cell r="BD2163" t="str">
            <v>E51</v>
          </cell>
          <cell r="BF2163">
            <v>75000</v>
          </cell>
          <cell r="BG2163">
            <v>60500</v>
          </cell>
          <cell r="BH2163">
            <v>4</v>
          </cell>
        </row>
        <row r="2164">
          <cell r="B2164">
            <v>16743</v>
          </cell>
          <cell r="C2164">
            <v>11663</v>
          </cell>
          <cell r="E2164" t="str">
            <v>Luis Balbuena Blanco</v>
          </cell>
          <cell r="F2164" t="str">
            <v>Security Engineer</v>
          </cell>
          <cell r="G2164" t="str">
            <v>Employee</v>
          </cell>
          <cell r="H2164" t="str">
            <v>Latin America</v>
          </cell>
          <cell r="I2164" t="str">
            <v>CIUDAD DE MEXICO, MEXICO</v>
          </cell>
          <cell r="J2164" t="str">
            <v>Mexico</v>
          </cell>
          <cell r="K2164">
            <v>42940</v>
          </cell>
          <cell r="L2164" t="str">
            <v>WH</v>
          </cell>
          <cell r="M2164" t="str">
            <v>E41P</v>
          </cell>
          <cell r="N2164" t="str">
            <v>E</v>
          </cell>
          <cell r="O2164" t="str">
            <v>4</v>
          </cell>
          <cell r="P2164" t="str">
            <v>Regular</v>
          </cell>
          <cell r="Q2164" t="str"/>
          <cell r="R2164">
            <v>1</v>
          </cell>
          <cell r="U2164" t="str">
            <v>MXN</v>
          </cell>
          <cell r="V2164" t="str">
            <v>Latin America</v>
          </cell>
          <cell r="W2164" t="str">
            <v>Ramon Jimenez</v>
          </cell>
          <cell r="Y2164" t="str">
            <v>Eligible</v>
          </cell>
          <cell r="Z2164">
            <v>1097000.1600000001</v>
          </cell>
          <cell r="AA2164">
            <v>54713.193372372989</v>
          </cell>
          <cell r="AB2164">
            <v>1097000.1600000001</v>
          </cell>
          <cell r="AC2164">
            <v>54713.193372372989</v>
          </cell>
          <cell r="AD2164">
            <v>5</v>
          </cell>
          <cell r="AE2164" t="str">
            <v>E41</v>
          </cell>
          <cell r="AF2164">
            <v>1000000</v>
          </cell>
          <cell r="AG2164">
            <v>1900000</v>
          </cell>
          <cell r="AH2164">
            <v>0.1</v>
          </cell>
          <cell r="AI2164">
            <v>1</v>
          </cell>
          <cell r="AJ2164">
            <v>0</v>
          </cell>
          <cell r="AK2164">
            <v>1195730.1744000001</v>
          </cell>
          <cell r="AL2164">
            <v>9.000000000000008E-2</v>
          </cell>
          <cell r="AM2164">
            <v>59637.380775886559</v>
          </cell>
          <cell r="AN2164">
            <v>4924.1874035135697</v>
          </cell>
          <cell r="AO2164">
            <v>-0.37066832926315785</v>
          </cell>
          <cell r="AQ2164">
            <v>565000.15999999992</v>
          </cell>
          <cell r="AR2164">
            <v>5500000</v>
          </cell>
          <cell r="AS2164">
            <v>0.1</v>
          </cell>
          <cell r="AT2164">
            <v>1</v>
          </cell>
          <cell r="AU2164">
            <v>0</v>
          </cell>
          <cell r="AV2164">
            <v>1195730.1744000001</v>
          </cell>
          <cell r="AW2164">
            <v>59637.380775886559</v>
          </cell>
          <cell r="AX2164">
            <v>9.000000000000008E-2</v>
          </cell>
          <cell r="AY2164">
            <v>4924.1874035135697</v>
          </cell>
          <cell r="AZ2164" t="str">
            <v>commission</v>
          </cell>
          <cell r="BA2164" t="str">
            <v>commissionEligible</v>
          </cell>
          <cell r="BB2164" t="str">
            <v>commissionMexico</v>
          </cell>
          <cell r="BC2164" t="str">
            <v xml:space="preserve">commissionMexico </v>
          </cell>
          <cell r="BD2164" t="str">
            <v>E41</v>
          </cell>
          <cell r="BF2164">
            <v>91416.680000000008</v>
          </cell>
          <cell r="BH2164">
            <v>3</v>
          </cell>
        </row>
        <row r="2165">
          <cell r="B2165">
            <v>20569</v>
          </cell>
          <cell r="C2165">
            <v>15656</v>
          </cell>
          <cell r="E2165" t="str">
            <v>Gustavo Borro</v>
          </cell>
          <cell r="F2165" t="str">
            <v>Security Engineer</v>
          </cell>
          <cell r="G2165" t="str">
            <v>Employee</v>
          </cell>
          <cell r="H2165" t="str">
            <v>Latin America</v>
          </cell>
          <cell r="I2165" t="str">
            <v>SAO PAULO</v>
          </cell>
          <cell r="J2165" t="str">
            <v>Brazil</v>
          </cell>
          <cell r="K2165">
            <v>43773</v>
          </cell>
          <cell r="L2165" t="str">
            <v>WH</v>
          </cell>
          <cell r="M2165" t="str">
            <v>E51P</v>
          </cell>
          <cell r="N2165" t="str">
            <v>E</v>
          </cell>
          <cell r="O2165" t="str">
            <v>5</v>
          </cell>
          <cell r="P2165" t="str">
            <v>Regular</v>
          </cell>
          <cell r="Q2165" t="str"/>
          <cell r="R2165">
            <v>1</v>
          </cell>
          <cell r="U2165" t="str">
            <v>BRL</v>
          </cell>
          <cell r="V2165" t="str">
            <v>Latin America</v>
          </cell>
          <cell r="W2165" t="str">
            <v>Ramon Jimenez</v>
          </cell>
          <cell r="Y2165" t="str">
            <v>Eligible</v>
          </cell>
          <cell r="Z2165">
            <v>271637.12</v>
          </cell>
          <cell r="AA2165">
            <v>50711.907147431528</v>
          </cell>
          <cell r="AB2165">
            <v>271637.12</v>
          </cell>
          <cell r="AC2165">
            <v>50711.907147431528</v>
          </cell>
          <cell r="AD2165">
            <v>4</v>
          </cell>
          <cell r="AE2165" t="str">
            <v>E51</v>
          </cell>
          <cell r="AF2165">
            <v>175000</v>
          </cell>
          <cell r="AG2165">
            <v>300000</v>
          </cell>
          <cell r="AH2165">
            <v>0.77</v>
          </cell>
          <cell r="AI2165">
            <v>4</v>
          </cell>
          <cell r="AJ2165">
            <v>0</v>
          </cell>
          <cell r="AK2165">
            <v>279786.23359999998</v>
          </cell>
          <cell r="AL2165">
            <v>3.0000000000000027E-2</v>
          </cell>
          <cell r="AM2165">
            <v>52233.264361854468</v>
          </cell>
          <cell r="AN2165">
            <v>1521.3572144229402</v>
          </cell>
          <cell r="AO2165">
            <v>-6.7379221333333406E-2</v>
          </cell>
          <cell r="AQ2165">
            <v>115000.08</v>
          </cell>
          <cell r="AR2165">
            <v>845000.15999999992</v>
          </cell>
          <cell r="AS2165">
            <v>0.21</v>
          </cell>
          <cell r="AT2165">
            <v>1</v>
          </cell>
          <cell r="AU2165">
            <v>0</v>
          </cell>
          <cell r="AV2165">
            <v>279786.23359999998</v>
          </cell>
          <cell r="AW2165">
            <v>52233.264361854468</v>
          </cell>
          <cell r="AX2165">
            <v>3.0000000000000027E-2</v>
          </cell>
          <cell r="AY2165">
            <v>1521.3572144229402</v>
          </cell>
          <cell r="AZ2165" t="str">
            <v>commission</v>
          </cell>
          <cell r="BA2165" t="str">
            <v>commissionEligible</v>
          </cell>
          <cell r="BB2165" t="str">
            <v>commissionBrazil</v>
          </cell>
          <cell r="BC2165" t="str">
            <v xml:space="preserve">commissionBrazil </v>
          </cell>
          <cell r="BD2165" t="str">
            <v>E51</v>
          </cell>
          <cell r="BF2165">
            <v>22636.426666666666</v>
          </cell>
        </row>
        <row r="2166">
          <cell r="B2166">
            <v>20818</v>
          </cell>
          <cell r="C2166">
            <v>15905</v>
          </cell>
          <cell r="E2166" t="str">
            <v>Victor Vazquez Alvarez</v>
          </cell>
          <cell r="F2166" t="str">
            <v>Security Engineer</v>
          </cell>
          <cell r="G2166" t="str">
            <v>Employee</v>
          </cell>
          <cell r="H2166" t="str">
            <v>Latin America</v>
          </cell>
          <cell r="I2166" t="str">
            <v>CIUDAD DE MEXICO, MEXICO</v>
          </cell>
          <cell r="J2166" t="str">
            <v>Mexico</v>
          </cell>
          <cell r="K2166">
            <v>43836</v>
          </cell>
          <cell r="L2166" t="str">
            <v>WH</v>
          </cell>
          <cell r="M2166" t="str">
            <v>E41P</v>
          </cell>
          <cell r="N2166" t="str">
            <v>E</v>
          </cell>
          <cell r="O2166" t="str">
            <v>4</v>
          </cell>
          <cell r="P2166" t="str">
            <v>Regular</v>
          </cell>
          <cell r="Q2166" t="str"/>
          <cell r="R2166">
            <v>1</v>
          </cell>
          <cell r="U2166" t="str">
            <v>MXN</v>
          </cell>
          <cell r="V2166" t="str">
            <v>Latin America</v>
          </cell>
          <cell r="W2166" t="str">
            <v>Ramon Jimenez</v>
          </cell>
          <cell r="Y2166" t="str">
            <v>Eligible</v>
          </cell>
          <cell r="Z2166">
            <v>1400000.08</v>
          </cell>
          <cell r="AA2166">
            <v>69825.400115144599</v>
          </cell>
          <cell r="AB2166">
            <v>1400000.08</v>
          </cell>
          <cell r="AC2166">
            <v>69825.400115144599</v>
          </cell>
          <cell r="AD2166">
            <v>3</v>
          </cell>
          <cell r="AE2166" t="str">
            <v>E41</v>
          </cell>
          <cell r="AF2166">
            <v>1000000</v>
          </cell>
          <cell r="AG2166">
            <v>1900000</v>
          </cell>
          <cell r="AH2166">
            <v>0.44</v>
          </cell>
          <cell r="AI2166">
            <v>2</v>
          </cell>
          <cell r="AJ2166">
            <v>0</v>
          </cell>
          <cell r="AK2166">
            <v>1442000.0824000002</v>
          </cell>
          <cell r="AL2166">
            <v>3.0000000000000027E-2</v>
          </cell>
          <cell r="AM2166">
            <v>71920.16211859895</v>
          </cell>
          <cell r="AN2166">
            <v>2094.7620034543506</v>
          </cell>
          <cell r="AO2166">
            <v>-0.24105258821052622</v>
          </cell>
          <cell r="AQ2166">
            <v>565000.15999999992</v>
          </cell>
          <cell r="AR2166">
            <v>5500000</v>
          </cell>
          <cell r="AS2166">
            <v>0.16</v>
          </cell>
          <cell r="AT2166">
            <v>1</v>
          </cell>
          <cell r="AU2166">
            <v>0</v>
          </cell>
          <cell r="AV2166">
            <v>1442000.0824000002</v>
          </cell>
          <cell r="AW2166">
            <v>71920.16211859895</v>
          </cell>
          <cell r="AX2166">
            <v>3.0000000000000027E-2</v>
          </cell>
          <cell r="AY2166">
            <v>2094.7620034543506</v>
          </cell>
          <cell r="AZ2166" t="str">
            <v>commission</v>
          </cell>
          <cell r="BA2166" t="str">
            <v>commissionEligible</v>
          </cell>
          <cell r="BB2166" t="str">
            <v>commissionMexico</v>
          </cell>
          <cell r="BC2166" t="str">
            <v xml:space="preserve">commissionMexico </v>
          </cell>
          <cell r="BD2166" t="str">
            <v>E41</v>
          </cell>
          <cell r="BF2166">
            <v>116666.67333333334</v>
          </cell>
        </row>
        <row r="2167">
          <cell r="B2167">
            <v>10725</v>
          </cell>
          <cell r="C2167">
            <v>7336</v>
          </cell>
          <cell r="E2167" t="str">
            <v>Francisco Robayo</v>
          </cell>
          <cell r="F2167" t="str">
            <v>Head of Engineering, LATAM, Check Point Evangelist</v>
          </cell>
          <cell r="G2167" t="str">
            <v>Contractor</v>
          </cell>
          <cell r="H2167" t="str">
            <v>Latin America</v>
          </cell>
          <cell r="I2167" t="str">
            <v>ECUADOR REMOTE OFFICE</v>
          </cell>
          <cell r="J2167" t="str">
            <v>Ecuador</v>
          </cell>
          <cell r="K2167">
            <v>41218</v>
          </cell>
          <cell r="L2167" t="str">
            <v>WH</v>
          </cell>
          <cell r="M2167" t="str">
            <v>E20M</v>
          </cell>
          <cell r="N2167" t="str">
            <v>E</v>
          </cell>
          <cell r="O2167" t="str">
            <v>2</v>
          </cell>
          <cell r="P2167" t="str">
            <v>Regular</v>
          </cell>
          <cell r="Q2167" t="str"/>
          <cell r="R2167">
            <v>1</v>
          </cell>
          <cell r="U2167" t="str">
            <v>USD</v>
          </cell>
          <cell r="V2167" t="str">
            <v>Latin America</v>
          </cell>
          <cell r="W2167" t="str">
            <v>Ramon Jimenez</v>
          </cell>
          <cell r="Y2167" t="str">
            <v>Eligible</v>
          </cell>
          <cell r="Z2167">
            <v>207500.08</v>
          </cell>
          <cell r="AA2167">
            <v>207500.08</v>
          </cell>
          <cell r="AB2167">
            <v>207500.08</v>
          </cell>
          <cell r="AC2167">
            <v>207500.08</v>
          </cell>
          <cell r="AD2167">
            <v>4</v>
          </cell>
          <cell r="AE2167" t="str">
            <v>E20</v>
          </cell>
          <cell r="AF2167">
            <v>140000</v>
          </cell>
          <cell r="AG2167">
            <v>240000</v>
          </cell>
          <cell r="AH2167">
            <v>0.67</v>
          </cell>
          <cell r="AI2167">
            <v>3</v>
          </cell>
          <cell r="AJ2167">
            <v>0</v>
          </cell>
          <cell r="AK2167">
            <v>215800.08319999999</v>
          </cell>
          <cell r="AL2167">
            <v>4.0000000000000036E-2</v>
          </cell>
          <cell r="AM2167">
            <v>215800.08319999999</v>
          </cell>
          <cell r="AN2167">
            <v>8300.0032000000065</v>
          </cell>
          <cell r="AO2167">
            <v>-0.10083298666666674</v>
          </cell>
          <cell r="AQ2167">
            <v>42000.08</v>
          </cell>
          <cell r="AR2167">
            <v>207500.08</v>
          </cell>
          <cell r="AS2167">
            <v>1</v>
          </cell>
          <cell r="AT2167">
            <v>1</v>
          </cell>
          <cell r="AU2167">
            <v>0</v>
          </cell>
          <cell r="AV2167">
            <v>215800.08319999999</v>
          </cell>
          <cell r="AW2167">
            <v>215800.08319999999</v>
          </cell>
          <cell r="AX2167">
            <v>4.0000000000000036E-2</v>
          </cell>
          <cell r="AY2167">
            <v>8300.0032000000065</v>
          </cell>
          <cell r="AZ2167" t="str">
            <v>commission</v>
          </cell>
          <cell r="BA2167" t="str">
            <v>commissionEligible</v>
          </cell>
          <cell r="BB2167" t="str">
            <v>commissionEcuador</v>
          </cell>
          <cell r="BC2167" t="str">
            <v xml:space="preserve">commissionEcuador </v>
          </cell>
          <cell r="BD2167" t="str">
            <v>E20</v>
          </cell>
          <cell r="BF2167">
            <v>17291.673333333332</v>
          </cell>
          <cell r="BH2167">
            <v>4</v>
          </cell>
        </row>
        <row r="2168">
          <cell r="B2168">
            <v>14692</v>
          </cell>
          <cell r="C2168">
            <v>9642</v>
          </cell>
          <cell r="E2168" t="str">
            <v>Manuel Mass</v>
          </cell>
          <cell r="F2168" t="str">
            <v>Account Manager</v>
          </cell>
          <cell r="G2168" t="str">
            <v>Employee</v>
          </cell>
          <cell r="H2168" t="str">
            <v>Latin America</v>
          </cell>
          <cell r="I2168" t="str">
            <v>FLORIDA REMOTE OFFICE</v>
          </cell>
          <cell r="J2168" t="str">
            <v>United States</v>
          </cell>
          <cell r="K2168">
            <v>42382</v>
          </cell>
          <cell r="L2168" t="str">
            <v>WH</v>
          </cell>
          <cell r="M2168" t="str">
            <v>S53P</v>
          </cell>
          <cell r="N2168" t="str">
            <v>S</v>
          </cell>
          <cell r="O2168" t="str">
            <v>5</v>
          </cell>
          <cell r="P2168" t="str">
            <v>Regular</v>
          </cell>
          <cell r="Q2168" t="str"/>
          <cell r="R2168">
            <v>1</v>
          </cell>
          <cell r="U2168" t="str">
            <v>USD</v>
          </cell>
          <cell r="V2168" t="str">
            <v>Latin America</v>
          </cell>
          <cell r="W2168" t="str">
            <v>Ramon Jimenez</v>
          </cell>
          <cell r="Y2168" t="str">
            <v>Eligible</v>
          </cell>
          <cell r="Z2168">
            <v>193000.08000000002</v>
          </cell>
          <cell r="AA2168">
            <v>193000.08000000002</v>
          </cell>
          <cell r="AB2168">
            <v>193000.08000000002</v>
          </cell>
          <cell r="AC2168">
            <v>193000.08000000002</v>
          </cell>
          <cell r="AD2168">
            <v>3</v>
          </cell>
          <cell r="AE2168" t="str">
            <v>S53</v>
          </cell>
          <cell r="AF2168">
            <v>130000</v>
          </cell>
          <cell r="AG2168">
            <v>220000</v>
          </cell>
          <cell r="AH2168">
            <v>0.7</v>
          </cell>
          <cell r="AI2168">
            <v>4</v>
          </cell>
          <cell r="AJ2168">
            <v>0</v>
          </cell>
          <cell r="AK2168">
            <v>195895.08119999999</v>
          </cell>
          <cell r="AL2168">
            <v>1.4999999999999902E-2</v>
          </cell>
          <cell r="AM2168">
            <v>195895.08119999999</v>
          </cell>
          <cell r="AN2168">
            <v>2895.0011999999697</v>
          </cell>
          <cell r="AO2168">
            <v>-0.10956781272727278</v>
          </cell>
          <cell r="AQ2168">
            <v>41600.14</v>
          </cell>
          <cell r="AR2168">
            <v>550000.15999999992</v>
          </cell>
          <cell r="AS2168">
            <v>0.28999999999999998</v>
          </cell>
          <cell r="AT2168">
            <v>1</v>
          </cell>
          <cell r="AU2168">
            <v>0</v>
          </cell>
          <cell r="AV2168">
            <v>195895.08119999999</v>
          </cell>
          <cell r="AW2168">
            <v>195895.08119999999</v>
          </cell>
          <cell r="AX2168">
            <v>1.4999999999999902E-2</v>
          </cell>
          <cell r="AY2168">
            <v>2895.0011999999697</v>
          </cell>
          <cell r="AZ2168" t="str">
            <v>commission</v>
          </cell>
          <cell r="BA2168" t="str">
            <v>commissionEligible</v>
          </cell>
          <cell r="BB2168" t="str">
            <v>commissionUnited States</v>
          </cell>
          <cell r="BC2168" t="str">
            <v xml:space="preserve">commissionUnited States </v>
          </cell>
          <cell r="BD2168" t="str">
            <v>S53</v>
          </cell>
          <cell r="BF2168">
            <v>16083.340000000002</v>
          </cell>
          <cell r="BH2168">
            <v>5</v>
          </cell>
        </row>
        <row r="2169">
          <cell r="B2169">
            <v>15984</v>
          </cell>
          <cell r="C2169">
            <v>10935</v>
          </cell>
          <cell r="E2169" t="str">
            <v>Roland Kissoon</v>
          </cell>
          <cell r="F2169" t="str">
            <v>Territory Manager</v>
          </cell>
          <cell r="G2169" t="str">
            <v>Employee</v>
          </cell>
          <cell r="H2169" t="str">
            <v>Latin America</v>
          </cell>
          <cell r="I2169" t="str">
            <v>FLORIDA REMOTE OFFICE</v>
          </cell>
          <cell r="J2169" t="str">
            <v>United States</v>
          </cell>
          <cell r="K2169">
            <v>42731</v>
          </cell>
          <cell r="L2169" t="str">
            <v>WH</v>
          </cell>
          <cell r="M2169" t="str">
            <v>S41P</v>
          </cell>
          <cell r="N2169" t="str">
            <v>S</v>
          </cell>
          <cell r="O2169" t="str">
            <v>4</v>
          </cell>
          <cell r="P2169" t="str">
            <v>Regular</v>
          </cell>
          <cell r="Q2169" t="str"/>
          <cell r="R2169">
            <v>1</v>
          </cell>
          <cell r="U2169" t="str">
            <v>USD</v>
          </cell>
          <cell r="V2169" t="str">
            <v>Latin America</v>
          </cell>
          <cell r="W2169" t="str">
            <v>Ramon Jimenez</v>
          </cell>
          <cell r="Y2169" t="str">
            <v>Eligible</v>
          </cell>
          <cell r="Z2169">
            <v>215000.08</v>
          </cell>
          <cell r="AA2169">
            <v>215000.08</v>
          </cell>
          <cell r="AB2169">
            <v>215000.08</v>
          </cell>
          <cell r="AC2169">
            <v>215000.08</v>
          </cell>
          <cell r="AD2169">
            <v>4</v>
          </cell>
          <cell r="AE2169" t="str">
            <v>S41</v>
          </cell>
          <cell r="AF2169">
            <v>180000</v>
          </cell>
          <cell r="AG2169">
            <v>270000</v>
          </cell>
          <cell r="AH2169">
            <v>0.38</v>
          </cell>
          <cell r="AI2169">
            <v>2</v>
          </cell>
          <cell r="AJ2169">
            <v>0</v>
          </cell>
          <cell r="AK2169">
            <v>225750.084</v>
          </cell>
          <cell r="AL2169">
            <v>5.0000000000000044E-2</v>
          </cell>
          <cell r="AM2169">
            <v>225750.084</v>
          </cell>
          <cell r="AN2169">
            <v>10750.004000000015</v>
          </cell>
          <cell r="AO2169">
            <v>-0.16388857777777777</v>
          </cell>
          <cell r="AQ2169">
            <v>41600.14</v>
          </cell>
          <cell r="AR2169">
            <v>550000.15999999992</v>
          </cell>
          <cell r="AS2169">
            <v>0.34</v>
          </cell>
          <cell r="AT2169">
            <v>1</v>
          </cell>
          <cell r="AU2169">
            <v>0</v>
          </cell>
          <cell r="AV2169">
            <v>225750.084</v>
          </cell>
          <cell r="AW2169">
            <v>225750.084</v>
          </cell>
          <cell r="AX2169">
            <v>5.0000000000000044E-2</v>
          </cell>
          <cell r="AY2169">
            <v>10750.004000000015</v>
          </cell>
          <cell r="AZ2169" t="str">
            <v>commission</v>
          </cell>
          <cell r="BA2169" t="str">
            <v>commissionEligible</v>
          </cell>
          <cell r="BB2169" t="str">
            <v>commissionUnited States</v>
          </cell>
          <cell r="BC2169" t="str">
            <v xml:space="preserve">commissionUnited States </v>
          </cell>
          <cell r="BD2169" t="str">
            <v>S41</v>
          </cell>
          <cell r="BF2169">
            <v>17916.673333333332</v>
          </cell>
          <cell r="BH2169">
            <v>5</v>
          </cell>
        </row>
        <row r="2170">
          <cell r="B2170">
            <v>16449</v>
          </cell>
          <cell r="C2170">
            <v>11378</v>
          </cell>
          <cell r="E2170" t="str">
            <v>Sidney Oswaldo Cuevas Rodas</v>
          </cell>
          <cell r="F2170" t="str">
            <v>Territory Manager</v>
          </cell>
          <cell r="G2170" t="str">
            <v>Contractor</v>
          </cell>
          <cell r="H2170" t="str">
            <v>Latin America</v>
          </cell>
          <cell r="I2170" t="str">
            <v>GUATEMALA REMOTE OFFICE</v>
          </cell>
          <cell r="J2170" t="str">
            <v>Guatemala</v>
          </cell>
          <cell r="K2170">
            <v>42877</v>
          </cell>
          <cell r="L2170" t="str">
            <v>WH</v>
          </cell>
          <cell r="M2170" t="str">
            <v>S51P</v>
          </cell>
          <cell r="N2170" t="str">
            <v>S</v>
          </cell>
          <cell r="O2170" t="str">
            <v>5</v>
          </cell>
          <cell r="P2170" t="str">
            <v>Regular</v>
          </cell>
          <cell r="Q2170" t="str"/>
          <cell r="R2170">
            <v>1</v>
          </cell>
          <cell r="U2170" t="str">
            <v>GTQ</v>
          </cell>
          <cell r="V2170" t="str">
            <v>Latin America</v>
          </cell>
          <cell r="W2170" t="str">
            <v>Ramon Jimenez</v>
          </cell>
          <cell r="Y2170" t="str">
            <v>Eligible</v>
          </cell>
          <cell r="Z2170">
            <v>640000.15999999992</v>
          </cell>
          <cell r="AA2170">
            <v>82458.232404972223</v>
          </cell>
          <cell r="AB2170">
            <v>640000.15999999992</v>
          </cell>
          <cell r="AC2170">
            <v>82458.232404972223</v>
          </cell>
          <cell r="AD2170">
            <v>3</v>
          </cell>
          <cell r="AE2170" t="str">
            <v>S51</v>
          </cell>
          <cell r="AF2170">
            <v>450000</v>
          </cell>
          <cell r="AG2170">
            <v>750000</v>
          </cell>
          <cell r="AH2170">
            <v>0.63</v>
          </cell>
          <cell r="AI2170">
            <v>3</v>
          </cell>
          <cell r="AJ2170">
            <v>0</v>
          </cell>
          <cell r="AK2170">
            <v>652800.16319999995</v>
          </cell>
          <cell r="AL2170">
            <v>2.0000000000000018E-2</v>
          </cell>
          <cell r="AM2170">
            <v>84107.397053071662</v>
          </cell>
          <cell r="AN2170">
            <v>1649.1646480994386</v>
          </cell>
          <cell r="AO2170">
            <v>-0.12959978240000003</v>
          </cell>
          <cell r="AQ2170">
            <v>397000</v>
          </cell>
          <cell r="AR2170">
            <v>640000.15999999992</v>
          </cell>
          <cell r="AS2170">
            <v>1</v>
          </cell>
          <cell r="AT2170">
            <v>1</v>
          </cell>
          <cell r="AU2170">
            <v>0</v>
          </cell>
          <cell r="AV2170">
            <v>652800.16319999995</v>
          </cell>
          <cell r="AW2170">
            <v>84107.397053071662</v>
          </cell>
          <cell r="AX2170">
            <v>2.0000000000000018E-2</v>
          </cell>
          <cell r="AY2170">
            <v>1649.1646480994386</v>
          </cell>
          <cell r="AZ2170" t="str">
            <v>commission</v>
          </cell>
          <cell r="BA2170" t="str">
            <v>commissionEligible</v>
          </cell>
          <cell r="BB2170" t="str">
            <v>commissionGuatemala</v>
          </cell>
          <cell r="BC2170" t="str">
            <v xml:space="preserve">commissionGuatemala </v>
          </cell>
          <cell r="BD2170" t="str">
            <v>S51</v>
          </cell>
          <cell r="BF2170">
            <v>53333.346666666657</v>
          </cell>
          <cell r="BH2170">
            <v>2</v>
          </cell>
        </row>
        <row r="2171">
          <cell r="B2171">
            <v>16853</v>
          </cell>
          <cell r="C2171">
            <v>11771</v>
          </cell>
          <cell r="E2171" t="str">
            <v>Sharon Romero</v>
          </cell>
          <cell r="F2171" t="str">
            <v>Account Manager</v>
          </cell>
          <cell r="G2171" t="str">
            <v>Contractor</v>
          </cell>
          <cell r="H2171" t="str">
            <v>Latin America</v>
          </cell>
          <cell r="I2171" t="str">
            <v>COSTA RICA REMOTE OFFICE</v>
          </cell>
          <cell r="J2171" t="str">
            <v>Costa Rica</v>
          </cell>
          <cell r="K2171">
            <v>42962</v>
          </cell>
          <cell r="L2171" t="str">
            <v>WH</v>
          </cell>
          <cell r="M2171" t="str">
            <v>S43P</v>
          </cell>
          <cell r="N2171" t="str">
            <v>S</v>
          </cell>
          <cell r="O2171" t="str">
            <v>4</v>
          </cell>
          <cell r="P2171" t="str">
            <v>Regular</v>
          </cell>
          <cell r="Q2171" t="str"/>
          <cell r="R2171">
            <v>1</v>
          </cell>
          <cell r="U2171" t="str">
            <v>CRC</v>
          </cell>
          <cell r="V2171" t="str">
            <v>Latin America</v>
          </cell>
          <cell r="W2171" t="str">
            <v>Ramon Jimenez</v>
          </cell>
          <cell r="Y2171" t="str">
            <v>Eligible</v>
          </cell>
          <cell r="Z2171">
            <v>74400000</v>
          </cell>
          <cell r="AA2171">
            <v>121880.26298493765</v>
          </cell>
          <cell r="AB2171">
            <v>74400000</v>
          </cell>
          <cell r="AC2171">
            <v>121880.26298493765</v>
          </cell>
          <cell r="AD2171">
            <v>3</v>
          </cell>
          <cell r="AE2171" t="str">
            <v>S43</v>
          </cell>
          <cell r="AF2171">
            <v>55000000</v>
          </cell>
          <cell r="AG2171">
            <v>85000000</v>
          </cell>
          <cell r="AH2171">
            <v>0.64</v>
          </cell>
          <cell r="AI2171">
            <v>3</v>
          </cell>
          <cell r="AJ2171">
            <v>0</v>
          </cell>
          <cell r="AK2171">
            <v>75888000</v>
          </cell>
          <cell r="AL2171">
            <v>2.0000000000000018E-2</v>
          </cell>
          <cell r="AM2171">
            <v>124317.8682446364</v>
          </cell>
          <cell r="AN2171">
            <v>2437.6052596987429</v>
          </cell>
          <cell r="AO2171">
            <v>-0.10719999999999996</v>
          </cell>
          <cell r="AQ2171">
            <v>51588100.079999998</v>
          </cell>
          <cell r="AR2171">
            <v>74400000</v>
          </cell>
          <cell r="AS2171">
            <v>1</v>
          </cell>
          <cell r="AT2171">
            <v>1</v>
          </cell>
          <cell r="AU2171">
            <v>0</v>
          </cell>
          <cell r="AV2171">
            <v>75888000</v>
          </cell>
          <cell r="AW2171">
            <v>124317.8682446364</v>
          </cell>
          <cell r="AX2171">
            <v>2.0000000000000018E-2</v>
          </cell>
          <cell r="AY2171">
            <v>2437.6052596987429</v>
          </cell>
          <cell r="AZ2171" t="str">
            <v>commission</v>
          </cell>
          <cell r="BA2171" t="str">
            <v>commissionEligible</v>
          </cell>
          <cell r="BB2171" t="str">
            <v>commissionCosta Rica</v>
          </cell>
          <cell r="BC2171" t="str">
            <v xml:space="preserve">commissionCosta Rica </v>
          </cell>
          <cell r="BD2171" t="str">
            <v>S43</v>
          </cell>
          <cell r="BF2171">
            <v>6200000</v>
          </cell>
          <cell r="BH2171">
            <v>3</v>
          </cell>
        </row>
        <row r="2172">
          <cell r="B2172">
            <v>11903</v>
          </cell>
          <cell r="C2172">
            <v>4608</v>
          </cell>
          <cell r="E2172" t="str">
            <v>Mark Oprea</v>
          </cell>
          <cell r="F2172" t="str">
            <v>Account Manager</v>
          </cell>
          <cell r="G2172" t="str">
            <v>Employee</v>
          </cell>
          <cell r="H2172" t="str">
            <v>Latin America</v>
          </cell>
          <cell r="I2172" t="str">
            <v>SAO PAULO</v>
          </cell>
          <cell r="J2172" t="str">
            <v>Brazil</v>
          </cell>
          <cell r="K2172">
            <v>41652</v>
          </cell>
          <cell r="L2172" t="str">
            <v>WH</v>
          </cell>
          <cell r="M2172" t="str">
            <v>S43P</v>
          </cell>
          <cell r="N2172" t="str">
            <v>S</v>
          </cell>
          <cell r="O2172" t="str">
            <v>4</v>
          </cell>
          <cell r="P2172" t="str">
            <v>Regular</v>
          </cell>
          <cell r="Q2172" t="str"/>
          <cell r="R2172">
            <v>1</v>
          </cell>
          <cell r="U2172" t="str">
            <v>BRL</v>
          </cell>
          <cell r="V2172" t="str">
            <v>Latin America</v>
          </cell>
          <cell r="W2172" t="str">
            <v>Ramon Jimenez</v>
          </cell>
          <cell r="Y2172" t="str">
            <v>Eligible</v>
          </cell>
          <cell r="Z2172">
            <v>374000.07999999996</v>
          </cell>
          <cell r="AA2172">
            <v>69822.038056109421</v>
          </cell>
          <cell r="AB2172">
            <v>374000.07999999996</v>
          </cell>
          <cell r="AC2172">
            <v>69822.038056109421</v>
          </cell>
          <cell r="AD2172">
            <v>4</v>
          </cell>
          <cell r="AE2172" t="str">
            <v>S43</v>
          </cell>
          <cell r="AF2172">
            <v>330000</v>
          </cell>
          <cell r="AG2172">
            <v>650000</v>
          </cell>
          <cell r="AH2172">
            <v>0.13</v>
          </cell>
          <cell r="AI2172">
            <v>1</v>
          </cell>
          <cell r="AJ2172">
            <v>0</v>
          </cell>
          <cell r="AK2172">
            <v>396440.08479999995</v>
          </cell>
          <cell r="AL2172">
            <v>6.0000000000000053E-2</v>
          </cell>
          <cell r="AM2172">
            <v>74011.360339475985</v>
          </cell>
          <cell r="AN2172">
            <v>4189.3222833665641</v>
          </cell>
          <cell r="AO2172">
            <v>-0.39009217723076928</v>
          </cell>
          <cell r="AQ2172">
            <v>115000.08</v>
          </cell>
          <cell r="AR2172">
            <v>845000.15999999992</v>
          </cell>
          <cell r="AS2172">
            <v>0.35</v>
          </cell>
          <cell r="AT2172">
            <v>1</v>
          </cell>
          <cell r="AU2172">
            <v>0</v>
          </cell>
          <cell r="AV2172">
            <v>396440.08479999995</v>
          </cell>
          <cell r="AW2172">
            <v>74011.360339475985</v>
          </cell>
          <cell r="AX2172">
            <v>6.0000000000000053E-2</v>
          </cell>
          <cell r="AY2172">
            <v>4189.3222833665641</v>
          </cell>
          <cell r="AZ2172" t="str">
            <v>commission</v>
          </cell>
          <cell r="BA2172" t="str">
            <v>commissionEligible</v>
          </cell>
          <cell r="BB2172" t="str">
            <v>commissionBrazil</v>
          </cell>
          <cell r="BC2172" t="str">
            <v xml:space="preserve">commissionBrazil </v>
          </cell>
          <cell r="BD2172" t="str">
            <v>S43</v>
          </cell>
          <cell r="BF2172">
            <v>31166.673333333329</v>
          </cell>
          <cell r="BH2172">
            <v>3</v>
          </cell>
        </row>
        <row r="2173">
          <cell r="B2173">
            <v>20655</v>
          </cell>
          <cell r="C2173">
            <v>15742</v>
          </cell>
          <cell r="E2173" t="str">
            <v>Fernando Motta</v>
          </cell>
          <cell r="F2173" t="str">
            <v>Account Manager</v>
          </cell>
          <cell r="G2173" t="str">
            <v>Employee</v>
          </cell>
          <cell r="H2173" t="str">
            <v>Latin America</v>
          </cell>
          <cell r="I2173" t="str">
            <v>SAO PAULO</v>
          </cell>
          <cell r="J2173" t="str">
            <v>Brazil</v>
          </cell>
          <cell r="K2173">
            <v>43801</v>
          </cell>
          <cell r="L2173" t="str">
            <v>WH</v>
          </cell>
          <cell r="M2173" t="str">
            <v>S43P</v>
          </cell>
          <cell r="N2173" t="str">
            <v>S</v>
          </cell>
          <cell r="O2173" t="str">
            <v>4</v>
          </cell>
          <cell r="P2173" t="str">
            <v>Regular</v>
          </cell>
          <cell r="Q2173" t="str"/>
          <cell r="R2173">
            <v>1</v>
          </cell>
          <cell r="U2173" t="str">
            <v>BRL</v>
          </cell>
          <cell r="V2173" t="str">
            <v>Latin America</v>
          </cell>
          <cell r="W2173" t="str">
            <v>Ramon Jimenez</v>
          </cell>
          <cell r="Y2173" t="str">
            <v>Eligible</v>
          </cell>
          <cell r="Z2173">
            <v>501867.04000000004</v>
          </cell>
          <cell r="AA2173">
            <v>93693.508209909996</v>
          </cell>
          <cell r="AB2173">
            <v>501867.04000000004</v>
          </cell>
          <cell r="AC2173">
            <v>93693.508209909996</v>
          </cell>
          <cell r="AD2173">
            <v>3</v>
          </cell>
          <cell r="AE2173" t="str">
            <v>S43</v>
          </cell>
          <cell r="AF2173">
            <v>330000</v>
          </cell>
          <cell r="AG2173">
            <v>650000</v>
          </cell>
          <cell r="AH2173">
            <v>0.53</v>
          </cell>
          <cell r="AI2173">
            <v>3</v>
          </cell>
          <cell r="AJ2173">
            <v>0</v>
          </cell>
          <cell r="AK2173">
            <v>511904.38080000004</v>
          </cell>
          <cell r="AL2173">
            <v>2.0000000000000018E-2</v>
          </cell>
          <cell r="AM2173">
            <v>95567.378374108186</v>
          </cell>
          <cell r="AN2173">
            <v>1873.8701641981897</v>
          </cell>
          <cell r="AO2173">
            <v>-0.21245479876923068</v>
          </cell>
          <cell r="AQ2173">
            <v>115000.08</v>
          </cell>
          <cell r="AR2173">
            <v>845000.15999999992</v>
          </cell>
          <cell r="AS2173">
            <v>0.52</v>
          </cell>
          <cell r="AT2173">
            <v>1</v>
          </cell>
          <cell r="AU2173">
            <v>0</v>
          </cell>
          <cell r="AV2173">
            <v>511904.38080000004</v>
          </cell>
          <cell r="AW2173">
            <v>95567.378374108186</v>
          </cell>
          <cell r="AX2173">
            <v>2.0000000000000018E-2</v>
          </cell>
          <cell r="AY2173">
            <v>1873.8701641981897</v>
          </cell>
          <cell r="AZ2173" t="str">
            <v>commission</v>
          </cell>
          <cell r="BA2173" t="str">
            <v>commissionEligible</v>
          </cell>
          <cell r="BB2173" t="str">
            <v>commissionBrazil</v>
          </cell>
          <cell r="BC2173" t="str">
            <v xml:space="preserve">commissionBrazil </v>
          </cell>
          <cell r="BD2173" t="str">
            <v>S43</v>
          </cell>
          <cell r="BF2173">
            <v>41822.253333333334</v>
          </cell>
        </row>
        <row r="2174">
          <cell r="B2174">
            <v>13253</v>
          </cell>
          <cell r="C2174">
            <v>8279</v>
          </cell>
          <cell r="E2174" t="str">
            <v>Fernando De Falchi</v>
          </cell>
          <cell r="F2174" t="str">
            <v>Security Engineering Manager</v>
          </cell>
          <cell r="G2174" t="str">
            <v>Employee</v>
          </cell>
          <cell r="H2174" t="str">
            <v>Latin America</v>
          </cell>
          <cell r="I2174" t="str">
            <v>SAO PAULO</v>
          </cell>
          <cell r="J2174" t="str">
            <v>Brazil</v>
          </cell>
          <cell r="K2174">
            <v>42100</v>
          </cell>
          <cell r="L2174" t="str">
            <v>WH</v>
          </cell>
          <cell r="M2174" t="str">
            <v>E41M</v>
          </cell>
          <cell r="N2174" t="str">
            <v>E</v>
          </cell>
          <cell r="O2174" t="str">
            <v>4</v>
          </cell>
          <cell r="P2174" t="str">
            <v>Regular</v>
          </cell>
          <cell r="Q2174" t="str"/>
          <cell r="R2174">
            <v>1</v>
          </cell>
          <cell r="U2174" t="str">
            <v>BRL</v>
          </cell>
          <cell r="V2174" t="str">
            <v>Latin America</v>
          </cell>
          <cell r="W2174" t="str">
            <v>Ramon Jimenez</v>
          </cell>
          <cell r="Y2174" t="str">
            <v>Eligible</v>
          </cell>
          <cell r="Z2174">
            <v>430000.16</v>
          </cell>
          <cell r="AA2174">
            <v>80276.687469299839</v>
          </cell>
          <cell r="AB2174">
            <v>430000.16</v>
          </cell>
          <cell r="AC2174">
            <v>80276.687469299839</v>
          </cell>
          <cell r="AD2174">
            <v>4</v>
          </cell>
          <cell r="AE2174" t="str">
            <v>E41</v>
          </cell>
          <cell r="AF2174">
            <v>280000</v>
          </cell>
          <cell r="AG2174">
            <v>430000</v>
          </cell>
          <cell r="AH2174">
            <v>1</v>
          </cell>
          <cell r="AI2174">
            <v>5</v>
          </cell>
          <cell r="AJ2174">
            <v>0</v>
          </cell>
          <cell r="AK2174">
            <v>438600.16320000001</v>
          </cell>
          <cell r="AL2174">
            <v>2.0000000000000018E-2</v>
          </cell>
          <cell r="AM2174">
            <v>81882.221218685852</v>
          </cell>
          <cell r="AN2174">
            <v>1605.5337493860134</v>
          </cell>
          <cell r="AO2174">
            <v>2.0000379534883761E-2</v>
          </cell>
          <cell r="AQ2174">
            <v>115000.08</v>
          </cell>
          <cell r="AR2174">
            <v>845000.15999999992</v>
          </cell>
          <cell r="AS2174">
            <v>0.43</v>
          </cell>
          <cell r="AT2174">
            <v>1</v>
          </cell>
          <cell r="AU2174">
            <v>0</v>
          </cell>
          <cell r="AV2174">
            <v>438600.16320000001</v>
          </cell>
          <cell r="AW2174">
            <v>81882.221218685852</v>
          </cell>
          <cell r="AX2174">
            <v>2.0000000000000018E-2</v>
          </cell>
          <cell r="AY2174">
            <v>1605.5337493860134</v>
          </cell>
          <cell r="AZ2174" t="str">
            <v>commission</v>
          </cell>
          <cell r="BA2174" t="str">
            <v>commissionEligible</v>
          </cell>
          <cell r="BB2174" t="str">
            <v>commissionBrazil</v>
          </cell>
          <cell r="BC2174" t="str">
            <v xml:space="preserve">commissionBrazil </v>
          </cell>
          <cell r="BD2174" t="str">
            <v>E41</v>
          </cell>
          <cell r="BF2174">
            <v>35833.346666666665</v>
          </cell>
          <cell r="BH2174">
            <v>3</v>
          </cell>
        </row>
        <row r="2175">
          <cell r="B2175">
            <v>10899</v>
          </cell>
          <cell r="C2175">
            <v>90207</v>
          </cell>
          <cell r="E2175" t="str">
            <v>Miguel Hernandez y Lopez</v>
          </cell>
          <cell r="F2175" t="str">
            <v>Security Engineering Manager, Check Point Evangelist</v>
          </cell>
          <cell r="G2175" t="str">
            <v>Employee</v>
          </cell>
          <cell r="H2175" t="str">
            <v>Latin America</v>
          </cell>
          <cell r="I2175" t="str">
            <v>CIUDAD DE MEXICO, MEXICO</v>
          </cell>
          <cell r="J2175" t="str">
            <v>Mexico</v>
          </cell>
          <cell r="K2175">
            <v>41299</v>
          </cell>
          <cell r="L2175" t="str">
            <v>WH</v>
          </cell>
          <cell r="M2175" t="str">
            <v>E41M</v>
          </cell>
          <cell r="N2175" t="str">
            <v>E</v>
          </cell>
          <cell r="O2175" t="str">
            <v>4</v>
          </cell>
          <cell r="P2175" t="str">
            <v>Regular</v>
          </cell>
          <cell r="Q2175" t="str"/>
          <cell r="R2175">
            <v>1</v>
          </cell>
          <cell r="U2175" t="str">
            <v>MXN</v>
          </cell>
          <cell r="V2175" t="str">
            <v>Latin America</v>
          </cell>
          <cell r="W2175" t="str">
            <v>Ramon Jimenez</v>
          </cell>
          <cell r="Y2175" t="str">
            <v>Eligible</v>
          </cell>
          <cell r="Z2175">
            <v>1755000.16</v>
          </cell>
          <cell r="AA2175">
            <v>87531.129551180304</v>
          </cell>
          <cell r="AB2175">
            <v>1755000.16</v>
          </cell>
          <cell r="AC2175">
            <v>87531.129551180304</v>
          </cell>
          <cell r="AD2175">
            <v>3</v>
          </cell>
          <cell r="AE2175" t="str">
            <v>E41</v>
          </cell>
          <cell r="AF2175">
            <v>1000000</v>
          </cell>
          <cell r="AG2175">
            <v>1900000</v>
          </cell>
          <cell r="AH2175">
            <v>0.83</v>
          </cell>
          <cell r="AI2175">
            <v>4</v>
          </cell>
          <cell r="AJ2175">
            <v>0</v>
          </cell>
          <cell r="AK2175">
            <v>1781325.1623999998</v>
          </cell>
          <cell r="AL2175">
            <v>1.4999999999999902E-2</v>
          </cell>
          <cell r="AM2175">
            <v>88844.096494447993</v>
          </cell>
          <cell r="AN2175">
            <v>1312.9669432676892</v>
          </cell>
          <cell r="AO2175">
            <v>-6.2460440842105336E-2</v>
          </cell>
          <cell r="AQ2175">
            <v>565000.15999999992</v>
          </cell>
          <cell r="AR2175">
            <v>5500000</v>
          </cell>
          <cell r="AS2175">
            <v>0.24</v>
          </cell>
          <cell r="AT2175">
            <v>1</v>
          </cell>
          <cell r="AU2175">
            <v>0</v>
          </cell>
          <cell r="AV2175">
            <v>1781325.1623999998</v>
          </cell>
          <cell r="AW2175">
            <v>88844.096494447993</v>
          </cell>
          <cell r="AX2175">
            <v>1.4999999999999902E-2</v>
          </cell>
          <cell r="AY2175">
            <v>1312.9669432676892</v>
          </cell>
          <cell r="AZ2175" t="str">
            <v>commission</v>
          </cell>
          <cell r="BA2175" t="str">
            <v>commissionEligible</v>
          </cell>
          <cell r="BB2175" t="str">
            <v>commissionMexico</v>
          </cell>
          <cell r="BC2175" t="str">
            <v xml:space="preserve">commissionMexico </v>
          </cell>
          <cell r="BD2175" t="str">
            <v>E41</v>
          </cell>
          <cell r="BF2175">
            <v>146250.01333333334</v>
          </cell>
          <cell r="BH2175">
            <v>3</v>
          </cell>
        </row>
        <row r="2176">
          <cell r="B2176">
            <v>11780</v>
          </cell>
          <cell r="C2176">
            <v>4474</v>
          </cell>
          <cell r="E2176" t="str">
            <v>Thiago Mourao</v>
          </cell>
          <cell r="F2176" t="str">
            <v>Security Engineer, Check Point Evangelist</v>
          </cell>
          <cell r="G2176" t="str">
            <v>Employee</v>
          </cell>
          <cell r="H2176" t="str">
            <v>Latin America</v>
          </cell>
          <cell r="I2176" t="str">
            <v>SAO PAULO</v>
          </cell>
          <cell r="J2176" t="str">
            <v>Brazil</v>
          </cell>
          <cell r="K2176">
            <v>41614</v>
          </cell>
          <cell r="L2176" t="str">
            <v>WH</v>
          </cell>
          <cell r="M2176" t="str">
            <v>E41P</v>
          </cell>
          <cell r="N2176" t="str">
            <v>E</v>
          </cell>
          <cell r="O2176" t="str">
            <v>4</v>
          </cell>
          <cell r="P2176" t="str">
            <v>Regular</v>
          </cell>
          <cell r="Q2176" t="str"/>
          <cell r="R2176">
            <v>1</v>
          </cell>
          <cell r="U2176" t="str">
            <v>BRL</v>
          </cell>
          <cell r="V2176" t="str">
            <v>Latin America</v>
          </cell>
          <cell r="W2176" t="str">
            <v>Ramon Jimenez</v>
          </cell>
          <cell r="Y2176" t="str">
            <v>Eligible</v>
          </cell>
          <cell r="Z2176">
            <v>284916.47999999998</v>
          </cell>
          <cell r="AA2176">
            <v>53191.029556391375</v>
          </cell>
          <cell r="AB2176">
            <v>284916.47999999998</v>
          </cell>
          <cell r="AC2176">
            <v>53191.029556391375</v>
          </cell>
          <cell r="AD2176">
            <v>3</v>
          </cell>
          <cell r="AE2176" t="str">
            <v>E41</v>
          </cell>
          <cell r="AF2176">
            <v>280000</v>
          </cell>
          <cell r="AG2176">
            <v>430000</v>
          </cell>
          <cell r="AH2176">
            <v>0.03</v>
          </cell>
          <cell r="AI2176">
            <v>1</v>
          </cell>
          <cell r="AJ2176">
            <v>0</v>
          </cell>
          <cell r="AK2176">
            <v>296313.13919999998</v>
          </cell>
          <cell r="AL2176">
            <v>4.0000000000000036E-2</v>
          </cell>
          <cell r="AM2176">
            <v>55318.67073864703</v>
          </cell>
          <cell r="AN2176">
            <v>2127.6411822556547</v>
          </cell>
          <cell r="AO2176">
            <v>-0.31089967627906978</v>
          </cell>
          <cell r="AQ2176">
            <v>115000.08</v>
          </cell>
          <cell r="AR2176">
            <v>845000.15999999992</v>
          </cell>
          <cell r="AS2176">
            <v>0.23</v>
          </cell>
          <cell r="AT2176">
            <v>1</v>
          </cell>
          <cell r="AU2176">
            <v>0</v>
          </cell>
          <cell r="AV2176">
            <v>296313.13919999998</v>
          </cell>
          <cell r="AW2176">
            <v>55318.67073864703</v>
          </cell>
          <cell r="AX2176">
            <v>4.0000000000000036E-2</v>
          </cell>
          <cell r="AY2176">
            <v>2127.6411822556547</v>
          </cell>
          <cell r="AZ2176" t="str">
            <v>commission</v>
          </cell>
          <cell r="BA2176" t="str">
            <v>commissionEligible</v>
          </cell>
          <cell r="BB2176" t="str">
            <v>commissionBrazil</v>
          </cell>
          <cell r="BC2176" t="str">
            <v xml:space="preserve">commissionBrazil </v>
          </cell>
          <cell r="BD2176" t="str">
            <v>E41</v>
          </cell>
          <cell r="BF2176">
            <v>23743.039999999997</v>
          </cell>
          <cell r="BH2176">
            <v>3</v>
          </cell>
        </row>
        <row r="2177">
          <cell r="B2177">
            <v>9218</v>
          </cell>
          <cell r="C2177">
            <v>7047</v>
          </cell>
          <cell r="E2177" t="str">
            <v>Robinson Oliveira</v>
          </cell>
          <cell r="F2177" t="str">
            <v xml:space="preserve">Security Engineer </v>
          </cell>
          <cell r="G2177" t="str">
            <v>Employee</v>
          </cell>
          <cell r="H2177" t="str">
            <v>Latin America</v>
          </cell>
          <cell r="I2177" t="str">
            <v>SAO PAULO</v>
          </cell>
          <cell r="J2177" t="str">
            <v>Brazil</v>
          </cell>
          <cell r="K2177">
            <v>40630</v>
          </cell>
          <cell r="L2177" t="str">
            <v>WH</v>
          </cell>
          <cell r="M2177" t="str">
            <v>E41P</v>
          </cell>
          <cell r="N2177" t="str">
            <v>E</v>
          </cell>
          <cell r="O2177" t="str">
            <v>4</v>
          </cell>
          <cell r="P2177" t="str">
            <v>Regular</v>
          </cell>
          <cell r="Q2177" t="str"/>
          <cell r="R2177">
            <v>1</v>
          </cell>
          <cell r="U2177" t="str">
            <v>BRL</v>
          </cell>
          <cell r="V2177" t="str">
            <v>Latin America</v>
          </cell>
          <cell r="W2177" t="str">
            <v>Ramon Jimenez</v>
          </cell>
          <cell r="Y2177" t="str">
            <v>Eligible</v>
          </cell>
          <cell r="Z2177">
            <v>407418.72</v>
          </cell>
          <cell r="AA2177">
            <v>76060.960662391808</v>
          </cell>
          <cell r="AB2177">
            <v>407418.72</v>
          </cell>
          <cell r="AC2177">
            <v>76060.960662391808</v>
          </cell>
          <cell r="AD2177">
            <v>5</v>
          </cell>
          <cell r="AE2177" t="str">
            <v>E41</v>
          </cell>
          <cell r="AF2177">
            <v>280000</v>
          </cell>
          <cell r="AG2177">
            <v>430000</v>
          </cell>
          <cell r="AH2177">
            <v>0.84</v>
          </cell>
          <cell r="AI2177">
            <v>4</v>
          </cell>
          <cell r="AJ2177">
            <v>0</v>
          </cell>
          <cell r="AK2177">
            <v>423715.46879999997</v>
          </cell>
          <cell r="AL2177">
            <v>4.0000000000000036E-2</v>
          </cell>
          <cell r="AM2177">
            <v>79103.399088887483</v>
          </cell>
          <cell r="AN2177">
            <v>3042.4384264956752</v>
          </cell>
          <cell r="AO2177">
            <v>-1.4615188837209359E-2</v>
          </cell>
          <cell r="AQ2177">
            <v>115000.08</v>
          </cell>
          <cell r="AR2177">
            <v>845000.15999999992</v>
          </cell>
          <cell r="AS2177">
            <v>0.4</v>
          </cell>
          <cell r="AT2177">
            <v>1</v>
          </cell>
          <cell r="AU2177">
            <v>0</v>
          </cell>
          <cell r="AV2177">
            <v>423715.46879999997</v>
          </cell>
          <cell r="AW2177">
            <v>79103.399088887483</v>
          </cell>
          <cell r="AX2177">
            <v>4.0000000000000036E-2</v>
          </cell>
          <cell r="AY2177">
            <v>3042.4384264956752</v>
          </cell>
          <cell r="AZ2177" t="str">
            <v>commission</v>
          </cell>
          <cell r="BA2177" t="str">
            <v>commissionEligible</v>
          </cell>
          <cell r="BB2177" t="str">
            <v>commissionBrazil</v>
          </cell>
          <cell r="BC2177" t="str">
            <v xml:space="preserve">commissionBrazil </v>
          </cell>
          <cell r="BD2177" t="str">
            <v>E41</v>
          </cell>
          <cell r="BF2177">
            <v>33951.56</v>
          </cell>
          <cell r="BH2177">
            <v>3</v>
          </cell>
        </row>
        <row r="2178">
          <cell r="B2178">
            <v>15270</v>
          </cell>
          <cell r="C2178">
            <v>10237</v>
          </cell>
          <cell r="E2178" t="str">
            <v>Isai Herrera Medrano</v>
          </cell>
          <cell r="F2178" t="str">
            <v>Security Engineer</v>
          </cell>
          <cell r="G2178" t="str">
            <v>Employee</v>
          </cell>
          <cell r="H2178" t="str">
            <v>Latin America</v>
          </cell>
          <cell r="I2178" t="str">
            <v>CIUDAD DE MEXICO, MEXICO</v>
          </cell>
          <cell r="J2178" t="str">
            <v>Mexico</v>
          </cell>
          <cell r="K2178">
            <v>42499</v>
          </cell>
          <cell r="L2178" t="str">
            <v>WH</v>
          </cell>
          <cell r="M2178" t="str">
            <v>E41P</v>
          </cell>
          <cell r="N2178" t="str">
            <v>E</v>
          </cell>
          <cell r="O2178" t="str">
            <v>4</v>
          </cell>
          <cell r="P2178" t="str">
            <v>Regular</v>
          </cell>
          <cell r="Q2178" t="str"/>
          <cell r="R2178">
            <v>1</v>
          </cell>
          <cell r="U2178" t="str">
            <v>MXN</v>
          </cell>
          <cell r="V2178" t="str">
            <v>Latin America</v>
          </cell>
          <cell r="W2178" t="str">
            <v>Ramon Jimenez</v>
          </cell>
          <cell r="Y2178" t="str">
            <v>Eligible</v>
          </cell>
          <cell r="Z2178">
            <v>1113000.1600000001</v>
          </cell>
          <cell r="AA2178">
            <v>55511.197899517239</v>
          </cell>
          <cell r="AB2178">
            <v>1113000.1600000001</v>
          </cell>
          <cell r="AC2178">
            <v>55511.197899517239</v>
          </cell>
          <cell r="AD2178">
            <v>3</v>
          </cell>
          <cell r="AE2178" t="str">
            <v>E41</v>
          </cell>
          <cell r="AF2178">
            <v>1000000</v>
          </cell>
          <cell r="AG2178">
            <v>1900000</v>
          </cell>
          <cell r="AH2178">
            <v>0.12</v>
          </cell>
          <cell r="AI2178">
            <v>1</v>
          </cell>
          <cell r="AJ2178">
            <v>0</v>
          </cell>
          <cell r="AK2178">
            <v>1157520.1664000002</v>
          </cell>
          <cell r="AL2178">
            <v>4.0000000000000036E-2</v>
          </cell>
          <cell r="AM2178">
            <v>57731.645815497934</v>
          </cell>
          <cell r="AN2178">
            <v>2220.4479159806942</v>
          </cell>
          <cell r="AO2178">
            <v>-0.39077885978947358</v>
          </cell>
          <cell r="AQ2178">
            <v>565000.15999999992</v>
          </cell>
          <cell r="AR2178">
            <v>5500000</v>
          </cell>
          <cell r="AS2178">
            <v>0.11</v>
          </cell>
          <cell r="AT2178">
            <v>1</v>
          </cell>
          <cell r="AU2178">
            <v>0</v>
          </cell>
          <cell r="AV2178">
            <v>1157520.1664000002</v>
          </cell>
          <cell r="AW2178">
            <v>57731.645815497934</v>
          </cell>
          <cell r="AX2178">
            <v>4.0000000000000036E-2</v>
          </cell>
          <cell r="AY2178">
            <v>2220.4479159806942</v>
          </cell>
          <cell r="AZ2178" t="str">
            <v>commission</v>
          </cell>
          <cell r="BA2178" t="str">
            <v>commissionEligible</v>
          </cell>
          <cell r="BB2178" t="str">
            <v>commissionMexico</v>
          </cell>
          <cell r="BC2178" t="str">
            <v xml:space="preserve">commissionMexico </v>
          </cell>
          <cell r="BD2178" t="str">
            <v>E41</v>
          </cell>
          <cell r="BF2178">
            <v>92750.013333333351</v>
          </cell>
          <cell r="BH2178">
            <v>3</v>
          </cell>
        </row>
        <row r="2179">
          <cell r="B2179">
            <v>17606</v>
          </cell>
          <cell r="C2179">
            <v>12617</v>
          </cell>
          <cell r="E2179" t="str">
            <v>Travais Sookoo</v>
          </cell>
          <cell r="F2179" t="str">
            <v>Security Engineer</v>
          </cell>
          <cell r="G2179" t="str">
            <v>Contractor</v>
          </cell>
          <cell r="H2179" t="str">
            <v>Latin America</v>
          </cell>
          <cell r="I2179" t="str">
            <v>TRINIDAD AND TOBAGO REMOTE OFFICE</v>
          </cell>
          <cell r="J2179" t="str">
            <v>Trinidad And Tobago</v>
          </cell>
          <cell r="K2179">
            <v>43122</v>
          </cell>
          <cell r="L2179" t="str">
            <v>WH</v>
          </cell>
          <cell r="M2179" t="str">
            <v>E41P</v>
          </cell>
          <cell r="N2179" t="str">
            <v>E</v>
          </cell>
          <cell r="O2179" t="str">
            <v>4</v>
          </cell>
          <cell r="P2179" t="str">
            <v>Regular</v>
          </cell>
          <cell r="Q2179" t="str"/>
          <cell r="R2179">
            <v>1</v>
          </cell>
          <cell r="U2179" t="str">
            <v>TTD</v>
          </cell>
          <cell r="V2179" t="str">
            <v>Latin America</v>
          </cell>
          <cell r="W2179" t="str">
            <v>Ramon Jimenez</v>
          </cell>
          <cell r="Y2179" t="str">
            <v>Eligible</v>
          </cell>
          <cell r="Z2179">
            <v>610000.15999999992</v>
          </cell>
          <cell r="AA2179">
            <v>89898.93740692627</v>
          </cell>
          <cell r="AB2179">
            <v>610000.15999999992</v>
          </cell>
          <cell r="AC2179">
            <v>89898.93740692627</v>
          </cell>
          <cell r="AD2179">
            <v>4</v>
          </cell>
          <cell r="AE2179" t="str">
            <v>E41</v>
          </cell>
          <cell r="AF2179">
            <v>590000</v>
          </cell>
          <cell r="AG2179">
            <v>660000</v>
          </cell>
          <cell r="AH2179">
            <v>0.28000000000000003</v>
          </cell>
          <cell r="AI2179">
            <v>2</v>
          </cell>
          <cell r="AJ2179">
            <v>0</v>
          </cell>
          <cell r="AK2179">
            <v>640500.16799999995</v>
          </cell>
          <cell r="AL2179">
            <v>5.0000000000000044E-2</v>
          </cell>
          <cell r="AM2179">
            <v>94393.884277272591</v>
          </cell>
          <cell r="AN2179">
            <v>4494.9468703463208</v>
          </cell>
          <cell r="AO2179">
            <v>-2.9545200000000049E-2</v>
          </cell>
          <cell r="AQ2179">
            <v>610000.15999999992</v>
          </cell>
          <cell r="AR2179">
            <v>610000.15999999992</v>
          </cell>
          <cell r="AS2179">
            <v>0</v>
          </cell>
          <cell r="AT2179">
            <v>1</v>
          </cell>
          <cell r="AU2179">
            <v>0</v>
          </cell>
          <cell r="AV2179">
            <v>640500.16799999995</v>
          </cell>
          <cell r="AW2179">
            <v>94393.884277272591</v>
          </cell>
          <cell r="AX2179">
            <v>5.0000000000000044E-2</v>
          </cell>
          <cell r="AY2179">
            <v>4494.9468703463208</v>
          </cell>
          <cell r="AZ2179" t="str">
            <v>commission</v>
          </cell>
          <cell r="BA2179" t="str">
            <v>commissionEligible</v>
          </cell>
          <cell r="BB2179" t="str">
            <v>commissionTrinidad And Tobago</v>
          </cell>
          <cell r="BC2179" t="str">
            <v xml:space="preserve">commissionTrinidad And Tobago </v>
          </cell>
          <cell r="BD2179" t="str">
            <v>E41</v>
          </cell>
          <cell r="BF2179">
            <v>50833.346666666657</v>
          </cell>
          <cell r="BH2179">
            <v>4</v>
          </cell>
        </row>
        <row r="2180">
          <cell r="B2180">
            <v>17658</v>
          </cell>
          <cell r="C2180">
            <v>12666</v>
          </cell>
          <cell r="E2180" t="str">
            <v>Alejandro Botter</v>
          </cell>
          <cell r="F2180" t="str">
            <v xml:space="preserve">Security Engineering Manager </v>
          </cell>
          <cell r="G2180" t="str">
            <v>Employee</v>
          </cell>
          <cell r="H2180" t="str">
            <v>Latin America</v>
          </cell>
          <cell r="I2180" t="str">
            <v>ARGENTINA REMOTE OFFICE</v>
          </cell>
          <cell r="J2180" t="str">
            <v>Argentina</v>
          </cell>
          <cell r="K2180">
            <v>43136</v>
          </cell>
          <cell r="L2180" t="str">
            <v>WH</v>
          </cell>
          <cell r="M2180" t="str">
            <v>E41M</v>
          </cell>
          <cell r="N2180" t="str">
            <v>E</v>
          </cell>
          <cell r="O2180" t="str">
            <v>4</v>
          </cell>
          <cell r="P2180" t="str">
            <v>Regular</v>
          </cell>
          <cell r="Q2180" t="str"/>
          <cell r="R2180">
            <v>1</v>
          </cell>
          <cell r="U2180" t="str">
            <v>USD</v>
          </cell>
          <cell r="V2180" t="str">
            <v>Latin America</v>
          </cell>
          <cell r="W2180" t="str">
            <v>Ramon Jimenez</v>
          </cell>
          <cell r="Y2180" t="str">
            <v>Eligible</v>
          </cell>
          <cell r="Z2180">
            <v>45375</v>
          </cell>
          <cell r="AA2180">
            <v>45375</v>
          </cell>
          <cell r="AB2180">
            <v>65350</v>
          </cell>
          <cell r="AC2180">
            <v>65350</v>
          </cell>
          <cell r="AD2180">
            <v>3</v>
          </cell>
          <cell r="AE2180" t="str">
            <v>E41</v>
          </cell>
          <cell r="AF2180">
            <v>37500</v>
          </cell>
          <cell r="AG2180">
            <v>62500</v>
          </cell>
          <cell r="AH2180">
            <v>1</v>
          </cell>
          <cell r="AI2180">
            <v>5</v>
          </cell>
          <cell r="AJ2180">
            <v>0</v>
          </cell>
          <cell r="AK2180">
            <v>65350</v>
          </cell>
          <cell r="AL2180">
            <v>0</v>
          </cell>
          <cell r="AM2180">
            <v>65350</v>
          </cell>
          <cell r="AN2180">
            <v>0</v>
          </cell>
          <cell r="AO2180">
            <v>4.5600000000000085E-2</v>
          </cell>
          <cell r="AQ2180">
            <v>20375</v>
          </cell>
          <cell r="AR2180">
            <v>130680</v>
          </cell>
          <cell r="AS2180">
            <v>0.4</v>
          </cell>
          <cell r="AT2180">
            <v>1</v>
          </cell>
          <cell r="AU2180">
            <v>0</v>
          </cell>
          <cell r="AV2180">
            <v>65350</v>
          </cell>
          <cell r="AW2180">
            <v>65350</v>
          </cell>
          <cell r="AX2180">
            <v>0</v>
          </cell>
          <cell r="AY2180">
            <v>0</v>
          </cell>
          <cell r="AZ2180" t="str">
            <v>commission</v>
          </cell>
          <cell r="BA2180" t="str">
            <v>commissionEligible</v>
          </cell>
          <cell r="BB2180" t="str">
            <v>commissionArgentina</v>
          </cell>
          <cell r="BC2180" t="str">
            <v xml:space="preserve">commissionArgentina </v>
          </cell>
          <cell r="BD2180" t="str">
            <v>E41</v>
          </cell>
          <cell r="BF2180">
            <v>5445.833333333333</v>
          </cell>
          <cell r="BH2180">
            <v>4</v>
          </cell>
        </row>
        <row r="2181">
          <cell r="B2181">
            <v>21046</v>
          </cell>
          <cell r="C2181">
            <v>16133</v>
          </cell>
          <cell r="E2181" t="str">
            <v>Jose Irapuan De Lima Filho</v>
          </cell>
          <cell r="F2181" t="str">
            <v>Security Engineer</v>
          </cell>
          <cell r="G2181" t="str">
            <v>Employee</v>
          </cell>
          <cell r="H2181" t="str">
            <v>Latin America</v>
          </cell>
          <cell r="I2181" t="str">
            <v>SAO PAULO</v>
          </cell>
          <cell r="J2181" t="str">
            <v>Brazil</v>
          </cell>
          <cell r="K2181">
            <v>43892</v>
          </cell>
          <cell r="L2181" t="str">
            <v>WH</v>
          </cell>
          <cell r="M2181" t="str">
            <v>E41P</v>
          </cell>
          <cell r="N2181" t="str">
            <v>E</v>
          </cell>
          <cell r="O2181" t="str">
            <v>4</v>
          </cell>
          <cell r="P2181" t="str">
            <v>Regular</v>
          </cell>
          <cell r="Q2181" t="str"/>
          <cell r="R2181">
            <v>1</v>
          </cell>
          <cell r="U2181" t="str">
            <v>BRL</v>
          </cell>
          <cell r="V2181" t="str">
            <v>Latin America</v>
          </cell>
          <cell r="W2181" t="str">
            <v>Ramon Jimenez</v>
          </cell>
          <cell r="Y2181" t="str">
            <v>Eligible</v>
          </cell>
          <cell r="Z2181">
            <v>390000</v>
          </cell>
          <cell r="AA2181">
            <v>72809.061543202552</v>
          </cell>
          <cell r="AB2181">
            <v>390000</v>
          </cell>
          <cell r="AC2181">
            <v>72809.061543202552</v>
          </cell>
          <cell r="AD2181">
            <v>3</v>
          </cell>
          <cell r="AE2181" t="str">
            <v>E41</v>
          </cell>
          <cell r="AF2181">
            <v>280000</v>
          </cell>
          <cell r="AG2181">
            <v>430000</v>
          </cell>
          <cell r="AH2181">
            <v>0.73</v>
          </cell>
          <cell r="AI2181">
            <v>4</v>
          </cell>
          <cell r="AJ2181">
            <v>0</v>
          </cell>
          <cell r="AK2181">
            <v>395849.99999999994</v>
          </cell>
          <cell r="AL2181">
            <v>1.4999999999999902E-2</v>
          </cell>
          <cell r="AM2181">
            <v>73901.197466350568</v>
          </cell>
          <cell r="AN2181">
            <v>1092.1359231480164</v>
          </cell>
          <cell r="AO2181">
            <v>-7.9418604651162905E-2</v>
          </cell>
          <cell r="AQ2181">
            <v>115000.08</v>
          </cell>
          <cell r="AR2181">
            <v>845000.15999999992</v>
          </cell>
          <cell r="AS2181">
            <v>0.37</v>
          </cell>
          <cell r="AT2181">
            <v>1</v>
          </cell>
          <cell r="AU2181">
            <v>0</v>
          </cell>
          <cell r="AV2181">
            <v>395849.99999999994</v>
          </cell>
          <cell r="AW2181">
            <v>73901.197466350568</v>
          </cell>
          <cell r="AX2181">
            <v>1.4999999999999902E-2</v>
          </cell>
          <cell r="AY2181">
            <v>1092.1359231480164</v>
          </cell>
          <cell r="AZ2181" t="str">
            <v>commission</v>
          </cell>
          <cell r="BA2181" t="str">
            <v>commissionEligible</v>
          </cell>
          <cell r="BB2181" t="str">
            <v>commissionBrazil</v>
          </cell>
          <cell r="BC2181" t="str">
            <v xml:space="preserve">commissionBrazil </v>
          </cell>
          <cell r="BD2181" t="str">
            <v>E41</v>
          </cell>
          <cell r="BF2181">
            <v>32500</v>
          </cell>
        </row>
        <row r="2182">
          <cell r="B2182">
            <v>13326</v>
          </cell>
          <cell r="C2182">
            <v>8347</v>
          </cell>
          <cell r="E2182" t="str">
            <v>Manuel Rodriguez</v>
          </cell>
          <cell r="F2182" t="str">
            <v>Security Engineering Manager, Check Point Evangelist</v>
          </cell>
          <cell r="G2182" t="str">
            <v>Contractor</v>
          </cell>
          <cell r="H2182" t="str">
            <v>Latin America</v>
          </cell>
          <cell r="I2182" t="str">
            <v>COLOMBIA REMOTE OFFICE</v>
          </cell>
          <cell r="J2182" t="str">
            <v>Colombia</v>
          </cell>
          <cell r="K2182">
            <v>42100</v>
          </cell>
          <cell r="L2182" t="str">
            <v>WH</v>
          </cell>
          <cell r="M2182" t="str">
            <v>E41M</v>
          </cell>
          <cell r="N2182" t="str">
            <v>E</v>
          </cell>
          <cell r="O2182" t="str">
            <v>4</v>
          </cell>
          <cell r="P2182" t="str">
            <v>Regular</v>
          </cell>
          <cell r="Q2182" t="str"/>
          <cell r="R2182">
            <v>1</v>
          </cell>
          <cell r="U2182" t="str">
            <v>COP</v>
          </cell>
          <cell r="V2182" t="str">
            <v>Latin America</v>
          </cell>
          <cell r="W2182" t="str">
            <v>Ramon Jimenez</v>
          </cell>
          <cell r="Y2182" t="str">
            <v>Eligible</v>
          </cell>
          <cell r="Z2182">
            <v>288000000</v>
          </cell>
          <cell r="AA2182">
            <v>79686.092389693076</v>
          </cell>
          <cell r="AB2182">
            <v>288000000</v>
          </cell>
          <cell r="AC2182">
            <v>79686.092389693076</v>
          </cell>
          <cell r="AD2182">
            <v>4</v>
          </cell>
          <cell r="AE2182" t="str">
            <v>E41</v>
          </cell>
          <cell r="AF2182">
            <v>200000000</v>
          </cell>
          <cell r="AG2182">
            <v>320000000</v>
          </cell>
          <cell r="AH2182">
            <v>0.73</v>
          </cell>
          <cell r="AI2182">
            <v>4</v>
          </cell>
          <cell r="AJ2182">
            <v>0</v>
          </cell>
          <cell r="AK2182">
            <v>296640000</v>
          </cell>
          <cell r="AL2182">
            <v>3.0000000000000027E-2</v>
          </cell>
          <cell r="AM2182">
            <v>82076.675161383871</v>
          </cell>
          <cell r="AN2182">
            <v>2390.5827716907952</v>
          </cell>
          <cell r="AO2182">
            <v>-7.2999999999999954E-2</v>
          </cell>
          <cell r="AQ2182">
            <v>123465000.08</v>
          </cell>
          <cell r="AR2182">
            <v>835000000.16000009</v>
          </cell>
          <cell r="AS2182">
            <v>0.23</v>
          </cell>
          <cell r="AT2182">
            <v>1</v>
          </cell>
          <cell r="AU2182">
            <v>0</v>
          </cell>
          <cell r="AV2182">
            <v>296640000</v>
          </cell>
          <cell r="AW2182">
            <v>82076.675161383871</v>
          </cell>
          <cell r="AX2182">
            <v>3.0000000000000027E-2</v>
          </cell>
          <cell r="AY2182">
            <v>2390.5827716907952</v>
          </cell>
          <cell r="AZ2182" t="str">
            <v>commission</v>
          </cell>
          <cell r="BA2182" t="str">
            <v>commissionEligible</v>
          </cell>
          <cell r="BB2182" t="str">
            <v>commissionColombia</v>
          </cell>
          <cell r="BC2182" t="str">
            <v xml:space="preserve">commissionColombia </v>
          </cell>
          <cell r="BD2182" t="str">
            <v>E41</v>
          </cell>
          <cell r="BF2182">
            <v>24000000</v>
          </cell>
          <cell r="BH2182">
            <v>4</v>
          </cell>
        </row>
        <row r="2183">
          <cell r="B2183">
            <v>17828</v>
          </cell>
          <cell r="C2183">
            <v>12829</v>
          </cell>
          <cell r="E2183" t="str">
            <v>Carlos Uribe Nicho</v>
          </cell>
          <cell r="F2183" t="str">
            <v>Security Engineer</v>
          </cell>
          <cell r="G2183" t="str">
            <v>Contractor</v>
          </cell>
          <cell r="H2183" t="str">
            <v>Latin America</v>
          </cell>
          <cell r="I2183" t="str">
            <v>PERU REMOTE OFFICE</v>
          </cell>
          <cell r="J2183" t="str">
            <v>Peru</v>
          </cell>
          <cell r="K2183">
            <v>43174</v>
          </cell>
          <cell r="L2183" t="str">
            <v>WH</v>
          </cell>
          <cell r="M2183" t="str">
            <v>E41P</v>
          </cell>
          <cell r="N2183" t="str">
            <v>E</v>
          </cell>
          <cell r="O2183" t="str">
            <v>4</v>
          </cell>
          <cell r="P2183" t="str">
            <v>Regular</v>
          </cell>
          <cell r="Q2183" t="str"/>
          <cell r="R2183">
            <v>1</v>
          </cell>
          <cell r="U2183" t="str">
            <v>PEN</v>
          </cell>
          <cell r="V2183" t="str">
            <v>Latin America</v>
          </cell>
          <cell r="W2183" t="str">
            <v>Ramon Jimenez</v>
          </cell>
          <cell r="Y2183" t="str">
            <v>Eligible</v>
          </cell>
          <cell r="Z2183">
            <v>207000.16</v>
          </cell>
          <cell r="AA2183">
            <v>56800.247584174227</v>
          </cell>
          <cell r="AB2183">
            <v>207000.16</v>
          </cell>
          <cell r="AC2183">
            <v>56800.247584174227</v>
          </cell>
          <cell r="AD2183">
            <v>3</v>
          </cell>
          <cell r="AE2183" t="str">
            <v>E41</v>
          </cell>
          <cell r="AF2183">
            <v>180000</v>
          </cell>
          <cell r="AG2183">
            <v>270000</v>
          </cell>
          <cell r="AH2183">
            <v>0.3</v>
          </cell>
          <cell r="AI2183">
            <v>2</v>
          </cell>
          <cell r="AJ2183">
            <v>0</v>
          </cell>
          <cell r="AK2183">
            <v>213210.1648</v>
          </cell>
          <cell r="AL2183">
            <v>3.0000000000000027E-2</v>
          </cell>
          <cell r="AM2183">
            <v>58504.255011699453</v>
          </cell>
          <cell r="AN2183">
            <v>1704.0074275252264</v>
          </cell>
          <cell r="AO2183">
            <v>-0.21033272296296301</v>
          </cell>
          <cell r="AQ2183">
            <v>207000.16</v>
          </cell>
          <cell r="AR2183">
            <v>335000.16000000003</v>
          </cell>
          <cell r="AS2183">
            <v>0</v>
          </cell>
          <cell r="AT2183">
            <v>1</v>
          </cell>
          <cell r="AU2183">
            <v>0</v>
          </cell>
          <cell r="AV2183">
            <v>213210.1648</v>
          </cell>
          <cell r="AW2183">
            <v>58504.255011699453</v>
          </cell>
          <cell r="AX2183">
            <v>3.0000000000000027E-2</v>
          </cell>
          <cell r="AY2183">
            <v>1704.0074275252264</v>
          </cell>
          <cell r="AZ2183" t="str">
            <v>commission</v>
          </cell>
          <cell r="BA2183" t="str">
            <v>commissionEligible</v>
          </cell>
          <cell r="BB2183" t="str">
            <v>commissionPeru</v>
          </cell>
          <cell r="BC2183" t="str">
            <v xml:space="preserve">commissionPeru </v>
          </cell>
          <cell r="BD2183" t="str">
            <v>E41</v>
          </cell>
          <cell r="BF2183">
            <v>17250.013333333332</v>
          </cell>
          <cell r="BH2183">
            <v>4</v>
          </cell>
        </row>
        <row r="2184">
          <cell r="B2184">
            <v>17944</v>
          </cell>
          <cell r="C2184">
            <v>12942</v>
          </cell>
          <cell r="E2184" t="str">
            <v>Diego Cambronero Arias</v>
          </cell>
          <cell r="F2184" t="str">
            <v>Security Engineer</v>
          </cell>
          <cell r="G2184" t="str">
            <v>Contractor</v>
          </cell>
          <cell r="H2184" t="str">
            <v>Latin America</v>
          </cell>
          <cell r="I2184" t="str">
            <v>COSTA RICA REMOTE OFFICE</v>
          </cell>
          <cell r="J2184" t="str">
            <v>Costa Rica</v>
          </cell>
          <cell r="K2184">
            <v>43206</v>
          </cell>
          <cell r="L2184" t="str">
            <v>WH</v>
          </cell>
          <cell r="M2184" t="str">
            <v>E41P</v>
          </cell>
          <cell r="N2184" t="str">
            <v>E</v>
          </cell>
          <cell r="O2184" t="str">
            <v>4</v>
          </cell>
          <cell r="P2184" t="str">
            <v>Regular</v>
          </cell>
          <cell r="Q2184" t="str"/>
          <cell r="R2184">
            <v>1</v>
          </cell>
          <cell r="U2184" t="str">
            <v>CRC</v>
          </cell>
          <cell r="V2184" t="str">
            <v>Latin America</v>
          </cell>
          <cell r="W2184" t="str">
            <v>Ramon Jimenez</v>
          </cell>
          <cell r="Y2184" t="str">
            <v>Eligible</v>
          </cell>
          <cell r="Z2184">
            <v>51588100.079999998</v>
          </cell>
          <cell r="AA2184">
            <v>84510.365653812943</v>
          </cell>
          <cell r="AB2184">
            <v>51588100.079999998</v>
          </cell>
          <cell r="AC2184">
            <v>84510.365653812943</v>
          </cell>
          <cell r="AD2184">
            <v>3</v>
          </cell>
          <cell r="AE2184" t="str">
            <v>E41</v>
          </cell>
          <cell r="AF2184">
            <v>40000000</v>
          </cell>
          <cell r="AG2184">
            <v>55000000</v>
          </cell>
          <cell r="AH2184">
            <v>0.77</v>
          </cell>
          <cell r="AI2184">
            <v>4</v>
          </cell>
          <cell r="AJ2184">
            <v>0</v>
          </cell>
          <cell r="AK2184">
            <v>52361921.581199996</v>
          </cell>
          <cell r="AL2184">
            <v>1.4999999999999902E-2</v>
          </cell>
          <cell r="AM2184">
            <v>85778.021138620126</v>
          </cell>
          <cell r="AN2184">
            <v>1267.6554848071828</v>
          </cell>
          <cell r="AO2184">
            <v>-4.7965062160000072E-2</v>
          </cell>
          <cell r="AQ2184">
            <v>51588100.079999998</v>
          </cell>
          <cell r="AR2184">
            <v>74400000</v>
          </cell>
          <cell r="AS2184">
            <v>0</v>
          </cell>
          <cell r="AT2184">
            <v>1</v>
          </cell>
          <cell r="AU2184">
            <v>0</v>
          </cell>
          <cell r="AV2184">
            <v>52361921.581199996</v>
          </cell>
          <cell r="AW2184">
            <v>85778.021138620126</v>
          </cell>
          <cell r="AX2184">
            <v>1.4999999999999902E-2</v>
          </cell>
          <cell r="AY2184">
            <v>1267.6554848071828</v>
          </cell>
          <cell r="AZ2184" t="str">
            <v>commission</v>
          </cell>
          <cell r="BA2184" t="str">
            <v>commissionEligible</v>
          </cell>
          <cell r="BB2184" t="str">
            <v>commissionCosta Rica</v>
          </cell>
          <cell r="BC2184" t="str">
            <v xml:space="preserve">commissionCosta Rica </v>
          </cell>
          <cell r="BD2184" t="str">
            <v>E41</v>
          </cell>
          <cell r="BF2184">
            <v>4299008.34</v>
          </cell>
          <cell r="BH2184">
            <v>4</v>
          </cell>
        </row>
        <row r="2185">
          <cell r="B2185">
            <v>14987</v>
          </cell>
          <cell r="C2185">
            <v>9929</v>
          </cell>
          <cell r="E2185" t="str">
            <v>Carlos Alberto Diaz Gonzalez Olivar</v>
          </cell>
          <cell r="F2185" t="str">
            <v>Security Engineer</v>
          </cell>
          <cell r="G2185" t="str">
            <v>Employee</v>
          </cell>
          <cell r="H2185" t="str">
            <v>Latin America</v>
          </cell>
          <cell r="I2185" t="str">
            <v>CIUDAD DE MEXICO, MEXICO</v>
          </cell>
          <cell r="J2185" t="str">
            <v>Mexico</v>
          </cell>
          <cell r="K2185">
            <v>42464</v>
          </cell>
          <cell r="L2185" t="str">
            <v>WH</v>
          </cell>
          <cell r="M2185" t="str">
            <v>E41P</v>
          </cell>
          <cell r="N2185" t="str">
            <v>E</v>
          </cell>
          <cell r="O2185" t="str">
            <v>4</v>
          </cell>
          <cell r="P2185" t="str">
            <v>Regular</v>
          </cell>
          <cell r="Q2185" t="str"/>
          <cell r="R2185">
            <v>1</v>
          </cell>
          <cell r="U2185" t="str">
            <v>MXN</v>
          </cell>
          <cell r="V2185" t="str">
            <v>Latin America</v>
          </cell>
          <cell r="W2185" t="str">
            <v>Ramon Jimenez</v>
          </cell>
          <cell r="Y2185" t="str">
            <v>Eligible</v>
          </cell>
          <cell r="Z2185">
            <v>1151000</v>
          </cell>
          <cell r="AA2185">
            <v>57406.450671439561</v>
          </cell>
          <cell r="AB2185">
            <v>1151000</v>
          </cell>
          <cell r="AC2185">
            <v>57406.450671439561</v>
          </cell>
          <cell r="AD2185">
            <v>4</v>
          </cell>
          <cell r="AE2185" t="str">
            <v>E41</v>
          </cell>
          <cell r="AF2185">
            <v>1000000</v>
          </cell>
          <cell r="AG2185">
            <v>1900000</v>
          </cell>
          <cell r="AH2185">
            <v>0.16</v>
          </cell>
          <cell r="AI2185">
            <v>2</v>
          </cell>
          <cell r="AJ2185">
            <v>0</v>
          </cell>
          <cell r="AK2185">
            <v>1208550</v>
          </cell>
          <cell r="AL2185">
            <v>5.0000000000000044E-2</v>
          </cell>
          <cell r="AM2185">
            <v>60276.773205011537</v>
          </cell>
          <cell r="AN2185">
            <v>2870.3225335719762</v>
          </cell>
          <cell r="AO2185">
            <v>-0.36392105263157892</v>
          </cell>
          <cell r="AQ2185">
            <v>565000.15999999992</v>
          </cell>
          <cell r="AR2185">
            <v>5500000</v>
          </cell>
          <cell r="AS2185">
            <v>0.11</v>
          </cell>
          <cell r="AT2185">
            <v>1</v>
          </cell>
          <cell r="AU2185">
            <v>0</v>
          </cell>
          <cell r="AV2185">
            <v>1208550</v>
          </cell>
          <cell r="AW2185">
            <v>60276.773205011537</v>
          </cell>
          <cell r="AX2185">
            <v>5.0000000000000044E-2</v>
          </cell>
          <cell r="AY2185">
            <v>2870.3225335719762</v>
          </cell>
          <cell r="AZ2185" t="str">
            <v>commission</v>
          </cell>
          <cell r="BA2185" t="str">
            <v>commissionEligible</v>
          </cell>
          <cell r="BB2185" t="str">
            <v>commissionMexico</v>
          </cell>
          <cell r="BC2185" t="str">
            <v xml:space="preserve">commissionMexico </v>
          </cell>
          <cell r="BD2185" t="str">
            <v>E41</v>
          </cell>
          <cell r="BF2185">
            <v>95916.666666666672</v>
          </cell>
          <cell r="BH2185">
            <v>3</v>
          </cell>
        </row>
        <row r="2186">
          <cell r="B2186">
            <v>19470</v>
          </cell>
          <cell r="C2186">
            <v>14528</v>
          </cell>
          <cell r="E2186" t="str">
            <v>Jesus Larranaga Valdez</v>
          </cell>
          <cell r="F2186" t="str">
            <v>Security Engineer</v>
          </cell>
          <cell r="G2186" t="str">
            <v>Employee</v>
          </cell>
          <cell r="H2186" t="str">
            <v>Latin America</v>
          </cell>
          <cell r="I2186" t="str">
            <v>CIUDAD DE MEXICO, MEXICO</v>
          </cell>
          <cell r="J2186" t="str">
            <v>Mexico</v>
          </cell>
          <cell r="K2186">
            <v>43507</v>
          </cell>
          <cell r="L2186" t="str">
            <v>WH</v>
          </cell>
          <cell r="M2186" t="str">
            <v>E41P</v>
          </cell>
          <cell r="N2186" t="str">
            <v>E</v>
          </cell>
          <cell r="O2186" t="str">
            <v>4</v>
          </cell>
          <cell r="P2186" t="str">
            <v>Regular</v>
          </cell>
          <cell r="Q2186" t="str"/>
          <cell r="R2186">
            <v>1</v>
          </cell>
          <cell r="U2186" t="str">
            <v>MXN</v>
          </cell>
          <cell r="V2186" t="str">
            <v>Latin America</v>
          </cell>
          <cell r="W2186" t="str">
            <v>Ramon Jimenez</v>
          </cell>
          <cell r="Y2186" t="str">
            <v>Eligible</v>
          </cell>
          <cell r="Z2186">
            <v>1224000</v>
          </cell>
          <cell r="AA2186">
            <v>61047.346326535204</v>
          </cell>
          <cell r="AB2186">
            <v>1224000</v>
          </cell>
          <cell r="AC2186">
            <v>61047.346326535204</v>
          </cell>
          <cell r="AD2186">
            <v>3</v>
          </cell>
          <cell r="AE2186" t="str">
            <v>E41</v>
          </cell>
          <cell r="AF2186">
            <v>1000000</v>
          </cell>
          <cell r="AG2186">
            <v>1900000</v>
          </cell>
          <cell r="AH2186">
            <v>0.24</v>
          </cell>
          <cell r="AI2186">
            <v>2</v>
          </cell>
          <cell r="AJ2186">
            <v>0</v>
          </cell>
          <cell r="AK2186">
            <v>1260720</v>
          </cell>
          <cell r="AL2186">
            <v>3.0000000000000027E-2</v>
          </cell>
          <cell r="AM2186">
            <v>62878.766716331258</v>
          </cell>
          <cell r="AN2186">
            <v>1831.4203897960542</v>
          </cell>
          <cell r="AO2186">
            <v>-0.3364631578947368</v>
          </cell>
          <cell r="AQ2186">
            <v>565000.15999999992</v>
          </cell>
          <cell r="AR2186">
            <v>5500000</v>
          </cell>
          <cell r="AS2186">
            <v>0.13</v>
          </cell>
          <cell r="AT2186">
            <v>1</v>
          </cell>
          <cell r="AU2186">
            <v>0</v>
          </cell>
          <cell r="AV2186">
            <v>1260720</v>
          </cell>
          <cell r="AW2186">
            <v>62878.766716331258</v>
          </cell>
          <cell r="AX2186">
            <v>3.0000000000000027E-2</v>
          </cell>
          <cell r="AY2186">
            <v>1831.4203897960542</v>
          </cell>
          <cell r="AZ2186" t="str">
            <v>commission</v>
          </cell>
          <cell r="BA2186" t="str">
            <v>commissionEligible</v>
          </cell>
          <cell r="BB2186" t="str">
            <v>commissionMexico</v>
          </cell>
          <cell r="BC2186" t="str">
            <v xml:space="preserve">commissionMexico </v>
          </cell>
          <cell r="BD2186" t="str">
            <v>E41</v>
          </cell>
          <cell r="BF2186">
            <v>102000</v>
          </cell>
          <cell r="BH2186">
            <v>3</v>
          </cell>
        </row>
        <row r="2187">
          <cell r="B2187">
            <v>21226</v>
          </cell>
          <cell r="C2187">
            <v>16313</v>
          </cell>
          <cell r="E2187" t="str">
            <v>Pablo Branconi</v>
          </cell>
          <cell r="F2187" t="str">
            <v>Security Engineer</v>
          </cell>
          <cell r="G2187" t="str">
            <v>Employee</v>
          </cell>
          <cell r="H2187" t="str">
            <v>Latin America</v>
          </cell>
          <cell r="I2187" t="str">
            <v>ARGENTINA REMOTE OFFICE</v>
          </cell>
          <cell r="J2187" t="str">
            <v>Argentina</v>
          </cell>
          <cell r="K2187">
            <v>43934</v>
          </cell>
          <cell r="L2187" t="str">
            <v>WH</v>
          </cell>
          <cell r="M2187" t="str">
            <v>E51P</v>
          </cell>
          <cell r="N2187" t="str">
            <v>E</v>
          </cell>
          <cell r="O2187" t="str">
            <v>5</v>
          </cell>
          <cell r="P2187" t="str">
            <v>Regular</v>
          </cell>
          <cell r="Q2187" t="str"/>
          <cell r="R2187">
            <v>1</v>
          </cell>
          <cell r="U2187" t="str">
            <v>USD</v>
          </cell>
          <cell r="V2187" t="str">
            <v>Latin America</v>
          </cell>
          <cell r="W2187" t="str">
            <v>Ramon Jimenez</v>
          </cell>
          <cell r="Y2187" t="str">
            <v>Eligible</v>
          </cell>
          <cell r="Z2187">
            <v>48650</v>
          </cell>
          <cell r="AA2187">
            <v>48650</v>
          </cell>
          <cell r="AB2187">
            <v>62300</v>
          </cell>
          <cell r="AC2187">
            <v>62300</v>
          </cell>
          <cell r="AD2187">
            <v>2</v>
          </cell>
          <cell r="AE2187" t="str">
            <v>E51</v>
          </cell>
          <cell r="AF2187">
            <v>19000</v>
          </cell>
          <cell r="AG2187">
            <v>49000</v>
          </cell>
          <cell r="AH2187">
            <v>1</v>
          </cell>
          <cell r="AI2187">
            <v>5</v>
          </cell>
          <cell r="AJ2187">
            <v>0</v>
          </cell>
          <cell r="AK2187">
            <v>62300</v>
          </cell>
          <cell r="AL2187">
            <v>0</v>
          </cell>
          <cell r="AM2187">
            <v>62300</v>
          </cell>
          <cell r="AN2187">
            <v>0</v>
          </cell>
          <cell r="AO2187">
            <v>0.27142857142857135</v>
          </cell>
          <cell r="AP2187" t="str">
            <v>Rated 2 - no recommendation</v>
          </cell>
          <cell r="AQ2187">
            <v>20375</v>
          </cell>
          <cell r="AR2187">
            <v>130680</v>
          </cell>
          <cell r="AS2187">
            <v>0.38</v>
          </cell>
          <cell r="AT2187">
            <v>1</v>
          </cell>
          <cell r="AU2187">
            <v>0</v>
          </cell>
          <cell r="AV2187">
            <v>62300</v>
          </cell>
          <cell r="AW2187">
            <v>62300</v>
          </cell>
          <cell r="AX2187">
            <v>0</v>
          </cell>
          <cell r="AY2187">
            <v>0</v>
          </cell>
          <cell r="AZ2187" t="str">
            <v>commission</v>
          </cell>
          <cell r="BA2187" t="str">
            <v>commissionEligible</v>
          </cell>
          <cell r="BB2187" t="str">
            <v>commissionArgentina</v>
          </cell>
          <cell r="BC2187" t="str">
            <v xml:space="preserve">commissionArgentina </v>
          </cell>
          <cell r="BD2187" t="str">
            <v>E51</v>
          </cell>
          <cell r="BF2187">
            <v>5191.666666666667</v>
          </cell>
        </row>
        <row r="2188">
          <cell r="B2188">
            <v>21257</v>
          </cell>
          <cell r="C2188">
            <v>16344</v>
          </cell>
          <cell r="E2188" t="str">
            <v>Jose Rodriguez</v>
          </cell>
          <cell r="F2188" t="str">
            <v>Security Engineer</v>
          </cell>
          <cell r="G2188" t="str">
            <v>Employee</v>
          </cell>
          <cell r="H2188" t="str">
            <v>Latin America</v>
          </cell>
          <cell r="I2188" t="str">
            <v>DOMINICAN REPUBLIC REMOTE OFFICE</v>
          </cell>
          <cell r="J2188" t="str">
            <v>Dominican Republic</v>
          </cell>
          <cell r="K2188">
            <v>43950</v>
          </cell>
          <cell r="L2188" t="str">
            <v>WH</v>
          </cell>
          <cell r="M2188" t="str">
            <v>E51P</v>
          </cell>
          <cell r="N2188" t="str">
            <v>E</v>
          </cell>
          <cell r="O2188" t="str">
            <v>5</v>
          </cell>
          <cell r="P2188" t="str">
            <v>Regular</v>
          </cell>
          <cell r="Q2188" t="str"/>
          <cell r="R2188">
            <v>1</v>
          </cell>
          <cell r="U2188" t="str">
            <v>DOP</v>
          </cell>
          <cell r="V2188" t="str">
            <v>Latin America</v>
          </cell>
          <cell r="W2188" t="str">
            <v>Ramon Jimenez</v>
          </cell>
          <cell r="Y2188" t="str">
            <v>Eligible</v>
          </cell>
          <cell r="Z2188">
            <v>2875000.16</v>
          </cell>
          <cell r="AA2188">
            <v>49630.236528349771</v>
          </cell>
          <cell r="AB2188">
            <v>2875000.16</v>
          </cell>
          <cell r="AC2188">
            <v>49630.236528349771</v>
          </cell>
          <cell r="AD2188">
            <v>3</v>
          </cell>
          <cell r="AE2188" t="str">
            <v>E51</v>
          </cell>
          <cell r="AF2188">
            <v>1900000</v>
          </cell>
          <cell r="AG2188">
            <v>2800000</v>
          </cell>
          <cell r="AH2188">
            <v>1</v>
          </cell>
          <cell r="AI2188">
            <v>5</v>
          </cell>
          <cell r="AJ2188">
            <v>0</v>
          </cell>
          <cell r="AK2188">
            <v>2875000.16</v>
          </cell>
          <cell r="AL2188">
            <v>0</v>
          </cell>
          <cell r="AM2188">
            <v>49630.236528349771</v>
          </cell>
          <cell r="AN2188">
            <v>0</v>
          </cell>
          <cell r="AO2188">
            <v>2.6785771428571525E-2</v>
          </cell>
          <cell r="AP2188" t="str">
            <v>Above Range</v>
          </cell>
          <cell r="AQ2188">
            <v>2875000.16</v>
          </cell>
          <cell r="AR2188">
            <v>2875000.16</v>
          </cell>
          <cell r="AS2188">
            <v>0</v>
          </cell>
          <cell r="AT2188">
            <v>1</v>
          </cell>
          <cell r="AU2188">
            <v>0</v>
          </cell>
          <cell r="AV2188">
            <v>2875000.16</v>
          </cell>
          <cell r="AW2188">
            <v>49630.236528349771</v>
          </cell>
          <cell r="AX2188">
            <v>0</v>
          </cell>
          <cell r="AY2188">
            <v>0</v>
          </cell>
          <cell r="AZ2188" t="str">
            <v>commission</v>
          </cell>
          <cell r="BA2188" t="str">
            <v>commissionEligible</v>
          </cell>
          <cell r="BB2188" t="str">
            <v>commissionDominican Republic</v>
          </cell>
          <cell r="BC2188" t="str">
            <v xml:space="preserve">commissionDominican Republic </v>
          </cell>
          <cell r="BD2188" t="str">
            <v>E51</v>
          </cell>
          <cell r="BF2188">
            <v>239583.34666666668</v>
          </cell>
        </row>
        <row r="2189">
          <cell r="B2189">
            <v>18100</v>
          </cell>
          <cell r="C2189">
            <v>13150</v>
          </cell>
          <cell r="E2189" t="str">
            <v>David Naffah</v>
          </cell>
          <cell r="F2189" t="str">
            <v>Regional Technical Advisor</v>
          </cell>
          <cell r="G2189" t="str">
            <v>Contractor</v>
          </cell>
          <cell r="H2189" t="str">
            <v>Latin America</v>
          </cell>
          <cell r="I2189" t="str">
            <v>COLOMBIA REMOTE OFFICE</v>
          </cell>
          <cell r="J2189" t="str">
            <v>Colombia</v>
          </cell>
          <cell r="K2189">
            <v>43241</v>
          </cell>
          <cell r="L2189" t="str">
            <v>WH</v>
          </cell>
          <cell r="M2189" t="str">
            <v>R51P</v>
          </cell>
          <cell r="N2189" t="str">
            <v>R</v>
          </cell>
          <cell r="O2189" t="str">
            <v>5</v>
          </cell>
          <cell r="P2189" t="str">
            <v>Regular</v>
          </cell>
          <cell r="Q2189" t="str"/>
          <cell r="S2189">
            <v>1</v>
          </cell>
          <cell r="U2189" t="str">
            <v>COP</v>
          </cell>
          <cell r="V2189" t="str">
            <v>Latin America</v>
          </cell>
          <cell r="W2189" t="str">
            <v>Ramon Jimenez</v>
          </cell>
          <cell r="Y2189" t="str">
            <v>Eligible</v>
          </cell>
          <cell r="Z2189">
            <v>225420000</v>
          </cell>
          <cell r="AA2189">
            <v>62370.968564182687</v>
          </cell>
          <cell r="AB2189">
            <v>225420000</v>
          </cell>
          <cell r="AC2189">
            <v>62370.968564182687</v>
          </cell>
          <cell r="AD2189">
            <v>4</v>
          </cell>
          <cell r="AE2189" t="str">
            <v>R51</v>
          </cell>
          <cell r="AF2189">
            <v>150000000</v>
          </cell>
          <cell r="AG2189">
            <v>240000000</v>
          </cell>
          <cell r="AH2189">
            <v>0.83</v>
          </cell>
          <cell r="AI2189">
            <v>4</v>
          </cell>
          <cell r="AJ2189">
            <v>0</v>
          </cell>
          <cell r="AK2189">
            <v>232182600</v>
          </cell>
          <cell r="AL2189">
            <v>3.0000000000000027E-2</v>
          </cell>
          <cell r="AM2189">
            <v>64242.097621108165</v>
          </cell>
          <cell r="AN2189">
            <v>1871.1290569254779</v>
          </cell>
          <cell r="AO2189">
            <v>-3.2572500000000004E-2</v>
          </cell>
          <cell r="AQ2189">
            <v>123465000.08</v>
          </cell>
          <cell r="AR2189">
            <v>835000000.16000009</v>
          </cell>
          <cell r="AS2189">
            <v>0.14000000000000001</v>
          </cell>
          <cell r="AT2189">
            <v>1</v>
          </cell>
          <cell r="AU2189">
            <v>0</v>
          </cell>
          <cell r="AV2189">
            <v>232182600</v>
          </cell>
          <cell r="AW2189">
            <v>64242.097621108165</v>
          </cell>
          <cell r="AX2189">
            <v>3.0000000000000027E-2</v>
          </cell>
          <cell r="AY2189">
            <v>1871.1290569254779</v>
          </cell>
          <cell r="AZ2189" t="str">
            <v>Target Bonus</v>
          </cell>
          <cell r="BA2189" t="str">
            <v>Target BonusEligible</v>
          </cell>
          <cell r="BB2189" t="str">
            <v>Target BonusColombia</v>
          </cell>
          <cell r="BC2189" t="str">
            <v xml:space="preserve">Target BonusColombia </v>
          </cell>
          <cell r="BD2189" t="str">
            <v>R51</v>
          </cell>
          <cell r="BF2189">
            <v>18785000</v>
          </cell>
          <cell r="BH2189">
            <v>3</v>
          </cell>
          <cell r="BJ2189">
            <v>21420000</v>
          </cell>
          <cell r="BK2189">
            <v>21420000</v>
          </cell>
          <cell r="BL2189">
            <v>23562000.000000004</v>
          </cell>
        </row>
        <row r="2190">
          <cell r="B2190">
            <v>20861</v>
          </cell>
          <cell r="C2190">
            <v>15948</v>
          </cell>
          <cell r="E2190" t="str">
            <v>Manuel Camino</v>
          </cell>
          <cell r="F2190" t="str">
            <v>Security Engineer</v>
          </cell>
          <cell r="G2190" t="str">
            <v>Employee</v>
          </cell>
          <cell r="H2190" t="str">
            <v>Latin America</v>
          </cell>
          <cell r="I2190" t="str">
            <v>ARGENTINA REMOTE OFFICE</v>
          </cell>
          <cell r="J2190" t="str">
            <v>Argentina</v>
          </cell>
          <cell r="K2190">
            <v>43864</v>
          </cell>
          <cell r="L2190" t="str">
            <v>WH</v>
          </cell>
          <cell r="M2190" t="str">
            <v>E61P</v>
          </cell>
          <cell r="N2190" t="str">
            <v>E</v>
          </cell>
          <cell r="O2190" t="str">
            <v>6</v>
          </cell>
          <cell r="P2190" t="str">
            <v>Regular</v>
          </cell>
          <cell r="Q2190" t="str"/>
          <cell r="R2190">
            <v>1</v>
          </cell>
          <cell r="U2190" t="str">
            <v>USD</v>
          </cell>
          <cell r="V2190" t="str">
            <v>Latin America</v>
          </cell>
          <cell r="W2190" t="str">
            <v>Ramon Jimenez</v>
          </cell>
          <cell r="Y2190" t="str">
            <v>Eligible</v>
          </cell>
          <cell r="Z2190">
            <v>13150</v>
          </cell>
          <cell r="AA2190">
            <v>13150</v>
          </cell>
          <cell r="AB2190">
            <v>20375</v>
          </cell>
          <cell r="AC2190">
            <v>20375</v>
          </cell>
          <cell r="AD2190">
            <v>2</v>
          </cell>
          <cell r="AE2190" t="str">
            <v>E61</v>
          </cell>
          <cell r="AF2190">
            <v>10000</v>
          </cell>
          <cell r="AG2190">
            <v>19000</v>
          </cell>
          <cell r="AH2190">
            <v>1</v>
          </cell>
          <cell r="AI2190">
            <v>5</v>
          </cell>
          <cell r="AJ2190">
            <v>0</v>
          </cell>
          <cell r="AK2190">
            <v>20375</v>
          </cell>
          <cell r="AL2190">
            <v>0</v>
          </cell>
          <cell r="AM2190">
            <v>20375</v>
          </cell>
          <cell r="AN2190">
            <v>0</v>
          </cell>
          <cell r="AO2190">
            <v>7.2368421052631637E-2</v>
          </cell>
          <cell r="AP2190" t="str">
            <v>Rated 2 - no recommendation</v>
          </cell>
          <cell r="AQ2190">
            <v>20375</v>
          </cell>
          <cell r="AR2190">
            <v>130680</v>
          </cell>
          <cell r="AS2190">
            <v>0</v>
          </cell>
          <cell r="AT2190">
            <v>1</v>
          </cell>
          <cell r="AU2190">
            <v>0</v>
          </cell>
          <cell r="AV2190">
            <v>20375</v>
          </cell>
          <cell r="AW2190">
            <v>20375</v>
          </cell>
          <cell r="AX2190">
            <v>0</v>
          </cell>
          <cell r="AY2190">
            <v>0</v>
          </cell>
          <cell r="AZ2190" t="str">
            <v>commission</v>
          </cell>
          <cell r="BA2190" t="str">
            <v>commissionEligible</v>
          </cell>
          <cell r="BB2190" t="str">
            <v>commissionArgentina</v>
          </cell>
          <cell r="BC2190" t="str">
            <v xml:space="preserve">commissionArgentina </v>
          </cell>
          <cell r="BD2190" t="str">
            <v>E61</v>
          </cell>
          <cell r="BF2190">
            <v>1697.9166666666667</v>
          </cell>
        </row>
        <row r="2191">
          <cell r="B2191">
            <v>14799</v>
          </cell>
          <cell r="C2191">
            <v>9743</v>
          </cell>
          <cell r="E2191" t="str">
            <v>Francisco Del Real</v>
          </cell>
          <cell r="F2191" t="str">
            <v>Territory Manager</v>
          </cell>
          <cell r="G2191" t="str">
            <v>Contractor</v>
          </cell>
          <cell r="H2191" t="str">
            <v>Latin America</v>
          </cell>
          <cell r="I2191" t="str">
            <v>CHILE REMOTE OFFICE</v>
          </cell>
          <cell r="J2191" t="str">
            <v>Chile</v>
          </cell>
          <cell r="K2191">
            <v>42408</v>
          </cell>
          <cell r="L2191" t="str">
            <v>WH</v>
          </cell>
          <cell r="M2191" t="str">
            <v>S41P</v>
          </cell>
          <cell r="N2191" t="str">
            <v>S</v>
          </cell>
          <cell r="O2191" t="str">
            <v>4</v>
          </cell>
          <cell r="P2191" t="str">
            <v>Regular</v>
          </cell>
          <cell r="Q2191" t="str"/>
          <cell r="R2191">
            <v>1</v>
          </cell>
          <cell r="U2191" t="str">
            <v>CLP</v>
          </cell>
          <cell r="V2191" t="str">
            <v>Latin America</v>
          </cell>
          <cell r="W2191" t="str">
            <v>Ramon Jimenez</v>
          </cell>
          <cell r="Y2191" t="str">
            <v>Eligible</v>
          </cell>
          <cell r="Z2191">
            <v>134000000.08</v>
          </cell>
          <cell r="AA2191">
            <v>182770.66894853188</v>
          </cell>
          <cell r="AB2191">
            <v>134000000.08</v>
          </cell>
          <cell r="AC2191">
            <v>182770.66894853188</v>
          </cell>
          <cell r="AD2191">
            <v>3</v>
          </cell>
          <cell r="AE2191" t="str">
            <v>S41</v>
          </cell>
          <cell r="AF2191">
            <v>95000000</v>
          </cell>
          <cell r="AG2191">
            <v>140000000</v>
          </cell>
          <cell r="AH2191">
            <v>0.86</v>
          </cell>
          <cell r="AI2191">
            <v>5</v>
          </cell>
          <cell r="AJ2191">
            <v>0</v>
          </cell>
          <cell r="AK2191">
            <v>135340000.0808</v>
          </cell>
          <cell r="AL2191">
            <v>1.0000000000000009E-2</v>
          </cell>
          <cell r="AM2191">
            <v>184598.3756380172</v>
          </cell>
          <cell r="AN2191">
            <v>1827.7066894853197</v>
          </cell>
          <cell r="AO2191">
            <v>-3.3285713708571474E-2</v>
          </cell>
          <cell r="AQ2191">
            <v>50050000.079999998</v>
          </cell>
          <cell r="AR2191">
            <v>134000000.08</v>
          </cell>
          <cell r="AS2191">
            <v>1</v>
          </cell>
          <cell r="AT2191">
            <v>1</v>
          </cell>
          <cell r="AU2191">
            <v>0</v>
          </cell>
          <cell r="AV2191">
            <v>135340000.0808</v>
          </cell>
          <cell r="AW2191">
            <v>184598.3756380172</v>
          </cell>
          <cell r="AX2191">
            <v>1.0000000000000009E-2</v>
          </cell>
          <cell r="AY2191">
            <v>1827.7066894853197</v>
          </cell>
          <cell r="AZ2191" t="str">
            <v>commission</v>
          </cell>
          <cell r="BA2191" t="str">
            <v>commissionEligible</v>
          </cell>
          <cell r="BB2191" t="str">
            <v>commissionChile</v>
          </cell>
          <cell r="BC2191" t="str">
            <v xml:space="preserve">commissionChile </v>
          </cell>
          <cell r="BD2191" t="str">
            <v>S41</v>
          </cell>
          <cell r="BF2191">
            <v>11166666.673333334</v>
          </cell>
          <cell r="BH2191">
            <v>5</v>
          </cell>
        </row>
        <row r="2192">
          <cell r="B2192">
            <v>10860</v>
          </cell>
          <cell r="C2192">
            <v>90167</v>
          </cell>
          <cell r="E2192" t="str">
            <v>Claudio Bannwart</v>
          </cell>
          <cell r="F2192" t="str">
            <v>Country Manager, Brazil</v>
          </cell>
          <cell r="G2192" t="str">
            <v>Employee</v>
          </cell>
          <cell r="H2192" t="str">
            <v>Latin America</v>
          </cell>
          <cell r="I2192" t="str">
            <v>SAO PAULO</v>
          </cell>
          <cell r="J2192" t="str">
            <v>Brazil</v>
          </cell>
          <cell r="K2192">
            <v>41288</v>
          </cell>
          <cell r="L2192" t="str">
            <v>WH</v>
          </cell>
          <cell r="M2192" t="str">
            <v>S31M</v>
          </cell>
          <cell r="N2192" t="str">
            <v>S</v>
          </cell>
          <cell r="O2192" t="str">
            <v>3</v>
          </cell>
          <cell r="P2192" t="str">
            <v>Regular</v>
          </cell>
          <cell r="Q2192" t="str"/>
          <cell r="R2192">
            <v>1</v>
          </cell>
          <cell r="U2192" t="str">
            <v>BRL</v>
          </cell>
          <cell r="V2192" t="str">
            <v>Latin America</v>
          </cell>
          <cell r="W2192" t="str">
            <v>Ramon Jimenez</v>
          </cell>
          <cell r="Y2192" t="str">
            <v>Eligible</v>
          </cell>
          <cell r="Z2192">
            <v>845000.15999999992</v>
          </cell>
          <cell r="AA2192">
            <v>157752.99654732307</v>
          </cell>
          <cell r="AB2192">
            <v>845000.15999999992</v>
          </cell>
          <cell r="AC2192">
            <v>157752.99654732307</v>
          </cell>
          <cell r="AD2192">
            <v>4</v>
          </cell>
          <cell r="AE2192" t="str">
            <v>S31</v>
          </cell>
          <cell r="AF2192">
            <v>500000</v>
          </cell>
          <cell r="AG2192">
            <v>750000</v>
          </cell>
          <cell r="AH2192">
            <v>1</v>
          </cell>
          <cell r="AI2192">
            <v>5</v>
          </cell>
          <cell r="AJ2192">
            <v>0</v>
          </cell>
          <cell r="AK2192">
            <v>845000.15999999992</v>
          </cell>
          <cell r="AL2192">
            <v>0</v>
          </cell>
          <cell r="AM2192">
            <v>157752.99654732307</v>
          </cell>
          <cell r="AN2192">
            <v>0</v>
          </cell>
          <cell r="AO2192">
            <v>0.12666687999999993</v>
          </cell>
          <cell r="AP2192" t="str">
            <v>Above Range</v>
          </cell>
          <cell r="AQ2192">
            <v>115000.08</v>
          </cell>
          <cell r="AR2192">
            <v>845000.15999999992</v>
          </cell>
          <cell r="AS2192">
            <v>1</v>
          </cell>
          <cell r="AT2192">
            <v>1</v>
          </cell>
          <cell r="AU2192">
            <v>0</v>
          </cell>
          <cell r="AV2192">
            <v>845000.15999999992</v>
          </cell>
          <cell r="AW2192">
            <v>157752.99654732307</v>
          </cell>
          <cell r="AX2192">
            <v>0</v>
          </cell>
          <cell r="AY2192">
            <v>0</v>
          </cell>
          <cell r="AZ2192" t="str">
            <v>commission</v>
          </cell>
          <cell r="BA2192" t="str">
            <v>commissionEligible</v>
          </cell>
          <cell r="BB2192" t="str">
            <v>commissionBrazil</v>
          </cell>
          <cell r="BC2192" t="str">
            <v xml:space="preserve">commissionBrazil </v>
          </cell>
          <cell r="BD2192" t="str">
            <v>S31</v>
          </cell>
          <cell r="BF2192">
            <v>70416.679999999993</v>
          </cell>
          <cell r="BH2192">
            <v>3</v>
          </cell>
        </row>
        <row r="2193">
          <cell r="B2193">
            <v>8517</v>
          </cell>
          <cell r="C2193">
            <v>6912</v>
          </cell>
          <cell r="E2193" t="str">
            <v>Srikan Ruiz Mora</v>
          </cell>
          <cell r="F2193" t="str">
            <v>Country Manager, Mexico</v>
          </cell>
          <cell r="G2193" t="str">
            <v>Employee</v>
          </cell>
          <cell r="H2193" t="str">
            <v>Latin America</v>
          </cell>
          <cell r="I2193" t="str">
            <v>CIUDAD DE MEXICO, MEXICO</v>
          </cell>
          <cell r="J2193" t="str">
            <v>Mexico</v>
          </cell>
          <cell r="K2193">
            <v>40336</v>
          </cell>
          <cell r="L2193" t="str">
            <v>WH</v>
          </cell>
          <cell r="M2193" t="str">
            <v>S31M</v>
          </cell>
          <cell r="N2193" t="str">
            <v>S</v>
          </cell>
          <cell r="O2193" t="str">
            <v>3</v>
          </cell>
          <cell r="P2193" t="str">
            <v>Regular</v>
          </cell>
          <cell r="Q2193" t="str"/>
          <cell r="R2193">
            <v>1</v>
          </cell>
          <cell r="U2193" t="str">
            <v>MXN</v>
          </cell>
          <cell r="V2193" t="str">
            <v>Latin America</v>
          </cell>
          <cell r="W2193" t="str">
            <v>Ramon Jimenez</v>
          </cell>
          <cell r="Y2193" t="str">
            <v>Eligible</v>
          </cell>
          <cell r="Z2193">
            <v>5500000</v>
          </cell>
          <cell r="AA2193">
            <v>274314.0562058363</v>
          </cell>
          <cell r="AB2193">
            <v>5500000</v>
          </cell>
          <cell r="AC2193">
            <v>274314.0562058363</v>
          </cell>
          <cell r="AD2193">
            <v>4</v>
          </cell>
          <cell r="AE2193" t="str">
            <v>S31</v>
          </cell>
          <cell r="AF2193">
            <v>2300000</v>
          </cell>
          <cell r="AG2193">
            <v>5000000</v>
          </cell>
          <cell r="AH2193">
            <v>1</v>
          </cell>
          <cell r="AI2193">
            <v>5</v>
          </cell>
          <cell r="AJ2193">
            <v>0</v>
          </cell>
          <cell r="AK2193">
            <v>5500000</v>
          </cell>
          <cell r="AL2193">
            <v>0</v>
          </cell>
          <cell r="AM2193">
            <v>274314.0562058363</v>
          </cell>
          <cell r="AN2193">
            <v>0</v>
          </cell>
          <cell r="AO2193">
            <v>0.10000000000000009</v>
          </cell>
          <cell r="AP2193" t="str">
            <v>Above Range</v>
          </cell>
          <cell r="AQ2193">
            <v>565000.15999999992</v>
          </cell>
          <cell r="AR2193">
            <v>5500000</v>
          </cell>
          <cell r="AS2193">
            <v>1</v>
          </cell>
          <cell r="AT2193">
            <v>1</v>
          </cell>
          <cell r="AU2193">
            <v>0</v>
          </cell>
          <cell r="AV2193">
            <v>5500000</v>
          </cell>
          <cell r="AW2193">
            <v>274314.0562058363</v>
          </cell>
          <cell r="AX2193">
            <v>0</v>
          </cell>
          <cell r="AY2193">
            <v>0</v>
          </cell>
          <cell r="AZ2193" t="str">
            <v>commission</v>
          </cell>
          <cell r="BA2193" t="str">
            <v>commissionEligible</v>
          </cell>
          <cell r="BB2193" t="str">
            <v>commissionMexico</v>
          </cell>
          <cell r="BC2193" t="str">
            <v xml:space="preserve">commissionMexico </v>
          </cell>
          <cell r="BD2193" t="str">
            <v>S31</v>
          </cell>
          <cell r="BF2193">
            <v>458333.33333333331</v>
          </cell>
          <cell r="BH2193">
            <v>3</v>
          </cell>
        </row>
        <row r="2194">
          <cell r="B2194">
            <v>12847</v>
          </cell>
          <cell r="C2194">
            <v>7873</v>
          </cell>
          <cell r="E2194" t="str">
            <v>Antonio Amador</v>
          </cell>
          <cell r="F2194" t="str">
            <v>Country Manager, CCA</v>
          </cell>
          <cell r="G2194" t="str">
            <v>Contractor</v>
          </cell>
          <cell r="H2194" t="str">
            <v>Latin America</v>
          </cell>
          <cell r="I2194" t="str">
            <v>COLOMBIA REMOTE OFFICE</v>
          </cell>
          <cell r="J2194" t="str">
            <v>Colombia</v>
          </cell>
          <cell r="K2194">
            <v>42005</v>
          </cell>
          <cell r="L2194" t="str">
            <v>WH</v>
          </cell>
          <cell r="M2194" t="str">
            <v>S31M</v>
          </cell>
          <cell r="N2194" t="str">
            <v>S</v>
          </cell>
          <cell r="O2194" t="str">
            <v>3</v>
          </cell>
          <cell r="P2194" t="str">
            <v>Regular</v>
          </cell>
          <cell r="Q2194" t="str"/>
          <cell r="R2194">
            <v>1</v>
          </cell>
          <cell r="U2194" t="str">
            <v>COP</v>
          </cell>
          <cell r="V2194" t="str">
            <v>Latin America</v>
          </cell>
          <cell r="W2194" t="str">
            <v>Ramon Jimenez</v>
          </cell>
          <cell r="Y2194" t="str">
            <v>Eligible</v>
          </cell>
          <cell r="Z2194">
            <v>835000000.16000009</v>
          </cell>
          <cell r="AA2194">
            <v>231034.33041022049</v>
          </cell>
          <cell r="AB2194">
            <v>835000000.16000009</v>
          </cell>
          <cell r="AC2194">
            <v>231034.33041022049</v>
          </cell>
          <cell r="AD2194">
            <v>4</v>
          </cell>
          <cell r="AE2194" t="str">
            <v>S31</v>
          </cell>
          <cell r="AF2194">
            <v>350000000</v>
          </cell>
          <cell r="AG2194">
            <v>600000000</v>
          </cell>
          <cell r="AH2194">
            <v>1</v>
          </cell>
          <cell r="AI2194">
            <v>5</v>
          </cell>
          <cell r="AJ2194">
            <v>0</v>
          </cell>
          <cell r="AK2194">
            <v>835000000.16000009</v>
          </cell>
          <cell r="AL2194">
            <v>0</v>
          </cell>
          <cell r="AM2194">
            <v>231034.33041022049</v>
          </cell>
          <cell r="AN2194">
            <v>0</v>
          </cell>
          <cell r="AO2194">
            <v>0.39166666693333352</v>
          </cell>
          <cell r="AP2194" t="str">
            <v>Above Range</v>
          </cell>
          <cell r="AQ2194">
            <v>123465000.08</v>
          </cell>
          <cell r="AR2194">
            <v>835000000.16000009</v>
          </cell>
          <cell r="AS2194">
            <v>1</v>
          </cell>
          <cell r="AT2194">
            <v>1</v>
          </cell>
          <cell r="AU2194">
            <v>0</v>
          </cell>
          <cell r="AV2194">
            <v>835000000.16000009</v>
          </cell>
          <cell r="AW2194">
            <v>231034.33041022049</v>
          </cell>
          <cell r="AX2194">
            <v>0</v>
          </cell>
          <cell r="AY2194">
            <v>0</v>
          </cell>
          <cell r="AZ2194" t="str">
            <v>commission</v>
          </cell>
          <cell r="BA2194" t="str">
            <v>commissionEligible</v>
          </cell>
          <cell r="BB2194" t="str">
            <v>commissionColombia</v>
          </cell>
          <cell r="BC2194" t="str">
            <v xml:space="preserve">commissionColombia </v>
          </cell>
          <cell r="BD2194" t="str">
            <v>S31</v>
          </cell>
          <cell r="BF2194">
            <v>69583333.346666679</v>
          </cell>
          <cell r="BH2194">
            <v>5</v>
          </cell>
        </row>
        <row r="2195">
          <cell r="B2195">
            <v>9219</v>
          </cell>
          <cell r="C2195">
            <v>7048</v>
          </cell>
          <cell r="E2195" t="str">
            <v>Jorge Garrido del Angel</v>
          </cell>
          <cell r="F2195" t="str">
            <v xml:space="preserve">Account Manager </v>
          </cell>
          <cell r="G2195" t="str">
            <v>Employee</v>
          </cell>
          <cell r="H2195" t="str">
            <v>Latin America</v>
          </cell>
          <cell r="I2195" t="str">
            <v>CIUDAD DE MEXICO, MEXICO</v>
          </cell>
          <cell r="J2195" t="str">
            <v>Mexico</v>
          </cell>
          <cell r="K2195">
            <v>40637</v>
          </cell>
          <cell r="L2195" t="str">
            <v>WH</v>
          </cell>
          <cell r="M2195" t="str">
            <v>S43P</v>
          </cell>
          <cell r="N2195" t="str">
            <v>S</v>
          </cell>
          <cell r="O2195" t="str">
            <v>4</v>
          </cell>
          <cell r="P2195" t="str">
            <v>Regular</v>
          </cell>
          <cell r="Q2195" t="str"/>
          <cell r="R2195">
            <v>1</v>
          </cell>
          <cell r="U2195" t="str">
            <v>MXN</v>
          </cell>
          <cell r="V2195" t="str">
            <v>Latin America</v>
          </cell>
          <cell r="W2195" t="str">
            <v>Ramon Jimenez</v>
          </cell>
          <cell r="Y2195" t="str">
            <v>Eligible</v>
          </cell>
          <cell r="Z2195">
            <v>2101200</v>
          </cell>
          <cell r="AA2195">
            <v>104797.94452721876</v>
          </cell>
          <cell r="AB2195">
            <v>2101200</v>
          </cell>
          <cell r="AC2195">
            <v>104797.94452721876</v>
          </cell>
          <cell r="AD2195">
            <v>4</v>
          </cell>
          <cell r="AE2195" t="str">
            <v>S43</v>
          </cell>
          <cell r="AF2195">
            <v>1500000</v>
          </cell>
          <cell r="AG2195">
            <v>2500000</v>
          </cell>
          <cell r="AH2195">
            <v>0.6</v>
          </cell>
          <cell r="AI2195">
            <v>3</v>
          </cell>
          <cell r="AJ2195">
            <v>0</v>
          </cell>
          <cell r="AK2195">
            <v>2185248</v>
          </cell>
          <cell r="AL2195">
            <v>4.0000000000000036E-2</v>
          </cell>
          <cell r="AM2195">
            <v>108989.86230830752</v>
          </cell>
          <cell r="AN2195">
            <v>4191.9177810887631</v>
          </cell>
          <cell r="AO2195">
            <v>-0.12590080000000003</v>
          </cell>
          <cell r="AQ2195">
            <v>565000.15999999992</v>
          </cell>
          <cell r="AR2195">
            <v>5500000</v>
          </cell>
          <cell r="AS2195">
            <v>0.31</v>
          </cell>
          <cell r="AT2195">
            <v>1</v>
          </cell>
          <cell r="AU2195">
            <v>0</v>
          </cell>
          <cell r="AV2195">
            <v>2185248</v>
          </cell>
          <cell r="AW2195">
            <v>108989.86230830752</v>
          </cell>
          <cell r="AX2195">
            <v>4.0000000000000036E-2</v>
          </cell>
          <cell r="AY2195">
            <v>4191.9177810887631</v>
          </cell>
          <cell r="AZ2195" t="str">
            <v>commission</v>
          </cell>
          <cell r="BA2195" t="str">
            <v>commissionEligible</v>
          </cell>
          <cell r="BB2195" t="str">
            <v>commissionMexico</v>
          </cell>
          <cell r="BC2195" t="str">
            <v xml:space="preserve">commissionMexico </v>
          </cell>
          <cell r="BD2195" t="str">
            <v>S43</v>
          </cell>
          <cell r="BF2195">
            <v>175100</v>
          </cell>
          <cell r="BH2195">
            <v>3</v>
          </cell>
        </row>
        <row r="2196">
          <cell r="B2196">
            <v>18587</v>
          </cell>
          <cell r="C2196">
            <v>13633</v>
          </cell>
          <cell r="E2196" t="str">
            <v>Edgar Garrido Flores</v>
          </cell>
          <cell r="F2196" t="str">
            <v>Territory Manager</v>
          </cell>
          <cell r="G2196" t="str">
            <v>Employee</v>
          </cell>
          <cell r="H2196" t="str">
            <v>Latin America</v>
          </cell>
          <cell r="I2196" t="str">
            <v>MEXICO REMOTE OFFICE</v>
          </cell>
          <cell r="J2196" t="str">
            <v>Mexico</v>
          </cell>
          <cell r="K2196">
            <v>43332</v>
          </cell>
          <cell r="L2196" t="str">
            <v>WH</v>
          </cell>
          <cell r="M2196" t="str">
            <v>S41P</v>
          </cell>
          <cell r="N2196" t="str">
            <v>S</v>
          </cell>
          <cell r="O2196" t="str">
            <v>4</v>
          </cell>
          <cell r="P2196" t="str">
            <v>Regular</v>
          </cell>
          <cell r="Q2196" t="str"/>
          <cell r="R2196">
            <v>1</v>
          </cell>
          <cell r="U2196" t="str">
            <v>MXN</v>
          </cell>
          <cell r="V2196" t="str">
            <v>Latin America</v>
          </cell>
          <cell r="W2196" t="str">
            <v>Ramon Jimenez</v>
          </cell>
          <cell r="Y2196" t="str">
            <v>Eligible</v>
          </cell>
          <cell r="Z2196">
            <v>1359990</v>
          </cell>
          <cell r="AA2196">
            <v>67829.886054431874</v>
          </cell>
          <cell r="AB2196">
            <v>1359990</v>
          </cell>
          <cell r="AC2196">
            <v>67829.886054431874</v>
          </cell>
          <cell r="AD2196">
            <v>3</v>
          </cell>
          <cell r="AE2196" t="str">
            <v>S41</v>
          </cell>
          <cell r="AF2196">
            <v>1100000</v>
          </cell>
          <cell r="AG2196">
            <v>2300000</v>
          </cell>
          <cell r="AH2196">
            <v>0.21</v>
          </cell>
          <cell r="AI2196">
            <v>2</v>
          </cell>
          <cell r="AJ2196">
            <v>0</v>
          </cell>
          <cell r="AK2196">
            <v>1400789.7</v>
          </cell>
          <cell r="AL2196">
            <v>3.0000000000000027E-2</v>
          </cell>
          <cell r="AM2196">
            <v>69864.782636064832</v>
          </cell>
          <cell r="AN2196">
            <v>2034.8965816329583</v>
          </cell>
          <cell r="AO2196">
            <v>-0.390961</v>
          </cell>
          <cell r="AQ2196">
            <v>565000.15999999992</v>
          </cell>
          <cell r="AR2196">
            <v>5500000</v>
          </cell>
          <cell r="AS2196">
            <v>0.16</v>
          </cell>
          <cell r="AT2196">
            <v>1</v>
          </cell>
          <cell r="AU2196">
            <v>0</v>
          </cell>
          <cell r="AV2196">
            <v>1400789.7</v>
          </cell>
          <cell r="AW2196">
            <v>69864.782636064832</v>
          </cell>
          <cell r="AX2196">
            <v>3.0000000000000027E-2</v>
          </cell>
          <cell r="AY2196">
            <v>2034.8965816329583</v>
          </cell>
          <cell r="AZ2196" t="str">
            <v>commission</v>
          </cell>
          <cell r="BA2196" t="str">
            <v>commissionEligible</v>
          </cell>
          <cell r="BB2196" t="str">
            <v>commissionMexico</v>
          </cell>
          <cell r="BC2196" t="str">
            <v xml:space="preserve">commissionMexico </v>
          </cell>
          <cell r="BD2196" t="str">
            <v>S41</v>
          </cell>
          <cell r="BF2196">
            <v>113332.5</v>
          </cell>
          <cell r="BH2196">
            <v>4</v>
          </cell>
        </row>
        <row r="2197">
          <cell r="B2197">
            <v>8934</v>
          </cell>
          <cell r="C2197">
            <v>7008</v>
          </cell>
          <cell r="E2197" t="str">
            <v xml:space="preserve">Laura Herrera             </v>
          </cell>
          <cell r="F2197" t="str">
            <v xml:space="preserve">Account Manager                                   </v>
          </cell>
          <cell r="G2197" t="str">
            <v>Employee</v>
          </cell>
          <cell r="H2197" t="str">
            <v>Latin America</v>
          </cell>
          <cell r="I2197" t="str">
            <v>CIUDAD DE MEXICO, MEXICO</v>
          </cell>
          <cell r="J2197" t="str">
            <v>Mexico</v>
          </cell>
          <cell r="K2197">
            <v>40487</v>
          </cell>
          <cell r="L2197" t="str">
            <v>WH</v>
          </cell>
          <cell r="M2197" t="str">
            <v>S43P</v>
          </cell>
          <cell r="N2197" t="str">
            <v>S</v>
          </cell>
          <cell r="O2197" t="str">
            <v>4</v>
          </cell>
          <cell r="P2197" t="str">
            <v>Regular</v>
          </cell>
          <cell r="Q2197" t="str"/>
          <cell r="R2197">
            <v>1</v>
          </cell>
          <cell r="U2197" t="str">
            <v>MXN</v>
          </cell>
          <cell r="V2197" t="str">
            <v>Latin America</v>
          </cell>
          <cell r="W2197" t="str">
            <v>Ramon Jimenez</v>
          </cell>
          <cell r="Y2197" t="str">
            <v>Eligible</v>
          </cell>
          <cell r="Z2197">
            <v>1857090.4</v>
          </cell>
          <cell r="AA2197">
            <v>92622.909157257993</v>
          </cell>
          <cell r="AB2197">
            <v>1857090.4</v>
          </cell>
          <cell r="AC2197">
            <v>92622.909157257993</v>
          </cell>
          <cell r="AD2197">
            <v>3</v>
          </cell>
          <cell r="AE2197" t="str">
            <v>S43</v>
          </cell>
          <cell r="AF2197">
            <v>1500000</v>
          </cell>
          <cell r="AG2197">
            <v>2500000</v>
          </cell>
          <cell r="AH2197">
            <v>0.35</v>
          </cell>
          <cell r="AI2197">
            <v>2</v>
          </cell>
          <cell r="AJ2197">
            <v>0</v>
          </cell>
          <cell r="AK2197">
            <v>1912803.112</v>
          </cell>
          <cell r="AL2197">
            <v>3.0000000000000027E-2</v>
          </cell>
          <cell r="AM2197">
            <v>95401.596431975733</v>
          </cell>
          <cell r="AN2197">
            <v>2778.6872747177404</v>
          </cell>
          <cell r="AO2197">
            <v>-0.23487875520000001</v>
          </cell>
          <cell r="AQ2197">
            <v>565000.15999999992</v>
          </cell>
          <cell r="AR2197">
            <v>5500000</v>
          </cell>
          <cell r="AS2197">
            <v>0.26</v>
          </cell>
          <cell r="AT2197">
            <v>1</v>
          </cell>
          <cell r="AU2197">
            <v>0</v>
          </cell>
          <cell r="AV2197">
            <v>1912803.112</v>
          </cell>
          <cell r="AW2197">
            <v>95401.596431975733</v>
          </cell>
          <cell r="AX2197">
            <v>3.0000000000000027E-2</v>
          </cell>
          <cell r="AY2197">
            <v>2778.6872747177404</v>
          </cell>
          <cell r="AZ2197" t="str">
            <v>commission</v>
          </cell>
          <cell r="BA2197" t="str">
            <v>commissionEligible</v>
          </cell>
          <cell r="BB2197" t="str">
            <v>commissionMexico</v>
          </cell>
          <cell r="BC2197" t="str">
            <v xml:space="preserve">commissionMexico </v>
          </cell>
          <cell r="BD2197" t="str">
            <v>S43</v>
          </cell>
          <cell r="BF2197">
            <v>154757.53333333333</v>
          </cell>
          <cell r="BH2197">
            <v>2</v>
          </cell>
        </row>
        <row r="2198">
          <cell r="B2198">
            <v>19746</v>
          </cell>
          <cell r="C2198">
            <v>14804</v>
          </cell>
          <cell r="E2198" t="str">
            <v>Jesus Enrique Saldivar Tortolero</v>
          </cell>
          <cell r="F2198" t="str">
            <v>Territory Manager</v>
          </cell>
          <cell r="G2198" t="str">
            <v>Employee</v>
          </cell>
          <cell r="H2198" t="str">
            <v>Latin America</v>
          </cell>
          <cell r="I2198" t="str">
            <v>MEXICO REMOTE OFFICE</v>
          </cell>
          <cell r="J2198" t="str">
            <v>Mexico</v>
          </cell>
          <cell r="K2198">
            <v>43556</v>
          </cell>
          <cell r="L2198" t="str">
            <v>WH</v>
          </cell>
          <cell r="M2198" t="str">
            <v>S41P</v>
          </cell>
          <cell r="N2198" t="str">
            <v>S</v>
          </cell>
          <cell r="O2198" t="str">
            <v>4</v>
          </cell>
          <cell r="P2198" t="str">
            <v>Regular</v>
          </cell>
          <cell r="Q2198" t="str"/>
          <cell r="R2198">
            <v>1</v>
          </cell>
          <cell r="U2198" t="str">
            <v>MXN</v>
          </cell>
          <cell r="V2198" t="str">
            <v>Latin America</v>
          </cell>
          <cell r="W2198" t="str">
            <v>Ramon Jimenez</v>
          </cell>
          <cell r="Y2198" t="str">
            <v>Eligible</v>
          </cell>
          <cell r="Z2198">
            <v>1550000</v>
          </cell>
          <cell r="AA2198">
            <v>77306.688567099322</v>
          </cell>
          <cell r="AB2198">
            <v>1550000</v>
          </cell>
          <cell r="AC2198">
            <v>77306.688567099322</v>
          </cell>
          <cell r="AD2198">
            <v>3</v>
          </cell>
          <cell r="AE2198" t="str">
            <v>S41</v>
          </cell>
          <cell r="AF2198">
            <v>1100000</v>
          </cell>
          <cell r="AG2198">
            <v>2300000</v>
          </cell>
          <cell r="AH2198">
            <v>0.37</v>
          </cell>
          <cell r="AI2198">
            <v>2</v>
          </cell>
          <cell r="AJ2198">
            <v>0</v>
          </cell>
          <cell r="AK2198">
            <v>1596500</v>
          </cell>
          <cell r="AL2198">
            <v>3.0000000000000027E-2</v>
          </cell>
          <cell r="AM2198">
            <v>79625.889224112296</v>
          </cell>
          <cell r="AN2198">
            <v>2319.2006570129743</v>
          </cell>
          <cell r="AO2198">
            <v>-0.30586956521739128</v>
          </cell>
          <cell r="AQ2198">
            <v>565000.15999999992</v>
          </cell>
          <cell r="AR2198">
            <v>5500000</v>
          </cell>
          <cell r="AS2198">
            <v>0.19</v>
          </cell>
          <cell r="AT2198">
            <v>1</v>
          </cell>
          <cell r="AU2198">
            <v>0</v>
          </cell>
          <cell r="AV2198">
            <v>1596500</v>
          </cell>
          <cell r="AW2198">
            <v>79625.889224112296</v>
          </cell>
          <cell r="AX2198">
            <v>3.0000000000000027E-2</v>
          </cell>
          <cell r="AY2198">
            <v>2319.2006570129743</v>
          </cell>
          <cell r="AZ2198" t="str">
            <v>commission</v>
          </cell>
          <cell r="BA2198" t="str">
            <v>commissionEligible</v>
          </cell>
          <cell r="BB2198" t="str">
            <v>commissionMexico</v>
          </cell>
          <cell r="BC2198" t="str">
            <v xml:space="preserve">commissionMexico </v>
          </cell>
          <cell r="BD2198" t="str">
            <v>S41</v>
          </cell>
          <cell r="BF2198">
            <v>129166.66666666667</v>
          </cell>
          <cell r="BH2198">
            <v>3</v>
          </cell>
        </row>
        <row r="2199">
          <cell r="B2199">
            <v>12967</v>
          </cell>
          <cell r="C2199">
            <v>7990</v>
          </cell>
          <cell r="E2199" t="str">
            <v>German Carranza</v>
          </cell>
          <cell r="F2199" t="str">
            <v>Territory Manager</v>
          </cell>
          <cell r="G2199" t="str">
            <v>Contractor</v>
          </cell>
          <cell r="H2199" t="str">
            <v>Latin America</v>
          </cell>
          <cell r="I2199" t="str">
            <v>COLOMBIA REMOTE OFFICE</v>
          </cell>
          <cell r="J2199" t="str">
            <v>Colombia</v>
          </cell>
          <cell r="K2199">
            <v>42023</v>
          </cell>
          <cell r="L2199" t="str">
            <v>WH</v>
          </cell>
          <cell r="M2199" t="str">
            <v>S41P</v>
          </cell>
          <cell r="N2199" t="str">
            <v>S</v>
          </cell>
          <cell r="O2199" t="str">
            <v>4</v>
          </cell>
          <cell r="P2199" t="str">
            <v>Regular</v>
          </cell>
          <cell r="Q2199" t="str"/>
          <cell r="R2199">
            <v>1</v>
          </cell>
          <cell r="U2199" t="str">
            <v>COP</v>
          </cell>
          <cell r="V2199" t="str">
            <v>Latin America</v>
          </cell>
          <cell r="W2199" t="str">
            <v>Ramon Jimenez</v>
          </cell>
          <cell r="Y2199" t="str">
            <v>Eligible</v>
          </cell>
          <cell r="Z2199">
            <v>444000000</v>
          </cell>
          <cell r="AA2199">
            <v>122849.39243411017</v>
          </cell>
          <cell r="AB2199">
            <v>444000000</v>
          </cell>
          <cell r="AC2199">
            <v>122849.39243411017</v>
          </cell>
          <cell r="AD2199">
            <v>3</v>
          </cell>
          <cell r="AE2199" t="str">
            <v>S41</v>
          </cell>
          <cell r="AF2199">
            <v>280000000</v>
          </cell>
          <cell r="AG2199">
            <v>420000000</v>
          </cell>
          <cell r="AH2199">
            <v>1</v>
          </cell>
          <cell r="AI2199">
            <v>5</v>
          </cell>
          <cell r="AJ2199">
            <v>0</v>
          </cell>
          <cell r="AK2199">
            <v>444000000</v>
          </cell>
          <cell r="AL2199">
            <v>0</v>
          </cell>
          <cell r="AM2199">
            <v>122849.39243411017</v>
          </cell>
          <cell r="AN2199">
            <v>0</v>
          </cell>
          <cell r="AO2199">
            <v>5.7142857142857162E-2</v>
          </cell>
          <cell r="AP2199" t="str">
            <v>Above Range</v>
          </cell>
          <cell r="AQ2199">
            <v>123465000.08</v>
          </cell>
          <cell r="AR2199">
            <v>835000000.16000009</v>
          </cell>
          <cell r="AS2199">
            <v>0.45</v>
          </cell>
          <cell r="AT2199">
            <v>1</v>
          </cell>
          <cell r="AU2199">
            <v>0</v>
          </cell>
          <cell r="AV2199">
            <v>444000000</v>
          </cell>
          <cell r="AW2199">
            <v>122849.39243411017</v>
          </cell>
          <cell r="AX2199">
            <v>0</v>
          </cell>
          <cell r="AY2199">
            <v>0</v>
          </cell>
          <cell r="AZ2199" t="str">
            <v>commission</v>
          </cell>
          <cell r="BA2199" t="str">
            <v>commissionEligible</v>
          </cell>
          <cell r="BB2199" t="str">
            <v>commissionColombia</v>
          </cell>
          <cell r="BC2199" t="str">
            <v xml:space="preserve">commissionColombia </v>
          </cell>
          <cell r="BD2199" t="str">
            <v>S41</v>
          </cell>
          <cell r="BF2199">
            <v>37000000</v>
          </cell>
          <cell r="BH2199">
            <v>5</v>
          </cell>
        </row>
        <row r="2200">
          <cell r="B2200">
            <v>16474</v>
          </cell>
          <cell r="C2200">
            <v>11401</v>
          </cell>
          <cell r="E2200" t="str">
            <v>Ana Macias Canon</v>
          </cell>
          <cell r="F2200" t="str">
            <v>Account Manager</v>
          </cell>
          <cell r="G2200" t="str">
            <v>Contractor</v>
          </cell>
          <cell r="H2200" t="str">
            <v>Latin America</v>
          </cell>
          <cell r="I2200" t="str">
            <v>COLOMBIA REMOTE OFFICE</v>
          </cell>
          <cell r="J2200" t="str">
            <v>Colombia</v>
          </cell>
          <cell r="K2200">
            <v>42877</v>
          </cell>
          <cell r="L2200" t="str">
            <v>WH</v>
          </cell>
          <cell r="M2200" t="str">
            <v>S43P</v>
          </cell>
          <cell r="N2200" t="str">
            <v>S</v>
          </cell>
          <cell r="O2200" t="str">
            <v>4</v>
          </cell>
          <cell r="P2200" t="str">
            <v>Regular</v>
          </cell>
          <cell r="Q2200" t="str"/>
          <cell r="R2200">
            <v>1</v>
          </cell>
          <cell r="U2200" t="str">
            <v>COP</v>
          </cell>
          <cell r="V2200" t="str">
            <v>Latin America</v>
          </cell>
          <cell r="W2200" t="str">
            <v>Ramon Jimenez</v>
          </cell>
          <cell r="Y2200" t="str">
            <v>Eligible</v>
          </cell>
          <cell r="Z2200">
            <v>363600000</v>
          </cell>
          <cell r="AA2200">
            <v>100603.69164198751</v>
          </cell>
          <cell r="AB2200">
            <v>363600000</v>
          </cell>
          <cell r="AC2200">
            <v>100603.69164198751</v>
          </cell>
          <cell r="AD2200">
            <v>3</v>
          </cell>
          <cell r="AE2200" t="str">
            <v>S43</v>
          </cell>
          <cell r="AF2200">
            <v>300000000</v>
          </cell>
          <cell r="AG2200">
            <v>400000000</v>
          </cell>
          <cell r="AH2200">
            <v>0.63</v>
          </cell>
          <cell r="AI2200">
            <v>3</v>
          </cell>
          <cell r="AJ2200">
            <v>0</v>
          </cell>
          <cell r="AK2200">
            <v>370872000</v>
          </cell>
          <cell r="AL2200">
            <v>2.0000000000000018E-2</v>
          </cell>
          <cell r="AM2200">
            <v>102615.76547482726</v>
          </cell>
          <cell r="AN2200">
            <v>2012.0738328397565</v>
          </cell>
          <cell r="AO2200">
            <v>-7.2819999999999996E-2</v>
          </cell>
          <cell r="AQ2200">
            <v>123465000.08</v>
          </cell>
          <cell r="AR2200">
            <v>835000000.16000009</v>
          </cell>
          <cell r="AS2200">
            <v>0.33</v>
          </cell>
          <cell r="AT2200">
            <v>1</v>
          </cell>
          <cell r="AU2200">
            <v>0</v>
          </cell>
          <cell r="AV2200">
            <v>370872000</v>
          </cell>
          <cell r="AW2200">
            <v>102615.76547482726</v>
          </cell>
          <cell r="AX2200">
            <v>2.0000000000000018E-2</v>
          </cell>
          <cell r="AY2200">
            <v>2012.0738328397565</v>
          </cell>
          <cell r="AZ2200" t="str">
            <v>commission</v>
          </cell>
          <cell r="BA2200" t="str">
            <v>commissionEligible</v>
          </cell>
          <cell r="BB2200" t="str">
            <v>commissionColombia</v>
          </cell>
          <cell r="BC2200" t="str">
            <v xml:space="preserve">commissionColombia </v>
          </cell>
          <cell r="BD2200" t="str">
            <v>S43</v>
          </cell>
          <cell r="BF2200">
            <v>30300000</v>
          </cell>
          <cell r="BH2200">
            <v>5</v>
          </cell>
        </row>
        <row r="2201">
          <cell r="B2201">
            <v>20640</v>
          </cell>
          <cell r="C2201">
            <v>15727</v>
          </cell>
          <cell r="E2201" t="str">
            <v>Danisa Pineda</v>
          </cell>
          <cell r="F2201" t="str">
            <v>Territory Manager</v>
          </cell>
          <cell r="G2201" t="str">
            <v>Contractor</v>
          </cell>
          <cell r="H2201" t="str">
            <v>Latin America</v>
          </cell>
          <cell r="I2201" t="str">
            <v>COLOMBIA REMOTE OFFICE</v>
          </cell>
          <cell r="J2201" t="str">
            <v>Colombia</v>
          </cell>
          <cell r="K2201">
            <v>43780</v>
          </cell>
          <cell r="L2201" t="str">
            <v>WH</v>
          </cell>
          <cell r="M2201" t="str">
            <v>S41P</v>
          </cell>
          <cell r="N2201" t="str">
            <v>S</v>
          </cell>
          <cell r="O2201" t="str">
            <v>4</v>
          </cell>
          <cell r="P2201" t="str">
            <v>Regular</v>
          </cell>
          <cell r="Q2201" t="str"/>
          <cell r="R2201">
            <v>1</v>
          </cell>
          <cell r="U2201" t="str">
            <v>COP</v>
          </cell>
          <cell r="V2201" t="str">
            <v>Latin America</v>
          </cell>
          <cell r="W2201" t="str">
            <v>Ramon Jimenez</v>
          </cell>
          <cell r="Y2201" t="str">
            <v>Eligible</v>
          </cell>
          <cell r="Z2201">
            <v>312000000</v>
          </cell>
          <cell r="AA2201">
            <v>86326.600088834166</v>
          </cell>
          <cell r="AB2201">
            <v>312000000</v>
          </cell>
          <cell r="AC2201">
            <v>86326.600088834166</v>
          </cell>
          <cell r="AD2201">
            <v>3</v>
          </cell>
          <cell r="AE2201" t="str">
            <v>S41</v>
          </cell>
          <cell r="AF2201">
            <v>280000000</v>
          </cell>
          <cell r="AG2201">
            <v>420000000</v>
          </cell>
          <cell r="AH2201">
            <v>0.22</v>
          </cell>
          <cell r="AI2201">
            <v>2</v>
          </cell>
          <cell r="AJ2201">
            <v>0</v>
          </cell>
          <cell r="AK2201">
            <v>321360000</v>
          </cell>
          <cell r="AL2201">
            <v>3.0000000000000027E-2</v>
          </cell>
          <cell r="AM2201">
            <v>88916.398091499199</v>
          </cell>
          <cell r="AN2201">
            <v>2589.798002665033</v>
          </cell>
          <cell r="AO2201">
            <v>-0.23485714285714288</v>
          </cell>
          <cell r="AQ2201">
            <v>123465000.08</v>
          </cell>
          <cell r="AR2201">
            <v>835000000.16000009</v>
          </cell>
          <cell r="AS2201">
            <v>0.26</v>
          </cell>
          <cell r="AT2201">
            <v>1</v>
          </cell>
          <cell r="AU2201">
            <v>0</v>
          </cell>
          <cell r="AV2201">
            <v>321360000</v>
          </cell>
          <cell r="AW2201">
            <v>88916.398091499199</v>
          </cell>
          <cell r="AX2201">
            <v>3.0000000000000027E-2</v>
          </cell>
          <cell r="AY2201">
            <v>2589.798002665033</v>
          </cell>
          <cell r="AZ2201" t="str">
            <v>commission</v>
          </cell>
          <cell r="BA2201" t="str">
            <v>commissionEligible</v>
          </cell>
          <cell r="BB2201" t="str">
            <v>commissionColombia</v>
          </cell>
          <cell r="BC2201" t="str">
            <v xml:space="preserve">commissionColombia </v>
          </cell>
          <cell r="BD2201" t="str">
            <v>S41</v>
          </cell>
          <cell r="BF2201">
            <v>26000000</v>
          </cell>
        </row>
        <row r="2202">
          <cell r="B2202">
            <v>13637</v>
          </cell>
          <cell r="C2202">
            <v>8636</v>
          </cell>
          <cell r="E2202" t="str">
            <v>Renato Garreton</v>
          </cell>
          <cell r="F2202" t="str">
            <v>Regional Expert, Threat Prevention</v>
          </cell>
          <cell r="G2202" t="str">
            <v>Contractor</v>
          </cell>
          <cell r="H2202" t="str">
            <v>Latin America</v>
          </cell>
          <cell r="I2202" t="str">
            <v>CHILE REMOTE OFFICE</v>
          </cell>
          <cell r="J2202" t="str">
            <v>Chile</v>
          </cell>
          <cell r="K2202">
            <v>43829</v>
          </cell>
          <cell r="L2202" t="str">
            <v>WH</v>
          </cell>
          <cell r="M2202" t="str">
            <v>E41P</v>
          </cell>
          <cell r="N2202" t="str">
            <v>E</v>
          </cell>
          <cell r="O2202" t="str">
            <v>4</v>
          </cell>
          <cell r="P2202" t="str">
            <v>Regular</v>
          </cell>
          <cell r="Q2202" t="str"/>
          <cell r="R2202">
            <v>1</v>
          </cell>
          <cell r="U2202" t="str">
            <v>CLP</v>
          </cell>
          <cell r="V2202" t="str">
            <v>Latin America</v>
          </cell>
          <cell r="W2202" t="str">
            <v>Ramon Jimenez</v>
          </cell>
          <cell r="Y2202" t="str">
            <v>Eligible</v>
          </cell>
          <cell r="Z2202">
            <v>80000000.079999998</v>
          </cell>
          <cell r="AA2202">
            <v>109116.81732667805</v>
          </cell>
          <cell r="AB2202">
            <v>80000000.079999998</v>
          </cell>
          <cell r="AC2202">
            <v>109116.81732667805</v>
          </cell>
          <cell r="AD2202">
            <v>2</v>
          </cell>
          <cell r="AE2202" t="str">
            <v>E41</v>
          </cell>
          <cell r="AF2202">
            <v>70000000</v>
          </cell>
          <cell r="AG2202">
            <v>90000000</v>
          </cell>
          <cell r="AH2202">
            <v>0.5</v>
          </cell>
          <cell r="AI2202">
            <v>3</v>
          </cell>
          <cell r="AJ2202">
            <v>0</v>
          </cell>
          <cell r="AK2202">
            <v>80000000.079999998</v>
          </cell>
          <cell r="AL2202">
            <v>0</v>
          </cell>
          <cell r="AM2202">
            <v>109116.81732667805</v>
          </cell>
          <cell r="AN2202">
            <v>0</v>
          </cell>
          <cell r="AO2202">
            <v>-0.1111111102222222</v>
          </cell>
          <cell r="AP2202" t="str">
            <v>Rated 2 - no recommendation</v>
          </cell>
          <cell r="AQ2202">
            <v>50050000.079999998</v>
          </cell>
          <cell r="AR2202">
            <v>134000000.08</v>
          </cell>
          <cell r="AS2202">
            <v>0.35</v>
          </cell>
          <cell r="AT2202">
            <v>1</v>
          </cell>
          <cell r="AU2202">
            <v>0</v>
          </cell>
          <cell r="AV2202">
            <v>80000000.079999998</v>
          </cell>
          <cell r="AW2202">
            <v>109116.81732667805</v>
          </cell>
          <cell r="AX2202">
            <v>0</v>
          </cell>
          <cell r="AY2202">
            <v>0</v>
          </cell>
          <cell r="AZ2202" t="str">
            <v>commission</v>
          </cell>
          <cell r="BA2202" t="str">
            <v>commissionEligible</v>
          </cell>
          <cell r="BB2202" t="str">
            <v>commissionChile</v>
          </cell>
          <cell r="BC2202" t="str">
            <v xml:space="preserve">commissionChile </v>
          </cell>
          <cell r="BD2202" t="str">
            <v>E41</v>
          </cell>
          <cell r="BF2202">
            <v>6666666.6733333329</v>
          </cell>
        </row>
        <row r="2203">
          <cell r="B2203">
            <v>17167</v>
          </cell>
          <cell r="C2203">
            <v>12198</v>
          </cell>
          <cell r="E2203" t="str">
            <v>Erika Salazar Diaz</v>
          </cell>
          <cell r="F2203" t="str">
            <v>Security Engineer</v>
          </cell>
          <cell r="G2203" t="str">
            <v>Employee</v>
          </cell>
          <cell r="H2203" t="str">
            <v>Latin America</v>
          </cell>
          <cell r="I2203" t="str">
            <v>CIUDAD DE MEXICO, MEXICO</v>
          </cell>
          <cell r="J2203" t="str">
            <v>Mexico</v>
          </cell>
          <cell r="K2203">
            <v>43017</v>
          </cell>
          <cell r="L2203" t="str">
            <v>WH</v>
          </cell>
          <cell r="M2203" t="str">
            <v>E61P</v>
          </cell>
          <cell r="N2203" t="str">
            <v>E</v>
          </cell>
          <cell r="O2203" t="str">
            <v>6</v>
          </cell>
          <cell r="P2203" t="str">
            <v>Regular</v>
          </cell>
          <cell r="R2203">
            <v>1</v>
          </cell>
          <cell r="U2203" t="str">
            <v>MXN</v>
          </cell>
          <cell r="V2203" t="str">
            <v>Latin America</v>
          </cell>
          <cell r="W2203" t="str">
            <v>Ramon Jimenez</v>
          </cell>
          <cell r="Y2203" t="str">
            <v>Eligible</v>
          </cell>
          <cell r="Z2203">
            <v>565000.15999999992</v>
          </cell>
          <cell r="AA2203">
            <v>28179.542844826632</v>
          </cell>
          <cell r="AB2203">
            <v>565000.15999999992</v>
          </cell>
          <cell r="AC2203">
            <v>28179.542844826632</v>
          </cell>
          <cell r="AD2203">
            <v>3</v>
          </cell>
          <cell r="AE2203" t="str">
            <v>E61</v>
          </cell>
          <cell r="AF2203">
            <v>400000</v>
          </cell>
          <cell r="AG2203">
            <v>800000</v>
          </cell>
          <cell r="AH2203">
            <v>0.41</v>
          </cell>
          <cell r="AI2203">
            <v>2</v>
          </cell>
          <cell r="AJ2203">
            <v>0</v>
          </cell>
          <cell r="AK2203">
            <v>581950.16479999991</v>
          </cell>
          <cell r="AL2203">
            <v>3.0000000000000027E-2</v>
          </cell>
          <cell r="AM2203">
            <v>29024.929130171429</v>
          </cell>
          <cell r="AN2203">
            <v>845.38628534479722</v>
          </cell>
          <cell r="AO2203">
            <v>-0.27256229400000009</v>
          </cell>
          <cell r="AQ2203">
            <v>565000.15999999992</v>
          </cell>
          <cell r="AR2203">
            <v>5500000</v>
          </cell>
          <cell r="AS2203">
            <v>0</v>
          </cell>
          <cell r="AT2203">
            <v>1</v>
          </cell>
          <cell r="AU2203">
            <v>0</v>
          </cell>
          <cell r="AV2203">
            <v>581950.16479999991</v>
          </cell>
          <cell r="AW2203">
            <v>29024.929130171429</v>
          </cell>
          <cell r="AX2203">
            <v>3.0000000000000027E-2</v>
          </cell>
          <cell r="AY2203">
            <v>845.38628534479722</v>
          </cell>
          <cell r="AZ2203" t="str">
            <v>commission</v>
          </cell>
          <cell r="BA2203" t="str">
            <v>commissionEligible</v>
          </cell>
          <cell r="BB2203" t="str">
            <v>commissionMexico</v>
          </cell>
          <cell r="BC2203" t="str">
            <v xml:space="preserve">commissionMexico </v>
          </cell>
          <cell r="BD2203" t="str">
            <v>E61</v>
          </cell>
          <cell r="BF2203">
            <v>47083.346666666657</v>
          </cell>
          <cell r="BH2203">
            <v>4</v>
          </cell>
        </row>
        <row r="2204">
          <cell r="B2204">
            <v>14289</v>
          </cell>
          <cell r="C2204">
            <v>9262</v>
          </cell>
          <cell r="E2204" t="str">
            <v>Bernardo Astorga</v>
          </cell>
          <cell r="F2204" t="str">
            <v>Territory Account Manager</v>
          </cell>
          <cell r="G2204" t="str">
            <v>Contractor</v>
          </cell>
          <cell r="H2204" t="str">
            <v>Latin America</v>
          </cell>
          <cell r="I2204" t="str">
            <v>CHILE REMOTE OFFICE</v>
          </cell>
          <cell r="J2204" t="str">
            <v>Chile</v>
          </cell>
          <cell r="K2204">
            <v>42282</v>
          </cell>
          <cell r="L2204" t="str">
            <v>WH</v>
          </cell>
          <cell r="M2204" t="str">
            <v>S53P</v>
          </cell>
          <cell r="N2204" t="str">
            <v>S</v>
          </cell>
          <cell r="O2204" t="str">
            <v>5</v>
          </cell>
          <cell r="P2204" t="str">
            <v>Regular</v>
          </cell>
          <cell r="Q2204" t="str"/>
          <cell r="R2204">
            <v>1</v>
          </cell>
          <cell r="U2204" t="str">
            <v>CLP</v>
          </cell>
          <cell r="V2204" t="str">
            <v>Latin America</v>
          </cell>
          <cell r="W2204" t="str">
            <v>Ramon Jimenez</v>
          </cell>
          <cell r="Y2204" t="str">
            <v>Eligible</v>
          </cell>
          <cell r="Z2204">
            <v>56050000</v>
          </cell>
          <cell r="AA2204">
            <v>76449.970063053843</v>
          </cell>
          <cell r="AB2204">
            <v>56050000</v>
          </cell>
          <cell r="AC2204">
            <v>76449.970063053843</v>
          </cell>
          <cell r="AD2204">
            <v>2</v>
          </cell>
          <cell r="AE2204" t="str">
            <v>S53</v>
          </cell>
          <cell r="AF2204">
            <v>60000000</v>
          </cell>
          <cell r="AG2204">
            <v>90000000</v>
          </cell>
          <cell r="AH2204">
            <v>0</v>
          </cell>
          <cell r="AI2204">
            <v>1</v>
          </cell>
          <cell r="AJ2204">
            <v>0</v>
          </cell>
          <cell r="AK2204">
            <v>56050000</v>
          </cell>
          <cell r="AL2204">
            <v>0</v>
          </cell>
          <cell r="AM2204">
            <v>76449.970063053843</v>
          </cell>
          <cell r="AN2204">
            <v>0</v>
          </cell>
          <cell r="AO2204">
            <v>-0.37722222222222224</v>
          </cell>
          <cell r="AP2204" t="str">
            <v>Rated 2 - no recommendation</v>
          </cell>
          <cell r="AQ2204">
            <v>50050000.079999998</v>
          </cell>
          <cell r="AR2204">
            <v>134000000.08</v>
          </cell>
          <cell r="AS2204">
            <v>7.0000000000000007E-2</v>
          </cell>
          <cell r="AT2204">
            <v>1</v>
          </cell>
          <cell r="AU2204">
            <v>0</v>
          </cell>
          <cell r="AV2204">
            <v>56050000</v>
          </cell>
          <cell r="AW2204">
            <v>76449.970063053843</v>
          </cell>
          <cell r="AX2204">
            <v>0</v>
          </cell>
          <cell r="AY2204">
            <v>0</v>
          </cell>
          <cell r="AZ2204" t="str">
            <v>commission</v>
          </cell>
          <cell r="BA2204" t="str">
            <v>commissionEligible</v>
          </cell>
          <cell r="BB2204" t="str">
            <v>commissionChile</v>
          </cell>
          <cell r="BC2204" t="str">
            <v xml:space="preserve">commissionChile </v>
          </cell>
          <cell r="BD2204" t="str">
            <v>S53</v>
          </cell>
          <cell r="BF2204">
            <v>4670833.333333333</v>
          </cell>
          <cell r="BH2204">
            <v>4</v>
          </cell>
        </row>
        <row r="2205">
          <cell r="B2205">
            <v>11579</v>
          </cell>
          <cell r="C2205">
            <v>4326</v>
          </cell>
          <cell r="E2205" t="str">
            <v>Lucas Garcia</v>
          </cell>
          <cell r="F2205" t="str">
            <v>Security Engineer</v>
          </cell>
          <cell r="G2205" t="str">
            <v>Employee</v>
          </cell>
          <cell r="H2205" t="str">
            <v>Latin America</v>
          </cell>
          <cell r="I2205" t="str">
            <v>ARGENTINA REMOTE OFFICE</v>
          </cell>
          <cell r="J2205" t="str">
            <v>Argentina</v>
          </cell>
          <cell r="K2205">
            <v>41548</v>
          </cell>
          <cell r="L2205" t="str">
            <v>WH</v>
          </cell>
          <cell r="M2205" t="str">
            <v>E41P</v>
          </cell>
          <cell r="N2205" t="str">
            <v>E</v>
          </cell>
          <cell r="O2205" t="str">
            <v>4</v>
          </cell>
          <cell r="P2205" t="str">
            <v>Regular</v>
          </cell>
          <cell r="Q2205" t="str"/>
          <cell r="R2205">
            <v>1</v>
          </cell>
          <cell r="U2205" t="str">
            <v>USD</v>
          </cell>
          <cell r="V2205" t="str">
            <v>Latin America</v>
          </cell>
          <cell r="W2205" t="str">
            <v>Ramon Jimenez</v>
          </cell>
          <cell r="Y2205" t="str">
            <v>Eligible</v>
          </cell>
          <cell r="Z2205">
            <v>46267</v>
          </cell>
          <cell r="AA2205">
            <v>46267</v>
          </cell>
          <cell r="AB2205">
            <v>55050</v>
          </cell>
          <cell r="AC2205">
            <v>55050</v>
          </cell>
          <cell r="AD2205">
            <v>3</v>
          </cell>
          <cell r="AE2205" t="str">
            <v>E41</v>
          </cell>
          <cell r="AF2205">
            <v>31000</v>
          </cell>
          <cell r="AG2205">
            <v>50000</v>
          </cell>
          <cell r="AH2205">
            <v>1</v>
          </cell>
          <cell r="AI2205">
            <v>5</v>
          </cell>
          <cell r="AJ2205">
            <v>0</v>
          </cell>
          <cell r="AK2205">
            <v>55050</v>
          </cell>
          <cell r="AL2205">
            <v>0</v>
          </cell>
          <cell r="AM2205">
            <v>55050</v>
          </cell>
          <cell r="AN2205">
            <v>0</v>
          </cell>
          <cell r="AO2205">
            <v>0.10099999999999998</v>
          </cell>
          <cell r="AQ2205">
            <v>20375</v>
          </cell>
          <cell r="AR2205">
            <v>130680</v>
          </cell>
          <cell r="AS2205">
            <v>0.31</v>
          </cell>
          <cell r="AT2205">
            <v>1</v>
          </cell>
          <cell r="AU2205">
            <v>0</v>
          </cell>
          <cell r="AV2205">
            <v>55050</v>
          </cell>
          <cell r="AW2205">
            <v>55050</v>
          </cell>
          <cell r="AX2205">
            <v>0</v>
          </cell>
          <cell r="AY2205">
            <v>0</v>
          </cell>
          <cell r="AZ2205" t="str">
            <v>commission</v>
          </cell>
          <cell r="BA2205" t="str">
            <v>commissionEligible</v>
          </cell>
          <cell r="BB2205" t="str">
            <v>commissionArgentina</v>
          </cell>
          <cell r="BC2205" t="str">
            <v xml:space="preserve">commissionArgentina </v>
          </cell>
          <cell r="BD2205" t="str">
            <v>E41</v>
          </cell>
          <cell r="BF2205">
            <v>4587.5</v>
          </cell>
          <cell r="BH2205">
            <v>5</v>
          </cell>
        </row>
        <row r="2206">
          <cell r="B2206">
            <v>16278</v>
          </cell>
          <cell r="C2206">
            <v>11212</v>
          </cell>
          <cell r="E2206" t="str">
            <v>Jose Tapia</v>
          </cell>
          <cell r="F2206" t="str">
            <v>Security Engineer</v>
          </cell>
          <cell r="G2206" t="str">
            <v>Contractor</v>
          </cell>
          <cell r="H2206" t="str">
            <v>Latin America</v>
          </cell>
          <cell r="I2206" t="str">
            <v>CHILE REMOTE OFFICE</v>
          </cell>
          <cell r="J2206" t="str">
            <v>Chile</v>
          </cell>
          <cell r="K2206">
            <v>42841</v>
          </cell>
          <cell r="L2206" t="str">
            <v>WH</v>
          </cell>
          <cell r="M2206" t="str">
            <v>E51P</v>
          </cell>
          <cell r="N2206" t="str">
            <v>E</v>
          </cell>
          <cell r="O2206" t="str">
            <v>5</v>
          </cell>
          <cell r="P2206" t="str">
            <v>Regular</v>
          </cell>
          <cell r="Q2206" t="str"/>
          <cell r="R2206">
            <v>1</v>
          </cell>
          <cell r="U2206" t="str">
            <v>CLP</v>
          </cell>
          <cell r="V2206" t="str">
            <v>Latin America</v>
          </cell>
          <cell r="W2206" t="str">
            <v>Ramon Jimenez</v>
          </cell>
          <cell r="Y2206" t="str">
            <v>Eligible</v>
          </cell>
          <cell r="Z2206">
            <v>55000000.159999996</v>
          </cell>
          <cell r="AA2206">
            <v>75017.812055306975</v>
          </cell>
          <cell r="AB2206">
            <v>55000000.159999996</v>
          </cell>
          <cell r="AC2206">
            <v>75017.812055306975</v>
          </cell>
          <cell r="AD2206">
            <v>2</v>
          </cell>
          <cell r="AE2206" t="str">
            <v>E51</v>
          </cell>
          <cell r="AF2206">
            <v>45000000</v>
          </cell>
          <cell r="AG2206">
            <v>65000000</v>
          </cell>
          <cell r="AH2206">
            <v>0.5</v>
          </cell>
          <cell r="AI2206">
            <v>3</v>
          </cell>
          <cell r="AJ2206">
            <v>0</v>
          </cell>
          <cell r="AK2206">
            <v>55000000.159999996</v>
          </cell>
          <cell r="AL2206">
            <v>0</v>
          </cell>
          <cell r="AM2206">
            <v>75017.812055306975</v>
          </cell>
          <cell r="AN2206">
            <v>0</v>
          </cell>
          <cell r="AO2206">
            <v>-0.15384615138461544</v>
          </cell>
          <cell r="AP2206" t="str">
            <v>Rated 2 - no recommendation</v>
          </cell>
          <cell r="AQ2206">
            <v>50050000.079999998</v>
          </cell>
          <cell r="AR2206">
            <v>134000000.08</v>
          </cell>
          <cell r="AS2206">
            <v>0.05</v>
          </cell>
          <cell r="AT2206">
            <v>1</v>
          </cell>
          <cell r="AU2206">
            <v>0</v>
          </cell>
          <cell r="AV2206">
            <v>55000000.159999996</v>
          </cell>
          <cell r="AW2206">
            <v>75017.812055306975</v>
          </cell>
          <cell r="AX2206">
            <v>0</v>
          </cell>
          <cell r="AY2206">
            <v>0</v>
          </cell>
          <cell r="AZ2206" t="str">
            <v>commission</v>
          </cell>
          <cell r="BA2206" t="str">
            <v>commissionEligible</v>
          </cell>
          <cell r="BB2206" t="str">
            <v>commissionChile</v>
          </cell>
          <cell r="BC2206" t="str">
            <v xml:space="preserve">commissionChile </v>
          </cell>
          <cell r="BD2206" t="str">
            <v>E51</v>
          </cell>
          <cell r="BF2206">
            <v>4583333.3466666667</v>
          </cell>
          <cell r="BH2206">
            <v>5</v>
          </cell>
        </row>
        <row r="2207">
          <cell r="B2207">
            <v>17865</v>
          </cell>
          <cell r="C2207">
            <v>12866</v>
          </cell>
          <cell r="E2207" t="str">
            <v>Ronny Vasquez</v>
          </cell>
          <cell r="F2207" t="str">
            <v>Security Engineer</v>
          </cell>
          <cell r="G2207" t="str">
            <v>Contractor</v>
          </cell>
          <cell r="H2207" t="str">
            <v>Latin America</v>
          </cell>
          <cell r="I2207" t="str">
            <v>GUATEMALA REMOTE OFFICE</v>
          </cell>
          <cell r="J2207" t="str">
            <v>Guatemala</v>
          </cell>
          <cell r="K2207">
            <v>43185</v>
          </cell>
          <cell r="L2207" t="str">
            <v>WH</v>
          </cell>
          <cell r="M2207" t="str">
            <v>E51P</v>
          </cell>
          <cell r="N2207" t="str">
            <v>E</v>
          </cell>
          <cell r="O2207" t="str">
            <v>5</v>
          </cell>
          <cell r="P2207" t="str">
            <v>Regular</v>
          </cell>
          <cell r="Q2207" t="str"/>
          <cell r="R2207">
            <v>1</v>
          </cell>
          <cell r="U2207" t="str">
            <v>GTQ</v>
          </cell>
          <cell r="V2207" t="str">
            <v>Latin America</v>
          </cell>
          <cell r="W2207" t="str">
            <v>Ramon Jimenez</v>
          </cell>
          <cell r="Y2207" t="str">
            <v>Eligible</v>
          </cell>
          <cell r="Z2207">
            <v>397000</v>
          </cell>
          <cell r="AA2207">
            <v>51149.859501244464</v>
          </cell>
          <cell r="AB2207">
            <v>397000</v>
          </cell>
          <cell r="AC2207">
            <v>51149.859501244464</v>
          </cell>
          <cell r="AD2207">
            <v>3</v>
          </cell>
          <cell r="AE2207" t="str">
            <v>E51</v>
          </cell>
          <cell r="AF2207">
            <v>250000</v>
          </cell>
          <cell r="AG2207">
            <v>500000</v>
          </cell>
          <cell r="AH2207">
            <v>0.57999999999999996</v>
          </cell>
          <cell r="AI2207">
            <v>3</v>
          </cell>
          <cell r="AJ2207">
            <v>0</v>
          </cell>
          <cell r="AK2207">
            <v>404940</v>
          </cell>
          <cell r="AL2207">
            <v>2.0000000000000018E-2</v>
          </cell>
          <cell r="AM2207">
            <v>52172.85669126935</v>
          </cell>
          <cell r="AN2207">
            <v>1022.9971900248856</v>
          </cell>
          <cell r="AO2207">
            <v>-0.19011999999999996</v>
          </cell>
          <cell r="AQ2207">
            <v>397000</v>
          </cell>
          <cell r="AR2207">
            <v>640000.15999999992</v>
          </cell>
          <cell r="AS2207">
            <v>0</v>
          </cell>
          <cell r="AT2207">
            <v>1</v>
          </cell>
          <cell r="AU2207">
            <v>0</v>
          </cell>
          <cell r="AV2207">
            <v>404940</v>
          </cell>
          <cell r="AW2207">
            <v>52172.85669126935</v>
          </cell>
          <cell r="AX2207">
            <v>2.0000000000000018E-2</v>
          </cell>
          <cell r="AY2207">
            <v>1022.9971900248856</v>
          </cell>
          <cell r="AZ2207" t="str">
            <v>commission</v>
          </cell>
          <cell r="BA2207" t="str">
            <v>commissionEligible</v>
          </cell>
          <cell r="BB2207" t="str">
            <v>commissionGuatemala</v>
          </cell>
          <cell r="BC2207" t="str">
            <v xml:space="preserve">commissionGuatemala </v>
          </cell>
          <cell r="BD2207" t="str">
            <v>E51</v>
          </cell>
          <cell r="BF2207">
            <v>33083.333333333336</v>
          </cell>
          <cell r="BH2207">
            <v>2</v>
          </cell>
        </row>
        <row r="2208">
          <cell r="B2208">
            <v>17868</v>
          </cell>
          <cell r="C2208">
            <v>12869</v>
          </cell>
          <cell r="E2208" t="str">
            <v>Ricardo Filho</v>
          </cell>
          <cell r="F2208" t="str">
            <v>Security Engineer</v>
          </cell>
          <cell r="G2208" t="str">
            <v>Employee</v>
          </cell>
          <cell r="H2208" t="str">
            <v>Latin America</v>
          </cell>
          <cell r="I2208" t="str">
            <v>BRAZIL REMOTE OFFICE</v>
          </cell>
          <cell r="J2208" t="str">
            <v>Brazil</v>
          </cell>
          <cell r="K2208">
            <v>43192</v>
          </cell>
          <cell r="L2208" t="str">
            <v>WH</v>
          </cell>
          <cell r="M2208" t="str">
            <v>E51P</v>
          </cell>
          <cell r="N2208" t="str">
            <v>E</v>
          </cell>
          <cell r="O2208" t="str">
            <v>5</v>
          </cell>
          <cell r="P2208" t="str">
            <v>Regular</v>
          </cell>
          <cell r="Q2208" t="str"/>
          <cell r="R2208">
            <v>1</v>
          </cell>
          <cell r="U2208" t="str">
            <v>BRL</v>
          </cell>
          <cell r="V2208" t="str">
            <v>Latin America</v>
          </cell>
          <cell r="W2208" t="str">
            <v>Ramon Jimenez</v>
          </cell>
          <cell r="Y2208" t="str">
            <v>Eligible</v>
          </cell>
          <cell r="Z2208">
            <v>251000</v>
          </cell>
          <cell r="AA2208">
            <v>46859.165249599588</v>
          </cell>
          <cell r="AB2208">
            <v>251000</v>
          </cell>
          <cell r="AC2208">
            <v>46859.165249599588</v>
          </cell>
          <cell r="AD2208">
            <v>4</v>
          </cell>
          <cell r="AE2208" t="str">
            <v>E51</v>
          </cell>
          <cell r="AF2208">
            <v>175000</v>
          </cell>
          <cell r="AG2208">
            <v>300000</v>
          </cell>
          <cell r="AH2208">
            <v>0.6</v>
          </cell>
          <cell r="AI2208">
            <v>3</v>
          </cell>
          <cell r="AJ2208">
            <v>0</v>
          </cell>
          <cell r="AK2208">
            <v>261040</v>
          </cell>
          <cell r="AL2208">
            <v>4.0000000000000036E-2</v>
          </cell>
          <cell r="AM2208">
            <v>48733.531859583571</v>
          </cell>
          <cell r="AN2208">
            <v>1874.3666099839829</v>
          </cell>
          <cell r="AO2208">
            <v>-0.12986666666666669</v>
          </cell>
          <cell r="AQ2208">
            <v>115000.08</v>
          </cell>
          <cell r="AR2208">
            <v>845000.15999999992</v>
          </cell>
          <cell r="AS2208">
            <v>0.18</v>
          </cell>
          <cell r="AT2208">
            <v>1</v>
          </cell>
          <cell r="AU2208">
            <v>0</v>
          </cell>
          <cell r="AV2208">
            <v>261040</v>
          </cell>
          <cell r="AW2208">
            <v>48733.531859583571</v>
          </cell>
          <cell r="AX2208">
            <v>4.0000000000000036E-2</v>
          </cell>
          <cell r="AY2208">
            <v>1874.3666099839829</v>
          </cell>
          <cell r="AZ2208" t="str">
            <v>commission</v>
          </cell>
          <cell r="BA2208" t="str">
            <v>commissionEligible</v>
          </cell>
          <cell r="BB2208" t="str">
            <v>commissionBrazil</v>
          </cell>
          <cell r="BC2208" t="str">
            <v xml:space="preserve">commissionBrazil </v>
          </cell>
          <cell r="BD2208" t="str">
            <v>E51</v>
          </cell>
          <cell r="BF2208">
            <v>20916.666666666668</v>
          </cell>
          <cell r="BH2208">
            <v>3</v>
          </cell>
        </row>
        <row r="2209">
          <cell r="B2209">
            <v>9776</v>
          </cell>
          <cell r="C2209">
            <v>7151</v>
          </cell>
          <cell r="E2209" t="str">
            <v>Julian Ortiz Diaz</v>
          </cell>
          <cell r="F2209" t="str">
            <v>Security Engineer</v>
          </cell>
          <cell r="G2209" t="str">
            <v>Contractor</v>
          </cell>
          <cell r="H2209" t="str">
            <v>Latin America</v>
          </cell>
          <cell r="I2209" t="str">
            <v>COLOMBIA REMOTE OFFICE</v>
          </cell>
          <cell r="J2209" t="str">
            <v>Colombia</v>
          </cell>
          <cell r="K2209">
            <v>40849</v>
          </cell>
          <cell r="L2209" t="str">
            <v>WH</v>
          </cell>
          <cell r="M2209" t="str">
            <v>E41P</v>
          </cell>
          <cell r="N2209" t="str">
            <v>E</v>
          </cell>
          <cell r="O2209" t="str">
            <v>4</v>
          </cell>
          <cell r="P2209" t="str">
            <v>Regular</v>
          </cell>
          <cell r="Q2209" t="str"/>
          <cell r="R2209">
            <v>1</v>
          </cell>
          <cell r="U2209" t="str">
            <v>COP</v>
          </cell>
          <cell r="V2209" t="str">
            <v>Latin America</v>
          </cell>
          <cell r="W2209" t="str">
            <v>Ramon Jimenez</v>
          </cell>
          <cell r="Y2209" t="str">
            <v>Eligible</v>
          </cell>
          <cell r="Z2209">
            <v>281000000.15999997</v>
          </cell>
          <cell r="AA2209">
            <v>77749.277688380302</v>
          </cell>
          <cell r="AB2209">
            <v>281000000.15999997</v>
          </cell>
          <cell r="AC2209">
            <v>77749.277688380302</v>
          </cell>
          <cell r="AD2209">
            <v>3</v>
          </cell>
          <cell r="AE2209" t="str">
            <v>E41</v>
          </cell>
          <cell r="AF2209">
            <v>200000000</v>
          </cell>
          <cell r="AG2209">
            <v>320000000</v>
          </cell>
          <cell r="AH2209">
            <v>0.67</v>
          </cell>
          <cell r="AI2209">
            <v>3</v>
          </cell>
          <cell r="AJ2209">
            <v>0</v>
          </cell>
          <cell r="AK2209">
            <v>286620000.16319996</v>
          </cell>
          <cell r="AL2209">
            <v>2.0000000000000018E-2</v>
          </cell>
          <cell r="AM2209">
            <v>79304.263242147907</v>
          </cell>
          <cell r="AN2209">
            <v>1554.9855537676049</v>
          </cell>
          <cell r="AO2209">
            <v>-0.1043124994900001</v>
          </cell>
          <cell r="AQ2209">
            <v>123465000.08</v>
          </cell>
          <cell r="AR2209">
            <v>835000000.16000009</v>
          </cell>
          <cell r="AS2209">
            <v>0.22</v>
          </cell>
          <cell r="AT2209">
            <v>1</v>
          </cell>
          <cell r="AU2209">
            <v>0</v>
          </cell>
          <cell r="AV2209">
            <v>286620000.16319996</v>
          </cell>
          <cell r="AW2209">
            <v>79304.263242147907</v>
          </cell>
          <cell r="AX2209">
            <v>2.0000000000000018E-2</v>
          </cell>
          <cell r="AY2209">
            <v>1554.9855537676049</v>
          </cell>
          <cell r="AZ2209" t="str">
            <v>commission</v>
          </cell>
          <cell r="BA2209" t="str">
            <v>commissionEligible</v>
          </cell>
          <cell r="BB2209" t="str">
            <v>commissionColombia</v>
          </cell>
          <cell r="BC2209" t="str">
            <v xml:space="preserve">commissionColombia </v>
          </cell>
          <cell r="BD2209" t="str">
            <v>E41</v>
          </cell>
          <cell r="BF2209">
            <v>23416666.679999996</v>
          </cell>
          <cell r="BH2209">
            <v>5</v>
          </cell>
        </row>
        <row r="2210">
          <cell r="B2210">
            <v>14951</v>
          </cell>
          <cell r="C2210">
            <v>9893</v>
          </cell>
          <cell r="E2210" t="str">
            <v>Gabriel Ramirez Tobon</v>
          </cell>
          <cell r="F2210" t="str">
            <v>Security Engineer</v>
          </cell>
          <cell r="G2210" t="str">
            <v>Contractor</v>
          </cell>
          <cell r="H2210" t="str">
            <v>Latin America</v>
          </cell>
          <cell r="I2210" t="str">
            <v>COLOMBIA REMOTE OFFICE</v>
          </cell>
          <cell r="J2210" t="str">
            <v>Colombia</v>
          </cell>
          <cell r="K2210">
            <v>42443</v>
          </cell>
          <cell r="L2210" t="str">
            <v>WH</v>
          </cell>
          <cell r="M2210" t="str">
            <v>E41P</v>
          </cell>
          <cell r="N2210" t="str">
            <v>E</v>
          </cell>
          <cell r="O2210" t="str">
            <v>4</v>
          </cell>
          <cell r="P2210" t="str">
            <v>Regular</v>
          </cell>
          <cell r="Q2210" t="str"/>
          <cell r="R2210">
            <v>1</v>
          </cell>
          <cell r="U2210" t="str">
            <v>COP</v>
          </cell>
          <cell r="V2210" t="str">
            <v>Latin America</v>
          </cell>
          <cell r="W2210" t="str">
            <v>Ramon Jimenez</v>
          </cell>
          <cell r="Y2210" t="str">
            <v>Eligible</v>
          </cell>
          <cell r="Z2210">
            <v>300499925</v>
          </cell>
          <cell r="AA2210">
            <v>83144.669398075828</v>
          </cell>
          <cell r="AB2210">
            <v>300499925</v>
          </cell>
          <cell r="AC2210">
            <v>83144.669398075828</v>
          </cell>
          <cell r="AD2210">
            <v>3</v>
          </cell>
          <cell r="AE2210" t="str">
            <v>E41</v>
          </cell>
          <cell r="AF2210">
            <v>200000000</v>
          </cell>
          <cell r="AG2210">
            <v>320000000</v>
          </cell>
          <cell r="AH2210">
            <v>0.83</v>
          </cell>
          <cell r="AI2210">
            <v>4</v>
          </cell>
          <cell r="AJ2210">
            <v>0</v>
          </cell>
          <cell r="AK2210">
            <v>305007423.875</v>
          </cell>
          <cell r="AL2210">
            <v>1.4999999999999902E-2</v>
          </cell>
          <cell r="AM2210">
            <v>84391.839439046977</v>
          </cell>
          <cell r="AN2210">
            <v>1247.1700409711484</v>
          </cell>
          <cell r="AO2210">
            <v>-4.6851800390624976E-2</v>
          </cell>
          <cell r="AQ2210">
            <v>123465000.08</v>
          </cell>
          <cell r="AR2210">
            <v>835000000.16000009</v>
          </cell>
          <cell r="AS2210">
            <v>0.24</v>
          </cell>
          <cell r="AT2210">
            <v>1</v>
          </cell>
          <cell r="AU2210">
            <v>0</v>
          </cell>
          <cell r="AV2210">
            <v>305007423.875</v>
          </cell>
          <cell r="AW2210">
            <v>84391.839439046977</v>
          </cell>
          <cell r="AX2210">
            <v>1.4999999999999902E-2</v>
          </cell>
          <cell r="AY2210">
            <v>1247.1700409711484</v>
          </cell>
          <cell r="AZ2210" t="str">
            <v>commission</v>
          </cell>
          <cell r="BA2210" t="str">
            <v>commissionEligible</v>
          </cell>
          <cell r="BB2210" t="str">
            <v>commissionColombia</v>
          </cell>
          <cell r="BC2210" t="str">
            <v xml:space="preserve">commissionColombia </v>
          </cell>
          <cell r="BD2210" t="str">
            <v>E41</v>
          </cell>
          <cell r="BF2210">
            <v>25041660.416666668</v>
          </cell>
          <cell r="BH2210">
            <v>4</v>
          </cell>
        </row>
        <row r="2211">
          <cell r="B2211">
            <v>15038</v>
          </cell>
          <cell r="C2211">
            <v>9978</v>
          </cell>
          <cell r="E2211" t="str">
            <v>Diego Salazar</v>
          </cell>
          <cell r="F2211" t="str">
            <v>Security Engineer</v>
          </cell>
          <cell r="G2211" t="str">
            <v>Contractor</v>
          </cell>
          <cell r="H2211" t="str">
            <v>Latin America</v>
          </cell>
          <cell r="I2211" t="str">
            <v>COLOMBIA REMOTE OFFICE</v>
          </cell>
          <cell r="J2211" t="str">
            <v>Colombia</v>
          </cell>
          <cell r="K2211">
            <v>42457</v>
          </cell>
          <cell r="L2211" t="str">
            <v>WH</v>
          </cell>
          <cell r="M2211" t="str">
            <v>E51P</v>
          </cell>
          <cell r="N2211" t="str">
            <v>E</v>
          </cell>
          <cell r="O2211" t="str">
            <v>5</v>
          </cell>
          <cell r="P2211" t="str">
            <v>Regular</v>
          </cell>
          <cell r="Q2211" t="str"/>
          <cell r="R2211">
            <v>1</v>
          </cell>
          <cell r="U2211" t="str">
            <v>COP</v>
          </cell>
          <cell r="V2211" t="str">
            <v>Latin America</v>
          </cell>
          <cell r="W2211" t="str">
            <v>Ramon Jimenez</v>
          </cell>
          <cell r="Y2211" t="str">
            <v>Eligible</v>
          </cell>
          <cell r="Z2211">
            <v>234048093.47999999</v>
          </cell>
          <cell r="AA2211">
            <v>64758.25694680139</v>
          </cell>
          <cell r="AB2211">
            <v>234048093.47999999</v>
          </cell>
          <cell r="AC2211">
            <v>64758.25694680139</v>
          </cell>
          <cell r="AD2211">
            <v>3</v>
          </cell>
          <cell r="AE2211" t="str">
            <v>E51</v>
          </cell>
          <cell r="AF2211">
            <v>150000000</v>
          </cell>
          <cell r="AG2211">
            <v>240000000</v>
          </cell>
          <cell r="AH2211">
            <v>0.93</v>
          </cell>
          <cell r="AI2211">
            <v>5</v>
          </cell>
          <cell r="AJ2211">
            <v>0</v>
          </cell>
          <cell r="AK2211">
            <v>236388574.41479999</v>
          </cell>
          <cell r="AL2211">
            <v>1.0000000000000009E-2</v>
          </cell>
          <cell r="AM2211">
            <v>65405.839516269407</v>
          </cell>
          <cell r="AN2211">
            <v>647.58256946801703</v>
          </cell>
          <cell r="AO2211">
            <v>-1.5047606605000041E-2</v>
          </cell>
          <cell r="AQ2211">
            <v>123465000.08</v>
          </cell>
          <cell r="AR2211">
            <v>835000000.16000009</v>
          </cell>
          <cell r="AS2211">
            <v>0.15</v>
          </cell>
          <cell r="AT2211">
            <v>1</v>
          </cell>
          <cell r="AU2211">
            <v>0</v>
          </cell>
          <cell r="AV2211">
            <v>236388574.41479999</v>
          </cell>
          <cell r="AW2211">
            <v>65405.839516269407</v>
          </cell>
          <cell r="AX2211">
            <v>1.0000000000000009E-2</v>
          </cell>
          <cell r="AY2211">
            <v>647.58256946801703</v>
          </cell>
          <cell r="AZ2211" t="str">
            <v>commission</v>
          </cell>
          <cell r="BA2211" t="str">
            <v>commissionEligible</v>
          </cell>
          <cell r="BB2211" t="str">
            <v>commissionColombia</v>
          </cell>
          <cell r="BC2211" t="str">
            <v xml:space="preserve">commissionColombia </v>
          </cell>
          <cell r="BD2211" t="str">
            <v>E51</v>
          </cell>
          <cell r="BF2211">
            <v>19504007.789999999</v>
          </cell>
          <cell r="BH2211">
            <v>3</v>
          </cell>
        </row>
        <row r="2212">
          <cell r="B2212">
            <v>14899</v>
          </cell>
          <cell r="C2212">
            <v>9841</v>
          </cell>
          <cell r="E2212" t="str">
            <v>Juan Flores Soplin</v>
          </cell>
          <cell r="F2212" t="str">
            <v>Security Engineer</v>
          </cell>
          <cell r="G2212" t="str">
            <v>Contractor</v>
          </cell>
          <cell r="H2212" t="str">
            <v>Latin America</v>
          </cell>
          <cell r="I2212" t="str">
            <v>PERU REMOTE OFFICE</v>
          </cell>
          <cell r="J2212" t="str">
            <v>Peru</v>
          </cell>
          <cell r="K2212">
            <v>42436</v>
          </cell>
          <cell r="L2212" t="str">
            <v>WH</v>
          </cell>
          <cell r="M2212" t="str">
            <v>E51P</v>
          </cell>
          <cell r="N2212" t="str">
            <v>E</v>
          </cell>
          <cell r="O2212" t="str">
            <v>5</v>
          </cell>
          <cell r="P2212" t="str">
            <v>Regular</v>
          </cell>
          <cell r="Q2212" t="str"/>
          <cell r="R2212">
            <v>1</v>
          </cell>
          <cell r="U2212" t="str">
            <v>PEN</v>
          </cell>
          <cell r="V2212" t="str">
            <v>Latin America</v>
          </cell>
          <cell r="W2212" t="str">
            <v>Ramon Jimenez</v>
          </cell>
          <cell r="Y2212" t="str">
            <v>Eligible</v>
          </cell>
          <cell r="Z2212">
            <v>230000.08</v>
          </cell>
          <cell r="AA2212">
            <v>63111.35937469748</v>
          </cell>
          <cell r="AB2212">
            <v>230000.08</v>
          </cell>
          <cell r="AC2212">
            <v>63111.35937469748</v>
          </cell>
          <cell r="AD2212">
            <v>3</v>
          </cell>
          <cell r="AE2212" t="str">
            <v>E51</v>
          </cell>
          <cell r="AF2212">
            <v>180000</v>
          </cell>
          <cell r="AG2212">
            <v>270000</v>
          </cell>
          <cell r="AH2212">
            <v>0.55000000000000004</v>
          </cell>
          <cell r="AI2212">
            <v>3</v>
          </cell>
          <cell r="AJ2212">
            <v>0</v>
          </cell>
          <cell r="AK2212">
            <v>234600.0816</v>
          </cell>
          <cell r="AL2212">
            <v>2.0000000000000018E-2</v>
          </cell>
          <cell r="AM2212">
            <v>64373.586562191434</v>
          </cell>
          <cell r="AN2212">
            <v>1262.2271874939543</v>
          </cell>
          <cell r="AO2212">
            <v>-0.13111080888888882</v>
          </cell>
          <cell r="AQ2212">
            <v>207000.16</v>
          </cell>
          <cell r="AR2212">
            <v>335000.16000000003</v>
          </cell>
          <cell r="AS2212">
            <v>0.17</v>
          </cell>
          <cell r="AT2212">
            <v>1</v>
          </cell>
          <cell r="AU2212">
            <v>0</v>
          </cell>
          <cell r="AV2212">
            <v>234600.0816</v>
          </cell>
          <cell r="AW2212">
            <v>64373.586562191434</v>
          </cell>
          <cell r="AX2212">
            <v>2.0000000000000018E-2</v>
          </cell>
          <cell r="AY2212">
            <v>1262.2271874939543</v>
          </cell>
          <cell r="AZ2212" t="str">
            <v>commission</v>
          </cell>
          <cell r="BA2212" t="str">
            <v>commissionEligible</v>
          </cell>
          <cell r="BB2212" t="str">
            <v>commissionPeru</v>
          </cell>
          <cell r="BC2212" t="str">
            <v xml:space="preserve">commissionPeru </v>
          </cell>
          <cell r="BD2212" t="str">
            <v>E51</v>
          </cell>
          <cell r="BF2212">
            <v>19166.673333333332</v>
          </cell>
          <cell r="BH2212">
            <v>3</v>
          </cell>
        </row>
        <row r="2213">
          <cell r="B2213">
            <v>19508</v>
          </cell>
          <cell r="C2213">
            <v>14566</v>
          </cell>
          <cell r="E2213" t="str">
            <v>Luis Linares Limon</v>
          </cell>
          <cell r="F2213" t="str">
            <v>Security Engineer</v>
          </cell>
          <cell r="G2213" t="str">
            <v>Employee</v>
          </cell>
          <cell r="H2213" t="str">
            <v>Latin America</v>
          </cell>
          <cell r="I2213" t="str">
            <v>CIUDAD DE MEXICO, MEXICO</v>
          </cell>
          <cell r="J2213" t="str">
            <v>Mexico</v>
          </cell>
          <cell r="K2213">
            <v>43507</v>
          </cell>
          <cell r="L2213" t="str">
            <v>WH</v>
          </cell>
          <cell r="M2213" t="str">
            <v>E51P</v>
          </cell>
          <cell r="N2213" t="str">
            <v>E</v>
          </cell>
          <cell r="O2213" t="str">
            <v>5</v>
          </cell>
          <cell r="P2213" t="str">
            <v>Regular</v>
          </cell>
          <cell r="Q2213" t="str"/>
          <cell r="R2213">
            <v>1</v>
          </cell>
          <cell r="U2213" t="str">
            <v>MXN</v>
          </cell>
          <cell r="V2213" t="str">
            <v>Latin America</v>
          </cell>
          <cell r="W2213" t="str">
            <v>Ramon Jimenez</v>
          </cell>
          <cell r="Y2213" t="str">
            <v>Eligible</v>
          </cell>
          <cell r="Z2213">
            <v>1224000</v>
          </cell>
          <cell r="AA2213">
            <v>61047.346326535204</v>
          </cell>
          <cell r="AB2213">
            <v>1224000</v>
          </cell>
          <cell r="AC2213">
            <v>61047.346326535204</v>
          </cell>
          <cell r="AD2213">
            <v>3</v>
          </cell>
          <cell r="AE2213" t="str">
            <v>E51</v>
          </cell>
          <cell r="AF2213">
            <v>800000</v>
          </cell>
          <cell r="AG2213">
            <v>1500000</v>
          </cell>
          <cell r="AH2213">
            <v>0.6</v>
          </cell>
          <cell r="AI2213">
            <v>3</v>
          </cell>
          <cell r="AJ2213">
            <v>0</v>
          </cell>
          <cell r="AK2213">
            <v>1248480</v>
          </cell>
          <cell r="AL2213">
            <v>2.0000000000000018E-2</v>
          </cell>
          <cell r="AM2213">
            <v>62268.293253065909</v>
          </cell>
          <cell r="AN2213">
            <v>1220.9469265307052</v>
          </cell>
          <cell r="AO2213">
            <v>-0.16768000000000005</v>
          </cell>
          <cell r="AQ2213">
            <v>565000.15999999992</v>
          </cell>
          <cell r="AR2213">
            <v>5500000</v>
          </cell>
          <cell r="AS2213">
            <v>0.13</v>
          </cell>
          <cell r="AT2213">
            <v>1</v>
          </cell>
          <cell r="AU2213">
            <v>0</v>
          </cell>
          <cell r="AV2213">
            <v>1248480</v>
          </cell>
          <cell r="AW2213">
            <v>62268.293253065909</v>
          </cell>
          <cell r="AX2213">
            <v>2.0000000000000018E-2</v>
          </cell>
          <cell r="AY2213">
            <v>1220.9469265307052</v>
          </cell>
          <cell r="AZ2213" t="str">
            <v>commission</v>
          </cell>
          <cell r="BA2213" t="str">
            <v>commissionEligible</v>
          </cell>
          <cell r="BB2213" t="str">
            <v>commissionMexico</v>
          </cell>
          <cell r="BC2213" t="str">
            <v xml:space="preserve">commissionMexico </v>
          </cell>
          <cell r="BD2213" t="str">
            <v>E51</v>
          </cell>
          <cell r="BF2213">
            <v>102000</v>
          </cell>
          <cell r="BH2213">
            <v>3</v>
          </cell>
        </row>
        <row r="2214">
          <cell r="B2214">
            <v>19848</v>
          </cell>
          <cell r="C2214">
            <v>14906</v>
          </cell>
          <cell r="E2214" t="str">
            <v>Rodrigo Rivero</v>
          </cell>
          <cell r="F2214" t="str">
            <v>Security Engineer</v>
          </cell>
          <cell r="G2214" t="str">
            <v>Employee</v>
          </cell>
          <cell r="H2214" t="str">
            <v>Latin America</v>
          </cell>
          <cell r="I2214" t="str">
            <v>CIUDAD DE MEXICO, MEXICO</v>
          </cell>
          <cell r="J2214" t="str">
            <v>Mexico</v>
          </cell>
          <cell r="K2214">
            <v>43584</v>
          </cell>
          <cell r="L2214" t="str">
            <v>WH</v>
          </cell>
          <cell r="M2214" t="str">
            <v>E51P</v>
          </cell>
          <cell r="N2214" t="str">
            <v>E</v>
          </cell>
          <cell r="O2214" t="str">
            <v>5</v>
          </cell>
          <cell r="P2214" t="str">
            <v>Regular</v>
          </cell>
          <cell r="Q2214" t="str"/>
          <cell r="R2214">
            <v>1</v>
          </cell>
          <cell r="U2214" t="str">
            <v>MXN</v>
          </cell>
          <cell r="V2214" t="str">
            <v>Latin America</v>
          </cell>
          <cell r="W2214" t="str">
            <v>Ramon Jimenez</v>
          </cell>
          <cell r="Y2214" t="str">
            <v>Eligible</v>
          </cell>
          <cell r="Z2214">
            <v>1224000</v>
          </cell>
          <cell r="AA2214">
            <v>61047.346326535204</v>
          </cell>
          <cell r="AB2214">
            <v>1224000</v>
          </cell>
          <cell r="AC2214">
            <v>61047.346326535204</v>
          </cell>
          <cell r="AD2214">
            <v>2</v>
          </cell>
          <cell r="AE2214" t="str">
            <v>E51</v>
          </cell>
          <cell r="AF2214">
            <v>800000</v>
          </cell>
          <cell r="AG2214">
            <v>1500000</v>
          </cell>
          <cell r="AH2214">
            <v>0.6</v>
          </cell>
          <cell r="AI2214">
            <v>3</v>
          </cell>
          <cell r="AJ2214">
            <v>0</v>
          </cell>
          <cell r="AK2214">
            <v>1224000</v>
          </cell>
          <cell r="AL2214">
            <v>0</v>
          </cell>
          <cell r="AM2214">
            <v>61047.346326535204</v>
          </cell>
          <cell r="AN2214">
            <v>0</v>
          </cell>
          <cell r="AO2214">
            <v>-0.18400000000000005</v>
          </cell>
          <cell r="AP2214" t="str">
            <v>Rated 2 - no recommendation</v>
          </cell>
          <cell r="AQ2214">
            <v>565000.15999999992</v>
          </cell>
          <cell r="AR2214">
            <v>5500000</v>
          </cell>
          <cell r="AS2214">
            <v>0.13</v>
          </cell>
          <cell r="AT2214">
            <v>1</v>
          </cell>
          <cell r="AU2214">
            <v>0</v>
          </cell>
          <cell r="AV2214">
            <v>1224000</v>
          </cell>
          <cell r="AW2214">
            <v>61047.346326535204</v>
          </cell>
          <cell r="AX2214">
            <v>0</v>
          </cell>
          <cell r="AY2214">
            <v>0</v>
          </cell>
          <cell r="AZ2214" t="str">
            <v>commission</v>
          </cell>
          <cell r="BA2214" t="str">
            <v>commissionEligible</v>
          </cell>
          <cell r="BB2214" t="str">
            <v>commissionMexico</v>
          </cell>
          <cell r="BC2214" t="str">
            <v xml:space="preserve">commissionMexico </v>
          </cell>
          <cell r="BD2214" t="str">
            <v>E51</v>
          </cell>
          <cell r="BF2214">
            <v>102000</v>
          </cell>
          <cell r="BH2214">
            <v>3</v>
          </cell>
        </row>
        <row r="2215">
          <cell r="B2215">
            <v>19911</v>
          </cell>
          <cell r="C2215">
            <v>14969</v>
          </cell>
          <cell r="E2215" t="str">
            <v>Ricardo Oliveira</v>
          </cell>
          <cell r="F2215" t="str">
            <v>Regional Expert, Threat Prevention</v>
          </cell>
          <cell r="G2215" t="str">
            <v>Employee</v>
          </cell>
          <cell r="H2215" t="str">
            <v>Latin America</v>
          </cell>
          <cell r="I2215" t="str">
            <v>BRAZIL REMOTE OFFICE</v>
          </cell>
          <cell r="J2215" t="str">
            <v>Brazil</v>
          </cell>
          <cell r="K2215">
            <v>43598</v>
          </cell>
          <cell r="L2215" t="str">
            <v>WH</v>
          </cell>
          <cell r="M2215" t="str">
            <v>E51P</v>
          </cell>
          <cell r="N2215" t="str">
            <v>E</v>
          </cell>
          <cell r="O2215" t="str">
            <v>5</v>
          </cell>
          <cell r="P2215" t="str">
            <v>Regular</v>
          </cell>
          <cell r="Q2215" t="str"/>
          <cell r="R2215">
            <v>1</v>
          </cell>
          <cell r="U2215" t="str">
            <v>BRL</v>
          </cell>
          <cell r="V2215" t="str">
            <v>Latin America</v>
          </cell>
          <cell r="W2215" t="str">
            <v>Ramon Jimenez</v>
          </cell>
          <cell r="Y2215" t="str">
            <v>Eligible</v>
          </cell>
          <cell r="Z2215">
            <v>178306.08</v>
          </cell>
          <cell r="AA2215">
            <v>33287.944492941526</v>
          </cell>
          <cell r="AB2215">
            <v>178306.08</v>
          </cell>
          <cell r="AC2215">
            <v>33287.944492941526</v>
          </cell>
          <cell r="AD2215">
            <v>2</v>
          </cell>
          <cell r="AE2215" t="str">
            <v>E51</v>
          </cell>
          <cell r="AF2215">
            <v>175000</v>
          </cell>
          <cell r="AG2215">
            <v>300000</v>
          </cell>
          <cell r="AH2215">
            <v>0.02</v>
          </cell>
          <cell r="AI2215">
            <v>1</v>
          </cell>
          <cell r="AJ2215">
            <v>0</v>
          </cell>
          <cell r="AK2215">
            <v>178306.08</v>
          </cell>
          <cell r="AL2215">
            <v>0</v>
          </cell>
          <cell r="AM2215">
            <v>33287.944492941526</v>
          </cell>
          <cell r="AN2215">
            <v>0</v>
          </cell>
          <cell r="AO2215">
            <v>-0.40564640000000007</v>
          </cell>
          <cell r="AP2215" t="str">
            <v>Rated 2 - no recommendation</v>
          </cell>
          <cell r="AQ2215">
            <v>115000.08</v>
          </cell>
          <cell r="AR2215">
            <v>845000.15999999992</v>
          </cell>
          <cell r="AS2215">
            <v>0.08</v>
          </cell>
          <cell r="AT2215">
            <v>1</v>
          </cell>
          <cell r="AU2215">
            <v>0</v>
          </cell>
          <cell r="AV2215">
            <v>178306.08</v>
          </cell>
          <cell r="AW2215">
            <v>33287.944492941526</v>
          </cell>
          <cell r="AX2215">
            <v>0</v>
          </cell>
          <cell r="AY2215">
            <v>0</v>
          </cell>
          <cell r="AZ2215" t="str">
            <v>commission</v>
          </cell>
          <cell r="BA2215" t="str">
            <v>commissionEligible</v>
          </cell>
          <cell r="BB2215" t="str">
            <v>commissionBrazil</v>
          </cell>
          <cell r="BC2215" t="str">
            <v xml:space="preserve">commissionBrazil </v>
          </cell>
          <cell r="BD2215" t="str">
            <v>E51</v>
          </cell>
          <cell r="BF2215">
            <v>14858.839999999998</v>
          </cell>
          <cell r="BH2215">
            <v>3</v>
          </cell>
        </row>
        <row r="2216">
          <cell r="B2216">
            <v>20462</v>
          </cell>
          <cell r="C2216">
            <v>15551</v>
          </cell>
          <cell r="E2216" t="str">
            <v>Edmundo Castillo Rodriguez</v>
          </cell>
          <cell r="F2216" t="str">
            <v>Security Engineer</v>
          </cell>
          <cell r="G2216" t="str">
            <v>Employee</v>
          </cell>
          <cell r="H2216" t="str">
            <v>Latin America</v>
          </cell>
          <cell r="I2216" t="str">
            <v>MEXICO REMOTE OFFICE</v>
          </cell>
          <cell r="J2216" t="str">
            <v>Mexico</v>
          </cell>
          <cell r="K2216">
            <v>43731</v>
          </cell>
          <cell r="L2216" t="str">
            <v>WH</v>
          </cell>
          <cell r="M2216" t="str">
            <v>E51P</v>
          </cell>
          <cell r="N2216" t="str">
            <v>E</v>
          </cell>
          <cell r="O2216" t="str">
            <v>5</v>
          </cell>
          <cell r="P2216" t="str">
            <v>Regular</v>
          </cell>
          <cell r="Q2216" t="str"/>
          <cell r="R2216">
            <v>1</v>
          </cell>
          <cell r="U2216" t="str">
            <v>MXN</v>
          </cell>
          <cell r="V2216" t="str">
            <v>Latin America</v>
          </cell>
          <cell r="W2216" t="str">
            <v>Ramon Jimenez</v>
          </cell>
          <cell r="Y2216" t="str">
            <v>Eligible</v>
          </cell>
          <cell r="Z2216">
            <v>1223000.08</v>
          </cell>
          <cell r="AA2216">
            <v>60997.475033611328</v>
          </cell>
          <cell r="AB2216">
            <v>1223000.08</v>
          </cell>
          <cell r="AC2216">
            <v>60997.475033611328</v>
          </cell>
          <cell r="AD2216">
            <v>3</v>
          </cell>
          <cell r="AE2216" t="str">
            <v>E51</v>
          </cell>
          <cell r="AF2216">
            <v>800000</v>
          </cell>
          <cell r="AG2216">
            <v>1500000</v>
          </cell>
          <cell r="AH2216">
            <v>0.6</v>
          </cell>
          <cell r="AI2216">
            <v>3</v>
          </cell>
          <cell r="AJ2216">
            <v>0</v>
          </cell>
          <cell r="AK2216">
            <v>1247460.0816000002</v>
          </cell>
          <cell r="AL2216">
            <v>2.0000000000000018E-2</v>
          </cell>
          <cell r="AM2216">
            <v>62217.424534283557</v>
          </cell>
          <cell r="AN2216">
            <v>1219.9495006722282</v>
          </cell>
          <cell r="AO2216">
            <v>-0.16835994559999989</v>
          </cell>
          <cell r="AQ2216">
            <v>565000.15999999992</v>
          </cell>
          <cell r="AR2216">
            <v>5500000</v>
          </cell>
          <cell r="AS2216">
            <v>0.13</v>
          </cell>
          <cell r="AT2216">
            <v>1</v>
          </cell>
          <cell r="AU2216">
            <v>0</v>
          </cell>
          <cell r="AV2216">
            <v>1247460.0816000002</v>
          </cell>
          <cell r="AW2216">
            <v>62217.424534283557</v>
          </cell>
          <cell r="AX2216">
            <v>2.0000000000000018E-2</v>
          </cell>
          <cell r="AY2216">
            <v>1219.9495006722282</v>
          </cell>
          <cell r="AZ2216" t="str">
            <v>commission</v>
          </cell>
          <cell r="BA2216" t="str">
            <v>commissionEligible</v>
          </cell>
          <cell r="BB2216" t="str">
            <v>commissionMexico</v>
          </cell>
          <cell r="BC2216" t="str">
            <v xml:space="preserve">commissionMexico </v>
          </cell>
          <cell r="BD2216" t="str">
            <v>E51</v>
          </cell>
          <cell r="BF2216">
            <v>101916.67333333334</v>
          </cell>
          <cell r="BH2216">
            <v>3</v>
          </cell>
        </row>
        <row r="2217">
          <cell r="B2217">
            <v>7958</v>
          </cell>
          <cell r="C2217">
            <v>6647</v>
          </cell>
          <cell r="E2217" t="str">
            <v>Hernan Prieto</v>
          </cell>
          <cell r="F2217" t="str">
            <v>Territory Manager</v>
          </cell>
          <cell r="G2217" t="str">
            <v>Employee</v>
          </cell>
          <cell r="H2217" t="str">
            <v>Latin America</v>
          </cell>
          <cell r="I2217" t="str">
            <v>ARGENTINA REMOTE OFFICE</v>
          </cell>
          <cell r="J2217" t="str">
            <v>Argentina</v>
          </cell>
          <cell r="K2217">
            <v>36069</v>
          </cell>
          <cell r="L2217" t="str">
            <v>WH</v>
          </cell>
          <cell r="M2217" t="str">
            <v>S41P</v>
          </cell>
          <cell r="N2217" t="str">
            <v>S</v>
          </cell>
          <cell r="O2217" t="str">
            <v>4</v>
          </cell>
          <cell r="P2217" t="str">
            <v>Regular</v>
          </cell>
          <cell r="Q2217" t="str"/>
          <cell r="R2217">
            <v>1</v>
          </cell>
          <cell r="U2217" t="str">
            <v>USD</v>
          </cell>
          <cell r="V2217" t="str">
            <v>Latin America</v>
          </cell>
          <cell r="W2217" t="str">
            <v>Ramon Jimenez</v>
          </cell>
          <cell r="Y2217" t="str">
            <v>Eligible</v>
          </cell>
          <cell r="Z2217">
            <v>48551</v>
          </cell>
          <cell r="AA2217">
            <v>48551</v>
          </cell>
          <cell r="AB2217">
            <v>57800</v>
          </cell>
          <cell r="AC2217">
            <v>57800</v>
          </cell>
          <cell r="AD2217">
            <v>3</v>
          </cell>
          <cell r="AE2217" t="str">
            <v>S41</v>
          </cell>
          <cell r="AF2217">
            <v>44000</v>
          </cell>
          <cell r="AG2217">
            <v>81000</v>
          </cell>
          <cell r="AH2217">
            <v>0.37</v>
          </cell>
          <cell r="AI2217">
            <v>2</v>
          </cell>
          <cell r="AJ2217">
            <v>0</v>
          </cell>
          <cell r="AK2217">
            <v>57800</v>
          </cell>
          <cell r="AL2217">
            <v>0</v>
          </cell>
          <cell r="AM2217">
            <v>57800</v>
          </cell>
          <cell r="AN2217">
            <v>0</v>
          </cell>
          <cell r="AO2217">
            <v>-0.28641975308641976</v>
          </cell>
          <cell r="AQ2217">
            <v>20375</v>
          </cell>
          <cell r="AR2217">
            <v>130680</v>
          </cell>
          <cell r="AS2217">
            <v>0.33</v>
          </cell>
          <cell r="AT2217">
            <v>1</v>
          </cell>
          <cell r="AU2217">
            <v>0</v>
          </cell>
          <cell r="AV2217">
            <v>57800</v>
          </cell>
          <cell r="AW2217">
            <v>57800</v>
          </cell>
          <cell r="AX2217">
            <v>0</v>
          </cell>
          <cell r="AY2217">
            <v>0</v>
          </cell>
          <cell r="AZ2217" t="str">
            <v>commission</v>
          </cell>
          <cell r="BA2217" t="str">
            <v>commissionEligible</v>
          </cell>
          <cell r="BB2217" t="str">
            <v>commissionArgentina</v>
          </cell>
          <cell r="BC2217" t="str">
            <v xml:space="preserve">commissionArgentina </v>
          </cell>
          <cell r="BD2217" t="str">
            <v>S41</v>
          </cell>
          <cell r="BF2217">
            <v>4816.666666666667</v>
          </cell>
          <cell r="BH2217">
            <v>4</v>
          </cell>
        </row>
        <row r="2218">
          <cell r="B2218">
            <v>18589</v>
          </cell>
          <cell r="C2218">
            <v>13635</v>
          </cell>
          <cell r="E2218" t="str">
            <v>Amelia Goicochea</v>
          </cell>
          <cell r="F2218" t="str">
            <v>Account Manager</v>
          </cell>
          <cell r="G2218" t="str">
            <v>Contractor</v>
          </cell>
          <cell r="H2218" t="str">
            <v>Latin America</v>
          </cell>
          <cell r="I2218" t="str">
            <v>PERU REMOTE OFFICE</v>
          </cell>
          <cell r="J2218" t="str">
            <v>Peru</v>
          </cell>
          <cell r="K2218">
            <v>43346</v>
          </cell>
          <cell r="L2218" t="str">
            <v>WH</v>
          </cell>
          <cell r="M2218" t="str">
            <v>S53P</v>
          </cell>
          <cell r="N2218" t="str">
            <v>S</v>
          </cell>
          <cell r="O2218" t="str">
            <v>5</v>
          </cell>
          <cell r="P2218" t="str">
            <v>Regular</v>
          </cell>
          <cell r="Q2218" t="str"/>
          <cell r="R2218">
            <v>1</v>
          </cell>
          <cell r="U2218" t="str">
            <v>PEN</v>
          </cell>
          <cell r="V2218" t="str">
            <v>Latin America</v>
          </cell>
          <cell r="W2218" t="str">
            <v>Ramon Jimenez</v>
          </cell>
          <cell r="Y2218" t="str">
            <v>Eligible</v>
          </cell>
          <cell r="Z2218">
            <v>335000.16000000003</v>
          </cell>
          <cell r="AA2218">
            <v>91923.078845629789</v>
          </cell>
          <cell r="AB2218">
            <v>335000.16000000003</v>
          </cell>
          <cell r="AC2218">
            <v>91923.078845629789</v>
          </cell>
          <cell r="AD2218">
            <v>3</v>
          </cell>
          <cell r="AE2218" t="str">
            <v>S53</v>
          </cell>
          <cell r="AF2218">
            <v>230000</v>
          </cell>
          <cell r="AG2218">
            <v>350000</v>
          </cell>
          <cell r="AH2218">
            <v>0.87</v>
          </cell>
          <cell r="AI2218">
            <v>5</v>
          </cell>
          <cell r="AJ2218">
            <v>0</v>
          </cell>
          <cell r="AK2218">
            <v>338350.16160000005</v>
          </cell>
          <cell r="AL2218">
            <v>1.0000000000000009E-2</v>
          </cell>
          <cell r="AM2218">
            <v>92842.309634086094</v>
          </cell>
          <cell r="AN2218">
            <v>919.23078845630516</v>
          </cell>
          <cell r="AO2218">
            <v>-3.3285252571428448E-2</v>
          </cell>
          <cell r="AQ2218">
            <v>207000.16</v>
          </cell>
          <cell r="AR2218">
            <v>335000.16000000003</v>
          </cell>
          <cell r="AS2218">
            <v>1</v>
          </cell>
          <cell r="AT2218">
            <v>1</v>
          </cell>
          <cell r="AU2218">
            <v>0</v>
          </cell>
          <cell r="AV2218">
            <v>338350.16160000005</v>
          </cell>
          <cell r="AW2218">
            <v>92842.309634086094</v>
          </cell>
          <cell r="AX2218">
            <v>1.0000000000000009E-2</v>
          </cell>
          <cell r="AY2218">
            <v>919.23078845630516</v>
          </cell>
          <cell r="AZ2218" t="str">
            <v>commission</v>
          </cell>
          <cell r="BA2218" t="str">
            <v>commissionEligible</v>
          </cell>
          <cell r="BB2218" t="str">
            <v>commissionPeru</v>
          </cell>
          <cell r="BC2218" t="str">
            <v xml:space="preserve">commissionPeru </v>
          </cell>
          <cell r="BD2218" t="str">
            <v>S53</v>
          </cell>
          <cell r="BF2218">
            <v>27916.680000000004</v>
          </cell>
          <cell r="BH2218">
            <v>3</v>
          </cell>
        </row>
        <row r="2219">
          <cell r="B2219">
            <v>19222</v>
          </cell>
          <cell r="C2219">
            <v>14280</v>
          </cell>
          <cell r="E2219" t="str">
            <v>Gaston Camus</v>
          </cell>
          <cell r="F2219" t="str">
            <v>Account Manager</v>
          </cell>
          <cell r="G2219" t="str">
            <v>Contractor</v>
          </cell>
          <cell r="H2219" t="str">
            <v>Latin America</v>
          </cell>
          <cell r="I2219" t="str">
            <v>CHILE REMOTE OFFICE</v>
          </cell>
          <cell r="J2219" t="str">
            <v>Chile</v>
          </cell>
          <cell r="K2219">
            <v>43437</v>
          </cell>
          <cell r="L2219" t="str">
            <v>WH</v>
          </cell>
          <cell r="M2219" t="str">
            <v>S53P</v>
          </cell>
          <cell r="N2219" t="str">
            <v>S</v>
          </cell>
          <cell r="O2219" t="str">
            <v>5</v>
          </cell>
          <cell r="P2219" t="str">
            <v>Regular</v>
          </cell>
          <cell r="Q2219" t="str"/>
          <cell r="R2219">
            <v>1</v>
          </cell>
          <cell r="U2219" t="str">
            <v>CLP</v>
          </cell>
          <cell r="V2219" t="str">
            <v>Latin America</v>
          </cell>
          <cell r="W2219" t="str">
            <v>Ramon Jimenez</v>
          </cell>
          <cell r="Y2219" t="str">
            <v>Not Eligible - Left</v>
          </cell>
          <cell r="Z2219">
            <v>62000000.079999998</v>
          </cell>
          <cell r="AA2219">
            <v>84565.53345272677</v>
          </cell>
          <cell r="AB2219">
            <v>62000000.079999998</v>
          </cell>
          <cell r="AC2219">
            <v>84565.53345272677</v>
          </cell>
        </row>
        <row r="2220">
          <cell r="B2220">
            <v>19289</v>
          </cell>
          <cell r="C2220">
            <v>14347</v>
          </cell>
          <cell r="E2220" t="str">
            <v>Juan Granata</v>
          </cell>
          <cell r="F2220" t="str">
            <v>Account Manager</v>
          </cell>
          <cell r="G2220" t="str">
            <v>Employee</v>
          </cell>
          <cell r="H2220" t="str">
            <v>Latin America</v>
          </cell>
          <cell r="I2220" t="str">
            <v>ARGENTINA REMOTE OFFICE</v>
          </cell>
          <cell r="J2220" t="str">
            <v>Argentina</v>
          </cell>
          <cell r="K2220">
            <v>43472</v>
          </cell>
          <cell r="L2220" t="str">
            <v>WH</v>
          </cell>
          <cell r="M2220" t="str">
            <v>S43P</v>
          </cell>
          <cell r="N2220" t="str">
            <v>S</v>
          </cell>
          <cell r="O2220" t="str">
            <v>4</v>
          </cell>
          <cell r="P2220" t="str">
            <v>Regular</v>
          </cell>
          <cell r="Q2220" t="str"/>
          <cell r="R2220">
            <v>1</v>
          </cell>
          <cell r="U2220" t="str">
            <v>USD</v>
          </cell>
          <cell r="V2220" t="str">
            <v>Latin America</v>
          </cell>
          <cell r="W2220" t="str">
            <v>Ramon Jimenez</v>
          </cell>
          <cell r="Y2220" t="str">
            <v>Eligible</v>
          </cell>
          <cell r="Z2220">
            <v>57853</v>
          </cell>
          <cell r="AA2220">
            <v>57853</v>
          </cell>
          <cell r="AB2220">
            <v>69750</v>
          </cell>
          <cell r="AC2220">
            <v>69750</v>
          </cell>
          <cell r="AD2220">
            <v>2</v>
          </cell>
          <cell r="AE2220" t="str">
            <v>S43</v>
          </cell>
          <cell r="AF2220">
            <v>50000</v>
          </cell>
          <cell r="AG2220">
            <v>87500</v>
          </cell>
          <cell r="AH2220">
            <v>0.52</v>
          </cell>
          <cell r="AI2220">
            <v>3</v>
          </cell>
          <cell r="AJ2220">
            <v>0</v>
          </cell>
          <cell r="AK2220">
            <v>69750</v>
          </cell>
          <cell r="AL2220">
            <v>0</v>
          </cell>
          <cell r="AM2220">
            <v>69750</v>
          </cell>
          <cell r="AN2220">
            <v>0</v>
          </cell>
          <cell r="AO2220">
            <v>-0.20285714285714285</v>
          </cell>
          <cell r="AP2220" t="str">
            <v>Rated 2 - no recommendation</v>
          </cell>
          <cell r="AQ2220">
            <v>20375</v>
          </cell>
          <cell r="AR2220">
            <v>130680</v>
          </cell>
          <cell r="AS2220">
            <v>0.44</v>
          </cell>
          <cell r="AT2220">
            <v>1</v>
          </cell>
          <cell r="AU2220">
            <v>0</v>
          </cell>
          <cell r="AV2220">
            <v>69750</v>
          </cell>
          <cell r="AW2220">
            <v>69750</v>
          </cell>
          <cell r="AX2220">
            <v>0</v>
          </cell>
          <cell r="AY2220">
            <v>0</v>
          </cell>
          <cell r="AZ2220" t="str">
            <v>commission</v>
          </cell>
          <cell r="BA2220" t="str">
            <v>commissionEligible</v>
          </cell>
          <cell r="BB2220" t="str">
            <v>commissionArgentina</v>
          </cell>
          <cell r="BC2220" t="str">
            <v xml:space="preserve">commissionArgentina </v>
          </cell>
          <cell r="BD2220" t="str">
            <v>S43</v>
          </cell>
          <cell r="BF2220">
            <v>5812.5</v>
          </cell>
          <cell r="BH2220">
            <v>4</v>
          </cell>
        </row>
        <row r="2221">
          <cell r="B2221">
            <v>18092</v>
          </cell>
          <cell r="C2221">
            <v>13143</v>
          </cell>
          <cell r="E2221" t="str">
            <v>Gerardo Coronel</v>
          </cell>
          <cell r="F2221" t="str">
            <v>Country Manager, SOLA</v>
          </cell>
          <cell r="G2221" t="str">
            <v>Employee</v>
          </cell>
          <cell r="H2221" t="str">
            <v>Latin America</v>
          </cell>
          <cell r="I2221" t="str">
            <v>ARGENTINA REMOTE OFFICE</v>
          </cell>
          <cell r="J2221" t="str">
            <v>Argentina</v>
          </cell>
          <cell r="K2221">
            <v>43241</v>
          </cell>
          <cell r="L2221" t="str">
            <v>WH</v>
          </cell>
          <cell r="M2221" t="str">
            <v>S31M</v>
          </cell>
          <cell r="N2221" t="str">
            <v>S</v>
          </cell>
          <cell r="O2221" t="str">
            <v>3</v>
          </cell>
          <cell r="P2221" t="str">
            <v>Regular</v>
          </cell>
          <cell r="Q2221" t="str"/>
          <cell r="R2221">
            <v>1</v>
          </cell>
          <cell r="U2221" t="str">
            <v>USD</v>
          </cell>
          <cell r="V2221" t="str">
            <v>Latin America</v>
          </cell>
          <cell r="W2221" t="str">
            <v>Ramon Jimenez</v>
          </cell>
          <cell r="Y2221" t="str">
            <v>Eligible</v>
          </cell>
          <cell r="Z2221">
            <v>108900</v>
          </cell>
          <cell r="AA2221">
            <v>108900</v>
          </cell>
          <cell r="AB2221">
            <v>130680</v>
          </cell>
          <cell r="AC2221">
            <v>130680</v>
          </cell>
          <cell r="AD2221">
            <v>3</v>
          </cell>
          <cell r="AE2221" t="str">
            <v>S31</v>
          </cell>
          <cell r="AF2221">
            <v>75000</v>
          </cell>
          <cell r="AG2221">
            <v>125000</v>
          </cell>
          <cell r="AH2221">
            <v>1</v>
          </cell>
          <cell r="AI2221">
            <v>5</v>
          </cell>
          <cell r="AJ2221">
            <v>0</v>
          </cell>
          <cell r="AK2221">
            <v>130680</v>
          </cell>
          <cell r="AL2221">
            <v>0</v>
          </cell>
          <cell r="AM2221">
            <v>130680</v>
          </cell>
          <cell r="AN2221">
            <v>0</v>
          </cell>
          <cell r="AO2221">
            <v>4.5439999999999925E-2</v>
          </cell>
          <cell r="AQ2221">
            <v>20375</v>
          </cell>
          <cell r="AR2221">
            <v>130680</v>
          </cell>
          <cell r="AS2221">
            <v>1</v>
          </cell>
          <cell r="AT2221">
            <v>1</v>
          </cell>
          <cell r="AU2221">
            <v>0</v>
          </cell>
          <cell r="AV2221">
            <v>130680</v>
          </cell>
          <cell r="AW2221">
            <v>130680</v>
          </cell>
          <cell r="AX2221">
            <v>0</v>
          </cell>
          <cell r="AY2221">
            <v>0</v>
          </cell>
          <cell r="AZ2221" t="str">
            <v>commission</v>
          </cell>
          <cell r="BA2221" t="str">
            <v>commissionEligible</v>
          </cell>
          <cell r="BB2221" t="str">
            <v>commissionArgentina</v>
          </cell>
          <cell r="BC2221" t="str">
            <v xml:space="preserve">commissionArgentina </v>
          </cell>
          <cell r="BD2221" t="str">
            <v>S31</v>
          </cell>
          <cell r="BF2221">
            <v>10890</v>
          </cell>
          <cell r="BH2221">
            <v>5</v>
          </cell>
        </row>
        <row r="2222">
          <cell r="B2222">
            <v>15832</v>
          </cell>
          <cell r="C2222">
            <v>10786</v>
          </cell>
          <cell r="E2222" t="str">
            <v>Angela Gomez Becerra</v>
          </cell>
          <cell r="F2222" t="str">
            <v>Territory Manager</v>
          </cell>
          <cell r="G2222" t="str">
            <v>Employee</v>
          </cell>
          <cell r="H2222" t="str">
            <v>Latin America</v>
          </cell>
          <cell r="I2222" t="str">
            <v>CIUDAD DE MEXICO, MEXICO</v>
          </cell>
          <cell r="J2222" t="str">
            <v>Mexico</v>
          </cell>
          <cell r="K2222">
            <v>42646</v>
          </cell>
          <cell r="L2222" t="str">
            <v>WH</v>
          </cell>
          <cell r="M2222" t="str">
            <v>S41P</v>
          </cell>
          <cell r="N2222" t="str">
            <v>S</v>
          </cell>
          <cell r="O2222" t="str">
            <v>4</v>
          </cell>
          <cell r="P2222" t="str">
            <v>Regular</v>
          </cell>
          <cell r="Q2222" t="str"/>
          <cell r="R2222">
            <v>1</v>
          </cell>
          <cell r="U2222" t="str">
            <v>MXN</v>
          </cell>
          <cell r="V2222" t="str">
            <v>Latin America</v>
          </cell>
          <cell r="W2222" t="str">
            <v>Ramon Jimenez</v>
          </cell>
          <cell r="Y2222" t="str">
            <v>Eligible</v>
          </cell>
          <cell r="Z2222">
            <v>2050000.16</v>
          </cell>
          <cell r="AA2222">
            <v>102244.33802040243</v>
          </cell>
          <cell r="AB2222">
            <v>2050000.16</v>
          </cell>
          <cell r="AC2222">
            <v>102244.33802040243</v>
          </cell>
          <cell r="AD2222">
            <v>3</v>
          </cell>
          <cell r="AE2222" t="str">
            <v>S41</v>
          </cell>
          <cell r="AF2222">
            <v>1100000</v>
          </cell>
          <cell r="AG2222">
            <v>2300000</v>
          </cell>
          <cell r="AH2222">
            <v>0.79</v>
          </cell>
          <cell r="AI2222">
            <v>4</v>
          </cell>
          <cell r="AJ2222">
            <v>0</v>
          </cell>
          <cell r="AK2222">
            <v>2080750.1623999998</v>
          </cell>
          <cell r="AL2222">
            <v>1.4999999999999902E-2</v>
          </cell>
          <cell r="AM2222">
            <v>103778.00309070846</v>
          </cell>
          <cell r="AN2222">
            <v>1533.6650703060295</v>
          </cell>
          <cell r="AO2222">
            <v>-9.5326016347826226E-2</v>
          </cell>
          <cell r="AQ2222">
            <v>565000.15999999992</v>
          </cell>
          <cell r="AR2222">
            <v>5500000</v>
          </cell>
          <cell r="AS2222">
            <v>0.3</v>
          </cell>
          <cell r="AT2222">
            <v>1</v>
          </cell>
          <cell r="AU2222">
            <v>0</v>
          </cell>
          <cell r="AV2222">
            <v>2080750.1623999998</v>
          </cell>
          <cell r="AW2222">
            <v>103778.00309070846</v>
          </cell>
          <cell r="AX2222">
            <v>1.4999999999999902E-2</v>
          </cell>
          <cell r="AY2222">
            <v>1533.6650703060295</v>
          </cell>
          <cell r="AZ2222" t="str">
            <v>commission</v>
          </cell>
          <cell r="BA2222" t="str">
            <v>commissionEligible</v>
          </cell>
          <cell r="BB2222" t="str">
            <v>commissionMexico</v>
          </cell>
          <cell r="BC2222" t="str">
            <v xml:space="preserve">commissionMexico </v>
          </cell>
          <cell r="BD2222" t="str">
            <v>S41</v>
          </cell>
          <cell r="BF2222">
            <v>170833.34666666665</v>
          </cell>
          <cell r="BH2222">
            <v>3</v>
          </cell>
        </row>
        <row r="2223">
          <cell r="B2223">
            <v>13058</v>
          </cell>
          <cell r="C2223">
            <v>8090</v>
          </cell>
          <cell r="E2223" t="str">
            <v>Jose Hernandez Tapia</v>
          </cell>
          <cell r="F2223" t="str">
            <v>Territory Manager</v>
          </cell>
          <cell r="G2223" t="str">
            <v>Employee</v>
          </cell>
          <cell r="H2223" t="str">
            <v>Latin America</v>
          </cell>
          <cell r="I2223" t="str">
            <v>MEXICO REMOTE OFFICE</v>
          </cell>
          <cell r="J2223" t="str">
            <v>Mexico</v>
          </cell>
          <cell r="K2223">
            <v>42037</v>
          </cell>
          <cell r="L2223" t="str">
            <v>WH</v>
          </cell>
          <cell r="M2223" t="str">
            <v>S41P</v>
          </cell>
          <cell r="N2223" t="str">
            <v>S</v>
          </cell>
          <cell r="O2223" t="str">
            <v>4</v>
          </cell>
          <cell r="P2223" t="str">
            <v>Regular</v>
          </cell>
          <cell r="Q2223" t="str"/>
          <cell r="R2223">
            <v>1</v>
          </cell>
          <cell r="U2223" t="str">
            <v>MXN</v>
          </cell>
          <cell r="V2223" t="str">
            <v>Latin America</v>
          </cell>
          <cell r="W2223" t="str">
            <v>Ramon Jimenez</v>
          </cell>
          <cell r="Y2223" t="str">
            <v>Eligible</v>
          </cell>
          <cell r="Z2223">
            <v>1162000</v>
          </cell>
          <cell r="AA2223">
            <v>57955.078783851233</v>
          </cell>
          <cell r="AB2223">
            <v>1162000</v>
          </cell>
          <cell r="AC2223">
            <v>57955.078783851233</v>
          </cell>
          <cell r="AD2223">
            <v>3</v>
          </cell>
          <cell r="AE2223" t="str">
            <v>S41</v>
          </cell>
          <cell r="AF2223">
            <v>1100000</v>
          </cell>
          <cell r="AG2223">
            <v>2300000</v>
          </cell>
          <cell r="AH2223">
            <v>0.05</v>
          </cell>
          <cell r="AI2223">
            <v>1</v>
          </cell>
          <cell r="AJ2223">
            <v>0</v>
          </cell>
          <cell r="AK2223">
            <v>1208480</v>
          </cell>
          <cell r="AL2223">
            <v>4.0000000000000036E-2</v>
          </cell>
          <cell r="AM2223">
            <v>60273.281935205283</v>
          </cell>
          <cell r="AN2223">
            <v>2318.2031513540496</v>
          </cell>
          <cell r="AO2223">
            <v>-0.47457391304347829</v>
          </cell>
          <cell r="AQ2223">
            <v>565000.15999999992</v>
          </cell>
          <cell r="AR2223">
            <v>5500000</v>
          </cell>
          <cell r="AS2223">
            <v>0.12</v>
          </cell>
          <cell r="AT2223">
            <v>1</v>
          </cell>
          <cell r="AU2223">
            <v>0</v>
          </cell>
          <cell r="AV2223">
            <v>1208480</v>
          </cell>
          <cell r="AW2223">
            <v>60273.281935205283</v>
          </cell>
          <cell r="AX2223">
            <v>4.0000000000000036E-2</v>
          </cell>
          <cell r="AY2223">
            <v>2318.2031513540496</v>
          </cell>
          <cell r="AZ2223" t="str">
            <v>commission</v>
          </cell>
          <cell r="BA2223" t="str">
            <v>commissionEligible</v>
          </cell>
          <cell r="BB2223" t="str">
            <v>commissionMexico</v>
          </cell>
          <cell r="BC2223" t="str">
            <v xml:space="preserve">commissionMexico </v>
          </cell>
          <cell r="BD2223" t="str">
            <v>S41</v>
          </cell>
          <cell r="BF2223">
            <v>96833.333333333328</v>
          </cell>
          <cell r="BH2223">
            <v>3</v>
          </cell>
        </row>
        <row r="2224">
          <cell r="B2224">
            <v>14413</v>
          </cell>
          <cell r="C2224">
            <v>9377</v>
          </cell>
          <cell r="E2224" t="str">
            <v>Ileana Dugay</v>
          </cell>
          <cell r="F2224" t="str">
            <v>Account Manager</v>
          </cell>
          <cell r="G2224" t="str">
            <v>Employee</v>
          </cell>
          <cell r="H2224" t="str">
            <v>Latin America</v>
          </cell>
          <cell r="I2224" t="str">
            <v>CIUDAD DE MEXICO, MEXICO</v>
          </cell>
          <cell r="J2224" t="str">
            <v>Mexico</v>
          </cell>
          <cell r="K2224">
            <v>42317</v>
          </cell>
          <cell r="L2224" t="str">
            <v>WH</v>
          </cell>
          <cell r="M2224" t="str">
            <v>S53P</v>
          </cell>
          <cell r="N2224" t="str">
            <v>S</v>
          </cell>
          <cell r="O2224" t="str">
            <v>5</v>
          </cell>
          <cell r="P2224" t="str">
            <v>Regular</v>
          </cell>
          <cell r="Q2224" t="str"/>
          <cell r="R2224">
            <v>1</v>
          </cell>
          <cell r="U2224" t="str">
            <v>MXN</v>
          </cell>
          <cell r="V2224" t="str">
            <v>Latin America</v>
          </cell>
          <cell r="W2224" t="str">
            <v>Ramon Jimenez</v>
          </cell>
          <cell r="Y2224" t="str">
            <v>Eligible</v>
          </cell>
          <cell r="Z2224">
            <v>1130000.1600000001</v>
          </cell>
          <cell r="AA2224">
            <v>56359.077709608006</v>
          </cell>
          <cell r="AB2224">
            <v>1130000.1600000001</v>
          </cell>
          <cell r="AC2224">
            <v>56359.077709608006</v>
          </cell>
          <cell r="AD2224">
            <v>1</v>
          </cell>
          <cell r="AE2224" t="str">
            <v>S53</v>
          </cell>
          <cell r="AF2224">
            <v>1000000</v>
          </cell>
          <cell r="AG2224">
            <v>2300000</v>
          </cell>
          <cell r="AH2224">
            <v>0.1</v>
          </cell>
          <cell r="AI2224">
            <v>1</v>
          </cell>
          <cell r="AJ2224">
            <v>0</v>
          </cell>
          <cell r="AK2224">
            <v>1130000.1600000001</v>
          </cell>
          <cell r="AL2224">
            <v>0</v>
          </cell>
          <cell r="AM2224">
            <v>56359.077709608006</v>
          </cell>
          <cell r="AN2224">
            <v>0</v>
          </cell>
          <cell r="AO2224">
            <v>-0.50869558260869563</v>
          </cell>
          <cell r="AP2224" t="str">
            <v>Low Performer</v>
          </cell>
          <cell r="AQ2224">
            <v>565000.15999999992</v>
          </cell>
          <cell r="AR2224">
            <v>5500000</v>
          </cell>
          <cell r="AS2224">
            <v>0.11</v>
          </cell>
          <cell r="AT2224">
            <v>1</v>
          </cell>
          <cell r="AU2224">
            <v>0</v>
          </cell>
          <cell r="AV2224">
            <v>1130000.1600000001</v>
          </cell>
          <cell r="AW2224">
            <v>56359.077709608006</v>
          </cell>
          <cell r="AX2224">
            <v>0</v>
          </cell>
          <cell r="AY2224">
            <v>0</v>
          </cell>
          <cell r="AZ2224" t="str">
            <v>commission</v>
          </cell>
          <cell r="BA2224" t="str">
            <v>commissionEligible</v>
          </cell>
          <cell r="BB2224" t="str">
            <v>commissionMexico</v>
          </cell>
          <cell r="BC2224" t="str">
            <v xml:space="preserve">commissionMexico </v>
          </cell>
          <cell r="BD2224" t="str">
            <v>S53</v>
          </cell>
          <cell r="BF2224">
            <v>94166.680000000008</v>
          </cell>
          <cell r="BH2224">
            <v>2</v>
          </cell>
        </row>
        <row r="2225">
          <cell r="B2225">
            <v>16250</v>
          </cell>
          <cell r="C2225">
            <v>11185</v>
          </cell>
          <cell r="E2225" t="str">
            <v>Julio Esquivel</v>
          </cell>
          <cell r="F2225" t="str">
            <v>Territory Manager</v>
          </cell>
          <cell r="G2225" t="str">
            <v>Contractor</v>
          </cell>
          <cell r="H2225" t="str">
            <v>Latin America</v>
          </cell>
          <cell r="I2225" t="str">
            <v>PERU REMOTE OFFICE</v>
          </cell>
          <cell r="J2225" t="str">
            <v>Peru</v>
          </cell>
          <cell r="K2225">
            <v>42826</v>
          </cell>
          <cell r="L2225" t="str">
            <v>WH</v>
          </cell>
          <cell r="M2225" t="str">
            <v>S51P</v>
          </cell>
          <cell r="N2225" t="str">
            <v>S</v>
          </cell>
          <cell r="O2225" t="str">
            <v>5</v>
          </cell>
          <cell r="P2225" t="str">
            <v>Regular</v>
          </cell>
          <cell r="Q2225" t="str"/>
          <cell r="R2225">
            <v>1</v>
          </cell>
          <cell r="U2225" t="str">
            <v>PEN</v>
          </cell>
          <cell r="V2225" t="str">
            <v>Latin America</v>
          </cell>
          <cell r="W2225" t="str">
            <v>Ramon Jimenez</v>
          </cell>
          <cell r="Y2225" t="str">
            <v>Eligible</v>
          </cell>
          <cell r="Z2225">
            <v>280000.16000000003</v>
          </cell>
          <cell r="AA2225">
            <v>76831.237287973112</v>
          </cell>
          <cell r="AB2225">
            <v>280000.16000000003</v>
          </cell>
          <cell r="AC2225">
            <v>76831.237287973112</v>
          </cell>
          <cell r="AD2225">
            <v>3</v>
          </cell>
          <cell r="AE2225" t="str">
            <v>S51</v>
          </cell>
          <cell r="AF2225">
            <v>220000</v>
          </cell>
          <cell r="AG2225">
            <v>300000</v>
          </cell>
          <cell r="AH2225">
            <v>0.75</v>
          </cell>
          <cell r="AI2225">
            <v>4</v>
          </cell>
          <cell r="AJ2225">
            <v>0</v>
          </cell>
          <cell r="AK2225">
            <v>284200.16240000003</v>
          </cell>
          <cell r="AL2225">
            <v>1.4999999999999902E-2</v>
          </cell>
          <cell r="AM2225">
            <v>77983.705847292702</v>
          </cell>
          <cell r="AN2225">
            <v>1152.46855931959</v>
          </cell>
          <cell r="AO2225">
            <v>-5.2666125333333258E-2</v>
          </cell>
          <cell r="AQ2225">
            <v>207000.16</v>
          </cell>
          <cell r="AR2225">
            <v>335000.16000000003</v>
          </cell>
          <cell r="AS2225">
            <v>0.56999999999999995</v>
          </cell>
          <cell r="AT2225">
            <v>1</v>
          </cell>
          <cell r="AU2225">
            <v>0</v>
          </cell>
          <cell r="AV2225">
            <v>284200.16240000003</v>
          </cell>
          <cell r="AW2225">
            <v>77983.705847292702</v>
          </cell>
          <cell r="AX2225">
            <v>1.4999999999999902E-2</v>
          </cell>
          <cell r="AY2225">
            <v>1152.46855931959</v>
          </cell>
          <cell r="AZ2225" t="str">
            <v>commission</v>
          </cell>
          <cell r="BA2225" t="str">
            <v>commissionEligible</v>
          </cell>
          <cell r="BB2225" t="str">
            <v>commissionPeru</v>
          </cell>
          <cell r="BC2225" t="str">
            <v xml:space="preserve">commissionPeru </v>
          </cell>
          <cell r="BD2225" t="str">
            <v>S51</v>
          </cell>
          <cell r="BF2225">
            <v>23333.346666666668</v>
          </cell>
          <cell r="BH2225">
            <v>3</v>
          </cell>
        </row>
        <row r="2226">
          <cell r="B2226">
            <v>21071</v>
          </cell>
          <cell r="C2226">
            <v>16158</v>
          </cell>
          <cell r="E2226" t="str">
            <v>Gustavo Penjasoff</v>
          </cell>
          <cell r="F2226" t="str">
            <v>Account Manager</v>
          </cell>
          <cell r="G2226" t="str">
            <v>Employee</v>
          </cell>
          <cell r="H2226" t="str">
            <v>Latin America</v>
          </cell>
          <cell r="I2226" t="str">
            <v>ARGENTINA REMOTE OFFICE</v>
          </cell>
          <cell r="J2226" t="str">
            <v>Argentina</v>
          </cell>
          <cell r="K2226">
            <v>43899</v>
          </cell>
          <cell r="L2226" t="str">
            <v>WH</v>
          </cell>
          <cell r="M2226" t="str">
            <v>S53P</v>
          </cell>
          <cell r="N2226" t="str">
            <v>S</v>
          </cell>
          <cell r="O2226" t="str">
            <v>5</v>
          </cell>
          <cell r="P2226" t="str">
            <v>Regular</v>
          </cell>
          <cell r="Q2226" t="str"/>
          <cell r="R2226">
            <v>1</v>
          </cell>
          <cell r="U2226" t="str">
            <v>USD</v>
          </cell>
          <cell r="V2226" t="str">
            <v>Latin America</v>
          </cell>
          <cell r="W2226" t="str">
            <v>Ramon Jimenez</v>
          </cell>
          <cell r="Y2226" t="str">
            <v>Eligible</v>
          </cell>
          <cell r="Z2226">
            <v>36900</v>
          </cell>
          <cell r="AA2226">
            <v>36900</v>
          </cell>
          <cell r="AB2226">
            <v>48700</v>
          </cell>
          <cell r="AC2226">
            <v>48700</v>
          </cell>
          <cell r="AD2226">
            <v>1</v>
          </cell>
          <cell r="AE2226" t="str">
            <v>S53</v>
          </cell>
          <cell r="AF2226">
            <v>31000</v>
          </cell>
          <cell r="AG2226">
            <v>62500</v>
          </cell>
          <cell r="AH2226">
            <v>0.56000000000000005</v>
          </cell>
          <cell r="AI2226">
            <v>3</v>
          </cell>
          <cell r="AJ2226">
            <v>0</v>
          </cell>
          <cell r="AK2226">
            <v>48700</v>
          </cell>
          <cell r="AL2226">
            <v>0</v>
          </cell>
          <cell r="AM2226">
            <v>48700</v>
          </cell>
          <cell r="AN2226">
            <v>0</v>
          </cell>
          <cell r="AO2226">
            <v>-0.2208</v>
          </cell>
          <cell r="AP2226" t="str">
            <v>Low Performer</v>
          </cell>
          <cell r="AQ2226">
            <v>20375</v>
          </cell>
          <cell r="AR2226">
            <v>130680</v>
          </cell>
          <cell r="AS2226">
            <v>0.25</v>
          </cell>
          <cell r="AT2226">
            <v>1</v>
          </cell>
          <cell r="AU2226">
            <v>0</v>
          </cell>
          <cell r="AV2226">
            <v>48700</v>
          </cell>
          <cell r="AW2226">
            <v>48700</v>
          </cell>
          <cell r="AX2226">
            <v>0</v>
          </cell>
          <cell r="AY2226">
            <v>0</v>
          </cell>
          <cell r="AZ2226" t="str">
            <v>commission</v>
          </cell>
          <cell r="BA2226" t="str">
            <v>commissionEligible</v>
          </cell>
          <cell r="BB2226" t="str">
            <v>commissionArgentina</v>
          </cell>
          <cell r="BC2226" t="str">
            <v xml:space="preserve">commissionArgentina </v>
          </cell>
          <cell r="BD2226" t="str">
            <v>S53</v>
          </cell>
          <cell r="BF2226">
            <v>4058.3333333333335</v>
          </cell>
        </row>
        <row r="2227">
          <cell r="B2227">
            <v>1304</v>
          </cell>
          <cell r="C2227">
            <v>540</v>
          </cell>
          <cell r="D2227">
            <v>153420</v>
          </cell>
          <cell r="E2227" t="str">
            <v>Inbal Pearlson</v>
          </cell>
          <cell r="F2227" t="str">
            <v>PROGRAM MANAGER</v>
          </cell>
          <cell r="G2227" t="str">
            <v>Employee</v>
          </cell>
          <cell r="H2227" t="str">
            <v>Learning And Training</v>
          </cell>
          <cell r="I2227" t="str">
            <v>TEL-AVIV</v>
          </cell>
          <cell r="J2227" t="str">
            <v>Israel</v>
          </cell>
          <cell r="K2227">
            <v>36647</v>
          </cell>
          <cell r="L2227" t="str">
            <v>IL</v>
          </cell>
          <cell r="M2227" t="str">
            <v>M45P</v>
          </cell>
          <cell r="N2227" t="str">
            <v>M</v>
          </cell>
          <cell r="O2227" t="str">
            <v>4</v>
          </cell>
          <cell r="P2227" t="str">
            <v>Regular</v>
          </cell>
          <cell r="T2227">
            <v>1</v>
          </cell>
          <cell r="U2227" t="str">
            <v>ILS</v>
          </cell>
          <cell r="V2227" t="str">
            <v>Learning And Training</v>
          </cell>
          <cell r="W2227" t="str">
            <v>Liat Doron</v>
          </cell>
          <cell r="Y2227" t="str">
            <v>Not Eligible - Left</v>
          </cell>
          <cell r="Z2227">
            <v>24500</v>
          </cell>
          <cell r="AA2227">
            <v>90322.580645161288</v>
          </cell>
          <cell r="AB2227">
            <v>24500</v>
          </cell>
          <cell r="AC2227">
            <v>90322.580645161288</v>
          </cell>
        </row>
        <row r="2228">
          <cell r="B2228">
            <v>5040</v>
          </cell>
          <cell r="C2228">
            <v>1300</v>
          </cell>
          <cell r="D2228">
            <v>125415</v>
          </cell>
          <cell r="E2228" t="str">
            <v>Uri Lewitus</v>
          </cell>
          <cell r="F2228" t="str">
            <v>Knowledge Management Group Manager</v>
          </cell>
          <cell r="G2228" t="str">
            <v>Employee</v>
          </cell>
          <cell r="H2228" t="str">
            <v>Learning And Training</v>
          </cell>
          <cell r="I2228" t="str">
            <v>TEL-AVIV</v>
          </cell>
          <cell r="J2228" t="str">
            <v>Israel</v>
          </cell>
          <cell r="K2228">
            <v>38417</v>
          </cell>
          <cell r="L2228" t="str">
            <v>IL</v>
          </cell>
          <cell r="M2228" t="str">
            <v>T31M</v>
          </cell>
          <cell r="N2228" t="str">
            <v>T</v>
          </cell>
          <cell r="O2228" t="str">
            <v>3</v>
          </cell>
          <cell r="P2228" t="str">
            <v>Regular</v>
          </cell>
          <cell r="T2228">
            <v>1</v>
          </cell>
          <cell r="U2228" t="str">
            <v>ILS</v>
          </cell>
          <cell r="V2228" t="str">
            <v>Learning And Training</v>
          </cell>
          <cell r="W2228" t="str">
            <v>Liat Doron</v>
          </cell>
          <cell r="Y2228" t="str">
            <v>Eligible</v>
          </cell>
          <cell r="Z2228">
            <v>29000</v>
          </cell>
          <cell r="AA2228">
            <v>106912.44239631337</v>
          </cell>
          <cell r="AB2228">
            <v>29000</v>
          </cell>
          <cell r="AC2228">
            <v>106912.44239631337</v>
          </cell>
          <cell r="AD2228">
            <v>3</v>
          </cell>
          <cell r="AE2228" t="str">
            <v>T31</v>
          </cell>
          <cell r="AF2228">
            <v>25000</v>
          </cell>
          <cell r="AG2228">
            <v>38000</v>
          </cell>
          <cell r="AH2228">
            <v>0.3</v>
          </cell>
          <cell r="AI2228">
            <v>2</v>
          </cell>
          <cell r="AJ2228">
            <v>0</v>
          </cell>
          <cell r="AK2228">
            <v>29870</v>
          </cell>
          <cell r="AL2228">
            <v>3.0000000000000027E-2</v>
          </cell>
          <cell r="AM2228">
            <v>110119.81566820276</v>
          </cell>
          <cell r="AN2228">
            <v>3207.373271889388</v>
          </cell>
          <cell r="AO2228">
            <v>-0.21394736842105266</v>
          </cell>
          <cell r="AQ2228">
            <v>6500</v>
          </cell>
          <cell r="AR2228">
            <v>86000</v>
          </cell>
          <cell r="AS2228">
            <v>0.28000000000000003</v>
          </cell>
          <cell r="AT2228">
            <v>1</v>
          </cell>
          <cell r="AU2228">
            <v>0</v>
          </cell>
          <cell r="AV2228">
            <v>29870</v>
          </cell>
          <cell r="AW2228">
            <v>110119.81566820276</v>
          </cell>
          <cell r="AX2228">
            <v>3.0000000000000027E-2</v>
          </cell>
          <cell r="AY2228">
            <v>3207.373271889388</v>
          </cell>
          <cell r="AZ2228" t="str">
            <v>Regular Bonus</v>
          </cell>
          <cell r="BA2228" t="str">
            <v>Regular BonusEligible</v>
          </cell>
          <cell r="BB2228" t="str">
            <v>Regular BonusIsrael</v>
          </cell>
          <cell r="BC2228" t="str">
            <v>Regular BonusIsrael Employee</v>
          </cell>
          <cell r="BD2228" t="str">
            <v>T31</v>
          </cell>
          <cell r="BE2228" t="str">
            <v>Employee</v>
          </cell>
          <cell r="BF2228">
            <v>29000</v>
          </cell>
          <cell r="BG2228">
            <v>55000</v>
          </cell>
          <cell r="BH2228">
            <v>4</v>
          </cell>
          <cell r="BI2228">
            <v>4000</v>
          </cell>
          <cell r="BJ2228">
            <v>47250</v>
          </cell>
          <cell r="BK2228">
            <v>47250</v>
          </cell>
          <cell r="BL2228">
            <v>37800</v>
          </cell>
        </row>
        <row r="2229">
          <cell r="B2229">
            <v>7628</v>
          </cell>
          <cell r="C2229">
            <v>2486</v>
          </cell>
          <cell r="D2229">
            <v>214523</v>
          </cell>
          <cell r="E2229" t="str">
            <v>Peter Griekspoor</v>
          </cell>
          <cell r="F2229" t="str">
            <v>TRAINER AND LEARNING DEVELOPER</v>
          </cell>
          <cell r="G2229" t="str">
            <v>Employee</v>
          </cell>
          <cell r="H2229" t="str">
            <v>Learning And Training</v>
          </cell>
          <cell r="I2229" t="str">
            <v>TEL-AVIV</v>
          </cell>
          <cell r="J2229" t="str">
            <v>Israel</v>
          </cell>
          <cell r="K2229">
            <v>39852</v>
          </cell>
          <cell r="L2229" t="str">
            <v>IL</v>
          </cell>
          <cell r="M2229" t="str">
            <v>T31P</v>
          </cell>
          <cell r="N2229" t="str">
            <v>T</v>
          </cell>
          <cell r="O2229" t="str">
            <v>3</v>
          </cell>
          <cell r="P2229" t="str">
            <v>Regular</v>
          </cell>
          <cell r="T2229">
            <v>1</v>
          </cell>
          <cell r="U2229" t="str">
            <v>ILS</v>
          </cell>
          <cell r="V2229" t="str">
            <v>Learning And Training</v>
          </cell>
          <cell r="W2229" t="str">
            <v>Liat Doron</v>
          </cell>
          <cell r="Y2229" t="str">
            <v>Eligible</v>
          </cell>
          <cell r="Z2229">
            <v>23500</v>
          </cell>
          <cell r="AA2229">
            <v>86635.944700460837</v>
          </cell>
          <cell r="AB2229">
            <v>23500</v>
          </cell>
          <cell r="AC2229">
            <v>86635.944700460837</v>
          </cell>
          <cell r="AD2229">
            <v>5</v>
          </cell>
          <cell r="AE2229" t="str">
            <v>T31</v>
          </cell>
          <cell r="AF2229">
            <v>25000</v>
          </cell>
          <cell r="AG2229">
            <v>38000</v>
          </cell>
          <cell r="AH2229">
            <v>0</v>
          </cell>
          <cell r="AI2229">
            <v>1</v>
          </cell>
          <cell r="AJ2229">
            <v>0</v>
          </cell>
          <cell r="AK2229">
            <v>25615.000000000004</v>
          </cell>
          <cell r="AL2229">
            <v>9.000000000000008E-2</v>
          </cell>
          <cell r="AM2229">
            <v>94433.179723502326</v>
          </cell>
          <cell r="AN2229">
            <v>7797.2350230414886</v>
          </cell>
          <cell r="AO2229">
            <v>-0.32592105263157889</v>
          </cell>
          <cell r="AQ2229">
            <v>6500</v>
          </cell>
          <cell r="AR2229">
            <v>86000</v>
          </cell>
          <cell r="AS2229">
            <v>0.21</v>
          </cell>
          <cell r="AT2229">
            <v>1</v>
          </cell>
          <cell r="AU2229">
            <v>0</v>
          </cell>
          <cell r="AV2229">
            <v>25615.000000000004</v>
          </cell>
          <cell r="AW2229">
            <v>94433.179723502326</v>
          </cell>
          <cell r="AX2229">
            <v>9.000000000000008E-2</v>
          </cell>
          <cell r="AY2229">
            <v>7797.2350230414886</v>
          </cell>
          <cell r="AZ2229" t="str">
            <v>Regular Bonus</v>
          </cell>
          <cell r="BA2229" t="str">
            <v>Regular BonusEligible</v>
          </cell>
          <cell r="BB2229" t="str">
            <v>Regular BonusIsrael</v>
          </cell>
          <cell r="BC2229" t="str">
            <v>Regular BonusIsrael Employee</v>
          </cell>
          <cell r="BD2229" t="str">
            <v>T31</v>
          </cell>
          <cell r="BE2229" t="str">
            <v>Employee</v>
          </cell>
          <cell r="BF2229">
            <v>23500</v>
          </cell>
          <cell r="BG2229">
            <v>40000</v>
          </cell>
          <cell r="BH2229">
            <v>4</v>
          </cell>
          <cell r="BI2229">
            <v>4000</v>
          </cell>
          <cell r="BJ2229">
            <v>81000</v>
          </cell>
          <cell r="BK2229">
            <v>81000</v>
          </cell>
          <cell r="BL2229">
            <v>64800</v>
          </cell>
        </row>
        <row r="2230">
          <cell r="B2230">
            <v>10868</v>
          </cell>
          <cell r="C2230">
            <v>90175</v>
          </cell>
          <cell r="D2230">
            <v>78989</v>
          </cell>
          <cell r="E2230" t="str">
            <v>Yevgeniy Averbukh</v>
          </cell>
          <cell r="F2230" t="str">
            <v>MANAGER, LEARNING AND TRAINING</v>
          </cell>
          <cell r="G2230" t="str">
            <v>Employee</v>
          </cell>
          <cell r="H2230" t="str">
            <v>Learning And Training</v>
          </cell>
          <cell r="I2230" t="str">
            <v>TEL-AVIV</v>
          </cell>
          <cell r="J2230" t="str">
            <v>Israel</v>
          </cell>
          <cell r="K2230">
            <v>42278</v>
          </cell>
          <cell r="L2230" t="str">
            <v>IL</v>
          </cell>
          <cell r="M2230" t="str">
            <v>P44M</v>
          </cell>
          <cell r="N2230" t="str">
            <v>P</v>
          </cell>
          <cell r="O2230" t="str">
            <v>4</v>
          </cell>
          <cell r="P2230" t="str">
            <v>Regular</v>
          </cell>
          <cell r="T2230">
            <v>1</v>
          </cell>
          <cell r="U2230" t="str">
            <v>ILS</v>
          </cell>
          <cell r="V2230" t="str">
            <v>Learning And Training</v>
          </cell>
          <cell r="W2230" t="str">
            <v>Liat Doron</v>
          </cell>
          <cell r="Y2230" t="str">
            <v>Eligible</v>
          </cell>
          <cell r="Z2230">
            <v>20000</v>
          </cell>
          <cell r="AA2230">
            <v>73732.718894009216</v>
          </cell>
          <cell r="AB2230">
            <v>20000</v>
          </cell>
          <cell r="AC2230">
            <v>73732.718894009216</v>
          </cell>
          <cell r="AD2230">
            <v>5</v>
          </cell>
          <cell r="AE2230" t="str">
            <v>P44</v>
          </cell>
          <cell r="AF2230">
            <v>18000</v>
          </cell>
          <cell r="AG2230">
            <v>28500</v>
          </cell>
          <cell r="AH2230">
            <v>0.19</v>
          </cell>
          <cell r="AI2230">
            <v>2</v>
          </cell>
          <cell r="AJ2230">
            <v>0</v>
          </cell>
          <cell r="AK2230">
            <v>21600</v>
          </cell>
          <cell r="AL2230">
            <v>8.0000000000000071E-2</v>
          </cell>
          <cell r="AM2230">
            <v>79631.336405529961</v>
          </cell>
          <cell r="AN2230">
            <v>5898.6175115207443</v>
          </cell>
          <cell r="AO2230">
            <v>-0.24210526315789471</v>
          </cell>
          <cell r="AQ2230">
            <v>6500</v>
          </cell>
          <cell r="AR2230">
            <v>86000</v>
          </cell>
          <cell r="AS2230">
            <v>0.16</v>
          </cell>
          <cell r="AT2230">
            <v>1</v>
          </cell>
          <cell r="AU2230">
            <v>0</v>
          </cell>
          <cell r="AV2230">
            <v>21600</v>
          </cell>
          <cell r="AW2230">
            <v>79631.336405529961</v>
          </cell>
          <cell r="AX2230">
            <v>8.0000000000000071E-2</v>
          </cell>
          <cell r="AY2230">
            <v>5898.6175115207443</v>
          </cell>
          <cell r="AZ2230" t="str">
            <v>Regular Bonus</v>
          </cell>
          <cell r="BA2230" t="str">
            <v>Regular BonusEligible</v>
          </cell>
          <cell r="BB2230" t="str">
            <v>Regular BonusIsrael</v>
          </cell>
          <cell r="BC2230" t="str">
            <v>Regular BonusIsrael Employee</v>
          </cell>
          <cell r="BD2230" t="str">
            <v>P44</v>
          </cell>
          <cell r="BE2230" t="str">
            <v>Employee</v>
          </cell>
          <cell r="BF2230">
            <v>20000</v>
          </cell>
          <cell r="BG2230">
            <v>50000</v>
          </cell>
          <cell r="BH2230">
            <v>5</v>
          </cell>
          <cell r="BI2230">
            <v>4000</v>
          </cell>
          <cell r="BJ2230">
            <v>50000</v>
          </cell>
          <cell r="BK2230">
            <v>50000</v>
          </cell>
          <cell r="BL2230">
            <v>40000</v>
          </cell>
        </row>
        <row r="2231">
          <cell r="B2231">
            <v>6261</v>
          </cell>
          <cell r="C2231">
            <v>1827</v>
          </cell>
          <cell r="D2231">
            <v>133129</v>
          </cell>
          <cell r="E2231" t="str">
            <v>Sergei Shir</v>
          </cell>
          <cell r="F2231" t="str">
            <v>TEAM LEADER</v>
          </cell>
          <cell r="G2231" t="str">
            <v>Employee</v>
          </cell>
          <cell r="H2231" t="str">
            <v>Learning And Training</v>
          </cell>
          <cell r="I2231" t="str">
            <v>TEL-AVIV</v>
          </cell>
          <cell r="J2231" t="str">
            <v>Israel</v>
          </cell>
          <cell r="K2231">
            <v>39112</v>
          </cell>
          <cell r="L2231" t="str">
            <v>IL</v>
          </cell>
          <cell r="M2231" t="str">
            <v>T45M</v>
          </cell>
          <cell r="N2231" t="str">
            <v>T</v>
          </cell>
          <cell r="O2231" t="str">
            <v>4</v>
          </cell>
          <cell r="P2231" t="str">
            <v>Regular</v>
          </cell>
          <cell r="T2231">
            <v>1</v>
          </cell>
          <cell r="U2231" t="str">
            <v>ILS</v>
          </cell>
          <cell r="V2231" t="str">
            <v>Learning And Training</v>
          </cell>
          <cell r="W2231" t="str">
            <v>Liat Doron</v>
          </cell>
          <cell r="Y2231" t="str">
            <v>Eligible</v>
          </cell>
          <cell r="Z2231">
            <v>20000</v>
          </cell>
          <cell r="AA2231">
            <v>73732.718894009216</v>
          </cell>
          <cell r="AB2231">
            <v>20000</v>
          </cell>
          <cell r="AC2231">
            <v>73732.718894009216</v>
          </cell>
          <cell r="AD2231">
            <v>5</v>
          </cell>
          <cell r="AE2231" t="str">
            <v>T45</v>
          </cell>
          <cell r="AF2231">
            <v>19000</v>
          </cell>
          <cell r="AG2231">
            <v>27000</v>
          </cell>
          <cell r="AH2231">
            <v>0.12</v>
          </cell>
          <cell r="AI2231">
            <v>1</v>
          </cell>
          <cell r="AJ2231">
            <v>0</v>
          </cell>
          <cell r="AK2231">
            <v>21800</v>
          </cell>
          <cell r="AL2231">
            <v>9.000000000000008E-2</v>
          </cell>
          <cell r="AM2231">
            <v>80368.663594470054</v>
          </cell>
          <cell r="AN2231">
            <v>6635.9447004608373</v>
          </cell>
          <cell r="AO2231">
            <v>-0.19259259259259254</v>
          </cell>
          <cell r="AQ2231">
            <v>6500</v>
          </cell>
          <cell r="AR2231">
            <v>86000</v>
          </cell>
          <cell r="AS2231">
            <v>0.16</v>
          </cell>
          <cell r="AT2231">
            <v>1</v>
          </cell>
          <cell r="AU2231">
            <v>0</v>
          </cell>
          <cell r="AV2231">
            <v>21800</v>
          </cell>
          <cell r="AW2231">
            <v>80368.663594470054</v>
          </cell>
          <cell r="AX2231">
            <v>9.000000000000008E-2</v>
          </cell>
          <cell r="AY2231">
            <v>6635.9447004608373</v>
          </cell>
          <cell r="AZ2231" t="str">
            <v>Regular Bonus</v>
          </cell>
          <cell r="BA2231" t="str">
            <v>Regular BonusEligible</v>
          </cell>
          <cell r="BB2231" t="str">
            <v>Regular BonusIsrael</v>
          </cell>
          <cell r="BC2231" t="str">
            <v>Regular BonusIsrael Employee</v>
          </cell>
          <cell r="BD2231" t="str">
            <v>T45</v>
          </cell>
          <cell r="BE2231" t="str">
            <v>Employee</v>
          </cell>
          <cell r="BF2231">
            <v>20000</v>
          </cell>
          <cell r="BG2231">
            <v>36000</v>
          </cell>
          <cell r="BH2231">
            <v>5</v>
          </cell>
          <cell r="BI2231">
            <v>4000</v>
          </cell>
          <cell r="BJ2231">
            <v>50000</v>
          </cell>
          <cell r="BK2231">
            <v>50000</v>
          </cell>
          <cell r="BL2231">
            <v>40000</v>
          </cell>
        </row>
        <row r="2232">
          <cell r="B2232">
            <v>12371</v>
          </cell>
          <cell r="C2232">
            <v>7408</v>
          </cell>
          <cell r="D2232">
            <v>42402</v>
          </cell>
          <cell r="E2232" t="str">
            <v>Rachel Teitz</v>
          </cell>
          <cell r="F2232" t="str">
            <v xml:space="preserve"> Technical Communicator and STE Compliance Expert</v>
          </cell>
          <cell r="G2232" t="str">
            <v>Employee</v>
          </cell>
          <cell r="H2232" t="str">
            <v>Learning And Training</v>
          </cell>
          <cell r="I2232" t="str">
            <v>TEL-AVIV</v>
          </cell>
          <cell r="J2232" t="str">
            <v>Israel</v>
          </cell>
          <cell r="K2232">
            <v>42283</v>
          </cell>
          <cell r="L2232" t="str">
            <v>IL</v>
          </cell>
          <cell r="M2232" t="str">
            <v>T55P</v>
          </cell>
          <cell r="N2232" t="str">
            <v>T</v>
          </cell>
          <cell r="O2232" t="str">
            <v>5</v>
          </cell>
          <cell r="P2232" t="str">
            <v>Regular</v>
          </cell>
          <cell r="T2232">
            <v>1</v>
          </cell>
          <cell r="U2232" t="str">
            <v>ILS</v>
          </cell>
          <cell r="V2232" t="str">
            <v>Learning And Training</v>
          </cell>
          <cell r="W2232" t="str">
            <v>Liat Doron</v>
          </cell>
          <cell r="Y2232" t="str">
            <v>Eligible</v>
          </cell>
          <cell r="Z2232">
            <v>16000</v>
          </cell>
          <cell r="AA2232">
            <v>58986.175115207378</v>
          </cell>
          <cell r="AB2232">
            <v>16000</v>
          </cell>
          <cell r="AC2232">
            <v>58986.175115207378</v>
          </cell>
          <cell r="AD2232">
            <v>5</v>
          </cell>
          <cell r="AE2232" t="str">
            <v>T55</v>
          </cell>
          <cell r="AF2232">
            <v>14000</v>
          </cell>
          <cell r="AG2232">
            <v>21000</v>
          </cell>
          <cell r="AH2232">
            <v>0.28000000000000003</v>
          </cell>
          <cell r="AI2232">
            <v>2</v>
          </cell>
          <cell r="AJ2232">
            <v>0</v>
          </cell>
          <cell r="AK2232">
            <v>17280</v>
          </cell>
          <cell r="AL2232">
            <v>8.0000000000000071E-2</v>
          </cell>
          <cell r="AM2232">
            <v>63705.069124423964</v>
          </cell>
          <cell r="AN2232">
            <v>4718.8940092165867</v>
          </cell>
          <cell r="AO2232">
            <v>-0.17714285714285716</v>
          </cell>
          <cell r="AQ2232">
            <v>6500</v>
          </cell>
          <cell r="AR2232">
            <v>86000</v>
          </cell>
          <cell r="AS2232">
            <v>0.11</v>
          </cell>
          <cell r="AT2232">
            <v>1</v>
          </cell>
          <cell r="AU2232">
            <v>0</v>
          </cell>
          <cell r="AV2232">
            <v>17280</v>
          </cell>
          <cell r="AW2232">
            <v>63705.069124423964</v>
          </cell>
          <cell r="AX2232">
            <v>8.0000000000000071E-2</v>
          </cell>
          <cell r="AY2232">
            <v>4718.8940092165867</v>
          </cell>
          <cell r="AZ2232" t="str">
            <v>Regular Bonus</v>
          </cell>
          <cell r="BA2232" t="str">
            <v>Regular BonusEligible</v>
          </cell>
          <cell r="BB2232" t="str">
            <v>Regular BonusIsrael</v>
          </cell>
          <cell r="BC2232" t="str">
            <v>Regular BonusIsrael Employee</v>
          </cell>
          <cell r="BD2232" t="str">
            <v>T55</v>
          </cell>
          <cell r="BE2232" t="str">
            <v>Employee</v>
          </cell>
          <cell r="BF2232">
            <v>16000</v>
          </cell>
          <cell r="BG2232">
            <v>30000</v>
          </cell>
          <cell r="BH2232">
            <v>4</v>
          </cell>
          <cell r="BI2232">
            <v>4000</v>
          </cell>
          <cell r="BJ2232">
            <v>36000</v>
          </cell>
          <cell r="BK2232">
            <v>36000</v>
          </cell>
          <cell r="BL2232">
            <v>28800</v>
          </cell>
        </row>
        <row r="2233">
          <cell r="B2233">
            <v>9810</v>
          </cell>
          <cell r="C2233">
            <v>3360</v>
          </cell>
          <cell r="E2233" t="str">
            <v>Boaz Barzel</v>
          </cell>
          <cell r="F2233" t="str">
            <v>SALES &amp; PRODUCTS POSITIONING EXPERT</v>
          </cell>
          <cell r="G2233" t="str">
            <v>Employee</v>
          </cell>
          <cell r="H2233" t="str">
            <v>Learning And Training</v>
          </cell>
          <cell r="I2233" t="str">
            <v>TEL-AVIV</v>
          </cell>
          <cell r="J2233" t="str">
            <v>Israel</v>
          </cell>
          <cell r="K2233">
            <v>40940</v>
          </cell>
          <cell r="L2233" t="str">
            <v>IL</v>
          </cell>
          <cell r="M2233" t="str">
            <v>R41P</v>
          </cell>
          <cell r="N2233" t="str">
            <v>R</v>
          </cell>
          <cell r="O2233" t="str">
            <v>4</v>
          </cell>
          <cell r="P2233" t="str">
            <v>Regular</v>
          </cell>
          <cell r="T2233">
            <v>1</v>
          </cell>
          <cell r="U2233" t="str">
            <v>ILS</v>
          </cell>
          <cell r="V2233" t="str">
            <v>Learning And Training</v>
          </cell>
          <cell r="W2233" t="str">
            <v>Liat Doron</v>
          </cell>
          <cell r="Y2233" t="str">
            <v>Eligible</v>
          </cell>
          <cell r="Z2233">
            <v>26000</v>
          </cell>
          <cell r="AA2233">
            <v>95852.534562211978</v>
          </cell>
          <cell r="AB2233">
            <v>26000</v>
          </cell>
          <cell r="AC2233">
            <v>95852.534562211978</v>
          </cell>
          <cell r="AD2233">
            <v>5</v>
          </cell>
          <cell r="AE2233" t="str">
            <v>R41</v>
          </cell>
          <cell r="AF2233">
            <v>24000</v>
          </cell>
          <cell r="AG2233">
            <v>37000</v>
          </cell>
          <cell r="AH2233">
            <v>0.15</v>
          </cell>
          <cell r="AI2233">
            <v>2</v>
          </cell>
          <cell r="AJ2233">
            <v>0</v>
          </cell>
          <cell r="AK2233">
            <v>28080.000000000004</v>
          </cell>
          <cell r="AL2233">
            <v>8.0000000000000071E-2</v>
          </cell>
          <cell r="AM2233">
            <v>103520.73732718897</v>
          </cell>
          <cell r="AN2233">
            <v>7668.202764976988</v>
          </cell>
          <cell r="AO2233">
            <v>-0.24108108108108095</v>
          </cell>
          <cell r="AQ2233">
            <v>6500</v>
          </cell>
          <cell r="AR2233">
            <v>86000</v>
          </cell>
          <cell r="AS2233">
            <v>0.24</v>
          </cell>
          <cell r="AT2233">
            <v>1</v>
          </cell>
          <cell r="AU2233">
            <v>0</v>
          </cell>
          <cell r="AV2233">
            <v>28080.000000000004</v>
          </cell>
          <cell r="AW2233">
            <v>103520.73732718897</v>
          </cell>
          <cell r="AX2233">
            <v>8.0000000000000071E-2</v>
          </cell>
          <cell r="AY2233">
            <v>7668.202764976988</v>
          </cell>
          <cell r="AZ2233" t="str">
            <v>Regular Bonus</v>
          </cell>
          <cell r="BA2233" t="str">
            <v>Regular BonusEligible</v>
          </cell>
          <cell r="BB2233" t="str">
            <v>Regular BonusIsrael</v>
          </cell>
          <cell r="BC2233" t="str">
            <v>Regular BonusIsrael Employee</v>
          </cell>
          <cell r="BD2233" t="str">
            <v>R41</v>
          </cell>
          <cell r="BE2233" t="str">
            <v>Employee</v>
          </cell>
          <cell r="BF2233">
            <v>26000</v>
          </cell>
          <cell r="BG2233">
            <v>45000</v>
          </cell>
          <cell r="BH2233">
            <v>4</v>
          </cell>
          <cell r="BI2233">
            <v>4000</v>
          </cell>
          <cell r="BJ2233">
            <v>70000</v>
          </cell>
          <cell r="BK2233">
            <v>70000</v>
          </cell>
          <cell r="BL2233">
            <v>56000</v>
          </cell>
        </row>
        <row r="2234">
          <cell r="B2234">
            <v>15798</v>
          </cell>
          <cell r="C2234">
            <v>10752</v>
          </cell>
          <cell r="D2234">
            <v>150991</v>
          </cell>
          <cell r="E2234" t="str">
            <v>Melak Firdo</v>
          </cell>
          <cell r="F2234" t="str">
            <v>SOFTWARE DEVELOPER</v>
          </cell>
          <cell r="G2234" t="str">
            <v>Employee</v>
          </cell>
          <cell r="H2234" t="str">
            <v>Learning And Training</v>
          </cell>
          <cell r="I2234" t="str">
            <v>TEL-AVIV</v>
          </cell>
          <cell r="J2234" t="str">
            <v>Israel</v>
          </cell>
          <cell r="K2234">
            <v>42632</v>
          </cell>
          <cell r="L2234" t="str">
            <v>IL</v>
          </cell>
          <cell r="M2234" t="str">
            <v>D51P</v>
          </cell>
          <cell r="N2234" t="str">
            <v>D</v>
          </cell>
          <cell r="O2234" t="str">
            <v>5</v>
          </cell>
          <cell r="P2234" t="str">
            <v>Regular</v>
          </cell>
          <cell r="T2234">
            <v>1</v>
          </cell>
          <cell r="U2234" t="str">
            <v>ILS</v>
          </cell>
          <cell r="V2234" t="str">
            <v>Learning And Training</v>
          </cell>
          <cell r="W2234" t="str">
            <v>Liat Doron</v>
          </cell>
          <cell r="Y2234" t="str">
            <v>Eligible</v>
          </cell>
          <cell r="Z2234">
            <v>19000</v>
          </cell>
          <cell r="AA2234">
            <v>70046.082949308751</v>
          </cell>
          <cell r="AB2234">
            <v>19000</v>
          </cell>
          <cell r="AC2234">
            <v>70046.082949308751</v>
          </cell>
          <cell r="AD2234">
            <v>2</v>
          </cell>
          <cell r="AE2234" t="str">
            <v>D51</v>
          </cell>
          <cell r="AF2234">
            <v>19500</v>
          </cell>
          <cell r="AG2234">
            <v>29500</v>
          </cell>
          <cell r="AH2234">
            <v>0</v>
          </cell>
          <cell r="AI2234">
            <v>1</v>
          </cell>
          <cell r="AJ2234">
            <v>0</v>
          </cell>
          <cell r="AK2234">
            <v>19000</v>
          </cell>
          <cell r="AL2234">
            <v>0</v>
          </cell>
          <cell r="AM2234">
            <v>70046.082949308751</v>
          </cell>
          <cell r="AN2234">
            <v>0</v>
          </cell>
          <cell r="AO2234">
            <v>-0.35593220338983056</v>
          </cell>
          <cell r="AP2234" t="str">
            <v>Rated 2 - no recommendation</v>
          </cell>
          <cell r="AQ2234">
            <v>6500</v>
          </cell>
          <cell r="AR2234">
            <v>86000</v>
          </cell>
          <cell r="AS2234">
            <v>0.15</v>
          </cell>
          <cell r="AT2234">
            <v>1</v>
          </cell>
          <cell r="AU2234">
            <v>0</v>
          </cell>
          <cell r="AV2234">
            <v>19000</v>
          </cell>
          <cell r="AW2234">
            <v>70046.082949308751</v>
          </cell>
          <cell r="AX2234">
            <v>0</v>
          </cell>
          <cell r="AY2234">
            <v>0</v>
          </cell>
          <cell r="AZ2234" t="str">
            <v>Regular Bonus</v>
          </cell>
          <cell r="BA2234" t="str">
            <v>Regular BonusEligible</v>
          </cell>
          <cell r="BB2234" t="str">
            <v>Regular BonusIsrael</v>
          </cell>
          <cell r="BC2234" t="str">
            <v>Regular BonusIsrael Employee</v>
          </cell>
          <cell r="BD2234" t="str">
            <v>D55</v>
          </cell>
          <cell r="BE2234" t="str">
            <v>Employee</v>
          </cell>
          <cell r="BF2234">
            <v>19000</v>
          </cell>
          <cell r="BG2234">
            <v>20000</v>
          </cell>
          <cell r="BH2234">
            <v>3</v>
          </cell>
          <cell r="BI2234">
            <v>4000</v>
          </cell>
          <cell r="BJ2234">
            <v>19000</v>
          </cell>
          <cell r="BK2234">
            <v>19000</v>
          </cell>
          <cell r="BL2234">
            <v>15200</v>
          </cell>
        </row>
        <row r="2235">
          <cell r="B2235">
            <v>19467</v>
          </cell>
          <cell r="C2235">
            <v>14525</v>
          </cell>
          <cell r="D2235">
            <v>187761</v>
          </cell>
          <cell r="E2235" t="str">
            <v>Dana Berman</v>
          </cell>
          <cell r="F2235" t="str">
            <v>Acting Team Leader</v>
          </cell>
          <cell r="G2235" t="str">
            <v>Monthly Extra Hours</v>
          </cell>
          <cell r="H2235" t="str">
            <v>Learning And Training</v>
          </cell>
          <cell r="I2235" t="str">
            <v>TEL-AVIV</v>
          </cell>
          <cell r="J2235" t="str">
            <v>Israel</v>
          </cell>
          <cell r="K2235">
            <v>43507</v>
          </cell>
          <cell r="L2235" t="str">
            <v>IL</v>
          </cell>
          <cell r="M2235" t="str">
            <v>P54P</v>
          </cell>
          <cell r="N2235" t="str">
            <v>P</v>
          </cell>
          <cell r="O2235" t="str">
            <v>5</v>
          </cell>
          <cell r="P2235" t="str">
            <v>Regular</v>
          </cell>
          <cell r="T2235">
            <v>1</v>
          </cell>
          <cell r="U2235" t="str">
            <v>ILS</v>
          </cell>
          <cell r="V2235" t="str">
            <v>Learning And Training</v>
          </cell>
          <cell r="W2235" t="str">
            <v>Liat Doron</v>
          </cell>
          <cell r="Y2235" t="str">
            <v>Eligible</v>
          </cell>
          <cell r="Z2235">
            <v>13000</v>
          </cell>
          <cell r="AA2235">
            <v>47926.267281105989</v>
          </cell>
          <cell r="AB2235">
            <v>15000</v>
          </cell>
          <cell r="AC2235">
            <v>55299.539170506912</v>
          </cell>
          <cell r="AD2235">
            <v>4</v>
          </cell>
          <cell r="AE2235" t="str">
            <v>P54</v>
          </cell>
          <cell r="AF2235">
            <v>12000</v>
          </cell>
          <cell r="AG2235">
            <v>20000</v>
          </cell>
          <cell r="AH2235">
            <v>0.37</v>
          </cell>
          <cell r="AI2235">
            <v>2</v>
          </cell>
          <cell r="AJ2235">
            <v>0</v>
          </cell>
          <cell r="AK2235">
            <v>15000</v>
          </cell>
          <cell r="AL2235">
            <v>0</v>
          </cell>
          <cell r="AM2235">
            <v>55299.539170506912</v>
          </cell>
          <cell r="AN2235">
            <v>0</v>
          </cell>
          <cell r="AO2235">
            <v>-0.25</v>
          </cell>
          <cell r="AP2235" t="str">
            <v>Already received an increase</v>
          </cell>
          <cell r="AQ2235">
            <v>6500</v>
          </cell>
          <cell r="AR2235">
            <v>86000</v>
          </cell>
          <cell r="AS2235">
            <v>0.1</v>
          </cell>
          <cell r="AT2235">
            <v>1</v>
          </cell>
          <cell r="AU2235">
            <v>0</v>
          </cell>
          <cell r="AV2235">
            <v>15000</v>
          </cell>
          <cell r="AW2235">
            <v>55299.539170506912</v>
          </cell>
          <cell r="AX2235">
            <v>0</v>
          </cell>
          <cell r="AY2235">
            <v>0</v>
          </cell>
          <cell r="AZ2235" t="str">
            <v>Regular Bonus</v>
          </cell>
          <cell r="BA2235" t="str">
            <v>Regular BonusEligible</v>
          </cell>
          <cell r="BB2235" t="str">
            <v>Regular BonusIsrael</v>
          </cell>
          <cell r="BC2235" t="str">
            <v>Regular BonusIsrael Monthly Extra Hours</v>
          </cell>
          <cell r="BD2235" t="str">
            <v>P54</v>
          </cell>
          <cell r="BE2235" t="str">
            <v>Monthly Extra Hours</v>
          </cell>
          <cell r="BF2235">
            <v>15000</v>
          </cell>
          <cell r="BG2235">
            <v>10619</v>
          </cell>
          <cell r="BH2235">
            <v>3</v>
          </cell>
          <cell r="BI2235">
            <v>2000</v>
          </cell>
          <cell r="BJ2235">
            <v>15000</v>
          </cell>
          <cell r="BK2235">
            <v>15000</v>
          </cell>
          <cell r="BL2235">
            <v>12000</v>
          </cell>
        </row>
        <row r="2236">
          <cell r="B2236">
            <v>1425</v>
          </cell>
          <cell r="C2236">
            <v>378</v>
          </cell>
          <cell r="E2236" t="str">
            <v>Shay Solomon</v>
          </cell>
          <cell r="F2236" t="str">
            <v>DIRECTOR, TRAINING BUSINESS DEVELOPMENT</v>
          </cell>
          <cell r="G2236" t="str">
            <v>Employee</v>
          </cell>
          <cell r="H2236" t="str">
            <v>Learning And Training</v>
          </cell>
          <cell r="I2236" t="str">
            <v>TEL-AVIV</v>
          </cell>
          <cell r="J2236" t="str">
            <v>Israel</v>
          </cell>
          <cell r="K2236">
            <v>36312</v>
          </cell>
          <cell r="L2236" t="str">
            <v>IL</v>
          </cell>
          <cell r="M2236" t="str">
            <v>T20M</v>
          </cell>
          <cell r="N2236" t="str">
            <v>T</v>
          </cell>
          <cell r="O2236" t="str">
            <v>2</v>
          </cell>
          <cell r="P2236" t="str">
            <v>Regular</v>
          </cell>
          <cell r="S2236">
            <v>1</v>
          </cell>
          <cell r="U2236" t="str">
            <v>ILS</v>
          </cell>
          <cell r="V2236" t="str">
            <v>Learning And Training</v>
          </cell>
          <cell r="W2236" t="str">
            <v>Liat Doron</v>
          </cell>
          <cell r="Y2236" t="str">
            <v>Eligible</v>
          </cell>
          <cell r="Z2236">
            <v>39000</v>
          </cell>
          <cell r="AA2236">
            <v>143778.80184331798</v>
          </cell>
          <cell r="AB2236">
            <v>39000</v>
          </cell>
          <cell r="AC2236">
            <v>143778.80184331798</v>
          </cell>
          <cell r="AD2236">
            <v>5</v>
          </cell>
          <cell r="AE2236" t="str">
            <v>T20</v>
          </cell>
          <cell r="AF2236">
            <v>36000</v>
          </cell>
          <cell r="AG2236">
            <v>46000</v>
          </cell>
          <cell r="AH2236">
            <v>0.3</v>
          </cell>
          <cell r="AI2236">
            <v>2</v>
          </cell>
          <cell r="AJ2236">
            <v>0</v>
          </cell>
          <cell r="AK2236">
            <v>42120</v>
          </cell>
          <cell r="AL2236">
            <v>8.0000000000000071E-2</v>
          </cell>
          <cell r="AM2236">
            <v>155281.10599078343</v>
          </cell>
          <cell r="AN2236">
            <v>11502.304147465446</v>
          </cell>
          <cell r="AO2236">
            <v>-8.4347826086956568E-2</v>
          </cell>
          <cell r="AQ2236">
            <v>6500</v>
          </cell>
          <cell r="AR2236">
            <v>86000</v>
          </cell>
          <cell r="AS2236">
            <v>0.4</v>
          </cell>
          <cell r="AT2236">
            <v>1</v>
          </cell>
          <cell r="AU2236">
            <v>0</v>
          </cell>
          <cell r="AV2236">
            <v>42120</v>
          </cell>
          <cell r="AW2236">
            <v>155281.10599078343</v>
          </cell>
          <cell r="AX2236">
            <v>8.0000000000000071E-2</v>
          </cell>
          <cell r="AY2236">
            <v>11502.304147465446</v>
          </cell>
          <cell r="AZ2236" t="str">
            <v>Target Bonus</v>
          </cell>
          <cell r="BA2236" t="str">
            <v>Target BonusEligible</v>
          </cell>
          <cell r="BB2236" t="str">
            <v>Target BonusIsrael</v>
          </cell>
          <cell r="BC2236" t="str">
            <v>Target BonusIsrael Employee</v>
          </cell>
          <cell r="BD2236" t="str">
            <v>T20</v>
          </cell>
          <cell r="BE2236" t="str">
            <v>Employee</v>
          </cell>
          <cell r="BF2236">
            <v>39000</v>
          </cell>
          <cell r="BG2236">
            <v>125000</v>
          </cell>
          <cell r="BH2236">
            <v>5</v>
          </cell>
          <cell r="BJ2236">
            <v>100000</v>
          </cell>
          <cell r="BK2236">
            <v>100000</v>
          </cell>
          <cell r="BL2236">
            <v>125000</v>
          </cell>
        </row>
        <row r="2237">
          <cell r="B2237">
            <v>1477</v>
          </cell>
          <cell r="C2237">
            <v>367</v>
          </cell>
          <cell r="E2237" t="str">
            <v>Moshe Ashkenazi</v>
          </cell>
          <cell r="F2237" t="str">
            <v>HEAD OF  TRAINING, CONTENT DEVELOPMENT &amp; DELIVERY</v>
          </cell>
          <cell r="G2237" t="str">
            <v>Employee</v>
          </cell>
          <cell r="H2237" t="str">
            <v>Learning And Training</v>
          </cell>
          <cell r="I2237" t="str">
            <v>TEL-AVIV</v>
          </cell>
          <cell r="J2237" t="str">
            <v>Israel</v>
          </cell>
          <cell r="K2237">
            <v>41176</v>
          </cell>
          <cell r="L2237" t="str">
            <v>IL</v>
          </cell>
          <cell r="M2237" t="str">
            <v>T31M</v>
          </cell>
          <cell r="N2237" t="str">
            <v>T</v>
          </cell>
          <cell r="O2237" t="str">
            <v>3</v>
          </cell>
          <cell r="P2237" t="str">
            <v>Regular</v>
          </cell>
          <cell r="S2237">
            <v>1</v>
          </cell>
          <cell r="U2237" t="str">
            <v>ILS</v>
          </cell>
          <cell r="V2237" t="str">
            <v>Learning And Training</v>
          </cell>
          <cell r="W2237" t="str">
            <v>Liat Doron</v>
          </cell>
          <cell r="Y2237" t="str">
            <v>Eligible</v>
          </cell>
          <cell r="Z2237">
            <v>31500</v>
          </cell>
          <cell r="AA2237">
            <v>116129.03225806452</v>
          </cell>
          <cell r="AB2237">
            <v>31500</v>
          </cell>
          <cell r="AC2237">
            <v>116129.03225806452</v>
          </cell>
          <cell r="AD2237">
            <v>4</v>
          </cell>
          <cell r="AE2237" t="str">
            <v>T31</v>
          </cell>
          <cell r="AF2237">
            <v>25000</v>
          </cell>
          <cell r="AG2237">
            <v>38000</v>
          </cell>
          <cell r="AH2237">
            <v>0.5</v>
          </cell>
          <cell r="AI2237">
            <v>3</v>
          </cell>
          <cell r="AJ2237">
            <v>0</v>
          </cell>
          <cell r="AK2237">
            <v>32760</v>
          </cell>
          <cell r="AL2237">
            <v>4.0000000000000036E-2</v>
          </cell>
          <cell r="AM2237">
            <v>120774.19354838711</v>
          </cell>
          <cell r="AN2237">
            <v>4645.1612903225905</v>
          </cell>
          <cell r="AO2237">
            <v>-0.13789473684210529</v>
          </cell>
          <cell r="AQ2237">
            <v>6500</v>
          </cell>
          <cell r="AR2237">
            <v>86000</v>
          </cell>
          <cell r="AS2237">
            <v>0.31</v>
          </cell>
          <cell r="AT2237">
            <v>1</v>
          </cell>
          <cell r="AU2237">
            <v>0</v>
          </cell>
          <cell r="AV2237">
            <v>32760</v>
          </cell>
          <cell r="AW2237">
            <v>120774.19354838711</v>
          </cell>
          <cell r="AX2237">
            <v>4.0000000000000036E-2</v>
          </cell>
          <cell r="AY2237">
            <v>4645.1612903225905</v>
          </cell>
          <cell r="AZ2237" t="str">
            <v>Target Bonus</v>
          </cell>
          <cell r="BA2237" t="str">
            <v>Target BonusEligible</v>
          </cell>
          <cell r="BB2237" t="str">
            <v>Target BonusIsrael</v>
          </cell>
          <cell r="BC2237" t="str">
            <v>Target BonusIsrael Employee</v>
          </cell>
          <cell r="BD2237" t="str">
            <v>T31</v>
          </cell>
          <cell r="BE2237" t="str">
            <v>Employee</v>
          </cell>
          <cell r="BF2237">
            <v>31500</v>
          </cell>
          <cell r="BG2237">
            <v>70000</v>
          </cell>
          <cell r="BH2237">
            <v>4</v>
          </cell>
          <cell r="BJ2237">
            <v>65000</v>
          </cell>
          <cell r="BK2237">
            <v>65000</v>
          </cell>
          <cell r="BL2237">
            <v>71500</v>
          </cell>
        </row>
        <row r="2238">
          <cell r="B2238">
            <v>1364</v>
          </cell>
          <cell r="C2238">
            <v>413</v>
          </cell>
          <cell r="E2238" t="str">
            <v>Stella Shteinbuk</v>
          </cell>
          <cell r="F2238" t="str">
            <v>Technical Communication Release Manager</v>
          </cell>
          <cell r="G2238" t="str">
            <v>Employee</v>
          </cell>
          <cell r="H2238" t="str">
            <v>Learning and Training</v>
          </cell>
          <cell r="I2238" t="str">
            <v>TEL-AVIV</v>
          </cell>
          <cell r="J2238" t="str">
            <v>Israel</v>
          </cell>
          <cell r="K2238">
            <v>36387</v>
          </cell>
          <cell r="L2238" t="str">
            <v>IL</v>
          </cell>
          <cell r="M2238" t="str">
            <v>T41P</v>
          </cell>
          <cell r="N2238" t="str">
            <v>T</v>
          </cell>
          <cell r="O2238" t="str">
            <v>4</v>
          </cell>
          <cell r="P2238" t="str">
            <v>Regular</v>
          </cell>
          <cell r="T2238">
            <v>1</v>
          </cell>
          <cell r="U2238" t="str">
            <v>ILS</v>
          </cell>
          <cell r="V2238" t="str">
            <v>Learning And Training</v>
          </cell>
          <cell r="W2238" t="str">
            <v>Liat Doron</v>
          </cell>
          <cell r="Y2238" t="str">
            <v>Eligible</v>
          </cell>
          <cell r="Z2238">
            <v>19000</v>
          </cell>
          <cell r="AA2238">
            <v>70046.082949308751</v>
          </cell>
          <cell r="AB2238">
            <v>19000</v>
          </cell>
          <cell r="AC2238">
            <v>70046.082949308751</v>
          </cell>
          <cell r="AD2238">
            <v>4</v>
          </cell>
          <cell r="AE2238" t="str">
            <v>T41</v>
          </cell>
          <cell r="AF2238">
            <v>16000</v>
          </cell>
          <cell r="AG2238">
            <v>26000</v>
          </cell>
          <cell r="AH2238">
            <v>0.3</v>
          </cell>
          <cell r="AI2238">
            <v>2</v>
          </cell>
          <cell r="AJ2238">
            <v>0</v>
          </cell>
          <cell r="AK2238">
            <v>19950</v>
          </cell>
          <cell r="AL2238">
            <v>5.0000000000000044E-2</v>
          </cell>
          <cell r="AM2238">
            <v>73548.387096774197</v>
          </cell>
          <cell r="AN2238">
            <v>3502.3041474654456</v>
          </cell>
          <cell r="AO2238">
            <v>-0.23269230769230764</v>
          </cell>
          <cell r="AQ2238">
            <v>6500</v>
          </cell>
          <cell r="AR2238">
            <v>86000</v>
          </cell>
          <cell r="AS2238">
            <v>0.15</v>
          </cell>
          <cell r="AT2238">
            <v>1</v>
          </cell>
          <cell r="AU2238">
            <v>0</v>
          </cell>
          <cell r="AV2238">
            <v>19950</v>
          </cell>
          <cell r="AW2238">
            <v>73548.387096774197</v>
          </cell>
          <cell r="AX2238">
            <v>5.0000000000000044E-2</v>
          </cell>
          <cell r="AY2238">
            <v>3502.3041474654456</v>
          </cell>
          <cell r="AZ2238" t="str">
            <v>Regular Bonus</v>
          </cell>
          <cell r="BA2238" t="str">
            <v>Regular BonusEligible</v>
          </cell>
          <cell r="BB2238" t="str">
            <v>Regular BonusIsrael</v>
          </cell>
          <cell r="BC2238" t="str">
            <v>Regular BonusIsrael Employee</v>
          </cell>
          <cell r="BD2238" t="str">
            <v>T41</v>
          </cell>
          <cell r="BE2238" t="str">
            <v>Employee</v>
          </cell>
          <cell r="BF2238">
            <v>19000</v>
          </cell>
          <cell r="BG2238">
            <v>25000</v>
          </cell>
          <cell r="BH2238">
            <v>4</v>
          </cell>
          <cell r="BI2238">
            <v>4000</v>
          </cell>
          <cell r="BJ2238">
            <v>39000</v>
          </cell>
          <cell r="BK2238">
            <v>39000</v>
          </cell>
          <cell r="BL2238">
            <v>31200</v>
          </cell>
        </row>
        <row r="2239">
          <cell r="B2239">
            <v>4882</v>
          </cell>
          <cell r="C2239">
            <v>1216</v>
          </cell>
          <cell r="E2239" t="str">
            <v>Gil Frantsus</v>
          </cell>
          <cell r="F2239" t="str">
            <v>Technical Communicator</v>
          </cell>
          <cell r="G2239" t="str">
            <v>Employee</v>
          </cell>
          <cell r="H2239" t="str">
            <v>Learning And Training</v>
          </cell>
          <cell r="I2239" t="str">
            <v>TEL-AVIV</v>
          </cell>
          <cell r="J2239" t="str">
            <v>Israel</v>
          </cell>
          <cell r="K2239">
            <v>38312</v>
          </cell>
          <cell r="L2239" t="str">
            <v>IL</v>
          </cell>
          <cell r="M2239" t="str">
            <v>T41P</v>
          </cell>
          <cell r="N2239" t="str">
            <v>T</v>
          </cell>
          <cell r="O2239" t="str">
            <v>4</v>
          </cell>
          <cell r="P2239" t="str">
            <v>Regular</v>
          </cell>
          <cell r="T2239">
            <v>1</v>
          </cell>
          <cell r="U2239" t="str">
            <v>ILS</v>
          </cell>
          <cell r="V2239" t="str">
            <v>Learning And Training</v>
          </cell>
          <cell r="W2239" t="str">
            <v>Liat Doron</v>
          </cell>
          <cell r="Y2239" t="str">
            <v>Eligible</v>
          </cell>
          <cell r="Z2239">
            <v>22500</v>
          </cell>
          <cell r="AA2239">
            <v>82949.308755760372</v>
          </cell>
          <cell r="AB2239">
            <v>22500</v>
          </cell>
          <cell r="AC2239">
            <v>82949.308755760372</v>
          </cell>
          <cell r="AD2239">
            <v>3</v>
          </cell>
          <cell r="AE2239" t="str">
            <v>T41</v>
          </cell>
          <cell r="AF2239">
            <v>16000</v>
          </cell>
          <cell r="AG2239">
            <v>26000</v>
          </cell>
          <cell r="AH2239">
            <v>0.65</v>
          </cell>
          <cell r="AI2239">
            <v>3</v>
          </cell>
          <cell r="AJ2239">
            <v>0</v>
          </cell>
          <cell r="AK2239">
            <v>22950</v>
          </cell>
          <cell r="AL2239">
            <v>2.0000000000000018E-2</v>
          </cell>
          <cell r="AM2239">
            <v>84608.294930875578</v>
          </cell>
          <cell r="AN2239">
            <v>1658.9861751152057</v>
          </cell>
          <cell r="AO2239">
            <v>-0.11730769230769234</v>
          </cell>
          <cell r="AQ2239">
            <v>6500</v>
          </cell>
          <cell r="AR2239">
            <v>86000</v>
          </cell>
          <cell r="AS2239">
            <v>0.2</v>
          </cell>
          <cell r="AT2239">
            <v>1</v>
          </cell>
          <cell r="AU2239">
            <v>0</v>
          </cell>
          <cell r="AV2239">
            <v>22950</v>
          </cell>
          <cell r="AW2239">
            <v>84608.294930875578</v>
          </cell>
          <cell r="AX2239">
            <v>2.0000000000000018E-2</v>
          </cell>
          <cell r="AY2239">
            <v>1658.9861751152057</v>
          </cell>
          <cell r="AZ2239" t="str">
            <v>Regular Bonus</v>
          </cell>
          <cell r="BA2239" t="str">
            <v>Regular BonusEligible</v>
          </cell>
          <cell r="BB2239" t="str">
            <v>Regular BonusIsrael</v>
          </cell>
          <cell r="BC2239" t="str">
            <v>Regular BonusIsrael Employee</v>
          </cell>
          <cell r="BD2239" t="str">
            <v>T41</v>
          </cell>
          <cell r="BE2239" t="str">
            <v>Employee</v>
          </cell>
          <cell r="BF2239">
            <v>22500</v>
          </cell>
          <cell r="BG2239">
            <v>24000</v>
          </cell>
          <cell r="BH2239">
            <v>3</v>
          </cell>
          <cell r="BI2239">
            <v>4000</v>
          </cell>
          <cell r="BJ2239">
            <v>25000</v>
          </cell>
          <cell r="BK2239">
            <v>25000</v>
          </cell>
          <cell r="BL2239">
            <v>20000</v>
          </cell>
        </row>
        <row r="2240">
          <cell r="B2240">
            <v>5169</v>
          </cell>
          <cell r="C2240">
            <v>1357</v>
          </cell>
          <cell r="D2240">
            <v>250859</v>
          </cell>
          <cell r="E2240" t="str">
            <v>Igor Freidin</v>
          </cell>
          <cell r="F2240" t="str">
            <v>Sales &amp; Products Positioning Expert</v>
          </cell>
          <cell r="G2240" t="str">
            <v>Employee</v>
          </cell>
          <cell r="H2240" t="str">
            <v>Learning and Training</v>
          </cell>
          <cell r="I2240" t="str">
            <v>TEL-AVIV</v>
          </cell>
          <cell r="J2240" t="str">
            <v>Israel</v>
          </cell>
          <cell r="K2240">
            <v>38511</v>
          </cell>
          <cell r="L2240" t="str">
            <v>IL</v>
          </cell>
          <cell r="M2240" t="str">
            <v>R41P</v>
          </cell>
          <cell r="N2240" t="str">
            <v>R</v>
          </cell>
          <cell r="O2240" t="str">
            <v>4</v>
          </cell>
          <cell r="P2240" t="str">
            <v>Regular</v>
          </cell>
          <cell r="T2240">
            <v>1</v>
          </cell>
          <cell r="U2240" t="str">
            <v>ILS</v>
          </cell>
          <cell r="V2240" t="str">
            <v>Learning And Training</v>
          </cell>
          <cell r="W2240" t="str">
            <v>Liat Doron</v>
          </cell>
          <cell r="Y2240" t="str">
            <v>Eligible</v>
          </cell>
          <cell r="Z2240">
            <v>27000</v>
          </cell>
          <cell r="AA2240">
            <v>99539.170506912444</v>
          </cell>
          <cell r="AB2240">
            <v>27000</v>
          </cell>
          <cell r="AC2240">
            <v>99539.170506912444</v>
          </cell>
          <cell r="AD2240">
            <v>3</v>
          </cell>
          <cell r="AE2240" t="str">
            <v>R41</v>
          </cell>
          <cell r="AF2240">
            <v>24000</v>
          </cell>
          <cell r="AG2240">
            <v>37000</v>
          </cell>
          <cell r="AH2240">
            <v>0.23</v>
          </cell>
          <cell r="AI2240">
            <v>2</v>
          </cell>
          <cell r="AJ2240">
            <v>0</v>
          </cell>
          <cell r="AK2240">
            <v>27810</v>
          </cell>
          <cell r="AL2240">
            <v>3.0000000000000027E-2</v>
          </cell>
          <cell r="AM2240">
            <v>102525.34562211981</v>
          </cell>
          <cell r="AN2240">
            <v>2986.1751152073703</v>
          </cell>
          <cell r="AO2240">
            <v>-0.24837837837837839</v>
          </cell>
          <cell r="AQ2240">
            <v>6500</v>
          </cell>
          <cell r="AR2240">
            <v>86000</v>
          </cell>
          <cell r="AS2240">
            <v>0.25</v>
          </cell>
          <cell r="AT2240">
            <v>1</v>
          </cell>
          <cell r="AU2240">
            <v>0</v>
          </cell>
          <cell r="AV2240">
            <v>27810</v>
          </cell>
          <cell r="AW2240">
            <v>102525.34562211981</v>
          </cell>
          <cell r="AX2240">
            <v>3.0000000000000027E-2</v>
          </cell>
          <cell r="AY2240">
            <v>2986.1751152073703</v>
          </cell>
          <cell r="AZ2240" t="str">
            <v>Regular Bonus</v>
          </cell>
          <cell r="BA2240" t="str">
            <v>Regular BonusEligible</v>
          </cell>
          <cell r="BB2240" t="str">
            <v>Regular BonusIsrael</v>
          </cell>
          <cell r="BC2240" t="str">
            <v>Regular BonusIsrael Employee</v>
          </cell>
          <cell r="BD2240" t="str">
            <v>R41</v>
          </cell>
          <cell r="BE2240" t="str">
            <v>Employee</v>
          </cell>
          <cell r="BF2240">
            <v>27000</v>
          </cell>
          <cell r="BG2240">
            <v>50000</v>
          </cell>
          <cell r="BH2240">
            <v>4</v>
          </cell>
          <cell r="BI2240">
            <v>4000</v>
          </cell>
          <cell r="BJ2240">
            <v>37000</v>
          </cell>
          <cell r="BK2240">
            <v>37000</v>
          </cell>
          <cell r="BL2240">
            <v>29600</v>
          </cell>
        </row>
        <row r="2241">
          <cell r="B2241">
            <v>7647</v>
          </cell>
          <cell r="C2241">
            <v>2499</v>
          </cell>
          <cell r="E2241" t="str">
            <v>Daly Yam</v>
          </cell>
          <cell r="F2241" t="str">
            <v>Technical Communicator</v>
          </cell>
          <cell r="G2241" t="str">
            <v>PTE</v>
          </cell>
          <cell r="H2241" t="str">
            <v>Learning And Training</v>
          </cell>
          <cell r="I2241" t="str">
            <v>TEL-AVIV</v>
          </cell>
          <cell r="J2241" t="str">
            <v>Israel</v>
          </cell>
          <cell r="K2241">
            <v>39873</v>
          </cell>
          <cell r="L2241" t="str">
            <v>IL</v>
          </cell>
          <cell r="M2241" t="str">
            <v>T55P</v>
          </cell>
          <cell r="N2241" t="str">
            <v>T</v>
          </cell>
          <cell r="O2241" t="str">
            <v>5</v>
          </cell>
          <cell r="P2241" t="str">
            <v>Regular</v>
          </cell>
          <cell r="T2241">
            <v>1</v>
          </cell>
          <cell r="U2241" t="str">
            <v>ILS</v>
          </cell>
          <cell r="V2241" t="str">
            <v>Learning And Training</v>
          </cell>
          <cell r="W2241" t="str">
            <v>Liat Doron</v>
          </cell>
          <cell r="Y2241" t="str">
            <v>Eligible</v>
          </cell>
          <cell r="Z2241">
            <v>19800</v>
          </cell>
          <cell r="AA2241">
            <v>72995.391705069123</v>
          </cell>
          <cell r="AB2241">
            <v>19800</v>
          </cell>
          <cell r="AC2241">
            <v>72995.391705069123</v>
          </cell>
          <cell r="AD2241">
            <v>4</v>
          </cell>
          <cell r="AE2241" t="str">
            <v>T55</v>
          </cell>
          <cell r="AF2241">
            <v>14000</v>
          </cell>
          <cell r="AG2241">
            <v>21000</v>
          </cell>
          <cell r="AH2241">
            <v>0.82</v>
          </cell>
          <cell r="AI2241">
            <v>4</v>
          </cell>
          <cell r="AJ2241">
            <v>0</v>
          </cell>
          <cell r="AK2241">
            <v>20394</v>
          </cell>
          <cell r="AL2241">
            <v>3.0000000000000027E-2</v>
          </cell>
          <cell r="AM2241">
            <v>75185.253456221195</v>
          </cell>
          <cell r="AN2241">
            <v>2189.8617511520715</v>
          </cell>
          <cell r="AO2241">
            <v>-2.8857142857142803E-2</v>
          </cell>
          <cell r="AQ2241">
            <v>6500</v>
          </cell>
          <cell r="AR2241">
            <v>86000</v>
          </cell>
          <cell r="AS2241">
            <v>0.16</v>
          </cell>
          <cell r="AT2241">
            <v>1</v>
          </cell>
          <cell r="AU2241">
            <v>0</v>
          </cell>
          <cell r="AV2241">
            <v>20394</v>
          </cell>
          <cell r="AW2241">
            <v>75185.253456221195</v>
          </cell>
          <cell r="AX2241">
            <v>3.0000000000000027E-2</v>
          </cell>
          <cell r="AY2241">
            <v>2189.8617511520715</v>
          </cell>
          <cell r="AZ2241" t="str">
            <v>Regular Bonus</v>
          </cell>
          <cell r="BA2241" t="str">
            <v>Regular BonusEligible</v>
          </cell>
          <cell r="BB2241" t="str">
            <v>Regular BonusIsrael</v>
          </cell>
          <cell r="BC2241" t="str">
            <v>Regular BonusIsrael Employee</v>
          </cell>
          <cell r="BD2241" t="str">
            <v>T55</v>
          </cell>
          <cell r="BE2241" t="str">
            <v>Employee</v>
          </cell>
          <cell r="BF2241">
            <v>19800</v>
          </cell>
          <cell r="BG2241">
            <v>18000</v>
          </cell>
          <cell r="BH2241">
            <v>4</v>
          </cell>
          <cell r="BI2241">
            <v>4000</v>
          </cell>
          <cell r="BJ2241">
            <v>30000</v>
          </cell>
          <cell r="BK2241">
            <v>30000</v>
          </cell>
          <cell r="BL2241">
            <v>24000</v>
          </cell>
        </row>
        <row r="2242">
          <cell r="B2242">
            <v>14569</v>
          </cell>
          <cell r="C2242">
            <v>9522</v>
          </cell>
          <cell r="E2242" t="str">
            <v>Ronit Segal</v>
          </cell>
          <cell r="F2242" t="str">
            <v>Technical Communicator</v>
          </cell>
          <cell r="G2242" t="str">
            <v>Employee</v>
          </cell>
          <cell r="H2242" t="str">
            <v>Learning And Training</v>
          </cell>
          <cell r="I2242" t="str">
            <v>TEL-AVIV</v>
          </cell>
          <cell r="J2242" t="str">
            <v>Israel</v>
          </cell>
          <cell r="K2242">
            <v>42422</v>
          </cell>
          <cell r="L2242" t="str">
            <v>IL</v>
          </cell>
          <cell r="M2242" t="str">
            <v>T55P</v>
          </cell>
          <cell r="N2242" t="str">
            <v>T</v>
          </cell>
          <cell r="O2242" t="str">
            <v>5</v>
          </cell>
          <cell r="P2242" t="str">
            <v>Regular</v>
          </cell>
          <cell r="T2242">
            <v>1</v>
          </cell>
          <cell r="U2242" t="str">
            <v>ILS</v>
          </cell>
          <cell r="V2242" t="str">
            <v>Learning And Training</v>
          </cell>
          <cell r="W2242" t="str">
            <v>Liat Doron</v>
          </cell>
          <cell r="Y2242" t="str">
            <v>Eligible</v>
          </cell>
          <cell r="Z2242">
            <v>14100</v>
          </cell>
          <cell r="AA2242">
            <v>51981.566820276501</v>
          </cell>
          <cell r="AB2242">
            <v>14100</v>
          </cell>
          <cell r="AC2242">
            <v>51981.566820276501</v>
          </cell>
          <cell r="AD2242">
            <v>4</v>
          </cell>
          <cell r="AE2242" t="str">
            <v>T55</v>
          </cell>
          <cell r="AF2242">
            <v>14000</v>
          </cell>
          <cell r="AG2242">
            <v>21000</v>
          </cell>
          <cell r="AH2242">
            <v>0.01</v>
          </cell>
          <cell r="AI2242">
            <v>1</v>
          </cell>
          <cell r="AJ2242">
            <v>0</v>
          </cell>
          <cell r="AK2242">
            <v>14946</v>
          </cell>
          <cell r="AL2242">
            <v>6.0000000000000053E-2</v>
          </cell>
          <cell r="AM2242">
            <v>55100.460829493088</v>
          </cell>
          <cell r="AN2242">
            <v>3118.8940092165867</v>
          </cell>
          <cell r="AO2242">
            <v>-0.28828571428571426</v>
          </cell>
          <cell r="AQ2242">
            <v>6500</v>
          </cell>
          <cell r="AR2242">
            <v>86000</v>
          </cell>
          <cell r="AS2242">
            <v>0.09</v>
          </cell>
          <cell r="AT2242">
            <v>1</v>
          </cell>
          <cell r="AU2242">
            <v>0</v>
          </cell>
          <cell r="AV2242">
            <v>14946</v>
          </cell>
          <cell r="AW2242">
            <v>55100.460829493088</v>
          </cell>
          <cell r="AX2242">
            <v>6.0000000000000053E-2</v>
          </cell>
          <cell r="AY2242">
            <v>3118.8940092165867</v>
          </cell>
          <cell r="AZ2242" t="str">
            <v>Regular Bonus</v>
          </cell>
          <cell r="BA2242" t="str">
            <v>Regular BonusEligible</v>
          </cell>
          <cell r="BB2242" t="str">
            <v>Regular BonusIsrael</v>
          </cell>
          <cell r="BC2242" t="str">
            <v>Regular BonusIsrael Employee</v>
          </cell>
          <cell r="BD2242" t="str">
            <v>T55</v>
          </cell>
          <cell r="BE2242" t="str">
            <v>Employee</v>
          </cell>
          <cell r="BF2242">
            <v>14100</v>
          </cell>
          <cell r="BG2242">
            <v>12548</v>
          </cell>
          <cell r="BH2242">
            <v>3</v>
          </cell>
          <cell r="BI2242">
            <v>4000</v>
          </cell>
          <cell r="BJ2242">
            <v>30000</v>
          </cell>
          <cell r="BK2242">
            <v>30000</v>
          </cell>
          <cell r="BL2242">
            <v>24000</v>
          </cell>
        </row>
        <row r="2243">
          <cell r="B2243">
            <v>17571</v>
          </cell>
          <cell r="C2243">
            <v>12584</v>
          </cell>
          <cell r="E2243" t="str">
            <v>Gal Massalton</v>
          </cell>
          <cell r="F2243" t="str">
            <v>TRAINING SPECIALIST</v>
          </cell>
          <cell r="G2243" t="str">
            <v>Monthly Extra Hours</v>
          </cell>
          <cell r="H2243" t="str">
            <v>Learning And Training</v>
          </cell>
          <cell r="I2243" t="str">
            <v>TEL-AVIV</v>
          </cell>
          <cell r="J2243" t="str">
            <v>Israel</v>
          </cell>
          <cell r="K2243">
            <v>43132</v>
          </cell>
          <cell r="L2243" t="str">
            <v>IL</v>
          </cell>
          <cell r="M2243" t="str">
            <v>P53P</v>
          </cell>
          <cell r="N2243" t="str">
            <v>P</v>
          </cell>
          <cell r="O2243" t="str">
            <v>5</v>
          </cell>
          <cell r="P2243" t="str">
            <v>Regular</v>
          </cell>
          <cell r="T2243">
            <v>1</v>
          </cell>
          <cell r="U2243" t="str">
            <v>ILS</v>
          </cell>
          <cell r="V2243" t="str">
            <v>Learning And Training</v>
          </cell>
          <cell r="W2243" t="str">
            <v>Liat Doron</v>
          </cell>
          <cell r="Y2243" t="str">
            <v>Eligible</v>
          </cell>
          <cell r="Z2243">
            <v>12500</v>
          </cell>
          <cell r="AA2243">
            <v>46082.949308755764</v>
          </cell>
          <cell r="AB2243">
            <v>12500</v>
          </cell>
          <cell r="AC2243">
            <v>46082.949308755764</v>
          </cell>
          <cell r="AD2243">
            <v>5</v>
          </cell>
          <cell r="AE2243" t="str">
            <v>P53</v>
          </cell>
          <cell r="AF2243">
            <v>8500</v>
          </cell>
          <cell r="AG2243">
            <v>14500</v>
          </cell>
          <cell r="AH2243">
            <v>0.66</v>
          </cell>
          <cell r="AI2243">
            <v>3</v>
          </cell>
          <cell r="AJ2243">
            <v>0</v>
          </cell>
          <cell r="AK2243">
            <v>13250</v>
          </cell>
          <cell r="AL2243">
            <v>6.0000000000000053E-2</v>
          </cell>
          <cell r="AM2243">
            <v>48847.926267281109</v>
          </cell>
          <cell r="AN2243">
            <v>2764.9769585253453</v>
          </cell>
          <cell r="AO2243">
            <v>-8.6206896551724088E-2</v>
          </cell>
          <cell r="AQ2243">
            <v>6500</v>
          </cell>
          <cell r="AR2243">
            <v>86000</v>
          </cell>
          <cell r="AS2243">
            <v>7.0000000000000007E-2</v>
          </cell>
          <cell r="AT2243">
            <v>1</v>
          </cell>
          <cell r="AU2243">
            <v>0</v>
          </cell>
          <cell r="AV2243">
            <v>13250</v>
          </cell>
          <cell r="AW2243">
            <v>48847.926267281109</v>
          </cell>
          <cell r="AX2243">
            <v>6.0000000000000053E-2</v>
          </cell>
          <cell r="AY2243">
            <v>2764.9769585253453</v>
          </cell>
          <cell r="AZ2243" t="str">
            <v>Regular Bonus</v>
          </cell>
          <cell r="BA2243" t="str">
            <v>Regular BonusEligible</v>
          </cell>
          <cell r="BB2243" t="str">
            <v>Regular BonusIsrael</v>
          </cell>
          <cell r="BC2243" t="str">
            <v>Regular BonusIsrael Monthly Extra Hours</v>
          </cell>
          <cell r="BD2243" t="str">
            <v>P53</v>
          </cell>
          <cell r="BE2243" t="str">
            <v>Monthly Extra Hours</v>
          </cell>
          <cell r="BF2243">
            <v>12500</v>
          </cell>
          <cell r="BG2243">
            <v>15000</v>
          </cell>
          <cell r="BH2243">
            <v>5</v>
          </cell>
          <cell r="BI2243">
            <v>2000</v>
          </cell>
          <cell r="BJ2243">
            <v>13000</v>
          </cell>
          <cell r="BK2243">
            <v>13000</v>
          </cell>
          <cell r="BL2243">
            <v>10400</v>
          </cell>
        </row>
        <row r="2244">
          <cell r="B2244">
            <v>17588</v>
          </cell>
          <cell r="C2244">
            <v>12599</v>
          </cell>
          <cell r="D2244">
            <v>111111111</v>
          </cell>
          <cell r="E2244" t="str">
            <v>Mark Raoul Molnar</v>
          </cell>
          <cell r="F2244" t="str">
            <v>SALES TRAINING SPECIALIST</v>
          </cell>
          <cell r="G2244" t="str">
            <v>Employee</v>
          </cell>
          <cell r="H2244" t="str">
            <v>Learning And Training</v>
          </cell>
          <cell r="I2244" t="str">
            <v>TEL-AVIV</v>
          </cell>
          <cell r="J2244" t="str">
            <v>Israel</v>
          </cell>
          <cell r="K2244">
            <v>43108</v>
          </cell>
          <cell r="L2244" t="str">
            <v>IL</v>
          </cell>
          <cell r="M2244" t="str">
            <v>P54P</v>
          </cell>
          <cell r="N2244" t="str">
            <v>P</v>
          </cell>
          <cell r="O2244" t="str">
            <v>5</v>
          </cell>
          <cell r="P2244" t="str">
            <v>Regular</v>
          </cell>
          <cell r="T2244">
            <v>1</v>
          </cell>
          <cell r="U2244" t="str">
            <v>ILS</v>
          </cell>
          <cell r="V2244" t="str">
            <v>Learning And Training</v>
          </cell>
          <cell r="W2244" t="str">
            <v>Liat Doron</v>
          </cell>
          <cell r="Y2244" t="str">
            <v>Eligible</v>
          </cell>
          <cell r="Z2244">
            <v>15000</v>
          </cell>
          <cell r="AA2244">
            <v>55299.539170506912</v>
          </cell>
          <cell r="AB2244">
            <v>15000</v>
          </cell>
          <cell r="AC2244">
            <v>55299.539170506912</v>
          </cell>
          <cell r="AD2244">
            <v>5</v>
          </cell>
          <cell r="AE2244" t="str">
            <v>P54</v>
          </cell>
          <cell r="AF2244">
            <v>12000</v>
          </cell>
          <cell r="AG2244">
            <v>20000</v>
          </cell>
          <cell r="AH2244">
            <v>0.37</v>
          </cell>
          <cell r="AI2244">
            <v>2</v>
          </cell>
          <cell r="AJ2244">
            <v>0</v>
          </cell>
          <cell r="AK2244">
            <v>16200.000000000002</v>
          </cell>
          <cell r="AL2244">
            <v>8.0000000000000071E-2</v>
          </cell>
          <cell r="AM2244">
            <v>59723.502304147478</v>
          </cell>
          <cell r="AN2244">
            <v>4423.9631336405655</v>
          </cell>
          <cell r="AO2244">
            <v>-0.18999999999999995</v>
          </cell>
          <cell r="AQ2244">
            <v>6500</v>
          </cell>
          <cell r="AR2244">
            <v>86000</v>
          </cell>
          <cell r="AS2244">
            <v>0.1</v>
          </cell>
          <cell r="AT2244">
            <v>1</v>
          </cell>
          <cell r="AU2244">
            <v>0</v>
          </cell>
          <cell r="AV2244">
            <v>16200.000000000002</v>
          </cell>
          <cell r="AW2244">
            <v>59723.502304147478</v>
          </cell>
          <cell r="AX2244">
            <v>8.0000000000000071E-2</v>
          </cell>
          <cell r="AY2244">
            <v>4423.9631336405655</v>
          </cell>
          <cell r="AZ2244" t="str">
            <v>Regular Bonus</v>
          </cell>
          <cell r="BA2244" t="str">
            <v>Regular BonusEligible</v>
          </cell>
          <cell r="BB2244" t="str">
            <v>Regular BonusIsrael</v>
          </cell>
          <cell r="BC2244" t="str">
            <v>Regular BonusIsrael Employee</v>
          </cell>
          <cell r="BD2244" t="str">
            <v>P54</v>
          </cell>
          <cell r="BE2244" t="str">
            <v>Employee</v>
          </cell>
          <cell r="BF2244">
            <v>15000</v>
          </cell>
          <cell r="BG2244">
            <v>24575</v>
          </cell>
          <cell r="BH2244">
            <v>4</v>
          </cell>
          <cell r="BI2244">
            <v>4000</v>
          </cell>
          <cell r="BJ2244">
            <v>36000</v>
          </cell>
          <cell r="BK2244">
            <v>36000</v>
          </cell>
          <cell r="BL2244">
            <v>28800</v>
          </cell>
        </row>
        <row r="2245">
          <cell r="B2245">
            <v>13492</v>
          </cell>
          <cell r="C2245">
            <v>8508</v>
          </cell>
          <cell r="D2245">
            <v>62579</v>
          </cell>
          <cell r="E2245" t="str">
            <v>Oriel Kafri</v>
          </cell>
          <cell r="F2245" t="str">
            <v>TRAINING PROJECT MANAGER</v>
          </cell>
          <cell r="G2245" t="str">
            <v>Monthly Extra Hours</v>
          </cell>
          <cell r="H2245" t="str">
            <v>Learning And Training</v>
          </cell>
          <cell r="I2245" t="str">
            <v>TEL-AVIV</v>
          </cell>
          <cell r="J2245" t="str">
            <v>Israel</v>
          </cell>
          <cell r="K2245">
            <v>42162</v>
          </cell>
          <cell r="L2245" t="str">
            <v>IL</v>
          </cell>
          <cell r="M2245" t="str">
            <v>T51P</v>
          </cell>
          <cell r="N2245" t="str">
            <v>T</v>
          </cell>
          <cell r="O2245" t="str">
            <v>5</v>
          </cell>
          <cell r="P2245" t="str">
            <v>Regular</v>
          </cell>
          <cell r="T2245">
            <v>1</v>
          </cell>
          <cell r="U2245" t="str">
            <v>ILS</v>
          </cell>
          <cell r="V2245" t="str">
            <v>Learning And Training</v>
          </cell>
          <cell r="W2245" t="str">
            <v>Liat Doron</v>
          </cell>
          <cell r="Y2245" t="str">
            <v>Eligible</v>
          </cell>
          <cell r="Z2245">
            <v>17000</v>
          </cell>
          <cell r="AA2245">
            <v>62672.811059907835</v>
          </cell>
          <cell r="AB2245">
            <v>17000</v>
          </cell>
          <cell r="AC2245">
            <v>62672.811059907835</v>
          </cell>
          <cell r="AD2245">
            <v>4</v>
          </cell>
          <cell r="AE2245" t="str">
            <v>T51</v>
          </cell>
          <cell r="AF2245">
            <v>11000</v>
          </cell>
          <cell r="AG2245">
            <v>19000</v>
          </cell>
          <cell r="AH2245">
            <v>0.75</v>
          </cell>
          <cell r="AI2245">
            <v>4</v>
          </cell>
          <cell r="AJ2245">
            <v>0</v>
          </cell>
          <cell r="AK2245">
            <v>17510</v>
          </cell>
          <cell r="AL2245">
            <v>3.0000000000000027E-2</v>
          </cell>
          <cell r="AM2245">
            <v>64552.995391705073</v>
          </cell>
          <cell r="AN2245">
            <v>1880.184331797238</v>
          </cell>
          <cell r="AO2245">
            <v>-7.8421052631578947E-2</v>
          </cell>
          <cell r="AQ2245">
            <v>6500</v>
          </cell>
          <cell r="AR2245">
            <v>86000</v>
          </cell>
          <cell r="AS2245">
            <v>0.13</v>
          </cell>
          <cell r="AT2245">
            <v>1</v>
          </cell>
          <cell r="AU2245">
            <v>0</v>
          </cell>
          <cell r="AV2245">
            <v>17510</v>
          </cell>
          <cell r="AW2245">
            <v>64552.995391705073</v>
          </cell>
          <cell r="AX2245">
            <v>3.0000000000000027E-2</v>
          </cell>
          <cell r="AY2245">
            <v>1880.184331797238</v>
          </cell>
          <cell r="AZ2245" t="str">
            <v>Regular Bonus</v>
          </cell>
          <cell r="BA2245" t="str">
            <v>Regular BonusEligible</v>
          </cell>
          <cell r="BB2245" t="str">
            <v>Regular BonusIsrael</v>
          </cell>
          <cell r="BC2245" t="str">
            <v>Regular BonusIsrael Monthly Extra Hours</v>
          </cell>
          <cell r="BD2245" t="str">
            <v>T51</v>
          </cell>
          <cell r="BE2245" t="str">
            <v>Monthly Extra Hours</v>
          </cell>
          <cell r="BF2245">
            <v>17000</v>
          </cell>
          <cell r="BG2245">
            <v>8777</v>
          </cell>
          <cell r="BH2245">
            <v>3</v>
          </cell>
          <cell r="BI2245">
            <v>2000</v>
          </cell>
          <cell r="BJ2245">
            <v>13500</v>
          </cell>
          <cell r="BK2245">
            <v>13500</v>
          </cell>
          <cell r="BL2245">
            <v>10800</v>
          </cell>
        </row>
        <row r="2246">
          <cell r="B2246">
            <v>19349</v>
          </cell>
          <cell r="C2246">
            <v>14407</v>
          </cell>
          <cell r="D2246">
            <v>200377</v>
          </cell>
          <cell r="E2246" t="str">
            <v>Ilana Broid</v>
          </cell>
          <cell r="F2246" t="str">
            <v>E-LEARNING DEVELOPER</v>
          </cell>
          <cell r="G2246" t="str">
            <v>Employee</v>
          </cell>
          <cell r="H2246" t="str">
            <v>Learning And Training</v>
          </cell>
          <cell r="I2246" t="str">
            <v>TEL-AVIV</v>
          </cell>
          <cell r="J2246" t="str">
            <v>Israel</v>
          </cell>
          <cell r="K2246">
            <v>43647</v>
          </cell>
          <cell r="L2246" t="str">
            <v>IL</v>
          </cell>
          <cell r="M2246" t="str">
            <v>P54P</v>
          </cell>
          <cell r="N2246" t="str">
            <v>P</v>
          </cell>
          <cell r="O2246" t="str">
            <v>5</v>
          </cell>
          <cell r="P2246" t="str">
            <v>Regular</v>
          </cell>
          <cell r="T2246">
            <v>1</v>
          </cell>
          <cell r="U2246" t="str">
            <v>ILS</v>
          </cell>
          <cell r="V2246" t="str">
            <v>Learning And Training</v>
          </cell>
          <cell r="W2246" t="str">
            <v>Liat Doron</v>
          </cell>
          <cell r="Y2246" t="str">
            <v>Eligible</v>
          </cell>
          <cell r="Z2246">
            <v>17000</v>
          </cell>
          <cell r="AA2246">
            <v>62672.811059907835</v>
          </cell>
          <cell r="AB2246">
            <v>17000</v>
          </cell>
          <cell r="AC2246">
            <v>62672.811059907835</v>
          </cell>
          <cell r="AD2246">
            <v>4</v>
          </cell>
          <cell r="AE2246" t="str">
            <v>P54</v>
          </cell>
          <cell r="AF2246">
            <v>12000</v>
          </cell>
          <cell r="AG2246">
            <v>20000</v>
          </cell>
          <cell r="AH2246">
            <v>0.62</v>
          </cell>
          <cell r="AI2246">
            <v>3</v>
          </cell>
          <cell r="AJ2246">
            <v>0</v>
          </cell>
          <cell r="AK2246">
            <v>17680</v>
          </cell>
          <cell r="AL2246">
            <v>4.0000000000000036E-2</v>
          </cell>
          <cell r="AM2246">
            <v>65179.72350230415</v>
          </cell>
          <cell r="AN2246">
            <v>2506.9124423963149</v>
          </cell>
          <cell r="AO2246">
            <v>-0.11599999999999999</v>
          </cell>
          <cell r="AQ2246">
            <v>6500</v>
          </cell>
          <cell r="AR2246">
            <v>86000</v>
          </cell>
          <cell r="AS2246">
            <v>0.13</v>
          </cell>
          <cell r="AT2246">
            <v>1</v>
          </cell>
          <cell r="AU2246">
            <v>0</v>
          </cell>
          <cell r="AV2246">
            <v>17680</v>
          </cell>
          <cell r="AW2246">
            <v>65179.72350230415</v>
          </cell>
          <cell r="AX2246">
            <v>4.0000000000000036E-2</v>
          </cell>
          <cell r="AY2246">
            <v>2506.9124423963149</v>
          </cell>
          <cell r="AZ2246" t="str">
            <v>Regular Bonus</v>
          </cell>
          <cell r="BA2246" t="str">
            <v>Regular BonusEligible</v>
          </cell>
          <cell r="BB2246" t="str">
            <v>Regular BonusIsrael</v>
          </cell>
          <cell r="BC2246" t="str">
            <v>Regular BonusIsrael Employee</v>
          </cell>
          <cell r="BD2246" t="str">
            <v>P54</v>
          </cell>
          <cell r="BE2246" t="str">
            <v>Employee</v>
          </cell>
          <cell r="BF2246">
            <v>17000</v>
          </cell>
          <cell r="BG2246">
            <v>12534</v>
          </cell>
          <cell r="BH2246">
            <v>4</v>
          </cell>
          <cell r="BI2246">
            <v>4000</v>
          </cell>
          <cell r="BJ2246">
            <v>30000</v>
          </cell>
          <cell r="BK2246">
            <v>30000</v>
          </cell>
          <cell r="BL2246">
            <v>24000</v>
          </cell>
        </row>
        <row r="2247">
          <cell r="B2247">
            <v>19762</v>
          </cell>
          <cell r="C2247">
            <v>14820</v>
          </cell>
          <cell r="D2247">
            <v>212146</v>
          </cell>
          <cell r="E2247" t="str">
            <v>Shirly Ziv Rubin</v>
          </cell>
          <cell r="F2247" t="str">
            <v>CONTENT DEVELOPER</v>
          </cell>
          <cell r="G2247" t="str">
            <v>Employee</v>
          </cell>
          <cell r="H2247" t="str">
            <v>Learning And Training</v>
          </cell>
          <cell r="I2247" t="str">
            <v>TEL-AVIV</v>
          </cell>
          <cell r="J2247" t="str">
            <v>Israel</v>
          </cell>
          <cell r="K2247">
            <v>43770</v>
          </cell>
          <cell r="L2247" t="str">
            <v>IL</v>
          </cell>
          <cell r="M2247" t="str">
            <v>P44P</v>
          </cell>
          <cell r="N2247" t="str">
            <v>P</v>
          </cell>
          <cell r="O2247" t="str">
            <v>4</v>
          </cell>
          <cell r="P2247" t="str">
            <v>Regular</v>
          </cell>
          <cell r="T2247">
            <v>1</v>
          </cell>
          <cell r="U2247" t="str">
            <v>ILS</v>
          </cell>
          <cell r="V2247" t="str">
            <v>Learning And Training</v>
          </cell>
          <cell r="W2247" t="str">
            <v>Liat Doron</v>
          </cell>
          <cell r="Y2247" t="str">
            <v>Eligible</v>
          </cell>
          <cell r="Z2247">
            <v>18500</v>
          </cell>
          <cell r="AA2247">
            <v>68202.764976958526</v>
          </cell>
          <cell r="AB2247">
            <v>18500</v>
          </cell>
          <cell r="AC2247">
            <v>68202.764976958526</v>
          </cell>
          <cell r="AD2247">
            <v>4</v>
          </cell>
          <cell r="AE2247" t="str">
            <v>P44</v>
          </cell>
          <cell r="AF2247">
            <v>18000</v>
          </cell>
          <cell r="AG2247">
            <v>28500</v>
          </cell>
          <cell r="AH2247">
            <v>0.04</v>
          </cell>
          <cell r="AI2247">
            <v>1</v>
          </cell>
          <cell r="AJ2247">
            <v>0</v>
          </cell>
          <cell r="AK2247">
            <v>19610</v>
          </cell>
          <cell r="AL2247">
            <v>6.0000000000000053E-2</v>
          </cell>
          <cell r="AM2247">
            <v>72294.930875576043</v>
          </cell>
          <cell r="AN2247">
            <v>4092.1658986175171</v>
          </cell>
          <cell r="AO2247">
            <v>-0.3119298245614035</v>
          </cell>
          <cell r="AQ2247">
            <v>6500</v>
          </cell>
          <cell r="AR2247">
            <v>86000</v>
          </cell>
          <cell r="AS2247">
            <v>0.15</v>
          </cell>
          <cell r="AT2247">
            <v>1</v>
          </cell>
          <cell r="AU2247">
            <v>0</v>
          </cell>
          <cell r="AV2247">
            <v>19610</v>
          </cell>
          <cell r="AW2247">
            <v>72294.930875576043</v>
          </cell>
          <cell r="AX2247">
            <v>6.0000000000000053E-2</v>
          </cell>
          <cell r="AY2247">
            <v>4092.1658986175171</v>
          </cell>
          <cell r="AZ2247" t="str">
            <v>Regular Bonus</v>
          </cell>
          <cell r="BA2247" t="str">
            <v>Regular BonusEligible</v>
          </cell>
          <cell r="BB2247" t="str">
            <v>Regular BonusIsrael</v>
          </cell>
          <cell r="BC2247" t="str">
            <v>Regular BonusIsrael Employee</v>
          </cell>
          <cell r="BD2247" t="str">
            <v>P44</v>
          </cell>
          <cell r="BE2247" t="str">
            <v>Employee</v>
          </cell>
          <cell r="BF2247">
            <v>18500</v>
          </cell>
          <cell r="BG2247">
            <v>0</v>
          </cell>
          <cell r="BI2247">
            <v>4000</v>
          </cell>
          <cell r="BJ2247">
            <v>42000</v>
          </cell>
          <cell r="BK2247">
            <v>42000</v>
          </cell>
          <cell r="BL2247">
            <v>33600</v>
          </cell>
        </row>
        <row r="2248">
          <cell r="B2248">
            <v>3995</v>
          </cell>
          <cell r="C2248">
            <v>939</v>
          </cell>
          <cell r="E2248" t="str">
            <v>Paul Grigg</v>
          </cell>
          <cell r="F2248" t="str">
            <v xml:space="preserve"> Technical Communicator - Rich Media</v>
          </cell>
          <cell r="G2248" t="str">
            <v>Employee</v>
          </cell>
          <cell r="H2248" t="str">
            <v>Learning And Training</v>
          </cell>
          <cell r="I2248" t="str">
            <v>TEL-AVIV</v>
          </cell>
          <cell r="J2248" t="str">
            <v>Israel</v>
          </cell>
          <cell r="K2248">
            <v>37619</v>
          </cell>
          <cell r="L2248" t="str">
            <v>IL</v>
          </cell>
          <cell r="M2248" t="str">
            <v>T45P</v>
          </cell>
          <cell r="N2248" t="str">
            <v>T</v>
          </cell>
          <cell r="O2248" t="str">
            <v>4</v>
          </cell>
          <cell r="P2248" t="str">
            <v>Regular</v>
          </cell>
          <cell r="T2248">
            <v>1</v>
          </cell>
          <cell r="U2248" t="str">
            <v>ILS</v>
          </cell>
          <cell r="V2248" t="str">
            <v>Learning And Training</v>
          </cell>
          <cell r="W2248" t="str">
            <v>Liat Doron</v>
          </cell>
          <cell r="Y2248" t="str">
            <v>Eligible</v>
          </cell>
          <cell r="Z2248">
            <v>22600</v>
          </cell>
          <cell r="AA2248">
            <v>83317.972350230411</v>
          </cell>
          <cell r="AB2248">
            <v>22600</v>
          </cell>
          <cell r="AC2248">
            <v>83317.972350230411</v>
          </cell>
          <cell r="AD2248">
            <v>3</v>
          </cell>
          <cell r="AE2248" t="str">
            <v>T45</v>
          </cell>
          <cell r="AF2248">
            <v>19000</v>
          </cell>
          <cell r="AG2248">
            <v>27000</v>
          </cell>
          <cell r="AH2248">
            <v>0.45</v>
          </cell>
          <cell r="AI2248">
            <v>3</v>
          </cell>
          <cell r="AJ2248">
            <v>0</v>
          </cell>
          <cell r="AK2248">
            <v>23052</v>
          </cell>
          <cell r="AL2248">
            <v>2.0000000000000018E-2</v>
          </cell>
          <cell r="AM2248">
            <v>84984.33179723502</v>
          </cell>
          <cell r="AN2248">
            <v>1666.3594470046082</v>
          </cell>
          <cell r="AO2248">
            <v>-0.14622222222222225</v>
          </cell>
          <cell r="AQ2248">
            <v>6500</v>
          </cell>
          <cell r="AR2248">
            <v>86000</v>
          </cell>
          <cell r="AS2248">
            <v>0.2</v>
          </cell>
          <cell r="AT2248">
            <v>1</v>
          </cell>
          <cell r="AU2248">
            <v>0</v>
          </cell>
          <cell r="AV2248">
            <v>23052</v>
          </cell>
          <cell r="AW2248">
            <v>84984.33179723502</v>
          </cell>
          <cell r="AX2248">
            <v>2.0000000000000018E-2</v>
          </cell>
          <cell r="AY2248">
            <v>1666.3594470046082</v>
          </cell>
          <cell r="AZ2248" t="str">
            <v>Regular Bonus</v>
          </cell>
          <cell r="BA2248" t="str">
            <v>Regular BonusEligible</v>
          </cell>
          <cell r="BB2248" t="str">
            <v>Regular BonusIsrael</v>
          </cell>
          <cell r="BC2248" t="str">
            <v>Regular BonusIsrael Employee</v>
          </cell>
          <cell r="BD2248" t="str">
            <v>T45</v>
          </cell>
          <cell r="BE2248" t="str">
            <v>Employee</v>
          </cell>
          <cell r="BF2248">
            <v>22600</v>
          </cell>
          <cell r="BG2248">
            <v>40000</v>
          </cell>
          <cell r="BH2248">
            <v>4</v>
          </cell>
          <cell r="BI2248">
            <v>4000</v>
          </cell>
          <cell r="BJ2248">
            <v>27000</v>
          </cell>
          <cell r="BK2248">
            <v>27000</v>
          </cell>
          <cell r="BL2248">
            <v>21600</v>
          </cell>
        </row>
        <row r="2249">
          <cell r="B2249">
            <v>1699</v>
          </cell>
          <cell r="C2249">
            <v>427</v>
          </cell>
          <cell r="E2249" t="str">
            <v>Eli Har-Even</v>
          </cell>
          <cell r="F2249" t="str">
            <v>LOCALIZATION SPECIALIST</v>
          </cell>
          <cell r="G2249" t="str">
            <v>Employee</v>
          </cell>
          <cell r="H2249" t="str">
            <v>Learning And Training</v>
          </cell>
          <cell r="I2249" t="str">
            <v>TEL-AVIV</v>
          </cell>
          <cell r="J2249" t="str">
            <v>Israel</v>
          </cell>
          <cell r="K2249">
            <v>36408</v>
          </cell>
          <cell r="L2249" t="str">
            <v>IL</v>
          </cell>
          <cell r="M2249" t="str">
            <v>T45P</v>
          </cell>
          <cell r="N2249" t="str">
            <v>T</v>
          </cell>
          <cell r="O2249" t="str">
            <v>4</v>
          </cell>
          <cell r="P2249" t="str">
            <v>Regular</v>
          </cell>
          <cell r="T2249">
            <v>1</v>
          </cell>
          <cell r="U2249" t="str">
            <v>ILS</v>
          </cell>
          <cell r="V2249" t="str">
            <v>Learning And Training</v>
          </cell>
          <cell r="W2249" t="str">
            <v>Liat Doron</v>
          </cell>
          <cell r="Y2249" t="str">
            <v>Eligible</v>
          </cell>
          <cell r="Z2249">
            <v>24700</v>
          </cell>
          <cell r="AA2249">
            <v>91059.907834101381</v>
          </cell>
          <cell r="AB2249">
            <v>24700</v>
          </cell>
          <cell r="AC2249">
            <v>91059.907834101381</v>
          </cell>
          <cell r="AD2249">
            <v>3</v>
          </cell>
          <cell r="AE2249" t="str">
            <v>T45</v>
          </cell>
          <cell r="AF2249">
            <v>19000</v>
          </cell>
          <cell r="AG2249">
            <v>27000</v>
          </cell>
          <cell r="AH2249">
            <v>0.71</v>
          </cell>
          <cell r="AI2249">
            <v>4</v>
          </cell>
          <cell r="AJ2249">
            <v>0</v>
          </cell>
          <cell r="AK2249">
            <v>25070.499999999996</v>
          </cell>
          <cell r="AL2249">
            <v>1.4999999999999902E-2</v>
          </cell>
          <cell r="AM2249">
            <v>92425.806451612894</v>
          </cell>
          <cell r="AN2249">
            <v>1365.8986175115133</v>
          </cell>
          <cell r="AO2249">
            <v>-7.1462962962963061E-2</v>
          </cell>
          <cell r="AQ2249">
            <v>6500</v>
          </cell>
          <cell r="AR2249">
            <v>86000</v>
          </cell>
          <cell r="AS2249">
            <v>0.22</v>
          </cell>
          <cell r="AT2249">
            <v>1</v>
          </cell>
          <cell r="AU2249">
            <v>0</v>
          </cell>
          <cell r="AV2249">
            <v>25070.499999999996</v>
          </cell>
          <cell r="AW2249">
            <v>92425.806451612894</v>
          </cell>
          <cell r="AX2249">
            <v>1.4999999999999902E-2</v>
          </cell>
          <cell r="AY2249">
            <v>1365.8986175115133</v>
          </cell>
          <cell r="AZ2249" t="str">
            <v>Regular Bonus</v>
          </cell>
          <cell r="BA2249" t="str">
            <v>Regular BonusEligible</v>
          </cell>
          <cell r="BB2249" t="str">
            <v>Regular BonusIsrael</v>
          </cell>
          <cell r="BC2249" t="str">
            <v>Regular BonusIsrael Employee</v>
          </cell>
          <cell r="BD2249" t="str">
            <v>T45</v>
          </cell>
          <cell r="BE2249" t="str">
            <v>Employee</v>
          </cell>
          <cell r="BF2249">
            <v>24700</v>
          </cell>
          <cell r="BG2249">
            <v>42000</v>
          </cell>
          <cell r="BH2249">
            <v>5</v>
          </cell>
          <cell r="BI2249">
            <v>4000</v>
          </cell>
          <cell r="BJ2249">
            <v>27000</v>
          </cell>
          <cell r="BK2249">
            <v>27000</v>
          </cell>
          <cell r="BL2249">
            <v>21600</v>
          </cell>
        </row>
        <row r="2250">
          <cell r="B2250">
            <v>1370</v>
          </cell>
          <cell r="C2250">
            <v>507</v>
          </cell>
          <cell r="E2250" t="str">
            <v>Ronen Zel</v>
          </cell>
          <cell r="F2250" t="str">
            <v>TEAM LEADER</v>
          </cell>
          <cell r="G2250" t="str">
            <v>Employee</v>
          </cell>
          <cell r="H2250" t="str">
            <v>Learning And Training</v>
          </cell>
          <cell r="I2250" t="str">
            <v>TEL-AVIV</v>
          </cell>
          <cell r="J2250" t="str">
            <v>Israel</v>
          </cell>
          <cell r="K2250">
            <v>36597</v>
          </cell>
          <cell r="L2250" t="str">
            <v>IL</v>
          </cell>
          <cell r="M2250" t="str">
            <v>T41M</v>
          </cell>
          <cell r="N2250" t="str">
            <v>T</v>
          </cell>
          <cell r="O2250" t="str">
            <v>4</v>
          </cell>
          <cell r="P2250" t="str">
            <v>Regular</v>
          </cell>
          <cell r="T2250">
            <v>1</v>
          </cell>
          <cell r="U2250" t="str">
            <v>ILS</v>
          </cell>
          <cell r="V2250" t="str">
            <v>Learning And Training</v>
          </cell>
          <cell r="W2250" t="str">
            <v>Liat Doron</v>
          </cell>
          <cell r="Y2250" t="str">
            <v>Eligible</v>
          </cell>
          <cell r="Z2250">
            <v>23000</v>
          </cell>
          <cell r="AA2250">
            <v>84792.626728110597</v>
          </cell>
          <cell r="AB2250">
            <v>23000</v>
          </cell>
          <cell r="AC2250">
            <v>84792.626728110597</v>
          </cell>
          <cell r="AD2250">
            <v>3</v>
          </cell>
          <cell r="AE2250" t="str">
            <v>T41</v>
          </cell>
          <cell r="AF2250">
            <v>16000</v>
          </cell>
          <cell r="AG2250">
            <v>26000</v>
          </cell>
          <cell r="AH2250">
            <v>0.7</v>
          </cell>
          <cell r="AI2250">
            <v>4</v>
          </cell>
          <cell r="AJ2250">
            <v>0</v>
          </cell>
          <cell r="AK2250">
            <v>23344.999999999996</v>
          </cell>
          <cell r="AL2250">
            <v>1.4999999999999902E-2</v>
          </cell>
          <cell r="AM2250">
            <v>86064.516129032243</v>
          </cell>
          <cell r="AN2250">
            <v>1271.8894009216456</v>
          </cell>
          <cell r="AO2250">
            <v>-0.10211538461538472</v>
          </cell>
          <cell r="AQ2250">
            <v>6500</v>
          </cell>
          <cell r="AR2250">
            <v>86000</v>
          </cell>
          <cell r="AS2250">
            <v>0.2</v>
          </cell>
          <cell r="AT2250">
            <v>1</v>
          </cell>
          <cell r="AU2250">
            <v>0</v>
          </cell>
          <cell r="AV2250">
            <v>23344.999999999996</v>
          </cell>
          <cell r="AW2250">
            <v>86064.516129032243</v>
          </cell>
          <cell r="AX2250">
            <v>1.4999999999999902E-2</v>
          </cell>
          <cell r="AY2250">
            <v>1271.8894009216456</v>
          </cell>
          <cell r="AZ2250" t="str">
            <v>Regular Bonus</v>
          </cell>
          <cell r="BA2250" t="str">
            <v>Regular BonusEligible</v>
          </cell>
          <cell r="BB2250" t="str">
            <v>Regular BonusIsrael</v>
          </cell>
          <cell r="BC2250" t="str">
            <v>Regular BonusIsrael Employee</v>
          </cell>
          <cell r="BD2250" t="str">
            <v>T41</v>
          </cell>
          <cell r="BE2250" t="str">
            <v>Employee</v>
          </cell>
          <cell r="BF2250">
            <v>23000</v>
          </cell>
          <cell r="BG2250">
            <v>35000</v>
          </cell>
          <cell r="BH2250">
            <v>4</v>
          </cell>
          <cell r="BI2250">
            <v>4000</v>
          </cell>
          <cell r="BJ2250">
            <v>25000</v>
          </cell>
          <cell r="BK2250">
            <v>25000</v>
          </cell>
          <cell r="BL2250">
            <v>20000</v>
          </cell>
        </row>
        <row r="2251">
          <cell r="B2251">
            <v>1535</v>
          </cell>
          <cell r="C2251">
            <v>460</v>
          </cell>
          <cell r="E2251" t="str">
            <v>Sharon Simsa</v>
          </cell>
          <cell r="F2251" t="str">
            <v>R&amp;D TRAINING GROUP MANAGER</v>
          </cell>
          <cell r="G2251" t="str">
            <v>Employee</v>
          </cell>
          <cell r="H2251" t="str">
            <v>Learning And Training</v>
          </cell>
          <cell r="I2251" t="str">
            <v>TEL-AVIV</v>
          </cell>
          <cell r="J2251" t="str">
            <v>Israel</v>
          </cell>
          <cell r="K2251">
            <v>36457</v>
          </cell>
          <cell r="L2251" t="str">
            <v>IL</v>
          </cell>
          <cell r="M2251" t="str">
            <v>D30M</v>
          </cell>
          <cell r="N2251" t="str">
            <v>D</v>
          </cell>
          <cell r="O2251" t="str">
            <v>3</v>
          </cell>
          <cell r="P2251" t="str">
            <v>Regular</v>
          </cell>
          <cell r="T2251">
            <v>1</v>
          </cell>
          <cell r="U2251" t="str">
            <v>ILS</v>
          </cell>
          <cell r="V2251" t="str">
            <v>Learning And Training</v>
          </cell>
          <cell r="W2251" t="str">
            <v>Liat Doron</v>
          </cell>
          <cell r="Y2251" t="str">
            <v>Eligible</v>
          </cell>
          <cell r="Z2251">
            <v>36500</v>
          </cell>
          <cell r="AA2251">
            <v>134562.21198156683</v>
          </cell>
          <cell r="AB2251">
            <v>36500</v>
          </cell>
          <cell r="AC2251">
            <v>134562.21198156683</v>
          </cell>
          <cell r="AD2251">
            <v>4</v>
          </cell>
          <cell r="AE2251" t="str">
            <v>D30</v>
          </cell>
          <cell r="AF2251">
            <v>34000</v>
          </cell>
          <cell r="AG2251">
            <v>46000</v>
          </cell>
          <cell r="AH2251">
            <v>0.2</v>
          </cell>
          <cell r="AI2251">
            <v>2</v>
          </cell>
          <cell r="AJ2251">
            <v>0</v>
          </cell>
          <cell r="AK2251">
            <v>38325</v>
          </cell>
          <cell r="AL2251">
            <v>5.0000000000000044E-2</v>
          </cell>
          <cell r="AM2251">
            <v>141290.32258064515</v>
          </cell>
          <cell r="AN2251">
            <v>6728.1105990783253</v>
          </cell>
          <cell r="AO2251">
            <v>-0.16684782608695647</v>
          </cell>
          <cell r="AQ2251">
            <v>6500</v>
          </cell>
          <cell r="AR2251">
            <v>86000</v>
          </cell>
          <cell r="AS2251">
            <v>0.37</v>
          </cell>
          <cell r="AT2251">
            <v>1</v>
          </cell>
          <cell r="AU2251">
            <v>0</v>
          </cell>
          <cell r="AV2251">
            <v>38325</v>
          </cell>
          <cell r="AW2251">
            <v>141290.32258064515</v>
          </cell>
          <cell r="AX2251">
            <v>5.0000000000000044E-2</v>
          </cell>
          <cell r="AY2251">
            <v>6728.1105990783253</v>
          </cell>
          <cell r="AZ2251" t="str">
            <v>Regular Bonus</v>
          </cell>
          <cell r="BA2251" t="str">
            <v>Regular BonusEligible</v>
          </cell>
          <cell r="BB2251" t="str">
            <v>Regular BonusIsrael</v>
          </cell>
          <cell r="BC2251" t="str">
            <v>Regular BonusIsrael Employee</v>
          </cell>
          <cell r="BD2251" t="str">
            <v>D35</v>
          </cell>
          <cell r="BE2251" t="str">
            <v>Employee</v>
          </cell>
          <cell r="BF2251">
            <v>36500</v>
          </cell>
          <cell r="BG2251">
            <v>60000</v>
          </cell>
          <cell r="BH2251">
            <v>3</v>
          </cell>
          <cell r="BI2251">
            <v>4000</v>
          </cell>
          <cell r="BJ2251">
            <v>87000</v>
          </cell>
          <cell r="BK2251">
            <v>87000</v>
          </cell>
          <cell r="BL2251">
            <v>69600</v>
          </cell>
        </row>
        <row r="2252">
          <cell r="B2252">
            <v>9185</v>
          </cell>
          <cell r="C2252">
            <v>3097</v>
          </cell>
          <cell r="E2252" t="str">
            <v>Sagy Kratu</v>
          </cell>
          <cell r="F2252" t="str">
            <v>HEAD OF TRAINING, PRODUCT POSITIONING</v>
          </cell>
          <cell r="G2252" t="str">
            <v>Employee</v>
          </cell>
          <cell r="H2252" t="str">
            <v>Learning And Training</v>
          </cell>
          <cell r="I2252" t="str">
            <v>TEL-AVIV</v>
          </cell>
          <cell r="J2252" t="str">
            <v>Israel</v>
          </cell>
          <cell r="K2252">
            <v>38963</v>
          </cell>
          <cell r="L2252" t="str">
            <v>IL</v>
          </cell>
          <cell r="M2252" t="str">
            <v>R31M</v>
          </cell>
          <cell r="N2252" t="str">
            <v>R</v>
          </cell>
          <cell r="O2252" t="str">
            <v>3</v>
          </cell>
          <cell r="P2252" t="str">
            <v>Regular</v>
          </cell>
          <cell r="T2252">
            <v>1</v>
          </cell>
          <cell r="U2252" t="str">
            <v>ILS</v>
          </cell>
          <cell r="V2252" t="str">
            <v>Learning And Training</v>
          </cell>
          <cell r="W2252" t="str">
            <v>Liat Doron</v>
          </cell>
          <cell r="Y2252" t="str">
            <v>Eligible</v>
          </cell>
          <cell r="Z2252">
            <v>32000</v>
          </cell>
          <cell r="AA2252">
            <v>117972.35023041476</v>
          </cell>
          <cell r="AB2252">
            <v>32000</v>
          </cell>
          <cell r="AC2252">
            <v>117972.35023041476</v>
          </cell>
          <cell r="AD2252">
            <v>4</v>
          </cell>
          <cell r="AE2252" t="str">
            <v>R31</v>
          </cell>
          <cell r="AF2252">
            <v>27000</v>
          </cell>
          <cell r="AG2252">
            <v>40000</v>
          </cell>
          <cell r="AH2252">
            <v>0.38</v>
          </cell>
          <cell r="AI2252">
            <v>2</v>
          </cell>
          <cell r="AJ2252">
            <v>0</v>
          </cell>
          <cell r="AK2252">
            <v>33600</v>
          </cell>
          <cell r="AL2252">
            <v>5.0000000000000044E-2</v>
          </cell>
          <cell r="AM2252">
            <v>123870.96774193548</v>
          </cell>
          <cell r="AN2252">
            <v>5898.6175115207297</v>
          </cell>
          <cell r="AO2252">
            <v>-0.16000000000000003</v>
          </cell>
          <cell r="AQ2252">
            <v>6500</v>
          </cell>
          <cell r="AR2252">
            <v>86000</v>
          </cell>
          <cell r="AS2252">
            <v>0.32</v>
          </cell>
          <cell r="AT2252">
            <v>1</v>
          </cell>
          <cell r="AU2252">
            <v>0</v>
          </cell>
          <cell r="AV2252">
            <v>33600</v>
          </cell>
          <cell r="AW2252">
            <v>123870.96774193548</v>
          </cell>
          <cell r="AX2252">
            <v>5.0000000000000044E-2</v>
          </cell>
          <cell r="AY2252">
            <v>5898.6175115207297</v>
          </cell>
          <cell r="AZ2252" t="str">
            <v>Regular Bonus</v>
          </cell>
          <cell r="BA2252" t="str">
            <v>Regular BonusEligible</v>
          </cell>
          <cell r="BB2252" t="str">
            <v>Regular BonusIsrael</v>
          </cell>
          <cell r="BC2252" t="str">
            <v>Regular BonusIsrael Employee</v>
          </cell>
          <cell r="BD2252" t="str">
            <v>R31</v>
          </cell>
          <cell r="BE2252" t="str">
            <v>Employee</v>
          </cell>
          <cell r="BF2252">
            <v>32000</v>
          </cell>
          <cell r="BG2252">
            <v>60000</v>
          </cell>
          <cell r="BH2252">
            <v>4</v>
          </cell>
          <cell r="BI2252">
            <v>4000</v>
          </cell>
          <cell r="BJ2252">
            <v>70000</v>
          </cell>
          <cell r="BK2252">
            <v>70000</v>
          </cell>
          <cell r="BL2252">
            <v>56000</v>
          </cell>
        </row>
        <row r="2253">
          <cell r="B2253">
            <v>13754</v>
          </cell>
          <cell r="C2253">
            <v>8750</v>
          </cell>
          <cell r="D2253">
            <v>189052</v>
          </cell>
          <cell r="E2253" t="str">
            <v>Eyal Rashelbach</v>
          </cell>
          <cell r="F2253" t="str">
            <v>SALES &amp; PRODUCTS POSITIONING EXPERT</v>
          </cell>
          <cell r="G2253" t="str">
            <v>Employee</v>
          </cell>
          <cell r="H2253" t="str">
            <v>Learning And Training</v>
          </cell>
          <cell r="I2253" t="str">
            <v>TEL-AVIV</v>
          </cell>
          <cell r="J2253" t="str">
            <v>Israel</v>
          </cell>
          <cell r="K2253">
            <v>42184</v>
          </cell>
          <cell r="L2253" t="str">
            <v>IL</v>
          </cell>
          <cell r="M2253" t="str">
            <v>R41P</v>
          </cell>
          <cell r="N2253" t="str">
            <v>R</v>
          </cell>
          <cell r="O2253" t="str">
            <v>4</v>
          </cell>
          <cell r="P2253" t="str">
            <v>Regular</v>
          </cell>
          <cell r="T2253">
            <v>1</v>
          </cell>
          <cell r="U2253" t="str">
            <v>ILS</v>
          </cell>
          <cell r="V2253" t="str">
            <v>Learning And Training</v>
          </cell>
          <cell r="W2253" t="str">
            <v>Liat Doron</v>
          </cell>
          <cell r="Y2253" t="str">
            <v>Eligible</v>
          </cell>
          <cell r="Z2253">
            <v>31500</v>
          </cell>
          <cell r="AA2253">
            <v>116129.03225806452</v>
          </cell>
          <cell r="AB2253">
            <v>31500</v>
          </cell>
          <cell r="AC2253">
            <v>116129.03225806452</v>
          </cell>
          <cell r="AD2253">
            <v>3</v>
          </cell>
          <cell r="AE2253" t="str">
            <v>R41</v>
          </cell>
          <cell r="AF2253">
            <v>24000</v>
          </cell>
          <cell r="AG2253">
            <v>37000</v>
          </cell>
          <cell r="AH2253">
            <v>0.56999999999999995</v>
          </cell>
          <cell r="AI2253">
            <v>3</v>
          </cell>
          <cell r="AJ2253">
            <v>0</v>
          </cell>
          <cell r="AK2253">
            <v>32130</v>
          </cell>
          <cell r="AL2253">
            <v>2.0000000000000018E-2</v>
          </cell>
          <cell r="AM2253">
            <v>118451.6129032258</v>
          </cell>
          <cell r="AN2253">
            <v>2322.580645161288</v>
          </cell>
          <cell r="AO2253">
            <v>-0.13162162162162161</v>
          </cell>
          <cell r="AQ2253">
            <v>6500</v>
          </cell>
          <cell r="AR2253">
            <v>86000</v>
          </cell>
          <cell r="AS2253">
            <v>0.31</v>
          </cell>
          <cell r="AT2253">
            <v>1</v>
          </cell>
          <cell r="AU2253">
            <v>0</v>
          </cell>
          <cell r="AV2253">
            <v>32130</v>
          </cell>
          <cell r="AW2253">
            <v>118451.6129032258</v>
          </cell>
          <cell r="AX2253">
            <v>2.0000000000000018E-2</v>
          </cell>
          <cell r="AY2253">
            <v>2322.580645161288</v>
          </cell>
          <cell r="AZ2253" t="str">
            <v>Regular Bonus</v>
          </cell>
          <cell r="BA2253" t="str">
            <v>Regular BonusEligible</v>
          </cell>
          <cell r="BB2253" t="str">
            <v>Regular BonusIsrael</v>
          </cell>
          <cell r="BC2253" t="str">
            <v>Regular BonusIsrael Employee</v>
          </cell>
          <cell r="BD2253" t="str">
            <v>R41</v>
          </cell>
          <cell r="BE2253" t="str">
            <v>Employee</v>
          </cell>
          <cell r="BF2253">
            <v>31500</v>
          </cell>
          <cell r="BG2253">
            <v>20000</v>
          </cell>
          <cell r="BH2253">
            <v>3</v>
          </cell>
          <cell r="BI2253">
            <v>4000</v>
          </cell>
          <cell r="BJ2253">
            <v>37000</v>
          </cell>
          <cell r="BK2253">
            <v>37000</v>
          </cell>
          <cell r="BL2253">
            <v>29600</v>
          </cell>
        </row>
        <row r="2254">
          <cell r="B2254">
            <v>14218</v>
          </cell>
          <cell r="C2254">
            <v>9198</v>
          </cell>
          <cell r="D2254">
            <v>72253</v>
          </cell>
          <cell r="E2254" t="str">
            <v>Daniel Niazov</v>
          </cell>
          <cell r="F2254" t="str">
            <v>Team Leader</v>
          </cell>
          <cell r="G2254" t="str">
            <v>Employee</v>
          </cell>
          <cell r="H2254" t="str">
            <v>Learning And Training</v>
          </cell>
          <cell r="I2254" t="str">
            <v>TEL-AVIV</v>
          </cell>
          <cell r="J2254" t="str">
            <v>Israel</v>
          </cell>
          <cell r="K2254">
            <v>42296</v>
          </cell>
          <cell r="L2254" t="str">
            <v>IL</v>
          </cell>
          <cell r="M2254" t="str">
            <v>T41M</v>
          </cell>
          <cell r="N2254" t="str">
            <v>T</v>
          </cell>
          <cell r="O2254" t="str">
            <v>4</v>
          </cell>
          <cell r="P2254" t="str">
            <v>Regular</v>
          </cell>
          <cell r="T2254">
            <v>1</v>
          </cell>
          <cell r="U2254" t="str">
            <v>ILS</v>
          </cell>
          <cell r="V2254" t="str">
            <v>Learning And Training</v>
          </cell>
          <cell r="W2254" t="str">
            <v>Liat Doron</v>
          </cell>
          <cell r="Y2254" t="str">
            <v>Eligible</v>
          </cell>
          <cell r="Z2254">
            <v>18500</v>
          </cell>
          <cell r="AA2254">
            <v>68202.764976958526</v>
          </cell>
          <cell r="AB2254">
            <v>18500</v>
          </cell>
          <cell r="AC2254">
            <v>68202.764976958526</v>
          </cell>
          <cell r="AD2254">
            <v>4</v>
          </cell>
          <cell r="AE2254" t="str">
            <v>T41</v>
          </cell>
          <cell r="AF2254">
            <v>16000</v>
          </cell>
          <cell r="AG2254">
            <v>26000</v>
          </cell>
          <cell r="AH2254">
            <v>0.25</v>
          </cell>
          <cell r="AI2254">
            <v>2</v>
          </cell>
          <cell r="AJ2254">
            <v>0</v>
          </cell>
          <cell r="AK2254">
            <v>19425</v>
          </cell>
          <cell r="AL2254">
            <v>5.0000000000000044E-2</v>
          </cell>
          <cell r="AM2254">
            <v>71612.903225806454</v>
          </cell>
          <cell r="AN2254">
            <v>3410.1382488479285</v>
          </cell>
          <cell r="AO2254">
            <v>-0.25288461538461537</v>
          </cell>
          <cell r="AQ2254">
            <v>6500</v>
          </cell>
          <cell r="AR2254">
            <v>86000</v>
          </cell>
          <cell r="AS2254">
            <v>0.15</v>
          </cell>
          <cell r="AT2254">
            <v>1</v>
          </cell>
          <cell r="AU2254">
            <v>0</v>
          </cell>
          <cell r="AV2254">
            <v>19425</v>
          </cell>
          <cell r="AW2254">
            <v>71612.903225806454</v>
          </cell>
          <cell r="AX2254">
            <v>5.0000000000000044E-2</v>
          </cell>
          <cell r="AY2254">
            <v>3410.1382488479285</v>
          </cell>
          <cell r="AZ2254" t="str">
            <v>Regular Bonus</v>
          </cell>
          <cell r="BA2254" t="str">
            <v>Regular BonusEligible</v>
          </cell>
          <cell r="BB2254" t="str">
            <v>Regular BonusIsrael</v>
          </cell>
          <cell r="BC2254" t="str">
            <v>Regular BonusIsrael Employee</v>
          </cell>
          <cell r="BD2254" t="str">
            <v>T41</v>
          </cell>
          <cell r="BE2254" t="str">
            <v>Employee</v>
          </cell>
          <cell r="BF2254">
            <v>18500</v>
          </cell>
          <cell r="BG2254">
            <v>25000</v>
          </cell>
          <cell r="BH2254">
            <v>3</v>
          </cell>
          <cell r="BI2254">
            <v>4000</v>
          </cell>
          <cell r="BJ2254">
            <v>39000</v>
          </cell>
          <cell r="BK2254">
            <v>39000</v>
          </cell>
          <cell r="BL2254">
            <v>31200</v>
          </cell>
        </row>
        <row r="2255">
          <cell r="B2255">
            <v>17299</v>
          </cell>
          <cell r="C2255">
            <v>12326</v>
          </cell>
          <cell r="D2255">
            <v>139439</v>
          </cell>
          <cell r="E2255" t="str">
            <v>Liron Rubin</v>
          </cell>
          <cell r="F2255" t="str">
            <v>Technical Communicator</v>
          </cell>
          <cell r="G2255" t="str">
            <v>Monthly Extra Hours</v>
          </cell>
          <cell r="H2255" t="str">
            <v>Learning And Training</v>
          </cell>
          <cell r="I2255" t="str">
            <v>TEL-AVIV</v>
          </cell>
          <cell r="J2255" t="str">
            <v>Israel</v>
          </cell>
          <cell r="K2255">
            <v>43038</v>
          </cell>
          <cell r="L2255" t="str">
            <v>IL</v>
          </cell>
          <cell r="M2255" t="str">
            <v>T51P</v>
          </cell>
          <cell r="N2255" t="str">
            <v>T</v>
          </cell>
          <cell r="O2255" t="str">
            <v>5</v>
          </cell>
          <cell r="P2255" t="str">
            <v>Regular</v>
          </cell>
          <cell r="T2255">
            <v>1</v>
          </cell>
          <cell r="U2255" t="str">
            <v>ILS</v>
          </cell>
          <cell r="V2255" t="str">
            <v>Learning And Training</v>
          </cell>
          <cell r="W2255" t="str">
            <v>Liat Doron</v>
          </cell>
          <cell r="Y2255" t="str">
            <v>Eligible</v>
          </cell>
          <cell r="Z2255">
            <v>16000</v>
          </cell>
          <cell r="AA2255">
            <v>58986.175115207378</v>
          </cell>
          <cell r="AB2255">
            <v>16000</v>
          </cell>
          <cell r="AC2255">
            <v>58986.175115207378</v>
          </cell>
          <cell r="AD2255">
            <v>3</v>
          </cell>
          <cell r="AE2255" t="str">
            <v>T51</v>
          </cell>
          <cell r="AF2255">
            <v>11000</v>
          </cell>
          <cell r="AG2255">
            <v>19000</v>
          </cell>
          <cell r="AH2255">
            <v>0.62</v>
          </cell>
          <cell r="AI2255">
            <v>3</v>
          </cell>
          <cell r="AJ2255">
            <v>0</v>
          </cell>
          <cell r="AK2255">
            <v>16320</v>
          </cell>
          <cell r="AL2255">
            <v>2.0000000000000018E-2</v>
          </cell>
          <cell r="AM2255">
            <v>60165.898617511521</v>
          </cell>
          <cell r="AN2255">
            <v>1179.723502304143</v>
          </cell>
          <cell r="AO2255">
            <v>-0.14105263157894732</v>
          </cell>
          <cell r="AQ2255">
            <v>6500</v>
          </cell>
          <cell r="AR2255">
            <v>86000</v>
          </cell>
          <cell r="AS2255">
            <v>0.11</v>
          </cell>
          <cell r="AT2255">
            <v>1</v>
          </cell>
          <cell r="AU2255">
            <v>0</v>
          </cell>
          <cell r="AV2255">
            <v>16320</v>
          </cell>
          <cell r="AW2255">
            <v>60165.898617511521</v>
          </cell>
          <cell r="AX2255">
            <v>2.0000000000000018E-2</v>
          </cell>
          <cell r="AY2255">
            <v>1179.723502304143</v>
          </cell>
          <cell r="AZ2255" t="str">
            <v>Regular Bonus</v>
          </cell>
          <cell r="BA2255" t="str">
            <v>Regular BonusEligible</v>
          </cell>
          <cell r="BB2255" t="str">
            <v>Regular BonusIsrael</v>
          </cell>
          <cell r="BC2255" t="str">
            <v>Regular BonusIsrael Monthly Extra Hours</v>
          </cell>
          <cell r="BD2255" t="str">
            <v>T51</v>
          </cell>
          <cell r="BE2255" t="str">
            <v>Monthly Extra Hours</v>
          </cell>
          <cell r="BF2255">
            <v>16000</v>
          </cell>
          <cell r="BG2255">
            <v>7975</v>
          </cell>
          <cell r="BH2255">
            <v>3</v>
          </cell>
          <cell r="BI2255">
            <v>2000</v>
          </cell>
          <cell r="BJ2255">
            <v>9000</v>
          </cell>
          <cell r="BK2255">
            <v>9000</v>
          </cell>
          <cell r="BL2255">
            <v>7200</v>
          </cell>
        </row>
        <row r="2256">
          <cell r="B2256">
            <v>16597</v>
          </cell>
          <cell r="C2256">
            <v>11521</v>
          </cell>
          <cell r="D2256">
            <v>184700</v>
          </cell>
          <cell r="E2256" t="str">
            <v>Noa Goldstein</v>
          </cell>
          <cell r="F2256" t="str">
            <v>ONLINE CONTENT DEVELOPER</v>
          </cell>
          <cell r="G2256" t="str">
            <v>Employee</v>
          </cell>
          <cell r="H2256" t="str">
            <v>Learning And Training</v>
          </cell>
          <cell r="I2256" t="str">
            <v>TEL-AVIV</v>
          </cell>
          <cell r="J2256" t="str">
            <v>Israel</v>
          </cell>
          <cell r="K2256">
            <v>43528</v>
          </cell>
          <cell r="L2256" t="str">
            <v>IL</v>
          </cell>
          <cell r="M2256" t="str">
            <v>P44P</v>
          </cell>
          <cell r="N2256" t="str">
            <v>P</v>
          </cell>
          <cell r="O2256" t="str">
            <v>4</v>
          </cell>
          <cell r="P2256" t="str">
            <v>Regular</v>
          </cell>
          <cell r="T2256">
            <v>1</v>
          </cell>
          <cell r="U2256" t="str">
            <v>ILS</v>
          </cell>
          <cell r="V2256" t="str">
            <v>Learning And Training</v>
          </cell>
          <cell r="W2256" t="str">
            <v>Liat Doron</v>
          </cell>
          <cell r="Y2256" t="str">
            <v>Eligible</v>
          </cell>
          <cell r="Z2256">
            <v>22500</v>
          </cell>
          <cell r="AA2256">
            <v>82949.308755760372</v>
          </cell>
          <cell r="AB2256">
            <v>22500</v>
          </cell>
          <cell r="AC2256">
            <v>82949.308755760372</v>
          </cell>
          <cell r="AD2256">
            <v>4</v>
          </cell>
          <cell r="AE2256" t="str">
            <v>P44</v>
          </cell>
          <cell r="AF2256">
            <v>18000</v>
          </cell>
          <cell r="AG2256">
            <v>28500</v>
          </cell>
          <cell r="AH2256">
            <v>0.42</v>
          </cell>
          <cell r="AI2256">
            <v>2</v>
          </cell>
          <cell r="AJ2256">
            <v>0</v>
          </cell>
          <cell r="AK2256">
            <v>23625</v>
          </cell>
          <cell r="AL2256">
            <v>5.0000000000000044E-2</v>
          </cell>
          <cell r="AM2256">
            <v>87096.774193548394</v>
          </cell>
          <cell r="AN2256">
            <v>4147.4654377880215</v>
          </cell>
          <cell r="AO2256">
            <v>-0.17105263157894735</v>
          </cell>
          <cell r="AQ2256">
            <v>6500</v>
          </cell>
          <cell r="AR2256">
            <v>86000</v>
          </cell>
          <cell r="AS2256">
            <v>0.2</v>
          </cell>
          <cell r="AT2256">
            <v>1</v>
          </cell>
          <cell r="AU2256">
            <v>0</v>
          </cell>
          <cell r="AV2256">
            <v>23625</v>
          </cell>
          <cell r="AW2256">
            <v>87096.774193548394</v>
          </cell>
          <cell r="AX2256">
            <v>5.0000000000000044E-2</v>
          </cell>
          <cell r="AY2256">
            <v>4147.4654377880215</v>
          </cell>
          <cell r="AZ2256" t="str">
            <v>Regular Bonus</v>
          </cell>
          <cell r="BA2256" t="str">
            <v>Regular BonusEligible</v>
          </cell>
          <cell r="BB2256" t="str">
            <v>Regular BonusIsrael</v>
          </cell>
          <cell r="BC2256" t="str">
            <v>Regular BonusIsrael Employee</v>
          </cell>
          <cell r="BD2256" t="str">
            <v>P44</v>
          </cell>
          <cell r="BE2256" t="str">
            <v>Employee</v>
          </cell>
          <cell r="BF2256">
            <v>22500</v>
          </cell>
          <cell r="BG2256">
            <v>33096</v>
          </cell>
          <cell r="BH2256">
            <v>5</v>
          </cell>
          <cell r="BI2256">
            <v>4000</v>
          </cell>
          <cell r="BJ2256">
            <v>42000</v>
          </cell>
          <cell r="BK2256">
            <v>42000</v>
          </cell>
          <cell r="BL2256">
            <v>33600</v>
          </cell>
        </row>
        <row r="2257">
          <cell r="B2257">
            <v>19676</v>
          </cell>
          <cell r="C2257">
            <v>14734</v>
          </cell>
          <cell r="D2257">
            <v>190810</v>
          </cell>
          <cell r="E2257" t="str">
            <v>Daniel Epstein</v>
          </cell>
          <cell r="F2257" t="str">
            <v>Technical Communicator</v>
          </cell>
          <cell r="G2257" t="str">
            <v>Employee</v>
          </cell>
          <cell r="H2257" t="str">
            <v>Learning And Training</v>
          </cell>
          <cell r="I2257" t="str">
            <v>TEL-AVIV</v>
          </cell>
          <cell r="J2257" t="str">
            <v>Israel</v>
          </cell>
          <cell r="K2257">
            <v>43535</v>
          </cell>
          <cell r="L2257" t="str">
            <v>IL</v>
          </cell>
          <cell r="M2257" t="str">
            <v>T55P</v>
          </cell>
          <cell r="N2257" t="str">
            <v>T</v>
          </cell>
          <cell r="O2257" t="str">
            <v>5</v>
          </cell>
          <cell r="P2257" t="str">
            <v>Regular</v>
          </cell>
          <cell r="T2257">
            <v>1</v>
          </cell>
          <cell r="U2257" t="str">
            <v>ILS</v>
          </cell>
          <cell r="V2257" t="str">
            <v>Learning And Training</v>
          </cell>
          <cell r="W2257" t="str">
            <v>Liat Doron</v>
          </cell>
          <cell r="Y2257" t="str">
            <v>Eligible</v>
          </cell>
          <cell r="Z2257">
            <v>15600</v>
          </cell>
          <cell r="AA2257">
            <v>57511.520737327191</v>
          </cell>
          <cell r="AB2257">
            <v>15600</v>
          </cell>
          <cell r="AC2257">
            <v>57511.520737327191</v>
          </cell>
          <cell r="AD2257">
            <v>3</v>
          </cell>
          <cell r="AE2257" t="str">
            <v>T55</v>
          </cell>
          <cell r="AF2257">
            <v>14000</v>
          </cell>
          <cell r="AG2257">
            <v>21000</v>
          </cell>
          <cell r="AH2257">
            <v>0.22</v>
          </cell>
          <cell r="AI2257">
            <v>2</v>
          </cell>
          <cell r="AJ2257">
            <v>0</v>
          </cell>
          <cell r="AK2257">
            <v>16068</v>
          </cell>
          <cell r="AL2257">
            <v>3.0000000000000027E-2</v>
          </cell>
          <cell r="AM2257">
            <v>59236.866359447005</v>
          </cell>
          <cell r="AN2257">
            <v>1725.3456221198139</v>
          </cell>
          <cell r="AO2257">
            <v>-0.23485714285714288</v>
          </cell>
          <cell r="AQ2257">
            <v>6500</v>
          </cell>
          <cell r="AR2257">
            <v>86000</v>
          </cell>
          <cell r="AS2257">
            <v>0.11</v>
          </cell>
          <cell r="AT2257">
            <v>1</v>
          </cell>
          <cell r="AU2257">
            <v>0</v>
          </cell>
          <cell r="AV2257">
            <v>16068</v>
          </cell>
          <cell r="AW2257">
            <v>59236.866359447005</v>
          </cell>
          <cell r="AX2257">
            <v>3.0000000000000027E-2</v>
          </cell>
          <cell r="AY2257">
            <v>1725.3456221198139</v>
          </cell>
          <cell r="AZ2257" t="str">
            <v>Regular Bonus</v>
          </cell>
          <cell r="BA2257" t="str">
            <v>Regular BonusEligible</v>
          </cell>
          <cell r="BB2257" t="str">
            <v>Regular BonusIsrael</v>
          </cell>
          <cell r="BC2257" t="str">
            <v>Regular BonusIsrael Employee</v>
          </cell>
          <cell r="BD2257" t="str">
            <v>T55</v>
          </cell>
          <cell r="BE2257" t="str">
            <v>Employee</v>
          </cell>
          <cell r="BF2257">
            <v>15600</v>
          </cell>
          <cell r="BG2257">
            <v>12932</v>
          </cell>
          <cell r="BH2257">
            <v>3</v>
          </cell>
          <cell r="BI2257">
            <v>4000</v>
          </cell>
          <cell r="BJ2257">
            <v>20000</v>
          </cell>
          <cell r="BK2257">
            <v>20000</v>
          </cell>
          <cell r="BL2257">
            <v>16000</v>
          </cell>
        </row>
        <row r="2258">
          <cell r="B2258">
            <v>20564</v>
          </cell>
          <cell r="C2258">
            <v>15651</v>
          </cell>
          <cell r="D2258">
            <v>209429</v>
          </cell>
          <cell r="E2258" t="str">
            <v>Tal Giro</v>
          </cell>
          <cell r="F2258" t="str">
            <v>TRAINING SPECIALIST</v>
          </cell>
          <cell r="G2258" t="str">
            <v>Monthly Extra Hours</v>
          </cell>
          <cell r="H2258" t="str">
            <v>Learning And Training</v>
          </cell>
          <cell r="I2258" t="str">
            <v>TEL-AVIV</v>
          </cell>
          <cell r="J2258" t="str">
            <v>Israel</v>
          </cell>
          <cell r="K2258">
            <v>43760</v>
          </cell>
          <cell r="L2258" t="str">
            <v>IL</v>
          </cell>
          <cell r="M2258" t="str">
            <v>P63P</v>
          </cell>
          <cell r="N2258" t="str">
            <v>P</v>
          </cell>
          <cell r="O2258" t="str">
            <v>6</v>
          </cell>
          <cell r="P2258" t="str">
            <v>Regular</v>
          </cell>
          <cell r="T2258">
            <v>1</v>
          </cell>
          <cell r="U2258" t="str">
            <v>ILS</v>
          </cell>
          <cell r="V2258" t="str">
            <v>Learning And Training</v>
          </cell>
          <cell r="W2258" t="str">
            <v>Liat Doron</v>
          </cell>
          <cell r="Y2258" t="str">
            <v>Eligible</v>
          </cell>
          <cell r="Z2258">
            <v>11000</v>
          </cell>
          <cell r="AA2258">
            <v>40552.995391705073</v>
          </cell>
          <cell r="AB2258">
            <v>11000</v>
          </cell>
          <cell r="AC2258">
            <v>40552.995391705073</v>
          </cell>
          <cell r="AD2258">
            <v>3</v>
          </cell>
          <cell r="AE2258" t="str">
            <v>P63</v>
          </cell>
          <cell r="AF2258">
            <v>6500</v>
          </cell>
          <cell r="AG2258">
            <v>11000</v>
          </cell>
          <cell r="AH2258">
            <v>1</v>
          </cell>
          <cell r="AI2258">
            <v>5</v>
          </cell>
          <cell r="AJ2258">
            <v>0</v>
          </cell>
          <cell r="AK2258">
            <v>11000</v>
          </cell>
          <cell r="AL2258">
            <v>0</v>
          </cell>
          <cell r="AM2258">
            <v>40552.995391705073</v>
          </cell>
          <cell r="AN2258">
            <v>0</v>
          </cell>
          <cell r="AO2258">
            <v>0</v>
          </cell>
          <cell r="AP2258" t="str">
            <v>At the top of the range</v>
          </cell>
          <cell r="AQ2258">
            <v>6500</v>
          </cell>
          <cell r="AR2258">
            <v>86000</v>
          </cell>
          <cell r="AS2258">
            <v>0.05</v>
          </cell>
          <cell r="AT2258">
            <v>1</v>
          </cell>
          <cell r="AU2258">
            <v>0</v>
          </cell>
          <cell r="AV2258">
            <v>11000</v>
          </cell>
          <cell r="AW2258">
            <v>40552.995391705073</v>
          </cell>
          <cell r="AX2258">
            <v>0</v>
          </cell>
          <cell r="AY2258">
            <v>0</v>
          </cell>
          <cell r="AZ2258" t="str">
            <v>Regular Bonus</v>
          </cell>
          <cell r="BA2258" t="str">
            <v>Regular BonusEligible</v>
          </cell>
          <cell r="BB2258" t="str">
            <v>Regular BonusIsrael</v>
          </cell>
          <cell r="BC2258" t="str">
            <v>Regular BonusIsrael Monthly Extra Hours</v>
          </cell>
          <cell r="BD2258" t="str">
            <v>P63</v>
          </cell>
          <cell r="BE2258" t="str">
            <v>Monthly Extra Hours</v>
          </cell>
          <cell r="BF2258">
            <v>11000</v>
          </cell>
          <cell r="BG2258">
            <v>0</v>
          </cell>
          <cell r="BI2258">
            <v>2000</v>
          </cell>
          <cell r="BJ2258">
            <v>5000</v>
          </cell>
          <cell r="BK2258">
            <v>5000</v>
          </cell>
          <cell r="BL2258">
            <v>4000</v>
          </cell>
        </row>
        <row r="2259">
          <cell r="B2259">
            <v>21549</v>
          </cell>
          <cell r="C2259">
            <v>16636</v>
          </cell>
          <cell r="D2259">
            <v>241882</v>
          </cell>
          <cell r="E2259" t="str">
            <v>Elad Brandes</v>
          </cell>
          <cell r="F2259" t="str">
            <v>E-LEARNING MANAGER</v>
          </cell>
          <cell r="G2259" t="str">
            <v>Employee</v>
          </cell>
          <cell r="H2259" t="str">
            <v>Learning And Training</v>
          </cell>
          <cell r="I2259" t="str">
            <v>TEL-AVIV</v>
          </cell>
          <cell r="J2259" t="str">
            <v>Israel</v>
          </cell>
          <cell r="K2259">
            <v>44095</v>
          </cell>
          <cell r="L2259" t="str">
            <v>IL</v>
          </cell>
          <cell r="M2259" t="str">
            <v>T41M</v>
          </cell>
          <cell r="N2259" t="str">
            <v>T</v>
          </cell>
          <cell r="O2259" t="str">
            <v>4</v>
          </cell>
          <cell r="P2259" t="str">
            <v>Regular</v>
          </cell>
          <cell r="T2259">
            <v>1</v>
          </cell>
          <cell r="U2259" t="str">
            <v>ILS</v>
          </cell>
          <cell r="V2259" t="str">
            <v>Learning And Training</v>
          </cell>
          <cell r="W2259" t="str">
            <v>Liat Doron</v>
          </cell>
          <cell r="Y2259" t="str">
            <v>Eligible</v>
          </cell>
          <cell r="Z2259">
            <v>21500</v>
          </cell>
          <cell r="AA2259">
            <v>79262.672811059907</v>
          </cell>
          <cell r="AB2259">
            <v>21500</v>
          </cell>
          <cell r="AC2259">
            <v>79262.672811059907</v>
          </cell>
          <cell r="AD2259">
            <v>3</v>
          </cell>
          <cell r="AE2259" t="str">
            <v>T41</v>
          </cell>
          <cell r="AF2259">
            <v>16000</v>
          </cell>
          <cell r="AG2259">
            <v>26000</v>
          </cell>
          <cell r="AH2259">
            <v>0.55000000000000004</v>
          </cell>
          <cell r="AI2259">
            <v>3</v>
          </cell>
          <cell r="AJ2259">
            <v>0</v>
          </cell>
          <cell r="AK2259">
            <v>21930</v>
          </cell>
          <cell r="AL2259">
            <v>2.0000000000000018E-2</v>
          </cell>
          <cell r="AM2259">
            <v>80847.926267281102</v>
          </cell>
          <cell r="AN2259">
            <v>1585.2534562211949</v>
          </cell>
          <cell r="AO2259">
            <v>-0.15653846153846152</v>
          </cell>
          <cell r="AQ2259">
            <v>6500</v>
          </cell>
          <cell r="AR2259">
            <v>86000</v>
          </cell>
          <cell r="AS2259">
            <v>0.18</v>
          </cell>
          <cell r="AT2259">
            <v>1</v>
          </cell>
          <cell r="AU2259">
            <v>0</v>
          </cell>
          <cell r="AV2259">
            <v>21930</v>
          </cell>
          <cell r="AW2259">
            <v>80847.926267281102</v>
          </cell>
          <cell r="AX2259">
            <v>2.0000000000000018E-2</v>
          </cell>
          <cell r="AY2259">
            <v>1585.2534562211949</v>
          </cell>
          <cell r="AZ2259" t="str">
            <v>Regular Bonus</v>
          </cell>
          <cell r="BA2259" t="str">
            <v>Regular BonusEligible</v>
          </cell>
          <cell r="BB2259" t="str">
            <v>Regular BonusIsrael</v>
          </cell>
          <cell r="BC2259" t="str">
            <v>Regular BonusIsrael Employee</v>
          </cell>
          <cell r="BD2259" t="str">
            <v>T41</v>
          </cell>
          <cell r="BE2259" t="str">
            <v>Employee</v>
          </cell>
          <cell r="BF2259">
            <v>21500</v>
          </cell>
          <cell r="BG2259">
            <v>0</v>
          </cell>
          <cell r="BI2259">
            <v>4000</v>
          </cell>
          <cell r="BJ2259">
            <v>25000</v>
          </cell>
          <cell r="BK2259">
            <v>25000</v>
          </cell>
          <cell r="BL2259">
            <v>20000</v>
          </cell>
        </row>
        <row r="2260">
          <cell r="B2260">
            <v>21237</v>
          </cell>
          <cell r="C2260">
            <v>16324</v>
          </cell>
          <cell r="D2260">
            <v>225249</v>
          </cell>
          <cell r="E2260" t="str">
            <v>Lavi Benhaim</v>
          </cell>
          <cell r="F2260" t="str">
            <v>TECHNICAL TRAINING DEVELOPER</v>
          </cell>
          <cell r="G2260" t="str">
            <v>Employee</v>
          </cell>
          <cell r="H2260" t="str">
            <v>Learning And Training</v>
          </cell>
          <cell r="I2260" t="str">
            <v>TEL-AVIV</v>
          </cell>
          <cell r="J2260" t="str">
            <v>Israel</v>
          </cell>
          <cell r="K2260">
            <v>43955</v>
          </cell>
          <cell r="L2260" t="str">
            <v>IL</v>
          </cell>
          <cell r="M2260" t="str">
            <v>T51P</v>
          </cell>
          <cell r="N2260" t="str">
            <v>T</v>
          </cell>
          <cell r="O2260" t="str">
            <v>5</v>
          </cell>
          <cell r="P2260" t="str">
            <v>Regular</v>
          </cell>
          <cell r="T2260">
            <v>1</v>
          </cell>
          <cell r="U2260" t="str">
            <v>ILS</v>
          </cell>
          <cell r="V2260" t="str">
            <v>Learning And Training</v>
          </cell>
          <cell r="W2260" t="str">
            <v>Liat Doron</v>
          </cell>
          <cell r="Y2260" t="str">
            <v>Eligible</v>
          </cell>
          <cell r="Z2260">
            <v>19000</v>
          </cell>
          <cell r="AA2260">
            <v>70046.082949308751</v>
          </cell>
          <cell r="AB2260">
            <v>19000</v>
          </cell>
          <cell r="AC2260">
            <v>70046.082949308751</v>
          </cell>
          <cell r="AD2260">
            <v>4</v>
          </cell>
          <cell r="AE2260" t="str">
            <v>T51</v>
          </cell>
          <cell r="AF2260">
            <v>11000</v>
          </cell>
          <cell r="AG2260">
            <v>19000</v>
          </cell>
          <cell r="AH2260">
            <v>1</v>
          </cell>
          <cell r="AI2260">
            <v>5</v>
          </cell>
          <cell r="AJ2260">
            <v>0</v>
          </cell>
          <cell r="AK2260">
            <v>19380</v>
          </cell>
          <cell r="AL2260">
            <v>2.0000000000000018E-2</v>
          </cell>
          <cell r="AM2260">
            <v>71447.004608294927</v>
          </cell>
          <cell r="AN2260">
            <v>1400.9216589861753</v>
          </cell>
          <cell r="AO2260">
            <v>2.0000000000000018E-2</v>
          </cell>
          <cell r="AQ2260">
            <v>6500</v>
          </cell>
          <cell r="AR2260">
            <v>86000</v>
          </cell>
          <cell r="AS2260">
            <v>0.15</v>
          </cell>
          <cell r="AT2260">
            <v>1</v>
          </cell>
          <cell r="AU2260">
            <v>0</v>
          </cell>
          <cell r="AV2260">
            <v>19380</v>
          </cell>
          <cell r="AW2260">
            <v>71447.004608294927</v>
          </cell>
          <cell r="AX2260">
            <v>2.0000000000000018E-2</v>
          </cell>
          <cell r="AY2260">
            <v>1400.9216589861753</v>
          </cell>
          <cell r="AZ2260" t="str">
            <v>Regular Bonus</v>
          </cell>
          <cell r="BA2260" t="str">
            <v>Regular BonusEligible</v>
          </cell>
          <cell r="BB2260" t="str">
            <v>Regular BonusIsrael</v>
          </cell>
          <cell r="BC2260" t="str">
            <v>Regular BonusIsrael Employee</v>
          </cell>
          <cell r="BD2260" t="str">
            <v>T51</v>
          </cell>
          <cell r="BE2260" t="str">
            <v>Employee</v>
          </cell>
          <cell r="BF2260">
            <v>19000</v>
          </cell>
          <cell r="BG2260">
            <v>0</v>
          </cell>
          <cell r="BI2260">
            <v>4000</v>
          </cell>
          <cell r="BJ2260">
            <v>27000</v>
          </cell>
          <cell r="BK2260">
            <v>27000</v>
          </cell>
          <cell r="BL2260">
            <v>21600</v>
          </cell>
        </row>
        <row r="2261">
          <cell r="B2261">
            <v>21504</v>
          </cell>
          <cell r="C2261">
            <v>16591</v>
          </cell>
          <cell r="D2261">
            <v>249698</v>
          </cell>
          <cell r="E2261" t="str">
            <v>Ori Kraft</v>
          </cell>
          <cell r="F2261" t="str">
            <v>UX Researcher</v>
          </cell>
          <cell r="G2261" t="str">
            <v>Monthly Extra Hours</v>
          </cell>
          <cell r="H2261" t="str">
            <v>Learning And Training</v>
          </cell>
          <cell r="I2261" t="str">
            <v>TEL-AVIV</v>
          </cell>
          <cell r="J2261" t="str">
            <v>Israel</v>
          </cell>
          <cell r="K2261">
            <v>44067</v>
          </cell>
          <cell r="L2261" t="str">
            <v>IL</v>
          </cell>
          <cell r="M2261" t="str">
            <v>P54P</v>
          </cell>
          <cell r="N2261" t="str">
            <v>P</v>
          </cell>
          <cell r="O2261" t="str">
            <v>5</v>
          </cell>
          <cell r="P2261" t="str">
            <v>Regular</v>
          </cell>
          <cell r="T2261">
            <v>1</v>
          </cell>
          <cell r="U2261" t="str">
            <v>ILS</v>
          </cell>
          <cell r="V2261" t="str">
            <v>Learning And Training</v>
          </cell>
          <cell r="W2261" t="str">
            <v>Liat Doron</v>
          </cell>
          <cell r="Y2261" t="str">
            <v>Eligible</v>
          </cell>
          <cell r="Z2261">
            <v>13000</v>
          </cell>
          <cell r="AA2261">
            <v>47926.267281105989</v>
          </cell>
          <cell r="AB2261">
            <v>13000</v>
          </cell>
          <cell r="AC2261">
            <v>47926.267281105989</v>
          </cell>
          <cell r="AD2261">
            <v>4</v>
          </cell>
          <cell r="AE2261" t="str">
            <v>P54</v>
          </cell>
          <cell r="AF2261">
            <v>12000</v>
          </cell>
          <cell r="AG2261">
            <v>20000</v>
          </cell>
          <cell r="AH2261">
            <v>0.12</v>
          </cell>
          <cell r="AI2261">
            <v>1</v>
          </cell>
          <cell r="AJ2261">
            <v>0</v>
          </cell>
          <cell r="AK2261">
            <v>13780</v>
          </cell>
          <cell r="AL2261">
            <v>6.0000000000000053E-2</v>
          </cell>
          <cell r="AM2261">
            <v>50801.843317972351</v>
          </cell>
          <cell r="AN2261">
            <v>2875.5760368663614</v>
          </cell>
          <cell r="AO2261">
            <v>-0.31100000000000005</v>
          </cell>
          <cell r="AQ2261">
            <v>6500</v>
          </cell>
          <cell r="AR2261">
            <v>86000</v>
          </cell>
          <cell r="AS2261">
            <v>0.08</v>
          </cell>
          <cell r="AT2261">
            <v>1</v>
          </cell>
          <cell r="AU2261">
            <v>0</v>
          </cell>
          <cell r="AV2261">
            <v>13780</v>
          </cell>
          <cell r="AW2261">
            <v>50801.843317972351</v>
          </cell>
          <cell r="AX2261">
            <v>6.0000000000000053E-2</v>
          </cell>
          <cell r="AY2261">
            <v>2875.5760368663614</v>
          </cell>
          <cell r="AZ2261" t="str">
            <v>Regular Bonus</v>
          </cell>
          <cell r="BA2261" t="str">
            <v>Regular BonusEligible</v>
          </cell>
          <cell r="BB2261" t="str">
            <v>Regular BonusIsrael</v>
          </cell>
          <cell r="BC2261" t="str">
            <v>Regular BonusIsrael Monthly Extra Hours</v>
          </cell>
          <cell r="BD2261" t="str">
            <v>P54</v>
          </cell>
          <cell r="BE2261" t="str">
            <v>Monthly Extra Hours</v>
          </cell>
          <cell r="BF2261">
            <v>13000</v>
          </cell>
          <cell r="BG2261">
            <v>0</v>
          </cell>
          <cell r="BI2261">
            <v>2000</v>
          </cell>
          <cell r="BJ2261">
            <v>15000</v>
          </cell>
          <cell r="BK2261">
            <v>15000</v>
          </cell>
          <cell r="BL2261">
            <v>12000</v>
          </cell>
        </row>
        <row r="2262">
          <cell r="B2262">
            <v>21760</v>
          </cell>
          <cell r="C2262">
            <v>16847</v>
          </cell>
          <cell r="D2262">
            <v>21760</v>
          </cell>
          <cell r="E2262" t="str">
            <v>Inna Dozortsev</v>
          </cell>
          <cell r="F2262" t="str">
            <v>TECHNICAL WRITER</v>
          </cell>
          <cell r="G2262" t="str">
            <v>Employee</v>
          </cell>
          <cell r="H2262" t="str">
            <v>Learning And Training</v>
          </cell>
          <cell r="I2262" t="str">
            <v>TEL-AVIV</v>
          </cell>
          <cell r="J2262" t="str">
            <v>Israel</v>
          </cell>
          <cell r="K2262">
            <v>44172</v>
          </cell>
          <cell r="L2262" t="str">
            <v>IL</v>
          </cell>
          <cell r="M2262" t="str">
            <v>T55P</v>
          </cell>
          <cell r="N2262" t="str">
            <v>T</v>
          </cell>
          <cell r="O2262" t="str">
            <v>5</v>
          </cell>
          <cell r="P2262" t="str">
            <v>Regular</v>
          </cell>
          <cell r="T2262">
            <v>1</v>
          </cell>
          <cell r="U2262" t="str">
            <v>ILS</v>
          </cell>
          <cell r="V2262" t="str">
            <v>Learning And Training</v>
          </cell>
          <cell r="W2262" t="str">
            <v>Liat Doron</v>
          </cell>
          <cell r="Y2262" t="str">
            <v>Not Eligible - NH</v>
          </cell>
          <cell r="AA2262">
            <v>0</v>
          </cell>
          <cell r="AB2262">
            <v>16000</v>
          </cell>
          <cell r="AC2262">
            <v>58986.175115207378</v>
          </cell>
          <cell r="AW2262">
            <v>58986.175115207378</v>
          </cell>
        </row>
        <row r="2263">
          <cell r="B2263">
            <v>4348</v>
          </cell>
          <cell r="C2263">
            <v>1097</v>
          </cell>
          <cell r="E2263" t="str">
            <v>David Kornfield</v>
          </cell>
          <cell r="F2263" t="str">
            <v>Technical Communicator</v>
          </cell>
          <cell r="G2263" t="str">
            <v>Employee</v>
          </cell>
          <cell r="H2263" t="str">
            <v>Learning And Training</v>
          </cell>
          <cell r="I2263" t="str">
            <v>TEL-AVIV</v>
          </cell>
          <cell r="J2263" t="str">
            <v>Israel</v>
          </cell>
          <cell r="K2263">
            <v>38802</v>
          </cell>
          <cell r="L2263" t="str">
            <v>IL</v>
          </cell>
          <cell r="M2263" t="str">
            <v>T51P</v>
          </cell>
          <cell r="N2263" t="str">
            <v>T</v>
          </cell>
          <cell r="O2263" t="str">
            <v>5</v>
          </cell>
          <cell r="P2263" t="str">
            <v>Regular</v>
          </cell>
          <cell r="T2263">
            <v>1</v>
          </cell>
          <cell r="U2263" t="str">
            <v>ILS</v>
          </cell>
          <cell r="V2263" t="str">
            <v>Learning And Training</v>
          </cell>
          <cell r="W2263" t="str">
            <v>Liat Doron</v>
          </cell>
          <cell r="Y2263" t="str">
            <v>Eligible</v>
          </cell>
          <cell r="Z2263">
            <v>18800</v>
          </cell>
          <cell r="AA2263">
            <v>69308.755760368673</v>
          </cell>
          <cell r="AB2263">
            <v>18800</v>
          </cell>
          <cell r="AC2263">
            <v>69308.755760368673</v>
          </cell>
          <cell r="AD2263">
            <v>2</v>
          </cell>
          <cell r="AE2263" t="str">
            <v>T51</v>
          </cell>
          <cell r="AF2263">
            <v>11000</v>
          </cell>
          <cell r="AG2263">
            <v>19000</v>
          </cell>
          <cell r="AH2263">
            <v>0.97</v>
          </cell>
          <cell r="AI2263">
            <v>5</v>
          </cell>
          <cell r="AJ2263">
            <v>0</v>
          </cell>
          <cell r="AK2263">
            <v>18800</v>
          </cell>
          <cell r="AL2263">
            <v>0</v>
          </cell>
          <cell r="AM2263">
            <v>69308.755760368673</v>
          </cell>
          <cell r="AN2263">
            <v>0</v>
          </cell>
          <cell r="AO2263">
            <v>-1.0526315789473717E-2</v>
          </cell>
          <cell r="AP2263" t="str">
            <v>Rated 2 - no recommendation</v>
          </cell>
          <cell r="AQ2263">
            <v>6500</v>
          </cell>
          <cell r="AR2263">
            <v>86000</v>
          </cell>
          <cell r="AS2263">
            <v>0.15</v>
          </cell>
          <cell r="AT2263">
            <v>1</v>
          </cell>
          <cell r="AU2263">
            <v>0</v>
          </cell>
          <cell r="AV2263">
            <v>18800</v>
          </cell>
          <cell r="AW2263">
            <v>69308.755760368673</v>
          </cell>
          <cell r="AX2263">
            <v>0</v>
          </cell>
          <cell r="AY2263">
            <v>0</v>
          </cell>
          <cell r="AZ2263" t="str">
            <v>Regular Bonus</v>
          </cell>
          <cell r="BA2263" t="str">
            <v>Regular BonusEligible</v>
          </cell>
          <cell r="BB2263" t="str">
            <v>Regular BonusIsrael</v>
          </cell>
          <cell r="BC2263" t="str">
            <v>Regular BonusIsrael Employee</v>
          </cell>
          <cell r="BD2263" t="str">
            <v>T51</v>
          </cell>
          <cell r="BE2263" t="str">
            <v>Employee</v>
          </cell>
          <cell r="BF2263">
            <v>18800</v>
          </cell>
          <cell r="BG2263">
            <v>9000</v>
          </cell>
          <cell r="BH2263">
            <v>2</v>
          </cell>
          <cell r="BI2263">
            <v>4000</v>
          </cell>
          <cell r="BJ2263">
            <v>11000</v>
          </cell>
          <cell r="BK2263">
            <v>11000</v>
          </cell>
          <cell r="BL2263">
            <v>8800</v>
          </cell>
        </row>
        <row r="2264">
          <cell r="B2264">
            <v>8651</v>
          </cell>
          <cell r="C2264">
            <v>2840</v>
          </cell>
          <cell r="E2264" t="str">
            <v>Efrat Voller</v>
          </cell>
          <cell r="F2264" t="str">
            <v>TRAINING SPECIALIST</v>
          </cell>
          <cell r="G2264" t="str">
            <v>Hourly Full Time</v>
          </cell>
          <cell r="H2264" t="str">
            <v>Learning And Training</v>
          </cell>
          <cell r="I2264" t="str">
            <v>TEL-AVIV</v>
          </cell>
          <cell r="J2264" t="str">
            <v>Israel</v>
          </cell>
          <cell r="K2264">
            <v>40372</v>
          </cell>
          <cell r="L2264" t="str">
            <v>IL</v>
          </cell>
          <cell r="M2264" t="str">
            <v>P53P</v>
          </cell>
          <cell r="N2264" t="str">
            <v>P</v>
          </cell>
          <cell r="O2264" t="str">
            <v>5</v>
          </cell>
          <cell r="P2264" t="str">
            <v>Regular</v>
          </cell>
          <cell r="T2264">
            <v>1</v>
          </cell>
          <cell r="U2264" t="str">
            <v>ILS</v>
          </cell>
          <cell r="V2264" t="str">
            <v>Learning And Training</v>
          </cell>
          <cell r="W2264" t="str">
            <v>Liat Doron</v>
          </cell>
          <cell r="Y2264" t="str">
            <v>Eligible</v>
          </cell>
          <cell r="Z2264">
            <v>12750</v>
          </cell>
          <cell r="AA2264">
            <v>47004.608294930877</v>
          </cell>
          <cell r="AB2264">
            <v>12750</v>
          </cell>
          <cell r="AC2264">
            <v>47004.608294930877</v>
          </cell>
          <cell r="AD2264">
            <v>3</v>
          </cell>
          <cell r="AE2264" t="str">
            <v>P53</v>
          </cell>
          <cell r="AF2264">
            <v>8500</v>
          </cell>
          <cell r="AG2264">
            <v>14500</v>
          </cell>
          <cell r="AH2264">
            <v>0.7</v>
          </cell>
          <cell r="AI2264">
            <v>4</v>
          </cell>
          <cell r="AJ2264">
            <v>0</v>
          </cell>
          <cell r="AK2264">
            <v>12941.249999999998</v>
          </cell>
          <cell r="AL2264">
            <v>1.4999999999999902E-2</v>
          </cell>
          <cell r="AM2264">
            <v>47709.677419354834</v>
          </cell>
          <cell r="AN2264">
            <v>705.06912442395696</v>
          </cell>
          <cell r="AO2264">
            <v>-0.10750000000000015</v>
          </cell>
          <cell r="AQ2264">
            <v>6500</v>
          </cell>
          <cell r="AR2264">
            <v>86000</v>
          </cell>
          <cell r="AS2264">
            <v>7.0000000000000007E-2</v>
          </cell>
          <cell r="AT2264">
            <v>1</v>
          </cell>
          <cell r="AU2264">
            <v>0</v>
          </cell>
          <cell r="AV2264">
            <v>12941.249999999998</v>
          </cell>
          <cell r="AW2264">
            <v>47709.677419354834</v>
          </cell>
          <cell r="AX2264">
            <v>1.4999999999999902E-2</v>
          </cell>
          <cell r="AY2264">
            <v>705.06912442395696</v>
          </cell>
          <cell r="AZ2264" t="str">
            <v>Regular Bonus</v>
          </cell>
          <cell r="BA2264" t="str">
            <v>Regular BonusEligible</v>
          </cell>
          <cell r="BB2264" t="str">
            <v>Regular BonusIsrael</v>
          </cell>
          <cell r="BC2264" t="str">
            <v>Regular BonusIsrael Hourly Full Time</v>
          </cell>
          <cell r="BD2264" t="str">
            <v>P53</v>
          </cell>
          <cell r="BE2264" t="str">
            <v>Hourly Full Time</v>
          </cell>
          <cell r="BF2264">
            <v>12750</v>
          </cell>
          <cell r="BG2264">
            <v>10000</v>
          </cell>
          <cell r="BH2264">
            <v>2</v>
          </cell>
          <cell r="BI2264">
            <v>2000</v>
          </cell>
          <cell r="BJ2264">
            <v>7000</v>
          </cell>
          <cell r="BK2264">
            <v>7000</v>
          </cell>
          <cell r="BL2264">
            <v>5600</v>
          </cell>
        </row>
        <row r="2265">
          <cell r="B2265">
            <v>17534</v>
          </cell>
          <cell r="C2265">
            <v>12549</v>
          </cell>
          <cell r="D2265">
            <v>165588</v>
          </cell>
          <cell r="E2265" t="str">
            <v>Aliza Holon</v>
          </cell>
          <cell r="F2265" t="str">
            <v>Technical Communicator</v>
          </cell>
          <cell r="G2265" t="str">
            <v>Hourly Partial Time</v>
          </cell>
          <cell r="H2265" t="str">
            <v>Learning And Training</v>
          </cell>
          <cell r="I2265" t="str">
            <v>TEL-AVIV</v>
          </cell>
          <cell r="J2265" t="str">
            <v>Israel</v>
          </cell>
          <cell r="K2265">
            <v>43282</v>
          </cell>
          <cell r="L2265" t="str">
            <v>IL</v>
          </cell>
          <cell r="M2265" t="str">
            <v>T45P</v>
          </cell>
          <cell r="N2265" t="str">
            <v>T</v>
          </cell>
          <cell r="O2265" t="str">
            <v>4</v>
          </cell>
          <cell r="P2265" t="str">
            <v>Regular</v>
          </cell>
          <cell r="T2265">
            <v>1</v>
          </cell>
          <cell r="U2265" t="str">
            <v>ILS</v>
          </cell>
          <cell r="V2265" t="str">
            <v>Learning And Training</v>
          </cell>
          <cell r="W2265" t="str">
            <v>Liat Doron</v>
          </cell>
          <cell r="Y2265" t="str">
            <v>Eligible</v>
          </cell>
          <cell r="Z2265">
            <v>15000</v>
          </cell>
          <cell r="AA2265">
            <v>55299.539170506912</v>
          </cell>
          <cell r="AB2265">
            <v>15000</v>
          </cell>
          <cell r="AC2265">
            <v>55299.539170506912</v>
          </cell>
          <cell r="AD2265">
            <v>1</v>
          </cell>
          <cell r="AE2265" t="str">
            <v>T45</v>
          </cell>
          <cell r="AF2265">
            <v>11860</v>
          </cell>
          <cell r="AG2265">
            <v>19300</v>
          </cell>
          <cell r="AH2265">
            <v>0.42</v>
          </cell>
          <cell r="AI2265">
            <v>2</v>
          </cell>
          <cell r="AJ2265">
            <v>0</v>
          </cell>
          <cell r="AK2265">
            <v>15000</v>
          </cell>
          <cell r="AL2265">
            <v>0</v>
          </cell>
          <cell r="AM2265">
            <v>55299.539170506912</v>
          </cell>
          <cell r="AN2265">
            <v>0</v>
          </cell>
          <cell r="AO2265">
            <v>-0.22279792746113991</v>
          </cell>
          <cell r="AP2265" t="str">
            <v>Low Performer</v>
          </cell>
          <cell r="AQ2265">
            <v>6500</v>
          </cell>
          <cell r="AR2265">
            <v>86000</v>
          </cell>
          <cell r="AS2265">
            <v>0.1</v>
          </cell>
          <cell r="AT2265">
            <v>1</v>
          </cell>
          <cell r="AU2265">
            <v>0</v>
          </cell>
          <cell r="AV2265">
            <v>15000</v>
          </cell>
          <cell r="AW2265">
            <v>55299.539170506912</v>
          </cell>
          <cell r="AX2265">
            <v>0</v>
          </cell>
          <cell r="AY2265">
            <v>0</v>
          </cell>
          <cell r="AZ2265" t="str">
            <v>Regular Bonus</v>
          </cell>
          <cell r="BA2265" t="str">
            <v>Regular BonusEligible</v>
          </cell>
          <cell r="BB2265" t="str">
            <v>Regular BonusIsrael</v>
          </cell>
          <cell r="BC2265" t="str">
            <v>Regular BonusIsrael Hourly Partial Time</v>
          </cell>
          <cell r="BD2265" t="str">
            <v>T45</v>
          </cell>
          <cell r="BE2265" t="str">
            <v>Hourly Partial Time</v>
          </cell>
          <cell r="BF2265">
            <v>15000</v>
          </cell>
          <cell r="BG2265">
            <v>6667</v>
          </cell>
          <cell r="BH2265">
            <v>2</v>
          </cell>
          <cell r="BI2265">
            <v>2000</v>
          </cell>
          <cell r="BJ2265">
            <v>0</v>
          </cell>
          <cell r="BK2265">
            <v>2000</v>
          </cell>
          <cell r="BL2265">
            <v>2000</v>
          </cell>
        </row>
        <row r="2266">
          <cell r="B2266">
            <v>11181</v>
          </cell>
          <cell r="C2266">
            <v>3931</v>
          </cell>
          <cell r="E2266" t="str">
            <v>Billy Morgan</v>
          </cell>
          <cell r="F2266" t="str">
            <v>Technical Trainer</v>
          </cell>
          <cell r="G2266" t="str">
            <v>Employee</v>
          </cell>
          <cell r="H2266" t="str">
            <v>Learning And Training</v>
          </cell>
          <cell r="I2266" t="str">
            <v>IRVING</v>
          </cell>
          <cell r="J2266" t="str">
            <v>United States</v>
          </cell>
          <cell r="K2266">
            <v>41442</v>
          </cell>
          <cell r="L2266" t="str">
            <v>WH</v>
          </cell>
          <cell r="M2266" t="str">
            <v>T41P</v>
          </cell>
          <cell r="N2266" t="str">
            <v>T</v>
          </cell>
          <cell r="O2266" t="str">
            <v>4</v>
          </cell>
          <cell r="P2266" t="str">
            <v>Regular</v>
          </cell>
          <cell r="S2266">
            <v>1</v>
          </cell>
          <cell r="U2266" t="str">
            <v>USD</v>
          </cell>
          <cell r="V2266" t="str">
            <v>Learning And Training</v>
          </cell>
          <cell r="W2266" t="str">
            <v>Liat Doron</v>
          </cell>
          <cell r="Y2266" t="str">
            <v>Eligible</v>
          </cell>
          <cell r="Z2266">
            <v>108000.08</v>
          </cell>
          <cell r="AA2266">
            <v>108000.08</v>
          </cell>
          <cell r="AB2266">
            <v>108000.08</v>
          </cell>
          <cell r="AC2266">
            <v>108000.08</v>
          </cell>
          <cell r="AD2266">
            <v>3</v>
          </cell>
          <cell r="AE2266" t="str">
            <v>T41</v>
          </cell>
          <cell r="AF2266">
            <v>90000</v>
          </cell>
          <cell r="AG2266">
            <v>145000</v>
          </cell>
          <cell r="AH2266">
            <v>0.32</v>
          </cell>
          <cell r="AI2266">
            <v>2</v>
          </cell>
          <cell r="AJ2266">
            <v>0</v>
          </cell>
          <cell r="AK2266">
            <v>111240.0824</v>
          </cell>
          <cell r="AL2266">
            <v>3.0000000000000027E-2</v>
          </cell>
          <cell r="AM2266">
            <v>111240.0824</v>
          </cell>
          <cell r="AN2266">
            <v>3240.0023999999976</v>
          </cell>
          <cell r="AO2266">
            <v>-0.23282701793103444</v>
          </cell>
          <cell r="AQ2266">
            <v>41600.14</v>
          </cell>
          <cell r="AR2266">
            <v>550000.15999999992</v>
          </cell>
          <cell r="AS2266">
            <v>0.13</v>
          </cell>
          <cell r="AT2266">
            <v>1</v>
          </cell>
          <cell r="AU2266">
            <v>0</v>
          </cell>
          <cell r="AV2266">
            <v>111240.0824</v>
          </cell>
          <cell r="AW2266">
            <v>111240.0824</v>
          </cell>
          <cell r="AX2266">
            <v>3.0000000000000027E-2</v>
          </cell>
          <cell r="AY2266">
            <v>3240.0023999999976</v>
          </cell>
          <cell r="AZ2266" t="str">
            <v>Target Bonus</v>
          </cell>
          <cell r="BA2266" t="str">
            <v>Target BonusEligible</v>
          </cell>
          <cell r="BB2266" t="str">
            <v>Target BonusUnited States</v>
          </cell>
          <cell r="BC2266" t="str">
            <v xml:space="preserve">Target BonusUnited States </v>
          </cell>
          <cell r="BD2266" t="str">
            <v>T41</v>
          </cell>
          <cell r="BF2266">
            <v>9000.0066666666662</v>
          </cell>
          <cell r="BG2266">
            <v>5500</v>
          </cell>
          <cell r="BH2266">
            <v>4</v>
          </cell>
          <cell r="BJ2266">
            <v>5000</v>
          </cell>
          <cell r="BK2266">
            <v>5000</v>
          </cell>
          <cell r="BL2266">
            <v>5000</v>
          </cell>
        </row>
        <row r="2267">
          <cell r="B2267">
            <v>2904</v>
          </cell>
          <cell r="C2267">
            <v>5252</v>
          </cell>
          <cell r="E2267" t="str">
            <v>Toni Ponder</v>
          </cell>
          <cell r="F2267" t="str">
            <v>Manager, Training Programs &amp; Certifications</v>
          </cell>
          <cell r="G2267" t="str">
            <v>Employee</v>
          </cell>
          <cell r="H2267" t="str">
            <v>Learning And Training</v>
          </cell>
          <cell r="I2267" t="str">
            <v>IRVING</v>
          </cell>
          <cell r="J2267" t="str">
            <v>United States</v>
          </cell>
          <cell r="K2267">
            <v>36479</v>
          </cell>
          <cell r="L2267" t="str">
            <v>WH</v>
          </cell>
          <cell r="M2267" t="str">
            <v>P44P</v>
          </cell>
          <cell r="N2267" t="str">
            <v>P</v>
          </cell>
          <cell r="O2267" t="str">
            <v>4</v>
          </cell>
          <cell r="P2267" t="str">
            <v>Regular</v>
          </cell>
          <cell r="Q2267" t="str"/>
          <cell r="S2267">
            <v>1</v>
          </cell>
          <cell r="U2267" t="str">
            <v>USD</v>
          </cell>
          <cell r="V2267" t="str">
            <v>Learning And Training</v>
          </cell>
          <cell r="W2267" t="str">
            <v>Liat Doron</v>
          </cell>
          <cell r="Y2267" t="str">
            <v>Eligible</v>
          </cell>
          <cell r="Z2267">
            <v>103000.16</v>
          </cell>
          <cell r="AA2267">
            <v>103000.16</v>
          </cell>
          <cell r="AB2267">
            <v>103000.16</v>
          </cell>
          <cell r="AC2267">
            <v>103000.16</v>
          </cell>
          <cell r="AD2267">
            <v>3</v>
          </cell>
          <cell r="AE2267" t="str">
            <v>P44</v>
          </cell>
          <cell r="AF2267">
            <v>95000</v>
          </cell>
          <cell r="AG2267">
            <v>150000</v>
          </cell>
          <cell r="AH2267">
            <v>0.14000000000000001</v>
          </cell>
          <cell r="AI2267">
            <v>1</v>
          </cell>
          <cell r="AJ2267">
            <v>0</v>
          </cell>
          <cell r="AK2267">
            <v>107120.1664</v>
          </cell>
          <cell r="AL2267">
            <v>4.0000000000000036E-2</v>
          </cell>
          <cell r="AM2267">
            <v>107120.1664</v>
          </cell>
          <cell r="AN2267">
            <v>4120.0063999999984</v>
          </cell>
          <cell r="AO2267">
            <v>-0.2858655573333333</v>
          </cell>
          <cell r="AQ2267">
            <v>41600.14</v>
          </cell>
          <cell r="AR2267">
            <v>550000.15999999992</v>
          </cell>
          <cell r="AS2267">
            <v>0.12</v>
          </cell>
          <cell r="AT2267">
            <v>1</v>
          </cell>
          <cell r="AU2267">
            <v>0</v>
          </cell>
          <cell r="AV2267">
            <v>107120.1664</v>
          </cell>
          <cell r="AW2267">
            <v>107120.1664</v>
          </cell>
          <cell r="AX2267">
            <v>4.0000000000000036E-2</v>
          </cell>
          <cell r="AY2267">
            <v>4120.0063999999984</v>
          </cell>
          <cell r="AZ2267" t="str">
            <v>Target Bonus</v>
          </cell>
          <cell r="BA2267" t="str">
            <v>Target BonusEligible</v>
          </cell>
          <cell r="BB2267" t="str">
            <v>Target BonusUnited States</v>
          </cell>
          <cell r="BC2267" t="str">
            <v xml:space="preserve">Target BonusUnited States </v>
          </cell>
          <cell r="BD2267" t="str">
            <v>P44</v>
          </cell>
          <cell r="BF2267">
            <v>8583.3466666666664</v>
          </cell>
          <cell r="BG2267">
            <v>11000</v>
          </cell>
          <cell r="BH2267">
            <v>3</v>
          </cell>
          <cell r="BJ2267">
            <v>11000</v>
          </cell>
          <cell r="BK2267">
            <v>11000</v>
          </cell>
          <cell r="BL2267">
            <v>11000</v>
          </cell>
        </row>
        <row r="2268">
          <cell r="B2268">
            <v>12466</v>
          </cell>
          <cell r="C2268">
            <v>7500</v>
          </cell>
          <cell r="E2268" t="str">
            <v>Vanessa Johnson</v>
          </cell>
          <cell r="F2268" t="str">
            <v>Manager, Training Programs &amp; Certifications</v>
          </cell>
          <cell r="G2268" t="str">
            <v>Employee</v>
          </cell>
          <cell r="H2268" t="str">
            <v>Learning And Training</v>
          </cell>
          <cell r="I2268" t="str">
            <v>IRVING</v>
          </cell>
          <cell r="J2268" t="str">
            <v>United States</v>
          </cell>
          <cell r="K2268">
            <v>41869</v>
          </cell>
          <cell r="L2268" t="str">
            <v>WH</v>
          </cell>
          <cell r="M2268" t="str">
            <v>P44M</v>
          </cell>
          <cell r="N2268" t="str">
            <v>P</v>
          </cell>
          <cell r="O2268" t="str">
            <v>4</v>
          </cell>
          <cell r="P2268" t="str">
            <v>Regular</v>
          </cell>
          <cell r="Q2268" t="str"/>
          <cell r="S2268">
            <v>1</v>
          </cell>
          <cell r="U2268" t="str">
            <v>USD</v>
          </cell>
          <cell r="V2268" t="str">
            <v>Learning And Training</v>
          </cell>
          <cell r="W2268" t="str">
            <v>Liat Doron</v>
          </cell>
          <cell r="Y2268" t="str">
            <v>Eligible</v>
          </cell>
          <cell r="Z2268">
            <v>95000.08</v>
          </cell>
          <cell r="AA2268">
            <v>95000.08</v>
          </cell>
          <cell r="AB2268">
            <v>95000.08</v>
          </cell>
          <cell r="AC2268">
            <v>95000.08</v>
          </cell>
          <cell r="AD2268">
            <v>4</v>
          </cell>
          <cell r="AE2268" t="str">
            <v>P44</v>
          </cell>
          <cell r="AF2268">
            <v>95000</v>
          </cell>
          <cell r="AG2268">
            <v>150000</v>
          </cell>
          <cell r="AH2268">
            <v>0</v>
          </cell>
          <cell r="AI2268">
            <v>1</v>
          </cell>
          <cell r="AJ2268">
            <v>0</v>
          </cell>
          <cell r="AK2268">
            <v>100700.08480000001</v>
          </cell>
          <cell r="AL2268">
            <v>6.0000000000000053E-2</v>
          </cell>
          <cell r="AM2268">
            <v>100700.08480000001</v>
          </cell>
          <cell r="AN2268">
            <v>5700.0048000000097</v>
          </cell>
          <cell r="AO2268">
            <v>-0.32866610133333329</v>
          </cell>
          <cell r="AQ2268">
            <v>41600.14</v>
          </cell>
          <cell r="AR2268">
            <v>550000.15999999992</v>
          </cell>
          <cell r="AS2268">
            <v>0.1</v>
          </cell>
          <cell r="AT2268">
            <v>1</v>
          </cell>
          <cell r="AU2268">
            <v>0</v>
          </cell>
          <cell r="AV2268">
            <v>100700.08480000001</v>
          </cell>
          <cell r="AW2268">
            <v>100700.08480000001</v>
          </cell>
          <cell r="AX2268">
            <v>6.0000000000000053E-2</v>
          </cell>
          <cell r="AY2268">
            <v>5700.0048000000097</v>
          </cell>
          <cell r="AZ2268" t="str">
            <v>Target Bonus</v>
          </cell>
          <cell r="BA2268" t="str">
            <v>Target BonusEligible</v>
          </cell>
          <cell r="BB2268" t="str">
            <v>Target BonusUnited States</v>
          </cell>
          <cell r="BC2268" t="str">
            <v xml:space="preserve">Target BonusUnited States </v>
          </cell>
          <cell r="BD2268" t="str">
            <v>P44</v>
          </cell>
          <cell r="BF2268">
            <v>7916.6733333333332</v>
          </cell>
          <cell r="BG2268">
            <v>9000</v>
          </cell>
          <cell r="BH2268">
            <v>4</v>
          </cell>
          <cell r="BJ2268">
            <v>7000</v>
          </cell>
          <cell r="BK2268">
            <v>7000</v>
          </cell>
          <cell r="BL2268">
            <v>7700.0000000000009</v>
          </cell>
        </row>
        <row r="2269">
          <cell r="B2269">
            <v>7811</v>
          </cell>
          <cell r="C2269">
            <v>6708</v>
          </cell>
          <cell r="E2269" t="str">
            <v>Manuel Joaquim</v>
          </cell>
          <cell r="F2269" t="str">
            <v>Technical Trainer</v>
          </cell>
          <cell r="G2269" t="str">
            <v>Employee</v>
          </cell>
          <cell r="H2269" t="str">
            <v>Learning And Training</v>
          </cell>
          <cell r="I2269" t="str">
            <v>KANATA (OTTAWA), CANADA</v>
          </cell>
          <cell r="J2269" t="str">
            <v>Canada</v>
          </cell>
          <cell r="K2269">
            <v>36878</v>
          </cell>
          <cell r="L2269" t="str">
            <v>WH</v>
          </cell>
          <cell r="M2269" t="str">
            <v>T41P</v>
          </cell>
          <cell r="N2269" t="str">
            <v>T</v>
          </cell>
          <cell r="O2269" t="str">
            <v>4</v>
          </cell>
          <cell r="P2269" t="str">
            <v>Regular</v>
          </cell>
          <cell r="Q2269" t="str"/>
          <cell r="S2269">
            <v>1</v>
          </cell>
          <cell r="U2269" t="str">
            <v>CAD</v>
          </cell>
          <cell r="V2269" t="str">
            <v>Learning And Training</v>
          </cell>
          <cell r="W2269" t="str">
            <v>Liat Doron</v>
          </cell>
          <cell r="Y2269" t="str">
            <v>Eligible</v>
          </cell>
          <cell r="Z2269">
            <v>86500.160000000003</v>
          </cell>
          <cell r="AA2269">
            <v>68002.509266567082</v>
          </cell>
          <cell r="AB2269">
            <v>86500.160000000003</v>
          </cell>
          <cell r="AC2269">
            <v>68002.509266567082</v>
          </cell>
          <cell r="AD2269">
            <v>3</v>
          </cell>
          <cell r="AE2269" t="str">
            <v>T41</v>
          </cell>
          <cell r="AF2269">
            <v>90000</v>
          </cell>
          <cell r="AG2269">
            <v>140000</v>
          </cell>
          <cell r="AH2269">
            <v>0</v>
          </cell>
          <cell r="AI2269">
            <v>1</v>
          </cell>
          <cell r="AJ2269">
            <v>0</v>
          </cell>
          <cell r="AK2269">
            <v>89960.166400000002</v>
          </cell>
          <cell r="AL2269">
            <v>4.0000000000000036E-2</v>
          </cell>
          <cell r="AM2269">
            <v>70722.609637229762</v>
          </cell>
          <cell r="AN2269">
            <v>2720.1003706626798</v>
          </cell>
          <cell r="AO2269">
            <v>-0.35742738285714282</v>
          </cell>
          <cell r="AQ2269">
            <v>41600.14</v>
          </cell>
          <cell r="AR2269">
            <v>412000.4</v>
          </cell>
          <cell r="AS2269">
            <v>0.12</v>
          </cell>
          <cell r="AT2269">
            <v>1</v>
          </cell>
          <cell r="AU2269">
            <v>0</v>
          </cell>
          <cell r="AV2269">
            <v>89960.166400000002</v>
          </cell>
          <cell r="AW2269">
            <v>70722.609637229762</v>
          </cell>
          <cell r="AX2269">
            <v>4.0000000000000036E-2</v>
          </cell>
          <cell r="AY2269">
            <v>2720.1003706626798</v>
          </cell>
          <cell r="AZ2269" t="str">
            <v>Target Bonus</v>
          </cell>
          <cell r="BA2269" t="str">
            <v>Target BonusEligible</v>
          </cell>
          <cell r="BB2269" t="str">
            <v>Target BonusCanada</v>
          </cell>
          <cell r="BC2269" t="str">
            <v xml:space="preserve">Target BonusCanada </v>
          </cell>
          <cell r="BD2269" t="str">
            <v>T41</v>
          </cell>
          <cell r="BF2269">
            <v>7208.3466666666673</v>
          </cell>
          <cell r="BG2269">
            <v>4300</v>
          </cell>
          <cell r="BH2269">
            <v>2</v>
          </cell>
          <cell r="BJ2269">
            <v>6500</v>
          </cell>
          <cell r="BK2269">
            <v>6500</v>
          </cell>
          <cell r="BL2269">
            <v>6500</v>
          </cell>
        </row>
        <row r="2270">
          <cell r="B2270">
            <v>10777</v>
          </cell>
          <cell r="C2270">
            <v>90105</v>
          </cell>
          <cell r="E2270" t="str">
            <v>Matthew Frey</v>
          </cell>
          <cell r="F2270" t="str">
            <v>Courseware Developer</v>
          </cell>
          <cell r="G2270" t="str">
            <v>Employee</v>
          </cell>
          <cell r="H2270" t="str">
            <v>Learning And Training</v>
          </cell>
          <cell r="I2270" t="str">
            <v>IRVING</v>
          </cell>
          <cell r="J2270" t="str">
            <v>United States</v>
          </cell>
          <cell r="K2270">
            <v>41306</v>
          </cell>
          <cell r="L2270" t="str">
            <v>WH</v>
          </cell>
          <cell r="M2270" t="str">
            <v>T55P</v>
          </cell>
          <cell r="N2270" t="str">
            <v>T</v>
          </cell>
          <cell r="O2270" t="str">
            <v>5</v>
          </cell>
          <cell r="P2270" t="str">
            <v>Regular</v>
          </cell>
          <cell r="S2270">
            <v>1</v>
          </cell>
          <cell r="U2270" t="str">
            <v>USD</v>
          </cell>
          <cell r="V2270" t="str">
            <v>Learning And Training</v>
          </cell>
          <cell r="W2270" t="str">
            <v>Liat Doron</v>
          </cell>
          <cell r="Y2270" t="str">
            <v>Eligible</v>
          </cell>
          <cell r="Z2270">
            <v>86000.08</v>
          </cell>
          <cell r="AA2270">
            <v>86000.08</v>
          </cell>
          <cell r="AB2270">
            <v>86000.08</v>
          </cell>
          <cell r="AC2270">
            <v>86000.08</v>
          </cell>
          <cell r="AD2270">
            <v>2</v>
          </cell>
          <cell r="AE2270" t="str">
            <v>T55</v>
          </cell>
          <cell r="AF2270">
            <v>75000</v>
          </cell>
          <cell r="AG2270">
            <v>110000</v>
          </cell>
          <cell r="AH2270">
            <v>0.31</v>
          </cell>
          <cell r="AI2270">
            <v>2</v>
          </cell>
          <cell r="AJ2270">
            <v>0</v>
          </cell>
          <cell r="AK2270">
            <v>86000.08</v>
          </cell>
          <cell r="AL2270">
            <v>0</v>
          </cell>
          <cell r="AM2270">
            <v>86000.08</v>
          </cell>
          <cell r="AN2270">
            <v>0</v>
          </cell>
          <cell r="AO2270">
            <v>-0.21818109090909088</v>
          </cell>
          <cell r="AP2270" t="str">
            <v>Rated 2 - no recommendation</v>
          </cell>
          <cell r="AQ2270">
            <v>41600.14</v>
          </cell>
          <cell r="AR2270">
            <v>550000.15999999992</v>
          </cell>
          <cell r="AS2270">
            <v>0.08</v>
          </cell>
          <cell r="AT2270">
            <v>1</v>
          </cell>
          <cell r="AU2270">
            <v>0</v>
          </cell>
          <cell r="AV2270">
            <v>86000.08</v>
          </cell>
          <cell r="AW2270">
            <v>86000.08</v>
          </cell>
          <cell r="AX2270">
            <v>0</v>
          </cell>
          <cell r="AY2270">
            <v>0</v>
          </cell>
          <cell r="AZ2270" t="str">
            <v>Target Bonus</v>
          </cell>
          <cell r="BA2270" t="str">
            <v>Target BonusEligible</v>
          </cell>
          <cell r="BB2270" t="str">
            <v>Target BonusUnited States</v>
          </cell>
          <cell r="BC2270" t="str">
            <v xml:space="preserve">Target BonusUnited States </v>
          </cell>
          <cell r="BD2270" t="str">
            <v>T55</v>
          </cell>
          <cell r="BF2270">
            <v>7166.6733333333332</v>
          </cell>
          <cell r="BG2270">
            <v>3000</v>
          </cell>
          <cell r="BH2270">
            <v>3</v>
          </cell>
          <cell r="BJ2270">
            <v>4000</v>
          </cell>
          <cell r="BK2270">
            <v>4000</v>
          </cell>
          <cell r="BL2270">
            <v>1600</v>
          </cell>
        </row>
        <row r="2271">
          <cell r="B2271">
            <v>20667</v>
          </cell>
          <cell r="C2271">
            <v>15754</v>
          </cell>
          <cell r="E2271" t="str">
            <v>Stephanie Howard</v>
          </cell>
          <cell r="F2271" t="str">
            <v>Courseware Developer</v>
          </cell>
          <cell r="G2271" t="str">
            <v>Employee</v>
          </cell>
          <cell r="H2271" t="str">
            <v>Learning And Training</v>
          </cell>
          <cell r="I2271" t="str">
            <v>IRVING</v>
          </cell>
          <cell r="J2271" t="str">
            <v>United States</v>
          </cell>
          <cell r="K2271">
            <v>43801</v>
          </cell>
          <cell r="L2271" t="str">
            <v>WH</v>
          </cell>
          <cell r="M2271" t="str">
            <v>T55P</v>
          </cell>
          <cell r="N2271" t="str">
            <v>T</v>
          </cell>
          <cell r="O2271" t="str">
            <v>5</v>
          </cell>
          <cell r="P2271" t="str">
            <v>Regular</v>
          </cell>
          <cell r="Q2271" t="str"/>
          <cell r="S2271">
            <v>1</v>
          </cell>
          <cell r="U2271" t="str">
            <v>USD</v>
          </cell>
          <cell r="V2271" t="str">
            <v>Learning And Training</v>
          </cell>
          <cell r="W2271" t="str">
            <v>Liat Doron</v>
          </cell>
          <cell r="Y2271" t="str">
            <v>Eligible</v>
          </cell>
          <cell r="Z2271">
            <v>75000.08</v>
          </cell>
          <cell r="AA2271">
            <v>75000.08</v>
          </cell>
          <cell r="AB2271">
            <v>75000.08</v>
          </cell>
          <cell r="AC2271">
            <v>75000.08</v>
          </cell>
          <cell r="AD2271">
            <v>2</v>
          </cell>
          <cell r="AE2271" t="str">
            <v>T55</v>
          </cell>
          <cell r="AF2271">
            <v>75000</v>
          </cell>
          <cell r="AG2271">
            <v>110000</v>
          </cell>
          <cell r="AH2271">
            <v>0</v>
          </cell>
          <cell r="AI2271">
            <v>1</v>
          </cell>
          <cell r="AJ2271">
            <v>0</v>
          </cell>
          <cell r="AK2271">
            <v>75000.08</v>
          </cell>
          <cell r="AL2271">
            <v>0</v>
          </cell>
          <cell r="AM2271">
            <v>75000.08</v>
          </cell>
          <cell r="AN2271">
            <v>0</v>
          </cell>
          <cell r="AO2271">
            <v>-0.31818109090909086</v>
          </cell>
          <cell r="AP2271" t="str">
            <v>Rated 2 - no recommendation</v>
          </cell>
          <cell r="AQ2271">
            <v>41600.14</v>
          </cell>
          <cell r="AR2271">
            <v>550000.15999999992</v>
          </cell>
          <cell r="AS2271">
            <v>0.06</v>
          </cell>
          <cell r="AT2271">
            <v>1</v>
          </cell>
          <cell r="AU2271">
            <v>0</v>
          </cell>
          <cell r="AV2271">
            <v>75000.08</v>
          </cell>
          <cell r="AW2271">
            <v>75000.08</v>
          </cell>
          <cell r="AX2271">
            <v>0</v>
          </cell>
          <cell r="AY2271">
            <v>0</v>
          </cell>
          <cell r="AZ2271" t="str">
            <v>Target Bonus</v>
          </cell>
          <cell r="BA2271" t="str">
            <v>Target BonusEligible</v>
          </cell>
          <cell r="BB2271" t="str">
            <v>Target BonusUnited States</v>
          </cell>
          <cell r="BC2271" t="str">
            <v xml:space="preserve">Target BonusUnited States </v>
          </cell>
          <cell r="BD2271" t="str">
            <v>T55</v>
          </cell>
          <cell r="BF2271">
            <v>6250.0066666666671</v>
          </cell>
          <cell r="BJ2271">
            <v>5000</v>
          </cell>
          <cell r="BK2271">
            <v>5000</v>
          </cell>
          <cell r="BL2271">
            <v>2000</v>
          </cell>
        </row>
        <row r="2272">
          <cell r="B2272">
            <v>6673</v>
          </cell>
          <cell r="C2272">
            <v>6437</v>
          </cell>
          <cell r="E2272" t="str">
            <v>Jason Tugwell</v>
          </cell>
          <cell r="F2272" t="str">
            <v>Certification Manager</v>
          </cell>
          <cell r="G2272" t="str">
            <v>Employee</v>
          </cell>
          <cell r="H2272" t="str">
            <v>Learning And Training</v>
          </cell>
          <cell r="I2272" t="str">
            <v>IRVING</v>
          </cell>
          <cell r="J2272" t="str">
            <v>United States</v>
          </cell>
          <cell r="K2272">
            <v>39203</v>
          </cell>
          <cell r="L2272" t="str">
            <v>WH</v>
          </cell>
          <cell r="M2272" t="str">
            <v>T55P</v>
          </cell>
          <cell r="N2272" t="str">
            <v>T</v>
          </cell>
          <cell r="O2272" t="str">
            <v>5</v>
          </cell>
          <cell r="P2272" t="str">
            <v>Regular</v>
          </cell>
          <cell r="S2272">
            <v>1</v>
          </cell>
          <cell r="U2272" t="str">
            <v>USD</v>
          </cell>
          <cell r="V2272" t="str">
            <v>Learning And Training</v>
          </cell>
          <cell r="W2272" t="str">
            <v>Liat Doron</v>
          </cell>
          <cell r="Y2272" t="str">
            <v>Eligible</v>
          </cell>
          <cell r="Z2272">
            <v>84500.08</v>
          </cell>
          <cell r="AA2272">
            <v>84500.08</v>
          </cell>
          <cell r="AB2272">
            <v>84500.08</v>
          </cell>
          <cell r="AC2272">
            <v>84500.08</v>
          </cell>
          <cell r="AD2272">
            <v>3</v>
          </cell>
          <cell r="AE2272" t="str">
            <v>T55</v>
          </cell>
          <cell r="AF2272">
            <v>75000</v>
          </cell>
          <cell r="AG2272">
            <v>110000</v>
          </cell>
          <cell r="AH2272">
            <v>0.27</v>
          </cell>
          <cell r="AI2272">
            <v>2</v>
          </cell>
          <cell r="AJ2272">
            <v>0</v>
          </cell>
          <cell r="AK2272">
            <v>87035.082399999999</v>
          </cell>
          <cell r="AL2272">
            <v>3.0000000000000027E-2</v>
          </cell>
          <cell r="AM2272">
            <v>87035.082399999999</v>
          </cell>
          <cell r="AN2272">
            <v>2535.0023999999976</v>
          </cell>
          <cell r="AO2272">
            <v>-0.20877197818181814</v>
          </cell>
          <cell r="AQ2272">
            <v>41600.14</v>
          </cell>
          <cell r="AR2272">
            <v>550000.15999999992</v>
          </cell>
          <cell r="AS2272">
            <v>0.08</v>
          </cell>
          <cell r="AT2272">
            <v>1</v>
          </cell>
          <cell r="AU2272">
            <v>0</v>
          </cell>
          <cell r="AV2272">
            <v>87035.082399999999</v>
          </cell>
          <cell r="AW2272">
            <v>87035.082399999999</v>
          </cell>
          <cell r="AX2272">
            <v>3.0000000000000027E-2</v>
          </cell>
          <cell r="AY2272">
            <v>2535.0023999999976</v>
          </cell>
          <cell r="AZ2272" t="str">
            <v>Target Bonus</v>
          </cell>
          <cell r="BA2272" t="str">
            <v>Target BonusEligible</v>
          </cell>
          <cell r="BB2272" t="str">
            <v>Target BonusUnited States</v>
          </cell>
          <cell r="BC2272" t="str">
            <v xml:space="preserve">Target BonusUnited States </v>
          </cell>
          <cell r="BD2272" t="str">
            <v>T55</v>
          </cell>
          <cell r="BF2272">
            <v>7041.6733333333332</v>
          </cell>
          <cell r="BG2272">
            <v>3500</v>
          </cell>
          <cell r="BH2272">
            <v>3</v>
          </cell>
          <cell r="BJ2272">
            <v>4000</v>
          </cell>
          <cell r="BK2272">
            <v>4000</v>
          </cell>
          <cell r="BL2272">
            <v>4000</v>
          </cell>
        </row>
        <row r="2273">
          <cell r="B2273">
            <v>12857</v>
          </cell>
          <cell r="C2273">
            <v>7881</v>
          </cell>
          <cell r="E2273" t="str">
            <v>Brooke Cassidy</v>
          </cell>
          <cell r="F2273" t="str">
            <v>Program Manager – Emerging Training Programs</v>
          </cell>
          <cell r="G2273" t="str">
            <v>Employee</v>
          </cell>
          <cell r="H2273" t="str">
            <v>Learning And Training</v>
          </cell>
          <cell r="I2273" t="str">
            <v>NEW YORK</v>
          </cell>
          <cell r="J2273" t="str">
            <v>United States</v>
          </cell>
          <cell r="K2273">
            <v>42142</v>
          </cell>
          <cell r="L2273" t="str">
            <v>WH</v>
          </cell>
          <cell r="M2273" t="str">
            <v>T55P</v>
          </cell>
          <cell r="N2273" t="str">
            <v>T</v>
          </cell>
          <cell r="O2273" t="str">
            <v>5</v>
          </cell>
          <cell r="P2273" t="str">
            <v>Regular</v>
          </cell>
          <cell r="Q2273" t="str"/>
          <cell r="S2273">
            <v>1</v>
          </cell>
          <cell r="U2273" t="str">
            <v>USD</v>
          </cell>
          <cell r="V2273" t="str">
            <v>Learning And Training</v>
          </cell>
          <cell r="W2273" t="str">
            <v>Liat Doron</v>
          </cell>
          <cell r="Y2273" t="str">
            <v>Eligible</v>
          </cell>
          <cell r="Z2273">
            <v>78000.160000000003</v>
          </cell>
          <cell r="AA2273">
            <v>78000.160000000003</v>
          </cell>
          <cell r="AB2273">
            <v>83500</v>
          </cell>
          <cell r="AC2273">
            <v>83500</v>
          </cell>
          <cell r="AD2273">
            <v>3</v>
          </cell>
          <cell r="AE2273" t="str">
            <v>T55</v>
          </cell>
          <cell r="AF2273">
            <v>75000</v>
          </cell>
          <cell r="AG2273">
            <v>110000</v>
          </cell>
          <cell r="AH2273">
            <v>0.24</v>
          </cell>
          <cell r="AI2273">
            <v>2</v>
          </cell>
          <cell r="AJ2273">
            <v>0</v>
          </cell>
          <cell r="AK2273">
            <v>83500</v>
          </cell>
          <cell r="AL2273">
            <v>0</v>
          </cell>
          <cell r="AM2273">
            <v>83500</v>
          </cell>
          <cell r="AN2273">
            <v>0</v>
          </cell>
          <cell r="AO2273">
            <v>-0.24090909090909096</v>
          </cell>
          <cell r="AQ2273">
            <v>41600.14</v>
          </cell>
          <cell r="AR2273">
            <v>550000.15999999992</v>
          </cell>
          <cell r="AS2273">
            <v>0.08</v>
          </cell>
          <cell r="AT2273">
            <v>1</v>
          </cell>
          <cell r="AU2273">
            <v>0</v>
          </cell>
          <cell r="AV2273">
            <v>83500</v>
          </cell>
          <cell r="AW2273">
            <v>83500</v>
          </cell>
          <cell r="AX2273">
            <v>0</v>
          </cell>
          <cell r="AY2273">
            <v>0</v>
          </cell>
          <cell r="AZ2273" t="str">
            <v>Target Bonus</v>
          </cell>
          <cell r="BA2273" t="str">
            <v>Target BonusEligible</v>
          </cell>
          <cell r="BB2273" t="str">
            <v>Target BonusUnited States</v>
          </cell>
          <cell r="BC2273" t="str">
            <v xml:space="preserve">Target BonusUnited States </v>
          </cell>
          <cell r="BD2273" t="str">
            <v>T55</v>
          </cell>
          <cell r="BF2273">
            <v>6958.333333333333</v>
          </cell>
          <cell r="BG2273">
            <v>9000</v>
          </cell>
          <cell r="BH2273">
            <v>3</v>
          </cell>
          <cell r="BJ2273">
            <v>10000</v>
          </cell>
          <cell r="BK2273">
            <v>10000</v>
          </cell>
          <cell r="BL2273">
            <v>10000</v>
          </cell>
        </row>
        <row r="2274">
          <cell r="B2274">
            <v>1411</v>
          </cell>
          <cell r="C2274">
            <v>259</v>
          </cell>
          <cell r="E2274" t="str">
            <v>AMIT GADOL</v>
          </cell>
          <cell r="F2274" t="str">
            <v>HEAD OF WORLDWIDE QA OPERATIONS</v>
          </cell>
          <cell r="G2274" t="str">
            <v>Employee</v>
          </cell>
          <cell r="H2274" t="str">
            <v>Products - QA</v>
          </cell>
          <cell r="I2274" t="str">
            <v>TEL-AVIV</v>
          </cell>
          <cell r="J2274" t="str">
            <v>Israel</v>
          </cell>
          <cell r="K2274">
            <v>35862</v>
          </cell>
          <cell r="L2274" t="str">
            <v>IL</v>
          </cell>
          <cell r="M2274" t="str">
            <v>T10M</v>
          </cell>
          <cell r="N2274" t="str">
            <v>T</v>
          </cell>
          <cell r="O2274" t="str">
            <v>1</v>
          </cell>
          <cell r="P2274" t="str">
            <v>Regular</v>
          </cell>
          <cell r="V2274" t="str">
            <v>Management</v>
          </cell>
          <cell r="W2274" t="str">
            <v>Gil Shwed</v>
          </cell>
          <cell r="X2274" t="str">
            <v>Gil Shwed</v>
          </cell>
          <cell r="Y2274" t="str">
            <v>VP</v>
          </cell>
        </row>
        <row r="2275">
          <cell r="B2275">
            <v>1588</v>
          </cell>
          <cell r="C2275">
            <v>758</v>
          </cell>
          <cell r="E2275" t="str">
            <v>Ofer Raz</v>
          </cell>
          <cell r="F2275" t="str">
            <v>VP, NETWORK SECURITY PRODUCTS</v>
          </cell>
          <cell r="G2275" t="str">
            <v>Employee</v>
          </cell>
          <cell r="H2275" t="str">
            <v>Products - R&amp;D</v>
          </cell>
          <cell r="I2275" t="str">
            <v>TEL-AVIV</v>
          </cell>
          <cell r="J2275" t="str">
            <v>Israel</v>
          </cell>
          <cell r="K2275">
            <v>37069</v>
          </cell>
          <cell r="L2275" t="str">
            <v>IL</v>
          </cell>
          <cell r="M2275" t="str">
            <v>D10M</v>
          </cell>
          <cell r="N2275" t="str">
            <v>D</v>
          </cell>
          <cell r="O2275" t="str">
            <v>1</v>
          </cell>
          <cell r="P2275" t="str">
            <v>Regular</v>
          </cell>
          <cell r="V2275" t="str">
            <v>Management</v>
          </cell>
          <cell r="W2275" t="str">
            <v>Gil Shwed</v>
          </cell>
          <cell r="X2275" t="str">
            <v>Gil Shwed</v>
          </cell>
          <cell r="Y2275" t="str">
            <v>VP</v>
          </cell>
        </row>
        <row r="2276">
          <cell r="B2276">
            <v>1657</v>
          </cell>
          <cell r="C2276">
            <v>121</v>
          </cell>
          <cell r="E2276" t="str">
            <v>Dorit Dor</v>
          </cell>
          <cell r="F2276" t="str">
            <v>VICE PRESIDENT, PRODUCTS</v>
          </cell>
          <cell r="G2276" t="str">
            <v>Employee</v>
          </cell>
          <cell r="H2276" t="str">
            <v>Products - R&amp;D</v>
          </cell>
          <cell r="I2276" t="str">
            <v>TEL-AVIV</v>
          </cell>
          <cell r="J2276" t="str">
            <v>Israel</v>
          </cell>
          <cell r="K2276">
            <v>35037</v>
          </cell>
          <cell r="L2276" t="str">
            <v>IL</v>
          </cell>
          <cell r="M2276" t="str">
            <v>D10M</v>
          </cell>
          <cell r="N2276" t="str">
            <v>D</v>
          </cell>
          <cell r="O2276" t="str">
            <v>1</v>
          </cell>
          <cell r="P2276" t="str">
            <v>Regular</v>
          </cell>
          <cell r="V2276" t="str">
            <v>Management</v>
          </cell>
          <cell r="W2276" t="str">
            <v>Gil Shwed</v>
          </cell>
          <cell r="X2276" t="str">
            <v>Gil Shwed</v>
          </cell>
          <cell r="Y2276" t="str">
            <v>VP</v>
          </cell>
        </row>
        <row r="2277">
          <cell r="B2277">
            <v>1717</v>
          </cell>
          <cell r="C2277">
            <v>680</v>
          </cell>
          <cell r="E2277" t="str">
            <v>Shira Bar Yosef</v>
          </cell>
          <cell r="F2277" t="str">
            <v>VP SALES PLANNING &amp; ENABLEMENT</v>
          </cell>
          <cell r="G2277" t="str">
            <v>Employee</v>
          </cell>
          <cell r="H2277" t="str">
            <v>WW Sales</v>
          </cell>
          <cell r="I2277" t="str">
            <v>TEL-AVIV</v>
          </cell>
          <cell r="J2277" t="str">
            <v>Israel</v>
          </cell>
          <cell r="K2277">
            <v>36871</v>
          </cell>
          <cell r="L2277" t="str">
            <v>IL</v>
          </cell>
          <cell r="M2277" t="str">
            <v>M10M</v>
          </cell>
          <cell r="N2277" t="str">
            <v>M</v>
          </cell>
          <cell r="O2277" t="str">
            <v>1</v>
          </cell>
          <cell r="P2277" t="str">
            <v>Regular</v>
          </cell>
          <cell r="V2277" t="str">
            <v>Management</v>
          </cell>
          <cell r="W2277" t="str">
            <v>Gil Shwed</v>
          </cell>
          <cell r="X2277" t="str">
            <v>Gil Shwed</v>
          </cell>
          <cell r="Y2277" t="str">
            <v>VP</v>
          </cell>
        </row>
        <row r="2278">
          <cell r="B2278">
            <v>1757</v>
          </cell>
          <cell r="C2278">
            <v>221</v>
          </cell>
          <cell r="E2278" t="str">
            <v>Liat Doron</v>
          </cell>
          <cell r="F2278" t="str">
            <v>VP, LEARNING AND TRAINING</v>
          </cell>
          <cell r="G2278" t="str">
            <v>Employee</v>
          </cell>
          <cell r="H2278" t="str">
            <v>Learning And Training</v>
          </cell>
          <cell r="I2278" t="str">
            <v>TEL-AVIV</v>
          </cell>
          <cell r="J2278" t="str">
            <v>Israel</v>
          </cell>
          <cell r="K2278">
            <v>35709</v>
          </cell>
          <cell r="L2278" t="str">
            <v>IL</v>
          </cell>
          <cell r="M2278" t="str">
            <v>P10M</v>
          </cell>
          <cell r="N2278" t="str">
            <v>P</v>
          </cell>
          <cell r="O2278" t="str">
            <v>1</v>
          </cell>
          <cell r="P2278" t="str">
            <v>Regular</v>
          </cell>
          <cell r="V2278" t="str">
            <v>Management</v>
          </cell>
          <cell r="W2278" t="str">
            <v>Gil Shwed</v>
          </cell>
          <cell r="X2278" t="str">
            <v>Gil Shwed</v>
          </cell>
          <cell r="Y2278" t="str">
            <v>VP</v>
          </cell>
        </row>
        <row r="2279">
          <cell r="B2279">
            <v>1849</v>
          </cell>
          <cell r="C2279">
            <v>168</v>
          </cell>
          <cell r="E2279" t="str">
            <v>Gil Shwed</v>
          </cell>
          <cell r="F2279" t="str">
            <v>FOUNDER &amp; CEO</v>
          </cell>
          <cell r="G2279" t="str">
            <v>Employee</v>
          </cell>
          <cell r="H2279" t="str">
            <v>Management</v>
          </cell>
          <cell r="I2279" t="str">
            <v>TEL-AVIV</v>
          </cell>
          <cell r="J2279" t="str">
            <v>Israel</v>
          </cell>
          <cell r="K2279">
            <v>34151</v>
          </cell>
          <cell r="L2279" t="str">
            <v>IL</v>
          </cell>
          <cell r="M2279" t="str">
            <v>P10M</v>
          </cell>
          <cell r="N2279" t="str">
            <v>P</v>
          </cell>
          <cell r="O2279" t="str">
            <v>1</v>
          </cell>
          <cell r="P2279" t="str">
            <v>Regular</v>
          </cell>
          <cell r="V2279" t="str">
            <v>Management</v>
          </cell>
          <cell r="W2279" t="str">
            <v>Gil Shwed</v>
          </cell>
          <cell r="X2279" t="str">
            <v>Gil Shwed</v>
          </cell>
          <cell r="Y2279" t="str">
            <v>VP</v>
          </cell>
        </row>
        <row r="2280">
          <cell r="B2280">
            <v>1850</v>
          </cell>
          <cell r="C2280">
            <v>170</v>
          </cell>
          <cell r="E2280" t="str">
            <v>Miryam Steinitz</v>
          </cell>
          <cell r="F2280" t="str">
            <v>HEAD OF FIELD MARKETING</v>
          </cell>
          <cell r="G2280" t="str">
            <v>Employee</v>
          </cell>
          <cell r="H2280" t="str">
            <v>Marketing</v>
          </cell>
          <cell r="I2280" t="str">
            <v>TEL-AVIV</v>
          </cell>
          <cell r="J2280" t="str">
            <v>Israel</v>
          </cell>
          <cell r="K2280">
            <v>40603</v>
          </cell>
          <cell r="L2280" t="str">
            <v>IL</v>
          </cell>
          <cell r="M2280" t="str">
            <v>M10M</v>
          </cell>
          <cell r="N2280" t="str">
            <v>M</v>
          </cell>
          <cell r="O2280" t="str">
            <v>1</v>
          </cell>
          <cell r="P2280" t="str">
            <v>Regular</v>
          </cell>
          <cell r="V2280" t="str">
            <v>Management</v>
          </cell>
          <cell r="W2280" t="str">
            <v>Gil Shwed</v>
          </cell>
          <cell r="X2280" t="str">
            <v>Gil Shwed</v>
          </cell>
          <cell r="Y2280" t="str">
            <v>VP</v>
          </cell>
        </row>
        <row r="2281">
          <cell r="B2281">
            <v>3697</v>
          </cell>
          <cell r="C2281">
            <v>863</v>
          </cell>
          <cell r="E2281" t="str">
            <v>Amnon Perlmutter</v>
          </cell>
          <cell r="F2281" t="str">
            <v>VP, CLOUD, MANAGEMENT AND SMB PRODUCTS</v>
          </cell>
          <cell r="G2281" t="str">
            <v>Employee</v>
          </cell>
          <cell r="H2281" t="str">
            <v>Products - R&amp;D</v>
          </cell>
          <cell r="I2281" t="str">
            <v>TEL-AVIV</v>
          </cell>
          <cell r="J2281" t="str">
            <v>Israel</v>
          </cell>
          <cell r="K2281">
            <v>37378</v>
          </cell>
          <cell r="L2281" t="str">
            <v>IL</v>
          </cell>
          <cell r="M2281" t="str">
            <v>D10M</v>
          </cell>
          <cell r="N2281" t="str">
            <v>D</v>
          </cell>
          <cell r="O2281" t="str">
            <v>1</v>
          </cell>
          <cell r="P2281" t="str">
            <v>Regular</v>
          </cell>
          <cell r="V2281" t="str">
            <v>Management</v>
          </cell>
          <cell r="W2281" t="str">
            <v>Gil Shwed</v>
          </cell>
          <cell r="X2281" t="str">
            <v>Gil Shwed</v>
          </cell>
          <cell r="Y2281" t="str">
            <v>VP</v>
          </cell>
        </row>
        <row r="2282">
          <cell r="B2282">
            <v>5318</v>
          </cell>
          <cell r="C2282">
            <v>1415</v>
          </cell>
          <cell r="E2282" t="str">
            <v>Gera Dorfman</v>
          </cell>
          <cell r="F2282" t="str">
            <v>VP, NETWORK SECURITY PRODUCTS</v>
          </cell>
          <cell r="G2282" t="str">
            <v>Employee</v>
          </cell>
          <cell r="H2282" t="str">
            <v>Products - R&amp;D</v>
          </cell>
          <cell r="I2282" t="str">
            <v>TEL-AVIV</v>
          </cell>
          <cell r="J2282" t="str">
            <v>Israel</v>
          </cell>
          <cell r="K2282">
            <v>38592</v>
          </cell>
          <cell r="L2282" t="str">
            <v>IL</v>
          </cell>
          <cell r="M2282" t="str">
            <v>D10M</v>
          </cell>
          <cell r="N2282" t="str">
            <v>D</v>
          </cell>
          <cell r="O2282" t="str">
            <v>1</v>
          </cell>
          <cell r="P2282" t="str">
            <v>Regular</v>
          </cell>
          <cell r="V2282" t="str">
            <v>Management</v>
          </cell>
          <cell r="W2282" t="str">
            <v>Gil Shwed</v>
          </cell>
          <cell r="X2282" t="str">
            <v>Gil Shwed</v>
          </cell>
          <cell r="Y2282" t="str">
            <v>VP</v>
          </cell>
        </row>
        <row r="2283">
          <cell r="B2283">
            <v>5370</v>
          </cell>
          <cell r="C2283">
            <v>1437</v>
          </cell>
          <cell r="E2283" t="str">
            <v>Sharon Elmashaly</v>
          </cell>
          <cell r="F2283" t="str">
            <v>VP CUSTOMER SUPPORT</v>
          </cell>
          <cell r="G2283" t="str">
            <v>Employee</v>
          </cell>
          <cell r="H2283" t="str">
            <v>TAC</v>
          </cell>
          <cell r="I2283" t="str">
            <v>TEL-AVIV</v>
          </cell>
          <cell r="J2283" t="str">
            <v>Israel</v>
          </cell>
          <cell r="K2283">
            <v>38621</v>
          </cell>
          <cell r="L2283" t="str">
            <v>IL</v>
          </cell>
          <cell r="M2283" t="str">
            <v>T10M</v>
          </cell>
          <cell r="N2283" t="str">
            <v>T</v>
          </cell>
          <cell r="O2283" t="str">
            <v>1</v>
          </cell>
          <cell r="P2283" t="str">
            <v>Regular</v>
          </cell>
          <cell r="V2283" t="str">
            <v>Management</v>
          </cell>
          <cell r="W2283" t="str">
            <v>Gil Shwed</v>
          </cell>
          <cell r="X2283" t="str">
            <v>Gil Shwed</v>
          </cell>
          <cell r="Y2283" t="str">
            <v>VP</v>
          </cell>
        </row>
        <row r="2284">
          <cell r="B2284">
            <v>6107</v>
          </cell>
          <cell r="C2284">
            <v>1768</v>
          </cell>
          <cell r="E2284" t="str">
            <v>Sharon Schusheim</v>
          </cell>
          <cell r="F2284" t="str">
            <v>VP, INFORMATION SYSTEMS</v>
          </cell>
          <cell r="G2284" t="str">
            <v>Employee</v>
          </cell>
          <cell r="H2284" t="str">
            <v>MIS</v>
          </cell>
          <cell r="I2284" t="str">
            <v>TEL-AVIV</v>
          </cell>
          <cell r="J2284" t="str">
            <v>Israel</v>
          </cell>
          <cell r="K2284">
            <v>39040</v>
          </cell>
          <cell r="L2284" t="str">
            <v>IL</v>
          </cell>
          <cell r="M2284" t="str">
            <v>M10M</v>
          </cell>
          <cell r="N2284" t="str">
            <v>M</v>
          </cell>
          <cell r="O2284" t="str">
            <v>1</v>
          </cell>
          <cell r="P2284" t="str">
            <v>Regular</v>
          </cell>
          <cell r="V2284" t="str">
            <v>Management</v>
          </cell>
          <cell r="W2284" t="str">
            <v>Gil Shwed</v>
          </cell>
          <cell r="X2284" t="str">
            <v>Gil Shwed</v>
          </cell>
          <cell r="Y2284" t="str">
            <v>VP</v>
          </cell>
        </row>
        <row r="2285">
          <cell r="B2285">
            <v>7092</v>
          </cell>
          <cell r="C2285">
            <v>2104</v>
          </cell>
          <cell r="E2285" t="str">
            <v>Alex Spokoiny</v>
          </cell>
          <cell r="F2285" t="str">
            <v>VP, INFORMATION SYSTEMS</v>
          </cell>
          <cell r="G2285" t="str">
            <v>Employee</v>
          </cell>
          <cell r="H2285" t="str">
            <v>MIS</v>
          </cell>
          <cell r="I2285" t="str">
            <v>TEL-AVIV</v>
          </cell>
          <cell r="J2285" t="str">
            <v>Israel</v>
          </cell>
          <cell r="K2285">
            <v>39448</v>
          </cell>
          <cell r="L2285" t="str">
            <v>IL</v>
          </cell>
          <cell r="M2285" t="str">
            <v>D10M</v>
          </cell>
          <cell r="N2285" t="str">
            <v>D</v>
          </cell>
          <cell r="O2285" t="str">
            <v>1</v>
          </cell>
          <cell r="P2285" t="str">
            <v>Regular</v>
          </cell>
          <cell r="V2285" t="str">
            <v>Management</v>
          </cell>
          <cell r="W2285" t="str">
            <v>Gil Shwed</v>
          </cell>
          <cell r="X2285" t="str">
            <v>Gil Shwed</v>
          </cell>
          <cell r="Y2285" t="str">
            <v>VP</v>
          </cell>
        </row>
        <row r="2286">
          <cell r="B2286">
            <v>7441</v>
          </cell>
          <cell r="C2286">
            <v>2387</v>
          </cell>
          <cell r="E2286" t="str">
            <v>Tal Payne</v>
          </cell>
          <cell r="F2286" t="str">
            <v>CHIEF FINANCIAL OFFICER &amp; CHIEF OPERATING OFFICER</v>
          </cell>
          <cell r="G2286" t="str">
            <v>Employee</v>
          </cell>
          <cell r="H2286" t="str">
            <v>Finance</v>
          </cell>
          <cell r="I2286" t="str">
            <v>TEL-AVIV</v>
          </cell>
          <cell r="J2286" t="str">
            <v>Israel</v>
          </cell>
          <cell r="K2286">
            <v>39622</v>
          </cell>
          <cell r="L2286" t="str">
            <v>IL</v>
          </cell>
          <cell r="M2286" t="str">
            <v>P10M</v>
          </cell>
          <cell r="N2286" t="str">
            <v>P</v>
          </cell>
          <cell r="O2286" t="str">
            <v>1</v>
          </cell>
          <cell r="P2286" t="str">
            <v>Regular</v>
          </cell>
          <cell r="V2286" t="str">
            <v>Management</v>
          </cell>
          <cell r="W2286" t="str">
            <v>Gil Shwed</v>
          </cell>
          <cell r="X2286" t="str">
            <v>Gil Shwed</v>
          </cell>
          <cell r="Y2286" t="str">
            <v>VP</v>
          </cell>
        </row>
        <row r="2287">
          <cell r="B2287">
            <v>8028</v>
          </cell>
          <cell r="C2287">
            <v>2540</v>
          </cell>
          <cell r="E2287" t="str">
            <v>Roy Heldshtein</v>
          </cell>
          <cell r="F2287" t="str">
            <v>VP FINANCE</v>
          </cell>
          <cell r="G2287" t="str">
            <v>Employee</v>
          </cell>
          <cell r="H2287" t="str">
            <v>Finance</v>
          </cell>
          <cell r="I2287" t="str">
            <v>TEL-AVIV</v>
          </cell>
          <cell r="J2287" t="str">
            <v>Israel</v>
          </cell>
          <cell r="K2287">
            <v>39968</v>
          </cell>
          <cell r="L2287" t="str">
            <v>IL</v>
          </cell>
          <cell r="M2287" t="str">
            <v>P10M</v>
          </cell>
          <cell r="N2287" t="str">
            <v>P</v>
          </cell>
          <cell r="O2287" t="str">
            <v>1</v>
          </cell>
          <cell r="P2287" t="str">
            <v>Regular</v>
          </cell>
          <cell r="V2287" t="str">
            <v>Management</v>
          </cell>
          <cell r="W2287" t="str">
            <v>Gil Shwed</v>
          </cell>
          <cell r="X2287" t="str">
            <v>Gil Shwed</v>
          </cell>
          <cell r="Y2287" t="str">
            <v>VP</v>
          </cell>
        </row>
        <row r="2288">
          <cell r="B2288">
            <v>8445</v>
          </cell>
          <cell r="C2288">
            <v>2745</v>
          </cell>
          <cell r="E2288" t="str">
            <v>Itai Greenberg</v>
          </cell>
          <cell r="F2288" t="str">
            <v>VP, PRODUCT MANAGEMENT</v>
          </cell>
          <cell r="G2288" t="str">
            <v>Employee</v>
          </cell>
          <cell r="H2288" t="str">
            <v>Product Management</v>
          </cell>
          <cell r="I2288" t="str">
            <v>TEL-AVIV</v>
          </cell>
          <cell r="J2288" t="str">
            <v>Israel</v>
          </cell>
          <cell r="K2288">
            <v>40308</v>
          </cell>
          <cell r="L2288" t="str">
            <v>IL</v>
          </cell>
          <cell r="M2288" t="str">
            <v>M10M</v>
          </cell>
          <cell r="N2288" t="str">
            <v>M</v>
          </cell>
          <cell r="O2288" t="str">
            <v>1</v>
          </cell>
          <cell r="P2288" t="str">
            <v>Regular</v>
          </cell>
          <cell r="V2288" t="str">
            <v>Management</v>
          </cell>
          <cell r="W2288" t="str">
            <v>Gil Shwed</v>
          </cell>
          <cell r="X2288" t="str">
            <v>Gil Shwed</v>
          </cell>
          <cell r="Y2288" t="str">
            <v>VP</v>
          </cell>
        </row>
        <row r="2289">
          <cell r="B2289">
            <v>9890</v>
          </cell>
          <cell r="C2289">
            <v>3414</v>
          </cell>
          <cell r="E2289" t="str">
            <v>Neatsun Ziv</v>
          </cell>
          <cell r="F2289" t="str">
            <v>VP, THREAT PREVENTION</v>
          </cell>
          <cell r="G2289" t="str">
            <v>Employee</v>
          </cell>
          <cell r="H2289" t="str">
            <v>Products - R&amp;D</v>
          </cell>
          <cell r="I2289" t="str">
            <v>TEL-AVIV</v>
          </cell>
          <cell r="J2289" t="str">
            <v>Israel</v>
          </cell>
          <cell r="K2289">
            <v>40892</v>
          </cell>
          <cell r="L2289" t="str">
            <v>IL</v>
          </cell>
          <cell r="M2289" t="str">
            <v>D10M</v>
          </cell>
          <cell r="N2289" t="str">
            <v>D</v>
          </cell>
          <cell r="O2289" t="str">
            <v>1</v>
          </cell>
          <cell r="P2289" t="str">
            <v>Regular</v>
          </cell>
          <cell r="V2289" t="str">
            <v>Management</v>
          </cell>
          <cell r="W2289" t="str">
            <v>Gil Shwed</v>
          </cell>
          <cell r="X2289" t="str">
            <v>Gil Shwed</v>
          </cell>
          <cell r="Y2289" t="str">
            <v>VP</v>
          </cell>
        </row>
        <row r="2290">
          <cell r="B2290">
            <v>11395</v>
          </cell>
          <cell r="C2290">
            <v>4147</v>
          </cell>
          <cell r="E2290" t="str">
            <v>Yiftah Yoffe</v>
          </cell>
          <cell r="F2290" t="str">
            <v>VP OF HUMAN RESOURCES</v>
          </cell>
          <cell r="G2290" t="str">
            <v>Employee</v>
          </cell>
          <cell r="H2290" t="str">
            <v>Human Resources</v>
          </cell>
          <cell r="I2290" t="str">
            <v>TEL-AVIV</v>
          </cell>
          <cell r="J2290" t="str">
            <v>Israel</v>
          </cell>
          <cell r="K2290">
            <v>41487</v>
          </cell>
          <cell r="L2290" t="str">
            <v>IL</v>
          </cell>
          <cell r="M2290" t="str">
            <v>P10M</v>
          </cell>
          <cell r="N2290" t="str">
            <v>P</v>
          </cell>
          <cell r="O2290" t="str">
            <v>1</v>
          </cell>
          <cell r="P2290" t="str">
            <v>Regular</v>
          </cell>
          <cell r="V2290" t="str">
            <v>Management</v>
          </cell>
          <cell r="W2290" t="str">
            <v>Gil Shwed</v>
          </cell>
          <cell r="X2290" t="str">
            <v>Gil Shwed</v>
          </cell>
          <cell r="Y2290" t="str">
            <v>VP</v>
          </cell>
        </row>
        <row r="2291">
          <cell r="B2291">
            <v>17958</v>
          </cell>
          <cell r="C2291">
            <v>12956</v>
          </cell>
          <cell r="E2291" t="str">
            <v>Dan Yerushalmi</v>
          </cell>
          <cell r="F2291" t="str">
            <v>CHIEF CUSTOMER OFFICER</v>
          </cell>
          <cell r="G2291" t="str">
            <v>Employee</v>
          </cell>
          <cell r="H2291" t="str">
            <v>WW Sales</v>
          </cell>
          <cell r="I2291" t="str">
            <v>TEL-AVIV</v>
          </cell>
          <cell r="J2291" t="str">
            <v>Israel</v>
          </cell>
          <cell r="K2291">
            <v>43221</v>
          </cell>
          <cell r="L2291" t="str">
            <v>IL</v>
          </cell>
          <cell r="M2291" t="str">
            <v>M10M</v>
          </cell>
          <cell r="N2291" t="str">
            <v>M</v>
          </cell>
          <cell r="O2291" t="str">
            <v>1</v>
          </cell>
          <cell r="P2291" t="str">
            <v>Regular</v>
          </cell>
          <cell r="V2291" t="str">
            <v>Management</v>
          </cell>
          <cell r="W2291" t="str">
            <v>Gil Shwed</v>
          </cell>
          <cell r="X2291" t="str">
            <v>Gil Shwed</v>
          </cell>
          <cell r="Y2291" t="str">
            <v>VP</v>
          </cell>
        </row>
        <row r="2292">
          <cell r="B2292">
            <v>18847</v>
          </cell>
          <cell r="C2292">
            <v>13891</v>
          </cell>
          <cell r="E2292" t="str">
            <v>Alon Elie</v>
          </cell>
          <cell r="F2292" t="str">
            <v>VP CORPORATE DEVELOPMENT</v>
          </cell>
          <cell r="G2292" t="str">
            <v>Employee</v>
          </cell>
          <cell r="H2292" t="str">
            <v>Products - R&amp;D</v>
          </cell>
          <cell r="I2292" t="str">
            <v>TEL-AVIV</v>
          </cell>
          <cell r="J2292" t="str">
            <v>Israel</v>
          </cell>
          <cell r="K2292">
            <v>43388</v>
          </cell>
          <cell r="L2292" t="str">
            <v>IL</v>
          </cell>
          <cell r="M2292" t="str">
            <v>M10M</v>
          </cell>
          <cell r="N2292" t="str">
            <v>M</v>
          </cell>
          <cell r="O2292" t="str">
            <v>1</v>
          </cell>
          <cell r="P2292" t="str">
            <v>Regular</v>
          </cell>
          <cell r="V2292" t="str">
            <v>Management</v>
          </cell>
          <cell r="W2292" t="str">
            <v>Gil Shwed</v>
          </cell>
          <cell r="X2292" t="str">
            <v>Gil Shwed</v>
          </cell>
          <cell r="Y2292" t="str">
            <v>VP</v>
          </cell>
        </row>
        <row r="2293">
          <cell r="B2293">
            <v>18966</v>
          </cell>
          <cell r="C2293">
            <v>14024</v>
          </cell>
          <cell r="E2293" t="str">
            <v>Eyal Fingold</v>
          </cell>
          <cell r="F2293" t="str">
            <v>VP, CLOUD SECURITY PRODUCTS</v>
          </cell>
          <cell r="G2293" t="str">
            <v>Employee</v>
          </cell>
          <cell r="H2293" t="str">
            <v>Products - R&amp;D</v>
          </cell>
          <cell r="I2293" t="str">
            <v>TEL-AVIV</v>
          </cell>
          <cell r="J2293" t="str">
            <v>Israel</v>
          </cell>
          <cell r="K2293">
            <v>42106</v>
          </cell>
          <cell r="L2293" t="str">
            <v>IL</v>
          </cell>
          <cell r="M2293" t="str">
            <v>D10M</v>
          </cell>
          <cell r="N2293" t="str">
            <v>D</v>
          </cell>
          <cell r="O2293" t="str">
            <v>1</v>
          </cell>
          <cell r="P2293" t="str">
            <v>Regular</v>
          </cell>
          <cell r="V2293" t="str">
            <v>Management</v>
          </cell>
          <cell r="W2293" t="str">
            <v>Gil Shwed</v>
          </cell>
          <cell r="X2293" t="str">
            <v>Gil Shwed</v>
          </cell>
          <cell r="Y2293" t="str">
            <v>VP</v>
          </cell>
        </row>
        <row r="2294">
          <cell r="B2294">
            <v>19724</v>
          </cell>
          <cell r="C2294">
            <v>14782</v>
          </cell>
          <cell r="E2294" t="str">
            <v>Rafi Kretchmer</v>
          </cell>
          <cell r="F2294" t="str">
            <v>VP PRODUCT MARKETING</v>
          </cell>
          <cell r="G2294" t="str">
            <v>Employee</v>
          </cell>
          <cell r="H2294" t="str">
            <v>Product Management</v>
          </cell>
          <cell r="I2294" t="str">
            <v>TEL-AVIV</v>
          </cell>
          <cell r="J2294" t="str">
            <v>Israel</v>
          </cell>
          <cell r="K2294">
            <v>43591</v>
          </cell>
          <cell r="L2294" t="str">
            <v>IL</v>
          </cell>
          <cell r="M2294" t="str">
            <v>M10M</v>
          </cell>
          <cell r="N2294" t="str">
            <v>M</v>
          </cell>
          <cell r="O2294" t="str">
            <v>1</v>
          </cell>
          <cell r="P2294" t="str">
            <v>Regular</v>
          </cell>
          <cell r="V2294" t="str">
            <v>Management</v>
          </cell>
          <cell r="W2294" t="str">
            <v>Gil Shwed</v>
          </cell>
          <cell r="X2294" t="str">
            <v>Gil Shwed</v>
          </cell>
          <cell r="Y2294" t="str">
            <v>VP</v>
          </cell>
        </row>
        <row r="2295">
          <cell r="B2295">
            <v>3147</v>
          </cell>
          <cell r="C2295">
            <v>5197</v>
          </cell>
          <cell r="E2295" t="str">
            <v>Jeffrey Schwartz</v>
          </cell>
          <cell r="F2295" t="str">
            <v>VICE PRESIDENT, NORTH AMERICA ENGINEERING, CHECK POINT EVANG</v>
          </cell>
          <cell r="G2295" t="str">
            <v>Employee</v>
          </cell>
          <cell r="H2295" t="str">
            <v>Americas Sales</v>
          </cell>
          <cell r="I2295" t="str">
            <v>NEW YORK</v>
          </cell>
          <cell r="J2295" t="str">
            <v>United States</v>
          </cell>
          <cell r="K2295">
            <v>36371</v>
          </cell>
          <cell r="L2295" t="str">
            <v>WH</v>
          </cell>
          <cell r="M2295" t="str">
            <v>E10M</v>
          </cell>
          <cell r="N2295" t="str">
            <v>E</v>
          </cell>
          <cell r="O2295" t="str">
            <v>1</v>
          </cell>
          <cell r="P2295" t="str">
            <v>Regular</v>
          </cell>
          <cell r="V2295" t="str">
            <v>Management</v>
          </cell>
          <cell r="W2295" t="str">
            <v>Gil Shwed</v>
          </cell>
          <cell r="X2295" t="str">
            <v>Gil Shwed</v>
          </cell>
          <cell r="Y2295" t="str">
            <v>VP</v>
          </cell>
        </row>
        <row r="2296">
          <cell r="B2296">
            <v>5922</v>
          </cell>
          <cell r="C2296">
            <v>1688</v>
          </cell>
          <cell r="E2296" t="str">
            <v>Avi Rembaum</v>
          </cell>
          <cell r="F2296" t="str">
            <v>VICE PRESIDENT, SECURITY SOLUTIONS</v>
          </cell>
          <cell r="G2296" t="str">
            <v>Employee</v>
          </cell>
          <cell r="H2296" t="str">
            <v>Security Solutions</v>
          </cell>
          <cell r="I2296" t="str">
            <v>NEW YORK</v>
          </cell>
          <cell r="J2296" t="str">
            <v>United States</v>
          </cell>
          <cell r="K2296">
            <v>38928</v>
          </cell>
          <cell r="L2296" t="str">
            <v>WH</v>
          </cell>
          <cell r="M2296" t="str">
            <v>R10M</v>
          </cell>
          <cell r="N2296" t="str">
            <v>R</v>
          </cell>
          <cell r="O2296" t="str">
            <v>1</v>
          </cell>
          <cell r="P2296" t="str">
            <v>Regular</v>
          </cell>
          <cell r="V2296" t="str">
            <v>Management</v>
          </cell>
          <cell r="W2296" t="str">
            <v>Gil Shwed</v>
          </cell>
          <cell r="X2296" t="str">
            <v>Gil Shwed</v>
          </cell>
          <cell r="Y2296" t="str">
            <v>VP</v>
          </cell>
        </row>
        <row r="2297">
          <cell r="B2297">
            <v>8196</v>
          </cell>
          <cell r="C2297">
            <v>6848</v>
          </cell>
          <cell r="E2297" t="str">
            <v>Teri Robb</v>
          </cell>
          <cell r="F2297" t="str">
            <v>VP, WEST US SALES</v>
          </cell>
          <cell r="G2297" t="str">
            <v>Employee</v>
          </cell>
          <cell r="H2297" t="str">
            <v>Americas Sales</v>
          </cell>
          <cell r="I2297" t="str">
            <v>MINNESOTA REMOTE OFFICE</v>
          </cell>
          <cell r="J2297" t="str">
            <v>United States</v>
          </cell>
          <cell r="K2297">
            <v>40133</v>
          </cell>
          <cell r="L2297" t="str">
            <v>WH</v>
          </cell>
          <cell r="M2297" t="str">
            <v>S10M</v>
          </cell>
          <cell r="N2297" t="str">
            <v>S</v>
          </cell>
          <cell r="O2297" t="str">
            <v>1</v>
          </cell>
          <cell r="P2297" t="str">
            <v>Regular</v>
          </cell>
          <cell r="V2297" t="str">
            <v>Management</v>
          </cell>
          <cell r="W2297" t="str">
            <v>Gil Shwed</v>
          </cell>
          <cell r="X2297" t="str">
            <v>Gil Shwed</v>
          </cell>
          <cell r="Y2297" t="str">
            <v>VP</v>
          </cell>
        </row>
        <row r="2298">
          <cell r="B2298">
            <v>16132</v>
          </cell>
          <cell r="C2298">
            <v>11072</v>
          </cell>
          <cell r="E2298" t="str">
            <v>Peter Alexander</v>
          </cell>
          <cell r="F2298" t="str">
            <v>CHIEF MARKETING OFFICER</v>
          </cell>
          <cell r="G2298" t="str">
            <v>Employee</v>
          </cell>
          <cell r="H2298" t="str">
            <v>Marketing</v>
          </cell>
          <cell r="I2298" t="str">
            <v>SAN CARLOS</v>
          </cell>
          <cell r="J2298" t="str">
            <v>United States</v>
          </cell>
          <cell r="K2298">
            <v>42785</v>
          </cell>
          <cell r="L2298" t="str">
            <v>WH</v>
          </cell>
          <cell r="M2298" t="str">
            <v>M10M</v>
          </cell>
          <cell r="N2298" t="str">
            <v>M</v>
          </cell>
          <cell r="O2298" t="str">
            <v>1</v>
          </cell>
          <cell r="P2298" t="str">
            <v>Regular</v>
          </cell>
          <cell r="V2298" t="str">
            <v>Management</v>
          </cell>
          <cell r="W2298" t="str">
            <v>Gil Shwed</v>
          </cell>
          <cell r="X2298" t="str">
            <v>Gil Shwed</v>
          </cell>
          <cell r="Y2298" t="str">
            <v>VP</v>
          </cell>
        </row>
        <row r="2299">
          <cell r="B2299">
            <v>16963</v>
          </cell>
          <cell r="C2299">
            <v>11879</v>
          </cell>
          <cell r="E2299" t="str">
            <v>Ramon Jimenez</v>
          </cell>
          <cell r="F2299" t="str">
            <v>HEAD OF LATIN AMERICA SALES</v>
          </cell>
          <cell r="G2299" t="str">
            <v>Employee</v>
          </cell>
          <cell r="H2299" t="str">
            <v>Americas Sales</v>
          </cell>
          <cell r="I2299" t="str">
            <v>FLORIDA REMOTE OFFICE</v>
          </cell>
          <cell r="J2299" t="str">
            <v>United States</v>
          </cell>
          <cell r="K2299">
            <v>42961</v>
          </cell>
          <cell r="L2299" t="str">
            <v>WH</v>
          </cell>
          <cell r="M2299" t="str">
            <v>S10M</v>
          </cell>
          <cell r="N2299" t="str">
            <v>S</v>
          </cell>
          <cell r="O2299" t="str">
            <v>1</v>
          </cell>
          <cell r="P2299" t="str">
            <v>Regular</v>
          </cell>
          <cell r="V2299" t="str">
            <v>Management</v>
          </cell>
          <cell r="W2299" t="str">
            <v>Gil Shwed</v>
          </cell>
          <cell r="X2299" t="str">
            <v>Gil Shwed</v>
          </cell>
          <cell r="Y2299" t="str">
            <v>VP</v>
          </cell>
        </row>
        <row r="2300">
          <cell r="B2300">
            <v>19358</v>
          </cell>
          <cell r="C2300">
            <v>14416</v>
          </cell>
          <cell r="E2300" t="str">
            <v>Francis Rauch</v>
          </cell>
          <cell r="F2300" t="str">
            <v>HEAD OF WW CHANNEL SALES</v>
          </cell>
          <cell r="G2300" t="str">
            <v>Employee</v>
          </cell>
          <cell r="H2300" t="str">
            <v>WW Channel Sales</v>
          </cell>
          <cell r="I2300" t="str">
            <v>PENNSYLVANIA REMOTE OFFICE</v>
          </cell>
          <cell r="J2300" t="str">
            <v>United States</v>
          </cell>
          <cell r="K2300">
            <v>43476</v>
          </cell>
          <cell r="L2300" t="str">
            <v>WH</v>
          </cell>
          <cell r="M2300" t="str">
            <v>S10M</v>
          </cell>
          <cell r="N2300" t="str">
            <v>S</v>
          </cell>
          <cell r="O2300" t="str">
            <v>1</v>
          </cell>
          <cell r="P2300" t="str">
            <v>Regular</v>
          </cell>
          <cell r="V2300" t="str">
            <v>Management</v>
          </cell>
          <cell r="W2300" t="str">
            <v>Gil Shwed</v>
          </cell>
          <cell r="X2300" t="str">
            <v>Gil Shwed</v>
          </cell>
          <cell r="Y2300" t="str">
            <v>VP</v>
          </cell>
        </row>
        <row r="2301">
          <cell r="B2301">
            <v>19960</v>
          </cell>
          <cell r="C2301">
            <v>15052</v>
          </cell>
          <cell r="E2301" t="str">
            <v>Erez Yarkoni</v>
          </cell>
          <cell r="F2301" t="str">
            <v>HEAD OF CLOUD AND TELCO SALES</v>
          </cell>
          <cell r="G2301" t="str">
            <v>Employee</v>
          </cell>
          <cell r="H2301" t="str">
            <v>Emerging Technologie</v>
          </cell>
          <cell r="I2301" t="str">
            <v>BELLEVUE</v>
          </cell>
          <cell r="J2301" t="str">
            <v>United States</v>
          </cell>
          <cell r="K2301">
            <v>43633</v>
          </cell>
          <cell r="L2301" t="str">
            <v>WH</v>
          </cell>
          <cell r="M2301" t="str">
            <v>S10M</v>
          </cell>
          <cell r="N2301" t="str">
            <v>S</v>
          </cell>
          <cell r="O2301" t="str">
            <v>1</v>
          </cell>
          <cell r="P2301" t="str">
            <v>Regular</v>
          </cell>
          <cell r="V2301" t="str">
            <v>Management</v>
          </cell>
          <cell r="W2301" t="str">
            <v>Gil Shwed</v>
          </cell>
          <cell r="X2301" t="str">
            <v>Gil Shwed</v>
          </cell>
          <cell r="Y2301" t="str">
            <v>VP</v>
          </cell>
        </row>
        <row r="2302">
          <cell r="B2302">
            <v>20256</v>
          </cell>
          <cell r="C2302">
            <v>15345</v>
          </cell>
          <cell r="E2302" t="str">
            <v>CHRISTOPHER (CHRIS) R. SCANLAN</v>
          </cell>
          <cell r="F2302" t="str">
            <v>PRESIDENT, AMERICAS SALES</v>
          </cell>
          <cell r="G2302" t="str">
            <v>Employee</v>
          </cell>
          <cell r="H2302" t="str">
            <v>Americas Sales</v>
          </cell>
          <cell r="I2302" t="str">
            <v>SAN CARLOS</v>
          </cell>
          <cell r="J2302" t="str">
            <v>United States</v>
          </cell>
          <cell r="K2302">
            <v>43807</v>
          </cell>
          <cell r="L2302" t="str">
            <v>WH</v>
          </cell>
          <cell r="M2302" t="str">
            <v>S10M</v>
          </cell>
          <cell r="N2302" t="str">
            <v>S</v>
          </cell>
          <cell r="O2302" t="str">
            <v>1</v>
          </cell>
          <cell r="P2302" t="str">
            <v>Regular</v>
          </cell>
          <cell r="V2302" t="str">
            <v>Management</v>
          </cell>
          <cell r="W2302" t="str">
            <v>Gil Shwed</v>
          </cell>
          <cell r="X2302" t="str">
            <v>Gil Shwed</v>
          </cell>
          <cell r="Y2302" t="str">
            <v>Not Eligible - Left</v>
          </cell>
        </row>
        <row r="2303">
          <cell r="B2303">
            <v>20651</v>
          </cell>
          <cell r="C2303">
            <v>15738</v>
          </cell>
          <cell r="E2303" t="str">
            <v>Thomas Fusco</v>
          </cell>
          <cell r="F2303" t="str">
            <v>VP, EAST US SALES</v>
          </cell>
          <cell r="G2303" t="str">
            <v>Employee</v>
          </cell>
          <cell r="H2303" t="str">
            <v>Americas Sales</v>
          </cell>
          <cell r="I2303" t="str">
            <v>NEW YORK</v>
          </cell>
          <cell r="J2303" t="str">
            <v>United States</v>
          </cell>
          <cell r="K2303">
            <v>43794</v>
          </cell>
          <cell r="L2303" t="str">
            <v>WH</v>
          </cell>
          <cell r="M2303" t="str">
            <v>S10M</v>
          </cell>
          <cell r="N2303" t="str">
            <v>S</v>
          </cell>
          <cell r="O2303" t="str">
            <v>1</v>
          </cell>
          <cell r="P2303" t="str">
            <v>Regular</v>
          </cell>
          <cell r="V2303" t="str">
            <v>Management</v>
          </cell>
          <cell r="W2303" t="str">
            <v>Gil Shwed</v>
          </cell>
          <cell r="X2303" t="str">
            <v>Gil Shwed</v>
          </cell>
          <cell r="Y2303" t="str">
            <v>VP</v>
          </cell>
        </row>
        <row r="2304">
          <cell r="B2304">
            <v>1581</v>
          </cell>
          <cell r="C2304">
            <v>395</v>
          </cell>
          <cell r="D2304">
            <v>654345</v>
          </cell>
          <cell r="E2304" t="str">
            <v>Oded Gonda</v>
          </cell>
          <cell r="F2304" t="str">
            <v>VP Technology &amp; Innovation</v>
          </cell>
          <cell r="G2304" t="str">
            <v>Employee</v>
          </cell>
          <cell r="H2304" t="str">
            <v>Products - R&amp;D</v>
          </cell>
          <cell r="I2304" t="str">
            <v>BUNNIK - HOME</v>
          </cell>
          <cell r="J2304" t="str">
            <v>Netherlands</v>
          </cell>
          <cell r="K2304">
            <v>42644</v>
          </cell>
          <cell r="L2304" t="str">
            <v>EMEA</v>
          </cell>
          <cell r="M2304" t="str">
            <v>D10M</v>
          </cell>
          <cell r="N2304" t="str">
            <v>D</v>
          </cell>
          <cell r="O2304" t="str">
            <v>1</v>
          </cell>
          <cell r="P2304" t="str">
            <v>Regular</v>
          </cell>
          <cell r="S2304">
            <v>1</v>
          </cell>
          <cell r="U2304" t="str">
            <v>EUR</v>
          </cell>
          <cell r="V2304" t="str">
            <v>Management</v>
          </cell>
          <cell r="W2304" t="str">
            <v>Gil Shwed</v>
          </cell>
          <cell r="X2304" t="str">
            <v>Gil Shwed</v>
          </cell>
          <cell r="Y2304" t="str">
            <v>VP</v>
          </cell>
        </row>
        <row r="2305">
          <cell r="B2305">
            <v>2699</v>
          </cell>
          <cell r="C2305">
            <v>1008</v>
          </cell>
          <cell r="E2305" t="str">
            <v>Bruno Darmon</v>
          </cell>
          <cell r="F2305" t="str">
            <v>VP Sales, EMEA</v>
          </cell>
          <cell r="G2305" t="str">
            <v>Employee</v>
          </cell>
          <cell r="H2305" t="str">
            <v>WW Sales</v>
          </cell>
          <cell r="I2305" t="str">
            <v>PARIS</v>
          </cell>
          <cell r="J2305" t="str">
            <v>France</v>
          </cell>
          <cell r="K2305">
            <v>36192</v>
          </cell>
          <cell r="L2305" t="str">
            <v>EMEA</v>
          </cell>
          <cell r="M2305" t="str">
            <v>S10M</v>
          </cell>
          <cell r="N2305" t="str">
            <v>S</v>
          </cell>
          <cell r="O2305" t="str">
            <v>1</v>
          </cell>
          <cell r="P2305" t="str">
            <v>Regular</v>
          </cell>
          <cell r="S2305">
            <v>1</v>
          </cell>
          <cell r="U2305" t="str">
            <v>EUR</v>
          </cell>
          <cell r="V2305" t="str">
            <v>Management</v>
          </cell>
          <cell r="W2305" t="str">
            <v>Gil Shwed</v>
          </cell>
          <cell r="X2305" t="str">
            <v>Gil Shwed</v>
          </cell>
          <cell r="Y2305" t="str">
            <v>VP</v>
          </cell>
        </row>
        <row r="2306">
          <cell r="B2306">
            <v>19449</v>
          </cell>
          <cell r="C2306">
            <v>14507</v>
          </cell>
          <cell r="D2306">
            <v>175785</v>
          </cell>
          <cell r="E2306" t="str">
            <v>Sharat Sinha</v>
          </cell>
          <cell r="F2306" t="str">
            <v>VP Sales, APAC</v>
          </cell>
          <cell r="G2306" t="str">
            <v>Employee</v>
          </cell>
          <cell r="H2306" t="str">
            <v>WW Sales</v>
          </cell>
          <cell r="I2306" t="str">
            <v>SINGAPORE</v>
          </cell>
          <cell r="J2306" t="str">
            <v>Singapore</v>
          </cell>
          <cell r="K2306">
            <v>43499</v>
          </cell>
          <cell r="L2306" t="str">
            <v>APAC</v>
          </cell>
          <cell r="M2306" t="str">
            <v>S10M</v>
          </cell>
          <cell r="N2306" t="str">
            <v>S</v>
          </cell>
          <cell r="O2306" t="str">
            <v>1</v>
          </cell>
          <cell r="P2306" t="str">
            <v>Regular</v>
          </cell>
          <cell r="S2306">
            <v>1</v>
          </cell>
          <cell r="U2306" t="str">
            <v>SGD</v>
          </cell>
          <cell r="V2306" t="str">
            <v>Management</v>
          </cell>
          <cell r="W2306" t="str">
            <v>Gil Shwed</v>
          </cell>
          <cell r="X2306" t="str">
            <v>Gil Shwed</v>
          </cell>
          <cell r="Y2306" t="str">
            <v>VP</v>
          </cell>
        </row>
        <row r="2307">
          <cell r="B2307">
            <v>21618</v>
          </cell>
          <cell r="C2307">
            <v>16705</v>
          </cell>
          <cell r="E2307" t="str">
            <v>Thorsten Freitag</v>
          </cell>
          <cell r="F2307" t="str">
            <v>VP Europe</v>
          </cell>
          <cell r="G2307" t="str">
            <v>Employee</v>
          </cell>
          <cell r="H2307" t="str">
            <v>WW Sales</v>
          </cell>
          <cell r="I2307" t="str">
            <v>MUNICH</v>
          </cell>
          <cell r="J2307" t="str">
            <v>Germany</v>
          </cell>
          <cell r="K2307">
            <v>44105</v>
          </cell>
          <cell r="L2307" t="str">
            <v>EMEA</v>
          </cell>
          <cell r="M2307" t="str">
            <v>S10M</v>
          </cell>
          <cell r="N2307" t="str">
            <v>S</v>
          </cell>
          <cell r="O2307" t="str">
            <v>1</v>
          </cell>
          <cell r="P2307" t="str">
            <v>Regular</v>
          </cell>
          <cell r="S2307">
            <v>1</v>
          </cell>
          <cell r="U2307" t="str">
            <v>EUR</v>
          </cell>
          <cell r="V2307" t="str">
            <v>Management</v>
          </cell>
          <cell r="W2307" t="str">
            <v>Gil Shwed</v>
          </cell>
          <cell r="X2307" t="str">
            <v>Gil Shwed</v>
          </cell>
          <cell r="Y2307" t="str">
            <v>VP</v>
          </cell>
        </row>
        <row r="2308">
          <cell r="B2308">
            <v>1778</v>
          </cell>
          <cell r="C2308">
            <v>284</v>
          </cell>
          <cell r="D2308">
            <v>168087</v>
          </cell>
          <cell r="E2308" t="str">
            <v>Gil Sarig</v>
          </cell>
          <cell r="F2308" t="str">
            <v>MARKET INTELLIGENCE MANAGER</v>
          </cell>
          <cell r="G2308" t="str">
            <v>Employee</v>
          </cell>
          <cell r="H2308" t="str">
            <v>Marketing</v>
          </cell>
          <cell r="I2308" t="str">
            <v>TEL-AVIV</v>
          </cell>
          <cell r="J2308" t="str">
            <v>Israel</v>
          </cell>
          <cell r="K2308">
            <v>35960</v>
          </cell>
          <cell r="L2308" t="str">
            <v>IL</v>
          </cell>
          <cell r="M2308" t="str">
            <v>M36M</v>
          </cell>
          <cell r="N2308" t="str">
            <v>M</v>
          </cell>
          <cell r="O2308" t="str">
            <v>3</v>
          </cell>
          <cell r="P2308" t="str">
            <v>Regular</v>
          </cell>
          <cell r="T2308">
            <v>1</v>
          </cell>
          <cell r="U2308" t="str">
            <v>ILS</v>
          </cell>
          <cell r="V2308" t="str">
            <v>Marketing</v>
          </cell>
          <cell r="W2308" t="str">
            <v>Peter Alexander</v>
          </cell>
          <cell r="Y2308" t="str">
            <v>Eligible</v>
          </cell>
          <cell r="Z2308">
            <v>28500</v>
          </cell>
          <cell r="AA2308">
            <v>105069.12442396313</v>
          </cell>
          <cell r="AB2308">
            <v>28500</v>
          </cell>
          <cell r="AC2308">
            <v>105069.12442396313</v>
          </cell>
          <cell r="AD2308">
            <v>4</v>
          </cell>
          <cell r="AE2308" t="str">
            <v>M36</v>
          </cell>
          <cell r="AF2308">
            <v>25000</v>
          </cell>
          <cell r="AG2308">
            <v>40000</v>
          </cell>
          <cell r="AH2308">
            <v>0.23</v>
          </cell>
          <cell r="AI2308">
            <v>2</v>
          </cell>
          <cell r="AJ2308">
            <v>0</v>
          </cell>
          <cell r="AK2308">
            <v>29925</v>
          </cell>
          <cell r="AL2308">
            <v>5.0000000000000044E-2</v>
          </cell>
          <cell r="AM2308">
            <v>110322.58064516129</v>
          </cell>
          <cell r="AN2308">
            <v>5253.4562211981538</v>
          </cell>
          <cell r="AO2308">
            <v>-0.25187499999999996</v>
          </cell>
          <cell r="AQ2308">
            <v>6500</v>
          </cell>
          <cell r="AR2308">
            <v>86000</v>
          </cell>
          <cell r="AS2308">
            <v>0.27</v>
          </cell>
          <cell r="AT2308">
            <v>1</v>
          </cell>
          <cell r="AU2308">
            <v>0</v>
          </cell>
          <cell r="AV2308">
            <v>29925</v>
          </cell>
          <cell r="AW2308">
            <v>110322.58064516129</v>
          </cell>
          <cell r="AX2308">
            <v>5.0000000000000044E-2</v>
          </cell>
          <cell r="AY2308">
            <v>5253.4562211981538</v>
          </cell>
          <cell r="AZ2308" t="str">
            <v>Regular Bonus</v>
          </cell>
          <cell r="BA2308" t="str">
            <v>Regular BonusEligible</v>
          </cell>
          <cell r="BB2308" t="str">
            <v>Regular BonusIsrael</v>
          </cell>
          <cell r="BC2308" t="str">
            <v>Regular BonusIsrael Employee</v>
          </cell>
          <cell r="BD2308" t="str">
            <v>M43</v>
          </cell>
          <cell r="BE2308" t="str">
            <v>Employee</v>
          </cell>
          <cell r="BF2308">
            <v>28500</v>
          </cell>
          <cell r="BG2308">
            <v>46000</v>
          </cell>
          <cell r="BH2308">
            <v>4</v>
          </cell>
          <cell r="BI2308">
            <v>4000</v>
          </cell>
          <cell r="BJ2308">
            <v>46000</v>
          </cell>
          <cell r="BK2308">
            <v>46000</v>
          </cell>
          <cell r="BL2308">
            <v>36800</v>
          </cell>
        </row>
        <row r="2309">
          <cell r="B2309">
            <v>6987</v>
          </cell>
          <cell r="C2309">
            <v>2058</v>
          </cell>
          <cell r="E2309" t="str">
            <v>Amit Sharon</v>
          </cell>
          <cell r="F2309" t="str">
            <v>HEAD OF CUSTOMER COMMUNITY</v>
          </cell>
          <cell r="G2309" t="str">
            <v>Employee</v>
          </cell>
          <cell r="H2309" t="str">
            <v>Marketing</v>
          </cell>
          <cell r="I2309" t="str">
            <v>TEL-AVIV</v>
          </cell>
          <cell r="J2309" t="str">
            <v>Israel</v>
          </cell>
          <cell r="K2309">
            <v>39404</v>
          </cell>
          <cell r="L2309" t="str">
            <v>IL</v>
          </cell>
          <cell r="M2309" t="str">
            <v>M36M</v>
          </cell>
          <cell r="N2309" t="str">
            <v>M</v>
          </cell>
          <cell r="O2309" t="str">
            <v>3</v>
          </cell>
          <cell r="P2309" t="str">
            <v>Regular</v>
          </cell>
          <cell r="S2309">
            <v>1</v>
          </cell>
          <cell r="U2309" t="str">
            <v>ILS</v>
          </cell>
          <cell r="V2309" t="str">
            <v>Marketing</v>
          </cell>
          <cell r="W2309" t="str">
            <v>Peter Alexander</v>
          </cell>
          <cell r="Y2309" t="str">
            <v>Eligible</v>
          </cell>
          <cell r="Z2309">
            <v>32000</v>
          </cell>
          <cell r="AA2309">
            <v>117972.35023041476</v>
          </cell>
          <cell r="AB2309">
            <v>32000</v>
          </cell>
          <cell r="AC2309">
            <v>117972.35023041476</v>
          </cell>
          <cell r="AD2309">
            <v>5</v>
          </cell>
          <cell r="AE2309" t="str">
            <v>M36</v>
          </cell>
          <cell r="AF2309">
            <v>25000</v>
          </cell>
          <cell r="AG2309">
            <v>40000</v>
          </cell>
          <cell r="AH2309">
            <v>0.46</v>
          </cell>
          <cell r="AI2309">
            <v>3</v>
          </cell>
          <cell r="AJ2309">
            <v>0</v>
          </cell>
          <cell r="AK2309">
            <v>33920</v>
          </cell>
          <cell r="AL2309">
            <v>6.0000000000000053E-2</v>
          </cell>
          <cell r="AM2309">
            <v>125050.69124423964</v>
          </cell>
          <cell r="AN2309">
            <v>7078.3410138248873</v>
          </cell>
          <cell r="AO2309">
            <v>-0.15200000000000002</v>
          </cell>
          <cell r="AQ2309">
            <v>6500</v>
          </cell>
          <cell r="AR2309">
            <v>86000</v>
          </cell>
          <cell r="AS2309">
            <v>0.32</v>
          </cell>
          <cell r="AT2309">
            <v>1</v>
          </cell>
          <cell r="AU2309">
            <v>0</v>
          </cell>
          <cell r="AV2309">
            <v>33920</v>
          </cell>
          <cell r="AW2309">
            <v>125050.69124423964</v>
          </cell>
          <cell r="AX2309">
            <v>6.0000000000000053E-2</v>
          </cell>
          <cell r="AY2309">
            <v>7078.3410138248873</v>
          </cell>
          <cell r="AZ2309" t="str">
            <v>Target Bonus</v>
          </cell>
          <cell r="BA2309" t="str">
            <v>Target BonusEligible</v>
          </cell>
          <cell r="BB2309" t="str">
            <v>Target BonusIsrael</v>
          </cell>
          <cell r="BC2309" t="str">
            <v>Target BonusIsrael Employee</v>
          </cell>
          <cell r="BD2309" t="str">
            <v>M36</v>
          </cell>
          <cell r="BE2309" t="str">
            <v>Employee</v>
          </cell>
          <cell r="BF2309">
            <v>32000</v>
          </cell>
          <cell r="BG2309">
            <v>85000</v>
          </cell>
          <cell r="BH2309">
            <v>5</v>
          </cell>
          <cell r="BJ2309">
            <v>70000</v>
          </cell>
          <cell r="BK2309">
            <v>70000</v>
          </cell>
          <cell r="BL2309">
            <v>87500</v>
          </cell>
        </row>
        <row r="2310">
          <cell r="B2310">
            <v>11018</v>
          </cell>
          <cell r="C2310">
            <v>2173</v>
          </cell>
          <cell r="D2310">
            <v>187687</v>
          </cell>
          <cell r="E2310" t="str">
            <v>Mor Manor</v>
          </cell>
          <cell r="F2310" t="str">
            <v>HEAD OF EVANGELISTS PROGRAM</v>
          </cell>
          <cell r="G2310" t="str">
            <v>Employee</v>
          </cell>
          <cell r="H2310" t="str">
            <v>Marketing</v>
          </cell>
          <cell r="I2310" t="str">
            <v>TEL-AVIV</v>
          </cell>
          <cell r="J2310" t="str">
            <v>Israel</v>
          </cell>
          <cell r="K2310">
            <v>41337</v>
          </cell>
          <cell r="L2310" t="str">
            <v>IL</v>
          </cell>
          <cell r="M2310" t="str">
            <v>T31P</v>
          </cell>
          <cell r="N2310" t="str">
            <v>T</v>
          </cell>
          <cell r="O2310" t="str">
            <v>3</v>
          </cell>
          <cell r="P2310" t="str">
            <v>Regular</v>
          </cell>
          <cell r="T2310">
            <v>1</v>
          </cell>
          <cell r="U2310" t="str">
            <v>ILS</v>
          </cell>
          <cell r="V2310" t="str">
            <v>Marketing</v>
          </cell>
          <cell r="W2310" t="str">
            <v>Peter Alexander</v>
          </cell>
          <cell r="Y2310" t="str">
            <v>Eligible</v>
          </cell>
          <cell r="Z2310">
            <v>28000</v>
          </cell>
          <cell r="AA2310">
            <v>103225.80645161291</v>
          </cell>
          <cell r="AB2310">
            <v>28000</v>
          </cell>
          <cell r="AC2310">
            <v>103225.80645161291</v>
          </cell>
          <cell r="AD2310">
            <v>5</v>
          </cell>
          <cell r="AE2310" t="str">
            <v>T31</v>
          </cell>
          <cell r="AF2310">
            <v>25000</v>
          </cell>
          <cell r="AG2310">
            <v>38000</v>
          </cell>
          <cell r="AH2310">
            <v>0.23</v>
          </cell>
          <cell r="AI2310">
            <v>2</v>
          </cell>
          <cell r="AJ2310">
            <v>0</v>
          </cell>
          <cell r="AK2310">
            <v>30240.000000000004</v>
          </cell>
          <cell r="AL2310">
            <v>8.0000000000000071E-2</v>
          </cell>
          <cell r="AM2310">
            <v>111483.87096774195</v>
          </cell>
          <cell r="AN2310">
            <v>8258.0645161290449</v>
          </cell>
          <cell r="AO2310">
            <v>-0.2042105263157894</v>
          </cell>
          <cell r="AQ2310">
            <v>6500</v>
          </cell>
          <cell r="AR2310">
            <v>86000</v>
          </cell>
          <cell r="AS2310">
            <v>0.27</v>
          </cell>
          <cell r="AT2310">
            <v>1</v>
          </cell>
          <cell r="AU2310">
            <v>0</v>
          </cell>
          <cell r="AV2310">
            <v>30240.000000000004</v>
          </cell>
          <cell r="AW2310">
            <v>111483.87096774195</v>
          </cell>
          <cell r="AX2310">
            <v>8.0000000000000071E-2</v>
          </cell>
          <cell r="AY2310">
            <v>8258.0645161290449</v>
          </cell>
          <cell r="AZ2310" t="str">
            <v>Regular Bonus</v>
          </cell>
          <cell r="BA2310" t="str">
            <v>Regular BonusEligible</v>
          </cell>
          <cell r="BB2310" t="str">
            <v>Regular BonusIsrael</v>
          </cell>
          <cell r="BC2310" t="str">
            <v>Regular BonusIsrael Employee</v>
          </cell>
          <cell r="BD2310" t="str">
            <v>T31</v>
          </cell>
          <cell r="BE2310" t="str">
            <v>Employee</v>
          </cell>
          <cell r="BF2310">
            <v>28000</v>
          </cell>
          <cell r="BG2310">
            <v>54000</v>
          </cell>
          <cell r="BH2310">
            <v>4</v>
          </cell>
          <cell r="BI2310">
            <v>4000</v>
          </cell>
          <cell r="BJ2310">
            <v>81000</v>
          </cell>
          <cell r="BK2310">
            <v>81000</v>
          </cell>
          <cell r="BL2310">
            <v>64800</v>
          </cell>
        </row>
        <row r="2311">
          <cell r="B2311">
            <v>10026</v>
          </cell>
          <cell r="C2311">
            <v>3485</v>
          </cell>
          <cell r="D2311">
            <v>179118</v>
          </cell>
          <cell r="E2311" t="str">
            <v>Roman Kunicher</v>
          </cell>
          <cell r="F2311" t="str">
            <v>COMPETITIVE INTELLIGENCE ANALYST</v>
          </cell>
          <cell r="G2311" t="str">
            <v>Employee</v>
          </cell>
          <cell r="H2311" t="str">
            <v>Marketing</v>
          </cell>
          <cell r="I2311" t="str">
            <v>TEL-AVIV</v>
          </cell>
          <cell r="J2311" t="str">
            <v>Israel</v>
          </cell>
          <cell r="K2311">
            <v>40979</v>
          </cell>
          <cell r="L2311" t="str">
            <v>IL</v>
          </cell>
          <cell r="M2311" t="str">
            <v>T41P</v>
          </cell>
          <cell r="N2311" t="str">
            <v>T</v>
          </cell>
          <cell r="O2311" t="str">
            <v>4</v>
          </cell>
          <cell r="P2311" t="str">
            <v>Regular</v>
          </cell>
          <cell r="T2311">
            <v>1</v>
          </cell>
          <cell r="U2311" t="str">
            <v>ILS</v>
          </cell>
          <cell r="V2311" t="str">
            <v>Marketing</v>
          </cell>
          <cell r="W2311" t="str">
            <v>Peter Alexander</v>
          </cell>
          <cell r="Y2311" t="str">
            <v>Eligible</v>
          </cell>
          <cell r="Z2311">
            <v>24500</v>
          </cell>
          <cell r="AA2311">
            <v>90322.580645161288</v>
          </cell>
          <cell r="AB2311">
            <v>24500</v>
          </cell>
          <cell r="AC2311">
            <v>90322.580645161288</v>
          </cell>
          <cell r="AD2311">
            <v>5</v>
          </cell>
          <cell r="AE2311" t="str">
            <v>T41</v>
          </cell>
          <cell r="AF2311">
            <v>16000</v>
          </cell>
          <cell r="AG2311">
            <v>26000</v>
          </cell>
          <cell r="AH2311">
            <v>0.85</v>
          </cell>
          <cell r="AI2311">
            <v>5</v>
          </cell>
          <cell r="AJ2311">
            <v>0</v>
          </cell>
          <cell r="AK2311">
            <v>25235</v>
          </cell>
          <cell r="AL2311">
            <v>3.0000000000000027E-2</v>
          </cell>
          <cell r="AM2311">
            <v>93032.258064516136</v>
          </cell>
          <cell r="AN2311">
            <v>2709.6774193548481</v>
          </cell>
          <cell r="AO2311">
            <v>-2.9423076923076885E-2</v>
          </cell>
          <cell r="AQ2311">
            <v>6500</v>
          </cell>
          <cell r="AR2311">
            <v>86000</v>
          </cell>
          <cell r="AS2311">
            <v>0.22</v>
          </cell>
          <cell r="AT2311">
            <v>1</v>
          </cell>
          <cell r="AU2311">
            <v>0</v>
          </cell>
          <cell r="AV2311">
            <v>25235</v>
          </cell>
          <cell r="AW2311">
            <v>93032.258064516136</v>
          </cell>
          <cell r="AX2311">
            <v>3.0000000000000027E-2</v>
          </cell>
          <cell r="AY2311">
            <v>2709.6774193548481</v>
          </cell>
          <cell r="AZ2311" t="str">
            <v>Regular Bonus</v>
          </cell>
          <cell r="BA2311" t="str">
            <v>Regular BonusEligible</v>
          </cell>
          <cell r="BB2311" t="str">
            <v>Regular BonusIsrael</v>
          </cell>
          <cell r="BC2311" t="str">
            <v>Regular BonusIsrael Employee</v>
          </cell>
          <cell r="BD2311" t="str">
            <v>T41</v>
          </cell>
          <cell r="BE2311" t="str">
            <v>Employee</v>
          </cell>
          <cell r="BF2311">
            <v>24500</v>
          </cell>
          <cell r="BG2311">
            <v>50000</v>
          </cell>
          <cell r="BH2311">
            <v>5</v>
          </cell>
          <cell r="BI2311">
            <v>4000</v>
          </cell>
          <cell r="BJ2311">
            <v>47000</v>
          </cell>
          <cell r="BK2311">
            <v>47000</v>
          </cell>
          <cell r="BL2311">
            <v>37600</v>
          </cell>
        </row>
        <row r="2312">
          <cell r="B2312">
            <v>17625</v>
          </cell>
          <cell r="C2312">
            <v>12636</v>
          </cell>
          <cell r="D2312">
            <v>140938</v>
          </cell>
          <cell r="E2312" t="str">
            <v>Gil Messing</v>
          </cell>
          <cell r="F2312" t="str">
            <v>HEAD OF CORPORATE COMMUNICATION</v>
          </cell>
          <cell r="G2312" t="str">
            <v>Employee</v>
          </cell>
          <cell r="H2312" t="str">
            <v>Marketing</v>
          </cell>
          <cell r="I2312" t="str">
            <v>TEL-AVIV</v>
          </cell>
          <cell r="J2312" t="str">
            <v>Israel</v>
          </cell>
          <cell r="K2312">
            <v>43129</v>
          </cell>
          <cell r="L2312" t="str">
            <v>IL</v>
          </cell>
          <cell r="M2312" t="str">
            <v>M20M</v>
          </cell>
          <cell r="N2312" t="str">
            <v>M</v>
          </cell>
          <cell r="O2312" t="str">
            <v>2</v>
          </cell>
          <cell r="P2312" t="str">
            <v>Regular</v>
          </cell>
          <cell r="S2312">
            <v>1</v>
          </cell>
          <cell r="U2312" t="str">
            <v>ILS</v>
          </cell>
          <cell r="V2312" t="str">
            <v>Marketing</v>
          </cell>
          <cell r="W2312" t="str">
            <v>Peter Alexander</v>
          </cell>
          <cell r="Y2312" t="str">
            <v>Eligible</v>
          </cell>
          <cell r="Z2312">
            <v>38000</v>
          </cell>
          <cell r="AA2312">
            <v>140092.1658986175</v>
          </cell>
          <cell r="AB2312">
            <v>38000</v>
          </cell>
          <cell r="AC2312">
            <v>140092.1658986175</v>
          </cell>
          <cell r="AD2312">
            <v>5</v>
          </cell>
          <cell r="AE2312" t="str">
            <v>M20</v>
          </cell>
          <cell r="AF2312">
            <v>40000</v>
          </cell>
          <cell r="AG2312">
            <v>55000</v>
          </cell>
          <cell r="AH2312">
            <v>0</v>
          </cell>
          <cell r="AI2312">
            <v>1</v>
          </cell>
          <cell r="AJ2312">
            <v>0</v>
          </cell>
          <cell r="AK2312">
            <v>41420</v>
          </cell>
          <cell r="AL2312">
            <v>9.000000000000008E-2</v>
          </cell>
          <cell r="AM2312">
            <v>152700.46082949309</v>
          </cell>
          <cell r="AN2312">
            <v>12608.294930875592</v>
          </cell>
          <cell r="AO2312">
            <v>-0.24690909090909086</v>
          </cell>
          <cell r="AQ2312">
            <v>6500</v>
          </cell>
          <cell r="AR2312">
            <v>86000</v>
          </cell>
          <cell r="AS2312">
            <v>0.39</v>
          </cell>
          <cell r="AT2312">
            <v>1</v>
          </cell>
          <cell r="AU2312">
            <v>0</v>
          </cell>
          <cell r="AV2312">
            <v>41420</v>
          </cell>
          <cell r="AW2312">
            <v>152700.46082949309</v>
          </cell>
          <cell r="AX2312">
            <v>9.000000000000008E-2</v>
          </cell>
          <cell r="AY2312">
            <v>12608.294930875592</v>
          </cell>
          <cell r="AZ2312" t="str">
            <v>Target Bonus</v>
          </cell>
          <cell r="BA2312" t="str">
            <v>Target BonusEligible</v>
          </cell>
          <cell r="BB2312" t="str">
            <v>Target BonusIsrael</v>
          </cell>
          <cell r="BC2312" t="str">
            <v>Target BonusIsrael Employee</v>
          </cell>
          <cell r="BD2312" t="str">
            <v>M20</v>
          </cell>
          <cell r="BE2312" t="str">
            <v>Employee</v>
          </cell>
          <cell r="BF2312">
            <v>38000</v>
          </cell>
          <cell r="BG2312">
            <v>130000</v>
          </cell>
          <cell r="BH2312">
            <v>5</v>
          </cell>
          <cell r="BJ2312">
            <v>100000</v>
          </cell>
          <cell r="BK2312">
            <v>100000</v>
          </cell>
          <cell r="BL2312">
            <v>125000</v>
          </cell>
        </row>
        <row r="2313">
          <cell r="B2313">
            <v>14193</v>
          </cell>
          <cell r="C2313">
            <v>9174</v>
          </cell>
          <cell r="D2313">
            <v>208308</v>
          </cell>
          <cell r="E2313" t="str">
            <v>Shay Levin</v>
          </cell>
          <cell r="F2313" t="str">
            <v>TECHNICAL COMMUNITY MANAGER</v>
          </cell>
          <cell r="G2313" t="str">
            <v>Employee</v>
          </cell>
          <cell r="H2313" t="str">
            <v>Marketing</v>
          </cell>
          <cell r="I2313" t="str">
            <v>TEL-AVIV</v>
          </cell>
          <cell r="J2313" t="str">
            <v>Israel</v>
          </cell>
          <cell r="K2313">
            <v>42268</v>
          </cell>
          <cell r="L2313" t="str">
            <v>IL</v>
          </cell>
          <cell r="M2313" t="str">
            <v>M41P</v>
          </cell>
          <cell r="N2313" t="str">
            <v>M</v>
          </cell>
          <cell r="O2313" t="str">
            <v>4</v>
          </cell>
          <cell r="P2313" t="str">
            <v>Regular</v>
          </cell>
          <cell r="T2313">
            <v>1</v>
          </cell>
          <cell r="U2313" t="str">
            <v>ILS</v>
          </cell>
          <cell r="V2313" t="str">
            <v>Marketing</v>
          </cell>
          <cell r="W2313" t="str">
            <v>Peter Alexander</v>
          </cell>
          <cell r="Y2313" t="str">
            <v>Eligible</v>
          </cell>
          <cell r="Z2313">
            <v>32500</v>
          </cell>
          <cell r="AA2313">
            <v>119815.66820276498</v>
          </cell>
          <cell r="AB2313">
            <v>32500</v>
          </cell>
          <cell r="AC2313">
            <v>119815.66820276498</v>
          </cell>
          <cell r="AD2313">
            <v>4</v>
          </cell>
          <cell r="AE2313" t="str">
            <v>M41</v>
          </cell>
          <cell r="AF2313">
            <v>30000</v>
          </cell>
          <cell r="AG2313">
            <v>40000</v>
          </cell>
          <cell r="AH2313">
            <v>0.25</v>
          </cell>
          <cell r="AI2313">
            <v>2</v>
          </cell>
          <cell r="AJ2313">
            <v>0</v>
          </cell>
          <cell r="AK2313">
            <v>34125</v>
          </cell>
          <cell r="AL2313">
            <v>5.0000000000000044E-2</v>
          </cell>
          <cell r="AM2313">
            <v>125806.45161290323</v>
          </cell>
          <cell r="AN2313">
            <v>5990.7834101382468</v>
          </cell>
          <cell r="AO2313">
            <v>-0.14687499999999998</v>
          </cell>
          <cell r="AQ2313">
            <v>6500</v>
          </cell>
          <cell r="AR2313">
            <v>86000</v>
          </cell>
          <cell r="AS2313">
            <v>0.32</v>
          </cell>
          <cell r="AT2313">
            <v>1</v>
          </cell>
          <cell r="AU2313">
            <v>0</v>
          </cell>
          <cell r="AV2313">
            <v>34125</v>
          </cell>
          <cell r="AW2313">
            <v>125806.45161290323</v>
          </cell>
          <cell r="AX2313">
            <v>5.0000000000000044E-2</v>
          </cell>
          <cell r="AY2313">
            <v>5990.7834101382468</v>
          </cell>
          <cell r="AZ2313" t="str">
            <v>Regular Bonus</v>
          </cell>
          <cell r="BA2313" t="str">
            <v>Regular BonusEligible</v>
          </cell>
          <cell r="BB2313" t="str">
            <v>Regular BonusIsrael</v>
          </cell>
          <cell r="BC2313" t="str">
            <v>Regular BonusIsrael Employee</v>
          </cell>
          <cell r="BD2313" t="str">
            <v>M41</v>
          </cell>
          <cell r="BE2313" t="str">
            <v>Employee</v>
          </cell>
          <cell r="BF2313">
            <v>32500</v>
          </cell>
          <cell r="BG2313">
            <v>58000</v>
          </cell>
          <cell r="BH2313">
            <v>4</v>
          </cell>
          <cell r="BI2313">
            <v>4000</v>
          </cell>
          <cell r="BJ2313">
            <v>75000</v>
          </cell>
          <cell r="BK2313">
            <v>75000</v>
          </cell>
          <cell r="BL2313">
            <v>60000</v>
          </cell>
        </row>
        <row r="2314">
          <cell r="B2314">
            <v>14573</v>
          </cell>
          <cell r="C2314">
            <v>9526</v>
          </cell>
          <cell r="D2314">
            <v>82463</v>
          </cell>
          <cell r="E2314" t="str">
            <v>Lillian Sapir</v>
          </cell>
          <cell r="F2314" t="str">
            <v>HEAD OF FIELD MARKETING, EMEA</v>
          </cell>
          <cell r="G2314" t="str">
            <v>Employee</v>
          </cell>
          <cell r="H2314" t="str">
            <v>Marketing</v>
          </cell>
          <cell r="I2314" t="str">
            <v>TEL-AVIV</v>
          </cell>
          <cell r="J2314" t="str">
            <v>Israel</v>
          </cell>
          <cell r="K2314">
            <v>42352</v>
          </cell>
          <cell r="L2314" t="str">
            <v>IL</v>
          </cell>
          <cell r="M2314" t="str">
            <v>M36M</v>
          </cell>
          <cell r="N2314" t="str">
            <v>M</v>
          </cell>
          <cell r="O2314" t="str">
            <v>3</v>
          </cell>
          <cell r="P2314" t="str">
            <v>Regular</v>
          </cell>
          <cell r="S2314">
            <v>1</v>
          </cell>
          <cell r="U2314" t="str">
            <v>ILS</v>
          </cell>
          <cell r="V2314" t="str">
            <v>Marketing</v>
          </cell>
          <cell r="W2314" t="str">
            <v>Peter Alexander</v>
          </cell>
          <cell r="Y2314" t="str">
            <v>Eligible</v>
          </cell>
          <cell r="Z2314">
            <v>36000</v>
          </cell>
          <cell r="AA2314">
            <v>132718.8940092166</v>
          </cell>
          <cell r="AB2314">
            <v>36000</v>
          </cell>
          <cell r="AC2314">
            <v>132718.8940092166</v>
          </cell>
          <cell r="AD2314">
            <v>5</v>
          </cell>
          <cell r="AE2314" t="str">
            <v>M36</v>
          </cell>
          <cell r="AF2314">
            <v>25000</v>
          </cell>
          <cell r="AG2314">
            <v>40000</v>
          </cell>
          <cell r="AH2314">
            <v>0.73</v>
          </cell>
          <cell r="AI2314">
            <v>4</v>
          </cell>
          <cell r="AJ2314">
            <v>0</v>
          </cell>
          <cell r="AK2314">
            <v>37440</v>
          </cell>
          <cell r="AL2314">
            <v>4.0000000000000036E-2</v>
          </cell>
          <cell r="AM2314">
            <v>138027.64976958526</v>
          </cell>
          <cell r="AN2314">
            <v>5308.7557603686582</v>
          </cell>
          <cell r="AO2314">
            <v>-6.3999999999999946E-2</v>
          </cell>
          <cell r="AQ2314">
            <v>6500</v>
          </cell>
          <cell r="AR2314">
            <v>86000</v>
          </cell>
          <cell r="AS2314">
            <v>0.37</v>
          </cell>
          <cell r="AT2314">
            <v>1</v>
          </cell>
          <cell r="AU2314">
            <v>0</v>
          </cell>
          <cell r="AV2314">
            <v>37440</v>
          </cell>
          <cell r="AW2314">
            <v>138027.64976958526</v>
          </cell>
          <cell r="AX2314">
            <v>4.0000000000000036E-2</v>
          </cell>
          <cell r="AY2314">
            <v>5308.7557603686582</v>
          </cell>
          <cell r="AZ2314" t="str">
            <v>Target Bonus</v>
          </cell>
          <cell r="BA2314" t="str">
            <v>Target BonusEligible</v>
          </cell>
          <cell r="BB2314" t="str">
            <v>Target BonusIsrael</v>
          </cell>
          <cell r="BC2314" t="str">
            <v>Target BonusIsrael Employee</v>
          </cell>
          <cell r="BD2314" t="str">
            <v>M36</v>
          </cell>
          <cell r="BE2314" t="str">
            <v>Employee</v>
          </cell>
          <cell r="BF2314">
            <v>36000</v>
          </cell>
          <cell r="BG2314">
            <v>57000</v>
          </cell>
          <cell r="BH2314">
            <v>3</v>
          </cell>
          <cell r="BJ2314">
            <v>80000</v>
          </cell>
          <cell r="BK2314">
            <v>80000</v>
          </cell>
          <cell r="BL2314">
            <v>100000</v>
          </cell>
        </row>
        <row r="2315">
          <cell r="B2315">
            <v>19879</v>
          </cell>
          <cell r="C2315">
            <v>14937</v>
          </cell>
          <cell r="D2315">
            <v>194196</v>
          </cell>
          <cell r="E2315" t="str">
            <v>Sivan Neumann</v>
          </cell>
          <cell r="F2315" t="str">
            <v>TEAM LEAD, FIELD MARKETING , UKI &amp; MEA</v>
          </cell>
          <cell r="G2315" t="str">
            <v>Employee</v>
          </cell>
          <cell r="H2315" t="str">
            <v>Marketing</v>
          </cell>
          <cell r="I2315" t="str">
            <v>TEL-AVIV</v>
          </cell>
          <cell r="J2315" t="str">
            <v>Israel</v>
          </cell>
          <cell r="K2315">
            <v>43598</v>
          </cell>
          <cell r="L2315" t="str">
            <v>IL</v>
          </cell>
          <cell r="M2315" t="str">
            <v>M43M</v>
          </cell>
          <cell r="N2315" t="str">
            <v>M</v>
          </cell>
          <cell r="O2315" t="str">
            <v>4</v>
          </cell>
          <cell r="P2315" t="str">
            <v>Regular</v>
          </cell>
          <cell r="T2315">
            <v>1</v>
          </cell>
          <cell r="U2315" t="str">
            <v>ILS</v>
          </cell>
          <cell r="V2315" t="str">
            <v>Marketing</v>
          </cell>
          <cell r="W2315" t="str">
            <v>Peter Alexander</v>
          </cell>
          <cell r="Y2315" t="str">
            <v>Eligible</v>
          </cell>
          <cell r="Z2315">
            <v>23000</v>
          </cell>
          <cell r="AA2315">
            <v>84792.626728110597</v>
          </cell>
          <cell r="AB2315">
            <v>23000</v>
          </cell>
          <cell r="AC2315">
            <v>84792.626728110597</v>
          </cell>
          <cell r="AD2315">
            <v>5</v>
          </cell>
          <cell r="AE2315" t="str">
            <v>M43</v>
          </cell>
          <cell r="AF2315">
            <v>18000</v>
          </cell>
          <cell r="AG2315">
            <v>27000</v>
          </cell>
          <cell r="AH2315">
            <v>0.55000000000000004</v>
          </cell>
          <cell r="AI2315">
            <v>3</v>
          </cell>
          <cell r="AJ2315">
            <v>0</v>
          </cell>
          <cell r="AK2315">
            <v>24380</v>
          </cell>
          <cell r="AL2315">
            <v>6.0000000000000053E-2</v>
          </cell>
          <cell r="AM2315">
            <v>89880.184331797238</v>
          </cell>
          <cell r="AN2315">
            <v>5087.5576036866405</v>
          </cell>
          <cell r="AO2315">
            <v>-9.7037037037037033E-2</v>
          </cell>
          <cell r="AQ2315">
            <v>6500</v>
          </cell>
          <cell r="AR2315">
            <v>86000</v>
          </cell>
          <cell r="AS2315">
            <v>0.2</v>
          </cell>
          <cell r="AT2315">
            <v>1</v>
          </cell>
          <cell r="AU2315">
            <v>0</v>
          </cell>
          <cell r="AV2315">
            <v>24380</v>
          </cell>
          <cell r="AW2315">
            <v>89880.184331797238</v>
          </cell>
          <cell r="AX2315">
            <v>6.0000000000000053E-2</v>
          </cell>
          <cell r="AY2315">
            <v>5087.5576036866405</v>
          </cell>
          <cell r="AZ2315" t="str">
            <v>Regular Bonus</v>
          </cell>
          <cell r="BA2315" t="str">
            <v>Regular BonusEligible</v>
          </cell>
          <cell r="BB2315" t="str">
            <v>Regular BonusIsrael</v>
          </cell>
          <cell r="BC2315" t="str">
            <v>Regular BonusIsrael Employee</v>
          </cell>
          <cell r="BD2315" t="str">
            <v>M43</v>
          </cell>
          <cell r="BE2315" t="str">
            <v>Employee</v>
          </cell>
          <cell r="BF2315">
            <v>23000</v>
          </cell>
          <cell r="BG2315">
            <v>27967</v>
          </cell>
          <cell r="BH2315">
            <v>5</v>
          </cell>
          <cell r="BI2315">
            <v>4000</v>
          </cell>
          <cell r="BJ2315">
            <v>55000</v>
          </cell>
          <cell r="BK2315">
            <v>55000</v>
          </cell>
          <cell r="BL2315">
            <v>44000</v>
          </cell>
        </row>
        <row r="2316">
          <cell r="B2316">
            <v>10731</v>
          </cell>
          <cell r="C2316">
            <v>3886</v>
          </cell>
          <cell r="E2316" t="str">
            <v>Moti Sagey</v>
          </cell>
          <cell r="F2316" t="str">
            <v>CHIEF EVANGELIST, HEAD OF STRATEGIC MARKETING</v>
          </cell>
          <cell r="G2316" t="str">
            <v>Employee</v>
          </cell>
          <cell r="H2316" t="str">
            <v>Marketing</v>
          </cell>
          <cell r="I2316" t="str">
            <v>TEL-AVIV</v>
          </cell>
          <cell r="J2316" t="str">
            <v>Israel</v>
          </cell>
          <cell r="K2316">
            <v>41211</v>
          </cell>
          <cell r="L2316" t="str">
            <v>IL</v>
          </cell>
          <cell r="M2316" t="str">
            <v>M20M</v>
          </cell>
          <cell r="N2316" t="str">
            <v>M</v>
          </cell>
          <cell r="O2316" t="str">
            <v>2</v>
          </cell>
          <cell r="P2316" t="str">
            <v>Regular</v>
          </cell>
          <cell r="S2316">
            <v>1</v>
          </cell>
          <cell r="U2316" t="str">
            <v>ILS</v>
          </cell>
          <cell r="V2316" t="str">
            <v>Marketing</v>
          </cell>
          <cell r="W2316" t="str">
            <v>Peter Alexander</v>
          </cell>
          <cell r="Y2316" t="str">
            <v>Eligible</v>
          </cell>
          <cell r="Z2316">
            <v>50000</v>
          </cell>
          <cell r="AA2316">
            <v>184331.79723502306</v>
          </cell>
          <cell r="AB2316">
            <v>50000</v>
          </cell>
          <cell r="AC2316">
            <v>184331.79723502306</v>
          </cell>
          <cell r="AD2316">
            <v>4</v>
          </cell>
          <cell r="AE2316" t="str">
            <v>M20</v>
          </cell>
          <cell r="AF2316">
            <v>40000</v>
          </cell>
          <cell r="AG2316">
            <v>55000</v>
          </cell>
          <cell r="AH2316">
            <v>0.66</v>
          </cell>
          <cell r="AI2316">
            <v>3</v>
          </cell>
          <cell r="AJ2316">
            <v>0</v>
          </cell>
          <cell r="AK2316">
            <v>52000</v>
          </cell>
          <cell r="AL2316">
            <v>4.0000000000000036E-2</v>
          </cell>
          <cell r="AM2316">
            <v>191705.06912442396</v>
          </cell>
          <cell r="AN2316">
            <v>7373.2718894009013</v>
          </cell>
          <cell r="AO2316">
            <v>-5.4545454545454564E-2</v>
          </cell>
          <cell r="AQ2316">
            <v>6500</v>
          </cell>
          <cell r="AR2316">
            <v>86000</v>
          </cell>
          <cell r="AS2316">
            <v>0.54</v>
          </cell>
          <cell r="AT2316">
            <v>1</v>
          </cell>
          <cell r="AU2316">
            <v>0</v>
          </cell>
          <cell r="AV2316">
            <v>52000</v>
          </cell>
          <cell r="AW2316">
            <v>191705.06912442396</v>
          </cell>
          <cell r="AX2316">
            <v>4.0000000000000036E-2</v>
          </cell>
          <cell r="AY2316">
            <v>7373.2718894009013</v>
          </cell>
          <cell r="AZ2316" t="str">
            <v>Target Bonus</v>
          </cell>
          <cell r="BA2316" t="str">
            <v>Target BonusEligible</v>
          </cell>
          <cell r="BB2316" t="str">
            <v>Target BonusIsrael</v>
          </cell>
          <cell r="BC2316" t="str">
            <v>Target BonusIsrael Employee</v>
          </cell>
          <cell r="BD2316" t="str">
            <v>M20</v>
          </cell>
          <cell r="BE2316" t="str">
            <v>Employee</v>
          </cell>
          <cell r="BF2316">
            <v>50000</v>
          </cell>
          <cell r="BG2316">
            <v>220000</v>
          </cell>
          <cell r="BH2316">
            <v>4</v>
          </cell>
          <cell r="BJ2316">
            <v>274000</v>
          </cell>
          <cell r="BK2316">
            <v>274000</v>
          </cell>
          <cell r="BL2316">
            <v>301400</v>
          </cell>
        </row>
        <row r="2317">
          <cell r="B2317">
            <v>9847</v>
          </cell>
          <cell r="C2317">
            <v>3381</v>
          </cell>
          <cell r="D2317">
            <v>124006</v>
          </cell>
          <cell r="E2317" t="str">
            <v>Jeremy Kaye</v>
          </cell>
          <cell r="F2317" t="str">
            <v>HEAD OF EXECUTIVE BRIEFING CENTER</v>
          </cell>
          <cell r="G2317" t="str">
            <v>Employee</v>
          </cell>
          <cell r="H2317" t="str">
            <v>Marketing</v>
          </cell>
          <cell r="I2317" t="str">
            <v>TEL-AVIV</v>
          </cell>
          <cell r="J2317" t="str">
            <v>Israel</v>
          </cell>
          <cell r="K2317">
            <v>40872</v>
          </cell>
          <cell r="L2317" t="str">
            <v>IL</v>
          </cell>
          <cell r="M2317" t="str">
            <v>M31M</v>
          </cell>
          <cell r="N2317" t="str">
            <v>M</v>
          </cell>
          <cell r="O2317" t="str">
            <v>3</v>
          </cell>
          <cell r="P2317" t="str">
            <v>Regular</v>
          </cell>
          <cell r="S2317">
            <v>1</v>
          </cell>
          <cell r="U2317" t="str">
            <v>ILS</v>
          </cell>
          <cell r="V2317" t="str">
            <v>Marketing</v>
          </cell>
          <cell r="W2317" t="str">
            <v>Peter Alexander</v>
          </cell>
          <cell r="Y2317" t="str">
            <v>Eligible</v>
          </cell>
          <cell r="Z2317">
            <v>43000</v>
          </cell>
          <cell r="AA2317">
            <v>158525.34562211981</v>
          </cell>
          <cell r="AB2317">
            <v>43000</v>
          </cell>
          <cell r="AC2317">
            <v>158525.34562211981</v>
          </cell>
          <cell r="AD2317">
            <v>4</v>
          </cell>
          <cell r="AE2317" t="str">
            <v>M31</v>
          </cell>
          <cell r="AF2317">
            <v>36000</v>
          </cell>
          <cell r="AG2317">
            <v>45000</v>
          </cell>
          <cell r="AH2317">
            <v>0.77</v>
          </cell>
          <cell r="AI2317">
            <v>4</v>
          </cell>
          <cell r="AJ2317">
            <v>0</v>
          </cell>
          <cell r="AK2317">
            <v>44290</v>
          </cell>
          <cell r="AL2317">
            <v>3.0000000000000027E-2</v>
          </cell>
          <cell r="AM2317">
            <v>163281.10599078343</v>
          </cell>
          <cell r="AN2317">
            <v>4755.7603686636139</v>
          </cell>
          <cell r="AO2317">
            <v>-1.5777777777777779E-2</v>
          </cell>
          <cell r="AQ2317">
            <v>6500</v>
          </cell>
          <cell r="AR2317">
            <v>86000</v>
          </cell>
          <cell r="AS2317">
            <v>0.45</v>
          </cell>
          <cell r="AT2317">
            <v>1</v>
          </cell>
          <cell r="AU2317">
            <v>0</v>
          </cell>
          <cell r="AV2317">
            <v>44290</v>
          </cell>
          <cell r="AW2317">
            <v>163281.10599078343</v>
          </cell>
          <cell r="AX2317">
            <v>3.0000000000000027E-2</v>
          </cell>
          <cell r="AY2317">
            <v>4755.7603686636139</v>
          </cell>
          <cell r="AZ2317" t="str">
            <v>Target Bonus</v>
          </cell>
          <cell r="BA2317" t="str">
            <v>Target BonusEligible</v>
          </cell>
          <cell r="BB2317" t="str">
            <v>Target BonusIsrael</v>
          </cell>
          <cell r="BC2317" t="str">
            <v>Target BonusIsrael Employee</v>
          </cell>
          <cell r="BD2317" t="str">
            <v>M31</v>
          </cell>
          <cell r="BE2317" t="str">
            <v>Employee</v>
          </cell>
          <cell r="BF2317">
            <v>43000</v>
          </cell>
          <cell r="BG2317">
            <v>20000</v>
          </cell>
          <cell r="BH2317">
            <v>2</v>
          </cell>
          <cell r="BJ2317">
            <v>132000</v>
          </cell>
          <cell r="BK2317">
            <v>132000</v>
          </cell>
          <cell r="BL2317">
            <v>145200</v>
          </cell>
        </row>
        <row r="2318">
          <cell r="B2318">
            <v>6571</v>
          </cell>
          <cell r="C2318">
            <v>1862</v>
          </cell>
          <cell r="E2318" t="str">
            <v>Hezi Chen</v>
          </cell>
          <cell r="F2318" t="str">
            <v>HEAD OF COMPETITIVE INTELLIGENCE</v>
          </cell>
          <cell r="G2318" t="str">
            <v>Employee</v>
          </cell>
          <cell r="H2318" t="str">
            <v>Marketing</v>
          </cell>
          <cell r="I2318" t="str">
            <v>TEL-AVIV</v>
          </cell>
          <cell r="J2318" t="str">
            <v>Israel</v>
          </cell>
          <cell r="K2318">
            <v>39173</v>
          </cell>
          <cell r="L2318" t="str">
            <v>IL</v>
          </cell>
          <cell r="M2318" t="str">
            <v>T31M</v>
          </cell>
          <cell r="N2318" t="str">
            <v>T</v>
          </cell>
          <cell r="O2318" t="str">
            <v>3</v>
          </cell>
          <cell r="P2318" t="str">
            <v>Regular</v>
          </cell>
          <cell r="T2318">
            <v>1</v>
          </cell>
          <cell r="U2318" t="str">
            <v>ILS</v>
          </cell>
          <cell r="V2318" t="str">
            <v>Marketing</v>
          </cell>
          <cell r="W2318" t="str">
            <v>Peter Alexander</v>
          </cell>
          <cell r="Y2318" t="str">
            <v>Eligible</v>
          </cell>
          <cell r="Z2318">
            <v>28700</v>
          </cell>
          <cell r="AA2318">
            <v>105806.45161290323</v>
          </cell>
          <cell r="AB2318">
            <v>28700</v>
          </cell>
          <cell r="AC2318">
            <v>105806.45161290323</v>
          </cell>
          <cell r="AD2318">
            <v>4</v>
          </cell>
          <cell r="AE2318" t="str">
            <v>T31</v>
          </cell>
          <cell r="AF2318">
            <v>25000</v>
          </cell>
          <cell r="AG2318">
            <v>38000</v>
          </cell>
          <cell r="AH2318">
            <v>0.28000000000000003</v>
          </cell>
          <cell r="AI2318">
            <v>2</v>
          </cell>
          <cell r="AJ2318">
            <v>0</v>
          </cell>
          <cell r="AK2318">
            <v>30135</v>
          </cell>
          <cell r="AL2318">
            <v>5.0000000000000044E-2</v>
          </cell>
          <cell r="AM2318">
            <v>111096.77419354839</v>
          </cell>
          <cell r="AN2318">
            <v>5290.3225806451665</v>
          </cell>
          <cell r="AO2318">
            <v>-0.20697368421052631</v>
          </cell>
          <cell r="AQ2318">
            <v>6500</v>
          </cell>
          <cell r="AR2318">
            <v>86000</v>
          </cell>
          <cell r="AS2318">
            <v>0.27</v>
          </cell>
          <cell r="AT2318">
            <v>1</v>
          </cell>
          <cell r="AU2318">
            <v>0</v>
          </cell>
          <cell r="AV2318">
            <v>30135</v>
          </cell>
          <cell r="AW2318">
            <v>111096.77419354839</v>
          </cell>
          <cell r="AX2318">
            <v>5.0000000000000044E-2</v>
          </cell>
          <cell r="AY2318">
            <v>5290.3225806451665</v>
          </cell>
          <cell r="AZ2318" t="str">
            <v>Regular Bonus</v>
          </cell>
          <cell r="BA2318" t="str">
            <v>Regular BonusEligible</v>
          </cell>
          <cell r="BB2318" t="str">
            <v>Regular BonusIsrael</v>
          </cell>
          <cell r="BC2318" t="str">
            <v>Regular BonusIsrael Employee</v>
          </cell>
          <cell r="BD2318" t="str">
            <v>T31</v>
          </cell>
          <cell r="BE2318" t="str">
            <v>Employee</v>
          </cell>
          <cell r="BF2318">
            <v>28700</v>
          </cell>
          <cell r="BG2318">
            <v>54000</v>
          </cell>
          <cell r="BH2318">
            <v>4</v>
          </cell>
          <cell r="BI2318">
            <v>4000</v>
          </cell>
          <cell r="BJ2318">
            <v>54000</v>
          </cell>
          <cell r="BK2318">
            <v>54000</v>
          </cell>
          <cell r="BL2318">
            <v>43200</v>
          </cell>
        </row>
        <row r="2319">
          <cell r="B2319">
            <v>9844</v>
          </cell>
          <cell r="C2319">
            <v>3368</v>
          </cell>
          <cell r="E2319" t="str">
            <v>Natasha Fooks</v>
          </cell>
          <cell r="F2319" t="str">
            <v>WW GEO PROGRAM MANAGER LEAD</v>
          </cell>
          <cell r="G2319" t="str">
            <v>Employee</v>
          </cell>
          <cell r="H2319" t="str">
            <v>Marketing</v>
          </cell>
          <cell r="I2319" t="str">
            <v>TEL-AVIV</v>
          </cell>
          <cell r="J2319" t="str">
            <v>Israel</v>
          </cell>
          <cell r="K2319">
            <v>40872</v>
          </cell>
          <cell r="L2319" t="str">
            <v>IL</v>
          </cell>
          <cell r="M2319" t="str">
            <v>M43M</v>
          </cell>
          <cell r="N2319" t="str">
            <v>M</v>
          </cell>
          <cell r="O2319" t="str">
            <v>4</v>
          </cell>
          <cell r="P2319" t="str">
            <v>Regular</v>
          </cell>
          <cell r="T2319">
            <v>1</v>
          </cell>
          <cell r="U2319" t="str">
            <v>ILS</v>
          </cell>
          <cell r="V2319" t="str">
            <v>Marketing</v>
          </cell>
          <cell r="W2319" t="str">
            <v>Peter Alexander</v>
          </cell>
          <cell r="Y2319" t="str">
            <v>Eligible</v>
          </cell>
          <cell r="Z2319">
            <v>26000</v>
          </cell>
          <cell r="AA2319">
            <v>95852.534562211978</v>
          </cell>
          <cell r="AB2319">
            <v>26000</v>
          </cell>
          <cell r="AC2319">
            <v>95852.534562211978</v>
          </cell>
          <cell r="AD2319">
            <v>3</v>
          </cell>
          <cell r="AE2319" t="str">
            <v>M43</v>
          </cell>
          <cell r="AF2319">
            <v>18000</v>
          </cell>
          <cell r="AG2319">
            <v>27000</v>
          </cell>
          <cell r="AH2319">
            <v>0.88</v>
          </cell>
          <cell r="AI2319">
            <v>5</v>
          </cell>
          <cell r="AJ2319">
            <v>0</v>
          </cell>
          <cell r="AK2319">
            <v>26260</v>
          </cell>
          <cell r="AL2319">
            <v>1.0000000000000009E-2</v>
          </cell>
          <cell r="AM2319">
            <v>96811.059907834104</v>
          </cell>
          <cell r="AN2319">
            <v>958.52534562212531</v>
          </cell>
          <cell r="AO2319">
            <v>-2.7407407407407436E-2</v>
          </cell>
          <cell r="AQ2319">
            <v>6500</v>
          </cell>
          <cell r="AR2319">
            <v>86000</v>
          </cell>
          <cell r="AS2319">
            <v>0.24</v>
          </cell>
          <cell r="AT2319">
            <v>1</v>
          </cell>
          <cell r="AU2319">
            <v>0</v>
          </cell>
          <cell r="AV2319">
            <v>26260</v>
          </cell>
          <cell r="AW2319">
            <v>96811.059907834104</v>
          </cell>
          <cell r="AX2319">
            <v>1.0000000000000009E-2</v>
          </cell>
          <cell r="AY2319">
            <v>958.52534562212531</v>
          </cell>
          <cell r="AZ2319" t="str">
            <v>Regular Bonus</v>
          </cell>
          <cell r="BA2319" t="str">
            <v>Regular BonusEligible</v>
          </cell>
          <cell r="BB2319" t="str">
            <v>Regular BonusIsrael</v>
          </cell>
          <cell r="BC2319" t="str">
            <v>Regular BonusIsrael Employee</v>
          </cell>
          <cell r="BD2319" t="str">
            <v>M43</v>
          </cell>
          <cell r="BE2319" t="str">
            <v>Employee</v>
          </cell>
          <cell r="BF2319">
            <v>26000</v>
          </cell>
          <cell r="BG2319">
            <v>40000</v>
          </cell>
          <cell r="BH2319">
            <v>4</v>
          </cell>
          <cell r="BI2319">
            <v>4000</v>
          </cell>
          <cell r="BJ2319">
            <v>30000</v>
          </cell>
          <cell r="BK2319">
            <v>30000</v>
          </cell>
          <cell r="BL2319">
            <v>24000</v>
          </cell>
        </row>
        <row r="2320">
          <cell r="B2320">
            <v>12636</v>
          </cell>
          <cell r="C2320">
            <v>7658</v>
          </cell>
          <cell r="D2320">
            <v>121297</v>
          </cell>
          <cell r="E2320" t="str">
            <v>Lotan Varman</v>
          </cell>
          <cell r="F2320" t="str">
            <v>COMPETITIVE INTELLIGENCE ANALYST</v>
          </cell>
          <cell r="G2320" t="str">
            <v>Employee</v>
          </cell>
          <cell r="H2320" t="str">
            <v>Marketing</v>
          </cell>
          <cell r="I2320" t="str">
            <v>TEL-AVIV</v>
          </cell>
          <cell r="J2320" t="str">
            <v>Israel</v>
          </cell>
          <cell r="K2320">
            <v>41939</v>
          </cell>
          <cell r="L2320" t="str">
            <v>IL</v>
          </cell>
          <cell r="M2320" t="str">
            <v>T51P</v>
          </cell>
          <cell r="N2320" t="str">
            <v>T</v>
          </cell>
          <cell r="O2320" t="str">
            <v>5</v>
          </cell>
          <cell r="P2320" t="str">
            <v>Regular</v>
          </cell>
          <cell r="T2320">
            <v>1</v>
          </cell>
          <cell r="U2320" t="str">
            <v>ILS</v>
          </cell>
          <cell r="V2320" t="str">
            <v>Marketing</v>
          </cell>
          <cell r="W2320" t="str">
            <v>Peter Alexander</v>
          </cell>
          <cell r="Y2320" t="str">
            <v>Eligible</v>
          </cell>
          <cell r="Z2320">
            <v>18000</v>
          </cell>
          <cell r="AA2320">
            <v>66359.447004608301</v>
          </cell>
          <cell r="AB2320">
            <v>18000</v>
          </cell>
          <cell r="AC2320">
            <v>66359.447004608301</v>
          </cell>
          <cell r="AD2320">
            <v>4</v>
          </cell>
          <cell r="AE2320" t="str">
            <v>T51</v>
          </cell>
          <cell r="AF2320">
            <v>11000</v>
          </cell>
          <cell r="AG2320">
            <v>19000</v>
          </cell>
          <cell r="AH2320">
            <v>0.87</v>
          </cell>
          <cell r="AI2320">
            <v>5</v>
          </cell>
          <cell r="AJ2320">
            <v>0</v>
          </cell>
          <cell r="AK2320">
            <v>18360</v>
          </cell>
          <cell r="AL2320">
            <v>2.0000000000000018E-2</v>
          </cell>
          <cell r="AM2320">
            <v>67686.635944700465</v>
          </cell>
          <cell r="AN2320">
            <v>1327.1889400921646</v>
          </cell>
          <cell r="AO2320">
            <v>-3.3684210526315761E-2</v>
          </cell>
          <cell r="AQ2320">
            <v>6500</v>
          </cell>
          <cell r="AR2320">
            <v>86000</v>
          </cell>
          <cell r="AS2320">
            <v>0.14000000000000001</v>
          </cell>
          <cell r="AT2320">
            <v>1</v>
          </cell>
          <cell r="AU2320">
            <v>0</v>
          </cell>
          <cell r="AV2320">
            <v>18360</v>
          </cell>
          <cell r="AW2320">
            <v>67686.635944700465</v>
          </cell>
          <cell r="AX2320">
            <v>2.0000000000000018E-2</v>
          </cell>
          <cell r="AY2320">
            <v>1327.1889400921646</v>
          </cell>
          <cell r="AZ2320" t="str">
            <v>Regular Bonus</v>
          </cell>
          <cell r="BA2320" t="str">
            <v>Regular BonusEligible</v>
          </cell>
          <cell r="BB2320" t="str">
            <v>Regular BonusIsrael</v>
          </cell>
          <cell r="BC2320" t="str">
            <v>Regular BonusIsrael Employee</v>
          </cell>
          <cell r="BD2320" t="str">
            <v>T51</v>
          </cell>
          <cell r="BE2320" t="str">
            <v>Employee</v>
          </cell>
          <cell r="BF2320">
            <v>18000</v>
          </cell>
          <cell r="BG2320">
            <v>18000</v>
          </cell>
          <cell r="BH2320">
            <v>3</v>
          </cell>
          <cell r="BI2320">
            <v>4000</v>
          </cell>
          <cell r="BJ2320">
            <v>27000</v>
          </cell>
          <cell r="BK2320">
            <v>27000</v>
          </cell>
          <cell r="BL2320">
            <v>21600</v>
          </cell>
        </row>
        <row r="2321">
          <cell r="B2321">
            <v>19214</v>
          </cell>
          <cell r="C2321">
            <v>14272</v>
          </cell>
          <cell r="D2321">
            <v>179096</v>
          </cell>
          <cell r="E2321" t="str">
            <v>Adin Kanefsky</v>
          </cell>
          <cell r="F2321" t="str">
            <v>SURVEY RESEARCH ANALYST</v>
          </cell>
          <cell r="G2321" t="str">
            <v>Monthly Extra Hours</v>
          </cell>
          <cell r="H2321" t="str">
            <v>Marketing</v>
          </cell>
          <cell r="I2321" t="str">
            <v>TEL-AVIV</v>
          </cell>
          <cell r="J2321" t="str">
            <v>Israel</v>
          </cell>
          <cell r="K2321">
            <v>43437</v>
          </cell>
          <cell r="L2321" t="str">
            <v>IL</v>
          </cell>
          <cell r="M2321" t="str">
            <v>M65P</v>
          </cell>
          <cell r="N2321" t="str">
            <v>M</v>
          </cell>
          <cell r="O2321" t="str">
            <v>6</v>
          </cell>
          <cell r="P2321" t="str">
            <v>Regular</v>
          </cell>
          <cell r="T2321">
            <v>1</v>
          </cell>
          <cell r="U2321" t="str">
            <v>ILS</v>
          </cell>
          <cell r="V2321" t="str">
            <v>Marketing</v>
          </cell>
          <cell r="W2321" t="str">
            <v>Peter Alexander</v>
          </cell>
          <cell r="Y2321" t="str">
            <v>Eligible</v>
          </cell>
          <cell r="Z2321">
            <v>11000</v>
          </cell>
          <cell r="AA2321">
            <v>40552.995391705073</v>
          </cell>
          <cell r="AB2321">
            <v>11000</v>
          </cell>
          <cell r="AC2321">
            <v>40552.995391705073</v>
          </cell>
          <cell r="AD2321">
            <v>3</v>
          </cell>
          <cell r="AE2321" t="str">
            <v>M65</v>
          </cell>
          <cell r="AF2321">
            <v>10000</v>
          </cell>
          <cell r="AG2321">
            <v>15500</v>
          </cell>
          <cell r="AH2321">
            <v>0.18</v>
          </cell>
          <cell r="AI2321">
            <v>2</v>
          </cell>
          <cell r="AJ2321">
            <v>0</v>
          </cell>
          <cell r="AK2321">
            <v>11330</v>
          </cell>
          <cell r="AL2321">
            <v>3.0000000000000027E-2</v>
          </cell>
          <cell r="AM2321">
            <v>41769.585253456222</v>
          </cell>
          <cell r="AN2321">
            <v>1216.5898617511484</v>
          </cell>
          <cell r="AO2321">
            <v>-0.26903225806451614</v>
          </cell>
          <cell r="AQ2321">
            <v>6500</v>
          </cell>
          <cell r="AR2321">
            <v>86000</v>
          </cell>
          <cell r="AS2321">
            <v>0.05</v>
          </cell>
          <cell r="AT2321">
            <v>1</v>
          </cell>
          <cell r="AU2321">
            <v>0</v>
          </cell>
          <cell r="AV2321">
            <v>11330</v>
          </cell>
          <cell r="AW2321">
            <v>41769.585253456222</v>
          </cell>
          <cell r="AX2321">
            <v>3.0000000000000027E-2</v>
          </cell>
          <cell r="AY2321">
            <v>1216.5898617511484</v>
          </cell>
          <cell r="AZ2321" t="str">
            <v>Regular Bonus</v>
          </cell>
          <cell r="BA2321" t="str">
            <v>Regular BonusEligible</v>
          </cell>
          <cell r="BB2321" t="str">
            <v>Regular BonusIsrael</v>
          </cell>
          <cell r="BC2321" t="str">
            <v>Regular BonusIsrael Monthly Extra Hours</v>
          </cell>
          <cell r="BD2321" t="str">
            <v>M65</v>
          </cell>
          <cell r="BE2321" t="str">
            <v>Monthly Extra Hours</v>
          </cell>
          <cell r="BF2321">
            <v>11000</v>
          </cell>
          <cell r="BG2321">
            <v>10000</v>
          </cell>
          <cell r="BH2321">
            <v>3</v>
          </cell>
          <cell r="BI2321">
            <v>2000</v>
          </cell>
          <cell r="BJ2321">
            <v>7000</v>
          </cell>
          <cell r="BK2321">
            <v>7000</v>
          </cell>
          <cell r="BL2321">
            <v>5600</v>
          </cell>
        </row>
        <row r="2322">
          <cell r="B2322">
            <v>20005</v>
          </cell>
          <cell r="C2322">
            <v>15097</v>
          </cell>
          <cell r="D2322">
            <v>183599</v>
          </cell>
          <cell r="E2322" t="str">
            <v>Yair Shaya</v>
          </cell>
          <cell r="F2322" t="str">
            <v>COMPETITIVE INTELLIGENCE ANALYST</v>
          </cell>
          <cell r="G2322" t="str">
            <v>Employee</v>
          </cell>
          <cell r="H2322" t="str">
            <v>Marketing</v>
          </cell>
          <cell r="I2322" t="str">
            <v>TEL-AVIV</v>
          </cell>
          <cell r="J2322" t="str">
            <v>Israel</v>
          </cell>
          <cell r="K2322">
            <v>43661</v>
          </cell>
          <cell r="L2322" t="str">
            <v>IL</v>
          </cell>
          <cell r="M2322" t="str">
            <v>T41P</v>
          </cell>
          <cell r="N2322" t="str">
            <v>T</v>
          </cell>
          <cell r="O2322" t="str">
            <v>4</v>
          </cell>
          <cell r="P2322" t="str">
            <v>Regular</v>
          </cell>
          <cell r="T2322">
            <v>1</v>
          </cell>
          <cell r="U2322" t="str">
            <v>ILS</v>
          </cell>
          <cell r="V2322" t="str">
            <v>Marketing</v>
          </cell>
          <cell r="W2322" t="str">
            <v>Peter Alexander</v>
          </cell>
          <cell r="Y2322" t="str">
            <v>Eligible</v>
          </cell>
          <cell r="Z2322">
            <v>27000</v>
          </cell>
          <cell r="AA2322">
            <v>99539.170506912444</v>
          </cell>
          <cell r="AB2322">
            <v>27000</v>
          </cell>
          <cell r="AC2322">
            <v>99539.170506912444</v>
          </cell>
          <cell r="AD2322">
            <v>3</v>
          </cell>
          <cell r="AE2322" t="str">
            <v>T41</v>
          </cell>
          <cell r="AF2322">
            <v>16000</v>
          </cell>
          <cell r="AG2322">
            <v>26000</v>
          </cell>
          <cell r="AH2322">
            <v>1</v>
          </cell>
          <cell r="AI2322">
            <v>5</v>
          </cell>
          <cell r="AJ2322">
            <v>0</v>
          </cell>
          <cell r="AK2322">
            <v>27000</v>
          </cell>
          <cell r="AL2322">
            <v>0</v>
          </cell>
          <cell r="AM2322">
            <v>99539.170506912444</v>
          </cell>
          <cell r="AN2322">
            <v>0</v>
          </cell>
          <cell r="AO2322">
            <v>3.8461538461538547E-2</v>
          </cell>
          <cell r="AP2322" t="str">
            <v>Above Range</v>
          </cell>
          <cell r="AQ2322">
            <v>6500</v>
          </cell>
          <cell r="AR2322">
            <v>86000</v>
          </cell>
          <cell r="AS2322">
            <v>0.25</v>
          </cell>
          <cell r="AT2322">
            <v>1</v>
          </cell>
          <cell r="AU2322">
            <v>0</v>
          </cell>
          <cell r="AV2322">
            <v>27000</v>
          </cell>
          <cell r="AW2322">
            <v>99539.170506912444</v>
          </cell>
          <cell r="AX2322">
            <v>0</v>
          </cell>
          <cell r="AY2322">
            <v>0</v>
          </cell>
          <cell r="AZ2322" t="str">
            <v>Regular Bonus</v>
          </cell>
          <cell r="BA2322" t="str">
            <v>Regular BonusEligible</v>
          </cell>
          <cell r="BB2322" t="str">
            <v>Regular BonusIsrael</v>
          </cell>
          <cell r="BC2322" t="str">
            <v>Regular BonusIsrael Employee</v>
          </cell>
          <cell r="BD2322" t="str">
            <v>T41</v>
          </cell>
          <cell r="BE2322" t="str">
            <v>Employee</v>
          </cell>
          <cell r="BF2322">
            <v>27000</v>
          </cell>
          <cell r="BG2322">
            <v>18058</v>
          </cell>
          <cell r="BH2322">
            <v>4</v>
          </cell>
          <cell r="BI2322">
            <v>4000</v>
          </cell>
          <cell r="BJ2322">
            <v>25000</v>
          </cell>
          <cell r="BK2322">
            <v>25000</v>
          </cell>
          <cell r="BL2322">
            <v>20000</v>
          </cell>
        </row>
        <row r="2323">
          <cell r="B2323">
            <v>20550</v>
          </cell>
          <cell r="C2323">
            <v>15637</v>
          </cell>
          <cell r="D2323">
            <v>223279</v>
          </cell>
          <cell r="E2323" t="str">
            <v>Melissa Stept</v>
          </cell>
          <cell r="F2323" t="str">
            <v>PARTNER COMMUNITY MANAGER</v>
          </cell>
          <cell r="G2323" t="str">
            <v>Monthly Extra Hours</v>
          </cell>
          <cell r="H2323" t="str">
            <v>Marketing</v>
          </cell>
          <cell r="I2323" t="str">
            <v>TEL-AVIV</v>
          </cell>
          <cell r="J2323" t="str">
            <v>Israel</v>
          </cell>
          <cell r="K2323">
            <v>43753</v>
          </cell>
          <cell r="L2323" t="str">
            <v>IL</v>
          </cell>
          <cell r="M2323" t="str">
            <v>M63P</v>
          </cell>
          <cell r="N2323" t="str">
            <v>M</v>
          </cell>
          <cell r="O2323" t="str">
            <v>6</v>
          </cell>
          <cell r="P2323" t="str">
            <v>Regular</v>
          </cell>
          <cell r="T2323">
            <v>1</v>
          </cell>
          <cell r="U2323" t="str">
            <v>ILS</v>
          </cell>
          <cell r="V2323" t="str">
            <v>Marketing</v>
          </cell>
          <cell r="W2323" t="str">
            <v>Peter Alexander</v>
          </cell>
          <cell r="Y2323" t="str">
            <v>Eligible</v>
          </cell>
          <cell r="Z2323">
            <v>10500</v>
          </cell>
          <cell r="AA2323">
            <v>38709.677419354841</v>
          </cell>
          <cell r="AB2323">
            <v>10500</v>
          </cell>
          <cell r="AC2323">
            <v>38709.677419354841</v>
          </cell>
          <cell r="AD2323">
            <v>4</v>
          </cell>
          <cell r="AE2323" t="str">
            <v>M63</v>
          </cell>
          <cell r="AF2323">
            <v>10000</v>
          </cell>
          <cell r="AG2323">
            <v>15000</v>
          </cell>
          <cell r="AH2323">
            <v>0.1</v>
          </cell>
          <cell r="AI2323">
            <v>1</v>
          </cell>
          <cell r="AJ2323">
            <v>0</v>
          </cell>
          <cell r="AK2323">
            <v>11130</v>
          </cell>
          <cell r="AL2323">
            <v>6.0000000000000053E-2</v>
          </cell>
          <cell r="AM2323">
            <v>41032.258064516129</v>
          </cell>
          <cell r="AN2323">
            <v>2322.580645161288</v>
          </cell>
          <cell r="AO2323">
            <v>-0.25800000000000001</v>
          </cell>
          <cell r="AQ2323">
            <v>6500</v>
          </cell>
          <cell r="AR2323">
            <v>86000</v>
          </cell>
          <cell r="AS2323">
            <v>0.05</v>
          </cell>
          <cell r="AT2323">
            <v>1</v>
          </cell>
          <cell r="AU2323">
            <v>0</v>
          </cell>
          <cell r="AV2323">
            <v>11130</v>
          </cell>
          <cell r="AW2323">
            <v>41032.258064516129</v>
          </cell>
          <cell r="AX2323">
            <v>6.0000000000000053E-2</v>
          </cell>
          <cell r="AY2323">
            <v>2322.580645161288</v>
          </cell>
          <cell r="AZ2323" t="str">
            <v>Regular Bonus</v>
          </cell>
          <cell r="BA2323" t="str">
            <v>Regular BonusEligible</v>
          </cell>
          <cell r="BB2323" t="str">
            <v>Regular BonusIsrael</v>
          </cell>
          <cell r="BC2323" t="str">
            <v>Regular BonusIsrael Monthly Extra Hours</v>
          </cell>
          <cell r="BD2323" t="str">
            <v>M63</v>
          </cell>
          <cell r="BE2323" t="str">
            <v>Monthly Extra Hours</v>
          </cell>
          <cell r="BF2323">
            <v>10500</v>
          </cell>
          <cell r="BG2323">
            <v>0</v>
          </cell>
          <cell r="BI2323">
            <v>2000</v>
          </cell>
          <cell r="BJ2323">
            <v>10500</v>
          </cell>
          <cell r="BK2323">
            <v>10500</v>
          </cell>
          <cell r="BL2323">
            <v>8400</v>
          </cell>
        </row>
        <row r="2324">
          <cell r="B2324">
            <v>20703</v>
          </cell>
          <cell r="C2324">
            <v>15790</v>
          </cell>
          <cell r="D2324">
            <v>242611</v>
          </cell>
          <cell r="E2324" t="str">
            <v>Lior Tal</v>
          </cell>
          <cell r="F2324" t="str">
            <v>BRIEFING CENTER SPECIALIST</v>
          </cell>
          <cell r="G2324" t="str">
            <v>Monthly Extra Hours</v>
          </cell>
          <cell r="H2324" t="str">
            <v>Marketing</v>
          </cell>
          <cell r="I2324" t="str">
            <v>TEL-AVIV</v>
          </cell>
          <cell r="J2324" t="str">
            <v>Israel</v>
          </cell>
          <cell r="K2324">
            <v>43801</v>
          </cell>
          <cell r="L2324" t="str">
            <v>IL</v>
          </cell>
          <cell r="M2324" t="str">
            <v>P62P</v>
          </cell>
          <cell r="N2324" t="str">
            <v>P</v>
          </cell>
          <cell r="O2324" t="str">
            <v>6</v>
          </cell>
          <cell r="P2324" t="str">
            <v>Regular</v>
          </cell>
          <cell r="T2324">
            <v>1</v>
          </cell>
          <cell r="U2324" t="str">
            <v>ILS</v>
          </cell>
          <cell r="V2324" t="str">
            <v>Marketing</v>
          </cell>
          <cell r="W2324" t="str">
            <v>Peter Alexander</v>
          </cell>
          <cell r="Y2324" t="str">
            <v>Eligible</v>
          </cell>
          <cell r="Z2324">
            <v>8000</v>
          </cell>
          <cell r="AA2324">
            <v>29493.087557603689</v>
          </cell>
          <cell r="AB2324">
            <v>10000</v>
          </cell>
          <cell r="AC2324">
            <v>36866.359447004608</v>
          </cell>
          <cell r="AD2324">
            <v>4</v>
          </cell>
          <cell r="AE2324" t="str">
            <v>P62</v>
          </cell>
          <cell r="AF2324">
            <v>7000</v>
          </cell>
          <cell r="AG2324">
            <v>10000</v>
          </cell>
          <cell r="AH2324">
            <v>1</v>
          </cell>
          <cell r="AI2324">
            <v>5</v>
          </cell>
          <cell r="AJ2324">
            <v>0</v>
          </cell>
          <cell r="AK2324">
            <v>10000</v>
          </cell>
          <cell r="AL2324">
            <v>0</v>
          </cell>
          <cell r="AM2324">
            <v>36866.359447004608</v>
          </cell>
          <cell r="AN2324">
            <v>0</v>
          </cell>
          <cell r="AO2324">
            <v>0</v>
          </cell>
          <cell r="AP2324" t="str">
            <v>Already received an increase</v>
          </cell>
          <cell r="AQ2324">
            <v>6500</v>
          </cell>
          <cell r="AR2324">
            <v>86000</v>
          </cell>
          <cell r="AS2324">
            <v>0.04</v>
          </cell>
          <cell r="AT2324">
            <v>1</v>
          </cell>
          <cell r="AU2324">
            <v>0</v>
          </cell>
          <cell r="AV2324">
            <v>10000</v>
          </cell>
          <cell r="AW2324">
            <v>36866.359447004608</v>
          </cell>
          <cell r="AX2324">
            <v>0</v>
          </cell>
          <cell r="AY2324">
            <v>0</v>
          </cell>
          <cell r="AZ2324" t="str">
            <v>Regular Bonus</v>
          </cell>
          <cell r="BA2324" t="str">
            <v>Regular BonusEligible</v>
          </cell>
          <cell r="BB2324" t="str">
            <v>Regular BonusIsrael</v>
          </cell>
          <cell r="BC2324" t="str">
            <v>Regular BonusIsrael Monthly Extra Hours</v>
          </cell>
          <cell r="BD2324" t="str">
            <v>P62</v>
          </cell>
          <cell r="BE2324" t="str">
            <v>Monthly Extra Hours</v>
          </cell>
          <cell r="BF2324">
            <v>10000</v>
          </cell>
          <cell r="BG2324">
            <v>0</v>
          </cell>
          <cell r="BI2324">
            <v>2000</v>
          </cell>
          <cell r="BJ2324">
            <v>8500</v>
          </cell>
          <cell r="BK2324">
            <v>8500</v>
          </cell>
          <cell r="BL2324">
            <v>6800</v>
          </cell>
        </row>
        <row r="2325">
          <cell r="B2325">
            <v>1847</v>
          </cell>
          <cell r="C2325">
            <v>349</v>
          </cell>
          <cell r="E2325" t="str">
            <v>Tracy Adani</v>
          </cell>
          <cell r="F2325" t="str">
            <v>MANAGER - GLOBAL EVENTS</v>
          </cell>
          <cell r="G2325" t="str">
            <v>Employee</v>
          </cell>
          <cell r="H2325" t="str">
            <v>Marketing</v>
          </cell>
          <cell r="I2325" t="str">
            <v>TEL-AVIV</v>
          </cell>
          <cell r="J2325" t="str">
            <v>Israel</v>
          </cell>
          <cell r="K2325">
            <v>36233</v>
          </cell>
          <cell r="L2325" t="str">
            <v>IL</v>
          </cell>
          <cell r="M2325" t="str">
            <v>M36M</v>
          </cell>
          <cell r="N2325" t="str">
            <v>M</v>
          </cell>
          <cell r="O2325" t="str">
            <v>3</v>
          </cell>
          <cell r="P2325" t="str">
            <v>Regular</v>
          </cell>
          <cell r="T2325">
            <v>1</v>
          </cell>
          <cell r="U2325" t="str">
            <v>ILS</v>
          </cell>
          <cell r="V2325" t="str">
            <v>Marketing</v>
          </cell>
          <cell r="W2325" t="str">
            <v>Peter Alexander</v>
          </cell>
          <cell r="Y2325" t="str">
            <v>Eligible</v>
          </cell>
          <cell r="Z2325">
            <v>31000</v>
          </cell>
          <cell r="AA2325">
            <v>114285.71428571429</v>
          </cell>
          <cell r="AB2325">
            <v>31000</v>
          </cell>
          <cell r="AC2325">
            <v>114285.71428571429</v>
          </cell>
          <cell r="AD2325">
            <v>4</v>
          </cell>
          <cell r="AE2325" t="str">
            <v>M36</v>
          </cell>
          <cell r="AF2325">
            <v>25000</v>
          </cell>
          <cell r="AG2325">
            <v>40000</v>
          </cell>
          <cell r="AH2325">
            <v>0.4</v>
          </cell>
          <cell r="AI2325">
            <v>2</v>
          </cell>
          <cell r="AJ2325">
            <v>0</v>
          </cell>
          <cell r="AK2325">
            <v>32550</v>
          </cell>
          <cell r="AL2325">
            <v>5.0000000000000044E-2</v>
          </cell>
          <cell r="AM2325">
            <v>120000</v>
          </cell>
          <cell r="AN2325">
            <v>5714.2857142857101</v>
          </cell>
          <cell r="AO2325">
            <v>-0.18625000000000003</v>
          </cell>
          <cell r="AQ2325">
            <v>6500</v>
          </cell>
          <cell r="AR2325">
            <v>86000</v>
          </cell>
          <cell r="AS2325">
            <v>0.3</v>
          </cell>
          <cell r="AT2325">
            <v>1</v>
          </cell>
          <cell r="AU2325">
            <v>0</v>
          </cell>
          <cell r="AV2325">
            <v>32550</v>
          </cell>
          <cell r="AW2325">
            <v>120000</v>
          </cell>
          <cell r="AX2325">
            <v>5.0000000000000044E-2</v>
          </cell>
          <cell r="AY2325">
            <v>5714.2857142857101</v>
          </cell>
          <cell r="AZ2325" t="str">
            <v>Regular Bonus</v>
          </cell>
          <cell r="BA2325" t="str">
            <v>Regular BonusEligible</v>
          </cell>
          <cell r="BB2325" t="str">
            <v>Regular BonusIsrael</v>
          </cell>
          <cell r="BC2325" t="str">
            <v>Regular BonusIsrael Employee</v>
          </cell>
          <cell r="BD2325" t="str">
            <v>M35</v>
          </cell>
          <cell r="BE2325" t="str">
            <v>Employee</v>
          </cell>
          <cell r="BF2325">
            <v>31000</v>
          </cell>
          <cell r="BG2325">
            <v>65000</v>
          </cell>
          <cell r="BH2325">
            <v>4</v>
          </cell>
          <cell r="BI2325">
            <v>4000</v>
          </cell>
          <cell r="BJ2325">
            <v>67000</v>
          </cell>
          <cell r="BK2325">
            <v>67000</v>
          </cell>
          <cell r="BL2325">
            <v>53600</v>
          </cell>
        </row>
        <row r="2326">
          <cell r="B2326">
            <v>15267</v>
          </cell>
          <cell r="C2326">
            <v>10234</v>
          </cell>
          <cell r="D2326">
            <v>167278</v>
          </cell>
          <cell r="E2326" t="str">
            <v>Nina Verzhbolovich</v>
          </cell>
          <cell r="F2326" t="str">
            <v>GLOBAL PROGRAM MANAGER</v>
          </cell>
          <cell r="G2326" t="str">
            <v>Employee</v>
          </cell>
          <cell r="H2326" t="str">
            <v>Marketing</v>
          </cell>
          <cell r="I2326" t="str">
            <v>TEL-AVIV</v>
          </cell>
          <cell r="J2326" t="str">
            <v>Israel</v>
          </cell>
          <cell r="K2326">
            <v>42505</v>
          </cell>
          <cell r="L2326" t="str">
            <v>IL</v>
          </cell>
          <cell r="M2326" t="str">
            <v>M53P</v>
          </cell>
          <cell r="N2326" t="str">
            <v>M</v>
          </cell>
          <cell r="O2326" t="str">
            <v>5</v>
          </cell>
          <cell r="P2326" t="str">
            <v>Regular</v>
          </cell>
          <cell r="T2326">
            <v>1</v>
          </cell>
          <cell r="U2326" t="str">
            <v>ILS</v>
          </cell>
          <cell r="V2326" t="str">
            <v>Marketing</v>
          </cell>
          <cell r="W2326" t="str">
            <v>Peter Alexander</v>
          </cell>
          <cell r="Y2326" t="str">
            <v>Eligible</v>
          </cell>
          <cell r="Z2326">
            <v>16000</v>
          </cell>
          <cell r="AA2326">
            <v>58986.175115207378</v>
          </cell>
          <cell r="AB2326">
            <v>16000</v>
          </cell>
          <cell r="AC2326">
            <v>58986.175115207378</v>
          </cell>
          <cell r="AD2326">
            <v>2</v>
          </cell>
          <cell r="AE2326" t="str">
            <v>M53</v>
          </cell>
          <cell r="AF2326">
            <v>13000</v>
          </cell>
          <cell r="AG2326">
            <v>19000</v>
          </cell>
          <cell r="AH2326">
            <v>0.5</v>
          </cell>
          <cell r="AI2326">
            <v>3</v>
          </cell>
          <cell r="AJ2326">
            <v>0</v>
          </cell>
          <cell r="AK2326">
            <v>16000</v>
          </cell>
          <cell r="AL2326">
            <v>0</v>
          </cell>
          <cell r="AM2326">
            <v>58986.175115207378</v>
          </cell>
          <cell r="AN2326">
            <v>0</v>
          </cell>
          <cell r="AO2326">
            <v>-0.15789473684210531</v>
          </cell>
          <cell r="AP2326" t="str">
            <v>Rated 2 - no recommendation</v>
          </cell>
          <cell r="AQ2326">
            <v>6500</v>
          </cell>
          <cell r="AR2326">
            <v>86000</v>
          </cell>
          <cell r="AS2326">
            <v>0.11</v>
          </cell>
          <cell r="AT2326">
            <v>1</v>
          </cell>
          <cell r="AU2326">
            <v>0</v>
          </cell>
          <cell r="AV2326">
            <v>16000</v>
          </cell>
          <cell r="AW2326">
            <v>58986.175115207378</v>
          </cell>
          <cell r="AX2326">
            <v>0</v>
          </cell>
          <cell r="AY2326">
            <v>0</v>
          </cell>
          <cell r="AZ2326" t="str">
            <v>Regular Bonus</v>
          </cell>
          <cell r="BA2326" t="str">
            <v>Regular BonusEligible</v>
          </cell>
          <cell r="BB2326" t="str">
            <v>Regular BonusIsrael</v>
          </cell>
          <cell r="BC2326" t="str">
            <v>Regular BonusIsrael Employee</v>
          </cell>
          <cell r="BD2326" t="str">
            <v>M53</v>
          </cell>
          <cell r="BE2326" t="str">
            <v>Employee</v>
          </cell>
          <cell r="BF2326">
            <v>16000</v>
          </cell>
          <cell r="BG2326">
            <v>26000</v>
          </cell>
          <cell r="BH2326">
            <v>4</v>
          </cell>
          <cell r="BI2326">
            <v>4000</v>
          </cell>
          <cell r="BJ2326">
            <v>13000</v>
          </cell>
          <cell r="BK2326">
            <v>13000</v>
          </cell>
          <cell r="BL2326">
            <v>10400</v>
          </cell>
        </row>
        <row r="2327">
          <cell r="B2327">
            <v>15917</v>
          </cell>
          <cell r="C2327">
            <v>10870</v>
          </cell>
          <cell r="D2327">
            <v>110064</v>
          </cell>
          <cell r="E2327" t="str">
            <v>Lorrie Moore</v>
          </cell>
          <cell r="F2327" t="str">
            <v>SURVEY AND MARKET RESEARCH MANAGER</v>
          </cell>
          <cell r="G2327" t="str">
            <v>Employee</v>
          </cell>
          <cell r="H2327" t="str">
            <v>Marketing</v>
          </cell>
          <cell r="I2327" t="str">
            <v>TEL-AVIV</v>
          </cell>
          <cell r="J2327" t="str">
            <v>Israel</v>
          </cell>
          <cell r="K2327">
            <v>42695</v>
          </cell>
          <cell r="L2327" t="str">
            <v>IL</v>
          </cell>
          <cell r="M2327" t="str">
            <v>M45P</v>
          </cell>
          <cell r="N2327" t="str">
            <v>M</v>
          </cell>
          <cell r="O2327" t="str">
            <v>4</v>
          </cell>
          <cell r="P2327" t="str">
            <v>Regular</v>
          </cell>
          <cell r="S2327">
            <v>1</v>
          </cell>
          <cell r="U2327" t="str">
            <v>ILS</v>
          </cell>
          <cell r="V2327" t="str">
            <v>Marketing</v>
          </cell>
          <cell r="W2327" t="str">
            <v>Peter Alexander</v>
          </cell>
          <cell r="Y2327" t="str">
            <v>Eligible</v>
          </cell>
          <cell r="Z2327">
            <v>20000</v>
          </cell>
          <cell r="AA2327">
            <v>73732.718894009216</v>
          </cell>
          <cell r="AB2327">
            <v>20000</v>
          </cell>
          <cell r="AC2327">
            <v>73732.718894009216</v>
          </cell>
          <cell r="AD2327">
            <v>3</v>
          </cell>
          <cell r="AE2327" t="str">
            <v>M45</v>
          </cell>
          <cell r="AF2327">
            <v>19000</v>
          </cell>
          <cell r="AG2327">
            <v>29000</v>
          </cell>
          <cell r="AH2327">
            <v>0.1</v>
          </cell>
          <cell r="AI2327">
            <v>1</v>
          </cell>
          <cell r="AJ2327">
            <v>0</v>
          </cell>
          <cell r="AK2327">
            <v>20800</v>
          </cell>
          <cell r="AL2327">
            <v>4.0000000000000036E-2</v>
          </cell>
          <cell r="AM2327">
            <v>76682.027649769589</v>
          </cell>
          <cell r="AN2327">
            <v>2949.3087557603722</v>
          </cell>
          <cell r="AO2327">
            <v>-0.28275862068965518</v>
          </cell>
          <cell r="AQ2327">
            <v>6500</v>
          </cell>
          <cell r="AR2327">
            <v>86000</v>
          </cell>
          <cell r="AS2327">
            <v>0.16</v>
          </cell>
          <cell r="AT2327">
            <v>1</v>
          </cell>
          <cell r="AU2327">
            <v>0</v>
          </cell>
          <cell r="AV2327">
            <v>20800</v>
          </cell>
          <cell r="AW2327">
            <v>76682.027649769589</v>
          </cell>
          <cell r="AX2327">
            <v>4.0000000000000036E-2</v>
          </cell>
          <cell r="AY2327">
            <v>2949.3087557603722</v>
          </cell>
          <cell r="AZ2327" t="str">
            <v>Target Bonus</v>
          </cell>
          <cell r="BA2327" t="str">
            <v>Target BonusEligible</v>
          </cell>
          <cell r="BB2327" t="str">
            <v>Target BonusIsrael</v>
          </cell>
          <cell r="BC2327" t="str">
            <v>Target BonusIsrael Employee</v>
          </cell>
          <cell r="BD2327" t="str">
            <v>M45</v>
          </cell>
          <cell r="BE2327" t="str">
            <v>Employee</v>
          </cell>
          <cell r="BF2327">
            <v>20000</v>
          </cell>
          <cell r="BG2327">
            <v>40000</v>
          </cell>
          <cell r="BH2327">
            <v>3</v>
          </cell>
          <cell r="BJ2327">
            <v>40000</v>
          </cell>
          <cell r="BK2327">
            <v>40000</v>
          </cell>
          <cell r="BL2327">
            <v>40000</v>
          </cell>
        </row>
        <row r="2328">
          <cell r="B2328">
            <v>17794</v>
          </cell>
          <cell r="C2328">
            <v>12795</v>
          </cell>
          <cell r="D2328">
            <v>149544</v>
          </cell>
          <cell r="E2328" t="str">
            <v>Yael Pan</v>
          </cell>
          <cell r="F2328" t="str">
            <v>LOCALIZATION PROJECT MANAGER</v>
          </cell>
          <cell r="G2328" t="str">
            <v>Employee</v>
          </cell>
          <cell r="H2328" t="str">
            <v>Marketing</v>
          </cell>
          <cell r="I2328" t="str">
            <v>TEL-AVIV</v>
          </cell>
          <cell r="J2328" t="str">
            <v>Israel</v>
          </cell>
          <cell r="K2328">
            <v>43167</v>
          </cell>
          <cell r="L2328" t="str">
            <v>IL</v>
          </cell>
          <cell r="M2328" t="str">
            <v>M43P</v>
          </cell>
          <cell r="N2328" t="str">
            <v>M</v>
          </cell>
          <cell r="O2328" t="str">
            <v>4</v>
          </cell>
          <cell r="P2328" t="str">
            <v>Regular</v>
          </cell>
          <cell r="T2328">
            <v>1</v>
          </cell>
          <cell r="U2328" t="str">
            <v>ILS</v>
          </cell>
          <cell r="V2328" t="str">
            <v>Marketing</v>
          </cell>
          <cell r="W2328" t="str">
            <v>Peter Alexander</v>
          </cell>
          <cell r="Y2328" t="str">
            <v>Eligible</v>
          </cell>
          <cell r="Z2328">
            <v>25500</v>
          </cell>
          <cell r="AA2328">
            <v>94009.216589861753</v>
          </cell>
          <cell r="AB2328">
            <v>25500</v>
          </cell>
          <cell r="AC2328">
            <v>94009.216589861753</v>
          </cell>
          <cell r="AD2328">
            <v>3</v>
          </cell>
          <cell r="AE2328" t="str">
            <v>M43</v>
          </cell>
          <cell r="AF2328">
            <v>18000</v>
          </cell>
          <cell r="AG2328">
            <v>27000</v>
          </cell>
          <cell r="AH2328">
            <v>0.83</v>
          </cell>
          <cell r="AI2328">
            <v>4</v>
          </cell>
          <cell r="AJ2328">
            <v>0</v>
          </cell>
          <cell r="AK2328">
            <v>25882.499999999996</v>
          </cell>
          <cell r="AL2328">
            <v>1.4999999999999902E-2</v>
          </cell>
          <cell r="AM2328">
            <v>95419.354838709667</v>
          </cell>
          <cell r="AN2328">
            <v>1410.1382488479139</v>
          </cell>
          <cell r="AO2328">
            <v>-4.1388888888889031E-2</v>
          </cell>
          <cell r="AQ2328">
            <v>6500</v>
          </cell>
          <cell r="AR2328">
            <v>86000</v>
          </cell>
          <cell r="AS2328">
            <v>0.23</v>
          </cell>
          <cell r="AT2328">
            <v>1</v>
          </cell>
          <cell r="AU2328">
            <v>0</v>
          </cell>
          <cell r="AV2328">
            <v>25882.499999999996</v>
          </cell>
          <cell r="AW2328">
            <v>95419.354838709667</v>
          </cell>
          <cell r="AX2328">
            <v>1.4999999999999902E-2</v>
          </cell>
          <cell r="AY2328">
            <v>1410.1382488479139</v>
          </cell>
          <cell r="AZ2328" t="str">
            <v>Regular Bonus</v>
          </cell>
          <cell r="BA2328" t="str">
            <v>Regular BonusEligible</v>
          </cell>
          <cell r="BB2328" t="str">
            <v>Regular BonusIsrael</v>
          </cell>
          <cell r="BC2328" t="str">
            <v>Regular BonusIsrael Employee</v>
          </cell>
          <cell r="BD2328" t="str">
            <v>M43</v>
          </cell>
          <cell r="BE2328" t="str">
            <v>Employee</v>
          </cell>
          <cell r="BF2328">
            <v>25500</v>
          </cell>
          <cell r="BG2328">
            <v>30000</v>
          </cell>
          <cell r="BH2328">
            <v>3</v>
          </cell>
          <cell r="BI2328">
            <v>4000</v>
          </cell>
          <cell r="BJ2328">
            <v>30000</v>
          </cell>
          <cell r="BK2328">
            <v>30000</v>
          </cell>
          <cell r="BL2328">
            <v>24000</v>
          </cell>
        </row>
        <row r="2329">
          <cell r="B2329">
            <v>19420</v>
          </cell>
          <cell r="C2329">
            <v>14478</v>
          </cell>
          <cell r="D2329">
            <v>177670</v>
          </cell>
          <cell r="E2329" t="str">
            <v>Inbal Karny</v>
          </cell>
          <cell r="F2329" t="str">
            <v>MARKETING AUTOMATION SPECIALIST</v>
          </cell>
          <cell r="G2329" t="str">
            <v>Employee</v>
          </cell>
          <cell r="H2329" t="str">
            <v>Marketing</v>
          </cell>
          <cell r="I2329" t="str">
            <v>TEL-AVIV</v>
          </cell>
          <cell r="J2329" t="str">
            <v>Israel</v>
          </cell>
          <cell r="K2329">
            <v>43493</v>
          </cell>
          <cell r="L2329" t="str">
            <v>IL</v>
          </cell>
          <cell r="M2329" t="str">
            <v>M43P</v>
          </cell>
          <cell r="N2329" t="str">
            <v>M</v>
          </cell>
          <cell r="O2329" t="str">
            <v>4</v>
          </cell>
          <cell r="P2329" t="str">
            <v>Regular</v>
          </cell>
          <cell r="T2329">
            <v>1</v>
          </cell>
          <cell r="U2329" t="str">
            <v>ILS</v>
          </cell>
          <cell r="V2329" t="str">
            <v>Marketing</v>
          </cell>
          <cell r="W2329" t="str">
            <v>Peter Alexander</v>
          </cell>
          <cell r="Y2329" t="str">
            <v>Eligible</v>
          </cell>
          <cell r="Z2329">
            <v>24700</v>
          </cell>
          <cell r="AA2329">
            <v>91059.907834101381</v>
          </cell>
          <cell r="AB2329">
            <v>24700</v>
          </cell>
          <cell r="AC2329">
            <v>91059.907834101381</v>
          </cell>
          <cell r="AD2329">
            <v>3</v>
          </cell>
          <cell r="AE2329" t="str">
            <v>M43</v>
          </cell>
          <cell r="AF2329">
            <v>18000</v>
          </cell>
          <cell r="AG2329">
            <v>27000</v>
          </cell>
          <cell r="AH2329">
            <v>0.74</v>
          </cell>
          <cell r="AI2329">
            <v>4</v>
          </cell>
          <cell r="AJ2329">
            <v>0</v>
          </cell>
          <cell r="AK2329">
            <v>25070.499999999996</v>
          </cell>
          <cell r="AL2329">
            <v>1.4999999999999902E-2</v>
          </cell>
          <cell r="AM2329">
            <v>92425.806451612894</v>
          </cell>
          <cell r="AN2329">
            <v>1365.8986175115133</v>
          </cell>
          <cell r="AO2329">
            <v>-7.1462962962963061E-2</v>
          </cell>
          <cell r="AQ2329">
            <v>6500</v>
          </cell>
          <cell r="AR2329">
            <v>86000</v>
          </cell>
          <cell r="AS2329">
            <v>0.22</v>
          </cell>
          <cell r="AT2329">
            <v>1</v>
          </cell>
          <cell r="AU2329">
            <v>0</v>
          </cell>
          <cell r="AV2329">
            <v>25070.499999999996</v>
          </cell>
          <cell r="AW2329">
            <v>92425.806451612894</v>
          </cell>
          <cell r="AX2329">
            <v>1.4999999999999902E-2</v>
          </cell>
          <cell r="AY2329">
            <v>1365.8986175115133</v>
          </cell>
          <cell r="AZ2329" t="str">
            <v>Regular Bonus</v>
          </cell>
          <cell r="BA2329" t="str">
            <v>Regular BonusEligible</v>
          </cell>
          <cell r="BB2329" t="str">
            <v>Regular BonusIsrael</v>
          </cell>
          <cell r="BC2329" t="str">
            <v>Regular BonusIsrael Employee</v>
          </cell>
          <cell r="BD2329" t="str">
            <v>M43</v>
          </cell>
          <cell r="BE2329" t="str">
            <v>Employee</v>
          </cell>
          <cell r="BF2329">
            <v>24700</v>
          </cell>
          <cell r="BG2329">
            <v>24005</v>
          </cell>
          <cell r="BH2329">
            <v>3</v>
          </cell>
          <cell r="BI2329">
            <v>4000</v>
          </cell>
          <cell r="BJ2329">
            <v>30000</v>
          </cell>
          <cell r="BK2329">
            <v>30000</v>
          </cell>
          <cell r="BL2329">
            <v>24000</v>
          </cell>
        </row>
        <row r="2330">
          <cell r="B2330">
            <v>19548</v>
          </cell>
          <cell r="C2330">
            <v>14606</v>
          </cell>
          <cell r="D2330">
            <v>205104</v>
          </cell>
          <cell r="E2330" t="str">
            <v>Lital Benn</v>
          </cell>
          <cell r="F2330" t="str">
            <v>BRIEFING CENTER SPECIALIST</v>
          </cell>
          <cell r="G2330" t="str">
            <v>MLA</v>
          </cell>
          <cell r="H2330" t="str">
            <v>Marketing</v>
          </cell>
          <cell r="I2330" t="str">
            <v>TEL-AVIV</v>
          </cell>
          <cell r="J2330" t="str">
            <v>Israel</v>
          </cell>
          <cell r="K2330">
            <v>43528</v>
          </cell>
          <cell r="L2330" t="str">
            <v>IL</v>
          </cell>
          <cell r="M2330" t="str">
            <v>P52P</v>
          </cell>
          <cell r="N2330" t="str">
            <v>P</v>
          </cell>
          <cell r="O2330" t="str">
            <v>5</v>
          </cell>
          <cell r="P2330" t="str">
            <v>Regular</v>
          </cell>
          <cell r="T2330">
            <v>1</v>
          </cell>
          <cell r="U2330" t="str">
            <v>ILS</v>
          </cell>
          <cell r="V2330" t="str">
            <v>Marketing</v>
          </cell>
          <cell r="W2330" t="str">
            <v>Peter Alexander</v>
          </cell>
          <cell r="Y2330" t="str">
            <v>Eligible</v>
          </cell>
          <cell r="Z2330">
            <v>11500</v>
          </cell>
          <cell r="AA2330">
            <v>42396.313364055299</v>
          </cell>
          <cell r="AB2330">
            <v>11500</v>
          </cell>
          <cell r="AC2330">
            <v>42396.313364055299</v>
          </cell>
          <cell r="AD2330">
            <v>3</v>
          </cell>
          <cell r="AE2330" t="str">
            <v>P52</v>
          </cell>
          <cell r="AF2330">
            <v>8500</v>
          </cell>
          <cell r="AG2330">
            <v>13500</v>
          </cell>
          <cell r="AH2330">
            <v>0.6</v>
          </cell>
          <cell r="AI2330">
            <v>3</v>
          </cell>
          <cell r="AJ2330">
            <v>0</v>
          </cell>
          <cell r="AK2330">
            <v>11730</v>
          </cell>
          <cell r="AL2330">
            <v>2.0000000000000018E-2</v>
          </cell>
          <cell r="AM2330">
            <v>43244.239631336408</v>
          </cell>
          <cell r="AN2330">
            <v>847.92626728110918</v>
          </cell>
          <cell r="AO2330">
            <v>-0.13111111111111107</v>
          </cell>
          <cell r="AQ2330">
            <v>6500</v>
          </cell>
          <cell r="AR2330">
            <v>86000</v>
          </cell>
          <cell r="AS2330">
            <v>0.06</v>
          </cell>
          <cell r="AT2330">
            <v>1</v>
          </cell>
          <cell r="AU2330">
            <v>0</v>
          </cell>
          <cell r="AV2330">
            <v>11730</v>
          </cell>
          <cell r="AW2330">
            <v>43244.239631336408</v>
          </cell>
          <cell r="AX2330">
            <v>2.0000000000000018E-2</v>
          </cell>
          <cell r="AY2330">
            <v>847.92626728110918</v>
          </cell>
          <cell r="AZ2330" t="str">
            <v>Regular Bonus</v>
          </cell>
          <cell r="BA2330" t="str">
            <v>Regular BonusEligible</v>
          </cell>
          <cell r="BB2330" t="str">
            <v>Regular BonusIsrael</v>
          </cell>
          <cell r="BC2330" t="str">
            <v>Regular BonusIsrael Monthly Extra Hours</v>
          </cell>
          <cell r="BD2330" t="str">
            <v>P52</v>
          </cell>
          <cell r="BE2330" t="str">
            <v>Monthly Extra Hours</v>
          </cell>
          <cell r="BF2330">
            <v>11500</v>
          </cell>
          <cell r="BG2330">
            <v>5600</v>
          </cell>
          <cell r="BH2330">
            <v>3</v>
          </cell>
          <cell r="BI2330">
            <v>2000</v>
          </cell>
          <cell r="BJ2330">
            <v>8000</v>
          </cell>
          <cell r="BK2330">
            <v>8000</v>
          </cell>
          <cell r="BL2330">
            <v>6400</v>
          </cell>
        </row>
        <row r="2331">
          <cell r="B2331">
            <v>20313</v>
          </cell>
          <cell r="C2331">
            <v>15402</v>
          </cell>
          <cell r="D2331">
            <v>225124</v>
          </cell>
          <cell r="E2331" t="str">
            <v>Maya Zellner</v>
          </cell>
          <cell r="F2331" t="str">
            <v>SURVEY RESEARCH ANALYST</v>
          </cell>
          <cell r="G2331" t="str">
            <v>Hourly Partial Time</v>
          </cell>
          <cell r="H2331" t="str">
            <v>Marketing</v>
          </cell>
          <cell r="I2331" t="str">
            <v>TEL-AVIV</v>
          </cell>
          <cell r="J2331" t="str">
            <v>Israel</v>
          </cell>
          <cell r="K2331">
            <v>43696</v>
          </cell>
          <cell r="L2331" t="str">
            <v>IL</v>
          </cell>
          <cell r="M2331" t="str">
            <v>M65S</v>
          </cell>
          <cell r="N2331" t="str">
            <v>M</v>
          </cell>
          <cell r="O2331" t="str">
            <v>6</v>
          </cell>
          <cell r="P2331" t="str">
            <v>Regular</v>
          </cell>
          <cell r="T2331">
            <v>1</v>
          </cell>
          <cell r="U2331" t="str">
            <v>ILS</v>
          </cell>
          <cell r="V2331" t="str">
            <v>Marketing</v>
          </cell>
          <cell r="W2331" t="str">
            <v>Peter Alexander</v>
          </cell>
          <cell r="Y2331" t="str">
            <v>Eligible</v>
          </cell>
          <cell r="Z2331">
            <v>10000</v>
          </cell>
          <cell r="AA2331">
            <v>36866.359447004608</v>
          </cell>
          <cell r="AB2331">
            <v>10000</v>
          </cell>
          <cell r="AC2331">
            <v>36866.359447004608</v>
          </cell>
          <cell r="AD2331">
            <v>3</v>
          </cell>
          <cell r="AE2331" t="str">
            <v>M65</v>
          </cell>
          <cell r="AF2331">
            <v>8140</v>
          </cell>
          <cell r="AG2331">
            <v>12418</v>
          </cell>
          <cell r="AH2331">
            <v>0.43</v>
          </cell>
          <cell r="AI2331">
            <v>2</v>
          </cell>
          <cell r="AJ2331">
            <v>0</v>
          </cell>
          <cell r="AK2331">
            <v>10300</v>
          </cell>
          <cell r="AL2331">
            <v>3.0000000000000027E-2</v>
          </cell>
          <cell r="AM2331">
            <v>37972.350230414748</v>
          </cell>
          <cell r="AN2331">
            <v>1105.9907834101396</v>
          </cell>
          <cell r="AO2331">
            <v>-0.17055886616202287</v>
          </cell>
          <cell r="AQ2331">
            <v>6500</v>
          </cell>
          <cell r="AR2331">
            <v>86000</v>
          </cell>
          <cell r="AS2331">
            <v>0.04</v>
          </cell>
          <cell r="AT2331">
            <v>1</v>
          </cell>
          <cell r="AU2331">
            <v>0</v>
          </cell>
          <cell r="AV2331">
            <v>10300</v>
          </cell>
          <cell r="AW2331">
            <v>37972.350230414748</v>
          </cell>
          <cell r="AX2331">
            <v>3.0000000000000027E-2</v>
          </cell>
          <cell r="AY2331">
            <v>1105.9907834101396</v>
          </cell>
          <cell r="AZ2331" t="str">
            <v>Regular Bonus</v>
          </cell>
          <cell r="BA2331" t="str">
            <v>Regular BonusEligible</v>
          </cell>
          <cell r="BB2331" t="str">
            <v>Regular BonusIsrael</v>
          </cell>
          <cell r="BC2331" t="str">
            <v>Regular BonusIsrael Hourly Partial Time</v>
          </cell>
          <cell r="BD2331" t="str">
            <v>M65</v>
          </cell>
          <cell r="BE2331" t="str">
            <v>Hourly Partial Time</v>
          </cell>
          <cell r="BF2331">
            <v>10000</v>
          </cell>
          <cell r="BG2331">
            <v>1249</v>
          </cell>
          <cell r="BH2331">
            <v>2</v>
          </cell>
          <cell r="BI2331">
            <v>2000</v>
          </cell>
          <cell r="BJ2331">
            <v>7000</v>
          </cell>
          <cell r="BK2331">
            <v>7000</v>
          </cell>
          <cell r="BL2331">
            <v>5600</v>
          </cell>
        </row>
        <row r="2332">
          <cell r="B2332">
            <v>21328</v>
          </cell>
          <cell r="C2332">
            <v>16415</v>
          </cell>
          <cell r="D2332">
            <v>215775</v>
          </cell>
          <cell r="E2332" t="str">
            <v>Hillel Zvi</v>
          </cell>
          <cell r="F2332" t="str">
            <v>SEO MANAGER</v>
          </cell>
          <cell r="G2332" t="str">
            <v>Employee</v>
          </cell>
          <cell r="H2332" t="str">
            <v>Marketing</v>
          </cell>
          <cell r="I2332" t="str">
            <v>TEL-AVIV</v>
          </cell>
          <cell r="J2332" t="str">
            <v>Israel</v>
          </cell>
          <cell r="K2332">
            <v>43997</v>
          </cell>
          <cell r="L2332" t="str">
            <v>IL</v>
          </cell>
          <cell r="M2332" t="str">
            <v>M55P</v>
          </cell>
          <cell r="N2332" t="str">
            <v>M</v>
          </cell>
          <cell r="O2332" t="str">
            <v>5</v>
          </cell>
          <cell r="P2332" t="str">
            <v>Regular</v>
          </cell>
          <cell r="T2332">
            <v>1</v>
          </cell>
          <cell r="U2332" t="str">
            <v>ILS</v>
          </cell>
          <cell r="V2332" t="str">
            <v>Marketing</v>
          </cell>
          <cell r="W2332" t="str">
            <v>Peter Alexander</v>
          </cell>
          <cell r="Y2332" t="str">
            <v>Eligible</v>
          </cell>
          <cell r="Z2332">
            <v>27000</v>
          </cell>
          <cell r="AA2332">
            <v>99539.170506912444</v>
          </cell>
          <cell r="AB2332">
            <v>27000</v>
          </cell>
          <cell r="AC2332">
            <v>99539.170506912444</v>
          </cell>
          <cell r="AD2332">
            <v>3</v>
          </cell>
          <cell r="AE2332" t="str">
            <v>M55</v>
          </cell>
          <cell r="AF2332">
            <v>12000</v>
          </cell>
          <cell r="AG2332">
            <v>20000</v>
          </cell>
          <cell r="AH2332">
            <v>1</v>
          </cell>
          <cell r="AI2332">
            <v>5</v>
          </cell>
          <cell r="AJ2332">
            <v>0</v>
          </cell>
          <cell r="AK2332">
            <v>27000</v>
          </cell>
          <cell r="AL2332">
            <v>0</v>
          </cell>
          <cell r="AM2332">
            <v>99539.170506912444</v>
          </cell>
          <cell r="AN2332">
            <v>0</v>
          </cell>
          <cell r="AO2332">
            <v>0.35000000000000009</v>
          </cell>
          <cell r="AP2332" t="str">
            <v>Above Range</v>
          </cell>
          <cell r="AQ2332">
            <v>6500</v>
          </cell>
          <cell r="AR2332">
            <v>86000</v>
          </cell>
          <cell r="AS2332">
            <v>0.25</v>
          </cell>
          <cell r="AT2332">
            <v>1</v>
          </cell>
          <cell r="AU2332">
            <v>0</v>
          </cell>
          <cell r="AV2332">
            <v>27000</v>
          </cell>
          <cell r="AW2332">
            <v>99539.170506912444</v>
          </cell>
          <cell r="AX2332">
            <v>0</v>
          </cell>
          <cell r="AY2332">
            <v>0</v>
          </cell>
          <cell r="AZ2332" t="str">
            <v>Regular Bonus</v>
          </cell>
          <cell r="BA2332" t="str">
            <v>Regular BonusEligible</v>
          </cell>
          <cell r="BB2332" t="str">
            <v>Regular BonusIsrael</v>
          </cell>
          <cell r="BC2332" t="str">
            <v>Regular BonusIsrael Employee</v>
          </cell>
          <cell r="BD2332" t="str">
            <v>M55</v>
          </cell>
          <cell r="BE2332" t="str">
            <v>Employee</v>
          </cell>
          <cell r="BF2332">
            <v>27000</v>
          </cell>
          <cell r="BG2332">
            <v>0</v>
          </cell>
          <cell r="BI2332">
            <v>4000</v>
          </cell>
          <cell r="BJ2332">
            <v>18000</v>
          </cell>
          <cell r="BK2332">
            <v>18000</v>
          </cell>
          <cell r="BL2332">
            <v>14400</v>
          </cell>
        </row>
        <row r="2333">
          <cell r="B2333">
            <v>21708</v>
          </cell>
          <cell r="C2333">
            <v>16795</v>
          </cell>
          <cell r="D2333">
            <v>246887</v>
          </cell>
          <cell r="E2333" t="str">
            <v>Sandra Haker</v>
          </cell>
          <cell r="F2333" t="str">
            <v>CUSTOMER REFERENCE MANAGER</v>
          </cell>
          <cell r="G2333" t="str">
            <v>Employee</v>
          </cell>
          <cell r="H2333" t="str">
            <v>Marketing</v>
          </cell>
          <cell r="I2333" t="str">
            <v>TEL-AVIV</v>
          </cell>
          <cell r="J2333" t="str">
            <v>Israel</v>
          </cell>
          <cell r="K2333">
            <v>44151</v>
          </cell>
          <cell r="L2333" t="str">
            <v>IL</v>
          </cell>
          <cell r="M2333" t="str">
            <v>M53P</v>
          </cell>
          <cell r="N2333" t="str">
            <v>M</v>
          </cell>
          <cell r="O2333" t="str">
            <v>5</v>
          </cell>
          <cell r="P2333" t="str">
            <v>Regular</v>
          </cell>
          <cell r="T2333">
            <v>1</v>
          </cell>
          <cell r="U2333" t="str">
            <v>ILS</v>
          </cell>
          <cell r="V2333" t="str">
            <v>Marketing</v>
          </cell>
          <cell r="W2333" t="str">
            <v>Peter Alexander</v>
          </cell>
          <cell r="Y2333" t="str">
            <v>Not Eligible - NH</v>
          </cell>
          <cell r="AA2333">
            <v>0</v>
          </cell>
          <cell r="AB2333">
            <v>16500</v>
          </cell>
          <cell r="AC2333">
            <v>60829.493087557603</v>
          </cell>
          <cell r="AW2333">
            <v>60829.493087557603</v>
          </cell>
        </row>
        <row r="2334">
          <cell r="B2334">
            <v>21539</v>
          </cell>
          <cell r="C2334">
            <v>16626</v>
          </cell>
          <cell r="D2334">
            <v>244815</v>
          </cell>
          <cell r="E2334" t="str">
            <v>Lia Lerer</v>
          </cell>
          <cell r="F2334" t="str">
            <v>EVENT PRODUCER</v>
          </cell>
          <cell r="G2334" t="str">
            <v>Contractor</v>
          </cell>
          <cell r="H2334" t="str">
            <v>Marketing</v>
          </cell>
          <cell r="I2334" t="str">
            <v>TEL-AVIV</v>
          </cell>
          <cell r="J2334" t="str">
            <v>Israel</v>
          </cell>
          <cell r="K2334">
            <v>44080</v>
          </cell>
          <cell r="L2334" t="str">
            <v>IL</v>
          </cell>
          <cell r="N2334" t="str"/>
          <cell r="O2334" t="str"/>
          <cell r="P2334" t="str">
            <v>Regular</v>
          </cell>
          <cell r="T2334">
            <v>1</v>
          </cell>
          <cell r="U2334" t="str">
            <v>ILS</v>
          </cell>
          <cell r="V2334" t="str">
            <v>Marketing</v>
          </cell>
          <cell r="W2334" t="str">
            <v>Peter Alexander</v>
          </cell>
          <cell r="Y2334" t="str">
            <v>Not Eligible - Contractor</v>
          </cell>
          <cell r="AA2334">
            <v>0</v>
          </cell>
          <cell r="AC2334">
            <v>0</v>
          </cell>
          <cell r="AW2334">
            <v>0</v>
          </cell>
        </row>
        <row r="2335">
          <cell r="B2335">
            <v>3938</v>
          </cell>
          <cell r="C2335">
            <v>928</v>
          </cell>
          <cell r="D2335">
            <v>116658</v>
          </cell>
          <cell r="E2335" t="str">
            <v>Michal Ben Dov</v>
          </cell>
          <cell r="F2335" t="str">
            <v>EVENTS PLANNER</v>
          </cell>
          <cell r="G2335" t="str">
            <v>Extended MLA</v>
          </cell>
          <cell r="H2335" t="str">
            <v>Marketing</v>
          </cell>
          <cell r="I2335" t="str">
            <v>TEL-AVIV</v>
          </cell>
          <cell r="J2335" t="str">
            <v>Israel</v>
          </cell>
          <cell r="K2335">
            <v>42604</v>
          </cell>
          <cell r="L2335" t="str">
            <v>IL</v>
          </cell>
          <cell r="M2335" t="str">
            <v>M55P</v>
          </cell>
          <cell r="N2335" t="str">
            <v>M</v>
          </cell>
          <cell r="O2335" t="str">
            <v>5</v>
          </cell>
          <cell r="P2335" t="str">
            <v>Regular</v>
          </cell>
          <cell r="T2335">
            <v>1</v>
          </cell>
          <cell r="U2335" t="str">
            <v>ILS</v>
          </cell>
          <cell r="V2335" t="str">
            <v>Marketing</v>
          </cell>
          <cell r="W2335" t="str">
            <v>Peter Alexander</v>
          </cell>
          <cell r="Y2335" t="str">
            <v>Eligible</v>
          </cell>
          <cell r="Z2335">
            <v>16000</v>
          </cell>
          <cell r="AA2335">
            <v>58986.175115207378</v>
          </cell>
          <cell r="AB2335">
            <v>16000</v>
          </cell>
          <cell r="AC2335">
            <v>58986.175115207378</v>
          </cell>
          <cell r="AD2335">
            <v>2</v>
          </cell>
          <cell r="AE2335" t="str">
            <v>M55</v>
          </cell>
          <cell r="AF2335">
            <v>12000</v>
          </cell>
          <cell r="AG2335">
            <v>20000</v>
          </cell>
          <cell r="AH2335">
            <v>0.5</v>
          </cell>
          <cell r="AI2335">
            <v>3</v>
          </cell>
          <cell r="AJ2335">
            <v>0</v>
          </cell>
          <cell r="AK2335">
            <v>16000</v>
          </cell>
          <cell r="AL2335">
            <v>0</v>
          </cell>
          <cell r="AM2335">
            <v>58986.175115207378</v>
          </cell>
          <cell r="AN2335">
            <v>0</v>
          </cell>
          <cell r="AO2335">
            <v>-0.19999999999999996</v>
          </cell>
          <cell r="AP2335" t="str">
            <v>Rated 2 - no recommendation</v>
          </cell>
          <cell r="AQ2335">
            <v>6500</v>
          </cell>
          <cell r="AR2335">
            <v>86000</v>
          </cell>
          <cell r="AS2335">
            <v>0.11</v>
          </cell>
          <cell r="AT2335">
            <v>1</v>
          </cell>
          <cell r="AU2335">
            <v>0</v>
          </cell>
          <cell r="AV2335">
            <v>16000</v>
          </cell>
          <cell r="AW2335">
            <v>58986.175115207378</v>
          </cell>
          <cell r="AX2335">
            <v>0</v>
          </cell>
          <cell r="AY2335">
            <v>0</v>
          </cell>
          <cell r="AZ2335" t="str">
            <v>Regular Bonus</v>
          </cell>
          <cell r="BA2335" t="str">
            <v>Regular BonusEligible</v>
          </cell>
          <cell r="BB2335" t="str">
            <v>Regular BonusIsrael</v>
          </cell>
          <cell r="BC2335" t="str">
            <v>Regular BonusIsrael Monthly Extra Hours</v>
          </cell>
          <cell r="BD2335" t="str">
            <v>M55</v>
          </cell>
          <cell r="BE2335" t="str">
            <v>Monthly Extra Hours</v>
          </cell>
          <cell r="BF2335">
            <v>16000</v>
          </cell>
          <cell r="BG2335">
            <v>15000</v>
          </cell>
          <cell r="BH2335">
            <v>2</v>
          </cell>
          <cell r="BI2335">
            <v>2000</v>
          </cell>
          <cell r="BJ2335">
            <v>5500</v>
          </cell>
          <cell r="BK2335">
            <v>5500</v>
          </cell>
          <cell r="BL2335">
            <v>4400</v>
          </cell>
        </row>
        <row r="2336">
          <cell r="B2336">
            <v>17304</v>
          </cell>
          <cell r="C2336">
            <v>12330</v>
          </cell>
          <cell r="D2336">
            <v>159257</v>
          </cell>
          <cell r="E2336" t="str">
            <v>Shiri Sharf</v>
          </cell>
          <cell r="F2336" t="str">
            <v>BRIEFING CENTER SPECIALIST</v>
          </cell>
          <cell r="G2336" t="str">
            <v>Employee</v>
          </cell>
          <cell r="H2336" t="str">
            <v>Marketing</v>
          </cell>
          <cell r="I2336" t="str">
            <v>TEL-AVIV</v>
          </cell>
          <cell r="J2336" t="str">
            <v>Israel</v>
          </cell>
          <cell r="K2336">
            <v>43101</v>
          </cell>
          <cell r="L2336" t="str">
            <v>IL</v>
          </cell>
          <cell r="M2336" t="str">
            <v>P52P</v>
          </cell>
          <cell r="N2336" t="str">
            <v>P</v>
          </cell>
          <cell r="O2336" t="str">
            <v>5</v>
          </cell>
          <cell r="P2336" t="str">
            <v>Regular</v>
          </cell>
          <cell r="T2336">
            <v>1</v>
          </cell>
          <cell r="U2336" t="str">
            <v>ILS</v>
          </cell>
          <cell r="V2336" t="str">
            <v>Marketing</v>
          </cell>
          <cell r="W2336" t="str">
            <v>Peter Alexander</v>
          </cell>
          <cell r="Y2336" t="str">
            <v>Eligible</v>
          </cell>
          <cell r="Z2336">
            <v>12000</v>
          </cell>
          <cell r="AA2336">
            <v>44239.631336405531</v>
          </cell>
          <cell r="AB2336">
            <v>12000</v>
          </cell>
          <cell r="AC2336">
            <v>44239.631336405531</v>
          </cell>
          <cell r="AD2336">
            <v>2</v>
          </cell>
          <cell r="AE2336" t="str">
            <v>P52</v>
          </cell>
          <cell r="AF2336">
            <v>8500</v>
          </cell>
          <cell r="AG2336">
            <v>13500</v>
          </cell>
          <cell r="AH2336">
            <v>0.7</v>
          </cell>
          <cell r="AI2336">
            <v>4</v>
          </cell>
          <cell r="AJ2336">
            <v>0</v>
          </cell>
          <cell r="AK2336">
            <v>12000</v>
          </cell>
          <cell r="AL2336">
            <v>0</v>
          </cell>
          <cell r="AM2336">
            <v>44239.631336405531</v>
          </cell>
          <cell r="AN2336">
            <v>0</v>
          </cell>
          <cell r="AO2336">
            <v>-0.11111111111111116</v>
          </cell>
          <cell r="AP2336" t="str">
            <v>Rated 2 - no recommendation</v>
          </cell>
          <cell r="AQ2336">
            <v>6500</v>
          </cell>
          <cell r="AR2336">
            <v>86000</v>
          </cell>
          <cell r="AS2336">
            <v>0.06</v>
          </cell>
          <cell r="AT2336">
            <v>1</v>
          </cell>
          <cell r="AU2336">
            <v>0</v>
          </cell>
          <cell r="AV2336">
            <v>12000</v>
          </cell>
          <cell r="AW2336">
            <v>44239.631336405531</v>
          </cell>
          <cell r="AX2336">
            <v>0</v>
          </cell>
          <cell r="AY2336">
            <v>0</v>
          </cell>
          <cell r="AZ2336" t="str">
            <v>Regular Bonus</v>
          </cell>
          <cell r="BA2336" t="str">
            <v>Regular BonusEligible</v>
          </cell>
          <cell r="BB2336" t="str">
            <v>Regular BonusIsrael</v>
          </cell>
          <cell r="BC2336" t="str">
            <v>Regular BonusIsrael Employee</v>
          </cell>
          <cell r="BD2336" t="str">
            <v>P52</v>
          </cell>
          <cell r="BE2336" t="str">
            <v>Employee</v>
          </cell>
          <cell r="BF2336">
            <v>12000</v>
          </cell>
          <cell r="BG2336">
            <v>5767</v>
          </cell>
          <cell r="BH2336">
            <v>2</v>
          </cell>
          <cell r="BI2336">
            <v>4000</v>
          </cell>
          <cell r="BJ2336">
            <v>10000</v>
          </cell>
          <cell r="BK2336">
            <v>10000</v>
          </cell>
          <cell r="BL2336">
            <v>8000</v>
          </cell>
        </row>
        <row r="2337">
          <cell r="B2337">
            <v>20323</v>
          </cell>
          <cell r="C2337">
            <v>15412</v>
          </cell>
          <cell r="D2337">
            <v>181407</v>
          </cell>
          <cell r="E2337" t="str">
            <v>Yoav Marcus</v>
          </cell>
          <cell r="F2337" t="str">
            <v>MARKETING COORDINATOR</v>
          </cell>
          <cell r="G2337" t="str">
            <v>Employee</v>
          </cell>
          <cell r="H2337" t="str">
            <v>Marketing</v>
          </cell>
          <cell r="I2337" t="str">
            <v>TEL-AVIV</v>
          </cell>
          <cell r="J2337" t="str">
            <v>Israel</v>
          </cell>
          <cell r="K2337">
            <v>43703</v>
          </cell>
          <cell r="L2337" t="str">
            <v>IL</v>
          </cell>
          <cell r="M2337" t="str">
            <v>M65P</v>
          </cell>
          <cell r="N2337" t="str">
            <v>M</v>
          </cell>
          <cell r="O2337" t="str">
            <v>6</v>
          </cell>
          <cell r="P2337" t="str">
            <v>Regular</v>
          </cell>
          <cell r="T2337">
            <v>1</v>
          </cell>
          <cell r="U2337" t="str">
            <v>ILS</v>
          </cell>
          <cell r="V2337" t="str">
            <v>Marketing</v>
          </cell>
          <cell r="W2337" t="str">
            <v>Peter Alexander</v>
          </cell>
          <cell r="Y2337" t="str">
            <v>Eligible</v>
          </cell>
          <cell r="Z2337">
            <v>13500</v>
          </cell>
          <cell r="AA2337">
            <v>49769.585253456222</v>
          </cell>
          <cell r="AB2337">
            <v>13500</v>
          </cell>
          <cell r="AC2337">
            <v>49769.585253456222</v>
          </cell>
          <cell r="AD2337">
            <v>2</v>
          </cell>
          <cell r="AE2337" t="str">
            <v>M65</v>
          </cell>
          <cell r="AF2337">
            <v>10000</v>
          </cell>
          <cell r="AG2337">
            <v>15500</v>
          </cell>
          <cell r="AH2337">
            <v>0.63</v>
          </cell>
          <cell r="AI2337">
            <v>3</v>
          </cell>
          <cell r="AJ2337">
            <v>0</v>
          </cell>
          <cell r="AK2337">
            <v>13500</v>
          </cell>
          <cell r="AL2337">
            <v>0</v>
          </cell>
          <cell r="AM2337">
            <v>49769.585253456222</v>
          </cell>
          <cell r="AN2337">
            <v>0</v>
          </cell>
          <cell r="AO2337">
            <v>-0.12903225806451613</v>
          </cell>
          <cell r="AP2337" t="str">
            <v>Rated 2 - no recommendation</v>
          </cell>
          <cell r="AQ2337">
            <v>6500</v>
          </cell>
          <cell r="AR2337">
            <v>86000</v>
          </cell>
          <cell r="AS2337">
            <v>0.08</v>
          </cell>
          <cell r="AT2337">
            <v>1</v>
          </cell>
          <cell r="AU2337">
            <v>0</v>
          </cell>
          <cell r="AV2337">
            <v>13500</v>
          </cell>
          <cell r="AW2337">
            <v>49769.585253456222</v>
          </cell>
          <cell r="AX2337">
            <v>0</v>
          </cell>
          <cell r="AY2337">
            <v>0</v>
          </cell>
          <cell r="AZ2337" t="str">
            <v>Regular Bonus</v>
          </cell>
          <cell r="BA2337" t="str">
            <v>Regular BonusEligible</v>
          </cell>
          <cell r="BB2337" t="str">
            <v>Regular BonusIsrael</v>
          </cell>
          <cell r="BC2337" t="str">
            <v>Regular BonusIsrael Employee</v>
          </cell>
          <cell r="BD2337" t="str">
            <v>M65</v>
          </cell>
          <cell r="BE2337" t="str">
            <v>Employee</v>
          </cell>
          <cell r="BF2337">
            <v>13500</v>
          </cell>
          <cell r="BG2337">
            <v>4096</v>
          </cell>
          <cell r="BH2337">
            <v>3</v>
          </cell>
          <cell r="BI2337">
            <v>4000</v>
          </cell>
          <cell r="BJ2337">
            <v>9000</v>
          </cell>
          <cell r="BK2337">
            <v>9000</v>
          </cell>
          <cell r="BL2337">
            <v>7200</v>
          </cell>
        </row>
        <row r="2338">
          <cell r="B2338">
            <v>21775</v>
          </cell>
          <cell r="C2338">
            <v>16862</v>
          </cell>
          <cell r="E2338" t="str">
            <v>Ilja Lukashin</v>
          </cell>
          <cell r="F2338" t="str">
            <v>WEB DEVELOPER</v>
          </cell>
          <cell r="G2338" t="str">
            <v>Contractor</v>
          </cell>
          <cell r="H2338" t="str">
            <v>Marketing</v>
          </cell>
          <cell r="I2338" t="str">
            <v>IRVING</v>
          </cell>
          <cell r="J2338" t="str">
            <v>United States</v>
          </cell>
          <cell r="K2338">
            <v>44179</v>
          </cell>
          <cell r="L2338" t="str">
            <v>WH</v>
          </cell>
          <cell r="P2338" t="str">
            <v>Regular</v>
          </cell>
          <cell r="U2338" t="str">
            <v>USD</v>
          </cell>
          <cell r="V2338" t="str">
            <v>Marketing</v>
          </cell>
          <cell r="W2338" t="str">
            <v>Peter Alexander</v>
          </cell>
          <cell r="Y2338" t="str">
            <v>Not Eligible - Contractor</v>
          </cell>
          <cell r="AW2338">
            <v>0</v>
          </cell>
        </row>
        <row r="2339">
          <cell r="B2339">
            <v>14665</v>
          </cell>
          <cell r="C2339">
            <v>9615</v>
          </cell>
          <cell r="E2339" t="str">
            <v>John Suarez</v>
          </cell>
          <cell r="F2339" t="str">
            <v>Team Lead, Field Marketing, Latin America</v>
          </cell>
          <cell r="G2339" t="str">
            <v>Employee</v>
          </cell>
          <cell r="H2339" t="str">
            <v>Marketing</v>
          </cell>
          <cell r="I2339" t="str">
            <v>FLORIDA REMOTE OFFICE</v>
          </cell>
          <cell r="J2339" t="str">
            <v>United States</v>
          </cell>
          <cell r="K2339">
            <v>42373</v>
          </cell>
          <cell r="L2339" t="str">
            <v>WH</v>
          </cell>
          <cell r="M2339" t="str">
            <v>M43M</v>
          </cell>
          <cell r="N2339" t="str">
            <v>M</v>
          </cell>
          <cell r="O2339" t="str">
            <v>4</v>
          </cell>
          <cell r="P2339" t="str">
            <v>Regular</v>
          </cell>
          <cell r="Q2339" t="str"/>
          <cell r="S2339">
            <v>1</v>
          </cell>
          <cell r="U2339" t="str">
            <v>USD</v>
          </cell>
          <cell r="V2339" t="str">
            <v>Marketing</v>
          </cell>
          <cell r="W2339" t="str">
            <v>Peter Alexander</v>
          </cell>
          <cell r="Y2339" t="str">
            <v>Eligible</v>
          </cell>
          <cell r="Z2339">
            <v>178500</v>
          </cell>
          <cell r="AA2339">
            <v>178500</v>
          </cell>
          <cell r="AB2339">
            <v>178500</v>
          </cell>
          <cell r="AC2339">
            <v>178500</v>
          </cell>
          <cell r="AD2339">
            <v>5</v>
          </cell>
          <cell r="AE2339" t="str">
            <v>M43</v>
          </cell>
          <cell r="AF2339">
            <v>120000</v>
          </cell>
          <cell r="AG2339">
            <v>195000</v>
          </cell>
          <cell r="AH2339">
            <v>0.78</v>
          </cell>
          <cell r="AI2339">
            <v>4</v>
          </cell>
          <cell r="AJ2339">
            <v>0</v>
          </cell>
          <cell r="AK2339">
            <v>185640</v>
          </cell>
          <cell r="AL2339">
            <v>4.0000000000000036E-2</v>
          </cell>
          <cell r="AM2339">
            <v>185640</v>
          </cell>
          <cell r="AN2339">
            <v>7140</v>
          </cell>
          <cell r="AO2339">
            <v>-4.8000000000000043E-2</v>
          </cell>
          <cell r="AQ2339">
            <v>41600.14</v>
          </cell>
          <cell r="AR2339">
            <v>550000.15999999992</v>
          </cell>
          <cell r="AS2339">
            <v>0.26</v>
          </cell>
          <cell r="AT2339">
            <v>1</v>
          </cell>
          <cell r="AU2339">
            <v>0</v>
          </cell>
          <cell r="AV2339">
            <v>185640</v>
          </cell>
          <cell r="AW2339">
            <v>185640</v>
          </cell>
          <cell r="AX2339">
            <v>4.0000000000000036E-2</v>
          </cell>
          <cell r="AY2339">
            <v>7140</v>
          </cell>
          <cell r="AZ2339" t="str">
            <v>Target Bonus</v>
          </cell>
          <cell r="BA2339" t="str">
            <v>Target BonusEligible</v>
          </cell>
          <cell r="BB2339" t="str">
            <v>Target BonusUnited States</v>
          </cell>
          <cell r="BC2339" t="str">
            <v xml:space="preserve">Target BonusUnited States </v>
          </cell>
          <cell r="BD2339" t="str">
            <v>M43</v>
          </cell>
          <cell r="BF2339">
            <v>14875</v>
          </cell>
          <cell r="BG2339">
            <v>26000</v>
          </cell>
          <cell r="BH2339">
            <v>5</v>
          </cell>
          <cell r="BJ2339">
            <v>22500</v>
          </cell>
          <cell r="BK2339">
            <v>22500</v>
          </cell>
          <cell r="BL2339">
            <v>28125</v>
          </cell>
        </row>
        <row r="2340">
          <cell r="B2340">
            <v>15135</v>
          </cell>
          <cell r="C2340">
            <v>10105</v>
          </cell>
          <cell r="E2340" t="str">
            <v>Danielle Hollywood</v>
          </cell>
          <cell r="F2340" t="str">
            <v>Marketing Automation Manager</v>
          </cell>
          <cell r="G2340" t="str">
            <v>Employee</v>
          </cell>
          <cell r="H2340" t="str">
            <v>Marketing</v>
          </cell>
          <cell r="I2340" t="str">
            <v>SAN CARLOS</v>
          </cell>
          <cell r="J2340" t="str">
            <v>United States</v>
          </cell>
          <cell r="K2340">
            <v>42534</v>
          </cell>
          <cell r="L2340" t="str">
            <v>WH</v>
          </cell>
          <cell r="M2340" t="str">
            <v>M53P</v>
          </cell>
          <cell r="N2340" t="str">
            <v>M</v>
          </cell>
          <cell r="O2340" t="str">
            <v>5</v>
          </cell>
          <cell r="P2340" t="str">
            <v>Regular</v>
          </cell>
          <cell r="Q2340" t="str"/>
          <cell r="S2340">
            <v>1</v>
          </cell>
          <cell r="U2340" t="str">
            <v>USD</v>
          </cell>
          <cell r="V2340" t="str">
            <v>Marketing</v>
          </cell>
          <cell r="W2340" t="str">
            <v>Peter Alexander</v>
          </cell>
          <cell r="Y2340" t="str">
            <v>Eligible</v>
          </cell>
          <cell r="Z2340">
            <v>103000</v>
          </cell>
          <cell r="AA2340">
            <v>103000</v>
          </cell>
          <cell r="AB2340">
            <v>103000</v>
          </cell>
          <cell r="AC2340">
            <v>103000</v>
          </cell>
          <cell r="AD2340">
            <v>4</v>
          </cell>
          <cell r="AE2340" t="str">
            <v>M53</v>
          </cell>
          <cell r="AF2340">
            <v>90000</v>
          </cell>
          <cell r="AG2340">
            <v>140000</v>
          </cell>
          <cell r="AH2340">
            <v>0.26</v>
          </cell>
          <cell r="AI2340">
            <v>2</v>
          </cell>
          <cell r="AJ2340">
            <v>0</v>
          </cell>
          <cell r="AK2340">
            <v>108150</v>
          </cell>
          <cell r="AL2340">
            <v>5.0000000000000044E-2</v>
          </cell>
          <cell r="AM2340">
            <v>108150</v>
          </cell>
          <cell r="AN2340">
            <v>5150</v>
          </cell>
          <cell r="AO2340">
            <v>-0.22750000000000004</v>
          </cell>
          <cell r="AQ2340">
            <v>41600.14</v>
          </cell>
          <cell r="AR2340">
            <v>550000.15999999992</v>
          </cell>
          <cell r="AS2340">
            <v>0.12</v>
          </cell>
          <cell r="AT2340">
            <v>1</v>
          </cell>
          <cell r="AU2340">
            <v>0</v>
          </cell>
          <cell r="AV2340">
            <v>108150</v>
          </cell>
          <cell r="AW2340">
            <v>108150</v>
          </cell>
          <cell r="AX2340">
            <v>5.0000000000000044E-2</v>
          </cell>
          <cell r="AY2340">
            <v>5150</v>
          </cell>
          <cell r="AZ2340" t="str">
            <v>Target Bonus</v>
          </cell>
          <cell r="BA2340" t="str">
            <v>Target BonusEligible</v>
          </cell>
          <cell r="BB2340" t="str">
            <v>Target BonusUnited States</v>
          </cell>
          <cell r="BC2340" t="str">
            <v xml:space="preserve">Target BonusUnited States </v>
          </cell>
          <cell r="BD2340" t="str">
            <v>M53</v>
          </cell>
          <cell r="BF2340">
            <v>8583.3333333333339</v>
          </cell>
          <cell r="BG2340">
            <v>13000</v>
          </cell>
          <cell r="BH2340">
            <v>5</v>
          </cell>
          <cell r="BJ2340">
            <v>10000</v>
          </cell>
          <cell r="BK2340">
            <v>10000</v>
          </cell>
          <cell r="BL2340">
            <v>11000</v>
          </cell>
        </row>
        <row r="2341">
          <cell r="B2341">
            <v>10204</v>
          </cell>
          <cell r="C2341">
            <v>7255</v>
          </cell>
          <cell r="E2341" t="str">
            <v>John Thompson</v>
          </cell>
          <cell r="F2341" t="str">
            <v>Creative Director</v>
          </cell>
          <cell r="G2341" t="str">
            <v>Employee</v>
          </cell>
          <cell r="H2341" t="str">
            <v>Marketing</v>
          </cell>
          <cell r="I2341" t="str">
            <v>SAN CARLOS</v>
          </cell>
          <cell r="J2341" t="str">
            <v>United States</v>
          </cell>
          <cell r="K2341">
            <v>41058</v>
          </cell>
          <cell r="L2341" t="str">
            <v>WH</v>
          </cell>
          <cell r="M2341" t="str">
            <v>M36M</v>
          </cell>
          <cell r="N2341" t="str">
            <v>M</v>
          </cell>
          <cell r="O2341" t="str">
            <v>3</v>
          </cell>
          <cell r="P2341" t="str">
            <v>Regular</v>
          </cell>
          <cell r="Q2341" t="str"/>
          <cell r="S2341">
            <v>1</v>
          </cell>
          <cell r="U2341" t="str">
            <v>USD</v>
          </cell>
          <cell r="V2341" t="str">
            <v>Marketing</v>
          </cell>
          <cell r="W2341" t="str">
            <v>Peter Alexander</v>
          </cell>
          <cell r="Y2341" t="str">
            <v>Eligible</v>
          </cell>
          <cell r="Z2341">
            <v>240000.16</v>
          </cell>
          <cell r="AA2341">
            <v>240000.16</v>
          </cell>
          <cell r="AB2341">
            <v>240000.16</v>
          </cell>
          <cell r="AC2341">
            <v>240000.16</v>
          </cell>
          <cell r="AD2341">
            <v>4</v>
          </cell>
          <cell r="AE2341" t="str">
            <v>M36</v>
          </cell>
          <cell r="AF2341">
            <v>170000</v>
          </cell>
          <cell r="AG2341">
            <v>280000</v>
          </cell>
          <cell r="AH2341">
            <v>0.63</v>
          </cell>
          <cell r="AI2341">
            <v>3</v>
          </cell>
          <cell r="AJ2341">
            <v>0</v>
          </cell>
          <cell r="AK2341">
            <v>249600.16640000002</v>
          </cell>
          <cell r="AL2341">
            <v>4.0000000000000036E-2</v>
          </cell>
          <cell r="AM2341">
            <v>249600.16640000002</v>
          </cell>
          <cell r="AN2341">
            <v>9600.0064000000129</v>
          </cell>
          <cell r="AO2341">
            <v>-0.10857083428571424</v>
          </cell>
          <cell r="AQ2341">
            <v>41600.14</v>
          </cell>
          <cell r="AR2341">
            <v>550000.15999999992</v>
          </cell>
          <cell r="AS2341">
            <v>0.39</v>
          </cell>
          <cell r="AT2341">
            <v>1</v>
          </cell>
          <cell r="AU2341">
            <v>0</v>
          </cell>
          <cell r="AV2341">
            <v>249600.16640000002</v>
          </cell>
          <cell r="AW2341">
            <v>249600.16640000002</v>
          </cell>
          <cell r="AX2341">
            <v>4.0000000000000036E-2</v>
          </cell>
          <cell r="AY2341">
            <v>9600.0064000000129</v>
          </cell>
          <cell r="AZ2341" t="str">
            <v>Target Bonus</v>
          </cell>
          <cell r="BA2341" t="str">
            <v>Target BonusEligible</v>
          </cell>
          <cell r="BB2341" t="str">
            <v>Target BonusUnited States</v>
          </cell>
          <cell r="BC2341" t="str">
            <v xml:space="preserve">Target BonusUnited States </v>
          </cell>
          <cell r="BD2341" t="str">
            <v>M36</v>
          </cell>
          <cell r="BF2341">
            <v>20000.013333333332</v>
          </cell>
          <cell r="BG2341">
            <v>42500</v>
          </cell>
          <cell r="BH2341">
            <v>5</v>
          </cell>
          <cell r="BJ2341">
            <v>40000</v>
          </cell>
          <cell r="BK2341">
            <v>40000</v>
          </cell>
          <cell r="BL2341">
            <v>44000</v>
          </cell>
        </row>
        <row r="2342">
          <cell r="B2342">
            <v>18114</v>
          </cell>
          <cell r="C2342">
            <v>13164</v>
          </cell>
          <cell r="E2342" t="str">
            <v>George Mack</v>
          </cell>
          <cell r="F2342" t="str">
            <v xml:space="preserve">Content Marketing Specialist </v>
          </cell>
          <cell r="G2342" t="str">
            <v>Employee</v>
          </cell>
          <cell r="H2342" t="str">
            <v>Marketing</v>
          </cell>
          <cell r="I2342" t="str">
            <v>SAN CARLOS</v>
          </cell>
          <cell r="J2342" t="str">
            <v>United States</v>
          </cell>
          <cell r="K2342">
            <v>43654</v>
          </cell>
          <cell r="L2342" t="str">
            <v>WH</v>
          </cell>
          <cell r="M2342" t="str">
            <v>M63P</v>
          </cell>
          <cell r="N2342" t="str">
            <v>M</v>
          </cell>
          <cell r="O2342" t="str">
            <v>6</v>
          </cell>
          <cell r="P2342" t="str">
            <v>Regular</v>
          </cell>
          <cell r="Q2342" t="str"/>
          <cell r="S2342">
            <v>1</v>
          </cell>
          <cell r="U2342" t="str">
            <v>USD</v>
          </cell>
          <cell r="V2342" t="str">
            <v>Marketing</v>
          </cell>
          <cell r="W2342" t="str">
            <v>Peter Alexander</v>
          </cell>
          <cell r="Y2342" t="str">
            <v>Eligible</v>
          </cell>
          <cell r="Z2342">
            <v>73000.160000000003</v>
          </cell>
          <cell r="AA2342">
            <v>73000.160000000003</v>
          </cell>
          <cell r="AB2342">
            <v>73000.160000000003</v>
          </cell>
          <cell r="AC2342">
            <v>73000.160000000003</v>
          </cell>
          <cell r="AD2342">
            <v>4</v>
          </cell>
          <cell r="AE2342" t="str">
            <v>M63</v>
          </cell>
          <cell r="AF2342">
            <v>65000</v>
          </cell>
          <cell r="AG2342">
            <v>95000</v>
          </cell>
          <cell r="AH2342">
            <v>0.26</v>
          </cell>
          <cell r="AI2342">
            <v>2</v>
          </cell>
          <cell r="AJ2342">
            <v>0</v>
          </cell>
          <cell r="AK2342">
            <v>76650.168000000005</v>
          </cell>
          <cell r="AL2342">
            <v>5.0000000000000044E-2</v>
          </cell>
          <cell r="AM2342">
            <v>76650.168000000005</v>
          </cell>
          <cell r="AN2342">
            <v>3650.0080000000016</v>
          </cell>
          <cell r="AO2342">
            <v>-0.19315612631578938</v>
          </cell>
          <cell r="AQ2342">
            <v>41600.14</v>
          </cell>
          <cell r="AR2342">
            <v>550000.15999999992</v>
          </cell>
          <cell r="AS2342">
            <v>0.06</v>
          </cell>
          <cell r="AT2342">
            <v>1</v>
          </cell>
          <cell r="AU2342">
            <v>0</v>
          </cell>
          <cell r="AV2342">
            <v>76650.168000000005</v>
          </cell>
          <cell r="AW2342">
            <v>76650.168000000005</v>
          </cell>
          <cell r="AX2342">
            <v>5.0000000000000044E-2</v>
          </cell>
          <cell r="AY2342">
            <v>3650.0080000000016</v>
          </cell>
          <cell r="AZ2342" t="str">
            <v>Target Bonus</v>
          </cell>
          <cell r="BA2342" t="str">
            <v>Target BonusEligible</v>
          </cell>
          <cell r="BB2342" t="str">
            <v>Target BonusUnited States</v>
          </cell>
          <cell r="BC2342" t="str">
            <v xml:space="preserve">Target BonusUnited States </v>
          </cell>
          <cell r="BD2342" t="str">
            <v>M63</v>
          </cell>
          <cell r="BF2342">
            <v>6083.3466666666673</v>
          </cell>
          <cell r="BG2342">
            <v>2893.1506849315069</v>
          </cell>
          <cell r="BH2342">
            <v>4</v>
          </cell>
          <cell r="BJ2342">
            <v>5000</v>
          </cell>
          <cell r="BK2342">
            <v>5000</v>
          </cell>
          <cell r="BL2342">
            <v>5500</v>
          </cell>
        </row>
        <row r="2343">
          <cell r="B2343">
            <v>18322</v>
          </cell>
          <cell r="C2343">
            <v>13371</v>
          </cell>
          <cell r="E2343" t="str">
            <v>Lloyd Tanaka</v>
          </cell>
          <cell r="F2343" t="str">
            <v>Manager, Brand Content</v>
          </cell>
          <cell r="G2343" t="str">
            <v>Employee</v>
          </cell>
          <cell r="H2343" t="str">
            <v>Marketing</v>
          </cell>
          <cell r="I2343" t="str">
            <v>SAN CARLOS</v>
          </cell>
          <cell r="J2343" t="str">
            <v>United States</v>
          </cell>
          <cell r="K2343">
            <v>43297</v>
          </cell>
          <cell r="L2343" t="str">
            <v>WH</v>
          </cell>
          <cell r="M2343" t="str">
            <v>M43M</v>
          </cell>
          <cell r="N2343" t="str">
            <v>M</v>
          </cell>
          <cell r="O2343" t="str">
            <v>4</v>
          </cell>
          <cell r="P2343" t="str">
            <v>Regular</v>
          </cell>
          <cell r="Q2343" t="str"/>
          <cell r="S2343">
            <v>1</v>
          </cell>
          <cell r="U2343" t="str">
            <v>USD</v>
          </cell>
          <cell r="V2343" t="str">
            <v>Marketing</v>
          </cell>
          <cell r="W2343" t="str">
            <v>Peter Alexander</v>
          </cell>
          <cell r="Y2343" t="str">
            <v>Eligible</v>
          </cell>
          <cell r="Z2343">
            <v>165000.16</v>
          </cell>
          <cell r="AA2343">
            <v>165000.16</v>
          </cell>
          <cell r="AB2343">
            <v>165000.16</v>
          </cell>
          <cell r="AC2343">
            <v>165000.16</v>
          </cell>
          <cell r="AD2343">
            <v>4</v>
          </cell>
          <cell r="AE2343" t="str">
            <v>M43</v>
          </cell>
          <cell r="AF2343">
            <v>120000</v>
          </cell>
          <cell r="AG2343">
            <v>195000</v>
          </cell>
          <cell r="AH2343">
            <v>0.6</v>
          </cell>
          <cell r="AI2343">
            <v>3</v>
          </cell>
          <cell r="AJ2343">
            <v>0</v>
          </cell>
          <cell r="AK2343">
            <v>171600.16640000002</v>
          </cell>
          <cell r="AL2343">
            <v>4.0000000000000036E-2</v>
          </cell>
          <cell r="AM2343">
            <v>171600.16640000002</v>
          </cell>
          <cell r="AN2343">
            <v>6600.0064000000129</v>
          </cell>
          <cell r="AO2343">
            <v>-0.11999914666666656</v>
          </cell>
          <cell r="AQ2343">
            <v>41600.14</v>
          </cell>
          <cell r="AR2343">
            <v>550000.15999999992</v>
          </cell>
          <cell r="AS2343">
            <v>0.24</v>
          </cell>
          <cell r="AT2343">
            <v>1</v>
          </cell>
          <cell r="AU2343">
            <v>0</v>
          </cell>
          <cell r="AV2343">
            <v>171600.16640000002</v>
          </cell>
          <cell r="AW2343">
            <v>171600.16640000002</v>
          </cell>
          <cell r="AX2343">
            <v>4.0000000000000036E-2</v>
          </cell>
          <cell r="AY2343">
            <v>6600.0064000000129</v>
          </cell>
          <cell r="AZ2343" t="str">
            <v>Target Bonus</v>
          </cell>
          <cell r="BA2343" t="str">
            <v>Target BonusEligible</v>
          </cell>
          <cell r="BB2343" t="str">
            <v>Target BonusUnited States</v>
          </cell>
          <cell r="BC2343" t="str">
            <v xml:space="preserve">Target BonusUnited States </v>
          </cell>
          <cell r="BD2343" t="str">
            <v>M43</v>
          </cell>
          <cell r="BF2343">
            <v>13750.013333333334</v>
          </cell>
          <cell r="BG2343">
            <v>11000</v>
          </cell>
          <cell r="BH2343">
            <v>5</v>
          </cell>
          <cell r="BJ2343">
            <v>10000</v>
          </cell>
          <cell r="BK2343">
            <v>10000</v>
          </cell>
          <cell r="BL2343">
            <v>11000</v>
          </cell>
        </row>
        <row r="2344">
          <cell r="B2344">
            <v>17053</v>
          </cell>
          <cell r="C2344">
            <v>11966</v>
          </cell>
          <cell r="E2344" t="str">
            <v>Timothy Wood</v>
          </cell>
          <cell r="F2344" t="str">
            <v>Search Marketing Manager</v>
          </cell>
          <cell r="G2344" t="str">
            <v>Employee</v>
          </cell>
          <cell r="H2344" t="str">
            <v>Marketing</v>
          </cell>
          <cell r="I2344" t="str">
            <v>SAN CARLOS</v>
          </cell>
          <cell r="J2344" t="str">
            <v>United States</v>
          </cell>
          <cell r="K2344">
            <v>43027</v>
          </cell>
          <cell r="L2344" t="str">
            <v>WH</v>
          </cell>
          <cell r="M2344" t="str">
            <v>M53P</v>
          </cell>
          <cell r="N2344" t="str">
            <v>M</v>
          </cell>
          <cell r="O2344" t="str">
            <v>5</v>
          </cell>
          <cell r="P2344" t="str">
            <v>Regular</v>
          </cell>
          <cell r="Q2344" t="str"/>
          <cell r="S2344">
            <v>1</v>
          </cell>
          <cell r="U2344" t="str">
            <v>USD</v>
          </cell>
          <cell r="V2344" t="str">
            <v>Marketing</v>
          </cell>
          <cell r="W2344" t="str">
            <v>Peter Alexander</v>
          </cell>
          <cell r="Y2344" t="str">
            <v>Eligible</v>
          </cell>
          <cell r="Z2344">
            <v>118000</v>
          </cell>
          <cell r="AA2344">
            <v>118000</v>
          </cell>
          <cell r="AB2344">
            <v>118000</v>
          </cell>
          <cell r="AC2344">
            <v>118000</v>
          </cell>
          <cell r="AD2344">
            <v>5</v>
          </cell>
          <cell r="AE2344" t="str">
            <v>M53</v>
          </cell>
          <cell r="AF2344">
            <v>90000</v>
          </cell>
          <cell r="AG2344">
            <v>140000</v>
          </cell>
          <cell r="AH2344">
            <v>0.56000000000000005</v>
          </cell>
          <cell r="AI2344">
            <v>3</v>
          </cell>
          <cell r="AJ2344">
            <v>0</v>
          </cell>
          <cell r="AK2344">
            <v>125080</v>
          </cell>
          <cell r="AL2344">
            <v>6.0000000000000053E-2</v>
          </cell>
          <cell r="AM2344">
            <v>125080</v>
          </cell>
          <cell r="AN2344">
            <v>7080</v>
          </cell>
          <cell r="AO2344">
            <v>-0.10657142857142854</v>
          </cell>
          <cell r="AQ2344">
            <v>41600.14</v>
          </cell>
          <cell r="AR2344">
            <v>550000.15999999992</v>
          </cell>
          <cell r="AS2344">
            <v>0.15</v>
          </cell>
          <cell r="AT2344">
            <v>1</v>
          </cell>
          <cell r="AU2344">
            <v>0</v>
          </cell>
          <cell r="AV2344">
            <v>125080</v>
          </cell>
          <cell r="AW2344">
            <v>125080</v>
          </cell>
          <cell r="AX2344">
            <v>6.0000000000000053E-2</v>
          </cell>
          <cell r="AY2344">
            <v>7080</v>
          </cell>
          <cell r="AZ2344" t="str">
            <v>Target Bonus</v>
          </cell>
          <cell r="BA2344" t="str">
            <v>Target BonusEligible</v>
          </cell>
          <cell r="BB2344" t="str">
            <v>Target BonusUnited States</v>
          </cell>
          <cell r="BC2344" t="str">
            <v xml:space="preserve">Target BonusUnited States </v>
          </cell>
          <cell r="BD2344" t="str">
            <v>M53</v>
          </cell>
          <cell r="BF2344">
            <v>9833.3333333333339</v>
          </cell>
          <cell r="BG2344">
            <v>10000</v>
          </cell>
          <cell r="BH2344">
            <v>5</v>
          </cell>
          <cell r="BJ2344">
            <v>10000</v>
          </cell>
          <cell r="BK2344">
            <v>10000</v>
          </cell>
          <cell r="BL2344">
            <v>12500</v>
          </cell>
        </row>
        <row r="2345">
          <cell r="B2345">
            <v>16432</v>
          </cell>
          <cell r="C2345">
            <v>11361</v>
          </cell>
          <cell r="E2345" t="str">
            <v>Grace McDougal</v>
          </cell>
          <cell r="F2345" t="str">
            <v>Senior PR Specialist</v>
          </cell>
          <cell r="G2345" t="str">
            <v>Employee</v>
          </cell>
          <cell r="H2345" t="str">
            <v>Marketing</v>
          </cell>
          <cell r="I2345" t="str">
            <v>SAN CARLOS</v>
          </cell>
          <cell r="J2345" t="str">
            <v>United States</v>
          </cell>
          <cell r="K2345">
            <v>43402</v>
          </cell>
          <cell r="L2345" t="str">
            <v>WH</v>
          </cell>
          <cell r="M2345" t="str">
            <v>M53P</v>
          </cell>
          <cell r="N2345" t="str">
            <v>M</v>
          </cell>
          <cell r="O2345" t="str">
            <v>5</v>
          </cell>
          <cell r="P2345" t="str">
            <v>Regular</v>
          </cell>
          <cell r="Q2345" t="str"/>
          <cell r="S2345">
            <v>1</v>
          </cell>
          <cell r="U2345" t="str">
            <v>USD</v>
          </cell>
          <cell r="V2345" t="str">
            <v>Marketing</v>
          </cell>
          <cell r="W2345" t="str">
            <v>Peter Alexander</v>
          </cell>
          <cell r="Y2345" t="str">
            <v>Eligible</v>
          </cell>
          <cell r="Z2345">
            <v>100000.16</v>
          </cell>
          <cell r="AA2345">
            <v>100000.16</v>
          </cell>
          <cell r="AB2345">
            <v>100000.16</v>
          </cell>
          <cell r="AC2345">
            <v>100000.16</v>
          </cell>
          <cell r="AD2345">
            <v>5</v>
          </cell>
          <cell r="AE2345" t="str">
            <v>M53</v>
          </cell>
          <cell r="AF2345">
            <v>90000</v>
          </cell>
          <cell r="AG2345">
            <v>140000</v>
          </cell>
          <cell r="AH2345">
            <v>0.2</v>
          </cell>
          <cell r="AI2345">
            <v>2</v>
          </cell>
          <cell r="AJ2345">
            <v>0</v>
          </cell>
          <cell r="AK2345">
            <v>108000.17280000001</v>
          </cell>
          <cell r="AL2345">
            <v>8.0000000000000071E-2</v>
          </cell>
          <cell r="AM2345">
            <v>108000.17280000001</v>
          </cell>
          <cell r="AN2345">
            <v>8000.0128000000113</v>
          </cell>
          <cell r="AO2345">
            <v>-0.22857019428571423</v>
          </cell>
          <cell r="AQ2345">
            <v>41600.14</v>
          </cell>
          <cell r="AR2345">
            <v>550000.15999999992</v>
          </cell>
          <cell r="AS2345">
            <v>0.11</v>
          </cell>
          <cell r="AT2345">
            <v>1</v>
          </cell>
          <cell r="AU2345">
            <v>0</v>
          </cell>
          <cell r="AV2345">
            <v>108000.17280000001</v>
          </cell>
          <cell r="AW2345">
            <v>108000.17280000001</v>
          </cell>
          <cell r="AX2345">
            <v>8.0000000000000071E-2</v>
          </cell>
          <cell r="AY2345">
            <v>8000.0128000000113</v>
          </cell>
          <cell r="AZ2345" t="str">
            <v>Target Bonus</v>
          </cell>
          <cell r="BA2345" t="str">
            <v>Target BonusEligible</v>
          </cell>
          <cell r="BB2345" t="str">
            <v>Target BonusUnited States</v>
          </cell>
          <cell r="BC2345" t="str">
            <v xml:space="preserve">Target BonusUnited States </v>
          </cell>
          <cell r="BD2345" t="str">
            <v>M53</v>
          </cell>
          <cell r="BF2345">
            <v>8333.3466666666664</v>
          </cell>
          <cell r="BG2345">
            <v>8794.5205479452052</v>
          </cell>
          <cell r="BH2345">
            <v>5</v>
          </cell>
          <cell r="BJ2345">
            <v>5000</v>
          </cell>
          <cell r="BK2345">
            <v>5000</v>
          </cell>
          <cell r="BL2345">
            <v>6250</v>
          </cell>
        </row>
        <row r="2346">
          <cell r="B2346">
            <v>16400</v>
          </cell>
          <cell r="C2346">
            <v>11329</v>
          </cell>
          <cell r="E2346" t="str">
            <v>Demi Battaglia</v>
          </cell>
          <cell r="F2346" t="str">
            <v>Channel Marketing Manager</v>
          </cell>
          <cell r="G2346" t="str">
            <v>Employee</v>
          </cell>
          <cell r="H2346" t="str">
            <v>Marketing</v>
          </cell>
          <cell r="I2346" t="str">
            <v>SAN CARLOS</v>
          </cell>
          <cell r="J2346" t="str">
            <v>United States</v>
          </cell>
          <cell r="K2346">
            <v>42863</v>
          </cell>
          <cell r="L2346" t="str">
            <v>WH</v>
          </cell>
          <cell r="M2346" t="str">
            <v>M53P</v>
          </cell>
          <cell r="N2346" t="str">
            <v>M</v>
          </cell>
          <cell r="O2346" t="str">
            <v>5</v>
          </cell>
          <cell r="P2346" t="str">
            <v>Regular</v>
          </cell>
          <cell r="Q2346" t="str"/>
          <cell r="S2346">
            <v>1</v>
          </cell>
          <cell r="U2346" t="str">
            <v>USD</v>
          </cell>
          <cell r="V2346" t="str">
            <v>Marketing</v>
          </cell>
          <cell r="W2346" t="str">
            <v>Peter Alexander</v>
          </cell>
          <cell r="Y2346" t="str">
            <v>Eligible</v>
          </cell>
          <cell r="Z2346">
            <v>99500.08</v>
          </cell>
          <cell r="AA2346">
            <v>99500.08</v>
          </cell>
          <cell r="AB2346">
            <v>99500.08</v>
          </cell>
          <cell r="AC2346">
            <v>99500.08</v>
          </cell>
          <cell r="AD2346">
            <v>5</v>
          </cell>
          <cell r="AE2346" t="str">
            <v>M53</v>
          </cell>
          <cell r="AF2346">
            <v>90000</v>
          </cell>
          <cell r="AG2346">
            <v>140000</v>
          </cell>
          <cell r="AH2346">
            <v>0.19</v>
          </cell>
          <cell r="AI2346">
            <v>2</v>
          </cell>
          <cell r="AJ2346">
            <v>0</v>
          </cell>
          <cell r="AK2346">
            <v>107460.08640000001</v>
          </cell>
          <cell r="AL2346">
            <v>8.0000000000000071E-2</v>
          </cell>
          <cell r="AM2346">
            <v>107460.08640000001</v>
          </cell>
          <cell r="AN2346">
            <v>7960.0064000000129</v>
          </cell>
          <cell r="AO2346">
            <v>-0.23242795428571417</v>
          </cell>
          <cell r="AQ2346">
            <v>41600.14</v>
          </cell>
          <cell r="AR2346">
            <v>550000.15999999992</v>
          </cell>
          <cell r="AS2346">
            <v>0.11</v>
          </cell>
          <cell r="AT2346">
            <v>1</v>
          </cell>
          <cell r="AU2346">
            <v>0</v>
          </cell>
          <cell r="AV2346">
            <v>107460.08640000001</v>
          </cell>
          <cell r="AW2346">
            <v>107460.08640000001</v>
          </cell>
          <cell r="AX2346">
            <v>8.0000000000000071E-2</v>
          </cell>
          <cell r="AY2346">
            <v>7960.0064000000129</v>
          </cell>
          <cell r="AZ2346" t="str">
            <v>Target Bonus</v>
          </cell>
          <cell r="BA2346" t="str">
            <v>Target BonusEligible</v>
          </cell>
          <cell r="BB2346" t="str">
            <v>Target BonusUnited States</v>
          </cell>
          <cell r="BC2346" t="str">
            <v xml:space="preserve">Target BonusUnited States </v>
          </cell>
          <cell r="BD2346" t="str">
            <v>M53</v>
          </cell>
          <cell r="BF2346">
            <v>8291.6733333333341</v>
          </cell>
          <cell r="BG2346">
            <v>10500</v>
          </cell>
          <cell r="BH2346">
            <v>4</v>
          </cell>
          <cell r="BJ2346">
            <v>10000</v>
          </cell>
          <cell r="BK2346">
            <v>10000</v>
          </cell>
          <cell r="BL2346">
            <v>12500</v>
          </cell>
        </row>
        <row r="2347">
          <cell r="B2347">
            <v>14417</v>
          </cell>
          <cell r="C2347">
            <v>9381</v>
          </cell>
          <cell r="E2347" t="str">
            <v>Anja DeRosa</v>
          </cell>
          <cell r="F2347" t="str">
            <v>Field Marketing Manager, East</v>
          </cell>
          <cell r="G2347" t="str">
            <v>Employee</v>
          </cell>
          <cell r="H2347" t="str">
            <v>Marketing</v>
          </cell>
          <cell r="I2347" t="str">
            <v>WALTHAM</v>
          </cell>
          <cell r="J2347" t="str">
            <v>United States</v>
          </cell>
          <cell r="K2347">
            <v>42569</v>
          </cell>
          <cell r="L2347" t="str">
            <v>WH</v>
          </cell>
          <cell r="M2347" t="str">
            <v>M43P</v>
          </cell>
          <cell r="N2347" t="str">
            <v>M</v>
          </cell>
          <cell r="O2347" t="str">
            <v>4</v>
          </cell>
          <cell r="P2347" t="str">
            <v>Regular</v>
          </cell>
          <cell r="Q2347" t="str"/>
          <cell r="S2347">
            <v>1</v>
          </cell>
          <cell r="U2347" t="str">
            <v>USD</v>
          </cell>
          <cell r="V2347" t="str">
            <v>Marketing</v>
          </cell>
          <cell r="W2347" t="str">
            <v>Peter Alexander</v>
          </cell>
          <cell r="Y2347" t="str">
            <v>Eligible</v>
          </cell>
          <cell r="Z2347">
            <v>100500.16</v>
          </cell>
          <cell r="AA2347">
            <v>100500.16</v>
          </cell>
          <cell r="AB2347">
            <v>100500.16</v>
          </cell>
          <cell r="AC2347">
            <v>100500.16</v>
          </cell>
          <cell r="AD2347">
            <v>4</v>
          </cell>
          <cell r="AE2347" t="str">
            <v>M43</v>
          </cell>
          <cell r="AF2347">
            <v>120000</v>
          </cell>
          <cell r="AG2347">
            <v>195000</v>
          </cell>
          <cell r="AH2347">
            <v>0</v>
          </cell>
          <cell r="AI2347">
            <v>1</v>
          </cell>
          <cell r="AJ2347">
            <v>0</v>
          </cell>
          <cell r="AK2347">
            <v>106530.16960000001</v>
          </cell>
          <cell r="AL2347">
            <v>6.0000000000000053E-2</v>
          </cell>
          <cell r="AM2347">
            <v>106530.16960000001</v>
          </cell>
          <cell r="AN2347">
            <v>6030.0096000000049</v>
          </cell>
          <cell r="AO2347">
            <v>-0.45369143794871791</v>
          </cell>
          <cell r="AQ2347">
            <v>41600.14</v>
          </cell>
          <cell r="AR2347">
            <v>550000.15999999992</v>
          </cell>
          <cell r="AS2347">
            <v>0.11</v>
          </cell>
          <cell r="AT2347">
            <v>1</v>
          </cell>
          <cell r="AU2347">
            <v>0</v>
          </cell>
          <cell r="AV2347">
            <v>106530.16960000001</v>
          </cell>
          <cell r="AW2347">
            <v>106530.16960000001</v>
          </cell>
          <cell r="AX2347">
            <v>6.0000000000000053E-2</v>
          </cell>
          <cell r="AY2347">
            <v>6030.0096000000049</v>
          </cell>
          <cell r="AZ2347" t="str">
            <v>Target Bonus</v>
          </cell>
          <cell r="BA2347" t="str">
            <v>Target BonusEligible</v>
          </cell>
          <cell r="BB2347" t="str">
            <v>Target BonusUnited States</v>
          </cell>
          <cell r="BC2347" t="str">
            <v xml:space="preserve">Target BonusUnited States </v>
          </cell>
          <cell r="BD2347" t="str">
            <v>M43</v>
          </cell>
          <cell r="BF2347">
            <v>8375.0133333333342</v>
          </cell>
          <cell r="BG2347">
            <v>7000</v>
          </cell>
          <cell r="BH2347">
            <v>3</v>
          </cell>
          <cell r="BJ2347">
            <v>7000</v>
          </cell>
          <cell r="BK2347">
            <v>7000</v>
          </cell>
          <cell r="BL2347">
            <v>7700.0000000000009</v>
          </cell>
        </row>
        <row r="2348">
          <cell r="B2348">
            <v>12856</v>
          </cell>
          <cell r="C2348">
            <v>7880</v>
          </cell>
          <cell r="E2348" t="str">
            <v>Karin Reineke</v>
          </cell>
          <cell r="F2348" t="str">
            <v>Team Lead, Field Marketing, East &amp; Canada</v>
          </cell>
          <cell r="G2348" t="str">
            <v>Employee</v>
          </cell>
          <cell r="H2348" t="str">
            <v>Marketing</v>
          </cell>
          <cell r="I2348" t="str">
            <v>ATLANTA</v>
          </cell>
          <cell r="J2348" t="str">
            <v>United States</v>
          </cell>
          <cell r="K2348">
            <v>42009</v>
          </cell>
          <cell r="L2348" t="str">
            <v>WH</v>
          </cell>
          <cell r="M2348" t="str">
            <v>M43M</v>
          </cell>
          <cell r="N2348" t="str">
            <v>M</v>
          </cell>
          <cell r="O2348" t="str">
            <v>4</v>
          </cell>
          <cell r="P2348" t="str">
            <v>Regular</v>
          </cell>
          <cell r="Q2348" t="str"/>
          <cell r="S2348">
            <v>1</v>
          </cell>
          <cell r="U2348" t="str">
            <v>USD</v>
          </cell>
          <cell r="V2348" t="str">
            <v>Marketing</v>
          </cell>
          <cell r="W2348" t="str">
            <v>Peter Alexander</v>
          </cell>
          <cell r="Y2348" t="str">
            <v>Eligible</v>
          </cell>
          <cell r="Z2348">
            <v>163000.07999999999</v>
          </cell>
          <cell r="AA2348">
            <v>163000.07999999999</v>
          </cell>
          <cell r="AB2348">
            <v>163000.07999999999</v>
          </cell>
          <cell r="AC2348">
            <v>163000.07999999999</v>
          </cell>
          <cell r="AD2348">
            <v>4</v>
          </cell>
          <cell r="AE2348" t="str">
            <v>M43</v>
          </cell>
          <cell r="AF2348">
            <v>120000</v>
          </cell>
          <cell r="AG2348">
            <v>195000</v>
          </cell>
          <cell r="AH2348">
            <v>0.56999999999999995</v>
          </cell>
          <cell r="AI2348">
            <v>3</v>
          </cell>
          <cell r="AJ2348">
            <v>0</v>
          </cell>
          <cell r="AK2348">
            <v>169520.08319999999</v>
          </cell>
          <cell r="AL2348">
            <v>4.0000000000000036E-2</v>
          </cell>
          <cell r="AM2348">
            <v>169520.08319999999</v>
          </cell>
          <cell r="AN2348">
            <v>6520.0032000000065</v>
          </cell>
          <cell r="AO2348">
            <v>-0.13066624000000004</v>
          </cell>
          <cell r="AQ2348">
            <v>41600.14</v>
          </cell>
          <cell r="AR2348">
            <v>550000.15999999992</v>
          </cell>
          <cell r="AS2348">
            <v>0.23</v>
          </cell>
          <cell r="AT2348">
            <v>1</v>
          </cell>
          <cell r="AU2348">
            <v>0</v>
          </cell>
          <cell r="AV2348">
            <v>169520.08319999999</v>
          </cell>
          <cell r="AW2348">
            <v>169520.08319999999</v>
          </cell>
          <cell r="AX2348">
            <v>4.0000000000000036E-2</v>
          </cell>
          <cell r="AY2348">
            <v>6520.0032000000065</v>
          </cell>
          <cell r="AZ2348" t="str">
            <v>Target Bonus</v>
          </cell>
          <cell r="BA2348" t="str">
            <v>Target BonusEligible</v>
          </cell>
          <cell r="BB2348" t="str">
            <v>Target BonusUnited States</v>
          </cell>
          <cell r="BC2348" t="str">
            <v xml:space="preserve">Target BonusUnited States </v>
          </cell>
          <cell r="BD2348" t="str">
            <v>M43</v>
          </cell>
          <cell r="BF2348">
            <v>13583.339999999998</v>
          </cell>
          <cell r="BG2348">
            <v>10000</v>
          </cell>
          <cell r="BH2348">
            <v>4</v>
          </cell>
          <cell r="BJ2348">
            <v>9000</v>
          </cell>
          <cell r="BK2348">
            <v>9000</v>
          </cell>
          <cell r="BL2348">
            <v>9900</v>
          </cell>
        </row>
        <row r="2349">
          <cell r="B2349">
            <v>18354</v>
          </cell>
          <cell r="C2349">
            <v>13402</v>
          </cell>
          <cell r="E2349" t="str">
            <v>Garen Tatyosoglu</v>
          </cell>
          <cell r="F2349" t="str">
            <v xml:space="preserve">Field Marketing Specialist </v>
          </cell>
          <cell r="G2349" t="str">
            <v>Employee</v>
          </cell>
          <cell r="H2349" t="str">
            <v>Marketing</v>
          </cell>
          <cell r="I2349" t="str">
            <v>NEW YORK</v>
          </cell>
          <cell r="J2349" t="str">
            <v>United States</v>
          </cell>
          <cell r="K2349">
            <v>43304</v>
          </cell>
          <cell r="L2349" t="str">
            <v>WH</v>
          </cell>
          <cell r="M2349" t="str">
            <v>M63P</v>
          </cell>
          <cell r="N2349" t="str">
            <v>M</v>
          </cell>
          <cell r="O2349" t="str">
            <v>6</v>
          </cell>
          <cell r="P2349" t="str">
            <v>Regular</v>
          </cell>
          <cell r="Q2349" t="str"/>
          <cell r="S2349">
            <v>1</v>
          </cell>
          <cell r="U2349" t="str">
            <v>USD</v>
          </cell>
          <cell r="V2349" t="str">
            <v>Marketing</v>
          </cell>
          <cell r="W2349" t="str">
            <v>Peter Alexander</v>
          </cell>
          <cell r="Y2349" t="str">
            <v>Eligible</v>
          </cell>
          <cell r="Z2349">
            <v>80000.160000000003</v>
          </cell>
          <cell r="AA2349">
            <v>80000.160000000003</v>
          </cell>
          <cell r="AB2349">
            <v>80000.160000000003</v>
          </cell>
          <cell r="AC2349">
            <v>80000.160000000003</v>
          </cell>
          <cell r="AD2349">
            <v>4</v>
          </cell>
          <cell r="AE2349" t="str">
            <v>M63</v>
          </cell>
          <cell r="AF2349">
            <v>65000</v>
          </cell>
          <cell r="AG2349">
            <v>95000</v>
          </cell>
          <cell r="AH2349">
            <v>0.5</v>
          </cell>
          <cell r="AI2349">
            <v>3</v>
          </cell>
          <cell r="AJ2349">
            <v>0</v>
          </cell>
          <cell r="AK2349">
            <v>83200.166400000002</v>
          </cell>
          <cell r="AL2349">
            <v>4.0000000000000036E-2</v>
          </cell>
          <cell r="AM2349">
            <v>83200.166400000002</v>
          </cell>
          <cell r="AN2349">
            <v>3200.0063999999984</v>
          </cell>
          <cell r="AO2349">
            <v>-0.12420877473684211</v>
          </cell>
          <cell r="AQ2349">
            <v>41600.14</v>
          </cell>
          <cell r="AR2349">
            <v>550000.15999999992</v>
          </cell>
          <cell r="AS2349">
            <v>7.0000000000000007E-2</v>
          </cell>
          <cell r="AT2349">
            <v>1</v>
          </cell>
          <cell r="AU2349">
            <v>0</v>
          </cell>
          <cell r="AV2349">
            <v>83200.166400000002</v>
          </cell>
          <cell r="AW2349">
            <v>83200.166400000002</v>
          </cell>
          <cell r="AX2349">
            <v>4.0000000000000036E-2</v>
          </cell>
          <cell r="AY2349">
            <v>3200.0063999999984</v>
          </cell>
          <cell r="AZ2349" t="str">
            <v>Target Bonus</v>
          </cell>
          <cell r="BA2349" t="str">
            <v>Target BonusEligible</v>
          </cell>
          <cell r="BB2349" t="str">
            <v>Target BonusUnited States</v>
          </cell>
          <cell r="BC2349" t="str">
            <v xml:space="preserve">Target BonusUnited States </v>
          </cell>
          <cell r="BD2349" t="str">
            <v>M63</v>
          </cell>
          <cell r="BF2349">
            <v>6666.68</v>
          </cell>
          <cell r="BG2349">
            <v>5500</v>
          </cell>
          <cell r="BH2349">
            <v>4</v>
          </cell>
          <cell r="BJ2349">
            <v>6000</v>
          </cell>
          <cell r="BK2349">
            <v>6000</v>
          </cell>
          <cell r="BL2349">
            <v>6600.0000000000009</v>
          </cell>
        </row>
        <row r="2350">
          <cell r="B2350">
            <v>20435</v>
          </cell>
          <cell r="C2350">
            <v>15524</v>
          </cell>
          <cell r="E2350" t="str">
            <v>Olga Gonzalez</v>
          </cell>
          <cell r="F2350" t="str">
            <v>Field Marketing Specialist, South Central</v>
          </cell>
          <cell r="G2350" t="str">
            <v>Employee</v>
          </cell>
          <cell r="H2350" t="str">
            <v>Marketing</v>
          </cell>
          <cell r="I2350" t="str">
            <v>SAN CARLOS</v>
          </cell>
          <cell r="J2350" t="str">
            <v>United States</v>
          </cell>
          <cell r="K2350">
            <v>43731</v>
          </cell>
          <cell r="L2350" t="str">
            <v>WH</v>
          </cell>
          <cell r="M2350" t="str">
            <v>M63P</v>
          </cell>
          <cell r="N2350" t="str">
            <v>M</v>
          </cell>
          <cell r="O2350" t="str">
            <v>6</v>
          </cell>
          <cell r="P2350" t="str">
            <v>Regular</v>
          </cell>
          <cell r="Q2350" t="str"/>
          <cell r="S2350">
            <v>1</v>
          </cell>
          <cell r="U2350" t="str">
            <v>USD</v>
          </cell>
          <cell r="V2350" t="str">
            <v>Marketing</v>
          </cell>
          <cell r="W2350" t="str">
            <v>Peter Alexander</v>
          </cell>
          <cell r="Y2350" t="str">
            <v>Eligible</v>
          </cell>
          <cell r="Z2350">
            <v>70000.160000000003</v>
          </cell>
          <cell r="AA2350">
            <v>70000.160000000003</v>
          </cell>
          <cell r="AB2350">
            <v>80000</v>
          </cell>
          <cell r="AC2350">
            <v>80000</v>
          </cell>
          <cell r="AD2350">
            <v>4</v>
          </cell>
          <cell r="AE2350" t="str">
            <v>M63</v>
          </cell>
          <cell r="AF2350">
            <v>65000</v>
          </cell>
          <cell r="AG2350">
            <v>95000</v>
          </cell>
          <cell r="AH2350">
            <v>0.5</v>
          </cell>
          <cell r="AI2350">
            <v>3</v>
          </cell>
          <cell r="AJ2350">
            <v>0</v>
          </cell>
          <cell r="AK2350">
            <v>80000</v>
          </cell>
          <cell r="AL2350">
            <v>0</v>
          </cell>
          <cell r="AM2350">
            <v>80000</v>
          </cell>
          <cell r="AN2350">
            <v>0</v>
          </cell>
          <cell r="AO2350">
            <v>-0.15789473684210531</v>
          </cell>
          <cell r="AP2350" t="str">
            <v>Already received an increase</v>
          </cell>
          <cell r="AQ2350">
            <v>41600.14</v>
          </cell>
          <cell r="AR2350">
            <v>550000.15999999992</v>
          </cell>
          <cell r="AS2350">
            <v>7.0000000000000007E-2</v>
          </cell>
          <cell r="AT2350">
            <v>1</v>
          </cell>
          <cell r="AU2350">
            <v>0</v>
          </cell>
          <cell r="AV2350">
            <v>80000</v>
          </cell>
          <cell r="AW2350">
            <v>80000</v>
          </cell>
          <cell r="AX2350">
            <v>0</v>
          </cell>
          <cell r="AY2350">
            <v>0</v>
          </cell>
          <cell r="AZ2350" t="str">
            <v>Target Bonus</v>
          </cell>
          <cell r="BA2350" t="str">
            <v>Target BonusEligible</v>
          </cell>
          <cell r="BB2350" t="str">
            <v>Target BonusUnited States</v>
          </cell>
          <cell r="BC2350" t="str">
            <v xml:space="preserve">Target BonusUnited States </v>
          </cell>
          <cell r="BD2350" t="str">
            <v>M63</v>
          </cell>
          <cell r="BF2350">
            <v>6666.666666666667</v>
          </cell>
          <cell r="BG2350">
            <v>1356.1643835616437</v>
          </cell>
          <cell r="BH2350">
            <v>2</v>
          </cell>
          <cell r="BJ2350">
            <v>5000</v>
          </cell>
          <cell r="BK2350">
            <v>5000</v>
          </cell>
          <cell r="BL2350">
            <v>5500</v>
          </cell>
        </row>
        <row r="2351">
          <cell r="B2351">
            <v>15872</v>
          </cell>
          <cell r="C2351">
            <v>10825</v>
          </cell>
          <cell r="E2351" t="str">
            <v>Catherine DeBalko</v>
          </cell>
          <cell r="F2351" t="str">
            <v>Head of Field Marketing, Americas</v>
          </cell>
          <cell r="G2351" t="str">
            <v>Employee</v>
          </cell>
          <cell r="H2351" t="str">
            <v>Marketing</v>
          </cell>
          <cell r="I2351" t="str">
            <v>SAN CARLOS</v>
          </cell>
          <cell r="J2351" t="str">
            <v>United States</v>
          </cell>
          <cell r="K2351">
            <v>42667</v>
          </cell>
          <cell r="L2351" t="str">
            <v>WH</v>
          </cell>
          <cell r="M2351" t="str">
            <v>M36M</v>
          </cell>
          <cell r="N2351" t="str">
            <v>M</v>
          </cell>
          <cell r="O2351" t="str">
            <v>3</v>
          </cell>
          <cell r="P2351" t="str">
            <v>Regular</v>
          </cell>
          <cell r="Q2351" t="str"/>
          <cell r="S2351">
            <v>1</v>
          </cell>
          <cell r="U2351" t="str">
            <v>USD</v>
          </cell>
          <cell r="V2351" t="str">
            <v>Marketing</v>
          </cell>
          <cell r="W2351" t="str">
            <v>Peter Alexander</v>
          </cell>
          <cell r="Y2351" t="str">
            <v>Eligible</v>
          </cell>
          <cell r="Z2351">
            <v>260000.08</v>
          </cell>
          <cell r="AA2351">
            <v>260000.08</v>
          </cell>
          <cell r="AB2351">
            <v>260000.08</v>
          </cell>
          <cell r="AC2351">
            <v>260000.08</v>
          </cell>
          <cell r="AD2351">
            <v>5</v>
          </cell>
          <cell r="AE2351" t="str">
            <v>M36</v>
          </cell>
          <cell r="AF2351">
            <v>170000</v>
          </cell>
          <cell r="AG2351">
            <v>280000</v>
          </cell>
          <cell r="AH2351">
            <v>0.81</v>
          </cell>
          <cell r="AI2351">
            <v>4</v>
          </cell>
          <cell r="AJ2351">
            <v>0</v>
          </cell>
          <cell r="AK2351">
            <v>270400.08319999999</v>
          </cell>
          <cell r="AL2351">
            <v>4.0000000000000036E-2</v>
          </cell>
          <cell r="AM2351">
            <v>270400.08319999999</v>
          </cell>
          <cell r="AN2351">
            <v>10400.003200000006</v>
          </cell>
          <cell r="AO2351">
            <v>-3.4285417142857155E-2</v>
          </cell>
          <cell r="AQ2351">
            <v>41600.14</v>
          </cell>
          <cell r="AR2351">
            <v>550000.15999999992</v>
          </cell>
          <cell r="AS2351">
            <v>0.42</v>
          </cell>
          <cell r="AT2351">
            <v>1</v>
          </cell>
          <cell r="AU2351">
            <v>0</v>
          </cell>
          <cell r="AV2351">
            <v>270400.08319999999</v>
          </cell>
          <cell r="AW2351">
            <v>270400.08319999999</v>
          </cell>
          <cell r="AX2351">
            <v>4.0000000000000036E-2</v>
          </cell>
          <cell r="AY2351">
            <v>10400.003200000006</v>
          </cell>
          <cell r="AZ2351" t="str">
            <v>Target Bonus</v>
          </cell>
          <cell r="BA2351" t="str">
            <v>Target BonusEligible</v>
          </cell>
          <cell r="BB2351" t="str">
            <v>Target BonusUnited States</v>
          </cell>
          <cell r="BC2351" t="str">
            <v xml:space="preserve">Target BonusUnited States </v>
          </cell>
          <cell r="BD2351" t="str">
            <v>M36</v>
          </cell>
          <cell r="BF2351">
            <v>21666.673333333332</v>
          </cell>
          <cell r="BG2351">
            <v>60000</v>
          </cell>
          <cell r="BH2351">
            <v>4</v>
          </cell>
          <cell r="BJ2351">
            <v>52000</v>
          </cell>
          <cell r="BK2351">
            <v>52000</v>
          </cell>
          <cell r="BL2351">
            <v>65000</v>
          </cell>
        </row>
        <row r="2352">
          <cell r="B2352">
            <v>6186</v>
          </cell>
          <cell r="C2352">
            <v>6334</v>
          </cell>
          <cell r="E2352" t="str">
            <v>Jenny Nguyen</v>
          </cell>
          <cell r="F2352" t="str">
            <v>Web Producer</v>
          </cell>
          <cell r="G2352" t="str">
            <v>Employee</v>
          </cell>
          <cell r="H2352" t="str">
            <v>Marketing</v>
          </cell>
          <cell r="I2352" t="str">
            <v>IRVING</v>
          </cell>
          <cell r="J2352" t="str">
            <v>United States</v>
          </cell>
          <cell r="K2352">
            <v>39148</v>
          </cell>
          <cell r="L2352" t="str">
            <v>WH</v>
          </cell>
          <cell r="M2352" t="str">
            <v>M43P</v>
          </cell>
          <cell r="N2352" t="str">
            <v>M</v>
          </cell>
          <cell r="O2352" t="str">
            <v>4</v>
          </cell>
          <cell r="P2352" t="str">
            <v>Regular</v>
          </cell>
          <cell r="Q2352" t="str"/>
          <cell r="S2352">
            <v>1</v>
          </cell>
          <cell r="U2352" t="str">
            <v>USD</v>
          </cell>
          <cell r="V2352" t="str">
            <v>Marketing</v>
          </cell>
          <cell r="W2352" t="str">
            <v>Peter Alexander</v>
          </cell>
          <cell r="Y2352" t="str">
            <v>Eligible</v>
          </cell>
          <cell r="Z2352">
            <v>131000</v>
          </cell>
          <cell r="AA2352">
            <v>131000</v>
          </cell>
          <cell r="AB2352">
            <v>131000</v>
          </cell>
          <cell r="AC2352">
            <v>131000</v>
          </cell>
          <cell r="AD2352">
            <v>5</v>
          </cell>
          <cell r="AE2352" t="str">
            <v>M43</v>
          </cell>
          <cell r="AF2352">
            <v>100000</v>
          </cell>
          <cell r="AG2352">
            <v>150000</v>
          </cell>
          <cell r="AH2352">
            <v>0.62</v>
          </cell>
          <cell r="AI2352">
            <v>3</v>
          </cell>
          <cell r="AJ2352">
            <v>0</v>
          </cell>
          <cell r="AK2352">
            <v>138860</v>
          </cell>
          <cell r="AL2352">
            <v>6.0000000000000053E-2</v>
          </cell>
          <cell r="AM2352">
            <v>138860</v>
          </cell>
          <cell r="AN2352">
            <v>7860</v>
          </cell>
          <cell r="AO2352">
            <v>-7.4266666666666703E-2</v>
          </cell>
          <cell r="AQ2352">
            <v>41600.14</v>
          </cell>
          <cell r="AR2352">
            <v>550000.15999999992</v>
          </cell>
          <cell r="AS2352">
            <v>0.17</v>
          </cell>
          <cell r="AT2352">
            <v>1</v>
          </cell>
          <cell r="AU2352">
            <v>0</v>
          </cell>
          <cell r="AV2352">
            <v>138860</v>
          </cell>
          <cell r="AW2352">
            <v>138860</v>
          </cell>
          <cell r="AX2352">
            <v>6.0000000000000053E-2</v>
          </cell>
          <cell r="AY2352">
            <v>7860</v>
          </cell>
          <cell r="AZ2352" t="str">
            <v>Target Bonus</v>
          </cell>
          <cell r="BA2352" t="str">
            <v>Target BonusEligible</v>
          </cell>
          <cell r="BB2352" t="str">
            <v>Target BonusUnited States</v>
          </cell>
          <cell r="BC2352" t="str">
            <v xml:space="preserve">Target BonusUnited States </v>
          </cell>
          <cell r="BD2352" t="str">
            <v>M43</v>
          </cell>
          <cell r="BF2352">
            <v>10916.666666666666</v>
          </cell>
          <cell r="BG2352">
            <v>14300</v>
          </cell>
          <cell r="BH2352">
            <v>4</v>
          </cell>
          <cell r="BJ2352">
            <v>14000</v>
          </cell>
          <cell r="BK2352">
            <v>14000</v>
          </cell>
          <cell r="BL2352">
            <v>17500</v>
          </cell>
        </row>
        <row r="2353">
          <cell r="B2353">
            <v>17466</v>
          </cell>
          <cell r="C2353">
            <v>12484</v>
          </cell>
          <cell r="E2353" t="str">
            <v>Sean Mattson</v>
          </cell>
          <cell r="F2353" t="str">
            <v>Head of Digital Operations</v>
          </cell>
          <cell r="G2353" t="str">
            <v>Employee</v>
          </cell>
          <cell r="H2353" t="str">
            <v>Marketing</v>
          </cell>
          <cell r="I2353" t="str">
            <v>SAN CARLOS</v>
          </cell>
          <cell r="J2353" t="str">
            <v>United States</v>
          </cell>
          <cell r="K2353">
            <v>43073</v>
          </cell>
          <cell r="L2353" t="str">
            <v>WH</v>
          </cell>
          <cell r="M2353" t="str">
            <v>M36M</v>
          </cell>
          <cell r="N2353" t="str">
            <v>M</v>
          </cell>
          <cell r="O2353" t="str">
            <v>3</v>
          </cell>
          <cell r="P2353" t="str">
            <v>Regular</v>
          </cell>
          <cell r="Q2353" t="str"/>
          <cell r="S2353">
            <v>1</v>
          </cell>
          <cell r="U2353" t="str">
            <v>USD</v>
          </cell>
          <cell r="V2353" t="str">
            <v>Marketing</v>
          </cell>
          <cell r="W2353" t="str">
            <v>Peter Alexander</v>
          </cell>
          <cell r="Y2353" t="str">
            <v>Eligible</v>
          </cell>
          <cell r="Z2353">
            <v>272000</v>
          </cell>
          <cell r="AA2353">
            <v>272000</v>
          </cell>
          <cell r="AB2353">
            <v>272000</v>
          </cell>
          <cell r="AC2353">
            <v>272000</v>
          </cell>
          <cell r="AD2353">
            <v>3</v>
          </cell>
          <cell r="AE2353" t="str">
            <v>M36</v>
          </cell>
          <cell r="AF2353">
            <v>170000</v>
          </cell>
          <cell r="AG2353">
            <v>280000</v>
          </cell>
          <cell r="AH2353">
            <v>0.92</v>
          </cell>
          <cell r="AI2353">
            <v>5</v>
          </cell>
          <cell r="AJ2353">
            <v>0</v>
          </cell>
          <cell r="AK2353">
            <v>274720</v>
          </cell>
          <cell r="AL2353">
            <v>1.0000000000000009E-2</v>
          </cell>
          <cell r="AM2353">
            <v>274720</v>
          </cell>
          <cell r="AN2353">
            <v>2720</v>
          </cell>
          <cell r="AO2353">
            <v>-1.8857142857142906E-2</v>
          </cell>
          <cell r="AQ2353">
            <v>41600.14</v>
          </cell>
          <cell r="AR2353">
            <v>550000.15999999992</v>
          </cell>
          <cell r="AS2353">
            <v>0.45</v>
          </cell>
          <cell r="AT2353">
            <v>1</v>
          </cell>
          <cell r="AU2353">
            <v>0</v>
          </cell>
          <cell r="AV2353">
            <v>274720</v>
          </cell>
          <cell r="AW2353">
            <v>274720</v>
          </cell>
          <cell r="AX2353">
            <v>1.0000000000000009E-2</v>
          </cell>
          <cell r="AY2353">
            <v>2720</v>
          </cell>
          <cell r="AZ2353" t="str">
            <v>Target Bonus</v>
          </cell>
          <cell r="BA2353" t="str">
            <v>Target BonusEligible</v>
          </cell>
          <cell r="BB2353" t="str">
            <v>Target BonusUnited States</v>
          </cell>
          <cell r="BC2353" t="str">
            <v xml:space="preserve">Target BonusUnited States </v>
          </cell>
          <cell r="BD2353" t="str">
            <v>M36</v>
          </cell>
          <cell r="BF2353">
            <v>22666.666666666668</v>
          </cell>
          <cell r="BG2353">
            <v>44000</v>
          </cell>
          <cell r="BH2353">
            <v>3</v>
          </cell>
          <cell r="BJ2353">
            <v>44000</v>
          </cell>
          <cell r="BK2353">
            <v>44000</v>
          </cell>
          <cell r="BL2353">
            <v>44000</v>
          </cell>
        </row>
        <row r="2354">
          <cell r="B2354">
            <v>18722</v>
          </cell>
          <cell r="C2354">
            <v>13767</v>
          </cell>
          <cell r="E2354" t="str">
            <v>Robyn Lim</v>
          </cell>
          <cell r="F2354" t="str">
            <v>Marketing Operations Specialist</v>
          </cell>
          <cell r="G2354" t="str">
            <v>Employee</v>
          </cell>
          <cell r="H2354" t="str">
            <v>Marketing</v>
          </cell>
          <cell r="I2354" t="str">
            <v>SAN CARLOS</v>
          </cell>
          <cell r="J2354" t="str">
            <v>United States</v>
          </cell>
          <cell r="K2354">
            <v>43360</v>
          </cell>
          <cell r="L2354" t="str">
            <v>WH</v>
          </cell>
          <cell r="M2354" t="str">
            <v>M63P</v>
          </cell>
          <cell r="N2354" t="str">
            <v>M</v>
          </cell>
          <cell r="O2354" t="str">
            <v>6</v>
          </cell>
          <cell r="P2354" t="str">
            <v>Regular</v>
          </cell>
          <cell r="Q2354" t="str"/>
          <cell r="S2354">
            <v>1</v>
          </cell>
          <cell r="U2354" t="str">
            <v>USD</v>
          </cell>
          <cell r="V2354" t="str">
            <v>Marketing</v>
          </cell>
          <cell r="W2354" t="str">
            <v>Peter Alexander</v>
          </cell>
          <cell r="Y2354" t="str">
            <v>Eligible</v>
          </cell>
          <cell r="Z2354">
            <v>79000.160000000003</v>
          </cell>
          <cell r="AA2354">
            <v>79000.160000000003</v>
          </cell>
          <cell r="AB2354">
            <v>79000.160000000003</v>
          </cell>
          <cell r="AC2354">
            <v>79000.160000000003</v>
          </cell>
          <cell r="AD2354">
            <v>3</v>
          </cell>
          <cell r="AE2354" t="str">
            <v>M63</v>
          </cell>
          <cell r="AF2354">
            <v>65000</v>
          </cell>
          <cell r="AG2354">
            <v>95000</v>
          </cell>
          <cell r="AH2354">
            <v>0.46</v>
          </cell>
          <cell r="AI2354">
            <v>3</v>
          </cell>
          <cell r="AJ2354">
            <v>0</v>
          </cell>
          <cell r="AK2354">
            <v>80580.16320000001</v>
          </cell>
          <cell r="AL2354">
            <v>2.0000000000000018E-2</v>
          </cell>
          <cell r="AM2354">
            <v>80580.16320000001</v>
          </cell>
          <cell r="AN2354">
            <v>1580.0032000000065</v>
          </cell>
          <cell r="AO2354">
            <v>-0.15178775578947357</v>
          </cell>
          <cell r="AQ2354">
            <v>41600.14</v>
          </cell>
          <cell r="AR2354">
            <v>550000.15999999992</v>
          </cell>
          <cell r="AS2354">
            <v>7.0000000000000007E-2</v>
          </cell>
          <cell r="AT2354">
            <v>1</v>
          </cell>
          <cell r="AU2354">
            <v>0</v>
          </cell>
          <cell r="AV2354">
            <v>80580.16320000001</v>
          </cell>
          <cell r="AW2354">
            <v>80580.16320000001</v>
          </cell>
          <cell r="AX2354">
            <v>2.0000000000000018E-2</v>
          </cell>
          <cell r="AY2354">
            <v>1580.0032000000065</v>
          </cell>
          <cell r="AZ2354" t="str">
            <v>Target Bonus</v>
          </cell>
          <cell r="BA2354" t="str">
            <v>Target BonusEligible</v>
          </cell>
          <cell r="BB2354" t="str">
            <v>Target BonusUnited States</v>
          </cell>
          <cell r="BC2354" t="str">
            <v xml:space="preserve">Target BonusUnited States </v>
          </cell>
          <cell r="BD2354" t="str">
            <v>M63</v>
          </cell>
          <cell r="BF2354">
            <v>6583.3466666666673</v>
          </cell>
          <cell r="BG2354">
            <v>5000</v>
          </cell>
          <cell r="BH2354">
            <v>3</v>
          </cell>
          <cell r="BJ2354">
            <v>5000</v>
          </cell>
          <cell r="BK2354">
            <v>5000</v>
          </cell>
          <cell r="BL2354">
            <v>5000</v>
          </cell>
        </row>
        <row r="2355">
          <cell r="B2355">
            <v>18717</v>
          </cell>
          <cell r="C2355">
            <v>13762</v>
          </cell>
          <cell r="E2355" t="str">
            <v>Joseph Jankowski</v>
          </cell>
          <cell r="F2355" t="str">
            <v>Digital Operations Specialist</v>
          </cell>
          <cell r="G2355" t="str">
            <v>Employee</v>
          </cell>
          <cell r="H2355" t="str">
            <v>Marketing</v>
          </cell>
          <cell r="I2355" t="str">
            <v>SAN CARLOS</v>
          </cell>
          <cell r="J2355" t="str">
            <v>United States</v>
          </cell>
          <cell r="K2355">
            <v>43412</v>
          </cell>
          <cell r="L2355" t="str">
            <v>WH</v>
          </cell>
          <cell r="M2355" t="str">
            <v>D51P</v>
          </cell>
          <cell r="N2355" t="str">
            <v>D</v>
          </cell>
          <cell r="O2355" t="str">
            <v>5</v>
          </cell>
          <cell r="P2355" t="str">
            <v>Regular</v>
          </cell>
          <cell r="Q2355" t="str"/>
          <cell r="S2355">
            <v>1</v>
          </cell>
          <cell r="U2355" t="str">
            <v>USD</v>
          </cell>
          <cell r="V2355" t="str">
            <v>Marketing</v>
          </cell>
          <cell r="W2355" t="str">
            <v>Peter Alexander</v>
          </cell>
          <cell r="Y2355" t="str">
            <v>Eligible</v>
          </cell>
          <cell r="Z2355">
            <v>124000.16</v>
          </cell>
          <cell r="AA2355">
            <v>124000.16</v>
          </cell>
          <cell r="AB2355">
            <v>124000.16</v>
          </cell>
          <cell r="AC2355">
            <v>124000.16</v>
          </cell>
          <cell r="AD2355">
            <v>4</v>
          </cell>
          <cell r="AE2355" t="str">
            <v>D51</v>
          </cell>
          <cell r="AF2355">
            <v>120000</v>
          </cell>
          <cell r="AG2355">
            <v>190000</v>
          </cell>
          <cell r="AH2355">
            <v>0.05</v>
          </cell>
          <cell r="AI2355">
            <v>1</v>
          </cell>
          <cell r="AJ2355">
            <v>0</v>
          </cell>
          <cell r="AK2355">
            <v>131440.16960000002</v>
          </cell>
          <cell r="AL2355">
            <v>6.0000000000000053E-2</v>
          </cell>
          <cell r="AM2355">
            <v>131440.16960000002</v>
          </cell>
          <cell r="AN2355">
            <v>7440.0096000000194</v>
          </cell>
          <cell r="AO2355">
            <v>-0.30820963368421039</v>
          </cell>
          <cell r="AQ2355">
            <v>41600.14</v>
          </cell>
          <cell r="AR2355">
            <v>550000.15999999992</v>
          </cell>
          <cell r="AS2355">
            <v>0.16</v>
          </cell>
          <cell r="AT2355">
            <v>1</v>
          </cell>
          <cell r="AU2355">
            <v>0</v>
          </cell>
          <cell r="AV2355">
            <v>131440.16960000002</v>
          </cell>
          <cell r="AW2355">
            <v>131440.16960000002</v>
          </cell>
          <cell r="AX2355">
            <v>6.0000000000000053E-2</v>
          </cell>
          <cell r="AY2355">
            <v>7440.0096000000194</v>
          </cell>
          <cell r="AZ2355" t="str">
            <v>Target Bonus</v>
          </cell>
          <cell r="BA2355" t="str">
            <v>Target BonusEligible</v>
          </cell>
          <cell r="BB2355" t="str">
            <v>Target BonusUnited States</v>
          </cell>
          <cell r="BC2355" t="str">
            <v xml:space="preserve">Target BonusUnited States </v>
          </cell>
          <cell r="BD2355" t="str">
            <v>D51</v>
          </cell>
          <cell r="BF2355">
            <v>10333.346666666666</v>
          </cell>
          <cell r="BG2355">
            <v>6298.6301369863013</v>
          </cell>
          <cell r="BH2355">
            <v>4</v>
          </cell>
          <cell r="BJ2355">
            <v>5000</v>
          </cell>
          <cell r="BK2355">
            <v>5000</v>
          </cell>
          <cell r="BL2355">
            <v>5500</v>
          </cell>
        </row>
        <row r="2356">
          <cell r="B2356">
            <v>15558</v>
          </cell>
          <cell r="C2356">
            <v>10520</v>
          </cell>
          <cell r="E2356" t="str">
            <v>Mahendra Navale</v>
          </cell>
          <cell r="F2356" t="str">
            <v>Manager, Growth Marketing</v>
          </cell>
          <cell r="G2356" t="str">
            <v>Employee</v>
          </cell>
          <cell r="H2356" t="str">
            <v>Marketing</v>
          </cell>
          <cell r="I2356" t="str">
            <v>SAN CARLOS</v>
          </cell>
          <cell r="J2356" t="str">
            <v>United States</v>
          </cell>
          <cell r="K2356">
            <v>42576</v>
          </cell>
          <cell r="L2356" t="str">
            <v>WH</v>
          </cell>
          <cell r="M2356" t="str">
            <v>M43M</v>
          </cell>
          <cell r="N2356" t="str">
            <v>M</v>
          </cell>
          <cell r="O2356" t="str">
            <v>4</v>
          </cell>
          <cell r="P2356" t="str">
            <v>Regular</v>
          </cell>
          <cell r="Q2356" t="str"/>
          <cell r="S2356">
            <v>1</v>
          </cell>
          <cell r="U2356" t="str">
            <v>USD</v>
          </cell>
          <cell r="V2356" t="str">
            <v>Marketing</v>
          </cell>
          <cell r="W2356" t="str">
            <v>Peter Alexander</v>
          </cell>
          <cell r="Y2356" t="str">
            <v>Eligible</v>
          </cell>
          <cell r="Z2356">
            <v>178000.08</v>
          </cell>
          <cell r="AA2356">
            <v>178000.08</v>
          </cell>
          <cell r="AB2356">
            <v>178000.08</v>
          </cell>
          <cell r="AC2356">
            <v>178000.08</v>
          </cell>
          <cell r="AD2356">
            <v>4</v>
          </cell>
          <cell r="AE2356" t="str">
            <v>M43</v>
          </cell>
          <cell r="AF2356">
            <v>120000</v>
          </cell>
          <cell r="AG2356">
            <v>195000</v>
          </cell>
          <cell r="AH2356">
            <v>0.77</v>
          </cell>
          <cell r="AI2356">
            <v>4</v>
          </cell>
          <cell r="AJ2356">
            <v>0</v>
          </cell>
          <cell r="AK2356">
            <v>183340.08239999998</v>
          </cell>
          <cell r="AL2356">
            <v>3.0000000000000027E-2</v>
          </cell>
          <cell r="AM2356">
            <v>183340.08239999998</v>
          </cell>
          <cell r="AN2356">
            <v>5340.0023999999976</v>
          </cell>
          <cell r="AO2356">
            <v>-5.9794449230769264E-2</v>
          </cell>
          <cell r="AQ2356">
            <v>41600.14</v>
          </cell>
          <cell r="AR2356">
            <v>550000.15999999992</v>
          </cell>
          <cell r="AS2356">
            <v>0.26</v>
          </cell>
          <cell r="AT2356">
            <v>1</v>
          </cell>
          <cell r="AU2356">
            <v>0</v>
          </cell>
          <cell r="AV2356">
            <v>183340.08239999998</v>
          </cell>
          <cell r="AW2356">
            <v>183340.08239999998</v>
          </cell>
          <cell r="AX2356">
            <v>3.0000000000000027E-2</v>
          </cell>
          <cell r="AY2356">
            <v>5340.0023999999976</v>
          </cell>
          <cell r="AZ2356" t="str">
            <v>Target Bonus</v>
          </cell>
          <cell r="BA2356" t="str">
            <v>Target BonusEligible</v>
          </cell>
          <cell r="BB2356" t="str">
            <v>Target BonusUnited States</v>
          </cell>
          <cell r="BC2356" t="str">
            <v xml:space="preserve">Target BonusUnited States </v>
          </cell>
          <cell r="BD2356" t="str">
            <v>M43</v>
          </cell>
          <cell r="BF2356">
            <v>14833.339999999998</v>
          </cell>
          <cell r="BG2356">
            <v>18750</v>
          </cell>
          <cell r="BH2356">
            <v>5</v>
          </cell>
          <cell r="BJ2356">
            <v>17108</v>
          </cell>
          <cell r="BK2356">
            <v>17108</v>
          </cell>
          <cell r="BL2356">
            <v>18818.800000000003</v>
          </cell>
        </row>
        <row r="2357">
          <cell r="B2357">
            <v>3335</v>
          </cell>
          <cell r="C2357">
            <v>5335</v>
          </cell>
          <cell r="E2357" t="str">
            <v>Jacques Rambonnet</v>
          </cell>
          <cell r="F2357" t="str">
            <v>Web Designer</v>
          </cell>
          <cell r="G2357" t="str">
            <v>Employee</v>
          </cell>
          <cell r="H2357" t="str">
            <v>Marketing</v>
          </cell>
          <cell r="I2357" t="str">
            <v>IRVING</v>
          </cell>
          <cell r="J2357" t="str">
            <v>United States</v>
          </cell>
          <cell r="K2357">
            <v>36661</v>
          </cell>
          <cell r="L2357" t="str">
            <v>WH</v>
          </cell>
          <cell r="M2357" t="str">
            <v>P54P</v>
          </cell>
          <cell r="N2357" t="str">
            <v>P</v>
          </cell>
          <cell r="O2357" t="str">
            <v>5</v>
          </cell>
          <cell r="P2357" t="str">
            <v>Regular</v>
          </cell>
          <cell r="Q2357" t="str"/>
          <cell r="S2357">
            <v>1</v>
          </cell>
          <cell r="U2357" t="str">
            <v>USD</v>
          </cell>
          <cell r="V2357" t="str">
            <v>Marketing</v>
          </cell>
          <cell r="W2357" t="str">
            <v>Peter Alexander</v>
          </cell>
          <cell r="Y2357" t="str">
            <v>Eligible</v>
          </cell>
          <cell r="Z2357">
            <v>116000.16</v>
          </cell>
          <cell r="AA2357">
            <v>116000.16</v>
          </cell>
          <cell r="AB2357">
            <v>116000.16</v>
          </cell>
          <cell r="AC2357">
            <v>116000.16</v>
          </cell>
          <cell r="AD2357">
            <v>3</v>
          </cell>
          <cell r="AE2357" t="str">
            <v>P54</v>
          </cell>
          <cell r="AF2357">
            <v>75000</v>
          </cell>
          <cell r="AG2357">
            <v>120000</v>
          </cell>
          <cell r="AH2357">
            <v>0.91</v>
          </cell>
          <cell r="AI2357">
            <v>5</v>
          </cell>
          <cell r="AJ2357">
            <v>0</v>
          </cell>
          <cell r="AK2357">
            <v>117160.16160000001</v>
          </cell>
          <cell r="AL2357">
            <v>1.0000000000000009E-2</v>
          </cell>
          <cell r="AM2357">
            <v>117160.16160000001</v>
          </cell>
          <cell r="AN2357">
            <v>1160.0016000000032</v>
          </cell>
          <cell r="AO2357">
            <v>-2.366531999999999E-2</v>
          </cell>
          <cell r="AQ2357">
            <v>41600.14</v>
          </cell>
          <cell r="AR2357">
            <v>550000.15999999992</v>
          </cell>
          <cell r="AS2357">
            <v>0.14000000000000001</v>
          </cell>
          <cell r="AT2357">
            <v>1</v>
          </cell>
          <cell r="AU2357">
            <v>0</v>
          </cell>
          <cell r="AV2357">
            <v>117160.16160000001</v>
          </cell>
          <cell r="AW2357">
            <v>117160.16160000001</v>
          </cell>
          <cell r="AX2357">
            <v>1.0000000000000009E-2</v>
          </cell>
          <cell r="AY2357">
            <v>1160.0016000000032</v>
          </cell>
          <cell r="AZ2357" t="str">
            <v>Target Bonus</v>
          </cell>
          <cell r="BA2357" t="str">
            <v>Target BonusEligible</v>
          </cell>
          <cell r="BB2357" t="str">
            <v>Target BonusUnited States</v>
          </cell>
          <cell r="BC2357" t="str">
            <v xml:space="preserve">Target BonusUnited States </v>
          </cell>
          <cell r="BD2357" t="str">
            <v>P54</v>
          </cell>
          <cell r="BF2357">
            <v>9666.68</v>
          </cell>
          <cell r="BG2357">
            <v>12000</v>
          </cell>
          <cell r="BH2357">
            <v>3</v>
          </cell>
          <cell r="BJ2357">
            <v>12000</v>
          </cell>
          <cell r="BK2357">
            <v>12000</v>
          </cell>
          <cell r="BL2357">
            <v>12000</v>
          </cell>
        </row>
        <row r="2358">
          <cell r="B2358">
            <v>5904</v>
          </cell>
          <cell r="C2358">
            <v>6219</v>
          </cell>
          <cell r="E2358" t="str">
            <v>Chunming Jia</v>
          </cell>
          <cell r="F2358" t="str">
            <v>Graphic Design Manager</v>
          </cell>
          <cell r="G2358" t="str">
            <v>Employee</v>
          </cell>
          <cell r="H2358" t="str">
            <v>Marketing</v>
          </cell>
          <cell r="I2358" t="str">
            <v>SAN CARLOS</v>
          </cell>
          <cell r="J2358" t="str">
            <v>United States</v>
          </cell>
          <cell r="K2358">
            <v>38922</v>
          </cell>
          <cell r="L2358" t="str">
            <v>WH</v>
          </cell>
          <cell r="M2358" t="str">
            <v>P44P</v>
          </cell>
          <cell r="N2358" t="str">
            <v>P</v>
          </cell>
          <cell r="O2358" t="str">
            <v>4</v>
          </cell>
          <cell r="P2358" t="str">
            <v>Regular</v>
          </cell>
          <cell r="Q2358" t="str"/>
          <cell r="S2358">
            <v>1</v>
          </cell>
          <cell r="U2358" t="str">
            <v>USD</v>
          </cell>
          <cell r="V2358" t="str">
            <v>Marketing</v>
          </cell>
          <cell r="W2358" t="str">
            <v>Peter Alexander</v>
          </cell>
          <cell r="Y2358" t="str">
            <v>Eligible</v>
          </cell>
          <cell r="Z2358">
            <v>157000.16</v>
          </cell>
          <cell r="AA2358">
            <v>157000.16</v>
          </cell>
          <cell r="AB2358">
            <v>157000.16</v>
          </cell>
          <cell r="AC2358">
            <v>157000.16</v>
          </cell>
          <cell r="AD2358">
            <v>4</v>
          </cell>
          <cell r="AE2358" t="str">
            <v>P44</v>
          </cell>
          <cell r="AF2358">
            <v>120000</v>
          </cell>
          <cell r="AG2358">
            <v>180000</v>
          </cell>
          <cell r="AH2358">
            <v>0.61</v>
          </cell>
          <cell r="AI2358">
            <v>3</v>
          </cell>
          <cell r="AJ2358">
            <v>0</v>
          </cell>
          <cell r="AK2358">
            <v>163280.16640000002</v>
          </cell>
          <cell r="AL2358">
            <v>4.0000000000000036E-2</v>
          </cell>
          <cell r="AM2358">
            <v>163280.16640000002</v>
          </cell>
          <cell r="AN2358">
            <v>6280.0064000000129</v>
          </cell>
          <cell r="AO2358">
            <v>-9.288796444444436E-2</v>
          </cell>
          <cell r="AQ2358">
            <v>41600.14</v>
          </cell>
          <cell r="AR2358">
            <v>550000.15999999992</v>
          </cell>
          <cell r="AS2358">
            <v>0.22</v>
          </cell>
          <cell r="AT2358">
            <v>1</v>
          </cell>
          <cell r="AU2358">
            <v>0</v>
          </cell>
          <cell r="AV2358">
            <v>163280.16640000002</v>
          </cell>
          <cell r="AW2358">
            <v>163280.16640000002</v>
          </cell>
          <cell r="AX2358">
            <v>4.0000000000000036E-2</v>
          </cell>
          <cell r="AY2358">
            <v>6280.0064000000129</v>
          </cell>
          <cell r="AZ2358" t="str">
            <v>Target Bonus</v>
          </cell>
          <cell r="BA2358" t="str">
            <v>Target BonusEligible</v>
          </cell>
          <cell r="BB2358" t="str">
            <v>Target BonusUnited States</v>
          </cell>
          <cell r="BC2358" t="str">
            <v xml:space="preserve">Target BonusUnited States </v>
          </cell>
          <cell r="BD2358" t="str">
            <v>P44</v>
          </cell>
          <cell r="BF2358">
            <v>13083.346666666666</v>
          </cell>
          <cell r="BG2358">
            <v>25000</v>
          </cell>
          <cell r="BH2358">
            <v>5</v>
          </cell>
          <cell r="BJ2358">
            <v>20000</v>
          </cell>
          <cell r="BK2358">
            <v>20000</v>
          </cell>
          <cell r="BL2358">
            <v>22000</v>
          </cell>
        </row>
        <row r="2359">
          <cell r="B2359">
            <v>12960</v>
          </cell>
          <cell r="C2359">
            <v>7983</v>
          </cell>
          <cell r="E2359" t="str">
            <v>Christine Dumery</v>
          </cell>
          <cell r="F2359" t="str">
            <v>Head of Brand and Marketing Communications</v>
          </cell>
          <cell r="G2359" t="str">
            <v>Employee</v>
          </cell>
          <cell r="H2359" t="str">
            <v>Marketing</v>
          </cell>
          <cell r="I2359" t="str">
            <v>SAN CARLOS</v>
          </cell>
          <cell r="J2359" t="str">
            <v>United States</v>
          </cell>
          <cell r="K2359">
            <v>42023</v>
          </cell>
          <cell r="L2359" t="str">
            <v>WH</v>
          </cell>
          <cell r="M2359" t="str">
            <v>M36M</v>
          </cell>
          <cell r="N2359" t="str">
            <v>M</v>
          </cell>
          <cell r="O2359" t="str">
            <v>3</v>
          </cell>
          <cell r="P2359" t="str">
            <v>Regular</v>
          </cell>
          <cell r="Q2359" t="str"/>
          <cell r="S2359">
            <v>1</v>
          </cell>
          <cell r="U2359" t="str">
            <v>USD</v>
          </cell>
          <cell r="V2359" t="str">
            <v>Marketing</v>
          </cell>
          <cell r="W2359" t="str">
            <v>Peter Alexander</v>
          </cell>
          <cell r="Y2359" t="str">
            <v>Eligible</v>
          </cell>
          <cell r="Z2359">
            <v>250000.08</v>
          </cell>
          <cell r="AA2359">
            <v>250000.08</v>
          </cell>
          <cell r="AB2359">
            <v>250000.08</v>
          </cell>
          <cell r="AC2359">
            <v>250000.08</v>
          </cell>
          <cell r="AD2359">
            <v>4</v>
          </cell>
          <cell r="AE2359" t="str">
            <v>M36</v>
          </cell>
          <cell r="AF2359">
            <v>170000</v>
          </cell>
          <cell r="AG2359">
            <v>280000</v>
          </cell>
          <cell r="AH2359">
            <v>0.72</v>
          </cell>
          <cell r="AI2359">
            <v>4</v>
          </cell>
          <cell r="AJ2359">
            <v>0</v>
          </cell>
          <cell r="AK2359">
            <v>257500.08239999998</v>
          </cell>
          <cell r="AL2359">
            <v>3.0000000000000027E-2</v>
          </cell>
          <cell r="AM2359">
            <v>257500.08239999998</v>
          </cell>
          <cell r="AN2359">
            <v>7500.0023999999976</v>
          </cell>
          <cell r="AO2359">
            <v>-8.0356848571428663E-2</v>
          </cell>
          <cell r="AQ2359">
            <v>41600.14</v>
          </cell>
          <cell r="AR2359">
            <v>550000.15999999992</v>
          </cell>
          <cell r="AS2359">
            <v>0.4</v>
          </cell>
          <cell r="AT2359">
            <v>1</v>
          </cell>
          <cell r="AU2359">
            <v>0</v>
          </cell>
          <cell r="AV2359">
            <v>257500.08239999998</v>
          </cell>
          <cell r="AW2359">
            <v>257500.08239999998</v>
          </cell>
          <cell r="AX2359">
            <v>3.0000000000000027E-2</v>
          </cell>
          <cell r="AY2359">
            <v>7500.0023999999976</v>
          </cell>
          <cell r="AZ2359" t="str">
            <v>Target Bonus</v>
          </cell>
          <cell r="BA2359" t="str">
            <v>Target BonusEligible</v>
          </cell>
          <cell r="BB2359" t="str">
            <v>Target BonusUnited States</v>
          </cell>
          <cell r="BC2359" t="str">
            <v xml:space="preserve">Target BonusUnited States </v>
          </cell>
          <cell r="BD2359" t="str">
            <v>M36</v>
          </cell>
          <cell r="BF2359">
            <v>20833.34</v>
          </cell>
          <cell r="BG2359">
            <v>45000</v>
          </cell>
          <cell r="BH2359">
            <v>4</v>
          </cell>
          <cell r="BJ2359">
            <v>42000</v>
          </cell>
          <cell r="BK2359">
            <v>42000</v>
          </cell>
          <cell r="BL2359">
            <v>46200.000000000007</v>
          </cell>
        </row>
        <row r="2360">
          <cell r="B2360">
            <v>17193</v>
          </cell>
          <cell r="C2360">
            <v>12223</v>
          </cell>
          <cell r="E2360" t="str">
            <v>Carolyn Bucher</v>
          </cell>
          <cell r="F2360" t="str">
            <v>Marketing Campaigns Specialist</v>
          </cell>
          <cell r="G2360" t="str">
            <v>Employee</v>
          </cell>
          <cell r="H2360" t="str">
            <v>Marketing</v>
          </cell>
          <cell r="I2360" t="str">
            <v>SAN CARLOS</v>
          </cell>
          <cell r="J2360" t="str">
            <v>United States</v>
          </cell>
          <cell r="K2360">
            <v>43010</v>
          </cell>
          <cell r="L2360" t="str">
            <v>WH</v>
          </cell>
          <cell r="M2360" t="str">
            <v>M53P</v>
          </cell>
          <cell r="N2360" t="str">
            <v>M</v>
          </cell>
          <cell r="O2360" t="str">
            <v>5</v>
          </cell>
          <cell r="P2360" t="str">
            <v>Regular</v>
          </cell>
          <cell r="Q2360" t="str"/>
          <cell r="S2360">
            <v>1</v>
          </cell>
          <cell r="U2360" t="str">
            <v>USD</v>
          </cell>
          <cell r="V2360" t="str">
            <v>Marketing</v>
          </cell>
          <cell r="W2360" t="str">
            <v>Peter Alexander</v>
          </cell>
          <cell r="Y2360" t="str">
            <v>Eligible</v>
          </cell>
          <cell r="Z2360">
            <v>68000.160000000003</v>
          </cell>
          <cell r="AA2360">
            <v>68000.160000000003</v>
          </cell>
          <cell r="AB2360">
            <v>80000</v>
          </cell>
          <cell r="AC2360">
            <v>80000</v>
          </cell>
          <cell r="AD2360">
            <v>5</v>
          </cell>
          <cell r="AE2360" t="str">
            <v>M53</v>
          </cell>
          <cell r="AF2360">
            <v>90000</v>
          </cell>
          <cell r="AG2360">
            <v>140000</v>
          </cell>
          <cell r="AH2360">
            <v>0</v>
          </cell>
          <cell r="AI2360">
            <v>1</v>
          </cell>
          <cell r="AJ2360">
            <v>0</v>
          </cell>
          <cell r="AK2360">
            <v>80000</v>
          </cell>
          <cell r="AL2360">
            <v>0</v>
          </cell>
          <cell r="AM2360">
            <v>80000</v>
          </cell>
          <cell r="AN2360">
            <v>0</v>
          </cell>
          <cell r="AO2360">
            <v>-0.4285714285714286</v>
          </cell>
          <cell r="AP2360" t="str">
            <v>Already received an increase</v>
          </cell>
          <cell r="AQ2360">
            <v>41600.14</v>
          </cell>
          <cell r="AR2360">
            <v>550000.15999999992</v>
          </cell>
          <cell r="AS2360">
            <v>7.0000000000000007E-2</v>
          </cell>
          <cell r="AT2360">
            <v>1</v>
          </cell>
          <cell r="AU2360">
            <v>0</v>
          </cell>
          <cell r="AV2360">
            <v>80000</v>
          </cell>
          <cell r="AW2360">
            <v>80000</v>
          </cell>
          <cell r="AX2360">
            <v>0</v>
          </cell>
          <cell r="AY2360">
            <v>0</v>
          </cell>
          <cell r="AZ2360" t="str">
            <v>Target Bonus</v>
          </cell>
          <cell r="BA2360" t="str">
            <v>Target BonusEligible</v>
          </cell>
          <cell r="BB2360" t="str">
            <v>Target BonusUnited States</v>
          </cell>
          <cell r="BC2360" t="str">
            <v xml:space="preserve">Target BonusUnited States </v>
          </cell>
          <cell r="BD2360" t="str">
            <v>M53</v>
          </cell>
          <cell r="BF2360">
            <v>6666.666666666667</v>
          </cell>
          <cell r="BG2360">
            <v>6000</v>
          </cell>
          <cell r="BH2360">
            <v>3</v>
          </cell>
          <cell r="BJ2360">
            <v>6000</v>
          </cell>
          <cell r="BK2360">
            <v>6000</v>
          </cell>
          <cell r="BL2360">
            <v>7500</v>
          </cell>
        </row>
        <row r="2361">
          <cell r="B2361">
            <v>19348</v>
          </cell>
          <cell r="C2361">
            <v>14406</v>
          </cell>
          <cell r="E2361" t="str">
            <v>Jordan Wan</v>
          </cell>
          <cell r="F2361" t="str">
            <v>Digital Marketing Campaign Manager</v>
          </cell>
          <cell r="G2361" t="str">
            <v>Employee</v>
          </cell>
          <cell r="H2361" t="str">
            <v>Marketing</v>
          </cell>
          <cell r="I2361" t="str">
            <v>SAN CARLOS</v>
          </cell>
          <cell r="J2361" t="str">
            <v>United States</v>
          </cell>
          <cell r="K2361">
            <v>43509</v>
          </cell>
          <cell r="L2361" t="str">
            <v>WH</v>
          </cell>
          <cell r="M2361" t="str">
            <v>M53P</v>
          </cell>
          <cell r="N2361" t="str">
            <v>M</v>
          </cell>
          <cell r="O2361" t="str">
            <v>5</v>
          </cell>
          <cell r="P2361" t="str">
            <v>Regular</v>
          </cell>
          <cell r="Q2361" t="str"/>
          <cell r="S2361">
            <v>1</v>
          </cell>
          <cell r="U2361" t="str">
            <v>USD</v>
          </cell>
          <cell r="V2361" t="str">
            <v>Marketing</v>
          </cell>
          <cell r="W2361" t="str">
            <v>Peter Alexander</v>
          </cell>
          <cell r="Y2361" t="str">
            <v>Eligible</v>
          </cell>
          <cell r="Z2361">
            <v>155000.4</v>
          </cell>
          <cell r="AA2361">
            <v>155000.4</v>
          </cell>
          <cell r="AB2361">
            <v>155000.4</v>
          </cell>
          <cell r="AC2361">
            <v>155000.4</v>
          </cell>
          <cell r="AD2361">
            <v>3</v>
          </cell>
          <cell r="AE2361" t="str">
            <v>M53</v>
          </cell>
          <cell r="AF2361">
            <v>90000</v>
          </cell>
          <cell r="AG2361">
            <v>140000</v>
          </cell>
          <cell r="AH2361">
            <v>1</v>
          </cell>
          <cell r="AI2361">
            <v>5</v>
          </cell>
          <cell r="AJ2361">
            <v>0</v>
          </cell>
          <cell r="AK2361">
            <v>155000.4</v>
          </cell>
          <cell r="AL2361">
            <v>0</v>
          </cell>
          <cell r="AM2361">
            <v>155000.4</v>
          </cell>
          <cell r="AN2361">
            <v>0</v>
          </cell>
          <cell r="AO2361">
            <v>0.10714571428571418</v>
          </cell>
          <cell r="AP2361" t="str">
            <v>Above Range</v>
          </cell>
          <cell r="AQ2361">
            <v>41600.14</v>
          </cell>
          <cell r="AR2361">
            <v>550000.15999999992</v>
          </cell>
          <cell r="AS2361">
            <v>0.22</v>
          </cell>
          <cell r="AT2361">
            <v>1</v>
          </cell>
          <cell r="AU2361">
            <v>0</v>
          </cell>
          <cell r="AV2361">
            <v>155000.4</v>
          </cell>
          <cell r="AW2361">
            <v>155000.4</v>
          </cell>
          <cell r="AX2361">
            <v>0</v>
          </cell>
          <cell r="AY2361">
            <v>0</v>
          </cell>
          <cell r="AZ2361" t="str">
            <v>Target Bonus</v>
          </cell>
          <cell r="BA2361" t="str">
            <v>Target BonusEligible</v>
          </cell>
          <cell r="BB2361" t="str">
            <v>Target BonusUnited States</v>
          </cell>
          <cell r="BC2361" t="str">
            <v xml:space="preserve">Target BonusUnited States </v>
          </cell>
          <cell r="BD2361" t="str">
            <v>M53</v>
          </cell>
          <cell r="BF2361">
            <v>12916.699999999999</v>
          </cell>
          <cell r="BG2361">
            <v>13191.78082191781</v>
          </cell>
          <cell r="BH2361">
            <v>3</v>
          </cell>
          <cell r="BJ2361">
            <v>15000</v>
          </cell>
          <cell r="BK2361">
            <v>15000</v>
          </cell>
          <cell r="BL2361">
            <v>15000</v>
          </cell>
        </row>
        <row r="2362">
          <cell r="B2362">
            <v>19635</v>
          </cell>
          <cell r="C2362">
            <v>14693</v>
          </cell>
          <cell r="E2362" t="str">
            <v>Ekram Ahmed</v>
          </cell>
          <cell r="F2362" t="str">
            <v>Head of Public Relations, Americas</v>
          </cell>
          <cell r="G2362" t="str">
            <v>Employee</v>
          </cell>
          <cell r="H2362" t="str">
            <v>Marketing</v>
          </cell>
          <cell r="I2362" t="str">
            <v>SAN CARLOS</v>
          </cell>
          <cell r="J2362" t="str">
            <v>United States</v>
          </cell>
          <cell r="K2362">
            <v>43521</v>
          </cell>
          <cell r="L2362" t="str">
            <v>WH</v>
          </cell>
          <cell r="M2362" t="str">
            <v>M43M</v>
          </cell>
          <cell r="N2362" t="str">
            <v>M</v>
          </cell>
          <cell r="O2362" t="str">
            <v>4</v>
          </cell>
          <cell r="P2362" t="str">
            <v>Regular</v>
          </cell>
          <cell r="Q2362" t="str"/>
          <cell r="S2362">
            <v>1</v>
          </cell>
          <cell r="U2362" t="str">
            <v>USD</v>
          </cell>
          <cell r="V2362" t="str">
            <v>Marketing</v>
          </cell>
          <cell r="W2362" t="str">
            <v>Peter Alexander</v>
          </cell>
          <cell r="Y2362" t="str">
            <v>Eligible</v>
          </cell>
          <cell r="Z2362">
            <v>210000.16</v>
          </cell>
          <cell r="AA2362">
            <v>210000.16</v>
          </cell>
          <cell r="AB2362">
            <v>210000.16</v>
          </cell>
          <cell r="AC2362">
            <v>210000.16</v>
          </cell>
          <cell r="AD2362">
            <v>4</v>
          </cell>
          <cell r="AE2362" t="str">
            <v>M43</v>
          </cell>
          <cell r="AF2362">
            <v>120000</v>
          </cell>
          <cell r="AG2362">
            <v>195000</v>
          </cell>
          <cell r="AH2362">
            <v>1</v>
          </cell>
          <cell r="AI2362">
            <v>5</v>
          </cell>
          <cell r="AJ2362">
            <v>0</v>
          </cell>
          <cell r="AK2362">
            <v>210000.16</v>
          </cell>
          <cell r="AL2362">
            <v>0</v>
          </cell>
          <cell r="AM2362">
            <v>210000.16</v>
          </cell>
          <cell r="AN2362">
            <v>0</v>
          </cell>
          <cell r="AO2362">
            <v>7.6923897435897448E-2</v>
          </cell>
          <cell r="AP2362" t="str">
            <v>Above Range</v>
          </cell>
          <cell r="AQ2362">
            <v>41600.14</v>
          </cell>
          <cell r="AR2362">
            <v>550000.15999999992</v>
          </cell>
          <cell r="AS2362">
            <v>0.33</v>
          </cell>
          <cell r="AT2362">
            <v>1</v>
          </cell>
          <cell r="AU2362">
            <v>0</v>
          </cell>
          <cell r="AV2362">
            <v>210000.16</v>
          </cell>
          <cell r="AW2362">
            <v>210000.16</v>
          </cell>
          <cell r="AX2362">
            <v>0</v>
          </cell>
          <cell r="AY2362">
            <v>0</v>
          </cell>
          <cell r="AZ2362" t="str">
            <v>Target Bonus</v>
          </cell>
          <cell r="BA2362" t="str">
            <v>Target BonusEligible</v>
          </cell>
          <cell r="BB2362" t="str">
            <v>Target BonusUnited States</v>
          </cell>
          <cell r="BC2362" t="str">
            <v xml:space="preserve">Target BonusUnited States </v>
          </cell>
          <cell r="BD2362" t="str">
            <v>M43</v>
          </cell>
          <cell r="BF2362">
            <v>17500.013333333332</v>
          </cell>
          <cell r="BG2362">
            <v>22857.534246575342</v>
          </cell>
          <cell r="BH2362">
            <v>3</v>
          </cell>
          <cell r="BJ2362">
            <v>25000</v>
          </cell>
          <cell r="BK2362">
            <v>25000</v>
          </cell>
          <cell r="BL2362">
            <v>27500.000000000004</v>
          </cell>
        </row>
        <row r="2363">
          <cell r="B2363">
            <v>16218</v>
          </cell>
          <cell r="C2363">
            <v>11155</v>
          </cell>
          <cell r="E2363" t="str">
            <v>Albert Thong</v>
          </cell>
          <cell r="F2363" t="str">
            <v>Head of Marketing Operations</v>
          </cell>
          <cell r="G2363" t="str">
            <v>Employee</v>
          </cell>
          <cell r="H2363" t="str">
            <v>Marketing</v>
          </cell>
          <cell r="I2363" t="str">
            <v>SAN CARLOS</v>
          </cell>
          <cell r="J2363" t="str">
            <v>United States</v>
          </cell>
          <cell r="K2363">
            <v>42814</v>
          </cell>
          <cell r="L2363" t="str">
            <v>WH</v>
          </cell>
          <cell r="M2363" t="str">
            <v>M20M</v>
          </cell>
          <cell r="N2363" t="str">
            <v>M</v>
          </cell>
          <cell r="O2363" t="str">
            <v>2</v>
          </cell>
          <cell r="P2363" t="str">
            <v>Regular</v>
          </cell>
          <cell r="Q2363" t="str"/>
          <cell r="S2363">
            <v>1</v>
          </cell>
          <cell r="U2363" t="str">
            <v>USD</v>
          </cell>
          <cell r="V2363" t="str">
            <v>Marketing</v>
          </cell>
          <cell r="W2363" t="str">
            <v>Peter Alexander</v>
          </cell>
          <cell r="Y2363" t="str">
            <v>Eligible</v>
          </cell>
          <cell r="Z2363">
            <v>345000.08</v>
          </cell>
          <cell r="AA2363">
            <v>345000.08</v>
          </cell>
          <cell r="AB2363">
            <v>345000.08</v>
          </cell>
          <cell r="AC2363">
            <v>345000.08</v>
          </cell>
          <cell r="AD2363">
            <v>4</v>
          </cell>
          <cell r="AE2363" t="str">
            <v>M20</v>
          </cell>
          <cell r="AF2363">
            <v>240000</v>
          </cell>
          <cell r="AG2363">
            <v>350000</v>
          </cell>
          <cell r="AH2363">
            <v>0.95</v>
          </cell>
          <cell r="AI2363">
            <v>5</v>
          </cell>
          <cell r="AJ2363">
            <v>0</v>
          </cell>
          <cell r="AK2363">
            <v>351900.08160000003</v>
          </cell>
          <cell r="AL2363">
            <v>2.0000000000000018E-2</v>
          </cell>
          <cell r="AM2363">
            <v>351900.08160000003</v>
          </cell>
          <cell r="AN2363">
            <v>6900.0016000000178</v>
          </cell>
          <cell r="AO2363">
            <v>5.4288045714285804E-3</v>
          </cell>
          <cell r="AQ2363">
            <v>41600.14</v>
          </cell>
          <cell r="AR2363">
            <v>550000.15999999992</v>
          </cell>
          <cell r="AS2363">
            <v>0.59</v>
          </cell>
          <cell r="AT2363">
            <v>1</v>
          </cell>
          <cell r="AU2363">
            <v>0</v>
          </cell>
          <cell r="AV2363">
            <v>351900.08160000003</v>
          </cell>
          <cell r="AW2363">
            <v>351900.08160000003</v>
          </cell>
          <cell r="AX2363">
            <v>2.0000000000000018E-2</v>
          </cell>
          <cell r="AY2363">
            <v>6900.0016000000178</v>
          </cell>
          <cell r="AZ2363" t="str">
            <v>Target Bonus</v>
          </cell>
          <cell r="BA2363" t="str">
            <v>Target BonusEligible</v>
          </cell>
          <cell r="BB2363" t="str">
            <v>Target BonusUnited States</v>
          </cell>
          <cell r="BC2363" t="str">
            <v xml:space="preserve">Target BonusUnited States </v>
          </cell>
          <cell r="BD2363" t="str">
            <v>M20</v>
          </cell>
          <cell r="BF2363">
            <v>28750.006666666668</v>
          </cell>
          <cell r="BG2363">
            <v>87500</v>
          </cell>
          <cell r="BH2363">
            <v>4</v>
          </cell>
          <cell r="BJ2363">
            <v>80000</v>
          </cell>
          <cell r="BK2363">
            <v>80000</v>
          </cell>
          <cell r="BL2363">
            <v>88000</v>
          </cell>
        </row>
        <row r="2364">
          <cell r="B2364">
            <v>9441</v>
          </cell>
          <cell r="C2364">
            <v>7109</v>
          </cell>
          <cell r="E2364" t="str">
            <v>Kacey Darling</v>
          </cell>
          <cell r="F2364" t="str">
            <v>Field Marketing Manager, Central</v>
          </cell>
          <cell r="G2364" t="str">
            <v>Employee</v>
          </cell>
          <cell r="H2364" t="str">
            <v>Marketing</v>
          </cell>
          <cell r="I2364" t="str">
            <v>BLOOMINGTON, MN</v>
          </cell>
          <cell r="J2364" t="str">
            <v>United States</v>
          </cell>
          <cell r="K2364">
            <v>40742</v>
          </cell>
          <cell r="L2364" t="str">
            <v>WH</v>
          </cell>
          <cell r="M2364" t="str">
            <v>M53P</v>
          </cell>
          <cell r="N2364" t="str">
            <v>M</v>
          </cell>
          <cell r="O2364" t="str">
            <v>5</v>
          </cell>
          <cell r="P2364" t="str">
            <v>Regular</v>
          </cell>
          <cell r="S2364">
            <v>1</v>
          </cell>
          <cell r="U2364" t="str">
            <v>USD</v>
          </cell>
          <cell r="V2364" t="str">
            <v>Marketing</v>
          </cell>
          <cell r="W2364" t="str">
            <v>Peter Alexander</v>
          </cell>
          <cell r="Y2364" t="str">
            <v>Eligible</v>
          </cell>
          <cell r="Z2364">
            <v>120000.16</v>
          </cell>
          <cell r="AA2364">
            <v>120000.16</v>
          </cell>
          <cell r="AB2364">
            <v>120000.16</v>
          </cell>
          <cell r="AC2364">
            <v>120000.16</v>
          </cell>
          <cell r="AD2364">
            <v>5</v>
          </cell>
          <cell r="AE2364" t="str">
            <v>M53</v>
          </cell>
          <cell r="AF2364">
            <v>90000</v>
          </cell>
          <cell r="AG2364">
            <v>140000</v>
          </cell>
          <cell r="AH2364">
            <v>0.6</v>
          </cell>
          <cell r="AI2364">
            <v>3</v>
          </cell>
          <cell r="AJ2364">
            <v>0</v>
          </cell>
          <cell r="AK2364">
            <v>127200.16960000001</v>
          </cell>
          <cell r="AL2364">
            <v>6.0000000000000053E-2</v>
          </cell>
          <cell r="AM2364">
            <v>127200.16960000001</v>
          </cell>
          <cell r="AN2364">
            <v>7200.0096000000049</v>
          </cell>
          <cell r="AO2364">
            <v>-9.1427359999999958E-2</v>
          </cell>
          <cell r="AQ2364">
            <v>41600.14</v>
          </cell>
          <cell r="AR2364">
            <v>550000.15999999992</v>
          </cell>
          <cell r="AS2364">
            <v>0.15</v>
          </cell>
          <cell r="AT2364">
            <v>1</v>
          </cell>
          <cell r="AU2364">
            <v>0</v>
          </cell>
          <cell r="AV2364">
            <v>127200.16960000001</v>
          </cell>
          <cell r="AW2364">
            <v>127200.16960000001</v>
          </cell>
          <cell r="AX2364">
            <v>6.0000000000000053E-2</v>
          </cell>
          <cell r="AY2364">
            <v>7200.0096000000049</v>
          </cell>
          <cell r="AZ2364" t="str">
            <v>Target Bonus</v>
          </cell>
          <cell r="BA2364" t="str">
            <v>Target BonusEligible</v>
          </cell>
          <cell r="BB2364" t="str">
            <v>Target BonusUnited States</v>
          </cell>
          <cell r="BC2364" t="str">
            <v xml:space="preserve">Target BonusUnited States </v>
          </cell>
          <cell r="BD2364" t="str">
            <v>M53</v>
          </cell>
          <cell r="BF2364">
            <v>10000.013333333334</v>
          </cell>
          <cell r="BG2364">
            <v>7600</v>
          </cell>
          <cell r="BH2364">
            <v>3</v>
          </cell>
          <cell r="BJ2364">
            <v>10000</v>
          </cell>
          <cell r="BK2364">
            <v>10000</v>
          </cell>
          <cell r="BL2364">
            <v>12500</v>
          </cell>
        </row>
        <row r="2365">
          <cell r="B2365">
            <v>14163</v>
          </cell>
          <cell r="C2365">
            <v>9144</v>
          </cell>
          <cell r="E2365" t="str">
            <v>Ivette Gomez</v>
          </cell>
          <cell r="F2365" t="str">
            <v>Field Marketing Manager</v>
          </cell>
          <cell r="G2365" t="str">
            <v>Employee</v>
          </cell>
          <cell r="H2365" t="str">
            <v>Marketing</v>
          </cell>
          <cell r="I2365" t="str">
            <v>SAN CARLOS</v>
          </cell>
          <cell r="J2365" t="str">
            <v>United States</v>
          </cell>
          <cell r="K2365">
            <v>42569</v>
          </cell>
          <cell r="L2365" t="str">
            <v>WH</v>
          </cell>
          <cell r="M2365" t="str">
            <v>M53P</v>
          </cell>
          <cell r="N2365" t="str">
            <v>M</v>
          </cell>
          <cell r="O2365" t="str">
            <v>5</v>
          </cell>
          <cell r="P2365" t="str">
            <v>Regular</v>
          </cell>
          <cell r="Q2365" t="str"/>
          <cell r="S2365">
            <v>1</v>
          </cell>
          <cell r="U2365" t="str">
            <v>USD</v>
          </cell>
          <cell r="V2365" t="str">
            <v>Marketing</v>
          </cell>
          <cell r="W2365" t="str">
            <v>Peter Alexander</v>
          </cell>
          <cell r="Y2365" t="str">
            <v>Eligible</v>
          </cell>
          <cell r="Z2365">
            <v>87000</v>
          </cell>
          <cell r="AA2365">
            <v>87000</v>
          </cell>
          <cell r="AB2365">
            <v>87000</v>
          </cell>
          <cell r="AC2365">
            <v>87000</v>
          </cell>
          <cell r="AD2365">
            <v>3</v>
          </cell>
          <cell r="AE2365" t="str">
            <v>M53</v>
          </cell>
          <cell r="AF2365">
            <v>90000</v>
          </cell>
          <cell r="AG2365">
            <v>140000</v>
          </cell>
          <cell r="AH2365">
            <v>0</v>
          </cell>
          <cell r="AI2365">
            <v>1</v>
          </cell>
          <cell r="AJ2365">
            <v>0</v>
          </cell>
          <cell r="AK2365">
            <v>90480</v>
          </cell>
          <cell r="AL2365">
            <v>4.0000000000000036E-2</v>
          </cell>
          <cell r="AM2365">
            <v>90480</v>
          </cell>
          <cell r="AN2365">
            <v>3480</v>
          </cell>
          <cell r="AO2365">
            <v>-0.35371428571428576</v>
          </cell>
          <cell r="AQ2365">
            <v>41600.14</v>
          </cell>
          <cell r="AR2365">
            <v>550000.15999999992</v>
          </cell>
          <cell r="AS2365">
            <v>0.08</v>
          </cell>
          <cell r="AT2365">
            <v>1</v>
          </cell>
          <cell r="AU2365">
            <v>0</v>
          </cell>
          <cell r="AV2365">
            <v>90480</v>
          </cell>
          <cell r="AW2365">
            <v>90480</v>
          </cell>
          <cell r="AX2365">
            <v>4.0000000000000036E-2</v>
          </cell>
          <cell r="AY2365">
            <v>3480</v>
          </cell>
          <cell r="AZ2365" t="str">
            <v>Target Bonus</v>
          </cell>
          <cell r="BA2365" t="str">
            <v>Target BonusEligible</v>
          </cell>
          <cell r="BB2365" t="str">
            <v>Target BonusUnited States</v>
          </cell>
          <cell r="BC2365" t="str">
            <v xml:space="preserve">Target BonusUnited States </v>
          </cell>
          <cell r="BD2365" t="str">
            <v>M53</v>
          </cell>
          <cell r="BF2365">
            <v>7250</v>
          </cell>
          <cell r="BG2365">
            <v>6000</v>
          </cell>
          <cell r="BH2365">
            <v>3</v>
          </cell>
          <cell r="BJ2365">
            <v>6000</v>
          </cell>
          <cell r="BK2365">
            <v>6000</v>
          </cell>
          <cell r="BL2365">
            <v>6000</v>
          </cell>
        </row>
        <row r="2366">
          <cell r="B2366">
            <v>17500</v>
          </cell>
          <cell r="C2366">
            <v>12515</v>
          </cell>
          <cell r="E2366" t="str">
            <v>Nathalie Mariano</v>
          </cell>
          <cell r="F2366" t="str">
            <v>Event Marketing Manager</v>
          </cell>
          <cell r="G2366" t="str">
            <v>Employee</v>
          </cell>
          <cell r="H2366" t="str">
            <v>Marketing</v>
          </cell>
          <cell r="I2366" t="str">
            <v>SAN CARLOS</v>
          </cell>
          <cell r="J2366" t="str">
            <v>United States</v>
          </cell>
          <cell r="K2366">
            <v>43507</v>
          </cell>
          <cell r="L2366" t="str">
            <v>WH</v>
          </cell>
          <cell r="M2366" t="str">
            <v>M53P</v>
          </cell>
          <cell r="N2366" t="str">
            <v>M</v>
          </cell>
          <cell r="O2366" t="str">
            <v>5</v>
          </cell>
          <cell r="P2366" t="str">
            <v>Regular</v>
          </cell>
          <cell r="Q2366" t="str"/>
          <cell r="S2366">
            <v>1</v>
          </cell>
          <cell r="U2366" t="str">
            <v>USD</v>
          </cell>
          <cell r="V2366" t="str">
            <v>Marketing</v>
          </cell>
          <cell r="W2366" t="str">
            <v>Peter Alexander</v>
          </cell>
          <cell r="Y2366" t="str">
            <v>Eligible</v>
          </cell>
          <cell r="Z2366">
            <v>120000.16</v>
          </cell>
          <cell r="AA2366">
            <v>120000.16</v>
          </cell>
          <cell r="AB2366">
            <v>120000.16</v>
          </cell>
          <cell r="AC2366">
            <v>120000.16</v>
          </cell>
          <cell r="AD2366">
            <v>3</v>
          </cell>
          <cell r="AE2366" t="str">
            <v>M53</v>
          </cell>
          <cell r="AF2366">
            <v>90000</v>
          </cell>
          <cell r="AG2366">
            <v>140000</v>
          </cell>
          <cell r="AH2366">
            <v>0.6</v>
          </cell>
          <cell r="AI2366">
            <v>3</v>
          </cell>
          <cell r="AJ2366">
            <v>0</v>
          </cell>
          <cell r="AK2366">
            <v>122400.16320000001</v>
          </cell>
          <cell r="AL2366">
            <v>2.0000000000000018E-2</v>
          </cell>
          <cell r="AM2366">
            <v>122400.16320000001</v>
          </cell>
          <cell r="AN2366">
            <v>2400.0032000000065</v>
          </cell>
          <cell r="AO2366">
            <v>-0.1257131199999999</v>
          </cell>
          <cell r="AQ2366">
            <v>41600.14</v>
          </cell>
          <cell r="AR2366">
            <v>550000.15999999992</v>
          </cell>
          <cell r="AS2366">
            <v>0.15</v>
          </cell>
          <cell r="AT2366">
            <v>1</v>
          </cell>
          <cell r="AU2366">
            <v>0</v>
          </cell>
          <cell r="AV2366">
            <v>122400.16320000001</v>
          </cell>
          <cell r="AW2366">
            <v>122400.16320000001</v>
          </cell>
          <cell r="AX2366">
            <v>2.0000000000000018E-2</v>
          </cell>
          <cell r="AY2366">
            <v>2400.0032000000065</v>
          </cell>
          <cell r="AZ2366" t="str">
            <v>Target Bonus</v>
          </cell>
          <cell r="BA2366" t="str">
            <v>Target BonusEligible</v>
          </cell>
          <cell r="BB2366" t="str">
            <v>Target BonusUnited States</v>
          </cell>
          <cell r="BC2366" t="str">
            <v xml:space="preserve">Target BonusUnited States </v>
          </cell>
          <cell r="BD2366" t="str">
            <v>M53</v>
          </cell>
          <cell r="BF2366">
            <v>10000.013333333334</v>
          </cell>
          <cell r="BG2366">
            <v>10619.178082191782</v>
          </cell>
          <cell r="BH2366">
            <v>4</v>
          </cell>
          <cell r="BJ2366">
            <v>10000</v>
          </cell>
          <cell r="BK2366">
            <v>10000</v>
          </cell>
          <cell r="BL2366">
            <v>10000</v>
          </cell>
        </row>
        <row r="2367">
          <cell r="B2367">
            <v>18250</v>
          </cell>
          <cell r="C2367">
            <v>13300</v>
          </cell>
          <cell r="E2367" t="str">
            <v>Carolina Torres</v>
          </cell>
          <cell r="F2367" t="str">
            <v>Field Marketing Manager, Latin America</v>
          </cell>
          <cell r="G2367" t="str">
            <v>Employee</v>
          </cell>
          <cell r="H2367" t="str">
            <v>Marketing</v>
          </cell>
          <cell r="I2367" t="str">
            <v>SAO PAULO</v>
          </cell>
          <cell r="J2367" t="str">
            <v>Brazil</v>
          </cell>
          <cell r="K2367">
            <v>43273</v>
          </cell>
          <cell r="L2367" t="str">
            <v>WH</v>
          </cell>
          <cell r="M2367" t="str">
            <v>M43P</v>
          </cell>
          <cell r="N2367" t="str">
            <v>M</v>
          </cell>
          <cell r="O2367" t="str">
            <v>4</v>
          </cell>
          <cell r="P2367" t="str">
            <v>Regular</v>
          </cell>
          <cell r="Q2367" t="str"/>
          <cell r="S2367">
            <v>1</v>
          </cell>
          <cell r="U2367" t="str">
            <v>BRL</v>
          </cell>
          <cell r="V2367" t="str">
            <v>Marketing</v>
          </cell>
          <cell r="W2367" t="str">
            <v>Peter Alexander</v>
          </cell>
          <cell r="Y2367" t="str">
            <v>Eligible</v>
          </cell>
          <cell r="Z2367">
            <v>183000</v>
          </cell>
          <cell r="AA2367">
            <v>34164.251954887346</v>
          </cell>
          <cell r="AB2367">
            <v>183000</v>
          </cell>
          <cell r="AC2367">
            <v>34164.251954887346</v>
          </cell>
          <cell r="AD2367">
            <v>4</v>
          </cell>
          <cell r="AE2367" t="str">
            <v>M43</v>
          </cell>
          <cell r="AF2367">
            <v>180000</v>
          </cell>
          <cell r="AG2367">
            <v>270000</v>
          </cell>
          <cell r="AH2367">
            <v>0.03</v>
          </cell>
          <cell r="AI2367">
            <v>1</v>
          </cell>
          <cell r="AJ2367">
            <v>0</v>
          </cell>
          <cell r="AK2367">
            <v>193980</v>
          </cell>
          <cell r="AL2367">
            <v>6.0000000000000053E-2</v>
          </cell>
          <cell r="AM2367">
            <v>36214.107072180588</v>
          </cell>
          <cell r="AN2367">
            <v>2049.8551172932421</v>
          </cell>
          <cell r="AO2367">
            <v>-0.28155555555555556</v>
          </cell>
          <cell r="AQ2367">
            <v>115000.08</v>
          </cell>
          <cell r="AR2367">
            <v>845000.15999999992</v>
          </cell>
          <cell r="AS2367">
            <v>0.09</v>
          </cell>
          <cell r="AT2367">
            <v>1</v>
          </cell>
          <cell r="AU2367">
            <v>0</v>
          </cell>
          <cell r="AV2367">
            <v>193980</v>
          </cell>
          <cell r="AW2367">
            <v>36214.107072180588</v>
          </cell>
          <cell r="AX2367">
            <v>6.0000000000000053E-2</v>
          </cell>
          <cell r="AY2367">
            <v>2049.8551172932421</v>
          </cell>
          <cell r="AZ2367" t="str">
            <v>Target Bonus</v>
          </cell>
          <cell r="BA2367" t="str">
            <v>Target BonusEligible</v>
          </cell>
          <cell r="BB2367" t="str">
            <v>Target BonusBrazil</v>
          </cell>
          <cell r="BC2367" t="str">
            <v xml:space="preserve">Target BonusBrazil </v>
          </cell>
          <cell r="BD2367" t="str">
            <v>M43</v>
          </cell>
          <cell r="BF2367">
            <v>15250</v>
          </cell>
          <cell r="BG2367">
            <v>5500</v>
          </cell>
          <cell r="BH2367">
            <v>4</v>
          </cell>
          <cell r="BJ2367">
            <v>6000</v>
          </cell>
          <cell r="BK2367">
            <v>6000</v>
          </cell>
          <cell r="BL2367">
            <v>6600.0000000000009</v>
          </cell>
        </row>
        <row r="2368">
          <cell r="B2368">
            <v>17324</v>
          </cell>
          <cell r="C2368">
            <v>12350</v>
          </cell>
          <cell r="E2368" t="str">
            <v>Angel Tar</v>
          </cell>
          <cell r="F2368" t="str">
            <v>Field Marketing Manager, Canada</v>
          </cell>
          <cell r="G2368" t="str">
            <v>Employee</v>
          </cell>
          <cell r="H2368" t="str">
            <v>Marketing</v>
          </cell>
          <cell r="I2368" t="str">
            <v>TORONTO</v>
          </cell>
          <cell r="J2368" t="str">
            <v>Canada</v>
          </cell>
          <cell r="K2368">
            <v>43045</v>
          </cell>
          <cell r="L2368" t="str">
            <v>WH</v>
          </cell>
          <cell r="M2368" t="str">
            <v>M43P</v>
          </cell>
          <cell r="N2368" t="str">
            <v>M</v>
          </cell>
          <cell r="O2368" t="str">
            <v>4</v>
          </cell>
          <cell r="P2368" t="str">
            <v>Regular</v>
          </cell>
          <cell r="Q2368" t="str"/>
          <cell r="S2368">
            <v>1</v>
          </cell>
          <cell r="U2368" t="str">
            <v>CAD</v>
          </cell>
          <cell r="V2368" t="str">
            <v>Marketing</v>
          </cell>
          <cell r="W2368" t="str">
            <v>Peter Alexander</v>
          </cell>
          <cell r="Y2368" t="str">
            <v>Eligible</v>
          </cell>
          <cell r="Z2368">
            <v>114000</v>
          </cell>
          <cell r="AA2368">
            <v>89621.638345971223</v>
          </cell>
          <cell r="AB2368">
            <v>114000</v>
          </cell>
          <cell r="AC2368">
            <v>89621.638345971223</v>
          </cell>
          <cell r="AD2368">
            <v>4</v>
          </cell>
          <cell r="AE2368" t="str">
            <v>M43</v>
          </cell>
          <cell r="AF2368">
            <v>100000</v>
          </cell>
          <cell r="AG2368">
            <v>135000</v>
          </cell>
          <cell r="AH2368">
            <v>0.4</v>
          </cell>
          <cell r="AI2368">
            <v>2</v>
          </cell>
          <cell r="AJ2368">
            <v>0</v>
          </cell>
          <cell r="AK2368">
            <v>119700</v>
          </cell>
          <cell r="AL2368">
            <v>5.0000000000000044E-2</v>
          </cell>
          <cell r="AM2368">
            <v>94102.720263269788</v>
          </cell>
          <cell r="AN2368">
            <v>4481.0819172985648</v>
          </cell>
          <cell r="AO2368">
            <v>-0.11333333333333329</v>
          </cell>
          <cell r="AQ2368">
            <v>41600.14</v>
          </cell>
          <cell r="AR2368">
            <v>412000.4</v>
          </cell>
          <cell r="AS2368">
            <v>0.19</v>
          </cell>
          <cell r="AT2368">
            <v>1</v>
          </cell>
          <cell r="AU2368">
            <v>0</v>
          </cell>
          <cell r="AV2368">
            <v>119700</v>
          </cell>
          <cell r="AW2368">
            <v>94102.720263269788</v>
          </cell>
          <cell r="AX2368">
            <v>5.0000000000000044E-2</v>
          </cell>
          <cell r="AY2368">
            <v>4481.0819172985648</v>
          </cell>
          <cell r="AZ2368" t="str">
            <v>Target Bonus</v>
          </cell>
          <cell r="BA2368" t="str">
            <v>Target BonusEligible</v>
          </cell>
          <cell r="BB2368" t="str">
            <v>Target BonusCanada</v>
          </cell>
          <cell r="BC2368" t="str">
            <v xml:space="preserve">Target BonusCanada </v>
          </cell>
          <cell r="BD2368" t="str">
            <v>M43</v>
          </cell>
          <cell r="BF2368">
            <v>9500</v>
          </cell>
          <cell r="BG2368">
            <v>6000</v>
          </cell>
          <cell r="BH2368">
            <v>3</v>
          </cell>
          <cell r="BJ2368">
            <v>6000</v>
          </cell>
          <cell r="BK2368">
            <v>6000</v>
          </cell>
          <cell r="BL2368">
            <v>6600.0000000000009</v>
          </cell>
        </row>
        <row r="2369">
          <cell r="B2369">
            <v>19992</v>
          </cell>
          <cell r="C2369">
            <v>15084</v>
          </cell>
          <cell r="E2369" t="str">
            <v>Gabrielle Dewes</v>
          </cell>
          <cell r="F2369" t="str">
            <v>Event Marketing Manager</v>
          </cell>
          <cell r="G2369" t="str">
            <v>Employee</v>
          </cell>
          <cell r="H2369" t="str">
            <v>Marketing</v>
          </cell>
          <cell r="I2369" t="str">
            <v>SAN CARLOS</v>
          </cell>
          <cell r="J2369" t="str">
            <v>United States</v>
          </cell>
          <cell r="K2369">
            <v>43627</v>
          </cell>
          <cell r="L2369" t="str">
            <v>WH</v>
          </cell>
          <cell r="M2369" t="str">
            <v>M53P</v>
          </cell>
          <cell r="N2369" t="str">
            <v>M</v>
          </cell>
          <cell r="O2369" t="str">
            <v>5</v>
          </cell>
          <cell r="P2369" t="str">
            <v>Regular</v>
          </cell>
          <cell r="Q2369" t="str"/>
          <cell r="S2369">
            <v>1</v>
          </cell>
          <cell r="U2369" t="str">
            <v>USD</v>
          </cell>
          <cell r="V2369" t="str">
            <v>Marketing</v>
          </cell>
          <cell r="W2369" t="str">
            <v>Peter Alexander</v>
          </cell>
          <cell r="Y2369" t="str">
            <v>Eligible</v>
          </cell>
          <cell r="Z2369">
            <v>113000.08</v>
          </cell>
          <cell r="AA2369">
            <v>113000.08</v>
          </cell>
          <cell r="AB2369">
            <v>113000.08</v>
          </cell>
          <cell r="AC2369">
            <v>113000.08</v>
          </cell>
          <cell r="AD2369">
            <v>3</v>
          </cell>
          <cell r="AE2369" t="str">
            <v>M53</v>
          </cell>
          <cell r="AF2369">
            <v>90000</v>
          </cell>
          <cell r="AG2369">
            <v>140000</v>
          </cell>
          <cell r="AH2369">
            <v>0.46</v>
          </cell>
          <cell r="AI2369">
            <v>3</v>
          </cell>
          <cell r="AJ2369">
            <v>0</v>
          </cell>
          <cell r="AK2369">
            <v>115260.0816</v>
          </cell>
          <cell r="AL2369">
            <v>2.0000000000000018E-2</v>
          </cell>
          <cell r="AM2369">
            <v>115260.0816</v>
          </cell>
          <cell r="AN2369">
            <v>2260.0016000000032</v>
          </cell>
          <cell r="AO2369">
            <v>-0.17671370285714283</v>
          </cell>
          <cell r="AQ2369">
            <v>41600.14</v>
          </cell>
          <cell r="AR2369">
            <v>550000.15999999992</v>
          </cell>
          <cell r="AS2369">
            <v>0.14000000000000001</v>
          </cell>
          <cell r="AT2369">
            <v>1</v>
          </cell>
          <cell r="AU2369">
            <v>0</v>
          </cell>
          <cell r="AV2369">
            <v>115260.0816</v>
          </cell>
          <cell r="AW2369">
            <v>115260.0816</v>
          </cell>
          <cell r="AX2369">
            <v>2.0000000000000018E-2</v>
          </cell>
          <cell r="AY2369">
            <v>2260.0016000000032</v>
          </cell>
          <cell r="AZ2369" t="str">
            <v>Target Bonus</v>
          </cell>
          <cell r="BA2369" t="str">
            <v>Target BonusEligible</v>
          </cell>
          <cell r="BB2369" t="str">
            <v>Target BonusUnited States</v>
          </cell>
          <cell r="BC2369" t="str">
            <v xml:space="preserve">Target BonusUnited States </v>
          </cell>
          <cell r="BD2369" t="str">
            <v>M53</v>
          </cell>
          <cell r="BF2369">
            <v>9416.6733333333341</v>
          </cell>
          <cell r="BG2369">
            <v>5561.643835616439</v>
          </cell>
          <cell r="BH2369">
            <v>3</v>
          </cell>
          <cell r="BJ2369">
            <v>10000</v>
          </cell>
          <cell r="BK2369">
            <v>10000</v>
          </cell>
          <cell r="BL2369">
            <v>10000</v>
          </cell>
        </row>
        <row r="2370">
          <cell r="B2370">
            <v>21685</v>
          </cell>
          <cell r="C2370">
            <v>16772</v>
          </cell>
          <cell r="E2370" t="str">
            <v>Patricia Chan</v>
          </cell>
          <cell r="F2370" t="str">
            <v>Field Marketing Manager</v>
          </cell>
          <cell r="G2370" t="str">
            <v>Employee</v>
          </cell>
          <cell r="H2370" t="str">
            <v>Marketing</v>
          </cell>
          <cell r="I2370" t="str">
            <v>VIRGINIA REMOTE OFFICE</v>
          </cell>
          <cell r="J2370" t="str">
            <v>United States</v>
          </cell>
          <cell r="K2370">
            <v>44151</v>
          </cell>
          <cell r="L2370" t="str">
            <v>WH</v>
          </cell>
          <cell r="M2370" t="str">
            <v>M53P</v>
          </cell>
          <cell r="N2370" t="str">
            <v>M</v>
          </cell>
          <cell r="O2370" t="str">
            <v>5</v>
          </cell>
          <cell r="P2370" t="str">
            <v>Regular</v>
          </cell>
          <cell r="Q2370" t="str"/>
          <cell r="S2370">
            <v>1</v>
          </cell>
          <cell r="U2370" t="str">
            <v>USD</v>
          </cell>
          <cell r="V2370" t="str">
            <v>Marketing</v>
          </cell>
          <cell r="W2370" t="str">
            <v>Peter Alexander</v>
          </cell>
          <cell r="Y2370" t="str">
            <v>Not Eligible - NH</v>
          </cell>
          <cell r="AA2370">
            <v>0</v>
          </cell>
          <cell r="AB2370">
            <v>120000.16</v>
          </cell>
          <cell r="AC2370">
            <v>120000.16</v>
          </cell>
          <cell r="AW2370">
            <v>120000.16</v>
          </cell>
        </row>
        <row r="2371">
          <cell r="B2371">
            <v>3338</v>
          </cell>
          <cell r="C2371">
            <v>5524</v>
          </cell>
          <cell r="E2371" t="str">
            <v>Curtis Hart</v>
          </cell>
          <cell r="F2371" t="str">
            <v>Marketing Automation Manager</v>
          </cell>
          <cell r="G2371" t="str">
            <v>Employee</v>
          </cell>
          <cell r="H2371" t="str">
            <v>Marketing</v>
          </cell>
          <cell r="I2371" t="str">
            <v>IRVING</v>
          </cell>
          <cell r="J2371" t="str">
            <v>United States</v>
          </cell>
          <cell r="K2371">
            <v>37725</v>
          </cell>
          <cell r="L2371" t="str">
            <v>WH</v>
          </cell>
          <cell r="M2371" t="str">
            <v>M43P</v>
          </cell>
          <cell r="N2371" t="str">
            <v>M</v>
          </cell>
          <cell r="O2371" t="str">
            <v>4</v>
          </cell>
          <cell r="P2371" t="str">
            <v>Regular</v>
          </cell>
          <cell r="Q2371" t="str"/>
          <cell r="S2371">
            <v>1</v>
          </cell>
          <cell r="U2371" t="str">
            <v>USD</v>
          </cell>
          <cell r="V2371" t="str">
            <v>Marketing</v>
          </cell>
          <cell r="W2371" t="str">
            <v>Peter Alexander</v>
          </cell>
          <cell r="Y2371" t="str">
            <v>Eligible</v>
          </cell>
          <cell r="Z2371">
            <v>126000.16</v>
          </cell>
          <cell r="AA2371">
            <v>126000.16</v>
          </cell>
          <cell r="AB2371">
            <v>126000.16</v>
          </cell>
          <cell r="AC2371">
            <v>126000.16</v>
          </cell>
          <cell r="AD2371">
            <v>4</v>
          </cell>
          <cell r="AE2371" t="str">
            <v>M43</v>
          </cell>
          <cell r="AF2371">
            <v>100000</v>
          </cell>
          <cell r="AG2371">
            <v>150000</v>
          </cell>
          <cell r="AH2371">
            <v>0.52</v>
          </cell>
          <cell r="AI2371">
            <v>3</v>
          </cell>
          <cell r="AJ2371">
            <v>0</v>
          </cell>
          <cell r="AK2371">
            <v>131040.1664</v>
          </cell>
          <cell r="AL2371">
            <v>4.0000000000000036E-2</v>
          </cell>
          <cell r="AM2371">
            <v>131040.1664</v>
          </cell>
          <cell r="AN2371">
            <v>5040.0063999999984</v>
          </cell>
          <cell r="AO2371">
            <v>-0.12639889066666665</v>
          </cell>
          <cell r="AQ2371">
            <v>41600.14</v>
          </cell>
          <cell r="AR2371">
            <v>550000.15999999992</v>
          </cell>
          <cell r="AS2371">
            <v>0.16</v>
          </cell>
          <cell r="AT2371">
            <v>1</v>
          </cell>
          <cell r="AU2371">
            <v>0</v>
          </cell>
          <cell r="AV2371">
            <v>131040.1664</v>
          </cell>
          <cell r="AW2371">
            <v>131040.1664</v>
          </cell>
          <cell r="AX2371">
            <v>4.0000000000000036E-2</v>
          </cell>
          <cell r="AY2371">
            <v>5040.0063999999984</v>
          </cell>
          <cell r="AZ2371" t="str">
            <v>Target Bonus</v>
          </cell>
          <cell r="BA2371" t="str">
            <v>Target BonusEligible</v>
          </cell>
          <cell r="BB2371" t="str">
            <v>Target BonusUnited States</v>
          </cell>
          <cell r="BC2371" t="str">
            <v xml:space="preserve">Target BonusUnited States </v>
          </cell>
          <cell r="BD2371" t="str">
            <v>M43</v>
          </cell>
          <cell r="BF2371">
            <v>10500.013333333334</v>
          </cell>
          <cell r="BG2371">
            <v>13200</v>
          </cell>
          <cell r="BH2371">
            <v>4</v>
          </cell>
          <cell r="BJ2371">
            <v>13000</v>
          </cell>
          <cell r="BK2371">
            <v>13000</v>
          </cell>
          <cell r="BL2371">
            <v>14300.000000000002</v>
          </cell>
        </row>
        <row r="2372">
          <cell r="B2372">
            <v>6747</v>
          </cell>
          <cell r="C2372">
            <v>6815</v>
          </cell>
          <cell r="E2372" t="str">
            <v>Ruben Vega</v>
          </cell>
          <cell r="F2372" t="str">
            <v>Digital Operations Specialist</v>
          </cell>
          <cell r="G2372" t="str">
            <v>Employee</v>
          </cell>
          <cell r="H2372" t="str">
            <v>Marketing</v>
          </cell>
          <cell r="I2372" t="str">
            <v>IRVING</v>
          </cell>
          <cell r="J2372" t="str">
            <v>United States</v>
          </cell>
          <cell r="K2372">
            <v>40007</v>
          </cell>
          <cell r="L2372" t="str">
            <v>WH</v>
          </cell>
          <cell r="M2372" t="str">
            <v>D51P</v>
          </cell>
          <cell r="N2372" t="str">
            <v>D</v>
          </cell>
          <cell r="O2372" t="str">
            <v>5</v>
          </cell>
          <cell r="P2372" t="str">
            <v>Regular</v>
          </cell>
          <cell r="Q2372" t="str"/>
          <cell r="S2372">
            <v>1</v>
          </cell>
          <cell r="U2372" t="str">
            <v>USD</v>
          </cell>
          <cell r="V2372" t="str">
            <v>Marketing</v>
          </cell>
          <cell r="W2372" t="str">
            <v>Peter Alexander</v>
          </cell>
          <cell r="Y2372" t="str">
            <v>Eligible</v>
          </cell>
          <cell r="Z2372">
            <v>101000.16</v>
          </cell>
          <cell r="AA2372">
            <v>101000.16</v>
          </cell>
          <cell r="AB2372">
            <v>101000.16</v>
          </cell>
          <cell r="AC2372">
            <v>101000.16</v>
          </cell>
          <cell r="AD2372">
            <v>3</v>
          </cell>
          <cell r="AE2372" t="str">
            <v>D51</v>
          </cell>
          <cell r="AF2372">
            <v>100000</v>
          </cell>
          <cell r="AG2372">
            <v>130000</v>
          </cell>
          <cell r="AH2372">
            <v>0.03</v>
          </cell>
          <cell r="AI2372">
            <v>1</v>
          </cell>
          <cell r="AJ2372">
            <v>0</v>
          </cell>
          <cell r="AK2372">
            <v>105040.1664</v>
          </cell>
          <cell r="AL2372">
            <v>4.0000000000000036E-2</v>
          </cell>
          <cell r="AM2372">
            <v>105040.1664</v>
          </cell>
          <cell r="AN2372">
            <v>4040.0063999999984</v>
          </cell>
          <cell r="AO2372">
            <v>-0.19199871999999996</v>
          </cell>
          <cell r="AQ2372">
            <v>41600.14</v>
          </cell>
          <cell r="AR2372">
            <v>550000.15999999992</v>
          </cell>
          <cell r="AS2372">
            <v>0.11</v>
          </cell>
          <cell r="AT2372">
            <v>1</v>
          </cell>
          <cell r="AU2372">
            <v>0</v>
          </cell>
          <cell r="AV2372">
            <v>105040.1664</v>
          </cell>
          <cell r="AW2372">
            <v>105040.1664</v>
          </cell>
          <cell r="AX2372">
            <v>4.0000000000000036E-2</v>
          </cell>
          <cell r="AY2372">
            <v>4040.0063999999984</v>
          </cell>
          <cell r="AZ2372" t="str">
            <v>Target Bonus</v>
          </cell>
          <cell r="BA2372" t="str">
            <v>Target BonusEligible</v>
          </cell>
          <cell r="BB2372" t="str">
            <v>Target BonusUnited States</v>
          </cell>
          <cell r="BC2372" t="str">
            <v xml:space="preserve">Target BonusUnited States </v>
          </cell>
          <cell r="BD2372" t="str">
            <v>D51</v>
          </cell>
          <cell r="BF2372">
            <v>8416.68</v>
          </cell>
          <cell r="BG2372">
            <v>9000</v>
          </cell>
          <cell r="BH2372">
            <v>3</v>
          </cell>
          <cell r="BJ2372">
            <v>9000</v>
          </cell>
          <cell r="BK2372">
            <v>9000</v>
          </cell>
          <cell r="BL2372">
            <v>9000</v>
          </cell>
        </row>
        <row r="2373">
          <cell r="B2373">
            <v>14275</v>
          </cell>
          <cell r="C2373">
            <v>9249</v>
          </cell>
          <cell r="E2373" t="str">
            <v>Brendan Ferriter</v>
          </cell>
          <cell r="F2373" t="str">
            <v>Digital Operations Specialist</v>
          </cell>
          <cell r="G2373" t="str">
            <v>Employee</v>
          </cell>
          <cell r="H2373" t="str">
            <v>Marketing</v>
          </cell>
          <cell r="I2373" t="str">
            <v>IRVING</v>
          </cell>
          <cell r="J2373" t="str">
            <v>United States</v>
          </cell>
          <cell r="K2373">
            <v>42345</v>
          </cell>
          <cell r="L2373" t="str">
            <v>WH</v>
          </cell>
          <cell r="M2373" t="str">
            <v>D41P</v>
          </cell>
          <cell r="N2373" t="str">
            <v>D</v>
          </cell>
          <cell r="O2373" t="str">
            <v>4</v>
          </cell>
          <cell r="P2373" t="str">
            <v>Regular</v>
          </cell>
          <cell r="Q2373" t="str"/>
          <cell r="S2373">
            <v>1</v>
          </cell>
          <cell r="U2373" t="str">
            <v>USD</v>
          </cell>
          <cell r="V2373" t="str">
            <v>Marketing</v>
          </cell>
          <cell r="W2373" t="str">
            <v>Peter Alexander</v>
          </cell>
          <cell r="Y2373" t="str">
            <v>Eligible</v>
          </cell>
          <cell r="Z2373">
            <v>113000</v>
          </cell>
          <cell r="AA2373">
            <v>113000</v>
          </cell>
          <cell r="AB2373">
            <v>113000</v>
          </cell>
          <cell r="AC2373">
            <v>113000</v>
          </cell>
          <cell r="AD2373">
            <v>2</v>
          </cell>
          <cell r="AE2373" t="str">
            <v>D41</v>
          </cell>
          <cell r="AF2373">
            <v>120000</v>
          </cell>
          <cell r="AG2373">
            <v>160000</v>
          </cell>
          <cell r="AH2373">
            <v>0</v>
          </cell>
          <cell r="AI2373">
            <v>1</v>
          </cell>
          <cell r="AJ2373">
            <v>0</v>
          </cell>
          <cell r="AK2373">
            <v>113000</v>
          </cell>
          <cell r="AL2373">
            <v>0</v>
          </cell>
          <cell r="AM2373">
            <v>113000</v>
          </cell>
          <cell r="AN2373">
            <v>0</v>
          </cell>
          <cell r="AO2373">
            <v>-0.29374999999999996</v>
          </cell>
          <cell r="AP2373" t="str">
            <v>Rated 2 - no recommendation</v>
          </cell>
          <cell r="AQ2373">
            <v>41600.14</v>
          </cell>
          <cell r="AR2373">
            <v>550000.15999999992</v>
          </cell>
          <cell r="AS2373">
            <v>0.14000000000000001</v>
          </cell>
          <cell r="AT2373">
            <v>1</v>
          </cell>
          <cell r="AU2373">
            <v>0</v>
          </cell>
          <cell r="AV2373">
            <v>113000</v>
          </cell>
          <cell r="AW2373">
            <v>113000</v>
          </cell>
          <cell r="AX2373">
            <v>0</v>
          </cell>
          <cell r="AY2373">
            <v>0</v>
          </cell>
          <cell r="AZ2373" t="str">
            <v>Target Bonus</v>
          </cell>
          <cell r="BA2373" t="str">
            <v>Target BonusEligible</v>
          </cell>
          <cell r="BB2373" t="str">
            <v>Target BonusUnited States</v>
          </cell>
          <cell r="BC2373" t="str">
            <v xml:space="preserve">Target BonusUnited States </v>
          </cell>
          <cell r="BD2373" t="str">
            <v>D41</v>
          </cell>
          <cell r="BF2373">
            <v>9416.6666666666661</v>
          </cell>
          <cell r="BG2373">
            <v>8000</v>
          </cell>
          <cell r="BH2373">
            <v>2</v>
          </cell>
          <cell r="BJ2373">
            <v>11000</v>
          </cell>
          <cell r="BK2373">
            <v>11000</v>
          </cell>
          <cell r="BL2373">
            <v>4400</v>
          </cell>
        </row>
        <row r="2374">
          <cell r="B2374">
            <v>19044</v>
          </cell>
          <cell r="C2374">
            <v>14102</v>
          </cell>
          <cell r="E2374" t="str">
            <v>Simon Chan</v>
          </cell>
          <cell r="F2374" t="str">
            <v>Marketing Operations Manager</v>
          </cell>
          <cell r="G2374" t="str">
            <v>Employee</v>
          </cell>
          <cell r="H2374" t="str">
            <v>Marketing</v>
          </cell>
          <cell r="I2374" t="str">
            <v>SAN CARLOS</v>
          </cell>
          <cell r="J2374" t="str">
            <v>United States</v>
          </cell>
          <cell r="K2374">
            <v>43129</v>
          </cell>
          <cell r="L2374" t="str">
            <v>WH</v>
          </cell>
          <cell r="M2374" t="str">
            <v>M43P</v>
          </cell>
          <cell r="N2374" t="str">
            <v>M</v>
          </cell>
          <cell r="O2374" t="str">
            <v>4</v>
          </cell>
          <cell r="P2374" t="str">
            <v>Regular</v>
          </cell>
          <cell r="Q2374" t="str"/>
          <cell r="S2374">
            <v>1</v>
          </cell>
          <cell r="U2374" t="str">
            <v>USD</v>
          </cell>
          <cell r="V2374" t="str">
            <v>Marketing</v>
          </cell>
          <cell r="W2374" t="str">
            <v>Peter Alexander</v>
          </cell>
          <cell r="Y2374" t="str">
            <v>Eligible</v>
          </cell>
          <cell r="Z2374">
            <v>181000.16</v>
          </cell>
          <cell r="AA2374">
            <v>181000.16</v>
          </cell>
          <cell r="AB2374">
            <v>181000.16</v>
          </cell>
          <cell r="AC2374">
            <v>181000.16</v>
          </cell>
          <cell r="AD2374">
            <v>3</v>
          </cell>
          <cell r="AE2374" t="str">
            <v>M43</v>
          </cell>
          <cell r="AF2374">
            <v>120000</v>
          </cell>
          <cell r="AG2374">
            <v>195000</v>
          </cell>
          <cell r="AH2374">
            <v>0.81</v>
          </cell>
          <cell r="AI2374">
            <v>4</v>
          </cell>
          <cell r="AJ2374">
            <v>0</v>
          </cell>
          <cell r="AK2374">
            <v>183715.16239999997</v>
          </cell>
          <cell r="AL2374">
            <v>1.4999999999999902E-2</v>
          </cell>
          <cell r="AM2374">
            <v>183715.16239999997</v>
          </cell>
          <cell r="AN2374">
            <v>2715.0023999999685</v>
          </cell>
          <cell r="AO2374">
            <v>-5.7870962051282171E-2</v>
          </cell>
          <cell r="AQ2374">
            <v>41600.14</v>
          </cell>
          <cell r="AR2374">
            <v>550000.15999999992</v>
          </cell>
          <cell r="AS2374">
            <v>0.27</v>
          </cell>
          <cell r="AT2374">
            <v>1</v>
          </cell>
          <cell r="AU2374">
            <v>0</v>
          </cell>
          <cell r="AV2374">
            <v>183715.16239999997</v>
          </cell>
          <cell r="AW2374">
            <v>183715.16239999997</v>
          </cell>
          <cell r="AX2374">
            <v>1.4999999999999902E-2</v>
          </cell>
          <cell r="AY2374">
            <v>2715.0023999999685</v>
          </cell>
          <cell r="AZ2374" t="str">
            <v>Target Bonus</v>
          </cell>
          <cell r="BA2374" t="str">
            <v>Target BonusEligible</v>
          </cell>
          <cell r="BB2374" t="str">
            <v>Target BonusUnited States</v>
          </cell>
          <cell r="BC2374" t="str">
            <v xml:space="preserve">Target BonusUnited States </v>
          </cell>
          <cell r="BD2374" t="str">
            <v>M43</v>
          </cell>
          <cell r="BF2374">
            <v>15083.346666666666</v>
          </cell>
          <cell r="BG2374">
            <v>20000</v>
          </cell>
          <cell r="BH2374">
            <v>3</v>
          </cell>
          <cell r="BJ2374">
            <v>20000</v>
          </cell>
          <cell r="BK2374">
            <v>20000</v>
          </cell>
          <cell r="BL2374">
            <v>20000</v>
          </cell>
        </row>
        <row r="2375">
          <cell r="B2375">
            <v>19229</v>
          </cell>
          <cell r="C2375">
            <v>14287</v>
          </cell>
          <cell r="E2375" t="str">
            <v>Fana Habte</v>
          </cell>
          <cell r="F2375" t="str">
            <v>Digital Operations Specialist</v>
          </cell>
          <cell r="G2375" t="str">
            <v>Employee</v>
          </cell>
          <cell r="H2375" t="str">
            <v>Marketing</v>
          </cell>
          <cell r="I2375" t="str">
            <v>SAN CARLOS</v>
          </cell>
          <cell r="J2375" t="str">
            <v>United States</v>
          </cell>
          <cell r="K2375">
            <v>43515</v>
          </cell>
          <cell r="L2375" t="str">
            <v>WH</v>
          </cell>
          <cell r="M2375" t="str">
            <v>D61P</v>
          </cell>
          <cell r="N2375" t="str">
            <v>D</v>
          </cell>
          <cell r="O2375" t="str">
            <v>6</v>
          </cell>
          <cell r="P2375" t="str">
            <v>Regular</v>
          </cell>
          <cell r="Q2375" t="str"/>
          <cell r="S2375">
            <v>1</v>
          </cell>
          <cell r="U2375" t="str">
            <v>USD</v>
          </cell>
          <cell r="V2375" t="str">
            <v>Marketing</v>
          </cell>
          <cell r="W2375" t="str">
            <v>Peter Alexander</v>
          </cell>
          <cell r="Y2375" t="str">
            <v>Eligible</v>
          </cell>
          <cell r="Z2375">
            <v>78000.08</v>
          </cell>
          <cell r="AA2375">
            <v>78000.08</v>
          </cell>
          <cell r="AB2375">
            <v>78000.08</v>
          </cell>
          <cell r="AC2375">
            <v>78000.08</v>
          </cell>
          <cell r="AD2375">
            <v>3</v>
          </cell>
          <cell r="AE2375" t="str">
            <v>D61</v>
          </cell>
          <cell r="AF2375">
            <v>95000</v>
          </cell>
          <cell r="AG2375">
            <v>140000</v>
          </cell>
          <cell r="AH2375">
            <v>0</v>
          </cell>
          <cell r="AI2375">
            <v>1</v>
          </cell>
          <cell r="AJ2375">
            <v>0</v>
          </cell>
          <cell r="AK2375">
            <v>81120.083200000008</v>
          </cell>
          <cell r="AL2375">
            <v>4.0000000000000036E-2</v>
          </cell>
          <cell r="AM2375">
            <v>81120.083200000008</v>
          </cell>
          <cell r="AN2375">
            <v>3120.0032000000065</v>
          </cell>
          <cell r="AO2375">
            <v>-0.42057083428571418</v>
          </cell>
          <cell r="AQ2375">
            <v>41600.14</v>
          </cell>
          <cell r="AR2375">
            <v>550000.15999999992</v>
          </cell>
          <cell r="AS2375">
            <v>7.0000000000000007E-2</v>
          </cell>
          <cell r="AT2375">
            <v>1</v>
          </cell>
          <cell r="AU2375">
            <v>0</v>
          </cell>
          <cell r="AV2375">
            <v>81120.083200000008</v>
          </cell>
          <cell r="AW2375">
            <v>81120.083200000008</v>
          </cell>
          <cell r="AX2375">
            <v>4.0000000000000036E-2</v>
          </cell>
          <cell r="AY2375">
            <v>3120.0032000000065</v>
          </cell>
          <cell r="AZ2375" t="str">
            <v>Target Bonus</v>
          </cell>
          <cell r="BA2375" t="str">
            <v>Target BonusEligible</v>
          </cell>
          <cell r="BB2375" t="str">
            <v>Target BonusUnited States</v>
          </cell>
          <cell r="BC2375" t="str">
            <v xml:space="preserve">Target BonusUnited States </v>
          </cell>
          <cell r="BD2375" t="str">
            <v>D61</v>
          </cell>
          <cell r="BF2375">
            <v>6500.0066666666671</v>
          </cell>
          <cell r="BG2375">
            <v>4315.0684931506848</v>
          </cell>
          <cell r="BH2375">
            <v>3</v>
          </cell>
          <cell r="BJ2375">
            <v>5000</v>
          </cell>
          <cell r="BK2375">
            <v>5000</v>
          </cell>
          <cell r="BL2375">
            <v>5000</v>
          </cell>
        </row>
        <row r="2376">
          <cell r="B2376">
            <v>21367</v>
          </cell>
          <cell r="C2376">
            <v>16454</v>
          </cell>
          <cell r="E2376" t="str">
            <v>Zoe Edelson</v>
          </cell>
          <cell r="F2376" t="str">
            <v>Growth Marketing Analyst</v>
          </cell>
          <cell r="G2376" t="str">
            <v>Employee</v>
          </cell>
          <cell r="H2376" t="str">
            <v>Marketing</v>
          </cell>
          <cell r="I2376" t="str">
            <v>OREGON REMOTE OFFICE</v>
          </cell>
          <cell r="J2376" t="str">
            <v>United States</v>
          </cell>
          <cell r="K2376">
            <v>44126</v>
          </cell>
          <cell r="L2376" t="str">
            <v>WH</v>
          </cell>
          <cell r="M2376" t="str">
            <v>M63P</v>
          </cell>
          <cell r="N2376" t="str">
            <v>M</v>
          </cell>
          <cell r="O2376" t="str">
            <v>6</v>
          </cell>
          <cell r="P2376" t="str">
            <v>Regular</v>
          </cell>
          <cell r="Q2376" t="str"/>
          <cell r="S2376">
            <v>1</v>
          </cell>
          <cell r="U2376" t="str">
            <v>USD</v>
          </cell>
          <cell r="V2376" t="str">
            <v>Marketing</v>
          </cell>
          <cell r="W2376" t="str">
            <v>Peter Alexander</v>
          </cell>
          <cell r="Y2376" t="str">
            <v>Not Eligible - NH</v>
          </cell>
          <cell r="AA2376">
            <v>0</v>
          </cell>
          <cell r="AB2376">
            <v>80000</v>
          </cell>
          <cell r="AC2376">
            <v>80000</v>
          </cell>
          <cell r="AW2376">
            <v>80000</v>
          </cell>
        </row>
        <row r="2377">
          <cell r="B2377">
            <v>13243</v>
          </cell>
          <cell r="C2377">
            <v>8269</v>
          </cell>
          <cell r="E2377" t="str">
            <v>Michael Gazzano</v>
          </cell>
          <cell r="F2377" t="str">
            <v>Campaign Program Manager</v>
          </cell>
          <cell r="G2377" t="str">
            <v>Employee</v>
          </cell>
          <cell r="H2377" t="str">
            <v>Marketing</v>
          </cell>
          <cell r="I2377" t="str">
            <v>NEVADA REMOTE OFFICE</v>
          </cell>
          <cell r="J2377" t="str">
            <v>United States</v>
          </cell>
          <cell r="K2377">
            <v>42128</v>
          </cell>
          <cell r="L2377" t="str">
            <v>WH</v>
          </cell>
          <cell r="M2377" t="str">
            <v>M53P</v>
          </cell>
          <cell r="N2377" t="str">
            <v>M</v>
          </cell>
          <cell r="O2377" t="str">
            <v>5</v>
          </cell>
          <cell r="P2377" t="str">
            <v>Regular</v>
          </cell>
          <cell r="Q2377" t="str"/>
          <cell r="S2377">
            <v>1</v>
          </cell>
          <cell r="U2377" t="str">
            <v>USD</v>
          </cell>
          <cell r="V2377" t="str">
            <v>Marketing</v>
          </cell>
          <cell r="W2377" t="str">
            <v>Peter Alexander</v>
          </cell>
          <cell r="Y2377" t="str">
            <v>Eligible</v>
          </cell>
          <cell r="Z2377">
            <v>125500.08</v>
          </cell>
          <cell r="AA2377">
            <v>125500.08</v>
          </cell>
          <cell r="AB2377">
            <v>125500.08</v>
          </cell>
          <cell r="AC2377">
            <v>125500.08</v>
          </cell>
          <cell r="AD2377">
            <v>4</v>
          </cell>
          <cell r="AE2377" t="str">
            <v>M53</v>
          </cell>
          <cell r="AF2377">
            <v>90000</v>
          </cell>
          <cell r="AG2377">
            <v>140000</v>
          </cell>
          <cell r="AH2377">
            <v>0.71</v>
          </cell>
          <cell r="AI2377">
            <v>4</v>
          </cell>
          <cell r="AJ2377">
            <v>0</v>
          </cell>
          <cell r="AK2377">
            <v>129265.0824</v>
          </cell>
          <cell r="AL2377">
            <v>3.0000000000000027E-2</v>
          </cell>
          <cell r="AM2377">
            <v>129265.0824</v>
          </cell>
          <cell r="AN2377">
            <v>3765.0023999999976</v>
          </cell>
          <cell r="AO2377">
            <v>-7.667798285714289E-2</v>
          </cell>
          <cell r="AQ2377">
            <v>41600.14</v>
          </cell>
          <cell r="AR2377">
            <v>550000.15999999992</v>
          </cell>
          <cell r="AS2377">
            <v>0.16</v>
          </cell>
          <cell r="AT2377">
            <v>1</v>
          </cell>
          <cell r="AU2377">
            <v>0</v>
          </cell>
          <cell r="AV2377">
            <v>129265.0824</v>
          </cell>
          <cell r="AW2377">
            <v>129265.0824</v>
          </cell>
          <cell r="AX2377">
            <v>3.0000000000000027E-2</v>
          </cell>
          <cell r="AY2377">
            <v>3765.0023999999976</v>
          </cell>
          <cell r="AZ2377" t="str">
            <v>Target Bonus</v>
          </cell>
          <cell r="BA2377" t="str">
            <v>Target BonusEligible</v>
          </cell>
          <cell r="BB2377" t="str">
            <v>Target BonusUnited States</v>
          </cell>
          <cell r="BC2377" t="str">
            <v xml:space="preserve">Target BonusUnited States </v>
          </cell>
          <cell r="BD2377" t="str">
            <v>M53</v>
          </cell>
          <cell r="BF2377">
            <v>10458.34</v>
          </cell>
          <cell r="BG2377">
            <v>14500</v>
          </cell>
          <cell r="BH2377">
            <v>4</v>
          </cell>
          <cell r="BJ2377">
            <v>12000</v>
          </cell>
          <cell r="BK2377">
            <v>12000</v>
          </cell>
          <cell r="BL2377">
            <v>13200.000000000002</v>
          </cell>
        </row>
        <row r="2378">
          <cell r="B2378">
            <v>12858</v>
          </cell>
          <cell r="C2378">
            <v>7882</v>
          </cell>
          <cell r="E2378" t="str">
            <v>Shahin Zonoobi</v>
          </cell>
          <cell r="F2378" t="str">
            <v>Digital Marketing Campaign Specialist</v>
          </cell>
          <cell r="G2378" t="str">
            <v>Employee</v>
          </cell>
          <cell r="H2378" t="str">
            <v>Marketing</v>
          </cell>
          <cell r="I2378" t="str">
            <v>SAN CARLOS</v>
          </cell>
          <cell r="J2378" t="str">
            <v>United States</v>
          </cell>
          <cell r="K2378">
            <v>42135</v>
          </cell>
          <cell r="L2378" t="str">
            <v>WH</v>
          </cell>
          <cell r="M2378" t="str">
            <v>M53P</v>
          </cell>
          <cell r="N2378" t="str">
            <v>M</v>
          </cell>
          <cell r="O2378" t="str">
            <v>5</v>
          </cell>
          <cell r="P2378" t="str">
            <v>Regular</v>
          </cell>
          <cell r="Q2378" t="str"/>
          <cell r="S2378">
            <v>1</v>
          </cell>
          <cell r="U2378" t="str">
            <v>USD</v>
          </cell>
          <cell r="V2378" t="str">
            <v>Marketing</v>
          </cell>
          <cell r="W2378" t="str">
            <v>Peter Alexander</v>
          </cell>
          <cell r="Y2378" t="str">
            <v>Eligible</v>
          </cell>
          <cell r="Z2378">
            <v>135000</v>
          </cell>
          <cell r="AA2378">
            <v>135000</v>
          </cell>
          <cell r="AB2378">
            <v>135000</v>
          </cell>
          <cell r="AC2378">
            <v>135000</v>
          </cell>
          <cell r="AD2378">
            <v>3</v>
          </cell>
          <cell r="AE2378" t="str">
            <v>M53</v>
          </cell>
          <cell r="AF2378">
            <v>90000</v>
          </cell>
          <cell r="AG2378">
            <v>140000</v>
          </cell>
          <cell r="AH2378">
            <v>0.9</v>
          </cell>
          <cell r="AI2378">
            <v>5</v>
          </cell>
          <cell r="AJ2378">
            <v>0</v>
          </cell>
          <cell r="AK2378">
            <v>136350</v>
          </cell>
          <cell r="AL2378">
            <v>1.0000000000000009E-2</v>
          </cell>
          <cell r="AM2378">
            <v>136350</v>
          </cell>
          <cell r="AN2378">
            <v>1350</v>
          </cell>
          <cell r="AO2378">
            <v>-2.6071428571428523E-2</v>
          </cell>
          <cell r="AQ2378">
            <v>41600.14</v>
          </cell>
          <cell r="AR2378">
            <v>550000.15999999992</v>
          </cell>
          <cell r="AS2378">
            <v>0.18</v>
          </cell>
          <cell r="AT2378">
            <v>1</v>
          </cell>
          <cell r="AU2378">
            <v>0</v>
          </cell>
          <cell r="AV2378">
            <v>136350</v>
          </cell>
          <cell r="AW2378">
            <v>136350</v>
          </cell>
          <cell r="AX2378">
            <v>1.0000000000000009E-2</v>
          </cell>
          <cell r="AY2378">
            <v>1350</v>
          </cell>
          <cell r="AZ2378" t="str">
            <v>Target Bonus</v>
          </cell>
          <cell r="BA2378" t="str">
            <v>Target BonusEligible</v>
          </cell>
          <cell r="BB2378" t="str">
            <v>Target BonusUnited States</v>
          </cell>
          <cell r="BC2378" t="str">
            <v xml:space="preserve">Target BonusUnited States </v>
          </cell>
          <cell r="BD2378" t="str">
            <v>M53</v>
          </cell>
          <cell r="BF2378">
            <v>11250</v>
          </cell>
          <cell r="BG2378">
            <v>8000</v>
          </cell>
          <cell r="BH2378">
            <v>3</v>
          </cell>
          <cell r="BJ2378">
            <v>9000</v>
          </cell>
          <cell r="BK2378">
            <v>9000</v>
          </cell>
          <cell r="BL2378">
            <v>9000</v>
          </cell>
        </row>
        <row r="2379">
          <cell r="B2379">
            <v>8821</v>
          </cell>
          <cell r="C2379">
            <v>7036</v>
          </cell>
          <cell r="E2379" t="str">
            <v>Steven Clark</v>
          </cell>
          <cell r="F2379" t="str">
            <v>Graphic Designer</v>
          </cell>
          <cell r="G2379" t="str">
            <v>Employee</v>
          </cell>
          <cell r="H2379" t="str">
            <v>Marketing</v>
          </cell>
          <cell r="I2379" t="str">
            <v>SAN CARLOS</v>
          </cell>
          <cell r="J2379" t="str">
            <v>United States</v>
          </cell>
          <cell r="K2379">
            <v>40544</v>
          </cell>
          <cell r="L2379" t="str">
            <v>WH</v>
          </cell>
          <cell r="M2379" t="str">
            <v>P54P</v>
          </cell>
          <cell r="N2379" t="str">
            <v>P</v>
          </cell>
          <cell r="O2379" t="str">
            <v>5</v>
          </cell>
          <cell r="P2379" t="str">
            <v>Regular</v>
          </cell>
          <cell r="Q2379" t="str"/>
          <cell r="S2379">
            <v>1</v>
          </cell>
          <cell r="U2379" t="str">
            <v>USD</v>
          </cell>
          <cell r="V2379" t="str">
            <v>Marketing</v>
          </cell>
          <cell r="W2379" t="str">
            <v>Peter Alexander</v>
          </cell>
          <cell r="Y2379" t="str">
            <v>Eligible</v>
          </cell>
          <cell r="Z2379">
            <v>112000</v>
          </cell>
          <cell r="AA2379">
            <v>112000</v>
          </cell>
          <cell r="AB2379">
            <v>112000</v>
          </cell>
          <cell r="AC2379">
            <v>112000</v>
          </cell>
          <cell r="AD2379">
            <v>3</v>
          </cell>
          <cell r="AE2379" t="str">
            <v>P54</v>
          </cell>
          <cell r="AF2379">
            <v>90000</v>
          </cell>
          <cell r="AG2379">
            <v>140000</v>
          </cell>
          <cell r="AH2379">
            <v>0.44</v>
          </cell>
          <cell r="AI2379">
            <v>2</v>
          </cell>
          <cell r="AJ2379">
            <v>0</v>
          </cell>
          <cell r="AK2379">
            <v>115360</v>
          </cell>
          <cell r="AL2379">
            <v>3.0000000000000027E-2</v>
          </cell>
          <cell r="AM2379">
            <v>115360</v>
          </cell>
          <cell r="AN2379">
            <v>3360</v>
          </cell>
          <cell r="AO2379">
            <v>-0.17600000000000005</v>
          </cell>
          <cell r="AQ2379">
            <v>41600.14</v>
          </cell>
          <cell r="AR2379">
            <v>550000.15999999992</v>
          </cell>
          <cell r="AS2379">
            <v>0.13</v>
          </cell>
          <cell r="AT2379">
            <v>1</v>
          </cell>
          <cell r="AU2379">
            <v>0</v>
          </cell>
          <cell r="AV2379">
            <v>115360</v>
          </cell>
          <cell r="AW2379">
            <v>115360</v>
          </cell>
          <cell r="AX2379">
            <v>3.0000000000000027E-2</v>
          </cell>
          <cell r="AY2379">
            <v>3360</v>
          </cell>
          <cell r="AZ2379" t="str">
            <v>Target Bonus</v>
          </cell>
          <cell r="BA2379" t="str">
            <v>Target BonusEligible</v>
          </cell>
          <cell r="BB2379" t="str">
            <v>Target BonusUnited States</v>
          </cell>
          <cell r="BC2379" t="str">
            <v xml:space="preserve">Target BonusUnited States </v>
          </cell>
          <cell r="BD2379" t="str">
            <v>P54</v>
          </cell>
          <cell r="BF2379">
            <v>9333.3333333333339</v>
          </cell>
          <cell r="BG2379">
            <v>10000</v>
          </cell>
          <cell r="BH2379">
            <v>3</v>
          </cell>
          <cell r="BJ2379">
            <v>10000</v>
          </cell>
          <cell r="BK2379">
            <v>10000</v>
          </cell>
          <cell r="BL2379">
            <v>10000</v>
          </cell>
        </row>
        <row r="2380">
          <cell r="B2380">
            <v>19385</v>
          </cell>
          <cell r="C2380">
            <v>14443</v>
          </cell>
          <cell r="E2380" t="str">
            <v>Shira Landau</v>
          </cell>
          <cell r="F2380" t="str">
            <v>Content Marketing Specialist</v>
          </cell>
          <cell r="G2380" t="str">
            <v>Employee</v>
          </cell>
          <cell r="H2380" t="str">
            <v>Marketing</v>
          </cell>
          <cell r="I2380" t="str">
            <v>SAN CARLOS</v>
          </cell>
          <cell r="J2380" t="str">
            <v>United States</v>
          </cell>
          <cell r="K2380">
            <v>43479</v>
          </cell>
          <cell r="L2380" t="str">
            <v>WH</v>
          </cell>
          <cell r="M2380" t="str">
            <v>M63P</v>
          </cell>
          <cell r="N2380" t="str">
            <v>M</v>
          </cell>
          <cell r="O2380" t="str">
            <v>6</v>
          </cell>
          <cell r="P2380" t="str">
            <v>Regular</v>
          </cell>
          <cell r="Q2380" t="str"/>
          <cell r="S2380">
            <v>1</v>
          </cell>
          <cell r="U2380" t="str">
            <v>USD</v>
          </cell>
          <cell r="V2380" t="str">
            <v>Marketing</v>
          </cell>
          <cell r="W2380" t="str">
            <v>Peter Alexander</v>
          </cell>
          <cell r="Y2380" t="str">
            <v>Eligible</v>
          </cell>
          <cell r="Z2380">
            <v>78000.08</v>
          </cell>
          <cell r="AA2380">
            <v>78000.08</v>
          </cell>
          <cell r="AB2380">
            <v>78000.08</v>
          </cell>
          <cell r="AC2380">
            <v>78000.08</v>
          </cell>
          <cell r="AD2380">
            <v>3</v>
          </cell>
          <cell r="AE2380" t="str">
            <v>M63</v>
          </cell>
          <cell r="AF2380">
            <v>65000</v>
          </cell>
          <cell r="AG2380">
            <v>95000</v>
          </cell>
          <cell r="AH2380">
            <v>0.43</v>
          </cell>
          <cell r="AI2380">
            <v>2</v>
          </cell>
          <cell r="AJ2380">
            <v>0</v>
          </cell>
          <cell r="AK2380">
            <v>80340.082399999999</v>
          </cell>
          <cell r="AL2380">
            <v>3.0000000000000027E-2</v>
          </cell>
          <cell r="AM2380">
            <v>80340.082399999999</v>
          </cell>
          <cell r="AN2380">
            <v>2340.0023999999976</v>
          </cell>
          <cell r="AO2380">
            <v>-0.15431492210526321</v>
          </cell>
          <cell r="AQ2380">
            <v>41600.14</v>
          </cell>
          <cell r="AR2380">
            <v>550000.15999999992</v>
          </cell>
          <cell r="AS2380">
            <v>7.0000000000000007E-2</v>
          </cell>
          <cell r="AT2380">
            <v>1</v>
          </cell>
          <cell r="AU2380">
            <v>0</v>
          </cell>
          <cell r="AV2380">
            <v>80340.082399999999</v>
          </cell>
          <cell r="AW2380">
            <v>80340.082399999999</v>
          </cell>
          <cell r="AX2380">
            <v>3.0000000000000027E-2</v>
          </cell>
          <cell r="AY2380">
            <v>2340.0023999999976</v>
          </cell>
          <cell r="AZ2380" t="str">
            <v>Target Bonus</v>
          </cell>
          <cell r="BA2380" t="str">
            <v>Target BonusEligible</v>
          </cell>
          <cell r="BB2380" t="str">
            <v>Target BonusUnited States</v>
          </cell>
          <cell r="BC2380" t="str">
            <v xml:space="preserve">Target BonusUnited States </v>
          </cell>
          <cell r="BD2380" t="str">
            <v>M63</v>
          </cell>
          <cell r="BF2380">
            <v>6500.0066666666671</v>
          </cell>
          <cell r="BG2380">
            <v>5769.8630136986303</v>
          </cell>
          <cell r="BH2380">
            <v>4</v>
          </cell>
          <cell r="BJ2380">
            <v>5000</v>
          </cell>
          <cell r="BK2380">
            <v>5000</v>
          </cell>
          <cell r="BL2380">
            <v>5000</v>
          </cell>
        </row>
        <row r="2381">
          <cell r="B2381">
            <v>19681</v>
          </cell>
          <cell r="C2381">
            <v>14739</v>
          </cell>
          <cell r="E2381" t="str">
            <v>Luz Turner</v>
          </cell>
          <cell r="F2381" t="str">
            <v>Graphic Designer</v>
          </cell>
          <cell r="G2381" t="str">
            <v>Employee</v>
          </cell>
          <cell r="H2381" t="str">
            <v>Marketing</v>
          </cell>
          <cell r="I2381" t="str">
            <v>SAN CARLOS</v>
          </cell>
          <cell r="J2381" t="str">
            <v>United States</v>
          </cell>
          <cell r="K2381">
            <v>43542</v>
          </cell>
          <cell r="L2381" t="str">
            <v>WH</v>
          </cell>
          <cell r="M2381" t="str">
            <v>P44P</v>
          </cell>
          <cell r="N2381" t="str">
            <v>P</v>
          </cell>
          <cell r="O2381" t="str">
            <v>4</v>
          </cell>
          <cell r="P2381" t="str">
            <v>Regular</v>
          </cell>
          <cell r="Q2381" t="str"/>
          <cell r="S2381">
            <v>1</v>
          </cell>
          <cell r="U2381" t="str">
            <v>USD</v>
          </cell>
          <cell r="V2381" t="str">
            <v>Marketing</v>
          </cell>
          <cell r="W2381" t="str">
            <v>Peter Alexander</v>
          </cell>
          <cell r="Y2381" t="str">
            <v>Eligible</v>
          </cell>
          <cell r="Z2381">
            <v>135000.16</v>
          </cell>
          <cell r="AA2381">
            <v>135000.16</v>
          </cell>
          <cell r="AB2381">
            <v>135000.16</v>
          </cell>
          <cell r="AC2381">
            <v>135000.16</v>
          </cell>
          <cell r="AD2381">
            <v>3</v>
          </cell>
          <cell r="AE2381" t="str">
            <v>P44</v>
          </cell>
          <cell r="AF2381">
            <v>120000</v>
          </cell>
          <cell r="AG2381">
            <v>180000</v>
          </cell>
          <cell r="AH2381">
            <v>0.25</v>
          </cell>
          <cell r="AI2381">
            <v>2</v>
          </cell>
          <cell r="AJ2381">
            <v>0</v>
          </cell>
          <cell r="AK2381">
            <v>139050.1648</v>
          </cell>
          <cell r="AL2381">
            <v>3.0000000000000027E-2</v>
          </cell>
          <cell r="AM2381">
            <v>139050.1648</v>
          </cell>
          <cell r="AN2381">
            <v>4050.0047999999952</v>
          </cell>
          <cell r="AO2381">
            <v>-0.22749908444444444</v>
          </cell>
          <cell r="AQ2381">
            <v>41600.14</v>
          </cell>
          <cell r="AR2381">
            <v>550000.15999999992</v>
          </cell>
          <cell r="AS2381">
            <v>0.18</v>
          </cell>
          <cell r="AT2381">
            <v>1</v>
          </cell>
          <cell r="AU2381">
            <v>0</v>
          </cell>
          <cell r="AV2381">
            <v>139050.1648</v>
          </cell>
          <cell r="AW2381">
            <v>139050.1648</v>
          </cell>
          <cell r="AX2381">
            <v>3.0000000000000027E-2</v>
          </cell>
          <cell r="AY2381">
            <v>4050.0047999999952</v>
          </cell>
          <cell r="AZ2381" t="str">
            <v>Target Bonus</v>
          </cell>
          <cell r="BA2381" t="str">
            <v>Target BonusEligible</v>
          </cell>
          <cell r="BB2381" t="str">
            <v>Target BonusUnited States</v>
          </cell>
          <cell r="BC2381" t="str">
            <v xml:space="preserve">Target BonusUnited States </v>
          </cell>
          <cell r="BD2381" t="str">
            <v>P44</v>
          </cell>
          <cell r="BF2381">
            <v>11250.013333333334</v>
          </cell>
          <cell r="BG2381">
            <v>8679.4520547945194</v>
          </cell>
          <cell r="BH2381">
            <v>4</v>
          </cell>
          <cell r="BJ2381">
            <v>10000</v>
          </cell>
          <cell r="BK2381">
            <v>10000</v>
          </cell>
          <cell r="BL2381">
            <v>10000</v>
          </cell>
        </row>
        <row r="2382">
          <cell r="B2382">
            <v>7960</v>
          </cell>
          <cell r="C2382">
            <v>6651</v>
          </cell>
          <cell r="E2382" t="str">
            <v>Dameon Welch-Abernathy</v>
          </cell>
          <cell r="F2382" t="str">
            <v>Cyber Security Evangelist</v>
          </cell>
          <cell r="G2382" t="str">
            <v>Employee</v>
          </cell>
          <cell r="H2382" t="str">
            <v>Marketing</v>
          </cell>
          <cell r="I2382" t="str">
            <v>BELLEVUE</v>
          </cell>
          <cell r="J2382" t="str">
            <v>United States</v>
          </cell>
          <cell r="K2382">
            <v>36199</v>
          </cell>
          <cell r="L2382" t="str">
            <v>WH</v>
          </cell>
          <cell r="M2382" t="str">
            <v>M41P</v>
          </cell>
          <cell r="N2382" t="str">
            <v>M</v>
          </cell>
          <cell r="O2382" t="str">
            <v>4</v>
          </cell>
          <cell r="P2382" t="str">
            <v>Regular</v>
          </cell>
          <cell r="Q2382" t="str"/>
          <cell r="S2382">
            <v>1</v>
          </cell>
          <cell r="U2382" t="str">
            <v>USD</v>
          </cell>
          <cell r="V2382" t="str">
            <v>Marketing</v>
          </cell>
          <cell r="W2382" t="str">
            <v>Peter Alexander</v>
          </cell>
          <cell r="Y2382" t="str">
            <v>Eligible</v>
          </cell>
          <cell r="Z2382">
            <v>190000.16</v>
          </cell>
          <cell r="AA2382">
            <v>190000.16</v>
          </cell>
          <cell r="AB2382">
            <v>190000.16</v>
          </cell>
          <cell r="AC2382">
            <v>190000.16</v>
          </cell>
          <cell r="AD2382">
            <v>3</v>
          </cell>
          <cell r="AE2382" t="str">
            <v>M41</v>
          </cell>
          <cell r="AF2382">
            <v>145000</v>
          </cell>
          <cell r="AG2382">
            <v>210000</v>
          </cell>
          <cell r="AH2382">
            <v>0.69</v>
          </cell>
          <cell r="AI2382">
            <v>3</v>
          </cell>
          <cell r="AJ2382">
            <v>0</v>
          </cell>
          <cell r="AK2382">
            <v>193800.16320000001</v>
          </cell>
          <cell r="AL2382">
            <v>2.0000000000000018E-2</v>
          </cell>
          <cell r="AM2382">
            <v>193800.16320000001</v>
          </cell>
          <cell r="AN2382">
            <v>3800.0032000000065</v>
          </cell>
          <cell r="AO2382">
            <v>-7.7142080000000002E-2</v>
          </cell>
          <cell r="AQ2382">
            <v>41600.14</v>
          </cell>
          <cell r="AR2382">
            <v>550000.15999999992</v>
          </cell>
          <cell r="AS2382">
            <v>0.28999999999999998</v>
          </cell>
          <cell r="AT2382">
            <v>1</v>
          </cell>
          <cell r="AU2382">
            <v>0</v>
          </cell>
          <cell r="AV2382">
            <v>193800.16320000001</v>
          </cell>
          <cell r="AW2382">
            <v>193800.16320000001</v>
          </cell>
          <cell r="AX2382">
            <v>2.0000000000000018E-2</v>
          </cell>
          <cell r="AY2382">
            <v>3800.0032000000065</v>
          </cell>
          <cell r="AZ2382" t="str">
            <v>Target Bonus</v>
          </cell>
          <cell r="BA2382" t="str">
            <v>Target BonusEligible</v>
          </cell>
          <cell r="BB2382" t="str">
            <v>Target BonusUnited States</v>
          </cell>
          <cell r="BC2382" t="str">
            <v xml:space="preserve">Target BonusUnited States </v>
          </cell>
          <cell r="BD2382" t="str">
            <v>M41</v>
          </cell>
          <cell r="BF2382">
            <v>15833.346666666666</v>
          </cell>
          <cell r="BG2382">
            <v>26000</v>
          </cell>
          <cell r="BH2382">
            <v>3</v>
          </cell>
          <cell r="BJ2382">
            <v>26000</v>
          </cell>
          <cell r="BK2382">
            <v>26000</v>
          </cell>
          <cell r="BL2382">
            <v>26000</v>
          </cell>
        </row>
        <row r="2383">
          <cell r="B2383">
            <v>14516</v>
          </cell>
          <cell r="C2383">
            <v>9470</v>
          </cell>
          <cell r="E2383" t="str">
            <v>Martha Mesa</v>
          </cell>
          <cell r="F2383" t="str">
            <v>Customer Reference Manager</v>
          </cell>
          <cell r="G2383" t="str">
            <v>Employee</v>
          </cell>
          <cell r="H2383" t="str">
            <v>Marketing</v>
          </cell>
          <cell r="I2383" t="str">
            <v>SAN CARLOS</v>
          </cell>
          <cell r="J2383" t="str">
            <v>United States</v>
          </cell>
          <cell r="K2383">
            <v>42338</v>
          </cell>
          <cell r="L2383" t="str">
            <v>WH</v>
          </cell>
          <cell r="M2383" t="str">
            <v>M43P</v>
          </cell>
          <cell r="N2383" t="str">
            <v>M</v>
          </cell>
          <cell r="O2383" t="str">
            <v>4</v>
          </cell>
          <cell r="P2383" t="str">
            <v>Regular</v>
          </cell>
          <cell r="Q2383" t="str"/>
          <cell r="S2383">
            <v>1</v>
          </cell>
          <cell r="U2383" t="str">
            <v>USD</v>
          </cell>
          <cell r="V2383" t="str">
            <v>Marketing</v>
          </cell>
          <cell r="W2383" t="str">
            <v>Peter Alexander</v>
          </cell>
          <cell r="Y2383" t="str">
            <v>Eligible</v>
          </cell>
          <cell r="Z2383">
            <v>145000.08000000002</v>
          </cell>
          <cell r="AA2383">
            <v>145000.08000000002</v>
          </cell>
          <cell r="AB2383">
            <v>145000.08000000002</v>
          </cell>
          <cell r="AC2383">
            <v>145000.08000000002</v>
          </cell>
          <cell r="AD2383">
            <v>3</v>
          </cell>
          <cell r="AE2383" t="str">
            <v>M43</v>
          </cell>
          <cell r="AF2383">
            <v>120000</v>
          </cell>
          <cell r="AG2383">
            <v>195000</v>
          </cell>
          <cell r="AH2383">
            <v>0.33</v>
          </cell>
          <cell r="AI2383">
            <v>2</v>
          </cell>
          <cell r="AJ2383">
            <v>0</v>
          </cell>
          <cell r="AK2383">
            <v>149350.08240000001</v>
          </cell>
          <cell r="AL2383">
            <v>3.0000000000000027E-2</v>
          </cell>
          <cell r="AM2383">
            <v>149350.08240000001</v>
          </cell>
          <cell r="AN2383">
            <v>4350.0023999999976</v>
          </cell>
          <cell r="AO2383">
            <v>-0.23410214153846143</v>
          </cell>
          <cell r="AQ2383">
            <v>41600.14</v>
          </cell>
          <cell r="AR2383">
            <v>550000.15999999992</v>
          </cell>
          <cell r="AS2383">
            <v>0.2</v>
          </cell>
          <cell r="AT2383">
            <v>1</v>
          </cell>
          <cell r="AU2383">
            <v>0</v>
          </cell>
          <cell r="AV2383">
            <v>149350.08240000001</v>
          </cell>
          <cell r="AW2383">
            <v>149350.08240000001</v>
          </cell>
          <cell r="AX2383">
            <v>3.0000000000000027E-2</v>
          </cell>
          <cell r="AY2383">
            <v>4350.0023999999976</v>
          </cell>
          <cell r="AZ2383" t="str">
            <v>Target Bonus</v>
          </cell>
          <cell r="BA2383" t="str">
            <v>Target BonusEligible</v>
          </cell>
          <cell r="BB2383" t="str">
            <v>Target BonusUnited States</v>
          </cell>
          <cell r="BC2383" t="str">
            <v xml:space="preserve">Target BonusUnited States </v>
          </cell>
          <cell r="BD2383" t="str">
            <v>M43</v>
          </cell>
          <cell r="BF2383">
            <v>12083.340000000002</v>
          </cell>
          <cell r="BG2383">
            <v>15000</v>
          </cell>
          <cell r="BH2383">
            <v>3</v>
          </cell>
          <cell r="BJ2383">
            <v>15000</v>
          </cell>
          <cell r="BK2383">
            <v>15000</v>
          </cell>
          <cell r="BL2383">
            <v>15000</v>
          </cell>
        </row>
        <row r="2384">
          <cell r="B2384">
            <v>11749</v>
          </cell>
          <cell r="C2384">
            <v>4495</v>
          </cell>
          <cell r="E2384" t="str">
            <v>Jerrod Piker</v>
          </cell>
          <cell r="F2384" t="str">
            <v>Competitive Intelligence Analyst</v>
          </cell>
          <cell r="G2384" t="str">
            <v>Employee</v>
          </cell>
          <cell r="H2384" t="str">
            <v>Marketing</v>
          </cell>
          <cell r="I2384" t="str">
            <v>ARKANSAS REMOTE OFFICE</v>
          </cell>
          <cell r="J2384" t="str">
            <v>United States</v>
          </cell>
          <cell r="K2384">
            <v>41617</v>
          </cell>
          <cell r="L2384" t="str">
            <v>WH</v>
          </cell>
          <cell r="M2384" t="str">
            <v>T41P</v>
          </cell>
          <cell r="N2384" t="str">
            <v>T</v>
          </cell>
          <cell r="O2384" t="str">
            <v>4</v>
          </cell>
          <cell r="P2384" t="str">
            <v>Regular</v>
          </cell>
          <cell r="Q2384" t="str"/>
          <cell r="R2384">
            <v>1</v>
          </cell>
          <cell r="U2384" t="str">
            <v>USD</v>
          </cell>
          <cell r="V2384" t="str">
            <v>Marketing</v>
          </cell>
          <cell r="W2384" t="str">
            <v>Peter Alexander</v>
          </cell>
          <cell r="Y2384" t="str">
            <v>Eligible</v>
          </cell>
          <cell r="Z2384">
            <v>160500.16</v>
          </cell>
          <cell r="AA2384">
            <v>160500.16</v>
          </cell>
          <cell r="AB2384">
            <v>160500.16</v>
          </cell>
          <cell r="AC2384">
            <v>160500.16</v>
          </cell>
          <cell r="AD2384">
            <v>2</v>
          </cell>
          <cell r="AE2384" t="str">
            <v>T41</v>
          </cell>
          <cell r="AF2384">
            <v>120000</v>
          </cell>
          <cell r="AG2384">
            <v>180000</v>
          </cell>
          <cell r="AH2384">
            <v>0.67</v>
          </cell>
          <cell r="AI2384">
            <v>3</v>
          </cell>
          <cell r="AJ2384">
            <v>0</v>
          </cell>
          <cell r="AK2384">
            <v>160500.16</v>
          </cell>
          <cell r="AL2384">
            <v>0</v>
          </cell>
          <cell r="AM2384">
            <v>160500.16</v>
          </cell>
          <cell r="AN2384">
            <v>0</v>
          </cell>
          <cell r="AO2384">
            <v>-0.10833244444444445</v>
          </cell>
          <cell r="AP2384" t="str">
            <v>Rated 2 - no recommendation</v>
          </cell>
          <cell r="AQ2384">
            <v>41600.14</v>
          </cell>
          <cell r="AR2384">
            <v>550000.15999999992</v>
          </cell>
          <cell r="AS2384">
            <v>0.23</v>
          </cell>
          <cell r="AT2384">
            <v>1</v>
          </cell>
          <cell r="AU2384">
            <v>0</v>
          </cell>
          <cell r="AV2384">
            <v>160500.16</v>
          </cell>
          <cell r="AW2384">
            <v>160500.16</v>
          </cell>
          <cell r="AX2384">
            <v>0</v>
          </cell>
          <cell r="AY2384">
            <v>0</v>
          </cell>
          <cell r="AZ2384" t="str">
            <v>commission</v>
          </cell>
          <cell r="BA2384" t="str">
            <v>commissionEligible</v>
          </cell>
          <cell r="BB2384" t="str">
            <v>commissionUnited States</v>
          </cell>
          <cell r="BC2384" t="str">
            <v xml:space="preserve">commissionUnited States </v>
          </cell>
          <cell r="BD2384" t="str">
            <v>T41</v>
          </cell>
          <cell r="BF2384">
            <v>13375.013333333334</v>
          </cell>
          <cell r="BH2384">
            <v>2</v>
          </cell>
        </row>
        <row r="2385">
          <cell r="B2385">
            <v>7267</v>
          </cell>
          <cell r="C2385">
            <v>6547</v>
          </cell>
          <cell r="E2385" t="str">
            <v>Edwin Doyle</v>
          </cell>
          <cell r="F2385" t="str">
            <v>Cyber Security Evangelist</v>
          </cell>
          <cell r="G2385" t="str">
            <v>Employee</v>
          </cell>
          <cell r="H2385" t="str">
            <v>Marketing</v>
          </cell>
          <cell r="I2385" t="str">
            <v>NEW JERSEY REMOTE OFFICE</v>
          </cell>
          <cell r="J2385" t="str">
            <v>United States</v>
          </cell>
          <cell r="K2385">
            <v>42416</v>
          </cell>
          <cell r="L2385" t="str">
            <v>WH</v>
          </cell>
          <cell r="M2385" t="str">
            <v>M31P</v>
          </cell>
          <cell r="N2385" t="str">
            <v>M</v>
          </cell>
          <cell r="O2385" t="str">
            <v>3</v>
          </cell>
          <cell r="P2385" t="str">
            <v>Regular</v>
          </cell>
          <cell r="Q2385" t="str"/>
          <cell r="S2385">
            <v>1</v>
          </cell>
          <cell r="U2385" t="str">
            <v>USD</v>
          </cell>
          <cell r="V2385" t="str">
            <v>Marketing</v>
          </cell>
          <cell r="W2385" t="str">
            <v>Peter Alexander</v>
          </cell>
          <cell r="Y2385" t="str">
            <v>Eligible</v>
          </cell>
          <cell r="Z2385">
            <v>283000.07999999996</v>
          </cell>
          <cell r="AA2385">
            <v>283000.07999999996</v>
          </cell>
          <cell r="AB2385">
            <v>283000.07999999996</v>
          </cell>
          <cell r="AC2385">
            <v>283000.07999999996</v>
          </cell>
          <cell r="AD2385">
            <v>3</v>
          </cell>
          <cell r="AE2385" t="str">
            <v>M31</v>
          </cell>
          <cell r="AF2385">
            <v>220000</v>
          </cell>
          <cell r="AG2385">
            <v>300000</v>
          </cell>
          <cell r="AH2385">
            <v>0.78</v>
          </cell>
          <cell r="AI2385">
            <v>4</v>
          </cell>
          <cell r="AJ2385">
            <v>0</v>
          </cell>
          <cell r="AK2385">
            <v>287245.08119999996</v>
          </cell>
          <cell r="AL2385">
            <v>1.4999999999999902E-2</v>
          </cell>
          <cell r="AM2385">
            <v>287245.08119999996</v>
          </cell>
          <cell r="AN2385">
            <v>4245.0011999999988</v>
          </cell>
          <cell r="AO2385">
            <v>-4.2516396000000123E-2</v>
          </cell>
          <cell r="AQ2385">
            <v>41600.14</v>
          </cell>
          <cell r="AR2385">
            <v>550000.15999999992</v>
          </cell>
          <cell r="AS2385">
            <v>0.47</v>
          </cell>
          <cell r="AT2385">
            <v>1</v>
          </cell>
          <cell r="AU2385">
            <v>0</v>
          </cell>
          <cell r="AV2385">
            <v>287245.08119999996</v>
          </cell>
          <cell r="AW2385">
            <v>287245.08119999996</v>
          </cell>
          <cell r="AX2385">
            <v>1.4999999999999902E-2</v>
          </cell>
          <cell r="AY2385">
            <v>4245.0011999999988</v>
          </cell>
          <cell r="AZ2385" t="str">
            <v>Target Bonus</v>
          </cell>
          <cell r="BA2385" t="str">
            <v>Target BonusEligible</v>
          </cell>
          <cell r="BB2385" t="str">
            <v>Target BonusUnited States</v>
          </cell>
          <cell r="BC2385" t="str">
            <v xml:space="preserve">Target BonusUnited States </v>
          </cell>
          <cell r="BD2385" t="str">
            <v>M31</v>
          </cell>
          <cell r="BF2385">
            <v>23583.339999999997</v>
          </cell>
          <cell r="BG2385">
            <v>48000</v>
          </cell>
          <cell r="BH2385">
            <v>3</v>
          </cell>
          <cell r="BJ2385">
            <v>48000</v>
          </cell>
          <cell r="BK2385">
            <v>48000</v>
          </cell>
          <cell r="BL2385">
            <v>48000</v>
          </cell>
        </row>
        <row r="2386">
          <cell r="B2386">
            <v>12791</v>
          </cell>
          <cell r="C2386">
            <v>7819</v>
          </cell>
          <cell r="E2386" t="str">
            <v>Cynthia Wilson</v>
          </cell>
          <cell r="F2386" t="str">
            <v>Head of Corporate Marketing</v>
          </cell>
          <cell r="G2386" t="str">
            <v>Employee</v>
          </cell>
          <cell r="H2386" t="str">
            <v>Marketing</v>
          </cell>
          <cell r="I2386" t="str">
            <v>SAN CARLOS</v>
          </cell>
          <cell r="J2386" t="str">
            <v>United States</v>
          </cell>
          <cell r="K2386">
            <v>41990</v>
          </cell>
          <cell r="L2386" t="str">
            <v>WH</v>
          </cell>
          <cell r="M2386" t="str">
            <v>M20M</v>
          </cell>
          <cell r="N2386" t="str">
            <v>M</v>
          </cell>
          <cell r="O2386" t="str">
            <v>2</v>
          </cell>
          <cell r="P2386" t="str">
            <v>Regular</v>
          </cell>
          <cell r="Q2386" t="str"/>
          <cell r="S2386">
            <v>1</v>
          </cell>
          <cell r="U2386" t="str">
            <v>USD</v>
          </cell>
          <cell r="V2386" t="str">
            <v>Marketing</v>
          </cell>
          <cell r="W2386" t="str">
            <v>Peter Alexander</v>
          </cell>
          <cell r="Y2386" t="str">
            <v>Eligible</v>
          </cell>
          <cell r="Z2386">
            <v>338500.08</v>
          </cell>
          <cell r="AA2386">
            <v>338500.08</v>
          </cell>
          <cell r="AB2386">
            <v>338500.08</v>
          </cell>
          <cell r="AC2386">
            <v>338500.08</v>
          </cell>
          <cell r="AD2386">
            <v>3</v>
          </cell>
          <cell r="AE2386" t="str">
            <v>M20</v>
          </cell>
          <cell r="AF2386">
            <v>240000</v>
          </cell>
          <cell r="AG2386">
            <v>350000</v>
          </cell>
          <cell r="AH2386">
            <v>0.89</v>
          </cell>
          <cell r="AI2386">
            <v>5</v>
          </cell>
          <cell r="AJ2386">
            <v>0</v>
          </cell>
          <cell r="AK2386">
            <v>341885.0808</v>
          </cell>
          <cell r="AL2386">
            <v>1.0000000000000009E-2</v>
          </cell>
          <cell r="AM2386">
            <v>341885.0808</v>
          </cell>
          <cell r="AN2386">
            <v>3385.0007999999798</v>
          </cell>
          <cell r="AO2386">
            <v>-2.3185483428571407E-2</v>
          </cell>
          <cell r="AQ2386">
            <v>41600.14</v>
          </cell>
          <cell r="AR2386">
            <v>550000.15999999992</v>
          </cell>
          <cell r="AS2386">
            <v>0.57999999999999996</v>
          </cell>
          <cell r="AT2386">
            <v>1</v>
          </cell>
          <cell r="AU2386">
            <v>0</v>
          </cell>
          <cell r="AV2386">
            <v>341885.0808</v>
          </cell>
          <cell r="AW2386">
            <v>341885.0808</v>
          </cell>
          <cell r="AX2386">
            <v>1.0000000000000009E-2</v>
          </cell>
          <cell r="AY2386">
            <v>3385.0007999999798</v>
          </cell>
          <cell r="AZ2386" t="str">
            <v>Target Bonus</v>
          </cell>
          <cell r="BA2386" t="str">
            <v>Target BonusEligible</v>
          </cell>
          <cell r="BB2386" t="str">
            <v>Target BonusUnited States</v>
          </cell>
          <cell r="BC2386" t="str">
            <v xml:space="preserve">Target BonusUnited States </v>
          </cell>
          <cell r="BD2386" t="str">
            <v>M20</v>
          </cell>
          <cell r="BF2386">
            <v>28208.34</v>
          </cell>
          <cell r="BG2386">
            <v>55000</v>
          </cell>
          <cell r="BH2386">
            <v>3</v>
          </cell>
          <cell r="BJ2386">
            <v>58500</v>
          </cell>
          <cell r="BK2386">
            <v>58500</v>
          </cell>
          <cell r="BL2386">
            <v>58500</v>
          </cell>
        </row>
        <row r="2387">
          <cell r="B2387">
            <v>15794</v>
          </cell>
          <cell r="C2387">
            <v>10748</v>
          </cell>
          <cell r="E2387" t="str">
            <v>Lauren Ventura</v>
          </cell>
          <cell r="F2387" t="str">
            <v>Head of Channel Marketing</v>
          </cell>
          <cell r="G2387" t="str">
            <v>Employee</v>
          </cell>
          <cell r="H2387" t="str">
            <v>Marketing</v>
          </cell>
          <cell r="I2387" t="str">
            <v>SAN CARLOS</v>
          </cell>
          <cell r="J2387" t="str">
            <v>United States</v>
          </cell>
          <cell r="K2387">
            <v>42632</v>
          </cell>
          <cell r="L2387" t="str">
            <v>WH</v>
          </cell>
          <cell r="M2387" t="str">
            <v>M36M</v>
          </cell>
          <cell r="N2387" t="str">
            <v>M</v>
          </cell>
          <cell r="O2387" t="str">
            <v>3</v>
          </cell>
          <cell r="P2387" t="str">
            <v>Regular</v>
          </cell>
          <cell r="Q2387" t="str"/>
          <cell r="S2387">
            <v>1</v>
          </cell>
          <cell r="U2387" t="str">
            <v>USD</v>
          </cell>
          <cell r="V2387" t="str">
            <v>Marketing</v>
          </cell>
          <cell r="W2387" t="str">
            <v>Peter Alexander</v>
          </cell>
          <cell r="Y2387" t="str">
            <v>Eligible</v>
          </cell>
          <cell r="Z2387">
            <v>264000.07999999996</v>
          </cell>
          <cell r="AA2387">
            <v>264000.07999999996</v>
          </cell>
          <cell r="AB2387">
            <v>264000.07999999996</v>
          </cell>
          <cell r="AC2387">
            <v>264000.07999999996</v>
          </cell>
          <cell r="AD2387">
            <v>3</v>
          </cell>
          <cell r="AE2387" t="str">
            <v>M36</v>
          </cell>
          <cell r="AF2387">
            <v>170000</v>
          </cell>
          <cell r="AG2387">
            <v>280000</v>
          </cell>
          <cell r="AH2387">
            <v>0.85</v>
          </cell>
          <cell r="AI2387">
            <v>5</v>
          </cell>
          <cell r="AJ2387">
            <v>0</v>
          </cell>
          <cell r="AK2387">
            <v>266640.08079999994</v>
          </cell>
          <cell r="AL2387">
            <v>1.0000000000000009E-2</v>
          </cell>
          <cell r="AM2387">
            <v>266640.08079999994</v>
          </cell>
          <cell r="AN2387">
            <v>2640.0007999999798</v>
          </cell>
          <cell r="AO2387">
            <v>-4.7713997142857401E-2</v>
          </cell>
          <cell r="AQ2387">
            <v>41600.14</v>
          </cell>
          <cell r="AR2387">
            <v>550000.15999999992</v>
          </cell>
          <cell r="AS2387">
            <v>0.43</v>
          </cell>
          <cell r="AT2387">
            <v>1</v>
          </cell>
          <cell r="AU2387">
            <v>0</v>
          </cell>
          <cell r="AV2387">
            <v>266640.08079999994</v>
          </cell>
          <cell r="AW2387">
            <v>266640.08079999994</v>
          </cell>
          <cell r="AX2387">
            <v>1.0000000000000009E-2</v>
          </cell>
          <cell r="AY2387">
            <v>2640.0007999999798</v>
          </cell>
          <cell r="AZ2387" t="str">
            <v>Target Bonus</v>
          </cell>
          <cell r="BA2387" t="str">
            <v>Target BonusEligible</v>
          </cell>
          <cell r="BB2387" t="str">
            <v>Target BonusUnited States</v>
          </cell>
          <cell r="BC2387" t="str">
            <v xml:space="preserve">Target BonusUnited States </v>
          </cell>
          <cell r="BD2387" t="str">
            <v>M36</v>
          </cell>
          <cell r="BF2387">
            <v>22000.006666666664</v>
          </cell>
          <cell r="BG2387">
            <v>31000</v>
          </cell>
          <cell r="BH2387">
            <v>3</v>
          </cell>
          <cell r="BJ2387">
            <v>32000</v>
          </cell>
          <cell r="BK2387">
            <v>32000</v>
          </cell>
          <cell r="BL2387">
            <v>32000</v>
          </cell>
        </row>
        <row r="2388">
          <cell r="B2388">
            <v>17866</v>
          </cell>
          <cell r="C2388">
            <v>12867</v>
          </cell>
          <cell r="E2388" t="str">
            <v>Jo Anne Garcia</v>
          </cell>
          <cell r="F2388" t="str">
            <v>Executive Assistant</v>
          </cell>
          <cell r="G2388" t="str">
            <v>Employee</v>
          </cell>
          <cell r="H2388" t="str">
            <v>Marketing</v>
          </cell>
          <cell r="I2388" t="str">
            <v>SAN CARLOS</v>
          </cell>
          <cell r="J2388" t="str">
            <v>United States</v>
          </cell>
          <cell r="K2388">
            <v>43192</v>
          </cell>
          <cell r="L2388" t="str">
            <v>WH</v>
          </cell>
          <cell r="M2388" t="str">
            <v>P43P</v>
          </cell>
          <cell r="N2388" t="str">
            <v>P</v>
          </cell>
          <cell r="O2388" t="str">
            <v>4</v>
          </cell>
          <cell r="P2388" t="str">
            <v>Regular</v>
          </cell>
          <cell r="Q2388" t="str"/>
          <cell r="S2388">
            <v>1</v>
          </cell>
          <cell r="U2388" t="str">
            <v>USD</v>
          </cell>
          <cell r="V2388" t="str">
            <v>Marketing</v>
          </cell>
          <cell r="W2388" t="str">
            <v>Peter Alexander</v>
          </cell>
          <cell r="Y2388" t="str">
            <v>Not Eligible - Left</v>
          </cell>
          <cell r="Z2388">
            <v>95000</v>
          </cell>
          <cell r="AA2388">
            <v>95000</v>
          </cell>
          <cell r="AB2388">
            <v>95000</v>
          </cell>
          <cell r="AC2388">
            <v>95000</v>
          </cell>
        </row>
        <row r="2389">
          <cell r="B2389">
            <v>21080</v>
          </cell>
          <cell r="C2389">
            <v>16167</v>
          </cell>
          <cell r="E2389" t="str">
            <v>Peri Drucker</v>
          </cell>
          <cell r="F2389" t="str">
            <v>Partner Marketing Manager</v>
          </cell>
          <cell r="G2389" t="str">
            <v>Employee</v>
          </cell>
          <cell r="H2389" t="str">
            <v>Marketing</v>
          </cell>
          <cell r="I2389" t="str">
            <v>SAN CARLOS</v>
          </cell>
          <cell r="J2389" t="str">
            <v>United States</v>
          </cell>
          <cell r="K2389">
            <v>43892</v>
          </cell>
          <cell r="L2389" t="str">
            <v>WH</v>
          </cell>
          <cell r="M2389" t="str">
            <v>M43P</v>
          </cell>
          <cell r="N2389" t="str">
            <v>M</v>
          </cell>
          <cell r="O2389" t="str">
            <v>4</v>
          </cell>
          <cell r="P2389" t="str">
            <v>Regular</v>
          </cell>
          <cell r="Q2389" t="str"/>
          <cell r="S2389">
            <v>1</v>
          </cell>
          <cell r="U2389" t="str">
            <v>USD</v>
          </cell>
          <cell r="V2389" t="str">
            <v>Marketing</v>
          </cell>
          <cell r="W2389" t="str">
            <v>Peter Alexander</v>
          </cell>
          <cell r="Y2389" t="str">
            <v>Eligible</v>
          </cell>
          <cell r="Z2389">
            <v>160000</v>
          </cell>
          <cell r="AA2389">
            <v>160000</v>
          </cell>
          <cell r="AB2389">
            <v>160000</v>
          </cell>
          <cell r="AC2389">
            <v>160000</v>
          </cell>
          <cell r="AD2389">
            <v>3</v>
          </cell>
          <cell r="AE2389" t="str">
            <v>M43</v>
          </cell>
          <cell r="AF2389">
            <v>120000</v>
          </cell>
          <cell r="AG2389">
            <v>195000</v>
          </cell>
          <cell r="AH2389">
            <v>0.53</v>
          </cell>
          <cell r="AI2389">
            <v>3</v>
          </cell>
          <cell r="AJ2389">
            <v>0</v>
          </cell>
          <cell r="AK2389">
            <v>163200</v>
          </cell>
          <cell r="AL2389">
            <v>2.0000000000000018E-2</v>
          </cell>
          <cell r="AM2389">
            <v>163200</v>
          </cell>
          <cell r="AN2389">
            <v>3200</v>
          </cell>
          <cell r="AO2389">
            <v>-0.16307692307692312</v>
          </cell>
          <cell r="AQ2389">
            <v>41600.14</v>
          </cell>
          <cell r="AR2389">
            <v>550000.15999999992</v>
          </cell>
          <cell r="AS2389">
            <v>0.23</v>
          </cell>
          <cell r="AT2389">
            <v>1</v>
          </cell>
          <cell r="AU2389">
            <v>0</v>
          </cell>
          <cell r="AV2389">
            <v>163200</v>
          </cell>
          <cell r="AW2389">
            <v>163200</v>
          </cell>
          <cell r="AX2389">
            <v>2.0000000000000018E-2</v>
          </cell>
          <cell r="AY2389">
            <v>3200</v>
          </cell>
          <cell r="AZ2389" t="str">
            <v>Target Bonus</v>
          </cell>
          <cell r="BA2389" t="str">
            <v>Target BonusEligible</v>
          </cell>
          <cell r="BB2389" t="str">
            <v>Target BonusUnited States</v>
          </cell>
          <cell r="BC2389" t="str">
            <v xml:space="preserve">Target BonusUnited States </v>
          </cell>
          <cell r="BD2389" t="str">
            <v>M43</v>
          </cell>
          <cell r="BF2389">
            <v>13333.333333333334</v>
          </cell>
          <cell r="BJ2389">
            <v>10000</v>
          </cell>
          <cell r="BK2389">
            <v>10000</v>
          </cell>
          <cell r="BL2389">
            <v>10000</v>
          </cell>
        </row>
        <row r="2390">
          <cell r="B2390">
            <v>19241</v>
          </cell>
          <cell r="C2390">
            <v>14299</v>
          </cell>
          <cell r="E2390" t="str">
            <v>Ron Holst</v>
          </cell>
          <cell r="F2390" t="str">
            <v>Search Engine Optimization Manager</v>
          </cell>
          <cell r="G2390" t="str">
            <v>Employee</v>
          </cell>
          <cell r="H2390" t="str">
            <v>Marketing</v>
          </cell>
          <cell r="I2390" t="str">
            <v>SAN CARLOS</v>
          </cell>
          <cell r="J2390" t="str">
            <v>United States</v>
          </cell>
          <cell r="K2390">
            <v>43444</v>
          </cell>
          <cell r="L2390" t="str">
            <v>WH</v>
          </cell>
          <cell r="M2390" t="str">
            <v>M53P</v>
          </cell>
          <cell r="N2390" t="str">
            <v>M</v>
          </cell>
          <cell r="O2390" t="str">
            <v>5</v>
          </cell>
          <cell r="P2390" t="str">
            <v>Regular</v>
          </cell>
          <cell r="Q2390" t="str"/>
          <cell r="S2390">
            <v>1</v>
          </cell>
          <cell r="U2390" t="str">
            <v>USD</v>
          </cell>
          <cell r="V2390" t="str">
            <v>Marketing</v>
          </cell>
          <cell r="W2390" t="str">
            <v>Peter Alexander</v>
          </cell>
          <cell r="Y2390" t="str">
            <v>Eligible</v>
          </cell>
          <cell r="Z2390">
            <v>105000.08</v>
          </cell>
          <cell r="AA2390">
            <v>105000.08</v>
          </cell>
          <cell r="AB2390">
            <v>105000.08</v>
          </cell>
          <cell r="AC2390">
            <v>105000.08</v>
          </cell>
          <cell r="AD2390">
            <v>2</v>
          </cell>
          <cell r="AE2390" t="str">
            <v>M53</v>
          </cell>
          <cell r="AF2390">
            <v>90000</v>
          </cell>
          <cell r="AG2390">
            <v>140000</v>
          </cell>
          <cell r="AH2390">
            <v>0.3</v>
          </cell>
          <cell r="AI2390">
            <v>2</v>
          </cell>
          <cell r="AJ2390">
            <v>0</v>
          </cell>
          <cell r="AK2390">
            <v>105000.08</v>
          </cell>
          <cell r="AL2390">
            <v>0</v>
          </cell>
          <cell r="AM2390">
            <v>105000.08</v>
          </cell>
          <cell r="AN2390">
            <v>0</v>
          </cell>
          <cell r="AO2390">
            <v>-0.24999942857142854</v>
          </cell>
          <cell r="AP2390" t="str">
            <v>Rated 2 - no recommendation</v>
          </cell>
          <cell r="AQ2390">
            <v>41600.14</v>
          </cell>
          <cell r="AR2390">
            <v>550000.15999999992</v>
          </cell>
          <cell r="AS2390">
            <v>0.12</v>
          </cell>
          <cell r="AT2390">
            <v>1</v>
          </cell>
          <cell r="AU2390">
            <v>0</v>
          </cell>
          <cell r="AV2390">
            <v>105000.08</v>
          </cell>
          <cell r="AW2390">
            <v>105000.08</v>
          </cell>
          <cell r="AX2390">
            <v>0</v>
          </cell>
          <cell r="AY2390">
            <v>0</v>
          </cell>
          <cell r="AZ2390" t="str">
            <v>Target Bonus</v>
          </cell>
          <cell r="BA2390" t="str">
            <v>Target BonusEligible</v>
          </cell>
          <cell r="BB2390" t="str">
            <v>Target BonusUnited States</v>
          </cell>
          <cell r="BC2390" t="str">
            <v xml:space="preserve">Target BonusUnited States </v>
          </cell>
          <cell r="BD2390" t="str">
            <v>M53</v>
          </cell>
          <cell r="BF2390">
            <v>8750.0066666666662</v>
          </cell>
          <cell r="BG2390">
            <v>2115.0684931506853</v>
          </cell>
          <cell r="BH2390">
            <v>2</v>
          </cell>
          <cell r="BJ2390">
            <v>5000</v>
          </cell>
          <cell r="BK2390">
            <v>5000</v>
          </cell>
          <cell r="BL2390">
            <v>2000</v>
          </cell>
        </row>
        <row r="2391">
          <cell r="B2391">
            <v>20877</v>
          </cell>
          <cell r="C2391">
            <v>15964</v>
          </cell>
          <cell r="E2391" t="str">
            <v>Aryssa Bembo</v>
          </cell>
          <cell r="F2391" t="str">
            <v>Growth Marketing Specialist</v>
          </cell>
          <cell r="G2391" t="str">
            <v>Employee</v>
          </cell>
          <cell r="H2391" t="str">
            <v>Marketing</v>
          </cell>
          <cell r="I2391" t="str">
            <v>SAN CARLOS</v>
          </cell>
          <cell r="J2391" t="str">
            <v>United States</v>
          </cell>
          <cell r="K2391">
            <v>43850</v>
          </cell>
          <cell r="L2391" t="str">
            <v>WH</v>
          </cell>
          <cell r="M2391" t="str">
            <v>M62P</v>
          </cell>
          <cell r="N2391" t="str">
            <v>M</v>
          </cell>
          <cell r="O2391" t="str">
            <v>6</v>
          </cell>
          <cell r="P2391" t="str">
            <v>Regular</v>
          </cell>
          <cell r="Q2391" t="str"/>
          <cell r="S2391">
            <v>1</v>
          </cell>
          <cell r="U2391" t="str">
            <v>USD</v>
          </cell>
          <cell r="V2391" t="str">
            <v>Marketing</v>
          </cell>
          <cell r="W2391" t="str">
            <v>Peter Alexander</v>
          </cell>
          <cell r="Y2391" t="str">
            <v>Not Eligible - Left</v>
          </cell>
          <cell r="Z2391">
            <v>75000.08</v>
          </cell>
          <cell r="AA2391">
            <v>75000.08</v>
          </cell>
          <cell r="AB2391">
            <v>75000.08</v>
          </cell>
          <cell r="AC2391">
            <v>75000.08</v>
          </cell>
        </row>
        <row r="2392">
          <cell r="B2392">
            <v>9050</v>
          </cell>
          <cell r="C2392">
            <v>90197</v>
          </cell>
          <cell r="E2392" t="str">
            <v>Michael Strickland</v>
          </cell>
          <cell r="F2392" t="str">
            <v>Production Designer</v>
          </cell>
          <cell r="G2392" t="str">
            <v>Employee</v>
          </cell>
          <cell r="H2392" t="str">
            <v>Marketing</v>
          </cell>
          <cell r="I2392" t="str">
            <v>SAN CARLOS</v>
          </cell>
          <cell r="J2392" t="str">
            <v>United States</v>
          </cell>
          <cell r="K2392">
            <v>42534</v>
          </cell>
          <cell r="L2392" t="str">
            <v>WH</v>
          </cell>
          <cell r="M2392" t="str">
            <v>P54P</v>
          </cell>
          <cell r="N2392" t="str">
            <v>P</v>
          </cell>
          <cell r="O2392" t="str">
            <v>5</v>
          </cell>
          <cell r="P2392" t="str">
            <v>Regular</v>
          </cell>
          <cell r="Q2392" t="str"/>
          <cell r="S2392">
            <v>1</v>
          </cell>
          <cell r="U2392" t="str">
            <v>USD</v>
          </cell>
          <cell r="V2392" t="str">
            <v>Marketing</v>
          </cell>
          <cell r="W2392" t="str">
            <v>Peter Alexander</v>
          </cell>
          <cell r="Y2392" t="str">
            <v>Eligible</v>
          </cell>
          <cell r="Z2392">
            <v>103000</v>
          </cell>
          <cell r="AA2392">
            <v>103000</v>
          </cell>
          <cell r="AB2392">
            <v>103000</v>
          </cell>
          <cell r="AC2392">
            <v>103000</v>
          </cell>
          <cell r="AD2392">
            <v>2</v>
          </cell>
          <cell r="AE2392" t="str">
            <v>P54</v>
          </cell>
          <cell r="AF2392">
            <v>90000</v>
          </cell>
          <cell r="AG2392">
            <v>140000</v>
          </cell>
          <cell r="AH2392">
            <v>0.26</v>
          </cell>
          <cell r="AI2392">
            <v>2</v>
          </cell>
          <cell r="AJ2392">
            <v>0</v>
          </cell>
          <cell r="AK2392">
            <v>103000</v>
          </cell>
          <cell r="AL2392">
            <v>0</v>
          </cell>
          <cell r="AM2392">
            <v>103000</v>
          </cell>
          <cell r="AN2392">
            <v>0</v>
          </cell>
          <cell r="AO2392">
            <v>-0.26428571428571423</v>
          </cell>
          <cell r="AP2392" t="str">
            <v>Rated 2 - no recommendation</v>
          </cell>
          <cell r="AQ2392">
            <v>41600.14</v>
          </cell>
          <cell r="AR2392">
            <v>550000.15999999992</v>
          </cell>
          <cell r="AS2392">
            <v>0.12</v>
          </cell>
          <cell r="AT2392">
            <v>1</v>
          </cell>
          <cell r="AU2392">
            <v>0</v>
          </cell>
          <cell r="AV2392">
            <v>103000</v>
          </cell>
          <cell r="AW2392">
            <v>103000</v>
          </cell>
          <cell r="AX2392">
            <v>0</v>
          </cell>
          <cell r="AY2392">
            <v>0</v>
          </cell>
          <cell r="AZ2392" t="str">
            <v>Target Bonus</v>
          </cell>
          <cell r="BA2392" t="str">
            <v>Target BonusEligible</v>
          </cell>
          <cell r="BB2392" t="str">
            <v>Target BonusUnited States</v>
          </cell>
          <cell r="BC2392" t="str">
            <v xml:space="preserve">Target BonusUnited States </v>
          </cell>
          <cell r="BD2392" t="str">
            <v>P54</v>
          </cell>
          <cell r="BF2392">
            <v>8583.3333333333339</v>
          </cell>
          <cell r="BG2392">
            <v>10000</v>
          </cell>
          <cell r="BH2392">
            <v>3</v>
          </cell>
          <cell r="BJ2392">
            <v>10000</v>
          </cell>
          <cell r="BK2392">
            <v>10000</v>
          </cell>
          <cell r="BL2392">
            <v>4000</v>
          </cell>
        </row>
        <row r="2393">
          <cell r="B2393">
            <v>19294</v>
          </cell>
          <cell r="C2393">
            <v>14352</v>
          </cell>
          <cell r="E2393" t="str">
            <v>Christine Douglas</v>
          </cell>
          <cell r="F2393" t="str">
            <v>Digital Media Manager, Partner Campaigns</v>
          </cell>
          <cell r="G2393" t="str">
            <v>Employee</v>
          </cell>
          <cell r="H2393" t="str">
            <v>Marketing</v>
          </cell>
          <cell r="I2393" t="str">
            <v>SAN CARLOS</v>
          </cell>
          <cell r="J2393" t="str">
            <v>United States</v>
          </cell>
          <cell r="K2393">
            <v>43472</v>
          </cell>
          <cell r="L2393" t="str">
            <v>WH</v>
          </cell>
          <cell r="M2393" t="str">
            <v>M43P</v>
          </cell>
          <cell r="N2393" t="str">
            <v>M</v>
          </cell>
          <cell r="O2393" t="str">
            <v>4</v>
          </cell>
          <cell r="P2393" t="str">
            <v>Regular</v>
          </cell>
          <cell r="Q2393" t="str"/>
          <cell r="S2393">
            <v>1</v>
          </cell>
          <cell r="U2393" t="str">
            <v>USD</v>
          </cell>
          <cell r="V2393" t="str">
            <v>Marketing</v>
          </cell>
          <cell r="W2393" t="str">
            <v>Peter Alexander</v>
          </cell>
          <cell r="Y2393" t="str">
            <v>Eligible</v>
          </cell>
          <cell r="Z2393">
            <v>125000.08</v>
          </cell>
          <cell r="AA2393">
            <v>125000.08</v>
          </cell>
          <cell r="AB2393">
            <v>125000.08</v>
          </cell>
          <cell r="AC2393">
            <v>125000.08</v>
          </cell>
          <cell r="AD2393">
            <v>2</v>
          </cell>
          <cell r="AE2393" t="str">
            <v>M43</v>
          </cell>
          <cell r="AF2393">
            <v>120000</v>
          </cell>
          <cell r="AG2393">
            <v>195000</v>
          </cell>
          <cell r="AH2393">
            <v>0.06</v>
          </cell>
          <cell r="AI2393">
            <v>1</v>
          </cell>
          <cell r="AJ2393">
            <v>0</v>
          </cell>
          <cell r="AK2393">
            <v>125000.08</v>
          </cell>
          <cell r="AL2393">
            <v>0</v>
          </cell>
          <cell r="AM2393">
            <v>125000.08</v>
          </cell>
          <cell r="AN2393">
            <v>0</v>
          </cell>
          <cell r="AO2393">
            <v>-0.35897394871794874</v>
          </cell>
          <cell r="AP2393" t="str">
            <v>Rated 2 - no recommendation</v>
          </cell>
          <cell r="AQ2393">
            <v>41600.14</v>
          </cell>
          <cell r="AR2393">
            <v>550000.15999999992</v>
          </cell>
          <cell r="AS2393">
            <v>0.16</v>
          </cell>
          <cell r="AT2393">
            <v>1</v>
          </cell>
          <cell r="AU2393">
            <v>0</v>
          </cell>
          <cell r="AV2393">
            <v>125000.08</v>
          </cell>
          <cell r="AW2393">
            <v>125000.08</v>
          </cell>
          <cell r="AX2393">
            <v>0</v>
          </cell>
          <cell r="AY2393">
            <v>0</v>
          </cell>
          <cell r="AZ2393" t="str">
            <v>Target Bonus</v>
          </cell>
          <cell r="BA2393" t="str">
            <v>Target BonusEligible</v>
          </cell>
          <cell r="BB2393" t="str">
            <v>Target BonusUnited States</v>
          </cell>
          <cell r="BC2393" t="str">
            <v xml:space="preserve">Target BonusUnited States </v>
          </cell>
          <cell r="BD2393" t="str">
            <v>M43</v>
          </cell>
          <cell r="BF2393">
            <v>10416.673333333334</v>
          </cell>
          <cell r="BG2393">
            <v>6865.7534246575342</v>
          </cell>
          <cell r="BH2393">
            <v>2</v>
          </cell>
          <cell r="BJ2393">
            <v>10000</v>
          </cell>
          <cell r="BK2393">
            <v>10000</v>
          </cell>
          <cell r="BL2393">
            <v>4000</v>
          </cell>
        </row>
        <row r="2394">
          <cell r="B2394">
            <v>21079</v>
          </cell>
          <cell r="C2394">
            <v>16166</v>
          </cell>
          <cell r="E2394" t="str">
            <v>Ivy Yu</v>
          </cell>
          <cell r="F2394" t="str">
            <v>Graphic Designer</v>
          </cell>
          <cell r="G2394" t="str">
            <v>Employee</v>
          </cell>
          <cell r="H2394" t="str">
            <v>Marketing</v>
          </cell>
          <cell r="I2394" t="str">
            <v>SAN CARLOS</v>
          </cell>
          <cell r="J2394" t="str">
            <v>United States</v>
          </cell>
          <cell r="K2394">
            <v>43899</v>
          </cell>
          <cell r="L2394" t="str">
            <v>WH</v>
          </cell>
          <cell r="M2394" t="str">
            <v>P54P</v>
          </cell>
          <cell r="N2394" t="str">
            <v>P</v>
          </cell>
          <cell r="O2394" t="str">
            <v>5</v>
          </cell>
          <cell r="P2394" t="str">
            <v>Regular</v>
          </cell>
          <cell r="Q2394" t="str"/>
          <cell r="S2394">
            <v>1</v>
          </cell>
          <cell r="U2394" t="str">
            <v>USD</v>
          </cell>
          <cell r="V2394" t="str">
            <v>Marketing</v>
          </cell>
          <cell r="W2394" t="str">
            <v>Peter Alexander</v>
          </cell>
          <cell r="Y2394" t="str">
            <v>Eligible</v>
          </cell>
          <cell r="Z2394">
            <v>125000.08</v>
          </cell>
          <cell r="AA2394">
            <v>125000.08</v>
          </cell>
          <cell r="AB2394">
            <v>125000.08</v>
          </cell>
          <cell r="AC2394">
            <v>125000.08</v>
          </cell>
          <cell r="AD2394">
            <v>3</v>
          </cell>
          <cell r="AE2394" t="str">
            <v>P54</v>
          </cell>
          <cell r="AF2394">
            <v>90000</v>
          </cell>
          <cell r="AG2394">
            <v>140000</v>
          </cell>
          <cell r="AH2394">
            <v>0.7</v>
          </cell>
          <cell r="AI2394">
            <v>4</v>
          </cell>
          <cell r="AJ2394">
            <v>0</v>
          </cell>
          <cell r="AK2394">
            <v>126875.08119999999</v>
          </cell>
          <cell r="AL2394">
            <v>1.4999999999999902E-2</v>
          </cell>
          <cell r="AM2394">
            <v>126875.08119999999</v>
          </cell>
          <cell r="AN2394">
            <v>1875.0011999999842</v>
          </cell>
          <cell r="AO2394">
            <v>-9.3749420000000083E-2</v>
          </cell>
          <cell r="AQ2394">
            <v>41600.14</v>
          </cell>
          <cell r="AR2394">
            <v>550000.15999999992</v>
          </cell>
          <cell r="AS2394">
            <v>0.16</v>
          </cell>
          <cell r="AT2394">
            <v>1</v>
          </cell>
          <cell r="AU2394">
            <v>0</v>
          </cell>
          <cell r="AV2394">
            <v>126875.08119999999</v>
          </cell>
          <cell r="AW2394">
            <v>126875.08119999999</v>
          </cell>
          <cell r="AX2394">
            <v>1.4999999999999902E-2</v>
          </cell>
          <cell r="AY2394">
            <v>1875.0011999999842</v>
          </cell>
          <cell r="AZ2394" t="str">
            <v>Target Bonus</v>
          </cell>
          <cell r="BA2394" t="str">
            <v>Target BonusEligible</v>
          </cell>
          <cell r="BB2394" t="str">
            <v>Target BonusUnited States</v>
          </cell>
          <cell r="BC2394" t="str">
            <v xml:space="preserve">Target BonusUnited States </v>
          </cell>
          <cell r="BD2394" t="str">
            <v>P54</v>
          </cell>
          <cell r="BF2394">
            <v>10416.673333333334</v>
          </cell>
          <cell r="BJ2394">
            <v>10000</v>
          </cell>
          <cell r="BK2394">
            <v>10000</v>
          </cell>
          <cell r="BL2394">
            <v>10000</v>
          </cell>
        </row>
        <row r="2395">
          <cell r="B2395">
            <v>20556</v>
          </cell>
          <cell r="C2395">
            <v>15643</v>
          </cell>
          <cell r="E2395" t="str">
            <v>Ana Perez Quiles</v>
          </cell>
          <cell r="F2395" t="str">
            <v>Public Relations Specialist</v>
          </cell>
          <cell r="G2395" t="str">
            <v>Employee</v>
          </cell>
          <cell r="H2395" t="str">
            <v>Marketing</v>
          </cell>
          <cell r="I2395" t="str">
            <v>SAN CARLOS</v>
          </cell>
          <cell r="J2395" t="str">
            <v>United States</v>
          </cell>
          <cell r="K2395">
            <v>43773</v>
          </cell>
          <cell r="L2395" t="str">
            <v>WH</v>
          </cell>
          <cell r="M2395" t="str">
            <v>M63P</v>
          </cell>
          <cell r="N2395" t="str">
            <v>M</v>
          </cell>
          <cell r="O2395" t="str">
            <v>6</v>
          </cell>
          <cell r="P2395" t="str">
            <v>Regular</v>
          </cell>
          <cell r="Q2395" t="str"/>
          <cell r="S2395">
            <v>1</v>
          </cell>
          <cell r="U2395" t="str">
            <v>USD</v>
          </cell>
          <cell r="V2395" t="str">
            <v>Marketing</v>
          </cell>
          <cell r="W2395" t="str">
            <v>Peter Alexander</v>
          </cell>
          <cell r="Y2395" t="str">
            <v>Eligible</v>
          </cell>
          <cell r="Z2395">
            <v>85000.16</v>
          </cell>
          <cell r="AA2395">
            <v>85000.16</v>
          </cell>
          <cell r="AB2395">
            <v>85000.16</v>
          </cell>
          <cell r="AC2395">
            <v>85000.16</v>
          </cell>
          <cell r="AD2395">
            <v>2</v>
          </cell>
          <cell r="AE2395" t="str">
            <v>M63</v>
          </cell>
          <cell r="AF2395">
            <v>65000</v>
          </cell>
          <cell r="AG2395">
            <v>95000</v>
          </cell>
          <cell r="AH2395">
            <v>0.66</v>
          </cell>
          <cell r="AI2395">
            <v>3</v>
          </cell>
          <cell r="AJ2395">
            <v>0</v>
          </cell>
          <cell r="AK2395">
            <v>85000.16</v>
          </cell>
          <cell r="AL2395">
            <v>0</v>
          </cell>
          <cell r="AM2395">
            <v>85000.16</v>
          </cell>
          <cell r="AN2395">
            <v>0</v>
          </cell>
          <cell r="AO2395">
            <v>-0.10526147368421046</v>
          </cell>
          <cell r="AP2395" t="str">
            <v>Rated 2 - no recommendation</v>
          </cell>
          <cell r="AQ2395">
            <v>41600.14</v>
          </cell>
          <cell r="AR2395">
            <v>550000.15999999992</v>
          </cell>
          <cell r="AS2395">
            <v>0.08</v>
          </cell>
          <cell r="AT2395">
            <v>1</v>
          </cell>
          <cell r="AU2395">
            <v>0</v>
          </cell>
          <cell r="AV2395">
            <v>85000.16</v>
          </cell>
          <cell r="AW2395">
            <v>85000.16</v>
          </cell>
          <cell r="AX2395">
            <v>0</v>
          </cell>
          <cell r="AY2395">
            <v>0</v>
          </cell>
          <cell r="AZ2395" t="str">
            <v>Target Bonus</v>
          </cell>
          <cell r="BA2395" t="str">
            <v>Target BonusEligible</v>
          </cell>
          <cell r="BB2395" t="str">
            <v>Target BonusUnited States</v>
          </cell>
          <cell r="BC2395" t="str">
            <v xml:space="preserve">Target BonusUnited States </v>
          </cell>
          <cell r="BD2395" t="str">
            <v>M63</v>
          </cell>
          <cell r="BF2395">
            <v>7083.3466666666673</v>
          </cell>
          <cell r="BJ2395">
            <v>5000</v>
          </cell>
          <cell r="BK2395">
            <v>5000</v>
          </cell>
          <cell r="BL2395">
            <v>2000</v>
          </cell>
        </row>
        <row r="2396">
          <cell r="B2396">
            <v>17878</v>
          </cell>
          <cell r="C2396">
            <v>12878</v>
          </cell>
          <cell r="E2396" t="str">
            <v>Kimberly Robins</v>
          </cell>
          <cell r="F2396" t="str">
            <v>Channel Marketing Specialist</v>
          </cell>
          <cell r="G2396" t="str">
            <v>Employee</v>
          </cell>
          <cell r="H2396" t="str">
            <v>Marketing</v>
          </cell>
          <cell r="I2396" t="str">
            <v>SAN CARLOS</v>
          </cell>
          <cell r="J2396" t="str">
            <v>United States</v>
          </cell>
          <cell r="K2396">
            <v>43199</v>
          </cell>
          <cell r="L2396" t="str">
            <v>WH</v>
          </cell>
          <cell r="M2396" t="str">
            <v>M53P</v>
          </cell>
          <cell r="N2396" t="str">
            <v>M</v>
          </cell>
          <cell r="O2396" t="str">
            <v>5</v>
          </cell>
          <cell r="P2396" t="str">
            <v>Regular</v>
          </cell>
          <cell r="Q2396" t="str"/>
          <cell r="S2396">
            <v>1</v>
          </cell>
          <cell r="U2396" t="str">
            <v>USD</v>
          </cell>
          <cell r="V2396" t="str">
            <v>Marketing</v>
          </cell>
          <cell r="W2396" t="str">
            <v>Peter Alexander</v>
          </cell>
          <cell r="Y2396" t="str">
            <v>Eligible</v>
          </cell>
          <cell r="Z2396">
            <v>103000</v>
          </cell>
          <cell r="AA2396">
            <v>103000</v>
          </cell>
          <cell r="AB2396">
            <v>103000</v>
          </cell>
          <cell r="AC2396">
            <v>103000</v>
          </cell>
          <cell r="AD2396">
            <v>3</v>
          </cell>
          <cell r="AE2396" t="str">
            <v>M53</v>
          </cell>
          <cell r="AF2396">
            <v>90000</v>
          </cell>
          <cell r="AG2396">
            <v>140000</v>
          </cell>
          <cell r="AH2396">
            <v>0.26</v>
          </cell>
          <cell r="AI2396">
            <v>2</v>
          </cell>
          <cell r="AJ2396">
            <v>0</v>
          </cell>
          <cell r="AK2396">
            <v>106090</v>
          </cell>
          <cell r="AL2396">
            <v>3.0000000000000027E-2</v>
          </cell>
          <cell r="AM2396">
            <v>106090</v>
          </cell>
          <cell r="AN2396">
            <v>3090</v>
          </cell>
          <cell r="AO2396">
            <v>-0.24221428571428572</v>
          </cell>
          <cell r="AQ2396">
            <v>41600.14</v>
          </cell>
          <cell r="AR2396">
            <v>550000.15999999992</v>
          </cell>
          <cell r="AS2396">
            <v>0.12</v>
          </cell>
          <cell r="AT2396">
            <v>1</v>
          </cell>
          <cell r="AU2396">
            <v>0</v>
          </cell>
          <cell r="AV2396">
            <v>106090</v>
          </cell>
          <cell r="AW2396">
            <v>106090</v>
          </cell>
          <cell r="AX2396">
            <v>3.0000000000000027E-2</v>
          </cell>
          <cell r="AY2396">
            <v>3090</v>
          </cell>
          <cell r="AZ2396" t="str">
            <v>Target Bonus</v>
          </cell>
          <cell r="BA2396" t="str">
            <v>Target BonusEligible</v>
          </cell>
          <cell r="BB2396" t="str">
            <v>Target BonusUnited States</v>
          </cell>
          <cell r="BC2396" t="str">
            <v xml:space="preserve">Target BonusUnited States </v>
          </cell>
          <cell r="BD2396" t="str">
            <v>M53</v>
          </cell>
          <cell r="BF2396">
            <v>8583.3333333333339</v>
          </cell>
          <cell r="BG2396">
            <v>9000</v>
          </cell>
          <cell r="BH2396">
            <v>3</v>
          </cell>
          <cell r="BJ2396">
            <v>10000</v>
          </cell>
          <cell r="BK2396">
            <v>10000</v>
          </cell>
          <cell r="BL2396">
            <v>10000</v>
          </cell>
        </row>
        <row r="2397">
          <cell r="B2397">
            <v>17170</v>
          </cell>
          <cell r="C2397">
            <v>12201</v>
          </cell>
          <cell r="D2397">
            <v>137468</v>
          </cell>
          <cell r="E2397" t="str">
            <v>Tabea Vorberg</v>
          </cell>
          <cell r="F2397" t="str">
            <v>Field Marketing Manager  - Germany</v>
          </cell>
          <cell r="G2397" t="str">
            <v>Employee</v>
          </cell>
          <cell r="H2397" t="str">
            <v>Marketing</v>
          </cell>
          <cell r="I2397" t="str">
            <v>MUNICH</v>
          </cell>
          <cell r="J2397" t="str">
            <v>Germany</v>
          </cell>
          <cell r="K2397">
            <v>43070</v>
          </cell>
          <cell r="L2397" t="str">
            <v>EMEA</v>
          </cell>
          <cell r="M2397" t="str">
            <v>M53P</v>
          </cell>
          <cell r="N2397" t="str">
            <v>M</v>
          </cell>
          <cell r="O2397" t="str">
            <v>5</v>
          </cell>
          <cell r="P2397" t="str">
            <v>Regular</v>
          </cell>
          <cell r="S2397">
            <v>1</v>
          </cell>
          <cell r="U2397" t="str">
            <v>EUR</v>
          </cell>
          <cell r="V2397" t="str">
            <v>Marketing</v>
          </cell>
          <cell r="W2397" t="str">
            <v>Peter Alexander</v>
          </cell>
          <cell r="Y2397" t="str">
            <v>Eligible</v>
          </cell>
          <cell r="Z2397">
            <v>94500</v>
          </cell>
          <cell r="AA2397">
            <v>114887.95820616506</v>
          </cell>
          <cell r="AB2397">
            <v>94500</v>
          </cell>
          <cell r="AC2397">
            <v>114887.95820616506</v>
          </cell>
          <cell r="AD2397">
            <v>4</v>
          </cell>
          <cell r="AE2397" t="str">
            <v>M53</v>
          </cell>
          <cell r="AF2397">
            <v>55000</v>
          </cell>
          <cell r="AG2397">
            <v>95000</v>
          </cell>
          <cell r="AH2397">
            <v>0.98</v>
          </cell>
          <cell r="AI2397">
            <v>5</v>
          </cell>
          <cell r="AJ2397">
            <v>0</v>
          </cell>
          <cell r="AK2397">
            <v>96390</v>
          </cell>
          <cell r="AL2397">
            <v>2.0000000000000018E-2</v>
          </cell>
          <cell r="AM2397">
            <v>117185.71737028836</v>
          </cell>
          <cell r="AN2397">
            <v>2297.7591641233012</v>
          </cell>
          <cell r="AO2397">
            <v>1.4631578947368329E-2</v>
          </cell>
          <cell r="AQ2397">
            <v>58500</v>
          </cell>
          <cell r="AR2397">
            <v>390000</v>
          </cell>
          <cell r="AS2397">
            <v>0.1</v>
          </cell>
          <cell r="AT2397">
            <v>1</v>
          </cell>
          <cell r="AU2397">
            <v>0</v>
          </cell>
          <cell r="AV2397">
            <v>96390</v>
          </cell>
          <cell r="AW2397">
            <v>117185.71737028836</v>
          </cell>
          <cell r="AX2397">
            <v>2.0000000000000018E-2</v>
          </cell>
          <cell r="AY2397">
            <v>2297.7591641233012</v>
          </cell>
          <cell r="AZ2397" t="str">
            <v>Target Bonus</v>
          </cell>
          <cell r="BA2397" t="str">
            <v>Target BonusEligible</v>
          </cell>
          <cell r="BB2397" t="str">
            <v>Target BonusGermany</v>
          </cell>
          <cell r="BC2397" t="str">
            <v>Target BonusGermany Employee</v>
          </cell>
          <cell r="BE2397" t="str">
            <v>Employee</v>
          </cell>
          <cell r="BF2397">
            <v>7875</v>
          </cell>
          <cell r="BG2397">
            <v>11000</v>
          </cell>
          <cell r="BH2397">
            <v>5</v>
          </cell>
          <cell r="BJ2397">
            <v>9500</v>
          </cell>
          <cell r="BK2397">
            <v>9500</v>
          </cell>
          <cell r="BL2397">
            <v>10450</v>
          </cell>
        </row>
        <row r="2398">
          <cell r="B2398">
            <v>16972</v>
          </cell>
          <cell r="C2398">
            <v>11888</v>
          </cell>
          <cell r="D2398">
            <v>35094</v>
          </cell>
          <cell r="E2398" t="str">
            <v>Veronica Pace</v>
          </cell>
          <cell r="F2398" t="str">
            <v>Team Lead Field Marketing, SER</v>
          </cell>
          <cell r="G2398" t="str">
            <v>Employee</v>
          </cell>
          <cell r="H2398" t="str">
            <v>Marketing</v>
          </cell>
          <cell r="I2398" t="str">
            <v>MILANO</v>
          </cell>
          <cell r="J2398" t="str">
            <v>Italy</v>
          </cell>
          <cell r="K2398">
            <v>43010</v>
          </cell>
          <cell r="L2398" t="str">
            <v>EMEA</v>
          </cell>
          <cell r="M2398" t="str">
            <v>M43M</v>
          </cell>
          <cell r="N2398" t="str">
            <v>M</v>
          </cell>
          <cell r="O2398" t="str">
            <v>4</v>
          </cell>
          <cell r="P2398" t="str">
            <v>Regular</v>
          </cell>
          <cell r="S2398">
            <v>1</v>
          </cell>
          <cell r="U2398" t="str">
            <v>EUR</v>
          </cell>
          <cell r="V2398" t="str">
            <v>Marketing</v>
          </cell>
          <cell r="W2398" t="str">
            <v>Peter Alexander</v>
          </cell>
          <cell r="Y2398" t="str">
            <v>Eligible</v>
          </cell>
          <cell r="Z2398">
            <v>85298</v>
          </cell>
          <cell r="AA2398">
            <v>103700.66729174039</v>
          </cell>
          <cell r="AB2398">
            <v>85298</v>
          </cell>
          <cell r="AC2398">
            <v>103700.66729174039</v>
          </cell>
          <cell r="AD2398">
            <v>4</v>
          </cell>
          <cell r="AE2398" t="str">
            <v>M43</v>
          </cell>
          <cell r="AF2398">
            <v>60000</v>
          </cell>
          <cell r="AG2398">
            <v>85000</v>
          </cell>
          <cell r="AH2398">
            <v>1</v>
          </cell>
          <cell r="AI2398">
            <v>5</v>
          </cell>
          <cell r="AJ2398">
            <v>0</v>
          </cell>
          <cell r="AK2398">
            <v>87003.96</v>
          </cell>
          <cell r="AL2398">
            <v>2.0000000000000018E-2</v>
          </cell>
          <cell r="AM2398">
            <v>105774.68063757521</v>
          </cell>
          <cell r="AN2398">
            <v>2074.0133458348137</v>
          </cell>
          <cell r="AO2398">
            <v>2.3576000000000041E-2</v>
          </cell>
          <cell r="AP2398" t="str">
            <v>Already received an increase</v>
          </cell>
          <cell r="AQ2398">
            <v>39120</v>
          </cell>
          <cell r="AR2398">
            <v>330000</v>
          </cell>
          <cell r="AS2398">
            <v>0.15</v>
          </cell>
          <cell r="AT2398">
            <v>1</v>
          </cell>
          <cell r="AU2398">
            <v>0</v>
          </cell>
          <cell r="AV2398">
            <v>87003.96</v>
          </cell>
          <cell r="AW2398">
            <v>105774.68063757521</v>
          </cell>
          <cell r="AX2398">
            <v>2.0000000000000018E-2</v>
          </cell>
          <cell r="AY2398">
            <v>2074.0133458348137</v>
          </cell>
          <cell r="AZ2398" t="str">
            <v>Target Bonus</v>
          </cell>
          <cell r="BA2398" t="str">
            <v>Target BonusEligible</v>
          </cell>
          <cell r="BB2398" t="str">
            <v>Target BonusItaly</v>
          </cell>
          <cell r="BC2398" t="str">
            <v>Target BonusItaly Employee</v>
          </cell>
          <cell r="BE2398" t="str">
            <v>Employee</v>
          </cell>
          <cell r="BF2398">
            <v>7108.166666666667</v>
          </cell>
          <cell r="BG2398">
            <v>9000</v>
          </cell>
          <cell r="BH2398">
            <v>4</v>
          </cell>
          <cell r="BJ2398">
            <v>8250</v>
          </cell>
          <cell r="BK2398">
            <v>8250</v>
          </cell>
          <cell r="BL2398">
            <v>9075</v>
          </cell>
        </row>
        <row r="2399">
          <cell r="B2399">
            <v>1402</v>
          </cell>
          <cell r="C2399">
            <v>589</v>
          </cell>
          <cell r="D2399">
            <v>46594</v>
          </cell>
          <cell r="E2399" t="str">
            <v>Valeri Loukine</v>
          </cell>
          <cell r="F2399" t="str">
            <v>Cyber Security Evangelist, Community Lead</v>
          </cell>
          <cell r="G2399" t="str">
            <v>Employee</v>
          </cell>
          <cell r="H2399" t="str">
            <v>Marketing</v>
          </cell>
          <cell r="I2399" t="str">
            <v>ZURICH - HOME</v>
          </cell>
          <cell r="J2399" t="str">
            <v>Switzerland</v>
          </cell>
          <cell r="K2399">
            <v>43282</v>
          </cell>
          <cell r="L2399" t="str">
            <v>EMEA</v>
          </cell>
          <cell r="M2399" t="str">
            <v>T41M</v>
          </cell>
          <cell r="N2399" t="str">
            <v>T</v>
          </cell>
          <cell r="O2399" t="str">
            <v>4</v>
          </cell>
          <cell r="P2399" t="str">
            <v>Regular</v>
          </cell>
          <cell r="S2399">
            <v>1</v>
          </cell>
          <cell r="U2399" t="str">
            <v>CHF</v>
          </cell>
          <cell r="V2399" t="str">
            <v>Marketing</v>
          </cell>
          <cell r="W2399" t="str">
            <v>Peter Alexander</v>
          </cell>
          <cell r="Y2399" t="str">
            <v>Eligible</v>
          </cell>
          <cell r="Z2399">
            <v>200000</v>
          </cell>
          <cell r="AA2399">
            <v>225625.86976819724</v>
          </cell>
          <cell r="AB2399">
            <v>200000</v>
          </cell>
          <cell r="AC2399">
            <v>225625.86976819724</v>
          </cell>
          <cell r="AD2399">
            <v>4</v>
          </cell>
          <cell r="AE2399" t="str">
            <v>T41</v>
          </cell>
          <cell r="AF2399">
            <v>150000</v>
          </cell>
          <cell r="AG2399">
            <v>180000</v>
          </cell>
          <cell r="AH2399">
            <v>1</v>
          </cell>
          <cell r="AI2399">
            <v>5</v>
          </cell>
          <cell r="AJ2399">
            <v>0</v>
          </cell>
          <cell r="AK2399">
            <v>200000</v>
          </cell>
          <cell r="AL2399">
            <v>0</v>
          </cell>
          <cell r="AM2399">
            <v>225625.86976819724</v>
          </cell>
          <cell r="AN2399">
            <v>0</v>
          </cell>
          <cell r="AO2399">
            <v>0.11111111111111116</v>
          </cell>
          <cell r="AP2399" t="str">
            <v>Above Range</v>
          </cell>
          <cell r="AQ2399">
            <v>99300</v>
          </cell>
          <cell r="AR2399">
            <v>380000</v>
          </cell>
          <cell r="AS2399">
            <v>0.35</v>
          </cell>
          <cell r="AT2399">
            <v>1</v>
          </cell>
          <cell r="AU2399">
            <v>0</v>
          </cell>
          <cell r="AV2399">
            <v>200000</v>
          </cell>
          <cell r="AW2399">
            <v>225625.86976819724</v>
          </cell>
          <cell r="AX2399">
            <v>0</v>
          </cell>
          <cell r="AY2399">
            <v>0</v>
          </cell>
          <cell r="AZ2399" t="str">
            <v>Target Bonus</v>
          </cell>
          <cell r="BA2399" t="str">
            <v>Target BonusEligible</v>
          </cell>
          <cell r="BB2399" t="str">
            <v>Target BonusSwitzerland</v>
          </cell>
          <cell r="BC2399" t="str">
            <v>Target BonusSwitzerland Employee</v>
          </cell>
          <cell r="BE2399" t="str">
            <v>Employee</v>
          </cell>
          <cell r="BF2399">
            <v>16666.666666666668</v>
          </cell>
          <cell r="BG2399">
            <v>40700</v>
          </cell>
          <cell r="BH2399">
            <v>5</v>
          </cell>
          <cell r="BJ2399">
            <v>40000</v>
          </cell>
          <cell r="BK2399">
            <v>40000</v>
          </cell>
          <cell r="BL2399">
            <v>44000</v>
          </cell>
        </row>
        <row r="2400">
          <cell r="B2400">
            <v>10162</v>
          </cell>
          <cell r="C2400">
            <v>20304</v>
          </cell>
          <cell r="D2400">
            <v>231270</v>
          </cell>
          <cell r="E2400" t="str">
            <v>Emilie Beneitez</v>
          </cell>
          <cell r="F2400" t="str">
            <v>Head of PR - EMEA, LATAM &amp; APAC</v>
          </cell>
          <cell r="G2400" t="str">
            <v>Employee</v>
          </cell>
          <cell r="H2400" t="str">
            <v>Marketing</v>
          </cell>
          <cell r="I2400" t="str">
            <v>MADRID</v>
          </cell>
          <cell r="J2400" t="str">
            <v>Spain</v>
          </cell>
          <cell r="K2400">
            <v>43957</v>
          </cell>
          <cell r="L2400" t="str">
            <v>EMEA</v>
          </cell>
          <cell r="M2400" t="str">
            <v>M33M</v>
          </cell>
          <cell r="N2400" t="str">
            <v>M</v>
          </cell>
          <cell r="O2400" t="str">
            <v>3</v>
          </cell>
          <cell r="P2400" t="str">
            <v>Regular</v>
          </cell>
          <cell r="S2400">
            <v>1</v>
          </cell>
          <cell r="U2400" t="str">
            <v>EUR</v>
          </cell>
          <cell r="V2400" t="str">
            <v>Marketing</v>
          </cell>
          <cell r="W2400" t="str">
            <v>Peter Alexander</v>
          </cell>
          <cell r="Y2400" t="str">
            <v>Eligible</v>
          </cell>
          <cell r="Z2400">
            <v>118000</v>
          </cell>
          <cell r="AA2400">
            <v>143457.97955902093</v>
          </cell>
          <cell r="AB2400">
            <v>118000</v>
          </cell>
          <cell r="AC2400">
            <v>143457.97955902093</v>
          </cell>
          <cell r="AD2400">
            <v>4</v>
          </cell>
          <cell r="AE2400" t="str">
            <v>M33</v>
          </cell>
          <cell r="AF2400">
            <v>100000</v>
          </cell>
          <cell r="AG2400">
            <v>150000</v>
          </cell>
          <cell r="AH2400">
            <v>0.36</v>
          </cell>
          <cell r="AI2400">
            <v>2</v>
          </cell>
          <cell r="AJ2400">
            <v>0</v>
          </cell>
          <cell r="AK2400">
            <v>123900</v>
          </cell>
          <cell r="AL2400">
            <v>5.0000000000000044E-2</v>
          </cell>
          <cell r="AM2400">
            <v>150630.87853697196</v>
          </cell>
          <cell r="AN2400">
            <v>7172.8989779510302</v>
          </cell>
          <cell r="AO2400">
            <v>-0.17400000000000004</v>
          </cell>
          <cell r="AQ2400">
            <v>37000</v>
          </cell>
          <cell r="AR2400">
            <v>230000</v>
          </cell>
          <cell r="AS2400">
            <v>0.41</v>
          </cell>
          <cell r="AT2400">
            <v>1</v>
          </cell>
          <cell r="AU2400">
            <v>0</v>
          </cell>
          <cell r="AV2400">
            <v>123900</v>
          </cell>
          <cell r="AW2400">
            <v>150630.87853697196</v>
          </cell>
          <cell r="AX2400">
            <v>5.0000000000000044E-2</v>
          </cell>
          <cell r="AY2400">
            <v>7172.8989779510302</v>
          </cell>
          <cell r="AZ2400" t="str">
            <v>Target Bonus</v>
          </cell>
          <cell r="BA2400" t="str">
            <v>Target BonusEligible</v>
          </cell>
          <cell r="BB2400" t="str">
            <v>Target BonusSpain</v>
          </cell>
          <cell r="BC2400" t="str">
            <v>Target BonusSpain Employee</v>
          </cell>
          <cell r="BE2400" t="str">
            <v>Employee</v>
          </cell>
          <cell r="BF2400">
            <v>9833.3333333333339</v>
          </cell>
          <cell r="BH2400">
            <v>4</v>
          </cell>
          <cell r="BJ2400">
            <v>11533.333333333332</v>
          </cell>
          <cell r="BK2400">
            <v>11533.333333333332</v>
          </cell>
          <cell r="BL2400">
            <v>12686.666666666666</v>
          </cell>
        </row>
        <row r="2401">
          <cell r="B2401">
            <v>19906</v>
          </cell>
          <cell r="C2401">
            <v>14964</v>
          </cell>
          <cell r="D2401">
            <v>189490</v>
          </cell>
          <cell r="E2401" t="str">
            <v>Vanessa Querry</v>
          </cell>
          <cell r="F2401" t="str">
            <v>Channel Marketing Manager</v>
          </cell>
          <cell r="G2401" t="str">
            <v>Employee</v>
          </cell>
          <cell r="H2401" t="str">
            <v>Marketing</v>
          </cell>
          <cell r="I2401" t="str">
            <v>PARIS</v>
          </cell>
          <cell r="J2401" t="str">
            <v>France</v>
          </cell>
          <cell r="K2401">
            <v>43605</v>
          </cell>
          <cell r="L2401" t="str">
            <v>EMEA</v>
          </cell>
          <cell r="M2401" t="str">
            <v>M53P</v>
          </cell>
          <cell r="N2401" t="str">
            <v>M</v>
          </cell>
          <cell r="O2401" t="str">
            <v>5</v>
          </cell>
          <cell r="P2401" t="str">
            <v>Regular</v>
          </cell>
          <cell r="S2401">
            <v>1</v>
          </cell>
          <cell r="U2401" t="str">
            <v>EUR</v>
          </cell>
          <cell r="V2401" t="str">
            <v>Marketing</v>
          </cell>
          <cell r="W2401" t="str">
            <v>Peter Alexander</v>
          </cell>
          <cell r="Y2401" t="str">
            <v>Eligible</v>
          </cell>
          <cell r="Z2401">
            <v>67000</v>
          </cell>
          <cell r="AA2401">
            <v>81454.954495376282</v>
          </cell>
          <cell r="AB2401">
            <v>67000</v>
          </cell>
          <cell r="AC2401">
            <v>81454.954495376282</v>
          </cell>
          <cell r="AD2401">
            <v>4</v>
          </cell>
          <cell r="AE2401" t="str">
            <v>M53</v>
          </cell>
          <cell r="AF2401">
            <v>50000</v>
          </cell>
          <cell r="AG2401">
            <v>70000</v>
          </cell>
          <cell r="AH2401">
            <v>0.85</v>
          </cell>
          <cell r="AI2401">
            <v>5</v>
          </cell>
          <cell r="AJ2401">
            <v>0</v>
          </cell>
          <cell r="AK2401">
            <v>68340</v>
          </cell>
          <cell r="AL2401">
            <v>2.0000000000000018E-2</v>
          </cell>
          <cell r="AM2401">
            <v>83084.053585283807</v>
          </cell>
          <cell r="AN2401">
            <v>1629.0990899075259</v>
          </cell>
          <cell r="AO2401">
            <v>-2.3714285714285688E-2</v>
          </cell>
          <cell r="AQ2401">
            <v>43000</v>
          </cell>
          <cell r="AR2401">
            <v>305000</v>
          </cell>
          <cell r="AS2401">
            <v>0.09</v>
          </cell>
          <cell r="AT2401">
            <v>1</v>
          </cell>
          <cell r="AU2401">
            <v>0</v>
          </cell>
          <cell r="AV2401">
            <v>68340</v>
          </cell>
          <cell r="AW2401">
            <v>83084.053585283807</v>
          </cell>
          <cell r="AX2401">
            <v>2.0000000000000018E-2</v>
          </cell>
          <cell r="AY2401">
            <v>1629.0990899075259</v>
          </cell>
          <cell r="AZ2401" t="str">
            <v>Target Bonus</v>
          </cell>
          <cell r="BA2401" t="str">
            <v>Target BonusEligible</v>
          </cell>
          <cell r="BB2401" t="str">
            <v>Target BonusFrance</v>
          </cell>
          <cell r="BC2401" t="str">
            <v>Target BonusFrance Employee</v>
          </cell>
          <cell r="BE2401" t="str">
            <v>Employee</v>
          </cell>
          <cell r="BF2401">
            <v>5583.333333333333</v>
          </cell>
          <cell r="BG2401">
            <v>4006.8493150684931</v>
          </cell>
          <cell r="BH2401">
            <v>4</v>
          </cell>
          <cell r="BJ2401">
            <v>6000</v>
          </cell>
          <cell r="BK2401">
            <v>6000</v>
          </cell>
          <cell r="BL2401">
            <v>6600.0000000000009</v>
          </cell>
        </row>
        <row r="2402">
          <cell r="B2402">
            <v>15001</v>
          </cell>
          <cell r="C2402">
            <v>9942</v>
          </cell>
          <cell r="D2402">
            <v>90105</v>
          </cell>
          <cell r="E2402" t="str">
            <v>Ada Liu</v>
          </cell>
          <cell r="F2402" t="str">
            <v>Field Marketing Specialist</v>
          </cell>
          <cell r="G2402" t="str">
            <v>Employee</v>
          </cell>
          <cell r="H2402" t="str">
            <v>Marketing</v>
          </cell>
          <cell r="I2402" t="str">
            <v>BEIJING</v>
          </cell>
          <cell r="J2402" t="str">
            <v>China</v>
          </cell>
          <cell r="K2402">
            <v>42466</v>
          </cell>
          <cell r="L2402" t="str">
            <v>APAC</v>
          </cell>
          <cell r="M2402" t="str">
            <v>M53P</v>
          </cell>
          <cell r="N2402" t="str">
            <v>M</v>
          </cell>
          <cell r="O2402" t="str">
            <v>5</v>
          </cell>
          <cell r="P2402" t="str">
            <v>Regular</v>
          </cell>
          <cell r="S2402">
            <v>1</v>
          </cell>
          <cell r="U2402" t="str">
            <v>CNY</v>
          </cell>
          <cell r="V2402" t="str">
            <v>Marketing</v>
          </cell>
          <cell r="W2402" t="str">
            <v>Peter Alexander</v>
          </cell>
          <cell r="Y2402" t="str">
            <v>Eligible</v>
          </cell>
          <cell r="Z2402">
            <v>200000</v>
          </cell>
          <cell r="AA2402">
            <v>30939.726553317429</v>
          </cell>
          <cell r="AB2402">
            <v>200000</v>
          </cell>
          <cell r="AC2402">
            <v>30939.726553317429</v>
          </cell>
          <cell r="AD2402">
            <v>3</v>
          </cell>
          <cell r="AE2402" t="str">
            <v>M53</v>
          </cell>
          <cell r="AF2402">
            <v>200000</v>
          </cell>
          <cell r="AG2402">
            <v>300000</v>
          </cell>
          <cell r="AH2402">
            <v>0</v>
          </cell>
          <cell r="AI2402">
            <v>1</v>
          </cell>
          <cell r="AJ2402">
            <v>0</v>
          </cell>
          <cell r="AK2402">
            <v>208000</v>
          </cell>
          <cell r="AL2402">
            <v>4.0000000000000036E-2</v>
          </cell>
          <cell r="AM2402">
            <v>32177.315615450123</v>
          </cell>
          <cell r="AN2402">
            <v>1237.5890621326944</v>
          </cell>
          <cell r="AO2402">
            <v>-0.30666666666666664</v>
          </cell>
          <cell r="AQ2402">
            <v>131503.603</v>
          </cell>
          <cell r="AR2402">
            <v>1600000</v>
          </cell>
          <cell r="AS2402">
            <v>0.04</v>
          </cell>
          <cell r="AT2402">
            <v>1</v>
          </cell>
          <cell r="AU2402">
            <v>0</v>
          </cell>
          <cell r="AV2402">
            <v>208000</v>
          </cell>
          <cell r="AW2402">
            <v>32177.315615450123</v>
          </cell>
          <cell r="AX2402">
            <v>4.0000000000000036E-2</v>
          </cell>
          <cell r="AY2402">
            <v>1237.5890621326944</v>
          </cell>
          <cell r="AZ2402" t="str">
            <v>Target Bonus</v>
          </cell>
          <cell r="BA2402" t="str">
            <v>Target BonusEligible</v>
          </cell>
          <cell r="BB2402" t="str">
            <v>Target BonusChina</v>
          </cell>
          <cell r="BC2402" t="str">
            <v>Target BonusChina Employee</v>
          </cell>
          <cell r="BE2402" t="str">
            <v>Employee</v>
          </cell>
          <cell r="BF2402">
            <v>16666.666666666668</v>
          </cell>
          <cell r="BG2402">
            <v>19500</v>
          </cell>
          <cell r="BH2402">
            <v>3</v>
          </cell>
          <cell r="BJ2402">
            <v>20000</v>
          </cell>
          <cell r="BK2402">
            <v>20000</v>
          </cell>
          <cell r="BL2402">
            <v>20000</v>
          </cell>
        </row>
        <row r="2403">
          <cell r="B2403">
            <v>20418</v>
          </cell>
          <cell r="C2403">
            <v>15507</v>
          </cell>
          <cell r="D2403">
            <v>199497</v>
          </cell>
          <cell r="E2403" t="str">
            <v>Diana Munoz</v>
          </cell>
          <cell r="F2403" t="str">
            <v>Field Marketing Manager</v>
          </cell>
          <cell r="G2403" t="str">
            <v>Employee</v>
          </cell>
          <cell r="H2403" t="str">
            <v>Marketing</v>
          </cell>
          <cell r="I2403" t="str">
            <v>MADRID</v>
          </cell>
          <cell r="J2403" t="str">
            <v>Spain</v>
          </cell>
          <cell r="K2403">
            <v>43726</v>
          </cell>
          <cell r="L2403" t="str">
            <v>EMEA</v>
          </cell>
          <cell r="M2403" t="str">
            <v>M43P</v>
          </cell>
          <cell r="N2403" t="str">
            <v>M</v>
          </cell>
          <cell r="O2403" t="str">
            <v>4</v>
          </cell>
          <cell r="P2403" t="str">
            <v>Regular</v>
          </cell>
          <cell r="S2403">
            <v>1</v>
          </cell>
          <cell r="U2403" t="str">
            <v>EUR</v>
          </cell>
          <cell r="V2403" t="str">
            <v>Marketing</v>
          </cell>
          <cell r="W2403" t="str">
            <v>Peter Alexander</v>
          </cell>
          <cell r="Y2403" t="str">
            <v>Eligible</v>
          </cell>
          <cell r="Z2403">
            <v>75000</v>
          </cell>
          <cell r="AA2403">
            <v>91180.919211242115</v>
          </cell>
          <cell r="AB2403">
            <v>75000</v>
          </cell>
          <cell r="AC2403">
            <v>91180.919211242115</v>
          </cell>
          <cell r="AD2403">
            <v>5</v>
          </cell>
          <cell r="AE2403" t="str">
            <v>M43</v>
          </cell>
          <cell r="AF2403">
            <v>55000</v>
          </cell>
          <cell r="AG2403">
            <v>75000</v>
          </cell>
          <cell r="AH2403">
            <v>1</v>
          </cell>
          <cell r="AI2403">
            <v>5</v>
          </cell>
          <cell r="AJ2403">
            <v>0</v>
          </cell>
          <cell r="AK2403">
            <v>77250</v>
          </cell>
          <cell r="AL2403">
            <v>3.0000000000000027E-2</v>
          </cell>
          <cell r="AM2403">
            <v>93916.346787579372</v>
          </cell>
          <cell r="AN2403">
            <v>2735.4275763372571</v>
          </cell>
          <cell r="AO2403">
            <v>3.0000000000000027E-2</v>
          </cell>
          <cell r="AQ2403">
            <v>37000</v>
          </cell>
          <cell r="AR2403">
            <v>230000</v>
          </cell>
          <cell r="AS2403">
            <v>0.19</v>
          </cell>
          <cell r="AT2403">
            <v>1</v>
          </cell>
          <cell r="AU2403">
            <v>0</v>
          </cell>
          <cell r="AV2403">
            <v>77250</v>
          </cell>
          <cell r="AW2403">
            <v>93916.346787579372</v>
          </cell>
          <cell r="AX2403">
            <v>3.0000000000000027E-2</v>
          </cell>
          <cell r="AY2403">
            <v>2735.4275763372571</v>
          </cell>
          <cell r="AZ2403" t="str">
            <v>Target Bonus</v>
          </cell>
          <cell r="BA2403" t="str">
            <v>Target BonusEligible</v>
          </cell>
          <cell r="BB2403" t="str">
            <v>Target BonusSpain</v>
          </cell>
          <cell r="BC2403" t="str">
            <v>Target BonusSpain Employee</v>
          </cell>
          <cell r="BE2403" t="str">
            <v>Employee</v>
          </cell>
          <cell r="BF2403">
            <v>6250</v>
          </cell>
          <cell r="BG2403">
            <v>1994.5205479452054</v>
          </cell>
          <cell r="BH2403">
            <v>3</v>
          </cell>
          <cell r="BJ2403">
            <v>7000</v>
          </cell>
          <cell r="BK2403">
            <v>7000</v>
          </cell>
          <cell r="BL2403">
            <v>8750</v>
          </cell>
        </row>
        <row r="2404">
          <cell r="B2404">
            <v>20941</v>
          </cell>
          <cell r="C2404">
            <v>16028</v>
          </cell>
          <cell r="D2404">
            <v>212474</v>
          </cell>
          <cell r="E2404" t="str">
            <v>Kristin Vastenaeken</v>
          </cell>
          <cell r="F2404" t="str">
            <v>Field Marketing Manager</v>
          </cell>
          <cell r="G2404" t="str">
            <v>Employee</v>
          </cell>
          <cell r="H2404" t="str">
            <v>Marketing</v>
          </cell>
          <cell r="I2404" t="str">
            <v>BRUSSELS</v>
          </cell>
          <cell r="J2404" t="str">
            <v>Belgium</v>
          </cell>
          <cell r="K2404">
            <v>43859</v>
          </cell>
          <cell r="L2404" t="str">
            <v>EMEA</v>
          </cell>
          <cell r="M2404" t="str">
            <v>M43P</v>
          </cell>
          <cell r="N2404" t="str">
            <v>M</v>
          </cell>
          <cell r="O2404" t="str">
            <v>4</v>
          </cell>
          <cell r="P2404" t="str">
            <v>Regular</v>
          </cell>
          <cell r="S2404">
            <v>1</v>
          </cell>
          <cell r="U2404" t="str">
            <v>EUR</v>
          </cell>
          <cell r="V2404" t="str">
            <v>Marketing</v>
          </cell>
          <cell r="W2404" t="str">
            <v>Peter Alexander</v>
          </cell>
          <cell r="Y2404" t="str">
            <v>Eligible</v>
          </cell>
          <cell r="Z2404">
            <v>90000</v>
          </cell>
          <cell r="AA2404">
            <v>109417.10305349053</v>
          </cell>
          <cell r="AB2404">
            <v>90000</v>
          </cell>
          <cell r="AC2404">
            <v>109417.10305349053</v>
          </cell>
          <cell r="AD2404">
            <v>4</v>
          </cell>
          <cell r="AE2404" t="str">
            <v>M43</v>
          </cell>
          <cell r="AF2404">
            <v>70000</v>
          </cell>
          <cell r="AG2404">
            <v>100000</v>
          </cell>
          <cell r="AH2404">
            <v>0.66</v>
          </cell>
          <cell r="AI2404">
            <v>3</v>
          </cell>
          <cell r="AJ2404">
            <v>0</v>
          </cell>
          <cell r="AK2404">
            <v>93600</v>
          </cell>
          <cell r="AL2404">
            <v>4.0000000000000036E-2</v>
          </cell>
          <cell r="AM2404">
            <v>113793.78717563016</v>
          </cell>
          <cell r="AN2404">
            <v>4376.6841221396317</v>
          </cell>
          <cell r="AO2404">
            <v>-6.3999999999999946E-2</v>
          </cell>
          <cell r="AQ2404">
            <v>70000</v>
          </cell>
          <cell r="AR2404">
            <v>220000</v>
          </cell>
          <cell r="AS2404">
            <v>0.13</v>
          </cell>
          <cell r="AT2404">
            <v>1</v>
          </cell>
          <cell r="AU2404">
            <v>0</v>
          </cell>
          <cell r="AV2404">
            <v>93600</v>
          </cell>
          <cell r="AW2404">
            <v>113793.78717563016</v>
          </cell>
          <cell r="AX2404">
            <v>4.0000000000000036E-2</v>
          </cell>
          <cell r="AY2404">
            <v>4376.6841221396317</v>
          </cell>
          <cell r="AZ2404" t="str">
            <v>Target Bonus</v>
          </cell>
          <cell r="BA2404" t="str">
            <v>Target BonusEligible</v>
          </cell>
          <cell r="BB2404" t="str">
            <v>Target BonusBelgium</v>
          </cell>
          <cell r="BC2404" t="str">
            <v>Target BonusBelgium Employee</v>
          </cell>
          <cell r="BE2404" t="str">
            <v>Employee</v>
          </cell>
          <cell r="BF2404">
            <v>7500</v>
          </cell>
          <cell r="BJ2404">
            <v>8000</v>
          </cell>
          <cell r="BK2404">
            <v>8000</v>
          </cell>
          <cell r="BL2404">
            <v>8800</v>
          </cell>
        </row>
        <row r="2405">
          <cell r="B2405">
            <v>19078</v>
          </cell>
          <cell r="C2405">
            <v>14136</v>
          </cell>
          <cell r="D2405">
            <v>175024</v>
          </cell>
          <cell r="E2405" t="str">
            <v>Vivian Lai</v>
          </cell>
          <cell r="F2405" t="str">
            <v>Marketing Manager</v>
          </cell>
          <cell r="G2405" t="str">
            <v>Employee</v>
          </cell>
          <cell r="H2405" t="str">
            <v>Marketing</v>
          </cell>
          <cell r="I2405" t="str">
            <v>HONG KONG</v>
          </cell>
          <cell r="J2405" t="str">
            <v>Hong Kong</v>
          </cell>
          <cell r="K2405">
            <v>43419</v>
          </cell>
          <cell r="L2405" t="str">
            <v>APAC</v>
          </cell>
          <cell r="M2405" t="str">
            <v>M43M</v>
          </cell>
          <cell r="N2405" t="str">
            <v>M</v>
          </cell>
          <cell r="O2405" t="str">
            <v>4</v>
          </cell>
          <cell r="P2405" t="str">
            <v>Regular</v>
          </cell>
          <cell r="S2405">
            <v>1</v>
          </cell>
          <cell r="U2405" t="str">
            <v>HKD</v>
          </cell>
          <cell r="V2405" t="str">
            <v>Marketing</v>
          </cell>
          <cell r="W2405" t="str">
            <v>Peter Alexander</v>
          </cell>
          <cell r="Y2405" t="str">
            <v>Eligible</v>
          </cell>
          <cell r="Z2405">
            <v>900000</v>
          </cell>
          <cell r="AA2405">
            <v>116109.53025865591</v>
          </cell>
          <cell r="AB2405">
            <v>900000</v>
          </cell>
          <cell r="AC2405">
            <v>116109.53025865591</v>
          </cell>
          <cell r="AD2405">
            <v>4</v>
          </cell>
          <cell r="AE2405" t="str">
            <v>M43</v>
          </cell>
          <cell r="AF2405">
            <v>700000</v>
          </cell>
          <cell r="AG2405">
            <v>1000000</v>
          </cell>
          <cell r="AH2405">
            <v>0.66</v>
          </cell>
          <cell r="AI2405">
            <v>3</v>
          </cell>
          <cell r="AJ2405">
            <v>0</v>
          </cell>
          <cell r="AK2405">
            <v>936000</v>
          </cell>
          <cell r="AL2405">
            <v>4.0000000000000036E-2</v>
          </cell>
          <cell r="AM2405">
            <v>120753.91146900214</v>
          </cell>
          <cell r="AN2405">
            <v>4644.381210346226</v>
          </cell>
          <cell r="AO2405">
            <v>-6.3999999999999946E-2</v>
          </cell>
          <cell r="AQ2405">
            <v>217359.99999999997</v>
          </cell>
          <cell r="AR2405">
            <v>2800000</v>
          </cell>
          <cell r="AS2405">
            <v>0.26</v>
          </cell>
          <cell r="AT2405">
            <v>1</v>
          </cell>
          <cell r="AU2405">
            <v>0</v>
          </cell>
          <cell r="AV2405">
            <v>936000</v>
          </cell>
          <cell r="AW2405">
            <v>120753.91146900214</v>
          </cell>
          <cell r="AX2405">
            <v>4.0000000000000036E-2</v>
          </cell>
          <cell r="AY2405">
            <v>4644.381210346226</v>
          </cell>
          <cell r="AZ2405" t="str">
            <v>Target Bonus</v>
          </cell>
          <cell r="BA2405" t="str">
            <v>Target BonusEligible</v>
          </cell>
          <cell r="BB2405" t="str">
            <v>Target BonusHong Kong</v>
          </cell>
          <cell r="BC2405" t="str">
            <v>Target BonusHong Kong Employee</v>
          </cell>
          <cell r="BE2405" t="str">
            <v>Employee</v>
          </cell>
          <cell r="BF2405">
            <v>75000</v>
          </cell>
          <cell r="BG2405">
            <v>120000</v>
          </cell>
          <cell r="BH2405">
            <v>4</v>
          </cell>
          <cell r="BJ2405">
            <v>100000</v>
          </cell>
          <cell r="BK2405">
            <v>100000</v>
          </cell>
          <cell r="BL2405">
            <v>110000.00000000001</v>
          </cell>
        </row>
        <row r="2406">
          <cell r="B2406">
            <v>20031</v>
          </cell>
          <cell r="C2406">
            <v>15123</v>
          </cell>
          <cell r="D2406">
            <v>196382</v>
          </cell>
          <cell r="E2406" t="str">
            <v>Jacinta Paul</v>
          </cell>
          <cell r="F2406" t="str">
            <v>Public Relations Manager</v>
          </cell>
          <cell r="G2406" t="str">
            <v>Employee</v>
          </cell>
          <cell r="H2406" t="str">
            <v>Marketing</v>
          </cell>
          <cell r="I2406" t="str">
            <v>SINGAPORE</v>
          </cell>
          <cell r="J2406" t="str">
            <v>Singapore</v>
          </cell>
          <cell r="K2406">
            <v>43647</v>
          </cell>
          <cell r="L2406" t="str">
            <v>APAC</v>
          </cell>
          <cell r="M2406" t="str">
            <v>M43P</v>
          </cell>
          <cell r="N2406" t="str">
            <v>M</v>
          </cell>
          <cell r="O2406" t="str">
            <v>4</v>
          </cell>
          <cell r="P2406" t="str">
            <v>Regular</v>
          </cell>
          <cell r="S2406">
            <v>1</v>
          </cell>
          <cell r="U2406" t="str">
            <v>SGD</v>
          </cell>
          <cell r="V2406" t="str">
            <v>Marketing</v>
          </cell>
          <cell r="W2406" t="str">
            <v>Peter Alexander</v>
          </cell>
          <cell r="Y2406" t="str">
            <v>Eligible</v>
          </cell>
          <cell r="Z2406">
            <v>114000</v>
          </cell>
          <cell r="AA2406">
            <v>86030.083404962948</v>
          </cell>
          <cell r="AB2406">
            <v>114000</v>
          </cell>
          <cell r="AC2406">
            <v>86030.083404962948</v>
          </cell>
          <cell r="AD2406">
            <v>3</v>
          </cell>
          <cell r="AE2406" t="str">
            <v>M43</v>
          </cell>
          <cell r="AF2406">
            <v>100000</v>
          </cell>
          <cell r="AG2406">
            <v>150000</v>
          </cell>
          <cell r="AH2406">
            <v>0.28000000000000003</v>
          </cell>
          <cell r="AI2406">
            <v>2</v>
          </cell>
          <cell r="AJ2406">
            <v>0</v>
          </cell>
          <cell r="AK2406">
            <v>117420</v>
          </cell>
          <cell r="AL2406">
            <v>3.0000000000000027E-2</v>
          </cell>
          <cell r="AM2406">
            <v>88610.985907111841</v>
          </cell>
          <cell r="AN2406">
            <v>2580.9025021488924</v>
          </cell>
          <cell r="AO2406">
            <v>-0.21719999999999995</v>
          </cell>
          <cell r="AQ2406">
            <v>48000</v>
          </cell>
          <cell r="AR2406">
            <v>600000</v>
          </cell>
          <cell r="AS2406">
            <v>0.11</v>
          </cell>
          <cell r="AT2406">
            <v>1</v>
          </cell>
          <cell r="AU2406">
            <v>0</v>
          </cell>
          <cell r="AV2406">
            <v>117420</v>
          </cell>
          <cell r="AW2406">
            <v>88610.985907111841</v>
          </cell>
          <cell r="AX2406">
            <v>3.0000000000000027E-2</v>
          </cell>
          <cell r="AY2406">
            <v>2580.9025021488924</v>
          </cell>
          <cell r="AZ2406" t="str">
            <v>Target Bonus</v>
          </cell>
          <cell r="BA2406" t="str">
            <v>Target BonusEligible</v>
          </cell>
          <cell r="BB2406" t="str">
            <v>Target BonusSingapore</v>
          </cell>
          <cell r="BC2406" t="str">
            <v>Target BonusSingapore Employee</v>
          </cell>
          <cell r="BE2406" t="str">
            <v>Employee</v>
          </cell>
          <cell r="BF2406">
            <v>9500</v>
          </cell>
          <cell r="BG2406">
            <v>6016.4383561643845</v>
          </cell>
          <cell r="BH2406">
            <v>3</v>
          </cell>
          <cell r="BJ2406">
            <v>12000</v>
          </cell>
          <cell r="BK2406">
            <v>12000</v>
          </cell>
          <cell r="BL2406">
            <v>12000</v>
          </cell>
        </row>
        <row r="2407">
          <cell r="B2407">
            <v>21436</v>
          </cell>
          <cell r="C2407">
            <v>16523</v>
          </cell>
          <cell r="D2407">
            <v>216914</v>
          </cell>
          <cell r="E2407" t="str">
            <v>Amol Gaikwad</v>
          </cell>
          <cell r="F2407" t="str">
            <v>Field Marketing Manager</v>
          </cell>
          <cell r="G2407" t="str">
            <v>Employee</v>
          </cell>
          <cell r="H2407" t="str">
            <v>Marketing</v>
          </cell>
          <cell r="I2407" t="str">
            <v>BANGALORE</v>
          </cell>
          <cell r="J2407" t="str">
            <v>India</v>
          </cell>
          <cell r="K2407">
            <v>44039</v>
          </cell>
          <cell r="L2407" t="str">
            <v>APAC</v>
          </cell>
          <cell r="M2407" t="str">
            <v>M43P</v>
          </cell>
          <cell r="N2407" t="str">
            <v>M</v>
          </cell>
          <cell r="O2407" t="str">
            <v>4</v>
          </cell>
          <cell r="P2407" t="str">
            <v>Regular</v>
          </cell>
          <cell r="S2407">
            <v>1</v>
          </cell>
          <cell r="U2407" t="str">
            <v>INR</v>
          </cell>
          <cell r="V2407" t="str">
            <v>Marketing</v>
          </cell>
          <cell r="W2407" t="str">
            <v>Peter Alexander</v>
          </cell>
          <cell r="Y2407" t="str">
            <v>Eligible</v>
          </cell>
          <cell r="Z2407">
            <v>3000000</v>
          </cell>
          <cell r="AA2407">
            <v>41201.116240974778</v>
          </cell>
          <cell r="AB2407">
            <v>3000000</v>
          </cell>
          <cell r="AC2407">
            <v>41201.116240974778</v>
          </cell>
          <cell r="AD2407">
            <v>3</v>
          </cell>
          <cell r="AE2407" t="str">
            <v>M43</v>
          </cell>
          <cell r="AF2407">
            <v>2200000</v>
          </cell>
          <cell r="AG2407">
            <v>3500000</v>
          </cell>
          <cell r="AH2407">
            <v>0.61</v>
          </cell>
          <cell r="AI2407">
            <v>3</v>
          </cell>
          <cell r="AJ2407">
            <v>0</v>
          </cell>
          <cell r="AK2407">
            <v>3060000</v>
          </cell>
          <cell r="AL2407">
            <v>2.0000000000000018E-2</v>
          </cell>
          <cell r="AM2407">
            <v>42025.138565794274</v>
          </cell>
          <cell r="AN2407">
            <v>824.02232481949613</v>
          </cell>
          <cell r="AO2407">
            <v>-0.12571428571428567</v>
          </cell>
          <cell r="AQ2407">
            <v>600000</v>
          </cell>
          <cell r="AR2407">
            <v>22000000</v>
          </cell>
          <cell r="AS2407">
            <v>0.11</v>
          </cell>
          <cell r="AT2407">
            <v>1</v>
          </cell>
          <cell r="AU2407">
            <v>0</v>
          </cell>
          <cell r="AV2407">
            <v>3060000</v>
          </cell>
          <cell r="AW2407">
            <v>42025.138565794274</v>
          </cell>
          <cell r="AX2407">
            <v>2.0000000000000018E-2</v>
          </cell>
          <cell r="AY2407">
            <v>824.02232481949613</v>
          </cell>
          <cell r="AZ2407" t="str">
            <v>Target Bonus</v>
          </cell>
          <cell r="BA2407" t="str">
            <v>Target BonusEligible</v>
          </cell>
          <cell r="BB2407" t="str">
            <v>Target BonusIndia</v>
          </cell>
          <cell r="BC2407" t="str">
            <v>Target BonusIndia Employee</v>
          </cell>
          <cell r="BE2407" t="str">
            <v>Employee</v>
          </cell>
          <cell r="BF2407">
            <v>250000</v>
          </cell>
          <cell r="BJ2407">
            <v>300000</v>
          </cell>
          <cell r="BK2407">
            <v>300000</v>
          </cell>
          <cell r="BL2407">
            <v>300000</v>
          </cell>
        </row>
        <row r="2408">
          <cell r="B2408">
            <v>20848</v>
          </cell>
          <cell r="C2408">
            <v>15935</v>
          </cell>
          <cell r="D2408">
            <v>210696</v>
          </cell>
          <cell r="E2408" t="str">
            <v>Andreea Ceasar</v>
          </cell>
          <cell r="F2408" t="str">
            <v>Field Marketing Manager</v>
          </cell>
          <cell r="G2408" t="str">
            <v>Employee</v>
          </cell>
          <cell r="H2408" t="str">
            <v>Marketing</v>
          </cell>
          <cell r="I2408" t="str">
            <v>LONDON - HOME</v>
          </cell>
          <cell r="J2408" t="str">
            <v>United Kingdom</v>
          </cell>
          <cell r="K2408">
            <v>43832</v>
          </cell>
          <cell r="L2408" t="str">
            <v>EMEA</v>
          </cell>
          <cell r="M2408" t="str">
            <v>M53P</v>
          </cell>
          <cell r="N2408" t="str">
            <v>M</v>
          </cell>
          <cell r="O2408" t="str">
            <v>5</v>
          </cell>
          <cell r="P2408" t="str">
            <v>Regular</v>
          </cell>
          <cell r="S2408">
            <v>1</v>
          </cell>
          <cell r="U2408" t="str">
            <v>GBP</v>
          </cell>
          <cell r="V2408" t="str">
            <v>Marketing</v>
          </cell>
          <cell r="W2408" t="str">
            <v>Peter Alexander</v>
          </cell>
          <cell r="Y2408" t="str">
            <v>Eligible</v>
          </cell>
          <cell r="Z2408">
            <v>55000</v>
          </cell>
          <cell r="AA2408">
            <v>75639.427274314236</v>
          </cell>
          <cell r="AB2408">
            <v>55000</v>
          </cell>
          <cell r="AC2408">
            <v>75639.427274314236</v>
          </cell>
          <cell r="AD2408">
            <v>4</v>
          </cell>
          <cell r="AE2408" t="str">
            <v>M53</v>
          </cell>
          <cell r="AF2408">
            <v>50000</v>
          </cell>
          <cell r="AG2408">
            <v>70000</v>
          </cell>
          <cell r="AH2408">
            <v>0.25</v>
          </cell>
          <cell r="AI2408">
            <v>2</v>
          </cell>
          <cell r="AJ2408">
            <v>0</v>
          </cell>
          <cell r="AK2408">
            <v>57750</v>
          </cell>
          <cell r="AL2408">
            <v>5.0000000000000044E-2</v>
          </cell>
          <cell r="AM2408">
            <v>79421.398638029947</v>
          </cell>
          <cell r="AN2408">
            <v>3781.971363715711</v>
          </cell>
          <cell r="AO2408">
            <v>-0.17500000000000004</v>
          </cell>
          <cell r="AQ2408">
            <v>33000</v>
          </cell>
          <cell r="AR2408">
            <v>265000</v>
          </cell>
          <cell r="AS2408">
            <v>0.09</v>
          </cell>
          <cell r="AT2408">
            <v>1</v>
          </cell>
          <cell r="AU2408">
            <v>0</v>
          </cell>
          <cell r="AV2408">
            <v>57750</v>
          </cell>
          <cell r="AW2408">
            <v>79421.398638029947</v>
          </cell>
          <cell r="AX2408">
            <v>5.0000000000000044E-2</v>
          </cell>
          <cell r="AY2408">
            <v>3781.971363715711</v>
          </cell>
          <cell r="AZ2408" t="str">
            <v>Target Bonus</v>
          </cell>
          <cell r="BA2408" t="str">
            <v>Target BonusEligible</v>
          </cell>
          <cell r="BB2408" t="str">
            <v>Target BonusUnited Kingdom</v>
          </cell>
          <cell r="BC2408" t="str">
            <v>Target BonusUnited Kingdom Employee</v>
          </cell>
          <cell r="BE2408" t="str">
            <v>Employee</v>
          </cell>
          <cell r="BF2408">
            <v>4583.333333333333</v>
          </cell>
          <cell r="BJ2408">
            <v>5000</v>
          </cell>
          <cell r="BK2408">
            <v>5000</v>
          </cell>
          <cell r="BL2408">
            <v>5500</v>
          </cell>
        </row>
        <row r="2409">
          <cell r="B2409">
            <v>8069</v>
          </cell>
          <cell r="C2409">
            <v>90030</v>
          </cell>
          <cell r="E2409" t="str">
            <v>David Rehacek</v>
          </cell>
          <cell r="F2409" t="str">
            <v>Field Marketing Manager, EE, Greece and CER</v>
          </cell>
          <cell r="G2409" t="str">
            <v>Contractor</v>
          </cell>
          <cell r="H2409" t="str">
            <v>Marketing</v>
          </cell>
          <cell r="I2409" t="str">
            <v>PRAGUE</v>
          </cell>
          <cell r="J2409" t="str">
            <v>Czech Republic</v>
          </cell>
          <cell r="K2409">
            <v>40001</v>
          </cell>
          <cell r="L2409" t="str">
            <v>EMEA</v>
          </cell>
          <cell r="M2409" t="str">
            <v>M43M</v>
          </cell>
          <cell r="N2409" t="str">
            <v>M</v>
          </cell>
          <cell r="O2409" t="str">
            <v>4</v>
          </cell>
          <cell r="P2409" t="str">
            <v>Regular</v>
          </cell>
          <cell r="S2409">
            <v>1</v>
          </cell>
          <cell r="U2409" t="str">
            <v>CZK</v>
          </cell>
          <cell r="V2409" t="str">
            <v>Marketing</v>
          </cell>
          <cell r="W2409" t="str">
            <v>Peter Alexander</v>
          </cell>
          <cell r="Y2409" t="str">
            <v>Eligible</v>
          </cell>
          <cell r="Z2409">
            <v>2520000</v>
          </cell>
          <cell r="AA2409">
            <v>117668.77235965185</v>
          </cell>
          <cell r="AB2409">
            <v>2520000</v>
          </cell>
          <cell r="AC2409">
            <v>117668.77235965185</v>
          </cell>
          <cell r="AD2409">
            <v>3</v>
          </cell>
          <cell r="AE2409" t="str">
            <v>M43</v>
          </cell>
          <cell r="AF2409">
            <v>1200000</v>
          </cell>
          <cell r="AG2409">
            <v>2200000</v>
          </cell>
          <cell r="AH2409">
            <v>1</v>
          </cell>
          <cell r="AI2409">
            <v>5</v>
          </cell>
          <cell r="AJ2409">
            <v>0</v>
          </cell>
          <cell r="AK2409">
            <v>2520000</v>
          </cell>
          <cell r="AL2409">
            <v>0</v>
          </cell>
          <cell r="AM2409">
            <v>117668.77235965185</v>
          </cell>
          <cell r="AN2409">
            <v>0</v>
          </cell>
          <cell r="AO2409">
            <v>0.1454545454545455</v>
          </cell>
          <cell r="AP2409" t="str">
            <v>Above Range</v>
          </cell>
          <cell r="AQ2409">
            <v>1562500</v>
          </cell>
          <cell r="AR2409">
            <v>7000000</v>
          </cell>
          <cell r="AS2409">
            <v>0.17</v>
          </cell>
          <cell r="AT2409">
            <v>1</v>
          </cell>
          <cell r="AU2409">
            <v>0</v>
          </cell>
          <cell r="AV2409">
            <v>2520000</v>
          </cell>
          <cell r="AW2409">
            <v>117668.77235965185</v>
          </cell>
          <cell r="AX2409">
            <v>0</v>
          </cell>
          <cell r="AY2409">
            <v>0</v>
          </cell>
          <cell r="AZ2409" t="str">
            <v>Target Bonus</v>
          </cell>
          <cell r="BA2409" t="str">
            <v>Target BonusEligible</v>
          </cell>
          <cell r="BB2409" t="str">
            <v>Target BonusCzech Republic</v>
          </cell>
          <cell r="BC2409" t="str">
            <v>Target BonusCzech Republic Contractor</v>
          </cell>
          <cell r="BE2409" t="str">
            <v>Contractor</v>
          </cell>
          <cell r="BF2409">
            <v>210000</v>
          </cell>
          <cell r="BG2409">
            <v>295000</v>
          </cell>
          <cell r="BH2409">
            <v>4</v>
          </cell>
          <cell r="BJ2409">
            <v>260000</v>
          </cell>
          <cell r="BK2409">
            <v>260000</v>
          </cell>
          <cell r="BL2409">
            <v>260000</v>
          </cell>
        </row>
        <row r="2410">
          <cell r="B2410">
            <v>21730</v>
          </cell>
          <cell r="C2410">
            <v>16817</v>
          </cell>
          <cell r="D2410">
            <v>248923</v>
          </cell>
          <cell r="E2410" t="str">
            <v>Deborah Kwok</v>
          </cell>
          <cell r="F2410" t="str">
            <v>Marketing Program Manager</v>
          </cell>
          <cell r="G2410" t="str">
            <v>Employee</v>
          </cell>
          <cell r="H2410" t="str">
            <v>Marketing</v>
          </cell>
          <cell r="I2410" t="str">
            <v>SINGAPORE</v>
          </cell>
          <cell r="J2410" t="str">
            <v>Singapore</v>
          </cell>
          <cell r="K2410">
            <v>44176</v>
          </cell>
          <cell r="L2410" t="str">
            <v>APAC</v>
          </cell>
          <cell r="M2410" t="str">
            <v>M53P</v>
          </cell>
          <cell r="N2410" t="str">
            <v>M</v>
          </cell>
          <cell r="O2410" t="str">
            <v>5</v>
          </cell>
          <cell r="P2410" t="str">
            <v>Regular</v>
          </cell>
          <cell r="S2410">
            <v>1</v>
          </cell>
          <cell r="U2410" t="str">
            <v>SGD</v>
          </cell>
          <cell r="V2410" t="str">
            <v>Marketing</v>
          </cell>
          <cell r="W2410" t="str">
            <v>Peter Alexander</v>
          </cell>
          <cell r="Y2410" t="str">
            <v>Not Eligible - NH</v>
          </cell>
          <cell r="AA2410">
            <v>0</v>
          </cell>
          <cell r="AB2410">
            <v>90000</v>
          </cell>
          <cell r="AC2410">
            <v>67918.486898654955</v>
          </cell>
          <cell r="AW2410">
            <v>67918.486898654955</v>
          </cell>
        </row>
        <row r="2411">
          <cell r="B2411">
            <v>19661</v>
          </cell>
          <cell r="C2411">
            <v>14719</v>
          </cell>
          <cell r="D2411">
            <v>185894</v>
          </cell>
          <cell r="E2411" t="str">
            <v>Jennifer Yau</v>
          </cell>
          <cell r="F2411" t="str">
            <v>Field Marketing Specialist</v>
          </cell>
          <cell r="G2411" t="str">
            <v>Employee</v>
          </cell>
          <cell r="H2411" t="str">
            <v>Marketing</v>
          </cell>
          <cell r="I2411" t="str">
            <v>HONG KONG</v>
          </cell>
          <cell r="J2411" t="str">
            <v>Hong Kong</v>
          </cell>
          <cell r="K2411">
            <v>43570</v>
          </cell>
          <cell r="L2411" t="str">
            <v>APAC</v>
          </cell>
          <cell r="M2411" t="str">
            <v>M53P</v>
          </cell>
          <cell r="N2411" t="str">
            <v>M</v>
          </cell>
          <cell r="O2411" t="str">
            <v>5</v>
          </cell>
          <cell r="P2411" t="str">
            <v>Regular</v>
          </cell>
          <cell r="S2411">
            <v>1</v>
          </cell>
          <cell r="U2411" t="str">
            <v>HKD</v>
          </cell>
          <cell r="V2411" t="str">
            <v>Marketing</v>
          </cell>
          <cell r="W2411" t="str">
            <v>Peter Alexander</v>
          </cell>
          <cell r="Y2411" t="str">
            <v>Eligible</v>
          </cell>
          <cell r="Z2411">
            <v>435000</v>
          </cell>
          <cell r="AA2411">
            <v>56119.606291683689</v>
          </cell>
          <cell r="AB2411">
            <v>435000</v>
          </cell>
          <cell r="AC2411">
            <v>56119.606291683689</v>
          </cell>
          <cell r="AD2411">
            <v>3</v>
          </cell>
          <cell r="AE2411" t="str">
            <v>M53</v>
          </cell>
          <cell r="AF2411">
            <v>400000</v>
          </cell>
          <cell r="AG2411">
            <v>550000</v>
          </cell>
          <cell r="AH2411">
            <v>0.23</v>
          </cell>
          <cell r="AI2411">
            <v>2</v>
          </cell>
          <cell r="AJ2411">
            <v>0</v>
          </cell>
          <cell r="AK2411">
            <v>448050</v>
          </cell>
          <cell r="AL2411">
            <v>3.0000000000000027E-2</v>
          </cell>
          <cell r="AM2411">
            <v>57803.194480434198</v>
          </cell>
          <cell r="AN2411">
            <v>1683.5881887505093</v>
          </cell>
          <cell r="AO2411">
            <v>-0.1853636363636364</v>
          </cell>
          <cell r="AQ2411">
            <v>217359.99999999997</v>
          </cell>
          <cell r="AR2411">
            <v>2800000</v>
          </cell>
          <cell r="AS2411">
            <v>0.08</v>
          </cell>
          <cell r="AT2411">
            <v>1</v>
          </cell>
          <cell r="AU2411">
            <v>0</v>
          </cell>
          <cell r="AV2411">
            <v>448050</v>
          </cell>
          <cell r="AW2411">
            <v>57803.194480434198</v>
          </cell>
          <cell r="AX2411">
            <v>3.0000000000000027E-2</v>
          </cell>
          <cell r="AY2411">
            <v>1683.5881887505093</v>
          </cell>
          <cell r="AZ2411" t="str">
            <v>Target Bonus</v>
          </cell>
          <cell r="BA2411" t="str">
            <v>Target BonusEligible</v>
          </cell>
          <cell r="BB2411" t="str">
            <v>Target BonusHong Kong</v>
          </cell>
          <cell r="BC2411" t="str">
            <v>Target BonusHong Kong Employee</v>
          </cell>
          <cell r="BE2411" t="str">
            <v>Employee</v>
          </cell>
          <cell r="BF2411">
            <v>36250</v>
          </cell>
          <cell r="BG2411">
            <v>29917.808219178081</v>
          </cell>
          <cell r="BH2411">
            <v>3</v>
          </cell>
          <cell r="BJ2411">
            <v>45000</v>
          </cell>
          <cell r="BK2411">
            <v>45000</v>
          </cell>
          <cell r="BL2411">
            <v>45000</v>
          </cell>
        </row>
        <row r="2412">
          <cell r="B2412">
            <v>18932</v>
          </cell>
          <cell r="C2412">
            <v>13976</v>
          </cell>
          <cell r="D2412">
            <v>162295</v>
          </cell>
          <cell r="E2412" t="str">
            <v>Katarzyna Tomaszewska</v>
          </cell>
          <cell r="F2412" t="str">
            <v>Field Marketing Manager</v>
          </cell>
          <cell r="G2412" t="str">
            <v>Employee</v>
          </cell>
          <cell r="H2412" t="str">
            <v>Marketing</v>
          </cell>
          <cell r="I2412" t="str">
            <v>WARSAW</v>
          </cell>
          <cell r="J2412" t="str">
            <v>Poland</v>
          </cell>
          <cell r="K2412">
            <v>43403</v>
          </cell>
          <cell r="L2412" t="str">
            <v>EMEA</v>
          </cell>
          <cell r="M2412" t="str">
            <v>M53P</v>
          </cell>
          <cell r="N2412" t="str">
            <v>M</v>
          </cell>
          <cell r="O2412" t="str">
            <v>5</v>
          </cell>
          <cell r="P2412" t="str">
            <v>Regular</v>
          </cell>
          <cell r="S2412">
            <v>1</v>
          </cell>
          <cell r="U2412" t="str">
            <v>PLN</v>
          </cell>
          <cell r="V2412" t="str">
            <v>Marketing</v>
          </cell>
          <cell r="W2412" t="str">
            <v>Peter Alexander</v>
          </cell>
          <cell r="Y2412" t="str">
            <v>Eligible</v>
          </cell>
          <cell r="Z2412">
            <v>153000</v>
          </cell>
          <cell r="AA2412">
            <v>40904.520048809907</v>
          </cell>
          <cell r="AB2412">
            <v>153000</v>
          </cell>
          <cell r="AC2412">
            <v>40904.520048809907</v>
          </cell>
          <cell r="AD2412">
            <v>2</v>
          </cell>
          <cell r="AE2412" t="str">
            <v>M53</v>
          </cell>
          <cell r="AF2412">
            <v>90000</v>
          </cell>
          <cell r="AG2412">
            <v>155000</v>
          </cell>
          <cell r="AH2412">
            <v>0.96</v>
          </cell>
          <cell r="AI2412">
            <v>5</v>
          </cell>
          <cell r="AJ2412">
            <v>0</v>
          </cell>
          <cell r="AK2412">
            <v>153000</v>
          </cell>
          <cell r="AL2412">
            <v>0</v>
          </cell>
          <cell r="AM2412">
            <v>40904.520048809907</v>
          </cell>
          <cell r="AN2412">
            <v>0</v>
          </cell>
          <cell r="AO2412">
            <v>-1.2903225806451646E-2</v>
          </cell>
          <cell r="AP2412" t="str">
            <v>Rated 2 - no recommendation</v>
          </cell>
          <cell r="AQ2412">
            <v>153000</v>
          </cell>
          <cell r="AR2412">
            <v>807500</v>
          </cell>
          <cell r="AS2412">
            <v>0</v>
          </cell>
          <cell r="AT2412">
            <v>1</v>
          </cell>
          <cell r="AU2412">
            <v>0</v>
          </cell>
          <cell r="AV2412">
            <v>153000</v>
          </cell>
          <cell r="AW2412">
            <v>40904.520048809907</v>
          </cell>
          <cell r="AX2412">
            <v>0</v>
          </cell>
          <cell r="AY2412">
            <v>0</v>
          </cell>
          <cell r="AZ2412" t="str">
            <v>Target Bonus</v>
          </cell>
          <cell r="BA2412" t="str">
            <v>Target BonusEligible</v>
          </cell>
          <cell r="BB2412" t="str">
            <v>Target BonusPoland</v>
          </cell>
          <cell r="BC2412" t="str">
            <v>Target BonusPoland Employee</v>
          </cell>
          <cell r="BE2412" t="str">
            <v>Employee</v>
          </cell>
          <cell r="BF2412">
            <v>12750</v>
          </cell>
          <cell r="BG2412">
            <v>15000</v>
          </cell>
          <cell r="BH2412">
            <v>3</v>
          </cell>
          <cell r="BJ2412">
            <v>16000</v>
          </cell>
          <cell r="BK2412">
            <v>16000</v>
          </cell>
          <cell r="BL2412">
            <v>6400</v>
          </cell>
        </row>
        <row r="2413">
          <cell r="B2413">
            <v>20456</v>
          </cell>
          <cell r="C2413">
            <v>15545</v>
          </cell>
          <cell r="D2413">
            <v>203373</v>
          </cell>
          <cell r="E2413" t="str">
            <v>Kinnie Andre</v>
          </cell>
          <cell r="F2413" t="str">
            <v>Field Marketing Manager</v>
          </cell>
          <cell r="G2413" t="str">
            <v>Employee</v>
          </cell>
          <cell r="H2413" t="str">
            <v>Marketing</v>
          </cell>
          <cell r="I2413" t="str">
            <v>PARIS</v>
          </cell>
          <cell r="J2413" t="str">
            <v>France</v>
          </cell>
          <cell r="K2413">
            <v>43731</v>
          </cell>
          <cell r="L2413" t="str">
            <v>EMEA</v>
          </cell>
          <cell r="M2413" t="str">
            <v>M53P</v>
          </cell>
          <cell r="N2413" t="str">
            <v>M</v>
          </cell>
          <cell r="O2413" t="str">
            <v>5</v>
          </cell>
          <cell r="P2413" t="str">
            <v>Regular</v>
          </cell>
          <cell r="S2413">
            <v>1</v>
          </cell>
          <cell r="U2413" t="str">
            <v>EUR</v>
          </cell>
          <cell r="V2413" t="str">
            <v>Marketing</v>
          </cell>
          <cell r="W2413" t="str">
            <v>Peter Alexander</v>
          </cell>
          <cell r="Y2413" t="str">
            <v>Eligible</v>
          </cell>
          <cell r="Z2413">
            <v>51000</v>
          </cell>
          <cell r="AA2413">
            <v>62003.025063644636</v>
          </cell>
          <cell r="AB2413">
            <v>51000</v>
          </cell>
          <cell r="AC2413">
            <v>62003.025063644636</v>
          </cell>
          <cell r="AD2413">
            <v>3</v>
          </cell>
          <cell r="AE2413" t="str">
            <v>M53</v>
          </cell>
          <cell r="AF2413">
            <v>50000</v>
          </cell>
          <cell r="AG2413">
            <v>70000</v>
          </cell>
          <cell r="AH2413">
            <v>0.05</v>
          </cell>
          <cell r="AI2413">
            <v>1</v>
          </cell>
          <cell r="AJ2413">
            <v>0</v>
          </cell>
          <cell r="AK2413">
            <v>53040</v>
          </cell>
          <cell r="AL2413">
            <v>4.0000000000000036E-2</v>
          </cell>
          <cell r="AM2413">
            <v>64483.14606619042</v>
          </cell>
          <cell r="AN2413">
            <v>2480.121002545784</v>
          </cell>
          <cell r="AO2413">
            <v>-0.24228571428571433</v>
          </cell>
          <cell r="AQ2413">
            <v>43000</v>
          </cell>
          <cell r="AR2413">
            <v>305000</v>
          </cell>
          <cell r="AS2413">
            <v>0.03</v>
          </cell>
          <cell r="AT2413">
            <v>1</v>
          </cell>
          <cell r="AU2413">
            <v>0</v>
          </cell>
          <cell r="AV2413">
            <v>53040</v>
          </cell>
          <cell r="AW2413">
            <v>64483.14606619042</v>
          </cell>
          <cell r="AX2413">
            <v>4.0000000000000036E-2</v>
          </cell>
          <cell r="AY2413">
            <v>2480.121002545784</v>
          </cell>
          <cell r="AZ2413" t="str">
            <v>Target Bonus</v>
          </cell>
          <cell r="BA2413" t="str">
            <v>Target BonusEligible</v>
          </cell>
          <cell r="BB2413" t="str">
            <v>Target BonusFrance</v>
          </cell>
          <cell r="BC2413" t="str">
            <v>Target BonusFrance Employee</v>
          </cell>
          <cell r="BE2413" t="str">
            <v>Employee</v>
          </cell>
          <cell r="BF2413">
            <v>4250</v>
          </cell>
          <cell r="BG2413">
            <v>1356.1643835616437</v>
          </cell>
          <cell r="BH2413">
            <v>3</v>
          </cell>
          <cell r="BJ2413">
            <v>5000</v>
          </cell>
          <cell r="BK2413">
            <v>5000</v>
          </cell>
          <cell r="BL2413">
            <v>5000</v>
          </cell>
        </row>
        <row r="2414">
          <cell r="B2414">
            <v>17303</v>
          </cell>
          <cell r="C2414">
            <v>12319</v>
          </cell>
          <cell r="D2414">
            <v>217883</v>
          </cell>
          <cell r="E2414" t="str">
            <v>Lovisa Carlman Byden</v>
          </cell>
          <cell r="F2414" t="str">
            <v>Field Marketing Manager</v>
          </cell>
          <cell r="G2414" t="str">
            <v>Employee</v>
          </cell>
          <cell r="H2414" t="str">
            <v>Marketing</v>
          </cell>
          <cell r="I2414" t="str">
            <v>STOCKHOLM</v>
          </cell>
          <cell r="J2414" t="str">
            <v>Sweden</v>
          </cell>
          <cell r="K2414">
            <v>43394</v>
          </cell>
          <cell r="L2414" t="str">
            <v>EMEA</v>
          </cell>
          <cell r="M2414" t="str">
            <v>M53P</v>
          </cell>
          <cell r="N2414" t="str">
            <v>M</v>
          </cell>
          <cell r="O2414" t="str">
            <v>5</v>
          </cell>
          <cell r="P2414" t="str">
            <v>Regular</v>
          </cell>
          <cell r="S2414">
            <v>1</v>
          </cell>
          <cell r="U2414" t="str">
            <v>SEK</v>
          </cell>
          <cell r="V2414" t="str">
            <v>Marketing</v>
          </cell>
          <cell r="W2414" t="str">
            <v>Peter Alexander</v>
          </cell>
          <cell r="Y2414" t="str">
            <v>Eligible</v>
          </cell>
          <cell r="Z2414">
            <v>600000</v>
          </cell>
          <cell r="AA2414">
            <v>72200.153314113501</v>
          </cell>
          <cell r="AB2414">
            <v>600000</v>
          </cell>
          <cell r="AC2414">
            <v>72200.153314113501</v>
          </cell>
          <cell r="AD2414">
            <v>2</v>
          </cell>
          <cell r="AE2414" t="str">
            <v>M53</v>
          </cell>
          <cell r="AF2414">
            <v>500000</v>
          </cell>
          <cell r="AG2414">
            <v>630000</v>
          </cell>
          <cell r="AH2414">
            <v>0.76</v>
          </cell>
          <cell r="AI2414">
            <v>4</v>
          </cell>
          <cell r="AJ2414">
            <v>0</v>
          </cell>
          <cell r="AK2414">
            <v>600000</v>
          </cell>
          <cell r="AL2414">
            <v>0</v>
          </cell>
          <cell r="AM2414">
            <v>72200.153314113501</v>
          </cell>
          <cell r="AN2414">
            <v>0</v>
          </cell>
          <cell r="AO2414">
            <v>-4.7619047619047672E-2</v>
          </cell>
          <cell r="AP2414" t="str">
            <v>Rated 2 - no recommendation</v>
          </cell>
          <cell r="AQ2414">
            <v>350000</v>
          </cell>
          <cell r="AR2414">
            <v>2500000</v>
          </cell>
          <cell r="AS2414">
            <v>0.11</v>
          </cell>
          <cell r="AT2414">
            <v>1</v>
          </cell>
          <cell r="AU2414">
            <v>0</v>
          </cell>
          <cell r="AV2414">
            <v>600000</v>
          </cell>
          <cell r="AW2414">
            <v>72200.153314113501</v>
          </cell>
          <cell r="AX2414">
            <v>0</v>
          </cell>
          <cell r="AY2414">
            <v>0</v>
          </cell>
          <cell r="AZ2414" t="str">
            <v>Target Bonus</v>
          </cell>
          <cell r="BA2414" t="str">
            <v>Target BonusEligible</v>
          </cell>
          <cell r="BB2414" t="str">
            <v>Target BonusSweden</v>
          </cell>
          <cell r="BC2414" t="str">
            <v>Target BonusSweden Employee</v>
          </cell>
          <cell r="BE2414" t="str">
            <v>Employee</v>
          </cell>
          <cell r="BF2414">
            <v>50000</v>
          </cell>
          <cell r="BH2414">
            <v>4</v>
          </cell>
          <cell r="BJ2414">
            <v>60000</v>
          </cell>
          <cell r="BK2414">
            <v>60000</v>
          </cell>
          <cell r="BL2414">
            <v>24000</v>
          </cell>
        </row>
        <row r="2415">
          <cell r="B2415">
            <v>14955</v>
          </cell>
          <cell r="C2415">
            <v>9897</v>
          </cell>
          <cell r="D2415">
            <v>92112</v>
          </cell>
          <cell r="E2415" t="str">
            <v>Prema Rau</v>
          </cell>
          <cell r="F2415" t="str">
            <v xml:space="preserve">Field Marketing Manager </v>
          </cell>
          <cell r="G2415" t="str">
            <v>Employee</v>
          </cell>
          <cell r="H2415" t="str">
            <v>Marketing</v>
          </cell>
          <cell r="I2415" t="str">
            <v>SINGAPORE</v>
          </cell>
          <cell r="J2415" t="str">
            <v>Singapore</v>
          </cell>
          <cell r="K2415">
            <v>42461</v>
          </cell>
          <cell r="L2415" t="str">
            <v>APAC</v>
          </cell>
          <cell r="M2415" t="str">
            <v>M53P</v>
          </cell>
          <cell r="N2415" t="str">
            <v>M</v>
          </cell>
          <cell r="O2415" t="str">
            <v>5</v>
          </cell>
          <cell r="P2415" t="str">
            <v>Regular</v>
          </cell>
          <cell r="S2415">
            <v>1</v>
          </cell>
          <cell r="U2415" t="str">
            <v>SGD</v>
          </cell>
          <cell r="V2415" t="str">
            <v>Marketing</v>
          </cell>
          <cell r="W2415" t="str">
            <v>Peter Alexander</v>
          </cell>
          <cell r="Y2415" t="str">
            <v>Eligible</v>
          </cell>
          <cell r="Z2415">
            <v>66000</v>
          </cell>
          <cell r="AA2415">
            <v>49806.89039234697</v>
          </cell>
          <cell r="AB2415">
            <v>66000</v>
          </cell>
          <cell r="AC2415">
            <v>49806.89039234697</v>
          </cell>
          <cell r="AD2415">
            <v>3</v>
          </cell>
          <cell r="AE2415" t="str">
            <v>M53</v>
          </cell>
          <cell r="AF2415">
            <v>65000</v>
          </cell>
          <cell r="AG2415">
            <v>100000</v>
          </cell>
          <cell r="AH2415">
            <v>0.02</v>
          </cell>
          <cell r="AI2415">
            <v>1</v>
          </cell>
          <cell r="AJ2415">
            <v>0</v>
          </cell>
          <cell r="AK2415">
            <v>68640</v>
          </cell>
          <cell r="AL2415">
            <v>4.0000000000000036E-2</v>
          </cell>
          <cell r="AM2415">
            <v>51799.166008040847</v>
          </cell>
          <cell r="AN2415">
            <v>1992.2756156938776</v>
          </cell>
          <cell r="AO2415">
            <v>-0.31359999999999999</v>
          </cell>
          <cell r="AQ2415">
            <v>48000</v>
          </cell>
          <cell r="AR2415">
            <v>600000</v>
          </cell>
          <cell r="AS2415">
            <v>0.03</v>
          </cell>
          <cell r="AT2415">
            <v>1</v>
          </cell>
          <cell r="AU2415">
            <v>0</v>
          </cell>
          <cell r="AV2415">
            <v>68640</v>
          </cell>
          <cell r="AW2415">
            <v>51799.166008040847</v>
          </cell>
          <cell r="AX2415">
            <v>4.0000000000000036E-2</v>
          </cell>
          <cell r="AY2415">
            <v>1992.2756156938776</v>
          </cell>
          <cell r="AZ2415" t="str">
            <v>Target Bonus</v>
          </cell>
          <cell r="BA2415" t="str">
            <v>Target BonusEligible</v>
          </cell>
          <cell r="BB2415" t="str">
            <v>Target BonusSingapore</v>
          </cell>
          <cell r="BC2415" t="str">
            <v>Target BonusSingapore Employee</v>
          </cell>
          <cell r="BE2415" t="str">
            <v>Employee</v>
          </cell>
          <cell r="BF2415">
            <v>5500</v>
          </cell>
          <cell r="BG2415">
            <v>7000</v>
          </cell>
          <cell r="BH2415">
            <v>4</v>
          </cell>
          <cell r="BJ2415">
            <v>6000</v>
          </cell>
          <cell r="BK2415">
            <v>6000</v>
          </cell>
          <cell r="BL2415">
            <v>6000</v>
          </cell>
        </row>
        <row r="2416">
          <cell r="B2416">
            <v>5629</v>
          </cell>
          <cell r="C2416">
            <v>23010</v>
          </cell>
          <cell r="E2416" t="str">
            <v>Rene Matell</v>
          </cell>
          <cell r="F2416" t="str">
            <v>Field Marketing Manager, Nordics</v>
          </cell>
          <cell r="G2416" t="str">
            <v>Employee</v>
          </cell>
          <cell r="H2416" t="str">
            <v>Marketing</v>
          </cell>
          <cell r="I2416" t="str">
            <v>COPENHAGEN</v>
          </cell>
          <cell r="J2416" t="str">
            <v>Denmark</v>
          </cell>
          <cell r="K2416">
            <v>38777</v>
          </cell>
          <cell r="L2416" t="str">
            <v>EMEA</v>
          </cell>
          <cell r="M2416" t="str">
            <v>M43P</v>
          </cell>
          <cell r="N2416" t="str">
            <v>M</v>
          </cell>
          <cell r="O2416" t="str">
            <v>4</v>
          </cell>
          <cell r="P2416" t="str">
            <v>Regular</v>
          </cell>
          <cell r="S2416">
            <v>1</v>
          </cell>
          <cell r="U2416" t="str">
            <v>DKK</v>
          </cell>
          <cell r="V2416" t="str">
            <v>Marketing</v>
          </cell>
          <cell r="W2416" t="str">
            <v>Peter Alexander</v>
          </cell>
          <cell r="Y2416" t="str">
            <v>Eligible</v>
          </cell>
          <cell r="Z2416">
            <v>1110000</v>
          </cell>
          <cell r="AA2416">
            <v>181407.57652243369</v>
          </cell>
          <cell r="AB2416">
            <v>1110000</v>
          </cell>
          <cell r="AC2416">
            <v>181407.57652243369</v>
          </cell>
          <cell r="AD2416">
            <v>3</v>
          </cell>
          <cell r="AE2416" t="str">
            <v>M43</v>
          </cell>
          <cell r="AF2416">
            <v>960000</v>
          </cell>
          <cell r="AG2416">
            <v>1200000</v>
          </cell>
          <cell r="AH2416">
            <v>0.62</v>
          </cell>
          <cell r="AI2416">
            <v>3</v>
          </cell>
          <cell r="AJ2416">
            <v>0</v>
          </cell>
          <cell r="AK2416">
            <v>1132200</v>
          </cell>
          <cell r="AL2416">
            <v>2.0000000000000018E-2</v>
          </cell>
          <cell r="AM2416">
            <v>185035.72805288236</v>
          </cell>
          <cell r="AN2416">
            <v>3628.1515304486675</v>
          </cell>
          <cell r="AO2416">
            <v>-5.6499999999999995E-2</v>
          </cell>
          <cell r="AQ2416">
            <v>420000</v>
          </cell>
          <cell r="AR2416">
            <v>2266000</v>
          </cell>
          <cell r="AS2416">
            <v>0.37</v>
          </cell>
          <cell r="AT2416">
            <v>1</v>
          </cell>
          <cell r="AU2416">
            <v>0</v>
          </cell>
          <cell r="AV2416">
            <v>1132200</v>
          </cell>
          <cell r="AW2416">
            <v>185035.72805288236</v>
          </cell>
          <cell r="AX2416">
            <v>2.0000000000000018E-2</v>
          </cell>
          <cell r="AY2416">
            <v>3628.1515304486675</v>
          </cell>
          <cell r="AZ2416" t="str">
            <v>Target Bonus</v>
          </cell>
          <cell r="BA2416" t="str">
            <v>Target BonusEligible</v>
          </cell>
          <cell r="BB2416" t="str">
            <v>Target BonusDenmark</v>
          </cell>
          <cell r="BC2416" t="str">
            <v>Target BonusDenmark Employee</v>
          </cell>
          <cell r="BE2416" t="str">
            <v>Employee</v>
          </cell>
          <cell r="BF2416">
            <v>92500</v>
          </cell>
          <cell r="BG2416">
            <v>98500</v>
          </cell>
          <cell r="BH2416">
            <v>3</v>
          </cell>
          <cell r="BJ2416">
            <v>110000</v>
          </cell>
          <cell r="BK2416">
            <v>110000</v>
          </cell>
          <cell r="BL2416">
            <v>110000</v>
          </cell>
        </row>
        <row r="2417">
          <cell r="B2417">
            <v>21547</v>
          </cell>
          <cell r="C2417">
            <v>16634</v>
          </cell>
          <cell r="D2417">
            <v>243683</v>
          </cell>
          <cell r="E2417" t="str">
            <v>Sharon Tan</v>
          </cell>
          <cell r="F2417" t="str">
            <v>Head of Field Marketing, APAC</v>
          </cell>
          <cell r="G2417" t="str">
            <v>Employee</v>
          </cell>
          <cell r="H2417" t="str">
            <v>Marketing</v>
          </cell>
          <cell r="I2417" t="str">
            <v>SINGAPORE</v>
          </cell>
          <cell r="J2417" t="str">
            <v>Singapore</v>
          </cell>
          <cell r="K2417">
            <v>44095</v>
          </cell>
          <cell r="L2417" t="str">
            <v>APAC</v>
          </cell>
          <cell r="M2417" t="str">
            <v>M36M</v>
          </cell>
          <cell r="N2417" t="str">
            <v>M</v>
          </cell>
          <cell r="O2417" t="str">
            <v>3</v>
          </cell>
          <cell r="P2417" t="str">
            <v>Regular</v>
          </cell>
          <cell r="S2417">
            <v>1</v>
          </cell>
          <cell r="U2417" t="str">
            <v>SGD</v>
          </cell>
          <cell r="V2417" t="str">
            <v>Marketing</v>
          </cell>
          <cell r="W2417" t="str">
            <v>Peter Alexander</v>
          </cell>
          <cell r="Y2417" t="str">
            <v>Eligible</v>
          </cell>
          <cell r="Z2417">
            <v>270000</v>
          </cell>
          <cell r="AA2417">
            <v>203755.4606959649</v>
          </cell>
          <cell r="AB2417">
            <v>270000</v>
          </cell>
          <cell r="AC2417">
            <v>203755.4606959649</v>
          </cell>
          <cell r="AD2417">
            <v>3</v>
          </cell>
          <cell r="AE2417" t="str">
            <v>M36</v>
          </cell>
          <cell r="AF2417">
            <v>170000</v>
          </cell>
          <cell r="AG2417">
            <v>250000</v>
          </cell>
          <cell r="AH2417">
            <v>1</v>
          </cell>
          <cell r="AI2417">
            <v>5</v>
          </cell>
          <cell r="AJ2417">
            <v>0</v>
          </cell>
          <cell r="AK2417">
            <v>270000</v>
          </cell>
          <cell r="AL2417">
            <v>0</v>
          </cell>
          <cell r="AM2417">
            <v>203755.4606959649</v>
          </cell>
          <cell r="AN2417">
            <v>0</v>
          </cell>
          <cell r="AO2417">
            <v>8.0000000000000071E-2</v>
          </cell>
          <cell r="AP2417" t="str">
            <v>Above Range</v>
          </cell>
          <cell r="AQ2417">
            <v>48000</v>
          </cell>
          <cell r="AR2417">
            <v>600000</v>
          </cell>
          <cell r="AS2417">
            <v>0.4</v>
          </cell>
          <cell r="AT2417">
            <v>1</v>
          </cell>
          <cell r="AU2417">
            <v>0</v>
          </cell>
          <cell r="AV2417">
            <v>270000</v>
          </cell>
          <cell r="AW2417">
            <v>203755.4606959649</v>
          </cell>
          <cell r="AX2417">
            <v>0</v>
          </cell>
          <cell r="AY2417">
            <v>0</v>
          </cell>
          <cell r="AZ2417" t="str">
            <v>Target Bonus</v>
          </cell>
          <cell r="BA2417" t="str">
            <v>Target BonusEligible</v>
          </cell>
          <cell r="BB2417" t="str">
            <v>Target BonusSingapore</v>
          </cell>
          <cell r="BC2417" t="str">
            <v>Target BonusSingapore Employee</v>
          </cell>
          <cell r="BE2417" t="str">
            <v>Employee</v>
          </cell>
          <cell r="BF2417">
            <v>22500</v>
          </cell>
          <cell r="BJ2417">
            <v>30000</v>
          </cell>
          <cell r="BK2417">
            <v>30000</v>
          </cell>
          <cell r="BL2417">
            <v>30000</v>
          </cell>
        </row>
        <row r="2418">
          <cell r="B2418">
            <v>19579</v>
          </cell>
          <cell r="C2418">
            <v>14637</v>
          </cell>
          <cell r="D2418">
            <v>184540</v>
          </cell>
          <cell r="E2418" t="str">
            <v>Vanessa Heiland</v>
          </cell>
          <cell r="F2418" t="str">
            <v>Field Marketing Manager</v>
          </cell>
          <cell r="G2418" t="str">
            <v>Employee</v>
          </cell>
          <cell r="H2418" t="str">
            <v>Marketing</v>
          </cell>
          <cell r="I2418" t="str">
            <v>MUNICH</v>
          </cell>
          <cell r="J2418" t="str">
            <v>Germany</v>
          </cell>
          <cell r="K2418">
            <v>43586</v>
          </cell>
          <cell r="L2418" t="str">
            <v>EMEA</v>
          </cell>
          <cell r="M2418" t="str">
            <v>M53P</v>
          </cell>
          <cell r="N2418" t="str">
            <v>M</v>
          </cell>
          <cell r="O2418" t="str">
            <v>5</v>
          </cell>
          <cell r="P2418" t="str">
            <v>Regular</v>
          </cell>
          <cell r="S2418">
            <v>1</v>
          </cell>
          <cell r="U2418" t="str">
            <v>EUR</v>
          </cell>
          <cell r="V2418" t="str">
            <v>Marketing</v>
          </cell>
          <cell r="W2418" t="str">
            <v>Peter Alexander</v>
          </cell>
          <cell r="Y2418" t="str">
            <v>Eligible</v>
          </cell>
          <cell r="Z2418">
            <v>78500</v>
          </cell>
          <cell r="AA2418">
            <v>95436.028774433405</v>
          </cell>
          <cell r="AB2418">
            <v>78500</v>
          </cell>
          <cell r="AC2418">
            <v>95436.028774433405</v>
          </cell>
          <cell r="AD2418">
            <v>3</v>
          </cell>
          <cell r="AE2418" t="str">
            <v>M53</v>
          </cell>
          <cell r="AF2418">
            <v>55000</v>
          </cell>
          <cell r="AG2418">
            <v>95000</v>
          </cell>
          <cell r="AH2418">
            <v>0.57999999999999996</v>
          </cell>
          <cell r="AI2418">
            <v>3</v>
          </cell>
          <cell r="AJ2418">
            <v>0</v>
          </cell>
          <cell r="AK2418">
            <v>80070</v>
          </cell>
          <cell r="AL2418">
            <v>2.0000000000000018E-2</v>
          </cell>
          <cell r="AM2418">
            <v>97344.749349922073</v>
          </cell>
          <cell r="AN2418">
            <v>1908.7205754886672</v>
          </cell>
          <cell r="AO2418">
            <v>-0.15715789473684205</v>
          </cell>
          <cell r="AQ2418">
            <v>58500</v>
          </cell>
          <cell r="AR2418">
            <v>390000</v>
          </cell>
          <cell r="AS2418">
            <v>0.06</v>
          </cell>
          <cell r="AT2418">
            <v>1</v>
          </cell>
          <cell r="AU2418">
            <v>0</v>
          </cell>
          <cell r="AV2418">
            <v>80070</v>
          </cell>
          <cell r="AW2418">
            <v>97344.749349922073</v>
          </cell>
          <cell r="AX2418">
            <v>2.0000000000000018E-2</v>
          </cell>
          <cell r="AY2418">
            <v>1908.7205754886672</v>
          </cell>
          <cell r="AZ2418" t="str">
            <v>Target Bonus</v>
          </cell>
          <cell r="BA2418" t="str">
            <v>Target BonusEligible</v>
          </cell>
          <cell r="BB2418" t="str">
            <v>Target BonusGermany</v>
          </cell>
          <cell r="BC2418" t="str">
            <v>Target BonusGermany Employee</v>
          </cell>
          <cell r="BE2418" t="str">
            <v>Employee</v>
          </cell>
          <cell r="BF2418">
            <v>6541.666666666667</v>
          </cell>
          <cell r="BG2418">
            <v>4679.4520547945203</v>
          </cell>
          <cell r="BH2418">
            <v>3</v>
          </cell>
          <cell r="BJ2418">
            <v>7500</v>
          </cell>
          <cell r="BK2418">
            <v>7500</v>
          </cell>
          <cell r="BL2418">
            <v>7500</v>
          </cell>
        </row>
        <row r="2419">
          <cell r="B2419">
            <v>19608</v>
          </cell>
          <cell r="C2419">
            <v>14666</v>
          </cell>
          <cell r="D2419">
            <v>188781</v>
          </cell>
          <cell r="E2419" t="str">
            <v>Yoshihiro Oue</v>
          </cell>
          <cell r="F2419" t="str">
            <v>Field Marketing Manager</v>
          </cell>
          <cell r="G2419" t="str">
            <v>Employee</v>
          </cell>
          <cell r="H2419" t="str">
            <v>Marketing</v>
          </cell>
          <cell r="I2419" t="str">
            <v>TOKYO</v>
          </cell>
          <cell r="J2419" t="str">
            <v>Japan</v>
          </cell>
          <cell r="K2419">
            <v>43549</v>
          </cell>
          <cell r="L2419" t="str">
            <v>APAC</v>
          </cell>
          <cell r="M2419" t="str">
            <v>M43P</v>
          </cell>
          <cell r="N2419" t="str">
            <v>M</v>
          </cell>
          <cell r="O2419" t="str">
            <v>4</v>
          </cell>
          <cell r="P2419" t="str">
            <v>Regular</v>
          </cell>
          <cell r="S2419">
            <v>1</v>
          </cell>
          <cell r="U2419" t="str">
            <v>JPY</v>
          </cell>
          <cell r="V2419" t="str">
            <v>Marketing</v>
          </cell>
          <cell r="W2419" t="str">
            <v>Peter Alexander</v>
          </cell>
          <cell r="Y2419" t="str">
            <v>Eligible</v>
          </cell>
          <cell r="Z2419">
            <v>12800000</v>
          </cell>
          <cell r="AA2419">
            <v>123468.26350699281</v>
          </cell>
          <cell r="AB2419">
            <v>12800000</v>
          </cell>
          <cell r="AC2419">
            <v>123468.26350699281</v>
          </cell>
          <cell r="AD2419">
            <v>3</v>
          </cell>
          <cell r="AE2419" t="str">
            <v>M43</v>
          </cell>
          <cell r="AF2419">
            <v>10000000</v>
          </cell>
          <cell r="AG2419">
            <v>12500000</v>
          </cell>
          <cell r="AH2419">
            <v>1</v>
          </cell>
          <cell r="AI2419">
            <v>5</v>
          </cell>
          <cell r="AJ2419">
            <v>0</v>
          </cell>
          <cell r="AK2419">
            <v>12800000</v>
          </cell>
          <cell r="AL2419">
            <v>0</v>
          </cell>
          <cell r="AM2419">
            <v>123468.26350699281</v>
          </cell>
          <cell r="AN2419">
            <v>0</v>
          </cell>
          <cell r="AO2419">
            <v>2.4000000000000021E-2</v>
          </cell>
          <cell r="AP2419" t="str">
            <v>Above Range</v>
          </cell>
          <cell r="AQ2419">
            <v>5230000</v>
          </cell>
          <cell r="AR2419">
            <v>40000000</v>
          </cell>
          <cell r="AS2419">
            <v>0.21</v>
          </cell>
          <cell r="AT2419">
            <v>1</v>
          </cell>
          <cell r="AU2419">
            <v>0</v>
          </cell>
          <cell r="AV2419">
            <v>12800000</v>
          </cell>
          <cell r="AW2419">
            <v>123468.26350699281</v>
          </cell>
          <cell r="AX2419">
            <v>0</v>
          </cell>
          <cell r="AY2419">
            <v>0</v>
          </cell>
          <cell r="AZ2419" t="str">
            <v>Target Bonus</v>
          </cell>
          <cell r="BA2419" t="str">
            <v>Target BonusEligible</v>
          </cell>
          <cell r="BB2419" t="str">
            <v>Target BonusJapan</v>
          </cell>
          <cell r="BC2419" t="str">
            <v>Target BonusJapan Employee</v>
          </cell>
          <cell r="BE2419" t="str">
            <v>Employee</v>
          </cell>
          <cell r="BF2419">
            <v>1066666.6666666667</v>
          </cell>
          <cell r="BG2419">
            <v>500410.95890410955</v>
          </cell>
          <cell r="BH2419">
            <v>2</v>
          </cell>
          <cell r="BJ2419">
            <v>1300000</v>
          </cell>
          <cell r="BK2419">
            <v>1300000</v>
          </cell>
          <cell r="BL2419">
            <v>1300000</v>
          </cell>
        </row>
        <row r="2420">
          <cell r="B2420">
            <v>19654</v>
          </cell>
          <cell r="C2420">
            <v>14712</v>
          </cell>
          <cell r="D2420">
            <v>187559</v>
          </cell>
          <cell r="E2420" t="str">
            <v>Dhara Kothari</v>
          </cell>
          <cell r="F2420" t="str">
            <v>Field Marketing Manager</v>
          </cell>
          <cell r="G2420" t="str">
            <v>Left</v>
          </cell>
          <cell r="H2420" t="str">
            <v>Marketing</v>
          </cell>
          <cell r="I2420" t="str">
            <v>LONDON</v>
          </cell>
          <cell r="J2420" t="str">
            <v>United Kingdom</v>
          </cell>
          <cell r="K2420">
            <v>43586</v>
          </cell>
          <cell r="L2420" t="str">
            <v>EMEA</v>
          </cell>
          <cell r="M2420" t="str">
            <v>M53P</v>
          </cell>
          <cell r="N2420" t="str">
            <v>M</v>
          </cell>
          <cell r="O2420" t="str">
            <v>5</v>
          </cell>
          <cell r="P2420" t="str">
            <v>Regular</v>
          </cell>
          <cell r="S2420">
            <v>1</v>
          </cell>
          <cell r="U2420" t="str">
            <v>GBP</v>
          </cell>
          <cell r="V2420" t="str">
            <v>Marketing</v>
          </cell>
          <cell r="W2420" t="str">
            <v>Peter Alexander</v>
          </cell>
          <cell r="Y2420" t="str">
            <v>Not Eligible - Left</v>
          </cell>
          <cell r="Z2420">
            <v>71500</v>
          </cell>
          <cell r="AA2420">
            <v>98331.255456608516</v>
          </cell>
          <cell r="AB2420">
            <v>71500</v>
          </cell>
          <cell r="AC2420">
            <v>98331.255456608516</v>
          </cell>
        </row>
        <row r="2421">
          <cell r="B2421">
            <v>19477</v>
          </cell>
          <cell r="C2421">
            <v>14535</v>
          </cell>
          <cell r="D2421">
            <v>184593</v>
          </cell>
          <cell r="E2421" t="str">
            <v>Wan Chi Leung</v>
          </cell>
          <cell r="F2421" t="str">
            <v>Field Marketing Specialist</v>
          </cell>
          <cell r="G2421" t="str">
            <v>Left</v>
          </cell>
          <cell r="H2421" t="str">
            <v>Marketing</v>
          </cell>
          <cell r="I2421" t="str">
            <v>SYDNEY</v>
          </cell>
          <cell r="J2421" t="str">
            <v>Australia</v>
          </cell>
          <cell r="K2421">
            <v>43507</v>
          </cell>
          <cell r="L2421" t="str">
            <v>APAC</v>
          </cell>
          <cell r="M2421" t="str">
            <v>M53P</v>
          </cell>
          <cell r="N2421" t="str">
            <v>M</v>
          </cell>
          <cell r="O2421" t="str">
            <v>5</v>
          </cell>
          <cell r="P2421" t="str">
            <v>Regular</v>
          </cell>
          <cell r="S2421">
            <v>1</v>
          </cell>
          <cell r="U2421" t="str">
            <v>AUD</v>
          </cell>
          <cell r="V2421" t="str">
            <v>Marketing</v>
          </cell>
          <cell r="W2421" t="str">
            <v>Peter Alexander</v>
          </cell>
          <cell r="Y2421" t="str">
            <v>Not Eligible - Left</v>
          </cell>
          <cell r="Z2421">
            <v>125000</v>
          </cell>
          <cell r="AA2421">
            <v>96728.755873071263</v>
          </cell>
          <cell r="AB2421">
            <v>125000</v>
          </cell>
          <cell r="AC2421">
            <v>96728.755873071263</v>
          </cell>
        </row>
        <row r="2422">
          <cell r="B2422">
            <v>1772</v>
          </cell>
          <cell r="C2422">
            <v>620</v>
          </cell>
          <cell r="E2422" t="str">
            <v>Kate Schneider</v>
          </cell>
          <cell r="F2422" t="str">
            <v>TEAM LEADER</v>
          </cell>
          <cell r="G2422" t="str">
            <v>Employee</v>
          </cell>
          <cell r="H2422" t="str">
            <v>MIS</v>
          </cell>
          <cell r="I2422" t="str">
            <v>TEL-AVIV</v>
          </cell>
          <cell r="J2422" t="str">
            <v>Israel</v>
          </cell>
          <cell r="K2422">
            <v>36785</v>
          </cell>
          <cell r="L2422" t="str">
            <v>IL</v>
          </cell>
          <cell r="M2422" t="str">
            <v>D41M</v>
          </cell>
          <cell r="N2422" t="str">
            <v>D</v>
          </cell>
          <cell r="O2422" t="str">
            <v>4</v>
          </cell>
          <cell r="P2422" t="str">
            <v>Regular</v>
          </cell>
          <cell r="T2422">
            <v>1</v>
          </cell>
          <cell r="U2422" t="str">
            <v>ILS</v>
          </cell>
          <cell r="V2422" t="str">
            <v>MIS</v>
          </cell>
          <cell r="W2422" t="str">
            <v>Alex Spokoiny</v>
          </cell>
          <cell r="Y2422" t="str">
            <v>Eligible</v>
          </cell>
          <cell r="Z2422">
            <v>29000</v>
          </cell>
          <cell r="AA2422">
            <v>106912.44239631337</v>
          </cell>
          <cell r="AB2422">
            <v>29000</v>
          </cell>
          <cell r="AC2422">
            <v>106912.44239631337</v>
          </cell>
          <cell r="AD2422">
            <v>5</v>
          </cell>
          <cell r="AE2422" t="str">
            <v>D41</v>
          </cell>
          <cell r="AF2422">
            <v>25500</v>
          </cell>
          <cell r="AG2422">
            <v>37000</v>
          </cell>
          <cell r="AH2422">
            <v>0.3</v>
          </cell>
          <cell r="AI2422">
            <v>2</v>
          </cell>
          <cell r="AJ2422">
            <v>0</v>
          </cell>
          <cell r="AK2422">
            <v>31320.000000000004</v>
          </cell>
          <cell r="AL2422">
            <v>8.0000000000000071E-2</v>
          </cell>
          <cell r="AM2422">
            <v>115465.43778801846</v>
          </cell>
          <cell r="AN2422">
            <v>8552.995391705088</v>
          </cell>
          <cell r="AO2422">
            <v>-0.15351351351351339</v>
          </cell>
          <cell r="AQ2422">
            <v>6500</v>
          </cell>
          <cell r="AR2422">
            <v>86000</v>
          </cell>
          <cell r="AS2422">
            <v>0.28000000000000003</v>
          </cell>
          <cell r="AT2422">
            <v>1</v>
          </cell>
          <cell r="AU2422">
            <v>0</v>
          </cell>
          <cell r="AV2422">
            <v>31320.000000000004</v>
          </cell>
          <cell r="AW2422">
            <v>115465.43778801846</v>
          </cell>
          <cell r="AX2422">
            <v>8.0000000000000071E-2</v>
          </cell>
          <cell r="AY2422">
            <v>8552.995391705088</v>
          </cell>
          <cell r="AZ2422" t="str">
            <v>Regular Bonus</v>
          </cell>
          <cell r="BA2422" t="str">
            <v>Regular BonusEligible</v>
          </cell>
          <cell r="BB2422" t="str">
            <v>Regular BonusIsrael</v>
          </cell>
          <cell r="BC2422" t="str">
            <v>Regular BonusIsrael Employee</v>
          </cell>
          <cell r="BD2422" t="str">
            <v>D41</v>
          </cell>
          <cell r="BE2422" t="str">
            <v>Employee</v>
          </cell>
          <cell r="BF2422">
            <v>29000</v>
          </cell>
          <cell r="BG2422">
            <v>40000</v>
          </cell>
          <cell r="BH2422">
            <v>5</v>
          </cell>
          <cell r="BI2422">
            <v>4000</v>
          </cell>
          <cell r="BJ2422">
            <v>69000</v>
          </cell>
          <cell r="BK2422">
            <v>69000</v>
          </cell>
          <cell r="BL2422">
            <v>55200</v>
          </cell>
        </row>
        <row r="2423">
          <cell r="B2423">
            <v>17937</v>
          </cell>
          <cell r="C2423">
            <v>12935</v>
          </cell>
          <cell r="D2423">
            <v>152871</v>
          </cell>
          <cell r="E2423" t="str">
            <v>Eran Sidi</v>
          </cell>
          <cell r="F2423" t="str">
            <v>SYSTEM ADMINISTRATOR</v>
          </cell>
          <cell r="G2423" t="str">
            <v>Employee</v>
          </cell>
          <cell r="H2423" t="str">
            <v>MIS</v>
          </cell>
          <cell r="I2423" t="str">
            <v>TEL-AVIV</v>
          </cell>
          <cell r="J2423" t="str">
            <v>Israel</v>
          </cell>
          <cell r="K2423">
            <v>43206</v>
          </cell>
          <cell r="L2423" t="str">
            <v>IL</v>
          </cell>
          <cell r="M2423" t="str">
            <v>D52P</v>
          </cell>
          <cell r="N2423" t="str">
            <v>D</v>
          </cell>
          <cell r="O2423" t="str">
            <v>5</v>
          </cell>
          <cell r="P2423" t="str">
            <v>Regular</v>
          </cell>
          <cell r="T2423">
            <v>1</v>
          </cell>
          <cell r="U2423" t="str">
            <v>ILS</v>
          </cell>
          <cell r="V2423" t="str">
            <v>MIS</v>
          </cell>
          <cell r="W2423" t="str">
            <v>Alex Spokoiny</v>
          </cell>
          <cell r="Y2423" t="str">
            <v>Eligible</v>
          </cell>
          <cell r="Z2423">
            <v>21500</v>
          </cell>
          <cell r="AA2423">
            <v>79262.672811059907</v>
          </cell>
          <cell r="AB2423">
            <v>21500</v>
          </cell>
          <cell r="AC2423">
            <v>79262.672811059907</v>
          </cell>
          <cell r="AD2423">
            <v>1</v>
          </cell>
          <cell r="AE2423" t="str">
            <v>D52</v>
          </cell>
          <cell r="AF2423">
            <v>23000</v>
          </cell>
          <cell r="AG2423">
            <v>32000</v>
          </cell>
          <cell r="AH2423">
            <v>0</v>
          </cell>
          <cell r="AI2423">
            <v>1</v>
          </cell>
          <cell r="AJ2423">
            <v>0</v>
          </cell>
          <cell r="AK2423">
            <v>21500</v>
          </cell>
          <cell r="AL2423">
            <v>0</v>
          </cell>
          <cell r="AM2423">
            <v>79262.672811059907</v>
          </cell>
          <cell r="AN2423">
            <v>0</v>
          </cell>
          <cell r="AO2423">
            <v>-0.328125</v>
          </cell>
          <cell r="AP2423" t="str">
            <v>Low Performer</v>
          </cell>
          <cell r="AQ2423">
            <v>6500</v>
          </cell>
          <cell r="AR2423">
            <v>86000</v>
          </cell>
          <cell r="AS2423">
            <v>0.18</v>
          </cell>
          <cell r="AT2423">
            <v>1</v>
          </cell>
          <cell r="AU2423">
            <v>0</v>
          </cell>
          <cell r="AV2423">
            <v>21500</v>
          </cell>
          <cell r="AW2423">
            <v>79262.672811059907</v>
          </cell>
          <cell r="AX2423">
            <v>0</v>
          </cell>
          <cell r="AY2423">
            <v>0</v>
          </cell>
          <cell r="AZ2423" t="str">
            <v>Regular Bonus</v>
          </cell>
          <cell r="BA2423" t="str">
            <v>Regular BonusEligible</v>
          </cell>
          <cell r="BB2423" t="str">
            <v>Regular BonusIsrael</v>
          </cell>
          <cell r="BC2423" t="str">
            <v>Regular BonusIsrael Employee</v>
          </cell>
          <cell r="BD2423" t="str">
            <v>T52</v>
          </cell>
          <cell r="BE2423" t="str">
            <v>Employee</v>
          </cell>
          <cell r="BF2423">
            <v>21500</v>
          </cell>
          <cell r="BG2423">
            <v>9600</v>
          </cell>
          <cell r="BH2423">
            <v>2</v>
          </cell>
          <cell r="BI2423">
            <v>4000</v>
          </cell>
          <cell r="BJ2423">
            <v>0</v>
          </cell>
          <cell r="BK2423">
            <v>4000</v>
          </cell>
          <cell r="BL2423">
            <v>4000</v>
          </cell>
        </row>
        <row r="2424">
          <cell r="B2424">
            <v>7034</v>
          </cell>
          <cell r="C2424">
            <v>2070</v>
          </cell>
          <cell r="E2424" t="str">
            <v>Michael Stubrin</v>
          </cell>
          <cell r="F2424" t="str">
            <v>BUSINESS INTELLIGENCE ARCHITECT</v>
          </cell>
          <cell r="G2424" t="str">
            <v>Employee</v>
          </cell>
          <cell r="H2424" t="str">
            <v>MIS</v>
          </cell>
          <cell r="I2424" t="str">
            <v>TEL-AVIV</v>
          </cell>
          <cell r="J2424" t="str">
            <v>Israel</v>
          </cell>
          <cell r="K2424">
            <v>39435</v>
          </cell>
          <cell r="L2424" t="str">
            <v>IL</v>
          </cell>
          <cell r="M2424" t="str">
            <v>D41P</v>
          </cell>
          <cell r="N2424" t="str">
            <v>D</v>
          </cell>
          <cell r="O2424" t="str">
            <v>4</v>
          </cell>
          <cell r="P2424" t="str">
            <v>Regular</v>
          </cell>
          <cell r="T2424">
            <v>1</v>
          </cell>
          <cell r="U2424" t="str">
            <v>ILS</v>
          </cell>
          <cell r="V2424" t="str">
            <v>MIS</v>
          </cell>
          <cell r="W2424" t="str">
            <v>Alex Spokoiny</v>
          </cell>
          <cell r="Y2424" t="str">
            <v>Eligible</v>
          </cell>
          <cell r="Z2424">
            <v>30000</v>
          </cell>
          <cell r="AA2424">
            <v>110599.07834101382</v>
          </cell>
          <cell r="AB2424">
            <v>30000</v>
          </cell>
          <cell r="AC2424">
            <v>110599.07834101382</v>
          </cell>
          <cell r="AD2424">
            <v>4</v>
          </cell>
          <cell r="AE2424" t="str">
            <v>D41</v>
          </cell>
          <cell r="AF2424">
            <v>25500</v>
          </cell>
          <cell r="AG2424">
            <v>37000</v>
          </cell>
          <cell r="AH2424">
            <v>0.39</v>
          </cell>
          <cell r="AI2424">
            <v>2</v>
          </cell>
          <cell r="AJ2424">
            <v>0</v>
          </cell>
          <cell r="AK2424">
            <v>31500</v>
          </cell>
          <cell r="AL2424">
            <v>5.0000000000000044E-2</v>
          </cell>
          <cell r="AM2424">
            <v>116129.03225806452</v>
          </cell>
          <cell r="AN2424">
            <v>5529.9539170506905</v>
          </cell>
          <cell r="AO2424">
            <v>-0.14864864864864868</v>
          </cell>
          <cell r="AQ2424">
            <v>6500</v>
          </cell>
          <cell r="AR2424">
            <v>86000</v>
          </cell>
          <cell r="AS2424">
            <v>0.28999999999999998</v>
          </cell>
          <cell r="AT2424">
            <v>1</v>
          </cell>
          <cell r="AU2424">
            <v>0</v>
          </cell>
          <cell r="AV2424">
            <v>31500</v>
          </cell>
          <cell r="AW2424">
            <v>116129.03225806452</v>
          </cell>
          <cell r="AX2424">
            <v>5.0000000000000044E-2</v>
          </cell>
          <cell r="AY2424">
            <v>5529.9539170506905</v>
          </cell>
          <cell r="AZ2424" t="str">
            <v>Regular Bonus</v>
          </cell>
          <cell r="BA2424" t="str">
            <v>Regular BonusEligible</v>
          </cell>
          <cell r="BB2424" t="str">
            <v>Regular BonusIsrael</v>
          </cell>
          <cell r="BC2424" t="str">
            <v>Regular BonusIsrael Employee</v>
          </cell>
          <cell r="BD2424" t="str">
            <v>D42</v>
          </cell>
          <cell r="BE2424" t="str">
            <v>Employee</v>
          </cell>
          <cell r="BF2424">
            <v>30000</v>
          </cell>
          <cell r="BG2424">
            <v>50000</v>
          </cell>
          <cell r="BH2424">
            <v>5</v>
          </cell>
          <cell r="BI2424">
            <v>4000</v>
          </cell>
          <cell r="BJ2424">
            <v>48000</v>
          </cell>
          <cell r="BK2424">
            <v>48000</v>
          </cell>
          <cell r="BL2424">
            <v>38400</v>
          </cell>
        </row>
        <row r="2425">
          <cell r="B2425">
            <v>17310</v>
          </cell>
          <cell r="C2425">
            <v>12336</v>
          </cell>
          <cell r="D2425">
            <v>94296</v>
          </cell>
          <cell r="E2425" t="str">
            <v>Alon Harbi</v>
          </cell>
          <cell r="F2425" t="str">
            <v>SOFTWARE DEVELOPER</v>
          </cell>
          <cell r="G2425" t="str">
            <v>Employee</v>
          </cell>
          <cell r="H2425" t="str">
            <v>MIS</v>
          </cell>
          <cell r="I2425" t="str">
            <v>TEL-AVIV</v>
          </cell>
          <cell r="J2425" t="str">
            <v>Israel</v>
          </cell>
          <cell r="K2425">
            <v>43045</v>
          </cell>
          <cell r="L2425" t="str">
            <v>IL</v>
          </cell>
          <cell r="M2425" t="str">
            <v>D51P</v>
          </cell>
          <cell r="N2425" t="str">
            <v>D</v>
          </cell>
          <cell r="O2425" t="str">
            <v>5</v>
          </cell>
          <cell r="P2425" t="str">
            <v>Regular</v>
          </cell>
          <cell r="T2425">
            <v>1</v>
          </cell>
          <cell r="U2425" t="str">
            <v>ILS</v>
          </cell>
          <cell r="V2425" t="str">
            <v>MIS</v>
          </cell>
          <cell r="W2425" t="str">
            <v>Alex Spokoiny</v>
          </cell>
          <cell r="Y2425" t="str">
            <v>Eligible</v>
          </cell>
          <cell r="Z2425">
            <v>18500</v>
          </cell>
          <cell r="AA2425">
            <v>68202.764976958526</v>
          </cell>
          <cell r="AB2425">
            <v>18500</v>
          </cell>
          <cell r="AC2425">
            <v>68202.764976958526</v>
          </cell>
          <cell r="AD2425">
            <v>2</v>
          </cell>
          <cell r="AE2425" t="str">
            <v>D51</v>
          </cell>
          <cell r="AF2425">
            <v>19500</v>
          </cell>
          <cell r="AG2425">
            <v>29500</v>
          </cell>
          <cell r="AH2425">
            <v>0</v>
          </cell>
          <cell r="AI2425">
            <v>1</v>
          </cell>
          <cell r="AJ2425">
            <v>0</v>
          </cell>
          <cell r="AK2425">
            <v>18500</v>
          </cell>
          <cell r="AL2425">
            <v>0</v>
          </cell>
          <cell r="AM2425">
            <v>68202.764976958526</v>
          </cell>
          <cell r="AN2425">
            <v>0</v>
          </cell>
          <cell r="AO2425">
            <v>-0.3728813559322034</v>
          </cell>
          <cell r="AP2425" t="str">
            <v>Rated 2 - no recommendation</v>
          </cell>
          <cell r="AQ2425">
            <v>6500</v>
          </cell>
          <cell r="AR2425">
            <v>86000</v>
          </cell>
          <cell r="AS2425">
            <v>0.15</v>
          </cell>
          <cell r="AT2425">
            <v>1</v>
          </cell>
          <cell r="AU2425">
            <v>0</v>
          </cell>
          <cell r="AV2425">
            <v>18500</v>
          </cell>
          <cell r="AW2425">
            <v>68202.764976958526</v>
          </cell>
          <cell r="AX2425">
            <v>0</v>
          </cell>
          <cell r="AY2425">
            <v>0</v>
          </cell>
          <cell r="AZ2425" t="str">
            <v>Regular Bonus</v>
          </cell>
          <cell r="BA2425" t="str">
            <v>Regular BonusEligible</v>
          </cell>
          <cell r="BB2425" t="str">
            <v>Regular BonusIsrael</v>
          </cell>
          <cell r="BC2425" t="str">
            <v>Regular BonusIsrael Employee</v>
          </cell>
          <cell r="BD2425" t="str">
            <v>D61</v>
          </cell>
          <cell r="BE2425" t="str">
            <v>Employee</v>
          </cell>
          <cell r="BF2425">
            <v>18500</v>
          </cell>
          <cell r="BG2425">
            <v>25000</v>
          </cell>
          <cell r="BH2425">
            <v>3</v>
          </cell>
          <cell r="BI2425">
            <v>4000</v>
          </cell>
          <cell r="BJ2425">
            <v>13000</v>
          </cell>
          <cell r="BK2425">
            <v>13000</v>
          </cell>
          <cell r="BL2425">
            <v>10400</v>
          </cell>
        </row>
        <row r="2426">
          <cell r="B2426">
            <v>6718</v>
          </cell>
          <cell r="C2426">
            <v>1923</v>
          </cell>
          <cell r="E2426" t="str">
            <v>Ariel Keinan</v>
          </cell>
          <cell r="F2426" t="str">
            <v>HEAD OF ENTERPRISE OPERATION APPLICATIONS</v>
          </cell>
          <cell r="G2426" t="str">
            <v>Employee</v>
          </cell>
          <cell r="H2426" t="str">
            <v>MIS</v>
          </cell>
          <cell r="I2426" t="str">
            <v>TEL-AVIV</v>
          </cell>
          <cell r="J2426" t="str">
            <v>Israel</v>
          </cell>
          <cell r="K2426">
            <v>39229</v>
          </cell>
          <cell r="L2426" t="str">
            <v>IL</v>
          </cell>
          <cell r="M2426" t="str">
            <v>D30M</v>
          </cell>
          <cell r="N2426" t="str">
            <v>D</v>
          </cell>
          <cell r="O2426" t="str">
            <v>3</v>
          </cell>
          <cell r="P2426" t="str">
            <v>Regular</v>
          </cell>
          <cell r="T2426">
            <v>1</v>
          </cell>
          <cell r="U2426" t="str">
            <v>ILS</v>
          </cell>
          <cell r="V2426" t="str">
            <v>MIS</v>
          </cell>
          <cell r="W2426" t="str">
            <v>Alex Spokoiny</v>
          </cell>
          <cell r="Y2426" t="str">
            <v>Eligible</v>
          </cell>
          <cell r="Z2426">
            <v>40000</v>
          </cell>
          <cell r="AA2426">
            <v>147465.43778801843</v>
          </cell>
          <cell r="AB2426">
            <v>40000</v>
          </cell>
          <cell r="AC2426">
            <v>147465.43778801843</v>
          </cell>
          <cell r="AD2426">
            <v>4</v>
          </cell>
          <cell r="AE2426" t="str">
            <v>D30</v>
          </cell>
          <cell r="AF2426">
            <v>34000</v>
          </cell>
          <cell r="AG2426">
            <v>46000</v>
          </cell>
          <cell r="AH2426">
            <v>0.5</v>
          </cell>
          <cell r="AI2426">
            <v>3</v>
          </cell>
          <cell r="AJ2426">
            <v>0</v>
          </cell>
          <cell r="AK2426">
            <v>41600</v>
          </cell>
          <cell r="AL2426">
            <v>4.0000000000000036E-2</v>
          </cell>
          <cell r="AM2426">
            <v>153364.05529953918</v>
          </cell>
          <cell r="AN2426">
            <v>5898.6175115207443</v>
          </cell>
          <cell r="AO2426">
            <v>-9.5652173913043481E-2</v>
          </cell>
          <cell r="AQ2426">
            <v>6500</v>
          </cell>
          <cell r="AR2426">
            <v>86000</v>
          </cell>
          <cell r="AS2426">
            <v>0.42</v>
          </cell>
          <cell r="AT2426">
            <v>1</v>
          </cell>
          <cell r="AU2426">
            <v>0</v>
          </cell>
          <cell r="AV2426">
            <v>41600</v>
          </cell>
          <cell r="AW2426">
            <v>153364.05529953918</v>
          </cell>
          <cell r="AX2426">
            <v>4.0000000000000036E-2</v>
          </cell>
          <cell r="AY2426">
            <v>5898.6175115207443</v>
          </cell>
          <cell r="AZ2426" t="str">
            <v>Regular Bonus</v>
          </cell>
          <cell r="BA2426" t="str">
            <v>Regular BonusEligible</v>
          </cell>
          <cell r="BB2426" t="str">
            <v>Regular BonusIsrael</v>
          </cell>
          <cell r="BC2426" t="str">
            <v>Regular BonusIsrael Employee</v>
          </cell>
          <cell r="BD2426" t="str">
            <v>D35</v>
          </cell>
          <cell r="BE2426" t="str">
            <v>Employee</v>
          </cell>
          <cell r="BF2426">
            <v>40000</v>
          </cell>
          <cell r="BG2426">
            <v>83000</v>
          </cell>
          <cell r="BH2426">
            <v>5</v>
          </cell>
          <cell r="BI2426">
            <v>4000</v>
          </cell>
          <cell r="BJ2426">
            <v>87000</v>
          </cell>
          <cell r="BK2426">
            <v>87000</v>
          </cell>
          <cell r="BL2426">
            <v>69600</v>
          </cell>
        </row>
        <row r="2427">
          <cell r="B2427">
            <v>10502</v>
          </cell>
          <cell r="C2427">
            <v>3789</v>
          </cell>
          <cell r="E2427" t="str">
            <v>Ortal Atias</v>
          </cell>
          <cell r="F2427" t="str">
            <v>GROUP MANAGER</v>
          </cell>
          <cell r="G2427" t="str">
            <v>Employee</v>
          </cell>
          <cell r="H2427" t="str">
            <v>MIS</v>
          </cell>
          <cell r="I2427" t="str">
            <v>TEL-AVIV</v>
          </cell>
          <cell r="J2427" t="str">
            <v>Israel</v>
          </cell>
          <cell r="K2427">
            <v>41176</v>
          </cell>
          <cell r="L2427" t="str">
            <v>IL</v>
          </cell>
          <cell r="M2427" t="str">
            <v>D30M</v>
          </cell>
          <cell r="N2427" t="str">
            <v>D</v>
          </cell>
          <cell r="O2427" t="str">
            <v>3</v>
          </cell>
          <cell r="P2427" t="str">
            <v>Regular</v>
          </cell>
          <cell r="T2427">
            <v>1</v>
          </cell>
          <cell r="U2427" t="str">
            <v>ILS</v>
          </cell>
          <cell r="V2427" t="str">
            <v>MIS</v>
          </cell>
          <cell r="W2427" t="str">
            <v>Alex Spokoiny</v>
          </cell>
          <cell r="Y2427" t="str">
            <v>Eligible</v>
          </cell>
          <cell r="Z2427">
            <v>31500</v>
          </cell>
          <cell r="AA2427">
            <v>116129.03225806452</v>
          </cell>
          <cell r="AB2427">
            <v>31500</v>
          </cell>
          <cell r="AC2427">
            <v>116129.03225806452</v>
          </cell>
          <cell r="AD2427">
            <v>5</v>
          </cell>
          <cell r="AE2427" t="str">
            <v>D30</v>
          </cell>
          <cell r="AF2427">
            <v>34000</v>
          </cell>
          <cell r="AG2427">
            <v>46000</v>
          </cell>
          <cell r="AH2427">
            <v>0</v>
          </cell>
          <cell r="AI2427">
            <v>1</v>
          </cell>
          <cell r="AJ2427">
            <v>0</v>
          </cell>
          <cell r="AK2427">
            <v>34335</v>
          </cell>
          <cell r="AL2427">
            <v>9.000000000000008E-2</v>
          </cell>
          <cell r="AM2427">
            <v>126580.64516129033</v>
          </cell>
          <cell r="AN2427">
            <v>10451.612903225818</v>
          </cell>
          <cell r="AO2427">
            <v>-0.25358695652173913</v>
          </cell>
          <cell r="AQ2427">
            <v>6500</v>
          </cell>
          <cell r="AR2427">
            <v>86000</v>
          </cell>
          <cell r="AS2427">
            <v>0.31</v>
          </cell>
          <cell r="AT2427">
            <v>1</v>
          </cell>
          <cell r="AU2427">
            <v>0</v>
          </cell>
          <cell r="AV2427">
            <v>34335</v>
          </cell>
          <cell r="AW2427">
            <v>126580.64516129033</v>
          </cell>
          <cell r="AX2427">
            <v>9.000000000000008E-2</v>
          </cell>
          <cell r="AY2427">
            <v>10451.612903225818</v>
          </cell>
          <cell r="AZ2427" t="str">
            <v>Regular Bonus</v>
          </cell>
          <cell r="BA2427" t="str">
            <v>Regular BonusEligible</v>
          </cell>
          <cell r="BB2427" t="str">
            <v>Regular BonusIsrael</v>
          </cell>
          <cell r="BC2427" t="str">
            <v>Regular BonusIsrael Employee</v>
          </cell>
          <cell r="BD2427" t="str">
            <v>D35</v>
          </cell>
          <cell r="BE2427" t="str">
            <v>Employee</v>
          </cell>
          <cell r="BF2427">
            <v>31500</v>
          </cell>
          <cell r="BG2427">
            <v>55000</v>
          </cell>
          <cell r="BH2427">
            <v>5</v>
          </cell>
          <cell r="BI2427">
            <v>4000</v>
          </cell>
          <cell r="BJ2427">
            <v>105000</v>
          </cell>
          <cell r="BK2427">
            <v>105000</v>
          </cell>
          <cell r="BL2427">
            <v>84000</v>
          </cell>
        </row>
        <row r="2428">
          <cell r="B2428">
            <v>10517</v>
          </cell>
          <cell r="C2428">
            <v>3798</v>
          </cell>
          <cell r="E2428" t="str">
            <v>Elad Cohen</v>
          </cell>
          <cell r="F2428" t="str">
            <v>Group Manager</v>
          </cell>
          <cell r="G2428" t="str">
            <v>Employee</v>
          </cell>
          <cell r="H2428" t="str">
            <v>MIS</v>
          </cell>
          <cell r="I2428" t="str">
            <v>TEL-AVIV</v>
          </cell>
          <cell r="J2428" t="str">
            <v>Israel</v>
          </cell>
          <cell r="K2428">
            <v>41191</v>
          </cell>
          <cell r="L2428" t="str">
            <v>IL</v>
          </cell>
          <cell r="M2428" t="str">
            <v>D30M</v>
          </cell>
          <cell r="N2428" t="str">
            <v>D</v>
          </cell>
          <cell r="O2428" t="str">
            <v>3</v>
          </cell>
          <cell r="P2428" t="str">
            <v>Regular</v>
          </cell>
          <cell r="T2428">
            <v>1</v>
          </cell>
          <cell r="U2428" t="str">
            <v>ILS</v>
          </cell>
          <cell r="V2428" t="str">
            <v>MIS</v>
          </cell>
          <cell r="W2428" t="str">
            <v>Alex Spokoiny</v>
          </cell>
          <cell r="Y2428" t="str">
            <v>Eligible</v>
          </cell>
          <cell r="Z2428">
            <v>30500</v>
          </cell>
          <cell r="AA2428">
            <v>112442.39631336406</v>
          </cell>
          <cell r="AB2428">
            <v>30500</v>
          </cell>
          <cell r="AC2428">
            <v>112442.39631336406</v>
          </cell>
          <cell r="AD2428">
            <v>5</v>
          </cell>
          <cell r="AE2428" t="str">
            <v>D30</v>
          </cell>
          <cell r="AF2428">
            <v>34000</v>
          </cell>
          <cell r="AG2428">
            <v>46000</v>
          </cell>
          <cell r="AH2428">
            <v>0</v>
          </cell>
          <cell r="AI2428">
            <v>1</v>
          </cell>
          <cell r="AJ2428">
            <v>0</v>
          </cell>
          <cell r="AK2428">
            <v>33245</v>
          </cell>
          <cell r="AL2428">
            <v>9.000000000000008E-2</v>
          </cell>
          <cell r="AM2428">
            <v>122562.21198156683</v>
          </cell>
          <cell r="AN2428">
            <v>10119.815668202762</v>
          </cell>
          <cell r="AO2428">
            <v>-0.27728260869565213</v>
          </cell>
          <cell r="AQ2428">
            <v>6500</v>
          </cell>
          <cell r="AR2428">
            <v>86000</v>
          </cell>
          <cell r="AS2428">
            <v>0.3</v>
          </cell>
          <cell r="AT2428">
            <v>1</v>
          </cell>
          <cell r="AU2428">
            <v>0</v>
          </cell>
          <cell r="AV2428">
            <v>33245</v>
          </cell>
          <cell r="AW2428">
            <v>122562.21198156683</v>
          </cell>
          <cell r="AX2428">
            <v>9.000000000000008E-2</v>
          </cell>
          <cell r="AY2428">
            <v>10119.815668202762</v>
          </cell>
          <cell r="AZ2428" t="str">
            <v>Regular Bonus</v>
          </cell>
          <cell r="BA2428" t="str">
            <v>Regular BonusEligible</v>
          </cell>
          <cell r="BB2428" t="str">
            <v>Regular BonusIsrael</v>
          </cell>
          <cell r="BC2428" t="str">
            <v>Regular BonusIsrael Employee</v>
          </cell>
          <cell r="BD2428" t="str">
            <v>D41</v>
          </cell>
          <cell r="BE2428" t="str">
            <v>Employee</v>
          </cell>
          <cell r="BF2428">
            <v>30500</v>
          </cell>
          <cell r="BG2428">
            <v>55000</v>
          </cell>
          <cell r="BH2428">
            <v>5</v>
          </cell>
          <cell r="BI2428">
            <v>4000</v>
          </cell>
          <cell r="BJ2428">
            <v>69000</v>
          </cell>
          <cell r="BK2428">
            <v>69000</v>
          </cell>
          <cell r="BL2428">
            <v>55200</v>
          </cell>
        </row>
        <row r="2429">
          <cell r="B2429">
            <v>12946</v>
          </cell>
          <cell r="C2429">
            <v>7970</v>
          </cell>
          <cell r="D2429">
            <v>53784</v>
          </cell>
          <cell r="E2429" t="str">
            <v>Yaniv Levi</v>
          </cell>
          <cell r="F2429" t="str">
            <v>TEAM LEADER</v>
          </cell>
          <cell r="G2429" t="str">
            <v>Employee</v>
          </cell>
          <cell r="H2429" t="str">
            <v>MIS</v>
          </cell>
          <cell r="I2429" t="str">
            <v>TEL-AVIV</v>
          </cell>
          <cell r="J2429" t="str">
            <v>Israel</v>
          </cell>
          <cell r="K2429">
            <v>42037</v>
          </cell>
          <cell r="L2429" t="str">
            <v>IL</v>
          </cell>
          <cell r="M2429" t="str">
            <v>D41M</v>
          </cell>
          <cell r="N2429" t="str">
            <v>D</v>
          </cell>
          <cell r="O2429" t="str">
            <v>4</v>
          </cell>
          <cell r="P2429" t="str">
            <v>Regular</v>
          </cell>
          <cell r="T2429">
            <v>1</v>
          </cell>
          <cell r="U2429" t="str">
            <v>ILS</v>
          </cell>
          <cell r="V2429" t="str">
            <v>MIS</v>
          </cell>
          <cell r="W2429" t="str">
            <v>Alex Spokoiny</v>
          </cell>
          <cell r="Y2429" t="str">
            <v>Eligible</v>
          </cell>
          <cell r="Z2429">
            <v>26000</v>
          </cell>
          <cell r="AA2429">
            <v>95852.534562211978</v>
          </cell>
          <cell r="AB2429">
            <v>26000</v>
          </cell>
          <cell r="AC2429">
            <v>95852.534562211978</v>
          </cell>
          <cell r="AD2429">
            <v>5</v>
          </cell>
          <cell r="AE2429" t="str">
            <v>D41</v>
          </cell>
          <cell r="AF2429">
            <v>25500</v>
          </cell>
          <cell r="AG2429">
            <v>37000</v>
          </cell>
          <cell r="AH2429">
            <v>0.04</v>
          </cell>
          <cell r="AI2429">
            <v>1</v>
          </cell>
          <cell r="AJ2429">
            <v>0</v>
          </cell>
          <cell r="AK2429">
            <v>28340.000000000004</v>
          </cell>
          <cell r="AL2429">
            <v>9.000000000000008E-2</v>
          </cell>
          <cell r="AM2429">
            <v>104479.26267281108</v>
          </cell>
          <cell r="AN2429">
            <v>8626.7281105990987</v>
          </cell>
          <cell r="AO2429">
            <v>-0.23405405405405399</v>
          </cell>
          <cell r="AQ2429">
            <v>6500</v>
          </cell>
          <cell r="AR2429">
            <v>86000</v>
          </cell>
          <cell r="AS2429">
            <v>0.24</v>
          </cell>
          <cell r="AT2429">
            <v>1</v>
          </cell>
          <cell r="AU2429">
            <v>0</v>
          </cell>
          <cell r="AV2429">
            <v>28340.000000000004</v>
          </cell>
          <cell r="AW2429">
            <v>104479.26267281108</v>
          </cell>
          <cell r="AX2429">
            <v>9.000000000000008E-2</v>
          </cell>
          <cell r="AY2429">
            <v>8626.7281105990987</v>
          </cell>
          <cell r="AZ2429" t="str">
            <v>Regular Bonus</v>
          </cell>
          <cell r="BA2429" t="str">
            <v>Regular BonusEligible</v>
          </cell>
          <cell r="BB2429" t="str">
            <v>Regular BonusIsrael</v>
          </cell>
          <cell r="BC2429" t="str">
            <v>Regular BonusIsrael Employee</v>
          </cell>
          <cell r="BD2429" t="str">
            <v>D41</v>
          </cell>
          <cell r="BE2429" t="str">
            <v>Employee</v>
          </cell>
          <cell r="BF2429">
            <v>26000</v>
          </cell>
          <cell r="BG2429">
            <v>45000</v>
          </cell>
          <cell r="BH2429">
            <v>4</v>
          </cell>
          <cell r="BI2429">
            <v>4000</v>
          </cell>
          <cell r="BJ2429">
            <v>69000</v>
          </cell>
          <cell r="BK2429">
            <v>69000</v>
          </cell>
          <cell r="BL2429">
            <v>55200</v>
          </cell>
        </row>
        <row r="2430">
          <cell r="B2430">
            <v>8690</v>
          </cell>
          <cell r="C2430">
            <v>2854</v>
          </cell>
          <cell r="D2430">
            <v>155909</v>
          </cell>
          <cell r="E2430" t="str">
            <v>Asaf Naor</v>
          </cell>
          <cell r="F2430" t="str">
            <v>CLOUD SERVICES TEAM LEADER</v>
          </cell>
          <cell r="G2430" t="str">
            <v>Employee</v>
          </cell>
          <cell r="H2430" t="str">
            <v>MIS</v>
          </cell>
          <cell r="I2430" t="str">
            <v>TEL-AVIV</v>
          </cell>
          <cell r="J2430" t="str">
            <v>Israel</v>
          </cell>
          <cell r="K2430">
            <v>40372</v>
          </cell>
          <cell r="L2430" t="str">
            <v>IL</v>
          </cell>
          <cell r="M2430" t="str">
            <v>T42M</v>
          </cell>
          <cell r="N2430" t="str">
            <v>T</v>
          </cell>
          <cell r="O2430" t="str">
            <v>4</v>
          </cell>
          <cell r="P2430" t="str">
            <v>Regular</v>
          </cell>
          <cell r="T2430">
            <v>1</v>
          </cell>
          <cell r="U2430" t="str">
            <v>ILS</v>
          </cell>
          <cell r="V2430" t="str">
            <v>MIS</v>
          </cell>
          <cell r="W2430" t="str">
            <v>Alex Spokoiny</v>
          </cell>
          <cell r="Y2430" t="str">
            <v>Eligible</v>
          </cell>
          <cell r="Z2430">
            <v>30500</v>
          </cell>
          <cell r="AA2430">
            <v>112442.39631336406</v>
          </cell>
          <cell r="AB2430">
            <v>30500</v>
          </cell>
          <cell r="AC2430">
            <v>112442.39631336406</v>
          </cell>
          <cell r="AD2430">
            <v>5</v>
          </cell>
          <cell r="AE2430" t="str">
            <v>T42</v>
          </cell>
          <cell r="AF2430">
            <v>20000</v>
          </cell>
          <cell r="AG2430">
            <v>33000</v>
          </cell>
          <cell r="AH2430">
            <v>0.8</v>
          </cell>
          <cell r="AI2430">
            <v>4</v>
          </cell>
          <cell r="AJ2430">
            <v>0</v>
          </cell>
          <cell r="AK2430">
            <v>31720</v>
          </cell>
          <cell r="AL2430">
            <v>4.0000000000000036E-2</v>
          </cell>
          <cell r="AM2430">
            <v>116940.09216589862</v>
          </cell>
          <cell r="AN2430">
            <v>4497.6958525345544</v>
          </cell>
          <cell r="AO2430">
            <v>-3.8787878787878816E-2</v>
          </cell>
          <cell r="AQ2430">
            <v>6500</v>
          </cell>
          <cell r="AR2430">
            <v>86000</v>
          </cell>
          <cell r="AS2430">
            <v>0.3</v>
          </cell>
          <cell r="AT2430">
            <v>1</v>
          </cell>
          <cell r="AU2430">
            <v>0</v>
          </cell>
          <cell r="AV2430">
            <v>31720</v>
          </cell>
          <cell r="AW2430">
            <v>116940.09216589862</v>
          </cell>
          <cell r="AX2430">
            <v>4.0000000000000036E-2</v>
          </cell>
          <cell r="AY2430">
            <v>4497.6958525345544</v>
          </cell>
          <cell r="AZ2430" t="str">
            <v>Regular Bonus</v>
          </cell>
          <cell r="BA2430" t="str">
            <v>Regular BonusEligible</v>
          </cell>
          <cell r="BB2430" t="str">
            <v>Regular BonusIsrael</v>
          </cell>
          <cell r="BC2430" t="str">
            <v>Regular BonusIsrael Employee</v>
          </cell>
          <cell r="BD2430" t="str">
            <v>T42</v>
          </cell>
          <cell r="BE2430" t="str">
            <v>Employee</v>
          </cell>
          <cell r="BF2430">
            <v>30500</v>
          </cell>
          <cell r="BG2430">
            <v>45000</v>
          </cell>
          <cell r="BH2430">
            <v>4</v>
          </cell>
          <cell r="BI2430">
            <v>4000</v>
          </cell>
          <cell r="BJ2430">
            <v>61000</v>
          </cell>
          <cell r="BK2430">
            <v>61000</v>
          </cell>
          <cell r="BL2430">
            <v>48800</v>
          </cell>
        </row>
        <row r="2431">
          <cell r="B2431">
            <v>12583</v>
          </cell>
          <cell r="C2431">
            <v>7597</v>
          </cell>
          <cell r="D2431">
            <v>45587</v>
          </cell>
          <cell r="E2431" t="str">
            <v>Eyal Sachyani</v>
          </cell>
          <cell r="F2431" t="str">
            <v>HEAD OF IT OPERATIONS AND SERVICES</v>
          </cell>
          <cell r="G2431" t="str">
            <v>Employee</v>
          </cell>
          <cell r="H2431" t="str">
            <v>MIS</v>
          </cell>
          <cell r="I2431" t="str">
            <v>TEL-AVIV</v>
          </cell>
          <cell r="J2431" t="str">
            <v>Israel</v>
          </cell>
          <cell r="K2431">
            <v>41911</v>
          </cell>
          <cell r="L2431" t="str">
            <v>IL</v>
          </cell>
          <cell r="M2431" t="str">
            <v>T31M</v>
          </cell>
          <cell r="N2431" t="str">
            <v>T</v>
          </cell>
          <cell r="O2431" t="str">
            <v>3</v>
          </cell>
          <cell r="P2431" t="str">
            <v>Regular</v>
          </cell>
          <cell r="S2431">
            <v>1</v>
          </cell>
          <cell r="U2431" t="str">
            <v>ILS</v>
          </cell>
          <cell r="V2431" t="str">
            <v>MIS</v>
          </cell>
          <cell r="W2431" t="str">
            <v>Alex Spokoiny</v>
          </cell>
          <cell r="Y2431" t="str">
            <v>Eligible</v>
          </cell>
          <cell r="Z2431">
            <v>33500</v>
          </cell>
          <cell r="AA2431">
            <v>123502.30414746545</v>
          </cell>
          <cell r="AB2431">
            <v>36000</v>
          </cell>
          <cell r="AC2431">
            <v>132718.8940092166</v>
          </cell>
          <cell r="AD2431">
            <v>5</v>
          </cell>
          <cell r="AE2431" t="str">
            <v>T31</v>
          </cell>
          <cell r="AF2431">
            <v>25000</v>
          </cell>
          <cell r="AG2431">
            <v>38000</v>
          </cell>
          <cell r="AH2431">
            <v>0.84</v>
          </cell>
          <cell r="AI2431">
            <v>4</v>
          </cell>
          <cell r="AJ2431">
            <v>0</v>
          </cell>
          <cell r="AK2431">
            <v>36000</v>
          </cell>
          <cell r="AL2431">
            <v>0</v>
          </cell>
          <cell r="AM2431">
            <v>132718.8940092166</v>
          </cell>
          <cell r="AN2431">
            <v>0</v>
          </cell>
          <cell r="AO2431">
            <v>-5.2631578947368474E-2</v>
          </cell>
          <cell r="AP2431" t="str">
            <v>Already received an increase</v>
          </cell>
          <cell r="AQ2431">
            <v>6500</v>
          </cell>
          <cell r="AR2431">
            <v>86000</v>
          </cell>
          <cell r="AS2431">
            <v>0.37</v>
          </cell>
          <cell r="AT2431">
            <v>1</v>
          </cell>
          <cell r="AU2431">
            <v>0</v>
          </cell>
          <cell r="AV2431">
            <v>36000</v>
          </cell>
          <cell r="AW2431">
            <v>132718.8940092166</v>
          </cell>
          <cell r="AX2431">
            <v>0</v>
          </cell>
          <cell r="AY2431">
            <v>0</v>
          </cell>
          <cell r="AZ2431" t="str">
            <v>Target Bonus</v>
          </cell>
          <cell r="BA2431" t="str">
            <v>Target BonusEligible</v>
          </cell>
          <cell r="BB2431" t="str">
            <v>Target BonusIsrael</v>
          </cell>
          <cell r="BC2431" t="str">
            <v>Target BonusIsrael Employee</v>
          </cell>
          <cell r="BD2431" t="str">
            <v>T31</v>
          </cell>
          <cell r="BE2431" t="str">
            <v>Employee</v>
          </cell>
          <cell r="BF2431">
            <v>36000</v>
          </cell>
          <cell r="BG2431">
            <v>80000</v>
          </cell>
          <cell r="BH2431">
            <v>4</v>
          </cell>
          <cell r="BJ2431">
            <v>60000</v>
          </cell>
          <cell r="BK2431">
            <v>60000</v>
          </cell>
          <cell r="BL2431">
            <v>75000</v>
          </cell>
        </row>
        <row r="2432">
          <cell r="B2432">
            <v>12765</v>
          </cell>
          <cell r="C2432">
            <v>7793</v>
          </cell>
          <cell r="D2432">
            <v>49229</v>
          </cell>
          <cell r="E2432" t="str">
            <v>Elad Halutzi</v>
          </cell>
          <cell r="F2432" t="str">
            <v>SOFTWARE DEVELOPER</v>
          </cell>
          <cell r="G2432" t="str">
            <v>Employee</v>
          </cell>
          <cell r="H2432" t="str">
            <v>MIS</v>
          </cell>
          <cell r="I2432" t="str">
            <v>TEL-AVIV</v>
          </cell>
          <cell r="J2432" t="str">
            <v>Israel</v>
          </cell>
          <cell r="K2432">
            <v>41974</v>
          </cell>
          <cell r="L2432" t="str">
            <v>IL</v>
          </cell>
          <cell r="M2432" t="str">
            <v>D41P</v>
          </cell>
          <cell r="N2432" t="str">
            <v>D</v>
          </cell>
          <cell r="O2432" t="str">
            <v>4</v>
          </cell>
          <cell r="P2432" t="str">
            <v>Regular</v>
          </cell>
          <cell r="T2432">
            <v>1</v>
          </cell>
          <cell r="U2432" t="str">
            <v>ILS</v>
          </cell>
          <cell r="V2432" t="str">
            <v>MIS</v>
          </cell>
          <cell r="W2432" t="str">
            <v>Alex Spokoiny</v>
          </cell>
          <cell r="Y2432" t="str">
            <v>Eligible</v>
          </cell>
          <cell r="Z2432">
            <v>30000</v>
          </cell>
          <cell r="AA2432">
            <v>110599.07834101382</v>
          </cell>
          <cell r="AB2432">
            <v>30000</v>
          </cell>
          <cell r="AC2432">
            <v>110599.07834101382</v>
          </cell>
          <cell r="AD2432">
            <v>4</v>
          </cell>
          <cell r="AE2432" t="str">
            <v>D41</v>
          </cell>
          <cell r="AF2432">
            <v>25500</v>
          </cell>
          <cell r="AG2432">
            <v>37000</v>
          </cell>
          <cell r="AH2432">
            <v>0.39</v>
          </cell>
          <cell r="AI2432">
            <v>2</v>
          </cell>
          <cell r="AJ2432">
            <v>0</v>
          </cell>
          <cell r="AK2432">
            <v>31500</v>
          </cell>
          <cell r="AL2432">
            <v>5.0000000000000044E-2</v>
          </cell>
          <cell r="AM2432">
            <v>116129.03225806452</v>
          </cell>
          <cell r="AN2432">
            <v>5529.9539170506905</v>
          </cell>
          <cell r="AO2432">
            <v>-0.14864864864864868</v>
          </cell>
          <cell r="AQ2432">
            <v>6500</v>
          </cell>
          <cell r="AR2432">
            <v>86000</v>
          </cell>
          <cell r="AS2432">
            <v>0.28999999999999998</v>
          </cell>
          <cell r="AT2432">
            <v>1</v>
          </cell>
          <cell r="AU2432">
            <v>0</v>
          </cell>
          <cell r="AV2432">
            <v>31500</v>
          </cell>
          <cell r="AW2432">
            <v>116129.03225806452</v>
          </cell>
          <cell r="AX2432">
            <v>5.0000000000000044E-2</v>
          </cell>
          <cell r="AY2432">
            <v>5529.9539170506905</v>
          </cell>
          <cell r="AZ2432" t="str">
            <v>Regular Bonus</v>
          </cell>
          <cell r="BA2432" t="str">
            <v>Regular BonusEligible</v>
          </cell>
          <cell r="BB2432" t="str">
            <v>Regular BonusIsrael</v>
          </cell>
          <cell r="BC2432" t="str">
            <v>Regular BonusIsrael Employee</v>
          </cell>
          <cell r="BD2432" t="str">
            <v>D51</v>
          </cell>
          <cell r="BE2432" t="str">
            <v>Employee</v>
          </cell>
          <cell r="BF2432">
            <v>30000</v>
          </cell>
          <cell r="BG2432">
            <v>40000</v>
          </cell>
          <cell r="BH2432">
            <v>4</v>
          </cell>
          <cell r="BI2432">
            <v>4000</v>
          </cell>
          <cell r="BJ2432">
            <v>44000</v>
          </cell>
          <cell r="BK2432">
            <v>44000</v>
          </cell>
          <cell r="BL2432">
            <v>35200</v>
          </cell>
        </row>
        <row r="2433">
          <cell r="B2433">
            <v>15542</v>
          </cell>
          <cell r="C2433">
            <v>10504</v>
          </cell>
          <cell r="D2433">
            <v>99255</v>
          </cell>
          <cell r="E2433" t="str">
            <v>Nimrod Roded</v>
          </cell>
          <cell r="F2433" t="str">
            <v>TEAM LEADER</v>
          </cell>
          <cell r="G2433" t="str">
            <v>Employee</v>
          </cell>
          <cell r="H2433" t="str">
            <v>MIS</v>
          </cell>
          <cell r="I2433" t="str">
            <v>TEL-AVIV</v>
          </cell>
          <cell r="J2433" t="str">
            <v>Israel</v>
          </cell>
          <cell r="K2433">
            <v>42568</v>
          </cell>
          <cell r="L2433" t="str">
            <v>IL</v>
          </cell>
          <cell r="M2433" t="str">
            <v>T52M</v>
          </cell>
          <cell r="N2433" t="str">
            <v>T</v>
          </cell>
          <cell r="O2433" t="str">
            <v>5</v>
          </cell>
          <cell r="P2433" t="str">
            <v>Regular</v>
          </cell>
          <cell r="T2433">
            <v>1</v>
          </cell>
          <cell r="U2433" t="str">
            <v>ILS</v>
          </cell>
          <cell r="V2433" t="str">
            <v>MIS</v>
          </cell>
          <cell r="W2433" t="str">
            <v>Alex Spokoiny</v>
          </cell>
          <cell r="Y2433" t="str">
            <v>Eligible</v>
          </cell>
          <cell r="Z2433">
            <v>12530</v>
          </cell>
          <cell r="AA2433">
            <v>46193.548387096773</v>
          </cell>
          <cell r="AB2433">
            <v>17000</v>
          </cell>
          <cell r="AC2433">
            <v>62672.811059907835</v>
          </cell>
          <cell r="AD2433">
            <v>5</v>
          </cell>
          <cell r="AE2433" t="str">
            <v>T52</v>
          </cell>
          <cell r="AF2433">
            <v>13000</v>
          </cell>
          <cell r="AG2433">
            <v>23000</v>
          </cell>
          <cell r="AH2433">
            <v>0</v>
          </cell>
          <cell r="AI2433">
            <v>1</v>
          </cell>
          <cell r="AJ2433">
            <v>0</v>
          </cell>
          <cell r="AK2433">
            <v>17000</v>
          </cell>
          <cell r="AL2433">
            <v>0</v>
          </cell>
          <cell r="AM2433">
            <v>62672.811059907835</v>
          </cell>
          <cell r="AN2433">
            <v>0</v>
          </cell>
          <cell r="AO2433">
            <v>-0.26086956521739135</v>
          </cell>
          <cell r="AP2433" t="str">
            <v>Already received an increase</v>
          </cell>
          <cell r="AQ2433">
            <v>6500</v>
          </cell>
          <cell r="AR2433">
            <v>86000</v>
          </cell>
          <cell r="AS2433">
            <v>0.13</v>
          </cell>
          <cell r="AT2433">
            <v>1</v>
          </cell>
          <cell r="AU2433">
            <v>0</v>
          </cell>
          <cell r="AV2433">
            <v>17000</v>
          </cell>
          <cell r="AW2433">
            <v>62672.811059907835</v>
          </cell>
          <cell r="AX2433">
            <v>0</v>
          </cell>
          <cell r="AY2433">
            <v>0</v>
          </cell>
          <cell r="AZ2433" t="str">
            <v>Regular Bonus</v>
          </cell>
          <cell r="BA2433" t="str">
            <v>Regular BonusEligible</v>
          </cell>
          <cell r="BB2433" t="str">
            <v>Regular BonusIsrael</v>
          </cell>
          <cell r="BC2433" t="str">
            <v>Regular BonusIsrael Hourly Full Time</v>
          </cell>
          <cell r="BD2433" t="str">
            <v>P53</v>
          </cell>
          <cell r="BE2433" t="str">
            <v>Hourly Full Time</v>
          </cell>
          <cell r="BF2433">
            <v>17000</v>
          </cell>
          <cell r="BG2433">
            <v>15000</v>
          </cell>
          <cell r="BH2433">
            <v>5</v>
          </cell>
          <cell r="BI2433">
            <v>2000</v>
          </cell>
          <cell r="BJ2433">
            <v>13000</v>
          </cell>
          <cell r="BK2433">
            <v>13000</v>
          </cell>
          <cell r="BL2433">
            <v>10400</v>
          </cell>
        </row>
        <row r="2434">
          <cell r="B2434">
            <v>15588</v>
          </cell>
          <cell r="C2434">
            <v>10548</v>
          </cell>
          <cell r="D2434">
            <v>204686</v>
          </cell>
          <cell r="E2434" t="str">
            <v>Yossef Kishik</v>
          </cell>
          <cell r="F2434" t="str">
            <v>SECURITY ADMINISTRATOR</v>
          </cell>
          <cell r="G2434" t="str">
            <v>Employee</v>
          </cell>
          <cell r="H2434" t="str">
            <v>MIS</v>
          </cell>
          <cell r="I2434" t="str">
            <v>TEL-AVIV</v>
          </cell>
          <cell r="J2434" t="str">
            <v>Israel</v>
          </cell>
          <cell r="K2434">
            <v>42576</v>
          </cell>
          <cell r="L2434" t="str">
            <v>IL</v>
          </cell>
          <cell r="M2434" t="str">
            <v>T52P</v>
          </cell>
          <cell r="N2434" t="str">
            <v>T</v>
          </cell>
          <cell r="O2434" t="str">
            <v>5</v>
          </cell>
          <cell r="P2434" t="str">
            <v>Regular</v>
          </cell>
          <cell r="T2434">
            <v>1</v>
          </cell>
          <cell r="U2434" t="str">
            <v>ILS</v>
          </cell>
          <cell r="V2434" t="str">
            <v>MIS</v>
          </cell>
          <cell r="W2434" t="str">
            <v>Sharon Schusheim</v>
          </cell>
          <cell r="Y2434" t="str">
            <v>Eligible</v>
          </cell>
          <cell r="Z2434">
            <v>18750</v>
          </cell>
          <cell r="AA2434">
            <v>69124.423963133639</v>
          </cell>
          <cell r="AB2434">
            <v>22500</v>
          </cell>
          <cell r="AC2434">
            <v>82949.308755760372</v>
          </cell>
          <cell r="AD2434">
            <v>5</v>
          </cell>
          <cell r="AE2434" t="str">
            <v>T52</v>
          </cell>
          <cell r="AF2434">
            <v>13000</v>
          </cell>
          <cell r="AG2434">
            <v>23000</v>
          </cell>
          <cell r="AH2434">
            <v>0.95</v>
          </cell>
          <cell r="AI2434">
            <v>5</v>
          </cell>
          <cell r="AJ2434">
            <v>0</v>
          </cell>
          <cell r="AK2434">
            <v>22500</v>
          </cell>
          <cell r="AL2434">
            <v>0</v>
          </cell>
          <cell r="AM2434">
            <v>82949.308755760372</v>
          </cell>
          <cell r="AN2434">
            <v>0</v>
          </cell>
          <cell r="AO2434">
            <v>-2.1739130434782594E-2</v>
          </cell>
          <cell r="AP2434" t="str">
            <v>Already received an increase</v>
          </cell>
          <cell r="AQ2434">
            <v>6500</v>
          </cell>
          <cell r="AR2434">
            <v>86000</v>
          </cell>
          <cell r="AS2434">
            <v>0.2</v>
          </cell>
          <cell r="AT2434">
            <v>1</v>
          </cell>
          <cell r="AU2434">
            <v>0</v>
          </cell>
          <cell r="AV2434">
            <v>22500</v>
          </cell>
          <cell r="AW2434">
            <v>82949.308755760372</v>
          </cell>
          <cell r="AX2434">
            <v>0</v>
          </cell>
          <cell r="AY2434">
            <v>0</v>
          </cell>
          <cell r="AZ2434" t="str">
            <v>Regular Bonus</v>
          </cell>
          <cell r="BA2434" t="str">
            <v>Regular BonusEligible</v>
          </cell>
          <cell r="BB2434" t="str">
            <v>Regular BonusIsrael</v>
          </cell>
          <cell r="BC2434" t="str">
            <v>Regular BonusIsrael Monthly Extra Hours</v>
          </cell>
          <cell r="BD2434" t="str">
            <v>T52</v>
          </cell>
          <cell r="BE2434" t="str">
            <v>Monthly Extra Hours</v>
          </cell>
          <cell r="BF2434">
            <v>22500</v>
          </cell>
          <cell r="BG2434">
            <v>20000</v>
          </cell>
          <cell r="BH2434">
            <v>3</v>
          </cell>
          <cell r="BI2434">
            <v>2000</v>
          </cell>
          <cell r="BJ2434">
            <v>19000</v>
          </cell>
          <cell r="BK2434">
            <v>19000</v>
          </cell>
          <cell r="BL2434">
            <v>15200</v>
          </cell>
        </row>
        <row r="2435">
          <cell r="B2435">
            <v>18127</v>
          </cell>
          <cell r="C2435">
            <v>13177</v>
          </cell>
          <cell r="D2435">
            <v>159406</v>
          </cell>
          <cell r="E2435" t="str">
            <v>Gilad Karasin</v>
          </cell>
          <cell r="F2435" t="str">
            <v>TECHNOLOGY LEADER</v>
          </cell>
          <cell r="G2435" t="str">
            <v>Employee</v>
          </cell>
          <cell r="H2435" t="str">
            <v>MIS</v>
          </cell>
          <cell r="I2435" t="str">
            <v>TEL-AVIV</v>
          </cell>
          <cell r="J2435" t="str">
            <v>Israel</v>
          </cell>
          <cell r="K2435">
            <v>43248</v>
          </cell>
          <cell r="L2435" t="str">
            <v>IL</v>
          </cell>
          <cell r="M2435" t="str">
            <v>D41P</v>
          </cell>
          <cell r="N2435" t="str">
            <v>D</v>
          </cell>
          <cell r="O2435" t="str">
            <v>4</v>
          </cell>
          <cell r="P2435" t="str">
            <v>Regular</v>
          </cell>
          <cell r="T2435">
            <v>1</v>
          </cell>
          <cell r="U2435" t="str">
            <v>ILS</v>
          </cell>
          <cell r="V2435" t="str">
            <v>MIS</v>
          </cell>
          <cell r="W2435" t="str">
            <v>Alex Spokoiny</v>
          </cell>
          <cell r="Y2435" t="str">
            <v>Eligible</v>
          </cell>
          <cell r="Z2435">
            <v>36000</v>
          </cell>
          <cell r="AA2435">
            <v>132718.8940092166</v>
          </cell>
          <cell r="AB2435">
            <v>36000</v>
          </cell>
          <cell r="AC2435">
            <v>132718.8940092166</v>
          </cell>
          <cell r="AD2435">
            <v>5</v>
          </cell>
          <cell r="AE2435" t="str">
            <v>D41</v>
          </cell>
          <cell r="AF2435">
            <v>25500</v>
          </cell>
          <cell r="AG2435">
            <v>37000</v>
          </cell>
          <cell r="AH2435">
            <v>0.91</v>
          </cell>
          <cell r="AI2435">
            <v>5</v>
          </cell>
          <cell r="AJ2435">
            <v>0</v>
          </cell>
          <cell r="AK2435">
            <v>37080</v>
          </cell>
          <cell r="AL2435">
            <v>3.0000000000000027E-2</v>
          </cell>
          <cell r="AM2435">
            <v>136700.46082949309</v>
          </cell>
          <cell r="AN2435">
            <v>3981.5668202764937</v>
          </cell>
          <cell r="AO2435">
            <v>2.1621621621621401E-3</v>
          </cell>
          <cell r="AQ2435">
            <v>6500</v>
          </cell>
          <cell r="AR2435">
            <v>86000</v>
          </cell>
          <cell r="AS2435">
            <v>0.37</v>
          </cell>
          <cell r="AT2435">
            <v>1</v>
          </cell>
          <cell r="AU2435">
            <v>0</v>
          </cell>
          <cell r="AV2435">
            <v>37080</v>
          </cell>
          <cell r="AW2435">
            <v>136700.46082949309</v>
          </cell>
          <cell r="AX2435">
            <v>3.0000000000000027E-2</v>
          </cell>
          <cell r="AY2435">
            <v>3981.5668202764937</v>
          </cell>
          <cell r="AZ2435" t="str">
            <v>Regular Bonus</v>
          </cell>
          <cell r="BA2435" t="str">
            <v>Regular BonusEligible</v>
          </cell>
          <cell r="BB2435" t="str">
            <v>Regular BonusIsrael</v>
          </cell>
          <cell r="BC2435" t="str">
            <v>Regular BonusIsrael Employee</v>
          </cell>
          <cell r="BD2435" t="str">
            <v>D41</v>
          </cell>
          <cell r="BE2435" t="str">
            <v>Employee</v>
          </cell>
          <cell r="BF2435">
            <v>36000</v>
          </cell>
          <cell r="BG2435">
            <v>55000</v>
          </cell>
          <cell r="BH2435">
            <v>5</v>
          </cell>
          <cell r="BI2435">
            <v>4000</v>
          </cell>
          <cell r="BJ2435">
            <v>69000</v>
          </cell>
          <cell r="BK2435">
            <v>69000</v>
          </cell>
          <cell r="BL2435">
            <v>55200</v>
          </cell>
        </row>
        <row r="2436">
          <cell r="B2436">
            <v>18817</v>
          </cell>
          <cell r="C2436">
            <v>13861</v>
          </cell>
          <cell r="D2436">
            <v>173231</v>
          </cell>
          <cell r="E2436" t="str">
            <v>Eldar Aboudi</v>
          </cell>
          <cell r="F2436" t="str">
            <v>APPLICATION HD ADMINISTRATOR</v>
          </cell>
          <cell r="G2436" t="str">
            <v>Hourly Partial Time</v>
          </cell>
          <cell r="H2436" t="str">
            <v>MIS</v>
          </cell>
          <cell r="I2436" t="str">
            <v>TEL-AVIV</v>
          </cell>
          <cell r="J2436" t="str">
            <v>Israel</v>
          </cell>
          <cell r="K2436">
            <v>43381</v>
          </cell>
          <cell r="L2436" t="str">
            <v>IL</v>
          </cell>
          <cell r="M2436" t="str">
            <v>T52S</v>
          </cell>
          <cell r="N2436" t="str">
            <v>T</v>
          </cell>
          <cell r="O2436" t="str">
            <v>5</v>
          </cell>
          <cell r="P2436" t="str">
            <v>Regular</v>
          </cell>
          <cell r="T2436">
            <v>1</v>
          </cell>
          <cell r="U2436" t="str">
            <v>ILS</v>
          </cell>
          <cell r="V2436" t="str">
            <v>MIS</v>
          </cell>
          <cell r="W2436" t="str">
            <v>Alex Spokoiny</v>
          </cell>
          <cell r="Y2436" t="str">
            <v>Eligible</v>
          </cell>
          <cell r="Z2436">
            <v>9182</v>
          </cell>
          <cell r="AA2436">
            <v>33850.691244239635</v>
          </cell>
          <cell r="AB2436">
            <v>9182</v>
          </cell>
          <cell r="AC2436">
            <v>33850.691244239635</v>
          </cell>
          <cell r="AD2436">
            <v>4</v>
          </cell>
          <cell r="AE2436" t="str">
            <v>T52</v>
          </cell>
          <cell r="AF2436">
            <v>10000</v>
          </cell>
          <cell r="AG2436">
            <v>15580</v>
          </cell>
          <cell r="AH2436">
            <v>0</v>
          </cell>
          <cell r="AI2436">
            <v>1</v>
          </cell>
          <cell r="AJ2436">
            <v>0</v>
          </cell>
          <cell r="AK2436">
            <v>9732.92</v>
          </cell>
          <cell r="AL2436">
            <v>6.0000000000000053E-2</v>
          </cell>
          <cell r="AM2436">
            <v>35881.732718894011</v>
          </cell>
          <cell r="AN2436">
            <v>2031.0414746543756</v>
          </cell>
          <cell r="AO2436">
            <v>-0.37529396662387671</v>
          </cell>
          <cell r="AP2436" t="str">
            <v>Already received an increase</v>
          </cell>
          <cell r="AQ2436">
            <v>6500</v>
          </cell>
          <cell r="AR2436">
            <v>86000</v>
          </cell>
          <cell r="AS2436">
            <v>0.03</v>
          </cell>
          <cell r="AT2436">
            <v>1.005004874878128</v>
          </cell>
          <cell r="AU2436">
            <v>10633.84</v>
          </cell>
          <cell r="AV2436">
            <v>10633.84</v>
          </cell>
          <cell r="AW2436">
            <v>39203.096774193553</v>
          </cell>
          <cell r="AX2436">
            <v>0.15811805706817683</v>
          </cell>
          <cell r="AY2436">
            <v>5352.4055299539177</v>
          </cell>
          <cell r="AZ2436" t="str">
            <v>Regular Bonus</v>
          </cell>
          <cell r="BA2436" t="str">
            <v>Regular BonusEligible</v>
          </cell>
          <cell r="BB2436" t="str">
            <v>Regular BonusIsrael</v>
          </cell>
          <cell r="BC2436" t="str">
            <v>Regular BonusIsrael Monthly Extra Hours</v>
          </cell>
          <cell r="BD2436" t="str">
            <v>T62</v>
          </cell>
          <cell r="BE2436" t="str">
            <v>Monthly Extra Hours</v>
          </cell>
          <cell r="BF2436">
            <v>9182</v>
          </cell>
          <cell r="BG2436">
            <v>10000</v>
          </cell>
          <cell r="BH2436">
            <v>5</v>
          </cell>
          <cell r="BI2436">
            <v>2000</v>
          </cell>
          <cell r="BJ2436">
            <v>9000</v>
          </cell>
          <cell r="BK2436">
            <v>9000</v>
          </cell>
          <cell r="BL2436">
            <v>7200</v>
          </cell>
        </row>
        <row r="2437">
          <cell r="B2437">
            <v>17058</v>
          </cell>
          <cell r="C2437">
            <v>11971</v>
          </cell>
          <cell r="D2437">
            <v>133411</v>
          </cell>
          <cell r="E2437" t="str">
            <v>Eran Rabinovich</v>
          </cell>
          <cell r="F2437" t="str">
            <v>TEAM LEADER</v>
          </cell>
          <cell r="G2437" t="str">
            <v>Employee</v>
          </cell>
          <cell r="H2437" t="str">
            <v>MIS</v>
          </cell>
          <cell r="I2437" t="str">
            <v>TEL-AVIV</v>
          </cell>
          <cell r="J2437" t="str">
            <v>Israel</v>
          </cell>
          <cell r="K2437">
            <v>42996</v>
          </cell>
          <cell r="L2437" t="str">
            <v>IL</v>
          </cell>
          <cell r="M2437" t="str">
            <v>T42M</v>
          </cell>
          <cell r="N2437" t="str">
            <v>T</v>
          </cell>
          <cell r="O2437" t="str">
            <v>4</v>
          </cell>
          <cell r="P2437" t="str">
            <v>Regular</v>
          </cell>
          <cell r="T2437">
            <v>1</v>
          </cell>
          <cell r="U2437" t="str">
            <v>ILS</v>
          </cell>
          <cell r="V2437" t="str">
            <v>MIS</v>
          </cell>
          <cell r="W2437" t="str">
            <v>Alex Spokoiny</v>
          </cell>
          <cell r="Y2437" t="str">
            <v>Eligible</v>
          </cell>
          <cell r="Z2437">
            <v>22000</v>
          </cell>
          <cell r="AA2437">
            <v>81105.990783410147</v>
          </cell>
          <cell r="AB2437">
            <v>25000</v>
          </cell>
          <cell r="AC2437">
            <v>92165.898617511528</v>
          </cell>
          <cell r="AD2437">
            <v>4</v>
          </cell>
          <cell r="AE2437" t="str">
            <v>T42</v>
          </cell>
          <cell r="AF2437">
            <v>20000</v>
          </cell>
          <cell r="AG2437">
            <v>33000</v>
          </cell>
          <cell r="AH2437">
            <v>0.38</v>
          </cell>
          <cell r="AI2437">
            <v>2</v>
          </cell>
          <cell r="AJ2437">
            <v>0</v>
          </cell>
          <cell r="AK2437">
            <v>25000</v>
          </cell>
          <cell r="AL2437">
            <v>0</v>
          </cell>
          <cell r="AM2437">
            <v>92165.898617511528</v>
          </cell>
          <cell r="AN2437">
            <v>0</v>
          </cell>
          <cell r="AO2437">
            <v>-0.24242424242424243</v>
          </cell>
          <cell r="AP2437" t="str">
            <v>Already received an increase</v>
          </cell>
          <cell r="AQ2437">
            <v>6500</v>
          </cell>
          <cell r="AR2437">
            <v>86000</v>
          </cell>
          <cell r="AS2437">
            <v>0.23</v>
          </cell>
          <cell r="AT2437">
            <v>1</v>
          </cell>
          <cell r="AU2437">
            <v>0</v>
          </cell>
          <cell r="AV2437">
            <v>25000</v>
          </cell>
          <cell r="AW2437">
            <v>92165.898617511528</v>
          </cell>
          <cell r="AX2437">
            <v>0</v>
          </cell>
          <cell r="AY2437">
            <v>0</v>
          </cell>
          <cell r="AZ2437" t="str">
            <v>Regular Bonus</v>
          </cell>
          <cell r="BA2437" t="str">
            <v>Regular BonusEligible</v>
          </cell>
          <cell r="BB2437" t="str">
            <v>Regular BonusIsrael</v>
          </cell>
          <cell r="BC2437" t="str">
            <v>Regular BonusIsrael Employee</v>
          </cell>
          <cell r="BD2437" t="str">
            <v>T52</v>
          </cell>
          <cell r="BE2437" t="str">
            <v>Employee</v>
          </cell>
          <cell r="BF2437">
            <v>25000</v>
          </cell>
          <cell r="BG2437">
            <v>35000</v>
          </cell>
          <cell r="BH2437">
            <v>5</v>
          </cell>
          <cell r="BI2437">
            <v>4000</v>
          </cell>
          <cell r="BJ2437">
            <v>32000</v>
          </cell>
          <cell r="BK2437">
            <v>32000</v>
          </cell>
          <cell r="BL2437">
            <v>25600</v>
          </cell>
        </row>
        <row r="2438">
          <cell r="B2438">
            <v>17684</v>
          </cell>
          <cell r="C2438">
            <v>12692</v>
          </cell>
          <cell r="D2438">
            <v>149554</v>
          </cell>
          <cell r="E2438" t="str">
            <v>Nufar Levy</v>
          </cell>
          <cell r="F2438" t="str">
            <v>SOFTWARE DEVELOPER</v>
          </cell>
          <cell r="G2438" t="str">
            <v>Employee</v>
          </cell>
          <cell r="H2438" t="str">
            <v>MIS</v>
          </cell>
          <cell r="I2438" t="str">
            <v>TEL-AVIV</v>
          </cell>
          <cell r="J2438" t="str">
            <v>Israel</v>
          </cell>
          <cell r="K2438">
            <v>43150</v>
          </cell>
          <cell r="L2438" t="str">
            <v>IL</v>
          </cell>
          <cell r="M2438" t="str">
            <v>D51P</v>
          </cell>
          <cell r="N2438" t="str">
            <v>D</v>
          </cell>
          <cell r="O2438" t="str">
            <v>5</v>
          </cell>
          <cell r="P2438" t="str">
            <v>Regular</v>
          </cell>
          <cell r="T2438">
            <v>1</v>
          </cell>
          <cell r="U2438" t="str">
            <v>ILS</v>
          </cell>
          <cell r="V2438" t="str">
            <v>MIS</v>
          </cell>
          <cell r="W2438" t="str">
            <v>Alex Spokoiny</v>
          </cell>
          <cell r="Y2438" t="str">
            <v>Eligible</v>
          </cell>
          <cell r="Z2438">
            <v>20000</v>
          </cell>
          <cell r="AA2438">
            <v>73732.718894009216</v>
          </cell>
          <cell r="AB2438">
            <v>20000</v>
          </cell>
          <cell r="AC2438">
            <v>73732.718894009216</v>
          </cell>
          <cell r="AD2438">
            <v>3</v>
          </cell>
          <cell r="AE2438" t="str">
            <v>D51</v>
          </cell>
          <cell r="AF2438">
            <v>19500</v>
          </cell>
          <cell r="AG2438">
            <v>29500</v>
          </cell>
          <cell r="AH2438">
            <v>0.05</v>
          </cell>
          <cell r="AI2438">
            <v>1</v>
          </cell>
          <cell r="AJ2438">
            <v>0</v>
          </cell>
          <cell r="AK2438">
            <v>20800</v>
          </cell>
          <cell r="AL2438">
            <v>4.0000000000000036E-2</v>
          </cell>
          <cell r="AM2438">
            <v>76682.027649769589</v>
          </cell>
          <cell r="AN2438">
            <v>2949.3087557603722</v>
          </cell>
          <cell r="AO2438">
            <v>-0.29491525423728815</v>
          </cell>
          <cell r="AQ2438">
            <v>6500</v>
          </cell>
          <cell r="AR2438">
            <v>86000</v>
          </cell>
          <cell r="AS2438">
            <v>0.16</v>
          </cell>
          <cell r="AT2438">
            <v>1</v>
          </cell>
          <cell r="AU2438">
            <v>0</v>
          </cell>
          <cell r="AV2438">
            <v>20800</v>
          </cell>
          <cell r="AW2438">
            <v>76682.027649769589</v>
          </cell>
          <cell r="AX2438">
            <v>4.0000000000000036E-2</v>
          </cell>
          <cell r="AY2438">
            <v>2949.3087557603722</v>
          </cell>
          <cell r="AZ2438" t="str">
            <v>Regular Bonus</v>
          </cell>
          <cell r="BA2438" t="str">
            <v>Regular BonusEligible</v>
          </cell>
          <cell r="BB2438" t="str">
            <v>Regular BonusIsrael</v>
          </cell>
          <cell r="BC2438" t="str">
            <v>Regular BonusIsrael Employee</v>
          </cell>
          <cell r="BD2438" t="str">
            <v>D61</v>
          </cell>
          <cell r="BE2438" t="str">
            <v>Employee</v>
          </cell>
          <cell r="BF2438">
            <v>20000</v>
          </cell>
          <cell r="BG2438">
            <v>30000</v>
          </cell>
          <cell r="BH2438">
            <v>4</v>
          </cell>
          <cell r="BI2438">
            <v>4000</v>
          </cell>
          <cell r="BJ2438">
            <v>21000</v>
          </cell>
          <cell r="BK2438">
            <v>21000</v>
          </cell>
          <cell r="BL2438">
            <v>16800</v>
          </cell>
        </row>
        <row r="2439">
          <cell r="B2439">
            <v>17716</v>
          </cell>
          <cell r="C2439">
            <v>12712</v>
          </cell>
          <cell r="D2439">
            <v>173244</v>
          </cell>
          <cell r="E2439" t="str">
            <v>Allan Baron</v>
          </cell>
          <cell r="F2439" t="str">
            <v>DEVOPS ENGINEER</v>
          </cell>
          <cell r="G2439" t="str">
            <v>Employee</v>
          </cell>
          <cell r="H2439" t="str">
            <v>MIS</v>
          </cell>
          <cell r="I2439" t="str">
            <v>TEL-AVIV</v>
          </cell>
          <cell r="J2439" t="str">
            <v>Israel</v>
          </cell>
          <cell r="K2439">
            <v>43143</v>
          </cell>
          <cell r="L2439" t="str">
            <v>IL</v>
          </cell>
          <cell r="M2439" t="str">
            <v>D52P</v>
          </cell>
          <cell r="N2439" t="str">
            <v>D</v>
          </cell>
          <cell r="O2439" t="str">
            <v>5</v>
          </cell>
          <cell r="P2439" t="str">
            <v>Regular</v>
          </cell>
          <cell r="T2439">
            <v>1</v>
          </cell>
          <cell r="U2439" t="str">
            <v>ILS</v>
          </cell>
          <cell r="V2439" t="str">
            <v>MIS</v>
          </cell>
          <cell r="W2439" t="str">
            <v>Alex Spokoiny</v>
          </cell>
          <cell r="Y2439" t="str">
            <v>Eligible</v>
          </cell>
          <cell r="Z2439">
            <v>25500</v>
          </cell>
          <cell r="AA2439">
            <v>94009.216589861753</v>
          </cell>
          <cell r="AB2439">
            <v>25500</v>
          </cell>
          <cell r="AC2439">
            <v>94009.216589861753</v>
          </cell>
          <cell r="AD2439">
            <v>3</v>
          </cell>
          <cell r="AE2439" t="str">
            <v>D52</v>
          </cell>
          <cell r="AF2439">
            <v>23000</v>
          </cell>
          <cell r="AG2439">
            <v>32000</v>
          </cell>
          <cell r="AH2439">
            <v>0.27</v>
          </cell>
          <cell r="AI2439">
            <v>2</v>
          </cell>
          <cell r="AJ2439">
            <v>0</v>
          </cell>
          <cell r="AK2439">
            <v>26265</v>
          </cell>
          <cell r="AL2439">
            <v>3.0000000000000027E-2</v>
          </cell>
          <cell r="AM2439">
            <v>96829.49308755761</v>
          </cell>
          <cell r="AN2439">
            <v>2820.276497695857</v>
          </cell>
          <cell r="AO2439">
            <v>-0.17921874999999998</v>
          </cell>
          <cell r="AQ2439">
            <v>6500</v>
          </cell>
          <cell r="AR2439">
            <v>86000</v>
          </cell>
          <cell r="AS2439">
            <v>0.23</v>
          </cell>
          <cell r="AT2439">
            <v>1</v>
          </cell>
          <cell r="AU2439">
            <v>0</v>
          </cell>
          <cell r="AV2439">
            <v>26265</v>
          </cell>
          <cell r="AW2439">
            <v>96829.49308755761</v>
          </cell>
          <cell r="AX2439">
            <v>3.0000000000000027E-2</v>
          </cell>
          <cell r="AY2439">
            <v>2820.276497695857</v>
          </cell>
          <cell r="AZ2439" t="str">
            <v>Regular Bonus</v>
          </cell>
          <cell r="BA2439" t="str">
            <v>Regular BonusEligible</v>
          </cell>
          <cell r="BB2439" t="str">
            <v>Regular BonusIsrael</v>
          </cell>
          <cell r="BC2439" t="str">
            <v>Regular BonusIsrael Employee</v>
          </cell>
          <cell r="BD2439" t="str">
            <v>D51</v>
          </cell>
          <cell r="BE2439" t="str">
            <v>Employee</v>
          </cell>
          <cell r="BF2439">
            <v>25500</v>
          </cell>
          <cell r="BG2439">
            <v>40000</v>
          </cell>
          <cell r="BH2439">
            <v>4</v>
          </cell>
          <cell r="BI2439">
            <v>4000</v>
          </cell>
          <cell r="BJ2439">
            <v>29000</v>
          </cell>
          <cell r="BK2439">
            <v>29000</v>
          </cell>
          <cell r="BL2439">
            <v>23200</v>
          </cell>
        </row>
        <row r="2440">
          <cell r="B2440">
            <v>15589</v>
          </cell>
          <cell r="C2440">
            <v>10549</v>
          </cell>
          <cell r="D2440">
            <v>132243</v>
          </cell>
          <cell r="E2440" t="str">
            <v>Nadav Bismuth</v>
          </cell>
          <cell r="F2440" t="str">
            <v>SOFTWARE DEVELOPER</v>
          </cell>
          <cell r="G2440" t="str">
            <v>Employee</v>
          </cell>
          <cell r="H2440" t="str">
            <v>MIS</v>
          </cell>
          <cell r="I2440" t="str">
            <v>TEL-AVIV</v>
          </cell>
          <cell r="J2440" t="str">
            <v>Israel</v>
          </cell>
          <cell r="K2440">
            <v>42576</v>
          </cell>
          <cell r="L2440" t="str">
            <v>IL</v>
          </cell>
          <cell r="M2440" t="str">
            <v>D51P</v>
          </cell>
          <cell r="N2440" t="str">
            <v>D</v>
          </cell>
          <cell r="O2440" t="str">
            <v>5</v>
          </cell>
          <cell r="P2440" t="str">
            <v>Regular</v>
          </cell>
          <cell r="T2440">
            <v>1</v>
          </cell>
          <cell r="U2440" t="str">
            <v>ILS</v>
          </cell>
          <cell r="V2440" t="str">
            <v>MIS</v>
          </cell>
          <cell r="W2440" t="str">
            <v>Alex Spokoiny</v>
          </cell>
          <cell r="Y2440" t="str">
            <v>Eligible</v>
          </cell>
          <cell r="Z2440">
            <v>27000</v>
          </cell>
          <cell r="AA2440">
            <v>99539.170506912444</v>
          </cell>
          <cell r="AB2440">
            <v>27000</v>
          </cell>
          <cell r="AC2440">
            <v>99539.170506912444</v>
          </cell>
          <cell r="AD2440">
            <v>3</v>
          </cell>
          <cell r="AE2440" t="str">
            <v>D51</v>
          </cell>
          <cell r="AF2440">
            <v>19500</v>
          </cell>
          <cell r="AG2440">
            <v>29500</v>
          </cell>
          <cell r="AH2440">
            <v>0.75</v>
          </cell>
          <cell r="AI2440">
            <v>4</v>
          </cell>
          <cell r="AJ2440">
            <v>0</v>
          </cell>
          <cell r="AK2440">
            <v>27404.999999999996</v>
          </cell>
          <cell r="AL2440">
            <v>1.4999999999999902E-2</v>
          </cell>
          <cell r="AM2440">
            <v>101032.25806451612</v>
          </cell>
          <cell r="AN2440">
            <v>1493.0875576036779</v>
          </cell>
          <cell r="AO2440">
            <v>-7.101694915254253E-2</v>
          </cell>
          <cell r="AQ2440">
            <v>6500</v>
          </cell>
          <cell r="AR2440">
            <v>86000</v>
          </cell>
          <cell r="AS2440">
            <v>0.25</v>
          </cell>
          <cell r="AT2440">
            <v>1</v>
          </cell>
          <cell r="AU2440">
            <v>0</v>
          </cell>
          <cell r="AV2440">
            <v>27404.999999999996</v>
          </cell>
          <cell r="AW2440">
            <v>101032.25806451612</v>
          </cell>
          <cell r="AX2440">
            <v>1.4999999999999902E-2</v>
          </cell>
          <cell r="AY2440">
            <v>1493.0875576036779</v>
          </cell>
          <cell r="AZ2440" t="str">
            <v>Regular Bonus</v>
          </cell>
          <cell r="BA2440" t="str">
            <v>Regular BonusEligible</v>
          </cell>
          <cell r="BB2440" t="str">
            <v>Regular BonusIsrael</v>
          </cell>
          <cell r="BC2440" t="str">
            <v>Regular BonusIsrael Employee</v>
          </cell>
          <cell r="BD2440" t="str">
            <v>D51</v>
          </cell>
          <cell r="BE2440" t="str">
            <v>Employee</v>
          </cell>
          <cell r="BF2440">
            <v>27000</v>
          </cell>
          <cell r="BG2440">
            <v>40000</v>
          </cell>
          <cell r="BH2440">
            <v>4</v>
          </cell>
          <cell r="BI2440">
            <v>4000</v>
          </cell>
          <cell r="BJ2440">
            <v>29000</v>
          </cell>
          <cell r="BK2440">
            <v>29000</v>
          </cell>
          <cell r="BL2440">
            <v>23200</v>
          </cell>
        </row>
        <row r="2441">
          <cell r="B2441">
            <v>16844</v>
          </cell>
          <cell r="C2441">
            <v>11762</v>
          </cell>
          <cell r="D2441">
            <v>187954</v>
          </cell>
          <cell r="E2441" t="str">
            <v>Or Machluf</v>
          </cell>
          <cell r="F2441" t="str">
            <v>SOFTWARE DEVELOPER</v>
          </cell>
          <cell r="G2441" t="str">
            <v>Employee</v>
          </cell>
          <cell r="H2441" t="str">
            <v>MIS</v>
          </cell>
          <cell r="I2441" t="str">
            <v>TEL-AVIV</v>
          </cell>
          <cell r="J2441" t="str">
            <v>Israel</v>
          </cell>
          <cell r="K2441">
            <v>42960</v>
          </cell>
          <cell r="L2441" t="str">
            <v>IL</v>
          </cell>
          <cell r="M2441" t="str">
            <v>D51P</v>
          </cell>
          <cell r="N2441" t="str">
            <v>D</v>
          </cell>
          <cell r="O2441" t="str">
            <v>5</v>
          </cell>
          <cell r="P2441" t="str">
            <v>Regular</v>
          </cell>
          <cell r="T2441">
            <v>1</v>
          </cell>
          <cell r="U2441" t="str">
            <v>ILS</v>
          </cell>
          <cell r="V2441" t="str">
            <v>MIS</v>
          </cell>
          <cell r="W2441" t="str">
            <v>Alex Spokoiny</v>
          </cell>
          <cell r="Y2441" t="str">
            <v>Eligible</v>
          </cell>
          <cell r="Z2441">
            <v>19000</v>
          </cell>
          <cell r="AA2441">
            <v>70046.082949308751</v>
          </cell>
          <cell r="AB2441">
            <v>19000</v>
          </cell>
          <cell r="AC2441">
            <v>70046.082949308751</v>
          </cell>
          <cell r="AD2441">
            <v>3</v>
          </cell>
          <cell r="AE2441" t="str">
            <v>D51</v>
          </cell>
          <cell r="AF2441">
            <v>19500</v>
          </cell>
          <cell r="AG2441">
            <v>29500</v>
          </cell>
          <cell r="AH2441">
            <v>0</v>
          </cell>
          <cell r="AI2441">
            <v>1</v>
          </cell>
          <cell r="AJ2441">
            <v>0</v>
          </cell>
          <cell r="AK2441">
            <v>19760</v>
          </cell>
          <cell r="AL2441">
            <v>4.0000000000000036E-2</v>
          </cell>
          <cell r="AM2441">
            <v>72847.926267281102</v>
          </cell>
          <cell r="AN2441">
            <v>2801.8433179723506</v>
          </cell>
          <cell r="AO2441">
            <v>-0.33016949152542374</v>
          </cell>
          <cell r="AQ2441">
            <v>6500</v>
          </cell>
          <cell r="AR2441">
            <v>86000</v>
          </cell>
          <cell r="AS2441">
            <v>0.15</v>
          </cell>
          <cell r="AT2441">
            <v>1</v>
          </cell>
          <cell r="AU2441">
            <v>0</v>
          </cell>
          <cell r="AV2441">
            <v>19760</v>
          </cell>
          <cell r="AW2441">
            <v>72847.926267281102</v>
          </cell>
          <cell r="AX2441">
            <v>4.0000000000000036E-2</v>
          </cell>
          <cell r="AY2441">
            <v>2801.8433179723506</v>
          </cell>
          <cell r="AZ2441" t="str">
            <v>Regular Bonus</v>
          </cell>
          <cell r="BA2441" t="str">
            <v>Regular BonusEligible</v>
          </cell>
          <cell r="BB2441" t="str">
            <v>Regular BonusIsrael</v>
          </cell>
          <cell r="BC2441" t="str">
            <v>Regular BonusIsrael Employee</v>
          </cell>
          <cell r="BD2441" t="str">
            <v>D61</v>
          </cell>
          <cell r="BE2441" t="str">
            <v>Employee</v>
          </cell>
          <cell r="BF2441">
            <v>19000</v>
          </cell>
          <cell r="BG2441">
            <v>20000</v>
          </cell>
          <cell r="BH2441">
            <v>3</v>
          </cell>
          <cell r="BI2441">
            <v>4000</v>
          </cell>
          <cell r="BJ2441">
            <v>21000</v>
          </cell>
          <cell r="BK2441">
            <v>21000</v>
          </cell>
          <cell r="BL2441">
            <v>16800</v>
          </cell>
        </row>
        <row r="2442">
          <cell r="B2442">
            <v>19882</v>
          </cell>
          <cell r="C2442">
            <v>14940</v>
          </cell>
          <cell r="D2442">
            <v>190068</v>
          </cell>
          <cell r="E2442" t="str">
            <v>Rakefet Naveh</v>
          </cell>
          <cell r="F2442" t="str">
            <v>GROUP MANAGER</v>
          </cell>
          <cell r="G2442" t="str">
            <v>Employee</v>
          </cell>
          <cell r="H2442" t="str">
            <v>MIS</v>
          </cell>
          <cell r="I2442" t="str">
            <v>TEL-AVIV</v>
          </cell>
          <cell r="J2442" t="str">
            <v>Israel</v>
          </cell>
          <cell r="K2442">
            <v>43619</v>
          </cell>
          <cell r="L2442" t="str">
            <v>IL</v>
          </cell>
          <cell r="M2442" t="str">
            <v>T31M</v>
          </cell>
          <cell r="N2442" t="str">
            <v>T</v>
          </cell>
          <cell r="O2442" t="str">
            <v>3</v>
          </cell>
          <cell r="P2442" t="str">
            <v>Regular</v>
          </cell>
          <cell r="S2442">
            <v>1</v>
          </cell>
          <cell r="U2442" t="str">
            <v>ILS</v>
          </cell>
          <cell r="V2442" t="str">
            <v>MIS</v>
          </cell>
          <cell r="W2442" t="str">
            <v>Alex Spokoiny</v>
          </cell>
          <cell r="Y2442" t="str">
            <v>Eligible</v>
          </cell>
          <cell r="Z2442">
            <v>34000</v>
          </cell>
          <cell r="AA2442">
            <v>125345.62211981567</v>
          </cell>
          <cell r="AB2442">
            <v>34000</v>
          </cell>
          <cell r="AC2442">
            <v>125345.62211981567</v>
          </cell>
          <cell r="AD2442">
            <v>5</v>
          </cell>
          <cell r="AE2442" t="str">
            <v>T31</v>
          </cell>
          <cell r="AF2442">
            <v>25000</v>
          </cell>
          <cell r="AG2442">
            <v>38000</v>
          </cell>
          <cell r="AH2442">
            <v>0.69</v>
          </cell>
          <cell r="AI2442">
            <v>3</v>
          </cell>
          <cell r="AJ2442">
            <v>0</v>
          </cell>
          <cell r="AK2442">
            <v>36040</v>
          </cell>
          <cell r="AL2442">
            <v>6.0000000000000053E-2</v>
          </cell>
          <cell r="AM2442">
            <v>132866.35944700462</v>
          </cell>
          <cell r="AN2442">
            <v>7520.7373271889519</v>
          </cell>
          <cell r="AO2442">
            <v>-5.1578947368421058E-2</v>
          </cell>
          <cell r="AQ2442">
            <v>6500</v>
          </cell>
          <cell r="AR2442">
            <v>86000</v>
          </cell>
          <cell r="AS2442">
            <v>0.34</v>
          </cell>
          <cell r="AT2442">
            <v>1</v>
          </cell>
          <cell r="AU2442">
            <v>0</v>
          </cell>
          <cell r="AV2442">
            <v>36040</v>
          </cell>
          <cell r="AW2442">
            <v>132866.35944700462</v>
          </cell>
          <cell r="AX2442">
            <v>6.0000000000000053E-2</v>
          </cell>
          <cell r="AY2442">
            <v>7520.7373271889519</v>
          </cell>
          <cell r="AZ2442" t="str">
            <v>Target Bonus</v>
          </cell>
          <cell r="BA2442" t="str">
            <v>Target BonusEligible</v>
          </cell>
          <cell r="BB2442" t="str">
            <v>Target BonusIsrael</v>
          </cell>
          <cell r="BC2442" t="str">
            <v>Target BonusIsrael Employee</v>
          </cell>
          <cell r="BD2442" t="str">
            <v>T31</v>
          </cell>
          <cell r="BE2442" t="str">
            <v>Employee</v>
          </cell>
          <cell r="BF2442">
            <v>34000</v>
          </cell>
          <cell r="BG2442">
            <v>28904</v>
          </cell>
          <cell r="BH2442">
            <v>3</v>
          </cell>
          <cell r="BJ2442">
            <v>50000</v>
          </cell>
          <cell r="BK2442">
            <v>50000</v>
          </cell>
          <cell r="BL2442">
            <v>62500</v>
          </cell>
        </row>
        <row r="2443">
          <cell r="B2443">
            <v>16681</v>
          </cell>
          <cell r="C2443">
            <v>11601</v>
          </cell>
          <cell r="D2443">
            <v>124165</v>
          </cell>
          <cell r="E2443" t="str">
            <v>Alex Lerman</v>
          </cell>
          <cell r="F2443" t="str">
            <v>SOFTWARE DEVELOPER</v>
          </cell>
          <cell r="G2443" t="str">
            <v>Employee</v>
          </cell>
          <cell r="H2443" t="str">
            <v>MIS</v>
          </cell>
          <cell r="I2443" t="str">
            <v>TEL-AVIV</v>
          </cell>
          <cell r="J2443" t="str">
            <v>Israel</v>
          </cell>
          <cell r="K2443">
            <v>42947</v>
          </cell>
          <cell r="L2443" t="str">
            <v>IL</v>
          </cell>
          <cell r="M2443" t="str">
            <v>D51P</v>
          </cell>
          <cell r="N2443" t="str">
            <v>D</v>
          </cell>
          <cell r="O2443" t="str">
            <v>5</v>
          </cell>
          <cell r="P2443" t="str">
            <v>Regular</v>
          </cell>
          <cell r="T2443">
            <v>1</v>
          </cell>
          <cell r="U2443" t="str">
            <v>ILS</v>
          </cell>
          <cell r="V2443" t="str">
            <v>MIS</v>
          </cell>
          <cell r="W2443" t="str">
            <v>Alex Spokoiny</v>
          </cell>
          <cell r="Y2443" t="str">
            <v>Eligible</v>
          </cell>
          <cell r="Z2443">
            <v>24000</v>
          </cell>
          <cell r="AA2443">
            <v>88479.262672811063</v>
          </cell>
          <cell r="AB2443">
            <v>24000</v>
          </cell>
          <cell r="AC2443">
            <v>88479.262672811063</v>
          </cell>
          <cell r="AD2443">
            <v>3</v>
          </cell>
          <cell r="AE2443" t="str">
            <v>D51</v>
          </cell>
          <cell r="AF2443">
            <v>19500</v>
          </cell>
          <cell r="AG2443">
            <v>29500</v>
          </cell>
          <cell r="AH2443">
            <v>0.45</v>
          </cell>
          <cell r="AI2443">
            <v>3</v>
          </cell>
          <cell r="AJ2443">
            <v>0</v>
          </cell>
          <cell r="AK2443">
            <v>24480</v>
          </cell>
          <cell r="AL2443">
            <v>2.0000000000000018E-2</v>
          </cell>
          <cell r="AM2443">
            <v>90248.847926267277</v>
          </cell>
          <cell r="AN2443">
            <v>1769.5852534562146</v>
          </cell>
          <cell r="AO2443">
            <v>-0.17016949152542371</v>
          </cell>
          <cell r="AQ2443">
            <v>6500</v>
          </cell>
          <cell r="AR2443">
            <v>86000</v>
          </cell>
          <cell r="AS2443">
            <v>0.22</v>
          </cell>
          <cell r="AT2443">
            <v>1</v>
          </cell>
          <cell r="AU2443">
            <v>0</v>
          </cell>
          <cell r="AV2443">
            <v>24480</v>
          </cell>
          <cell r="AW2443">
            <v>90248.847926267277</v>
          </cell>
          <cell r="AX2443">
            <v>2.0000000000000018E-2</v>
          </cell>
          <cell r="AY2443">
            <v>1769.5852534562146</v>
          </cell>
          <cell r="AZ2443" t="str">
            <v>Regular Bonus</v>
          </cell>
          <cell r="BA2443" t="str">
            <v>Regular BonusEligible</v>
          </cell>
          <cell r="BB2443" t="str">
            <v>Regular BonusIsrael</v>
          </cell>
          <cell r="BC2443" t="str">
            <v>Regular BonusIsrael Employee</v>
          </cell>
          <cell r="BD2443" t="str">
            <v>D51</v>
          </cell>
          <cell r="BE2443" t="str">
            <v>Employee</v>
          </cell>
          <cell r="BF2443">
            <v>24000</v>
          </cell>
          <cell r="BG2443">
            <v>36000</v>
          </cell>
          <cell r="BH2443">
            <v>5</v>
          </cell>
          <cell r="BI2443">
            <v>4000</v>
          </cell>
          <cell r="BJ2443">
            <v>29000</v>
          </cell>
          <cell r="BK2443">
            <v>29000</v>
          </cell>
          <cell r="BL2443">
            <v>23200</v>
          </cell>
        </row>
        <row r="2444">
          <cell r="B2444">
            <v>20049</v>
          </cell>
          <cell r="C2444">
            <v>15141</v>
          </cell>
          <cell r="D2444">
            <v>193879</v>
          </cell>
          <cell r="E2444" t="str">
            <v>Ori Fried</v>
          </cell>
          <cell r="F2444" t="str">
            <v>TEAM LEADER</v>
          </cell>
          <cell r="G2444" t="str">
            <v>Monthly Extra Hours</v>
          </cell>
          <cell r="H2444" t="str">
            <v>MIS</v>
          </cell>
          <cell r="I2444" t="str">
            <v>TEL-AVIV</v>
          </cell>
          <cell r="J2444" t="str">
            <v>Israel</v>
          </cell>
          <cell r="K2444">
            <v>43647</v>
          </cell>
          <cell r="L2444" t="str">
            <v>IL</v>
          </cell>
          <cell r="M2444" t="str">
            <v>T52M</v>
          </cell>
          <cell r="N2444" t="str">
            <v>T</v>
          </cell>
          <cell r="O2444" t="str">
            <v>5</v>
          </cell>
          <cell r="P2444" t="str">
            <v>Regular</v>
          </cell>
          <cell r="T2444">
            <v>1</v>
          </cell>
          <cell r="U2444" t="str">
            <v>ILS</v>
          </cell>
          <cell r="V2444" t="str">
            <v>MIS</v>
          </cell>
          <cell r="W2444" t="str">
            <v>Alex Spokoiny</v>
          </cell>
          <cell r="Y2444" t="str">
            <v>Not Eligible - Left</v>
          </cell>
          <cell r="Z2444">
            <v>11000</v>
          </cell>
          <cell r="AA2444">
            <v>40552.995391705073</v>
          </cell>
          <cell r="AB2444">
            <v>11000</v>
          </cell>
          <cell r="AC2444">
            <v>40552.995391705073</v>
          </cell>
        </row>
        <row r="2445">
          <cell r="B2445">
            <v>19767</v>
          </cell>
          <cell r="C2445">
            <v>14825</v>
          </cell>
          <cell r="D2445">
            <v>191279</v>
          </cell>
          <cell r="E2445" t="str">
            <v>Hagai Ben David</v>
          </cell>
          <cell r="F2445" t="str">
            <v>SOFTWARE DEVELOPER</v>
          </cell>
          <cell r="G2445" t="str">
            <v>Employee</v>
          </cell>
          <cell r="H2445" t="str">
            <v>MIS</v>
          </cell>
          <cell r="I2445" t="str">
            <v>TEL-AVIV</v>
          </cell>
          <cell r="J2445" t="str">
            <v>Israel</v>
          </cell>
          <cell r="K2445">
            <v>43556</v>
          </cell>
          <cell r="L2445" t="str">
            <v>IL</v>
          </cell>
          <cell r="M2445" t="str">
            <v>D61P</v>
          </cell>
          <cell r="N2445" t="str">
            <v>D</v>
          </cell>
          <cell r="O2445" t="str">
            <v>6</v>
          </cell>
          <cell r="P2445" t="str">
            <v>Regular</v>
          </cell>
          <cell r="T2445">
            <v>1</v>
          </cell>
          <cell r="U2445" t="str">
            <v>ILS</v>
          </cell>
          <cell r="V2445" t="str">
            <v>MIS</v>
          </cell>
          <cell r="W2445" t="str">
            <v>Alex Spokoiny</v>
          </cell>
          <cell r="Y2445" t="str">
            <v>Eligible</v>
          </cell>
          <cell r="Z2445">
            <v>18400</v>
          </cell>
          <cell r="AA2445">
            <v>67834.101382488487</v>
          </cell>
          <cell r="AB2445">
            <v>18400</v>
          </cell>
          <cell r="AC2445">
            <v>67834.101382488487</v>
          </cell>
          <cell r="AD2445">
            <v>4</v>
          </cell>
          <cell r="AE2445" t="str">
            <v>D61</v>
          </cell>
          <cell r="AF2445">
            <v>16000</v>
          </cell>
          <cell r="AG2445">
            <v>23000</v>
          </cell>
          <cell r="AH2445">
            <v>0.34</v>
          </cell>
          <cell r="AI2445">
            <v>2</v>
          </cell>
          <cell r="AJ2445">
            <v>0</v>
          </cell>
          <cell r="AK2445">
            <v>19320</v>
          </cell>
          <cell r="AL2445">
            <v>5.0000000000000044E-2</v>
          </cell>
          <cell r="AM2445">
            <v>71225.806451612909</v>
          </cell>
          <cell r="AN2445">
            <v>3391.7050691244222</v>
          </cell>
          <cell r="AO2445">
            <v>-0.16000000000000003</v>
          </cell>
          <cell r="AQ2445">
            <v>6500</v>
          </cell>
          <cell r="AR2445">
            <v>86000</v>
          </cell>
          <cell r="AS2445">
            <v>0.14000000000000001</v>
          </cell>
          <cell r="AT2445">
            <v>1</v>
          </cell>
          <cell r="AU2445">
            <v>0</v>
          </cell>
          <cell r="AV2445">
            <v>19320</v>
          </cell>
          <cell r="AW2445">
            <v>71225.806451612909</v>
          </cell>
          <cell r="AX2445">
            <v>5.0000000000000044E-2</v>
          </cell>
          <cell r="AY2445">
            <v>3391.7050691244222</v>
          </cell>
          <cell r="AZ2445" t="str">
            <v>Regular Bonus</v>
          </cell>
          <cell r="BA2445" t="str">
            <v>Regular BonusEligible</v>
          </cell>
          <cell r="BB2445" t="str">
            <v>Regular BonusIsrael</v>
          </cell>
          <cell r="BC2445" t="str">
            <v>Regular BonusIsrael Employee</v>
          </cell>
          <cell r="BD2445" t="str">
            <v>D61</v>
          </cell>
          <cell r="BE2445" t="str">
            <v>Employee</v>
          </cell>
          <cell r="BF2445">
            <v>18400</v>
          </cell>
          <cell r="BG2445">
            <v>15014</v>
          </cell>
          <cell r="BH2445">
            <v>3</v>
          </cell>
          <cell r="BI2445">
            <v>4000</v>
          </cell>
          <cell r="BJ2445">
            <v>34000</v>
          </cell>
          <cell r="BK2445">
            <v>34000</v>
          </cell>
          <cell r="BL2445">
            <v>27200</v>
          </cell>
        </row>
        <row r="2446">
          <cell r="B2446">
            <v>20063</v>
          </cell>
          <cell r="C2446">
            <v>15155</v>
          </cell>
          <cell r="D2446">
            <v>115606</v>
          </cell>
          <cell r="E2446" t="str">
            <v>David Loya</v>
          </cell>
          <cell r="F2446" t="str">
            <v>SYSTEM ADMINISTRATOR</v>
          </cell>
          <cell r="G2446" t="str">
            <v>Employee</v>
          </cell>
          <cell r="H2446" t="str">
            <v>MIS</v>
          </cell>
          <cell r="I2446" t="str">
            <v>TEL-AVIV</v>
          </cell>
          <cell r="J2446" t="str">
            <v>Israel</v>
          </cell>
          <cell r="K2446">
            <v>43640</v>
          </cell>
          <cell r="L2446" t="str">
            <v>IL</v>
          </cell>
          <cell r="M2446" t="str">
            <v>T42P</v>
          </cell>
          <cell r="N2446" t="str">
            <v>T</v>
          </cell>
          <cell r="O2446" t="str">
            <v>4</v>
          </cell>
          <cell r="P2446" t="str">
            <v>Regular</v>
          </cell>
          <cell r="T2446">
            <v>1</v>
          </cell>
          <cell r="U2446" t="str">
            <v>ILS</v>
          </cell>
          <cell r="V2446" t="str">
            <v>MIS</v>
          </cell>
          <cell r="W2446" t="str">
            <v>Alex Spokoiny</v>
          </cell>
          <cell r="Y2446" t="str">
            <v>Eligible</v>
          </cell>
          <cell r="Z2446">
            <v>31500</v>
          </cell>
          <cell r="AA2446">
            <v>116129.03225806452</v>
          </cell>
          <cell r="AB2446">
            <v>31500</v>
          </cell>
          <cell r="AC2446">
            <v>116129.03225806452</v>
          </cell>
          <cell r="AD2446">
            <v>4</v>
          </cell>
          <cell r="AE2446" t="str">
            <v>T42</v>
          </cell>
          <cell r="AF2446">
            <v>20000</v>
          </cell>
          <cell r="AG2446">
            <v>33000</v>
          </cell>
          <cell r="AH2446">
            <v>0.88</v>
          </cell>
          <cell r="AI2446">
            <v>5</v>
          </cell>
          <cell r="AJ2446">
            <v>0</v>
          </cell>
          <cell r="AK2446">
            <v>32130</v>
          </cell>
          <cell r="AL2446">
            <v>2.0000000000000018E-2</v>
          </cell>
          <cell r="AM2446">
            <v>118451.6129032258</v>
          </cell>
          <cell r="AN2446">
            <v>2322.580645161288</v>
          </cell>
          <cell r="AO2446">
            <v>-2.6363636363636367E-2</v>
          </cell>
          <cell r="AQ2446">
            <v>6500</v>
          </cell>
          <cell r="AR2446">
            <v>86000</v>
          </cell>
          <cell r="AS2446">
            <v>0.31</v>
          </cell>
          <cell r="AT2446">
            <v>1</v>
          </cell>
          <cell r="AU2446">
            <v>0</v>
          </cell>
          <cell r="AV2446">
            <v>32130</v>
          </cell>
          <cell r="AW2446">
            <v>118451.6129032258</v>
          </cell>
          <cell r="AX2446">
            <v>2.0000000000000018E-2</v>
          </cell>
          <cell r="AY2446">
            <v>2322.580645161288</v>
          </cell>
          <cell r="AZ2446" t="str">
            <v>Regular Bonus</v>
          </cell>
          <cell r="BA2446" t="str">
            <v>Regular BonusEligible</v>
          </cell>
          <cell r="BB2446" t="str">
            <v>Regular BonusIsrael</v>
          </cell>
          <cell r="BC2446" t="str">
            <v>Regular BonusIsrael Employee</v>
          </cell>
          <cell r="BD2446" t="str">
            <v>T42</v>
          </cell>
          <cell r="BE2446" t="str">
            <v>Employee</v>
          </cell>
          <cell r="BF2446">
            <v>31500</v>
          </cell>
          <cell r="BG2446">
            <v>16137</v>
          </cell>
          <cell r="BH2446">
            <v>3</v>
          </cell>
          <cell r="BI2446">
            <v>4000</v>
          </cell>
          <cell r="BJ2446">
            <v>51000</v>
          </cell>
          <cell r="BK2446">
            <v>51000</v>
          </cell>
          <cell r="BL2446">
            <v>40800</v>
          </cell>
        </row>
        <row r="2447">
          <cell r="B2447">
            <v>20212</v>
          </cell>
          <cell r="C2447">
            <v>15301</v>
          </cell>
          <cell r="D2447">
            <v>196911</v>
          </cell>
          <cell r="E2447" t="str">
            <v>Patrick Chasklowicz</v>
          </cell>
          <cell r="F2447" t="str">
            <v>IT PROJECT MANAGER</v>
          </cell>
          <cell r="G2447" t="str">
            <v>Employee</v>
          </cell>
          <cell r="H2447" t="str">
            <v>MIS</v>
          </cell>
          <cell r="I2447" t="str">
            <v>TEL-AVIV</v>
          </cell>
          <cell r="J2447" t="str">
            <v>Israel</v>
          </cell>
          <cell r="K2447">
            <v>43675</v>
          </cell>
          <cell r="L2447" t="str">
            <v>IL</v>
          </cell>
          <cell r="M2447" t="str">
            <v>M42P</v>
          </cell>
          <cell r="N2447" t="str">
            <v>M</v>
          </cell>
          <cell r="O2447" t="str">
            <v>4</v>
          </cell>
          <cell r="P2447" t="str">
            <v>Regular</v>
          </cell>
          <cell r="T2447">
            <v>1</v>
          </cell>
          <cell r="U2447" t="str">
            <v>ILS</v>
          </cell>
          <cell r="V2447" t="str">
            <v>MIS</v>
          </cell>
          <cell r="W2447" t="str">
            <v>Alex Spokoiny</v>
          </cell>
          <cell r="Y2447" t="str">
            <v>Eligible</v>
          </cell>
          <cell r="Z2447">
            <v>27500</v>
          </cell>
          <cell r="AA2447">
            <v>101382.48847926267</v>
          </cell>
          <cell r="AB2447">
            <v>27500</v>
          </cell>
          <cell r="AC2447">
            <v>101382.48847926267</v>
          </cell>
          <cell r="AD2447">
            <v>5</v>
          </cell>
          <cell r="AE2447" t="str">
            <v>M42</v>
          </cell>
          <cell r="AF2447">
            <v>24000</v>
          </cell>
          <cell r="AG2447">
            <v>37000</v>
          </cell>
          <cell r="AH2447">
            <v>0.26</v>
          </cell>
          <cell r="AI2447">
            <v>2</v>
          </cell>
          <cell r="AJ2447">
            <v>0</v>
          </cell>
          <cell r="AK2447">
            <v>29700.000000000004</v>
          </cell>
          <cell r="AL2447">
            <v>8.0000000000000071E-2</v>
          </cell>
          <cell r="AM2447">
            <v>109493.08755760371</v>
          </cell>
          <cell r="AN2447">
            <v>8110.599078341038</v>
          </cell>
          <cell r="AO2447">
            <v>-0.19729729729729717</v>
          </cell>
          <cell r="AQ2447">
            <v>6500</v>
          </cell>
          <cell r="AR2447">
            <v>86000</v>
          </cell>
          <cell r="AS2447">
            <v>0.26</v>
          </cell>
          <cell r="AT2447">
            <v>1</v>
          </cell>
          <cell r="AU2447">
            <v>0</v>
          </cell>
          <cell r="AV2447">
            <v>29700.000000000004</v>
          </cell>
          <cell r="AW2447">
            <v>109493.08755760371</v>
          </cell>
          <cell r="AX2447">
            <v>8.0000000000000071E-2</v>
          </cell>
          <cell r="AY2447">
            <v>8110.599078341038</v>
          </cell>
          <cell r="AZ2447" t="str">
            <v>Regular Bonus</v>
          </cell>
          <cell r="BA2447" t="str">
            <v>Regular BonusEligible</v>
          </cell>
          <cell r="BB2447" t="str">
            <v>Regular BonusIsrael</v>
          </cell>
          <cell r="BC2447" t="str">
            <v>Regular BonusIsrael Employee</v>
          </cell>
          <cell r="BD2447" t="str">
            <v>M42</v>
          </cell>
          <cell r="BE2447" t="str">
            <v>Employee</v>
          </cell>
          <cell r="BF2447">
            <v>27500</v>
          </cell>
          <cell r="BG2447">
            <v>11441</v>
          </cell>
          <cell r="BH2447">
            <v>3</v>
          </cell>
          <cell r="BI2447">
            <v>4000</v>
          </cell>
          <cell r="BJ2447">
            <v>68000</v>
          </cell>
          <cell r="BK2447">
            <v>68000</v>
          </cell>
          <cell r="BL2447">
            <v>54400</v>
          </cell>
        </row>
        <row r="2448">
          <cell r="B2448">
            <v>3871</v>
          </cell>
          <cell r="C2448">
            <v>911</v>
          </cell>
          <cell r="D2448">
            <v>197842</v>
          </cell>
          <cell r="E2448" t="str">
            <v>Jonathan Fischbein</v>
          </cell>
          <cell r="F2448" t="str">
            <v>CHIEF INFORMATION SECURITY OFFICER</v>
          </cell>
          <cell r="G2448" t="str">
            <v>Employee</v>
          </cell>
          <cell r="H2448" t="str">
            <v>MIS</v>
          </cell>
          <cell r="I2448" t="str">
            <v>TEL-AVIV</v>
          </cell>
          <cell r="J2448" t="str">
            <v>Israel</v>
          </cell>
          <cell r="K2448">
            <v>37529</v>
          </cell>
          <cell r="L2448" t="str">
            <v>IL</v>
          </cell>
          <cell r="M2448" t="str">
            <v>T31M</v>
          </cell>
          <cell r="N2448" t="str">
            <v>T</v>
          </cell>
          <cell r="O2448" t="str">
            <v>3</v>
          </cell>
          <cell r="P2448" t="str">
            <v>Regular</v>
          </cell>
          <cell r="S2448">
            <v>1</v>
          </cell>
          <cell r="U2448" t="str">
            <v>ILS</v>
          </cell>
          <cell r="V2448" t="str">
            <v>MIS</v>
          </cell>
          <cell r="W2448" t="str">
            <v>Sharon Schusheim</v>
          </cell>
          <cell r="Y2448" t="str">
            <v>Eligible</v>
          </cell>
          <cell r="Z2448">
            <v>41000</v>
          </cell>
          <cell r="AA2448">
            <v>151152.07373271891</v>
          </cell>
          <cell r="AB2448">
            <v>41000</v>
          </cell>
          <cell r="AC2448">
            <v>151152.07373271891</v>
          </cell>
          <cell r="AD2448">
            <v>3</v>
          </cell>
          <cell r="AE2448" t="str">
            <v>T31</v>
          </cell>
          <cell r="AF2448">
            <v>25000</v>
          </cell>
          <cell r="AG2448">
            <v>38000</v>
          </cell>
          <cell r="AH2448">
            <v>1</v>
          </cell>
          <cell r="AI2448">
            <v>5</v>
          </cell>
          <cell r="AJ2448">
            <v>0</v>
          </cell>
          <cell r="AK2448">
            <v>41000</v>
          </cell>
          <cell r="AL2448">
            <v>0</v>
          </cell>
          <cell r="AM2448">
            <v>151152.07373271891</v>
          </cell>
          <cell r="AN2448">
            <v>0</v>
          </cell>
          <cell r="AO2448">
            <v>7.8947368421052655E-2</v>
          </cell>
          <cell r="AP2448" t="str">
            <v>Above Range</v>
          </cell>
          <cell r="AQ2448">
            <v>6500</v>
          </cell>
          <cell r="AR2448">
            <v>86000</v>
          </cell>
          <cell r="AS2448">
            <v>0.43</v>
          </cell>
          <cell r="AT2448">
            <v>1</v>
          </cell>
          <cell r="AU2448">
            <v>0</v>
          </cell>
          <cell r="AV2448">
            <v>41000</v>
          </cell>
          <cell r="AW2448">
            <v>151152.07373271891</v>
          </cell>
          <cell r="AX2448">
            <v>0</v>
          </cell>
          <cell r="AY2448">
            <v>0</v>
          </cell>
          <cell r="AZ2448" t="str">
            <v>Target Bonus</v>
          </cell>
          <cell r="BA2448" t="str">
            <v>Target BonusEligible</v>
          </cell>
          <cell r="BB2448" t="str">
            <v>Target BonusIsrael</v>
          </cell>
          <cell r="BC2448" t="str">
            <v>Target BonusIsrael Employee</v>
          </cell>
          <cell r="BD2448" t="str">
            <v>T31</v>
          </cell>
          <cell r="BE2448" t="str">
            <v>Employee</v>
          </cell>
          <cell r="BF2448">
            <v>41000</v>
          </cell>
          <cell r="BG2448">
            <v>80000</v>
          </cell>
          <cell r="BH2448">
            <v>4</v>
          </cell>
          <cell r="BJ2448">
            <v>80000</v>
          </cell>
          <cell r="BK2448">
            <v>80000</v>
          </cell>
          <cell r="BL2448">
            <v>80000</v>
          </cell>
        </row>
        <row r="2449">
          <cell r="B2449">
            <v>1786</v>
          </cell>
          <cell r="C2449">
            <v>773</v>
          </cell>
          <cell r="E2449" t="str">
            <v>Carmit Hershman</v>
          </cell>
          <cell r="F2449" t="str">
            <v>ARCHITECT</v>
          </cell>
          <cell r="G2449" t="str">
            <v>PTE</v>
          </cell>
          <cell r="H2449" t="str">
            <v>MIS</v>
          </cell>
          <cell r="I2449" t="str">
            <v>TEL-AVIV</v>
          </cell>
          <cell r="J2449" t="str">
            <v>Israel</v>
          </cell>
          <cell r="K2449">
            <v>37135</v>
          </cell>
          <cell r="L2449" t="str">
            <v>IL</v>
          </cell>
          <cell r="M2449" t="str">
            <v>D30P</v>
          </cell>
          <cell r="N2449" t="str">
            <v>D</v>
          </cell>
          <cell r="O2449" t="str">
            <v>3</v>
          </cell>
          <cell r="P2449" t="str">
            <v>Regular</v>
          </cell>
          <cell r="T2449">
            <v>1</v>
          </cell>
          <cell r="U2449" t="str">
            <v>ILS</v>
          </cell>
          <cell r="V2449" t="str">
            <v>MIS</v>
          </cell>
          <cell r="W2449" t="str">
            <v>Alex Spokoiny</v>
          </cell>
          <cell r="Y2449" t="str">
            <v>Not Eligible - Left</v>
          </cell>
          <cell r="Z2449">
            <v>38500</v>
          </cell>
          <cell r="AA2449">
            <v>141935.48387096776</v>
          </cell>
          <cell r="AB2449">
            <v>38500</v>
          </cell>
          <cell r="AC2449">
            <v>141935.48387096776</v>
          </cell>
        </row>
        <row r="2450">
          <cell r="B2450">
            <v>1795</v>
          </cell>
          <cell r="C2450">
            <v>153</v>
          </cell>
          <cell r="E2450" t="str">
            <v>Anat Lev</v>
          </cell>
          <cell r="F2450" t="str">
            <v>GROUP MANAGER</v>
          </cell>
          <cell r="G2450" t="str">
            <v>Employee</v>
          </cell>
          <cell r="H2450" t="str">
            <v>MIS</v>
          </cell>
          <cell r="I2450" t="str">
            <v>TEL-AVIV</v>
          </cell>
          <cell r="J2450" t="str">
            <v>Israel</v>
          </cell>
          <cell r="K2450">
            <v>35407</v>
          </cell>
          <cell r="L2450" t="str">
            <v>IL</v>
          </cell>
          <cell r="M2450" t="str">
            <v>D30M</v>
          </cell>
          <cell r="N2450" t="str">
            <v>D</v>
          </cell>
          <cell r="O2450" t="str">
            <v>3</v>
          </cell>
          <cell r="P2450" t="str">
            <v>Regular</v>
          </cell>
          <cell r="T2450">
            <v>1</v>
          </cell>
          <cell r="U2450" t="str">
            <v>ILS</v>
          </cell>
          <cell r="V2450" t="str">
            <v>MIS</v>
          </cell>
          <cell r="W2450" t="str">
            <v>Alex Spokoiny</v>
          </cell>
          <cell r="Y2450" t="str">
            <v>Eligible</v>
          </cell>
          <cell r="Z2450">
            <v>34000</v>
          </cell>
          <cell r="AA2450">
            <v>125345.62211981567</v>
          </cell>
          <cell r="AB2450">
            <v>34000</v>
          </cell>
          <cell r="AC2450">
            <v>125345.62211981567</v>
          </cell>
          <cell r="AD2450">
            <v>4</v>
          </cell>
          <cell r="AE2450" t="str">
            <v>D30</v>
          </cell>
          <cell r="AF2450">
            <v>34000</v>
          </cell>
          <cell r="AG2450">
            <v>46000</v>
          </cell>
          <cell r="AH2450">
            <v>0</v>
          </cell>
          <cell r="AI2450">
            <v>1</v>
          </cell>
          <cell r="AJ2450">
            <v>0</v>
          </cell>
          <cell r="AK2450">
            <v>36040</v>
          </cell>
          <cell r="AL2450">
            <v>6.0000000000000053E-2</v>
          </cell>
          <cell r="AM2450">
            <v>132866.35944700462</v>
          </cell>
          <cell r="AN2450">
            <v>7520.7373271889519</v>
          </cell>
          <cell r="AO2450">
            <v>-0.21652173913043482</v>
          </cell>
          <cell r="AQ2450">
            <v>6500</v>
          </cell>
          <cell r="AR2450">
            <v>86000</v>
          </cell>
          <cell r="AS2450">
            <v>0.34</v>
          </cell>
          <cell r="AT2450">
            <v>1</v>
          </cell>
          <cell r="AU2450">
            <v>0</v>
          </cell>
          <cell r="AV2450">
            <v>36040</v>
          </cell>
          <cell r="AW2450">
            <v>132866.35944700462</v>
          </cell>
          <cell r="AX2450">
            <v>6.0000000000000053E-2</v>
          </cell>
          <cell r="AY2450">
            <v>7520.7373271889519</v>
          </cell>
          <cell r="AZ2450" t="str">
            <v>Regular Bonus</v>
          </cell>
          <cell r="BA2450" t="str">
            <v>Regular BonusEligible</v>
          </cell>
          <cell r="BB2450" t="str">
            <v>Regular BonusIsrael</v>
          </cell>
          <cell r="BC2450" t="str">
            <v>Regular BonusIsrael Employee</v>
          </cell>
          <cell r="BD2450" t="str">
            <v>D35</v>
          </cell>
          <cell r="BE2450" t="str">
            <v>Employee</v>
          </cell>
          <cell r="BF2450">
            <v>34000</v>
          </cell>
          <cell r="BG2450">
            <v>70000</v>
          </cell>
          <cell r="BH2450">
            <v>4</v>
          </cell>
          <cell r="BI2450">
            <v>4000</v>
          </cell>
          <cell r="BJ2450">
            <v>87000</v>
          </cell>
          <cell r="BK2450">
            <v>87000</v>
          </cell>
          <cell r="BL2450">
            <v>69600</v>
          </cell>
        </row>
        <row r="2451">
          <cell r="B2451">
            <v>1777</v>
          </cell>
          <cell r="C2451">
            <v>769</v>
          </cell>
          <cell r="E2451" t="str">
            <v>Lior Shaki</v>
          </cell>
          <cell r="F2451" t="str">
            <v>GROUP MANAGER</v>
          </cell>
          <cell r="G2451" t="str">
            <v>Employee</v>
          </cell>
          <cell r="H2451" t="str">
            <v>MIS</v>
          </cell>
          <cell r="I2451" t="str">
            <v>TEL-AVIV</v>
          </cell>
          <cell r="J2451" t="str">
            <v>Israel</v>
          </cell>
          <cell r="K2451">
            <v>37157</v>
          </cell>
          <cell r="L2451" t="str">
            <v>IL</v>
          </cell>
          <cell r="M2451" t="str">
            <v>D30M</v>
          </cell>
          <cell r="N2451" t="str">
            <v>D</v>
          </cell>
          <cell r="O2451" t="str">
            <v>3</v>
          </cell>
          <cell r="P2451" t="str">
            <v>Regular</v>
          </cell>
          <cell r="T2451">
            <v>1</v>
          </cell>
          <cell r="U2451" t="str">
            <v>ILS</v>
          </cell>
          <cell r="V2451" t="str">
            <v>MIS</v>
          </cell>
          <cell r="W2451" t="str">
            <v>Alex Spokoiny</v>
          </cell>
          <cell r="Y2451" t="str">
            <v>Eligible</v>
          </cell>
          <cell r="Z2451">
            <v>36000</v>
          </cell>
          <cell r="AA2451">
            <v>132718.8940092166</v>
          </cell>
          <cell r="AB2451">
            <v>36000</v>
          </cell>
          <cell r="AC2451">
            <v>132718.8940092166</v>
          </cell>
          <cell r="AD2451">
            <v>3</v>
          </cell>
          <cell r="AE2451" t="str">
            <v>D30</v>
          </cell>
          <cell r="AF2451">
            <v>34000</v>
          </cell>
          <cell r="AG2451">
            <v>46000</v>
          </cell>
          <cell r="AH2451">
            <v>0.16</v>
          </cell>
          <cell r="AI2451">
            <v>2</v>
          </cell>
          <cell r="AJ2451">
            <v>0</v>
          </cell>
          <cell r="AK2451">
            <v>37080</v>
          </cell>
          <cell r="AL2451">
            <v>3.0000000000000027E-2</v>
          </cell>
          <cell r="AM2451">
            <v>136700.46082949309</v>
          </cell>
          <cell r="AN2451">
            <v>3981.5668202764937</v>
          </cell>
          <cell r="AO2451">
            <v>-0.19391304347826088</v>
          </cell>
          <cell r="AQ2451">
            <v>6500</v>
          </cell>
          <cell r="AR2451">
            <v>86000</v>
          </cell>
          <cell r="AS2451">
            <v>0.37</v>
          </cell>
          <cell r="AT2451">
            <v>1</v>
          </cell>
          <cell r="AU2451">
            <v>0</v>
          </cell>
          <cell r="AV2451">
            <v>37080</v>
          </cell>
          <cell r="AW2451">
            <v>136700.46082949309</v>
          </cell>
          <cell r="AX2451">
            <v>3.0000000000000027E-2</v>
          </cell>
          <cell r="AY2451">
            <v>3981.5668202764937</v>
          </cell>
          <cell r="AZ2451" t="str">
            <v>Regular Bonus</v>
          </cell>
          <cell r="BA2451" t="str">
            <v>Regular BonusEligible</v>
          </cell>
          <cell r="BB2451" t="str">
            <v>Regular BonusIsrael</v>
          </cell>
          <cell r="BC2451" t="str">
            <v>Regular BonusIsrael Employee</v>
          </cell>
          <cell r="BD2451" t="str">
            <v>D35</v>
          </cell>
          <cell r="BE2451" t="str">
            <v>Employee</v>
          </cell>
          <cell r="BF2451">
            <v>36000</v>
          </cell>
          <cell r="BG2451">
            <v>55000</v>
          </cell>
          <cell r="BH2451">
            <v>3</v>
          </cell>
          <cell r="BI2451">
            <v>4000</v>
          </cell>
          <cell r="BJ2451">
            <v>70000</v>
          </cell>
          <cell r="BK2451">
            <v>70000</v>
          </cell>
          <cell r="BL2451">
            <v>56000</v>
          </cell>
        </row>
        <row r="2452">
          <cell r="B2452">
            <v>10780</v>
          </cell>
          <cell r="C2452">
            <v>3899</v>
          </cell>
          <cell r="D2452">
            <v>71297</v>
          </cell>
          <cell r="E2452" t="str">
            <v>Roi Siboni</v>
          </cell>
          <cell r="F2452" t="str">
            <v>Manager</v>
          </cell>
          <cell r="G2452" t="str">
            <v>Employee</v>
          </cell>
          <cell r="H2452" t="str">
            <v>MIS</v>
          </cell>
          <cell r="I2452" t="str">
            <v>TEL-AVIV</v>
          </cell>
          <cell r="J2452" t="str">
            <v>Israel</v>
          </cell>
          <cell r="K2452">
            <v>41239</v>
          </cell>
          <cell r="L2452" t="str">
            <v>IL</v>
          </cell>
          <cell r="M2452" t="str">
            <v>D41M</v>
          </cell>
          <cell r="N2452" t="str">
            <v>D</v>
          </cell>
          <cell r="O2452" t="str">
            <v>4</v>
          </cell>
          <cell r="P2452" t="str">
            <v>Regular</v>
          </cell>
          <cell r="T2452">
            <v>1</v>
          </cell>
          <cell r="U2452" t="str">
            <v>ILS</v>
          </cell>
          <cell r="V2452" t="str">
            <v>MIS</v>
          </cell>
          <cell r="W2452" t="str">
            <v>Alex Spokoiny</v>
          </cell>
          <cell r="Y2452" t="str">
            <v>Eligible</v>
          </cell>
          <cell r="Z2452">
            <v>31000</v>
          </cell>
          <cell r="AA2452">
            <v>114285.71428571429</v>
          </cell>
          <cell r="AB2452">
            <v>31000</v>
          </cell>
          <cell r="AC2452">
            <v>114285.71428571429</v>
          </cell>
          <cell r="AD2452">
            <v>4</v>
          </cell>
          <cell r="AE2452" t="str">
            <v>D41</v>
          </cell>
          <cell r="AF2452">
            <v>25500</v>
          </cell>
          <cell r="AG2452">
            <v>37000</v>
          </cell>
          <cell r="AH2452">
            <v>0.47</v>
          </cell>
          <cell r="AI2452">
            <v>3</v>
          </cell>
          <cell r="AJ2452">
            <v>0</v>
          </cell>
          <cell r="AK2452">
            <v>32240</v>
          </cell>
          <cell r="AL2452">
            <v>4.0000000000000036E-2</v>
          </cell>
          <cell r="AM2452">
            <v>118857.14285714286</v>
          </cell>
          <cell r="AN2452">
            <v>4571.4285714285652</v>
          </cell>
          <cell r="AO2452">
            <v>-0.12864864864864867</v>
          </cell>
          <cell r="AQ2452">
            <v>6500</v>
          </cell>
          <cell r="AR2452">
            <v>86000</v>
          </cell>
          <cell r="AS2452">
            <v>0.3</v>
          </cell>
          <cell r="AT2452">
            <v>1</v>
          </cell>
          <cell r="AU2452">
            <v>0</v>
          </cell>
          <cell r="AV2452">
            <v>32240</v>
          </cell>
          <cell r="AW2452">
            <v>118857.14285714286</v>
          </cell>
          <cell r="AX2452">
            <v>4.0000000000000036E-2</v>
          </cell>
          <cell r="AY2452">
            <v>4571.4285714285652</v>
          </cell>
          <cell r="AZ2452" t="str">
            <v>Regular Bonus</v>
          </cell>
          <cell r="BA2452" t="str">
            <v>Regular BonusEligible</v>
          </cell>
          <cell r="BB2452" t="str">
            <v>Regular BonusIsrael</v>
          </cell>
          <cell r="BC2452" t="str">
            <v>Regular BonusIsrael Employee</v>
          </cell>
          <cell r="BD2452" t="str">
            <v>D41</v>
          </cell>
          <cell r="BE2452" t="str">
            <v>Employee</v>
          </cell>
          <cell r="BF2452">
            <v>31000</v>
          </cell>
          <cell r="BG2452">
            <v>50000</v>
          </cell>
          <cell r="BH2452">
            <v>5</v>
          </cell>
          <cell r="BI2452">
            <v>4000</v>
          </cell>
          <cell r="BJ2452">
            <v>56000</v>
          </cell>
          <cell r="BK2452">
            <v>56000</v>
          </cell>
          <cell r="BL2452">
            <v>44800</v>
          </cell>
        </row>
        <row r="2453">
          <cell r="B2453">
            <v>13911</v>
          </cell>
          <cell r="C2453">
            <v>8899</v>
          </cell>
          <cell r="D2453">
            <v>170139</v>
          </cell>
          <cell r="E2453" t="str">
            <v>Dolev Efraim</v>
          </cell>
          <cell r="F2453" t="str">
            <v>SOFTWARE DEVELOPER</v>
          </cell>
          <cell r="G2453" t="str">
            <v>Employee</v>
          </cell>
          <cell r="H2453" t="str">
            <v>MIS</v>
          </cell>
          <cell r="I2453" t="str">
            <v>TEL-AVIV</v>
          </cell>
          <cell r="J2453" t="str">
            <v>Israel</v>
          </cell>
          <cell r="K2453">
            <v>42204</v>
          </cell>
          <cell r="L2453" t="str">
            <v>IL</v>
          </cell>
          <cell r="M2453" t="str">
            <v>D51P</v>
          </cell>
          <cell r="N2453" t="str">
            <v>D</v>
          </cell>
          <cell r="O2453" t="str">
            <v>5</v>
          </cell>
          <cell r="P2453" t="str">
            <v>Regular</v>
          </cell>
          <cell r="T2453">
            <v>1</v>
          </cell>
          <cell r="U2453" t="str">
            <v>ILS</v>
          </cell>
          <cell r="V2453" t="str">
            <v>MIS</v>
          </cell>
          <cell r="W2453" t="str">
            <v>Alex Spokoiny</v>
          </cell>
          <cell r="Y2453" t="str">
            <v>Eligible</v>
          </cell>
          <cell r="Z2453">
            <v>16500</v>
          </cell>
          <cell r="AA2453">
            <v>60829.493087557603</v>
          </cell>
          <cell r="AB2453">
            <v>16500</v>
          </cell>
          <cell r="AC2453">
            <v>60829.493087557603</v>
          </cell>
          <cell r="AD2453">
            <v>3</v>
          </cell>
          <cell r="AE2453" t="str">
            <v>D51</v>
          </cell>
          <cell r="AF2453">
            <v>19500</v>
          </cell>
          <cell r="AG2453">
            <v>29500</v>
          </cell>
          <cell r="AH2453">
            <v>0</v>
          </cell>
          <cell r="AI2453">
            <v>1</v>
          </cell>
          <cell r="AJ2453">
            <v>0</v>
          </cell>
          <cell r="AK2453">
            <v>17160</v>
          </cell>
          <cell r="AL2453">
            <v>4.0000000000000036E-2</v>
          </cell>
          <cell r="AM2453">
            <v>63262.672811059907</v>
          </cell>
          <cell r="AN2453">
            <v>2433.1797235023041</v>
          </cell>
          <cell r="AO2453">
            <v>-0.41830508474576267</v>
          </cell>
          <cell r="AQ2453">
            <v>6500</v>
          </cell>
          <cell r="AR2453">
            <v>86000</v>
          </cell>
          <cell r="AS2453">
            <v>0.12</v>
          </cell>
          <cell r="AT2453">
            <v>1</v>
          </cell>
          <cell r="AU2453">
            <v>0</v>
          </cell>
          <cell r="AV2453">
            <v>17160</v>
          </cell>
          <cell r="AW2453">
            <v>63262.672811059907</v>
          </cell>
          <cell r="AX2453">
            <v>4.0000000000000036E-2</v>
          </cell>
          <cell r="AY2453">
            <v>2433.1797235023041</v>
          </cell>
          <cell r="AZ2453" t="str">
            <v>Regular Bonus</v>
          </cell>
          <cell r="BA2453" t="str">
            <v>Regular BonusEligible</v>
          </cell>
          <cell r="BB2453" t="str">
            <v>Regular BonusIsrael</v>
          </cell>
          <cell r="BC2453" t="str">
            <v>Regular BonusIsrael Employee</v>
          </cell>
          <cell r="BD2453" t="str">
            <v>D61</v>
          </cell>
          <cell r="BE2453" t="str">
            <v>Employee</v>
          </cell>
          <cell r="BF2453">
            <v>16500</v>
          </cell>
          <cell r="BG2453">
            <v>16800</v>
          </cell>
          <cell r="BH2453">
            <v>3</v>
          </cell>
          <cell r="BI2453">
            <v>4000</v>
          </cell>
          <cell r="BJ2453">
            <v>21000</v>
          </cell>
          <cell r="BK2453">
            <v>21000</v>
          </cell>
          <cell r="BL2453">
            <v>16800</v>
          </cell>
        </row>
        <row r="2454">
          <cell r="B2454">
            <v>11300</v>
          </cell>
          <cell r="C2454">
            <v>4053</v>
          </cell>
          <cell r="D2454">
            <v>18452</v>
          </cell>
          <cell r="E2454" t="str">
            <v>Eyal Elzam</v>
          </cell>
          <cell r="F2454" t="str">
            <v>INTEGRATION SPECIALIST</v>
          </cell>
          <cell r="G2454" t="str">
            <v>Employee</v>
          </cell>
          <cell r="H2454" t="str">
            <v>MIS</v>
          </cell>
          <cell r="I2454" t="str">
            <v>TEL-AVIV</v>
          </cell>
          <cell r="J2454" t="str">
            <v>Israel</v>
          </cell>
          <cell r="K2454">
            <v>41476</v>
          </cell>
          <cell r="L2454" t="str">
            <v>IL</v>
          </cell>
          <cell r="M2454" t="str">
            <v>T52P</v>
          </cell>
          <cell r="N2454" t="str">
            <v>T</v>
          </cell>
          <cell r="O2454" t="str">
            <v>5</v>
          </cell>
          <cell r="P2454" t="str">
            <v>Regular</v>
          </cell>
          <cell r="T2454">
            <v>1</v>
          </cell>
          <cell r="U2454" t="str">
            <v>ILS</v>
          </cell>
          <cell r="V2454" t="str">
            <v>MIS</v>
          </cell>
          <cell r="W2454" t="str">
            <v>Alex Spokoiny</v>
          </cell>
          <cell r="Y2454" t="str">
            <v>Eligible</v>
          </cell>
          <cell r="Z2454">
            <v>15600</v>
          </cell>
          <cell r="AA2454">
            <v>57511.520737327191</v>
          </cell>
          <cell r="AB2454">
            <v>15600</v>
          </cell>
          <cell r="AC2454">
            <v>57511.520737327191</v>
          </cell>
          <cell r="AD2454">
            <v>4</v>
          </cell>
          <cell r="AE2454" t="str">
            <v>T52</v>
          </cell>
          <cell r="AF2454">
            <v>13000</v>
          </cell>
          <cell r="AG2454">
            <v>23000</v>
          </cell>
          <cell r="AH2454">
            <v>0.26</v>
          </cell>
          <cell r="AI2454">
            <v>2</v>
          </cell>
          <cell r="AJ2454">
            <v>0</v>
          </cell>
          <cell r="AK2454">
            <v>16380</v>
          </cell>
          <cell r="AL2454">
            <v>5.0000000000000044E-2</v>
          </cell>
          <cell r="AM2454">
            <v>60387.096774193553</v>
          </cell>
          <cell r="AN2454">
            <v>2875.5760368663614</v>
          </cell>
          <cell r="AO2454">
            <v>-0.28782608695652179</v>
          </cell>
          <cell r="AQ2454">
            <v>6500</v>
          </cell>
          <cell r="AR2454">
            <v>86000</v>
          </cell>
          <cell r="AS2454">
            <v>0.11</v>
          </cell>
          <cell r="AT2454">
            <v>1</v>
          </cell>
          <cell r="AU2454">
            <v>0</v>
          </cell>
          <cell r="AV2454">
            <v>16380</v>
          </cell>
          <cell r="AW2454">
            <v>60387.096774193553</v>
          </cell>
          <cell r="AX2454">
            <v>5.0000000000000044E-2</v>
          </cell>
          <cell r="AY2454">
            <v>2875.5760368663614</v>
          </cell>
          <cell r="AZ2454" t="str">
            <v>Regular Bonus</v>
          </cell>
          <cell r="BA2454" t="str">
            <v>Regular BonusEligible</v>
          </cell>
          <cell r="BB2454" t="str">
            <v>Regular BonusIsrael</v>
          </cell>
          <cell r="BC2454" t="str">
            <v>Regular BonusIsrael Employee</v>
          </cell>
          <cell r="BD2454" t="str">
            <v>T52</v>
          </cell>
          <cell r="BE2454" t="str">
            <v>Employee</v>
          </cell>
          <cell r="BF2454">
            <v>15600</v>
          </cell>
          <cell r="BG2454">
            <v>13962</v>
          </cell>
          <cell r="BH2454">
            <v>3</v>
          </cell>
          <cell r="BI2454">
            <v>4000</v>
          </cell>
          <cell r="BJ2454">
            <v>32000</v>
          </cell>
          <cell r="BK2454">
            <v>32000</v>
          </cell>
          <cell r="BL2454">
            <v>25600</v>
          </cell>
        </row>
        <row r="2455">
          <cell r="B2455">
            <v>13343</v>
          </cell>
          <cell r="C2455">
            <v>8364</v>
          </cell>
          <cell r="D2455">
            <v>8592</v>
          </cell>
          <cell r="E2455" t="str">
            <v>Anna Liskevich</v>
          </cell>
          <cell r="F2455" t="str">
            <v>BUSINESS INTELLIGENCE EXPERT</v>
          </cell>
          <cell r="G2455" t="str">
            <v>Employee</v>
          </cell>
          <cell r="H2455" t="str">
            <v>MIS</v>
          </cell>
          <cell r="I2455" t="str">
            <v>TEL-AVIV</v>
          </cell>
          <cell r="J2455" t="str">
            <v>Israel</v>
          </cell>
          <cell r="K2455">
            <v>42121</v>
          </cell>
          <cell r="L2455" t="str">
            <v>IL</v>
          </cell>
          <cell r="M2455" t="str">
            <v>D52P</v>
          </cell>
          <cell r="N2455" t="str">
            <v>D</v>
          </cell>
          <cell r="O2455" t="str">
            <v>5</v>
          </cell>
          <cell r="P2455" t="str">
            <v>Regular</v>
          </cell>
          <cell r="T2455">
            <v>1</v>
          </cell>
          <cell r="U2455" t="str">
            <v>ILS</v>
          </cell>
          <cell r="V2455" t="str">
            <v>MIS</v>
          </cell>
          <cell r="W2455" t="str">
            <v>Alex Spokoiny</v>
          </cell>
          <cell r="Y2455" t="str">
            <v>Eligible</v>
          </cell>
          <cell r="Z2455">
            <v>11500</v>
          </cell>
          <cell r="AA2455">
            <v>42396.313364055299</v>
          </cell>
          <cell r="AB2455">
            <v>11500</v>
          </cell>
          <cell r="AC2455">
            <v>42396.313364055299</v>
          </cell>
          <cell r="AD2455">
            <v>3</v>
          </cell>
          <cell r="AE2455" t="str">
            <v>D52</v>
          </cell>
          <cell r="AF2455">
            <v>23000</v>
          </cell>
          <cell r="AG2455">
            <v>32000</v>
          </cell>
          <cell r="AH2455">
            <v>0</v>
          </cell>
          <cell r="AI2455">
            <v>1</v>
          </cell>
          <cell r="AJ2455">
            <v>0</v>
          </cell>
          <cell r="AK2455">
            <v>11960</v>
          </cell>
          <cell r="AL2455">
            <v>4.0000000000000036E-2</v>
          </cell>
          <cell r="AM2455">
            <v>44092.16589861751</v>
          </cell>
          <cell r="AN2455">
            <v>1695.8525345622111</v>
          </cell>
          <cell r="AO2455">
            <v>-0.62624999999999997</v>
          </cell>
          <cell r="AQ2455">
            <v>6500</v>
          </cell>
          <cell r="AR2455">
            <v>86000</v>
          </cell>
          <cell r="AS2455">
            <v>0.06</v>
          </cell>
          <cell r="AT2455">
            <v>1</v>
          </cell>
          <cell r="AU2455">
            <v>0</v>
          </cell>
          <cell r="AV2455">
            <v>11960</v>
          </cell>
          <cell r="AW2455">
            <v>44092.16589861751</v>
          </cell>
          <cell r="AX2455">
            <v>4.0000000000000036E-2</v>
          </cell>
          <cell r="AY2455">
            <v>1695.8525345622111</v>
          </cell>
          <cell r="AZ2455" t="str">
            <v>Regular Bonus</v>
          </cell>
          <cell r="BA2455" t="str">
            <v>Regular BonusEligible</v>
          </cell>
          <cell r="BB2455" t="str">
            <v>Regular BonusIsrael</v>
          </cell>
          <cell r="BC2455" t="str">
            <v>Regular BonusIsrael Employee</v>
          </cell>
          <cell r="BD2455" t="str">
            <v>D52</v>
          </cell>
          <cell r="BE2455" t="str">
            <v>Employee</v>
          </cell>
          <cell r="BF2455">
            <v>11500</v>
          </cell>
          <cell r="BG2455">
            <v>17000</v>
          </cell>
          <cell r="BH2455">
            <v>3</v>
          </cell>
          <cell r="BI2455">
            <v>4000</v>
          </cell>
          <cell r="BJ2455">
            <v>22000</v>
          </cell>
          <cell r="BK2455">
            <v>22000</v>
          </cell>
          <cell r="BL2455">
            <v>17600</v>
          </cell>
        </row>
        <row r="2456">
          <cell r="B2456">
            <v>6605</v>
          </cell>
          <cell r="C2456">
            <v>1889</v>
          </cell>
          <cell r="E2456" t="str">
            <v>Lee Burak (Chen)</v>
          </cell>
          <cell r="F2456" t="str">
            <v>MIS QA TEAM LEADER</v>
          </cell>
          <cell r="G2456" t="str">
            <v>Employee</v>
          </cell>
          <cell r="H2456" t="str">
            <v>MIS</v>
          </cell>
          <cell r="I2456" t="str">
            <v>TEL-AVIV</v>
          </cell>
          <cell r="J2456" t="str">
            <v>Israel</v>
          </cell>
          <cell r="K2456">
            <v>39159</v>
          </cell>
          <cell r="L2456" t="str">
            <v>IL</v>
          </cell>
          <cell r="M2456" t="str">
            <v>T46M</v>
          </cell>
          <cell r="N2456" t="str">
            <v>T</v>
          </cell>
          <cell r="O2456" t="str">
            <v>4</v>
          </cell>
          <cell r="P2456" t="str">
            <v>Regular</v>
          </cell>
          <cell r="T2456">
            <v>1</v>
          </cell>
          <cell r="U2456" t="str">
            <v>ILS</v>
          </cell>
          <cell r="V2456" t="str">
            <v>MIS</v>
          </cell>
          <cell r="W2456" t="str">
            <v>Alex Spokoiny</v>
          </cell>
          <cell r="Y2456" t="str">
            <v>Eligible</v>
          </cell>
          <cell r="Z2456">
            <v>21000</v>
          </cell>
          <cell r="AA2456">
            <v>77419.354838709682</v>
          </cell>
          <cell r="AB2456">
            <v>21000</v>
          </cell>
          <cell r="AC2456">
            <v>77419.354838709682</v>
          </cell>
          <cell r="AD2456">
            <v>5</v>
          </cell>
          <cell r="AE2456" t="str">
            <v>T46</v>
          </cell>
          <cell r="AF2456">
            <v>15000</v>
          </cell>
          <cell r="AG2456">
            <v>25000</v>
          </cell>
          <cell r="AH2456">
            <v>0.6</v>
          </cell>
          <cell r="AI2456">
            <v>3</v>
          </cell>
          <cell r="AJ2456">
            <v>0</v>
          </cell>
          <cell r="AK2456">
            <v>22260</v>
          </cell>
          <cell r="AL2456">
            <v>6.0000000000000053E-2</v>
          </cell>
          <cell r="AM2456">
            <v>82064.516129032258</v>
          </cell>
          <cell r="AN2456">
            <v>4645.161290322576</v>
          </cell>
          <cell r="AO2456">
            <v>-0.10960000000000003</v>
          </cell>
          <cell r="AQ2456">
            <v>6500</v>
          </cell>
          <cell r="AR2456">
            <v>86000</v>
          </cell>
          <cell r="AS2456">
            <v>0.18</v>
          </cell>
          <cell r="AT2456">
            <v>1</v>
          </cell>
          <cell r="AU2456">
            <v>0</v>
          </cell>
          <cell r="AV2456">
            <v>22260</v>
          </cell>
          <cell r="AW2456">
            <v>82064.516129032258</v>
          </cell>
          <cell r="AX2456">
            <v>6.0000000000000053E-2</v>
          </cell>
          <cell r="AY2456">
            <v>4645.161290322576</v>
          </cell>
          <cell r="AZ2456" t="str">
            <v>Regular Bonus</v>
          </cell>
          <cell r="BA2456" t="str">
            <v>Regular BonusEligible</v>
          </cell>
          <cell r="BB2456" t="str">
            <v>Regular BonusIsrael</v>
          </cell>
          <cell r="BC2456" t="str">
            <v>Regular BonusIsrael Employee</v>
          </cell>
          <cell r="BD2456" t="str">
            <v>T41</v>
          </cell>
          <cell r="BE2456" t="str">
            <v>Employee</v>
          </cell>
          <cell r="BF2456">
            <v>21000</v>
          </cell>
          <cell r="BG2456">
            <v>40000</v>
          </cell>
          <cell r="BH2456">
            <v>5</v>
          </cell>
          <cell r="BI2456">
            <v>4000</v>
          </cell>
          <cell r="BJ2456">
            <v>47000</v>
          </cell>
          <cell r="BK2456">
            <v>47000</v>
          </cell>
          <cell r="BL2456">
            <v>37600</v>
          </cell>
        </row>
        <row r="2457">
          <cell r="B2457">
            <v>6753</v>
          </cell>
          <cell r="C2457">
            <v>1938</v>
          </cell>
          <cell r="E2457" t="str">
            <v>Yulian Abramovich</v>
          </cell>
          <cell r="F2457" t="str">
            <v>HEAD OF SALES &amp; PARTNERS APPLICATIONS</v>
          </cell>
          <cell r="G2457" t="str">
            <v>Employee</v>
          </cell>
          <cell r="H2457" t="str">
            <v>MIS</v>
          </cell>
          <cell r="I2457" t="str">
            <v>TEL-AVIV</v>
          </cell>
          <cell r="J2457" t="str">
            <v>Israel</v>
          </cell>
          <cell r="K2457">
            <v>39278</v>
          </cell>
          <cell r="L2457" t="str">
            <v>IL</v>
          </cell>
          <cell r="M2457" t="str">
            <v>D30M</v>
          </cell>
          <cell r="N2457" t="str">
            <v>D</v>
          </cell>
          <cell r="O2457" t="str">
            <v>3</v>
          </cell>
          <cell r="P2457" t="str">
            <v>Regular</v>
          </cell>
          <cell r="S2457">
            <v>1</v>
          </cell>
          <cell r="U2457" t="str">
            <v>ILS</v>
          </cell>
          <cell r="V2457" t="str">
            <v>MIS</v>
          </cell>
          <cell r="W2457" t="str">
            <v>Alex Spokoiny</v>
          </cell>
          <cell r="Y2457" t="str">
            <v>Eligible</v>
          </cell>
          <cell r="Z2457">
            <v>40000</v>
          </cell>
          <cell r="AA2457">
            <v>147465.43778801843</v>
          </cell>
          <cell r="AB2457">
            <v>40000</v>
          </cell>
          <cell r="AC2457">
            <v>147465.43778801843</v>
          </cell>
          <cell r="AD2457">
            <v>4</v>
          </cell>
          <cell r="AE2457" t="str">
            <v>D30</v>
          </cell>
          <cell r="AF2457">
            <v>34000</v>
          </cell>
          <cell r="AG2457">
            <v>46000</v>
          </cell>
          <cell r="AH2457">
            <v>0.5</v>
          </cell>
          <cell r="AI2457">
            <v>3</v>
          </cell>
          <cell r="AJ2457">
            <v>0</v>
          </cell>
          <cell r="AK2457">
            <v>41600</v>
          </cell>
          <cell r="AL2457">
            <v>4.0000000000000036E-2</v>
          </cell>
          <cell r="AM2457">
            <v>153364.05529953918</v>
          </cell>
          <cell r="AN2457">
            <v>5898.6175115207443</v>
          </cell>
          <cell r="AO2457">
            <v>-9.5652173913043481E-2</v>
          </cell>
          <cell r="AQ2457">
            <v>6500</v>
          </cell>
          <cell r="AR2457">
            <v>86000</v>
          </cell>
          <cell r="AS2457">
            <v>0.42</v>
          </cell>
          <cell r="AT2457">
            <v>1</v>
          </cell>
          <cell r="AU2457">
            <v>0</v>
          </cell>
          <cell r="AV2457">
            <v>41600</v>
          </cell>
          <cell r="AW2457">
            <v>153364.05529953918</v>
          </cell>
          <cell r="AX2457">
            <v>4.0000000000000036E-2</v>
          </cell>
          <cell r="AY2457">
            <v>5898.6175115207443</v>
          </cell>
          <cell r="AZ2457" t="str">
            <v>Target Bonus</v>
          </cell>
          <cell r="BA2457" t="str">
            <v>Target BonusEligible</v>
          </cell>
          <cell r="BB2457" t="str">
            <v>Target BonusIsrael</v>
          </cell>
          <cell r="BC2457" t="str">
            <v>Target BonusIsrael Employee</v>
          </cell>
          <cell r="BD2457" t="str">
            <v>D36</v>
          </cell>
          <cell r="BE2457" t="str">
            <v>Employee</v>
          </cell>
          <cell r="BF2457">
            <v>40000</v>
          </cell>
          <cell r="BG2457">
            <v>75000</v>
          </cell>
          <cell r="BH2457">
            <v>4</v>
          </cell>
          <cell r="BJ2457">
            <v>90000</v>
          </cell>
          <cell r="BK2457">
            <v>90000</v>
          </cell>
          <cell r="BL2457">
            <v>99000.000000000015</v>
          </cell>
        </row>
        <row r="2458">
          <cell r="B2458">
            <v>10507</v>
          </cell>
          <cell r="C2458">
            <v>3793</v>
          </cell>
          <cell r="E2458" t="str">
            <v>Efrat Sitbon (Ezra)</v>
          </cell>
          <cell r="F2458" t="str">
            <v>Manager</v>
          </cell>
          <cell r="G2458" t="str">
            <v>Employee</v>
          </cell>
          <cell r="H2458" t="str">
            <v>MIS</v>
          </cell>
          <cell r="I2458" t="str">
            <v>TEL-AVIV</v>
          </cell>
          <cell r="J2458" t="str">
            <v>Israel</v>
          </cell>
          <cell r="K2458">
            <v>41176</v>
          </cell>
          <cell r="L2458" t="str">
            <v>IL</v>
          </cell>
          <cell r="M2458" t="str">
            <v>D41M</v>
          </cell>
          <cell r="N2458" t="str">
            <v>D</v>
          </cell>
          <cell r="O2458" t="str">
            <v>4</v>
          </cell>
          <cell r="P2458" t="str">
            <v>Regular</v>
          </cell>
          <cell r="T2458">
            <v>1</v>
          </cell>
          <cell r="U2458" t="str">
            <v>ILS</v>
          </cell>
          <cell r="V2458" t="str">
            <v>MIS</v>
          </cell>
          <cell r="W2458" t="str">
            <v>Alex Spokoiny</v>
          </cell>
          <cell r="Y2458" t="str">
            <v>Eligible</v>
          </cell>
          <cell r="Z2458">
            <v>29500</v>
          </cell>
          <cell r="AA2458">
            <v>108755.7603686636</v>
          </cell>
          <cell r="AB2458">
            <v>29500</v>
          </cell>
          <cell r="AC2458">
            <v>108755.7603686636</v>
          </cell>
          <cell r="AD2458">
            <v>4</v>
          </cell>
          <cell r="AE2458" t="str">
            <v>D41</v>
          </cell>
          <cell r="AF2458">
            <v>25500</v>
          </cell>
          <cell r="AG2458">
            <v>37000</v>
          </cell>
          <cell r="AH2458">
            <v>0.34</v>
          </cell>
          <cell r="AI2458">
            <v>2</v>
          </cell>
          <cell r="AJ2458">
            <v>0</v>
          </cell>
          <cell r="AK2458">
            <v>30975</v>
          </cell>
          <cell r="AL2458">
            <v>5.0000000000000044E-2</v>
          </cell>
          <cell r="AM2458">
            <v>114193.54838709677</v>
          </cell>
          <cell r="AN2458">
            <v>5437.7880184331734</v>
          </cell>
          <cell r="AO2458">
            <v>-0.16283783783783778</v>
          </cell>
          <cell r="AQ2458">
            <v>6500</v>
          </cell>
          <cell r="AR2458">
            <v>86000</v>
          </cell>
          <cell r="AS2458">
            <v>0.28000000000000003</v>
          </cell>
          <cell r="AT2458">
            <v>1</v>
          </cell>
          <cell r="AU2458">
            <v>0</v>
          </cell>
          <cell r="AV2458">
            <v>30975</v>
          </cell>
          <cell r="AW2458">
            <v>114193.54838709677</v>
          </cell>
          <cell r="AX2458">
            <v>5.0000000000000044E-2</v>
          </cell>
          <cell r="AY2458">
            <v>5437.7880184331734</v>
          </cell>
          <cell r="AZ2458" t="str">
            <v>Regular Bonus</v>
          </cell>
          <cell r="BA2458" t="str">
            <v>Regular BonusEligible</v>
          </cell>
          <cell r="BB2458" t="str">
            <v>Regular BonusIsrael</v>
          </cell>
          <cell r="BC2458" t="str">
            <v>Regular BonusIsrael Employee</v>
          </cell>
          <cell r="BD2458" t="str">
            <v>D41</v>
          </cell>
          <cell r="BE2458" t="str">
            <v>Employee</v>
          </cell>
          <cell r="BF2458">
            <v>29500</v>
          </cell>
          <cell r="BG2458">
            <v>43397</v>
          </cell>
          <cell r="BH2458">
            <v>5</v>
          </cell>
          <cell r="BI2458">
            <v>4000</v>
          </cell>
          <cell r="BJ2458">
            <v>56000</v>
          </cell>
          <cell r="BK2458">
            <v>56000</v>
          </cell>
          <cell r="BL2458">
            <v>44800</v>
          </cell>
        </row>
        <row r="2459">
          <cell r="B2459">
            <v>9468</v>
          </cell>
          <cell r="C2459">
            <v>3216</v>
          </cell>
          <cell r="E2459" t="str">
            <v>Yonatan Fogel</v>
          </cell>
          <cell r="F2459" t="str">
            <v>TEAM LEADER</v>
          </cell>
          <cell r="G2459" t="str">
            <v>Employee</v>
          </cell>
          <cell r="H2459" t="str">
            <v>MIS</v>
          </cell>
          <cell r="I2459" t="str">
            <v>TEL-AVIV</v>
          </cell>
          <cell r="J2459" t="str">
            <v>Israel</v>
          </cell>
          <cell r="K2459">
            <v>40748</v>
          </cell>
          <cell r="L2459" t="str">
            <v>IL</v>
          </cell>
          <cell r="M2459" t="str">
            <v>D41M</v>
          </cell>
          <cell r="N2459" t="str">
            <v>D</v>
          </cell>
          <cell r="O2459" t="str">
            <v>4</v>
          </cell>
          <cell r="P2459" t="str">
            <v>Regular</v>
          </cell>
          <cell r="T2459">
            <v>1</v>
          </cell>
          <cell r="U2459" t="str">
            <v>ILS</v>
          </cell>
          <cell r="V2459" t="str">
            <v>MIS</v>
          </cell>
          <cell r="W2459" t="str">
            <v>Alex Spokoiny</v>
          </cell>
          <cell r="Y2459" t="str">
            <v>Eligible</v>
          </cell>
          <cell r="Z2459">
            <v>24500</v>
          </cell>
          <cell r="AA2459">
            <v>90322.580645161288</v>
          </cell>
          <cell r="AB2459">
            <v>24500</v>
          </cell>
          <cell r="AC2459">
            <v>90322.580645161288</v>
          </cell>
          <cell r="AD2459">
            <v>4</v>
          </cell>
          <cell r="AE2459" t="str">
            <v>D41</v>
          </cell>
          <cell r="AF2459">
            <v>25500</v>
          </cell>
          <cell r="AG2459">
            <v>37000</v>
          </cell>
          <cell r="AH2459">
            <v>0</v>
          </cell>
          <cell r="AI2459">
            <v>1</v>
          </cell>
          <cell r="AJ2459">
            <v>0</v>
          </cell>
          <cell r="AK2459">
            <v>25970</v>
          </cell>
          <cell r="AL2459">
            <v>6.0000000000000053E-2</v>
          </cell>
          <cell r="AM2459">
            <v>95741.93548387097</v>
          </cell>
          <cell r="AN2459">
            <v>5419.3548387096816</v>
          </cell>
          <cell r="AO2459">
            <v>-0.29810810810810806</v>
          </cell>
          <cell r="AQ2459">
            <v>6500</v>
          </cell>
          <cell r="AR2459">
            <v>86000</v>
          </cell>
          <cell r="AS2459">
            <v>0.22</v>
          </cell>
          <cell r="AT2459">
            <v>1</v>
          </cell>
          <cell r="AU2459">
            <v>0</v>
          </cell>
          <cell r="AV2459">
            <v>25970</v>
          </cell>
          <cell r="AW2459">
            <v>95741.93548387097</v>
          </cell>
          <cell r="AX2459">
            <v>6.0000000000000053E-2</v>
          </cell>
          <cell r="AY2459">
            <v>5419.3548387096816</v>
          </cell>
          <cell r="AZ2459" t="str">
            <v>Regular Bonus</v>
          </cell>
          <cell r="BA2459" t="str">
            <v>Regular BonusEligible</v>
          </cell>
          <cell r="BB2459" t="str">
            <v>Regular BonusIsrael</v>
          </cell>
          <cell r="BC2459" t="str">
            <v>Regular BonusIsrael Employee</v>
          </cell>
          <cell r="BD2459" t="str">
            <v>D41</v>
          </cell>
          <cell r="BE2459" t="str">
            <v>Employee</v>
          </cell>
          <cell r="BF2459">
            <v>24500</v>
          </cell>
          <cell r="BG2459">
            <v>35000</v>
          </cell>
          <cell r="BH2459">
            <v>4</v>
          </cell>
          <cell r="BI2459">
            <v>4000</v>
          </cell>
          <cell r="BJ2459">
            <v>56000</v>
          </cell>
          <cell r="BK2459">
            <v>56000</v>
          </cell>
          <cell r="BL2459">
            <v>44800</v>
          </cell>
        </row>
        <row r="2460">
          <cell r="B2460">
            <v>9994</v>
          </cell>
          <cell r="C2460">
            <v>3465</v>
          </cell>
          <cell r="D2460">
            <v>136300</v>
          </cell>
          <cell r="E2460" t="str">
            <v>Jenny Glushkin</v>
          </cell>
          <cell r="F2460" t="str">
            <v>SOC ANALYST</v>
          </cell>
          <cell r="G2460" t="str">
            <v>Employee</v>
          </cell>
          <cell r="H2460" t="str">
            <v>MIS</v>
          </cell>
          <cell r="I2460" t="str">
            <v>TEL-AVIV</v>
          </cell>
          <cell r="J2460" t="str">
            <v>Israel</v>
          </cell>
          <cell r="K2460">
            <v>40979</v>
          </cell>
          <cell r="L2460" t="str">
            <v>IL</v>
          </cell>
          <cell r="M2460" t="str">
            <v>T52P</v>
          </cell>
          <cell r="N2460" t="str">
            <v>T</v>
          </cell>
          <cell r="O2460" t="str">
            <v>5</v>
          </cell>
          <cell r="P2460" t="str">
            <v>Regular</v>
          </cell>
          <cell r="T2460">
            <v>1</v>
          </cell>
          <cell r="U2460" t="str">
            <v>ILS</v>
          </cell>
          <cell r="V2460" t="str">
            <v>MIS</v>
          </cell>
          <cell r="W2460" t="str">
            <v>Sharon Schusheim</v>
          </cell>
          <cell r="Y2460" t="str">
            <v>Eligible</v>
          </cell>
          <cell r="Z2460">
            <v>20000</v>
          </cell>
          <cell r="AA2460">
            <v>73732.718894009216</v>
          </cell>
          <cell r="AB2460">
            <v>20000</v>
          </cell>
          <cell r="AC2460">
            <v>73732.718894009216</v>
          </cell>
          <cell r="AD2460">
            <v>3</v>
          </cell>
          <cell r="AE2460" t="str">
            <v>T52</v>
          </cell>
          <cell r="AF2460">
            <v>13000</v>
          </cell>
          <cell r="AG2460">
            <v>23000</v>
          </cell>
          <cell r="AH2460">
            <v>0.7</v>
          </cell>
          <cell r="AI2460">
            <v>4</v>
          </cell>
          <cell r="AJ2460">
            <v>0</v>
          </cell>
          <cell r="AK2460">
            <v>20299.999999999996</v>
          </cell>
          <cell r="AL2460">
            <v>1.4999999999999902E-2</v>
          </cell>
          <cell r="AM2460">
            <v>74838.709677419334</v>
          </cell>
          <cell r="AN2460">
            <v>1105.9907834101177</v>
          </cell>
          <cell r="AO2460">
            <v>-0.1173913043478263</v>
          </cell>
          <cell r="AQ2460">
            <v>6500</v>
          </cell>
          <cell r="AR2460">
            <v>86000</v>
          </cell>
          <cell r="AS2460">
            <v>0.16</v>
          </cell>
          <cell r="AT2460">
            <v>1</v>
          </cell>
          <cell r="AU2460">
            <v>0</v>
          </cell>
          <cell r="AV2460">
            <v>20299.999999999996</v>
          </cell>
          <cell r="AW2460">
            <v>74838.709677419334</v>
          </cell>
          <cell r="AX2460">
            <v>1.4999999999999902E-2</v>
          </cell>
          <cell r="AY2460">
            <v>1105.9907834101177</v>
          </cell>
          <cell r="AZ2460" t="str">
            <v>Regular Bonus</v>
          </cell>
          <cell r="BA2460" t="str">
            <v>Regular BonusEligible</v>
          </cell>
          <cell r="BB2460" t="str">
            <v>Regular BonusIsrael</v>
          </cell>
          <cell r="BC2460" t="str">
            <v>Regular BonusIsrael Employee</v>
          </cell>
          <cell r="BD2460" t="str">
            <v>T52</v>
          </cell>
          <cell r="BE2460" t="str">
            <v>Employee</v>
          </cell>
          <cell r="BF2460">
            <v>20000</v>
          </cell>
          <cell r="BG2460">
            <v>20000</v>
          </cell>
          <cell r="BH2460">
            <v>3</v>
          </cell>
          <cell r="BI2460">
            <v>4000</v>
          </cell>
          <cell r="BJ2460">
            <v>20000</v>
          </cell>
          <cell r="BK2460">
            <v>20000</v>
          </cell>
          <cell r="BL2460">
            <v>16000</v>
          </cell>
        </row>
        <row r="2461">
          <cell r="B2461">
            <v>14842</v>
          </cell>
          <cell r="C2461">
            <v>9786</v>
          </cell>
          <cell r="D2461">
            <v>89292</v>
          </cell>
          <cell r="E2461" t="str">
            <v>Sergey Dubov</v>
          </cell>
          <cell r="F2461" t="str">
            <v>NETWORK SYSTEM ADMINISTRATOR</v>
          </cell>
          <cell r="G2461" t="str">
            <v>Employee</v>
          </cell>
          <cell r="H2461" t="str">
            <v>MIS</v>
          </cell>
          <cell r="I2461" t="str">
            <v>TEL-AVIV</v>
          </cell>
          <cell r="J2461" t="str">
            <v>Israel</v>
          </cell>
          <cell r="K2461">
            <v>42415</v>
          </cell>
          <cell r="L2461" t="str">
            <v>IL</v>
          </cell>
          <cell r="M2461" t="str">
            <v>T52P</v>
          </cell>
          <cell r="N2461" t="str">
            <v>T</v>
          </cell>
          <cell r="O2461" t="str">
            <v>5</v>
          </cell>
          <cell r="P2461" t="str">
            <v>Regular</v>
          </cell>
          <cell r="T2461">
            <v>1</v>
          </cell>
          <cell r="U2461" t="str">
            <v>ILS</v>
          </cell>
          <cell r="V2461" t="str">
            <v>MIS</v>
          </cell>
          <cell r="W2461" t="str">
            <v>Alex Spokoiny</v>
          </cell>
          <cell r="Y2461" t="str">
            <v>Eligible</v>
          </cell>
          <cell r="Z2461">
            <v>22500</v>
          </cell>
          <cell r="AA2461">
            <v>82949.308755760372</v>
          </cell>
          <cell r="AB2461">
            <v>22500</v>
          </cell>
          <cell r="AC2461">
            <v>82949.308755760372</v>
          </cell>
          <cell r="AD2461">
            <v>4</v>
          </cell>
          <cell r="AE2461" t="str">
            <v>T52</v>
          </cell>
          <cell r="AF2461">
            <v>13000</v>
          </cell>
          <cell r="AG2461">
            <v>23000</v>
          </cell>
          <cell r="AH2461">
            <v>0.95</v>
          </cell>
          <cell r="AI2461">
            <v>5</v>
          </cell>
          <cell r="AJ2461">
            <v>0</v>
          </cell>
          <cell r="AK2461">
            <v>22950</v>
          </cell>
          <cell r="AL2461">
            <v>2.0000000000000018E-2</v>
          </cell>
          <cell r="AM2461">
            <v>84608.294930875578</v>
          </cell>
          <cell r="AN2461">
            <v>1658.9861751152057</v>
          </cell>
          <cell r="AO2461">
            <v>-2.1739130434782483E-3</v>
          </cell>
          <cell r="AQ2461">
            <v>6500</v>
          </cell>
          <cell r="AR2461">
            <v>86000</v>
          </cell>
          <cell r="AS2461">
            <v>0.2</v>
          </cell>
          <cell r="AT2461">
            <v>1</v>
          </cell>
          <cell r="AU2461">
            <v>0</v>
          </cell>
          <cell r="AV2461">
            <v>22950</v>
          </cell>
          <cell r="AW2461">
            <v>84608.294930875578</v>
          </cell>
          <cell r="AX2461">
            <v>2.0000000000000018E-2</v>
          </cell>
          <cell r="AY2461">
            <v>1658.9861751152057</v>
          </cell>
          <cell r="AZ2461" t="str">
            <v>Regular Bonus</v>
          </cell>
          <cell r="BA2461" t="str">
            <v>Regular BonusEligible</v>
          </cell>
          <cell r="BB2461" t="str">
            <v>Regular BonusIsrael</v>
          </cell>
          <cell r="BC2461" t="str">
            <v>Regular BonusIsrael Employee</v>
          </cell>
          <cell r="BD2461" t="str">
            <v>T52</v>
          </cell>
          <cell r="BE2461" t="str">
            <v>Employee</v>
          </cell>
          <cell r="BF2461">
            <v>22500</v>
          </cell>
          <cell r="BG2461">
            <v>30000</v>
          </cell>
          <cell r="BH2461">
            <v>5</v>
          </cell>
          <cell r="BI2461">
            <v>4000</v>
          </cell>
          <cell r="BJ2461">
            <v>32000</v>
          </cell>
          <cell r="BK2461">
            <v>32000</v>
          </cell>
          <cell r="BL2461">
            <v>25600</v>
          </cell>
        </row>
        <row r="2462">
          <cell r="B2462">
            <v>15380</v>
          </cell>
          <cell r="C2462">
            <v>10344</v>
          </cell>
          <cell r="D2462">
            <v>114673</v>
          </cell>
          <cell r="E2462" t="str">
            <v>Tamir Fogel</v>
          </cell>
          <cell r="F2462" t="str">
            <v>DEV ENVIRONMENTS &amp;TOOLS SPECIALIST</v>
          </cell>
          <cell r="G2462" t="str">
            <v>Monthly Extra Hours</v>
          </cell>
          <cell r="H2462" t="str">
            <v>MIS</v>
          </cell>
          <cell r="I2462" t="str">
            <v>TEL-AVIV</v>
          </cell>
          <cell r="J2462" t="str">
            <v>Israel</v>
          </cell>
          <cell r="K2462">
            <v>42757</v>
          </cell>
          <cell r="L2462" t="str">
            <v>IL</v>
          </cell>
          <cell r="M2462" t="str">
            <v>T52P</v>
          </cell>
          <cell r="N2462" t="str">
            <v>T</v>
          </cell>
          <cell r="O2462" t="str">
            <v>5</v>
          </cell>
          <cell r="P2462" t="str">
            <v>Regular</v>
          </cell>
          <cell r="T2462">
            <v>1</v>
          </cell>
          <cell r="U2462" t="str">
            <v>ILS</v>
          </cell>
          <cell r="V2462" t="str">
            <v>MIS</v>
          </cell>
          <cell r="W2462" t="str">
            <v>Alex Spokoiny</v>
          </cell>
          <cell r="Y2462" t="str">
            <v>Eligible</v>
          </cell>
          <cell r="Z2462">
            <v>15000</v>
          </cell>
          <cell r="AA2462">
            <v>55299.539170506912</v>
          </cell>
          <cell r="AB2462">
            <v>15000</v>
          </cell>
          <cell r="AC2462">
            <v>55299.539170506912</v>
          </cell>
          <cell r="AD2462">
            <v>3</v>
          </cell>
          <cell r="AE2462" t="str">
            <v>T52</v>
          </cell>
          <cell r="AF2462">
            <v>13000</v>
          </cell>
          <cell r="AG2462">
            <v>23000</v>
          </cell>
          <cell r="AH2462">
            <v>0.2</v>
          </cell>
          <cell r="AI2462">
            <v>2</v>
          </cell>
          <cell r="AJ2462">
            <v>0</v>
          </cell>
          <cell r="AK2462">
            <v>15450</v>
          </cell>
          <cell r="AL2462">
            <v>3.0000000000000027E-2</v>
          </cell>
          <cell r="AM2462">
            <v>56958.525345622125</v>
          </cell>
          <cell r="AN2462">
            <v>1658.986175115213</v>
          </cell>
          <cell r="AO2462">
            <v>-0.32826086956521738</v>
          </cell>
          <cell r="AQ2462">
            <v>6500</v>
          </cell>
          <cell r="AR2462">
            <v>86000</v>
          </cell>
          <cell r="AS2462">
            <v>0.1</v>
          </cell>
          <cell r="AT2462">
            <v>1</v>
          </cell>
          <cell r="AU2462">
            <v>0</v>
          </cell>
          <cell r="AV2462">
            <v>15450</v>
          </cell>
          <cell r="AW2462">
            <v>56958.525345622125</v>
          </cell>
          <cell r="AX2462">
            <v>3.0000000000000027E-2</v>
          </cell>
          <cell r="AY2462">
            <v>1658.986175115213</v>
          </cell>
          <cell r="AZ2462" t="str">
            <v>Regular Bonus</v>
          </cell>
          <cell r="BA2462" t="str">
            <v>Regular BonusEligible</v>
          </cell>
          <cell r="BB2462" t="str">
            <v>Regular BonusIsrael</v>
          </cell>
          <cell r="BC2462" t="str">
            <v>Regular BonusIsrael Monthly Extra Hours</v>
          </cell>
          <cell r="BD2462" t="str">
            <v>T52</v>
          </cell>
          <cell r="BE2462" t="str">
            <v>Monthly Extra Hours</v>
          </cell>
          <cell r="BF2462">
            <v>15000</v>
          </cell>
          <cell r="BG2462">
            <v>21000</v>
          </cell>
          <cell r="BH2462">
            <v>4</v>
          </cell>
          <cell r="BI2462">
            <v>2000</v>
          </cell>
          <cell r="BJ2462">
            <v>10000</v>
          </cell>
          <cell r="BK2462">
            <v>10000</v>
          </cell>
          <cell r="BL2462">
            <v>8000</v>
          </cell>
        </row>
        <row r="2463">
          <cell r="B2463">
            <v>13751</v>
          </cell>
          <cell r="C2463">
            <v>8747</v>
          </cell>
          <cell r="D2463">
            <v>158076</v>
          </cell>
          <cell r="E2463" t="str">
            <v>Tomer Arditty</v>
          </cell>
          <cell r="F2463" t="str">
            <v>SYSTEM ADMINISTRATOR</v>
          </cell>
          <cell r="G2463" t="str">
            <v>Employee</v>
          </cell>
          <cell r="H2463" t="str">
            <v>MIS</v>
          </cell>
          <cell r="I2463" t="str">
            <v>TEL-AVIV</v>
          </cell>
          <cell r="J2463" t="str">
            <v>Israel</v>
          </cell>
          <cell r="K2463">
            <v>42177</v>
          </cell>
          <cell r="L2463" t="str">
            <v>IL</v>
          </cell>
          <cell r="M2463" t="str">
            <v>T52P</v>
          </cell>
          <cell r="N2463" t="str">
            <v>T</v>
          </cell>
          <cell r="O2463" t="str">
            <v>5</v>
          </cell>
          <cell r="P2463" t="str">
            <v>Regular</v>
          </cell>
          <cell r="T2463">
            <v>1</v>
          </cell>
          <cell r="U2463" t="str">
            <v>ILS</v>
          </cell>
          <cell r="V2463" t="str">
            <v>MIS</v>
          </cell>
          <cell r="W2463" t="str">
            <v>Alex Spokoiny</v>
          </cell>
          <cell r="Y2463" t="str">
            <v>Eligible</v>
          </cell>
          <cell r="Z2463">
            <v>22000</v>
          </cell>
          <cell r="AA2463">
            <v>81105.990783410147</v>
          </cell>
          <cell r="AB2463">
            <v>22000</v>
          </cell>
          <cell r="AC2463">
            <v>81105.990783410147</v>
          </cell>
          <cell r="AD2463">
            <v>5</v>
          </cell>
          <cell r="AE2463" t="str">
            <v>T52</v>
          </cell>
          <cell r="AF2463">
            <v>13000</v>
          </cell>
          <cell r="AG2463">
            <v>23000</v>
          </cell>
          <cell r="AH2463">
            <v>0.9</v>
          </cell>
          <cell r="AI2463">
            <v>5</v>
          </cell>
          <cell r="AJ2463">
            <v>0</v>
          </cell>
          <cell r="AK2463">
            <v>22660</v>
          </cell>
          <cell r="AL2463">
            <v>3.0000000000000027E-2</v>
          </cell>
          <cell r="AM2463">
            <v>83539.170506912444</v>
          </cell>
          <cell r="AN2463">
            <v>2433.1797235022968</v>
          </cell>
          <cell r="AO2463">
            <v>-1.4782608695652177E-2</v>
          </cell>
          <cell r="AQ2463">
            <v>6500</v>
          </cell>
          <cell r="AR2463">
            <v>86000</v>
          </cell>
          <cell r="AS2463">
            <v>0.19</v>
          </cell>
          <cell r="AT2463">
            <v>1</v>
          </cell>
          <cell r="AU2463">
            <v>0</v>
          </cell>
          <cell r="AV2463">
            <v>22660</v>
          </cell>
          <cell r="AW2463">
            <v>83539.170506912444</v>
          </cell>
          <cell r="AX2463">
            <v>3.0000000000000027E-2</v>
          </cell>
          <cell r="AY2463">
            <v>2433.1797235022968</v>
          </cell>
          <cell r="AZ2463" t="str">
            <v>Regular Bonus</v>
          </cell>
          <cell r="BA2463" t="str">
            <v>Regular BonusEligible</v>
          </cell>
          <cell r="BB2463" t="str">
            <v>Regular BonusIsrael</v>
          </cell>
          <cell r="BC2463" t="str">
            <v>Regular BonusIsrael Employee</v>
          </cell>
          <cell r="BD2463" t="str">
            <v>T52</v>
          </cell>
          <cell r="BE2463" t="str">
            <v>Employee</v>
          </cell>
          <cell r="BF2463">
            <v>22000</v>
          </cell>
          <cell r="BG2463">
            <v>30000</v>
          </cell>
          <cell r="BH2463">
            <v>4</v>
          </cell>
          <cell r="BI2463">
            <v>4000</v>
          </cell>
          <cell r="BJ2463">
            <v>38000</v>
          </cell>
          <cell r="BK2463">
            <v>38000</v>
          </cell>
          <cell r="BL2463">
            <v>30400</v>
          </cell>
        </row>
        <row r="2464">
          <cell r="B2464">
            <v>12889</v>
          </cell>
          <cell r="C2464">
            <v>7913</v>
          </cell>
          <cell r="D2464">
            <v>52817</v>
          </cell>
          <cell r="E2464" t="str">
            <v>Nili Sharabi</v>
          </cell>
          <cell r="F2464" t="str">
            <v>SOFTWARE DEVELOPER</v>
          </cell>
          <cell r="G2464" t="str">
            <v>Employee</v>
          </cell>
          <cell r="H2464" t="str">
            <v>MIS</v>
          </cell>
          <cell r="I2464" t="str">
            <v>TEL-AVIV</v>
          </cell>
          <cell r="J2464" t="str">
            <v>Israel</v>
          </cell>
          <cell r="K2464">
            <v>42009</v>
          </cell>
          <cell r="L2464" t="str">
            <v>IL</v>
          </cell>
          <cell r="M2464" t="str">
            <v>D51P</v>
          </cell>
          <cell r="N2464" t="str">
            <v>D</v>
          </cell>
          <cell r="O2464" t="str">
            <v>5</v>
          </cell>
          <cell r="P2464" t="str">
            <v>Regular</v>
          </cell>
          <cell r="T2464">
            <v>1</v>
          </cell>
          <cell r="U2464" t="str">
            <v>ILS</v>
          </cell>
          <cell r="V2464" t="str">
            <v>MIS</v>
          </cell>
          <cell r="W2464" t="str">
            <v>Alex Spokoiny</v>
          </cell>
          <cell r="Y2464" t="str">
            <v>Eligible</v>
          </cell>
          <cell r="Z2464">
            <v>23800</v>
          </cell>
          <cell r="AA2464">
            <v>87741.93548387097</v>
          </cell>
          <cell r="AB2464">
            <v>23800</v>
          </cell>
          <cell r="AC2464">
            <v>87741.93548387097</v>
          </cell>
          <cell r="AD2464">
            <v>3</v>
          </cell>
          <cell r="AE2464" t="str">
            <v>D51</v>
          </cell>
          <cell r="AF2464">
            <v>19500</v>
          </cell>
          <cell r="AG2464">
            <v>29500</v>
          </cell>
          <cell r="AH2464">
            <v>0.43</v>
          </cell>
          <cell r="AI2464">
            <v>2</v>
          </cell>
          <cell r="AJ2464">
            <v>0</v>
          </cell>
          <cell r="AK2464">
            <v>24514</v>
          </cell>
          <cell r="AL2464">
            <v>3.0000000000000027E-2</v>
          </cell>
          <cell r="AM2464">
            <v>90374.193548387106</v>
          </cell>
          <cell r="AN2464">
            <v>2632.2580645161361</v>
          </cell>
          <cell r="AO2464">
            <v>-0.1690169491525424</v>
          </cell>
          <cell r="AQ2464">
            <v>6500</v>
          </cell>
          <cell r="AR2464">
            <v>86000</v>
          </cell>
          <cell r="AS2464">
            <v>0.21</v>
          </cell>
          <cell r="AT2464">
            <v>1</v>
          </cell>
          <cell r="AU2464">
            <v>0</v>
          </cell>
          <cell r="AV2464">
            <v>24514</v>
          </cell>
          <cell r="AW2464">
            <v>90374.193548387106</v>
          </cell>
          <cell r="AX2464">
            <v>3.0000000000000027E-2</v>
          </cell>
          <cell r="AY2464">
            <v>2632.2580645161361</v>
          </cell>
          <cell r="AZ2464" t="str">
            <v>Regular Bonus</v>
          </cell>
          <cell r="BA2464" t="str">
            <v>Regular BonusEligible</v>
          </cell>
          <cell r="BB2464" t="str">
            <v>Regular BonusIsrael</v>
          </cell>
          <cell r="BC2464" t="str">
            <v>Regular BonusIsrael Employee</v>
          </cell>
          <cell r="BD2464" t="str">
            <v>D51</v>
          </cell>
          <cell r="BE2464" t="str">
            <v>Employee</v>
          </cell>
          <cell r="BF2464">
            <v>23800</v>
          </cell>
          <cell r="BG2464">
            <v>22501</v>
          </cell>
          <cell r="BH2464">
            <v>3</v>
          </cell>
          <cell r="BI2464">
            <v>4000</v>
          </cell>
          <cell r="BJ2464">
            <v>29000</v>
          </cell>
          <cell r="BK2464">
            <v>29000</v>
          </cell>
          <cell r="BL2464">
            <v>23200</v>
          </cell>
        </row>
        <row r="2465">
          <cell r="B2465">
            <v>14622</v>
          </cell>
          <cell r="C2465">
            <v>9573</v>
          </cell>
          <cell r="D2465">
            <v>82009</v>
          </cell>
          <cell r="E2465" t="str">
            <v>Dina Shtulberg</v>
          </cell>
          <cell r="F2465" t="str">
            <v>SOFTWARE DEVELOPER</v>
          </cell>
          <cell r="G2465" t="str">
            <v>Employee</v>
          </cell>
          <cell r="H2465" t="str">
            <v>MIS</v>
          </cell>
          <cell r="I2465" t="str">
            <v>TEL-AVIV</v>
          </cell>
          <cell r="J2465" t="str">
            <v>Israel</v>
          </cell>
          <cell r="K2465">
            <v>42373</v>
          </cell>
          <cell r="L2465" t="str">
            <v>IL</v>
          </cell>
          <cell r="M2465" t="str">
            <v>D51P</v>
          </cell>
          <cell r="N2465" t="str">
            <v>D</v>
          </cell>
          <cell r="O2465" t="str">
            <v>5</v>
          </cell>
          <cell r="P2465" t="str">
            <v>Regular</v>
          </cell>
          <cell r="T2465">
            <v>1</v>
          </cell>
          <cell r="U2465" t="str">
            <v>ILS</v>
          </cell>
          <cell r="V2465" t="str">
            <v>MIS</v>
          </cell>
          <cell r="W2465" t="str">
            <v>Alex Spokoiny</v>
          </cell>
          <cell r="Y2465" t="str">
            <v>Eligible</v>
          </cell>
          <cell r="Z2465">
            <v>25000</v>
          </cell>
          <cell r="AA2465">
            <v>92165.898617511528</v>
          </cell>
          <cell r="AB2465">
            <v>25000</v>
          </cell>
          <cell r="AC2465">
            <v>92165.898617511528</v>
          </cell>
          <cell r="AD2465">
            <v>3</v>
          </cell>
          <cell r="AE2465" t="str">
            <v>D51</v>
          </cell>
          <cell r="AF2465">
            <v>19500</v>
          </cell>
          <cell r="AG2465">
            <v>29500</v>
          </cell>
          <cell r="AH2465">
            <v>0.55000000000000004</v>
          </cell>
          <cell r="AI2465">
            <v>3</v>
          </cell>
          <cell r="AJ2465">
            <v>0</v>
          </cell>
          <cell r="AK2465">
            <v>25500</v>
          </cell>
          <cell r="AL2465">
            <v>2.0000000000000018E-2</v>
          </cell>
          <cell r="AM2465">
            <v>94009.216589861753</v>
          </cell>
          <cell r="AN2465">
            <v>1843.3179723502253</v>
          </cell>
          <cell r="AO2465">
            <v>-0.13559322033898302</v>
          </cell>
          <cell r="AQ2465">
            <v>6500</v>
          </cell>
          <cell r="AR2465">
            <v>86000</v>
          </cell>
          <cell r="AS2465">
            <v>0.23</v>
          </cell>
          <cell r="AT2465">
            <v>1</v>
          </cell>
          <cell r="AU2465">
            <v>0</v>
          </cell>
          <cell r="AV2465">
            <v>25500</v>
          </cell>
          <cell r="AW2465">
            <v>94009.216589861753</v>
          </cell>
          <cell r="AX2465">
            <v>2.0000000000000018E-2</v>
          </cell>
          <cell r="AY2465">
            <v>1843.3179723502253</v>
          </cell>
          <cell r="AZ2465" t="str">
            <v>Regular Bonus</v>
          </cell>
          <cell r="BA2465" t="str">
            <v>Regular BonusEligible</v>
          </cell>
          <cell r="BB2465" t="str">
            <v>Regular BonusIsrael</v>
          </cell>
          <cell r="BC2465" t="str">
            <v>Regular BonusIsrael Employee</v>
          </cell>
          <cell r="BD2465" t="str">
            <v>D51</v>
          </cell>
          <cell r="BE2465" t="str">
            <v>Employee</v>
          </cell>
          <cell r="BF2465">
            <v>25000</v>
          </cell>
          <cell r="BG2465">
            <v>11014</v>
          </cell>
          <cell r="BH2465">
            <v>2</v>
          </cell>
          <cell r="BI2465">
            <v>4000</v>
          </cell>
          <cell r="BJ2465">
            <v>29000</v>
          </cell>
          <cell r="BK2465">
            <v>29000</v>
          </cell>
          <cell r="BL2465">
            <v>23200</v>
          </cell>
        </row>
        <row r="2466">
          <cell r="B2466">
            <v>17446</v>
          </cell>
          <cell r="C2466">
            <v>12464</v>
          </cell>
          <cell r="D2466">
            <v>153654</v>
          </cell>
          <cell r="E2466" t="str">
            <v>Liran Fishko</v>
          </cell>
          <cell r="F2466" t="str">
            <v>HELP DESK ADMINISTRATOR</v>
          </cell>
          <cell r="G2466" t="str">
            <v>Monthly Extra Hours</v>
          </cell>
          <cell r="H2466" t="str">
            <v>MIS</v>
          </cell>
          <cell r="I2466" t="str">
            <v>TEL-AVIV</v>
          </cell>
          <cell r="J2466" t="str">
            <v>Israel</v>
          </cell>
          <cell r="K2466">
            <v>43160</v>
          </cell>
          <cell r="L2466" t="str">
            <v>IL</v>
          </cell>
          <cell r="M2466" t="str">
            <v>T52P</v>
          </cell>
          <cell r="N2466" t="str">
            <v>T</v>
          </cell>
          <cell r="O2466" t="str">
            <v>5</v>
          </cell>
          <cell r="P2466" t="str">
            <v>Regular</v>
          </cell>
          <cell r="T2466">
            <v>1</v>
          </cell>
          <cell r="U2466" t="str">
            <v>ILS</v>
          </cell>
          <cell r="V2466" t="str">
            <v>MIS</v>
          </cell>
          <cell r="W2466" t="str">
            <v>Alex Spokoiny</v>
          </cell>
          <cell r="Y2466" t="str">
            <v>Eligible</v>
          </cell>
          <cell r="Z2466">
            <v>10500</v>
          </cell>
          <cell r="AA2466">
            <v>38709.677419354841</v>
          </cell>
          <cell r="AB2466">
            <v>10500</v>
          </cell>
          <cell r="AC2466">
            <v>38709.677419354841</v>
          </cell>
          <cell r="AD2466">
            <v>4</v>
          </cell>
          <cell r="AE2466" t="str">
            <v>T52</v>
          </cell>
          <cell r="AF2466">
            <v>10000</v>
          </cell>
          <cell r="AG2466">
            <v>15000</v>
          </cell>
          <cell r="AH2466">
            <v>0.1</v>
          </cell>
          <cell r="AI2466">
            <v>1</v>
          </cell>
          <cell r="AJ2466">
            <v>0</v>
          </cell>
          <cell r="AK2466">
            <v>11130</v>
          </cell>
          <cell r="AL2466">
            <v>6.0000000000000053E-2</v>
          </cell>
          <cell r="AM2466">
            <v>41032.258064516129</v>
          </cell>
          <cell r="AN2466">
            <v>2322.580645161288</v>
          </cell>
          <cell r="AO2466">
            <v>-0.25800000000000001</v>
          </cell>
          <cell r="AQ2466">
            <v>6500</v>
          </cell>
          <cell r="AR2466">
            <v>86000</v>
          </cell>
          <cell r="AS2466">
            <v>0.05</v>
          </cell>
          <cell r="AT2466">
            <v>1</v>
          </cell>
          <cell r="AU2466">
            <v>0</v>
          </cell>
          <cell r="AV2466">
            <v>11130</v>
          </cell>
          <cell r="AW2466">
            <v>41032.258064516129</v>
          </cell>
          <cell r="AX2466">
            <v>6.0000000000000053E-2</v>
          </cell>
          <cell r="AY2466">
            <v>2322.580645161288</v>
          </cell>
          <cell r="AZ2466" t="str">
            <v>Regular Bonus</v>
          </cell>
          <cell r="BA2466" t="str">
            <v>Regular BonusEligible</v>
          </cell>
          <cell r="BB2466" t="str">
            <v>Regular BonusIsrael</v>
          </cell>
          <cell r="BC2466" t="str">
            <v>Regular BonusIsrael Monthly Extra Hours</v>
          </cell>
          <cell r="BD2466" t="str">
            <v>T62</v>
          </cell>
          <cell r="BE2466" t="str">
            <v>Monthly Extra Hours</v>
          </cell>
          <cell r="BF2466">
            <v>10500</v>
          </cell>
          <cell r="BG2466">
            <v>12000</v>
          </cell>
          <cell r="BH2466">
            <v>5</v>
          </cell>
          <cell r="BI2466">
            <v>2000</v>
          </cell>
          <cell r="BJ2466">
            <v>9000</v>
          </cell>
          <cell r="BK2466">
            <v>9000</v>
          </cell>
          <cell r="BL2466">
            <v>7200</v>
          </cell>
        </row>
        <row r="2467">
          <cell r="B2467">
            <v>12416</v>
          </cell>
          <cell r="C2467">
            <v>7452</v>
          </cell>
          <cell r="D2467">
            <v>18944</v>
          </cell>
          <cell r="E2467" t="str">
            <v>Sergey Pearlstein</v>
          </cell>
          <cell r="F2467" t="str">
            <v>SOFTWARE DEVELOPER</v>
          </cell>
          <cell r="G2467" t="str">
            <v>Employee</v>
          </cell>
          <cell r="H2467" t="str">
            <v>MIS</v>
          </cell>
          <cell r="I2467" t="str">
            <v>TEL-AVIV</v>
          </cell>
          <cell r="J2467" t="str">
            <v>Israel</v>
          </cell>
          <cell r="K2467">
            <v>41848</v>
          </cell>
          <cell r="L2467" t="str">
            <v>IL</v>
          </cell>
          <cell r="M2467" t="str">
            <v>D51P</v>
          </cell>
          <cell r="N2467" t="str">
            <v>D</v>
          </cell>
          <cell r="O2467" t="str">
            <v>5</v>
          </cell>
          <cell r="P2467" t="str">
            <v>Regular</v>
          </cell>
          <cell r="T2467">
            <v>1</v>
          </cell>
          <cell r="U2467" t="str">
            <v>ILS</v>
          </cell>
          <cell r="V2467" t="str">
            <v>MIS</v>
          </cell>
          <cell r="W2467" t="str">
            <v>Alex Spokoiny</v>
          </cell>
          <cell r="Y2467" t="str">
            <v>Eligible</v>
          </cell>
          <cell r="Z2467">
            <v>23800</v>
          </cell>
          <cell r="AA2467">
            <v>87741.93548387097</v>
          </cell>
          <cell r="AB2467">
            <v>23800</v>
          </cell>
          <cell r="AC2467">
            <v>87741.93548387097</v>
          </cell>
          <cell r="AD2467">
            <v>3</v>
          </cell>
          <cell r="AE2467" t="str">
            <v>D51</v>
          </cell>
          <cell r="AF2467">
            <v>19500</v>
          </cell>
          <cell r="AG2467">
            <v>29500</v>
          </cell>
          <cell r="AH2467">
            <v>0.43</v>
          </cell>
          <cell r="AI2467">
            <v>2</v>
          </cell>
          <cell r="AJ2467">
            <v>0</v>
          </cell>
          <cell r="AK2467">
            <v>24514</v>
          </cell>
          <cell r="AL2467">
            <v>3.0000000000000027E-2</v>
          </cell>
          <cell r="AM2467">
            <v>90374.193548387106</v>
          </cell>
          <cell r="AN2467">
            <v>2632.2580645161361</v>
          </cell>
          <cell r="AO2467">
            <v>-0.1690169491525424</v>
          </cell>
          <cell r="AQ2467">
            <v>6500</v>
          </cell>
          <cell r="AR2467">
            <v>86000</v>
          </cell>
          <cell r="AS2467">
            <v>0.21</v>
          </cell>
          <cell r="AT2467">
            <v>1</v>
          </cell>
          <cell r="AU2467">
            <v>0</v>
          </cell>
          <cell r="AV2467">
            <v>24514</v>
          </cell>
          <cell r="AW2467">
            <v>90374.193548387106</v>
          </cell>
          <cell r="AX2467">
            <v>3.0000000000000027E-2</v>
          </cell>
          <cell r="AY2467">
            <v>2632.2580645161361</v>
          </cell>
          <cell r="AZ2467" t="str">
            <v>Regular Bonus</v>
          </cell>
          <cell r="BA2467" t="str">
            <v>Regular BonusEligible</v>
          </cell>
          <cell r="BB2467" t="str">
            <v>Regular BonusIsrael</v>
          </cell>
          <cell r="BC2467" t="str">
            <v>Regular BonusIsrael Employee</v>
          </cell>
          <cell r="BD2467" t="str">
            <v>D51</v>
          </cell>
          <cell r="BE2467" t="str">
            <v>Employee</v>
          </cell>
          <cell r="BF2467">
            <v>23800</v>
          </cell>
          <cell r="BG2467">
            <v>23200</v>
          </cell>
          <cell r="BH2467">
            <v>3</v>
          </cell>
          <cell r="BI2467">
            <v>4000</v>
          </cell>
          <cell r="BJ2467">
            <v>29000</v>
          </cell>
          <cell r="BK2467">
            <v>29000</v>
          </cell>
          <cell r="BL2467">
            <v>23200</v>
          </cell>
        </row>
        <row r="2468">
          <cell r="B2468">
            <v>20932</v>
          </cell>
          <cell r="C2468">
            <v>16019</v>
          </cell>
          <cell r="D2468">
            <v>192634</v>
          </cell>
          <cell r="E2468" t="str">
            <v>Aviv Frish</v>
          </cell>
          <cell r="F2468" t="str">
            <v>TEAM LEADER</v>
          </cell>
          <cell r="G2468" t="str">
            <v>Employee</v>
          </cell>
          <cell r="H2468" t="str">
            <v>MIS</v>
          </cell>
          <cell r="I2468" t="str">
            <v>TEL-AVIV</v>
          </cell>
          <cell r="J2468" t="str">
            <v>Israel</v>
          </cell>
          <cell r="K2468">
            <v>43864</v>
          </cell>
          <cell r="L2468" t="str">
            <v>IL</v>
          </cell>
          <cell r="M2468" t="str">
            <v>T42M</v>
          </cell>
          <cell r="N2468" t="str">
            <v>T</v>
          </cell>
          <cell r="O2468" t="str">
            <v>4</v>
          </cell>
          <cell r="P2468" t="str">
            <v>Regular</v>
          </cell>
          <cell r="T2468">
            <v>1</v>
          </cell>
          <cell r="U2468" t="str">
            <v>ILS</v>
          </cell>
          <cell r="V2468" t="str">
            <v>MIS</v>
          </cell>
          <cell r="W2468" t="str">
            <v>Sharon Schusheim</v>
          </cell>
          <cell r="Y2468" t="str">
            <v>Eligible</v>
          </cell>
          <cell r="Z2468">
            <v>30000</v>
          </cell>
          <cell r="AA2468">
            <v>110599.07834101382</v>
          </cell>
          <cell r="AB2468">
            <v>30000</v>
          </cell>
          <cell r="AC2468">
            <v>110599.07834101382</v>
          </cell>
          <cell r="AD2468">
            <v>4</v>
          </cell>
          <cell r="AE2468" t="str">
            <v>T42</v>
          </cell>
          <cell r="AF2468">
            <v>20000</v>
          </cell>
          <cell r="AG2468">
            <v>33000</v>
          </cell>
          <cell r="AH2468">
            <v>0.76</v>
          </cell>
          <cell r="AI2468">
            <v>4</v>
          </cell>
          <cell r="AJ2468">
            <v>0</v>
          </cell>
          <cell r="AK2468">
            <v>30900</v>
          </cell>
          <cell r="AL2468">
            <v>3.0000000000000027E-2</v>
          </cell>
          <cell r="AM2468">
            <v>113917.05069124425</v>
          </cell>
          <cell r="AN2468">
            <v>3317.9723502304259</v>
          </cell>
          <cell r="AO2468">
            <v>-6.3636363636363602E-2</v>
          </cell>
          <cell r="AQ2468">
            <v>6500</v>
          </cell>
          <cell r="AR2468">
            <v>86000</v>
          </cell>
          <cell r="AS2468">
            <v>0.28999999999999998</v>
          </cell>
          <cell r="AT2468">
            <v>1</v>
          </cell>
          <cell r="AU2468">
            <v>0</v>
          </cell>
          <cell r="AV2468">
            <v>30900</v>
          </cell>
          <cell r="AW2468">
            <v>113917.05069124425</v>
          </cell>
          <cell r="AX2468">
            <v>3.0000000000000027E-2</v>
          </cell>
          <cell r="AY2468">
            <v>3317.9723502304259</v>
          </cell>
          <cell r="AZ2468" t="str">
            <v>Regular Bonus</v>
          </cell>
          <cell r="BA2468" t="str">
            <v>Regular BonusEligible</v>
          </cell>
          <cell r="BB2468" t="str">
            <v>Regular BonusIsrael</v>
          </cell>
          <cell r="BC2468" t="str">
            <v>Regular BonusIsrael Employee</v>
          </cell>
          <cell r="BD2468" t="str">
            <v>T42</v>
          </cell>
          <cell r="BE2468" t="str">
            <v>Employee</v>
          </cell>
          <cell r="BF2468">
            <v>30000</v>
          </cell>
          <cell r="BG2468">
            <v>0</v>
          </cell>
          <cell r="BI2468">
            <v>4000</v>
          </cell>
          <cell r="BJ2468">
            <v>51000</v>
          </cell>
          <cell r="BK2468">
            <v>51000</v>
          </cell>
          <cell r="BL2468">
            <v>40800</v>
          </cell>
        </row>
        <row r="2469">
          <cell r="B2469">
            <v>18005</v>
          </cell>
          <cell r="C2469">
            <v>13056</v>
          </cell>
          <cell r="D2469">
            <v>64911</v>
          </cell>
          <cell r="E2469" t="str">
            <v>Ofer Katz</v>
          </cell>
          <cell r="F2469" t="str">
            <v>GROUP MANAGER</v>
          </cell>
          <cell r="G2469" t="str">
            <v>Employee</v>
          </cell>
          <cell r="H2469" t="str">
            <v>MIS</v>
          </cell>
          <cell r="I2469" t="str">
            <v>TEL-AVIV</v>
          </cell>
          <cell r="J2469" t="str">
            <v>Israel</v>
          </cell>
          <cell r="K2469">
            <v>43220</v>
          </cell>
          <cell r="L2469" t="str">
            <v>IL</v>
          </cell>
          <cell r="M2469" t="str">
            <v>T32M</v>
          </cell>
          <cell r="N2469" t="str">
            <v>T</v>
          </cell>
          <cell r="O2469" t="str">
            <v>3</v>
          </cell>
          <cell r="P2469" t="str">
            <v>Regular</v>
          </cell>
          <cell r="T2469">
            <v>1</v>
          </cell>
          <cell r="U2469" t="str">
            <v>ILS</v>
          </cell>
          <cell r="V2469" t="str">
            <v>MIS</v>
          </cell>
          <cell r="W2469" t="str">
            <v>Alex Spokoiny</v>
          </cell>
          <cell r="Y2469" t="str">
            <v>Eligible</v>
          </cell>
          <cell r="Z2469">
            <v>29500</v>
          </cell>
          <cell r="AA2469">
            <v>108755.7603686636</v>
          </cell>
          <cell r="AB2469">
            <v>33000</v>
          </cell>
          <cell r="AC2469">
            <v>121658.98617511521</v>
          </cell>
          <cell r="AD2469">
            <v>4</v>
          </cell>
          <cell r="AE2469" t="str">
            <v>T32</v>
          </cell>
          <cell r="AF2469">
            <v>29000</v>
          </cell>
          <cell r="AG2469">
            <v>37000</v>
          </cell>
          <cell r="AH2469">
            <v>0.5</v>
          </cell>
          <cell r="AI2469">
            <v>3</v>
          </cell>
          <cell r="AJ2469">
            <v>0</v>
          </cell>
          <cell r="AK2469">
            <v>33000</v>
          </cell>
          <cell r="AL2469">
            <v>0</v>
          </cell>
          <cell r="AM2469">
            <v>121658.98617511521</v>
          </cell>
          <cell r="AN2469">
            <v>0</v>
          </cell>
          <cell r="AO2469">
            <v>-0.10810810810810811</v>
          </cell>
          <cell r="AP2469" t="str">
            <v>Already received an increase</v>
          </cell>
          <cell r="AQ2469">
            <v>6500</v>
          </cell>
          <cell r="AR2469">
            <v>86000</v>
          </cell>
          <cell r="AS2469">
            <v>0.33</v>
          </cell>
          <cell r="AT2469">
            <v>1</v>
          </cell>
          <cell r="AU2469">
            <v>0</v>
          </cell>
          <cell r="AV2469">
            <v>33000</v>
          </cell>
          <cell r="AW2469">
            <v>121658.98617511521</v>
          </cell>
          <cell r="AX2469">
            <v>0</v>
          </cell>
          <cell r="AY2469">
            <v>0</v>
          </cell>
          <cell r="AZ2469" t="str">
            <v>Regular Bonus</v>
          </cell>
          <cell r="BA2469" t="str">
            <v>Regular BonusEligible</v>
          </cell>
          <cell r="BB2469" t="str">
            <v>Regular BonusIsrael</v>
          </cell>
          <cell r="BC2469" t="str">
            <v>Regular BonusIsrael Employee</v>
          </cell>
          <cell r="BD2469" t="str">
            <v>T42</v>
          </cell>
          <cell r="BE2469" t="str">
            <v>Employee</v>
          </cell>
          <cell r="BF2469">
            <v>33000</v>
          </cell>
          <cell r="BG2469">
            <v>35000</v>
          </cell>
          <cell r="BH2469">
            <v>4</v>
          </cell>
          <cell r="BI2469">
            <v>4000</v>
          </cell>
          <cell r="BJ2469">
            <v>51000</v>
          </cell>
          <cell r="BK2469">
            <v>51000</v>
          </cell>
          <cell r="BL2469">
            <v>40800</v>
          </cell>
        </row>
        <row r="2470">
          <cell r="B2470">
            <v>18417</v>
          </cell>
          <cell r="C2470">
            <v>13463</v>
          </cell>
          <cell r="D2470">
            <v>222694</v>
          </cell>
          <cell r="E2470" t="str">
            <v>Liran Monsonego</v>
          </cell>
          <cell r="F2470" t="str">
            <v>APPLICATION HD ADMINISTRATOR</v>
          </cell>
          <cell r="G2470" t="str">
            <v>Monthly Extra Hours</v>
          </cell>
          <cell r="H2470" t="str">
            <v>MIS</v>
          </cell>
          <cell r="I2470" t="str">
            <v>TEL-AVIV</v>
          </cell>
          <cell r="J2470" t="str">
            <v>Israel</v>
          </cell>
          <cell r="K2470">
            <v>43310</v>
          </cell>
          <cell r="L2470" t="str">
            <v>IL</v>
          </cell>
          <cell r="M2470" t="str">
            <v>T62P</v>
          </cell>
          <cell r="N2470" t="str">
            <v>T</v>
          </cell>
          <cell r="O2470" t="str">
            <v>6</v>
          </cell>
          <cell r="P2470" t="str">
            <v>Regular</v>
          </cell>
          <cell r="T2470">
            <v>1</v>
          </cell>
          <cell r="U2470" t="str">
            <v>ILS</v>
          </cell>
          <cell r="V2470" t="str">
            <v>MIS</v>
          </cell>
          <cell r="W2470" t="str">
            <v>Alex Spokoiny</v>
          </cell>
          <cell r="Y2470" t="str">
            <v>Eligible</v>
          </cell>
          <cell r="Z2470">
            <v>8500</v>
          </cell>
          <cell r="AA2470">
            <v>31336.405529953918</v>
          </cell>
          <cell r="AB2470">
            <v>8500</v>
          </cell>
          <cell r="AC2470">
            <v>31336.405529953918</v>
          </cell>
          <cell r="AD2470">
            <v>4</v>
          </cell>
          <cell r="AE2470" t="str">
            <v>T62</v>
          </cell>
          <cell r="AF2470">
            <v>8500</v>
          </cell>
          <cell r="AG2470">
            <v>11500</v>
          </cell>
          <cell r="AH2470">
            <v>0</v>
          </cell>
          <cell r="AI2470">
            <v>1</v>
          </cell>
          <cell r="AJ2470">
            <v>0</v>
          </cell>
          <cell r="AK2470">
            <v>9010</v>
          </cell>
          <cell r="AL2470">
            <v>6.0000000000000053E-2</v>
          </cell>
          <cell r="AM2470">
            <v>33216.589861751156</v>
          </cell>
          <cell r="AN2470">
            <v>1880.184331797238</v>
          </cell>
          <cell r="AO2470">
            <v>-0.21652173913043482</v>
          </cell>
          <cell r="AQ2470">
            <v>6500</v>
          </cell>
          <cell r="AR2470">
            <v>86000</v>
          </cell>
          <cell r="AS2470">
            <v>0.02</v>
          </cell>
          <cell r="AT2470">
            <v>1.070003249918752</v>
          </cell>
          <cell r="AU2470">
            <v>9870</v>
          </cell>
          <cell r="AV2470">
            <v>9870</v>
          </cell>
          <cell r="AW2470">
            <v>36387.096774193553</v>
          </cell>
          <cell r="AX2470">
            <v>0.16117647058823525</v>
          </cell>
          <cell r="AY2470">
            <v>5050.6912442396351</v>
          </cell>
          <cell r="AZ2470" t="str">
            <v>Regular Bonus</v>
          </cell>
          <cell r="BA2470" t="str">
            <v>Regular BonusEligible</v>
          </cell>
          <cell r="BB2470" t="str">
            <v>Regular BonusIsrael</v>
          </cell>
          <cell r="BC2470" t="str">
            <v>Regular BonusIsrael Monthly Extra Hours</v>
          </cell>
          <cell r="BD2470" t="str">
            <v>T62</v>
          </cell>
          <cell r="BE2470" t="str">
            <v>Monthly Extra Hours</v>
          </cell>
          <cell r="BF2470">
            <v>8500</v>
          </cell>
          <cell r="BG2470">
            <v>6400</v>
          </cell>
          <cell r="BH2470">
            <v>4</v>
          </cell>
          <cell r="BI2470">
            <v>2000</v>
          </cell>
          <cell r="BJ2470">
            <v>9000</v>
          </cell>
          <cell r="BK2470">
            <v>9000</v>
          </cell>
          <cell r="BL2470">
            <v>7200</v>
          </cell>
        </row>
        <row r="2471">
          <cell r="B2471">
            <v>18795</v>
          </cell>
          <cell r="C2471">
            <v>13839</v>
          </cell>
          <cell r="D2471">
            <v>171149</v>
          </cell>
          <cell r="E2471" t="str">
            <v>Nikolay lliaev</v>
          </cell>
          <cell r="F2471" t="str">
            <v>SOFTWARE DEVELOPER</v>
          </cell>
          <cell r="G2471" t="str">
            <v>Employee</v>
          </cell>
          <cell r="H2471" t="str">
            <v>MIS</v>
          </cell>
          <cell r="I2471" t="str">
            <v>TEL-AVIV</v>
          </cell>
          <cell r="J2471" t="str">
            <v>Israel</v>
          </cell>
          <cell r="K2471">
            <v>43381</v>
          </cell>
          <cell r="L2471" t="str">
            <v>IL</v>
          </cell>
          <cell r="M2471" t="str">
            <v>D51P</v>
          </cell>
          <cell r="N2471" t="str">
            <v>D</v>
          </cell>
          <cell r="O2471" t="str">
            <v>5</v>
          </cell>
          <cell r="P2471" t="str">
            <v>Regular</v>
          </cell>
          <cell r="T2471">
            <v>1</v>
          </cell>
          <cell r="U2471" t="str">
            <v>ILS</v>
          </cell>
          <cell r="V2471" t="str">
            <v>MIS</v>
          </cell>
          <cell r="W2471" t="str">
            <v>Alex Spokoiny</v>
          </cell>
          <cell r="Y2471" t="str">
            <v>Not Eligible - Left</v>
          </cell>
          <cell r="Z2471">
            <v>22000</v>
          </cell>
          <cell r="AA2471">
            <v>81105.990783410147</v>
          </cell>
          <cell r="AB2471">
            <v>22000</v>
          </cell>
          <cell r="AC2471">
            <v>81105.990783410147</v>
          </cell>
        </row>
        <row r="2472">
          <cell r="B2472">
            <v>19236</v>
          </cell>
          <cell r="C2472">
            <v>14294</v>
          </cell>
          <cell r="D2472">
            <v>187576</v>
          </cell>
          <cell r="E2472" t="str">
            <v>Ivan Zelona</v>
          </cell>
          <cell r="F2472" t="str">
            <v>HELP DESK ADMINISTRATOR</v>
          </cell>
          <cell r="G2472" t="str">
            <v>Monthly Extra Hours</v>
          </cell>
          <cell r="H2472" t="str">
            <v>MIS</v>
          </cell>
          <cell r="I2472" t="str">
            <v>TEL-AVIV</v>
          </cell>
          <cell r="J2472" t="str">
            <v>Israel</v>
          </cell>
          <cell r="K2472">
            <v>43444</v>
          </cell>
          <cell r="L2472" t="str">
            <v>IL</v>
          </cell>
          <cell r="M2472" t="str">
            <v>T52P</v>
          </cell>
          <cell r="N2472" t="str">
            <v>T</v>
          </cell>
          <cell r="O2472" t="str">
            <v>5</v>
          </cell>
          <cell r="P2472" t="str">
            <v>Regular</v>
          </cell>
          <cell r="T2472">
            <v>1</v>
          </cell>
          <cell r="U2472" t="str">
            <v>ILS</v>
          </cell>
          <cell r="V2472" t="str">
            <v>MIS</v>
          </cell>
          <cell r="W2472" t="str">
            <v>Alex Spokoiny</v>
          </cell>
          <cell r="Y2472" t="str">
            <v>Eligible</v>
          </cell>
          <cell r="Z2472">
            <v>10000</v>
          </cell>
          <cell r="AA2472">
            <v>36866.359447004608</v>
          </cell>
          <cell r="AB2472">
            <v>10000</v>
          </cell>
          <cell r="AC2472">
            <v>36866.359447004608</v>
          </cell>
          <cell r="AD2472">
            <v>3</v>
          </cell>
          <cell r="AE2472" t="str">
            <v>T52</v>
          </cell>
          <cell r="AF2472">
            <v>10000</v>
          </cell>
          <cell r="AG2472">
            <v>15000</v>
          </cell>
          <cell r="AH2472">
            <v>0</v>
          </cell>
          <cell r="AI2472">
            <v>1</v>
          </cell>
          <cell r="AJ2472">
            <v>0</v>
          </cell>
          <cell r="AK2472">
            <v>10400</v>
          </cell>
          <cell r="AL2472">
            <v>4.0000000000000036E-2</v>
          </cell>
          <cell r="AM2472">
            <v>38341.013824884794</v>
          </cell>
          <cell r="AN2472">
            <v>1474.6543778801861</v>
          </cell>
          <cell r="AO2472">
            <v>-0.30666666666666664</v>
          </cell>
          <cell r="AQ2472">
            <v>6500</v>
          </cell>
          <cell r="AR2472">
            <v>86000</v>
          </cell>
          <cell r="AS2472">
            <v>0.04</v>
          </cell>
          <cell r="AT2472">
            <v>1</v>
          </cell>
          <cell r="AU2472">
            <v>0</v>
          </cell>
          <cell r="AV2472">
            <v>10400</v>
          </cell>
          <cell r="AW2472">
            <v>38341.013824884794</v>
          </cell>
          <cell r="AX2472">
            <v>4.0000000000000036E-2</v>
          </cell>
          <cell r="AY2472">
            <v>1474.6543778801861</v>
          </cell>
          <cell r="AZ2472" t="str">
            <v>Regular Bonus</v>
          </cell>
          <cell r="BA2472" t="str">
            <v>Regular BonusEligible</v>
          </cell>
          <cell r="BB2472" t="str">
            <v>Regular BonusIsrael</v>
          </cell>
          <cell r="BC2472" t="str">
            <v>Regular BonusIsrael Monthly Extra Hours</v>
          </cell>
          <cell r="BD2472" t="str">
            <v>T62</v>
          </cell>
          <cell r="BE2472" t="str">
            <v>Monthly Extra Hours</v>
          </cell>
          <cell r="BF2472">
            <v>10000</v>
          </cell>
          <cell r="BG2472">
            <v>7200</v>
          </cell>
          <cell r="BH2472">
            <v>4</v>
          </cell>
          <cell r="BI2472">
            <v>2000</v>
          </cell>
          <cell r="BJ2472">
            <v>5500</v>
          </cell>
          <cell r="BK2472">
            <v>5500</v>
          </cell>
          <cell r="BL2472">
            <v>4400</v>
          </cell>
        </row>
        <row r="2473">
          <cell r="B2473">
            <v>17803</v>
          </cell>
          <cell r="C2473">
            <v>12804</v>
          </cell>
          <cell r="D2473">
            <v>141282</v>
          </cell>
          <cell r="E2473" t="str">
            <v>Anis Bishara</v>
          </cell>
          <cell r="F2473" t="str">
            <v>SOFTWARE DEVELOPER</v>
          </cell>
          <cell r="G2473" t="str">
            <v>Employee</v>
          </cell>
          <cell r="H2473" t="str">
            <v>MIS</v>
          </cell>
          <cell r="I2473" t="str">
            <v>TEL-AVIV</v>
          </cell>
          <cell r="J2473" t="str">
            <v>Israel</v>
          </cell>
          <cell r="K2473">
            <v>43171</v>
          </cell>
          <cell r="L2473" t="str">
            <v>IL</v>
          </cell>
          <cell r="M2473" t="str">
            <v>D51P</v>
          </cell>
          <cell r="N2473" t="str">
            <v>D</v>
          </cell>
          <cell r="O2473" t="str">
            <v>5</v>
          </cell>
          <cell r="P2473" t="str">
            <v>Regular</v>
          </cell>
          <cell r="T2473">
            <v>1</v>
          </cell>
          <cell r="U2473" t="str">
            <v>ILS</v>
          </cell>
          <cell r="V2473" t="str">
            <v>MIS</v>
          </cell>
          <cell r="W2473" t="str">
            <v>Alex Spokoiny</v>
          </cell>
          <cell r="Y2473" t="str">
            <v>Eligible</v>
          </cell>
          <cell r="Z2473">
            <v>22000</v>
          </cell>
          <cell r="AA2473">
            <v>81105.990783410147</v>
          </cell>
          <cell r="AB2473">
            <v>22000</v>
          </cell>
          <cell r="AC2473">
            <v>81105.990783410147</v>
          </cell>
          <cell r="AD2473">
            <v>3</v>
          </cell>
          <cell r="AE2473" t="str">
            <v>D51</v>
          </cell>
          <cell r="AF2473">
            <v>19500</v>
          </cell>
          <cell r="AG2473">
            <v>29500</v>
          </cell>
          <cell r="AH2473">
            <v>0.25</v>
          </cell>
          <cell r="AI2473">
            <v>2</v>
          </cell>
          <cell r="AJ2473">
            <v>0</v>
          </cell>
          <cell r="AK2473">
            <v>22660</v>
          </cell>
          <cell r="AL2473">
            <v>3.0000000000000027E-2</v>
          </cell>
          <cell r="AM2473">
            <v>83539.170506912444</v>
          </cell>
          <cell r="AN2473">
            <v>2433.1797235022968</v>
          </cell>
          <cell r="AO2473">
            <v>-0.23186440677966103</v>
          </cell>
          <cell r="AQ2473">
            <v>6500</v>
          </cell>
          <cell r="AR2473">
            <v>86000</v>
          </cell>
          <cell r="AS2473">
            <v>0.19</v>
          </cell>
          <cell r="AT2473">
            <v>1</v>
          </cell>
          <cell r="AU2473">
            <v>0</v>
          </cell>
          <cell r="AV2473">
            <v>22660</v>
          </cell>
          <cell r="AW2473">
            <v>83539.170506912444</v>
          </cell>
          <cell r="AX2473">
            <v>3.0000000000000027E-2</v>
          </cell>
          <cell r="AY2473">
            <v>2433.1797235022968</v>
          </cell>
          <cell r="AZ2473" t="str">
            <v>Regular Bonus</v>
          </cell>
          <cell r="BA2473" t="str">
            <v>Regular BonusEligible</v>
          </cell>
          <cell r="BB2473" t="str">
            <v>Regular BonusIsrael</v>
          </cell>
          <cell r="BC2473" t="str">
            <v>Regular BonusIsrael Employee</v>
          </cell>
          <cell r="BD2473" t="str">
            <v>D55</v>
          </cell>
          <cell r="BE2473" t="str">
            <v>Employee</v>
          </cell>
          <cell r="BF2473">
            <v>22000</v>
          </cell>
          <cell r="BG2473">
            <v>26000</v>
          </cell>
          <cell r="BH2473">
            <v>4</v>
          </cell>
          <cell r="BI2473">
            <v>4000</v>
          </cell>
          <cell r="BJ2473">
            <v>30000</v>
          </cell>
          <cell r="BK2473">
            <v>30000</v>
          </cell>
          <cell r="BL2473">
            <v>24000</v>
          </cell>
        </row>
        <row r="2474">
          <cell r="B2474">
            <v>16561</v>
          </cell>
          <cell r="C2474">
            <v>11487</v>
          </cell>
          <cell r="D2474">
            <v>196139</v>
          </cell>
          <cell r="E2474" t="str">
            <v>Ilona Lazebnik</v>
          </cell>
          <cell r="F2474" t="str">
            <v>TEAM LEADER</v>
          </cell>
          <cell r="G2474" t="str">
            <v>Monthly Extra Hours</v>
          </cell>
          <cell r="H2474" t="str">
            <v>MIS</v>
          </cell>
          <cell r="I2474" t="str">
            <v>TEL-AVIV</v>
          </cell>
          <cell r="J2474" t="str">
            <v>Israel</v>
          </cell>
          <cell r="K2474">
            <v>42964</v>
          </cell>
          <cell r="L2474" t="str">
            <v>IL</v>
          </cell>
          <cell r="M2474" t="str">
            <v>T52M</v>
          </cell>
          <cell r="N2474" t="str">
            <v>T</v>
          </cell>
          <cell r="O2474" t="str">
            <v>5</v>
          </cell>
          <cell r="P2474" t="str">
            <v>Regular</v>
          </cell>
          <cell r="T2474">
            <v>1</v>
          </cell>
          <cell r="U2474" t="str">
            <v>ILS</v>
          </cell>
          <cell r="V2474" t="str">
            <v>MIS</v>
          </cell>
          <cell r="W2474" t="str">
            <v>Alex Spokoiny</v>
          </cell>
          <cell r="Y2474" t="str">
            <v>Eligible</v>
          </cell>
          <cell r="Z2474">
            <v>16000</v>
          </cell>
          <cell r="AA2474">
            <v>58986.175115207378</v>
          </cell>
          <cell r="AB2474">
            <v>17500</v>
          </cell>
          <cell r="AC2474">
            <v>64516.129032258068</v>
          </cell>
          <cell r="AD2474">
            <v>3</v>
          </cell>
          <cell r="AE2474" t="str">
            <v>T52</v>
          </cell>
          <cell r="AF2474">
            <v>13000</v>
          </cell>
          <cell r="AG2474">
            <v>23000</v>
          </cell>
          <cell r="AH2474">
            <v>0.45</v>
          </cell>
          <cell r="AI2474">
            <v>3</v>
          </cell>
          <cell r="AJ2474">
            <v>0</v>
          </cell>
          <cell r="AK2474">
            <v>17500</v>
          </cell>
          <cell r="AL2474">
            <v>0</v>
          </cell>
          <cell r="AM2474">
            <v>64516.129032258068</v>
          </cell>
          <cell r="AN2474">
            <v>0</v>
          </cell>
          <cell r="AO2474">
            <v>-0.23913043478260865</v>
          </cell>
          <cell r="AQ2474">
            <v>6500</v>
          </cell>
          <cell r="AR2474">
            <v>86000</v>
          </cell>
          <cell r="AS2474">
            <v>0.13</v>
          </cell>
          <cell r="AT2474">
            <v>1</v>
          </cell>
          <cell r="AU2474">
            <v>0</v>
          </cell>
          <cell r="AV2474">
            <v>17500</v>
          </cell>
          <cell r="AW2474">
            <v>64516.129032258068</v>
          </cell>
          <cell r="AX2474">
            <v>0</v>
          </cell>
          <cell r="AY2474">
            <v>0</v>
          </cell>
          <cell r="AZ2474" t="str">
            <v>Regular Bonus</v>
          </cell>
          <cell r="BA2474" t="str">
            <v>Regular BonusEligible</v>
          </cell>
          <cell r="BB2474" t="str">
            <v>Regular BonusIsrael</v>
          </cell>
          <cell r="BC2474" t="str">
            <v>Regular BonusIsrael Monthly Extra Hours</v>
          </cell>
          <cell r="BD2474" t="str">
            <v>T52</v>
          </cell>
          <cell r="BE2474" t="str">
            <v>Monthly Extra Hours</v>
          </cell>
          <cell r="BF2474">
            <v>17500</v>
          </cell>
          <cell r="BG2474">
            <v>16000</v>
          </cell>
          <cell r="BH2474">
            <v>4</v>
          </cell>
          <cell r="BI2474">
            <v>2000</v>
          </cell>
          <cell r="BJ2474">
            <v>10000</v>
          </cell>
          <cell r="BK2474">
            <v>10000</v>
          </cell>
          <cell r="BL2474">
            <v>8000</v>
          </cell>
        </row>
        <row r="2475">
          <cell r="B2475">
            <v>14561</v>
          </cell>
          <cell r="C2475">
            <v>9514</v>
          </cell>
          <cell r="D2475">
            <v>20161</v>
          </cell>
          <cell r="E2475" t="str">
            <v>Elad Ben Shachar</v>
          </cell>
          <cell r="F2475" t="str">
            <v>SOFTWARE DEVELOPER</v>
          </cell>
          <cell r="G2475" t="str">
            <v>Employee</v>
          </cell>
          <cell r="H2475" t="str">
            <v>MIS</v>
          </cell>
          <cell r="I2475" t="str">
            <v>TEL-AVIV</v>
          </cell>
          <cell r="J2475" t="str">
            <v>Israel</v>
          </cell>
          <cell r="K2475">
            <v>42359</v>
          </cell>
          <cell r="L2475" t="str">
            <v>IL</v>
          </cell>
          <cell r="M2475" t="str">
            <v>D51P</v>
          </cell>
          <cell r="N2475" t="str">
            <v>D</v>
          </cell>
          <cell r="O2475" t="str">
            <v>5</v>
          </cell>
          <cell r="P2475" t="str">
            <v>Regular</v>
          </cell>
          <cell r="T2475">
            <v>1</v>
          </cell>
          <cell r="U2475" t="str">
            <v>ILS</v>
          </cell>
          <cell r="V2475" t="str">
            <v>MIS</v>
          </cell>
          <cell r="W2475" t="str">
            <v>Alex Spokoiny</v>
          </cell>
          <cell r="Y2475" t="str">
            <v>Eligible</v>
          </cell>
          <cell r="Z2475">
            <v>20500</v>
          </cell>
          <cell r="AA2475">
            <v>75576.036866359456</v>
          </cell>
          <cell r="AB2475">
            <v>20500</v>
          </cell>
          <cell r="AC2475">
            <v>75576.036866359456</v>
          </cell>
          <cell r="AD2475">
            <v>3</v>
          </cell>
          <cell r="AE2475" t="str">
            <v>D51</v>
          </cell>
          <cell r="AF2475">
            <v>19500</v>
          </cell>
          <cell r="AG2475">
            <v>29500</v>
          </cell>
          <cell r="AH2475">
            <v>0.1</v>
          </cell>
          <cell r="AI2475">
            <v>1</v>
          </cell>
          <cell r="AJ2475">
            <v>0</v>
          </cell>
          <cell r="AK2475">
            <v>21320</v>
          </cell>
          <cell r="AL2475">
            <v>4.0000000000000036E-2</v>
          </cell>
          <cell r="AM2475">
            <v>78599.078341013825</v>
          </cell>
          <cell r="AN2475">
            <v>3023.0414746543684</v>
          </cell>
          <cell r="AO2475">
            <v>-0.2772881355932203</v>
          </cell>
          <cell r="AQ2475">
            <v>6500</v>
          </cell>
          <cell r="AR2475">
            <v>86000</v>
          </cell>
          <cell r="AS2475">
            <v>0.17</v>
          </cell>
          <cell r="AT2475">
            <v>1</v>
          </cell>
          <cell r="AU2475">
            <v>0</v>
          </cell>
          <cell r="AV2475">
            <v>21320</v>
          </cell>
          <cell r="AW2475">
            <v>78599.078341013825</v>
          </cell>
          <cell r="AX2475">
            <v>4.0000000000000036E-2</v>
          </cell>
          <cell r="AY2475">
            <v>3023.0414746543684</v>
          </cell>
          <cell r="AZ2475" t="str">
            <v>Regular Bonus</v>
          </cell>
          <cell r="BA2475" t="str">
            <v>Regular BonusEligible</v>
          </cell>
          <cell r="BB2475" t="str">
            <v>Regular BonusIsrael</v>
          </cell>
          <cell r="BC2475" t="str">
            <v>Regular BonusIsrael Employee</v>
          </cell>
          <cell r="BD2475" t="str">
            <v>D51</v>
          </cell>
          <cell r="BE2475" t="str">
            <v>Employee</v>
          </cell>
          <cell r="BF2475">
            <v>20500</v>
          </cell>
          <cell r="BG2475">
            <v>29000</v>
          </cell>
          <cell r="BH2475">
            <v>3</v>
          </cell>
          <cell r="BI2475">
            <v>4000</v>
          </cell>
          <cell r="BJ2475">
            <v>29000</v>
          </cell>
          <cell r="BK2475">
            <v>29000</v>
          </cell>
          <cell r="BL2475">
            <v>23200</v>
          </cell>
        </row>
        <row r="2476">
          <cell r="B2476">
            <v>17109</v>
          </cell>
          <cell r="C2476">
            <v>12140</v>
          </cell>
          <cell r="D2476">
            <v>120420</v>
          </cell>
          <cell r="E2476" t="str">
            <v>Reut Azran</v>
          </cell>
          <cell r="F2476" t="str">
            <v>APPLICATION HD TEAM LEADER</v>
          </cell>
          <cell r="G2476" t="str">
            <v>Monthly Extra Hours</v>
          </cell>
          <cell r="H2476" t="str">
            <v>MIS</v>
          </cell>
          <cell r="I2476" t="str">
            <v>TEL-AVIV</v>
          </cell>
          <cell r="J2476" t="str">
            <v>Israel</v>
          </cell>
          <cell r="K2476">
            <v>43010</v>
          </cell>
          <cell r="L2476" t="str">
            <v>IL</v>
          </cell>
          <cell r="M2476" t="str">
            <v>T52M</v>
          </cell>
          <cell r="N2476" t="str">
            <v>T</v>
          </cell>
          <cell r="O2476" t="str">
            <v>5</v>
          </cell>
          <cell r="P2476" t="str">
            <v>Regular</v>
          </cell>
          <cell r="T2476">
            <v>1</v>
          </cell>
          <cell r="U2476" t="str">
            <v>ILS</v>
          </cell>
          <cell r="V2476" t="str">
            <v>MIS</v>
          </cell>
          <cell r="W2476" t="str">
            <v>Alex Spokoiny</v>
          </cell>
          <cell r="Y2476" t="str">
            <v>Eligible</v>
          </cell>
          <cell r="Z2476">
            <v>13500</v>
          </cell>
          <cell r="AA2476">
            <v>49769.585253456222</v>
          </cell>
          <cell r="AB2476">
            <v>13500</v>
          </cell>
          <cell r="AC2476">
            <v>49769.585253456222</v>
          </cell>
          <cell r="AD2476">
            <v>5</v>
          </cell>
          <cell r="AE2476" t="str">
            <v>T52</v>
          </cell>
          <cell r="AF2476">
            <v>13000</v>
          </cell>
          <cell r="AG2476">
            <v>23000</v>
          </cell>
          <cell r="AH2476">
            <v>0.05</v>
          </cell>
          <cell r="AI2476">
            <v>1</v>
          </cell>
          <cell r="AJ2476">
            <v>0</v>
          </cell>
          <cell r="AK2476">
            <v>14715.000000000002</v>
          </cell>
          <cell r="AL2476">
            <v>9.000000000000008E-2</v>
          </cell>
          <cell r="AM2476">
            <v>54248.847926267292</v>
          </cell>
          <cell r="AN2476">
            <v>4479.2626728110699</v>
          </cell>
          <cell r="AO2476">
            <v>-0.36021739130434771</v>
          </cell>
          <cell r="AQ2476">
            <v>6500</v>
          </cell>
          <cell r="AR2476">
            <v>86000</v>
          </cell>
          <cell r="AS2476">
            <v>0.08</v>
          </cell>
          <cell r="AT2476">
            <v>1</v>
          </cell>
          <cell r="AU2476">
            <v>0</v>
          </cell>
          <cell r="AV2476">
            <v>14715.000000000002</v>
          </cell>
          <cell r="AW2476">
            <v>54248.847926267292</v>
          </cell>
          <cell r="AX2476">
            <v>9.000000000000008E-2</v>
          </cell>
          <cell r="AY2476">
            <v>4479.2626728110699</v>
          </cell>
          <cell r="AZ2476" t="str">
            <v>Regular Bonus</v>
          </cell>
          <cell r="BA2476" t="str">
            <v>Regular BonusEligible</v>
          </cell>
          <cell r="BB2476" t="str">
            <v>Regular BonusIsrael</v>
          </cell>
          <cell r="BC2476" t="str">
            <v>Regular BonusIsrael Monthly Extra Hours</v>
          </cell>
          <cell r="BD2476" t="str">
            <v>T52</v>
          </cell>
          <cell r="BE2476" t="str">
            <v>Monthly Extra Hours</v>
          </cell>
          <cell r="BF2476">
            <v>13500</v>
          </cell>
          <cell r="BG2476">
            <v>15000</v>
          </cell>
          <cell r="BH2476">
            <v>5</v>
          </cell>
          <cell r="BI2476">
            <v>2000</v>
          </cell>
          <cell r="BJ2476">
            <v>19000</v>
          </cell>
          <cell r="BK2476">
            <v>19000</v>
          </cell>
          <cell r="BL2476">
            <v>15200</v>
          </cell>
        </row>
        <row r="2477">
          <cell r="B2477">
            <v>17426</v>
          </cell>
          <cell r="C2477">
            <v>12444</v>
          </cell>
          <cell r="D2477">
            <v>72459</v>
          </cell>
          <cell r="E2477" t="str">
            <v>Keren Genish</v>
          </cell>
          <cell r="F2477" t="str">
            <v>TEAM LEADER</v>
          </cell>
          <cell r="G2477" t="str">
            <v>Monthly Extra Hours</v>
          </cell>
          <cell r="H2477" t="str">
            <v>MIS</v>
          </cell>
          <cell r="I2477" t="str">
            <v>TEL-AVIV</v>
          </cell>
          <cell r="J2477" t="str">
            <v>Israel</v>
          </cell>
          <cell r="K2477">
            <v>43073</v>
          </cell>
          <cell r="L2477" t="str">
            <v>IL</v>
          </cell>
          <cell r="M2477" t="str">
            <v>T52M</v>
          </cell>
          <cell r="N2477" t="str">
            <v>T</v>
          </cell>
          <cell r="O2477" t="str">
            <v>5</v>
          </cell>
          <cell r="P2477" t="str">
            <v>Regular</v>
          </cell>
          <cell r="T2477">
            <v>1</v>
          </cell>
          <cell r="U2477" t="str">
            <v>ILS</v>
          </cell>
          <cell r="V2477" t="str">
            <v>MIS</v>
          </cell>
          <cell r="W2477" t="str">
            <v>Alex Spokoiny</v>
          </cell>
          <cell r="Y2477" t="str">
            <v>Eligible</v>
          </cell>
          <cell r="Z2477">
            <v>12000</v>
          </cell>
          <cell r="AA2477">
            <v>44239.631336405531</v>
          </cell>
          <cell r="AB2477">
            <v>12000</v>
          </cell>
          <cell r="AC2477">
            <v>44239.631336405531</v>
          </cell>
          <cell r="AD2477">
            <v>4</v>
          </cell>
          <cell r="AE2477" t="str">
            <v>T52</v>
          </cell>
          <cell r="AF2477">
            <v>13000</v>
          </cell>
          <cell r="AG2477">
            <v>23000</v>
          </cell>
          <cell r="AH2477">
            <v>0</v>
          </cell>
          <cell r="AI2477">
            <v>1</v>
          </cell>
          <cell r="AJ2477">
            <v>0</v>
          </cell>
          <cell r="AK2477">
            <v>12720</v>
          </cell>
          <cell r="AL2477">
            <v>6.0000000000000053E-2</v>
          </cell>
          <cell r="AM2477">
            <v>46894.00921658986</v>
          </cell>
          <cell r="AN2477">
            <v>2654.3778801843291</v>
          </cell>
          <cell r="AO2477">
            <v>-0.44695652173913047</v>
          </cell>
          <cell r="AQ2477">
            <v>6500</v>
          </cell>
          <cell r="AR2477">
            <v>86000</v>
          </cell>
          <cell r="AS2477">
            <v>0.06</v>
          </cell>
          <cell r="AT2477">
            <v>1</v>
          </cell>
          <cell r="AU2477">
            <v>0</v>
          </cell>
          <cell r="AV2477">
            <v>12720</v>
          </cell>
          <cell r="AW2477">
            <v>46894.00921658986</v>
          </cell>
          <cell r="AX2477">
            <v>6.0000000000000053E-2</v>
          </cell>
          <cell r="AY2477">
            <v>2654.3778801843291</v>
          </cell>
          <cell r="AZ2477" t="str">
            <v>Regular Bonus</v>
          </cell>
          <cell r="BA2477" t="str">
            <v>Regular BonusEligible</v>
          </cell>
          <cell r="BB2477" t="str">
            <v>Regular BonusIsrael</v>
          </cell>
          <cell r="BC2477" t="str">
            <v>Regular BonusIsrael Monthly Extra Hours</v>
          </cell>
          <cell r="BD2477" t="str">
            <v>T52</v>
          </cell>
          <cell r="BE2477" t="str">
            <v>Monthly Extra Hours</v>
          </cell>
          <cell r="BF2477">
            <v>12000</v>
          </cell>
          <cell r="BG2477">
            <v>8500</v>
          </cell>
          <cell r="BH2477">
            <v>3</v>
          </cell>
          <cell r="BI2477">
            <v>2000</v>
          </cell>
          <cell r="BJ2477">
            <v>16000</v>
          </cell>
          <cell r="BK2477">
            <v>16000</v>
          </cell>
          <cell r="BL2477">
            <v>12800</v>
          </cell>
        </row>
        <row r="2478">
          <cell r="B2478">
            <v>15490</v>
          </cell>
          <cell r="C2478">
            <v>10452</v>
          </cell>
          <cell r="D2478">
            <v>98105</v>
          </cell>
          <cell r="E2478" t="str">
            <v>Ofir Nachmani</v>
          </cell>
          <cell r="F2478" t="str">
            <v>SOFTWARE DEVELOPER</v>
          </cell>
          <cell r="G2478" t="str">
            <v>Employee</v>
          </cell>
          <cell r="H2478" t="str">
            <v>MIS</v>
          </cell>
          <cell r="I2478" t="str">
            <v>TEL-AVIV</v>
          </cell>
          <cell r="J2478" t="str">
            <v>Israel</v>
          </cell>
          <cell r="K2478">
            <v>42555</v>
          </cell>
          <cell r="L2478" t="str">
            <v>IL</v>
          </cell>
          <cell r="M2478" t="str">
            <v>D51P</v>
          </cell>
          <cell r="N2478" t="str">
            <v>D</v>
          </cell>
          <cell r="O2478" t="str">
            <v>5</v>
          </cell>
          <cell r="P2478" t="str">
            <v>Regular</v>
          </cell>
          <cell r="T2478">
            <v>1</v>
          </cell>
          <cell r="U2478" t="str">
            <v>ILS</v>
          </cell>
          <cell r="V2478" t="str">
            <v>MIS</v>
          </cell>
          <cell r="W2478" t="str">
            <v>Alex Spokoiny</v>
          </cell>
          <cell r="Y2478" t="str">
            <v>Eligible</v>
          </cell>
          <cell r="Z2478">
            <v>25500</v>
          </cell>
          <cell r="AA2478">
            <v>94009.216589861753</v>
          </cell>
          <cell r="AB2478">
            <v>25500</v>
          </cell>
          <cell r="AC2478">
            <v>94009.216589861753</v>
          </cell>
          <cell r="AD2478">
            <v>3</v>
          </cell>
          <cell r="AE2478" t="str">
            <v>D51</v>
          </cell>
          <cell r="AF2478">
            <v>19500</v>
          </cell>
          <cell r="AG2478">
            <v>29500</v>
          </cell>
          <cell r="AH2478">
            <v>0.6</v>
          </cell>
          <cell r="AI2478">
            <v>3</v>
          </cell>
          <cell r="AJ2478">
            <v>0</v>
          </cell>
          <cell r="AK2478">
            <v>26010</v>
          </cell>
          <cell r="AL2478">
            <v>2.0000000000000018E-2</v>
          </cell>
          <cell r="AM2478">
            <v>95889.400921658991</v>
          </cell>
          <cell r="AN2478">
            <v>1880.184331797238</v>
          </cell>
          <cell r="AO2478">
            <v>-0.11830508474576273</v>
          </cell>
          <cell r="AQ2478">
            <v>6500</v>
          </cell>
          <cell r="AR2478">
            <v>86000</v>
          </cell>
          <cell r="AS2478">
            <v>0.23</v>
          </cell>
          <cell r="AT2478">
            <v>1</v>
          </cell>
          <cell r="AU2478">
            <v>0</v>
          </cell>
          <cell r="AV2478">
            <v>26010</v>
          </cell>
          <cell r="AW2478">
            <v>95889.400921658991</v>
          </cell>
          <cell r="AX2478">
            <v>2.0000000000000018E-2</v>
          </cell>
          <cell r="AY2478">
            <v>1880.184331797238</v>
          </cell>
          <cell r="AZ2478" t="str">
            <v>Regular Bonus</v>
          </cell>
          <cell r="BA2478" t="str">
            <v>Regular BonusEligible</v>
          </cell>
          <cell r="BB2478" t="str">
            <v>Regular BonusIsrael</v>
          </cell>
          <cell r="BC2478" t="str">
            <v>Regular BonusIsrael Employee</v>
          </cell>
          <cell r="BD2478" t="str">
            <v>D51</v>
          </cell>
          <cell r="BE2478" t="str">
            <v>Employee</v>
          </cell>
          <cell r="BF2478">
            <v>25500</v>
          </cell>
          <cell r="BG2478">
            <v>35200</v>
          </cell>
          <cell r="BH2478">
            <v>4</v>
          </cell>
          <cell r="BI2478">
            <v>4000</v>
          </cell>
          <cell r="BJ2478">
            <v>29000</v>
          </cell>
          <cell r="BK2478">
            <v>29000</v>
          </cell>
          <cell r="BL2478">
            <v>23200</v>
          </cell>
        </row>
        <row r="2479">
          <cell r="B2479">
            <v>15555</v>
          </cell>
          <cell r="C2479">
            <v>10517</v>
          </cell>
          <cell r="D2479">
            <v>100084</v>
          </cell>
          <cell r="E2479" t="str">
            <v>Eitan Shahak</v>
          </cell>
          <cell r="F2479" t="str">
            <v>SOFTWARE DEVELOPER</v>
          </cell>
          <cell r="G2479" t="str">
            <v>Employee</v>
          </cell>
          <cell r="H2479" t="str">
            <v>MIS</v>
          </cell>
          <cell r="I2479" t="str">
            <v>TEL-AVIV</v>
          </cell>
          <cell r="J2479" t="str">
            <v>Israel</v>
          </cell>
          <cell r="K2479">
            <v>42569</v>
          </cell>
          <cell r="L2479" t="str">
            <v>IL</v>
          </cell>
          <cell r="M2479" t="str">
            <v>D51P</v>
          </cell>
          <cell r="N2479" t="str">
            <v>D</v>
          </cell>
          <cell r="O2479" t="str">
            <v>5</v>
          </cell>
          <cell r="P2479" t="str">
            <v>Regular</v>
          </cell>
          <cell r="T2479">
            <v>1</v>
          </cell>
          <cell r="U2479" t="str">
            <v>ILS</v>
          </cell>
          <cell r="V2479" t="str">
            <v>MIS</v>
          </cell>
          <cell r="W2479" t="str">
            <v>Alex Spokoiny</v>
          </cell>
          <cell r="Y2479" t="str">
            <v>Eligible</v>
          </cell>
          <cell r="Z2479">
            <v>23400</v>
          </cell>
          <cell r="AA2479">
            <v>86267.281105990784</v>
          </cell>
          <cell r="AB2479">
            <v>23400</v>
          </cell>
          <cell r="AC2479">
            <v>86267.281105990784</v>
          </cell>
          <cell r="AD2479">
            <v>3</v>
          </cell>
          <cell r="AE2479" t="str">
            <v>D51</v>
          </cell>
          <cell r="AF2479">
            <v>19500</v>
          </cell>
          <cell r="AG2479">
            <v>29500</v>
          </cell>
          <cell r="AH2479">
            <v>0.39</v>
          </cell>
          <cell r="AI2479">
            <v>2</v>
          </cell>
          <cell r="AJ2479">
            <v>0</v>
          </cell>
          <cell r="AK2479">
            <v>24102</v>
          </cell>
          <cell r="AL2479">
            <v>3.0000000000000027E-2</v>
          </cell>
          <cell r="AM2479">
            <v>88855.299539170504</v>
          </cell>
          <cell r="AN2479">
            <v>2588.0184331797209</v>
          </cell>
          <cell r="AO2479">
            <v>-0.18298305084745758</v>
          </cell>
          <cell r="AQ2479">
            <v>6500</v>
          </cell>
          <cell r="AR2479">
            <v>86000</v>
          </cell>
          <cell r="AS2479">
            <v>0.21</v>
          </cell>
          <cell r="AT2479">
            <v>1</v>
          </cell>
          <cell r="AU2479">
            <v>0</v>
          </cell>
          <cell r="AV2479">
            <v>24102</v>
          </cell>
          <cell r="AW2479">
            <v>88855.299539170504</v>
          </cell>
          <cell r="AX2479">
            <v>3.0000000000000027E-2</v>
          </cell>
          <cell r="AY2479">
            <v>2588.0184331797209</v>
          </cell>
          <cell r="AZ2479" t="str">
            <v>Regular Bonus</v>
          </cell>
          <cell r="BA2479" t="str">
            <v>Regular BonusEligible</v>
          </cell>
          <cell r="BB2479" t="str">
            <v>Regular BonusIsrael</v>
          </cell>
          <cell r="BC2479" t="str">
            <v>Regular BonusIsrael Employee</v>
          </cell>
          <cell r="BD2479" t="str">
            <v>D51</v>
          </cell>
          <cell r="BE2479" t="str">
            <v>Employee</v>
          </cell>
          <cell r="BF2479">
            <v>23400</v>
          </cell>
          <cell r="BG2479">
            <v>20000</v>
          </cell>
          <cell r="BH2479">
            <v>2</v>
          </cell>
          <cell r="BI2479">
            <v>4000</v>
          </cell>
          <cell r="BJ2479">
            <v>29000</v>
          </cell>
          <cell r="BK2479">
            <v>29000</v>
          </cell>
          <cell r="BL2479">
            <v>23200</v>
          </cell>
        </row>
        <row r="2480">
          <cell r="B2480">
            <v>19809</v>
          </cell>
          <cell r="C2480">
            <v>14867</v>
          </cell>
          <cell r="D2480">
            <v>169255</v>
          </cell>
          <cell r="E2480" t="str">
            <v>Idan Brand</v>
          </cell>
          <cell r="F2480" t="str">
            <v>CRM APPLICATION SPECIALIST</v>
          </cell>
          <cell r="G2480" t="str">
            <v>Employee</v>
          </cell>
          <cell r="H2480" t="str">
            <v>MIS</v>
          </cell>
          <cell r="I2480" t="str">
            <v>TEL-AVIV</v>
          </cell>
          <cell r="J2480" t="str">
            <v>Israel</v>
          </cell>
          <cell r="K2480">
            <v>43577</v>
          </cell>
          <cell r="L2480" t="str">
            <v>IL</v>
          </cell>
          <cell r="M2480" t="str">
            <v>T52P</v>
          </cell>
          <cell r="N2480" t="str">
            <v>T</v>
          </cell>
          <cell r="O2480" t="str">
            <v>5</v>
          </cell>
          <cell r="P2480" t="str">
            <v>Regular</v>
          </cell>
          <cell r="T2480">
            <v>1</v>
          </cell>
          <cell r="U2480" t="str">
            <v>ILS</v>
          </cell>
          <cell r="V2480" t="str">
            <v>MIS</v>
          </cell>
          <cell r="W2480" t="str">
            <v>Alex Spokoiny</v>
          </cell>
          <cell r="Y2480" t="str">
            <v>Eligible</v>
          </cell>
          <cell r="Z2480">
            <v>20600</v>
          </cell>
          <cell r="AA2480">
            <v>75944.700460829496</v>
          </cell>
          <cell r="AB2480">
            <v>20600</v>
          </cell>
          <cell r="AC2480">
            <v>75944.700460829496</v>
          </cell>
          <cell r="AD2480">
            <v>5</v>
          </cell>
          <cell r="AE2480" t="str">
            <v>T52</v>
          </cell>
          <cell r="AF2480">
            <v>13000</v>
          </cell>
          <cell r="AG2480">
            <v>23000</v>
          </cell>
          <cell r="AH2480">
            <v>0.76</v>
          </cell>
          <cell r="AI2480">
            <v>4</v>
          </cell>
          <cell r="AJ2480">
            <v>0</v>
          </cell>
          <cell r="AK2480">
            <v>21424</v>
          </cell>
          <cell r="AL2480">
            <v>4.0000000000000036E-2</v>
          </cell>
          <cell r="AM2480">
            <v>78982.488479262669</v>
          </cell>
          <cell r="AN2480">
            <v>3037.7880184331734</v>
          </cell>
          <cell r="AO2480">
            <v>-6.85217391304348E-2</v>
          </cell>
          <cell r="AQ2480">
            <v>6500</v>
          </cell>
          <cell r="AR2480">
            <v>86000</v>
          </cell>
          <cell r="AS2480">
            <v>0.17</v>
          </cell>
          <cell r="AT2480">
            <v>1</v>
          </cell>
          <cell r="AU2480">
            <v>0</v>
          </cell>
          <cell r="AV2480">
            <v>21424</v>
          </cell>
          <cell r="AW2480">
            <v>78982.488479262669</v>
          </cell>
          <cell r="AX2480">
            <v>4.0000000000000036E-2</v>
          </cell>
          <cell r="AY2480">
            <v>3037.7880184331734</v>
          </cell>
          <cell r="AZ2480" t="str">
            <v>Regular Bonus</v>
          </cell>
          <cell r="BA2480" t="str">
            <v>Regular BonusEligible</v>
          </cell>
          <cell r="BB2480" t="str">
            <v>Regular BonusIsrael</v>
          </cell>
          <cell r="BC2480" t="str">
            <v>Regular BonusIsrael Employee</v>
          </cell>
          <cell r="BD2480" t="str">
            <v>T52</v>
          </cell>
          <cell r="BE2480" t="str">
            <v>Employee</v>
          </cell>
          <cell r="BF2480">
            <v>20600</v>
          </cell>
          <cell r="BG2480">
            <v>13863</v>
          </cell>
          <cell r="BH2480">
            <v>3</v>
          </cell>
          <cell r="BI2480">
            <v>4000</v>
          </cell>
          <cell r="BJ2480">
            <v>38000</v>
          </cell>
          <cell r="BK2480">
            <v>38000</v>
          </cell>
          <cell r="BL2480">
            <v>30400</v>
          </cell>
        </row>
        <row r="2481">
          <cell r="B2481">
            <v>19834</v>
          </cell>
          <cell r="C2481">
            <v>14892</v>
          </cell>
          <cell r="D2481">
            <v>187872</v>
          </cell>
          <cell r="E2481" t="str">
            <v>Almog Mordechai</v>
          </cell>
          <cell r="F2481" t="str">
            <v>USER EXPERIENCE EXPERT</v>
          </cell>
          <cell r="G2481" t="str">
            <v>Employee</v>
          </cell>
          <cell r="H2481" t="str">
            <v>MIS</v>
          </cell>
          <cell r="I2481" t="str">
            <v>TEL-AVIV</v>
          </cell>
          <cell r="J2481" t="str">
            <v>Israel</v>
          </cell>
          <cell r="K2481">
            <v>43584</v>
          </cell>
          <cell r="L2481" t="str">
            <v>IL</v>
          </cell>
          <cell r="M2481" t="str">
            <v>P44P</v>
          </cell>
          <cell r="N2481" t="str">
            <v>P</v>
          </cell>
          <cell r="O2481" t="str">
            <v>4</v>
          </cell>
          <cell r="P2481" t="str">
            <v>Regular</v>
          </cell>
          <cell r="T2481">
            <v>1</v>
          </cell>
          <cell r="U2481" t="str">
            <v>ILS</v>
          </cell>
          <cell r="V2481" t="str">
            <v>MIS</v>
          </cell>
          <cell r="W2481" t="str">
            <v>Alex Spokoiny</v>
          </cell>
          <cell r="Y2481" t="str">
            <v>Eligible</v>
          </cell>
          <cell r="Z2481">
            <v>20500</v>
          </cell>
          <cell r="AA2481">
            <v>75576.036866359456</v>
          </cell>
          <cell r="AB2481">
            <v>20500</v>
          </cell>
          <cell r="AC2481">
            <v>75576.036866359456</v>
          </cell>
          <cell r="AD2481">
            <v>5</v>
          </cell>
          <cell r="AE2481" t="str">
            <v>P44</v>
          </cell>
          <cell r="AF2481">
            <v>18000</v>
          </cell>
          <cell r="AG2481">
            <v>28500</v>
          </cell>
          <cell r="AH2481">
            <v>0.23</v>
          </cell>
          <cell r="AI2481">
            <v>2</v>
          </cell>
          <cell r="AJ2481">
            <v>0</v>
          </cell>
          <cell r="AK2481">
            <v>22140</v>
          </cell>
          <cell r="AL2481">
            <v>8.0000000000000071E-2</v>
          </cell>
          <cell r="AM2481">
            <v>81622.119815668208</v>
          </cell>
          <cell r="AN2481">
            <v>6046.0829493087513</v>
          </cell>
          <cell r="AO2481">
            <v>-0.22315789473684211</v>
          </cell>
          <cell r="AQ2481">
            <v>6500</v>
          </cell>
          <cell r="AR2481">
            <v>86000</v>
          </cell>
          <cell r="AS2481">
            <v>0.17</v>
          </cell>
          <cell r="AT2481">
            <v>1</v>
          </cell>
          <cell r="AU2481">
            <v>0</v>
          </cell>
          <cell r="AV2481">
            <v>22140</v>
          </cell>
          <cell r="AW2481">
            <v>81622.119815668208</v>
          </cell>
          <cell r="AX2481">
            <v>8.0000000000000071E-2</v>
          </cell>
          <cell r="AY2481">
            <v>6046.0829493087513</v>
          </cell>
          <cell r="AZ2481" t="str">
            <v>Regular Bonus</v>
          </cell>
          <cell r="BA2481" t="str">
            <v>Regular BonusEligible</v>
          </cell>
          <cell r="BB2481" t="str">
            <v>Regular BonusIsrael</v>
          </cell>
          <cell r="BC2481" t="str">
            <v>Regular BonusIsrael Employee</v>
          </cell>
          <cell r="BD2481" t="str">
            <v>P44</v>
          </cell>
          <cell r="BE2481" t="str">
            <v>Employee</v>
          </cell>
          <cell r="BF2481">
            <v>20500</v>
          </cell>
          <cell r="BG2481">
            <v>16175</v>
          </cell>
          <cell r="BH2481">
            <v>3</v>
          </cell>
          <cell r="BI2481">
            <v>4000</v>
          </cell>
          <cell r="BJ2481">
            <v>50000</v>
          </cell>
          <cell r="BK2481">
            <v>50000</v>
          </cell>
          <cell r="BL2481">
            <v>40000</v>
          </cell>
        </row>
        <row r="2482">
          <cell r="B2482">
            <v>15652</v>
          </cell>
          <cell r="C2482">
            <v>10610</v>
          </cell>
          <cell r="D2482">
            <v>99178</v>
          </cell>
          <cell r="E2482" t="str">
            <v>Dorin Cohen</v>
          </cell>
          <cell r="F2482" t="str">
            <v>SOFTWARE DEVELOPER</v>
          </cell>
          <cell r="G2482" t="str">
            <v>Employee</v>
          </cell>
          <cell r="H2482" t="str">
            <v>MIS</v>
          </cell>
          <cell r="I2482" t="str">
            <v>TEL-AVIV</v>
          </cell>
          <cell r="J2482" t="str">
            <v>Israel</v>
          </cell>
          <cell r="K2482">
            <v>42590</v>
          </cell>
          <cell r="L2482" t="str">
            <v>IL</v>
          </cell>
          <cell r="M2482" t="str">
            <v>D51P</v>
          </cell>
          <cell r="N2482" t="str">
            <v>D</v>
          </cell>
          <cell r="O2482" t="str">
            <v>5</v>
          </cell>
          <cell r="P2482" t="str">
            <v>Regular</v>
          </cell>
          <cell r="T2482">
            <v>1</v>
          </cell>
          <cell r="U2482" t="str">
            <v>ILS</v>
          </cell>
          <cell r="V2482" t="str">
            <v>MIS</v>
          </cell>
          <cell r="W2482" t="str">
            <v>Alex Spokoiny</v>
          </cell>
          <cell r="Y2482" t="str">
            <v>Eligible</v>
          </cell>
          <cell r="Z2482">
            <v>17500</v>
          </cell>
          <cell r="AA2482">
            <v>64516.129032258068</v>
          </cell>
          <cell r="AB2482">
            <v>17500</v>
          </cell>
          <cell r="AC2482">
            <v>64516.129032258068</v>
          </cell>
          <cell r="AD2482">
            <v>3</v>
          </cell>
          <cell r="AE2482" t="str">
            <v>D51</v>
          </cell>
          <cell r="AF2482">
            <v>19500</v>
          </cell>
          <cell r="AG2482">
            <v>29500</v>
          </cell>
          <cell r="AH2482">
            <v>0</v>
          </cell>
          <cell r="AI2482">
            <v>1</v>
          </cell>
          <cell r="AJ2482">
            <v>0</v>
          </cell>
          <cell r="AK2482">
            <v>18200</v>
          </cell>
          <cell r="AL2482">
            <v>4.0000000000000036E-2</v>
          </cell>
          <cell r="AM2482">
            <v>67096.774193548394</v>
          </cell>
          <cell r="AN2482">
            <v>2580.6451612903256</v>
          </cell>
          <cell r="AO2482">
            <v>-0.38305084745762707</v>
          </cell>
          <cell r="AQ2482">
            <v>6500</v>
          </cell>
          <cell r="AR2482">
            <v>86000</v>
          </cell>
          <cell r="AS2482">
            <v>0.13</v>
          </cell>
          <cell r="AT2482">
            <v>1</v>
          </cell>
          <cell r="AU2482">
            <v>0</v>
          </cell>
          <cell r="AV2482">
            <v>18200</v>
          </cell>
          <cell r="AW2482">
            <v>67096.774193548394</v>
          </cell>
          <cell r="AX2482">
            <v>4.0000000000000036E-2</v>
          </cell>
          <cell r="AY2482">
            <v>2580.6451612903256</v>
          </cell>
          <cell r="AZ2482" t="str">
            <v>Regular Bonus</v>
          </cell>
          <cell r="BA2482" t="str">
            <v>Regular BonusEligible</v>
          </cell>
          <cell r="BB2482" t="str">
            <v>Regular BonusIsrael</v>
          </cell>
          <cell r="BC2482" t="str">
            <v>Regular BonusIsrael Employee</v>
          </cell>
          <cell r="BD2482" t="str">
            <v>D51</v>
          </cell>
          <cell r="BE2482" t="str">
            <v>Employee</v>
          </cell>
          <cell r="BF2482">
            <v>17500</v>
          </cell>
          <cell r="BG2482">
            <v>11559</v>
          </cell>
          <cell r="BH2482">
            <v>2</v>
          </cell>
          <cell r="BI2482">
            <v>4000</v>
          </cell>
          <cell r="BJ2482">
            <v>29000</v>
          </cell>
          <cell r="BK2482">
            <v>29000</v>
          </cell>
          <cell r="BL2482">
            <v>23200</v>
          </cell>
        </row>
        <row r="2483">
          <cell r="B2483">
            <v>19505</v>
          </cell>
          <cell r="C2483">
            <v>14563</v>
          </cell>
          <cell r="D2483">
            <v>177781</v>
          </cell>
          <cell r="E2483" t="str">
            <v>Tzvika Maizlin</v>
          </cell>
          <cell r="F2483" t="str">
            <v>SYSTEM &amp; NETWORK ADMINISTRATOR</v>
          </cell>
          <cell r="G2483" t="str">
            <v>Hourly Full Time</v>
          </cell>
          <cell r="H2483" t="str">
            <v>MIS</v>
          </cell>
          <cell r="I2483" t="str">
            <v>TEL-AVIV</v>
          </cell>
          <cell r="J2483" t="str">
            <v>Israel</v>
          </cell>
          <cell r="K2483">
            <v>43514</v>
          </cell>
          <cell r="L2483" t="str">
            <v>IL</v>
          </cell>
          <cell r="M2483" t="str">
            <v>T52P</v>
          </cell>
          <cell r="N2483" t="str">
            <v>T</v>
          </cell>
          <cell r="O2483" t="str">
            <v>5</v>
          </cell>
          <cell r="P2483" t="str">
            <v>Regular</v>
          </cell>
          <cell r="T2483">
            <v>1</v>
          </cell>
          <cell r="U2483" t="str">
            <v>ILS</v>
          </cell>
          <cell r="V2483" t="str">
            <v>MIS</v>
          </cell>
          <cell r="W2483" t="str">
            <v>Alex Spokoiny</v>
          </cell>
          <cell r="Y2483" t="str">
            <v>Eligible</v>
          </cell>
          <cell r="Z2483">
            <v>10500</v>
          </cell>
          <cell r="AA2483">
            <v>38709.677419354841</v>
          </cell>
          <cell r="AB2483">
            <v>10500</v>
          </cell>
          <cell r="AC2483">
            <v>38709.677419354841</v>
          </cell>
          <cell r="AD2483">
            <v>3</v>
          </cell>
          <cell r="AE2483" t="str">
            <v>T52</v>
          </cell>
          <cell r="AF2483">
            <v>13000</v>
          </cell>
          <cell r="AG2483">
            <v>23000</v>
          </cell>
          <cell r="AH2483">
            <v>0</v>
          </cell>
          <cell r="AI2483">
            <v>1</v>
          </cell>
          <cell r="AJ2483">
            <v>0</v>
          </cell>
          <cell r="AK2483">
            <v>10920</v>
          </cell>
          <cell r="AL2483">
            <v>4.0000000000000036E-2</v>
          </cell>
          <cell r="AM2483">
            <v>40258.06451612903</v>
          </cell>
          <cell r="AN2483">
            <v>1548.3870967741896</v>
          </cell>
          <cell r="AO2483">
            <v>-0.52521739130434786</v>
          </cell>
          <cell r="AQ2483">
            <v>6500</v>
          </cell>
          <cell r="AR2483">
            <v>86000</v>
          </cell>
          <cell r="AS2483">
            <v>0.05</v>
          </cell>
          <cell r="AT2483">
            <v>1</v>
          </cell>
          <cell r="AU2483">
            <v>0</v>
          </cell>
          <cell r="AV2483">
            <v>10920</v>
          </cell>
          <cell r="AW2483">
            <v>40258.06451612903</v>
          </cell>
          <cell r="AX2483">
            <v>4.0000000000000036E-2</v>
          </cell>
          <cell r="AY2483">
            <v>1548.3870967741896</v>
          </cell>
          <cell r="AZ2483" t="str">
            <v>Regular Bonus</v>
          </cell>
          <cell r="BA2483" t="str">
            <v>Regular BonusEligible</v>
          </cell>
          <cell r="BB2483" t="str">
            <v>Regular BonusIsrael</v>
          </cell>
          <cell r="BC2483" t="str">
            <v>Regular BonusIsrael Hourly Full Time</v>
          </cell>
          <cell r="BD2483" t="str">
            <v>T62</v>
          </cell>
          <cell r="BE2483" t="str">
            <v>Hourly Full Time</v>
          </cell>
          <cell r="BF2483">
            <v>10500</v>
          </cell>
          <cell r="BG2483">
            <v>8658</v>
          </cell>
          <cell r="BH2483">
            <v>4</v>
          </cell>
          <cell r="BI2483">
            <v>2000</v>
          </cell>
          <cell r="BJ2483">
            <v>5500</v>
          </cell>
          <cell r="BK2483">
            <v>5500</v>
          </cell>
          <cell r="BL2483">
            <v>4400</v>
          </cell>
        </row>
        <row r="2484">
          <cell r="B2484">
            <v>19713</v>
          </cell>
          <cell r="C2484">
            <v>14771</v>
          </cell>
          <cell r="D2484">
            <v>86305</v>
          </cell>
          <cell r="E2484" t="str">
            <v>Rami Ben David</v>
          </cell>
          <cell r="F2484" t="str">
            <v>SOFTWARE DEVELOPER</v>
          </cell>
          <cell r="G2484" t="str">
            <v>Employee</v>
          </cell>
          <cell r="H2484" t="str">
            <v>MIS</v>
          </cell>
          <cell r="I2484" t="str">
            <v>TEL-AVIV</v>
          </cell>
          <cell r="J2484" t="str">
            <v>Israel</v>
          </cell>
          <cell r="K2484">
            <v>43563</v>
          </cell>
          <cell r="L2484" t="str">
            <v>IL</v>
          </cell>
          <cell r="M2484" t="str">
            <v>D61P</v>
          </cell>
          <cell r="N2484" t="str">
            <v>D</v>
          </cell>
          <cell r="O2484" t="str">
            <v>6</v>
          </cell>
          <cell r="P2484" t="str">
            <v>Regular</v>
          </cell>
          <cell r="T2484">
            <v>1</v>
          </cell>
          <cell r="U2484" t="str">
            <v>ILS</v>
          </cell>
          <cell r="V2484" t="str">
            <v>MIS</v>
          </cell>
          <cell r="W2484" t="str">
            <v>Alex Spokoiny</v>
          </cell>
          <cell r="Y2484" t="str">
            <v>Eligible</v>
          </cell>
          <cell r="Z2484">
            <v>18000</v>
          </cell>
          <cell r="AA2484">
            <v>66359.447004608301</v>
          </cell>
          <cell r="AB2484">
            <v>18000</v>
          </cell>
          <cell r="AC2484">
            <v>66359.447004608301</v>
          </cell>
          <cell r="AD2484">
            <v>4</v>
          </cell>
          <cell r="AE2484" t="str">
            <v>D61</v>
          </cell>
          <cell r="AF2484">
            <v>16000</v>
          </cell>
          <cell r="AG2484">
            <v>23000</v>
          </cell>
          <cell r="AH2484">
            <v>0.28000000000000003</v>
          </cell>
          <cell r="AI2484">
            <v>2</v>
          </cell>
          <cell r="AJ2484">
            <v>0</v>
          </cell>
          <cell r="AK2484">
            <v>18900</v>
          </cell>
          <cell r="AL2484">
            <v>5.0000000000000044E-2</v>
          </cell>
          <cell r="AM2484">
            <v>69677.419354838712</v>
          </cell>
          <cell r="AN2484">
            <v>3317.9723502304114</v>
          </cell>
          <cell r="AO2484">
            <v>-0.17826086956521736</v>
          </cell>
          <cell r="AQ2484">
            <v>6500</v>
          </cell>
          <cell r="AR2484">
            <v>86000</v>
          </cell>
          <cell r="AS2484">
            <v>0.14000000000000001</v>
          </cell>
          <cell r="AT2484">
            <v>1</v>
          </cell>
          <cell r="AU2484">
            <v>0</v>
          </cell>
          <cell r="AV2484">
            <v>18900</v>
          </cell>
          <cell r="AW2484">
            <v>69677.419354838712</v>
          </cell>
          <cell r="AX2484">
            <v>5.0000000000000044E-2</v>
          </cell>
          <cell r="AY2484">
            <v>3317.9723502304114</v>
          </cell>
          <cell r="AZ2484" t="str">
            <v>Regular Bonus</v>
          </cell>
          <cell r="BA2484" t="str">
            <v>Regular BonusEligible</v>
          </cell>
          <cell r="BB2484" t="str">
            <v>Regular BonusIsrael</v>
          </cell>
          <cell r="BC2484" t="str">
            <v>Regular BonusIsrael Employee</v>
          </cell>
          <cell r="BD2484" t="str">
            <v>D61</v>
          </cell>
          <cell r="BE2484" t="str">
            <v>Employee</v>
          </cell>
          <cell r="BF2484">
            <v>18000</v>
          </cell>
          <cell r="BG2484">
            <v>8047</v>
          </cell>
          <cell r="BH2484">
            <v>2</v>
          </cell>
          <cell r="BI2484">
            <v>4000</v>
          </cell>
          <cell r="BJ2484">
            <v>34000</v>
          </cell>
          <cell r="BK2484">
            <v>34000</v>
          </cell>
          <cell r="BL2484">
            <v>27200</v>
          </cell>
        </row>
        <row r="2485">
          <cell r="B2485">
            <v>20143</v>
          </cell>
          <cell r="C2485">
            <v>15232</v>
          </cell>
          <cell r="D2485">
            <v>201522</v>
          </cell>
          <cell r="E2485" t="str">
            <v>Itay Cohen</v>
          </cell>
          <cell r="F2485" t="str">
            <v>SYSTEM ADMINISTRATOR</v>
          </cell>
          <cell r="G2485" t="str">
            <v>Employee</v>
          </cell>
          <cell r="H2485" t="str">
            <v>MIS</v>
          </cell>
          <cell r="I2485" t="str">
            <v>TEL-AVIV</v>
          </cell>
          <cell r="J2485" t="str">
            <v>Israel</v>
          </cell>
          <cell r="K2485">
            <v>43661</v>
          </cell>
          <cell r="L2485" t="str">
            <v>IL</v>
          </cell>
          <cell r="M2485" t="str">
            <v>T52P</v>
          </cell>
          <cell r="N2485" t="str">
            <v>T</v>
          </cell>
          <cell r="O2485" t="str">
            <v>5</v>
          </cell>
          <cell r="P2485" t="str">
            <v>Regular</v>
          </cell>
          <cell r="T2485">
            <v>1</v>
          </cell>
          <cell r="U2485" t="str">
            <v>ILS</v>
          </cell>
          <cell r="V2485" t="str">
            <v>MIS</v>
          </cell>
          <cell r="W2485" t="str">
            <v>Alex Spokoiny</v>
          </cell>
          <cell r="Y2485" t="str">
            <v>Eligible</v>
          </cell>
          <cell r="Z2485">
            <v>20500</v>
          </cell>
          <cell r="AA2485">
            <v>75576.036866359456</v>
          </cell>
          <cell r="AB2485">
            <v>20500</v>
          </cell>
          <cell r="AC2485">
            <v>75576.036866359456</v>
          </cell>
          <cell r="AD2485">
            <v>3</v>
          </cell>
          <cell r="AE2485" t="str">
            <v>T52</v>
          </cell>
          <cell r="AF2485">
            <v>13000</v>
          </cell>
          <cell r="AG2485">
            <v>23000</v>
          </cell>
          <cell r="AH2485">
            <v>0.75</v>
          </cell>
          <cell r="AI2485">
            <v>4</v>
          </cell>
          <cell r="AJ2485">
            <v>0</v>
          </cell>
          <cell r="AK2485">
            <v>20807.499999999996</v>
          </cell>
          <cell r="AL2485">
            <v>1.4999999999999902E-2</v>
          </cell>
          <cell r="AM2485">
            <v>76709.677419354819</v>
          </cell>
          <cell r="AN2485">
            <v>1133.6405529953627</v>
          </cell>
          <cell r="AO2485">
            <v>-9.5326086956521894E-2</v>
          </cell>
          <cell r="AQ2485">
            <v>6500</v>
          </cell>
          <cell r="AR2485">
            <v>86000</v>
          </cell>
          <cell r="AS2485">
            <v>0.17</v>
          </cell>
          <cell r="AT2485">
            <v>1</v>
          </cell>
          <cell r="AU2485">
            <v>0</v>
          </cell>
          <cell r="AV2485">
            <v>20807.499999999996</v>
          </cell>
          <cell r="AW2485">
            <v>76709.677419354819</v>
          </cell>
          <cell r="AX2485">
            <v>1.4999999999999902E-2</v>
          </cell>
          <cell r="AY2485">
            <v>1133.6405529953627</v>
          </cell>
          <cell r="AZ2485" t="str">
            <v>Regular Bonus</v>
          </cell>
          <cell r="BA2485" t="str">
            <v>Regular BonusEligible</v>
          </cell>
          <cell r="BB2485" t="str">
            <v>Regular BonusIsrael</v>
          </cell>
          <cell r="BC2485" t="str">
            <v>Regular BonusIsrael Employee</v>
          </cell>
          <cell r="BD2485" t="str">
            <v>T52</v>
          </cell>
          <cell r="BE2485" t="str">
            <v>Employee</v>
          </cell>
          <cell r="BF2485">
            <v>20500</v>
          </cell>
          <cell r="BG2485">
            <v>15279</v>
          </cell>
          <cell r="BH2485">
            <v>5</v>
          </cell>
          <cell r="BI2485">
            <v>4000</v>
          </cell>
          <cell r="BJ2485">
            <v>20000</v>
          </cell>
          <cell r="BK2485">
            <v>20000</v>
          </cell>
          <cell r="BL2485">
            <v>16000</v>
          </cell>
        </row>
        <row r="2486">
          <cell r="B2486">
            <v>20246</v>
          </cell>
          <cell r="C2486">
            <v>15335</v>
          </cell>
          <cell r="D2486">
            <v>200513</v>
          </cell>
          <cell r="E2486" t="str">
            <v>Raviv Tovim</v>
          </cell>
          <cell r="F2486" t="str">
            <v>SYSTEM ADMINISTRATOR</v>
          </cell>
          <cell r="G2486" t="str">
            <v>Employee</v>
          </cell>
          <cell r="H2486" t="str">
            <v>MIS</v>
          </cell>
          <cell r="I2486" t="str">
            <v>TEL-AVIV</v>
          </cell>
          <cell r="J2486" t="str">
            <v>Israel</v>
          </cell>
          <cell r="K2486">
            <v>43689</v>
          </cell>
          <cell r="L2486" t="str">
            <v>IL</v>
          </cell>
          <cell r="M2486" t="str">
            <v>T52P</v>
          </cell>
          <cell r="N2486" t="str">
            <v>T</v>
          </cell>
          <cell r="O2486" t="str">
            <v>5</v>
          </cell>
          <cell r="P2486" t="str">
            <v>Regular</v>
          </cell>
          <cell r="T2486">
            <v>1</v>
          </cell>
          <cell r="U2486" t="str">
            <v>ILS</v>
          </cell>
          <cell r="V2486" t="str">
            <v>MIS</v>
          </cell>
          <cell r="W2486" t="str">
            <v>Alex Spokoiny</v>
          </cell>
          <cell r="Y2486" t="str">
            <v>Eligible</v>
          </cell>
          <cell r="Z2486">
            <v>21000</v>
          </cell>
          <cell r="AA2486">
            <v>77419.354838709682</v>
          </cell>
          <cell r="AB2486">
            <v>21000</v>
          </cell>
          <cell r="AC2486">
            <v>77419.354838709682</v>
          </cell>
          <cell r="AD2486">
            <v>3</v>
          </cell>
          <cell r="AE2486" t="str">
            <v>T52</v>
          </cell>
          <cell r="AF2486">
            <v>13000</v>
          </cell>
          <cell r="AG2486">
            <v>23000</v>
          </cell>
          <cell r="AH2486">
            <v>0.8</v>
          </cell>
          <cell r="AI2486">
            <v>4</v>
          </cell>
          <cell r="AJ2486">
            <v>0</v>
          </cell>
          <cell r="AK2486">
            <v>21314.999999999996</v>
          </cell>
          <cell r="AL2486">
            <v>1.4999999999999902E-2</v>
          </cell>
          <cell r="AM2486">
            <v>78580.645161290304</v>
          </cell>
          <cell r="AN2486">
            <v>1161.2903225806222</v>
          </cell>
          <cell r="AO2486">
            <v>-7.3260869565217601E-2</v>
          </cell>
          <cell r="AQ2486">
            <v>6500</v>
          </cell>
          <cell r="AR2486">
            <v>86000</v>
          </cell>
          <cell r="AS2486">
            <v>0.18</v>
          </cell>
          <cell r="AT2486">
            <v>1</v>
          </cell>
          <cell r="AU2486">
            <v>0</v>
          </cell>
          <cell r="AV2486">
            <v>21314.999999999996</v>
          </cell>
          <cell r="AW2486">
            <v>78580.645161290304</v>
          </cell>
          <cell r="AX2486">
            <v>1.4999999999999902E-2</v>
          </cell>
          <cell r="AY2486">
            <v>1161.2903225806222</v>
          </cell>
          <cell r="AZ2486" t="str">
            <v>Regular Bonus</v>
          </cell>
          <cell r="BA2486" t="str">
            <v>Regular BonusEligible</v>
          </cell>
          <cell r="BB2486" t="str">
            <v>Regular BonusIsrael</v>
          </cell>
          <cell r="BC2486" t="str">
            <v>Regular BonusIsrael Employee</v>
          </cell>
          <cell r="BD2486" t="str">
            <v>T52</v>
          </cell>
          <cell r="BE2486" t="str">
            <v>Employee</v>
          </cell>
          <cell r="BF2486">
            <v>21000</v>
          </cell>
          <cell r="BG2486">
            <v>7726</v>
          </cell>
          <cell r="BH2486">
            <v>3</v>
          </cell>
          <cell r="BI2486">
            <v>4000</v>
          </cell>
          <cell r="BJ2486">
            <v>20000</v>
          </cell>
          <cell r="BK2486">
            <v>20000</v>
          </cell>
          <cell r="BL2486">
            <v>16000</v>
          </cell>
        </row>
        <row r="2487">
          <cell r="B2487">
            <v>16980</v>
          </cell>
          <cell r="C2487">
            <v>11895</v>
          </cell>
          <cell r="D2487">
            <v>180672</v>
          </cell>
          <cell r="E2487" t="str">
            <v>Tavor Perry</v>
          </cell>
          <cell r="F2487" t="str">
            <v>SOFTWARE DEVELOPER</v>
          </cell>
          <cell r="G2487" t="str">
            <v>Employee</v>
          </cell>
          <cell r="H2487" t="str">
            <v>MIS</v>
          </cell>
          <cell r="I2487" t="str">
            <v>TEL-AVIV</v>
          </cell>
          <cell r="J2487" t="str">
            <v>Israel</v>
          </cell>
          <cell r="K2487">
            <v>42968</v>
          </cell>
          <cell r="L2487" t="str">
            <v>IL</v>
          </cell>
          <cell r="M2487" t="str">
            <v>D51P</v>
          </cell>
          <cell r="N2487" t="str">
            <v>D</v>
          </cell>
          <cell r="O2487" t="str">
            <v>5</v>
          </cell>
          <cell r="P2487" t="str">
            <v>Regular</v>
          </cell>
          <cell r="T2487">
            <v>1</v>
          </cell>
          <cell r="U2487" t="str">
            <v>ILS</v>
          </cell>
          <cell r="V2487" t="str">
            <v>MIS</v>
          </cell>
          <cell r="W2487" t="str">
            <v>Alex Spokoiny</v>
          </cell>
          <cell r="Y2487" t="str">
            <v>Eligible</v>
          </cell>
          <cell r="Z2487">
            <v>18000</v>
          </cell>
          <cell r="AA2487">
            <v>66359.447004608301</v>
          </cell>
          <cell r="AB2487">
            <v>18000</v>
          </cell>
          <cell r="AC2487">
            <v>66359.447004608301</v>
          </cell>
          <cell r="AD2487">
            <v>3</v>
          </cell>
          <cell r="AE2487" t="str">
            <v>D51</v>
          </cell>
          <cell r="AF2487">
            <v>19500</v>
          </cell>
          <cell r="AG2487">
            <v>29500</v>
          </cell>
          <cell r="AH2487">
            <v>0</v>
          </cell>
          <cell r="AI2487">
            <v>1</v>
          </cell>
          <cell r="AJ2487">
            <v>0</v>
          </cell>
          <cell r="AK2487">
            <v>18720</v>
          </cell>
          <cell r="AL2487">
            <v>4.0000000000000036E-2</v>
          </cell>
          <cell r="AM2487">
            <v>69013.82488479263</v>
          </cell>
          <cell r="AN2487">
            <v>2654.3778801843291</v>
          </cell>
          <cell r="AO2487">
            <v>-0.36542372881355933</v>
          </cell>
          <cell r="AQ2487">
            <v>6500</v>
          </cell>
          <cell r="AR2487">
            <v>86000</v>
          </cell>
          <cell r="AS2487">
            <v>0.14000000000000001</v>
          </cell>
          <cell r="AT2487">
            <v>1</v>
          </cell>
          <cell r="AU2487">
            <v>0</v>
          </cell>
          <cell r="AV2487">
            <v>18720</v>
          </cell>
          <cell r="AW2487">
            <v>69013.82488479263</v>
          </cell>
          <cell r="AX2487">
            <v>4.0000000000000036E-2</v>
          </cell>
          <cell r="AY2487">
            <v>2654.3778801843291</v>
          </cell>
          <cell r="AZ2487" t="str">
            <v>Regular Bonus</v>
          </cell>
          <cell r="BA2487" t="str">
            <v>Regular BonusEligible</v>
          </cell>
          <cell r="BB2487" t="str">
            <v>Regular BonusIsrael</v>
          </cell>
          <cell r="BC2487" t="str">
            <v>Regular BonusIsrael Employee</v>
          </cell>
          <cell r="BD2487" t="str">
            <v>D61</v>
          </cell>
          <cell r="BE2487" t="str">
            <v>Employee</v>
          </cell>
          <cell r="BF2487">
            <v>18000</v>
          </cell>
          <cell r="BG2487">
            <v>15787</v>
          </cell>
          <cell r="BH2487">
            <v>3</v>
          </cell>
          <cell r="BI2487">
            <v>4000</v>
          </cell>
          <cell r="BJ2487">
            <v>21000</v>
          </cell>
          <cell r="BK2487">
            <v>21000</v>
          </cell>
          <cell r="BL2487">
            <v>16800</v>
          </cell>
        </row>
        <row r="2488">
          <cell r="B2488">
            <v>20534</v>
          </cell>
          <cell r="C2488">
            <v>15621</v>
          </cell>
          <cell r="D2488">
            <v>205520</v>
          </cell>
          <cell r="E2488" t="str">
            <v>Omer Levy</v>
          </cell>
          <cell r="F2488" t="str">
            <v>DEVOPS ENGINEER</v>
          </cell>
          <cell r="G2488" t="str">
            <v>Employee</v>
          </cell>
          <cell r="H2488" t="str">
            <v>MIS</v>
          </cell>
          <cell r="I2488" t="str">
            <v>TEL-AVIV</v>
          </cell>
          <cell r="J2488" t="str">
            <v>Israel</v>
          </cell>
          <cell r="K2488">
            <v>43761</v>
          </cell>
          <cell r="L2488" t="str">
            <v>IL</v>
          </cell>
          <cell r="M2488" t="str">
            <v>D62P</v>
          </cell>
          <cell r="N2488" t="str">
            <v>D</v>
          </cell>
          <cell r="O2488" t="str">
            <v>6</v>
          </cell>
          <cell r="P2488" t="str">
            <v>Regular</v>
          </cell>
          <cell r="T2488">
            <v>1</v>
          </cell>
          <cell r="U2488" t="str">
            <v>ILS</v>
          </cell>
          <cell r="V2488" t="str">
            <v>MIS</v>
          </cell>
          <cell r="W2488" t="str">
            <v>Alex Spokoiny</v>
          </cell>
          <cell r="Y2488" t="str">
            <v>Eligible</v>
          </cell>
          <cell r="Z2488">
            <v>19000</v>
          </cell>
          <cell r="AA2488">
            <v>70046.082949308751</v>
          </cell>
          <cell r="AB2488">
            <v>19000</v>
          </cell>
          <cell r="AC2488">
            <v>70046.082949308751</v>
          </cell>
          <cell r="AD2488">
            <v>4</v>
          </cell>
          <cell r="AE2488" t="str">
            <v>D62</v>
          </cell>
          <cell r="AF2488">
            <v>17000</v>
          </cell>
          <cell r="AG2488">
            <v>25000</v>
          </cell>
          <cell r="AH2488">
            <v>0.25</v>
          </cell>
          <cell r="AI2488">
            <v>2</v>
          </cell>
          <cell r="AJ2488">
            <v>0</v>
          </cell>
          <cell r="AK2488">
            <v>19950</v>
          </cell>
          <cell r="AL2488">
            <v>5.0000000000000044E-2</v>
          </cell>
          <cell r="AM2488">
            <v>73548.387096774197</v>
          </cell>
          <cell r="AN2488">
            <v>3502.3041474654456</v>
          </cell>
          <cell r="AO2488">
            <v>-0.20199999999999996</v>
          </cell>
          <cell r="AQ2488">
            <v>6500</v>
          </cell>
          <cell r="AR2488">
            <v>86000</v>
          </cell>
          <cell r="AS2488">
            <v>0.15</v>
          </cell>
          <cell r="AT2488">
            <v>1</v>
          </cell>
          <cell r="AU2488">
            <v>0</v>
          </cell>
          <cell r="AV2488">
            <v>19950</v>
          </cell>
          <cell r="AW2488">
            <v>73548.387096774197</v>
          </cell>
          <cell r="AX2488">
            <v>5.0000000000000044E-2</v>
          </cell>
          <cell r="AY2488">
            <v>3502.3041474654456</v>
          </cell>
          <cell r="AZ2488" t="str">
            <v>Regular Bonus</v>
          </cell>
          <cell r="BA2488" t="str">
            <v>Regular BonusEligible</v>
          </cell>
          <cell r="BB2488" t="str">
            <v>Regular BonusIsrael</v>
          </cell>
          <cell r="BC2488" t="str">
            <v>Regular BonusIsrael Employee</v>
          </cell>
          <cell r="BD2488" t="str">
            <v>D61</v>
          </cell>
          <cell r="BE2488" t="str">
            <v>Employee</v>
          </cell>
          <cell r="BF2488">
            <v>19000</v>
          </cell>
          <cell r="BG2488">
            <v>0</v>
          </cell>
          <cell r="BI2488">
            <v>4000</v>
          </cell>
          <cell r="BJ2488">
            <v>34000</v>
          </cell>
          <cell r="BK2488">
            <v>34000</v>
          </cell>
          <cell r="BL2488">
            <v>27200</v>
          </cell>
        </row>
        <row r="2489">
          <cell r="B2489">
            <v>17273</v>
          </cell>
          <cell r="C2489">
            <v>12301</v>
          </cell>
          <cell r="D2489">
            <v>173357</v>
          </cell>
          <cell r="E2489" t="str">
            <v>Yahav Rubin</v>
          </cell>
          <cell r="F2489" t="str">
            <v>SOFTWARE DEVELOPER</v>
          </cell>
          <cell r="G2489" t="str">
            <v>Employee</v>
          </cell>
          <cell r="H2489" t="str">
            <v>MIS</v>
          </cell>
          <cell r="I2489" t="str">
            <v>TEL-AVIV</v>
          </cell>
          <cell r="J2489" t="str">
            <v>Israel</v>
          </cell>
          <cell r="K2489">
            <v>43031</v>
          </cell>
          <cell r="L2489" t="str">
            <v>IL</v>
          </cell>
          <cell r="M2489" t="str">
            <v>D51P</v>
          </cell>
          <cell r="N2489" t="str">
            <v>D</v>
          </cell>
          <cell r="O2489" t="str">
            <v>5</v>
          </cell>
          <cell r="P2489" t="str">
            <v>Regular</v>
          </cell>
          <cell r="T2489">
            <v>1</v>
          </cell>
          <cell r="U2489" t="str">
            <v>ILS</v>
          </cell>
          <cell r="V2489" t="str">
            <v>MIS</v>
          </cell>
          <cell r="W2489" t="str">
            <v>Alex Spokoiny</v>
          </cell>
          <cell r="Y2489" t="str">
            <v>Eligible</v>
          </cell>
          <cell r="Z2489">
            <v>20500</v>
          </cell>
          <cell r="AA2489">
            <v>75576.036866359456</v>
          </cell>
          <cell r="AB2489">
            <v>20500</v>
          </cell>
          <cell r="AC2489">
            <v>75576.036866359456</v>
          </cell>
          <cell r="AD2489">
            <v>3</v>
          </cell>
          <cell r="AE2489" t="str">
            <v>D51</v>
          </cell>
          <cell r="AF2489">
            <v>19500</v>
          </cell>
          <cell r="AG2489">
            <v>29500</v>
          </cell>
          <cell r="AH2489">
            <v>0.1</v>
          </cell>
          <cell r="AI2489">
            <v>1</v>
          </cell>
          <cell r="AJ2489">
            <v>0</v>
          </cell>
          <cell r="AK2489">
            <v>21320</v>
          </cell>
          <cell r="AL2489">
            <v>4.0000000000000036E-2</v>
          </cell>
          <cell r="AM2489">
            <v>78599.078341013825</v>
          </cell>
          <cell r="AN2489">
            <v>3023.0414746543684</v>
          </cell>
          <cell r="AO2489">
            <v>-0.2772881355932203</v>
          </cell>
          <cell r="AQ2489">
            <v>6500</v>
          </cell>
          <cell r="AR2489">
            <v>86000</v>
          </cell>
          <cell r="AS2489">
            <v>0.17</v>
          </cell>
          <cell r="AT2489">
            <v>1</v>
          </cell>
          <cell r="AU2489">
            <v>0</v>
          </cell>
          <cell r="AV2489">
            <v>21320</v>
          </cell>
          <cell r="AW2489">
            <v>78599.078341013825</v>
          </cell>
          <cell r="AX2489">
            <v>4.0000000000000036E-2</v>
          </cell>
          <cell r="AY2489">
            <v>3023.0414746543684</v>
          </cell>
          <cell r="AZ2489" t="str">
            <v>Regular Bonus</v>
          </cell>
          <cell r="BA2489" t="str">
            <v>Regular BonusEligible</v>
          </cell>
          <cell r="BB2489" t="str">
            <v>Regular BonusIsrael</v>
          </cell>
          <cell r="BC2489" t="str">
            <v>Regular BonusIsrael Employee</v>
          </cell>
          <cell r="BD2489" t="str">
            <v>D51</v>
          </cell>
          <cell r="BE2489" t="str">
            <v>Employee</v>
          </cell>
          <cell r="BF2489">
            <v>20500</v>
          </cell>
          <cell r="BG2489">
            <v>27079</v>
          </cell>
          <cell r="BH2489">
            <v>4</v>
          </cell>
          <cell r="BI2489">
            <v>4000</v>
          </cell>
          <cell r="BJ2489">
            <v>29000</v>
          </cell>
          <cell r="BK2489">
            <v>29000</v>
          </cell>
          <cell r="BL2489">
            <v>23200</v>
          </cell>
        </row>
        <row r="2490">
          <cell r="B2490">
            <v>20617</v>
          </cell>
          <cell r="C2490">
            <v>15704</v>
          </cell>
          <cell r="D2490">
            <v>206773</v>
          </cell>
          <cell r="E2490" t="str">
            <v>Meirav Meri- Shlinger</v>
          </cell>
          <cell r="F2490" t="str">
            <v>GROUP MANAGER</v>
          </cell>
          <cell r="G2490" t="str">
            <v>Employee</v>
          </cell>
          <cell r="H2490" t="str">
            <v>MIS</v>
          </cell>
          <cell r="I2490" t="str">
            <v>TEL-AVIV</v>
          </cell>
          <cell r="J2490" t="str">
            <v>Israel</v>
          </cell>
          <cell r="K2490">
            <v>43773</v>
          </cell>
          <cell r="L2490" t="str">
            <v>IL</v>
          </cell>
          <cell r="M2490" t="str">
            <v>T32M</v>
          </cell>
          <cell r="N2490" t="str">
            <v>T</v>
          </cell>
          <cell r="O2490" t="str">
            <v>3</v>
          </cell>
          <cell r="P2490" t="str">
            <v>Regular</v>
          </cell>
          <cell r="S2490">
            <v>1</v>
          </cell>
          <cell r="U2490" t="str">
            <v>ILS</v>
          </cell>
          <cell r="V2490" t="str">
            <v>MIS</v>
          </cell>
          <cell r="W2490" t="str">
            <v>Alex Spokoiny</v>
          </cell>
          <cell r="Y2490" t="str">
            <v>Eligible</v>
          </cell>
          <cell r="Z2490">
            <v>33000</v>
          </cell>
          <cell r="AA2490">
            <v>121658.98617511521</v>
          </cell>
          <cell r="AB2490">
            <v>33000</v>
          </cell>
          <cell r="AC2490">
            <v>121658.98617511521</v>
          </cell>
          <cell r="AD2490">
            <v>3</v>
          </cell>
          <cell r="AE2490" t="str">
            <v>T32</v>
          </cell>
          <cell r="AF2490">
            <v>29000</v>
          </cell>
          <cell r="AG2490">
            <v>37000</v>
          </cell>
          <cell r="AH2490">
            <v>0.5</v>
          </cell>
          <cell r="AI2490">
            <v>3</v>
          </cell>
          <cell r="AJ2490">
            <v>0</v>
          </cell>
          <cell r="AK2490">
            <v>33660</v>
          </cell>
          <cell r="AL2490">
            <v>2.0000000000000018E-2</v>
          </cell>
          <cell r="AM2490">
            <v>124092.16589861752</v>
          </cell>
          <cell r="AN2490">
            <v>2433.1797235023114</v>
          </cell>
          <cell r="AO2490">
            <v>-9.0270270270270236E-2</v>
          </cell>
          <cell r="AQ2490">
            <v>6500</v>
          </cell>
          <cell r="AR2490">
            <v>86000</v>
          </cell>
          <cell r="AS2490">
            <v>0.33</v>
          </cell>
          <cell r="AT2490">
            <v>1</v>
          </cell>
          <cell r="AU2490">
            <v>0</v>
          </cell>
          <cell r="AV2490">
            <v>33660</v>
          </cell>
          <cell r="AW2490">
            <v>124092.16589861752</v>
          </cell>
          <cell r="AX2490">
            <v>2.0000000000000018E-2</v>
          </cell>
          <cell r="AY2490">
            <v>2433.1797235023114</v>
          </cell>
          <cell r="AZ2490" t="str">
            <v>Target Bonus</v>
          </cell>
          <cell r="BA2490" t="str">
            <v>Target BonusEligible</v>
          </cell>
          <cell r="BB2490" t="str">
            <v>Target BonusIsrael</v>
          </cell>
          <cell r="BC2490" t="str">
            <v>Target BonusIsrael Employee</v>
          </cell>
          <cell r="BD2490" t="str">
            <v>T32</v>
          </cell>
          <cell r="BE2490" t="str">
            <v>Employee</v>
          </cell>
          <cell r="BF2490">
            <v>33000</v>
          </cell>
          <cell r="BG2490">
            <v>0</v>
          </cell>
          <cell r="BJ2490">
            <v>70000</v>
          </cell>
          <cell r="BK2490">
            <v>70000</v>
          </cell>
          <cell r="BL2490">
            <v>70000</v>
          </cell>
        </row>
        <row r="2491">
          <cell r="B2491">
            <v>1789</v>
          </cell>
          <cell r="C2491">
            <v>390</v>
          </cell>
          <cell r="E2491" t="str">
            <v>Alon Kanat</v>
          </cell>
          <cell r="F2491" t="str">
            <v>APPLICATIONS PROJECT MANAGER</v>
          </cell>
          <cell r="G2491" t="str">
            <v>Employee</v>
          </cell>
          <cell r="H2491" t="str">
            <v>MIS</v>
          </cell>
          <cell r="I2491" t="str">
            <v>TEL-AVIV</v>
          </cell>
          <cell r="J2491" t="str">
            <v>Israel</v>
          </cell>
          <cell r="K2491">
            <v>36342</v>
          </cell>
          <cell r="L2491" t="str">
            <v>IL</v>
          </cell>
          <cell r="M2491" t="str">
            <v>D30M</v>
          </cell>
          <cell r="N2491" t="str">
            <v>D</v>
          </cell>
          <cell r="O2491" t="str">
            <v>3</v>
          </cell>
          <cell r="P2491" t="str">
            <v>Regular</v>
          </cell>
          <cell r="T2491">
            <v>1</v>
          </cell>
          <cell r="U2491" t="str">
            <v>ILS</v>
          </cell>
          <cell r="V2491" t="str">
            <v>MIS</v>
          </cell>
          <cell r="W2491" t="str">
            <v>Alex Spokoiny</v>
          </cell>
          <cell r="Y2491" t="str">
            <v>Eligible</v>
          </cell>
          <cell r="Z2491">
            <v>34500</v>
          </cell>
          <cell r="AA2491">
            <v>127188.9400921659</v>
          </cell>
          <cell r="AB2491">
            <v>34500</v>
          </cell>
          <cell r="AC2491">
            <v>127188.9400921659</v>
          </cell>
          <cell r="AD2491">
            <v>4</v>
          </cell>
          <cell r="AE2491" t="str">
            <v>D30</v>
          </cell>
          <cell r="AF2491">
            <v>34000</v>
          </cell>
          <cell r="AG2491">
            <v>46000</v>
          </cell>
          <cell r="AH2491">
            <v>0.04</v>
          </cell>
          <cell r="AI2491">
            <v>1</v>
          </cell>
          <cell r="AJ2491">
            <v>0</v>
          </cell>
          <cell r="AK2491">
            <v>36570</v>
          </cell>
          <cell r="AL2491">
            <v>6.0000000000000053E-2</v>
          </cell>
          <cell r="AM2491">
            <v>134820.27649769586</v>
          </cell>
          <cell r="AN2491">
            <v>7631.3364055299608</v>
          </cell>
          <cell r="AO2491">
            <v>-0.20499999999999996</v>
          </cell>
          <cell r="AQ2491">
            <v>6500</v>
          </cell>
          <cell r="AR2491">
            <v>86000</v>
          </cell>
          <cell r="AS2491">
            <v>0.35</v>
          </cell>
          <cell r="AT2491">
            <v>1</v>
          </cell>
          <cell r="AU2491">
            <v>0</v>
          </cell>
          <cell r="AV2491">
            <v>36570</v>
          </cell>
          <cell r="AW2491">
            <v>134820.27649769586</v>
          </cell>
          <cell r="AX2491">
            <v>6.0000000000000053E-2</v>
          </cell>
          <cell r="AY2491">
            <v>7631.3364055299608</v>
          </cell>
          <cell r="AZ2491" t="str">
            <v>Regular Bonus</v>
          </cell>
          <cell r="BA2491" t="str">
            <v>Regular BonusEligible</v>
          </cell>
          <cell r="BB2491" t="str">
            <v>Regular BonusIsrael</v>
          </cell>
          <cell r="BC2491" t="str">
            <v>Regular BonusIsrael Employee</v>
          </cell>
          <cell r="BD2491" t="str">
            <v>D32</v>
          </cell>
          <cell r="BE2491" t="str">
            <v>Employee</v>
          </cell>
          <cell r="BF2491">
            <v>34500</v>
          </cell>
          <cell r="BG2491">
            <v>50000</v>
          </cell>
          <cell r="BH2491">
            <v>4</v>
          </cell>
          <cell r="BI2491">
            <v>4000</v>
          </cell>
          <cell r="BJ2491">
            <v>62000</v>
          </cell>
          <cell r="BK2491">
            <v>62000</v>
          </cell>
          <cell r="BL2491">
            <v>49600</v>
          </cell>
        </row>
        <row r="2492">
          <cell r="B2492">
            <v>1659</v>
          </cell>
          <cell r="C2492">
            <v>402</v>
          </cell>
          <cell r="E2492" t="str">
            <v>Adi Sivan</v>
          </cell>
          <cell r="F2492" t="str">
            <v>HEAD OF IT ENGINEERING AND DEVOPS</v>
          </cell>
          <cell r="G2492" t="str">
            <v>Employee</v>
          </cell>
          <cell r="H2492" t="str">
            <v>MIS</v>
          </cell>
          <cell r="I2492" t="str">
            <v>TEL-AVIV</v>
          </cell>
          <cell r="J2492" t="str">
            <v>Israel</v>
          </cell>
          <cell r="K2492">
            <v>39083</v>
          </cell>
          <cell r="L2492" t="str">
            <v>IL</v>
          </cell>
          <cell r="M2492" t="str">
            <v>T20M</v>
          </cell>
          <cell r="N2492" t="str">
            <v>T</v>
          </cell>
          <cell r="O2492" t="str">
            <v>2</v>
          </cell>
          <cell r="P2492" t="str">
            <v>Regular</v>
          </cell>
          <cell r="T2492">
            <v>1</v>
          </cell>
          <cell r="U2492" t="str">
            <v>ILS</v>
          </cell>
          <cell r="V2492" t="str">
            <v>MIS</v>
          </cell>
          <cell r="W2492" t="str">
            <v>Alex Spokoiny</v>
          </cell>
          <cell r="Y2492" t="str">
            <v>Eligible</v>
          </cell>
          <cell r="Z2492">
            <v>39000</v>
          </cell>
          <cell r="AA2492">
            <v>143778.80184331798</v>
          </cell>
          <cell r="AB2492">
            <v>43000</v>
          </cell>
          <cell r="AC2492">
            <v>158525.34562211981</v>
          </cell>
          <cell r="AD2492">
            <v>4</v>
          </cell>
          <cell r="AE2492" t="str">
            <v>T20</v>
          </cell>
          <cell r="AF2492">
            <v>36000</v>
          </cell>
          <cell r="AG2492">
            <v>46000</v>
          </cell>
          <cell r="AH2492">
            <v>0.7</v>
          </cell>
          <cell r="AI2492">
            <v>4</v>
          </cell>
          <cell r="AJ2492">
            <v>0</v>
          </cell>
          <cell r="AK2492">
            <v>43000</v>
          </cell>
          <cell r="AL2492">
            <v>0</v>
          </cell>
          <cell r="AM2492">
            <v>158525.34562211981</v>
          </cell>
          <cell r="AN2492">
            <v>0</v>
          </cell>
          <cell r="AO2492">
            <v>-6.5217391304347783E-2</v>
          </cell>
          <cell r="AP2492" t="str">
            <v>Already received an increase</v>
          </cell>
          <cell r="AQ2492">
            <v>6500</v>
          </cell>
          <cell r="AR2492">
            <v>86000</v>
          </cell>
          <cell r="AS2492">
            <v>0.45</v>
          </cell>
          <cell r="AT2492">
            <v>1</v>
          </cell>
          <cell r="AU2492">
            <v>0</v>
          </cell>
          <cell r="AV2492">
            <v>43000</v>
          </cell>
          <cell r="AW2492">
            <v>158525.34562211981</v>
          </cell>
          <cell r="AX2492">
            <v>0</v>
          </cell>
          <cell r="AY2492">
            <v>0</v>
          </cell>
          <cell r="AZ2492" t="str">
            <v>Regular Bonus</v>
          </cell>
          <cell r="BA2492" t="str">
            <v>Regular BonusEligible</v>
          </cell>
          <cell r="BB2492" t="str">
            <v>Regular BonusIsrael</v>
          </cell>
          <cell r="BC2492" t="str">
            <v>Regular BonusIsrael Employee</v>
          </cell>
          <cell r="BD2492" t="str">
            <v>T31</v>
          </cell>
          <cell r="BE2492" t="str">
            <v>Employee</v>
          </cell>
          <cell r="BF2492">
            <v>43000</v>
          </cell>
          <cell r="BG2492">
            <v>55000</v>
          </cell>
          <cell r="BH2492">
            <v>4</v>
          </cell>
          <cell r="BI2492">
            <v>4000</v>
          </cell>
          <cell r="BJ2492">
            <v>54000</v>
          </cell>
          <cell r="BK2492">
            <v>54000</v>
          </cell>
          <cell r="BL2492">
            <v>43200</v>
          </cell>
        </row>
        <row r="2493">
          <cell r="B2493">
            <v>19394</v>
          </cell>
          <cell r="C2493">
            <v>14452</v>
          </cell>
          <cell r="D2493">
            <v>121665</v>
          </cell>
          <cell r="E2493" t="str">
            <v>Tal Goldberg</v>
          </cell>
          <cell r="F2493" t="str">
            <v>SOFTWARE DEVELOPER</v>
          </cell>
          <cell r="G2493" t="str">
            <v>Employee</v>
          </cell>
          <cell r="H2493" t="str">
            <v>MIS</v>
          </cell>
          <cell r="I2493" t="str">
            <v>TEL-AVIV</v>
          </cell>
          <cell r="J2493" t="str">
            <v>Israel</v>
          </cell>
          <cell r="K2493">
            <v>43486</v>
          </cell>
          <cell r="L2493" t="str">
            <v>IL</v>
          </cell>
          <cell r="M2493" t="str">
            <v>D51P</v>
          </cell>
          <cell r="N2493" t="str">
            <v>D</v>
          </cell>
          <cell r="O2493" t="str">
            <v>5</v>
          </cell>
          <cell r="P2493" t="str">
            <v>Regular</v>
          </cell>
          <cell r="T2493">
            <v>1</v>
          </cell>
          <cell r="U2493" t="str">
            <v>ILS</v>
          </cell>
          <cell r="V2493" t="str">
            <v>MIS</v>
          </cell>
          <cell r="W2493" t="str">
            <v>Alex Spokoiny</v>
          </cell>
          <cell r="Y2493" t="str">
            <v>Eligible</v>
          </cell>
          <cell r="Z2493">
            <v>18500</v>
          </cell>
          <cell r="AA2493">
            <v>68202.764976958526</v>
          </cell>
          <cell r="AB2493">
            <v>18500</v>
          </cell>
          <cell r="AC2493">
            <v>68202.764976958526</v>
          </cell>
          <cell r="AD2493">
            <v>3</v>
          </cell>
          <cell r="AE2493" t="str">
            <v>D51</v>
          </cell>
          <cell r="AF2493">
            <v>19500</v>
          </cell>
          <cell r="AG2493">
            <v>29500</v>
          </cell>
          <cell r="AH2493">
            <v>0</v>
          </cell>
          <cell r="AI2493">
            <v>1</v>
          </cell>
          <cell r="AJ2493">
            <v>0</v>
          </cell>
          <cell r="AK2493">
            <v>19240</v>
          </cell>
          <cell r="AL2493">
            <v>4.0000000000000036E-2</v>
          </cell>
          <cell r="AM2493">
            <v>70930.875576036866</v>
          </cell>
          <cell r="AN2493">
            <v>2728.1105990783399</v>
          </cell>
          <cell r="AO2493">
            <v>-0.34779661016949148</v>
          </cell>
          <cell r="AQ2493">
            <v>6500</v>
          </cell>
          <cell r="AR2493">
            <v>86000</v>
          </cell>
          <cell r="AS2493">
            <v>0.15</v>
          </cell>
          <cell r="AT2493">
            <v>1</v>
          </cell>
          <cell r="AU2493">
            <v>0</v>
          </cell>
          <cell r="AV2493">
            <v>19240</v>
          </cell>
          <cell r="AW2493">
            <v>70930.875576036866</v>
          </cell>
          <cell r="AX2493">
            <v>4.0000000000000036E-2</v>
          </cell>
          <cell r="AY2493">
            <v>2728.1105990783399</v>
          </cell>
          <cell r="AZ2493" t="str">
            <v>Regular Bonus</v>
          </cell>
          <cell r="BA2493" t="str">
            <v>Regular BonusEligible</v>
          </cell>
          <cell r="BB2493" t="str">
            <v>Regular BonusIsrael</v>
          </cell>
          <cell r="BC2493" t="str">
            <v>Regular BonusIsrael Employee</v>
          </cell>
          <cell r="BD2493" t="str">
            <v>D61</v>
          </cell>
          <cell r="BE2493" t="str">
            <v>Employee</v>
          </cell>
          <cell r="BF2493">
            <v>18500</v>
          </cell>
          <cell r="BG2493">
            <v>18849</v>
          </cell>
          <cell r="BH2493">
            <v>3</v>
          </cell>
          <cell r="BI2493">
            <v>4000</v>
          </cell>
          <cell r="BJ2493">
            <v>21000</v>
          </cell>
          <cell r="BK2493">
            <v>21000</v>
          </cell>
          <cell r="BL2493">
            <v>16800</v>
          </cell>
        </row>
        <row r="2494">
          <cell r="B2494">
            <v>6807</v>
          </cell>
          <cell r="C2494">
            <v>1973</v>
          </cell>
          <cell r="E2494" t="str">
            <v>Gadi Ravid</v>
          </cell>
          <cell r="F2494" t="str">
            <v>TECHNOLOGY LEADER</v>
          </cell>
          <cell r="G2494" t="str">
            <v>Employee</v>
          </cell>
          <cell r="H2494" t="str">
            <v>MIS</v>
          </cell>
          <cell r="I2494" t="str">
            <v>TEL-AVIV</v>
          </cell>
          <cell r="J2494" t="str">
            <v>Israel</v>
          </cell>
          <cell r="K2494">
            <v>39286</v>
          </cell>
          <cell r="L2494" t="str">
            <v>IL</v>
          </cell>
          <cell r="M2494" t="str">
            <v>D41P</v>
          </cell>
          <cell r="N2494" t="str">
            <v>D</v>
          </cell>
          <cell r="O2494" t="str">
            <v>4</v>
          </cell>
          <cell r="P2494" t="str">
            <v>Regular</v>
          </cell>
          <cell r="T2494">
            <v>1</v>
          </cell>
          <cell r="U2494" t="str">
            <v>ILS</v>
          </cell>
          <cell r="V2494" t="str">
            <v>MIS</v>
          </cell>
          <cell r="W2494" t="str">
            <v>Alex Spokoiny</v>
          </cell>
          <cell r="Y2494" t="str">
            <v>Eligible</v>
          </cell>
          <cell r="Z2494">
            <v>30000</v>
          </cell>
          <cell r="AA2494">
            <v>110599.07834101382</v>
          </cell>
          <cell r="AB2494">
            <v>30000</v>
          </cell>
          <cell r="AC2494">
            <v>110599.07834101382</v>
          </cell>
          <cell r="AD2494">
            <v>3</v>
          </cell>
          <cell r="AE2494" t="str">
            <v>D41</v>
          </cell>
          <cell r="AF2494">
            <v>25500</v>
          </cell>
          <cell r="AG2494">
            <v>37000</v>
          </cell>
          <cell r="AH2494">
            <v>0.39</v>
          </cell>
          <cell r="AI2494">
            <v>2</v>
          </cell>
          <cell r="AJ2494">
            <v>0</v>
          </cell>
          <cell r="AK2494">
            <v>30900</v>
          </cell>
          <cell r="AL2494">
            <v>3.0000000000000027E-2</v>
          </cell>
          <cell r="AM2494">
            <v>113917.05069124425</v>
          </cell>
          <cell r="AN2494">
            <v>3317.9723502304259</v>
          </cell>
          <cell r="AO2494">
            <v>-0.16486486486486485</v>
          </cell>
          <cell r="AQ2494">
            <v>6500</v>
          </cell>
          <cell r="AR2494">
            <v>86000</v>
          </cell>
          <cell r="AS2494">
            <v>0.28999999999999998</v>
          </cell>
          <cell r="AT2494">
            <v>1</v>
          </cell>
          <cell r="AU2494">
            <v>0</v>
          </cell>
          <cell r="AV2494">
            <v>30900</v>
          </cell>
          <cell r="AW2494">
            <v>113917.05069124425</v>
          </cell>
          <cell r="AX2494">
            <v>3.0000000000000027E-2</v>
          </cell>
          <cell r="AY2494">
            <v>3317.9723502304259</v>
          </cell>
          <cell r="AZ2494" t="str">
            <v>Regular Bonus</v>
          </cell>
          <cell r="BA2494" t="str">
            <v>Regular BonusEligible</v>
          </cell>
          <cell r="BB2494" t="str">
            <v>Regular BonusIsrael</v>
          </cell>
          <cell r="BC2494" t="str">
            <v>Regular BonusIsrael Employee</v>
          </cell>
          <cell r="BD2494" t="str">
            <v>D41</v>
          </cell>
          <cell r="BE2494" t="str">
            <v>Employee</v>
          </cell>
          <cell r="BF2494">
            <v>30000</v>
          </cell>
          <cell r="BG2494">
            <v>55000</v>
          </cell>
          <cell r="BH2494">
            <v>4</v>
          </cell>
          <cell r="BI2494">
            <v>4000</v>
          </cell>
          <cell r="BJ2494">
            <v>41000</v>
          </cell>
          <cell r="BK2494">
            <v>41000</v>
          </cell>
          <cell r="BL2494">
            <v>32800</v>
          </cell>
        </row>
        <row r="2495">
          <cell r="B2495">
            <v>13351</v>
          </cell>
          <cell r="C2495">
            <v>8372</v>
          </cell>
          <cell r="D2495">
            <v>188683</v>
          </cell>
          <cell r="E2495" t="str">
            <v>Lev Wainstein</v>
          </cell>
          <cell r="F2495" t="str">
            <v>SYSTEM ADMINISTRATOR</v>
          </cell>
          <cell r="G2495" t="str">
            <v>Employee</v>
          </cell>
          <cell r="H2495" t="str">
            <v>MIS</v>
          </cell>
          <cell r="I2495" t="str">
            <v>TEL-AVIV</v>
          </cell>
          <cell r="J2495" t="str">
            <v>Israel</v>
          </cell>
          <cell r="K2495">
            <v>43570</v>
          </cell>
          <cell r="L2495" t="str">
            <v>IL</v>
          </cell>
          <cell r="M2495" t="str">
            <v>T52P</v>
          </cell>
          <cell r="N2495" t="str">
            <v>T</v>
          </cell>
          <cell r="O2495" t="str">
            <v>5</v>
          </cell>
          <cell r="P2495" t="str">
            <v>Regular</v>
          </cell>
          <cell r="T2495">
            <v>1</v>
          </cell>
          <cell r="U2495" t="str">
            <v>ILS</v>
          </cell>
          <cell r="V2495" t="str">
            <v>MIS</v>
          </cell>
          <cell r="W2495" t="str">
            <v>Alex Spokoiny</v>
          </cell>
          <cell r="Y2495" t="str">
            <v>Eligible</v>
          </cell>
          <cell r="Z2495">
            <v>19500</v>
          </cell>
          <cell r="AA2495">
            <v>71889.400921658991</v>
          </cell>
          <cell r="AB2495">
            <v>19500</v>
          </cell>
          <cell r="AC2495">
            <v>71889.400921658991</v>
          </cell>
          <cell r="AD2495">
            <v>3</v>
          </cell>
          <cell r="AE2495" t="str">
            <v>T52</v>
          </cell>
          <cell r="AF2495">
            <v>13000</v>
          </cell>
          <cell r="AG2495">
            <v>23000</v>
          </cell>
          <cell r="AH2495">
            <v>0.65</v>
          </cell>
          <cell r="AI2495">
            <v>3</v>
          </cell>
          <cell r="AJ2495">
            <v>0</v>
          </cell>
          <cell r="AK2495">
            <v>19890</v>
          </cell>
          <cell r="AL2495">
            <v>2.0000000000000018E-2</v>
          </cell>
          <cell r="AM2495">
            <v>73327.188940092165</v>
          </cell>
          <cell r="AN2495">
            <v>1437.7880184331734</v>
          </cell>
          <cell r="AO2495">
            <v>-0.13521739130434784</v>
          </cell>
          <cell r="AQ2495">
            <v>6500</v>
          </cell>
          <cell r="AR2495">
            <v>86000</v>
          </cell>
          <cell r="AS2495">
            <v>0.16</v>
          </cell>
          <cell r="AT2495">
            <v>1</v>
          </cell>
          <cell r="AU2495">
            <v>0</v>
          </cell>
          <cell r="AV2495">
            <v>19890</v>
          </cell>
          <cell r="AW2495">
            <v>73327.188940092165</v>
          </cell>
          <cell r="AX2495">
            <v>2.0000000000000018E-2</v>
          </cell>
          <cell r="AY2495">
            <v>1437.7880184331734</v>
          </cell>
          <cell r="AZ2495" t="str">
            <v>Regular Bonus</v>
          </cell>
          <cell r="BA2495" t="str">
            <v>Regular BonusEligible</v>
          </cell>
          <cell r="BB2495" t="str">
            <v>Regular BonusIsrael</v>
          </cell>
          <cell r="BC2495" t="str">
            <v>Regular BonusIsrael Employee</v>
          </cell>
          <cell r="BD2495" t="str">
            <v>T52</v>
          </cell>
          <cell r="BE2495" t="str">
            <v>Employee</v>
          </cell>
          <cell r="BF2495">
            <v>19500</v>
          </cell>
          <cell r="BG2495">
            <v>11397</v>
          </cell>
          <cell r="BH2495">
            <v>3</v>
          </cell>
          <cell r="BI2495">
            <v>4000</v>
          </cell>
          <cell r="BJ2495">
            <v>20000</v>
          </cell>
          <cell r="BK2495">
            <v>20000</v>
          </cell>
          <cell r="BL2495">
            <v>16000</v>
          </cell>
        </row>
        <row r="2496">
          <cell r="B2496">
            <v>6086</v>
          </cell>
          <cell r="C2496">
            <v>1758</v>
          </cell>
          <cell r="E2496" t="str">
            <v>Robert Iadgarov</v>
          </cell>
          <cell r="F2496" t="str">
            <v>SYSTEM ARCHITECT</v>
          </cell>
          <cell r="G2496" t="str">
            <v>Employee</v>
          </cell>
          <cell r="H2496" t="str">
            <v>MIS</v>
          </cell>
          <cell r="I2496" t="str">
            <v>TEL-AVIV</v>
          </cell>
          <cell r="J2496" t="str">
            <v>Israel</v>
          </cell>
          <cell r="K2496">
            <v>39083</v>
          </cell>
          <cell r="L2496" t="str">
            <v>IL</v>
          </cell>
          <cell r="M2496" t="str">
            <v>T32P</v>
          </cell>
          <cell r="N2496" t="str">
            <v>T</v>
          </cell>
          <cell r="O2496" t="str">
            <v>3</v>
          </cell>
          <cell r="P2496" t="str">
            <v>Regular</v>
          </cell>
          <cell r="T2496">
            <v>1</v>
          </cell>
          <cell r="U2496" t="str">
            <v>ILS</v>
          </cell>
          <cell r="V2496" t="str">
            <v>MIS</v>
          </cell>
          <cell r="W2496" t="str">
            <v>Alex Spokoiny</v>
          </cell>
          <cell r="Y2496" t="str">
            <v>Eligible</v>
          </cell>
          <cell r="Z2496">
            <v>35500</v>
          </cell>
          <cell r="AA2496">
            <v>130875.57603686636</v>
          </cell>
          <cell r="AB2496">
            <v>35500</v>
          </cell>
          <cell r="AC2496">
            <v>130875.57603686636</v>
          </cell>
          <cell r="AD2496">
            <v>3</v>
          </cell>
          <cell r="AE2496" t="str">
            <v>T32</v>
          </cell>
          <cell r="AF2496">
            <v>29000</v>
          </cell>
          <cell r="AG2496">
            <v>37000</v>
          </cell>
          <cell r="AH2496">
            <v>0.81</v>
          </cell>
          <cell r="AI2496">
            <v>4</v>
          </cell>
          <cell r="AJ2496">
            <v>0</v>
          </cell>
          <cell r="AK2496">
            <v>36032.5</v>
          </cell>
          <cell r="AL2496">
            <v>1.4999999999999902E-2</v>
          </cell>
          <cell r="AM2496">
            <v>132838.70967741936</v>
          </cell>
          <cell r="AN2496">
            <v>1963.1336405530019</v>
          </cell>
          <cell r="AO2496">
            <v>-2.6148648648648631E-2</v>
          </cell>
          <cell r="AQ2496">
            <v>6500</v>
          </cell>
          <cell r="AR2496">
            <v>86000</v>
          </cell>
          <cell r="AS2496">
            <v>0.36</v>
          </cell>
          <cell r="AT2496">
            <v>1</v>
          </cell>
          <cell r="AU2496">
            <v>0</v>
          </cell>
          <cell r="AV2496">
            <v>36032.5</v>
          </cell>
          <cell r="AW2496">
            <v>132838.70967741936</v>
          </cell>
          <cell r="AX2496">
            <v>1.4999999999999902E-2</v>
          </cell>
          <cell r="AY2496">
            <v>1963.1336405530019</v>
          </cell>
          <cell r="AZ2496" t="str">
            <v>Regular Bonus</v>
          </cell>
          <cell r="BA2496" t="str">
            <v>Regular BonusEligible</v>
          </cell>
          <cell r="BB2496" t="str">
            <v>Regular BonusIsrael</v>
          </cell>
          <cell r="BC2496" t="str">
            <v>Regular BonusIsrael Employee</v>
          </cell>
          <cell r="BD2496" t="str">
            <v>T32</v>
          </cell>
          <cell r="BE2496" t="str">
            <v>Employee</v>
          </cell>
          <cell r="BF2496">
            <v>35500</v>
          </cell>
          <cell r="BG2496">
            <v>60000</v>
          </cell>
          <cell r="BH2496">
            <v>4</v>
          </cell>
          <cell r="BI2496">
            <v>4000</v>
          </cell>
          <cell r="BJ2496">
            <v>49000</v>
          </cell>
          <cell r="BK2496">
            <v>49000</v>
          </cell>
          <cell r="BL2496">
            <v>39200</v>
          </cell>
        </row>
        <row r="2497">
          <cell r="B2497">
            <v>10913</v>
          </cell>
          <cell r="C2497">
            <v>90219</v>
          </cell>
          <cell r="D2497">
            <v>188338</v>
          </cell>
          <cell r="E2497" t="str">
            <v>Amir Haiman</v>
          </cell>
          <cell r="F2497" t="str">
            <v>SECURITY &amp; COMPLIANCE MANAGER</v>
          </cell>
          <cell r="G2497" t="str">
            <v>Employee</v>
          </cell>
          <cell r="H2497" t="str">
            <v>MIS</v>
          </cell>
          <cell r="I2497" t="str">
            <v>TEL-AVIV</v>
          </cell>
          <cell r="J2497" t="str">
            <v>Israel</v>
          </cell>
          <cell r="K2497">
            <v>41316</v>
          </cell>
          <cell r="L2497" t="str">
            <v>IL</v>
          </cell>
          <cell r="M2497" t="str">
            <v>T52P</v>
          </cell>
          <cell r="N2497" t="str">
            <v>T</v>
          </cell>
          <cell r="O2497" t="str">
            <v>5</v>
          </cell>
          <cell r="P2497" t="str">
            <v>Regular</v>
          </cell>
          <cell r="T2497">
            <v>1</v>
          </cell>
          <cell r="U2497" t="str">
            <v>ILS</v>
          </cell>
          <cell r="V2497" t="str">
            <v>MIS</v>
          </cell>
          <cell r="W2497" t="str">
            <v>Sharon Schusheim</v>
          </cell>
          <cell r="Y2497" t="str">
            <v>Eligible</v>
          </cell>
          <cell r="Z2497">
            <v>20200</v>
          </cell>
          <cell r="AA2497">
            <v>74470.046082949309</v>
          </cell>
          <cell r="AB2497">
            <v>20200</v>
          </cell>
          <cell r="AC2497">
            <v>74470.046082949309</v>
          </cell>
          <cell r="AD2497">
            <v>3</v>
          </cell>
          <cell r="AE2497" t="str">
            <v>T52</v>
          </cell>
          <cell r="AF2497">
            <v>13000</v>
          </cell>
          <cell r="AG2497">
            <v>23000</v>
          </cell>
          <cell r="AH2497">
            <v>0.72</v>
          </cell>
          <cell r="AI2497">
            <v>4</v>
          </cell>
          <cell r="AJ2497">
            <v>0</v>
          </cell>
          <cell r="AK2497">
            <v>20502.999999999996</v>
          </cell>
          <cell r="AL2497">
            <v>1.4999999999999902E-2</v>
          </cell>
          <cell r="AM2497">
            <v>75587.096774193531</v>
          </cell>
          <cell r="AN2497">
            <v>1117.0506912442215</v>
          </cell>
          <cell r="AO2497">
            <v>-0.10856521739130454</v>
          </cell>
          <cell r="AQ2497">
            <v>6500</v>
          </cell>
          <cell r="AR2497">
            <v>86000</v>
          </cell>
          <cell r="AS2497">
            <v>0.17</v>
          </cell>
          <cell r="AT2497">
            <v>1</v>
          </cell>
          <cell r="AU2497">
            <v>0</v>
          </cell>
          <cell r="AV2497">
            <v>20502.999999999996</v>
          </cell>
          <cell r="AW2497">
            <v>75587.096774193531</v>
          </cell>
          <cell r="AX2497">
            <v>1.4999999999999902E-2</v>
          </cell>
          <cell r="AY2497">
            <v>1117.0506912442215</v>
          </cell>
          <cell r="AZ2497" t="str">
            <v>Regular Bonus</v>
          </cell>
          <cell r="BA2497" t="str">
            <v>Regular BonusEligible</v>
          </cell>
          <cell r="BB2497" t="str">
            <v>Regular BonusIsrael</v>
          </cell>
          <cell r="BC2497" t="str">
            <v>Regular BonusIsrael Employee</v>
          </cell>
          <cell r="BD2497" t="str">
            <v>T52</v>
          </cell>
          <cell r="BE2497" t="str">
            <v>Employee</v>
          </cell>
          <cell r="BF2497">
            <v>20200</v>
          </cell>
          <cell r="BG2497">
            <v>22000</v>
          </cell>
          <cell r="BH2497">
            <v>4</v>
          </cell>
          <cell r="BI2497">
            <v>4000</v>
          </cell>
          <cell r="BJ2497">
            <v>20000</v>
          </cell>
          <cell r="BK2497">
            <v>20000</v>
          </cell>
          <cell r="BL2497">
            <v>16000</v>
          </cell>
        </row>
        <row r="2498">
          <cell r="B2498">
            <v>11352</v>
          </cell>
          <cell r="C2498">
            <v>4104</v>
          </cell>
          <cell r="D2498">
            <v>137536</v>
          </cell>
          <cell r="E2498" t="str">
            <v>Anatoly Hairolin</v>
          </cell>
          <cell r="F2498" t="str">
            <v>TEAM LEADER</v>
          </cell>
          <cell r="G2498" t="str">
            <v>Employee</v>
          </cell>
          <cell r="H2498" t="str">
            <v>MIS</v>
          </cell>
          <cell r="I2498" t="str">
            <v>TEL-AVIV</v>
          </cell>
          <cell r="J2498" t="str">
            <v>Israel</v>
          </cell>
          <cell r="K2498">
            <v>41476</v>
          </cell>
          <cell r="L2498" t="str">
            <v>IL</v>
          </cell>
          <cell r="M2498" t="str">
            <v>T42M</v>
          </cell>
          <cell r="N2498" t="str">
            <v>T</v>
          </cell>
          <cell r="O2498" t="str">
            <v>4</v>
          </cell>
          <cell r="P2498" t="str">
            <v>Regular</v>
          </cell>
          <cell r="T2498">
            <v>1</v>
          </cell>
          <cell r="U2498" t="str">
            <v>ILS</v>
          </cell>
          <cell r="V2498" t="str">
            <v>MIS</v>
          </cell>
          <cell r="W2498" t="str">
            <v>Sharon Schusheim</v>
          </cell>
          <cell r="Y2498" t="str">
            <v>Eligible</v>
          </cell>
          <cell r="Z2498">
            <v>24000</v>
          </cell>
          <cell r="AA2498">
            <v>88479.262672811063</v>
          </cell>
          <cell r="AB2498">
            <v>24000</v>
          </cell>
          <cell r="AC2498">
            <v>88479.262672811063</v>
          </cell>
          <cell r="AD2498">
            <v>4</v>
          </cell>
          <cell r="AE2498" t="str">
            <v>T42</v>
          </cell>
          <cell r="AF2498">
            <v>20000</v>
          </cell>
          <cell r="AG2498">
            <v>33000</v>
          </cell>
          <cell r="AH2498">
            <v>0.3</v>
          </cell>
          <cell r="AI2498">
            <v>2</v>
          </cell>
          <cell r="AJ2498">
            <v>0</v>
          </cell>
          <cell r="AK2498">
            <v>25200</v>
          </cell>
          <cell r="AL2498">
            <v>5.0000000000000044E-2</v>
          </cell>
          <cell r="AM2498">
            <v>92903.225806451621</v>
          </cell>
          <cell r="AN2498">
            <v>4423.9631336405582</v>
          </cell>
          <cell r="AO2498">
            <v>-0.23636363636363633</v>
          </cell>
          <cell r="AQ2498">
            <v>6500</v>
          </cell>
          <cell r="AR2498">
            <v>86000</v>
          </cell>
          <cell r="AS2498">
            <v>0.22</v>
          </cell>
          <cell r="AT2498">
            <v>1</v>
          </cell>
          <cell r="AU2498">
            <v>0</v>
          </cell>
          <cell r="AV2498">
            <v>25200</v>
          </cell>
          <cell r="AW2498">
            <v>92903.225806451621</v>
          </cell>
          <cell r="AX2498">
            <v>5.0000000000000044E-2</v>
          </cell>
          <cell r="AY2498">
            <v>4423.9631336405582</v>
          </cell>
          <cell r="AZ2498" t="str">
            <v>Regular Bonus</v>
          </cell>
          <cell r="BA2498" t="str">
            <v>Regular BonusEligible</v>
          </cell>
          <cell r="BB2498" t="str">
            <v>Regular BonusIsrael</v>
          </cell>
          <cell r="BC2498" t="str">
            <v>Regular BonusIsrael Employee</v>
          </cell>
          <cell r="BD2498" t="str">
            <v>T42</v>
          </cell>
          <cell r="BE2498" t="str">
            <v>Employee</v>
          </cell>
          <cell r="BF2498">
            <v>24000</v>
          </cell>
          <cell r="BG2498">
            <v>30000</v>
          </cell>
          <cell r="BH2498">
            <v>5</v>
          </cell>
          <cell r="BI2498">
            <v>4000</v>
          </cell>
          <cell r="BJ2498">
            <v>51000</v>
          </cell>
          <cell r="BK2498">
            <v>51000</v>
          </cell>
          <cell r="BL2498">
            <v>40800</v>
          </cell>
        </row>
        <row r="2499">
          <cell r="B2499">
            <v>12441</v>
          </cell>
          <cell r="C2499">
            <v>7475</v>
          </cell>
          <cell r="D2499">
            <v>136299</v>
          </cell>
          <cell r="E2499" t="str">
            <v>Yarden (Jordan) Yakobov</v>
          </cell>
          <cell r="F2499" t="str">
            <v>SECURITY ADMINISTRATOR</v>
          </cell>
          <cell r="G2499" t="str">
            <v>Employee</v>
          </cell>
          <cell r="H2499" t="str">
            <v>MIS</v>
          </cell>
          <cell r="I2499" t="str">
            <v>TEL-AVIV</v>
          </cell>
          <cell r="J2499" t="str">
            <v>Israel</v>
          </cell>
          <cell r="K2499">
            <v>41875</v>
          </cell>
          <cell r="L2499" t="str">
            <v>IL</v>
          </cell>
          <cell r="M2499" t="str">
            <v>T52P</v>
          </cell>
          <cell r="N2499" t="str">
            <v>T</v>
          </cell>
          <cell r="O2499" t="str">
            <v>5</v>
          </cell>
          <cell r="P2499" t="str">
            <v>Regular</v>
          </cell>
          <cell r="T2499">
            <v>1</v>
          </cell>
          <cell r="U2499" t="str">
            <v>ILS</v>
          </cell>
          <cell r="V2499" t="str">
            <v>MIS</v>
          </cell>
          <cell r="W2499" t="str">
            <v>Sharon Schusheim</v>
          </cell>
          <cell r="Y2499" t="str">
            <v>Eligible</v>
          </cell>
          <cell r="Z2499">
            <v>22000</v>
          </cell>
          <cell r="AA2499">
            <v>81105.990783410147</v>
          </cell>
          <cell r="AB2499">
            <v>22000</v>
          </cell>
          <cell r="AC2499">
            <v>81105.990783410147</v>
          </cell>
          <cell r="AD2499">
            <v>3</v>
          </cell>
          <cell r="AE2499" t="str">
            <v>T52</v>
          </cell>
          <cell r="AF2499">
            <v>13000</v>
          </cell>
          <cell r="AG2499">
            <v>23000</v>
          </cell>
          <cell r="AH2499">
            <v>0.9</v>
          </cell>
          <cell r="AI2499">
            <v>5</v>
          </cell>
          <cell r="AJ2499">
            <v>0</v>
          </cell>
          <cell r="AK2499">
            <v>22220</v>
          </cell>
          <cell r="AL2499">
            <v>1.0000000000000009E-2</v>
          </cell>
          <cell r="AM2499">
            <v>81917.050691244236</v>
          </cell>
          <cell r="AN2499">
            <v>811.05990783408924</v>
          </cell>
          <cell r="AO2499">
            <v>-3.3913043478260851E-2</v>
          </cell>
          <cell r="AQ2499">
            <v>6500</v>
          </cell>
          <cell r="AR2499">
            <v>86000</v>
          </cell>
          <cell r="AS2499">
            <v>0.19</v>
          </cell>
          <cell r="AT2499">
            <v>1</v>
          </cell>
          <cell r="AU2499">
            <v>0</v>
          </cell>
          <cell r="AV2499">
            <v>22220</v>
          </cell>
          <cell r="AW2499">
            <v>81917.050691244236</v>
          </cell>
          <cell r="AX2499">
            <v>1.0000000000000009E-2</v>
          </cell>
          <cell r="AY2499">
            <v>811.05990783408924</v>
          </cell>
          <cell r="AZ2499" t="str">
            <v>Regular Bonus</v>
          </cell>
          <cell r="BA2499" t="str">
            <v>Regular BonusEligible</v>
          </cell>
          <cell r="BB2499" t="str">
            <v>Regular BonusIsrael</v>
          </cell>
          <cell r="BC2499" t="str">
            <v>Regular BonusIsrael Employee</v>
          </cell>
          <cell r="BD2499" t="str">
            <v>T52</v>
          </cell>
          <cell r="BE2499" t="str">
            <v>Employee</v>
          </cell>
          <cell r="BF2499">
            <v>22000</v>
          </cell>
          <cell r="BG2499">
            <v>30000</v>
          </cell>
          <cell r="BH2499">
            <v>4</v>
          </cell>
          <cell r="BI2499">
            <v>4000</v>
          </cell>
          <cell r="BJ2499">
            <v>20000</v>
          </cell>
          <cell r="BK2499">
            <v>20000</v>
          </cell>
          <cell r="BL2499">
            <v>16000</v>
          </cell>
        </row>
        <row r="2500">
          <cell r="B2500">
            <v>6620</v>
          </cell>
          <cell r="C2500">
            <v>1892</v>
          </cell>
          <cell r="E2500" t="str">
            <v>Michael Klyutch</v>
          </cell>
          <cell r="F2500" t="str">
            <v>Manager, IT Infrastructure</v>
          </cell>
          <cell r="G2500" t="str">
            <v>Employee</v>
          </cell>
          <cell r="H2500" t="str">
            <v>MIS</v>
          </cell>
          <cell r="I2500" t="str">
            <v>TEL-AVIV</v>
          </cell>
          <cell r="J2500" t="str">
            <v>Israel</v>
          </cell>
          <cell r="K2500">
            <v>39197</v>
          </cell>
          <cell r="L2500" t="str">
            <v>IL</v>
          </cell>
          <cell r="M2500" t="str">
            <v>T42M</v>
          </cell>
          <cell r="N2500" t="str">
            <v>T</v>
          </cell>
          <cell r="O2500" t="str">
            <v>4</v>
          </cell>
          <cell r="P2500" t="str">
            <v>Regular</v>
          </cell>
          <cell r="T2500">
            <v>1</v>
          </cell>
          <cell r="U2500" t="str">
            <v>ILS</v>
          </cell>
          <cell r="V2500" t="str">
            <v>MIS</v>
          </cell>
          <cell r="W2500" t="str">
            <v>Alex Spokoiny</v>
          </cell>
          <cell r="Y2500" t="str">
            <v>Eligible</v>
          </cell>
          <cell r="Z2500">
            <v>29000</v>
          </cell>
          <cell r="AA2500">
            <v>106912.44239631337</v>
          </cell>
          <cell r="AB2500">
            <v>31000</v>
          </cell>
          <cell r="AC2500">
            <v>114285.71428571429</v>
          </cell>
          <cell r="AD2500">
            <v>4</v>
          </cell>
          <cell r="AE2500" t="str">
            <v>T42</v>
          </cell>
          <cell r="AF2500">
            <v>20000</v>
          </cell>
          <cell r="AG2500">
            <v>33000</v>
          </cell>
          <cell r="AH2500">
            <v>0.84</v>
          </cell>
          <cell r="AI2500">
            <v>4</v>
          </cell>
          <cell r="AJ2500">
            <v>0</v>
          </cell>
          <cell r="AK2500">
            <v>31000</v>
          </cell>
          <cell r="AL2500">
            <v>0</v>
          </cell>
          <cell r="AM2500">
            <v>114285.71428571429</v>
          </cell>
          <cell r="AN2500">
            <v>0</v>
          </cell>
          <cell r="AO2500">
            <v>-6.0606060606060552E-2</v>
          </cell>
          <cell r="AP2500" t="str">
            <v>Already received an increase</v>
          </cell>
          <cell r="AQ2500">
            <v>6500</v>
          </cell>
          <cell r="AR2500">
            <v>86000</v>
          </cell>
          <cell r="AS2500">
            <v>0.3</v>
          </cell>
          <cell r="AT2500">
            <v>1</v>
          </cell>
          <cell r="AU2500">
            <v>0</v>
          </cell>
          <cell r="AV2500">
            <v>31000</v>
          </cell>
          <cell r="AW2500">
            <v>114285.71428571429</v>
          </cell>
          <cell r="AX2500">
            <v>0</v>
          </cell>
          <cell r="AY2500">
            <v>0</v>
          </cell>
          <cell r="AZ2500" t="str">
            <v>Regular Bonus</v>
          </cell>
          <cell r="BA2500" t="str">
            <v>Regular BonusEligible</v>
          </cell>
          <cell r="BB2500" t="str">
            <v>Regular BonusIsrael</v>
          </cell>
          <cell r="BC2500" t="str">
            <v>Regular BonusIsrael Employee</v>
          </cell>
          <cell r="BD2500" t="str">
            <v>T42</v>
          </cell>
          <cell r="BE2500" t="str">
            <v>Employee</v>
          </cell>
          <cell r="BF2500">
            <v>31000</v>
          </cell>
          <cell r="BG2500">
            <v>38000</v>
          </cell>
          <cell r="BH2500">
            <v>3</v>
          </cell>
          <cell r="BI2500">
            <v>4000</v>
          </cell>
          <cell r="BJ2500">
            <v>51000</v>
          </cell>
          <cell r="BK2500">
            <v>51000</v>
          </cell>
          <cell r="BL2500">
            <v>40800</v>
          </cell>
        </row>
        <row r="2501">
          <cell r="B2501">
            <v>12475</v>
          </cell>
          <cell r="C2501">
            <v>7509</v>
          </cell>
          <cell r="D2501">
            <v>46022</v>
          </cell>
          <cell r="E2501" t="str">
            <v>Tal Matalon</v>
          </cell>
          <cell r="F2501" t="str">
            <v>HD SYSTEM ADMINISTRATOR</v>
          </cell>
          <cell r="G2501" t="str">
            <v>Hourly Partial Time</v>
          </cell>
          <cell r="H2501" t="str">
            <v>MIS</v>
          </cell>
          <cell r="I2501" t="str">
            <v>TEL-AVIV</v>
          </cell>
          <cell r="J2501" t="str">
            <v>Israel</v>
          </cell>
          <cell r="K2501">
            <v>41883</v>
          </cell>
          <cell r="L2501" t="str">
            <v>IL</v>
          </cell>
          <cell r="M2501" t="str">
            <v>T52S</v>
          </cell>
          <cell r="N2501" t="str">
            <v>T</v>
          </cell>
          <cell r="O2501" t="str">
            <v>5</v>
          </cell>
          <cell r="P2501" t="str">
            <v>Regular</v>
          </cell>
          <cell r="T2501">
            <v>1</v>
          </cell>
          <cell r="U2501" t="str">
            <v>ILS</v>
          </cell>
          <cell r="V2501" t="str">
            <v>MIS</v>
          </cell>
          <cell r="W2501" t="str">
            <v>Alex Spokoiny</v>
          </cell>
          <cell r="Y2501" t="str">
            <v>Eligible</v>
          </cell>
          <cell r="Z2501">
            <v>11000</v>
          </cell>
          <cell r="AA2501">
            <v>40552.995391705073</v>
          </cell>
          <cell r="AB2501">
            <v>11000</v>
          </cell>
          <cell r="AC2501">
            <v>40552.995391705073</v>
          </cell>
          <cell r="AD2501">
            <v>2</v>
          </cell>
          <cell r="AE2501" t="str">
            <v>T52</v>
          </cell>
          <cell r="AF2501">
            <v>10000</v>
          </cell>
          <cell r="AG2501">
            <v>15580</v>
          </cell>
          <cell r="AH2501">
            <v>0.17</v>
          </cell>
          <cell r="AI2501">
            <v>2</v>
          </cell>
          <cell r="AJ2501">
            <v>0</v>
          </cell>
          <cell r="AK2501">
            <v>11000</v>
          </cell>
          <cell r="AL2501">
            <v>0</v>
          </cell>
          <cell r="AM2501">
            <v>40552.995391705073</v>
          </cell>
          <cell r="AN2501">
            <v>0</v>
          </cell>
          <cell r="AO2501">
            <v>-0.29396662387676509</v>
          </cell>
          <cell r="AP2501" t="str">
            <v>Rated 2 - no recommendation</v>
          </cell>
          <cell r="AQ2501">
            <v>6500</v>
          </cell>
          <cell r="AR2501">
            <v>86000</v>
          </cell>
          <cell r="AS2501">
            <v>0.05</v>
          </cell>
          <cell r="AT2501">
            <v>1</v>
          </cell>
          <cell r="AU2501">
            <v>0</v>
          </cell>
          <cell r="AV2501">
            <v>11000</v>
          </cell>
          <cell r="AW2501">
            <v>40552.995391705073</v>
          </cell>
          <cell r="AX2501">
            <v>0</v>
          </cell>
          <cell r="AY2501">
            <v>0</v>
          </cell>
          <cell r="AZ2501" t="str">
            <v>Regular Bonus</v>
          </cell>
          <cell r="BA2501" t="str">
            <v>Regular BonusEligible</v>
          </cell>
          <cell r="BB2501" t="str">
            <v>Regular BonusIsrael</v>
          </cell>
          <cell r="BC2501" t="str">
            <v>Regular BonusIsrael Hourly Partial Time</v>
          </cell>
          <cell r="BD2501" t="str">
            <v>T52</v>
          </cell>
          <cell r="BE2501" t="str">
            <v>Hourly Partial Time</v>
          </cell>
          <cell r="BF2501">
            <v>11000</v>
          </cell>
          <cell r="BG2501">
            <v>8000</v>
          </cell>
          <cell r="BH2501">
            <v>3</v>
          </cell>
          <cell r="BI2501">
            <v>2000</v>
          </cell>
          <cell r="BJ2501">
            <v>6000</v>
          </cell>
          <cell r="BK2501">
            <v>6000</v>
          </cell>
          <cell r="BL2501">
            <v>4800</v>
          </cell>
        </row>
        <row r="2502">
          <cell r="B2502">
            <v>14446</v>
          </cell>
          <cell r="C2502">
            <v>9408</v>
          </cell>
          <cell r="D2502">
            <v>68978</v>
          </cell>
          <cell r="E2502" t="str">
            <v>Shachar Goldrat</v>
          </cell>
          <cell r="F2502" t="str">
            <v>IT EQUIPMENT COORDINATOR</v>
          </cell>
          <cell r="G2502" t="str">
            <v>Monthly Extra Hours</v>
          </cell>
          <cell r="H2502" t="str">
            <v>MIS</v>
          </cell>
          <cell r="I2502" t="str">
            <v>TEL-AVIV</v>
          </cell>
          <cell r="J2502" t="str">
            <v>Israel</v>
          </cell>
          <cell r="K2502">
            <v>42539</v>
          </cell>
          <cell r="L2502" t="str">
            <v>IL</v>
          </cell>
          <cell r="M2502" t="str">
            <v>T52P</v>
          </cell>
          <cell r="N2502" t="str">
            <v>T</v>
          </cell>
          <cell r="O2502" t="str">
            <v>5</v>
          </cell>
          <cell r="P2502" t="str">
            <v>Regular</v>
          </cell>
          <cell r="T2502">
            <v>1</v>
          </cell>
          <cell r="U2502" t="str">
            <v>ILS</v>
          </cell>
          <cell r="V2502" t="str">
            <v>MIS</v>
          </cell>
          <cell r="W2502" t="str">
            <v>Alex Spokoiny</v>
          </cell>
          <cell r="Y2502" t="str">
            <v>Eligible</v>
          </cell>
          <cell r="Z2502">
            <v>10400</v>
          </cell>
          <cell r="AA2502">
            <v>38341.013824884794</v>
          </cell>
          <cell r="AB2502">
            <v>10400</v>
          </cell>
          <cell r="AC2502">
            <v>38341.013824884794</v>
          </cell>
          <cell r="AD2502">
            <v>3</v>
          </cell>
          <cell r="AE2502" t="str">
            <v>T52</v>
          </cell>
          <cell r="AF2502">
            <v>13000</v>
          </cell>
          <cell r="AG2502">
            <v>23000</v>
          </cell>
          <cell r="AH2502">
            <v>0</v>
          </cell>
          <cell r="AI2502">
            <v>1</v>
          </cell>
          <cell r="AJ2502">
            <v>0</v>
          </cell>
          <cell r="AK2502">
            <v>10816</v>
          </cell>
          <cell r="AL2502">
            <v>4.0000000000000036E-2</v>
          </cell>
          <cell r="AM2502">
            <v>39874.654377880186</v>
          </cell>
          <cell r="AN2502">
            <v>1533.6405529953918</v>
          </cell>
          <cell r="AO2502">
            <v>-0.5297391304347826</v>
          </cell>
          <cell r="AQ2502">
            <v>6500</v>
          </cell>
          <cell r="AR2502">
            <v>86000</v>
          </cell>
          <cell r="AS2502">
            <v>0.04</v>
          </cell>
          <cell r="AT2502">
            <v>1</v>
          </cell>
          <cell r="AU2502">
            <v>0</v>
          </cell>
          <cell r="AV2502">
            <v>10816</v>
          </cell>
          <cell r="AW2502">
            <v>39874.654377880186</v>
          </cell>
          <cell r="AX2502">
            <v>4.0000000000000036E-2</v>
          </cell>
          <cell r="AY2502">
            <v>1533.6405529953918</v>
          </cell>
          <cell r="AZ2502" t="str">
            <v>Regular Bonus</v>
          </cell>
          <cell r="BA2502" t="str">
            <v>Regular BonusEligible</v>
          </cell>
          <cell r="BB2502" t="str">
            <v>Regular BonusIsrael</v>
          </cell>
          <cell r="BC2502" t="str">
            <v>Regular BonusIsrael Monthly Extra Hours</v>
          </cell>
          <cell r="BD2502" t="str">
            <v>T52</v>
          </cell>
          <cell r="BE2502" t="str">
            <v>Monthly Extra Hours</v>
          </cell>
          <cell r="BF2502">
            <v>10400</v>
          </cell>
          <cell r="BG2502">
            <v>7000</v>
          </cell>
          <cell r="BH2502">
            <v>3</v>
          </cell>
          <cell r="BI2502">
            <v>2000</v>
          </cell>
          <cell r="BJ2502">
            <v>10000</v>
          </cell>
          <cell r="BK2502">
            <v>10000</v>
          </cell>
          <cell r="BL2502">
            <v>8000</v>
          </cell>
        </row>
        <row r="2503">
          <cell r="B2503">
            <v>9142</v>
          </cell>
          <cell r="C2503">
            <v>3076</v>
          </cell>
          <cell r="D2503">
            <v>116834</v>
          </cell>
          <cell r="E2503" t="str">
            <v>Jeff Prizament</v>
          </cell>
          <cell r="F2503" t="str">
            <v>QA ENGINEER</v>
          </cell>
          <cell r="G2503" t="str">
            <v>Hourly Full Time</v>
          </cell>
          <cell r="H2503" t="str">
            <v>MIS</v>
          </cell>
          <cell r="I2503" t="str">
            <v>TEL-AVIV</v>
          </cell>
          <cell r="J2503" t="str">
            <v>Israel</v>
          </cell>
          <cell r="K2503">
            <v>40587</v>
          </cell>
          <cell r="L2503" t="str">
            <v>IL</v>
          </cell>
          <cell r="M2503" t="str">
            <v>T56P</v>
          </cell>
          <cell r="N2503" t="str">
            <v>T</v>
          </cell>
          <cell r="O2503" t="str">
            <v>5</v>
          </cell>
          <cell r="P2503" t="str">
            <v>Regular</v>
          </cell>
          <cell r="T2503">
            <v>1</v>
          </cell>
          <cell r="U2503" t="str">
            <v>ILS</v>
          </cell>
          <cell r="V2503" t="str">
            <v>MIS</v>
          </cell>
          <cell r="W2503" t="str">
            <v>Alex Spokoiny</v>
          </cell>
          <cell r="Y2503" t="str">
            <v>Eligible</v>
          </cell>
          <cell r="Z2503">
            <v>11000</v>
          </cell>
          <cell r="AA2503">
            <v>40552.995391705073</v>
          </cell>
          <cell r="AB2503">
            <v>11000</v>
          </cell>
          <cell r="AC2503">
            <v>40552.995391705073</v>
          </cell>
          <cell r="AD2503">
            <v>3</v>
          </cell>
          <cell r="AE2503" t="str">
            <v>T56</v>
          </cell>
          <cell r="AF2503">
            <v>11000</v>
          </cell>
          <cell r="AG2503">
            <v>16000</v>
          </cell>
          <cell r="AH2503">
            <v>0</v>
          </cell>
          <cell r="AI2503">
            <v>1</v>
          </cell>
          <cell r="AJ2503">
            <v>0</v>
          </cell>
          <cell r="AK2503">
            <v>11440</v>
          </cell>
          <cell r="AL2503">
            <v>4.0000000000000036E-2</v>
          </cell>
          <cell r="AM2503">
            <v>42175.115207373274</v>
          </cell>
          <cell r="AN2503">
            <v>1622.1198156682003</v>
          </cell>
          <cell r="AO2503">
            <v>-0.28500000000000003</v>
          </cell>
          <cell r="AQ2503">
            <v>6500</v>
          </cell>
          <cell r="AR2503">
            <v>86000</v>
          </cell>
          <cell r="AS2503">
            <v>0.05</v>
          </cell>
          <cell r="AT2503">
            <v>1</v>
          </cell>
          <cell r="AU2503">
            <v>0</v>
          </cell>
          <cell r="AV2503">
            <v>11440</v>
          </cell>
          <cell r="AW2503">
            <v>42175.115207373274</v>
          </cell>
          <cell r="AX2503">
            <v>4.0000000000000036E-2</v>
          </cell>
          <cell r="AY2503">
            <v>1622.1198156682003</v>
          </cell>
          <cell r="AZ2503" t="str">
            <v>Regular Bonus</v>
          </cell>
          <cell r="BA2503" t="str">
            <v>Regular BonusEligible</v>
          </cell>
          <cell r="BB2503" t="str">
            <v>Regular BonusIsrael</v>
          </cell>
          <cell r="BC2503" t="str">
            <v>Regular BonusIsrael Hourly Full Time</v>
          </cell>
          <cell r="BD2503" t="str">
            <v>T56</v>
          </cell>
          <cell r="BE2503" t="str">
            <v>Hourly Full Time</v>
          </cell>
          <cell r="BF2503">
            <v>11000</v>
          </cell>
          <cell r="BG2503">
            <v>9150</v>
          </cell>
          <cell r="BH2503">
            <v>3</v>
          </cell>
          <cell r="BI2503">
            <v>2000</v>
          </cell>
          <cell r="BJ2503">
            <v>7500</v>
          </cell>
          <cell r="BK2503">
            <v>7500</v>
          </cell>
          <cell r="BL2503">
            <v>6000</v>
          </cell>
        </row>
        <row r="2504">
          <cell r="B2504">
            <v>14334</v>
          </cell>
          <cell r="C2504">
            <v>9302</v>
          </cell>
          <cell r="D2504">
            <v>251403</v>
          </cell>
          <cell r="E2504" t="str">
            <v>Ilay Brat</v>
          </cell>
          <cell r="F2504" t="str">
            <v>Software Developer</v>
          </cell>
          <cell r="G2504" t="str">
            <v>Employee</v>
          </cell>
          <cell r="H2504" t="str">
            <v>MIS</v>
          </cell>
          <cell r="I2504" t="str">
            <v>TEL-AVIV</v>
          </cell>
          <cell r="J2504" t="str">
            <v>Israel</v>
          </cell>
          <cell r="K2504">
            <v>42296</v>
          </cell>
          <cell r="L2504" t="str">
            <v>IL</v>
          </cell>
          <cell r="M2504" t="str">
            <v>D61P</v>
          </cell>
          <cell r="N2504" t="str">
            <v>D</v>
          </cell>
          <cell r="O2504" t="str">
            <v>6</v>
          </cell>
          <cell r="P2504" t="str">
            <v>Regular</v>
          </cell>
          <cell r="T2504">
            <v>1</v>
          </cell>
          <cell r="U2504" t="str">
            <v>ILS</v>
          </cell>
          <cell r="V2504" t="str">
            <v>MIS</v>
          </cell>
          <cell r="W2504" t="str">
            <v>Alex Spokoiny</v>
          </cell>
          <cell r="Y2504" t="str">
            <v>Eligible</v>
          </cell>
          <cell r="Z2504">
            <v>18000</v>
          </cell>
          <cell r="AA2504">
            <v>66359.447004608301</v>
          </cell>
          <cell r="AB2504">
            <v>18000</v>
          </cell>
          <cell r="AC2504">
            <v>66359.447004608301</v>
          </cell>
          <cell r="AD2504">
            <v>2</v>
          </cell>
          <cell r="AE2504" t="str">
            <v>D61</v>
          </cell>
          <cell r="AF2504">
            <v>16000</v>
          </cell>
          <cell r="AG2504">
            <v>23000</v>
          </cell>
          <cell r="AH2504">
            <v>0.28000000000000003</v>
          </cell>
          <cell r="AI2504">
            <v>2</v>
          </cell>
          <cell r="AJ2504">
            <v>0</v>
          </cell>
          <cell r="AK2504">
            <v>18000</v>
          </cell>
          <cell r="AL2504">
            <v>0</v>
          </cell>
          <cell r="AM2504">
            <v>66359.447004608301</v>
          </cell>
          <cell r="AN2504">
            <v>0</v>
          </cell>
          <cell r="AO2504">
            <v>-0.21739130434782605</v>
          </cell>
          <cell r="AP2504" t="str">
            <v>Rated 2 - no recommendation</v>
          </cell>
          <cell r="AQ2504">
            <v>6500</v>
          </cell>
          <cell r="AR2504">
            <v>86000</v>
          </cell>
          <cell r="AS2504">
            <v>0.14000000000000001</v>
          </cell>
          <cell r="AT2504">
            <v>1</v>
          </cell>
          <cell r="AU2504">
            <v>0</v>
          </cell>
          <cell r="AV2504">
            <v>18000</v>
          </cell>
          <cell r="AW2504">
            <v>66359.447004608301</v>
          </cell>
          <cell r="AX2504">
            <v>0</v>
          </cell>
          <cell r="AY2504">
            <v>0</v>
          </cell>
          <cell r="AZ2504" t="str">
            <v>Regular Bonus</v>
          </cell>
          <cell r="BA2504" t="str">
            <v>Regular BonusEligible</v>
          </cell>
          <cell r="BB2504" t="str">
            <v>Regular BonusIsrael</v>
          </cell>
          <cell r="BC2504" t="str">
            <v>Regular BonusIsrael Hourly Full Time</v>
          </cell>
          <cell r="BD2504" t="str">
            <v>P53</v>
          </cell>
          <cell r="BE2504" t="str">
            <v>Hourly Full Time</v>
          </cell>
          <cell r="BF2504">
            <v>18000</v>
          </cell>
          <cell r="BG2504">
            <v>4267</v>
          </cell>
          <cell r="BH2504">
            <v>3</v>
          </cell>
          <cell r="BI2504">
            <v>2000</v>
          </cell>
          <cell r="BJ2504">
            <v>4500</v>
          </cell>
          <cell r="BK2504">
            <v>4500</v>
          </cell>
          <cell r="BL2504">
            <v>3600</v>
          </cell>
        </row>
        <row r="2505">
          <cell r="B2505">
            <v>6010</v>
          </cell>
          <cell r="C2505">
            <v>1729</v>
          </cell>
          <cell r="D2505">
            <v>116791</v>
          </cell>
          <cell r="E2505" t="str">
            <v>Alina Shif</v>
          </cell>
          <cell r="F2505" t="str">
            <v>BUSINESS INTELLIGENCE EXPERT</v>
          </cell>
          <cell r="G2505" t="str">
            <v>Employee</v>
          </cell>
          <cell r="H2505" t="str">
            <v>MIS</v>
          </cell>
          <cell r="I2505" t="str">
            <v>TEL-AVIV</v>
          </cell>
          <cell r="J2505" t="str">
            <v>Israel</v>
          </cell>
          <cell r="K2505">
            <v>42905</v>
          </cell>
          <cell r="L2505" t="str">
            <v>IL</v>
          </cell>
          <cell r="M2505" t="str">
            <v>D51P</v>
          </cell>
          <cell r="N2505" t="str">
            <v>D</v>
          </cell>
          <cell r="O2505" t="str">
            <v>5</v>
          </cell>
          <cell r="P2505" t="str">
            <v>Regular</v>
          </cell>
          <cell r="T2505">
            <v>1</v>
          </cell>
          <cell r="U2505" t="str">
            <v>ILS</v>
          </cell>
          <cell r="V2505" t="str">
            <v>MIS</v>
          </cell>
          <cell r="W2505" t="str">
            <v>Alex Spokoiny</v>
          </cell>
          <cell r="Y2505" t="str">
            <v>Eligible</v>
          </cell>
          <cell r="Z2505">
            <v>16500</v>
          </cell>
          <cell r="AA2505">
            <v>60829.493087557603</v>
          </cell>
          <cell r="AB2505">
            <v>16500</v>
          </cell>
          <cell r="AC2505">
            <v>60829.493087557603</v>
          </cell>
          <cell r="AD2505">
            <v>4</v>
          </cell>
          <cell r="AE2505" t="str">
            <v>D51</v>
          </cell>
          <cell r="AF2505">
            <v>19500</v>
          </cell>
          <cell r="AG2505">
            <v>29500</v>
          </cell>
          <cell r="AH2505">
            <v>0</v>
          </cell>
          <cell r="AI2505">
            <v>1</v>
          </cell>
          <cell r="AJ2505">
            <v>0</v>
          </cell>
          <cell r="AK2505">
            <v>17490</v>
          </cell>
          <cell r="AL2505">
            <v>6.0000000000000053E-2</v>
          </cell>
          <cell r="AM2505">
            <v>64479.262672811063</v>
          </cell>
          <cell r="AN2505">
            <v>3649.7695852534598</v>
          </cell>
          <cell r="AO2505">
            <v>-0.40711864406779663</v>
          </cell>
          <cell r="AQ2505">
            <v>6500</v>
          </cell>
          <cell r="AR2505">
            <v>86000</v>
          </cell>
          <cell r="AS2505">
            <v>0.12</v>
          </cell>
          <cell r="AT2505">
            <v>1</v>
          </cell>
          <cell r="AU2505">
            <v>0</v>
          </cell>
          <cell r="AV2505">
            <v>17490</v>
          </cell>
          <cell r="AW2505">
            <v>64479.262672811063</v>
          </cell>
          <cell r="AX2505">
            <v>6.0000000000000053E-2</v>
          </cell>
          <cell r="AY2505">
            <v>3649.7695852534598</v>
          </cell>
          <cell r="AZ2505" t="str">
            <v>Regular Bonus</v>
          </cell>
          <cell r="BA2505" t="str">
            <v>Regular BonusEligible</v>
          </cell>
          <cell r="BB2505" t="str">
            <v>Regular BonusIsrael</v>
          </cell>
          <cell r="BC2505" t="str">
            <v>Regular BonusIsrael Employee</v>
          </cell>
          <cell r="BD2505" t="str">
            <v>D52</v>
          </cell>
          <cell r="BE2505" t="str">
            <v>Employee</v>
          </cell>
          <cell r="BF2505">
            <v>16500</v>
          </cell>
          <cell r="BG2505">
            <v>24500</v>
          </cell>
          <cell r="BH2505">
            <v>4</v>
          </cell>
          <cell r="BI2505">
            <v>4000</v>
          </cell>
          <cell r="BJ2505">
            <v>34000</v>
          </cell>
          <cell r="BK2505">
            <v>34000</v>
          </cell>
          <cell r="BL2505">
            <v>27200</v>
          </cell>
        </row>
        <row r="2506">
          <cell r="B2506">
            <v>10813</v>
          </cell>
          <cell r="C2506">
            <v>90120</v>
          </cell>
          <cell r="D2506">
            <v>3934</v>
          </cell>
          <cell r="E2506" t="str">
            <v>Michael Gleyzer</v>
          </cell>
          <cell r="F2506" t="str">
            <v>SOFTWARE DEVELOPER</v>
          </cell>
          <cell r="G2506" t="str">
            <v>Employee</v>
          </cell>
          <cell r="H2506" t="str">
            <v>MIS</v>
          </cell>
          <cell r="I2506" t="str">
            <v>TEL-AVIV</v>
          </cell>
          <cell r="J2506" t="str">
            <v>Israel</v>
          </cell>
          <cell r="K2506">
            <v>41253</v>
          </cell>
          <cell r="L2506" t="str">
            <v>IL</v>
          </cell>
          <cell r="M2506" t="str">
            <v>D51P</v>
          </cell>
          <cell r="N2506" t="str">
            <v>D</v>
          </cell>
          <cell r="O2506" t="str">
            <v>5</v>
          </cell>
          <cell r="P2506" t="str">
            <v>Regular</v>
          </cell>
          <cell r="T2506">
            <v>1</v>
          </cell>
          <cell r="U2506" t="str">
            <v>ILS</v>
          </cell>
          <cell r="V2506" t="str">
            <v>MIS</v>
          </cell>
          <cell r="W2506" t="str">
            <v>Alex Spokoiny</v>
          </cell>
          <cell r="Y2506" t="str">
            <v>Eligible</v>
          </cell>
          <cell r="Z2506">
            <v>21800</v>
          </cell>
          <cell r="AA2506">
            <v>80368.663594470054</v>
          </cell>
          <cell r="AB2506">
            <v>21800</v>
          </cell>
          <cell r="AC2506">
            <v>80368.663594470054</v>
          </cell>
          <cell r="AD2506">
            <v>4</v>
          </cell>
          <cell r="AE2506" t="str">
            <v>D51</v>
          </cell>
          <cell r="AF2506">
            <v>19500</v>
          </cell>
          <cell r="AG2506">
            <v>29500</v>
          </cell>
          <cell r="AH2506">
            <v>0.23</v>
          </cell>
          <cell r="AI2506">
            <v>2</v>
          </cell>
          <cell r="AJ2506">
            <v>0</v>
          </cell>
          <cell r="AK2506">
            <v>22890</v>
          </cell>
          <cell r="AL2506">
            <v>5.0000000000000044E-2</v>
          </cell>
          <cell r="AM2506">
            <v>84387.096774193546</v>
          </cell>
          <cell r="AN2506">
            <v>4018.4331797234918</v>
          </cell>
          <cell r="AO2506">
            <v>-0.22406779661016951</v>
          </cell>
          <cell r="AQ2506">
            <v>6500</v>
          </cell>
          <cell r="AR2506">
            <v>86000</v>
          </cell>
          <cell r="AS2506">
            <v>0.19</v>
          </cell>
          <cell r="AT2506">
            <v>1</v>
          </cell>
          <cell r="AU2506">
            <v>0</v>
          </cell>
          <cell r="AV2506">
            <v>22890</v>
          </cell>
          <cell r="AW2506">
            <v>84387.096774193546</v>
          </cell>
          <cell r="AX2506">
            <v>5.0000000000000044E-2</v>
          </cell>
          <cell r="AY2506">
            <v>4018.4331797234918</v>
          </cell>
          <cell r="AZ2506" t="str">
            <v>Regular Bonus</v>
          </cell>
          <cell r="BA2506" t="str">
            <v>Regular BonusEligible</v>
          </cell>
          <cell r="BB2506" t="str">
            <v>Regular BonusIsrael</v>
          </cell>
          <cell r="BC2506" t="str">
            <v>Regular BonusIsrael Employee</v>
          </cell>
          <cell r="BD2506" t="str">
            <v>D51</v>
          </cell>
          <cell r="BE2506" t="str">
            <v>Employee</v>
          </cell>
          <cell r="BF2506">
            <v>21800</v>
          </cell>
          <cell r="BG2506">
            <v>30000</v>
          </cell>
          <cell r="BH2506">
            <v>3</v>
          </cell>
          <cell r="BI2506">
            <v>4000</v>
          </cell>
          <cell r="BJ2506">
            <v>44000</v>
          </cell>
          <cell r="BK2506">
            <v>44000</v>
          </cell>
          <cell r="BL2506">
            <v>35200</v>
          </cell>
        </row>
        <row r="2507">
          <cell r="B2507">
            <v>15673</v>
          </cell>
          <cell r="C2507">
            <v>10628</v>
          </cell>
          <cell r="D2507">
            <v>100561</v>
          </cell>
          <cell r="E2507" t="str">
            <v>Victor Basin</v>
          </cell>
          <cell r="F2507" t="str">
            <v>DEVOPS SYSTEM ADMINISTRATOR</v>
          </cell>
          <cell r="G2507" t="str">
            <v>Employee</v>
          </cell>
          <cell r="H2507" t="str">
            <v>MIS</v>
          </cell>
          <cell r="I2507" t="str">
            <v>TEL-AVIV</v>
          </cell>
          <cell r="J2507" t="str">
            <v>Israel</v>
          </cell>
          <cell r="K2507">
            <v>42597</v>
          </cell>
          <cell r="L2507" t="str">
            <v>IL</v>
          </cell>
          <cell r="M2507" t="str">
            <v>D42P</v>
          </cell>
          <cell r="N2507" t="str">
            <v>D</v>
          </cell>
          <cell r="O2507" t="str">
            <v>4</v>
          </cell>
          <cell r="P2507" t="str">
            <v>Regular</v>
          </cell>
          <cell r="T2507">
            <v>1</v>
          </cell>
          <cell r="U2507" t="str">
            <v>ILS</v>
          </cell>
          <cell r="V2507" t="str">
            <v>MIS</v>
          </cell>
          <cell r="W2507" t="str">
            <v>Alex Spokoiny</v>
          </cell>
          <cell r="Y2507" t="str">
            <v>Eligible</v>
          </cell>
          <cell r="Z2507">
            <v>31900</v>
          </cell>
          <cell r="AA2507">
            <v>117603.6866359447</v>
          </cell>
          <cell r="AB2507">
            <v>31900</v>
          </cell>
          <cell r="AC2507">
            <v>117603.6866359447</v>
          </cell>
          <cell r="AD2507">
            <v>3</v>
          </cell>
          <cell r="AE2507" t="str">
            <v>D42</v>
          </cell>
          <cell r="AF2507">
            <v>29000</v>
          </cell>
          <cell r="AG2507">
            <v>37000</v>
          </cell>
          <cell r="AH2507">
            <v>0.36</v>
          </cell>
          <cell r="AI2507">
            <v>2</v>
          </cell>
          <cell r="AJ2507">
            <v>0</v>
          </cell>
          <cell r="AK2507">
            <v>32857</v>
          </cell>
          <cell r="AL2507">
            <v>3.0000000000000027E-2</v>
          </cell>
          <cell r="AM2507">
            <v>121131.79723502304</v>
          </cell>
          <cell r="AN2507">
            <v>3528.1105990783399</v>
          </cell>
          <cell r="AO2507">
            <v>-0.11197297297297293</v>
          </cell>
          <cell r="AQ2507">
            <v>6500</v>
          </cell>
          <cell r="AR2507">
            <v>86000</v>
          </cell>
          <cell r="AS2507">
            <v>0.31</v>
          </cell>
          <cell r="AT2507">
            <v>1</v>
          </cell>
          <cell r="AU2507">
            <v>0</v>
          </cell>
          <cell r="AV2507">
            <v>32857</v>
          </cell>
          <cell r="AW2507">
            <v>121131.79723502304</v>
          </cell>
          <cell r="AX2507">
            <v>3.0000000000000027E-2</v>
          </cell>
          <cell r="AY2507">
            <v>3528.1105990783399</v>
          </cell>
          <cell r="AZ2507" t="str">
            <v>Regular Bonus</v>
          </cell>
          <cell r="BA2507" t="str">
            <v>Regular BonusEligible</v>
          </cell>
          <cell r="BB2507" t="str">
            <v>Regular BonusIsrael</v>
          </cell>
          <cell r="BC2507" t="str">
            <v>Regular BonusIsrael Employee</v>
          </cell>
          <cell r="BD2507" t="str">
            <v>T42</v>
          </cell>
          <cell r="BE2507" t="str">
            <v>Employee</v>
          </cell>
          <cell r="BF2507">
            <v>31900</v>
          </cell>
          <cell r="BG2507">
            <v>30000</v>
          </cell>
          <cell r="BH2507">
            <v>3</v>
          </cell>
          <cell r="BI2507">
            <v>4000</v>
          </cell>
          <cell r="BJ2507">
            <v>32000</v>
          </cell>
          <cell r="BK2507">
            <v>32000</v>
          </cell>
          <cell r="BL2507">
            <v>25600</v>
          </cell>
        </row>
        <row r="2508">
          <cell r="B2508">
            <v>11386</v>
          </cell>
          <cell r="C2508">
            <v>4138</v>
          </cell>
          <cell r="D2508">
            <v>158452</v>
          </cell>
          <cell r="E2508" t="str">
            <v>Ligal Izhack</v>
          </cell>
          <cell r="F2508" t="str">
            <v>INTEGRATION SPECIALIST</v>
          </cell>
          <cell r="G2508" t="str">
            <v>Employee</v>
          </cell>
          <cell r="H2508" t="str">
            <v>MIS</v>
          </cell>
          <cell r="I2508" t="str">
            <v>TEL-AVIV</v>
          </cell>
          <cell r="J2508" t="str">
            <v>Israel</v>
          </cell>
          <cell r="K2508">
            <v>41476</v>
          </cell>
          <cell r="L2508" t="str">
            <v>IL</v>
          </cell>
          <cell r="M2508" t="str">
            <v>T52P</v>
          </cell>
          <cell r="N2508" t="str">
            <v>T</v>
          </cell>
          <cell r="O2508" t="str">
            <v>5</v>
          </cell>
          <cell r="P2508" t="str">
            <v>Regular</v>
          </cell>
          <cell r="T2508">
            <v>1</v>
          </cell>
          <cell r="U2508" t="str">
            <v>ILS</v>
          </cell>
          <cell r="V2508" t="str">
            <v>MIS</v>
          </cell>
          <cell r="W2508" t="str">
            <v>Alex Spokoiny</v>
          </cell>
          <cell r="Y2508" t="str">
            <v>Eligible</v>
          </cell>
          <cell r="Z2508">
            <v>17200</v>
          </cell>
          <cell r="AA2508">
            <v>63410.138248847928</v>
          </cell>
          <cell r="AB2508">
            <v>17200</v>
          </cell>
          <cell r="AC2508">
            <v>63410.138248847928</v>
          </cell>
          <cell r="AD2508">
            <v>4</v>
          </cell>
          <cell r="AE2508" t="str">
            <v>T52</v>
          </cell>
          <cell r="AF2508">
            <v>13000</v>
          </cell>
          <cell r="AG2508">
            <v>23000</v>
          </cell>
          <cell r="AH2508">
            <v>0.42</v>
          </cell>
          <cell r="AI2508">
            <v>2</v>
          </cell>
          <cell r="AJ2508">
            <v>0</v>
          </cell>
          <cell r="AK2508">
            <v>18060</v>
          </cell>
          <cell r="AL2508">
            <v>5.0000000000000044E-2</v>
          </cell>
          <cell r="AM2508">
            <v>66580.645161290318</v>
          </cell>
          <cell r="AN2508">
            <v>3170.5069124423899</v>
          </cell>
          <cell r="AO2508">
            <v>-0.21478260869565213</v>
          </cell>
          <cell r="AQ2508">
            <v>6500</v>
          </cell>
          <cell r="AR2508">
            <v>86000</v>
          </cell>
          <cell r="AS2508">
            <v>0.13</v>
          </cell>
          <cell r="AT2508">
            <v>1</v>
          </cell>
          <cell r="AU2508">
            <v>0</v>
          </cell>
          <cell r="AV2508">
            <v>18060</v>
          </cell>
          <cell r="AW2508">
            <v>66580.645161290318</v>
          </cell>
          <cell r="AX2508">
            <v>5.0000000000000044E-2</v>
          </cell>
          <cell r="AY2508">
            <v>3170.5069124423899</v>
          </cell>
          <cell r="AZ2508" t="str">
            <v>Regular Bonus</v>
          </cell>
          <cell r="BA2508" t="str">
            <v>Regular BonusEligible</v>
          </cell>
          <cell r="BB2508" t="str">
            <v>Regular BonusIsrael</v>
          </cell>
          <cell r="BC2508" t="str">
            <v>Regular BonusIsrael Employee</v>
          </cell>
          <cell r="BD2508" t="str">
            <v>T52</v>
          </cell>
          <cell r="BE2508" t="str">
            <v>Employee</v>
          </cell>
          <cell r="BF2508">
            <v>17200</v>
          </cell>
          <cell r="BG2508">
            <v>11222</v>
          </cell>
          <cell r="BH2508">
            <v>3</v>
          </cell>
          <cell r="BI2508">
            <v>4000</v>
          </cell>
          <cell r="BJ2508">
            <v>32000</v>
          </cell>
          <cell r="BK2508">
            <v>32000</v>
          </cell>
          <cell r="BL2508">
            <v>25600</v>
          </cell>
        </row>
        <row r="2509">
          <cell r="B2509">
            <v>15945</v>
          </cell>
          <cell r="C2509">
            <v>10897</v>
          </cell>
          <cell r="D2509">
            <v>86048</v>
          </cell>
          <cell r="E2509" t="str">
            <v>Yakir Rabinovich</v>
          </cell>
          <cell r="F2509" t="str">
            <v>SOFTWARE DEVELOPER</v>
          </cell>
          <cell r="G2509" t="str">
            <v>Employee</v>
          </cell>
          <cell r="H2509" t="str">
            <v>MIS</v>
          </cell>
          <cell r="I2509" t="str">
            <v>TEL-AVIV</v>
          </cell>
          <cell r="J2509" t="str">
            <v>Israel</v>
          </cell>
          <cell r="K2509">
            <v>42709</v>
          </cell>
          <cell r="L2509" t="str">
            <v>IL</v>
          </cell>
          <cell r="M2509" t="str">
            <v>D51P</v>
          </cell>
          <cell r="N2509" t="str">
            <v>D</v>
          </cell>
          <cell r="O2509" t="str">
            <v>5</v>
          </cell>
          <cell r="P2509" t="str">
            <v>Regular</v>
          </cell>
          <cell r="T2509">
            <v>1</v>
          </cell>
          <cell r="U2509" t="str">
            <v>ILS</v>
          </cell>
          <cell r="V2509" t="str">
            <v>MIS</v>
          </cell>
          <cell r="W2509" t="str">
            <v>Alex Spokoiny</v>
          </cell>
          <cell r="Y2509" t="str">
            <v>Eligible</v>
          </cell>
          <cell r="Z2509">
            <v>20500</v>
          </cell>
          <cell r="AA2509">
            <v>75576.036866359456</v>
          </cell>
          <cell r="AB2509">
            <v>20500</v>
          </cell>
          <cell r="AC2509">
            <v>75576.036866359456</v>
          </cell>
          <cell r="AD2509">
            <v>4</v>
          </cell>
          <cell r="AE2509" t="str">
            <v>D51</v>
          </cell>
          <cell r="AF2509">
            <v>19500</v>
          </cell>
          <cell r="AG2509">
            <v>29500</v>
          </cell>
          <cell r="AH2509">
            <v>0.1</v>
          </cell>
          <cell r="AI2509">
            <v>1</v>
          </cell>
          <cell r="AJ2509">
            <v>0</v>
          </cell>
          <cell r="AK2509">
            <v>21730</v>
          </cell>
          <cell r="AL2509">
            <v>6.0000000000000053E-2</v>
          </cell>
          <cell r="AM2509">
            <v>80110.599078341023</v>
          </cell>
          <cell r="AN2509">
            <v>4534.5622119815671</v>
          </cell>
          <cell r="AO2509">
            <v>-0.26338983050847453</v>
          </cell>
          <cell r="AQ2509">
            <v>6500</v>
          </cell>
          <cell r="AR2509">
            <v>86000</v>
          </cell>
          <cell r="AS2509">
            <v>0.17</v>
          </cell>
          <cell r="AT2509">
            <v>1</v>
          </cell>
          <cell r="AU2509">
            <v>0</v>
          </cell>
          <cell r="AV2509">
            <v>21730</v>
          </cell>
          <cell r="AW2509">
            <v>80110.599078341023</v>
          </cell>
          <cell r="AX2509">
            <v>6.0000000000000053E-2</v>
          </cell>
          <cell r="AY2509">
            <v>4534.5622119815671</v>
          </cell>
          <cell r="AZ2509" t="str">
            <v>Regular Bonus</v>
          </cell>
          <cell r="BA2509" t="str">
            <v>Regular BonusEligible</v>
          </cell>
          <cell r="BB2509" t="str">
            <v>Regular BonusIsrael</v>
          </cell>
          <cell r="BC2509" t="str">
            <v>Regular BonusIsrael Employee</v>
          </cell>
          <cell r="BD2509" t="str">
            <v>D51</v>
          </cell>
          <cell r="BE2509" t="str">
            <v>Employee</v>
          </cell>
          <cell r="BF2509">
            <v>20500</v>
          </cell>
          <cell r="BG2509">
            <v>29000</v>
          </cell>
          <cell r="BH2509">
            <v>3</v>
          </cell>
          <cell r="BI2509">
            <v>4000</v>
          </cell>
          <cell r="BJ2509">
            <v>44000</v>
          </cell>
          <cell r="BK2509">
            <v>44000</v>
          </cell>
          <cell r="BL2509">
            <v>35200</v>
          </cell>
        </row>
        <row r="2510">
          <cell r="B2510">
            <v>16119</v>
          </cell>
          <cell r="C2510">
            <v>11061</v>
          </cell>
          <cell r="D2510">
            <v>68744</v>
          </cell>
          <cell r="E2510" t="str">
            <v>David Sokolik</v>
          </cell>
          <cell r="F2510" t="str">
            <v>CLOUD SYSTEM ADMINISTRATOR</v>
          </cell>
          <cell r="G2510" t="str">
            <v>Employee</v>
          </cell>
          <cell r="H2510" t="str">
            <v>MIS</v>
          </cell>
          <cell r="I2510" t="str">
            <v>TEL-AVIV</v>
          </cell>
          <cell r="J2510" t="str">
            <v>Israel</v>
          </cell>
          <cell r="K2510">
            <v>42800</v>
          </cell>
          <cell r="L2510" t="str">
            <v>IL</v>
          </cell>
          <cell r="M2510" t="str">
            <v>D42P</v>
          </cell>
          <cell r="N2510" t="str">
            <v>D</v>
          </cell>
          <cell r="O2510" t="str">
            <v>4</v>
          </cell>
          <cell r="P2510" t="str">
            <v>Regular</v>
          </cell>
          <cell r="T2510">
            <v>1</v>
          </cell>
          <cell r="U2510" t="str">
            <v>ILS</v>
          </cell>
          <cell r="V2510" t="str">
            <v>MIS</v>
          </cell>
          <cell r="W2510" t="str">
            <v>Alex Spokoiny</v>
          </cell>
          <cell r="Y2510" t="str">
            <v>Eligible</v>
          </cell>
          <cell r="Z2510">
            <v>30500</v>
          </cell>
          <cell r="AA2510">
            <v>112442.39631336406</v>
          </cell>
          <cell r="AB2510">
            <v>30500</v>
          </cell>
          <cell r="AC2510">
            <v>112442.39631336406</v>
          </cell>
          <cell r="AD2510">
            <v>3</v>
          </cell>
          <cell r="AE2510" t="str">
            <v>D42</v>
          </cell>
          <cell r="AF2510">
            <v>29000</v>
          </cell>
          <cell r="AG2510">
            <v>37000</v>
          </cell>
          <cell r="AH2510">
            <v>0.18</v>
          </cell>
          <cell r="AI2510">
            <v>2</v>
          </cell>
          <cell r="AJ2510">
            <v>0</v>
          </cell>
          <cell r="AK2510">
            <v>31415</v>
          </cell>
          <cell r="AL2510">
            <v>3.0000000000000027E-2</v>
          </cell>
          <cell r="AM2510">
            <v>115815.66820276498</v>
          </cell>
          <cell r="AN2510">
            <v>3373.2718894009158</v>
          </cell>
          <cell r="AO2510">
            <v>-0.1509459459459459</v>
          </cell>
          <cell r="AQ2510">
            <v>6500</v>
          </cell>
          <cell r="AR2510">
            <v>86000</v>
          </cell>
          <cell r="AS2510">
            <v>0.3</v>
          </cell>
          <cell r="AT2510">
            <v>1</v>
          </cell>
          <cell r="AU2510">
            <v>0</v>
          </cell>
          <cell r="AV2510">
            <v>31415</v>
          </cell>
          <cell r="AW2510">
            <v>115815.66820276498</v>
          </cell>
          <cell r="AX2510">
            <v>3.0000000000000027E-2</v>
          </cell>
          <cell r="AY2510">
            <v>3373.2718894009158</v>
          </cell>
          <cell r="AZ2510" t="str">
            <v>Regular Bonus</v>
          </cell>
          <cell r="BA2510" t="str">
            <v>Regular BonusEligible</v>
          </cell>
          <cell r="BB2510" t="str">
            <v>Regular BonusIsrael</v>
          </cell>
          <cell r="BC2510" t="str">
            <v>Regular BonusIsrael Employee</v>
          </cell>
          <cell r="BD2510" t="str">
            <v>T42</v>
          </cell>
          <cell r="BE2510" t="str">
            <v>Employee</v>
          </cell>
          <cell r="BF2510">
            <v>30500</v>
          </cell>
          <cell r="BG2510">
            <v>30000</v>
          </cell>
          <cell r="BH2510">
            <v>3</v>
          </cell>
          <cell r="BI2510">
            <v>4000</v>
          </cell>
          <cell r="BJ2510">
            <v>32000</v>
          </cell>
          <cell r="BK2510">
            <v>32000</v>
          </cell>
          <cell r="BL2510">
            <v>25600</v>
          </cell>
        </row>
        <row r="2511">
          <cell r="B2511">
            <v>16374</v>
          </cell>
          <cell r="C2511">
            <v>11303</v>
          </cell>
          <cell r="D2511">
            <v>120366</v>
          </cell>
          <cell r="E2511" t="str">
            <v>Itzik Davidi</v>
          </cell>
          <cell r="F2511" t="str">
            <v>SALES INFORMATION INFRASTRUCTURE TEAM LEADER</v>
          </cell>
          <cell r="G2511" t="str">
            <v>Employee</v>
          </cell>
          <cell r="H2511" t="str">
            <v>MIS</v>
          </cell>
          <cell r="I2511" t="str">
            <v>TEL-AVIV</v>
          </cell>
          <cell r="J2511" t="str">
            <v>Israel</v>
          </cell>
          <cell r="K2511">
            <v>42863</v>
          </cell>
          <cell r="L2511" t="str">
            <v>IL</v>
          </cell>
          <cell r="M2511" t="str">
            <v>D41M</v>
          </cell>
          <cell r="N2511" t="str">
            <v>D</v>
          </cell>
          <cell r="O2511" t="str">
            <v>4</v>
          </cell>
          <cell r="P2511" t="str">
            <v>Regular</v>
          </cell>
          <cell r="T2511">
            <v>1</v>
          </cell>
          <cell r="U2511" t="str">
            <v>ILS</v>
          </cell>
          <cell r="V2511" t="str">
            <v>MIS</v>
          </cell>
          <cell r="W2511" t="str">
            <v>Alex Spokoiny</v>
          </cell>
          <cell r="Y2511" t="str">
            <v>Eligible</v>
          </cell>
          <cell r="Z2511">
            <v>30000</v>
          </cell>
          <cell r="AA2511">
            <v>110599.07834101382</v>
          </cell>
          <cell r="AB2511">
            <v>30000</v>
          </cell>
          <cell r="AC2511">
            <v>110599.07834101382</v>
          </cell>
          <cell r="AD2511">
            <v>3</v>
          </cell>
          <cell r="AE2511" t="str">
            <v>D41</v>
          </cell>
          <cell r="AF2511">
            <v>25500</v>
          </cell>
          <cell r="AG2511">
            <v>37000</v>
          </cell>
          <cell r="AH2511">
            <v>0.39</v>
          </cell>
          <cell r="AI2511">
            <v>2</v>
          </cell>
          <cell r="AJ2511">
            <v>0</v>
          </cell>
          <cell r="AK2511">
            <v>30900</v>
          </cell>
          <cell r="AL2511">
            <v>3.0000000000000027E-2</v>
          </cell>
          <cell r="AM2511">
            <v>113917.05069124425</v>
          </cell>
          <cell r="AN2511">
            <v>3317.9723502304259</v>
          </cell>
          <cell r="AO2511">
            <v>-0.16486486486486485</v>
          </cell>
          <cell r="AQ2511">
            <v>6500</v>
          </cell>
          <cell r="AR2511">
            <v>86000</v>
          </cell>
          <cell r="AS2511">
            <v>0.28999999999999998</v>
          </cell>
          <cell r="AT2511">
            <v>1</v>
          </cell>
          <cell r="AU2511">
            <v>0</v>
          </cell>
          <cell r="AV2511">
            <v>30900</v>
          </cell>
          <cell r="AW2511">
            <v>113917.05069124425</v>
          </cell>
          <cell r="AX2511">
            <v>3.0000000000000027E-2</v>
          </cell>
          <cell r="AY2511">
            <v>3317.9723502304259</v>
          </cell>
          <cell r="AZ2511" t="str">
            <v>Regular Bonus</v>
          </cell>
          <cell r="BA2511" t="str">
            <v>Regular BonusEligible</v>
          </cell>
          <cell r="BB2511" t="str">
            <v>Regular BonusIsrael</v>
          </cell>
          <cell r="BC2511" t="str">
            <v>Regular BonusIsrael Employee</v>
          </cell>
          <cell r="BD2511" t="str">
            <v>D42</v>
          </cell>
          <cell r="BE2511" t="str">
            <v>Employee</v>
          </cell>
          <cell r="BF2511">
            <v>30000</v>
          </cell>
          <cell r="BG2511">
            <v>45000</v>
          </cell>
          <cell r="BH2511">
            <v>4</v>
          </cell>
          <cell r="BI2511">
            <v>4000</v>
          </cell>
          <cell r="BJ2511">
            <v>31000</v>
          </cell>
          <cell r="BK2511">
            <v>31000</v>
          </cell>
          <cell r="BL2511">
            <v>24800</v>
          </cell>
        </row>
        <row r="2512">
          <cell r="B2512">
            <v>12240</v>
          </cell>
          <cell r="C2512">
            <v>4966</v>
          </cell>
          <cell r="D2512">
            <v>118770</v>
          </cell>
          <cell r="E2512" t="str">
            <v>Racheli Levi</v>
          </cell>
          <cell r="F2512" t="str">
            <v>CRM APPLICATION SPECIALIST</v>
          </cell>
          <cell r="G2512" t="str">
            <v>Employee</v>
          </cell>
          <cell r="H2512" t="str">
            <v>MIS</v>
          </cell>
          <cell r="I2512" t="str">
            <v>TEL-AVIV</v>
          </cell>
          <cell r="J2512" t="str">
            <v>Israel</v>
          </cell>
          <cell r="K2512">
            <v>41840</v>
          </cell>
          <cell r="L2512" t="str">
            <v>IL</v>
          </cell>
          <cell r="M2512" t="str">
            <v>T52P</v>
          </cell>
          <cell r="N2512" t="str">
            <v>T</v>
          </cell>
          <cell r="O2512" t="str">
            <v>5</v>
          </cell>
          <cell r="P2512" t="str">
            <v>Regular</v>
          </cell>
          <cell r="T2512">
            <v>1</v>
          </cell>
          <cell r="U2512" t="str">
            <v>ILS</v>
          </cell>
          <cell r="V2512" t="str">
            <v>MIS</v>
          </cell>
          <cell r="W2512" t="str">
            <v>Alex Spokoiny</v>
          </cell>
          <cell r="Y2512" t="str">
            <v>Eligible</v>
          </cell>
          <cell r="Z2512">
            <v>19000</v>
          </cell>
          <cell r="AA2512">
            <v>70046.082949308751</v>
          </cell>
          <cell r="AB2512">
            <v>19000</v>
          </cell>
          <cell r="AC2512">
            <v>70046.082949308751</v>
          </cell>
          <cell r="AD2512">
            <v>4</v>
          </cell>
          <cell r="AE2512" t="str">
            <v>T52</v>
          </cell>
          <cell r="AF2512">
            <v>13000</v>
          </cell>
          <cell r="AG2512">
            <v>23000</v>
          </cell>
          <cell r="AH2512">
            <v>0.6</v>
          </cell>
          <cell r="AI2512">
            <v>3</v>
          </cell>
          <cell r="AJ2512">
            <v>0</v>
          </cell>
          <cell r="AK2512">
            <v>19760</v>
          </cell>
          <cell r="AL2512">
            <v>4.0000000000000036E-2</v>
          </cell>
          <cell r="AM2512">
            <v>72847.926267281102</v>
          </cell>
          <cell r="AN2512">
            <v>2801.8433179723506</v>
          </cell>
          <cell r="AO2512">
            <v>-0.14086956521739136</v>
          </cell>
          <cell r="AQ2512">
            <v>6500</v>
          </cell>
          <cell r="AR2512">
            <v>86000</v>
          </cell>
          <cell r="AS2512">
            <v>0.15</v>
          </cell>
          <cell r="AT2512">
            <v>1</v>
          </cell>
          <cell r="AU2512">
            <v>0</v>
          </cell>
          <cell r="AV2512">
            <v>19760</v>
          </cell>
          <cell r="AW2512">
            <v>72847.926267281102</v>
          </cell>
          <cell r="AX2512">
            <v>4.0000000000000036E-2</v>
          </cell>
          <cell r="AY2512">
            <v>2801.8433179723506</v>
          </cell>
          <cell r="AZ2512" t="str">
            <v>Regular Bonus</v>
          </cell>
          <cell r="BA2512" t="str">
            <v>Regular BonusEligible</v>
          </cell>
          <cell r="BB2512" t="str">
            <v>Regular BonusIsrael</v>
          </cell>
          <cell r="BC2512" t="str">
            <v>Regular BonusIsrael Employee</v>
          </cell>
          <cell r="BD2512" t="str">
            <v>T52</v>
          </cell>
          <cell r="BE2512" t="str">
            <v>Employee</v>
          </cell>
          <cell r="BF2512">
            <v>19000</v>
          </cell>
          <cell r="BG2512">
            <v>32000</v>
          </cell>
          <cell r="BH2512">
            <v>5</v>
          </cell>
          <cell r="BI2512">
            <v>4000</v>
          </cell>
          <cell r="BJ2512">
            <v>32000</v>
          </cell>
          <cell r="BK2512">
            <v>32000</v>
          </cell>
          <cell r="BL2512">
            <v>25600</v>
          </cell>
        </row>
        <row r="2513">
          <cell r="B2513">
            <v>17618</v>
          </cell>
          <cell r="C2513">
            <v>12629</v>
          </cell>
          <cell r="D2513">
            <v>199893</v>
          </cell>
          <cell r="E2513" t="str">
            <v>Ronen Dabach</v>
          </cell>
          <cell r="F2513" t="str">
            <v>QA SPECIALIST</v>
          </cell>
          <cell r="G2513" t="str">
            <v>Monthly Extra Hours</v>
          </cell>
          <cell r="H2513" t="str">
            <v>MIS</v>
          </cell>
          <cell r="I2513" t="str">
            <v>TEL-AVIV</v>
          </cell>
          <cell r="J2513" t="str">
            <v>Israel</v>
          </cell>
          <cell r="K2513">
            <v>43121</v>
          </cell>
          <cell r="L2513" t="str">
            <v>IL</v>
          </cell>
          <cell r="M2513" t="str">
            <v>T56P</v>
          </cell>
          <cell r="N2513" t="str">
            <v>T</v>
          </cell>
          <cell r="O2513" t="str">
            <v>5</v>
          </cell>
          <cell r="P2513" t="str">
            <v>Regular</v>
          </cell>
          <cell r="T2513">
            <v>1</v>
          </cell>
          <cell r="U2513" t="str">
            <v>ILS</v>
          </cell>
          <cell r="V2513" t="str">
            <v>MIS</v>
          </cell>
          <cell r="W2513" t="str">
            <v>Alex Spokoiny</v>
          </cell>
          <cell r="Y2513" t="str">
            <v>Eligible</v>
          </cell>
          <cell r="Z2513">
            <v>8300</v>
          </cell>
          <cell r="AA2513">
            <v>30599.078341013825</v>
          </cell>
          <cell r="AB2513">
            <v>8300</v>
          </cell>
          <cell r="AC2513">
            <v>30599.078341013825</v>
          </cell>
          <cell r="AD2513">
            <v>3</v>
          </cell>
          <cell r="AE2513" t="str">
            <v>T56</v>
          </cell>
          <cell r="AF2513">
            <v>11000</v>
          </cell>
          <cell r="AG2513">
            <v>16000</v>
          </cell>
          <cell r="AH2513">
            <v>0</v>
          </cell>
          <cell r="AI2513">
            <v>1</v>
          </cell>
          <cell r="AJ2513">
            <v>0</v>
          </cell>
          <cell r="AK2513">
            <v>8632</v>
          </cell>
          <cell r="AL2513">
            <v>4.0000000000000036E-2</v>
          </cell>
          <cell r="AM2513">
            <v>31823.041474654379</v>
          </cell>
          <cell r="AN2513">
            <v>1223.9631336405546</v>
          </cell>
          <cell r="AO2513">
            <v>-0.46050000000000002</v>
          </cell>
          <cell r="AQ2513">
            <v>6500</v>
          </cell>
          <cell r="AR2513">
            <v>86000</v>
          </cell>
          <cell r="AS2513">
            <v>0.02</v>
          </cell>
          <cell r="AT2513">
            <v>1.070003249918752</v>
          </cell>
          <cell r="AU2513">
            <v>9314</v>
          </cell>
          <cell r="AV2513">
            <v>9314</v>
          </cell>
          <cell r="AW2513">
            <v>34337.327188940093</v>
          </cell>
          <cell r="AX2513">
            <v>0.12216867469879511</v>
          </cell>
          <cell r="AY2513">
            <v>3738.2488479262684</v>
          </cell>
          <cell r="AZ2513" t="str">
            <v>Regular Bonus</v>
          </cell>
          <cell r="BA2513" t="str">
            <v>Regular BonusEligible</v>
          </cell>
          <cell r="BB2513" t="str">
            <v>Regular BonusIsrael</v>
          </cell>
          <cell r="BC2513" t="str">
            <v>Regular BonusIsrael Monthly Extra Hours</v>
          </cell>
          <cell r="BD2513" t="str">
            <v>T66</v>
          </cell>
          <cell r="BE2513" t="str">
            <v>Monthly Extra Hours</v>
          </cell>
          <cell r="BF2513">
            <v>8300</v>
          </cell>
          <cell r="BG2513">
            <v>4300</v>
          </cell>
          <cell r="BH2513">
            <v>3</v>
          </cell>
          <cell r="BI2513">
            <v>2000</v>
          </cell>
          <cell r="BJ2513">
            <v>5500</v>
          </cell>
          <cell r="BK2513">
            <v>5500</v>
          </cell>
          <cell r="BL2513">
            <v>4400</v>
          </cell>
        </row>
        <row r="2514">
          <cell r="B2514">
            <v>17615</v>
          </cell>
          <cell r="C2514">
            <v>12626</v>
          </cell>
          <cell r="D2514">
            <v>240812</v>
          </cell>
          <cell r="E2514" t="str">
            <v>Natalia Rodin</v>
          </cell>
          <cell r="F2514" t="str">
            <v>Integration Specialist</v>
          </cell>
          <cell r="G2514" t="str">
            <v>Employee</v>
          </cell>
          <cell r="H2514" t="str">
            <v>MIS</v>
          </cell>
          <cell r="I2514" t="str">
            <v>TEL-AVIV</v>
          </cell>
          <cell r="J2514" t="str">
            <v>Israel</v>
          </cell>
          <cell r="K2514">
            <v>43121</v>
          </cell>
          <cell r="L2514" t="str">
            <v>IL</v>
          </cell>
          <cell r="M2514" t="str">
            <v>T52P</v>
          </cell>
          <cell r="N2514" t="str">
            <v>T</v>
          </cell>
          <cell r="O2514" t="str">
            <v>5</v>
          </cell>
          <cell r="P2514" t="str">
            <v>Regular</v>
          </cell>
          <cell r="T2514">
            <v>1</v>
          </cell>
          <cell r="U2514" t="str">
            <v>ILS</v>
          </cell>
          <cell r="V2514" t="str">
            <v>MIS</v>
          </cell>
          <cell r="W2514" t="str">
            <v>Alex Spokoiny</v>
          </cell>
          <cell r="Y2514" t="str">
            <v>Eligible</v>
          </cell>
          <cell r="Z2514">
            <v>9300</v>
          </cell>
          <cell r="AA2514">
            <v>34285.71428571429</v>
          </cell>
          <cell r="AB2514">
            <v>9300</v>
          </cell>
          <cell r="AC2514">
            <v>34285.71428571429</v>
          </cell>
          <cell r="AD2514">
            <v>3</v>
          </cell>
          <cell r="AE2514" t="str">
            <v>T52</v>
          </cell>
          <cell r="AF2514">
            <v>13000</v>
          </cell>
          <cell r="AG2514">
            <v>23000</v>
          </cell>
          <cell r="AH2514">
            <v>0</v>
          </cell>
          <cell r="AI2514">
            <v>1</v>
          </cell>
          <cell r="AJ2514">
            <v>0</v>
          </cell>
          <cell r="AK2514">
            <v>9672</v>
          </cell>
          <cell r="AL2514">
            <v>4.0000000000000036E-2</v>
          </cell>
          <cell r="AM2514">
            <v>35657.142857142855</v>
          </cell>
          <cell r="AN2514">
            <v>1371.4285714285652</v>
          </cell>
          <cell r="AO2514">
            <v>-0.57947826086956522</v>
          </cell>
          <cell r="AQ2514">
            <v>6500</v>
          </cell>
          <cell r="AR2514">
            <v>86000</v>
          </cell>
          <cell r="AS2514">
            <v>0.03</v>
          </cell>
          <cell r="AT2514">
            <v>1.005004874878128</v>
          </cell>
          <cell r="AU2514">
            <v>10394</v>
          </cell>
          <cell r="AV2514">
            <v>10394</v>
          </cell>
          <cell r="AW2514">
            <v>38318.894009216594</v>
          </cell>
          <cell r="AX2514">
            <v>0.11763440860215058</v>
          </cell>
          <cell r="AY2514">
            <v>4033.1797235023041</v>
          </cell>
          <cell r="AZ2514" t="str">
            <v>Regular Bonus</v>
          </cell>
          <cell r="BA2514" t="str">
            <v>Regular BonusEligible</v>
          </cell>
          <cell r="BB2514" t="str">
            <v>Regular BonusIsrael</v>
          </cell>
          <cell r="BC2514" t="str">
            <v>Regular BonusIsrael Hourly Full Time</v>
          </cell>
          <cell r="BD2514" t="str">
            <v>P53</v>
          </cell>
          <cell r="BE2514" t="str">
            <v>Hourly Full Time</v>
          </cell>
          <cell r="BF2514">
            <v>9300</v>
          </cell>
          <cell r="BG2514">
            <v>5000</v>
          </cell>
          <cell r="BH2514">
            <v>3</v>
          </cell>
          <cell r="BI2514">
            <v>2000</v>
          </cell>
          <cell r="BJ2514">
            <v>7000</v>
          </cell>
          <cell r="BK2514">
            <v>7000</v>
          </cell>
          <cell r="BL2514">
            <v>5600</v>
          </cell>
        </row>
        <row r="2515">
          <cell r="B2515">
            <v>18638</v>
          </cell>
          <cell r="C2515">
            <v>13683</v>
          </cell>
          <cell r="D2515">
            <v>155158</v>
          </cell>
          <cell r="E2515" t="str">
            <v>Roee Sisso</v>
          </cell>
          <cell r="F2515" t="str">
            <v>Team Leader</v>
          </cell>
          <cell r="G2515" t="str">
            <v>Employee</v>
          </cell>
          <cell r="H2515" t="str">
            <v>MIS</v>
          </cell>
          <cell r="I2515" t="str">
            <v>TEL-AVIV</v>
          </cell>
          <cell r="J2515" t="str">
            <v>Israel</v>
          </cell>
          <cell r="K2515">
            <v>43346</v>
          </cell>
          <cell r="L2515" t="str">
            <v>IL</v>
          </cell>
          <cell r="M2515" t="str">
            <v>D51M</v>
          </cell>
          <cell r="N2515" t="str">
            <v>D</v>
          </cell>
          <cell r="O2515" t="str">
            <v>5</v>
          </cell>
          <cell r="P2515" t="str">
            <v>Regular</v>
          </cell>
          <cell r="T2515">
            <v>1</v>
          </cell>
          <cell r="U2515" t="str">
            <v>ILS</v>
          </cell>
          <cell r="V2515" t="str">
            <v>MIS</v>
          </cell>
          <cell r="W2515" t="str">
            <v>Alex Spokoiny</v>
          </cell>
          <cell r="Y2515" t="str">
            <v>Eligible</v>
          </cell>
          <cell r="Z2515">
            <v>20000</v>
          </cell>
          <cell r="AA2515">
            <v>73732.718894009216</v>
          </cell>
          <cell r="AB2515">
            <v>20000</v>
          </cell>
          <cell r="AC2515">
            <v>73732.718894009216</v>
          </cell>
          <cell r="AD2515">
            <v>4</v>
          </cell>
          <cell r="AE2515" t="str">
            <v>D51</v>
          </cell>
          <cell r="AF2515">
            <v>19500</v>
          </cell>
          <cell r="AG2515">
            <v>29500</v>
          </cell>
          <cell r="AH2515">
            <v>0.05</v>
          </cell>
          <cell r="AI2515">
            <v>1</v>
          </cell>
          <cell r="AJ2515">
            <v>0</v>
          </cell>
          <cell r="AK2515">
            <v>21200</v>
          </cell>
          <cell r="AL2515">
            <v>6.0000000000000053E-2</v>
          </cell>
          <cell r="AM2515">
            <v>78156.682027649775</v>
          </cell>
          <cell r="AN2515">
            <v>4423.9631336405582</v>
          </cell>
          <cell r="AO2515">
            <v>-0.28135593220338984</v>
          </cell>
          <cell r="AQ2515">
            <v>6500</v>
          </cell>
          <cell r="AR2515">
            <v>86000</v>
          </cell>
          <cell r="AS2515">
            <v>0.16</v>
          </cell>
          <cell r="AT2515">
            <v>1</v>
          </cell>
          <cell r="AU2515">
            <v>0</v>
          </cell>
          <cell r="AV2515">
            <v>21200</v>
          </cell>
          <cell r="AW2515">
            <v>78156.682027649775</v>
          </cell>
          <cell r="AX2515">
            <v>6.0000000000000053E-2</v>
          </cell>
          <cell r="AY2515">
            <v>4423.9631336405582</v>
          </cell>
          <cell r="AZ2515" t="str">
            <v>Regular Bonus</v>
          </cell>
          <cell r="BA2515" t="str">
            <v>Regular BonusEligible</v>
          </cell>
          <cell r="BB2515" t="str">
            <v>Regular BonusIsrael</v>
          </cell>
          <cell r="BC2515" t="str">
            <v>Regular BonusIsrael Employee</v>
          </cell>
          <cell r="BD2515" t="str">
            <v>D65</v>
          </cell>
          <cell r="BE2515" t="str">
            <v>Employee</v>
          </cell>
          <cell r="BF2515">
            <v>20000</v>
          </cell>
          <cell r="BG2515">
            <v>28000</v>
          </cell>
          <cell r="BH2515">
            <v>4</v>
          </cell>
          <cell r="BI2515">
            <v>4000</v>
          </cell>
          <cell r="BJ2515">
            <v>35000</v>
          </cell>
          <cell r="BK2515">
            <v>35000</v>
          </cell>
          <cell r="BL2515">
            <v>28000</v>
          </cell>
        </row>
        <row r="2516">
          <cell r="B2516">
            <v>21059</v>
          </cell>
          <cell r="C2516">
            <v>16146</v>
          </cell>
          <cell r="D2516">
            <v>241443</v>
          </cell>
          <cell r="E2516" t="str">
            <v>Matias Goldman</v>
          </cell>
          <cell r="F2516" t="str">
            <v>BUSINESS INTELLIGENCE EXPERT</v>
          </cell>
          <cell r="G2516" t="str">
            <v>Employee</v>
          </cell>
          <cell r="H2516" t="str">
            <v>MIS</v>
          </cell>
          <cell r="I2516" t="str">
            <v>TEL-AVIV</v>
          </cell>
          <cell r="J2516" t="str">
            <v>Israel</v>
          </cell>
          <cell r="K2516">
            <v>44075</v>
          </cell>
          <cell r="L2516" t="str">
            <v>IL</v>
          </cell>
          <cell r="M2516" t="str">
            <v>T52P</v>
          </cell>
          <cell r="N2516" t="str">
            <v>T</v>
          </cell>
          <cell r="O2516" t="str">
            <v>5</v>
          </cell>
          <cell r="P2516" t="str">
            <v>Regular</v>
          </cell>
          <cell r="T2516">
            <v>1</v>
          </cell>
          <cell r="U2516" t="str">
            <v>ILS</v>
          </cell>
          <cell r="V2516" t="str">
            <v>MIS</v>
          </cell>
          <cell r="W2516" t="str">
            <v>Alex Spokoiny</v>
          </cell>
          <cell r="Y2516" t="str">
            <v>Eligible</v>
          </cell>
          <cell r="Z2516">
            <v>19000</v>
          </cell>
          <cell r="AA2516">
            <v>70046.082949308751</v>
          </cell>
          <cell r="AB2516">
            <v>19000</v>
          </cell>
          <cell r="AC2516">
            <v>70046.082949308751</v>
          </cell>
          <cell r="AD2516">
            <v>3</v>
          </cell>
          <cell r="AE2516" t="str">
            <v>T52</v>
          </cell>
          <cell r="AF2516">
            <v>13000</v>
          </cell>
          <cell r="AG2516">
            <v>23000</v>
          </cell>
          <cell r="AH2516">
            <v>0.6</v>
          </cell>
          <cell r="AI2516">
            <v>3</v>
          </cell>
          <cell r="AJ2516">
            <v>0</v>
          </cell>
          <cell r="AK2516">
            <v>19380</v>
          </cell>
          <cell r="AL2516">
            <v>2.0000000000000018E-2</v>
          </cell>
          <cell r="AM2516">
            <v>71447.004608294927</v>
          </cell>
          <cell r="AN2516">
            <v>1400.9216589861753</v>
          </cell>
          <cell r="AO2516">
            <v>-0.15739130434782611</v>
          </cell>
          <cell r="AQ2516">
            <v>6500</v>
          </cell>
          <cell r="AR2516">
            <v>86000</v>
          </cell>
          <cell r="AS2516">
            <v>0.15</v>
          </cell>
          <cell r="AT2516">
            <v>1</v>
          </cell>
          <cell r="AU2516">
            <v>0</v>
          </cell>
          <cell r="AV2516">
            <v>19380</v>
          </cell>
          <cell r="AW2516">
            <v>71447.004608294927</v>
          </cell>
          <cell r="AX2516">
            <v>2.0000000000000018E-2</v>
          </cell>
          <cell r="AY2516">
            <v>1400.9216589861753</v>
          </cell>
          <cell r="AZ2516" t="str">
            <v>Regular Bonus</v>
          </cell>
          <cell r="BA2516" t="str">
            <v>Regular BonusEligible</v>
          </cell>
          <cell r="BB2516" t="str">
            <v>Regular BonusIsrael</v>
          </cell>
          <cell r="BC2516" t="str">
            <v>Regular BonusIsrael Employee</v>
          </cell>
          <cell r="BD2516" t="str">
            <v>T52</v>
          </cell>
          <cell r="BE2516" t="str">
            <v>Employee</v>
          </cell>
          <cell r="BF2516">
            <v>19000</v>
          </cell>
          <cell r="BG2516">
            <v>0</v>
          </cell>
          <cell r="BI2516">
            <v>4000</v>
          </cell>
          <cell r="BJ2516">
            <v>20000</v>
          </cell>
          <cell r="BK2516">
            <v>20000</v>
          </cell>
          <cell r="BL2516">
            <v>16000</v>
          </cell>
        </row>
        <row r="2517">
          <cell r="B2517">
            <v>19079</v>
          </cell>
          <cell r="C2517">
            <v>14137</v>
          </cell>
          <cell r="D2517">
            <v>133883</v>
          </cell>
          <cell r="E2517" t="str">
            <v>Chaim Rottenberg</v>
          </cell>
          <cell r="F2517" t="str">
            <v>SOFTWARE DEVELOPER</v>
          </cell>
          <cell r="G2517" t="str">
            <v>Employee</v>
          </cell>
          <cell r="H2517" t="str">
            <v>MIS</v>
          </cell>
          <cell r="I2517" t="str">
            <v>TEL-AVIV</v>
          </cell>
          <cell r="J2517" t="str">
            <v>Israel</v>
          </cell>
          <cell r="K2517">
            <v>43409</v>
          </cell>
          <cell r="L2517" t="str">
            <v>IL</v>
          </cell>
          <cell r="M2517" t="str">
            <v>D51P</v>
          </cell>
          <cell r="N2517" t="str">
            <v>D</v>
          </cell>
          <cell r="O2517" t="str">
            <v>5</v>
          </cell>
          <cell r="P2517" t="str">
            <v>Regular</v>
          </cell>
          <cell r="T2517">
            <v>1</v>
          </cell>
          <cell r="U2517" t="str">
            <v>ILS</v>
          </cell>
          <cell r="V2517" t="str">
            <v>MIS</v>
          </cell>
          <cell r="W2517" t="str">
            <v>Alex Spokoiny</v>
          </cell>
          <cell r="Y2517" t="str">
            <v>Eligible</v>
          </cell>
          <cell r="Z2517">
            <v>21000</v>
          </cell>
          <cell r="AA2517">
            <v>77419.354838709682</v>
          </cell>
          <cell r="AB2517">
            <v>21000</v>
          </cell>
          <cell r="AC2517">
            <v>77419.354838709682</v>
          </cell>
          <cell r="AD2517">
            <v>4</v>
          </cell>
          <cell r="AE2517" t="str">
            <v>D51</v>
          </cell>
          <cell r="AF2517">
            <v>19500</v>
          </cell>
          <cell r="AG2517">
            <v>29500</v>
          </cell>
          <cell r="AH2517">
            <v>0.15</v>
          </cell>
          <cell r="AI2517">
            <v>2</v>
          </cell>
          <cell r="AJ2517">
            <v>0</v>
          </cell>
          <cell r="AK2517">
            <v>22050</v>
          </cell>
          <cell r="AL2517">
            <v>5.0000000000000044E-2</v>
          </cell>
          <cell r="AM2517">
            <v>81290.322580645166</v>
          </cell>
          <cell r="AN2517">
            <v>3870.9677419354848</v>
          </cell>
          <cell r="AO2517">
            <v>-0.25254237288135595</v>
          </cell>
          <cell r="AQ2517">
            <v>6500</v>
          </cell>
          <cell r="AR2517">
            <v>86000</v>
          </cell>
          <cell r="AS2517">
            <v>0.18</v>
          </cell>
          <cell r="AT2517">
            <v>1</v>
          </cell>
          <cell r="AU2517">
            <v>0</v>
          </cell>
          <cell r="AV2517">
            <v>22050</v>
          </cell>
          <cell r="AW2517">
            <v>81290.322580645166</v>
          </cell>
          <cell r="AX2517">
            <v>5.0000000000000044E-2</v>
          </cell>
          <cell r="AY2517">
            <v>3870.9677419354848</v>
          </cell>
          <cell r="AZ2517" t="str">
            <v>Regular Bonus</v>
          </cell>
          <cell r="BA2517" t="str">
            <v>Regular BonusEligible</v>
          </cell>
          <cell r="BB2517" t="str">
            <v>Regular BonusIsrael</v>
          </cell>
          <cell r="BC2517" t="str">
            <v>Regular BonusIsrael Employee</v>
          </cell>
          <cell r="BD2517" t="str">
            <v>D61</v>
          </cell>
          <cell r="BE2517" t="str">
            <v>Employee</v>
          </cell>
          <cell r="BF2517">
            <v>21000</v>
          </cell>
          <cell r="BG2517">
            <v>28727</v>
          </cell>
          <cell r="BH2517">
            <v>3</v>
          </cell>
          <cell r="BI2517">
            <v>4000</v>
          </cell>
          <cell r="BJ2517">
            <v>34000</v>
          </cell>
          <cell r="BK2517">
            <v>34000</v>
          </cell>
          <cell r="BL2517">
            <v>27200</v>
          </cell>
        </row>
        <row r="2518">
          <cell r="B2518">
            <v>19238</v>
          </cell>
          <cell r="C2518">
            <v>14296</v>
          </cell>
          <cell r="D2518">
            <v>130592</v>
          </cell>
          <cell r="E2518" t="str">
            <v>May Dekel</v>
          </cell>
          <cell r="F2518" t="str">
            <v>SOFTWARE DEVELOPER</v>
          </cell>
          <cell r="G2518" t="str">
            <v>Employee</v>
          </cell>
          <cell r="H2518" t="str">
            <v>MIS</v>
          </cell>
          <cell r="I2518" t="str">
            <v>TEL-AVIV</v>
          </cell>
          <cell r="J2518" t="str">
            <v>Israel</v>
          </cell>
          <cell r="K2518">
            <v>43444</v>
          </cell>
          <cell r="L2518" t="str">
            <v>IL</v>
          </cell>
          <cell r="M2518" t="str">
            <v>D51P</v>
          </cell>
          <cell r="N2518" t="str">
            <v>D</v>
          </cell>
          <cell r="O2518" t="str">
            <v>5</v>
          </cell>
          <cell r="P2518" t="str">
            <v>Regular</v>
          </cell>
          <cell r="T2518">
            <v>1</v>
          </cell>
          <cell r="U2518" t="str">
            <v>ILS</v>
          </cell>
          <cell r="V2518" t="str">
            <v>MIS</v>
          </cell>
          <cell r="W2518" t="str">
            <v>Alex Spokoiny</v>
          </cell>
          <cell r="Y2518" t="str">
            <v>Eligible</v>
          </cell>
          <cell r="Z2518">
            <v>18700</v>
          </cell>
          <cell r="AA2518">
            <v>68940.092165898619</v>
          </cell>
          <cell r="AB2518">
            <v>18700</v>
          </cell>
          <cell r="AC2518">
            <v>68940.092165898619</v>
          </cell>
          <cell r="AD2518">
            <v>4</v>
          </cell>
          <cell r="AE2518" t="str">
            <v>D51</v>
          </cell>
          <cell r="AF2518">
            <v>19500</v>
          </cell>
          <cell r="AG2518">
            <v>29500</v>
          </cell>
          <cell r="AH2518">
            <v>0</v>
          </cell>
          <cell r="AI2518">
            <v>1</v>
          </cell>
          <cell r="AJ2518">
            <v>0</v>
          </cell>
          <cell r="AK2518">
            <v>19822</v>
          </cell>
          <cell r="AL2518">
            <v>6.0000000000000053E-2</v>
          </cell>
          <cell r="AM2518">
            <v>73076.497695852537</v>
          </cell>
          <cell r="AN2518">
            <v>4136.4055299539177</v>
          </cell>
          <cell r="AO2518">
            <v>-0.32806779661016949</v>
          </cell>
          <cell r="AQ2518">
            <v>6500</v>
          </cell>
          <cell r="AR2518">
            <v>86000</v>
          </cell>
          <cell r="AS2518">
            <v>0.15</v>
          </cell>
          <cell r="AT2518">
            <v>1</v>
          </cell>
          <cell r="AU2518">
            <v>0</v>
          </cell>
          <cell r="AV2518">
            <v>19822</v>
          </cell>
          <cell r="AW2518">
            <v>73076.497695852537</v>
          </cell>
          <cell r="AX2518">
            <v>6.0000000000000053E-2</v>
          </cell>
          <cell r="AY2518">
            <v>4136.4055299539177</v>
          </cell>
          <cell r="AZ2518" t="str">
            <v>Regular Bonus</v>
          </cell>
          <cell r="BA2518" t="str">
            <v>Regular BonusEligible</v>
          </cell>
          <cell r="BB2518" t="str">
            <v>Regular BonusIsrael</v>
          </cell>
          <cell r="BC2518" t="str">
            <v>Regular BonusIsrael Employee</v>
          </cell>
          <cell r="BD2518" t="str">
            <v>D65</v>
          </cell>
          <cell r="BE2518" t="str">
            <v>Employee</v>
          </cell>
          <cell r="BF2518">
            <v>18700</v>
          </cell>
          <cell r="BG2518">
            <v>16684</v>
          </cell>
          <cell r="BH2518">
            <v>3</v>
          </cell>
          <cell r="BI2518">
            <v>4000</v>
          </cell>
          <cell r="BJ2518">
            <v>35000</v>
          </cell>
          <cell r="BK2518">
            <v>35000</v>
          </cell>
          <cell r="BL2518">
            <v>28000</v>
          </cell>
        </row>
        <row r="2519">
          <cell r="B2519">
            <v>18161</v>
          </cell>
          <cell r="C2519">
            <v>13211</v>
          </cell>
          <cell r="D2519">
            <v>159629</v>
          </cell>
          <cell r="E2519" t="str">
            <v>Dana Michelson</v>
          </cell>
          <cell r="F2519" t="str">
            <v>IT PROJECT MANAGER</v>
          </cell>
          <cell r="G2519" t="str">
            <v>Employee</v>
          </cell>
          <cell r="H2519" t="str">
            <v>MIS</v>
          </cell>
          <cell r="I2519" t="str">
            <v>TEL-AVIV</v>
          </cell>
          <cell r="J2519" t="str">
            <v>Israel</v>
          </cell>
          <cell r="K2519">
            <v>43255</v>
          </cell>
          <cell r="L2519" t="str">
            <v>IL</v>
          </cell>
          <cell r="M2519" t="str">
            <v>T52P</v>
          </cell>
          <cell r="N2519" t="str">
            <v>T</v>
          </cell>
          <cell r="O2519" t="str">
            <v>5</v>
          </cell>
          <cell r="P2519" t="str">
            <v>Regular</v>
          </cell>
          <cell r="T2519">
            <v>1</v>
          </cell>
          <cell r="U2519" t="str">
            <v>ILS</v>
          </cell>
          <cell r="V2519" t="str">
            <v>MIS</v>
          </cell>
          <cell r="W2519" t="str">
            <v>Alex Spokoiny</v>
          </cell>
          <cell r="Y2519" t="str">
            <v>Eligible</v>
          </cell>
          <cell r="Z2519">
            <v>20300</v>
          </cell>
          <cell r="AA2519">
            <v>74838.709677419363</v>
          </cell>
          <cell r="AB2519">
            <v>20300</v>
          </cell>
          <cell r="AC2519">
            <v>74838.709677419363</v>
          </cell>
          <cell r="AD2519">
            <v>3</v>
          </cell>
          <cell r="AE2519" t="str">
            <v>T52</v>
          </cell>
          <cell r="AF2519">
            <v>13000</v>
          </cell>
          <cell r="AG2519">
            <v>23000</v>
          </cell>
          <cell r="AH2519">
            <v>0.73</v>
          </cell>
          <cell r="AI2519">
            <v>4</v>
          </cell>
          <cell r="AJ2519">
            <v>0</v>
          </cell>
          <cell r="AK2519">
            <v>20604.499999999996</v>
          </cell>
          <cell r="AL2519">
            <v>1.4999999999999902E-2</v>
          </cell>
          <cell r="AM2519">
            <v>75961.290322580637</v>
          </cell>
          <cell r="AN2519">
            <v>1122.5806451612734</v>
          </cell>
          <cell r="AO2519">
            <v>-0.10415217391304366</v>
          </cell>
          <cell r="AQ2519">
            <v>6500</v>
          </cell>
          <cell r="AR2519">
            <v>86000</v>
          </cell>
          <cell r="AS2519">
            <v>0.17</v>
          </cell>
          <cell r="AT2519">
            <v>1</v>
          </cell>
          <cell r="AU2519">
            <v>0</v>
          </cell>
          <cell r="AV2519">
            <v>20604.499999999996</v>
          </cell>
          <cell r="AW2519">
            <v>75961.290322580637</v>
          </cell>
          <cell r="AX2519">
            <v>1.4999999999999902E-2</v>
          </cell>
          <cell r="AY2519">
            <v>1122.5806451612734</v>
          </cell>
          <cell r="AZ2519" t="str">
            <v>Regular Bonus</v>
          </cell>
          <cell r="BA2519" t="str">
            <v>Regular BonusEligible</v>
          </cell>
          <cell r="BB2519" t="str">
            <v>Regular BonusIsrael</v>
          </cell>
          <cell r="BC2519" t="str">
            <v>Regular BonusIsrael Employee</v>
          </cell>
          <cell r="BD2519" t="str">
            <v>T52</v>
          </cell>
          <cell r="BE2519" t="str">
            <v>Employee</v>
          </cell>
          <cell r="BF2519">
            <v>20300</v>
          </cell>
          <cell r="BG2519">
            <v>19123</v>
          </cell>
          <cell r="BH2519">
            <v>3</v>
          </cell>
          <cell r="BI2519">
            <v>4000</v>
          </cell>
          <cell r="BJ2519">
            <v>20000</v>
          </cell>
          <cell r="BK2519">
            <v>20000</v>
          </cell>
          <cell r="BL2519">
            <v>16000</v>
          </cell>
        </row>
        <row r="2520">
          <cell r="B2520">
            <v>18145</v>
          </cell>
          <cell r="C2520">
            <v>13195</v>
          </cell>
          <cell r="D2520">
            <v>200289</v>
          </cell>
          <cell r="E2520" t="str">
            <v>Michael Kipnis</v>
          </cell>
          <cell r="F2520" t="str">
            <v>DEVOPS ENGINEER</v>
          </cell>
          <cell r="G2520" t="str">
            <v>Employee</v>
          </cell>
          <cell r="H2520" t="str">
            <v>MIS</v>
          </cell>
          <cell r="I2520" t="str">
            <v>TEL-AVIV</v>
          </cell>
          <cell r="J2520" t="str">
            <v>Israel</v>
          </cell>
          <cell r="K2520">
            <v>43709</v>
          </cell>
          <cell r="L2520" t="str">
            <v>IL</v>
          </cell>
          <cell r="M2520" t="str">
            <v>D42P</v>
          </cell>
          <cell r="N2520" t="str">
            <v>D</v>
          </cell>
          <cell r="O2520" t="str">
            <v>4</v>
          </cell>
          <cell r="P2520" t="str">
            <v>Regular</v>
          </cell>
          <cell r="T2520">
            <v>1</v>
          </cell>
          <cell r="U2520" t="str">
            <v>ILS</v>
          </cell>
          <cell r="V2520" t="str">
            <v>MIS</v>
          </cell>
          <cell r="W2520" t="str">
            <v>Alex Spokoiny</v>
          </cell>
          <cell r="Y2520" t="str">
            <v>Eligible</v>
          </cell>
          <cell r="Z2520">
            <v>29500</v>
          </cell>
          <cell r="AA2520">
            <v>108755.7603686636</v>
          </cell>
          <cell r="AB2520">
            <v>29500</v>
          </cell>
          <cell r="AC2520">
            <v>108755.7603686636</v>
          </cell>
          <cell r="AD2520">
            <v>3</v>
          </cell>
          <cell r="AE2520" t="str">
            <v>D42</v>
          </cell>
          <cell r="AF2520">
            <v>29000</v>
          </cell>
          <cell r="AG2520">
            <v>37000</v>
          </cell>
          <cell r="AH2520">
            <v>0.06</v>
          </cell>
          <cell r="AI2520">
            <v>1</v>
          </cell>
          <cell r="AJ2520">
            <v>0</v>
          </cell>
          <cell r="AK2520">
            <v>30680</v>
          </cell>
          <cell r="AL2520">
            <v>4.0000000000000036E-2</v>
          </cell>
          <cell r="AM2520">
            <v>113105.99078341015</v>
          </cell>
          <cell r="AN2520">
            <v>4350.2304147465475</v>
          </cell>
          <cell r="AO2520">
            <v>-0.17081081081081084</v>
          </cell>
          <cell r="AQ2520">
            <v>6500</v>
          </cell>
          <cell r="AR2520">
            <v>86000</v>
          </cell>
          <cell r="AS2520">
            <v>0.28000000000000003</v>
          </cell>
          <cell r="AT2520">
            <v>1</v>
          </cell>
          <cell r="AU2520">
            <v>0</v>
          </cell>
          <cell r="AV2520">
            <v>30680</v>
          </cell>
          <cell r="AW2520">
            <v>113105.99078341015</v>
          </cell>
          <cell r="AX2520">
            <v>4.0000000000000036E-2</v>
          </cell>
          <cell r="AY2520">
            <v>4350.2304147465475</v>
          </cell>
          <cell r="AZ2520" t="str">
            <v>Regular Bonus</v>
          </cell>
          <cell r="BA2520" t="str">
            <v>Regular BonusEligible</v>
          </cell>
          <cell r="BB2520" t="str">
            <v>Regular BonusIsrael</v>
          </cell>
          <cell r="BC2520" t="str">
            <v>Regular BonusIsrael Employee</v>
          </cell>
          <cell r="BD2520" t="str">
            <v>D41</v>
          </cell>
          <cell r="BE2520" t="str">
            <v>Employee</v>
          </cell>
          <cell r="BF2520">
            <v>29500</v>
          </cell>
          <cell r="BG2520">
            <v>10940</v>
          </cell>
          <cell r="BH2520">
            <v>3</v>
          </cell>
          <cell r="BI2520">
            <v>4000</v>
          </cell>
          <cell r="BJ2520">
            <v>41000</v>
          </cell>
          <cell r="BK2520">
            <v>41000</v>
          </cell>
          <cell r="BL2520">
            <v>32800</v>
          </cell>
        </row>
        <row r="2521">
          <cell r="B2521">
            <v>18257</v>
          </cell>
          <cell r="C2521">
            <v>13307</v>
          </cell>
          <cell r="D2521">
            <v>187354</v>
          </cell>
          <cell r="E2521" t="str">
            <v>Tomer Solel</v>
          </cell>
          <cell r="F2521" t="str">
            <v>QA SPECIALIST</v>
          </cell>
          <cell r="G2521" t="str">
            <v>Monthly Extra Hours</v>
          </cell>
          <cell r="H2521" t="str">
            <v>MIS</v>
          </cell>
          <cell r="I2521" t="str">
            <v>TEL-AVIV</v>
          </cell>
          <cell r="J2521" t="str">
            <v>Israel</v>
          </cell>
          <cell r="K2521">
            <v>43493</v>
          </cell>
          <cell r="L2521" t="str">
            <v>IL</v>
          </cell>
          <cell r="M2521" t="str">
            <v>T56P</v>
          </cell>
          <cell r="N2521" t="str">
            <v>T</v>
          </cell>
          <cell r="O2521" t="str">
            <v>5</v>
          </cell>
          <cell r="P2521" t="str">
            <v>Regular</v>
          </cell>
          <cell r="T2521">
            <v>1</v>
          </cell>
          <cell r="U2521" t="str">
            <v>ILS</v>
          </cell>
          <cell r="V2521" t="str">
            <v>MIS</v>
          </cell>
          <cell r="W2521" t="str">
            <v>Alex Spokoiny</v>
          </cell>
          <cell r="Y2521" t="str">
            <v>Eligible</v>
          </cell>
          <cell r="Z2521">
            <v>10200</v>
          </cell>
          <cell r="AA2521">
            <v>37603.686635944701</v>
          </cell>
          <cell r="AB2521">
            <v>10200</v>
          </cell>
          <cell r="AC2521">
            <v>37603.686635944701</v>
          </cell>
          <cell r="AD2521">
            <v>4</v>
          </cell>
          <cell r="AE2521" t="str">
            <v>T56</v>
          </cell>
          <cell r="AF2521">
            <v>11000</v>
          </cell>
          <cell r="AG2521">
            <v>16000</v>
          </cell>
          <cell r="AH2521">
            <v>0</v>
          </cell>
          <cell r="AI2521">
            <v>1</v>
          </cell>
          <cell r="AJ2521">
            <v>0</v>
          </cell>
          <cell r="AK2521">
            <v>10812</v>
          </cell>
          <cell r="AL2521">
            <v>6.0000000000000053E-2</v>
          </cell>
          <cell r="AM2521">
            <v>39859.907834101381</v>
          </cell>
          <cell r="AN2521">
            <v>2256.2211981566797</v>
          </cell>
          <cell r="AO2521">
            <v>-0.32425000000000004</v>
          </cell>
          <cell r="AQ2521">
            <v>6500</v>
          </cell>
          <cell r="AR2521">
            <v>86000</v>
          </cell>
          <cell r="AS2521">
            <v>0.04</v>
          </cell>
          <cell r="AT2521">
            <v>1</v>
          </cell>
          <cell r="AU2521">
            <v>0</v>
          </cell>
          <cell r="AV2521">
            <v>10812</v>
          </cell>
          <cell r="AW2521">
            <v>39859.907834101381</v>
          </cell>
          <cell r="AX2521">
            <v>6.0000000000000053E-2</v>
          </cell>
          <cell r="AY2521">
            <v>2256.2211981566797</v>
          </cell>
          <cell r="AZ2521" t="str">
            <v>Regular Bonus</v>
          </cell>
          <cell r="BA2521" t="str">
            <v>Regular BonusEligible</v>
          </cell>
          <cell r="BB2521" t="str">
            <v>Regular BonusIsrael</v>
          </cell>
          <cell r="BC2521" t="str">
            <v>Regular BonusIsrael Monthly Extra Hours</v>
          </cell>
          <cell r="BD2521" t="str">
            <v>T56</v>
          </cell>
          <cell r="BE2521" t="str">
            <v>Monthly Extra Hours</v>
          </cell>
          <cell r="BF2521">
            <v>10200</v>
          </cell>
          <cell r="BG2521">
            <v>5540</v>
          </cell>
          <cell r="BH2521">
            <v>3</v>
          </cell>
          <cell r="BI2521">
            <v>2000</v>
          </cell>
          <cell r="BJ2521">
            <v>11500</v>
          </cell>
          <cell r="BK2521">
            <v>11500</v>
          </cell>
          <cell r="BL2521">
            <v>9200</v>
          </cell>
        </row>
        <row r="2522">
          <cell r="B2522">
            <v>18165</v>
          </cell>
          <cell r="C2522">
            <v>13215</v>
          </cell>
          <cell r="D2522">
            <v>31560</v>
          </cell>
          <cell r="E2522" t="str">
            <v>Dana Kats</v>
          </cell>
          <cell r="F2522" t="str">
            <v>TEAM LEADER</v>
          </cell>
          <cell r="G2522" t="str">
            <v>Employee</v>
          </cell>
          <cell r="H2522" t="str">
            <v>MIS</v>
          </cell>
          <cell r="I2522" t="str">
            <v>TEL-AVIV</v>
          </cell>
          <cell r="J2522" t="str">
            <v>Israel</v>
          </cell>
          <cell r="K2522">
            <v>43269</v>
          </cell>
          <cell r="L2522" t="str">
            <v>IL</v>
          </cell>
          <cell r="M2522" t="str">
            <v>T42M</v>
          </cell>
          <cell r="N2522" t="str">
            <v>T</v>
          </cell>
          <cell r="O2522" t="str">
            <v>4</v>
          </cell>
          <cell r="P2522" t="str">
            <v>Regular</v>
          </cell>
          <cell r="T2522">
            <v>1</v>
          </cell>
          <cell r="U2522" t="str">
            <v>ILS</v>
          </cell>
          <cell r="V2522" t="str">
            <v>MIS</v>
          </cell>
          <cell r="W2522" t="str">
            <v>Alex Spokoiny</v>
          </cell>
          <cell r="Y2522" t="str">
            <v>Eligible</v>
          </cell>
          <cell r="Z2522">
            <v>26000</v>
          </cell>
          <cell r="AA2522">
            <v>95852.534562211978</v>
          </cell>
          <cell r="AB2522">
            <v>26000</v>
          </cell>
          <cell r="AC2522">
            <v>95852.534562211978</v>
          </cell>
          <cell r="AD2522">
            <v>3</v>
          </cell>
          <cell r="AE2522" t="str">
            <v>T42</v>
          </cell>
          <cell r="AF2522">
            <v>20000</v>
          </cell>
          <cell r="AG2522">
            <v>33000</v>
          </cell>
          <cell r="AH2522">
            <v>0.46</v>
          </cell>
          <cell r="AI2522">
            <v>3</v>
          </cell>
          <cell r="AJ2522">
            <v>0</v>
          </cell>
          <cell r="AK2522">
            <v>26520</v>
          </cell>
          <cell r="AL2522">
            <v>2.0000000000000018E-2</v>
          </cell>
          <cell r="AM2522">
            <v>97769.585253456229</v>
          </cell>
          <cell r="AN2522">
            <v>1917.0506912442506</v>
          </cell>
          <cell r="AO2522">
            <v>-0.19636363636363641</v>
          </cell>
          <cell r="AQ2522">
            <v>6500</v>
          </cell>
          <cell r="AR2522">
            <v>86000</v>
          </cell>
          <cell r="AS2522">
            <v>0.24</v>
          </cell>
          <cell r="AT2522">
            <v>1</v>
          </cell>
          <cell r="AU2522">
            <v>0</v>
          </cell>
          <cell r="AV2522">
            <v>26520</v>
          </cell>
          <cell r="AW2522">
            <v>97769.585253456229</v>
          </cell>
          <cell r="AX2522">
            <v>2.0000000000000018E-2</v>
          </cell>
          <cell r="AY2522">
            <v>1917.0506912442506</v>
          </cell>
          <cell r="AZ2522" t="str">
            <v>Regular Bonus</v>
          </cell>
          <cell r="BA2522" t="str">
            <v>Regular BonusEligible</v>
          </cell>
          <cell r="BB2522" t="str">
            <v>Regular BonusIsrael</v>
          </cell>
          <cell r="BC2522" t="str">
            <v>Regular BonusIsrael Employee</v>
          </cell>
          <cell r="BD2522" t="str">
            <v>T42</v>
          </cell>
          <cell r="BE2522" t="str">
            <v>Employee</v>
          </cell>
          <cell r="BF2522">
            <v>26000</v>
          </cell>
          <cell r="BG2522">
            <v>22000</v>
          </cell>
          <cell r="BH2522">
            <v>3</v>
          </cell>
          <cell r="BI2522">
            <v>4000</v>
          </cell>
          <cell r="BJ2522">
            <v>32000</v>
          </cell>
          <cell r="BK2522">
            <v>32000</v>
          </cell>
          <cell r="BL2522">
            <v>25600</v>
          </cell>
        </row>
        <row r="2523">
          <cell r="B2523">
            <v>18716</v>
          </cell>
          <cell r="C2523">
            <v>13761</v>
          </cell>
          <cell r="D2523">
            <v>179635</v>
          </cell>
          <cell r="E2523" t="str">
            <v>Shlomi Harari</v>
          </cell>
          <cell r="F2523" t="str">
            <v>SHIFT LEADER</v>
          </cell>
          <cell r="G2523" t="str">
            <v>Monthly Extra Hours</v>
          </cell>
          <cell r="H2523" t="str">
            <v>MIS</v>
          </cell>
          <cell r="I2523" t="str">
            <v>TEL-AVIV</v>
          </cell>
          <cell r="J2523" t="str">
            <v>Israel</v>
          </cell>
          <cell r="K2523">
            <v>43425</v>
          </cell>
          <cell r="L2523" t="str">
            <v>IL</v>
          </cell>
          <cell r="M2523" t="str">
            <v>T52P</v>
          </cell>
          <cell r="N2523" t="str">
            <v>T</v>
          </cell>
          <cell r="O2523" t="str">
            <v>5</v>
          </cell>
          <cell r="P2523" t="str">
            <v>Regular</v>
          </cell>
          <cell r="T2523">
            <v>1</v>
          </cell>
          <cell r="U2523" t="str">
            <v>ILS</v>
          </cell>
          <cell r="V2523" t="str">
            <v>MIS</v>
          </cell>
          <cell r="W2523" t="str">
            <v>Alex Spokoiny</v>
          </cell>
          <cell r="Y2523" t="str">
            <v>Eligible</v>
          </cell>
          <cell r="Z2523">
            <v>11000</v>
          </cell>
          <cell r="AA2523">
            <v>40552.995391705073</v>
          </cell>
          <cell r="AB2523">
            <v>11000</v>
          </cell>
          <cell r="AC2523">
            <v>40552.995391705073</v>
          </cell>
          <cell r="AD2523">
            <v>3</v>
          </cell>
          <cell r="AE2523" t="str">
            <v>T52</v>
          </cell>
          <cell r="AF2523">
            <v>13000</v>
          </cell>
          <cell r="AG2523">
            <v>23000</v>
          </cell>
          <cell r="AH2523">
            <v>0</v>
          </cell>
          <cell r="AI2523">
            <v>1</v>
          </cell>
          <cell r="AJ2523">
            <v>0</v>
          </cell>
          <cell r="AK2523">
            <v>11440</v>
          </cell>
          <cell r="AL2523">
            <v>4.0000000000000036E-2</v>
          </cell>
          <cell r="AM2523">
            <v>42175.115207373274</v>
          </cell>
          <cell r="AN2523">
            <v>1622.1198156682003</v>
          </cell>
          <cell r="AO2523">
            <v>-0.50260869565217392</v>
          </cell>
          <cell r="AQ2523">
            <v>6500</v>
          </cell>
          <cell r="AR2523">
            <v>86000</v>
          </cell>
          <cell r="AS2523">
            <v>0.05</v>
          </cell>
          <cell r="AT2523">
            <v>1</v>
          </cell>
          <cell r="AU2523">
            <v>0</v>
          </cell>
          <cell r="AV2523">
            <v>11440</v>
          </cell>
          <cell r="AW2523">
            <v>42175.115207373274</v>
          </cell>
          <cell r="AX2523">
            <v>4.0000000000000036E-2</v>
          </cell>
          <cell r="AY2523">
            <v>1622.1198156682003</v>
          </cell>
          <cell r="AZ2523" t="str">
            <v>Regular Bonus</v>
          </cell>
          <cell r="BA2523" t="str">
            <v>Regular BonusEligible</v>
          </cell>
          <cell r="BB2523" t="str">
            <v>Regular BonusIsrael</v>
          </cell>
          <cell r="BC2523" t="str">
            <v>Regular BonusIsrael Monthly Extra Hours</v>
          </cell>
          <cell r="BD2523" t="str">
            <v>T62</v>
          </cell>
          <cell r="BE2523" t="str">
            <v>Monthly Extra Hours</v>
          </cell>
          <cell r="BF2523">
            <v>11000</v>
          </cell>
          <cell r="BG2523">
            <v>9000</v>
          </cell>
          <cell r="BH2523">
            <v>4</v>
          </cell>
          <cell r="BI2523">
            <v>2000</v>
          </cell>
          <cell r="BJ2523">
            <v>5500</v>
          </cell>
          <cell r="BK2523">
            <v>5500</v>
          </cell>
          <cell r="BL2523">
            <v>4400</v>
          </cell>
        </row>
        <row r="2524">
          <cell r="B2524">
            <v>14992</v>
          </cell>
          <cell r="C2524">
            <v>9933</v>
          </cell>
          <cell r="D2524">
            <v>122686</v>
          </cell>
          <cell r="E2524" t="str">
            <v>Erez Yacoby</v>
          </cell>
          <cell r="F2524" t="str">
            <v>SOFTWARE DEVELOPER</v>
          </cell>
          <cell r="G2524" t="str">
            <v>Employee</v>
          </cell>
          <cell r="H2524" t="str">
            <v>MIS</v>
          </cell>
          <cell r="I2524" t="str">
            <v>TEL-AVIV</v>
          </cell>
          <cell r="J2524" t="str">
            <v>Israel</v>
          </cell>
          <cell r="K2524">
            <v>42463</v>
          </cell>
          <cell r="L2524" t="str">
            <v>IL</v>
          </cell>
          <cell r="M2524" t="str">
            <v>D61P</v>
          </cell>
          <cell r="N2524" t="str">
            <v>D</v>
          </cell>
          <cell r="O2524" t="str">
            <v>6</v>
          </cell>
          <cell r="P2524" t="str">
            <v>Regular</v>
          </cell>
          <cell r="T2524">
            <v>1</v>
          </cell>
          <cell r="U2524" t="str">
            <v>ILS</v>
          </cell>
          <cell r="V2524" t="str">
            <v>MIS</v>
          </cell>
          <cell r="W2524" t="str">
            <v>Alex Spokoiny</v>
          </cell>
          <cell r="Y2524" t="str">
            <v>Eligible</v>
          </cell>
          <cell r="Z2524">
            <v>18550</v>
          </cell>
          <cell r="AA2524">
            <v>68387.096774193546</v>
          </cell>
          <cell r="AB2524">
            <v>18550</v>
          </cell>
          <cell r="AC2524">
            <v>68387.096774193546</v>
          </cell>
          <cell r="AD2524">
            <v>3</v>
          </cell>
          <cell r="AE2524" t="str">
            <v>D61</v>
          </cell>
          <cell r="AF2524">
            <v>16000</v>
          </cell>
          <cell r="AG2524">
            <v>23000</v>
          </cell>
          <cell r="AH2524">
            <v>0.36</v>
          </cell>
          <cell r="AI2524">
            <v>2</v>
          </cell>
          <cell r="AJ2524">
            <v>0</v>
          </cell>
          <cell r="AK2524">
            <v>19106.5</v>
          </cell>
          <cell r="AL2524">
            <v>3.0000000000000027E-2</v>
          </cell>
          <cell r="AM2524">
            <v>70438.709677419363</v>
          </cell>
          <cell r="AN2524">
            <v>2051.6129032258177</v>
          </cell>
          <cell r="AO2524">
            <v>-0.16928260869565215</v>
          </cell>
          <cell r="AQ2524">
            <v>6500</v>
          </cell>
          <cell r="AR2524">
            <v>86000</v>
          </cell>
          <cell r="AS2524">
            <v>0.15</v>
          </cell>
          <cell r="AT2524">
            <v>1</v>
          </cell>
          <cell r="AU2524">
            <v>0</v>
          </cell>
          <cell r="AV2524">
            <v>19106.5</v>
          </cell>
          <cell r="AW2524">
            <v>70438.709677419363</v>
          </cell>
          <cell r="AX2524">
            <v>3.0000000000000027E-2</v>
          </cell>
          <cell r="AY2524">
            <v>2051.6129032258177</v>
          </cell>
          <cell r="AZ2524" t="str">
            <v>Regular Bonus</v>
          </cell>
          <cell r="BA2524" t="str">
            <v>Regular BonusEligible</v>
          </cell>
          <cell r="BB2524" t="str">
            <v>Regular BonusIsrael</v>
          </cell>
          <cell r="BC2524" t="str">
            <v>Regular BonusIsrael Employee</v>
          </cell>
          <cell r="BD2524" t="str">
            <v>D61</v>
          </cell>
          <cell r="BE2524" t="str">
            <v>Employee</v>
          </cell>
          <cell r="BF2524">
            <v>18550</v>
          </cell>
          <cell r="BG2524">
            <v>9574</v>
          </cell>
          <cell r="BH2524">
            <v>2</v>
          </cell>
          <cell r="BI2524">
            <v>4000</v>
          </cell>
          <cell r="BJ2524">
            <v>21000</v>
          </cell>
          <cell r="BK2524">
            <v>21000</v>
          </cell>
          <cell r="BL2524">
            <v>16800</v>
          </cell>
        </row>
        <row r="2525">
          <cell r="B2525">
            <v>15261</v>
          </cell>
          <cell r="C2525">
            <v>10228</v>
          </cell>
          <cell r="D2525">
            <v>171775</v>
          </cell>
          <cell r="E2525" t="str">
            <v>Yehuda Fridman</v>
          </cell>
          <cell r="F2525" t="str">
            <v>SOFTWARE DEVELOPER</v>
          </cell>
          <cell r="G2525" t="str">
            <v>Monthly Extra Hours</v>
          </cell>
          <cell r="H2525" t="str">
            <v>MIS</v>
          </cell>
          <cell r="I2525" t="str">
            <v>TEL-AVIV</v>
          </cell>
          <cell r="J2525" t="str">
            <v>Israel</v>
          </cell>
          <cell r="K2525">
            <v>43416</v>
          </cell>
          <cell r="L2525" t="str">
            <v>IL</v>
          </cell>
          <cell r="M2525" t="str">
            <v>D51P</v>
          </cell>
          <cell r="N2525" t="str">
            <v>D</v>
          </cell>
          <cell r="O2525" t="str">
            <v>5</v>
          </cell>
          <cell r="P2525" t="str">
            <v>Regular</v>
          </cell>
          <cell r="T2525">
            <v>1</v>
          </cell>
          <cell r="U2525" t="str">
            <v>ILS</v>
          </cell>
          <cell r="V2525" t="str">
            <v>MIS</v>
          </cell>
          <cell r="W2525" t="str">
            <v>Alex Spokoiny</v>
          </cell>
          <cell r="Y2525" t="str">
            <v>Eligible</v>
          </cell>
          <cell r="Z2525">
            <v>19000</v>
          </cell>
          <cell r="AA2525">
            <v>70046.082949308751</v>
          </cell>
          <cell r="AB2525">
            <v>19000</v>
          </cell>
          <cell r="AC2525">
            <v>70046.082949308751</v>
          </cell>
          <cell r="AD2525">
            <v>4</v>
          </cell>
          <cell r="AE2525" t="str">
            <v>D51</v>
          </cell>
          <cell r="AF2525">
            <v>19500</v>
          </cell>
          <cell r="AG2525">
            <v>29500</v>
          </cell>
          <cell r="AH2525">
            <v>0</v>
          </cell>
          <cell r="AI2525">
            <v>1</v>
          </cell>
          <cell r="AJ2525">
            <v>0</v>
          </cell>
          <cell r="AK2525">
            <v>20140</v>
          </cell>
          <cell r="AL2525">
            <v>6.0000000000000053E-2</v>
          </cell>
          <cell r="AM2525">
            <v>74248.847926267277</v>
          </cell>
          <cell r="AN2525">
            <v>4202.7649769585259</v>
          </cell>
          <cell r="AO2525">
            <v>-0.31728813559322033</v>
          </cell>
          <cell r="AQ2525">
            <v>6500</v>
          </cell>
          <cell r="AR2525">
            <v>86000</v>
          </cell>
          <cell r="AS2525">
            <v>0.15</v>
          </cell>
          <cell r="AT2525">
            <v>1</v>
          </cell>
          <cell r="AU2525">
            <v>0</v>
          </cell>
          <cell r="AV2525">
            <v>20140</v>
          </cell>
          <cell r="AW2525">
            <v>74248.847926267277</v>
          </cell>
          <cell r="AX2525">
            <v>6.0000000000000053E-2</v>
          </cell>
          <cell r="AY2525">
            <v>4202.7649769585259</v>
          </cell>
          <cell r="AZ2525" t="str">
            <v>Regular Bonus</v>
          </cell>
          <cell r="BA2525" t="str">
            <v>Regular BonusEligible</v>
          </cell>
          <cell r="BB2525" t="str">
            <v>Regular BonusIsrael</v>
          </cell>
          <cell r="BC2525" t="str">
            <v>Regular BonusIsrael Monthly Extra Hours</v>
          </cell>
          <cell r="BD2525" t="str">
            <v>D51</v>
          </cell>
          <cell r="BE2525" t="str">
            <v>Monthly Extra Hours</v>
          </cell>
          <cell r="BF2525">
            <v>19000</v>
          </cell>
          <cell r="BG2525">
            <v>19000</v>
          </cell>
          <cell r="BH2525">
            <v>4</v>
          </cell>
          <cell r="BI2525">
            <v>2000</v>
          </cell>
          <cell r="BJ2525">
            <v>22000</v>
          </cell>
          <cell r="BK2525">
            <v>22000</v>
          </cell>
          <cell r="BL2525">
            <v>17600</v>
          </cell>
        </row>
        <row r="2526">
          <cell r="B2526">
            <v>15694</v>
          </cell>
          <cell r="C2526">
            <v>10649</v>
          </cell>
          <cell r="D2526">
            <v>33524</v>
          </cell>
          <cell r="E2526" t="str">
            <v>Ohad Dahan</v>
          </cell>
          <cell r="F2526" t="str">
            <v>SYSTEM &amp; NETWORK ADMINISTRATOR</v>
          </cell>
          <cell r="G2526" t="str">
            <v>Hourly Full Time</v>
          </cell>
          <cell r="H2526" t="str">
            <v>MIS</v>
          </cell>
          <cell r="I2526" t="str">
            <v>TEL-AVIV</v>
          </cell>
          <cell r="J2526" t="str">
            <v>Israel</v>
          </cell>
          <cell r="K2526">
            <v>42604</v>
          </cell>
          <cell r="L2526" t="str">
            <v>IL</v>
          </cell>
          <cell r="M2526" t="str">
            <v>T52P</v>
          </cell>
          <cell r="N2526" t="str">
            <v>T</v>
          </cell>
          <cell r="O2526" t="str">
            <v>5</v>
          </cell>
          <cell r="P2526" t="str">
            <v>Regular</v>
          </cell>
          <cell r="T2526">
            <v>1</v>
          </cell>
          <cell r="U2526" t="str">
            <v>ILS</v>
          </cell>
          <cell r="V2526" t="str">
            <v>MIS</v>
          </cell>
          <cell r="W2526" t="str">
            <v>Alex Spokoiny</v>
          </cell>
          <cell r="Y2526" t="str">
            <v>Eligible</v>
          </cell>
          <cell r="Z2526">
            <v>16000</v>
          </cell>
          <cell r="AA2526">
            <v>58986.175115207378</v>
          </cell>
          <cell r="AB2526">
            <v>16000</v>
          </cell>
          <cell r="AC2526">
            <v>58986.175115207378</v>
          </cell>
          <cell r="AD2526">
            <v>2</v>
          </cell>
          <cell r="AE2526" t="str">
            <v>T52</v>
          </cell>
          <cell r="AF2526">
            <v>13000</v>
          </cell>
          <cell r="AG2526">
            <v>23000</v>
          </cell>
          <cell r="AH2526">
            <v>0.3</v>
          </cell>
          <cell r="AI2526">
            <v>2</v>
          </cell>
          <cell r="AJ2526">
            <v>0</v>
          </cell>
          <cell r="AK2526">
            <v>16000</v>
          </cell>
          <cell r="AL2526">
            <v>0</v>
          </cell>
          <cell r="AM2526">
            <v>58986.175115207378</v>
          </cell>
          <cell r="AN2526">
            <v>0</v>
          </cell>
          <cell r="AO2526">
            <v>-0.30434782608695654</v>
          </cell>
          <cell r="AP2526" t="str">
            <v>Rated 2 - no recommendation</v>
          </cell>
          <cell r="AQ2526">
            <v>6500</v>
          </cell>
          <cell r="AR2526">
            <v>86000</v>
          </cell>
          <cell r="AS2526">
            <v>0.11</v>
          </cell>
          <cell r="AT2526">
            <v>1</v>
          </cell>
          <cell r="AU2526">
            <v>0</v>
          </cell>
          <cell r="AV2526">
            <v>16000</v>
          </cell>
          <cell r="AW2526">
            <v>58986.175115207378</v>
          </cell>
          <cell r="AX2526">
            <v>0</v>
          </cell>
          <cell r="AY2526">
            <v>0</v>
          </cell>
          <cell r="AZ2526" t="str">
            <v>Regular Bonus</v>
          </cell>
          <cell r="BA2526" t="str">
            <v>Regular BonusEligible</v>
          </cell>
          <cell r="BB2526" t="str">
            <v>Regular BonusIsrael</v>
          </cell>
          <cell r="BC2526" t="str">
            <v>Regular BonusIsrael Hourly Full Time</v>
          </cell>
          <cell r="BD2526" t="str">
            <v>T52</v>
          </cell>
          <cell r="BE2526" t="str">
            <v>Hourly Full Time</v>
          </cell>
          <cell r="BF2526">
            <v>16000</v>
          </cell>
          <cell r="BG2526">
            <v>8458</v>
          </cell>
          <cell r="BH2526">
            <v>3</v>
          </cell>
          <cell r="BI2526">
            <v>2000</v>
          </cell>
          <cell r="BJ2526">
            <v>6000</v>
          </cell>
          <cell r="BK2526">
            <v>6000</v>
          </cell>
          <cell r="BL2526">
            <v>4800</v>
          </cell>
        </row>
        <row r="2527">
          <cell r="B2527">
            <v>16700</v>
          </cell>
          <cell r="C2527">
            <v>11620</v>
          </cell>
          <cell r="D2527">
            <v>129885</v>
          </cell>
          <cell r="E2527" t="str">
            <v>Aaron Chartier</v>
          </cell>
          <cell r="F2527" t="str">
            <v>TEAM LEADER</v>
          </cell>
          <cell r="G2527" t="str">
            <v>Monthly Extra Hours</v>
          </cell>
          <cell r="H2527" t="str">
            <v>MIS</v>
          </cell>
          <cell r="I2527" t="str">
            <v>TEL-AVIV</v>
          </cell>
          <cell r="J2527" t="str">
            <v>Israel</v>
          </cell>
          <cell r="K2527">
            <v>42933</v>
          </cell>
          <cell r="L2527" t="str">
            <v>IL</v>
          </cell>
          <cell r="M2527" t="str">
            <v>T52M</v>
          </cell>
          <cell r="N2527" t="str">
            <v>T</v>
          </cell>
          <cell r="O2527" t="str">
            <v>5</v>
          </cell>
          <cell r="P2527" t="str">
            <v>Regular</v>
          </cell>
          <cell r="T2527">
            <v>1</v>
          </cell>
          <cell r="U2527" t="str">
            <v>ILS</v>
          </cell>
          <cell r="V2527" t="str">
            <v>MIS</v>
          </cell>
          <cell r="W2527" t="str">
            <v>Alex Spokoiny</v>
          </cell>
          <cell r="Y2527" t="str">
            <v>Eligible</v>
          </cell>
          <cell r="Z2527">
            <v>12100</v>
          </cell>
          <cell r="AA2527">
            <v>44608.294930875578</v>
          </cell>
          <cell r="AB2527">
            <v>12100</v>
          </cell>
          <cell r="AC2527">
            <v>44608.294930875578</v>
          </cell>
          <cell r="AD2527">
            <v>4</v>
          </cell>
          <cell r="AE2527" t="str">
            <v>T52</v>
          </cell>
          <cell r="AF2527">
            <v>13000</v>
          </cell>
          <cell r="AG2527">
            <v>23000</v>
          </cell>
          <cell r="AH2527">
            <v>0</v>
          </cell>
          <cell r="AI2527">
            <v>1</v>
          </cell>
          <cell r="AJ2527">
            <v>0</v>
          </cell>
          <cell r="AK2527">
            <v>12826</v>
          </cell>
          <cell r="AL2527">
            <v>6.0000000000000053E-2</v>
          </cell>
          <cell r="AM2527">
            <v>47284.792626728115</v>
          </cell>
          <cell r="AN2527">
            <v>2676.4976958525367</v>
          </cell>
          <cell r="AO2527">
            <v>-0.44234782608695655</v>
          </cell>
          <cell r="AQ2527">
            <v>6500</v>
          </cell>
          <cell r="AR2527">
            <v>86000</v>
          </cell>
          <cell r="AS2527">
            <v>7.0000000000000007E-2</v>
          </cell>
          <cell r="AT2527">
            <v>1</v>
          </cell>
          <cell r="AU2527">
            <v>0</v>
          </cell>
          <cell r="AV2527">
            <v>12826</v>
          </cell>
          <cell r="AW2527">
            <v>47284.792626728115</v>
          </cell>
          <cell r="AX2527">
            <v>6.0000000000000053E-2</v>
          </cell>
          <cell r="AY2527">
            <v>2676.4976958525367</v>
          </cell>
          <cell r="AZ2527" t="str">
            <v>Regular Bonus</v>
          </cell>
          <cell r="BA2527" t="str">
            <v>Regular BonusEligible</v>
          </cell>
          <cell r="BB2527" t="str">
            <v>Regular BonusIsrael</v>
          </cell>
          <cell r="BC2527" t="str">
            <v>Regular BonusIsrael Monthly Extra Hours</v>
          </cell>
          <cell r="BD2527" t="str">
            <v>T52</v>
          </cell>
          <cell r="BE2527" t="str">
            <v>Monthly Extra Hours</v>
          </cell>
          <cell r="BF2527">
            <v>12100</v>
          </cell>
          <cell r="BG2527">
            <v>12000</v>
          </cell>
          <cell r="BH2527">
            <v>3</v>
          </cell>
          <cell r="BI2527">
            <v>2000</v>
          </cell>
          <cell r="BJ2527">
            <v>16000</v>
          </cell>
          <cell r="BK2527">
            <v>16000</v>
          </cell>
          <cell r="BL2527">
            <v>12800</v>
          </cell>
        </row>
        <row r="2528">
          <cell r="B2528">
            <v>17059</v>
          </cell>
          <cell r="C2528">
            <v>11972</v>
          </cell>
          <cell r="D2528">
            <v>135519</v>
          </cell>
          <cell r="E2528" t="str">
            <v>Sahar Hudad</v>
          </cell>
          <cell r="F2528" t="str">
            <v>IT SERVICE ADMINISTRATOR</v>
          </cell>
          <cell r="G2528" t="str">
            <v>Employee</v>
          </cell>
          <cell r="H2528" t="str">
            <v>MIS</v>
          </cell>
          <cell r="I2528" t="str">
            <v>TEL-AVIV</v>
          </cell>
          <cell r="J2528" t="str">
            <v>Israel</v>
          </cell>
          <cell r="K2528">
            <v>43003</v>
          </cell>
          <cell r="L2528" t="str">
            <v>IL</v>
          </cell>
          <cell r="M2528" t="str">
            <v>T52P</v>
          </cell>
          <cell r="N2528" t="str">
            <v>T</v>
          </cell>
          <cell r="O2528" t="str">
            <v>5</v>
          </cell>
          <cell r="P2528" t="str">
            <v>Regular</v>
          </cell>
          <cell r="T2528">
            <v>1</v>
          </cell>
          <cell r="U2528" t="str">
            <v>ILS</v>
          </cell>
          <cell r="V2528" t="str">
            <v>MIS</v>
          </cell>
          <cell r="W2528" t="str">
            <v>Alex Spokoiny</v>
          </cell>
          <cell r="Y2528" t="str">
            <v>Eligible</v>
          </cell>
          <cell r="Z2528">
            <v>16000</v>
          </cell>
          <cell r="AA2528">
            <v>58986.175115207378</v>
          </cell>
          <cell r="AB2528">
            <v>16000</v>
          </cell>
          <cell r="AC2528">
            <v>58986.175115207378</v>
          </cell>
          <cell r="AD2528">
            <v>5</v>
          </cell>
          <cell r="AE2528" t="str">
            <v>T52</v>
          </cell>
          <cell r="AF2528">
            <v>13000</v>
          </cell>
          <cell r="AG2528">
            <v>23000</v>
          </cell>
          <cell r="AH2528">
            <v>0.3</v>
          </cell>
          <cell r="AI2528">
            <v>2</v>
          </cell>
          <cell r="AJ2528">
            <v>0</v>
          </cell>
          <cell r="AK2528">
            <v>17280</v>
          </cell>
          <cell r="AL2528">
            <v>8.0000000000000071E-2</v>
          </cell>
          <cell r="AM2528">
            <v>63705.069124423964</v>
          </cell>
          <cell r="AN2528">
            <v>4718.8940092165867</v>
          </cell>
          <cell r="AO2528">
            <v>-0.2486956521739131</v>
          </cell>
          <cell r="AQ2528">
            <v>6500</v>
          </cell>
          <cell r="AR2528">
            <v>86000</v>
          </cell>
          <cell r="AS2528">
            <v>0.11</v>
          </cell>
          <cell r="AT2528">
            <v>1</v>
          </cell>
          <cell r="AU2528">
            <v>0</v>
          </cell>
          <cell r="AV2528">
            <v>17280</v>
          </cell>
          <cell r="AW2528">
            <v>63705.069124423964</v>
          </cell>
          <cell r="AX2528">
            <v>8.0000000000000071E-2</v>
          </cell>
          <cell r="AY2528">
            <v>4718.8940092165867</v>
          </cell>
          <cell r="AZ2528" t="str">
            <v>Regular Bonus</v>
          </cell>
          <cell r="BA2528" t="str">
            <v>Regular BonusEligible</v>
          </cell>
          <cell r="BB2528" t="str">
            <v>Regular BonusIsrael</v>
          </cell>
          <cell r="BC2528" t="str">
            <v>Regular BonusIsrael Employee</v>
          </cell>
          <cell r="BD2528" t="str">
            <v>T52</v>
          </cell>
          <cell r="BE2528" t="str">
            <v>Employee</v>
          </cell>
          <cell r="BF2528">
            <v>16000</v>
          </cell>
          <cell r="BG2528">
            <v>17500</v>
          </cell>
          <cell r="BH2528">
            <v>3</v>
          </cell>
          <cell r="BI2528">
            <v>4000</v>
          </cell>
          <cell r="BJ2528">
            <v>38000</v>
          </cell>
          <cell r="BK2528">
            <v>38000</v>
          </cell>
          <cell r="BL2528">
            <v>30400</v>
          </cell>
        </row>
        <row r="2529">
          <cell r="B2529">
            <v>20782</v>
          </cell>
          <cell r="C2529">
            <v>15869</v>
          </cell>
          <cell r="D2529">
            <v>213919</v>
          </cell>
          <cell r="E2529" t="str">
            <v>Dor Dagani</v>
          </cell>
          <cell r="F2529" t="str">
            <v>DEVOPS ENGINEER</v>
          </cell>
          <cell r="G2529" t="str">
            <v>Employee</v>
          </cell>
          <cell r="H2529" t="str">
            <v>MIS</v>
          </cell>
          <cell r="I2529" t="str">
            <v>TEL-AVIV</v>
          </cell>
          <cell r="J2529" t="str">
            <v>Israel</v>
          </cell>
          <cell r="K2529">
            <v>43815</v>
          </cell>
          <cell r="L2529" t="str">
            <v>IL</v>
          </cell>
          <cell r="M2529" t="str">
            <v>D52P</v>
          </cell>
          <cell r="N2529" t="str">
            <v>D</v>
          </cell>
          <cell r="O2529" t="str">
            <v>5</v>
          </cell>
          <cell r="P2529" t="str">
            <v>Regular</v>
          </cell>
          <cell r="T2529">
            <v>1</v>
          </cell>
          <cell r="U2529" t="str">
            <v>ILS</v>
          </cell>
          <cell r="V2529" t="str">
            <v>MIS</v>
          </cell>
          <cell r="W2529" t="str">
            <v>Alex Spokoiny</v>
          </cell>
          <cell r="Y2529" t="str">
            <v>Eligible</v>
          </cell>
          <cell r="Z2529">
            <v>29000</v>
          </cell>
          <cell r="AA2529">
            <v>106912.44239631337</v>
          </cell>
          <cell r="AB2529">
            <v>29000</v>
          </cell>
          <cell r="AC2529">
            <v>106912.44239631337</v>
          </cell>
          <cell r="AD2529">
            <v>4</v>
          </cell>
          <cell r="AE2529" t="str">
            <v>D52</v>
          </cell>
          <cell r="AF2529">
            <v>23000</v>
          </cell>
          <cell r="AG2529">
            <v>32000</v>
          </cell>
          <cell r="AH2529">
            <v>0.66</v>
          </cell>
          <cell r="AI2529">
            <v>3</v>
          </cell>
          <cell r="AJ2529">
            <v>0</v>
          </cell>
          <cell r="AK2529">
            <v>30160</v>
          </cell>
          <cell r="AL2529">
            <v>4.0000000000000036E-2</v>
          </cell>
          <cell r="AM2529">
            <v>111188.9400921659</v>
          </cell>
          <cell r="AN2529">
            <v>4276.4976958525222</v>
          </cell>
          <cell r="AO2529">
            <v>-5.7499999999999996E-2</v>
          </cell>
          <cell r="AQ2529">
            <v>6500</v>
          </cell>
          <cell r="AR2529">
            <v>86000</v>
          </cell>
          <cell r="AS2529">
            <v>0.28000000000000003</v>
          </cell>
          <cell r="AT2529">
            <v>1</v>
          </cell>
          <cell r="AU2529">
            <v>0</v>
          </cell>
          <cell r="AV2529">
            <v>30160</v>
          </cell>
          <cell r="AW2529">
            <v>111188.9400921659</v>
          </cell>
          <cell r="AX2529">
            <v>4.0000000000000036E-2</v>
          </cell>
          <cell r="AY2529">
            <v>4276.4976958525222</v>
          </cell>
          <cell r="AZ2529" t="str">
            <v>Regular Bonus</v>
          </cell>
          <cell r="BA2529" t="str">
            <v>Regular BonusEligible</v>
          </cell>
          <cell r="BB2529" t="str">
            <v>Regular BonusIsrael</v>
          </cell>
          <cell r="BC2529" t="str">
            <v>Regular BonusIsrael Employee</v>
          </cell>
          <cell r="BD2529" t="str">
            <v>D51</v>
          </cell>
          <cell r="BE2529" t="str">
            <v>Employee</v>
          </cell>
          <cell r="BF2529">
            <v>29000</v>
          </cell>
          <cell r="BG2529">
            <v>0</v>
          </cell>
          <cell r="BI2529">
            <v>4000</v>
          </cell>
          <cell r="BJ2529">
            <v>44000</v>
          </cell>
          <cell r="BK2529">
            <v>44000</v>
          </cell>
          <cell r="BL2529">
            <v>35200</v>
          </cell>
        </row>
        <row r="2530">
          <cell r="B2530">
            <v>19557</v>
          </cell>
          <cell r="C2530">
            <v>14615</v>
          </cell>
          <cell r="D2530">
            <v>123556</v>
          </cell>
          <cell r="E2530" t="str">
            <v>Moti Gorsky</v>
          </cell>
          <cell r="F2530" t="str">
            <v>SOFTWARE DEVELOPER</v>
          </cell>
          <cell r="G2530" t="str">
            <v>Employee</v>
          </cell>
          <cell r="H2530" t="str">
            <v>MIS</v>
          </cell>
          <cell r="I2530" t="str">
            <v>TEL-AVIV</v>
          </cell>
          <cell r="J2530" t="str">
            <v>Israel</v>
          </cell>
          <cell r="K2530">
            <v>43514</v>
          </cell>
          <cell r="L2530" t="str">
            <v>IL</v>
          </cell>
          <cell r="M2530" t="str">
            <v>D51P</v>
          </cell>
          <cell r="N2530" t="str">
            <v>D</v>
          </cell>
          <cell r="O2530" t="str">
            <v>5</v>
          </cell>
          <cell r="P2530" t="str">
            <v>Regular</v>
          </cell>
          <cell r="T2530">
            <v>1</v>
          </cell>
          <cell r="U2530" t="str">
            <v>ILS</v>
          </cell>
          <cell r="V2530" t="str">
            <v>MIS</v>
          </cell>
          <cell r="W2530" t="str">
            <v>Alex Spokoiny</v>
          </cell>
          <cell r="Y2530" t="str">
            <v>Eligible</v>
          </cell>
          <cell r="Z2530">
            <v>24700</v>
          </cell>
          <cell r="AA2530">
            <v>91059.907834101381</v>
          </cell>
          <cell r="AB2530">
            <v>24700</v>
          </cell>
          <cell r="AC2530">
            <v>91059.907834101381</v>
          </cell>
          <cell r="AD2530">
            <v>4</v>
          </cell>
          <cell r="AE2530" t="str">
            <v>D51</v>
          </cell>
          <cell r="AF2530">
            <v>19500</v>
          </cell>
          <cell r="AG2530">
            <v>29500</v>
          </cell>
          <cell r="AH2530">
            <v>0.52</v>
          </cell>
          <cell r="AI2530">
            <v>3</v>
          </cell>
          <cell r="AJ2530">
            <v>0</v>
          </cell>
          <cell r="AK2530">
            <v>25688</v>
          </cell>
          <cell r="AL2530">
            <v>4.0000000000000036E-2</v>
          </cell>
          <cell r="AM2530">
            <v>94702.304147465446</v>
          </cell>
          <cell r="AN2530">
            <v>3642.3963133640646</v>
          </cell>
          <cell r="AO2530">
            <v>-0.12922033898305085</v>
          </cell>
          <cell r="AQ2530">
            <v>6500</v>
          </cell>
          <cell r="AR2530">
            <v>86000</v>
          </cell>
          <cell r="AS2530">
            <v>0.22</v>
          </cell>
          <cell r="AT2530">
            <v>1</v>
          </cell>
          <cell r="AU2530">
            <v>0</v>
          </cell>
          <cell r="AV2530">
            <v>25688</v>
          </cell>
          <cell r="AW2530">
            <v>94702.304147465446</v>
          </cell>
          <cell r="AX2530">
            <v>4.0000000000000036E-2</v>
          </cell>
          <cell r="AY2530">
            <v>3642.3963133640646</v>
          </cell>
          <cell r="AZ2530" t="str">
            <v>Regular Bonus</v>
          </cell>
          <cell r="BA2530" t="str">
            <v>Regular BonusEligible</v>
          </cell>
          <cell r="BB2530" t="str">
            <v>Regular BonusIsrael</v>
          </cell>
          <cell r="BC2530" t="str">
            <v>Regular BonusIsrael Employee</v>
          </cell>
          <cell r="BD2530" t="str">
            <v>D51</v>
          </cell>
          <cell r="BE2530" t="str">
            <v>Employee</v>
          </cell>
          <cell r="BF2530">
            <v>24700</v>
          </cell>
          <cell r="BG2530">
            <v>21644</v>
          </cell>
          <cell r="BH2530">
            <v>3</v>
          </cell>
          <cell r="BI2530">
            <v>4000</v>
          </cell>
          <cell r="BJ2530">
            <v>44000</v>
          </cell>
          <cell r="BK2530">
            <v>44000</v>
          </cell>
          <cell r="BL2530">
            <v>35200</v>
          </cell>
        </row>
        <row r="2531">
          <cell r="B2531">
            <v>19218</v>
          </cell>
          <cell r="C2531">
            <v>14276</v>
          </cell>
          <cell r="D2531">
            <v>30779</v>
          </cell>
          <cell r="E2531" t="str">
            <v>Eli Aviv</v>
          </cell>
          <cell r="F2531" t="str">
            <v>SOFTWARE DEVELOPER</v>
          </cell>
          <cell r="G2531" t="str">
            <v>Employee</v>
          </cell>
          <cell r="H2531" t="str">
            <v>MIS</v>
          </cell>
          <cell r="I2531" t="str">
            <v>TEL-AVIV</v>
          </cell>
          <cell r="J2531" t="str">
            <v>Israel</v>
          </cell>
          <cell r="K2531">
            <v>43437</v>
          </cell>
          <cell r="L2531" t="str">
            <v>IL</v>
          </cell>
          <cell r="M2531" t="str">
            <v>D61P</v>
          </cell>
          <cell r="N2531" t="str">
            <v>D</v>
          </cell>
          <cell r="O2531" t="str">
            <v>6</v>
          </cell>
          <cell r="P2531" t="str">
            <v>Regular</v>
          </cell>
          <cell r="T2531">
            <v>1</v>
          </cell>
          <cell r="U2531" t="str">
            <v>ILS</v>
          </cell>
          <cell r="V2531" t="str">
            <v>MIS</v>
          </cell>
          <cell r="W2531" t="str">
            <v>Alex Spokoiny</v>
          </cell>
          <cell r="Y2531" t="str">
            <v>Eligible</v>
          </cell>
          <cell r="Z2531">
            <v>19000</v>
          </cell>
          <cell r="AA2531">
            <v>70046.082949308751</v>
          </cell>
          <cell r="AB2531">
            <v>19000</v>
          </cell>
          <cell r="AC2531">
            <v>70046.082949308751</v>
          </cell>
          <cell r="AD2531">
            <v>2</v>
          </cell>
          <cell r="AE2531" t="str">
            <v>D61</v>
          </cell>
          <cell r="AF2531">
            <v>16000</v>
          </cell>
          <cell r="AG2531">
            <v>23000</v>
          </cell>
          <cell r="AH2531">
            <v>0.42</v>
          </cell>
          <cell r="AI2531">
            <v>2</v>
          </cell>
          <cell r="AJ2531">
            <v>0</v>
          </cell>
          <cell r="AK2531">
            <v>19000</v>
          </cell>
          <cell r="AL2531">
            <v>0</v>
          </cell>
          <cell r="AM2531">
            <v>70046.082949308751</v>
          </cell>
          <cell r="AN2531">
            <v>0</v>
          </cell>
          <cell r="AO2531">
            <v>-0.17391304347826086</v>
          </cell>
          <cell r="AP2531" t="str">
            <v>Rated 2 - no recommendation</v>
          </cell>
          <cell r="AQ2531">
            <v>6500</v>
          </cell>
          <cell r="AR2531">
            <v>86000</v>
          </cell>
          <cell r="AS2531">
            <v>0.15</v>
          </cell>
          <cell r="AT2531">
            <v>1</v>
          </cell>
          <cell r="AU2531">
            <v>0</v>
          </cell>
          <cell r="AV2531">
            <v>19000</v>
          </cell>
          <cell r="AW2531">
            <v>70046.082949308751</v>
          </cell>
          <cell r="AX2531">
            <v>0</v>
          </cell>
          <cell r="AY2531">
            <v>0</v>
          </cell>
          <cell r="AZ2531" t="str">
            <v>Regular Bonus</v>
          </cell>
          <cell r="BA2531" t="str">
            <v>Regular BonusEligible</v>
          </cell>
          <cell r="BB2531" t="str">
            <v>Regular BonusIsrael</v>
          </cell>
          <cell r="BC2531" t="str">
            <v>Regular BonusIsrael Employee</v>
          </cell>
          <cell r="BD2531" t="str">
            <v>D61</v>
          </cell>
          <cell r="BE2531" t="str">
            <v>Employee</v>
          </cell>
          <cell r="BF2531">
            <v>19000</v>
          </cell>
          <cell r="BG2531">
            <v>13000</v>
          </cell>
          <cell r="BH2531">
            <v>2</v>
          </cell>
          <cell r="BI2531">
            <v>4000</v>
          </cell>
          <cell r="BJ2531">
            <v>13000</v>
          </cell>
          <cell r="BK2531">
            <v>13000</v>
          </cell>
          <cell r="BL2531">
            <v>10400</v>
          </cell>
        </row>
        <row r="2532">
          <cell r="B2532">
            <v>19864</v>
          </cell>
          <cell r="C2532">
            <v>14922</v>
          </cell>
          <cell r="D2532">
            <v>194643</v>
          </cell>
          <cell r="E2532" t="str">
            <v>Rabia Abu Aqel</v>
          </cell>
          <cell r="F2532" t="str">
            <v>SOFTWARE DEVELOPER</v>
          </cell>
          <cell r="G2532" t="str">
            <v>Employee</v>
          </cell>
          <cell r="H2532" t="str">
            <v>MIS</v>
          </cell>
          <cell r="I2532" t="str">
            <v>TEL-AVIV</v>
          </cell>
          <cell r="J2532" t="str">
            <v>Israel</v>
          </cell>
          <cell r="K2532">
            <v>43584</v>
          </cell>
          <cell r="L2532" t="str">
            <v>IL</v>
          </cell>
          <cell r="M2532" t="str">
            <v>D61P</v>
          </cell>
          <cell r="N2532" t="str">
            <v>D</v>
          </cell>
          <cell r="O2532" t="str">
            <v>6</v>
          </cell>
          <cell r="P2532" t="str">
            <v>Regular</v>
          </cell>
          <cell r="T2532">
            <v>1</v>
          </cell>
          <cell r="U2532" t="str">
            <v>ILS</v>
          </cell>
          <cell r="V2532" t="str">
            <v>MIS</v>
          </cell>
          <cell r="W2532" t="str">
            <v>Alex Spokoiny</v>
          </cell>
          <cell r="Y2532" t="str">
            <v>Eligible</v>
          </cell>
          <cell r="Z2532">
            <v>18000</v>
          </cell>
          <cell r="AA2532">
            <v>66359.447004608301</v>
          </cell>
          <cell r="AB2532">
            <v>18000</v>
          </cell>
          <cell r="AC2532">
            <v>66359.447004608301</v>
          </cell>
          <cell r="AD2532">
            <v>3</v>
          </cell>
          <cell r="AE2532" t="str">
            <v>D61</v>
          </cell>
          <cell r="AF2532">
            <v>16000</v>
          </cell>
          <cell r="AG2532">
            <v>23000</v>
          </cell>
          <cell r="AH2532">
            <v>0.28000000000000003</v>
          </cell>
          <cell r="AI2532">
            <v>2</v>
          </cell>
          <cell r="AJ2532">
            <v>0</v>
          </cell>
          <cell r="AK2532">
            <v>18540</v>
          </cell>
          <cell r="AL2532">
            <v>3.0000000000000027E-2</v>
          </cell>
          <cell r="AM2532">
            <v>68350.230414746547</v>
          </cell>
          <cell r="AN2532">
            <v>1990.7834101382468</v>
          </cell>
          <cell r="AO2532">
            <v>-0.19391304347826088</v>
          </cell>
          <cell r="AQ2532">
            <v>6500</v>
          </cell>
          <cell r="AR2532">
            <v>86000</v>
          </cell>
          <cell r="AS2532">
            <v>0.14000000000000001</v>
          </cell>
          <cell r="AT2532">
            <v>1</v>
          </cell>
          <cell r="AU2532">
            <v>0</v>
          </cell>
          <cell r="AV2532">
            <v>18540</v>
          </cell>
          <cell r="AW2532">
            <v>68350.230414746547</v>
          </cell>
          <cell r="AX2532">
            <v>3.0000000000000027E-2</v>
          </cell>
          <cell r="AY2532">
            <v>1990.7834101382468</v>
          </cell>
          <cell r="AZ2532" t="str">
            <v>Regular Bonus</v>
          </cell>
          <cell r="BA2532" t="str">
            <v>Regular BonusEligible</v>
          </cell>
          <cell r="BB2532" t="str">
            <v>Regular BonusIsrael</v>
          </cell>
          <cell r="BC2532" t="str">
            <v>Regular BonusIsrael Employee</v>
          </cell>
          <cell r="BD2532" t="str">
            <v>D61</v>
          </cell>
          <cell r="BE2532" t="str">
            <v>Employee</v>
          </cell>
          <cell r="BF2532">
            <v>18000</v>
          </cell>
          <cell r="BG2532">
            <v>7009</v>
          </cell>
          <cell r="BH2532">
            <v>2</v>
          </cell>
          <cell r="BI2532">
            <v>4000</v>
          </cell>
          <cell r="BJ2532">
            <v>21000</v>
          </cell>
          <cell r="BK2532">
            <v>21000</v>
          </cell>
          <cell r="BL2532">
            <v>16800</v>
          </cell>
        </row>
        <row r="2533">
          <cell r="B2533">
            <v>19984</v>
          </cell>
          <cell r="C2533">
            <v>15076</v>
          </cell>
          <cell r="D2533">
            <v>9502</v>
          </cell>
          <cell r="E2533" t="str">
            <v>Moshe Perets</v>
          </cell>
          <cell r="F2533" t="str">
            <v>TECHNOLOGY LEADER</v>
          </cell>
          <cell r="G2533" t="str">
            <v>Employee</v>
          </cell>
          <cell r="H2533" t="str">
            <v>MIS</v>
          </cell>
          <cell r="I2533" t="str">
            <v>TEL-AVIV</v>
          </cell>
          <cell r="J2533" t="str">
            <v>Israel</v>
          </cell>
          <cell r="K2533">
            <v>43626</v>
          </cell>
          <cell r="L2533" t="str">
            <v>IL</v>
          </cell>
          <cell r="M2533" t="str">
            <v>T42P</v>
          </cell>
          <cell r="N2533" t="str">
            <v>T</v>
          </cell>
          <cell r="O2533" t="str">
            <v>4</v>
          </cell>
          <cell r="P2533" t="str">
            <v>Regular</v>
          </cell>
          <cell r="T2533">
            <v>1</v>
          </cell>
          <cell r="U2533" t="str">
            <v>ILS</v>
          </cell>
          <cell r="V2533" t="str">
            <v>MIS</v>
          </cell>
          <cell r="W2533" t="str">
            <v>Alex Spokoiny</v>
          </cell>
          <cell r="Y2533" t="str">
            <v>Not Eligible - Left</v>
          </cell>
          <cell r="Z2533">
            <v>30500</v>
          </cell>
          <cell r="AA2533">
            <v>112442.39631336406</v>
          </cell>
          <cell r="AB2533">
            <v>30500</v>
          </cell>
          <cell r="AC2533">
            <v>112442.39631336406</v>
          </cell>
        </row>
        <row r="2534">
          <cell r="B2534">
            <v>20009</v>
          </cell>
          <cell r="C2534">
            <v>15101</v>
          </cell>
          <cell r="D2534">
            <v>241365</v>
          </cell>
          <cell r="E2534" t="str">
            <v>Michelle Barzilai</v>
          </cell>
          <cell r="F2534" t="str">
            <v>SOFTWARE DEVELOPER</v>
          </cell>
          <cell r="G2534" t="str">
            <v>Employee</v>
          </cell>
          <cell r="H2534" t="str">
            <v>MIS</v>
          </cell>
          <cell r="I2534" t="str">
            <v>TEL-AVIV</v>
          </cell>
          <cell r="J2534" t="str">
            <v>Israel</v>
          </cell>
          <cell r="K2534">
            <v>43661</v>
          </cell>
          <cell r="L2534" t="str">
            <v>IL</v>
          </cell>
          <cell r="M2534" t="str">
            <v>D61P</v>
          </cell>
          <cell r="N2534" t="str">
            <v>D</v>
          </cell>
          <cell r="O2534" t="str">
            <v>6</v>
          </cell>
          <cell r="P2534" t="str">
            <v>Regular</v>
          </cell>
          <cell r="T2534">
            <v>1</v>
          </cell>
          <cell r="U2534" t="str">
            <v>ILS</v>
          </cell>
          <cell r="V2534" t="str">
            <v>MIS</v>
          </cell>
          <cell r="W2534" t="str">
            <v>Alex Spokoiny</v>
          </cell>
          <cell r="Y2534" t="str">
            <v>Eligible</v>
          </cell>
          <cell r="Z2534">
            <v>19000</v>
          </cell>
          <cell r="AA2534">
            <v>70046.082949308751</v>
          </cell>
          <cell r="AB2534">
            <v>19000</v>
          </cell>
          <cell r="AC2534">
            <v>70046.082949308751</v>
          </cell>
          <cell r="AD2534">
            <v>3</v>
          </cell>
          <cell r="AE2534" t="str">
            <v>D61</v>
          </cell>
          <cell r="AF2534">
            <v>16000</v>
          </cell>
          <cell r="AG2534">
            <v>23000</v>
          </cell>
          <cell r="AH2534">
            <v>0.42</v>
          </cell>
          <cell r="AI2534">
            <v>2</v>
          </cell>
          <cell r="AJ2534">
            <v>0</v>
          </cell>
          <cell r="AK2534">
            <v>19570</v>
          </cell>
          <cell r="AL2534">
            <v>3.0000000000000027E-2</v>
          </cell>
          <cell r="AM2534">
            <v>72147.465437788022</v>
          </cell>
          <cell r="AN2534">
            <v>2101.3824884792703</v>
          </cell>
          <cell r="AO2534">
            <v>-0.14913043478260868</v>
          </cell>
          <cell r="AQ2534">
            <v>6500</v>
          </cell>
          <cell r="AR2534">
            <v>86000</v>
          </cell>
          <cell r="AS2534">
            <v>0.15</v>
          </cell>
          <cell r="AT2534">
            <v>1</v>
          </cell>
          <cell r="AU2534">
            <v>0</v>
          </cell>
          <cell r="AV2534">
            <v>19570</v>
          </cell>
          <cell r="AW2534">
            <v>72147.465437788022</v>
          </cell>
          <cell r="AX2534">
            <v>3.0000000000000027E-2</v>
          </cell>
          <cell r="AY2534">
            <v>2101.3824884792703</v>
          </cell>
          <cell r="AZ2534" t="str">
            <v>Regular Bonus</v>
          </cell>
          <cell r="BA2534" t="str">
            <v>Regular BonusEligible</v>
          </cell>
          <cell r="BB2534" t="str">
            <v>Regular BonusIsrael</v>
          </cell>
          <cell r="BC2534" t="str">
            <v>Regular BonusIsrael Employee</v>
          </cell>
          <cell r="BD2534" t="str">
            <v>D61</v>
          </cell>
          <cell r="BE2534" t="str">
            <v>Employee</v>
          </cell>
          <cell r="BF2534">
            <v>19000</v>
          </cell>
          <cell r="BG2534">
            <v>11575</v>
          </cell>
          <cell r="BH2534">
            <v>4</v>
          </cell>
          <cell r="BI2534">
            <v>4000</v>
          </cell>
          <cell r="BJ2534">
            <v>21000</v>
          </cell>
          <cell r="BK2534">
            <v>21000</v>
          </cell>
          <cell r="BL2534">
            <v>16800</v>
          </cell>
        </row>
        <row r="2535">
          <cell r="B2535">
            <v>19619</v>
          </cell>
          <cell r="C2535">
            <v>14677</v>
          </cell>
          <cell r="D2535">
            <v>195733</v>
          </cell>
          <cell r="E2535" t="str">
            <v>Nir Miranda</v>
          </cell>
          <cell r="F2535" t="str">
            <v>SYSTEM &amp; NETWORK ADMINISTRATOR</v>
          </cell>
          <cell r="G2535" t="str">
            <v>Hourly Full Time</v>
          </cell>
          <cell r="H2535" t="str">
            <v>MIS</v>
          </cell>
          <cell r="I2535" t="str">
            <v>TEL-AVIV</v>
          </cell>
          <cell r="J2535" t="str">
            <v>Israel</v>
          </cell>
          <cell r="K2535">
            <v>43964</v>
          </cell>
          <cell r="L2535" t="str">
            <v>IL</v>
          </cell>
          <cell r="M2535" t="str">
            <v>T62P</v>
          </cell>
          <cell r="N2535" t="str">
            <v>T</v>
          </cell>
          <cell r="O2535" t="str">
            <v>6</v>
          </cell>
          <cell r="P2535" t="str">
            <v>Regular</v>
          </cell>
          <cell r="T2535">
            <v>1</v>
          </cell>
          <cell r="U2535" t="str">
            <v>ILS</v>
          </cell>
          <cell r="V2535" t="str">
            <v>MIS</v>
          </cell>
          <cell r="W2535" t="str">
            <v>Alex Spokoiny</v>
          </cell>
          <cell r="Y2535" t="str">
            <v>Eligible</v>
          </cell>
          <cell r="Z2535">
            <v>8890</v>
          </cell>
          <cell r="AA2535">
            <v>32774.193548387098</v>
          </cell>
          <cell r="AB2535">
            <v>8890</v>
          </cell>
          <cell r="AC2535">
            <v>32774.193548387098</v>
          </cell>
          <cell r="AD2535">
            <v>2</v>
          </cell>
          <cell r="AE2535" t="str">
            <v>T62</v>
          </cell>
          <cell r="AF2535">
            <v>8500</v>
          </cell>
          <cell r="AG2535">
            <v>11500</v>
          </cell>
          <cell r="AH2535">
            <v>0.13</v>
          </cell>
          <cell r="AI2535">
            <v>1</v>
          </cell>
          <cell r="AJ2535">
            <v>0</v>
          </cell>
          <cell r="AK2535">
            <v>8890</v>
          </cell>
          <cell r="AL2535">
            <v>0</v>
          </cell>
          <cell r="AM2535">
            <v>32774.193548387098</v>
          </cell>
          <cell r="AN2535">
            <v>0</v>
          </cell>
          <cell r="AO2535">
            <v>-0.22695652173913039</v>
          </cell>
          <cell r="AP2535" t="str">
            <v>Rated 2 - no recommendation</v>
          </cell>
          <cell r="AQ2535">
            <v>6500</v>
          </cell>
          <cell r="AR2535">
            <v>86000</v>
          </cell>
          <cell r="AS2535">
            <v>0.03</v>
          </cell>
          <cell r="AT2535">
            <v>1.005004874878128</v>
          </cell>
          <cell r="AU2535">
            <v>0</v>
          </cell>
          <cell r="AV2535">
            <v>8890</v>
          </cell>
          <cell r="AW2535">
            <v>32774.193548387098</v>
          </cell>
          <cell r="AX2535">
            <v>0</v>
          </cell>
          <cell r="AY2535">
            <v>0</v>
          </cell>
          <cell r="AZ2535" t="str">
            <v>Regular Bonus</v>
          </cell>
          <cell r="BA2535" t="str">
            <v>Regular BonusEligible</v>
          </cell>
          <cell r="BB2535" t="str">
            <v>Regular BonusIsrael</v>
          </cell>
          <cell r="BC2535" t="str">
            <v>Regular BonusIsrael Hourly Full Time</v>
          </cell>
          <cell r="BD2535" t="str">
            <v>T62</v>
          </cell>
          <cell r="BE2535" t="str">
            <v>Hourly Full Time</v>
          </cell>
          <cell r="BF2535">
            <v>8890</v>
          </cell>
          <cell r="BG2535">
            <v>0</v>
          </cell>
          <cell r="BH2535">
            <v>3</v>
          </cell>
          <cell r="BI2535">
            <v>2000</v>
          </cell>
          <cell r="BJ2535">
            <v>3500</v>
          </cell>
          <cell r="BK2535">
            <v>3500</v>
          </cell>
          <cell r="BL2535">
            <v>2800</v>
          </cell>
        </row>
        <row r="2536">
          <cell r="B2536">
            <v>20249</v>
          </cell>
          <cell r="C2536">
            <v>15338</v>
          </cell>
          <cell r="D2536">
            <v>9178</v>
          </cell>
          <cell r="E2536" t="str">
            <v>Eden Katzav</v>
          </cell>
          <cell r="F2536" t="str">
            <v>SYSTEM ADMINISTRATOR</v>
          </cell>
          <cell r="G2536" t="str">
            <v>Employee</v>
          </cell>
          <cell r="H2536" t="str">
            <v>MIS</v>
          </cell>
          <cell r="I2536" t="str">
            <v>TEL-AVIV</v>
          </cell>
          <cell r="J2536" t="str">
            <v>Israel</v>
          </cell>
          <cell r="K2536">
            <v>43703</v>
          </cell>
          <cell r="L2536" t="str">
            <v>IL</v>
          </cell>
          <cell r="M2536" t="str">
            <v>T52P</v>
          </cell>
          <cell r="N2536" t="str">
            <v>T</v>
          </cell>
          <cell r="O2536" t="str">
            <v>5</v>
          </cell>
          <cell r="P2536" t="str">
            <v>Regular</v>
          </cell>
          <cell r="T2536">
            <v>1</v>
          </cell>
          <cell r="U2536" t="str">
            <v>ILS</v>
          </cell>
          <cell r="V2536" t="str">
            <v>MIS</v>
          </cell>
          <cell r="W2536" t="str">
            <v>Alex Spokoiny</v>
          </cell>
          <cell r="Y2536" t="str">
            <v>Eligible</v>
          </cell>
          <cell r="Z2536">
            <v>19000</v>
          </cell>
          <cell r="AA2536">
            <v>70046.082949308751</v>
          </cell>
          <cell r="AB2536">
            <v>19000</v>
          </cell>
          <cell r="AC2536">
            <v>70046.082949308751</v>
          </cell>
          <cell r="AD2536">
            <v>4</v>
          </cell>
          <cell r="AE2536" t="str">
            <v>T52</v>
          </cell>
          <cell r="AF2536">
            <v>13000</v>
          </cell>
          <cell r="AG2536">
            <v>23000</v>
          </cell>
          <cell r="AH2536">
            <v>0.6</v>
          </cell>
          <cell r="AI2536">
            <v>3</v>
          </cell>
          <cell r="AJ2536">
            <v>0</v>
          </cell>
          <cell r="AK2536">
            <v>19760</v>
          </cell>
          <cell r="AL2536">
            <v>4.0000000000000036E-2</v>
          </cell>
          <cell r="AM2536">
            <v>72847.926267281102</v>
          </cell>
          <cell r="AN2536">
            <v>2801.8433179723506</v>
          </cell>
          <cell r="AO2536">
            <v>-0.14086956521739136</v>
          </cell>
          <cell r="AQ2536">
            <v>6500</v>
          </cell>
          <cell r="AR2536">
            <v>86000</v>
          </cell>
          <cell r="AS2536">
            <v>0.15</v>
          </cell>
          <cell r="AT2536">
            <v>1</v>
          </cell>
          <cell r="AU2536">
            <v>0</v>
          </cell>
          <cell r="AV2536">
            <v>19760</v>
          </cell>
          <cell r="AW2536">
            <v>72847.926267281102</v>
          </cell>
          <cell r="AX2536">
            <v>4.0000000000000036E-2</v>
          </cell>
          <cell r="AY2536">
            <v>2801.8433179723506</v>
          </cell>
          <cell r="AZ2536" t="str">
            <v>Regular Bonus</v>
          </cell>
          <cell r="BA2536" t="str">
            <v>Regular BonusEligible</v>
          </cell>
          <cell r="BB2536" t="str">
            <v>Regular BonusIsrael</v>
          </cell>
          <cell r="BC2536" t="str">
            <v>Regular BonusIsrael Employee</v>
          </cell>
          <cell r="BD2536" t="str">
            <v>T52</v>
          </cell>
          <cell r="BE2536" t="str">
            <v>Employee</v>
          </cell>
          <cell r="BF2536">
            <v>19000</v>
          </cell>
          <cell r="BG2536">
            <v>3479</v>
          </cell>
          <cell r="BH2536">
            <v>2</v>
          </cell>
          <cell r="BI2536">
            <v>4000</v>
          </cell>
          <cell r="BJ2536">
            <v>32000</v>
          </cell>
          <cell r="BK2536">
            <v>32000</v>
          </cell>
          <cell r="BL2536">
            <v>25600</v>
          </cell>
        </row>
        <row r="2537">
          <cell r="B2537">
            <v>20362</v>
          </cell>
          <cell r="C2537">
            <v>15451</v>
          </cell>
          <cell r="D2537">
            <v>209780</v>
          </cell>
          <cell r="E2537" t="str">
            <v>Gil Naor</v>
          </cell>
          <cell r="F2537" t="str">
            <v>SYSTEM ADMINISTRATOR</v>
          </cell>
          <cell r="G2537" t="str">
            <v>Employee</v>
          </cell>
          <cell r="H2537" t="str">
            <v>MIS</v>
          </cell>
          <cell r="I2537" t="str">
            <v>TEL-AVIV</v>
          </cell>
          <cell r="J2537" t="str">
            <v>Israel</v>
          </cell>
          <cell r="K2537">
            <v>43745</v>
          </cell>
          <cell r="L2537" t="str">
            <v>IL</v>
          </cell>
          <cell r="M2537" t="str">
            <v>T42P</v>
          </cell>
          <cell r="N2537" t="str">
            <v>T</v>
          </cell>
          <cell r="O2537" t="str">
            <v>4</v>
          </cell>
          <cell r="P2537" t="str">
            <v>Regular</v>
          </cell>
          <cell r="T2537">
            <v>1</v>
          </cell>
          <cell r="U2537" t="str">
            <v>ILS</v>
          </cell>
          <cell r="V2537" t="str">
            <v>MIS</v>
          </cell>
          <cell r="W2537" t="str">
            <v>Alex Spokoiny</v>
          </cell>
          <cell r="Y2537" t="str">
            <v>Eligible</v>
          </cell>
          <cell r="Z2537">
            <v>22000</v>
          </cell>
          <cell r="AA2537">
            <v>81105.990783410147</v>
          </cell>
          <cell r="AB2537">
            <v>22000</v>
          </cell>
          <cell r="AC2537">
            <v>81105.990783410147</v>
          </cell>
          <cell r="AD2537">
            <v>4</v>
          </cell>
          <cell r="AE2537" t="str">
            <v>T42</v>
          </cell>
          <cell r="AF2537">
            <v>20000</v>
          </cell>
          <cell r="AG2537">
            <v>33000</v>
          </cell>
          <cell r="AH2537">
            <v>0.15</v>
          </cell>
          <cell r="AI2537">
            <v>2</v>
          </cell>
          <cell r="AJ2537">
            <v>0</v>
          </cell>
          <cell r="AK2537">
            <v>23100</v>
          </cell>
          <cell r="AL2537">
            <v>5.0000000000000044E-2</v>
          </cell>
          <cell r="AM2537">
            <v>85161.290322580651</v>
          </cell>
          <cell r="AN2537">
            <v>4055.2995391705044</v>
          </cell>
          <cell r="AO2537">
            <v>-0.30000000000000004</v>
          </cell>
          <cell r="AQ2537">
            <v>6500</v>
          </cell>
          <cell r="AR2537">
            <v>86000</v>
          </cell>
          <cell r="AS2537">
            <v>0.19</v>
          </cell>
          <cell r="AT2537">
            <v>1</v>
          </cell>
          <cell r="AU2537">
            <v>0</v>
          </cell>
          <cell r="AV2537">
            <v>23100</v>
          </cell>
          <cell r="AW2537">
            <v>85161.290322580651</v>
          </cell>
          <cell r="AX2537">
            <v>5.0000000000000044E-2</v>
          </cell>
          <cell r="AY2537">
            <v>4055.2995391705044</v>
          </cell>
          <cell r="AZ2537" t="str">
            <v>Regular Bonus</v>
          </cell>
          <cell r="BA2537" t="str">
            <v>Regular BonusEligible</v>
          </cell>
          <cell r="BB2537" t="str">
            <v>Regular BonusIsrael</v>
          </cell>
          <cell r="BC2537" t="str">
            <v>Regular BonusIsrael Employee</v>
          </cell>
          <cell r="BD2537" t="str">
            <v>T42</v>
          </cell>
          <cell r="BE2537" t="str">
            <v>Employee</v>
          </cell>
          <cell r="BF2537">
            <v>22000</v>
          </cell>
          <cell r="BG2537">
            <v>0</v>
          </cell>
          <cell r="BI2537">
            <v>4000</v>
          </cell>
          <cell r="BJ2537">
            <v>51000</v>
          </cell>
          <cell r="BK2537">
            <v>51000</v>
          </cell>
          <cell r="BL2537">
            <v>40800</v>
          </cell>
        </row>
        <row r="2538">
          <cell r="B2538">
            <v>20455</v>
          </cell>
          <cell r="C2538">
            <v>15544</v>
          </cell>
          <cell r="D2538">
            <v>204787</v>
          </cell>
          <cell r="E2538" t="str">
            <v>Alex Potchter</v>
          </cell>
          <cell r="F2538" t="str">
            <v>HELP DESK ADMINISTRATOR</v>
          </cell>
          <cell r="G2538" t="str">
            <v>Monthly Extra Hours</v>
          </cell>
          <cell r="H2538" t="str">
            <v>MIS</v>
          </cell>
          <cell r="I2538" t="str">
            <v>TEL-AVIV</v>
          </cell>
          <cell r="J2538" t="str">
            <v>Israel</v>
          </cell>
          <cell r="K2538">
            <v>43726</v>
          </cell>
          <cell r="L2538" t="str">
            <v>IL</v>
          </cell>
          <cell r="M2538" t="str">
            <v>T62P</v>
          </cell>
          <cell r="N2538" t="str">
            <v>T</v>
          </cell>
          <cell r="O2538" t="str">
            <v>6</v>
          </cell>
          <cell r="P2538" t="str">
            <v>Regular</v>
          </cell>
          <cell r="T2538">
            <v>1</v>
          </cell>
          <cell r="U2538" t="str">
            <v>ILS</v>
          </cell>
          <cell r="V2538" t="str">
            <v>MIS</v>
          </cell>
          <cell r="W2538" t="str">
            <v>Alex Spokoiny</v>
          </cell>
          <cell r="Y2538" t="str">
            <v>Eligible</v>
          </cell>
          <cell r="Z2538">
            <v>8500</v>
          </cell>
          <cell r="AA2538">
            <v>31336.405529953918</v>
          </cell>
          <cell r="AB2538">
            <v>8500</v>
          </cell>
          <cell r="AC2538">
            <v>31336.405529953918</v>
          </cell>
          <cell r="AD2538">
            <v>3</v>
          </cell>
          <cell r="AE2538" t="str">
            <v>T62</v>
          </cell>
          <cell r="AF2538">
            <v>8500</v>
          </cell>
          <cell r="AG2538">
            <v>11500</v>
          </cell>
          <cell r="AH2538">
            <v>0</v>
          </cell>
          <cell r="AI2538">
            <v>1</v>
          </cell>
          <cell r="AJ2538">
            <v>0</v>
          </cell>
          <cell r="AK2538">
            <v>8840</v>
          </cell>
          <cell r="AL2538">
            <v>4.0000000000000036E-2</v>
          </cell>
          <cell r="AM2538">
            <v>32589.861751152075</v>
          </cell>
          <cell r="AN2538">
            <v>1253.4562211981574</v>
          </cell>
          <cell r="AO2538">
            <v>-0.231304347826087</v>
          </cell>
          <cell r="AQ2538">
            <v>6500</v>
          </cell>
          <cell r="AR2538">
            <v>86000</v>
          </cell>
          <cell r="AS2538">
            <v>0.02</v>
          </cell>
          <cell r="AT2538">
            <v>1.070003249918752</v>
          </cell>
          <cell r="AU2538">
            <v>9530</v>
          </cell>
          <cell r="AV2538">
            <v>9530</v>
          </cell>
          <cell r="AW2538">
            <v>35133.640552995392</v>
          </cell>
          <cell r="AX2538">
            <v>0.12117647058823522</v>
          </cell>
          <cell r="AY2538">
            <v>3797.2350230414741</v>
          </cell>
          <cell r="AZ2538" t="str">
            <v>Regular Bonus</v>
          </cell>
          <cell r="BA2538" t="str">
            <v>Regular BonusEligible</v>
          </cell>
          <cell r="BB2538" t="str">
            <v>Regular BonusIsrael</v>
          </cell>
          <cell r="BC2538" t="str">
            <v>Regular BonusIsrael Monthly Extra Hours</v>
          </cell>
          <cell r="BD2538" t="str">
            <v>T62</v>
          </cell>
          <cell r="BE2538" t="str">
            <v>Monthly Extra Hours</v>
          </cell>
          <cell r="BF2538">
            <v>8500</v>
          </cell>
          <cell r="BG2538">
            <v>0</v>
          </cell>
          <cell r="BH2538">
            <v>2</v>
          </cell>
          <cell r="BI2538">
            <v>2000</v>
          </cell>
          <cell r="BJ2538">
            <v>5500</v>
          </cell>
          <cell r="BK2538">
            <v>5500</v>
          </cell>
          <cell r="BL2538">
            <v>4400</v>
          </cell>
        </row>
        <row r="2539">
          <cell r="B2539">
            <v>15748</v>
          </cell>
          <cell r="C2539">
            <v>10702</v>
          </cell>
          <cell r="D2539">
            <v>29671</v>
          </cell>
          <cell r="E2539" t="str">
            <v>Idan Meir</v>
          </cell>
          <cell r="F2539" t="str">
            <v>SOFTWARE DEVELOPER</v>
          </cell>
          <cell r="G2539" t="str">
            <v>Employee</v>
          </cell>
          <cell r="H2539" t="str">
            <v>MIS</v>
          </cell>
          <cell r="I2539" t="str">
            <v>TEL-AVIV</v>
          </cell>
          <cell r="J2539" t="str">
            <v>Israel</v>
          </cell>
          <cell r="K2539">
            <v>42618</v>
          </cell>
          <cell r="L2539" t="str">
            <v>IL</v>
          </cell>
          <cell r="M2539" t="str">
            <v>D51P</v>
          </cell>
          <cell r="N2539" t="str">
            <v>D</v>
          </cell>
          <cell r="O2539" t="str">
            <v>5</v>
          </cell>
          <cell r="P2539" t="str">
            <v>Regular</v>
          </cell>
          <cell r="T2539">
            <v>1</v>
          </cell>
          <cell r="U2539" t="str">
            <v>ILS</v>
          </cell>
          <cell r="V2539" t="str">
            <v>MIS</v>
          </cell>
          <cell r="W2539" t="str">
            <v>Alex Spokoiny</v>
          </cell>
          <cell r="Y2539" t="str">
            <v>Eligible</v>
          </cell>
          <cell r="Z2539">
            <v>23000</v>
          </cell>
          <cell r="AA2539">
            <v>84792.626728110597</v>
          </cell>
          <cell r="AB2539">
            <v>23000</v>
          </cell>
          <cell r="AC2539">
            <v>84792.626728110597</v>
          </cell>
          <cell r="AD2539">
            <v>5</v>
          </cell>
          <cell r="AE2539" t="str">
            <v>D51</v>
          </cell>
          <cell r="AF2539">
            <v>19500</v>
          </cell>
          <cell r="AG2539">
            <v>29500</v>
          </cell>
          <cell r="AH2539">
            <v>0.35</v>
          </cell>
          <cell r="AI2539">
            <v>2</v>
          </cell>
          <cell r="AJ2539">
            <v>0</v>
          </cell>
          <cell r="AK2539">
            <v>24840</v>
          </cell>
          <cell r="AL2539">
            <v>8.0000000000000071E-2</v>
          </cell>
          <cell r="AM2539">
            <v>91576.036866359456</v>
          </cell>
          <cell r="AN2539">
            <v>6783.4101382488589</v>
          </cell>
          <cell r="AO2539">
            <v>-0.15796610169491521</v>
          </cell>
          <cell r="AQ2539">
            <v>6500</v>
          </cell>
          <cell r="AR2539">
            <v>86000</v>
          </cell>
          <cell r="AS2539">
            <v>0.2</v>
          </cell>
          <cell r="AT2539">
            <v>1</v>
          </cell>
          <cell r="AU2539">
            <v>0</v>
          </cell>
          <cell r="AV2539">
            <v>24840</v>
          </cell>
          <cell r="AW2539">
            <v>91576.036866359456</v>
          </cell>
          <cell r="AX2539">
            <v>8.0000000000000071E-2</v>
          </cell>
          <cell r="AY2539">
            <v>6783.4101382488589</v>
          </cell>
          <cell r="AZ2539" t="str">
            <v>Regular Bonus</v>
          </cell>
          <cell r="BA2539" t="str">
            <v>Regular BonusEligible</v>
          </cell>
          <cell r="BB2539" t="str">
            <v>Regular BonusIsrael</v>
          </cell>
          <cell r="BC2539" t="str">
            <v>Regular BonusIsrael Employee</v>
          </cell>
          <cell r="BD2539" t="str">
            <v>D51</v>
          </cell>
          <cell r="BE2539" t="str">
            <v>Employee</v>
          </cell>
          <cell r="BF2539">
            <v>23000</v>
          </cell>
          <cell r="BG2539">
            <v>36000</v>
          </cell>
          <cell r="BH2539">
            <v>4</v>
          </cell>
          <cell r="BI2539">
            <v>4000</v>
          </cell>
          <cell r="BJ2539">
            <v>52000</v>
          </cell>
          <cell r="BK2539">
            <v>52000</v>
          </cell>
          <cell r="BL2539">
            <v>41600</v>
          </cell>
        </row>
        <row r="2540">
          <cell r="B2540">
            <v>21505</v>
          </cell>
          <cell r="C2540">
            <v>16592</v>
          </cell>
          <cell r="D2540">
            <v>239395</v>
          </cell>
          <cell r="E2540" t="str">
            <v>Johnathan Sharabi</v>
          </cell>
          <cell r="F2540" t="str">
            <v>SYSTEM ADMINISTRATOR</v>
          </cell>
          <cell r="G2540" t="str">
            <v>Employee</v>
          </cell>
          <cell r="H2540" t="str">
            <v>MIS</v>
          </cell>
          <cell r="I2540" t="str">
            <v>TEL-AVIV</v>
          </cell>
          <cell r="J2540" t="str">
            <v>Israel</v>
          </cell>
          <cell r="K2540">
            <v>44130</v>
          </cell>
          <cell r="L2540" t="str">
            <v>IL</v>
          </cell>
          <cell r="M2540" t="str">
            <v>T52P</v>
          </cell>
          <cell r="N2540" t="str">
            <v>T</v>
          </cell>
          <cell r="O2540" t="str">
            <v>5</v>
          </cell>
          <cell r="P2540" t="str">
            <v>Regular</v>
          </cell>
          <cell r="T2540">
            <v>1</v>
          </cell>
          <cell r="U2540" t="str">
            <v>ILS</v>
          </cell>
          <cell r="V2540" t="str">
            <v>MIS</v>
          </cell>
          <cell r="W2540" t="str">
            <v>Alex Spokoiny</v>
          </cell>
          <cell r="Y2540" t="str">
            <v>Not Eligible - NH</v>
          </cell>
          <cell r="AA2540">
            <v>0</v>
          </cell>
          <cell r="AB2540">
            <v>23000</v>
          </cell>
          <cell r="AC2540">
            <v>84792.626728110597</v>
          </cell>
          <cell r="AW2540">
            <v>84792.626728110597</v>
          </cell>
        </row>
        <row r="2541">
          <cell r="B2541">
            <v>21638</v>
          </cell>
          <cell r="C2541">
            <v>16725</v>
          </cell>
          <cell r="D2541">
            <v>244680</v>
          </cell>
          <cell r="E2541" t="str">
            <v>Inbal Gavrilov</v>
          </cell>
          <cell r="F2541" t="str">
            <v>TEAM LEADER</v>
          </cell>
          <cell r="G2541" t="str">
            <v>Employee</v>
          </cell>
          <cell r="H2541" t="str">
            <v>MIS</v>
          </cell>
          <cell r="I2541" t="str">
            <v>TEL-AVIV</v>
          </cell>
          <cell r="J2541" t="str">
            <v>Israel</v>
          </cell>
          <cell r="K2541">
            <v>44144</v>
          </cell>
          <cell r="L2541" t="str">
            <v>IL</v>
          </cell>
          <cell r="M2541" t="str">
            <v>D41M</v>
          </cell>
          <cell r="N2541" t="str">
            <v>D</v>
          </cell>
          <cell r="O2541" t="str">
            <v>4</v>
          </cell>
          <cell r="P2541" t="str">
            <v>Regular</v>
          </cell>
          <cell r="T2541">
            <v>1</v>
          </cell>
          <cell r="U2541" t="str">
            <v>ILS</v>
          </cell>
          <cell r="V2541" t="str">
            <v>MIS</v>
          </cell>
          <cell r="W2541" t="str">
            <v>Alex Spokoiny</v>
          </cell>
          <cell r="Y2541" t="str">
            <v>Not Eligible - NH</v>
          </cell>
          <cell r="AA2541">
            <v>0</v>
          </cell>
          <cell r="AB2541">
            <v>30000</v>
          </cell>
          <cell r="AC2541">
            <v>110599.07834101382</v>
          </cell>
          <cell r="AW2541">
            <v>110599.07834101382</v>
          </cell>
        </row>
        <row r="2542">
          <cell r="B2542">
            <v>21684</v>
          </cell>
          <cell r="C2542">
            <v>16771</v>
          </cell>
          <cell r="D2542">
            <v>248190</v>
          </cell>
          <cell r="E2542" t="str">
            <v>Yossi Raguwan</v>
          </cell>
          <cell r="F2542" t="str">
            <v>SYSTEM ADMINISTRATOR</v>
          </cell>
          <cell r="G2542" t="str">
            <v>Employee</v>
          </cell>
          <cell r="H2542" t="str">
            <v>MIS</v>
          </cell>
          <cell r="I2542" t="str">
            <v>TEL-AVIV</v>
          </cell>
          <cell r="J2542" t="str">
            <v>Israel</v>
          </cell>
          <cell r="K2542">
            <v>44144</v>
          </cell>
          <cell r="L2542" t="str">
            <v>IL</v>
          </cell>
          <cell r="M2542" t="str">
            <v>T42P</v>
          </cell>
          <cell r="N2542" t="str">
            <v>T</v>
          </cell>
          <cell r="O2542" t="str">
            <v>4</v>
          </cell>
          <cell r="P2542" t="str">
            <v>Regular</v>
          </cell>
          <cell r="T2542">
            <v>1</v>
          </cell>
          <cell r="U2542" t="str">
            <v>ILS</v>
          </cell>
          <cell r="V2542" t="str">
            <v>MIS</v>
          </cell>
          <cell r="W2542" t="str">
            <v>Alex Spokoiny</v>
          </cell>
          <cell r="Y2542" t="str">
            <v>Not Eligible - NH</v>
          </cell>
          <cell r="AA2542">
            <v>0</v>
          </cell>
          <cell r="AB2542">
            <v>27000</v>
          </cell>
          <cell r="AC2542">
            <v>99539.170506912444</v>
          </cell>
          <cell r="AW2542">
            <v>99539.170506912444</v>
          </cell>
        </row>
        <row r="2543">
          <cell r="B2543">
            <v>21101</v>
          </cell>
          <cell r="C2543">
            <v>16188</v>
          </cell>
          <cell r="D2543">
            <v>237692</v>
          </cell>
          <cell r="E2543" t="str">
            <v>Asaf Smadja</v>
          </cell>
          <cell r="F2543" t="str">
            <v>SYSTEM &amp; NETWORK ADMINISTRATOR</v>
          </cell>
          <cell r="G2543" t="str">
            <v>Contractor</v>
          </cell>
          <cell r="H2543" t="str">
            <v>MIS</v>
          </cell>
          <cell r="I2543" t="str">
            <v>TEL-AVIV</v>
          </cell>
          <cell r="J2543" t="str">
            <v>Israel</v>
          </cell>
          <cell r="K2543">
            <v>43898</v>
          </cell>
          <cell r="L2543" t="str">
            <v>IL</v>
          </cell>
          <cell r="M2543" t="str">
            <v>T62P</v>
          </cell>
          <cell r="N2543" t="str">
            <v>T</v>
          </cell>
          <cell r="O2543" t="str">
            <v>6</v>
          </cell>
          <cell r="P2543" t="str">
            <v>Regular</v>
          </cell>
          <cell r="T2543">
            <v>1</v>
          </cell>
          <cell r="U2543" t="str">
            <v>ILS</v>
          </cell>
          <cell r="V2543" t="str">
            <v>MIS</v>
          </cell>
          <cell r="W2543" t="str">
            <v>Alex Spokoiny</v>
          </cell>
          <cell r="Y2543" t="str">
            <v>Not Eligible - Contractor</v>
          </cell>
          <cell r="Z2543">
            <v>8890</v>
          </cell>
          <cell r="AA2543">
            <v>32774.193548387098</v>
          </cell>
          <cell r="AB2543">
            <v>8890</v>
          </cell>
          <cell r="AC2543">
            <v>32774.193548387098</v>
          </cell>
          <cell r="AW2543">
            <v>32774.193548387098</v>
          </cell>
        </row>
        <row r="2544">
          <cell r="B2544">
            <v>21676</v>
          </cell>
          <cell r="C2544">
            <v>16763</v>
          </cell>
          <cell r="D2544">
            <v>21676</v>
          </cell>
          <cell r="E2544" t="str">
            <v>Dor Doanis</v>
          </cell>
          <cell r="F2544" t="str">
            <v>HELP DESK ADMINISTRATOR</v>
          </cell>
          <cell r="G2544" t="str">
            <v>Monthly Extra Hours</v>
          </cell>
          <cell r="H2544" t="str">
            <v>MIS</v>
          </cell>
          <cell r="I2544" t="str">
            <v>TEL-AVIV</v>
          </cell>
          <cell r="J2544" t="str">
            <v>Israel</v>
          </cell>
          <cell r="K2544">
            <v>44193</v>
          </cell>
          <cell r="L2544" t="str">
            <v>IL</v>
          </cell>
          <cell r="M2544" t="str">
            <v>T62P</v>
          </cell>
          <cell r="N2544" t="str">
            <v>T</v>
          </cell>
          <cell r="O2544" t="str">
            <v>6</v>
          </cell>
          <cell r="P2544" t="str">
            <v>Regular</v>
          </cell>
          <cell r="T2544">
            <v>1</v>
          </cell>
          <cell r="U2544" t="str">
            <v>ILS</v>
          </cell>
          <cell r="V2544" t="str">
            <v>MIS</v>
          </cell>
          <cell r="W2544" t="str">
            <v>Alex Spokoiny</v>
          </cell>
          <cell r="Y2544" t="str">
            <v>Not Eligible - NH</v>
          </cell>
          <cell r="AA2544">
            <v>0</v>
          </cell>
          <cell r="AB2544">
            <v>9000</v>
          </cell>
          <cell r="AC2544">
            <v>33179.72350230415</v>
          </cell>
          <cell r="AW2544">
            <v>33179.72350230415</v>
          </cell>
        </row>
        <row r="2545">
          <cell r="B2545">
            <v>1785</v>
          </cell>
          <cell r="C2545">
            <v>647</v>
          </cell>
          <cell r="E2545" t="str">
            <v>Liora Bronshtein</v>
          </cell>
          <cell r="F2545" t="str">
            <v>DBA &amp; WEB ADMINISTRATOR</v>
          </cell>
          <cell r="G2545" t="str">
            <v>Employee</v>
          </cell>
          <cell r="H2545" t="str">
            <v>MIS</v>
          </cell>
          <cell r="I2545" t="str">
            <v>TEL-AVIV</v>
          </cell>
          <cell r="J2545" t="str">
            <v>Israel</v>
          </cell>
          <cell r="K2545">
            <v>36859</v>
          </cell>
          <cell r="L2545" t="str">
            <v>IL</v>
          </cell>
          <cell r="M2545" t="str">
            <v>T42P</v>
          </cell>
          <cell r="N2545" t="str">
            <v>T</v>
          </cell>
          <cell r="O2545" t="str">
            <v>4</v>
          </cell>
          <cell r="P2545" t="str">
            <v>Regular</v>
          </cell>
          <cell r="T2545">
            <v>1</v>
          </cell>
          <cell r="U2545" t="str">
            <v>ILS</v>
          </cell>
          <cell r="V2545" t="str">
            <v>MIS</v>
          </cell>
          <cell r="W2545" t="str">
            <v>Alex Spokoiny</v>
          </cell>
          <cell r="Y2545" t="str">
            <v>Eligible</v>
          </cell>
          <cell r="Z2545">
            <v>24000</v>
          </cell>
          <cell r="AA2545">
            <v>88479.262672811063</v>
          </cell>
          <cell r="AB2545">
            <v>24000</v>
          </cell>
          <cell r="AC2545">
            <v>88479.262672811063</v>
          </cell>
          <cell r="AD2545">
            <v>2</v>
          </cell>
          <cell r="AE2545" t="str">
            <v>T42</v>
          </cell>
          <cell r="AF2545">
            <v>20000</v>
          </cell>
          <cell r="AG2545">
            <v>33000</v>
          </cell>
          <cell r="AH2545">
            <v>0.3</v>
          </cell>
          <cell r="AI2545">
            <v>2</v>
          </cell>
          <cell r="AJ2545">
            <v>0</v>
          </cell>
          <cell r="AK2545">
            <v>24000</v>
          </cell>
          <cell r="AL2545">
            <v>0</v>
          </cell>
          <cell r="AM2545">
            <v>88479.262672811063</v>
          </cell>
          <cell r="AN2545">
            <v>0</v>
          </cell>
          <cell r="AO2545">
            <v>-0.27272727272727271</v>
          </cell>
          <cell r="AP2545" t="str">
            <v>Rated 2 - no recommendation</v>
          </cell>
          <cell r="AQ2545">
            <v>6500</v>
          </cell>
          <cell r="AR2545">
            <v>86000</v>
          </cell>
          <cell r="AS2545">
            <v>0.22</v>
          </cell>
          <cell r="AT2545">
            <v>1</v>
          </cell>
          <cell r="AU2545">
            <v>0</v>
          </cell>
          <cell r="AV2545">
            <v>24000</v>
          </cell>
          <cell r="AW2545">
            <v>88479.262672811063</v>
          </cell>
          <cell r="AX2545">
            <v>0</v>
          </cell>
          <cell r="AY2545">
            <v>0</v>
          </cell>
          <cell r="AZ2545" t="str">
            <v>Regular Bonus</v>
          </cell>
          <cell r="BA2545" t="str">
            <v>Regular BonusEligible</v>
          </cell>
          <cell r="BB2545" t="str">
            <v>Regular BonusIsrael</v>
          </cell>
          <cell r="BC2545" t="str">
            <v>Regular BonusIsrael Employee</v>
          </cell>
          <cell r="BD2545" t="str">
            <v>T42</v>
          </cell>
          <cell r="BE2545" t="str">
            <v>Employee</v>
          </cell>
          <cell r="BF2545">
            <v>24000</v>
          </cell>
          <cell r="BG2545">
            <v>18000</v>
          </cell>
          <cell r="BH2545">
            <v>2</v>
          </cell>
          <cell r="BI2545">
            <v>4000</v>
          </cell>
          <cell r="BJ2545">
            <v>20000</v>
          </cell>
          <cell r="BK2545">
            <v>20000</v>
          </cell>
          <cell r="BL2545">
            <v>16000</v>
          </cell>
        </row>
        <row r="2546">
          <cell r="B2546">
            <v>17241</v>
          </cell>
          <cell r="C2546">
            <v>12270</v>
          </cell>
          <cell r="D2546">
            <v>80667</v>
          </cell>
          <cell r="E2546" t="str">
            <v>Idan Simon</v>
          </cell>
          <cell r="F2546" t="str">
            <v>SOFTWARE DEVELOPER</v>
          </cell>
          <cell r="G2546" t="str">
            <v>Employee</v>
          </cell>
          <cell r="H2546" t="str">
            <v>MIS</v>
          </cell>
          <cell r="I2546" t="str">
            <v>TEL-AVIV</v>
          </cell>
          <cell r="J2546" t="str">
            <v>Israel</v>
          </cell>
          <cell r="K2546">
            <v>43024</v>
          </cell>
          <cell r="L2546" t="str">
            <v>IL</v>
          </cell>
          <cell r="M2546" t="str">
            <v>D51P</v>
          </cell>
          <cell r="N2546" t="str">
            <v>D</v>
          </cell>
          <cell r="O2546" t="str">
            <v>5</v>
          </cell>
          <cell r="P2546" t="str">
            <v>Regular</v>
          </cell>
          <cell r="T2546">
            <v>1</v>
          </cell>
          <cell r="U2546" t="str">
            <v>ILS</v>
          </cell>
          <cell r="V2546" t="str">
            <v>MIS</v>
          </cell>
          <cell r="W2546" t="str">
            <v>Alex Spokoiny</v>
          </cell>
          <cell r="Y2546" t="str">
            <v>Eligible</v>
          </cell>
          <cell r="Z2546">
            <v>23500</v>
          </cell>
          <cell r="AA2546">
            <v>86635.944700460837</v>
          </cell>
          <cell r="AB2546">
            <v>23500</v>
          </cell>
          <cell r="AC2546">
            <v>86635.944700460837</v>
          </cell>
          <cell r="AD2546">
            <v>5</v>
          </cell>
          <cell r="AE2546" t="str">
            <v>D51</v>
          </cell>
          <cell r="AF2546">
            <v>19500</v>
          </cell>
          <cell r="AG2546">
            <v>29500</v>
          </cell>
          <cell r="AH2546">
            <v>0.4</v>
          </cell>
          <cell r="AI2546">
            <v>2</v>
          </cell>
          <cell r="AJ2546">
            <v>0</v>
          </cell>
          <cell r="AK2546">
            <v>25380</v>
          </cell>
          <cell r="AL2546">
            <v>8.0000000000000071E-2</v>
          </cell>
          <cell r="AM2546">
            <v>93566.820276497703</v>
          </cell>
          <cell r="AN2546">
            <v>6930.8755760368658</v>
          </cell>
          <cell r="AO2546">
            <v>-0.13966101694915256</v>
          </cell>
          <cell r="AQ2546">
            <v>6500</v>
          </cell>
          <cell r="AR2546">
            <v>86000</v>
          </cell>
          <cell r="AS2546">
            <v>0.21</v>
          </cell>
          <cell r="AT2546">
            <v>1</v>
          </cell>
          <cell r="AU2546">
            <v>0</v>
          </cell>
          <cell r="AV2546">
            <v>25380</v>
          </cell>
          <cell r="AW2546">
            <v>93566.820276497703</v>
          </cell>
          <cell r="AX2546">
            <v>8.0000000000000071E-2</v>
          </cell>
          <cell r="AY2546">
            <v>6930.8755760368658</v>
          </cell>
          <cell r="AZ2546" t="str">
            <v>Regular Bonus</v>
          </cell>
          <cell r="BA2546" t="str">
            <v>Regular BonusEligible</v>
          </cell>
          <cell r="BB2546" t="str">
            <v>Regular BonusIsrael</v>
          </cell>
          <cell r="BC2546" t="str">
            <v>Regular BonusIsrael Employee</v>
          </cell>
          <cell r="BD2546" t="str">
            <v>D51</v>
          </cell>
          <cell r="BE2546" t="str">
            <v>Employee</v>
          </cell>
          <cell r="BF2546">
            <v>23500</v>
          </cell>
          <cell r="BG2546">
            <v>30000</v>
          </cell>
          <cell r="BH2546">
            <v>4</v>
          </cell>
          <cell r="BI2546">
            <v>4000</v>
          </cell>
          <cell r="BJ2546">
            <v>52000</v>
          </cell>
          <cell r="BK2546">
            <v>52000</v>
          </cell>
          <cell r="BL2546">
            <v>41600</v>
          </cell>
        </row>
        <row r="2547">
          <cell r="B2547">
            <v>12250</v>
          </cell>
          <cell r="C2547">
            <v>4976</v>
          </cell>
          <cell r="D2547">
            <v>200295</v>
          </cell>
          <cell r="E2547" t="str">
            <v>Ohad Mandel</v>
          </cell>
          <cell r="F2547" t="str">
            <v>SOFTWARE DEVELOPER</v>
          </cell>
          <cell r="G2547" t="str">
            <v>Employee</v>
          </cell>
          <cell r="H2547" t="str">
            <v>MIS</v>
          </cell>
          <cell r="I2547" t="str">
            <v>TEL-AVIV</v>
          </cell>
          <cell r="J2547" t="str">
            <v>Israel</v>
          </cell>
          <cell r="K2547">
            <v>41840</v>
          </cell>
          <cell r="L2547" t="str">
            <v>IL</v>
          </cell>
          <cell r="M2547" t="str">
            <v>D61P</v>
          </cell>
          <cell r="N2547" t="str">
            <v>D</v>
          </cell>
          <cell r="O2547" t="str">
            <v>6</v>
          </cell>
          <cell r="P2547" t="str">
            <v>Regular</v>
          </cell>
          <cell r="T2547">
            <v>1</v>
          </cell>
          <cell r="U2547" t="str">
            <v>ILS</v>
          </cell>
          <cell r="V2547" t="str">
            <v>MIS</v>
          </cell>
          <cell r="W2547" t="str">
            <v>Alex Spokoiny</v>
          </cell>
          <cell r="Y2547" t="str">
            <v>Eligible</v>
          </cell>
          <cell r="Z2547">
            <v>16000</v>
          </cell>
          <cell r="AA2547">
            <v>58986.175115207378</v>
          </cell>
          <cell r="AB2547">
            <v>16000</v>
          </cell>
          <cell r="AC2547">
            <v>58986.175115207378</v>
          </cell>
          <cell r="AD2547">
            <v>3</v>
          </cell>
          <cell r="AE2547" t="str">
            <v>D61</v>
          </cell>
          <cell r="AF2547">
            <v>16000</v>
          </cell>
          <cell r="AG2547">
            <v>23000</v>
          </cell>
          <cell r="AH2547">
            <v>0</v>
          </cell>
          <cell r="AI2547">
            <v>1</v>
          </cell>
          <cell r="AJ2547">
            <v>0</v>
          </cell>
          <cell r="AK2547">
            <v>16640</v>
          </cell>
          <cell r="AL2547">
            <v>4.0000000000000036E-2</v>
          </cell>
          <cell r="AM2547">
            <v>61345.622119815671</v>
          </cell>
          <cell r="AN2547">
            <v>2359.4470046082934</v>
          </cell>
          <cell r="AO2547">
            <v>-0.27652173913043476</v>
          </cell>
          <cell r="AQ2547">
            <v>6500</v>
          </cell>
          <cell r="AR2547">
            <v>86000</v>
          </cell>
          <cell r="AS2547">
            <v>0.11</v>
          </cell>
          <cell r="AT2547">
            <v>1</v>
          </cell>
          <cell r="AU2547">
            <v>0</v>
          </cell>
          <cell r="AV2547">
            <v>16640</v>
          </cell>
          <cell r="AW2547">
            <v>61345.622119815671</v>
          </cell>
          <cell r="AX2547">
            <v>4.0000000000000036E-2</v>
          </cell>
          <cell r="AY2547">
            <v>2359.4470046082934</v>
          </cell>
          <cell r="AZ2547" t="str">
            <v>Regular Bonus</v>
          </cell>
          <cell r="BA2547" t="str">
            <v>Regular BonusEligible</v>
          </cell>
          <cell r="BB2547" t="str">
            <v>Regular BonusIsrael</v>
          </cell>
          <cell r="BC2547" t="str">
            <v>Regular BonusIsrael Employee</v>
          </cell>
          <cell r="BD2547" t="str">
            <v>D61</v>
          </cell>
          <cell r="BE2547" t="str">
            <v>Employee</v>
          </cell>
          <cell r="BF2547">
            <v>16000</v>
          </cell>
          <cell r="BG2547">
            <v>5600</v>
          </cell>
          <cell r="BH2547">
            <v>3</v>
          </cell>
          <cell r="BI2547">
            <v>4000</v>
          </cell>
          <cell r="BJ2547">
            <v>21000</v>
          </cell>
          <cell r="BK2547">
            <v>21000</v>
          </cell>
          <cell r="BL2547">
            <v>16800</v>
          </cell>
        </row>
        <row r="2548">
          <cell r="B2548">
            <v>12706</v>
          </cell>
          <cell r="C2548">
            <v>7726</v>
          </cell>
          <cell r="D2548">
            <v>144661</v>
          </cell>
          <cell r="E2548" t="str">
            <v>Ariel Suvorov</v>
          </cell>
          <cell r="F2548" t="str">
            <v>SECURITY ADMINISTRATOR</v>
          </cell>
          <cell r="G2548" t="str">
            <v>Monthly Extra Hours</v>
          </cell>
          <cell r="H2548" t="str">
            <v>MIS</v>
          </cell>
          <cell r="I2548" t="str">
            <v>TEL-AVIV</v>
          </cell>
          <cell r="J2548" t="str">
            <v>Israel</v>
          </cell>
          <cell r="K2548">
            <v>41987</v>
          </cell>
          <cell r="L2548" t="str">
            <v>IL</v>
          </cell>
          <cell r="M2548" t="str">
            <v>T52P</v>
          </cell>
          <cell r="N2548" t="str">
            <v>T</v>
          </cell>
          <cell r="O2548" t="str">
            <v>5</v>
          </cell>
          <cell r="P2548" t="str">
            <v>Regular</v>
          </cell>
          <cell r="T2548">
            <v>1</v>
          </cell>
          <cell r="U2548" t="str">
            <v>ILS</v>
          </cell>
          <cell r="V2548" t="str">
            <v>MIS</v>
          </cell>
          <cell r="W2548" t="str">
            <v>Sharon Schusheim</v>
          </cell>
          <cell r="Y2548" t="str">
            <v>Eligible</v>
          </cell>
          <cell r="Z2548">
            <v>13000</v>
          </cell>
          <cell r="AA2548">
            <v>47926.267281105989</v>
          </cell>
          <cell r="AB2548">
            <v>13000</v>
          </cell>
          <cell r="AC2548">
            <v>47926.267281105989</v>
          </cell>
          <cell r="AD2548">
            <v>2</v>
          </cell>
          <cell r="AE2548" t="str">
            <v>T52</v>
          </cell>
          <cell r="AF2548">
            <v>13000</v>
          </cell>
          <cell r="AG2548">
            <v>23000</v>
          </cell>
          <cell r="AH2548">
            <v>0</v>
          </cell>
          <cell r="AI2548">
            <v>1</v>
          </cell>
          <cell r="AJ2548">
            <v>0</v>
          </cell>
          <cell r="AK2548">
            <v>13000</v>
          </cell>
          <cell r="AL2548">
            <v>0</v>
          </cell>
          <cell r="AM2548">
            <v>47926.267281105989</v>
          </cell>
          <cell r="AN2548">
            <v>0</v>
          </cell>
          <cell r="AO2548">
            <v>-0.43478260869565222</v>
          </cell>
          <cell r="AP2548" t="str">
            <v>Rated 2 - no recommendation</v>
          </cell>
          <cell r="AQ2548">
            <v>6500</v>
          </cell>
          <cell r="AR2548">
            <v>86000</v>
          </cell>
          <cell r="AS2548">
            <v>0.08</v>
          </cell>
          <cell r="AT2548">
            <v>1</v>
          </cell>
          <cell r="AU2548">
            <v>0</v>
          </cell>
          <cell r="AV2548">
            <v>13000</v>
          </cell>
          <cell r="AW2548">
            <v>47926.267281105989</v>
          </cell>
          <cell r="AX2548">
            <v>0</v>
          </cell>
          <cell r="AY2548">
            <v>0</v>
          </cell>
          <cell r="AZ2548" t="str">
            <v>Regular Bonus</v>
          </cell>
          <cell r="BA2548" t="str">
            <v>Regular BonusEligible</v>
          </cell>
          <cell r="BB2548" t="str">
            <v>Regular BonusIsrael</v>
          </cell>
          <cell r="BC2548" t="str">
            <v>Regular BonusIsrael Monthly Extra Hours</v>
          </cell>
          <cell r="BD2548" t="str">
            <v>T52</v>
          </cell>
          <cell r="BE2548" t="str">
            <v>Monthly Extra Hours</v>
          </cell>
          <cell r="BF2548">
            <v>13000</v>
          </cell>
          <cell r="BG2548">
            <v>10000</v>
          </cell>
          <cell r="BH2548">
            <v>4</v>
          </cell>
          <cell r="BI2548">
            <v>2000</v>
          </cell>
          <cell r="BJ2548">
            <v>6000</v>
          </cell>
          <cell r="BK2548">
            <v>6000</v>
          </cell>
          <cell r="BL2548">
            <v>4800</v>
          </cell>
        </row>
        <row r="2549">
          <cell r="B2549">
            <v>16043</v>
          </cell>
          <cell r="C2549">
            <v>10993</v>
          </cell>
          <cell r="D2549">
            <v>220439</v>
          </cell>
          <cell r="E2549" t="str">
            <v>Yoni Cohen</v>
          </cell>
          <cell r="F2549" t="str">
            <v>COMMISSION SPECIALIST</v>
          </cell>
          <cell r="G2549" t="str">
            <v>Monthly Extra Hours</v>
          </cell>
          <cell r="H2549" t="str">
            <v>MIS</v>
          </cell>
          <cell r="I2549" t="str">
            <v>TEL-AVIV</v>
          </cell>
          <cell r="J2549" t="str">
            <v>Israel</v>
          </cell>
          <cell r="K2549">
            <v>42792</v>
          </cell>
          <cell r="L2549" t="str">
            <v>IL</v>
          </cell>
          <cell r="M2549" t="str">
            <v>T52P</v>
          </cell>
          <cell r="N2549" t="str">
            <v>T</v>
          </cell>
          <cell r="O2549" t="str">
            <v>5</v>
          </cell>
          <cell r="P2549" t="str">
            <v>Regular</v>
          </cell>
          <cell r="T2549">
            <v>1</v>
          </cell>
          <cell r="U2549" t="str">
            <v>ILS</v>
          </cell>
          <cell r="V2549" t="str">
            <v>MIS</v>
          </cell>
          <cell r="W2549" t="str">
            <v>Alex Spokoiny</v>
          </cell>
          <cell r="Y2549" t="str">
            <v>Eligible</v>
          </cell>
          <cell r="Z2549">
            <v>11000</v>
          </cell>
          <cell r="AA2549">
            <v>40552.995391705073</v>
          </cell>
          <cell r="AB2549">
            <v>11000</v>
          </cell>
          <cell r="AC2549">
            <v>40552.995391705073</v>
          </cell>
          <cell r="AD2549">
            <v>2</v>
          </cell>
          <cell r="AE2549" t="str">
            <v>T52</v>
          </cell>
          <cell r="AF2549">
            <v>13000</v>
          </cell>
          <cell r="AG2549">
            <v>23000</v>
          </cell>
          <cell r="AH2549">
            <v>0</v>
          </cell>
          <cell r="AI2549">
            <v>1</v>
          </cell>
          <cell r="AJ2549">
            <v>0</v>
          </cell>
          <cell r="AK2549">
            <v>11000</v>
          </cell>
          <cell r="AL2549">
            <v>0</v>
          </cell>
          <cell r="AM2549">
            <v>40552.995391705073</v>
          </cell>
          <cell r="AN2549">
            <v>0</v>
          </cell>
          <cell r="AO2549">
            <v>-0.52173913043478259</v>
          </cell>
          <cell r="AP2549" t="str">
            <v>Rated 2 - no recommendation</v>
          </cell>
          <cell r="AQ2549">
            <v>6500</v>
          </cell>
          <cell r="AR2549">
            <v>86000</v>
          </cell>
          <cell r="AS2549">
            <v>0.05</v>
          </cell>
          <cell r="AT2549">
            <v>1</v>
          </cell>
          <cell r="AU2549">
            <v>0</v>
          </cell>
          <cell r="AV2549">
            <v>11000</v>
          </cell>
          <cell r="AW2549">
            <v>40552.995391705073</v>
          </cell>
          <cell r="AX2549">
            <v>0</v>
          </cell>
          <cell r="AY2549">
            <v>0</v>
          </cell>
          <cell r="AZ2549" t="str">
            <v>Regular Bonus</v>
          </cell>
          <cell r="BA2549" t="str">
            <v>Regular BonusEligible</v>
          </cell>
          <cell r="BB2549" t="str">
            <v>Regular BonusIsrael</v>
          </cell>
          <cell r="BC2549" t="str">
            <v>Regular BonusIsrael Monthly Extra Hours</v>
          </cell>
          <cell r="BD2549" t="str">
            <v>P53</v>
          </cell>
          <cell r="BE2549" t="str">
            <v>Monthly Extra Hours</v>
          </cell>
          <cell r="BF2549">
            <v>11000</v>
          </cell>
          <cell r="BG2549">
            <v>5000</v>
          </cell>
          <cell r="BH2549">
            <v>3</v>
          </cell>
          <cell r="BI2549">
            <v>2000</v>
          </cell>
          <cell r="BJ2549">
            <v>4500</v>
          </cell>
          <cell r="BK2549">
            <v>4500</v>
          </cell>
          <cell r="BL2549">
            <v>3600</v>
          </cell>
        </row>
        <row r="2550">
          <cell r="B2550">
            <v>16225</v>
          </cell>
          <cell r="C2550">
            <v>11162</v>
          </cell>
          <cell r="D2550">
            <v>117240</v>
          </cell>
          <cell r="E2550" t="str">
            <v>Lior Boyango</v>
          </cell>
          <cell r="F2550" t="str">
            <v>SOFTWARE DEVELOPER</v>
          </cell>
          <cell r="G2550" t="str">
            <v>Employee</v>
          </cell>
          <cell r="H2550" t="str">
            <v>MIS</v>
          </cell>
          <cell r="I2550" t="str">
            <v>TEL-AVIV</v>
          </cell>
          <cell r="J2550" t="str">
            <v>Israel</v>
          </cell>
          <cell r="K2550">
            <v>42821</v>
          </cell>
          <cell r="L2550" t="str">
            <v>IL</v>
          </cell>
          <cell r="M2550" t="str">
            <v>D51P</v>
          </cell>
          <cell r="N2550" t="str">
            <v>D</v>
          </cell>
          <cell r="O2550" t="str">
            <v>5</v>
          </cell>
          <cell r="P2550" t="str">
            <v>Regular</v>
          </cell>
          <cell r="T2550">
            <v>1</v>
          </cell>
          <cell r="U2550" t="str">
            <v>ILS</v>
          </cell>
          <cell r="V2550" t="str">
            <v>MIS</v>
          </cell>
          <cell r="W2550" t="str">
            <v>Alex Spokoiny</v>
          </cell>
          <cell r="Y2550" t="str">
            <v>Eligible</v>
          </cell>
          <cell r="Z2550">
            <v>24500</v>
          </cell>
          <cell r="AA2550">
            <v>90322.580645161288</v>
          </cell>
          <cell r="AB2550">
            <v>24500</v>
          </cell>
          <cell r="AC2550">
            <v>90322.580645161288</v>
          </cell>
          <cell r="AD2550">
            <v>5</v>
          </cell>
          <cell r="AE2550" t="str">
            <v>D51</v>
          </cell>
          <cell r="AF2550">
            <v>19500</v>
          </cell>
          <cell r="AG2550">
            <v>29500</v>
          </cell>
          <cell r="AH2550">
            <v>0.5</v>
          </cell>
          <cell r="AI2550">
            <v>3</v>
          </cell>
          <cell r="AJ2550">
            <v>0</v>
          </cell>
          <cell r="AK2550">
            <v>25970</v>
          </cell>
          <cell r="AL2550">
            <v>6.0000000000000053E-2</v>
          </cell>
          <cell r="AM2550">
            <v>95741.93548387097</v>
          </cell>
          <cell r="AN2550">
            <v>5419.3548387096816</v>
          </cell>
          <cell r="AO2550">
            <v>-0.11966101694915254</v>
          </cell>
          <cell r="AQ2550">
            <v>6500</v>
          </cell>
          <cell r="AR2550">
            <v>86000</v>
          </cell>
          <cell r="AS2550">
            <v>0.22</v>
          </cell>
          <cell r="AT2550">
            <v>1</v>
          </cell>
          <cell r="AU2550">
            <v>0</v>
          </cell>
          <cell r="AV2550">
            <v>25970</v>
          </cell>
          <cell r="AW2550">
            <v>95741.93548387097</v>
          </cell>
          <cell r="AX2550">
            <v>6.0000000000000053E-2</v>
          </cell>
          <cell r="AY2550">
            <v>5419.3548387096816</v>
          </cell>
          <cell r="AZ2550" t="str">
            <v>Regular Bonus</v>
          </cell>
          <cell r="BA2550" t="str">
            <v>Regular BonusEligible</v>
          </cell>
          <cell r="BB2550" t="str">
            <v>Regular BonusIsrael</v>
          </cell>
          <cell r="BC2550" t="str">
            <v>Regular BonusIsrael Employee</v>
          </cell>
          <cell r="BD2550" t="str">
            <v>D51</v>
          </cell>
          <cell r="BE2550" t="str">
            <v>Employee</v>
          </cell>
          <cell r="BF2550">
            <v>24500</v>
          </cell>
          <cell r="BG2550">
            <v>40000</v>
          </cell>
          <cell r="BH2550">
            <v>5</v>
          </cell>
          <cell r="BI2550">
            <v>4000</v>
          </cell>
          <cell r="BJ2550">
            <v>52000</v>
          </cell>
          <cell r="BK2550">
            <v>52000</v>
          </cell>
          <cell r="BL2550">
            <v>41600</v>
          </cell>
        </row>
        <row r="2551">
          <cell r="B2551">
            <v>18875</v>
          </cell>
          <cell r="C2551">
            <v>13919</v>
          </cell>
          <cell r="D2551">
            <v>174749</v>
          </cell>
          <cell r="E2551" t="str">
            <v>Zachi Meyer</v>
          </cell>
          <cell r="F2551" t="str">
            <v>RELEASE MANAGER</v>
          </cell>
          <cell r="G2551" t="str">
            <v>Monthly Extra Hours</v>
          </cell>
          <cell r="H2551" t="str">
            <v>MIS</v>
          </cell>
          <cell r="I2551" t="str">
            <v>TEL-AVIV</v>
          </cell>
          <cell r="J2551" t="str">
            <v>Israel</v>
          </cell>
          <cell r="K2551">
            <v>43388</v>
          </cell>
          <cell r="L2551" t="str">
            <v>IL</v>
          </cell>
          <cell r="M2551" t="str">
            <v>T56P</v>
          </cell>
          <cell r="N2551" t="str">
            <v>T</v>
          </cell>
          <cell r="O2551" t="str">
            <v>5</v>
          </cell>
          <cell r="P2551" t="str">
            <v>Regular</v>
          </cell>
          <cell r="T2551">
            <v>1</v>
          </cell>
          <cell r="U2551" t="str">
            <v>ILS</v>
          </cell>
          <cell r="V2551" t="str">
            <v>MIS</v>
          </cell>
          <cell r="W2551" t="str">
            <v>Alex Spokoiny</v>
          </cell>
          <cell r="Y2551" t="str">
            <v>Eligible</v>
          </cell>
          <cell r="Z2551">
            <v>12500</v>
          </cell>
          <cell r="AA2551">
            <v>46082.949308755764</v>
          </cell>
          <cell r="AB2551">
            <v>12500</v>
          </cell>
          <cell r="AC2551">
            <v>46082.949308755764</v>
          </cell>
          <cell r="AD2551">
            <v>2</v>
          </cell>
          <cell r="AE2551" t="str">
            <v>T56</v>
          </cell>
          <cell r="AF2551">
            <v>11000</v>
          </cell>
          <cell r="AG2551">
            <v>16000</v>
          </cell>
          <cell r="AH2551">
            <v>0.3</v>
          </cell>
          <cell r="AI2551">
            <v>2</v>
          </cell>
          <cell r="AJ2551">
            <v>0</v>
          </cell>
          <cell r="AK2551">
            <v>12500</v>
          </cell>
          <cell r="AL2551">
            <v>0</v>
          </cell>
          <cell r="AM2551">
            <v>46082.949308755764</v>
          </cell>
          <cell r="AN2551">
            <v>0</v>
          </cell>
          <cell r="AO2551">
            <v>-0.21875</v>
          </cell>
          <cell r="AP2551" t="str">
            <v>Rated 2 - no recommendation</v>
          </cell>
          <cell r="AQ2551">
            <v>6500</v>
          </cell>
          <cell r="AR2551">
            <v>86000</v>
          </cell>
          <cell r="AS2551">
            <v>7.0000000000000007E-2</v>
          </cell>
          <cell r="AT2551">
            <v>1</v>
          </cell>
          <cell r="AU2551">
            <v>0</v>
          </cell>
          <cell r="AV2551">
            <v>12500</v>
          </cell>
          <cell r="AW2551">
            <v>46082.949308755764</v>
          </cell>
          <cell r="AX2551">
            <v>0</v>
          </cell>
          <cell r="AY2551">
            <v>0</v>
          </cell>
          <cell r="AZ2551" t="str">
            <v>Regular Bonus</v>
          </cell>
          <cell r="BA2551" t="str">
            <v>Regular BonusEligible</v>
          </cell>
          <cell r="BB2551" t="str">
            <v>Regular BonusIsrael</v>
          </cell>
          <cell r="BC2551" t="str">
            <v>Regular BonusIsrael Monthly Extra Hours</v>
          </cell>
          <cell r="BD2551" t="str">
            <v>T56</v>
          </cell>
          <cell r="BE2551" t="str">
            <v>Monthly Extra Hours</v>
          </cell>
          <cell r="BF2551">
            <v>12500</v>
          </cell>
          <cell r="BG2551">
            <v>3600</v>
          </cell>
          <cell r="BH2551">
            <v>2</v>
          </cell>
          <cell r="BI2551">
            <v>2000</v>
          </cell>
          <cell r="BJ2551">
            <v>4500</v>
          </cell>
          <cell r="BK2551">
            <v>4500</v>
          </cell>
          <cell r="BL2551">
            <v>3600</v>
          </cell>
        </row>
        <row r="2552">
          <cell r="B2552">
            <v>17275</v>
          </cell>
          <cell r="C2552">
            <v>12303</v>
          </cell>
          <cell r="D2552">
            <v>135006</v>
          </cell>
          <cell r="E2552" t="str">
            <v>Niv Levy</v>
          </cell>
          <cell r="F2552" t="str">
            <v>SOFTWARE DEVELOPER</v>
          </cell>
          <cell r="G2552" t="str">
            <v>Hourly Partial Time</v>
          </cell>
          <cell r="H2552" t="str">
            <v>MIS</v>
          </cell>
          <cell r="I2552" t="str">
            <v>TEL-AVIV</v>
          </cell>
          <cell r="J2552" t="str">
            <v>Israel</v>
          </cell>
          <cell r="K2552">
            <v>43031</v>
          </cell>
          <cell r="L2552" t="str">
            <v>IL</v>
          </cell>
          <cell r="M2552" t="str">
            <v>D61S</v>
          </cell>
          <cell r="N2552" t="str">
            <v>D</v>
          </cell>
          <cell r="O2552" t="str">
            <v>6</v>
          </cell>
          <cell r="P2552" t="str">
            <v>Regular</v>
          </cell>
          <cell r="T2552">
            <v>1</v>
          </cell>
          <cell r="U2552" t="str">
            <v>ILS</v>
          </cell>
          <cell r="V2552" t="str">
            <v>MIS</v>
          </cell>
          <cell r="W2552" t="str">
            <v>Alex Spokoiny</v>
          </cell>
          <cell r="Y2552" t="str">
            <v>Not Eligible - Left</v>
          </cell>
          <cell r="Z2552">
            <v>13500</v>
          </cell>
          <cell r="AA2552">
            <v>49769.585253456222</v>
          </cell>
          <cell r="AB2552">
            <v>13500</v>
          </cell>
          <cell r="AC2552">
            <v>49769.585253456222</v>
          </cell>
        </row>
        <row r="2553">
          <cell r="B2553">
            <v>19156</v>
          </cell>
          <cell r="C2553">
            <v>14214</v>
          </cell>
          <cell r="D2553">
            <v>66823</v>
          </cell>
          <cell r="E2553" t="str">
            <v>Moshe Hatav</v>
          </cell>
          <cell r="F2553" t="str">
            <v>SOFTWARE DEVELOPER</v>
          </cell>
          <cell r="G2553" t="str">
            <v>Hourly Partial Time</v>
          </cell>
          <cell r="H2553" t="str">
            <v>MIS</v>
          </cell>
          <cell r="I2553" t="str">
            <v>TEL-AVIV</v>
          </cell>
          <cell r="J2553" t="str">
            <v>Israel</v>
          </cell>
          <cell r="K2553">
            <v>43423</v>
          </cell>
          <cell r="L2553" t="str">
            <v>IL</v>
          </cell>
          <cell r="M2553" t="str">
            <v>D61S</v>
          </cell>
          <cell r="N2553" t="str">
            <v>D</v>
          </cell>
          <cell r="O2553" t="str">
            <v>6</v>
          </cell>
          <cell r="P2553" t="str">
            <v>Regular</v>
          </cell>
          <cell r="T2553">
            <v>1</v>
          </cell>
          <cell r="U2553" t="str">
            <v>ILS</v>
          </cell>
          <cell r="V2553" t="str">
            <v>MIS</v>
          </cell>
          <cell r="W2553" t="str">
            <v>Alex Spokoiny</v>
          </cell>
          <cell r="Y2553" t="str">
            <v>Eligible</v>
          </cell>
          <cell r="Z2553">
            <v>12790</v>
          </cell>
          <cell r="AA2553">
            <v>47152.073732718898</v>
          </cell>
          <cell r="AB2553">
            <v>12790</v>
          </cell>
          <cell r="AC2553">
            <v>47152.073732718898</v>
          </cell>
          <cell r="AD2553">
            <v>2</v>
          </cell>
          <cell r="AE2553" t="str">
            <v>D61</v>
          </cell>
          <cell r="AF2553">
            <v>11860</v>
          </cell>
          <cell r="AG2553">
            <v>18370</v>
          </cell>
          <cell r="AH2553">
            <v>0.14000000000000001</v>
          </cell>
          <cell r="AI2553">
            <v>1</v>
          </cell>
          <cell r="AJ2553">
            <v>0</v>
          </cell>
          <cell r="AK2553">
            <v>12790</v>
          </cell>
          <cell r="AL2553">
            <v>0</v>
          </cell>
          <cell r="AM2553">
            <v>47152.073732718898</v>
          </cell>
          <cell r="AN2553">
            <v>0</v>
          </cell>
          <cell r="AO2553">
            <v>-0.30375612411540553</v>
          </cell>
          <cell r="AP2553" t="str">
            <v>Rated 2 - no recommendation</v>
          </cell>
          <cell r="AQ2553">
            <v>6500</v>
          </cell>
          <cell r="AR2553">
            <v>86000</v>
          </cell>
          <cell r="AS2553">
            <v>7.0000000000000007E-2</v>
          </cell>
          <cell r="AT2553">
            <v>1</v>
          </cell>
          <cell r="AU2553">
            <v>0</v>
          </cell>
          <cell r="AV2553">
            <v>12790</v>
          </cell>
          <cell r="AW2553">
            <v>47152.073732718898</v>
          </cell>
          <cell r="AX2553">
            <v>0</v>
          </cell>
          <cell r="AY2553">
            <v>0</v>
          </cell>
          <cell r="AZ2553" t="str">
            <v>Regular Bonus</v>
          </cell>
          <cell r="BA2553" t="str">
            <v>Regular BonusEligible</v>
          </cell>
          <cell r="BB2553" t="str">
            <v>Regular BonusIsrael</v>
          </cell>
          <cell r="BC2553" t="str">
            <v>Regular BonusIsrael Hourly Partial Time</v>
          </cell>
          <cell r="BD2553" t="str">
            <v>D61</v>
          </cell>
          <cell r="BE2553" t="str">
            <v>Hourly Partial Time</v>
          </cell>
          <cell r="BF2553">
            <v>12790</v>
          </cell>
          <cell r="BG2553">
            <v>4570</v>
          </cell>
          <cell r="BH2553">
            <v>2</v>
          </cell>
          <cell r="BI2553">
            <v>2000</v>
          </cell>
          <cell r="BJ2553">
            <v>6500</v>
          </cell>
          <cell r="BK2553">
            <v>6500</v>
          </cell>
          <cell r="BL2553">
            <v>5200</v>
          </cell>
        </row>
        <row r="2554">
          <cell r="B2554">
            <v>19281</v>
          </cell>
          <cell r="C2554">
            <v>14339</v>
          </cell>
          <cell r="D2554">
            <v>240122</v>
          </cell>
          <cell r="E2554" t="str">
            <v>Aviv Segal</v>
          </cell>
          <cell r="F2554" t="str">
            <v>SOFTWARE DEVELOPER</v>
          </cell>
          <cell r="G2554" t="str">
            <v>Hourly Partial Time</v>
          </cell>
          <cell r="H2554" t="str">
            <v>MIS</v>
          </cell>
          <cell r="I2554" t="str">
            <v>TEL-AVIV</v>
          </cell>
          <cell r="J2554" t="str">
            <v>Israel</v>
          </cell>
          <cell r="K2554">
            <v>43458</v>
          </cell>
          <cell r="L2554" t="str">
            <v>IL</v>
          </cell>
          <cell r="M2554" t="str">
            <v>D61S</v>
          </cell>
          <cell r="N2554" t="str">
            <v>D</v>
          </cell>
          <cell r="O2554" t="str">
            <v>6</v>
          </cell>
          <cell r="P2554" t="str">
            <v>Regular</v>
          </cell>
          <cell r="T2554">
            <v>1</v>
          </cell>
          <cell r="U2554" t="str">
            <v>ILS</v>
          </cell>
          <cell r="V2554" t="str">
            <v>MIS</v>
          </cell>
          <cell r="W2554" t="str">
            <v>Alex Spokoiny</v>
          </cell>
          <cell r="Y2554" t="str">
            <v>Eligible</v>
          </cell>
          <cell r="Z2554">
            <v>13200</v>
          </cell>
          <cell r="AA2554">
            <v>48663.594470046082</v>
          </cell>
          <cell r="AB2554">
            <v>13200</v>
          </cell>
          <cell r="AC2554">
            <v>48663.594470046082</v>
          </cell>
          <cell r="AD2554">
            <v>2</v>
          </cell>
          <cell r="AE2554" t="str">
            <v>D61</v>
          </cell>
          <cell r="AF2554">
            <v>11860</v>
          </cell>
          <cell r="AG2554">
            <v>18370</v>
          </cell>
          <cell r="AH2554">
            <v>0.2</v>
          </cell>
          <cell r="AI2554">
            <v>2</v>
          </cell>
          <cell r="AJ2554">
            <v>0</v>
          </cell>
          <cell r="AK2554">
            <v>13200</v>
          </cell>
          <cell r="AL2554">
            <v>0</v>
          </cell>
          <cell r="AM2554">
            <v>48663.594470046082</v>
          </cell>
          <cell r="AN2554">
            <v>0</v>
          </cell>
          <cell r="AO2554">
            <v>-0.28143712574850299</v>
          </cell>
          <cell r="AP2554" t="str">
            <v>Rated 2 - no recommendation</v>
          </cell>
          <cell r="AQ2554">
            <v>6500</v>
          </cell>
          <cell r="AR2554">
            <v>86000</v>
          </cell>
          <cell r="AS2554">
            <v>0.08</v>
          </cell>
          <cell r="AT2554">
            <v>1</v>
          </cell>
          <cell r="AU2554">
            <v>0</v>
          </cell>
          <cell r="AV2554">
            <v>13200</v>
          </cell>
          <cell r="AW2554">
            <v>48663.594470046082</v>
          </cell>
          <cell r="AX2554">
            <v>0</v>
          </cell>
          <cell r="AY2554">
            <v>0</v>
          </cell>
          <cell r="AZ2554" t="str">
            <v>Regular Bonus</v>
          </cell>
          <cell r="BA2554" t="str">
            <v>Regular BonusEligible</v>
          </cell>
          <cell r="BB2554" t="str">
            <v>Regular BonusIsrael</v>
          </cell>
          <cell r="BC2554" t="str">
            <v>Regular BonusIsrael Hourly Partial Time</v>
          </cell>
          <cell r="BD2554" t="str">
            <v>D61</v>
          </cell>
          <cell r="BE2554" t="str">
            <v>Hourly Partial Time</v>
          </cell>
          <cell r="BF2554">
            <v>13200</v>
          </cell>
          <cell r="BG2554">
            <v>7011</v>
          </cell>
          <cell r="BH2554">
            <v>3</v>
          </cell>
          <cell r="BI2554">
            <v>2000</v>
          </cell>
          <cell r="BJ2554">
            <v>6500</v>
          </cell>
          <cell r="BK2554">
            <v>6500</v>
          </cell>
          <cell r="BL2554">
            <v>5200</v>
          </cell>
        </row>
        <row r="2555">
          <cell r="B2555">
            <v>19417</v>
          </cell>
          <cell r="C2555">
            <v>14475</v>
          </cell>
          <cell r="D2555">
            <v>186356</v>
          </cell>
          <cell r="E2555" t="str">
            <v>Neta Shiloh</v>
          </cell>
          <cell r="F2555" t="str">
            <v>HELP DESK ADMINISTRATOR</v>
          </cell>
          <cell r="G2555" t="str">
            <v>Monthly Extra Hours</v>
          </cell>
          <cell r="H2555" t="str">
            <v>MIS</v>
          </cell>
          <cell r="I2555" t="str">
            <v>TEL-AVIV</v>
          </cell>
          <cell r="J2555" t="str">
            <v>Israel</v>
          </cell>
          <cell r="K2555">
            <v>43493</v>
          </cell>
          <cell r="L2555" t="str">
            <v>IL</v>
          </cell>
          <cell r="M2555" t="str">
            <v>T62P</v>
          </cell>
          <cell r="N2555" t="str">
            <v>T</v>
          </cell>
          <cell r="O2555" t="str">
            <v>6</v>
          </cell>
          <cell r="P2555" t="str">
            <v>Regular</v>
          </cell>
          <cell r="T2555">
            <v>1</v>
          </cell>
          <cell r="U2555" t="str">
            <v>ILS</v>
          </cell>
          <cell r="V2555" t="str">
            <v>MIS</v>
          </cell>
          <cell r="W2555" t="str">
            <v>Alex Spokoiny</v>
          </cell>
          <cell r="Y2555" t="str">
            <v>Eligible</v>
          </cell>
          <cell r="Z2555">
            <v>10000</v>
          </cell>
          <cell r="AA2555">
            <v>36866.359447004608</v>
          </cell>
          <cell r="AB2555">
            <v>10000</v>
          </cell>
          <cell r="AC2555">
            <v>36866.359447004608</v>
          </cell>
          <cell r="AD2555">
            <v>3</v>
          </cell>
          <cell r="AE2555" t="str">
            <v>T62</v>
          </cell>
          <cell r="AF2555">
            <v>8500</v>
          </cell>
          <cell r="AG2555">
            <v>11500</v>
          </cell>
          <cell r="AH2555">
            <v>0.5</v>
          </cell>
          <cell r="AI2555">
            <v>3</v>
          </cell>
          <cell r="AJ2555">
            <v>0</v>
          </cell>
          <cell r="AK2555">
            <v>10200</v>
          </cell>
          <cell r="AL2555">
            <v>2.0000000000000018E-2</v>
          </cell>
          <cell r="AM2555">
            <v>37603.686635944701</v>
          </cell>
          <cell r="AN2555">
            <v>737.32718894009304</v>
          </cell>
          <cell r="AO2555">
            <v>-0.11304347826086958</v>
          </cell>
          <cell r="AQ2555">
            <v>6500</v>
          </cell>
          <cell r="AR2555">
            <v>86000</v>
          </cell>
          <cell r="AS2555">
            <v>0.04</v>
          </cell>
          <cell r="AT2555">
            <v>1</v>
          </cell>
          <cell r="AU2555">
            <v>0</v>
          </cell>
          <cell r="AV2555">
            <v>10200</v>
          </cell>
          <cell r="AW2555">
            <v>37603.686635944701</v>
          </cell>
          <cell r="AX2555">
            <v>2.0000000000000018E-2</v>
          </cell>
          <cell r="AY2555">
            <v>737.32718894009304</v>
          </cell>
          <cell r="AZ2555" t="str">
            <v>Regular Bonus</v>
          </cell>
          <cell r="BA2555" t="str">
            <v>Regular BonusEligible</v>
          </cell>
          <cell r="BB2555" t="str">
            <v>Regular BonusIsrael</v>
          </cell>
          <cell r="BC2555" t="str">
            <v>Regular BonusIsrael Monthly Extra Hours</v>
          </cell>
          <cell r="BD2555" t="str">
            <v>T62</v>
          </cell>
          <cell r="BE2555" t="str">
            <v>Monthly Extra Hours</v>
          </cell>
          <cell r="BF2555">
            <v>10000</v>
          </cell>
          <cell r="BG2555">
            <v>6648</v>
          </cell>
          <cell r="BH2555">
            <v>4</v>
          </cell>
          <cell r="BI2555">
            <v>2000</v>
          </cell>
          <cell r="BJ2555">
            <v>5500</v>
          </cell>
          <cell r="BK2555">
            <v>5500</v>
          </cell>
          <cell r="BL2555">
            <v>4400</v>
          </cell>
        </row>
        <row r="2556">
          <cell r="B2556">
            <v>19852</v>
          </cell>
          <cell r="C2556">
            <v>14910</v>
          </cell>
          <cell r="D2556">
            <v>205727</v>
          </cell>
          <cell r="E2556" t="str">
            <v>Eyal Sagi</v>
          </cell>
          <cell r="F2556" t="str">
            <v>HELP DESK ADMINISTRATOR</v>
          </cell>
          <cell r="G2556" t="str">
            <v>Monthly Extra Hours</v>
          </cell>
          <cell r="H2556" t="str">
            <v>MIS</v>
          </cell>
          <cell r="I2556" t="str">
            <v>TEL-AVIV</v>
          </cell>
          <cell r="J2556" t="str">
            <v>Israel</v>
          </cell>
          <cell r="K2556">
            <v>43724</v>
          </cell>
          <cell r="L2556" t="str">
            <v>IL</v>
          </cell>
          <cell r="M2556" t="str">
            <v>T62P</v>
          </cell>
          <cell r="N2556" t="str">
            <v>T</v>
          </cell>
          <cell r="O2556" t="str">
            <v>6</v>
          </cell>
          <cell r="P2556" t="str">
            <v>Regular</v>
          </cell>
          <cell r="T2556">
            <v>1</v>
          </cell>
          <cell r="U2556" t="str">
            <v>ILS</v>
          </cell>
          <cell r="V2556" t="str">
            <v>MIS</v>
          </cell>
          <cell r="W2556" t="str">
            <v>Alex Spokoiny</v>
          </cell>
          <cell r="Y2556" t="str">
            <v>Eligible</v>
          </cell>
          <cell r="Z2556">
            <v>9000</v>
          </cell>
          <cell r="AA2556">
            <v>33179.72350230415</v>
          </cell>
          <cell r="AB2556">
            <v>9000</v>
          </cell>
          <cell r="AC2556">
            <v>33179.72350230415</v>
          </cell>
          <cell r="AD2556">
            <v>3</v>
          </cell>
          <cell r="AE2556" t="str">
            <v>T62</v>
          </cell>
          <cell r="AF2556">
            <v>8500</v>
          </cell>
          <cell r="AG2556">
            <v>11500</v>
          </cell>
          <cell r="AH2556">
            <v>0.16</v>
          </cell>
          <cell r="AI2556">
            <v>2</v>
          </cell>
          <cell r="AJ2556">
            <v>0</v>
          </cell>
          <cell r="AK2556">
            <v>9270</v>
          </cell>
          <cell r="AL2556">
            <v>3.0000000000000027E-2</v>
          </cell>
          <cell r="AM2556">
            <v>34175.115207373274</v>
          </cell>
          <cell r="AN2556">
            <v>995.39170506912342</v>
          </cell>
          <cell r="AO2556">
            <v>-0.19391304347826088</v>
          </cell>
          <cell r="AQ2556">
            <v>6500</v>
          </cell>
          <cell r="AR2556">
            <v>86000</v>
          </cell>
          <cell r="AS2556">
            <v>0.03</v>
          </cell>
          <cell r="AT2556">
            <v>1.005004874878128</v>
          </cell>
          <cell r="AU2556">
            <v>9890</v>
          </cell>
          <cell r="AV2556">
            <v>9890</v>
          </cell>
          <cell r="AW2556">
            <v>36460.829493087556</v>
          </cell>
          <cell r="AX2556">
            <v>9.8888888888888804E-2</v>
          </cell>
          <cell r="AY2556">
            <v>3281.105990783406</v>
          </cell>
          <cell r="AZ2556" t="str">
            <v>Regular Bonus</v>
          </cell>
          <cell r="BA2556" t="str">
            <v>Regular BonusEligible</v>
          </cell>
          <cell r="BB2556" t="str">
            <v>Regular BonusIsrael</v>
          </cell>
          <cell r="BC2556" t="str">
            <v>Regular BonusIsrael Monthly Extra Hours</v>
          </cell>
          <cell r="BD2556" t="str">
            <v>T62</v>
          </cell>
          <cell r="BE2556" t="str">
            <v>Monthly Extra Hours</v>
          </cell>
          <cell r="BF2556">
            <v>9000</v>
          </cell>
          <cell r="BG2556">
            <v>1278</v>
          </cell>
          <cell r="BH2556">
            <v>3</v>
          </cell>
          <cell r="BI2556">
            <v>2000</v>
          </cell>
          <cell r="BJ2556">
            <v>5500</v>
          </cell>
          <cell r="BK2556">
            <v>5500</v>
          </cell>
          <cell r="BL2556">
            <v>4400</v>
          </cell>
        </row>
        <row r="2557">
          <cell r="B2557">
            <v>19907</v>
          </cell>
          <cell r="C2557">
            <v>14965</v>
          </cell>
          <cell r="D2557">
            <v>185315</v>
          </cell>
          <cell r="E2557" t="str">
            <v>Elinor Azran</v>
          </cell>
          <cell r="F2557" t="str">
            <v>INTEGRATION SPECIALIST</v>
          </cell>
          <cell r="G2557" t="str">
            <v>Employee</v>
          </cell>
          <cell r="H2557" t="str">
            <v>MIS</v>
          </cell>
          <cell r="I2557" t="str">
            <v>TEL-AVIV</v>
          </cell>
          <cell r="J2557" t="str">
            <v>Israel</v>
          </cell>
          <cell r="K2557">
            <v>43640</v>
          </cell>
          <cell r="L2557" t="str">
            <v>IL</v>
          </cell>
          <cell r="M2557" t="str">
            <v>T52P</v>
          </cell>
          <cell r="N2557" t="str">
            <v>T</v>
          </cell>
          <cell r="O2557" t="str">
            <v>5</v>
          </cell>
          <cell r="P2557" t="str">
            <v>Regular</v>
          </cell>
          <cell r="T2557">
            <v>1</v>
          </cell>
          <cell r="U2557" t="str">
            <v>ILS</v>
          </cell>
          <cell r="V2557" t="str">
            <v>MIS</v>
          </cell>
          <cell r="W2557" t="str">
            <v>Alex Spokoiny</v>
          </cell>
          <cell r="Y2557" t="str">
            <v>Not Eligible - Left</v>
          </cell>
          <cell r="Z2557">
            <v>15000</v>
          </cell>
          <cell r="AA2557">
            <v>55299.539170506912</v>
          </cell>
          <cell r="AB2557">
            <v>15000</v>
          </cell>
          <cell r="AC2557">
            <v>55299.539170506912</v>
          </cell>
        </row>
        <row r="2558">
          <cell r="B2558">
            <v>20508</v>
          </cell>
          <cell r="C2558">
            <v>15595</v>
          </cell>
          <cell r="D2558">
            <v>206904</v>
          </cell>
          <cell r="E2558" t="str">
            <v>Ziv Milson</v>
          </cell>
          <cell r="F2558" t="str">
            <v>SYSTEM &amp; NETWORK ADMINISTRATOR</v>
          </cell>
          <cell r="G2558" t="str">
            <v>Hourly Full Time</v>
          </cell>
          <cell r="H2558" t="str">
            <v>MIS</v>
          </cell>
          <cell r="I2558" t="str">
            <v>TEL-AVIV</v>
          </cell>
          <cell r="J2558" t="str">
            <v>Israel</v>
          </cell>
          <cell r="K2558">
            <v>43740</v>
          </cell>
          <cell r="L2558" t="str">
            <v>IL</v>
          </cell>
          <cell r="M2558" t="str">
            <v>T62P</v>
          </cell>
          <cell r="N2558" t="str">
            <v>T</v>
          </cell>
          <cell r="O2558" t="str">
            <v>6</v>
          </cell>
          <cell r="P2558" t="str">
            <v>Regular</v>
          </cell>
          <cell r="T2558">
            <v>1</v>
          </cell>
          <cell r="U2558" t="str">
            <v>ILS</v>
          </cell>
          <cell r="V2558" t="str">
            <v>MIS</v>
          </cell>
          <cell r="W2558" t="str">
            <v>Alex Spokoiny</v>
          </cell>
          <cell r="Y2558" t="str">
            <v>Eligible</v>
          </cell>
          <cell r="Z2558">
            <v>8890</v>
          </cell>
          <cell r="AA2558">
            <v>32774.193548387098</v>
          </cell>
          <cell r="AB2558">
            <v>8890</v>
          </cell>
          <cell r="AC2558">
            <v>32774.193548387098</v>
          </cell>
          <cell r="AD2558">
            <v>2</v>
          </cell>
          <cell r="AE2558" t="str">
            <v>T62</v>
          </cell>
          <cell r="AF2558">
            <v>8500</v>
          </cell>
          <cell r="AG2558">
            <v>11500</v>
          </cell>
          <cell r="AH2558">
            <v>0.13</v>
          </cell>
          <cell r="AI2558">
            <v>1</v>
          </cell>
          <cell r="AJ2558">
            <v>0</v>
          </cell>
          <cell r="AK2558">
            <v>8890</v>
          </cell>
          <cell r="AL2558">
            <v>0</v>
          </cell>
          <cell r="AM2558">
            <v>32774.193548387098</v>
          </cell>
          <cell r="AN2558">
            <v>0</v>
          </cell>
          <cell r="AO2558">
            <v>-0.22695652173913039</v>
          </cell>
          <cell r="AP2558" t="str">
            <v>Rated 2 - no recommendation</v>
          </cell>
          <cell r="AQ2558">
            <v>6500</v>
          </cell>
          <cell r="AR2558">
            <v>86000</v>
          </cell>
          <cell r="AS2558">
            <v>0.03</v>
          </cell>
          <cell r="AT2558">
            <v>1.005004874878128</v>
          </cell>
          <cell r="AU2558">
            <v>0</v>
          </cell>
          <cell r="AV2558">
            <v>8890</v>
          </cell>
          <cell r="AW2558">
            <v>32774.193548387098</v>
          </cell>
          <cell r="AX2558">
            <v>0</v>
          </cell>
          <cell r="AY2558">
            <v>0</v>
          </cell>
          <cell r="AZ2558" t="str">
            <v>Regular Bonus</v>
          </cell>
          <cell r="BA2558" t="str">
            <v>Regular BonusEligible</v>
          </cell>
          <cell r="BB2558" t="str">
            <v>Regular BonusIsrael</v>
          </cell>
          <cell r="BC2558" t="str">
            <v>Regular BonusIsrael Hourly Full Time</v>
          </cell>
          <cell r="BD2558" t="str">
            <v>T62</v>
          </cell>
          <cell r="BE2558" t="str">
            <v>Hourly Full Time</v>
          </cell>
          <cell r="BF2558">
            <v>8890</v>
          </cell>
          <cell r="BG2558">
            <v>0</v>
          </cell>
          <cell r="BI2558">
            <v>2000</v>
          </cell>
          <cell r="BJ2558">
            <v>3500</v>
          </cell>
          <cell r="BK2558">
            <v>3500</v>
          </cell>
          <cell r="BL2558">
            <v>2800</v>
          </cell>
        </row>
        <row r="2559">
          <cell r="B2559">
            <v>18841</v>
          </cell>
          <cell r="C2559">
            <v>13885</v>
          </cell>
          <cell r="D2559">
            <v>157772</v>
          </cell>
          <cell r="E2559" t="str">
            <v>Ron Shoshani</v>
          </cell>
          <cell r="F2559" t="str">
            <v>SOFTWARE DEVELOPER</v>
          </cell>
          <cell r="G2559" t="str">
            <v>Employee</v>
          </cell>
          <cell r="H2559" t="str">
            <v>MIS</v>
          </cell>
          <cell r="I2559" t="str">
            <v>TEL-AVIV</v>
          </cell>
          <cell r="J2559" t="str">
            <v>Israel</v>
          </cell>
          <cell r="K2559">
            <v>43381</v>
          </cell>
          <cell r="L2559" t="str">
            <v>IL</v>
          </cell>
          <cell r="M2559" t="str">
            <v>D51P</v>
          </cell>
          <cell r="N2559" t="str">
            <v>D</v>
          </cell>
          <cell r="O2559" t="str">
            <v>5</v>
          </cell>
          <cell r="P2559" t="str">
            <v>Regular</v>
          </cell>
          <cell r="T2559">
            <v>1</v>
          </cell>
          <cell r="U2559" t="str">
            <v>ILS</v>
          </cell>
          <cell r="V2559" t="str">
            <v>MIS</v>
          </cell>
          <cell r="W2559" t="str">
            <v>Alex Spokoiny</v>
          </cell>
          <cell r="Y2559" t="str">
            <v>Eligible</v>
          </cell>
          <cell r="Z2559">
            <v>19000</v>
          </cell>
          <cell r="AA2559">
            <v>70046.082949308751</v>
          </cell>
          <cell r="AB2559">
            <v>19000</v>
          </cell>
          <cell r="AC2559">
            <v>70046.082949308751</v>
          </cell>
          <cell r="AD2559">
            <v>5</v>
          </cell>
          <cell r="AE2559" t="str">
            <v>D51</v>
          </cell>
          <cell r="AF2559">
            <v>19500</v>
          </cell>
          <cell r="AG2559">
            <v>29500</v>
          </cell>
          <cell r="AH2559">
            <v>0</v>
          </cell>
          <cell r="AI2559">
            <v>1</v>
          </cell>
          <cell r="AJ2559">
            <v>0</v>
          </cell>
          <cell r="AK2559">
            <v>20710</v>
          </cell>
          <cell r="AL2559">
            <v>9.000000000000008E-2</v>
          </cell>
          <cell r="AM2559">
            <v>76350.230414746547</v>
          </cell>
          <cell r="AN2559">
            <v>6304.1474654377962</v>
          </cell>
          <cell r="AO2559">
            <v>-0.29796610169491522</v>
          </cell>
          <cell r="AQ2559">
            <v>6500</v>
          </cell>
          <cell r="AR2559">
            <v>86000</v>
          </cell>
          <cell r="AS2559">
            <v>0.15</v>
          </cell>
          <cell r="AT2559">
            <v>1</v>
          </cell>
          <cell r="AU2559">
            <v>0</v>
          </cell>
          <cell r="AV2559">
            <v>20710</v>
          </cell>
          <cell r="AW2559">
            <v>76350.230414746547</v>
          </cell>
          <cell r="AX2559">
            <v>9.000000000000008E-2</v>
          </cell>
          <cell r="AY2559">
            <v>6304.1474654377962</v>
          </cell>
          <cell r="AZ2559" t="str">
            <v>Regular Bonus</v>
          </cell>
          <cell r="BA2559" t="str">
            <v>Regular BonusEligible</v>
          </cell>
          <cell r="BB2559" t="str">
            <v>Regular BonusIsrael</v>
          </cell>
          <cell r="BC2559" t="str">
            <v>Regular BonusIsrael Employee</v>
          </cell>
          <cell r="BD2559" t="str">
            <v>D65</v>
          </cell>
          <cell r="BE2559" t="str">
            <v>Employee</v>
          </cell>
          <cell r="BF2559">
            <v>19000</v>
          </cell>
          <cell r="BG2559">
            <v>22000</v>
          </cell>
          <cell r="BH2559">
            <v>3</v>
          </cell>
          <cell r="BI2559">
            <v>4000</v>
          </cell>
          <cell r="BJ2559">
            <v>39000</v>
          </cell>
          <cell r="BK2559">
            <v>39000</v>
          </cell>
          <cell r="BL2559">
            <v>31200</v>
          </cell>
        </row>
        <row r="2560">
          <cell r="B2560">
            <v>17967</v>
          </cell>
          <cell r="C2560">
            <v>12965</v>
          </cell>
          <cell r="D2560">
            <v>250196</v>
          </cell>
          <cell r="E2560" t="str">
            <v>Nuriel Hamo</v>
          </cell>
          <cell r="F2560" t="str">
            <v>Application Help Desk Administrator</v>
          </cell>
          <cell r="G2560" t="str">
            <v>Monthly Extra Hours</v>
          </cell>
          <cell r="H2560" t="str">
            <v>MIS</v>
          </cell>
          <cell r="I2560" t="str">
            <v>TEL-AVIV</v>
          </cell>
          <cell r="J2560" t="str">
            <v>Israel</v>
          </cell>
          <cell r="K2560">
            <v>43212</v>
          </cell>
          <cell r="L2560" t="str">
            <v>IL</v>
          </cell>
          <cell r="M2560" t="str">
            <v>T62P</v>
          </cell>
          <cell r="N2560" t="str">
            <v>T</v>
          </cell>
          <cell r="O2560" t="str">
            <v>6</v>
          </cell>
          <cell r="P2560" t="str">
            <v>Regular</v>
          </cell>
          <cell r="T2560">
            <v>1</v>
          </cell>
          <cell r="U2560" t="str">
            <v>ILS</v>
          </cell>
          <cell r="V2560" t="str">
            <v>MIS</v>
          </cell>
          <cell r="W2560" t="str">
            <v>Alex Spokoiny</v>
          </cell>
          <cell r="Y2560" t="str">
            <v>Eligible</v>
          </cell>
          <cell r="Z2560">
            <v>8326</v>
          </cell>
          <cell r="AA2560">
            <v>30694.930875576039</v>
          </cell>
          <cell r="AB2560">
            <v>8162</v>
          </cell>
          <cell r="AC2560">
            <v>30090.322580645163</v>
          </cell>
          <cell r="AD2560">
            <v>2</v>
          </cell>
          <cell r="AE2560" t="str">
            <v>T62</v>
          </cell>
          <cell r="AF2560">
            <v>8500</v>
          </cell>
          <cell r="AG2560">
            <v>11500</v>
          </cell>
          <cell r="AH2560">
            <v>0</v>
          </cell>
          <cell r="AI2560">
            <v>1</v>
          </cell>
          <cell r="AJ2560">
            <v>0</v>
          </cell>
          <cell r="AK2560">
            <v>8162</v>
          </cell>
          <cell r="AL2560">
            <v>0</v>
          </cell>
          <cell r="AM2560">
            <v>30090.322580645163</v>
          </cell>
          <cell r="AN2560">
            <v>0</v>
          </cell>
          <cell r="AO2560">
            <v>-0.29026086956521735</v>
          </cell>
          <cell r="AP2560" t="str">
            <v>Rated 2 - no recommendation</v>
          </cell>
          <cell r="AQ2560">
            <v>6500</v>
          </cell>
          <cell r="AR2560">
            <v>86000</v>
          </cell>
          <cell r="AS2560">
            <v>0.02</v>
          </cell>
          <cell r="AT2560">
            <v>1.070003249918752</v>
          </cell>
          <cell r="AU2560">
            <v>0</v>
          </cell>
          <cell r="AV2560">
            <v>8162</v>
          </cell>
          <cell r="AW2560">
            <v>30090.322580645163</v>
          </cell>
          <cell r="AX2560">
            <v>0</v>
          </cell>
          <cell r="AY2560">
            <v>0</v>
          </cell>
          <cell r="AZ2560" t="str">
            <v>Regular Bonus</v>
          </cell>
          <cell r="BA2560" t="str">
            <v>Regular BonusEligible</v>
          </cell>
          <cell r="BB2560" t="str">
            <v>Regular BonusIsrael</v>
          </cell>
          <cell r="BC2560" t="str">
            <v>Regular BonusIsrael Hourly Partial Time</v>
          </cell>
          <cell r="BD2560" t="str">
            <v>P63</v>
          </cell>
          <cell r="BE2560" t="str">
            <v>Hourly Partial Time</v>
          </cell>
          <cell r="BF2560">
            <v>8162</v>
          </cell>
          <cell r="BG2560">
            <v>5216</v>
          </cell>
          <cell r="BH2560">
            <v>4</v>
          </cell>
          <cell r="BI2560">
            <v>2000</v>
          </cell>
          <cell r="BJ2560">
            <v>3000</v>
          </cell>
          <cell r="BK2560">
            <v>3000</v>
          </cell>
          <cell r="BL2560">
            <v>2400</v>
          </cell>
        </row>
        <row r="2561">
          <cell r="B2561">
            <v>18366</v>
          </cell>
          <cell r="C2561">
            <v>13412</v>
          </cell>
          <cell r="D2561">
            <v>67279</v>
          </cell>
          <cell r="E2561" t="str">
            <v>David Shaked</v>
          </cell>
          <cell r="F2561" t="str">
            <v>SOFTWARE DEVELOPER</v>
          </cell>
          <cell r="G2561" t="str">
            <v>Employee</v>
          </cell>
          <cell r="H2561" t="str">
            <v>MIS</v>
          </cell>
          <cell r="I2561" t="str">
            <v>TEL-AVIV</v>
          </cell>
          <cell r="J2561" t="str">
            <v>Israel</v>
          </cell>
          <cell r="K2561">
            <v>43311</v>
          </cell>
          <cell r="L2561" t="str">
            <v>IL</v>
          </cell>
          <cell r="M2561" t="str">
            <v>D41P</v>
          </cell>
          <cell r="N2561" t="str">
            <v>D</v>
          </cell>
          <cell r="O2561" t="str">
            <v>4</v>
          </cell>
          <cell r="P2561" t="str">
            <v>Regular</v>
          </cell>
          <cell r="T2561">
            <v>1</v>
          </cell>
          <cell r="U2561" t="str">
            <v>ILS</v>
          </cell>
          <cell r="V2561" t="str">
            <v>MIS</v>
          </cell>
          <cell r="W2561" t="str">
            <v>Alex Spokoiny</v>
          </cell>
          <cell r="Y2561" t="str">
            <v>Eligible</v>
          </cell>
          <cell r="Z2561">
            <v>26000</v>
          </cell>
          <cell r="AA2561">
            <v>95852.534562211978</v>
          </cell>
          <cell r="AB2561">
            <v>26000</v>
          </cell>
          <cell r="AC2561">
            <v>95852.534562211978</v>
          </cell>
          <cell r="AD2561">
            <v>1</v>
          </cell>
          <cell r="AE2561" t="str">
            <v>D41</v>
          </cell>
          <cell r="AF2561">
            <v>25500</v>
          </cell>
          <cell r="AG2561">
            <v>37000</v>
          </cell>
          <cell r="AH2561">
            <v>0.04</v>
          </cell>
          <cell r="AI2561">
            <v>1</v>
          </cell>
          <cell r="AJ2561">
            <v>0</v>
          </cell>
          <cell r="AK2561">
            <v>26000</v>
          </cell>
          <cell r="AL2561">
            <v>0</v>
          </cell>
          <cell r="AM2561">
            <v>95852.534562211978</v>
          </cell>
          <cell r="AN2561">
            <v>0</v>
          </cell>
          <cell r="AO2561">
            <v>-0.29729729729729726</v>
          </cell>
          <cell r="AP2561" t="str">
            <v>Low Performer</v>
          </cell>
          <cell r="AQ2561">
            <v>6500</v>
          </cell>
          <cell r="AR2561">
            <v>86000</v>
          </cell>
          <cell r="AS2561">
            <v>0.24</v>
          </cell>
          <cell r="AT2561">
            <v>1</v>
          </cell>
          <cell r="AU2561">
            <v>0</v>
          </cell>
          <cell r="AV2561">
            <v>26000</v>
          </cell>
          <cell r="AW2561">
            <v>95852.534562211978</v>
          </cell>
          <cell r="AX2561">
            <v>0</v>
          </cell>
          <cell r="AY2561">
            <v>0</v>
          </cell>
          <cell r="AZ2561" t="str">
            <v>Regular Bonus</v>
          </cell>
          <cell r="BA2561" t="str">
            <v>Regular BonusEligible</v>
          </cell>
          <cell r="BB2561" t="str">
            <v>Regular BonusIsrael</v>
          </cell>
          <cell r="BC2561" t="str">
            <v>Regular BonusIsrael Employee</v>
          </cell>
          <cell r="BD2561" t="str">
            <v>D42</v>
          </cell>
          <cell r="BE2561" t="str">
            <v>Employee</v>
          </cell>
          <cell r="BF2561">
            <v>26000</v>
          </cell>
          <cell r="BG2561">
            <v>4000</v>
          </cell>
          <cell r="BH2561">
            <v>1</v>
          </cell>
          <cell r="BI2561">
            <v>4000</v>
          </cell>
          <cell r="BJ2561">
            <v>0</v>
          </cell>
          <cell r="BK2561">
            <v>4000</v>
          </cell>
          <cell r="BL2561">
            <v>4000</v>
          </cell>
        </row>
        <row r="2562">
          <cell r="B2562">
            <v>13699</v>
          </cell>
          <cell r="C2562">
            <v>8696</v>
          </cell>
          <cell r="E2562" t="str">
            <v>Shaji Philip</v>
          </cell>
          <cell r="F2562" t="str">
            <v>Helpdesk Specialist</v>
          </cell>
          <cell r="G2562" t="str">
            <v>Hourly Full Time</v>
          </cell>
          <cell r="H2562" t="str">
            <v>MIS</v>
          </cell>
          <cell r="I2562" t="str">
            <v>IRVING</v>
          </cell>
          <cell r="J2562" t="str">
            <v>United States</v>
          </cell>
          <cell r="K2562">
            <v>42170</v>
          </cell>
          <cell r="L2562" t="str">
            <v>WH</v>
          </cell>
          <cell r="M2562" t="str">
            <v>T52P</v>
          </cell>
          <cell r="N2562" t="str">
            <v>T</v>
          </cell>
          <cell r="O2562" t="str">
            <v>5</v>
          </cell>
          <cell r="P2562" t="str">
            <v>Regular</v>
          </cell>
          <cell r="Q2562" t="str"/>
          <cell r="S2562">
            <v>1</v>
          </cell>
          <cell r="U2562" t="str">
            <v>USD</v>
          </cell>
          <cell r="V2562" t="str">
            <v>MIS</v>
          </cell>
          <cell r="W2562" t="str">
            <v>Alex Spokoiny</v>
          </cell>
          <cell r="Y2562" t="str">
            <v>Eligible</v>
          </cell>
          <cell r="Z2562">
            <v>80000.09</v>
          </cell>
          <cell r="AA2562">
            <v>80000.09</v>
          </cell>
          <cell r="AB2562">
            <v>80000.09</v>
          </cell>
          <cell r="AC2562">
            <v>80000.09</v>
          </cell>
          <cell r="AD2562">
            <v>4</v>
          </cell>
          <cell r="AE2562" t="str">
            <v>T52</v>
          </cell>
          <cell r="AF2562">
            <v>80000</v>
          </cell>
          <cell r="AG2562">
            <v>110000</v>
          </cell>
          <cell r="AH2562">
            <v>0</v>
          </cell>
          <cell r="AI2562">
            <v>1</v>
          </cell>
          <cell r="AJ2562">
            <v>0</v>
          </cell>
          <cell r="AK2562">
            <v>84800.095400000006</v>
          </cell>
          <cell r="AL2562">
            <v>6.0000000000000053E-2</v>
          </cell>
          <cell r="AM2562">
            <v>84800.095400000006</v>
          </cell>
          <cell r="AN2562">
            <v>4800.0054000000091</v>
          </cell>
          <cell r="AO2562">
            <v>-0.22909004181818182</v>
          </cell>
          <cell r="AQ2562">
            <v>41600.14</v>
          </cell>
          <cell r="AR2562">
            <v>550000.15999999992</v>
          </cell>
          <cell r="AS2562">
            <v>7.0000000000000007E-2</v>
          </cell>
          <cell r="AT2562">
            <v>1</v>
          </cell>
          <cell r="AU2562">
            <v>0</v>
          </cell>
          <cell r="AV2562">
            <v>84800.095400000006</v>
          </cell>
          <cell r="AW2562">
            <v>84800.095400000006</v>
          </cell>
          <cell r="AX2562">
            <v>6.0000000000000053E-2</v>
          </cell>
          <cell r="AY2562">
            <v>4800.0054000000091</v>
          </cell>
          <cell r="AZ2562" t="str">
            <v>Target Bonus</v>
          </cell>
          <cell r="BA2562" t="str">
            <v>Target BonusEligible</v>
          </cell>
          <cell r="BB2562" t="str">
            <v>Target BonusUnited States</v>
          </cell>
          <cell r="BC2562" t="str">
            <v xml:space="preserve">Target BonusUnited States </v>
          </cell>
          <cell r="BD2562" t="str">
            <v>T52</v>
          </cell>
          <cell r="BF2562">
            <v>6666.6741666666667</v>
          </cell>
          <cell r="BG2562">
            <v>3500</v>
          </cell>
          <cell r="BH2562">
            <v>5</v>
          </cell>
          <cell r="BJ2562">
            <v>2000</v>
          </cell>
          <cell r="BK2562">
            <v>2000</v>
          </cell>
          <cell r="BL2562">
            <v>2200</v>
          </cell>
        </row>
        <row r="2563">
          <cell r="B2563">
            <v>12105</v>
          </cell>
          <cell r="C2563">
            <v>4836</v>
          </cell>
          <cell r="E2563" t="str">
            <v>Hung Nguyen</v>
          </cell>
          <cell r="F2563" t="str">
            <v>Manager, Systems and Helpdesk</v>
          </cell>
          <cell r="G2563" t="str">
            <v>Employee</v>
          </cell>
          <cell r="H2563" t="str">
            <v>MIS</v>
          </cell>
          <cell r="I2563" t="str">
            <v>IRVING</v>
          </cell>
          <cell r="J2563" t="str">
            <v>United States</v>
          </cell>
          <cell r="K2563">
            <v>41771</v>
          </cell>
          <cell r="L2563" t="str">
            <v>WH</v>
          </cell>
          <cell r="M2563" t="str">
            <v>T42M</v>
          </cell>
          <cell r="N2563" t="str">
            <v>T</v>
          </cell>
          <cell r="O2563" t="str">
            <v>4</v>
          </cell>
          <cell r="P2563" t="str">
            <v>Regular</v>
          </cell>
          <cell r="Q2563" t="str"/>
          <cell r="S2563">
            <v>1</v>
          </cell>
          <cell r="U2563" t="str">
            <v>USD</v>
          </cell>
          <cell r="V2563" t="str">
            <v>MIS</v>
          </cell>
          <cell r="W2563" t="str">
            <v>Alex Spokoiny</v>
          </cell>
          <cell r="Y2563" t="str">
            <v>Eligible</v>
          </cell>
          <cell r="Z2563">
            <v>125000.16</v>
          </cell>
          <cell r="AA2563">
            <v>125000.16</v>
          </cell>
          <cell r="AB2563">
            <v>125000.16</v>
          </cell>
          <cell r="AC2563">
            <v>125000.16</v>
          </cell>
          <cell r="AD2563">
            <v>5</v>
          </cell>
          <cell r="AE2563" t="str">
            <v>T42</v>
          </cell>
          <cell r="AF2563">
            <v>100000</v>
          </cell>
          <cell r="AG2563">
            <v>150000</v>
          </cell>
          <cell r="AH2563">
            <v>0.5</v>
          </cell>
          <cell r="AI2563">
            <v>3</v>
          </cell>
          <cell r="AJ2563">
            <v>0</v>
          </cell>
          <cell r="AK2563">
            <v>132500.16960000002</v>
          </cell>
          <cell r="AL2563">
            <v>6.0000000000000053E-2</v>
          </cell>
          <cell r="AM2563">
            <v>132500.16960000002</v>
          </cell>
          <cell r="AN2563">
            <v>7500.0096000000194</v>
          </cell>
          <cell r="AO2563">
            <v>-0.11666553599999985</v>
          </cell>
          <cell r="AQ2563">
            <v>41600.14</v>
          </cell>
          <cell r="AR2563">
            <v>550000.15999999992</v>
          </cell>
          <cell r="AS2563">
            <v>0.16</v>
          </cell>
          <cell r="AT2563">
            <v>1</v>
          </cell>
          <cell r="AU2563">
            <v>0</v>
          </cell>
          <cell r="AV2563">
            <v>132500.16960000002</v>
          </cell>
          <cell r="AW2563">
            <v>132500.16960000002</v>
          </cell>
          <cell r="AX2563">
            <v>6.0000000000000053E-2</v>
          </cell>
          <cell r="AY2563">
            <v>7500.0096000000194</v>
          </cell>
          <cell r="AZ2563" t="str">
            <v>Target Bonus</v>
          </cell>
          <cell r="BA2563" t="str">
            <v>Target BonusEligible</v>
          </cell>
          <cell r="BB2563" t="str">
            <v>Target BonusUnited States</v>
          </cell>
          <cell r="BC2563" t="str">
            <v xml:space="preserve">Target BonusUnited States </v>
          </cell>
          <cell r="BD2563" t="str">
            <v>T42</v>
          </cell>
          <cell r="BF2563">
            <v>10416.68</v>
          </cell>
          <cell r="BG2563">
            <v>11250</v>
          </cell>
          <cell r="BH2563">
            <v>5</v>
          </cell>
          <cell r="BJ2563">
            <v>9000</v>
          </cell>
          <cell r="BK2563">
            <v>9000</v>
          </cell>
          <cell r="BL2563">
            <v>11250</v>
          </cell>
        </row>
        <row r="2564">
          <cell r="B2564">
            <v>14801</v>
          </cell>
          <cell r="C2564">
            <v>9745</v>
          </cell>
          <cell r="E2564" t="str">
            <v>Michael Heath</v>
          </cell>
          <cell r="F2564" t="str">
            <v>System &amp; Network Engineer</v>
          </cell>
          <cell r="G2564" t="str">
            <v>Employee</v>
          </cell>
          <cell r="H2564" t="str">
            <v>MIS</v>
          </cell>
          <cell r="I2564" t="str">
            <v>IRVING</v>
          </cell>
          <cell r="J2564" t="str">
            <v>United States</v>
          </cell>
          <cell r="K2564">
            <v>43633</v>
          </cell>
          <cell r="L2564" t="str">
            <v>WH</v>
          </cell>
          <cell r="M2564" t="str">
            <v>T52P</v>
          </cell>
          <cell r="N2564" t="str">
            <v>T</v>
          </cell>
          <cell r="O2564" t="str">
            <v>5</v>
          </cell>
          <cell r="P2564" t="str">
            <v>Regular</v>
          </cell>
          <cell r="Q2564" t="str"/>
          <cell r="S2564">
            <v>1</v>
          </cell>
          <cell r="U2564" t="str">
            <v>USD</v>
          </cell>
          <cell r="V2564" t="str">
            <v>MIS</v>
          </cell>
          <cell r="W2564" t="str">
            <v>Alex Spokoiny</v>
          </cell>
          <cell r="Y2564" t="str">
            <v>Eligible</v>
          </cell>
          <cell r="Z2564">
            <v>107500</v>
          </cell>
          <cell r="AA2564">
            <v>107500</v>
          </cell>
          <cell r="AB2564">
            <v>107500</v>
          </cell>
          <cell r="AC2564">
            <v>107500</v>
          </cell>
          <cell r="AD2564">
            <v>5</v>
          </cell>
          <cell r="AE2564" t="str">
            <v>T52</v>
          </cell>
          <cell r="AF2564">
            <v>80000</v>
          </cell>
          <cell r="AG2564">
            <v>110000</v>
          </cell>
          <cell r="AH2564">
            <v>0.91</v>
          </cell>
          <cell r="AI2564">
            <v>5</v>
          </cell>
          <cell r="AJ2564">
            <v>0</v>
          </cell>
          <cell r="AK2564">
            <v>110725</v>
          </cell>
          <cell r="AL2564">
            <v>3.0000000000000027E-2</v>
          </cell>
          <cell r="AM2564">
            <v>110725</v>
          </cell>
          <cell r="AN2564">
            <v>3225</v>
          </cell>
          <cell r="AO2564">
            <v>6.5909090909090917E-3</v>
          </cell>
          <cell r="AQ2564">
            <v>41600.14</v>
          </cell>
          <cell r="AR2564">
            <v>550000.15999999992</v>
          </cell>
          <cell r="AS2564">
            <v>0.12</v>
          </cell>
          <cell r="AT2564">
            <v>1</v>
          </cell>
          <cell r="AU2564">
            <v>0</v>
          </cell>
          <cell r="AV2564">
            <v>110725</v>
          </cell>
          <cell r="AW2564">
            <v>110725</v>
          </cell>
          <cell r="AX2564">
            <v>3.0000000000000027E-2</v>
          </cell>
          <cell r="AY2564">
            <v>3225</v>
          </cell>
          <cell r="AZ2564" t="str">
            <v>Target Bonus</v>
          </cell>
          <cell r="BA2564" t="str">
            <v>Target BonusEligible</v>
          </cell>
          <cell r="BB2564" t="str">
            <v>Target BonusUnited States</v>
          </cell>
          <cell r="BC2564" t="str">
            <v xml:space="preserve">Target BonusUnited States </v>
          </cell>
          <cell r="BD2564" t="str">
            <v>T52</v>
          </cell>
          <cell r="BF2564">
            <v>8958.3333333333339</v>
          </cell>
          <cell r="BG2564">
            <v>3238.3561643835615</v>
          </cell>
          <cell r="BH2564">
            <v>5</v>
          </cell>
          <cell r="BJ2564">
            <v>4000</v>
          </cell>
          <cell r="BK2564">
            <v>4000</v>
          </cell>
          <cell r="BL2564">
            <v>5000</v>
          </cell>
        </row>
        <row r="2565">
          <cell r="B2565">
            <v>3949</v>
          </cell>
          <cell r="C2565">
            <v>5625</v>
          </cell>
          <cell r="E2565" t="str">
            <v>Forrest Fletcher</v>
          </cell>
          <cell r="F2565" t="str">
            <v>Information Systems Manager</v>
          </cell>
          <cell r="G2565" t="str">
            <v>Employee</v>
          </cell>
          <cell r="H2565" t="str">
            <v>MIS</v>
          </cell>
          <cell r="I2565" t="str">
            <v>SAN CARLOS</v>
          </cell>
          <cell r="J2565" t="str">
            <v>United States</v>
          </cell>
          <cell r="K2565">
            <v>37578</v>
          </cell>
          <cell r="L2565" t="str">
            <v>WH</v>
          </cell>
          <cell r="M2565" t="str">
            <v>T42M</v>
          </cell>
          <cell r="N2565" t="str">
            <v>T</v>
          </cell>
          <cell r="O2565" t="str">
            <v>4</v>
          </cell>
          <cell r="P2565" t="str">
            <v>Regular</v>
          </cell>
          <cell r="Q2565" t="str"/>
          <cell r="S2565">
            <v>1</v>
          </cell>
          <cell r="U2565" t="str">
            <v>USD</v>
          </cell>
          <cell r="V2565" t="str">
            <v>MIS</v>
          </cell>
          <cell r="W2565" t="str">
            <v>Alex Spokoiny</v>
          </cell>
          <cell r="Y2565" t="str">
            <v>Eligible</v>
          </cell>
          <cell r="Z2565">
            <v>113500</v>
          </cell>
          <cell r="AA2565">
            <v>113500</v>
          </cell>
          <cell r="AB2565">
            <v>113500</v>
          </cell>
          <cell r="AC2565">
            <v>113500</v>
          </cell>
          <cell r="AD2565">
            <v>4</v>
          </cell>
          <cell r="AE2565" t="str">
            <v>T42</v>
          </cell>
          <cell r="AF2565">
            <v>100000</v>
          </cell>
          <cell r="AG2565">
            <v>180000</v>
          </cell>
          <cell r="AH2565">
            <v>0.16</v>
          </cell>
          <cell r="AI2565">
            <v>2</v>
          </cell>
          <cell r="AJ2565">
            <v>0</v>
          </cell>
          <cell r="AK2565">
            <v>119175</v>
          </cell>
          <cell r="AL2565">
            <v>5.0000000000000044E-2</v>
          </cell>
          <cell r="AM2565">
            <v>119175</v>
          </cell>
          <cell r="AN2565">
            <v>5675</v>
          </cell>
          <cell r="AO2565">
            <v>-0.33791666666666664</v>
          </cell>
          <cell r="AQ2565">
            <v>41600.14</v>
          </cell>
          <cell r="AR2565">
            <v>550000.15999999992</v>
          </cell>
          <cell r="AS2565">
            <v>0.14000000000000001</v>
          </cell>
          <cell r="AT2565">
            <v>1</v>
          </cell>
          <cell r="AU2565">
            <v>0</v>
          </cell>
          <cell r="AV2565">
            <v>119175</v>
          </cell>
          <cell r="AW2565">
            <v>119175</v>
          </cell>
          <cell r="AX2565">
            <v>5.0000000000000044E-2</v>
          </cell>
          <cell r="AY2565">
            <v>5675</v>
          </cell>
          <cell r="AZ2565" t="str">
            <v>Target Bonus</v>
          </cell>
          <cell r="BA2565" t="str">
            <v>Target BonusEligible</v>
          </cell>
          <cell r="BB2565" t="str">
            <v>Target BonusUnited States</v>
          </cell>
          <cell r="BC2565" t="str">
            <v xml:space="preserve">Target BonusUnited States </v>
          </cell>
          <cell r="BD2565" t="str">
            <v>T42</v>
          </cell>
          <cell r="BF2565">
            <v>9458.3333333333339</v>
          </cell>
          <cell r="BG2565">
            <v>9000</v>
          </cell>
          <cell r="BH2565">
            <v>4</v>
          </cell>
          <cell r="BJ2565">
            <v>8500</v>
          </cell>
          <cell r="BK2565">
            <v>8500</v>
          </cell>
          <cell r="BL2565">
            <v>9350</v>
          </cell>
        </row>
        <row r="2566">
          <cell r="B2566">
            <v>3534</v>
          </cell>
          <cell r="C2566">
            <v>5556</v>
          </cell>
          <cell r="E2566" t="str">
            <v>Dexter-Al Eugenio</v>
          </cell>
          <cell r="F2566" t="str">
            <v>Manager, Network &amp; Systems</v>
          </cell>
          <cell r="G2566" t="str">
            <v>Employee</v>
          </cell>
          <cell r="H2566" t="str">
            <v>MIS</v>
          </cell>
          <cell r="I2566" t="str">
            <v>SAN CARLOS</v>
          </cell>
          <cell r="J2566" t="str">
            <v>United States</v>
          </cell>
          <cell r="K2566">
            <v>37228</v>
          </cell>
          <cell r="L2566" t="str">
            <v>WH</v>
          </cell>
          <cell r="M2566" t="str">
            <v>T42M</v>
          </cell>
          <cell r="N2566" t="str">
            <v>T</v>
          </cell>
          <cell r="O2566" t="str">
            <v>4</v>
          </cell>
          <cell r="P2566" t="str">
            <v>Regular</v>
          </cell>
          <cell r="Q2566" t="str"/>
          <cell r="S2566">
            <v>1</v>
          </cell>
          <cell r="U2566" t="str">
            <v>USD</v>
          </cell>
          <cell r="V2566" t="str">
            <v>MIS</v>
          </cell>
          <cell r="W2566" t="str">
            <v>Alex Spokoiny</v>
          </cell>
          <cell r="Y2566" t="str">
            <v>Eligible</v>
          </cell>
          <cell r="Z2566">
            <v>174500.16</v>
          </cell>
          <cell r="AA2566">
            <v>174500.16</v>
          </cell>
          <cell r="AB2566">
            <v>181000.08</v>
          </cell>
          <cell r="AC2566">
            <v>181000.08</v>
          </cell>
          <cell r="AD2566">
            <v>4</v>
          </cell>
          <cell r="AE2566" t="str">
            <v>T42</v>
          </cell>
          <cell r="AF2566">
            <v>100000</v>
          </cell>
          <cell r="AG2566">
            <v>180000</v>
          </cell>
          <cell r="AH2566">
            <v>1</v>
          </cell>
          <cell r="AI2566">
            <v>5</v>
          </cell>
          <cell r="AJ2566">
            <v>0</v>
          </cell>
          <cell r="AK2566">
            <v>181000.08</v>
          </cell>
          <cell r="AL2566">
            <v>0</v>
          </cell>
          <cell r="AM2566">
            <v>181000.08</v>
          </cell>
          <cell r="AN2566">
            <v>0</v>
          </cell>
          <cell r="AO2566">
            <v>5.5559999999998944E-3</v>
          </cell>
          <cell r="AP2566" t="str">
            <v>Already received an increase</v>
          </cell>
          <cell r="AQ2566">
            <v>41600.14</v>
          </cell>
          <cell r="AR2566">
            <v>550000.15999999992</v>
          </cell>
          <cell r="AS2566">
            <v>0.27</v>
          </cell>
          <cell r="AT2566">
            <v>1</v>
          </cell>
          <cell r="AU2566">
            <v>0</v>
          </cell>
          <cell r="AV2566">
            <v>181000.08</v>
          </cell>
          <cell r="AW2566">
            <v>181000.08</v>
          </cell>
          <cell r="AX2566">
            <v>0</v>
          </cell>
          <cell r="AY2566">
            <v>0</v>
          </cell>
          <cell r="AZ2566" t="str">
            <v>Target Bonus</v>
          </cell>
          <cell r="BA2566" t="str">
            <v>Target BonusEligible</v>
          </cell>
          <cell r="BB2566" t="str">
            <v>Target BonusUnited States</v>
          </cell>
          <cell r="BC2566" t="str">
            <v xml:space="preserve">Target BonusUnited States </v>
          </cell>
          <cell r="BD2566" t="str">
            <v>T42</v>
          </cell>
          <cell r="BF2566">
            <v>15083.339999999998</v>
          </cell>
          <cell r="BG2566">
            <v>14850</v>
          </cell>
          <cell r="BH2566">
            <v>4</v>
          </cell>
          <cell r="BJ2566">
            <v>13875</v>
          </cell>
          <cell r="BK2566">
            <v>13875</v>
          </cell>
          <cell r="BL2566">
            <v>15262.500000000002</v>
          </cell>
        </row>
        <row r="2567">
          <cell r="B2567">
            <v>5926</v>
          </cell>
          <cell r="C2567">
            <v>6226</v>
          </cell>
          <cell r="E2567" t="str">
            <v>Payam Jahromi</v>
          </cell>
          <cell r="F2567" t="str">
            <v>Cloud &amp; Unix System Administrator</v>
          </cell>
          <cell r="G2567" t="str">
            <v>Employee</v>
          </cell>
          <cell r="H2567" t="str">
            <v>MIS</v>
          </cell>
          <cell r="I2567" t="str">
            <v>SAN CARLOS</v>
          </cell>
          <cell r="J2567" t="str">
            <v>United States</v>
          </cell>
          <cell r="K2567">
            <v>38930</v>
          </cell>
          <cell r="L2567" t="str">
            <v>WH</v>
          </cell>
          <cell r="M2567" t="str">
            <v>T42P</v>
          </cell>
          <cell r="N2567" t="str">
            <v>T</v>
          </cell>
          <cell r="O2567" t="str">
            <v>4</v>
          </cell>
          <cell r="P2567" t="str">
            <v>Regular</v>
          </cell>
          <cell r="Q2567" t="str"/>
          <cell r="S2567">
            <v>1</v>
          </cell>
          <cell r="U2567" t="str">
            <v>USD</v>
          </cell>
          <cell r="V2567" t="str">
            <v>MIS</v>
          </cell>
          <cell r="W2567" t="str">
            <v>Alex Spokoiny</v>
          </cell>
          <cell r="Y2567" t="str">
            <v>Eligible</v>
          </cell>
          <cell r="Z2567">
            <v>160500.16</v>
          </cell>
          <cell r="AA2567">
            <v>160500.16</v>
          </cell>
          <cell r="AB2567">
            <v>160500.16</v>
          </cell>
          <cell r="AC2567">
            <v>160500.16</v>
          </cell>
          <cell r="AD2567">
            <v>3</v>
          </cell>
          <cell r="AE2567" t="str">
            <v>T42</v>
          </cell>
          <cell r="AF2567">
            <v>100000</v>
          </cell>
          <cell r="AG2567">
            <v>180000</v>
          </cell>
          <cell r="AH2567">
            <v>0.75</v>
          </cell>
          <cell r="AI2567">
            <v>4</v>
          </cell>
          <cell r="AJ2567">
            <v>0</v>
          </cell>
          <cell r="AK2567">
            <v>162907.6624</v>
          </cell>
          <cell r="AL2567">
            <v>1.4999999999999902E-2</v>
          </cell>
          <cell r="AM2567">
            <v>162907.6624</v>
          </cell>
          <cell r="AN2567">
            <v>2407.5023999999976</v>
          </cell>
          <cell r="AO2567">
            <v>-9.4957431111111101E-2</v>
          </cell>
          <cell r="AQ2567">
            <v>41600.14</v>
          </cell>
          <cell r="AR2567">
            <v>550000.15999999992</v>
          </cell>
          <cell r="AS2567">
            <v>0.23</v>
          </cell>
          <cell r="AT2567">
            <v>1</v>
          </cell>
          <cell r="AU2567">
            <v>0</v>
          </cell>
          <cell r="AV2567">
            <v>162907.6624</v>
          </cell>
          <cell r="AW2567">
            <v>162907.6624</v>
          </cell>
          <cell r="AX2567">
            <v>1.4999999999999902E-2</v>
          </cell>
          <cell r="AY2567">
            <v>2407.5023999999976</v>
          </cell>
          <cell r="AZ2567" t="str">
            <v>Target Bonus</v>
          </cell>
          <cell r="BA2567" t="str">
            <v>Target BonusEligible</v>
          </cell>
          <cell r="BB2567" t="str">
            <v>Target BonusUnited States</v>
          </cell>
          <cell r="BC2567" t="str">
            <v xml:space="preserve">Target BonusUnited States </v>
          </cell>
          <cell r="BD2567" t="str">
            <v>T42</v>
          </cell>
          <cell r="BF2567">
            <v>13375.013333333334</v>
          </cell>
          <cell r="BG2567">
            <v>14300</v>
          </cell>
          <cell r="BH2567">
            <v>4</v>
          </cell>
          <cell r="BJ2567">
            <v>13000</v>
          </cell>
          <cell r="BK2567">
            <v>13000</v>
          </cell>
          <cell r="BL2567">
            <v>13000</v>
          </cell>
        </row>
        <row r="2568">
          <cell r="B2568">
            <v>12183</v>
          </cell>
          <cell r="C2568">
            <v>4909</v>
          </cell>
          <cell r="E2568" t="str">
            <v>Samuel Lucas Jr</v>
          </cell>
          <cell r="F2568" t="str">
            <v>Security &amp; UNIX System Administrator</v>
          </cell>
          <cell r="G2568" t="str">
            <v>Employee</v>
          </cell>
          <cell r="H2568" t="str">
            <v>MIS</v>
          </cell>
          <cell r="I2568" t="str">
            <v>SAN CARLOS</v>
          </cell>
          <cell r="J2568" t="str">
            <v>United States</v>
          </cell>
          <cell r="K2568">
            <v>41788</v>
          </cell>
          <cell r="L2568" t="str">
            <v>WH</v>
          </cell>
          <cell r="M2568" t="str">
            <v>T42P</v>
          </cell>
          <cell r="N2568" t="str">
            <v>T</v>
          </cell>
          <cell r="O2568" t="str">
            <v>4</v>
          </cell>
          <cell r="P2568" t="str">
            <v>Regular</v>
          </cell>
          <cell r="Q2568" t="str"/>
          <cell r="S2568">
            <v>1</v>
          </cell>
          <cell r="U2568" t="str">
            <v>USD</v>
          </cell>
          <cell r="V2568" t="str">
            <v>MIS</v>
          </cell>
          <cell r="W2568" t="str">
            <v>Alex Spokoiny</v>
          </cell>
          <cell r="Y2568" t="str">
            <v>Eligible</v>
          </cell>
          <cell r="Z2568">
            <v>120000.16</v>
          </cell>
          <cell r="AA2568">
            <v>120000.16</v>
          </cell>
          <cell r="AB2568">
            <v>120000.16</v>
          </cell>
          <cell r="AC2568">
            <v>120000.16</v>
          </cell>
          <cell r="AD2568">
            <v>3</v>
          </cell>
          <cell r="AE2568" t="str">
            <v>T42</v>
          </cell>
          <cell r="AF2568">
            <v>100000</v>
          </cell>
          <cell r="AG2568">
            <v>180000</v>
          </cell>
          <cell r="AH2568">
            <v>0.25</v>
          </cell>
          <cell r="AI2568">
            <v>2</v>
          </cell>
          <cell r="AJ2568">
            <v>0</v>
          </cell>
          <cell r="AK2568">
            <v>123600.16480000001</v>
          </cell>
          <cell r="AL2568">
            <v>3.0000000000000027E-2</v>
          </cell>
          <cell r="AM2568">
            <v>123600.16480000001</v>
          </cell>
          <cell r="AN2568">
            <v>3600.0048000000097</v>
          </cell>
          <cell r="AO2568">
            <v>-0.31333241777777765</v>
          </cell>
          <cell r="AQ2568">
            <v>41600.14</v>
          </cell>
          <cell r="AR2568">
            <v>550000.15999999992</v>
          </cell>
          <cell r="AS2568">
            <v>0.15</v>
          </cell>
          <cell r="AT2568">
            <v>1</v>
          </cell>
          <cell r="AU2568">
            <v>0</v>
          </cell>
          <cell r="AV2568">
            <v>123600.16480000001</v>
          </cell>
          <cell r="AW2568">
            <v>123600.16480000001</v>
          </cell>
          <cell r="AX2568">
            <v>3.0000000000000027E-2</v>
          </cell>
          <cell r="AY2568">
            <v>3600.0048000000097</v>
          </cell>
          <cell r="AZ2568" t="str">
            <v>Target Bonus</v>
          </cell>
          <cell r="BA2568" t="str">
            <v>Target BonusEligible</v>
          </cell>
          <cell r="BB2568" t="str">
            <v>Target BonusUnited States</v>
          </cell>
          <cell r="BC2568" t="str">
            <v xml:space="preserve">Target BonusUnited States </v>
          </cell>
          <cell r="BD2568" t="str">
            <v>T42</v>
          </cell>
          <cell r="BF2568">
            <v>10000.013333333334</v>
          </cell>
          <cell r="BG2568">
            <v>7000</v>
          </cell>
          <cell r="BH2568">
            <v>3</v>
          </cell>
          <cell r="BJ2568">
            <v>7000</v>
          </cell>
          <cell r="BK2568">
            <v>7000</v>
          </cell>
          <cell r="BL2568">
            <v>7000</v>
          </cell>
        </row>
        <row r="2569">
          <cell r="B2569">
            <v>4608</v>
          </cell>
          <cell r="C2569">
            <v>5841</v>
          </cell>
          <cell r="E2569" t="str">
            <v>Magesh Conjeevaram Selvaraj</v>
          </cell>
          <cell r="F2569" t="str">
            <v>Lead Software Engineer</v>
          </cell>
          <cell r="G2569" t="str">
            <v>Employee</v>
          </cell>
          <cell r="H2569" t="str">
            <v>MIS</v>
          </cell>
          <cell r="I2569" t="str">
            <v>SAN CARLOS</v>
          </cell>
          <cell r="J2569" t="str">
            <v>United States</v>
          </cell>
          <cell r="K2569">
            <v>37652</v>
          </cell>
          <cell r="L2569" t="str">
            <v>WH</v>
          </cell>
          <cell r="M2569" t="str">
            <v>D51P</v>
          </cell>
          <cell r="N2569" t="str">
            <v>D</v>
          </cell>
          <cell r="O2569" t="str">
            <v>5</v>
          </cell>
          <cell r="P2569" t="str">
            <v>Regular</v>
          </cell>
          <cell r="Q2569" t="str"/>
          <cell r="S2569">
            <v>1</v>
          </cell>
          <cell r="U2569" t="str">
            <v>USD</v>
          </cell>
          <cell r="V2569" t="str">
            <v>MIS</v>
          </cell>
          <cell r="W2569" t="str">
            <v>Alex Spokoiny</v>
          </cell>
          <cell r="Y2569" t="str">
            <v>Eligible</v>
          </cell>
          <cell r="Z2569">
            <v>130000</v>
          </cell>
          <cell r="AA2569">
            <v>130000</v>
          </cell>
          <cell r="AB2569">
            <v>130000</v>
          </cell>
          <cell r="AC2569">
            <v>130000</v>
          </cell>
          <cell r="AD2569">
            <v>3</v>
          </cell>
          <cell r="AE2569" t="str">
            <v>D51</v>
          </cell>
          <cell r="AF2569">
            <v>120000</v>
          </cell>
          <cell r="AG2569">
            <v>190000</v>
          </cell>
          <cell r="AH2569">
            <v>0.14000000000000001</v>
          </cell>
          <cell r="AI2569">
            <v>1</v>
          </cell>
          <cell r="AJ2569">
            <v>0</v>
          </cell>
          <cell r="AK2569">
            <v>135200</v>
          </cell>
          <cell r="AL2569">
            <v>4.0000000000000036E-2</v>
          </cell>
          <cell r="AM2569">
            <v>135200</v>
          </cell>
          <cell r="AN2569">
            <v>5200</v>
          </cell>
          <cell r="AO2569">
            <v>-0.28842105263157891</v>
          </cell>
          <cell r="AQ2569">
            <v>41600.14</v>
          </cell>
          <cell r="AR2569">
            <v>550000.15999999992</v>
          </cell>
          <cell r="AS2569">
            <v>0.17</v>
          </cell>
          <cell r="AT2569">
            <v>1</v>
          </cell>
          <cell r="AU2569">
            <v>0</v>
          </cell>
          <cell r="AV2569">
            <v>135200</v>
          </cell>
          <cell r="AW2569">
            <v>135200</v>
          </cell>
          <cell r="AX2569">
            <v>4.0000000000000036E-2</v>
          </cell>
          <cell r="AY2569">
            <v>5200</v>
          </cell>
          <cell r="AZ2569" t="str">
            <v>Target Bonus</v>
          </cell>
          <cell r="BA2569" t="str">
            <v>Target BonusEligible</v>
          </cell>
          <cell r="BB2569" t="str">
            <v>Target BonusUnited States</v>
          </cell>
          <cell r="BC2569" t="str">
            <v xml:space="preserve">Target BonusUnited States </v>
          </cell>
          <cell r="BD2569" t="str">
            <v>D51</v>
          </cell>
          <cell r="BF2569">
            <v>10833.333333333334</v>
          </cell>
          <cell r="BG2569">
            <v>10000</v>
          </cell>
          <cell r="BH2569">
            <v>3</v>
          </cell>
          <cell r="BJ2569">
            <v>10000</v>
          </cell>
          <cell r="BK2569">
            <v>10000</v>
          </cell>
          <cell r="BL2569">
            <v>10000</v>
          </cell>
        </row>
        <row r="2570">
          <cell r="B2570">
            <v>15420</v>
          </cell>
          <cell r="C2570">
            <v>10384</v>
          </cell>
          <cell r="E2570" t="str">
            <v>Quan Xin Zhao</v>
          </cell>
          <cell r="F2570" t="str">
            <v xml:space="preserve">System Administrator </v>
          </cell>
          <cell r="G2570" t="str">
            <v>Employee</v>
          </cell>
          <cell r="H2570" t="str">
            <v>MIS</v>
          </cell>
          <cell r="I2570" t="str">
            <v>SAN CARLOS</v>
          </cell>
          <cell r="J2570" t="str">
            <v>United States</v>
          </cell>
          <cell r="K2570">
            <v>42541</v>
          </cell>
          <cell r="L2570" t="str">
            <v>WH</v>
          </cell>
          <cell r="M2570" t="str">
            <v>T42P</v>
          </cell>
          <cell r="N2570" t="str">
            <v>T</v>
          </cell>
          <cell r="O2570" t="str">
            <v>4</v>
          </cell>
          <cell r="P2570" t="str">
            <v>Regular</v>
          </cell>
          <cell r="Q2570" t="str"/>
          <cell r="S2570">
            <v>1</v>
          </cell>
          <cell r="U2570" t="str">
            <v>USD</v>
          </cell>
          <cell r="V2570" t="str">
            <v>MIS</v>
          </cell>
          <cell r="W2570" t="str">
            <v>Alex Spokoiny</v>
          </cell>
          <cell r="Y2570" t="str">
            <v>Eligible</v>
          </cell>
          <cell r="Z2570">
            <v>133000.16</v>
          </cell>
          <cell r="AA2570">
            <v>133000.16</v>
          </cell>
          <cell r="AB2570">
            <v>133000.16</v>
          </cell>
          <cell r="AC2570">
            <v>133000.16</v>
          </cell>
          <cell r="AD2570">
            <v>3</v>
          </cell>
          <cell r="AE2570" t="str">
            <v>T42</v>
          </cell>
          <cell r="AF2570">
            <v>100000</v>
          </cell>
          <cell r="AG2570">
            <v>180000</v>
          </cell>
          <cell r="AH2570">
            <v>0.41</v>
          </cell>
          <cell r="AI2570">
            <v>2</v>
          </cell>
          <cell r="AJ2570">
            <v>0</v>
          </cell>
          <cell r="AK2570">
            <v>136990.1648</v>
          </cell>
          <cell r="AL2570">
            <v>3.0000000000000027E-2</v>
          </cell>
          <cell r="AM2570">
            <v>136990.1648</v>
          </cell>
          <cell r="AN2570">
            <v>3990.0047999999952</v>
          </cell>
          <cell r="AO2570">
            <v>-0.23894352888888892</v>
          </cell>
          <cell r="AQ2570">
            <v>41600.14</v>
          </cell>
          <cell r="AR2570">
            <v>550000.15999999992</v>
          </cell>
          <cell r="AS2570">
            <v>0.17</v>
          </cell>
          <cell r="AT2570">
            <v>1</v>
          </cell>
          <cell r="AU2570">
            <v>0</v>
          </cell>
          <cell r="AV2570">
            <v>136990.1648</v>
          </cell>
          <cell r="AW2570">
            <v>136990.1648</v>
          </cell>
          <cell r="AX2570">
            <v>3.0000000000000027E-2</v>
          </cell>
          <cell r="AY2570">
            <v>3990.0047999999952</v>
          </cell>
          <cell r="AZ2570" t="str">
            <v>Target Bonus</v>
          </cell>
          <cell r="BA2570" t="str">
            <v>Target BonusEligible</v>
          </cell>
          <cell r="BB2570" t="str">
            <v>Target BonusUnited States</v>
          </cell>
          <cell r="BC2570" t="str">
            <v xml:space="preserve">Target BonusUnited States </v>
          </cell>
          <cell r="BD2570" t="str">
            <v>T42</v>
          </cell>
          <cell r="BF2570">
            <v>11083.346666666666</v>
          </cell>
          <cell r="BG2570">
            <v>1277</v>
          </cell>
          <cell r="BH2570">
            <v>1</v>
          </cell>
          <cell r="BJ2570">
            <v>8000</v>
          </cell>
          <cell r="BK2570">
            <v>8000</v>
          </cell>
          <cell r="BL2570">
            <v>8000</v>
          </cell>
        </row>
        <row r="2571">
          <cell r="B2571">
            <v>12553</v>
          </cell>
          <cell r="C2571">
            <v>7583</v>
          </cell>
          <cell r="E2571" t="str">
            <v>James Warthen</v>
          </cell>
          <cell r="F2571" t="str">
            <v>Unix System Administrator</v>
          </cell>
          <cell r="G2571" t="str">
            <v>Employee</v>
          </cell>
          <cell r="H2571" t="str">
            <v>MIS</v>
          </cell>
          <cell r="I2571" t="str">
            <v>SAN CARLOS</v>
          </cell>
          <cell r="J2571" t="str">
            <v>United States</v>
          </cell>
          <cell r="K2571">
            <v>41918</v>
          </cell>
          <cell r="L2571" t="str">
            <v>WH</v>
          </cell>
          <cell r="M2571" t="str">
            <v>T52P</v>
          </cell>
          <cell r="N2571" t="str">
            <v>T</v>
          </cell>
          <cell r="O2571" t="str">
            <v>5</v>
          </cell>
          <cell r="P2571" t="str">
            <v>Regular</v>
          </cell>
          <cell r="Q2571" t="str"/>
          <cell r="S2571">
            <v>1</v>
          </cell>
          <cell r="U2571" t="str">
            <v>USD</v>
          </cell>
          <cell r="V2571" t="str">
            <v>MIS</v>
          </cell>
          <cell r="W2571" t="str">
            <v>Alex Spokoiny</v>
          </cell>
          <cell r="Y2571" t="str">
            <v>Eligible</v>
          </cell>
          <cell r="Z2571">
            <v>92000</v>
          </cell>
          <cell r="AA2571">
            <v>92000</v>
          </cell>
          <cell r="AB2571">
            <v>92000</v>
          </cell>
          <cell r="AC2571">
            <v>92000</v>
          </cell>
          <cell r="AD2571">
            <v>3</v>
          </cell>
          <cell r="AE2571" t="str">
            <v>T52</v>
          </cell>
          <cell r="AF2571">
            <v>80000</v>
          </cell>
          <cell r="AG2571">
            <v>120000</v>
          </cell>
          <cell r="AH2571">
            <v>0.3</v>
          </cell>
          <cell r="AI2571">
            <v>2</v>
          </cell>
          <cell r="AJ2571">
            <v>0</v>
          </cell>
          <cell r="AK2571">
            <v>94760</v>
          </cell>
          <cell r="AL2571">
            <v>3.0000000000000027E-2</v>
          </cell>
          <cell r="AM2571">
            <v>94760</v>
          </cell>
          <cell r="AN2571">
            <v>2760</v>
          </cell>
          <cell r="AO2571">
            <v>-0.21033333333333337</v>
          </cell>
          <cell r="AQ2571">
            <v>41600.14</v>
          </cell>
          <cell r="AR2571">
            <v>550000.15999999992</v>
          </cell>
          <cell r="AS2571">
            <v>0.09</v>
          </cell>
          <cell r="AT2571">
            <v>1</v>
          </cell>
          <cell r="AU2571">
            <v>0</v>
          </cell>
          <cell r="AV2571">
            <v>94760</v>
          </cell>
          <cell r="AW2571">
            <v>94760</v>
          </cell>
          <cell r="AX2571">
            <v>3.0000000000000027E-2</v>
          </cell>
          <cell r="AY2571">
            <v>2760</v>
          </cell>
          <cell r="AZ2571" t="str">
            <v>Target Bonus</v>
          </cell>
          <cell r="BA2571" t="str">
            <v>Target BonusEligible</v>
          </cell>
          <cell r="BB2571" t="str">
            <v>Target BonusUnited States</v>
          </cell>
          <cell r="BC2571" t="str">
            <v xml:space="preserve">Target BonusUnited States </v>
          </cell>
          <cell r="BD2571" t="str">
            <v>T52</v>
          </cell>
          <cell r="BF2571">
            <v>7666.666666666667</v>
          </cell>
          <cell r="BG2571">
            <v>5000</v>
          </cell>
          <cell r="BH2571">
            <v>3</v>
          </cell>
          <cell r="BJ2571">
            <v>5000</v>
          </cell>
          <cell r="BK2571">
            <v>5000</v>
          </cell>
          <cell r="BL2571">
            <v>5000</v>
          </cell>
        </row>
        <row r="2572">
          <cell r="B2572">
            <v>14290</v>
          </cell>
          <cell r="C2572">
            <v>9263</v>
          </cell>
          <cell r="E2572" t="str">
            <v>Leng Her</v>
          </cell>
          <cell r="F2572" t="str">
            <v>System Administrator</v>
          </cell>
          <cell r="G2572" t="str">
            <v>Employee</v>
          </cell>
          <cell r="H2572" t="str">
            <v>MIS</v>
          </cell>
          <cell r="I2572" t="str">
            <v>IRVING</v>
          </cell>
          <cell r="J2572" t="str">
            <v>United States</v>
          </cell>
          <cell r="K2572">
            <v>42290</v>
          </cell>
          <cell r="L2572" t="str">
            <v>WH</v>
          </cell>
          <cell r="M2572" t="str">
            <v>T52P</v>
          </cell>
          <cell r="N2572" t="str">
            <v>T</v>
          </cell>
          <cell r="O2572" t="str">
            <v>5</v>
          </cell>
          <cell r="P2572" t="str">
            <v>Regular</v>
          </cell>
          <cell r="Q2572" t="str"/>
          <cell r="S2572">
            <v>1</v>
          </cell>
          <cell r="U2572" t="str">
            <v>USD</v>
          </cell>
          <cell r="V2572" t="str">
            <v>MIS</v>
          </cell>
          <cell r="W2572" t="str">
            <v>Alex Spokoiny</v>
          </cell>
          <cell r="Y2572" t="str">
            <v>Eligible</v>
          </cell>
          <cell r="Z2572">
            <v>80000</v>
          </cell>
          <cell r="AA2572">
            <v>80000</v>
          </cell>
          <cell r="AB2572">
            <v>80000</v>
          </cell>
          <cell r="AC2572">
            <v>80000</v>
          </cell>
          <cell r="AD2572">
            <v>3</v>
          </cell>
          <cell r="AE2572" t="str">
            <v>T52</v>
          </cell>
          <cell r="AF2572">
            <v>80000</v>
          </cell>
          <cell r="AG2572">
            <v>110000</v>
          </cell>
          <cell r="AH2572">
            <v>0</v>
          </cell>
          <cell r="AI2572">
            <v>1</v>
          </cell>
          <cell r="AJ2572">
            <v>0</v>
          </cell>
          <cell r="AK2572">
            <v>83200</v>
          </cell>
          <cell r="AL2572">
            <v>4.0000000000000036E-2</v>
          </cell>
          <cell r="AM2572">
            <v>83200</v>
          </cell>
          <cell r="AN2572">
            <v>3200</v>
          </cell>
          <cell r="AO2572">
            <v>-0.24363636363636365</v>
          </cell>
          <cell r="AQ2572">
            <v>41600.14</v>
          </cell>
          <cell r="AR2572">
            <v>550000.15999999992</v>
          </cell>
          <cell r="AS2572">
            <v>7.0000000000000007E-2</v>
          </cell>
          <cell r="AT2572">
            <v>1</v>
          </cell>
          <cell r="AU2572">
            <v>0</v>
          </cell>
          <cell r="AV2572">
            <v>83200</v>
          </cell>
          <cell r="AW2572">
            <v>83200</v>
          </cell>
          <cell r="AX2572">
            <v>4.0000000000000036E-2</v>
          </cell>
          <cell r="AY2572">
            <v>3200</v>
          </cell>
          <cell r="AZ2572" t="str">
            <v>Target Bonus</v>
          </cell>
          <cell r="BA2572" t="str">
            <v>Target BonusEligible</v>
          </cell>
          <cell r="BB2572" t="str">
            <v>Target BonusUnited States</v>
          </cell>
          <cell r="BC2572" t="str">
            <v xml:space="preserve">Target BonusUnited States </v>
          </cell>
          <cell r="BD2572" t="str">
            <v>T52</v>
          </cell>
          <cell r="BF2572">
            <v>6666.666666666667</v>
          </cell>
          <cell r="BG2572">
            <v>4000</v>
          </cell>
          <cell r="BH2572">
            <v>3</v>
          </cell>
          <cell r="BJ2572">
            <v>5000</v>
          </cell>
          <cell r="BK2572">
            <v>5000</v>
          </cell>
          <cell r="BL2572">
            <v>5000</v>
          </cell>
        </row>
        <row r="2573">
          <cell r="B2573">
            <v>15925</v>
          </cell>
          <cell r="C2573">
            <v>10878</v>
          </cell>
          <cell r="E2573" t="str">
            <v>Richard Obsania</v>
          </cell>
          <cell r="F2573" t="str">
            <v>Network Engineer</v>
          </cell>
          <cell r="G2573" t="str">
            <v>Employee</v>
          </cell>
          <cell r="H2573" t="str">
            <v>MIS</v>
          </cell>
          <cell r="I2573" t="str">
            <v>SAN CARLOS</v>
          </cell>
          <cell r="J2573" t="str">
            <v>United States</v>
          </cell>
          <cell r="K2573">
            <v>43892</v>
          </cell>
          <cell r="L2573" t="str">
            <v>WH</v>
          </cell>
          <cell r="M2573" t="str">
            <v>T42P</v>
          </cell>
          <cell r="N2573" t="str">
            <v>T</v>
          </cell>
          <cell r="O2573" t="str">
            <v>4</v>
          </cell>
          <cell r="P2573" t="str">
            <v>Regular</v>
          </cell>
          <cell r="Q2573" t="str"/>
          <cell r="S2573">
            <v>1</v>
          </cell>
          <cell r="U2573" t="str">
            <v>USD</v>
          </cell>
          <cell r="V2573" t="str">
            <v>MIS</v>
          </cell>
          <cell r="W2573" t="str">
            <v>Alex Spokoiny</v>
          </cell>
          <cell r="Y2573" t="str">
            <v>Eligible</v>
          </cell>
          <cell r="Z2573">
            <v>140000.08000000002</v>
          </cell>
          <cell r="AA2573">
            <v>140000.08000000002</v>
          </cell>
          <cell r="AB2573">
            <v>140000.08000000002</v>
          </cell>
          <cell r="AC2573">
            <v>140000.08000000002</v>
          </cell>
          <cell r="AD2573">
            <v>3</v>
          </cell>
          <cell r="AE2573" t="str">
            <v>T42</v>
          </cell>
          <cell r="AF2573">
            <v>100000</v>
          </cell>
          <cell r="AG2573">
            <v>180000</v>
          </cell>
          <cell r="AH2573">
            <v>0.5</v>
          </cell>
          <cell r="AI2573">
            <v>3</v>
          </cell>
          <cell r="AJ2573">
            <v>0</v>
          </cell>
          <cell r="AK2573">
            <v>142800.0816</v>
          </cell>
          <cell r="AL2573">
            <v>2.0000000000000018E-2</v>
          </cell>
          <cell r="AM2573">
            <v>142800.0816</v>
          </cell>
          <cell r="AN2573">
            <v>2800.0015999999887</v>
          </cell>
          <cell r="AO2573">
            <v>-0.20666621333333335</v>
          </cell>
          <cell r="AQ2573">
            <v>41600.14</v>
          </cell>
          <cell r="AR2573">
            <v>550000.15999999992</v>
          </cell>
          <cell r="AS2573">
            <v>0.19</v>
          </cell>
          <cell r="AT2573">
            <v>1</v>
          </cell>
          <cell r="AU2573">
            <v>0</v>
          </cell>
          <cell r="AV2573">
            <v>142800.0816</v>
          </cell>
          <cell r="AW2573">
            <v>142800.0816</v>
          </cell>
          <cell r="AX2573">
            <v>2.0000000000000018E-2</v>
          </cell>
          <cell r="AY2573">
            <v>2800.0015999999887</v>
          </cell>
          <cell r="AZ2573" t="str">
            <v>Target Bonus</v>
          </cell>
          <cell r="BA2573" t="str">
            <v>Target BonusEligible</v>
          </cell>
          <cell r="BB2573" t="str">
            <v>Target BonusUnited States</v>
          </cell>
          <cell r="BC2573" t="str">
            <v xml:space="preserve">Target BonusUnited States </v>
          </cell>
          <cell r="BD2573" t="str">
            <v>T42</v>
          </cell>
          <cell r="BF2573">
            <v>11666.673333333334</v>
          </cell>
          <cell r="BJ2573">
            <v>10000</v>
          </cell>
          <cell r="BK2573">
            <v>10000</v>
          </cell>
          <cell r="BL2573">
            <v>10000</v>
          </cell>
        </row>
        <row r="2574">
          <cell r="B2574">
            <v>19357</v>
          </cell>
          <cell r="C2574">
            <v>14415</v>
          </cell>
          <cell r="E2574" t="str">
            <v>Ross Hitchcock</v>
          </cell>
          <cell r="F2574" t="str">
            <v>Helpdesk Specialist</v>
          </cell>
          <cell r="G2574" t="str">
            <v>Hourly Full Time</v>
          </cell>
          <cell r="H2574" t="str">
            <v>MIS</v>
          </cell>
          <cell r="I2574" t="str">
            <v>SAN CARLOS</v>
          </cell>
          <cell r="J2574" t="str">
            <v>United States</v>
          </cell>
          <cell r="K2574">
            <v>43472</v>
          </cell>
          <cell r="L2574" t="str">
            <v>WH</v>
          </cell>
          <cell r="M2574" t="str">
            <v>T62P</v>
          </cell>
          <cell r="N2574" t="str">
            <v>T</v>
          </cell>
          <cell r="O2574" t="str">
            <v>6</v>
          </cell>
          <cell r="P2574" t="str">
            <v>Regular</v>
          </cell>
          <cell r="Q2574" t="str"/>
          <cell r="S2574">
            <v>1</v>
          </cell>
          <cell r="U2574" t="str">
            <v>USD</v>
          </cell>
          <cell r="V2574" t="str">
            <v>MIS</v>
          </cell>
          <cell r="W2574" t="str">
            <v>Alex Spokoiny</v>
          </cell>
          <cell r="Y2574" t="str">
            <v>Eligible</v>
          </cell>
          <cell r="Z2574">
            <v>51000.14</v>
          </cell>
          <cell r="AA2574">
            <v>51000.14</v>
          </cell>
          <cell r="AB2574">
            <v>51000.14</v>
          </cell>
          <cell r="AC2574">
            <v>51000.14</v>
          </cell>
          <cell r="AD2574">
            <v>3</v>
          </cell>
          <cell r="AE2574" t="str">
            <v>T62</v>
          </cell>
          <cell r="AF2574">
            <v>50000</v>
          </cell>
          <cell r="AG2574">
            <v>80000</v>
          </cell>
          <cell r="AH2574">
            <v>0.03</v>
          </cell>
          <cell r="AI2574">
            <v>1</v>
          </cell>
          <cell r="AJ2574">
            <v>0</v>
          </cell>
          <cell r="AK2574">
            <v>53040.145600000003</v>
          </cell>
          <cell r="AL2574">
            <v>4.0000000000000036E-2</v>
          </cell>
          <cell r="AM2574">
            <v>53040.145600000003</v>
          </cell>
          <cell r="AN2574">
            <v>2040.0056000000041</v>
          </cell>
          <cell r="AO2574">
            <v>-0.33699817999999993</v>
          </cell>
          <cell r="AQ2574">
            <v>41600.14</v>
          </cell>
          <cell r="AR2574">
            <v>550000.15999999992</v>
          </cell>
          <cell r="AS2574">
            <v>0.01</v>
          </cell>
          <cell r="AT2574">
            <v>1</v>
          </cell>
          <cell r="AU2574">
            <v>0</v>
          </cell>
          <cell r="AV2574">
            <v>53040.145600000003</v>
          </cell>
          <cell r="AW2574">
            <v>53040.145600000003</v>
          </cell>
          <cell r="AX2574">
            <v>4.0000000000000036E-2</v>
          </cell>
          <cell r="AY2574">
            <v>2040.0056000000041</v>
          </cell>
          <cell r="AZ2574" t="str">
            <v>Target Bonus</v>
          </cell>
          <cell r="BA2574" t="str">
            <v>Target BonusEligible</v>
          </cell>
          <cell r="BB2574" t="str">
            <v>Target BonusUnited States</v>
          </cell>
          <cell r="BC2574" t="str">
            <v xml:space="preserve">Target BonusUnited States </v>
          </cell>
          <cell r="BD2574" t="str">
            <v>T62</v>
          </cell>
          <cell r="BF2574">
            <v>4250.0116666666663</v>
          </cell>
          <cell r="BG2574">
            <v>4904.1095890410961</v>
          </cell>
          <cell r="BH2574">
            <v>3</v>
          </cell>
          <cell r="BJ2574">
            <v>5000</v>
          </cell>
          <cell r="BK2574">
            <v>5000</v>
          </cell>
          <cell r="BL2574">
            <v>5000</v>
          </cell>
        </row>
        <row r="2575">
          <cell r="B2575">
            <v>20492</v>
          </cell>
          <cell r="C2575">
            <v>15579</v>
          </cell>
          <cell r="E2575" t="str">
            <v>Michael Sanchez</v>
          </cell>
          <cell r="F2575" t="str">
            <v>Help Desk Specialist</v>
          </cell>
          <cell r="G2575" t="str">
            <v>Hourly Full Time</v>
          </cell>
          <cell r="H2575" t="str">
            <v>MIS</v>
          </cell>
          <cell r="I2575" t="str">
            <v>IRVING</v>
          </cell>
          <cell r="J2575" t="str">
            <v>United States</v>
          </cell>
          <cell r="K2575">
            <v>43731</v>
          </cell>
          <cell r="L2575" t="str">
            <v>WH</v>
          </cell>
          <cell r="M2575" t="str">
            <v>T62P</v>
          </cell>
          <cell r="N2575" t="str">
            <v>T</v>
          </cell>
          <cell r="O2575" t="str">
            <v>6</v>
          </cell>
          <cell r="P2575" t="str">
            <v>Regular</v>
          </cell>
          <cell r="Q2575" t="str"/>
          <cell r="S2575">
            <v>1</v>
          </cell>
          <cell r="U2575" t="str">
            <v>USD</v>
          </cell>
          <cell r="V2575" t="str">
            <v>MIS</v>
          </cell>
          <cell r="W2575" t="str">
            <v>Alex Spokoiny</v>
          </cell>
          <cell r="Y2575" t="str">
            <v>Eligible</v>
          </cell>
          <cell r="Z2575">
            <v>51000.03</v>
          </cell>
          <cell r="AA2575">
            <v>51000.03</v>
          </cell>
          <cell r="AB2575">
            <v>51000.03</v>
          </cell>
          <cell r="AC2575">
            <v>51000.03</v>
          </cell>
          <cell r="AD2575">
            <v>3</v>
          </cell>
          <cell r="AE2575" t="str">
            <v>T62</v>
          </cell>
          <cell r="AF2575">
            <v>50000</v>
          </cell>
          <cell r="AG2575">
            <v>75000</v>
          </cell>
          <cell r="AH2575">
            <v>0.04</v>
          </cell>
          <cell r="AI2575">
            <v>1</v>
          </cell>
          <cell r="AJ2575">
            <v>0</v>
          </cell>
          <cell r="AK2575">
            <v>53040.031199999998</v>
          </cell>
          <cell r="AL2575">
            <v>4.0000000000000036E-2</v>
          </cell>
          <cell r="AM2575">
            <v>53040.031199999998</v>
          </cell>
          <cell r="AN2575">
            <v>2040.0011999999988</v>
          </cell>
          <cell r="AO2575">
            <v>-0.29279958400000006</v>
          </cell>
          <cell r="AQ2575">
            <v>41600.14</v>
          </cell>
          <cell r="AR2575">
            <v>550000.15999999992</v>
          </cell>
          <cell r="AS2575">
            <v>0.01</v>
          </cell>
          <cell r="AT2575">
            <v>1</v>
          </cell>
          <cell r="AU2575">
            <v>0</v>
          </cell>
          <cell r="AV2575">
            <v>53040.031199999998</v>
          </cell>
          <cell r="AW2575">
            <v>53040.031199999998</v>
          </cell>
          <cell r="AX2575">
            <v>4.0000000000000036E-2</v>
          </cell>
          <cell r="AY2575">
            <v>2040.0011999999988</v>
          </cell>
          <cell r="AZ2575" t="str">
            <v>Target Bonus</v>
          </cell>
          <cell r="BA2575" t="str">
            <v>Target BonusEligible</v>
          </cell>
          <cell r="BB2575" t="str">
            <v>Target BonusUnited States</v>
          </cell>
          <cell r="BC2575" t="str">
            <v xml:space="preserve">Target BonusUnited States </v>
          </cell>
          <cell r="BD2575" t="str">
            <v>T62</v>
          </cell>
          <cell r="BF2575">
            <v>4250.0024999999996</v>
          </cell>
          <cell r="BG2575">
            <v>488.21917808219177</v>
          </cell>
          <cell r="BH2575">
            <v>2</v>
          </cell>
          <cell r="BJ2575">
            <v>2000</v>
          </cell>
          <cell r="BK2575">
            <v>2000</v>
          </cell>
          <cell r="BL2575">
            <v>2000</v>
          </cell>
        </row>
        <row r="2576">
          <cell r="B2576">
            <v>11135</v>
          </cell>
          <cell r="C2576">
            <v>3708</v>
          </cell>
          <cell r="E2576" t="str">
            <v>Hei Peng Choi</v>
          </cell>
          <cell r="F2576" t="str">
            <v>Head of MIS, Americas</v>
          </cell>
          <cell r="G2576" t="str">
            <v>Employee</v>
          </cell>
          <cell r="H2576" t="str">
            <v>MIS</v>
          </cell>
          <cell r="I2576" t="str">
            <v>SAN CARLOS</v>
          </cell>
          <cell r="J2576" t="str">
            <v>United States</v>
          </cell>
          <cell r="K2576">
            <v>41414</v>
          </cell>
          <cell r="L2576" t="str">
            <v>WH</v>
          </cell>
          <cell r="M2576" t="str">
            <v>T20M</v>
          </cell>
          <cell r="N2576" t="str">
            <v>T</v>
          </cell>
          <cell r="O2576" t="str">
            <v>2</v>
          </cell>
          <cell r="P2576" t="str">
            <v>Regular</v>
          </cell>
          <cell r="Q2576" t="str"/>
          <cell r="S2576">
            <v>1</v>
          </cell>
          <cell r="U2576" t="str">
            <v>USD</v>
          </cell>
          <cell r="V2576" t="str">
            <v>MIS</v>
          </cell>
          <cell r="W2576" t="str">
            <v>Alex Spokoiny</v>
          </cell>
          <cell r="Y2576" t="str">
            <v>Eligible</v>
          </cell>
          <cell r="Z2576">
            <v>245500</v>
          </cell>
          <cell r="AA2576">
            <v>245500</v>
          </cell>
          <cell r="AB2576">
            <v>245500</v>
          </cell>
          <cell r="AC2576">
            <v>245500</v>
          </cell>
          <cell r="AD2576">
            <v>3</v>
          </cell>
          <cell r="AE2576" t="str">
            <v>T20</v>
          </cell>
          <cell r="AF2576">
            <v>200000</v>
          </cell>
          <cell r="AG2576">
            <v>285000</v>
          </cell>
          <cell r="AH2576">
            <v>0.53</v>
          </cell>
          <cell r="AI2576">
            <v>3</v>
          </cell>
          <cell r="AJ2576">
            <v>0</v>
          </cell>
          <cell r="AK2576">
            <v>250410</v>
          </cell>
          <cell r="AL2576">
            <v>2.0000000000000018E-2</v>
          </cell>
          <cell r="AM2576">
            <v>250410</v>
          </cell>
          <cell r="AN2576">
            <v>4910</v>
          </cell>
          <cell r="AO2576">
            <v>-0.12136842105263157</v>
          </cell>
          <cell r="AQ2576">
            <v>41600.14</v>
          </cell>
          <cell r="AR2576">
            <v>550000.15999999992</v>
          </cell>
          <cell r="AS2576">
            <v>0.4</v>
          </cell>
          <cell r="AT2576">
            <v>1</v>
          </cell>
          <cell r="AU2576">
            <v>0</v>
          </cell>
          <cell r="AV2576">
            <v>250410</v>
          </cell>
          <cell r="AW2576">
            <v>250410</v>
          </cell>
          <cell r="AX2576">
            <v>2.0000000000000018E-2</v>
          </cell>
          <cell r="AY2576">
            <v>4910</v>
          </cell>
          <cell r="AZ2576" t="str">
            <v>Target Bonus</v>
          </cell>
          <cell r="BA2576" t="str">
            <v>Target BonusEligible</v>
          </cell>
          <cell r="BB2576" t="str">
            <v>Target BonusUnited States</v>
          </cell>
          <cell r="BC2576" t="str">
            <v xml:space="preserve">Target BonusUnited States </v>
          </cell>
          <cell r="BD2576" t="str">
            <v>T20</v>
          </cell>
          <cell r="BF2576">
            <v>20458.333333333332</v>
          </cell>
          <cell r="BG2576">
            <v>35500</v>
          </cell>
          <cell r="BH2576">
            <v>3</v>
          </cell>
          <cell r="BJ2576">
            <v>37000</v>
          </cell>
          <cell r="BK2576">
            <v>37000</v>
          </cell>
          <cell r="BL2576">
            <v>37000</v>
          </cell>
        </row>
        <row r="2577">
          <cell r="B2577">
            <v>10968</v>
          </cell>
          <cell r="C2577">
            <v>2123</v>
          </cell>
          <cell r="E2577" t="str">
            <v>Dzung Vu</v>
          </cell>
          <cell r="F2577" t="str">
            <v>System Administrator</v>
          </cell>
          <cell r="G2577" t="str">
            <v>Employee</v>
          </cell>
          <cell r="H2577" t="str">
            <v>MIS</v>
          </cell>
          <cell r="I2577" t="str">
            <v>KANATA (OTTAWA), CANADA</v>
          </cell>
          <cell r="J2577" t="str">
            <v>Canada</v>
          </cell>
          <cell r="K2577">
            <v>41330</v>
          </cell>
          <cell r="L2577" t="str">
            <v>WH</v>
          </cell>
          <cell r="M2577" t="str">
            <v>T52P</v>
          </cell>
          <cell r="N2577" t="str">
            <v>T</v>
          </cell>
          <cell r="O2577" t="str">
            <v>5</v>
          </cell>
          <cell r="P2577" t="str">
            <v>Regular</v>
          </cell>
          <cell r="Q2577" t="str"/>
          <cell r="S2577">
            <v>1</v>
          </cell>
          <cell r="U2577" t="str">
            <v>CAD</v>
          </cell>
          <cell r="V2577" t="str">
            <v>MIS</v>
          </cell>
          <cell r="W2577" t="str">
            <v>Alex Spokoiny</v>
          </cell>
          <cell r="Y2577" t="str">
            <v>Eligible</v>
          </cell>
          <cell r="Z2577">
            <v>75250.16</v>
          </cell>
          <cell r="AA2577">
            <v>59158.268640319919</v>
          </cell>
          <cell r="AB2577">
            <v>75250.16</v>
          </cell>
          <cell r="AC2577">
            <v>59158.268640319919</v>
          </cell>
          <cell r="AD2577">
            <v>2</v>
          </cell>
          <cell r="AE2577" t="str">
            <v>T52</v>
          </cell>
          <cell r="AF2577">
            <v>70000</v>
          </cell>
          <cell r="AG2577">
            <v>90000</v>
          </cell>
          <cell r="AH2577">
            <v>0.26</v>
          </cell>
          <cell r="AI2577">
            <v>2</v>
          </cell>
          <cell r="AJ2577">
            <v>0</v>
          </cell>
          <cell r="AK2577">
            <v>75250.16</v>
          </cell>
          <cell r="AL2577">
            <v>0</v>
          </cell>
          <cell r="AM2577">
            <v>59158.268640319919</v>
          </cell>
          <cell r="AN2577">
            <v>0</v>
          </cell>
          <cell r="AO2577">
            <v>-0.16388711111111109</v>
          </cell>
          <cell r="AP2577" t="str">
            <v>Rated 2 - no recommendation</v>
          </cell>
          <cell r="AQ2577">
            <v>41600.14</v>
          </cell>
          <cell r="AR2577">
            <v>412000.4</v>
          </cell>
          <cell r="AS2577">
            <v>0.09</v>
          </cell>
          <cell r="AT2577">
            <v>1</v>
          </cell>
          <cell r="AU2577">
            <v>0</v>
          </cell>
          <cell r="AV2577">
            <v>75250.16</v>
          </cell>
          <cell r="AW2577">
            <v>59158.268640319919</v>
          </cell>
          <cell r="AX2577">
            <v>0</v>
          </cell>
          <cell r="AY2577">
            <v>0</v>
          </cell>
          <cell r="AZ2577" t="str">
            <v>Target Bonus</v>
          </cell>
          <cell r="BA2577" t="str">
            <v>Target BonusEligible</v>
          </cell>
          <cell r="BB2577" t="str">
            <v>Target BonusCanada</v>
          </cell>
          <cell r="BC2577" t="str">
            <v xml:space="preserve">Target BonusCanada </v>
          </cell>
          <cell r="BD2577" t="str">
            <v>T52</v>
          </cell>
          <cell r="BF2577">
            <v>6270.8466666666673</v>
          </cell>
          <cell r="BG2577">
            <v>3500</v>
          </cell>
          <cell r="BH2577">
            <v>3</v>
          </cell>
          <cell r="BJ2577">
            <v>4250</v>
          </cell>
          <cell r="BK2577">
            <v>4250</v>
          </cell>
          <cell r="BL2577">
            <v>1700</v>
          </cell>
        </row>
        <row r="2578">
          <cell r="B2578">
            <v>19324</v>
          </cell>
          <cell r="C2578">
            <v>14382</v>
          </cell>
          <cell r="E2578" t="str">
            <v>Kristoffer Alatas</v>
          </cell>
          <cell r="F2578" t="str">
            <v>Helpdesk Specialist</v>
          </cell>
          <cell r="G2578" t="str">
            <v>Hourly Full Time</v>
          </cell>
          <cell r="H2578" t="str">
            <v>MIS</v>
          </cell>
          <cell r="I2578" t="str">
            <v>SAN CARLOS</v>
          </cell>
          <cell r="J2578" t="str">
            <v>United States</v>
          </cell>
          <cell r="K2578">
            <v>43465</v>
          </cell>
          <cell r="L2578" t="str">
            <v>WH</v>
          </cell>
          <cell r="M2578" t="str">
            <v>T62P</v>
          </cell>
          <cell r="N2578" t="str">
            <v>T</v>
          </cell>
          <cell r="O2578" t="str">
            <v>6</v>
          </cell>
          <cell r="P2578" t="str">
            <v>Regular</v>
          </cell>
          <cell r="Q2578" t="str"/>
          <cell r="S2578">
            <v>1</v>
          </cell>
          <cell r="U2578" t="str">
            <v>USD</v>
          </cell>
          <cell r="V2578" t="str">
            <v>MIS</v>
          </cell>
          <cell r="W2578" t="str">
            <v>Alex Spokoiny</v>
          </cell>
          <cell r="Y2578" t="str">
            <v>Eligible</v>
          </cell>
          <cell r="Z2578">
            <v>52005.120000000003</v>
          </cell>
          <cell r="AA2578">
            <v>52005.120000000003</v>
          </cell>
          <cell r="AB2578">
            <v>52005.120000000003</v>
          </cell>
          <cell r="AC2578">
            <v>52005.120000000003</v>
          </cell>
          <cell r="AD2578">
            <v>2</v>
          </cell>
          <cell r="AE2578" t="str">
            <v>T62</v>
          </cell>
          <cell r="AF2578">
            <v>50000</v>
          </cell>
          <cell r="AG2578">
            <v>80000</v>
          </cell>
          <cell r="AH2578">
            <v>0.06</v>
          </cell>
          <cell r="AI2578">
            <v>1</v>
          </cell>
          <cell r="AJ2578">
            <v>0</v>
          </cell>
          <cell r="AK2578">
            <v>52005.120000000003</v>
          </cell>
          <cell r="AL2578">
            <v>0</v>
          </cell>
          <cell r="AM2578">
            <v>52005.120000000003</v>
          </cell>
          <cell r="AN2578">
            <v>0</v>
          </cell>
          <cell r="AO2578">
            <v>-0.34993599999999991</v>
          </cell>
          <cell r="AP2578" t="str">
            <v>Rated 2 - no recommendation</v>
          </cell>
          <cell r="AQ2578">
            <v>41600.14</v>
          </cell>
          <cell r="AR2578">
            <v>550000.15999999992</v>
          </cell>
          <cell r="AS2578">
            <v>0.02</v>
          </cell>
          <cell r="AT2578">
            <v>1</v>
          </cell>
          <cell r="AU2578">
            <v>0</v>
          </cell>
          <cell r="AV2578">
            <v>52005.120000000003</v>
          </cell>
          <cell r="AW2578">
            <v>52005.120000000003</v>
          </cell>
          <cell r="AX2578">
            <v>0</v>
          </cell>
          <cell r="AY2578">
            <v>0</v>
          </cell>
          <cell r="AZ2578" t="str">
            <v>Target Bonus</v>
          </cell>
          <cell r="BA2578" t="str">
            <v>Target BonusEligible</v>
          </cell>
          <cell r="BB2578" t="str">
            <v>Target BonusUnited States</v>
          </cell>
          <cell r="BC2578" t="str">
            <v xml:space="preserve">Target BonusUnited States </v>
          </cell>
          <cell r="BD2578" t="str">
            <v>T62</v>
          </cell>
          <cell r="BF2578">
            <v>4333.76</v>
          </cell>
          <cell r="BG2578">
            <v>2000</v>
          </cell>
          <cell r="BH2578">
            <v>2</v>
          </cell>
          <cell r="BJ2578">
            <v>2000</v>
          </cell>
          <cell r="BK2578">
            <v>2000</v>
          </cell>
          <cell r="BL2578">
            <v>800</v>
          </cell>
        </row>
        <row r="2579">
          <cell r="B2579">
            <v>9173</v>
          </cell>
          <cell r="C2579">
            <v>3102</v>
          </cell>
          <cell r="D2579">
            <v>238945</v>
          </cell>
          <cell r="E2579" t="str">
            <v>Jan Ashkenazi</v>
          </cell>
          <cell r="F2579" t="str">
            <v>IT Security Architect</v>
          </cell>
          <cell r="G2579" t="str">
            <v>Contractor</v>
          </cell>
          <cell r="H2579" t="str">
            <v>MIS</v>
          </cell>
          <cell r="I2579" t="str">
            <v>BULGARIA - HOME</v>
          </cell>
          <cell r="J2579" t="str">
            <v>Bulgaria</v>
          </cell>
          <cell r="K2579">
            <v>44083</v>
          </cell>
          <cell r="L2579" t="str">
            <v>EMEA</v>
          </cell>
          <cell r="M2579" t="str">
            <v>T42P</v>
          </cell>
          <cell r="N2579" t="str">
            <v>T</v>
          </cell>
          <cell r="O2579" t="str">
            <v>4</v>
          </cell>
          <cell r="P2579" t="str">
            <v>Regular</v>
          </cell>
          <cell r="U2579" t="str">
            <v>BGN</v>
          </cell>
          <cell r="V2579" t="str">
            <v>MIS</v>
          </cell>
          <cell r="W2579" t="str">
            <v>Sharon Schusheim</v>
          </cell>
          <cell r="X2579" t="str">
            <v>Sharon Schusheim</v>
          </cell>
          <cell r="Y2579" t="str">
            <v>Eligible</v>
          </cell>
          <cell r="Z2579">
            <v>135000</v>
          </cell>
          <cell r="AA2579">
            <v>83916.114686630026</v>
          </cell>
          <cell r="AB2579">
            <v>135000</v>
          </cell>
          <cell r="AC2579">
            <v>83916.114686630026</v>
          </cell>
          <cell r="AD2579">
            <v>4</v>
          </cell>
          <cell r="AE2579" t="str">
            <v>T42</v>
          </cell>
          <cell r="AF2579">
            <v>100000</v>
          </cell>
          <cell r="AG2579">
            <v>140000</v>
          </cell>
          <cell r="AH2579">
            <v>0.87</v>
          </cell>
          <cell r="AI2579">
            <v>5</v>
          </cell>
          <cell r="AJ2579">
            <v>0</v>
          </cell>
          <cell r="AK2579">
            <v>137700</v>
          </cell>
          <cell r="AL2579">
            <v>2.0000000000000018E-2</v>
          </cell>
          <cell r="AM2579">
            <v>85594.436980362632</v>
          </cell>
          <cell r="AN2579">
            <v>1678.3222937326063</v>
          </cell>
          <cell r="AO2579">
            <v>-1.6428571428571459E-2</v>
          </cell>
          <cell r="AQ2579">
            <v>110500</v>
          </cell>
          <cell r="AR2579">
            <v>175000</v>
          </cell>
          <cell r="AS2579">
            <v>0.37</v>
          </cell>
          <cell r="AT2579">
            <v>1</v>
          </cell>
          <cell r="AU2579">
            <v>0</v>
          </cell>
          <cell r="AV2579">
            <v>137700</v>
          </cell>
          <cell r="AW2579">
            <v>85594.436980362632</v>
          </cell>
          <cell r="AX2579">
            <v>2.0000000000000018E-2</v>
          </cell>
          <cell r="AY2579">
            <v>1678.3222937326063</v>
          </cell>
          <cell r="AZ2579" t="str">
            <v>No Bonus Plan</v>
          </cell>
          <cell r="BA2579" t="str">
            <v>No Bonus PlanEligible</v>
          </cell>
          <cell r="BB2579" t="str">
            <v>No Bonus PlanBulgaria</v>
          </cell>
          <cell r="BC2579" t="str">
            <v xml:space="preserve">No Bonus PlanBulgaria </v>
          </cell>
          <cell r="BD2579" t="str">
            <v>T42</v>
          </cell>
          <cell r="BH2579">
            <v>3</v>
          </cell>
        </row>
        <row r="2580">
          <cell r="B2580">
            <v>18033</v>
          </cell>
          <cell r="C2580">
            <v>13084</v>
          </cell>
          <cell r="D2580">
            <v>156072</v>
          </cell>
          <cell r="E2580" t="str">
            <v>Samir Ghimire</v>
          </cell>
          <cell r="F2580" t="str">
            <v>Systems Administrator</v>
          </cell>
          <cell r="G2580" t="str">
            <v>Employee</v>
          </cell>
          <cell r="H2580" t="str">
            <v>MIS</v>
          </cell>
          <cell r="I2580" t="str">
            <v>LONDON</v>
          </cell>
          <cell r="J2580" t="str">
            <v>United Kingdom</v>
          </cell>
          <cell r="K2580">
            <v>43255</v>
          </cell>
          <cell r="L2580" t="str">
            <v>EMEA</v>
          </cell>
          <cell r="M2580" t="str">
            <v>T52P</v>
          </cell>
          <cell r="N2580" t="str">
            <v>T</v>
          </cell>
          <cell r="O2580" t="str">
            <v>5</v>
          </cell>
          <cell r="P2580" t="str">
            <v>Regular</v>
          </cell>
          <cell r="T2580">
            <v>1</v>
          </cell>
          <cell r="U2580" t="str">
            <v>GBP</v>
          </cell>
          <cell r="V2580" t="str">
            <v>MIS</v>
          </cell>
          <cell r="W2580" t="str">
            <v>Alex Spokoiny</v>
          </cell>
          <cell r="Y2580" t="str">
            <v>Eligible</v>
          </cell>
          <cell r="Z2580">
            <v>52500</v>
          </cell>
          <cell r="AA2580">
            <v>72201.271489118139</v>
          </cell>
          <cell r="AB2580">
            <v>52500</v>
          </cell>
          <cell r="AC2580">
            <v>72201.271489118139</v>
          </cell>
          <cell r="AD2580">
            <v>2</v>
          </cell>
          <cell r="AE2580" t="str">
            <v>T52</v>
          </cell>
          <cell r="AF2580">
            <v>40000</v>
          </cell>
          <cell r="AG2580">
            <v>60000</v>
          </cell>
          <cell r="AH2580">
            <v>0.62</v>
          </cell>
          <cell r="AI2580">
            <v>3</v>
          </cell>
          <cell r="AJ2580">
            <v>0</v>
          </cell>
          <cell r="AK2580">
            <v>52500</v>
          </cell>
          <cell r="AL2580">
            <v>0</v>
          </cell>
          <cell r="AM2580">
            <v>72201.271489118139</v>
          </cell>
          <cell r="AN2580">
            <v>0</v>
          </cell>
          <cell r="AO2580">
            <v>-0.125</v>
          </cell>
          <cell r="AP2580" t="str">
            <v>Rated 2 - no recommendation</v>
          </cell>
          <cell r="AQ2580">
            <v>33000</v>
          </cell>
          <cell r="AR2580">
            <v>265000</v>
          </cell>
          <cell r="AS2580">
            <v>0.08</v>
          </cell>
          <cell r="AT2580">
            <v>1</v>
          </cell>
          <cell r="AU2580">
            <v>0</v>
          </cell>
          <cell r="AV2580">
            <v>52500</v>
          </cell>
          <cell r="AW2580">
            <v>72201.271489118139</v>
          </cell>
          <cell r="AX2580">
            <v>0</v>
          </cell>
          <cell r="AY2580">
            <v>0</v>
          </cell>
          <cell r="AZ2580" t="str">
            <v>Regular Bonus</v>
          </cell>
          <cell r="BA2580" t="str">
            <v>Regular BonusEligible</v>
          </cell>
          <cell r="BB2580" t="str">
            <v>Regular BonusUnited Kingdom</v>
          </cell>
          <cell r="BC2580" t="str">
            <v>Regular BonusUnited Kingdom Employee</v>
          </cell>
          <cell r="BD2580" t="str">
            <v>T52</v>
          </cell>
          <cell r="BE2580" t="str">
            <v>Employee</v>
          </cell>
          <cell r="BF2580">
            <v>4375</v>
          </cell>
          <cell r="BG2580">
            <v>3000</v>
          </cell>
          <cell r="BH2580">
            <v>2</v>
          </cell>
          <cell r="BI2580">
            <v>500</v>
          </cell>
          <cell r="BJ2580">
            <v>3400</v>
          </cell>
          <cell r="BK2580">
            <v>3400</v>
          </cell>
          <cell r="BL2580">
            <v>2700</v>
          </cell>
        </row>
        <row r="2581">
          <cell r="B2581">
            <v>16292</v>
          </cell>
          <cell r="C2581">
            <v>11226</v>
          </cell>
          <cell r="D2581">
            <v>116498</v>
          </cell>
          <cell r="E2581" t="str">
            <v>Ella Klein</v>
          </cell>
          <cell r="F2581" t="str">
            <v>TEAM LEADER</v>
          </cell>
          <cell r="G2581" t="str">
            <v>Monthly Extra Hours</v>
          </cell>
          <cell r="H2581" t="str">
            <v>Office of the CEO</v>
          </cell>
          <cell r="I2581" t="str">
            <v>TEL-AVIV</v>
          </cell>
          <cell r="J2581" t="str">
            <v>Israel</v>
          </cell>
          <cell r="K2581">
            <v>42887</v>
          </cell>
          <cell r="L2581" t="str">
            <v>IL</v>
          </cell>
          <cell r="M2581" t="str">
            <v>P42M</v>
          </cell>
          <cell r="N2581" t="str">
            <v>P</v>
          </cell>
          <cell r="O2581" t="str">
            <v>4</v>
          </cell>
          <cell r="P2581" t="str">
            <v>Regular</v>
          </cell>
          <cell r="T2581">
            <v>1</v>
          </cell>
          <cell r="U2581" t="str">
            <v>ILS</v>
          </cell>
          <cell r="V2581" t="str">
            <v>Office of the CEO</v>
          </cell>
          <cell r="W2581" t="str">
            <v>Miryam Steinitz</v>
          </cell>
          <cell r="Y2581" t="str">
            <v>Eligible</v>
          </cell>
          <cell r="Z2581">
            <v>13500</v>
          </cell>
          <cell r="AA2581">
            <v>49769.585253456222</v>
          </cell>
          <cell r="AB2581">
            <v>13500</v>
          </cell>
          <cell r="AC2581">
            <v>49769.585253456222</v>
          </cell>
          <cell r="AD2581">
            <v>3</v>
          </cell>
          <cell r="AE2581" t="str">
            <v>P42</v>
          </cell>
          <cell r="AF2581">
            <v>12000</v>
          </cell>
          <cell r="AG2581">
            <v>20000</v>
          </cell>
          <cell r="AH2581">
            <v>0.18</v>
          </cell>
          <cell r="AI2581">
            <v>2</v>
          </cell>
          <cell r="AJ2581">
            <v>0</v>
          </cell>
          <cell r="AK2581">
            <v>13905</v>
          </cell>
          <cell r="AL2581">
            <v>3.0000000000000027E-2</v>
          </cell>
          <cell r="AM2581">
            <v>51262.672811059907</v>
          </cell>
          <cell r="AN2581">
            <v>1493.0875576036851</v>
          </cell>
          <cell r="AO2581">
            <v>-0.30474999999999997</v>
          </cell>
          <cell r="AQ2581">
            <v>6500</v>
          </cell>
          <cell r="AR2581">
            <v>86000</v>
          </cell>
          <cell r="AS2581">
            <v>0.08</v>
          </cell>
          <cell r="AT2581">
            <v>1</v>
          </cell>
          <cell r="AU2581">
            <v>0</v>
          </cell>
          <cell r="AV2581">
            <v>13905</v>
          </cell>
          <cell r="AW2581">
            <v>51262.672811059907</v>
          </cell>
          <cell r="AX2581">
            <v>3.0000000000000027E-2</v>
          </cell>
          <cell r="AY2581">
            <v>1493.0875576036851</v>
          </cell>
          <cell r="AZ2581" t="str">
            <v>Regular Bonus</v>
          </cell>
          <cell r="BA2581" t="str">
            <v>Regular BonusEligible</v>
          </cell>
          <cell r="BB2581" t="str">
            <v>Regular BonusIsrael</v>
          </cell>
          <cell r="BC2581" t="str">
            <v>Regular BonusIsrael Monthly Extra Hours</v>
          </cell>
          <cell r="BD2581" t="str">
            <v>P42</v>
          </cell>
          <cell r="BE2581" t="str">
            <v>Monthly Extra Hours</v>
          </cell>
          <cell r="BF2581">
            <v>13500</v>
          </cell>
          <cell r="BG2581">
            <v>30000</v>
          </cell>
          <cell r="BH2581">
            <v>5</v>
          </cell>
          <cell r="BI2581">
            <v>2000</v>
          </cell>
          <cell r="BJ2581">
            <v>11500</v>
          </cell>
          <cell r="BK2581">
            <v>11500</v>
          </cell>
          <cell r="BL2581">
            <v>9200</v>
          </cell>
        </row>
        <row r="2582">
          <cell r="B2582">
            <v>20572</v>
          </cell>
          <cell r="C2582">
            <v>15659</v>
          </cell>
          <cell r="D2582">
            <v>217237</v>
          </cell>
          <cell r="E2582" t="str">
            <v>Chaya Cohen</v>
          </cell>
          <cell r="F2582" t="str">
            <v>ADMINISTRATIVE ASSISTANT</v>
          </cell>
          <cell r="G2582" t="str">
            <v>Monthly Extra Hours</v>
          </cell>
          <cell r="H2582" t="str">
            <v>Office of the CEO</v>
          </cell>
          <cell r="I2582" t="str">
            <v>TEL-AVIV</v>
          </cell>
          <cell r="J2582" t="str">
            <v>Israel</v>
          </cell>
          <cell r="K2582">
            <v>43817</v>
          </cell>
          <cell r="L2582" t="str">
            <v>IL</v>
          </cell>
          <cell r="M2582" t="str">
            <v>P52P</v>
          </cell>
          <cell r="N2582" t="str">
            <v>P</v>
          </cell>
          <cell r="O2582" t="str">
            <v>5</v>
          </cell>
          <cell r="P2582" t="str">
            <v>Regular</v>
          </cell>
          <cell r="T2582">
            <v>1</v>
          </cell>
          <cell r="U2582" t="str">
            <v>ILS</v>
          </cell>
          <cell r="V2582" t="str">
            <v>Office of the CEO</v>
          </cell>
          <cell r="W2582" t="str">
            <v>Miryam Steinitz</v>
          </cell>
          <cell r="Y2582" t="str">
            <v>Eligible</v>
          </cell>
          <cell r="Z2582">
            <v>10700</v>
          </cell>
          <cell r="AA2582">
            <v>39447.004608294934</v>
          </cell>
          <cell r="AB2582">
            <v>10700</v>
          </cell>
          <cell r="AC2582">
            <v>39447.004608294934</v>
          </cell>
          <cell r="AD2582">
            <v>5</v>
          </cell>
          <cell r="AE2582" t="str">
            <v>P52</v>
          </cell>
          <cell r="AF2582">
            <v>8500</v>
          </cell>
          <cell r="AG2582">
            <v>13500</v>
          </cell>
          <cell r="AH2582">
            <v>0.44</v>
          </cell>
          <cell r="AI2582">
            <v>2</v>
          </cell>
          <cell r="AJ2582">
            <v>0</v>
          </cell>
          <cell r="AK2582">
            <v>11556</v>
          </cell>
          <cell r="AL2582">
            <v>8.0000000000000071E-2</v>
          </cell>
          <cell r="AM2582">
            <v>42602.764976958526</v>
          </cell>
          <cell r="AN2582">
            <v>3155.7603686635921</v>
          </cell>
          <cell r="AO2582">
            <v>-0.14400000000000002</v>
          </cell>
          <cell r="AQ2582">
            <v>6500</v>
          </cell>
          <cell r="AR2582">
            <v>86000</v>
          </cell>
          <cell r="AS2582">
            <v>0.05</v>
          </cell>
          <cell r="AT2582">
            <v>1</v>
          </cell>
          <cell r="AU2582">
            <v>0</v>
          </cell>
          <cell r="AV2582">
            <v>11556</v>
          </cell>
          <cell r="AW2582">
            <v>42602.764976958526</v>
          </cell>
          <cell r="AX2582">
            <v>8.0000000000000071E-2</v>
          </cell>
          <cell r="AY2582">
            <v>3155.7603686635921</v>
          </cell>
          <cell r="AZ2582" t="str">
            <v>Regular Bonus</v>
          </cell>
          <cell r="BA2582" t="str">
            <v>Regular BonusEligible</v>
          </cell>
          <cell r="BB2582" t="str">
            <v>Regular BonusIsrael</v>
          </cell>
          <cell r="BC2582" t="str">
            <v>Regular BonusIsrael Monthly Extra Hours</v>
          </cell>
          <cell r="BD2582" t="str">
            <v>P52</v>
          </cell>
          <cell r="BE2582" t="str">
            <v>Monthly Extra Hours</v>
          </cell>
          <cell r="BF2582">
            <v>10700</v>
          </cell>
          <cell r="BG2582">
            <v>0</v>
          </cell>
          <cell r="BI2582">
            <v>2000</v>
          </cell>
          <cell r="BJ2582">
            <v>14500</v>
          </cell>
          <cell r="BK2582">
            <v>14500</v>
          </cell>
          <cell r="BL2582">
            <v>11600</v>
          </cell>
        </row>
        <row r="2583">
          <cell r="B2583">
            <v>19472</v>
          </cell>
          <cell r="C2583">
            <v>14530</v>
          </cell>
          <cell r="D2583">
            <v>193605</v>
          </cell>
          <cell r="E2583" t="str">
            <v>Agustina Oszlak</v>
          </cell>
          <cell r="F2583" t="str">
            <v>ADMINISTRATIVE ASSISTANT</v>
          </cell>
          <cell r="G2583" t="str">
            <v>Monthly Extra Hours</v>
          </cell>
          <cell r="H2583" t="str">
            <v>Office of the CEO</v>
          </cell>
          <cell r="I2583" t="str">
            <v>TEL-AVIV</v>
          </cell>
          <cell r="J2583" t="str">
            <v>Israel</v>
          </cell>
          <cell r="K2583">
            <v>43562</v>
          </cell>
          <cell r="L2583" t="str">
            <v>IL</v>
          </cell>
          <cell r="M2583" t="str">
            <v>P52P</v>
          </cell>
          <cell r="N2583" t="str">
            <v>P</v>
          </cell>
          <cell r="O2583" t="str">
            <v>5</v>
          </cell>
          <cell r="P2583" t="str">
            <v>Regular</v>
          </cell>
          <cell r="T2583">
            <v>1</v>
          </cell>
          <cell r="U2583" t="str">
            <v>ILS</v>
          </cell>
          <cell r="V2583" t="str">
            <v>Office of the CEO</v>
          </cell>
          <cell r="W2583" t="str">
            <v>Miryam Steinitz</v>
          </cell>
          <cell r="Y2583" t="str">
            <v>Eligible</v>
          </cell>
          <cell r="Z2583">
            <v>11000</v>
          </cell>
          <cell r="AA2583">
            <v>40552.995391705073</v>
          </cell>
          <cell r="AB2583">
            <v>11000</v>
          </cell>
          <cell r="AC2583">
            <v>40552.995391705073</v>
          </cell>
          <cell r="AD2583">
            <v>4</v>
          </cell>
          <cell r="AE2583" t="str">
            <v>P52</v>
          </cell>
          <cell r="AF2583">
            <v>8500</v>
          </cell>
          <cell r="AG2583">
            <v>13500</v>
          </cell>
          <cell r="AH2583">
            <v>0.5</v>
          </cell>
          <cell r="AI2583">
            <v>3</v>
          </cell>
          <cell r="AJ2583">
            <v>0</v>
          </cell>
          <cell r="AK2583">
            <v>11440</v>
          </cell>
          <cell r="AL2583">
            <v>4.0000000000000036E-2</v>
          </cell>
          <cell r="AM2583">
            <v>42175.115207373274</v>
          </cell>
          <cell r="AN2583">
            <v>1622.1198156682003</v>
          </cell>
          <cell r="AO2583">
            <v>-0.15259259259259261</v>
          </cell>
          <cell r="AQ2583">
            <v>6500</v>
          </cell>
          <cell r="AR2583">
            <v>86000</v>
          </cell>
          <cell r="AS2583">
            <v>0.05</v>
          </cell>
          <cell r="AT2583">
            <v>1</v>
          </cell>
          <cell r="AU2583">
            <v>0</v>
          </cell>
          <cell r="AV2583">
            <v>11440</v>
          </cell>
          <cell r="AW2583">
            <v>42175.115207373274</v>
          </cell>
          <cell r="AX2583">
            <v>4.0000000000000036E-2</v>
          </cell>
          <cell r="AY2583">
            <v>1622.1198156682003</v>
          </cell>
          <cell r="AZ2583" t="str">
            <v>Regular Bonus</v>
          </cell>
          <cell r="BA2583" t="str">
            <v>Regular BonusEligible</v>
          </cell>
          <cell r="BB2583" t="str">
            <v>Regular BonusIsrael</v>
          </cell>
          <cell r="BC2583" t="str">
            <v>Regular BonusIsrael Monthly Extra Hours</v>
          </cell>
          <cell r="BD2583" t="str">
            <v>P52</v>
          </cell>
          <cell r="BE2583" t="str">
            <v>Monthly Extra Hours</v>
          </cell>
          <cell r="BF2583">
            <v>11000</v>
          </cell>
          <cell r="BG2583">
            <v>10849</v>
          </cell>
          <cell r="BH2583">
            <v>4</v>
          </cell>
          <cell r="BI2583">
            <v>2000</v>
          </cell>
          <cell r="BJ2583">
            <v>12000</v>
          </cell>
          <cell r="BK2583">
            <v>12000</v>
          </cell>
          <cell r="BL2583">
            <v>9600</v>
          </cell>
        </row>
        <row r="2584">
          <cell r="B2584">
            <v>21028</v>
          </cell>
          <cell r="C2584">
            <v>16115</v>
          </cell>
          <cell r="D2584">
            <v>227576</v>
          </cell>
          <cell r="E2584" t="str">
            <v>Tal Goldstein - Rubin</v>
          </cell>
          <cell r="F2584" t="str">
            <v>ADMINISTRATIVE ASSISTANT</v>
          </cell>
          <cell r="G2584" t="str">
            <v>Monthly Extra Hours</v>
          </cell>
          <cell r="H2584" t="str">
            <v>Office of the CEO</v>
          </cell>
          <cell r="I2584" t="str">
            <v>TEL-AVIV</v>
          </cell>
          <cell r="J2584" t="str">
            <v>Israel</v>
          </cell>
          <cell r="K2584">
            <v>43909</v>
          </cell>
          <cell r="L2584" t="str">
            <v>IL</v>
          </cell>
          <cell r="M2584" t="str">
            <v>P62P</v>
          </cell>
          <cell r="N2584" t="str">
            <v>P</v>
          </cell>
          <cell r="O2584" t="str">
            <v>6</v>
          </cell>
          <cell r="P2584" t="str">
            <v>Regular</v>
          </cell>
          <cell r="T2584">
            <v>1</v>
          </cell>
          <cell r="U2584" t="str">
            <v>ILS</v>
          </cell>
          <cell r="V2584" t="str">
            <v>Office of the CEO</v>
          </cell>
          <cell r="W2584" t="str">
            <v>Miryam Steinitz</v>
          </cell>
          <cell r="Y2584" t="str">
            <v>Eligible</v>
          </cell>
          <cell r="Z2584">
            <v>9100</v>
          </cell>
          <cell r="AA2584">
            <v>33548.387096774197</v>
          </cell>
          <cell r="AB2584">
            <v>9100</v>
          </cell>
          <cell r="AC2584">
            <v>33548.387096774197</v>
          </cell>
          <cell r="AD2584">
            <v>5</v>
          </cell>
          <cell r="AE2584" t="str">
            <v>P62</v>
          </cell>
          <cell r="AF2584">
            <v>7000</v>
          </cell>
          <cell r="AG2584">
            <v>10000</v>
          </cell>
          <cell r="AH2584">
            <v>0.7</v>
          </cell>
          <cell r="AI2584">
            <v>4</v>
          </cell>
          <cell r="AJ2584">
            <v>0</v>
          </cell>
          <cell r="AK2584">
            <v>9464</v>
          </cell>
          <cell r="AL2584">
            <v>4.0000000000000036E-2</v>
          </cell>
          <cell r="AM2584">
            <v>34890.322580645159</v>
          </cell>
          <cell r="AN2584">
            <v>1341.9354838709623</v>
          </cell>
          <cell r="AO2584">
            <v>-5.3599999999999981E-2</v>
          </cell>
          <cell r="AQ2584">
            <v>6500</v>
          </cell>
          <cell r="AR2584">
            <v>86000</v>
          </cell>
          <cell r="AS2584">
            <v>0.03</v>
          </cell>
          <cell r="AT2584">
            <v>1.005004874878128</v>
          </cell>
          <cell r="AU2584">
            <v>10178</v>
          </cell>
          <cell r="AV2584">
            <v>10178</v>
          </cell>
          <cell r="AW2584">
            <v>37522.580645161288</v>
          </cell>
          <cell r="AX2584">
            <v>0.1184615384615384</v>
          </cell>
          <cell r="AY2584">
            <v>3974.1935483870911</v>
          </cell>
          <cell r="AZ2584" t="str">
            <v>Regular Bonus</v>
          </cell>
          <cell r="BA2584" t="str">
            <v>Regular BonusEligible</v>
          </cell>
          <cell r="BB2584" t="str">
            <v>Regular BonusIsrael</v>
          </cell>
          <cell r="BC2584" t="str">
            <v>Regular BonusIsrael Monthly Extra Hours</v>
          </cell>
          <cell r="BD2584" t="str">
            <v>P62</v>
          </cell>
          <cell r="BE2584" t="str">
            <v>Monthly Extra Hours</v>
          </cell>
          <cell r="BF2584">
            <v>9100</v>
          </cell>
          <cell r="BG2584">
            <v>0</v>
          </cell>
          <cell r="BI2584">
            <v>2000</v>
          </cell>
          <cell r="BJ2584">
            <v>10000</v>
          </cell>
          <cell r="BK2584">
            <v>10000</v>
          </cell>
          <cell r="BL2584">
            <v>8000</v>
          </cell>
        </row>
        <row r="2585">
          <cell r="B2585">
            <v>9849</v>
          </cell>
          <cell r="C2585">
            <v>3395</v>
          </cell>
          <cell r="E2585" t="str">
            <v>Maayan Vahl</v>
          </cell>
          <cell r="F2585" t="str">
            <v>EXECUTIVE ASSISTANT</v>
          </cell>
          <cell r="G2585" t="str">
            <v>Monthly Extra Hours</v>
          </cell>
          <cell r="H2585" t="str">
            <v>Office of the CEO</v>
          </cell>
          <cell r="I2585" t="str">
            <v>TEL-AVIV</v>
          </cell>
          <cell r="J2585" t="str">
            <v>Israel</v>
          </cell>
          <cell r="K2585">
            <v>40979</v>
          </cell>
          <cell r="L2585" t="str">
            <v>IL</v>
          </cell>
          <cell r="M2585" t="str">
            <v>P42P</v>
          </cell>
          <cell r="N2585" t="str">
            <v>P</v>
          </cell>
          <cell r="O2585" t="str">
            <v>4</v>
          </cell>
          <cell r="P2585" t="str">
            <v>Regular</v>
          </cell>
          <cell r="T2585">
            <v>1</v>
          </cell>
          <cell r="U2585" t="str">
            <v>ILS</v>
          </cell>
          <cell r="V2585" t="str">
            <v>Office of the CEO</v>
          </cell>
          <cell r="W2585" t="str">
            <v>Miryam Steinitz</v>
          </cell>
          <cell r="Y2585" t="str">
            <v>Eligible</v>
          </cell>
          <cell r="Z2585">
            <v>13500</v>
          </cell>
          <cell r="AA2585">
            <v>49769.585253456222</v>
          </cell>
          <cell r="AB2585">
            <v>13500</v>
          </cell>
          <cell r="AC2585">
            <v>49769.585253456222</v>
          </cell>
          <cell r="AD2585">
            <v>4</v>
          </cell>
          <cell r="AE2585" t="str">
            <v>P42</v>
          </cell>
          <cell r="AF2585">
            <v>12000</v>
          </cell>
          <cell r="AG2585">
            <v>20000</v>
          </cell>
          <cell r="AH2585">
            <v>0.18</v>
          </cell>
          <cell r="AI2585">
            <v>2</v>
          </cell>
          <cell r="AJ2585">
            <v>0</v>
          </cell>
          <cell r="AK2585">
            <v>14175</v>
          </cell>
          <cell r="AL2585">
            <v>5.0000000000000044E-2</v>
          </cell>
          <cell r="AM2585">
            <v>52258.06451612903</v>
          </cell>
          <cell r="AN2585">
            <v>2488.4792626728085</v>
          </cell>
          <cell r="AO2585">
            <v>-0.29125000000000001</v>
          </cell>
          <cell r="AQ2585">
            <v>6500</v>
          </cell>
          <cell r="AR2585">
            <v>86000</v>
          </cell>
          <cell r="AS2585">
            <v>0.08</v>
          </cell>
          <cell r="AT2585">
            <v>1</v>
          </cell>
          <cell r="AU2585">
            <v>0</v>
          </cell>
          <cell r="AV2585">
            <v>14175</v>
          </cell>
          <cell r="AW2585">
            <v>52258.06451612903</v>
          </cell>
          <cell r="AX2585">
            <v>5.0000000000000044E-2</v>
          </cell>
          <cell r="AY2585">
            <v>2488.4792626728085</v>
          </cell>
          <cell r="AZ2585" t="str">
            <v>Regular Bonus</v>
          </cell>
          <cell r="BA2585" t="str">
            <v>Regular BonusEligible</v>
          </cell>
          <cell r="BB2585" t="str">
            <v>Regular BonusIsrael</v>
          </cell>
          <cell r="BC2585" t="str">
            <v>Regular BonusIsrael Monthly Extra Hours</v>
          </cell>
          <cell r="BD2585" t="str">
            <v>P42</v>
          </cell>
          <cell r="BE2585" t="str">
            <v>Monthly Extra Hours</v>
          </cell>
          <cell r="BF2585">
            <v>13500</v>
          </cell>
          <cell r="BG2585">
            <v>20000</v>
          </cell>
          <cell r="BH2585">
            <v>3</v>
          </cell>
          <cell r="BI2585">
            <v>2000</v>
          </cell>
          <cell r="BJ2585">
            <v>18000</v>
          </cell>
          <cell r="BK2585">
            <v>18000</v>
          </cell>
          <cell r="BL2585">
            <v>14400</v>
          </cell>
        </row>
        <row r="2586">
          <cell r="B2586">
            <v>16819</v>
          </cell>
          <cell r="C2586">
            <v>11738</v>
          </cell>
          <cell r="D2586">
            <v>130924</v>
          </cell>
          <cell r="E2586" t="str">
            <v>Adi Horvits</v>
          </cell>
          <cell r="F2586" t="str">
            <v>ADMINISTRATIVE ASSISTANT</v>
          </cell>
          <cell r="G2586" t="str">
            <v>Monthly Extra Hours</v>
          </cell>
          <cell r="H2586" t="str">
            <v>Office of the CEO</v>
          </cell>
          <cell r="I2586" t="str">
            <v>TEL-AVIV</v>
          </cell>
          <cell r="J2586" t="str">
            <v>Israel</v>
          </cell>
          <cell r="K2586">
            <v>43016</v>
          </cell>
          <cell r="L2586" t="str">
            <v>IL</v>
          </cell>
          <cell r="M2586" t="str">
            <v>P52P</v>
          </cell>
          <cell r="N2586" t="str">
            <v>P</v>
          </cell>
          <cell r="O2586" t="str">
            <v>5</v>
          </cell>
          <cell r="P2586" t="str">
            <v>Regular</v>
          </cell>
          <cell r="T2586">
            <v>1</v>
          </cell>
          <cell r="U2586" t="str">
            <v>ILS</v>
          </cell>
          <cell r="V2586" t="str">
            <v>Office of the CEO</v>
          </cell>
          <cell r="W2586" t="str">
            <v>Miryam Steinitz</v>
          </cell>
          <cell r="Y2586" t="str">
            <v>Eligible</v>
          </cell>
          <cell r="Z2586">
            <v>10800</v>
          </cell>
          <cell r="AA2586">
            <v>39815.66820276498</v>
          </cell>
          <cell r="AB2586">
            <v>10800</v>
          </cell>
          <cell r="AC2586">
            <v>39815.66820276498</v>
          </cell>
          <cell r="AD2586">
            <v>3</v>
          </cell>
          <cell r="AE2586" t="str">
            <v>P52</v>
          </cell>
          <cell r="AF2586">
            <v>8500</v>
          </cell>
          <cell r="AG2586">
            <v>13500</v>
          </cell>
          <cell r="AH2586">
            <v>0.46</v>
          </cell>
          <cell r="AI2586">
            <v>3</v>
          </cell>
          <cell r="AJ2586">
            <v>0</v>
          </cell>
          <cell r="AK2586">
            <v>11016</v>
          </cell>
          <cell r="AL2586">
            <v>2.0000000000000018E-2</v>
          </cell>
          <cell r="AM2586">
            <v>40611.981566820279</v>
          </cell>
          <cell r="AN2586">
            <v>796.31336405529873</v>
          </cell>
          <cell r="AO2586">
            <v>-0.18400000000000005</v>
          </cell>
          <cell r="AQ2586">
            <v>6500</v>
          </cell>
          <cell r="AR2586">
            <v>86000</v>
          </cell>
          <cell r="AS2586">
            <v>0.05</v>
          </cell>
          <cell r="AT2586">
            <v>1</v>
          </cell>
          <cell r="AU2586">
            <v>0</v>
          </cell>
          <cell r="AV2586">
            <v>11016</v>
          </cell>
          <cell r="AW2586">
            <v>40611.981566820279</v>
          </cell>
          <cell r="AX2586">
            <v>2.0000000000000018E-2</v>
          </cell>
          <cell r="AY2586">
            <v>796.31336405529873</v>
          </cell>
          <cell r="AZ2586" t="str">
            <v>Regular Bonus</v>
          </cell>
          <cell r="BA2586" t="str">
            <v>Regular BonusEligible</v>
          </cell>
          <cell r="BB2586" t="str">
            <v>Regular BonusIsrael</v>
          </cell>
          <cell r="BC2586" t="str">
            <v>Regular BonusIsrael Monthly Extra Hours</v>
          </cell>
          <cell r="BD2586" t="str">
            <v>P52</v>
          </cell>
          <cell r="BE2586" t="str">
            <v>Monthly Extra Hours</v>
          </cell>
          <cell r="BF2586">
            <v>10800</v>
          </cell>
          <cell r="BG2586">
            <v>7000</v>
          </cell>
          <cell r="BH2586">
            <v>3</v>
          </cell>
          <cell r="BI2586">
            <v>2000</v>
          </cell>
          <cell r="BJ2586">
            <v>8000</v>
          </cell>
          <cell r="BK2586">
            <v>8000</v>
          </cell>
          <cell r="BL2586">
            <v>6400</v>
          </cell>
        </row>
        <row r="2587">
          <cell r="B2587">
            <v>20692</v>
          </cell>
          <cell r="C2587">
            <v>15779</v>
          </cell>
          <cell r="D2587">
            <v>208590</v>
          </cell>
          <cell r="E2587" t="str">
            <v>Tzeira Ostrovsky</v>
          </cell>
          <cell r="F2587" t="str">
            <v>ADMINISTRATIVE ASSISTANT</v>
          </cell>
          <cell r="G2587" t="str">
            <v>Monthly Extra Hours</v>
          </cell>
          <cell r="H2587" t="str">
            <v>Office of the CEO</v>
          </cell>
          <cell r="I2587" t="str">
            <v>TEL-AVIV</v>
          </cell>
          <cell r="J2587" t="str">
            <v>Israel</v>
          </cell>
          <cell r="K2587">
            <v>43853</v>
          </cell>
          <cell r="L2587" t="str">
            <v>IL</v>
          </cell>
          <cell r="M2587" t="str">
            <v>P62P</v>
          </cell>
          <cell r="N2587" t="str">
            <v>P</v>
          </cell>
          <cell r="O2587" t="str">
            <v>6</v>
          </cell>
          <cell r="P2587" t="str">
            <v>Regular</v>
          </cell>
          <cell r="T2587">
            <v>1</v>
          </cell>
          <cell r="U2587" t="str">
            <v>ILS</v>
          </cell>
          <cell r="V2587" t="str">
            <v>Office of the CEO</v>
          </cell>
          <cell r="W2587" t="str">
            <v>Miryam Steinitz</v>
          </cell>
          <cell r="Y2587" t="str">
            <v>Eligible</v>
          </cell>
          <cell r="Z2587">
            <v>10700</v>
          </cell>
          <cell r="AA2587">
            <v>39447.004608294934</v>
          </cell>
          <cell r="AB2587">
            <v>10700</v>
          </cell>
          <cell r="AC2587">
            <v>39447.004608294934</v>
          </cell>
          <cell r="AD2587">
            <v>3</v>
          </cell>
          <cell r="AE2587" t="str">
            <v>P62</v>
          </cell>
          <cell r="AF2587">
            <v>7000</v>
          </cell>
          <cell r="AG2587">
            <v>10000</v>
          </cell>
          <cell r="AH2587">
            <v>1</v>
          </cell>
          <cell r="AI2587">
            <v>5</v>
          </cell>
          <cell r="AJ2587">
            <v>0</v>
          </cell>
          <cell r="AK2587">
            <v>10700</v>
          </cell>
          <cell r="AL2587">
            <v>0</v>
          </cell>
          <cell r="AM2587">
            <v>39447.004608294934</v>
          </cell>
          <cell r="AN2587">
            <v>0</v>
          </cell>
          <cell r="AO2587">
            <v>7.0000000000000062E-2</v>
          </cell>
          <cell r="AP2587" t="str">
            <v>Above Range</v>
          </cell>
          <cell r="AQ2587">
            <v>6500</v>
          </cell>
          <cell r="AR2587">
            <v>86000</v>
          </cell>
          <cell r="AS2587">
            <v>0.05</v>
          </cell>
          <cell r="AT2587">
            <v>1</v>
          </cell>
          <cell r="AU2587">
            <v>0</v>
          </cell>
          <cell r="AV2587">
            <v>10700</v>
          </cell>
          <cell r="AW2587">
            <v>39447.004608294934</v>
          </cell>
          <cell r="AX2587">
            <v>0</v>
          </cell>
          <cell r="AY2587">
            <v>0</v>
          </cell>
          <cell r="AZ2587" t="str">
            <v>Regular Bonus</v>
          </cell>
          <cell r="BA2587" t="str">
            <v>Regular BonusEligible</v>
          </cell>
          <cell r="BB2587" t="str">
            <v>Regular BonusIsrael</v>
          </cell>
          <cell r="BC2587" t="str">
            <v>Regular BonusIsrael Monthly Extra Hours</v>
          </cell>
          <cell r="BD2587" t="str">
            <v>P62</v>
          </cell>
          <cell r="BE2587" t="str">
            <v>Monthly Extra Hours</v>
          </cell>
          <cell r="BF2587">
            <v>10700</v>
          </cell>
          <cell r="BG2587">
            <v>0</v>
          </cell>
          <cell r="BI2587">
            <v>2000</v>
          </cell>
          <cell r="BJ2587">
            <v>5500</v>
          </cell>
          <cell r="BK2587">
            <v>5500</v>
          </cell>
          <cell r="BL2587">
            <v>4400</v>
          </cell>
        </row>
        <row r="2588">
          <cell r="B2588">
            <v>21601</v>
          </cell>
          <cell r="C2588">
            <v>16688</v>
          </cell>
          <cell r="D2588">
            <v>21601</v>
          </cell>
          <cell r="E2588" t="str">
            <v>Noy Wiesman</v>
          </cell>
          <cell r="F2588" t="str">
            <v>ADMINISTRATIVE ASSISTANT</v>
          </cell>
          <cell r="G2588" t="str">
            <v>Monthly Extra Hours</v>
          </cell>
          <cell r="H2588" t="str">
            <v>Office of the CEO</v>
          </cell>
          <cell r="I2588" t="str">
            <v>TEL-AVIV</v>
          </cell>
          <cell r="J2588" t="str">
            <v>Israel</v>
          </cell>
          <cell r="K2588">
            <v>44166</v>
          </cell>
          <cell r="L2588" t="str">
            <v>IL</v>
          </cell>
          <cell r="M2588" t="str">
            <v>P62P</v>
          </cell>
          <cell r="N2588" t="str">
            <v>P</v>
          </cell>
          <cell r="O2588" t="str">
            <v>6</v>
          </cell>
          <cell r="P2588" t="str">
            <v>Regular</v>
          </cell>
          <cell r="T2588">
            <v>1</v>
          </cell>
          <cell r="U2588" t="str">
            <v>ILS</v>
          </cell>
          <cell r="V2588" t="str">
            <v>Office of the CEO</v>
          </cell>
          <cell r="W2588" t="str">
            <v>Miryam Steinitz</v>
          </cell>
          <cell r="Y2588" t="str">
            <v>Not Eligible - NH</v>
          </cell>
          <cell r="AA2588">
            <v>0</v>
          </cell>
          <cell r="AB2588">
            <v>9100</v>
          </cell>
          <cell r="AC2588">
            <v>33548.387096774197</v>
          </cell>
          <cell r="AW2588">
            <v>33548.387096774197</v>
          </cell>
        </row>
        <row r="2589">
          <cell r="B2589">
            <v>10722</v>
          </cell>
          <cell r="C2589">
            <v>3885</v>
          </cell>
          <cell r="D2589">
            <v>3302</v>
          </cell>
          <cell r="E2589" t="str">
            <v>Beki Baumel</v>
          </cell>
          <cell r="F2589" t="str">
            <v>EXECUTIVE ASSISTANT</v>
          </cell>
          <cell r="G2589" t="str">
            <v>Monthly Extra Hours</v>
          </cell>
          <cell r="H2589" t="str">
            <v>Office of the CEO</v>
          </cell>
          <cell r="I2589" t="str">
            <v>TEL-AVIV</v>
          </cell>
          <cell r="J2589" t="str">
            <v>Israel</v>
          </cell>
          <cell r="K2589">
            <v>41266</v>
          </cell>
          <cell r="L2589" t="str">
            <v>IL</v>
          </cell>
          <cell r="M2589" t="str">
            <v>P42P</v>
          </cell>
          <cell r="N2589" t="str">
            <v>P</v>
          </cell>
          <cell r="O2589" t="str">
            <v>4</v>
          </cell>
          <cell r="P2589" t="str">
            <v>Regular</v>
          </cell>
          <cell r="T2589">
            <v>1</v>
          </cell>
          <cell r="U2589" t="str">
            <v>ILS</v>
          </cell>
          <cell r="V2589" t="str">
            <v>Office of the CEO</v>
          </cell>
          <cell r="W2589" t="str">
            <v>Miryam Steinitz</v>
          </cell>
          <cell r="Y2589" t="str">
            <v>Eligible</v>
          </cell>
          <cell r="Z2589">
            <v>13200</v>
          </cell>
          <cell r="AA2589">
            <v>48663.594470046082</v>
          </cell>
          <cell r="AB2589">
            <v>13200</v>
          </cell>
          <cell r="AC2589">
            <v>48663.594470046082</v>
          </cell>
          <cell r="AD2589">
            <v>3</v>
          </cell>
          <cell r="AE2589" t="str">
            <v>P42</v>
          </cell>
          <cell r="AF2589">
            <v>12000</v>
          </cell>
          <cell r="AG2589">
            <v>20000</v>
          </cell>
          <cell r="AH2589">
            <v>0.15</v>
          </cell>
          <cell r="AI2589">
            <v>2</v>
          </cell>
          <cell r="AJ2589">
            <v>0</v>
          </cell>
          <cell r="AK2589">
            <v>13596</v>
          </cell>
          <cell r="AL2589">
            <v>3.0000000000000027E-2</v>
          </cell>
          <cell r="AM2589">
            <v>50123.502304147471</v>
          </cell>
          <cell r="AN2589">
            <v>1459.9078341013883</v>
          </cell>
          <cell r="AO2589">
            <v>-0.32020000000000004</v>
          </cell>
          <cell r="AQ2589">
            <v>6500</v>
          </cell>
          <cell r="AR2589">
            <v>86000</v>
          </cell>
          <cell r="AS2589">
            <v>0.08</v>
          </cell>
          <cell r="AT2589">
            <v>1</v>
          </cell>
          <cell r="AU2589">
            <v>0</v>
          </cell>
          <cell r="AV2589">
            <v>13596</v>
          </cell>
          <cell r="AW2589">
            <v>50123.502304147471</v>
          </cell>
          <cell r="AX2589">
            <v>3.0000000000000027E-2</v>
          </cell>
          <cell r="AY2589">
            <v>1459.9078341013883</v>
          </cell>
          <cell r="AZ2589" t="str">
            <v>Regular Bonus</v>
          </cell>
          <cell r="BA2589" t="str">
            <v>Regular BonusEligible</v>
          </cell>
          <cell r="BB2589" t="str">
            <v>Regular BonusIsrael</v>
          </cell>
          <cell r="BC2589" t="str">
            <v>Regular BonusIsrael Monthly Extra Hours</v>
          </cell>
          <cell r="BD2589" t="str">
            <v>P42</v>
          </cell>
          <cell r="BE2589" t="str">
            <v>Monthly Extra Hours</v>
          </cell>
          <cell r="BF2589">
            <v>13200</v>
          </cell>
          <cell r="BG2589">
            <v>12000</v>
          </cell>
          <cell r="BH2589">
            <v>3</v>
          </cell>
          <cell r="BI2589">
            <v>2000</v>
          </cell>
          <cell r="BJ2589">
            <v>11500</v>
          </cell>
          <cell r="BK2589">
            <v>11500</v>
          </cell>
          <cell r="BL2589">
            <v>9200</v>
          </cell>
        </row>
        <row r="2590">
          <cell r="B2590">
            <v>6274</v>
          </cell>
          <cell r="C2590">
            <v>1846</v>
          </cell>
          <cell r="D2590">
            <v>134311</v>
          </cell>
          <cell r="E2590" t="str">
            <v>Yair Herling</v>
          </cell>
          <cell r="F2590" t="str">
            <v>HEAD OF TECHNICAL MARKETING</v>
          </cell>
          <cell r="G2590" t="str">
            <v>Employee</v>
          </cell>
          <cell r="H2590" t="str">
            <v>Product Management</v>
          </cell>
          <cell r="I2590" t="str">
            <v>TEL-AVIV</v>
          </cell>
          <cell r="J2590" t="str">
            <v>Israel</v>
          </cell>
          <cell r="K2590">
            <v>39124</v>
          </cell>
          <cell r="L2590" t="str">
            <v>IL</v>
          </cell>
          <cell r="M2590" t="str">
            <v>M41M</v>
          </cell>
          <cell r="N2590" t="str">
            <v>M</v>
          </cell>
          <cell r="O2590" t="str">
            <v>4</v>
          </cell>
          <cell r="P2590" t="str">
            <v>Regular</v>
          </cell>
          <cell r="S2590">
            <v>1</v>
          </cell>
          <cell r="U2590" t="str">
            <v>ILS</v>
          </cell>
          <cell r="V2590" t="str">
            <v>Product Management</v>
          </cell>
          <cell r="W2590" t="str">
            <v>Itai Greenberg</v>
          </cell>
          <cell r="Y2590" t="str">
            <v>Eligible</v>
          </cell>
          <cell r="Z2590">
            <v>34000</v>
          </cell>
          <cell r="AA2590">
            <v>125345.62211981567</v>
          </cell>
          <cell r="AB2590">
            <v>34000</v>
          </cell>
          <cell r="AC2590">
            <v>125345.62211981567</v>
          </cell>
          <cell r="AD2590">
            <v>5</v>
          </cell>
          <cell r="AE2590" t="str">
            <v>M41</v>
          </cell>
          <cell r="AF2590">
            <v>30000</v>
          </cell>
          <cell r="AG2590">
            <v>40000</v>
          </cell>
          <cell r="AH2590">
            <v>0.4</v>
          </cell>
          <cell r="AI2590">
            <v>2</v>
          </cell>
          <cell r="AJ2590">
            <v>0</v>
          </cell>
          <cell r="AK2590">
            <v>36720</v>
          </cell>
          <cell r="AL2590">
            <v>8.0000000000000071E-2</v>
          </cell>
          <cell r="AM2590">
            <v>135373.27188940093</v>
          </cell>
          <cell r="AN2590">
            <v>10027.649769585259</v>
          </cell>
          <cell r="AO2590">
            <v>-8.1999999999999962E-2</v>
          </cell>
          <cell r="AQ2590">
            <v>6500</v>
          </cell>
          <cell r="AR2590">
            <v>86000</v>
          </cell>
          <cell r="AS2590">
            <v>0.34</v>
          </cell>
          <cell r="AT2590">
            <v>1</v>
          </cell>
          <cell r="AU2590">
            <v>0</v>
          </cell>
          <cell r="AV2590">
            <v>36720</v>
          </cell>
          <cell r="AW2590">
            <v>135373.27188940093</v>
          </cell>
          <cell r="AX2590">
            <v>8.0000000000000071E-2</v>
          </cell>
          <cell r="AY2590">
            <v>10027.649769585259</v>
          </cell>
          <cell r="AZ2590" t="str">
            <v>Target Bonus</v>
          </cell>
          <cell r="BA2590" t="str">
            <v>Target BonusEligible</v>
          </cell>
          <cell r="BB2590" t="str">
            <v>Target BonusIsrael</v>
          </cell>
          <cell r="BC2590" t="str">
            <v>Target BonusIsrael Employee</v>
          </cell>
          <cell r="BD2590" t="str">
            <v>M41</v>
          </cell>
          <cell r="BE2590" t="str">
            <v>Employee</v>
          </cell>
          <cell r="BF2590">
            <v>34000</v>
          </cell>
          <cell r="BG2590">
            <v>70000</v>
          </cell>
          <cell r="BH2590">
            <v>5</v>
          </cell>
          <cell r="BJ2590">
            <v>70000</v>
          </cell>
          <cell r="BK2590">
            <v>70000</v>
          </cell>
          <cell r="BL2590">
            <v>87500</v>
          </cell>
        </row>
        <row r="2591">
          <cell r="B2591">
            <v>16572</v>
          </cell>
          <cell r="C2591">
            <v>11497</v>
          </cell>
          <cell r="D2591">
            <v>190220</v>
          </cell>
          <cell r="E2591" t="str">
            <v>Tal Eisner</v>
          </cell>
          <cell r="F2591" t="str">
            <v>THREAT INTELLIGENCE &amp; RESEARCH MARKETING LEAD</v>
          </cell>
          <cell r="G2591" t="str">
            <v>Employee</v>
          </cell>
          <cell r="H2591" t="str">
            <v>Product Management</v>
          </cell>
          <cell r="I2591" t="str">
            <v>TEL-AVIV</v>
          </cell>
          <cell r="J2591" t="str">
            <v>Israel</v>
          </cell>
          <cell r="K2591">
            <v>42905</v>
          </cell>
          <cell r="L2591" t="str">
            <v>IL</v>
          </cell>
          <cell r="M2591" t="str">
            <v>M41P</v>
          </cell>
          <cell r="N2591" t="str">
            <v>M</v>
          </cell>
          <cell r="O2591" t="str">
            <v>4</v>
          </cell>
          <cell r="P2591" t="str">
            <v>Regular</v>
          </cell>
          <cell r="S2591">
            <v>1</v>
          </cell>
          <cell r="U2591" t="str">
            <v>ILS</v>
          </cell>
          <cell r="V2591" t="str">
            <v>Product Management</v>
          </cell>
          <cell r="W2591" t="str">
            <v>Itai Greenberg</v>
          </cell>
          <cell r="Y2591" t="str">
            <v>Eligible</v>
          </cell>
          <cell r="Z2591">
            <v>36500</v>
          </cell>
          <cell r="AA2591">
            <v>134562.21198156683</v>
          </cell>
          <cell r="AB2591">
            <v>36500</v>
          </cell>
          <cell r="AC2591">
            <v>134562.21198156683</v>
          </cell>
          <cell r="AD2591">
            <v>4</v>
          </cell>
          <cell r="AE2591" t="str">
            <v>M41</v>
          </cell>
          <cell r="AF2591">
            <v>30000</v>
          </cell>
          <cell r="AG2591">
            <v>40000</v>
          </cell>
          <cell r="AH2591">
            <v>0.65</v>
          </cell>
          <cell r="AI2591">
            <v>3</v>
          </cell>
          <cell r="AJ2591">
            <v>0</v>
          </cell>
          <cell r="AK2591">
            <v>37960</v>
          </cell>
          <cell r="AL2591">
            <v>4.0000000000000036E-2</v>
          </cell>
          <cell r="AM2591">
            <v>139944.70046082951</v>
          </cell>
          <cell r="AN2591">
            <v>5382.4884792626835</v>
          </cell>
          <cell r="AO2591">
            <v>-5.1000000000000045E-2</v>
          </cell>
          <cell r="AQ2591">
            <v>6500</v>
          </cell>
          <cell r="AR2591">
            <v>86000</v>
          </cell>
          <cell r="AS2591">
            <v>0.37</v>
          </cell>
          <cell r="AT2591">
            <v>1</v>
          </cell>
          <cell r="AU2591">
            <v>0</v>
          </cell>
          <cell r="AV2591">
            <v>37960</v>
          </cell>
          <cell r="AW2591">
            <v>139944.70046082951</v>
          </cell>
          <cell r="AX2591">
            <v>4.0000000000000036E-2</v>
          </cell>
          <cell r="AY2591">
            <v>5382.4884792626835</v>
          </cell>
          <cell r="AZ2591" t="str">
            <v>Target Bonus</v>
          </cell>
          <cell r="BA2591" t="str">
            <v>Target BonusEligible</v>
          </cell>
          <cell r="BB2591" t="str">
            <v>Target BonusIsrael</v>
          </cell>
          <cell r="BC2591" t="str">
            <v>Target BonusIsrael Employee</v>
          </cell>
          <cell r="BD2591" t="str">
            <v>M41</v>
          </cell>
          <cell r="BE2591" t="str">
            <v>Employee</v>
          </cell>
          <cell r="BF2591">
            <v>36500</v>
          </cell>
          <cell r="BG2591">
            <v>70000</v>
          </cell>
          <cell r="BH2591">
            <v>3</v>
          </cell>
          <cell r="BJ2591">
            <v>70000</v>
          </cell>
          <cell r="BK2591">
            <v>70000</v>
          </cell>
          <cell r="BL2591">
            <v>77000</v>
          </cell>
        </row>
        <row r="2592">
          <cell r="B2592">
            <v>19424</v>
          </cell>
          <cell r="C2592">
            <v>14482</v>
          </cell>
          <cell r="D2592">
            <v>181131</v>
          </cell>
          <cell r="E2592" t="str">
            <v>Dana Katz</v>
          </cell>
          <cell r="F2592" t="str">
            <v>HEAD OF PRODUCT MARKETING, THREAT PREVENTION</v>
          </cell>
          <cell r="G2592" t="str">
            <v>Employee</v>
          </cell>
          <cell r="H2592" t="str">
            <v>Product Management</v>
          </cell>
          <cell r="I2592" t="str">
            <v>TEL-AVIV</v>
          </cell>
          <cell r="J2592" t="str">
            <v>Israel</v>
          </cell>
          <cell r="K2592">
            <v>43500</v>
          </cell>
          <cell r="L2592" t="str">
            <v>IL</v>
          </cell>
          <cell r="M2592" t="str">
            <v>M31M</v>
          </cell>
          <cell r="N2592" t="str">
            <v>M</v>
          </cell>
          <cell r="O2592" t="str">
            <v>3</v>
          </cell>
          <cell r="P2592" t="str">
            <v>Regular</v>
          </cell>
          <cell r="S2592">
            <v>1</v>
          </cell>
          <cell r="U2592" t="str">
            <v>ILS</v>
          </cell>
          <cell r="V2592" t="str">
            <v>Product Management</v>
          </cell>
          <cell r="W2592" t="str">
            <v>Itai Greenberg</v>
          </cell>
          <cell r="Y2592" t="str">
            <v>Eligible</v>
          </cell>
          <cell r="Z2592">
            <v>29000</v>
          </cell>
          <cell r="AA2592">
            <v>106912.44239631337</v>
          </cell>
          <cell r="AB2592">
            <v>34000</v>
          </cell>
          <cell r="AC2592">
            <v>125345.62211981567</v>
          </cell>
          <cell r="AD2592">
            <v>5</v>
          </cell>
          <cell r="AE2592" t="str">
            <v>M31</v>
          </cell>
          <cell r="AF2592">
            <v>36000</v>
          </cell>
          <cell r="AG2592">
            <v>45000</v>
          </cell>
          <cell r="AH2592">
            <v>0</v>
          </cell>
          <cell r="AI2592">
            <v>1</v>
          </cell>
          <cell r="AJ2592">
            <v>0</v>
          </cell>
          <cell r="AK2592">
            <v>34000</v>
          </cell>
          <cell r="AL2592">
            <v>0</v>
          </cell>
          <cell r="AM2592">
            <v>125345.62211981567</v>
          </cell>
          <cell r="AN2592">
            <v>0</v>
          </cell>
          <cell r="AO2592">
            <v>-0.24444444444444446</v>
          </cell>
          <cell r="AP2592" t="str">
            <v>Already received an increase</v>
          </cell>
          <cell r="AQ2592">
            <v>6500</v>
          </cell>
          <cell r="AR2592">
            <v>86000</v>
          </cell>
          <cell r="AS2592">
            <v>0.34</v>
          </cell>
          <cell r="AT2592">
            <v>1</v>
          </cell>
          <cell r="AU2592">
            <v>0</v>
          </cell>
          <cell r="AV2592">
            <v>34000</v>
          </cell>
          <cell r="AW2592">
            <v>125345.62211981567</v>
          </cell>
          <cell r="AX2592">
            <v>0</v>
          </cell>
          <cell r="AY2592">
            <v>0</v>
          </cell>
          <cell r="AZ2592" t="str">
            <v>Target Bonus</v>
          </cell>
          <cell r="BA2592" t="str">
            <v>Target BonusEligible</v>
          </cell>
          <cell r="BB2592" t="str">
            <v>Target BonusIsrael</v>
          </cell>
          <cell r="BC2592" t="str">
            <v>Target BonusIsrael Employee</v>
          </cell>
          <cell r="BD2592" t="str">
            <v>M31</v>
          </cell>
          <cell r="BE2592" t="str">
            <v>Employee</v>
          </cell>
          <cell r="BF2592">
            <v>34000</v>
          </cell>
          <cell r="BG2592">
            <v>58767</v>
          </cell>
          <cell r="BH2592">
            <v>5</v>
          </cell>
          <cell r="BJ2592">
            <v>50000</v>
          </cell>
          <cell r="BK2592">
            <v>50000</v>
          </cell>
          <cell r="BL2592">
            <v>62500</v>
          </cell>
        </row>
        <row r="2593">
          <cell r="B2593">
            <v>20695</v>
          </cell>
          <cell r="C2593">
            <v>15782</v>
          </cell>
          <cell r="D2593">
            <v>25168</v>
          </cell>
          <cell r="E2593" t="str">
            <v>Mor Ahuvia</v>
          </cell>
          <cell r="F2593" t="str">
            <v>PRODUCT MARKETING MANAGER</v>
          </cell>
          <cell r="G2593" t="str">
            <v>Employee</v>
          </cell>
          <cell r="H2593" t="str">
            <v>Product Management</v>
          </cell>
          <cell r="I2593" t="str">
            <v>TEL-AVIV</v>
          </cell>
          <cell r="J2593" t="str">
            <v>Israel</v>
          </cell>
          <cell r="K2593">
            <v>43801</v>
          </cell>
          <cell r="L2593" t="str">
            <v>IL</v>
          </cell>
          <cell r="M2593" t="str">
            <v>M41P</v>
          </cell>
          <cell r="N2593" t="str">
            <v>M</v>
          </cell>
          <cell r="O2593" t="str">
            <v>4</v>
          </cell>
          <cell r="P2593" t="str">
            <v>Regular</v>
          </cell>
          <cell r="T2593">
            <v>1</v>
          </cell>
          <cell r="U2593" t="str">
            <v>ILS</v>
          </cell>
          <cell r="V2593" t="str">
            <v>Product Management</v>
          </cell>
          <cell r="W2593" t="str">
            <v>Itai Greenberg</v>
          </cell>
          <cell r="Y2593" t="str">
            <v>Eligible</v>
          </cell>
          <cell r="Z2593">
            <v>31000</v>
          </cell>
          <cell r="AA2593">
            <v>114285.71428571429</v>
          </cell>
          <cell r="AB2593">
            <v>31000</v>
          </cell>
          <cell r="AC2593">
            <v>114285.71428571429</v>
          </cell>
          <cell r="AD2593">
            <v>3</v>
          </cell>
          <cell r="AE2593" t="str">
            <v>M41</v>
          </cell>
          <cell r="AF2593">
            <v>30000</v>
          </cell>
          <cell r="AG2593">
            <v>40000</v>
          </cell>
          <cell r="AH2593">
            <v>0.1</v>
          </cell>
          <cell r="AI2593">
            <v>1</v>
          </cell>
          <cell r="AJ2593">
            <v>0</v>
          </cell>
          <cell r="AK2593">
            <v>32240</v>
          </cell>
          <cell r="AL2593">
            <v>4.0000000000000036E-2</v>
          </cell>
          <cell r="AM2593">
            <v>118857.14285714286</v>
          </cell>
          <cell r="AN2593">
            <v>4571.4285714285652</v>
          </cell>
          <cell r="AO2593">
            <v>-0.19399999999999995</v>
          </cell>
          <cell r="AQ2593">
            <v>6500</v>
          </cell>
          <cell r="AR2593">
            <v>86000</v>
          </cell>
          <cell r="AS2593">
            <v>0.3</v>
          </cell>
          <cell r="AT2593">
            <v>1</v>
          </cell>
          <cell r="AU2593">
            <v>0</v>
          </cell>
          <cell r="AV2593">
            <v>32240</v>
          </cell>
          <cell r="AW2593">
            <v>118857.14285714286</v>
          </cell>
          <cell r="AX2593">
            <v>4.0000000000000036E-2</v>
          </cell>
          <cell r="AY2593">
            <v>4571.4285714285652</v>
          </cell>
          <cell r="AZ2593" t="str">
            <v>Regular Bonus</v>
          </cell>
          <cell r="BA2593" t="str">
            <v>Regular BonusEligible</v>
          </cell>
          <cell r="BB2593" t="str">
            <v>Regular BonusIsrael</v>
          </cell>
          <cell r="BC2593" t="str">
            <v>Regular BonusIsrael Employee</v>
          </cell>
          <cell r="BD2593" t="str">
            <v>M41</v>
          </cell>
          <cell r="BE2593" t="str">
            <v>Employee</v>
          </cell>
          <cell r="BF2593">
            <v>31000</v>
          </cell>
          <cell r="BG2593">
            <v>0</v>
          </cell>
          <cell r="BI2593">
            <v>4000</v>
          </cell>
          <cell r="BJ2593">
            <v>47000</v>
          </cell>
          <cell r="BK2593">
            <v>47000</v>
          </cell>
          <cell r="BL2593">
            <v>37600</v>
          </cell>
        </row>
        <row r="2594">
          <cell r="B2594">
            <v>4135</v>
          </cell>
          <cell r="C2594">
            <v>982</v>
          </cell>
          <cell r="E2594" t="str">
            <v>Eytan Segal</v>
          </cell>
          <cell r="F2594" t="str">
            <v>HEAD OF PRODUCT MANAGEMENT, SAAS SECURITY</v>
          </cell>
          <cell r="G2594" t="str">
            <v>Employee</v>
          </cell>
          <cell r="H2594" t="str">
            <v>Product Management</v>
          </cell>
          <cell r="I2594" t="str">
            <v>TEL-AVIV</v>
          </cell>
          <cell r="J2594" t="str">
            <v>Israel</v>
          </cell>
          <cell r="K2594">
            <v>37803</v>
          </cell>
          <cell r="L2594" t="str">
            <v>IL</v>
          </cell>
          <cell r="M2594" t="str">
            <v>M31M</v>
          </cell>
          <cell r="N2594" t="str">
            <v>M</v>
          </cell>
          <cell r="O2594" t="str">
            <v>3</v>
          </cell>
          <cell r="P2594" t="str">
            <v>Regular</v>
          </cell>
          <cell r="T2594">
            <v>1</v>
          </cell>
          <cell r="U2594" t="str">
            <v>ILS</v>
          </cell>
          <cell r="V2594" t="str">
            <v>Product Management</v>
          </cell>
          <cell r="W2594" t="str">
            <v>Itai Greenberg</v>
          </cell>
          <cell r="Y2594" t="str">
            <v>Eligible</v>
          </cell>
          <cell r="Z2594">
            <v>45000</v>
          </cell>
          <cell r="AA2594">
            <v>165898.61751152074</v>
          </cell>
          <cell r="AB2594">
            <v>45000</v>
          </cell>
          <cell r="AC2594">
            <v>165898.61751152074</v>
          </cell>
          <cell r="AD2594">
            <v>5</v>
          </cell>
          <cell r="AE2594" t="str">
            <v>M31</v>
          </cell>
          <cell r="AF2594">
            <v>36000</v>
          </cell>
          <cell r="AG2594">
            <v>45000</v>
          </cell>
          <cell r="AH2594">
            <v>1</v>
          </cell>
          <cell r="AI2594">
            <v>5</v>
          </cell>
          <cell r="AJ2594">
            <v>0</v>
          </cell>
          <cell r="AK2594">
            <v>46350</v>
          </cell>
          <cell r="AL2594">
            <v>3.0000000000000027E-2</v>
          </cell>
          <cell r="AM2594">
            <v>170875.57603686638</v>
          </cell>
          <cell r="AN2594">
            <v>4976.9585253456316</v>
          </cell>
          <cell r="AO2594">
            <v>3.0000000000000027E-2</v>
          </cell>
          <cell r="AQ2594">
            <v>6500</v>
          </cell>
          <cell r="AR2594">
            <v>86000</v>
          </cell>
          <cell r="AS2594">
            <v>0.48</v>
          </cell>
          <cell r="AT2594">
            <v>1</v>
          </cell>
          <cell r="AU2594">
            <v>0</v>
          </cell>
          <cell r="AV2594">
            <v>46350</v>
          </cell>
          <cell r="AW2594">
            <v>170875.57603686638</v>
          </cell>
          <cell r="AX2594">
            <v>3.0000000000000027E-2</v>
          </cell>
          <cell r="AY2594">
            <v>4976.9585253456316</v>
          </cell>
          <cell r="AZ2594" t="str">
            <v>Regular Bonus</v>
          </cell>
          <cell r="BA2594" t="str">
            <v>Regular BonusEligible</v>
          </cell>
          <cell r="BB2594" t="str">
            <v>Regular BonusIsrael</v>
          </cell>
          <cell r="BC2594" t="str">
            <v>Regular BonusIsrael Employee</v>
          </cell>
          <cell r="BD2594" t="str">
            <v>M31</v>
          </cell>
          <cell r="BE2594" t="str">
            <v>Employee</v>
          </cell>
          <cell r="BF2594">
            <v>45000</v>
          </cell>
          <cell r="BG2594">
            <v>80000</v>
          </cell>
          <cell r="BH2594">
            <v>4</v>
          </cell>
          <cell r="BI2594">
            <v>4000</v>
          </cell>
          <cell r="BJ2594">
            <v>108000</v>
          </cell>
          <cell r="BK2594">
            <v>108000</v>
          </cell>
          <cell r="BL2594">
            <v>86400</v>
          </cell>
        </row>
        <row r="2595">
          <cell r="B2595">
            <v>1576</v>
          </cell>
          <cell r="C2595">
            <v>101</v>
          </cell>
          <cell r="E2595" t="str">
            <v>Aviv Abramovich</v>
          </cell>
          <cell r="F2595" t="str">
            <v>HEAD OF SECURITY SERVICES, PRODUCT MANAGEMENT</v>
          </cell>
          <cell r="G2595" t="str">
            <v>Employee</v>
          </cell>
          <cell r="H2595" t="str">
            <v>Product Management</v>
          </cell>
          <cell r="I2595" t="str">
            <v>TEL-AVIV</v>
          </cell>
          <cell r="J2595" t="str">
            <v>Israel</v>
          </cell>
          <cell r="K2595">
            <v>38957</v>
          </cell>
          <cell r="L2595" t="str">
            <v>IL</v>
          </cell>
          <cell r="M2595" t="str">
            <v>M31M</v>
          </cell>
          <cell r="N2595" t="str">
            <v>M</v>
          </cell>
          <cell r="O2595" t="str">
            <v>3</v>
          </cell>
          <cell r="P2595" t="str">
            <v>Regular</v>
          </cell>
          <cell r="S2595">
            <v>1</v>
          </cell>
          <cell r="U2595" t="str">
            <v>ILS</v>
          </cell>
          <cell r="V2595" t="str">
            <v>Product Management</v>
          </cell>
          <cell r="W2595" t="str">
            <v>Itai Greenberg</v>
          </cell>
          <cell r="Y2595" t="str">
            <v>Eligible</v>
          </cell>
          <cell r="Z2595">
            <v>43000</v>
          </cell>
          <cell r="AA2595">
            <v>158525.34562211981</v>
          </cell>
          <cell r="AB2595">
            <v>43000</v>
          </cell>
          <cell r="AC2595">
            <v>158525.34562211981</v>
          </cell>
          <cell r="AD2595">
            <v>5</v>
          </cell>
          <cell r="AE2595" t="str">
            <v>M31</v>
          </cell>
          <cell r="AF2595">
            <v>36000</v>
          </cell>
          <cell r="AG2595">
            <v>45000</v>
          </cell>
          <cell r="AH2595">
            <v>0.77</v>
          </cell>
          <cell r="AI2595">
            <v>4</v>
          </cell>
          <cell r="AJ2595">
            <v>0</v>
          </cell>
          <cell r="AK2595">
            <v>44720</v>
          </cell>
          <cell r="AL2595">
            <v>4.0000000000000036E-2</v>
          </cell>
          <cell r="AM2595">
            <v>164866.35944700462</v>
          </cell>
          <cell r="AN2595">
            <v>6341.0138248848089</v>
          </cell>
          <cell r="AO2595">
            <v>-6.2222222222222401E-3</v>
          </cell>
          <cell r="AQ2595">
            <v>6500</v>
          </cell>
          <cell r="AR2595">
            <v>86000</v>
          </cell>
          <cell r="AS2595">
            <v>0.45</v>
          </cell>
          <cell r="AT2595">
            <v>1</v>
          </cell>
          <cell r="AU2595">
            <v>0</v>
          </cell>
          <cell r="AV2595">
            <v>44720</v>
          </cell>
          <cell r="AW2595">
            <v>164866.35944700462</v>
          </cell>
          <cell r="AX2595">
            <v>4.0000000000000036E-2</v>
          </cell>
          <cell r="AY2595">
            <v>6341.0138248848089</v>
          </cell>
          <cell r="AZ2595" t="str">
            <v>Target Bonus</v>
          </cell>
          <cell r="BA2595" t="str">
            <v>Target BonusEligible</v>
          </cell>
          <cell r="BB2595" t="str">
            <v>Target BonusIsrael</v>
          </cell>
          <cell r="BC2595" t="str">
            <v>Target BonusIsrael Employee</v>
          </cell>
          <cell r="BD2595" t="str">
            <v>M31</v>
          </cell>
          <cell r="BE2595" t="str">
            <v>Employee</v>
          </cell>
          <cell r="BF2595">
            <v>43000</v>
          </cell>
          <cell r="BG2595">
            <v>80000</v>
          </cell>
          <cell r="BH2595">
            <v>3</v>
          </cell>
          <cell r="BJ2595">
            <v>80000</v>
          </cell>
          <cell r="BK2595">
            <v>80000</v>
          </cell>
          <cell r="BL2595">
            <v>100000</v>
          </cell>
        </row>
        <row r="2596">
          <cell r="B2596">
            <v>12750</v>
          </cell>
          <cell r="C2596">
            <v>7776</v>
          </cell>
          <cell r="D2596">
            <v>48862</v>
          </cell>
          <cell r="E2596" t="str">
            <v>Benny Shlesinger</v>
          </cell>
          <cell r="F2596" t="str">
            <v>HEAD OF PRODUCT MANAGEMENT, SECURITY PLATFORM</v>
          </cell>
          <cell r="G2596" t="str">
            <v>Employee</v>
          </cell>
          <cell r="H2596" t="str">
            <v>Product Management</v>
          </cell>
          <cell r="I2596" t="str">
            <v>TEL-AVIV</v>
          </cell>
          <cell r="J2596" t="str">
            <v>Israel</v>
          </cell>
          <cell r="K2596">
            <v>41960</v>
          </cell>
          <cell r="L2596" t="str">
            <v>IL</v>
          </cell>
          <cell r="M2596" t="str">
            <v>M31M</v>
          </cell>
          <cell r="N2596" t="str">
            <v>M</v>
          </cell>
          <cell r="O2596" t="str">
            <v>3</v>
          </cell>
          <cell r="P2596" t="str">
            <v>Regular</v>
          </cell>
          <cell r="T2596">
            <v>1</v>
          </cell>
          <cell r="U2596" t="str">
            <v>ILS</v>
          </cell>
          <cell r="V2596" t="str">
            <v>Product Management</v>
          </cell>
          <cell r="W2596" t="str">
            <v>Itai Greenberg</v>
          </cell>
          <cell r="Y2596" t="str">
            <v>Not Eligible - Left</v>
          </cell>
          <cell r="Z2596">
            <v>42500</v>
          </cell>
          <cell r="AA2596">
            <v>156682.02764976959</v>
          </cell>
          <cell r="AB2596">
            <v>42500</v>
          </cell>
          <cell r="AC2596">
            <v>156682.02764976959</v>
          </cell>
        </row>
        <row r="2597">
          <cell r="B2597">
            <v>8579</v>
          </cell>
          <cell r="C2597">
            <v>2792</v>
          </cell>
          <cell r="D2597">
            <v>225655</v>
          </cell>
          <cell r="E2597" t="str">
            <v>Gil Israeli</v>
          </cell>
          <cell r="F2597" t="str">
            <v>HEAD OF PRODUCT INCUBATION</v>
          </cell>
          <cell r="G2597" t="str">
            <v>Employee</v>
          </cell>
          <cell r="H2597" t="str">
            <v>Product Management</v>
          </cell>
          <cell r="I2597" t="str">
            <v>TEL-AVIV</v>
          </cell>
          <cell r="J2597" t="str">
            <v>Israel</v>
          </cell>
          <cell r="K2597">
            <v>40342</v>
          </cell>
          <cell r="L2597" t="str">
            <v>IL</v>
          </cell>
          <cell r="M2597" t="str">
            <v>S31M</v>
          </cell>
          <cell r="N2597" t="str">
            <v>S</v>
          </cell>
          <cell r="O2597" t="str">
            <v>3</v>
          </cell>
          <cell r="P2597" t="str">
            <v>Regular</v>
          </cell>
          <cell r="S2597">
            <v>1</v>
          </cell>
          <cell r="U2597" t="str">
            <v>ILS</v>
          </cell>
          <cell r="V2597" t="str">
            <v>Product Management</v>
          </cell>
          <cell r="W2597" t="str">
            <v>Itai Greenberg</v>
          </cell>
          <cell r="Y2597" t="str">
            <v>Eligible</v>
          </cell>
          <cell r="Z2597">
            <v>40000</v>
          </cell>
          <cell r="AA2597">
            <v>147465.43778801843</v>
          </cell>
          <cell r="AB2597">
            <v>40000</v>
          </cell>
          <cell r="AC2597">
            <v>147465.43778801843</v>
          </cell>
          <cell r="AD2597">
            <v>5</v>
          </cell>
          <cell r="AE2597" t="str">
            <v>S31</v>
          </cell>
          <cell r="AF2597">
            <v>40000</v>
          </cell>
          <cell r="AG2597">
            <v>75000</v>
          </cell>
          <cell r="AH2597">
            <v>0</v>
          </cell>
          <cell r="AI2597">
            <v>1</v>
          </cell>
          <cell r="AJ2597">
            <v>0</v>
          </cell>
          <cell r="AK2597">
            <v>43600</v>
          </cell>
          <cell r="AL2597">
            <v>9.000000000000008E-2</v>
          </cell>
          <cell r="AM2597">
            <v>160737.32718894011</v>
          </cell>
          <cell r="AN2597">
            <v>13271.889400921675</v>
          </cell>
          <cell r="AO2597">
            <v>-0.41866666666666663</v>
          </cell>
          <cell r="AQ2597">
            <v>6500</v>
          </cell>
          <cell r="AR2597">
            <v>86000</v>
          </cell>
          <cell r="AS2597">
            <v>0.42</v>
          </cell>
          <cell r="AT2597">
            <v>1</v>
          </cell>
          <cell r="AU2597">
            <v>0</v>
          </cell>
          <cell r="AV2597">
            <v>43600</v>
          </cell>
          <cell r="AW2597">
            <v>160737.32718894011</v>
          </cell>
          <cell r="AX2597">
            <v>9.000000000000008E-2</v>
          </cell>
          <cell r="AY2597">
            <v>13271.889400921675</v>
          </cell>
          <cell r="AZ2597" t="str">
            <v>Target Bonus</v>
          </cell>
          <cell r="BA2597" t="str">
            <v>Target BonusEligible</v>
          </cell>
          <cell r="BB2597" t="str">
            <v>Target BonusIsrael</v>
          </cell>
          <cell r="BC2597" t="str">
            <v>Target BonusIsrael Employee</v>
          </cell>
          <cell r="BD2597" t="str">
            <v>S33</v>
          </cell>
          <cell r="BE2597" t="str">
            <v>Employee</v>
          </cell>
          <cell r="BF2597">
            <v>40000</v>
          </cell>
          <cell r="BG2597">
            <v>0</v>
          </cell>
          <cell r="BH2597">
            <v>2</v>
          </cell>
          <cell r="BJ2597">
            <v>240000</v>
          </cell>
          <cell r="BK2597">
            <v>240000</v>
          </cell>
          <cell r="BL2597">
            <v>300000</v>
          </cell>
        </row>
        <row r="2598">
          <cell r="B2598">
            <v>12002</v>
          </cell>
          <cell r="C2598">
            <v>4734</v>
          </cell>
          <cell r="D2598">
            <v>128057</v>
          </cell>
          <cell r="E2598" t="str">
            <v>Michael Greenberg</v>
          </cell>
          <cell r="F2598" t="str">
            <v>PRODUCT MARKETING MANAGER</v>
          </cell>
          <cell r="G2598" t="str">
            <v>Employee</v>
          </cell>
          <cell r="H2598" t="str">
            <v>Product Management</v>
          </cell>
          <cell r="I2598" t="str">
            <v>TEL-AVIV</v>
          </cell>
          <cell r="J2598" t="str">
            <v>Israel</v>
          </cell>
          <cell r="K2598">
            <v>41852</v>
          </cell>
          <cell r="L2598" t="str">
            <v>IL</v>
          </cell>
          <cell r="M2598" t="str">
            <v>M51P</v>
          </cell>
          <cell r="N2598" t="str">
            <v>M</v>
          </cell>
          <cell r="O2598" t="str">
            <v>5</v>
          </cell>
          <cell r="P2598" t="str">
            <v>Regular</v>
          </cell>
          <cell r="S2598">
            <v>1</v>
          </cell>
          <cell r="U2598" t="str">
            <v>ILS</v>
          </cell>
          <cell r="V2598" t="str">
            <v>Product Management</v>
          </cell>
          <cell r="W2598" t="str">
            <v>Itai Greenberg</v>
          </cell>
          <cell r="Y2598" t="str">
            <v>Eligible</v>
          </cell>
          <cell r="Z2598">
            <v>23000</v>
          </cell>
          <cell r="AA2598">
            <v>84792.626728110597</v>
          </cell>
          <cell r="AB2598">
            <v>27000</v>
          </cell>
          <cell r="AC2598">
            <v>99539.170506912444</v>
          </cell>
          <cell r="AD2598">
            <v>4</v>
          </cell>
          <cell r="AE2598" t="str">
            <v>M51</v>
          </cell>
          <cell r="AF2598">
            <v>22000</v>
          </cell>
          <cell r="AG2598">
            <v>32000</v>
          </cell>
          <cell r="AH2598">
            <v>0.5</v>
          </cell>
          <cell r="AI2598">
            <v>3</v>
          </cell>
          <cell r="AJ2598">
            <v>0</v>
          </cell>
          <cell r="AK2598">
            <v>27000</v>
          </cell>
          <cell r="AL2598">
            <v>0</v>
          </cell>
          <cell r="AM2598">
            <v>99539.170506912444</v>
          </cell>
          <cell r="AN2598">
            <v>0</v>
          </cell>
          <cell r="AO2598">
            <v>-0.15625</v>
          </cell>
          <cell r="AP2598" t="str">
            <v>Already received an increase</v>
          </cell>
          <cell r="AQ2598">
            <v>6500</v>
          </cell>
          <cell r="AR2598">
            <v>86000</v>
          </cell>
          <cell r="AS2598">
            <v>0.25</v>
          </cell>
          <cell r="AT2598">
            <v>1</v>
          </cell>
          <cell r="AU2598">
            <v>0</v>
          </cell>
          <cell r="AV2598">
            <v>27000</v>
          </cell>
          <cell r="AW2598">
            <v>99539.170506912444</v>
          </cell>
          <cell r="AX2598">
            <v>0</v>
          </cell>
          <cell r="AY2598">
            <v>0</v>
          </cell>
          <cell r="AZ2598" t="str">
            <v>Target Bonus</v>
          </cell>
          <cell r="BA2598" t="str">
            <v>Target BonusEligible</v>
          </cell>
          <cell r="BB2598" t="str">
            <v>Target BonusIsrael</v>
          </cell>
          <cell r="BC2598" t="str">
            <v>Target BonusIsrael Employee</v>
          </cell>
          <cell r="BD2598" t="str">
            <v>M51</v>
          </cell>
          <cell r="BE2598" t="str">
            <v>Employee</v>
          </cell>
          <cell r="BF2598">
            <v>27000</v>
          </cell>
          <cell r="BG2598">
            <v>50000</v>
          </cell>
          <cell r="BH2598">
            <v>5</v>
          </cell>
          <cell r="BJ2598">
            <v>60000</v>
          </cell>
          <cell r="BK2598">
            <v>60000</v>
          </cell>
          <cell r="BL2598">
            <v>66000</v>
          </cell>
        </row>
        <row r="2599">
          <cell r="B2599">
            <v>18575</v>
          </cell>
          <cell r="C2599">
            <v>13621</v>
          </cell>
          <cell r="D2599">
            <v>154133</v>
          </cell>
          <cell r="E2599" t="str">
            <v>Ran Ish Shalom</v>
          </cell>
          <cell r="F2599" t="str">
            <v>PRODUCT MANAGER</v>
          </cell>
          <cell r="G2599" t="str">
            <v>Employee</v>
          </cell>
          <cell r="H2599" t="str">
            <v>Product Management</v>
          </cell>
          <cell r="I2599" t="str">
            <v>TEL-AVIV</v>
          </cell>
          <cell r="J2599" t="str">
            <v>Israel</v>
          </cell>
          <cell r="K2599">
            <v>43339</v>
          </cell>
          <cell r="L2599" t="str">
            <v>IL</v>
          </cell>
          <cell r="M2599" t="str">
            <v>M41P</v>
          </cell>
          <cell r="N2599" t="str">
            <v>M</v>
          </cell>
          <cell r="O2599" t="str">
            <v>4</v>
          </cell>
          <cell r="P2599" t="str">
            <v>Regular</v>
          </cell>
          <cell r="S2599">
            <v>1</v>
          </cell>
          <cell r="U2599" t="str">
            <v>ILS</v>
          </cell>
          <cell r="V2599" t="str">
            <v>Product Management</v>
          </cell>
          <cell r="W2599" t="str">
            <v>Itai Greenberg</v>
          </cell>
          <cell r="Y2599" t="str">
            <v>Eligible</v>
          </cell>
          <cell r="Z2599">
            <v>37700</v>
          </cell>
          <cell r="AA2599">
            <v>138986.17511520738</v>
          </cell>
          <cell r="AB2599">
            <v>37700</v>
          </cell>
          <cell r="AC2599">
            <v>138986.17511520738</v>
          </cell>
          <cell r="AD2599">
            <v>3</v>
          </cell>
          <cell r="AE2599" t="str">
            <v>M41</v>
          </cell>
          <cell r="AF2599">
            <v>30000</v>
          </cell>
          <cell r="AG2599">
            <v>40000</v>
          </cell>
          <cell r="AH2599">
            <v>0.77</v>
          </cell>
          <cell r="AI2599">
            <v>4</v>
          </cell>
          <cell r="AJ2599">
            <v>0</v>
          </cell>
          <cell r="AK2599">
            <v>38265.499999999993</v>
          </cell>
          <cell r="AL2599">
            <v>1.4999999999999902E-2</v>
          </cell>
          <cell r="AM2599">
            <v>141070.96774193546</v>
          </cell>
          <cell r="AN2599">
            <v>2084.7926267280709</v>
          </cell>
          <cell r="AO2599">
            <v>-4.3362500000000193E-2</v>
          </cell>
          <cell r="AQ2599">
            <v>6500</v>
          </cell>
          <cell r="AR2599">
            <v>86000</v>
          </cell>
          <cell r="AS2599">
            <v>0.39</v>
          </cell>
          <cell r="AT2599">
            <v>1</v>
          </cell>
          <cell r="AU2599">
            <v>0</v>
          </cell>
          <cell r="AV2599">
            <v>38265.499999999993</v>
          </cell>
          <cell r="AW2599">
            <v>141070.96774193546</v>
          </cell>
          <cell r="AX2599">
            <v>1.4999999999999902E-2</v>
          </cell>
          <cell r="AY2599">
            <v>2084.7926267280709</v>
          </cell>
          <cell r="AZ2599" t="str">
            <v>Target Bonus</v>
          </cell>
          <cell r="BA2599" t="str">
            <v>Target BonusEligible</v>
          </cell>
          <cell r="BB2599" t="str">
            <v>Target BonusIsrael</v>
          </cell>
          <cell r="BC2599" t="str">
            <v>Target BonusIsrael Employee</v>
          </cell>
          <cell r="BD2599" t="str">
            <v>M41</v>
          </cell>
          <cell r="BE2599" t="str">
            <v>Employee</v>
          </cell>
          <cell r="BF2599">
            <v>37700</v>
          </cell>
          <cell r="BG2599">
            <v>80000</v>
          </cell>
          <cell r="BH2599">
            <v>3</v>
          </cell>
          <cell r="BJ2599">
            <v>80000</v>
          </cell>
          <cell r="BK2599">
            <v>80000</v>
          </cell>
          <cell r="BL2599">
            <v>80000</v>
          </cell>
        </row>
        <row r="2600">
          <cell r="B2600">
            <v>19198</v>
          </cell>
          <cell r="C2600">
            <v>14256</v>
          </cell>
          <cell r="D2600">
            <v>174717</v>
          </cell>
          <cell r="E2600" t="str">
            <v>Asaf Shahar</v>
          </cell>
          <cell r="F2600" t="str">
            <v>PRODUCT MANAGER</v>
          </cell>
          <cell r="G2600" t="str">
            <v>Employee</v>
          </cell>
          <cell r="H2600" t="str">
            <v>Product Management</v>
          </cell>
          <cell r="I2600" t="str">
            <v>TEL-AVIV</v>
          </cell>
          <cell r="J2600" t="str">
            <v>Israel</v>
          </cell>
          <cell r="K2600">
            <v>43431</v>
          </cell>
          <cell r="L2600" t="str">
            <v>IL</v>
          </cell>
          <cell r="M2600" t="str">
            <v>M31P</v>
          </cell>
          <cell r="N2600" t="str">
            <v>M</v>
          </cell>
          <cell r="O2600" t="str">
            <v>3</v>
          </cell>
          <cell r="P2600" t="str">
            <v>Regular</v>
          </cell>
          <cell r="S2600">
            <v>1</v>
          </cell>
          <cell r="U2600" t="str">
            <v>ILS</v>
          </cell>
          <cell r="V2600" t="str">
            <v>Product Management</v>
          </cell>
          <cell r="W2600" t="str">
            <v>Itai Greenberg</v>
          </cell>
          <cell r="Y2600" t="str">
            <v>Eligible</v>
          </cell>
          <cell r="Z2600">
            <v>42000</v>
          </cell>
          <cell r="AA2600">
            <v>154838.70967741936</v>
          </cell>
          <cell r="AB2600">
            <v>42000</v>
          </cell>
          <cell r="AC2600">
            <v>154838.70967741936</v>
          </cell>
          <cell r="AD2600">
            <v>4</v>
          </cell>
          <cell r="AE2600" t="str">
            <v>M31</v>
          </cell>
          <cell r="AF2600">
            <v>36000</v>
          </cell>
          <cell r="AG2600">
            <v>45000</v>
          </cell>
          <cell r="AH2600">
            <v>0.66</v>
          </cell>
          <cell r="AI2600">
            <v>3</v>
          </cell>
          <cell r="AJ2600">
            <v>0</v>
          </cell>
          <cell r="AK2600">
            <v>43680</v>
          </cell>
          <cell r="AL2600">
            <v>4.0000000000000036E-2</v>
          </cell>
          <cell r="AM2600">
            <v>161032.25806451612</v>
          </cell>
          <cell r="AN2600">
            <v>6193.5483870967582</v>
          </cell>
          <cell r="AO2600">
            <v>-2.9333333333333322E-2</v>
          </cell>
          <cell r="AQ2600">
            <v>6500</v>
          </cell>
          <cell r="AR2600">
            <v>86000</v>
          </cell>
          <cell r="AS2600">
            <v>0.44</v>
          </cell>
          <cell r="AT2600">
            <v>1</v>
          </cell>
          <cell r="AU2600">
            <v>0</v>
          </cell>
          <cell r="AV2600">
            <v>43680</v>
          </cell>
          <cell r="AW2600">
            <v>161032.25806451612</v>
          </cell>
          <cell r="AX2600">
            <v>4.0000000000000036E-2</v>
          </cell>
          <cell r="AY2600">
            <v>6193.5483870967582</v>
          </cell>
          <cell r="AZ2600" t="str">
            <v>Target Bonus</v>
          </cell>
          <cell r="BA2600" t="str">
            <v>Target BonusEligible</v>
          </cell>
          <cell r="BB2600" t="str">
            <v>Target BonusIsrael</v>
          </cell>
          <cell r="BC2600" t="str">
            <v>Target BonusIsrael Employee</v>
          </cell>
          <cell r="BD2600" t="str">
            <v>M31</v>
          </cell>
          <cell r="BE2600" t="str">
            <v>Employee</v>
          </cell>
          <cell r="BF2600">
            <v>42000</v>
          </cell>
          <cell r="BG2600">
            <v>85000</v>
          </cell>
          <cell r="BH2600">
            <v>4</v>
          </cell>
          <cell r="BJ2600">
            <v>80000</v>
          </cell>
          <cell r="BK2600">
            <v>80000</v>
          </cell>
          <cell r="BL2600">
            <v>88000</v>
          </cell>
        </row>
        <row r="2601">
          <cell r="B2601">
            <v>19136</v>
          </cell>
          <cell r="C2601">
            <v>14194</v>
          </cell>
          <cell r="D2601">
            <v>246439</v>
          </cell>
          <cell r="E2601" t="str">
            <v>Dor Mashiach</v>
          </cell>
          <cell r="F2601" t="str">
            <v>PRODUCT MARKETING ASSOCIATE</v>
          </cell>
          <cell r="G2601" t="str">
            <v>Employee</v>
          </cell>
          <cell r="H2601" t="str">
            <v>Product Management</v>
          </cell>
          <cell r="I2601" t="str">
            <v>TEL-AVIV</v>
          </cell>
          <cell r="J2601" t="str">
            <v>Israel</v>
          </cell>
          <cell r="K2601">
            <v>43571</v>
          </cell>
          <cell r="L2601" t="str">
            <v>IL</v>
          </cell>
          <cell r="M2601" t="str">
            <v>M55P</v>
          </cell>
          <cell r="N2601" t="str">
            <v>M</v>
          </cell>
          <cell r="O2601" t="str">
            <v>5</v>
          </cell>
          <cell r="P2601" t="str">
            <v>Regular</v>
          </cell>
          <cell r="T2601">
            <v>1</v>
          </cell>
          <cell r="U2601" t="str">
            <v>ILS</v>
          </cell>
          <cell r="V2601" t="str">
            <v>Product Management</v>
          </cell>
          <cell r="W2601" t="str">
            <v>Itai Greenberg</v>
          </cell>
          <cell r="Y2601" t="str">
            <v>Eligible</v>
          </cell>
          <cell r="Z2601">
            <v>10500</v>
          </cell>
          <cell r="AA2601">
            <v>38709.677419354841</v>
          </cell>
          <cell r="AB2601">
            <v>11500</v>
          </cell>
          <cell r="AC2601">
            <v>42396.313364055299</v>
          </cell>
          <cell r="AD2601">
            <v>3</v>
          </cell>
          <cell r="AE2601" t="str">
            <v>M55</v>
          </cell>
          <cell r="AF2601">
            <v>12000</v>
          </cell>
          <cell r="AG2601">
            <v>20000</v>
          </cell>
          <cell r="AH2601">
            <v>0</v>
          </cell>
          <cell r="AI2601">
            <v>1</v>
          </cell>
          <cell r="AJ2601">
            <v>0</v>
          </cell>
          <cell r="AK2601">
            <v>11500</v>
          </cell>
          <cell r="AL2601">
            <v>0</v>
          </cell>
          <cell r="AM2601">
            <v>42396.313364055299</v>
          </cell>
          <cell r="AN2601">
            <v>0</v>
          </cell>
          <cell r="AO2601">
            <v>-0.42500000000000004</v>
          </cell>
          <cell r="AQ2601">
            <v>6500</v>
          </cell>
          <cell r="AR2601">
            <v>86000</v>
          </cell>
          <cell r="AS2601">
            <v>0.06</v>
          </cell>
          <cell r="AT2601">
            <v>1</v>
          </cell>
          <cell r="AU2601">
            <v>0</v>
          </cell>
          <cell r="AV2601">
            <v>11500</v>
          </cell>
          <cell r="AW2601">
            <v>42396.313364055299</v>
          </cell>
          <cell r="AX2601">
            <v>0</v>
          </cell>
          <cell r="AY2601">
            <v>0</v>
          </cell>
          <cell r="AZ2601" t="str">
            <v>Regular Bonus</v>
          </cell>
          <cell r="BA2601" t="str">
            <v>Regular BonusEligible</v>
          </cell>
          <cell r="BB2601" t="str">
            <v>Regular BonusIsrael</v>
          </cell>
          <cell r="BC2601" t="str">
            <v>Regular BonusIsrael Monthly Extra Hours</v>
          </cell>
          <cell r="BD2601" t="str">
            <v>M65</v>
          </cell>
          <cell r="BE2601" t="str">
            <v>Monthly Extra Hours</v>
          </cell>
          <cell r="BF2601">
            <v>11500</v>
          </cell>
          <cell r="BG2601">
            <v>0</v>
          </cell>
          <cell r="BH2601">
            <v>4</v>
          </cell>
          <cell r="BI2601">
            <v>2000</v>
          </cell>
          <cell r="BJ2601">
            <v>7000</v>
          </cell>
          <cell r="BK2601">
            <v>7000</v>
          </cell>
          <cell r="BL2601">
            <v>5600</v>
          </cell>
        </row>
        <row r="2602">
          <cell r="B2602">
            <v>20745</v>
          </cell>
          <cell r="C2602">
            <v>15832</v>
          </cell>
          <cell r="E2602" t="str">
            <v>Danielle Guetta</v>
          </cell>
          <cell r="F2602" t="str">
            <v>PRODUCT MARKETING MANAGER</v>
          </cell>
          <cell r="G2602" t="str">
            <v>Employee</v>
          </cell>
          <cell r="H2602" t="str">
            <v>Product Management</v>
          </cell>
          <cell r="I2602" t="str">
            <v>TEL-AVIV</v>
          </cell>
          <cell r="J2602" t="str">
            <v>Israel</v>
          </cell>
          <cell r="K2602">
            <v>43626</v>
          </cell>
          <cell r="L2602" t="str">
            <v>IL</v>
          </cell>
          <cell r="M2602" t="str">
            <v>M53P</v>
          </cell>
          <cell r="N2602" t="str">
            <v>M</v>
          </cell>
          <cell r="O2602" t="str">
            <v>5</v>
          </cell>
          <cell r="P2602" t="str">
            <v>Regular</v>
          </cell>
          <cell r="T2602">
            <v>1</v>
          </cell>
          <cell r="U2602" t="str">
            <v>ILS</v>
          </cell>
          <cell r="V2602" t="str">
            <v>Product Management</v>
          </cell>
          <cell r="W2602" t="str">
            <v>Itai Greenberg</v>
          </cell>
          <cell r="Y2602" t="str">
            <v>Eligible</v>
          </cell>
          <cell r="Z2602">
            <v>17000</v>
          </cell>
          <cell r="AA2602">
            <v>62672.811059907835</v>
          </cell>
          <cell r="AB2602">
            <v>17000</v>
          </cell>
          <cell r="AC2602">
            <v>62672.811059907835</v>
          </cell>
          <cell r="AD2602">
            <v>4</v>
          </cell>
          <cell r="AE2602" t="str">
            <v>M53</v>
          </cell>
          <cell r="AF2602">
            <v>13000</v>
          </cell>
          <cell r="AG2602">
            <v>19000</v>
          </cell>
          <cell r="AH2602">
            <v>0.66</v>
          </cell>
          <cell r="AI2602">
            <v>3</v>
          </cell>
          <cell r="AJ2602">
            <v>0</v>
          </cell>
          <cell r="AK2602">
            <v>17680</v>
          </cell>
          <cell r="AL2602">
            <v>4.0000000000000036E-2</v>
          </cell>
          <cell r="AM2602">
            <v>65179.72350230415</v>
          </cell>
          <cell r="AN2602">
            <v>2506.9124423963149</v>
          </cell>
          <cell r="AO2602">
            <v>-6.9473684210526354E-2</v>
          </cell>
          <cell r="AQ2602">
            <v>6500</v>
          </cell>
          <cell r="AR2602">
            <v>86000</v>
          </cell>
          <cell r="AS2602">
            <v>0.13</v>
          </cell>
          <cell r="AT2602">
            <v>1</v>
          </cell>
          <cell r="AU2602">
            <v>0</v>
          </cell>
          <cell r="AV2602">
            <v>17680</v>
          </cell>
          <cell r="AW2602">
            <v>65179.72350230415</v>
          </cell>
          <cell r="AX2602">
            <v>4.0000000000000036E-2</v>
          </cell>
          <cell r="AY2602">
            <v>2506.9124423963149</v>
          </cell>
          <cell r="AZ2602" t="str">
            <v>Regular Bonus</v>
          </cell>
          <cell r="BA2602" t="str">
            <v>Regular BonusEligible</v>
          </cell>
          <cell r="BB2602" t="str">
            <v>Regular BonusIsrael</v>
          </cell>
          <cell r="BC2602" t="str">
            <v>Regular BonusIsrael Employee</v>
          </cell>
          <cell r="BD2602" t="str">
            <v>M53</v>
          </cell>
          <cell r="BE2602" t="str">
            <v>Employee</v>
          </cell>
          <cell r="BF2602">
            <v>17000</v>
          </cell>
          <cell r="BG2602">
            <v>0</v>
          </cell>
          <cell r="BI2602">
            <v>4000</v>
          </cell>
          <cell r="BJ2602">
            <v>32000</v>
          </cell>
          <cell r="BK2602">
            <v>32000</v>
          </cell>
          <cell r="BL2602">
            <v>25600</v>
          </cell>
        </row>
        <row r="2603">
          <cell r="B2603">
            <v>1429</v>
          </cell>
          <cell r="C2603">
            <v>530</v>
          </cell>
          <cell r="D2603">
            <v>193149</v>
          </cell>
          <cell r="E2603" t="str">
            <v>Guy Israeli</v>
          </cell>
          <cell r="F2603" t="str">
            <v>PRODUCT MANAGER</v>
          </cell>
          <cell r="G2603" t="str">
            <v>Employee</v>
          </cell>
          <cell r="H2603" t="str">
            <v>Product Management</v>
          </cell>
          <cell r="I2603" t="str">
            <v>TEL-AVIV</v>
          </cell>
          <cell r="J2603" t="str">
            <v>Israel</v>
          </cell>
          <cell r="K2603">
            <v>36617</v>
          </cell>
          <cell r="L2603" t="str">
            <v>IL</v>
          </cell>
          <cell r="M2603" t="str">
            <v>M41P</v>
          </cell>
          <cell r="N2603" t="str">
            <v>M</v>
          </cell>
          <cell r="O2603" t="str">
            <v>4</v>
          </cell>
          <cell r="P2603" t="str">
            <v>Regular</v>
          </cell>
          <cell r="T2603">
            <v>1</v>
          </cell>
          <cell r="U2603" t="str">
            <v>ILS</v>
          </cell>
          <cell r="V2603" t="str">
            <v>Product Management</v>
          </cell>
          <cell r="W2603" t="str">
            <v>Itai Greenberg</v>
          </cell>
          <cell r="Y2603" t="str">
            <v>Eligible</v>
          </cell>
          <cell r="Z2603">
            <v>34500</v>
          </cell>
          <cell r="AA2603">
            <v>127188.9400921659</v>
          </cell>
          <cell r="AB2603">
            <v>34500</v>
          </cell>
          <cell r="AC2603">
            <v>127188.9400921659</v>
          </cell>
          <cell r="AD2603">
            <v>2</v>
          </cell>
          <cell r="AE2603" t="str">
            <v>M41</v>
          </cell>
          <cell r="AF2603">
            <v>30000</v>
          </cell>
          <cell r="AG2603">
            <v>40000</v>
          </cell>
          <cell r="AH2603">
            <v>0.45</v>
          </cell>
          <cell r="AI2603">
            <v>3</v>
          </cell>
          <cell r="AJ2603">
            <v>0</v>
          </cell>
          <cell r="AK2603">
            <v>34500</v>
          </cell>
          <cell r="AL2603">
            <v>0</v>
          </cell>
          <cell r="AM2603">
            <v>127188.9400921659</v>
          </cell>
          <cell r="AN2603">
            <v>0</v>
          </cell>
          <cell r="AO2603">
            <v>-0.13749999999999996</v>
          </cell>
          <cell r="AP2603" t="str">
            <v>Rated 2 - no recommendation</v>
          </cell>
          <cell r="AQ2603">
            <v>6500</v>
          </cell>
          <cell r="AR2603">
            <v>86000</v>
          </cell>
          <cell r="AS2603">
            <v>0.35</v>
          </cell>
          <cell r="AT2603">
            <v>1</v>
          </cell>
          <cell r="AU2603">
            <v>0</v>
          </cell>
          <cell r="AV2603">
            <v>34500</v>
          </cell>
          <cell r="AW2603">
            <v>127188.9400921659</v>
          </cell>
          <cell r="AX2603">
            <v>0</v>
          </cell>
          <cell r="AY2603">
            <v>0</v>
          </cell>
          <cell r="AZ2603" t="str">
            <v>Regular Bonus</v>
          </cell>
          <cell r="BA2603" t="str">
            <v>Regular BonusEligible</v>
          </cell>
          <cell r="BB2603" t="str">
            <v>Regular BonusIsrael</v>
          </cell>
          <cell r="BC2603" t="str">
            <v>Regular BonusIsrael Employee</v>
          </cell>
          <cell r="BD2603" t="str">
            <v>M41</v>
          </cell>
          <cell r="BE2603" t="str">
            <v>Employee</v>
          </cell>
          <cell r="BF2603">
            <v>34500</v>
          </cell>
          <cell r="BG2603">
            <v>50000</v>
          </cell>
          <cell r="BH2603">
            <v>4</v>
          </cell>
          <cell r="BI2603">
            <v>4000</v>
          </cell>
          <cell r="BJ2603">
            <v>30000</v>
          </cell>
          <cell r="BK2603">
            <v>30000</v>
          </cell>
          <cell r="BL2603">
            <v>24000</v>
          </cell>
        </row>
        <row r="2604">
          <cell r="B2604">
            <v>19253</v>
          </cell>
          <cell r="C2604">
            <v>14311</v>
          </cell>
          <cell r="D2604">
            <v>142736</v>
          </cell>
          <cell r="E2604" t="str">
            <v>Yaron Weiler</v>
          </cell>
          <cell r="F2604" t="str">
            <v>PRODUCT MANAGER</v>
          </cell>
          <cell r="G2604" t="str">
            <v>Employee</v>
          </cell>
          <cell r="H2604" t="str">
            <v>Product Management</v>
          </cell>
          <cell r="I2604" t="str">
            <v>TEL-AVIV</v>
          </cell>
          <cell r="J2604" t="str">
            <v>Israel</v>
          </cell>
          <cell r="K2604">
            <v>43444</v>
          </cell>
          <cell r="L2604" t="str">
            <v>IL</v>
          </cell>
          <cell r="M2604" t="str">
            <v>M41P</v>
          </cell>
          <cell r="N2604" t="str">
            <v>M</v>
          </cell>
          <cell r="O2604" t="str">
            <v>4</v>
          </cell>
          <cell r="P2604" t="str">
            <v>Regular</v>
          </cell>
          <cell r="S2604">
            <v>1</v>
          </cell>
          <cell r="U2604" t="str">
            <v>ILS</v>
          </cell>
          <cell r="V2604" t="str">
            <v>Product Management</v>
          </cell>
          <cell r="W2604" t="str">
            <v>Itai Greenberg</v>
          </cell>
          <cell r="Y2604" t="str">
            <v>Eligible</v>
          </cell>
          <cell r="Z2604">
            <v>38000</v>
          </cell>
          <cell r="AA2604">
            <v>140092.1658986175</v>
          </cell>
          <cell r="AB2604">
            <v>38000</v>
          </cell>
          <cell r="AC2604">
            <v>140092.1658986175</v>
          </cell>
          <cell r="AD2604">
            <v>4</v>
          </cell>
          <cell r="AE2604" t="str">
            <v>M41</v>
          </cell>
          <cell r="AF2604">
            <v>30000</v>
          </cell>
          <cell r="AG2604">
            <v>40000</v>
          </cell>
          <cell r="AH2604">
            <v>0.8</v>
          </cell>
          <cell r="AI2604">
            <v>4</v>
          </cell>
          <cell r="AJ2604">
            <v>0</v>
          </cell>
          <cell r="AK2604">
            <v>39140</v>
          </cell>
          <cell r="AL2604">
            <v>3.0000000000000027E-2</v>
          </cell>
          <cell r="AM2604">
            <v>144294.93087557604</v>
          </cell>
          <cell r="AN2604">
            <v>4202.7649769585405</v>
          </cell>
          <cell r="AO2604">
            <v>-2.1499999999999964E-2</v>
          </cell>
          <cell r="AQ2604">
            <v>6500</v>
          </cell>
          <cell r="AR2604">
            <v>86000</v>
          </cell>
          <cell r="AS2604">
            <v>0.39</v>
          </cell>
          <cell r="AT2604">
            <v>1</v>
          </cell>
          <cell r="AU2604">
            <v>0</v>
          </cell>
          <cell r="AV2604">
            <v>39140</v>
          </cell>
          <cell r="AW2604">
            <v>144294.93087557604</v>
          </cell>
          <cell r="AX2604">
            <v>3.0000000000000027E-2</v>
          </cell>
          <cell r="AY2604">
            <v>4202.7649769585405</v>
          </cell>
          <cell r="AZ2604" t="str">
            <v>Target Bonus</v>
          </cell>
          <cell r="BA2604" t="str">
            <v>Target BonusEligible</v>
          </cell>
          <cell r="BB2604" t="str">
            <v>Target BonusIsrael</v>
          </cell>
          <cell r="BC2604" t="str">
            <v>Target BonusIsrael Employee</v>
          </cell>
          <cell r="BD2604" t="str">
            <v>M41</v>
          </cell>
          <cell r="BE2604" t="str">
            <v>Employee</v>
          </cell>
          <cell r="BF2604">
            <v>38000</v>
          </cell>
          <cell r="BG2604">
            <v>85000</v>
          </cell>
          <cell r="BH2604">
            <v>4</v>
          </cell>
          <cell r="BJ2604">
            <v>80000</v>
          </cell>
          <cell r="BK2604">
            <v>80000</v>
          </cell>
          <cell r="BL2604">
            <v>88000</v>
          </cell>
        </row>
        <row r="2605">
          <cell r="B2605">
            <v>20988</v>
          </cell>
          <cell r="C2605">
            <v>16075</v>
          </cell>
          <cell r="D2605">
            <v>213939</v>
          </cell>
          <cell r="E2605" t="str">
            <v>Tal Laufer</v>
          </cell>
          <cell r="F2605" t="str">
            <v>PRODUCT MANAGER</v>
          </cell>
          <cell r="G2605" t="str">
            <v>Extended MLA</v>
          </cell>
          <cell r="H2605" t="str">
            <v>Product Management</v>
          </cell>
          <cell r="I2605" t="str">
            <v>TEL-AVIV</v>
          </cell>
          <cell r="J2605" t="str">
            <v>Israel</v>
          </cell>
          <cell r="K2605">
            <v>43864</v>
          </cell>
          <cell r="L2605" t="str">
            <v>IL</v>
          </cell>
          <cell r="M2605" t="str">
            <v>M31P</v>
          </cell>
          <cell r="N2605" t="str">
            <v>M</v>
          </cell>
          <cell r="O2605" t="str">
            <v>3</v>
          </cell>
          <cell r="P2605" t="str">
            <v>Regular</v>
          </cell>
          <cell r="S2605">
            <v>1</v>
          </cell>
          <cell r="U2605" t="str">
            <v>ILS</v>
          </cell>
          <cell r="V2605" t="str">
            <v>Product Management</v>
          </cell>
          <cell r="W2605" t="str">
            <v>Itai Greenberg</v>
          </cell>
          <cell r="Y2605" t="str">
            <v>Eligible</v>
          </cell>
          <cell r="Z2605">
            <v>45000</v>
          </cell>
          <cell r="AA2605">
            <v>165898.61751152074</v>
          </cell>
          <cell r="AB2605">
            <v>45000</v>
          </cell>
          <cell r="AC2605">
            <v>165898.61751152074</v>
          </cell>
          <cell r="AD2605">
            <v>3</v>
          </cell>
          <cell r="AE2605" t="str">
            <v>M31</v>
          </cell>
          <cell r="AF2605">
            <v>36000</v>
          </cell>
          <cell r="AG2605">
            <v>45000</v>
          </cell>
          <cell r="AH2605">
            <v>1</v>
          </cell>
          <cell r="AI2605">
            <v>5</v>
          </cell>
          <cell r="AJ2605">
            <v>0</v>
          </cell>
          <cell r="AK2605">
            <v>45000</v>
          </cell>
          <cell r="AL2605">
            <v>0</v>
          </cell>
          <cell r="AM2605">
            <v>165898.61751152074</v>
          </cell>
          <cell r="AN2605">
            <v>0</v>
          </cell>
          <cell r="AO2605">
            <v>0</v>
          </cell>
          <cell r="AP2605" t="str">
            <v>At the top of the range</v>
          </cell>
          <cell r="AQ2605">
            <v>6500</v>
          </cell>
          <cell r="AR2605">
            <v>86000</v>
          </cell>
          <cell r="AS2605">
            <v>0.48</v>
          </cell>
          <cell r="AT2605">
            <v>1</v>
          </cell>
          <cell r="AU2605">
            <v>0</v>
          </cell>
          <cell r="AV2605">
            <v>45000</v>
          </cell>
          <cell r="AW2605">
            <v>165898.61751152074</v>
          </cell>
          <cell r="AX2605">
            <v>0</v>
          </cell>
          <cell r="AY2605">
            <v>0</v>
          </cell>
          <cell r="AZ2605" t="str">
            <v>Target Bonus</v>
          </cell>
          <cell r="BA2605" t="str">
            <v>Target BonusEligible</v>
          </cell>
          <cell r="BB2605" t="str">
            <v>Target BonusIsrael</v>
          </cell>
          <cell r="BC2605" t="str">
            <v>Target BonusIsrael Employee</v>
          </cell>
          <cell r="BD2605" t="str">
            <v>M31</v>
          </cell>
          <cell r="BE2605" t="str">
            <v>Employee</v>
          </cell>
          <cell r="BF2605">
            <v>45000</v>
          </cell>
          <cell r="BG2605">
            <v>0</v>
          </cell>
          <cell r="BJ2605">
            <v>90000</v>
          </cell>
          <cell r="BK2605">
            <v>90000</v>
          </cell>
          <cell r="BL2605">
            <v>90000</v>
          </cell>
        </row>
        <row r="2606">
          <cell r="B2606">
            <v>19803</v>
          </cell>
          <cell r="C2606">
            <v>14861</v>
          </cell>
          <cell r="D2606">
            <v>250037</v>
          </cell>
          <cell r="E2606" t="str">
            <v>Hunter Markman</v>
          </cell>
          <cell r="F2606" t="str">
            <v>Product Marketing Manager</v>
          </cell>
          <cell r="G2606" t="str">
            <v>Employee</v>
          </cell>
          <cell r="H2606" t="str">
            <v>Product Management</v>
          </cell>
          <cell r="I2606" t="str">
            <v>TEL-AVIV</v>
          </cell>
          <cell r="J2606" t="str">
            <v>Israel</v>
          </cell>
          <cell r="K2606">
            <v>43563</v>
          </cell>
          <cell r="L2606" t="str">
            <v>IL</v>
          </cell>
          <cell r="M2606" t="str">
            <v>M63P</v>
          </cell>
          <cell r="N2606" t="str">
            <v>M</v>
          </cell>
          <cell r="O2606" t="str">
            <v>6</v>
          </cell>
          <cell r="P2606" t="str">
            <v>Regular</v>
          </cell>
          <cell r="T2606">
            <v>1</v>
          </cell>
          <cell r="U2606" t="str">
            <v>ILS</v>
          </cell>
          <cell r="V2606" t="str">
            <v>Product Management</v>
          </cell>
          <cell r="W2606" t="str">
            <v>Itai Greenberg</v>
          </cell>
          <cell r="Y2606" t="str">
            <v>Eligible</v>
          </cell>
          <cell r="Z2606">
            <v>13000</v>
          </cell>
          <cell r="AA2606">
            <v>47926.267281105989</v>
          </cell>
          <cell r="AB2606">
            <v>13000</v>
          </cell>
          <cell r="AC2606">
            <v>47926.267281105989</v>
          </cell>
          <cell r="AD2606">
            <v>3</v>
          </cell>
          <cell r="AE2606" t="str">
            <v>M63</v>
          </cell>
          <cell r="AF2606">
            <v>10000</v>
          </cell>
          <cell r="AG2606">
            <v>15000</v>
          </cell>
          <cell r="AH2606">
            <v>0.6</v>
          </cell>
          <cell r="AI2606">
            <v>3</v>
          </cell>
          <cell r="AJ2606">
            <v>0</v>
          </cell>
          <cell r="AK2606">
            <v>13260</v>
          </cell>
          <cell r="AL2606">
            <v>2.0000000000000018E-2</v>
          </cell>
          <cell r="AM2606">
            <v>48884.792626728115</v>
          </cell>
          <cell r="AN2606">
            <v>958.52534562212531</v>
          </cell>
          <cell r="AO2606">
            <v>-0.11599999999999999</v>
          </cell>
          <cell r="AQ2606">
            <v>6500</v>
          </cell>
          <cell r="AR2606">
            <v>86000</v>
          </cell>
          <cell r="AS2606">
            <v>0.08</v>
          </cell>
          <cell r="AT2606">
            <v>1</v>
          </cell>
          <cell r="AU2606">
            <v>0</v>
          </cell>
          <cell r="AV2606">
            <v>13260</v>
          </cell>
          <cell r="AW2606">
            <v>48884.792626728115</v>
          </cell>
          <cell r="AX2606">
            <v>2.0000000000000018E-2</v>
          </cell>
          <cell r="AY2606">
            <v>958.52534562212531</v>
          </cell>
          <cell r="AZ2606" t="str">
            <v>Regular Bonus</v>
          </cell>
          <cell r="BA2606" t="str">
            <v>Regular BonusEligible</v>
          </cell>
          <cell r="BB2606" t="str">
            <v>Regular BonusIsrael</v>
          </cell>
          <cell r="BC2606" t="str">
            <v>Regular BonusIsrael Employee</v>
          </cell>
          <cell r="BD2606" t="str">
            <v>M65</v>
          </cell>
          <cell r="BE2606" t="str">
            <v>Employee</v>
          </cell>
          <cell r="BF2606">
            <v>13000</v>
          </cell>
          <cell r="BG2606">
            <v>6510</v>
          </cell>
          <cell r="BH2606">
            <v>2</v>
          </cell>
          <cell r="BI2606">
            <v>4000</v>
          </cell>
          <cell r="BJ2606">
            <v>14000</v>
          </cell>
          <cell r="BK2606">
            <v>14000</v>
          </cell>
          <cell r="BL2606">
            <v>11200</v>
          </cell>
        </row>
        <row r="2607">
          <cell r="B2607">
            <v>19474</v>
          </cell>
          <cell r="C2607">
            <v>14532</v>
          </cell>
          <cell r="D2607">
            <v>181504</v>
          </cell>
          <cell r="E2607" t="str">
            <v>Jonathan Maresky</v>
          </cell>
          <cell r="F2607" t="str">
            <v>PRODUCT MARKETING MANAGER</v>
          </cell>
          <cell r="G2607" t="str">
            <v>Employee</v>
          </cell>
          <cell r="H2607" t="str">
            <v>Product Management</v>
          </cell>
          <cell r="I2607" t="str">
            <v>TEL-AVIV</v>
          </cell>
          <cell r="J2607" t="str">
            <v>Israel</v>
          </cell>
          <cell r="K2607">
            <v>43507</v>
          </cell>
          <cell r="L2607" t="str">
            <v>IL</v>
          </cell>
          <cell r="M2607" t="str">
            <v>M51P</v>
          </cell>
          <cell r="N2607" t="str">
            <v>M</v>
          </cell>
          <cell r="O2607" t="str">
            <v>5</v>
          </cell>
          <cell r="P2607" t="str">
            <v>Regular</v>
          </cell>
          <cell r="T2607">
            <v>1</v>
          </cell>
          <cell r="U2607" t="str">
            <v>ILS</v>
          </cell>
          <cell r="V2607" t="str">
            <v>Product Management</v>
          </cell>
          <cell r="W2607" t="str">
            <v>Itai Greenberg</v>
          </cell>
          <cell r="Y2607" t="str">
            <v>Eligible</v>
          </cell>
          <cell r="Z2607">
            <v>34500</v>
          </cell>
          <cell r="AA2607">
            <v>127188.9400921659</v>
          </cell>
          <cell r="AB2607">
            <v>34500</v>
          </cell>
          <cell r="AC2607">
            <v>127188.9400921659</v>
          </cell>
          <cell r="AD2607">
            <v>3</v>
          </cell>
          <cell r="AE2607" t="str">
            <v>M51</v>
          </cell>
          <cell r="AF2607">
            <v>22000</v>
          </cell>
          <cell r="AG2607">
            <v>32000</v>
          </cell>
          <cell r="AH2607">
            <v>1</v>
          </cell>
          <cell r="AI2607">
            <v>5</v>
          </cell>
          <cell r="AJ2607">
            <v>0</v>
          </cell>
          <cell r="AK2607">
            <v>34500</v>
          </cell>
          <cell r="AL2607">
            <v>0</v>
          </cell>
          <cell r="AM2607">
            <v>127188.9400921659</v>
          </cell>
          <cell r="AN2607">
            <v>0</v>
          </cell>
          <cell r="AO2607">
            <v>7.8125E-2</v>
          </cell>
          <cell r="AP2607" t="str">
            <v>Above Range</v>
          </cell>
          <cell r="AQ2607">
            <v>6500</v>
          </cell>
          <cell r="AR2607">
            <v>86000</v>
          </cell>
          <cell r="AS2607">
            <v>0.35</v>
          </cell>
          <cell r="AT2607">
            <v>1</v>
          </cell>
          <cell r="AU2607">
            <v>0</v>
          </cell>
          <cell r="AV2607">
            <v>34500</v>
          </cell>
          <cell r="AW2607">
            <v>127188.9400921659</v>
          </cell>
          <cell r="AX2607">
            <v>0</v>
          </cell>
          <cell r="AY2607">
            <v>0</v>
          </cell>
          <cell r="AZ2607" t="str">
            <v>Regular Bonus</v>
          </cell>
          <cell r="BA2607" t="str">
            <v>Regular BonusEligible</v>
          </cell>
          <cell r="BB2607" t="str">
            <v>Regular BonusIsrael</v>
          </cell>
          <cell r="BC2607" t="str">
            <v>Regular BonusIsrael Employee</v>
          </cell>
          <cell r="BD2607" t="str">
            <v>M51</v>
          </cell>
          <cell r="BE2607" t="str">
            <v>Employee</v>
          </cell>
          <cell r="BF2607">
            <v>34500</v>
          </cell>
          <cell r="BG2607">
            <v>35397</v>
          </cell>
          <cell r="BH2607">
            <v>4</v>
          </cell>
          <cell r="BI2607">
            <v>4000</v>
          </cell>
          <cell r="BJ2607">
            <v>30000</v>
          </cell>
          <cell r="BK2607">
            <v>30000</v>
          </cell>
          <cell r="BL2607">
            <v>24000</v>
          </cell>
        </row>
        <row r="2608">
          <cell r="B2608">
            <v>19696</v>
          </cell>
          <cell r="C2608">
            <v>14754</v>
          </cell>
          <cell r="D2608">
            <v>188870</v>
          </cell>
          <cell r="E2608" t="str">
            <v>Patricia Gilban</v>
          </cell>
          <cell r="F2608" t="str">
            <v>GRAPHIC DESIGNER</v>
          </cell>
          <cell r="G2608" t="str">
            <v>Employee</v>
          </cell>
          <cell r="H2608" t="str">
            <v>Product Management</v>
          </cell>
          <cell r="I2608" t="str">
            <v>TEL-AVIV</v>
          </cell>
          <cell r="J2608" t="str">
            <v>Israel</v>
          </cell>
          <cell r="K2608">
            <v>43542</v>
          </cell>
          <cell r="L2608" t="str">
            <v>IL</v>
          </cell>
          <cell r="M2608" t="str">
            <v>T57P</v>
          </cell>
          <cell r="N2608" t="str">
            <v>T</v>
          </cell>
          <cell r="O2608" t="str">
            <v>5</v>
          </cell>
          <cell r="P2608" t="str">
            <v>Regular</v>
          </cell>
          <cell r="T2608">
            <v>1</v>
          </cell>
          <cell r="U2608" t="str">
            <v>ILS</v>
          </cell>
          <cell r="V2608" t="str">
            <v>Product Management</v>
          </cell>
          <cell r="W2608" t="str">
            <v>Itai Greenberg</v>
          </cell>
          <cell r="Y2608" t="str">
            <v>Eligible</v>
          </cell>
          <cell r="Z2608">
            <v>16000</v>
          </cell>
          <cell r="AA2608">
            <v>58986.175115207378</v>
          </cell>
          <cell r="AB2608">
            <v>16000</v>
          </cell>
          <cell r="AC2608">
            <v>58986.175115207378</v>
          </cell>
          <cell r="AD2608">
            <v>3</v>
          </cell>
          <cell r="AE2608" t="str">
            <v>T57</v>
          </cell>
          <cell r="AF2608">
            <v>16000</v>
          </cell>
          <cell r="AG2608">
            <v>25500</v>
          </cell>
          <cell r="AH2608">
            <v>0</v>
          </cell>
          <cell r="AI2608">
            <v>1</v>
          </cell>
          <cell r="AJ2608">
            <v>0</v>
          </cell>
          <cell r="AK2608">
            <v>16640</v>
          </cell>
          <cell r="AL2608">
            <v>4.0000000000000036E-2</v>
          </cell>
          <cell r="AM2608">
            <v>61345.622119815671</v>
          </cell>
          <cell r="AN2608">
            <v>2359.4470046082934</v>
          </cell>
          <cell r="AO2608">
            <v>-0.34745098039215683</v>
          </cell>
          <cell r="AQ2608">
            <v>6500</v>
          </cell>
          <cell r="AR2608">
            <v>86000</v>
          </cell>
          <cell r="AS2608">
            <v>0.11</v>
          </cell>
          <cell r="AT2608">
            <v>1</v>
          </cell>
          <cell r="AU2608">
            <v>0</v>
          </cell>
          <cell r="AV2608">
            <v>16640</v>
          </cell>
          <cell r="AW2608">
            <v>61345.622119815671</v>
          </cell>
          <cell r="AX2608">
            <v>4.0000000000000036E-2</v>
          </cell>
          <cell r="AY2608">
            <v>2359.4470046082934</v>
          </cell>
          <cell r="AZ2608" t="str">
            <v>Regular Bonus</v>
          </cell>
          <cell r="BA2608" t="str">
            <v>Regular BonusEligible</v>
          </cell>
          <cell r="BB2608" t="str">
            <v>Regular BonusIsrael</v>
          </cell>
          <cell r="BC2608" t="str">
            <v>Regular BonusIsrael Employee</v>
          </cell>
          <cell r="BD2608" t="str">
            <v>P54</v>
          </cell>
          <cell r="BE2608" t="str">
            <v>Employee</v>
          </cell>
          <cell r="BF2608">
            <v>16000</v>
          </cell>
          <cell r="BG2608">
            <v>8942</v>
          </cell>
          <cell r="BH2608">
            <v>2</v>
          </cell>
          <cell r="BI2608">
            <v>4000</v>
          </cell>
          <cell r="BJ2608">
            <v>20000</v>
          </cell>
          <cell r="BK2608">
            <v>20000</v>
          </cell>
          <cell r="BL2608">
            <v>16000</v>
          </cell>
        </row>
        <row r="2609">
          <cell r="B2609">
            <v>20043</v>
          </cell>
          <cell r="C2609">
            <v>15135</v>
          </cell>
          <cell r="D2609">
            <v>198416</v>
          </cell>
          <cell r="E2609" t="str">
            <v>Ran Arad</v>
          </cell>
          <cell r="F2609" t="str">
            <v>PRODUCT MARKETING MANAGER</v>
          </cell>
          <cell r="G2609" t="str">
            <v>Employee</v>
          </cell>
          <cell r="H2609" t="str">
            <v>Product Management</v>
          </cell>
          <cell r="I2609" t="str">
            <v>TEL-AVIV</v>
          </cell>
          <cell r="J2609" t="str">
            <v>Israel</v>
          </cell>
          <cell r="K2609">
            <v>43647</v>
          </cell>
          <cell r="L2609" t="str">
            <v>IL</v>
          </cell>
          <cell r="M2609" t="str">
            <v>M41P</v>
          </cell>
          <cell r="N2609" t="str">
            <v>M</v>
          </cell>
          <cell r="O2609" t="str">
            <v>4</v>
          </cell>
          <cell r="P2609" t="str">
            <v>Regular</v>
          </cell>
          <cell r="S2609">
            <v>1</v>
          </cell>
          <cell r="U2609" t="str">
            <v>ILS</v>
          </cell>
          <cell r="V2609" t="str">
            <v>Product Management</v>
          </cell>
          <cell r="W2609" t="str">
            <v>Itai Greenberg</v>
          </cell>
          <cell r="Y2609" t="str">
            <v>Not Eligible - Left</v>
          </cell>
          <cell r="Z2609">
            <v>35000</v>
          </cell>
          <cell r="AA2609">
            <v>129032.25806451614</v>
          </cell>
          <cell r="AB2609">
            <v>35000</v>
          </cell>
          <cell r="AC2609">
            <v>129032.25806451614</v>
          </cell>
        </row>
        <row r="2610">
          <cell r="B2610">
            <v>20990</v>
          </cell>
          <cell r="C2610">
            <v>16077</v>
          </cell>
          <cell r="D2610">
            <v>214267</v>
          </cell>
          <cell r="E2610" t="str">
            <v>Hezi Bahry</v>
          </cell>
          <cell r="F2610" t="str">
            <v>PRODUCT MANAGER</v>
          </cell>
          <cell r="G2610" t="str">
            <v>Employee</v>
          </cell>
          <cell r="H2610" t="str">
            <v>Product Management</v>
          </cell>
          <cell r="I2610" t="str">
            <v>TEL-AVIV</v>
          </cell>
          <cell r="J2610" t="str">
            <v>Israel</v>
          </cell>
          <cell r="K2610">
            <v>43864</v>
          </cell>
          <cell r="L2610" t="str">
            <v>IL</v>
          </cell>
          <cell r="M2610" t="str">
            <v>M41P</v>
          </cell>
          <cell r="N2610" t="str">
            <v>M</v>
          </cell>
          <cell r="O2610" t="str">
            <v>4</v>
          </cell>
          <cell r="P2610" t="str">
            <v>Regular</v>
          </cell>
          <cell r="S2610">
            <v>1</v>
          </cell>
          <cell r="U2610" t="str">
            <v>ILS</v>
          </cell>
          <cell r="V2610" t="str">
            <v>Product Management</v>
          </cell>
          <cell r="W2610" t="str">
            <v>Itai Greenberg</v>
          </cell>
          <cell r="Y2610" t="str">
            <v>Eligible</v>
          </cell>
          <cell r="Z2610">
            <v>36000</v>
          </cell>
          <cell r="AA2610">
            <v>132718.8940092166</v>
          </cell>
          <cell r="AB2610">
            <v>36000</v>
          </cell>
          <cell r="AC2610">
            <v>132718.8940092166</v>
          </cell>
          <cell r="AD2610">
            <v>3</v>
          </cell>
          <cell r="AE2610" t="str">
            <v>M41</v>
          </cell>
          <cell r="AF2610">
            <v>30000</v>
          </cell>
          <cell r="AG2610">
            <v>40000</v>
          </cell>
          <cell r="AH2610">
            <v>0.6</v>
          </cell>
          <cell r="AI2610">
            <v>3</v>
          </cell>
          <cell r="AJ2610">
            <v>0</v>
          </cell>
          <cell r="AK2610">
            <v>36720</v>
          </cell>
          <cell r="AL2610">
            <v>2.0000000000000018E-2</v>
          </cell>
          <cell r="AM2610">
            <v>135373.27188940093</v>
          </cell>
          <cell r="AN2610">
            <v>2654.3778801843291</v>
          </cell>
          <cell r="AO2610">
            <v>-8.1999999999999962E-2</v>
          </cell>
          <cell r="AQ2610">
            <v>6500</v>
          </cell>
          <cell r="AR2610">
            <v>86000</v>
          </cell>
          <cell r="AS2610">
            <v>0.37</v>
          </cell>
          <cell r="AT2610">
            <v>1</v>
          </cell>
          <cell r="AU2610">
            <v>0</v>
          </cell>
          <cell r="AV2610">
            <v>36720</v>
          </cell>
          <cell r="AW2610">
            <v>135373.27188940093</v>
          </cell>
          <cell r="AX2610">
            <v>2.0000000000000018E-2</v>
          </cell>
          <cell r="AY2610">
            <v>2654.3778801843291</v>
          </cell>
          <cell r="AZ2610" t="str">
            <v>Target Bonus</v>
          </cell>
          <cell r="BA2610" t="str">
            <v>Target BonusEligible</v>
          </cell>
          <cell r="BB2610" t="str">
            <v>Target BonusIsrael</v>
          </cell>
          <cell r="BC2610" t="str">
            <v>Target BonusIsrael Employee</v>
          </cell>
          <cell r="BD2610" t="str">
            <v>M41</v>
          </cell>
          <cell r="BE2610" t="str">
            <v>Employee</v>
          </cell>
          <cell r="BF2610">
            <v>36000</v>
          </cell>
          <cell r="BG2610">
            <v>0</v>
          </cell>
          <cell r="BJ2610">
            <v>60000</v>
          </cell>
          <cell r="BK2610">
            <v>60000</v>
          </cell>
          <cell r="BL2610">
            <v>60000</v>
          </cell>
        </row>
        <row r="2611">
          <cell r="B2611">
            <v>20697</v>
          </cell>
          <cell r="C2611">
            <v>15784</v>
          </cell>
          <cell r="D2611">
            <v>208214</v>
          </cell>
          <cell r="E2611" t="str">
            <v>Yaffa Finkelstein</v>
          </cell>
          <cell r="F2611" t="str">
            <v>PRODUCT MARKETING MANAGER</v>
          </cell>
          <cell r="G2611" t="str">
            <v>Employee</v>
          </cell>
          <cell r="H2611" t="str">
            <v>Product Management</v>
          </cell>
          <cell r="I2611" t="str">
            <v>TEL-AVIV</v>
          </cell>
          <cell r="J2611" t="str">
            <v>Israel</v>
          </cell>
          <cell r="K2611">
            <v>43808</v>
          </cell>
          <cell r="L2611" t="str">
            <v>IL</v>
          </cell>
          <cell r="M2611" t="str">
            <v>M51P</v>
          </cell>
          <cell r="N2611" t="str">
            <v>M</v>
          </cell>
          <cell r="O2611" t="str">
            <v>5</v>
          </cell>
          <cell r="P2611" t="str">
            <v>Regular</v>
          </cell>
          <cell r="T2611">
            <v>1</v>
          </cell>
          <cell r="U2611" t="str">
            <v>ILS</v>
          </cell>
          <cell r="V2611" t="str">
            <v>Product Management</v>
          </cell>
          <cell r="W2611" t="str">
            <v>Itai Greenberg</v>
          </cell>
          <cell r="Y2611" t="str">
            <v>Eligible</v>
          </cell>
          <cell r="Z2611">
            <v>31000</v>
          </cell>
          <cell r="AA2611">
            <v>114285.71428571429</v>
          </cell>
          <cell r="AB2611">
            <v>31000</v>
          </cell>
          <cell r="AC2611">
            <v>114285.71428571429</v>
          </cell>
          <cell r="AD2611">
            <v>3</v>
          </cell>
          <cell r="AE2611" t="str">
            <v>M51</v>
          </cell>
          <cell r="AF2611">
            <v>22000</v>
          </cell>
          <cell r="AG2611">
            <v>32000</v>
          </cell>
          <cell r="AH2611">
            <v>0.9</v>
          </cell>
          <cell r="AI2611">
            <v>5</v>
          </cell>
          <cell r="AJ2611">
            <v>0</v>
          </cell>
          <cell r="AK2611">
            <v>31310</v>
          </cell>
          <cell r="AL2611">
            <v>1.0000000000000009E-2</v>
          </cell>
          <cell r="AM2611">
            <v>115428.57142857143</v>
          </cell>
          <cell r="AN2611">
            <v>1142.8571428571449</v>
          </cell>
          <cell r="AO2611">
            <v>-2.156250000000004E-2</v>
          </cell>
          <cell r="AQ2611">
            <v>6500</v>
          </cell>
          <cell r="AR2611">
            <v>86000</v>
          </cell>
          <cell r="AS2611">
            <v>0.3</v>
          </cell>
          <cell r="AT2611">
            <v>1</v>
          </cell>
          <cell r="AU2611">
            <v>0</v>
          </cell>
          <cell r="AV2611">
            <v>31310</v>
          </cell>
          <cell r="AW2611">
            <v>115428.57142857143</v>
          </cell>
          <cell r="AX2611">
            <v>1.0000000000000009E-2</v>
          </cell>
          <cell r="AY2611">
            <v>1142.8571428571449</v>
          </cell>
          <cell r="AZ2611" t="str">
            <v>Regular Bonus</v>
          </cell>
          <cell r="BA2611" t="str">
            <v>Regular BonusEligible</v>
          </cell>
          <cell r="BB2611" t="str">
            <v>Regular BonusIsrael</v>
          </cell>
          <cell r="BC2611" t="str">
            <v>Regular BonusIsrael Employee</v>
          </cell>
          <cell r="BD2611" t="str">
            <v>M51</v>
          </cell>
          <cell r="BE2611" t="str">
            <v>Employee</v>
          </cell>
          <cell r="BF2611">
            <v>31000</v>
          </cell>
          <cell r="BG2611">
            <v>0</v>
          </cell>
          <cell r="BI2611">
            <v>4000</v>
          </cell>
          <cell r="BJ2611">
            <v>30000</v>
          </cell>
          <cell r="BK2611">
            <v>30000</v>
          </cell>
          <cell r="BL2611">
            <v>24000</v>
          </cell>
        </row>
        <row r="2612">
          <cell r="B2612">
            <v>21569</v>
          </cell>
          <cell r="C2612">
            <v>16656</v>
          </cell>
          <cell r="E2612" t="str">
            <v>Noa Zilberman</v>
          </cell>
          <cell r="F2612" t="str">
            <v>PRODUCT MANAGER</v>
          </cell>
          <cell r="G2612" t="str">
            <v>Employee</v>
          </cell>
          <cell r="H2612" t="str">
            <v>Product Management</v>
          </cell>
          <cell r="I2612" t="str">
            <v>TEL-AVIV</v>
          </cell>
          <cell r="J2612" t="str">
            <v>Israel</v>
          </cell>
          <cell r="K2612">
            <v>43195</v>
          </cell>
          <cell r="L2612" t="str">
            <v>IL</v>
          </cell>
          <cell r="M2612" t="str">
            <v>M31P</v>
          </cell>
          <cell r="N2612" t="str">
            <v>M</v>
          </cell>
          <cell r="O2612" t="str">
            <v>3</v>
          </cell>
          <cell r="P2612" t="str">
            <v>Regular</v>
          </cell>
          <cell r="T2612">
            <v>1</v>
          </cell>
          <cell r="U2612" t="str">
            <v>ILS</v>
          </cell>
          <cell r="V2612" t="str">
            <v>Product Management</v>
          </cell>
          <cell r="W2612" t="str">
            <v>Itai Greenberg</v>
          </cell>
          <cell r="Y2612" t="str">
            <v>Eligible</v>
          </cell>
          <cell r="Z2612">
            <v>40000</v>
          </cell>
          <cell r="AA2612">
            <v>147465.43778801843</v>
          </cell>
          <cell r="AB2612">
            <v>40000</v>
          </cell>
          <cell r="AC2612">
            <v>147465.43778801843</v>
          </cell>
          <cell r="AD2612">
            <v>4</v>
          </cell>
          <cell r="AE2612" t="str">
            <v>M31</v>
          </cell>
          <cell r="AF2612">
            <v>36000</v>
          </cell>
          <cell r="AG2612">
            <v>45000</v>
          </cell>
          <cell r="AH2612">
            <v>0.44</v>
          </cell>
          <cell r="AI2612">
            <v>2</v>
          </cell>
          <cell r="AJ2612">
            <v>0</v>
          </cell>
          <cell r="AK2612">
            <v>42000</v>
          </cell>
          <cell r="AL2612">
            <v>5.0000000000000044E-2</v>
          </cell>
          <cell r="AM2612">
            <v>154838.70967741936</v>
          </cell>
          <cell r="AN2612">
            <v>7373.2718894009304</v>
          </cell>
          <cell r="AO2612">
            <v>-6.6666666666666652E-2</v>
          </cell>
          <cell r="AQ2612">
            <v>6500</v>
          </cell>
          <cell r="AR2612">
            <v>86000</v>
          </cell>
          <cell r="AS2612">
            <v>0.42</v>
          </cell>
          <cell r="AT2612">
            <v>1</v>
          </cell>
          <cell r="AU2612">
            <v>0</v>
          </cell>
          <cell r="AV2612">
            <v>42000</v>
          </cell>
          <cell r="AW2612">
            <v>154838.70967741936</v>
          </cell>
          <cell r="AX2612">
            <v>5.0000000000000044E-2</v>
          </cell>
          <cell r="AY2612">
            <v>7373.2718894009304</v>
          </cell>
          <cell r="AZ2612" t="str">
            <v>Regular Bonus</v>
          </cell>
          <cell r="BA2612" t="str">
            <v>Regular BonusEligible</v>
          </cell>
          <cell r="BB2612" t="str">
            <v>Regular BonusIsrael</v>
          </cell>
          <cell r="BC2612" t="str">
            <v>Regular BonusIsrael Employee</v>
          </cell>
          <cell r="BD2612" t="str">
            <v>M31</v>
          </cell>
          <cell r="BE2612" t="str">
            <v>Employee</v>
          </cell>
          <cell r="BF2612">
            <v>40000</v>
          </cell>
          <cell r="BG2612">
            <v>0</v>
          </cell>
          <cell r="BI2612">
            <v>4000</v>
          </cell>
          <cell r="BJ2612">
            <v>90000</v>
          </cell>
          <cell r="BK2612">
            <v>90000</v>
          </cell>
          <cell r="BL2612">
            <v>72000</v>
          </cell>
        </row>
        <row r="2613">
          <cell r="B2613">
            <v>21333</v>
          </cell>
          <cell r="C2613">
            <v>16420</v>
          </cell>
          <cell r="D2613">
            <v>49937</v>
          </cell>
          <cell r="E2613" t="str">
            <v>Yaniv Shechtman</v>
          </cell>
          <cell r="F2613" t="str">
            <v>Head of Product Management, Threat Prevention</v>
          </cell>
          <cell r="G2613" t="str">
            <v>Employee</v>
          </cell>
          <cell r="H2613" t="str">
            <v>Product Management</v>
          </cell>
          <cell r="I2613" t="str">
            <v>TEL-AVIV</v>
          </cell>
          <cell r="J2613" t="str">
            <v>Israel</v>
          </cell>
          <cell r="K2613">
            <v>43969</v>
          </cell>
          <cell r="L2613" t="str">
            <v>IL</v>
          </cell>
          <cell r="M2613" t="str">
            <v>M31M</v>
          </cell>
          <cell r="N2613" t="str">
            <v>M</v>
          </cell>
          <cell r="O2613" t="str">
            <v>3</v>
          </cell>
          <cell r="P2613" t="str">
            <v>Regular</v>
          </cell>
          <cell r="S2613">
            <v>1</v>
          </cell>
          <cell r="U2613" t="str">
            <v>ILS</v>
          </cell>
          <cell r="V2613" t="str">
            <v>Product Management</v>
          </cell>
          <cell r="W2613" t="str">
            <v>Itai Greenberg</v>
          </cell>
          <cell r="Y2613" t="str">
            <v>Eligible</v>
          </cell>
          <cell r="Z2613">
            <v>41000</v>
          </cell>
          <cell r="AA2613">
            <v>151152.07373271891</v>
          </cell>
          <cell r="AB2613">
            <v>41000</v>
          </cell>
          <cell r="AC2613">
            <v>151152.07373271891</v>
          </cell>
          <cell r="AD2613">
            <v>4</v>
          </cell>
          <cell r="AE2613" t="str">
            <v>M31</v>
          </cell>
          <cell r="AF2613">
            <v>36000</v>
          </cell>
          <cell r="AG2613">
            <v>45000</v>
          </cell>
          <cell r="AH2613">
            <v>0.55000000000000004</v>
          </cell>
          <cell r="AI2613">
            <v>3</v>
          </cell>
          <cell r="AJ2613">
            <v>0</v>
          </cell>
          <cell r="AK2613">
            <v>42640</v>
          </cell>
          <cell r="AL2613">
            <v>4.0000000000000036E-2</v>
          </cell>
          <cell r="AM2613">
            <v>157198.15668202765</v>
          </cell>
          <cell r="AN2613">
            <v>6046.0829493087367</v>
          </cell>
          <cell r="AO2613">
            <v>-5.2444444444444405E-2</v>
          </cell>
          <cell r="AQ2613">
            <v>6500</v>
          </cell>
          <cell r="AR2613">
            <v>86000</v>
          </cell>
          <cell r="AS2613">
            <v>0.43</v>
          </cell>
          <cell r="AT2613">
            <v>1</v>
          </cell>
          <cell r="AU2613">
            <v>0</v>
          </cell>
          <cell r="AV2613">
            <v>42640</v>
          </cell>
          <cell r="AW2613">
            <v>157198.15668202765</v>
          </cell>
          <cell r="AX2613">
            <v>4.0000000000000036E-2</v>
          </cell>
          <cell r="AY2613">
            <v>6046.0829493087367</v>
          </cell>
          <cell r="AZ2613" t="str">
            <v>Target Bonus</v>
          </cell>
          <cell r="BA2613" t="str">
            <v>Target BonusEligible</v>
          </cell>
          <cell r="BB2613" t="str">
            <v>Target BonusIsrael</v>
          </cell>
          <cell r="BC2613" t="str">
            <v>Target BonusIsrael Employee</v>
          </cell>
          <cell r="BD2613" t="str">
            <v>M31</v>
          </cell>
          <cell r="BE2613" t="str">
            <v>Employee</v>
          </cell>
          <cell r="BF2613">
            <v>41000</v>
          </cell>
          <cell r="BG2613">
            <v>0</v>
          </cell>
          <cell r="BJ2613">
            <v>80000</v>
          </cell>
          <cell r="BK2613">
            <v>80000</v>
          </cell>
          <cell r="BL2613">
            <v>88000</v>
          </cell>
        </row>
        <row r="2614">
          <cell r="B2614">
            <v>21376</v>
          </cell>
          <cell r="C2614">
            <v>16463</v>
          </cell>
          <cell r="D2614">
            <v>9421</v>
          </cell>
          <cell r="E2614" t="str">
            <v>Avi Grabinsky</v>
          </cell>
          <cell r="F2614" t="str">
            <v>PRODUCT MANAGER</v>
          </cell>
          <cell r="G2614" t="str">
            <v>Employee</v>
          </cell>
          <cell r="H2614" t="str">
            <v>Product Management</v>
          </cell>
          <cell r="I2614" t="str">
            <v>TEL-AVIV</v>
          </cell>
          <cell r="J2614" t="str">
            <v>Israel</v>
          </cell>
          <cell r="K2614">
            <v>43983</v>
          </cell>
          <cell r="L2614" t="str">
            <v>IL</v>
          </cell>
          <cell r="M2614" t="str">
            <v>M31P</v>
          </cell>
          <cell r="N2614" t="str">
            <v>M</v>
          </cell>
          <cell r="O2614" t="str">
            <v>3</v>
          </cell>
          <cell r="P2614" t="str">
            <v>Regular</v>
          </cell>
          <cell r="S2614">
            <v>1</v>
          </cell>
          <cell r="U2614" t="str">
            <v>ILS</v>
          </cell>
          <cell r="V2614" t="str">
            <v>Product Management</v>
          </cell>
          <cell r="W2614" t="str">
            <v>Itai Greenberg</v>
          </cell>
          <cell r="Y2614" t="str">
            <v>Eligible</v>
          </cell>
          <cell r="Z2614">
            <v>40000</v>
          </cell>
          <cell r="AA2614">
            <v>147465.43778801843</v>
          </cell>
          <cell r="AB2614">
            <v>40000</v>
          </cell>
          <cell r="AC2614">
            <v>147465.43778801843</v>
          </cell>
          <cell r="AD2614">
            <v>3</v>
          </cell>
          <cell r="AE2614" t="str">
            <v>M31</v>
          </cell>
          <cell r="AF2614">
            <v>36000</v>
          </cell>
          <cell r="AG2614">
            <v>45000</v>
          </cell>
          <cell r="AH2614">
            <v>0.44</v>
          </cell>
          <cell r="AI2614">
            <v>2</v>
          </cell>
          <cell r="AJ2614">
            <v>0</v>
          </cell>
          <cell r="AK2614">
            <v>41200</v>
          </cell>
          <cell r="AL2614">
            <v>3.0000000000000027E-2</v>
          </cell>
          <cell r="AM2614">
            <v>151889.40092165899</v>
          </cell>
          <cell r="AN2614">
            <v>4423.9631336405582</v>
          </cell>
          <cell r="AO2614">
            <v>-8.4444444444444433E-2</v>
          </cell>
          <cell r="AQ2614">
            <v>6500</v>
          </cell>
          <cell r="AR2614">
            <v>86000</v>
          </cell>
          <cell r="AS2614">
            <v>0.42</v>
          </cell>
          <cell r="AT2614">
            <v>1</v>
          </cell>
          <cell r="AU2614">
            <v>0</v>
          </cell>
          <cell r="AV2614">
            <v>41200</v>
          </cell>
          <cell r="AW2614">
            <v>151889.40092165899</v>
          </cell>
          <cell r="AX2614">
            <v>3.0000000000000027E-2</v>
          </cell>
          <cell r="AY2614">
            <v>4423.9631336405582</v>
          </cell>
          <cell r="AZ2614" t="str">
            <v>Target Bonus</v>
          </cell>
          <cell r="BA2614" t="str">
            <v>Target BonusEligible</v>
          </cell>
          <cell r="BB2614" t="str">
            <v>Target BonusIsrael</v>
          </cell>
          <cell r="BC2614" t="str">
            <v>Target BonusIsrael Employee</v>
          </cell>
          <cell r="BD2614" t="str">
            <v>M31</v>
          </cell>
          <cell r="BE2614" t="str">
            <v>Employee</v>
          </cell>
          <cell r="BF2614">
            <v>40000</v>
          </cell>
          <cell r="BG2614">
            <v>0</v>
          </cell>
          <cell r="BJ2614">
            <v>50000</v>
          </cell>
          <cell r="BK2614">
            <v>50000</v>
          </cell>
          <cell r="BL2614">
            <v>50000</v>
          </cell>
        </row>
        <row r="2615">
          <cell r="B2615">
            <v>21530</v>
          </cell>
          <cell r="C2615">
            <v>16617</v>
          </cell>
          <cell r="D2615">
            <v>162394</v>
          </cell>
          <cell r="E2615" t="str">
            <v>Oleg Mogilevsky</v>
          </cell>
          <cell r="F2615" t="str">
            <v>PRODUCT MARKETING MANAGER</v>
          </cell>
          <cell r="G2615" t="str">
            <v>Employee</v>
          </cell>
          <cell r="H2615" t="str">
            <v>Product Management</v>
          </cell>
          <cell r="I2615" t="str">
            <v>TEL-AVIV</v>
          </cell>
          <cell r="J2615" t="str">
            <v>Israel</v>
          </cell>
          <cell r="K2615">
            <v>44081</v>
          </cell>
          <cell r="L2615" t="str">
            <v>IL</v>
          </cell>
          <cell r="M2615" t="str">
            <v>M51P</v>
          </cell>
          <cell r="N2615" t="str">
            <v>M</v>
          </cell>
          <cell r="O2615" t="str">
            <v>5</v>
          </cell>
          <cell r="P2615" t="str">
            <v>Regular</v>
          </cell>
          <cell r="T2615">
            <v>1</v>
          </cell>
          <cell r="U2615" t="str">
            <v>ILS</v>
          </cell>
          <cell r="V2615" t="str">
            <v>Product Management</v>
          </cell>
          <cell r="W2615" t="str">
            <v>Itai Greenberg</v>
          </cell>
          <cell r="Y2615" t="str">
            <v>Eligible</v>
          </cell>
          <cell r="Z2615">
            <v>25000</v>
          </cell>
          <cell r="AA2615">
            <v>92165.898617511528</v>
          </cell>
          <cell r="AB2615">
            <v>25000</v>
          </cell>
          <cell r="AC2615">
            <v>92165.898617511528</v>
          </cell>
          <cell r="AD2615">
            <v>3</v>
          </cell>
          <cell r="AE2615" t="str">
            <v>M51</v>
          </cell>
          <cell r="AF2615">
            <v>22000</v>
          </cell>
          <cell r="AG2615">
            <v>32000</v>
          </cell>
          <cell r="AH2615">
            <v>0.3</v>
          </cell>
          <cell r="AI2615">
            <v>2</v>
          </cell>
          <cell r="AJ2615">
            <v>0</v>
          </cell>
          <cell r="AK2615">
            <v>25750</v>
          </cell>
          <cell r="AL2615">
            <v>3.0000000000000027E-2</v>
          </cell>
          <cell r="AM2615">
            <v>94930.875576036866</v>
          </cell>
          <cell r="AN2615">
            <v>2764.976958525338</v>
          </cell>
          <cell r="AO2615">
            <v>-0.1953125</v>
          </cell>
          <cell r="AQ2615">
            <v>6500</v>
          </cell>
          <cell r="AR2615">
            <v>86000</v>
          </cell>
          <cell r="AS2615">
            <v>0.23</v>
          </cell>
          <cell r="AT2615">
            <v>1</v>
          </cell>
          <cell r="AU2615">
            <v>0</v>
          </cell>
          <cell r="AV2615">
            <v>25750</v>
          </cell>
          <cell r="AW2615">
            <v>94930.875576036866</v>
          </cell>
          <cell r="AX2615">
            <v>3.0000000000000027E-2</v>
          </cell>
          <cell r="AY2615">
            <v>2764.976958525338</v>
          </cell>
          <cell r="AZ2615" t="str">
            <v>Regular Bonus</v>
          </cell>
          <cell r="BA2615" t="str">
            <v>Regular BonusEligible</v>
          </cell>
          <cell r="BB2615" t="str">
            <v>Regular BonusIsrael</v>
          </cell>
          <cell r="BC2615" t="str">
            <v>Regular BonusIsrael Employee</v>
          </cell>
          <cell r="BD2615" t="str">
            <v>M51</v>
          </cell>
          <cell r="BE2615" t="str">
            <v>Employee</v>
          </cell>
          <cell r="BF2615">
            <v>25000</v>
          </cell>
          <cell r="BG2615">
            <v>0</v>
          </cell>
          <cell r="BI2615">
            <v>4000</v>
          </cell>
          <cell r="BJ2615">
            <v>30000</v>
          </cell>
          <cell r="BK2615">
            <v>30000</v>
          </cell>
          <cell r="BL2615">
            <v>24000</v>
          </cell>
        </row>
        <row r="2616">
          <cell r="B2616">
            <v>21698</v>
          </cell>
          <cell r="C2616">
            <v>16785</v>
          </cell>
          <cell r="D2616">
            <v>196988</v>
          </cell>
          <cell r="E2616" t="str">
            <v>Matthew Suchy</v>
          </cell>
          <cell r="F2616" t="str">
            <v>WEB MASTER</v>
          </cell>
          <cell r="G2616" t="str">
            <v>Monthly Extra Hours</v>
          </cell>
          <cell r="H2616" t="str">
            <v>Product Management</v>
          </cell>
          <cell r="I2616" t="str">
            <v>TEL-AVIV</v>
          </cell>
          <cell r="J2616" t="str">
            <v>Israel</v>
          </cell>
          <cell r="K2616">
            <v>44151</v>
          </cell>
          <cell r="L2616" t="str">
            <v>IL</v>
          </cell>
          <cell r="M2616" t="str">
            <v>P54P</v>
          </cell>
          <cell r="N2616" t="str">
            <v>P</v>
          </cell>
          <cell r="O2616" t="str">
            <v>5</v>
          </cell>
          <cell r="P2616" t="str">
            <v>Regular</v>
          </cell>
          <cell r="T2616">
            <v>1</v>
          </cell>
          <cell r="U2616" t="str">
            <v>ILS</v>
          </cell>
          <cell r="V2616" t="str">
            <v>Product Management</v>
          </cell>
          <cell r="W2616" t="str">
            <v>Itai Greenberg</v>
          </cell>
          <cell r="Y2616" t="str">
            <v>Not Eligible - NH</v>
          </cell>
          <cell r="AA2616">
            <v>0</v>
          </cell>
          <cell r="AB2616">
            <v>14000</v>
          </cell>
          <cell r="AC2616">
            <v>51612.903225806454</v>
          </cell>
          <cell r="AW2616">
            <v>51612.903225806454</v>
          </cell>
        </row>
        <row r="2617">
          <cell r="B2617">
            <v>21715</v>
          </cell>
          <cell r="C2617">
            <v>16802</v>
          </cell>
          <cell r="D2617">
            <v>11206</v>
          </cell>
          <cell r="E2617" t="str">
            <v>Alon Bar</v>
          </cell>
          <cell r="F2617" t="str">
            <v>PRODUCT MARKETING MANAGER</v>
          </cell>
          <cell r="G2617" t="str">
            <v>Employee</v>
          </cell>
          <cell r="H2617" t="str">
            <v>Product Management</v>
          </cell>
          <cell r="I2617" t="str">
            <v>TEL-AVIV</v>
          </cell>
          <cell r="J2617" t="str">
            <v>Israel</v>
          </cell>
          <cell r="K2617">
            <v>44158</v>
          </cell>
          <cell r="L2617" t="str">
            <v>IL</v>
          </cell>
          <cell r="M2617" t="str">
            <v>M41P</v>
          </cell>
          <cell r="N2617" t="str">
            <v>M</v>
          </cell>
          <cell r="O2617" t="str">
            <v>4</v>
          </cell>
          <cell r="P2617" t="str">
            <v>Regular</v>
          </cell>
          <cell r="T2617">
            <v>1</v>
          </cell>
          <cell r="U2617" t="str">
            <v>ILS</v>
          </cell>
          <cell r="V2617" t="str">
            <v>Product Management</v>
          </cell>
          <cell r="W2617" t="str">
            <v>Itai Greenberg</v>
          </cell>
          <cell r="Y2617" t="str">
            <v>Not Eligible - NH</v>
          </cell>
          <cell r="AA2617">
            <v>0</v>
          </cell>
          <cell r="AB2617">
            <v>31000</v>
          </cell>
          <cell r="AC2617">
            <v>114285.71428571429</v>
          </cell>
          <cell r="AW2617">
            <v>114285.71428571429</v>
          </cell>
        </row>
        <row r="2618">
          <cell r="B2618">
            <v>21768</v>
          </cell>
          <cell r="C2618">
            <v>16855</v>
          </cell>
          <cell r="D2618">
            <v>21768</v>
          </cell>
          <cell r="E2618" t="str">
            <v>Eli Schmidt</v>
          </cell>
          <cell r="F2618" t="str">
            <v>PRODUCT MANAGER</v>
          </cell>
          <cell r="G2618" t="str">
            <v>Employee</v>
          </cell>
          <cell r="H2618" t="str">
            <v>Product Management</v>
          </cell>
          <cell r="I2618" t="str">
            <v>TEL-AVIV</v>
          </cell>
          <cell r="J2618" t="str">
            <v>Israel</v>
          </cell>
          <cell r="K2618">
            <v>44193</v>
          </cell>
          <cell r="L2618" t="str">
            <v>IL</v>
          </cell>
          <cell r="M2618" t="str">
            <v>M41P</v>
          </cell>
          <cell r="N2618" t="str">
            <v>M</v>
          </cell>
          <cell r="O2618" t="str">
            <v>4</v>
          </cell>
          <cell r="P2618" t="str">
            <v>Regular</v>
          </cell>
          <cell r="T2618">
            <v>1</v>
          </cell>
          <cell r="U2618" t="str">
            <v>ILS</v>
          </cell>
          <cell r="V2618" t="str">
            <v>Product Management</v>
          </cell>
          <cell r="W2618" t="str">
            <v>Itai Greenberg</v>
          </cell>
          <cell r="Y2618" t="str">
            <v>Not Eligible - NH</v>
          </cell>
          <cell r="AA2618">
            <v>0</v>
          </cell>
          <cell r="AB2618">
            <v>38000</v>
          </cell>
          <cell r="AC2618">
            <v>140092.1658986175</v>
          </cell>
          <cell r="AW2618">
            <v>140092.1658986175</v>
          </cell>
        </row>
        <row r="2619">
          <cell r="B2619">
            <v>4402</v>
          </cell>
          <cell r="C2619">
            <v>1125</v>
          </cell>
          <cell r="E2619" t="str">
            <v>Eyal Zaidman</v>
          </cell>
          <cell r="F2619" t="str">
            <v>PRODUCT MANAGER</v>
          </cell>
          <cell r="G2619" t="str">
            <v>Employee</v>
          </cell>
          <cell r="H2619" t="str">
            <v>Product Management</v>
          </cell>
          <cell r="I2619" t="str">
            <v>TEL-AVIV</v>
          </cell>
          <cell r="J2619" t="str">
            <v>Israel</v>
          </cell>
          <cell r="K2619">
            <v>40575</v>
          </cell>
          <cell r="L2619" t="str">
            <v>IL</v>
          </cell>
          <cell r="M2619" t="str">
            <v>M41P</v>
          </cell>
          <cell r="N2619" t="str">
            <v>M</v>
          </cell>
          <cell r="O2619" t="str">
            <v>4</v>
          </cell>
          <cell r="P2619" t="str">
            <v>Regular</v>
          </cell>
          <cell r="T2619">
            <v>1</v>
          </cell>
          <cell r="U2619" t="str">
            <v>ILS</v>
          </cell>
          <cell r="V2619" t="str">
            <v>Product Management</v>
          </cell>
          <cell r="W2619" t="str">
            <v>Itai Greenberg</v>
          </cell>
          <cell r="Y2619" t="str">
            <v>Eligible</v>
          </cell>
          <cell r="Z2619">
            <v>38500</v>
          </cell>
          <cell r="AA2619">
            <v>141935.48387096776</v>
          </cell>
          <cell r="AB2619">
            <v>38500</v>
          </cell>
          <cell r="AC2619">
            <v>141935.48387096776</v>
          </cell>
          <cell r="AD2619">
            <v>3</v>
          </cell>
          <cell r="AE2619" t="str">
            <v>M41</v>
          </cell>
          <cell r="AF2619">
            <v>30000</v>
          </cell>
          <cell r="AG2619">
            <v>40000</v>
          </cell>
          <cell r="AH2619">
            <v>0.85</v>
          </cell>
          <cell r="AI2619">
            <v>5</v>
          </cell>
          <cell r="AJ2619">
            <v>0</v>
          </cell>
          <cell r="AK2619">
            <v>38885</v>
          </cell>
          <cell r="AL2619">
            <v>1.0000000000000009E-2</v>
          </cell>
          <cell r="AM2619">
            <v>143354.83870967742</v>
          </cell>
          <cell r="AN2619">
            <v>1419.3548387096671</v>
          </cell>
          <cell r="AO2619">
            <v>-2.7874999999999983E-2</v>
          </cell>
          <cell r="AQ2619">
            <v>6500</v>
          </cell>
          <cell r="AR2619">
            <v>86000</v>
          </cell>
          <cell r="AS2619">
            <v>0.4</v>
          </cell>
          <cell r="AT2619">
            <v>1</v>
          </cell>
          <cell r="AU2619">
            <v>0</v>
          </cell>
          <cell r="AV2619">
            <v>38885</v>
          </cell>
          <cell r="AW2619">
            <v>143354.83870967742</v>
          </cell>
          <cell r="AX2619">
            <v>1.0000000000000009E-2</v>
          </cell>
          <cell r="AY2619">
            <v>1419.3548387096671</v>
          </cell>
          <cell r="AZ2619" t="str">
            <v>Regular Bonus</v>
          </cell>
          <cell r="BA2619" t="str">
            <v>Regular BonusEligible</v>
          </cell>
          <cell r="BB2619" t="str">
            <v>Regular BonusIsrael</v>
          </cell>
          <cell r="BC2619" t="str">
            <v>Regular BonusIsrael Employee</v>
          </cell>
          <cell r="BD2619" t="str">
            <v>D35</v>
          </cell>
          <cell r="BE2619" t="str">
            <v>Employee</v>
          </cell>
          <cell r="BF2619">
            <v>38500</v>
          </cell>
          <cell r="BG2619">
            <v>30000</v>
          </cell>
          <cell r="BH2619">
            <v>2</v>
          </cell>
          <cell r="BI2619">
            <v>4000</v>
          </cell>
          <cell r="BJ2619">
            <v>70000</v>
          </cell>
          <cell r="BK2619">
            <v>70000</v>
          </cell>
          <cell r="BL2619">
            <v>56000</v>
          </cell>
        </row>
        <row r="2620">
          <cell r="B2620">
            <v>18873</v>
          </cell>
          <cell r="C2620">
            <v>13917</v>
          </cell>
          <cell r="D2620">
            <v>4305</v>
          </cell>
          <cell r="E2620" t="str">
            <v>Itzik Feiglevitch</v>
          </cell>
          <cell r="F2620" t="str">
            <v>PRODUCT MANAGER</v>
          </cell>
          <cell r="G2620" t="str">
            <v>Employee</v>
          </cell>
          <cell r="H2620" t="str">
            <v>Product Management</v>
          </cell>
          <cell r="I2620" t="str">
            <v>TEL-AVIV</v>
          </cell>
          <cell r="J2620" t="str">
            <v>Israel</v>
          </cell>
          <cell r="K2620">
            <v>43388</v>
          </cell>
          <cell r="L2620" t="str">
            <v>IL</v>
          </cell>
          <cell r="M2620" t="str">
            <v>M41P</v>
          </cell>
          <cell r="N2620" t="str">
            <v>M</v>
          </cell>
          <cell r="O2620" t="str">
            <v>4</v>
          </cell>
          <cell r="P2620" t="str">
            <v>Regular</v>
          </cell>
          <cell r="S2620">
            <v>1</v>
          </cell>
          <cell r="U2620" t="str">
            <v>ILS</v>
          </cell>
          <cell r="V2620" t="str">
            <v>Product Management</v>
          </cell>
          <cell r="W2620" t="str">
            <v>Itai Greenberg</v>
          </cell>
          <cell r="Y2620" t="str">
            <v>Eligible</v>
          </cell>
          <cell r="Z2620">
            <v>40000</v>
          </cell>
          <cell r="AA2620">
            <v>147465.43778801843</v>
          </cell>
          <cell r="AB2620">
            <v>40000</v>
          </cell>
          <cell r="AC2620">
            <v>147465.43778801843</v>
          </cell>
          <cell r="AD2620">
            <v>4</v>
          </cell>
          <cell r="AE2620" t="str">
            <v>M41</v>
          </cell>
          <cell r="AF2620">
            <v>30000</v>
          </cell>
          <cell r="AG2620">
            <v>40000</v>
          </cell>
          <cell r="AH2620">
            <v>1</v>
          </cell>
          <cell r="AI2620">
            <v>5</v>
          </cell>
          <cell r="AJ2620">
            <v>0</v>
          </cell>
          <cell r="AK2620">
            <v>40800</v>
          </cell>
          <cell r="AL2620">
            <v>2.0000000000000018E-2</v>
          </cell>
          <cell r="AM2620">
            <v>150414.74654377881</v>
          </cell>
          <cell r="AN2620">
            <v>2949.3087557603722</v>
          </cell>
          <cell r="AO2620">
            <v>2.0000000000000018E-2</v>
          </cell>
          <cell r="AQ2620">
            <v>6500</v>
          </cell>
          <cell r="AR2620">
            <v>86000</v>
          </cell>
          <cell r="AS2620">
            <v>0.42</v>
          </cell>
          <cell r="AT2620">
            <v>1</v>
          </cell>
          <cell r="AU2620">
            <v>0</v>
          </cell>
          <cell r="AV2620">
            <v>40800</v>
          </cell>
          <cell r="AW2620">
            <v>150414.74654377881</v>
          </cell>
          <cell r="AX2620">
            <v>2.0000000000000018E-2</v>
          </cell>
          <cell r="AY2620">
            <v>2949.3087557603722</v>
          </cell>
          <cell r="AZ2620" t="str">
            <v>Target Bonus</v>
          </cell>
          <cell r="BA2620" t="str">
            <v>Target BonusEligible</v>
          </cell>
          <cell r="BB2620" t="str">
            <v>Target BonusIsrael</v>
          </cell>
          <cell r="BC2620" t="str">
            <v>Target BonusIsrael Employee</v>
          </cell>
          <cell r="BD2620" t="str">
            <v>M41</v>
          </cell>
          <cell r="BE2620" t="str">
            <v>Employee</v>
          </cell>
          <cell r="BF2620">
            <v>40000</v>
          </cell>
          <cell r="BG2620">
            <v>80000</v>
          </cell>
          <cell r="BH2620">
            <v>3</v>
          </cell>
          <cell r="BJ2620">
            <v>80000</v>
          </cell>
          <cell r="BK2620">
            <v>80000</v>
          </cell>
          <cell r="BL2620">
            <v>88000</v>
          </cell>
        </row>
        <row r="2621">
          <cell r="B2621">
            <v>20565</v>
          </cell>
          <cell r="C2621">
            <v>15652</v>
          </cell>
          <cell r="D2621">
            <v>198834</v>
          </cell>
          <cell r="E2621" t="str">
            <v>Ad Attias</v>
          </cell>
          <cell r="F2621" t="str">
            <v>PRODUCT MANAGER</v>
          </cell>
          <cell r="G2621" t="str">
            <v>Employee</v>
          </cell>
          <cell r="H2621" t="str">
            <v>Product Management</v>
          </cell>
          <cell r="I2621" t="str">
            <v>TEL-AVIV</v>
          </cell>
          <cell r="J2621" t="str">
            <v>Israel</v>
          </cell>
          <cell r="K2621">
            <v>43765</v>
          </cell>
          <cell r="L2621" t="str">
            <v>IL</v>
          </cell>
          <cell r="M2621" t="str">
            <v>M41P</v>
          </cell>
          <cell r="N2621" t="str">
            <v>M</v>
          </cell>
          <cell r="O2621" t="str">
            <v>4</v>
          </cell>
          <cell r="P2621" t="str">
            <v>Regular</v>
          </cell>
          <cell r="S2621">
            <v>1</v>
          </cell>
          <cell r="U2621" t="str">
            <v>ILS</v>
          </cell>
          <cell r="V2621" t="str">
            <v>Product Management</v>
          </cell>
          <cell r="W2621" t="str">
            <v>Itai Greenberg</v>
          </cell>
          <cell r="Y2621" t="str">
            <v>Eligible</v>
          </cell>
          <cell r="Z2621">
            <v>37000</v>
          </cell>
          <cell r="AA2621">
            <v>136405.52995391705</v>
          </cell>
          <cell r="AB2621">
            <v>37000</v>
          </cell>
          <cell r="AC2621">
            <v>136405.52995391705</v>
          </cell>
          <cell r="AD2621">
            <v>2</v>
          </cell>
          <cell r="AE2621" t="str">
            <v>M41</v>
          </cell>
          <cell r="AF2621">
            <v>30000</v>
          </cell>
          <cell r="AG2621">
            <v>40000</v>
          </cell>
          <cell r="AH2621">
            <v>0.7</v>
          </cell>
          <cell r="AI2621">
            <v>4</v>
          </cell>
          <cell r="AJ2621">
            <v>0</v>
          </cell>
          <cell r="AK2621">
            <v>37000</v>
          </cell>
          <cell r="AL2621">
            <v>0</v>
          </cell>
          <cell r="AM2621">
            <v>136405.52995391705</v>
          </cell>
          <cell r="AN2621">
            <v>0</v>
          </cell>
          <cell r="AO2621">
            <v>-7.4999999999999956E-2</v>
          </cell>
          <cell r="AP2621" t="str">
            <v>Rated 2 - no recommendation</v>
          </cell>
          <cell r="AQ2621">
            <v>6500</v>
          </cell>
          <cell r="AR2621">
            <v>86000</v>
          </cell>
          <cell r="AS2621">
            <v>0.38</v>
          </cell>
          <cell r="AT2621">
            <v>1</v>
          </cell>
          <cell r="AU2621">
            <v>0</v>
          </cell>
          <cell r="AV2621">
            <v>37000</v>
          </cell>
          <cell r="AW2621">
            <v>136405.52995391705</v>
          </cell>
          <cell r="AX2621">
            <v>0</v>
          </cell>
          <cell r="AY2621">
            <v>0</v>
          </cell>
          <cell r="AZ2621" t="str">
            <v>Target Bonus</v>
          </cell>
          <cell r="BA2621" t="str">
            <v>Target BonusEligible</v>
          </cell>
          <cell r="BB2621" t="str">
            <v>Target BonusIsrael</v>
          </cell>
          <cell r="BC2621" t="str">
            <v>Target BonusIsrael Employee</v>
          </cell>
          <cell r="BD2621" t="str">
            <v>M41</v>
          </cell>
          <cell r="BE2621" t="str">
            <v>Employee</v>
          </cell>
          <cell r="BF2621">
            <v>37000</v>
          </cell>
          <cell r="BG2621">
            <v>0</v>
          </cell>
          <cell r="BJ2621">
            <v>75000</v>
          </cell>
          <cell r="BK2621">
            <v>75000</v>
          </cell>
          <cell r="BL2621">
            <v>30000</v>
          </cell>
        </row>
        <row r="2622">
          <cell r="B2622">
            <v>20514</v>
          </cell>
          <cell r="C2622">
            <v>15601</v>
          </cell>
          <cell r="D2622">
            <v>85868</v>
          </cell>
          <cell r="E2622" t="str">
            <v>Sarig Sela</v>
          </cell>
          <cell r="F2622" t="str">
            <v>PRODUCT RESEARCH MANAGER</v>
          </cell>
          <cell r="G2622" t="str">
            <v>Employee</v>
          </cell>
          <cell r="H2622" t="str">
            <v>Product Management</v>
          </cell>
          <cell r="I2622" t="str">
            <v>TEL-AVIV</v>
          </cell>
          <cell r="J2622" t="str">
            <v>Israel</v>
          </cell>
          <cell r="K2622">
            <v>43745</v>
          </cell>
          <cell r="L2622" t="str">
            <v>IL</v>
          </cell>
          <cell r="M2622" t="str">
            <v>M31P</v>
          </cell>
          <cell r="N2622" t="str">
            <v>M</v>
          </cell>
          <cell r="O2622" t="str">
            <v>3</v>
          </cell>
          <cell r="P2622" t="str">
            <v>Regular</v>
          </cell>
          <cell r="S2622">
            <v>1</v>
          </cell>
          <cell r="U2622" t="str">
            <v>ILS</v>
          </cell>
          <cell r="V2622" t="str">
            <v>Product Management</v>
          </cell>
          <cell r="W2622" t="str">
            <v>Itai Greenberg</v>
          </cell>
          <cell r="Y2622" t="str">
            <v>Eligible</v>
          </cell>
          <cell r="Z2622">
            <v>40000</v>
          </cell>
          <cell r="AA2622">
            <v>147465.43778801843</v>
          </cell>
          <cell r="AB2622">
            <v>40000</v>
          </cell>
          <cell r="AC2622">
            <v>147465.43778801843</v>
          </cell>
          <cell r="AD2622">
            <v>1</v>
          </cell>
          <cell r="AE2622" t="str">
            <v>M31</v>
          </cell>
          <cell r="AF2622">
            <v>36000</v>
          </cell>
          <cell r="AG2622">
            <v>45000</v>
          </cell>
          <cell r="AH2622">
            <v>0.44</v>
          </cell>
          <cell r="AI2622">
            <v>2</v>
          </cell>
          <cell r="AJ2622">
            <v>0</v>
          </cell>
          <cell r="AK2622">
            <v>40000</v>
          </cell>
          <cell r="AL2622">
            <v>0</v>
          </cell>
          <cell r="AM2622">
            <v>147465.43778801843</v>
          </cell>
          <cell r="AN2622">
            <v>0</v>
          </cell>
          <cell r="AO2622">
            <v>-0.11111111111111116</v>
          </cell>
          <cell r="AP2622" t="str">
            <v>Low Performer</v>
          </cell>
          <cell r="AQ2622">
            <v>6500</v>
          </cell>
          <cell r="AR2622">
            <v>86000</v>
          </cell>
          <cell r="AS2622">
            <v>0.42</v>
          </cell>
          <cell r="AT2622">
            <v>1</v>
          </cell>
          <cell r="AU2622">
            <v>0</v>
          </cell>
          <cell r="AV2622">
            <v>40000</v>
          </cell>
          <cell r="AW2622">
            <v>147465.43778801843</v>
          </cell>
          <cell r="AX2622">
            <v>0</v>
          </cell>
          <cell r="AY2622">
            <v>0</v>
          </cell>
          <cell r="AZ2622" t="str">
            <v>Target Bonus</v>
          </cell>
          <cell r="BA2622" t="str">
            <v>Target BonusEligible</v>
          </cell>
          <cell r="BB2622" t="str">
            <v>Target BonusIsrael</v>
          </cell>
          <cell r="BC2622" t="str">
            <v>Target BonusIsrael Employee</v>
          </cell>
          <cell r="BD2622" t="str">
            <v>M31</v>
          </cell>
          <cell r="BE2622" t="str">
            <v>Employee</v>
          </cell>
          <cell r="BF2622">
            <v>40000</v>
          </cell>
          <cell r="BG2622">
            <v>0</v>
          </cell>
          <cell r="BJ2622">
            <v>60000</v>
          </cell>
          <cell r="BK2622">
            <v>60000</v>
          </cell>
          <cell r="BL2622">
            <v>9000</v>
          </cell>
        </row>
        <row r="2623">
          <cell r="B2623">
            <v>19109</v>
          </cell>
          <cell r="C2623">
            <v>14167</v>
          </cell>
          <cell r="E2623" t="str">
            <v>Russell Schafer</v>
          </cell>
          <cell r="F2623" t="str">
            <v xml:space="preserve">Head of Product Marketing, Security Platforms </v>
          </cell>
          <cell r="G2623" t="str">
            <v>Employee</v>
          </cell>
          <cell r="H2623" t="str">
            <v>Product Management</v>
          </cell>
          <cell r="I2623" t="str">
            <v>SAN CARLOS</v>
          </cell>
          <cell r="J2623" t="str">
            <v>United States</v>
          </cell>
          <cell r="K2623">
            <v>43433</v>
          </cell>
          <cell r="L2623" t="str">
            <v>WH</v>
          </cell>
          <cell r="M2623" t="str">
            <v>M20M</v>
          </cell>
          <cell r="N2623" t="str">
            <v>M</v>
          </cell>
          <cell r="O2623" t="str">
            <v>2</v>
          </cell>
          <cell r="P2623" t="str">
            <v>Regular</v>
          </cell>
          <cell r="Q2623" t="str"/>
          <cell r="S2623">
            <v>1</v>
          </cell>
          <cell r="U2623" t="str">
            <v>USD</v>
          </cell>
          <cell r="V2623" t="str">
            <v>Product Management</v>
          </cell>
          <cell r="W2623" t="str">
            <v>Itai Greenberg</v>
          </cell>
          <cell r="Y2623" t="str">
            <v>Eligible</v>
          </cell>
          <cell r="Z2623">
            <v>330000.08</v>
          </cell>
          <cell r="AA2623">
            <v>330000.08</v>
          </cell>
          <cell r="AB2623">
            <v>330000.08</v>
          </cell>
          <cell r="AC2623">
            <v>330000.08</v>
          </cell>
          <cell r="AD2623">
            <v>4</v>
          </cell>
          <cell r="AE2623" t="str">
            <v>M20</v>
          </cell>
          <cell r="AF2623">
            <v>240000</v>
          </cell>
          <cell r="AG2623">
            <v>350000</v>
          </cell>
          <cell r="AH2623">
            <v>0.81</v>
          </cell>
          <cell r="AI2623">
            <v>4</v>
          </cell>
          <cell r="AJ2623">
            <v>0</v>
          </cell>
          <cell r="AK2623">
            <v>339900.08240000001</v>
          </cell>
          <cell r="AL2623">
            <v>3.0000000000000027E-2</v>
          </cell>
          <cell r="AM2623">
            <v>339900.08240000001</v>
          </cell>
          <cell r="AN2623">
            <v>9900.0023999999976</v>
          </cell>
          <cell r="AO2623">
            <v>-2.8856907428571388E-2</v>
          </cell>
          <cell r="AQ2623">
            <v>41600.14</v>
          </cell>
          <cell r="AR2623">
            <v>550000.15999999992</v>
          </cell>
          <cell r="AS2623">
            <v>0.56000000000000005</v>
          </cell>
          <cell r="AT2623">
            <v>1</v>
          </cell>
          <cell r="AU2623">
            <v>0</v>
          </cell>
          <cell r="AV2623">
            <v>339900.08240000001</v>
          </cell>
          <cell r="AW2623">
            <v>339900.08240000001</v>
          </cell>
          <cell r="AX2623">
            <v>3.0000000000000027E-2</v>
          </cell>
          <cell r="AY2623">
            <v>9900.0023999999976</v>
          </cell>
          <cell r="AZ2623" t="str">
            <v>Target Bonus</v>
          </cell>
          <cell r="BA2623" t="str">
            <v>Target BonusEligible</v>
          </cell>
          <cell r="BB2623" t="str">
            <v>Target BonusUnited States</v>
          </cell>
          <cell r="BC2623" t="str">
            <v xml:space="preserve">Target BonusUnited States </v>
          </cell>
          <cell r="BD2623" t="str">
            <v>M20</v>
          </cell>
          <cell r="BF2623">
            <v>27500.006666666668</v>
          </cell>
          <cell r="BG2623">
            <v>84838.356164383571</v>
          </cell>
          <cell r="BH2623">
            <v>5</v>
          </cell>
          <cell r="BJ2623">
            <v>65000</v>
          </cell>
          <cell r="BK2623">
            <v>65000</v>
          </cell>
          <cell r="BL2623">
            <v>71500</v>
          </cell>
        </row>
        <row r="2624">
          <cell r="B2624">
            <v>19932</v>
          </cell>
          <cell r="C2624">
            <v>14990</v>
          </cell>
          <cell r="E2624" t="str">
            <v>Rajeshwari Rao Subbu</v>
          </cell>
          <cell r="F2624" t="str">
            <v>Product Manager</v>
          </cell>
          <cell r="G2624" t="str">
            <v>Employee</v>
          </cell>
          <cell r="H2624" t="str">
            <v>Product Management</v>
          </cell>
          <cell r="I2624" t="str">
            <v>SAN CARLOS</v>
          </cell>
          <cell r="J2624" t="str">
            <v>United States</v>
          </cell>
          <cell r="K2624">
            <v>43619</v>
          </cell>
          <cell r="L2624" t="str">
            <v>WH</v>
          </cell>
          <cell r="M2624" t="str">
            <v>M51P</v>
          </cell>
          <cell r="N2624" t="str">
            <v>M</v>
          </cell>
          <cell r="O2624" t="str">
            <v>5</v>
          </cell>
          <cell r="P2624" t="str">
            <v>Regular</v>
          </cell>
          <cell r="Q2624" t="str"/>
          <cell r="S2624">
            <v>1</v>
          </cell>
          <cell r="U2624" t="str">
            <v>USD</v>
          </cell>
          <cell r="V2624" t="str">
            <v>Product Management</v>
          </cell>
          <cell r="W2624" t="str">
            <v>Itai Greenberg</v>
          </cell>
          <cell r="Y2624" t="str">
            <v>Eligible</v>
          </cell>
          <cell r="Z2624">
            <v>105000</v>
          </cell>
          <cell r="AA2624">
            <v>105000</v>
          </cell>
          <cell r="AB2624">
            <v>105000</v>
          </cell>
          <cell r="AC2624">
            <v>105000</v>
          </cell>
          <cell r="AD2624">
            <v>2</v>
          </cell>
          <cell r="AE2624" t="str">
            <v>M51</v>
          </cell>
          <cell r="AF2624">
            <v>95000</v>
          </cell>
          <cell r="AG2624">
            <v>155000</v>
          </cell>
          <cell r="AH2624">
            <v>0.16</v>
          </cell>
          <cell r="AI2624">
            <v>2</v>
          </cell>
          <cell r="AJ2624">
            <v>0</v>
          </cell>
          <cell r="AK2624">
            <v>105000</v>
          </cell>
          <cell r="AL2624">
            <v>0</v>
          </cell>
          <cell r="AM2624">
            <v>105000</v>
          </cell>
          <cell r="AN2624">
            <v>0</v>
          </cell>
          <cell r="AO2624">
            <v>-0.32258064516129037</v>
          </cell>
          <cell r="AP2624" t="str">
            <v>Rated 2 - no recommendation</v>
          </cell>
          <cell r="AQ2624">
            <v>41600.14</v>
          </cell>
          <cell r="AR2624">
            <v>550000.15999999992</v>
          </cell>
          <cell r="AS2624">
            <v>0.12</v>
          </cell>
          <cell r="AT2624">
            <v>1</v>
          </cell>
          <cell r="AU2624">
            <v>0</v>
          </cell>
          <cell r="AV2624">
            <v>105000</v>
          </cell>
          <cell r="AW2624">
            <v>105000</v>
          </cell>
          <cell r="AX2624">
            <v>0</v>
          </cell>
          <cell r="AY2624">
            <v>0</v>
          </cell>
          <cell r="AZ2624" t="str">
            <v>Target Bonus</v>
          </cell>
          <cell r="BA2624" t="str">
            <v>Target BonusEligible</v>
          </cell>
          <cell r="BB2624" t="str">
            <v>Target BonusUnited States</v>
          </cell>
          <cell r="BC2624" t="str">
            <v xml:space="preserve">Target BonusUnited States </v>
          </cell>
          <cell r="BD2624" t="str">
            <v>M51</v>
          </cell>
          <cell r="BF2624">
            <v>8750</v>
          </cell>
          <cell r="BG2624">
            <v>8671.232876712329</v>
          </cell>
          <cell r="BH2624">
            <v>3</v>
          </cell>
          <cell r="BJ2624">
            <v>15000</v>
          </cell>
          <cell r="BK2624">
            <v>15000</v>
          </cell>
          <cell r="BL2624">
            <v>6000</v>
          </cell>
        </row>
        <row r="2625">
          <cell r="B2625">
            <v>20723</v>
          </cell>
          <cell r="C2625">
            <v>15810</v>
          </cell>
          <cell r="E2625" t="str">
            <v>Trisha Paine</v>
          </cell>
          <cell r="F2625" t="str">
            <v xml:space="preserve">Head of Product Marketing, Cloud Security </v>
          </cell>
          <cell r="G2625" t="str">
            <v>Employee</v>
          </cell>
          <cell r="H2625" t="str">
            <v>Product Management</v>
          </cell>
          <cell r="I2625" t="str">
            <v>MARYLAND REMOTE OFFICE</v>
          </cell>
          <cell r="J2625" t="str">
            <v>United States</v>
          </cell>
          <cell r="K2625">
            <v>43532</v>
          </cell>
          <cell r="L2625" t="str">
            <v>WH</v>
          </cell>
          <cell r="M2625" t="str">
            <v>M36M</v>
          </cell>
          <cell r="N2625" t="str">
            <v>M</v>
          </cell>
          <cell r="O2625" t="str">
            <v>3</v>
          </cell>
          <cell r="P2625" t="str">
            <v>Regular</v>
          </cell>
          <cell r="Q2625" t="str"/>
          <cell r="S2625">
            <v>1</v>
          </cell>
          <cell r="U2625" t="str">
            <v>USD</v>
          </cell>
          <cell r="V2625" t="str">
            <v>Product Management</v>
          </cell>
          <cell r="W2625" t="str">
            <v>Itai Greenberg</v>
          </cell>
          <cell r="Y2625" t="str">
            <v>Eligible</v>
          </cell>
          <cell r="Z2625">
            <v>210000.16</v>
          </cell>
          <cell r="AA2625">
            <v>210000.16</v>
          </cell>
          <cell r="AB2625">
            <v>210000.16</v>
          </cell>
          <cell r="AC2625">
            <v>210000.16</v>
          </cell>
          <cell r="AD2625">
            <v>4</v>
          </cell>
          <cell r="AE2625" t="str">
            <v>M36</v>
          </cell>
          <cell r="AF2625">
            <v>170000</v>
          </cell>
          <cell r="AG2625">
            <v>280000</v>
          </cell>
          <cell r="AH2625">
            <v>0.36</v>
          </cell>
          <cell r="AI2625">
            <v>2</v>
          </cell>
          <cell r="AJ2625">
            <v>0</v>
          </cell>
          <cell r="AK2625">
            <v>220500.16800000001</v>
          </cell>
          <cell r="AL2625">
            <v>5.0000000000000044E-2</v>
          </cell>
          <cell r="AM2625">
            <v>220500.16800000001</v>
          </cell>
          <cell r="AN2625">
            <v>10500.008000000002</v>
          </cell>
          <cell r="AO2625">
            <v>-0.2124994</v>
          </cell>
          <cell r="AQ2625">
            <v>41600.14</v>
          </cell>
          <cell r="AR2625">
            <v>550000.15999999992</v>
          </cell>
          <cell r="AS2625">
            <v>0.33</v>
          </cell>
          <cell r="AT2625">
            <v>1</v>
          </cell>
          <cell r="AU2625">
            <v>0</v>
          </cell>
          <cell r="AV2625">
            <v>220500.16800000001</v>
          </cell>
          <cell r="AW2625">
            <v>220500.16800000001</v>
          </cell>
          <cell r="AX2625">
            <v>5.0000000000000044E-2</v>
          </cell>
          <cell r="AY2625">
            <v>10500.008000000002</v>
          </cell>
          <cell r="AZ2625" t="str">
            <v>Target Bonus</v>
          </cell>
          <cell r="BA2625" t="str">
            <v>Target BonusEligible</v>
          </cell>
          <cell r="BB2625" t="str">
            <v>Target BonusUnited States</v>
          </cell>
          <cell r="BC2625" t="str">
            <v xml:space="preserve">Target BonusUnited States </v>
          </cell>
          <cell r="BD2625" t="str">
            <v>M36</v>
          </cell>
          <cell r="BF2625">
            <v>17500.013333333332</v>
          </cell>
          <cell r="BH2625">
            <v>4</v>
          </cell>
          <cell r="BJ2625">
            <v>40000</v>
          </cell>
          <cell r="BK2625">
            <v>40000</v>
          </cell>
          <cell r="BL2625">
            <v>44000</v>
          </cell>
        </row>
        <row r="2626">
          <cell r="B2626">
            <v>9405</v>
          </cell>
          <cell r="C2626">
            <v>9999557</v>
          </cell>
          <cell r="E2626" t="str">
            <v>Maya Levine</v>
          </cell>
          <cell r="F2626" t="str">
            <v>Technical Marketing Engineer, Cloud Security</v>
          </cell>
          <cell r="G2626" t="str">
            <v>Employee</v>
          </cell>
          <cell r="H2626" t="str">
            <v>Product Management</v>
          </cell>
          <cell r="I2626" t="str">
            <v>CALIFORNIA REMOTE OFFICE</v>
          </cell>
          <cell r="J2626" t="str">
            <v>United States</v>
          </cell>
          <cell r="K2626">
            <v>43017</v>
          </cell>
          <cell r="L2626" t="str">
            <v>WH</v>
          </cell>
          <cell r="M2626" t="str">
            <v>M51P</v>
          </cell>
          <cell r="N2626" t="str">
            <v>M</v>
          </cell>
          <cell r="O2626" t="str">
            <v>5</v>
          </cell>
          <cell r="P2626" t="str">
            <v>Regular</v>
          </cell>
          <cell r="S2626">
            <v>1</v>
          </cell>
          <cell r="U2626" t="str">
            <v>USD</v>
          </cell>
          <cell r="V2626" t="str">
            <v>Product Management</v>
          </cell>
          <cell r="W2626" t="str">
            <v>Itai Greenberg</v>
          </cell>
          <cell r="Y2626" t="str">
            <v>Eligible</v>
          </cell>
          <cell r="Z2626">
            <v>131000</v>
          </cell>
          <cell r="AA2626">
            <v>131000</v>
          </cell>
          <cell r="AB2626">
            <v>131000</v>
          </cell>
          <cell r="AC2626">
            <v>131000</v>
          </cell>
          <cell r="AD2626">
            <v>5</v>
          </cell>
          <cell r="AE2626" t="str">
            <v>M51</v>
          </cell>
          <cell r="AF2626">
            <v>95000</v>
          </cell>
          <cell r="AG2626">
            <v>155000</v>
          </cell>
          <cell r="AH2626">
            <v>0.6</v>
          </cell>
          <cell r="AI2626">
            <v>3</v>
          </cell>
          <cell r="AJ2626">
            <v>0</v>
          </cell>
          <cell r="AK2626">
            <v>138860</v>
          </cell>
          <cell r="AL2626">
            <v>6.0000000000000053E-2</v>
          </cell>
          <cell r="AM2626">
            <v>138860</v>
          </cell>
          <cell r="AN2626">
            <v>7860</v>
          </cell>
          <cell r="AO2626">
            <v>-0.10412903225806447</v>
          </cell>
          <cell r="AQ2626">
            <v>41600.14</v>
          </cell>
          <cell r="AR2626">
            <v>550000.15999999992</v>
          </cell>
          <cell r="AS2626">
            <v>0.17</v>
          </cell>
          <cell r="AT2626">
            <v>1</v>
          </cell>
          <cell r="AU2626">
            <v>0</v>
          </cell>
          <cell r="AV2626">
            <v>138860</v>
          </cell>
          <cell r="AW2626">
            <v>138860</v>
          </cell>
          <cell r="AX2626">
            <v>6.0000000000000053E-2</v>
          </cell>
          <cell r="AY2626">
            <v>7860</v>
          </cell>
          <cell r="AZ2626" t="str">
            <v>Target Bonus</v>
          </cell>
          <cell r="BA2626" t="str">
            <v>Target BonusEligible</v>
          </cell>
          <cell r="BB2626" t="str">
            <v>Target BonusUnited States</v>
          </cell>
          <cell r="BC2626" t="str">
            <v xml:space="preserve">Target BonusUnited States </v>
          </cell>
          <cell r="BD2626" t="str">
            <v>M51</v>
          </cell>
          <cell r="BF2626">
            <v>10916.666666666666</v>
          </cell>
          <cell r="BH2626">
            <v>4</v>
          </cell>
          <cell r="BJ2626">
            <v>11000</v>
          </cell>
          <cell r="BK2626">
            <v>11000</v>
          </cell>
          <cell r="BL2626">
            <v>13750</v>
          </cell>
        </row>
        <row r="2627">
          <cell r="B2627">
            <v>20219</v>
          </cell>
          <cell r="C2627">
            <v>15308</v>
          </cell>
          <cell r="E2627" t="str">
            <v>Anthony Johnson</v>
          </cell>
          <cell r="F2627" t="str">
            <v>Analyst Relations Manager</v>
          </cell>
          <cell r="G2627" t="str">
            <v>Employee</v>
          </cell>
          <cell r="H2627" t="str">
            <v>Product Management</v>
          </cell>
          <cell r="I2627" t="str">
            <v>CALIFORNIA REMOTE OFFICE</v>
          </cell>
          <cell r="J2627" t="str">
            <v>United States</v>
          </cell>
          <cell r="K2627">
            <v>43682</v>
          </cell>
          <cell r="L2627" t="str">
            <v>WH</v>
          </cell>
          <cell r="M2627" t="str">
            <v>M41P</v>
          </cell>
          <cell r="N2627" t="str">
            <v>M</v>
          </cell>
          <cell r="O2627" t="str">
            <v>4</v>
          </cell>
          <cell r="P2627" t="str">
            <v>Regular</v>
          </cell>
          <cell r="Q2627" t="str"/>
          <cell r="S2627">
            <v>1</v>
          </cell>
          <cell r="U2627" t="str">
            <v>USD</v>
          </cell>
          <cell r="V2627" t="str">
            <v>Product Management</v>
          </cell>
          <cell r="W2627" t="str">
            <v>Itai Greenberg</v>
          </cell>
          <cell r="Y2627" t="str">
            <v>Eligible</v>
          </cell>
          <cell r="Z2627">
            <v>164000</v>
          </cell>
          <cell r="AA2627">
            <v>164000</v>
          </cell>
          <cell r="AB2627">
            <v>164000</v>
          </cell>
          <cell r="AC2627">
            <v>164000</v>
          </cell>
          <cell r="AD2627">
            <v>4</v>
          </cell>
          <cell r="AE2627" t="str">
            <v>M41</v>
          </cell>
          <cell r="AF2627">
            <v>145000</v>
          </cell>
          <cell r="AG2627">
            <v>210000</v>
          </cell>
          <cell r="AH2627">
            <v>0.28999999999999998</v>
          </cell>
          <cell r="AI2627">
            <v>2</v>
          </cell>
          <cell r="AJ2627">
            <v>0</v>
          </cell>
          <cell r="AK2627">
            <v>172200</v>
          </cell>
          <cell r="AL2627">
            <v>5.0000000000000044E-2</v>
          </cell>
          <cell r="AM2627">
            <v>172200</v>
          </cell>
          <cell r="AN2627">
            <v>8200</v>
          </cell>
          <cell r="AO2627">
            <v>-0.18000000000000005</v>
          </cell>
          <cell r="AQ2627">
            <v>41600.14</v>
          </cell>
          <cell r="AR2627">
            <v>550000.15999999992</v>
          </cell>
          <cell r="AS2627">
            <v>0.24</v>
          </cell>
          <cell r="AT2627">
            <v>1</v>
          </cell>
          <cell r="AU2627">
            <v>0</v>
          </cell>
          <cell r="AV2627">
            <v>172200</v>
          </cell>
          <cell r="AW2627">
            <v>172200</v>
          </cell>
          <cell r="AX2627">
            <v>5.0000000000000044E-2</v>
          </cell>
          <cell r="AY2627">
            <v>8200</v>
          </cell>
          <cell r="AZ2627" t="str">
            <v>Target Bonus</v>
          </cell>
          <cell r="BA2627" t="str">
            <v>Target BonusEligible</v>
          </cell>
          <cell r="BB2627" t="str">
            <v>Target BonusUnited States</v>
          </cell>
          <cell r="BC2627" t="str">
            <v xml:space="preserve">Target BonusUnited States </v>
          </cell>
          <cell r="BD2627" t="str">
            <v>M41</v>
          </cell>
          <cell r="BF2627">
            <v>13666.666666666666</v>
          </cell>
          <cell r="BG2627">
            <v>6082.1917808219177</v>
          </cell>
          <cell r="BH2627">
            <v>4</v>
          </cell>
          <cell r="BJ2627">
            <v>17000</v>
          </cell>
          <cell r="BK2627">
            <v>17000</v>
          </cell>
          <cell r="BL2627">
            <v>18700</v>
          </cell>
        </row>
        <row r="2628">
          <cell r="B2628">
            <v>20724</v>
          </cell>
          <cell r="C2628">
            <v>15811</v>
          </cell>
          <cell r="E2628" t="str">
            <v>Tsion Gonen</v>
          </cell>
          <cell r="F2628" t="str">
            <v>Head of Cloud Product Line</v>
          </cell>
          <cell r="G2628" t="str">
            <v>Employee</v>
          </cell>
          <cell r="H2628" t="str">
            <v>Product Management</v>
          </cell>
          <cell r="I2628" t="str">
            <v>MARYLAND REMOTE OFFICE</v>
          </cell>
          <cell r="J2628" t="str">
            <v>United States</v>
          </cell>
          <cell r="K2628">
            <v>42208</v>
          </cell>
          <cell r="L2628" t="str">
            <v>WH</v>
          </cell>
          <cell r="M2628" t="str">
            <v>M20M</v>
          </cell>
          <cell r="N2628" t="str">
            <v>M</v>
          </cell>
          <cell r="O2628" t="str">
            <v>2</v>
          </cell>
          <cell r="P2628" t="str">
            <v>Regular</v>
          </cell>
          <cell r="Q2628" t="str"/>
          <cell r="S2628">
            <v>1</v>
          </cell>
          <cell r="U2628" t="str">
            <v>USD</v>
          </cell>
          <cell r="V2628" t="str">
            <v>Product Management</v>
          </cell>
          <cell r="W2628" t="str">
            <v>Itai Greenberg</v>
          </cell>
          <cell r="Y2628" t="str">
            <v>Eligible</v>
          </cell>
          <cell r="Z2628">
            <v>300000.07999999996</v>
          </cell>
          <cell r="AA2628">
            <v>300000.07999999996</v>
          </cell>
          <cell r="AB2628">
            <v>300000.07999999996</v>
          </cell>
          <cell r="AC2628">
            <v>300000.07999999996</v>
          </cell>
          <cell r="AD2628">
            <v>3</v>
          </cell>
          <cell r="AE2628" t="str">
            <v>M20</v>
          </cell>
          <cell r="AF2628">
            <v>240000</v>
          </cell>
          <cell r="AG2628">
            <v>350000</v>
          </cell>
          <cell r="AH2628">
            <v>0.54</v>
          </cell>
          <cell r="AI2628">
            <v>3</v>
          </cell>
          <cell r="AJ2628">
            <v>0</v>
          </cell>
          <cell r="AK2628">
            <v>306000.08159999998</v>
          </cell>
          <cell r="AL2628">
            <v>2.0000000000000018E-2</v>
          </cell>
          <cell r="AM2628">
            <v>306000.08159999998</v>
          </cell>
          <cell r="AN2628">
            <v>6000.0016000000178</v>
          </cell>
          <cell r="AO2628">
            <v>-0.12571405257142865</v>
          </cell>
          <cell r="AQ2628">
            <v>41600.14</v>
          </cell>
          <cell r="AR2628">
            <v>550000.15999999992</v>
          </cell>
          <cell r="AS2628">
            <v>0.5</v>
          </cell>
          <cell r="AT2628">
            <v>1</v>
          </cell>
          <cell r="AU2628">
            <v>0</v>
          </cell>
          <cell r="AV2628">
            <v>306000.08159999998</v>
          </cell>
          <cell r="AW2628">
            <v>306000.08159999998</v>
          </cell>
          <cell r="AX2628">
            <v>2.0000000000000018E-2</v>
          </cell>
          <cell r="AY2628">
            <v>6000.0016000000178</v>
          </cell>
          <cell r="AZ2628" t="str">
            <v>Target Bonus</v>
          </cell>
          <cell r="BA2628" t="str">
            <v>Target BonusEligible</v>
          </cell>
          <cell r="BB2628" t="str">
            <v>Target BonusUnited States</v>
          </cell>
          <cell r="BC2628" t="str">
            <v xml:space="preserve">Target BonusUnited States </v>
          </cell>
          <cell r="BD2628" t="str">
            <v>M20</v>
          </cell>
          <cell r="BF2628">
            <v>25000.006666666664</v>
          </cell>
          <cell r="BJ2628">
            <v>80000</v>
          </cell>
          <cell r="BK2628">
            <v>80000</v>
          </cell>
          <cell r="BL2628">
            <v>80000</v>
          </cell>
        </row>
        <row r="2629">
          <cell r="B2629">
            <v>21634</v>
          </cell>
          <cell r="C2629">
            <v>16721</v>
          </cell>
          <cell r="E2629" t="str">
            <v>Kristin Manogue</v>
          </cell>
          <cell r="F2629" t="str">
            <v>Product Marketing Manager</v>
          </cell>
          <cell r="G2629" t="str">
            <v>Employee</v>
          </cell>
          <cell r="H2629" t="str">
            <v>Product Management</v>
          </cell>
          <cell r="I2629" t="str">
            <v>SAN CARLOS</v>
          </cell>
          <cell r="J2629" t="str">
            <v>United States</v>
          </cell>
          <cell r="K2629">
            <v>44137</v>
          </cell>
          <cell r="L2629" t="str">
            <v>WH</v>
          </cell>
          <cell r="M2629" t="str">
            <v>M41P</v>
          </cell>
          <cell r="N2629" t="str">
            <v>M</v>
          </cell>
          <cell r="O2629" t="str">
            <v>4</v>
          </cell>
          <cell r="P2629" t="str">
            <v>Regular</v>
          </cell>
          <cell r="Q2629" t="str"/>
          <cell r="S2629">
            <v>1</v>
          </cell>
          <cell r="U2629" t="str">
            <v>USD</v>
          </cell>
          <cell r="V2629" t="str">
            <v>Product Management</v>
          </cell>
          <cell r="W2629" t="str">
            <v>Itai Greenberg</v>
          </cell>
          <cell r="Y2629" t="str">
            <v>Not Eligible - NH</v>
          </cell>
          <cell r="AA2629">
            <v>0</v>
          </cell>
          <cell r="AB2629">
            <v>200000</v>
          </cell>
          <cell r="AC2629">
            <v>200000</v>
          </cell>
          <cell r="AW2629">
            <v>200000</v>
          </cell>
        </row>
        <row r="2630">
          <cell r="B2630">
            <v>3290</v>
          </cell>
          <cell r="C2630">
            <v>5042</v>
          </cell>
          <cell r="E2630" t="str">
            <v>Robert Bent</v>
          </cell>
          <cell r="F2630" t="str">
            <v>Partner Solutions Engineer</v>
          </cell>
          <cell r="G2630" t="str">
            <v>Employee</v>
          </cell>
          <cell r="H2630" t="str">
            <v>Product Management</v>
          </cell>
          <cell r="I2630" t="str">
            <v>SAN CARLOS</v>
          </cell>
          <cell r="J2630" t="str">
            <v>United States</v>
          </cell>
          <cell r="K2630">
            <v>35653</v>
          </cell>
          <cell r="L2630" t="str">
            <v>WH</v>
          </cell>
          <cell r="M2630" t="str">
            <v>T41P</v>
          </cell>
          <cell r="N2630" t="str">
            <v>T</v>
          </cell>
          <cell r="O2630" t="str">
            <v>4</v>
          </cell>
          <cell r="P2630" t="str">
            <v>Regular</v>
          </cell>
          <cell r="Q2630" t="str"/>
          <cell r="S2630">
            <v>1</v>
          </cell>
          <cell r="U2630" t="str">
            <v>USD</v>
          </cell>
          <cell r="V2630" t="str">
            <v>Product Management</v>
          </cell>
          <cell r="W2630" t="str">
            <v>Itai Greenberg</v>
          </cell>
          <cell r="Y2630" t="str">
            <v>Eligible</v>
          </cell>
          <cell r="Z2630">
            <v>158000</v>
          </cell>
          <cell r="AA2630">
            <v>158000</v>
          </cell>
          <cell r="AB2630">
            <v>158000</v>
          </cell>
          <cell r="AC2630">
            <v>158000</v>
          </cell>
          <cell r="AD2630">
            <v>3</v>
          </cell>
          <cell r="AE2630" t="str">
            <v>T41</v>
          </cell>
          <cell r="AF2630">
            <v>120000</v>
          </cell>
          <cell r="AG2630">
            <v>180000</v>
          </cell>
          <cell r="AH2630">
            <v>0.63</v>
          </cell>
          <cell r="AI2630">
            <v>3</v>
          </cell>
          <cell r="AJ2630">
            <v>0</v>
          </cell>
          <cell r="AK2630">
            <v>161160</v>
          </cell>
          <cell r="AL2630">
            <v>2.0000000000000018E-2</v>
          </cell>
          <cell r="AM2630">
            <v>161160</v>
          </cell>
          <cell r="AN2630">
            <v>3160</v>
          </cell>
          <cell r="AO2630">
            <v>-0.10466666666666669</v>
          </cell>
          <cell r="AQ2630">
            <v>41600.14</v>
          </cell>
          <cell r="AR2630">
            <v>550000.15999999992</v>
          </cell>
          <cell r="AS2630">
            <v>0.22</v>
          </cell>
          <cell r="AT2630">
            <v>1</v>
          </cell>
          <cell r="AU2630">
            <v>0</v>
          </cell>
          <cell r="AV2630">
            <v>161160</v>
          </cell>
          <cell r="AW2630">
            <v>161160</v>
          </cell>
          <cell r="AX2630">
            <v>2.0000000000000018E-2</v>
          </cell>
          <cell r="AY2630">
            <v>3160</v>
          </cell>
          <cell r="AZ2630" t="str">
            <v>Target Bonus</v>
          </cell>
          <cell r="BA2630" t="str">
            <v>Target BonusEligible</v>
          </cell>
          <cell r="BB2630" t="str">
            <v>Target BonusUnited States</v>
          </cell>
          <cell r="BC2630" t="str">
            <v xml:space="preserve">Target BonusUnited States </v>
          </cell>
          <cell r="BD2630" t="str">
            <v>T41</v>
          </cell>
          <cell r="BF2630">
            <v>13166.666666666666</v>
          </cell>
          <cell r="BG2630">
            <v>22000</v>
          </cell>
          <cell r="BH2630">
            <v>3</v>
          </cell>
          <cell r="BJ2630">
            <v>21500</v>
          </cell>
          <cell r="BK2630">
            <v>21500</v>
          </cell>
          <cell r="BL2630">
            <v>21500</v>
          </cell>
        </row>
        <row r="2631">
          <cell r="B2631">
            <v>14321</v>
          </cell>
          <cell r="C2631">
            <v>9289</v>
          </cell>
          <cell r="E2631" t="str">
            <v>Brian Gleeson</v>
          </cell>
          <cell r="F2631" t="str">
            <v>Head of Product Marketing, Infinity</v>
          </cell>
          <cell r="G2631" t="str">
            <v>Employee</v>
          </cell>
          <cell r="H2631" t="str">
            <v>Product Management</v>
          </cell>
          <cell r="I2631" t="str">
            <v>SAN CARLOS</v>
          </cell>
          <cell r="J2631" t="str">
            <v>United States</v>
          </cell>
          <cell r="K2631">
            <v>42290</v>
          </cell>
          <cell r="L2631" t="str">
            <v>WH</v>
          </cell>
          <cell r="M2631" t="str">
            <v>M36M</v>
          </cell>
          <cell r="N2631" t="str">
            <v>M</v>
          </cell>
          <cell r="O2631" t="str">
            <v>3</v>
          </cell>
          <cell r="P2631" t="str">
            <v>Regular</v>
          </cell>
          <cell r="Q2631" t="str"/>
          <cell r="S2631">
            <v>1</v>
          </cell>
          <cell r="U2631" t="str">
            <v>USD</v>
          </cell>
          <cell r="V2631" t="str">
            <v>Product Management</v>
          </cell>
          <cell r="W2631" t="str">
            <v>Itai Greenberg</v>
          </cell>
          <cell r="Y2631" t="str">
            <v>Eligible</v>
          </cell>
          <cell r="Z2631">
            <v>247000.16</v>
          </cell>
          <cell r="AA2631">
            <v>247000.16</v>
          </cell>
          <cell r="AB2631">
            <v>247000.16</v>
          </cell>
          <cell r="AC2631">
            <v>247000.16</v>
          </cell>
          <cell r="AD2631">
            <v>2</v>
          </cell>
          <cell r="AE2631" t="str">
            <v>M36</v>
          </cell>
          <cell r="AF2631">
            <v>170000</v>
          </cell>
          <cell r="AG2631">
            <v>280000</v>
          </cell>
          <cell r="AH2631">
            <v>0.7</v>
          </cell>
          <cell r="AI2631">
            <v>4</v>
          </cell>
          <cell r="AJ2631">
            <v>0</v>
          </cell>
          <cell r="AK2631">
            <v>247000.16</v>
          </cell>
          <cell r="AL2631">
            <v>0</v>
          </cell>
          <cell r="AM2631">
            <v>247000.16</v>
          </cell>
          <cell r="AN2631">
            <v>0</v>
          </cell>
          <cell r="AO2631">
            <v>-0.11785657142857142</v>
          </cell>
          <cell r="AP2631" t="str">
            <v>Rated 2 - no recommendation</v>
          </cell>
          <cell r="AQ2631">
            <v>41600.14</v>
          </cell>
          <cell r="AR2631">
            <v>550000.15999999992</v>
          </cell>
          <cell r="AS2631">
            <v>0.4</v>
          </cell>
          <cell r="AT2631">
            <v>1</v>
          </cell>
          <cell r="AU2631">
            <v>0</v>
          </cell>
          <cell r="AV2631">
            <v>247000.16</v>
          </cell>
          <cell r="AW2631">
            <v>247000.16</v>
          </cell>
          <cell r="AX2631">
            <v>0</v>
          </cell>
          <cell r="AY2631">
            <v>0</v>
          </cell>
          <cell r="AZ2631" t="str">
            <v>Target Bonus</v>
          </cell>
          <cell r="BA2631" t="str">
            <v>Target BonusEligible</v>
          </cell>
          <cell r="BB2631" t="str">
            <v>Target BonusUnited States</v>
          </cell>
          <cell r="BC2631" t="str">
            <v xml:space="preserve">Target BonusUnited States </v>
          </cell>
          <cell r="BD2631" t="str">
            <v>M36</v>
          </cell>
          <cell r="BF2631">
            <v>20583.346666666668</v>
          </cell>
          <cell r="BG2631">
            <v>35000</v>
          </cell>
          <cell r="BH2631">
            <v>3</v>
          </cell>
          <cell r="BJ2631">
            <v>38000</v>
          </cell>
          <cell r="BK2631">
            <v>38000</v>
          </cell>
          <cell r="BL2631">
            <v>15200</v>
          </cell>
        </row>
        <row r="2632">
          <cell r="B2632">
            <v>21765</v>
          </cell>
          <cell r="C2632">
            <v>16852</v>
          </cell>
          <cell r="E2632" t="str">
            <v>Mitchell Muro</v>
          </cell>
          <cell r="F2632" t="str">
            <v>Product Marketing Manager</v>
          </cell>
          <cell r="G2632" t="str">
            <v>Employee</v>
          </cell>
          <cell r="H2632" t="str">
            <v>Product Management</v>
          </cell>
          <cell r="I2632" t="str">
            <v>SAN CARLOS</v>
          </cell>
          <cell r="J2632" t="str">
            <v>United States</v>
          </cell>
          <cell r="K2632">
            <v>44179</v>
          </cell>
          <cell r="L2632" t="str">
            <v>WH</v>
          </cell>
          <cell r="M2632" t="str">
            <v>M51P</v>
          </cell>
          <cell r="N2632" t="str">
            <v>M</v>
          </cell>
          <cell r="O2632" t="str">
            <v>5</v>
          </cell>
          <cell r="P2632" t="str">
            <v>Regular</v>
          </cell>
          <cell r="S2632">
            <v>1</v>
          </cell>
          <cell r="U2632" t="str">
            <v>USD</v>
          </cell>
          <cell r="V2632" t="str">
            <v>Product Management</v>
          </cell>
          <cell r="W2632" t="str">
            <v>Itai Greenberg</v>
          </cell>
          <cell r="Y2632" t="str">
            <v>Not Eligible - NH</v>
          </cell>
          <cell r="AA2632">
            <v>0</v>
          </cell>
          <cell r="AB2632">
            <v>150000.16</v>
          </cell>
          <cell r="AC2632">
            <v>150000.16</v>
          </cell>
          <cell r="AW2632">
            <v>150000.16</v>
          </cell>
        </row>
        <row r="2633">
          <cell r="B2633">
            <v>20378</v>
          </cell>
          <cell r="C2633">
            <v>15467</v>
          </cell>
          <cell r="E2633" t="str">
            <v>Guilherme Alvarenga</v>
          </cell>
          <cell r="F2633" t="str">
            <v>Product Marketing Manager</v>
          </cell>
          <cell r="G2633" t="str">
            <v>Employee</v>
          </cell>
          <cell r="H2633" t="str">
            <v>Product Management</v>
          </cell>
          <cell r="I2633" t="str">
            <v>SAN CARLOS</v>
          </cell>
          <cell r="J2633" t="str">
            <v>United States</v>
          </cell>
          <cell r="K2633">
            <v>43717</v>
          </cell>
          <cell r="L2633" t="str">
            <v>WH</v>
          </cell>
          <cell r="M2633" t="str">
            <v>M51P</v>
          </cell>
          <cell r="N2633" t="str">
            <v>M</v>
          </cell>
          <cell r="O2633" t="str">
            <v>5</v>
          </cell>
          <cell r="P2633" t="str">
            <v>Regular</v>
          </cell>
          <cell r="Q2633" t="str"/>
          <cell r="S2633">
            <v>1</v>
          </cell>
          <cell r="U2633" t="str">
            <v>USD</v>
          </cell>
          <cell r="V2633" t="str">
            <v>Product Management</v>
          </cell>
          <cell r="W2633" t="str">
            <v>Itai Greenberg</v>
          </cell>
          <cell r="Y2633" t="str">
            <v>Eligible</v>
          </cell>
          <cell r="Z2633">
            <v>130000</v>
          </cell>
          <cell r="AA2633">
            <v>130000</v>
          </cell>
          <cell r="AB2633">
            <v>130000</v>
          </cell>
          <cell r="AC2633">
            <v>130000</v>
          </cell>
          <cell r="AD2633">
            <v>2</v>
          </cell>
          <cell r="AE2633" t="str">
            <v>M51</v>
          </cell>
          <cell r="AF2633">
            <v>95000</v>
          </cell>
          <cell r="AG2633">
            <v>155000</v>
          </cell>
          <cell r="AH2633">
            <v>0.57999999999999996</v>
          </cell>
          <cell r="AI2633">
            <v>3</v>
          </cell>
          <cell r="AJ2633">
            <v>0</v>
          </cell>
          <cell r="AK2633">
            <v>130000</v>
          </cell>
          <cell r="AL2633">
            <v>0</v>
          </cell>
          <cell r="AM2633">
            <v>130000</v>
          </cell>
          <cell r="AN2633">
            <v>0</v>
          </cell>
          <cell r="AO2633">
            <v>-0.16129032258064513</v>
          </cell>
          <cell r="AP2633" t="str">
            <v>Rated 2 - no recommendation</v>
          </cell>
          <cell r="AQ2633">
            <v>41600.14</v>
          </cell>
          <cell r="AR2633">
            <v>550000.15999999992</v>
          </cell>
          <cell r="AS2633">
            <v>0.17</v>
          </cell>
          <cell r="AT2633">
            <v>1</v>
          </cell>
          <cell r="AU2633">
            <v>0</v>
          </cell>
          <cell r="AV2633">
            <v>130000</v>
          </cell>
          <cell r="AW2633">
            <v>130000</v>
          </cell>
          <cell r="AX2633">
            <v>0</v>
          </cell>
          <cell r="AY2633">
            <v>0</v>
          </cell>
          <cell r="AZ2633" t="str">
            <v>Target Bonus</v>
          </cell>
          <cell r="BA2633" t="str">
            <v>Target BonusEligible</v>
          </cell>
          <cell r="BB2633" t="str">
            <v>Target BonusUnited States</v>
          </cell>
          <cell r="BC2633" t="str">
            <v xml:space="preserve">Target BonusUnited States </v>
          </cell>
          <cell r="BD2633" t="str">
            <v>M51</v>
          </cell>
          <cell r="BF2633">
            <v>10833.333333333334</v>
          </cell>
          <cell r="BG2633">
            <v>1238.3561643835617</v>
          </cell>
          <cell r="BH2633">
            <v>2</v>
          </cell>
          <cell r="BJ2633">
            <v>10000</v>
          </cell>
          <cell r="BK2633">
            <v>10000</v>
          </cell>
          <cell r="BL2633">
            <v>4000</v>
          </cell>
        </row>
        <row r="2634">
          <cell r="B2634">
            <v>21424</v>
          </cell>
          <cell r="C2634">
            <v>16511</v>
          </cell>
          <cell r="D2634">
            <v>233116</v>
          </cell>
          <cell r="E2634" t="str">
            <v>Sergio Silva</v>
          </cell>
          <cell r="F2634" t="str">
            <v>Product Incubation Manager</v>
          </cell>
          <cell r="G2634" t="str">
            <v>Employee</v>
          </cell>
          <cell r="H2634" t="str">
            <v>Product Management</v>
          </cell>
          <cell r="I2634" t="str">
            <v>LONDON - HOME</v>
          </cell>
          <cell r="J2634" t="str">
            <v>United Kingdom</v>
          </cell>
          <cell r="K2634">
            <v>44018</v>
          </cell>
          <cell r="L2634" t="str">
            <v>EMEA</v>
          </cell>
          <cell r="M2634" t="str">
            <v>M45P</v>
          </cell>
          <cell r="N2634" t="str">
            <v>M</v>
          </cell>
          <cell r="O2634" t="str">
            <v>4</v>
          </cell>
          <cell r="P2634" t="str">
            <v>Regular</v>
          </cell>
          <cell r="S2634">
            <v>1</v>
          </cell>
          <cell r="U2634" t="str">
            <v>GBP</v>
          </cell>
          <cell r="V2634" t="str">
            <v>Product Management</v>
          </cell>
          <cell r="W2634" t="str">
            <v>Itai Greenberg</v>
          </cell>
          <cell r="Y2634" t="str">
            <v>Eligible</v>
          </cell>
          <cell r="Z2634">
            <v>146000</v>
          </cell>
          <cell r="AA2634">
            <v>200788.29785545234</v>
          </cell>
          <cell r="AB2634">
            <v>146000</v>
          </cell>
          <cell r="AC2634">
            <v>200788.29785545234</v>
          </cell>
          <cell r="AD2634">
            <v>4</v>
          </cell>
          <cell r="AE2634" t="str">
            <v>M45</v>
          </cell>
          <cell r="AF2634">
            <v>110000</v>
          </cell>
          <cell r="AG2634">
            <v>150000</v>
          </cell>
          <cell r="AH2634">
            <v>0.9</v>
          </cell>
          <cell r="AI2634">
            <v>5</v>
          </cell>
          <cell r="AJ2634">
            <v>0</v>
          </cell>
          <cell r="AK2634">
            <v>148920</v>
          </cell>
          <cell r="AL2634">
            <v>2.0000000000000018E-2</v>
          </cell>
          <cell r="AM2634">
            <v>204804.06381256139</v>
          </cell>
          <cell r="AN2634">
            <v>4015.765957109048</v>
          </cell>
          <cell r="AO2634">
            <v>-7.1999999999999842E-3</v>
          </cell>
          <cell r="AQ2634">
            <v>33000</v>
          </cell>
          <cell r="AR2634">
            <v>265000</v>
          </cell>
          <cell r="AS2634">
            <v>0.48</v>
          </cell>
          <cell r="AT2634">
            <v>1</v>
          </cell>
          <cell r="AU2634">
            <v>0</v>
          </cell>
          <cell r="AV2634">
            <v>148920</v>
          </cell>
          <cell r="AW2634">
            <v>204804.06381256139</v>
          </cell>
          <cell r="AX2634">
            <v>2.0000000000000018E-2</v>
          </cell>
          <cell r="AY2634">
            <v>4015.765957109048</v>
          </cell>
          <cell r="AZ2634" t="str">
            <v>Target Bonus</v>
          </cell>
          <cell r="BA2634" t="str">
            <v>Target BonusEligible</v>
          </cell>
          <cell r="BB2634" t="str">
            <v>Target BonusUnited Kingdom</v>
          </cell>
          <cell r="BC2634" t="str">
            <v>Target BonusUnited Kingdom Employee</v>
          </cell>
          <cell r="BE2634" t="str">
            <v>Employee</v>
          </cell>
          <cell r="BF2634">
            <v>12166.666666666666</v>
          </cell>
          <cell r="BJ2634">
            <v>36000</v>
          </cell>
          <cell r="BK2634">
            <v>36000</v>
          </cell>
          <cell r="BL2634">
            <v>39600</v>
          </cell>
        </row>
        <row r="2635">
          <cell r="B2635">
            <v>4059</v>
          </cell>
          <cell r="C2635">
            <v>958</v>
          </cell>
          <cell r="E2635" t="str">
            <v>Oded Vanunu</v>
          </cell>
          <cell r="F2635" t="str">
            <v>HEAD OF PRODUCTS VULNERABILITY RESEARCH</v>
          </cell>
          <cell r="G2635" t="str">
            <v>Employee</v>
          </cell>
          <cell r="H2635" t="str">
            <v>Products - QA</v>
          </cell>
          <cell r="I2635" t="str">
            <v>TEL-AVIV</v>
          </cell>
          <cell r="J2635" t="str">
            <v>Israel</v>
          </cell>
          <cell r="K2635">
            <v>37742</v>
          </cell>
          <cell r="L2635" t="str">
            <v>IL</v>
          </cell>
          <cell r="M2635" t="str">
            <v>D30M</v>
          </cell>
          <cell r="N2635" t="str">
            <v>D</v>
          </cell>
          <cell r="O2635" t="str">
            <v>3</v>
          </cell>
          <cell r="P2635" t="str">
            <v>Regular</v>
          </cell>
          <cell r="T2635">
            <v>1</v>
          </cell>
          <cell r="U2635" t="str">
            <v>ILS</v>
          </cell>
          <cell r="V2635" t="str">
            <v>Products - QA</v>
          </cell>
          <cell r="W2635" t="str">
            <v>Dorit Dor</v>
          </cell>
          <cell r="Y2635" t="str">
            <v>Eligible</v>
          </cell>
          <cell r="Z2635">
            <v>44000</v>
          </cell>
          <cell r="AA2635">
            <v>162211.98156682029</v>
          </cell>
          <cell r="AB2635">
            <v>44000</v>
          </cell>
          <cell r="AC2635">
            <v>162211.98156682029</v>
          </cell>
          <cell r="AD2635">
            <v>5</v>
          </cell>
          <cell r="AE2635" t="str">
            <v>D30</v>
          </cell>
          <cell r="AF2635">
            <v>34000</v>
          </cell>
          <cell r="AG2635">
            <v>46000</v>
          </cell>
          <cell r="AH2635">
            <v>0.83</v>
          </cell>
          <cell r="AI2635">
            <v>4</v>
          </cell>
          <cell r="AJ2635">
            <v>0</v>
          </cell>
          <cell r="AK2635">
            <v>45760</v>
          </cell>
          <cell r="AL2635">
            <v>4.0000000000000036E-2</v>
          </cell>
          <cell r="AM2635">
            <v>168700.46082949309</v>
          </cell>
          <cell r="AN2635">
            <v>6488.4792626728013</v>
          </cell>
          <cell r="AO2635">
            <v>-5.2173913043478404E-3</v>
          </cell>
          <cell r="AQ2635">
            <v>6500</v>
          </cell>
          <cell r="AR2635">
            <v>86000</v>
          </cell>
          <cell r="AS2635">
            <v>0.47</v>
          </cell>
          <cell r="AT2635">
            <v>1</v>
          </cell>
          <cell r="AU2635">
            <v>0</v>
          </cell>
          <cell r="AV2635">
            <v>45760</v>
          </cell>
          <cell r="AW2635">
            <v>168700.46082949309</v>
          </cell>
          <cell r="AX2635">
            <v>4.0000000000000036E-2</v>
          </cell>
          <cell r="AY2635">
            <v>6488.4792626728013</v>
          </cell>
          <cell r="AZ2635" t="str">
            <v>Regular Bonus</v>
          </cell>
          <cell r="BA2635" t="str">
            <v>Regular BonusEligible</v>
          </cell>
          <cell r="BB2635" t="str">
            <v>Regular BonusIsrael</v>
          </cell>
          <cell r="BC2635" t="str">
            <v>Regular BonusIsrael Employee</v>
          </cell>
          <cell r="BD2635" t="str">
            <v>D35</v>
          </cell>
          <cell r="BE2635" t="str">
            <v>Employee</v>
          </cell>
          <cell r="BF2635">
            <v>44000</v>
          </cell>
          <cell r="BG2635">
            <v>110000</v>
          </cell>
          <cell r="BH2635">
            <v>5</v>
          </cell>
          <cell r="BI2635">
            <v>4000</v>
          </cell>
          <cell r="BJ2635">
            <v>105000</v>
          </cell>
          <cell r="BK2635">
            <v>105000</v>
          </cell>
          <cell r="BL2635">
            <v>84000</v>
          </cell>
        </row>
        <row r="2636">
          <cell r="B2636">
            <v>1459</v>
          </cell>
          <cell r="C2636">
            <v>303</v>
          </cell>
          <cell r="E2636" t="str">
            <v>Mario Zuker</v>
          </cell>
          <cell r="F2636" t="str">
            <v>QA SPECIALIST</v>
          </cell>
          <cell r="G2636" t="str">
            <v>Employee</v>
          </cell>
          <cell r="H2636" t="str">
            <v>Products - QA</v>
          </cell>
          <cell r="I2636" t="str">
            <v>TEL-AVIV</v>
          </cell>
          <cell r="J2636" t="str">
            <v>Israel</v>
          </cell>
          <cell r="K2636">
            <v>36082</v>
          </cell>
          <cell r="L2636" t="str">
            <v>IL</v>
          </cell>
          <cell r="M2636" t="str">
            <v>T41P</v>
          </cell>
          <cell r="N2636" t="str">
            <v>T</v>
          </cell>
          <cell r="O2636" t="str">
            <v>4</v>
          </cell>
          <cell r="P2636" t="str">
            <v>Regular</v>
          </cell>
          <cell r="T2636">
            <v>1</v>
          </cell>
          <cell r="U2636" t="str">
            <v>ILS</v>
          </cell>
          <cell r="V2636" t="str">
            <v>Products - QA</v>
          </cell>
          <cell r="W2636" t="str">
            <v>Dorit Dor</v>
          </cell>
          <cell r="Y2636" t="str">
            <v>Eligible</v>
          </cell>
          <cell r="Z2636">
            <v>25000</v>
          </cell>
          <cell r="AA2636">
            <v>92165.898617511528</v>
          </cell>
          <cell r="AB2636">
            <v>25000</v>
          </cell>
          <cell r="AC2636">
            <v>92165.898617511528</v>
          </cell>
          <cell r="AD2636">
            <v>5</v>
          </cell>
          <cell r="AE2636" t="str">
            <v>T41</v>
          </cell>
          <cell r="AF2636">
            <v>16000</v>
          </cell>
          <cell r="AG2636">
            <v>26000</v>
          </cell>
          <cell r="AH2636">
            <v>0.9</v>
          </cell>
          <cell r="AI2636">
            <v>5</v>
          </cell>
          <cell r="AJ2636">
            <v>0</v>
          </cell>
          <cell r="AK2636">
            <v>25750</v>
          </cell>
          <cell r="AL2636">
            <v>3.0000000000000027E-2</v>
          </cell>
          <cell r="AM2636">
            <v>94930.875576036866</v>
          </cell>
          <cell r="AN2636">
            <v>2764.976958525338</v>
          </cell>
          <cell r="AO2636">
            <v>-9.6153846153845812E-3</v>
          </cell>
          <cell r="AQ2636">
            <v>6500</v>
          </cell>
          <cell r="AR2636">
            <v>86000</v>
          </cell>
          <cell r="AS2636">
            <v>0.23</v>
          </cell>
          <cell r="AT2636">
            <v>1</v>
          </cell>
          <cell r="AU2636">
            <v>0</v>
          </cell>
          <cell r="AV2636">
            <v>25750</v>
          </cell>
          <cell r="AW2636">
            <v>94930.875576036866</v>
          </cell>
          <cell r="AX2636">
            <v>3.0000000000000027E-2</v>
          </cell>
          <cell r="AY2636">
            <v>2764.976958525338</v>
          </cell>
          <cell r="AZ2636" t="str">
            <v>Regular Bonus</v>
          </cell>
          <cell r="BA2636" t="str">
            <v>Regular BonusEligible</v>
          </cell>
          <cell r="BB2636" t="str">
            <v>Regular BonusIsrael</v>
          </cell>
          <cell r="BC2636" t="str">
            <v>Regular BonusIsrael Employee</v>
          </cell>
          <cell r="BD2636" t="str">
            <v>T41</v>
          </cell>
          <cell r="BE2636" t="str">
            <v>Employee</v>
          </cell>
          <cell r="BF2636">
            <v>25000</v>
          </cell>
          <cell r="BG2636">
            <v>46000</v>
          </cell>
          <cell r="BH2636">
            <v>5</v>
          </cell>
          <cell r="BI2636">
            <v>4000</v>
          </cell>
          <cell r="BJ2636">
            <v>47000</v>
          </cell>
          <cell r="BK2636">
            <v>47000</v>
          </cell>
          <cell r="BL2636">
            <v>37600</v>
          </cell>
        </row>
        <row r="2637">
          <cell r="B2637">
            <v>1506</v>
          </cell>
          <cell r="C2637">
            <v>682</v>
          </cell>
          <cell r="E2637" t="str">
            <v>Tal Paz-Fridman</v>
          </cell>
          <cell r="F2637" t="str">
            <v>QA SPECIALIST</v>
          </cell>
          <cell r="G2637" t="str">
            <v>Employee</v>
          </cell>
          <cell r="H2637" t="str">
            <v>Products - QA</v>
          </cell>
          <cell r="I2637" t="str">
            <v>TEL-AVIV</v>
          </cell>
          <cell r="J2637" t="str">
            <v>Israel</v>
          </cell>
          <cell r="K2637">
            <v>36884</v>
          </cell>
          <cell r="L2637" t="str">
            <v>IL</v>
          </cell>
          <cell r="M2637" t="str">
            <v>T41P</v>
          </cell>
          <cell r="N2637" t="str">
            <v>T</v>
          </cell>
          <cell r="O2637" t="str">
            <v>4</v>
          </cell>
          <cell r="P2637" t="str">
            <v>Regular</v>
          </cell>
          <cell r="T2637">
            <v>1</v>
          </cell>
          <cell r="U2637" t="str">
            <v>ILS</v>
          </cell>
          <cell r="V2637" t="str">
            <v>Products - QA</v>
          </cell>
          <cell r="W2637" t="str">
            <v>Dorit Dor</v>
          </cell>
          <cell r="Y2637" t="str">
            <v>Eligible</v>
          </cell>
          <cell r="Z2637">
            <v>27000</v>
          </cell>
          <cell r="AA2637">
            <v>99539.170506912444</v>
          </cell>
          <cell r="AB2637">
            <v>27000</v>
          </cell>
          <cell r="AC2637">
            <v>99539.170506912444</v>
          </cell>
          <cell r="AD2637">
            <v>5</v>
          </cell>
          <cell r="AE2637" t="str">
            <v>T41</v>
          </cell>
          <cell r="AF2637">
            <v>16000</v>
          </cell>
          <cell r="AG2637">
            <v>26000</v>
          </cell>
          <cell r="AH2637">
            <v>1</v>
          </cell>
          <cell r="AI2637">
            <v>5</v>
          </cell>
          <cell r="AJ2637">
            <v>0</v>
          </cell>
          <cell r="AK2637">
            <v>27810</v>
          </cell>
          <cell r="AL2637">
            <v>3.0000000000000027E-2</v>
          </cell>
          <cell r="AM2637">
            <v>102525.34562211981</v>
          </cell>
          <cell r="AN2637">
            <v>2986.1751152073703</v>
          </cell>
          <cell r="AO2637">
            <v>6.9615384615384635E-2</v>
          </cell>
          <cell r="AQ2637">
            <v>6500</v>
          </cell>
          <cell r="AR2637">
            <v>86000</v>
          </cell>
          <cell r="AS2637">
            <v>0.25</v>
          </cell>
          <cell r="AT2637">
            <v>1</v>
          </cell>
          <cell r="AU2637">
            <v>0</v>
          </cell>
          <cell r="AV2637">
            <v>27810</v>
          </cell>
          <cell r="AW2637">
            <v>102525.34562211981</v>
          </cell>
          <cell r="AX2637">
            <v>3.0000000000000027E-2</v>
          </cell>
          <cell r="AY2637">
            <v>2986.1751152073703</v>
          </cell>
          <cell r="AZ2637" t="str">
            <v>Regular Bonus</v>
          </cell>
          <cell r="BA2637" t="str">
            <v>Regular BonusEligible</v>
          </cell>
          <cell r="BB2637" t="str">
            <v>Regular BonusIsrael</v>
          </cell>
          <cell r="BC2637" t="str">
            <v>Regular BonusIsrael Employee</v>
          </cell>
          <cell r="BD2637" t="str">
            <v>T41</v>
          </cell>
          <cell r="BE2637" t="str">
            <v>Employee</v>
          </cell>
          <cell r="BF2637">
            <v>27000</v>
          </cell>
          <cell r="BG2637">
            <v>40000</v>
          </cell>
          <cell r="BH2637">
            <v>5</v>
          </cell>
          <cell r="BI2637">
            <v>4000</v>
          </cell>
          <cell r="BJ2637">
            <v>47000</v>
          </cell>
          <cell r="BK2637">
            <v>47000</v>
          </cell>
          <cell r="BL2637">
            <v>37600</v>
          </cell>
        </row>
        <row r="2638">
          <cell r="B2638">
            <v>1391</v>
          </cell>
          <cell r="C2638">
            <v>203</v>
          </cell>
          <cell r="E2638" t="str">
            <v>Nissan Chesler</v>
          </cell>
          <cell r="F2638" t="str">
            <v>PRINCIPAL TECHNOLOGIST-CUSTOMER AND IMPLEMENTATION</v>
          </cell>
          <cell r="G2638" t="str">
            <v>Employee</v>
          </cell>
          <cell r="H2638" t="str">
            <v>Products - QA</v>
          </cell>
          <cell r="I2638" t="str">
            <v>TEL-AVIV</v>
          </cell>
          <cell r="J2638" t="str">
            <v>Israel</v>
          </cell>
          <cell r="K2638">
            <v>35635</v>
          </cell>
          <cell r="L2638" t="str">
            <v>IL</v>
          </cell>
          <cell r="M2638" t="str">
            <v>T20P</v>
          </cell>
          <cell r="N2638" t="str">
            <v>T</v>
          </cell>
          <cell r="O2638" t="str">
            <v>2</v>
          </cell>
          <cell r="P2638" t="str">
            <v>Regular</v>
          </cell>
          <cell r="T2638">
            <v>1</v>
          </cell>
          <cell r="U2638" t="str">
            <v>ILS</v>
          </cell>
          <cell r="V2638" t="str">
            <v>Products - QA</v>
          </cell>
          <cell r="W2638" t="str">
            <v>Dorit Dor</v>
          </cell>
          <cell r="Y2638" t="str">
            <v>Eligible</v>
          </cell>
          <cell r="Z2638">
            <v>40500</v>
          </cell>
          <cell r="AA2638">
            <v>149308.75576036866</v>
          </cell>
          <cell r="AB2638">
            <v>40500</v>
          </cell>
          <cell r="AC2638">
            <v>149308.75576036866</v>
          </cell>
          <cell r="AD2638">
            <v>5</v>
          </cell>
          <cell r="AE2638" t="str">
            <v>T20</v>
          </cell>
          <cell r="AF2638">
            <v>36000</v>
          </cell>
          <cell r="AG2638">
            <v>46000</v>
          </cell>
          <cell r="AH2638">
            <v>0.45</v>
          </cell>
          <cell r="AI2638">
            <v>3</v>
          </cell>
          <cell r="AJ2638">
            <v>0</v>
          </cell>
          <cell r="AK2638">
            <v>42930</v>
          </cell>
          <cell r="AL2638">
            <v>6.0000000000000053E-2</v>
          </cell>
          <cell r="AM2638">
            <v>158267.28110599078</v>
          </cell>
          <cell r="AN2638">
            <v>8958.5253456221253</v>
          </cell>
          <cell r="AO2638">
            <v>-6.6739130434782634E-2</v>
          </cell>
          <cell r="AQ2638">
            <v>6500</v>
          </cell>
          <cell r="AR2638">
            <v>86000</v>
          </cell>
          <cell r="AS2638">
            <v>0.42</v>
          </cell>
          <cell r="AT2638">
            <v>1</v>
          </cell>
          <cell r="AU2638">
            <v>0</v>
          </cell>
          <cell r="AV2638">
            <v>42930</v>
          </cell>
          <cell r="AW2638">
            <v>158267.28110599078</v>
          </cell>
          <cell r="AX2638">
            <v>6.0000000000000053E-2</v>
          </cell>
          <cell r="AY2638">
            <v>8958.5253456221253</v>
          </cell>
          <cell r="AZ2638" t="str">
            <v>Regular Bonus</v>
          </cell>
          <cell r="BA2638" t="str">
            <v>Regular BonusEligible</v>
          </cell>
          <cell r="BB2638" t="str">
            <v>Regular BonusIsrael</v>
          </cell>
          <cell r="BC2638" t="str">
            <v>Regular BonusIsrael Employee</v>
          </cell>
          <cell r="BD2638" t="str">
            <v>T21</v>
          </cell>
          <cell r="BE2638" t="str">
            <v>Employee</v>
          </cell>
          <cell r="BF2638">
            <v>40500</v>
          </cell>
          <cell r="BG2638">
            <v>100000</v>
          </cell>
          <cell r="BH2638">
            <v>4</v>
          </cell>
          <cell r="BI2638">
            <v>4000</v>
          </cell>
          <cell r="BJ2638">
            <v>136000</v>
          </cell>
          <cell r="BK2638">
            <v>136000</v>
          </cell>
          <cell r="BL2638">
            <v>108800</v>
          </cell>
        </row>
        <row r="2639">
          <cell r="B2639">
            <v>1671</v>
          </cell>
          <cell r="C2639">
            <v>503</v>
          </cell>
          <cell r="E2639" t="str">
            <v>Yechiel Gev</v>
          </cell>
          <cell r="F2639" t="str">
            <v>TECHNOLOGY LEADER</v>
          </cell>
          <cell r="G2639" t="str">
            <v>Employee</v>
          </cell>
          <cell r="H2639" t="str">
            <v>Products - QA</v>
          </cell>
          <cell r="I2639" t="str">
            <v>TEL-AVIV</v>
          </cell>
          <cell r="J2639" t="str">
            <v>Israel</v>
          </cell>
          <cell r="K2639">
            <v>36565</v>
          </cell>
          <cell r="L2639" t="str">
            <v>IL</v>
          </cell>
          <cell r="M2639" t="str">
            <v>D41P</v>
          </cell>
          <cell r="N2639" t="str">
            <v>D</v>
          </cell>
          <cell r="O2639" t="str">
            <v>4</v>
          </cell>
          <cell r="P2639" t="str">
            <v>Regular</v>
          </cell>
          <cell r="T2639">
            <v>1</v>
          </cell>
          <cell r="U2639" t="str">
            <v>ILS</v>
          </cell>
          <cell r="V2639" t="str">
            <v>Products - QA</v>
          </cell>
          <cell r="W2639" t="str">
            <v>Dorit Dor</v>
          </cell>
          <cell r="Y2639" t="str">
            <v>Eligible</v>
          </cell>
          <cell r="Z2639">
            <v>34000</v>
          </cell>
          <cell r="AA2639">
            <v>125345.62211981567</v>
          </cell>
          <cell r="AB2639">
            <v>34000</v>
          </cell>
          <cell r="AC2639">
            <v>125345.62211981567</v>
          </cell>
          <cell r="AD2639">
            <v>4</v>
          </cell>
          <cell r="AE2639" t="str">
            <v>D41</v>
          </cell>
          <cell r="AF2639">
            <v>25500</v>
          </cell>
          <cell r="AG2639">
            <v>37000</v>
          </cell>
          <cell r="AH2639">
            <v>0.73</v>
          </cell>
          <cell r="AI2639">
            <v>4</v>
          </cell>
          <cell r="AJ2639">
            <v>0</v>
          </cell>
          <cell r="AK2639">
            <v>35020</v>
          </cell>
          <cell r="AL2639">
            <v>3.0000000000000027E-2</v>
          </cell>
          <cell r="AM2639">
            <v>129105.99078341015</v>
          </cell>
          <cell r="AN2639">
            <v>3760.3686635944759</v>
          </cell>
          <cell r="AO2639">
            <v>-5.3513513513513522E-2</v>
          </cell>
          <cell r="AQ2639">
            <v>6500</v>
          </cell>
          <cell r="AR2639">
            <v>86000</v>
          </cell>
          <cell r="AS2639">
            <v>0.34</v>
          </cell>
          <cell r="AT2639">
            <v>1</v>
          </cell>
          <cell r="AU2639">
            <v>0</v>
          </cell>
          <cell r="AV2639">
            <v>35020</v>
          </cell>
          <cell r="AW2639">
            <v>129105.99078341015</v>
          </cell>
          <cell r="AX2639">
            <v>3.0000000000000027E-2</v>
          </cell>
          <cell r="AY2639">
            <v>3760.3686635944759</v>
          </cell>
          <cell r="AZ2639" t="str">
            <v>Regular Bonus</v>
          </cell>
          <cell r="BA2639" t="str">
            <v>Regular BonusEligible</v>
          </cell>
          <cell r="BB2639" t="str">
            <v>Regular BonusIsrael</v>
          </cell>
          <cell r="BC2639" t="str">
            <v>Regular BonusIsrael Employee</v>
          </cell>
          <cell r="BD2639" t="str">
            <v>D41</v>
          </cell>
          <cell r="BE2639" t="str">
            <v>Employee</v>
          </cell>
          <cell r="BF2639">
            <v>34000</v>
          </cell>
          <cell r="BG2639">
            <v>46000</v>
          </cell>
          <cell r="BH2639">
            <v>3</v>
          </cell>
          <cell r="BI2639">
            <v>4000</v>
          </cell>
          <cell r="BJ2639">
            <v>56000</v>
          </cell>
          <cell r="BK2639">
            <v>56000</v>
          </cell>
          <cell r="BL2639">
            <v>44800</v>
          </cell>
        </row>
        <row r="2640">
          <cell r="B2640">
            <v>1437</v>
          </cell>
          <cell r="C2640">
            <v>759</v>
          </cell>
          <cell r="E2640" t="str">
            <v>Irina Astanovsky</v>
          </cell>
          <cell r="F2640" t="str">
            <v>GROUP MANAGER</v>
          </cell>
          <cell r="G2640" t="str">
            <v>Employee</v>
          </cell>
          <cell r="H2640" t="str">
            <v>Products - QA</v>
          </cell>
          <cell r="I2640" t="str">
            <v>TEL-AVIV</v>
          </cell>
          <cell r="J2640" t="str">
            <v>Israel</v>
          </cell>
          <cell r="K2640">
            <v>37070</v>
          </cell>
          <cell r="L2640" t="str">
            <v>IL</v>
          </cell>
          <cell r="M2640" t="str">
            <v>T31M</v>
          </cell>
          <cell r="N2640" t="str">
            <v>T</v>
          </cell>
          <cell r="O2640" t="str">
            <v>3</v>
          </cell>
          <cell r="P2640" t="str">
            <v>Regular</v>
          </cell>
          <cell r="T2640">
            <v>1</v>
          </cell>
          <cell r="U2640" t="str">
            <v>ILS</v>
          </cell>
          <cell r="V2640" t="str">
            <v>Products - QA</v>
          </cell>
          <cell r="W2640" t="str">
            <v>Dorit Dor</v>
          </cell>
          <cell r="Y2640" t="str">
            <v>Eligible</v>
          </cell>
          <cell r="Z2640">
            <v>37000</v>
          </cell>
          <cell r="AA2640">
            <v>136405.52995391705</v>
          </cell>
          <cell r="AB2640">
            <v>37000</v>
          </cell>
          <cell r="AC2640">
            <v>136405.52995391705</v>
          </cell>
          <cell r="AD2640">
            <v>5</v>
          </cell>
          <cell r="AE2640" t="str">
            <v>T31</v>
          </cell>
          <cell r="AF2640">
            <v>25000</v>
          </cell>
          <cell r="AG2640">
            <v>38000</v>
          </cell>
          <cell r="AH2640">
            <v>0.92</v>
          </cell>
          <cell r="AI2640">
            <v>5</v>
          </cell>
          <cell r="AJ2640">
            <v>0</v>
          </cell>
          <cell r="AK2640">
            <v>38110</v>
          </cell>
          <cell r="AL2640">
            <v>3.0000000000000027E-2</v>
          </cell>
          <cell r="AM2640">
            <v>140497.69585253455</v>
          </cell>
          <cell r="AN2640">
            <v>4092.1658986175025</v>
          </cell>
          <cell r="AO2640">
            <v>2.8947368421052833E-3</v>
          </cell>
          <cell r="AQ2640">
            <v>6500</v>
          </cell>
          <cell r="AR2640">
            <v>86000</v>
          </cell>
          <cell r="AS2640">
            <v>0.38</v>
          </cell>
          <cell r="AT2640">
            <v>1</v>
          </cell>
          <cell r="AU2640">
            <v>0</v>
          </cell>
          <cell r="AV2640">
            <v>38110</v>
          </cell>
          <cell r="AW2640">
            <v>140497.69585253455</v>
          </cell>
          <cell r="AX2640">
            <v>3.0000000000000027E-2</v>
          </cell>
          <cell r="AY2640">
            <v>4092.1658986175025</v>
          </cell>
          <cell r="AZ2640" t="str">
            <v>Regular Bonus</v>
          </cell>
          <cell r="BA2640" t="str">
            <v>Regular BonusEligible</v>
          </cell>
          <cell r="BB2640" t="str">
            <v>Regular BonusIsrael</v>
          </cell>
          <cell r="BC2640" t="str">
            <v>Regular BonusIsrael Employee</v>
          </cell>
          <cell r="BD2640" t="str">
            <v>T31</v>
          </cell>
          <cell r="BE2640" t="str">
            <v>Employee</v>
          </cell>
          <cell r="BF2640">
            <v>37000</v>
          </cell>
          <cell r="BG2640">
            <v>75000</v>
          </cell>
          <cell r="BH2640">
            <v>5</v>
          </cell>
          <cell r="BI2640">
            <v>4000</v>
          </cell>
          <cell r="BJ2640">
            <v>81000</v>
          </cell>
          <cell r="BK2640">
            <v>81000</v>
          </cell>
          <cell r="BL2640">
            <v>64800</v>
          </cell>
        </row>
        <row r="2641">
          <cell r="B2641">
            <v>7353</v>
          </cell>
          <cell r="C2641">
            <v>2336</v>
          </cell>
          <cell r="E2641" t="str">
            <v>Ilya Yusupov</v>
          </cell>
          <cell r="F2641" t="str">
            <v>GROUP MANAGER</v>
          </cell>
          <cell r="G2641" t="str">
            <v>Employee</v>
          </cell>
          <cell r="H2641" t="str">
            <v>Products - QA</v>
          </cell>
          <cell r="I2641" t="str">
            <v>TEL-AVIV</v>
          </cell>
          <cell r="J2641" t="str">
            <v>Israel</v>
          </cell>
          <cell r="K2641">
            <v>39579</v>
          </cell>
          <cell r="L2641" t="str">
            <v>IL</v>
          </cell>
          <cell r="M2641" t="str">
            <v>T31M</v>
          </cell>
          <cell r="N2641" t="str">
            <v>T</v>
          </cell>
          <cell r="O2641" t="str">
            <v>3</v>
          </cell>
          <cell r="P2641" t="str">
            <v>Regular</v>
          </cell>
          <cell r="T2641">
            <v>1</v>
          </cell>
          <cell r="U2641" t="str">
            <v>ILS</v>
          </cell>
          <cell r="V2641" t="str">
            <v>Products - QA</v>
          </cell>
          <cell r="W2641" t="str">
            <v>Dorit Dor</v>
          </cell>
          <cell r="Y2641" t="str">
            <v>Eligible</v>
          </cell>
          <cell r="Z2641">
            <v>30000</v>
          </cell>
          <cell r="AA2641">
            <v>110599.07834101382</v>
          </cell>
          <cell r="AB2641">
            <v>30000</v>
          </cell>
          <cell r="AC2641">
            <v>110599.07834101382</v>
          </cell>
          <cell r="AD2641">
            <v>5</v>
          </cell>
          <cell r="AE2641" t="str">
            <v>T31</v>
          </cell>
          <cell r="AF2641">
            <v>25000</v>
          </cell>
          <cell r="AG2641">
            <v>38000</v>
          </cell>
          <cell r="AH2641">
            <v>0.38</v>
          </cell>
          <cell r="AI2641">
            <v>2</v>
          </cell>
          <cell r="AJ2641">
            <v>0</v>
          </cell>
          <cell r="AK2641">
            <v>32400.000000000004</v>
          </cell>
          <cell r="AL2641">
            <v>8.0000000000000071E-2</v>
          </cell>
          <cell r="AM2641">
            <v>119447.00460829496</v>
          </cell>
          <cell r="AN2641">
            <v>8847.926267281131</v>
          </cell>
          <cell r="AO2641">
            <v>-0.14736842105263148</v>
          </cell>
          <cell r="AQ2641">
            <v>6500</v>
          </cell>
          <cell r="AR2641">
            <v>86000</v>
          </cell>
          <cell r="AS2641">
            <v>0.28999999999999998</v>
          </cell>
          <cell r="AT2641">
            <v>1</v>
          </cell>
          <cell r="AU2641">
            <v>0</v>
          </cell>
          <cell r="AV2641">
            <v>32400.000000000004</v>
          </cell>
          <cell r="AW2641">
            <v>119447.00460829496</v>
          </cell>
          <cell r="AX2641">
            <v>8.0000000000000071E-2</v>
          </cell>
          <cell r="AY2641">
            <v>8847.926267281131</v>
          </cell>
          <cell r="AZ2641" t="str">
            <v>Regular Bonus</v>
          </cell>
          <cell r="BA2641" t="str">
            <v>Regular BonusEligible</v>
          </cell>
          <cell r="BB2641" t="str">
            <v>Regular BonusIsrael</v>
          </cell>
          <cell r="BC2641" t="str">
            <v>Regular BonusIsrael Employee</v>
          </cell>
          <cell r="BD2641" t="str">
            <v>T31</v>
          </cell>
          <cell r="BE2641" t="str">
            <v>Employee</v>
          </cell>
          <cell r="BF2641">
            <v>30000</v>
          </cell>
          <cell r="BG2641">
            <v>66000</v>
          </cell>
          <cell r="BH2641">
            <v>5</v>
          </cell>
          <cell r="BI2641">
            <v>4000</v>
          </cell>
          <cell r="BJ2641">
            <v>81000</v>
          </cell>
          <cell r="BK2641">
            <v>81000</v>
          </cell>
          <cell r="BL2641">
            <v>64800</v>
          </cell>
        </row>
        <row r="2642">
          <cell r="B2642">
            <v>7220</v>
          </cell>
          <cell r="C2642">
            <v>2287</v>
          </cell>
          <cell r="D2642">
            <v>114431</v>
          </cell>
          <cell r="E2642" t="str">
            <v>Caesar Nazzal</v>
          </cell>
          <cell r="F2642" t="str">
            <v>GROUP MANAGER</v>
          </cell>
          <cell r="G2642" t="str">
            <v>Employee</v>
          </cell>
          <cell r="H2642" t="str">
            <v>Products - QA</v>
          </cell>
          <cell r="I2642" t="str">
            <v>TEL-AVIV</v>
          </cell>
          <cell r="J2642" t="str">
            <v>Israel</v>
          </cell>
          <cell r="K2642">
            <v>39509</v>
          </cell>
          <cell r="L2642" t="str">
            <v>IL</v>
          </cell>
          <cell r="M2642" t="str">
            <v>T31M</v>
          </cell>
          <cell r="N2642" t="str">
            <v>T</v>
          </cell>
          <cell r="O2642" t="str">
            <v>3</v>
          </cell>
          <cell r="P2642" t="str">
            <v>Regular</v>
          </cell>
          <cell r="T2642">
            <v>1</v>
          </cell>
          <cell r="U2642" t="str">
            <v>ILS</v>
          </cell>
          <cell r="V2642" t="str">
            <v>Products - QA</v>
          </cell>
          <cell r="W2642" t="str">
            <v>Dorit Dor</v>
          </cell>
          <cell r="Y2642" t="str">
            <v>Eligible</v>
          </cell>
          <cell r="Z2642">
            <v>27000</v>
          </cell>
          <cell r="AA2642">
            <v>99539.170506912444</v>
          </cell>
          <cell r="AB2642">
            <v>27000</v>
          </cell>
          <cell r="AC2642">
            <v>99539.170506912444</v>
          </cell>
          <cell r="AD2642">
            <v>5</v>
          </cell>
          <cell r="AE2642" t="str">
            <v>T31</v>
          </cell>
          <cell r="AF2642">
            <v>25000</v>
          </cell>
          <cell r="AG2642">
            <v>38000</v>
          </cell>
          <cell r="AH2642">
            <v>0.15</v>
          </cell>
          <cell r="AI2642">
            <v>2</v>
          </cell>
          <cell r="AJ2642">
            <v>0</v>
          </cell>
          <cell r="AK2642">
            <v>29160.000000000004</v>
          </cell>
          <cell r="AL2642">
            <v>8.0000000000000071E-2</v>
          </cell>
          <cell r="AM2642">
            <v>107502.30414746546</v>
          </cell>
          <cell r="AN2642">
            <v>7963.1336405530164</v>
          </cell>
          <cell r="AO2642">
            <v>-0.2326315789473683</v>
          </cell>
          <cell r="AQ2642">
            <v>6500</v>
          </cell>
          <cell r="AR2642">
            <v>86000</v>
          </cell>
          <cell r="AS2642">
            <v>0.25</v>
          </cell>
          <cell r="AT2642">
            <v>1</v>
          </cell>
          <cell r="AU2642">
            <v>0</v>
          </cell>
          <cell r="AV2642">
            <v>29160.000000000004</v>
          </cell>
          <cell r="AW2642">
            <v>107502.30414746546</v>
          </cell>
          <cell r="AX2642">
            <v>8.0000000000000071E-2</v>
          </cell>
          <cell r="AY2642">
            <v>7963.1336405530164</v>
          </cell>
          <cell r="AZ2642" t="str">
            <v>Regular Bonus</v>
          </cell>
          <cell r="BA2642" t="str">
            <v>Regular BonusEligible</v>
          </cell>
          <cell r="BB2642" t="str">
            <v>Regular BonusIsrael</v>
          </cell>
          <cell r="BC2642" t="str">
            <v>Regular BonusIsrael Employee</v>
          </cell>
          <cell r="BD2642" t="str">
            <v>T31</v>
          </cell>
          <cell r="BE2642" t="str">
            <v>Employee</v>
          </cell>
          <cell r="BF2642">
            <v>27000</v>
          </cell>
          <cell r="BG2642">
            <v>70000</v>
          </cell>
          <cell r="BH2642">
            <v>5</v>
          </cell>
          <cell r="BI2642">
            <v>4000</v>
          </cell>
          <cell r="BJ2642">
            <v>81000</v>
          </cell>
          <cell r="BK2642">
            <v>81000</v>
          </cell>
          <cell r="BL2642">
            <v>64800</v>
          </cell>
        </row>
        <row r="2643">
          <cell r="B2643">
            <v>13247</v>
          </cell>
          <cell r="C2643">
            <v>8273</v>
          </cell>
          <cell r="D2643">
            <v>60752</v>
          </cell>
          <cell r="E2643" t="str">
            <v>Irina Kitaev</v>
          </cell>
          <cell r="F2643" t="str">
            <v>QA ENGINEER</v>
          </cell>
          <cell r="G2643" t="str">
            <v>Monthly Extra Hours</v>
          </cell>
          <cell r="H2643" t="str">
            <v>Products - QA</v>
          </cell>
          <cell r="I2643" t="str">
            <v>TEL-AVIV</v>
          </cell>
          <cell r="J2643" t="str">
            <v>Israel</v>
          </cell>
          <cell r="K2643">
            <v>42071</v>
          </cell>
          <cell r="L2643" t="str">
            <v>IL</v>
          </cell>
          <cell r="M2643" t="str">
            <v>T51P</v>
          </cell>
          <cell r="N2643" t="str">
            <v>T</v>
          </cell>
          <cell r="O2643" t="str">
            <v>5</v>
          </cell>
          <cell r="P2643" t="str">
            <v>Regular</v>
          </cell>
          <cell r="T2643">
            <v>1</v>
          </cell>
          <cell r="U2643" t="str">
            <v>ILS</v>
          </cell>
          <cell r="V2643" t="str">
            <v>Products - QA</v>
          </cell>
          <cell r="W2643" t="str">
            <v>Dorit Dor</v>
          </cell>
          <cell r="Y2643" t="str">
            <v>Eligible</v>
          </cell>
          <cell r="Z2643">
            <v>14500</v>
          </cell>
          <cell r="AA2643">
            <v>53456.221198156687</v>
          </cell>
          <cell r="AB2643">
            <v>14500</v>
          </cell>
          <cell r="AC2643">
            <v>53456.221198156687</v>
          </cell>
          <cell r="AD2643">
            <v>5</v>
          </cell>
          <cell r="AE2643" t="str">
            <v>T51</v>
          </cell>
          <cell r="AF2643">
            <v>11000</v>
          </cell>
          <cell r="AG2643">
            <v>19000</v>
          </cell>
          <cell r="AH2643">
            <v>0.43</v>
          </cell>
          <cell r="AI2643">
            <v>2</v>
          </cell>
          <cell r="AJ2643">
            <v>0</v>
          </cell>
          <cell r="AK2643">
            <v>15660.000000000002</v>
          </cell>
          <cell r="AL2643">
            <v>8.0000000000000071E-2</v>
          </cell>
          <cell r="AM2643">
            <v>57732.718894009231</v>
          </cell>
          <cell r="AN2643">
            <v>4276.497695852544</v>
          </cell>
          <cell r="AO2643">
            <v>-0.17578947368421038</v>
          </cell>
          <cell r="AQ2643">
            <v>6500</v>
          </cell>
          <cell r="AR2643">
            <v>86000</v>
          </cell>
          <cell r="AS2643">
            <v>0.1</v>
          </cell>
          <cell r="AT2643">
            <v>1</v>
          </cell>
          <cell r="AU2643">
            <v>0</v>
          </cell>
          <cell r="AV2643">
            <v>15660.000000000002</v>
          </cell>
          <cell r="AW2643">
            <v>57732.718894009231</v>
          </cell>
          <cell r="AX2643">
            <v>8.0000000000000071E-2</v>
          </cell>
          <cell r="AY2643">
            <v>4276.497695852544</v>
          </cell>
          <cell r="AZ2643" t="str">
            <v>Regular Bonus</v>
          </cell>
          <cell r="BA2643" t="str">
            <v>Regular BonusEligible</v>
          </cell>
          <cell r="BB2643" t="str">
            <v>Regular BonusIsrael</v>
          </cell>
          <cell r="BC2643" t="str">
            <v>Regular BonusIsrael Monthly Extra Hours</v>
          </cell>
          <cell r="BD2643" t="str">
            <v>T51</v>
          </cell>
          <cell r="BE2643" t="str">
            <v>Monthly Extra Hours</v>
          </cell>
          <cell r="BF2643">
            <v>14500</v>
          </cell>
          <cell r="BG2643">
            <v>13500</v>
          </cell>
          <cell r="BH2643">
            <v>4</v>
          </cell>
          <cell r="BI2643">
            <v>2000</v>
          </cell>
          <cell r="BJ2643">
            <v>16500</v>
          </cell>
          <cell r="BK2643">
            <v>16500</v>
          </cell>
          <cell r="BL2643">
            <v>13200</v>
          </cell>
        </row>
        <row r="2644">
          <cell r="B2644">
            <v>10966</v>
          </cell>
          <cell r="C2644">
            <v>2121</v>
          </cell>
          <cell r="D2644">
            <v>5582</v>
          </cell>
          <cell r="E2644" t="str">
            <v>Kobi Levi</v>
          </cell>
          <cell r="F2644" t="str">
            <v>TEAM LEADER</v>
          </cell>
          <cell r="G2644" t="str">
            <v>Employee</v>
          </cell>
          <cell r="H2644" t="str">
            <v>Products - QA</v>
          </cell>
          <cell r="I2644" t="str">
            <v>TEL-AVIV</v>
          </cell>
          <cell r="J2644" t="str">
            <v>Israel</v>
          </cell>
          <cell r="K2644">
            <v>41330</v>
          </cell>
          <cell r="L2644" t="str">
            <v>IL</v>
          </cell>
          <cell r="M2644" t="str">
            <v>T41M</v>
          </cell>
          <cell r="N2644" t="str">
            <v>T</v>
          </cell>
          <cell r="O2644" t="str">
            <v>4</v>
          </cell>
          <cell r="P2644" t="str">
            <v>Regular</v>
          </cell>
          <cell r="T2644">
            <v>1</v>
          </cell>
          <cell r="U2644" t="str">
            <v>ILS</v>
          </cell>
          <cell r="V2644" t="str">
            <v>Products - QA</v>
          </cell>
          <cell r="W2644" t="str">
            <v>Dorit Dor</v>
          </cell>
          <cell r="Y2644" t="str">
            <v>Eligible</v>
          </cell>
          <cell r="Z2644">
            <v>19000</v>
          </cell>
          <cell r="AA2644">
            <v>70046.082949308751</v>
          </cell>
          <cell r="AB2644">
            <v>19000</v>
          </cell>
          <cell r="AC2644">
            <v>70046.082949308751</v>
          </cell>
          <cell r="AD2644">
            <v>5</v>
          </cell>
          <cell r="AE2644" t="str">
            <v>T41</v>
          </cell>
          <cell r="AF2644">
            <v>16000</v>
          </cell>
          <cell r="AG2644">
            <v>26000</v>
          </cell>
          <cell r="AH2644">
            <v>0.3</v>
          </cell>
          <cell r="AI2644">
            <v>2</v>
          </cell>
          <cell r="AJ2644">
            <v>0</v>
          </cell>
          <cell r="AK2644">
            <v>20520</v>
          </cell>
          <cell r="AL2644">
            <v>8.0000000000000071E-2</v>
          </cell>
          <cell r="AM2644">
            <v>75649.769585253453</v>
          </cell>
          <cell r="AN2644">
            <v>5603.6866359447013</v>
          </cell>
          <cell r="AO2644">
            <v>-0.21076923076923082</v>
          </cell>
          <cell r="AQ2644">
            <v>6500</v>
          </cell>
          <cell r="AR2644">
            <v>86000</v>
          </cell>
          <cell r="AS2644">
            <v>0.15</v>
          </cell>
          <cell r="AT2644">
            <v>1</v>
          </cell>
          <cell r="AU2644">
            <v>0</v>
          </cell>
          <cell r="AV2644">
            <v>20520</v>
          </cell>
          <cell r="AW2644">
            <v>75649.769585253453</v>
          </cell>
          <cell r="AX2644">
            <v>8.0000000000000071E-2</v>
          </cell>
          <cell r="AY2644">
            <v>5603.6866359447013</v>
          </cell>
          <cell r="AZ2644" t="str">
            <v>Regular Bonus</v>
          </cell>
          <cell r="BA2644" t="str">
            <v>Regular BonusEligible</v>
          </cell>
          <cell r="BB2644" t="str">
            <v>Regular BonusIsrael</v>
          </cell>
          <cell r="BC2644" t="str">
            <v>Regular BonusIsrael Employee</v>
          </cell>
          <cell r="BD2644" t="str">
            <v>T41</v>
          </cell>
          <cell r="BE2644" t="str">
            <v>Employee</v>
          </cell>
          <cell r="BF2644">
            <v>19000</v>
          </cell>
          <cell r="BG2644">
            <v>40000</v>
          </cell>
          <cell r="BH2644">
            <v>5</v>
          </cell>
          <cell r="BI2644">
            <v>4000</v>
          </cell>
          <cell r="BJ2644">
            <v>47000</v>
          </cell>
          <cell r="BK2644">
            <v>47000</v>
          </cell>
          <cell r="BL2644">
            <v>37600</v>
          </cell>
        </row>
        <row r="2645">
          <cell r="B2645">
            <v>11282</v>
          </cell>
          <cell r="C2645">
            <v>4034</v>
          </cell>
          <cell r="D2645">
            <v>13668</v>
          </cell>
          <cell r="E2645" t="str">
            <v>Dani Ginzburg</v>
          </cell>
          <cell r="F2645" t="str">
            <v>TEAM LEADER</v>
          </cell>
          <cell r="G2645" t="str">
            <v>Monthly Extra Hours</v>
          </cell>
          <cell r="H2645" t="str">
            <v>Products - QA</v>
          </cell>
          <cell r="I2645" t="str">
            <v>TEL-AVIV</v>
          </cell>
          <cell r="J2645" t="str">
            <v>Israel</v>
          </cell>
          <cell r="K2645">
            <v>41476</v>
          </cell>
          <cell r="L2645" t="str">
            <v>IL</v>
          </cell>
          <cell r="M2645" t="str">
            <v>T41M</v>
          </cell>
          <cell r="N2645" t="str">
            <v>T</v>
          </cell>
          <cell r="O2645" t="str">
            <v>4</v>
          </cell>
          <cell r="P2645" t="str">
            <v>Regular</v>
          </cell>
          <cell r="T2645">
            <v>1</v>
          </cell>
          <cell r="U2645" t="str">
            <v>ILS</v>
          </cell>
          <cell r="V2645" t="str">
            <v>Products - QA</v>
          </cell>
          <cell r="W2645" t="str">
            <v>Dorit Dor</v>
          </cell>
          <cell r="Y2645" t="str">
            <v>Eligible</v>
          </cell>
          <cell r="Z2645">
            <v>19500</v>
          </cell>
          <cell r="AA2645">
            <v>71889.400921658991</v>
          </cell>
          <cell r="AB2645">
            <v>19500</v>
          </cell>
          <cell r="AC2645">
            <v>71889.400921658991</v>
          </cell>
          <cell r="AD2645">
            <v>5</v>
          </cell>
          <cell r="AE2645" t="str">
            <v>T41</v>
          </cell>
          <cell r="AF2645">
            <v>16000</v>
          </cell>
          <cell r="AG2645">
            <v>26000</v>
          </cell>
          <cell r="AH2645">
            <v>0.35</v>
          </cell>
          <cell r="AI2645">
            <v>2</v>
          </cell>
          <cell r="AJ2645">
            <v>0</v>
          </cell>
          <cell r="AK2645">
            <v>21060</v>
          </cell>
          <cell r="AL2645">
            <v>8.0000000000000071E-2</v>
          </cell>
          <cell r="AM2645">
            <v>77640.552995391714</v>
          </cell>
          <cell r="AN2645">
            <v>5751.1520737327228</v>
          </cell>
          <cell r="AO2645">
            <v>-0.18999999999999995</v>
          </cell>
          <cell r="AQ2645">
            <v>6500</v>
          </cell>
          <cell r="AR2645">
            <v>86000</v>
          </cell>
          <cell r="AS2645">
            <v>0.16</v>
          </cell>
          <cell r="AT2645">
            <v>1</v>
          </cell>
          <cell r="AU2645">
            <v>0</v>
          </cell>
          <cell r="AV2645">
            <v>21060</v>
          </cell>
          <cell r="AW2645">
            <v>77640.552995391714</v>
          </cell>
          <cell r="AX2645">
            <v>8.0000000000000071E-2</v>
          </cell>
          <cell r="AY2645">
            <v>5751.1520737327228</v>
          </cell>
          <cell r="AZ2645" t="str">
            <v>Regular Bonus</v>
          </cell>
          <cell r="BA2645" t="str">
            <v>Regular BonusEligible</v>
          </cell>
          <cell r="BB2645" t="str">
            <v>Regular BonusIsrael</v>
          </cell>
          <cell r="BC2645" t="str">
            <v>Regular BonusIsrael Monthly Extra Hours</v>
          </cell>
          <cell r="BD2645" t="str">
            <v>T41</v>
          </cell>
          <cell r="BE2645" t="str">
            <v>Monthly Extra Hours</v>
          </cell>
          <cell r="BF2645">
            <v>19500</v>
          </cell>
          <cell r="BG2645">
            <v>23000</v>
          </cell>
          <cell r="BH2645">
            <v>5</v>
          </cell>
          <cell r="BI2645">
            <v>2000</v>
          </cell>
          <cell r="BJ2645">
            <v>23500</v>
          </cell>
          <cell r="BK2645">
            <v>23500</v>
          </cell>
          <cell r="BL2645">
            <v>18800</v>
          </cell>
        </row>
        <row r="2646">
          <cell r="B2646">
            <v>11384</v>
          </cell>
          <cell r="C2646">
            <v>4136</v>
          </cell>
          <cell r="D2646">
            <v>15497</v>
          </cell>
          <cell r="E2646" t="str">
            <v>Aviv Meydan</v>
          </cell>
          <cell r="F2646" t="str">
            <v>TEAM LEADER</v>
          </cell>
          <cell r="G2646" t="str">
            <v>Employee</v>
          </cell>
          <cell r="H2646" t="str">
            <v>Products - QA</v>
          </cell>
          <cell r="I2646" t="str">
            <v>TEL-AVIV</v>
          </cell>
          <cell r="J2646" t="str">
            <v>Israel</v>
          </cell>
          <cell r="K2646">
            <v>41511</v>
          </cell>
          <cell r="L2646" t="str">
            <v>IL</v>
          </cell>
          <cell r="M2646" t="str">
            <v>T41M</v>
          </cell>
          <cell r="N2646" t="str">
            <v>T</v>
          </cell>
          <cell r="O2646" t="str">
            <v>4</v>
          </cell>
          <cell r="P2646" t="str">
            <v>Regular</v>
          </cell>
          <cell r="T2646">
            <v>1</v>
          </cell>
          <cell r="U2646" t="str">
            <v>ILS</v>
          </cell>
          <cell r="V2646" t="str">
            <v>Products - QA</v>
          </cell>
          <cell r="W2646" t="str">
            <v>Dorit Dor</v>
          </cell>
          <cell r="Y2646" t="str">
            <v>Eligible</v>
          </cell>
          <cell r="Z2646">
            <v>18000</v>
          </cell>
          <cell r="AA2646">
            <v>66359.447004608301</v>
          </cell>
          <cell r="AB2646">
            <v>18000</v>
          </cell>
          <cell r="AC2646">
            <v>66359.447004608301</v>
          </cell>
          <cell r="AD2646">
            <v>5</v>
          </cell>
          <cell r="AE2646" t="str">
            <v>T41</v>
          </cell>
          <cell r="AF2646">
            <v>16000</v>
          </cell>
          <cell r="AG2646">
            <v>26000</v>
          </cell>
          <cell r="AH2646">
            <v>0.2</v>
          </cell>
          <cell r="AI2646">
            <v>2</v>
          </cell>
          <cell r="AJ2646">
            <v>0</v>
          </cell>
          <cell r="AK2646">
            <v>19440</v>
          </cell>
          <cell r="AL2646">
            <v>8.0000000000000071E-2</v>
          </cell>
          <cell r="AM2646">
            <v>71668.202764976959</v>
          </cell>
          <cell r="AN2646">
            <v>5308.7557603686582</v>
          </cell>
          <cell r="AO2646">
            <v>-0.25230769230769234</v>
          </cell>
          <cell r="AQ2646">
            <v>6500</v>
          </cell>
          <cell r="AR2646">
            <v>86000</v>
          </cell>
          <cell r="AS2646">
            <v>0.14000000000000001</v>
          </cell>
          <cell r="AT2646">
            <v>1</v>
          </cell>
          <cell r="AU2646">
            <v>0</v>
          </cell>
          <cell r="AV2646">
            <v>19440</v>
          </cell>
          <cell r="AW2646">
            <v>71668.202764976959</v>
          </cell>
          <cell r="AX2646">
            <v>8.0000000000000071E-2</v>
          </cell>
          <cell r="AY2646">
            <v>5308.7557603686582</v>
          </cell>
          <cell r="AZ2646" t="str">
            <v>Regular Bonus</v>
          </cell>
          <cell r="BA2646" t="str">
            <v>Regular BonusEligible</v>
          </cell>
          <cell r="BB2646" t="str">
            <v>Regular BonusIsrael</v>
          </cell>
          <cell r="BC2646" t="str">
            <v>Regular BonusIsrael Employee</v>
          </cell>
          <cell r="BD2646" t="str">
            <v>T41</v>
          </cell>
          <cell r="BE2646" t="str">
            <v>Employee</v>
          </cell>
          <cell r="BF2646">
            <v>18000</v>
          </cell>
          <cell r="BG2646">
            <v>30000</v>
          </cell>
          <cell r="BH2646">
            <v>5</v>
          </cell>
          <cell r="BI2646">
            <v>4000</v>
          </cell>
          <cell r="BJ2646">
            <v>47000</v>
          </cell>
          <cell r="BK2646">
            <v>47000</v>
          </cell>
          <cell r="BL2646">
            <v>37600</v>
          </cell>
        </row>
        <row r="2647">
          <cell r="B2647">
            <v>8535</v>
          </cell>
          <cell r="C2647">
            <v>2783</v>
          </cell>
          <cell r="E2647" t="str">
            <v>Kfir Ziv</v>
          </cell>
          <cell r="F2647" t="str">
            <v>TEAM LEADER</v>
          </cell>
          <cell r="G2647" t="str">
            <v>Employee</v>
          </cell>
          <cell r="H2647" t="str">
            <v>Products - QA</v>
          </cell>
          <cell r="I2647" t="str">
            <v>TEL-AVIV</v>
          </cell>
          <cell r="J2647" t="str">
            <v>Israel</v>
          </cell>
          <cell r="K2647">
            <v>40365</v>
          </cell>
          <cell r="L2647" t="str">
            <v>IL</v>
          </cell>
          <cell r="M2647" t="str">
            <v>T41M</v>
          </cell>
          <cell r="N2647" t="str">
            <v>T</v>
          </cell>
          <cell r="O2647" t="str">
            <v>4</v>
          </cell>
          <cell r="P2647" t="str">
            <v>Regular</v>
          </cell>
          <cell r="T2647">
            <v>1</v>
          </cell>
          <cell r="U2647" t="str">
            <v>ILS</v>
          </cell>
          <cell r="V2647" t="str">
            <v>Products - QA</v>
          </cell>
          <cell r="W2647" t="str">
            <v>Dorit Dor</v>
          </cell>
          <cell r="Y2647" t="str">
            <v>Eligible</v>
          </cell>
          <cell r="Z2647">
            <v>21200</v>
          </cell>
          <cell r="AA2647">
            <v>78156.682027649775</v>
          </cell>
          <cell r="AB2647">
            <v>21200</v>
          </cell>
          <cell r="AC2647">
            <v>78156.682027649775</v>
          </cell>
          <cell r="AD2647">
            <v>5</v>
          </cell>
          <cell r="AE2647" t="str">
            <v>T41</v>
          </cell>
          <cell r="AF2647">
            <v>16000</v>
          </cell>
          <cell r="AG2647">
            <v>26000</v>
          </cell>
          <cell r="AH2647">
            <v>0.52</v>
          </cell>
          <cell r="AI2647">
            <v>3</v>
          </cell>
          <cell r="AJ2647">
            <v>0</v>
          </cell>
          <cell r="AK2647">
            <v>22472</v>
          </cell>
          <cell r="AL2647">
            <v>6.0000000000000053E-2</v>
          </cell>
          <cell r="AM2647">
            <v>82846.082949308751</v>
          </cell>
          <cell r="AN2647">
            <v>4689.4009216589766</v>
          </cell>
          <cell r="AO2647">
            <v>-0.13569230769230767</v>
          </cell>
          <cell r="AQ2647">
            <v>6500</v>
          </cell>
          <cell r="AR2647">
            <v>86000</v>
          </cell>
          <cell r="AS2647">
            <v>0.18</v>
          </cell>
          <cell r="AT2647">
            <v>1</v>
          </cell>
          <cell r="AU2647">
            <v>0</v>
          </cell>
          <cell r="AV2647">
            <v>22472</v>
          </cell>
          <cell r="AW2647">
            <v>82846.082949308751</v>
          </cell>
          <cell r="AX2647">
            <v>6.0000000000000053E-2</v>
          </cell>
          <cell r="AY2647">
            <v>4689.4009216589766</v>
          </cell>
          <cell r="AZ2647" t="str">
            <v>Regular Bonus</v>
          </cell>
          <cell r="BA2647" t="str">
            <v>Regular BonusEligible</v>
          </cell>
          <cell r="BB2647" t="str">
            <v>Regular BonusIsrael</v>
          </cell>
          <cell r="BC2647" t="str">
            <v>Regular BonusIsrael Employee</v>
          </cell>
          <cell r="BD2647" t="str">
            <v>T41</v>
          </cell>
          <cell r="BE2647" t="str">
            <v>Employee</v>
          </cell>
          <cell r="BF2647">
            <v>21200</v>
          </cell>
          <cell r="BG2647">
            <v>42000</v>
          </cell>
          <cell r="BH2647">
            <v>5</v>
          </cell>
          <cell r="BI2647">
            <v>4000</v>
          </cell>
          <cell r="BJ2647">
            <v>47000</v>
          </cell>
          <cell r="BK2647">
            <v>47000</v>
          </cell>
          <cell r="BL2647">
            <v>37600</v>
          </cell>
        </row>
        <row r="2648">
          <cell r="B2648">
            <v>8107</v>
          </cell>
          <cell r="C2648">
            <v>2586</v>
          </cell>
          <cell r="E2648" t="str">
            <v>Alon Ben Yosef</v>
          </cell>
          <cell r="F2648" t="str">
            <v>QA SPECIALIST</v>
          </cell>
          <cell r="G2648" t="str">
            <v>Employee</v>
          </cell>
          <cell r="H2648" t="str">
            <v>Products - QA</v>
          </cell>
          <cell r="I2648" t="str">
            <v>TEL-AVIV</v>
          </cell>
          <cell r="J2648" t="str">
            <v>Israel</v>
          </cell>
          <cell r="K2648">
            <v>40055</v>
          </cell>
          <cell r="L2648" t="str">
            <v>IL</v>
          </cell>
          <cell r="M2648" t="str">
            <v>T41P</v>
          </cell>
          <cell r="N2648" t="str">
            <v>T</v>
          </cell>
          <cell r="O2648" t="str">
            <v>4</v>
          </cell>
          <cell r="P2648" t="str">
            <v>Regular</v>
          </cell>
          <cell r="T2648">
            <v>1</v>
          </cell>
          <cell r="U2648" t="str">
            <v>ILS</v>
          </cell>
          <cell r="V2648" t="str">
            <v>Products - QA</v>
          </cell>
          <cell r="W2648" t="str">
            <v>Dorit Dor</v>
          </cell>
          <cell r="Y2648" t="str">
            <v>Eligible</v>
          </cell>
          <cell r="Z2648">
            <v>17500</v>
          </cell>
          <cell r="AA2648">
            <v>64516.129032258068</v>
          </cell>
          <cell r="AB2648">
            <v>17500</v>
          </cell>
          <cell r="AC2648">
            <v>64516.129032258068</v>
          </cell>
          <cell r="AD2648">
            <v>5</v>
          </cell>
          <cell r="AE2648" t="str">
            <v>T41</v>
          </cell>
          <cell r="AF2648">
            <v>16000</v>
          </cell>
          <cell r="AG2648">
            <v>26000</v>
          </cell>
          <cell r="AH2648">
            <v>0.15</v>
          </cell>
          <cell r="AI2648">
            <v>2</v>
          </cell>
          <cell r="AJ2648">
            <v>0</v>
          </cell>
          <cell r="AK2648">
            <v>18900</v>
          </cell>
          <cell r="AL2648">
            <v>8.0000000000000071E-2</v>
          </cell>
          <cell r="AM2648">
            <v>69677.419354838712</v>
          </cell>
          <cell r="AN2648">
            <v>5161.290322580644</v>
          </cell>
          <cell r="AO2648">
            <v>-0.27307692307692311</v>
          </cell>
          <cell r="AQ2648">
            <v>6500</v>
          </cell>
          <cell r="AR2648">
            <v>86000</v>
          </cell>
          <cell r="AS2648">
            <v>0.13</v>
          </cell>
          <cell r="AT2648">
            <v>1</v>
          </cell>
          <cell r="AU2648">
            <v>0</v>
          </cell>
          <cell r="AV2648">
            <v>18900</v>
          </cell>
          <cell r="AW2648">
            <v>69677.419354838712</v>
          </cell>
          <cell r="AX2648">
            <v>8.0000000000000071E-2</v>
          </cell>
          <cell r="AY2648">
            <v>5161.290322580644</v>
          </cell>
          <cell r="AZ2648" t="str">
            <v>Regular Bonus</v>
          </cell>
          <cell r="BA2648" t="str">
            <v>Regular BonusEligible</v>
          </cell>
          <cell r="BB2648" t="str">
            <v>Regular BonusIsrael</v>
          </cell>
          <cell r="BC2648" t="str">
            <v>Regular BonusIsrael Employee</v>
          </cell>
          <cell r="BD2648" t="str">
            <v>T41</v>
          </cell>
          <cell r="BE2648" t="str">
            <v>Employee</v>
          </cell>
          <cell r="BF2648">
            <v>17500</v>
          </cell>
          <cell r="BG2648">
            <v>37000</v>
          </cell>
          <cell r="BH2648">
            <v>5</v>
          </cell>
          <cell r="BI2648">
            <v>4000</v>
          </cell>
          <cell r="BJ2648">
            <v>47000</v>
          </cell>
          <cell r="BK2648">
            <v>47000</v>
          </cell>
          <cell r="BL2648">
            <v>37600</v>
          </cell>
        </row>
        <row r="2649">
          <cell r="B2649">
            <v>10105</v>
          </cell>
          <cell r="C2649">
            <v>3534</v>
          </cell>
          <cell r="E2649" t="str">
            <v>Liad Mizrachi</v>
          </cell>
          <cell r="F2649" t="str">
            <v>SECURITY EXPERT</v>
          </cell>
          <cell r="G2649" t="str">
            <v>Employee</v>
          </cell>
          <cell r="H2649" t="str">
            <v>Products - QA</v>
          </cell>
          <cell r="I2649" t="str">
            <v>TEL-AVIV</v>
          </cell>
          <cell r="J2649" t="str">
            <v>Israel</v>
          </cell>
          <cell r="K2649">
            <v>41043</v>
          </cell>
          <cell r="L2649" t="str">
            <v>IL</v>
          </cell>
          <cell r="M2649" t="str">
            <v>D41P</v>
          </cell>
          <cell r="N2649" t="str">
            <v>D</v>
          </cell>
          <cell r="O2649" t="str">
            <v>4</v>
          </cell>
          <cell r="P2649" t="str">
            <v>Regular</v>
          </cell>
          <cell r="T2649">
            <v>1</v>
          </cell>
          <cell r="U2649" t="str">
            <v>ILS</v>
          </cell>
          <cell r="V2649" t="str">
            <v>Products - QA</v>
          </cell>
          <cell r="W2649" t="str">
            <v>Dorit Dor</v>
          </cell>
          <cell r="Y2649" t="str">
            <v>Eligible</v>
          </cell>
          <cell r="Z2649">
            <v>31300</v>
          </cell>
          <cell r="AA2649">
            <v>115391.70506912442</v>
          </cell>
          <cell r="AB2649">
            <v>31300</v>
          </cell>
          <cell r="AC2649">
            <v>115391.70506912442</v>
          </cell>
          <cell r="AD2649">
            <v>4</v>
          </cell>
          <cell r="AE2649" t="str">
            <v>D41</v>
          </cell>
          <cell r="AF2649">
            <v>25500</v>
          </cell>
          <cell r="AG2649">
            <v>37000</v>
          </cell>
          <cell r="AH2649">
            <v>0.5</v>
          </cell>
          <cell r="AI2649">
            <v>3</v>
          </cell>
          <cell r="AJ2649">
            <v>0</v>
          </cell>
          <cell r="AK2649">
            <v>32552</v>
          </cell>
          <cell r="AL2649">
            <v>4.0000000000000036E-2</v>
          </cell>
          <cell r="AM2649">
            <v>120007.3732718894</v>
          </cell>
          <cell r="AN2649">
            <v>4615.6682027649804</v>
          </cell>
          <cell r="AO2649">
            <v>-0.12021621621621625</v>
          </cell>
          <cell r="AQ2649">
            <v>6500</v>
          </cell>
          <cell r="AR2649">
            <v>86000</v>
          </cell>
          <cell r="AS2649">
            <v>0.31</v>
          </cell>
          <cell r="AT2649">
            <v>1</v>
          </cell>
          <cell r="AU2649">
            <v>0</v>
          </cell>
          <cell r="AV2649">
            <v>32552</v>
          </cell>
          <cell r="AW2649">
            <v>120007.3732718894</v>
          </cell>
          <cell r="AX2649">
            <v>4.0000000000000036E-2</v>
          </cell>
          <cell r="AY2649">
            <v>4615.6682027649804</v>
          </cell>
          <cell r="AZ2649" t="str">
            <v>Regular Bonus</v>
          </cell>
          <cell r="BA2649" t="str">
            <v>Regular BonusEligible</v>
          </cell>
          <cell r="BB2649" t="str">
            <v>Regular BonusIsrael</v>
          </cell>
          <cell r="BC2649" t="str">
            <v>Regular BonusIsrael Employee</v>
          </cell>
          <cell r="BD2649" t="str">
            <v>D41</v>
          </cell>
          <cell r="BE2649" t="str">
            <v>Employee</v>
          </cell>
          <cell r="BF2649">
            <v>31300</v>
          </cell>
          <cell r="BG2649">
            <v>55000</v>
          </cell>
          <cell r="BH2649">
            <v>4</v>
          </cell>
          <cell r="BI2649">
            <v>4000</v>
          </cell>
          <cell r="BJ2649">
            <v>56000</v>
          </cell>
          <cell r="BK2649">
            <v>56000</v>
          </cell>
          <cell r="BL2649">
            <v>44800</v>
          </cell>
        </row>
        <row r="2650">
          <cell r="B2650">
            <v>12501</v>
          </cell>
          <cell r="C2650">
            <v>7533</v>
          </cell>
          <cell r="D2650">
            <v>45742</v>
          </cell>
          <cell r="E2650" t="str">
            <v>Oren Nudelman</v>
          </cell>
          <cell r="F2650" t="str">
            <v>TEAM LEADER</v>
          </cell>
          <cell r="G2650" t="str">
            <v>Employee</v>
          </cell>
          <cell r="H2650" t="str">
            <v>Products - QA</v>
          </cell>
          <cell r="I2650" t="str">
            <v>TEL-AVIV</v>
          </cell>
          <cell r="J2650" t="str">
            <v>Israel</v>
          </cell>
          <cell r="K2650">
            <v>41883</v>
          </cell>
          <cell r="L2650" t="str">
            <v>IL</v>
          </cell>
          <cell r="M2650" t="str">
            <v>T41M</v>
          </cell>
          <cell r="N2650" t="str">
            <v>T</v>
          </cell>
          <cell r="O2650" t="str">
            <v>4</v>
          </cell>
          <cell r="P2650" t="str">
            <v>Regular</v>
          </cell>
          <cell r="T2650">
            <v>1</v>
          </cell>
          <cell r="U2650" t="str">
            <v>ILS</v>
          </cell>
          <cell r="V2650" t="str">
            <v>Products - QA</v>
          </cell>
          <cell r="W2650" t="str">
            <v>Dorit Dor</v>
          </cell>
          <cell r="Y2650" t="str">
            <v>Eligible</v>
          </cell>
          <cell r="Z2650">
            <v>20000</v>
          </cell>
          <cell r="AA2650">
            <v>73732.718894009216</v>
          </cell>
          <cell r="AB2650">
            <v>20000</v>
          </cell>
          <cell r="AC2650">
            <v>73732.718894009216</v>
          </cell>
          <cell r="AD2650">
            <v>5</v>
          </cell>
          <cell r="AE2650" t="str">
            <v>T41</v>
          </cell>
          <cell r="AF2650">
            <v>16000</v>
          </cell>
          <cell r="AG2650">
            <v>26000</v>
          </cell>
          <cell r="AH2650">
            <v>0.4</v>
          </cell>
          <cell r="AI2650">
            <v>2</v>
          </cell>
          <cell r="AJ2650">
            <v>0</v>
          </cell>
          <cell r="AK2650">
            <v>21600</v>
          </cell>
          <cell r="AL2650">
            <v>8.0000000000000071E-2</v>
          </cell>
          <cell r="AM2650">
            <v>79631.336405529961</v>
          </cell>
          <cell r="AN2650">
            <v>5898.6175115207443</v>
          </cell>
          <cell r="AO2650">
            <v>-0.16923076923076918</v>
          </cell>
          <cell r="AQ2650">
            <v>6500</v>
          </cell>
          <cell r="AR2650">
            <v>86000</v>
          </cell>
          <cell r="AS2650">
            <v>0.16</v>
          </cell>
          <cell r="AT2650">
            <v>1</v>
          </cell>
          <cell r="AU2650">
            <v>0</v>
          </cell>
          <cell r="AV2650">
            <v>21600</v>
          </cell>
          <cell r="AW2650">
            <v>79631.336405529961</v>
          </cell>
          <cell r="AX2650">
            <v>8.0000000000000071E-2</v>
          </cell>
          <cell r="AY2650">
            <v>5898.6175115207443</v>
          </cell>
          <cell r="AZ2650" t="str">
            <v>Regular Bonus</v>
          </cell>
          <cell r="BA2650" t="str">
            <v>Regular BonusEligible</v>
          </cell>
          <cell r="BB2650" t="str">
            <v>Regular BonusIsrael</v>
          </cell>
          <cell r="BC2650" t="str">
            <v>Regular BonusIsrael Employee</v>
          </cell>
          <cell r="BD2650" t="str">
            <v>T41</v>
          </cell>
          <cell r="BE2650" t="str">
            <v>Employee</v>
          </cell>
          <cell r="BF2650">
            <v>20000</v>
          </cell>
          <cell r="BG2650">
            <v>45000</v>
          </cell>
          <cell r="BH2650">
            <v>5</v>
          </cell>
          <cell r="BI2650">
            <v>4000</v>
          </cell>
          <cell r="BJ2650">
            <v>47000</v>
          </cell>
          <cell r="BK2650">
            <v>47000</v>
          </cell>
          <cell r="BL2650">
            <v>37600</v>
          </cell>
        </row>
        <row r="2651">
          <cell r="B2651">
            <v>8755</v>
          </cell>
          <cell r="C2651">
            <v>2889</v>
          </cell>
          <cell r="D2651">
            <v>86440</v>
          </cell>
          <cell r="E2651" t="str">
            <v>Asaf Aizenberg</v>
          </cell>
          <cell r="F2651" t="str">
            <v>QA  ENGINEER</v>
          </cell>
          <cell r="G2651" t="str">
            <v>Employee</v>
          </cell>
          <cell r="H2651" t="str">
            <v>Products - QA</v>
          </cell>
          <cell r="I2651" t="str">
            <v>TEL-AVIV</v>
          </cell>
          <cell r="J2651" t="str">
            <v>Israel</v>
          </cell>
          <cell r="K2651">
            <v>42366</v>
          </cell>
          <cell r="L2651" t="str">
            <v>IL</v>
          </cell>
          <cell r="M2651" t="str">
            <v>T51P</v>
          </cell>
          <cell r="N2651" t="str">
            <v>T</v>
          </cell>
          <cell r="O2651" t="str">
            <v>5</v>
          </cell>
          <cell r="P2651" t="str">
            <v>Regular</v>
          </cell>
          <cell r="T2651">
            <v>1</v>
          </cell>
          <cell r="U2651" t="str">
            <v>ILS</v>
          </cell>
          <cell r="V2651" t="str">
            <v>Products - QA</v>
          </cell>
          <cell r="W2651" t="str">
            <v>Dorit Dor</v>
          </cell>
          <cell r="Y2651" t="str">
            <v>Eligible</v>
          </cell>
          <cell r="Z2651">
            <v>17000</v>
          </cell>
          <cell r="AA2651">
            <v>62672.811059907835</v>
          </cell>
          <cell r="AB2651">
            <v>17000</v>
          </cell>
          <cell r="AC2651">
            <v>62672.811059907835</v>
          </cell>
          <cell r="AD2651">
            <v>5</v>
          </cell>
          <cell r="AE2651" t="str">
            <v>T51</v>
          </cell>
          <cell r="AF2651">
            <v>11000</v>
          </cell>
          <cell r="AG2651">
            <v>19000</v>
          </cell>
          <cell r="AH2651">
            <v>0.75</v>
          </cell>
          <cell r="AI2651">
            <v>4</v>
          </cell>
          <cell r="AJ2651">
            <v>0</v>
          </cell>
          <cell r="AK2651">
            <v>17680</v>
          </cell>
          <cell r="AL2651">
            <v>4.0000000000000036E-2</v>
          </cell>
          <cell r="AM2651">
            <v>65179.72350230415</v>
          </cell>
          <cell r="AN2651">
            <v>2506.9124423963149</v>
          </cell>
          <cell r="AO2651">
            <v>-6.9473684210526354E-2</v>
          </cell>
          <cell r="AQ2651">
            <v>6500</v>
          </cell>
          <cell r="AR2651">
            <v>86000</v>
          </cell>
          <cell r="AS2651">
            <v>0.13</v>
          </cell>
          <cell r="AT2651">
            <v>1</v>
          </cell>
          <cell r="AU2651">
            <v>0</v>
          </cell>
          <cell r="AV2651">
            <v>17680</v>
          </cell>
          <cell r="AW2651">
            <v>65179.72350230415</v>
          </cell>
          <cell r="AX2651">
            <v>4.0000000000000036E-2</v>
          </cell>
          <cell r="AY2651">
            <v>2506.9124423963149</v>
          </cell>
          <cell r="AZ2651" t="str">
            <v>Regular Bonus</v>
          </cell>
          <cell r="BA2651" t="str">
            <v>Regular BonusEligible</v>
          </cell>
          <cell r="BB2651" t="str">
            <v>Regular BonusIsrael</v>
          </cell>
          <cell r="BC2651" t="str">
            <v>Regular BonusIsrael Employee</v>
          </cell>
          <cell r="BD2651" t="str">
            <v>T51</v>
          </cell>
          <cell r="BE2651" t="str">
            <v>Employee</v>
          </cell>
          <cell r="BF2651">
            <v>17000</v>
          </cell>
          <cell r="BG2651">
            <v>30000</v>
          </cell>
          <cell r="BH2651">
            <v>5</v>
          </cell>
          <cell r="BI2651">
            <v>4000</v>
          </cell>
          <cell r="BJ2651">
            <v>33000</v>
          </cell>
          <cell r="BK2651">
            <v>33000</v>
          </cell>
          <cell r="BL2651">
            <v>26400</v>
          </cell>
        </row>
        <row r="2652">
          <cell r="B2652">
            <v>8879</v>
          </cell>
          <cell r="C2652">
            <v>2934</v>
          </cell>
          <cell r="E2652" t="str">
            <v>Roy Sommerstein</v>
          </cell>
          <cell r="F2652" t="str">
            <v>TEAM LEADER</v>
          </cell>
          <cell r="G2652" t="str">
            <v>Employee</v>
          </cell>
          <cell r="H2652" t="str">
            <v>Products - QA</v>
          </cell>
          <cell r="I2652" t="str">
            <v>TEL-AVIV</v>
          </cell>
          <cell r="J2652" t="str">
            <v>Israel</v>
          </cell>
          <cell r="K2652">
            <v>40463</v>
          </cell>
          <cell r="L2652" t="str">
            <v>IL</v>
          </cell>
          <cell r="M2652" t="str">
            <v>T41M</v>
          </cell>
          <cell r="N2652" t="str">
            <v>T</v>
          </cell>
          <cell r="O2652" t="str">
            <v>4</v>
          </cell>
          <cell r="P2652" t="str">
            <v>Regular</v>
          </cell>
          <cell r="T2652">
            <v>1</v>
          </cell>
          <cell r="U2652" t="str">
            <v>ILS</v>
          </cell>
          <cell r="V2652" t="str">
            <v>Products - QA</v>
          </cell>
          <cell r="W2652" t="str">
            <v>Dorit Dor</v>
          </cell>
          <cell r="Y2652" t="str">
            <v>Eligible</v>
          </cell>
          <cell r="Z2652">
            <v>24000</v>
          </cell>
          <cell r="AA2652">
            <v>88479.262672811063</v>
          </cell>
          <cell r="AB2652">
            <v>24000</v>
          </cell>
          <cell r="AC2652">
            <v>88479.262672811063</v>
          </cell>
          <cell r="AD2652">
            <v>5</v>
          </cell>
          <cell r="AE2652" t="str">
            <v>T41</v>
          </cell>
          <cell r="AF2652">
            <v>16000</v>
          </cell>
          <cell r="AG2652">
            <v>26000</v>
          </cell>
          <cell r="AH2652">
            <v>0.8</v>
          </cell>
          <cell r="AI2652">
            <v>4</v>
          </cell>
          <cell r="AJ2652">
            <v>0</v>
          </cell>
          <cell r="AK2652">
            <v>24960</v>
          </cell>
          <cell r="AL2652">
            <v>4.0000000000000036E-2</v>
          </cell>
          <cell r="AM2652">
            <v>92018.433179723506</v>
          </cell>
          <cell r="AN2652">
            <v>3539.1705069124437</v>
          </cell>
          <cell r="AO2652">
            <v>-4.0000000000000036E-2</v>
          </cell>
          <cell r="AQ2652">
            <v>6500</v>
          </cell>
          <cell r="AR2652">
            <v>86000</v>
          </cell>
          <cell r="AS2652">
            <v>0.22</v>
          </cell>
          <cell r="AT2652">
            <v>1</v>
          </cell>
          <cell r="AU2652">
            <v>0</v>
          </cell>
          <cell r="AV2652">
            <v>24960</v>
          </cell>
          <cell r="AW2652">
            <v>92018.433179723506</v>
          </cell>
          <cell r="AX2652">
            <v>4.0000000000000036E-2</v>
          </cell>
          <cell r="AY2652">
            <v>3539.1705069124437</v>
          </cell>
          <cell r="AZ2652" t="str">
            <v>Regular Bonus</v>
          </cell>
          <cell r="BA2652" t="str">
            <v>Regular BonusEligible</v>
          </cell>
          <cell r="BB2652" t="str">
            <v>Regular BonusIsrael</v>
          </cell>
          <cell r="BC2652" t="str">
            <v>Regular BonusIsrael Employee</v>
          </cell>
          <cell r="BD2652" t="str">
            <v>T41</v>
          </cell>
          <cell r="BE2652" t="str">
            <v>Employee</v>
          </cell>
          <cell r="BF2652">
            <v>24000</v>
          </cell>
          <cell r="BG2652">
            <v>40000</v>
          </cell>
          <cell r="BH2652">
            <v>5</v>
          </cell>
          <cell r="BI2652">
            <v>4000</v>
          </cell>
          <cell r="BJ2652">
            <v>47000</v>
          </cell>
          <cell r="BK2652">
            <v>47000</v>
          </cell>
          <cell r="BL2652">
            <v>37600</v>
          </cell>
        </row>
        <row r="2653">
          <cell r="B2653">
            <v>12668</v>
          </cell>
          <cell r="C2653">
            <v>7689</v>
          </cell>
          <cell r="D2653">
            <v>50012</v>
          </cell>
          <cell r="E2653" t="str">
            <v>Itai Kivovich</v>
          </cell>
          <cell r="F2653" t="str">
            <v>TEAM LEADER</v>
          </cell>
          <cell r="G2653" t="str">
            <v>Employee</v>
          </cell>
          <cell r="H2653" t="str">
            <v>Products - QA</v>
          </cell>
          <cell r="I2653" t="str">
            <v>TEL-AVIV</v>
          </cell>
          <cell r="J2653" t="str">
            <v>Israel</v>
          </cell>
          <cell r="K2653">
            <v>41974</v>
          </cell>
          <cell r="L2653" t="str">
            <v>IL</v>
          </cell>
          <cell r="M2653" t="str">
            <v>T41M</v>
          </cell>
          <cell r="N2653" t="str">
            <v>T</v>
          </cell>
          <cell r="O2653" t="str">
            <v>4</v>
          </cell>
          <cell r="P2653" t="str">
            <v>Regular</v>
          </cell>
          <cell r="T2653">
            <v>1</v>
          </cell>
          <cell r="U2653" t="str">
            <v>ILS</v>
          </cell>
          <cell r="V2653" t="str">
            <v>Products - QA</v>
          </cell>
          <cell r="W2653" t="str">
            <v>Dorit Dor</v>
          </cell>
          <cell r="Y2653" t="str">
            <v>Eligible</v>
          </cell>
          <cell r="Z2653">
            <v>19000</v>
          </cell>
          <cell r="AA2653">
            <v>70046.082949308751</v>
          </cell>
          <cell r="AB2653">
            <v>19000</v>
          </cell>
          <cell r="AC2653">
            <v>70046.082949308751</v>
          </cell>
          <cell r="AD2653">
            <v>4</v>
          </cell>
          <cell r="AE2653" t="str">
            <v>T41</v>
          </cell>
          <cell r="AF2653">
            <v>16000</v>
          </cell>
          <cell r="AG2653">
            <v>26000</v>
          </cell>
          <cell r="AH2653">
            <v>0.3</v>
          </cell>
          <cell r="AI2653">
            <v>2</v>
          </cell>
          <cell r="AJ2653">
            <v>0</v>
          </cell>
          <cell r="AK2653">
            <v>19950</v>
          </cell>
          <cell r="AL2653">
            <v>5.0000000000000044E-2</v>
          </cell>
          <cell r="AM2653">
            <v>73548.387096774197</v>
          </cell>
          <cell r="AN2653">
            <v>3502.3041474654456</v>
          </cell>
          <cell r="AO2653">
            <v>-0.23269230769230764</v>
          </cell>
          <cell r="AQ2653">
            <v>6500</v>
          </cell>
          <cell r="AR2653">
            <v>86000</v>
          </cell>
          <cell r="AS2653">
            <v>0.15</v>
          </cell>
          <cell r="AT2653">
            <v>1</v>
          </cell>
          <cell r="AU2653">
            <v>0</v>
          </cell>
          <cell r="AV2653">
            <v>19950</v>
          </cell>
          <cell r="AW2653">
            <v>73548.387096774197</v>
          </cell>
          <cell r="AX2653">
            <v>5.0000000000000044E-2</v>
          </cell>
          <cell r="AY2653">
            <v>3502.3041474654456</v>
          </cell>
          <cell r="AZ2653" t="str">
            <v>Regular Bonus</v>
          </cell>
          <cell r="BA2653" t="str">
            <v>Regular BonusEligible</v>
          </cell>
          <cell r="BB2653" t="str">
            <v>Regular BonusIsrael</v>
          </cell>
          <cell r="BC2653" t="str">
            <v>Regular BonusIsrael Employee</v>
          </cell>
          <cell r="BD2653" t="str">
            <v>T41</v>
          </cell>
          <cell r="BE2653" t="str">
            <v>Employee</v>
          </cell>
          <cell r="BF2653">
            <v>19000</v>
          </cell>
          <cell r="BG2653">
            <v>40000</v>
          </cell>
          <cell r="BH2653">
            <v>5</v>
          </cell>
          <cell r="BI2653">
            <v>4000</v>
          </cell>
          <cell r="BJ2653">
            <v>39000</v>
          </cell>
          <cell r="BK2653">
            <v>39000</v>
          </cell>
          <cell r="BL2653">
            <v>31200</v>
          </cell>
        </row>
        <row r="2654">
          <cell r="B2654">
            <v>12731</v>
          </cell>
          <cell r="C2654">
            <v>7751</v>
          </cell>
          <cell r="D2654">
            <v>50005</v>
          </cell>
          <cell r="E2654" t="str">
            <v>Hen Hertz</v>
          </cell>
          <cell r="F2654" t="str">
            <v>TEAM LEADER</v>
          </cell>
          <cell r="G2654" t="str">
            <v>Employee</v>
          </cell>
          <cell r="H2654" t="str">
            <v>Products - QA</v>
          </cell>
          <cell r="I2654" t="str">
            <v>TEL-AVIV</v>
          </cell>
          <cell r="J2654" t="str">
            <v>Israel</v>
          </cell>
          <cell r="K2654">
            <v>41953</v>
          </cell>
          <cell r="L2654" t="str">
            <v>IL</v>
          </cell>
          <cell r="M2654" t="str">
            <v>T41M</v>
          </cell>
          <cell r="N2654" t="str">
            <v>T</v>
          </cell>
          <cell r="O2654" t="str">
            <v>4</v>
          </cell>
          <cell r="P2654" t="str">
            <v>Regular</v>
          </cell>
          <cell r="T2654">
            <v>1</v>
          </cell>
          <cell r="U2654" t="str">
            <v>ILS</v>
          </cell>
          <cell r="V2654" t="str">
            <v>Products - QA</v>
          </cell>
          <cell r="W2654" t="str">
            <v>Dorit Dor</v>
          </cell>
          <cell r="Y2654" t="str">
            <v>Eligible</v>
          </cell>
          <cell r="Z2654">
            <v>21000</v>
          </cell>
          <cell r="AA2654">
            <v>77419.354838709682</v>
          </cell>
          <cell r="AB2654">
            <v>21000</v>
          </cell>
          <cell r="AC2654">
            <v>77419.354838709682</v>
          </cell>
          <cell r="AD2654">
            <v>5</v>
          </cell>
          <cell r="AE2654" t="str">
            <v>T41</v>
          </cell>
          <cell r="AF2654">
            <v>16000</v>
          </cell>
          <cell r="AG2654">
            <v>26000</v>
          </cell>
          <cell r="AH2654">
            <v>0.5</v>
          </cell>
          <cell r="AI2654">
            <v>3</v>
          </cell>
          <cell r="AJ2654">
            <v>0</v>
          </cell>
          <cell r="AK2654">
            <v>22260</v>
          </cell>
          <cell r="AL2654">
            <v>6.0000000000000053E-2</v>
          </cell>
          <cell r="AM2654">
            <v>82064.516129032258</v>
          </cell>
          <cell r="AN2654">
            <v>4645.161290322576</v>
          </cell>
          <cell r="AO2654">
            <v>-0.14384615384615385</v>
          </cell>
          <cell r="AQ2654">
            <v>6500</v>
          </cell>
          <cell r="AR2654">
            <v>86000</v>
          </cell>
          <cell r="AS2654">
            <v>0.18</v>
          </cell>
          <cell r="AT2654">
            <v>1</v>
          </cell>
          <cell r="AU2654">
            <v>0</v>
          </cell>
          <cell r="AV2654">
            <v>22260</v>
          </cell>
          <cell r="AW2654">
            <v>82064.516129032258</v>
          </cell>
          <cell r="AX2654">
            <v>6.0000000000000053E-2</v>
          </cell>
          <cell r="AY2654">
            <v>4645.161290322576</v>
          </cell>
          <cell r="AZ2654" t="str">
            <v>Regular Bonus</v>
          </cell>
          <cell r="BA2654" t="str">
            <v>Regular BonusEligible</v>
          </cell>
          <cell r="BB2654" t="str">
            <v>Regular BonusIsrael</v>
          </cell>
          <cell r="BC2654" t="str">
            <v>Regular BonusIsrael Employee</v>
          </cell>
          <cell r="BD2654" t="str">
            <v>T41</v>
          </cell>
          <cell r="BE2654" t="str">
            <v>Employee</v>
          </cell>
          <cell r="BF2654">
            <v>21000</v>
          </cell>
          <cell r="BG2654">
            <v>40000</v>
          </cell>
          <cell r="BH2654">
            <v>5</v>
          </cell>
          <cell r="BI2654">
            <v>4000</v>
          </cell>
          <cell r="BJ2654">
            <v>47000</v>
          </cell>
          <cell r="BK2654">
            <v>47000</v>
          </cell>
          <cell r="BL2654">
            <v>37600</v>
          </cell>
        </row>
        <row r="2655">
          <cell r="B2655">
            <v>14419</v>
          </cell>
          <cell r="C2655">
            <v>9383</v>
          </cell>
          <cell r="D2655">
            <v>81809</v>
          </cell>
          <cell r="E2655" t="str">
            <v>Roman Zaikin</v>
          </cell>
          <cell r="F2655" t="str">
            <v>SECURITY EXPERT</v>
          </cell>
          <cell r="G2655" t="str">
            <v>Employee</v>
          </cell>
          <cell r="H2655" t="str">
            <v>Products - QA</v>
          </cell>
          <cell r="I2655" t="str">
            <v>TEL-AVIV</v>
          </cell>
          <cell r="J2655" t="str">
            <v>Israel</v>
          </cell>
          <cell r="K2655">
            <v>42331</v>
          </cell>
          <cell r="L2655" t="str">
            <v>IL</v>
          </cell>
          <cell r="M2655" t="str">
            <v>D41P</v>
          </cell>
          <cell r="N2655" t="str">
            <v>D</v>
          </cell>
          <cell r="O2655" t="str">
            <v>4</v>
          </cell>
          <cell r="P2655" t="str">
            <v>Regular</v>
          </cell>
          <cell r="T2655">
            <v>1</v>
          </cell>
          <cell r="U2655" t="str">
            <v>ILS</v>
          </cell>
          <cell r="V2655" t="str">
            <v>Products - QA</v>
          </cell>
          <cell r="W2655" t="str">
            <v>Dorit Dor</v>
          </cell>
          <cell r="Y2655" t="str">
            <v>Eligible</v>
          </cell>
          <cell r="Z2655">
            <v>31350</v>
          </cell>
          <cell r="AA2655">
            <v>115576.03686635946</v>
          </cell>
          <cell r="AB2655">
            <v>31350</v>
          </cell>
          <cell r="AC2655">
            <v>115576.03686635946</v>
          </cell>
          <cell r="AD2655">
            <v>5</v>
          </cell>
          <cell r="AE2655" t="str">
            <v>D41</v>
          </cell>
          <cell r="AF2655">
            <v>25500</v>
          </cell>
          <cell r="AG2655">
            <v>37000</v>
          </cell>
          <cell r="AH2655">
            <v>0.5</v>
          </cell>
          <cell r="AI2655">
            <v>3</v>
          </cell>
          <cell r="AJ2655">
            <v>0</v>
          </cell>
          <cell r="AK2655">
            <v>33231</v>
          </cell>
          <cell r="AL2655">
            <v>6.0000000000000053E-2</v>
          </cell>
          <cell r="AM2655">
            <v>122510.59907834102</v>
          </cell>
          <cell r="AN2655">
            <v>6934.5622119815671</v>
          </cell>
          <cell r="AO2655">
            <v>-0.1018648648648649</v>
          </cell>
          <cell r="AQ2655">
            <v>6500</v>
          </cell>
          <cell r="AR2655">
            <v>86000</v>
          </cell>
          <cell r="AS2655">
            <v>0.31</v>
          </cell>
          <cell r="AT2655">
            <v>1</v>
          </cell>
          <cell r="AU2655">
            <v>0</v>
          </cell>
          <cell r="AV2655">
            <v>33231</v>
          </cell>
          <cell r="AW2655">
            <v>122510.59907834102</v>
          </cell>
          <cell r="AX2655">
            <v>6.0000000000000053E-2</v>
          </cell>
          <cell r="AY2655">
            <v>6934.5622119815671</v>
          </cell>
          <cell r="AZ2655" t="str">
            <v>Regular Bonus</v>
          </cell>
          <cell r="BA2655" t="str">
            <v>Regular BonusEligible</v>
          </cell>
          <cell r="BB2655" t="str">
            <v>Regular BonusIsrael</v>
          </cell>
          <cell r="BC2655" t="str">
            <v>Regular BonusIsrael Employee</v>
          </cell>
          <cell r="BD2655" t="str">
            <v>D41</v>
          </cell>
          <cell r="BE2655" t="str">
            <v>Employee</v>
          </cell>
          <cell r="BF2655">
            <v>31350</v>
          </cell>
          <cell r="BG2655">
            <v>70000</v>
          </cell>
          <cell r="BH2655">
            <v>5</v>
          </cell>
          <cell r="BI2655">
            <v>4000</v>
          </cell>
          <cell r="BJ2655">
            <v>69000</v>
          </cell>
          <cell r="BK2655">
            <v>69000</v>
          </cell>
          <cell r="BL2655">
            <v>55200</v>
          </cell>
        </row>
        <row r="2656">
          <cell r="B2656">
            <v>15445</v>
          </cell>
          <cell r="C2656">
            <v>10408</v>
          </cell>
          <cell r="D2656">
            <v>98867</v>
          </cell>
          <cell r="E2656" t="str">
            <v>Naor Nassi</v>
          </cell>
          <cell r="F2656" t="str">
            <v>EA SPECIALIST</v>
          </cell>
          <cell r="G2656" t="str">
            <v>Employee</v>
          </cell>
          <cell r="H2656" t="str">
            <v>Products - QA</v>
          </cell>
          <cell r="I2656" t="str">
            <v>TEL-AVIV</v>
          </cell>
          <cell r="J2656" t="str">
            <v>Israel</v>
          </cell>
          <cell r="K2656">
            <v>42541</v>
          </cell>
          <cell r="L2656" t="str">
            <v>IL</v>
          </cell>
          <cell r="M2656" t="str">
            <v>T41P</v>
          </cell>
          <cell r="N2656" t="str">
            <v>T</v>
          </cell>
          <cell r="O2656" t="str">
            <v>4</v>
          </cell>
          <cell r="P2656" t="str">
            <v>Regular</v>
          </cell>
          <cell r="T2656">
            <v>1</v>
          </cell>
          <cell r="U2656" t="str">
            <v>ILS</v>
          </cell>
          <cell r="V2656" t="str">
            <v>Products - QA</v>
          </cell>
          <cell r="W2656" t="str">
            <v>Dorit Dor</v>
          </cell>
          <cell r="Y2656" t="str">
            <v>Eligible</v>
          </cell>
          <cell r="Z2656">
            <v>17500</v>
          </cell>
          <cell r="AA2656">
            <v>64516.129032258068</v>
          </cell>
          <cell r="AB2656">
            <v>17500</v>
          </cell>
          <cell r="AC2656">
            <v>64516.129032258068</v>
          </cell>
          <cell r="AD2656">
            <v>5</v>
          </cell>
          <cell r="AE2656" t="str">
            <v>T41</v>
          </cell>
          <cell r="AF2656">
            <v>16000</v>
          </cell>
          <cell r="AG2656">
            <v>26000</v>
          </cell>
          <cell r="AH2656">
            <v>0.15</v>
          </cell>
          <cell r="AI2656">
            <v>2</v>
          </cell>
          <cell r="AJ2656">
            <v>0</v>
          </cell>
          <cell r="AK2656">
            <v>18900</v>
          </cell>
          <cell r="AL2656">
            <v>8.0000000000000071E-2</v>
          </cell>
          <cell r="AM2656">
            <v>69677.419354838712</v>
          </cell>
          <cell r="AN2656">
            <v>5161.290322580644</v>
          </cell>
          <cell r="AO2656">
            <v>-0.27307692307692311</v>
          </cell>
          <cell r="AQ2656">
            <v>6500</v>
          </cell>
          <cell r="AR2656">
            <v>86000</v>
          </cell>
          <cell r="AS2656">
            <v>0.13</v>
          </cell>
          <cell r="AT2656">
            <v>1</v>
          </cell>
          <cell r="AU2656">
            <v>0</v>
          </cell>
          <cell r="AV2656">
            <v>18900</v>
          </cell>
          <cell r="AW2656">
            <v>69677.419354838712</v>
          </cell>
          <cell r="AX2656">
            <v>8.0000000000000071E-2</v>
          </cell>
          <cell r="AY2656">
            <v>5161.290322580644</v>
          </cell>
          <cell r="AZ2656" t="str">
            <v>Regular Bonus</v>
          </cell>
          <cell r="BA2656" t="str">
            <v>Regular BonusEligible</v>
          </cell>
          <cell r="BB2656" t="str">
            <v>Regular BonusIsrael</v>
          </cell>
          <cell r="BC2656" t="str">
            <v>Regular BonusIsrael Employee</v>
          </cell>
          <cell r="BD2656" t="str">
            <v>T41</v>
          </cell>
          <cell r="BE2656" t="str">
            <v>Employee</v>
          </cell>
          <cell r="BF2656">
            <v>17500</v>
          </cell>
          <cell r="BG2656">
            <v>30000</v>
          </cell>
          <cell r="BH2656">
            <v>5</v>
          </cell>
          <cell r="BI2656">
            <v>4000</v>
          </cell>
          <cell r="BJ2656">
            <v>47000</v>
          </cell>
          <cell r="BK2656">
            <v>47000</v>
          </cell>
          <cell r="BL2656">
            <v>37600</v>
          </cell>
        </row>
        <row r="2657">
          <cell r="B2657">
            <v>5282</v>
          </cell>
          <cell r="C2657">
            <v>90032</v>
          </cell>
          <cell r="D2657">
            <v>65497</v>
          </cell>
          <cell r="E2657" t="str">
            <v>Moti Petito</v>
          </cell>
          <cell r="F2657" t="str">
            <v>TEAM LEADER</v>
          </cell>
          <cell r="G2657" t="str">
            <v>Monthly Extra Hours</v>
          </cell>
          <cell r="H2657" t="str">
            <v>Products - QA</v>
          </cell>
          <cell r="I2657" t="str">
            <v>TEL-AVIV</v>
          </cell>
          <cell r="J2657" t="str">
            <v>Israel</v>
          </cell>
          <cell r="K2657">
            <v>42162</v>
          </cell>
          <cell r="L2657" t="str">
            <v>IL</v>
          </cell>
          <cell r="M2657" t="str">
            <v>T41M</v>
          </cell>
          <cell r="N2657" t="str">
            <v>T</v>
          </cell>
          <cell r="O2657" t="str">
            <v>4</v>
          </cell>
          <cell r="P2657" t="str">
            <v>Regular</v>
          </cell>
          <cell r="T2657">
            <v>1</v>
          </cell>
          <cell r="U2657" t="str">
            <v>ILS</v>
          </cell>
          <cell r="V2657" t="str">
            <v>Products - QA</v>
          </cell>
          <cell r="W2657" t="str">
            <v>Dorit Dor</v>
          </cell>
          <cell r="Y2657" t="str">
            <v>Eligible</v>
          </cell>
          <cell r="Z2657">
            <v>20000</v>
          </cell>
          <cell r="AA2657">
            <v>73732.718894009216</v>
          </cell>
          <cell r="AB2657">
            <v>20000</v>
          </cell>
          <cell r="AC2657">
            <v>73732.718894009216</v>
          </cell>
          <cell r="AD2657">
            <v>5</v>
          </cell>
          <cell r="AE2657" t="str">
            <v>T41</v>
          </cell>
          <cell r="AF2657">
            <v>16000</v>
          </cell>
          <cell r="AG2657">
            <v>26000</v>
          </cell>
          <cell r="AH2657">
            <v>0.4</v>
          </cell>
          <cell r="AI2657">
            <v>2</v>
          </cell>
          <cell r="AJ2657">
            <v>0</v>
          </cell>
          <cell r="AK2657">
            <v>21600</v>
          </cell>
          <cell r="AL2657">
            <v>8.0000000000000071E-2</v>
          </cell>
          <cell r="AM2657">
            <v>79631.336405529961</v>
          </cell>
          <cell r="AN2657">
            <v>5898.6175115207443</v>
          </cell>
          <cell r="AO2657">
            <v>-0.16923076923076918</v>
          </cell>
          <cell r="AQ2657">
            <v>6500</v>
          </cell>
          <cell r="AR2657">
            <v>86000</v>
          </cell>
          <cell r="AS2657">
            <v>0.16</v>
          </cell>
          <cell r="AT2657">
            <v>1</v>
          </cell>
          <cell r="AU2657">
            <v>0</v>
          </cell>
          <cell r="AV2657">
            <v>21600</v>
          </cell>
          <cell r="AW2657">
            <v>79631.336405529961</v>
          </cell>
          <cell r="AX2657">
            <v>8.0000000000000071E-2</v>
          </cell>
          <cell r="AY2657">
            <v>5898.6175115207443</v>
          </cell>
          <cell r="AZ2657" t="str">
            <v>Regular Bonus</v>
          </cell>
          <cell r="BA2657" t="str">
            <v>Regular BonusEligible</v>
          </cell>
          <cell r="BB2657" t="str">
            <v>Regular BonusIsrael</v>
          </cell>
          <cell r="BC2657" t="str">
            <v>Regular BonusIsrael Monthly Extra Hours</v>
          </cell>
          <cell r="BD2657" t="str">
            <v>T41</v>
          </cell>
          <cell r="BE2657" t="str">
            <v>Monthly Extra Hours</v>
          </cell>
          <cell r="BF2657">
            <v>20000</v>
          </cell>
          <cell r="BG2657">
            <v>23000</v>
          </cell>
          <cell r="BH2657">
            <v>5</v>
          </cell>
          <cell r="BI2657">
            <v>2000</v>
          </cell>
          <cell r="BJ2657">
            <v>23500</v>
          </cell>
          <cell r="BK2657">
            <v>23500</v>
          </cell>
          <cell r="BL2657">
            <v>18800</v>
          </cell>
        </row>
        <row r="2658">
          <cell r="B2658">
            <v>14084</v>
          </cell>
          <cell r="C2658">
            <v>9069</v>
          </cell>
          <cell r="D2658">
            <v>185293</v>
          </cell>
          <cell r="E2658" t="str">
            <v>Leonid Orlov</v>
          </cell>
          <cell r="F2658" t="str">
            <v>SOFTWARE DEVELOPER</v>
          </cell>
          <cell r="G2658" t="str">
            <v>Monthly Extra Hours</v>
          </cell>
          <cell r="H2658" t="str">
            <v>Products - QA</v>
          </cell>
          <cell r="I2658" t="str">
            <v>TEL-AVIV</v>
          </cell>
          <cell r="J2658" t="str">
            <v>Israel</v>
          </cell>
          <cell r="K2658">
            <v>42232</v>
          </cell>
          <cell r="L2658" t="str">
            <v>IL</v>
          </cell>
          <cell r="M2658" t="str">
            <v>D61P</v>
          </cell>
          <cell r="N2658" t="str">
            <v>D</v>
          </cell>
          <cell r="O2658" t="str">
            <v>6</v>
          </cell>
          <cell r="P2658" t="str">
            <v>Regular</v>
          </cell>
          <cell r="T2658">
            <v>1</v>
          </cell>
          <cell r="U2658" t="str">
            <v>ILS</v>
          </cell>
          <cell r="V2658" t="str">
            <v>Products - QA</v>
          </cell>
          <cell r="W2658" t="str">
            <v>Dorit Dor</v>
          </cell>
          <cell r="Y2658" t="str">
            <v>Eligible</v>
          </cell>
          <cell r="Z2658">
            <v>14500</v>
          </cell>
          <cell r="AA2658">
            <v>53456.221198156687</v>
          </cell>
          <cell r="AB2658">
            <v>16500</v>
          </cell>
          <cell r="AC2658">
            <v>60829.493087557603</v>
          </cell>
          <cell r="AD2658">
            <v>4</v>
          </cell>
          <cell r="AE2658" t="str">
            <v>D61</v>
          </cell>
          <cell r="AF2658">
            <v>16000</v>
          </cell>
          <cell r="AG2658">
            <v>23000</v>
          </cell>
          <cell r="AH2658">
            <v>0</v>
          </cell>
          <cell r="AI2658">
            <v>1</v>
          </cell>
          <cell r="AJ2658">
            <v>0</v>
          </cell>
          <cell r="AK2658">
            <v>16500</v>
          </cell>
          <cell r="AL2658">
            <v>0</v>
          </cell>
          <cell r="AM2658">
            <v>60829.493087557603</v>
          </cell>
          <cell r="AN2658">
            <v>0</v>
          </cell>
          <cell r="AO2658">
            <v>-0.28260869565217395</v>
          </cell>
          <cell r="AP2658" t="str">
            <v>Already received an increase</v>
          </cell>
          <cell r="AQ2658">
            <v>6500</v>
          </cell>
          <cell r="AR2658">
            <v>86000</v>
          </cell>
          <cell r="AS2658">
            <v>0.12</v>
          </cell>
          <cell r="AT2658">
            <v>1</v>
          </cell>
          <cell r="AU2658">
            <v>0</v>
          </cell>
          <cell r="AV2658">
            <v>16500</v>
          </cell>
          <cell r="AW2658">
            <v>60829.493087557603</v>
          </cell>
          <cell r="AX2658">
            <v>0</v>
          </cell>
          <cell r="AY2658">
            <v>0</v>
          </cell>
          <cell r="AZ2658" t="str">
            <v>Regular Bonus</v>
          </cell>
          <cell r="BA2658" t="str">
            <v>Regular BonusEligible</v>
          </cell>
          <cell r="BB2658" t="str">
            <v>Regular BonusIsrael</v>
          </cell>
          <cell r="BC2658" t="str">
            <v>Regular BonusIsrael Monthly Extra Hours</v>
          </cell>
          <cell r="BD2658" t="str">
            <v>T51</v>
          </cell>
          <cell r="BE2658" t="str">
            <v>Monthly Extra Hours</v>
          </cell>
          <cell r="BF2658">
            <v>16500</v>
          </cell>
          <cell r="BG2658">
            <v>16000</v>
          </cell>
          <cell r="BH2658">
            <v>4</v>
          </cell>
          <cell r="BI2658">
            <v>2000</v>
          </cell>
          <cell r="BJ2658">
            <v>13500</v>
          </cell>
          <cell r="BK2658">
            <v>13500</v>
          </cell>
          <cell r="BL2658">
            <v>10800</v>
          </cell>
        </row>
        <row r="2659">
          <cell r="B2659">
            <v>17357</v>
          </cell>
          <cell r="C2659">
            <v>12381</v>
          </cell>
          <cell r="D2659">
            <v>135944</v>
          </cell>
          <cell r="E2659" t="str">
            <v>Shir Alchek</v>
          </cell>
          <cell r="F2659" t="str">
            <v>Team Leader</v>
          </cell>
          <cell r="G2659" t="str">
            <v>Employee</v>
          </cell>
          <cell r="H2659" t="str">
            <v>Products - QA</v>
          </cell>
          <cell r="I2659" t="str">
            <v>TEL-AVIV</v>
          </cell>
          <cell r="J2659" t="str">
            <v>Israel</v>
          </cell>
          <cell r="K2659">
            <v>43059</v>
          </cell>
          <cell r="L2659" t="str">
            <v>IL</v>
          </cell>
          <cell r="M2659" t="str">
            <v>T41M</v>
          </cell>
          <cell r="N2659" t="str">
            <v>T</v>
          </cell>
          <cell r="O2659" t="str">
            <v>4</v>
          </cell>
          <cell r="P2659" t="str">
            <v>Regular</v>
          </cell>
          <cell r="T2659">
            <v>1</v>
          </cell>
          <cell r="U2659" t="str">
            <v>ILS</v>
          </cell>
          <cell r="V2659" t="str">
            <v>Products - QA</v>
          </cell>
          <cell r="W2659" t="str">
            <v>Dorit Dor</v>
          </cell>
          <cell r="Y2659" t="str">
            <v>Eligible</v>
          </cell>
          <cell r="Z2659">
            <v>14000</v>
          </cell>
          <cell r="AA2659">
            <v>51612.903225806454</v>
          </cell>
          <cell r="AB2659">
            <v>17000</v>
          </cell>
          <cell r="AC2659">
            <v>62672.811059907835</v>
          </cell>
          <cell r="AD2659">
            <v>5</v>
          </cell>
          <cell r="AE2659" t="str">
            <v>T41</v>
          </cell>
          <cell r="AF2659">
            <v>16000</v>
          </cell>
          <cell r="AG2659">
            <v>26000</v>
          </cell>
          <cell r="AH2659">
            <v>0</v>
          </cell>
          <cell r="AI2659">
            <v>1</v>
          </cell>
          <cell r="AJ2659">
            <v>0</v>
          </cell>
          <cell r="AK2659">
            <v>17000</v>
          </cell>
          <cell r="AL2659">
            <v>0</v>
          </cell>
          <cell r="AM2659">
            <v>62672.811059907835</v>
          </cell>
          <cell r="AN2659">
            <v>0</v>
          </cell>
          <cell r="AO2659">
            <v>-0.34615384615384615</v>
          </cell>
          <cell r="AP2659" t="str">
            <v>Already received an increase</v>
          </cell>
          <cell r="AQ2659">
            <v>6500</v>
          </cell>
          <cell r="AR2659">
            <v>86000</v>
          </cell>
          <cell r="AS2659">
            <v>0.13</v>
          </cell>
          <cell r="AT2659">
            <v>1</v>
          </cell>
          <cell r="AU2659">
            <v>0</v>
          </cell>
          <cell r="AV2659">
            <v>17000</v>
          </cell>
          <cell r="AW2659">
            <v>62672.811059907835</v>
          </cell>
          <cell r="AX2659">
            <v>0</v>
          </cell>
          <cell r="AY2659">
            <v>0</v>
          </cell>
          <cell r="AZ2659" t="str">
            <v>Regular Bonus</v>
          </cell>
          <cell r="BA2659" t="str">
            <v>Regular BonusEligible</v>
          </cell>
          <cell r="BB2659" t="str">
            <v>Regular BonusIsrael</v>
          </cell>
          <cell r="BC2659" t="str">
            <v>Regular BonusIsrael Monthly Extra Hours</v>
          </cell>
          <cell r="BD2659" t="str">
            <v>T51</v>
          </cell>
          <cell r="BE2659" t="str">
            <v>Monthly Extra Hours</v>
          </cell>
          <cell r="BF2659">
            <v>17000</v>
          </cell>
          <cell r="BG2659">
            <v>15000</v>
          </cell>
          <cell r="BH2659">
            <v>5</v>
          </cell>
          <cell r="BI2659">
            <v>2000</v>
          </cell>
          <cell r="BJ2659">
            <v>16500</v>
          </cell>
          <cell r="BK2659">
            <v>16500</v>
          </cell>
          <cell r="BL2659">
            <v>13200</v>
          </cell>
        </row>
        <row r="2660">
          <cell r="B2660">
            <v>14116</v>
          </cell>
          <cell r="C2660">
            <v>9101</v>
          </cell>
          <cell r="D2660">
            <v>76835</v>
          </cell>
          <cell r="E2660" t="str">
            <v>Idan Y. Cohen</v>
          </cell>
          <cell r="F2660" t="str">
            <v xml:space="preserve"> Team Leader</v>
          </cell>
          <cell r="G2660" t="str">
            <v>Employee</v>
          </cell>
          <cell r="H2660" t="str">
            <v>Products - QA</v>
          </cell>
          <cell r="I2660" t="str">
            <v>TEL-AVIV</v>
          </cell>
          <cell r="J2660" t="str">
            <v>Israel</v>
          </cell>
          <cell r="K2660">
            <v>42232</v>
          </cell>
          <cell r="L2660" t="str">
            <v>IL</v>
          </cell>
          <cell r="M2660" t="str">
            <v>T41M</v>
          </cell>
          <cell r="N2660" t="str">
            <v>T</v>
          </cell>
          <cell r="O2660" t="str">
            <v>4</v>
          </cell>
          <cell r="P2660" t="str">
            <v>Regular</v>
          </cell>
          <cell r="T2660">
            <v>1</v>
          </cell>
          <cell r="U2660" t="str">
            <v>ILS</v>
          </cell>
          <cell r="V2660" t="str">
            <v>Products - QA</v>
          </cell>
          <cell r="W2660" t="str">
            <v>Dorit Dor</v>
          </cell>
          <cell r="Y2660" t="str">
            <v>Eligible</v>
          </cell>
          <cell r="Z2660">
            <v>15500</v>
          </cell>
          <cell r="AA2660">
            <v>57142.857142857145</v>
          </cell>
          <cell r="AB2660">
            <v>19500</v>
          </cell>
          <cell r="AC2660">
            <v>71889.400921658991</v>
          </cell>
          <cell r="AD2660">
            <v>5</v>
          </cell>
          <cell r="AE2660" t="str">
            <v>T41</v>
          </cell>
          <cell r="AF2660">
            <v>16000</v>
          </cell>
          <cell r="AG2660">
            <v>26000</v>
          </cell>
          <cell r="AH2660">
            <v>0</v>
          </cell>
          <cell r="AI2660">
            <v>1</v>
          </cell>
          <cell r="AJ2660">
            <v>0</v>
          </cell>
          <cell r="AK2660">
            <v>19500</v>
          </cell>
          <cell r="AL2660">
            <v>0</v>
          </cell>
          <cell r="AM2660">
            <v>71889.400921658991</v>
          </cell>
          <cell r="AN2660">
            <v>0</v>
          </cell>
          <cell r="AO2660">
            <v>-0.25</v>
          </cell>
          <cell r="AP2660" t="str">
            <v>Already received an increase</v>
          </cell>
          <cell r="AQ2660">
            <v>6500</v>
          </cell>
          <cell r="AR2660">
            <v>86000</v>
          </cell>
          <cell r="AS2660">
            <v>0.16</v>
          </cell>
          <cell r="AT2660">
            <v>1</v>
          </cell>
          <cell r="AU2660">
            <v>0</v>
          </cell>
          <cell r="AV2660">
            <v>19500</v>
          </cell>
          <cell r="AW2660">
            <v>71889.400921658991</v>
          </cell>
          <cell r="AX2660">
            <v>0</v>
          </cell>
          <cell r="AY2660">
            <v>0</v>
          </cell>
          <cell r="AZ2660" t="str">
            <v>Regular Bonus</v>
          </cell>
          <cell r="BA2660" t="str">
            <v>Regular BonusEligible</v>
          </cell>
          <cell r="BB2660" t="str">
            <v>Regular BonusIsrael</v>
          </cell>
          <cell r="BC2660" t="str">
            <v>Regular BonusIsrael Monthly Extra Hours</v>
          </cell>
          <cell r="BD2660" t="str">
            <v>T51</v>
          </cell>
          <cell r="BE2660" t="str">
            <v>Monthly Extra Hours</v>
          </cell>
          <cell r="BF2660">
            <v>19500</v>
          </cell>
          <cell r="BG2660">
            <v>17000</v>
          </cell>
          <cell r="BH2660">
            <v>5</v>
          </cell>
          <cell r="BI2660">
            <v>2000</v>
          </cell>
          <cell r="BJ2660">
            <v>16500</v>
          </cell>
          <cell r="BK2660">
            <v>16500</v>
          </cell>
          <cell r="BL2660">
            <v>13200</v>
          </cell>
        </row>
        <row r="2661">
          <cell r="B2661">
            <v>21031</v>
          </cell>
          <cell r="C2661">
            <v>16118</v>
          </cell>
          <cell r="D2661">
            <v>110829</v>
          </cell>
          <cell r="E2661" t="str">
            <v>Antanas Motiejunas</v>
          </cell>
          <cell r="F2661" t="str">
            <v>QA ENGINEER</v>
          </cell>
          <cell r="G2661" t="str">
            <v>Monthly Extra Hours</v>
          </cell>
          <cell r="H2661" t="str">
            <v>Products - QA</v>
          </cell>
          <cell r="I2661" t="str">
            <v>TEL-AVIV</v>
          </cell>
          <cell r="J2661" t="str">
            <v>Israel</v>
          </cell>
          <cell r="K2661">
            <v>43878</v>
          </cell>
          <cell r="L2661" t="str">
            <v>IL</v>
          </cell>
          <cell r="M2661" t="str">
            <v>T66P</v>
          </cell>
          <cell r="N2661" t="str">
            <v>T</v>
          </cell>
          <cell r="O2661" t="str">
            <v>6</v>
          </cell>
          <cell r="P2661" t="str">
            <v>EL</v>
          </cell>
          <cell r="Q2661" t="str">
            <v>QA EL March 2020</v>
          </cell>
          <cell r="T2661">
            <v>1</v>
          </cell>
          <cell r="U2661" t="str">
            <v>ILS</v>
          </cell>
          <cell r="V2661" t="str">
            <v>Products - QA</v>
          </cell>
          <cell r="W2661" t="str">
            <v>Dorit Dor</v>
          </cell>
          <cell r="Y2661" t="str">
            <v>Eligible</v>
          </cell>
          <cell r="Z2661">
            <v>8000</v>
          </cell>
          <cell r="AA2661">
            <v>29493.087557603689</v>
          </cell>
          <cell r="AB2661">
            <v>8800</v>
          </cell>
          <cell r="AC2661">
            <v>32442.396313364057</v>
          </cell>
          <cell r="AD2661">
            <v>5</v>
          </cell>
          <cell r="AE2661" t="str">
            <v>T66</v>
          </cell>
          <cell r="AF2661">
            <v>7000</v>
          </cell>
          <cell r="AG2661">
            <v>12000</v>
          </cell>
          <cell r="AH2661">
            <v>0.36</v>
          </cell>
          <cell r="AI2661">
            <v>2</v>
          </cell>
          <cell r="AJ2661">
            <v>9500</v>
          </cell>
          <cell r="AK2661">
            <v>9500</v>
          </cell>
          <cell r="AL2661">
            <v>7.9545454545454586E-2</v>
          </cell>
          <cell r="AM2661">
            <v>35023.041474654376</v>
          </cell>
          <cell r="AN2661">
            <v>2580.6451612903184</v>
          </cell>
          <cell r="AO2661">
            <v>-0.20833333333333337</v>
          </cell>
          <cell r="AP2661" t="str">
            <v>EL</v>
          </cell>
          <cell r="AQ2661">
            <v>6500</v>
          </cell>
          <cell r="AR2661">
            <v>86000</v>
          </cell>
          <cell r="AS2661">
            <v>0.02</v>
          </cell>
          <cell r="AT2661">
            <v>1.070003249918752</v>
          </cell>
          <cell r="AU2661">
            <v>0</v>
          </cell>
          <cell r="AV2661">
            <v>9500</v>
          </cell>
          <cell r="AW2661">
            <v>35023.041474654376</v>
          </cell>
          <cell r="AX2661">
            <v>7.9545454545454586E-2</v>
          </cell>
          <cell r="AY2661">
            <v>2580.6451612903184</v>
          </cell>
          <cell r="AZ2661" t="str">
            <v>Regular Bonus</v>
          </cell>
          <cell r="BA2661" t="str">
            <v>Regular BonusEligible</v>
          </cell>
          <cell r="BB2661" t="str">
            <v>Regular BonusIsrael</v>
          </cell>
          <cell r="BC2661" t="str">
            <v>Regular BonusIsrael Monthly Extra Hours</v>
          </cell>
          <cell r="BD2661" t="str">
            <v>T66</v>
          </cell>
          <cell r="BE2661" t="str">
            <v>Monthly Extra Hours</v>
          </cell>
          <cell r="BF2661">
            <v>8800</v>
          </cell>
          <cell r="BG2661">
            <v>0</v>
          </cell>
          <cell r="BI2661">
            <v>2000</v>
          </cell>
          <cell r="BJ2661">
            <v>10000</v>
          </cell>
          <cell r="BK2661">
            <v>10000</v>
          </cell>
          <cell r="BL2661">
            <v>8000</v>
          </cell>
        </row>
        <row r="2662">
          <cell r="B2662">
            <v>14230</v>
          </cell>
          <cell r="C2662">
            <v>9209</v>
          </cell>
          <cell r="D2662">
            <v>77793</v>
          </cell>
          <cell r="E2662" t="str">
            <v>Dara Shtern</v>
          </cell>
          <cell r="F2662" t="str">
            <v>EA ENGINEER</v>
          </cell>
          <cell r="G2662" t="str">
            <v>Employee</v>
          </cell>
          <cell r="H2662" t="str">
            <v>Products - QA</v>
          </cell>
          <cell r="I2662" t="str">
            <v>TEL-AVIV</v>
          </cell>
          <cell r="J2662" t="str">
            <v>Israel</v>
          </cell>
          <cell r="K2662">
            <v>42254</v>
          </cell>
          <cell r="L2662" t="str">
            <v>IL</v>
          </cell>
          <cell r="M2662" t="str">
            <v>T51P</v>
          </cell>
          <cell r="N2662" t="str">
            <v>T</v>
          </cell>
          <cell r="O2662" t="str">
            <v>5</v>
          </cell>
          <cell r="P2662" t="str">
            <v>Regular</v>
          </cell>
          <cell r="T2662">
            <v>1</v>
          </cell>
          <cell r="U2662" t="str">
            <v>ILS</v>
          </cell>
          <cell r="V2662" t="str">
            <v>Products - QA</v>
          </cell>
          <cell r="W2662" t="str">
            <v>Dorit Dor</v>
          </cell>
          <cell r="Y2662" t="str">
            <v>Not Eligible - Left</v>
          </cell>
          <cell r="Z2662">
            <v>16000</v>
          </cell>
          <cell r="AA2662">
            <v>58986.175115207378</v>
          </cell>
          <cell r="AB2662">
            <v>16000</v>
          </cell>
          <cell r="AC2662">
            <v>58986.175115207378</v>
          </cell>
        </row>
        <row r="2663">
          <cell r="B2663">
            <v>14530</v>
          </cell>
          <cell r="C2663">
            <v>9484</v>
          </cell>
          <cell r="D2663">
            <v>81645</v>
          </cell>
          <cell r="E2663" t="str">
            <v>Amir Senn</v>
          </cell>
          <cell r="F2663" t="str">
            <v>QA ENGINEER</v>
          </cell>
          <cell r="G2663" t="str">
            <v>Monthly Extra Hours</v>
          </cell>
          <cell r="H2663" t="str">
            <v>Products - QA</v>
          </cell>
          <cell r="I2663" t="str">
            <v>TEL-AVIV</v>
          </cell>
          <cell r="J2663" t="str">
            <v>Israel</v>
          </cell>
          <cell r="K2663">
            <v>42358</v>
          </cell>
          <cell r="L2663" t="str">
            <v>IL</v>
          </cell>
          <cell r="M2663" t="str">
            <v>T51P</v>
          </cell>
          <cell r="N2663" t="str">
            <v>T</v>
          </cell>
          <cell r="O2663" t="str">
            <v>5</v>
          </cell>
          <cell r="P2663" t="str">
            <v>Regular</v>
          </cell>
          <cell r="T2663">
            <v>1</v>
          </cell>
          <cell r="U2663" t="str">
            <v>ILS</v>
          </cell>
          <cell r="V2663" t="str">
            <v>Products - QA</v>
          </cell>
          <cell r="W2663" t="str">
            <v>Dorit Dor</v>
          </cell>
          <cell r="Y2663" t="str">
            <v>Eligible</v>
          </cell>
          <cell r="Z2663">
            <v>16000</v>
          </cell>
          <cell r="AA2663">
            <v>58986.175115207378</v>
          </cell>
          <cell r="AB2663">
            <v>16000</v>
          </cell>
          <cell r="AC2663">
            <v>58986.175115207378</v>
          </cell>
          <cell r="AD2663">
            <v>5</v>
          </cell>
          <cell r="AE2663" t="str">
            <v>T51</v>
          </cell>
          <cell r="AF2663">
            <v>11000</v>
          </cell>
          <cell r="AG2663">
            <v>19000</v>
          </cell>
          <cell r="AH2663">
            <v>0.62</v>
          </cell>
          <cell r="AI2663">
            <v>3</v>
          </cell>
          <cell r="AJ2663">
            <v>0</v>
          </cell>
          <cell r="AK2663">
            <v>16960</v>
          </cell>
          <cell r="AL2663">
            <v>6.0000000000000053E-2</v>
          </cell>
          <cell r="AM2663">
            <v>62525.345622119821</v>
          </cell>
          <cell r="AN2663">
            <v>3539.1705069124437</v>
          </cell>
          <cell r="AO2663">
            <v>-0.10736842105263156</v>
          </cell>
          <cell r="AQ2663">
            <v>6500</v>
          </cell>
          <cell r="AR2663">
            <v>86000</v>
          </cell>
          <cell r="AS2663">
            <v>0.11</v>
          </cell>
          <cell r="AT2663">
            <v>1</v>
          </cell>
          <cell r="AU2663">
            <v>0</v>
          </cell>
          <cell r="AV2663">
            <v>16960</v>
          </cell>
          <cell r="AW2663">
            <v>62525.345622119821</v>
          </cell>
          <cell r="AX2663">
            <v>6.0000000000000053E-2</v>
          </cell>
          <cell r="AY2663">
            <v>3539.1705069124437</v>
          </cell>
          <cell r="AZ2663" t="str">
            <v>Regular Bonus</v>
          </cell>
          <cell r="BA2663" t="str">
            <v>Regular BonusEligible</v>
          </cell>
          <cell r="BB2663" t="str">
            <v>Regular BonusIsrael</v>
          </cell>
          <cell r="BC2663" t="str">
            <v>Regular BonusIsrael Monthly Extra Hours</v>
          </cell>
          <cell r="BD2663" t="str">
            <v>T51</v>
          </cell>
          <cell r="BE2663" t="str">
            <v>Monthly Extra Hours</v>
          </cell>
          <cell r="BF2663">
            <v>16000</v>
          </cell>
          <cell r="BG2663">
            <v>16000</v>
          </cell>
          <cell r="BH2663">
            <v>5</v>
          </cell>
          <cell r="BI2663">
            <v>2000</v>
          </cell>
          <cell r="BJ2663">
            <v>16500</v>
          </cell>
          <cell r="BK2663">
            <v>16500</v>
          </cell>
          <cell r="BL2663">
            <v>13200</v>
          </cell>
        </row>
        <row r="2664">
          <cell r="B2664">
            <v>12481</v>
          </cell>
          <cell r="C2664">
            <v>7514</v>
          </cell>
          <cell r="D2664">
            <v>152585</v>
          </cell>
          <cell r="E2664" t="str">
            <v>Omri Raizman</v>
          </cell>
          <cell r="F2664" t="str">
            <v>QA ENGINEER</v>
          </cell>
          <cell r="G2664" t="str">
            <v>Monthly Extra Hours</v>
          </cell>
          <cell r="H2664" t="str">
            <v>Products - QA</v>
          </cell>
          <cell r="I2664" t="str">
            <v>TEL-AVIV</v>
          </cell>
          <cell r="J2664" t="str">
            <v>Israel</v>
          </cell>
          <cell r="K2664">
            <v>41875</v>
          </cell>
          <cell r="L2664" t="str">
            <v>IL</v>
          </cell>
          <cell r="M2664" t="str">
            <v>T51P</v>
          </cell>
          <cell r="N2664" t="str">
            <v>T</v>
          </cell>
          <cell r="O2664" t="str">
            <v>5</v>
          </cell>
          <cell r="P2664" t="str">
            <v>Regular</v>
          </cell>
          <cell r="T2664">
            <v>1</v>
          </cell>
          <cell r="U2664" t="str">
            <v>ILS</v>
          </cell>
          <cell r="V2664" t="str">
            <v>Products - QA</v>
          </cell>
          <cell r="W2664" t="str">
            <v>Dorit Dor</v>
          </cell>
          <cell r="Y2664" t="str">
            <v>Eligible</v>
          </cell>
          <cell r="Z2664">
            <v>16000</v>
          </cell>
          <cell r="AA2664">
            <v>58986.175115207378</v>
          </cell>
          <cell r="AB2664">
            <v>16000</v>
          </cell>
          <cell r="AC2664">
            <v>58986.175115207378</v>
          </cell>
          <cell r="AD2664">
            <v>5</v>
          </cell>
          <cell r="AE2664" t="str">
            <v>T51</v>
          </cell>
          <cell r="AF2664">
            <v>11000</v>
          </cell>
          <cell r="AG2664">
            <v>19000</v>
          </cell>
          <cell r="AH2664">
            <v>0.62</v>
          </cell>
          <cell r="AI2664">
            <v>3</v>
          </cell>
          <cell r="AJ2664">
            <v>0</v>
          </cell>
          <cell r="AK2664">
            <v>16960</v>
          </cell>
          <cell r="AL2664">
            <v>6.0000000000000053E-2</v>
          </cell>
          <cell r="AM2664">
            <v>62525.345622119821</v>
          </cell>
          <cell r="AN2664">
            <v>3539.1705069124437</v>
          </cell>
          <cell r="AO2664">
            <v>-0.10736842105263156</v>
          </cell>
          <cell r="AQ2664">
            <v>6500</v>
          </cell>
          <cell r="AR2664">
            <v>86000</v>
          </cell>
          <cell r="AS2664">
            <v>0.11</v>
          </cell>
          <cell r="AT2664">
            <v>1</v>
          </cell>
          <cell r="AU2664">
            <v>0</v>
          </cell>
          <cell r="AV2664">
            <v>16960</v>
          </cell>
          <cell r="AW2664">
            <v>62525.345622119821</v>
          </cell>
          <cell r="AX2664">
            <v>6.0000000000000053E-2</v>
          </cell>
          <cell r="AY2664">
            <v>3539.1705069124437</v>
          </cell>
          <cell r="AZ2664" t="str">
            <v>Regular Bonus</v>
          </cell>
          <cell r="BA2664" t="str">
            <v>Regular BonusEligible</v>
          </cell>
          <cell r="BB2664" t="str">
            <v>Regular BonusIsrael</v>
          </cell>
          <cell r="BC2664" t="str">
            <v>Regular BonusIsrael Monthly Extra Hours</v>
          </cell>
          <cell r="BD2664" t="str">
            <v>T51</v>
          </cell>
          <cell r="BE2664" t="str">
            <v>Monthly Extra Hours</v>
          </cell>
          <cell r="BF2664">
            <v>16000</v>
          </cell>
          <cell r="BG2664">
            <v>12000</v>
          </cell>
          <cell r="BH2664">
            <v>4</v>
          </cell>
          <cell r="BI2664">
            <v>2000</v>
          </cell>
          <cell r="BJ2664">
            <v>16500</v>
          </cell>
          <cell r="BK2664">
            <v>16500</v>
          </cell>
          <cell r="BL2664">
            <v>13200</v>
          </cell>
        </row>
        <row r="2665">
          <cell r="B2665">
            <v>12510</v>
          </cell>
          <cell r="C2665">
            <v>7541</v>
          </cell>
          <cell r="D2665">
            <v>23979</v>
          </cell>
          <cell r="E2665" t="str">
            <v>Shmuel Refua</v>
          </cell>
          <cell r="F2665" t="str">
            <v>TEAM LEADER</v>
          </cell>
          <cell r="G2665" t="str">
            <v>Employee</v>
          </cell>
          <cell r="H2665" t="str">
            <v>Products - QA</v>
          </cell>
          <cell r="I2665" t="str">
            <v>TEL-AVIV</v>
          </cell>
          <cell r="J2665" t="str">
            <v>Israel</v>
          </cell>
          <cell r="K2665">
            <v>41875</v>
          </cell>
          <cell r="L2665" t="str">
            <v>IL</v>
          </cell>
          <cell r="M2665" t="str">
            <v>D41M</v>
          </cell>
          <cell r="N2665" t="str">
            <v>D</v>
          </cell>
          <cell r="O2665" t="str">
            <v>4</v>
          </cell>
          <cell r="P2665" t="str">
            <v>Regular</v>
          </cell>
          <cell r="T2665">
            <v>1</v>
          </cell>
          <cell r="U2665" t="str">
            <v>ILS</v>
          </cell>
          <cell r="V2665" t="str">
            <v>Products - QA</v>
          </cell>
          <cell r="W2665" t="str">
            <v>Dorit Dor</v>
          </cell>
          <cell r="Y2665" t="str">
            <v>Eligible</v>
          </cell>
          <cell r="Z2665">
            <v>20000</v>
          </cell>
          <cell r="AA2665">
            <v>73732.718894009216</v>
          </cell>
          <cell r="AB2665">
            <v>20000</v>
          </cell>
          <cell r="AC2665">
            <v>73732.718894009216</v>
          </cell>
          <cell r="AD2665">
            <v>5</v>
          </cell>
          <cell r="AE2665" t="str">
            <v>D41</v>
          </cell>
          <cell r="AF2665">
            <v>25500</v>
          </cell>
          <cell r="AG2665">
            <v>37000</v>
          </cell>
          <cell r="AH2665">
            <v>0</v>
          </cell>
          <cell r="AI2665">
            <v>1</v>
          </cell>
          <cell r="AJ2665">
            <v>0</v>
          </cell>
          <cell r="AK2665">
            <v>21800</v>
          </cell>
          <cell r="AL2665">
            <v>9.000000000000008E-2</v>
          </cell>
          <cell r="AM2665">
            <v>80368.663594470054</v>
          </cell>
          <cell r="AN2665">
            <v>6635.9447004608373</v>
          </cell>
          <cell r="AO2665">
            <v>-0.41081081081081083</v>
          </cell>
          <cell r="AQ2665">
            <v>6500</v>
          </cell>
          <cell r="AR2665">
            <v>86000</v>
          </cell>
          <cell r="AS2665">
            <v>0.16</v>
          </cell>
          <cell r="AT2665">
            <v>1</v>
          </cell>
          <cell r="AU2665">
            <v>0</v>
          </cell>
          <cell r="AV2665">
            <v>21800</v>
          </cell>
          <cell r="AW2665">
            <v>80368.663594470054</v>
          </cell>
          <cell r="AX2665">
            <v>9.000000000000008E-2</v>
          </cell>
          <cell r="AY2665">
            <v>6635.9447004608373</v>
          </cell>
          <cell r="AZ2665" t="str">
            <v>Regular Bonus</v>
          </cell>
          <cell r="BA2665" t="str">
            <v>Regular BonusEligible</v>
          </cell>
          <cell r="BB2665" t="str">
            <v>Regular BonusIsrael</v>
          </cell>
          <cell r="BC2665" t="str">
            <v>Regular BonusIsrael Employee</v>
          </cell>
          <cell r="BD2665" t="str">
            <v>D41</v>
          </cell>
          <cell r="BE2665" t="str">
            <v>Employee</v>
          </cell>
          <cell r="BF2665">
            <v>20000</v>
          </cell>
          <cell r="BG2665">
            <v>30000</v>
          </cell>
          <cell r="BH2665">
            <v>4</v>
          </cell>
          <cell r="BI2665">
            <v>4000</v>
          </cell>
          <cell r="BJ2665">
            <v>69000</v>
          </cell>
          <cell r="BK2665">
            <v>69000</v>
          </cell>
          <cell r="BL2665">
            <v>55200</v>
          </cell>
        </row>
        <row r="2666">
          <cell r="B2666">
            <v>8973</v>
          </cell>
          <cell r="C2666">
            <v>2978</v>
          </cell>
          <cell r="D2666">
            <v>159653</v>
          </cell>
          <cell r="E2666" t="str">
            <v>Alexander Volfenzon</v>
          </cell>
          <cell r="F2666" t="str">
            <v>TECHNOLOGY LEADER</v>
          </cell>
          <cell r="G2666" t="str">
            <v>Employee</v>
          </cell>
          <cell r="H2666" t="str">
            <v>Products - QA</v>
          </cell>
          <cell r="I2666" t="str">
            <v>TEL-AVIV</v>
          </cell>
          <cell r="J2666" t="str">
            <v>Israel</v>
          </cell>
          <cell r="K2666">
            <v>40510</v>
          </cell>
          <cell r="L2666" t="str">
            <v>IL</v>
          </cell>
          <cell r="M2666" t="str">
            <v>D41P</v>
          </cell>
          <cell r="N2666" t="str">
            <v>D</v>
          </cell>
          <cell r="O2666" t="str">
            <v>4</v>
          </cell>
          <cell r="P2666" t="str">
            <v>Regular</v>
          </cell>
          <cell r="T2666">
            <v>1</v>
          </cell>
          <cell r="U2666" t="str">
            <v>ILS</v>
          </cell>
          <cell r="V2666" t="str">
            <v>Products - QA</v>
          </cell>
          <cell r="W2666" t="str">
            <v>Dorit Dor</v>
          </cell>
          <cell r="Y2666" t="str">
            <v>Eligible</v>
          </cell>
          <cell r="Z2666">
            <v>22500</v>
          </cell>
          <cell r="AA2666">
            <v>82949.308755760372</v>
          </cell>
          <cell r="AB2666">
            <v>22500</v>
          </cell>
          <cell r="AC2666">
            <v>82949.308755760372</v>
          </cell>
          <cell r="AD2666">
            <v>5</v>
          </cell>
          <cell r="AE2666" t="str">
            <v>D41</v>
          </cell>
          <cell r="AF2666">
            <v>25500</v>
          </cell>
          <cell r="AG2666">
            <v>37000</v>
          </cell>
          <cell r="AH2666">
            <v>0</v>
          </cell>
          <cell r="AI2666">
            <v>1</v>
          </cell>
          <cell r="AJ2666">
            <v>0</v>
          </cell>
          <cell r="AK2666">
            <v>24525</v>
          </cell>
          <cell r="AL2666">
            <v>9.000000000000008E-2</v>
          </cell>
          <cell r="AM2666">
            <v>90414.746543778805</v>
          </cell>
          <cell r="AN2666">
            <v>7465.4377880184329</v>
          </cell>
          <cell r="AO2666">
            <v>-0.33716216216216222</v>
          </cell>
          <cell r="AQ2666">
            <v>6500</v>
          </cell>
          <cell r="AR2666">
            <v>86000</v>
          </cell>
          <cell r="AS2666">
            <v>0.2</v>
          </cell>
          <cell r="AT2666">
            <v>1</v>
          </cell>
          <cell r="AU2666">
            <v>0</v>
          </cell>
          <cell r="AV2666">
            <v>24525</v>
          </cell>
          <cell r="AW2666">
            <v>90414.746543778805</v>
          </cell>
          <cell r="AX2666">
            <v>9.000000000000008E-2</v>
          </cell>
          <cell r="AY2666">
            <v>7465.4377880184329</v>
          </cell>
          <cell r="AZ2666" t="str">
            <v>Regular Bonus</v>
          </cell>
          <cell r="BA2666" t="str">
            <v>Regular BonusEligible</v>
          </cell>
          <cell r="BB2666" t="str">
            <v>Regular BonusIsrael</v>
          </cell>
          <cell r="BC2666" t="str">
            <v>Regular BonusIsrael Employee</v>
          </cell>
          <cell r="BD2666" t="str">
            <v>D41</v>
          </cell>
          <cell r="BE2666" t="str">
            <v>Employee</v>
          </cell>
          <cell r="BF2666">
            <v>22500</v>
          </cell>
          <cell r="BG2666">
            <v>47000</v>
          </cell>
          <cell r="BH2666">
            <v>5</v>
          </cell>
          <cell r="BI2666">
            <v>4000</v>
          </cell>
          <cell r="BJ2666">
            <v>69000</v>
          </cell>
          <cell r="BK2666">
            <v>69000</v>
          </cell>
          <cell r="BL2666">
            <v>55200</v>
          </cell>
        </row>
        <row r="2667">
          <cell r="B2667">
            <v>14927</v>
          </cell>
          <cell r="C2667">
            <v>9869</v>
          </cell>
          <cell r="D2667">
            <v>121921</v>
          </cell>
          <cell r="E2667" t="str">
            <v>Karim Mahamed</v>
          </cell>
          <cell r="F2667" t="str">
            <v>TEAM LEADER</v>
          </cell>
          <cell r="G2667" t="str">
            <v>Employee</v>
          </cell>
          <cell r="H2667" t="str">
            <v>Products - QA</v>
          </cell>
          <cell r="I2667" t="str">
            <v>TEL-AVIV</v>
          </cell>
          <cell r="J2667" t="str">
            <v>Israel</v>
          </cell>
          <cell r="K2667">
            <v>42442</v>
          </cell>
          <cell r="L2667" t="str">
            <v>IL</v>
          </cell>
          <cell r="M2667" t="str">
            <v>D41M</v>
          </cell>
          <cell r="N2667" t="str">
            <v>D</v>
          </cell>
          <cell r="O2667" t="str">
            <v>4</v>
          </cell>
          <cell r="P2667" t="str">
            <v>Regular</v>
          </cell>
          <cell r="T2667">
            <v>1</v>
          </cell>
          <cell r="U2667" t="str">
            <v>ILS</v>
          </cell>
          <cell r="V2667" t="str">
            <v>Products - QA</v>
          </cell>
          <cell r="W2667" t="str">
            <v>Dorit Dor</v>
          </cell>
          <cell r="Y2667" t="str">
            <v>Eligible</v>
          </cell>
          <cell r="Z2667">
            <v>25000</v>
          </cell>
          <cell r="AA2667">
            <v>92165.898617511528</v>
          </cell>
          <cell r="AB2667">
            <v>25000</v>
          </cell>
          <cell r="AC2667">
            <v>92165.898617511528</v>
          </cell>
          <cell r="AD2667">
            <v>5</v>
          </cell>
          <cell r="AE2667" t="str">
            <v>D41</v>
          </cell>
          <cell r="AF2667">
            <v>25500</v>
          </cell>
          <cell r="AG2667">
            <v>37000</v>
          </cell>
          <cell r="AH2667">
            <v>0</v>
          </cell>
          <cell r="AI2667">
            <v>1</v>
          </cell>
          <cell r="AJ2667">
            <v>0</v>
          </cell>
          <cell r="AK2667">
            <v>27250.000000000004</v>
          </cell>
          <cell r="AL2667">
            <v>9.000000000000008E-2</v>
          </cell>
          <cell r="AM2667">
            <v>100460.82949308759</v>
          </cell>
          <cell r="AN2667">
            <v>8294.9308755760576</v>
          </cell>
          <cell r="AO2667">
            <v>-0.26351351351351338</v>
          </cell>
          <cell r="AQ2667">
            <v>6500</v>
          </cell>
          <cell r="AR2667">
            <v>86000</v>
          </cell>
          <cell r="AS2667">
            <v>0.23</v>
          </cell>
          <cell r="AT2667">
            <v>1</v>
          </cell>
          <cell r="AU2667">
            <v>0</v>
          </cell>
          <cell r="AV2667">
            <v>27250.000000000004</v>
          </cell>
          <cell r="AW2667">
            <v>100460.82949308759</v>
          </cell>
          <cell r="AX2667">
            <v>9.000000000000008E-2</v>
          </cell>
          <cell r="AY2667">
            <v>8294.9308755760576</v>
          </cell>
          <cell r="AZ2667" t="str">
            <v>Regular Bonus</v>
          </cell>
          <cell r="BA2667" t="str">
            <v>Regular BonusEligible</v>
          </cell>
          <cell r="BB2667" t="str">
            <v>Regular BonusIsrael</v>
          </cell>
          <cell r="BC2667" t="str">
            <v>Regular BonusIsrael Employee</v>
          </cell>
          <cell r="BD2667" t="str">
            <v>D41</v>
          </cell>
          <cell r="BE2667" t="str">
            <v>Employee</v>
          </cell>
          <cell r="BF2667">
            <v>25000</v>
          </cell>
          <cell r="BG2667">
            <v>50000</v>
          </cell>
          <cell r="BH2667">
            <v>5</v>
          </cell>
          <cell r="BI2667">
            <v>4000</v>
          </cell>
          <cell r="BJ2667">
            <v>69000</v>
          </cell>
          <cell r="BK2667">
            <v>69000</v>
          </cell>
          <cell r="BL2667">
            <v>55200</v>
          </cell>
        </row>
        <row r="2668">
          <cell r="B2668">
            <v>15052</v>
          </cell>
          <cell r="C2668">
            <v>9992</v>
          </cell>
          <cell r="D2668">
            <v>152848</v>
          </cell>
          <cell r="E2668" t="str">
            <v>Timur Mamyshev</v>
          </cell>
          <cell r="F2668" t="str">
            <v>QA ENGINEER</v>
          </cell>
          <cell r="G2668" t="str">
            <v>Monthly Extra Hours</v>
          </cell>
          <cell r="H2668" t="str">
            <v>Products - QA</v>
          </cell>
          <cell r="I2668" t="str">
            <v>TEL-AVIV</v>
          </cell>
          <cell r="J2668" t="str">
            <v>Israel</v>
          </cell>
          <cell r="K2668">
            <v>42471</v>
          </cell>
          <cell r="L2668" t="str">
            <v>IL</v>
          </cell>
          <cell r="M2668" t="str">
            <v>T51P</v>
          </cell>
          <cell r="N2668" t="str">
            <v>T</v>
          </cell>
          <cell r="O2668" t="str">
            <v>5</v>
          </cell>
          <cell r="P2668" t="str">
            <v>Regular</v>
          </cell>
          <cell r="T2668">
            <v>1</v>
          </cell>
          <cell r="U2668" t="str">
            <v>ILS</v>
          </cell>
          <cell r="V2668" t="str">
            <v>Products - QA</v>
          </cell>
          <cell r="W2668" t="str">
            <v>Dorit Dor</v>
          </cell>
          <cell r="Y2668" t="str">
            <v>Eligible</v>
          </cell>
          <cell r="Z2668">
            <v>13500</v>
          </cell>
          <cell r="AA2668">
            <v>49769.585253456222</v>
          </cell>
          <cell r="AB2668">
            <v>13500</v>
          </cell>
          <cell r="AC2668">
            <v>49769.585253456222</v>
          </cell>
          <cell r="AD2668">
            <v>4</v>
          </cell>
          <cell r="AE2668" t="str">
            <v>T51</v>
          </cell>
          <cell r="AF2668">
            <v>11000</v>
          </cell>
          <cell r="AG2668">
            <v>19000</v>
          </cell>
          <cell r="AH2668">
            <v>0.31</v>
          </cell>
          <cell r="AI2668">
            <v>2</v>
          </cell>
          <cell r="AJ2668">
            <v>0</v>
          </cell>
          <cell r="AK2668">
            <v>14175</v>
          </cell>
          <cell r="AL2668">
            <v>5.0000000000000044E-2</v>
          </cell>
          <cell r="AM2668">
            <v>52258.06451612903</v>
          </cell>
          <cell r="AN2668">
            <v>2488.4792626728085</v>
          </cell>
          <cell r="AO2668">
            <v>-0.25394736842105259</v>
          </cell>
          <cell r="AQ2668">
            <v>6500</v>
          </cell>
          <cell r="AR2668">
            <v>86000</v>
          </cell>
          <cell r="AS2668">
            <v>0.08</v>
          </cell>
          <cell r="AT2668">
            <v>1</v>
          </cell>
          <cell r="AU2668">
            <v>0</v>
          </cell>
          <cell r="AV2668">
            <v>14175</v>
          </cell>
          <cell r="AW2668">
            <v>52258.06451612903</v>
          </cell>
          <cell r="AX2668">
            <v>5.0000000000000044E-2</v>
          </cell>
          <cell r="AY2668">
            <v>2488.4792626728085</v>
          </cell>
          <cell r="AZ2668" t="str">
            <v>Regular Bonus</v>
          </cell>
          <cell r="BA2668" t="str">
            <v>Regular BonusEligible</v>
          </cell>
          <cell r="BB2668" t="str">
            <v>Regular BonusIsrael</v>
          </cell>
          <cell r="BC2668" t="str">
            <v>Regular BonusIsrael Monthly Extra Hours</v>
          </cell>
          <cell r="BD2668" t="str">
            <v>T51</v>
          </cell>
          <cell r="BE2668" t="str">
            <v>Monthly Extra Hours</v>
          </cell>
          <cell r="BF2668">
            <v>13500</v>
          </cell>
          <cell r="BG2668">
            <v>13000</v>
          </cell>
          <cell r="BH2668">
            <v>4</v>
          </cell>
          <cell r="BI2668">
            <v>2000</v>
          </cell>
          <cell r="BJ2668">
            <v>13500</v>
          </cell>
          <cell r="BK2668">
            <v>13500</v>
          </cell>
          <cell r="BL2668">
            <v>10800</v>
          </cell>
        </row>
        <row r="2669">
          <cell r="B2669">
            <v>14742</v>
          </cell>
          <cell r="C2669">
            <v>9688</v>
          </cell>
          <cell r="D2669">
            <v>86173</v>
          </cell>
          <cell r="E2669" t="str">
            <v>Carlos Abramovich</v>
          </cell>
          <cell r="F2669" t="str">
            <v>TEAM LEADER</v>
          </cell>
          <cell r="G2669" t="str">
            <v>Monthly Extra Hours</v>
          </cell>
          <cell r="H2669" t="str">
            <v>Products - QA</v>
          </cell>
          <cell r="I2669" t="str">
            <v>TEL-AVIV</v>
          </cell>
          <cell r="J2669" t="str">
            <v>Israel</v>
          </cell>
          <cell r="K2669">
            <v>42429</v>
          </cell>
          <cell r="L2669" t="str">
            <v>IL</v>
          </cell>
          <cell r="M2669" t="str">
            <v>T41M</v>
          </cell>
          <cell r="N2669" t="str">
            <v>T</v>
          </cell>
          <cell r="O2669" t="str">
            <v>4</v>
          </cell>
          <cell r="P2669" t="str">
            <v>Regular</v>
          </cell>
          <cell r="T2669">
            <v>1</v>
          </cell>
          <cell r="U2669" t="str">
            <v>ILS</v>
          </cell>
          <cell r="V2669" t="str">
            <v>Products - QA</v>
          </cell>
          <cell r="W2669" t="str">
            <v>Dorit Dor</v>
          </cell>
          <cell r="Y2669" t="str">
            <v>Eligible</v>
          </cell>
          <cell r="Z2669">
            <v>20700</v>
          </cell>
          <cell r="AA2669">
            <v>76313.364055299535</v>
          </cell>
          <cell r="AB2669">
            <v>20700</v>
          </cell>
          <cell r="AC2669">
            <v>76313.364055299535</v>
          </cell>
          <cell r="AD2669">
            <v>5</v>
          </cell>
          <cell r="AE2669" t="str">
            <v>T41</v>
          </cell>
          <cell r="AF2669">
            <v>16000</v>
          </cell>
          <cell r="AG2669">
            <v>26000</v>
          </cell>
          <cell r="AH2669">
            <v>0.47</v>
          </cell>
          <cell r="AI2669">
            <v>3</v>
          </cell>
          <cell r="AJ2669">
            <v>0</v>
          </cell>
          <cell r="AK2669">
            <v>21942</v>
          </cell>
          <cell r="AL2669">
            <v>6.0000000000000053E-2</v>
          </cell>
          <cell r="AM2669">
            <v>80892.165898617517</v>
          </cell>
          <cell r="AN2669">
            <v>4578.8018433179823</v>
          </cell>
          <cell r="AO2669">
            <v>-0.15607692307692311</v>
          </cell>
          <cell r="AQ2669">
            <v>6500</v>
          </cell>
          <cell r="AR2669">
            <v>86000</v>
          </cell>
          <cell r="AS2669">
            <v>0.17</v>
          </cell>
          <cell r="AT2669">
            <v>1</v>
          </cell>
          <cell r="AU2669">
            <v>0</v>
          </cell>
          <cell r="AV2669">
            <v>21942</v>
          </cell>
          <cell r="AW2669">
            <v>80892.165898617517</v>
          </cell>
          <cell r="AX2669">
            <v>6.0000000000000053E-2</v>
          </cell>
          <cell r="AY2669">
            <v>4578.8018433179823</v>
          </cell>
          <cell r="AZ2669" t="str">
            <v>Regular Bonus</v>
          </cell>
          <cell r="BA2669" t="str">
            <v>Regular BonusEligible</v>
          </cell>
          <cell r="BB2669" t="str">
            <v>Regular BonusIsrael</v>
          </cell>
          <cell r="BC2669" t="str">
            <v>Regular BonusIsrael Monthly Extra Hours</v>
          </cell>
          <cell r="BD2669" t="str">
            <v>T41</v>
          </cell>
          <cell r="BE2669" t="str">
            <v>Monthly Extra Hours</v>
          </cell>
          <cell r="BF2669">
            <v>20700</v>
          </cell>
          <cell r="BG2669">
            <v>30000</v>
          </cell>
          <cell r="BH2669">
            <v>5</v>
          </cell>
          <cell r="BI2669">
            <v>2000</v>
          </cell>
          <cell r="BJ2669">
            <v>23500</v>
          </cell>
          <cell r="BK2669">
            <v>23500</v>
          </cell>
          <cell r="BL2669">
            <v>18800</v>
          </cell>
        </row>
        <row r="2670">
          <cell r="B2670">
            <v>16588</v>
          </cell>
          <cell r="C2670">
            <v>11512</v>
          </cell>
          <cell r="D2670">
            <v>128248</v>
          </cell>
          <cell r="E2670" t="str">
            <v>Timur Khairulin</v>
          </cell>
          <cell r="F2670" t="str">
            <v>QA ENGINEER</v>
          </cell>
          <cell r="G2670" t="str">
            <v>Monthly Extra Hours</v>
          </cell>
          <cell r="H2670" t="str">
            <v>Products - QA</v>
          </cell>
          <cell r="I2670" t="str">
            <v>TEL-AVIV</v>
          </cell>
          <cell r="J2670" t="str">
            <v>Israel</v>
          </cell>
          <cell r="K2670">
            <v>42904</v>
          </cell>
          <cell r="L2670" t="str">
            <v>IL</v>
          </cell>
          <cell r="M2670" t="str">
            <v>T51P</v>
          </cell>
          <cell r="N2670" t="str">
            <v>T</v>
          </cell>
          <cell r="O2670" t="str">
            <v>5</v>
          </cell>
          <cell r="P2670" t="str">
            <v>Regular</v>
          </cell>
          <cell r="T2670">
            <v>1</v>
          </cell>
          <cell r="U2670" t="str">
            <v>ILS</v>
          </cell>
          <cell r="V2670" t="str">
            <v>Products - QA</v>
          </cell>
          <cell r="W2670" t="str">
            <v>Dorit Dor</v>
          </cell>
          <cell r="Y2670" t="str">
            <v>Eligible</v>
          </cell>
          <cell r="Z2670">
            <v>13000</v>
          </cell>
          <cell r="AA2670">
            <v>47926.267281105989</v>
          </cell>
          <cell r="AB2670">
            <v>13000</v>
          </cell>
          <cell r="AC2670">
            <v>47926.267281105989</v>
          </cell>
          <cell r="AD2670">
            <v>5</v>
          </cell>
          <cell r="AE2670" t="str">
            <v>T51</v>
          </cell>
          <cell r="AF2670">
            <v>11000</v>
          </cell>
          <cell r="AG2670">
            <v>19000</v>
          </cell>
          <cell r="AH2670">
            <v>0.25</v>
          </cell>
          <cell r="AI2670">
            <v>2</v>
          </cell>
          <cell r="AJ2670">
            <v>0</v>
          </cell>
          <cell r="AK2670">
            <v>14040.000000000002</v>
          </cell>
          <cell r="AL2670">
            <v>8.0000000000000071E-2</v>
          </cell>
          <cell r="AM2670">
            <v>51760.368663594483</v>
          </cell>
          <cell r="AN2670">
            <v>3834.101382488494</v>
          </cell>
          <cell r="AO2670">
            <v>-0.26105263157894731</v>
          </cell>
          <cell r="AQ2670">
            <v>6500</v>
          </cell>
          <cell r="AR2670">
            <v>86000</v>
          </cell>
          <cell r="AS2670">
            <v>0.08</v>
          </cell>
          <cell r="AT2670">
            <v>1</v>
          </cell>
          <cell r="AU2670">
            <v>0</v>
          </cell>
          <cell r="AV2670">
            <v>14040.000000000002</v>
          </cell>
          <cell r="AW2670">
            <v>51760.368663594483</v>
          </cell>
          <cell r="AX2670">
            <v>8.0000000000000071E-2</v>
          </cell>
          <cell r="AY2670">
            <v>3834.101382488494</v>
          </cell>
          <cell r="AZ2670" t="str">
            <v>Regular Bonus</v>
          </cell>
          <cell r="BA2670" t="str">
            <v>Regular BonusEligible</v>
          </cell>
          <cell r="BB2670" t="str">
            <v>Regular BonusIsrael</v>
          </cell>
          <cell r="BC2670" t="str">
            <v>Regular BonusIsrael Monthly Extra Hours</v>
          </cell>
          <cell r="BD2670" t="str">
            <v>T51</v>
          </cell>
          <cell r="BE2670" t="str">
            <v>Monthly Extra Hours</v>
          </cell>
          <cell r="BF2670">
            <v>13000</v>
          </cell>
          <cell r="BG2670">
            <v>10000</v>
          </cell>
          <cell r="BH2670">
            <v>4</v>
          </cell>
          <cell r="BI2670">
            <v>2000</v>
          </cell>
          <cell r="BJ2670">
            <v>16500</v>
          </cell>
          <cell r="BK2670">
            <v>16500</v>
          </cell>
          <cell r="BL2670">
            <v>13200</v>
          </cell>
        </row>
        <row r="2671">
          <cell r="B2671">
            <v>13576</v>
          </cell>
          <cell r="C2671">
            <v>8574</v>
          </cell>
          <cell r="D2671">
            <v>136573</v>
          </cell>
          <cell r="E2671" t="str">
            <v>Meitar Palas</v>
          </cell>
          <cell r="F2671" t="str">
            <v>SOFTWARE DEVELOPER</v>
          </cell>
          <cell r="G2671" t="str">
            <v>Employee</v>
          </cell>
          <cell r="H2671" t="str">
            <v>Products - QA</v>
          </cell>
          <cell r="I2671" t="str">
            <v>TEL-AVIV</v>
          </cell>
          <cell r="J2671" t="str">
            <v>Israel</v>
          </cell>
          <cell r="K2671">
            <v>42162</v>
          </cell>
          <cell r="L2671" t="str">
            <v>IL</v>
          </cell>
          <cell r="M2671" t="str">
            <v>D51P</v>
          </cell>
          <cell r="N2671" t="str">
            <v>D</v>
          </cell>
          <cell r="O2671" t="str">
            <v>5</v>
          </cell>
          <cell r="P2671" t="str">
            <v>Regular</v>
          </cell>
          <cell r="T2671">
            <v>1</v>
          </cell>
          <cell r="U2671" t="str">
            <v>ILS</v>
          </cell>
          <cell r="V2671" t="str">
            <v>Products - QA</v>
          </cell>
          <cell r="W2671" t="str">
            <v>Dorit Dor</v>
          </cell>
          <cell r="Y2671" t="str">
            <v>Eligible</v>
          </cell>
          <cell r="Z2671">
            <v>17000</v>
          </cell>
          <cell r="AA2671">
            <v>62672.811059907835</v>
          </cell>
          <cell r="AB2671">
            <v>17000</v>
          </cell>
          <cell r="AC2671">
            <v>62672.811059907835</v>
          </cell>
          <cell r="AD2671">
            <v>3</v>
          </cell>
          <cell r="AE2671" t="str">
            <v>D51</v>
          </cell>
          <cell r="AF2671">
            <v>19500</v>
          </cell>
          <cell r="AG2671">
            <v>29500</v>
          </cell>
          <cell r="AH2671">
            <v>0</v>
          </cell>
          <cell r="AI2671">
            <v>1</v>
          </cell>
          <cell r="AJ2671">
            <v>0</v>
          </cell>
          <cell r="AK2671">
            <v>17680</v>
          </cell>
          <cell r="AL2671">
            <v>4.0000000000000036E-2</v>
          </cell>
          <cell r="AM2671">
            <v>65179.72350230415</v>
          </cell>
          <cell r="AN2671">
            <v>2506.9124423963149</v>
          </cell>
          <cell r="AO2671">
            <v>-0.40067796610169493</v>
          </cell>
          <cell r="AQ2671">
            <v>6500</v>
          </cell>
          <cell r="AR2671">
            <v>86000</v>
          </cell>
          <cell r="AS2671">
            <v>0.13</v>
          </cell>
          <cell r="AT2671">
            <v>1</v>
          </cell>
          <cell r="AU2671">
            <v>0</v>
          </cell>
          <cell r="AV2671">
            <v>17680</v>
          </cell>
          <cell r="AW2671">
            <v>65179.72350230415</v>
          </cell>
          <cell r="AX2671">
            <v>4.0000000000000036E-2</v>
          </cell>
          <cell r="AY2671">
            <v>2506.9124423963149</v>
          </cell>
          <cell r="AZ2671" t="str">
            <v>Regular Bonus</v>
          </cell>
          <cell r="BA2671" t="str">
            <v>Regular BonusEligible</v>
          </cell>
          <cell r="BB2671" t="str">
            <v>Regular BonusIsrael</v>
          </cell>
          <cell r="BC2671" t="str">
            <v>Regular BonusIsrael Employee</v>
          </cell>
          <cell r="BD2671" t="str">
            <v>D51</v>
          </cell>
          <cell r="BE2671" t="str">
            <v>Employee</v>
          </cell>
          <cell r="BF2671">
            <v>17000</v>
          </cell>
          <cell r="BG2671">
            <v>27000</v>
          </cell>
          <cell r="BH2671">
            <v>4</v>
          </cell>
          <cell r="BI2671">
            <v>4000</v>
          </cell>
          <cell r="BJ2671">
            <v>29000</v>
          </cell>
          <cell r="BK2671">
            <v>29000</v>
          </cell>
          <cell r="BL2671">
            <v>23200</v>
          </cell>
        </row>
        <row r="2672">
          <cell r="B2672">
            <v>17312</v>
          </cell>
          <cell r="C2672">
            <v>12338</v>
          </cell>
          <cell r="D2672">
            <v>134561</v>
          </cell>
          <cell r="E2672" t="str">
            <v>Noy Azulay</v>
          </cell>
          <cell r="F2672" t="str">
            <v>QA specialist</v>
          </cell>
          <cell r="G2672" t="str">
            <v>Monthly Extra Hours</v>
          </cell>
          <cell r="H2672" t="str">
            <v>Products - QA</v>
          </cell>
          <cell r="I2672" t="str">
            <v>TEL-AVIV</v>
          </cell>
          <cell r="J2672" t="str">
            <v>Israel</v>
          </cell>
          <cell r="K2672">
            <v>43052</v>
          </cell>
          <cell r="L2672" t="str">
            <v>IL</v>
          </cell>
          <cell r="M2672" t="str">
            <v>T51P</v>
          </cell>
          <cell r="N2672" t="str">
            <v>T</v>
          </cell>
          <cell r="O2672" t="str">
            <v>5</v>
          </cell>
          <cell r="P2672" t="str">
            <v>Regular</v>
          </cell>
          <cell r="T2672">
            <v>1</v>
          </cell>
          <cell r="U2672" t="str">
            <v>ILS</v>
          </cell>
          <cell r="V2672" t="str">
            <v>Products - QA</v>
          </cell>
          <cell r="W2672" t="str">
            <v>Dorit Dor</v>
          </cell>
          <cell r="Y2672" t="str">
            <v>Eligible</v>
          </cell>
          <cell r="Z2672">
            <v>17000</v>
          </cell>
          <cell r="AA2672">
            <v>62672.811059907835</v>
          </cell>
          <cell r="AB2672">
            <v>17000</v>
          </cell>
          <cell r="AC2672">
            <v>62672.811059907835</v>
          </cell>
          <cell r="AD2672">
            <v>5</v>
          </cell>
          <cell r="AE2672" t="str">
            <v>T51</v>
          </cell>
          <cell r="AF2672">
            <v>11000</v>
          </cell>
          <cell r="AG2672">
            <v>19000</v>
          </cell>
          <cell r="AH2672">
            <v>0.75</v>
          </cell>
          <cell r="AI2672">
            <v>4</v>
          </cell>
          <cell r="AJ2672">
            <v>0</v>
          </cell>
          <cell r="AK2672">
            <v>17680</v>
          </cell>
          <cell r="AL2672">
            <v>4.0000000000000036E-2</v>
          </cell>
          <cell r="AM2672">
            <v>65179.72350230415</v>
          </cell>
          <cell r="AN2672">
            <v>2506.9124423963149</v>
          </cell>
          <cell r="AO2672">
            <v>-6.9473684210526354E-2</v>
          </cell>
          <cell r="AQ2672">
            <v>6500</v>
          </cell>
          <cell r="AR2672">
            <v>86000</v>
          </cell>
          <cell r="AS2672">
            <v>0.13</v>
          </cell>
          <cell r="AT2672">
            <v>1</v>
          </cell>
          <cell r="AU2672">
            <v>0</v>
          </cell>
          <cell r="AV2672">
            <v>17680</v>
          </cell>
          <cell r="AW2672">
            <v>65179.72350230415</v>
          </cell>
          <cell r="AX2672">
            <v>4.0000000000000036E-2</v>
          </cell>
          <cell r="AY2672">
            <v>2506.9124423963149</v>
          </cell>
          <cell r="AZ2672" t="str">
            <v>Regular Bonus</v>
          </cell>
          <cell r="BA2672" t="str">
            <v>Regular BonusEligible</v>
          </cell>
          <cell r="BB2672" t="str">
            <v>Regular BonusIsrael</v>
          </cell>
          <cell r="BC2672" t="str">
            <v>Regular BonusIsrael Monthly Extra Hours</v>
          </cell>
          <cell r="BD2672" t="str">
            <v>T51</v>
          </cell>
          <cell r="BE2672" t="str">
            <v>Monthly Extra Hours</v>
          </cell>
          <cell r="BF2672">
            <v>17000</v>
          </cell>
          <cell r="BG2672">
            <v>16000</v>
          </cell>
          <cell r="BH2672">
            <v>5</v>
          </cell>
          <cell r="BI2672">
            <v>2000</v>
          </cell>
          <cell r="BJ2672">
            <v>16500</v>
          </cell>
          <cell r="BK2672">
            <v>16500</v>
          </cell>
          <cell r="BL2672">
            <v>13200</v>
          </cell>
        </row>
        <row r="2673">
          <cell r="B2673">
            <v>19827</v>
          </cell>
          <cell r="C2673">
            <v>14885</v>
          </cell>
          <cell r="D2673">
            <v>163670</v>
          </cell>
          <cell r="E2673" t="str">
            <v>Ilan Kalashnikov</v>
          </cell>
          <cell r="F2673" t="str">
            <v>Automation Engineer</v>
          </cell>
          <cell r="G2673" t="str">
            <v>Monthly Extra Hours</v>
          </cell>
          <cell r="H2673" t="str">
            <v>Products - QA</v>
          </cell>
          <cell r="I2673" t="str">
            <v>TEL-AVIV</v>
          </cell>
          <cell r="J2673" t="str">
            <v>Israel</v>
          </cell>
          <cell r="K2673">
            <v>43577</v>
          </cell>
          <cell r="L2673" t="str">
            <v>IL</v>
          </cell>
          <cell r="M2673" t="str">
            <v>T51P</v>
          </cell>
          <cell r="N2673" t="str">
            <v>T</v>
          </cell>
          <cell r="O2673" t="str">
            <v>5</v>
          </cell>
          <cell r="P2673" t="str">
            <v>Regular</v>
          </cell>
          <cell r="T2673">
            <v>1</v>
          </cell>
          <cell r="U2673" t="str">
            <v>ILS</v>
          </cell>
          <cell r="V2673" t="str">
            <v>Products - QA</v>
          </cell>
          <cell r="W2673" t="str">
            <v>Dorit Dor</v>
          </cell>
          <cell r="Y2673" t="str">
            <v>Eligible</v>
          </cell>
          <cell r="Z2673">
            <v>14400</v>
          </cell>
          <cell r="AA2673">
            <v>53087.557603686641</v>
          </cell>
          <cell r="AB2673">
            <v>14400</v>
          </cell>
          <cell r="AC2673">
            <v>53087.557603686641</v>
          </cell>
          <cell r="AD2673">
            <v>5</v>
          </cell>
          <cell r="AE2673" t="str">
            <v>T51</v>
          </cell>
          <cell r="AF2673">
            <v>11000</v>
          </cell>
          <cell r="AG2673">
            <v>19000</v>
          </cell>
          <cell r="AH2673">
            <v>0.42</v>
          </cell>
          <cell r="AI2673">
            <v>2</v>
          </cell>
          <cell r="AJ2673">
            <v>0</v>
          </cell>
          <cell r="AK2673">
            <v>15552.000000000002</v>
          </cell>
          <cell r="AL2673">
            <v>8.0000000000000071E-2</v>
          </cell>
          <cell r="AM2673">
            <v>57334.562211981574</v>
          </cell>
          <cell r="AN2673">
            <v>4247.0046082949339</v>
          </cell>
          <cell r="AO2673">
            <v>-0.18147368421052623</v>
          </cell>
          <cell r="AQ2673">
            <v>6500</v>
          </cell>
          <cell r="AR2673">
            <v>86000</v>
          </cell>
          <cell r="AS2673">
            <v>0.09</v>
          </cell>
          <cell r="AT2673">
            <v>1</v>
          </cell>
          <cell r="AU2673">
            <v>0</v>
          </cell>
          <cell r="AV2673">
            <v>15552.000000000002</v>
          </cell>
          <cell r="AW2673">
            <v>57334.562211981574</v>
          </cell>
          <cell r="AX2673">
            <v>8.0000000000000071E-2</v>
          </cell>
          <cell r="AY2673">
            <v>4247.0046082949339</v>
          </cell>
          <cell r="AZ2673" t="str">
            <v>Regular Bonus</v>
          </cell>
          <cell r="BA2673" t="str">
            <v>Regular BonusEligible</v>
          </cell>
          <cell r="BB2673" t="str">
            <v>Regular BonusIsrael</v>
          </cell>
          <cell r="BC2673" t="str">
            <v>Regular BonusIsrael Monthly Extra Hours</v>
          </cell>
          <cell r="BD2673" t="str">
            <v>T51</v>
          </cell>
          <cell r="BE2673" t="str">
            <v>Monthly Extra Hours</v>
          </cell>
          <cell r="BF2673">
            <v>14400</v>
          </cell>
          <cell r="BG2673">
            <v>6238</v>
          </cell>
          <cell r="BH2673">
            <v>3</v>
          </cell>
          <cell r="BI2673">
            <v>2000</v>
          </cell>
          <cell r="BJ2673">
            <v>16500</v>
          </cell>
          <cell r="BK2673">
            <v>16500</v>
          </cell>
          <cell r="BL2673">
            <v>13200</v>
          </cell>
        </row>
        <row r="2674">
          <cell r="B2674">
            <v>19555</v>
          </cell>
          <cell r="C2674">
            <v>14613</v>
          </cell>
          <cell r="D2674">
            <v>84027</v>
          </cell>
          <cell r="E2674" t="str">
            <v>Stanislav Sigal</v>
          </cell>
          <cell r="F2674" t="str">
            <v>QA ENGINEER</v>
          </cell>
          <cell r="G2674" t="str">
            <v>Monthly Extra Hours</v>
          </cell>
          <cell r="H2674" t="str">
            <v>Products - QA</v>
          </cell>
          <cell r="I2674" t="str">
            <v>TEL-AVIV</v>
          </cell>
          <cell r="J2674" t="str">
            <v>Israel</v>
          </cell>
          <cell r="K2674">
            <v>43535</v>
          </cell>
          <cell r="L2674" t="str">
            <v>IL</v>
          </cell>
          <cell r="M2674" t="str">
            <v>T51P</v>
          </cell>
          <cell r="N2674" t="str">
            <v>T</v>
          </cell>
          <cell r="O2674" t="str">
            <v>5</v>
          </cell>
          <cell r="P2674" t="str">
            <v>Regular</v>
          </cell>
          <cell r="T2674">
            <v>1</v>
          </cell>
          <cell r="U2674" t="str">
            <v>ILS</v>
          </cell>
          <cell r="V2674" t="str">
            <v>Products - QA</v>
          </cell>
          <cell r="W2674" t="str">
            <v>Dorit Dor</v>
          </cell>
          <cell r="Y2674" t="str">
            <v>Eligible</v>
          </cell>
          <cell r="Z2674">
            <v>15000</v>
          </cell>
          <cell r="AA2674">
            <v>55299.539170506912</v>
          </cell>
          <cell r="AB2674">
            <v>15000</v>
          </cell>
          <cell r="AC2674">
            <v>55299.539170506912</v>
          </cell>
          <cell r="AD2674">
            <v>5</v>
          </cell>
          <cell r="AE2674" t="str">
            <v>T51</v>
          </cell>
          <cell r="AF2674">
            <v>11000</v>
          </cell>
          <cell r="AG2674">
            <v>19000</v>
          </cell>
          <cell r="AH2674">
            <v>0.5</v>
          </cell>
          <cell r="AI2674">
            <v>3</v>
          </cell>
          <cell r="AJ2674">
            <v>0</v>
          </cell>
          <cell r="AK2674">
            <v>15900</v>
          </cell>
          <cell r="AL2674">
            <v>6.0000000000000053E-2</v>
          </cell>
          <cell r="AM2674">
            <v>58617.511520737331</v>
          </cell>
          <cell r="AN2674">
            <v>3317.9723502304187</v>
          </cell>
          <cell r="AO2674">
            <v>-0.16315789473684206</v>
          </cell>
          <cell r="AQ2674">
            <v>6500</v>
          </cell>
          <cell r="AR2674">
            <v>86000</v>
          </cell>
          <cell r="AS2674">
            <v>0.1</v>
          </cell>
          <cell r="AT2674">
            <v>1</v>
          </cell>
          <cell r="AU2674">
            <v>0</v>
          </cell>
          <cell r="AV2674">
            <v>15900</v>
          </cell>
          <cell r="AW2674">
            <v>58617.511520737331</v>
          </cell>
          <cell r="AX2674">
            <v>6.0000000000000053E-2</v>
          </cell>
          <cell r="AY2674">
            <v>3317.9723502304187</v>
          </cell>
          <cell r="AZ2674" t="str">
            <v>Regular Bonus</v>
          </cell>
          <cell r="BA2674" t="str">
            <v>Regular BonusEligible</v>
          </cell>
          <cell r="BB2674" t="str">
            <v>Regular BonusIsrael</v>
          </cell>
          <cell r="BC2674" t="str">
            <v>Regular BonusIsrael Monthly Extra Hours</v>
          </cell>
          <cell r="BD2674" t="str">
            <v>T51</v>
          </cell>
          <cell r="BE2674" t="str">
            <v>Monthly Extra Hours</v>
          </cell>
          <cell r="BF2674">
            <v>15000</v>
          </cell>
          <cell r="BG2674">
            <v>10911</v>
          </cell>
          <cell r="BH2674">
            <v>5</v>
          </cell>
          <cell r="BI2674">
            <v>2000</v>
          </cell>
          <cell r="BJ2674">
            <v>16500</v>
          </cell>
          <cell r="BK2674">
            <v>16500</v>
          </cell>
          <cell r="BL2674">
            <v>13200</v>
          </cell>
        </row>
        <row r="2675">
          <cell r="B2675">
            <v>20424</v>
          </cell>
          <cell r="C2675">
            <v>15513</v>
          </cell>
          <cell r="D2675">
            <v>205459</v>
          </cell>
          <cell r="E2675" t="str">
            <v>Nadav Frenkel</v>
          </cell>
          <cell r="F2675" t="str">
            <v>QA ENGINEER</v>
          </cell>
          <cell r="G2675" t="str">
            <v>Monthly Extra Hours</v>
          </cell>
          <cell r="H2675" t="str">
            <v>Products - QA</v>
          </cell>
          <cell r="I2675" t="str">
            <v>TEL-AVIV</v>
          </cell>
          <cell r="J2675" t="str">
            <v>Israel</v>
          </cell>
          <cell r="K2675">
            <v>43723</v>
          </cell>
          <cell r="L2675" t="str">
            <v>IL</v>
          </cell>
          <cell r="M2675" t="str">
            <v>T66P</v>
          </cell>
          <cell r="N2675" t="str">
            <v>T</v>
          </cell>
          <cell r="O2675" t="str">
            <v>6</v>
          </cell>
          <cell r="P2675" t="str">
            <v>EL</v>
          </cell>
          <cell r="Q2675" t="str">
            <v>QA EL Aug 2019</v>
          </cell>
          <cell r="T2675">
            <v>1</v>
          </cell>
          <cell r="U2675" t="str">
            <v>ILS</v>
          </cell>
          <cell r="V2675" t="str">
            <v>Products - QA</v>
          </cell>
          <cell r="W2675" t="str">
            <v>Dorit Dor</v>
          </cell>
          <cell r="Y2675" t="str">
            <v>Eligible</v>
          </cell>
          <cell r="Z2675">
            <v>9400</v>
          </cell>
          <cell r="AA2675">
            <v>34654.377880184336</v>
          </cell>
          <cell r="AB2675">
            <v>9400</v>
          </cell>
          <cell r="AC2675">
            <v>34654.377880184336</v>
          </cell>
          <cell r="AD2675">
            <v>4</v>
          </cell>
          <cell r="AE2675" t="str">
            <v>T66</v>
          </cell>
          <cell r="AF2675">
            <v>7000</v>
          </cell>
          <cell r="AG2675">
            <v>12000</v>
          </cell>
          <cell r="AH2675">
            <v>0.48</v>
          </cell>
          <cell r="AI2675">
            <v>3</v>
          </cell>
          <cell r="AJ2675">
            <v>10000</v>
          </cell>
          <cell r="AK2675">
            <v>10000</v>
          </cell>
          <cell r="AL2675">
            <v>6.3829787234042534E-2</v>
          </cell>
          <cell r="AM2675">
            <v>36866.359447004608</v>
          </cell>
          <cell r="AN2675">
            <v>2211.9815668202718</v>
          </cell>
          <cell r="AO2675">
            <v>-0.16666666666666663</v>
          </cell>
          <cell r="AP2675" t="str">
            <v>EL</v>
          </cell>
          <cell r="AQ2675">
            <v>6500</v>
          </cell>
          <cell r="AR2675">
            <v>86000</v>
          </cell>
          <cell r="AS2675">
            <v>0.03</v>
          </cell>
          <cell r="AT2675">
            <v>1.005004874878128</v>
          </cell>
          <cell r="AU2675">
            <v>0</v>
          </cell>
          <cell r="AV2675">
            <v>10000</v>
          </cell>
          <cell r="AW2675">
            <v>36866.359447004608</v>
          </cell>
          <cell r="AX2675">
            <v>6.3829787234042534E-2</v>
          </cell>
          <cell r="AY2675">
            <v>2211.9815668202718</v>
          </cell>
          <cell r="AZ2675" t="str">
            <v>Regular Bonus</v>
          </cell>
          <cell r="BA2675" t="str">
            <v>Regular BonusEligible</v>
          </cell>
          <cell r="BB2675" t="str">
            <v>Regular BonusIsrael</v>
          </cell>
          <cell r="BC2675" t="str">
            <v>Regular BonusIsrael Monthly Extra Hours</v>
          </cell>
          <cell r="BD2675" t="str">
            <v>T66</v>
          </cell>
          <cell r="BE2675" t="str">
            <v>Monthly Extra Hours</v>
          </cell>
          <cell r="BF2675">
            <v>9400</v>
          </cell>
          <cell r="BG2675">
            <v>1290</v>
          </cell>
          <cell r="BH2675">
            <v>3</v>
          </cell>
          <cell r="BI2675">
            <v>2000</v>
          </cell>
          <cell r="BJ2675">
            <v>8500</v>
          </cell>
          <cell r="BK2675">
            <v>8500</v>
          </cell>
          <cell r="BL2675">
            <v>6800</v>
          </cell>
        </row>
        <row r="2676">
          <cell r="B2676">
            <v>21052</v>
          </cell>
          <cell r="C2676">
            <v>16139</v>
          </cell>
          <cell r="D2676">
            <v>224184</v>
          </cell>
          <cell r="E2676" t="str">
            <v>Eden Shlayder</v>
          </cell>
          <cell r="F2676" t="str">
            <v>QA ENGINEER</v>
          </cell>
          <cell r="G2676" t="str">
            <v>Monthly Extra Hours</v>
          </cell>
          <cell r="H2676" t="str">
            <v>Products - QA</v>
          </cell>
          <cell r="I2676" t="str">
            <v>TEL-AVIV</v>
          </cell>
          <cell r="J2676" t="str">
            <v>Israel</v>
          </cell>
          <cell r="K2676">
            <v>43885</v>
          </cell>
          <cell r="L2676" t="str">
            <v>IL</v>
          </cell>
          <cell r="M2676" t="str">
            <v>T51P</v>
          </cell>
          <cell r="N2676" t="str">
            <v>T</v>
          </cell>
          <cell r="O2676" t="str">
            <v>5</v>
          </cell>
          <cell r="P2676" t="str">
            <v>Regular</v>
          </cell>
          <cell r="T2676">
            <v>1</v>
          </cell>
          <cell r="U2676" t="str">
            <v>ILS</v>
          </cell>
          <cell r="V2676" t="str">
            <v>Products - QA</v>
          </cell>
          <cell r="W2676" t="str">
            <v>Dorit Dor</v>
          </cell>
          <cell r="Y2676" t="str">
            <v>Eligible</v>
          </cell>
          <cell r="Z2676">
            <v>13000</v>
          </cell>
          <cell r="AA2676">
            <v>47926.267281105989</v>
          </cell>
          <cell r="AB2676">
            <v>13000</v>
          </cell>
          <cell r="AC2676">
            <v>47926.267281105989</v>
          </cell>
          <cell r="AD2676">
            <v>5</v>
          </cell>
          <cell r="AE2676" t="str">
            <v>T51</v>
          </cell>
          <cell r="AF2676">
            <v>11000</v>
          </cell>
          <cell r="AG2676">
            <v>19000</v>
          </cell>
          <cell r="AH2676">
            <v>0.25</v>
          </cell>
          <cell r="AI2676">
            <v>2</v>
          </cell>
          <cell r="AJ2676">
            <v>0</v>
          </cell>
          <cell r="AK2676">
            <v>14040.000000000002</v>
          </cell>
          <cell r="AL2676">
            <v>8.0000000000000071E-2</v>
          </cell>
          <cell r="AM2676">
            <v>51760.368663594483</v>
          </cell>
          <cell r="AN2676">
            <v>3834.101382488494</v>
          </cell>
          <cell r="AO2676">
            <v>-0.26105263157894731</v>
          </cell>
          <cell r="AQ2676">
            <v>6500</v>
          </cell>
          <cell r="AR2676">
            <v>86000</v>
          </cell>
          <cell r="AS2676">
            <v>0.08</v>
          </cell>
          <cell r="AT2676">
            <v>1</v>
          </cell>
          <cell r="AU2676">
            <v>0</v>
          </cell>
          <cell r="AV2676">
            <v>14040.000000000002</v>
          </cell>
          <cell r="AW2676">
            <v>51760.368663594483</v>
          </cell>
          <cell r="AX2676">
            <v>8.0000000000000071E-2</v>
          </cell>
          <cell r="AY2676">
            <v>3834.101382488494</v>
          </cell>
          <cell r="AZ2676" t="str">
            <v>Regular Bonus</v>
          </cell>
          <cell r="BA2676" t="str">
            <v>Regular BonusEligible</v>
          </cell>
          <cell r="BB2676" t="str">
            <v>Regular BonusIsrael</v>
          </cell>
          <cell r="BC2676" t="str">
            <v>Regular BonusIsrael Monthly Extra Hours</v>
          </cell>
          <cell r="BD2676" t="str">
            <v>T51</v>
          </cell>
          <cell r="BE2676" t="str">
            <v>Monthly Extra Hours</v>
          </cell>
          <cell r="BF2676">
            <v>13000</v>
          </cell>
          <cell r="BG2676">
            <v>0</v>
          </cell>
          <cell r="BI2676">
            <v>2000</v>
          </cell>
          <cell r="BJ2676">
            <v>16500</v>
          </cell>
          <cell r="BK2676">
            <v>16500</v>
          </cell>
          <cell r="BL2676">
            <v>13200</v>
          </cell>
        </row>
        <row r="2677">
          <cell r="B2677">
            <v>20708</v>
          </cell>
          <cell r="C2677">
            <v>15795</v>
          </cell>
          <cell r="D2677">
            <v>213255</v>
          </cell>
          <cell r="E2677" t="str">
            <v>Adir Ben David</v>
          </cell>
          <cell r="F2677" t="str">
            <v>QA ENGINEER</v>
          </cell>
          <cell r="G2677" t="str">
            <v>Monthly Extra Hours</v>
          </cell>
          <cell r="H2677" t="str">
            <v>Products - QA</v>
          </cell>
          <cell r="I2677" t="str">
            <v>TEL-AVIV</v>
          </cell>
          <cell r="J2677" t="str">
            <v>Israel</v>
          </cell>
          <cell r="K2677">
            <v>43822</v>
          </cell>
          <cell r="L2677" t="str">
            <v>IL</v>
          </cell>
          <cell r="M2677" t="str">
            <v>T51P</v>
          </cell>
          <cell r="N2677" t="str">
            <v>T</v>
          </cell>
          <cell r="O2677" t="str">
            <v>5</v>
          </cell>
          <cell r="P2677" t="str">
            <v>Regular</v>
          </cell>
          <cell r="T2677">
            <v>1</v>
          </cell>
          <cell r="U2677" t="str">
            <v>ILS</v>
          </cell>
          <cell r="V2677" t="str">
            <v>Products - QA</v>
          </cell>
          <cell r="W2677" t="str">
            <v>Dorit Dor</v>
          </cell>
          <cell r="Y2677" t="str">
            <v>Eligible</v>
          </cell>
          <cell r="Z2677">
            <v>16000</v>
          </cell>
          <cell r="AA2677">
            <v>58986.175115207378</v>
          </cell>
          <cell r="AB2677">
            <v>16000</v>
          </cell>
          <cell r="AC2677">
            <v>58986.175115207378</v>
          </cell>
          <cell r="AD2677">
            <v>5</v>
          </cell>
          <cell r="AE2677" t="str">
            <v>T51</v>
          </cell>
          <cell r="AF2677">
            <v>11000</v>
          </cell>
          <cell r="AG2677">
            <v>19000</v>
          </cell>
          <cell r="AH2677">
            <v>0.62</v>
          </cell>
          <cell r="AI2677">
            <v>3</v>
          </cell>
          <cell r="AJ2677">
            <v>0</v>
          </cell>
          <cell r="AK2677">
            <v>16960</v>
          </cell>
          <cell r="AL2677">
            <v>6.0000000000000053E-2</v>
          </cell>
          <cell r="AM2677">
            <v>62525.345622119821</v>
          </cell>
          <cell r="AN2677">
            <v>3539.1705069124437</v>
          </cell>
          <cell r="AO2677">
            <v>-0.10736842105263156</v>
          </cell>
          <cell r="AQ2677">
            <v>6500</v>
          </cell>
          <cell r="AR2677">
            <v>86000</v>
          </cell>
          <cell r="AS2677">
            <v>0.11</v>
          </cell>
          <cell r="AT2677">
            <v>1</v>
          </cell>
          <cell r="AU2677">
            <v>0</v>
          </cell>
          <cell r="AV2677">
            <v>16960</v>
          </cell>
          <cell r="AW2677">
            <v>62525.345622119821</v>
          </cell>
          <cell r="AX2677">
            <v>6.0000000000000053E-2</v>
          </cell>
          <cell r="AY2677">
            <v>3539.1705069124437</v>
          </cell>
          <cell r="AZ2677" t="str">
            <v>Regular Bonus</v>
          </cell>
          <cell r="BA2677" t="str">
            <v>Regular BonusEligible</v>
          </cell>
          <cell r="BB2677" t="str">
            <v>Regular BonusIsrael</v>
          </cell>
          <cell r="BC2677" t="str">
            <v>Regular BonusIsrael Monthly Extra Hours</v>
          </cell>
          <cell r="BD2677" t="str">
            <v>T51</v>
          </cell>
          <cell r="BE2677" t="str">
            <v>Monthly Extra Hours</v>
          </cell>
          <cell r="BF2677">
            <v>16000</v>
          </cell>
          <cell r="BG2677">
            <v>0</v>
          </cell>
          <cell r="BI2677">
            <v>2000</v>
          </cell>
          <cell r="BJ2677">
            <v>16500</v>
          </cell>
          <cell r="BK2677">
            <v>16500</v>
          </cell>
          <cell r="BL2677">
            <v>13200</v>
          </cell>
        </row>
        <row r="2678">
          <cell r="B2678">
            <v>4032</v>
          </cell>
          <cell r="C2678">
            <v>950</v>
          </cell>
          <cell r="D2678">
            <v>129708</v>
          </cell>
          <cell r="E2678" t="str">
            <v>Shay Binyat</v>
          </cell>
          <cell r="F2678" t="str">
            <v>TECHNOLOGY LEADER</v>
          </cell>
          <cell r="G2678" t="str">
            <v>Employee</v>
          </cell>
          <cell r="H2678" t="str">
            <v>Products - QA</v>
          </cell>
          <cell r="I2678" t="str">
            <v>TEL-AVIV</v>
          </cell>
          <cell r="J2678" t="str">
            <v>Israel</v>
          </cell>
          <cell r="K2678">
            <v>42968</v>
          </cell>
          <cell r="L2678" t="str">
            <v>IL</v>
          </cell>
          <cell r="M2678" t="str">
            <v>D41P</v>
          </cell>
          <cell r="N2678" t="str">
            <v>D</v>
          </cell>
          <cell r="O2678" t="str">
            <v>4</v>
          </cell>
          <cell r="P2678" t="str">
            <v>Regular</v>
          </cell>
          <cell r="T2678">
            <v>1</v>
          </cell>
          <cell r="U2678" t="str">
            <v>ILS</v>
          </cell>
          <cell r="V2678" t="str">
            <v>Products - QA</v>
          </cell>
          <cell r="W2678" t="str">
            <v>Dorit Dor</v>
          </cell>
          <cell r="Y2678" t="str">
            <v>Eligible</v>
          </cell>
          <cell r="Z2678">
            <v>23000</v>
          </cell>
          <cell r="AA2678">
            <v>84792.626728110597</v>
          </cell>
          <cell r="AB2678">
            <v>23000</v>
          </cell>
          <cell r="AC2678">
            <v>84792.626728110597</v>
          </cell>
          <cell r="AD2678">
            <v>4</v>
          </cell>
          <cell r="AE2678" t="str">
            <v>D41</v>
          </cell>
          <cell r="AF2678">
            <v>25500</v>
          </cell>
          <cell r="AG2678">
            <v>37000</v>
          </cell>
          <cell r="AH2678">
            <v>0</v>
          </cell>
          <cell r="AI2678">
            <v>1</v>
          </cell>
          <cell r="AJ2678">
            <v>0</v>
          </cell>
          <cell r="AK2678">
            <v>24380</v>
          </cell>
          <cell r="AL2678">
            <v>6.0000000000000053E-2</v>
          </cell>
          <cell r="AM2678">
            <v>89880.184331797238</v>
          </cell>
          <cell r="AN2678">
            <v>5087.5576036866405</v>
          </cell>
          <cell r="AO2678">
            <v>-0.34108108108108104</v>
          </cell>
          <cell r="AQ2678">
            <v>6500</v>
          </cell>
          <cell r="AR2678">
            <v>86000</v>
          </cell>
          <cell r="AS2678">
            <v>0.2</v>
          </cell>
          <cell r="AT2678">
            <v>1</v>
          </cell>
          <cell r="AU2678">
            <v>0</v>
          </cell>
          <cell r="AV2678">
            <v>24380</v>
          </cell>
          <cell r="AW2678">
            <v>89880.184331797238</v>
          </cell>
          <cell r="AX2678">
            <v>6.0000000000000053E-2</v>
          </cell>
          <cell r="AY2678">
            <v>5087.5576036866405</v>
          </cell>
          <cell r="AZ2678" t="str">
            <v>Regular Bonus</v>
          </cell>
          <cell r="BA2678" t="str">
            <v>Regular BonusEligible</v>
          </cell>
          <cell r="BB2678" t="str">
            <v>Regular BonusIsrael</v>
          </cell>
          <cell r="BC2678" t="str">
            <v>Regular BonusIsrael Employee</v>
          </cell>
          <cell r="BD2678" t="str">
            <v>D41</v>
          </cell>
          <cell r="BE2678" t="str">
            <v>Employee</v>
          </cell>
          <cell r="BF2678">
            <v>23000</v>
          </cell>
          <cell r="BG2678">
            <v>31000</v>
          </cell>
          <cell r="BH2678">
            <v>4</v>
          </cell>
          <cell r="BI2678">
            <v>4000</v>
          </cell>
          <cell r="BJ2678">
            <v>56000</v>
          </cell>
          <cell r="BK2678">
            <v>56000</v>
          </cell>
          <cell r="BL2678">
            <v>44800</v>
          </cell>
        </row>
        <row r="2679">
          <cell r="B2679">
            <v>1400</v>
          </cell>
          <cell r="C2679">
            <v>323</v>
          </cell>
          <cell r="E2679" t="str">
            <v>Barak Ran</v>
          </cell>
          <cell r="F2679" t="str">
            <v>DIRECTOR, NETWORK SECURITY QA</v>
          </cell>
          <cell r="G2679" t="str">
            <v>Employee</v>
          </cell>
          <cell r="H2679" t="str">
            <v>Products - QA</v>
          </cell>
          <cell r="I2679" t="str">
            <v>TEL-AVIV</v>
          </cell>
          <cell r="J2679" t="str">
            <v>Israel</v>
          </cell>
          <cell r="K2679">
            <v>36161</v>
          </cell>
          <cell r="L2679" t="str">
            <v>IL</v>
          </cell>
          <cell r="M2679" t="str">
            <v>T20M</v>
          </cell>
          <cell r="N2679" t="str">
            <v>T</v>
          </cell>
          <cell r="O2679" t="str">
            <v>2</v>
          </cell>
          <cell r="P2679" t="str">
            <v>Regular</v>
          </cell>
          <cell r="T2679">
            <v>1</v>
          </cell>
          <cell r="U2679" t="str">
            <v>ILS</v>
          </cell>
          <cell r="V2679" t="str">
            <v>Products - QA</v>
          </cell>
          <cell r="W2679" t="str">
            <v>Dorit Dor</v>
          </cell>
          <cell r="Y2679" t="str">
            <v>Eligible</v>
          </cell>
          <cell r="Z2679">
            <v>40500</v>
          </cell>
          <cell r="AA2679">
            <v>149308.75576036866</v>
          </cell>
          <cell r="AB2679">
            <v>40500</v>
          </cell>
          <cell r="AC2679">
            <v>149308.75576036866</v>
          </cell>
          <cell r="AD2679">
            <v>4</v>
          </cell>
          <cell r="AE2679" t="str">
            <v>T20</v>
          </cell>
          <cell r="AF2679">
            <v>36000</v>
          </cell>
          <cell r="AG2679">
            <v>46000</v>
          </cell>
          <cell r="AH2679">
            <v>0.45</v>
          </cell>
          <cell r="AI2679">
            <v>3</v>
          </cell>
          <cell r="AJ2679">
            <v>0</v>
          </cell>
          <cell r="AK2679">
            <v>42120</v>
          </cell>
          <cell r="AL2679">
            <v>4.0000000000000036E-2</v>
          </cell>
          <cell r="AM2679">
            <v>155281.10599078343</v>
          </cell>
          <cell r="AN2679">
            <v>5972.3502304147696</v>
          </cell>
          <cell r="AO2679">
            <v>-8.4347826086956568E-2</v>
          </cell>
          <cell r="AQ2679">
            <v>6500</v>
          </cell>
          <cell r="AR2679">
            <v>86000</v>
          </cell>
          <cell r="AS2679">
            <v>0.42</v>
          </cell>
          <cell r="AT2679">
            <v>1</v>
          </cell>
          <cell r="AU2679">
            <v>0</v>
          </cell>
          <cell r="AV2679">
            <v>42120</v>
          </cell>
          <cell r="AW2679">
            <v>155281.10599078343</v>
          </cell>
          <cell r="AX2679">
            <v>4.0000000000000036E-2</v>
          </cell>
          <cell r="AY2679">
            <v>5972.3502304147696</v>
          </cell>
          <cell r="AZ2679" t="str">
            <v>Regular Bonus</v>
          </cell>
          <cell r="BA2679" t="str">
            <v>Regular BonusEligible</v>
          </cell>
          <cell r="BB2679" t="str">
            <v>Regular BonusIsrael</v>
          </cell>
          <cell r="BC2679" t="str">
            <v>Regular BonusIsrael Employee</v>
          </cell>
          <cell r="BD2679" t="str">
            <v>T21</v>
          </cell>
          <cell r="BE2679" t="str">
            <v>Employee</v>
          </cell>
          <cell r="BF2679">
            <v>40500</v>
          </cell>
          <cell r="BG2679">
            <v>95000</v>
          </cell>
          <cell r="BH2679">
            <v>4</v>
          </cell>
          <cell r="BI2679">
            <v>4000</v>
          </cell>
          <cell r="BJ2679">
            <v>102000</v>
          </cell>
          <cell r="BK2679">
            <v>102000</v>
          </cell>
          <cell r="BL2679">
            <v>81600</v>
          </cell>
        </row>
        <row r="2680">
          <cell r="B2680">
            <v>1398</v>
          </cell>
          <cell r="C2680">
            <v>361</v>
          </cell>
          <cell r="E2680" t="str">
            <v>Annika Rubinstein</v>
          </cell>
          <cell r="F2680" t="str">
            <v>GROUP MANAGER</v>
          </cell>
          <cell r="G2680" t="str">
            <v>Employee</v>
          </cell>
          <cell r="H2680" t="str">
            <v>Products - QA</v>
          </cell>
          <cell r="I2680" t="str">
            <v>TEL-AVIV</v>
          </cell>
          <cell r="J2680" t="str">
            <v>Israel</v>
          </cell>
          <cell r="K2680">
            <v>36251</v>
          </cell>
          <cell r="L2680" t="str">
            <v>IL</v>
          </cell>
          <cell r="M2680" t="str">
            <v>T31M</v>
          </cell>
          <cell r="N2680" t="str">
            <v>T</v>
          </cell>
          <cell r="O2680" t="str">
            <v>3</v>
          </cell>
          <cell r="P2680" t="str">
            <v>Regular</v>
          </cell>
          <cell r="T2680">
            <v>1</v>
          </cell>
          <cell r="U2680" t="str">
            <v>ILS</v>
          </cell>
          <cell r="V2680" t="str">
            <v>Products - QA</v>
          </cell>
          <cell r="W2680" t="str">
            <v>Dorit Dor</v>
          </cell>
          <cell r="Y2680" t="str">
            <v>Eligible</v>
          </cell>
          <cell r="Z2680">
            <v>32800</v>
          </cell>
          <cell r="AA2680">
            <v>120921.65898617511</v>
          </cell>
          <cell r="AB2680">
            <v>32800</v>
          </cell>
          <cell r="AC2680">
            <v>120921.65898617511</v>
          </cell>
          <cell r="AD2680">
            <v>4</v>
          </cell>
          <cell r="AE2680" t="str">
            <v>T31</v>
          </cell>
          <cell r="AF2680">
            <v>25000</v>
          </cell>
          <cell r="AG2680">
            <v>38000</v>
          </cell>
          <cell r="AH2680">
            <v>0.6</v>
          </cell>
          <cell r="AI2680">
            <v>3</v>
          </cell>
          <cell r="AJ2680">
            <v>0</v>
          </cell>
          <cell r="AK2680">
            <v>34112</v>
          </cell>
          <cell r="AL2680">
            <v>4.0000000000000036E-2</v>
          </cell>
          <cell r="AM2680">
            <v>125758.52534562213</v>
          </cell>
          <cell r="AN2680">
            <v>4836.8663594470127</v>
          </cell>
          <cell r="AO2680">
            <v>-0.10231578947368425</v>
          </cell>
          <cell r="AQ2680">
            <v>6500</v>
          </cell>
          <cell r="AR2680">
            <v>86000</v>
          </cell>
          <cell r="AS2680">
            <v>0.33</v>
          </cell>
          <cell r="AT2680">
            <v>1</v>
          </cell>
          <cell r="AU2680">
            <v>0</v>
          </cell>
          <cell r="AV2680">
            <v>34112</v>
          </cell>
          <cell r="AW2680">
            <v>125758.52534562213</v>
          </cell>
          <cell r="AX2680">
            <v>4.0000000000000036E-2</v>
          </cell>
          <cell r="AY2680">
            <v>4836.8663594470127</v>
          </cell>
          <cell r="AZ2680" t="str">
            <v>Regular Bonus</v>
          </cell>
          <cell r="BA2680" t="str">
            <v>Regular BonusEligible</v>
          </cell>
          <cell r="BB2680" t="str">
            <v>Regular BonusIsrael</v>
          </cell>
          <cell r="BC2680" t="str">
            <v>Regular BonusIsrael Employee</v>
          </cell>
          <cell r="BD2680" t="str">
            <v>T31</v>
          </cell>
          <cell r="BE2680" t="str">
            <v>Employee</v>
          </cell>
          <cell r="BF2680">
            <v>32800</v>
          </cell>
          <cell r="BG2680">
            <v>52000</v>
          </cell>
          <cell r="BH2680">
            <v>4</v>
          </cell>
          <cell r="BI2680">
            <v>4000</v>
          </cell>
          <cell r="BJ2680">
            <v>54000</v>
          </cell>
          <cell r="BK2680">
            <v>54000</v>
          </cell>
          <cell r="BL2680">
            <v>43200</v>
          </cell>
        </row>
        <row r="2681">
          <cell r="B2681">
            <v>4936</v>
          </cell>
          <cell r="C2681">
            <v>1257</v>
          </cell>
          <cell r="E2681" t="str">
            <v>Shelley Ordan</v>
          </cell>
          <cell r="F2681" t="str">
            <v>PROJECT MANAGER</v>
          </cell>
          <cell r="G2681" t="str">
            <v>Employee</v>
          </cell>
          <cell r="H2681" t="str">
            <v>Products - QA</v>
          </cell>
          <cell r="I2681" t="str">
            <v>TEL-AVIV</v>
          </cell>
          <cell r="J2681" t="str">
            <v>Israel</v>
          </cell>
          <cell r="K2681">
            <v>38340</v>
          </cell>
          <cell r="L2681" t="str">
            <v>IL</v>
          </cell>
          <cell r="M2681" t="str">
            <v>T41P</v>
          </cell>
          <cell r="N2681" t="str">
            <v>T</v>
          </cell>
          <cell r="O2681" t="str">
            <v>4</v>
          </cell>
          <cell r="P2681" t="str">
            <v>Regular</v>
          </cell>
          <cell r="T2681">
            <v>1</v>
          </cell>
          <cell r="U2681" t="str">
            <v>ILS</v>
          </cell>
          <cell r="V2681" t="str">
            <v>Products - QA</v>
          </cell>
          <cell r="W2681" t="str">
            <v>Dorit Dor</v>
          </cell>
          <cell r="Y2681" t="str">
            <v>Eligible</v>
          </cell>
          <cell r="Z2681">
            <v>26600</v>
          </cell>
          <cell r="AA2681">
            <v>98064.516129032258</v>
          </cell>
          <cell r="AB2681">
            <v>26600</v>
          </cell>
          <cell r="AC2681">
            <v>98064.516129032258</v>
          </cell>
          <cell r="AD2681">
            <v>3</v>
          </cell>
          <cell r="AE2681" t="str">
            <v>T41</v>
          </cell>
          <cell r="AF2681">
            <v>16000</v>
          </cell>
          <cell r="AG2681">
            <v>26000</v>
          </cell>
          <cell r="AH2681">
            <v>1</v>
          </cell>
          <cell r="AI2681">
            <v>5</v>
          </cell>
          <cell r="AJ2681">
            <v>0</v>
          </cell>
          <cell r="AK2681">
            <v>26600</v>
          </cell>
          <cell r="AL2681">
            <v>0</v>
          </cell>
          <cell r="AM2681">
            <v>98064.516129032258</v>
          </cell>
          <cell r="AN2681">
            <v>0</v>
          </cell>
          <cell r="AO2681">
            <v>2.3076923076922995E-2</v>
          </cell>
          <cell r="AP2681" t="str">
            <v>Above Range</v>
          </cell>
          <cell r="AQ2681">
            <v>6500</v>
          </cell>
          <cell r="AR2681">
            <v>86000</v>
          </cell>
          <cell r="AS2681">
            <v>0.25</v>
          </cell>
          <cell r="AT2681">
            <v>1</v>
          </cell>
          <cell r="AU2681">
            <v>0</v>
          </cell>
          <cell r="AV2681">
            <v>26600</v>
          </cell>
          <cell r="AW2681">
            <v>98064.516129032258</v>
          </cell>
          <cell r="AX2681">
            <v>0</v>
          </cell>
          <cell r="AY2681">
            <v>0</v>
          </cell>
          <cell r="AZ2681" t="str">
            <v>Regular Bonus</v>
          </cell>
          <cell r="BA2681" t="str">
            <v>Regular BonusEligible</v>
          </cell>
          <cell r="BB2681" t="str">
            <v>Regular BonusIsrael</v>
          </cell>
          <cell r="BC2681" t="str">
            <v>Regular BonusIsrael Employee</v>
          </cell>
          <cell r="BD2681" t="str">
            <v>T41</v>
          </cell>
          <cell r="BE2681" t="str">
            <v>Employee</v>
          </cell>
          <cell r="BF2681">
            <v>26600</v>
          </cell>
          <cell r="BG2681">
            <v>37282</v>
          </cell>
          <cell r="BH2681">
            <v>3</v>
          </cell>
          <cell r="BI2681">
            <v>4000</v>
          </cell>
          <cell r="BJ2681">
            <v>25000</v>
          </cell>
          <cell r="BK2681">
            <v>25000</v>
          </cell>
          <cell r="BL2681">
            <v>20000</v>
          </cell>
        </row>
        <row r="2682">
          <cell r="B2682">
            <v>5350</v>
          </cell>
          <cell r="C2682">
            <v>1425</v>
          </cell>
          <cell r="E2682" t="str">
            <v>Amit Holoshitzer</v>
          </cell>
          <cell r="F2682" t="str">
            <v>DIRECTOR, THREAT PREVENTION AND AUTOMATION</v>
          </cell>
          <cell r="G2682" t="str">
            <v>Employee</v>
          </cell>
          <cell r="H2682" t="str">
            <v>Products - QA</v>
          </cell>
          <cell r="I2682" t="str">
            <v>TEL-AVIV</v>
          </cell>
          <cell r="J2682" t="str">
            <v>Israel</v>
          </cell>
          <cell r="K2682">
            <v>38599</v>
          </cell>
          <cell r="L2682" t="str">
            <v>IL</v>
          </cell>
          <cell r="M2682" t="str">
            <v>T20M</v>
          </cell>
          <cell r="N2682" t="str">
            <v>T</v>
          </cell>
          <cell r="O2682" t="str">
            <v>2</v>
          </cell>
          <cell r="P2682" t="str">
            <v>Regular</v>
          </cell>
          <cell r="T2682">
            <v>1</v>
          </cell>
          <cell r="U2682" t="str">
            <v>ILS</v>
          </cell>
          <cell r="V2682" t="str">
            <v>Products - QA</v>
          </cell>
          <cell r="W2682" t="str">
            <v>Dorit Dor</v>
          </cell>
          <cell r="Y2682" t="str">
            <v>Eligible</v>
          </cell>
          <cell r="Z2682">
            <v>38500</v>
          </cell>
          <cell r="AA2682">
            <v>141935.48387096776</v>
          </cell>
          <cell r="AB2682">
            <v>38500</v>
          </cell>
          <cell r="AC2682">
            <v>141935.48387096776</v>
          </cell>
          <cell r="AD2682">
            <v>3</v>
          </cell>
          <cell r="AE2682" t="str">
            <v>T20</v>
          </cell>
          <cell r="AF2682">
            <v>36000</v>
          </cell>
          <cell r="AG2682">
            <v>46000</v>
          </cell>
          <cell r="AH2682">
            <v>0.25</v>
          </cell>
          <cell r="AI2682">
            <v>2</v>
          </cell>
          <cell r="AJ2682">
            <v>0</v>
          </cell>
          <cell r="AK2682">
            <v>39655</v>
          </cell>
          <cell r="AL2682">
            <v>3.0000000000000027E-2</v>
          </cell>
          <cell r="AM2682">
            <v>146193.54838709679</v>
          </cell>
          <cell r="AN2682">
            <v>4258.0645161290304</v>
          </cell>
          <cell r="AO2682">
            <v>-0.13793478260869563</v>
          </cell>
          <cell r="AQ2682">
            <v>6500</v>
          </cell>
          <cell r="AR2682">
            <v>86000</v>
          </cell>
          <cell r="AS2682">
            <v>0.4</v>
          </cell>
          <cell r="AT2682">
            <v>1</v>
          </cell>
          <cell r="AU2682">
            <v>0</v>
          </cell>
          <cell r="AV2682">
            <v>39655</v>
          </cell>
          <cell r="AW2682">
            <v>146193.54838709679</v>
          </cell>
          <cell r="AX2682">
            <v>3.0000000000000027E-2</v>
          </cell>
          <cell r="AY2682">
            <v>4258.0645161290304</v>
          </cell>
          <cell r="AZ2682" t="str">
            <v>Regular Bonus</v>
          </cell>
          <cell r="BA2682" t="str">
            <v>Regular BonusEligible</v>
          </cell>
          <cell r="BB2682" t="str">
            <v>Regular BonusIsrael</v>
          </cell>
          <cell r="BC2682" t="str">
            <v>Regular BonusIsrael Employee</v>
          </cell>
          <cell r="BD2682" t="str">
            <v>T21</v>
          </cell>
          <cell r="BE2682" t="str">
            <v>Employee</v>
          </cell>
          <cell r="BF2682">
            <v>38500</v>
          </cell>
          <cell r="BG2682">
            <v>95000</v>
          </cell>
          <cell r="BH2682">
            <v>4</v>
          </cell>
          <cell r="BI2682">
            <v>4000</v>
          </cell>
          <cell r="BJ2682">
            <v>68000</v>
          </cell>
          <cell r="BK2682">
            <v>68000</v>
          </cell>
          <cell r="BL2682">
            <v>54400</v>
          </cell>
        </row>
        <row r="2683">
          <cell r="B2683">
            <v>5357</v>
          </cell>
          <cell r="C2683">
            <v>1444</v>
          </cell>
          <cell r="E2683" t="str">
            <v>Irina Kehaty</v>
          </cell>
          <cell r="F2683" t="str">
            <v>TEAM LEADER</v>
          </cell>
          <cell r="G2683" t="str">
            <v>Employee</v>
          </cell>
          <cell r="H2683" t="str">
            <v>Products - QA</v>
          </cell>
          <cell r="I2683" t="str">
            <v>TEL-AVIV</v>
          </cell>
          <cell r="J2683" t="str">
            <v>Israel</v>
          </cell>
          <cell r="K2683">
            <v>38621</v>
          </cell>
          <cell r="L2683" t="str">
            <v>IL</v>
          </cell>
          <cell r="M2683" t="str">
            <v>T41M</v>
          </cell>
          <cell r="N2683" t="str">
            <v>T</v>
          </cell>
          <cell r="O2683" t="str">
            <v>4</v>
          </cell>
          <cell r="P2683" t="str">
            <v>Regular</v>
          </cell>
          <cell r="T2683">
            <v>1</v>
          </cell>
          <cell r="U2683" t="str">
            <v>ILS</v>
          </cell>
          <cell r="V2683" t="str">
            <v>Products - QA</v>
          </cell>
          <cell r="W2683" t="str">
            <v>Dorit Dor</v>
          </cell>
          <cell r="Y2683" t="str">
            <v>Eligible</v>
          </cell>
          <cell r="Z2683">
            <v>22000</v>
          </cell>
          <cell r="AA2683">
            <v>81105.990783410147</v>
          </cell>
          <cell r="AB2683">
            <v>22000</v>
          </cell>
          <cell r="AC2683">
            <v>81105.990783410147</v>
          </cell>
          <cell r="AD2683">
            <v>4</v>
          </cell>
          <cell r="AE2683" t="str">
            <v>T41</v>
          </cell>
          <cell r="AF2683">
            <v>16000</v>
          </cell>
          <cell r="AG2683">
            <v>26000</v>
          </cell>
          <cell r="AH2683">
            <v>0.6</v>
          </cell>
          <cell r="AI2683">
            <v>3</v>
          </cell>
          <cell r="AJ2683">
            <v>0</v>
          </cell>
          <cell r="AK2683">
            <v>22880</v>
          </cell>
          <cell r="AL2683">
            <v>4.0000000000000036E-2</v>
          </cell>
          <cell r="AM2683">
            <v>84350.230414746547</v>
          </cell>
          <cell r="AN2683">
            <v>3244.2396313364006</v>
          </cell>
          <cell r="AO2683">
            <v>-0.12</v>
          </cell>
          <cell r="AQ2683">
            <v>6500</v>
          </cell>
          <cell r="AR2683">
            <v>86000</v>
          </cell>
          <cell r="AS2683">
            <v>0.19</v>
          </cell>
          <cell r="AT2683">
            <v>1</v>
          </cell>
          <cell r="AU2683">
            <v>0</v>
          </cell>
          <cell r="AV2683">
            <v>22880</v>
          </cell>
          <cell r="AW2683">
            <v>84350.230414746547</v>
          </cell>
          <cell r="AX2683">
            <v>4.0000000000000036E-2</v>
          </cell>
          <cell r="AY2683">
            <v>3244.2396313364006</v>
          </cell>
          <cell r="AZ2683" t="str">
            <v>Regular Bonus</v>
          </cell>
          <cell r="BA2683" t="str">
            <v>Regular BonusEligible</v>
          </cell>
          <cell r="BB2683" t="str">
            <v>Regular BonusIsrael</v>
          </cell>
          <cell r="BC2683" t="str">
            <v>Regular BonusIsrael Employee</v>
          </cell>
          <cell r="BD2683" t="str">
            <v>T41</v>
          </cell>
          <cell r="BE2683" t="str">
            <v>Employee</v>
          </cell>
          <cell r="BF2683">
            <v>22000</v>
          </cell>
          <cell r="BG2683">
            <v>34000</v>
          </cell>
          <cell r="BH2683">
            <v>4</v>
          </cell>
          <cell r="BI2683">
            <v>4000</v>
          </cell>
          <cell r="BJ2683">
            <v>39000</v>
          </cell>
          <cell r="BK2683">
            <v>39000</v>
          </cell>
          <cell r="BL2683">
            <v>31200</v>
          </cell>
        </row>
        <row r="2684">
          <cell r="B2684">
            <v>5812</v>
          </cell>
          <cell r="C2684">
            <v>1636</v>
          </cell>
          <cell r="E2684" t="str">
            <v>Ido Shoshana</v>
          </cell>
          <cell r="F2684" t="str">
            <v>TEAM LEADER</v>
          </cell>
          <cell r="G2684" t="str">
            <v>Employee</v>
          </cell>
          <cell r="H2684" t="str">
            <v>Products - QA</v>
          </cell>
          <cell r="I2684" t="str">
            <v>TEL-AVIV</v>
          </cell>
          <cell r="J2684" t="str">
            <v>Israel</v>
          </cell>
          <cell r="K2684">
            <v>38902</v>
          </cell>
          <cell r="L2684" t="str">
            <v>IL</v>
          </cell>
          <cell r="M2684" t="str">
            <v>T41M</v>
          </cell>
          <cell r="N2684" t="str">
            <v>T</v>
          </cell>
          <cell r="O2684" t="str">
            <v>4</v>
          </cell>
          <cell r="P2684" t="str">
            <v>Regular</v>
          </cell>
          <cell r="T2684">
            <v>1</v>
          </cell>
          <cell r="U2684" t="str">
            <v>ILS</v>
          </cell>
          <cell r="V2684" t="str">
            <v>Products - QA</v>
          </cell>
          <cell r="W2684" t="str">
            <v>Dorit Dor</v>
          </cell>
          <cell r="Y2684" t="str">
            <v>Eligible</v>
          </cell>
          <cell r="Z2684">
            <v>18700</v>
          </cell>
          <cell r="AA2684">
            <v>68940.092165898619</v>
          </cell>
          <cell r="AB2684">
            <v>18700</v>
          </cell>
          <cell r="AC2684">
            <v>68940.092165898619</v>
          </cell>
          <cell r="AD2684">
            <v>4</v>
          </cell>
          <cell r="AE2684" t="str">
            <v>T41</v>
          </cell>
          <cell r="AF2684">
            <v>16000</v>
          </cell>
          <cell r="AG2684">
            <v>26000</v>
          </cell>
          <cell r="AH2684">
            <v>0.27</v>
          </cell>
          <cell r="AI2684">
            <v>2</v>
          </cell>
          <cell r="AJ2684">
            <v>0</v>
          </cell>
          <cell r="AK2684">
            <v>19635</v>
          </cell>
          <cell r="AL2684">
            <v>5.0000000000000044E-2</v>
          </cell>
          <cell r="AM2684">
            <v>72387.096774193546</v>
          </cell>
          <cell r="AN2684">
            <v>3447.0046082949266</v>
          </cell>
          <cell r="AO2684">
            <v>-0.24480769230769228</v>
          </cell>
          <cell r="AQ2684">
            <v>6500</v>
          </cell>
          <cell r="AR2684">
            <v>86000</v>
          </cell>
          <cell r="AS2684">
            <v>0.15</v>
          </cell>
          <cell r="AT2684">
            <v>1</v>
          </cell>
          <cell r="AU2684">
            <v>0</v>
          </cell>
          <cell r="AV2684">
            <v>19635</v>
          </cell>
          <cell r="AW2684">
            <v>72387.096774193546</v>
          </cell>
          <cell r="AX2684">
            <v>5.0000000000000044E-2</v>
          </cell>
          <cell r="AY2684">
            <v>3447.0046082949266</v>
          </cell>
          <cell r="AZ2684" t="str">
            <v>Regular Bonus</v>
          </cell>
          <cell r="BA2684" t="str">
            <v>Regular BonusEligible</v>
          </cell>
          <cell r="BB2684" t="str">
            <v>Regular BonusIsrael</v>
          </cell>
          <cell r="BC2684" t="str">
            <v>Regular BonusIsrael Employee</v>
          </cell>
          <cell r="BD2684" t="str">
            <v>T41</v>
          </cell>
          <cell r="BE2684" t="str">
            <v>Employee</v>
          </cell>
          <cell r="BF2684">
            <v>18700</v>
          </cell>
          <cell r="BG2684">
            <v>25000</v>
          </cell>
          <cell r="BH2684">
            <v>3</v>
          </cell>
          <cell r="BI2684">
            <v>4000</v>
          </cell>
          <cell r="BJ2684">
            <v>39000</v>
          </cell>
          <cell r="BK2684">
            <v>39000</v>
          </cell>
          <cell r="BL2684">
            <v>31200</v>
          </cell>
        </row>
        <row r="2685">
          <cell r="B2685">
            <v>13630</v>
          </cell>
          <cell r="C2685">
            <v>8629</v>
          </cell>
          <cell r="D2685">
            <v>68547</v>
          </cell>
          <cell r="E2685" t="str">
            <v>Oren Barnea</v>
          </cell>
          <cell r="F2685" t="str">
            <v>QA ENGINEER</v>
          </cell>
          <cell r="G2685" t="str">
            <v>Monthly Extra Hours</v>
          </cell>
          <cell r="H2685" t="str">
            <v>Products - QA</v>
          </cell>
          <cell r="I2685" t="str">
            <v>TEL-AVIV</v>
          </cell>
          <cell r="J2685" t="str">
            <v>Israel</v>
          </cell>
          <cell r="K2685">
            <v>42162</v>
          </cell>
          <cell r="L2685" t="str">
            <v>IL</v>
          </cell>
          <cell r="M2685" t="str">
            <v>T51P</v>
          </cell>
          <cell r="N2685" t="str">
            <v>T</v>
          </cell>
          <cell r="O2685" t="str">
            <v>5</v>
          </cell>
          <cell r="P2685" t="str">
            <v>Regular</v>
          </cell>
          <cell r="T2685">
            <v>1</v>
          </cell>
          <cell r="U2685" t="str">
            <v>ILS</v>
          </cell>
          <cell r="V2685" t="str">
            <v>Products - QA</v>
          </cell>
          <cell r="W2685" t="str">
            <v>Dorit Dor</v>
          </cell>
          <cell r="Y2685" t="str">
            <v>Eligible</v>
          </cell>
          <cell r="Z2685">
            <v>11400</v>
          </cell>
          <cell r="AA2685">
            <v>42027.649769585252</v>
          </cell>
          <cell r="AB2685">
            <v>11400</v>
          </cell>
          <cell r="AC2685">
            <v>42027.649769585252</v>
          </cell>
          <cell r="AD2685">
            <v>4</v>
          </cell>
          <cell r="AE2685" t="str">
            <v>T51</v>
          </cell>
          <cell r="AF2685">
            <v>11000</v>
          </cell>
          <cell r="AG2685">
            <v>19000</v>
          </cell>
          <cell r="AH2685">
            <v>0.05</v>
          </cell>
          <cell r="AI2685">
            <v>1</v>
          </cell>
          <cell r="AJ2685">
            <v>0</v>
          </cell>
          <cell r="AK2685">
            <v>12084</v>
          </cell>
          <cell r="AL2685">
            <v>6.0000000000000053E-2</v>
          </cell>
          <cell r="AM2685">
            <v>44549.308755760372</v>
          </cell>
          <cell r="AN2685">
            <v>2521.6589861751199</v>
          </cell>
          <cell r="AO2685">
            <v>-0.36399999999999999</v>
          </cell>
          <cell r="AQ2685">
            <v>6500</v>
          </cell>
          <cell r="AR2685">
            <v>86000</v>
          </cell>
          <cell r="AS2685">
            <v>0.06</v>
          </cell>
          <cell r="AT2685">
            <v>1</v>
          </cell>
          <cell r="AU2685">
            <v>0</v>
          </cell>
          <cell r="AV2685">
            <v>12084</v>
          </cell>
          <cell r="AW2685">
            <v>44549.308755760372</v>
          </cell>
          <cell r="AX2685">
            <v>6.0000000000000053E-2</v>
          </cell>
          <cell r="AY2685">
            <v>2521.6589861751199</v>
          </cell>
          <cell r="AZ2685" t="str">
            <v>Regular Bonus</v>
          </cell>
          <cell r="BA2685" t="str">
            <v>Regular BonusEligible</v>
          </cell>
          <cell r="BB2685" t="str">
            <v>Regular BonusIsrael</v>
          </cell>
          <cell r="BC2685" t="str">
            <v>Regular BonusIsrael Monthly Extra Hours</v>
          </cell>
          <cell r="BD2685" t="str">
            <v>T51</v>
          </cell>
          <cell r="BE2685" t="str">
            <v>Monthly Extra Hours</v>
          </cell>
          <cell r="BF2685">
            <v>11400</v>
          </cell>
          <cell r="BG2685">
            <v>13000</v>
          </cell>
          <cell r="BH2685">
            <v>4</v>
          </cell>
          <cell r="BI2685">
            <v>2000</v>
          </cell>
          <cell r="BJ2685">
            <v>13500</v>
          </cell>
          <cell r="BK2685">
            <v>13500</v>
          </cell>
          <cell r="BL2685">
            <v>10800</v>
          </cell>
        </row>
        <row r="2686">
          <cell r="B2686">
            <v>14024</v>
          </cell>
          <cell r="C2686">
            <v>9009</v>
          </cell>
          <cell r="D2686">
            <v>181654</v>
          </cell>
          <cell r="E2686" t="str">
            <v>Dima Glebov</v>
          </cell>
          <cell r="F2686" t="str">
            <v>QA ENGINEER</v>
          </cell>
          <cell r="G2686" t="str">
            <v>Monthly Extra Hours</v>
          </cell>
          <cell r="H2686" t="str">
            <v>Products - QA</v>
          </cell>
          <cell r="I2686" t="str">
            <v>TEL-AVIV</v>
          </cell>
          <cell r="J2686" t="str">
            <v>Israel</v>
          </cell>
          <cell r="K2686">
            <v>42232</v>
          </cell>
          <cell r="L2686" t="str">
            <v>IL</v>
          </cell>
          <cell r="M2686" t="str">
            <v>T51P</v>
          </cell>
          <cell r="N2686" t="str">
            <v>T</v>
          </cell>
          <cell r="O2686" t="str">
            <v>5</v>
          </cell>
          <cell r="P2686" t="str">
            <v>Regular</v>
          </cell>
          <cell r="T2686">
            <v>1</v>
          </cell>
          <cell r="U2686" t="str">
            <v>ILS</v>
          </cell>
          <cell r="V2686" t="str">
            <v>Products - QA</v>
          </cell>
          <cell r="W2686" t="str">
            <v>Dorit Dor</v>
          </cell>
          <cell r="Y2686" t="str">
            <v>Eligible</v>
          </cell>
          <cell r="Z2686">
            <v>16400</v>
          </cell>
          <cell r="AA2686">
            <v>60460.829493087556</v>
          </cell>
          <cell r="AB2686">
            <v>16400</v>
          </cell>
          <cell r="AC2686">
            <v>60460.829493087556</v>
          </cell>
          <cell r="AD2686">
            <v>3</v>
          </cell>
          <cell r="AE2686" t="str">
            <v>T51</v>
          </cell>
          <cell r="AF2686">
            <v>11000</v>
          </cell>
          <cell r="AG2686">
            <v>19000</v>
          </cell>
          <cell r="AH2686">
            <v>0.67</v>
          </cell>
          <cell r="AI2686">
            <v>3</v>
          </cell>
          <cell r="AJ2686">
            <v>0</v>
          </cell>
          <cell r="AK2686">
            <v>16728</v>
          </cell>
          <cell r="AL2686">
            <v>2.0000000000000018E-2</v>
          </cell>
          <cell r="AM2686">
            <v>61670.046082949309</v>
          </cell>
          <cell r="AN2686">
            <v>1209.2165898617532</v>
          </cell>
          <cell r="AO2686">
            <v>-0.11957894736842101</v>
          </cell>
          <cell r="AQ2686">
            <v>6500</v>
          </cell>
          <cell r="AR2686">
            <v>86000</v>
          </cell>
          <cell r="AS2686">
            <v>0.12</v>
          </cell>
          <cell r="AT2686">
            <v>1</v>
          </cell>
          <cell r="AU2686">
            <v>0</v>
          </cell>
          <cell r="AV2686">
            <v>16728</v>
          </cell>
          <cell r="AW2686">
            <v>61670.046082949309</v>
          </cell>
          <cell r="AX2686">
            <v>2.0000000000000018E-2</v>
          </cell>
          <cell r="AY2686">
            <v>1209.2165898617532</v>
          </cell>
          <cell r="AZ2686" t="str">
            <v>Regular Bonus</v>
          </cell>
          <cell r="BA2686" t="str">
            <v>Regular BonusEligible</v>
          </cell>
          <cell r="BB2686" t="str">
            <v>Regular BonusIsrael</v>
          </cell>
          <cell r="BC2686" t="str">
            <v>Regular BonusIsrael Monthly Extra Hours</v>
          </cell>
          <cell r="BD2686" t="str">
            <v>T51</v>
          </cell>
          <cell r="BE2686" t="str">
            <v>Monthly Extra Hours</v>
          </cell>
          <cell r="BF2686">
            <v>16400</v>
          </cell>
          <cell r="BG2686">
            <v>9000</v>
          </cell>
          <cell r="BH2686">
            <v>3</v>
          </cell>
          <cell r="BI2686">
            <v>2000</v>
          </cell>
          <cell r="BJ2686">
            <v>9000</v>
          </cell>
          <cell r="BK2686">
            <v>9000</v>
          </cell>
          <cell r="BL2686">
            <v>7200</v>
          </cell>
        </row>
        <row r="2687">
          <cell r="B2687">
            <v>7180</v>
          </cell>
          <cell r="C2687">
            <v>2235</v>
          </cell>
          <cell r="E2687" t="str">
            <v>Tomer Kashayov</v>
          </cell>
          <cell r="F2687" t="str">
            <v>GROUP MANAGER</v>
          </cell>
          <cell r="G2687" t="str">
            <v>Employee</v>
          </cell>
          <cell r="H2687" t="str">
            <v>Products - QA</v>
          </cell>
          <cell r="I2687" t="str">
            <v>TEL-AVIV</v>
          </cell>
          <cell r="J2687" t="str">
            <v>Israel</v>
          </cell>
          <cell r="K2687">
            <v>39517</v>
          </cell>
          <cell r="L2687" t="str">
            <v>IL</v>
          </cell>
          <cell r="M2687" t="str">
            <v>T31M</v>
          </cell>
          <cell r="N2687" t="str">
            <v>T</v>
          </cell>
          <cell r="O2687" t="str">
            <v>3</v>
          </cell>
          <cell r="P2687" t="str">
            <v>Regular</v>
          </cell>
          <cell r="T2687">
            <v>1</v>
          </cell>
          <cell r="U2687" t="str">
            <v>ILS</v>
          </cell>
          <cell r="V2687" t="str">
            <v>Products - QA</v>
          </cell>
          <cell r="W2687" t="str">
            <v>Dorit Dor</v>
          </cell>
          <cell r="Y2687" t="str">
            <v>Eligible</v>
          </cell>
          <cell r="Z2687">
            <v>26300</v>
          </cell>
          <cell r="AA2687">
            <v>96958.525345622125</v>
          </cell>
          <cell r="AB2687">
            <v>26300</v>
          </cell>
          <cell r="AC2687">
            <v>96958.525345622125</v>
          </cell>
          <cell r="AD2687">
            <v>4</v>
          </cell>
          <cell r="AE2687" t="str">
            <v>T31</v>
          </cell>
          <cell r="AF2687">
            <v>25000</v>
          </cell>
          <cell r="AG2687">
            <v>38000</v>
          </cell>
          <cell r="AH2687">
            <v>0.1</v>
          </cell>
          <cell r="AI2687">
            <v>1</v>
          </cell>
          <cell r="AJ2687">
            <v>0</v>
          </cell>
          <cell r="AK2687">
            <v>27878</v>
          </cell>
          <cell r="AL2687">
            <v>6.0000000000000053E-2</v>
          </cell>
          <cell r="AM2687">
            <v>102776.03686635946</v>
          </cell>
          <cell r="AN2687">
            <v>5817.511520737331</v>
          </cell>
          <cell r="AO2687">
            <v>-0.26636842105263159</v>
          </cell>
          <cell r="AQ2687">
            <v>6500</v>
          </cell>
          <cell r="AR2687">
            <v>86000</v>
          </cell>
          <cell r="AS2687">
            <v>0.24</v>
          </cell>
          <cell r="AT2687">
            <v>1</v>
          </cell>
          <cell r="AU2687">
            <v>0</v>
          </cell>
          <cell r="AV2687">
            <v>27878</v>
          </cell>
          <cell r="AW2687">
            <v>102776.03686635946</v>
          </cell>
          <cell r="AX2687">
            <v>6.0000000000000053E-2</v>
          </cell>
          <cell r="AY2687">
            <v>5817.511520737331</v>
          </cell>
          <cell r="AZ2687" t="str">
            <v>Regular Bonus</v>
          </cell>
          <cell r="BA2687" t="str">
            <v>Regular BonusEligible</v>
          </cell>
          <cell r="BB2687" t="str">
            <v>Regular BonusIsrael</v>
          </cell>
          <cell r="BC2687" t="str">
            <v>Regular BonusIsrael Employee</v>
          </cell>
          <cell r="BD2687" t="str">
            <v>T31</v>
          </cell>
          <cell r="BE2687" t="str">
            <v>Employee</v>
          </cell>
          <cell r="BF2687">
            <v>26300</v>
          </cell>
          <cell r="BG2687">
            <v>53000</v>
          </cell>
          <cell r="BH2687">
            <v>4</v>
          </cell>
          <cell r="BI2687">
            <v>4000</v>
          </cell>
          <cell r="BJ2687">
            <v>54000</v>
          </cell>
          <cell r="BK2687">
            <v>54000</v>
          </cell>
          <cell r="BL2687">
            <v>43200</v>
          </cell>
        </row>
        <row r="2688">
          <cell r="B2688">
            <v>13174</v>
          </cell>
          <cell r="C2688">
            <v>8200</v>
          </cell>
          <cell r="D2688">
            <v>58925</v>
          </cell>
          <cell r="E2688" t="str">
            <v>Alexandra Livshits</v>
          </cell>
          <cell r="F2688" t="str">
            <v>TEAM LEADER</v>
          </cell>
          <cell r="G2688" t="str">
            <v>MLA</v>
          </cell>
          <cell r="H2688" t="str">
            <v>Products - QA</v>
          </cell>
          <cell r="I2688" t="str">
            <v>TEL-AVIV</v>
          </cell>
          <cell r="J2688" t="str">
            <v>Israel</v>
          </cell>
          <cell r="K2688">
            <v>42100</v>
          </cell>
          <cell r="L2688" t="str">
            <v>IL</v>
          </cell>
          <cell r="M2688" t="str">
            <v>T41M</v>
          </cell>
          <cell r="N2688" t="str">
            <v>T</v>
          </cell>
          <cell r="O2688" t="str">
            <v>4</v>
          </cell>
          <cell r="P2688" t="str">
            <v>Regular</v>
          </cell>
          <cell r="T2688">
            <v>1</v>
          </cell>
          <cell r="U2688" t="str">
            <v>ILS</v>
          </cell>
          <cell r="V2688" t="str">
            <v>Products - QA</v>
          </cell>
          <cell r="W2688" t="str">
            <v>Dorit Dor</v>
          </cell>
          <cell r="Y2688" t="str">
            <v>Eligible</v>
          </cell>
          <cell r="Z2688">
            <v>17200</v>
          </cell>
          <cell r="AA2688">
            <v>63410.138248847928</v>
          </cell>
          <cell r="AB2688">
            <v>17200</v>
          </cell>
          <cell r="AC2688">
            <v>63410.138248847928</v>
          </cell>
          <cell r="AD2688">
            <v>4</v>
          </cell>
          <cell r="AE2688" t="str">
            <v>T41</v>
          </cell>
          <cell r="AF2688">
            <v>16000</v>
          </cell>
          <cell r="AG2688">
            <v>26000</v>
          </cell>
          <cell r="AH2688">
            <v>0.12</v>
          </cell>
          <cell r="AI2688">
            <v>1</v>
          </cell>
          <cell r="AJ2688">
            <v>0</v>
          </cell>
          <cell r="AK2688">
            <v>18232</v>
          </cell>
          <cell r="AL2688">
            <v>6.0000000000000053E-2</v>
          </cell>
          <cell r="AM2688">
            <v>67214.746543778805</v>
          </cell>
          <cell r="AN2688">
            <v>3804.6082949308766</v>
          </cell>
          <cell r="AO2688">
            <v>-0.29876923076923079</v>
          </cell>
          <cell r="AQ2688">
            <v>6500</v>
          </cell>
          <cell r="AR2688">
            <v>86000</v>
          </cell>
          <cell r="AS2688">
            <v>0.13</v>
          </cell>
          <cell r="AT2688">
            <v>1</v>
          </cell>
          <cell r="AU2688">
            <v>0</v>
          </cell>
          <cell r="AV2688">
            <v>18232</v>
          </cell>
          <cell r="AW2688">
            <v>67214.746543778805</v>
          </cell>
          <cell r="AX2688">
            <v>6.0000000000000053E-2</v>
          </cell>
          <cell r="AY2688">
            <v>3804.6082949308766</v>
          </cell>
          <cell r="AZ2688" t="str">
            <v>Regular Bonus</v>
          </cell>
          <cell r="BA2688" t="str">
            <v>Regular BonusEligible</v>
          </cell>
          <cell r="BB2688" t="str">
            <v>Regular BonusIsrael</v>
          </cell>
          <cell r="BC2688" t="str">
            <v>Regular BonusIsrael Employee</v>
          </cell>
          <cell r="BD2688" t="str">
            <v>T41</v>
          </cell>
          <cell r="BE2688" t="str">
            <v>Employee</v>
          </cell>
          <cell r="BF2688">
            <v>17200</v>
          </cell>
          <cell r="BG2688">
            <v>23507</v>
          </cell>
          <cell r="BH2688">
            <v>4</v>
          </cell>
          <cell r="BI2688">
            <v>4000</v>
          </cell>
          <cell r="BJ2688">
            <v>39000</v>
          </cell>
          <cell r="BK2688">
            <v>39000</v>
          </cell>
          <cell r="BL2688">
            <v>31200</v>
          </cell>
        </row>
        <row r="2689">
          <cell r="B2689">
            <v>5915</v>
          </cell>
          <cell r="C2689">
            <v>1686</v>
          </cell>
          <cell r="E2689" t="str">
            <v>Revital Friedman Abiri</v>
          </cell>
          <cell r="F2689" t="str">
            <v>QUALITY CONTROL ENGINEER</v>
          </cell>
          <cell r="G2689" t="str">
            <v>Employee</v>
          </cell>
          <cell r="H2689" t="str">
            <v>Products - QA</v>
          </cell>
          <cell r="I2689" t="str">
            <v>TEL-AVIV</v>
          </cell>
          <cell r="J2689" t="str">
            <v>Israel</v>
          </cell>
          <cell r="K2689">
            <v>38949</v>
          </cell>
          <cell r="L2689" t="str">
            <v>IL</v>
          </cell>
          <cell r="M2689" t="str">
            <v>T51P</v>
          </cell>
          <cell r="N2689" t="str">
            <v>T</v>
          </cell>
          <cell r="O2689" t="str">
            <v>5</v>
          </cell>
          <cell r="P2689" t="str">
            <v>Regular</v>
          </cell>
          <cell r="T2689">
            <v>1</v>
          </cell>
          <cell r="U2689" t="str">
            <v>ILS</v>
          </cell>
          <cell r="V2689" t="str">
            <v>Products - QA</v>
          </cell>
          <cell r="W2689" t="str">
            <v>Dorit Dor</v>
          </cell>
          <cell r="Y2689" t="str">
            <v>Eligible</v>
          </cell>
          <cell r="Z2689">
            <v>16000</v>
          </cell>
          <cell r="AA2689">
            <v>58986.175115207378</v>
          </cell>
          <cell r="AB2689">
            <v>16000</v>
          </cell>
          <cell r="AC2689">
            <v>58986.175115207378</v>
          </cell>
          <cell r="AD2689">
            <v>4</v>
          </cell>
          <cell r="AE2689" t="str">
            <v>T51</v>
          </cell>
          <cell r="AF2689">
            <v>11000</v>
          </cell>
          <cell r="AG2689">
            <v>19000</v>
          </cell>
          <cell r="AH2689">
            <v>0.62</v>
          </cell>
          <cell r="AI2689">
            <v>3</v>
          </cell>
          <cell r="AJ2689">
            <v>0</v>
          </cell>
          <cell r="AK2689">
            <v>16640</v>
          </cell>
          <cell r="AL2689">
            <v>4.0000000000000036E-2</v>
          </cell>
          <cell r="AM2689">
            <v>61345.622119815671</v>
          </cell>
          <cell r="AN2689">
            <v>2359.4470046082934</v>
          </cell>
          <cell r="AO2689">
            <v>-0.12421052631578944</v>
          </cell>
          <cell r="AQ2689">
            <v>6500</v>
          </cell>
          <cell r="AR2689">
            <v>86000</v>
          </cell>
          <cell r="AS2689">
            <v>0.11</v>
          </cell>
          <cell r="AT2689">
            <v>1</v>
          </cell>
          <cell r="AU2689">
            <v>0</v>
          </cell>
          <cell r="AV2689">
            <v>16640</v>
          </cell>
          <cell r="AW2689">
            <v>61345.622119815671</v>
          </cell>
          <cell r="AX2689">
            <v>4.0000000000000036E-2</v>
          </cell>
          <cell r="AY2689">
            <v>2359.4470046082934</v>
          </cell>
          <cell r="AZ2689" t="str">
            <v>Regular Bonus</v>
          </cell>
          <cell r="BA2689" t="str">
            <v>Regular BonusEligible</v>
          </cell>
          <cell r="BB2689" t="str">
            <v>Regular BonusIsrael</v>
          </cell>
          <cell r="BC2689" t="str">
            <v>Regular BonusIsrael Employee</v>
          </cell>
          <cell r="BD2689" t="str">
            <v>T51</v>
          </cell>
          <cell r="BE2689" t="str">
            <v>Employee</v>
          </cell>
          <cell r="BF2689">
            <v>16000</v>
          </cell>
          <cell r="BG2689">
            <v>21500</v>
          </cell>
          <cell r="BH2689">
            <v>4</v>
          </cell>
          <cell r="BI2689">
            <v>4000</v>
          </cell>
          <cell r="BJ2689">
            <v>27000</v>
          </cell>
          <cell r="BK2689">
            <v>27000</v>
          </cell>
          <cell r="BL2689">
            <v>21600</v>
          </cell>
        </row>
        <row r="2690">
          <cell r="B2690">
            <v>5703</v>
          </cell>
          <cell r="C2690">
            <v>1570</v>
          </cell>
          <cell r="E2690" t="str">
            <v>Yair Shahar</v>
          </cell>
          <cell r="F2690" t="str">
            <v>GROUP MANAGER</v>
          </cell>
          <cell r="G2690" t="str">
            <v>Employee</v>
          </cell>
          <cell r="H2690" t="str">
            <v>Products - QA</v>
          </cell>
          <cell r="I2690" t="str">
            <v>TEL-AVIV</v>
          </cell>
          <cell r="J2690" t="str">
            <v>Israel</v>
          </cell>
          <cell r="K2690">
            <v>38837</v>
          </cell>
          <cell r="L2690" t="str">
            <v>IL</v>
          </cell>
          <cell r="M2690" t="str">
            <v>T31M</v>
          </cell>
          <cell r="N2690" t="str">
            <v>T</v>
          </cell>
          <cell r="O2690" t="str">
            <v>3</v>
          </cell>
          <cell r="P2690" t="str">
            <v>Regular</v>
          </cell>
          <cell r="T2690">
            <v>1</v>
          </cell>
          <cell r="U2690" t="str">
            <v>ILS</v>
          </cell>
          <cell r="V2690" t="str">
            <v>Products - QA</v>
          </cell>
          <cell r="W2690" t="str">
            <v>Dorit Dor</v>
          </cell>
          <cell r="Y2690" t="str">
            <v>Eligible</v>
          </cell>
          <cell r="Z2690">
            <v>28800</v>
          </cell>
          <cell r="AA2690">
            <v>106175.11520737328</v>
          </cell>
          <cell r="AB2690">
            <v>28800</v>
          </cell>
          <cell r="AC2690">
            <v>106175.11520737328</v>
          </cell>
          <cell r="AD2690">
            <v>3</v>
          </cell>
          <cell r="AE2690" t="str">
            <v>T31</v>
          </cell>
          <cell r="AF2690">
            <v>25000</v>
          </cell>
          <cell r="AG2690">
            <v>38000</v>
          </cell>
          <cell r="AH2690">
            <v>0.28999999999999998</v>
          </cell>
          <cell r="AI2690">
            <v>2</v>
          </cell>
          <cell r="AJ2690">
            <v>0</v>
          </cell>
          <cell r="AK2690">
            <v>29664</v>
          </cell>
          <cell r="AL2690">
            <v>3.0000000000000027E-2</v>
          </cell>
          <cell r="AM2690">
            <v>109360.36866359448</v>
          </cell>
          <cell r="AN2690">
            <v>3185.2534562211949</v>
          </cell>
          <cell r="AO2690">
            <v>-0.21936842105263155</v>
          </cell>
          <cell r="AQ2690">
            <v>6500</v>
          </cell>
          <cell r="AR2690">
            <v>86000</v>
          </cell>
          <cell r="AS2690">
            <v>0.28000000000000003</v>
          </cell>
          <cell r="AT2690">
            <v>1</v>
          </cell>
          <cell r="AU2690">
            <v>0</v>
          </cell>
          <cell r="AV2690">
            <v>29664</v>
          </cell>
          <cell r="AW2690">
            <v>109360.36866359448</v>
          </cell>
          <cell r="AX2690">
            <v>3.0000000000000027E-2</v>
          </cell>
          <cell r="AY2690">
            <v>3185.2534562211949</v>
          </cell>
          <cell r="AZ2690" t="str">
            <v>Regular Bonus</v>
          </cell>
          <cell r="BA2690" t="str">
            <v>Regular BonusEligible</v>
          </cell>
          <cell r="BB2690" t="str">
            <v>Regular BonusIsrael</v>
          </cell>
          <cell r="BC2690" t="str">
            <v>Regular BonusIsrael Employee</v>
          </cell>
          <cell r="BD2690" t="str">
            <v>T31</v>
          </cell>
          <cell r="BE2690" t="str">
            <v>Employee</v>
          </cell>
          <cell r="BF2690">
            <v>28800</v>
          </cell>
          <cell r="BG2690">
            <v>47000</v>
          </cell>
          <cell r="BH2690">
            <v>3</v>
          </cell>
          <cell r="BI2690">
            <v>4000</v>
          </cell>
          <cell r="BJ2690">
            <v>47250</v>
          </cell>
          <cell r="BK2690">
            <v>47250</v>
          </cell>
          <cell r="BL2690">
            <v>37800</v>
          </cell>
        </row>
        <row r="2691">
          <cell r="B2691">
            <v>5369</v>
          </cell>
          <cell r="C2691">
            <v>1432</v>
          </cell>
          <cell r="D2691">
            <v>225363</v>
          </cell>
          <cell r="E2691" t="str">
            <v>Ezer Toubul</v>
          </cell>
          <cell r="F2691" t="str">
            <v>DEVOPS ENGINEER</v>
          </cell>
          <cell r="G2691" t="str">
            <v>Employee</v>
          </cell>
          <cell r="H2691" t="str">
            <v>Products - QA</v>
          </cell>
          <cell r="I2691" t="str">
            <v>TEL-AVIV</v>
          </cell>
          <cell r="J2691" t="str">
            <v>Israel</v>
          </cell>
          <cell r="K2691">
            <v>38621</v>
          </cell>
          <cell r="L2691" t="str">
            <v>IL</v>
          </cell>
          <cell r="M2691" t="str">
            <v>D51P</v>
          </cell>
          <cell r="N2691" t="str">
            <v>D</v>
          </cell>
          <cell r="O2691" t="str">
            <v>5</v>
          </cell>
          <cell r="P2691" t="str">
            <v>Regular</v>
          </cell>
          <cell r="T2691">
            <v>1</v>
          </cell>
          <cell r="U2691" t="str">
            <v>ILS</v>
          </cell>
          <cell r="V2691" t="str">
            <v>Products - QA</v>
          </cell>
          <cell r="W2691" t="str">
            <v>Dorit Dor</v>
          </cell>
          <cell r="Y2691" t="str">
            <v>Eligible</v>
          </cell>
          <cell r="Z2691">
            <v>25000</v>
          </cell>
          <cell r="AA2691">
            <v>92165.898617511528</v>
          </cell>
          <cell r="AB2691">
            <v>25000</v>
          </cell>
          <cell r="AC2691">
            <v>92165.898617511528</v>
          </cell>
          <cell r="AD2691">
            <v>3</v>
          </cell>
          <cell r="AE2691" t="str">
            <v>D51</v>
          </cell>
          <cell r="AF2691">
            <v>19500</v>
          </cell>
          <cell r="AG2691">
            <v>29500</v>
          </cell>
          <cell r="AH2691">
            <v>0.55000000000000004</v>
          </cell>
          <cell r="AI2691">
            <v>3</v>
          </cell>
          <cell r="AJ2691">
            <v>0</v>
          </cell>
          <cell r="AK2691">
            <v>25500</v>
          </cell>
          <cell r="AL2691">
            <v>2.0000000000000018E-2</v>
          </cell>
          <cell r="AM2691">
            <v>94009.216589861753</v>
          </cell>
          <cell r="AN2691">
            <v>1843.3179723502253</v>
          </cell>
          <cell r="AO2691">
            <v>-0.13559322033898302</v>
          </cell>
          <cell r="AQ2691">
            <v>6500</v>
          </cell>
          <cell r="AR2691">
            <v>86000</v>
          </cell>
          <cell r="AS2691">
            <v>0.23</v>
          </cell>
          <cell r="AT2691">
            <v>1</v>
          </cell>
          <cell r="AU2691">
            <v>0</v>
          </cell>
          <cell r="AV2691">
            <v>25500</v>
          </cell>
          <cell r="AW2691">
            <v>94009.216589861753</v>
          </cell>
          <cell r="AX2691">
            <v>2.0000000000000018E-2</v>
          </cell>
          <cell r="AY2691">
            <v>1843.3179723502253</v>
          </cell>
          <cell r="AZ2691" t="str">
            <v>Regular Bonus</v>
          </cell>
          <cell r="BA2691" t="str">
            <v>Regular BonusEligible</v>
          </cell>
          <cell r="BB2691" t="str">
            <v>Regular BonusIsrael</v>
          </cell>
          <cell r="BC2691" t="str">
            <v>Regular BonusIsrael Employee</v>
          </cell>
          <cell r="BD2691" t="str">
            <v>D51</v>
          </cell>
          <cell r="BE2691" t="str">
            <v>Employee</v>
          </cell>
          <cell r="BF2691">
            <v>25000</v>
          </cell>
          <cell r="BG2691">
            <v>28000</v>
          </cell>
          <cell r="BH2691">
            <v>3</v>
          </cell>
          <cell r="BI2691">
            <v>4000</v>
          </cell>
          <cell r="BJ2691">
            <v>29000</v>
          </cell>
          <cell r="BK2691">
            <v>29000</v>
          </cell>
          <cell r="BL2691">
            <v>23200</v>
          </cell>
        </row>
        <row r="2692">
          <cell r="B2692">
            <v>10914</v>
          </cell>
          <cell r="C2692">
            <v>90220</v>
          </cell>
          <cell r="D2692">
            <v>6852</v>
          </cell>
          <cell r="E2692" t="str">
            <v>Michael Dray</v>
          </cell>
          <cell r="F2692" t="str">
            <v>QA ENGINEER</v>
          </cell>
          <cell r="G2692" t="str">
            <v>Employee</v>
          </cell>
          <cell r="H2692" t="str">
            <v>Products - QA</v>
          </cell>
          <cell r="I2692" t="str">
            <v>TEL-AVIV</v>
          </cell>
          <cell r="J2692" t="str">
            <v>Israel</v>
          </cell>
          <cell r="K2692">
            <v>41295</v>
          </cell>
          <cell r="L2692" t="str">
            <v>IL</v>
          </cell>
          <cell r="M2692" t="str">
            <v>T51P</v>
          </cell>
          <cell r="N2692" t="str">
            <v>T</v>
          </cell>
          <cell r="O2692" t="str">
            <v>5</v>
          </cell>
          <cell r="P2692" t="str">
            <v>Regular</v>
          </cell>
          <cell r="T2692">
            <v>1</v>
          </cell>
          <cell r="U2692" t="str">
            <v>ILS</v>
          </cell>
          <cell r="V2692" t="str">
            <v>Products - QA</v>
          </cell>
          <cell r="W2692" t="str">
            <v>Dorit Dor</v>
          </cell>
          <cell r="Y2692" t="str">
            <v>Eligible</v>
          </cell>
          <cell r="Z2692">
            <v>16800</v>
          </cell>
          <cell r="AA2692">
            <v>61935.483870967742</v>
          </cell>
          <cell r="AB2692">
            <v>16800</v>
          </cell>
          <cell r="AC2692">
            <v>61935.483870967742</v>
          </cell>
          <cell r="AD2692">
            <v>4</v>
          </cell>
          <cell r="AE2692" t="str">
            <v>T51</v>
          </cell>
          <cell r="AF2692">
            <v>11000</v>
          </cell>
          <cell r="AG2692">
            <v>19000</v>
          </cell>
          <cell r="AH2692">
            <v>0.72</v>
          </cell>
          <cell r="AI2692">
            <v>4</v>
          </cell>
          <cell r="AJ2692">
            <v>0</v>
          </cell>
          <cell r="AK2692">
            <v>17304</v>
          </cell>
          <cell r="AL2692">
            <v>3.0000000000000027E-2</v>
          </cell>
          <cell r="AM2692">
            <v>63793.548387096773</v>
          </cell>
          <cell r="AN2692">
            <v>1858.0645161290304</v>
          </cell>
          <cell r="AO2692">
            <v>-8.9263157894736822E-2</v>
          </cell>
          <cell r="AQ2692">
            <v>6500</v>
          </cell>
          <cell r="AR2692">
            <v>86000</v>
          </cell>
          <cell r="AS2692">
            <v>0.12</v>
          </cell>
          <cell r="AT2692">
            <v>1</v>
          </cell>
          <cell r="AU2692">
            <v>0</v>
          </cell>
          <cell r="AV2692">
            <v>17304</v>
          </cell>
          <cell r="AW2692">
            <v>63793.548387096773</v>
          </cell>
          <cell r="AX2692">
            <v>3.0000000000000027E-2</v>
          </cell>
          <cell r="AY2692">
            <v>1858.0645161290304</v>
          </cell>
          <cell r="AZ2692" t="str">
            <v>Regular Bonus</v>
          </cell>
          <cell r="BA2692" t="str">
            <v>Regular BonusEligible</v>
          </cell>
          <cell r="BB2692" t="str">
            <v>Regular BonusIsrael</v>
          </cell>
          <cell r="BC2692" t="str">
            <v>Regular BonusIsrael Employee</v>
          </cell>
          <cell r="BD2692" t="str">
            <v>T51</v>
          </cell>
          <cell r="BE2692" t="str">
            <v>Employee</v>
          </cell>
          <cell r="BF2692">
            <v>16800</v>
          </cell>
          <cell r="BG2692">
            <v>18000</v>
          </cell>
          <cell r="BH2692">
            <v>4</v>
          </cell>
          <cell r="BI2692">
            <v>4000</v>
          </cell>
          <cell r="BJ2692">
            <v>27000</v>
          </cell>
          <cell r="BK2692">
            <v>27000</v>
          </cell>
          <cell r="BL2692">
            <v>21600</v>
          </cell>
        </row>
        <row r="2693">
          <cell r="B2693">
            <v>10991</v>
          </cell>
          <cell r="C2693">
            <v>2146</v>
          </cell>
          <cell r="D2693">
            <v>7272</v>
          </cell>
          <cell r="E2693" t="str">
            <v>Raz Zilberman</v>
          </cell>
          <cell r="F2693" t="str">
            <v>TEAM LEADER</v>
          </cell>
          <cell r="G2693" t="str">
            <v>Employee</v>
          </cell>
          <cell r="H2693" t="str">
            <v>Products - QA</v>
          </cell>
          <cell r="I2693" t="str">
            <v>TEL-AVIV</v>
          </cell>
          <cell r="J2693" t="str">
            <v>Israel</v>
          </cell>
          <cell r="K2693">
            <v>41343</v>
          </cell>
          <cell r="L2693" t="str">
            <v>IL</v>
          </cell>
          <cell r="M2693" t="str">
            <v>T41M</v>
          </cell>
          <cell r="N2693" t="str">
            <v>T</v>
          </cell>
          <cell r="O2693" t="str">
            <v>4</v>
          </cell>
          <cell r="P2693" t="str">
            <v>Regular</v>
          </cell>
          <cell r="T2693">
            <v>1</v>
          </cell>
          <cell r="U2693" t="str">
            <v>ILS</v>
          </cell>
          <cell r="V2693" t="str">
            <v>Products - QA</v>
          </cell>
          <cell r="W2693" t="str">
            <v>Dorit Dor</v>
          </cell>
          <cell r="Y2693" t="str">
            <v>Eligible</v>
          </cell>
          <cell r="Z2693">
            <v>16500</v>
          </cell>
          <cell r="AA2693">
            <v>60829.493087557603</v>
          </cell>
          <cell r="AB2693">
            <v>16500</v>
          </cell>
          <cell r="AC2693">
            <v>60829.493087557603</v>
          </cell>
          <cell r="AD2693">
            <v>4</v>
          </cell>
          <cell r="AE2693" t="str">
            <v>T41</v>
          </cell>
          <cell r="AF2693">
            <v>16000</v>
          </cell>
          <cell r="AG2693">
            <v>26000</v>
          </cell>
          <cell r="AH2693">
            <v>0.05</v>
          </cell>
          <cell r="AI2693">
            <v>1</v>
          </cell>
          <cell r="AJ2693">
            <v>0</v>
          </cell>
          <cell r="AK2693">
            <v>17490</v>
          </cell>
          <cell r="AL2693">
            <v>6.0000000000000053E-2</v>
          </cell>
          <cell r="AM2693">
            <v>64479.262672811063</v>
          </cell>
          <cell r="AN2693">
            <v>3649.7695852534598</v>
          </cell>
          <cell r="AO2693">
            <v>-0.3273076923076923</v>
          </cell>
          <cell r="AQ2693">
            <v>6500</v>
          </cell>
          <cell r="AR2693">
            <v>86000</v>
          </cell>
          <cell r="AS2693">
            <v>0.12</v>
          </cell>
          <cell r="AT2693">
            <v>1</v>
          </cell>
          <cell r="AU2693">
            <v>0</v>
          </cell>
          <cell r="AV2693">
            <v>17490</v>
          </cell>
          <cell r="AW2693">
            <v>64479.262672811063</v>
          </cell>
          <cell r="AX2693">
            <v>6.0000000000000053E-2</v>
          </cell>
          <cell r="AY2693">
            <v>3649.7695852534598</v>
          </cell>
          <cell r="AZ2693" t="str">
            <v>Regular Bonus</v>
          </cell>
          <cell r="BA2693" t="str">
            <v>Regular BonusEligible</v>
          </cell>
          <cell r="BB2693" t="str">
            <v>Regular BonusIsrael</v>
          </cell>
          <cell r="BC2693" t="str">
            <v>Regular BonusIsrael Employee</v>
          </cell>
          <cell r="BD2693" t="str">
            <v>T51</v>
          </cell>
          <cell r="BE2693" t="str">
            <v>Employee</v>
          </cell>
          <cell r="BF2693">
            <v>16500</v>
          </cell>
          <cell r="BG2693">
            <v>25000</v>
          </cell>
          <cell r="BH2693">
            <v>4</v>
          </cell>
          <cell r="BI2693">
            <v>4000</v>
          </cell>
          <cell r="BJ2693">
            <v>27000</v>
          </cell>
          <cell r="BK2693">
            <v>27000</v>
          </cell>
          <cell r="BL2693">
            <v>21600</v>
          </cell>
        </row>
        <row r="2694">
          <cell r="B2694">
            <v>10268</v>
          </cell>
          <cell r="C2694">
            <v>3609</v>
          </cell>
          <cell r="E2694" t="str">
            <v>Daniel Pronin</v>
          </cell>
          <cell r="F2694" t="str">
            <v>QA ENGINEER</v>
          </cell>
          <cell r="G2694" t="str">
            <v>Employee</v>
          </cell>
          <cell r="H2694" t="str">
            <v>Products - QA</v>
          </cell>
          <cell r="I2694" t="str">
            <v>TEL-AVIV</v>
          </cell>
          <cell r="J2694" t="str">
            <v>Israel</v>
          </cell>
          <cell r="K2694">
            <v>41084</v>
          </cell>
          <cell r="L2694" t="str">
            <v>IL</v>
          </cell>
          <cell r="M2694" t="str">
            <v>T51P</v>
          </cell>
          <cell r="N2694" t="str">
            <v>T</v>
          </cell>
          <cell r="O2694" t="str">
            <v>5</v>
          </cell>
          <cell r="P2694" t="str">
            <v>Regular</v>
          </cell>
          <cell r="T2694">
            <v>1</v>
          </cell>
          <cell r="U2694" t="str">
            <v>ILS</v>
          </cell>
          <cell r="V2694" t="str">
            <v>Products - QA</v>
          </cell>
          <cell r="W2694" t="str">
            <v>Dorit Dor</v>
          </cell>
          <cell r="Y2694" t="str">
            <v>Eligible</v>
          </cell>
          <cell r="Z2694">
            <v>12800</v>
          </cell>
          <cell r="AA2694">
            <v>47188.940092165903</v>
          </cell>
          <cell r="AB2694">
            <v>12800</v>
          </cell>
          <cell r="AC2694">
            <v>47188.940092165903</v>
          </cell>
          <cell r="AD2694">
            <v>4</v>
          </cell>
          <cell r="AE2694" t="str">
            <v>T51</v>
          </cell>
          <cell r="AF2694">
            <v>11000</v>
          </cell>
          <cell r="AG2694">
            <v>19000</v>
          </cell>
          <cell r="AH2694">
            <v>0.22</v>
          </cell>
          <cell r="AI2694">
            <v>2</v>
          </cell>
          <cell r="AJ2694">
            <v>0</v>
          </cell>
          <cell r="AK2694">
            <v>13440</v>
          </cell>
          <cell r="AL2694">
            <v>5.0000000000000044E-2</v>
          </cell>
          <cell r="AM2694">
            <v>49548.387096774197</v>
          </cell>
          <cell r="AN2694">
            <v>2359.4470046082934</v>
          </cell>
          <cell r="AO2694">
            <v>-0.29263157894736846</v>
          </cell>
          <cell r="AQ2694">
            <v>6500</v>
          </cell>
          <cell r="AR2694">
            <v>86000</v>
          </cell>
          <cell r="AS2694">
            <v>7.0000000000000007E-2</v>
          </cell>
          <cell r="AT2694">
            <v>1</v>
          </cell>
          <cell r="AU2694">
            <v>0</v>
          </cell>
          <cell r="AV2694">
            <v>13440</v>
          </cell>
          <cell r="AW2694">
            <v>49548.387096774197</v>
          </cell>
          <cell r="AX2694">
            <v>5.0000000000000044E-2</v>
          </cell>
          <cell r="AY2694">
            <v>2359.4470046082934</v>
          </cell>
          <cell r="AZ2694" t="str">
            <v>Regular Bonus</v>
          </cell>
          <cell r="BA2694" t="str">
            <v>Regular BonusEligible</v>
          </cell>
          <cell r="BB2694" t="str">
            <v>Regular BonusIsrael</v>
          </cell>
          <cell r="BC2694" t="str">
            <v>Regular BonusIsrael Employee</v>
          </cell>
          <cell r="BD2694" t="str">
            <v>T51</v>
          </cell>
          <cell r="BE2694" t="str">
            <v>Employee</v>
          </cell>
          <cell r="BF2694">
            <v>12800</v>
          </cell>
          <cell r="BG2694">
            <v>21500</v>
          </cell>
          <cell r="BH2694">
            <v>4</v>
          </cell>
          <cell r="BI2694">
            <v>4000</v>
          </cell>
          <cell r="BJ2694">
            <v>27000</v>
          </cell>
          <cell r="BK2694">
            <v>27000</v>
          </cell>
          <cell r="BL2694">
            <v>21600</v>
          </cell>
        </row>
        <row r="2695">
          <cell r="B2695">
            <v>14958</v>
          </cell>
          <cell r="C2695">
            <v>9900</v>
          </cell>
          <cell r="D2695">
            <v>213037</v>
          </cell>
          <cell r="E2695" t="str">
            <v>Nikita Ostrovsky</v>
          </cell>
          <cell r="F2695" t="str">
            <v>SOFTWARE DEVELOPER</v>
          </cell>
          <cell r="G2695" t="str">
            <v>Employee</v>
          </cell>
          <cell r="H2695" t="str">
            <v>Products - QA</v>
          </cell>
          <cell r="I2695" t="str">
            <v>TEL-AVIV</v>
          </cell>
          <cell r="J2695" t="str">
            <v>Israel</v>
          </cell>
          <cell r="K2695">
            <v>42442</v>
          </cell>
          <cell r="L2695" t="str">
            <v>IL</v>
          </cell>
          <cell r="M2695" t="str">
            <v>D61P</v>
          </cell>
          <cell r="N2695" t="str">
            <v>D</v>
          </cell>
          <cell r="O2695" t="str">
            <v>6</v>
          </cell>
          <cell r="P2695" t="str">
            <v>Regular</v>
          </cell>
          <cell r="T2695">
            <v>1</v>
          </cell>
          <cell r="U2695" t="str">
            <v>ILS</v>
          </cell>
          <cell r="V2695" t="str">
            <v>Products - QA</v>
          </cell>
          <cell r="W2695" t="str">
            <v>Dorit Dor</v>
          </cell>
          <cell r="Y2695" t="str">
            <v>Eligible</v>
          </cell>
          <cell r="Z2695">
            <v>11300</v>
          </cell>
          <cell r="AA2695">
            <v>41658.986175115206</v>
          </cell>
          <cell r="AB2695">
            <v>16000</v>
          </cell>
          <cell r="AC2695">
            <v>58986.175115207378</v>
          </cell>
          <cell r="AD2695">
            <v>3</v>
          </cell>
          <cell r="AE2695" t="str">
            <v>D61</v>
          </cell>
          <cell r="AF2695">
            <v>16000</v>
          </cell>
          <cell r="AG2695">
            <v>23000</v>
          </cell>
          <cell r="AH2695">
            <v>0</v>
          </cell>
          <cell r="AI2695">
            <v>1</v>
          </cell>
          <cell r="AJ2695">
            <v>0</v>
          </cell>
          <cell r="AK2695">
            <v>16000</v>
          </cell>
          <cell r="AL2695">
            <v>0</v>
          </cell>
          <cell r="AM2695">
            <v>58986.175115207378</v>
          </cell>
          <cell r="AN2695">
            <v>0</v>
          </cell>
          <cell r="AO2695">
            <v>-0.30434782608695654</v>
          </cell>
          <cell r="AQ2695">
            <v>6500</v>
          </cell>
          <cell r="AR2695">
            <v>86000</v>
          </cell>
          <cell r="AS2695">
            <v>0.11</v>
          </cell>
          <cell r="AT2695">
            <v>1</v>
          </cell>
          <cell r="AU2695">
            <v>0</v>
          </cell>
          <cell r="AV2695">
            <v>16000</v>
          </cell>
          <cell r="AW2695">
            <v>58986.175115207378</v>
          </cell>
          <cell r="AX2695">
            <v>0</v>
          </cell>
          <cell r="AY2695">
            <v>0</v>
          </cell>
          <cell r="AZ2695" t="str">
            <v>Regular Bonus</v>
          </cell>
          <cell r="BA2695" t="str">
            <v>Regular BonusEligible</v>
          </cell>
          <cell r="BB2695" t="str">
            <v>Regular BonusIsrael</v>
          </cell>
          <cell r="BC2695" t="str">
            <v>Regular BonusIsrael Monthly Extra Hours</v>
          </cell>
          <cell r="BD2695" t="str">
            <v>D61</v>
          </cell>
          <cell r="BE2695" t="str">
            <v>Monthly Extra Hours</v>
          </cell>
          <cell r="BF2695">
            <v>16000</v>
          </cell>
          <cell r="BG2695">
            <v>6000</v>
          </cell>
          <cell r="BH2695">
            <v>3</v>
          </cell>
          <cell r="BI2695">
            <v>2000</v>
          </cell>
          <cell r="BJ2695">
            <v>10500</v>
          </cell>
          <cell r="BK2695">
            <v>10500</v>
          </cell>
          <cell r="BL2695">
            <v>8400</v>
          </cell>
        </row>
        <row r="2696">
          <cell r="B2696">
            <v>10639</v>
          </cell>
          <cell r="C2696">
            <v>3858</v>
          </cell>
          <cell r="E2696" t="str">
            <v>Adel Zoabi</v>
          </cell>
          <cell r="F2696" t="str">
            <v>GROUP MANAGER</v>
          </cell>
          <cell r="G2696" t="str">
            <v>Employee</v>
          </cell>
          <cell r="H2696" t="str">
            <v>Products - QA</v>
          </cell>
          <cell r="I2696" t="str">
            <v>TEL-AVIV</v>
          </cell>
          <cell r="J2696" t="str">
            <v>Israel</v>
          </cell>
          <cell r="K2696">
            <v>41161</v>
          </cell>
          <cell r="L2696" t="str">
            <v>IL</v>
          </cell>
          <cell r="M2696" t="str">
            <v>D30M</v>
          </cell>
          <cell r="N2696" t="str">
            <v>D</v>
          </cell>
          <cell r="O2696" t="str">
            <v>3</v>
          </cell>
          <cell r="P2696" t="str">
            <v>Regular</v>
          </cell>
          <cell r="T2696">
            <v>1</v>
          </cell>
          <cell r="U2696" t="str">
            <v>ILS</v>
          </cell>
          <cell r="V2696" t="str">
            <v>Products - QA</v>
          </cell>
          <cell r="W2696" t="str">
            <v>Dorit Dor</v>
          </cell>
          <cell r="Y2696" t="str">
            <v>Eligible</v>
          </cell>
          <cell r="Z2696">
            <v>32000</v>
          </cell>
          <cell r="AA2696">
            <v>117972.35023041476</v>
          </cell>
          <cell r="AB2696">
            <v>32000</v>
          </cell>
          <cell r="AC2696">
            <v>117972.35023041476</v>
          </cell>
          <cell r="AD2696">
            <v>4</v>
          </cell>
          <cell r="AE2696" t="str">
            <v>D30</v>
          </cell>
          <cell r="AF2696">
            <v>34000</v>
          </cell>
          <cell r="AG2696">
            <v>46000</v>
          </cell>
          <cell r="AH2696">
            <v>0</v>
          </cell>
          <cell r="AI2696">
            <v>1</v>
          </cell>
          <cell r="AJ2696">
            <v>0</v>
          </cell>
          <cell r="AK2696">
            <v>33920</v>
          </cell>
          <cell r="AL2696">
            <v>6.0000000000000053E-2</v>
          </cell>
          <cell r="AM2696">
            <v>125050.69124423964</v>
          </cell>
          <cell r="AN2696">
            <v>7078.3410138248873</v>
          </cell>
          <cell r="AO2696">
            <v>-0.26260869565217393</v>
          </cell>
          <cell r="AQ2696">
            <v>6500</v>
          </cell>
          <cell r="AR2696">
            <v>86000</v>
          </cell>
          <cell r="AS2696">
            <v>0.32</v>
          </cell>
          <cell r="AT2696">
            <v>1</v>
          </cell>
          <cell r="AU2696">
            <v>0</v>
          </cell>
          <cell r="AV2696">
            <v>33920</v>
          </cell>
          <cell r="AW2696">
            <v>125050.69124423964</v>
          </cell>
          <cell r="AX2696">
            <v>6.0000000000000053E-2</v>
          </cell>
          <cell r="AY2696">
            <v>7078.3410138248873</v>
          </cell>
          <cell r="AZ2696" t="str">
            <v>Regular Bonus</v>
          </cell>
          <cell r="BA2696" t="str">
            <v>Regular BonusEligible</v>
          </cell>
          <cell r="BB2696" t="str">
            <v>Regular BonusIsrael</v>
          </cell>
          <cell r="BC2696" t="str">
            <v>Regular BonusIsrael Employee</v>
          </cell>
          <cell r="BD2696" t="str">
            <v>D35</v>
          </cell>
          <cell r="BE2696" t="str">
            <v>Employee</v>
          </cell>
          <cell r="BF2696">
            <v>32000</v>
          </cell>
          <cell r="BG2696">
            <v>70000</v>
          </cell>
          <cell r="BH2696">
            <v>4</v>
          </cell>
          <cell r="BI2696">
            <v>4000</v>
          </cell>
          <cell r="BJ2696">
            <v>87000</v>
          </cell>
          <cell r="BK2696">
            <v>87000</v>
          </cell>
          <cell r="BL2696">
            <v>69600</v>
          </cell>
        </row>
        <row r="2697">
          <cell r="B2697">
            <v>10828</v>
          </cell>
          <cell r="C2697">
            <v>90135</v>
          </cell>
          <cell r="D2697">
            <v>187374</v>
          </cell>
          <cell r="E2697" t="str">
            <v>Alexey Volodin</v>
          </cell>
          <cell r="F2697" t="str">
            <v>SECURITY EXPERT</v>
          </cell>
          <cell r="G2697" t="str">
            <v>Employee</v>
          </cell>
          <cell r="H2697" t="str">
            <v>Products - QA</v>
          </cell>
          <cell r="I2697" t="str">
            <v>TEL-AVIV</v>
          </cell>
          <cell r="J2697" t="str">
            <v>Israel</v>
          </cell>
          <cell r="K2697">
            <v>41253</v>
          </cell>
          <cell r="L2697" t="str">
            <v>IL</v>
          </cell>
          <cell r="M2697" t="str">
            <v>D41P</v>
          </cell>
          <cell r="N2697" t="str">
            <v>D</v>
          </cell>
          <cell r="O2697" t="str">
            <v>4</v>
          </cell>
          <cell r="P2697" t="str">
            <v>Regular</v>
          </cell>
          <cell r="T2697">
            <v>1</v>
          </cell>
          <cell r="U2697" t="str">
            <v>ILS</v>
          </cell>
          <cell r="V2697" t="str">
            <v>Products - QA</v>
          </cell>
          <cell r="W2697" t="str">
            <v>Dorit Dor</v>
          </cell>
          <cell r="Y2697" t="str">
            <v>Eligible</v>
          </cell>
          <cell r="Z2697">
            <v>30000</v>
          </cell>
          <cell r="AA2697">
            <v>110599.07834101382</v>
          </cell>
          <cell r="AB2697">
            <v>30000</v>
          </cell>
          <cell r="AC2697">
            <v>110599.07834101382</v>
          </cell>
          <cell r="AD2697">
            <v>5</v>
          </cell>
          <cell r="AE2697" t="str">
            <v>D41</v>
          </cell>
          <cell r="AF2697">
            <v>25500</v>
          </cell>
          <cell r="AG2697">
            <v>37000</v>
          </cell>
          <cell r="AH2697">
            <v>0.39</v>
          </cell>
          <cell r="AI2697">
            <v>2</v>
          </cell>
          <cell r="AJ2697">
            <v>0</v>
          </cell>
          <cell r="AK2697">
            <v>32400.000000000004</v>
          </cell>
          <cell r="AL2697">
            <v>8.0000000000000071E-2</v>
          </cell>
          <cell r="AM2697">
            <v>119447.00460829496</v>
          </cell>
          <cell r="AN2697">
            <v>8847.926267281131</v>
          </cell>
          <cell r="AO2697">
            <v>-0.12432432432432428</v>
          </cell>
          <cell r="AQ2697">
            <v>6500</v>
          </cell>
          <cell r="AR2697">
            <v>86000</v>
          </cell>
          <cell r="AS2697">
            <v>0.28999999999999998</v>
          </cell>
          <cell r="AT2697">
            <v>1</v>
          </cell>
          <cell r="AU2697">
            <v>0</v>
          </cell>
          <cell r="AV2697">
            <v>32400.000000000004</v>
          </cell>
          <cell r="AW2697">
            <v>119447.00460829496</v>
          </cell>
          <cell r="AX2697">
            <v>8.0000000000000071E-2</v>
          </cell>
          <cell r="AY2697">
            <v>8847.926267281131</v>
          </cell>
          <cell r="AZ2697" t="str">
            <v>Regular Bonus</v>
          </cell>
          <cell r="BA2697" t="str">
            <v>Regular BonusEligible</v>
          </cell>
          <cell r="BB2697" t="str">
            <v>Regular BonusIsrael</v>
          </cell>
          <cell r="BC2697" t="str">
            <v>Regular BonusIsrael Employee</v>
          </cell>
          <cell r="BD2697" t="str">
            <v>D45</v>
          </cell>
          <cell r="BE2697" t="str">
            <v>Employee</v>
          </cell>
          <cell r="BF2697">
            <v>30000</v>
          </cell>
          <cell r="BG2697">
            <v>45000</v>
          </cell>
          <cell r="BH2697">
            <v>4</v>
          </cell>
          <cell r="BI2697">
            <v>4000</v>
          </cell>
          <cell r="BJ2697">
            <v>72000</v>
          </cell>
          <cell r="BK2697">
            <v>72000</v>
          </cell>
          <cell r="BL2697">
            <v>57600</v>
          </cell>
        </row>
        <row r="2698">
          <cell r="B2698">
            <v>12021</v>
          </cell>
          <cell r="C2698">
            <v>4753</v>
          </cell>
          <cell r="D2698">
            <v>35023</v>
          </cell>
          <cell r="E2698" t="str">
            <v>Gilad Ben Amy</v>
          </cell>
          <cell r="F2698" t="str">
            <v>TEAM LEADER</v>
          </cell>
          <cell r="G2698" t="str">
            <v>Employee</v>
          </cell>
          <cell r="H2698" t="str">
            <v>Products - QA</v>
          </cell>
          <cell r="I2698" t="str">
            <v>TEL-AVIV</v>
          </cell>
          <cell r="J2698" t="str">
            <v>Israel</v>
          </cell>
          <cell r="K2698">
            <v>41752</v>
          </cell>
          <cell r="L2698" t="str">
            <v>IL</v>
          </cell>
          <cell r="M2698" t="str">
            <v>T41M</v>
          </cell>
          <cell r="N2698" t="str">
            <v>T</v>
          </cell>
          <cell r="O2698" t="str">
            <v>4</v>
          </cell>
          <cell r="P2698" t="str">
            <v>Regular</v>
          </cell>
          <cell r="T2698">
            <v>1</v>
          </cell>
          <cell r="U2698" t="str">
            <v>ILS</v>
          </cell>
          <cell r="V2698" t="str">
            <v>Products - QA</v>
          </cell>
          <cell r="W2698" t="str">
            <v>Dorit Dor</v>
          </cell>
          <cell r="Y2698" t="str">
            <v>Eligible</v>
          </cell>
          <cell r="Z2698">
            <v>18500</v>
          </cell>
          <cell r="AA2698">
            <v>68202.764976958526</v>
          </cell>
          <cell r="AB2698">
            <v>18500</v>
          </cell>
          <cell r="AC2698">
            <v>68202.764976958526</v>
          </cell>
          <cell r="AD2698">
            <v>4</v>
          </cell>
          <cell r="AE2698" t="str">
            <v>T41</v>
          </cell>
          <cell r="AF2698">
            <v>16000</v>
          </cell>
          <cell r="AG2698">
            <v>26000</v>
          </cell>
          <cell r="AH2698">
            <v>0.25</v>
          </cell>
          <cell r="AI2698">
            <v>2</v>
          </cell>
          <cell r="AJ2698">
            <v>0</v>
          </cell>
          <cell r="AK2698">
            <v>19425</v>
          </cell>
          <cell r="AL2698">
            <v>5.0000000000000044E-2</v>
          </cell>
          <cell r="AM2698">
            <v>71612.903225806454</v>
          </cell>
          <cell r="AN2698">
            <v>3410.1382488479285</v>
          </cell>
          <cell r="AO2698">
            <v>-0.25288461538461537</v>
          </cell>
          <cell r="AQ2698">
            <v>6500</v>
          </cell>
          <cell r="AR2698">
            <v>86000</v>
          </cell>
          <cell r="AS2698">
            <v>0.15</v>
          </cell>
          <cell r="AT2698">
            <v>1</v>
          </cell>
          <cell r="AU2698">
            <v>0</v>
          </cell>
          <cell r="AV2698">
            <v>19425</v>
          </cell>
          <cell r="AW2698">
            <v>71612.903225806454</v>
          </cell>
          <cell r="AX2698">
            <v>5.0000000000000044E-2</v>
          </cell>
          <cell r="AY2698">
            <v>3410.1382488479285</v>
          </cell>
          <cell r="AZ2698" t="str">
            <v>Regular Bonus</v>
          </cell>
          <cell r="BA2698" t="str">
            <v>Regular BonusEligible</v>
          </cell>
          <cell r="BB2698" t="str">
            <v>Regular BonusIsrael</v>
          </cell>
          <cell r="BC2698" t="str">
            <v>Regular BonusIsrael Employee</v>
          </cell>
          <cell r="BD2698" t="str">
            <v>T41</v>
          </cell>
          <cell r="BE2698" t="str">
            <v>Employee</v>
          </cell>
          <cell r="BF2698">
            <v>18500</v>
          </cell>
          <cell r="BG2698">
            <v>25000</v>
          </cell>
          <cell r="BH2698">
            <v>3</v>
          </cell>
          <cell r="BI2698">
            <v>4000</v>
          </cell>
          <cell r="BJ2698">
            <v>39000</v>
          </cell>
          <cell r="BK2698">
            <v>39000</v>
          </cell>
          <cell r="BL2698">
            <v>31200</v>
          </cell>
        </row>
        <row r="2699">
          <cell r="B2699">
            <v>12062</v>
          </cell>
          <cell r="C2699">
            <v>4794</v>
          </cell>
          <cell r="D2699">
            <v>36532</v>
          </cell>
          <cell r="E2699" t="str">
            <v>Guy Grundman</v>
          </cell>
          <cell r="F2699" t="str">
            <v>GROUP MANAGER</v>
          </cell>
          <cell r="G2699" t="str">
            <v>Employee</v>
          </cell>
          <cell r="H2699" t="str">
            <v>Products - QA</v>
          </cell>
          <cell r="I2699" t="str">
            <v>TEL-AVIV</v>
          </cell>
          <cell r="J2699" t="str">
            <v>Israel</v>
          </cell>
          <cell r="K2699">
            <v>41752</v>
          </cell>
          <cell r="L2699" t="str">
            <v>IL</v>
          </cell>
          <cell r="M2699" t="str">
            <v>T31M</v>
          </cell>
          <cell r="N2699" t="str">
            <v>T</v>
          </cell>
          <cell r="O2699" t="str">
            <v>3</v>
          </cell>
          <cell r="P2699" t="str">
            <v>Regular</v>
          </cell>
          <cell r="T2699">
            <v>1</v>
          </cell>
          <cell r="U2699" t="str">
            <v>ILS</v>
          </cell>
          <cell r="V2699" t="str">
            <v>Products - QA</v>
          </cell>
          <cell r="W2699" t="str">
            <v>Dorit Dor</v>
          </cell>
          <cell r="Y2699" t="str">
            <v>Eligible</v>
          </cell>
          <cell r="Z2699">
            <v>24000</v>
          </cell>
          <cell r="AA2699">
            <v>88479.262672811063</v>
          </cell>
          <cell r="AB2699">
            <v>24000</v>
          </cell>
          <cell r="AC2699">
            <v>88479.262672811063</v>
          </cell>
          <cell r="AD2699">
            <v>4</v>
          </cell>
          <cell r="AE2699" t="str">
            <v>T31</v>
          </cell>
          <cell r="AF2699">
            <v>25000</v>
          </cell>
          <cell r="AG2699">
            <v>38000</v>
          </cell>
          <cell r="AH2699">
            <v>0</v>
          </cell>
          <cell r="AI2699">
            <v>1</v>
          </cell>
          <cell r="AJ2699">
            <v>0</v>
          </cell>
          <cell r="AK2699">
            <v>25440</v>
          </cell>
          <cell r="AL2699">
            <v>6.0000000000000053E-2</v>
          </cell>
          <cell r="AM2699">
            <v>93788.018433179721</v>
          </cell>
          <cell r="AN2699">
            <v>5308.7557603686582</v>
          </cell>
          <cell r="AO2699">
            <v>-0.33052631578947367</v>
          </cell>
          <cell r="AQ2699">
            <v>6500</v>
          </cell>
          <cell r="AR2699">
            <v>86000</v>
          </cell>
          <cell r="AS2699">
            <v>0.22</v>
          </cell>
          <cell r="AT2699">
            <v>1</v>
          </cell>
          <cell r="AU2699">
            <v>0</v>
          </cell>
          <cell r="AV2699">
            <v>25440</v>
          </cell>
          <cell r="AW2699">
            <v>93788.018433179721</v>
          </cell>
          <cell r="AX2699">
            <v>6.0000000000000053E-2</v>
          </cell>
          <cell r="AY2699">
            <v>5308.7557603686582</v>
          </cell>
          <cell r="AZ2699" t="str">
            <v>Regular Bonus</v>
          </cell>
          <cell r="BA2699" t="str">
            <v>Regular BonusEligible</v>
          </cell>
          <cell r="BB2699" t="str">
            <v>Regular BonusIsrael</v>
          </cell>
          <cell r="BC2699" t="str">
            <v>Regular BonusIsrael Employee</v>
          </cell>
          <cell r="BD2699" t="str">
            <v>T31</v>
          </cell>
          <cell r="BE2699" t="str">
            <v>Employee</v>
          </cell>
          <cell r="BF2699">
            <v>24000</v>
          </cell>
          <cell r="BG2699">
            <v>50000</v>
          </cell>
          <cell r="BH2699">
            <v>4</v>
          </cell>
          <cell r="BI2699">
            <v>4000</v>
          </cell>
          <cell r="BJ2699">
            <v>54000</v>
          </cell>
          <cell r="BK2699">
            <v>54000</v>
          </cell>
          <cell r="BL2699">
            <v>43200</v>
          </cell>
        </row>
        <row r="2700">
          <cell r="B2700">
            <v>12078</v>
          </cell>
          <cell r="C2700">
            <v>4809</v>
          </cell>
          <cell r="D2700">
            <v>250600</v>
          </cell>
          <cell r="E2700" t="str">
            <v>David Moss</v>
          </cell>
          <cell r="F2700" t="str">
            <v>TEAM LEADER</v>
          </cell>
          <cell r="G2700" t="str">
            <v>Employee</v>
          </cell>
          <cell r="H2700" t="str">
            <v>Products - QA</v>
          </cell>
          <cell r="I2700" t="str">
            <v>TEL-AVIV</v>
          </cell>
          <cell r="J2700" t="str">
            <v>Israel</v>
          </cell>
          <cell r="K2700">
            <v>41752</v>
          </cell>
          <cell r="L2700" t="str">
            <v>IL</v>
          </cell>
          <cell r="M2700" t="str">
            <v>T41M</v>
          </cell>
          <cell r="N2700" t="str">
            <v>T</v>
          </cell>
          <cell r="O2700" t="str">
            <v>4</v>
          </cell>
          <cell r="P2700" t="str">
            <v>Regular</v>
          </cell>
          <cell r="T2700">
            <v>1</v>
          </cell>
          <cell r="U2700" t="str">
            <v>ILS</v>
          </cell>
          <cell r="V2700" t="str">
            <v>Products - QA</v>
          </cell>
          <cell r="W2700" t="str">
            <v>Dorit Dor</v>
          </cell>
          <cell r="Y2700" t="str">
            <v>Eligible</v>
          </cell>
          <cell r="Z2700">
            <v>24000</v>
          </cell>
          <cell r="AA2700">
            <v>88479.262672811063</v>
          </cell>
          <cell r="AB2700">
            <v>24000</v>
          </cell>
          <cell r="AC2700">
            <v>88479.262672811063</v>
          </cell>
          <cell r="AD2700">
            <v>3</v>
          </cell>
          <cell r="AE2700" t="str">
            <v>T41</v>
          </cell>
          <cell r="AF2700">
            <v>16000</v>
          </cell>
          <cell r="AG2700">
            <v>26000</v>
          </cell>
          <cell r="AH2700">
            <v>0.8</v>
          </cell>
          <cell r="AI2700">
            <v>4</v>
          </cell>
          <cell r="AJ2700">
            <v>0</v>
          </cell>
          <cell r="AK2700">
            <v>24359.999999999996</v>
          </cell>
          <cell r="AL2700">
            <v>1.4999999999999902E-2</v>
          </cell>
          <cell r="AM2700">
            <v>89806.451612903213</v>
          </cell>
          <cell r="AN2700">
            <v>1327.18894009215</v>
          </cell>
          <cell r="AO2700">
            <v>-6.3076923076923253E-2</v>
          </cell>
          <cell r="AQ2700">
            <v>6500</v>
          </cell>
          <cell r="AR2700">
            <v>86000</v>
          </cell>
          <cell r="AS2700">
            <v>0.22</v>
          </cell>
          <cell r="AT2700">
            <v>1</v>
          </cell>
          <cell r="AU2700">
            <v>0</v>
          </cell>
          <cell r="AV2700">
            <v>24359.999999999996</v>
          </cell>
          <cell r="AW2700">
            <v>89806.451612903213</v>
          </cell>
          <cell r="AX2700">
            <v>1.4999999999999902E-2</v>
          </cell>
          <cell r="AY2700">
            <v>1327.18894009215</v>
          </cell>
          <cell r="AZ2700" t="str">
            <v>Regular Bonus</v>
          </cell>
          <cell r="BA2700" t="str">
            <v>Regular BonusEligible</v>
          </cell>
          <cell r="BB2700" t="str">
            <v>Regular BonusIsrael</v>
          </cell>
          <cell r="BC2700" t="str">
            <v>Regular BonusIsrael Employee</v>
          </cell>
          <cell r="BD2700" t="str">
            <v>T41</v>
          </cell>
          <cell r="BE2700" t="str">
            <v>Employee</v>
          </cell>
          <cell r="BF2700">
            <v>24000</v>
          </cell>
          <cell r="BG2700">
            <v>45000</v>
          </cell>
          <cell r="BH2700">
            <v>5</v>
          </cell>
          <cell r="BI2700">
            <v>4000</v>
          </cell>
          <cell r="BJ2700">
            <v>25000</v>
          </cell>
          <cell r="BK2700">
            <v>25000</v>
          </cell>
          <cell r="BL2700">
            <v>20000</v>
          </cell>
        </row>
        <row r="2701">
          <cell r="B2701">
            <v>12088</v>
          </cell>
          <cell r="C2701">
            <v>4819</v>
          </cell>
          <cell r="D2701">
            <v>153883</v>
          </cell>
          <cell r="E2701" t="str">
            <v>Pavel Levitan</v>
          </cell>
          <cell r="F2701" t="str">
            <v>EA ENGINEER</v>
          </cell>
          <cell r="G2701" t="str">
            <v>Employee</v>
          </cell>
          <cell r="H2701" t="str">
            <v>Products - QA</v>
          </cell>
          <cell r="I2701" t="str">
            <v>TEL-AVIV</v>
          </cell>
          <cell r="J2701" t="str">
            <v>Israel</v>
          </cell>
          <cell r="K2701">
            <v>41848</v>
          </cell>
          <cell r="L2701" t="str">
            <v>IL</v>
          </cell>
          <cell r="M2701" t="str">
            <v>T51P</v>
          </cell>
          <cell r="N2701" t="str">
            <v>T</v>
          </cell>
          <cell r="O2701" t="str">
            <v>5</v>
          </cell>
          <cell r="P2701" t="str">
            <v>Regular</v>
          </cell>
          <cell r="T2701">
            <v>1</v>
          </cell>
          <cell r="U2701" t="str">
            <v>ILS</v>
          </cell>
          <cell r="V2701" t="str">
            <v>Products - QA</v>
          </cell>
          <cell r="W2701" t="str">
            <v>Dorit Dor</v>
          </cell>
          <cell r="Y2701" t="str">
            <v>Eligible</v>
          </cell>
          <cell r="Z2701">
            <v>16000</v>
          </cell>
          <cell r="AA2701">
            <v>58986.175115207378</v>
          </cell>
          <cell r="AB2701">
            <v>16000</v>
          </cell>
          <cell r="AC2701">
            <v>58986.175115207378</v>
          </cell>
          <cell r="AD2701">
            <v>4</v>
          </cell>
          <cell r="AE2701" t="str">
            <v>T51</v>
          </cell>
          <cell r="AF2701">
            <v>11000</v>
          </cell>
          <cell r="AG2701">
            <v>19000</v>
          </cell>
          <cell r="AH2701">
            <v>0.62</v>
          </cell>
          <cell r="AI2701">
            <v>3</v>
          </cell>
          <cell r="AJ2701">
            <v>0</v>
          </cell>
          <cell r="AK2701">
            <v>16640</v>
          </cell>
          <cell r="AL2701">
            <v>4.0000000000000036E-2</v>
          </cell>
          <cell r="AM2701">
            <v>61345.622119815671</v>
          </cell>
          <cell r="AN2701">
            <v>2359.4470046082934</v>
          </cell>
          <cell r="AO2701">
            <v>-0.12421052631578944</v>
          </cell>
          <cell r="AQ2701">
            <v>6500</v>
          </cell>
          <cell r="AR2701">
            <v>86000</v>
          </cell>
          <cell r="AS2701">
            <v>0.11</v>
          </cell>
          <cell r="AT2701">
            <v>1</v>
          </cell>
          <cell r="AU2701">
            <v>0</v>
          </cell>
          <cell r="AV2701">
            <v>16640</v>
          </cell>
          <cell r="AW2701">
            <v>61345.622119815671</v>
          </cell>
          <cell r="AX2701">
            <v>4.0000000000000036E-2</v>
          </cell>
          <cell r="AY2701">
            <v>2359.4470046082934</v>
          </cell>
          <cell r="AZ2701" t="str">
            <v>Regular Bonus</v>
          </cell>
          <cell r="BA2701" t="str">
            <v>Regular BonusEligible</v>
          </cell>
          <cell r="BB2701" t="str">
            <v>Regular BonusIsrael</v>
          </cell>
          <cell r="BC2701" t="str">
            <v>Regular BonusIsrael Employee</v>
          </cell>
          <cell r="BD2701" t="str">
            <v>T51</v>
          </cell>
          <cell r="BE2701" t="str">
            <v>Employee</v>
          </cell>
          <cell r="BF2701">
            <v>16000</v>
          </cell>
          <cell r="BG2701">
            <v>25000</v>
          </cell>
          <cell r="BH2701">
            <v>4</v>
          </cell>
          <cell r="BI2701">
            <v>4000</v>
          </cell>
          <cell r="BJ2701">
            <v>27000</v>
          </cell>
          <cell r="BK2701">
            <v>27000</v>
          </cell>
          <cell r="BL2701">
            <v>21600</v>
          </cell>
        </row>
        <row r="2702">
          <cell r="B2702">
            <v>10542</v>
          </cell>
          <cell r="C2702">
            <v>3809</v>
          </cell>
          <cell r="E2702" t="str">
            <v>Asaf Yehuda</v>
          </cell>
          <cell r="F2702" t="str">
            <v>QA SPECIALIST</v>
          </cell>
          <cell r="G2702" t="str">
            <v>Employee</v>
          </cell>
          <cell r="H2702" t="str">
            <v>Products - QA</v>
          </cell>
          <cell r="I2702" t="str">
            <v>TEL-AVIV</v>
          </cell>
          <cell r="J2702" t="str">
            <v>Israel</v>
          </cell>
          <cell r="K2702">
            <v>41184</v>
          </cell>
          <cell r="L2702" t="str">
            <v>IL</v>
          </cell>
          <cell r="M2702" t="str">
            <v>T41P</v>
          </cell>
          <cell r="N2702" t="str">
            <v>T</v>
          </cell>
          <cell r="O2702" t="str">
            <v>4</v>
          </cell>
          <cell r="P2702" t="str">
            <v>Regular</v>
          </cell>
          <cell r="T2702">
            <v>1</v>
          </cell>
          <cell r="U2702" t="str">
            <v>ILS</v>
          </cell>
          <cell r="V2702" t="str">
            <v>Products - QA</v>
          </cell>
          <cell r="W2702" t="str">
            <v>Dorit Dor</v>
          </cell>
          <cell r="Y2702" t="str">
            <v>Eligible</v>
          </cell>
          <cell r="Z2702">
            <v>22300</v>
          </cell>
          <cell r="AA2702">
            <v>82211.981566820279</v>
          </cell>
          <cell r="AB2702">
            <v>22300</v>
          </cell>
          <cell r="AC2702">
            <v>82211.981566820279</v>
          </cell>
          <cell r="AD2702">
            <v>4</v>
          </cell>
          <cell r="AE2702" t="str">
            <v>T41</v>
          </cell>
          <cell r="AF2702">
            <v>16000</v>
          </cell>
          <cell r="AG2702">
            <v>26000</v>
          </cell>
          <cell r="AH2702">
            <v>0.63</v>
          </cell>
          <cell r="AI2702">
            <v>3</v>
          </cell>
          <cell r="AJ2702">
            <v>0</v>
          </cell>
          <cell r="AK2702">
            <v>23192</v>
          </cell>
          <cell r="AL2702">
            <v>4.0000000000000036E-2</v>
          </cell>
          <cell r="AM2702">
            <v>85500.460829493095</v>
          </cell>
          <cell r="AN2702">
            <v>3288.4792626728158</v>
          </cell>
          <cell r="AO2702">
            <v>-0.10799999999999998</v>
          </cell>
          <cell r="AQ2702">
            <v>6500</v>
          </cell>
          <cell r="AR2702">
            <v>86000</v>
          </cell>
          <cell r="AS2702">
            <v>0.19</v>
          </cell>
          <cell r="AT2702">
            <v>1</v>
          </cell>
          <cell r="AU2702">
            <v>0</v>
          </cell>
          <cell r="AV2702">
            <v>23192</v>
          </cell>
          <cell r="AW2702">
            <v>85500.460829493095</v>
          </cell>
          <cell r="AX2702">
            <v>4.0000000000000036E-2</v>
          </cell>
          <cell r="AY2702">
            <v>3288.4792626728158</v>
          </cell>
          <cell r="AZ2702" t="str">
            <v>Regular Bonus</v>
          </cell>
          <cell r="BA2702" t="str">
            <v>Regular BonusEligible</v>
          </cell>
          <cell r="BB2702" t="str">
            <v>Regular BonusIsrael</v>
          </cell>
          <cell r="BC2702" t="str">
            <v>Regular BonusIsrael Employee</v>
          </cell>
          <cell r="BD2702" t="str">
            <v>T41</v>
          </cell>
          <cell r="BE2702" t="str">
            <v>Employee</v>
          </cell>
          <cell r="BF2702">
            <v>22300</v>
          </cell>
          <cell r="BG2702">
            <v>30000</v>
          </cell>
          <cell r="BH2702">
            <v>3</v>
          </cell>
          <cell r="BI2702">
            <v>4000</v>
          </cell>
          <cell r="BJ2702">
            <v>39000</v>
          </cell>
          <cell r="BK2702">
            <v>39000</v>
          </cell>
          <cell r="BL2702">
            <v>31200</v>
          </cell>
        </row>
        <row r="2703">
          <cell r="B2703">
            <v>5893</v>
          </cell>
          <cell r="C2703">
            <v>1674</v>
          </cell>
          <cell r="E2703" t="str">
            <v>Ilana Hadasy</v>
          </cell>
          <cell r="F2703" t="str">
            <v>SOFTWARE DEVELOPER</v>
          </cell>
          <cell r="G2703" t="str">
            <v>Employee</v>
          </cell>
          <cell r="H2703" t="str">
            <v>Products - QA</v>
          </cell>
          <cell r="I2703" t="str">
            <v>TEL-AVIV</v>
          </cell>
          <cell r="J2703" t="str">
            <v>Israel</v>
          </cell>
          <cell r="K2703">
            <v>38942</v>
          </cell>
          <cell r="L2703" t="str">
            <v>IL</v>
          </cell>
          <cell r="M2703" t="str">
            <v>D51P</v>
          </cell>
          <cell r="N2703" t="str">
            <v>D</v>
          </cell>
          <cell r="O2703" t="str">
            <v>5</v>
          </cell>
          <cell r="P2703" t="str">
            <v>Regular</v>
          </cell>
          <cell r="T2703">
            <v>1</v>
          </cell>
          <cell r="U2703" t="str">
            <v>ILS</v>
          </cell>
          <cell r="V2703" t="str">
            <v>Products - QA</v>
          </cell>
          <cell r="W2703" t="str">
            <v>Dorit Dor</v>
          </cell>
          <cell r="Y2703" t="str">
            <v>Eligible</v>
          </cell>
          <cell r="Z2703">
            <v>22800</v>
          </cell>
          <cell r="AA2703">
            <v>84055.299539170504</v>
          </cell>
          <cell r="AB2703">
            <v>22800</v>
          </cell>
          <cell r="AC2703">
            <v>84055.299539170504</v>
          </cell>
          <cell r="AD2703">
            <v>3</v>
          </cell>
          <cell r="AE2703" t="str">
            <v>D51</v>
          </cell>
          <cell r="AF2703">
            <v>19500</v>
          </cell>
          <cell r="AG2703">
            <v>29500</v>
          </cell>
          <cell r="AH2703">
            <v>0.33</v>
          </cell>
          <cell r="AI2703">
            <v>2</v>
          </cell>
          <cell r="AJ2703">
            <v>0</v>
          </cell>
          <cell r="AK2703">
            <v>23484</v>
          </cell>
          <cell r="AL2703">
            <v>3.0000000000000027E-2</v>
          </cell>
          <cell r="AM2703">
            <v>86576.958525345632</v>
          </cell>
          <cell r="AN2703">
            <v>2521.6589861751272</v>
          </cell>
          <cell r="AO2703">
            <v>-0.20393220338983054</v>
          </cell>
          <cell r="AQ2703">
            <v>6500</v>
          </cell>
          <cell r="AR2703">
            <v>86000</v>
          </cell>
          <cell r="AS2703">
            <v>0.2</v>
          </cell>
          <cell r="AT2703">
            <v>1</v>
          </cell>
          <cell r="AU2703">
            <v>0</v>
          </cell>
          <cell r="AV2703">
            <v>23484</v>
          </cell>
          <cell r="AW2703">
            <v>86576.958525345632</v>
          </cell>
          <cell r="AX2703">
            <v>3.0000000000000027E-2</v>
          </cell>
          <cell r="AY2703">
            <v>2521.6589861751272</v>
          </cell>
          <cell r="AZ2703" t="str">
            <v>Regular Bonus</v>
          </cell>
          <cell r="BA2703" t="str">
            <v>Regular BonusEligible</v>
          </cell>
          <cell r="BB2703" t="str">
            <v>Regular BonusIsrael</v>
          </cell>
          <cell r="BC2703" t="str">
            <v>Regular BonusIsrael Employee</v>
          </cell>
          <cell r="BD2703" t="str">
            <v>D51</v>
          </cell>
          <cell r="BE2703" t="str">
            <v>Employee</v>
          </cell>
          <cell r="BF2703">
            <v>22800</v>
          </cell>
          <cell r="BG2703">
            <v>42000</v>
          </cell>
          <cell r="BH2703">
            <v>4</v>
          </cell>
          <cell r="BI2703">
            <v>4000</v>
          </cell>
          <cell r="BJ2703">
            <v>29000</v>
          </cell>
          <cell r="BK2703">
            <v>29000</v>
          </cell>
          <cell r="BL2703">
            <v>23200</v>
          </cell>
        </row>
        <row r="2704">
          <cell r="B2704">
            <v>9590</v>
          </cell>
          <cell r="C2704">
            <v>3277</v>
          </cell>
          <cell r="E2704" t="str">
            <v>Ariel Soudry</v>
          </cell>
          <cell r="F2704" t="str">
            <v>QA ENGINEER</v>
          </cell>
          <cell r="G2704" t="str">
            <v>Employee</v>
          </cell>
          <cell r="H2704" t="str">
            <v>Products - QA</v>
          </cell>
          <cell r="I2704" t="str">
            <v>TEL-AVIV</v>
          </cell>
          <cell r="J2704" t="str">
            <v>Israel</v>
          </cell>
          <cell r="K2704">
            <v>40790</v>
          </cell>
          <cell r="L2704" t="str">
            <v>IL</v>
          </cell>
          <cell r="M2704" t="str">
            <v>T51P</v>
          </cell>
          <cell r="N2704" t="str">
            <v>T</v>
          </cell>
          <cell r="O2704" t="str">
            <v>5</v>
          </cell>
          <cell r="P2704" t="str">
            <v>Regular</v>
          </cell>
          <cell r="T2704">
            <v>1</v>
          </cell>
          <cell r="U2704" t="str">
            <v>ILS</v>
          </cell>
          <cell r="V2704" t="str">
            <v>Products - QA</v>
          </cell>
          <cell r="W2704" t="str">
            <v>Dorit Dor</v>
          </cell>
          <cell r="Y2704" t="str">
            <v>Eligible</v>
          </cell>
          <cell r="Z2704">
            <v>13400</v>
          </cell>
          <cell r="AA2704">
            <v>49400.921658986175</v>
          </cell>
          <cell r="AB2704">
            <v>13400</v>
          </cell>
          <cell r="AC2704">
            <v>49400.921658986175</v>
          </cell>
          <cell r="AD2704">
            <v>4</v>
          </cell>
          <cell r="AE2704" t="str">
            <v>T51</v>
          </cell>
          <cell r="AF2704">
            <v>11000</v>
          </cell>
          <cell r="AG2704">
            <v>19000</v>
          </cell>
          <cell r="AH2704">
            <v>0.3</v>
          </cell>
          <cell r="AI2704">
            <v>2</v>
          </cell>
          <cell r="AJ2704">
            <v>0</v>
          </cell>
          <cell r="AK2704">
            <v>14070</v>
          </cell>
          <cell r="AL2704">
            <v>5.0000000000000044E-2</v>
          </cell>
          <cell r="AM2704">
            <v>51870.967741935485</v>
          </cell>
          <cell r="AN2704">
            <v>2470.0460829493095</v>
          </cell>
          <cell r="AO2704">
            <v>-0.2594736842105263</v>
          </cell>
          <cell r="AQ2704">
            <v>6500</v>
          </cell>
          <cell r="AR2704">
            <v>86000</v>
          </cell>
          <cell r="AS2704">
            <v>0.08</v>
          </cell>
          <cell r="AT2704">
            <v>1</v>
          </cell>
          <cell r="AU2704">
            <v>0</v>
          </cell>
          <cell r="AV2704">
            <v>14070</v>
          </cell>
          <cell r="AW2704">
            <v>51870.967741935485</v>
          </cell>
          <cell r="AX2704">
            <v>5.0000000000000044E-2</v>
          </cell>
          <cell r="AY2704">
            <v>2470.0460829493095</v>
          </cell>
          <cell r="AZ2704" t="str">
            <v>Regular Bonus</v>
          </cell>
          <cell r="BA2704" t="str">
            <v>Regular BonusEligible</v>
          </cell>
          <cell r="BB2704" t="str">
            <v>Regular BonusIsrael</v>
          </cell>
          <cell r="BC2704" t="str">
            <v>Regular BonusIsrael Employee</v>
          </cell>
          <cell r="BD2704" t="str">
            <v>T51</v>
          </cell>
          <cell r="BE2704" t="str">
            <v>Employee</v>
          </cell>
          <cell r="BF2704">
            <v>13400</v>
          </cell>
          <cell r="BG2704">
            <v>18000</v>
          </cell>
          <cell r="BH2704">
            <v>3</v>
          </cell>
          <cell r="BI2704">
            <v>4000</v>
          </cell>
          <cell r="BJ2704">
            <v>27000</v>
          </cell>
          <cell r="BK2704">
            <v>27000</v>
          </cell>
          <cell r="BL2704">
            <v>21600</v>
          </cell>
        </row>
        <row r="2705">
          <cell r="B2705">
            <v>9595</v>
          </cell>
          <cell r="C2705">
            <v>3281</v>
          </cell>
          <cell r="D2705">
            <v>246196</v>
          </cell>
          <cell r="E2705" t="str">
            <v>Alon Aizen</v>
          </cell>
          <cell r="F2705" t="str">
            <v>TEAM LEADER</v>
          </cell>
          <cell r="G2705" t="str">
            <v>Employee</v>
          </cell>
          <cell r="H2705" t="str">
            <v>Products - QA</v>
          </cell>
          <cell r="I2705" t="str">
            <v>TEL-AVIV</v>
          </cell>
          <cell r="J2705" t="str">
            <v>Israel</v>
          </cell>
          <cell r="K2705">
            <v>40790</v>
          </cell>
          <cell r="L2705" t="str">
            <v>IL</v>
          </cell>
          <cell r="M2705" t="str">
            <v>T41M</v>
          </cell>
          <cell r="N2705" t="str">
            <v>T</v>
          </cell>
          <cell r="O2705" t="str">
            <v>4</v>
          </cell>
          <cell r="P2705" t="str">
            <v>Regular</v>
          </cell>
          <cell r="T2705">
            <v>1</v>
          </cell>
          <cell r="U2705" t="str">
            <v>ILS</v>
          </cell>
          <cell r="V2705" t="str">
            <v>Products - QA</v>
          </cell>
          <cell r="W2705" t="str">
            <v>Dorit Dor</v>
          </cell>
          <cell r="Y2705" t="str">
            <v>Eligible</v>
          </cell>
          <cell r="Z2705">
            <v>23000</v>
          </cell>
          <cell r="AA2705">
            <v>84792.626728110597</v>
          </cell>
          <cell r="AB2705">
            <v>23000</v>
          </cell>
          <cell r="AC2705">
            <v>84792.626728110597</v>
          </cell>
          <cell r="AD2705">
            <v>3</v>
          </cell>
          <cell r="AE2705" t="str">
            <v>T41</v>
          </cell>
          <cell r="AF2705">
            <v>16000</v>
          </cell>
          <cell r="AG2705">
            <v>26000</v>
          </cell>
          <cell r="AH2705">
            <v>0.7</v>
          </cell>
          <cell r="AI2705">
            <v>4</v>
          </cell>
          <cell r="AJ2705">
            <v>0</v>
          </cell>
          <cell r="AK2705">
            <v>23344.999999999996</v>
          </cell>
          <cell r="AL2705">
            <v>1.4999999999999902E-2</v>
          </cell>
          <cell r="AM2705">
            <v>86064.516129032243</v>
          </cell>
          <cell r="AN2705">
            <v>1271.8894009216456</v>
          </cell>
          <cell r="AO2705">
            <v>-0.10211538461538472</v>
          </cell>
          <cell r="AQ2705">
            <v>6500</v>
          </cell>
          <cell r="AR2705">
            <v>86000</v>
          </cell>
          <cell r="AS2705">
            <v>0.2</v>
          </cell>
          <cell r="AT2705">
            <v>1</v>
          </cell>
          <cell r="AU2705">
            <v>0</v>
          </cell>
          <cell r="AV2705">
            <v>23344.999999999996</v>
          </cell>
          <cell r="AW2705">
            <v>86064.516129032243</v>
          </cell>
          <cell r="AX2705">
            <v>1.4999999999999902E-2</v>
          </cell>
          <cell r="AY2705">
            <v>1271.8894009216456</v>
          </cell>
          <cell r="AZ2705" t="str">
            <v>Regular Bonus</v>
          </cell>
          <cell r="BA2705" t="str">
            <v>Regular BonusEligible</v>
          </cell>
          <cell r="BB2705" t="str">
            <v>Regular BonusIsrael</v>
          </cell>
          <cell r="BC2705" t="str">
            <v>Regular BonusIsrael Employee</v>
          </cell>
          <cell r="BD2705" t="str">
            <v>T41</v>
          </cell>
          <cell r="BE2705" t="str">
            <v>Employee</v>
          </cell>
          <cell r="BF2705">
            <v>23000</v>
          </cell>
          <cell r="BG2705">
            <v>35000</v>
          </cell>
          <cell r="BH2705">
            <v>4</v>
          </cell>
          <cell r="BI2705">
            <v>4000</v>
          </cell>
          <cell r="BJ2705">
            <v>25000</v>
          </cell>
          <cell r="BK2705">
            <v>25000</v>
          </cell>
          <cell r="BL2705">
            <v>20000</v>
          </cell>
        </row>
        <row r="2706">
          <cell r="B2706">
            <v>9662</v>
          </cell>
          <cell r="C2706">
            <v>3302</v>
          </cell>
          <cell r="E2706" t="str">
            <v>Chen Bar-Hai Gross</v>
          </cell>
          <cell r="F2706" t="str">
            <v>QA ENGINEER</v>
          </cell>
          <cell r="G2706" t="str">
            <v>Employee</v>
          </cell>
          <cell r="H2706" t="str">
            <v>Products - QA</v>
          </cell>
          <cell r="I2706" t="str">
            <v>TEL-AVIV</v>
          </cell>
          <cell r="J2706" t="str">
            <v>Israel</v>
          </cell>
          <cell r="K2706">
            <v>40790</v>
          </cell>
          <cell r="L2706" t="str">
            <v>IL</v>
          </cell>
          <cell r="M2706" t="str">
            <v>T51P</v>
          </cell>
          <cell r="N2706" t="str">
            <v>T</v>
          </cell>
          <cell r="O2706" t="str">
            <v>5</v>
          </cell>
          <cell r="P2706" t="str">
            <v>Regular</v>
          </cell>
          <cell r="T2706">
            <v>1</v>
          </cell>
          <cell r="U2706" t="str">
            <v>ILS</v>
          </cell>
          <cell r="V2706" t="str">
            <v>Products - QA</v>
          </cell>
          <cell r="W2706" t="str">
            <v>Dorit Dor</v>
          </cell>
          <cell r="Y2706" t="str">
            <v>Eligible</v>
          </cell>
          <cell r="Z2706">
            <v>17000</v>
          </cell>
          <cell r="AA2706">
            <v>62672.811059907835</v>
          </cell>
          <cell r="AB2706">
            <v>17000</v>
          </cell>
          <cell r="AC2706">
            <v>62672.811059907835</v>
          </cell>
          <cell r="AD2706">
            <v>4</v>
          </cell>
          <cell r="AE2706" t="str">
            <v>T51</v>
          </cell>
          <cell r="AF2706">
            <v>11000</v>
          </cell>
          <cell r="AG2706">
            <v>19000</v>
          </cell>
          <cell r="AH2706">
            <v>0.75</v>
          </cell>
          <cell r="AI2706">
            <v>4</v>
          </cell>
          <cell r="AJ2706">
            <v>0</v>
          </cell>
          <cell r="AK2706">
            <v>17510</v>
          </cell>
          <cell r="AL2706">
            <v>3.0000000000000027E-2</v>
          </cell>
          <cell r="AM2706">
            <v>64552.995391705073</v>
          </cell>
          <cell r="AN2706">
            <v>1880.184331797238</v>
          </cell>
          <cell r="AO2706">
            <v>-7.8421052631578947E-2</v>
          </cell>
          <cell r="AQ2706">
            <v>6500</v>
          </cell>
          <cell r="AR2706">
            <v>86000</v>
          </cell>
          <cell r="AS2706">
            <v>0.13</v>
          </cell>
          <cell r="AT2706">
            <v>1</v>
          </cell>
          <cell r="AU2706">
            <v>0</v>
          </cell>
          <cell r="AV2706">
            <v>17510</v>
          </cell>
          <cell r="AW2706">
            <v>64552.995391705073</v>
          </cell>
          <cell r="AX2706">
            <v>3.0000000000000027E-2</v>
          </cell>
          <cell r="AY2706">
            <v>1880.184331797238</v>
          </cell>
          <cell r="AZ2706" t="str">
            <v>Regular Bonus</v>
          </cell>
          <cell r="BA2706" t="str">
            <v>Regular BonusEligible</v>
          </cell>
          <cell r="BB2706" t="str">
            <v>Regular BonusIsrael</v>
          </cell>
          <cell r="BC2706" t="str">
            <v>Regular BonusIsrael Employee</v>
          </cell>
          <cell r="BD2706" t="str">
            <v>T51</v>
          </cell>
          <cell r="BE2706" t="str">
            <v>Employee</v>
          </cell>
          <cell r="BF2706">
            <v>17000</v>
          </cell>
          <cell r="BG2706">
            <v>14500</v>
          </cell>
          <cell r="BH2706">
            <v>3</v>
          </cell>
          <cell r="BI2706">
            <v>4000</v>
          </cell>
          <cell r="BJ2706">
            <v>27000</v>
          </cell>
          <cell r="BK2706">
            <v>27000</v>
          </cell>
          <cell r="BL2706">
            <v>21600</v>
          </cell>
        </row>
        <row r="2707">
          <cell r="B2707">
            <v>9692</v>
          </cell>
          <cell r="C2707">
            <v>3315</v>
          </cell>
          <cell r="D2707">
            <v>114163</v>
          </cell>
          <cell r="E2707" t="str">
            <v>Shiran Benatar Goldfeder</v>
          </cell>
          <cell r="F2707" t="str">
            <v>TEAM LEADER</v>
          </cell>
          <cell r="G2707" t="str">
            <v>Employee</v>
          </cell>
          <cell r="H2707" t="str">
            <v>Products - QA</v>
          </cell>
          <cell r="I2707" t="str">
            <v>TEL-AVIV</v>
          </cell>
          <cell r="J2707" t="str">
            <v>Israel</v>
          </cell>
          <cell r="K2707">
            <v>40790</v>
          </cell>
          <cell r="L2707" t="str">
            <v>IL</v>
          </cell>
          <cell r="M2707" t="str">
            <v>T41M</v>
          </cell>
          <cell r="N2707" t="str">
            <v>T</v>
          </cell>
          <cell r="O2707" t="str">
            <v>4</v>
          </cell>
          <cell r="P2707" t="str">
            <v>Regular</v>
          </cell>
          <cell r="T2707">
            <v>1</v>
          </cell>
          <cell r="U2707" t="str">
            <v>ILS</v>
          </cell>
          <cell r="V2707" t="str">
            <v>Products - QA</v>
          </cell>
          <cell r="W2707" t="str">
            <v>Dorit Dor</v>
          </cell>
          <cell r="Y2707" t="str">
            <v>Eligible</v>
          </cell>
          <cell r="Z2707">
            <v>18700</v>
          </cell>
          <cell r="AA2707">
            <v>68940.092165898619</v>
          </cell>
          <cell r="AB2707">
            <v>18700</v>
          </cell>
          <cell r="AC2707">
            <v>68940.092165898619</v>
          </cell>
          <cell r="AD2707">
            <v>4</v>
          </cell>
          <cell r="AE2707" t="str">
            <v>T41</v>
          </cell>
          <cell r="AF2707">
            <v>16000</v>
          </cell>
          <cell r="AG2707">
            <v>26000</v>
          </cell>
          <cell r="AH2707">
            <v>0.27</v>
          </cell>
          <cell r="AI2707">
            <v>2</v>
          </cell>
          <cell r="AJ2707">
            <v>0</v>
          </cell>
          <cell r="AK2707">
            <v>19635</v>
          </cell>
          <cell r="AL2707">
            <v>5.0000000000000044E-2</v>
          </cell>
          <cell r="AM2707">
            <v>72387.096774193546</v>
          </cell>
          <cell r="AN2707">
            <v>3447.0046082949266</v>
          </cell>
          <cell r="AO2707">
            <v>-0.24480769230769228</v>
          </cell>
          <cell r="AQ2707">
            <v>6500</v>
          </cell>
          <cell r="AR2707">
            <v>86000</v>
          </cell>
          <cell r="AS2707">
            <v>0.15</v>
          </cell>
          <cell r="AT2707">
            <v>1</v>
          </cell>
          <cell r="AU2707">
            <v>0</v>
          </cell>
          <cell r="AV2707">
            <v>19635</v>
          </cell>
          <cell r="AW2707">
            <v>72387.096774193546</v>
          </cell>
          <cell r="AX2707">
            <v>5.0000000000000044E-2</v>
          </cell>
          <cell r="AY2707">
            <v>3447.0046082949266</v>
          </cell>
          <cell r="AZ2707" t="str">
            <v>Regular Bonus</v>
          </cell>
          <cell r="BA2707" t="str">
            <v>Regular BonusEligible</v>
          </cell>
          <cell r="BB2707" t="str">
            <v>Regular BonusIsrael</v>
          </cell>
          <cell r="BC2707" t="str">
            <v>Regular BonusIsrael Employee</v>
          </cell>
          <cell r="BD2707" t="str">
            <v>T41</v>
          </cell>
          <cell r="BE2707" t="str">
            <v>Employee</v>
          </cell>
          <cell r="BF2707">
            <v>18700</v>
          </cell>
          <cell r="BG2707">
            <v>22603</v>
          </cell>
          <cell r="BH2707">
            <v>4</v>
          </cell>
          <cell r="BI2707">
            <v>4000</v>
          </cell>
          <cell r="BJ2707">
            <v>39000</v>
          </cell>
          <cell r="BK2707">
            <v>39000</v>
          </cell>
          <cell r="BL2707">
            <v>31200</v>
          </cell>
        </row>
        <row r="2708">
          <cell r="B2708">
            <v>10271</v>
          </cell>
          <cell r="C2708">
            <v>3612</v>
          </cell>
          <cell r="E2708" t="str">
            <v>Dror Aharony</v>
          </cell>
          <cell r="F2708" t="str">
            <v>QA SPECIALIST</v>
          </cell>
          <cell r="G2708" t="str">
            <v>Employee</v>
          </cell>
          <cell r="H2708" t="str">
            <v>Products - QA</v>
          </cell>
          <cell r="I2708" t="str">
            <v>TEL-AVIV</v>
          </cell>
          <cell r="J2708" t="str">
            <v>Israel</v>
          </cell>
          <cell r="K2708">
            <v>41084</v>
          </cell>
          <cell r="L2708" t="str">
            <v>IL</v>
          </cell>
          <cell r="M2708" t="str">
            <v>T41P</v>
          </cell>
          <cell r="N2708" t="str">
            <v>T</v>
          </cell>
          <cell r="O2708" t="str">
            <v>4</v>
          </cell>
          <cell r="P2708" t="str">
            <v>Regular</v>
          </cell>
          <cell r="T2708">
            <v>1</v>
          </cell>
          <cell r="U2708" t="str">
            <v>ILS</v>
          </cell>
          <cell r="V2708" t="str">
            <v>Products - QA</v>
          </cell>
          <cell r="W2708" t="str">
            <v>Dorit Dor</v>
          </cell>
          <cell r="Y2708" t="str">
            <v>Eligible</v>
          </cell>
          <cell r="Z2708">
            <v>19300</v>
          </cell>
          <cell r="AA2708">
            <v>71152.073732718898</v>
          </cell>
          <cell r="AB2708">
            <v>19300</v>
          </cell>
          <cell r="AC2708">
            <v>71152.073732718898</v>
          </cell>
          <cell r="AD2708">
            <v>4</v>
          </cell>
          <cell r="AE2708" t="str">
            <v>T41</v>
          </cell>
          <cell r="AF2708">
            <v>16000</v>
          </cell>
          <cell r="AG2708">
            <v>26000</v>
          </cell>
          <cell r="AH2708">
            <v>0.33</v>
          </cell>
          <cell r="AI2708">
            <v>2</v>
          </cell>
          <cell r="AJ2708">
            <v>0</v>
          </cell>
          <cell r="AK2708">
            <v>20265</v>
          </cell>
          <cell r="AL2708">
            <v>5.0000000000000044E-2</v>
          </cell>
          <cell r="AM2708">
            <v>74709.677419354848</v>
          </cell>
          <cell r="AN2708">
            <v>3557.60368663595</v>
          </cell>
          <cell r="AO2708">
            <v>-0.22057692307692311</v>
          </cell>
          <cell r="AQ2708">
            <v>6500</v>
          </cell>
          <cell r="AR2708">
            <v>86000</v>
          </cell>
          <cell r="AS2708">
            <v>0.16</v>
          </cell>
          <cell r="AT2708">
            <v>1</v>
          </cell>
          <cell r="AU2708">
            <v>0</v>
          </cell>
          <cell r="AV2708">
            <v>20265</v>
          </cell>
          <cell r="AW2708">
            <v>74709.677419354848</v>
          </cell>
          <cell r="AX2708">
            <v>5.0000000000000044E-2</v>
          </cell>
          <cell r="AY2708">
            <v>3557.60368663595</v>
          </cell>
          <cell r="AZ2708" t="str">
            <v>Regular Bonus</v>
          </cell>
          <cell r="BA2708" t="str">
            <v>Regular BonusEligible</v>
          </cell>
          <cell r="BB2708" t="str">
            <v>Regular BonusIsrael</v>
          </cell>
          <cell r="BC2708" t="str">
            <v>Regular BonusIsrael Employee</v>
          </cell>
          <cell r="BD2708" t="str">
            <v>T41</v>
          </cell>
          <cell r="BE2708" t="str">
            <v>Employee</v>
          </cell>
          <cell r="BF2708">
            <v>19300</v>
          </cell>
          <cell r="BG2708">
            <v>38000</v>
          </cell>
          <cell r="BH2708">
            <v>5</v>
          </cell>
          <cell r="BI2708">
            <v>4000</v>
          </cell>
          <cell r="BJ2708">
            <v>39000</v>
          </cell>
          <cell r="BK2708">
            <v>39000</v>
          </cell>
          <cell r="BL2708">
            <v>31200</v>
          </cell>
        </row>
        <row r="2709">
          <cell r="B2709">
            <v>12992</v>
          </cell>
          <cell r="C2709">
            <v>8013</v>
          </cell>
          <cell r="D2709">
            <v>57677</v>
          </cell>
          <cell r="E2709" t="str">
            <v>Oren Sagey</v>
          </cell>
          <cell r="F2709" t="str">
            <v>QA ENGINEER</v>
          </cell>
          <cell r="G2709" t="str">
            <v>Employee</v>
          </cell>
          <cell r="H2709" t="str">
            <v>Products - QA</v>
          </cell>
          <cell r="I2709" t="str">
            <v>TEL-AVIV</v>
          </cell>
          <cell r="J2709" t="str">
            <v>Israel</v>
          </cell>
          <cell r="K2709">
            <v>42023</v>
          </cell>
          <cell r="L2709" t="str">
            <v>IL</v>
          </cell>
          <cell r="M2709" t="str">
            <v>T51P</v>
          </cell>
          <cell r="N2709" t="str">
            <v>T</v>
          </cell>
          <cell r="O2709" t="str">
            <v>5</v>
          </cell>
          <cell r="P2709" t="str">
            <v>Regular</v>
          </cell>
          <cell r="T2709">
            <v>1</v>
          </cell>
          <cell r="U2709" t="str">
            <v>ILS</v>
          </cell>
          <cell r="V2709" t="str">
            <v>Products - QA</v>
          </cell>
          <cell r="W2709" t="str">
            <v>Dorit Dor</v>
          </cell>
          <cell r="Y2709" t="str">
            <v>Eligible</v>
          </cell>
          <cell r="Z2709">
            <v>15000</v>
          </cell>
          <cell r="AA2709">
            <v>55299.539170506912</v>
          </cell>
          <cell r="AB2709">
            <v>15000</v>
          </cell>
          <cell r="AC2709">
            <v>55299.539170506912</v>
          </cell>
          <cell r="AD2709">
            <v>4</v>
          </cell>
          <cell r="AE2709" t="str">
            <v>T51</v>
          </cell>
          <cell r="AF2709">
            <v>11000</v>
          </cell>
          <cell r="AG2709">
            <v>19000</v>
          </cell>
          <cell r="AH2709">
            <v>0.5</v>
          </cell>
          <cell r="AI2709">
            <v>3</v>
          </cell>
          <cell r="AJ2709">
            <v>0</v>
          </cell>
          <cell r="AK2709">
            <v>15600</v>
          </cell>
          <cell r="AL2709">
            <v>4.0000000000000036E-2</v>
          </cell>
          <cell r="AM2709">
            <v>57511.520737327191</v>
          </cell>
          <cell r="AN2709">
            <v>2211.9815668202791</v>
          </cell>
          <cell r="AO2709">
            <v>-0.17894736842105263</v>
          </cell>
          <cell r="AQ2709">
            <v>6500</v>
          </cell>
          <cell r="AR2709">
            <v>86000</v>
          </cell>
          <cell r="AS2709">
            <v>0.1</v>
          </cell>
          <cell r="AT2709">
            <v>1</v>
          </cell>
          <cell r="AU2709">
            <v>0</v>
          </cell>
          <cell r="AV2709">
            <v>15600</v>
          </cell>
          <cell r="AW2709">
            <v>57511.520737327191</v>
          </cell>
          <cell r="AX2709">
            <v>4.0000000000000036E-2</v>
          </cell>
          <cell r="AY2709">
            <v>2211.9815668202791</v>
          </cell>
          <cell r="AZ2709" t="str">
            <v>Regular Bonus</v>
          </cell>
          <cell r="BA2709" t="str">
            <v>Regular BonusEligible</v>
          </cell>
          <cell r="BB2709" t="str">
            <v>Regular BonusIsrael</v>
          </cell>
          <cell r="BC2709" t="str">
            <v>Regular BonusIsrael Employee</v>
          </cell>
          <cell r="BD2709" t="str">
            <v>T51</v>
          </cell>
          <cell r="BE2709" t="str">
            <v>Employee</v>
          </cell>
          <cell r="BF2709">
            <v>15000</v>
          </cell>
          <cell r="BG2709">
            <v>17000</v>
          </cell>
          <cell r="BH2709">
            <v>3</v>
          </cell>
          <cell r="BI2709">
            <v>4000</v>
          </cell>
          <cell r="BJ2709">
            <v>27000</v>
          </cell>
          <cell r="BK2709">
            <v>27000</v>
          </cell>
          <cell r="BL2709">
            <v>21600</v>
          </cell>
        </row>
        <row r="2710">
          <cell r="B2710">
            <v>13112</v>
          </cell>
          <cell r="C2710">
            <v>8143</v>
          </cell>
          <cell r="D2710">
            <v>23669</v>
          </cell>
          <cell r="E2710" t="str">
            <v>Ela Hillel</v>
          </cell>
          <cell r="F2710" t="str">
            <v>QA ENGINEER</v>
          </cell>
          <cell r="G2710" t="str">
            <v>Monthly Extra Hours</v>
          </cell>
          <cell r="H2710" t="str">
            <v>Products - QA</v>
          </cell>
          <cell r="I2710" t="str">
            <v>TEL-AVIV</v>
          </cell>
          <cell r="J2710" t="str">
            <v>Israel</v>
          </cell>
          <cell r="K2710">
            <v>42071</v>
          </cell>
          <cell r="L2710" t="str">
            <v>IL</v>
          </cell>
          <cell r="M2710" t="str">
            <v>T51P</v>
          </cell>
          <cell r="N2710" t="str">
            <v>T</v>
          </cell>
          <cell r="O2710" t="str">
            <v>5</v>
          </cell>
          <cell r="P2710" t="str">
            <v>Regular</v>
          </cell>
          <cell r="T2710">
            <v>1</v>
          </cell>
          <cell r="U2710" t="str">
            <v>ILS</v>
          </cell>
          <cell r="V2710" t="str">
            <v>Products - QA</v>
          </cell>
          <cell r="W2710" t="str">
            <v>Dorit Dor</v>
          </cell>
          <cell r="Y2710" t="str">
            <v>Eligible</v>
          </cell>
          <cell r="Z2710">
            <v>10800</v>
          </cell>
          <cell r="AA2710">
            <v>39815.66820276498</v>
          </cell>
          <cell r="AB2710">
            <v>10800</v>
          </cell>
          <cell r="AC2710">
            <v>39815.66820276498</v>
          </cell>
          <cell r="AD2710">
            <v>4</v>
          </cell>
          <cell r="AE2710" t="str">
            <v>T51</v>
          </cell>
          <cell r="AF2710">
            <v>11000</v>
          </cell>
          <cell r="AG2710">
            <v>19000</v>
          </cell>
          <cell r="AH2710">
            <v>0</v>
          </cell>
          <cell r="AI2710">
            <v>1</v>
          </cell>
          <cell r="AJ2710">
            <v>0</v>
          </cell>
          <cell r="AK2710">
            <v>11448</v>
          </cell>
          <cell r="AL2710">
            <v>6.0000000000000053E-2</v>
          </cell>
          <cell r="AM2710">
            <v>42204.608294930877</v>
          </cell>
          <cell r="AN2710">
            <v>2388.9400921658962</v>
          </cell>
          <cell r="AO2710">
            <v>-0.39747368421052631</v>
          </cell>
          <cell r="AQ2710">
            <v>6500</v>
          </cell>
          <cell r="AR2710">
            <v>86000</v>
          </cell>
          <cell r="AS2710">
            <v>0.05</v>
          </cell>
          <cell r="AT2710">
            <v>1</v>
          </cell>
          <cell r="AU2710">
            <v>0</v>
          </cell>
          <cell r="AV2710">
            <v>11448</v>
          </cell>
          <cell r="AW2710">
            <v>42204.608294930877</v>
          </cell>
          <cell r="AX2710">
            <v>6.0000000000000053E-2</v>
          </cell>
          <cell r="AY2710">
            <v>2388.9400921658962</v>
          </cell>
          <cell r="AZ2710" t="str">
            <v>Regular Bonus</v>
          </cell>
          <cell r="BA2710" t="str">
            <v>Regular BonusEligible</v>
          </cell>
          <cell r="BB2710" t="str">
            <v>Regular BonusIsrael</v>
          </cell>
          <cell r="BC2710" t="str">
            <v>Regular BonusIsrael Monthly Extra Hours</v>
          </cell>
          <cell r="BD2710" t="str">
            <v>T51</v>
          </cell>
          <cell r="BE2710" t="str">
            <v>Monthly Extra Hours</v>
          </cell>
          <cell r="BF2710">
            <v>10800</v>
          </cell>
          <cell r="BG2710">
            <v>7500</v>
          </cell>
          <cell r="BH2710">
            <v>3</v>
          </cell>
          <cell r="BI2710">
            <v>2000</v>
          </cell>
          <cell r="BJ2710">
            <v>13500</v>
          </cell>
          <cell r="BK2710">
            <v>13500</v>
          </cell>
          <cell r="BL2710">
            <v>10800</v>
          </cell>
        </row>
        <row r="2711">
          <cell r="B2711">
            <v>12455</v>
          </cell>
          <cell r="C2711">
            <v>7489</v>
          </cell>
          <cell r="D2711">
            <v>116284</v>
          </cell>
          <cell r="E2711" t="str">
            <v>Ron Someh</v>
          </cell>
          <cell r="F2711" t="str">
            <v>QA ENGINEER</v>
          </cell>
          <cell r="G2711" t="str">
            <v>Monthly Extra Hours</v>
          </cell>
          <cell r="H2711" t="str">
            <v>Products - QA</v>
          </cell>
          <cell r="I2711" t="str">
            <v>TEL-AVIV</v>
          </cell>
          <cell r="J2711" t="str">
            <v>Israel</v>
          </cell>
          <cell r="K2711">
            <v>41855</v>
          </cell>
          <cell r="L2711" t="str">
            <v>IL</v>
          </cell>
          <cell r="M2711" t="str">
            <v>T51P</v>
          </cell>
          <cell r="N2711" t="str">
            <v>T</v>
          </cell>
          <cell r="O2711" t="str">
            <v>5</v>
          </cell>
          <cell r="P2711" t="str">
            <v>Regular</v>
          </cell>
          <cell r="T2711">
            <v>1</v>
          </cell>
          <cell r="U2711" t="str">
            <v>ILS</v>
          </cell>
          <cell r="V2711" t="str">
            <v>Products - QA</v>
          </cell>
          <cell r="W2711" t="str">
            <v>Dorit Dor</v>
          </cell>
          <cell r="Y2711" t="str">
            <v>Eligible</v>
          </cell>
          <cell r="Z2711">
            <v>13650</v>
          </cell>
          <cell r="AA2711">
            <v>50322.580645161295</v>
          </cell>
          <cell r="AB2711">
            <v>13650</v>
          </cell>
          <cell r="AC2711">
            <v>50322.580645161295</v>
          </cell>
          <cell r="AD2711">
            <v>4</v>
          </cell>
          <cell r="AE2711" t="str">
            <v>T51</v>
          </cell>
          <cell r="AF2711">
            <v>11000</v>
          </cell>
          <cell r="AG2711">
            <v>19000</v>
          </cell>
          <cell r="AH2711">
            <v>0.33</v>
          </cell>
          <cell r="AI2711">
            <v>2</v>
          </cell>
          <cell r="AJ2711">
            <v>0</v>
          </cell>
          <cell r="AK2711">
            <v>14332.5</v>
          </cell>
          <cell r="AL2711">
            <v>5.0000000000000044E-2</v>
          </cell>
          <cell r="AM2711">
            <v>52838.709677419356</v>
          </cell>
          <cell r="AN2711">
            <v>2516.1290322580608</v>
          </cell>
          <cell r="AO2711">
            <v>-0.24565789473684208</v>
          </cell>
          <cell r="AQ2711">
            <v>6500</v>
          </cell>
          <cell r="AR2711">
            <v>86000</v>
          </cell>
          <cell r="AS2711">
            <v>0.08</v>
          </cell>
          <cell r="AT2711">
            <v>1</v>
          </cell>
          <cell r="AU2711">
            <v>0</v>
          </cell>
          <cell r="AV2711">
            <v>14332.5</v>
          </cell>
          <cell r="AW2711">
            <v>52838.709677419356</v>
          </cell>
          <cell r="AX2711">
            <v>5.0000000000000044E-2</v>
          </cell>
          <cell r="AY2711">
            <v>2516.1290322580608</v>
          </cell>
          <cell r="AZ2711" t="str">
            <v>Regular Bonus</v>
          </cell>
          <cell r="BA2711" t="str">
            <v>Regular BonusEligible</v>
          </cell>
          <cell r="BB2711" t="str">
            <v>Regular BonusIsrael</v>
          </cell>
          <cell r="BC2711" t="str">
            <v>Regular BonusIsrael Monthly Extra Hours</v>
          </cell>
          <cell r="BD2711" t="str">
            <v>T51</v>
          </cell>
          <cell r="BE2711" t="str">
            <v>Monthly Extra Hours</v>
          </cell>
          <cell r="BF2711">
            <v>13650</v>
          </cell>
          <cell r="BG2711">
            <v>15186</v>
          </cell>
          <cell r="BH2711">
            <v>5</v>
          </cell>
          <cell r="BI2711">
            <v>2000</v>
          </cell>
          <cell r="BJ2711">
            <v>13500</v>
          </cell>
          <cell r="BK2711">
            <v>13500</v>
          </cell>
          <cell r="BL2711">
            <v>10800</v>
          </cell>
        </row>
        <row r="2712">
          <cell r="B2712">
            <v>14498</v>
          </cell>
          <cell r="C2712">
            <v>9453</v>
          </cell>
          <cell r="D2712">
            <v>201208</v>
          </cell>
          <cell r="E2712" t="str">
            <v>Avi Machluf</v>
          </cell>
          <cell r="F2712" t="str">
            <v>AUTOMATION ENGINEER</v>
          </cell>
          <cell r="G2712" t="str">
            <v>Monthly Extra Hours</v>
          </cell>
          <cell r="H2712" t="str">
            <v>Products - QA</v>
          </cell>
          <cell r="I2712" t="str">
            <v>TEL-AVIV</v>
          </cell>
          <cell r="J2712" t="str">
            <v>Israel</v>
          </cell>
          <cell r="K2712">
            <v>43660</v>
          </cell>
          <cell r="L2712" t="str">
            <v>IL</v>
          </cell>
          <cell r="M2712" t="str">
            <v>T51P</v>
          </cell>
          <cell r="N2712" t="str">
            <v>T</v>
          </cell>
          <cell r="O2712" t="str">
            <v>5</v>
          </cell>
          <cell r="P2712" t="str">
            <v>Regular</v>
          </cell>
          <cell r="T2712">
            <v>1</v>
          </cell>
          <cell r="U2712" t="str">
            <v>ILS</v>
          </cell>
          <cell r="V2712" t="str">
            <v>Products - QA</v>
          </cell>
          <cell r="W2712" t="str">
            <v>Dorit Dor</v>
          </cell>
          <cell r="Y2712" t="str">
            <v>Eligible</v>
          </cell>
          <cell r="Z2712">
            <v>11600</v>
          </cell>
          <cell r="AA2712">
            <v>42764.976958525345</v>
          </cell>
          <cell r="AB2712">
            <v>11600</v>
          </cell>
          <cell r="AC2712">
            <v>42764.976958525345</v>
          </cell>
          <cell r="AD2712">
            <v>4</v>
          </cell>
          <cell r="AE2712" t="str">
            <v>T51</v>
          </cell>
          <cell r="AF2712">
            <v>11000</v>
          </cell>
          <cell r="AG2712">
            <v>19000</v>
          </cell>
          <cell r="AH2712">
            <v>7.0000000000000007E-2</v>
          </cell>
          <cell r="AI2712">
            <v>1</v>
          </cell>
          <cell r="AJ2712">
            <v>0</v>
          </cell>
          <cell r="AK2712">
            <v>12296</v>
          </cell>
          <cell r="AL2712">
            <v>6.0000000000000053E-2</v>
          </cell>
          <cell r="AM2712">
            <v>45330.875576036866</v>
          </cell>
          <cell r="AN2712">
            <v>2565.8986175115206</v>
          </cell>
          <cell r="AO2712">
            <v>-0.35284210526315785</v>
          </cell>
          <cell r="AQ2712">
            <v>6500</v>
          </cell>
          <cell r="AR2712">
            <v>86000</v>
          </cell>
          <cell r="AS2712">
            <v>0.06</v>
          </cell>
          <cell r="AT2712">
            <v>1</v>
          </cell>
          <cell r="AU2712">
            <v>0</v>
          </cell>
          <cell r="AV2712">
            <v>12296</v>
          </cell>
          <cell r="AW2712">
            <v>45330.875576036866</v>
          </cell>
          <cell r="AX2712">
            <v>6.0000000000000053E-2</v>
          </cell>
          <cell r="AY2712">
            <v>2565.8986175115206</v>
          </cell>
          <cell r="AZ2712" t="str">
            <v>Regular Bonus</v>
          </cell>
          <cell r="BA2712" t="str">
            <v>Regular BonusEligible</v>
          </cell>
          <cell r="BB2712" t="str">
            <v>Regular BonusIsrael</v>
          </cell>
          <cell r="BC2712" t="str">
            <v>Regular BonusIsrael Monthly Extra Hours</v>
          </cell>
          <cell r="BD2712" t="str">
            <v>T51</v>
          </cell>
          <cell r="BE2712" t="str">
            <v>Monthly Extra Hours</v>
          </cell>
          <cell r="BF2712">
            <v>11600</v>
          </cell>
          <cell r="BG2712">
            <v>3260</v>
          </cell>
          <cell r="BH2712">
            <v>3</v>
          </cell>
          <cell r="BI2712">
            <v>2000</v>
          </cell>
          <cell r="BJ2712">
            <v>13500</v>
          </cell>
          <cell r="BK2712">
            <v>13500</v>
          </cell>
          <cell r="BL2712">
            <v>10800</v>
          </cell>
        </row>
        <row r="2713">
          <cell r="B2713">
            <v>14447</v>
          </cell>
          <cell r="C2713">
            <v>9409</v>
          </cell>
          <cell r="D2713">
            <v>76804</v>
          </cell>
          <cell r="E2713" t="str">
            <v>Mohammad Bakri</v>
          </cell>
          <cell r="F2713" t="str">
            <v>QA SPECIALIST</v>
          </cell>
          <cell r="G2713" t="str">
            <v>Employee</v>
          </cell>
          <cell r="H2713" t="str">
            <v>Products - QA</v>
          </cell>
          <cell r="I2713" t="str">
            <v>TEL-AVIV</v>
          </cell>
          <cell r="J2713" t="str">
            <v>Israel</v>
          </cell>
          <cell r="K2713">
            <v>42358</v>
          </cell>
          <cell r="L2713" t="str">
            <v>IL</v>
          </cell>
          <cell r="M2713" t="str">
            <v>T41P</v>
          </cell>
          <cell r="N2713" t="str">
            <v>T</v>
          </cell>
          <cell r="O2713" t="str">
            <v>4</v>
          </cell>
          <cell r="P2713" t="str">
            <v>Regular</v>
          </cell>
          <cell r="T2713">
            <v>1</v>
          </cell>
          <cell r="U2713" t="str">
            <v>ILS</v>
          </cell>
          <cell r="V2713" t="str">
            <v>Products - QA</v>
          </cell>
          <cell r="W2713" t="str">
            <v>Dorit Dor</v>
          </cell>
          <cell r="Y2713" t="str">
            <v>Eligible</v>
          </cell>
          <cell r="Z2713">
            <v>17600</v>
          </cell>
          <cell r="AA2713">
            <v>64884.792626728115</v>
          </cell>
          <cell r="AB2713">
            <v>17600</v>
          </cell>
          <cell r="AC2713">
            <v>64884.792626728115</v>
          </cell>
          <cell r="AD2713">
            <v>4</v>
          </cell>
          <cell r="AE2713" t="str">
            <v>T41</v>
          </cell>
          <cell r="AF2713">
            <v>16000</v>
          </cell>
          <cell r="AG2713">
            <v>26000</v>
          </cell>
          <cell r="AH2713">
            <v>0.16</v>
          </cell>
          <cell r="AI2713">
            <v>2</v>
          </cell>
          <cell r="AJ2713">
            <v>0</v>
          </cell>
          <cell r="AK2713">
            <v>18480</v>
          </cell>
          <cell r="AL2713">
            <v>5.0000000000000044E-2</v>
          </cell>
          <cell r="AM2713">
            <v>68129.032258064515</v>
          </cell>
          <cell r="AN2713">
            <v>3244.2396313364006</v>
          </cell>
          <cell r="AO2713">
            <v>-0.28923076923076918</v>
          </cell>
          <cell r="AQ2713">
            <v>6500</v>
          </cell>
          <cell r="AR2713">
            <v>86000</v>
          </cell>
          <cell r="AS2713">
            <v>0.13</v>
          </cell>
          <cell r="AT2713">
            <v>1</v>
          </cell>
          <cell r="AU2713">
            <v>0</v>
          </cell>
          <cell r="AV2713">
            <v>18480</v>
          </cell>
          <cell r="AW2713">
            <v>68129.032258064515</v>
          </cell>
          <cell r="AX2713">
            <v>5.0000000000000044E-2</v>
          </cell>
          <cell r="AY2713">
            <v>3244.2396313364006</v>
          </cell>
          <cell r="AZ2713" t="str">
            <v>Regular Bonus</v>
          </cell>
          <cell r="BA2713" t="str">
            <v>Regular BonusEligible</v>
          </cell>
          <cell r="BB2713" t="str">
            <v>Regular BonusIsrael</v>
          </cell>
          <cell r="BC2713" t="str">
            <v>Regular BonusIsrael Employee</v>
          </cell>
          <cell r="BD2713" t="str">
            <v>T41</v>
          </cell>
          <cell r="BE2713" t="str">
            <v>Employee</v>
          </cell>
          <cell r="BF2713">
            <v>17600</v>
          </cell>
          <cell r="BG2713">
            <v>38000</v>
          </cell>
          <cell r="BH2713">
            <v>5</v>
          </cell>
          <cell r="BI2713">
            <v>4000</v>
          </cell>
          <cell r="BJ2713">
            <v>39000</v>
          </cell>
          <cell r="BK2713">
            <v>39000</v>
          </cell>
          <cell r="BL2713">
            <v>31200</v>
          </cell>
        </row>
        <row r="2714">
          <cell r="B2714">
            <v>14547</v>
          </cell>
          <cell r="C2714">
            <v>9501</v>
          </cell>
          <cell r="D2714">
            <v>84491</v>
          </cell>
          <cell r="E2714" t="str">
            <v>Gal Osherov</v>
          </cell>
          <cell r="F2714" t="str">
            <v>QA ENGINEER</v>
          </cell>
          <cell r="G2714" t="str">
            <v>Monthly Extra Hours</v>
          </cell>
          <cell r="H2714" t="str">
            <v>Products - QA</v>
          </cell>
          <cell r="I2714" t="str">
            <v>TEL-AVIV</v>
          </cell>
          <cell r="J2714" t="str">
            <v>Israel</v>
          </cell>
          <cell r="K2714">
            <v>42358</v>
          </cell>
          <cell r="L2714" t="str">
            <v>IL</v>
          </cell>
          <cell r="M2714" t="str">
            <v>T51P</v>
          </cell>
          <cell r="N2714" t="str">
            <v>T</v>
          </cell>
          <cell r="O2714" t="str">
            <v>5</v>
          </cell>
          <cell r="P2714" t="str">
            <v>Regular</v>
          </cell>
          <cell r="T2714">
            <v>1</v>
          </cell>
          <cell r="U2714" t="str">
            <v>ILS</v>
          </cell>
          <cell r="V2714" t="str">
            <v>Products - QA</v>
          </cell>
          <cell r="W2714" t="str">
            <v>Dorit Dor</v>
          </cell>
          <cell r="Y2714" t="str">
            <v>Eligible</v>
          </cell>
          <cell r="Z2714">
            <v>10500</v>
          </cell>
          <cell r="AA2714">
            <v>38709.677419354841</v>
          </cell>
          <cell r="AB2714">
            <v>10500</v>
          </cell>
          <cell r="AC2714">
            <v>38709.677419354841</v>
          </cell>
          <cell r="AD2714">
            <v>4</v>
          </cell>
          <cell r="AE2714" t="str">
            <v>T51</v>
          </cell>
          <cell r="AF2714">
            <v>11000</v>
          </cell>
          <cell r="AG2714">
            <v>19000</v>
          </cell>
          <cell r="AH2714">
            <v>0</v>
          </cell>
          <cell r="AI2714">
            <v>1</v>
          </cell>
          <cell r="AJ2714">
            <v>0</v>
          </cell>
          <cell r="AK2714">
            <v>11130</v>
          </cell>
          <cell r="AL2714">
            <v>6.0000000000000053E-2</v>
          </cell>
          <cell r="AM2714">
            <v>41032.258064516129</v>
          </cell>
          <cell r="AN2714">
            <v>2322.580645161288</v>
          </cell>
          <cell r="AO2714">
            <v>-0.41421052631578947</v>
          </cell>
          <cell r="AQ2714">
            <v>6500</v>
          </cell>
          <cell r="AR2714">
            <v>86000</v>
          </cell>
          <cell r="AS2714">
            <v>0.05</v>
          </cell>
          <cell r="AT2714">
            <v>1</v>
          </cell>
          <cell r="AU2714">
            <v>0</v>
          </cell>
          <cell r="AV2714">
            <v>11130</v>
          </cell>
          <cell r="AW2714">
            <v>41032.258064516129</v>
          </cell>
          <cell r="AX2714">
            <v>6.0000000000000053E-2</v>
          </cell>
          <cell r="AY2714">
            <v>2322.580645161288</v>
          </cell>
          <cell r="AZ2714" t="str">
            <v>Regular Bonus</v>
          </cell>
          <cell r="BA2714" t="str">
            <v>Regular BonusEligible</v>
          </cell>
          <cell r="BB2714" t="str">
            <v>Regular BonusIsrael</v>
          </cell>
          <cell r="BC2714" t="str">
            <v>Regular BonusIsrael Monthly Extra Hours</v>
          </cell>
          <cell r="BD2714" t="str">
            <v>T61</v>
          </cell>
          <cell r="BE2714" t="str">
            <v>Monthly Extra Hours</v>
          </cell>
          <cell r="BF2714">
            <v>10500</v>
          </cell>
          <cell r="BG2714">
            <v>5500</v>
          </cell>
          <cell r="BH2714">
            <v>3</v>
          </cell>
          <cell r="BI2714">
            <v>2000</v>
          </cell>
          <cell r="BJ2714">
            <v>9500</v>
          </cell>
          <cell r="BK2714">
            <v>9500</v>
          </cell>
          <cell r="BL2714">
            <v>7600</v>
          </cell>
        </row>
        <row r="2715">
          <cell r="B2715">
            <v>12805</v>
          </cell>
          <cell r="C2715">
            <v>7833</v>
          </cell>
          <cell r="D2715">
            <v>52874</v>
          </cell>
          <cell r="E2715" t="str">
            <v>Ilia Bikhovski</v>
          </cell>
          <cell r="F2715" t="str">
            <v>QA Engineer</v>
          </cell>
          <cell r="G2715" t="str">
            <v>Monthly Extra Hours</v>
          </cell>
          <cell r="H2715" t="str">
            <v>Products - QA</v>
          </cell>
          <cell r="I2715" t="str">
            <v>TEL-AVIV</v>
          </cell>
          <cell r="J2715" t="str">
            <v>Israel</v>
          </cell>
          <cell r="K2715">
            <v>41987</v>
          </cell>
          <cell r="L2715" t="str">
            <v>IL</v>
          </cell>
          <cell r="M2715" t="str">
            <v>T51P</v>
          </cell>
          <cell r="N2715" t="str">
            <v>T</v>
          </cell>
          <cell r="O2715" t="str">
            <v>5</v>
          </cell>
          <cell r="P2715" t="str">
            <v>Regular</v>
          </cell>
          <cell r="T2715">
            <v>1</v>
          </cell>
          <cell r="U2715" t="str">
            <v>ILS</v>
          </cell>
          <cell r="V2715" t="str">
            <v>Products - QA</v>
          </cell>
          <cell r="W2715" t="str">
            <v>Dorit Dor</v>
          </cell>
          <cell r="Y2715" t="str">
            <v>Eligible</v>
          </cell>
          <cell r="Z2715">
            <v>17500</v>
          </cell>
          <cell r="AA2715">
            <v>64516.129032258068</v>
          </cell>
          <cell r="AB2715">
            <v>17500</v>
          </cell>
          <cell r="AC2715">
            <v>64516.129032258068</v>
          </cell>
          <cell r="AD2715">
            <v>3</v>
          </cell>
          <cell r="AE2715" t="str">
            <v>T51</v>
          </cell>
          <cell r="AF2715">
            <v>11000</v>
          </cell>
          <cell r="AG2715">
            <v>19000</v>
          </cell>
          <cell r="AH2715">
            <v>0.81</v>
          </cell>
          <cell r="AI2715">
            <v>4</v>
          </cell>
          <cell r="AJ2715">
            <v>0</v>
          </cell>
          <cell r="AK2715">
            <v>17762.5</v>
          </cell>
          <cell r="AL2715">
            <v>1.4999999999999902E-2</v>
          </cell>
          <cell r="AM2715">
            <v>65483.870967741939</v>
          </cell>
          <cell r="AN2715">
            <v>967.7419354838712</v>
          </cell>
          <cell r="AO2715">
            <v>-6.5131578947368429E-2</v>
          </cell>
          <cell r="AQ2715">
            <v>6500</v>
          </cell>
          <cell r="AR2715">
            <v>86000</v>
          </cell>
          <cell r="AS2715">
            <v>0.13</v>
          </cell>
          <cell r="AT2715">
            <v>1</v>
          </cell>
          <cell r="AU2715">
            <v>0</v>
          </cell>
          <cell r="AV2715">
            <v>17762.5</v>
          </cell>
          <cell r="AW2715">
            <v>65483.870967741939</v>
          </cell>
          <cell r="AX2715">
            <v>1.4999999999999902E-2</v>
          </cell>
          <cell r="AY2715">
            <v>967.7419354838712</v>
          </cell>
          <cell r="AZ2715" t="str">
            <v>Regular Bonus</v>
          </cell>
          <cell r="BA2715" t="str">
            <v>Regular BonusEligible</v>
          </cell>
          <cell r="BB2715" t="str">
            <v>Regular BonusIsrael</v>
          </cell>
          <cell r="BC2715" t="str">
            <v>Regular BonusIsrael Monthly Extra Hours</v>
          </cell>
          <cell r="BD2715" t="str">
            <v>T51</v>
          </cell>
          <cell r="BE2715" t="str">
            <v>Monthly Extra Hours</v>
          </cell>
          <cell r="BF2715">
            <v>17500</v>
          </cell>
          <cell r="BG2715">
            <v>15500</v>
          </cell>
          <cell r="BH2715">
            <v>3</v>
          </cell>
          <cell r="BI2715">
            <v>2000</v>
          </cell>
          <cell r="BJ2715">
            <v>9000</v>
          </cell>
          <cell r="BK2715">
            <v>9000</v>
          </cell>
          <cell r="BL2715">
            <v>7200</v>
          </cell>
        </row>
        <row r="2716">
          <cell r="B2716">
            <v>15344</v>
          </cell>
          <cell r="C2716">
            <v>10308</v>
          </cell>
          <cell r="D2716">
            <v>94815</v>
          </cell>
          <cell r="E2716" t="str">
            <v>Assaf Teyri</v>
          </cell>
          <cell r="F2716" t="str">
            <v>SOFTWARE DEVELOPER</v>
          </cell>
          <cell r="G2716" t="str">
            <v>Monthly Extra Hours</v>
          </cell>
          <cell r="H2716" t="str">
            <v>Products - QA</v>
          </cell>
          <cell r="I2716" t="str">
            <v>TEL-AVIV</v>
          </cell>
          <cell r="J2716" t="str">
            <v>Israel</v>
          </cell>
          <cell r="K2716">
            <v>42526</v>
          </cell>
          <cell r="L2716" t="str">
            <v>IL</v>
          </cell>
          <cell r="M2716" t="str">
            <v>D61P</v>
          </cell>
          <cell r="N2716" t="str">
            <v>D</v>
          </cell>
          <cell r="O2716" t="str">
            <v>6</v>
          </cell>
          <cell r="P2716" t="str">
            <v>Regular</v>
          </cell>
          <cell r="T2716">
            <v>1</v>
          </cell>
          <cell r="U2716" t="str">
            <v>ILS</v>
          </cell>
          <cell r="V2716" t="str">
            <v>Products - QA</v>
          </cell>
          <cell r="W2716" t="str">
            <v>Dorit Dor</v>
          </cell>
          <cell r="Y2716" t="str">
            <v>Eligible</v>
          </cell>
          <cell r="Z2716">
            <v>15400</v>
          </cell>
          <cell r="AA2716">
            <v>56774.193548387098</v>
          </cell>
          <cell r="AB2716">
            <v>15400</v>
          </cell>
          <cell r="AC2716">
            <v>56774.193548387098</v>
          </cell>
          <cell r="AD2716">
            <v>4</v>
          </cell>
          <cell r="AE2716" t="str">
            <v>D61</v>
          </cell>
          <cell r="AF2716">
            <v>16000</v>
          </cell>
          <cell r="AG2716">
            <v>23000</v>
          </cell>
          <cell r="AH2716">
            <v>0</v>
          </cell>
          <cell r="AI2716">
            <v>1</v>
          </cell>
          <cell r="AJ2716">
            <v>0</v>
          </cell>
          <cell r="AK2716">
            <v>16324</v>
          </cell>
          <cell r="AL2716">
            <v>6.0000000000000053E-2</v>
          </cell>
          <cell r="AM2716">
            <v>60180.645161290326</v>
          </cell>
          <cell r="AN2716">
            <v>3406.4516129032272</v>
          </cell>
          <cell r="AO2716">
            <v>-0.29026086956521735</v>
          </cell>
          <cell r="AQ2716">
            <v>6500</v>
          </cell>
          <cell r="AR2716">
            <v>86000</v>
          </cell>
          <cell r="AS2716">
            <v>0.11</v>
          </cell>
          <cell r="AT2716">
            <v>1</v>
          </cell>
          <cell r="AU2716">
            <v>0</v>
          </cell>
          <cell r="AV2716">
            <v>16324</v>
          </cell>
          <cell r="AW2716">
            <v>60180.645161290326</v>
          </cell>
          <cell r="AX2716">
            <v>6.0000000000000053E-2</v>
          </cell>
          <cell r="AY2716">
            <v>3406.4516129032272</v>
          </cell>
          <cell r="AZ2716" t="str">
            <v>Regular Bonus</v>
          </cell>
          <cell r="BA2716" t="str">
            <v>Regular BonusEligible</v>
          </cell>
          <cell r="BB2716" t="str">
            <v>Regular BonusIsrael</v>
          </cell>
          <cell r="BC2716" t="str">
            <v>Regular BonusIsrael Monthly Extra Hours</v>
          </cell>
          <cell r="BD2716" t="str">
            <v>D61</v>
          </cell>
          <cell r="BE2716" t="str">
            <v>Monthly Extra Hours</v>
          </cell>
          <cell r="BF2716">
            <v>15400</v>
          </cell>
          <cell r="BG2716">
            <v>9000</v>
          </cell>
          <cell r="BH2716">
            <v>3</v>
          </cell>
          <cell r="BI2716">
            <v>2000</v>
          </cell>
          <cell r="BJ2716">
            <v>17000</v>
          </cell>
          <cell r="BK2716">
            <v>17000</v>
          </cell>
          <cell r="BL2716">
            <v>13600</v>
          </cell>
        </row>
        <row r="2717">
          <cell r="B2717">
            <v>15198</v>
          </cell>
          <cell r="C2717">
            <v>10166</v>
          </cell>
          <cell r="D2717">
            <v>186559</v>
          </cell>
          <cell r="E2717" t="str">
            <v>Lihi Akiva</v>
          </cell>
          <cell r="F2717" t="str">
            <v>QA ENGINEER</v>
          </cell>
          <cell r="G2717" t="str">
            <v>Monthly Extra Hours</v>
          </cell>
          <cell r="H2717" t="str">
            <v>Products - QA</v>
          </cell>
          <cell r="I2717" t="str">
            <v>TEL-AVIV</v>
          </cell>
          <cell r="J2717" t="str">
            <v>Israel</v>
          </cell>
          <cell r="K2717">
            <v>42491</v>
          </cell>
          <cell r="L2717" t="str">
            <v>IL</v>
          </cell>
          <cell r="M2717" t="str">
            <v>T61P</v>
          </cell>
          <cell r="N2717" t="str">
            <v>T</v>
          </cell>
          <cell r="O2717" t="str">
            <v>6</v>
          </cell>
          <cell r="P2717" t="str">
            <v>Regular</v>
          </cell>
          <cell r="T2717">
            <v>1</v>
          </cell>
          <cell r="U2717" t="str">
            <v>ILS</v>
          </cell>
          <cell r="V2717" t="str">
            <v>Products - QA</v>
          </cell>
          <cell r="W2717" t="str">
            <v>Dorit Dor</v>
          </cell>
          <cell r="Y2717" t="str">
            <v>Eligible</v>
          </cell>
          <cell r="Z2717">
            <v>10500</v>
          </cell>
          <cell r="AA2717">
            <v>38709.677419354841</v>
          </cell>
          <cell r="AB2717">
            <v>10500</v>
          </cell>
          <cell r="AC2717">
            <v>38709.677419354841</v>
          </cell>
          <cell r="AD2717">
            <v>3</v>
          </cell>
          <cell r="AE2717" t="str">
            <v>T61</v>
          </cell>
          <cell r="AF2717">
            <v>7000</v>
          </cell>
          <cell r="AG2717">
            <v>12000</v>
          </cell>
          <cell r="AH2717">
            <v>0.7</v>
          </cell>
          <cell r="AI2717">
            <v>4</v>
          </cell>
          <cell r="AJ2717">
            <v>0</v>
          </cell>
          <cell r="AK2717">
            <v>10657.499999999998</v>
          </cell>
          <cell r="AL2717">
            <v>1.4999999999999902E-2</v>
          </cell>
          <cell r="AM2717">
            <v>39290.322580645152</v>
          </cell>
          <cell r="AN2717">
            <v>580.64516129031108</v>
          </cell>
          <cell r="AO2717">
            <v>-0.11187500000000017</v>
          </cell>
          <cell r="AQ2717">
            <v>6500</v>
          </cell>
          <cell r="AR2717">
            <v>86000</v>
          </cell>
          <cell r="AS2717">
            <v>0.05</v>
          </cell>
          <cell r="AT2717">
            <v>1</v>
          </cell>
          <cell r="AU2717">
            <v>0</v>
          </cell>
          <cell r="AV2717">
            <v>10657.499999999998</v>
          </cell>
          <cell r="AW2717">
            <v>39290.322580645152</v>
          </cell>
          <cell r="AX2717">
            <v>1.4999999999999902E-2</v>
          </cell>
          <cell r="AY2717">
            <v>580.64516129031108</v>
          </cell>
          <cell r="AZ2717" t="str">
            <v>Regular Bonus</v>
          </cell>
          <cell r="BA2717" t="str">
            <v>Regular BonusEligible</v>
          </cell>
          <cell r="BB2717" t="str">
            <v>Regular BonusIsrael</v>
          </cell>
          <cell r="BC2717" t="str">
            <v>Regular BonusIsrael Monthly Extra Hours</v>
          </cell>
          <cell r="BD2717" t="str">
            <v>T66</v>
          </cell>
          <cell r="BE2717" t="str">
            <v>Monthly Extra Hours</v>
          </cell>
          <cell r="BF2717">
            <v>10500</v>
          </cell>
          <cell r="BG2717">
            <v>6277</v>
          </cell>
          <cell r="BH2717">
            <v>4</v>
          </cell>
          <cell r="BI2717">
            <v>2000</v>
          </cell>
          <cell r="BJ2717">
            <v>5500</v>
          </cell>
          <cell r="BK2717">
            <v>5500</v>
          </cell>
          <cell r="BL2717">
            <v>4400</v>
          </cell>
        </row>
        <row r="2718">
          <cell r="B2718">
            <v>13517</v>
          </cell>
          <cell r="C2718">
            <v>8532</v>
          </cell>
          <cell r="D2718">
            <v>64182</v>
          </cell>
          <cell r="E2718" t="str">
            <v>Andrey Fomichov</v>
          </cell>
          <cell r="F2718" t="str">
            <v>QA ENGINEER</v>
          </cell>
          <cell r="G2718" t="str">
            <v>Monthly Extra Hours</v>
          </cell>
          <cell r="H2718" t="str">
            <v>Products - QA</v>
          </cell>
          <cell r="I2718" t="str">
            <v>TEL-AVIV</v>
          </cell>
          <cell r="J2718" t="str">
            <v>Israel</v>
          </cell>
          <cell r="K2718">
            <v>42162</v>
          </cell>
          <cell r="L2718" t="str">
            <v>IL</v>
          </cell>
          <cell r="M2718" t="str">
            <v>T51P</v>
          </cell>
          <cell r="N2718" t="str">
            <v>T</v>
          </cell>
          <cell r="O2718" t="str">
            <v>5</v>
          </cell>
          <cell r="P2718" t="str">
            <v>Regular</v>
          </cell>
          <cell r="T2718">
            <v>1</v>
          </cell>
          <cell r="U2718" t="str">
            <v>ILS</v>
          </cell>
          <cell r="V2718" t="str">
            <v>Products - QA</v>
          </cell>
          <cell r="W2718" t="str">
            <v>Dorit Dor</v>
          </cell>
          <cell r="Y2718" t="str">
            <v>Eligible</v>
          </cell>
          <cell r="Z2718">
            <v>16800</v>
          </cell>
          <cell r="AA2718">
            <v>61935.483870967742</v>
          </cell>
          <cell r="AB2718">
            <v>16800</v>
          </cell>
          <cell r="AC2718">
            <v>61935.483870967742</v>
          </cell>
          <cell r="AD2718">
            <v>4</v>
          </cell>
          <cell r="AE2718" t="str">
            <v>T51</v>
          </cell>
          <cell r="AF2718">
            <v>11000</v>
          </cell>
          <cell r="AG2718">
            <v>19000</v>
          </cell>
          <cell r="AH2718">
            <v>0.72</v>
          </cell>
          <cell r="AI2718">
            <v>4</v>
          </cell>
          <cell r="AJ2718">
            <v>0</v>
          </cell>
          <cell r="AK2718">
            <v>17304</v>
          </cell>
          <cell r="AL2718">
            <v>3.0000000000000027E-2</v>
          </cell>
          <cell r="AM2718">
            <v>63793.548387096773</v>
          </cell>
          <cell r="AN2718">
            <v>1858.0645161290304</v>
          </cell>
          <cell r="AO2718">
            <v>-8.9263157894736822E-2</v>
          </cell>
          <cell r="AQ2718">
            <v>6500</v>
          </cell>
          <cell r="AR2718">
            <v>86000</v>
          </cell>
          <cell r="AS2718">
            <v>0.12</v>
          </cell>
          <cell r="AT2718">
            <v>1</v>
          </cell>
          <cell r="AU2718">
            <v>0</v>
          </cell>
          <cell r="AV2718">
            <v>17304</v>
          </cell>
          <cell r="AW2718">
            <v>63793.548387096773</v>
          </cell>
          <cell r="AX2718">
            <v>3.0000000000000027E-2</v>
          </cell>
          <cell r="AY2718">
            <v>1858.0645161290304</v>
          </cell>
          <cell r="AZ2718" t="str">
            <v>Regular Bonus</v>
          </cell>
          <cell r="BA2718" t="str">
            <v>Regular BonusEligible</v>
          </cell>
          <cell r="BB2718" t="str">
            <v>Regular BonusIsrael</v>
          </cell>
          <cell r="BC2718" t="str">
            <v>Regular BonusIsrael Monthly Extra Hours</v>
          </cell>
          <cell r="BD2718" t="str">
            <v>T51</v>
          </cell>
          <cell r="BE2718" t="str">
            <v>Monthly Extra Hours</v>
          </cell>
          <cell r="BF2718">
            <v>16800</v>
          </cell>
          <cell r="BG2718">
            <v>13834</v>
          </cell>
          <cell r="BH2718">
            <v>4</v>
          </cell>
          <cell r="BI2718">
            <v>2000</v>
          </cell>
          <cell r="BJ2718">
            <v>13500</v>
          </cell>
          <cell r="BK2718">
            <v>13500</v>
          </cell>
          <cell r="BL2718">
            <v>10800</v>
          </cell>
        </row>
        <row r="2719">
          <cell r="B2719">
            <v>13505</v>
          </cell>
          <cell r="C2719">
            <v>8521</v>
          </cell>
          <cell r="D2719">
            <v>60760</v>
          </cell>
          <cell r="E2719" t="str">
            <v>Yafa Vaaknin</v>
          </cell>
          <cell r="F2719" t="str">
            <v>SOFTWARE DEVELOPER</v>
          </cell>
          <cell r="G2719" t="str">
            <v>Employee</v>
          </cell>
          <cell r="H2719" t="str">
            <v>Products - QA</v>
          </cell>
          <cell r="I2719" t="str">
            <v>TEL-AVIV</v>
          </cell>
          <cell r="J2719" t="str">
            <v>Israel</v>
          </cell>
          <cell r="K2719">
            <v>42121</v>
          </cell>
          <cell r="L2719" t="str">
            <v>IL</v>
          </cell>
          <cell r="M2719" t="str">
            <v>D51P</v>
          </cell>
          <cell r="N2719" t="str">
            <v>D</v>
          </cell>
          <cell r="O2719" t="str">
            <v>5</v>
          </cell>
          <cell r="P2719" t="str">
            <v>Regular</v>
          </cell>
          <cell r="T2719">
            <v>1</v>
          </cell>
          <cell r="U2719" t="str">
            <v>ILS</v>
          </cell>
          <cell r="V2719" t="str">
            <v>Products - QA</v>
          </cell>
          <cell r="W2719" t="str">
            <v>Dorit Dor</v>
          </cell>
          <cell r="Y2719" t="str">
            <v>Eligible</v>
          </cell>
          <cell r="Z2719">
            <v>19500</v>
          </cell>
          <cell r="AA2719">
            <v>71889.400921658991</v>
          </cell>
          <cell r="AB2719">
            <v>19500</v>
          </cell>
          <cell r="AC2719">
            <v>71889.400921658991</v>
          </cell>
          <cell r="AD2719">
            <v>3</v>
          </cell>
          <cell r="AE2719" t="str">
            <v>D51</v>
          </cell>
          <cell r="AF2719">
            <v>19500</v>
          </cell>
          <cell r="AG2719">
            <v>29500</v>
          </cell>
          <cell r="AH2719">
            <v>0</v>
          </cell>
          <cell r="AI2719">
            <v>1</v>
          </cell>
          <cell r="AJ2719">
            <v>0</v>
          </cell>
          <cell r="AK2719">
            <v>20280</v>
          </cell>
          <cell r="AL2719">
            <v>4.0000000000000036E-2</v>
          </cell>
          <cell r="AM2719">
            <v>74764.976958525353</v>
          </cell>
          <cell r="AN2719">
            <v>2875.5760368663614</v>
          </cell>
          <cell r="AO2719">
            <v>-0.31254237288135589</v>
          </cell>
          <cell r="AQ2719">
            <v>6500</v>
          </cell>
          <cell r="AR2719">
            <v>86000</v>
          </cell>
          <cell r="AS2719">
            <v>0.16</v>
          </cell>
          <cell r="AT2719">
            <v>1</v>
          </cell>
          <cell r="AU2719">
            <v>0</v>
          </cell>
          <cell r="AV2719">
            <v>20280</v>
          </cell>
          <cell r="AW2719">
            <v>74764.976958525353</v>
          </cell>
          <cell r="AX2719">
            <v>4.0000000000000036E-2</v>
          </cell>
          <cell r="AY2719">
            <v>2875.5760368663614</v>
          </cell>
          <cell r="AZ2719" t="str">
            <v>Regular Bonus</v>
          </cell>
          <cell r="BA2719" t="str">
            <v>Regular BonusEligible</v>
          </cell>
          <cell r="BB2719" t="str">
            <v>Regular BonusIsrael</v>
          </cell>
          <cell r="BC2719" t="str">
            <v>Regular BonusIsrael Employee</v>
          </cell>
          <cell r="BD2719" t="str">
            <v>D51</v>
          </cell>
          <cell r="BE2719" t="str">
            <v>Employee</v>
          </cell>
          <cell r="BF2719">
            <v>19500</v>
          </cell>
          <cell r="BG2719">
            <v>28000</v>
          </cell>
          <cell r="BH2719">
            <v>3</v>
          </cell>
          <cell r="BI2719">
            <v>4000</v>
          </cell>
          <cell r="BJ2719">
            <v>29000</v>
          </cell>
          <cell r="BK2719">
            <v>29000</v>
          </cell>
          <cell r="BL2719">
            <v>23200</v>
          </cell>
        </row>
        <row r="2720">
          <cell r="B2720">
            <v>16036</v>
          </cell>
          <cell r="C2720">
            <v>10986</v>
          </cell>
          <cell r="D2720">
            <v>192772</v>
          </cell>
          <cell r="E2720" t="str">
            <v>Israel Bublil</v>
          </cell>
          <cell r="F2720" t="str">
            <v>QA ENGINEER</v>
          </cell>
          <cell r="G2720" t="str">
            <v>Monthly Extra Hours</v>
          </cell>
          <cell r="H2720" t="str">
            <v>Products - QA</v>
          </cell>
          <cell r="I2720" t="str">
            <v>TEL-AVIV</v>
          </cell>
          <cell r="J2720" t="str">
            <v>Israel</v>
          </cell>
          <cell r="K2720">
            <v>42764</v>
          </cell>
          <cell r="L2720" t="str">
            <v>IL</v>
          </cell>
          <cell r="M2720" t="str">
            <v>T51P</v>
          </cell>
          <cell r="N2720" t="str">
            <v>T</v>
          </cell>
          <cell r="O2720" t="str">
            <v>5</v>
          </cell>
          <cell r="P2720" t="str">
            <v>Regular</v>
          </cell>
          <cell r="T2720">
            <v>1</v>
          </cell>
          <cell r="U2720" t="str">
            <v>ILS</v>
          </cell>
          <cell r="V2720" t="str">
            <v>Products - QA</v>
          </cell>
          <cell r="W2720" t="str">
            <v>Dorit Dor</v>
          </cell>
          <cell r="Y2720" t="str">
            <v>Eligible</v>
          </cell>
          <cell r="Z2720">
            <v>15800</v>
          </cell>
          <cell r="AA2720">
            <v>58248.847926267284</v>
          </cell>
          <cell r="AB2720">
            <v>15800</v>
          </cell>
          <cell r="AC2720">
            <v>58248.847926267284</v>
          </cell>
          <cell r="AD2720">
            <v>5</v>
          </cell>
          <cell r="AE2720" t="str">
            <v>T51</v>
          </cell>
          <cell r="AF2720">
            <v>11000</v>
          </cell>
          <cell r="AG2720">
            <v>19000</v>
          </cell>
          <cell r="AH2720">
            <v>0.6</v>
          </cell>
          <cell r="AI2720">
            <v>3</v>
          </cell>
          <cell r="AJ2720">
            <v>0</v>
          </cell>
          <cell r="AK2720">
            <v>16748</v>
          </cell>
          <cell r="AL2720">
            <v>6.0000000000000053E-2</v>
          </cell>
          <cell r="AM2720">
            <v>61743.77880184332</v>
          </cell>
          <cell r="AN2720">
            <v>3494.9308755760358</v>
          </cell>
          <cell r="AO2720">
            <v>-0.1185263157894737</v>
          </cell>
          <cell r="AQ2720">
            <v>6500</v>
          </cell>
          <cell r="AR2720">
            <v>86000</v>
          </cell>
          <cell r="AS2720">
            <v>0.11</v>
          </cell>
          <cell r="AT2720">
            <v>1</v>
          </cell>
          <cell r="AU2720">
            <v>0</v>
          </cell>
          <cell r="AV2720">
            <v>16748</v>
          </cell>
          <cell r="AW2720">
            <v>61743.77880184332</v>
          </cell>
          <cell r="AX2720">
            <v>6.0000000000000053E-2</v>
          </cell>
          <cell r="AY2720">
            <v>3494.9308755760358</v>
          </cell>
          <cell r="AZ2720" t="str">
            <v>Regular Bonus</v>
          </cell>
          <cell r="BA2720" t="str">
            <v>Regular BonusEligible</v>
          </cell>
          <cell r="BB2720" t="str">
            <v>Regular BonusIsrael</v>
          </cell>
          <cell r="BC2720" t="str">
            <v>Regular BonusIsrael Monthly Extra Hours</v>
          </cell>
          <cell r="BD2720" t="str">
            <v>T51</v>
          </cell>
          <cell r="BE2720" t="str">
            <v>Monthly Extra Hours</v>
          </cell>
          <cell r="BF2720">
            <v>15800</v>
          </cell>
          <cell r="BG2720">
            <v>16000</v>
          </cell>
          <cell r="BH2720">
            <v>5</v>
          </cell>
          <cell r="BI2720">
            <v>2000</v>
          </cell>
          <cell r="BJ2720">
            <v>16500</v>
          </cell>
          <cell r="BK2720">
            <v>16500</v>
          </cell>
          <cell r="BL2720">
            <v>13200</v>
          </cell>
        </row>
        <row r="2721">
          <cell r="B2721">
            <v>11521</v>
          </cell>
          <cell r="C2721">
            <v>4269</v>
          </cell>
          <cell r="E2721" t="str">
            <v>Hilla Dvir</v>
          </cell>
          <cell r="F2721" t="str">
            <v>SOFTWARE DEVELOPER</v>
          </cell>
          <cell r="G2721" t="str">
            <v>MLA</v>
          </cell>
          <cell r="H2721" t="str">
            <v>Products - QA</v>
          </cell>
          <cell r="I2721" t="str">
            <v>TEL-AVIV</v>
          </cell>
          <cell r="J2721" t="str">
            <v>Israel</v>
          </cell>
          <cell r="K2721">
            <v>41511</v>
          </cell>
          <cell r="L2721" t="str">
            <v>IL</v>
          </cell>
          <cell r="M2721" t="str">
            <v>D51P</v>
          </cell>
          <cell r="N2721" t="str">
            <v>D</v>
          </cell>
          <cell r="O2721" t="str">
            <v>5</v>
          </cell>
          <cell r="P2721" t="str">
            <v>Regular</v>
          </cell>
          <cell r="T2721">
            <v>1</v>
          </cell>
          <cell r="U2721" t="str">
            <v>ILS</v>
          </cell>
          <cell r="V2721" t="str">
            <v>Products - QA</v>
          </cell>
          <cell r="W2721" t="str">
            <v>Dorit Dor</v>
          </cell>
          <cell r="Y2721" t="str">
            <v>Eligible</v>
          </cell>
          <cell r="Z2721">
            <v>16500</v>
          </cell>
          <cell r="AA2721">
            <v>60829.493087557603</v>
          </cell>
          <cell r="AB2721">
            <v>16500</v>
          </cell>
          <cell r="AC2721">
            <v>60829.493087557603</v>
          </cell>
          <cell r="AD2721">
            <v>3</v>
          </cell>
          <cell r="AE2721" t="str">
            <v>D51</v>
          </cell>
          <cell r="AF2721">
            <v>19500</v>
          </cell>
          <cell r="AG2721">
            <v>29500</v>
          </cell>
          <cell r="AH2721">
            <v>0</v>
          </cell>
          <cell r="AI2721">
            <v>1</v>
          </cell>
          <cell r="AJ2721">
            <v>0</v>
          </cell>
          <cell r="AK2721">
            <v>17160</v>
          </cell>
          <cell r="AL2721">
            <v>4.0000000000000036E-2</v>
          </cell>
          <cell r="AM2721">
            <v>63262.672811059907</v>
          </cell>
          <cell r="AN2721">
            <v>2433.1797235023041</v>
          </cell>
          <cell r="AO2721">
            <v>-0.41830508474576267</v>
          </cell>
          <cell r="AQ2721">
            <v>6500</v>
          </cell>
          <cell r="AR2721">
            <v>86000</v>
          </cell>
          <cell r="AS2721">
            <v>0.12</v>
          </cell>
          <cell r="AT2721">
            <v>1</v>
          </cell>
          <cell r="AU2721">
            <v>0</v>
          </cell>
          <cell r="AV2721">
            <v>17160</v>
          </cell>
          <cell r="AW2721">
            <v>63262.672811059907</v>
          </cell>
          <cell r="AX2721">
            <v>4.0000000000000036E-2</v>
          </cell>
          <cell r="AY2721">
            <v>2433.1797235023041</v>
          </cell>
          <cell r="AZ2721" t="str">
            <v>Regular Bonus</v>
          </cell>
          <cell r="BA2721" t="str">
            <v>Regular BonusEligible</v>
          </cell>
          <cell r="BB2721" t="str">
            <v>Regular BonusIsrael</v>
          </cell>
          <cell r="BC2721" t="str">
            <v>Regular BonusIsrael Employee</v>
          </cell>
          <cell r="BD2721" t="str">
            <v>D51</v>
          </cell>
          <cell r="BE2721" t="str">
            <v>Employee</v>
          </cell>
          <cell r="BF2721">
            <v>16500</v>
          </cell>
          <cell r="BG2721">
            <v>30000</v>
          </cell>
          <cell r="BH2721">
            <v>3</v>
          </cell>
          <cell r="BI2721">
            <v>4000</v>
          </cell>
          <cell r="BJ2721">
            <v>29000</v>
          </cell>
          <cell r="BK2721">
            <v>29000</v>
          </cell>
          <cell r="BL2721">
            <v>23200</v>
          </cell>
        </row>
        <row r="2722">
          <cell r="B2722">
            <v>17495</v>
          </cell>
          <cell r="C2722">
            <v>12510</v>
          </cell>
          <cell r="D2722">
            <v>9325</v>
          </cell>
          <cell r="E2722" t="str">
            <v>Mark Dubovsky</v>
          </cell>
          <cell r="F2722" t="str">
            <v>QA ENGINEER</v>
          </cell>
          <cell r="G2722" t="str">
            <v>Monthly Extra Hours</v>
          </cell>
          <cell r="H2722" t="str">
            <v>Products - QA</v>
          </cell>
          <cell r="I2722" t="str">
            <v>TEL-AVIV</v>
          </cell>
          <cell r="J2722" t="str">
            <v>Israel</v>
          </cell>
          <cell r="K2722">
            <v>43086</v>
          </cell>
          <cell r="L2722" t="str">
            <v>IL</v>
          </cell>
          <cell r="M2722" t="str">
            <v>T51P</v>
          </cell>
          <cell r="N2722" t="str">
            <v>T</v>
          </cell>
          <cell r="O2722" t="str">
            <v>5</v>
          </cell>
          <cell r="P2722" t="str">
            <v>Regular</v>
          </cell>
          <cell r="T2722">
            <v>1</v>
          </cell>
          <cell r="U2722" t="str">
            <v>ILS</v>
          </cell>
          <cell r="V2722" t="str">
            <v>Products - QA</v>
          </cell>
          <cell r="W2722" t="str">
            <v>Dorit Dor</v>
          </cell>
          <cell r="Y2722" t="str">
            <v>Eligible</v>
          </cell>
          <cell r="Z2722">
            <v>12500</v>
          </cell>
          <cell r="AA2722">
            <v>46082.949308755764</v>
          </cell>
          <cell r="AB2722">
            <v>12500</v>
          </cell>
          <cell r="AC2722">
            <v>46082.949308755764</v>
          </cell>
          <cell r="AD2722">
            <v>3</v>
          </cell>
          <cell r="AE2722" t="str">
            <v>T51</v>
          </cell>
          <cell r="AF2722">
            <v>11000</v>
          </cell>
          <cell r="AG2722">
            <v>19000</v>
          </cell>
          <cell r="AH2722">
            <v>0.18</v>
          </cell>
          <cell r="AI2722">
            <v>2</v>
          </cell>
          <cell r="AJ2722">
            <v>0</v>
          </cell>
          <cell r="AK2722">
            <v>12875</v>
          </cell>
          <cell r="AL2722">
            <v>3.0000000000000027E-2</v>
          </cell>
          <cell r="AM2722">
            <v>47465.437788018433</v>
          </cell>
          <cell r="AN2722">
            <v>1382.488479262669</v>
          </cell>
          <cell r="AO2722">
            <v>-0.32236842105263153</v>
          </cell>
          <cell r="AQ2722">
            <v>6500</v>
          </cell>
          <cell r="AR2722">
            <v>86000</v>
          </cell>
          <cell r="AS2722">
            <v>7.0000000000000007E-2</v>
          </cell>
          <cell r="AT2722">
            <v>1</v>
          </cell>
          <cell r="AU2722">
            <v>0</v>
          </cell>
          <cell r="AV2722">
            <v>12875</v>
          </cell>
          <cell r="AW2722">
            <v>47465.437788018433</v>
          </cell>
          <cell r="AX2722">
            <v>3.0000000000000027E-2</v>
          </cell>
          <cell r="AY2722">
            <v>1382.488479262669</v>
          </cell>
          <cell r="AZ2722" t="str">
            <v>Regular Bonus</v>
          </cell>
          <cell r="BA2722" t="str">
            <v>Regular BonusEligible</v>
          </cell>
          <cell r="BB2722" t="str">
            <v>Regular BonusIsrael</v>
          </cell>
          <cell r="BC2722" t="str">
            <v>Regular BonusIsrael Monthly Extra Hours</v>
          </cell>
          <cell r="BD2722" t="str">
            <v>T51</v>
          </cell>
          <cell r="BE2722" t="str">
            <v>Monthly Extra Hours</v>
          </cell>
          <cell r="BF2722">
            <v>12500</v>
          </cell>
          <cell r="BG2722">
            <v>9000</v>
          </cell>
          <cell r="BH2722">
            <v>4</v>
          </cell>
          <cell r="BI2722">
            <v>2000</v>
          </cell>
          <cell r="BJ2722">
            <v>9000</v>
          </cell>
          <cell r="BK2722">
            <v>9000</v>
          </cell>
          <cell r="BL2722">
            <v>7200</v>
          </cell>
        </row>
        <row r="2723">
          <cell r="B2723">
            <v>17377</v>
          </cell>
          <cell r="C2723">
            <v>12399</v>
          </cell>
          <cell r="D2723">
            <v>133792</v>
          </cell>
          <cell r="E2723" t="str">
            <v>Anton Pluzharov</v>
          </cell>
          <cell r="F2723" t="str">
            <v>QA ENGINEER</v>
          </cell>
          <cell r="G2723" t="str">
            <v>Monthly Extra Hours</v>
          </cell>
          <cell r="H2723" t="str">
            <v>Products - QA</v>
          </cell>
          <cell r="I2723" t="str">
            <v>TEL-AVIV</v>
          </cell>
          <cell r="J2723" t="str">
            <v>Israel</v>
          </cell>
          <cell r="K2723">
            <v>43059</v>
          </cell>
          <cell r="L2723" t="str">
            <v>IL</v>
          </cell>
          <cell r="M2723" t="str">
            <v>T51P</v>
          </cell>
          <cell r="N2723" t="str">
            <v>T</v>
          </cell>
          <cell r="O2723" t="str">
            <v>5</v>
          </cell>
          <cell r="P2723" t="str">
            <v>Regular</v>
          </cell>
          <cell r="T2723">
            <v>1</v>
          </cell>
          <cell r="U2723" t="str">
            <v>ILS</v>
          </cell>
          <cell r="V2723" t="str">
            <v>Products - QA</v>
          </cell>
          <cell r="W2723" t="str">
            <v>Dorit Dor</v>
          </cell>
          <cell r="Y2723" t="str">
            <v>Eligible</v>
          </cell>
          <cell r="Z2723">
            <v>13000</v>
          </cell>
          <cell r="AA2723">
            <v>47926.267281105989</v>
          </cell>
          <cell r="AB2723">
            <v>13000</v>
          </cell>
          <cell r="AC2723">
            <v>47926.267281105989</v>
          </cell>
          <cell r="AD2723">
            <v>4</v>
          </cell>
          <cell r="AE2723" t="str">
            <v>T51</v>
          </cell>
          <cell r="AF2723">
            <v>11000</v>
          </cell>
          <cell r="AG2723">
            <v>19000</v>
          </cell>
          <cell r="AH2723">
            <v>0.25</v>
          </cell>
          <cell r="AI2723">
            <v>2</v>
          </cell>
          <cell r="AJ2723">
            <v>0</v>
          </cell>
          <cell r="AK2723">
            <v>13650</v>
          </cell>
          <cell r="AL2723">
            <v>5.0000000000000044E-2</v>
          </cell>
          <cell r="AM2723">
            <v>50322.580645161295</v>
          </cell>
          <cell r="AN2723">
            <v>2396.313364055306</v>
          </cell>
          <cell r="AO2723">
            <v>-0.28157894736842104</v>
          </cell>
          <cell r="AQ2723">
            <v>6500</v>
          </cell>
          <cell r="AR2723">
            <v>86000</v>
          </cell>
          <cell r="AS2723">
            <v>0.08</v>
          </cell>
          <cell r="AT2723">
            <v>1</v>
          </cell>
          <cell r="AU2723">
            <v>0</v>
          </cell>
          <cell r="AV2723">
            <v>13650</v>
          </cell>
          <cell r="AW2723">
            <v>50322.580645161295</v>
          </cell>
          <cell r="AX2723">
            <v>5.0000000000000044E-2</v>
          </cell>
          <cell r="AY2723">
            <v>2396.313364055306</v>
          </cell>
          <cell r="AZ2723" t="str">
            <v>Regular Bonus</v>
          </cell>
          <cell r="BA2723" t="str">
            <v>Regular BonusEligible</v>
          </cell>
          <cell r="BB2723" t="str">
            <v>Regular BonusIsrael</v>
          </cell>
          <cell r="BC2723" t="str">
            <v>Regular BonusIsrael Monthly Extra Hours</v>
          </cell>
          <cell r="BD2723" t="str">
            <v>T51</v>
          </cell>
          <cell r="BE2723" t="str">
            <v>Monthly Extra Hours</v>
          </cell>
          <cell r="BF2723">
            <v>13000</v>
          </cell>
          <cell r="BG2723">
            <v>8000</v>
          </cell>
          <cell r="BH2723">
            <v>4</v>
          </cell>
          <cell r="BI2723">
            <v>2000</v>
          </cell>
          <cell r="BJ2723">
            <v>13500</v>
          </cell>
          <cell r="BK2723">
            <v>13500</v>
          </cell>
          <cell r="BL2723">
            <v>10800</v>
          </cell>
        </row>
        <row r="2724">
          <cell r="B2724">
            <v>17454</v>
          </cell>
          <cell r="C2724">
            <v>12472</v>
          </cell>
          <cell r="D2724">
            <v>140065</v>
          </cell>
          <cell r="E2724" t="str">
            <v>Bosmat Aharon</v>
          </cell>
          <cell r="F2724" t="str">
            <v>QA ENGINEER</v>
          </cell>
          <cell r="G2724" t="str">
            <v>Monthly Extra Hours</v>
          </cell>
          <cell r="H2724" t="str">
            <v>Products - QA</v>
          </cell>
          <cell r="I2724" t="str">
            <v>TEL-AVIV</v>
          </cell>
          <cell r="J2724" t="str">
            <v>Israel</v>
          </cell>
          <cell r="K2724">
            <v>43086</v>
          </cell>
          <cell r="L2724" t="str">
            <v>IL</v>
          </cell>
          <cell r="M2724" t="str">
            <v>T51P</v>
          </cell>
          <cell r="N2724" t="str">
            <v>T</v>
          </cell>
          <cell r="O2724" t="str">
            <v>5</v>
          </cell>
          <cell r="P2724" t="str">
            <v>Regular</v>
          </cell>
          <cell r="T2724">
            <v>1</v>
          </cell>
          <cell r="U2724" t="str">
            <v>ILS</v>
          </cell>
          <cell r="V2724" t="str">
            <v>Products - QA</v>
          </cell>
          <cell r="W2724" t="str">
            <v>Dorit Dor</v>
          </cell>
          <cell r="Y2724" t="str">
            <v>Eligible</v>
          </cell>
          <cell r="Z2724">
            <v>12000</v>
          </cell>
          <cell r="AA2724">
            <v>44239.631336405531</v>
          </cell>
          <cell r="AB2724">
            <v>12000</v>
          </cell>
          <cell r="AC2724">
            <v>44239.631336405531</v>
          </cell>
          <cell r="AD2724">
            <v>5</v>
          </cell>
          <cell r="AE2724" t="str">
            <v>T51</v>
          </cell>
          <cell r="AF2724">
            <v>11000</v>
          </cell>
          <cell r="AG2724">
            <v>19000</v>
          </cell>
          <cell r="AH2724">
            <v>0.12</v>
          </cell>
          <cell r="AI2724">
            <v>1</v>
          </cell>
          <cell r="AJ2724">
            <v>0</v>
          </cell>
          <cell r="AK2724">
            <v>13080.000000000002</v>
          </cell>
          <cell r="AL2724">
            <v>9.000000000000008E-2</v>
          </cell>
          <cell r="AM2724">
            <v>48221.19815668204</v>
          </cell>
          <cell r="AN2724">
            <v>3981.5668202765082</v>
          </cell>
          <cell r="AO2724">
            <v>-0.31157894736842096</v>
          </cell>
          <cell r="AQ2724">
            <v>6500</v>
          </cell>
          <cell r="AR2724">
            <v>86000</v>
          </cell>
          <cell r="AS2724">
            <v>0.06</v>
          </cell>
          <cell r="AT2724">
            <v>1</v>
          </cell>
          <cell r="AU2724">
            <v>0</v>
          </cell>
          <cell r="AV2724">
            <v>13080.000000000002</v>
          </cell>
          <cell r="AW2724">
            <v>48221.19815668204</v>
          </cell>
          <cell r="AX2724">
            <v>9.000000000000008E-2</v>
          </cell>
          <cell r="AY2724">
            <v>3981.5668202765082</v>
          </cell>
          <cell r="AZ2724" t="str">
            <v>Regular Bonus</v>
          </cell>
          <cell r="BA2724" t="str">
            <v>Regular BonusEligible</v>
          </cell>
          <cell r="BB2724" t="str">
            <v>Regular BonusIsrael</v>
          </cell>
          <cell r="BC2724" t="str">
            <v>Regular BonusIsrael Monthly Extra Hours</v>
          </cell>
          <cell r="BD2724" t="str">
            <v>T51</v>
          </cell>
          <cell r="BE2724" t="str">
            <v>Monthly Extra Hours</v>
          </cell>
          <cell r="BF2724">
            <v>12000</v>
          </cell>
          <cell r="BG2724">
            <v>8983</v>
          </cell>
          <cell r="BH2724">
            <v>4</v>
          </cell>
          <cell r="BI2724">
            <v>2000</v>
          </cell>
          <cell r="BJ2724">
            <v>16500</v>
          </cell>
          <cell r="BK2724">
            <v>16500</v>
          </cell>
          <cell r="BL2724">
            <v>13200</v>
          </cell>
        </row>
        <row r="2725">
          <cell r="B2725">
            <v>14101</v>
          </cell>
          <cell r="C2725">
            <v>9086</v>
          </cell>
          <cell r="D2725">
            <v>186357</v>
          </cell>
          <cell r="E2725" t="str">
            <v>Vera Terner</v>
          </cell>
          <cell r="F2725" t="str">
            <v>SOFTWARE DEVELOPER</v>
          </cell>
          <cell r="G2725" t="str">
            <v>Monthly Extra Hours</v>
          </cell>
          <cell r="H2725" t="str">
            <v>Products - QA</v>
          </cell>
          <cell r="I2725" t="str">
            <v>TEL-AVIV</v>
          </cell>
          <cell r="J2725" t="str">
            <v>Israel</v>
          </cell>
          <cell r="K2725">
            <v>42232</v>
          </cell>
          <cell r="L2725" t="str">
            <v>IL</v>
          </cell>
          <cell r="M2725" t="str">
            <v>D61P</v>
          </cell>
          <cell r="N2725" t="str">
            <v>D</v>
          </cell>
          <cell r="O2725" t="str">
            <v>6</v>
          </cell>
          <cell r="P2725" t="str">
            <v>Regular</v>
          </cell>
          <cell r="T2725">
            <v>1</v>
          </cell>
          <cell r="U2725" t="str">
            <v>ILS</v>
          </cell>
          <cell r="V2725" t="str">
            <v>Products - QA</v>
          </cell>
          <cell r="W2725" t="str">
            <v>Dorit Dor</v>
          </cell>
          <cell r="Y2725" t="str">
            <v>Eligible</v>
          </cell>
          <cell r="Z2725">
            <v>16000</v>
          </cell>
          <cell r="AA2725">
            <v>58986.175115207378</v>
          </cell>
          <cell r="AB2725">
            <v>16000</v>
          </cell>
          <cell r="AC2725">
            <v>58986.175115207378</v>
          </cell>
          <cell r="AD2725">
            <v>4</v>
          </cell>
          <cell r="AE2725" t="str">
            <v>D61</v>
          </cell>
          <cell r="AF2725">
            <v>16000</v>
          </cell>
          <cell r="AG2725">
            <v>23000</v>
          </cell>
          <cell r="AH2725">
            <v>0</v>
          </cell>
          <cell r="AI2725">
            <v>1</v>
          </cell>
          <cell r="AJ2725">
            <v>0</v>
          </cell>
          <cell r="AK2725">
            <v>16960</v>
          </cell>
          <cell r="AL2725">
            <v>6.0000000000000053E-2</v>
          </cell>
          <cell r="AM2725">
            <v>62525.345622119821</v>
          </cell>
          <cell r="AN2725">
            <v>3539.1705069124437</v>
          </cell>
          <cell r="AO2725">
            <v>-0.26260869565217393</v>
          </cell>
          <cell r="AQ2725">
            <v>6500</v>
          </cell>
          <cell r="AR2725">
            <v>86000</v>
          </cell>
          <cell r="AS2725">
            <v>0.11</v>
          </cell>
          <cell r="AT2725">
            <v>1</v>
          </cell>
          <cell r="AU2725">
            <v>0</v>
          </cell>
          <cell r="AV2725">
            <v>16960</v>
          </cell>
          <cell r="AW2725">
            <v>62525.345622119821</v>
          </cell>
          <cell r="AX2725">
            <v>6.0000000000000053E-2</v>
          </cell>
          <cell r="AY2725">
            <v>3539.1705069124437</v>
          </cell>
          <cell r="AZ2725" t="str">
            <v>Regular Bonus</v>
          </cell>
          <cell r="BA2725" t="str">
            <v>Regular BonusEligible</v>
          </cell>
          <cell r="BB2725" t="str">
            <v>Regular BonusIsrael</v>
          </cell>
          <cell r="BC2725" t="str">
            <v>Regular BonusIsrael Monthly Extra Hours</v>
          </cell>
          <cell r="BD2725" t="str">
            <v>D61</v>
          </cell>
          <cell r="BE2725" t="str">
            <v>Monthly Extra Hours</v>
          </cell>
          <cell r="BF2725">
            <v>16000</v>
          </cell>
          <cell r="BG2725">
            <v>14000</v>
          </cell>
          <cell r="BH2725">
            <v>4</v>
          </cell>
          <cell r="BI2725">
            <v>2000</v>
          </cell>
          <cell r="BJ2725">
            <v>17000</v>
          </cell>
          <cell r="BK2725">
            <v>17000</v>
          </cell>
          <cell r="BL2725">
            <v>13600</v>
          </cell>
        </row>
        <row r="2726">
          <cell r="B2726">
            <v>6829</v>
          </cell>
          <cell r="C2726">
            <v>1981</v>
          </cell>
          <cell r="E2726" t="str">
            <v>Gilad Erman</v>
          </cell>
          <cell r="F2726" t="str">
            <v>CERTIFICATION ENGINEER</v>
          </cell>
          <cell r="G2726" t="str">
            <v>Employee</v>
          </cell>
          <cell r="H2726" t="str">
            <v>Products - QA</v>
          </cell>
          <cell r="I2726" t="str">
            <v>TEL-AVIV</v>
          </cell>
          <cell r="J2726" t="str">
            <v>Israel</v>
          </cell>
          <cell r="K2726">
            <v>39295</v>
          </cell>
          <cell r="L2726" t="str">
            <v>IL</v>
          </cell>
          <cell r="M2726" t="str">
            <v>T51P</v>
          </cell>
          <cell r="N2726" t="str">
            <v>T</v>
          </cell>
          <cell r="O2726" t="str">
            <v>5</v>
          </cell>
          <cell r="P2726" t="str">
            <v>Regular</v>
          </cell>
          <cell r="T2726">
            <v>1</v>
          </cell>
          <cell r="U2726" t="str">
            <v>ILS</v>
          </cell>
          <cell r="V2726" t="str">
            <v>Products - QA</v>
          </cell>
          <cell r="W2726" t="str">
            <v>Dorit Dor</v>
          </cell>
          <cell r="Y2726" t="str">
            <v>Eligible</v>
          </cell>
          <cell r="Z2726">
            <v>18300</v>
          </cell>
          <cell r="AA2726">
            <v>67465.437788018433</v>
          </cell>
          <cell r="AB2726">
            <v>18300</v>
          </cell>
          <cell r="AC2726">
            <v>67465.437788018433</v>
          </cell>
          <cell r="AD2726">
            <v>4</v>
          </cell>
          <cell r="AE2726" t="str">
            <v>T51</v>
          </cell>
          <cell r="AF2726">
            <v>11000</v>
          </cell>
          <cell r="AG2726">
            <v>19000</v>
          </cell>
          <cell r="AH2726">
            <v>0.91</v>
          </cell>
          <cell r="AI2726">
            <v>5</v>
          </cell>
          <cell r="AJ2726">
            <v>0</v>
          </cell>
          <cell r="AK2726">
            <v>18666</v>
          </cell>
          <cell r="AL2726">
            <v>2.0000000000000018E-2</v>
          </cell>
          <cell r="AM2726">
            <v>68814.746543778805</v>
          </cell>
          <cell r="AN2726">
            <v>1349.3087557603722</v>
          </cell>
          <cell r="AO2726">
            <v>-1.7578947368421027E-2</v>
          </cell>
          <cell r="AQ2726">
            <v>6500</v>
          </cell>
          <cell r="AR2726">
            <v>86000</v>
          </cell>
          <cell r="AS2726">
            <v>0.14000000000000001</v>
          </cell>
          <cell r="AT2726">
            <v>1</v>
          </cell>
          <cell r="AU2726">
            <v>0</v>
          </cell>
          <cell r="AV2726">
            <v>18666</v>
          </cell>
          <cell r="AW2726">
            <v>68814.746543778805</v>
          </cell>
          <cell r="AX2726">
            <v>2.0000000000000018E-2</v>
          </cell>
          <cell r="AY2726">
            <v>1349.3087557603722</v>
          </cell>
          <cell r="AZ2726" t="str">
            <v>Regular Bonus</v>
          </cell>
          <cell r="BA2726" t="str">
            <v>Regular BonusEligible</v>
          </cell>
          <cell r="BB2726" t="str">
            <v>Regular BonusIsrael</v>
          </cell>
          <cell r="BC2726" t="str">
            <v>Regular BonusIsrael Employee</v>
          </cell>
          <cell r="BD2726" t="str">
            <v>T51</v>
          </cell>
          <cell r="BE2726" t="str">
            <v>Employee</v>
          </cell>
          <cell r="BF2726">
            <v>18300</v>
          </cell>
          <cell r="BG2726">
            <v>22000</v>
          </cell>
          <cell r="BH2726">
            <v>4</v>
          </cell>
          <cell r="BI2726">
            <v>4000</v>
          </cell>
          <cell r="BJ2726">
            <v>27000</v>
          </cell>
          <cell r="BK2726">
            <v>27000</v>
          </cell>
          <cell r="BL2726">
            <v>21600</v>
          </cell>
        </row>
        <row r="2727">
          <cell r="B2727">
            <v>16480</v>
          </cell>
          <cell r="C2727">
            <v>11407</v>
          </cell>
          <cell r="D2727">
            <v>114956</v>
          </cell>
          <cell r="E2727" t="str">
            <v>Arnon Berman</v>
          </cell>
          <cell r="F2727" t="str">
            <v>QA ENGINEER</v>
          </cell>
          <cell r="G2727" t="str">
            <v>Monthly Extra Hours</v>
          </cell>
          <cell r="H2727" t="str">
            <v>Products - QA</v>
          </cell>
          <cell r="I2727" t="str">
            <v>TEL-AVIV</v>
          </cell>
          <cell r="J2727" t="str">
            <v>Israel</v>
          </cell>
          <cell r="K2727">
            <v>42891</v>
          </cell>
          <cell r="L2727" t="str">
            <v>IL</v>
          </cell>
          <cell r="M2727" t="str">
            <v>T51P</v>
          </cell>
          <cell r="N2727" t="str">
            <v>T</v>
          </cell>
          <cell r="O2727" t="str">
            <v>5</v>
          </cell>
          <cell r="P2727" t="str">
            <v>Regular</v>
          </cell>
          <cell r="T2727">
            <v>1</v>
          </cell>
          <cell r="U2727" t="str">
            <v>ILS</v>
          </cell>
          <cell r="V2727" t="str">
            <v>Products - QA</v>
          </cell>
          <cell r="W2727" t="str">
            <v>Dorit Dor</v>
          </cell>
          <cell r="Y2727" t="str">
            <v>Eligible</v>
          </cell>
          <cell r="Z2727">
            <v>11000</v>
          </cell>
          <cell r="AA2727">
            <v>40552.995391705073</v>
          </cell>
          <cell r="AB2727">
            <v>11000</v>
          </cell>
          <cell r="AC2727">
            <v>40552.995391705073</v>
          </cell>
          <cell r="AD2727">
            <v>4</v>
          </cell>
          <cell r="AE2727" t="str">
            <v>T51</v>
          </cell>
          <cell r="AF2727">
            <v>11000</v>
          </cell>
          <cell r="AG2727">
            <v>19000</v>
          </cell>
          <cell r="AH2727">
            <v>0</v>
          </cell>
          <cell r="AI2727">
            <v>1</v>
          </cell>
          <cell r="AJ2727">
            <v>0</v>
          </cell>
          <cell r="AK2727">
            <v>11660</v>
          </cell>
          <cell r="AL2727">
            <v>6.0000000000000053E-2</v>
          </cell>
          <cell r="AM2727">
            <v>42986.175115207378</v>
          </cell>
          <cell r="AN2727">
            <v>2433.1797235023041</v>
          </cell>
          <cell r="AO2727">
            <v>-0.38631578947368417</v>
          </cell>
          <cell r="AQ2727">
            <v>6500</v>
          </cell>
          <cell r="AR2727">
            <v>86000</v>
          </cell>
          <cell r="AS2727">
            <v>0.05</v>
          </cell>
          <cell r="AT2727">
            <v>1</v>
          </cell>
          <cell r="AU2727">
            <v>0</v>
          </cell>
          <cell r="AV2727">
            <v>11660</v>
          </cell>
          <cell r="AW2727">
            <v>42986.175115207378</v>
          </cell>
          <cell r="AX2727">
            <v>6.0000000000000053E-2</v>
          </cell>
          <cell r="AY2727">
            <v>2433.1797235023041</v>
          </cell>
          <cell r="AZ2727" t="str">
            <v>Regular Bonus</v>
          </cell>
          <cell r="BA2727" t="str">
            <v>Regular BonusEligible</v>
          </cell>
          <cell r="BB2727" t="str">
            <v>Regular BonusIsrael</v>
          </cell>
          <cell r="BC2727" t="str">
            <v>Regular BonusIsrael Monthly Extra Hours</v>
          </cell>
          <cell r="BD2727" t="str">
            <v>T51</v>
          </cell>
          <cell r="BE2727" t="str">
            <v>Monthly Extra Hours</v>
          </cell>
          <cell r="BF2727">
            <v>11000</v>
          </cell>
          <cell r="BG2727">
            <v>8000</v>
          </cell>
          <cell r="BH2727">
            <v>4</v>
          </cell>
          <cell r="BI2727">
            <v>2000</v>
          </cell>
          <cell r="BJ2727">
            <v>13500</v>
          </cell>
          <cell r="BK2727">
            <v>13500</v>
          </cell>
          <cell r="BL2727">
            <v>10800</v>
          </cell>
        </row>
        <row r="2728">
          <cell r="B2728">
            <v>16579</v>
          </cell>
          <cell r="C2728">
            <v>11503</v>
          </cell>
          <cell r="D2728">
            <v>207522</v>
          </cell>
          <cell r="E2728" t="str">
            <v>Nour Siksik</v>
          </cell>
          <cell r="F2728" t="str">
            <v>SOFTWARE DEVELOPER</v>
          </cell>
          <cell r="G2728" t="str">
            <v>Employee</v>
          </cell>
          <cell r="H2728" t="str">
            <v>Products - QA</v>
          </cell>
          <cell r="I2728" t="str">
            <v>TEL-AVIV</v>
          </cell>
          <cell r="J2728" t="str">
            <v>Israel</v>
          </cell>
          <cell r="K2728">
            <v>42904</v>
          </cell>
          <cell r="L2728" t="str">
            <v>IL</v>
          </cell>
          <cell r="M2728" t="str">
            <v>D61P</v>
          </cell>
          <cell r="N2728" t="str">
            <v>D</v>
          </cell>
          <cell r="O2728" t="str">
            <v>6</v>
          </cell>
          <cell r="P2728" t="str">
            <v>Regular</v>
          </cell>
          <cell r="T2728">
            <v>1</v>
          </cell>
          <cell r="U2728" t="str">
            <v>ILS</v>
          </cell>
          <cell r="V2728" t="str">
            <v>Products - QA</v>
          </cell>
          <cell r="W2728" t="str">
            <v>Dorit Dor</v>
          </cell>
          <cell r="Y2728" t="str">
            <v>Eligible</v>
          </cell>
          <cell r="Z2728">
            <v>12800</v>
          </cell>
          <cell r="AA2728">
            <v>47188.940092165903</v>
          </cell>
          <cell r="AB2728">
            <v>12800</v>
          </cell>
          <cell r="AC2728">
            <v>47188.940092165903</v>
          </cell>
          <cell r="AD2728">
            <v>4</v>
          </cell>
          <cell r="AE2728" t="str">
            <v>D61</v>
          </cell>
          <cell r="AF2728">
            <v>16000</v>
          </cell>
          <cell r="AG2728">
            <v>23000</v>
          </cell>
          <cell r="AH2728">
            <v>0</v>
          </cell>
          <cell r="AI2728">
            <v>1</v>
          </cell>
          <cell r="AJ2728">
            <v>0</v>
          </cell>
          <cell r="AK2728">
            <v>13568</v>
          </cell>
          <cell r="AL2728">
            <v>6.0000000000000053E-2</v>
          </cell>
          <cell r="AM2728">
            <v>50020.276497695857</v>
          </cell>
          <cell r="AN2728">
            <v>2831.3364055299535</v>
          </cell>
          <cell r="AO2728">
            <v>-0.4100869565217391</v>
          </cell>
          <cell r="AQ2728">
            <v>6500</v>
          </cell>
          <cell r="AR2728">
            <v>86000</v>
          </cell>
          <cell r="AS2728">
            <v>7.0000000000000007E-2</v>
          </cell>
          <cell r="AT2728">
            <v>1</v>
          </cell>
          <cell r="AU2728">
            <v>0</v>
          </cell>
          <cell r="AV2728">
            <v>13568</v>
          </cell>
          <cell r="AW2728">
            <v>50020.276497695857</v>
          </cell>
          <cell r="AX2728">
            <v>6.0000000000000053E-2</v>
          </cell>
          <cell r="AY2728">
            <v>2831.3364055299535</v>
          </cell>
          <cell r="AZ2728" t="str">
            <v>Regular Bonus</v>
          </cell>
          <cell r="BA2728" t="str">
            <v>Regular BonusEligible</v>
          </cell>
          <cell r="BB2728" t="str">
            <v>Regular BonusIsrael</v>
          </cell>
          <cell r="BC2728" t="str">
            <v>Regular BonusIsrael Monthly Extra Hours</v>
          </cell>
          <cell r="BD2728" t="str">
            <v>T61</v>
          </cell>
          <cell r="BE2728" t="str">
            <v>Monthly Extra Hours</v>
          </cell>
          <cell r="BF2728">
            <v>12800</v>
          </cell>
          <cell r="BG2728">
            <v>8000</v>
          </cell>
          <cell r="BH2728">
            <v>4</v>
          </cell>
          <cell r="BI2728">
            <v>2000</v>
          </cell>
          <cell r="BJ2728">
            <v>9500</v>
          </cell>
          <cell r="BK2728">
            <v>9500</v>
          </cell>
          <cell r="BL2728">
            <v>7600</v>
          </cell>
        </row>
        <row r="2729">
          <cell r="B2729">
            <v>18859</v>
          </cell>
          <cell r="C2729">
            <v>13903</v>
          </cell>
          <cell r="D2729">
            <v>174091</v>
          </cell>
          <cell r="E2729" t="str">
            <v>Daniel Mussinelli</v>
          </cell>
          <cell r="F2729" t="str">
            <v>QA ENGINEER</v>
          </cell>
          <cell r="G2729" t="str">
            <v>Monthly Extra Hours</v>
          </cell>
          <cell r="H2729" t="str">
            <v>Products - QA</v>
          </cell>
          <cell r="I2729" t="str">
            <v>TEL-AVIV</v>
          </cell>
          <cell r="J2729" t="str">
            <v>Israel</v>
          </cell>
          <cell r="K2729">
            <v>43384</v>
          </cell>
          <cell r="L2729" t="str">
            <v>IL</v>
          </cell>
          <cell r="M2729" t="str">
            <v>T51P</v>
          </cell>
          <cell r="N2729" t="str">
            <v>T</v>
          </cell>
          <cell r="O2729" t="str">
            <v>5</v>
          </cell>
          <cell r="P2729" t="str">
            <v>Regular</v>
          </cell>
          <cell r="T2729">
            <v>1</v>
          </cell>
          <cell r="U2729" t="str">
            <v>ILS</v>
          </cell>
          <cell r="V2729" t="str">
            <v>Products - QA</v>
          </cell>
          <cell r="W2729" t="str">
            <v>Dorit Dor</v>
          </cell>
          <cell r="Y2729" t="str">
            <v>Eligible</v>
          </cell>
          <cell r="Z2729">
            <v>11000</v>
          </cell>
          <cell r="AA2729">
            <v>40552.995391705073</v>
          </cell>
          <cell r="AB2729">
            <v>11000</v>
          </cell>
          <cell r="AC2729">
            <v>40552.995391705073</v>
          </cell>
          <cell r="AD2729">
            <v>4</v>
          </cell>
          <cell r="AE2729" t="str">
            <v>T51</v>
          </cell>
          <cell r="AF2729">
            <v>11000</v>
          </cell>
          <cell r="AG2729">
            <v>19000</v>
          </cell>
          <cell r="AH2729">
            <v>0</v>
          </cell>
          <cell r="AI2729">
            <v>1</v>
          </cell>
          <cell r="AJ2729">
            <v>0</v>
          </cell>
          <cell r="AK2729">
            <v>11660</v>
          </cell>
          <cell r="AL2729">
            <v>6.0000000000000053E-2</v>
          </cell>
          <cell r="AM2729">
            <v>42986.175115207378</v>
          </cell>
          <cell r="AN2729">
            <v>2433.1797235023041</v>
          </cell>
          <cell r="AO2729">
            <v>-0.38631578947368417</v>
          </cell>
          <cell r="AQ2729">
            <v>6500</v>
          </cell>
          <cell r="AR2729">
            <v>86000</v>
          </cell>
          <cell r="AS2729">
            <v>0.05</v>
          </cell>
          <cell r="AT2729">
            <v>1</v>
          </cell>
          <cell r="AU2729">
            <v>0</v>
          </cell>
          <cell r="AV2729">
            <v>11660</v>
          </cell>
          <cell r="AW2729">
            <v>42986.175115207378</v>
          </cell>
          <cell r="AX2729">
            <v>6.0000000000000053E-2</v>
          </cell>
          <cell r="AY2729">
            <v>2433.1797235023041</v>
          </cell>
          <cell r="AZ2729" t="str">
            <v>Regular Bonus</v>
          </cell>
          <cell r="BA2729" t="str">
            <v>Regular BonusEligible</v>
          </cell>
          <cell r="BB2729" t="str">
            <v>Regular BonusIsrael</v>
          </cell>
          <cell r="BC2729" t="str">
            <v>Regular BonusIsrael Monthly Extra Hours</v>
          </cell>
          <cell r="BD2729" t="str">
            <v>T61</v>
          </cell>
          <cell r="BE2729" t="str">
            <v>Monthly Extra Hours</v>
          </cell>
          <cell r="BF2729">
            <v>11000</v>
          </cell>
          <cell r="BG2729">
            <v>6800</v>
          </cell>
          <cell r="BH2729">
            <v>4</v>
          </cell>
          <cell r="BI2729">
            <v>2000</v>
          </cell>
          <cell r="BJ2729">
            <v>9500</v>
          </cell>
          <cell r="BK2729">
            <v>9500</v>
          </cell>
          <cell r="BL2729">
            <v>7600</v>
          </cell>
        </row>
        <row r="2730">
          <cell r="B2730">
            <v>18860</v>
          </cell>
          <cell r="C2730">
            <v>13904</v>
          </cell>
          <cell r="D2730">
            <v>173035</v>
          </cell>
          <cell r="E2730" t="str">
            <v>Ohad Tal</v>
          </cell>
          <cell r="F2730" t="str">
            <v>QA ENGINEER</v>
          </cell>
          <cell r="G2730" t="str">
            <v>Monthly Extra Hours</v>
          </cell>
          <cell r="H2730" t="str">
            <v>Products - QA</v>
          </cell>
          <cell r="I2730" t="str">
            <v>TEL-AVIV</v>
          </cell>
          <cell r="J2730" t="str">
            <v>Israel</v>
          </cell>
          <cell r="K2730">
            <v>43384</v>
          </cell>
          <cell r="L2730" t="str">
            <v>IL</v>
          </cell>
          <cell r="M2730" t="str">
            <v>T51P</v>
          </cell>
          <cell r="N2730" t="str">
            <v>T</v>
          </cell>
          <cell r="O2730" t="str">
            <v>5</v>
          </cell>
          <cell r="P2730" t="str">
            <v>Regular</v>
          </cell>
          <cell r="T2730">
            <v>1</v>
          </cell>
          <cell r="U2730" t="str">
            <v>ILS</v>
          </cell>
          <cell r="V2730" t="str">
            <v>Products - QA</v>
          </cell>
          <cell r="W2730" t="str">
            <v>Dorit Dor</v>
          </cell>
          <cell r="Y2730" t="str">
            <v>Eligible</v>
          </cell>
          <cell r="Z2730">
            <v>11500</v>
          </cell>
          <cell r="AA2730">
            <v>42396.313364055299</v>
          </cell>
          <cell r="AB2730">
            <v>11500</v>
          </cell>
          <cell r="AC2730">
            <v>42396.313364055299</v>
          </cell>
          <cell r="AD2730">
            <v>4</v>
          </cell>
          <cell r="AE2730" t="str">
            <v>T51</v>
          </cell>
          <cell r="AF2730">
            <v>11000</v>
          </cell>
          <cell r="AG2730">
            <v>19000</v>
          </cell>
          <cell r="AH2730">
            <v>0.06</v>
          </cell>
          <cell r="AI2730">
            <v>1</v>
          </cell>
          <cell r="AJ2730">
            <v>0</v>
          </cell>
          <cell r="AK2730">
            <v>12190</v>
          </cell>
          <cell r="AL2730">
            <v>6.0000000000000053E-2</v>
          </cell>
          <cell r="AM2730">
            <v>44940.092165898619</v>
          </cell>
          <cell r="AN2730">
            <v>2543.7788018433203</v>
          </cell>
          <cell r="AO2730">
            <v>-0.35842105263157897</v>
          </cell>
          <cell r="AQ2730">
            <v>6500</v>
          </cell>
          <cell r="AR2730">
            <v>86000</v>
          </cell>
          <cell r="AS2730">
            <v>0.06</v>
          </cell>
          <cell r="AT2730">
            <v>1</v>
          </cell>
          <cell r="AU2730">
            <v>0</v>
          </cell>
          <cell r="AV2730">
            <v>12190</v>
          </cell>
          <cell r="AW2730">
            <v>44940.092165898619</v>
          </cell>
          <cell r="AX2730">
            <v>6.0000000000000053E-2</v>
          </cell>
          <cell r="AY2730">
            <v>2543.7788018433203</v>
          </cell>
          <cell r="AZ2730" t="str">
            <v>Regular Bonus</v>
          </cell>
          <cell r="BA2730" t="str">
            <v>Regular BonusEligible</v>
          </cell>
          <cell r="BB2730" t="str">
            <v>Regular BonusIsrael</v>
          </cell>
          <cell r="BC2730" t="str">
            <v>Regular BonusIsrael Monthly Extra Hours</v>
          </cell>
          <cell r="BD2730" t="str">
            <v>T66</v>
          </cell>
          <cell r="BE2730" t="str">
            <v>Monthly Extra Hours</v>
          </cell>
          <cell r="BF2730">
            <v>11500</v>
          </cell>
          <cell r="BG2730">
            <v>8000</v>
          </cell>
          <cell r="BH2730">
            <v>5</v>
          </cell>
          <cell r="BI2730">
            <v>2000</v>
          </cell>
          <cell r="BJ2730">
            <v>8500</v>
          </cell>
          <cell r="BK2730">
            <v>8500</v>
          </cell>
          <cell r="BL2730">
            <v>6800</v>
          </cell>
        </row>
        <row r="2731">
          <cell r="B2731">
            <v>18864</v>
          </cell>
          <cell r="C2731">
            <v>13908</v>
          </cell>
          <cell r="D2731">
            <v>171777</v>
          </cell>
          <cell r="E2731" t="str">
            <v>Kristina Pluzharova</v>
          </cell>
          <cell r="F2731" t="str">
            <v>QA ENGINEER</v>
          </cell>
          <cell r="G2731" t="str">
            <v>Monthly Extra Hours</v>
          </cell>
          <cell r="H2731" t="str">
            <v>Products - QA</v>
          </cell>
          <cell r="I2731" t="str">
            <v>TEL-AVIV</v>
          </cell>
          <cell r="J2731" t="str">
            <v>Israel</v>
          </cell>
          <cell r="K2731">
            <v>43384</v>
          </cell>
          <cell r="L2731" t="str">
            <v>IL</v>
          </cell>
          <cell r="M2731" t="str">
            <v>T51P</v>
          </cell>
          <cell r="N2731" t="str">
            <v>T</v>
          </cell>
          <cell r="O2731" t="str">
            <v>5</v>
          </cell>
          <cell r="P2731" t="str">
            <v>Regular</v>
          </cell>
          <cell r="T2731">
            <v>1</v>
          </cell>
          <cell r="U2731" t="str">
            <v>ILS</v>
          </cell>
          <cell r="V2731" t="str">
            <v>Products - QA</v>
          </cell>
          <cell r="W2731" t="str">
            <v>Dorit Dor</v>
          </cell>
          <cell r="Y2731" t="str">
            <v>Eligible</v>
          </cell>
          <cell r="Z2731">
            <v>10700</v>
          </cell>
          <cell r="AA2731">
            <v>39447.004608294934</v>
          </cell>
          <cell r="AB2731">
            <v>10700</v>
          </cell>
          <cell r="AC2731">
            <v>39447.004608294934</v>
          </cell>
          <cell r="AD2731">
            <v>3</v>
          </cell>
          <cell r="AE2731" t="str">
            <v>T51</v>
          </cell>
          <cell r="AF2731">
            <v>11000</v>
          </cell>
          <cell r="AG2731">
            <v>19000</v>
          </cell>
          <cell r="AH2731">
            <v>0</v>
          </cell>
          <cell r="AI2731">
            <v>1</v>
          </cell>
          <cell r="AJ2731">
            <v>0</v>
          </cell>
          <cell r="AK2731">
            <v>11128</v>
          </cell>
          <cell r="AL2731">
            <v>4.0000000000000036E-2</v>
          </cell>
          <cell r="AM2731">
            <v>41024.884792626726</v>
          </cell>
          <cell r="AN2731">
            <v>1577.8801843317924</v>
          </cell>
          <cell r="AO2731">
            <v>-0.41431578947368419</v>
          </cell>
          <cell r="AQ2731">
            <v>6500</v>
          </cell>
          <cell r="AR2731">
            <v>86000</v>
          </cell>
          <cell r="AS2731">
            <v>0.05</v>
          </cell>
          <cell r="AT2731">
            <v>1</v>
          </cell>
          <cell r="AU2731">
            <v>0</v>
          </cell>
          <cell r="AV2731">
            <v>11128</v>
          </cell>
          <cell r="AW2731">
            <v>41024.884792626726</v>
          </cell>
          <cell r="AX2731">
            <v>4.0000000000000036E-2</v>
          </cell>
          <cell r="AY2731">
            <v>1577.8801843317924</v>
          </cell>
          <cell r="AZ2731" t="str">
            <v>Regular Bonus</v>
          </cell>
          <cell r="BA2731" t="str">
            <v>Regular BonusEligible</v>
          </cell>
          <cell r="BB2731" t="str">
            <v>Regular BonusIsrael</v>
          </cell>
          <cell r="BC2731" t="str">
            <v>Regular BonusIsrael Monthly Extra Hours</v>
          </cell>
          <cell r="BD2731" t="str">
            <v>T66</v>
          </cell>
          <cell r="BE2731" t="str">
            <v>Monthly Extra Hours</v>
          </cell>
          <cell r="BF2731">
            <v>10700</v>
          </cell>
          <cell r="BG2731">
            <v>4400</v>
          </cell>
          <cell r="BH2731">
            <v>3</v>
          </cell>
          <cell r="BI2731">
            <v>2000</v>
          </cell>
          <cell r="BJ2731">
            <v>5500</v>
          </cell>
          <cell r="BK2731">
            <v>5500</v>
          </cell>
          <cell r="BL2731">
            <v>4400</v>
          </cell>
        </row>
        <row r="2732">
          <cell r="B2732">
            <v>18914</v>
          </cell>
          <cell r="C2732">
            <v>13958</v>
          </cell>
          <cell r="D2732">
            <v>164746</v>
          </cell>
          <cell r="E2732" t="str">
            <v>Mahmoud Alsheikh</v>
          </cell>
          <cell r="F2732" t="str">
            <v>AUTOMATION ENGINEER</v>
          </cell>
          <cell r="G2732" t="str">
            <v>Monthly Extra Hours</v>
          </cell>
          <cell r="H2732" t="str">
            <v>Products - QA</v>
          </cell>
          <cell r="I2732" t="str">
            <v>TEL-AVIV</v>
          </cell>
          <cell r="J2732" t="str">
            <v>Israel</v>
          </cell>
          <cell r="K2732">
            <v>43387</v>
          </cell>
          <cell r="L2732" t="str">
            <v>IL</v>
          </cell>
          <cell r="M2732" t="str">
            <v>T51P</v>
          </cell>
          <cell r="N2732" t="str">
            <v>T</v>
          </cell>
          <cell r="O2732" t="str">
            <v>5</v>
          </cell>
          <cell r="P2732" t="str">
            <v>Regular</v>
          </cell>
          <cell r="T2732">
            <v>1</v>
          </cell>
          <cell r="U2732" t="str">
            <v>ILS</v>
          </cell>
          <cell r="V2732" t="str">
            <v>Products - QA</v>
          </cell>
          <cell r="W2732" t="str">
            <v>Dorit Dor</v>
          </cell>
          <cell r="Y2732" t="str">
            <v>Eligible</v>
          </cell>
          <cell r="Z2732">
            <v>12000</v>
          </cell>
          <cell r="AA2732">
            <v>44239.631336405531</v>
          </cell>
          <cell r="AB2732">
            <v>12000</v>
          </cell>
          <cell r="AC2732">
            <v>44239.631336405531</v>
          </cell>
          <cell r="AD2732">
            <v>4</v>
          </cell>
          <cell r="AE2732" t="str">
            <v>T51</v>
          </cell>
          <cell r="AF2732">
            <v>11000</v>
          </cell>
          <cell r="AG2732">
            <v>19000</v>
          </cell>
          <cell r="AH2732">
            <v>0.12</v>
          </cell>
          <cell r="AI2732">
            <v>1</v>
          </cell>
          <cell r="AJ2732">
            <v>0</v>
          </cell>
          <cell r="AK2732">
            <v>12720</v>
          </cell>
          <cell r="AL2732">
            <v>6.0000000000000053E-2</v>
          </cell>
          <cell r="AM2732">
            <v>46894.00921658986</v>
          </cell>
          <cell r="AN2732">
            <v>2654.3778801843291</v>
          </cell>
          <cell r="AO2732">
            <v>-0.33052631578947367</v>
          </cell>
          <cell r="AQ2732">
            <v>6500</v>
          </cell>
          <cell r="AR2732">
            <v>86000</v>
          </cell>
          <cell r="AS2732">
            <v>0.06</v>
          </cell>
          <cell r="AT2732">
            <v>1</v>
          </cell>
          <cell r="AU2732">
            <v>0</v>
          </cell>
          <cell r="AV2732">
            <v>12720</v>
          </cell>
          <cell r="AW2732">
            <v>46894.00921658986</v>
          </cell>
          <cell r="AX2732">
            <v>6.0000000000000053E-2</v>
          </cell>
          <cell r="AY2732">
            <v>2654.3778801843291</v>
          </cell>
          <cell r="AZ2732" t="str">
            <v>Regular Bonus</v>
          </cell>
          <cell r="BA2732" t="str">
            <v>Regular BonusEligible</v>
          </cell>
          <cell r="BB2732" t="str">
            <v>Regular BonusIsrael</v>
          </cell>
          <cell r="BC2732" t="str">
            <v>Regular BonusIsrael Monthly Extra Hours</v>
          </cell>
          <cell r="BD2732" t="str">
            <v>T66</v>
          </cell>
          <cell r="BE2732" t="str">
            <v>Monthly Extra Hours</v>
          </cell>
          <cell r="BF2732">
            <v>12000</v>
          </cell>
          <cell r="BG2732">
            <v>6800</v>
          </cell>
          <cell r="BH2732">
            <v>4</v>
          </cell>
          <cell r="BI2732">
            <v>2000</v>
          </cell>
          <cell r="BJ2732">
            <v>8500</v>
          </cell>
          <cell r="BK2732">
            <v>8500</v>
          </cell>
          <cell r="BL2732">
            <v>6800</v>
          </cell>
        </row>
        <row r="2733">
          <cell r="B2733">
            <v>18954</v>
          </cell>
          <cell r="C2733">
            <v>13998</v>
          </cell>
          <cell r="D2733">
            <v>166083</v>
          </cell>
          <cell r="E2733" t="str">
            <v>Tomer Elyasim</v>
          </cell>
          <cell r="F2733" t="str">
            <v>QA ENGINEER</v>
          </cell>
          <cell r="G2733" t="str">
            <v>Monthly Extra Hours</v>
          </cell>
          <cell r="H2733" t="str">
            <v>Products - QA</v>
          </cell>
          <cell r="I2733" t="str">
            <v>TEL-AVIV</v>
          </cell>
          <cell r="J2733" t="str">
            <v>Israel</v>
          </cell>
          <cell r="K2733">
            <v>43402</v>
          </cell>
          <cell r="L2733" t="str">
            <v>IL</v>
          </cell>
          <cell r="M2733" t="str">
            <v>T51P</v>
          </cell>
          <cell r="N2733" t="str">
            <v>T</v>
          </cell>
          <cell r="O2733" t="str">
            <v>5</v>
          </cell>
          <cell r="P2733" t="str">
            <v>Regular</v>
          </cell>
          <cell r="T2733">
            <v>1</v>
          </cell>
          <cell r="U2733" t="str">
            <v>ILS</v>
          </cell>
          <cell r="V2733" t="str">
            <v>Products - QA</v>
          </cell>
          <cell r="W2733" t="str">
            <v>Dorit Dor</v>
          </cell>
          <cell r="Y2733" t="str">
            <v>Eligible</v>
          </cell>
          <cell r="Z2733">
            <v>13500</v>
          </cell>
          <cell r="AA2733">
            <v>49769.585253456222</v>
          </cell>
          <cell r="AB2733">
            <v>13500</v>
          </cell>
          <cell r="AC2733">
            <v>49769.585253456222</v>
          </cell>
          <cell r="AD2733">
            <v>4</v>
          </cell>
          <cell r="AE2733" t="str">
            <v>T51</v>
          </cell>
          <cell r="AF2733">
            <v>11000</v>
          </cell>
          <cell r="AG2733">
            <v>19000</v>
          </cell>
          <cell r="AH2733">
            <v>0.31</v>
          </cell>
          <cell r="AI2733">
            <v>2</v>
          </cell>
          <cell r="AJ2733">
            <v>0</v>
          </cell>
          <cell r="AK2733">
            <v>14175</v>
          </cell>
          <cell r="AL2733">
            <v>5.0000000000000044E-2</v>
          </cell>
          <cell r="AM2733">
            <v>52258.06451612903</v>
          </cell>
          <cell r="AN2733">
            <v>2488.4792626728085</v>
          </cell>
          <cell r="AO2733">
            <v>-0.25394736842105259</v>
          </cell>
          <cell r="AQ2733">
            <v>6500</v>
          </cell>
          <cell r="AR2733">
            <v>86000</v>
          </cell>
          <cell r="AS2733">
            <v>0.08</v>
          </cell>
          <cell r="AT2733">
            <v>1</v>
          </cell>
          <cell r="AU2733">
            <v>0</v>
          </cell>
          <cell r="AV2733">
            <v>14175</v>
          </cell>
          <cell r="AW2733">
            <v>52258.06451612903</v>
          </cell>
          <cell r="AX2733">
            <v>5.0000000000000044E-2</v>
          </cell>
          <cell r="AY2733">
            <v>2488.4792626728085</v>
          </cell>
          <cell r="AZ2733" t="str">
            <v>Regular Bonus</v>
          </cell>
          <cell r="BA2733" t="str">
            <v>Regular BonusEligible</v>
          </cell>
          <cell r="BB2733" t="str">
            <v>Regular BonusIsrael</v>
          </cell>
          <cell r="BC2733" t="str">
            <v>Regular BonusIsrael Monthly Extra Hours</v>
          </cell>
          <cell r="BD2733" t="str">
            <v>T51</v>
          </cell>
          <cell r="BE2733" t="str">
            <v>Monthly Extra Hours</v>
          </cell>
          <cell r="BF2733">
            <v>13500</v>
          </cell>
          <cell r="BG2733">
            <v>13000</v>
          </cell>
          <cell r="BH2733">
            <v>4</v>
          </cell>
          <cell r="BI2733">
            <v>2000</v>
          </cell>
          <cell r="BJ2733">
            <v>13500</v>
          </cell>
          <cell r="BK2733">
            <v>13500</v>
          </cell>
          <cell r="BL2733">
            <v>10800</v>
          </cell>
        </row>
        <row r="2734">
          <cell r="B2734">
            <v>18944</v>
          </cell>
          <cell r="C2734">
            <v>13988</v>
          </cell>
          <cell r="D2734">
            <v>175728</v>
          </cell>
          <cell r="E2734" t="str">
            <v>Karolin Sarano</v>
          </cell>
          <cell r="F2734" t="str">
            <v>AUTOMATION ENGINEER</v>
          </cell>
          <cell r="G2734" t="str">
            <v>Monthly Extra Hours</v>
          </cell>
          <cell r="H2734" t="str">
            <v>Products - QA</v>
          </cell>
          <cell r="I2734" t="str">
            <v>TEL-AVIV</v>
          </cell>
          <cell r="J2734" t="str">
            <v>Israel</v>
          </cell>
          <cell r="K2734">
            <v>43396</v>
          </cell>
          <cell r="L2734" t="str">
            <v>IL</v>
          </cell>
          <cell r="M2734" t="str">
            <v>T51P</v>
          </cell>
          <cell r="N2734" t="str">
            <v>T</v>
          </cell>
          <cell r="O2734" t="str">
            <v>5</v>
          </cell>
          <cell r="P2734" t="str">
            <v>Regular</v>
          </cell>
          <cell r="T2734">
            <v>1</v>
          </cell>
          <cell r="U2734" t="str">
            <v>ILS</v>
          </cell>
          <cell r="V2734" t="str">
            <v>Products - QA</v>
          </cell>
          <cell r="W2734" t="str">
            <v>Dorit Dor</v>
          </cell>
          <cell r="Y2734" t="str">
            <v>Eligible</v>
          </cell>
          <cell r="Z2734">
            <v>11800</v>
          </cell>
          <cell r="AA2734">
            <v>43502.304147465438</v>
          </cell>
          <cell r="AB2734">
            <v>11800</v>
          </cell>
          <cell r="AC2734">
            <v>43502.304147465438</v>
          </cell>
          <cell r="AD2734">
            <v>5</v>
          </cell>
          <cell r="AE2734" t="str">
            <v>T51</v>
          </cell>
          <cell r="AF2734">
            <v>11000</v>
          </cell>
          <cell r="AG2734">
            <v>19000</v>
          </cell>
          <cell r="AH2734">
            <v>0.1</v>
          </cell>
          <cell r="AI2734">
            <v>1</v>
          </cell>
          <cell r="AJ2734">
            <v>0</v>
          </cell>
          <cell r="AK2734">
            <v>12862.000000000002</v>
          </cell>
          <cell r="AL2734">
            <v>9.000000000000008E-2</v>
          </cell>
          <cell r="AM2734">
            <v>47417.511520737338</v>
          </cell>
          <cell r="AN2734">
            <v>3915.2073732719</v>
          </cell>
          <cell r="AO2734">
            <v>-0.32305263157894726</v>
          </cell>
          <cell r="AQ2734">
            <v>6500</v>
          </cell>
          <cell r="AR2734">
            <v>86000</v>
          </cell>
          <cell r="AS2734">
            <v>0.06</v>
          </cell>
          <cell r="AT2734">
            <v>1</v>
          </cell>
          <cell r="AU2734">
            <v>0</v>
          </cell>
          <cell r="AV2734">
            <v>12862.000000000002</v>
          </cell>
          <cell r="AW2734">
            <v>47417.511520737338</v>
          </cell>
          <cell r="AX2734">
            <v>9.000000000000008E-2</v>
          </cell>
          <cell r="AY2734">
            <v>3915.2073732719</v>
          </cell>
          <cell r="AZ2734" t="str">
            <v>Regular Bonus</v>
          </cell>
          <cell r="BA2734" t="str">
            <v>Regular BonusEligible</v>
          </cell>
          <cell r="BB2734" t="str">
            <v>Regular BonusIsrael</v>
          </cell>
          <cell r="BC2734" t="str">
            <v>Regular BonusIsrael Monthly Extra Hours</v>
          </cell>
          <cell r="BD2734" t="str">
            <v>T66</v>
          </cell>
          <cell r="BE2734" t="str">
            <v>Monthly Extra Hours</v>
          </cell>
          <cell r="BF2734">
            <v>11800</v>
          </cell>
          <cell r="BG2734">
            <v>6800</v>
          </cell>
          <cell r="BH2734">
            <v>4</v>
          </cell>
          <cell r="BI2734">
            <v>2000</v>
          </cell>
          <cell r="BJ2734">
            <v>10000</v>
          </cell>
          <cell r="BK2734">
            <v>10000</v>
          </cell>
          <cell r="BL2734">
            <v>8000</v>
          </cell>
        </row>
        <row r="2735">
          <cell r="B2735">
            <v>8976</v>
          </cell>
          <cell r="C2735">
            <v>2975</v>
          </cell>
          <cell r="E2735" t="str">
            <v>Liat Cihan</v>
          </cell>
          <cell r="F2735" t="str">
            <v>TEAM LEADER</v>
          </cell>
          <cell r="G2735" t="str">
            <v>Employee</v>
          </cell>
          <cell r="H2735" t="str">
            <v>Products - QA</v>
          </cell>
          <cell r="I2735" t="str">
            <v>TEL-AVIV</v>
          </cell>
          <cell r="J2735" t="str">
            <v>Israel</v>
          </cell>
          <cell r="K2735">
            <v>40510</v>
          </cell>
          <cell r="L2735" t="str">
            <v>IL</v>
          </cell>
          <cell r="M2735" t="str">
            <v>T41M</v>
          </cell>
          <cell r="N2735" t="str">
            <v>T</v>
          </cell>
          <cell r="O2735" t="str">
            <v>4</v>
          </cell>
          <cell r="P2735" t="str">
            <v>Regular</v>
          </cell>
          <cell r="T2735">
            <v>1</v>
          </cell>
          <cell r="U2735" t="str">
            <v>ILS</v>
          </cell>
          <cell r="V2735" t="str">
            <v>Products - QA</v>
          </cell>
          <cell r="W2735" t="str">
            <v>Dorit Dor</v>
          </cell>
          <cell r="Y2735" t="str">
            <v>Eligible</v>
          </cell>
          <cell r="Z2735">
            <v>18800</v>
          </cell>
          <cell r="AA2735">
            <v>69308.755760368673</v>
          </cell>
          <cell r="AB2735">
            <v>18800</v>
          </cell>
          <cell r="AC2735">
            <v>69308.755760368673</v>
          </cell>
          <cell r="AD2735">
            <v>4</v>
          </cell>
          <cell r="AE2735" t="str">
            <v>T41</v>
          </cell>
          <cell r="AF2735">
            <v>16000</v>
          </cell>
          <cell r="AG2735">
            <v>26000</v>
          </cell>
          <cell r="AH2735">
            <v>0.28000000000000003</v>
          </cell>
          <cell r="AI2735">
            <v>2</v>
          </cell>
          <cell r="AJ2735">
            <v>0</v>
          </cell>
          <cell r="AK2735">
            <v>19740</v>
          </cell>
          <cell r="AL2735">
            <v>5.0000000000000044E-2</v>
          </cell>
          <cell r="AM2735">
            <v>72774.193548387106</v>
          </cell>
          <cell r="AN2735">
            <v>3465.4377880184329</v>
          </cell>
          <cell r="AO2735">
            <v>-0.24076923076923074</v>
          </cell>
          <cell r="AQ2735">
            <v>6500</v>
          </cell>
          <cell r="AR2735">
            <v>86000</v>
          </cell>
          <cell r="AS2735">
            <v>0.15</v>
          </cell>
          <cell r="AT2735">
            <v>1</v>
          </cell>
          <cell r="AU2735">
            <v>0</v>
          </cell>
          <cell r="AV2735">
            <v>19740</v>
          </cell>
          <cell r="AW2735">
            <v>72774.193548387106</v>
          </cell>
          <cell r="AX2735">
            <v>5.0000000000000044E-2</v>
          </cell>
          <cell r="AY2735">
            <v>3465.4377880184329</v>
          </cell>
          <cell r="AZ2735" t="str">
            <v>Regular Bonus</v>
          </cell>
          <cell r="BA2735" t="str">
            <v>Regular BonusEligible</v>
          </cell>
          <cell r="BB2735" t="str">
            <v>Regular BonusIsrael</v>
          </cell>
          <cell r="BC2735" t="str">
            <v>Regular BonusIsrael Employee</v>
          </cell>
          <cell r="BD2735" t="str">
            <v>T41</v>
          </cell>
          <cell r="BE2735" t="str">
            <v>Employee</v>
          </cell>
          <cell r="BF2735">
            <v>18800</v>
          </cell>
          <cell r="BG2735">
            <v>35000</v>
          </cell>
          <cell r="BH2735">
            <v>4</v>
          </cell>
          <cell r="BI2735">
            <v>4000</v>
          </cell>
          <cell r="BJ2735">
            <v>39000</v>
          </cell>
          <cell r="BK2735">
            <v>39000</v>
          </cell>
          <cell r="BL2735">
            <v>31200</v>
          </cell>
        </row>
        <row r="2736">
          <cell r="B2736">
            <v>14897</v>
          </cell>
          <cell r="C2736">
            <v>9839</v>
          </cell>
          <cell r="D2736">
            <v>87713</v>
          </cell>
          <cell r="E2736" t="str">
            <v>Fadi Moussa</v>
          </cell>
          <cell r="F2736" t="str">
            <v>TEAM LEADER</v>
          </cell>
          <cell r="G2736" t="str">
            <v>Monthly Extra Hours</v>
          </cell>
          <cell r="H2736" t="str">
            <v>Products - QA</v>
          </cell>
          <cell r="I2736" t="str">
            <v>TEL-AVIV</v>
          </cell>
          <cell r="J2736" t="str">
            <v>Israel</v>
          </cell>
          <cell r="K2736">
            <v>42442</v>
          </cell>
          <cell r="L2736" t="str">
            <v>IL</v>
          </cell>
          <cell r="M2736" t="str">
            <v>T41M</v>
          </cell>
          <cell r="N2736" t="str">
            <v>T</v>
          </cell>
          <cell r="O2736" t="str">
            <v>4</v>
          </cell>
          <cell r="P2736" t="str">
            <v>Regular</v>
          </cell>
          <cell r="T2736">
            <v>1</v>
          </cell>
          <cell r="U2736" t="str">
            <v>ILS</v>
          </cell>
          <cell r="V2736" t="str">
            <v>Products - QA</v>
          </cell>
          <cell r="W2736" t="str">
            <v>Dorit Dor</v>
          </cell>
          <cell r="Y2736" t="str">
            <v>Eligible</v>
          </cell>
          <cell r="Z2736">
            <v>17200</v>
          </cell>
          <cell r="AA2736">
            <v>63410.138248847928</v>
          </cell>
          <cell r="AB2736">
            <v>17200</v>
          </cell>
          <cell r="AC2736">
            <v>63410.138248847928</v>
          </cell>
          <cell r="AD2736">
            <v>4</v>
          </cell>
          <cell r="AE2736" t="str">
            <v>T41</v>
          </cell>
          <cell r="AF2736">
            <v>16000</v>
          </cell>
          <cell r="AG2736">
            <v>26000</v>
          </cell>
          <cell r="AH2736">
            <v>0.12</v>
          </cell>
          <cell r="AI2736">
            <v>1</v>
          </cell>
          <cell r="AJ2736">
            <v>0</v>
          </cell>
          <cell r="AK2736">
            <v>18232</v>
          </cell>
          <cell r="AL2736">
            <v>6.0000000000000053E-2</v>
          </cell>
          <cell r="AM2736">
            <v>67214.746543778805</v>
          </cell>
          <cell r="AN2736">
            <v>3804.6082949308766</v>
          </cell>
          <cell r="AO2736">
            <v>-0.29876923076923079</v>
          </cell>
          <cell r="AQ2736">
            <v>6500</v>
          </cell>
          <cell r="AR2736">
            <v>86000</v>
          </cell>
          <cell r="AS2736">
            <v>0.13</v>
          </cell>
          <cell r="AT2736">
            <v>1</v>
          </cell>
          <cell r="AU2736">
            <v>0</v>
          </cell>
          <cell r="AV2736">
            <v>18232</v>
          </cell>
          <cell r="AW2736">
            <v>67214.746543778805</v>
          </cell>
          <cell r="AX2736">
            <v>6.0000000000000053E-2</v>
          </cell>
          <cell r="AY2736">
            <v>3804.6082949308766</v>
          </cell>
          <cell r="AZ2736" t="str">
            <v>Regular Bonus</v>
          </cell>
          <cell r="BA2736" t="str">
            <v>Regular BonusEligible</v>
          </cell>
          <cell r="BB2736" t="str">
            <v>Regular BonusIsrael</v>
          </cell>
          <cell r="BC2736" t="str">
            <v>Regular BonusIsrael Monthly Extra Hours</v>
          </cell>
          <cell r="BD2736" t="str">
            <v>T41</v>
          </cell>
          <cell r="BE2736" t="str">
            <v>Monthly Extra Hours</v>
          </cell>
          <cell r="BF2736">
            <v>17200</v>
          </cell>
          <cell r="BG2736">
            <v>19000</v>
          </cell>
          <cell r="BH2736">
            <v>4</v>
          </cell>
          <cell r="BI2736">
            <v>2000</v>
          </cell>
          <cell r="BJ2736">
            <v>19500</v>
          </cell>
          <cell r="BK2736">
            <v>19500</v>
          </cell>
          <cell r="BL2736">
            <v>15600</v>
          </cell>
        </row>
        <row r="2737">
          <cell r="B2737">
            <v>14924</v>
          </cell>
          <cell r="C2737">
            <v>9866</v>
          </cell>
          <cell r="D2737">
            <v>90252</v>
          </cell>
          <cell r="E2737" t="str">
            <v>Hilal Haj Yihea</v>
          </cell>
          <cell r="F2737" t="str">
            <v>SOFTWARE DEVELOPER</v>
          </cell>
          <cell r="G2737" t="str">
            <v>Employee</v>
          </cell>
          <cell r="H2737" t="str">
            <v>Products - QA</v>
          </cell>
          <cell r="I2737" t="str">
            <v>TEL-AVIV</v>
          </cell>
          <cell r="J2737" t="str">
            <v>Israel</v>
          </cell>
          <cell r="K2737">
            <v>42442</v>
          </cell>
          <cell r="L2737" t="str">
            <v>IL</v>
          </cell>
          <cell r="M2737" t="str">
            <v>D61P</v>
          </cell>
          <cell r="N2737" t="str">
            <v>D</v>
          </cell>
          <cell r="O2737" t="str">
            <v>6</v>
          </cell>
          <cell r="P2737" t="str">
            <v>Regular</v>
          </cell>
          <cell r="T2737">
            <v>1</v>
          </cell>
          <cell r="U2737" t="str">
            <v>ILS</v>
          </cell>
          <cell r="V2737" t="str">
            <v>Products - QA</v>
          </cell>
          <cell r="W2737" t="str">
            <v>Dorit Dor</v>
          </cell>
          <cell r="Y2737" t="str">
            <v>Eligible</v>
          </cell>
          <cell r="Z2737">
            <v>14000</v>
          </cell>
          <cell r="AA2737">
            <v>51612.903225806454</v>
          </cell>
          <cell r="AB2737">
            <v>14000</v>
          </cell>
          <cell r="AC2737">
            <v>51612.903225806454</v>
          </cell>
          <cell r="AD2737">
            <v>4</v>
          </cell>
          <cell r="AE2737" t="str">
            <v>D61</v>
          </cell>
          <cell r="AF2737">
            <v>16000</v>
          </cell>
          <cell r="AG2737">
            <v>23000</v>
          </cell>
          <cell r="AH2737">
            <v>0</v>
          </cell>
          <cell r="AI2737">
            <v>1</v>
          </cell>
          <cell r="AJ2737">
            <v>0</v>
          </cell>
          <cell r="AK2737">
            <v>14840</v>
          </cell>
          <cell r="AL2737">
            <v>6.0000000000000053E-2</v>
          </cell>
          <cell r="AM2737">
            <v>54709.677419354841</v>
          </cell>
          <cell r="AN2737">
            <v>3096.7741935483864</v>
          </cell>
          <cell r="AO2737">
            <v>-0.35478260869565215</v>
          </cell>
          <cell r="AQ2737">
            <v>6500</v>
          </cell>
          <cell r="AR2737">
            <v>86000</v>
          </cell>
          <cell r="AS2737">
            <v>0.09</v>
          </cell>
          <cell r="AT2737">
            <v>1</v>
          </cell>
          <cell r="AU2737">
            <v>0</v>
          </cell>
          <cell r="AV2737">
            <v>14840</v>
          </cell>
          <cell r="AW2737">
            <v>54709.677419354841</v>
          </cell>
          <cell r="AX2737">
            <v>6.0000000000000053E-2</v>
          </cell>
          <cell r="AY2737">
            <v>3096.7741935483864</v>
          </cell>
          <cell r="AZ2737" t="str">
            <v>Regular Bonus</v>
          </cell>
          <cell r="BA2737" t="str">
            <v>Regular BonusEligible</v>
          </cell>
          <cell r="BB2737" t="str">
            <v>Regular BonusIsrael</v>
          </cell>
          <cell r="BC2737" t="str">
            <v>Regular BonusIsrael Employee</v>
          </cell>
          <cell r="BD2737" t="str">
            <v>D61</v>
          </cell>
          <cell r="BE2737" t="str">
            <v>Employee</v>
          </cell>
          <cell r="BF2737">
            <v>14000</v>
          </cell>
          <cell r="BG2737">
            <v>4572</v>
          </cell>
          <cell r="BH2737">
            <v>2</v>
          </cell>
          <cell r="BI2737">
            <v>4000</v>
          </cell>
          <cell r="BJ2737">
            <v>34000</v>
          </cell>
          <cell r="BK2737">
            <v>34000</v>
          </cell>
          <cell r="BL2737">
            <v>27200</v>
          </cell>
        </row>
        <row r="2738">
          <cell r="B2738">
            <v>14930</v>
          </cell>
          <cell r="C2738">
            <v>9872</v>
          </cell>
          <cell r="D2738">
            <v>88861</v>
          </cell>
          <cell r="E2738" t="str">
            <v>Maria Gershevich</v>
          </cell>
          <cell r="F2738" t="str">
            <v>QA ENGINEER</v>
          </cell>
          <cell r="G2738" t="str">
            <v>Monthly Extra Hours</v>
          </cell>
          <cell r="H2738" t="str">
            <v>Products - QA</v>
          </cell>
          <cell r="I2738" t="str">
            <v>TEL-AVIV</v>
          </cell>
          <cell r="J2738" t="str">
            <v>Israel</v>
          </cell>
          <cell r="K2738">
            <v>42442</v>
          </cell>
          <cell r="L2738" t="str">
            <v>IL</v>
          </cell>
          <cell r="M2738" t="str">
            <v>T51P</v>
          </cell>
          <cell r="N2738" t="str">
            <v>T</v>
          </cell>
          <cell r="O2738" t="str">
            <v>5</v>
          </cell>
          <cell r="P2738" t="str">
            <v>Regular</v>
          </cell>
          <cell r="T2738">
            <v>1</v>
          </cell>
          <cell r="U2738" t="str">
            <v>ILS</v>
          </cell>
          <cell r="V2738" t="str">
            <v>Products - QA</v>
          </cell>
          <cell r="W2738" t="str">
            <v>Dorit Dor</v>
          </cell>
          <cell r="Y2738" t="str">
            <v>Eligible</v>
          </cell>
          <cell r="Z2738">
            <v>12000</v>
          </cell>
          <cell r="AA2738">
            <v>44239.631336405531</v>
          </cell>
          <cell r="AB2738">
            <v>12000</v>
          </cell>
          <cell r="AC2738">
            <v>44239.631336405531</v>
          </cell>
          <cell r="AD2738">
            <v>3</v>
          </cell>
          <cell r="AE2738" t="str">
            <v>T51</v>
          </cell>
          <cell r="AF2738">
            <v>11000</v>
          </cell>
          <cell r="AG2738">
            <v>19000</v>
          </cell>
          <cell r="AH2738">
            <v>0.12</v>
          </cell>
          <cell r="AI2738">
            <v>1</v>
          </cell>
          <cell r="AJ2738">
            <v>0</v>
          </cell>
          <cell r="AK2738">
            <v>12480</v>
          </cell>
          <cell r="AL2738">
            <v>4.0000000000000036E-2</v>
          </cell>
          <cell r="AM2738">
            <v>46009.216589861753</v>
          </cell>
          <cell r="AN2738">
            <v>1769.5852534562218</v>
          </cell>
          <cell r="AO2738">
            <v>-0.34315789473684211</v>
          </cell>
          <cell r="AQ2738">
            <v>6500</v>
          </cell>
          <cell r="AR2738">
            <v>86000</v>
          </cell>
          <cell r="AS2738">
            <v>0.06</v>
          </cell>
          <cell r="AT2738">
            <v>1</v>
          </cell>
          <cell r="AU2738">
            <v>0</v>
          </cell>
          <cell r="AV2738">
            <v>12480</v>
          </cell>
          <cell r="AW2738">
            <v>46009.216589861753</v>
          </cell>
          <cell r="AX2738">
            <v>4.0000000000000036E-2</v>
          </cell>
          <cell r="AY2738">
            <v>1769.5852534562218</v>
          </cell>
          <cell r="AZ2738" t="str">
            <v>Regular Bonus</v>
          </cell>
          <cell r="BA2738" t="str">
            <v>Regular BonusEligible</v>
          </cell>
          <cell r="BB2738" t="str">
            <v>Regular BonusIsrael</v>
          </cell>
          <cell r="BC2738" t="str">
            <v>Regular BonusIsrael Monthly Extra Hours</v>
          </cell>
          <cell r="BD2738" t="str">
            <v>T51</v>
          </cell>
          <cell r="BE2738" t="str">
            <v>Monthly Extra Hours</v>
          </cell>
          <cell r="BF2738">
            <v>12000</v>
          </cell>
          <cell r="BG2738">
            <v>9000</v>
          </cell>
          <cell r="BH2738">
            <v>3</v>
          </cell>
          <cell r="BI2738">
            <v>2000</v>
          </cell>
          <cell r="BJ2738">
            <v>9000</v>
          </cell>
          <cell r="BK2738">
            <v>9000</v>
          </cell>
          <cell r="BL2738">
            <v>7200</v>
          </cell>
        </row>
        <row r="2739">
          <cell r="B2739">
            <v>14945</v>
          </cell>
          <cell r="C2739">
            <v>9887</v>
          </cell>
          <cell r="D2739">
            <v>90940</v>
          </cell>
          <cell r="E2739" t="str">
            <v>Adam Shaked</v>
          </cell>
          <cell r="F2739" t="str">
            <v>PROJECT MANAGER</v>
          </cell>
          <cell r="G2739" t="str">
            <v>Employee</v>
          </cell>
          <cell r="H2739" t="str">
            <v>Products - QA</v>
          </cell>
          <cell r="I2739" t="str">
            <v>TEL-AVIV</v>
          </cell>
          <cell r="J2739" t="str">
            <v>Israel</v>
          </cell>
          <cell r="K2739">
            <v>42443</v>
          </cell>
          <cell r="L2739" t="str">
            <v>IL</v>
          </cell>
          <cell r="M2739" t="str">
            <v>T51P</v>
          </cell>
          <cell r="N2739" t="str">
            <v>T</v>
          </cell>
          <cell r="O2739" t="str">
            <v>5</v>
          </cell>
          <cell r="P2739" t="str">
            <v>Regular</v>
          </cell>
          <cell r="T2739">
            <v>1</v>
          </cell>
          <cell r="U2739" t="str">
            <v>ILS</v>
          </cell>
          <cell r="V2739" t="str">
            <v>Products - QA</v>
          </cell>
          <cell r="W2739" t="str">
            <v>Dorit Dor</v>
          </cell>
          <cell r="Y2739" t="str">
            <v>Eligible</v>
          </cell>
          <cell r="Z2739">
            <v>18700</v>
          </cell>
          <cell r="AA2739">
            <v>68940.092165898619</v>
          </cell>
          <cell r="AB2739">
            <v>18700</v>
          </cell>
          <cell r="AC2739">
            <v>68940.092165898619</v>
          </cell>
          <cell r="AD2739">
            <v>5</v>
          </cell>
          <cell r="AE2739" t="str">
            <v>T51</v>
          </cell>
          <cell r="AF2739">
            <v>11000</v>
          </cell>
          <cell r="AG2739">
            <v>19000</v>
          </cell>
          <cell r="AH2739">
            <v>0.96</v>
          </cell>
          <cell r="AI2739">
            <v>5</v>
          </cell>
          <cell r="AJ2739">
            <v>0</v>
          </cell>
          <cell r="AK2739">
            <v>19261</v>
          </cell>
          <cell r="AL2739">
            <v>3.0000000000000027E-2</v>
          </cell>
          <cell r="AM2739">
            <v>71008.294930875578</v>
          </cell>
          <cell r="AN2739">
            <v>2068.2027649769589</v>
          </cell>
          <cell r="AO2739">
            <v>1.3736842105263047E-2</v>
          </cell>
          <cell r="AQ2739">
            <v>6500</v>
          </cell>
          <cell r="AR2739">
            <v>86000</v>
          </cell>
          <cell r="AS2739">
            <v>0.15</v>
          </cell>
          <cell r="AT2739">
            <v>1</v>
          </cell>
          <cell r="AU2739">
            <v>0</v>
          </cell>
          <cell r="AV2739">
            <v>19261</v>
          </cell>
          <cell r="AW2739">
            <v>71008.294930875578</v>
          </cell>
          <cell r="AX2739">
            <v>3.0000000000000027E-2</v>
          </cell>
          <cell r="AY2739">
            <v>2068.2027649769589</v>
          </cell>
          <cell r="AZ2739" t="str">
            <v>Regular Bonus</v>
          </cell>
          <cell r="BA2739" t="str">
            <v>Regular BonusEligible</v>
          </cell>
          <cell r="BB2739" t="str">
            <v>Regular BonusIsrael</v>
          </cell>
          <cell r="BC2739" t="str">
            <v>Regular BonusIsrael Employee</v>
          </cell>
          <cell r="BD2739" t="str">
            <v>T51</v>
          </cell>
          <cell r="BE2739" t="str">
            <v>Employee</v>
          </cell>
          <cell r="BF2739">
            <v>18700</v>
          </cell>
          <cell r="BG2739">
            <v>26000</v>
          </cell>
          <cell r="BH2739">
            <v>4</v>
          </cell>
          <cell r="BI2739">
            <v>4000</v>
          </cell>
          <cell r="BJ2739">
            <v>33000</v>
          </cell>
          <cell r="BK2739">
            <v>33000</v>
          </cell>
          <cell r="BL2739">
            <v>26400</v>
          </cell>
        </row>
        <row r="2740">
          <cell r="B2740">
            <v>15152</v>
          </cell>
          <cell r="C2740">
            <v>10122</v>
          </cell>
          <cell r="D2740">
            <v>83351</v>
          </cell>
          <cell r="E2740" t="str">
            <v>Mohammad Hasna</v>
          </cell>
          <cell r="F2740" t="str">
            <v>EA Engineer</v>
          </cell>
          <cell r="G2740" t="str">
            <v>Employee</v>
          </cell>
          <cell r="H2740" t="str">
            <v>Products - QA</v>
          </cell>
          <cell r="I2740" t="str">
            <v>TEL-AVIV</v>
          </cell>
          <cell r="J2740" t="str">
            <v>Israel</v>
          </cell>
          <cell r="K2740">
            <v>42478</v>
          </cell>
          <cell r="L2740" t="str">
            <v>IL</v>
          </cell>
          <cell r="M2740" t="str">
            <v>T51P</v>
          </cell>
          <cell r="N2740" t="str">
            <v>T</v>
          </cell>
          <cell r="O2740" t="str">
            <v>5</v>
          </cell>
          <cell r="P2740" t="str">
            <v>Regular</v>
          </cell>
          <cell r="T2740">
            <v>1</v>
          </cell>
          <cell r="U2740" t="str">
            <v>ILS</v>
          </cell>
          <cell r="V2740" t="str">
            <v>Products - QA</v>
          </cell>
          <cell r="W2740" t="str">
            <v>Dorit Dor</v>
          </cell>
          <cell r="Y2740" t="str">
            <v>Eligible</v>
          </cell>
          <cell r="Z2740">
            <v>12500</v>
          </cell>
          <cell r="AA2740">
            <v>46082.949308755764</v>
          </cell>
          <cell r="AB2740">
            <v>17500</v>
          </cell>
          <cell r="AC2740">
            <v>64516.129032258068</v>
          </cell>
          <cell r="AD2740">
            <v>4</v>
          </cell>
          <cell r="AE2740" t="str">
            <v>T51</v>
          </cell>
          <cell r="AF2740">
            <v>11000</v>
          </cell>
          <cell r="AG2740">
            <v>19000</v>
          </cell>
          <cell r="AH2740">
            <v>0.81</v>
          </cell>
          <cell r="AI2740">
            <v>4</v>
          </cell>
          <cell r="AJ2740">
            <v>0</v>
          </cell>
          <cell r="AK2740">
            <v>17500</v>
          </cell>
          <cell r="AL2740">
            <v>0</v>
          </cell>
          <cell r="AM2740">
            <v>64516.129032258068</v>
          </cell>
          <cell r="AN2740">
            <v>0</v>
          </cell>
          <cell r="AO2740">
            <v>-7.8947368421052655E-2</v>
          </cell>
          <cell r="AP2740" t="str">
            <v>Already received an increase</v>
          </cell>
          <cell r="AQ2740">
            <v>6500</v>
          </cell>
          <cell r="AR2740">
            <v>86000</v>
          </cell>
          <cell r="AS2740">
            <v>0.13</v>
          </cell>
          <cell r="AT2740">
            <v>1</v>
          </cell>
          <cell r="AU2740">
            <v>0</v>
          </cell>
          <cell r="AV2740">
            <v>17500</v>
          </cell>
          <cell r="AW2740">
            <v>64516.129032258068</v>
          </cell>
          <cell r="AX2740">
            <v>0</v>
          </cell>
          <cell r="AY2740">
            <v>0</v>
          </cell>
          <cell r="AZ2740" t="str">
            <v>Regular Bonus</v>
          </cell>
          <cell r="BA2740" t="str">
            <v>Regular BonusEligible</v>
          </cell>
          <cell r="BB2740" t="str">
            <v>Regular BonusIsrael</v>
          </cell>
          <cell r="BC2740" t="str">
            <v>Regular BonusIsrael Monthly Extra Hours</v>
          </cell>
          <cell r="BD2740" t="str">
            <v>T51</v>
          </cell>
          <cell r="BE2740" t="str">
            <v>Monthly Extra Hours</v>
          </cell>
          <cell r="BF2740">
            <v>17500</v>
          </cell>
          <cell r="BG2740">
            <v>12000</v>
          </cell>
          <cell r="BH2740">
            <v>4</v>
          </cell>
          <cell r="BI2740">
            <v>2000</v>
          </cell>
          <cell r="BJ2740">
            <v>13500</v>
          </cell>
          <cell r="BK2740">
            <v>13500</v>
          </cell>
          <cell r="BL2740">
            <v>10800</v>
          </cell>
        </row>
        <row r="2741">
          <cell r="B2741">
            <v>18197</v>
          </cell>
          <cell r="C2741">
            <v>13247</v>
          </cell>
          <cell r="D2741">
            <v>161205</v>
          </cell>
          <cell r="E2741" t="str">
            <v>Basel Abo Fol</v>
          </cell>
          <cell r="F2741" t="str">
            <v>SOFTWARE DEVELOPER</v>
          </cell>
          <cell r="G2741" t="str">
            <v>Employee</v>
          </cell>
          <cell r="H2741" t="str">
            <v>Products - QA</v>
          </cell>
          <cell r="I2741" t="str">
            <v>TEL-AVIV</v>
          </cell>
          <cell r="J2741" t="str">
            <v>Israel</v>
          </cell>
          <cell r="K2741">
            <v>43262</v>
          </cell>
          <cell r="L2741" t="str">
            <v>IL</v>
          </cell>
          <cell r="M2741" t="str">
            <v>D51P</v>
          </cell>
          <cell r="N2741" t="str">
            <v>D</v>
          </cell>
          <cell r="O2741" t="str">
            <v>5</v>
          </cell>
          <cell r="P2741" t="str">
            <v>Regular</v>
          </cell>
          <cell r="T2741">
            <v>1</v>
          </cell>
          <cell r="U2741" t="str">
            <v>ILS</v>
          </cell>
          <cell r="V2741" t="str">
            <v>Products - QA</v>
          </cell>
          <cell r="W2741" t="str">
            <v>Dorit Dor</v>
          </cell>
          <cell r="Y2741" t="str">
            <v>Eligible</v>
          </cell>
          <cell r="Z2741">
            <v>19000</v>
          </cell>
          <cell r="AA2741">
            <v>70046.082949308751</v>
          </cell>
          <cell r="AB2741">
            <v>19000</v>
          </cell>
          <cell r="AC2741">
            <v>70046.082949308751</v>
          </cell>
          <cell r="AD2741">
            <v>3</v>
          </cell>
          <cell r="AE2741" t="str">
            <v>D51</v>
          </cell>
          <cell r="AF2741">
            <v>19500</v>
          </cell>
          <cell r="AG2741">
            <v>29500</v>
          </cell>
          <cell r="AH2741">
            <v>0</v>
          </cell>
          <cell r="AI2741">
            <v>1</v>
          </cell>
          <cell r="AJ2741">
            <v>0</v>
          </cell>
          <cell r="AK2741">
            <v>19760</v>
          </cell>
          <cell r="AL2741">
            <v>4.0000000000000036E-2</v>
          </cell>
          <cell r="AM2741">
            <v>72847.926267281102</v>
          </cell>
          <cell r="AN2741">
            <v>2801.8433179723506</v>
          </cell>
          <cell r="AO2741">
            <v>-0.33016949152542374</v>
          </cell>
          <cell r="AQ2741">
            <v>6500</v>
          </cell>
          <cell r="AR2741">
            <v>86000</v>
          </cell>
          <cell r="AS2741">
            <v>0.15</v>
          </cell>
          <cell r="AT2741">
            <v>1</v>
          </cell>
          <cell r="AU2741">
            <v>0</v>
          </cell>
          <cell r="AV2741">
            <v>19760</v>
          </cell>
          <cell r="AW2741">
            <v>72847.926267281102</v>
          </cell>
          <cell r="AX2741">
            <v>4.0000000000000036E-2</v>
          </cell>
          <cell r="AY2741">
            <v>2801.8433179723506</v>
          </cell>
          <cell r="AZ2741" t="str">
            <v>Regular Bonus</v>
          </cell>
          <cell r="BA2741" t="str">
            <v>Regular BonusEligible</v>
          </cell>
          <cell r="BB2741" t="str">
            <v>Regular BonusIsrael</v>
          </cell>
          <cell r="BC2741" t="str">
            <v>Regular BonusIsrael Employee</v>
          </cell>
          <cell r="BD2741" t="str">
            <v>D61</v>
          </cell>
          <cell r="BE2741" t="str">
            <v>Employee</v>
          </cell>
          <cell r="BF2741">
            <v>19000</v>
          </cell>
          <cell r="BG2741">
            <v>8520</v>
          </cell>
          <cell r="BH2741">
            <v>3</v>
          </cell>
          <cell r="BI2741">
            <v>4000</v>
          </cell>
          <cell r="BJ2741">
            <v>21000</v>
          </cell>
          <cell r="BK2741">
            <v>21000</v>
          </cell>
          <cell r="BL2741">
            <v>16800</v>
          </cell>
        </row>
        <row r="2742">
          <cell r="B2742">
            <v>16543</v>
          </cell>
          <cell r="C2742">
            <v>11469</v>
          </cell>
          <cell r="D2742">
            <v>246112</v>
          </cell>
          <cell r="E2742" t="str">
            <v>Eddie Kalbert</v>
          </cell>
          <cell r="F2742" t="str">
            <v>SOFTWARE DEVELOPER</v>
          </cell>
          <cell r="G2742" t="str">
            <v>Employee</v>
          </cell>
          <cell r="H2742" t="str">
            <v>Products - QA</v>
          </cell>
          <cell r="I2742" t="str">
            <v>TEL-AVIV</v>
          </cell>
          <cell r="J2742" t="str">
            <v>Israel</v>
          </cell>
          <cell r="K2742">
            <v>42904</v>
          </cell>
          <cell r="L2742" t="str">
            <v>IL</v>
          </cell>
          <cell r="M2742" t="str">
            <v>D61P</v>
          </cell>
          <cell r="N2742" t="str">
            <v>D</v>
          </cell>
          <cell r="O2742" t="str">
            <v>6</v>
          </cell>
          <cell r="P2742" t="str">
            <v>Regular</v>
          </cell>
          <cell r="T2742">
            <v>1</v>
          </cell>
          <cell r="U2742" t="str">
            <v>ILS</v>
          </cell>
          <cell r="V2742" t="str">
            <v>Products - QA</v>
          </cell>
          <cell r="W2742" t="str">
            <v>Dorit Dor</v>
          </cell>
          <cell r="Y2742" t="str">
            <v>Eligible</v>
          </cell>
          <cell r="Z2742">
            <v>12400</v>
          </cell>
          <cell r="AA2742">
            <v>45714.285714285717</v>
          </cell>
          <cell r="AB2742">
            <v>12400</v>
          </cell>
          <cell r="AC2742">
            <v>45714.285714285717</v>
          </cell>
          <cell r="AD2742">
            <v>3</v>
          </cell>
          <cell r="AE2742" t="str">
            <v>D61</v>
          </cell>
          <cell r="AF2742">
            <v>16000</v>
          </cell>
          <cell r="AG2742">
            <v>23000</v>
          </cell>
          <cell r="AH2742">
            <v>0</v>
          </cell>
          <cell r="AI2742">
            <v>1</v>
          </cell>
          <cell r="AJ2742">
            <v>0</v>
          </cell>
          <cell r="AK2742">
            <v>12896</v>
          </cell>
          <cell r="AL2742">
            <v>4.0000000000000036E-2</v>
          </cell>
          <cell r="AM2742">
            <v>47542.857142857145</v>
          </cell>
          <cell r="AN2742">
            <v>1828.5714285714275</v>
          </cell>
          <cell r="AO2742">
            <v>-0.43930434782608696</v>
          </cell>
          <cell r="AQ2742">
            <v>6500</v>
          </cell>
          <cell r="AR2742">
            <v>86000</v>
          </cell>
          <cell r="AS2742">
            <v>7.0000000000000007E-2</v>
          </cell>
          <cell r="AT2742">
            <v>1</v>
          </cell>
          <cell r="AU2742">
            <v>0</v>
          </cell>
          <cell r="AV2742">
            <v>12896</v>
          </cell>
          <cell r="AW2742">
            <v>47542.857142857145</v>
          </cell>
          <cell r="AX2742">
            <v>4.0000000000000036E-2</v>
          </cell>
          <cell r="AY2742">
            <v>1828.5714285714275</v>
          </cell>
          <cell r="AZ2742" t="str">
            <v>Regular Bonus</v>
          </cell>
          <cell r="BA2742" t="str">
            <v>Regular BonusEligible</v>
          </cell>
          <cell r="BB2742" t="str">
            <v>Regular BonusIsrael</v>
          </cell>
          <cell r="BC2742" t="str">
            <v>Regular BonusIsrael Monthly Extra Hours</v>
          </cell>
          <cell r="BD2742" t="str">
            <v>T51</v>
          </cell>
          <cell r="BE2742" t="str">
            <v>Monthly Extra Hours</v>
          </cell>
          <cell r="BF2742">
            <v>12400</v>
          </cell>
          <cell r="BG2742">
            <v>10000</v>
          </cell>
          <cell r="BH2742">
            <v>4</v>
          </cell>
          <cell r="BI2742">
            <v>2000</v>
          </cell>
          <cell r="BJ2742">
            <v>9000</v>
          </cell>
          <cell r="BK2742">
            <v>9000</v>
          </cell>
          <cell r="BL2742">
            <v>7200</v>
          </cell>
        </row>
        <row r="2743">
          <cell r="B2743">
            <v>16577</v>
          </cell>
          <cell r="C2743">
            <v>11501</v>
          </cell>
          <cell r="D2743">
            <v>123406</v>
          </cell>
          <cell r="E2743" t="str">
            <v>Dmitry Krupnik</v>
          </cell>
          <cell r="F2743" t="str">
            <v>QA Engineer</v>
          </cell>
          <cell r="G2743" t="str">
            <v>Employee</v>
          </cell>
          <cell r="H2743" t="str">
            <v>Products - QA</v>
          </cell>
          <cell r="I2743" t="str">
            <v>TEL-AVIV</v>
          </cell>
          <cell r="J2743" t="str">
            <v>Israel</v>
          </cell>
          <cell r="K2743">
            <v>42905</v>
          </cell>
          <cell r="L2743" t="str">
            <v>IL</v>
          </cell>
          <cell r="M2743" t="str">
            <v>T41P</v>
          </cell>
          <cell r="N2743" t="str">
            <v>T</v>
          </cell>
          <cell r="O2743" t="str">
            <v>4</v>
          </cell>
          <cell r="P2743" t="str">
            <v>Regular</v>
          </cell>
          <cell r="T2743">
            <v>1</v>
          </cell>
          <cell r="U2743" t="str">
            <v>ILS</v>
          </cell>
          <cell r="V2743" t="str">
            <v>Products - QA</v>
          </cell>
          <cell r="W2743" t="str">
            <v>Dorit Dor</v>
          </cell>
          <cell r="Y2743" t="str">
            <v>Eligible</v>
          </cell>
          <cell r="Z2743">
            <v>17500</v>
          </cell>
          <cell r="AA2743">
            <v>64516.129032258068</v>
          </cell>
          <cell r="AB2743">
            <v>17500</v>
          </cell>
          <cell r="AC2743">
            <v>64516.129032258068</v>
          </cell>
          <cell r="AD2743">
            <v>4</v>
          </cell>
          <cell r="AE2743" t="str">
            <v>T41</v>
          </cell>
          <cell r="AF2743">
            <v>16000</v>
          </cell>
          <cell r="AG2743">
            <v>26000</v>
          </cell>
          <cell r="AH2743">
            <v>0.15</v>
          </cell>
          <cell r="AI2743">
            <v>2</v>
          </cell>
          <cell r="AJ2743">
            <v>0</v>
          </cell>
          <cell r="AK2743">
            <v>18375</v>
          </cell>
          <cell r="AL2743">
            <v>5.0000000000000044E-2</v>
          </cell>
          <cell r="AM2743">
            <v>67741.93548387097</v>
          </cell>
          <cell r="AN2743">
            <v>3225.8064516129016</v>
          </cell>
          <cell r="AO2743">
            <v>-0.29326923076923073</v>
          </cell>
          <cell r="AQ2743">
            <v>6500</v>
          </cell>
          <cell r="AR2743">
            <v>86000</v>
          </cell>
          <cell r="AS2743">
            <v>0.13</v>
          </cell>
          <cell r="AT2743">
            <v>1</v>
          </cell>
          <cell r="AU2743">
            <v>0</v>
          </cell>
          <cell r="AV2743">
            <v>18375</v>
          </cell>
          <cell r="AW2743">
            <v>67741.93548387097</v>
          </cell>
          <cell r="AX2743">
            <v>5.0000000000000044E-2</v>
          </cell>
          <cell r="AY2743">
            <v>3225.8064516129016</v>
          </cell>
          <cell r="AZ2743" t="str">
            <v>Regular Bonus</v>
          </cell>
          <cell r="BA2743" t="str">
            <v>Regular BonusEligible</v>
          </cell>
          <cell r="BB2743" t="str">
            <v>Regular BonusIsrael</v>
          </cell>
          <cell r="BC2743" t="str">
            <v>Regular BonusIsrael Employee</v>
          </cell>
          <cell r="BD2743" t="str">
            <v>T41</v>
          </cell>
          <cell r="BE2743" t="str">
            <v>Employee</v>
          </cell>
          <cell r="BF2743">
            <v>17500</v>
          </cell>
          <cell r="BG2743">
            <v>30000</v>
          </cell>
          <cell r="BH2743">
            <v>5</v>
          </cell>
          <cell r="BI2743">
            <v>4000</v>
          </cell>
          <cell r="BJ2743">
            <v>39000</v>
          </cell>
          <cell r="BK2743">
            <v>39000</v>
          </cell>
          <cell r="BL2743">
            <v>31200</v>
          </cell>
        </row>
        <row r="2744">
          <cell r="B2744">
            <v>16840</v>
          </cell>
          <cell r="C2744">
            <v>11758</v>
          </cell>
          <cell r="D2744">
            <v>97226</v>
          </cell>
          <cell r="E2744" t="str">
            <v>Avi Elgal</v>
          </cell>
          <cell r="F2744" t="str">
            <v>TEAM LEADER</v>
          </cell>
          <cell r="G2744" t="str">
            <v>Employee</v>
          </cell>
          <cell r="H2744" t="str">
            <v>Products - QA</v>
          </cell>
          <cell r="I2744" t="str">
            <v>TEL-AVIV</v>
          </cell>
          <cell r="J2744" t="str">
            <v>Israel</v>
          </cell>
          <cell r="K2744">
            <v>42960</v>
          </cell>
          <cell r="L2744" t="str">
            <v>IL</v>
          </cell>
          <cell r="M2744" t="str">
            <v>D41M</v>
          </cell>
          <cell r="N2744" t="str">
            <v>D</v>
          </cell>
          <cell r="O2744" t="str">
            <v>4</v>
          </cell>
          <cell r="P2744" t="str">
            <v>Regular</v>
          </cell>
          <cell r="T2744">
            <v>1</v>
          </cell>
          <cell r="U2744" t="str">
            <v>ILS</v>
          </cell>
          <cell r="V2744" t="str">
            <v>Products - QA</v>
          </cell>
          <cell r="W2744" t="str">
            <v>Dorit Dor</v>
          </cell>
          <cell r="Y2744" t="str">
            <v>Eligible</v>
          </cell>
          <cell r="Z2744">
            <v>24000</v>
          </cell>
          <cell r="AA2744">
            <v>88479.262672811063</v>
          </cell>
          <cell r="AB2744">
            <v>24000</v>
          </cell>
          <cell r="AC2744">
            <v>88479.262672811063</v>
          </cell>
          <cell r="AD2744">
            <v>4</v>
          </cell>
          <cell r="AE2744" t="str">
            <v>D41</v>
          </cell>
          <cell r="AF2744">
            <v>25500</v>
          </cell>
          <cell r="AG2744">
            <v>37000</v>
          </cell>
          <cell r="AH2744">
            <v>0</v>
          </cell>
          <cell r="AI2744">
            <v>1</v>
          </cell>
          <cell r="AJ2744">
            <v>0</v>
          </cell>
          <cell r="AK2744">
            <v>25440</v>
          </cell>
          <cell r="AL2744">
            <v>6.0000000000000053E-2</v>
          </cell>
          <cell r="AM2744">
            <v>93788.018433179721</v>
          </cell>
          <cell r="AN2744">
            <v>5308.7557603686582</v>
          </cell>
          <cell r="AO2744">
            <v>-0.31243243243243246</v>
          </cell>
          <cell r="AQ2744">
            <v>6500</v>
          </cell>
          <cell r="AR2744">
            <v>86000</v>
          </cell>
          <cell r="AS2744">
            <v>0.22</v>
          </cell>
          <cell r="AT2744">
            <v>1</v>
          </cell>
          <cell r="AU2744">
            <v>0</v>
          </cell>
          <cell r="AV2744">
            <v>25440</v>
          </cell>
          <cell r="AW2744">
            <v>93788.018433179721</v>
          </cell>
          <cell r="AX2744">
            <v>6.0000000000000053E-2</v>
          </cell>
          <cell r="AY2744">
            <v>5308.7557603686582</v>
          </cell>
          <cell r="AZ2744" t="str">
            <v>Regular Bonus</v>
          </cell>
          <cell r="BA2744" t="str">
            <v>Regular BonusEligible</v>
          </cell>
          <cell r="BB2744" t="str">
            <v>Regular BonusIsrael</v>
          </cell>
          <cell r="BC2744" t="str">
            <v>Regular BonusIsrael Employee</v>
          </cell>
          <cell r="BD2744" t="str">
            <v>D51</v>
          </cell>
          <cell r="BE2744" t="str">
            <v>Employee</v>
          </cell>
          <cell r="BF2744">
            <v>24000</v>
          </cell>
          <cell r="BG2744">
            <v>32000</v>
          </cell>
          <cell r="BH2744">
            <v>5</v>
          </cell>
          <cell r="BI2744">
            <v>4000</v>
          </cell>
          <cell r="BJ2744">
            <v>44000</v>
          </cell>
          <cell r="BK2744">
            <v>44000</v>
          </cell>
          <cell r="BL2744">
            <v>35200</v>
          </cell>
        </row>
        <row r="2745">
          <cell r="B2745">
            <v>17483</v>
          </cell>
          <cell r="C2745">
            <v>12499</v>
          </cell>
          <cell r="D2745">
            <v>141670</v>
          </cell>
          <cell r="E2745" t="str">
            <v>Firas Zaro</v>
          </cell>
          <cell r="F2745" t="str">
            <v>SOFTWARE DEVELOPER</v>
          </cell>
          <cell r="G2745" t="str">
            <v>Monthly Extra Hours</v>
          </cell>
          <cell r="H2745" t="str">
            <v>Products - QA</v>
          </cell>
          <cell r="I2745" t="str">
            <v>TEL-AVIV</v>
          </cell>
          <cell r="J2745" t="str">
            <v>Israel</v>
          </cell>
          <cell r="K2745">
            <v>43086</v>
          </cell>
          <cell r="L2745" t="str">
            <v>IL</v>
          </cell>
          <cell r="M2745" t="str">
            <v>D61P</v>
          </cell>
          <cell r="N2745" t="str">
            <v>D</v>
          </cell>
          <cell r="O2745" t="str">
            <v>6</v>
          </cell>
          <cell r="P2745" t="str">
            <v>Regular</v>
          </cell>
          <cell r="T2745">
            <v>1</v>
          </cell>
          <cell r="U2745" t="str">
            <v>ILS</v>
          </cell>
          <cell r="V2745" t="str">
            <v>Products - QA</v>
          </cell>
          <cell r="W2745" t="str">
            <v>Dorit Dor</v>
          </cell>
          <cell r="Y2745" t="str">
            <v>Eligible</v>
          </cell>
          <cell r="Z2745">
            <v>14500</v>
          </cell>
          <cell r="AA2745">
            <v>53456.221198156687</v>
          </cell>
          <cell r="AB2745">
            <v>14500</v>
          </cell>
          <cell r="AC2745">
            <v>53456.221198156687</v>
          </cell>
          <cell r="AD2745">
            <v>4</v>
          </cell>
          <cell r="AE2745" t="str">
            <v>D61</v>
          </cell>
          <cell r="AF2745">
            <v>16000</v>
          </cell>
          <cell r="AG2745">
            <v>23000</v>
          </cell>
          <cell r="AH2745">
            <v>0</v>
          </cell>
          <cell r="AI2745">
            <v>1</v>
          </cell>
          <cell r="AJ2745">
            <v>0</v>
          </cell>
          <cell r="AK2745">
            <v>15370</v>
          </cell>
          <cell r="AL2745">
            <v>6.0000000000000053E-2</v>
          </cell>
          <cell r="AM2745">
            <v>56663.594470046082</v>
          </cell>
          <cell r="AN2745">
            <v>3207.3732718893953</v>
          </cell>
          <cell r="AO2745">
            <v>-0.33173913043478265</v>
          </cell>
          <cell r="AQ2745">
            <v>6500</v>
          </cell>
          <cell r="AR2745">
            <v>86000</v>
          </cell>
          <cell r="AS2745">
            <v>0.1</v>
          </cell>
          <cell r="AT2745">
            <v>1</v>
          </cell>
          <cell r="AU2745">
            <v>0</v>
          </cell>
          <cell r="AV2745">
            <v>15370</v>
          </cell>
          <cell r="AW2745">
            <v>56663.594470046082</v>
          </cell>
          <cell r="AX2745">
            <v>6.0000000000000053E-2</v>
          </cell>
          <cell r="AY2745">
            <v>3207.3732718893953</v>
          </cell>
          <cell r="AZ2745" t="str">
            <v>Regular Bonus</v>
          </cell>
          <cell r="BA2745" t="str">
            <v>Regular BonusEligible</v>
          </cell>
          <cell r="BB2745" t="str">
            <v>Regular BonusIsrael</v>
          </cell>
          <cell r="BC2745" t="str">
            <v>Regular BonusIsrael Monthly Extra Hours</v>
          </cell>
          <cell r="BD2745" t="str">
            <v>D61</v>
          </cell>
          <cell r="BE2745" t="str">
            <v>Monthly Extra Hours</v>
          </cell>
          <cell r="BF2745">
            <v>14500</v>
          </cell>
          <cell r="BG2745">
            <v>9500</v>
          </cell>
          <cell r="BH2745">
            <v>3</v>
          </cell>
          <cell r="BI2745">
            <v>2000</v>
          </cell>
          <cell r="BJ2745">
            <v>17000</v>
          </cell>
          <cell r="BK2745">
            <v>17000</v>
          </cell>
          <cell r="BL2745">
            <v>13600</v>
          </cell>
        </row>
        <row r="2746">
          <cell r="B2746">
            <v>17486</v>
          </cell>
          <cell r="C2746">
            <v>12502</v>
          </cell>
          <cell r="D2746">
            <v>242061</v>
          </cell>
          <cell r="E2746" t="str">
            <v>Ahmed Al-Sheikh</v>
          </cell>
          <cell r="F2746" t="str">
            <v>SOFTWARE DEVELOPER</v>
          </cell>
          <cell r="G2746" t="str">
            <v>Employee</v>
          </cell>
          <cell r="H2746" t="str">
            <v>Products - QA</v>
          </cell>
          <cell r="I2746" t="str">
            <v>TEL-AVIV</v>
          </cell>
          <cell r="J2746" t="str">
            <v>Israel</v>
          </cell>
          <cell r="K2746">
            <v>43086</v>
          </cell>
          <cell r="L2746" t="str">
            <v>IL</v>
          </cell>
          <cell r="M2746" t="str">
            <v>D61P</v>
          </cell>
          <cell r="N2746" t="str">
            <v>D</v>
          </cell>
          <cell r="O2746" t="str">
            <v>6</v>
          </cell>
          <cell r="P2746" t="str">
            <v>Regular</v>
          </cell>
          <cell r="T2746">
            <v>1</v>
          </cell>
          <cell r="U2746" t="str">
            <v>ILS</v>
          </cell>
          <cell r="V2746" t="str">
            <v>Products - QA</v>
          </cell>
          <cell r="W2746" t="str">
            <v>Dorit Dor</v>
          </cell>
          <cell r="Y2746" t="str">
            <v>Eligible</v>
          </cell>
          <cell r="Z2746">
            <v>16000</v>
          </cell>
          <cell r="AA2746">
            <v>58986.175115207378</v>
          </cell>
          <cell r="AB2746">
            <v>16000</v>
          </cell>
          <cell r="AC2746">
            <v>58986.175115207378</v>
          </cell>
          <cell r="AD2746">
            <v>3</v>
          </cell>
          <cell r="AE2746" t="str">
            <v>D61</v>
          </cell>
          <cell r="AF2746">
            <v>16000</v>
          </cell>
          <cell r="AG2746">
            <v>23000</v>
          </cell>
          <cell r="AH2746">
            <v>0</v>
          </cell>
          <cell r="AI2746">
            <v>1</v>
          </cell>
          <cell r="AJ2746">
            <v>0</v>
          </cell>
          <cell r="AK2746">
            <v>16640</v>
          </cell>
          <cell r="AL2746">
            <v>4.0000000000000036E-2</v>
          </cell>
          <cell r="AM2746">
            <v>61345.622119815671</v>
          </cell>
          <cell r="AN2746">
            <v>2359.4470046082934</v>
          </cell>
          <cell r="AO2746">
            <v>-0.27652173913043476</v>
          </cell>
          <cell r="AQ2746">
            <v>6500</v>
          </cell>
          <cell r="AR2746">
            <v>86000</v>
          </cell>
          <cell r="AS2746">
            <v>0.11</v>
          </cell>
          <cell r="AT2746">
            <v>1</v>
          </cell>
          <cell r="AU2746">
            <v>0</v>
          </cell>
          <cell r="AV2746">
            <v>16640</v>
          </cell>
          <cell r="AW2746">
            <v>61345.622119815671</v>
          </cell>
          <cell r="AX2746">
            <v>4.0000000000000036E-2</v>
          </cell>
          <cell r="AY2746">
            <v>2359.4470046082934</v>
          </cell>
          <cell r="AZ2746" t="str">
            <v>Regular Bonus</v>
          </cell>
          <cell r="BA2746" t="str">
            <v>Regular BonusEligible</v>
          </cell>
          <cell r="BB2746" t="str">
            <v>Regular BonusIsrael</v>
          </cell>
          <cell r="BC2746" t="str">
            <v>Regular BonusIsrael Monthly Extra Hours</v>
          </cell>
          <cell r="BD2746" t="str">
            <v>D61</v>
          </cell>
          <cell r="BE2746" t="str">
            <v>Monthly Extra Hours</v>
          </cell>
          <cell r="BF2746">
            <v>16000</v>
          </cell>
          <cell r="BG2746">
            <v>4400</v>
          </cell>
          <cell r="BH2746">
            <v>3</v>
          </cell>
          <cell r="BI2746">
            <v>2000</v>
          </cell>
          <cell r="BJ2746">
            <v>10500</v>
          </cell>
          <cell r="BK2746">
            <v>10500</v>
          </cell>
          <cell r="BL2746">
            <v>8400</v>
          </cell>
        </row>
        <row r="2747">
          <cell r="B2747">
            <v>16546</v>
          </cell>
          <cell r="C2747">
            <v>11472</v>
          </cell>
          <cell r="D2747">
            <v>106112</v>
          </cell>
          <cell r="E2747" t="str">
            <v>Hussam Bilbeisi</v>
          </cell>
          <cell r="F2747" t="str">
            <v>QA ENGINEER</v>
          </cell>
          <cell r="G2747" t="str">
            <v>Monthly Extra Hours</v>
          </cell>
          <cell r="H2747" t="str">
            <v>Products - QA</v>
          </cell>
          <cell r="I2747" t="str">
            <v>TEL-AVIV</v>
          </cell>
          <cell r="J2747" t="str">
            <v>Israel</v>
          </cell>
          <cell r="K2747">
            <v>42904</v>
          </cell>
          <cell r="L2747" t="str">
            <v>IL</v>
          </cell>
          <cell r="M2747" t="str">
            <v>T51P</v>
          </cell>
          <cell r="N2747" t="str">
            <v>T</v>
          </cell>
          <cell r="O2747" t="str">
            <v>5</v>
          </cell>
          <cell r="P2747" t="str">
            <v>Regular</v>
          </cell>
          <cell r="T2747">
            <v>1</v>
          </cell>
          <cell r="U2747" t="str">
            <v>ILS</v>
          </cell>
          <cell r="V2747" t="str">
            <v>Products - QA</v>
          </cell>
          <cell r="W2747" t="str">
            <v>Dorit Dor</v>
          </cell>
          <cell r="Y2747" t="str">
            <v>Eligible</v>
          </cell>
          <cell r="Z2747">
            <v>12600</v>
          </cell>
          <cell r="AA2747">
            <v>46451.61290322581</v>
          </cell>
          <cell r="AB2747">
            <v>12600</v>
          </cell>
          <cell r="AC2747">
            <v>46451.61290322581</v>
          </cell>
          <cell r="AD2747">
            <v>4</v>
          </cell>
          <cell r="AE2747" t="str">
            <v>T51</v>
          </cell>
          <cell r="AF2747">
            <v>11000</v>
          </cell>
          <cell r="AG2747">
            <v>19000</v>
          </cell>
          <cell r="AH2747">
            <v>0.2</v>
          </cell>
          <cell r="AI2747">
            <v>2</v>
          </cell>
          <cell r="AJ2747">
            <v>0</v>
          </cell>
          <cell r="AK2747">
            <v>13230</v>
          </cell>
          <cell r="AL2747">
            <v>5.0000000000000044E-2</v>
          </cell>
          <cell r="AM2747">
            <v>48774.193548387098</v>
          </cell>
          <cell r="AN2747">
            <v>2322.580645161288</v>
          </cell>
          <cell r="AO2747">
            <v>-0.30368421052631578</v>
          </cell>
          <cell r="AQ2747">
            <v>6500</v>
          </cell>
          <cell r="AR2747">
            <v>86000</v>
          </cell>
          <cell r="AS2747">
            <v>7.0000000000000007E-2</v>
          </cell>
          <cell r="AT2747">
            <v>1</v>
          </cell>
          <cell r="AU2747">
            <v>0</v>
          </cell>
          <cell r="AV2747">
            <v>13230</v>
          </cell>
          <cell r="AW2747">
            <v>48774.193548387098</v>
          </cell>
          <cell r="AX2747">
            <v>5.0000000000000044E-2</v>
          </cell>
          <cell r="AY2747">
            <v>2322.580645161288</v>
          </cell>
          <cell r="AZ2747" t="str">
            <v>Regular Bonus</v>
          </cell>
          <cell r="BA2747" t="str">
            <v>Regular BonusEligible</v>
          </cell>
          <cell r="BB2747" t="str">
            <v>Regular BonusIsrael</v>
          </cell>
          <cell r="BC2747" t="str">
            <v>Regular BonusIsrael Monthly Extra Hours</v>
          </cell>
          <cell r="BD2747" t="str">
            <v>T51</v>
          </cell>
          <cell r="BE2747" t="str">
            <v>Monthly Extra Hours</v>
          </cell>
          <cell r="BF2747">
            <v>12600</v>
          </cell>
          <cell r="BG2747">
            <v>9500</v>
          </cell>
          <cell r="BH2747">
            <v>5</v>
          </cell>
          <cell r="BI2747">
            <v>2000</v>
          </cell>
          <cell r="BJ2747">
            <v>13500</v>
          </cell>
          <cell r="BK2747">
            <v>13500</v>
          </cell>
          <cell r="BL2747">
            <v>10800</v>
          </cell>
        </row>
        <row r="2748">
          <cell r="B2748">
            <v>16726</v>
          </cell>
          <cell r="C2748">
            <v>11646</v>
          </cell>
          <cell r="D2748">
            <v>129740</v>
          </cell>
          <cell r="E2748" t="str">
            <v>Li-dor Twito</v>
          </cell>
          <cell r="F2748" t="str">
            <v>QA ENGINEER</v>
          </cell>
          <cell r="G2748" t="str">
            <v>Monthly Extra Hours</v>
          </cell>
          <cell r="H2748" t="str">
            <v>Products - QA</v>
          </cell>
          <cell r="I2748" t="str">
            <v>TEL-AVIV</v>
          </cell>
          <cell r="J2748" t="str">
            <v>Israel</v>
          </cell>
          <cell r="K2748">
            <v>42940</v>
          </cell>
          <cell r="L2748" t="str">
            <v>IL</v>
          </cell>
          <cell r="M2748" t="str">
            <v>T51P</v>
          </cell>
          <cell r="N2748" t="str">
            <v>T</v>
          </cell>
          <cell r="O2748" t="str">
            <v>5</v>
          </cell>
          <cell r="P2748" t="str">
            <v>Regular</v>
          </cell>
          <cell r="T2748">
            <v>1</v>
          </cell>
          <cell r="U2748" t="str">
            <v>ILS</v>
          </cell>
          <cell r="V2748" t="str">
            <v>Products - QA</v>
          </cell>
          <cell r="W2748" t="str">
            <v>Dorit Dor</v>
          </cell>
          <cell r="Y2748" t="str">
            <v>Eligible</v>
          </cell>
          <cell r="Z2748">
            <v>10500</v>
          </cell>
          <cell r="AA2748">
            <v>38709.677419354841</v>
          </cell>
          <cell r="AB2748">
            <v>10500</v>
          </cell>
          <cell r="AC2748">
            <v>38709.677419354841</v>
          </cell>
          <cell r="AD2748">
            <v>4</v>
          </cell>
          <cell r="AE2748" t="str">
            <v>T51</v>
          </cell>
          <cell r="AF2748">
            <v>11000</v>
          </cell>
          <cell r="AG2748">
            <v>19000</v>
          </cell>
          <cell r="AH2748">
            <v>0</v>
          </cell>
          <cell r="AI2748">
            <v>1</v>
          </cell>
          <cell r="AJ2748">
            <v>0</v>
          </cell>
          <cell r="AK2748">
            <v>11130</v>
          </cell>
          <cell r="AL2748">
            <v>6.0000000000000053E-2</v>
          </cell>
          <cell r="AM2748">
            <v>41032.258064516129</v>
          </cell>
          <cell r="AN2748">
            <v>2322.580645161288</v>
          </cell>
          <cell r="AO2748">
            <v>-0.41421052631578947</v>
          </cell>
          <cell r="AQ2748">
            <v>6500</v>
          </cell>
          <cell r="AR2748">
            <v>86000</v>
          </cell>
          <cell r="AS2748">
            <v>0.05</v>
          </cell>
          <cell r="AT2748">
            <v>1</v>
          </cell>
          <cell r="AU2748">
            <v>0</v>
          </cell>
          <cell r="AV2748">
            <v>11130</v>
          </cell>
          <cell r="AW2748">
            <v>41032.258064516129</v>
          </cell>
          <cell r="AX2748">
            <v>6.0000000000000053E-2</v>
          </cell>
          <cell r="AY2748">
            <v>2322.580645161288</v>
          </cell>
          <cell r="AZ2748" t="str">
            <v>Regular Bonus</v>
          </cell>
          <cell r="BA2748" t="str">
            <v>Regular BonusEligible</v>
          </cell>
          <cell r="BB2748" t="str">
            <v>Regular BonusIsrael</v>
          </cell>
          <cell r="BC2748" t="str">
            <v>Regular BonusIsrael Monthly Extra Hours</v>
          </cell>
          <cell r="BD2748" t="str">
            <v>T51</v>
          </cell>
          <cell r="BE2748" t="str">
            <v>Monthly Extra Hours</v>
          </cell>
          <cell r="BF2748">
            <v>10500</v>
          </cell>
          <cell r="BG2748">
            <v>8257</v>
          </cell>
          <cell r="BH2748">
            <v>4</v>
          </cell>
          <cell r="BI2748">
            <v>2000</v>
          </cell>
          <cell r="BJ2748">
            <v>13500</v>
          </cell>
          <cell r="BK2748">
            <v>13500</v>
          </cell>
          <cell r="BL2748">
            <v>10800</v>
          </cell>
        </row>
        <row r="2749">
          <cell r="B2749">
            <v>19435</v>
          </cell>
          <cell r="C2749">
            <v>14493</v>
          </cell>
          <cell r="D2749">
            <v>186116</v>
          </cell>
          <cell r="E2749" t="str">
            <v>Udi Azrad</v>
          </cell>
          <cell r="F2749" t="str">
            <v>QA ENGINEER</v>
          </cell>
          <cell r="G2749" t="str">
            <v>Monthly Extra Hours</v>
          </cell>
          <cell r="H2749" t="str">
            <v>Products - QA</v>
          </cell>
          <cell r="I2749" t="str">
            <v>TEL-AVIV</v>
          </cell>
          <cell r="J2749" t="str">
            <v>Israel</v>
          </cell>
          <cell r="K2749">
            <v>43493</v>
          </cell>
          <cell r="L2749" t="str">
            <v>IL</v>
          </cell>
          <cell r="M2749" t="str">
            <v>T61P</v>
          </cell>
          <cell r="N2749" t="str">
            <v>T</v>
          </cell>
          <cell r="O2749" t="str">
            <v>6</v>
          </cell>
          <cell r="P2749" t="str">
            <v>EL</v>
          </cell>
          <cell r="Q2749" t="str">
            <v>QA EL March 2019</v>
          </cell>
          <cell r="T2749">
            <v>1</v>
          </cell>
          <cell r="U2749" t="str">
            <v>ILS</v>
          </cell>
          <cell r="V2749" t="str">
            <v>Products - QA</v>
          </cell>
          <cell r="W2749" t="str">
            <v>Dorit Dor</v>
          </cell>
          <cell r="Y2749" t="str">
            <v>Eligible</v>
          </cell>
          <cell r="Z2749">
            <v>9800</v>
          </cell>
          <cell r="AA2749">
            <v>36129.032258064515</v>
          </cell>
          <cell r="AB2749">
            <v>10500</v>
          </cell>
          <cell r="AC2749">
            <v>38709.677419354841</v>
          </cell>
          <cell r="AD2749">
            <v>4</v>
          </cell>
          <cell r="AE2749" t="str">
            <v>T61</v>
          </cell>
          <cell r="AF2749">
            <v>7000</v>
          </cell>
          <cell r="AG2749">
            <v>12000</v>
          </cell>
          <cell r="AH2749">
            <v>0.7</v>
          </cell>
          <cell r="AI2749">
            <v>4</v>
          </cell>
          <cell r="AJ2749">
            <v>10000</v>
          </cell>
          <cell r="AK2749">
            <v>10000</v>
          </cell>
          <cell r="AL2749">
            <v>-4.7619047619047672E-2</v>
          </cell>
          <cell r="AM2749">
            <v>36866.359447004608</v>
          </cell>
          <cell r="AN2749">
            <v>0</v>
          </cell>
          <cell r="AO2749">
            <v>-0.16666666666666663</v>
          </cell>
          <cell r="AP2749" t="str">
            <v>EL</v>
          </cell>
          <cell r="AQ2749">
            <v>6500</v>
          </cell>
          <cell r="AR2749">
            <v>86000</v>
          </cell>
          <cell r="AS2749">
            <v>0.05</v>
          </cell>
          <cell r="AT2749">
            <v>1</v>
          </cell>
          <cell r="AU2749">
            <v>0</v>
          </cell>
          <cell r="AV2749">
            <v>10000</v>
          </cell>
          <cell r="AW2749">
            <v>36866.359447004608</v>
          </cell>
          <cell r="AX2749">
            <v>-4.7619047619047672E-2</v>
          </cell>
          <cell r="AY2749">
            <v>0</v>
          </cell>
          <cell r="AZ2749" t="str">
            <v>Regular Bonus</v>
          </cell>
          <cell r="BA2749" t="str">
            <v>Regular BonusEligible</v>
          </cell>
          <cell r="BB2749" t="str">
            <v>Regular BonusIsrael</v>
          </cell>
          <cell r="BC2749" t="str">
            <v>Regular BonusIsrael Monthly Extra Hours</v>
          </cell>
          <cell r="BD2749" t="str">
            <v>T66</v>
          </cell>
          <cell r="BE2749" t="str">
            <v>Monthly Extra Hours</v>
          </cell>
          <cell r="BF2749">
            <v>10500</v>
          </cell>
          <cell r="BG2749">
            <v>4062</v>
          </cell>
          <cell r="BH2749">
            <v>3</v>
          </cell>
          <cell r="BI2749">
            <v>2000</v>
          </cell>
          <cell r="BJ2749">
            <v>8500</v>
          </cell>
          <cell r="BK2749">
            <v>8500</v>
          </cell>
          <cell r="BL2749">
            <v>6800</v>
          </cell>
        </row>
        <row r="2750">
          <cell r="B2750">
            <v>19562</v>
          </cell>
          <cell r="C2750">
            <v>14620</v>
          </cell>
          <cell r="D2750">
            <v>175002</v>
          </cell>
          <cell r="E2750" t="str">
            <v>Or Awaskar</v>
          </cell>
          <cell r="F2750" t="str">
            <v>QA ENGINEER</v>
          </cell>
          <cell r="G2750" t="str">
            <v>Monthly Extra Hours</v>
          </cell>
          <cell r="H2750" t="str">
            <v>Products - QA</v>
          </cell>
          <cell r="I2750" t="str">
            <v>TEL-AVIV</v>
          </cell>
          <cell r="J2750" t="str">
            <v>Israel</v>
          </cell>
          <cell r="K2750">
            <v>43548</v>
          </cell>
          <cell r="L2750" t="str">
            <v>IL</v>
          </cell>
          <cell r="M2750" t="str">
            <v>T61P</v>
          </cell>
          <cell r="N2750" t="str">
            <v>T</v>
          </cell>
          <cell r="O2750" t="str">
            <v>6</v>
          </cell>
          <cell r="P2750" t="str">
            <v>EL</v>
          </cell>
          <cell r="Q2750" t="str">
            <v>QA EL March 2019</v>
          </cell>
          <cell r="T2750">
            <v>1</v>
          </cell>
          <cell r="U2750" t="str">
            <v>ILS</v>
          </cell>
          <cell r="V2750" t="str">
            <v>Products - QA</v>
          </cell>
          <cell r="W2750" t="str">
            <v>Dorit Dor</v>
          </cell>
          <cell r="Y2750" t="str">
            <v>Eligible</v>
          </cell>
          <cell r="Z2750">
            <v>9500</v>
          </cell>
          <cell r="AA2750">
            <v>35023.041474654376</v>
          </cell>
          <cell r="AB2750">
            <v>11000</v>
          </cell>
          <cell r="AC2750">
            <v>40552.995391705073</v>
          </cell>
          <cell r="AD2750">
            <v>4</v>
          </cell>
          <cell r="AE2750" t="str">
            <v>T61</v>
          </cell>
          <cell r="AF2750">
            <v>7000</v>
          </cell>
          <cell r="AG2750">
            <v>12000</v>
          </cell>
          <cell r="AH2750">
            <v>0.8</v>
          </cell>
          <cell r="AI2750">
            <v>4</v>
          </cell>
          <cell r="AJ2750">
            <v>10000</v>
          </cell>
          <cell r="AK2750">
            <v>10000</v>
          </cell>
          <cell r="AL2750">
            <v>-9.0909090909090939E-2</v>
          </cell>
          <cell r="AM2750">
            <v>36866.359447004608</v>
          </cell>
          <cell r="AN2750">
            <v>0</v>
          </cell>
          <cell r="AO2750">
            <v>-0.16666666666666663</v>
          </cell>
          <cell r="AP2750" t="str">
            <v>EL</v>
          </cell>
          <cell r="AQ2750">
            <v>6500</v>
          </cell>
          <cell r="AR2750">
            <v>86000</v>
          </cell>
          <cell r="AS2750">
            <v>0.05</v>
          </cell>
          <cell r="AT2750">
            <v>1</v>
          </cell>
          <cell r="AU2750">
            <v>0</v>
          </cell>
          <cell r="AV2750">
            <v>10000</v>
          </cell>
          <cell r="AW2750">
            <v>36866.359447004608</v>
          </cell>
          <cell r="AX2750">
            <v>-9.0909090909090939E-2</v>
          </cell>
          <cell r="AY2750">
            <v>0</v>
          </cell>
          <cell r="AZ2750" t="str">
            <v>Regular Bonus</v>
          </cell>
          <cell r="BA2750" t="str">
            <v>Regular BonusEligible</v>
          </cell>
          <cell r="BB2750" t="str">
            <v>Regular BonusIsrael</v>
          </cell>
          <cell r="BC2750" t="str">
            <v>Regular BonusIsrael Monthly Extra Hours</v>
          </cell>
          <cell r="BD2750" t="str">
            <v>T66</v>
          </cell>
          <cell r="BE2750" t="str">
            <v>Monthly Extra Hours</v>
          </cell>
          <cell r="BF2750">
            <v>11000</v>
          </cell>
          <cell r="BG2750">
            <v>6181</v>
          </cell>
          <cell r="BH2750">
            <v>5</v>
          </cell>
          <cell r="BI2750">
            <v>2000</v>
          </cell>
          <cell r="BJ2750">
            <v>8500</v>
          </cell>
          <cell r="BK2750">
            <v>8500</v>
          </cell>
          <cell r="BL2750">
            <v>6800</v>
          </cell>
        </row>
        <row r="2751">
          <cell r="B2751">
            <v>19609</v>
          </cell>
          <cell r="C2751">
            <v>14667</v>
          </cell>
          <cell r="D2751">
            <v>189058</v>
          </cell>
          <cell r="E2751" t="str">
            <v>Amit Jovani</v>
          </cell>
          <cell r="F2751" t="str">
            <v>QA ENGINEER</v>
          </cell>
          <cell r="G2751" t="str">
            <v>Monthly Extra Hours</v>
          </cell>
          <cell r="H2751" t="str">
            <v>Products - QA</v>
          </cell>
          <cell r="I2751" t="str">
            <v>TEL-AVIV</v>
          </cell>
          <cell r="J2751" t="str">
            <v>Israel</v>
          </cell>
          <cell r="K2751">
            <v>43548</v>
          </cell>
          <cell r="L2751" t="str">
            <v>IL</v>
          </cell>
          <cell r="M2751" t="str">
            <v>T61P</v>
          </cell>
          <cell r="N2751" t="str">
            <v>T</v>
          </cell>
          <cell r="O2751" t="str">
            <v>6</v>
          </cell>
          <cell r="P2751" t="str">
            <v>EL</v>
          </cell>
          <cell r="Q2751" t="str">
            <v>QA EL March 2019</v>
          </cell>
          <cell r="T2751">
            <v>1</v>
          </cell>
          <cell r="U2751" t="str">
            <v>ILS</v>
          </cell>
          <cell r="V2751" t="str">
            <v>Products - QA</v>
          </cell>
          <cell r="W2751" t="str">
            <v>Dorit Dor</v>
          </cell>
          <cell r="Y2751" t="str">
            <v>Eligible</v>
          </cell>
          <cell r="Z2751">
            <v>9500</v>
          </cell>
          <cell r="AA2751">
            <v>35023.041474654376</v>
          </cell>
          <cell r="AB2751">
            <v>10500</v>
          </cell>
          <cell r="AC2751">
            <v>38709.677419354841</v>
          </cell>
          <cell r="AD2751">
            <v>4</v>
          </cell>
          <cell r="AE2751" t="str">
            <v>T61</v>
          </cell>
          <cell r="AF2751">
            <v>7000</v>
          </cell>
          <cell r="AG2751">
            <v>12000</v>
          </cell>
          <cell r="AH2751">
            <v>0.7</v>
          </cell>
          <cell r="AI2751">
            <v>4</v>
          </cell>
          <cell r="AJ2751">
            <v>10000</v>
          </cell>
          <cell r="AK2751">
            <v>10000</v>
          </cell>
          <cell r="AL2751">
            <v>-4.7619047619047672E-2</v>
          </cell>
          <cell r="AM2751">
            <v>36866.359447004608</v>
          </cell>
          <cell r="AN2751">
            <v>0</v>
          </cell>
          <cell r="AO2751">
            <v>-0.16666666666666663</v>
          </cell>
          <cell r="AP2751" t="str">
            <v>EL</v>
          </cell>
          <cell r="AQ2751">
            <v>6500</v>
          </cell>
          <cell r="AR2751">
            <v>86000</v>
          </cell>
          <cell r="AS2751">
            <v>0.05</v>
          </cell>
          <cell r="AT2751">
            <v>1</v>
          </cell>
          <cell r="AU2751">
            <v>0</v>
          </cell>
          <cell r="AV2751">
            <v>10000</v>
          </cell>
          <cell r="AW2751">
            <v>36866.359447004608</v>
          </cell>
          <cell r="AX2751">
            <v>-4.7619047619047672E-2</v>
          </cell>
          <cell r="AY2751">
            <v>0</v>
          </cell>
          <cell r="AZ2751" t="str">
            <v>Regular Bonus</v>
          </cell>
          <cell r="BA2751" t="str">
            <v>Regular BonusEligible</v>
          </cell>
          <cell r="BB2751" t="str">
            <v>Regular BonusIsrael</v>
          </cell>
          <cell r="BC2751" t="str">
            <v>Regular BonusIsrael Monthly Extra Hours</v>
          </cell>
          <cell r="BD2751" t="str">
            <v>T66</v>
          </cell>
          <cell r="BE2751" t="str">
            <v>Monthly Extra Hours</v>
          </cell>
          <cell r="BF2751">
            <v>10500</v>
          </cell>
          <cell r="BG2751">
            <v>5254</v>
          </cell>
          <cell r="BH2751">
            <v>4</v>
          </cell>
          <cell r="BI2751">
            <v>2000</v>
          </cell>
          <cell r="BJ2751">
            <v>8500</v>
          </cell>
          <cell r="BK2751">
            <v>8500</v>
          </cell>
          <cell r="BL2751">
            <v>6800</v>
          </cell>
        </row>
        <row r="2752">
          <cell r="B2752">
            <v>20428</v>
          </cell>
          <cell r="C2752">
            <v>15517</v>
          </cell>
          <cell r="D2752">
            <v>122426</v>
          </cell>
          <cell r="E2752" t="str">
            <v>Raed Zamamiri</v>
          </cell>
          <cell r="F2752" t="str">
            <v>QA ENGINEER</v>
          </cell>
          <cell r="G2752" t="str">
            <v>Monthly Extra Hours</v>
          </cell>
          <cell r="H2752" t="str">
            <v>Products - QA</v>
          </cell>
          <cell r="I2752" t="str">
            <v>TEL-AVIV</v>
          </cell>
          <cell r="J2752" t="str">
            <v>Israel</v>
          </cell>
          <cell r="K2752">
            <v>43723</v>
          </cell>
          <cell r="L2752" t="str">
            <v>IL</v>
          </cell>
          <cell r="M2752" t="str">
            <v>T61P</v>
          </cell>
          <cell r="N2752" t="str">
            <v>T</v>
          </cell>
          <cell r="O2752" t="str">
            <v>6</v>
          </cell>
          <cell r="P2752" t="str">
            <v>EL</v>
          </cell>
          <cell r="Q2752" t="str">
            <v>QA EL Aug 2019</v>
          </cell>
          <cell r="T2752">
            <v>1</v>
          </cell>
          <cell r="U2752" t="str">
            <v>ILS</v>
          </cell>
          <cell r="V2752" t="str">
            <v>Products - QA</v>
          </cell>
          <cell r="W2752" t="str">
            <v>Dorit Dor</v>
          </cell>
          <cell r="Y2752" t="str">
            <v>Eligible</v>
          </cell>
          <cell r="Z2752">
            <v>9200</v>
          </cell>
          <cell r="AA2752">
            <v>33917.050691244243</v>
          </cell>
          <cell r="AB2752">
            <v>9200</v>
          </cell>
          <cell r="AC2752">
            <v>33917.050691244243</v>
          </cell>
          <cell r="AD2752">
            <v>4</v>
          </cell>
          <cell r="AE2752" t="str">
            <v>T61</v>
          </cell>
          <cell r="AF2752">
            <v>7000</v>
          </cell>
          <cell r="AG2752">
            <v>12000</v>
          </cell>
          <cell r="AH2752">
            <v>0.44</v>
          </cell>
          <cell r="AI2752">
            <v>2</v>
          </cell>
          <cell r="AJ2752">
            <v>10000</v>
          </cell>
          <cell r="AK2752">
            <v>10000</v>
          </cell>
          <cell r="AL2752">
            <v>8.6956521739130377E-2</v>
          </cell>
          <cell r="AM2752">
            <v>36866.359447004608</v>
          </cell>
          <cell r="AN2752">
            <v>2949.3087557603649</v>
          </cell>
          <cell r="AO2752">
            <v>-0.16666666666666663</v>
          </cell>
          <cell r="AP2752" t="str">
            <v>EL</v>
          </cell>
          <cell r="AQ2752">
            <v>6500</v>
          </cell>
          <cell r="AR2752">
            <v>86000</v>
          </cell>
          <cell r="AS2752">
            <v>0.03</v>
          </cell>
          <cell r="AT2752">
            <v>1.005004874878128</v>
          </cell>
          <cell r="AU2752">
            <v>0</v>
          </cell>
          <cell r="AV2752">
            <v>10000</v>
          </cell>
          <cell r="AW2752">
            <v>36866.359447004608</v>
          </cell>
          <cell r="AX2752">
            <v>8.6956521739130377E-2</v>
          </cell>
          <cell r="AY2752">
            <v>2949.3087557603649</v>
          </cell>
          <cell r="AZ2752" t="str">
            <v>Regular Bonus</v>
          </cell>
          <cell r="BA2752" t="str">
            <v>Regular BonusEligible</v>
          </cell>
          <cell r="BB2752" t="str">
            <v>Regular BonusIsrael</v>
          </cell>
          <cell r="BC2752" t="str">
            <v>Regular BonusIsrael Monthly Extra Hours</v>
          </cell>
          <cell r="BD2752" t="str">
            <v>T66</v>
          </cell>
          <cell r="BE2752" t="str">
            <v>Monthly Extra Hours</v>
          </cell>
          <cell r="BF2752">
            <v>9200</v>
          </cell>
          <cell r="BG2752">
            <v>1290</v>
          </cell>
          <cell r="BH2752">
            <v>3</v>
          </cell>
          <cell r="BI2752">
            <v>2000</v>
          </cell>
          <cell r="BJ2752">
            <v>8500</v>
          </cell>
          <cell r="BK2752">
            <v>8500</v>
          </cell>
          <cell r="BL2752">
            <v>6800</v>
          </cell>
        </row>
        <row r="2753">
          <cell r="B2753">
            <v>20458</v>
          </cell>
          <cell r="C2753">
            <v>15547</v>
          </cell>
          <cell r="D2753">
            <v>201924</v>
          </cell>
          <cell r="E2753" t="str">
            <v>Hadas Swissa</v>
          </cell>
          <cell r="F2753" t="str">
            <v>QA ENGINEER</v>
          </cell>
          <cell r="G2753" t="str">
            <v>Monthly Extra Hours</v>
          </cell>
          <cell r="H2753" t="str">
            <v>Products - QA</v>
          </cell>
          <cell r="I2753" t="str">
            <v>TEL-AVIV</v>
          </cell>
          <cell r="J2753" t="str">
            <v>Israel</v>
          </cell>
          <cell r="K2753">
            <v>43723</v>
          </cell>
          <cell r="L2753" t="str">
            <v>IL</v>
          </cell>
          <cell r="M2753" t="str">
            <v>T66P</v>
          </cell>
          <cell r="N2753" t="str">
            <v>T</v>
          </cell>
          <cell r="O2753" t="str">
            <v>6</v>
          </cell>
          <cell r="P2753" t="str">
            <v>EL</v>
          </cell>
          <cell r="Q2753" t="str">
            <v>QA EL Aug 2019</v>
          </cell>
          <cell r="T2753">
            <v>1</v>
          </cell>
          <cell r="U2753" t="str">
            <v>ILS</v>
          </cell>
          <cell r="V2753" t="str">
            <v>Products - QA</v>
          </cell>
          <cell r="W2753" t="str">
            <v>Dorit Dor</v>
          </cell>
          <cell r="Y2753" t="str">
            <v>Eligible</v>
          </cell>
          <cell r="Z2753">
            <v>8900</v>
          </cell>
          <cell r="AA2753">
            <v>32811.059907834104</v>
          </cell>
          <cell r="AB2753">
            <v>8900</v>
          </cell>
          <cell r="AC2753">
            <v>32811.059907834104</v>
          </cell>
          <cell r="AD2753">
            <v>3</v>
          </cell>
          <cell r="AE2753" t="str">
            <v>T66</v>
          </cell>
          <cell r="AF2753">
            <v>7000</v>
          </cell>
          <cell r="AG2753">
            <v>12000</v>
          </cell>
          <cell r="AH2753">
            <v>0.38</v>
          </cell>
          <cell r="AI2753">
            <v>2</v>
          </cell>
          <cell r="AJ2753">
            <v>10000</v>
          </cell>
          <cell r="AK2753">
            <v>10000</v>
          </cell>
          <cell r="AL2753">
            <v>0.12359550561797761</v>
          </cell>
          <cell r="AM2753">
            <v>36866.359447004608</v>
          </cell>
          <cell r="AN2753">
            <v>4055.2995391705044</v>
          </cell>
          <cell r="AO2753">
            <v>-0.16666666666666663</v>
          </cell>
          <cell r="AP2753" t="str">
            <v>EL</v>
          </cell>
          <cell r="AQ2753">
            <v>6500</v>
          </cell>
          <cell r="AR2753">
            <v>86000</v>
          </cell>
          <cell r="AS2753">
            <v>0.03</v>
          </cell>
          <cell r="AT2753">
            <v>1.005004874878128</v>
          </cell>
          <cell r="AU2753">
            <v>0</v>
          </cell>
          <cell r="AV2753">
            <v>10000</v>
          </cell>
          <cell r="AW2753">
            <v>36866.359447004608</v>
          </cell>
          <cell r="AX2753">
            <v>0.12359550561797761</v>
          </cell>
          <cell r="AY2753">
            <v>4055.2995391705044</v>
          </cell>
          <cell r="AZ2753" t="str">
            <v>Regular Bonus</v>
          </cell>
          <cell r="BA2753" t="str">
            <v>Regular BonusEligible</v>
          </cell>
          <cell r="BB2753" t="str">
            <v>Regular BonusIsrael</v>
          </cell>
          <cell r="BC2753" t="str">
            <v>Regular BonusIsrael Monthly Extra Hours</v>
          </cell>
          <cell r="BD2753" t="str">
            <v>T66</v>
          </cell>
          <cell r="BE2753" t="str">
            <v>Monthly Extra Hours</v>
          </cell>
          <cell r="BF2753">
            <v>8900</v>
          </cell>
          <cell r="BG2753">
            <v>821</v>
          </cell>
          <cell r="BH2753">
            <v>2</v>
          </cell>
          <cell r="BI2753">
            <v>2000</v>
          </cell>
          <cell r="BJ2753">
            <v>5500</v>
          </cell>
          <cell r="BK2753">
            <v>5500</v>
          </cell>
          <cell r="BL2753">
            <v>4400</v>
          </cell>
        </row>
        <row r="2754">
          <cell r="B2754">
            <v>21094</v>
          </cell>
          <cell r="C2754">
            <v>16181</v>
          </cell>
          <cell r="D2754">
            <v>224657</v>
          </cell>
          <cell r="E2754" t="str">
            <v>Roy Roitman</v>
          </cell>
          <cell r="F2754" t="str">
            <v>QA ENGINEER</v>
          </cell>
          <cell r="G2754" t="str">
            <v>Monthly Extra Hours</v>
          </cell>
          <cell r="H2754" t="str">
            <v>Products - QA</v>
          </cell>
          <cell r="I2754" t="str">
            <v>TEL-AVIV</v>
          </cell>
          <cell r="J2754" t="str">
            <v>Israel</v>
          </cell>
          <cell r="K2754">
            <v>43891</v>
          </cell>
          <cell r="L2754" t="str">
            <v>IL</v>
          </cell>
          <cell r="M2754" t="str">
            <v>T66P</v>
          </cell>
          <cell r="N2754" t="str">
            <v>T</v>
          </cell>
          <cell r="O2754" t="str">
            <v>6</v>
          </cell>
          <cell r="P2754" t="str">
            <v>EL</v>
          </cell>
          <cell r="Q2754" t="str">
            <v>QA EL March 2020</v>
          </cell>
          <cell r="T2754">
            <v>1</v>
          </cell>
          <cell r="U2754" t="str">
            <v>ILS</v>
          </cell>
          <cell r="V2754" t="str">
            <v>Products - QA</v>
          </cell>
          <cell r="W2754" t="str">
            <v>Dorit Dor</v>
          </cell>
          <cell r="Y2754" t="str">
            <v>Eligible</v>
          </cell>
          <cell r="Z2754">
            <v>6500</v>
          </cell>
          <cell r="AA2754">
            <v>23963.133640552995</v>
          </cell>
          <cell r="AB2754">
            <v>7000</v>
          </cell>
          <cell r="AC2754">
            <v>25806.451612903227</v>
          </cell>
          <cell r="AD2754">
            <v>3</v>
          </cell>
          <cell r="AE2754" t="str">
            <v>T66</v>
          </cell>
          <cell r="AF2754">
            <v>7000</v>
          </cell>
          <cell r="AG2754">
            <v>12000</v>
          </cell>
          <cell r="AH2754">
            <v>0</v>
          </cell>
          <cell r="AI2754">
            <v>1</v>
          </cell>
          <cell r="AJ2754">
            <v>9500</v>
          </cell>
          <cell r="AK2754">
            <v>9500</v>
          </cell>
          <cell r="AL2754">
            <v>0.35714285714285721</v>
          </cell>
          <cell r="AM2754">
            <v>35023.041474654376</v>
          </cell>
          <cell r="AN2754">
            <v>9216.5898617511484</v>
          </cell>
          <cell r="AO2754">
            <v>-0.20833333333333337</v>
          </cell>
          <cell r="AP2754" t="str">
            <v>EL</v>
          </cell>
          <cell r="AQ2754">
            <v>6500</v>
          </cell>
          <cell r="AR2754">
            <v>86000</v>
          </cell>
          <cell r="AS2754">
            <v>0</v>
          </cell>
          <cell r="AT2754">
            <v>1.2</v>
          </cell>
          <cell r="AU2754">
            <v>0</v>
          </cell>
          <cell r="AV2754">
            <v>9500</v>
          </cell>
          <cell r="AW2754">
            <v>35023.041474654376</v>
          </cell>
          <cell r="AX2754">
            <v>0.35714285714285721</v>
          </cell>
          <cell r="AY2754">
            <v>9216.5898617511484</v>
          </cell>
          <cell r="AZ2754" t="str">
            <v>Regular Bonus</v>
          </cell>
          <cell r="BA2754" t="str">
            <v>Regular BonusEligible</v>
          </cell>
          <cell r="BB2754" t="str">
            <v>Regular BonusIsrael</v>
          </cell>
          <cell r="BC2754" t="str">
            <v>Regular BonusIsrael Monthly Extra Hours</v>
          </cell>
          <cell r="BD2754" t="str">
            <v>T66</v>
          </cell>
          <cell r="BE2754" t="str">
            <v>Monthly Extra Hours</v>
          </cell>
          <cell r="BF2754">
            <v>7000</v>
          </cell>
          <cell r="BG2754">
            <v>0</v>
          </cell>
          <cell r="BI2754">
            <v>2000</v>
          </cell>
          <cell r="BJ2754">
            <v>5500</v>
          </cell>
          <cell r="BK2754">
            <v>5500</v>
          </cell>
          <cell r="BL2754">
            <v>4400</v>
          </cell>
        </row>
        <row r="2755">
          <cell r="B2755">
            <v>21093</v>
          </cell>
          <cell r="C2755">
            <v>16180</v>
          </cell>
          <cell r="D2755">
            <v>224334</v>
          </cell>
          <cell r="E2755" t="str">
            <v>Shachar Haberkhanin</v>
          </cell>
          <cell r="F2755" t="str">
            <v>QA ENGINEER</v>
          </cell>
          <cell r="G2755" t="str">
            <v>Monthly Extra Hours</v>
          </cell>
          <cell r="H2755" t="str">
            <v>Products - QA</v>
          </cell>
          <cell r="I2755" t="str">
            <v>TEL-AVIV</v>
          </cell>
          <cell r="J2755" t="str">
            <v>Israel</v>
          </cell>
          <cell r="K2755">
            <v>43891</v>
          </cell>
          <cell r="L2755" t="str">
            <v>IL</v>
          </cell>
          <cell r="M2755" t="str">
            <v>T66P</v>
          </cell>
          <cell r="N2755" t="str">
            <v>T</v>
          </cell>
          <cell r="O2755" t="str">
            <v>6</v>
          </cell>
          <cell r="P2755" t="str">
            <v>EL</v>
          </cell>
          <cell r="Q2755" t="str">
            <v>QA EL March 2020</v>
          </cell>
          <cell r="T2755">
            <v>1</v>
          </cell>
          <cell r="U2755" t="str">
            <v>ILS</v>
          </cell>
          <cell r="V2755" t="str">
            <v>Products - QA</v>
          </cell>
          <cell r="W2755" t="str">
            <v>Dorit Dor</v>
          </cell>
          <cell r="Y2755" t="str">
            <v>Eligible</v>
          </cell>
          <cell r="Z2755">
            <v>7500</v>
          </cell>
          <cell r="AA2755">
            <v>27649.769585253456</v>
          </cell>
          <cell r="AB2755">
            <v>8500</v>
          </cell>
          <cell r="AC2755">
            <v>31336.405529953918</v>
          </cell>
          <cell r="AD2755">
            <v>3</v>
          </cell>
          <cell r="AE2755" t="str">
            <v>T66</v>
          </cell>
          <cell r="AF2755">
            <v>7000</v>
          </cell>
          <cell r="AG2755">
            <v>12000</v>
          </cell>
          <cell r="AH2755">
            <v>0.3</v>
          </cell>
          <cell r="AI2755">
            <v>2</v>
          </cell>
          <cell r="AJ2755">
            <v>9500</v>
          </cell>
          <cell r="AK2755">
            <v>9500</v>
          </cell>
          <cell r="AL2755">
            <v>0.11764705882352944</v>
          </cell>
          <cell r="AM2755">
            <v>35023.041474654376</v>
          </cell>
          <cell r="AN2755">
            <v>3686.6359447004579</v>
          </cell>
          <cell r="AO2755">
            <v>-0.20833333333333337</v>
          </cell>
          <cell r="AP2755" t="str">
            <v>EL</v>
          </cell>
          <cell r="AQ2755">
            <v>6500</v>
          </cell>
          <cell r="AR2755">
            <v>86000</v>
          </cell>
          <cell r="AS2755">
            <v>0.02</v>
          </cell>
          <cell r="AT2755">
            <v>1.070003249918752</v>
          </cell>
          <cell r="AU2755">
            <v>0</v>
          </cell>
          <cell r="AV2755">
            <v>9500</v>
          </cell>
          <cell r="AW2755">
            <v>35023.041474654376</v>
          </cell>
          <cell r="AX2755">
            <v>0.11764705882352944</v>
          </cell>
          <cell r="AY2755">
            <v>3686.6359447004579</v>
          </cell>
          <cell r="AZ2755" t="str">
            <v>Regular Bonus</v>
          </cell>
          <cell r="BA2755" t="str">
            <v>Regular BonusEligible</v>
          </cell>
          <cell r="BB2755" t="str">
            <v>Regular BonusIsrael</v>
          </cell>
          <cell r="BC2755" t="str">
            <v>Regular BonusIsrael Monthly Extra Hours</v>
          </cell>
          <cell r="BD2755" t="str">
            <v>T66</v>
          </cell>
          <cell r="BE2755" t="str">
            <v>Monthly Extra Hours</v>
          </cell>
          <cell r="BF2755">
            <v>8500</v>
          </cell>
          <cell r="BG2755">
            <v>0</v>
          </cell>
          <cell r="BI2755">
            <v>2000</v>
          </cell>
          <cell r="BJ2755">
            <v>5500</v>
          </cell>
          <cell r="BK2755">
            <v>5500</v>
          </cell>
          <cell r="BL2755">
            <v>4400</v>
          </cell>
        </row>
        <row r="2756">
          <cell r="B2756">
            <v>17404</v>
          </cell>
          <cell r="C2756">
            <v>12423</v>
          </cell>
          <cell r="D2756">
            <v>235942</v>
          </cell>
          <cell r="E2756" t="str">
            <v>Sapir Levy Twito</v>
          </cell>
          <cell r="F2756" t="str">
            <v>SOFTWARE DEVELOPER</v>
          </cell>
          <cell r="G2756" t="str">
            <v>Employee</v>
          </cell>
          <cell r="H2756" t="str">
            <v>Products - QA</v>
          </cell>
          <cell r="I2756" t="str">
            <v>TEL-AVIV</v>
          </cell>
          <cell r="J2756" t="str">
            <v>Israel</v>
          </cell>
          <cell r="K2756">
            <v>43073</v>
          </cell>
          <cell r="L2756" t="str">
            <v>IL</v>
          </cell>
          <cell r="M2756" t="str">
            <v>D51P</v>
          </cell>
          <cell r="N2756" t="str">
            <v>D</v>
          </cell>
          <cell r="O2756" t="str">
            <v>5</v>
          </cell>
          <cell r="P2756" t="str">
            <v>Regular</v>
          </cell>
          <cell r="T2756">
            <v>1</v>
          </cell>
          <cell r="U2756" t="str">
            <v>ILS</v>
          </cell>
          <cell r="V2756" t="str">
            <v>Products - QA</v>
          </cell>
          <cell r="W2756" t="str">
            <v>Dorit Dor</v>
          </cell>
          <cell r="Y2756" t="str">
            <v>Eligible</v>
          </cell>
          <cell r="Z2756">
            <v>17500</v>
          </cell>
          <cell r="AA2756">
            <v>64516.129032258068</v>
          </cell>
          <cell r="AB2756">
            <v>17500</v>
          </cell>
          <cell r="AC2756">
            <v>64516.129032258068</v>
          </cell>
          <cell r="AD2756">
            <v>3</v>
          </cell>
          <cell r="AE2756" t="str">
            <v>D51</v>
          </cell>
          <cell r="AF2756">
            <v>19500</v>
          </cell>
          <cell r="AG2756">
            <v>29500</v>
          </cell>
          <cell r="AH2756">
            <v>0</v>
          </cell>
          <cell r="AI2756">
            <v>1</v>
          </cell>
          <cell r="AJ2756">
            <v>0</v>
          </cell>
          <cell r="AK2756">
            <v>18200</v>
          </cell>
          <cell r="AL2756">
            <v>4.0000000000000036E-2</v>
          </cell>
          <cell r="AM2756">
            <v>67096.774193548394</v>
          </cell>
          <cell r="AN2756">
            <v>2580.6451612903256</v>
          </cell>
          <cell r="AO2756">
            <v>-0.38305084745762707</v>
          </cell>
          <cell r="AQ2756">
            <v>6500</v>
          </cell>
          <cell r="AR2756">
            <v>86000</v>
          </cell>
          <cell r="AS2756">
            <v>0.13</v>
          </cell>
          <cell r="AT2756">
            <v>1</v>
          </cell>
          <cell r="AU2756">
            <v>0</v>
          </cell>
          <cell r="AV2756">
            <v>18200</v>
          </cell>
          <cell r="AW2756">
            <v>67096.774193548394</v>
          </cell>
          <cell r="AX2756">
            <v>4.0000000000000036E-2</v>
          </cell>
          <cell r="AY2756">
            <v>2580.6451612903256</v>
          </cell>
          <cell r="AZ2756" t="str">
            <v>Regular Bonus</v>
          </cell>
          <cell r="BA2756" t="str">
            <v>Regular BonusEligible</v>
          </cell>
          <cell r="BB2756" t="str">
            <v>Regular BonusIsrael</v>
          </cell>
          <cell r="BC2756" t="str">
            <v>Regular BonusIsrael Employee</v>
          </cell>
          <cell r="BD2756" t="str">
            <v>D61</v>
          </cell>
          <cell r="BE2756" t="str">
            <v>Employee</v>
          </cell>
          <cell r="BF2756">
            <v>17500</v>
          </cell>
          <cell r="BG2756">
            <v>20000</v>
          </cell>
          <cell r="BH2756">
            <v>3</v>
          </cell>
          <cell r="BI2756">
            <v>4000</v>
          </cell>
          <cell r="BJ2756">
            <v>21000</v>
          </cell>
          <cell r="BK2756">
            <v>21000</v>
          </cell>
          <cell r="BL2756">
            <v>16800</v>
          </cell>
        </row>
        <row r="2757">
          <cell r="B2757">
            <v>1479</v>
          </cell>
          <cell r="C2757">
            <v>518</v>
          </cell>
          <cell r="E2757" t="str">
            <v>Gilad Kapulis</v>
          </cell>
          <cell r="F2757" t="str">
            <v>AUTOMATION ENGINEER</v>
          </cell>
          <cell r="G2757" t="str">
            <v>Employee</v>
          </cell>
          <cell r="H2757" t="str">
            <v>Products - QA</v>
          </cell>
          <cell r="I2757" t="str">
            <v>TEL-AVIV</v>
          </cell>
          <cell r="J2757" t="str">
            <v>Israel</v>
          </cell>
          <cell r="K2757">
            <v>36617</v>
          </cell>
          <cell r="L2757" t="str">
            <v>IL</v>
          </cell>
          <cell r="M2757" t="str">
            <v>T41P</v>
          </cell>
          <cell r="N2757" t="str">
            <v>T</v>
          </cell>
          <cell r="O2757" t="str">
            <v>4</v>
          </cell>
          <cell r="P2757" t="str">
            <v>Regular</v>
          </cell>
          <cell r="T2757">
            <v>1</v>
          </cell>
          <cell r="U2757" t="str">
            <v>ILS</v>
          </cell>
          <cell r="V2757" t="str">
            <v>Products - QA</v>
          </cell>
          <cell r="W2757" t="str">
            <v>Dorit Dor</v>
          </cell>
          <cell r="Y2757" t="str">
            <v>Eligible</v>
          </cell>
          <cell r="Z2757">
            <v>22000</v>
          </cell>
          <cell r="AA2757">
            <v>81105.990783410147</v>
          </cell>
          <cell r="AB2757">
            <v>22000</v>
          </cell>
          <cell r="AC2757">
            <v>81105.990783410147</v>
          </cell>
          <cell r="AD2757">
            <v>3</v>
          </cell>
          <cell r="AE2757" t="str">
            <v>T41</v>
          </cell>
          <cell r="AF2757">
            <v>16000</v>
          </cell>
          <cell r="AG2757">
            <v>26000</v>
          </cell>
          <cell r="AH2757">
            <v>0.6</v>
          </cell>
          <cell r="AI2757">
            <v>3</v>
          </cell>
          <cell r="AJ2757">
            <v>0</v>
          </cell>
          <cell r="AK2757">
            <v>22440</v>
          </cell>
          <cell r="AL2757">
            <v>2.0000000000000018E-2</v>
          </cell>
          <cell r="AM2757">
            <v>82728.11059907834</v>
          </cell>
          <cell r="AN2757">
            <v>1622.119815668193</v>
          </cell>
          <cell r="AO2757">
            <v>-0.13692307692307693</v>
          </cell>
          <cell r="AQ2757">
            <v>6500</v>
          </cell>
          <cell r="AR2757">
            <v>86000</v>
          </cell>
          <cell r="AS2757">
            <v>0.19</v>
          </cell>
          <cell r="AT2757">
            <v>1</v>
          </cell>
          <cell r="AU2757">
            <v>0</v>
          </cell>
          <cell r="AV2757">
            <v>22440</v>
          </cell>
          <cell r="AW2757">
            <v>82728.11059907834</v>
          </cell>
          <cell r="AX2757">
            <v>2.0000000000000018E-2</v>
          </cell>
          <cell r="AY2757">
            <v>1622.119815668193</v>
          </cell>
          <cell r="AZ2757" t="str">
            <v>Regular Bonus</v>
          </cell>
          <cell r="BA2757" t="str">
            <v>Regular BonusEligible</v>
          </cell>
          <cell r="BB2757" t="str">
            <v>Regular BonusIsrael</v>
          </cell>
          <cell r="BC2757" t="str">
            <v>Regular BonusIsrael Employee</v>
          </cell>
          <cell r="BD2757" t="str">
            <v>T41</v>
          </cell>
          <cell r="BE2757" t="str">
            <v>Employee</v>
          </cell>
          <cell r="BF2757">
            <v>22000</v>
          </cell>
          <cell r="BG2757">
            <v>23000</v>
          </cell>
          <cell r="BH2757">
            <v>3</v>
          </cell>
          <cell r="BI2757">
            <v>4000</v>
          </cell>
          <cell r="BJ2757">
            <v>25000</v>
          </cell>
          <cell r="BK2757">
            <v>25000</v>
          </cell>
          <cell r="BL2757">
            <v>20000</v>
          </cell>
        </row>
        <row r="2758">
          <cell r="B2758">
            <v>1676</v>
          </cell>
          <cell r="C2758">
            <v>135</v>
          </cell>
          <cell r="E2758" t="str">
            <v>Oded Yeminy</v>
          </cell>
          <cell r="F2758" t="str">
            <v>AUTOMATION TECHNICAL LEADER</v>
          </cell>
          <cell r="G2758" t="str">
            <v>Employee</v>
          </cell>
          <cell r="H2758" t="str">
            <v>Products - QA</v>
          </cell>
          <cell r="I2758" t="str">
            <v>TEL-AVIV</v>
          </cell>
          <cell r="J2758" t="str">
            <v>Israel</v>
          </cell>
          <cell r="K2758">
            <v>35296</v>
          </cell>
          <cell r="L2758" t="str">
            <v>IL</v>
          </cell>
          <cell r="M2758" t="str">
            <v>D30P</v>
          </cell>
          <cell r="N2758" t="str">
            <v>D</v>
          </cell>
          <cell r="O2758" t="str">
            <v>3</v>
          </cell>
          <cell r="P2758" t="str">
            <v>Regular</v>
          </cell>
          <cell r="T2758">
            <v>1</v>
          </cell>
          <cell r="U2758" t="str">
            <v>ILS</v>
          </cell>
          <cell r="V2758" t="str">
            <v>Products - QA</v>
          </cell>
          <cell r="W2758" t="str">
            <v>Dorit Dor</v>
          </cell>
          <cell r="Y2758" t="str">
            <v>Eligible</v>
          </cell>
          <cell r="Z2758">
            <v>36600</v>
          </cell>
          <cell r="AA2758">
            <v>134930.87557603687</v>
          </cell>
          <cell r="AB2758">
            <v>36600</v>
          </cell>
          <cell r="AC2758">
            <v>134930.87557603687</v>
          </cell>
          <cell r="AD2758">
            <v>3</v>
          </cell>
          <cell r="AE2758" t="str">
            <v>D30</v>
          </cell>
          <cell r="AF2758">
            <v>34000</v>
          </cell>
          <cell r="AG2758">
            <v>46000</v>
          </cell>
          <cell r="AH2758">
            <v>0.21</v>
          </cell>
          <cell r="AI2758">
            <v>2</v>
          </cell>
          <cell r="AJ2758">
            <v>0</v>
          </cell>
          <cell r="AK2758">
            <v>37698</v>
          </cell>
          <cell r="AL2758">
            <v>3.0000000000000027E-2</v>
          </cell>
          <cell r="AM2758">
            <v>138978.80184331798</v>
          </cell>
          <cell r="AN2758">
            <v>4047.9262672811165</v>
          </cell>
          <cell r="AO2758">
            <v>-0.1804782608695652</v>
          </cell>
          <cell r="AQ2758">
            <v>6500</v>
          </cell>
          <cell r="AR2758">
            <v>86000</v>
          </cell>
          <cell r="AS2758">
            <v>0.37</v>
          </cell>
          <cell r="AT2758">
            <v>1</v>
          </cell>
          <cell r="AU2758">
            <v>0</v>
          </cell>
          <cell r="AV2758">
            <v>37698</v>
          </cell>
          <cell r="AW2758">
            <v>138978.80184331798</v>
          </cell>
          <cell r="AX2758">
            <v>3.0000000000000027E-2</v>
          </cell>
          <cell r="AY2758">
            <v>4047.9262672811165</v>
          </cell>
          <cell r="AZ2758" t="str">
            <v>Regular Bonus</v>
          </cell>
          <cell r="BA2758" t="str">
            <v>Regular BonusEligible</v>
          </cell>
          <cell r="BB2758" t="str">
            <v>Regular BonusIsrael</v>
          </cell>
          <cell r="BC2758" t="str">
            <v>Regular BonusIsrael Employee</v>
          </cell>
          <cell r="BD2758" t="str">
            <v>D35</v>
          </cell>
          <cell r="BE2758" t="str">
            <v>Employee</v>
          </cell>
          <cell r="BF2758">
            <v>36600</v>
          </cell>
          <cell r="BG2758">
            <v>67000</v>
          </cell>
          <cell r="BH2758">
            <v>3</v>
          </cell>
          <cell r="BI2758">
            <v>4000</v>
          </cell>
          <cell r="BJ2758">
            <v>70000</v>
          </cell>
          <cell r="BK2758">
            <v>70000</v>
          </cell>
          <cell r="BL2758">
            <v>56000</v>
          </cell>
        </row>
        <row r="2759">
          <cell r="B2759">
            <v>5031</v>
          </cell>
          <cell r="C2759">
            <v>1294</v>
          </cell>
          <cell r="E2759" t="str">
            <v>Naama Specktor</v>
          </cell>
          <cell r="F2759" t="str">
            <v>PROJECT MANAGER</v>
          </cell>
          <cell r="G2759" t="str">
            <v>PTE</v>
          </cell>
          <cell r="H2759" t="str">
            <v>Products - QA</v>
          </cell>
          <cell r="I2759" t="str">
            <v>TEL-AVIV</v>
          </cell>
          <cell r="J2759" t="str">
            <v>Israel</v>
          </cell>
          <cell r="K2759">
            <v>38412</v>
          </cell>
          <cell r="L2759" t="str">
            <v>IL</v>
          </cell>
          <cell r="M2759" t="str">
            <v>T41P</v>
          </cell>
          <cell r="N2759" t="str">
            <v>T</v>
          </cell>
          <cell r="O2759" t="str">
            <v>4</v>
          </cell>
          <cell r="P2759" t="str">
            <v>Regular</v>
          </cell>
          <cell r="T2759">
            <v>1</v>
          </cell>
          <cell r="U2759" t="str">
            <v>ILS</v>
          </cell>
          <cell r="V2759" t="str">
            <v>Products - QA</v>
          </cell>
          <cell r="W2759" t="str">
            <v>Dorit Dor</v>
          </cell>
          <cell r="Y2759" t="str">
            <v>Eligible</v>
          </cell>
          <cell r="Z2759">
            <v>17300</v>
          </cell>
          <cell r="AA2759">
            <v>63778.801843317975</v>
          </cell>
          <cell r="AB2759">
            <v>17300</v>
          </cell>
          <cell r="AC2759">
            <v>63778.801843317975</v>
          </cell>
          <cell r="AD2759">
            <v>3</v>
          </cell>
          <cell r="AE2759" t="str">
            <v>T41</v>
          </cell>
          <cell r="AF2759">
            <v>16000</v>
          </cell>
          <cell r="AG2759">
            <v>26000</v>
          </cell>
          <cell r="AH2759">
            <v>0.13</v>
          </cell>
          <cell r="AI2759">
            <v>1</v>
          </cell>
          <cell r="AJ2759">
            <v>0</v>
          </cell>
          <cell r="AK2759">
            <v>17992</v>
          </cell>
          <cell r="AL2759">
            <v>4.0000000000000036E-2</v>
          </cell>
          <cell r="AM2759">
            <v>66329.953917050691</v>
          </cell>
          <cell r="AN2759">
            <v>2551.1520737327155</v>
          </cell>
          <cell r="AO2759">
            <v>-0.30800000000000005</v>
          </cell>
          <cell r="AQ2759">
            <v>6500</v>
          </cell>
          <cell r="AR2759">
            <v>86000</v>
          </cell>
          <cell r="AS2759">
            <v>0.13</v>
          </cell>
          <cell r="AT2759">
            <v>1</v>
          </cell>
          <cell r="AU2759">
            <v>0</v>
          </cell>
          <cell r="AV2759">
            <v>17992</v>
          </cell>
          <cell r="AW2759">
            <v>66329.953917050691</v>
          </cell>
          <cell r="AX2759">
            <v>4.0000000000000036E-2</v>
          </cell>
          <cell r="AY2759">
            <v>2551.1520737327155</v>
          </cell>
          <cell r="AZ2759" t="str">
            <v>Regular Bonus</v>
          </cell>
          <cell r="BA2759" t="str">
            <v>Regular BonusEligible</v>
          </cell>
          <cell r="BB2759" t="str">
            <v>Regular BonusIsrael</v>
          </cell>
          <cell r="BC2759" t="str">
            <v>Regular BonusIsrael Employee</v>
          </cell>
          <cell r="BD2759" t="str">
            <v>T41</v>
          </cell>
          <cell r="BE2759" t="str">
            <v>Employee</v>
          </cell>
          <cell r="BF2759">
            <v>17300</v>
          </cell>
          <cell r="BG2759">
            <v>16000</v>
          </cell>
          <cell r="BH2759">
            <v>3</v>
          </cell>
          <cell r="BI2759">
            <v>4000</v>
          </cell>
          <cell r="BJ2759">
            <v>25000</v>
          </cell>
          <cell r="BK2759">
            <v>25000</v>
          </cell>
          <cell r="BL2759">
            <v>20000</v>
          </cell>
        </row>
        <row r="2760">
          <cell r="B2760">
            <v>7302</v>
          </cell>
          <cell r="C2760">
            <v>2317</v>
          </cell>
          <cell r="D2760">
            <v>235211</v>
          </cell>
          <cell r="E2760" t="str">
            <v>Valery Wail</v>
          </cell>
          <cell r="F2760" t="str">
            <v>QA ENGINEER</v>
          </cell>
          <cell r="G2760" t="str">
            <v>Employee</v>
          </cell>
          <cell r="H2760" t="str">
            <v>Products - QA</v>
          </cell>
          <cell r="I2760" t="str">
            <v>TEL-AVIV</v>
          </cell>
          <cell r="J2760" t="str">
            <v>Israel</v>
          </cell>
          <cell r="K2760">
            <v>42499</v>
          </cell>
          <cell r="L2760" t="str">
            <v>IL</v>
          </cell>
          <cell r="M2760" t="str">
            <v>T51P</v>
          </cell>
          <cell r="N2760" t="str">
            <v>T</v>
          </cell>
          <cell r="O2760" t="str">
            <v>5</v>
          </cell>
          <cell r="P2760" t="str">
            <v>Regular</v>
          </cell>
          <cell r="T2760">
            <v>1</v>
          </cell>
          <cell r="U2760" t="str">
            <v>ILS</v>
          </cell>
          <cell r="V2760" t="str">
            <v>Products - QA</v>
          </cell>
          <cell r="W2760" t="str">
            <v>Dorit Dor</v>
          </cell>
          <cell r="Y2760" t="str">
            <v>Eligible</v>
          </cell>
          <cell r="Z2760">
            <v>11200</v>
          </cell>
          <cell r="AA2760">
            <v>41290.322580645159</v>
          </cell>
          <cell r="AB2760">
            <v>11200</v>
          </cell>
          <cell r="AC2760">
            <v>41290.322580645159</v>
          </cell>
          <cell r="AD2760">
            <v>3</v>
          </cell>
          <cell r="AE2760" t="str">
            <v>T51</v>
          </cell>
          <cell r="AF2760">
            <v>11000</v>
          </cell>
          <cell r="AG2760">
            <v>19000</v>
          </cell>
          <cell r="AH2760">
            <v>0.02</v>
          </cell>
          <cell r="AI2760">
            <v>1</v>
          </cell>
          <cell r="AJ2760">
            <v>0</v>
          </cell>
          <cell r="AK2760">
            <v>11648</v>
          </cell>
          <cell r="AL2760">
            <v>4.0000000000000036E-2</v>
          </cell>
          <cell r="AM2760">
            <v>42941.93548387097</v>
          </cell>
          <cell r="AN2760">
            <v>1651.6129032258104</v>
          </cell>
          <cell r="AO2760">
            <v>-0.3869473684210526</v>
          </cell>
          <cell r="AQ2760">
            <v>6500</v>
          </cell>
          <cell r="AR2760">
            <v>86000</v>
          </cell>
          <cell r="AS2760">
            <v>0.05</v>
          </cell>
          <cell r="AT2760">
            <v>1</v>
          </cell>
          <cell r="AU2760">
            <v>0</v>
          </cell>
          <cell r="AV2760">
            <v>11648</v>
          </cell>
          <cell r="AW2760">
            <v>42941.93548387097</v>
          </cell>
          <cell r="AX2760">
            <v>4.0000000000000036E-2</v>
          </cell>
          <cell r="AY2760">
            <v>1651.6129032258104</v>
          </cell>
          <cell r="AZ2760" t="str">
            <v>Regular Bonus</v>
          </cell>
          <cell r="BA2760" t="str">
            <v>Regular BonusEligible</v>
          </cell>
          <cell r="BB2760" t="str">
            <v>Regular BonusIsrael</v>
          </cell>
          <cell r="BC2760" t="str">
            <v>Regular BonusIsrael Employee</v>
          </cell>
          <cell r="BD2760" t="str">
            <v>T51</v>
          </cell>
          <cell r="BE2760" t="str">
            <v>Employee</v>
          </cell>
          <cell r="BF2760">
            <v>11200</v>
          </cell>
          <cell r="BG2760">
            <v>10970</v>
          </cell>
          <cell r="BH2760">
            <v>3</v>
          </cell>
          <cell r="BI2760">
            <v>4000</v>
          </cell>
          <cell r="BJ2760">
            <v>18000</v>
          </cell>
          <cell r="BK2760">
            <v>18000</v>
          </cell>
          <cell r="BL2760">
            <v>14400</v>
          </cell>
        </row>
        <row r="2761">
          <cell r="B2761">
            <v>7616</v>
          </cell>
          <cell r="C2761">
            <v>2477</v>
          </cell>
          <cell r="E2761" t="str">
            <v>Nitzan Lahav</v>
          </cell>
          <cell r="F2761" t="str">
            <v>QA ENGINEER</v>
          </cell>
          <cell r="G2761" t="str">
            <v>Employee</v>
          </cell>
          <cell r="H2761" t="str">
            <v>Products - QA</v>
          </cell>
          <cell r="I2761" t="str">
            <v>TEL-AVIV</v>
          </cell>
          <cell r="J2761" t="str">
            <v>Israel</v>
          </cell>
          <cell r="K2761">
            <v>39859</v>
          </cell>
          <cell r="L2761" t="str">
            <v>IL</v>
          </cell>
          <cell r="M2761" t="str">
            <v>T51P</v>
          </cell>
          <cell r="N2761" t="str">
            <v>T</v>
          </cell>
          <cell r="O2761" t="str">
            <v>5</v>
          </cell>
          <cell r="P2761" t="str">
            <v>Regular</v>
          </cell>
          <cell r="T2761">
            <v>1</v>
          </cell>
          <cell r="U2761" t="str">
            <v>ILS</v>
          </cell>
          <cell r="V2761" t="str">
            <v>Products - QA</v>
          </cell>
          <cell r="W2761" t="str">
            <v>Dorit Dor</v>
          </cell>
          <cell r="Y2761" t="str">
            <v>Eligible</v>
          </cell>
          <cell r="Z2761">
            <v>12400</v>
          </cell>
          <cell r="AA2761">
            <v>45714.285714285717</v>
          </cell>
          <cell r="AB2761">
            <v>12400</v>
          </cell>
          <cell r="AC2761">
            <v>45714.285714285717</v>
          </cell>
          <cell r="AD2761">
            <v>3</v>
          </cell>
          <cell r="AE2761" t="str">
            <v>T51</v>
          </cell>
          <cell r="AF2761">
            <v>11000</v>
          </cell>
          <cell r="AG2761">
            <v>19000</v>
          </cell>
          <cell r="AH2761">
            <v>0.17</v>
          </cell>
          <cell r="AI2761">
            <v>2</v>
          </cell>
          <cell r="AJ2761">
            <v>0</v>
          </cell>
          <cell r="AK2761">
            <v>12772</v>
          </cell>
          <cell r="AL2761">
            <v>3.0000000000000027E-2</v>
          </cell>
          <cell r="AM2761">
            <v>47085.71428571429</v>
          </cell>
          <cell r="AN2761">
            <v>1371.4285714285725</v>
          </cell>
          <cell r="AO2761">
            <v>-0.32778947368421052</v>
          </cell>
          <cell r="AQ2761">
            <v>6500</v>
          </cell>
          <cell r="AR2761">
            <v>86000</v>
          </cell>
          <cell r="AS2761">
            <v>7.0000000000000007E-2</v>
          </cell>
          <cell r="AT2761">
            <v>1</v>
          </cell>
          <cell r="AU2761">
            <v>0</v>
          </cell>
          <cell r="AV2761">
            <v>12772</v>
          </cell>
          <cell r="AW2761">
            <v>47085.71428571429</v>
          </cell>
          <cell r="AX2761">
            <v>3.0000000000000027E-2</v>
          </cell>
          <cell r="AY2761">
            <v>1371.4285714285725</v>
          </cell>
          <cell r="AZ2761" t="str">
            <v>Regular Bonus</v>
          </cell>
          <cell r="BA2761" t="str">
            <v>Regular BonusEligible</v>
          </cell>
          <cell r="BB2761" t="str">
            <v>Regular BonusIsrael</v>
          </cell>
          <cell r="BC2761" t="str">
            <v>Regular BonusIsrael Employee</v>
          </cell>
          <cell r="BD2761" t="str">
            <v>T51</v>
          </cell>
          <cell r="BE2761" t="str">
            <v>Employee</v>
          </cell>
          <cell r="BF2761">
            <v>12400</v>
          </cell>
          <cell r="BG2761">
            <v>18000</v>
          </cell>
          <cell r="BH2761">
            <v>3</v>
          </cell>
          <cell r="BI2761">
            <v>4000</v>
          </cell>
          <cell r="BJ2761">
            <v>18000</v>
          </cell>
          <cell r="BK2761">
            <v>18000</v>
          </cell>
          <cell r="BL2761">
            <v>14400</v>
          </cell>
        </row>
        <row r="2762">
          <cell r="B2762">
            <v>7626</v>
          </cell>
          <cell r="C2762">
            <v>2485</v>
          </cell>
          <cell r="E2762" t="str">
            <v>Paz Michaelovich</v>
          </cell>
          <cell r="F2762" t="str">
            <v>QA ENGINEER</v>
          </cell>
          <cell r="G2762" t="str">
            <v>Employee</v>
          </cell>
          <cell r="H2762" t="str">
            <v>Products - QA</v>
          </cell>
          <cell r="I2762" t="str">
            <v>TEL-AVIV</v>
          </cell>
          <cell r="J2762" t="str">
            <v>Israel</v>
          </cell>
          <cell r="K2762">
            <v>39859</v>
          </cell>
          <cell r="L2762" t="str">
            <v>IL</v>
          </cell>
          <cell r="M2762" t="str">
            <v>T51P</v>
          </cell>
          <cell r="N2762" t="str">
            <v>T</v>
          </cell>
          <cell r="O2762" t="str">
            <v>5</v>
          </cell>
          <cell r="P2762" t="str">
            <v>Regular</v>
          </cell>
          <cell r="T2762">
            <v>1</v>
          </cell>
          <cell r="U2762" t="str">
            <v>ILS</v>
          </cell>
          <cell r="V2762" t="str">
            <v>Products - QA</v>
          </cell>
          <cell r="W2762" t="str">
            <v>Dorit Dor</v>
          </cell>
          <cell r="Y2762" t="str">
            <v>Eligible</v>
          </cell>
          <cell r="Z2762">
            <v>14700</v>
          </cell>
          <cell r="AA2762">
            <v>54193.548387096773</v>
          </cell>
          <cell r="AB2762">
            <v>14700</v>
          </cell>
          <cell r="AC2762">
            <v>54193.548387096773</v>
          </cell>
          <cell r="AD2762">
            <v>4</v>
          </cell>
          <cell r="AE2762" t="str">
            <v>T51</v>
          </cell>
          <cell r="AF2762">
            <v>11000</v>
          </cell>
          <cell r="AG2762">
            <v>19000</v>
          </cell>
          <cell r="AH2762">
            <v>0.46</v>
          </cell>
          <cell r="AI2762">
            <v>3</v>
          </cell>
          <cell r="AJ2762">
            <v>0</v>
          </cell>
          <cell r="AK2762">
            <v>15288</v>
          </cell>
          <cell r="AL2762">
            <v>4.0000000000000036E-2</v>
          </cell>
          <cell r="AM2762">
            <v>56361.290322580644</v>
          </cell>
          <cell r="AN2762">
            <v>2167.7419354838712</v>
          </cell>
          <cell r="AO2762">
            <v>-0.19536842105263152</v>
          </cell>
          <cell r="AQ2762">
            <v>6500</v>
          </cell>
          <cell r="AR2762">
            <v>86000</v>
          </cell>
          <cell r="AS2762">
            <v>0.1</v>
          </cell>
          <cell r="AT2762">
            <v>1</v>
          </cell>
          <cell r="AU2762">
            <v>0</v>
          </cell>
          <cell r="AV2762">
            <v>15288</v>
          </cell>
          <cell r="AW2762">
            <v>56361.290322580644</v>
          </cell>
          <cell r="AX2762">
            <v>4.0000000000000036E-2</v>
          </cell>
          <cell r="AY2762">
            <v>2167.7419354838712</v>
          </cell>
          <cell r="AZ2762" t="str">
            <v>Regular Bonus</v>
          </cell>
          <cell r="BA2762" t="str">
            <v>Regular BonusEligible</v>
          </cell>
          <cell r="BB2762" t="str">
            <v>Regular BonusIsrael</v>
          </cell>
          <cell r="BC2762" t="str">
            <v>Regular BonusIsrael Employee</v>
          </cell>
          <cell r="BD2762" t="str">
            <v>T51</v>
          </cell>
          <cell r="BE2762" t="str">
            <v>Employee</v>
          </cell>
          <cell r="BF2762">
            <v>14700</v>
          </cell>
          <cell r="BG2762">
            <v>14400</v>
          </cell>
          <cell r="BH2762">
            <v>3</v>
          </cell>
          <cell r="BI2762">
            <v>4000</v>
          </cell>
          <cell r="BJ2762">
            <v>27000</v>
          </cell>
          <cell r="BK2762">
            <v>27000</v>
          </cell>
          <cell r="BL2762">
            <v>21600</v>
          </cell>
        </row>
        <row r="2763">
          <cell r="B2763">
            <v>5931</v>
          </cell>
          <cell r="C2763">
            <v>1695</v>
          </cell>
          <cell r="E2763" t="str">
            <v>Lori Spoznik</v>
          </cell>
          <cell r="F2763" t="str">
            <v>TEAM LEADER</v>
          </cell>
          <cell r="G2763" t="str">
            <v>Employee</v>
          </cell>
          <cell r="H2763" t="str">
            <v>Products - QA</v>
          </cell>
          <cell r="I2763" t="str">
            <v>TEL-AVIV</v>
          </cell>
          <cell r="J2763" t="str">
            <v>Israel</v>
          </cell>
          <cell r="K2763">
            <v>38949</v>
          </cell>
          <cell r="L2763" t="str">
            <v>IL</v>
          </cell>
          <cell r="M2763" t="str">
            <v>T41M</v>
          </cell>
          <cell r="N2763" t="str">
            <v>T</v>
          </cell>
          <cell r="O2763" t="str">
            <v>4</v>
          </cell>
          <cell r="P2763" t="str">
            <v>Regular</v>
          </cell>
          <cell r="T2763">
            <v>1</v>
          </cell>
          <cell r="U2763" t="str">
            <v>ILS</v>
          </cell>
          <cell r="V2763" t="str">
            <v>Products - QA</v>
          </cell>
          <cell r="W2763" t="str">
            <v>Dorit Dor</v>
          </cell>
          <cell r="Y2763" t="str">
            <v>Eligible</v>
          </cell>
          <cell r="Z2763">
            <v>17500</v>
          </cell>
          <cell r="AA2763">
            <v>64516.129032258068</v>
          </cell>
          <cell r="AB2763">
            <v>17500</v>
          </cell>
          <cell r="AC2763">
            <v>64516.129032258068</v>
          </cell>
          <cell r="AD2763">
            <v>3</v>
          </cell>
          <cell r="AE2763" t="str">
            <v>T41</v>
          </cell>
          <cell r="AF2763">
            <v>16000</v>
          </cell>
          <cell r="AG2763">
            <v>26000</v>
          </cell>
          <cell r="AH2763">
            <v>0.15</v>
          </cell>
          <cell r="AI2763">
            <v>2</v>
          </cell>
          <cell r="AJ2763">
            <v>0</v>
          </cell>
          <cell r="AK2763">
            <v>18025</v>
          </cell>
          <cell r="AL2763">
            <v>3.0000000000000027E-2</v>
          </cell>
          <cell r="AM2763">
            <v>66451.612903225803</v>
          </cell>
          <cell r="AN2763">
            <v>1935.4838709677351</v>
          </cell>
          <cell r="AO2763">
            <v>-0.30673076923076925</v>
          </cell>
          <cell r="AQ2763">
            <v>6500</v>
          </cell>
          <cell r="AR2763">
            <v>86000</v>
          </cell>
          <cell r="AS2763">
            <v>0.13</v>
          </cell>
          <cell r="AT2763">
            <v>1</v>
          </cell>
          <cell r="AU2763">
            <v>0</v>
          </cell>
          <cell r="AV2763">
            <v>18025</v>
          </cell>
          <cell r="AW2763">
            <v>66451.612903225803</v>
          </cell>
          <cell r="AX2763">
            <v>3.0000000000000027E-2</v>
          </cell>
          <cell r="AY2763">
            <v>1935.4838709677351</v>
          </cell>
          <cell r="AZ2763" t="str">
            <v>Regular Bonus</v>
          </cell>
          <cell r="BA2763" t="str">
            <v>Regular BonusEligible</v>
          </cell>
          <cell r="BB2763" t="str">
            <v>Regular BonusIsrael</v>
          </cell>
          <cell r="BC2763" t="str">
            <v>Regular BonusIsrael Employee</v>
          </cell>
          <cell r="BD2763" t="str">
            <v>T41</v>
          </cell>
          <cell r="BE2763" t="str">
            <v>Employee</v>
          </cell>
          <cell r="BF2763">
            <v>17500</v>
          </cell>
          <cell r="BG2763">
            <v>22000</v>
          </cell>
          <cell r="BH2763">
            <v>3</v>
          </cell>
          <cell r="BI2763">
            <v>4000</v>
          </cell>
          <cell r="BJ2763">
            <v>25000</v>
          </cell>
          <cell r="BK2763">
            <v>25000</v>
          </cell>
          <cell r="BL2763">
            <v>20000</v>
          </cell>
        </row>
        <row r="2764">
          <cell r="B2764">
            <v>11301</v>
          </cell>
          <cell r="C2764">
            <v>4054</v>
          </cell>
          <cell r="D2764">
            <v>18219</v>
          </cell>
          <cell r="E2764" t="str">
            <v>Eduard Gwantmaher</v>
          </cell>
          <cell r="F2764" t="str">
            <v>QA ENGINEER</v>
          </cell>
          <cell r="G2764" t="str">
            <v>Monthly Extra Hours</v>
          </cell>
          <cell r="H2764" t="str">
            <v>Products - QA</v>
          </cell>
          <cell r="I2764" t="str">
            <v>TEL-AVIV</v>
          </cell>
          <cell r="J2764" t="str">
            <v>Israel</v>
          </cell>
          <cell r="K2764">
            <v>41476</v>
          </cell>
          <cell r="L2764" t="str">
            <v>IL</v>
          </cell>
          <cell r="M2764" t="str">
            <v>T51P</v>
          </cell>
          <cell r="N2764" t="str">
            <v>T</v>
          </cell>
          <cell r="O2764" t="str">
            <v>5</v>
          </cell>
          <cell r="P2764" t="str">
            <v>Regular</v>
          </cell>
          <cell r="T2764">
            <v>1</v>
          </cell>
          <cell r="U2764" t="str">
            <v>ILS</v>
          </cell>
          <cell r="V2764" t="str">
            <v>Products - QA</v>
          </cell>
          <cell r="W2764" t="str">
            <v>Dorit Dor</v>
          </cell>
          <cell r="Y2764" t="str">
            <v>Eligible</v>
          </cell>
          <cell r="Z2764">
            <v>12600</v>
          </cell>
          <cell r="AA2764">
            <v>46451.61290322581</v>
          </cell>
          <cell r="AB2764">
            <v>12600</v>
          </cell>
          <cell r="AC2764">
            <v>46451.61290322581</v>
          </cell>
          <cell r="AD2764">
            <v>3</v>
          </cell>
          <cell r="AE2764" t="str">
            <v>T51</v>
          </cell>
          <cell r="AF2764">
            <v>11000</v>
          </cell>
          <cell r="AG2764">
            <v>19000</v>
          </cell>
          <cell r="AH2764">
            <v>0.2</v>
          </cell>
          <cell r="AI2764">
            <v>2</v>
          </cell>
          <cell r="AJ2764">
            <v>0</v>
          </cell>
          <cell r="AK2764">
            <v>12978</v>
          </cell>
          <cell r="AL2764">
            <v>3.0000000000000027E-2</v>
          </cell>
          <cell r="AM2764">
            <v>47845.161290322583</v>
          </cell>
          <cell r="AN2764">
            <v>1393.5483870967728</v>
          </cell>
          <cell r="AO2764">
            <v>-0.31694736842105264</v>
          </cell>
          <cell r="AQ2764">
            <v>6500</v>
          </cell>
          <cell r="AR2764">
            <v>86000</v>
          </cell>
          <cell r="AS2764">
            <v>7.0000000000000007E-2</v>
          </cell>
          <cell r="AT2764">
            <v>1</v>
          </cell>
          <cell r="AU2764">
            <v>0</v>
          </cell>
          <cell r="AV2764">
            <v>12978</v>
          </cell>
          <cell r="AW2764">
            <v>47845.161290322583</v>
          </cell>
          <cell r="AX2764">
            <v>3.0000000000000027E-2</v>
          </cell>
          <cell r="AY2764">
            <v>1393.5483870967728</v>
          </cell>
          <cell r="AZ2764" t="str">
            <v>Regular Bonus</v>
          </cell>
          <cell r="BA2764" t="str">
            <v>Regular BonusEligible</v>
          </cell>
          <cell r="BB2764" t="str">
            <v>Regular BonusIsrael</v>
          </cell>
          <cell r="BC2764" t="str">
            <v>Regular BonusIsrael Monthly Extra Hours</v>
          </cell>
          <cell r="BD2764" t="str">
            <v>T51</v>
          </cell>
          <cell r="BE2764" t="str">
            <v>Monthly Extra Hours</v>
          </cell>
          <cell r="BF2764">
            <v>12600</v>
          </cell>
          <cell r="BG2764">
            <v>11000</v>
          </cell>
          <cell r="BH2764">
            <v>4</v>
          </cell>
          <cell r="BI2764">
            <v>2000</v>
          </cell>
          <cell r="BJ2764">
            <v>9000</v>
          </cell>
          <cell r="BK2764">
            <v>9000</v>
          </cell>
          <cell r="BL2764">
            <v>7200</v>
          </cell>
        </row>
        <row r="2765">
          <cell r="B2765">
            <v>13554</v>
          </cell>
          <cell r="C2765">
            <v>8568</v>
          </cell>
          <cell r="D2765">
            <v>193854</v>
          </cell>
          <cell r="E2765" t="str">
            <v>Eyal Magidish</v>
          </cell>
          <cell r="F2765" t="str">
            <v>GROUP MANAGER</v>
          </cell>
          <cell r="G2765" t="str">
            <v>Employee</v>
          </cell>
          <cell r="H2765" t="str">
            <v>Products - QA</v>
          </cell>
          <cell r="I2765" t="str">
            <v>TEL-AVIV</v>
          </cell>
          <cell r="J2765" t="str">
            <v>Israel</v>
          </cell>
          <cell r="K2765">
            <v>42162</v>
          </cell>
          <cell r="L2765" t="str">
            <v>IL</v>
          </cell>
          <cell r="M2765" t="str">
            <v>T31M</v>
          </cell>
          <cell r="N2765" t="str">
            <v>T</v>
          </cell>
          <cell r="O2765" t="str">
            <v>3</v>
          </cell>
          <cell r="P2765" t="str">
            <v>Regular</v>
          </cell>
          <cell r="T2765">
            <v>1</v>
          </cell>
          <cell r="U2765" t="str">
            <v>ILS</v>
          </cell>
          <cell r="V2765" t="str">
            <v>Products - QA</v>
          </cell>
          <cell r="W2765" t="str">
            <v>Dorit Dor</v>
          </cell>
          <cell r="Y2765" t="str">
            <v>Eligible</v>
          </cell>
          <cell r="Z2765">
            <v>23700</v>
          </cell>
          <cell r="AA2765">
            <v>87373.27188940093</v>
          </cell>
          <cell r="AB2765">
            <v>23700</v>
          </cell>
          <cell r="AC2765">
            <v>87373.27188940093</v>
          </cell>
          <cell r="AD2765">
            <v>3</v>
          </cell>
          <cell r="AE2765" t="str">
            <v>T31</v>
          </cell>
          <cell r="AF2765">
            <v>25000</v>
          </cell>
          <cell r="AG2765">
            <v>38000</v>
          </cell>
          <cell r="AH2765">
            <v>0</v>
          </cell>
          <cell r="AI2765">
            <v>1</v>
          </cell>
          <cell r="AJ2765">
            <v>0</v>
          </cell>
          <cell r="AK2765">
            <v>24648</v>
          </cell>
          <cell r="AL2765">
            <v>4.0000000000000036E-2</v>
          </cell>
          <cell r="AM2765">
            <v>90868.202764976959</v>
          </cell>
          <cell r="AN2765">
            <v>3494.9308755760285</v>
          </cell>
          <cell r="AO2765">
            <v>-0.35136842105263155</v>
          </cell>
          <cell r="AQ2765">
            <v>6500</v>
          </cell>
          <cell r="AR2765">
            <v>86000</v>
          </cell>
          <cell r="AS2765">
            <v>0.21</v>
          </cell>
          <cell r="AT2765">
            <v>1</v>
          </cell>
          <cell r="AU2765">
            <v>0</v>
          </cell>
          <cell r="AV2765">
            <v>24648</v>
          </cell>
          <cell r="AW2765">
            <v>90868.202764976959</v>
          </cell>
          <cell r="AX2765">
            <v>4.0000000000000036E-2</v>
          </cell>
          <cell r="AY2765">
            <v>3494.9308755760285</v>
          </cell>
          <cell r="AZ2765" t="str">
            <v>Regular Bonus</v>
          </cell>
          <cell r="BA2765" t="str">
            <v>Regular BonusEligible</v>
          </cell>
          <cell r="BB2765" t="str">
            <v>Regular BonusIsrael</v>
          </cell>
          <cell r="BC2765" t="str">
            <v>Regular BonusIsrael Employee</v>
          </cell>
          <cell r="BD2765" t="str">
            <v>T31</v>
          </cell>
          <cell r="BE2765" t="str">
            <v>Employee</v>
          </cell>
          <cell r="BF2765">
            <v>23700</v>
          </cell>
          <cell r="BG2765">
            <v>46000</v>
          </cell>
          <cell r="BH2765">
            <v>3</v>
          </cell>
          <cell r="BI2765">
            <v>4000</v>
          </cell>
          <cell r="BJ2765">
            <v>47250</v>
          </cell>
          <cell r="BK2765">
            <v>47250</v>
          </cell>
          <cell r="BL2765">
            <v>37800</v>
          </cell>
        </row>
        <row r="2766">
          <cell r="B2766">
            <v>11283</v>
          </cell>
          <cell r="C2766">
            <v>4035</v>
          </cell>
          <cell r="D2766">
            <v>14188</v>
          </cell>
          <cell r="E2766" t="str">
            <v>Dan Vaida</v>
          </cell>
          <cell r="F2766" t="str">
            <v>QA ENGINEER</v>
          </cell>
          <cell r="G2766" t="str">
            <v>Monthly Extra Hours</v>
          </cell>
          <cell r="H2766" t="str">
            <v>Products - QA</v>
          </cell>
          <cell r="I2766" t="str">
            <v>TEL-AVIV</v>
          </cell>
          <cell r="J2766" t="str">
            <v>Israel</v>
          </cell>
          <cell r="K2766">
            <v>41476</v>
          </cell>
          <cell r="L2766" t="str">
            <v>IL</v>
          </cell>
          <cell r="M2766" t="str">
            <v>T51P</v>
          </cell>
          <cell r="N2766" t="str">
            <v>T</v>
          </cell>
          <cell r="O2766" t="str">
            <v>5</v>
          </cell>
          <cell r="P2766" t="str">
            <v>Regular</v>
          </cell>
          <cell r="T2766">
            <v>1</v>
          </cell>
          <cell r="U2766" t="str">
            <v>ILS</v>
          </cell>
          <cell r="V2766" t="str">
            <v>Products - QA</v>
          </cell>
          <cell r="W2766" t="str">
            <v>Dorit Dor</v>
          </cell>
          <cell r="Y2766" t="str">
            <v>Eligible</v>
          </cell>
          <cell r="Z2766">
            <v>13800</v>
          </cell>
          <cell r="AA2766">
            <v>50875.576036866361</v>
          </cell>
          <cell r="AB2766">
            <v>13800</v>
          </cell>
          <cell r="AC2766">
            <v>50875.576036866361</v>
          </cell>
          <cell r="AD2766">
            <v>3</v>
          </cell>
          <cell r="AE2766" t="str">
            <v>T51</v>
          </cell>
          <cell r="AF2766">
            <v>11000</v>
          </cell>
          <cell r="AG2766">
            <v>19000</v>
          </cell>
          <cell r="AH2766">
            <v>0.35</v>
          </cell>
          <cell r="AI2766">
            <v>2</v>
          </cell>
          <cell r="AJ2766">
            <v>0</v>
          </cell>
          <cell r="AK2766">
            <v>14214</v>
          </cell>
          <cell r="AL2766">
            <v>3.0000000000000027E-2</v>
          </cell>
          <cell r="AM2766">
            <v>52401.843317972351</v>
          </cell>
          <cell r="AN2766">
            <v>1526.2672811059892</v>
          </cell>
          <cell r="AO2766">
            <v>-0.25189473684210528</v>
          </cell>
          <cell r="AQ2766">
            <v>6500</v>
          </cell>
          <cell r="AR2766">
            <v>86000</v>
          </cell>
          <cell r="AS2766">
            <v>0.09</v>
          </cell>
          <cell r="AT2766">
            <v>1</v>
          </cell>
          <cell r="AU2766">
            <v>0</v>
          </cell>
          <cell r="AV2766">
            <v>14214</v>
          </cell>
          <cell r="AW2766">
            <v>52401.843317972351</v>
          </cell>
          <cell r="AX2766">
            <v>3.0000000000000027E-2</v>
          </cell>
          <cell r="AY2766">
            <v>1526.2672811059892</v>
          </cell>
          <cell r="AZ2766" t="str">
            <v>Regular Bonus</v>
          </cell>
          <cell r="BA2766" t="str">
            <v>Regular BonusEligible</v>
          </cell>
          <cell r="BB2766" t="str">
            <v>Regular BonusIsrael</v>
          </cell>
          <cell r="BC2766" t="str">
            <v>Regular BonusIsrael Monthly Extra Hours</v>
          </cell>
          <cell r="BD2766" t="str">
            <v>T51</v>
          </cell>
          <cell r="BE2766" t="str">
            <v>Monthly Extra Hours</v>
          </cell>
          <cell r="BF2766">
            <v>13800</v>
          </cell>
          <cell r="BG2766">
            <v>9000</v>
          </cell>
          <cell r="BH2766">
            <v>3</v>
          </cell>
          <cell r="BI2766">
            <v>2000</v>
          </cell>
          <cell r="BJ2766">
            <v>9000</v>
          </cell>
          <cell r="BK2766">
            <v>9000</v>
          </cell>
          <cell r="BL2766">
            <v>7200</v>
          </cell>
        </row>
        <row r="2767">
          <cell r="B2767">
            <v>10231</v>
          </cell>
          <cell r="C2767">
            <v>3590</v>
          </cell>
          <cell r="E2767" t="str">
            <v>Lavi Forer</v>
          </cell>
          <cell r="F2767" t="str">
            <v>QA ENGINEER</v>
          </cell>
          <cell r="G2767" t="str">
            <v>Employee</v>
          </cell>
          <cell r="H2767" t="str">
            <v>Products - QA</v>
          </cell>
          <cell r="I2767" t="str">
            <v>TEL-AVIV</v>
          </cell>
          <cell r="J2767" t="str">
            <v>Israel</v>
          </cell>
          <cell r="K2767">
            <v>41084</v>
          </cell>
          <cell r="L2767" t="str">
            <v>IL</v>
          </cell>
          <cell r="M2767" t="str">
            <v>T51P</v>
          </cell>
          <cell r="N2767" t="str">
            <v>T</v>
          </cell>
          <cell r="O2767" t="str">
            <v>5</v>
          </cell>
          <cell r="P2767" t="str">
            <v>Regular</v>
          </cell>
          <cell r="T2767">
            <v>1</v>
          </cell>
          <cell r="U2767" t="str">
            <v>ILS</v>
          </cell>
          <cell r="V2767" t="str">
            <v>Products - QA</v>
          </cell>
          <cell r="W2767" t="str">
            <v>Dorit Dor</v>
          </cell>
          <cell r="Y2767" t="str">
            <v>Eligible</v>
          </cell>
          <cell r="Z2767">
            <v>13300</v>
          </cell>
          <cell r="AA2767">
            <v>49032.258064516129</v>
          </cell>
          <cell r="AB2767">
            <v>13300</v>
          </cell>
          <cell r="AC2767">
            <v>49032.258064516129</v>
          </cell>
          <cell r="AD2767">
            <v>3</v>
          </cell>
          <cell r="AE2767" t="str">
            <v>T51</v>
          </cell>
          <cell r="AF2767">
            <v>11000</v>
          </cell>
          <cell r="AG2767">
            <v>19000</v>
          </cell>
          <cell r="AH2767">
            <v>0.28000000000000003</v>
          </cell>
          <cell r="AI2767">
            <v>2</v>
          </cell>
          <cell r="AJ2767">
            <v>0</v>
          </cell>
          <cell r="AK2767">
            <v>13699</v>
          </cell>
          <cell r="AL2767">
            <v>3.0000000000000027E-2</v>
          </cell>
          <cell r="AM2767">
            <v>50503.225806451614</v>
          </cell>
          <cell r="AN2767">
            <v>1470.9677419354848</v>
          </cell>
          <cell r="AO2767">
            <v>-0.27900000000000003</v>
          </cell>
          <cell r="AQ2767">
            <v>6500</v>
          </cell>
          <cell r="AR2767">
            <v>86000</v>
          </cell>
          <cell r="AS2767">
            <v>0.08</v>
          </cell>
          <cell r="AT2767">
            <v>1</v>
          </cell>
          <cell r="AU2767">
            <v>0</v>
          </cell>
          <cell r="AV2767">
            <v>13699</v>
          </cell>
          <cell r="AW2767">
            <v>50503.225806451614</v>
          </cell>
          <cell r="AX2767">
            <v>3.0000000000000027E-2</v>
          </cell>
          <cell r="AY2767">
            <v>1470.9677419354848</v>
          </cell>
          <cell r="AZ2767" t="str">
            <v>Regular Bonus</v>
          </cell>
          <cell r="BA2767" t="str">
            <v>Regular BonusEligible</v>
          </cell>
          <cell r="BB2767" t="str">
            <v>Regular BonusIsrael</v>
          </cell>
          <cell r="BC2767" t="str">
            <v>Regular BonusIsrael Employee</v>
          </cell>
          <cell r="BD2767" t="str">
            <v>T51</v>
          </cell>
          <cell r="BE2767" t="str">
            <v>Employee</v>
          </cell>
          <cell r="BF2767">
            <v>13300</v>
          </cell>
          <cell r="BG2767">
            <v>18000</v>
          </cell>
          <cell r="BH2767">
            <v>3</v>
          </cell>
          <cell r="BI2767">
            <v>4000</v>
          </cell>
          <cell r="BJ2767">
            <v>18000</v>
          </cell>
          <cell r="BK2767">
            <v>18000</v>
          </cell>
          <cell r="BL2767">
            <v>14400</v>
          </cell>
        </row>
        <row r="2768">
          <cell r="B2768">
            <v>9180</v>
          </cell>
          <cell r="C2768">
            <v>3101</v>
          </cell>
          <cell r="E2768" t="str">
            <v>Yael Ariel</v>
          </cell>
          <cell r="F2768" t="str">
            <v>QA TEAM LEADER</v>
          </cell>
          <cell r="G2768" t="str">
            <v>Employee</v>
          </cell>
          <cell r="H2768" t="str">
            <v>Products - QA</v>
          </cell>
          <cell r="I2768" t="str">
            <v>TEL-AVIV</v>
          </cell>
          <cell r="J2768" t="str">
            <v>Israel</v>
          </cell>
          <cell r="K2768">
            <v>37612</v>
          </cell>
          <cell r="L2768" t="str">
            <v>IL</v>
          </cell>
          <cell r="M2768" t="str">
            <v>T41M</v>
          </cell>
          <cell r="N2768" t="str">
            <v>T</v>
          </cell>
          <cell r="O2768" t="str">
            <v>4</v>
          </cell>
          <cell r="P2768" t="str">
            <v>Regular</v>
          </cell>
          <cell r="T2768">
            <v>1</v>
          </cell>
          <cell r="U2768" t="str">
            <v>ILS</v>
          </cell>
          <cell r="V2768" t="str">
            <v>Products - QA</v>
          </cell>
          <cell r="W2768" t="str">
            <v>Dorit Dor</v>
          </cell>
          <cell r="Y2768" t="str">
            <v>Eligible</v>
          </cell>
          <cell r="Z2768">
            <v>23400</v>
          </cell>
          <cell r="AA2768">
            <v>86267.281105990784</v>
          </cell>
          <cell r="AB2768">
            <v>23400</v>
          </cell>
          <cell r="AC2768">
            <v>86267.281105990784</v>
          </cell>
          <cell r="AD2768">
            <v>3</v>
          </cell>
          <cell r="AE2768" t="str">
            <v>T41</v>
          </cell>
          <cell r="AF2768">
            <v>16000</v>
          </cell>
          <cell r="AG2768">
            <v>26000</v>
          </cell>
          <cell r="AH2768">
            <v>0.74</v>
          </cell>
          <cell r="AI2768">
            <v>4</v>
          </cell>
          <cell r="AJ2768">
            <v>0</v>
          </cell>
          <cell r="AK2768">
            <v>23750.999999999996</v>
          </cell>
          <cell r="AL2768">
            <v>1.4999999999999902E-2</v>
          </cell>
          <cell r="AM2768">
            <v>87561.290322580637</v>
          </cell>
          <cell r="AN2768">
            <v>1294.0092165898532</v>
          </cell>
          <cell r="AO2768">
            <v>-8.6500000000000132E-2</v>
          </cell>
          <cell r="AQ2768">
            <v>6500</v>
          </cell>
          <cell r="AR2768">
            <v>86000</v>
          </cell>
          <cell r="AS2768">
            <v>0.21</v>
          </cell>
          <cell r="AT2768">
            <v>1</v>
          </cell>
          <cell r="AU2768">
            <v>0</v>
          </cell>
          <cell r="AV2768">
            <v>23750.999999999996</v>
          </cell>
          <cell r="AW2768">
            <v>87561.290322580637</v>
          </cell>
          <cell r="AX2768">
            <v>1.4999999999999902E-2</v>
          </cell>
          <cell r="AY2768">
            <v>1294.0092165898532</v>
          </cell>
          <cell r="AZ2768" t="str">
            <v>Regular Bonus</v>
          </cell>
          <cell r="BA2768" t="str">
            <v>Regular BonusEligible</v>
          </cell>
          <cell r="BB2768" t="str">
            <v>Regular BonusIsrael</v>
          </cell>
          <cell r="BC2768" t="str">
            <v>Regular BonusIsrael Employee</v>
          </cell>
          <cell r="BD2768" t="str">
            <v>T41</v>
          </cell>
          <cell r="BE2768" t="str">
            <v>Employee</v>
          </cell>
          <cell r="BF2768">
            <v>23400</v>
          </cell>
          <cell r="BG2768">
            <v>25000</v>
          </cell>
          <cell r="BH2768">
            <v>3</v>
          </cell>
          <cell r="BI2768">
            <v>4000</v>
          </cell>
          <cell r="BJ2768">
            <v>25000</v>
          </cell>
          <cell r="BK2768">
            <v>25000</v>
          </cell>
          <cell r="BL2768">
            <v>20000</v>
          </cell>
        </row>
        <row r="2769">
          <cell r="B2769">
            <v>8492</v>
          </cell>
          <cell r="C2769">
            <v>2761</v>
          </cell>
          <cell r="D2769">
            <v>246373</v>
          </cell>
          <cell r="E2769" t="str">
            <v>Elad Levy</v>
          </cell>
          <cell r="F2769" t="str">
            <v>EA ENGINEER</v>
          </cell>
          <cell r="G2769" t="str">
            <v>Employee</v>
          </cell>
          <cell r="H2769" t="str">
            <v>Products - QA</v>
          </cell>
          <cell r="I2769" t="str">
            <v>TEL-AVIV</v>
          </cell>
          <cell r="J2769" t="str">
            <v>Israel</v>
          </cell>
          <cell r="K2769">
            <v>41603</v>
          </cell>
          <cell r="L2769" t="str">
            <v>IL</v>
          </cell>
          <cell r="M2769" t="str">
            <v>T51P</v>
          </cell>
          <cell r="N2769" t="str">
            <v>T</v>
          </cell>
          <cell r="O2769" t="str">
            <v>5</v>
          </cell>
          <cell r="P2769" t="str">
            <v>Regular</v>
          </cell>
          <cell r="T2769">
            <v>1</v>
          </cell>
          <cell r="U2769" t="str">
            <v>ILS</v>
          </cell>
          <cell r="V2769" t="str">
            <v>Products - QA</v>
          </cell>
          <cell r="W2769" t="str">
            <v>Dorit Dor</v>
          </cell>
          <cell r="Y2769" t="str">
            <v>Eligible</v>
          </cell>
          <cell r="Z2769">
            <v>16800</v>
          </cell>
          <cell r="AA2769">
            <v>61935.483870967742</v>
          </cell>
          <cell r="AB2769">
            <v>16800</v>
          </cell>
          <cell r="AC2769">
            <v>61935.483870967742</v>
          </cell>
          <cell r="AD2769">
            <v>3</v>
          </cell>
          <cell r="AE2769" t="str">
            <v>T51</v>
          </cell>
          <cell r="AF2769">
            <v>11000</v>
          </cell>
          <cell r="AG2769">
            <v>19000</v>
          </cell>
          <cell r="AH2769">
            <v>0.72</v>
          </cell>
          <cell r="AI2769">
            <v>4</v>
          </cell>
          <cell r="AJ2769">
            <v>0</v>
          </cell>
          <cell r="AK2769">
            <v>17052</v>
          </cell>
          <cell r="AL2769">
            <v>1.4999999999999902E-2</v>
          </cell>
          <cell r="AM2769">
            <v>62864.516129032258</v>
          </cell>
          <cell r="AN2769">
            <v>929.03225806451519</v>
          </cell>
          <cell r="AO2769">
            <v>-0.10252631578947369</v>
          </cell>
          <cell r="AQ2769">
            <v>6500</v>
          </cell>
          <cell r="AR2769">
            <v>86000</v>
          </cell>
          <cell r="AS2769">
            <v>0.12</v>
          </cell>
          <cell r="AT2769">
            <v>1</v>
          </cell>
          <cell r="AU2769">
            <v>0</v>
          </cell>
          <cell r="AV2769">
            <v>17052</v>
          </cell>
          <cell r="AW2769">
            <v>62864.516129032258</v>
          </cell>
          <cell r="AX2769">
            <v>1.4999999999999902E-2</v>
          </cell>
          <cell r="AY2769">
            <v>929.03225806451519</v>
          </cell>
          <cell r="AZ2769" t="str">
            <v>Regular Bonus</v>
          </cell>
          <cell r="BA2769" t="str">
            <v>Regular BonusEligible</v>
          </cell>
          <cell r="BB2769" t="str">
            <v>Regular BonusIsrael</v>
          </cell>
          <cell r="BC2769" t="str">
            <v>Regular BonusIsrael Employee</v>
          </cell>
          <cell r="BD2769" t="str">
            <v>T51</v>
          </cell>
          <cell r="BE2769" t="str">
            <v>Employee</v>
          </cell>
          <cell r="BF2769">
            <v>16800</v>
          </cell>
          <cell r="BG2769">
            <v>14500</v>
          </cell>
          <cell r="BH2769">
            <v>3</v>
          </cell>
          <cell r="BI2769">
            <v>4000</v>
          </cell>
          <cell r="BJ2769">
            <v>18000</v>
          </cell>
          <cell r="BK2769">
            <v>18000</v>
          </cell>
          <cell r="BL2769">
            <v>14400</v>
          </cell>
        </row>
        <row r="2770">
          <cell r="B2770">
            <v>16070</v>
          </cell>
          <cell r="C2770">
            <v>11018</v>
          </cell>
          <cell r="D2770">
            <v>113206</v>
          </cell>
          <cell r="E2770" t="str">
            <v>Eran Vaknin</v>
          </cell>
          <cell r="F2770" t="str">
            <v>SECURITY EXPERT</v>
          </cell>
          <cell r="G2770" t="str">
            <v>Employee</v>
          </cell>
          <cell r="H2770" t="str">
            <v>Products - QA</v>
          </cell>
          <cell r="I2770" t="str">
            <v>TEL-AVIV</v>
          </cell>
          <cell r="J2770" t="str">
            <v>Israel</v>
          </cell>
          <cell r="K2770">
            <v>42767</v>
          </cell>
          <cell r="L2770" t="str">
            <v>IL</v>
          </cell>
          <cell r="M2770" t="str">
            <v>D51P</v>
          </cell>
          <cell r="N2770" t="str">
            <v>D</v>
          </cell>
          <cell r="O2770" t="str">
            <v>5</v>
          </cell>
          <cell r="P2770" t="str">
            <v>Regular</v>
          </cell>
          <cell r="T2770">
            <v>1</v>
          </cell>
          <cell r="U2770" t="str">
            <v>ILS</v>
          </cell>
          <cell r="V2770" t="str">
            <v>Products - QA</v>
          </cell>
          <cell r="W2770" t="str">
            <v>Dorit Dor</v>
          </cell>
          <cell r="Y2770" t="str">
            <v>Eligible</v>
          </cell>
          <cell r="Z2770">
            <v>29500</v>
          </cell>
          <cell r="AA2770">
            <v>108755.7603686636</v>
          </cell>
          <cell r="AB2770">
            <v>29500</v>
          </cell>
          <cell r="AC2770">
            <v>108755.7603686636</v>
          </cell>
          <cell r="AD2770">
            <v>4</v>
          </cell>
          <cell r="AE2770" t="str">
            <v>D51</v>
          </cell>
          <cell r="AF2770">
            <v>19500</v>
          </cell>
          <cell r="AG2770">
            <v>29500</v>
          </cell>
          <cell r="AH2770">
            <v>1</v>
          </cell>
          <cell r="AI2770">
            <v>5</v>
          </cell>
          <cell r="AJ2770">
            <v>0</v>
          </cell>
          <cell r="AK2770">
            <v>30090</v>
          </cell>
          <cell r="AL2770">
            <v>2.0000000000000018E-2</v>
          </cell>
          <cell r="AM2770">
            <v>110930.87557603687</v>
          </cell>
          <cell r="AN2770">
            <v>2175.1152073732665</v>
          </cell>
          <cell r="AO2770">
            <v>2.0000000000000018E-2</v>
          </cell>
          <cell r="AQ2770">
            <v>6500</v>
          </cell>
          <cell r="AR2770">
            <v>86000</v>
          </cell>
          <cell r="AS2770">
            <v>0.28000000000000003</v>
          </cell>
          <cell r="AT2770">
            <v>1</v>
          </cell>
          <cell r="AU2770">
            <v>0</v>
          </cell>
          <cell r="AV2770">
            <v>30090</v>
          </cell>
          <cell r="AW2770">
            <v>110930.87557603687</v>
          </cell>
          <cell r="AX2770">
            <v>2.0000000000000018E-2</v>
          </cell>
          <cell r="AY2770">
            <v>2175.1152073732665</v>
          </cell>
          <cell r="AZ2770" t="str">
            <v>Regular Bonus</v>
          </cell>
          <cell r="BA2770" t="str">
            <v>Regular BonusEligible</v>
          </cell>
          <cell r="BB2770" t="str">
            <v>Regular BonusIsrael</v>
          </cell>
          <cell r="BC2770" t="str">
            <v>Regular BonusIsrael Employee</v>
          </cell>
          <cell r="BD2770" t="str">
            <v>D51</v>
          </cell>
          <cell r="BE2770" t="str">
            <v>Employee</v>
          </cell>
          <cell r="BF2770">
            <v>29500</v>
          </cell>
          <cell r="BG2770">
            <v>60000</v>
          </cell>
          <cell r="BH2770">
            <v>5</v>
          </cell>
          <cell r="BI2770">
            <v>4000</v>
          </cell>
          <cell r="BJ2770">
            <v>44000</v>
          </cell>
          <cell r="BK2770">
            <v>44000</v>
          </cell>
          <cell r="BL2770">
            <v>35200</v>
          </cell>
        </row>
        <row r="2771">
          <cell r="B2771">
            <v>12641</v>
          </cell>
          <cell r="C2771">
            <v>7663</v>
          </cell>
          <cell r="D2771">
            <v>32954</v>
          </cell>
          <cell r="E2771" t="str">
            <v>George Soslovsky</v>
          </cell>
          <cell r="F2771" t="str">
            <v>QA ENGINEER</v>
          </cell>
          <cell r="G2771" t="str">
            <v>Employee</v>
          </cell>
          <cell r="H2771" t="str">
            <v>Products - QA</v>
          </cell>
          <cell r="I2771" t="str">
            <v>TEL-AVIV</v>
          </cell>
          <cell r="J2771" t="str">
            <v>Israel</v>
          </cell>
          <cell r="K2771">
            <v>41946</v>
          </cell>
          <cell r="L2771" t="str">
            <v>IL</v>
          </cell>
          <cell r="M2771" t="str">
            <v>T51P</v>
          </cell>
          <cell r="N2771" t="str">
            <v>T</v>
          </cell>
          <cell r="O2771" t="str">
            <v>5</v>
          </cell>
          <cell r="P2771" t="str">
            <v>Regular</v>
          </cell>
          <cell r="T2771">
            <v>1</v>
          </cell>
          <cell r="U2771" t="str">
            <v>ILS</v>
          </cell>
          <cell r="V2771" t="str">
            <v>Products - QA</v>
          </cell>
          <cell r="W2771" t="str">
            <v>Dorit Dor</v>
          </cell>
          <cell r="Y2771" t="str">
            <v>Eligible</v>
          </cell>
          <cell r="Z2771">
            <v>14800</v>
          </cell>
          <cell r="AA2771">
            <v>54562.211981566819</v>
          </cell>
          <cell r="AB2771">
            <v>14800</v>
          </cell>
          <cell r="AC2771">
            <v>54562.211981566819</v>
          </cell>
          <cell r="AD2771">
            <v>2</v>
          </cell>
          <cell r="AE2771" t="str">
            <v>T51</v>
          </cell>
          <cell r="AF2771">
            <v>11000</v>
          </cell>
          <cell r="AG2771">
            <v>19000</v>
          </cell>
          <cell r="AH2771">
            <v>0.47</v>
          </cell>
          <cell r="AI2771">
            <v>3</v>
          </cell>
          <cell r="AJ2771">
            <v>0</v>
          </cell>
          <cell r="AK2771">
            <v>14800</v>
          </cell>
          <cell r="AL2771">
            <v>0</v>
          </cell>
          <cell r="AM2771">
            <v>54562.211981566819</v>
          </cell>
          <cell r="AN2771">
            <v>0</v>
          </cell>
          <cell r="AO2771">
            <v>-0.22105263157894739</v>
          </cell>
          <cell r="AP2771" t="str">
            <v>Rated 2 - no recommendation</v>
          </cell>
          <cell r="AQ2771">
            <v>6500</v>
          </cell>
          <cell r="AR2771">
            <v>86000</v>
          </cell>
          <cell r="AS2771">
            <v>0.1</v>
          </cell>
          <cell r="AT2771">
            <v>1</v>
          </cell>
          <cell r="AU2771">
            <v>0</v>
          </cell>
          <cell r="AV2771">
            <v>14800</v>
          </cell>
          <cell r="AW2771">
            <v>54562.211981566819</v>
          </cell>
          <cell r="AX2771">
            <v>0</v>
          </cell>
          <cell r="AY2771">
            <v>0</v>
          </cell>
          <cell r="AZ2771" t="str">
            <v>Regular Bonus</v>
          </cell>
          <cell r="BA2771" t="str">
            <v>Regular BonusEligible</v>
          </cell>
          <cell r="BB2771" t="str">
            <v>Regular BonusIsrael</v>
          </cell>
          <cell r="BC2771" t="str">
            <v>Regular BonusIsrael Employee</v>
          </cell>
          <cell r="BD2771" t="str">
            <v>T51</v>
          </cell>
          <cell r="BE2771" t="str">
            <v>Employee</v>
          </cell>
          <cell r="BF2771">
            <v>14800</v>
          </cell>
          <cell r="BG2771">
            <v>18000</v>
          </cell>
          <cell r="BH2771">
            <v>3</v>
          </cell>
          <cell r="BI2771">
            <v>4000</v>
          </cell>
          <cell r="BJ2771">
            <v>11000</v>
          </cell>
          <cell r="BK2771">
            <v>11000</v>
          </cell>
          <cell r="BL2771">
            <v>8800</v>
          </cell>
        </row>
        <row r="2772">
          <cell r="B2772">
            <v>14501</v>
          </cell>
          <cell r="C2772">
            <v>9456</v>
          </cell>
          <cell r="D2772">
            <v>249582</v>
          </cell>
          <cell r="E2772" t="str">
            <v>Mor Borenshtain</v>
          </cell>
          <cell r="F2772" t="str">
            <v>EA ENGINEER</v>
          </cell>
          <cell r="G2772" t="str">
            <v>Employee</v>
          </cell>
          <cell r="H2772" t="str">
            <v>Products - QA</v>
          </cell>
          <cell r="I2772" t="str">
            <v>TEL-AVIV</v>
          </cell>
          <cell r="J2772" t="str">
            <v>Israel</v>
          </cell>
          <cell r="K2772">
            <v>42358</v>
          </cell>
          <cell r="L2772" t="str">
            <v>IL</v>
          </cell>
          <cell r="M2772" t="str">
            <v>T51P</v>
          </cell>
          <cell r="N2772" t="str">
            <v>T</v>
          </cell>
          <cell r="O2772" t="str">
            <v>5</v>
          </cell>
          <cell r="P2772" t="str">
            <v>Regular</v>
          </cell>
          <cell r="T2772">
            <v>1</v>
          </cell>
          <cell r="U2772" t="str">
            <v>ILS</v>
          </cell>
          <cell r="V2772" t="str">
            <v>Products - QA</v>
          </cell>
          <cell r="W2772" t="str">
            <v>Dorit Dor</v>
          </cell>
          <cell r="Y2772" t="str">
            <v>Eligible</v>
          </cell>
          <cell r="Z2772">
            <v>14000</v>
          </cell>
          <cell r="AA2772">
            <v>51612.903225806454</v>
          </cell>
          <cell r="AB2772">
            <v>14000</v>
          </cell>
          <cell r="AC2772">
            <v>51612.903225806454</v>
          </cell>
          <cell r="AD2772">
            <v>3</v>
          </cell>
          <cell r="AE2772" t="str">
            <v>T51</v>
          </cell>
          <cell r="AF2772">
            <v>11000</v>
          </cell>
          <cell r="AG2772">
            <v>19000</v>
          </cell>
          <cell r="AH2772">
            <v>0.37</v>
          </cell>
          <cell r="AI2772">
            <v>2</v>
          </cell>
          <cell r="AJ2772">
            <v>0</v>
          </cell>
          <cell r="AK2772">
            <v>14420</v>
          </cell>
          <cell r="AL2772">
            <v>3.0000000000000027E-2</v>
          </cell>
          <cell r="AM2772">
            <v>53161.290322580644</v>
          </cell>
          <cell r="AN2772">
            <v>1548.3870967741896</v>
          </cell>
          <cell r="AO2772">
            <v>-0.24105263157894741</v>
          </cell>
          <cell r="AQ2772">
            <v>6500</v>
          </cell>
          <cell r="AR2772">
            <v>86000</v>
          </cell>
          <cell r="AS2772">
            <v>0.09</v>
          </cell>
          <cell r="AT2772">
            <v>1</v>
          </cell>
          <cell r="AU2772">
            <v>0</v>
          </cell>
          <cell r="AV2772">
            <v>14420</v>
          </cell>
          <cell r="AW2772">
            <v>53161.290322580644</v>
          </cell>
          <cell r="AX2772">
            <v>3.0000000000000027E-2</v>
          </cell>
          <cell r="AY2772">
            <v>1548.3870967741896</v>
          </cell>
          <cell r="AZ2772" t="str">
            <v>Regular Bonus</v>
          </cell>
          <cell r="BA2772" t="str">
            <v>Regular BonusEligible</v>
          </cell>
          <cell r="BB2772" t="str">
            <v>Regular BonusIsrael</v>
          </cell>
          <cell r="BC2772" t="str">
            <v>Regular BonusIsrael Employee</v>
          </cell>
          <cell r="BD2772" t="str">
            <v>T51</v>
          </cell>
          <cell r="BE2772" t="str">
            <v>Employee</v>
          </cell>
          <cell r="BF2772">
            <v>14000</v>
          </cell>
          <cell r="BG2772">
            <v>16000</v>
          </cell>
          <cell r="BH2772">
            <v>3</v>
          </cell>
          <cell r="BI2772">
            <v>4000</v>
          </cell>
          <cell r="BJ2772">
            <v>18000</v>
          </cell>
          <cell r="BK2772">
            <v>18000</v>
          </cell>
          <cell r="BL2772">
            <v>14400</v>
          </cell>
        </row>
        <row r="2773">
          <cell r="B2773">
            <v>14502</v>
          </cell>
          <cell r="C2773">
            <v>9457</v>
          </cell>
          <cell r="D2773">
            <v>77882</v>
          </cell>
          <cell r="E2773" t="str">
            <v>Alexei Gololobov</v>
          </cell>
          <cell r="F2773" t="str">
            <v>QA ENGINEER</v>
          </cell>
          <cell r="G2773" t="str">
            <v>Hourly Partial Time</v>
          </cell>
          <cell r="H2773" t="str">
            <v>Products - QA</v>
          </cell>
          <cell r="I2773" t="str">
            <v>TEL-AVIV</v>
          </cell>
          <cell r="J2773" t="str">
            <v>Israel</v>
          </cell>
          <cell r="K2773">
            <v>42358</v>
          </cell>
          <cell r="L2773" t="str">
            <v>IL</v>
          </cell>
          <cell r="M2773" t="str">
            <v>T51S</v>
          </cell>
          <cell r="N2773" t="str">
            <v>T</v>
          </cell>
          <cell r="O2773" t="str">
            <v>5</v>
          </cell>
          <cell r="P2773" t="str">
            <v>Regular</v>
          </cell>
          <cell r="T2773">
            <v>1</v>
          </cell>
          <cell r="U2773" t="str">
            <v>ILS</v>
          </cell>
          <cell r="V2773" t="str">
            <v>Products - QA</v>
          </cell>
          <cell r="W2773" t="str">
            <v>Dorit Dor</v>
          </cell>
          <cell r="Y2773" t="str">
            <v>Eligible</v>
          </cell>
          <cell r="Z2773">
            <v>10186</v>
          </cell>
          <cell r="AA2773">
            <v>37552.073732718898</v>
          </cell>
          <cell r="AB2773">
            <v>10186</v>
          </cell>
          <cell r="AC2773">
            <v>37552.073732718898</v>
          </cell>
          <cell r="AD2773">
            <v>3</v>
          </cell>
          <cell r="AE2773" t="str">
            <v>T51</v>
          </cell>
          <cell r="AF2773">
            <v>11860</v>
          </cell>
          <cell r="AG2773">
            <v>19300</v>
          </cell>
          <cell r="AH2773">
            <v>0</v>
          </cell>
          <cell r="AI2773">
            <v>1</v>
          </cell>
          <cell r="AJ2773">
            <v>0</v>
          </cell>
          <cell r="AK2773">
            <v>10593.44</v>
          </cell>
          <cell r="AL2773">
            <v>4.0000000000000036E-2</v>
          </cell>
          <cell r="AM2773">
            <v>39054.156682027649</v>
          </cell>
          <cell r="AN2773">
            <v>1502.0829493087513</v>
          </cell>
          <cell r="AO2773">
            <v>-0.45111709844559578</v>
          </cell>
          <cell r="AQ2773">
            <v>6500</v>
          </cell>
          <cell r="AR2773">
            <v>86000</v>
          </cell>
          <cell r="AS2773">
            <v>0.04</v>
          </cell>
          <cell r="AT2773">
            <v>1</v>
          </cell>
          <cell r="AU2773">
            <v>0</v>
          </cell>
          <cell r="AV2773">
            <v>10593.44</v>
          </cell>
          <cell r="AW2773">
            <v>39054.156682027649</v>
          </cell>
          <cell r="AX2773">
            <v>4.0000000000000036E-2</v>
          </cell>
          <cell r="AY2773">
            <v>1502.0829493087513</v>
          </cell>
          <cell r="AZ2773" t="str">
            <v>Regular Bonus</v>
          </cell>
          <cell r="BA2773" t="str">
            <v>Regular BonusEligible</v>
          </cell>
          <cell r="BB2773" t="str">
            <v>Regular BonusIsrael</v>
          </cell>
          <cell r="BC2773" t="str">
            <v>Regular BonusIsrael Hourly Partial Time</v>
          </cell>
          <cell r="BD2773" t="str">
            <v>T61</v>
          </cell>
          <cell r="BE2773" t="str">
            <v>Hourly Partial Time</v>
          </cell>
          <cell r="BF2773">
            <v>10186</v>
          </cell>
          <cell r="BG2773">
            <v>1689</v>
          </cell>
          <cell r="BH2773">
            <v>2</v>
          </cell>
          <cell r="BI2773">
            <v>2000</v>
          </cell>
          <cell r="BJ2773">
            <v>6000</v>
          </cell>
          <cell r="BK2773">
            <v>6000</v>
          </cell>
          <cell r="BL2773">
            <v>4800</v>
          </cell>
        </row>
        <row r="2774">
          <cell r="B2774">
            <v>8700</v>
          </cell>
          <cell r="C2774">
            <v>2864</v>
          </cell>
          <cell r="D2774">
            <v>178338</v>
          </cell>
          <cell r="E2774" t="str">
            <v>Hassan Kaadan</v>
          </cell>
          <cell r="F2774" t="str">
            <v>QA ENGINEER</v>
          </cell>
          <cell r="G2774" t="str">
            <v>Employee</v>
          </cell>
          <cell r="H2774" t="str">
            <v>Products - QA</v>
          </cell>
          <cell r="I2774" t="str">
            <v>TEL-AVIV</v>
          </cell>
          <cell r="J2774" t="str">
            <v>Israel</v>
          </cell>
          <cell r="K2774">
            <v>43431</v>
          </cell>
          <cell r="L2774" t="str">
            <v>IL</v>
          </cell>
          <cell r="M2774" t="str">
            <v>T51P</v>
          </cell>
          <cell r="N2774" t="str">
            <v>T</v>
          </cell>
          <cell r="O2774" t="str">
            <v>5</v>
          </cell>
          <cell r="P2774" t="str">
            <v>Regular</v>
          </cell>
          <cell r="T2774">
            <v>1</v>
          </cell>
          <cell r="U2774" t="str">
            <v>ILS</v>
          </cell>
          <cell r="V2774" t="str">
            <v>Products - QA</v>
          </cell>
          <cell r="W2774" t="str">
            <v>Dorit Dor</v>
          </cell>
          <cell r="Y2774" t="str">
            <v>Eligible</v>
          </cell>
          <cell r="Z2774">
            <v>16400</v>
          </cell>
          <cell r="AA2774">
            <v>60460.829493087556</v>
          </cell>
          <cell r="AB2774">
            <v>16400</v>
          </cell>
          <cell r="AC2774">
            <v>60460.829493087556</v>
          </cell>
          <cell r="AD2774">
            <v>3</v>
          </cell>
          <cell r="AE2774" t="str">
            <v>T51</v>
          </cell>
          <cell r="AF2774">
            <v>11000</v>
          </cell>
          <cell r="AG2774">
            <v>19000</v>
          </cell>
          <cell r="AH2774">
            <v>0.67</v>
          </cell>
          <cell r="AI2774">
            <v>3</v>
          </cell>
          <cell r="AJ2774">
            <v>0</v>
          </cell>
          <cell r="AK2774">
            <v>16728</v>
          </cell>
          <cell r="AL2774">
            <v>2.0000000000000018E-2</v>
          </cell>
          <cell r="AM2774">
            <v>61670.046082949309</v>
          </cell>
          <cell r="AN2774">
            <v>1209.2165898617532</v>
          </cell>
          <cell r="AO2774">
            <v>-0.11957894736842101</v>
          </cell>
          <cell r="AQ2774">
            <v>6500</v>
          </cell>
          <cell r="AR2774">
            <v>86000</v>
          </cell>
          <cell r="AS2774">
            <v>0.12</v>
          </cell>
          <cell r="AT2774">
            <v>1</v>
          </cell>
          <cell r="AU2774">
            <v>0</v>
          </cell>
          <cell r="AV2774">
            <v>16728</v>
          </cell>
          <cell r="AW2774">
            <v>61670.046082949309</v>
          </cell>
          <cell r="AX2774">
            <v>2.0000000000000018E-2</v>
          </cell>
          <cell r="AY2774">
            <v>1209.2165898617532</v>
          </cell>
          <cell r="AZ2774" t="str">
            <v>Regular Bonus</v>
          </cell>
          <cell r="BA2774" t="str">
            <v>Regular BonusEligible</v>
          </cell>
          <cell r="BB2774" t="str">
            <v>Regular BonusIsrael</v>
          </cell>
          <cell r="BC2774" t="str">
            <v>Regular BonusIsrael Employee</v>
          </cell>
          <cell r="BD2774" t="str">
            <v>T51</v>
          </cell>
          <cell r="BE2774" t="str">
            <v>Employee</v>
          </cell>
          <cell r="BF2774">
            <v>16400</v>
          </cell>
          <cell r="BG2774">
            <v>14000</v>
          </cell>
          <cell r="BH2774">
            <v>3</v>
          </cell>
          <cell r="BI2774">
            <v>4000</v>
          </cell>
          <cell r="BJ2774">
            <v>18000</v>
          </cell>
          <cell r="BK2774">
            <v>18000</v>
          </cell>
          <cell r="BL2774">
            <v>14400</v>
          </cell>
        </row>
        <row r="2775">
          <cell r="B2775">
            <v>13578</v>
          </cell>
          <cell r="C2775">
            <v>8576</v>
          </cell>
          <cell r="D2775">
            <v>66212</v>
          </cell>
          <cell r="E2775" t="str">
            <v>Einat Ofek</v>
          </cell>
          <cell r="F2775" t="str">
            <v>QA ENGINEER</v>
          </cell>
          <cell r="G2775" t="str">
            <v>Monthly Extra Hours</v>
          </cell>
          <cell r="H2775" t="str">
            <v>Products - QA</v>
          </cell>
          <cell r="I2775" t="str">
            <v>TEL-AVIV</v>
          </cell>
          <cell r="J2775" t="str">
            <v>Israel</v>
          </cell>
          <cell r="K2775">
            <v>42162</v>
          </cell>
          <cell r="L2775" t="str">
            <v>IL</v>
          </cell>
          <cell r="M2775" t="str">
            <v>T51P</v>
          </cell>
          <cell r="N2775" t="str">
            <v>T</v>
          </cell>
          <cell r="O2775" t="str">
            <v>5</v>
          </cell>
          <cell r="P2775" t="str">
            <v>Regular</v>
          </cell>
          <cell r="T2775">
            <v>1</v>
          </cell>
          <cell r="U2775" t="str">
            <v>ILS</v>
          </cell>
          <cell r="V2775" t="str">
            <v>Products - QA</v>
          </cell>
          <cell r="W2775" t="str">
            <v>Dorit Dor</v>
          </cell>
          <cell r="Y2775" t="str">
            <v>Eligible</v>
          </cell>
          <cell r="Z2775">
            <v>13300</v>
          </cell>
          <cell r="AA2775">
            <v>49032.258064516129</v>
          </cell>
          <cell r="AB2775">
            <v>13300</v>
          </cell>
          <cell r="AC2775">
            <v>49032.258064516129</v>
          </cell>
          <cell r="AD2775">
            <v>3</v>
          </cell>
          <cell r="AE2775" t="str">
            <v>T51</v>
          </cell>
          <cell r="AF2775">
            <v>11000</v>
          </cell>
          <cell r="AG2775">
            <v>19000</v>
          </cell>
          <cell r="AH2775">
            <v>0.28000000000000003</v>
          </cell>
          <cell r="AI2775">
            <v>2</v>
          </cell>
          <cell r="AJ2775">
            <v>0</v>
          </cell>
          <cell r="AK2775">
            <v>13699</v>
          </cell>
          <cell r="AL2775">
            <v>3.0000000000000027E-2</v>
          </cell>
          <cell r="AM2775">
            <v>50503.225806451614</v>
          </cell>
          <cell r="AN2775">
            <v>1470.9677419354848</v>
          </cell>
          <cell r="AO2775">
            <v>-0.27900000000000003</v>
          </cell>
          <cell r="AQ2775">
            <v>6500</v>
          </cell>
          <cell r="AR2775">
            <v>86000</v>
          </cell>
          <cell r="AS2775">
            <v>0.08</v>
          </cell>
          <cell r="AT2775">
            <v>1</v>
          </cell>
          <cell r="AU2775">
            <v>0</v>
          </cell>
          <cell r="AV2775">
            <v>13699</v>
          </cell>
          <cell r="AW2775">
            <v>50503.225806451614</v>
          </cell>
          <cell r="AX2775">
            <v>3.0000000000000027E-2</v>
          </cell>
          <cell r="AY2775">
            <v>1470.9677419354848</v>
          </cell>
          <cell r="AZ2775" t="str">
            <v>Regular Bonus</v>
          </cell>
          <cell r="BA2775" t="str">
            <v>Regular BonusEligible</v>
          </cell>
          <cell r="BB2775" t="str">
            <v>Regular BonusIsrael</v>
          </cell>
          <cell r="BC2775" t="str">
            <v>Regular BonusIsrael Monthly Extra Hours</v>
          </cell>
          <cell r="BD2775" t="str">
            <v>T51</v>
          </cell>
          <cell r="BE2775" t="str">
            <v>Monthly Extra Hours</v>
          </cell>
          <cell r="BF2775">
            <v>13300</v>
          </cell>
          <cell r="BG2775">
            <v>9000</v>
          </cell>
          <cell r="BH2775">
            <v>3</v>
          </cell>
          <cell r="BI2775">
            <v>2000</v>
          </cell>
          <cell r="BJ2775">
            <v>9000</v>
          </cell>
          <cell r="BK2775">
            <v>9000</v>
          </cell>
          <cell r="BL2775">
            <v>7200</v>
          </cell>
        </row>
        <row r="2776">
          <cell r="B2776">
            <v>14479</v>
          </cell>
          <cell r="C2776">
            <v>9440</v>
          </cell>
          <cell r="D2776">
            <v>43923</v>
          </cell>
          <cell r="E2776" t="str">
            <v>Tom Shpatz</v>
          </cell>
          <cell r="F2776" t="str">
            <v>QA ENGINEER</v>
          </cell>
          <cell r="G2776" t="str">
            <v>Hourly Partial Time</v>
          </cell>
          <cell r="H2776" t="str">
            <v>Products - QA</v>
          </cell>
          <cell r="I2776" t="str">
            <v>TEL-AVIV</v>
          </cell>
          <cell r="J2776" t="str">
            <v>Israel</v>
          </cell>
          <cell r="K2776">
            <v>42345</v>
          </cell>
          <cell r="L2776" t="str">
            <v>IL</v>
          </cell>
          <cell r="M2776" t="str">
            <v>T51S</v>
          </cell>
          <cell r="N2776" t="str">
            <v>T</v>
          </cell>
          <cell r="O2776" t="str">
            <v>5</v>
          </cell>
          <cell r="P2776" t="str">
            <v>Regular</v>
          </cell>
          <cell r="T2776">
            <v>1</v>
          </cell>
          <cell r="U2776" t="str">
            <v>ILS</v>
          </cell>
          <cell r="V2776" t="str">
            <v>Products - QA</v>
          </cell>
          <cell r="W2776" t="str">
            <v>Dorit Dor</v>
          </cell>
          <cell r="Y2776" t="str">
            <v>Eligible</v>
          </cell>
          <cell r="Z2776">
            <v>11860</v>
          </cell>
          <cell r="AA2776">
            <v>43723.502304147463</v>
          </cell>
          <cell r="AB2776">
            <v>11860</v>
          </cell>
          <cell r="AC2776">
            <v>43723.502304147463</v>
          </cell>
          <cell r="AD2776">
            <v>3</v>
          </cell>
          <cell r="AE2776" t="str">
            <v>T51</v>
          </cell>
          <cell r="AF2776">
            <v>11860</v>
          </cell>
          <cell r="AG2776">
            <v>19300</v>
          </cell>
          <cell r="AH2776">
            <v>0</v>
          </cell>
          <cell r="AI2776">
            <v>1</v>
          </cell>
          <cell r="AJ2776">
            <v>0</v>
          </cell>
          <cell r="AK2776">
            <v>12334.4</v>
          </cell>
          <cell r="AL2776">
            <v>4.0000000000000036E-2</v>
          </cell>
          <cell r="AM2776">
            <v>45472.442396313359</v>
          </cell>
          <cell r="AN2776">
            <v>1748.9400921658962</v>
          </cell>
          <cell r="AO2776">
            <v>-0.36091191709844561</v>
          </cell>
          <cell r="AQ2776">
            <v>6500</v>
          </cell>
          <cell r="AR2776">
            <v>86000</v>
          </cell>
          <cell r="AS2776">
            <v>0.06</v>
          </cell>
          <cell r="AT2776">
            <v>1</v>
          </cell>
          <cell r="AU2776">
            <v>0</v>
          </cell>
          <cell r="AV2776">
            <v>12334.4</v>
          </cell>
          <cell r="AW2776">
            <v>45472.442396313359</v>
          </cell>
          <cell r="AX2776">
            <v>4.0000000000000036E-2</v>
          </cell>
          <cell r="AY2776">
            <v>1748.9400921658962</v>
          </cell>
          <cell r="AZ2776" t="str">
            <v>Regular Bonus</v>
          </cell>
          <cell r="BA2776" t="str">
            <v>Regular BonusEligible</v>
          </cell>
          <cell r="BB2776" t="str">
            <v>Regular BonusIsrael</v>
          </cell>
          <cell r="BC2776" t="str">
            <v>Regular BonusIsrael Hourly Partial Time</v>
          </cell>
          <cell r="BD2776" t="str">
            <v>T51</v>
          </cell>
          <cell r="BE2776" t="str">
            <v>Hourly Partial Time</v>
          </cell>
          <cell r="BF2776">
            <v>11860</v>
          </cell>
          <cell r="BG2776">
            <v>5819</v>
          </cell>
          <cell r="BH2776">
            <v>3</v>
          </cell>
          <cell r="BI2776">
            <v>2000</v>
          </cell>
          <cell r="BJ2776">
            <v>9000</v>
          </cell>
          <cell r="BK2776">
            <v>9000</v>
          </cell>
          <cell r="BL2776">
            <v>7200</v>
          </cell>
        </row>
        <row r="2777">
          <cell r="B2777">
            <v>15350</v>
          </cell>
          <cell r="C2777">
            <v>10314</v>
          </cell>
          <cell r="D2777">
            <v>97111</v>
          </cell>
          <cell r="E2777" t="str">
            <v>Gal Anafi</v>
          </cell>
          <cell r="F2777" t="str">
            <v>SOFTWARE DEVELOPER</v>
          </cell>
          <cell r="G2777" t="str">
            <v>Employee</v>
          </cell>
          <cell r="H2777" t="str">
            <v>Products - QA</v>
          </cell>
          <cell r="I2777" t="str">
            <v>TEL-AVIV</v>
          </cell>
          <cell r="J2777" t="str">
            <v>Israel</v>
          </cell>
          <cell r="K2777">
            <v>42526</v>
          </cell>
          <cell r="L2777" t="str">
            <v>IL</v>
          </cell>
          <cell r="M2777" t="str">
            <v>D61P</v>
          </cell>
          <cell r="N2777" t="str">
            <v>D</v>
          </cell>
          <cell r="O2777" t="str">
            <v>6</v>
          </cell>
          <cell r="P2777" t="str">
            <v>Regular</v>
          </cell>
          <cell r="T2777">
            <v>1</v>
          </cell>
          <cell r="U2777" t="str">
            <v>ILS</v>
          </cell>
          <cell r="V2777" t="str">
            <v>Products - QA</v>
          </cell>
          <cell r="W2777" t="str">
            <v>Dorit Dor</v>
          </cell>
          <cell r="Y2777" t="str">
            <v>Eligible</v>
          </cell>
          <cell r="Z2777">
            <v>15100</v>
          </cell>
          <cell r="AA2777">
            <v>55668.202764976959</v>
          </cell>
          <cell r="AB2777">
            <v>15100</v>
          </cell>
          <cell r="AC2777">
            <v>55668.202764976959</v>
          </cell>
          <cell r="AD2777">
            <v>3</v>
          </cell>
          <cell r="AE2777" t="str">
            <v>D61</v>
          </cell>
          <cell r="AF2777">
            <v>16000</v>
          </cell>
          <cell r="AG2777">
            <v>23000</v>
          </cell>
          <cell r="AH2777">
            <v>0</v>
          </cell>
          <cell r="AI2777">
            <v>1</v>
          </cell>
          <cell r="AJ2777">
            <v>0</v>
          </cell>
          <cell r="AK2777">
            <v>15704</v>
          </cell>
          <cell r="AL2777">
            <v>4.0000000000000036E-2</v>
          </cell>
          <cell r="AM2777">
            <v>57894.930875576036</v>
          </cell>
          <cell r="AN2777">
            <v>2226.7281105990769</v>
          </cell>
          <cell r="AO2777">
            <v>-0.31721739130434778</v>
          </cell>
          <cell r="AQ2777">
            <v>6500</v>
          </cell>
          <cell r="AR2777">
            <v>86000</v>
          </cell>
          <cell r="AS2777">
            <v>0.1</v>
          </cell>
          <cell r="AT2777">
            <v>1</v>
          </cell>
          <cell r="AU2777">
            <v>0</v>
          </cell>
          <cell r="AV2777">
            <v>15704</v>
          </cell>
          <cell r="AW2777">
            <v>57894.930875576036</v>
          </cell>
          <cell r="AX2777">
            <v>4.0000000000000036E-2</v>
          </cell>
          <cell r="AY2777">
            <v>2226.7281105990769</v>
          </cell>
          <cell r="AZ2777" t="str">
            <v>Regular Bonus</v>
          </cell>
          <cell r="BA2777" t="str">
            <v>Regular BonusEligible</v>
          </cell>
          <cell r="BB2777" t="str">
            <v>Regular BonusIsrael</v>
          </cell>
          <cell r="BC2777" t="str">
            <v>Regular BonusIsrael Employee</v>
          </cell>
          <cell r="BD2777" t="str">
            <v>D61</v>
          </cell>
          <cell r="BE2777" t="str">
            <v>Employee</v>
          </cell>
          <cell r="BF2777">
            <v>15100</v>
          </cell>
          <cell r="BG2777">
            <v>27146</v>
          </cell>
          <cell r="BH2777">
            <v>4</v>
          </cell>
          <cell r="BI2777">
            <v>4000</v>
          </cell>
          <cell r="BJ2777">
            <v>21000</v>
          </cell>
          <cell r="BK2777">
            <v>21000</v>
          </cell>
          <cell r="BL2777">
            <v>16800</v>
          </cell>
        </row>
        <row r="2778">
          <cell r="B2778">
            <v>9575</v>
          </cell>
          <cell r="C2778">
            <v>3271</v>
          </cell>
          <cell r="E2778" t="str">
            <v>Yoni Saadon</v>
          </cell>
          <cell r="F2778" t="str">
            <v>SOFTWARE DEVELOPER</v>
          </cell>
          <cell r="G2778" t="str">
            <v>Employee</v>
          </cell>
          <cell r="H2778" t="str">
            <v>Products - QA</v>
          </cell>
          <cell r="I2778" t="str">
            <v>TEL-AVIV</v>
          </cell>
          <cell r="J2778" t="str">
            <v>Israel</v>
          </cell>
          <cell r="K2778">
            <v>40790</v>
          </cell>
          <cell r="L2778" t="str">
            <v>IL</v>
          </cell>
          <cell r="M2778" t="str">
            <v>D51P</v>
          </cell>
          <cell r="N2778" t="str">
            <v>D</v>
          </cell>
          <cell r="O2778" t="str">
            <v>5</v>
          </cell>
          <cell r="P2778" t="str">
            <v>Regular</v>
          </cell>
          <cell r="T2778">
            <v>1</v>
          </cell>
          <cell r="U2778" t="str">
            <v>ILS</v>
          </cell>
          <cell r="V2778" t="str">
            <v>Products - QA</v>
          </cell>
          <cell r="W2778" t="str">
            <v>Dorit Dor</v>
          </cell>
          <cell r="Y2778" t="str">
            <v>Eligible</v>
          </cell>
          <cell r="Z2778">
            <v>19000</v>
          </cell>
          <cell r="AA2778">
            <v>70046.082949308751</v>
          </cell>
          <cell r="AB2778">
            <v>19000</v>
          </cell>
          <cell r="AC2778">
            <v>70046.082949308751</v>
          </cell>
          <cell r="AD2778">
            <v>4</v>
          </cell>
          <cell r="AE2778" t="str">
            <v>D51</v>
          </cell>
          <cell r="AF2778">
            <v>19500</v>
          </cell>
          <cell r="AG2778">
            <v>29500</v>
          </cell>
          <cell r="AH2778">
            <v>0</v>
          </cell>
          <cell r="AI2778">
            <v>1</v>
          </cell>
          <cell r="AJ2778">
            <v>0</v>
          </cell>
          <cell r="AK2778">
            <v>20140</v>
          </cell>
          <cell r="AL2778">
            <v>6.0000000000000053E-2</v>
          </cell>
          <cell r="AM2778">
            <v>74248.847926267277</v>
          </cell>
          <cell r="AN2778">
            <v>4202.7649769585259</v>
          </cell>
          <cell r="AO2778">
            <v>-0.31728813559322033</v>
          </cell>
          <cell r="AQ2778">
            <v>6500</v>
          </cell>
          <cell r="AR2778">
            <v>86000</v>
          </cell>
          <cell r="AS2778">
            <v>0.15</v>
          </cell>
          <cell r="AT2778">
            <v>1</v>
          </cell>
          <cell r="AU2778">
            <v>0</v>
          </cell>
          <cell r="AV2778">
            <v>20140</v>
          </cell>
          <cell r="AW2778">
            <v>74248.847926267277</v>
          </cell>
          <cell r="AX2778">
            <v>6.0000000000000053E-2</v>
          </cell>
          <cell r="AY2778">
            <v>4202.7649769585259</v>
          </cell>
          <cell r="AZ2778" t="str">
            <v>Regular Bonus</v>
          </cell>
          <cell r="BA2778" t="str">
            <v>Regular BonusEligible</v>
          </cell>
          <cell r="BB2778" t="str">
            <v>Regular BonusIsrael</v>
          </cell>
          <cell r="BC2778" t="str">
            <v>Regular BonusIsrael Employee</v>
          </cell>
          <cell r="BD2778" t="str">
            <v>D51</v>
          </cell>
          <cell r="BE2778" t="str">
            <v>Employee</v>
          </cell>
          <cell r="BF2778">
            <v>19000</v>
          </cell>
          <cell r="BG2778">
            <v>27500</v>
          </cell>
          <cell r="BH2778">
            <v>4</v>
          </cell>
          <cell r="BI2778">
            <v>4000</v>
          </cell>
          <cell r="BJ2778">
            <v>44000</v>
          </cell>
          <cell r="BK2778">
            <v>44000</v>
          </cell>
          <cell r="BL2778">
            <v>35200</v>
          </cell>
        </row>
        <row r="2779">
          <cell r="B2779">
            <v>8797</v>
          </cell>
          <cell r="C2779">
            <v>2908</v>
          </cell>
          <cell r="E2779" t="str">
            <v>Eyal Salomon</v>
          </cell>
          <cell r="F2779" t="str">
            <v>SECURITY EXPERT</v>
          </cell>
          <cell r="G2779" t="str">
            <v>Employee</v>
          </cell>
          <cell r="H2779" t="str">
            <v>Products - QA</v>
          </cell>
          <cell r="I2779" t="str">
            <v>TEL-AVIV</v>
          </cell>
          <cell r="J2779" t="str">
            <v>Israel</v>
          </cell>
          <cell r="K2779">
            <v>40436</v>
          </cell>
          <cell r="L2779" t="str">
            <v>IL</v>
          </cell>
          <cell r="M2779" t="str">
            <v>D51P</v>
          </cell>
          <cell r="N2779" t="str">
            <v>D</v>
          </cell>
          <cell r="O2779" t="str">
            <v>5</v>
          </cell>
          <cell r="P2779" t="str">
            <v>Regular</v>
          </cell>
          <cell r="T2779">
            <v>1</v>
          </cell>
          <cell r="U2779" t="str">
            <v>ILS</v>
          </cell>
          <cell r="V2779" t="str">
            <v>Products - QA</v>
          </cell>
          <cell r="W2779" t="str">
            <v>Dorit Dor</v>
          </cell>
          <cell r="Y2779" t="str">
            <v>Eligible</v>
          </cell>
          <cell r="Z2779">
            <v>20900</v>
          </cell>
          <cell r="AA2779">
            <v>77050.691244239628</v>
          </cell>
          <cell r="AB2779">
            <v>20900</v>
          </cell>
          <cell r="AC2779">
            <v>77050.691244239628</v>
          </cell>
          <cell r="AD2779">
            <v>4</v>
          </cell>
          <cell r="AE2779" t="str">
            <v>D51</v>
          </cell>
          <cell r="AF2779">
            <v>19500</v>
          </cell>
          <cell r="AG2779">
            <v>29500</v>
          </cell>
          <cell r="AH2779">
            <v>0.14000000000000001</v>
          </cell>
          <cell r="AI2779">
            <v>1</v>
          </cell>
          <cell r="AJ2779">
            <v>0</v>
          </cell>
          <cell r="AK2779">
            <v>22154</v>
          </cell>
          <cell r="AL2779">
            <v>6.0000000000000053E-2</v>
          </cell>
          <cell r="AM2779">
            <v>81673.732718894011</v>
          </cell>
          <cell r="AN2779">
            <v>4623.0414746543829</v>
          </cell>
          <cell r="AO2779">
            <v>-0.24901694915254236</v>
          </cell>
          <cell r="AQ2779">
            <v>6500</v>
          </cell>
          <cell r="AR2779">
            <v>86000</v>
          </cell>
          <cell r="AS2779">
            <v>0.18</v>
          </cell>
          <cell r="AT2779">
            <v>1</v>
          </cell>
          <cell r="AU2779">
            <v>0</v>
          </cell>
          <cell r="AV2779">
            <v>22154</v>
          </cell>
          <cell r="AW2779">
            <v>81673.732718894011</v>
          </cell>
          <cell r="AX2779">
            <v>6.0000000000000053E-2</v>
          </cell>
          <cell r="AY2779">
            <v>4623.0414746543829</v>
          </cell>
          <cell r="AZ2779" t="str">
            <v>Regular Bonus</v>
          </cell>
          <cell r="BA2779" t="str">
            <v>Regular BonusEligible</v>
          </cell>
          <cell r="BB2779" t="str">
            <v>Regular BonusIsrael</v>
          </cell>
          <cell r="BC2779" t="str">
            <v>Regular BonusIsrael Employee</v>
          </cell>
          <cell r="BD2779" t="str">
            <v>D51</v>
          </cell>
          <cell r="BE2779" t="str">
            <v>Employee</v>
          </cell>
          <cell r="BF2779">
            <v>20900</v>
          </cell>
          <cell r="BG2779">
            <v>40000</v>
          </cell>
          <cell r="BH2779">
            <v>4</v>
          </cell>
          <cell r="BI2779">
            <v>4000</v>
          </cell>
          <cell r="BJ2779">
            <v>44000</v>
          </cell>
          <cell r="BK2779">
            <v>44000</v>
          </cell>
          <cell r="BL2779">
            <v>35200</v>
          </cell>
        </row>
        <row r="2780">
          <cell r="B2780">
            <v>15345</v>
          </cell>
          <cell r="C2780">
            <v>10309</v>
          </cell>
          <cell r="D2780">
            <v>94855</v>
          </cell>
          <cell r="E2780" t="str">
            <v>Ofir Tal</v>
          </cell>
          <cell r="F2780" t="str">
            <v>EA ENGINEER</v>
          </cell>
          <cell r="G2780" t="str">
            <v>Employee</v>
          </cell>
          <cell r="H2780" t="str">
            <v>Products - QA</v>
          </cell>
          <cell r="I2780" t="str">
            <v>TEL-AVIV</v>
          </cell>
          <cell r="J2780" t="str">
            <v>Israel</v>
          </cell>
          <cell r="K2780">
            <v>42526</v>
          </cell>
          <cell r="L2780" t="str">
            <v>IL</v>
          </cell>
          <cell r="M2780" t="str">
            <v>T51P</v>
          </cell>
          <cell r="N2780" t="str">
            <v>T</v>
          </cell>
          <cell r="O2780" t="str">
            <v>5</v>
          </cell>
          <cell r="P2780" t="str">
            <v>Regular</v>
          </cell>
          <cell r="T2780">
            <v>1</v>
          </cell>
          <cell r="U2780" t="str">
            <v>ILS</v>
          </cell>
          <cell r="V2780" t="str">
            <v>Products - QA</v>
          </cell>
          <cell r="W2780" t="str">
            <v>Dorit Dor</v>
          </cell>
          <cell r="Y2780" t="str">
            <v>Eligible</v>
          </cell>
          <cell r="Z2780">
            <v>14500</v>
          </cell>
          <cell r="AA2780">
            <v>53456.221198156687</v>
          </cell>
          <cell r="AB2780">
            <v>14500</v>
          </cell>
          <cell r="AC2780">
            <v>53456.221198156687</v>
          </cell>
          <cell r="AD2780">
            <v>4</v>
          </cell>
          <cell r="AE2780" t="str">
            <v>T51</v>
          </cell>
          <cell r="AF2780">
            <v>11000</v>
          </cell>
          <cell r="AG2780">
            <v>19000</v>
          </cell>
          <cell r="AH2780">
            <v>0.43</v>
          </cell>
          <cell r="AI2780">
            <v>2</v>
          </cell>
          <cell r="AJ2780">
            <v>0</v>
          </cell>
          <cell r="AK2780">
            <v>15225</v>
          </cell>
          <cell r="AL2780">
            <v>5.0000000000000044E-2</v>
          </cell>
          <cell r="AM2780">
            <v>56129.032258064515</v>
          </cell>
          <cell r="AN2780">
            <v>2672.8110599078282</v>
          </cell>
          <cell r="AO2780">
            <v>-0.1986842105263158</v>
          </cell>
          <cell r="AQ2780">
            <v>6500</v>
          </cell>
          <cell r="AR2780">
            <v>86000</v>
          </cell>
          <cell r="AS2780">
            <v>0.1</v>
          </cell>
          <cell r="AT2780">
            <v>1</v>
          </cell>
          <cell r="AU2780">
            <v>0</v>
          </cell>
          <cell r="AV2780">
            <v>15225</v>
          </cell>
          <cell r="AW2780">
            <v>56129.032258064515</v>
          </cell>
          <cell r="AX2780">
            <v>5.0000000000000044E-2</v>
          </cell>
          <cell r="AY2780">
            <v>2672.8110599078282</v>
          </cell>
          <cell r="AZ2780" t="str">
            <v>Regular Bonus</v>
          </cell>
          <cell r="BA2780" t="str">
            <v>Regular BonusEligible</v>
          </cell>
          <cell r="BB2780" t="str">
            <v>Regular BonusIsrael</v>
          </cell>
          <cell r="BC2780" t="str">
            <v>Regular BonusIsrael Employee</v>
          </cell>
          <cell r="BD2780" t="str">
            <v>T51</v>
          </cell>
          <cell r="BE2780" t="str">
            <v>Employee</v>
          </cell>
          <cell r="BF2780">
            <v>14500</v>
          </cell>
          <cell r="BG2780">
            <v>18000</v>
          </cell>
          <cell r="BH2780">
            <v>3</v>
          </cell>
          <cell r="BI2780">
            <v>4000</v>
          </cell>
          <cell r="BJ2780">
            <v>27000</v>
          </cell>
          <cell r="BK2780">
            <v>27000</v>
          </cell>
          <cell r="BL2780">
            <v>21600</v>
          </cell>
        </row>
        <row r="2781">
          <cell r="B2781">
            <v>13550</v>
          </cell>
          <cell r="C2781">
            <v>8564</v>
          </cell>
          <cell r="D2781">
            <v>64188</v>
          </cell>
          <cell r="E2781" t="str">
            <v>Avishai Amedi</v>
          </cell>
          <cell r="F2781" t="str">
            <v>TEAM LEADER</v>
          </cell>
          <cell r="G2781" t="str">
            <v>Employee</v>
          </cell>
          <cell r="H2781" t="str">
            <v>Products - QA</v>
          </cell>
          <cell r="I2781" t="str">
            <v>TEL-AVIV</v>
          </cell>
          <cell r="J2781" t="str">
            <v>Israel</v>
          </cell>
          <cell r="K2781">
            <v>42135</v>
          </cell>
          <cell r="L2781" t="str">
            <v>IL</v>
          </cell>
          <cell r="M2781" t="str">
            <v>T41M</v>
          </cell>
          <cell r="N2781" t="str">
            <v>T</v>
          </cell>
          <cell r="O2781" t="str">
            <v>4</v>
          </cell>
          <cell r="P2781" t="str">
            <v>Regular</v>
          </cell>
          <cell r="T2781">
            <v>1</v>
          </cell>
          <cell r="U2781" t="str">
            <v>ILS</v>
          </cell>
          <cell r="V2781" t="str">
            <v>Products - QA</v>
          </cell>
          <cell r="W2781" t="str">
            <v>Dorit Dor</v>
          </cell>
          <cell r="Y2781" t="str">
            <v>Eligible</v>
          </cell>
          <cell r="Z2781">
            <v>19500</v>
          </cell>
          <cell r="AA2781">
            <v>71889.400921658991</v>
          </cell>
          <cell r="AB2781">
            <v>19500</v>
          </cell>
          <cell r="AC2781">
            <v>71889.400921658991</v>
          </cell>
          <cell r="AD2781">
            <v>3</v>
          </cell>
          <cell r="AE2781" t="str">
            <v>T41</v>
          </cell>
          <cell r="AF2781">
            <v>16000</v>
          </cell>
          <cell r="AG2781">
            <v>26000</v>
          </cell>
          <cell r="AH2781">
            <v>0.35</v>
          </cell>
          <cell r="AI2781">
            <v>2</v>
          </cell>
          <cell r="AJ2781">
            <v>0</v>
          </cell>
          <cell r="AK2781">
            <v>20085</v>
          </cell>
          <cell r="AL2781">
            <v>3.0000000000000027E-2</v>
          </cell>
          <cell r="AM2781">
            <v>74046.082949308751</v>
          </cell>
          <cell r="AN2781">
            <v>2156.6820276497601</v>
          </cell>
          <cell r="AO2781">
            <v>-0.22750000000000004</v>
          </cell>
          <cell r="AQ2781">
            <v>6500</v>
          </cell>
          <cell r="AR2781">
            <v>86000</v>
          </cell>
          <cell r="AS2781">
            <v>0.16</v>
          </cell>
          <cell r="AT2781">
            <v>1</v>
          </cell>
          <cell r="AU2781">
            <v>0</v>
          </cell>
          <cell r="AV2781">
            <v>20085</v>
          </cell>
          <cell r="AW2781">
            <v>74046.082949308751</v>
          </cell>
          <cell r="AX2781">
            <v>3.0000000000000027E-2</v>
          </cell>
          <cell r="AY2781">
            <v>2156.6820276497601</v>
          </cell>
          <cell r="AZ2781" t="str">
            <v>Regular Bonus</v>
          </cell>
          <cell r="BA2781" t="str">
            <v>Regular BonusEligible</v>
          </cell>
          <cell r="BB2781" t="str">
            <v>Regular BonusIsrael</v>
          </cell>
          <cell r="BC2781" t="str">
            <v>Regular BonusIsrael Employee</v>
          </cell>
          <cell r="BD2781" t="str">
            <v>T41</v>
          </cell>
          <cell r="BE2781" t="str">
            <v>Employee</v>
          </cell>
          <cell r="BF2781">
            <v>19500</v>
          </cell>
          <cell r="BG2781">
            <v>31000</v>
          </cell>
          <cell r="BH2781">
            <v>4</v>
          </cell>
          <cell r="BI2781">
            <v>4000</v>
          </cell>
          <cell r="BJ2781">
            <v>25000</v>
          </cell>
          <cell r="BK2781">
            <v>25000</v>
          </cell>
          <cell r="BL2781">
            <v>20000</v>
          </cell>
        </row>
        <row r="2782">
          <cell r="B2782">
            <v>16367</v>
          </cell>
          <cell r="C2782">
            <v>11174</v>
          </cell>
          <cell r="D2782">
            <v>50956</v>
          </cell>
          <cell r="E2782" t="str">
            <v>Artem Abrosimov</v>
          </cell>
          <cell r="F2782" t="str">
            <v>QA ENGINEER</v>
          </cell>
          <cell r="G2782" t="str">
            <v>Monthly Extra Hours</v>
          </cell>
          <cell r="H2782" t="str">
            <v>Products - QA</v>
          </cell>
          <cell r="I2782" t="str">
            <v>TEL-AVIV</v>
          </cell>
          <cell r="J2782" t="str">
            <v>Israel</v>
          </cell>
          <cell r="K2782">
            <v>42849</v>
          </cell>
          <cell r="L2782" t="str">
            <v>IL</v>
          </cell>
          <cell r="M2782" t="str">
            <v>T51P</v>
          </cell>
          <cell r="N2782" t="str">
            <v>T</v>
          </cell>
          <cell r="O2782" t="str">
            <v>5</v>
          </cell>
          <cell r="P2782" t="str">
            <v>Regular</v>
          </cell>
          <cell r="T2782">
            <v>1</v>
          </cell>
          <cell r="U2782" t="str">
            <v>ILS</v>
          </cell>
          <cell r="V2782" t="str">
            <v>Products - QA</v>
          </cell>
          <cell r="W2782" t="str">
            <v>Dorit Dor</v>
          </cell>
          <cell r="Y2782" t="str">
            <v>Eligible</v>
          </cell>
          <cell r="Z2782">
            <v>13900</v>
          </cell>
          <cell r="AA2782">
            <v>51244.239631336408</v>
          </cell>
          <cell r="AB2782">
            <v>13900</v>
          </cell>
          <cell r="AC2782">
            <v>51244.239631336408</v>
          </cell>
          <cell r="AD2782">
            <v>3</v>
          </cell>
          <cell r="AE2782" t="str">
            <v>T51</v>
          </cell>
          <cell r="AF2782">
            <v>11000</v>
          </cell>
          <cell r="AG2782">
            <v>19000</v>
          </cell>
          <cell r="AH2782">
            <v>0.36</v>
          </cell>
          <cell r="AI2782">
            <v>2</v>
          </cell>
          <cell r="AJ2782">
            <v>0</v>
          </cell>
          <cell r="AK2782">
            <v>14317</v>
          </cell>
          <cell r="AL2782">
            <v>3.0000000000000027E-2</v>
          </cell>
          <cell r="AM2782">
            <v>52781.566820276501</v>
          </cell>
          <cell r="AN2782">
            <v>1537.327188940093</v>
          </cell>
          <cell r="AO2782">
            <v>-0.24647368421052629</v>
          </cell>
          <cell r="AQ2782">
            <v>6500</v>
          </cell>
          <cell r="AR2782">
            <v>86000</v>
          </cell>
          <cell r="AS2782">
            <v>0.09</v>
          </cell>
          <cell r="AT2782">
            <v>1</v>
          </cell>
          <cell r="AU2782">
            <v>0</v>
          </cell>
          <cell r="AV2782">
            <v>14317</v>
          </cell>
          <cell r="AW2782">
            <v>52781.566820276501</v>
          </cell>
          <cell r="AX2782">
            <v>3.0000000000000027E-2</v>
          </cell>
          <cell r="AY2782">
            <v>1537.327188940093</v>
          </cell>
          <cell r="AZ2782" t="str">
            <v>Regular Bonus</v>
          </cell>
          <cell r="BA2782" t="str">
            <v>Regular BonusEligible</v>
          </cell>
          <cell r="BB2782" t="str">
            <v>Regular BonusIsrael</v>
          </cell>
          <cell r="BC2782" t="str">
            <v>Regular BonusIsrael Monthly Extra Hours</v>
          </cell>
          <cell r="BD2782" t="str">
            <v>T51</v>
          </cell>
          <cell r="BE2782" t="str">
            <v>Monthly Extra Hours</v>
          </cell>
          <cell r="BF2782">
            <v>13900</v>
          </cell>
          <cell r="BG2782">
            <v>7500</v>
          </cell>
          <cell r="BH2782">
            <v>3</v>
          </cell>
          <cell r="BI2782">
            <v>2000</v>
          </cell>
          <cell r="BJ2782">
            <v>9000</v>
          </cell>
          <cell r="BK2782">
            <v>9000</v>
          </cell>
          <cell r="BL2782">
            <v>7200</v>
          </cell>
        </row>
        <row r="2783">
          <cell r="B2783">
            <v>17505</v>
          </cell>
          <cell r="C2783">
            <v>12520</v>
          </cell>
          <cell r="D2783">
            <v>141317</v>
          </cell>
          <cell r="E2783" t="str">
            <v>Dana Bleier</v>
          </cell>
          <cell r="F2783" t="str">
            <v>QA ENGINEER</v>
          </cell>
          <cell r="G2783" t="str">
            <v>Monthly Extra Hours</v>
          </cell>
          <cell r="H2783" t="str">
            <v>Products - QA</v>
          </cell>
          <cell r="I2783" t="str">
            <v>TEL-AVIV</v>
          </cell>
          <cell r="J2783" t="str">
            <v>Israel</v>
          </cell>
          <cell r="K2783">
            <v>43087</v>
          </cell>
          <cell r="L2783" t="str">
            <v>IL</v>
          </cell>
          <cell r="M2783" t="str">
            <v>T51P</v>
          </cell>
          <cell r="N2783" t="str">
            <v>T</v>
          </cell>
          <cell r="O2783" t="str">
            <v>5</v>
          </cell>
          <cell r="P2783" t="str">
            <v>Regular</v>
          </cell>
          <cell r="T2783">
            <v>1</v>
          </cell>
          <cell r="U2783" t="str">
            <v>ILS</v>
          </cell>
          <cell r="V2783" t="str">
            <v>Products - QA</v>
          </cell>
          <cell r="W2783" t="str">
            <v>Dorit Dor</v>
          </cell>
          <cell r="Y2783" t="str">
            <v>Eligible</v>
          </cell>
          <cell r="Z2783">
            <v>13400</v>
          </cell>
          <cell r="AA2783">
            <v>49400.921658986175</v>
          </cell>
          <cell r="AB2783">
            <v>13400</v>
          </cell>
          <cell r="AC2783">
            <v>49400.921658986175</v>
          </cell>
          <cell r="AD2783">
            <v>3</v>
          </cell>
          <cell r="AE2783" t="str">
            <v>T51</v>
          </cell>
          <cell r="AF2783">
            <v>11000</v>
          </cell>
          <cell r="AG2783">
            <v>19000</v>
          </cell>
          <cell r="AH2783">
            <v>0.3</v>
          </cell>
          <cell r="AI2783">
            <v>2</v>
          </cell>
          <cell r="AJ2783">
            <v>0</v>
          </cell>
          <cell r="AK2783">
            <v>13802</v>
          </cell>
          <cell r="AL2783">
            <v>3.0000000000000027E-2</v>
          </cell>
          <cell r="AM2783">
            <v>50882.949308755764</v>
          </cell>
          <cell r="AN2783">
            <v>1482.0276497695886</v>
          </cell>
          <cell r="AO2783">
            <v>-0.27357894736842103</v>
          </cell>
          <cell r="AQ2783">
            <v>6500</v>
          </cell>
          <cell r="AR2783">
            <v>86000</v>
          </cell>
          <cell r="AS2783">
            <v>0.08</v>
          </cell>
          <cell r="AT2783">
            <v>1</v>
          </cell>
          <cell r="AU2783">
            <v>0</v>
          </cell>
          <cell r="AV2783">
            <v>13802</v>
          </cell>
          <cell r="AW2783">
            <v>50882.949308755764</v>
          </cell>
          <cell r="AX2783">
            <v>3.0000000000000027E-2</v>
          </cell>
          <cell r="AY2783">
            <v>1482.0276497695886</v>
          </cell>
          <cell r="AZ2783" t="str">
            <v>Regular Bonus</v>
          </cell>
          <cell r="BA2783" t="str">
            <v>Regular BonusEligible</v>
          </cell>
          <cell r="BB2783" t="str">
            <v>Regular BonusIsrael</v>
          </cell>
          <cell r="BC2783" t="str">
            <v>Regular BonusIsrael Monthly Extra Hours</v>
          </cell>
          <cell r="BD2783" t="str">
            <v>T51</v>
          </cell>
          <cell r="BE2783" t="str">
            <v>Monthly Extra Hours</v>
          </cell>
          <cell r="BF2783">
            <v>13400</v>
          </cell>
          <cell r="BG2783">
            <v>8827</v>
          </cell>
          <cell r="BH2783">
            <v>3</v>
          </cell>
          <cell r="BI2783">
            <v>2000</v>
          </cell>
          <cell r="BJ2783">
            <v>9000</v>
          </cell>
          <cell r="BK2783">
            <v>9000</v>
          </cell>
          <cell r="BL2783">
            <v>7200</v>
          </cell>
        </row>
        <row r="2784">
          <cell r="B2784">
            <v>16387</v>
          </cell>
          <cell r="C2784">
            <v>11316</v>
          </cell>
          <cell r="D2784">
            <v>88847</v>
          </cell>
          <cell r="E2784" t="str">
            <v>Sivan Shtivi</v>
          </cell>
          <cell r="F2784" t="str">
            <v>QA ENGINEER</v>
          </cell>
          <cell r="G2784" t="str">
            <v>Monthly Extra Hours</v>
          </cell>
          <cell r="H2784" t="str">
            <v>Products - QA</v>
          </cell>
          <cell r="I2784" t="str">
            <v>TEL-AVIV</v>
          </cell>
          <cell r="J2784" t="str">
            <v>Israel</v>
          </cell>
          <cell r="K2784">
            <v>42863</v>
          </cell>
          <cell r="L2784" t="str">
            <v>IL</v>
          </cell>
          <cell r="M2784" t="str">
            <v>T51P</v>
          </cell>
          <cell r="N2784" t="str">
            <v>T</v>
          </cell>
          <cell r="O2784" t="str">
            <v>5</v>
          </cell>
          <cell r="P2784" t="str">
            <v>Regular</v>
          </cell>
          <cell r="T2784">
            <v>1</v>
          </cell>
          <cell r="U2784" t="str">
            <v>ILS</v>
          </cell>
          <cell r="V2784" t="str">
            <v>Products - QA</v>
          </cell>
          <cell r="W2784" t="str">
            <v>Dorit Dor</v>
          </cell>
          <cell r="Y2784" t="str">
            <v>Eligible</v>
          </cell>
          <cell r="Z2784">
            <v>12500</v>
          </cell>
          <cell r="AA2784">
            <v>46082.949308755764</v>
          </cell>
          <cell r="AB2784">
            <v>12500</v>
          </cell>
          <cell r="AC2784">
            <v>46082.949308755764</v>
          </cell>
          <cell r="AD2784">
            <v>3</v>
          </cell>
          <cell r="AE2784" t="str">
            <v>T51</v>
          </cell>
          <cell r="AF2784">
            <v>11000</v>
          </cell>
          <cell r="AG2784">
            <v>19000</v>
          </cell>
          <cell r="AH2784">
            <v>0.18</v>
          </cell>
          <cell r="AI2784">
            <v>2</v>
          </cell>
          <cell r="AJ2784">
            <v>0</v>
          </cell>
          <cell r="AK2784">
            <v>12875</v>
          </cell>
          <cell r="AL2784">
            <v>3.0000000000000027E-2</v>
          </cell>
          <cell r="AM2784">
            <v>47465.437788018433</v>
          </cell>
          <cell r="AN2784">
            <v>1382.488479262669</v>
          </cell>
          <cell r="AO2784">
            <v>-0.32236842105263153</v>
          </cell>
          <cell r="AQ2784">
            <v>6500</v>
          </cell>
          <cell r="AR2784">
            <v>86000</v>
          </cell>
          <cell r="AS2784">
            <v>7.0000000000000007E-2</v>
          </cell>
          <cell r="AT2784">
            <v>1</v>
          </cell>
          <cell r="AU2784">
            <v>0</v>
          </cell>
          <cell r="AV2784">
            <v>12875</v>
          </cell>
          <cell r="AW2784">
            <v>47465.437788018433</v>
          </cell>
          <cell r="AX2784">
            <v>3.0000000000000027E-2</v>
          </cell>
          <cell r="AY2784">
            <v>1382.488479262669</v>
          </cell>
          <cell r="AZ2784" t="str">
            <v>Regular Bonus</v>
          </cell>
          <cell r="BA2784" t="str">
            <v>Regular BonusEligible</v>
          </cell>
          <cell r="BB2784" t="str">
            <v>Regular BonusIsrael</v>
          </cell>
          <cell r="BC2784" t="str">
            <v>Regular BonusIsrael Monthly Extra Hours</v>
          </cell>
          <cell r="BD2784" t="str">
            <v>T61</v>
          </cell>
          <cell r="BE2784" t="str">
            <v>Monthly Extra Hours</v>
          </cell>
          <cell r="BF2784">
            <v>12500</v>
          </cell>
          <cell r="BG2784">
            <v>6559</v>
          </cell>
          <cell r="BH2784">
            <v>4</v>
          </cell>
          <cell r="BI2784">
            <v>2000</v>
          </cell>
          <cell r="BJ2784">
            <v>6000</v>
          </cell>
          <cell r="BK2784">
            <v>6000</v>
          </cell>
          <cell r="BL2784">
            <v>4800</v>
          </cell>
        </row>
        <row r="2785">
          <cell r="B2785">
            <v>17515</v>
          </cell>
          <cell r="C2785">
            <v>12530</v>
          </cell>
          <cell r="D2785">
            <v>145419</v>
          </cell>
          <cell r="E2785" t="str">
            <v>Ofir Leibovich</v>
          </cell>
          <cell r="F2785" t="str">
            <v>QA ENGINEER</v>
          </cell>
          <cell r="G2785" t="str">
            <v>Monthly Extra Hours</v>
          </cell>
          <cell r="H2785" t="str">
            <v>Products - QA</v>
          </cell>
          <cell r="I2785" t="str">
            <v>TEL-AVIV</v>
          </cell>
          <cell r="J2785" t="str">
            <v>Israel</v>
          </cell>
          <cell r="K2785">
            <v>43086</v>
          </cell>
          <cell r="L2785" t="str">
            <v>IL</v>
          </cell>
          <cell r="M2785" t="str">
            <v>T51P</v>
          </cell>
          <cell r="N2785" t="str">
            <v>T</v>
          </cell>
          <cell r="O2785" t="str">
            <v>5</v>
          </cell>
          <cell r="P2785" t="str">
            <v>Regular</v>
          </cell>
          <cell r="T2785">
            <v>1</v>
          </cell>
          <cell r="U2785" t="str">
            <v>ILS</v>
          </cell>
          <cell r="V2785" t="str">
            <v>Products - QA</v>
          </cell>
          <cell r="W2785" t="str">
            <v>Dorit Dor</v>
          </cell>
          <cell r="Y2785" t="str">
            <v>Eligible</v>
          </cell>
          <cell r="Z2785">
            <v>10000</v>
          </cell>
          <cell r="AA2785">
            <v>36866.359447004608</v>
          </cell>
          <cell r="AB2785">
            <v>10000</v>
          </cell>
          <cell r="AC2785">
            <v>36866.359447004608</v>
          </cell>
          <cell r="AD2785">
            <v>3</v>
          </cell>
          <cell r="AE2785" t="str">
            <v>T51</v>
          </cell>
          <cell r="AF2785">
            <v>11000</v>
          </cell>
          <cell r="AG2785">
            <v>19000</v>
          </cell>
          <cell r="AH2785">
            <v>0</v>
          </cell>
          <cell r="AI2785">
            <v>1</v>
          </cell>
          <cell r="AJ2785">
            <v>0</v>
          </cell>
          <cell r="AK2785">
            <v>10400</v>
          </cell>
          <cell r="AL2785">
            <v>4.0000000000000036E-2</v>
          </cell>
          <cell r="AM2785">
            <v>38341.013824884794</v>
          </cell>
          <cell r="AN2785">
            <v>1474.6543778801861</v>
          </cell>
          <cell r="AO2785">
            <v>-0.45263157894736838</v>
          </cell>
          <cell r="AQ2785">
            <v>6500</v>
          </cell>
          <cell r="AR2785">
            <v>86000</v>
          </cell>
          <cell r="AS2785">
            <v>0.04</v>
          </cell>
          <cell r="AT2785">
            <v>1</v>
          </cell>
          <cell r="AU2785">
            <v>0</v>
          </cell>
          <cell r="AV2785">
            <v>10400</v>
          </cell>
          <cell r="AW2785">
            <v>38341.013824884794</v>
          </cell>
          <cell r="AX2785">
            <v>4.0000000000000036E-2</v>
          </cell>
          <cell r="AY2785">
            <v>1474.6543778801861</v>
          </cell>
          <cell r="AZ2785" t="str">
            <v>Regular Bonus</v>
          </cell>
          <cell r="BA2785" t="str">
            <v>Regular BonusEligible</v>
          </cell>
          <cell r="BB2785" t="str">
            <v>Regular BonusIsrael</v>
          </cell>
          <cell r="BC2785" t="str">
            <v>Regular BonusIsrael Monthly Extra Hours</v>
          </cell>
          <cell r="BD2785" t="str">
            <v>T61</v>
          </cell>
          <cell r="BE2785" t="str">
            <v>Monthly Extra Hours</v>
          </cell>
          <cell r="BF2785">
            <v>10000</v>
          </cell>
          <cell r="BG2785">
            <v>4292</v>
          </cell>
          <cell r="BH2785">
            <v>3</v>
          </cell>
          <cell r="BI2785">
            <v>2000</v>
          </cell>
          <cell r="BJ2785">
            <v>6000</v>
          </cell>
          <cell r="BK2785">
            <v>6000</v>
          </cell>
          <cell r="BL2785">
            <v>4800</v>
          </cell>
        </row>
        <row r="2786">
          <cell r="B2786">
            <v>21036</v>
          </cell>
          <cell r="C2786">
            <v>16123</v>
          </cell>
          <cell r="D2786">
            <v>223646</v>
          </cell>
          <cell r="E2786" t="str">
            <v>David Almog</v>
          </cell>
          <cell r="F2786" t="str">
            <v>QA ENGINEER</v>
          </cell>
          <cell r="G2786" t="str">
            <v>Monthly Extra Hours</v>
          </cell>
          <cell r="H2786" t="str">
            <v>Products - QA</v>
          </cell>
          <cell r="I2786" t="str">
            <v>TEL-AVIV</v>
          </cell>
          <cell r="J2786" t="str">
            <v>Israel</v>
          </cell>
          <cell r="K2786">
            <v>43878</v>
          </cell>
          <cell r="L2786" t="str">
            <v>IL</v>
          </cell>
          <cell r="M2786" t="str">
            <v>T66P</v>
          </cell>
          <cell r="N2786" t="str">
            <v>T</v>
          </cell>
          <cell r="O2786" t="str">
            <v>6</v>
          </cell>
          <cell r="P2786" t="str">
            <v>EL</v>
          </cell>
          <cell r="Q2786" t="str">
            <v>QA EL March 2020</v>
          </cell>
          <cell r="T2786">
            <v>1</v>
          </cell>
          <cell r="U2786" t="str">
            <v>ILS</v>
          </cell>
          <cell r="V2786" t="str">
            <v>Products - QA</v>
          </cell>
          <cell r="W2786" t="str">
            <v>Dorit Dor</v>
          </cell>
          <cell r="Y2786" t="str">
            <v>Eligible</v>
          </cell>
          <cell r="Z2786">
            <v>7500</v>
          </cell>
          <cell r="AA2786">
            <v>27649.769585253456</v>
          </cell>
          <cell r="AB2786">
            <v>8000</v>
          </cell>
          <cell r="AC2786">
            <v>29493.087557603689</v>
          </cell>
          <cell r="AD2786">
            <v>3</v>
          </cell>
          <cell r="AE2786" t="str">
            <v>T66</v>
          </cell>
          <cell r="AF2786">
            <v>7000</v>
          </cell>
          <cell r="AG2786">
            <v>12000</v>
          </cell>
          <cell r="AH2786">
            <v>0.2</v>
          </cell>
          <cell r="AI2786">
            <v>2</v>
          </cell>
          <cell r="AJ2786">
            <v>9500</v>
          </cell>
          <cell r="AK2786">
            <v>9500</v>
          </cell>
          <cell r="AL2786">
            <v>0.1875</v>
          </cell>
          <cell r="AM2786">
            <v>35023.041474654376</v>
          </cell>
          <cell r="AN2786">
            <v>5529.9539170506869</v>
          </cell>
          <cell r="AO2786">
            <v>-0.20833333333333337</v>
          </cell>
          <cell r="AP2786" t="str">
            <v>EL</v>
          </cell>
          <cell r="AQ2786">
            <v>6500</v>
          </cell>
          <cell r="AR2786">
            <v>86000</v>
          </cell>
          <cell r="AS2786">
            <v>0.01</v>
          </cell>
          <cell r="AT2786">
            <v>1.135001624959376</v>
          </cell>
          <cell r="AU2786">
            <v>0</v>
          </cell>
          <cell r="AV2786">
            <v>9500</v>
          </cell>
          <cell r="AW2786">
            <v>35023.041474654376</v>
          </cell>
          <cell r="AX2786">
            <v>0.1875</v>
          </cell>
          <cell r="AY2786">
            <v>5529.9539170506869</v>
          </cell>
          <cell r="AZ2786" t="str">
            <v>Regular Bonus</v>
          </cell>
          <cell r="BA2786" t="str">
            <v>Regular BonusEligible</v>
          </cell>
          <cell r="BB2786" t="str">
            <v>Regular BonusIsrael</v>
          </cell>
          <cell r="BC2786" t="str">
            <v>Regular BonusIsrael Monthly Extra Hours</v>
          </cell>
          <cell r="BD2786" t="str">
            <v>T66</v>
          </cell>
          <cell r="BE2786" t="str">
            <v>Monthly Extra Hours</v>
          </cell>
          <cell r="BF2786">
            <v>8000</v>
          </cell>
          <cell r="BG2786">
            <v>0</v>
          </cell>
          <cell r="BI2786">
            <v>2000</v>
          </cell>
          <cell r="BJ2786">
            <v>5500</v>
          </cell>
          <cell r="BK2786">
            <v>5500</v>
          </cell>
          <cell r="BL2786">
            <v>4400</v>
          </cell>
        </row>
        <row r="2787">
          <cell r="B2787">
            <v>18126</v>
          </cell>
          <cell r="C2787">
            <v>13176</v>
          </cell>
          <cell r="D2787">
            <v>159299</v>
          </cell>
          <cell r="E2787" t="str">
            <v>Dmitry Suschevsky</v>
          </cell>
          <cell r="F2787" t="str">
            <v>QA Engineer</v>
          </cell>
          <cell r="G2787" t="str">
            <v>Monthly Extra Hours</v>
          </cell>
          <cell r="H2787" t="str">
            <v>Products - QA</v>
          </cell>
          <cell r="I2787" t="str">
            <v>TEL-AVIV</v>
          </cell>
          <cell r="J2787" t="str">
            <v>Israel</v>
          </cell>
          <cell r="K2787">
            <v>43247</v>
          </cell>
          <cell r="L2787" t="str">
            <v>IL</v>
          </cell>
          <cell r="M2787" t="str">
            <v>T51P</v>
          </cell>
          <cell r="N2787" t="str">
            <v>T</v>
          </cell>
          <cell r="O2787" t="str">
            <v>5</v>
          </cell>
          <cell r="P2787" t="str">
            <v>Regular</v>
          </cell>
          <cell r="T2787">
            <v>1</v>
          </cell>
          <cell r="U2787" t="str">
            <v>ILS</v>
          </cell>
          <cell r="V2787" t="str">
            <v>Products - QA</v>
          </cell>
          <cell r="W2787" t="str">
            <v>Dorit Dor</v>
          </cell>
          <cell r="Y2787" t="str">
            <v>Eligible</v>
          </cell>
          <cell r="Z2787">
            <v>10000</v>
          </cell>
          <cell r="AA2787">
            <v>36866.359447004608</v>
          </cell>
          <cell r="AB2787">
            <v>10000</v>
          </cell>
          <cell r="AC2787">
            <v>36866.359447004608</v>
          </cell>
          <cell r="AD2787">
            <v>3</v>
          </cell>
          <cell r="AE2787" t="str">
            <v>T51</v>
          </cell>
          <cell r="AF2787">
            <v>11000</v>
          </cell>
          <cell r="AG2787">
            <v>19000</v>
          </cell>
          <cell r="AH2787">
            <v>0</v>
          </cell>
          <cell r="AI2787">
            <v>1</v>
          </cell>
          <cell r="AJ2787">
            <v>0</v>
          </cell>
          <cell r="AK2787">
            <v>10400</v>
          </cell>
          <cell r="AL2787">
            <v>4.0000000000000036E-2</v>
          </cell>
          <cell r="AM2787">
            <v>38341.013824884794</v>
          </cell>
          <cell r="AN2787">
            <v>1474.6543778801861</v>
          </cell>
          <cell r="AO2787">
            <v>-0.45263157894736838</v>
          </cell>
          <cell r="AQ2787">
            <v>6500</v>
          </cell>
          <cell r="AR2787">
            <v>86000</v>
          </cell>
          <cell r="AS2787">
            <v>0.04</v>
          </cell>
          <cell r="AT2787">
            <v>1</v>
          </cell>
          <cell r="AU2787">
            <v>0</v>
          </cell>
          <cell r="AV2787">
            <v>10400</v>
          </cell>
          <cell r="AW2787">
            <v>38341.013824884794</v>
          </cell>
          <cell r="AX2787">
            <v>4.0000000000000036E-2</v>
          </cell>
          <cell r="AY2787">
            <v>1474.6543778801861</v>
          </cell>
          <cell r="AZ2787" t="str">
            <v>Regular Bonus</v>
          </cell>
          <cell r="BA2787" t="str">
            <v>Regular BonusEligible</v>
          </cell>
          <cell r="BB2787" t="str">
            <v>Regular BonusIsrael</v>
          </cell>
          <cell r="BC2787" t="str">
            <v>Regular BonusIsrael Monthly Extra Hours</v>
          </cell>
          <cell r="BD2787" t="str">
            <v>T61</v>
          </cell>
          <cell r="BE2787" t="str">
            <v>Monthly Extra Hours</v>
          </cell>
          <cell r="BF2787">
            <v>10000</v>
          </cell>
          <cell r="BG2787">
            <v>6000</v>
          </cell>
          <cell r="BH2787">
            <v>3</v>
          </cell>
          <cell r="BI2787">
            <v>2000</v>
          </cell>
          <cell r="BJ2787">
            <v>6000</v>
          </cell>
          <cell r="BK2787">
            <v>6000</v>
          </cell>
          <cell r="BL2787">
            <v>4800</v>
          </cell>
        </row>
        <row r="2788">
          <cell r="B2788">
            <v>15520</v>
          </cell>
          <cell r="C2788">
            <v>10482</v>
          </cell>
          <cell r="D2788">
            <v>99855</v>
          </cell>
          <cell r="E2788" t="str">
            <v>Gal Elbaz</v>
          </cell>
          <cell r="F2788" t="str">
            <v>SECURITY EXPERT</v>
          </cell>
          <cell r="G2788" t="str">
            <v>Hourly Partial Time</v>
          </cell>
          <cell r="H2788" t="str">
            <v>Products - QA</v>
          </cell>
          <cell r="I2788" t="str">
            <v>TEL-AVIV</v>
          </cell>
          <cell r="J2788" t="str">
            <v>Israel</v>
          </cell>
          <cell r="K2788">
            <v>42561</v>
          </cell>
          <cell r="L2788" t="str">
            <v>IL</v>
          </cell>
          <cell r="M2788" t="str">
            <v>D51P</v>
          </cell>
          <cell r="N2788" t="str">
            <v>D</v>
          </cell>
          <cell r="O2788" t="str">
            <v>5</v>
          </cell>
          <cell r="P2788" t="str">
            <v>Regular</v>
          </cell>
          <cell r="T2788">
            <v>1</v>
          </cell>
          <cell r="U2788" t="str">
            <v>ILS</v>
          </cell>
          <cell r="V2788" t="str">
            <v>Products - QA</v>
          </cell>
          <cell r="W2788" t="str">
            <v>Dorit Dor</v>
          </cell>
          <cell r="Y2788" t="str">
            <v>Eligible</v>
          </cell>
          <cell r="Z2788">
            <v>31142</v>
          </cell>
          <cell r="AA2788">
            <v>114809.21658986175</v>
          </cell>
          <cell r="AB2788">
            <v>31142</v>
          </cell>
          <cell r="AC2788">
            <v>114809.21658986175</v>
          </cell>
          <cell r="AD2788">
            <v>4</v>
          </cell>
          <cell r="AE2788" t="str">
            <v>D51</v>
          </cell>
          <cell r="AF2788">
            <v>17440</v>
          </cell>
          <cell r="AG2788">
            <v>30460</v>
          </cell>
          <cell r="AH2788">
            <v>1</v>
          </cell>
          <cell r="AI2788">
            <v>5</v>
          </cell>
          <cell r="AJ2788">
            <v>0</v>
          </cell>
          <cell r="AK2788">
            <v>31373.8</v>
          </cell>
          <cell r="AL2788">
            <v>7.4433241281870455E-3</v>
          </cell>
          <cell r="AM2788">
            <v>115663.77880184332</v>
          </cell>
          <cell r="AN2788">
            <v>854.56221198156709</v>
          </cell>
          <cell r="AO2788">
            <v>3.0000000000000027E-2</v>
          </cell>
          <cell r="AQ2788">
            <v>6500</v>
          </cell>
          <cell r="AR2788">
            <v>86000</v>
          </cell>
          <cell r="AS2788">
            <v>0.3</v>
          </cell>
          <cell r="AT2788">
            <v>1</v>
          </cell>
          <cell r="AU2788">
            <v>0</v>
          </cell>
          <cell r="AV2788">
            <v>31373.8</v>
          </cell>
          <cell r="AW2788">
            <v>115663.77880184332</v>
          </cell>
          <cell r="AX2788">
            <v>7.4433241281870455E-3</v>
          </cell>
          <cell r="AY2788">
            <v>854.56221198156709</v>
          </cell>
          <cell r="AZ2788" t="str">
            <v>Regular Bonus</v>
          </cell>
          <cell r="BA2788" t="str">
            <v>Regular BonusEligible</v>
          </cell>
          <cell r="BB2788" t="str">
            <v>Regular BonusIsrael</v>
          </cell>
          <cell r="BC2788" t="str">
            <v>Regular BonusIsrael Hourly Partial Time</v>
          </cell>
          <cell r="BD2788" t="str">
            <v>D51</v>
          </cell>
          <cell r="BE2788" t="str">
            <v>Hourly Partial Time</v>
          </cell>
          <cell r="BF2788">
            <v>31142</v>
          </cell>
          <cell r="BG2788">
            <v>16420</v>
          </cell>
          <cell r="BH2788">
            <v>4</v>
          </cell>
          <cell r="BI2788">
            <v>2000</v>
          </cell>
          <cell r="BJ2788">
            <v>22000</v>
          </cell>
          <cell r="BK2788">
            <v>22000</v>
          </cell>
          <cell r="BL2788">
            <v>17600</v>
          </cell>
        </row>
        <row r="2789">
          <cell r="B2789">
            <v>18658</v>
          </cell>
          <cell r="C2789">
            <v>13703</v>
          </cell>
          <cell r="D2789">
            <v>172380</v>
          </cell>
          <cell r="E2789" t="str">
            <v>Evgenei Len</v>
          </cell>
          <cell r="F2789" t="str">
            <v>QA ENGINEER</v>
          </cell>
          <cell r="G2789" t="str">
            <v>Monthly Extra Hours</v>
          </cell>
          <cell r="H2789" t="str">
            <v>Products - QA</v>
          </cell>
          <cell r="I2789" t="str">
            <v>TEL-AVIV</v>
          </cell>
          <cell r="J2789" t="str">
            <v>Israel</v>
          </cell>
          <cell r="K2789">
            <v>43346</v>
          </cell>
          <cell r="L2789" t="str">
            <v>IL</v>
          </cell>
          <cell r="M2789" t="str">
            <v>T51P</v>
          </cell>
          <cell r="N2789" t="str">
            <v>T</v>
          </cell>
          <cell r="O2789" t="str">
            <v>5</v>
          </cell>
          <cell r="P2789" t="str">
            <v>Regular</v>
          </cell>
          <cell r="T2789">
            <v>1</v>
          </cell>
          <cell r="U2789" t="str">
            <v>ILS</v>
          </cell>
          <cell r="V2789" t="str">
            <v>Products - QA</v>
          </cell>
          <cell r="W2789" t="str">
            <v>Dorit Dor</v>
          </cell>
          <cell r="Y2789" t="str">
            <v>Eligible</v>
          </cell>
          <cell r="Z2789">
            <v>13400</v>
          </cell>
          <cell r="AA2789">
            <v>49400.921658986175</v>
          </cell>
          <cell r="AB2789">
            <v>13400</v>
          </cell>
          <cell r="AC2789">
            <v>49400.921658986175</v>
          </cell>
          <cell r="AD2789">
            <v>3</v>
          </cell>
          <cell r="AE2789" t="str">
            <v>T51</v>
          </cell>
          <cell r="AF2789">
            <v>11000</v>
          </cell>
          <cell r="AG2789">
            <v>19000</v>
          </cell>
          <cell r="AH2789">
            <v>0.3</v>
          </cell>
          <cell r="AI2789">
            <v>2</v>
          </cell>
          <cell r="AJ2789">
            <v>0</v>
          </cell>
          <cell r="AK2789">
            <v>13802</v>
          </cell>
          <cell r="AL2789">
            <v>3.0000000000000027E-2</v>
          </cell>
          <cell r="AM2789">
            <v>50882.949308755764</v>
          </cell>
          <cell r="AN2789">
            <v>1482.0276497695886</v>
          </cell>
          <cell r="AO2789">
            <v>-0.27357894736842103</v>
          </cell>
          <cell r="AQ2789">
            <v>6500</v>
          </cell>
          <cell r="AR2789">
            <v>86000</v>
          </cell>
          <cell r="AS2789">
            <v>0.08</v>
          </cell>
          <cell r="AT2789">
            <v>1</v>
          </cell>
          <cell r="AU2789">
            <v>0</v>
          </cell>
          <cell r="AV2789">
            <v>13802</v>
          </cell>
          <cell r="AW2789">
            <v>50882.949308755764</v>
          </cell>
          <cell r="AX2789">
            <v>3.0000000000000027E-2</v>
          </cell>
          <cell r="AY2789">
            <v>1482.0276497695886</v>
          </cell>
          <cell r="AZ2789" t="str">
            <v>Regular Bonus</v>
          </cell>
          <cell r="BA2789" t="str">
            <v>Regular BonusEligible</v>
          </cell>
          <cell r="BB2789" t="str">
            <v>Regular BonusIsrael</v>
          </cell>
          <cell r="BC2789" t="str">
            <v>Regular BonusIsrael Monthly Extra Hours</v>
          </cell>
          <cell r="BD2789" t="str">
            <v>T51</v>
          </cell>
          <cell r="BE2789" t="str">
            <v>Monthly Extra Hours</v>
          </cell>
          <cell r="BF2789">
            <v>13400</v>
          </cell>
          <cell r="BG2789">
            <v>7500</v>
          </cell>
          <cell r="BH2789">
            <v>3</v>
          </cell>
          <cell r="BI2789">
            <v>2000</v>
          </cell>
          <cell r="BJ2789">
            <v>9000</v>
          </cell>
          <cell r="BK2789">
            <v>9000</v>
          </cell>
          <cell r="BL2789">
            <v>7200</v>
          </cell>
        </row>
        <row r="2790">
          <cell r="B2790">
            <v>18876</v>
          </cell>
          <cell r="C2790">
            <v>13920</v>
          </cell>
          <cell r="D2790">
            <v>172063</v>
          </cell>
          <cell r="E2790" t="str">
            <v>Omer Bashan</v>
          </cell>
          <cell r="F2790" t="str">
            <v>EA ENGINEER</v>
          </cell>
          <cell r="G2790" t="str">
            <v>Employee</v>
          </cell>
          <cell r="H2790" t="str">
            <v>Products - QA</v>
          </cell>
          <cell r="I2790" t="str">
            <v>TEL-AVIV</v>
          </cell>
          <cell r="J2790" t="str">
            <v>Israel</v>
          </cell>
          <cell r="K2790">
            <v>43388</v>
          </cell>
          <cell r="L2790" t="str">
            <v>IL</v>
          </cell>
          <cell r="M2790" t="str">
            <v>T51P</v>
          </cell>
          <cell r="N2790" t="str">
            <v>T</v>
          </cell>
          <cell r="O2790" t="str">
            <v>5</v>
          </cell>
          <cell r="P2790" t="str">
            <v>Regular</v>
          </cell>
          <cell r="T2790">
            <v>1</v>
          </cell>
          <cell r="U2790" t="str">
            <v>ILS</v>
          </cell>
          <cell r="V2790" t="str">
            <v>Products - QA</v>
          </cell>
          <cell r="W2790" t="str">
            <v>Dorit Dor</v>
          </cell>
          <cell r="Y2790" t="str">
            <v>Eligible</v>
          </cell>
          <cell r="Z2790">
            <v>15000</v>
          </cell>
          <cell r="AA2790">
            <v>55299.539170506912</v>
          </cell>
          <cell r="AB2790">
            <v>15000</v>
          </cell>
          <cell r="AC2790">
            <v>55299.539170506912</v>
          </cell>
          <cell r="AD2790">
            <v>3</v>
          </cell>
          <cell r="AE2790" t="str">
            <v>T51</v>
          </cell>
          <cell r="AF2790">
            <v>11000</v>
          </cell>
          <cell r="AG2790">
            <v>19000</v>
          </cell>
          <cell r="AH2790">
            <v>0.5</v>
          </cell>
          <cell r="AI2790">
            <v>3</v>
          </cell>
          <cell r="AJ2790">
            <v>0</v>
          </cell>
          <cell r="AK2790">
            <v>15300</v>
          </cell>
          <cell r="AL2790">
            <v>2.0000000000000018E-2</v>
          </cell>
          <cell r="AM2790">
            <v>56405.529953917052</v>
          </cell>
          <cell r="AN2790">
            <v>1105.9907834101396</v>
          </cell>
          <cell r="AO2790">
            <v>-0.19473684210526321</v>
          </cell>
          <cell r="AQ2790">
            <v>6500</v>
          </cell>
          <cell r="AR2790">
            <v>86000</v>
          </cell>
          <cell r="AS2790">
            <v>0.1</v>
          </cell>
          <cell r="AT2790">
            <v>1</v>
          </cell>
          <cell r="AU2790">
            <v>0</v>
          </cell>
          <cell r="AV2790">
            <v>15300</v>
          </cell>
          <cell r="AW2790">
            <v>56405.529953917052</v>
          </cell>
          <cell r="AX2790">
            <v>2.0000000000000018E-2</v>
          </cell>
          <cell r="AY2790">
            <v>1105.9907834101396</v>
          </cell>
          <cell r="AZ2790" t="str">
            <v>Regular Bonus</v>
          </cell>
          <cell r="BA2790" t="str">
            <v>Regular BonusEligible</v>
          </cell>
          <cell r="BB2790" t="str">
            <v>Regular BonusIsrael</v>
          </cell>
          <cell r="BC2790" t="str">
            <v>Regular BonusIsrael Monthly Extra Hours</v>
          </cell>
          <cell r="BD2790" t="str">
            <v>T51</v>
          </cell>
          <cell r="BE2790" t="str">
            <v>Monthly Extra Hours</v>
          </cell>
          <cell r="BF2790">
            <v>15000</v>
          </cell>
          <cell r="BG2790">
            <v>7500</v>
          </cell>
          <cell r="BH2790">
            <v>3</v>
          </cell>
          <cell r="BI2790">
            <v>2000</v>
          </cell>
          <cell r="BJ2790">
            <v>9000</v>
          </cell>
          <cell r="BK2790">
            <v>9000</v>
          </cell>
          <cell r="BL2790">
            <v>7200</v>
          </cell>
        </row>
        <row r="2791">
          <cell r="B2791">
            <v>18905</v>
          </cell>
          <cell r="C2791">
            <v>13949</v>
          </cell>
          <cell r="D2791">
            <v>175966</v>
          </cell>
          <cell r="E2791" t="str">
            <v>Moshe Cohen</v>
          </cell>
          <cell r="F2791" t="str">
            <v>QA ENGINEER</v>
          </cell>
          <cell r="G2791" t="str">
            <v>Monthly Extra Hours</v>
          </cell>
          <cell r="H2791" t="str">
            <v>Products - QA</v>
          </cell>
          <cell r="I2791" t="str">
            <v>TEL-AVIV</v>
          </cell>
          <cell r="J2791" t="str">
            <v>Israel</v>
          </cell>
          <cell r="K2791">
            <v>43389</v>
          </cell>
          <cell r="L2791" t="str">
            <v>IL</v>
          </cell>
          <cell r="M2791" t="str">
            <v>T66P</v>
          </cell>
          <cell r="N2791" t="str">
            <v>T</v>
          </cell>
          <cell r="O2791" t="str">
            <v>6</v>
          </cell>
          <cell r="P2791" t="str">
            <v>Regular</v>
          </cell>
          <cell r="T2791">
            <v>1</v>
          </cell>
          <cell r="U2791" t="str">
            <v>ILS</v>
          </cell>
          <cell r="V2791" t="str">
            <v>Products - QA</v>
          </cell>
          <cell r="W2791" t="str">
            <v>Dorit Dor</v>
          </cell>
          <cell r="Y2791" t="str">
            <v>Eligible</v>
          </cell>
          <cell r="Z2791">
            <v>8000</v>
          </cell>
          <cell r="AA2791">
            <v>29493.087557603689</v>
          </cell>
          <cell r="AB2791">
            <v>8000</v>
          </cell>
          <cell r="AC2791">
            <v>29493.087557603689</v>
          </cell>
          <cell r="AD2791">
            <v>3</v>
          </cell>
          <cell r="AE2791" t="str">
            <v>T66</v>
          </cell>
          <cell r="AF2791">
            <v>7000</v>
          </cell>
          <cell r="AG2791">
            <v>12000</v>
          </cell>
          <cell r="AH2791">
            <v>0.2</v>
          </cell>
          <cell r="AI2791">
            <v>2</v>
          </cell>
          <cell r="AJ2791">
            <v>0</v>
          </cell>
          <cell r="AK2791">
            <v>8240</v>
          </cell>
          <cell r="AL2791">
            <v>3.0000000000000027E-2</v>
          </cell>
          <cell r="AM2791">
            <v>30377.8801843318</v>
          </cell>
          <cell r="AN2791">
            <v>884.79262672811092</v>
          </cell>
          <cell r="AO2791">
            <v>-0.31333333333333335</v>
          </cell>
          <cell r="AQ2791">
            <v>6500</v>
          </cell>
          <cell r="AR2791">
            <v>86000</v>
          </cell>
          <cell r="AS2791">
            <v>0.01</v>
          </cell>
          <cell r="AT2791">
            <v>1.135001624959376</v>
          </cell>
          <cell r="AU2791">
            <v>8830</v>
          </cell>
          <cell r="AV2791">
            <v>8830</v>
          </cell>
          <cell r="AW2791">
            <v>32552.99539170507</v>
          </cell>
          <cell r="AX2791">
            <v>0.10375000000000001</v>
          </cell>
          <cell r="AY2791">
            <v>3059.907834101381</v>
          </cell>
          <cell r="AZ2791" t="str">
            <v>Regular Bonus</v>
          </cell>
          <cell r="BA2791" t="str">
            <v>Regular BonusEligible</v>
          </cell>
          <cell r="BB2791" t="str">
            <v>Regular BonusIsrael</v>
          </cell>
          <cell r="BC2791" t="str">
            <v>Regular BonusIsrael Monthly Extra Hours</v>
          </cell>
          <cell r="BD2791" t="str">
            <v>T66</v>
          </cell>
          <cell r="BE2791" t="str">
            <v>Monthly Extra Hours</v>
          </cell>
          <cell r="BF2791">
            <v>8000</v>
          </cell>
          <cell r="BG2791">
            <v>2800</v>
          </cell>
          <cell r="BH2791">
            <v>2</v>
          </cell>
          <cell r="BI2791">
            <v>2000</v>
          </cell>
          <cell r="BJ2791">
            <v>5500</v>
          </cell>
          <cell r="BK2791">
            <v>5500</v>
          </cell>
          <cell r="BL2791">
            <v>4400</v>
          </cell>
        </row>
        <row r="2792">
          <cell r="B2792">
            <v>18908</v>
          </cell>
          <cell r="C2792">
            <v>13952</v>
          </cell>
          <cell r="D2792">
            <v>176822</v>
          </cell>
          <cell r="E2792" t="str">
            <v>Neriya Teyri</v>
          </cell>
          <cell r="F2792" t="str">
            <v>QA ENGINEER</v>
          </cell>
          <cell r="G2792" t="str">
            <v>Monthly Extra Hours</v>
          </cell>
          <cell r="H2792" t="str">
            <v>Products - QA</v>
          </cell>
          <cell r="I2792" t="str">
            <v>TEL-AVIV</v>
          </cell>
          <cell r="J2792" t="str">
            <v>Israel</v>
          </cell>
          <cell r="K2792">
            <v>43387</v>
          </cell>
          <cell r="L2792" t="str">
            <v>IL</v>
          </cell>
          <cell r="M2792" t="str">
            <v>T61P</v>
          </cell>
          <cell r="N2792" t="str">
            <v>T</v>
          </cell>
          <cell r="O2792" t="str">
            <v>6</v>
          </cell>
          <cell r="P2792" t="str">
            <v>Regular</v>
          </cell>
          <cell r="T2792">
            <v>1</v>
          </cell>
          <cell r="U2792" t="str">
            <v>ILS</v>
          </cell>
          <cell r="V2792" t="str">
            <v>Products - QA</v>
          </cell>
          <cell r="W2792" t="str">
            <v>Dorit Dor</v>
          </cell>
          <cell r="Y2792" t="str">
            <v>Eligible</v>
          </cell>
          <cell r="Z2792">
            <v>9500</v>
          </cell>
          <cell r="AA2792">
            <v>35023.041474654376</v>
          </cell>
          <cell r="AB2792">
            <v>9500</v>
          </cell>
          <cell r="AC2792">
            <v>35023.041474654376</v>
          </cell>
          <cell r="AD2792">
            <v>3</v>
          </cell>
          <cell r="AE2792" t="str">
            <v>T61</v>
          </cell>
          <cell r="AF2792">
            <v>7000</v>
          </cell>
          <cell r="AG2792">
            <v>12000</v>
          </cell>
          <cell r="AH2792">
            <v>0.5</v>
          </cell>
          <cell r="AI2792">
            <v>3</v>
          </cell>
          <cell r="AJ2792">
            <v>0</v>
          </cell>
          <cell r="AK2792">
            <v>9690</v>
          </cell>
          <cell r="AL2792">
            <v>2.0000000000000018E-2</v>
          </cell>
          <cell r="AM2792">
            <v>35723.502304147463</v>
          </cell>
          <cell r="AN2792">
            <v>700.46082949308766</v>
          </cell>
          <cell r="AO2792">
            <v>-0.1925</v>
          </cell>
          <cell r="AQ2792">
            <v>6500</v>
          </cell>
          <cell r="AR2792">
            <v>86000</v>
          </cell>
          <cell r="AS2792">
            <v>0.03</v>
          </cell>
          <cell r="AT2792">
            <v>1.005004874878128</v>
          </cell>
          <cell r="AU2792">
            <v>10230</v>
          </cell>
          <cell r="AV2792">
            <v>10230</v>
          </cell>
          <cell r="AW2792">
            <v>37714.285714285717</v>
          </cell>
          <cell r="AX2792">
            <v>7.6842105263157823E-2</v>
          </cell>
          <cell r="AY2792">
            <v>2691.2442396313418</v>
          </cell>
          <cell r="AZ2792" t="str">
            <v>Regular Bonus</v>
          </cell>
          <cell r="BA2792" t="str">
            <v>Regular BonusEligible</v>
          </cell>
          <cell r="BB2792" t="str">
            <v>Regular BonusIsrael</v>
          </cell>
          <cell r="BC2792" t="str">
            <v>Regular BonusIsrael Monthly Extra Hours</v>
          </cell>
          <cell r="BD2792" t="str">
            <v>T66</v>
          </cell>
          <cell r="BE2792" t="str">
            <v>Monthly Extra Hours</v>
          </cell>
          <cell r="BF2792">
            <v>9500</v>
          </cell>
          <cell r="BG2792">
            <v>2800</v>
          </cell>
          <cell r="BH2792">
            <v>2</v>
          </cell>
          <cell r="BI2792">
            <v>2000</v>
          </cell>
          <cell r="BJ2792">
            <v>5500</v>
          </cell>
          <cell r="BK2792">
            <v>5500</v>
          </cell>
          <cell r="BL2792">
            <v>4400</v>
          </cell>
        </row>
        <row r="2793">
          <cell r="B2793">
            <v>18935</v>
          </cell>
          <cell r="C2793">
            <v>13979</v>
          </cell>
          <cell r="D2793">
            <v>242440</v>
          </cell>
          <cell r="E2793" t="str">
            <v>Dan Lasker</v>
          </cell>
          <cell r="F2793" t="str">
            <v>SECURITY EXPERT INTERN</v>
          </cell>
          <cell r="G2793" t="str">
            <v>Hourly Partial Time</v>
          </cell>
          <cell r="H2793" t="str">
            <v>Products - QA</v>
          </cell>
          <cell r="I2793" t="str">
            <v>TEL-AVIV</v>
          </cell>
          <cell r="J2793" t="str">
            <v>Israel</v>
          </cell>
          <cell r="K2793">
            <v>44095</v>
          </cell>
          <cell r="L2793" t="str">
            <v>IL</v>
          </cell>
          <cell r="M2793" t="str">
            <v>D61S</v>
          </cell>
          <cell r="N2793" t="str">
            <v>D</v>
          </cell>
          <cell r="O2793" t="str">
            <v>6</v>
          </cell>
          <cell r="P2793" t="str">
            <v>Regular</v>
          </cell>
          <cell r="T2793">
            <v>1</v>
          </cell>
          <cell r="U2793" t="str">
            <v>ILS</v>
          </cell>
          <cell r="V2793" t="str">
            <v>Products - QA</v>
          </cell>
          <cell r="W2793" t="str">
            <v>Dorit Dor</v>
          </cell>
          <cell r="Y2793" t="str">
            <v>Not Eligible - Contractor</v>
          </cell>
          <cell r="Z2793">
            <v>19300</v>
          </cell>
          <cell r="AA2793">
            <v>71152.073732718898</v>
          </cell>
          <cell r="AB2793">
            <v>19300</v>
          </cell>
          <cell r="AC2793">
            <v>71152.073732718898</v>
          </cell>
          <cell r="AW2793">
            <v>71152.073732718898</v>
          </cell>
        </row>
        <row r="2794">
          <cell r="B2794">
            <v>14527</v>
          </cell>
          <cell r="C2794">
            <v>9481</v>
          </cell>
          <cell r="D2794">
            <v>82806</v>
          </cell>
          <cell r="E2794" t="str">
            <v>Denis Krasilnikov</v>
          </cell>
          <cell r="F2794" t="str">
            <v>AUTOMATION ENGINEER</v>
          </cell>
          <cell r="G2794" t="str">
            <v>Monthly Extra Hours</v>
          </cell>
          <cell r="H2794" t="str">
            <v>Products - QA</v>
          </cell>
          <cell r="I2794" t="str">
            <v>TEL-AVIV</v>
          </cell>
          <cell r="J2794" t="str">
            <v>Israel</v>
          </cell>
          <cell r="K2794">
            <v>42358</v>
          </cell>
          <cell r="L2794" t="str">
            <v>IL</v>
          </cell>
          <cell r="M2794" t="str">
            <v>T51P</v>
          </cell>
          <cell r="N2794" t="str">
            <v>T</v>
          </cell>
          <cell r="O2794" t="str">
            <v>5</v>
          </cell>
          <cell r="P2794" t="str">
            <v>Regular</v>
          </cell>
          <cell r="T2794">
            <v>1</v>
          </cell>
          <cell r="U2794" t="str">
            <v>ILS</v>
          </cell>
          <cell r="V2794" t="str">
            <v>Products - QA</v>
          </cell>
          <cell r="W2794" t="str">
            <v>Dorit Dor</v>
          </cell>
          <cell r="Y2794" t="str">
            <v>Eligible</v>
          </cell>
          <cell r="Z2794">
            <v>13000</v>
          </cell>
          <cell r="AA2794">
            <v>47926.267281105989</v>
          </cell>
          <cell r="AB2794">
            <v>13000</v>
          </cell>
          <cell r="AC2794">
            <v>47926.267281105989</v>
          </cell>
          <cell r="AD2794">
            <v>3</v>
          </cell>
          <cell r="AE2794" t="str">
            <v>T51</v>
          </cell>
          <cell r="AF2794">
            <v>11000</v>
          </cell>
          <cell r="AG2794">
            <v>19000</v>
          </cell>
          <cell r="AH2794">
            <v>0.25</v>
          </cell>
          <cell r="AI2794">
            <v>2</v>
          </cell>
          <cell r="AJ2794">
            <v>0</v>
          </cell>
          <cell r="AK2794">
            <v>13390</v>
          </cell>
          <cell r="AL2794">
            <v>3.0000000000000027E-2</v>
          </cell>
          <cell r="AM2794">
            <v>49364.05529953917</v>
          </cell>
          <cell r="AN2794">
            <v>1437.7880184331807</v>
          </cell>
          <cell r="AO2794">
            <v>-0.29526315789473689</v>
          </cell>
          <cell r="AQ2794">
            <v>6500</v>
          </cell>
          <cell r="AR2794">
            <v>86000</v>
          </cell>
          <cell r="AS2794">
            <v>0.08</v>
          </cell>
          <cell r="AT2794">
            <v>1</v>
          </cell>
          <cell r="AU2794">
            <v>0</v>
          </cell>
          <cell r="AV2794">
            <v>13390</v>
          </cell>
          <cell r="AW2794">
            <v>49364.05529953917</v>
          </cell>
          <cell r="AX2794">
            <v>3.0000000000000027E-2</v>
          </cell>
          <cell r="AY2794">
            <v>1437.7880184331807</v>
          </cell>
          <cell r="AZ2794" t="str">
            <v>Regular Bonus</v>
          </cell>
          <cell r="BA2794" t="str">
            <v>Regular BonusEligible</v>
          </cell>
          <cell r="BB2794" t="str">
            <v>Regular BonusIsrael</v>
          </cell>
          <cell r="BC2794" t="str">
            <v>Regular BonusIsrael Monthly Extra Hours</v>
          </cell>
          <cell r="BD2794" t="str">
            <v>T51</v>
          </cell>
          <cell r="BE2794" t="str">
            <v>Monthly Extra Hours</v>
          </cell>
          <cell r="BF2794">
            <v>13000</v>
          </cell>
          <cell r="BG2794">
            <v>8000</v>
          </cell>
          <cell r="BH2794">
            <v>3</v>
          </cell>
          <cell r="BI2794">
            <v>2000</v>
          </cell>
          <cell r="BJ2794">
            <v>9000</v>
          </cell>
          <cell r="BK2794">
            <v>9000</v>
          </cell>
          <cell r="BL2794">
            <v>7200</v>
          </cell>
        </row>
        <row r="2795">
          <cell r="B2795">
            <v>14570</v>
          </cell>
          <cell r="C2795">
            <v>9523</v>
          </cell>
          <cell r="D2795">
            <v>161117</v>
          </cell>
          <cell r="E2795" t="str">
            <v>Omar Alkhateeb</v>
          </cell>
          <cell r="F2795" t="str">
            <v>SOFTWARE DEVELOPER</v>
          </cell>
          <cell r="G2795" t="str">
            <v>Monthly Extra Hours</v>
          </cell>
          <cell r="H2795" t="str">
            <v>Products - QA</v>
          </cell>
          <cell r="I2795" t="str">
            <v>TEL-AVIV</v>
          </cell>
          <cell r="J2795" t="str">
            <v>Israel</v>
          </cell>
          <cell r="K2795">
            <v>42359</v>
          </cell>
          <cell r="L2795" t="str">
            <v>IL</v>
          </cell>
          <cell r="M2795" t="str">
            <v>D61P</v>
          </cell>
          <cell r="N2795" t="str">
            <v>D</v>
          </cell>
          <cell r="O2795" t="str">
            <v>6</v>
          </cell>
          <cell r="P2795" t="str">
            <v>Regular</v>
          </cell>
          <cell r="T2795">
            <v>1</v>
          </cell>
          <cell r="U2795" t="str">
            <v>ILS</v>
          </cell>
          <cell r="V2795" t="str">
            <v>Products - QA</v>
          </cell>
          <cell r="W2795" t="str">
            <v>Dorit Dor</v>
          </cell>
          <cell r="Y2795" t="str">
            <v>Eligible</v>
          </cell>
          <cell r="Z2795">
            <v>15600</v>
          </cell>
          <cell r="AA2795">
            <v>57511.520737327191</v>
          </cell>
          <cell r="AB2795">
            <v>15600</v>
          </cell>
          <cell r="AC2795">
            <v>57511.520737327191</v>
          </cell>
          <cell r="AD2795">
            <v>3</v>
          </cell>
          <cell r="AE2795" t="str">
            <v>D61</v>
          </cell>
          <cell r="AF2795">
            <v>16000</v>
          </cell>
          <cell r="AG2795">
            <v>23000</v>
          </cell>
          <cell r="AH2795">
            <v>0</v>
          </cell>
          <cell r="AI2795">
            <v>1</v>
          </cell>
          <cell r="AJ2795">
            <v>0</v>
          </cell>
          <cell r="AK2795">
            <v>16224</v>
          </cell>
          <cell r="AL2795">
            <v>4.0000000000000036E-2</v>
          </cell>
          <cell r="AM2795">
            <v>59811.981566820279</v>
          </cell>
          <cell r="AN2795">
            <v>2300.4608294930877</v>
          </cell>
          <cell r="AO2795">
            <v>-0.29460869565217396</v>
          </cell>
          <cell r="AQ2795">
            <v>6500</v>
          </cell>
          <cell r="AR2795">
            <v>86000</v>
          </cell>
          <cell r="AS2795">
            <v>0.11</v>
          </cell>
          <cell r="AT2795">
            <v>1</v>
          </cell>
          <cell r="AU2795">
            <v>0</v>
          </cell>
          <cell r="AV2795">
            <v>16224</v>
          </cell>
          <cell r="AW2795">
            <v>59811.981566820279</v>
          </cell>
          <cell r="AX2795">
            <v>4.0000000000000036E-2</v>
          </cell>
          <cell r="AY2795">
            <v>2300.4608294930877</v>
          </cell>
          <cell r="AZ2795" t="str">
            <v>Regular Bonus</v>
          </cell>
          <cell r="BA2795" t="str">
            <v>Regular BonusEligible</v>
          </cell>
          <cell r="BB2795" t="str">
            <v>Regular BonusIsrael</v>
          </cell>
          <cell r="BC2795" t="str">
            <v>Regular BonusIsrael Monthly Extra Hours</v>
          </cell>
          <cell r="BD2795" t="str">
            <v>D61</v>
          </cell>
          <cell r="BE2795" t="str">
            <v>Monthly Extra Hours</v>
          </cell>
          <cell r="BF2795">
            <v>15600</v>
          </cell>
          <cell r="BG2795">
            <v>17000</v>
          </cell>
          <cell r="BH2795">
            <v>4</v>
          </cell>
          <cell r="BI2795">
            <v>2000</v>
          </cell>
          <cell r="BJ2795">
            <v>10500</v>
          </cell>
          <cell r="BK2795">
            <v>10500</v>
          </cell>
          <cell r="BL2795">
            <v>8400</v>
          </cell>
        </row>
        <row r="2796">
          <cell r="B2796">
            <v>18865</v>
          </cell>
          <cell r="C2796">
            <v>13909</v>
          </cell>
          <cell r="D2796">
            <v>173026</v>
          </cell>
          <cell r="E2796" t="str">
            <v>Bara Bakri</v>
          </cell>
          <cell r="F2796" t="str">
            <v>QA ENGINEER</v>
          </cell>
          <cell r="G2796" t="str">
            <v>Monthly Extra Hours</v>
          </cell>
          <cell r="H2796" t="str">
            <v>Products - QA</v>
          </cell>
          <cell r="I2796" t="str">
            <v>TEL-AVIV</v>
          </cell>
          <cell r="J2796" t="str">
            <v>Israel</v>
          </cell>
          <cell r="K2796">
            <v>43384</v>
          </cell>
          <cell r="L2796" t="str">
            <v>IL</v>
          </cell>
          <cell r="M2796" t="str">
            <v>T66P</v>
          </cell>
          <cell r="N2796" t="str">
            <v>T</v>
          </cell>
          <cell r="O2796" t="str">
            <v>6</v>
          </cell>
          <cell r="P2796" t="str">
            <v>Regular</v>
          </cell>
          <cell r="T2796">
            <v>1</v>
          </cell>
          <cell r="U2796" t="str">
            <v>ILS</v>
          </cell>
          <cell r="V2796" t="str">
            <v>Products - QA</v>
          </cell>
          <cell r="W2796" t="str">
            <v>Dorit Dor</v>
          </cell>
          <cell r="Y2796" t="str">
            <v>Eligible</v>
          </cell>
          <cell r="Z2796">
            <v>9000</v>
          </cell>
          <cell r="AA2796">
            <v>33179.72350230415</v>
          </cell>
          <cell r="AB2796">
            <v>9000</v>
          </cell>
          <cell r="AC2796">
            <v>33179.72350230415</v>
          </cell>
          <cell r="AD2796">
            <v>3</v>
          </cell>
          <cell r="AE2796" t="str">
            <v>T66</v>
          </cell>
          <cell r="AF2796">
            <v>7000</v>
          </cell>
          <cell r="AG2796">
            <v>12000</v>
          </cell>
          <cell r="AH2796">
            <v>0.4</v>
          </cell>
          <cell r="AI2796">
            <v>2</v>
          </cell>
          <cell r="AJ2796">
            <v>0</v>
          </cell>
          <cell r="AK2796">
            <v>9270</v>
          </cell>
          <cell r="AL2796">
            <v>3.0000000000000027E-2</v>
          </cell>
          <cell r="AM2796">
            <v>34175.115207373274</v>
          </cell>
          <cell r="AN2796">
            <v>995.39170506912342</v>
          </cell>
          <cell r="AO2796">
            <v>-0.22750000000000004</v>
          </cell>
          <cell r="AQ2796">
            <v>6500</v>
          </cell>
          <cell r="AR2796">
            <v>86000</v>
          </cell>
          <cell r="AS2796">
            <v>0.03</v>
          </cell>
          <cell r="AT2796">
            <v>1.005004874878128</v>
          </cell>
          <cell r="AU2796">
            <v>9890</v>
          </cell>
          <cell r="AV2796">
            <v>9890</v>
          </cell>
          <cell r="AW2796">
            <v>36460.829493087556</v>
          </cell>
          <cell r="AX2796">
            <v>9.8888888888888804E-2</v>
          </cell>
          <cell r="AY2796">
            <v>3281.105990783406</v>
          </cell>
          <cell r="AZ2796" t="str">
            <v>Regular Bonus</v>
          </cell>
          <cell r="BA2796" t="str">
            <v>Regular BonusEligible</v>
          </cell>
          <cell r="BB2796" t="str">
            <v>Regular BonusIsrael</v>
          </cell>
          <cell r="BC2796" t="str">
            <v>Regular BonusIsrael Monthly Extra Hours</v>
          </cell>
          <cell r="BD2796" t="str">
            <v>T66</v>
          </cell>
          <cell r="BE2796" t="str">
            <v>Monthly Extra Hours</v>
          </cell>
          <cell r="BF2796">
            <v>9000</v>
          </cell>
          <cell r="BG2796">
            <v>4400</v>
          </cell>
          <cell r="BH2796">
            <v>3</v>
          </cell>
          <cell r="BI2796">
            <v>2000</v>
          </cell>
          <cell r="BJ2796">
            <v>5500</v>
          </cell>
          <cell r="BK2796">
            <v>5500</v>
          </cell>
          <cell r="BL2796">
            <v>4400</v>
          </cell>
        </row>
        <row r="2797">
          <cell r="B2797">
            <v>18866</v>
          </cell>
          <cell r="C2797">
            <v>13910</v>
          </cell>
          <cell r="D2797">
            <v>171425</v>
          </cell>
          <cell r="E2797" t="str">
            <v>Roni Hertz</v>
          </cell>
          <cell r="F2797" t="str">
            <v>QA ENGINEER</v>
          </cell>
          <cell r="G2797" t="str">
            <v>Monthly Extra Hours</v>
          </cell>
          <cell r="H2797" t="str">
            <v>Products - QA</v>
          </cell>
          <cell r="I2797" t="str">
            <v>TEL-AVIV</v>
          </cell>
          <cell r="J2797" t="str">
            <v>Israel</v>
          </cell>
          <cell r="K2797">
            <v>43384</v>
          </cell>
          <cell r="L2797" t="str">
            <v>IL</v>
          </cell>
          <cell r="M2797" t="str">
            <v>T61P</v>
          </cell>
          <cell r="N2797" t="str">
            <v>T</v>
          </cell>
          <cell r="O2797" t="str">
            <v>6</v>
          </cell>
          <cell r="P2797" t="str">
            <v>Regular</v>
          </cell>
          <cell r="T2797">
            <v>1</v>
          </cell>
          <cell r="U2797" t="str">
            <v>ILS</v>
          </cell>
          <cell r="V2797" t="str">
            <v>Products - QA</v>
          </cell>
          <cell r="W2797" t="str">
            <v>Dorit Dor</v>
          </cell>
          <cell r="Y2797" t="str">
            <v>Eligible</v>
          </cell>
          <cell r="Z2797">
            <v>9200</v>
          </cell>
          <cell r="AA2797">
            <v>33917.050691244243</v>
          </cell>
          <cell r="AB2797">
            <v>9200</v>
          </cell>
          <cell r="AC2797">
            <v>33917.050691244243</v>
          </cell>
          <cell r="AD2797">
            <v>3</v>
          </cell>
          <cell r="AE2797" t="str">
            <v>T61</v>
          </cell>
          <cell r="AF2797">
            <v>7000</v>
          </cell>
          <cell r="AG2797">
            <v>12000</v>
          </cell>
          <cell r="AH2797">
            <v>0.44</v>
          </cell>
          <cell r="AI2797">
            <v>2</v>
          </cell>
          <cell r="AJ2797">
            <v>0</v>
          </cell>
          <cell r="AK2797">
            <v>9476</v>
          </cell>
          <cell r="AL2797">
            <v>3.0000000000000027E-2</v>
          </cell>
          <cell r="AM2797">
            <v>34934.562211981567</v>
          </cell>
          <cell r="AN2797">
            <v>1017.5115207373237</v>
          </cell>
          <cell r="AO2797">
            <v>-0.21033333333333337</v>
          </cell>
          <cell r="AQ2797">
            <v>6500</v>
          </cell>
          <cell r="AR2797">
            <v>86000</v>
          </cell>
          <cell r="AS2797">
            <v>0.03</v>
          </cell>
          <cell r="AT2797">
            <v>1.005004874878128</v>
          </cell>
          <cell r="AU2797">
            <v>10102</v>
          </cell>
          <cell r="AV2797">
            <v>10102</v>
          </cell>
          <cell r="AW2797">
            <v>37242.396313364057</v>
          </cell>
          <cell r="AX2797">
            <v>9.8043478260869454E-2</v>
          </cell>
          <cell r="AY2797">
            <v>3325.3456221198139</v>
          </cell>
          <cell r="AZ2797" t="str">
            <v>Regular Bonus</v>
          </cell>
          <cell r="BA2797" t="str">
            <v>Regular BonusEligible</v>
          </cell>
          <cell r="BB2797" t="str">
            <v>Regular BonusIsrael</v>
          </cell>
          <cell r="BC2797" t="str">
            <v>Regular BonusIsrael Monthly Extra Hours</v>
          </cell>
          <cell r="BD2797" t="str">
            <v>T66</v>
          </cell>
          <cell r="BE2797" t="str">
            <v>Monthly Extra Hours</v>
          </cell>
          <cell r="BF2797">
            <v>9200</v>
          </cell>
          <cell r="BG2797">
            <v>2800</v>
          </cell>
          <cell r="BH2797">
            <v>2</v>
          </cell>
          <cell r="BI2797">
            <v>2000</v>
          </cell>
          <cell r="BJ2797">
            <v>5500</v>
          </cell>
          <cell r="BK2797">
            <v>5500</v>
          </cell>
          <cell r="BL2797">
            <v>4400</v>
          </cell>
        </row>
        <row r="2798">
          <cell r="B2798">
            <v>18915</v>
          </cell>
          <cell r="C2798">
            <v>13959</v>
          </cell>
          <cell r="D2798">
            <v>89530</v>
          </cell>
          <cell r="E2798" t="str">
            <v>Daniel Fidlin</v>
          </cell>
          <cell r="F2798" t="str">
            <v>QA ENGINEER</v>
          </cell>
          <cell r="G2798" t="str">
            <v>Monthly Extra Hours</v>
          </cell>
          <cell r="H2798" t="str">
            <v>Products - QA</v>
          </cell>
          <cell r="I2798" t="str">
            <v>TEL-AVIV</v>
          </cell>
          <cell r="J2798" t="str">
            <v>Israel</v>
          </cell>
          <cell r="K2798">
            <v>43387</v>
          </cell>
          <cell r="L2798" t="str">
            <v>IL</v>
          </cell>
          <cell r="M2798" t="str">
            <v>T61P</v>
          </cell>
          <cell r="N2798" t="str">
            <v>T</v>
          </cell>
          <cell r="O2798" t="str">
            <v>6</v>
          </cell>
          <cell r="P2798" t="str">
            <v>Regular</v>
          </cell>
          <cell r="T2798">
            <v>1</v>
          </cell>
          <cell r="U2798" t="str">
            <v>ILS</v>
          </cell>
          <cell r="V2798" t="str">
            <v>Products - QA</v>
          </cell>
          <cell r="W2798" t="str">
            <v>Dorit Dor</v>
          </cell>
          <cell r="Y2798" t="str">
            <v>Eligible</v>
          </cell>
          <cell r="Z2798">
            <v>9500</v>
          </cell>
          <cell r="AA2798">
            <v>35023.041474654376</v>
          </cell>
          <cell r="AB2798">
            <v>9500</v>
          </cell>
          <cell r="AC2798">
            <v>35023.041474654376</v>
          </cell>
          <cell r="AD2798">
            <v>3</v>
          </cell>
          <cell r="AE2798" t="str">
            <v>T61</v>
          </cell>
          <cell r="AF2798">
            <v>7000</v>
          </cell>
          <cell r="AG2798">
            <v>12000</v>
          </cell>
          <cell r="AH2798">
            <v>0.5</v>
          </cell>
          <cell r="AI2798">
            <v>3</v>
          </cell>
          <cell r="AJ2798">
            <v>0</v>
          </cell>
          <cell r="AK2798">
            <v>9690</v>
          </cell>
          <cell r="AL2798">
            <v>2.0000000000000018E-2</v>
          </cell>
          <cell r="AM2798">
            <v>35723.502304147463</v>
          </cell>
          <cell r="AN2798">
            <v>700.46082949308766</v>
          </cell>
          <cell r="AO2798">
            <v>-0.1925</v>
          </cell>
          <cell r="AQ2798">
            <v>6500</v>
          </cell>
          <cell r="AR2798">
            <v>86000</v>
          </cell>
          <cell r="AS2798">
            <v>0.03</v>
          </cell>
          <cell r="AT2798">
            <v>1.005004874878128</v>
          </cell>
          <cell r="AU2798">
            <v>10230</v>
          </cell>
          <cell r="AV2798">
            <v>10230</v>
          </cell>
          <cell r="AW2798">
            <v>37714.285714285717</v>
          </cell>
          <cell r="AX2798">
            <v>7.6842105263157823E-2</v>
          </cell>
          <cell r="AY2798">
            <v>2691.2442396313418</v>
          </cell>
          <cell r="AZ2798" t="str">
            <v>Regular Bonus</v>
          </cell>
          <cell r="BA2798" t="str">
            <v>Regular BonusEligible</v>
          </cell>
          <cell r="BB2798" t="str">
            <v>Regular BonusIsrael</v>
          </cell>
          <cell r="BC2798" t="str">
            <v>Regular BonusIsrael Monthly Extra Hours</v>
          </cell>
          <cell r="BD2798" t="str">
            <v>T66</v>
          </cell>
          <cell r="BE2798" t="str">
            <v>Monthly Extra Hours</v>
          </cell>
          <cell r="BF2798">
            <v>9500</v>
          </cell>
          <cell r="BG2798">
            <v>4400</v>
          </cell>
          <cell r="BH2798">
            <v>3</v>
          </cell>
          <cell r="BI2798">
            <v>2000</v>
          </cell>
          <cell r="BJ2798">
            <v>5500</v>
          </cell>
          <cell r="BK2798">
            <v>5500</v>
          </cell>
          <cell r="BL2798">
            <v>4400</v>
          </cell>
        </row>
        <row r="2799">
          <cell r="B2799">
            <v>19211</v>
          </cell>
          <cell r="C2799">
            <v>14269</v>
          </cell>
          <cell r="D2799">
            <v>118215</v>
          </cell>
          <cell r="E2799" t="str">
            <v>Tal Halaf</v>
          </cell>
          <cell r="F2799" t="str">
            <v>SOFTWARE DEVELOPER</v>
          </cell>
          <cell r="G2799" t="str">
            <v>Employee</v>
          </cell>
          <cell r="H2799" t="str">
            <v>Products - QA</v>
          </cell>
          <cell r="I2799" t="str">
            <v>TEL-AVIV</v>
          </cell>
          <cell r="J2799" t="str">
            <v>Israel</v>
          </cell>
          <cell r="K2799">
            <v>43437</v>
          </cell>
          <cell r="L2799" t="str">
            <v>IL</v>
          </cell>
          <cell r="M2799" t="str">
            <v>D51P</v>
          </cell>
          <cell r="N2799" t="str">
            <v>D</v>
          </cell>
          <cell r="O2799" t="str">
            <v>5</v>
          </cell>
          <cell r="P2799" t="str">
            <v>Regular</v>
          </cell>
          <cell r="T2799">
            <v>1</v>
          </cell>
          <cell r="U2799" t="str">
            <v>ILS</v>
          </cell>
          <cell r="V2799" t="str">
            <v>Products - QA</v>
          </cell>
          <cell r="W2799" t="str">
            <v>Dorit Dor</v>
          </cell>
          <cell r="Y2799" t="str">
            <v>Eligible</v>
          </cell>
          <cell r="Z2799">
            <v>17500</v>
          </cell>
          <cell r="AA2799">
            <v>64516.129032258068</v>
          </cell>
          <cell r="AB2799">
            <v>17500</v>
          </cell>
          <cell r="AC2799">
            <v>64516.129032258068</v>
          </cell>
          <cell r="AD2799">
            <v>4</v>
          </cell>
          <cell r="AE2799" t="str">
            <v>D51</v>
          </cell>
          <cell r="AF2799">
            <v>19500</v>
          </cell>
          <cell r="AG2799">
            <v>29500</v>
          </cell>
          <cell r="AH2799">
            <v>0</v>
          </cell>
          <cell r="AI2799">
            <v>1</v>
          </cell>
          <cell r="AJ2799">
            <v>0</v>
          </cell>
          <cell r="AK2799">
            <v>18550</v>
          </cell>
          <cell r="AL2799">
            <v>6.0000000000000053E-2</v>
          </cell>
          <cell r="AM2799">
            <v>68387.096774193546</v>
          </cell>
          <cell r="AN2799">
            <v>3870.9677419354775</v>
          </cell>
          <cell r="AO2799">
            <v>-0.37118644067796613</v>
          </cell>
          <cell r="AQ2799">
            <v>6500</v>
          </cell>
          <cell r="AR2799">
            <v>86000</v>
          </cell>
          <cell r="AS2799">
            <v>0.13</v>
          </cell>
          <cell r="AT2799">
            <v>1</v>
          </cell>
          <cell r="AU2799">
            <v>0</v>
          </cell>
          <cell r="AV2799">
            <v>18550</v>
          </cell>
          <cell r="AW2799">
            <v>68387.096774193546</v>
          </cell>
          <cell r="AX2799">
            <v>6.0000000000000053E-2</v>
          </cell>
          <cell r="AY2799">
            <v>3870.9677419354775</v>
          </cell>
          <cell r="AZ2799" t="str">
            <v>Regular Bonus</v>
          </cell>
          <cell r="BA2799" t="str">
            <v>Regular BonusEligible</v>
          </cell>
          <cell r="BB2799" t="str">
            <v>Regular BonusIsrael</v>
          </cell>
          <cell r="BC2799" t="str">
            <v>Regular BonusIsrael Employee</v>
          </cell>
          <cell r="BD2799" t="str">
            <v>D61</v>
          </cell>
          <cell r="BE2799" t="str">
            <v>Employee</v>
          </cell>
          <cell r="BF2799">
            <v>17500</v>
          </cell>
          <cell r="BG2799">
            <v>24000</v>
          </cell>
          <cell r="BH2799">
            <v>4</v>
          </cell>
          <cell r="BI2799">
            <v>4000</v>
          </cell>
          <cell r="BJ2799">
            <v>34000</v>
          </cell>
          <cell r="BK2799">
            <v>34000</v>
          </cell>
          <cell r="BL2799">
            <v>27200</v>
          </cell>
        </row>
        <row r="2800">
          <cell r="B2800">
            <v>6724</v>
          </cell>
          <cell r="C2800">
            <v>1917</v>
          </cell>
          <cell r="E2800" t="str">
            <v>Tsvika Akerman</v>
          </cell>
          <cell r="F2800" t="str">
            <v>GROUP MANAGER</v>
          </cell>
          <cell r="G2800" t="str">
            <v>Employee</v>
          </cell>
          <cell r="H2800" t="str">
            <v>Products - QA</v>
          </cell>
          <cell r="I2800" t="str">
            <v>TEL-AVIV</v>
          </cell>
          <cell r="J2800" t="str">
            <v>Israel</v>
          </cell>
          <cell r="K2800">
            <v>39222</v>
          </cell>
          <cell r="L2800" t="str">
            <v>IL</v>
          </cell>
          <cell r="M2800" t="str">
            <v>T31M</v>
          </cell>
          <cell r="N2800" t="str">
            <v>T</v>
          </cell>
          <cell r="O2800" t="str">
            <v>3</v>
          </cell>
          <cell r="P2800" t="str">
            <v>Regular</v>
          </cell>
          <cell r="T2800">
            <v>1</v>
          </cell>
          <cell r="U2800" t="str">
            <v>ILS</v>
          </cell>
          <cell r="V2800" t="str">
            <v>Products - QA</v>
          </cell>
          <cell r="W2800" t="str">
            <v>Dorit Dor</v>
          </cell>
          <cell r="Y2800" t="str">
            <v>Eligible</v>
          </cell>
          <cell r="Z2800">
            <v>28000</v>
          </cell>
          <cell r="AA2800">
            <v>103225.80645161291</v>
          </cell>
          <cell r="AB2800">
            <v>28000</v>
          </cell>
          <cell r="AC2800">
            <v>103225.80645161291</v>
          </cell>
          <cell r="AD2800">
            <v>4</v>
          </cell>
          <cell r="AE2800" t="str">
            <v>T31</v>
          </cell>
          <cell r="AF2800">
            <v>25000</v>
          </cell>
          <cell r="AG2800">
            <v>38000</v>
          </cell>
          <cell r="AH2800">
            <v>0.23</v>
          </cell>
          <cell r="AI2800">
            <v>2</v>
          </cell>
          <cell r="AJ2800">
            <v>0</v>
          </cell>
          <cell r="AK2800">
            <v>29400</v>
          </cell>
          <cell r="AL2800">
            <v>5.0000000000000044E-2</v>
          </cell>
          <cell r="AM2800">
            <v>108387.09677419355</v>
          </cell>
          <cell r="AN2800">
            <v>5161.2903225806367</v>
          </cell>
          <cell r="AO2800">
            <v>-0.22631578947368425</v>
          </cell>
          <cell r="AQ2800">
            <v>6500</v>
          </cell>
          <cell r="AR2800">
            <v>86000</v>
          </cell>
          <cell r="AS2800">
            <v>0.27</v>
          </cell>
          <cell r="AT2800">
            <v>1</v>
          </cell>
          <cell r="AU2800">
            <v>0</v>
          </cell>
          <cell r="AV2800">
            <v>29400</v>
          </cell>
          <cell r="AW2800">
            <v>108387.09677419355</v>
          </cell>
          <cell r="AX2800">
            <v>5.0000000000000044E-2</v>
          </cell>
          <cell r="AY2800">
            <v>5161.2903225806367</v>
          </cell>
          <cell r="AZ2800" t="str">
            <v>Regular Bonus</v>
          </cell>
          <cell r="BA2800" t="str">
            <v>Regular BonusEligible</v>
          </cell>
          <cell r="BB2800" t="str">
            <v>Regular BonusIsrael</v>
          </cell>
          <cell r="BC2800" t="str">
            <v>Regular BonusIsrael Employee</v>
          </cell>
          <cell r="BD2800" t="str">
            <v>T31</v>
          </cell>
          <cell r="BE2800" t="str">
            <v>Employee</v>
          </cell>
          <cell r="BF2800">
            <v>28000</v>
          </cell>
          <cell r="BG2800">
            <v>50000</v>
          </cell>
          <cell r="BH2800">
            <v>3</v>
          </cell>
          <cell r="BI2800">
            <v>4000</v>
          </cell>
          <cell r="BJ2800">
            <v>54000</v>
          </cell>
          <cell r="BK2800">
            <v>54000</v>
          </cell>
          <cell r="BL2800">
            <v>43200</v>
          </cell>
        </row>
        <row r="2801">
          <cell r="B2801">
            <v>19257</v>
          </cell>
          <cell r="C2801">
            <v>14315</v>
          </cell>
          <cell r="D2801">
            <v>181431</v>
          </cell>
          <cell r="E2801" t="str">
            <v>Ofek Krispel</v>
          </cell>
          <cell r="F2801" t="str">
            <v>QA ENGINEER</v>
          </cell>
          <cell r="G2801" t="str">
            <v>Monthly Extra Hours</v>
          </cell>
          <cell r="H2801" t="str">
            <v>Products - QA</v>
          </cell>
          <cell r="I2801" t="str">
            <v>TEL-AVIV</v>
          </cell>
          <cell r="J2801" t="str">
            <v>Israel</v>
          </cell>
          <cell r="K2801">
            <v>43451</v>
          </cell>
          <cell r="L2801" t="str">
            <v>IL</v>
          </cell>
          <cell r="M2801" t="str">
            <v>T51P</v>
          </cell>
          <cell r="N2801" t="str">
            <v>T</v>
          </cell>
          <cell r="O2801" t="str">
            <v>5</v>
          </cell>
          <cell r="P2801" t="str">
            <v>Regular</v>
          </cell>
          <cell r="T2801">
            <v>1</v>
          </cell>
          <cell r="U2801" t="str">
            <v>ILS</v>
          </cell>
          <cell r="V2801" t="str">
            <v>Products - QA</v>
          </cell>
          <cell r="W2801" t="str">
            <v>Dorit Dor</v>
          </cell>
          <cell r="Y2801" t="str">
            <v>Not Eligible - Left</v>
          </cell>
          <cell r="Z2801">
            <v>13000</v>
          </cell>
          <cell r="AA2801">
            <v>47926.267281105989</v>
          </cell>
          <cell r="AB2801">
            <v>13000</v>
          </cell>
          <cell r="AC2801">
            <v>47926.267281105989</v>
          </cell>
        </row>
        <row r="2802">
          <cell r="B2802">
            <v>19255</v>
          </cell>
          <cell r="C2802">
            <v>14313</v>
          </cell>
          <cell r="D2802">
            <v>178762</v>
          </cell>
          <cell r="E2802" t="str">
            <v>Ouriel Genah</v>
          </cell>
          <cell r="F2802" t="str">
            <v>QA ENGINEER</v>
          </cell>
          <cell r="G2802" t="str">
            <v>Monthly Extra Hours</v>
          </cell>
          <cell r="H2802" t="str">
            <v>Products - QA</v>
          </cell>
          <cell r="I2802" t="str">
            <v>TEL-AVIV</v>
          </cell>
          <cell r="J2802" t="str">
            <v>Israel</v>
          </cell>
          <cell r="K2802">
            <v>43451</v>
          </cell>
          <cell r="L2802" t="str">
            <v>IL</v>
          </cell>
          <cell r="M2802" t="str">
            <v>T61P</v>
          </cell>
          <cell r="N2802" t="str">
            <v>T</v>
          </cell>
          <cell r="O2802" t="str">
            <v>6</v>
          </cell>
          <cell r="P2802" t="str">
            <v>Regular</v>
          </cell>
          <cell r="T2802">
            <v>1</v>
          </cell>
          <cell r="U2802" t="str">
            <v>ILS</v>
          </cell>
          <cell r="V2802" t="str">
            <v>Products - QA</v>
          </cell>
          <cell r="W2802" t="str">
            <v>Dorit Dor</v>
          </cell>
          <cell r="Y2802" t="str">
            <v>Eligible</v>
          </cell>
          <cell r="Z2802">
            <v>11300</v>
          </cell>
          <cell r="AA2802">
            <v>41658.986175115206</v>
          </cell>
          <cell r="AB2802">
            <v>11300</v>
          </cell>
          <cell r="AC2802">
            <v>41658.986175115206</v>
          </cell>
          <cell r="AD2802">
            <v>3</v>
          </cell>
          <cell r="AE2802" t="str">
            <v>T61</v>
          </cell>
          <cell r="AF2802">
            <v>7000</v>
          </cell>
          <cell r="AG2802">
            <v>12000</v>
          </cell>
          <cell r="AH2802">
            <v>0.86</v>
          </cell>
          <cell r="AI2802">
            <v>5</v>
          </cell>
          <cell r="AJ2802">
            <v>0</v>
          </cell>
          <cell r="AK2802">
            <v>11413</v>
          </cell>
          <cell r="AL2802">
            <v>1.0000000000000009E-2</v>
          </cell>
          <cell r="AM2802">
            <v>42075.576036866361</v>
          </cell>
          <cell r="AN2802">
            <v>416.58986175115569</v>
          </cell>
          <cell r="AO2802">
            <v>-4.8916666666666719E-2</v>
          </cell>
          <cell r="AQ2802">
            <v>6500</v>
          </cell>
          <cell r="AR2802">
            <v>86000</v>
          </cell>
          <cell r="AS2802">
            <v>0.06</v>
          </cell>
          <cell r="AT2802">
            <v>1</v>
          </cell>
          <cell r="AU2802">
            <v>0</v>
          </cell>
          <cell r="AV2802">
            <v>11413</v>
          </cell>
          <cell r="AW2802">
            <v>42075.576036866361</v>
          </cell>
          <cell r="AX2802">
            <v>1.0000000000000009E-2</v>
          </cell>
          <cell r="AY2802">
            <v>416.58986175115569</v>
          </cell>
          <cell r="AZ2802" t="str">
            <v>Regular Bonus</v>
          </cell>
          <cell r="BA2802" t="str">
            <v>Regular BonusEligible</v>
          </cell>
          <cell r="BB2802" t="str">
            <v>Regular BonusIsrael</v>
          </cell>
          <cell r="BC2802" t="str">
            <v>Regular BonusIsrael Monthly Extra Hours</v>
          </cell>
          <cell r="BD2802" t="str">
            <v>T61</v>
          </cell>
          <cell r="BE2802" t="str">
            <v>Monthly Extra Hours</v>
          </cell>
          <cell r="BF2802">
            <v>11300</v>
          </cell>
          <cell r="BG2802">
            <v>6000</v>
          </cell>
          <cell r="BH2802">
            <v>3</v>
          </cell>
          <cell r="BI2802">
            <v>2000</v>
          </cell>
          <cell r="BJ2802">
            <v>6000</v>
          </cell>
          <cell r="BK2802">
            <v>6000</v>
          </cell>
          <cell r="BL2802">
            <v>4800</v>
          </cell>
        </row>
        <row r="2803">
          <cell r="B2803">
            <v>16544</v>
          </cell>
          <cell r="C2803">
            <v>11470</v>
          </cell>
          <cell r="D2803">
            <v>94299</v>
          </cell>
          <cell r="E2803" t="str">
            <v>Rabea Daoud</v>
          </cell>
          <cell r="F2803" t="str">
            <v>QA ENGINEER</v>
          </cell>
          <cell r="G2803" t="str">
            <v>Monthly Extra Hours</v>
          </cell>
          <cell r="H2803" t="str">
            <v>Products - QA</v>
          </cell>
          <cell r="I2803" t="str">
            <v>TEL-AVIV</v>
          </cell>
          <cell r="J2803" t="str">
            <v>Israel</v>
          </cell>
          <cell r="K2803">
            <v>42904</v>
          </cell>
          <cell r="L2803" t="str">
            <v>IL</v>
          </cell>
          <cell r="M2803" t="str">
            <v>T51P</v>
          </cell>
          <cell r="N2803" t="str">
            <v>T</v>
          </cell>
          <cell r="O2803" t="str">
            <v>5</v>
          </cell>
          <cell r="P2803" t="str">
            <v>Regular</v>
          </cell>
          <cell r="T2803">
            <v>1</v>
          </cell>
          <cell r="U2803" t="str">
            <v>ILS</v>
          </cell>
          <cell r="V2803" t="str">
            <v>Products - QA</v>
          </cell>
          <cell r="W2803" t="str">
            <v>Dorit Dor</v>
          </cell>
          <cell r="Y2803" t="str">
            <v>Eligible</v>
          </cell>
          <cell r="Z2803">
            <v>12000</v>
          </cell>
          <cell r="AA2803">
            <v>44239.631336405531</v>
          </cell>
          <cell r="AB2803">
            <v>12000</v>
          </cell>
          <cell r="AC2803">
            <v>44239.631336405531</v>
          </cell>
          <cell r="AD2803">
            <v>3</v>
          </cell>
          <cell r="AE2803" t="str">
            <v>T51</v>
          </cell>
          <cell r="AF2803">
            <v>11000</v>
          </cell>
          <cell r="AG2803">
            <v>19000</v>
          </cell>
          <cell r="AH2803">
            <v>0.12</v>
          </cell>
          <cell r="AI2803">
            <v>1</v>
          </cell>
          <cell r="AJ2803">
            <v>0</v>
          </cell>
          <cell r="AK2803">
            <v>12480</v>
          </cell>
          <cell r="AL2803">
            <v>4.0000000000000036E-2</v>
          </cell>
          <cell r="AM2803">
            <v>46009.216589861753</v>
          </cell>
          <cell r="AN2803">
            <v>1769.5852534562218</v>
          </cell>
          <cell r="AO2803">
            <v>-0.34315789473684211</v>
          </cell>
          <cell r="AQ2803">
            <v>6500</v>
          </cell>
          <cell r="AR2803">
            <v>86000</v>
          </cell>
          <cell r="AS2803">
            <v>0.06</v>
          </cell>
          <cell r="AT2803">
            <v>1</v>
          </cell>
          <cell r="AU2803">
            <v>0</v>
          </cell>
          <cell r="AV2803">
            <v>12480</v>
          </cell>
          <cell r="AW2803">
            <v>46009.216589861753</v>
          </cell>
          <cell r="AX2803">
            <v>4.0000000000000036E-2</v>
          </cell>
          <cell r="AY2803">
            <v>1769.5852534562218</v>
          </cell>
          <cell r="AZ2803" t="str">
            <v>Regular Bonus</v>
          </cell>
          <cell r="BA2803" t="str">
            <v>Regular BonusEligible</v>
          </cell>
          <cell r="BB2803" t="str">
            <v>Regular BonusIsrael</v>
          </cell>
          <cell r="BC2803" t="str">
            <v>Regular BonusIsrael Monthly Extra Hours</v>
          </cell>
          <cell r="BD2803" t="str">
            <v>T61</v>
          </cell>
          <cell r="BE2803" t="str">
            <v>Monthly Extra Hours</v>
          </cell>
          <cell r="BF2803">
            <v>12000</v>
          </cell>
          <cell r="BG2803">
            <v>5000</v>
          </cell>
          <cell r="BH2803">
            <v>3</v>
          </cell>
          <cell r="BI2803">
            <v>2000</v>
          </cell>
          <cell r="BJ2803">
            <v>6000</v>
          </cell>
          <cell r="BK2803">
            <v>6000</v>
          </cell>
          <cell r="BL2803">
            <v>4800</v>
          </cell>
        </row>
        <row r="2804">
          <cell r="B2804">
            <v>16547</v>
          </cell>
          <cell r="C2804">
            <v>11473</v>
          </cell>
          <cell r="D2804">
            <v>34762</v>
          </cell>
          <cell r="E2804" t="str">
            <v>Alon Eis</v>
          </cell>
          <cell r="F2804" t="str">
            <v>QUALITY CONTROL ENGINEER</v>
          </cell>
          <cell r="G2804" t="str">
            <v>Monthly Extra Hours</v>
          </cell>
          <cell r="H2804" t="str">
            <v>Products - QA</v>
          </cell>
          <cell r="I2804" t="str">
            <v>TEL-AVIV</v>
          </cell>
          <cell r="J2804" t="str">
            <v>Israel</v>
          </cell>
          <cell r="K2804">
            <v>42904</v>
          </cell>
          <cell r="L2804" t="str">
            <v>IL</v>
          </cell>
          <cell r="M2804" t="str">
            <v>T51P</v>
          </cell>
          <cell r="N2804" t="str">
            <v>T</v>
          </cell>
          <cell r="O2804" t="str">
            <v>5</v>
          </cell>
          <cell r="P2804" t="str">
            <v>Regular</v>
          </cell>
          <cell r="T2804">
            <v>1</v>
          </cell>
          <cell r="U2804" t="str">
            <v>ILS</v>
          </cell>
          <cell r="V2804" t="str">
            <v>Products - QA</v>
          </cell>
          <cell r="W2804" t="str">
            <v>Dorit Dor</v>
          </cell>
          <cell r="Y2804" t="str">
            <v>Eligible</v>
          </cell>
          <cell r="Z2804">
            <v>10000</v>
          </cell>
          <cell r="AA2804">
            <v>36866.359447004608</v>
          </cell>
          <cell r="AB2804">
            <v>10000</v>
          </cell>
          <cell r="AC2804">
            <v>36866.359447004608</v>
          </cell>
          <cell r="AD2804">
            <v>3</v>
          </cell>
          <cell r="AE2804" t="str">
            <v>T51</v>
          </cell>
          <cell r="AF2804">
            <v>11000</v>
          </cell>
          <cell r="AG2804">
            <v>19000</v>
          </cell>
          <cell r="AH2804">
            <v>0</v>
          </cell>
          <cell r="AI2804">
            <v>1</v>
          </cell>
          <cell r="AJ2804">
            <v>0</v>
          </cell>
          <cell r="AK2804">
            <v>10400</v>
          </cell>
          <cell r="AL2804">
            <v>4.0000000000000036E-2</v>
          </cell>
          <cell r="AM2804">
            <v>38341.013824884794</v>
          </cell>
          <cell r="AN2804">
            <v>1474.6543778801861</v>
          </cell>
          <cell r="AO2804">
            <v>-0.45263157894736838</v>
          </cell>
          <cell r="AQ2804">
            <v>6500</v>
          </cell>
          <cell r="AR2804">
            <v>86000</v>
          </cell>
          <cell r="AS2804">
            <v>0.04</v>
          </cell>
          <cell r="AT2804">
            <v>1</v>
          </cell>
          <cell r="AU2804">
            <v>0</v>
          </cell>
          <cell r="AV2804">
            <v>10400</v>
          </cell>
          <cell r="AW2804">
            <v>38341.013824884794</v>
          </cell>
          <cell r="AX2804">
            <v>4.0000000000000036E-2</v>
          </cell>
          <cell r="AY2804">
            <v>1474.6543778801861</v>
          </cell>
          <cell r="AZ2804" t="str">
            <v>Regular Bonus</v>
          </cell>
          <cell r="BA2804" t="str">
            <v>Regular BonusEligible</v>
          </cell>
          <cell r="BB2804" t="str">
            <v>Regular BonusIsrael</v>
          </cell>
          <cell r="BC2804" t="str">
            <v>Regular BonusIsrael Monthly Extra Hours</v>
          </cell>
          <cell r="BD2804" t="str">
            <v>T61</v>
          </cell>
          <cell r="BE2804" t="str">
            <v>Monthly Extra Hours</v>
          </cell>
          <cell r="BF2804">
            <v>10000</v>
          </cell>
          <cell r="BG2804">
            <v>5000</v>
          </cell>
          <cell r="BH2804">
            <v>3</v>
          </cell>
          <cell r="BI2804">
            <v>2000</v>
          </cell>
          <cell r="BJ2804">
            <v>6000</v>
          </cell>
          <cell r="BK2804">
            <v>6000</v>
          </cell>
          <cell r="BL2804">
            <v>4800</v>
          </cell>
        </row>
        <row r="2805">
          <cell r="B2805">
            <v>16997</v>
          </cell>
          <cell r="C2805">
            <v>11911</v>
          </cell>
          <cell r="D2805">
            <v>134451</v>
          </cell>
          <cell r="E2805" t="str">
            <v>Osher Almog</v>
          </cell>
          <cell r="F2805" t="str">
            <v>QA ENGINEER</v>
          </cell>
          <cell r="G2805" t="str">
            <v>Monthly Extra Hours</v>
          </cell>
          <cell r="H2805" t="str">
            <v>Products - QA</v>
          </cell>
          <cell r="I2805" t="str">
            <v>TEL-AVIV</v>
          </cell>
          <cell r="J2805" t="str">
            <v>Israel</v>
          </cell>
          <cell r="K2805">
            <v>42981</v>
          </cell>
          <cell r="L2805" t="str">
            <v>IL</v>
          </cell>
          <cell r="M2805" t="str">
            <v>T51P</v>
          </cell>
          <cell r="N2805" t="str">
            <v>T</v>
          </cell>
          <cell r="O2805" t="str">
            <v>5</v>
          </cell>
          <cell r="P2805" t="str">
            <v>Regular</v>
          </cell>
          <cell r="T2805">
            <v>1</v>
          </cell>
          <cell r="U2805" t="str">
            <v>ILS</v>
          </cell>
          <cell r="V2805" t="str">
            <v>Products - QA</v>
          </cell>
          <cell r="W2805" t="str">
            <v>Dorit Dor</v>
          </cell>
          <cell r="Y2805" t="str">
            <v>Eligible</v>
          </cell>
          <cell r="Z2805">
            <v>12000</v>
          </cell>
          <cell r="AA2805">
            <v>44239.631336405531</v>
          </cell>
          <cell r="AB2805">
            <v>12000</v>
          </cell>
          <cell r="AC2805">
            <v>44239.631336405531</v>
          </cell>
          <cell r="AD2805">
            <v>3</v>
          </cell>
          <cell r="AE2805" t="str">
            <v>T51</v>
          </cell>
          <cell r="AF2805">
            <v>11000</v>
          </cell>
          <cell r="AG2805">
            <v>19000</v>
          </cell>
          <cell r="AH2805">
            <v>0.12</v>
          </cell>
          <cell r="AI2805">
            <v>1</v>
          </cell>
          <cell r="AJ2805">
            <v>0</v>
          </cell>
          <cell r="AK2805">
            <v>12480</v>
          </cell>
          <cell r="AL2805">
            <v>4.0000000000000036E-2</v>
          </cell>
          <cell r="AM2805">
            <v>46009.216589861753</v>
          </cell>
          <cell r="AN2805">
            <v>1769.5852534562218</v>
          </cell>
          <cell r="AO2805">
            <v>-0.34315789473684211</v>
          </cell>
          <cell r="AQ2805">
            <v>6500</v>
          </cell>
          <cell r="AR2805">
            <v>86000</v>
          </cell>
          <cell r="AS2805">
            <v>0.06</v>
          </cell>
          <cell r="AT2805">
            <v>1</v>
          </cell>
          <cell r="AU2805">
            <v>0</v>
          </cell>
          <cell r="AV2805">
            <v>12480</v>
          </cell>
          <cell r="AW2805">
            <v>46009.216589861753</v>
          </cell>
          <cell r="AX2805">
            <v>4.0000000000000036E-2</v>
          </cell>
          <cell r="AY2805">
            <v>1769.5852534562218</v>
          </cell>
          <cell r="AZ2805" t="str">
            <v>Regular Bonus</v>
          </cell>
          <cell r="BA2805" t="str">
            <v>Regular BonusEligible</v>
          </cell>
          <cell r="BB2805" t="str">
            <v>Regular BonusIsrael</v>
          </cell>
          <cell r="BC2805" t="str">
            <v>Regular BonusIsrael Monthly Extra Hours</v>
          </cell>
          <cell r="BD2805" t="str">
            <v>T61</v>
          </cell>
          <cell r="BE2805" t="str">
            <v>Monthly Extra Hours</v>
          </cell>
          <cell r="BF2805">
            <v>12000</v>
          </cell>
          <cell r="BG2805">
            <v>5500</v>
          </cell>
          <cell r="BH2805">
            <v>3</v>
          </cell>
          <cell r="BI2805">
            <v>2000</v>
          </cell>
          <cell r="BJ2805">
            <v>6000</v>
          </cell>
          <cell r="BK2805">
            <v>6000</v>
          </cell>
          <cell r="BL2805">
            <v>4800</v>
          </cell>
        </row>
        <row r="2806">
          <cell r="B2806">
            <v>17020</v>
          </cell>
          <cell r="C2806">
            <v>11934</v>
          </cell>
          <cell r="D2806">
            <v>59479</v>
          </cell>
          <cell r="E2806" t="str">
            <v>Gilad Reshetnik</v>
          </cell>
          <cell r="F2806" t="str">
            <v>TEAM LEADER</v>
          </cell>
          <cell r="G2806" t="str">
            <v>Employee</v>
          </cell>
          <cell r="H2806" t="str">
            <v>Products - QA</v>
          </cell>
          <cell r="I2806" t="str">
            <v>TEL-AVIV</v>
          </cell>
          <cell r="J2806" t="str">
            <v>Israel</v>
          </cell>
          <cell r="K2806">
            <v>42975</v>
          </cell>
          <cell r="L2806" t="str">
            <v>IL</v>
          </cell>
          <cell r="M2806" t="str">
            <v>T41M</v>
          </cell>
          <cell r="N2806" t="str">
            <v>T</v>
          </cell>
          <cell r="O2806" t="str">
            <v>4</v>
          </cell>
          <cell r="P2806" t="str">
            <v>Regular</v>
          </cell>
          <cell r="T2806">
            <v>1</v>
          </cell>
          <cell r="U2806" t="str">
            <v>ILS</v>
          </cell>
          <cell r="V2806" t="str">
            <v>Products - QA</v>
          </cell>
          <cell r="W2806" t="str">
            <v>Dorit Dor</v>
          </cell>
          <cell r="Y2806" t="str">
            <v>Eligible</v>
          </cell>
          <cell r="Z2806">
            <v>23200</v>
          </cell>
          <cell r="AA2806">
            <v>85529.953917050691</v>
          </cell>
          <cell r="AB2806">
            <v>23200</v>
          </cell>
          <cell r="AC2806">
            <v>85529.953917050691</v>
          </cell>
          <cell r="AD2806">
            <v>3</v>
          </cell>
          <cell r="AE2806" t="str">
            <v>T41</v>
          </cell>
          <cell r="AF2806">
            <v>16000</v>
          </cell>
          <cell r="AG2806">
            <v>26000</v>
          </cell>
          <cell r="AH2806">
            <v>0.72</v>
          </cell>
          <cell r="AI2806">
            <v>4</v>
          </cell>
          <cell r="AJ2806">
            <v>0</v>
          </cell>
          <cell r="AK2806">
            <v>23547.999999999996</v>
          </cell>
          <cell r="AL2806">
            <v>1.4999999999999902E-2</v>
          </cell>
          <cell r="AM2806">
            <v>86812.90322580644</v>
          </cell>
          <cell r="AN2806">
            <v>1282.9493087557494</v>
          </cell>
          <cell r="AO2806">
            <v>-9.4307692307692426E-2</v>
          </cell>
          <cell r="AQ2806">
            <v>6500</v>
          </cell>
          <cell r="AR2806">
            <v>86000</v>
          </cell>
          <cell r="AS2806">
            <v>0.21</v>
          </cell>
          <cell r="AT2806">
            <v>1</v>
          </cell>
          <cell r="AU2806">
            <v>0</v>
          </cell>
          <cell r="AV2806">
            <v>23547.999999999996</v>
          </cell>
          <cell r="AW2806">
            <v>86812.90322580644</v>
          </cell>
          <cell r="AX2806">
            <v>1.4999999999999902E-2</v>
          </cell>
          <cell r="AY2806">
            <v>1282.9493087557494</v>
          </cell>
          <cell r="AZ2806" t="str">
            <v>Regular Bonus</v>
          </cell>
          <cell r="BA2806" t="str">
            <v>Regular BonusEligible</v>
          </cell>
          <cell r="BB2806" t="str">
            <v>Regular BonusIsrael</v>
          </cell>
          <cell r="BC2806" t="str">
            <v>Regular BonusIsrael Employee</v>
          </cell>
          <cell r="BD2806" t="str">
            <v>T41</v>
          </cell>
          <cell r="BE2806" t="str">
            <v>Employee</v>
          </cell>
          <cell r="BF2806">
            <v>23200</v>
          </cell>
          <cell r="BG2806">
            <v>18904</v>
          </cell>
          <cell r="BH2806">
            <v>3</v>
          </cell>
          <cell r="BI2806">
            <v>4000</v>
          </cell>
          <cell r="BJ2806">
            <v>25000</v>
          </cell>
          <cell r="BK2806">
            <v>25000</v>
          </cell>
          <cell r="BL2806">
            <v>20000</v>
          </cell>
        </row>
        <row r="2807">
          <cell r="B2807">
            <v>17042</v>
          </cell>
          <cell r="C2807">
            <v>11955</v>
          </cell>
          <cell r="D2807">
            <v>224172</v>
          </cell>
          <cell r="E2807" t="str">
            <v>Hertsel Vainer</v>
          </cell>
          <cell r="F2807" t="str">
            <v>QA ENGINEER</v>
          </cell>
          <cell r="G2807" t="str">
            <v>Monthly Extra Hours</v>
          </cell>
          <cell r="H2807" t="str">
            <v>Products - QA</v>
          </cell>
          <cell r="I2807" t="str">
            <v>TEL-AVIV</v>
          </cell>
          <cell r="J2807" t="str">
            <v>Israel</v>
          </cell>
          <cell r="K2807">
            <v>42981</v>
          </cell>
          <cell r="L2807" t="str">
            <v>IL</v>
          </cell>
          <cell r="M2807" t="str">
            <v>T51P</v>
          </cell>
          <cell r="N2807" t="str">
            <v>T</v>
          </cell>
          <cell r="O2807" t="str">
            <v>5</v>
          </cell>
          <cell r="P2807" t="str">
            <v>Regular</v>
          </cell>
          <cell r="T2807">
            <v>1</v>
          </cell>
          <cell r="U2807" t="str">
            <v>ILS</v>
          </cell>
          <cell r="V2807" t="str">
            <v>Products - QA</v>
          </cell>
          <cell r="W2807" t="str">
            <v>Dorit Dor</v>
          </cell>
          <cell r="Y2807" t="str">
            <v>Eligible</v>
          </cell>
          <cell r="Z2807">
            <v>10700</v>
          </cell>
          <cell r="AA2807">
            <v>39447.004608294934</v>
          </cell>
          <cell r="AB2807">
            <v>10700</v>
          </cell>
          <cell r="AC2807">
            <v>39447.004608294934</v>
          </cell>
          <cell r="AD2807">
            <v>3</v>
          </cell>
          <cell r="AE2807" t="str">
            <v>T51</v>
          </cell>
          <cell r="AF2807">
            <v>11000</v>
          </cell>
          <cell r="AG2807">
            <v>19000</v>
          </cell>
          <cell r="AH2807">
            <v>0</v>
          </cell>
          <cell r="AI2807">
            <v>1</v>
          </cell>
          <cell r="AJ2807">
            <v>0</v>
          </cell>
          <cell r="AK2807">
            <v>11128</v>
          </cell>
          <cell r="AL2807">
            <v>4.0000000000000036E-2</v>
          </cell>
          <cell r="AM2807">
            <v>41024.884792626726</v>
          </cell>
          <cell r="AN2807">
            <v>1577.8801843317924</v>
          </cell>
          <cell r="AO2807">
            <v>-0.41431578947368419</v>
          </cell>
          <cell r="AQ2807">
            <v>6500</v>
          </cell>
          <cell r="AR2807">
            <v>86000</v>
          </cell>
          <cell r="AS2807">
            <v>0.05</v>
          </cell>
          <cell r="AT2807">
            <v>1</v>
          </cell>
          <cell r="AU2807">
            <v>0</v>
          </cell>
          <cell r="AV2807">
            <v>11128</v>
          </cell>
          <cell r="AW2807">
            <v>41024.884792626726</v>
          </cell>
          <cell r="AX2807">
            <v>4.0000000000000036E-2</v>
          </cell>
          <cell r="AY2807">
            <v>1577.8801843317924</v>
          </cell>
          <cell r="AZ2807" t="str">
            <v>Regular Bonus</v>
          </cell>
          <cell r="BA2807" t="str">
            <v>Regular BonusEligible</v>
          </cell>
          <cell r="BB2807" t="str">
            <v>Regular BonusIsrael</v>
          </cell>
          <cell r="BC2807" t="str">
            <v>Regular BonusIsrael Monthly Extra Hours</v>
          </cell>
          <cell r="BD2807" t="str">
            <v>T61</v>
          </cell>
          <cell r="BE2807" t="str">
            <v>Monthly Extra Hours</v>
          </cell>
          <cell r="BF2807">
            <v>10700</v>
          </cell>
          <cell r="BG2807">
            <v>6000</v>
          </cell>
          <cell r="BH2807">
            <v>3</v>
          </cell>
          <cell r="BI2807">
            <v>2000</v>
          </cell>
          <cell r="BJ2807">
            <v>6000</v>
          </cell>
          <cell r="BK2807">
            <v>6000</v>
          </cell>
          <cell r="BL2807">
            <v>4800</v>
          </cell>
        </row>
        <row r="2808">
          <cell r="B2808">
            <v>16893</v>
          </cell>
          <cell r="C2808">
            <v>11810</v>
          </cell>
          <cell r="D2808">
            <v>131725</v>
          </cell>
          <cell r="E2808" t="str">
            <v>Harel Sagi</v>
          </cell>
          <cell r="F2808" t="str">
            <v>QA ENGINEER</v>
          </cell>
          <cell r="G2808" t="str">
            <v>Monthly Extra Hours</v>
          </cell>
          <cell r="H2808" t="str">
            <v>Products - QA</v>
          </cell>
          <cell r="I2808" t="str">
            <v>TEL-AVIV</v>
          </cell>
          <cell r="J2808" t="str">
            <v>Israel</v>
          </cell>
          <cell r="K2808">
            <v>42975</v>
          </cell>
          <cell r="L2808" t="str">
            <v>IL</v>
          </cell>
          <cell r="M2808" t="str">
            <v>T51P</v>
          </cell>
          <cell r="N2808" t="str">
            <v>T</v>
          </cell>
          <cell r="O2808" t="str">
            <v>5</v>
          </cell>
          <cell r="P2808" t="str">
            <v>Regular</v>
          </cell>
          <cell r="T2808">
            <v>1</v>
          </cell>
          <cell r="U2808" t="str">
            <v>ILS</v>
          </cell>
          <cell r="V2808" t="str">
            <v>Products - QA</v>
          </cell>
          <cell r="W2808" t="str">
            <v>Dorit Dor</v>
          </cell>
          <cell r="Y2808" t="str">
            <v>Eligible</v>
          </cell>
          <cell r="Z2808">
            <v>12600</v>
          </cell>
          <cell r="AA2808">
            <v>46451.61290322581</v>
          </cell>
          <cell r="AB2808">
            <v>12600</v>
          </cell>
          <cell r="AC2808">
            <v>46451.61290322581</v>
          </cell>
          <cell r="AD2808">
            <v>3</v>
          </cell>
          <cell r="AE2808" t="str">
            <v>T51</v>
          </cell>
          <cell r="AF2808">
            <v>11000</v>
          </cell>
          <cell r="AG2808">
            <v>19000</v>
          </cell>
          <cell r="AH2808">
            <v>0.2</v>
          </cell>
          <cell r="AI2808">
            <v>2</v>
          </cell>
          <cell r="AJ2808">
            <v>0</v>
          </cell>
          <cell r="AK2808">
            <v>12978</v>
          </cell>
          <cell r="AL2808">
            <v>3.0000000000000027E-2</v>
          </cell>
          <cell r="AM2808">
            <v>47845.161290322583</v>
          </cell>
          <cell r="AN2808">
            <v>1393.5483870967728</v>
          </cell>
          <cell r="AO2808">
            <v>-0.31694736842105264</v>
          </cell>
          <cell r="AQ2808">
            <v>6500</v>
          </cell>
          <cell r="AR2808">
            <v>86000</v>
          </cell>
          <cell r="AS2808">
            <v>7.0000000000000007E-2</v>
          </cell>
          <cell r="AT2808">
            <v>1</v>
          </cell>
          <cell r="AU2808">
            <v>0</v>
          </cell>
          <cell r="AV2808">
            <v>12978</v>
          </cell>
          <cell r="AW2808">
            <v>47845.161290322583</v>
          </cell>
          <cell r="AX2808">
            <v>3.0000000000000027E-2</v>
          </cell>
          <cell r="AY2808">
            <v>1393.5483870967728</v>
          </cell>
          <cell r="AZ2808" t="str">
            <v>Regular Bonus</v>
          </cell>
          <cell r="BA2808" t="str">
            <v>Regular BonusEligible</v>
          </cell>
          <cell r="BB2808" t="str">
            <v>Regular BonusIsrael</v>
          </cell>
          <cell r="BC2808" t="str">
            <v>Regular BonusIsrael Monthly Extra Hours</v>
          </cell>
          <cell r="BD2808" t="str">
            <v>T51</v>
          </cell>
          <cell r="BE2808" t="str">
            <v>Monthly Extra Hours</v>
          </cell>
          <cell r="BF2808">
            <v>12600</v>
          </cell>
          <cell r="BG2808">
            <v>7500</v>
          </cell>
          <cell r="BH2808">
            <v>3</v>
          </cell>
          <cell r="BI2808">
            <v>2000</v>
          </cell>
          <cell r="BJ2808">
            <v>9000</v>
          </cell>
          <cell r="BK2808">
            <v>9000</v>
          </cell>
          <cell r="BL2808">
            <v>7200</v>
          </cell>
        </row>
        <row r="2809">
          <cell r="B2809">
            <v>16933</v>
          </cell>
          <cell r="C2809">
            <v>11850</v>
          </cell>
          <cell r="D2809">
            <v>130718</v>
          </cell>
          <cell r="E2809" t="str">
            <v>Vadim Lukashevich</v>
          </cell>
          <cell r="F2809" t="str">
            <v>AUTOMATION ENGINEER</v>
          </cell>
          <cell r="G2809" t="str">
            <v>Hourly Partial Time</v>
          </cell>
          <cell r="H2809" t="str">
            <v>Products - QA</v>
          </cell>
          <cell r="I2809" t="str">
            <v>TEL-AVIV</v>
          </cell>
          <cell r="J2809" t="str">
            <v>Israel</v>
          </cell>
          <cell r="K2809">
            <v>42981</v>
          </cell>
          <cell r="L2809" t="str">
            <v>IL</v>
          </cell>
          <cell r="M2809" t="str">
            <v>T51S</v>
          </cell>
          <cell r="N2809" t="str">
            <v>T</v>
          </cell>
          <cell r="O2809" t="str">
            <v>5</v>
          </cell>
          <cell r="P2809" t="str">
            <v>Regular</v>
          </cell>
          <cell r="T2809">
            <v>1</v>
          </cell>
          <cell r="U2809" t="str">
            <v>ILS</v>
          </cell>
          <cell r="V2809" t="str">
            <v>Products - QA</v>
          </cell>
          <cell r="W2809" t="str">
            <v>Dorit Dor</v>
          </cell>
          <cell r="Y2809" t="str">
            <v>Eligible</v>
          </cell>
          <cell r="Z2809">
            <v>12046</v>
          </cell>
          <cell r="AA2809">
            <v>44409.216589861753</v>
          </cell>
          <cell r="AB2809">
            <v>12046</v>
          </cell>
          <cell r="AC2809">
            <v>44409.216589861753</v>
          </cell>
          <cell r="AD2809">
            <v>3</v>
          </cell>
          <cell r="AE2809" t="str">
            <v>T51</v>
          </cell>
          <cell r="AF2809">
            <v>11860</v>
          </cell>
          <cell r="AG2809">
            <v>19300</v>
          </cell>
          <cell r="AH2809">
            <v>0.02</v>
          </cell>
          <cell r="AI2809">
            <v>1</v>
          </cell>
          <cell r="AJ2809">
            <v>0</v>
          </cell>
          <cell r="AK2809">
            <v>12527.84</v>
          </cell>
          <cell r="AL2809">
            <v>4.0000000000000036E-2</v>
          </cell>
          <cell r="AM2809">
            <v>46185.585253456229</v>
          </cell>
          <cell r="AN2809">
            <v>1776.3686635944759</v>
          </cell>
          <cell r="AO2809">
            <v>-0.35088911917098442</v>
          </cell>
          <cell r="AQ2809">
            <v>6500</v>
          </cell>
          <cell r="AR2809">
            <v>86000</v>
          </cell>
          <cell r="AS2809">
            <v>0.06</v>
          </cell>
          <cell r="AT2809">
            <v>1</v>
          </cell>
          <cell r="AU2809">
            <v>0</v>
          </cell>
          <cell r="AV2809">
            <v>12527.84</v>
          </cell>
          <cell r="AW2809">
            <v>46185.585253456229</v>
          </cell>
          <cell r="AX2809">
            <v>4.0000000000000036E-2</v>
          </cell>
          <cell r="AY2809">
            <v>1776.3686635944759</v>
          </cell>
          <cell r="AZ2809" t="str">
            <v>Regular Bonus</v>
          </cell>
          <cell r="BA2809" t="str">
            <v>Regular BonusEligible</v>
          </cell>
          <cell r="BB2809" t="str">
            <v>Regular BonusIsrael</v>
          </cell>
          <cell r="BC2809" t="str">
            <v>Regular BonusIsrael Monthly Extra Hours</v>
          </cell>
          <cell r="BD2809" t="str">
            <v>T51</v>
          </cell>
          <cell r="BE2809" t="str">
            <v>Monthly Extra Hours</v>
          </cell>
          <cell r="BF2809">
            <v>12046</v>
          </cell>
          <cell r="BG2809">
            <v>8500</v>
          </cell>
          <cell r="BH2809">
            <v>4</v>
          </cell>
          <cell r="BI2809">
            <v>2000</v>
          </cell>
          <cell r="BJ2809">
            <v>9000</v>
          </cell>
          <cell r="BK2809">
            <v>9000</v>
          </cell>
          <cell r="BL2809">
            <v>7200</v>
          </cell>
        </row>
        <row r="2810">
          <cell r="B2810">
            <v>16951</v>
          </cell>
          <cell r="C2810">
            <v>11868</v>
          </cell>
          <cell r="D2810">
            <v>123091</v>
          </cell>
          <cell r="E2810" t="str">
            <v>Coral Karity</v>
          </cell>
          <cell r="F2810" t="str">
            <v>QA ENGINEER</v>
          </cell>
          <cell r="G2810" t="str">
            <v>Monthly Extra Hours</v>
          </cell>
          <cell r="H2810" t="str">
            <v>Products - QA</v>
          </cell>
          <cell r="I2810" t="str">
            <v>TEL-AVIV</v>
          </cell>
          <cell r="J2810" t="str">
            <v>Israel</v>
          </cell>
          <cell r="K2810">
            <v>42961</v>
          </cell>
          <cell r="L2810" t="str">
            <v>IL</v>
          </cell>
          <cell r="M2810" t="str">
            <v>T51P</v>
          </cell>
          <cell r="N2810" t="str">
            <v>T</v>
          </cell>
          <cell r="O2810" t="str">
            <v>5</v>
          </cell>
          <cell r="P2810" t="str">
            <v>Regular</v>
          </cell>
          <cell r="T2810">
            <v>1</v>
          </cell>
          <cell r="U2810" t="str">
            <v>ILS</v>
          </cell>
          <cell r="V2810" t="str">
            <v>Products - QA</v>
          </cell>
          <cell r="W2810" t="str">
            <v>Dorit Dor</v>
          </cell>
          <cell r="Y2810" t="str">
            <v>Eligible</v>
          </cell>
          <cell r="Z2810">
            <v>14500</v>
          </cell>
          <cell r="AA2810">
            <v>53456.221198156687</v>
          </cell>
          <cell r="AB2810">
            <v>14500</v>
          </cell>
          <cell r="AC2810">
            <v>53456.221198156687</v>
          </cell>
          <cell r="AD2810">
            <v>3</v>
          </cell>
          <cell r="AE2810" t="str">
            <v>T51</v>
          </cell>
          <cell r="AF2810">
            <v>11000</v>
          </cell>
          <cell r="AG2810">
            <v>19000</v>
          </cell>
          <cell r="AH2810">
            <v>0.43</v>
          </cell>
          <cell r="AI2810">
            <v>2</v>
          </cell>
          <cell r="AJ2810">
            <v>0</v>
          </cell>
          <cell r="AK2810">
            <v>14935</v>
          </cell>
          <cell r="AL2810">
            <v>3.0000000000000027E-2</v>
          </cell>
          <cell r="AM2810">
            <v>55059.907834101381</v>
          </cell>
          <cell r="AN2810">
            <v>1603.686635944694</v>
          </cell>
          <cell r="AO2810">
            <v>-0.21394736842105266</v>
          </cell>
          <cell r="AQ2810">
            <v>6500</v>
          </cell>
          <cell r="AR2810">
            <v>86000</v>
          </cell>
          <cell r="AS2810">
            <v>0.1</v>
          </cell>
          <cell r="AT2810">
            <v>1</v>
          </cell>
          <cell r="AU2810">
            <v>0</v>
          </cell>
          <cell r="AV2810">
            <v>14935</v>
          </cell>
          <cell r="AW2810">
            <v>55059.907834101381</v>
          </cell>
          <cell r="AX2810">
            <v>3.0000000000000027E-2</v>
          </cell>
          <cell r="AY2810">
            <v>1603.686635944694</v>
          </cell>
          <cell r="AZ2810" t="str">
            <v>Regular Bonus</v>
          </cell>
          <cell r="BA2810" t="str">
            <v>Regular BonusEligible</v>
          </cell>
          <cell r="BB2810" t="str">
            <v>Regular BonusIsrael</v>
          </cell>
          <cell r="BC2810" t="str">
            <v>Regular BonusIsrael Monthly Extra Hours</v>
          </cell>
          <cell r="BD2810" t="str">
            <v>T51</v>
          </cell>
          <cell r="BE2810" t="str">
            <v>Monthly Extra Hours</v>
          </cell>
          <cell r="BF2810">
            <v>14500</v>
          </cell>
          <cell r="BG2810">
            <v>9000</v>
          </cell>
          <cell r="BH2810">
            <v>3</v>
          </cell>
          <cell r="BI2810">
            <v>2000</v>
          </cell>
          <cell r="BJ2810">
            <v>9000</v>
          </cell>
          <cell r="BK2810">
            <v>9000</v>
          </cell>
          <cell r="BL2810">
            <v>7200</v>
          </cell>
        </row>
        <row r="2811">
          <cell r="B2811">
            <v>17344</v>
          </cell>
          <cell r="C2811">
            <v>12368</v>
          </cell>
          <cell r="D2811">
            <v>206901</v>
          </cell>
          <cell r="E2811" t="str">
            <v>Tomer Angel</v>
          </cell>
          <cell r="F2811" t="str">
            <v>QA ENGINEER</v>
          </cell>
          <cell r="G2811" t="str">
            <v>Monthly Extra Hours</v>
          </cell>
          <cell r="H2811" t="str">
            <v>Products - QA</v>
          </cell>
          <cell r="I2811" t="str">
            <v>TEL-AVIV</v>
          </cell>
          <cell r="J2811" t="str">
            <v>Israel</v>
          </cell>
          <cell r="K2811">
            <v>43052</v>
          </cell>
          <cell r="L2811" t="str">
            <v>IL</v>
          </cell>
          <cell r="M2811" t="str">
            <v>T51P</v>
          </cell>
          <cell r="N2811" t="str">
            <v>T</v>
          </cell>
          <cell r="O2811" t="str">
            <v>5</v>
          </cell>
          <cell r="P2811" t="str">
            <v>Regular</v>
          </cell>
          <cell r="T2811">
            <v>1</v>
          </cell>
          <cell r="U2811" t="str">
            <v>ILS</v>
          </cell>
          <cell r="V2811" t="str">
            <v>Products - QA</v>
          </cell>
          <cell r="W2811" t="str">
            <v>Dorit Dor</v>
          </cell>
          <cell r="Y2811" t="str">
            <v>Eligible</v>
          </cell>
          <cell r="Z2811">
            <v>11300</v>
          </cell>
          <cell r="AA2811">
            <v>41658.986175115206</v>
          </cell>
          <cell r="AB2811">
            <v>11300</v>
          </cell>
          <cell r="AC2811">
            <v>41658.986175115206</v>
          </cell>
          <cell r="AD2811">
            <v>3</v>
          </cell>
          <cell r="AE2811" t="str">
            <v>T51</v>
          </cell>
          <cell r="AF2811">
            <v>11000</v>
          </cell>
          <cell r="AG2811">
            <v>19000</v>
          </cell>
          <cell r="AH2811">
            <v>0.03</v>
          </cell>
          <cell r="AI2811">
            <v>1</v>
          </cell>
          <cell r="AJ2811">
            <v>0</v>
          </cell>
          <cell r="AK2811">
            <v>11752</v>
          </cell>
          <cell r="AL2811">
            <v>4.0000000000000036E-2</v>
          </cell>
          <cell r="AM2811">
            <v>43325.345622119814</v>
          </cell>
          <cell r="AN2811">
            <v>1666.3594470046082</v>
          </cell>
          <cell r="AO2811">
            <v>-0.3814736842105263</v>
          </cell>
          <cell r="AQ2811">
            <v>6500</v>
          </cell>
          <cell r="AR2811">
            <v>86000</v>
          </cell>
          <cell r="AS2811">
            <v>0.06</v>
          </cell>
          <cell r="AT2811">
            <v>1</v>
          </cell>
          <cell r="AU2811">
            <v>0</v>
          </cell>
          <cell r="AV2811">
            <v>11752</v>
          </cell>
          <cell r="AW2811">
            <v>43325.345622119814</v>
          </cell>
          <cell r="AX2811">
            <v>4.0000000000000036E-2</v>
          </cell>
          <cell r="AY2811">
            <v>1666.3594470046082</v>
          </cell>
          <cell r="AZ2811" t="str">
            <v>Regular Bonus</v>
          </cell>
          <cell r="BA2811" t="str">
            <v>Regular BonusEligible</v>
          </cell>
          <cell r="BB2811" t="str">
            <v>Regular BonusIsrael</v>
          </cell>
          <cell r="BC2811" t="str">
            <v>Regular BonusIsrael Monthly Extra Hours</v>
          </cell>
          <cell r="BD2811" t="str">
            <v>T51</v>
          </cell>
          <cell r="BE2811" t="str">
            <v>Monthly Extra Hours</v>
          </cell>
          <cell r="BF2811">
            <v>11300</v>
          </cell>
          <cell r="BG2811">
            <v>11000</v>
          </cell>
          <cell r="BH2811">
            <v>4</v>
          </cell>
          <cell r="BI2811">
            <v>2000</v>
          </cell>
          <cell r="BJ2811">
            <v>9000</v>
          </cell>
          <cell r="BK2811">
            <v>9000</v>
          </cell>
          <cell r="BL2811">
            <v>7200</v>
          </cell>
        </row>
        <row r="2812">
          <cell r="B2812">
            <v>17428</v>
          </cell>
          <cell r="C2812">
            <v>12446</v>
          </cell>
          <cell r="D2812">
            <v>142188</v>
          </cell>
          <cell r="E2812" t="str">
            <v>Oded Rappaport</v>
          </cell>
          <cell r="F2812" t="str">
            <v>QA ENGINEER</v>
          </cell>
          <cell r="G2812" t="str">
            <v>Monthly Extra Hours</v>
          </cell>
          <cell r="H2812" t="str">
            <v>Products - QA</v>
          </cell>
          <cell r="I2812" t="str">
            <v>TEL-AVIV</v>
          </cell>
          <cell r="J2812" t="str">
            <v>Israel</v>
          </cell>
          <cell r="K2812">
            <v>43066</v>
          </cell>
          <cell r="L2812" t="str">
            <v>IL</v>
          </cell>
          <cell r="M2812" t="str">
            <v>T51P</v>
          </cell>
          <cell r="N2812" t="str">
            <v>T</v>
          </cell>
          <cell r="O2812" t="str">
            <v>5</v>
          </cell>
          <cell r="P2812" t="str">
            <v>Regular</v>
          </cell>
          <cell r="T2812">
            <v>1</v>
          </cell>
          <cell r="U2812" t="str">
            <v>ILS</v>
          </cell>
          <cell r="V2812" t="str">
            <v>Products - QA</v>
          </cell>
          <cell r="W2812" t="str">
            <v>Dorit Dor</v>
          </cell>
          <cell r="Y2812" t="str">
            <v>Eligible</v>
          </cell>
          <cell r="Z2812">
            <v>13700</v>
          </cell>
          <cell r="AA2812">
            <v>50506.912442396315</v>
          </cell>
          <cell r="AB2812">
            <v>13700</v>
          </cell>
          <cell r="AC2812">
            <v>50506.912442396315</v>
          </cell>
          <cell r="AD2812">
            <v>3</v>
          </cell>
          <cell r="AE2812" t="str">
            <v>T51</v>
          </cell>
          <cell r="AF2812">
            <v>11000</v>
          </cell>
          <cell r="AG2812">
            <v>19000</v>
          </cell>
          <cell r="AH2812">
            <v>0.33</v>
          </cell>
          <cell r="AI2812">
            <v>2</v>
          </cell>
          <cell r="AJ2812">
            <v>0</v>
          </cell>
          <cell r="AK2812">
            <v>14111</v>
          </cell>
          <cell r="AL2812">
            <v>3.0000000000000027E-2</v>
          </cell>
          <cell r="AM2812">
            <v>52022.119815668208</v>
          </cell>
          <cell r="AN2812">
            <v>1515.2073732718927</v>
          </cell>
          <cell r="AO2812">
            <v>-0.25731578947368416</v>
          </cell>
          <cell r="AQ2812">
            <v>6500</v>
          </cell>
          <cell r="AR2812">
            <v>86000</v>
          </cell>
          <cell r="AS2812">
            <v>0.09</v>
          </cell>
          <cell r="AT2812">
            <v>1</v>
          </cell>
          <cell r="AU2812">
            <v>0</v>
          </cell>
          <cell r="AV2812">
            <v>14111</v>
          </cell>
          <cell r="AW2812">
            <v>52022.119815668208</v>
          </cell>
          <cell r="AX2812">
            <v>3.0000000000000027E-2</v>
          </cell>
          <cell r="AY2812">
            <v>1515.2073732718927</v>
          </cell>
          <cell r="AZ2812" t="str">
            <v>Regular Bonus</v>
          </cell>
          <cell r="BA2812" t="str">
            <v>Regular BonusEligible</v>
          </cell>
          <cell r="BB2812" t="str">
            <v>Regular BonusIsrael</v>
          </cell>
          <cell r="BC2812" t="str">
            <v>Regular BonusIsrael Monthly Extra Hours</v>
          </cell>
          <cell r="BD2812" t="str">
            <v>T51</v>
          </cell>
          <cell r="BE2812" t="str">
            <v>Monthly Extra Hours</v>
          </cell>
          <cell r="BF2812">
            <v>13700</v>
          </cell>
          <cell r="BG2812">
            <v>8000</v>
          </cell>
          <cell r="BH2812">
            <v>3</v>
          </cell>
          <cell r="BI2812">
            <v>2000</v>
          </cell>
          <cell r="BJ2812">
            <v>9000</v>
          </cell>
          <cell r="BK2812">
            <v>9000</v>
          </cell>
          <cell r="BL2812">
            <v>7200</v>
          </cell>
        </row>
        <row r="2813">
          <cell r="B2813">
            <v>17453</v>
          </cell>
          <cell r="C2813">
            <v>12471</v>
          </cell>
          <cell r="D2813">
            <v>108278</v>
          </cell>
          <cell r="E2813" t="str">
            <v>Ibrahim Abu Juid</v>
          </cell>
          <cell r="F2813" t="str">
            <v>SOFTWARE DEVELOPER</v>
          </cell>
          <cell r="G2813" t="str">
            <v>Employee</v>
          </cell>
          <cell r="H2813" t="str">
            <v>Products - QA</v>
          </cell>
          <cell r="I2813" t="str">
            <v>TEL-AVIV</v>
          </cell>
          <cell r="J2813" t="str">
            <v>Israel</v>
          </cell>
          <cell r="K2813">
            <v>43086</v>
          </cell>
          <cell r="L2813" t="str">
            <v>IL</v>
          </cell>
          <cell r="M2813" t="str">
            <v>D61P</v>
          </cell>
          <cell r="N2813" t="str">
            <v>D</v>
          </cell>
          <cell r="O2813" t="str">
            <v>6</v>
          </cell>
          <cell r="P2813" t="str">
            <v>Regular</v>
          </cell>
          <cell r="T2813">
            <v>1</v>
          </cell>
          <cell r="U2813" t="str">
            <v>ILS</v>
          </cell>
          <cell r="V2813" t="str">
            <v>Products - QA</v>
          </cell>
          <cell r="W2813" t="str">
            <v>Dorit Dor</v>
          </cell>
          <cell r="Y2813" t="str">
            <v>Eligible</v>
          </cell>
          <cell r="Z2813">
            <v>15500</v>
          </cell>
          <cell r="AA2813">
            <v>57142.857142857145</v>
          </cell>
          <cell r="AB2813">
            <v>15500</v>
          </cell>
          <cell r="AC2813">
            <v>57142.857142857145</v>
          </cell>
          <cell r="AD2813">
            <v>3</v>
          </cell>
          <cell r="AE2813" t="str">
            <v>D61</v>
          </cell>
          <cell r="AF2813">
            <v>16000</v>
          </cell>
          <cell r="AG2813">
            <v>23000</v>
          </cell>
          <cell r="AH2813">
            <v>0</v>
          </cell>
          <cell r="AI2813">
            <v>1</v>
          </cell>
          <cell r="AJ2813">
            <v>0</v>
          </cell>
          <cell r="AK2813">
            <v>16120</v>
          </cell>
          <cell r="AL2813">
            <v>4.0000000000000036E-2</v>
          </cell>
          <cell r="AM2813">
            <v>59428.571428571428</v>
          </cell>
          <cell r="AN2813">
            <v>2285.7142857142826</v>
          </cell>
          <cell r="AO2813">
            <v>-0.2991304347826087</v>
          </cell>
          <cell r="AQ2813">
            <v>6500</v>
          </cell>
          <cell r="AR2813">
            <v>86000</v>
          </cell>
          <cell r="AS2813">
            <v>0.11</v>
          </cell>
          <cell r="AT2813">
            <v>1</v>
          </cell>
          <cell r="AU2813">
            <v>0</v>
          </cell>
          <cell r="AV2813">
            <v>16120</v>
          </cell>
          <cell r="AW2813">
            <v>59428.571428571428</v>
          </cell>
          <cell r="AX2813">
            <v>4.0000000000000036E-2</v>
          </cell>
          <cell r="AY2813">
            <v>2285.7142857142826</v>
          </cell>
          <cell r="AZ2813" t="str">
            <v>Regular Bonus</v>
          </cell>
          <cell r="BA2813" t="str">
            <v>Regular BonusEligible</v>
          </cell>
          <cell r="BB2813" t="str">
            <v>Regular BonusIsrael</v>
          </cell>
          <cell r="BC2813" t="str">
            <v>Regular BonusIsrael Employee</v>
          </cell>
          <cell r="BD2813" t="str">
            <v>D61</v>
          </cell>
          <cell r="BE2813" t="str">
            <v>Employee</v>
          </cell>
          <cell r="BF2813">
            <v>15500</v>
          </cell>
          <cell r="BG2813">
            <v>8000</v>
          </cell>
          <cell r="BH2813">
            <v>4</v>
          </cell>
          <cell r="BI2813">
            <v>4000</v>
          </cell>
          <cell r="BJ2813">
            <v>21000</v>
          </cell>
          <cell r="BK2813">
            <v>21000</v>
          </cell>
          <cell r="BL2813">
            <v>16800</v>
          </cell>
        </row>
        <row r="2814">
          <cell r="B2814">
            <v>17455</v>
          </cell>
          <cell r="C2814">
            <v>12473</v>
          </cell>
          <cell r="D2814">
            <v>140074</v>
          </cell>
          <cell r="E2814" t="str">
            <v>Dan Iancovici</v>
          </cell>
          <cell r="F2814" t="str">
            <v>QA ENGINEER</v>
          </cell>
          <cell r="G2814" t="str">
            <v>Monthly Extra Hours</v>
          </cell>
          <cell r="H2814" t="str">
            <v>Products - QA</v>
          </cell>
          <cell r="I2814" t="str">
            <v>TEL-AVIV</v>
          </cell>
          <cell r="J2814" t="str">
            <v>Israel</v>
          </cell>
          <cell r="K2814">
            <v>43086</v>
          </cell>
          <cell r="L2814" t="str">
            <v>IL</v>
          </cell>
          <cell r="M2814" t="str">
            <v>T51P</v>
          </cell>
          <cell r="N2814" t="str">
            <v>T</v>
          </cell>
          <cell r="O2814" t="str">
            <v>5</v>
          </cell>
          <cell r="P2814" t="str">
            <v>Regular</v>
          </cell>
          <cell r="T2814">
            <v>1</v>
          </cell>
          <cell r="U2814" t="str">
            <v>ILS</v>
          </cell>
          <cell r="V2814" t="str">
            <v>Products - QA</v>
          </cell>
          <cell r="W2814" t="str">
            <v>Dorit Dor</v>
          </cell>
          <cell r="Y2814" t="str">
            <v>Eligible</v>
          </cell>
          <cell r="Z2814">
            <v>11500</v>
          </cell>
          <cell r="AA2814">
            <v>42396.313364055299</v>
          </cell>
          <cell r="AB2814">
            <v>11500</v>
          </cell>
          <cell r="AC2814">
            <v>42396.313364055299</v>
          </cell>
          <cell r="AD2814">
            <v>3</v>
          </cell>
          <cell r="AE2814" t="str">
            <v>T51</v>
          </cell>
          <cell r="AF2814">
            <v>11000</v>
          </cell>
          <cell r="AG2814">
            <v>19000</v>
          </cell>
          <cell r="AH2814">
            <v>0.06</v>
          </cell>
          <cell r="AI2814">
            <v>1</v>
          </cell>
          <cell r="AJ2814">
            <v>0</v>
          </cell>
          <cell r="AK2814">
            <v>11960</v>
          </cell>
          <cell r="AL2814">
            <v>4.0000000000000036E-2</v>
          </cell>
          <cell r="AM2814">
            <v>44092.16589861751</v>
          </cell>
          <cell r="AN2814">
            <v>1695.8525345622111</v>
          </cell>
          <cell r="AO2814">
            <v>-0.3705263157894737</v>
          </cell>
          <cell r="AQ2814">
            <v>6500</v>
          </cell>
          <cell r="AR2814">
            <v>86000</v>
          </cell>
          <cell r="AS2814">
            <v>0.06</v>
          </cell>
          <cell r="AT2814">
            <v>1</v>
          </cell>
          <cell r="AU2814">
            <v>0</v>
          </cell>
          <cell r="AV2814">
            <v>11960</v>
          </cell>
          <cell r="AW2814">
            <v>44092.16589861751</v>
          </cell>
          <cell r="AX2814">
            <v>4.0000000000000036E-2</v>
          </cell>
          <cell r="AY2814">
            <v>1695.8525345622111</v>
          </cell>
          <cell r="AZ2814" t="str">
            <v>Regular Bonus</v>
          </cell>
          <cell r="BA2814" t="str">
            <v>Regular BonusEligible</v>
          </cell>
          <cell r="BB2814" t="str">
            <v>Regular BonusIsrael</v>
          </cell>
          <cell r="BC2814" t="str">
            <v>Regular BonusIsrael Monthly Extra Hours</v>
          </cell>
          <cell r="BD2814" t="str">
            <v>T61</v>
          </cell>
          <cell r="BE2814" t="str">
            <v>Monthly Extra Hours</v>
          </cell>
          <cell r="BF2814">
            <v>11500</v>
          </cell>
          <cell r="BG2814">
            <v>6800</v>
          </cell>
          <cell r="BH2814">
            <v>4</v>
          </cell>
          <cell r="BI2814">
            <v>2000</v>
          </cell>
          <cell r="BJ2814">
            <v>6000</v>
          </cell>
          <cell r="BK2814">
            <v>6000</v>
          </cell>
          <cell r="BL2814">
            <v>4800</v>
          </cell>
        </row>
        <row r="2815">
          <cell r="B2815">
            <v>7364</v>
          </cell>
          <cell r="C2815">
            <v>2345</v>
          </cell>
          <cell r="E2815" t="str">
            <v>Dikla Barda</v>
          </cell>
          <cell r="F2815" t="str">
            <v>SECURITY EXPERT</v>
          </cell>
          <cell r="G2815" t="str">
            <v>Employee</v>
          </cell>
          <cell r="H2815" t="str">
            <v>Products - QA</v>
          </cell>
          <cell r="I2815" t="str">
            <v>TEL-AVIV</v>
          </cell>
          <cell r="J2815" t="str">
            <v>Israel</v>
          </cell>
          <cell r="K2815">
            <v>39609</v>
          </cell>
          <cell r="L2815" t="str">
            <v>IL</v>
          </cell>
          <cell r="M2815" t="str">
            <v>D51P</v>
          </cell>
          <cell r="N2815" t="str">
            <v>D</v>
          </cell>
          <cell r="O2815" t="str">
            <v>5</v>
          </cell>
          <cell r="P2815" t="str">
            <v>Regular</v>
          </cell>
          <cell r="T2815">
            <v>1</v>
          </cell>
          <cell r="U2815" t="str">
            <v>ILS</v>
          </cell>
          <cell r="V2815" t="str">
            <v>Products - QA</v>
          </cell>
          <cell r="W2815" t="str">
            <v>Dorit Dor</v>
          </cell>
          <cell r="Y2815" t="str">
            <v>Eligible</v>
          </cell>
          <cell r="Z2815">
            <v>24900</v>
          </cell>
          <cell r="AA2815">
            <v>91797.235023041474</v>
          </cell>
          <cell r="AB2815">
            <v>24900</v>
          </cell>
          <cell r="AC2815">
            <v>91797.235023041474</v>
          </cell>
          <cell r="AD2815">
            <v>5</v>
          </cell>
          <cell r="AE2815" t="str">
            <v>D51</v>
          </cell>
          <cell r="AF2815">
            <v>19500</v>
          </cell>
          <cell r="AG2815">
            <v>29500</v>
          </cell>
          <cell r="AH2815">
            <v>0.54</v>
          </cell>
          <cell r="AI2815">
            <v>3</v>
          </cell>
          <cell r="AJ2815">
            <v>0</v>
          </cell>
          <cell r="AK2815">
            <v>26394</v>
          </cell>
          <cell r="AL2815">
            <v>6.0000000000000053E-2</v>
          </cell>
          <cell r="AM2815">
            <v>97305.069124423972</v>
          </cell>
          <cell r="AN2815">
            <v>5507.8341013824975</v>
          </cell>
          <cell r="AO2815">
            <v>-0.10528813559322037</v>
          </cell>
          <cell r="AQ2815">
            <v>6500</v>
          </cell>
          <cell r="AR2815">
            <v>86000</v>
          </cell>
          <cell r="AS2815">
            <v>0.23</v>
          </cell>
          <cell r="AT2815">
            <v>1</v>
          </cell>
          <cell r="AU2815">
            <v>0</v>
          </cell>
          <cell r="AV2815">
            <v>26394</v>
          </cell>
          <cell r="AW2815">
            <v>97305.069124423972</v>
          </cell>
          <cell r="AX2815">
            <v>6.0000000000000053E-2</v>
          </cell>
          <cell r="AY2815">
            <v>5507.8341013824975</v>
          </cell>
          <cell r="AZ2815" t="str">
            <v>Regular Bonus</v>
          </cell>
          <cell r="BA2815" t="str">
            <v>Regular BonusEligible</v>
          </cell>
          <cell r="BB2815" t="str">
            <v>Regular BonusIsrael</v>
          </cell>
          <cell r="BC2815" t="str">
            <v>Regular BonusIsrael Employee</v>
          </cell>
          <cell r="BD2815" t="str">
            <v>D51</v>
          </cell>
          <cell r="BE2815" t="str">
            <v>Employee</v>
          </cell>
          <cell r="BF2815">
            <v>24900</v>
          </cell>
          <cell r="BG2815">
            <v>60000</v>
          </cell>
          <cell r="BH2815">
            <v>5</v>
          </cell>
          <cell r="BI2815">
            <v>4000</v>
          </cell>
          <cell r="BJ2815">
            <v>52000</v>
          </cell>
          <cell r="BK2815">
            <v>52000</v>
          </cell>
          <cell r="BL2815">
            <v>41600</v>
          </cell>
        </row>
        <row r="2816">
          <cell r="B2816">
            <v>17485</v>
          </cell>
          <cell r="C2816">
            <v>12501</v>
          </cell>
          <cell r="D2816">
            <v>214629</v>
          </cell>
          <cell r="E2816" t="str">
            <v>Roie Kfir</v>
          </cell>
          <cell r="F2816" t="str">
            <v>QA ENGINEER</v>
          </cell>
          <cell r="G2816" t="str">
            <v>Monthly Extra Hours</v>
          </cell>
          <cell r="H2816" t="str">
            <v>Products - QA</v>
          </cell>
          <cell r="I2816" t="str">
            <v>TEL-AVIV</v>
          </cell>
          <cell r="J2816" t="str">
            <v>Israel</v>
          </cell>
          <cell r="K2816">
            <v>43086</v>
          </cell>
          <cell r="L2816" t="str">
            <v>IL</v>
          </cell>
          <cell r="M2816" t="str">
            <v>T51P</v>
          </cell>
          <cell r="N2816" t="str">
            <v>T</v>
          </cell>
          <cell r="O2816" t="str">
            <v>5</v>
          </cell>
          <cell r="P2816" t="str">
            <v>Regular</v>
          </cell>
          <cell r="T2816">
            <v>1</v>
          </cell>
          <cell r="U2816" t="str">
            <v>ILS</v>
          </cell>
          <cell r="V2816" t="str">
            <v>Products - QA</v>
          </cell>
          <cell r="W2816" t="str">
            <v>Dorit Dor</v>
          </cell>
          <cell r="Y2816" t="str">
            <v>Eligible</v>
          </cell>
          <cell r="Z2816">
            <v>11000</v>
          </cell>
          <cell r="AA2816">
            <v>40552.995391705073</v>
          </cell>
          <cell r="AB2816">
            <v>11000</v>
          </cell>
          <cell r="AC2816">
            <v>40552.995391705073</v>
          </cell>
          <cell r="AD2816">
            <v>3</v>
          </cell>
          <cell r="AE2816" t="str">
            <v>T51</v>
          </cell>
          <cell r="AF2816">
            <v>11000</v>
          </cell>
          <cell r="AG2816">
            <v>19000</v>
          </cell>
          <cell r="AH2816">
            <v>0</v>
          </cell>
          <cell r="AI2816">
            <v>1</v>
          </cell>
          <cell r="AJ2816">
            <v>0</v>
          </cell>
          <cell r="AK2816">
            <v>11440</v>
          </cell>
          <cell r="AL2816">
            <v>4.0000000000000036E-2</v>
          </cell>
          <cell r="AM2816">
            <v>42175.115207373274</v>
          </cell>
          <cell r="AN2816">
            <v>1622.1198156682003</v>
          </cell>
          <cell r="AO2816">
            <v>-0.3978947368421053</v>
          </cell>
          <cell r="AQ2816">
            <v>6500</v>
          </cell>
          <cell r="AR2816">
            <v>86000</v>
          </cell>
          <cell r="AS2816">
            <v>0.05</v>
          </cell>
          <cell r="AT2816">
            <v>1</v>
          </cell>
          <cell r="AU2816">
            <v>0</v>
          </cell>
          <cell r="AV2816">
            <v>11440</v>
          </cell>
          <cell r="AW2816">
            <v>42175.115207373274</v>
          </cell>
          <cell r="AX2816">
            <v>4.0000000000000036E-2</v>
          </cell>
          <cell r="AY2816">
            <v>1622.1198156682003</v>
          </cell>
          <cell r="AZ2816" t="str">
            <v>Regular Bonus</v>
          </cell>
          <cell r="BA2816" t="str">
            <v>Regular BonusEligible</v>
          </cell>
          <cell r="BB2816" t="str">
            <v>Regular BonusIsrael</v>
          </cell>
          <cell r="BC2816" t="str">
            <v>Regular BonusIsrael Monthly Extra Hours</v>
          </cell>
          <cell r="BD2816" t="str">
            <v>T61</v>
          </cell>
          <cell r="BE2816" t="str">
            <v>Monthly Extra Hours</v>
          </cell>
          <cell r="BF2816">
            <v>11000</v>
          </cell>
          <cell r="BG2816">
            <v>4400</v>
          </cell>
          <cell r="BH2816">
            <v>3</v>
          </cell>
          <cell r="BI2816">
            <v>2000</v>
          </cell>
          <cell r="BJ2816">
            <v>6000</v>
          </cell>
          <cell r="BK2816">
            <v>6000</v>
          </cell>
          <cell r="BL2816">
            <v>4800</v>
          </cell>
        </row>
        <row r="2817">
          <cell r="B2817">
            <v>17487</v>
          </cell>
          <cell r="C2817">
            <v>12503</v>
          </cell>
          <cell r="D2817">
            <v>140105</v>
          </cell>
          <cell r="E2817" t="str">
            <v>Gavriella Aboud</v>
          </cell>
          <cell r="F2817" t="str">
            <v>TEAM LEADER</v>
          </cell>
          <cell r="G2817" t="str">
            <v>Employee</v>
          </cell>
          <cell r="H2817" t="str">
            <v>Products - QA</v>
          </cell>
          <cell r="I2817" t="str">
            <v>TEL-AVIV</v>
          </cell>
          <cell r="J2817" t="str">
            <v>Israel</v>
          </cell>
          <cell r="K2817">
            <v>43086</v>
          </cell>
          <cell r="L2817" t="str">
            <v>IL</v>
          </cell>
          <cell r="M2817" t="str">
            <v>T41M</v>
          </cell>
          <cell r="N2817" t="str">
            <v>T</v>
          </cell>
          <cell r="O2817" t="str">
            <v>4</v>
          </cell>
          <cell r="P2817" t="str">
            <v>Regular</v>
          </cell>
          <cell r="T2817">
            <v>1</v>
          </cell>
          <cell r="U2817" t="str">
            <v>ILS</v>
          </cell>
          <cell r="V2817" t="str">
            <v>Products - QA</v>
          </cell>
          <cell r="W2817" t="str">
            <v>Dorit Dor</v>
          </cell>
          <cell r="Y2817" t="str">
            <v>Eligible</v>
          </cell>
          <cell r="Z2817">
            <v>15000</v>
          </cell>
          <cell r="AA2817">
            <v>55299.539170506912</v>
          </cell>
          <cell r="AB2817">
            <v>15000</v>
          </cell>
          <cell r="AC2817">
            <v>55299.539170506912</v>
          </cell>
          <cell r="AD2817">
            <v>3</v>
          </cell>
          <cell r="AE2817" t="str">
            <v>T41</v>
          </cell>
          <cell r="AF2817">
            <v>16000</v>
          </cell>
          <cell r="AG2817">
            <v>26000</v>
          </cell>
          <cell r="AH2817">
            <v>0</v>
          </cell>
          <cell r="AI2817">
            <v>1</v>
          </cell>
          <cell r="AJ2817">
            <v>0</v>
          </cell>
          <cell r="AK2817">
            <v>15600</v>
          </cell>
          <cell r="AL2817">
            <v>4.0000000000000036E-2</v>
          </cell>
          <cell r="AM2817">
            <v>57511.520737327191</v>
          </cell>
          <cell r="AN2817">
            <v>2211.9815668202791</v>
          </cell>
          <cell r="AO2817">
            <v>-0.4</v>
          </cell>
          <cell r="AQ2817">
            <v>6500</v>
          </cell>
          <cell r="AR2817">
            <v>86000</v>
          </cell>
          <cell r="AS2817">
            <v>0.1</v>
          </cell>
          <cell r="AT2817">
            <v>1</v>
          </cell>
          <cell r="AU2817">
            <v>0</v>
          </cell>
          <cell r="AV2817">
            <v>15600</v>
          </cell>
          <cell r="AW2817">
            <v>57511.520737327191</v>
          </cell>
          <cell r="AX2817">
            <v>4.0000000000000036E-2</v>
          </cell>
          <cell r="AY2817">
            <v>2211.9815668202791</v>
          </cell>
          <cell r="AZ2817" t="str">
            <v>Regular Bonus</v>
          </cell>
          <cell r="BA2817" t="str">
            <v>Regular BonusEligible</v>
          </cell>
          <cell r="BB2817" t="str">
            <v>Regular BonusIsrael</v>
          </cell>
          <cell r="BC2817" t="str">
            <v>Regular BonusIsrael Employee</v>
          </cell>
          <cell r="BD2817" t="str">
            <v>T41</v>
          </cell>
          <cell r="BE2817" t="str">
            <v>Employee</v>
          </cell>
          <cell r="BF2817">
            <v>15000</v>
          </cell>
          <cell r="BG2817">
            <v>6800</v>
          </cell>
          <cell r="BH2817">
            <v>4</v>
          </cell>
          <cell r="BI2817">
            <v>4000</v>
          </cell>
          <cell r="BJ2817">
            <v>25000</v>
          </cell>
          <cell r="BK2817">
            <v>25000</v>
          </cell>
          <cell r="BL2817">
            <v>20000</v>
          </cell>
        </row>
        <row r="2818">
          <cell r="B2818">
            <v>17488</v>
          </cell>
          <cell r="C2818">
            <v>12504</v>
          </cell>
          <cell r="D2818">
            <v>139137</v>
          </cell>
          <cell r="E2818" t="str">
            <v>Almog Meir</v>
          </cell>
          <cell r="F2818" t="str">
            <v>QA ENGINEER</v>
          </cell>
          <cell r="G2818" t="str">
            <v>Hourly Partial Time</v>
          </cell>
          <cell r="H2818" t="str">
            <v>Products - QA</v>
          </cell>
          <cell r="I2818" t="str">
            <v>TEL-AVIV</v>
          </cell>
          <cell r="J2818" t="str">
            <v>Israel</v>
          </cell>
          <cell r="K2818">
            <v>43086</v>
          </cell>
          <cell r="L2818" t="str">
            <v>IL</v>
          </cell>
          <cell r="M2818" t="str">
            <v>T66S</v>
          </cell>
          <cell r="N2818" t="str">
            <v>T</v>
          </cell>
          <cell r="O2818" t="str">
            <v>6</v>
          </cell>
          <cell r="P2818" t="str">
            <v>Regular</v>
          </cell>
          <cell r="T2818">
            <v>1</v>
          </cell>
          <cell r="U2818" t="str">
            <v>ILS</v>
          </cell>
          <cell r="V2818" t="str">
            <v>Products - QA</v>
          </cell>
          <cell r="W2818" t="str">
            <v>Dorit Dor</v>
          </cell>
          <cell r="Y2818" t="str">
            <v>Eligible</v>
          </cell>
          <cell r="Z2818">
            <v>10600</v>
          </cell>
          <cell r="AA2818">
            <v>39078.341013824887</v>
          </cell>
          <cell r="AB2818">
            <v>10600</v>
          </cell>
          <cell r="AC2818">
            <v>39078.341013824887</v>
          </cell>
          <cell r="AD2818">
            <v>3</v>
          </cell>
          <cell r="AE2818" t="str">
            <v>T66</v>
          </cell>
          <cell r="AF2818">
            <v>9070</v>
          </cell>
          <cell r="AG2818">
            <v>13720</v>
          </cell>
          <cell r="AH2818">
            <v>0.32</v>
          </cell>
          <cell r="AI2818">
            <v>2</v>
          </cell>
          <cell r="AJ2818">
            <v>0</v>
          </cell>
          <cell r="AK2818">
            <v>10918</v>
          </cell>
          <cell r="AL2818">
            <v>3.0000000000000027E-2</v>
          </cell>
          <cell r="AM2818">
            <v>40250.691244239635</v>
          </cell>
          <cell r="AN2818">
            <v>1172.3502304147478</v>
          </cell>
          <cell r="AO2818">
            <v>-0.20422740524781346</v>
          </cell>
          <cell r="AQ2818">
            <v>6500</v>
          </cell>
          <cell r="AR2818">
            <v>86000</v>
          </cell>
          <cell r="AS2818">
            <v>0.05</v>
          </cell>
          <cell r="AT2818">
            <v>1</v>
          </cell>
          <cell r="AU2818">
            <v>0</v>
          </cell>
          <cell r="AV2818">
            <v>10918</v>
          </cell>
          <cell r="AW2818">
            <v>40250.691244239635</v>
          </cell>
          <cell r="AX2818">
            <v>3.0000000000000027E-2</v>
          </cell>
          <cell r="AY2818">
            <v>1172.3502304147478</v>
          </cell>
          <cell r="AZ2818" t="str">
            <v>Regular Bonus</v>
          </cell>
          <cell r="BA2818" t="str">
            <v>Regular BonusEligible</v>
          </cell>
          <cell r="BB2818" t="str">
            <v>Regular BonusIsrael</v>
          </cell>
          <cell r="BC2818" t="str">
            <v>Regular BonusIsrael Hourly Partial Time</v>
          </cell>
          <cell r="BD2818" t="str">
            <v>T66</v>
          </cell>
          <cell r="BE2818" t="str">
            <v>Hourly Partial Time</v>
          </cell>
          <cell r="BF2818">
            <v>10600</v>
          </cell>
          <cell r="BG2818">
            <v>4289</v>
          </cell>
          <cell r="BH2818">
            <v>3</v>
          </cell>
          <cell r="BI2818">
            <v>2000</v>
          </cell>
          <cell r="BJ2818">
            <v>5500</v>
          </cell>
          <cell r="BK2818">
            <v>5500</v>
          </cell>
          <cell r="BL2818">
            <v>4400</v>
          </cell>
        </row>
        <row r="2819">
          <cell r="B2819">
            <v>13425</v>
          </cell>
          <cell r="C2819">
            <v>8443</v>
          </cell>
          <cell r="D2819">
            <v>41719</v>
          </cell>
          <cell r="E2819" t="str">
            <v>Alon Boxiner</v>
          </cell>
          <cell r="F2819" t="str">
            <v>SECURITY EXPERT</v>
          </cell>
          <cell r="G2819" t="str">
            <v>Employee</v>
          </cell>
          <cell r="H2819" t="str">
            <v>Products - QA</v>
          </cell>
          <cell r="I2819" t="str">
            <v>TEL-AVIV</v>
          </cell>
          <cell r="J2819" t="str">
            <v>Israel</v>
          </cell>
          <cell r="K2819">
            <v>41843</v>
          </cell>
          <cell r="L2819" t="str">
            <v>IL</v>
          </cell>
          <cell r="M2819" t="str">
            <v>D51P</v>
          </cell>
          <cell r="N2819" t="str">
            <v>D</v>
          </cell>
          <cell r="O2819" t="str">
            <v>5</v>
          </cell>
          <cell r="P2819" t="str">
            <v>Regular</v>
          </cell>
          <cell r="T2819">
            <v>1</v>
          </cell>
          <cell r="U2819" t="str">
            <v>ILS</v>
          </cell>
          <cell r="V2819" t="str">
            <v>Products - QA</v>
          </cell>
          <cell r="W2819" t="str">
            <v>Dorit Dor</v>
          </cell>
          <cell r="Y2819" t="str">
            <v>Eligible</v>
          </cell>
          <cell r="Z2819">
            <v>24000</v>
          </cell>
          <cell r="AA2819">
            <v>88479.262672811063</v>
          </cell>
          <cell r="AB2819">
            <v>24000</v>
          </cell>
          <cell r="AC2819">
            <v>88479.262672811063</v>
          </cell>
          <cell r="AD2819">
            <v>5</v>
          </cell>
          <cell r="AE2819" t="str">
            <v>D51</v>
          </cell>
          <cell r="AF2819">
            <v>19500</v>
          </cell>
          <cell r="AG2819">
            <v>29500</v>
          </cell>
          <cell r="AH2819">
            <v>0.45</v>
          </cell>
          <cell r="AI2819">
            <v>3</v>
          </cell>
          <cell r="AJ2819">
            <v>0</v>
          </cell>
          <cell r="AK2819">
            <v>25440</v>
          </cell>
          <cell r="AL2819">
            <v>6.0000000000000053E-2</v>
          </cell>
          <cell r="AM2819">
            <v>93788.018433179721</v>
          </cell>
          <cell r="AN2819">
            <v>5308.7557603686582</v>
          </cell>
          <cell r="AO2819">
            <v>-0.13762711864406785</v>
          </cell>
          <cell r="AQ2819">
            <v>6500</v>
          </cell>
          <cell r="AR2819">
            <v>86000</v>
          </cell>
          <cell r="AS2819">
            <v>0.22</v>
          </cell>
          <cell r="AT2819">
            <v>1</v>
          </cell>
          <cell r="AU2819">
            <v>0</v>
          </cell>
          <cell r="AV2819">
            <v>25440</v>
          </cell>
          <cell r="AW2819">
            <v>93788.018433179721</v>
          </cell>
          <cell r="AX2819">
            <v>6.0000000000000053E-2</v>
          </cell>
          <cell r="AY2819">
            <v>5308.7557603686582</v>
          </cell>
          <cell r="AZ2819" t="str">
            <v>Regular Bonus</v>
          </cell>
          <cell r="BA2819" t="str">
            <v>Regular BonusEligible</v>
          </cell>
          <cell r="BB2819" t="str">
            <v>Regular BonusIsrael</v>
          </cell>
          <cell r="BC2819" t="str">
            <v>Regular BonusIsrael Employee</v>
          </cell>
          <cell r="BD2819" t="str">
            <v>D51</v>
          </cell>
          <cell r="BE2819" t="str">
            <v>Employee</v>
          </cell>
          <cell r="BF2819">
            <v>24000</v>
          </cell>
          <cell r="BG2819">
            <v>55000</v>
          </cell>
          <cell r="BH2819">
            <v>5</v>
          </cell>
          <cell r="BI2819">
            <v>4000</v>
          </cell>
          <cell r="BJ2819">
            <v>52000</v>
          </cell>
          <cell r="BK2819">
            <v>52000</v>
          </cell>
          <cell r="BL2819">
            <v>41600</v>
          </cell>
        </row>
        <row r="2820">
          <cell r="B2820">
            <v>16892</v>
          </cell>
          <cell r="C2820">
            <v>11809</v>
          </cell>
          <cell r="D2820">
            <v>126495</v>
          </cell>
          <cell r="E2820" t="str">
            <v>Or Shavit</v>
          </cell>
          <cell r="F2820" t="str">
            <v>QA ENGINEER</v>
          </cell>
          <cell r="G2820" t="str">
            <v>Monthly Extra Hours</v>
          </cell>
          <cell r="H2820" t="str">
            <v>Products - QA</v>
          </cell>
          <cell r="I2820" t="str">
            <v>TEL-AVIV</v>
          </cell>
          <cell r="J2820" t="str">
            <v>Israel</v>
          </cell>
          <cell r="K2820">
            <v>42975</v>
          </cell>
          <cell r="L2820" t="str">
            <v>IL</v>
          </cell>
          <cell r="M2820" t="str">
            <v>T51P</v>
          </cell>
          <cell r="N2820" t="str">
            <v>T</v>
          </cell>
          <cell r="O2820" t="str">
            <v>5</v>
          </cell>
          <cell r="P2820" t="str">
            <v>Regular</v>
          </cell>
          <cell r="T2820">
            <v>1</v>
          </cell>
          <cell r="U2820" t="str">
            <v>ILS</v>
          </cell>
          <cell r="V2820" t="str">
            <v>Products - QA</v>
          </cell>
          <cell r="W2820" t="str">
            <v>Dorit Dor</v>
          </cell>
          <cell r="Y2820" t="str">
            <v>Eligible</v>
          </cell>
          <cell r="Z2820">
            <v>16000</v>
          </cell>
          <cell r="AA2820">
            <v>58986.175115207378</v>
          </cell>
          <cell r="AB2820">
            <v>16000</v>
          </cell>
          <cell r="AC2820">
            <v>58986.175115207378</v>
          </cell>
          <cell r="AD2820">
            <v>3</v>
          </cell>
          <cell r="AE2820" t="str">
            <v>T51</v>
          </cell>
          <cell r="AF2820">
            <v>11000</v>
          </cell>
          <cell r="AG2820">
            <v>19000</v>
          </cell>
          <cell r="AH2820">
            <v>0.62</v>
          </cell>
          <cell r="AI2820">
            <v>3</v>
          </cell>
          <cell r="AJ2820">
            <v>0</v>
          </cell>
          <cell r="AK2820">
            <v>16320</v>
          </cell>
          <cell r="AL2820">
            <v>2.0000000000000018E-2</v>
          </cell>
          <cell r="AM2820">
            <v>60165.898617511521</v>
          </cell>
          <cell r="AN2820">
            <v>1179.723502304143</v>
          </cell>
          <cell r="AO2820">
            <v>-0.14105263157894732</v>
          </cell>
          <cell r="AQ2820">
            <v>6500</v>
          </cell>
          <cell r="AR2820">
            <v>86000</v>
          </cell>
          <cell r="AS2820">
            <v>0.11</v>
          </cell>
          <cell r="AT2820">
            <v>1</v>
          </cell>
          <cell r="AU2820">
            <v>0</v>
          </cell>
          <cell r="AV2820">
            <v>16320</v>
          </cell>
          <cell r="AW2820">
            <v>60165.898617511521</v>
          </cell>
          <cell r="AX2820">
            <v>2.0000000000000018E-2</v>
          </cell>
          <cell r="AY2820">
            <v>1179.723502304143</v>
          </cell>
          <cell r="AZ2820" t="str">
            <v>Regular Bonus</v>
          </cell>
          <cell r="BA2820" t="str">
            <v>Regular BonusEligible</v>
          </cell>
          <cell r="BB2820" t="str">
            <v>Regular BonusIsrael</v>
          </cell>
          <cell r="BC2820" t="str">
            <v>Regular BonusIsrael Monthly Extra Hours</v>
          </cell>
          <cell r="BD2820" t="str">
            <v>T51</v>
          </cell>
          <cell r="BE2820" t="str">
            <v>Monthly Extra Hours</v>
          </cell>
          <cell r="BF2820">
            <v>16000</v>
          </cell>
          <cell r="BG2820">
            <v>13000</v>
          </cell>
          <cell r="BH2820">
            <v>4</v>
          </cell>
          <cell r="BI2820">
            <v>2000</v>
          </cell>
          <cell r="BJ2820">
            <v>9000</v>
          </cell>
          <cell r="BK2820">
            <v>9000</v>
          </cell>
          <cell r="BL2820">
            <v>7200</v>
          </cell>
        </row>
        <row r="2821">
          <cell r="B2821">
            <v>16931</v>
          </cell>
          <cell r="C2821">
            <v>11848</v>
          </cell>
          <cell r="D2821">
            <v>131585</v>
          </cell>
          <cell r="E2821" t="str">
            <v>Matan Riba</v>
          </cell>
          <cell r="F2821" t="str">
            <v>QA ENGINEER</v>
          </cell>
          <cell r="G2821" t="str">
            <v>Monthly Extra Hours</v>
          </cell>
          <cell r="H2821" t="str">
            <v>Products - QA</v>
          </cell>
          <cell r="I2821" t="str">
            <v>TEL-AVIV</v>
          </cell>
          <cell r="J2821" t="str">
            <v>Israel</v>
          </cell>
          <cell r="K2821">
            <v>42981</v>
          </cell>
          <cell r="L2821" t="str">
            <v>IL</v>
          </cell>
          <cell r="M2821" t="str">
            <v>T61P</v>
          </cell>
          <cell r="N2821" t="str">
            <v>T</v>
          </cell>
          <cell r="O2821" t="str">
            <v>6</v>
          </cell>
          <cell r="P2821" t="str">
            <v>Regular</v>
          </cell>
          <cell r="T2821">
            <v>1</v>
          </cell>
          <cell r="U2821" t="str">
            <v>ILS</v>
          </cell>
          <cell r="V2821" t="str">
            <v>Products - QA</v>
          </cell>
          <cell r="W2821" t="str">
            <v>Dorit Dor</v>
          </cell>
          <cell r="Y2821" t="str">
            <v>Not Eligible - Left</v>
          </cell>
          <cell r="Z2821">
            <v>11400</v>
          </cell>
          <cell r="AA2821">
            <v>42027.649769585252</v>
          </cell>
          <cell r="AB2821">
            <v>11400</v>
          </cell>
          <cell r="AC2821">
            <v>42027.649769585252</v>
          </cell>
        </row>
        <row r="2822">
          <cell r="B2822">
            <v>19329</v>
          </cell>
          <cell r="C2822">
            <v>14387</v>
          </cell>
          <cell r="D2822">
            <v>181679</v>
          </cell>
          <cell r="E2822" t="str">
            <v>Fadi Agbaria</v>
          </cell>
          <cell r="F2822" t="str">
            <v>QA ENGINEER</v>
          </cell>
          <cell r="G2822" t="str">
            <v>Monthly Extra Hours</v>
          </cell>
          <cell r="H2822" t="str">
            <v>Products - QA</v>
          </cell>
          <cell r="I2822" t="str">
            <v>TEL-AVIV</v>
          </cell>
          <cell r="J2822" t="str">
            <v>Israel</v>
          </cell>
          <cell r="K2822">
            <v>43472</v>
          </cell>
          <cell r="L2822" t="str">
            <v>IL</v>
          </cell>
          <cell r="M2822" t="str">
            <v>T51P</v>
          </cell>
          <cell r="N2822" t="str">
            <v>T</v>
          </cell>
          <cell r="O2822" t="str">
            <v>5</v>
          </cell>
          <cell r="P2822" t="str">
            <v>Regular</v>
          </cell>
          <cell r="T2822">
            <v>1</v>
          </cell>
          <cell r="U2822" t="str">
            <v>ILS</v>
          </cell>
          <cell r="V2822" t="str">
            <v>Products - QA</v>
          </cell>
          <cell r="W2822" t="str">
            <v>Dorit Dor</v>
          </cell>
          <cell r="Y2822" t="str">
            <v>Eligible</v>
          </cell>
          <cell r="Z2822">
            <v>16300</v>
          </cell>
          <cell r="AA2822">
            <v>60092.165898617517</v>
          </cell>
          <cell r="AB2822">
            <v>16300</v>
          </cell>
          <cell r="AC2822">
            <v>60092.165898617517</v>
          </cell>
          <cell r="AD2822">
            <v>3</v>
          </cell>
          <cell r="AE2822" t="str">
            <v>T51</v>
          </cell>
          <cell r="AF2822">
            <v>11000</v>
          </cell>
          <cell r="AG2822">
            <v>19000</v>
          </cell>
          <cell r="AH2822">
            <v>0.66</v>
          </cell>
          <cell r="AI2822">
            <v>3</v>
          </cell>
          <cell r="AJ2822">
            <v>0</v>
          </cell>
          <cell r="AK2822">
            <v>16626</v>
          </cell>
          <cell r="AL2822">
            <v>2.0000000000000018E-2</v>
          </cell>
          <cell r="AM2822">
            <v>61294.00921658986</v>
          </cell>
          <cell r="AN2822">
            <v>1201.8433179723434</v>
          </cell>
          <cell r="AO2822">
            <v>-0.12494736842105258</v>
          </cell>
          <cell r="AQ2822">
            <v>6500</v>
          </cell>
          <cell r="AR2822">
            <v>86000</v>
          </cell>
          <cell r="AS2822">
            <v>0.12</v>
          </cell>
          <cell r="AT2822">
            <v>1</v>
          </cell>
          <cell r="AU2822">
            <v>0</v>
          </cell>
          <cell r="AV2822">
            <v>16626</v>
          </cell>
          <cell r="AW2822">
            <v>61294.00921658986</v>
          </cell>
          <cell r="AX2822">
            <v>2.0000000000000018E-2</v>
          </cell>
          <cell r="AY2822">
            <v>1201.8433179723434</v>
          </cell>
          <cell r="AZ2822" t="str">
            <v>Regular Bonus</v>
          </cell>
          <cell r="BA2822" t="str">
            <v>Regular BonusEligible</v>
          </cell>
          <cell r="BB2822" t="str">
            <v>Regular BonusIsrael</v>
          </cell>
          <cell r="BC2822" t="str">
            <v>Regular BonusIsrael Monthly Extra Hours</v>
          </cell>
          <cell r="BD2822" t="str">
            <v>T51</v>
          </cell>
          <cell r="BE2822" t="str">
            <v>Monthly Extra Hours</v>
          </cell>
          <cell r="BF2822">
            <v>16300</v>
          </cell>
          <cell r="BG2822">
            <v>7053</v>
          </cell>
          <cell r="BH2822">
            <v>3</v>
          </cell>
          <cell r="BI2822">
            <v>2000</v>
          </cell>
          <cell r="BJ2822">
            <v>9000</v>
          </cell>
          <cell r="BK2822">
            <v>9000</v>
          </cell>
          <cell r="BL2822">
            <v>7200</v>
          </cell>
        </row>
        <row r="2823">
          <cell r="B2823">
            <v>14499</v>
          </cell>
          <cell r="C2823">
            <v>9454</v>
          </cell>
          <cell r="D2823">
            <v>219429</v>
          </cell>
          <cell r="E2823" t="str">
            <v>Roy Orfaly</v>
          </cell>
          <cell r="F2823" t="str">
            <v>SOFTWARE DEVELOPER</v>
          </cell>
          <cell r="G2823" t="str">
            <v>Employee</v>
          </cell>
          <cell r="H2823" t="str">
            <v>Products - QA</v>
          </cell>
          <cell r="I2823" t="str">
            <v>TEL-AVIV</v>
          </cell>
          <cell r="J2823" t="str">
            <v>Israel</v>
          </cell>
          <cell r="K2823">
            <v>42358</v>
          </cell>
          <cell r="L2823" t="str">
            <v>IL</v>
          </cell>
          <cell r="M2823" t="str">
            <v>D51P</v>
          </cell>
          <cell r="N2823" t="str">
            <v>D</v>
          </cell>
          <cell r="O2823" t="str">
            <v>5</v>
          </cell>
          <cell r="P2823" t="str">
            <v>Regular</v>
          </cell>
          <cell r="T2823">
            <v>1</v>
          </cell>
          <cell r="U2823" t="str">
            <v>ILS</v>
          </cell>
          <cell r="V2823" t="str">
            <v>Products - QA</v>
          </cell>
          <cell r="W2823" t="str">
            <v>Dorit Dor</v>
          </cell>
          <cell r="Y2823" t="str">
            <v>Eligible</v>
          </cell>
          <cell r="Z2823">
            <v>18500</v>
          </cell>
          <cell r="AA2823">
            <v>68202.764976958526</v>
          </cell>
          <cell r="AB2823">
            <v>18500</v>
          </cell>
          <cell r="AC2823">
            <v>68202.764976958526</v>
          </cell>
          <cell r="AD2823">
            <v>5</v>
          </cell>
          <cell r="AE2823" t="str">
            <v>D51</v>
          </cell>
          <cell r="AF2823">
            <v>19500</v>
          </cell>
          <cell r="AG2823">
            <v>29500</v>
          </cell>
          <cell r="AH2823">
            <v>0</v>
          </cell>
          <cell r="AI2823">
            <v>1</v>
          </cell>
          <cell r="AJ2823">
            <v>0</v>
          </cell>
          <cell r="AK2823">
            <v>20165</v>
          </cell>
          <cell r="AL2823">
            <v>9.000000000000008E-2</v>
          </cell>
          <cell r="AM2823">
            <v>74341.013824884794</v>
          </cell>
          <cell r="AN2823">
            <v>6138.2488479262684</v>
          </cell>
          <cell r="AO2823">
            <v>-0.31644067796610165</v>
          </cell>
          <cell r="AQ2823">
            <v>6500</v>
          </cell>
          <cell r="AR2823">
            <v>86000</v>
          </cell>
          <cell r="AS2823">
            <v>0.15</v>
          </cell>
          <cell r="AT2823">
            <v>1</v>
          </cell>
          <cell r="AU2823">
            <v>0</v>
          </cell>
          <cell r="AV2823">
            <v>20165</v>
          </cell>
          <cell r="AW2823">
            <v>74341.013824884794</v>
          </cell>
          <cell r="AX2823">
            <v>9.000000000000008E-2</v>
          </cell>
          <cell r="AY2823">
            <v>6138.2488479262684</v>
          </cell>
          <cell r="AZ2823" t="str">
            <v>Regular Bonus</v>
          </cell>
          <cell r="BA2823" t="str">
            <v>Regular BonusEligible</v>
          </cell>
          <cell r="BB2823" t="str">
            <v>Regular BonusIsrael</v>
          </cell>
          <cell r="BC2823" t="str">
            <v>Regular BonusIsrael Employee</v>
          </cell>
          <cell r="BD2823" t="str">
            <v>D51</v>
          </cell>
          <cell r="BE2823" t="str">
            <v>Employee</v>
          </cell>
          <cell r="BF2823">
            <v>18500</v>
          </cell>
          <cell r="BG2823">
            <v>34000</v>
          </cell>
          <cell r="BH2823">
            <v>5</v>
          </cell>
          <cell r="BI2823">
            <v>4000</v>
          </cell>
          <cell r="BJ2823">
            <v>52000</v>
          </cell>
          <cell r="BK2823">
            <v>52000</v>
          </cell>
          <cell r="BL2823">
            <v>41600</v>
          </cell>
        </row>
        <row r="2824">
          <cell r="B2824">
            <v>11312</v>
          </cell>
          <cell r="C2824">
            <v>4065</v>
          </cell>
          <cell r="D2824">
            <v>150706</v>
          </cell>
          <cell r="E2824" t="str">
            <v>Zvi Fried</v>
          </cell>
          <cell r="F2824" t="str">
            <v>SOFTWARE DEVELOPER</v>
          </cell>
          <cell r="G2824" t="str">
            <v>Employee</v>
          </cell>
          <cell r="H2824" t="str">
            <v>Products - QA</v>
          </cell>
          <cell r="I2824" t="str">
            <v>TEL-AVIV</v>
          </cell>
          <cell r="J2824" t="str">
            <v>Israel</v>
          </cell>
          <cell r="K2824">
            <v>41470</v>
          </cell>
          <cell r="L2824" t="str">
            <v>IL</v>
          </cell>
          <cell r="M2824" t="str">
            <v>D51P</v>
          </cell>
          <cell r="N2824" t="str">
            <v>D</v>
          </cell>
          <cell r="O2824" t="str">
            <v>5</v>
          </cell>
          <cell r="P2824" t="str">
            <v>Regular</v>
          </cell>
          <cell r="T2824">
            <v>1</v>
          </cell>
          <cell r="U2824" t="str">
            <v>ILS</v>
          </cell>
          <cell r="V2824" t="str">
            <v>Products - QA</v>
          </cell>
          <cell r="W2824" t="str">
            <v>Dorit Dor</v>
          </cell>
          <cell r="Y2824" t="str">
            <v>Eligible</v>
          </cell>
          <cell r="Z2824">
            <v>22600</v>
          </cell>
          <cell r="AA2824">
            <v>83317.972350230411</v>
          </cell>
          <cell r="AB2824">
            <v>22600</v>
          </cell>
          <cell r="AC2824">
            <v>83317.972350230411</v>
          </cell>
          <cell r="AD2824">
            <v>5</v>
          </cell>
          <cell r="AE2824" t="str">
            <v>D51</v>
          </cell>
          <cell r="AF2824">
            <v>19500</v>
          </cell>
          <cell r="AG2824">
            <v>29500</v>
          </cell>
          <cell r="AH2824">
            <v>0.31</v>
          </cell>
          <cell r="AI2824">
            <v>2</v>
          </cell>
          <cell r="AJ2824">
            <v>0</v>
          </cell>
          <cell r="AK2824">
            <v>24408</v>
          </cell>
          <cell r="AL2824">
            <v>8.0000000000000071E-2</v>
          </cell>
          <cell r="AM2824">
            <v>89983.410138248844</v>
          </cell>
          <cell r="AN2824">
            <v>6665.4377880184329</v>
          </cell>
          <cell r="AO2824">
            <v>-0.17261016949152541</v>
          </cell>
          <cell r="AQ2824">
            <v>6500</v>
          </cell>
          <cell r="AR2824">
            <v>86000</v>
          </cell>
          <cell r="AS2824">
            <v>0.2</v>
          </cell>
          <cell r="AT2824">
            <v>1</v>
          </cell>
          <cell r="AU2824">
            <v>0</v>
          </cell>
          <cell r="AV2824">
            <v>24408</v>
          </cell>
          <cell r="AW2824">
            <v>89983.410138248844</v>
          </cell>
          <cell r="AX2824">
            <v>8.0000000000000071E-2</v>
          </cell>
          <cell r="AY2824">
            <v>6665.4377880184329</v>
          </cell>
          <cell r="AZ2824" t="str">
            <v>Regular Bonus</v>
          </cell>
          <cell r="BA2824" t="str">
            <v>Regular BonusEligible</v>
          </cell>
          <cell r="BB2824" t="str">
            <v>Regular BonusIsrael</v>
          </cell>
          <cell r="BC2824" t="str">
            <v>Regular BonusIsrael Employee</v>
          </cell>
          <cell r="BD2824" t="str">
            <v>D51</v>
          </cell>
          <cell r="BE2824" t="str">
            <v>Employee</v>
          </cell>
          <cell r="BF2824">
            <v>22600</v>
          </cell>
          <cell r="BG2824">
            <v>30000</v>
          </cell>
          <cell r="BH2824">
            <v>3</v>
          </cell>
          <cell r="BI2824">
            <v>4000</v>
          </cell>
          <cell r="BJ2824">
            <v>52000</v>
          </cell>
          <cell r="BK2824">
            <v>52000</v>
          </cell>
          <cell r="BL2824">
            <v>41600</v>
          </cell>
        </row>
        <row r="2825">
          <cell r="B2825">
            <v>19561</v>
          </cell>
          <cell r="C2825">
            <v>14619</v>
          </cell>
          <cell r="D2825">
            <v>184950</v>
          </cell>
          <cell r="E2825" t="str">
            <v>Oz Mashiah</v>
          </cell>
          <cell r="F2825" t="str">
            <v>QA ENGINEER</v>
          </cell>
          <cell r="G2825" t="str">
            <v>Monthly Extra Hours</v>
          </cell>
          <cell r="H2825" t="str">
            <v>Products - QA</v>
          </cell>
          <cell r="I2825" t="str">
            <v>TEL-AVIV</v>
          </cell>
          <cell r="J2825" t="str">
            <v>Israel</v>
          </cell>
          <cell r="K2825">
            <v>43548</v>
          </cell>
          <cell r="L2825" t="str">
            <v>IL</v>
          </cell>
          <cell r="M2825" t="str">
            <v>T61P</v>
          </cell>
          <cell r="N2825" t="str">
            <v>T</v>
          </cell>
          <cell r="O2825" t="str">
            <v>6</v>
          </cell>
          <cell r="P2825" t="str">
            <v>EL</v>
          </cell>
          <cell r="Q2825" t="str">
            <v>QA EL March 2019</v>
          </cell>
          <cell r="T2825">
            <v>1</v>
          </cell>
          <cell r="U2825" t="str">
            <v>ILS</v>
          </cell>
          <cell r="V2825" t="str">
            <v>Products - QA</v>
          </cell>
          <cell r="W2825" t="str">
            <v>Dorit Dor</v>
          </cell>
          <cell r="Y2825" t="str">
            <v>Eligible</v>
          </cell>
          <cell r="Z2825">
            <v>8500</v>
          </cell>
          <cell r="AA2825">
            <v>31336.405529953918</v>
          </cell>
          <cell r="AB2825">
            <v>9500</v>
          </cell>
          <cell r="AC2825">
            <v>35023.041474654376</v>
          </cell>
          <cell r="AD2825">
            <v>3</v>
          </cell>
          <cell r="AE2825" t="str">
            <v>T61</v>
          </cell>
          <cell r="AF2825">
            <v>7000</v>
          </cell>
          <cell r="AG2825">
            <v>12000</v>
          </cell>
          <cell r="AH2825">
            <v>0.5</v>
          </cell>
          <cell r="AI2825">
            <v>3</v>
          </cell>
          <cell r="AJ2825">
            <v>10000</v>
          </cell>
          <cell r="AK2825">
            <v>10000</v>
          </cell>
          <cell r="AL2825">
            <v>5.2631578947368363E-2</v>
          </cell>
          <cell r="AM2825">
            <v>36866.359447004608</v>
          </cell>
          <cell r="AN2825">
            <v>1843.3179723502326</v>
          </cell>
          <cell r="AO2825">
            <v>-0.16666666666666663</v>
          </cell>
          <cell r="AP2825" t="str">
            <v>EL</v>
          </cell>
          <cell r="AQ2825">
            <v>6500</v>
          </cell>
          <cell r="AR2825">
            <v>86000</v>
          </cell>
          <cell r="AS2825">
            <v>0.03</v>
          </cell>
          <cell r="AT2825">
            <v>1.005004874878128</v>
          </cell>
          <cell r="AU2825">
            <v>0</v>
          </cell>
          <cell r="AV2825">
            <v>10000</v>
          </cell>
          <cell r="AW2825">
            <v>36866.359447004608</v>
          </cell>
          <cell r="AX2825">
            <v>5.2631578947368363E-2</v>
          </cell>
          <cell r="AY2825">
            <v>1843.3179723502326</v>
          </cell>
          <cell r="AZ2825" t="str">
            <v>Regular Bonus</v>
          </cell>
          <cell r="BA2825" t="str">
            <v>Regular BonusEligible</v>
          </cell>
          <cell r="BB2825" t="str">
            <v>Regular BonusIsrael</v>
          </cell>
          <cell r="BC2825" t="str">
            <v>Regular BonusIsrael Monthly Extra Hours</v>
          </cell>
          <cell r="BD2825" t="str">
            <v>T66</v>
          </cell>
          <cell r="BE2825" t="str">
            <v>Monthly Extra Hours</v>
          </cell>
          <cell r="BF2825">
            <v>9500</v>
          </cell>
          <cell r="BG2825">
            <v>2163</v>
          </cell>
          <cell r="BH2825">
            <v>2</v>
          </cell>
          <cell r="BI2825">
            <v>2000</v>
          </cell>
          <cell r="BJ2825">
            <v>5500</v>
          </cell>
          <cell r="BK2825">
            <v>5500</v>
          </cell>
          <cell r="BL2825">
            <v>4400</v>
          </cell>
        </row>
        <row r="2826">
          <cell r="B2826">
            <v>19563</v>
          </cell>
          <cell r="C2826">
            <v>14621</v>
          </cell>
          <cell r="D2826">
            <v>184825</v>
          </cell>
          <cell r="E2826" t="str">
            <v>Tatyana Grosfeld</v>
          </cell>
          <cell r="F2826" t="str">
            <v>QA ENGINEER</v>
          </cell>
          <cell r="G2826" t="str">
            <v>Monthly Extra Hours</v>
          </cell>
          <cell r="H2826" t="str">
            <v>Products - QA</v>
          </cell>
          <cell r="I2826" t="str">
            <v>TEL-AVIV</v>
          </cell>
          <cell r="J2826" t="str">
            <v>Israel</v>
          </cell>
          <cell r="K2826">
            <v>43548</v>
          </cell>
          <cell r="L2826" t="str">
            <v>IL</v>
          </cell>
          <cell r="M2826" t="str">
            <v>T61P</v>
          </cell>
          <cell r="N2826" t="str">
            <v>T</v>
          </cell>
          <cell r="O2826" t="str">
            <v>6</v>
          </cell>
          <cell r="P2826" t="str">
            <v>EL</v>
          </cell>
          <cell r="Q2826" t="str">
            <v>QA EL March 2019</v>
          </cell>
          <cell r="T2826">
            <v>1</v>
          </cell>
          <cell r="U2826" t="str">
            <v>ILS</v>
          </cell>
          <cell r="V2826" t="str">
            <v>Products - QA</v>
          </cell>
          <cell r="W2826" t="str">
            <v>Dorit Dor</v>
          </cell>
          <cell r="Y2826" t="str">
            <v>Eligible</v>
          </cell>
          <cell r="Z2826">
            <v>9800</v>
          </cell>
          <cell r="AA2826">
            <v>36129.032258064515</v>
          </cell>
          <cell r="AB2826">
            <v>10700</v>
          </cell>
          <cell r="AC2826">
            <v>39447.004608294934</v>
          </cell>
          <cell r="AD2826">
            <v>2</v>
          </cell>
          <cell r="AE2826" t="str">
            <v>T61</v>
          </cell>
          <cell r="AF2826">
            <v>7000</v>
          </cell>
          <cell r="AG2826">
            <v>12000</v>
          </cell>
          <cell r="AH2826">
            <v>0.74</v>
          </cell>
          <cell r="AI2826">
            <v>4</v>
          </cell>
          <cell r="AJ2826">
            <v>10000</v>
          </cell>
          <cell r="AK2826">
            <v>10000</v>
          </cell>
          <cell r="AL2826">
            <v>-6.5420560747663559E-2</v>
          </cell>
          <cell r="AM2826">
            <v>36866.359447004608</v>
          </cell>
          <cell r="AN2826">
            <v>0</v>
          </cell>
          <cell r="AO2826">
            <v>-0.16666666666666663</v>
          </cell>
          <cell r="AP2826" t="str">
            <v>EL</v>
          </cell>
          <cell r="AQ2826">
            <v>6500</v>
          </cell>
          <cell r="AR2826">
            <v>86000</v>
          </cell>
          <cell r="AS2826">
            <v>0.05</v>
          </cell>
          <cell r="AT2826">
            <v>1</v>
          </cell>
          <cell r="AU2826">
            <v>0</v>
          </cell>
          <cell r="AV2826">
            <v>10000</v>
          </cell>
          <cell r="AW2826">
            <v>36866.359447004608</v>
          </cell>
          <cell r="AX2826">
            <v>-6.5420560747663559E-2</v>
          </cell>
          <cell r="AY2826">
            <v>0</v>
          </cell>
          <cell r="AZ2826" t="str">
            <v>Regular Bonus</v>
          </cell>
          <cell r="BA2826" t="str">
            <v>Regular BonusEligible</v>
          </cell>
          <cell r="BB2826" t="str">
            <v>Regular BonusIsrael</v>
          </cell>
          <cell r="BC2826" t="str">
            <v>Regular BonusIsrael Monthly Extra Hours</v>
          </cell>
          <cell r="BD2826" t="str">
            <v>T66</v>
          </cell>
          <cell r="BE2826" t="str">
            <v>Monthly Extra Hours</v>
          </cell>
          <cell r="BF2826">
            <v>10700</v>
          </cell>
          <cell r="BG2826">
            <v>3399</v>
          </cell>
          <cell r="BH2826">
            <v>3</v>
          </cell>
          <cell r="BI2826">
            <v>2000</v>
          </cell>
          <cell r="BJ2826">
            <v>3500</v>
          </cell>
          <cell r="BK2826">
            <v>3500</v>
          </cell>
          <cell r="BL2826">
            <v>2800</v>
          </cell>
        </row>
        <row r="2827">
          <cell r="B2827">
            <v>19459</v>
          </cell>
          <cell r="C2827">
            <v>14517</v>
          </cell>
          <cell r="D2827">
            <v>187454</v>
          </cell>
          <cell r="E2827" t="str">
            <v>Alexander Arseny</v>
          </cell>
          <cell r="F2827" t="str">
            <v>QA ENGINEER</v>
          </cell>
          <cell r="G2827" t="str">
            <v>Monthly Extra Hours</v>
          </cell>
          <cell r="H2827" t="str">
            <v>Products - QA</v>
          </cell>
          <cell r="I2827" t="str">
            <v>TEL-AVIV</v>
          </cell>
          <cell r="J2827" t="str">
            <v>Israel</v>
          </cell>
          <cell r="K2827">
            <v>43500</v>
          </cell>
          <cell r="L2827" t="str">
            <v>IL</v>
          </cell>
          <cell r="M2827" t="str">
            <v>T51P</v>
          </cell>
          <cell r="N2827" t="str">
            <v>T</v>
          </cell>
          <cell r="O2827" t="str">
            <v>5</v>
          </cell>
          <cell r="P2827" t="str">
            <v>Regular</v>
          </cell>
          <cell r="T2827">
            <v>1</v>
          </cell>
          <cell r="U2827" t="str">
            <v>ILS</v>
          </cell>
          <cell r="V2827" t="str">
            <v>Products - QA</v>
          </cell>
          <cell r="W2827" t="str">
            <v>Dorit Dor</v>
          </cell>
          <cell r="Y2827" t="str">
            <v>Eligible</v>
          </cell>
          <cell r="Z2827">
            <v>16500</v>
          </cell>
          <cell r="AA2827">
            <v>60829.493087557603</v>
          </cell>
          <cell r="AB2827">
            <v>16500</v>
          </cell>
          <cell r="AC2827">
            <v>60829.493087557603</v>
          </cell>
          <cell r="AD2827">
            <v>3</v>
          </cell>
          <cell r="AE2827" t="str">
            <v>T51</v>
          </cell>
          <cell r="AF2827">
            <v>11000</v>
          </cell>
          <cell r="AG2827">
            <v>19000</v>
          </cell>
          <cell r="AH2827">
            <v>0.68</v>
          </cell>
          <cell r="AI2827">
            <v>3</v>
          </cell>
          <cell r="AJ2827">
            <v>0</v>
          </cell>
          <cell r="AK2827">
            <v>16830</v>
          </cell>
          <cell r="AL2827">
            <v>2.0000000000000018E-2</v>
          </cell>
          <cell r="AM2827">
            <v>62046.082949308759</v>
          </cell>
          <cell r="AN2827">
            <v>1216.5898617511557</v>
          </cell>
          <cell r="AO2827">
            <v>-0.11421052631578943</v>
          </cell>
          <cell r="AQ2827">
            <v>6500</v>
          </cell>
          <cell r="AR2827">
            <v>86000</v>
          </cell>
          <cell r="AS2827">
            <v>0.12</v>
          </cell>
          <cell r="AT2827">
            <v>1</v>
          </cell>
          <cell r="AU2827">
            <v>0</v>
          </cell>
          <cell r="AV2827">
            <v>16830</v>
          </cell>
          <cell r="AW2827">
            <v>62046.082949308759</v>
          </cell>
          <cell r="AX2827">
            <v>2.0000000000000018E-2</v>
          </cell>
          <cell r="AY2827">
            <v>1216.5898617511557</v>
          </cell>
          <cell r="AZ2827" t="str">
            <v>Regular Bonus</v>
          </cell>
          <cell r="BA2827" t="str">
            <v>Regular BonusEligible</v>
          </cell>
          <cell r="BB2827" t="str">
            <v>Regular BonusIsrael</v>
          </cell>
          <cell r="BC2827" t="str">
            <v>Regular BonusIsrael Monthly Extra Hours</v>
          </cell>
          <cell r="BD2827" t="str">
            <v>T51</v>
          </cell>
          <cell r="BE2827" t="str">
            <v>Monthly Extra Hours</v>
          </cell>
          <cell r="BF2827">
            <v>16500</v>
          </cell>
          <cell r="BG2827">
            <v>9945</v>
          </cell>
          <cell r="BH2827">
            <v>4</v>
          </cell>
          <cell r="BI2827">
            <v>2000</v>
          </cell>
          <cell r="BJ2827">
            <v>9000</v>
          </cell>
          <cell r="BK2827">
            <v>9000</v>
          </cell>
          <cell r="BL2827">
            <v>7200</v>
          </cell>
        </row>
        <row r="2828">
          <cell r="B2828">
            <v>19611</v>
          </cell>
          <cell r="C2828">
            <v>14669</v>
          </cell>
          <cell r="D2828">
            <v>187472</v>
          </cell>
          <cell r="E2828" t="str">
            <v>Dor Elia</v>
          </cell>
          <cell r="F2828" t="str">
            <v>QA ENGINEER</v>
          </cell>
          <cell r="G2828" t="str">
            <v>Monthly Extra Hours</v>
          </cell>
          <cell r="H2828" t="str">
            <v>Products - QA</v>
          </cell>
          <cell r="I2828" t="str">
            <v>TEL-AVIV</v>
          </cell>
          <cell r="J2828" t="str">
            <v>Israel</v>
          </cell>
          <cell r="K2828">
            <v>43548</v>
          </cell>
          <cell r="L2828" t="str">
            <v>IL</v>
          </cell>
          <cell r="M2828" t="str">
            <v>T66P</v>
          </cell>
          <cell r="N2828" t="str">
            <v>T</v>
          </cell>
          <cell r="O2828" t="str">
            <v>6</v>
          </cell>
          <cell r="P2828" t="str">
            <v>EL</v>
          </cell>
          <cell r="Q2828" t="str">
            <v>QA EL March 2019</v>
          </cell>
          <cell r="T2828">
            <v>1</v>
          </cell>
          <cell r="U2828" t="str">
            <v>ILS</v>
          </cell>
          <cell r="V2828" t="str">
            <v>Products - QA</v>
          </cell>
          <cell r="W2828" t="str">
            <v>Dorit Dor</v>
          </cell>
          <cell r="Y2828" t="str">
            <v>Eligible</v>
          </cell>
          <cell r="Z2828">
            <v>8300</v>
          </cell>
          <cell r="AA2828">
            <v>30599.078341013825</v>
          </cell>
          <cell r="AB2828">
            <v>8300</v>
          </cell>
          <cell r="AC2828">
            <v>30599.078341013825</v>
          </cell>
          <cell r="AD2828">
            <v>3</v>
          </cell>
          <cell r="AE2828" t="str">
            <v>T66</v>
          </cell>
          <cell r="AF2828">
            <v>7000</v>
          </cell>
          <cell r="AG2828">
            <v>12000</v>
          </cell>
          <cell r="AH2828">
            <v>0.26</v>
          </cell>
          <cell r="AI2828">
            <v>2</v>
          </cell>
          <cell r="AJ2828">
            <v>10000</v>
          </cell>
          <cell r="AK2828">
            <v>10000</v>
          </cell>
          <cell r="AL2828">
            <v>0.20481927710843384</v>
          </cell>
          <cell r="AM2828">
            <v>36866.359447004608</v>
          </cell>
          <cell r="AN2828">
            <v>6267.2811059907835</v>
          </cell>
          <cell r="AO2828">
            <v>-0.16666666666666663</v>
          </cell>
          <cell r="AP2828" t="str">
            <v>EL</v>
          </cell>
          <cell r="AQ2828">
            <v>6500</v>
          </cell>
          <cell r="AR2828">
            <v>86000</v>
          </cell>
          <cell r="AS2828">
            <v>0.02</v>
          </cell>
          <cell r="AT2828">
            <v>1.070003249918752</v>
          </cell>
          <cell r="AU2828">
            <v>0</v>
          </cell>
          <cell r="AV2828">
            <v>10000</v>
          </cell>
          <cell r="AW2828">
            <v>36866.359447004608</v>
          </cell>
          <cell r="AX2828">
            <v>0.20481927710843384</v>
          </cell>
          <cell r="AY2828">
            <v>6267.2811059907835</v>
          </cell>
          <cell r="AZ2828" t="str">
            <v>Regular Bonus</v>
          </cell>
          <cell r="BA2828" t="str">
            <v>Regular BonusEligible</v>
          </cell>
          <cell r="BB2828" t="str">
            <v>Regular BonusIsrael</v>
          </cell>
          <cell r="BC2828" t="str">
            <v>Regular BonusIsrael Monthly Extra Hours</v>
          </cell>
          <cell r="BD2828" t="str">
            <v>T66</v>
          </cell>
          <cell r="BE2828" t="str">
            <v>Monthly Extra Hours</v>
          </cell>
          <cell r="BF2828">
            <v>8300</v>
          </cell>
          <cell r="BG2828">
            <v>3399</v>
          </cell>
          <cell r="BH2828">
            <v>3</v>
          </cell>
          <cell r="BI2828">
            <v>2000</v>
          </cell>
          <cell r="BJ2828">
            <v>5500</v>
          </cell>
          <cell r="BK2828">
            <v>5500</v>
          </cell>
          <cell r="BL2828">
            <v>4400</v>
          </cell>
        </row>
        <row r="2829">
          <cell r="B2829">
            <v>20059</v>
          </cell>
          <cell r="C2829">
            <v>15151</v>
          </cell>
          <cell r="D2829">
            <v>197767</v>
          </cell>
          <cell r="E2829" t="str">
            <v>Shachar Levy</v>
          </cell>
          <cell r="F2829" t="str">
            <v>QA ENGINEER</v>
          </cell>
          <cell r="G2829" t="str">
            <v>Monthly Extra Hours</v>
          </cell>
          <cell r="H2829" t="str">
            <v>Products - QA</v>
          </cell>
          <cell r="I2829" t="str">
            <v>TEL-AVIV</v>
          </cell>
          <cell r="J2829" t="str">
            <v>Israel</v>
          </cell>
          <cell r="K2829">
            <v>43661</v>
          </cell>
          <cell r="L2829" t="str">
            <v>IL</v>
          </cell>
          <cell r="M2829" t="str">
            <v>T51P</v>
          </cell>
          <cell r="N2829" t="str">
            <v>T</v>
          </cell>
          <cell r="O2829" t="str">
            <v>5</v>
          </cell>
          <cell r="P2829" t="str">
            <v>Regular</v>
          </cell>
          <cell r="T2829">
            <v>1</v>
          </cell>
          <cell r="U2829" t="str">
            <v>ILS</v>
          </cell>
          <cell r="V2829" t="str">
            <v>Products - QA</v>
          </cell>
          <cell r="W2829" t="str">
            <v>Dorit Dor</v>
          </cell>
          <cell r="Y2829" t="str">
            <v>Eligible</v>
          </cell>
          <cell r="Z2829">
            <v>13000</v>
          </cell>
          <cell r="AA2829">
            <v>47926.267281105989</v>
          </cell>
          <cell r="AB2829">
            <v>13000</v>
          </cell>
          <cell r="AC2829">
            <v>47926.267281105989</v>
          </cell>
          <cell r="AD2829">
            <v>3</v>
          </cell>
          <cell r="AE2829" t="str">
            <v>T51</v>
          </cell>
          <cell r="AF2829">
            <v>11000</v>
          </cell>
          <cell r="AG2829">
            <v>19000</v>
          </cell>
          <cell r="AH2829">
            <v>0.25</v>
          </cell>
          <cell r="AI2829">
            <v>2</v>
          </cell>
          <cell r="AJ2829">
            <v>0</v>
          </cell>
          <cell r="AK2829">
            <v>13390</v>
          </cell>
          <cell r="AL2829">
            <v>3.0000000000000027E-2</v>
          </cell>
          <cell r="AM2829">
            <v>49364.05529953917</v>
          </cell>
          <cell r="AN2829">
            <v>1437.7880184331807</v>
          </cell>
          <cell r="AO2829">
            <v>-0.29526315789473689</v>
          </cell>
          <cell r="AQ2829">
            <v>6500</v>
          </cell>
          <cell r="AR2829">
            <v>86000</v>
          </cell>
          <cell r="AS2829">
            <v>0.08</v>
          </cell>
          <cell r="AT2829">
            <v>1</v>
          </cell>
          <cell r="AU2829">
            <v>0</v>
          </cell>
          <cell r="AV2829">
            <v>13390</v>
          </cell>
          <cell r="AW2829">
            <v>49364.05529953917</v>
          </cell>
          <cell r="AX2829">
            <v>3.0000000000000027E-2</v>
          </cell>
          <cell r="AY2829">
            <v>1437.7880184331807</v>
          </cell>
          <cell r="AZ2829" t="str">
            <v>Regular Bonus</v>
          </cell>
          <cell r="BA2829" t="str">
            <v>Regular BonusEligible</v>
          </cell>
          <cell r="BB2829" t="str">
            <v>Regular BonusIsrael</v>
          </cell>
          <cell r="BC2829" t="str">
            <v>Regular BonusIsrael Monthly Extra Hours</v>
          </cell>
          <cell r="BD2829" t="str">
            <v>T51</v>
          </cell>
          <cell r="BE2829" t="str">
            <v>Monthly Extra Hours</v>
          </cell>
          <cell r="BF2829">
            <v>13000</v>
          </cell>
          <cell r="BG2829">
            <v>2084</v>
          </cell>
          <cell r="BH2829">
            <v>2</v>
          </cell>
          <cell r="BI2829">
            <v>2000</v>
          </cell>
          <cell r="BJ2829">
            <v>9000</v>
          </cell>
          <cell r="BK2829">
            <v>9000</v>
          </cell>
          <cell r="BL2829">
            <v>7200</v>
          </cell>
        </row>
        <row r="2830">
          <cell r="B2830">
            <v>20407</v>
          </cell>
          <cell r="C2830">
            <v>15496</v>
          </cell>
          <cell r="D2830">
            <v>203925</v>
          </cell>
          <cell r="E2830" t="str">
            <v>Adi Fayer</v>
          </cell>
          <cell r="F2830" t="str">
            <v>QA ENGINEER</v>
          </cell>
          <cell r="G2830" t="str">
            <v>Monthly Extra Hours</v>
          </cell>
          <cell r="H2830" t="str">
            <v>Products - QA</v>
          </cell>
          <cell r="I2830" t="str">
            <v>TEL-AVIV</v>
          </cell>
          <cell r="J2830" t="str">
            <v>Israel</v>
          </cell>
          <cell r="K2830">
            <v>43717</v>
          </cell>
          <cell r="L2830" t="str">
            <v>IL</v>
          </cell>
          <cell r="M2830" t="str">
            <v>T51P</v>
          </cell>
          <cell r="N2830" t="str">
            <v>T</v>
          </cell>
          <cell r="O2830" t="str">
            <v>5</v>
          </cell>
          <cell r="P2830" t="str">
            <v>Regular</v>
          </cell>
          <cell r="T2830">
            <v>1</v>
          </cell>
          <cell r="U2830" t="str">
            <v>ILS</v>
          </cell>
          <cell r="V2830" t="str">
            <v>Products - QA</v>
          </cell>
          <cell r="W2830" t="str">
            <v>Dorit Dor</v>
          </cell>
          <cell r="Y2830" t="str">
            <v>Eligible</v>
          </cell>
          <cell r="Z2830">
            <v>12000</v>
          </cell>
          <cell r="AA2830">
            <v>44239.631336405531</v>
          </cell>
          <cell r="AB2830">
            <v>12000</v>
          </cell>
          <cell r="AC2830">
            <v>44239.631336405531</v>
          </cell>
          <cell r="AD2830">
            <v>3</v>
          </cell>
          <cell r="AE2830" t="str">
            <v>T51</v>
          </cell>
          <cell r="AF2830">
            <v>11000</v>
          </cell>
          <cell r="AG2830">
            <v>19000</v>
          </cell>
          <cell r="AH2830">
            <v>0.12</v>
          </cell>
          <cell r="AI2830">
            <v>1</v>
          </cell>
          <cell r="AJ2830">
            <v>0</v>
          </cell>
          <cell r="AK2830">
            <v>12480</v>
          </cell>
          <cell r="AL2830">
            <v>4.0000000000000036E-2</v>
          </cell>
          <cell r="AM2830">
            <v>46009.216589861753</v>
          </cell>
          <cell r="AN2830">
            <v>1769.5852534562218</v>
          </cell>
          <cell r="AO2830">
            <v>-0.34315789473684211</v>
          </cell>
          <cell r="AQ2830">
            <v>6500</v>
          </cell>
          <cell r="AR2830">
            <v>86000</v>
          </cell>
          <cell r="AS2830">
            <v>0.06</v>
          </cell>
          <cell r="AT2830">
            <v>1</v>
          </cell>
          <cell r="AU2830">
            <v>0</v>
          </cell>
          <cell r="AV2830">
            <v>12480</v>
          </cell>
          <cell r="AW2830">
            <v>46009.216589861753</v>
          </cell>
          <cell r="AX2830">
            <v>4.0000000000000036E-2</v>
          </cell>
          <cell r="AY2830">
            <v>1769.5852534562218</v>
          </cell>
          <cell r="AZ2830" t="str">
            <v>Regular Bonus</v>
          </cell>
          <cell r="BA2830" t="str">
            <v>Regular BonusEligible</v>
          </cell>
          <cell r="BB2830" t="str">
            <v>Regular BonusIsrael</v>
          </cell>
          <cell r="BC2830" t="str">
            <v>Regular BonusIsrael Monthly Extra Hours</v>
          </cell>
          <cell r="BD2830" t="str">
            <v>T51</v>
          </cell>
          <cell r="BE2830" t="str">
            <v>Monthly Extra Hours</v>
          </cell>
          <cell r="BF2830">
            <v>12000</v>
          </cell>
          <cell r="BG2830">
            <v>1362</v>
          </cell>
          <cell r="BH2830">
            <v>2</v>
          </cell>
          <cell r="BI2830">
            <v>2000</v>
          </cell>
          <cell r="BJ2830">
            <v>9000</v>
          </cell>
          <cell r="BK2830">
            <v>9000</v>
          </cell>
          <cell r="BL2830">
            <v>7200</v>
          </cell>
        </row>
        <row r="2831">
          <cell r="B2831">
            <v>20429</v>
          </cell>
          <cell r="C2831">
            <v>15518</v>
          </cell>
          <cell r="D2831">
            <v>203712</v>
          </cell>
          <cell r="E2831" t="str">
            <v>Nino Giorgadze</v>
          </cell>
          <cell r="F2831" t="str">
            <v>QA ENGINEER</v>
          </cell>
          <cell r="G2831" t="str">
            <v>Monthly Extra Hours</v>
          </cell>
          <cell r="H2831" t="str">
            <v>Products - QA</v>
          </cell>
          <cell r="I2831" t="str">
            <v>TEL-AVIV</v>
          </cell>
          <cell r="J2831" t="str">
            <v>Israel</v>
          </cell>
          <cell r="K2831">
            <v>43723</v>
          </cell>
          <cell r="L2831" t="str">
            <v>IL</v>
          </cell>
          <cell r="M2831" t="str">
            <v>T66P</v>
          </cell>
          <cell r="N2831" t="str">
            <v>T</v>
          </cell>
          <cell r="O2831" t="str">
            <v>6</v>
          </cell>
          <cell r="P2831" t="str">
            <v>EL</v>
          </cell>
          <cell r="Q2831" t="str">
            <v>QA EL Aug 2019</v>
          </cell>
          <cell r="T2831">
            <v>1</v>
          </cell>
          <cell r="U2831" t="str">
            <v>ILS</v>
          </cell>
          <cell r="V2831" t="str">
            <v>Products - QA</v>
          </cell>
          <cell r="W2831" t="str">
            <v>Dorit Dor</v>
          </cell>
          <cell r="Y2831" t="str">
            <v>Eligible</v>
          </cell>
          <cell r="Z2831">
            <v>9000</v>
          </cell>
          <cell r="AA2831">
            <v>33179.72350230415</v>
          </cell>
          <cell r="AB2831">
            <v>9000</v>
          </cell>
          <cell r="AC2831">
            <v>33179.72350230415</v>
          </cell>
          <cell r="AD2831">
            <v>3</v>
          </cell>
          <cell r="AE2831" t="str">
            <v>T66</v>
          </cell>
          <cell r="AF2831">
            <v>7000</v>
          </cell>
          <cell r="AG2831">
            <v>12000</v>
          </cell>
          <cell r="AH2831">
            <v>0.4</v>
          </cell>
          <cell r="AI2831">
            <v>2</v>
          </cell>
          <cell r="AJ2831">
            <v>10000</v>
          </cell>
          <cell r="AK2831">
            <v>10000</v>
          </cell>
          <cell r="AL2831">
            <v>0.11111111111111116</v>
          </cell>
          <cell r="AM2831">
            <v>36866.359447004608</v>
          </cell>
          <cell r="AN2831">
            <v>3686.6359447004579</v>
          </cell>
          <cell r="AO2831">
            <v>-0.16666666666666663</v>
          </cell>
          <cell r="AP2831" t="str">
            <v>EL</v>
          </cell>
          <cell r="AQ2831">
            <v>6500</v>
          </cell>
          <cell r="AR2831">
            <v>86000</v>
          </cell>
          <cell r="AS2831">
            <v>0.03</v>
          </cell>
          <cell r="AT2831">
            <v>1.005004874878128</v>
          </cell>
          <cell r="AU2831">
            <v>0</v>
          </cell>
          <cell r="AV2831">
            <v>10000</v>
          </cell>
          <cell r="AW2831">
            <v>36866.359447004608</v>
          </cell>
          <cell r="AX2831">
            <v>0.11111111111111116</v>
          </cell>
          <cell r="AY2831">
            <v>3686.6359447004579</v>
          </cell>
          <cell r="AZ2831" t="str">
            <v>Regular Bonus</v>
          </cell>
          <cell r="BA2831" t="str">
            <v>Regular BonusEligible</v>
          </cell>
          <cell r="BB2831" t="str">
            <v>Regular BonusIsrael</v>
          </cell>
          <cell r="BC2831" t="str">
            <v>Regular BonusIsrael Monthly Extra Hours</v>
          </cell>
          <cell r="BD2831" t="str">
            <v>T66</v>
          </cell>
          <cell r="BE2831" t="str">
            <v>Monthly Extra Hours</v>
          </cell>
          <cell r="BF2831">
            <v>9000</v>
          </cell>
          <cell r="BG2831">
            <v>821</v>
          </cell>
          <cell r="BH2831">
            <v>2</v>
          </cell>
          <cell r="BI2831">
            <v>2000</v>
          </cell>
          <cell r="BJ2831">
            <v>5500</v>
          </cell>
          <cell r="BK2831">
            <v>5500</v>
          </cell>
          <cell r="BL2831">
            <v>4400</v>
          </cell>
        </row>
        <row r="2832">
          <cell r="B2832">
            <v>20431</v>
          </cell>
          <cell r="C2832">
            <v>15520</v>
          </cell>
          <cell r="D2832">
            <v>203781</v>
          </cell>
          <cell r="E2832" t="str">
            <v>Shay Levi</v>
          </cell>
          <cell r="F2832" t="str">
            <v>QA ENGINEER</v>
          </cell>
          <cell r="G2832" t="str">
            <v>Monthly Extra Hours</v>
          </cell>
          <cell r="H2832" t="str">
            <v>Products - QA</v>
          </cell>
          <cell r="I2832" t="str">
            <v>TEL-AVIV</v>
          </cell>
          <cell r="J2832" t="str">
            <v>Israel</v>
          </cell>
          <cell r="K2832">
            <v>43723</v>
          </cell>
          <cell r="L2832" t="str">
            <v>IL</v>
          </cell>
          <cell r="M2832" t="str">
            <v>T66P</v>
          </cell>
          <cell r="N2832" t="str">
            <v>T</v>
          </cell>
          <cell r="O2832" t="str">
            <v>6</v>
          </cell>
          <cell r="P2832" t="str">
            <v>EL</v>
          </cell>
          <cell r="Q2832" t="str">
            <v>QA EL Aug 2019</v>
          </cell>
          <cell r="T2832">
            <v>1</v>
          </cell>
          <cell r="U2832" t="str">
            <v>ILS</v>
          </cell>
          <cell r="V2832" t="str">
            <v>Products - QA</v>
          </cell>
          <cell r="W2832" t="str">
            <v>Dorit Dor</v>
          </cell>
          <cell r="Y2832" t="str">
            <v>Eligible</v>
          </cell>
          <cell r="Z2832">
            <v>8300</v>
          </cell>
          <cell r="AA2832">
            <v>30599.078341013825</v>
          </cell>
          <cell r="AB2832">
            <v>8300</v>
          </cell>
          <cell r="AC2832">
            <v>30599.078341013825</v>
          </cell>
          <cell r="AD2832">
            <v>3</v>
          </cell>
          <cell r="AE2832" t="str">
            <v>T66</v>
          </cell>
          <cell r="AF2832">
            <v>7000</v>
          </cell>
          <cell r="AG2832">
            <v>12000</v>
          </cell>
          <cell r="AH2832">
            <v>0.26</v>
          </cell>
          <cell r="AI2832">
            <v>2</v>
          </cell>
          <cell r="AJ2832">
            <v>10000</v>
          </cell>
          <cell r="AK2832">
            <v>10000</v>
          </cell>
          <cell r="AL2832">
            <v>0.20481927710843384</v>
          </cell>
          <cell r="AM2832">
            <v>36866.359447004608</v>
          </cell>
          <cell r="AN2832">
            <v>6267.2811059907835</v>
          </cell>
          <cell r="AO2832">
            <v>-0.16666666666666663</v>
          </cell>
          <cell r="AP2832" t="str">
            <v>EL</v>
          </cell>
          <cell r="AQ2832">
            <v>6500</v>
          </cell>
          <cell r="AR2832">
            <v>86000</v>
          </cell>
          <cell r="AS2832">
            <v>0.02</v>
          </cell>
          <cell r="AT2832">
            <v>1.070003249918752</v>
          </cell>
          <cell r="AU2832">
            <v>0</v>
          </cell>
          <cell r="AV2832">
            <v>10000</v>
          </cell>
          <cell r="AW2832">
            <v>36866.359447004608</v>
          </cell>
          <cell r="AX2832">
            <v>0.20481927710843384</v>
          </cell>
          <cell r="AY2832">
            <v>6267.2811059907835</v>
          </cell>
          <cell r="AZ2832" t="str">
            <v>Regular Bonus</v>
          </cell>
          <cell r="BA2832" t="str">
            <v>Regular BonusEligible</v>
          </cell>
          <cell r="BB2832" t="str">
            <v>Regular BonusIsrael</v>
          </cell>
          <cell r="BC2832" t="str">
            <v>Regular BonusIsrael Monthly Extra Hours</v>
          </cell>
          <cell r="BD2832" t="str">
            <v>T66</v>
          </cell>
          <cell r="BE2832" t="str">
            <v>Monthly Extra Hours</v>
          </cell>
          <cell r="BF2832">
            <v>8300</v>
          </cell>
          <cell r="BG2832">
            <v>1290</v>
          </cell>
          <cell r="BH2832">
            <v>3</v>
          </cell>
          <cell r="BI2832">
            <v>2000</v>
          </cell>
          <cell r="BJ2832">
            <v>5500</v>
          </cell>
          <cell r="BK2832">
            <v>5500</v>
          </cell>
          <cell r="BL2832">
            <v>4400</v>
          </cell>
        </row>
        <row r="2833">
          <cell r="B2833">
            <v>20440</v>
          </cell>
          <cell r="C2833">
            <v>15529</v>
          </cell>
          <cell r="D2833">
            <v>201379</v>
          </cell>
          <cell r="E2833" t="str">
            <v>Haya Amrani</v>
          </cell>
          <cell r="F2833" t="str">
            <v>QA ENGINEER</v>
          </cell>
          <cell r="G2833" t="str">
            <v>Monthly Extra Hours</v>
          </cell>
          <cell r="H2833" t="str">
            <v>Products - QA</v>
          </cell>
          <cell r="I2833" t="str">
            <v>TEL-AVIV</v>
          </cell>
          <cell r="J2833" t="str">
            <v>Israel</v>
          </cell>
          <cell r="K2833">
            <v>43724</v>
          </cell>
          <cell r="L2833" t="str">
            <v>IL</v>
          </cell>
          <cell r="M2833" t="str">
            <v>T51P</v>
          </cell>
          <cell r="N2833" t="str">
            <v>T</v>
          </cell>
          <cell r="O2833" t="str">
            <v>5</v>
          </cell>
          <cell r="P2833" t="str">
            <v>Regular</v>
          </cell>
          <cell r="T2833">
            <v>1</v>
          </cell>
          <cell r="U2833" t="str">
            <v>ILS</v>
          </cell>
          <cell r="V2833" t="str">
            <v>Products - QA</v>
          </cell>
          <cell r="W2833" t="str">
            <v>Dorit Dor</v>
          </cell>
          <cell r="Y2833" t="str">
            <v>Eligible</v>
          </cell>
          <cell r="Z2833">
            <v>13400</v>
          </cell>
          <cell r="AA2833">
            <v>49400.921658986175</v>
          </cell>
          <cell r="AB2833">
            <v>13400</v>
          </cell>
          <cell r="AC2833">
            <v>49400.921658986175</v>
          </cell>
          <cell r="AD2833">
            <v>3</v>
          </cell>
          <cell r="AE2833" t="str">
            <v>T51</v>
          </cell>
          <cell r="AF2833">
            <v>11000</v>
          </cell>
          <cell r="AG2833">
            <v>19000</v>
          </cell>
          <cell r="AH2833">
            <v>0.3</v>
          </cell>
          <cell r="AI2833">
            <v>2</v>
          </cell>
          <cell r="AJ2833">
            <v>0</v>
          </cell>
          <cell r="AK2833">
            <v>13802</v>
          </cell>
          <cell r="AL2833">
            <v>3.0000000000000027E-2</v>
          </cell>
          <cell r="AM2833">
            <v>50882.949308755764</v>
          </cell>
          <cell r="AN2833">
            <v>1482.0276497695886</v>
          </cell>
          <cell r="AO2833">
            <v>-0.27357894736842103</v>
          </cell>
          <cell r="AQ2833">
            <v>6500</v>
          </cell>
          <cell r="AR2833">
            <v>86000</v>
          </cell>
          <cell r="AS2833">
            <v>0.08</v>
          </cell>
          <cell r="AT2833">
            <v>1</v>
          </cell>
          <cell r="AU2833">
            <v>0</v>
          </cell>
          <cell r="AV2833">
            <v>13802</v>
          </cell>
          <cell r="AW2833">
            <v>50882.949308755764</v>
          </cell>
          <cell r="AX2833">
            <v>3.0000000000000027E-2</v>
          </cell>
          <cell r="AY2833">
            <v>1482.0276497695886</v>
          </cell>
          <cell r="AZ2833" t="str">
            <v>Regular Bonus</v>
          </cell>
          <cell r="BA2833" t="str">
            <v>Regular BonusEligible</v>
          </cell>
          <cell r="BB2833" t="str">
            <v>Regular BonusIsrael</v>
          </cell>
          <cell r="BC2833" t="str">
            <v>Regular BonusIsrael Monthly Extra Hours</v>
          </cell>
          <cell r="BD2833" t="str">
            <v>T51</v>
          </cell>
          <cell r="BE2833" t="str">
            <v>Monthly Extra Hours</v>
          </cell>
          <cell r="BF2833">
            <v>13400</v>
          </cell>
          <cell r="BG2833">
            <v>2178</v>
          </cell>
          <cell r="BH2833">
            <v>3</v>
          </cell>
          <cell r="BI2833">
            <v>2000</v>
          </cell>
          <cell r="BJ2833">
            <v>9000</v>
          </cell>
          <cell r="BK2833">
            <v>9000</v>
          </cell>
          <cell r="BL2833">
            <v>7200</v>
          </cell>
        </row>
        <row r="2834">
          <cell r="B2834">
            <v>20447</v>
          </cell>
          <cell r="C2834">
            <v>15536</v>
          </cell>
          <cell r="D2834">
            <v>203715</v>
          </cell>
          <cell r="E2834" t="str">
            <v>Ori Reshef</v>
          </cell>
          <cell r="F2834" t="str">
            <v>QA ENGINEER</v>
          </cell>
          <cell r="G2834" t="str">
            <v>Monthly Extra Hours</v>
          </cell>
          <cell r="H2834" t="str">
            <v>Products - QA</v>
          </cell>
          <cell r="I2834" t="str">
            <v>TEL-AVIV</v>
          </cell>
          <cell r="J2834" t="str">
            <v>Israel</v>
          </cell>
          <cell r="K2834">
            <v>43723</v>
          </cell>
          <cell r="L2834" t="str">
            <v>IL</v>
          </cell>
          <cell r="M2834" t="str">
            <v>T66P</v>
          </cell>
          <cell r="N2834" t="str">
            <v>T</v>
          </cell>
          <cell r="O2834" t="str">
            <v>6</v>
          </cell>
          <cell r="P2834" t="str">
            <v>EL</v>
          </cell>
          <cell r="Q2834" t="str">
            <v>QA EL Aug 2019</v>
          </cell>
          <cell r="T2834">
            <v>1</v>
          </cell>
          <cell r="U2834" t="str">
            <v>ILS</v>
          </cell>
          <cell r="V2834" t="str">
            <v>Products - QA</v>
          </cell>
          <cell r="W2834" t="str">
            <v>Dorit Dor</v>
          </cell>
          <cell r="Y2834" t="str">
            <v>Eligible</v>
          </cell>
          <cell r="Z2834">
            <v>7800</v>
          </cell>
          <cell r="AA2834">
            <v>28755.760368663596</v>
          </cell>
          <cell r="AB2834">
            <v>7800</v>
          </cell>
          <cell r="AC2834">
            <v>28755.760368663596</v>
          </cell>
          <cell r="AD2834">
            <v>3</v>
          </cell>
          <cell r="AE2834" t="str">
            <v>T66</v>
          </cell>
          <cell r="AF2834">
            <v>7000</v>
          </cell>
          <cell r="AG2834">
            <v>12000</v>
          </cell>
          <cell r="AH2834">
            <v>0.16</v>
          </cell>
          <cell r="AI2834">
            <v>2</v>
          </cell>
          <cell r="AJ2834">
            <v>10000</v>
          </cell>
          <cell r="AK2834">
            <v>10000</v>
          </cell>
          <cell r="AL2834">
            <v>0.28205128205128216</v>
          </cell>
          <cell r="AM2834">
            <v>36866.359447004608</v>
          </cell>
          <cell r="AN2834">
            <v>8110.5990783410125</v>
          </cell>
          <cell r="AO2834">
            <v>-0.16666666666666663</v>
          </cell>
          <cell r="AP2834" t="str">
            <v>EL</v>
          </cell>
          <cell r="AQ2834">
            <v>6500</v>
          </cell>
          <cell r="AR2834">
            <v>86000</v>
          </cell>
          <cell r="AS2834">
            <v>0.01</v>
          </cell>
          <cell r="AT2834">
            <v>1.135001624959376</v>
          </cell>
          <cell r="AU2834">
            <v>0</v>
          </cell>
          <cell r="AV2834">
            <v>10000</v>
          </cell>
          <cell r="AW2834">
            <v>36866.359447004608</v>
          </cell>
          <cell r="AX2834">
            <v>0.28205128205128216</v>
          </cell>
          <cell r="AY2834">
            <v>8110.5990783410125</v>
          </cell>
          <cell r="AZ2834" t="str">
            <v>Regular Bonus</v>
          </cell>
          <cell r="BA2834" t="str">
            <v>Regular BonusEligible</v>
          </cell>
          <cell r="BB2834" t="str">
            <v>Regular BonusIsrael</v>
          </cell>
          <cell r="BC2834" t="str">
            <v>Regular BonusIsrael Monthly Extra Hours</v>
          </cell>
          <cell r="BD2834" t="str">
            <v>T66</v>
          </cell>
          <cell r="BE2834" t="str">
            <v>Monthly Extra Hours</v>
          </cell>
          <cell r="BF2834">
            <v>7800</v>
          </cell>
          <cell r="BG2834">
            <v>1290</v>
          </cell>
          <cell r="BH2834">
            <v>3</v>
          </cell>
          <cell r="BI2834">
            <v>2000</v>
          </cell>
          <cell r="BJ2834">
            <v>5500</v>
          </cell>
          <cell r="BK2834">
            <v>5500</v>
          </cell>
          <cell r="BL2834">
            <v>4400</v>
          </cell>
        </row>
        <row r="2835">
          <cell r="B2835">
            <v>20477</v>
          </cell>
          <cell r="C2835">
            <v>15564</v>
          </cell>
          <cell r="D2835">
            <v>205788</v>
          </cell>
          <cell r="E2835" t="str">
            <v>Assaf Blinder</v>
          </cell>
          <cell r="F2835" t="str">
            <v>QA ENGINEER</v>
          </cell>
          <cell r="G2835" t="str">
            <v>Monthly Extra Hours</v>
          </cell>
          <cell r="H2835" t="str">
            <v>Products - QA</v>
          </cell>
          <cell r="I2835" t="str">
            <v>TEL-AVIV</v>
          </cell>
          <cell r="J2835" t="str">
            <v>Israel</v>
          </cell>
          <cell r="K2835">
            <v>43723</v>
          </cell>
          <cell r="L2835" t="str">
            <v>IL</v>
          </cell>
          <cell r="M2835" t="str">
            <v>T66P</v>
          </cell>
          <cell r="N2835" t="str">
            <v>T</v>
          </cell>
          <cell r="O2835" t="str">
            <v>6</v>
          </cell>
          <cell r="P2835" t="str">
            <v>EL</v>
          </cell>
          <cell r="Q2835" t="str">
            <v>QA EL Aug 2019</v>
          </cell>
          <cell r="T2835">
            <v>1</v>
          </cell>
          <cell r="U2835" t="str">
            <v>ILS</v>
          </cell>
          <cell r="V2835" t="str">
            <v>Products - QA</v>
          </cell>
          <cell r="W2835" t="str">
            <v>Dorit Dor</v>
          </cell>
          <cell r="Y2835" t="str">
            <v>Eligible</v>
          </cell>
          <cell r="Z2835">
            <v>8500</v>
          </cell>
          <cell r="AA2835">
            <v>31336.405529953918</v>
          </cell>
          <cell r="AB2835">
            <v>8500</v>
          </cell>
          <cell r="AC2835">
            <v>31336.405529953918</v>
          </cell>
          <cell r="AD2835">
            <v>3</v>
          </cell>
          <cell r="AE2835" t="str">
            <v>T66</v>
          </cell>
          <cell r="AF2835">
            <v>7000</v>
          </cell>
          <cell r="AG2835">
            <v>12000</v>
          </cell>
          <cell r="AH2835">
            <v>0.3</v>
          </cell>
          <cell r="AI2835">
            <v>2</v>
          </cell>
          <cell r="AJ2835">
            <v>10000</v>
          </cell>
          <cell r="AK2835">
            <v>10000</v>
          </cell>
          <cell r="AL2835">
            <v>0.17647058823529416</v>
          </cell>
          <cell r="AM2835">
            <v>36866.359447004608</v>
          </cell>
          <cell r="AN2835">
            <v>5529.9539170506905</v>
          </cell>
          <cell r="AO2835">
            <v>-0.16666666666666663</v>
          </cell>
          <cell r="AP2835" t="str">
            <v>EL</v>
          </cell>
          <cell r="AQ2835">
            <v>6500</v>
          </cell>
          <cell r="AR2835">
            <v>86000</v>
          </cell>
          <cell r="AS2835">
            <v>0.02</v>
          </cell>
          <cell r="AT2835">
            <v>1.070003249918752</v>
          </cell>
          <cell r="AU2835">
            <v>0</v>
          </cell>
          <cell r="AV2835">
            <v>10000</v>
          </cell>
          <cell r="AW2835">
            <v>36866.359447004608</v>
          </cell>
          <cell r="AX2835">
            <v>0.17647058823529416</v>
          </cell>
          <cell r="AY2835">
            <v>5529.9539170506905</v>
          </cell>
          <cell r="AZ2835" t="str">
            <v>Regular Bonus</v>
          </cell>
          <cell r="BA2835" t="str">
            <v>Regular BonusEligible</v>
          </cell>
          <cell r="BB2835" t="str">
            <v>Regular BonusIsrael</v>
          </cell>
          <cell r="BC2835" t="str">
            <v>Regular BonusIsrael Monthly Extra Hours</v>
          </cell>
          <cell r="BD2835" t="str">
            <v>T66</v>
          </cell>
          <cell r="BE2835" t="str">
            <v>Monthly Extra Hours</v>
          </cell>
          <cell r="BF2835">
            <v>8500</v>
          </cell>
          <cell r="BG2835">
            <v>821</v>
          </cell>
          <cell r="BH2835">
            <v>2</v>
          </cell>
          <cell r="BI2835">
            <v>2000</v>
          </cell>
          <cell r="BJ2835">
            <v>5500</v>
          </cell>
          <cell r="BK2835">
            <v>5500</v>
          </cell>
          <cell r="BL2835">
            <v>4400</v>
          </cell>
        </row>
        <row r="2836">
          <cell r="B2836">
            <v>20430</v>
          </cell>
          <cell r="C2836">
            <v>15519</v>
          </cell>
          <cell r="D2836">
            <v>203512</v>
          </cell>
          <cell r="E2836" t="str">
            <v>Ben Ayash</v>
          </cell>
          <cell r="F2836" t="str">
            <v>QA ENGINEER</v>
          </cell>
          <cell r="G2836" t="str">
            <v>Monthly Extra Hours</v>
          </cell>
          <cell r="H2836" t="str">
            <v>Products - QA</v>
          </cell>
          <cell r="I2836" t="str">
            <v>TEL-AVIV</v>
          </cell>
          <cell r="J2836" t="str">
            <v>Israel</v>
          </cell>
          <cell r="K2836">
            <v>43723</v>
          </cell>
          <cell r="L2836" t="str">
            <v>IL</v>
          </cell>
          <cell r="M2836" t="str">
            <v>T61P</v>
          </cell>
          <cell r="N2836" t="str">
            <v>T</v>
          </cell>
          <cell r="O2836" t="str">
            <v>6</v>
          </cell>
          <cell r="P2836" t="str">
            <v>EL</v>
          </cell>
          <cell r="Q2836" t="str">
            <v>QA EL Aug 2019</v>
          </cell>
          <cell r="T2836">
            <v>1</v>
          </cell>
          <cell r="U2836" t="str">
            <v>ILS</v>
          </cell>
          <cell r="V2836" t="str">
            <v>Products - QA</v>
          </cell>
          <cell r="W2836" t="str">
            <v>Dorit Dor</v>
          </cell>
          <cell r="Y2836" t="str">
            <v>Eligible</v>
          </cell>
          <cell r="Z2836">
            <v>9000</v>
          </cell>
          <cell r="AA2836">
            <v>33179.72350230415</v>
          </cell>
          <cell r="AB2836">
            <v>9000</v>
          </cell>
          <cell r="AC2836">
            <v>33179.72350230415</v>
          </cell>
          <cell r="AD2836">
            <v>3</v>
          </cell>
          <cell r="AE2836" t="str">
            <v>T61</v>
          </cell>
          <cell r="AF2836">
            <v>7000</v>
          </cell>
          <cell r="AG2836">
            <v>12000</v>
          </cell>
          <cell r="AH2836">
            <v>0.4</v>
          </cell>
          <cell r="AI2836">
            <v>2</v>
          </cell>
          <cell r="AJ2836">
            <v>10000</v>
          </cell>
          <cell r="AK2836">
            <v>10000</v>
          </cell>
          <cell r="AL2836">
            <v>0.11111111111111116</v>
          </cell>
          <cell r="AM2836">
            <v>36866.359447004608</v>
          </cell>
          <cell r="AN2836">
            <v>3686.6359447004579</v>
          </cell>
          <cell r="AO2836">
            <v>-0.16666666666666663</v>
          </cell>
          <cell r="AP2836" t="str">
            <v>EL</v>
          </cell>
          <cell r="AQ2836">
            <v>6500</v>
          </cell>
          <cell r="AR2836">
            <v>86000</v>
          </cell>
          <cell r="AS2836">
            <v>0.03</v>
          </cell>
          <cell r="AT2836">
            <v>1.005004874878128</v>
          </cell>
          <cell r="AU2836">
            <v>0</v>
          </cell>
          <cell r="AV2836">
            <v>10000</v>
          </cell>
          <cell r="AW2836">
            <v>36866.359447004608</v>
          </cell>
          <cell r="AX2836">
            <v>0.11111111111111116</v>
          </cell>
          <cell r="AY2836">
            <v>3686.6359447004579</v>
          </cell>
          <cell r="AZ2836" t="str">
            <v>Regular Bonus</v>
          </cell>
          <cell r="BA2836" t="str">
            <v>Regular BonusEligible</v>
          </cell>
          <cell r="BB2836" t="str">
            <v>Regular BonusIsrael</v>
          </cell>
          <cell r="BC2836" t="str">
            <v>Regular BonusIsrael Monthly Extra Hours</v>
          </cell>
          <cell r="BD2836" t="str">
            <v>T66</v>
          </cell>
          <cell r="BE2836" t="str">
            <v>Monthly Extra Hours</v>
          </cell>
          <cell r="BF2836">
            <v>9000</v>
          </cell>
          <cell r="BG2836">
            <v>821</v>
          </cell>
          <cell r="BH2836">
            <v>2</v>
          </cell>
          <cell r="BI2836">
            <v>2000</v>
          </cell>
          <cell r="BJ2836">
            <v>5500</v>
          </cell>
          <cell r="BK2836">
            <v>5500</v>
          </cell>
          <cell r="BL2836">
            <v>4400</v>
          </cell>
        </row>
        <row r="2837">
          <cell r="B2837">
            <v>21102</v>
          </cell>
          <cell r="C2837">
            <v>16189</v>
          </cell>
          <cell r="D2837">
            <v>205828</v>
          </cell>
          <cell r="E2837" t="str">
            <v>Daniel Hadar</v>
          </cell>
          <cell r="F2837" t="str">
            <v>QA ENGINEER</v>
          </cell>
          <cell r="G2837" t="str">
            <v>Monthly Extra Hours</v>
          </cell>
          <cell r="H2837" t="str">
            <v>Products - QA</v>
          </cell>
          <cell r="I2837" t="str">
            <v>TEL-AVIV</v>
          </cell>
          <cell r="J2837" t="str">
            <v>Israel</v>
          </cell>
          <cell r="K2837">
            <v>43891</v>
          </cell>
          <cell r="L2837" t="str">
            <v>IL</v>
          </cell>
          <cell r="M2837" t="str">
            <v>T66P</v>
          </cell>
          <cell r="N2837" t="str">
            <v>T</v>
          </cell>
          <cell r="O2837" t="str">
            <v>6</v>
          </cell>
          <cell r="P2837" t="str">
            <v>EL</v>
          </cell>
          <cell r="Q2837" t="str">
            <v>QA EL March 2020</v>
          </cell>
          <cell r="T2837">
            <v>1</v>
          </cell>
          <cell r="U2837" t="str">
            <v>ILS</v>
          </cell>
          <cell r="V2837" t="str">
            <v>Products - QA</v>
          </cell>
          <cell r="W2837" t="str">
            <v>Dorit Dor</v>
          </cell>
          <cell r="Y2837" t="str">
            <v>Eligible</v>
          </cell>
          <cell r="Z2837">
            <v>6500</v>
          </cell>
          <cell r="AA2837">
            <v>23963.133640552995</v>
          </cell>
          <cell r="AB2837">
            <v>6500</v>
          </cell>
          <cell r="AC2837">
            <v>23963.133640552995</v>
          </cell>
          <cell r="AD2837">
            <v>3</v>
          </cell>
          <cell r="AE2837" t="str">
            <v>T66</v>
          </cell>
          <cell r="AF2837">
            <v>7000</v>
          </cell>
          <cell r="AG2837">
            <v>12000</v>
          </cell>
          <cell r="AH2837">
            <v>0</v>
          </cell>
          <cell r="AI2837">
            <v>1</v>
          </cell>
          <cell r="AJ2837">
            <v>9500</v>
          </cell>
          <cell r="AK2837">
            <v>9500</v>
          </cell>
          <cell r="AL2837">
            <v>0.46153846153846145</v>
          </cell>
          <cell r="AM2837">
            <v>35023.041474654376</v>
          </cell>
          <cell r="AN2837">
            <v>11059.907834101381</v>
          </cell>
          <cell r="AO2837">
            <v>-0.20833333333333337</v>
          </cell>
          <cell r="AP2837" t="str">
            <v>EL</v>
          </cell>
          <cell r="AQ2837">
            <v>6500</v>
          </cell>
          <cell r="AR2837">
            <v>86000</v>
          </cell>
          <cell r="AS2837">
            <v>0</v>
          </cell>
          <cell r="AT2837">
            <v>1.2</v>
          </cell>
          <cell r="AU2837">
            <v>0</v>
          </cell>
          <cell r="AV2837">
            <v>9500</v>
          </cell>
          <cell r="AW2837">
            <v>35023.041474654376</v>
          </cell>
          <cell r="AX2837">
            <v>0.46153846153846145</v>
          </cell>
          <cell r="AY2837">
            <v>11059.907834101381</v>
          </cell>
          <cell r="AZ2837" t="str">
            <v>Regular Bonus</v>
          </cell>
          <cell r="BA2837" t="str">
            <v>Regular BonusEligible</v>
          </cell>
          <cell r="BB2837" t="str">
            <v>Regular BonusIsrael</v>
          </cell>
          <cell r="BC2837" t="str">
            <v>Regular BonusIsrael Monthly Extra Hours</v>
          </cell>
          <cell r="BD2837" t="str">
            <v>T66</v>
          </cell>
          <cell r="BE2837" t="str">
            <v>Monthly Extra Hours</v>
          </cell>
          <cell r="BF2837">
            <v>6500</v>
          </cell>
          <cell r="BG2837">
            <v>0</v>
          </cell>
          <cell r="BI2837">
            <v>2000</v>
          </cell>
          <cell r="BJ2837">
            <v>5500</v>
          </cell>
          <cell r="BK2837">
            <v>5500</v>
          </cell>
          <cell r="BL2837">
            <v>4400</v>
          </cell>
        </row>
        <row r="2838">
          <cell r="B2838">
            <v>21103</v>
          </cell>
          <cell r="C2838">
            <v>16190</v>
          </cell>
          <cell r="D2838">
            <v>224826</v>
          </cell>
          <cell r="E2838" t="str">
            <v>Sari Hashem</v>
          </cell>
          <cell r="F2838" t="str">
            <v>QA ENGINEER</v>
          </cell>
          <cell r="G2838" t="str">
            <v>Monthly Extra Hours</v>
          </cell>
          <cell r="H2838" t="str">
            <v>Products - QA</v>
          </cell>
          <cell r="I2838" t="str">
            <v>TEL-AVIV</v>
          </cell>
          <cell r="J2838" t="str">
            <v>Israel</v>
          </cell>
          <cell r="K2838">
            <v>43891</v>
          </cell>
          <cell r="L2838" t="str">
            <v>IL</v>
          </cell>
          <cell r="M2838" t="str">
            <v>T66P</v>
          </cell>
          <cell r="N2838" t="str">
            <v>T</v>
          </cell>
          <cell r="O2838" t="str">
            <v>6</v>
          </cell>
          <cell r="P2838" t="str">
            <v>EL</v>
          </cell>
          <cell r="Q2838" t="str">
            <v>QA EL March 2020</v>
          </cell>
          <cell r="T2838">
            <v>1</v>
          </cell>
          <cell r="U2838" t="str">
            <v>ILS</v>
          </cell>
          <cell r="V2838" t="str">
            <v>Products - QA</v>
          </cell>
          <cell r="W2838" t="str">
            <v>Dorit Dor</v>
          </cell>
          <cell r="Y2838" t="str">
            <v>Eligible</v>
          </cell>
          <cell r="Z2838">
            <v>7500</v>
          </cell>
          <cell r="AA2838">
            <v>27649.769585253456</v>
          </cell>
          <cell r="AB2838">
            <v>8000</v>
          </cell>
          <cell r="AC2838">
            <v>29493.087557603689</v>
          </cell>
          <cell r="AD2838">
            <v>3</v>
          </cell>
          <cell r="AE2838" t="str">
            <v>T66</v>
          </cell>
          <cell r="AF2838">
            <v>7000</v>
          </cell>
          <cell r="AG2838">
            <v>12000</v>
          </cell>
          <cell r="AH2838">
            <v>0.2</v>
          </cell>
          <cell r="AI2838">
            <v>2</v>
          </cell>
          <cell r="AJ2838">
            <v>9500</v>
          </cell>
          <cell r="AK2838">
            <v>9500</v>
          </cell>
          <cell r="AL2838">
            <v>0.1875</v>
          </cell>
          <cell r="AM2838">
            <v>35023.041474654376</v>
          </cell>
          <cell r="AN2838">
            <v>5529.9539170506869</v>
          </cell>
          <cell r="AO2838">
            <v>-0.20833333333333337</v>
          </cell>
          <cell r="AP2838" t="str">
            <v>EL</v>
          </cell>
          <cell r="AQ2838">
            <v>6500</v>
          </cell>
          <cell r="AR2838">
            <v>86000</v>
          </cell>
          <cell r="AS2838">
            <v>0.01</v>
          </cell>
          <cell r="AT2838">
            <v>1.135001624959376</v>
          </cell>
          <cell r="AU2838">
            <v>0</v>
          </cell>
          <cell r="AV2838">
            <v>9500</v>
          </cell>
          <cell r="AW2838">
            <v>35023.041474654376</v>
          </cell>
          <cell r="AX2838">
            <v>0.1875</v>
          </cell>
          <cell r="AY2838">
            <v>5529.9539170506869</v>
          </cell>
          <cell r="AZ2838" t="str">
            <v>Regular Bonus</v>
          </cell>
          <cell r="BA2838" t="str">
            <v>Regular BonusEligible</v>
          </cell>
          <cell r="BB2838" t="str">
            <v>Regular BonusIsrael</v>
          </cell>
          <cell r="BC2838" t="str">
            <v>Regular BonusIsrael Monthly Extra Hours</v>
          </cell>
          <cell r="BD2838" t="str">
            <v>T66</v>
          </cell>
          <cell r="BE2838" t="str">
            <v>Monthly Extra Hours</v>
          </cell>
          <cell r="BF2838">
            <v>8000</v>
          </cell>
          <cell r="BG2838">
            <v>0</v>
          </cell>
          <cell r="BI2838">
            <v>2000</v>
          </cell>
          <cell r="BJ2838">
            <v>5500</v>
          </cell>
          <cell r="BK2838">
            <v>5500</v>
          </cell>
          <cell r="BL2838">
            <v>4400</v>
          </cell>
        </row>
        <row r="2839">
          <cell r="B2839">
            <v>21097</v>
          </cell>
          <cell r="C2839">
            <v>16184</v>
          </cell>
          <cell r="D2839">
            <v>224840</v>
          </cell>
          <cell r="E2839" t="str">
            <v>Daniel Popsuevich</v>
          </cell>
          <cell r="F2839" t="str">
            <v>QA ENGINEER</v>
          </cell>
          <cell r="G2839" t="str">
            <v>Monthly Extra Hours</v>
          </cell>
          <cell r="H2839" t="str">
            <v>Products - QA</v>
          </cell>
          <cell r="I2839" t="str">
            <v>TEL-AVIV</v>
          </cell>
          <cell r="J2839" t="str">
            <v>Israel</v>
          </cell>
          <cell r="K2839">
            <v>43891</v>
          </cell>
          <cell r="L2839" t="str">
            <v>IL</v>
          </cell>
          <cell r="M2839" t="str">
            <v>T66P</v>
          </cell>
          <cell r="N2839" t="str">
            <v>T</v>
          </cell>
          <cell r="O2839" t="str">
            <v>6</v>
          </cell>
          <cell r="P2839" t="str">
            <v>EL</v>
          </cell>
          <cell r="Q2839" t="str">
            <v>QA EL March 2020</v>
          </cell>
          <cell r="T2839">
            <v>1</v>
          </cell>
          <cell r="U2839" t="str">
            <v>ILS</v>
          </cell>
          <cell r="V2839" t="str">
            <v>Products - QA</v>
          </cell>
          <cell r="W2839" t="str">
            <v>Dorit Dor</v>
          </cell>
          <cell r="Y2839" t="str">
            <v>Eligible</v>
          </cell>
          <cell r="Z2839">
            <v>6500</v>
          </cell>
          <cell r="AA2839">
            <v>23963.133640552995</v>
          </cell>
          <cell r="AB2839">
            <v>7000</v>
          </cell>
          <cell r="AC2839">
            <v>25806.451612903227</v>
          </cell>
          <cell r="AD2839">
            <v>4</v>
          </cell>
          <cell r="AE2839" t="str">
            <v>T66</v>
          </cell>
          <cell r="AF2839">
            <v>7000</v>
          </cell>
          <cell r="AG2839">
            <v>12000</v>
          </cell>
          <cell r="AH2839">
            <v>0</v>
          </cell>
          <cell r="AI2839">
            <v>1</v>
          </cell>
          <cell r="AJ2839">
            <v>9500</v>
          </cell>
          <cell r="AK2839">
            <v>9500</v>
          </cell>
          <cell r="AL2839">
            <v>0.35714285714285721</v>
          </cell>
          <cell r="AM2839">
            <v>35023.041474654376</v>
          </cell>
          <cell r="AN2839">
            <v>9216.5898617511484</v>
          </cell>
          <cell r="AO2839">
            <v>-0.20833333333333337</v>
          </cell>
          <cell r="AP2839" t="str">
            <v>EL</v>
          </cell>
          <cell r="AQ2839">
            <v>6500</v>
          </cell>
          <cell r="AR2839">
            <v>86000</v>
          </cell>
          <cell r="AS2839">
            <v>0</v>
          </cell>
          <cell r="AT2839">
            <v>1.2</v>
          </cell>
          <cell r="AU2839">
            <v>0</v>
          </cell>
          <cell r="AV2839">
            <v>9500</v>
          </cell>
          <cell r="AW2839">
            <v>35023.041474654376</v>
          </cell>
          <cell r="AX2839">
            <v>0.35714285714285721</v>
          </cell>
          <cell r="AY2839">
            <v>9216.5898617511484</v>
          </cell>
          <cell r="AZ2839" t="str">
            <v>Regular Bonus</v>
          </cell>
          <cell r="BA2839" t="str">
            <v>Regular BonusEligible</v>
          </cell>
          <cell r="BB2839" t="str">
            <v>Regular BonusIsrael</v>
          </cell>
          <cell r="BC2839" t="str">
            <v>Regular BonusIsrael Monthly Extra Hours</v>
          </cell>
          <cell r="BD2839" t="str">
            <v>T66</v>
          </cell>
          <cell r="BE2839" t="str">
            <v>Monthly Extra Hours</v>
          </cell>
          <cell r="BF2839">
            <v>7000</v>
          </cell>
          <cell r="BG2839">
            <v>0</v>
          </cell>
          <cell r="BI2839">
            <v>2000</v>
          </cell>
          <cell r="BJ2839">
            <v>8500</v>
          </cell>
          <cell r="BK2839">
            <v>8500</v>
          </cell>
          <cell r="BL2839">
            <v>6800</v>
          </cell>
        </row>
        <row r="2840">
          <cell r="B2840">
            <v>21104</v>
          </cell>
          <cell r="C2840">
            <v>16191</v>
          </cell>
          <cell r="D2840">
            <v>225189</v>
          </cell>
          <cell r="E2840" t="str">
            <v>Hodaya Ovadia</v>
          </cell>
          <cell r="F2840" t="str">
            <v>QA ENGINEER</v>
          </cell>
          <cell r="G2840" t="str">
            <v>Monthly Extra Hours</v>
          </cell>
          <cell r="H2840" t="str">
            <v>Products - QA</v>
          </cell>
          <cell r="I2840" t="str">
            <v>TEL-AVIV</v>
          </cell>
          <cell r="J2840" t="str">
            <v>Israel</v>
          </cell>
          <cell r="K2840">
            <v>43891</v>
          </cell>
          <cell r="L2840" t="str">
            <v>IL</v>
          </cell>
          <cell r="M2840" t="str">
            <v>T66P</v>
          </cell>
          <cell r="N2840" t="str">
            <v>T</v>
          </cell>
          <cell r="O2840" t="str">
            <v>6</v>
          </cell>
          <cell r="P2840" t="str">
            <v>EL</v>
          </cell>
          <cell r="Q2840" t="str">
            <v>QA EL March 2020</v>
          </cell>
          <cell r="T2840">
            <v>1</v>
          </cell>
          <cell r="U2840" t="str">
            <v>ILS</v>
          </cell>
          <cell r="V2840" t="str">
            <v>Products - QA</v>
          </cell>
          <cell r="W2840" t="str">
            <v>Dorit Dor</v>
          </cell>
          <cell r="Y2840" t="str">
            <v>Eligible</v>
          </cell>
          <cell r="Z2840">
            <v>7000</v>
          </cell>
          <cell r="AA2840">
            <v>25806.451612903227</v>
          </cell>
          <cell r="AB2840">
            <v>7500</v>
          </cell>
          <cell r="AC2840">
            <v>27649.769585253456</v>
          </cell>
          <cell r="AD2840">
            <v>3</v>
          </cell>
          <cell r="AE2840" t="str">
            <v>T66</v>
          </cell>
          <cell r="AF2840">
            <v>7000</v>
          </cell>
          <cell r="AG2840">
            <v>12000</v>
          </cell>
          <cell r="AH2840">
            <v>0.1</v>
          </cell>
          <cell r="AI2840">
            <v>1</v>
          </cell>
          <cell r="AJ2840">
            <v>9500</v>
          </cell>
          <cell r="AK2840">
            <v>9500</v>
          </cell>
          <cell r="AL2840">
            <v>0.26666666666666661</v>
          </cell>
          <cell r="AM2840">
            <v>35023.041474654376</v>
          </cell>
          <cell r="AN2840">
            <v>7373.2718894009195</v>
          </cell>
          <cell r="AO2840">
            <v>-0.20833333333333337</v>
          </cell>
          <cell r="AP2840" t="str">
            <v>EL</v>
          </cell>
          <cell r="AQ2840">
            <v>6500</v>
          </cell>
          <cell r="AR2840">
            <v>86000</v>
          </cell>
          <cell r="AS2840">
            <v>0.01</v>
          </cell>
          <cell r="AT2840">
            <v>1.135001624959376</v>
          </cell>
          <cell r="AU2840">
            <v>0</v>
          </cell>
          <cell r="AV2840">
            <v>9500</v>
          </cell>
          <cell r="AW2840">
            <v>35023.041474654376</v>
          </cell>
          <cell r="AX2840">
            <v>0.26666666666666661</v>
          </cell>
          <cell r="AY2840">
            <v>7373.2718894009195</v>
          </cell>
          <cell r="AZ2840" t="str">
            <v>Regular Bonus</v>
          </cell>
          <cell r="BA2840" t="str">
            <v>Regular BonusEligible</v>
          </cell>
          <cell r="BB2840" t="str">
            <v>Regular BonusIsrael</v>
          </cell>
          <cell r="BC2840" t="str">
            <v>Regular BonusIsrael Monthly Extra Hours</v>
          </cell>
          <cell r="BD2840" t="str">
            <v>T66</v>
          </cell>
          <cell r="BE2840" t="str">
            <v>Monthly Extra Hours</v>
          </cell>
          <cell r="BF2840">
            <v>7500</v>
          </cell>
          <cell r="BG2840">
            <v>0</v>
          </cell>
          <cell r="BI2840">
            <v>2000</v>
          </cell>
          <cell r="BJ2840">
            <v>5500</v>
          </cell>
          <cell r="BK2840">
            <v>5500</v>
          </cell>
          <cell r="BL2840">
            <v>4400</v>
          </cell>
        </row>
        <row r="2841">
          <cell r="B2841">
            <v>21105</v>
          </cell>
          <cell r="C2841">
            <v>16192</v>
          </cell>
          <cell r="D2841">
            <v>220592</v>
          </cell>
          <cell r="E2841" t="str">
            <v>Assaf Pizanti</v>
          </cell>
          <cell r="F2841" t="str">
            <v>QA ENGINEER</v>
          </cell>
          <cell r="G2841" t="str">
            <v>Monthly Extra Hours</v>
          </cell>
          <cell r="H2841" t="str">
            <v>Products - QA</v>
          </cell>
          <cell r="I2841" t="str">
            <v>TEL-AVIV</v>
          </cell>
          <cell r="J2841" t="str">
            <v>Israel</v>
          </cell>
          <cell r="K2841">
            <v>43891</v>
          </cell>
          <cell r="L2841" t="str">
            <v>IL</v>
          </cell>
          <cell r="M2841" t="str">
            <v>T66P</v>
          </cell>
          <cell r="N2841" t="str">
            <v>T</v>
          </cell>
          <cell r="O2841" t="str">
            <v>6</v>
          </cell>
          <cell r="P2841" t="str">
            <v>EL</v>
          </cell>
          <cell r="Q2841" t="str">
            <v>QA EL March 2020</v>
          </cell>
          <cell r="T2841">
            <v>1</v>
          </cell>
          <cell r="U2841" t="str">
            <v>ILS</v>
          </cell>
          <cell r="V2841" t="str">
            <v>Products - QA</v>
          </cell>
          <cell r="W2841" t="str">
            <v>Dorit Dor</v>
          </cell>
          <cell r="Y2841" t="str">
            <v>Eligible</v>
          </cell>
          <cell r="Z2841">
            <v>6500</v>
          </cell>
          <cell r="AA2841">
            <v>23963.133640552995</v>
          </cell>
          <cell r="AB2841">
            <v>7500</v>
          </cell>
          <cell r="AC2841">
            <v>27649.769585253456</v>
          </cell>
          <cell r="AD2841">
            <v>3</v>
          </cell>
          <cell r="AE2841" t="str">
            <v>T66</v>
          </cell>
          <cell r="AF2841">
            <v>7000</v>
          </cell>
          <cell r="AG2841">
            <v>12000</v>
          </cell>
          <cell r="AH2841">
            <v>0</v>
          </cell>
          <cell r="AI2841">
            <v>1</v>
          </cell>
          <cell r="AJ2841">
            <v>9500</v>
          </cell>
          <cell r="AK2841">
            <v>9500</v>
          </cell>
          <cell r="AL2841">
            <v>0.26666666666666661</v>
          </cell>
          <cell r="AM2841">
            <v>35023.041474654376</v>
          </cell>
          <cell r="AN2841">
            <v>7373.2718894009195</v>
          </cell>
          <cell r="AO2841">
            <v>-0.20833333333333337</v>
          </cell>
          <cell r="AP2841" t="str">
            <v>EL</v>
          </cell>
          <cell r="AQ2841">
            <v>6500</v>
          </cell>
          <cell r="AR2841">
            <v>86000</v>
          </cell>
          <cell r="AS2841">
            <v>0.01</v>
          </cell>
          <cell r="AT2841">
            <v>1.135001624959376</v>
          </cell>
          <cell r="AU2841">
            <v>0</v>
          </cell>
          <cell r="AV2841">
            <v>9500</v>
          </cell>
          <cell r="AW2841">
            <v>35023.041474654376</v>
          </cell>
          <cell r="AX2841">
            <v>0.26666666666666661</v>
          </cell>
          <cell r="AY2841">
            <v>7373.2718894009195</v>
          </cell>
          <cell r="AZ2841" t="str">
            <v>Regular Bonus</v>
          </cell>
          <cell r="BA2841" t="str">
            <v>Regular BonusEligible</v>
          </cell>
          <cell r="BB2841" t="str">
            <v>Regular BonusIsrael</v>
          </cell>
          <cell r="BC2841" t="str">
            <v>Regular BonusIsrael Monthly Extra Hours</v>
          </cell>
          <cell r="BD2841" t="str">
            <v>T66</v>
          </cell>
          <cell r="BE2841" t="str">
            <v>Monthly Extra Hours</v>
          </cell>
          <cell r="BF2841">
            <v>7500</v>
          </cell>
          <cell r="BG2841">
            <v>0</v>
          </cell>
          <cell r="BI2841">
            <v>2000</v>
          </cell>
          <cell r="BJ2841">
            <v>5500</v>
          </cell>
          <cell r="BK2841">
            <v>5500</v>
          </cell>
          <cell r="BL2841">
            <v>4400</v>
          </cell>
        </row>
        <row r="2842">
          <cell r="B2842">
            <v>21214</v>
          </cell>
          <cell r="C2842">
            <v>16301</v>
          </cell>
          <cell r="D2842">
            <v>182197</v>
          </cell>
          <cell r="E2842" t="str">
            <v>Dvir Yarden</v>
          </cell>
          <cell r="F2842" t="str">
            <v>QA ENGINEER</v>
          </cell>
          <cell r="G2842" t="str">
            <v>Monthly Extra Hours</v>
          </cell>
          <cell r="H2842" t="str">
            <v>Products - QA</v>
          </cell>
          <cell r="I2842" t="str">
            <v>TEL-AVIV</v>
          </cell>
          <cell r="J2842" t="str">
            <v>Israel</v>
          </cell>
          <cell r="K2842">
            <v>43927</v>
          </cell>
          <cell r="L2842" t="str">
            <v>IL</v>
          </cell>
          <cell r="M2842" t="str">
            <v>T51P</v>
          </cell>
          <cell r="N2842" t="str">
            <v>T</v>
          </cell>
          <cell r="O2842" t="str">
            <v>5</v>
          </cell>
          <cell r="P2842" t="str">
            <v>Regular</v>
          </cell>
          <cell r="T2842">
            <v>1</v>
          </cell>
          <cell r="U2842" t="str">
            <v>ILS</v>
          </cell>
          <cell r="V2842" t="str">
            <v>Products - QA</v>
          </cell>
          <cell r="W2842" t="str">
            <v>Dorit Dor</v>
          </cell>
          <cell r="Y2842" t="str">
            <v>Eligible</v>
          </cell>
          <cell r="Z2842">
            <v>13000</v>
          </cell>
          <cell r="AA2842">
            <v>47926.267281105989</v>
          </cell>
          <cell r="AB2842">
            <v>13000</v>
          </cell>
          <cell r="AC2842">
            <v>47926.267281105989</v>
          </cell>
          <cell r="AD2842">
            <v>3</v>
          </cell>
          <cell r="AE2842" t="str">
            <v>T51</v>
          </cell>
          <cell r="AF2842">
            <v>11000</v>
          </cell>
          <cell r="AG2842">
            <v>19000</v>
          </cell>
          <cell r="AH2842">
            <v>0.25</v>
          </cell>
          <cell r="AI2842">
            <v>2</v>
          </cell>
          <cell r="AJ2842">
            <v>0</v>
          </cell>
          <cell r="AK2842">
            <v>13390</v>
          </cell>
          <cell r="AL2842">
            <v>3.0000000000000027E-2</v>
          </cell>
          <cell r="AM2842">
            <v>49364.05529953917</v>
          </cell>
          <cell r="AN2842">
            <v>1437.7880184331807</v>
          </cell>
          <cell r="AO2842">
            <v>-0.29526315789473689</v>
          </cell>
          <cell r="AQ2842">
            <v>6500</v>
          </cell>
          <cell r="AR2842">
            <v>86000</v>
          </cell>
          <cell r="AS2842">
            <v>0.08</v>
          </cell>
          <cell r="AT2842">
            <v>1</v>
          </cell>
          <cell r="AU2842">
            <v>0</v>
          </cell>
          <cell r="AV2842">
            <v>13390</v>
          </cell>
          <cell r="AW2842">
            <v>49364.05529953917</v>
          </cell>
          <cell r="AX2842">
            <v>3.0000000000000027E-2</v>
          </cell>
          <cell r="AY2842">
            <v>1437.7880184331807</v>
          </cell>
          <cell r="AZ2842" t="str">
            <v>Regular Bonus</v>
          </cell>
          <cell r="BA2842" t="str">
            <v>Regular BonusEligible</v>
          </cell>
          <cell r="BB2842" t="str">
            <v>Regular BonusIsrael</v>
          </cell>
          <cell r="BC2842" t="str">
            <v>Regular BonusIsrael Monthly Extra Hours</v>
          </cell>
          <cell r="BD2842" t="str">
            <v>T51</v>
          </cell>
          <cell r="BE2842" t="str">
            <v>Monthly Extra Hours</v>
          </cell>
          <cell r="BF2842">
            <v>13000</v>
          </cell>
          <cell r="BG2842">
            <v>0</v>
          </cell>
          <cell r="BI2842">
            <v>2000</v>
          </cell>
          <cell r="BJ2842">
            <v>9000</v>
          </cell>
          <cell r="BK2842">
            <v>9000</v>
          </cell>
          <cell r="BL2842">
            <v>7200</v>
          </cell>
        </row>
        <row r="2843">
          <cell r="B2843">
            <v>21296</v>
          </cell>
          <cell r="C2843">
            <v>16383</v>
          </cell>
          <cell r="D2843">
            <v>41739</v>
          </cell>
          <cell r="E2843" t="str">
            <v>Oleg Botvinkin</v>
          </cell>
          <cell r="F2843" t="str">
            <v>QA ENGINEER</v>
          </cell>
          <cell r="G2843" t="str">
            <v>Monthly Extra Hours</v>
          </cell>
          <cell r="H2843" t="str">
            <v>Products - QA</v>
          </cell>
          <cell r="I2843" t="str">
            <v>TEL-AVIV</v>
          </cell>
          <cell r="J2843" t="str">
            <v>Israel</v>
          </cell>
          <cell r="K2843">
            <v>43955</v>
          </cell>
          <cell r="L2843" t="str">
            <v>IL</v>
          </cell>
          <cell r="M2843" t="str">
            <v>T51P</v>
          </cell>
          <cell r="N2843" t="str">
            <v>T</v>
          </cell>
          <cell r="O2843" t="str">
            <v>5</v>
          </cell>
          <cell r="P2843" t="str">
            <v>Regular</v>
          </cell>
          <cell r="T2843">
            <v>1</v>
          </cell>
          <cell r="U2843" t="str">
            <v>ILS</v>
          </cell>
          <cell r="V2843" t="str">
            <v>Products - QA</v>
          </cell>
          <cell r="W2843" t="str">
            <v>Dorit Dor</v>
          </cell>
          <cell r="Y2843" t="str">
            <v>Eligible</v>
          </cell>
          <cell r="Z2843">
            <v>16000</v>
          </cell>
          <cell r="AA2843">
            <v>58986.175115207378</v>
          </cell>
          <cell r="AB2843">
            <v>16000</v>
          </cell>
          <cell r="AC2843">
            <v>58986.175115207378</v>
          </cell>
          <cell r="AD2843">
            <v>2</v>
          </cell>
          <cell r="AE2843" t="str">
            <v>T51</v>
          </cell>
          <cell r="AF2843">
            <v>11000</v>
          </cell>
          <cell r="AG2843">
            <v>19000</v>
          </cell>
          <cell r="AH2843">
            <v>0.62</v>
          </cell>
          <cell r="AI2843">
            <v>3</v>
          </cell>
          <cell r="AJ2843">
            <v>0</v>
          </cell>
          <cell r="AK2843">
            <v>16000</v>
          </cell>
          <cell r="AL2843">
            <v>0</v>
          </cell>
          <cell r="AM2843">
            <v>58986.175115207378</v>
          </cell>
          <cell r="AN2843">
            <v>0</v>
          </cell>
          <cell r="AO2843">
            <v>-0.15789473684210531</v>
          </cell>
          <cell r="AP2843" t="str">
            <v>Rated 2 - no recommendation</v>
          </cell>
          <cell r="AQ2843">
            <v>6500</v>
          </cell>
          <cell r="AR2843">
            <v>86000</v>
          </cell>
          <cell r="AS2843">
            <v>0.11</v>
          </cell>
          <cell r="AT2843">
            <v>1</v>
          </cell>
          <cell r="AU2843">
            <v>0</v>
          </cell>
          <cell r="AV2843">
            <v>16000</v>
          </cell>
          <cell r="AW2843">
            <v>58986.175115207378</v>
          </cell>
          <cell r="AX2843">
            <v>0</v>
          </cell>
          <cell r="AY2843">
            <v>0</v>
          </cell>
          <cell r="AZ2843" t="str">
            <v>Regular Bonus</v>
          </cell>
          <cell r="BA2843" t="str">
            <v>Regular BonusEligible</v>
          </cell>
          <cell r="BB2843" t="str">
            <v>Regular BonusIsrael</v>
          </cell>
          <cell r="BC2843" t="str">
            <v>Regular BonusIsrael Monthly Extra Hours</v>
          </cell>
          <cell r="BD2843" t="str">
            <v>T51</v>
          </cell>
          <cell r="BE2843" t="str">
            <v>Monthly Extra Hours</v>
          </cell>
          <cell r="BF2843">
            <v>16000</v>
          </cell>
          <cell r="BG2843">
            <v>0</v>
          </cell>
          <cell r="BI2843">
            <v>2000</v>
          </cell>
          <cell r="BJ2843">
            <v>5500</v>
          </cell>
          <cell r="BK2843">
            <v>5500</v>
          </cell>
          <cell r="BL2843">
            <v>4400</v>
          </cell>
        </row>
        <row r="2844">
          <cell r="B2844">
            <v>21213</v>
          </cell>
          <cell r="C2844">
            <v>16300</v>
          </cell>
          <cell r="D2844">
            <v>184591</v>
          </cell>
          <cell r="E2844" t="str">
            <v>Shlomy Trajber</v>
          </cell>
          <cell r="F2844" t="str">
            <v>SOFTWARE DEVELOPER</v>
          </cell>
          <cell r="G2844" t="str">
            <v>Employee</v>
          </cell>
          <cell r="H2844" t="str">
            <v>Products - QA</v>
          </cell>
          <cell r="I2844" t="str">
            <v>TEL-AVIV</v>
          </cell>
          <cell r="J2844" t="str">
            <v>Israel</v>
          </cell>
          <cell r="K2844">
            <v>43955</v>
          </cell>
          <cell r="L2844" t="str">
            <v>IL</v>
          </cell>
          <cell r="M2844" t="str">
            <v>D61P</v>
          </cell>
          <cell r="N2844" t="str">
            <v>D</v>
          </cell>
          <cell r="O2844" t="str">
            <v>6</v>
          </cell>
          <cell r="P2844" t="str">
            <v>Regular</v>
          </cell>
          <cell r="T2844">
            <v>1</v>
          </cell>
          <cell r="U2844" t="str">
            <v>ILS</v>
          </cell>
          <cell r="V2844" t="str">
            <v>Products - QA</v>
          </cell>
          <cell r="W2844" t="str">
            <v>Dorit Dor</v>
          </cell>
          <cell r="Y2844" t="str">
            <v>Eligible</v>
          </cell>
          <cell r="Z2844">
            <v>18000</v>
          </cell>
          <cell r="AA2844">
            <v>66359.447004608301</v>
          </cell>
          <cell r="AB2844">
            <v>18000</v>
          </cell>
          <cell r="AC2844">
            <v>66359.447004608301</v>
          </cell>
          <cell r="AD2844">
            <v>3</v>
          </cell>
          <cell r="AE2844" t="str">
            <v>D61</v>
          </cell>
          <cell r="AF2844">
            <v>16000</v>
          </cell>
          <cell r="AG2844">
            <v>23000</v>
          </cell>
          <cell r="AH2844">
            <v>0.28000000000000003</v>
          </cell>
          <cell r="AI2844">
            <v>2</v>
          </cell>
          <cell r="AJ2844">
            <v>0</v>
          </cell>
          <cell r="AK2844">
            <v>18540</v>
          </cell>
          <cell r="AL2844">
            <v>3.0000000000000027E-2</v>
          </cell>
          <cell r="AM2844">
            <v>68350.230414746547</v>
          </cell>
          <cell r="AN2844">
            <v>1990.7834101382468</v>
          </cell>
          <cell r="AO2844">
            <v>-0.19391304347826088</v>
          </cell>
          <cell r="AQ2844">
            <v>6500</v>
          </cell>
          <cell r="AR2844">
            <v>86000</v>
          </cell>
          <cell r="AS2844">
            <v>0.14000000000000001</v>
          </cell>
          <cell r="AT2844">
            <v>1</v>
          </cell>
          <cell r="AU2844">
            <v>0</v>
          </cell>
          <cell r="AV2844">
            <v>18540</v>
          </cell>
          <cell r="AW2844">
            <v>68350.230414746547</v>
          </cell>
          <cell r="AX2844">
            <v>3.0000000000000027E-2</v>
          </cell>
          <cell r="AY2844">
            <v>1990.7834101382468</v>
          </cell>
          <cell r="AZ2844" t="str">
            <v>Regular Bonus</v>
          </cell>
          <cell r="BA2844" t="str">
            <v>Regular BonusEligible</v>
          </cell>
          <cell r="BB2844" t="str">
            <v>Regular BonusIsrael</v>
          </cell>
          <cell r="BC2844" t="str">
            <v>Regular BonusIsrael Employee</v>
          </cell>
          <cell r="BD2844" t="str">
            <v>D61</v>
          </cell>
          <cell r="BE2844" t="str">
            <v>Employee</v>
          </cell>
          <cell r="BF2844">
            <v>18000</v>
          </cell>
          <cell r="BG2844">
            <v>0</v>
          </cell>
          <cell r="BI2844">
            <v>4000</v>
          </cell>
          <cell r="BJ2844">
            <v>21000</v>
          </cell>
          <cell r="BK2844">
            <v>21000</v>
          </cell>
          <cell r="BL2844">
            <v>16800</v>
          </cell>
        </row>
        <row r="2845">
          <cell r="B2845">
            <v>21789</v>
          </cell>
          <cell r="C2845">
            <v>16876</v>
          </cell>
          <cell r="D2845">
            <v>21789</v>
          </cell>
          <cell r="E2845" t="str">
            <v>David Yahel</v>
          </cell>
          <cell r="F2845" t="str">
            <v>AUTOMATION ENGINEER</v>
          </cell>
          <cell r="G2845" t="str">
            <v>Contractor</v>
          </cell>
          <cell r="H2845" t="str">
            <v>Products - QA</v>
          </cell>
          <cell r="I2845" t="str">
            <v>TEL-AVIV</v>
          </cell>
          <cell r="J2845" t="str">
            <v>Israel</v>
          </cell>
          <cell r="K2845">
            <v>44186</v>
          </cell>
          <cell r="L2845" t="str">
            <v>IL</v>
          </cell>
          <cell r="M2845" t="str">
            <v>T61P</v>
          </cell>
          <cell r="N2845" t="str">
            <v>T</v>
          </cell>
          <cell r="O2845" t="str">
            <v>6</v>
          </cell>
          <cell r="P2845" t="str">
            <v>Regular</v>
          </cell>
          <cell r="T2845">
            <v>1</v>
          </cell>
          <cell r="U2845" t="str">
            <v>ILS</v>
          </cell>
          <cell r="V2845" t="str">
            <v>Products - QA</v>
          </cell>
          <cell r="W2845" t="str">
            <v>Dorit Dor</v>
          </cell>
          <cell r="Y2845" t="str">
            <v>Not Eligible - Left</v>
          </cell>
          <cell r="AA2845">
            <v>0</v>
          </cell>
        </row>
        <row r="2846">
          <cell r="B2846">
            <v>11437</v>
          </cell>
          <cell r="C2846">
            <v>4187</v>
          </cell>
          <cell r="D2846">
            <v>116130</v>
          </cell>
          <cell r="E2846" t="str">
            <v>Shahaf Brooks</v>
          </cell>
          <cell r="F2846" t="str">
            <v>QA ENGINEER</v>
          </cell>
          <cell r="G2846" t="str">
            <v>Monthly Extra Hours</v>
          </cell>
          <cell r="H2846" t="str">
            <v>Products - QA</v>
          </cell>
          <cell r="I2846" t="str">
            <v>TEL-AVIV</v>
          </cell>
          <cell r="J2846" t="str">
            <v>Israel</v>
          </cell>
          <cell r="K2846">
            <v>42779</v>
          </cell>
          <cell r="L2846" t="str">
            <v>IL</v>
          </cell>
          <cell r="M2846" t="str">
            <v>T51P</v>
          </cell>
          <cell r="N2846" t="str">
            <v>T</v>
          </cell>
          <cell r="O2846" t="str">
            <v>5</v>
          </cell>
          <cell r="P2846" t="str">
            <v>Regular</v>
          </cell>
          <cell r="T2846">
            <v>1</v>
          </cell>
          <cell r="U2846" t="str">
            <v>ILS</v>
          </cell>
          <cell r="V2846" t="str">
            <v>Products - QA</v>
          </cell>
          <cell r="W2846" t="str">
            <v>Dorit Dor</v>
          </cell>
          <cell r="Y2846" t="str">
            <v>Eligible</v>
          </cell>
          <cell r="Z2846">
            <v>11700</v>
          </cell>
          <cell r="AA2846">
            <v>43133.640552995392</v>
          </cell>
          <cell r="AB2846">
            <v>11700</v>
          </cell>
          <cell r="AC2846">
            <v>43133.640552995392</v>
          </cell>
          <cell r="AD2846">
            <v>2</v>
          </cell>
          <cell r="AE2846" t="str">
            <v>T51</v>
          </cell>
          <cell r="AF2846">
            <v>11000</v>
          </cell>
          <cell r="AG2846">
            <v>19000</v>
          </cell>
          <cell r="AH2846">
            <v>0.08</v>
          </cell>
          <cell r="AI2846">
            <v>1</v>
          </cell>
          <cell r="AJ2846">
            <v>0</v>
          </cell>
          <cell r="AK2846">
            <v>11700</v>
          </cell>
          <cell r="AL2846">
            <v>0</v>
          </cell>
          <cell r="AM2846">
            <v>43133.640552995392</v>
          </cell>
          <cell r="AN2846">
            <v>0</v>
          </cell>
          <cell r="AO2846">
            <v>-0.38421052631578945</v>
          </cell>
          <cell r="AP2846" t="str">
            <v>Rated 2 - no recommendation</v>
          </cell>
          <cell r="AQ2846">
            <v>6500</v>
          </cell>
          <cell r="AR2846">
            <v>86000</v>
          </cell>
          <cell r="AS2846">
            <v>0.06</v>
          </cell>
          <cell r="AT2846">
            <v>1</v>
          </cell>
          <cell r="AU2846">
            <v>0</v>
          </cell>
          <cell r="AV2846">
            <v>11700</v>
          </cell>
          <cell r="AW2846">
            <v>43133.640552995392</v>
          </cell>
          <cell r="AX2846">
            <v>0</v>
          </cell>
          <cell r="AY2846">
            <v>0</v>
          </cell>
          <cell r="AZ2846" t="str">
            <v>Regular Bonus</v>
          </cell>
          <cell r="BA2846" t="str">
            <v>Regular BonusEligible</v>
          </cell>
          <cell r="BB2846" t="str">
            <v>Regular BonusIsrael</v>
          </cell>
          <cell r="BC2846" t="str">
            <v>Regular BonusIsrael Monthly Extra Hours</v>
          </cell>
          <cell r="BD2846" t="str">
            <v>T51</v>
          </cell>
          <cell r="BE2846" t="str">
            <v>Monthly Extra Hours</v>
          </cell>
          <cell r="BF2846">
            <v>11700</v>
          </cell>
          <cell r="BG2846">
            <v>7850</v>
          </cell>
          <cell r="BH2846">
            <v>3</v>
          </cell>
          <cell r="BI2846">
            <v>2000</v>
          </cell>
          <cell r="BJ2846">
            <v>5500</v>
          </cell>
          <cell r="BK2846">
            <v>5500</v>
          </cell>
          <cell r="BL2846">
            <v>4400</v>
          </cell>
        </row>
        <row r="2847">
          <cell r="B2847">
            <v>9682</v>
          </cell>
          <cell r="C2847">
            <v>3312</v>
          </cell>
          <cell r="E2847" t="str">
            <v>Elena Brickman</v>
          </cell>
          <cell r="F2847" t="str">
            <v>QA ENGINEER</v>
          </cell>
          <cell r="G2847" t="str">
            <v>Employee</v>
          </cell>
          <cell r="H2847" t="str">
            <v>Products - QA</v>
          </cell>
          <cell r="I2847" t="str">
            <v>TEL-AVIV</v>
          </cell>
          <cell r="J2847" t="str">
            <v>Israel</v>
          </cell>
          <cell r="K2847">
            <v>40790</v>
          </cell>
          <cell r="L2847" t="str">
            <v>IL</v>
          </cell>
          <cell r="M2847" t="str">
            <v>T51P</v>
          </cell>
          <cell r="N2847" t="str">
            <v>T</v>
          </cell>
          <cell r="O2847" t="str">
            <v>5</v>
          </cell>
          <cell r="P2847" t="str">
            <v>Regular</v>
          </cell>
          <cell r="T2847">
            <v>1</v>
          </cell>
          <cell r="U2847" t="str">
            <v>ILS</v>
          </cell>
          <cell r="V2847" t="str">
            <v>Products - QA</v>
          </cell>
          <cell r="W2847" t="str">
            <v>Dorit Dor</v>
          </cell>
          <cell r="Y2847" t="str">
            <v>Eligible</v>
          </cell>
          <cell r="Z2847">
            <v>12600</v>
          </cell>
          <cell r="AA2847">
            <v>46451.61290322581</v>
          </cell>
          <cell r="AB2847">
            <v>12600</v>
          </cell>
          <cell r="AC2847">
            <v>46451.61290322581</v>
          </cell>
          <cell r="AD2847">
            <v>2</v>
          </cell>
          <cell r="AE2847" t="str">
            <v>T51</v>
          </cell>
          <cell r="AF2847">
            <v>11000</v>
          </cell>
          <cell r="AG2847">
            <v>19000</v>
          </cell>
          <cell r="AH2847">
            <v>0.2</v>
          </cell>
          <cell r="AI2847">
            <v>2</v>
          </cell>
          <cell r="AJ2847">
            <v>0</v>
          </cell>
          <cell r="AK2847">
            <v>12600</v>
          </cell>
          <cell r="AL2847">
            <v>0</v>
          </cell>
          <cell r="AM2847">
            <v>46451.61290322581</v>
          </cell>
          <cell r="AN2847">
            <v>0</v>
          </cell>
          <cell r="AO2847">
            <v>-0.33684210526315794</v>
          </cell>
          <cell r="AP2847" t="str">
            <v>Rated 2 - no recommendation</v>
          </cell>
          <cell r="AQ2847">
            <v>6500</v>
          </cell>
          <cell r="AR2847">
            <v>86000</v>
          </cell>
          <cell r="AS2847">
            <v>7.0000000000000007E-2</v>
          </cell>
          <cell r="AT2847">
            <v>1</v>
          </cell>
          <cell r="AU2847">
            <v>0</v>
          </cell>
          <cell r="AV2847">
            <v>12600</v>
          </cell>
          <cell r="AW2847">
            <v>46451.61290322581</v>
          </cell>
          <cell r="AX2847">
            <v>0</v>
          </cell>
          <cell r="AY2847">
            <v>0</v>
          </cell>
          <cell r="AZ2847" t="str">
            <v>Regular Bonus</v>
          </cell>
          <cell r="BA2847" t="str">
            <v>Regular BonusEligible</v>
          </cell>
          <cell r="BB2847" t="str">
            <v>Regular BonusIsrael</v>
          </cell>
          <cell r="BC2847" t="str">
            <v>Regular BonusIsrael Employee</v>
          </cell>
          <cell r="BD2847" t="str">
            <v>T51</v>
          </cell>
          <cell r="BE2847" t="str">
            <v>Employee</v>
          </cell>
          <cell r="BF2847">
            <v>12600</v>
          </cell>
          <cell r="BG2847">
            <v>14000</v>
          </cell>
          <cell r="BH2847">
            <v>3</v>
          </cell>
          <cell r="BI2847">
            <v>4000</v>
          </cell>
          <cell r="BJ2847">
            <v>11000</v>
          </cell>
          <cell r="BK2847">
            <v>11000</v>
          </cell>
          <cell r="BL2847">
            <v>8800</v>
          </cell>
        </row>
        <row r="2848">
          <cell r="B2848">
            <v>12824</v>
          </cell>
          <cell r="C2848">
            <v>7851</v>
          </cell>
          <cell r="D2848">
            <v>246195</v>
          </cell>
          <cell r="E2848" t="str">
            <v>Shay Zinamon</v>
          </cell>
          <cell r="F2848" t="str">
            <v>PROJECT MANAGER</v>
          </cell>
          <cell r="G2848" t="str">
            <v>Employee</v>
          </cell>
          <cell r="H2848" t="str">
            <v>Products - QA</v>
          </cell>
          <cell r="I2848" t="str">
            <v>TEL-AVIV</v>
          </cell>
          <cell r="J2848" t="str">
            <v>Israel</v>
          </cell>
          <cell r="K2848">
            <v>41987</v>
          </cell>
          <cell r="L2848" t="str">
            <v>IL</v>
          </cell>
          <cell r="M2848" t="str">
            <v>T41P</v>
          </cell>
          <cell r="N2848" t="str">
            <v>T</v>
          </cell>
          <cell r="O2848" t="str">
            <v>4</v>
          </cell>
          <cell r="P2848" t="str">
            <v>Regular</v>
          </cell>
          <cell r="T2848">
            <v>1</v>
          </cell>
          <cell r="U2848" t="str">
            <v>ILS</v>
          </cell>
          <cell r="V2848" t="str">
            <v>Products - QA</v>
          </cell>
          <cell r="W2848" t="str">
            <v>Dorit Dor</v>
          </cell>
          <cell r="Y2848" t="str">
            <v>Eligible</v>
          </cell>
          <cell r="Z2848">
            <v>19500</v>
          </cell>
          <cell r="AA2848">
            <v>71889.400921658991</v>
          </cell>
          <cell r="AB2848">
            <v>19500</v>
          </cell>
          <cell r="AC2848">
            <v>71889.400921658991</v>
          </cell>
          <cell r="AD2848">
            <v>2</v>
          </cell>
          <cell r="AE2848" t="str">
            <v>T41</v>
          </cell>
          <cell r="AF2848">
            <v>16000</v>
          </cell>
          <cell r="AG2848">
            <v>26000</v>
          </cell>
          <cell r="AH2848">
            <v>0.35</v>
          </cell>
          <cell r="AI2848">
            <v>2</v>
          </cell>
          <cell r="AJ2848">
            <v>0</v>
          </cell>
          <cell r="AK2848">
            <v>19500</v>
          </cell>
          <cell r="AL2848">
            <v>0</v>
          </cell>
          <cell r="AM2848">
            <v>71889.400921658991</v>
          </cell>
          <cell r="AN2848">
            <v>0</v>
          </cell>
          <cell r="AO2848">
            <v>-0.25</v>
          </cell>
          <cell r="AP2848" t="str">
            <v>Rated 2 - no recommendation</v>
          </cell>
          <cell r="AQ2848">
            <v>6500</v>
          </cell>
          <cell r="AR2848">
            <v>86000</v>
          </cell>
          <cell r="AS2848">
            <v>0.16</v>
          </cell>
          <cell r="AT2848">
            <v>1</v>
          </cell>
          <cell r="AU2848">
            <v>0</v>
          </cell>
          <cell r="AV2848">
            <v>19500</v>
          </cell>
          <cell r="AW2848">
            <v>71889.400921658991</v>
          </cell>
          <cell r="AX2848">
            <v>0</v>
          </cell>
          <cell r="AY2848">
            <v>0</v>
          </cell>
          <cell r="AZ2848" t="str">
            <v>Regular Bonus</v>
          </cell>
          <cell r="BA2848" t="str">
            <v>Regular BonusEligible</v>
          </cell>
          <cell r="BB2848" t="str">
            <v>Regular BonusIsrael</v>
          </cell>
          <cell r="BC2848" t="str">
            <v>Regular BonusIsrael Employee</v>
          </cell>
          <cell r="BD2848" t="str">
            <v>T41</v>
          </cell>
          <cell r="BE2848" t="str">
            <v>Employee</v>
          </cell>
          <cell r="BF2848">
            <v>19500</v>
          </cell>
          <cell r="BG2848">
            <v>24589</v>
          </cell>
          <cell r="BH2848">
            <v>3</v>
          </cell>
          <cell r="BI2848">
            <v>4000</v>
          </cell>
          <cell r="BJ2848">
            <v>16000</v>
          </cell>
          <cell r="BK2848">
            <v>16000</v>
          </cell>
          <cell r="BL2848">
            <v>12800</v>
          </cell>
        </row>
        <row r="2849">
          <cell r="B2849">
            <v>16037</v>
          </cell>
          <cell r="C2849">
            <v>10987</v>
          </cell>
          <cell r="D2849">
            <v>201706</v>
          </cell>
          <cell r="E2849" t="str">
            <v>Bahtior Aliev</v>
          </cell>
          <cell r="F2849" t="str">
            <v>QA ENGINEER</v>
          </cell>
          <cell r="G2849" t="str">
            <v>Monthly Extra Hours</v>
          </cell>
          <cell r="H2849" t="str">
            <v>Products - QA</v>
          </cell>
          <cell r="I2849" t="str">
            <v>TEL-AVIV</v>
          </cell>
          <cell r="J2849" t="str">
            <v>Israel</v>
          </cell>
          <cell r="K2849">
            <v>42764</v>
          </cell>
          <cell r="L2849" t="str">
            <v>IL</v>
          </cell>
          <cell r="M2849" t="str">
            <v>T51P</v>
          </cell>
          <cell r="N2849" t="str">
            <v>T</v>
          </cell>
          <cell r="O2849" t="str">
            <v>5</v>
          </cell>
          <cell r="P2849" t="str">
            <v>Regular</v>
          </cell>
          <cell r="T2849">
            <v>1</v>
          </cell>
          <cell r="U2849" t="str">
            <v>ILS</v>
          </cell>
          <cell r="V2849" t="str">
            <v>Products - QA</v>
          </cell>
          <cell r="W2849" t="str">
            <v>Dorit Dor</v>
          </cell>
          <cell r="Y2849" t="str">
            <v>Not Eligible - Left</v>
          </cell>
          <cell r="Z2849">
            <v>12000</v>
          </cell>
          <cell r="AA2849">
            <v>44239.631336405531</v>
          </cell>
          <cell r="AB2849">
            <v>12000</v>
          </cell>
          <cell r="AC2849">
            <v>44239.631336405531</v>
          </cell>
        </row>
        <row r="2850">
          <cell r="B2850">
            <v>21068</v>
          </cell>
          <cell r="C2850">
            <v>16155</v>
          </cell>
          <cell r="D2850">
            <v>223079</v>
          </cell>
          <cell r="E2850" t="str">
            <v>Nicolas Rubinstein</v>
          </cell>
          <cell r="F2850" t="str">
            <v>QA ENGINEER</v>
          </cell>
          <cell r="G2850" t="str">
            <v>Monthly Extra Hours</v>
          </cell>
          <cell r="H2850" t="str">
            <v>Products - QA</v>
          </cell>
          <cell r="I2850" t="str">
            <v>TEL-AVIV</v>
          </cell>
          <cell r="J2850" t="str">
            <v>Israel</v>
          </cell>
          <cell r="K2850">
            <v>43891</v>
          </cell>
          <cell r="L2850" t="str">
            <v>IL</v>
          </cell>
          <cell r="M2850" t="str">
            <v>T66P</v>
          </cell>
          <cell r="N2850" t="str">
            <v>T</v>
          </cell>
          <cell r="O2850" t="str">
            <v>6</v>
          </cell>
          <cell r="P2850" t="str">
            <v>EL</v>
          </cell>
          <cell r="Q2850" t="str">
            <v>QA EL March 2020</v>
          </cell>
          <cell r="T2850">
            <v>1</v>
          </cell>
          <cell r="U2850" t="str">
            <v>ILS</v>
          </cell>
          <cell r="V2850" t="str">
            <v>Products - QA</v>
          </cell>
          <cell r="W2850" t="str">
            <v>Dorit Dor</v>
          </cell>
          <cell r="Y2850" t="str">
            <v>Eligible</v>
          </cell>
          <cell r="Z2850">
            <v>7000</v>
          </cell>
          <cell r="AA2850">
            <v>25806.451612903227</v>
          </cell>
          <cell r="AB2850">
            <v>7500</v>
          </cell>
          <cell r="AC2850">
            <v>27649.769585253456</v>
          </cell>
          <cell r="AD2850">
            <v>2</v>
          </cell>
          <cell r="AE2850" t="str">
            <v>T66</v>
          </cell>
          <cell r="AF2850">
            <v>7000</v>
          </cell>
          <cell r="AG2850">
            <v>12000</v>
          </cell>
          <cell r="AH2850">
            <v>0.1</v>
          </cell>
          <cell r="AI2850">
            <v>1</v>
          </cell>
          <cell r="AJ2850">
            <v>9500</v>
          </cell>
          <cell r="AK2850">
            <v>9500</v>
          </cell>
          <cell r="AL2850">
            <v>0.26666666666666661</v>
          </cell>
          <cell r="AM2850">
            <v>35023.041474654376</v>
          </cell>
          <cell r="AN2850">
            <v>7373.2718894009195</v>
          </cell>
          <cell r="AO2850">
            <v>-0.20833333333333337</v>
          </cell>
          <cell r="AP2850" t="str">
            <v>EL</v>
          </cell>
          <cell r="AQ2850">
            <v>6500</v>
          </cell>
          <cell r="AR2850">
            <v>86000</v>
          </cell>
          <cell r="AS2850">
            <v>0.01</v>
          </cell>
          <cell r="AT2850">
            <v>1.135001624959376</v>
          </cell>
          <cell r="AU2850">
            <v>0</v>
          </cell>
          <cell r="AV2850">
            <v>9500</v>
          </cell>
          <cell r="AW2850">
            <v>35023.041474654376</v>
          </cell>
          <cell r="AX2850">
            <v>0.26666666666666661</v>
          </cell>
          <cell r="AY2850">
            <v>7373.2718894009195</v>
          </cell>
          <cell r="AZ2850" t="str">
            <v>Regular Bonus</v>
          </cell>
          <cell r="BA2850" t="str">
            <v>Regular BonusEligible</v>
          </cell>
          <cell r="BB2850" t="str">
            <v>Regular BonusIsrael</v>
          </cell>
          <cell r="BC2850" t="str">
            <v>Regular BonusIsrael Monthly Extra Hours</v>
          </cell>
          <cell r="BD2850" t="str">
            <v>T66</v>
          </cell>
          <cell r="BE2850" t="str">
            <v>Monthly Extra Hours</v>
          </cell>
          <cell r="BF2850">
            <v>7500</v>
          </cell>
          <cell r="BG2850">
            <v>0</v>
          </cell>
          <cell r="BI2850">
            <v>2000</v>
          </cell>
          <cell r="BJ2850">
            <v>3500</v>
          </cell>
          <cell r="BK2850">
            <v>3500</v>
          </cell>
          <cell r="BL2850">
            <v>2800</v>
          </cell>
        </row>
        <row r="2851">
          <cell r="B2851">
            <v>18637</v>
          </cell>
          <cell r="C2851">
            <v>13674</v>
          </cell>
          <cell r="D2851">
            <v>158562</v>
          </cell>
          <cell r="E2851" t="str">
            <v>Yaara Shriki</v>
          </cell>
          <cell r="F2851" t="str">
            <v>SECURITY EXPERT</v>
          </cell>
          <cell r="G2851" t="str">
            <v>Employee</v>
          </cell>
          <cell r="H2851" t="str">
            <v>Products - QA</v>
          </cell>
          <cell r="I2851" t="str">
            <v>TEL-AVIV</v>
          </cell>
          <cell r="J2851" t="str">
            <v>Israel</v>
          </cell>
          <cell r="K2851">
            <v>43346</v>
          </cell>
          <cell r="L2851" t="str">
            <v>IL</v>
          </cell>
          <cell r="M2851" t="str">
            <v>D51P</v>
          </cell>
          <cell r="N2851" t="str">
            <v>D</v>
          </cell>
          <cell r="O2851" t="str">
            <v>5</v>
          </cell>
          <cell r="P2851" t="str">
            <v>Regular</v>
          </cell>
          <cell r="T2851">
            <v>1</v>
          </cell>
          <cell r="U2851" t="str">
            <v>ILS</v>
          </cell>
          <cell r="V2851" t="str">
            <v>Products - QA</v>
          </cell>
          <cell r="W2851" t="str">
            <v>Dorit Dor</v>
          </cell>
          <cell r="Y2851" t="str">
            <v>Eligible</v>
          </cell>
          <cell r="Z2851">
            <v>21900</v>
          </cell>
          <cell r="AA2851">
            <v>80737.327188940093</v>
          </cell>
          <cell r="AB2851">
            <v>21900</v>
          </cell>
          <cell r="AC2851">
            <v>80737.327188940093</v>
          </cell>
          <cell r="AD2851">
            <v>5</v>
          </cell>
          <cell r="AE2851" t="str">
            <v>D51</v>
          </cell>
          <cell r="AF2851">
            <v>19500</v>
          </cell>
          <cell r="AG2851">
            <v>29500</v>
          </cell>
          <cell r="AH2851">
            <v>0.24</v>
          </cell>
          <cell r="AI2851">
            <v>2</v>
          </cell>
          <cell r="AJ2851">
            <v>0</v>
          </cell>
          <cell r="AK2851">
            <v>23652</v>
          </cell>
          <cell r="AL2851">
            <v>8.0000000000000071E-2</v>
          </cell>
          <cell r="AM2851">
            <v>87196.313364055299</v>
          </cell>
          <cell r="AN2851">
            <v>6458.9861751152057</v>
          </cell>
          <cell r="AO2851">
            <v>-0.19823728813559327</v>
          </cell>
          <cell r="AQ2851">
            <v>6500</v>
          </cell>
          <cell r="AR2851">
            <v>86000</v>
          </cell>
          <cell r="AS2851">
            <v>0.19</v>
          </cell>
          <cell r="AT2851">
            <v>1</v>
          </cell>
          <cell r="AU2851">
            <v>0</v>
          </cell>
          <cell r="AV2851">
            <v>23652</v>
          </cell>
          <cell r="AW2851">
            <v>87196.313364055299</v>
          </cell>
          <cell r="AX2851">
            <v>8.0000000000000071E-2</v>
          </cell>
          <cell r="AY2851">
            <v>6458.9861751152057</v>
          </cell>
          <cell r="AZ2851" t="str">
            <v>Regular Bonus</v>
          </cell>
          <cell r="BA2851" t="str">
            <v>Regular BonusEligible</v>
          </cell>
          <cell r="BB2851" t="str">
            <v>Regular BonusIsrael</v>
          </cell>
          <cell r="BC2851" t="str">
            <v>Regular BonusIsrael Employee</v>
          </cell>
          <cell r="BD2851" t="str">
            <v>D51</v>
          </cell>
          <cell r="BE2851" t="str">
            <v>Employee</v>
          </cell>
          <cell r="BF2851">
            <v>21900</v>
          </cell>
          <cell r="BG2851">
            <v>35000</v>
          </cell>
          <cell r="BH2851">
            <v>4</v>
          </cell>
          <cell r="BI2851">
            <v>4000</v>
          </cell>
          <cell r="BJ2851">
            <v>52000</v>
          </cell>
          <cell r="BK2851">
            <v>52000</v>
          </cell>
          <cell r="BL2851">
            <v>41600</v>
          </cell>
        </row>
        <row r="2852">
          <cell r="B2852">
            <v>18861</v>
          </cell>
          <cell r="C2852">
            <v>13905</v>
          </cell>
          <cell r="D2852">
            <v>159306</v>
          </cell>
          <cell r="E2852" t="str">
            <v>Terry Freedman</v>
          </cell>
          <cell r="F2852" t="str">
            <v>QA ENGINEER</v>
          </cell>
          <cell r="G2852" t="str">
            <v>Monthly Extra Hours</v>
          </cell>
          <cell r="H2852" t="str">
            <v>Products - QA</v>
          </cell>
          <cell r="I2852" t="str">
            <v>TEL-AVIV</v>
          </cell>
          <cell r="J2852" t="str">
            <v>Israel</v>
          </cell>
          <cell r="K2852">
            <v>43384</v>
          </cell>
          <cell r="L2852" t="str">
            <v>IL</v>
          </cell>
          <cell r="M2852" t="str">
            <v>T61P</v>
          </cell>
          <cell r="N2852" t="str">
            <v>T</v>
          </cell>
          <cell r="O2852" t="str">
            <v>6</v>
          </cell>
          <cell r="P2852" t="str">
            <v>Regular</v>
          </cell>
          <cell r="T2852">
            <v>1</v>
          </cell>
          <cell r="U2852" t="str">
            <v>ILS</v>
          </cell>
          <cell r="V2852" t="str">
            <v>Products - QA</v>
          </cell>
          <cell r="W2852" t="str">
            <v>Dorit Dor</v>
          </cell>
          <cell r="Y2852" t="str">
            <v>Eligible</v>
          </cell>
          <cell r="Z2852">
            <v>10000</v>
          </cell>
          <cell r="AA2852">
            <v>36866.359447004608</v>
          </cell>
          <cell r="AB2852">
            <v>10000</v>
          </cell>
          <cell r="AC2852">
            <v>36866.359447004608</v>
          </cell>
          <cell r="AD2852">
            <v>2</v>
          </cell>
          <cell r="AE2852" t="str">
            <v>T61</v>
          </cell>
          <cell r="AF2852">
            <v>7000</v>
          </cell>
          <cell r="AG2852">
            <v>12000</v>
          </cell>
          <cell r="AH2852">
            <v>0.6</v>
          </cell>
          <cell r="AI2852">
            <v>3</v>
          </cell>
          <cell r="AJ2852">
            <v>0</v>
          </cell>
          <cell r="AK2852">
            <v>10000</v>
          </cell>
          <cell r="AL2852">
            <v>0</v>
          </cell>
          <cell r="AM2852">
            <v>36866.359447004608</v>
          </cell>
          <cell r="AN2852">
            <v>0</v>
          </cell>
          <cell r="AO2852">
            <v>-0.16666666666666663</v>
          </cell>
          <cell r="AP2852" t="str">
            <v>Rated 2 - no recommendation</v>
          </cell>
          <cell r="AQ2852">
            <v>6500</v>
          </cell>
          <cell r="AR2852">
            <v>86000</v>
          </cell>
          <cell r="AS2852">
            <v>0.04</v>
          </cell>
          <cell r="AT2852">
            <v>1</v>
          </cell>
          <cell r="AU2852">
            <v>0</v>
          </cell>
          <cell r="AV2852">
            <v>10000</v>
          </cell>
          <cell r="AW2852">
            <v>36866.359447004608</v>
          </cell>
          <cell r="AX2852">
            <v>0</v>
          </cell>
          <cell r="AY2852">
            <v>0</v>
          </cell>
          <cell r="AZ2852" t="str">
            <v>Regular Bonus</v>
          </cell>
          <cell r="BA2852" t="str">
            <v>Regular BonusEligible</v>
          </cell>
          <cell r="BB2852" t="str">
            <v>Regular BonusIsrael</v>
          </cell>
          <cell r="BC2852" t="str">
            <v>Regular BonusIsrael Monthly Extra Hours</v>
          </cell>
          <cell r="BD2852" t="str">
            <v>T66</v>
          </cell>
          <cell r="BE2852" t="str">
            <v>Monthly Extra Hours</v>
          </cell>
          <cell r="BF2852">
            <v>10000</v>
          </cell>
          <cell r="BG2852">
            <v>4400</v>
          </cell>
          <cell r="BH2852">
            <v>3</v>
          </cell>
          <cell r="BI2852">
            <v>2000</v>
          </cell>
          <cell r="BJ2852">
            <v>3500</v>
          </cell>
          <cell r="BK2852">
            <v>3500</v>
          </cell>
          <cell r="BL2852">
            <v>2800</v>
          </cell>
        </row>
        <row r="2853">
          <cell r="B2853">
            <v>18862</v>
          </cell>
          <cell r="C2853">
            <v>13906</v>
          </cell>
          <cell r="D2853">
            <v>172183</v>
          </cell>
          <cell r="E2853" t="str">
            <v>Dan Hayon</v>
          </cell>
          <cell r="F2853" t="str">
            <v>QA ENGINEER</v>
          </cell>
          <cell r="G2853" t="str">
            <v>Monthly Extra Hours</v>
          </cell>
          <cell r="H2853" t="str">
            <v>Products - QA</v>
          </cell>
          <cell r="I2853" t="str">
            <v>TEL-AVIV</v>
          </cell>
          <cell r="J2853" t="str">
            <v>Israel</v>
          </cell>
          <cell r="K2853">
            <v>43384</v>
          </cell>
          <cell r="L2853" t="str">
            <v>IL</v>
          </cell>
          <cell r="M2853" t="str">
            <v>T61P</v>
          </cell>
          <cell r="N2853" t="str">
            <v>T</v>
          </cell>
          <cell r="O2853" t="str">
            <v>6</v>
          </cell>
          <cell r="P2853" t="str">
            <v>Regular</v>
          </cell>
          <cell r="T2853">
            <v>1</v>
          </cell>
          <cell r="U2853" t="str">
            <v>ILS</v>
          </cell>
          <cell r="V2853" t="str">
            <v>Products - QA</v>
          </cell>
          <cell r="W2853" t="str">
            <v>Dorit Dor</v>
          </cell>
          <cell r="Y2853" t="str">
            <v>Not Eligible - Left</v>
          </cell>
          <cell r="Z2853">
            <v>9650</v>
          </cell>
          <cell r="AA2853">
            <v>35576.036866359449</v>
          </cell>
          <cell r="AB2853">
            <v>9650</v>
          </cell>
          <cell r="AC2853">
            <v>35576.036866359449</v>
          </cell>
        </row>
        <row r="2854">
          <cell r="B2854">
            <v>16548</v>
          </cell>
          <cell r="C2854">
            <v>11474</v>
          </cell>
          <cell r="D2854">
            <v>123442</v>
          </cell>
          <cell r="E2854" t="str">
            <v>Rani Michael</v>
          </cell>
          <cell r="F2854" t="str">
            <v>QA ENGINEER</v>
          </cell>
          <cell r="G2854" t="str">
            <v>Monthly Extra Hours</v>
          </cell>
          <cell r="H2854" t="str">
            <v>Products - QA</v>
          </cell>
          <cell r="I2854" t="str">
            <v>TEL-AVIV</v>
          </cell>
          <cell r="J2854" t="str">
            <v>Israel</v>
          </cell>
          <cell r="K2854">
            <v>42904</v>
          </cell>
          <cell r="L2854" t="str">
            <v>IL</v>
          </cell>
          <cell r="M2854" t="str">
            <v>T51P</v>
          </cell>
          <cell r="N2854" t="str">
            <v>T</v>
          </cell>
          <cell r="O2854" t="str">
            <v>5</v>
          </cell>
          <cell r="P2854" t="str">
            <v>Regular</v>
          </cell>
          <cell r="T2854">
            <v>1</v>
          </cell>
          <cell r="U2854" t="str">
            <v>ILS</v>
          </cell>
          <cell r="V2854" t="str">
            <v>Products - QA</v>
          </cell>
          <cell r="W2854" t="str">
            <v>Dorit Dor</v>
          </cell>
          <cell r="Y2854" t="str">
            <v>Eligible</v>
          </cell>
          <cell r="Z2854">
            <v>12000</v>
          </cell>
          <cell r="AA2854">
            <v>44239.631336405531</v>
          </cell>
          <cell r="AB2854">
            <v>12000</v>
          </cell>
          <cell r="AC2854">
            <v>44239.631336405531</v>
          </cell>
          <cell r="AD2854">
            <v>2</v>
          </cell>
          <cell r="AE2854" t="str">
            <v>T51</v>
          </cell>
          <cell r="AF2854">
            <v>11000</v>
          </cell>
          <cell r="AG2854">
            <v>19000</v>
          </cell>
          <cell r="AH2854">
            <v>0.12</v>
          </cell>
          <cell r="AI2854">
            <v>1</v>
          </cell>
          <cell r="AJ2854">
            <v>0</v>
          </cell>
          <cell r="AK2854">
            <v>12000</v>
          </cell>
          <cell r="AL2854">
            <v>0</v>
          </cell>
          <cell r="AM2854">
            <v>44239.631336405531</v>
          </cell>
          <cell r="AN2854">
            <v>0</v>
          </cell>
          <cell r="AO2854">
            <v>-0.36842105263157898</v>
          </cell>
          <cell r="AP2854" t="str">
            <v>Rated 2 - no recommendation</v>
          </cell>
          <cell r="AQ2854">
            <v>6500</v>
          </cell>
          <cell r="AR2854">
            <v>86000</v>
          </cell>
          <cell r="AS2854">
            <v>0.06</v>
          </cell>
          <cell r="AT2854">
            <v>1</v>
          </cell>
          <cell r="AU2854">
            <v>0</v>
          </cell>
          <cell r="AV2854">
            <v>12000</v>
          </cell>
          <cell r="AW2854">
            <v>44239.631336405531</v>
          </cell>
          <cell r="AX2854">
            <v>0</v>
          </cell>
          <cell r="AY2854">
            <v>0</v>
          </cell>
          <cell r="AZ2854" t="str">
            <v>Regular Bonus</v>
          </cell>
          <cell r="BA2854" t="str">
            <v>Regular BonusEligible</v>
          </cell>
          <cell r="BB2854" t="str">
            <v>Regular BonusIsrael</v>
          </cell>
          <cell r="BC2854" t="str">
            <v>Regular BonusIsrael Monthly Extra Hours</v>
          </cell>
          <cell r="BD2854" t="str">
            <v>T61</v>
          </cell>
          <cell r="BE2854" t="str">
            <v>Monthly Extra Hours</v>
          </cell>
          <cell r="BF2854">
            <v>12000</v>
          </cell>
          <cell r="BG2854">
            <v>8000</v>
          </cell>
          <cell r="BH2854">
            <v>4</v>
          </cell>
          <cell r="BI2854">
            <v>2000</v>
          </cell>
          <cell r="BJ2854">
            <v>4000</v>
          </cell>
          <cell r="BK2854">
            <v>4000</v>
          </cell>
          <cell r="BL2854">
            <v>3200</v>
          </cell>
        </row>
        <row r="2855">
          <cell r="B2855">
            <v>17056</v>
          </cell>
          <cell r="C2855">
            <v>11969</v>
          </cell>
          <cell r="D2855">
            <v>142035</v>
          </cell>
          <cell r="E2855" t="str">
            <v>Gilly Chalchinsky</v>
          </cell>
          <cell r="F2855" t="str">
            <v>QA ENGINEER</v>
          </cell>
          <cell r="G2855" t="str">
            <v>Hourly Partial Time</v>
          </cell>
          <cell r="H2855" t="str">
            <v>Products - QA</v>
          </cell>
          <cell r="I2855" t="str">
            <v>TEL-AVIV</v>
          </cell>
          <cell r="J2855" t="str">
            <v>Israel</v>
          </cell>
          <cell r="K2855">
            <v>43132</v>
          </cell>
          <cell r="L2855" t="str">
            <v>IL</v>
          </cell>
          <cell r="M2855" t="str">
            <v>T66S</v>
          </cell>
          <cell r="N2855" t="str">
            <v>T</v>
          </cell>
          <cell r="O2855" t="str">
            <v>6</v>
          </cell>
          <cell r="P2855" t="str">
            <v>Regular</v>
          </cell>
          <cell r="T2855">
            <v>1</v>
          </cell>
          <cell r="U2855" t="str">
            <v>ILS</v>
          </cell>
          <cell r="V2855" t="str">
            <v>Products - QA</v>
          </cell>
          <cell r="W2855" t="str">
            <v>Dorit Dor</v>
          </cell>
          <cell r="Y2855" t="str">
            <v>Eligible</v>
          </cell>
          <cell r="Z2855">
            <v>8100</v>
          </cell>
          <cell r="AA2855">
            <v>29861.751152073735</v>
          </cell>
          <cell r="AB2855">
            <v>8100</v>
          </cell>
          <cell r="AC2855">
            <v>29861.751152073735</v>
          </cell>
          <cell r="AD2855">
            <v>3</v>
          </cell>
          <cell r="AE2855" t="str">
            <v>T66</v>
          </cell>
          <cell r="AF2855">
            <v>9070</v>
          </cell>
          <cell r="AG2855">
            <v>13720</v>
          </cell>
          <cell r="AH2855">
            <v>0</v>
          </cell>
          <cell r="AI2855">
            <v>1</v>
          </cell>
          <cell r="AJ2855">
            <v>0</v>
          </cell>
          <cell r="AK2855">
            <v>8424</v>
          </cell>
          <cell r="AL2855">
            <v>4.0000000000000036E-2</v>
          </cell>
          <cell r="AM2855">
            <v>31056.221198156683</v>
          </cell>
          <cell r="AN2855">
            <v>1194.4700460829481</v>
          </cell>
          <cell r="AO2855">
            <v>-0.38600583090379004</v>
          </cell>
          <cell r="AQ2855">
            <v>6500</v>
          </cell>
          <cell r="AR2855">
            <v>86000</v>
          </cell>
          <cell r="AS2855">
            <v>0.02</v>
          </cell>
          <cell r="AT2855">
            <v>1.070003249918752</v>
          </cell>
          <cell r="AU2855">
            <v>9098</v>
          </cell>
          <cell r="AV2855">
            <v>9098</v>
          </cell>
          <cell r="AW2855">
            <v>33541.013824884794</v>
          </cell>
          <cell r="AX2855">
            <v>0.12320987654320992</v>
          </cell>
          <cell r="AY2855">
            <v>3679.262672811059</v>
          </cell>
          <cell r="AZ2855" t="str">
            <v>Regular Bonus</v>
          </cell>
          <cell r="BA2855" t="str">
            <v>Regular BonusEligible</v>
          </cell>
          <cell r="BB2855" t="str">
            <v>Regular BonusIsrael</v>
          </cell>
          <cell r="BC2855" t="str">
            <v>Regular BonusIsrael Hourly Partial Time</v>
          </cell>
          <cell r="BD2855" t="str">
            <v>T66</v>
          </cell>
          <cell r="BE2855" t="str">
            <v>Hourly Partial Time</v>
          </cell>
          <cell r="BF2855">
            <v>8100</v>
          </cell>
          <cell r="BG2855">
            <v>1759</v>
          </cell>
          <cell r="BH2855">
            <v>2</v>
          </cell>
          <cell r="BI2855">
            <v>2000</v>
          </cell>
          <cell r="BJ2855">
            <v>5500</v>
          </cell>
          <cell r="BK2855">
            <v>5500</v>
          </cell>
          <cell r="BL2855">
            <v>4400</v>
          </cell>
        </row>
        <row r="2856">
          <cell r="B2856">
            <v>16996</v>
          </cell>
          <cell r="C2856">
            <v>11910</v>
          </cell>
          <cell r="D2856">
            <v>119585</v>
          </cell>
          <cell r="E2856" t="str">
            <v>Zvi Framowitz</v>
          </cell>
          <cell r="F2856" t="str">
            <v>QA ENGINEER</v>
          </cell>
          <cell r="G2856" t="str">
            <v>Monthly Extra Hours</v>
          </cell>
          <cell r="H2856" t="str">
            <v>Products - QA</v>
          </cell>
          <cell r="I2856" t="str">
            <v>TEL-AVIV</v>
          </cell>
          <cell r="J2856" t="str">
            <v>Israel</v>
          </cell>
          <cell r="K2856">
            <v>42981</v>
          </cell>
          <cell r="L2856" t="str">
            <v>IL</v>
          </cell>
          <cell r="M2856" t="str">
            <v>T61P</v>
          </cell>
          <cell r="N2856" t="str">
            <v>T</v>
          </cell>
          <cell r="O2856" t="str">
            <v>6</v>
          </cell>
          <cell r="P2856" t="str">
            <v>Regular</v>
          </cell>
          <cell r="T2856">
            <v>1</v>
          </cell>
          <cell r="U2856" t="str">
            <v>ILS</v>
          </cell>
          <cell r="V2856" t="str">
            <v>Products - QA</v>
          </cell>
          <cell r="W2856" t="str">
            <v>Dorit Dor</v>
          </cell>
          <cell r="Y2856" t="str">
            <v>Eligible</v>
          </cell>
          <cell r="Z2856">
            <v>10000</v>
          </cell>
          <cell r="AA2856">
            <v>36866.359447004608</v>
          </cell>
          <cell r="AB2856">
            <v>10000</v>
          </cell>
          <cell r="AC2856">
            <v>36866.359447004608</v>
          </cell>
          <cell r="AD2856">
            <v>2</v>
          </cell>
          <cell r="AE2856" t="str">
            <v>T61</v>
          </cell>
          <cell r="AF2856">
            <v>7000</v>
          </cell>
          <cell r="AG2856">
            <v>12000</v>
          </cell>
          <cell r="AH2856">
            <v>0.6</v>
          </cell>
          <cell r="AI2856">
            <v>3</v>
          </cell>
          <cell r="AJ2856">
            <v>0</v>
          </cell>
          <cell r="AK2856">
            <v>10000</v>
          </cell>
          <cell r="AL2856">
            <v>0</v>
          </cell>
          <cell r="AM2856">
            <v>36866.359447004608</v>
          </cell>
          <cell r="AN2856">
            <v>0</v>
          </cell>
          <cell r="AO2856">
            <v>-0.16666666666666663</v>
          </cell>
          <cell r="AP2856" t="str">
            <v>Rated 2 - no recommendation</v>
          </cell>
          <cell r="AQ2856">
            <v>6500</v>
          </cell>
          <cell r="AR2856">
            <v>86000</v>
          </cell>
          <cell r="AS2856">
            <v>0.04</v>
          </cell>
          <cell r="AT2856">
            <v>1</v>
          </cell>
          <cell r="AU2856">
            <v>0</v>
          </cell>
          <cell r="AV2856">
            <v>10000</v>
          </cell>
          <cell r="AW2856">
            <v>36866.359447004608</v>
          </cell>
          <cell r="AX2856">
            <v>0</v>
          </cell>
          <cell r="AY2856">
            <v>0</v>
          </cell>
          <cell r="AZ2856" t="str">
            <v>Regular Bonus</v>
          </cell>
          <cell r="BA2856" t="str">
            <v>Regular BonusEligible</v>
          </cell>
          <cell r="BB2856" t="str">
            <v>Regular BonusIsrael</v>
          </cell>
          <cell r="BC2856" t="str">
            <v>Regular BonusIsrael Monthly Extra Hours</v>
          </cell>
          <cell r="BD2856" t="str">
            <v>T61</v>
          </cell>
          <cell r="BE2856" t="str">
            <v>Monthly Extra Hours</v>
          </cell>
          <cell r="BF2856">
            <v>10000</v>
          </cell>
          <cell r="BG2856">
            <v>3000</v>
          </cell>
          <cell r="BH2856">
            <v>2</v>
          </cell>
          <cell r="BI2856">
            <v>2000</v>
          </cell>
          <cell r="BJ2856">
            <v>4000</v>
          </cell>
          <cell r="BK2856">
            <v>4000</v>
          </cell>
          <cell r="BL2856">
            <v>3200</v>
          </cell>
        </row>
        <row r="2857">
          <cell r="B2857">
            <v>19396</v>
          </cell>
          <cell r="C2857">
            <v>14454</v>
          </cell>
          <cell r="D2857">
            <v>133427</v>
          </cell>
          <cell r="E2857" t="str">
            <v>Galit Ryadinskikh</v>
          </cell>
          <cell r="F2857" t="str">
            <v>QA ENGINEER</v>
          </cell>
          <cell r="G2857" t="str">
            <v>MLA</v>
          </cell>
          <cell r="H2857" t="str">
            <v>Products - QA</v>
          </cell>
          <cell r="I2857" t="str">
            <v>TEL-AVIV</v>
          </cell>
          <cell r="J2857" t="str">
            <v>Israel</v>
          </cell>
          <cell r="K2857">
            <v>43486</v>
          </cell>
          <cell r="L2857" t="str">
            <v>IL</v>
          </cell>
          <cell r="M2857" t="str">
            <v>T66P</v>
          </cell>
          <cell r="N2857" t="str">
            <v>T</v>
          </cell>
          <cell r="O2857" t="str">
            <v>6</v>
          </cell>
          <cell r="P2857" t="str">
            <v>EL</v>
          </cell>
          <cell r="Q2857" t="str">
            <v>QA EL March 2019</v>
          </cell>
          <cell r="T2857">
            <v>1</v>
          </cell>
          <cell r="U2857" t="str">
            <v>ILS</v>
          </cell>
          <cell r="V2857" t="str">
            <v>Products - QA</v>
          </cell>
          <cell r="W2857" t="str">
            <v>Dorit Dor</v>
          </cell>
          <cell r="Y2857" t="str">
            <v>Eligible</v>
          </cell>
          <cell r="Z2857">
            <v>8800</v>
          </cell>
          <cell r="AA2857">
            <v>32442.396313364057</v>
          </cell>
          <cell r="AB2857">
            <v>8800</v>
          </cell>
          <cell r="AC2857">
            <v>32442.396313364057</v>
          </cell>
          <cell r="AD2857">
            <v>2</v>
          </cell>
          <cell r="AE2857" t="str">
            <v>T66</v>
          </cell>
          <cell r="AF2857">
            <v>7000</v>
          </cell>
          <cell r="AG2857">
            <v>12000</v>
          </cell>
          <cell r="AH2857">
            <v>0.36</v>
          </cell>
          <cell r="AI2857">
            <v>2</v>
          </cell>
          <cell r="AJ2857">
            <v>10000</v>
          </cell>
          <cell r="AK2857">
            <v>10000</v>
          </cell>
          <cell r="AL2857">
            <v>0.13636363636363646</v>
          </cell>
          <cell r="AM2857">
            <v>36866.359447004608</v>
          </cell>
          <cell r="AN2857">
            <v>4423.963133640551</v>
          </cell>
          <cell r="AO2857">
            <v>-0.16666666666666663</v>
          </cell>
          <cell r="AP2857" t="str">
            <v>EL</v>
          </cell>
          <cell r="AQ2857">
            <v>6500</v>
          </cell>
          <cell r="AR2857">
            <v>86000</v>
          </cell>
          <cell r="AS2857">
            <v>0.02</v>
          </cell>
          <cell r="AT2857">
            <v>1.070003249918752</v>
          </cell>
          <cell r="AU2857">
            <v>0</v>
          </cell>
          <cell r="AV2857">
            <v>10000</v>
          </cell>
          <cell r="AW2857">
            <v>36866.359447004608</v>
          </cell>
          <cell r="AX2857">
            <v>0.13636363636363646</v>
          </cell>
          <cell r="AY2857">
            <v>4423.963133640551</v>
          </cell>
          <cell r="AZ2857" t="str">
            <v>Regular Bonus</v>
          </cell>
          <cell r="BA2857" t="str">
            <v>Regular BonusEligible</v>
          </cell>
          <cell r="BB2857" t="str">
            <v>Regular BonusIsrael</v>
          </cell>
          <cell r="BC2857" t="str">
            <v>Regular BonusIsrael Monthly Extra Hours</v>
          </cell>
          <cell r="BD2857" t="str">
            <v>T66</v>
          </cell>
          <cell r="BE2857" t="str">
            <v>Monthly Extra Hours</v>
          </cell>
          <cell r="BF2857">
            <v>8800</v>
          </cell>
          <cell r="BG2857">
            <v>4147</v>
          </cell>
          <cell r="BH2857">
            <v>3</v>
          </cell>
          <cell r="BI2857">
            <v>2000</v>
          </cell>
          <cell r="BJ2857">
            <v>3500</v>
          </cell>
          <cell r="BK2857">
            <v>3500</v>
          </cell>
          <cell r="BL2857">
            <v>2800</v>
          </cell>
        </row>
        <row r="2858">
          <cell r="B2858">
            <v>19604</v>
          </cell>
          <cell r="C2858">
            <v>14662</v>
          </cell>
          <cell r="D2858">
            <v>189063</v>
          </cell>
          <cell r="E2858" t="str">
            <v>Marina Kiritchenko</v>
          </cell>
          <cell r="F2858" t="str">
            <v>QA ENGINEER</v>
          </cell>
          <cell r="G2858" t="str">
            <v>Monthly Extra Hours</v>
          </cell>
          <cell r="H2858" t="str">
            <v>Products - QA</v>
          </cell>
          <cell r="I2858" t="str">
            <v>TEL-AVIV</v>
          </cell>
          <cell r="J2858" t="str">
            <v>Israel</v>
          </cell>
          <cell r="K2858">
            <v>43548</v>
          </cell>
          <cell r="L2858" t="str">
            <v>IL</v>
          </cell>
          <cell r="M2858" t="str">
            <v>T61P</v>
          </cell>
          <cell r="N2858" t="str">
            <v>T</v>
          </cell>
          <cell r="O2858" t="str">
            <v>6</v>
          </cell>
          <cell r="P2858" t="str">
            <v>EL</v>
          </cell>
          <cell r="Q2858" t="str">
            <v>QA EL March 2019</v>
          </cell>
          <cell r="T2858">
            <v>1</v>
          </cell>
          <cell r="U2858" t="str">
            <v>ILS</v>
          </cell>
          <cell r="V2858" t="str">
            <v>Products - QA</v>
          </cell>
          <cell r="W2858" t="str">
            <v>Dorit Dor</v>
          </cell>
          <cell r="Y2858" t="str">
            <v>Eligible</v>
          </cell>
          <cell r="Z2858">
            <v>8500</v>
          </cell>
          <cell r="AA2858">
            <v>31336.405529953918</v>
          </cell>
          <cell r="AB2858">
            <v>9500</v>
          </cell>
          <cell r="AC2858">
            <v>35023.041474654376</v>
          </cell>
          <cell r="AD2858">
            <v>3</v>
          </cell>
          <cell r="AE2858" t="str">
            <v>T61</v>
          </cell>
          <cell r="AF2858">
            <v>7000</v>
          </cell>
          <cell r="AG2858">
            <v>12000</v>
          </cell>
          <cell r="AH2858">
            <v>0.5</v>
          </cell>
          <cell r="AI2858">
            <v>3</v>
          </cell>
          <cell r="AJ2858">
            <v>10000</v>
          </cell>
          <cell r="AK2858">
            <v>10000</v>
          </cell>
          <cell r="AL2858">
            <v>5.2631578947368363E-2</v>
          </cell>
          <cell r="AM2858">
            <v>36866.359447004608</v>
          </cell>
          <cell r="AN2858">
            <v>1843.3179723502326</v>
          </cell>
          <cell r="AO2858">
            <v>-0.16666666666666663</v>
          </cell>
          <cell r="AP2858" t="str">
            <v>EL</v>
          </cell>
          <cell r="AQ2858">
            <v>6500</v>
          </cell>
          <cell r="AR2858">
            <v>86000</v>
          </cell>
          <cell r="AS2858">
            <v>0.03</v>
          </cell>
          <cell r="AT2858">
            <v>1.005004874878128</v>
          </cell>
          <cell r="AU2858">
            <v>0</v>
          </cell>
          <cell r="AV2858">
            <v>10000</v>
          </cell>
          <cell r="AW2858">
            <v>36866.359447004608</v>
          </cell>
          <cell r="AX2858">
            <v>5.2631578947368363E-2</v>
          </cell>
          <cell r="AY2858">
            <v>1843.3179723502326</v>
          </cell>
          <cell r="AZ2858" t="str">
            <v>Regular Bonus</v>
          </cell>
          <cell r="BA2858" t="str">
            <v>Regular BonusEligible</v>
          </cell>
          <cell r="BB2858" t="str">
            <v>Regular BonusIsrael</v>
          </cell>
          <cell r="BC2858" t="str">
            <v>Regular BonusIsrael Monthly Extra Hours</v>
          </cell>
          <cell r="BD2858" t="str">
            <v>T66</v>
          </cell>
          <cell r="BE2858" t="str">
            <v>Monthly Extra Hours</v>
          </cell>
          <cell r="BF2858">
            <v>9500</v>
          </cell>
          <cell r="BG2858">
            <v>3399</v>
          </cell>
          <cell r="BH2858">
            <v>3</v>
          </cell>
          <cell r="BI2858">
            <v>2000</v>
          </cell>
          <cell r="BJ2858">
            <v>5500</v>
          </cell>
          <cell r="BK2858">
            <v>5500</v>
          </cell>
          <cell r="BL2858">
            <v>4400</v>
          </cell>
        </row>
        <row r="2859">
          <cell r="B2859">
            <v>20314</v>
          </cell>
          <cell r="C2859">
            <v>15403</v>
          </cell>
          <cell r="D2859">
            <v>200468</v>
          </cell>
          <cell r="E2859" t="str">
            <v>Matan Izenberg</v>
          </cell>
          <cell r="F2859" t="str">
            <v>AUTOMATION ENGINEER</v>
          </cell>
          <cell r="G2859" t="str">
            <v>Monthly Extra Hours</v>
          </cell>
          <cell r="H2859" t="str">
            <v>Products - QA</v>
          </cell>
          <cell r="I2859" t="str">
            <v>TEL-AVIV</v>
          </cell>
          <cell r="J2859" t="str">
            <v>Israel</v>
          </cell>
          <cell r="K2859">
            <v>43696</v>
          </cell>
          <cell r="L2859" t="str">
            <v>IL</v>
          </cell>
          <cell r="M2859" t="str">
            <v>T61P</v>
          </cell>
          <cell r="N2859" t="str">
            <v>T</v>
          </cell>
          <cell r="O2859" t="str">
            <v>6</v>
          </cell>
          <cell r="P2859" t="str">
            <v>EL</v>
          </cell>
          <cell r="Q2859" t="str">
            <v>QA EL Aug 2019</v>
          </cell>
          <cell r="T2859">
            <v>1</v>
          </cell>
          <cell r="U2859" t="str">
            <v>ILS</v>
          </cell>
          <cell r="V2859" t="str">
            <v>Products - QA</v>
          </cell>
          <cell r="W2859" t="str">
            <v>Dorit Dor</v>
          </cell>
          <cell r="Y2859" t="str">
            <v>Eligible</v>
          </cell>
          <cell r="Z2859">
            <v>8300</v>
          </cell>
          <cell r="AA2859">
            <v>30599.078341013825</v>
          </cell>
          <cell r="AB2859">
            <v>8300</v>
          </cell>
          <cell r="AC2859">
            <v>30599.078341013825</v>
          </cell>
          <cell r="AD2859">
            <v>3</v>
          </cell>
          <cell r="AE2859" t="str">
            <v>T61</v>
          </cell>
          <cell r="AF2859">
            <v>7000</v>
          </cell>
          <cell r="AG2859">
            <v>12000</v>
          </cell>
          <cell r="AH2859">
            <v>0.26</v>
          </cell>
          <cell r="AI2859">
            <v>2</v>
          </cell>
          <cell r="AJ2859">
            <v>10000</v>
          </cell>
          <cell r="AK2859">
            <v>10000</v>
          </cell>
          <cell r="AL2859">
            <v>0.20481927710843384</v>
          </cell>
          <cell r="AM2859">
            <v>36866.359447004608</v>
          </cell>
          <cell r="AN2859">
            <v>6267.2811059907835</v>
          </cell>
          <cell r="AO2859">
            <v>-0.16666666666666663</v>
          </cell>
          <cell r="AP2859" t="str">
            <v>EL</v>
          </cell>
          <cell r="AQ2859">
            <v>6500</v>
          </cell>
          <cell r="AR2859">
            <v>86000</v>
          </cell>
          <cell r="AS2859">
            <v>0.02</v>
          </cell>
          <cell r="AT2859">
            <v>1.070003249918752</v>
          </cell>
          <cell r="AU2859">
            <v>0</v>
          </cell>
          <cell r="AV2859">
            <v>10000</v>
          </cell>
          <cell r="AW2859">
            <v>36866.359447004608</v>
          </cell>
          <cell r="AX2859">
            <v>0.20481927710843384</v>
          </cell>
          <cell r="AY2859">
            <v>6267.2811059907835</v>
          </cell>
          <cell r="AZ2859" t="str">
            <v>Regular Bonus</v>
          </cell>
          <cell r="BA2859" t="str">
            <v>Regular BonusEligible</v>
          </cell>
          <cell r="BB2859" t="str">
            <v>Regular BonusIsrael</v>
          </cell>
          <cell r="BC2859" t="str">
            <v>Regular BonusIsrael Monthly Extra Hours</v>
          </cell>
          <cell r="BD2859" t="str">
            <v>T66</v>
          </cell>
          <cell r="BE2859" t="str">
            <v>Monthly Extra Hours</v>
          </cell>
          <cell r="BF2859">
            <v>8300</v>
          </cell>
          <cell r="BG2859">
            <v>1615</v>
          </cell>
          <cell r="BH2859">
            <v>3</v>
          </cell>
          <cell r="BI2859">
            <v>2000</v>
          </cell>
          <cell r="BJ2859">
            <v>5500</v>
          </cell>
          <cell r="BK2859">
            <v>5500</v>
          </cell>
          <cell r="BL2859">
            <v>4400</v>
          </cell>
        </row>
        <row r="2860">
          <cell r="B2860">
            <v>20427</v>
          </cell>
          <cell r="C2860">
            <v>15516</v>
          </cell>
          <cell r="D2860">
            <v>202900</v>
          </cell>
          <cell r="E2860" t="str">
            <v>Guy Meller</v>
          </cell>
          <cell r="F2860" t="str">
            <v>QA ENGINEER</v>
          </cell>
          <cell r="G2860" t="str">
            <v>Monthly Extra Hours</v>
          </cell>
          <cell r="H2860" t="str">
            <v>Products - QA</v>
          </cell>
          <cell r="I2860" t="str">
            <v>TEL-AVIV</v>
          </cell>
          <cell r="J2860" t="str">
            <v>Israel</v>
          </cell>
          <cell r="K2860">
            <v>43723</v>
          </cell>
          <cell r="L2860" t="str">
            <v>IL</v>
          </cell>
          <cell r="M2860" t="str">
            <v>T66P</v>
          </cell>
          <cell r="N2860" t="str">
            <v>T</v>
          </cell>
          <cell r="O2860" t="str">
            <v>6</v>
          </cell>
          <cell r="P2860" t="str">
            <v>EL</v>
          </cell>
          <cell r="Q2860" t="str">
            <v>QA EL Aug 2019</v>
          </cell>
          <cell r="T2860">
            <v>1</v>
          </cell>
          <cell r="U2860" t="str">
            <v>ILS</v>
          </cell>
          <cell r="V2860" t="str">
            <v>Products - QA</v>
          </cell>
          <cell r="W2860" t="str">
            <v>Dorit Dor</v>
          </cell>
          <cell r="Y2860" t="str">
            <v>Eligible</v>
          </cell>
          <cell r="Z2860">
            <v>8300</v>
          </cell>
          <cell r="AA2860">
            <v>30599.078341013825</v>
          </cell>
          <cell r="AB2860">
            <v>8300</v>
          </cell>
          <cell r="AC2860">
            <v>30599.078341013825</v>
          </cell>
          <cell r="AD2860">
            <v>2</v>
          </cell>
          <cell r="AE2860" t="str">
            <v>T66</v>
          </cell>
          <cell r="AF2860">
            <v>7000</v>
          </cell>
          <cell r="AG2860">
            <v>12000</v>
          </cell>
          <cell r="AH2860">
            <v>0.26</v>
          </cell>
          <cell r="AI2860">
            <v>2</v>
          </cell>
          <cell r="AJ2860">
            <v>10000</v>
          </cell>
          <cell r="AK2860">
            <v>10000</v>
          </cell>
          <cell r="AL2860">
            <v>0.20481927710843384</v>
          </cell>
          <cell r="AM2860">
            <v>36866.359447004608</v>
          </cell>
          <cell r="AN2860">
            <v>6267.2811059907835</v>
          </cell>
          <cell r="AO2860">
            <v>-0.16666666666666663</v>
          </cell>
          <cell r="AP2860" t="str">
            <v>EL</v>
          </cell>
          <cell r="AQ2860">
            <v>6500</v>
          </cell>
          <cell r="AR2860">
            <v>86000</v>
          </cell>
          <cell r="AS2860">
            <v>0.02</v>
          </cell>
          <cell r="AT2860">
            <v>1.070003249918752</v>
          </cell>
          <cell r="AU2860">
            <v>0</v>
          </cell>
          <cell r="AV2860">
            <v>10000</v>
          </cell>
          <cell r="AW2860">
            <v>36866.359447004608</v>
          </cell>
          <cell r="AX2860">
            <v>0.20481927710843384</v>
          </cell>
          <cell r="AY2860">
            <v>6267.2811059907835</v>
          </cell>
          <cell r="AZ2860" t="str">
            <v>Regular Bonus</v>
          </cell>
          <cell r="BA2860" t="str">
            <v>Regular BonusEligible</v>
          </cell>
          <cell r="BB2860" t="str">
            <v>Regular BonusIsrael</v>
          </cell>
          <cell r="BC2860" t="str">
            <v>Regular BonusIsrael Monthly Extra Hours</v>
          </cell>
          <cell r="BD2860" t="str">
            <v>T66</v>
          </cell>
          <cell r="BE2860" t="str">
            <v>Monthly Extra Hours</v>
          </cell>
          <cell r="BF2860">
            <v>8300</v>
          </cell>
          <cell r="BG2860">
            <v>1290</v>
          </cell>
          <cell r="BH2860">
            <v>3</v>
          </cell>
          <cell r="BI2860">
            <v>2000</v>
          </cell>
          <cell r="BJ2860">
            <v>3500</v>
          </cell>
          <cell r="BK2860">
            <v>3500</v>
          </cell>
          <cell r="BL2860">
            <v>2800</v>
          </cell>
        </row>
        <row r="2861">
          <cell r="B2861">
            <v>21030</v>
          </cell>
          <cell r="C2861">
            <v>16117</v>
          </cell>
          <cell r="D2861">
            <v>222691</v>
          </cell>
          <cell r="E2861" t="str">
            <v>Nir Vaksendiser</v>
          </cell>
          <cell r="F2861" t="str">
            <v>QA ENGINEER</v>
          </cell>
          <cell r="G2861" t="str">
            <v>Monthly Extra Hours</v>
          </cell>
          <cell r="H2861" t="str">
            <v>Products - QA</v>
          </cell>
          <cell r="I2861" t="str">
            <v>TEL-AVIV</v>
          </cell>
          <cell r="J2861" t="str">
            <v>Israel</v>
          </cell>
          <cell r="K2861">
            <v>43878</v>
          </cell>
          <cell r="L2861" t="str">
            <v>IL</v>
          </cell>
          <cell r="M2861" t="str">
            <v>T51P</v>
          </cell>
          <cell r="N2861" t="str">
            <v>T</v>
          </cell>
          <cell r="O2861" t="str">
            <v>5</v>
          </cell>
          <cell r="P2861" t="str">
            <v>Regular</v>
          </cell>
          <cell r="T2861">
            <v>1</v>
          </cell>
          <cell r="U2861" t="str">
            <v>ILS</v>
          </cell>
          <cell r="V2861" t="str">
            <v>Products - QA</v>
          </cell>
          <cell r="W2861" t="str">
            <v>Dorit Dor</v>
          </cell>
          <cell r="Y2861" t="str">
            <v>Not Eligible - Left</v>
          </cell>
          <cell r="Z2861">
            <v>14000</v>
          </cell>
          <cell r="AA2861">
            <v>51612.903225806454</v>
          </cell>
          <cell r="AB2861">
            <v>14000</v>
          </cell>
          <cell r="AC2861">
            <v>51612.903225806454</v>
          </cell>
        </row>
        <row r="2862">
          <cell r="B2862">
            <v>21109</v>
          </cell>
          <cell r="C2862">
            <v>16196</v>
          </cell>
          <cell r="D2862">
            <v>223429</v>
          </cell>
          <cell r="E2862" t="str">
            <v>Shlomi Azulay</v>
          </cell>
          <cell r="F2862" t="str">
            <v>QA ENGINEER</v>
          </cell>
          <cell r="G2862" t="str">
            <v>Monthly Extra Hours</v>
          </cell>
          <cell r="H2862" t="str">
            <v>Products - QA</v>
          </cell>
          <cell r="I2862" t="str">
            <v>TEL-AVIV</v>
          </cell>
          <cell r="J2862" t="str">
            <v>Israel</v>
          </cell>
          <cell r="K2862">
            <v>43891</v>
          </cell>
          <cell r="L2862" t="str">
            <v>IL</v>
          </cell>
          <cell r="M2862" t="str">
            <v>T66P</v>
          </cell>
          <cell r="N2862" t="str">
            <v>T</v>
          </cell>
          <cell r="O2862" t="str">
            <v>6</v>
          </cell>
          <cell r="P2862" t="str">
            <v>EL</v>
          </cell>
          <cell r="Q2862" t="str">
            <v>QA EL March 2020</v>
          </cell>
          <cell r="T2862">
            <v>1</v>
          </cell>
          <cell r="U2862" t="str">
            <v>ILS</v>
          </cell>
          <cell r="V2862" t="str">
            <v>Products - QA</v>
          </cell>
          <cell r="W2862" t="str">
            <v>Dorit Dor</v>
          </cell>
          <cell r="Y2862" t="str">
            <v>Eligible</v>
          </cell>
          <cell r="Z2862">
            <v>7000</v>
          </cell>
          <cell r="AA2862">
            <v>25806.451612903227</v>
          </cell>
          <cell r="AB2862">
            <v>8000</v>
          </cell>
          <cell r="AC2862">
            <v>29493.087557603689</v>
          </cell>
          <cell r="AD2862">
            <v>2</v>
          </cell>
          <cell r="AE2862" t="str">
            <v>T66</v>
          </cell>
          <cell r="AF2862">
            <v>7000</v>
          </cell>
          <cell r="AG2862">
            <v>12000</v>
          </cell>
          <cell r="AH2862">
            <v>0.2</v>
          </cell>
          <cell r="AI2862">
            <v>2</v>
          </cell>
          <cell r="AJ2862">
            <v>9500</v>
          </cell>
          <cell r="AK2862">
            <v>9500</v>
          </cell>
          <cell r="AL2862">
            <v>0.1875</v>
          </cell>
          <cell r="AM2862">
            <v>35023.041474654376</v>
          </cell>
          <cell r="AN2862">
            <v>5529.9539170506869</v>
          </cell>
          <cell r="AO2862">
            <v>-0.20833333333333337</v>
          </cell>
          <cell r="AP2862" t="str">
            <v>EL</v>
          </cell>
          <cell r="AQ2862">
            <v>6500</v>
          </cell>
          <cell r="AR2862">
            <v>86000</v>
          </cell>
          <cell r="AS2862">
            <v>0.01</v>
          </cell>
          <cell r="AT2862">
            <v>1.135001624959376</v>
          </cell>
          <cell r="AU2862">
            <v>0</v>
          </cell>
          <cell r="AV2862">
            <v>9500</v>
          </cell>
          <cell r="AW2862">
            <v>35023.041474654376</v>
          </cell>
          <cell r="AX2862">
            <v>0.1875</v>
          </cell>
          <cell r="AY2862">
            <v>5529.9539170506869</v>
          </cell>
          <cell r="AZ2862" t="str">
            <v>Regular Bonus</v>
          </cell>
          <cell r="BA2862" t="str">
            <v>Regular BonusEligible</v>
          </cell>
          <cell r="BB2862" t="str">
            <v>Regular BonusIsrael</v>
          </cell>
          <cell r="BC2862" t="str">
            <v>Regular BonusIsrael Monthly Extra Hours</v>
          </cell>
          <cell r="BD2862" t="str">
            <v>T66</v>
          </cell>
          <cell r="BE2862" t="str">
            <v>Monthly Extra Hours</v>
          </cell>
          <cell r="BF2862">
            <v>8000</v>
          </cell>
          <cell r="BG2862">
            <v>0</v>
          </cell>
          <cell r="BI2862">
            <v>2000</v>
          </cell>
          <cell r="BJ2862">
            <v>3500</v>
          </cell>
          <cell r="BK2862">
            <v>3500</v>
          </cell>
          <cell r="BL2862">
            <v>2800</v>
          </cell>
        </row>
        <row r="2863">
          <cell r="B2863">
            <v>21098</v>
          </cell>
          <cell r="C2863">
            <v>16185</v>
          </cell>
          <cell r="D2863">
            <v>219100</v>
          </cell>
          <cell r="E2863" t="str">
            <v>Daniel Elbaz</v>
          </cell>
          <cell r="F2863" t="str">
            <v>QA ENGINEER</v>
          </cell>
          <cell r="G2863" t="str">
            <v>Monthly Extra Hours</v>
          </cell>
          <cell r="H2863" t="str">
            <v>Products - QA</v>
          </cell>
          <cell r="I2863" t="str">
            <v>TEL-AVIV</v>
          </cell>
          <cell r="J2863" t="str">
            <v>Israel</v>
          </cell>
          <cell r="K2863">
            <v>43893</v>
          </cell>
          <cell r="L2863" t="str">
            <v>IL</v>
          </cell>
          <cell r="M2863" t="str">
            <v>T51P</v>
          </cell>
          <cell r="N2863" t="str">
            <v>T</v>
          </cell>
          <cell r="O2863" t="str">
            <v>5</v>
          </cell>
          <cell r="P2863" t="str">
            <v>Regular</v>
          </cell>
          <cell r="T2863">
            <v>1</v>
          </cell>
          <cell r="U2863" t="str">
            <v>ILS</v>
          </cell>
          <cell r="V2863" t="str">
            <v>Products - QA</v>
          </cell>
          <cell r="W2863" t="str">
            <v>Dorit Dor</v>
          </cell>
          <cell r="Y2863" t="str">
            <v>Eligible</v>
          </cell>
          <cell r="Z2863">
            <v>13000</v>
          </cell>
          <cell r="AA2863">
            <v>47926.267281105989</v>
          </cell>
          <cell r="AB2863">
            <v>13000</v>
          </cell>
          <cell r="AC2863">
            <v>47926.267281105989</v>
          </cell>
          <cell r="AD2863">
            <v>2</v>
          </cell>
          <cell r="AE2863" t="str">
            <v>T51</v>
          </cell>
          <cell r="AF2863">
            <v>11000</v>
          </cell>
          <cell r="AG2863">
            <v>19000</v>
          </cell>
          <cell r="AH2863">
            <v>0.25</v>
          </cell>
          <cell r="AI2863">
            <v>2</v>
          </cell>
          <cell r="AJ2863">
            <v>0</v>
          </cell>
          <cell r="AK2863">
            <v>13000</v>
          </cell>
          <cell r="AL2863">
            <v>0</v>
          </cell>
          <cell r="AM2863">
            <v>47926.267281105989</v>
          </cell>
          <cell r="AN2863">
            <v>0</v>
          </cell>
          <cell r="AO2863">
            <v>-0.31578947368421051</v>
          </cell>
          <cell r="AP2863" t="str">
            <v>Rated 2 - no recommendation</v>
          </cell>
          <cell r="AQ2863">
            <v>6500</v>
          </cell>
          <cell r="AR2863">
            <v>86000</v>
          </cell>
          <cell r="AS2863">
            <v>0.08</v>
          </cell>
          <cell r="AT2863">
            <v>1</v>
          </cell>
          <cell r="AU2863">
            <v>0</v>
          </cell>
          <cell r="AV2863">
            <v>13000</v>
          </cell>
          <cell r="AW2863">
            <v>47926.267281105989</v>
          </cell>
          <cell r="AX2863">
            <v>0</v>
          </cell>
          <cell r="AY2863">
            <v>0</v>
          </cell>
          <cell r="AZ2863" t="str">
            <v>Regular Bonus</v>
          </cell>
          <cell r="BA2863" t="str">
            <v>Regular BonusEligible</v>
          </cell>
          <cell r="BB2863" t="str">
            <v>Regular BonusIsrael</v>
          </cell>
          <cell r="BC2863" t="str">
            <v>Regular BonusIsrael Monthly Extra Hours</v>
          </cell>
          <cell r="BD2863" t="str">
            <v>T51</v>
          </cell>
          <cell r="BE2863" t="str">
            <v>Monthly Extra Hours</v>
          </cell>
          <cell r="BF2863">
            <v>13000</v>
          </cell>
          <cell r="BG2863">
            <v>0</v>
          </cell>
          <cell r="BI2863">
            <v>2000</v>
          </cell>
          <cell r="BJ2863">
            <v>5500</v>
          </cell>
          <cell r="BK2863">
            <v>5500</v>
          </cell>
          <cell r="BL2863">
            <v>4400</v>
          </cell>
        </row>
        <row r="2864">
          <cell r="B2864">
            <v>21121</v>
          </cell>
          <cell r="C2864">
            <v>16208</v>
          </cell>
          <cell r="D2864">
            <v>217193</v>
          </cell>
          <cell r="E2864" t="str">
            <v>Alon Kochol</v>
          </cell>
          <cell r="F2864" t="str">
            <v>AUTOMATION ENGINEER</v>
          </cell>
          <cell r="G2864" t="str">
            <v>Monthly Extra Hours</v>
          </cell>
          <cell r="H2864" t="str">
            <v>Products - QA</v>
          </cell>
          <cell r="I2864" t="str">
            <v>TEL-AVIV</v>
          </cell>
          <cell r="J2864" t="str">
            <v>Israel</v>
          </cell>
          <cell r="K2864">
            <v>43899</v>
          </cell>
          <cell r="L2864" t="str">
            <v>IL</v>
          </cell>
          <cell r="M2864" t="str">
            <v>T61P</v>
          </cell>
          <cell r="N2864" t="str">
            <v>T</v>
          </cell>
          <cell r="O2864" t="str">
            <v>6</v>
          </cell>
          <cell r="P2864" t="str">
            <v>Regular</v>
          </cell>
          <cell r="T2864">
            <v>1</v>
          </cell>
          <cell r="U2864" t="str">
            <v>ILS</v>
          </cell>
          <cell r="V2864" t="str">
            <v>Products - QA</v>
          </cell>
          <cell r="W2864" t="str">
            <v>Dorit Dor</v>
          </cell>
          <cell r="Y2864" t="str">
            <v>Eligible</v>
          </cell>
          <cell r="Z2864">
            <v>10000</v>
          </cell>
          <cell r="AA2864">
            <v>36866.359447004608</v>
          </cell>
          <cell r="AB2864">
            <v>10000</v>
          </cell>
          <cell r="AC2864">
            <v>36866.359447004608</v>
          </cell>
          <cell r="AD2864">
            <v>2</v>
          </cell>
          <cell r="AE2864" t="str">
            <v>T61</v>
          </cell>
          <cell r="AF2864">
            <v>7000</v>
          </cell>
          <cell r="AG2864">
            <v>12000</v>
          </cell>
          <cell r="AH2864">
            <v>0.6</v>
          </cell>
          <cell r="AI2864">
            <v>3</v>
          </cell>
          <cell r="AJ2864">
            <v>0</v>
          </cell>
          <cell r="AK2864">
            <v>10000</v>
          </cell>
          <cell r="AL2864">
            <v>0</v>
          </cell>
          <cell r="AM2864">
            <v>36866.359447004608</v>
          </cell>
          <cell r="AN2864">
            <v>0</v>
          </cell>
          <cell r="AO2864">
            <v>-0.16666666666666663</v>
          </cell>
          <cell r="AP2864" t="str">
            <v>Rated 2 - no recommendation</v>
          </cell>
          <cell r="AQ2864">
            <v>6500</v>
          </cell>
          <cell r="AR2864">
            <v>86000</v>
          </cell>
          <cell r="AS2864">
            <v>0.04</v>
          </cell>
          <cell r="AT2864">
            <v>1</v>
          </cell>
          <cell r="AU2864">
            <v>0</v>
          </cell>
          <cell r="AV2864">
            <v>10000</v>
          </cell>
          <cell r="AW2864">
            <v>36866.359447004608</v>
          </cell>
          <cell r="AX2864">
            <v>0</v>
          </cell>
          <cell r="AY2864">
            <v>0</v>
          </cell>
          <cell r="AZ2864" t="str">
            <v>Regular Bonus</v>
          </cell>
          <cell r="BA2864" t="str">
            <v>Regular BonusEligible</v>
          </cell>
          <cell r="BB2864" t="str">
            <v>Regular BonusIsrael</v>
          </cell>
          <cell r="BC2864" t="str">
            <v>Regular BonusIsrael Monthly Extra Hours</v>
          </cell>
          <cell r="BD2864" t="str">
            <v>T61</v>
          </cell>
          <cell r="BE2864" t="str">
            <v>Monthly Extra Hours</v>
          </cell>
          <cell r="BF2864">
            <v>10000</v>
          </cell>
          <cell r="BG2864">
            <v>0</v>
          </cell>
          <cell r="BI2864">
            <v>2000</v>
          </cell>
          <cell r="BJ2864">
            <v>4000</v>
          </cell>
          <cell r="BK2864">
            <v>4000</v>
          </cell>
          <cell r="BL2864">
            <v>3200</v>
          </cell>
        </row>
        <row r="2865">
          <cell r="B2865">
            <v>21158</v>
          </cell>
          <cell r="C2865">
            <v>16245</v>
          </cell>
          <cell r="D2865">
            <v>226605</v>
          </cell>
          <cell r="E2865" t="str">
            <v>Osher Cohen</v>
          </cell>
          <cell r="F2865" t="str">
            <v>QA ENGINEER</v>
          </cell>
          <cell r="G2865" t="str">
            <v>Monthly Extra Hours</v>
          </cell>
          <cell r="H2865" t="str">
            <v>Products - QA</v>
          </cell>
          <cell r="I2865" t="str">
            <v>TEL-AVIV</v>
          </cell>
          <cell r="J2865" t="str">
            <v>Israel</v>
          </cell>
          <cell r="K2865">
            <v>43913</v>
          </cell>
          <cell r="L2865" t="str">
            <v>IL</v>
          </cell>
          <cell r="M2865" t="str">
            <v>T51P</v>
          </cell>
          <cell r="N2865" t="str">
            <v>T</v>
          </cell>
          <cell r="O2865" t="str">
            <v>5</v>
          </cell>
          <cell r="P2865" t="str">
            <v>Regular</v>
          </cell>
          <cell r="T2865">
            <v>1</v>
          </cell>
          <cell r="U2865" t="str">
            <v>ILS</v>
          </cell>
          <cell r="V2865" t="str">
            <v>Products - QA</v>
          </cell>
          <cell r="W2865" t="str">
            <v>Dorit Dor</v>
          </cell>
          <cell r="Y2865" t="str">
            <v>Eligible</v>
          </cell>
          <cell r="Z2865">
            <v>14000</v>
          </cell>
          <cell r="AA2865">
            <v>51612.903225806454</v>
          </cell>
          <cell r="AB2865">
            <v>14000</v>
          </cell>
          <cell r="AC2865">
            <v>51612.903225806454</v>
          </cell>
          <cell r="AD2865">
            <v>3</v>
          </cell>
          <cell r="AE2865" t="str">
            <v>T51</v>
          </cell>
          <cell r="AF2865">
            <v>11000</v>
          </cell>
          <cell r="AG2865">
            <v>19000</v>
          </cell>
          <cell r="AH2865">
            <v>0.37</v>
          </cell>
          <cell r="AI2865">
            <v>2</v>
          </cell>
          <cell r="AJ2865">
            <v>0</v>
          </cell>
          <cell r="AK2865">
            <v>14420</v>
          </cell>
          <cell r="AL2865">
            <v>3.0000000000000027E-2</v>
          </cell>
          <cell r="AM2865">
            <v>53161.290322580644</v>
          </cell>
          <cell r="AN2865">
            <v>1548.3870967741896</v>
          </cell>
          <cell r="AO2865">
            <v>-0.24105263157894741</v>
          </cell>
          <cell r="AQ2865">
            <v>6500</v>
          </cell>
          <cell r="AR2865">
            <v>86000</v>
          </cell>
          <cell r="AS2865">
            <v>0.09</v>
          </cell>
          <cell r="AT2865">
            <v>1</v>
          </cell>
          <cell r="AU2865">
            <v>0</v>
          </cell>
          <cell r="AV2865">
            <v>14420</v>
          </cell>
          <cell r="AW2865">
            <v>53161.290322580644</v>
          </cell>
          <cell r="AX2865">
            <v>3.0000000000000027E-2</v>
          </cell>
          <cell r="AY2865">
            <v>1548.3870967741896</v>
          </cell>
          <cell r="AZ2865" t="str">
            <v>Regular Bonus</v>
          </cell>
          <cell r="BA2865" t="str">
            <v>Regular BonusEligible</v>
          </cell>
          <cell r="BB2865" t="str">
            <v>Regular BonusIsrael</v>
          </cell>
          <cell r="BC2865" t="str">
            <v>Regular BonusIsrael Monthly Extra Hours</v>
          </cell>
          <cell r="BD2865" t="str">
            <v>T51</v>
          </cell>
          <cell r="BE2865" t="str">
            <v>Monthly Extra Hours</v>
          </cell>
          <cell r="BF2865">
            <v>14000</v>
          </cell>
          <cell r="BG2865">
            <v>0</v>
          </cell>
          <cell r="BI2865">
            <v>2000</v>
          </cell>
          <cell r="BJ2865">
            <v>9000</v>
          </cell>
          <cell r="BK2865">
            <v>9000</v>
          </cell>
          <cell r="BL2865">
            <v>7200</v>
          </cell>
        </row>
        <row r="2866">
          <cell r="B2866">
            <v>21288</v>
          </cell>
          <cell r="C2866">
            <v>16375</v>
          </cell>
          <cell r="D2866">
            <v>222270</v>
          </cell>
          <cell r="E2866" t="str">
            <v>Rawan Dacca</v>
          </cell>
          <cell r="F2866" t="str">
            <v>SOFTWARE DEVELOPER</v>
          </cell>
          <cell r="G2866" t="str">
            <v>Hourly Partial Time</v>
          </cell>
          <cell r="H2866" t="str">
            <v>Products - QA</v>
          </cell>
          <cell r="I2866" t="str">
            <v>TEL-AVIV</v>
          </cell>
          <cell r="J2866" t="str">
            <v>Israel</v>
          </cell>
          <cell r="K2866">
            <v>43955</v>
          </cell>
          <cell r="L2866" t="str">
            <v>IL</v>
          </cell>
          <cell r="M2866" t="str">
            <v>D61S</v>
          </cell>
          <cell r="N2866" t="str">
            <v>D</v>
          </cell>
          <cell r="O2866" t="str">
            <v>6</v>
          </cell>
          <cell r="P2866" t="str">
            <v>Regular</v>
          </cell>
          <cell r="T2866">
            <v>1</v>
          </cell>
          <cell r="U2866" t="str">
            <v>ILS</v>
          </cell>
          <cell r="V2866" t="str">
            <v>Products - QA</v>
          </cell>
          <cell r="W2866" t="str">
            <v>Dorit Dor</v>
          </cell>
          <cell r="Y2866" t="str">
            <v>Eligible</v>
          </cell>
          <cell r="Z2866">
            <v>14650</v>
          </cell>
          <cell r="AA2866">
            <v>54009.216589861753</v>
          </cell>
          <cell r="AB2866">
            <v>14650</v>
          </cell>
          <cell r="AC2866">
            <v>54009.216589861753</v>
          </cell>
          <cell r="AD2866">
            <v>2</v>
          </cell>
          <cell r="AE2866" t="str">
            <v>D61</v>
          </cell>
          <cell r="AF2866">
            <v>11860</v>
          </cell>
          <cell r="AG2866">
            <v>18370</v>
          </cell>
          <cell r="AH2866">
            <v>0.42</v>
          </cell>
          <cell r="AI2866">
            <v>2</v>
          </cell>
          <cell r="AJ2866">
            <v>0</v>
          </cell>
          <cell r="AK2866">
            <v>14650</v>
          </cell>
          <cell r="AL2866">
            <v>0</v>
          </cell>
          <cell r="AM2866">
            <v>54009.216589861753</v>
          </cell>
          <cell r="AN2866">
            <v>0</v>
          </cell>
          <cell r="AO2866">
            <v>-0.20250408274360365</v>
          </cell>
          <cell r="AP2866" t="str">
            <v>Rated 2 - no recommendation</v>
          </cell>
          <cell r="AQ2866">
            <v>6500</v>
          </cell>
          <cell r="AR2866">
            <v>86000</v>
          </cell>
          <cell r="AS2866">
            <v>0.1</v>
          </cell>
          <cell r="AT2866">
            <v>1</v>
          </cell>
          <cell r="AU2866">
            <v>0</v>
          </cell>
          <cell r="AV2866">
            <v>14650</v>
          </cell>
          <cell r="AW2866">
            <v>54009.216589861753</v>
          </cell>
          <cell r="AX2866">
            <v>0</v>
          </cell>
          <cell r="AY2866">
            <v>0</v>
          </cell>
          <cell r="AZ2866" t="str">
            <v>Regular Bonus</v>
          </cell>
          <cell r="BA2866" t="str">
            <v>Regular BonusEligible</v>
          </cell>
          <cell r="BB2866" t="str">
            <v>Regular BonusIsrael</v>
          </cell>
          <cell r="BC2866" t="str">
            <v>Regular BonusIsrael Hourly Partial Time</v>
          </cell>
          <cell r="BD2866" t="str">
            <v>D61</v>
          </cell>
          <cell r="BE2866" t="str">
            <v>Hourly Partial Time</v>
          </cell>
          <cell r="BF2866">
            <v>14650</v>
          </cell>
          <cell r="BG2866">
            <v>0</v>
          </cell>
          <cell r="BI2866">
            <v>2000</v>
          </cell>
          <cell r="BJ2866">
            <v>6500</v>
          </cell>
          <cell r="BK2866">
            <v>6500</v>
          </cell>
          <cell r="BL2866">
            <v>5200</v>
          </cell>
        </row>
        <row r="2867">
          <cell r="B2867">
            <v>20645</v>
          </cell>
          <cell r="C2867">
            <v>15732</v>
          </cell>
          <cell r="D2867">
            <v>222683</v>
          </cell>
          <cell r="E2867" t="str">
            <v>Avihay Itah</v>
          </cell>
          <cell r="F2867" t="str">
            <v>QA ENGINEER</v>
          </cell>
          <cell r="G2867" t="str">
            <v>Monthly Extra Hours</v>
          </cell>
          <cell r="H2867" t="str">
            <v>Products - QA</v>
          </cell>
          <cell r="I2867" t="str">
            <v>TEL-AVIV</v>
          </cell>
          <cell r="J2867" t="str">
            <v>Israel</v>
          </cell>
          <cell r="K2867">
            <v>43878</v>
          </cell>
          <cell r="L2867" t="str">
            <v>IL</v>
          </cell>
          <cell r="M2867" t="str">
            <v>T61P</v>
          </cell>
          <cell r="N2867" t="str">
            <v>T</v>
          </cell>
          <cell r="O2867" t="str">
            <v>6</v>
          </cell>
          <cell r="P2867" t="str">
            <v>EL</v>
          </cell>
          <cell r="Q2867" t="str">
            <v>QA EL March 2020</v>
          </cell>
          <cell r="T2867">
            <v>1</v>
          </cell>
          <cell r="U2867" t="str">
            <v>ILS</v>
          </cell>
          <cell r="V2867" t="str">
            <v>Products - QA</v>
          </cell>
          <cell r="W2867" t="str">
            <v>Dorit Dor</v>
          </cell>
          <cell r="Y2867" t="str">
            <v>Eligible</v>
          </cell>
          <cell r="Z2867">
            <v>9000</v>
          </cell>
          <cell r="AA2867">
            <v>33179.72350230415</v>
          </cell>
          <cell r="AB2867">
            <v>9500</v>
          </cell>
          <cell r="AC2867">
            <v>35023.041474654376</v>
          </cell>
          <cell r="AD2867">
            <v>2</v>
          </cell>
          <cell r="AE2867" t="str">
            <v>T61</v>
          </cell>
          <cell r="AF2867">
            <v>7000</v>
          </cell>
          <cell r="AG2867">
            <v>12000</v>
          </cell>
          <cell r="AH2867">
            <v>0.5</v>
          </cell>
          <cell r="AI2867">
            <v>3</v>
          </cell>
          <cell r="AJ2867">
            <v>9500</v>
          </cell>
          <cell r="AK2867">
            <v>9500</v>
          </cell>
          <cell r="AL2867">
            <v>0</v>
          </cell>
          <cell r="AM2867">
            <v>35023.041474654376</v>
          </cell>
          <cell r="AN2867">
            <v>0</v>
          </cell>
          <cell r="AO2867">
            <v>-0.20833333333333337</v>
          </cell>
          <cell r="AP2867" t="str">
            <v>Rated 2 - no recommendation</v>
          </cell>
          <cell r="AQ2867">
            <v>6500</v>
          </cell>
          <cell r="AR2867">
            <v>86000</v>
          </cell>
          <cell r="AS2867">
            <v>0.03</v>
          </cell>
          <cell r="AT2867">
            <v>1.005004874878128</v>
          </cell>
          <cell r="AU2867">
            <v>0</v>
          </cell>
          <cell r="AV2867">
            <v>9500</v>
          </cell>
          <cell r="AW2867">
            <v>35023.041474654376</v>
          </cell>
          <cell r="AX2867">
            <v>0</v>
          </cell>
          <cell r="AY2867">
            <v>0</v>
          </cell>
          <cell r="AZ2867" t="str">
            <v>Regular Bonus</v>
          </cell>
          <cell r="BA2867" t="str">
            <v>Regular BonusEligible</v>
          </cell>
          <cell r="BB2867" t="str">
            <v>Regular BonusIsrael</v>
          </cell>
          <cell r="BC2867" t="str">
            <v>Regular BonusIsrael Monthly Extra Hours</v>
          </cell>
          <cell r="BD2867" t="str">
            <v>T61</v>
          </cell>
          <cell r="BE2867" t="str">
            <v>Monthly Extra Hours</v>
          </cell>
          <cell r="BF2867">
            <v>9500</v>
          </cell>
          <cell r="BG2867">
            <v>0</v>
          </cell>
          <cell r="BI2867">
            <v>2000</v>
          </cell>
          <cell r="BJ2867">
            <v>4000</v>
          </cell>
          <cell r="BK2867">
            <v>4000</v>
          </cell>
          <cell r="BL2867">
            <v>3200</v>
          </cell>
        </row>
        <row r="2868">
          <cell r="B2868">
            <v>21285</v>
          </cell>
          <cell r="C2868">
            <v>16372</v>
          </cell>
          <cell r="D2868">
            <v>225580</v>
          </cell>
          <cell r="E2868" t="str">
            <v>Alexander Chirkov</v>
          </cell>
          <cell r="F2868" t="str">
            <v>SOFTWARE DEVELOPER</v>
          </cell>
          <cell r="G2868" t="str">
            <v>Hourly Partial Time</v>
          </cell>
          <cell r="H2868" t="str">
            <v>Products - QA</v>
          </cell>
          <cell r="I2868" t="str">
            <v>TEL-AVIV</v>
          </cell>
          <cell r="J2868" t="str">
            <v>Israel</v>
          </cell>
          <cell r="K2868">
            <v>43955</v>
          </cell>
          <cell r="L2868" t="str">
            <v>IL</v>
          </cell>
          <cell r="M2868" t="str">
            <v>D61S</v>
          </cell>
          <cell r="N2868" t="str">
            <v>D</v>
          </cell>
          <cell r="O2868" t="str">
            <v>6</v>
          </cell>
          <cell r="P2868" t="str">
            <v>Regular</v>
          </cell>
          <cell r="T2868">
            <v>1</v>
          </cell>
          <cell r="U2868" t="str">
            <v>ILS</v>
          </cell>
          <cell r="V2868" t="str">
            <v>Products - QA</v>
          </cell>
          <cell r="W2868" t="str">
            <v>Dorit Dor</v>
          </cell>
          <cell r="Y2868" t="str">
            <v>Eligible</v>
          </cell>
          <cell r="Z2868">
            <v>14650</v>
          </cell>
          <cell r="AA2868">
            <v>54009.216589861753</v>
          </cell>
          <cell r="AB2868">
            <v>14650</v>
          </cell>
          <cell r="AC2868">
            <v>54009.216589861753</v>
          </cell>
          <cell r="AD2868">
            <v>2</v>
          </cell>
          <cell r="AE2868" t="str">
            <v>D61</v>
          </cell>
          <cell r="AF2868">
            <v>11860</v>
          </cell>
          <cell r="AG2868">
            <v>18370</v>
          </cell>
          <cell r="AH2868">
            <v>0.42</v>
          </cell>
          <cell r="AI2868">
            <v>2</v>
          </cell>
          <cell r="AJ2868">
            <v>0</v>
          </cell>
          <cell r="AK2868">
            <v>14650</v>
          </cell>
          <cell r="AL2868">
            <v>0</v>
          </cell>
          <cell r="AM2868">
            <v>54009.216589861753</v>
          </cell>
          <cell r="AN2868">
            <v>0</v>
          </cell>
          <cell r="AO2868">
            <v>-0.20250408274360365</v>
          </cell>
          <cell r="AP2868" t="str">
            <v>Rated 2 - no recommendation</v>
          </cell>
          <cell r="AQ2868">
            <v>6500</v>
          </cell>
          <cell r="AR2868">
            <v>86000</v>
          </cell>
          <cell r="AS2868">
            <v>0.1</v>
          </cell>
          <cell r="AT2868">
            <v>1</v>
          </cell>
          <cell r="AU2868">
            <v>0</v>
          </cell>
          <cell r="AV2868">
            <v>14650</v>
          </cell>
          <cell r="AW2868">
            <v>54009.216589861753</v>
          </cell>
          <cell r="AX2868">
            <v>0</v>
          </cell>
          <cell r="AY2868">
            <v>0</v>
          </cell>
          <cell r="AZ2868" t="str">
            <v>Regular Bonus</v>
          </cell>
          <cell r="BA2868" t="str">
            <v>Regular BonusEligible</v>
          </cell>
          <cell r="BB2868" t="str">
            <v>Regular BonusIsrael</v>
          </cell>
          <cell r="BC2868" t="str">
            <v>Regular BonusIsrael Hourly Partial Time</v>
          </cell>
          <cell r="BD2868" t="str">
            <v>D61</v>
          </cell>
          <cell r="BE2868" t="str">
            <v>Hourly Partial Time</v>
          </cell>
          <cell r="BF2868">
            <v>14650</v>
          </cell>
          <cell r="BG2868">
            <v>0</v>
          </cell>
          <cell r="BI2868">
            <v>2000</v>
          </cell>
          <cell r="BJ2868">
            <v>6500</v>
          </cell>
          <cell r="BK2868">
            <v>6500</v>
          </cell>
          <cell r="BL2868">
            <v>5200</v>
          </cell>
        </row>
        <row r="2869">
          <cell r="B2869">
            <v>3803</v>
          </cell>
          <cell r="C2869">
            <v>893</v>
          </cell>
          <cell r="E2869" t="str">
            <v>Tzahi Greemland</v>
          </cell>
          <cell r="F2869" t="str">
            <v>QA ENGINEER</v>
          </cell>
          <cell r="G2869" t="str">
            <v>Hourly Partial Time</v>
          </cell>
          <cell r="H2869" t="str">
            <v>Products - QA</v>
          </cell>
          <cell r="I2869" t="str">
            <v>TEL-AVIV</v>
          </cell>
          <cell r="J2869" t="str">
            <v>Israel</v>
          </cell>
          <cell r="K2869">
            <v>42005</v>
          </cell>
          <cell r="L2869" t="str">
            <v>IL</v>
          </cell>
          <cell r="M2869" t="str">
            <v>T61P</v>
          </cell>
          <cell r="N2869" t="str">
            <v>T</v>
          </cell>
          <cell r="O2869" t="str">
            <v>6</v>
          </cell>
          <cell r="P2869" t="str">
            <v>Regular</v>
          </cell>
          <cell r="T2869">
            <v>1</v>
          </cell>
          <cell r="U2869" t="str">
            <v>ILS</v>
          </cell>
          <cell r="V2869" t="str">
            <v>Products - QA</v>
          </cell>
          <cell r="W2869" t="str">
            <v>Dorit Dor</v>
          </cell>
          <cell r="Y2869" t="str">
            <v>Eligible</v>
          </cell>
          <cell r="Z2869">
            <v>10042</v>
          </cell>
          <cell r="AA2869">
            <v>37021.198156682032</v>
          </cell>
          <cell r="AB2869">
            <v>10042</v>
          </cell>
          <cell r="AC2869">
            <v>37021.198156682032</v>
          </cell>
          <cell r="AD2869">
            <v>1</v>
          </cell>
          <cell r="AE2869" t="str">
            <v>T61</v>
          </cell>
          <cell r="AF2869">
            <v>10000</v>
          </cell>
          <cell r="AG2869">
            <v>16510</v>
          </cell>
          <cell r="AH2869">
            <v>0</v>
          </cell>
          <cell r="AI2869">
            <v>1</v>
          </cell>
          <cell r="AJ2869">
            <v>0</v>
          </cell>
          <cell r="AK2869">
            <v>10042</v>
          </cell>
          <cell r="AL2869">
            <v>0</v>
          </cell>
          <cell r="AM2869">
            <v>37021.198156682032</v>
          </cell>
          <cell r="AN2869">
            <v>0</v>
          </cell>
          <cell r="AO2869">
            <v>-0.39176256814052091</v>
          </cell>
          <cell r="AP2869" t="str">
            <v>Low Performer</v>
          </cell>
          <cell r="AQ2869">
            <v>6500</v>
          </cell>
          <cell r="AR2869">
            <v>86000</v>
          </cell>
          <cell r="AS2869">
            <v>0.04</v>
          </cell>
          <cell r="AT2869">
            <v>1</v>
          </cell>
          <cell r="AU2869">
            <v>0</v>
          </cell>
          <cell r="AV2869">
            <v>10042</v>
          </cell>
          <cell r="AW2869">
            <v>37021.198156682032</v>
          </cell>
          <cell r="AX2869">
            <v>0</v>
          </cell>
          <cell r="AY2869">
            <v>0</v>
          </cell>
          <cell r="AZ2869" t="str">
            <v>Regular Bonus</v>
          </cell>
          <cell r="BA2869" t="str">
            <v>Regular BonusEligible</v>
          </cell>
          <cell r="BB2869" t="str">
            <v>Regular BonusIsrael</v>
          </cell>
          <cell r="BC2869" t="str">
            <v>Regular BonusIsrael Hourly Partial Time</v>
          </cell>
          <cell r="BD2869" t="str">
            <v>T61</v>
          </cell>
          <cell r="BE2869" t="str">
            <v>Hourly Partial Time</v>
          </cell>
          <cell r="BF2869">
            <v>10042</v>
          </cell>
          <cell r="BG2869">
            <v>967</v>
          </cell>
          <cell r="BH2869">
            <v>2</v>
          </cell>
          <cell r="BI2869">
            <v>2000</v>
          </cell>
          <cell r="BJ2869">
            <v>0</v>
          </cell>
          <cell r="BK2869">
            <v>2000</v>
          </cell>
          <cell r="BL2869">
            <v>2000</v>
          </cell>
        </row>
        <row r="2870">
          <cell r="B2870">
            <v>16519</v>
          </cell>
          <cell r="C2870">
            <v>11445</v>
          </cell>
          <cell r="D2870">
            <v>203939</v>
          </cell>
          <cell r="E2870" t="str">
            <v>Maksym Sofer</v>
          </cell>
          <cell r="F2870" t="str">
            <v>QA ENGINEER</v>
          </cell>
          <cell r="G2870" t="str">
            <v>Monthly Extra Hours</v>
          </cell>
          <cell r="H2870" t="str">
            <v>Products - QA</v>
          </cell>
          <cell r="I2870" t="str">
            <v>TEL-AVIV</v>
          </cell>
          <cell r="J2870" t="str">
            <v>Israel</v>
          </cell>
          <cell r="K2870">
            <v>42903</v>
          </cell>
          <cell r="L2870" t="str">
            <v>IL</v>
          </cell>
          <cell r="M2870" t="str">
            <v>T51P</v>
          </cell>
          <cell r="N2870" t="str">
            <v>T</v>
          </cell>
          <cell r="O2870" t="str">
            <v>5</v>
          </cell>
          <cell r="P2870" t="str">
            <v>Regular</v>
          </cell>
          <cell r="T2870">
            <v>1</v>
          </cell>
          <cell r="U2870" t="str">
            <v>ILS</v>
          </cell>
          <cell r="V2870" t="str">
            <v>Products - QA</v>
          </cell>
          <cell r="W2870" t="str">
            <v>Dorit Dor</v>
          </cell>
          <cell r="Y2870" t="str">
            <v>Not Eligible - Left</v>
          </cell>
          <cell r="Z2870">
            <v>11000</v>
          </cell>
          <cell r="AA2870">
            <v>40552.995391705073</v>
          </cell>
          <cell r="AB2870">
            <v>11000</v>
          </cell>
          <cell r="AC2870">
            <v>40552.995391705073</v>
          </cell>
        </row>
        <row r="2871">
          <cell r="B2871">
            <v>7771</v>
          </cell>
          <cell r="C2871">
            <v>6656</v>
          </cell>
          <cell r="E2871" t="str">
            <v>Manojkumar Jha</v>
          </cell>
          <cell r="F2871" t="str">
            <v xml:space="preserve">EA Specialist </v>
          </cell>
          <cell r="G2871" t="str">
            <v>Employee</v>
          </cell>
          <cell r="H2871" t="str">
            <v>Products - QA</v>
          </cell>
          <cell r="I2871" t="str">
            <v>SAN CARLOS</v>
          </cell>
          <cell r="J2871" t="str">
            <v>United States</v>
          </cell>
          <cell r="K2871">
            <v>36325</v>
          </cell>
          <cell r="L2871" t="str">
            <v>WH</v>
          </cell>
          <cell r="M2871" t="str">
            <v>T46P</v>
          </cell>
          <cell r="N2871" t="str">
            <v>T</v>
          </cell>
          <cell r="O2871" t="str">
            <v>4</v>
          </cell>
          <cell r="P2871" t="str">
            <v>Regular</v>
          </cell>
          <cell r="Q2871" t="str"/>
          <cell r="S2871">
            <v>1</v>
          </cell>
          <cell r="U2871" t="str">
            <v>USD</v>
          </cell>
          <cell r="V2871" t="str">
            <v>Products - QA</v>
          </cell>
          <cell r="W2871" t="str">
            <v>Dorit Dor</v>
          </cell>
          <cell r="Y2871" t="str">
            <v>Eligible</v>
          </cell>
          <cell r="Z2871">
            <v>176500.16</v>
          </cell>
          <cell r="AA2871">
            <v>176500.16</v>
          </cell>
          <cell r="AB2871">
            <v>176500.16</v>
          </cell>
          <cell r="AC2871">
            <v>176500.16</v>
          </cell>
          <cell r="AD2871">
            <v>5</v>
          </cell>
          <cell r="AE2871" t="str">
            <v>T46</v>
          </cell>
          <cell r="AF2871">
            <v>125000</v>
          </cell>
          <cell r="AG2871">
            <v>180000</v>
          </cell>
          <cell r="AH2871">
            <v>0.93</v>
          </cell>
          <cell r="AI2871">
            <v>5</v>
          </cell>
          <cell r="AJ2871">
            <v>0</v>
          </cell>
          <cell r="AK2871">
            <v>181795.1648</v>
          </cell>
          <cell r="AL2871">
            <v>3.0000000000000027E-2</v>
          </cell>
          <cell r="AM2871">
            <v>181795.1648</v>
          </cell>
          <cell r="AN2871">
            <v>5295.0047999999952</v>
          </cell>
          <cell r="AO2871">
            <v>9.9731377777778629E-3</v>
          </cell>
          <cell r="AQ2871">
            <v>41600.14</v>
          </cell>
          <cell r="AR2871">
            <v>550000.15999999992</v>
          </cell>
          <cell r="AS2871">
            <v>0.26</v>
          </cell>
          <cell r="AT2871">
            <v>1</v>
          </cell>
          <cell r="AU2871">
            <v>0</v>
          </cell>
          <cell r="AV2871">
            <v>181795.1648</v>
          </cell>
          <cell r="AW2871">
            <v>181795.1648</v>
          </cell>
          <cell r="AX2871">
            <v>3.0000000000000027E-2</v>
          </cell>
          <cell r="AY2871">
            <v>5295.0047999999952</v>
          </cell>
          <cell r="AZ2871" t="str">
            <v>Target Bonus</v>
          </cell>
          <cell r="BA2871" t="str">
            <v>Target BonusEligible</v>
          </cell>
          <cell r="BB2871" t="str">
            <v>Target BonusUnited States</v>
          </cell>
          <cell r="BC2871" t="str">
            <v xml:space="preserve">Target BonusUnited States </v>
          </cell>
          <cell r="BD2871" t="str">
            <v>T46</v>
          </cell>
          <cell r="BF2871">
            <v>14708.346666666666</v>
          </cell>
          <cell r="BG2871">
            <v>29000</v>
          </cell>
          <cell r="BH2871">
            <v>5</v>
          </cell>
          <cell r="BJ2871">
            <v>24500</v>
          </cell>
          <cell r="BK2871">
            <v>24500</v>
          </cell>
          <cell r="BL2871">
            <v>30625</v>
          </cell>
        </row>
        <row r="2872">
          <cell r="B2872">
            <v>7816</v>
          </cell>
          <cell r="C2872">
            <v>6714</v>
          </cell>
          <cell r="E2872" t="str">
            <v>Yogesh Garg</v>
          </cell>
          <cell r="F2872" t="str">
            <v>Group manager</v>
          </cell>
          <cell r="G2872" t="str">
            <v>Employee</v>
          </cell>
          <cell r="H2872" t="str">
            <v>Products - QA</v>
          </cell>
          <cell r="I2872" t="str">
            <v>SAN CARLOS</v>
          </cell>
          <cell r="J2872" t="str">
            <v>United States</v>
          </cell>
          <cell r="K2872">
            <v>36934</v>
          </cell>
          <cell r="L2872" t="str">
            <v>WH</v>
          </cell>
          <cell r="M2872" t="str">
            <v>T36M</v>
          </cell>
          <cell r="N2872" t="str">
            <v>T</v>
          </cell>
          <cell r="O2872" t="str">
            <v>3</v>
          </cell>
          <cell r="P2872" t="str">
            <v>Regular</v>
          </cell>
          <cell r="Q2872" t="str"/>
          <cell r="S2872">
            <v>1</v>
          </cell>
          <cell r="U2872" t="str">
            <v>USD</v>
          </cell>
          <cell r="V2872" t="str">
            <v>Products - QA</v>
          </cell>
          <cell r="W2872" t="str">
            <v>Dorit Dor</v>
          </cell>
          <cell r="Y2872" t="str">
            <v>Eligible</v>
          </cell>
          <cell r="Z2872">
            <v>181000</v>
          </cell>
          <cell r="AA2872">
            <v>181000</v>
          </cell>
          <cell r="AB2872">
            <v>181000</v>
          </cell>
          <cell r="AC2872">
            <v>181000</v>
          </cell>
          <cell r="AD2872">
            <v>4</v>
          </cell>
          <cell r="AE2872" t="str">
            <v>T36</v>
          </cell>
          <cell r="AF2872">
            <v>150000</v>
          </cell>
          <cell r="AG2872">
            <v>200000</v>
          </cell>
          <cell r="AH2872">
            <v>0.62</v>
          </cell>
          <cell r="AI2872">
            <v>3</v>
          </cell>
          <cell r="AJ2872">
            <v>0</v>
          </cell>
          <cell r="AK2872">
            <v>188240</v>
          </cell>
          <cell r="AL2872">
            <v>4.0000000000000036E-2</v>
          </cell>
          <cell r="AM2872">
            <v>188240</v>
          </cell>
          <cell r="AN2872">
            <v>7240</v>
          </cell>
          <cell r="AO2872">
            <v>-5.8799999999999963E-2</v>
          </cell>
          <cell r="AQ2872">
            <v>41600.14</v>
          </cell>
          <cell r="AR2872">
            <v>550000.15999999992</v>
          </cell>
          <cell r="AS2872">
            <v>0.27</v>
          </cell>
          <cell r="AT2872">
            <v>1</v>
          </cell>
          <cell r="AU2872">
            <v>0</v>
          </cell>
          <cell r="AV2872">
            <v>188240</v>
          </cell>
          <cell r="AW2872">
            <v>188240</v>
          </cell>
          <cell r="AX2872">
            <v>4.0000000000000036E-2</v>
          </cell>
          <cell r="AY2872">
            <v>7240</v>
          </cell>
          <cell r="AZ2872" t="str">
            <v>Target Bonus</v>
          </cell>
          <cell r="BA2872" t="str">
            <v>Target BonusEligible</v>
          </cell>
          <cell r="BB2872" t="str">
            <v>Target BonusUnited States</v>
          </cell>
          <cell r="BC2872" t="str">
            <v xml:space="preserve">Target BonusUnited States </v>
          </cell>
          <cell r="BD2872" t="str">
            <v>T36</v>
          </cell>
          <cell r="BF2872">
            <v>15083.333333333334</v>
          </cell>
          <cell r="BG2872">
            <v>28000</v>
          </cell>
          <cell r="BH2872">
            <v>4</v>
          </cell>
          <cell r="BJ2872">
            <v>25000</v>
          </cell>
          <cell r="BK2872">
            <v>25000</v>
          </cell>
          <cell r="BL2872">
            <v>27500.000000000004</v>
          </cell>
        </row>
        <row r="2873">
          <cell r="B2873">
            <v>7783</v>
          </cell>
          <cell r="C2873">
            <v>6673</v>
          </cell>
          <cell r="E2873" t="str">
            <v>Don Ha</v>
          </cell>
          <cell r="F2873" t="str">
            <v>QA Engineer</v>
          </cell>
          <cell r="G2873" t="str">
            <v>Employee</v>
          </cell>
          <cell r="H2873" t="str">
            <v>Products - QA</v>
          </cell>
          <cell r="I2873" t="str">
            <v>SAN CARLOS</v>
          </cell>
          <cell r="J2873" t="str">
            <v>United States</v>
          </cell>
          <cell r="K2873">
            <v>36584</v>
          </cell>
          <cell r="L2873" t="str">
            <v>WH</v>
          </cell>
          <cell r="M2873" t="str">
            <v>T46P</v>
          </cell>
          <cell r="N2873" t="str">
            <v>T</v>
          </cell>
          <cell r="O2873" t="str">
            <v>4</v>
          </cell>
          <cell r="P2873" t="str">
            <v>Regular</v>
          </cell>
          <cell r="Q2873" t="str"/>
          <cell r="S2873">
            <v>1</v>
          </cell>
          <cell r="U2873" t="str">
            <v>USD</v>
          </cell>
          <cell r="V2873" t="str">
            <v>Products - QA</v>
          </cell>
          <cell r="W2873" t="str">
            <v>Dorit Dor</v>
          </cell>
          <cell r="Y2873" t="str">
            <v>Eligible</v>
          </cell>
          <cell r="Z2873">
            <v>160500</v>
          </cell>
          <cell r="AA2873">
            <v>160500</v>
          </cell>
          <cell r="AB2873">
            <v>160500</v>
          </cell>
          <cell r="AC2873">
            <v>160500</v>
          </cell>
          <cell r="AD2873">
            <v>4</v>
          </cell>
          <cell r="AE2873" t="str">
            <v>T46</v>
          </cell>
          <cell r="AF2873">
            <v>125000</v>
          </cell>
          <cell r="AG2873">
            <v>180000</v>
          </cell>
          <cell r="AH2873">
            <v>0.64</v>
          </cell>
          <cell r="AI2873">
            <v>3</v>
          </cell>
          <cell r="AJ2873">
            <v>0</v>
          </cell>
          <cell r="AK2873">
            <v>166920</v>
          </cell>
          <cell r="AL2873">
            <v>4.0000000000000036E-2</v>
          </cell>
          <cell r="AM2873">
            <v>166920</v>
          </cell>
          <cell r="AN2873">
            <v>6420</v>
          </cell>
          <cell r="AO2873">
            <v>-7.2666666666666657E-2</v>
          </cell>
          <cell r="AQ2873">
            <v>41600.14</v>
          </cell>
          <cell r="AR2873">
            <v>550000.15999999992</v>
          </cell>
          <cell r="AS2873">
            <v>0.23</v>
          </cell>
          <cell r="AT2873">
            <v>1</v>
          </cell>
          <cell r="AU2873">
            <v>0</v>
          </cell>
          <cell r="AV2873">
            <v>166920</v>
          </cell>
          <cell r="AW2873">
            <v>166920</v>
          </cell>
          <cell r="AX2873">
            <v>4.0000000000000036E-2</v>
          </cell>
          <cell r="AY2873">
            <v>6420</v>
          </cell>
          <cell r="AZ2873" t="str">
            <v>Target Bonus</v>
          </cell>
          <cell r="BA2873" t="str">
            <v>Target BonusEligible</v>
          </cell>
          <cell r="BB2873" t="str">
            <v>Target BonusUnited States</v>
          </cell>
          <cell r="BC2873" t="str">
            <v xml:space="preserve">Target BonusUnited States </v>
          </cell>
          <cell r="BD2873" t="str">
            <v>T46</v>
          </cell>
          <cell r="BF2873">
            <v>13375</v>
          </cell>
          <cell r="BG2873">
            <v>24000</v>
          </cell>
          <cell r="BH2873">
            <v>4</v>
          </cell>
          <cell r="BJ2873">
            <v>22500</v>
          </cell>
          <cell r="BK2873">
            <v>22500</v>
          </cell>
          <cell r="BL2873">
            <v>24750.000000000004</v>
          </cell>
        </row>
        <row r="2874">
          <cell r="B2874">
            <v>6039</v>
          </cell>
          <cell r="C2874">
            <v>6250</v>
          </cell>
          <cell r="E2874" t="str">
            <v>Chun Lam</v>
          </cell>
          <cell r="F2874" t="str">
            <v>QA Engineer</v>
          </cell>
          <cell r="G2874" t="str">
            <v>Employee</v>
          </cell>
          <cell r="H2874" t="str">
            <v>Products - QA</v>
          </cell>
          <cell r="I2874" t="str">
            <v>SAN CARLOS</v>
          </cell>
          <cell r="J2874" t="str">
            <v>United States</v>
          </cell>
          <cell r="K2874">
            <v>38999</v>
          </cell>
          <cell r="L2874" t="str">
            <v>WH</v>
          </cell>
          <cell r="M2874" t="str">
            <v>T56P</v>
          </cell>
          <cell r="N2874" t="str">
            <v>T</v>
          </cell>
          <cell r="O2874" t="str">
            <v>5</v>
          </cell>
          <cell r="P2874" t="str">
            <v>Regular</v>
          </cell>
          <cell r="Q2874" t="str"/>
          <cell r="S2874">
            <v>1</v>
          </cell>
          <cell r="U2874" t="str">
            <v>USD</v>
          </cell>
          <cell r="V2874" t="str">
            <v>Products - QA</v>
          </cell>
          <cell r="W2874" t="str">
            <v>Dorit Dor</v>
          </cell>
          <cell r="Y2874" t="str">
            <v>Eligible</v>
          </cell>
          <cell r="Z2874">
            <v>122500</v>
          </cell>
          <cell r="AA2874">
            <v>122500</v>
          </cell>
          <cell r="AB2874">
            <v>122500</v>
          </cell>
          <cell r="AC2874">
            <v>122500</v>
          </cell>
          <cell r="AD2874">
            <v>4</v>
          </cell>
          <cell r="AE2874" t="str">
            <v>T56</v>
          </cell>
          <cell r="AF2874">
            <v>95000</v>
          </cell>
          <cell r="AG2874">
            <v>145000</v>
          </cell>
          <cell r="AH2874">
            <v>0.55000000000000004</v>
          </cell>
          <cell r="AI2874">
            <v>3</v>
          </cell>
          <cell r="AJ2874">
            <v>0</v>
          </cell>
          <cell r="AK2874">
            <v>127400</v>
          </cell>
          <cell r="AL2874">
            <v>4.0000000000000036E-2</v>
          </cell>
          <cell r="AM2874">
            <v>127400</v>
          </cell>
          <cell r="AN2874">
            <v>4900</v>
          </cell>
          <cell r="AO2874">
            <v>-0.12137931034482763</v>
          </cell>
          <cell r="AQ2874">
            <v>41600.14</v>
          </cell>
          <cell r="AR2874">
            <v>550000.15999999992</v>
          </cell>
          <cell r="AS2874">
            <v>0.15</v>
          </cell>
          <cell r="AT2874">
            <v>1</v>
          </cell>
          <cell r="AU2874">
            <v>0</v>
          </cell>
          <cell r="AV2874">
            <v>127400</v>
          </cell>
          <cell r="AW2874">
            <v>127400</v>
          </cell>
          <cell r="AX2874">
            <v>4.0000000000000036E-2</v>
          </cell>
          <cell r="AY2874">
            <v>4900</v>
          </cell>
          <cell r="AZ2874" t="str">
            <v>Target Bonus</v>
          </cell>
          <cell r="BA2874" t="str">
            <v>Target BonusEligible</v>
          </cell>
          <cell r="BB2874" t="str">
            <v>Target BonusUnited States</v>
          </cell>
          <cell r="BC2874" t="str">
            <v xml:space="preserve">Target BonusUnited States </v>
          </cell>
          <cell r="BD2874" t="str">
            <v>T56</v>
          </cell>
          <cell r="BF2874">
            <v>10208.333333333334</v>
          </cell>
          <cell r="BG2874">
            <v>11000</v>
          </cell>
          <cell r="BH2874">
            <v>4</v>
          </cell>
          <cell r="BJ2874">
            <v>11500</v>
          </cell>
          <cell r="BK2874">
            <v>11500</v>
          </cell>
          <cell r="BL2874">
            <v>12650.000000000002</v>
          </cell>
        </row>
        <row r="2875">
          <cell r="B2875">
            <v>18832</v>
          </cell>
          <cell r="C2875">
            <v>13876</v>
          </cell>
          <cell r="E2875" t="str">
            <v>David Chiu</v>
          </cell>
          <cell r="F2875" t="str">
            <v>QA Engineer</v>
          </cell>
          <cell r="G2875" t="str">
            <v>Hourly Full Time</v>
          </cell>
          <cell r="H2875" t="str">
            <v>Products - QA</v>
          </cell>
          <cell r="I2875" t="str">
            <v>SAN CARLOS</v>
          </cell>
          <cell r="J2875" t="str">
            <v>United States</v>
          </cell>
          <cell r="K2875">
            <v>43388</v>
          </cell>
          <cell r="L2875" t="str">
            <v>WH</v>
          </cell>
          <cell r="M2875" t="str">
            <v>T66P</v>
          </cell>
          <cell r="N2875" t="str">
            <v>T</v>
          </cell>
          <cell r="O2875" t="str">
            <v>6</v>
          </cell>
          <cell r="P2875" t="str">
            <v>Regular</v>
          </cell>
          <cell r="Q2875" t="str"/>
          <cell r="S2875">
            <v>1</v>
          </cell>
          <cell r="U2875" t="str">
            <v>USD</v>
          </cell>
          <cell r="V2875" t="str">
            <v>Products - QA</v>
          </cell>
          <cell r="W2875" t="str">
            <v>Dorit Dor</v>
          </cell>
          <cell r="Y2875" t="str">
            <v>Eligible</v>
          </cell>
          <cell r="Z2875">
            <v>83500.14</v>
          </cell>
          <cell r="AA2875">
            <v>83500.14</v>
          </cell>
          <cell r="AB2875">
            <v>83500.14</v>
          </cell>
          <cell r="AC2875">
            <v>83500.14</v>
          </cell>
          <cell r="AD2875">
            <v>3</v>
          </cell>
          <cell r="AE2875" t="str">
            <v>T66</v>
          </cell>
          <cell r="AF2875">
            <v>75000</v>
          </cell>
          <cell r="AG2875">
            <v>110000</v>
          </cell>
          <cell r="AH2875">
            <v>0.24</v>
          </cell>
          <cell r="AI2875">
            <v>2</v>
          </cell>
          <cell r="AJ2875">
            <v>0</v>
          </cell>
          <cell r="AK2875">
            <v>86005.144199999995</v>
          </cell>
          <cell r="AL2875">
            <v>3.0000000000000027E-2</v>
          </cell>
          <cell r="AM2875">
            <v>86005.144199999995</v>
          </cell>
          <cell r="AN2875">
            <v>2505.0041999999958</v>
          </cell>
          <cell r="AO2875">
            <v>-0.21813505272727274</v>
          </cell>
          <cell r="AQ2875">
            <v>41600.14</v>
          </cell>
          <cell r="AR2875">
            <v>550000.15999999992</v>
          </cell>
          <cell r="AS2875">
            <v>0.08</v>
          </cell>
          <cell r="AT2875">
            <v>1</v>
          </cell>
          <cell r="AU2875">
            <v>0</v>
          </cell>
          <cell r="AV2875">
            <v>86005.144199999995</v>
          </cell>
          <cell r="AW2875">
            <v>86005.144199999995</v>
          </cell>
          <cell r="AX2875">
            <v>3.0000000000000027E-2</v>
          </cell>
          <cell r="AY2875">
            <v>2505.0041999999958</v>
          </cell>
          <cell r="AZ2875" t="str">
            <v>Target Bonus</v>
          </cell>
          <cell r="BA2875" t="str">
            <v>Target BonusEligible</v>
          </cell>
          <cell r="BB2875" t="str">
            <v>Target BonusUnited States</v>
          </cell>
          <cell r="BC2875" t="str">
            <v xml:space="preserve">Target BonusUnited States </v>
          </cell>
          <cell r="BD2875" t="str">
            <v>T66</v>
          </cell>
          <cell r="BF2875">
            <v>6958.3450000000003</v>
          </cell>
          <cell r="BG2875">
            <v>6054.7945205479446</v>
          </cell>
          <cell r="BH2875">
            <v>3</v>
          </cell>
          <cell r="BJ2875">
            <v>5000</v>
          </cell>
          <cell r="BK2875">
            <v>5000</v>
          </cell>
          <cell r="BL2875">
            <v>5000</v>
          </cell>
        </row>
        <row r="2876">
          <cell r="B2876">
            <v>19857</v>
          </cell>
          <cell r="C2876">
            <v>14915</v>
          </cell>
          <cell r="E2876" t="str">
            <v>Abdullah Aslami</v>
          </cell>
          <cell r="F2876" t="str">
            <v>QA Engineer</v>
          </cell>
          <cell r="G2876" t="str">
            <v>Hourly Full Time</v>
          </cell>
          <cell r="H2876" t="str">
            <v>Products - QA</v>
          </cell>
          <cell r="I2876" t="str">
            <v>SAN CARLOS</v>
          </cell>
          <cell r="J2876" t="str">
            <v>United States</v>
          </cell>
          <cell r="K2876">
            <v>43577</v>
          </cell>
          <cell r="L2876" t="str">
            <v>WH</v>
          </cell>
          <cell r="M2876" t="str">
            <v>T66P</v>
          </cell>
          <cell r="N2876" t="str">
            <v>T</v>
          </cell>
          <cell r="O2876" t="str">
            <v>6</v>
          </cell>
          <cell r="P2876" t="str">
            <v>Regular</v>
          </cell>
          <cell r="Q2876" t="str"/>
          <cell r="S2876">
            <v>1</v>
          </cell>
          <cell r="U2876" t="str">
            <v>USD</v>
          </cell>
          <cell r="V2876" t="str">
            <v>Products - QA</v>
          </cell>
          <cell r="W2876" t="str">
            <v>Dorit Dor</v>
          </cell>
          <cell r="Y2876" t="str">
            <v>Eligible</v>
          </cell>
          <cell r="Z2876">
            <v>82000.09</v>
          </cell>
          <cell r="AA2876">
            <v>82000.09</v>
          </cell>
          <cell r="AB2876">
            <v>82000.09</v>
          </cell>
          <cell r="AC2876">
            <v>82000.09</v>
          </cell>
          <cell r="AD2876">
            <v>3</v>
          </cell>
          <cell r="AE2876" t="str">
            <v>T66</v>
          </cell>
          <cell r="AF2876">
            <v>75000</v>
          </cell>
          <cell r="AG2876">
            <v>110000</v>
          </cell>
          <cell r="AH2876">
            <v>0.2</v>
          </cell>
          <cell r="AI2876">
            <v>2</v>
          </cell>
          <cell r="AJ2876">
            <v>0</v>
          </cell>
          <cell r="AK2876">
            <v>84460.092699999994</v>
          </cell>
          <cell r="AL2876">
            <v>3.0000000000000027E-2</v>
          </cell>
          <cell r="AM2876">
            <v>84460.092699999994</v>
          </cell>
          <cell r="AN2876">
            <v>2460.0026999999973</v>
          </cell>
          <cell r="AO2876">
            <v>-0.23218097545454552</v>
          </cell>
          <cell r="AQ2876">
            <v>41600.14</v>
          </cell>
          <cell r="AR2876">
            <v>550000.15999999992</v>
          </cell>
          <cell r="AS2876">
            <v>7.0000000000000007E-2</v>
          </cell>
          <cell r="AT2876">
            <v>1</v>
          </cell>
          <cell r="AU2876">
            <v>0</v>
          </cell>
          <cell r="AV2876">
            <v>84460.092699999994</v>
          </cell>
          <cell r="AW2876">
            <v>84460.092699999994</v>
          </cell>
          <cell r="AX2876">
            <v>3.0000000000000027E-2</v>
          </cell>
          <cell r="AY2876">
            <v>2460.0026999999973</v>
          </cell>
          <cell r="AZ2876" t="str">
            <v>Target Bonus</v>
          </cell>
          <cell r="BA2876" t="str">
            <v>Target BonusEligible</v>
          </cell>
          <cell r="BB2876" t="str">
            <v>Target BonusUnited States</v>
          </cell>
          <cell r="BC2876" t="str">
            <v xml:space="preserve">Target BonusUnited States </v>
          </cell>
          <cell r="BD2876" t="str">
            <v>T66</v>
          </cell>
          <cell r="BF2876">
            <v>6833.3408333333327</v>
          </cell>
          <cell r="BG2876">
            <v>3465.7534246575347</v>
          </cell>
          <cell r="BH2876">
            <v>3</v>
          </cell>
          <cell r="BJ2876">
            <v>6000</v>
          </cell>
          <cell r="BK2876">
            <v>6000</v>
          </cell>
          <cell r="BL2876">
            <v>6000</v>
          </cell>
        </row>
        <row r="2877">
          <cell r="B2877">
            <v>10087</v>
          </cell>
          <cell r="C2877">
            <v>110</v>
          </cell>
          <cell r="E2877" t="str">
            <v>Alexander Sazonov</v>
          </cell>
          <cell r="F2877" t="str">
            <v>QA Team Leader, Minsk</v>
          </cell>
          <cell r="G2877" t="str">
            <v>Employee</v>
          </cell>
          <cell r="H2877" t="str">
            <v>Products - QA</v>
          </cell>
          <cell r="I2877" t="str">
            <v>MINSK</v>
          </cell>
          <cell r="J2877" t="str">
            <v>Belarus</v>
          </cell>
          <cell r="K2877">
            <v>41024</v>
          </cell>
          <cell r="L2877" t="str">
            <v>EMEA</v>
          </cell>
          <cell r="M2877" t="str">
            <v>T41M</v>
          </cell>
          <cell r="N2877" t="str">
            <v>T</v>
          </cell>
          <cell r="O2877" t="str">
            <v>4</v>
          </cell>
          <cell r="P2877" t="str">
            <v>Regular</v>
          </cell>
          <cell r="T2877">
            <v>1</v>
          </cell>
          <cell r="U2877" t="str">
            <v>USD</v>
          </cell>
          <cell r="V2877" t="str">
            <v>Products - QA</v>
          </cell>
          <cell r="W2877" t="str">
            <v>Dorit Dor</v>
          </cell>
          <cell r="Y2877" t="str">
            <v>Eligible</v>
          </cell>
          <cell r="Z2877">
            <v>44000</v>
          </cell>
          <cell r="AA2877">
            <v>44000</v>
          </cell>
          <cell r="AB2877">
            <v>44000</v>
          </cell>
          <cell r="AC2877">
            <v>44000</v>
          </cell>
          <cell r="AD2877">
            <v>3</v>
          </cell>
          <cell r="AE2877" t="str">
            <v>T41</v>
          </cell>
          <cell r="AF2877">
            <v>20000</v>
          </cell>
          <cell r="AG2877">
            <v>35000</v>
          </cell>
          <cell r="AH2877">
            <v>1</v>
          </cell>
          <cell r="AI2877">
            <v>5</v>
          </cell>
          <cell r="AJ2877">
            <v>0</v>
          </cell>
          <cell r="AK2877">
            <v>44000</v>
          </cell>
          <cell r="AL2877">
            <v>0</v>
          </cell>
          <cell r="AM2877">
            <v>44000</v>
          </cell>
          <cell r="AN2877">
            <v>0</v>
          </cell>
          <cell r="AO2877">
            <v>0.25714285714285712</v>
          </cell>
          <cell r="AP2877" t="str">
            <v>Above Range</v>
          </cell>
          <cell r="AQ2877">
            <v>9600</v>
          </cell>
          <cell r="AR2877">
            <v>118000</v>
          </cell>
          <cell r="AS2877">
            <v>0.31</v>
          </cell>
          <cell r="AT2877">
            <v>1</v>
          </cell>
          <cell r="AU2877">
            <v>0</v>
          </cell>
          <cell r="AV2877">
            <v>44000</v>
          </cell>
          <cell r="AW2877">
            <v>44000</v>
          </cell>
          <cell r="AX2877">
            <v>0</v>
          </cell>
          <cell r="AY2877">
            <v>0</v>
          </cell>
          <cell r="AZ2877" t="str">
            <v>Regular Bonus</v>
          </cell>
          <cell r="BA2877" t="str">
            <v>Regular BonusEligible</v>
          </cell>
          <cell r="BB2877" t="str">
            <v>Regular BonusBelarus</v>
          </cell>
          <cell r="BC2877" t="str">
            <v>Regular BonusBelarus Employee</v>
          </cell>
          <cell r="BD2877" t="str">
            <v>T46</v>
          </cell>
          <cell r="BE2877" t="str">
            <v>Employee</v>
          </cell>
          <cell r="BF2877">
            <v>3666.6666666666665</v>
          </cell>
          <cell r="BG2877">
            <v>3500</v>
          </cell>
          <cell r="BH2877">
            <v>4</v>
          </cell>
          <cell r="BI2877">
            <v>150</v>
          </cell>
          <cell r="BJ2877">
            <v>2200</v>
          </cell>
          <cell r="BK2877">
            <v>2200</v>
          </cell>
          <cell r="BL2877">
            <v>1800</v>
          </cell>
        </row>
        <row r="2878">
          <cell r="B2878">
            <v>14401</v>
          </cell>
          <cell r="C2878">
            <v>9365</v>
          </cell>
          <cell r="D2878">
            <v>81503</v>
          </cell>
          <cell r="E2878" t="str">
            <v>Kirill Shmarlovski</v>
          </cell>
          <cell r="F2878" t="str">
            <v>QA Automation Developer</v>
          </cell>
          <cell r="G2878" t="str">
            <v>Employee</v>
          </cell>
          <cell r="H2878" t="str">
            <v>Products - QA</v>
          </cell>
          <cell r="I2878" t="str">
            <v>MINSK</v>
          </cell>
          <cell r="J2878" t="str">
            <v>Belarus</v>
          </cell>
          <cell r="K2878">
            <v>42310</v>
          </cell>
          <cell r="L2878" t="str">
            <v>EMEA</v>
          </cell>
          <cell r="M2878" t="str">
            <v>D51P</v>
          </cell>
          <cell r="N2878" t="str">
            <v>D</v>
          </cell>
          <cell r="O2878" t="str">
            <v>5</v>
          </cell>
          <cell r="P2878" t="str">
            <v>Regular</v>
          </cell>
          <cell r="T2878">
            <v>1</v>
          </cell>
          <cell r="U2878" t="str">
            <v>USD</v>
          </cell>
          <cell r="V2878" t="str">
            <v>Products - QA</v>
          </cell>
          <cell r="W2878" t="str">
            <v>Dorit Dor</v>
          </cell>
          <cell r="Y2878" t="str">
            <v>Eligible</v>
          </cell>
          <cell r="Z2878">
            <v>32600</v>
          </cell>
          <cell r="AA2878">
            <v>32600</v>
          </cell>
          <cell r="AB2878">
            <v>32600</v>
          </cell>
          <cell r="AC2878">
            <v>32600</v>
          </cell>
          <cell r="AD2878">
            <v>4</v>
          </cell>
          <cell r="AE2878" t="str">
            <v>D51</v>
          </cell>
          <cell r="AF2878">
            <v>20000</v>
          </cell>
          <cell r="AG2878">
            <v>44000</v>
          </cell>
          <cell r="AH2878">
            <v>0.52</v>
          </cell>
          <cell r="AI2878">
            <v>3</v>
          </cell>
          <cell r="AJ2878">
            <v>0</v>
          </cell>
          <cell r="AK2878">
            <v>33904</v>
          </cell>
          <cell r="AL2878">
            <v>4.0000000000000036E-2</v>
          </cell>
          <cell r="AM2878">
            <v>33904</v>
          </cell>
          <cell r="AN2878">
            <v>1304</v>
          </cell>
          <cell r="AO2878">
            <v>-0.22945454545454547</v>
          </cell>
          <cell r="AQ2878">
            <v>9600</v>
          </cell>
          <cell r="AR2878">
            <v>118000</v>
          </cell>
          <cell r="AS2878">
            <v>0.21</v>
          </cell>
          <cell r="AT2878">
            <v>1</v>
          </cell>
          <cell r="AU2878">
            <v>0</v>
          </cell>
          <cell r="AV2878">
            <v>33904</v>
          </cell>
          <cell r="AW2878">
            <v>33904</v>
          </cell>
          <cell r="AX2878">
            <v>4.0000000000000036E-2</v>
          </cell>
          <cell r="AY2878">
            <v>1304</v>
          </cell>
          <cell r="AZ2878" t="str">
            <v>Regular Bonus</v>
          </cell>
          <cell r="BA2878" t="str">
            <v>Regular BonusEligible</v>
          </cell>
          <cell r="BB2878" t="str">
            <v>Regular BonusBelarus</v>
          </cell>
          <cell r="BC2878" t="str">
            <v>Regular BonusBelarus Employee</v>
          </cell>
          <cell r="BD2878" t="str">
            <v>D51</v>
          </cell>
          <cell r="BE2878" t="str">
            <v>Employee</v>
          </cell>
          <cell r="BF2878">
            <v>2716.6666666666665</v>
          </cell>
          <cell r="BG2878">
            <v>2500</v>
          </cell>
          <cell r="BH2878">
            <v>4</v>
          </cell>
          <cell r="BI2878">
            <v>150</v>
          </cell>
          <cell r="BJ2878">
            <v>4500</v>
          </cell>
          <cell r="BK2878">
            <v>4500</v>
          </cell>
          <cell r="BL2878">
            <v>3600</v>
          </cell>
        </row>
        <row r="2879">
          <cell r="B2879">
            <v>17855</v>
          </cell>
          <cell r="C2879">
            <v>12856</v>
          </cell>
          <cell r="D2879">
            <v>154368</v>
          </cell>
          <cell r="E2879" t="str">
            <v>Vadim Kraevsky</v>
          </cell>
          <cell r="F2879" t="str">
            <v>QA Engineer</v>
          </cell>
          <cell r="G2879" t="str">
            <v>Employee</v>
          </cell>
          <cell r="H2879" t="str">
            <v>Products - QA</v>
          </cell>
          <cell r="I2879" t="str">
            <v>MINSK</v>
          </cell>
          <cell r="J2879" t="str">
            <v>Belarus</v>
          </cell>
          <cell r="K2879">
            <v>43206</v>
          </cell>
          <cell r="L2879" t="str">
            <v>EMEA</v>
          </cell>
          <cell r="M2879" t="str">
            <v>T56P</v>
          </cell>
          <cell r="N2879" t="str">
            <v>T</v>
          </cell>
          <cell r="O2879" t="str">
            <v>5</v>
          </cell>
          <cell r="P2879" t="str">
            <v>Regular</v>
          </cell>
          <cell r="T2879">
            <v>1</v>
          </cell>
          <cell r="U2879" t="str">
            <v>USD</v>
          </cell>
          <cell r="V2879" t="str">
            <v>Products - QA</v>
          </cell>
          <cell r="W2879" t="str">
            <v>Dorit Dor</v>
          </cell>
          <cell r="Y2879" t="str">
            <v>Eligible</v>
          </cell>
          <cell r="Z2879">
            <v>18600</v>
          </cell>
          <cell r="AA2879">
            <v>18600</v>
          </cell>
          <cell r="AB2879">
            <v>18600</v>
          </cell>
          <cell r="AC2879">
            <v>18600</v>
          </cell>
          <cell r="AD2879">
            <v>5</v>
          </cell>
          <cell r="AE2879" t="str">
            <v>T56</v>
          </cell>
          <cell r="AF2879">
            <v>10000</v>
          </cell>
          <cell r="AG2879">
            <v>21000</v>
          </cell>
          <cell r="AH2879">
            <v>0.78</v>
          </cell>
          <cell r="AI2879">
            <v>4</v>
          </cell>
          <cell r="AJ2879">
            <v>0</v>
          </cell>
          <cell r="AK2879">
            <v>19344</v>
          </cell>
          <cell r="AL2879">
            <v>4.0000000000000036E-2</v>
          </cell>
          <cell r="AM2879">
            <v>19344</v>
          </cell>
          <cell r="AN2879">
            <v>744</v>
          </cell>
          <cell r="AO2879">
            <v>-7.8857142857142848E-2</v>
          </cell>
          <cell r="AQ2879">
            <v>9600</v>
          </cell>
          <cell r="AR2879">
            <v>118000</v>
          </cell>
          <cell r="AS2879">
            <v>0.08</v>
          </cell>
          <cell r="AT2879">
            <v>1</v>
          </cell>
          <cell r="AU2879">
            <v>0</v>
          </cell>
          <cell r="AV2879">
            <v>19344</v>
          </cell>
          <cell r="AW2879">
            <v>19344</v>
          </cell>
          <cell r="AX2879">
            <v>4.0000000000000036E-2</v>
          </cell>
          <cell r="AY2879">
            <v>744</v>
          </cell>
          <cell r="AZ2879" t="str">
            <v>Regular Bonus</v>
          </cell>
          <cell r="BA2879" t="str">
            <v>Regular BonusEligible</v>
          </cell>
          <cell r="BB2879" t="str">
            <v>Regular BonusBelarus</v>
          </cell>
          <cell r="BC2879" t="str">
            <v>Regular BonusBelarus Employee</v>
          </cell>
          <cell r="BD2879" t="str">
            <v>T56</v>
          </cell>
          <cell r="BE2879" t="str">
            <v>Employee</v>
          </cell>
          <cell r="BF2879">
            <v>1550</v>
          </cell>
          <cell r="BG2879">
            <v>1200</v>
          </cell>
          <cell r="BH2879">
            <v>3</v>
          </cell>
          <cell r="BI2879">
            <v>150</v>
          </cell>
          <cell r="BJ2879">
            <v>2600</v>
          </cell>
          <cell r="BK2879">
            <v>2600</v>
          </cell>
          <cell r="BL2879">
            <v>2100</v>
          </cell>
        </row>
        <row r="2880">
          <cell r="B2880">
            <v>15919</v>
          </cell>
          <cell r="C2880">
            <v>10872</v>
          </cell>
          <cell r="D2880">
            <v>71454</v>
          </cell>
          <cell r="E2880" t="str">
            <v>Viachaslau Kraskouski</v>
          </cell>
          <cell r="F2880" t="str">
            <v>QA Engineer</v>
          </cell>
          <cell r="G2880" t="str">
            <v>Employee</v>
          </cell>
          <cell r="H2880" t="str">
            <v>Products - QA</v>
          </cell>
          <cell r="I2880" t="str">
            <v>MINSK</v>
          </cell>
          <cell r="J2880" t="str">
            <v>Belarus</v>
          </cell>
          <cell r="K2880">
            <v>42716</v>
          </cell>
          <cell r="L2880" t="str">
            <v>EMEA</v>
          </cell>
          <cell r="M2880" t="str">
            <v>T46P</v>
          </cell>
          <cell r="N2880" t="str">
            <v>T</v>
          </cell>
          <cell r="O2880" t="str">
            <v>4</v>
          </cell>
          <cell r="P2880" t="str">
            <v>Regular</v>
          </cell>
          <cell r="T2880">
            <v>1</v>
          </cell>
          <cell r="U2880" t="str">
            <v>USD</v>
          </cell>
          <cell r="V2880" t="str">
            <v>Products - QA</v>
          </cell>
          <cell r="W2880" t="str">
            <v>Dorit Dor</v>
          </cell>
          <cell r="Y2880" t="str">
            <v>Eligible</v>
          </cell>
          <cell r="Z2880">
            <v>28500</v>
          </cell>
          <cell r="AA2880">
            <v>28500</v>
          </cell>
          <cell r="AB2880">
            <v>28500</v>
          </cell>
          <cell r="AC2880">
            <v>28500</v>
          </cell>
          <cell r="AD2880">
            <v>3</v>
          </cell>
          <cell r="AE2880" t="str">
            <v>T46</v>
          </cell>
          <cell r="AF2880">
            <v>18000</v>
          </cell>
          <cell r="AG2880">
            <v>30000</v>
          </cell>
          <cell r="AH2880">
            <v>0.87</v>
          </cell>
          <cell r="AI2880">
            <v>5</v>
          </cell>
          <cell r="AJ2880">
            <v>0</v>
          </cell>
          <cell r="AK2880">
            <v>28785</v>
          </cell>
          <cell r="AL2880">
            <v>1.0000000000000009E-2</v>
          </cell>
          <cell r="AM2880">
            <v>28785</v>
          </cell>
          <cell r="AN2880">
            <v>285</v>
          </cell>
          <cell r="AO2880">
            <v>-4.049999999999998E-2</v>
          </cell>
          <cell r="AQ2880">
            <v>9600</v>
          </cell>
          <cell r="AR2880">
            <v>118000</v>
          </cell>
          <cell r="AS2880">
            <v>0.17</v>
          </cell>
          <cell r="AT2880">
            <v>1</v>
          </cell>
          <cell r="AU2880">
            <v>0</v>
          </cell>
          <cell r="AV2880">
            <v>28785</v>
          </cell>
          <cell r="AW2880">
            <v>28785</v>
          </cell>
          <cell r="AX2880">
            <v>1.0000000000000009E-2</v>
          </cell>
          <cell r="AY2880">
            <v>285</v>
          </cell>
          <cell r="AZ2880" t="str">
            <v>Regular Bonus</v>
          </cell>
          <cell r="BA2880" t="str">
            <v>Regular BonusEligible</v>
          </cell>
          <cell r="BB2880" t="str">
            <v>Regular BonusBelarus</v>
          </cell>
          <cell r="BC2880" t="str">
            <v>Regular BonusBelarus Employee</v>
          </cell>
          <cell r="BD2880" t="str">
            <v>T46</v>
          </cell>
          <cell r="BE2880" t="str">
            <v>Employee</v>
          </cell>
          <cell r="BF2880">
            <v>2375</v>
          </cell>
          <cell r="BG2880">
            <v>2900</v>
          </cell>
          <cell r="BH2880">
            <v>5</v>
          </cell>
          <cell r="BI2880">
            <v>150</v>
          </cell>
          <cell r="BJ2880">
            <v>2200</v>
          </cell>
          <cell r="BK2880">
            <v>2200</v>
          </cell>
          <cell r="BL2880">
            <v>1800</v>
          </cell>
        </row>
        <row r="2881">
          <cell r="B2881">
            <v>21683</v>
          </cell>
          <cell r="C2881">
            <v>16770</v>
          </cell>
          <cell r="D2881">
            <v>246037</v>
          </cell>
          <cell r="E2881" t="str">
            <v>Siarhei Stankevich</v>
          </cell>
          <cell r="F2881" t="str">
            <v>QA Engineer</v>
          </cell>
          <cell r="G2881" t="str">
            <v>Employee</v>
          </cell>
          <cell r="H2881" t="str">
            <v>Products - QA</v>
          </cell>
          <cell r="I2881" t="str">
            <v>MINSK</v>
          </cell>
          <cell r="J2881" t="str">
            <v>Belarus</v>
          </cell>
          <cell r="K2881">
            <v>44144</v>
          </cell>
          <cell r="L2881" t="str">
            <v>EMEA</v>
          </cell>
          <cell r="M2881" t="str">
            <v>T56P</v>
          </cell>
          <cell r="N2881" t="str">
            <v>T</v>
          </cell>
          <cell r="O2881" t="str">
            <v>5</v>
          </cell>
          <cell r="P2881" t="str">
            <v>Regular</v>
          </cell>
          <cell r="T2881">
            <v>1</v>
          </cell>
          <cell r="U2881" t="str">
            <v>USD</v>
          </cell>
          <cell r="V2881" t="str">
            <v>Products - QA</v>
          </cell>
          <cell r="W2881" t="str">
            <v>Dorit Dor</v>
          </cell>
          <cell r="Y2881" t="str">
            <v>Not Eligible - NH</v>
          </cell>
          <cell r="AA2881">
            <v>0</v>
          </cell>
          <cell r="AB2881">
            <v>12000</v>
          </cell>
          <cell r="AC2881">
            <v>12000</v>
          </cell>
          <cell r="AW2881">
            <v>12000</v>
          </cell>
        </row>
        <row r="2882">
          <cell r="B2882">
            <v>20366</v>
          </cell>
          <cell r="C2882">
            <v>15455</v>
          </cell>
          <cell r="D2882">
            <v>203688</v>
          </cell>
          <cell r="E2882" t="str">
            <v>Svetaslau Yuntsevich</v>
          </cell>
          <cell r="F2882" t="str">
            <v>QA Engineer</v>
          </cell>
          <cell r="G2882" t="str">
            <v>Employee</v>
          </cell>
          <cell r="H2882" t="str">
            <v>Products - QA</v>
          </cell>
          <cell r="I2882" t="str">
            <v>MINSK</v>
          </cell>
          <cell r="J2882" t="str">
            <v>Belarus</v>
          </cell>
          <cell r="K2882">
            <v>43726</v>
          </cell>
          <cell r="L2882" t="str">
            <v>EMEA</v>
          </cell>
          <cell r="M2882" t="str">
            <v>T56P</v>
          </cell>
          <cell r="N2882" t="str">
            <v>T</v>
          </cell>
          <cell r="O2882" t="str">
            <v>5</v>
          </cell>
          <cell r="P2882" t="str">
            <v>Regular</v>
          </cell>
          <cell r="T2882">
            <v>1</v>
          </cell>
          <cell r="U2882" t="str">
            <v>USD</v>
          </cell>
          <cell r="V2882" t="str">
            <v>Products - QA</v>
          </cell>
          <cell r="W2882" t="str">
            <v>Dorit Dor</v>
          </cell>
          <cell r="Y2882" t="str">
            <v>Eligible</v>
          </cell>
          <cell r="Z2882">
            <v>12000</v>
          </cell>
          <cell r="AA2882">
            <v>12000</v>
          </cell>
          <cell r="AB2882">
            <v>12000</v>
          </cell>
          <cell r="AC2882">
            <v>12000</v>
          </cell>
          <cell r="AD2882">
            <v>4</v>
          </cell>
          <cell r="AE2882" t="str">
            <v>T56</v>
          </cell>
          <cell r="AF2882">
            <v>10000</v>
          </cell>
          <cell r="AG2882">
            <v>21000</v>
          </cell>
          <cell r="AH2882">
            <v>0.18</v>
          </cell>
          <cell r="AI2882">
            <v>2</v>
          </cell>
          <cell r="AJ2882">
            <v>0</v>
          </cell>
          <cell r="AK2882">
            <v>12600</v>
          </cell>
          <cell r="AL2882">
            <v>5.0000000000000044E-2</v>
          </cell>
          <cell r="AM2882">
            <v>12600</v>
          </cell>
          <cell r="AN2882">
            <v>600</v>
          </cell>
          <cell r="AO2882">
            <v>-0.4</v>
          </cell>
          <cell r="AQ2882">
            <v>9600</v>
          </cell>
          <cell r="AR2882">
            <v>118000</v>
          </cell>
          <cell r="AS2882">
            <v>0.02</v>
          </cell>
          <cell r="AT2882">
            <v>1</v>
          </cell>
          <cell r="AU2882">
            <v>0</v>
          </cell>
          <cell r="AV2882">
            <v>12600</v>
          </cell>
          <cell r="AW2882">
            <v>12600</v>
          </cell>
          <cell r="AX2882">
            <v>5.0000000000000044E-2</v>
          </cell>
          <cell r="AY2882">
            <v>600</v>
          </cell>
          <cell r="AZ2882" t="str">
            <v>Regular Bonus</v>
          </cell>
          <cell r="BA2882" t="str">
            <v>Regular BonusEligible</v>
          </cell>
          <cell r="BB2882" t="str">
            <v>Regular BonusBelarus</v>
          </cell>
          <cell r="BC2882" t="str">
            <v>Regular BonusBelarus Employee</v>
          </cell>
          <cell r="BD2882" t="str">
            <v>T56</v>
          </cell>
          <cell r="BE2882" t="str">
            <v>Employee</v>
          </cell>
          <cell r="BF2882">
            <v>1000</v>
          </cell>
          <cell r="BG2882">
            <v>284.93150684931504</v>
          </cell>
          <cell r="BH2882">
            <v>3</v>
          </cell>
          <cell r="BI2882">
            <v>150</v>
          </cell>
          <cell r="BJ2882">
            <v>2000</v>
          </cell>
          <cell r="BK2882">
            <v>2000</v>
          </cell>
          <cell r="BL2882">
            <v>1600</v>
          </cell>
        </row>
        <row r="2883">
          <cell r="B2883">
            <v>20658</v>
          </cell>
          <cell r="C2883">
            <v>15745</v>
          </cell>
          <cell r="D2883">
            <v>212999</v>
          </cell>
          <cell r="E2883" t="str">
            <v>Valentin Selitskiy</v>
          </cell>
          <cell r="F2883" t="str">
            <v>QA Engineer</v>
          </cell>
          <cell r="G2883" t="str">
            <v>Employee</v>
          </cell>
          <cell r="H2883" t="str">
            <v>Products - QA</v>
          </cell>
          <cell r="I2883" t="str">
            <v>MINSK</v>
          </cell>
          <cell r="J2883" t="str">
            <v>Belarus</v>
          </cell>
          <cell r="K2883">
            <v>43787</v>
          </cell>
          <cell r="L2883" t="str">
            <v>EMEA</v>
          </cell>
          <cell r="M2883" t="str">
            <v>T56P</v>
          </cell>
          <cell r="N2883" t="str">
            <v>T</v>
          </cell>
          <cell r="O2883" t="str">
            <v>5</v>
          </cell>
          <cell r="P2883" t="str">
            <v>Regular</v>
          </cell>
          <cell r="T2883">
            <v>1</v>
          </cell>
          <cell r="U2883" t="str">
            <v>USD</v>
          </cell>
          <cell r="V2883" t="str">
            <v>Products - QA</v>
          </cell>
          <cell r="W2883" t="str">
            <v>Dorit Dor</v>
          </cell>
          <cell r="Y2883" t="str">
            <v>Eligible</v>
          </cell>
          <cell r="Z2883">
            <v>9600</v>
          </cell>
          <cell r="AA2883">
            <v>9600</v>
          </cell>
          <cell r="AB2883">
            <v>9600</v>
          </cell>
          <cell r="AC2883">
            <v>9600</v>
          </cell>
          <cell r="AD2883">
            <v>3</v>
          </cell>
          <cell r="AE2883" t="str">
            <v>T56</v>
          </cell>
          <cell r="AF2883">
            <v>10000</v>
          </cell>
          <cell r="AG2883">
            <v>21000</v>
          </cell>
          <cell r="AH2883">
            <v>0</v>
          </cell>
          <cell r="AI2883">
            <v>1</v>
          </cell>
          <cell r="AJ2883">
            <v>0</v>
          </cell>
          <cell r="AK2883">
            <v>9984</v>
          </cell>
          <cell r="AL2883">
            <v>4.0000000000000036E-2</v>
          </cell>
          <cell r="AM2883">
            <v>9984</v>
          </cell>
          <cell r="AN2883">
            <v>384</v>
          </cell>
          <cell r="AO2883">
            <v>-0.52457142857142858</v>
          </cell>
          <cell r="AQ2883">
            <v>9600</v>
          </cell>
          <cell r="AR2883">
            <v>118000</v>
          </cell>
          <cell r="AS2883">
            <v>0</v>
          </cell>
          <cell r="AT2883">
            <v>1</v>
          </cell>
          <cell r="AU2883">
            <v>0</v>
          </cell>
          <cell r="AV2883">
            <v>9984</v>
          </cell>
          <cell r="AW2883">
            <v>9984</v>
          </cell>
          <cell r="AX2883">
            <v>4.0000000000000036E-2</v>
          </cell>
          <cell r="AY2883">
            <v>384</v>
          </cell>
          <cell r="AZ2883" t="str">
            <v>Regular Bonus</v>
          </cell>
          <cell r="BA2883" t="str">
            <v>Regular BonusEligible</v>
          </cell>
          <cell r="BB2883" t="str">
            <v>Regular BonusBelarus</v>
          </cell>
          <cell r="BC2883" t="str">
            <v>Regular BonusBelarus Employee</v>
          </cell>
          <cell r="BD2883" t="str">
            <v>T56</v>
          </cell>
          <cell r="BE2883" t="str">
            <v>Employee</v>
          </cell>
          <cell r="BF2883">
            <v>800</v>
          </cell>
          <cell r="BI2883">
            <v>150</v>
          </cell>
          <cell r="BJ2883">
            <v>1400</v>
          </cell>
          <cell r="BK2883">
            <v>1400</v>
          </cell>
          <cell r="BL2883">
            <v>1100</v>
          </cell>
        </row>
        <row r="2884">
          <cell r="B2884">
            <v>16971</v>
          </cell>
          <cell r="C2884">
            <v>11887</v>
          </cell>
          <cell r="D2884">
            <v>127438</v>
          </cell>
          <cell r="E2884" t="str">
            <v>Vitaliy Tregubov</v>
          </cell>
          <cell r="F2884" t="str">
            <v>QA Engineer</v>
          </cell>
          <cell r="G2884" t="str">
            <v>Employee</v>
          </cell>
          <cell r="H2884" t="str">
            <v>Products - QA</v>
          </cell>
          <cell r="I2884" t="str">
            <v>MINSK</v>
          </cell>
          <cell r="J2884" t="str">
            <v>Belarus</v>
          </cell>
          <cell r="K2884">
            <v>42969</v>
          </cell>
          <cell r="L2884" t="str">
            <v>EMEA</v>
          </cell>
          <cell r="M2884" t="str">
            <v>T56P</v>
          </cell>
          <cell r="N2884" t="str">
            <v>T</v>
          </cell>
          <cell r="O2884" t="str">
            <v>5</v>
          </cell>
          <cell r="P2884" t="str">
            <v>Regular</v>
          </cell>
          <cell r="T2884">
            <v>1</v>
          </cell>
          <cell r="U2884" t="str">
            <v>USD</v>
          </cell>
          <cell r="V2884" t="str">
            <v>Products - QA</v>
          </cell>
          <cell r="W2884" t="str">
            <v>Dorit Dor</v>
          </cell>
          <cell r="Y2884" t="str">
            <v>Eligible</v>
          </cell>
          <cell r="Z2884">
            <v>22000</v>
          </cell>
          <cell r="AA2884">
            <v>22000</v>
          </cell>
          <cell r="AB2884">
            <v>22000</v>
          </cell>
          <cell r="AC2884">
            <v>22000</v>
          </cell>
          <cell r="AD2884">
            <v>3</v>
          </cell>
          <cell r="AE2884" t="str">
            <v>T56</v>
          </cell>
          <cell r="AF2884">
            <v>10000</v>
          </cell>
          <cell r="AG2884">
            <v>21000</v>
          </cell>
          <cell r="AH2884">
            <v>1</v>
          </cell>
          <cell r="AI2884">
            <v>5</v>
          </cell>
          <cell r="AJ2884">
            <v>0</v>
          </cell>
          <cell r="AK2884">
            <v>22000</v>
          </cell>
          <cell r="AL2884">
            <v>0</v>
          </cell>
          <cell r="AM2884">
            <v>22000</v>
          </cell>
          <cell r="AN2884">
            <v>0</v>
          </cell>
          <cell r="AO2884">
            <v>4.7619047619047672E-2</v>
          </cell>
          <cell r="AP2884" t="str">
            <v>Above Range</v>
          </cell>
          <cell r="AQ2884">
            <v>9600</v>
          </cell>
          <cell r="AR2884">
            <v>118000</v>
          </cell>
          <cell r="AS2884">
            <v>0.11</v>
          </cell>
          <cell r="AT2884">
            <v>1</v>
          </cell>
          <cell r="AU2884">
            <v>0</v>
          </cell>
          <cell r="AV2884">
            <v>22000</v>
          </cell>
          <cell r="AW2884">
            <v>22000</v>
          </cell>
          <cell r="AX2884">
            <v>0</v>
          </cell>
          <cell r="AY2884">
            <v>0</v>
          </cell>
          <cell r="AZ2884" t="str">
            <v>Regular Bonus</v>
          </cell>
          <cell r="BA2884" t="str">
            <v>Regular BonusEligible</v>
          </cell>
          <cell r="BB2884" t="str">
            <v>Regular BonusBelarus</v>
          </cell>
          <cell r="BC2884" t="str">
            <v>Regular BonusBelarus Employee</v>
          </cell>
          <cell r="BD2884" t="str">
            <v>T56</v>
          </cell>
          <cell r="BE2884" t="str">
            <v>Employee</v>
          </cell>
          <cell r="BF2884">
            <v>1833.3333333333333</v>
          </cell>
          <cell r="BG2884">
            <v>1700</v>
          </cell>
          <cell r="BH2884">
            <v>4</v>
          </cell>
          <cell r="BI2884">
            <v>150</v>
          </cell>
          <cell r="BJ2884">
            <v>1400</v>
          </cell>
          <cell r="BK2884">
            <v>1400</v>
          </cell>
          <cell r="BL2884">
            <v>1100</v>
          </cell>
        </row>
        <row r="2885">
          <cell r="B2885">
            <v>20799</v>
          </cell>
          <cell r="C2885">
            <v>15886</v>
          </cell>
          <cell r="D2885">
            <v>213160</v>
          </cell>
          <cell r="E2885" t="str">
            <v>Dzianis Sokau</v>
          </cell>
          <cell r="F2885" t="str">
            <v>QA Engineer</v>
          </cell>
          <cell r="G2885" t="str">
            <v>Employee</v>
          </cell>
          <cell r="H2885" t="str">
            <v>Products - QA</v>
          </cell>
          <cell r="I2885" t="str">
            <v>MINSK</v>
          </cell>
          <cell r="J2885" t="str">
            <v>Belarus</v>
          </cell>
          <cell r="K2885">
            <v>43846</v>
          </cell>
          <cell r="L2885" t="str">
            <v>EMEA</v>
          </cell>
          <cell r="M2885" t="str">
            <v>T56P</v>
          </cell>
          <cell r="N2885" t="str">
            <v>T</v>
          </cell>
          <cell r="O2885" t="str">
            <v>5</v>
          </cell>
          <cell r="P2885" t="str">
            <v>Regular</v>
          </cell>
          <cell r="T2885">
            <v>1</v>
          </cell>
          <cell r="U2885" t="str">
            <v>USD</v>
          </cell>
          <cell r="V2885" t="str">
            <v>Products - QA</v>
          </cell>
          <cell r="W2885" t="str">
            <v>Dorit Dor</v>
          </cell>
          <cell r="Y2885" t="str">
            <v>Eligible</v>
          </cell>
          <cell r="Z2885">
            <v>19780</v>
          </cell>
          <cell r="AA2885">
            <v>19780</v>
          </cell>
          <cell r="AB2885">
            <v>19780</v>
          </cell>
          <cell r="AC2885">
            <v>19780</v>
          </cell>
          <cell r="AD2885">
            <v>3</v>
          </cell>
          <cell r="AE2885" t="str">
            <v>T56</v>
          </cell>
          <cell r="AF2885">
            <v>10000</v>
          </cell>
          <cell r="AG2885">
            <v>21000</v>
          </cell>
          <cell r="AH2885">
            <v>0.88</v>
          </cell>
          <cell r="AI2885">
            <v>5</v>
          </cell>
          <cell r="AJ2885">
            <v>0</v>
          </cell>
          <cell r="AK2885">
            <v>19977.8</v>
          </cell>
          <cell r="AL2885">
            <v>1.0000000000000009E-2</v>
          </cell>
          <cell r="AM2885">
            <v>19977.8</v>
          </cell>
          <cell r="AN2885">
            <v>197.79999999999927</v>
          </cell>
          <cell r="AO2885">
            <v>-4.867619047619054E-2</v>
          </cell>
          <cell r="AQ2885">
            <v>9600</v>
          </cell>
          <cell r="AR2885">
            <v>118000</v>
          </cell>
          <cell r="AS2885">
            <v>0.09</v>
          </cell>
          <cell r="AT2885">
            <v>1</v>
          </cell>
          <cell r="AU2885">
            <v>0</v>
          </cell>
          <cell r="AV2885">
            <v>19977.8</v>
          </cell>
          <cell r="AW2885">
            <v>19977.8</v>
          </cell>
          <cell r="AX2885">
            <v>1.0000000000000009E-2</v>
          </cell>
          <cell r="AY2885">
            <v>197.79999999999927</v>
          </cell>
          <cell r="AZ2885" t="str">
            <v>Regular Bonus</v>
          </cell>
          <cell r="BA2885" t="str">
            <v>Regular BonusEligible</v>
          </cell>
          <cell r="BB2885" t="str">
            <v>Regular BonusBelarus</v>
          </cell>
          <cell r="BC2885" t="str">
            <v>Regular BonusBelarus Employee</v>
          </cell>
          <cell r="BD2885" t="str">
            <v>T56</v>
          </cell>
          <cell r="BE2885" t="str">
            <v>Employee</v>
          </cell>
          <cell r="BF2885">
            <v>1648.3333333333333</v>
          </cell>
          <cell r="BI2885">
            <v>150</v>
          </cell>
          <cell r="BJ2885">
            <v>1400</v>
          </cell>
          <cell r="BK2885">
            <v>1400</v>
          </cell>
          <cell r="BL2885">
            <v>1100</v>
          </cell>
        </row>
        <row r="2886">
          <cell r="B2886">
            <v>18534</v>
          </cell>
          <cell r="C2886">
            <v>13580</v>
          </cell>
          <cell r="D2886">
            <v>167032</v>
          </cell>
          <cell r="E2886" t="str">
            <v>Yury Kazakevich</v>
          </cell>
          <cell r="F2886" t="str">
            <v>System Administrator</v>
          </cell>
          <cell r="G2886" t="str">
            <v>Employee</v>
          </cell>
          <cell r="H2886" t="str">
            <v>Products - QA</v>
          </cell>
          <cell r="I2886" t="str">
            <v>MINSK</v>
          </cell>
          <cell r="J2886" t="str">
            <v>Belarus</v>
          </cell>
          <cell r="K2886">
            <v>43318</v>
          </cell>
          <cell r="L2886" t="str">
            <v>EMEA</v>
          </cell>
          <cell r="M2886" t="str">
            <v>T52P</v>
          </cell>
          <cell r="N2886" t="str">
            <v>T</v>
          </cell>
          <cell r="O2886" t="str">
            <v>5</v>
          </cell>
          <cell r="P2886" t="str">
            <v>Regular</v>
          </cell>
          <cell r="T2886">
            <v>1</v>
          </cell>
          <cell r="U2886" t="str">
            <v>USD</v>
          </cell>
          <cell r="V2886" t="str">
            <v>Products - QA</v>
          </cell>
          <cell r="W2886" t="str">
            <v>Dorit Dor</v>
          </cell>
          <cell r="Y2886" t="str">
            <v>Eligible</v>
          </cell>
          <cell r="Z2886">
            <v>19000</v>
          </cell>
          <cell r="AA2886">
            <v>19000</v>
          </cell>
          <cell r="AB2886">
            <v>19000</v>
          </cell>
          <cell r="AC2886">
            <v>19000</v>
          </cell>
          <cell r="AD2886">
            <v>2</v>
          </cell>
          <cell r="AE2886" t="str">
            <v>T52</v>
          </cell>
          <cell r="AF2886">
            <v>12000</v>
          </cell>
          <cell r="AG2886">
            <v>21000</v>
          </cell>
          <cell r="AH2886">
            <v>0.77</v>
          </cell>
          <cell r="AI2886">
            <v>4</v>
          </cell>
          <cell r="AJ2886">
            <v>0</v>
          </cell>
          <cell r="AK2886">
            <v>19000</v>
          </cell>
          <cell r="AL2886">
            <v>0</v>
          </cell>
          <cell r="AM2886">
            <v>19000</v>
          </cell>
          <cell r="AN2886">
            <v>0</v>
          </cell>
          <cell r="AO2886">
            <v>-9.5238095238095233E-2</v>
          </cell>
          <cell r="AP2886" t="str">
            <v>Rated 2 - no recommendation</v>
          </cell>
          <cell r="AQ2886">
            <v>9600</v>
          </cell>
          <cell r="AR2886">
            <v>118000</v>
          </cell>
          <cell r="AS2886">
            <v>0.08</v>
          </cell>
          <cell r="AT2886">
            <v>1</v>
          </cell>
          <cell r="AU2886">
            <v>0</v>
          </cell>
          <cell r="AV2886">
            <v>19000</v>
          </cell>
          <cell r="AW2886">
            <v>19000</v>
          </cell>
          <cell r="AX2886">
            <v>0</v>
          </cell>
          <cell r="AY2886">
            <v>0</v>
          </cell>
          <cell r="AZ2886" t="str">
            <v>Regular Bonus</v>
          </cell>
          <cell r="BA2886" t="str">
            <v>Regular BonusEligible</v>
          </cell>
          <cell r="BB2886" t="str">
            <v>Regular BonusBelarus</v>
          </cell>
          <cell r="BC2886" t="str">
            <v>Regular BonusBelarus Employee</v>
          </cell>
          <cell r="BD2886" t="str">
            <v>T52</v>
          </cell>
          <cell r="BE2886" t="str">
            <v>Employee</v>
          </cell>
          <cell r="BF2886">
            <v>1583.3333333333333</v>
          </cell>
          <cell r="BG2886">
            <v>800</v>
          </cell>
          <cell r="BH2886">
            <v>3</v>
          </cell>
          <cell r="BI2886">
            <v>150</v>
          </cell>
          <cell r="BJ2886">
            <v>1200</v>
          </cell>
          <cell r="BK2886">
            <v>1200</v>
          </cell>
          <cell r="BL2886">
            <v>1000</v>
          </cell>
        </row>
        <row r="2887">
          <cell r="B2887">
            <v>19701</v>
          </cell>
          <cell r="C2887">
            <v>14759</v>
          </cell>
          <cell r="D2887">
            <v>187492</v>
          </cell>
          <cell r="E2887" t="str">
            <v>Denis Voroshilov</v>
          </cell>
          <cell r="F2887" t="str">
            <v>EA Engineer</v>
          </cell>
          <cell r="G2887" t="str">
            <v>Left</v>
          </cell>
          <cell r="H2887" t="str">
            <v>Products - QA</v>
          </cell>
          <cell r="I2887" t="str">
            <v>MINSK</v>
          </cell>
          <cell r="J2887" t="str">
            <v>Belarus</v>
          </cell>
          <cell r="K2887">
            <v>43537</v>
          </cell>
          <cell r="L2887" t="str">
            <v>EMEA</v>
          </cell>
          <cell r="M2887" t="str">
            <v>T41P</v>
          </cell>
          <cell r="N2887" t="str">
            <v>T</v>
          </cell>
          <cell r="O2887" t="str">
            <v>4</v>
          </cell>
          <cell r="P2887" t="str">
            <v>Regular</v>
          </cell>
          <cell r="T2887">
            <v>1</v>
          </cell>
          <cell r="U2887" t="str">
            <v>USD</v>
          </cell>
          <cell r="V2887" t="str">
            <v>Products - QA</v>
          </cell>
          <cell r="W2887" t="str">
            <v>Dorit Dor</v>
          </cell>
          <cell r="Y2887" t="str">
            <v>Not Eligible - Left</v>
          </cell>
          <cell r="Z2887">
            <v>27000</v>
          </cell>
          <cell r="AA2887">
            <v>27000</v>
          </cell>
          <cell r="AB2887">
            <v>27000</v>
          </cell>
          <cell r="AC2887">
            <v>27000</v>
          </cell>
        </row>
        <row r="2888">
          <cell r="B2888">
            <v>5323</v>
          </cell>
          <cell r="C2888">
            <v>1419</v>
          </cell>
          <cell r="E2888" t="str">
            <v>Tomer Noy</v>
          </cell>
          <cell r="F2888" t="str">
            <v>DIRECTOR, MANAGEMENT PRODUCTS</v>
          </cell>
          <cell r="G2888" t="str">
            <v>Employee</v>
          </cell>
          <cell r="H2888" t="str">
            <v>Products - R&amp;D</v>
          </cell>
          <cell r="I2888" t="str">
            <v>TEL-AVIV</v>
          </cell>
          <cell r="J2888" t="str">
            <v>Israel</v>
          </cell>
          <cell r="K2888">
            <v>38613</v>
          </cell>
          <cell r="L2888" t="str">
            <v>IL</v>
          </cell>
          <cell r="M2888" t="str">
            <v>D20M</v>
          </cell>
          <cell r="N2888" t="str">
            <v>D</v>
          </cell>
          <cell r="O2888" t="str">
            <v>2</v>
          </cell>
          <cell r="P2888" t="str">
            <v>Regular</v>
          </cell>
          <cell r="T2888">
            <v>1</v>
          </cell>
          <cell r="U2888" t="str">
            <v>ILS</v>
          </cell>
          <cell r="V2888" t="str">
            <v>Products - R&amp;D</v>
          </cell>
          <cell r="W2888" t="str">
            <v>Dorit Dor</v>
          </cell>
          <cell r="Y2888" t="str">
            <v>Eligible</v>
          </cell>
          <cell r="Z2888">
            <v>53000</v>
          </cell>
          <cell r="AA2888">
            <v>195391.70506912444</v>
          </cell>
          <cell r="AB2888">
            <v>53000</v>
          </cell>
          <cell r="AC2888">
            <v>195391.70506912444</v>
          </cell>
          <cell r="AD2888">
            <v>5</v>
          </cell>
          <cell r="AE2888" t="str">
            <v>D20</v>
          </cell>
          <cell r="AF2888">
            <v>41000</v>
          </cell>
          <cell r="AG2888">
            <v>55000</v>
          </cell>
          <cell r="AH2888">
            <v>0.85</v>
          </cell>
          <cell r="AI2888">
            <v>5</v>
          </cell>
          <cell r="AJ2888">
            <v>0</v>
          </cell>
          <cell r="AK2888">
            <v>54590</v>
          </cell>
          <cell r="AL2888">
            <v>3.0000000000000027E-2</v>
          </cell>
          <cell r="AM2888">
            <v>201253.45622119817</v>
          </cell>
          <cell r="AN2888">
            <v>5861.7511520737316</v>
          </cell>
          <cell r="AO2888">
            <v>-7.4545454545454914E-3</v>
          </cell>
          <cell r="AQ2888">
            <v>6500</v>
          </cell>
          <cell r="AR2888">
            <v>86000</v>
          </cell>
          <cell r="AS2888">
            <v>0.57999999999999996</v>
          </cell>
          <cell r="AT2888">
            <v>1</v>
          </cell>
          <cell r="AU2888">
            <v>0</v>
          </cell>
          <cell r="AV2888">
            <v>54590</v>
          </cell>
          <cell r="AW2888">
            <v>201253.45622119817</v>
          </cell>
          <cell r="AX2888">
            <v>3.0000000000000027E-2</v>
          </cell>
          <cell r="AY2888">
            <v>5861.7511520737316</v>
          </cell>
          <cell r="AZ2888" t="str">
            <v>Regular Bonus</v>
          </cell>
          <cell r="BA2888" t="str">
            <v>Regular BonusEligible</v>
          </cell>
          <cell r="BB2888" t="str">
            <v>Regular BonusIsrael</v>
          </cell>
          <cell r="BC2888" t="str">
            <v>Regular BonusIsrael Employee</v>
          </cell>
          <cell r="BD2888" t="str">
            <v>D25</v>
          </cell>
          <cell r="BE2888" t="str">
            <v>Employee</v>
          </cell>
          <cell r="BF2888">
            <v>53000</v>
          </cell>
          <cell r="BG2888">
            <v>150000</v>
          </cell>
          <cell r="BH2888">
            <v>5</v>
          </cell>
          <cell r="BI2888">
            <v>4000</v>
          </cell>
          <cell r="BJ2888">
            <v>150000</v>
          </cell>
          <cell r="BK2888">
            <v>150000</v>
          </cell>
          <cell r="BL2888">
            <v>120000</v>
          </cell>
        </row>
        <row r="2889">
          <cell r="B2889">
            <v>3932</v>
          </cell>
          <cell r="C2889">
            <v>925</v>
          </cell>
          <cell r="E2889" t="str">
            <v>Oren Souroujon</v>
          </cell>
          <cell r="F2889" t="str">
            <v>TECHNOLOGY LEADER</v>
          </cell>
          <cell r="G2889" t="str">
            <v>Employee</v>
          </cell>
          <cell r="H2889" t="str">
            <v>Products - R&amp;D</v>
          </cell>
          <cell r="I2889" t="str">
            <v>TEL-AVIV</v>
          </cell>
          <cell r="J2889" t="str">
            <v>Israel</v>
          </cell>
          <cell r="K2889">
            <v>37549</v>
          </cell>
          <cell r="L2889" t="str">
            <v>IL</v>
          </cell>
          <cell r="M2889" t="str">
            <v>D41P</v>
          </cell>
          <cell r="N2889" t="str">
            <v>D</v>
          </cell>
          <cell r="O2889" t="str">
            <v>4</v>
          </cell>
          <cell r="P2889" t="str">
            <v>Regular</v>
          </cell>
          <cell r="T2889">
            <v>1</v>
          </cell>
          <cell r="U2889" t="str">
            <v>ILS</v>
          </cell>
          <cell r="V2889" t="str">
            <v>Products - R&amp;D</v>
          </cell>
          <cell r="W2889" t="str">
            <v>Dorit Dor</v>
          </cell>
          <cell r="Y2889" t="str">
            <v>Eligible</v>
          </cell>
          <cell r="Z2889">
            <v>33700</v>
          </cell>
          <cell r="AA2889">
            <v>124239.63133640554</v>
          </cell>
          <cell r="AB2889">
            <v>33700</v>
          </cell>
          <cell r="AC2889">
            <v>124239.63133640554</v>
          </cell>
          <cell r="AD2889">
            <v>5</v>
          </cell>
          <cell r="AE2889" t="str">
            <v>D41</v>
          </cell>
          <cell r="AF2889">
            <v>25500</v>
          </cell>
          <cell r="AG2889">
            <v>37000</v>
          </cell>
          <cell r="AH2889">
            <v>0.71</v>
          </cell>
          <cell r="AI2889">
            <v>4</v>
          </cell>
          <cell r="AJ2889">
            <v>0</v>
          </cell>
          <cell r="AK2889">
            <v>35048</v>
          </cell>
          <cell r="AL2889">
            <v>4.0000000000000036E-2</v>
          </cell>
          <cell r="AM2889">
            <v>129209.21658986175</v>
          </cell>
          <cell r="AN2889">
            <v>4969.5852534562146</v>
          </cell>
          <cell r="AO2889">
            <v>-5.2756756756756729E-2</v>
          </cell>
          <cell r="AQ2889">
            <v>6500</v>
          </cell>
          <cell r="AR2889">
            <v>86000</v>
          </cell>
          <cell r="AS2889">
            <v>0.34</v>
          </cell>
          <cell r="AT2889">
            <v>1</v>
          </cell>
          <cell r="AU2889">
            <v>0</v>
          </cell>
          <cell r="AV2889">
            <v>35048</v>
          </cell>
          <cell r="AW2889">
            <v>129209.21658986175</v>
          </cell>
          <cell r="AX2889">
            <v>4.0000000000000036E-2</v>
          </cell>
          <cell r="AY2889">
            <v>4969.5852534562146</v>
          </cell>
          <cell r="AZ2889" t="str">
            <v>Regular Bonus</v>
          </cell>
          <cell r="BA2889" t="str">
            <v>Regular BonusEligible</v>
          </cell>
          <cell r="BB2889" t="str">
            <v>Regular BonusIsrael</v>
          </cell>
          <cell r="BC2889" t="str">
            <v>Regular BonusIsrael Employee</v>
          </cell>
          <cell r="BD2889" t="str">
            <v>D45</v>
          </cell>
          <cell r="BE2889" t="str">
            <v>Employee</v>
          </cell>
          <cell r="BF2889">
            <v>33700</v>
          </cell>
          <cell r="BG2889">
            <v>58000</v>
          </cell>
          <cell r="BH2889">
            <v>4</v>
          </cell>
          <cell r="BI2889">
            <v>4000</v>
          </cell>
          <cell r="BJ2889">
            <v>72000</v>
          </cell>
          <cell r="BK2889">
            <v>72000</v>
          </cell>
          <cell r="BL2889">
            <v>57600</v>
          </cell>
        </row>
        <row r="2890">
          <cell r="B2890">
            <v>4101</v>
          </cell>
          <cell r="C2890">
            <v>981</v>
          </cell>
          <cell r="E2890" t="str">
            <v>Shami Reshtik</v>
          </cell>
          <cell r="F2890" t="str">
            <v>BUSINESS DEVELOPMENT MANAGER</v>
          </cell>
          <cell r="G2890" t="str">
            <v>Employee</v>
          </cell>
          <cell r="H2890" t="str">
            <v>Products - R&amp;D</v>
          </cell>
          <cell r="I2890" t="str">
            <v>TEL-AVIV</v>
          </cell>
          <cell r="J2890" t="str">
            <v>Israel</v>
          </cell>
          <cell r="K2890">
            <v>37817</v>
          </cell>
          <cell r="L2890" t="str">
            <v>IL</v>
          </cell>
          <cell r="M2890" t="str">
            <v>M32P</v>
          </cell>
          <cell r="N2890" t="str">
            <v>M</v>
          </cell>
          <cell r="O2890" t="str">
            <v>3</v>
          </cell>
          <cell r="P2890" t="str">
            <v>Regular</v>
          </cell>
          <cell r="T2890">
            <v>1</v>
          </cell>
          <cell r="U2890" t="str">
            <v>ILS</v>
          </cell>
          <cell r="V2890" t="str">
            <v>Products - R&amp;D</v>
          </cell>
          <cell r="W2890" t="str">
            <v>Dorit Dor</v>
          </cell>
          <cell r="Y2890" t="str">
            <v>Eligible</v>
          </cell>
          <cell r="Z2890">
            <v>46000</v>
          </cell>
          <cell r="AA2890">
            <v>169585.25345622119</v>
          </cell>
          <cell r="AB2890">
            <v>46000</v>
          </cell>
          <cell r="AC2890">
            <v>169585.25345622119</v>
          </cell>
          <cell r="AD2890">
            <v>5</v>
          </cell>
          <cell r="AE2890" t="str">
            <v>M32</v>
          </cell>
          <cell r="AF2890">
            <v>32000</v>
          </cell>
          <cell r="AG2890">
            <v>42000</v>
          </cell>
          <cell r="AH2890">
            <v>1</v>
          </cell>
          <cell r="AI2890">
            <v>5</v>
          </cell>
          <cell r="AJ2890">
            <v>0</v>
          </cell>
          <cell r="AK2890">
            <v>46000</v>
          </cell>
          <cell r="AL2890">
            <v>0</v>
          </cell>
          <cell r="AM2890">
            <v>169585.25345622119</v>
          </cell>
          <cell r="AN2890">
            <v>0</v>
          </cell>
          <cell r="AO2890">
            <v>9.5238095238095344E-2</v>
          </cell>
          <cell r="AP2890" t="str">
            <v>Above Range</v>
          </cell>
          <cell r="AQ2890">
            <v>6500</v>
          </cell>
          <cell r="AR2890">
            <v>86000</v>
          </cell>
          <cell r="AS2890">
            <v>0.49</v>
          </cell>
          <cell r="AT2890">
            <v>1</v>
          </cell>
          <cell r="AU2890">
            <v>0</v>
          </cell>
          <cell r="AV2890">
            <v>46000</v>
          </cell>
          <cell r="AW2890">
            <v>169585.25345622119</v>
          </cell>
          <cell r="AX2890">
            <v>0</v>
          </cell>
          <cell r="AY2890">
            <v>0</v>
          </cell>
          <cell r="AZ2890" t="str">
            <v>Regular Bonus</v>
          </cell>
          <cell r="BA2890" t="str">
            <v>Regular BonusEligible</v>
          </cell>
          <cell r="BB2890" t="str">
            <v>Regular BonusIsrael</v>
          </cell>
          <cell r="BC2890" t="str">
            <v>Regular BonusIsrael Employee</v>
          </cell>
          <cell r="BD2890" t="str">
            <v>M32</v>
          </cell>
          <cell r="BE2890" t="str">
            <v>Employee</v>
          </cell>
          <cell r="BF2890">
            <v>46000</v>
          </cell>
          <cell r="BG2890">
            <v>95000</v>
          </cell>
          <cell r="BH2890">
            <v>5</v>
          </cell>
          <cell r="BI2890">
            <v>4000</v>
          </cell>
          <cell r="BJ2890">
            <v>82000</v>
          </cell>
          <cell r="BK2890">
            <v>82000</v>
          </cell>
          <cell r="BL2890">
            <v>65600</v>
          </cell>
        </row>
        <row r="2891">
          <cell r="B2891">
            <v>4131</v>
          </cell>
          <cell r="C2891">
            <v>986</v>
          </cell>
          <cell r="D2891">
            <v>132049</v>
          </cell>
          <cell r="E2891" t="str">
            <v>Anat Bar-Anan</v>
          </cell>
          <cell r="F2891" t="str">
            <v>PROJECT MANAGER</v>
          </cell>
          <cell r="G2891" t="str">
            <v>Employee</v>
          </cell>
          <cell r="H2891" t="str">
            <v>Products - R&amp;D</v>
          </cell>
          <cell r="I2891" t="str">
            <v>TEL-AVIV</v>
          </cell>
          <cell r="J2891" t="str">
            <v>Israel</v>
          </cell>
          <cell r="K2891">
            <v>43017</v>
          </cell>
          <cell r="L2891" t="str">
            <v>IL</v>
          </cell>
          <cell r="M2891" t="str">
            <v>M32P</v>
          </cell>
          <cell r="N2891" t="str">
            <v>M</v>
          </cell>
          <cell r="O2891" t="str">
            <v>3</v>
          </cell>
          <cell r="P2891" t="str">
            <v>Regular</v>
          </cell>
          <cell r="T2891">
            <v>1</v>
          </cell>
          <cell r="U2891" t="str">
            <v>ILS</v>
          </cell>
          <cell r="V2891" t="str">
            <v>Products - R&amp;D</v>
          </cell>
          <cell r="W2891" t="str">
            <v>Dorit Dor</v>
          </cell>
          <cell r="Y2891" t="str">
            <v>Eligible</v>
          </cell>
          <cell r="Z2891">
            <v>37000</v>
          </cell>
          <cell r="AA2891">
            <v>136405.52995391705</v>
          </cell>
          <cell r="AB2891">
            <v>39000</v>
          </cell>
          <cell r="AC2891">
            <v>143778.80184331798</v>
          </cell>
          <cell r="AD2891">
            <v>5</v>
          </cell>
          <cell r="AE2891" t="str">
            <v>M32</v>
          </cell>
          <cell r="AF2891">
            <v>32000</v>
          </cell>
          <cell r="AG2891">
            <v>42000</v>
          </cell>
          <cell r="AH2891">
            <v>0.7</v>
          </cell>
          <cell r="AI2891">
            <v>4</v>
          </cell>
          <cell r="AJ2891">
            <v>0</v>
          </cell>
          <cell r="AK2891">
            <v>39000</v>
          </cell>
          <cell r="AL2891">
            <v>0</v>
          </cell>
          <cell r="AM2891">
            <v>143778.80184331798</v>
          </cell>
          <cell r="AN2891">
            <v>0</v>
          </cell>
          <cell r="AO2891">
            <v>-7.1428571428571397E-2</v>
          </cell>
          <cell r="AP2891" t="str">
            <v>Already received an increase</v>
          </cell>
          <cell r="AQ2891">
            <v>6500</v>
          </cell>
          <cell r="AR2891">
            <v>86000</v>
          </cell>
          <cell r="AS2891">
            <v>0.4</v>
          </cell>
          <cell r="AT2891">
            <v>1</v>
          </cell>
          <cell r="AU2891">
            <v>0</v>
          </cell>
          <cell r="AV2891">
            <v>39000</v>
          </cell>
          <cell r="AW2891">
            <v>143778.80184331798</v>
          </cell>
          <cell r="AX2891">
            <v>0</v>
          </cell>
          <cell r="AY2891">
            <v>0</v>
          </cell>
          <cell r="AZ2891" t="str">
            <v>Regular Bonus</v>
          </cell>
          <cell r="BA2891" t="str">
            <v>Regular BonusEligible</v>
          </cell>
          <cell r="BB2891" t="str">
            <v>Regular BonusIsrael</v>
          </cell>
          <cell r="BC2891" t="str">
            <v>Regular BonusIsrael Employee</v>
          </cell>
          <cell r="BD2891" t="str">
            <v>M32</v>
          </cell>
          <cell r="BE2891" t="str">
            <v>Employee</v>
          </cell>
          <cell r="BF2891">
            <v>39000</v>
          </cell>
          <cell r="BG2891">
            <v>50000</v>
          </cell>
          <cell r="BH2891">
            <v>3</v>
          </cell>
          <cell r="BI2891">
            <v>4000</v>
          </cell>
          <cell r="BJ2891">
            <v>82000</v>
          </cell>
          <cell r="BK2891">
            <v>82000</v>
          </cell>
          <cell r="BL2891">
            <v>65600</v>
          </cell>
        </row>
        <row r="2892">
          <cell r="B2892">
            <v>1587</v>
          </cell>
          <cell r="C2892">
            <v>751</v>
          </cell>
          <cell r="E2892" t="str">
            <v>Benzi Weissman</v>
          </cell>
          <cell r="F2892" t="str">
            <v xml:space="preserve"> ARCHITECT</v>
          </cell>
          <cell r="G2892" t="str">
            <v>Employee</v>
          </cell>
          <cell r="H2892" t="str">
            <v>Products - R&amp;D</v>
          </cell>
          <cell r="I2892" t="str">
            <v>TEL-AVIV</v>
          </cell>
          <cell r="J2892" t="str">
            <v>Israel</v>
          </cell>
          <cell r="K2892">
            <v>37012</v>
          </cell>
          <cell r="L2892" t="str">
            <v>IL</v>
          </cell>
          <cell r="M2892" t="str">
            <v>D30P</v>
          </cell>
          <cell r="N2892" t="str">
            <v>D</v>
          </cell>
          <cell r="O2892" t="str">
            <v>3</v>
          </cell>
          <cell r="P2892" t="str">
            <v>Regular</v>
          </cell>
          <cell r="T2892">
            <v>1</v>
          </cell>
          <cell r="U2892" t="str">
            <v>ILS</v>
          </cell>
          <cell r="V2892" t="str">
            <v>Products - R&amp;D</v>
          </cell>
          <cell r="W2892" t="str">
            <v>Dorit Dor</v>
          </cell>
          <cell r="Y2892" t="str">
            <v>Eligible</v>
          </cell>
          <cell r="Z2892">
            <v>41000</v>
          </cell>
          <cell r="AA2892">
            <v>151152.07373271891</v>
          </cell>
          <cell r="AB2892">
            <v>41000</v>
          </cell>
          <cell r="AC2892">
            <v>151152.07373271891</v>
          </cell>
          <cell r="AD2892">
            <v>4</v>
          </cell>
          <cell r="AE2892" t="str">
            <v>D30</v>
          </cell>
          <cell r="AF2892">
            <v>34000</v>
          </cell>
          <cell r="AG2892">
            <v>46000</v>
          </cell>
          <cell r="AH2892">
            <v>0.57999999999999996</v>
          </cell>
          <cell r="AI2892">
            <v>3</v>
          </cell>
          <cell r="AJ2892">
            <v>0</v>
          </cell>
          <cell r="AK2892">
            <v>42640</v>
          </cell>
          <cell r="AL2892">
            <v>4.0000000000000036E-2</v>
          </cell>
          <cell r="AM2892">
            <v>157198.15668202765</v>
          </cell>
          <cell r="AN2892">
            <v>6046.0829493087367</v>
          </cell>
          <cell r="AO2892">
            <v>-7.3043478260869543E-2</v>
          </cell>
          <cell r="AQ2892">
            <v>6500</v>
          </cell>
          <cell r="AR2892">
            <v>86000</v>
          </cell>
          <cell r="AS2892">
            <v>0.43</v>
          </cell>
          <cell r="AT2892">
            <v>1</v>
          </cell>
          <cell r="AU2892">
            <v>0</v>
          </cell>
          <cell r="AV2892">
            <v>42640</v>
          </cell>
          <cell r="AW2892">
            <v>157198.15668202765</v>
          </cell>
          <cell r="AX2892">
            <v>4.0000000000000036E-2</v>
          </cell>
          <cell r="AY2892">
            <v>6046.0829493087367</v>
          </cell>
          <cell r="AZ2892" t="str">
            <v>Regular Bonus</v>
          </cell>
          <cell r="BA2892" t="str">
            <v>Regular BonusEligible</v>
          </cell>
          <cell r="BB2892" t="str">
            <v>Regular BonusIsrael</v>
          </cell>
          <cell r="BC2892" t="str">
            <v>Regular BonusIsrael Employee</v>
          </cell>
          <cell r="BD2892" t="str">
            <v>D35</v>
          </cell>
          <cell r="BE2892" t="str">
            <v>Employee</v>
          </cell>
          <cell r="BF2892">
            <v>41000</v>
          </cell>
          <cell r="BG2892">
            <v>100000</v>
          </cell>
          <cell r="BH2892">
            <v>5</v>
          </cell>
          <cell r="BI2892">
            <v>4000</v>
          </cell>
          <cell r="BJ2892">
            <v>87000</v>
          </cell>
          <cell r="BK2892">
            <v>87000</v>
          </cell>
          <cell r="BL2892">
            <v>69600</v>
          </cell>
        </row>
        <row r="2893">
          <cell r="B2893">
            <v>1590</v>
          </cell>
          <cell r="C2893">
            <v>198</v>
          </cell>
          <cell r="E2893" t="str">
            <v>Tamir Zegman</v>
          </cell>
          <cell r="F2893" t="str">
            <v>SECURITY ARCHITECT</v>
          </cell>
          <cell r="G2893" t="str">
            <v>Employee</v>
          </cell>
          <cell r="H2893" t="str">
            <v>Products - R&amp;D</v>
          </cell>
          <cell r="I2893" t="str">
            <v>TEL-AVIV</v>
          </cell>
          <cell r="J2893" t="str">
            <v>Israel</v>
          </cell>
          <cell r="K2893">
            <v>35609</v>
          </cell>
          <cell r="L2893" t="str">
            <v>IL</v>
          </cell>
          <cell r="M2893" t="str">
            <v>D20P</v>
          </cell>
          <cell r="N2893" t="str">
            <v>D</v>
          </cell>
          <cell r="O2893" t="str">
            <v>2</v>
          </cell>
          <cell r="P2893" t="str">
            <v>Regular</v>
          </cell>
          <cell r="S2893">
            <v>1</v>
          </cell>
          <cell r="U2893" t="str">
            <v>ILS</v>
          </cell>
          <cell r="V2893" t="str">
            <v>Products - R&amp;D</v>
          </cell>
          <cell r="W2893" t="str">
            <v>Dorit Dor</v>
          </cell>
          <cell r="Y2893" t="str">
            <v>Eligible</v>
          </cell>
          <cell r="Z2893">
            <v>50000</v>
          </cell>
          <cell r="AA2893">
            <v>184331.79723502306</v>
          </cell>
          <cell r="AB2893">
            <v>50000</v>
          </cell>
          <cell r="AC2893">
            <v>184331.79723502306</v>
          </cell>
          <cell r="AD2893">
            <v>5</v>
          </cell>
          <cell r="AE2893" t="str">
            <v>D20</v>
          </cell>
          <cell r="AF2893">
            <v>41000</v>
          </cell>
          <cell r="AG2893">
            <v>55000</v>
          </cell>
          <cell r="AH2893">
            <v>0.64</v>
          </cell>
          <cell r="AI2893">
            <v>3</v>
          </cell>
          <cell r="AJ2893">
            <v>0</v>
          </cell>
          <cell r="AK2893">
            <v>53000</v>
          </cell>
          <cell r="AL2893">
            <v>6.0000000000000053E-2</v>
          </cell>
          <cell r="AM2893">
            <v>195391.70506912444</v>
          </cell>
          <cell r="AN2893">
            <v>11059.907834101381</v>
          </cell>
          <cell r="AO2893">
            <v>-3.6363636363636376E-2</v>
          </cell>
          <cell r="AQ2893">
            <v>6500</v>
          </cell>
          <cell r="AR2893">
            <v>86000</v>
          </cell>
          <cell r="AS2893">
            <v>0.54</v>
          </cell>
          <cell r="AT2893">
            <v>1</v>
          </cell>
          <cell r="AU2893">
            <v>0</v>
          </cell>
          <cell r="AV2893">
            <v>53000</v>
          </cell>
          <cell r="AW2893">
            <v>195391.70506912444</v>
          </cell>
          <cell r="AX2893">
            <v>6.0000000000000053E-2</v>
          </cell>
          <cell r="AY2893">
            <v>11059.907834101381</v>
          </cell>
          <cell r="AZ2893" t="str">
            <v>Target Bonus</v>
          </cell>
          <cell r="BA2893" t="str">
            <v>Target BonusEligible</v>
          </cell>
          <cell r="BB2893" t="str">
            <v>Target BonusIsrael</v>
          </cell>
          <cell r="BC2893" t="str">
            <v>Target BonusIsrael Employee</v>
          </cell>
          <cell r="BD2893" t="str">
            <v>D20</v>
          </cell>
          <cell r="BE2893" t="str">
            <v>Employee</v>
          </cell>
          <cell r="BF2893">
            <v>50000</v>
          </cell>
          <cell r="BG2893">
            <v>175000</v>
          </cell>
          <cell r="BH2893">
            <v>5</v>
          </cell>
          <cell r="BJ2893">
            <v>150000</v>
          </cell>
          <cell r="BK2893">
            <v>150000</v>
          </cell>
          <cell r="BL2893">
            <v>187500</v>
          </cell>
        </row>
        <row r="2894">
          <cell r="B2894">
            <v>1664</v>
          </cell>
          <cell r="C2894">
            <v>372</v>
          </cell>
          <cell r="E2894" t="str">
            <v>Erez Greenberg</v>
          </cell>
          <cell r="F2894" t="str">
            <v>PROJECT MANAGER</v>
          </cell>
          <cell r="G2894" t="str">
            <v>Employee</v>
          </cell>
          <cell r="H2894" t="str">
            <v>Products - R&amp;D</v>
          </cell>
          <cell r="I2894" t="str">
            <v>TEL-AVIV</v>
          </cell>
          <cell r="J2894" t="str">
            <v>Israel</v>
          </cell>
          <cell r="K2894">
            <v>36299</v>
          </cell>
          <cell r="L2894" t="str">
            <v>IL</v>
          </cell>
          <cell r="M2894" t="str">
            <v>M52P</v>
          </cell>
          <cell r="N2894" t="str">
            <v>M</v>
          </cell>
          <cell r="O2894" t="str">
            <v>5</v>
          </cell>
          <cell r="P2894" t="str">
            <v>Regular</v>
          </cell>
          <cell r="T2894">
            <v>1</v>
          </cell>
          <cell r="U2894" t="str">
            <v>ILS</v>
          </cell>
          <cell r="V2894" t="str">
            <v>Products - R&amp;D</v>
          </cell>
          <cell r="W2894" t="str">
            <v>Dorit Dor</v>
          </cell>
          <cell r="Y2894" t="str">
            <v>Eligible</v>
          </cell>
          <cell r="Z2894">
            <v>29500</v>
          </cell>
          <cell r="AA2894">
            <v>108755.7603686636</v>
          </cell>
          <cell r="AB2894">
            <v>29500</v>
          </cell>
          <cell r="AC2894">
            <v>108755.7603686636</v>
          </cell>
          <cell r="AD2894">
            <v>3</v>
          </cell>
          <cell r="AE2894" t="str">
            <v>M52</v>
          </cell>
          <cell r="AF2894">
            <v>18000</v>
          </cell>
          <cell r="AG2894">
            <v>29000</v>
          </cell>
          <cell r="AH2894">
            <v>1</v>
          </cell>
          <cell r="AI2894">
            <v>5</v>
          </cell>
          <cell r="AJ2894">
            <v>0</v>
          </cell>
          <cell r="AK2894">
            <v>29500</v>
          </cell>
          <cell r="AL2894">
            <v>0</v>
          </cell>
          <cell r="AM2894">
            <v>108755.7603686636</v>
          </cell>
          <cell r="AN2894">
            <v>0</v>
          </cell>
          <cell r="AO2894">
            <v>1.7241379310344751E-2</v>
          </cell>
          <cell r="AP2894" t="str">
            <v>Above Range</v>
          </cell>
          <cell r="AQ2894">
            <v>6500</v>
          </cell>
          <cell r="AR2894">
            <v>86000</v>
          </cell>
          <cell r="AS2894">
            <v>0.28000000000000003</v>
          </cell>
          <cell r="AT2894">
            <v>1</v>
          </cell>
          <cell r="AU2894">
            <v>0</v>
          </cell>
          <cell r="AV2894">
            <v>29500</v>
          </cell>
          <cell r="AW2894">
            <v>108755.7603686636</v>
          </cell>
          <cell r="AX2894">
            <v>0</v>
          </cell>
          <cell r="AY2894">
            <v>0</v>
          </cell>
          <cell r="AZ2894" t="str">
            <v>Regular Bonus</v>
          </cell>
          <cell r="BA2894" t="str">
            <v>Regular BonusEligible</v>
          </cell>
          <cell r="BB2894" t="str">
            <v>Regular BonusIsrael</v>
          </cell>
          <cell r="BC2894" t="str">
            <v>Regular BonusIsrael Employee</v>
          </cell>
          <cell r="BD2894" t="str">
            <v>D51</v>
          </cell>
          <cell r="BE2894" t="str">
            <v>Employee</v>
          </cell>
          <cell r="BF2894">
            <v>29500</v>
          </cell>
          <cell r="BG2894">
            <v>42250</v>
          </cell>
          <cell r="BH2894">
            <v>5</v>
          </cell>
          <cell r="BI2894">
            <v>4000</v>
          </cell>
          <cell r="BJ2894">
            <v>29000</v>
          </cell>
          <cell r="BK2894">
            <v>29000</v>
          </cell>
          <cell r="BL2894">
            <v>23200</v>
          </cell>
        </row>
        <row r="2895">
          <cell r="B2895">
            <v>1368</v>
          </cell>
          <cell r="C2895">
            <v>342</v>
          </cell>
          <cell r="E2895" t="str">
            <v>Eitan Erez</v>
          </cell>
          <cell r="F2895" t="str">
            <v>HEAD OF THREAT PREVENTION</v>
          </cell>
          <cell r="G2895" t="str">
            <v>Employee</v>
          </cell>
          <cell r="H2895" t="str">
            <v>Products - R&amp;D</v>
          </cell>
          <cell r="I2895" t="str">
            <v>TEL-AVIV</v>
          </cell>
          <cell r="J2895" t="str">
            <v>Israel</v>
          </cell>
          <cell r="K2895">
            <v>36192</v>
          </cell>
          <cell r="L2895" t="str">
            <v>IL</v>
          </cell>
          <cell r="M2895" t="str">
            <v>S31M</v>
          </cell>
          <cell r="N2895" t="str">
            <v>S</v>
          </cell>
          <cell r="O2895" t="str">
            <v>3</v>
          </cell>
          <cell r="P2895" t="str">
            <v>Regular</v>
          </cell>
          <cell r="S2895">
            <v>1</v>
          </cell>
          <cell r="U2895" t="str">
            <v>ILS</v>
          </cell>
          <cell r="V2895" t="str">
            <v>Products - R&amp;D</v>
          </cell>
          <cell r="W2895" t="str">
            <v>Dorit Dor</v>
          </cell>
          <cell r="Y2895" t="str">
            <v>Eligible</v>
          </cell>
          <cell r="Z2895">
            <v>37000</v>
          </cell>
          <cell r="AA2895">
            <v>136405.52995391705</v>
          </cell>
          <cell r="AB2895">
            <v>37000</v>
          </cell>
          <cell r="AC2895">
            <v>136405.52995391705</v>
          </cell>
          <cell r="AD2895">
            <v>5</v>
          </cell>
          <cell r="AE2895" t="str">
            <v>S31</v>
          </cell>
          <cell r="AF2895">
            <v>40000</v>
          </cell>
          <cell r="AG2895">
            <v>75000</v>
          </cell>
          <cell r="AH2895">
            <v>0</v>
          </cell>
          <cell r="AI2895">
            <v>1</v>
          </cell>
          <cell r="AJ2895">
            <v>0</v>
          </cell>
          <cell r="AK2895">
            <v>40330</v>
          </cell>
          <cell r="AL2895">
            <v>9.000000000000008E-2</v>
          </cell>
          <cell r="AM2895">
            <v>148682.02764976959</v>
          </cell>
          <cell r="AN2895">
            <v>12276.497695852537</v>
          </cell>
          <cell r="AO2895">
            <v>-0.46226666666666671</v>
          </cell>
          <cell r="AQ2895">
            <v>6500</v>
          </cell>
          <cell r="AR2895">
            <v>86000</v>
          </cell>
          <cell r="AS2895">
            <v>0.38</v>
          </cell>
          <cell r="AT2895">
            <v>1</v>
          </cell>
          <cell r="AU2895">
            <v>0</v>
          </cell>
          <cell r="AV2895">
            <v>40330</v>
          </cell>
          <cell r="AW2895">
            <v>148682.02764976959</v>
          </cell>
          <cell r="AX2895">
            <v>9.000000000000008E-2</v>
          </cell>
          <cell r="AY2895">
            <v>12276.497695852537</v>
          </cell>
          <cell r="AZ2895" t="str">
            <v>Target Bonus</v>
          </cell>
          <cell r="BA2895" t="str">
            <v>Target BonusEligible</v>
          </cell>
          <cell r="BB2895" t="str">
            <v>Target BonusIsrael</v>
          </cell>
          <cell r="BC2895" t="str">
            <v>Target BonusIsrael Employee</v>
          </cell>
          <cell r="BD2895" t="str">
            <v>S31</v>
          </cell>
          <cell r="BE2895" t="str">
            <v>Employee</v>
          </cell>
          <cell r="BF2895">
            <v>37000</v>
          </cell>
          <cell r="BG2895">
            <v>120000</v>
          </cell>
          <cell r="BH2895">
            <v>4</v>
          </cell>
          <cell r="BJ2895">
            <v>108000</v>
          </cell>
          <cell r="BK2895">
            <v>108000</v>
          </cell>
          <cell r="BL2895">
            <v>135000</v>
          </cell>
        </row>
        <row r="2896">
          <cell r="B2896">
            <v>1464</v>
          </cell>
          <cell r="C2896">
            <v>678</v>
          </cell>
          <cell r="E2896" t="str">
            <v>Avi Nehori</v>
          </cell>
          <cell r="F2896" t="str">
            <v>TECHNOLOGY LEADER</v>
          </cell>
          <cell r="G2896" t="str">
            <v>Employee</v>
          </cell>
          <cell r="H2896" t="str">
            <v>Products - R&amp;D</v>
          </cell>
          <cell r="I2896" t="str">
            <v>TEL-AVIV</v>
          </cell>
          <cell r="J2896" t="str">
            <v>Israel</v>
          </cell>
          <cell r="K2896">
            <v>36870</v>
          </cell>
          <cell r="L2896" t="str">
            <v>IL</v>
          </cell>
          <cell r="M2896" t="str">
            <v>D30P</v>
          </cell>
          <cell r="N2896" t="str">
            <v>D</v>
          </cell>
          <cell r="O2896" t="str">
            <v>3</v>
          </cell>
          <cell r="P2896" t="str">
            <v>Regular</v>
          </cell>
          <cell r="T2896">
            <v>1</v>
          </cell>
          <cell r="U2896" t="str">
            <v>ILS</v>
          </cell>
          <cell r="V2896" t="str">
            <v>Products - R&amp;D</v>
          </cell>
          <cell r="W2896" t="str">
            <v>Dorit Dor</v>
          </cell>
          <cell r="Y2896" t="str">
            <v>Eligible</v>
          </cell>
          <cell r="Z2896">
            <v>39000</v>
          </cell>
          <cell r="AA2896">
            <v>143778.80184331798</v>
          </cell>
          <cell r="AB2896">
            <v>39000</v>
          </cell>
          <cell r="AC2896">
            <v>143778.80184331798</v>
          </cell>
          <cell r="AD2896">
            <v>5</v>
          </cell>
          <cell r="AE2896" t="str">
            <v>D30</v>
          </cell>
          <cell r="AF2896">
            <v>34000</v>
          </cell>
          <cell r="AG2896">
            <v>46000</v>
          </cell>
          <cell r="AH2896">
            <v>0.41</v>
          </cell>
          <cell r="AI2896">
            <v>2</v>
          </cell>
          <cell r="AJ2896">
            <v>0</v>
          </cell>
          <cell r="AK2896">
            <v>42120</v>
          </cell>
          <cell r="AL2896">
            <v>8.0000000000000071E-2</v>
          </cell>
          <cell r="AM2896">
            <v>155281.10599078343</v>
          </cell>
          <cell r="AN2896">
            <v>11502.304147465446</v>
          </cell>
          <cell r="AO2896">
            <v>-8.4347826086956568E-2</v>
          </cell>
          <cell r="AQ2896">
            <v>6500</v>
          </cell>
          <cell r="AR2896">
            <v>86000</v>
          </cell>
          <cell r="AS2896">
            <v>0.4</v>
          </cell>
          <cell r="AT2896">
            <v>1</v>
          </cell>
          <cell r="AU2896">
            <v>0</v>
          </cell>
          <cell r="AV2896">
            <v>42120</v>
          </cell>
          <cell r="AW2896">
            <v>155281.10599078343</v>
          </cell>
          <cell r="AX2896">
            <v>8.0000000000000071E-2</v>
          </cell>
          <cell r="AY2896">
            <v>11502.304147465446</v>
          </cell>
          <cell r="AZ2896" t="str">
            <v>Regular Bonus</v>
          </cell>
          <cell r="BA2896" t="str">
            <v>Regular BonusEligible</v>
          </cell>
          <cell r="BB2896" t="str">
            <v>Regular BonusIsrael</v>
          </cell>
          <cell r="BC2896" t="str">
            <v>Regular BonusIsrael Employee</v>
          </cell>
          <cell r="BD2896" t="str">
            <v>D35</v>
          </cell>
          <cell r="BE2896" t="str">
            <v>Employee</v>
          </cell>
          <cell r="BF2896">
            <v>39000</v>
          </cell>
          <cell r="BG2896">
            <v>70000</v>
          </cell>
          <cell r="BH2896">
            <v>4</v>
          </cell>
          <cell r="BI2896">
            <v>4000</v>
          </cell>
          <cell r="BJ2896">
            <v>105000</v>
          </cell>
          <cell r="BK2896">
            <v>105000</v>
          </cell>
          <cell r="BL2896">
            <v>84000</v>
          </cell>
        </row>
        <row r="2897">
          <cell r="B2897">
            <v>1651</v>
          </cell>
          <cell r="C2897">
            <v>201</v>
          </cell>
          <cell r="E2897" t="str">
            <v>Tamir Goren</v>
          </cell>
          <cell r="F2897" t="str">
            <v>SOFTWARE DEVELOPER</v>
          </cell>
          <cell r="G2897" t="str">
            <v>Hourly Partial Time</v>
          </cell>
          <cell r="H2897" t="str">
            <v>Products - R&amp;D</v>
          </cell>
          <cell r="I2897" t="str">
            <v>TEL-AVIV</v>
          </cell>
          <cell r="J2897" t="str">
            <v>Israel</v>
          </cell>
          <cell r="K2897">
            <v>38565</v>
          </cell>
          <cell r="L2897" t="str">
            <v>IL</v>
          </cell>
          <cell r="M2897" t="str">
            <v>D41P</v>
          </cell>
          <cell r="N2897" t="str">
            <v>D</v>
          </cell>
          <cell r="O2897" t="str">
            <v>4</v>
          </cell>
          <cell r="P2897" t="str">
            <v>Regular</v>
          </cell>
          <cell r="T2897">
            <v>1</v>
          </cell>
          <cell r="U2897" t="str">
            <v>ILS</v>
          </cell>
          <cell r="V2897" t="str">
            <v>Products - R&amp;D</v>
          </cell>
          <cell r="W2897" t="str">
            <v>Dorit Dor</v>
          </cell>
          <cell r="Y2897" t="str">
            <v>Eligible</v>
          </cell>
          <cell r="Z2897">
            <v>36000</v>
          </cell>
          <cell r="AA2897">
            <v>132718.8940092166</v>
          </cell>
          <cell r="AB2897">
            <v>36000</v>
          </cell>
          <cell r="AC2897">
            <v>132718.8940092166</v>
          </cell>
          <cell r="AD2897">
            <v>5</v>
          </cell>
          <cell r="AE2897" t="str">
            <v>D41</v>
          </cell>
          <cell r="AF2897">
            <v>19300</v>
          </cell>
          <cell r="AG2897">
            <v>34180</v>
          </cell>
          <cell r="AH2897">
            <v>1</v>
          </cell>
          <cell r="AI2897">
            <v>5</v>
          </cell>
          <cell r="AJ2897">
            <v>0</v>
          </cell>
          <cell r="AK2897">
            <v>36572.6</v>
          </cell>
          <cell r="AL2897">
            <v>1.5905555555555617E-2</v>
          </cell>
          <cell r="AM2897">
            <v>134829.86175115206</v>
          </cell>
          <cell r="AN2897">
            <v>2110.9677419354557</v>
          </cell>
          <cell r="AO2897">
            <v>7.0000000000000062E-2</v>
          </cell>
          <cell r="AQ2897">
            <v>6500</v>
          </cell>
          <cell r="AR2897">
            <v>86000</v>
          </cell>
          <cell r="AS2897">
            <v>0.37</v>
          </cell>
          <cell r="AT2897">
            <v>1</v>
          </cell>
          <cell r="AU2897">
            <v>0</v>
          </cell>
          <cell r="AV2897">
            <v>36572.6</v>
          </cell>
          <cell r="AW2897">
            <v>134829.86175115206</v>
          </cell>
          <cell r="AX2897">
            <v>1.5905555555555617E-2</v>
          </cell>
          <cell r="AY2897">
            <v>2110.9677419354557</v>
          </cell>
          <cell r="AZ2897" t="str">
            <v>Regular Bonus</v>
          </cell>
          <cell r="BA2897" t="str">
            <v>Regular BonusEligible</v>
          </cell>
          <cell r="BB2897" t="str">
            <v>Regular BonusIsrael</v>
          </cell>
          <cell r="BC2897" t="str">
            <v>Regular BonusIsrael Hourly Partial Time</v>
          </cell>
          <cell r="BD2897" t="str">
            <v>D41</v>
          </cell>
          <cell r="BE2897" t="str">
            <v>Hourly Partial Time</v>
          </cell>
          <cell r="BF2897">
            <v>36000</v>
          </cell>
          <cell r="BG2897">
            <v>40504</v>
          </cell>
          <cell r="BH2897">
            <v>5</v>
          </cell>
          <cell r="BI2897">
            <v>2000</v>
          </cell>
          <cell r="BJ2897">
            <v>34500</v>
          </cell>
          <cell r="BK2897">
            <v>34500</v>
          </cell>
          <cell r="BL2897">
            <v>27600</v>
          </cell>
        </row>
        <row r="2898">
          <cell r="B2898">
            <v>1376</v>
          </cell>
          <cell r="C2898">
            <v>735</v>
          </cell>
          <cell r="E2898" t="str">
            <v>Michael Rogovin</v>
          </cell>
          <cell r="F2898" t="str">
            <v>TECHNOLOGY LEADER</v>
          </cell>
          <cell r="G2898" t="str">
            <v>Employee</v>
          </cell>
          <cell r="H2898" t="str">
            <v>Products - R&amp;D</v>
          </cell>
          <cell r="I2898" t="str">
            <v>TEL-AVIV</v>
          </cell>
          <cell r="J2898" t="str">
            <v>Israel</v>
          </cell>
          <cell r="K2898">
            <v>36979</v>
          </cell>
          <cell r="L2898" t="str">
            <v>IL</v>
          </cell>
          <cell r="M2898" t="str">
            <v>D41P</v>
          </cell>
          <cell r="N2898" t="str">
            <v>D</v>
          </cell>
          <cell r="O2898" t="str">
            <v>4</v>
          </cell>
          <cell r="P2898" t="str">
            <v>Regular</v>
          </cell>
          <cell r="T2898">
            <v>1</v>
          </cell>
          <cell r="U2898" t="str">
            <v>ILS</v>
          </cell>
          <cell r="V2898" t="str">
            <v>Products - R&amp;D</v>
          </cell>
          <cell r="W2898" t="str">
            <v>Dorit Dor</v>
          </cell>
          <cell r="Y2898" t="str">
            <v>Eligible</v>
          </cell>
          <cell r="Z2898">
            <v>37000</v>
          </cell>
          <cell r="AA2898">
            <v>136405.52995391705</v>
          </cell>
          <cell r="AB2898">
            <v>37000</v>
          </cell>
          <cell r="AC2898">
            <v>136405.52995391705</v>
          </cell>
          <cell r="AD2898">
            <v>5</v>
          </cell>
          <cell r="AE2898" t="str">
            <v>D41</v>
          </cell>
          <cell r="AF2898">
            <v>25500</v>
          </cell>
          <cell r="AG2898">
            <v>37000</v>
          </cell>
          <cell r="AH2898">
            <v>1</v>
          </cell>
          <cell r="AI2898">
            <v>5</v>
          </cell>
          <cell r="AJ2898">
            <v>0</v>
          </cell>
          <cell r="AK2898">
            <v>38110</v>
          </cell>
          <cell r="AL2898">
            <v>3.0000000000000027E-2</v>
          </cell>
          <cell r="AM2898">
            <v>140497.69585253455</v>
          </cell>
          <cell r="AN2898">
            <v>4092.1658986175025</v>
          </cell>
          <cell r="AO2898">
            <v>3.0000000000000027E-2</v>
          </cell>
          <cell r="AQ2898">
            <v>6500</v>
          </cell>
          <cell r="AR2898">
            <v>86000</v>
          </cell>
          <cell r="AS2898">
            <v>0.38</v>
          </cell>
          <cell r="AT2898">
            <v>1</v>
          </cell>
          <cell r="AU2898">
            <v>0</v>
          </cell>
          <cell r="AV2898">
            <v>38110</v>
          </cell>
          <cell r="AW2898">
            <v>140497.69585253455</v>
          </cell>
          <cell r="AX2898">
            <v>3.0000000000000027E-2</v>
          </cell>
          <cell r="AY2898">
            <v>4092.1658986175025</v>
          </cell>
          <cell r="AZ2898" t="str">
            <v>Regular Bonus</v>
          </cell>
          <cell r="BA2898" t="str">
            <v>Regular BonusEligible</v>
          </cell>
          <cell r="BB2898" t="str">
            <v>Regular BonusIsrael</v>
          </cell>
          <cell r="BC2898" t="str">
            <v>Regular BonusIsrael Employee</v>
          </cell>
          <cell r="BD2898" t="str">
            <v>D45</v>
          </cell>
          <cell r="BE2898" t="str">
            <v>Employee</v>
          </cell>
          <cell r="BF2898">
            <v>37000</v>
          </cell>
          <cell r="BG2898">
            <v>85000</v>
          </cell>
          <cell r="BH2898">
            <v>5</v>
          </cell>
          <cell r="BI2898">
            <v>4000</v>
          </cell>
          <cell r="BJ2898">
            <v>72000</v>
          </cell>
          <cell r="BK2898">
            <v>72000</v>
          </cell>
          <cell r="BL2898">
            <v>57600</v>
          </cell>
        </row>
        <row r="2899">
          <cell r="B2899">
            <v>3751</v>
          </cell>
          <cell r="C2899">
            <v>876</v>
          </cell>
          <cell r="E2899" t="str">
            <v>Barak Kfir</v>
          </cell>
          <cell r="F2899" t="str">
            <v>ARCHITECT</v>
          </cell>
          <cell r="G2899" t="str">
            <v>Employee</v>
          </cell>
          <cell r="H2899" t="str">
            <v>Products - R&amp;D</v>
          </cell>
          <cell r="I2899" t="str">
            <v>TEL-AVIV</v>
          </cell>
          <cell r="J2899" t="str">
            <v>Israel</v>
          </cell>
          <cell r="K2899">
            <v>37440</v>
          </cell>
          <cell r="L2899" t="str">
            <v>IL</v>
          </cell>
          <cell r="M2899" t="str">
            <v>D30M</v>
          </cell>
          <cell r="N2899" t="str">
            <v>D</v>
          </cell>
          <cell r="O2899" t="str">
            <v>3</v>
          </cell>
          <cell r="P2899" t="str">
            <v>Regular</v>
          </cell>
          <cell r="T2899">
            <v>1</v>
          </cell>
          <cell r="U2899" t="str">
            <v>ILS</v>
          </cell>
          <cell r="V2899" t="str">
            <v>Products - R&amp;D</v>
          </cell>
          <cell r="W2899" t="str">
            <v>Dorit Dor</v>
          </cell>
          <cell r="Y2899" t="str">
            <v>Eligible</v>
          </cell>
          <cell r="Z2899">
            <v>41900</v>
          </cell>
          <cell r="AA2899">
            <v>154470.04608294932</v>
          </cell>
          <cell r="AB2899">
            <v>41900</v>
          </cell>
          <cell r="AC2899">
            <v>154470.04608294932</v>
          </cell>
          <cell r="AD2899">
            <v>4</v>
          </cell>
          <cell r="AE2899" t="str">
            <v>D30</v>
          </cell>
          <cell r="AF2899">
            <v>34000</v>
          </cell>
          <cell r="AG2899">
            <v>46000</v>
          </cell>
          <cell r="AH2899">
            <v>0.65</v>
          </cell>
          <cell r="AI2899">
            <v>3</v>
          </cell>
          <cell r="AJ2899">
            <v>0</v>
          </cell>
          <cell r="AK2899">
            <v>43576</v>
          </cell>
          <cell r="AL2899">
            <v>4.0000000000000036E-2</v>
          </cell>
          <cell r="AM2899">
            <v>160648.84792626728</v>
          </cell>
          <cell r="AN2899">
            <v>6178.8018433179532</v>
          </cell>
          <cell r="AO2899">
            <v>-5.2695652173913032E-2</v>
          </cell>
          <cell r="AQ2899">
            <v>6500</v>
          </cell>
          <cell r="AR2899">
            <v>86000</v>
          </cell>
          <cell r="AS2899">
            <v>0.44</v>
          </cell>
          <cell r="AT2899">
            <v>1</v>
          </cell>
          <cell r="AU2899">
            <v>0</v>
          </cell>
          <cell r="AV2899">
            <v>43576</v>
          </cell>
          <cell r="AW2899">
            <v>160648.84792626728</v>
          </cell>
          <cell r="AX2899">
            <v>4.0000000000000036E-2</v>
          </cell>
          <cell r="AY2899">
            <v>6178.8018433179532</v>
          </cell>
          <cell r="AZ2899" t="str">
            <v>Regular Bonus</v>
          </cell>
          <cell r="BA2899" t="str">
            <v>Regular BonusEligible</v>
          </cell>
          <cell r="BB2899" t="str">
            <v>Regular BonusIsrael</v>
          </cell>
          <cell r="BC2899" t="str">
            <v>Regular BonusIsrael Employee</v>
          </cell>
          <cell r="BD2899" t="str">
            <v>D35</v>
          </cell>
          <cell r="BE2899" t="str">
            <v>Employee</v>
          </cell>
          <cell r="BF2899">
            <v>41900</v>
          </cell>
          <cell r="BG2899">
            <v>85000</v>
          </cell>
          <cell r="BH2899">
            <v>5</v>
          </cell>
          <cell r="BI2899">
            <v>4000</v>
          </cell>
          <cell r="BJ2899">
            <v>87000</v>
          </cell>
          <cell r="BK2899">
            <v>87000</v>
          </cell>
          <cell r="BL2899">
            <v>69600</v>
          </cell>
        </row>
        <row r="2900">
          <cell r="B2900">
            <v>5224</v>
          </cell>
          <cell r="C2900">
            <v>1381</v>
          </cell>
          <cell r="E2900" t="str">
            <v>Vitaly Neyman</v>
          </cell>
          <cell r="F2900" t="str">
            <v>ARCHITECT</v>
          </cell>
          <cell r="G2900" t="str">
            <v>Employee</v>
          </cell>
          <cell r="H2900" t="str">
            <v>Products - R&amp;D</v>
          </cell>
          <cell r="I2900" t="str">
            <v>TEL-AVIV</v>
          </cell>
          <cell r="J2900" t="str">
            <v>Israel</v>
          </cell>
          <cell r="K2900">
            <v>43313</v>
          </cell>
          <cell r="L2900" t="str">
            <v>IL</v>
          </cell>
          <cell r="M2900" t="str">
            <v>D30P</v>
          </cell>
          <cell r="N2900" t="str">
            <v>D</v>
          </cell>
          <cell r="O2900" t="str">
            <v>3</v>
          </cell>
          <cell r="P2900" t="str">
            <v>Regular</v>
          </cell>
          <cell r="S2900">
            <v>1</v>
          </cell>
          <cell r="U2900" t="str">
            <v>ILS</v>
          </cell>
          <cell r="V2900" t="str">
            <v>Products - R&amp;D</v>
          </cell>
          <cell r="W2900" t="str">
            <v>Dorit Dor</v>
          </cell>
          <cell r="Y2900" t="str">
            <v>Eligible</v>
          </cell>
          <cell r="Z2900">
            <v>33500</v>
          </cell>
          <cell r="AA2900">
            <v>123502.30414746545</v>
          </cell>
          <cell r="AB2900">
            <v>33500</v>
          </cell>
          <cell r="AC2900">
            <v>123502.30414746545</v>
          </cell>
          <cell r="AD2900">
            <v>4</v>
          </cell>
          <cell r="AE2900" t="str">
            <v>D30</v>
          </cell>
          <cell r="AF2900">
            <v>34000</v>
          </cell>
          <cell r="AG2900">
            <v>46000</v>
          </cell>
          <cell r="AH2900">
            <v>0</v>
          </cell>
          <cell r="AI2900">
            <v>1</v>
          </cell>
          <cell r="AJ2900">
            <v>0</v>
          </cell>
          <cell r="AK2900">
            <v>35510</v>
          </cell>
          <cell r="AL2900">
            <v>6.0000000000000053E-2</v>
          </cell>
          <cell r="AM2900">
            <v>130912.44239631337</v>
          </cell>
          <cell r="AN2900">
            <v>7410.1382488479285</v>
          </cell>
          <cell r="AO2900">
            <v>-0.22804347826086957</v>
          </cell>
          <cell r="AQ2900">
            <v>6500</v>
          </cell>
          <cell r="AR2900">
            <v>86000</v>
          </cell>
          <cell r="AS2900">
            <v>0.33</v>
          </cell>
          <cell r="AT2900">
            <v>1</v>
          </cell>
          <cell r="AU2900">
            <v>0</v>
          </cell>
          <cell r="AV2900">
            <v>35510</v>
          </cell>
          <cell r="AW2900">
            <v>130912.44239631337</v>
          </cell>
          <cell r="AX2900">
            <v>6.0000000000000053E-2</v>
          </cell>
          <cell r="AY2900">
            <v>7410.1382488479285</v>
          </cell>
          <cell r="AZ2900" t="str">
            <v>Target Bonus</v>
          </cell>
          <cell r="BA2900" t="str">
            <v>Target BonusEligible</v>
          </cell>
          <cell r="BB2900" t="str">
            <v>Target BonusIsrael</v>
          </cell>
          <cell r="BC2900" t="str">
            <v>Target BonusIsrael Employee</v>
          </cell>
          <cell r="BD2900" t="str">
            <v>D36</v>
          </cell>
          <cell r="BE2900" t="str">
            <v>Employee</v>
          </cell>
          <cell r="BF2900">
            <v>33500</v>
          </cell>
          <cell r="BG2900">
            <v>50000</v>
          </cell>
          <cell r="BH2900">
            <v>4</v>
          </cell>
          <cell r="BJ2900">
            <v>50000</v>
          </cell>
          <cell r="BK2900">
            <v>50000</v>
          </cell>
          <cell r="BL2900">
            <v>55000.000000000007</v>
          </cell>
        </row>
        <row r="2901">
          <cell r="B2901">
            <v>16198</v>
          </cell>
          <cell r="C2901">
            <v>11138</v>
          </cell>
          <cell r="D2901">
            <v>2791</v>
          </cell>
          <cell r="E2901" t="str">
            <v>Emil Kalin</v>
          </cell>
          <cell r="F2901" t="str">
            <v>SOFTWARE DEVELOPER</v>
          </cell>
          <cell r="G2901" t="str">
            <v>Hourly Partial Time</v>
          </cell>
          <cell r="H2901" t="str">
            <v>Products - R&amp;D</v>
          </cell>
          <cell r="I2901" t="str">
            <v>TEL-AVIV</v>
          </cell>
          <cell r="J2901" t="str">
            <v>Israel</v>
          </cell>
          <cell r="K2901">
            <v>42807</v>
          </cell>
          <cell r="L2901" t="str">
            <v>IL</v>
          </cell>
          <cell r="M2901" t="str">
            <v>D51P</v>
          </cell>
          <cell r="N2901" t="str">
            <v>D</v>
          </cell>
          <cell r="O2901" t="str">
            <v>5</v>
          </cell>
          <cell r="P2901" t="str">
            <v>Regular</v>
          </cell>
          <cell r="T2901">
            <v>1</v>
          </cell>
          <cell r="U2901" t="str">
            <v>ILS</v>
          </cell>
          <cell r="V2901" t="str">
            <v>Products - R&amp;D</v>
          </cell>
          <cell r="W2901" t="str">
            <v>Dorit Dor</v>
          </cell>
          <cell r="Y2901" t="str">
            <v>Eligible</v>
          </cell>
          <cell r="Z2901">
            <v>25438</v>
          </cell>
          <cell r="AA2901">
            <v>93780.645161290333</v>
          </cell>
          <cell r="AB2901">
            <v>25438</v>
          </cell>
          <cell r="AC2901">
            <v>93780.645161290333</v>
          </cell>
          <cell r="AD2901">
            <v>1</v>
          </cell>
          <cell r="AE2901" t="str">
            <v>D51</v>
          </cell>
          <cell r="AF2901">
            <v>17440</v>
          </cell>
          <cell r="AG2901">
            <v>30460</v>
          </cell>
          <cell r="AH2901">
            <v>0.61</v>
          </cell>
          <cell r="AI2901">
            <v>3</v>
          </cell>
          <cell r="AJ2901">
            <v>0</v>
          </cell>
          <cell r="AK2901">
            <v>25438</v>
          </cell>
          <cell r="AL2901">
            <v>0</v>
          </cell>
          <cell r="AM2901">
            <v>93780.645161290333</v>
          </cell>
          <cell r="AN2901">
            <v>0</v>
          </cell>
          <cell r="AO2901">
            <v>-0.16487196323046616</v>
          </cell>
          <cell r="AP2901" t="str">
            <v>Low Performer</v>
          </cell>
          <cell r="AQ2901">
            <v>6500</v>
          </cell>
          <cell r="AR2901">
            <v>86000</v>
          </cell>
          <cell r="AS2901">
            <v>0.23</v>
          </cell>
          <cell r="AT2901">
            <v>1</v>
          </cell>
          <cell r="AU2901">
            <v>0</v>
          </cell>
          <cell r="AV2901">
            <v>25438</v>
          </cell>
          <cell r="AW2901">
            <v>93780.645161290333</v>
          </cell>
          <cell r="AX2901">
            <v>0</v>
          </cell>
          <cell r="AY2901">
            <v>0</v>
          </cell>
          <cell r="AZ2901" t="str">
            <v>Regular Bonus</v>
          </cell>
          <cell r="BA2901" t="str">
            <v>Regular BonusEligible</v>
          </cell>
          <cell r="BB2901" t="str">
            <v>Regular BonusIsrael</v>
          </cell>
          <cell r="BC2901" t="str">
            <v>Regular BonusIsrael Hourly Partial Time</v>
          </cell>
          <cell r="BD2901" t="str">
            <v>D55</v>
          </cell>
          <cell r="BE2901" t="str">
            <v>Hourly Partial Time</v>
          </cell>
          <cell r="BF2901">
            <v>25438</v>
          </cell>
          <cell r="BG2901">
            <v>8082</v>
          </cell>
          <cell r="BH2901">
            <v>2</v>
          </cell>
          <cell r="BI2901">
            <v>2000</v>
          </cell>
          <cell r="BJ2901">
            <v>0</v>
          </cell>
          <cell r="BK2901">
            <v>2000</v>
          </cell>
          <cell r="BL2901">
            <v>2000</v>
          </cell>
        </row>
        <row r="2902">
          <cell r="B2902">
            <v>4857</v>
          </cell>
          <cell r="C2902">
            <v>1205</v>
          </cell>
          <cell r="D2902">
            <v>178066</v>
          </cell>
          <cell r="E2902" t="str">
            <v>Shlomi Podgorovich</v>
          </cell>
          <cell r="F2902" t="str">
            <v>RELEASE MANAGER</v>
          </cell>
          <cell r="G2902" t="str">
            <v>Employee</v>
          </cell>
          <cell r="H2902" t="str">
            <v>Products - R&amp;D</v>
          </cell>
          <cell r="I2902" t="str">
            <v>TEL-AVIV</v>
          </cell>
          <cell r="J2902" t="str">
            <v>Israel</v>
          </cell>
          <cell r="K2902">
            <v>38287</v>
          </cell>
          <cell r="L2902" t="str">
            <v>IL</v>
          </cell>
          <cell r="M2902" t="str">
            <v>M42P</v>
          </cell>
          <cell r="N2902" t="str">
            <v>M</v>
          </cell>
          <cell r="O2902" t="str">
            <v>4</v>
          </cell>
          <cell r="P2902" t="str">
            <v>Regular</v>
          </cell>
          <cell r="T2902">
            <v>1</v>
          </cell>
          <cell r="U2902" t="str">
            <v>ILS</v>
          </cell>
          <cell r="V2902" t="str">
            <v>Products - R&amp;D</v>
          </cell>
          <cell r="W2902" t="str">
            <v>Dorit Dor</v>
          </cell>
          <cell r="Y2902" t="str">
            <v>Eligible</v>
          </cell>
          <cell r="Z2902">
            <v>25000</v>
          </cell>
          <cell r="AA2902">
            <v>92165.898617511528</v>
          </cell>
          <cell r="AB2902">
            <v>25000</v>
          </cell>
          <cell r="AC2902">
            <v>92165.898617511528</v>
          </cell>
          <cell r="AD2902">
            <v>5</v>
          </cell>
          <cell r="AE2902" t="str">
            <v>M42</v>
          </cell>
          <cell r="AF2902">
            <v>24000</v>
          </cell>
          <cell r="AG2902">
            <v>37000</v>
          </cell>
          <cell r="AH2902">
            <v>7.0000000000000007E-2</v>
          </cell>
          <cell r="AI2902">
            <v>1</v>
          </cell>
          <cell r="AJ2902">
            <v>0</v>
          </cell>
          <cell r="AK2902">
            <v>27250.000000000004</v>
          </cell>
          <cell r="AL2902">
            <v>9.000000000000008E-2</v>
          </cell>
          <cell r="AM2902">
            <v>100460.82949308759</v>
          </cell>
          <cell r="AN2902">
            <v>8294.9308755760576</v>
          </cell>
          <cell r="AO2902">
            <v>-0.26351351351351338</v>
          </cell>
          <cell r="AQ2902">
            <v>6500</v>
          </cell>
          <cell r="AR2902">
            <v>86000</v>
          </cell>
          <cell r="AS2902">
            <v>0.23</v>
          </cell>
          <cell r="AT2902">
            <v>1</v>
          </cell>
          <cell r="AU2902">
            <v>0</v>
          </cell>
          <cell r="AV2902">
            <v>27250.000000000004</v>
          </cell>
          <cell r="AW2902">
            <v>100460.82949308759</v>
          </cell>
          <cell r="AX2902">
            <v>9.000000000000008E-2</v>
          </cell>
          <cell r="AY2902">
            <v>8294.9308755760576</v>
          </cell>
          <cell r="AZ2902" t="str">
            <v>Regular Bonus</v>
          </cell>
          <cell r="BA2902" t="str">
            <v>Regular BonusEligible</v>
          </cell>
          <cell r="BB2902" t="str">
            <v>Regular BonusIsrael</v>
          </cell>
          <cell r="BC2902" t="str">
            <v>Regular BonusIsrael Employee</v>
          </cell>
          <cell r="BD2902" t="str">
            <v>M42</v>
          </cell>
          <cell r="BE2902" t="str">
            <v>Employee</v>
          </cell>
          <cell r="BF2902">
            <v>25000</v>
          </cell>
          <cell r="BG2902">
            <v>50000</v>
          </cell>
          <cell r="BH2902">
            <v>5</v>
          </cell>
          <cell r="BI2902">
            <v>4000</v>
          </cell>
          <cell r="BJ2902">
            <v>68000</v>
          </cell>
          <cell r="BK2902">
            <v>68000</v>
          </cell>
          <cell r="BL2902">
            <v>54400</v>
          </cell>
        </row>
        <row r="2903">
          <cell r="B2903">
            <v>5571</v>
          </cell>
          <cell r="C2903">
            <v>1521</v>
          </cell>
          <cell r="D2903">
            <v>75255</v>
          </cell>
          <cell r="E2903" t="str">
            <v>Amir Erman</v>
          </cell>
          <cell r="F2903" t="str">
            <v>DIRECTOR, SMB</v>
          </cell>
          <cell r="G2903" t="str">
            <v>Employee</v>
          </cell>
          <cell r="H2903" t="str">
            <v>Products - R&amp;D</v>
          </cell>
          <cell r="I2903" t="str">
            <v>TEL-AVIV</v>
          </cell>
          <cell r="J2903" t="str">
            <v>Israel</v>
          </cell>
          <cell r="K2903">
            <v>42233</v>
          </cell>
          <cell r="L2903" t="str">
            <v>IL</v>
          </cell>
          <cell r="M2903" t="str">
            <v>D20M</v>
          </cell>
          <cell r="N2903" t="str">
            <v>D</v>
          </cell>
          <cell r="O2903" t="str">
            <v>2</v>
          </cell>
          <cell r="P2903" t="str">
            <v>Regular</v>
          </cell>
          <cell r="T2903">
            <v>1</v>
          </cell>
          <cell r="U2903" t="str">
            <v>ILS</v>
          </cell>
          <cell r="V2903" t="str">
            <v>Products - R&amp;D</v>
          </cell>
          <cell r="W2903" t="str">
            <v>Dorit Dor</v>
          </cell>
          <cell r="Y2903" t="str">
            <v>Eligible</v>
          </cell>
          <cell r="Z2903">
            <v>48500</v>
          </cell>
          <cell r="AA2903">
            <v>178801.84331797235</v>
          </cell>
          <cell r="AB2903">
            <v>48500</v>
          </cell>
          <cell r="AC2903">
            <v>178801.84331797235</v>
          </cell>
          <cell r="AD2903">
            <v>5</v>
          </cell>
          <cell r="AE2903" t="str">
            <v>D20</v>
          </cell>
          <cell r="AF2903">
            <v>41000</v>
          </cell>
          <cell r="AG2903">
            <v>55000</v>
          </cell>
          <cell r="AH2903">
            <v>0.53</v>
          </cell>
          <cell r="AI2903">
            <v>3</v>
          </cell>
          <cell r="AJ2903">
            <v>0</v>
          </cell>
          <cell r="AK2903">
            <v>51410</v>
          </cell>
          <cell r="AL2903">
            <v>6.0000000000000053E-2</v>
          </cell>
          <cell r="AM2903">
            <v>189529.95391705071</v>
          </cell>
          <cell r="AN2903">
            <v>10728.110599078354</v>
          </cell>
          <cell r="AO2903">
            <v>-6.527272727272726E-2</v>
          </cell>
          <cell r="AQ2903">
            <v>6500</v>
          </cell>
          <cell r="AR2903">
            <v>86000</v>
          </cell>
          <cell r="AS2903">
            <v>0.52</v>
          </cell>
          <cell r="AT2903">
            <v>1</v>
          </cell>
          <cell r="AU2903">
            <v>0</v>
          </cell>
          <cell r="AV2903">
            <v>51410</v>
          </cell>
          <cell r="AW2903">
            <v>189529.95391705071</v>
          </cell>
          <cell r="AX2903">
            <v>6.0000000000000053E-2</v>
          </cell>
          <cell r="AY2903">
            <v>10728.110599078354</v>
          </cell>
          <cell r="AZ2903" t="str">
            <v>Regular Bonus</v>
          </cell>
          <cell r="BA2903" t="str">
            <v>Regular BonusEligible</v>
          </cell>
          <cell r="BB2903" t="str">
            <v>Regular BonusIsrael</v>
          </cell>
          <cell r="BC2903" t="str">
            <v>Regular BonusIsrael Employee</v>
          </cell>
          <cell r="BD2903" t="str">
            <v>D25</v>
          </cell>
          <cell r="BE2903" t="str">
            <v>Employee</v>
          </cell>
          <cell r="BF2903">
            <v>48500</v>
          </cell>
          <cell r="BG2903">
            <v>130000</v>
          </cell>
          <cell r="BH2903">
            <v>4</v>
          </cell>
          <cell r="BI2903">
            <v>4000</v>
          </cell>
          <cell r="BJ2903">
            <v>150000</v>
          </cell>
          <cell r="BK2903">
            <v>150000</v>
          </cell>
          <cell r="BL2903">
            <v>120000</v>
          </cell>
        </row>
        <row r="2904">
          <cell r="B2904">
            <v>5625</v>
          </cell>
          <cell r="C2904">
            <v>1547</v>
          </cell>
          <cell r="E2904" t="str">
            <v>Nir Lukach</v>
          </cell>
          <cell r="F2904" t="str">
            <v>TEAM LEADER</v>
          </cell>
          <cell r="G2904" t="str">
            <v>Employee</v>
          </cell>
          <cell r="H2904" t="str">
            <v>Products - R&amp;D</v>
          </cell>
          <cell r="I2904" t="str">
            <v>TEL-AVIV</v>
          </cell>
          <cell r="J2904" t="str">
            <v>Israel</v>
          </cell>
          <cell r="K2904">
            <v>38830</v>
          </cell>
          <cell r="L2904" t="str">
            <v>IL</v>
          </cell>
          <cell r="M2904" t="str">
            <v>D41M</v>
          </cell>
          <cell r="N2904" t="str">
            <v>D</v>
          </cell>
          <cell r="O2904" t="str">
            <v>4</v>
          </cell>
          <cell r="P2904" t="str">
            <v>Regular</v>
          </cell>
          <cell r="T2904">
            <v>1</v>
          </cell>
          <cell r="U2904" t="str">
            <v>ILS</v>
          </cell>
          <cell r="V2904" t="str">
            <v>Products - R&amp;D</v>
          </cell>
          <cell r="W2904" t="str">
            <v>Dorit Dor</v>
          </cell>
          <cell r="Y2904" t="str">
            <v>Eligible</v>
          </cell>
          <cell r="Z2904">
            <v>36500</v>
          </cell>
          <cell r="AA2904">
            <v>134562.21198156683</v>
          </cell>
          <cell r="AB2904">
            <v>36500</v>
          </cell>
          <cell r="AC2904">
            <v>134562.21198156683</v>
          </cell>
          <cell r="AD2904">
            <v>5</v>
          </cell>
          <cell r="AE2904" t="str">
            <v>D41</v>
          </cell>
          <cell r="AF2904">
            <v>25500</v>
          </cell>
          <cell r="AG2904">
            <v>37000</v>
          </cell>
          <cell r="AH2904">
            <v>0.95</v>
          </cell>
          <cell r="AI2904">
            <v>5</v>
          </cell>
          <cell r="AJ2904">
            <v>0</v>
          </cell>
          <cell r="AK2904">
            <v>37595</v>
          </cell>
          <cell r="AL2904">
            <v>3.0000000000000027E-2</v>
          </cell>
          <cell r="AM2904">
            <v>138599.07834101384</v>
          </cell>
          <cell r="AN2904">
            <v>4036.8663594470127</v>
          </cell>
          <cell r="AO2904">
            <v>1.6081081081080972E-2</v>
          </cell>
          <cell r="AQ2904">
            <v>6500</v>
          </cell>
          <cell r="AR2904">
            <v>86000</v>
          </cell>
          <cell r="AS2904">
            <v>0.37</v>
          </cell>
          <cell r="AT2904">
            <v>1</v>
          </cell>
          <cell r="AU2904">
            <v>0</v>
          </cell>
          <cell r="AV2904">
            <v>37595</v>
          </cell>
          <cell r="AW2904">
            <v>138599.07834101384</v>
          </cell>
          <cell r="AX2904">
            <v>3.0000000000000027E-2</v>
          </cell>
          <cell r="AY2904">
            <v>4036.8663594470127</v>
          </cell>
          <cell r="AZ2904" t="str">
            <v>Regular Bonus</v>
          </cell>
          <cell r="BA2904" t="str">
            <v>Regular BonusEligible</v>
          </cell>
          <cell r="BB2904" t="str">
            <v>Regular BonusIsrael</v>
          </cell>
          <cell r="BC2904" t="str">
            <v>Regular BonusIsrael Employee</v>
          </cell>
          <cell r="BD2904" t="str">
            <v>D41</v>
          </cell>
          <cell r="BE2904" t="str">
            <v>Employee</v>
          </cell>
          <cell r="BF2904">
            <v>36500</v>
          </cell>
          <cell r="BG2904">
            <v>69000</v>
          </cell>
          <cell r="BH2904">
            <v>5</v>
          </cell>
          <cell r="BI2904">
            <v>4000</v>
          </cell>
          <cell r="BJ2904">
            <v>69000</v>
          </cell>
          <cell r="BK2904">
            <v>69000</v>
          </cell>
          <cell r="BL2904">
            <v>55200</v>
          </cell>
        </row>
        <row r="2905">
          <cell r="B2905">
            <v>5748</v>
          </cell>
          <cell r="C2905">
            <v>1596</v>
          </cell>
          <cell r="E2905" t="str">
            <v>Boaz Anin</v>
          </cell>
          <cell r="F2905" t="str">
            <v>TECHNOLOGY LEADER</v>
          </cell>
          <cell r="G2905" t="str">
            <v>Employee</v>
          </cell>
          <cell r="H2905" t="str">
            <v>Products - R&amp;D</v>
          </cell>
          <cell r="I2905" t="str">
            <v>TEL-AVIV</v>
          </cell>
          <cell r="J2905" t="str">
            <v>Israel</v>
          </cell>
          <cell r="K2905">
            <v>38848</v>
          </cell>
          <cell r="L2905" t="str">
            <v>IL</v>
          </cell>
          <cell r="M2905" t="str">
            <v>D41P</v>
          </cell>
          <cell r="N2905" t="str">
            <v>D</v>
          </cell>
          <cell r="O2905" t="str">
            <v>4</v>
          </cell>
          <cell r="P2905" t="str">
            <v>Regular</v>
          </cell>
          <cell r="T2905">
            <v>1</v>
          </cell>
          <cell r="U2905" t="str">
            <v>ILS</v>
          </cell>
          <cell r="V2905" t="str">
            <v>Products - R&amp;D</v>
          </cell>
          <cell r="W2905" t="str">
            <v>Dorit Dor</v>
          </cell>
          <cell r="Y2905" t="str">
            <v>Eligible</v>
          </cell>
          <cell r="Z2905">
            <v>35500</v>
          </cell>
          <cell r="AA2905">
            <v>130875.57603686636</v>
          </cell>
          <cell r="AB2905">
            <v>35500</v>
          </cell>
          <cell r="AC2905">
            <v>130875.57603686636</v>
          </cell>
          <cell r="AD2905">
            <v>5</v>
          </cell>
          <cell r="AE2905" t="str">
            <v>D41</v>
          </cell>
          <cell r="AF2905">
            <v>25500</v>
          </cell>
          <cell r="AG2905">
            <v>37000</v>
          </cell>
          <cell r="AH2905">
            <v>0.86</v>
          </cell>
          <cell r="AI2905">
            <v>5</v>
          </cell>
          <cell r="AJ2905">
            <v>0</v>
          </cell>
          <cell r="AK2905">
            <v>36565</v>
          </cell>
          <cell r="AL2905">
            <v>3.0000000000000027E-2</v>
          </cell>
          <cell r="AM2905">
            <v>134801.84331797235</v>
          </cell>
          <cell r="AN2905">
            <v>3926.2672811059892</v>
          </cell>
          <cell r="AO2905">
            <v>-1.1756756756756803E-2</v>
          </cell>
          <cell r="AQ2905">
            <v>6500</v>
          </cell>
          <cell r="AR2905">
            <v>86000</v>
          </cell>
          <cell r="AS2905">
            <v>0.36</v>
          </cell>
          <cell r="AT2905">
            <v>1</v>
          </cell>
          <cell r="AU2905">
            <v>0</v>
          </cell>
          <cell r="AV2905">
            <v>36565</v>
          </cell>
          <cell r="AW2905">
            <v>134801.84331797235</v>
          </cell>
          <cell r="AX2905">
            <v>3.0000000000000027E-2</v>
          </cell>
          <cell r="AY2905">
            <v>3926.2672811059892</v>
          </cell>
          <cell r="AZ2905" t="str">
            <v>Regular Bonus</v>
          </cell>
          <cell r="BA2905" t="str">
            <v>Regular BonusEligible</v>
          </cell>
          <cell r="BB2905" t="str">
            <v>Regular BonusIsrael</v>
          </cell>
          <cell r="BC2905" t="str">
            <v>Regular BonusIsrael Employee</v>
          </cell>
          <cell r="BD2905" t="str">
            <v>D45</v>
          </cell>
          <cell r="BE2905" t="str">
            <v>Employee</v>
          </cell>
          <cell r="BF2905">
            <v>35500</v>
          </cell>
          <cell r="BG2905">
            <v>71000</v>
          </cell>
          <cell r="BH2905">
            <v>5</v>
          </cell>
          <cell r="BI2905">
            <v>4000</v>
          </cell>
          <cell r="BJ2905">
            <v>72000</v>
          </cell>
          <cell r="BK2905">
            <v>72000</v>
          </cell>
          <cell r="BL2905">
            <v>57600</v>
          </cell>
        </row>
        <row r="2906">
          <cell r="B2906">
            <v>5752</v>
          </cell>
          <cell r="C2906">
            <v>1599</v>
          </cell>
          <cell r="D2906">
            <v>213449</v>
          </cell>
          <cell r="E2906" t="str">
            <v>Meital Perry</v>
          </cell>
          <cell r="F2906" t="str">
            <v>TEAM LEADER</v>
          </cell>
          <cell r="G2906" t="str">
            <v>Employee</v>
          </cell>
          <cell r="H2906" t="str">
            <v>Products - R&amp;D</v>
          </cell>
          <cell r="I2906" t="str">
            <v>TEL-AVIV</v>
          </cell>
          <cell r="J2906" t="str">
            <v>Israel</v>
          </cell>
          <cell r="K2906">
            <v>38872</v>
          </cell>
          <cell r="L2906" t="str">
            <v>IL</v>
          </cell>
          <cell r="M2906" t="str">
            <v>D41M</v>
          </cell>
          <cell r="N2906" t="str">
            <v>D</v>
          </cell>
          <cell r="O2906" t="str">
            <v>4</v>
          </cell>
          <cell r="P2906" t="str">
            <v>Regular</v>
          </cell>
          <cell r="T2906">
            <v>1</v>
          </cell>
          <cell r="U2906" t="str">
            <v>ILS</v>
          </cell>
          <cell r="V2906" t="str">
            <v>Products - R&amp;D</v>
          </cell>
          <cell r="W2906" t="str">
            <v>Dorit Dor</v>
          </cell>
          <cell r="Y2906" t="str">
            <v>Eligible</v>
          </cell>
          <cell r="Z2906">
            <v>34300</v>
          </cell>
          <cell r="AA2906">
            <v>126451.61290322582</v>
          </cell>
          <cell r="AB2906">
            <v>34300</v>
          </cell>
          <cell r="AC2906">
            <v>126451.61290322582</v>
          </cell>
          <cell r="AD2906">
            <v>5</v>
          </cell>
          <cell r="AE2906" t="str">
            <v>D41</v>
          </cell>
          <cell r="AF2906">
            <v>25500</v>
          </cell>
          <cell r="AG2906">
            <v>37000</v>
          </cell>
          <cell r="AH2906">
            <v>0.76</v>
          </cell>
          <cell r="AI2906">
            <v>4</v>
          </cell>
          <cell r="AJ2906">
            <v>0</v>
          </cell>
          <cell r="AK2906">
            <v>35672</v>
          </cell>
          <cell r="AL2906">
            <v>4.0000000000000036E-2</v>
          </cell>
          <cell r="AM2906">
            <v>131509.67741935485</v>
          </cell>
          <cell r="AN2906">
            <v>5058.0645161290304</v>
          </cell>
          <cell r="AO2906">
            <v>-3.5891891891891903E-2</v>
          </cell>
          <cell r="AQ2906">
            <v>6500</v>
          </cell>
          <cell r="AR2906">
            <v>86000</v>
          </cell>
          <cell r="AS2906">
            <v>0.34</v>
          </cell>
          <cell r="AT2906">
            <v>1</v>
          </cell>
          <cell r="AU2906">
            <v>0</v>
          </cell>
          <cell r="AV2906">
            <v>35672</v>
          </cell>
          <cell r="AW2906">
            <v>131509.67741935485</v>
          </cell>
          <cell r="AX2906">
            <v>4.0000000000000036E-2</v>
          </cell>
          <cell r="AY2906">
            <v>5058.0645161290304</v>
          </cell>
          <cell r="AZ2906" t="str">
            <v>Regular Bonus</v>
          </cell>
          <cell r="BA2906" t="str">
            <v>Regular BonusEligible</v>
          </cell>
          <cell r="BB2906" t="str">
            <v>Regular BonusIsrael</v>
          </cell>
          <cell r="BC2906" t="str">
            <v>Regular BonusIsrael Hourly Partial Time</v>
          </cell>
          <cell r="BD2906" t="str">
            <v>D45</v>
          </cell>
          <cell r="BE2906" t="str">
            <v>Hourly Partial Time</v>
          </cell>
          <cell r="BF2906">
            <v>34300</v>
          </cell>
          <cell r="BG2906">
            <v>42397</v>
          </cell>
          <cell r="BH2906">
            <v>3</v>
          </cell>
          <cell r="BI2906">
            <v>2000</v>
          </cell>
          <cell r="BJ2906">
            <v>36000</v>
          </cell>
          <cell r="BK2906">
            <v>36000</v>
          </cell>
          <cell r="BL2906">
            <v>28800</v>
          </cell>
        </row>
        <row r="2907">
          <cell r="B2907">
            <v>16332</v>
          </cell>
          <cell r="C2907">
            <v>11265</v>
          </cell>
          <cell r="D2907">
            <v>117771</v>
          </cell>
          <cell r="E2907" t="str">
            <v>Maayan Peleg</v>
          </cell>
          <cell r="F2907" t="str">
            <v>SOFTWARE DEVELOPER</v>
          </cell>
          <cell r="G2907" t="str">
            <v>Employee</v>
          </cell>
          <cell r="H2907" t="str">
            <v>Products - R&amp;D</v>
          </cell>
          <cell r="I2907" t="str">
            <v>TEL-AVIV</v>
          </cell>
          <cell r="J2907" t="str">
            <v>Israel</v>
          </cell>
          <cell r="K2907">
            <v>42849</v>
          </cell>
          <cell r="L2907" t="str">
            <v>IL</v>
          </cell>
          <cell r="M2907" t="str">
            <v>D51P</v>
          </cell>
          <cell r="N2907" t="str">
            <v>D</v>
          </cell>
          <cell r="O2907" t="str">
            <v>5</v>
          </cell>
          <cell r="P2907" t="str">
            <v>Regular</v>
          </cell>
          <cell r="T2907">
            <v>1</v>
          </cell>
          <cell r="U2907" t="str">
            <v>ILS</v>
          </cell>
          <cell r="V2907" t="str">
            <v>Products - R&amp;D</v>
          </cell>
          <cell r="W2907" t="str">
            <v>Dorit Dor</v>
          </cell>
          <cell r="Y2907" t="str">
            <v>Eligible</v>
          </cell>
          <cell r="Z2907">
            <v>22000</v>
          </cell>
          <cell r="AA2907">
            <v>81105.990783410147</v>
          </cell>
          <cell r="AB2907">
            <v>22000</v>
          </cell>
          <cell r="AC2907">
            <v>81105.990783410147</v>
          </cell>
          <cell r="AD2907">
            <v>1</v>
          </cell>
          <cell r="AE2907" t="str">
            <v>D51</v>
          </cell>
          <cell r="AF2907">
            <v>19500</v>
          </cell>
          <cell r="AG2907">
            <v>29500</v>
          </cell>
          <cell r="AH2907">
            <v>0.25</v>
          </cell>
          <cell r="AI2907">
            <v>2</v>
          </cell>
          <cell r="AJ2907">
            <v>0</v>
          </cell>
          <cell r="AK2907">
            <v>22000</v>
          </cell>
          <cell r="AL2907">
            <v>0</v>
          </cell>
          <cell r="AM2907">
            <v>81105.990783410147</v>
          </cell>
          <cell r="AN2907">
            <v>0</v>
          </cell>
          <cell r="AO2907">
            <v>-0.25423728813559321</v>
          </cell>
          <cell r="AP2907" t="str">
            <v>Low Performer</v>
          </cell>
          <cell r="AQ2907">
            <v>6500</v>
          </cell>
          <cell r="AR2907">
            <v>86000</v>
          </cell>
          <cell r="AS2907">
            <v>0.19</v>
          </cell>
          <cell r="AT2907">
            <v>1</v>
          </cell>
          <cell r="AU2907">
            <v>0</v>
          </cell>
          <cell r="AV2907">
            <v>22000</v>
          </cell>
          <cell r="AW2907">
            <v>81105.990783410147</v>
          </cell>
          <cell r="AX2907">
            <v>0</v>
          </cell>
          <cell r="AY2907">
            <v>0</v>
          </cell>
          <cell r="AZ2907" t="str">
            <v>Regular Bonus</v>
          </cell>
          <cell r="BA2907" t="str">
            <v>Regular BonusEligible</v>
          </cell>
          <cell r="BB2907" t="str">
            <v>Regular BonusIsrael</v>
          </cell>
          <cell r="BC2907" t="str">
            <v>Regular BonusIsrael Employee</v>
          </cell>
          <cell r="BD2907" t="str">
            <v>D55</v>
          </cell>
          <cell r="BE2907" t="str">
            <v>Employee</v>
          </cell>
          <cell r="BF2907">
            <v>22000</v>
          </cell>
          <cell r="BG2907">
            <v>22000</v>
          </cell>
          <cell r="BH2907">
            <v>3</v>
          </cell>
          <cell r="BI2907">
            <v>4000</v>
          </cell>
          <cell r="BJ2907">
            <v>0</v>
          </cell>
          <cell r="BK2907">
            <v>4000</v>
          </cell>
          <cell r="BL2907">
            <v>4000</v>
          </cell>
        </row>
        <row r="2908">
          <cell r="B2908">
            <v>5665</v>
          </cell>
          <cell r="C2908">
            <v>1566</v>
          </cell>
          <cell r="E2908" t="str">
            <v>Sigal Malkin</v>
          </cell>
          <cell r="F2908" t="str">
            <v>TECHNOLOGY LEADER</v>
          </cell>
          <cell r="G2908" t="str">
            <v>Employee</v>
          </cell>
          <cell r="H2908" t="str">
            <v>Products - R&amp;D</v>
          </cell>
          <cell r="I2908" t="str">
            <v>TEL-AVIV</v>
          </cell>
          <cell r="J2908" t="str">
            <v>Israel</v>
          </cell>
          <cell r="K2908">
            <v>38865</v>
          </cell>
          <cell r="L2908" t="str">
            <v>IL</v>
          </cell>
          <cell r="M2908" t="str">
            <v>D41P</v>
          </cell>
          <cell r="N2908" t="str">
            <v>D</v>
          </cell>
          <cell r="O2908" t="str">
            <v>4</v>
          </cell>
          <cell r="P2908" t="str">
            <v>Regular</v>
          </cell>
          <cell r="T2908">
            <v>1</v>
          </cell>
          <cell r="U2908" t="str">
            <v>ILS</v>
          </cell>
          <cell r="V2908" t="str">
            <v>Products - R&amp;D</v>
          </cell>
          <cell r="W2908" t="str">
            <v>Dorit Dor</v>
          </cell>
          <cell r="Y2908" t="str">
            <v>Eligible</v>
          </cell>
          <cell r="Z2908">
            <v>37500</v>
          </cell>
          <cell r="AA2908">
            <v>138248.84792626728</v>
          </cell>
          <cell r="AB2908">
            <v>37500</v>
          </cell>
          <cell r="AC2908">
            <v>138248.84792626728</v>
          </cell>
          <cell r="AD2908">
            <v>5</v>
          </cell>
          <cell r="AE2908" t="str">
            <v>D41</v>
          </cell>
          <cell r="AF2908">
            <v>25500</v>
          </cell>
          <cell r="AG2908">
            <v>37000</v>
          </cell>
          <cell r="AH2908">
            <v>1</v>
          </cell>
          <cell r="AI2908">
            <v>5</v>
          </cell>
          <cell r="AJ2908">
            <v>0</v>
          </cell>
          <cell r="AK2908">
            <v>38625</v>
          </cell>
          <cell r="AL2908">
            <v>3.0000000000000027E-2</v>
          </cell>
          <cell r="AM2908">
            <v>142396.3133640553</v>
          </cell>
          <cell r="AN2908">
            <v>4147.4654377880215</v>
          </cell>
          <cell r="AO2908">
            <v>4.3918918918918859E-2</v>
          </cell>
          <cell r="AQ2908">
            <v>6500</v>
          </cell>
          <cell r="AR2908">
            <v>86000</v>
          </cell>
          <cell r="AS2908">
            <v>0.38</v>
          </cell>
          <cell r="AT2908">
            <v>1</v>
          </cell>
          <cell r="AU2908">
            <v>0</v>
          </cell>
          <cell r="AV2908">
            <v>38625</v>
          </cell>
          <cell r="AW2908">
            <v>142396.3133640553</v>
          </cell>
          <cell r="AX2908">
            <v>3.0000000000000027E-2</v>
          </cell>
          <cell r="AY2908">
            <v>4147.4654377880215</v>
          </cell>
          <cell r="AZ2908" t="str">
            <v>Regular Bonus</v>
          </cell>
          <cell r="BA2908" t="str">
            <v>Regular BonusEligible</v>
          </cell>
          <cell r="BB2908" t="str">
            <v>Regular BonusIsrael</v>
          </cell>
          <cell r="BC2908" t="str">
            <v>Regular BonusIsrael Employee</v>
          </cell>
          <cell r="BD2908" t="str">
            <v>D45</v>
          </cell>
          <cell r="BE2908" t="str">
            <v>Employee</v>
          </cell>
          <cell r="BF2908">
            <v>37500</v>
          </cell>
          <cell r="BG2908">
            <v>68000</v>
          </cell>
          <cell r="BH2908">
            <v>5</v>
          </cell>
          <cell r="BI2908">
            <v>4000</v>
          </cell>
          <cell r="BJ2908">
            <v>72000</v>
          </cell>
          <cell r="BK2908">
            <v>72000</v>
          </cell>
          <cell r="BL2908">
            <v>57600</v>
          </cell>
        </row>
        <row r="2909">
          <cell r="B2909">
            <v>13737</v>
          </cell>
          <cell r="C2909">
            <v>8733</v>
          </cell>
          <cell r="D2909">
            <v>60981</v>
          </cell>
          <cell r="E2909" t="str">
            <v>Dov Becker</v>
          </cell>
          <cell r="F2909" t="str">
            <v>TEAM LEADER</v>
          </cell>
          <cell r="G2909" t="str">
            <v>Employee</v>
          </cell>
          <cell r="H2909" t="str">
            <v>Products - R&amp;D</v>
          </cell>
          <cell r="I2909" t="str">
            <v>TEL-AVIV</v>
          </cell>
          <cell r="J2909" t="str">
            <v>Israel</v>
          </cell>
          <cell r="K2909">
            <v>42225</v>
          </cell>
          <cell r="L2909" t="str">
            <v>IL</v>
          </cell>
          <cell r="M2909" t="str">
            <v>D41M</v>
          </cell>
          <cell r="N2909" t="str">
            <v>D</v>
          </cell>
          <cell r="O2909" t="str">
            <v>4</v>
          </cell>
          <cell r="P2909" t="str">
            <v>Regular</v>
          </cell>
          <cell r="T2909">
            <v>1</v>
          </cell>
          <cell r="U2909" t="str">
            <v>ILS</v>
          </cell>
          <cell r="V2909" t="str">
            <v>Products - R&amp;D</v>
          </cell>
          <cell r="W2909" t="str">
            <v>Dorit Dor</v>
          </cell>
          <cell r="Y2909" t="str">
            <v>Eligible</v>
          </cell>
          <cell r="Z2909">
            <v>26000</v>
          </cell>
          <cell r="AA2909">
            <v>95852.534562211978</v>
          </cell>
          <cell r="AB2909">
            <v>26000</v>
          </cell>
          <cell r="AC2909">
            <v>95852.534562211978</v>
          </cell>
          <cell r="AD2909">
            <v>5</v>
          </cell>
          <cell r="AE2909" t="str">
            <v>D41</v>
          </cell>
          <cell r="AF2909">
            <v>25500</v>
          </cell>
          <cell r="AG2909">
            <v>37000</v>
          </cell>
          <cell r="AH2909">
            <v>0.04</v>
          </cell>
          <cell r="AI2909">
            <v>1</v>
          </cell>
          <cell r="AJ2909">
            <v>0</v>
          </cell>
          <cell r="AK2909">
            <v>28340.000000000004</v>
          </cell>
          <cell r="AL2909">
            <v>9.000000000000008E-2</v>
          </cell>
          <cell r="AM2909">
            <v>104479.26267281108</v>
          </cell>
          <cell r="AN2909">
            <v>8626.7281105990987</v>
          </cell>
          <cell r="AO2909">
            <v>-0.23405405405405399</v>
          </cell>
          <cell r="AQ2909">
            <v>6500</v>
          </cell>
          <cell r="AR2909">
            <v>86000</v>
          </cell>
          <cell r="AS2909">
            <v>0.24</v>
          </cell>
          <cell r="AT2909">
            <v>1</v>
          </cell>
          <cell r="AU2909">
            <v>0</v>
          </cell>
          <cell r="AV2909">
            <v>28340.000000000004</v>
          </cell>
          <cell r="AW2909">
            <v>104479.26267281108</v>
          </cell>
          <cell r="AX2909">
            <v>9.000000000000008E-2</v>
          </cell>
          <cell r="AY2909">
            <v>8626.7281105990987</v>
          </cell>
          <cell r="AZ2909" t="str">
            <v>Regular Bonus</v>
          </cell>
          <cell r="BA2909" t="str">
            <v>Regular BonusEligible</v>
          </cell>
          <cell r="BB2909" t="str">
            <v>Regular BonusIsrael</v>
          </cell>
          <cell r="BC2909" t="str">
            <v>Regular BonusIsrael Employee</v>
          </cell>
          <cell r="BD2909" t="str">
            <v>D45</v>
          </cell>
          <cell r="BE2909" t="str">
            <v>Employee</v>
          </cell>
          <cell r="BF2909">
            <v>26000</v>
          </cell>
          <cell r="BG2909">
            <v>44000</v>
          </cell>
          <cell r="BH2909">
            <v>5</v>
          </cell>
          <cell r="BI2909">
            <v>4000</v>
          </cell>
          <cell r="BJ2909">
            <v>72000</v>
          </cell>
          <cell r="BK2909">
            <v>72000</v>
          </cell>
          <cell r="BL2909">
            <v>57600</v>
          </cell>
        </row>
        <row r="2910">
          <cell r="B2910">
            <v>14085</v>
          </cell>
          <cell r="C2910">
            <v>9070</v>
          </cell>
          <cell r="D2910">
            <v>4659</v>
          </cell>
          <cell r="E2910" t="str">
            <v>Nadia Haham</v>
          </cell>
          <cell r="F2910" t="str">
            <v>TEAM LEADER</v>
          </cell>
          <cell r="G2910" t="str">
            <v>Employee</v>
          </cell>
          <cell r="H2910" t="str">
            <v>Products - R&amp;D</v>
          </cell>
          <cell r="I2910" t="str">
            <v>TEL-AVIV</v>
          </cell>
          <cell r="J2910" t="str">
            <v>Israel</v>
          </cell>
          <cell r="K2910">
            <v>42247</v>
          </cell>
          <cell r="L2910" t="str">
            <v>IL</v>
          </cell>
          <cell r="M2910" t="str">
            <v>D41M</v>
          </cell>
          <cell r="N2910" t="str">
            <v>D</v>
          </cell>
          <cell r="O2910" t="str">
            <v>4</v>
          </cell>
          <cell r="P2910" t="str">
            <v>Regular</v>
          </cell>
          <cell r="T2910">
            <v>1</v>
          </cell>
          <cell r="U2910" t="str">
            <v>ILS</v>
          </cell>
          <cell r="V2910" t="str">
            <v>Products - R&amp;D</v>
          </cell>
          <cell r="W2910" t="str">
            <v>Dorit Dor</v>
          </cell>
          <cell r="Y2910" t="str">
            <v>Eligible</v>
          </cell>
          <cell r="Z2910">
            <v>28000</v>
          </cell>
          <cell r="AA2910">
            <v>103225.80645161291</v>
          </cell>
          <cell r="AB2910">
            <v>28000</v>
          </cell>
          <cell r="AC2910">
            <v>103225.80645161291</v>
          </cell>
          <cell r="AD2910">
            <v>5</v>
          </cell>
          <cell r="AE2910" t="str">
            <v>D41</v>
          </cell>
          <cell r="AF2910">
            <v>25500</v>
          </cell>
          <cell r="AG2910">
            <v>37000</v>
          </cell>
          <cell r="AH2910">
            <v>0.21</v>
          </cell>
          <cell r="AI2910">
            <v>2</v>
          </cell>
          <cell r="AJ2910">
            <v>0</v>
          </cell>
          <cell r="AK2910">
            <v>30240.000000000004</v>
          </cell>
          <cell r="AL2910">
            <v>8.0000000000000071E-2</v>
          </cell>
          <cell r="AM2910">
            <v>111483.87096774195</v>
          </cell>
          <cell r="AN2910">
            <v>8258.0645161290449</v>
          </cell>
          <cell r="AO2910">
            <v>-0.18270270270270261</v>
          </cell>
          <cell r="AQ2910">
            <v>6500</v>
          </cell>
          <cell r="AR2910">
            <v>86000</v>
          </cell>
          <cell r="AS2910">
            <v>0.27</v>
          </cell>
          <cell r="AT2910">
            <v>1</v>
          </cell>
          <cell r="AU2910">
            <v>0</v>
          </cell>
          <cell r="AV2910">
            <v>30240.000000000004</v>
          </cell>
          <cell r="AW2910">
            <v>111483.87096774195</v>
          </cell>
          <cell r="AX2910">
            <v>8.0000000000000071E-2</v>
          </cell>
          <cell r="AY2910">
            <v>8258.0645161290449</v>
          </cell>
          <cell r="AZ2910" t="str">
            <v>Regular Bonus</v>
          </cell>
          <cell r="BA2910" t="str">
            <v>Regular BonusEligible</v>
          </cell>
          <cell r="BB2910" t="str">
            <v>Regular BonusIsrael</v>
          </cell>
          <cell r="BC2910" t="str">
            <v>Regular BonusIsrael Employee</v>
          </cell>
          <cell r="BD2910" t="str">
            <v>D45</v>
          </cell>
          <cell r="BE2910" t="str">
            <v>Employee</v>
          </cell>
          <cell r="BF2910">
            <v>28000</v>
          </cell>
          <cell r="BG2910">
            <v>50000</v>
          </cell>
          <cell r="BH2910">
            <v>4</v>
          </cell>
          <cell r="BI2910">
            <v>4000</v>
          </cell>
          <cell r="BJ2910">
            <v>72000</v>
          </cell>
          <cell r="BK2910">
            <v>72000</v>
          </cell>
          <cell r="BL2910">
            <v>57600</v>
          </cell>
        </row>
        <row r="2911">
          <cell r="B2911">
            <v>16081</v>
          </cell>
          <cell r="C2911">
            <v>11026</v>
          </cell>
          <cell r="D2911">
            <v>114489</v>
          </cell>
          <cell r="E2911" t="str">
            <v>Ofer Persin</v>
          </cell>
          <cell r="F2911" t="str">
            <v>SOFTWARE DEVELOPER</v>
          </cell>
          <cell r="G2911" t="str">
            <v>Extended MLA</v>
          </cell>
          <cell r="H2911" t="str">
            <v>Products - R&amp;D</v>
          </cell>
          <cell r="I2911" t="str">
            <v>TEL-AVIV</v>
          </cell>
          <cell r="J2911" t="str">
            <v>Israel</v>
          </cell>
          <cell r="K2911">
            <v>42765</v>
          </cell>
          <cell r="L2911" t="str">
            <v>IL</v>
          </cell>
          <cell r="M2911" t="str">
            <v>D51P</v>
          </cell>
          <cell r="N2911" t="str">
            <v>D</v>
          </cell>
          <cell r="O2911" t="str">
            <v>5</v>
          </cell>
          <cell r="P2911" t="str">
            <v>Regular</v>
          </cell>
          <cell r="T2911">
            <v>1</v>
          </cell>
          <cell r="U2911" t="str">
            <v>ILS</v>
          </cell>
          <cell r="V2911" t="str">
            <v>Products - R&amp;D</v>
          </cell>
          <cell r="W2911" t="str">
            <v>Dorit Dor</v>
          </cell>
          <cell r="Y2911" t="str">
            <v>Eligible</v>
          </cell>
          <cell r="Z2911">
            <v>27500</v>
          </cell>
          <cell r="AA2911">
            <v>101382.48847926267</v>
          </cell>
          <cell r="AB2911">
            <v>27500</v>
          </cell>
          <cell r="AC2911">
            <v>101382.48847926267</v>
          </cell>
          <cell r="AD2911">
            <v>1</v>
          </cell>
          <cell r="AE2911" t="str">
            <v>D51</v>
          </cell>
          <cell r="AF2911">
            <v>19500</v>
          </cell>
          <cell r="AG2911">
            <v>29500</v>
          </cell>
          <cell r="AH2911">
            <v>0.8</v>
          </cell>
          <cell r="AI2911">
            <v>4</v>
          </cell>
          <cell r="AJ2911">
            <v>0</v>
          </cell>
          <cell r="AK2911">
            <v>27500</v>
          </cell>
          <cell r="AL2911">
            <v>0</v>
          </cell>
          <cell r="AM2911">
            <v>101382.48847926267</v>
          </cell>
          <cell r="AN2911">
            <v>0</v>
          </cell>
          <cell r="AO2911">
            <v>-6.7796610169491567E-2</v>
          </cell>
          <cell r="AP2911" t="str">
            <v>Low Performer</v>
          </cell>
          <cell r="AQ2911">
            <v>6500</v>
          </cell>
          <cell r="AR2911">
            <v>86000</v>
          </cell>
          <cell r="AS2911">
            <v>0.26</v>
          </cell>
          <cell r="AT2911">
            <v>1</v>
          </cell>
          <cell r="AU2911">
            <v>0</v>
          </cell>
          <cell r="AV2911">
            <v>27500</v>
          </cell>
          <cell r="AW2911">
            <v>101382.48847926267</v>
          </cell>
          <cell r="AX2911">
            <v>0</v>
          </cell>
          <cell r="AY2911">
            <v>0</v>
          </cell>
          <cell r="AZ2911" t="str">
            <v>Regular Bonus</v>
          </cell>
          <cell r="BA2911" t="str">
            <v>Regular BonusEligible</v>
          </cell>
          <cell r="BB2911" t="str">
            <v>Regular BonusIsrael</v>
          </cell>
          <cell r="BC2911" t="str">
            <v>Regular BonusIsrael Employee</v>
          </cell>
          <cell r="BD2911" t="str">
            <v>D55</v>
          </cell>
          <cell r="BE2911" t="str">
            <v>Employee</v>
          </cell>
          <cell r="BF2911">
            <v>27500</v>
          </cell>
          <cell r="BG2911">
            <v>15200</v>
          </cell>
          <cell r="BH2911">
            <v>2</v>
          </cell>
          <cell r="BI2911">
            <v>4000</v>
          </cell>
          <cell r="BJ2911">
            <v>0</v>
          </cell>
          <cell r="BK2911">
            <v>4000</v>
          </cell>
          <cell r="BL2911">
            <v>4000</v>
          </cell>
        </row>
        <row r="2912">
          <cell r="B2912">
            <v>7604</v>
          </cell>
          <cell r="C2912">
            <v>2469</v>
          </cell>
          <cell r="D2912">
            <v>204406</v>
          </cell>
          <cell r="E2912" t="str">
            <v>Yael Eshel</v>
          </cell>
          <cell r="F2912" t="str">
            <v>SOFTWARE DEVELOPER</v>
          </cell>
          <cell r="G2912" t="str">
            <v>Employee</v>
          </cell>
          <cell r="H2912" t="str">
            <v>Products - R&amp;D</v>
          </cell>
          <cell r="I2912" t="str">
            <v>TEL-AVIV</v>
          </cell>
          <cell r="J2912" t="str">
            <v>Israel</v>
          </cell>
          <cell r="K2912">
            <v>42597</v>
          </cell>
          <cell r="L2912" t="str">
            <v>IL</v>
          </cell>
          <cell r="M2912" t="str">
            <v>D41P</v>
          </cell>
          <cell r="N2912" t="str">
            <v>D</v>
          </cell>
          <cell r="O2912" t="str">
            <v>4</v>
          </cell>
          <cell r="P2912" t="str">
            <v>Regular</v>
          </cell>
          <cell r="T2912">
            <v>1</v>
          </cell>
          <cell r="U2912" t="str">
            <v>ILS</v>
          </cell>
          <cell r="V2912" t="str">
            <v>Products - R&amp;D</v>
          </cell>
          <cell r="W2912" t="str">
            <v>Dorit Dor</v>
          </cell>
          <cell r="Y2912" t="str">
            <v>Eligible</v>
          </cell>
          <cell r="Z2912">
            <v>31900</v>
          </cell>
          <cell r="AA2912">
            <v>117603.6866359447</v>
          </cell>
          <cell r="AB2912">
            <v>31900</v>
          </cell>
          <cell r="AC2912">
            <v>117603.6866359447</v>
          </cell>
          <cell r="AD2912">
            <v>4</v>
          </cell>
          <cell r="AE2912" t="str">
            <v>D41</v>
          </cell>
          <cell r="AF2912">
            <v>25500</v>
          </cell>
          <cell r="AG2912">
            <v>37000</v>
          </cell>
          <cell r="AH2912">
            <v>0.55000000000000004</v>
          </cell>
          <cell r="AI2912">
            <v>3</v>
          </cell>
          <cell r="AJ2912">
            <v>0</v>
          </cell>
          <cell r="AK2912">
            <v>33176</v>
          </cell>
          <cell r="AL2912">
            <v>4.0000000000000036E-2</v>
          </cell>
          <cell r="AM2912">
            <v>122307.8341013825</v>
          </cell>
          <cell r="AN2912">
            <v>4704.1474654377962</v>
          </cell>
          <cell r="AO2912">
            <v>-0.10335135135135132</v>
          </cell>
          <cell r="AQ2912">
            <v>6500</v>
          </cell>
          <cell r="AR2912">
            <v>86000</v>
          </cell>
          <cell r="AS2912">
            <v>0.31</v>
          </cell>
          <cell r="AT2912">
            <v>1</v>
          </cell>
          <cell r="AU2912">
            <v>0</v>
          </cell>
          <cell r="AV2912">
            <v>33176</v>
          </cell>
          <cell r="AW2912">
            <v>122307.8341013825</v>
          </cell>
          <cell r="AX2912">
            <v>4.0000000000000036E-2</v>
          </cell>
          <cell r="AY2912">
            <v>4704.1474654377962</v>
          </cell>
          <cell r="AZ2912" t="str">
            <v>Regular Bonus</v>
          </cell>
          <cell r="BA2912" t="str">
            <v>Regular BonusEligible</v>
          </cell>
          <cell r="BB2912" t="str">
            <v>Regular BonusIsrael</v>
          </cell>
          <cell r="BC2912" t="str">
            <v>Regular BonusIsrael Employee</v>
          </cell>
          <cell r="BD2912" t="str">
            <v>D45</v>
          </cell>
          <cell r="BE2912" t="str">
            <v>Employee</v>
          </cell>
          <cell r="BF2912">
            <v>31900</v>
          </cell>
          <cell r="BG2912">
            <v>65000</v>
          </cell>
          <cell r="BH2912">
            <v>5</v>
          </cell>
          <cell r="BI2912">
            <v>4000</v>
          </cell>
          <cell r="BJ2912">
            <v>60000</v>
          </cell>
          <cell r="BK2912">
            <v>60000</v>
          </cell>
          <cell r="BL2912">
            <v>48000</v>
          </cell>
        </row>
        <row r="2913">
          <cell r="B2913">
            <v>13248</v>
          </cell>
          <cell r="C2913">
            <v>8274</v>
          </cell>
          <cell r="D2913">
            <v>204847</v>
          </cell>
          <cell r="E2913" t="str">
            <v>Roman Kats</v>
          </cell>
          <cell r="F2913" t="str">
            <v>Team Leader</v>
          </cell>
          <cell r="G2913" t="str">
            <v>Employee</v>
          </cell>
          <cell r="H2913" t="str">
            <v>Products - R&amp;D</v>
          </cell>
          <cell r="I2913" t="str">
            <v>TEL-AVIV</v>
          </cell>
          <cell r="J2913" t="str">
            <v>Israel</v>
          </cell>
          <cell r="K2913">
            <v>42071</v>
          </cell>
          <cell r="L2913" t="str">
            <v>IL</v>
          </cell>
          <cell r="M2913" t="str">
            <v>D41M</v>
          </cell>
          <cell r="N2913" t="str">
            <v>D</v>
          </cell>
          <cell r="O2913" t="str">
            <v>4</v>
          </cell>
          <cell r="P2913" t="str">
            <v>Regular</v>
          </cell>
          <cell r="T2913">
            <v>1</v>
          </cell>
          <cell r="U2913" t="str">
            <v>ILS</v>
          </cell>
          <cell r="V2913" t="str">
            <v>Products - R&amp;D</v>
          </cell>
          <cell r="W2913" t="str">
            <v>Dorit Dor</v>
          </cell>
          <cell r="Y2913" t="str">
            <v>Eligible</v>
          </cell>
          <cell r="Z2913">
            <v>19500</v>
          </cell>
          <cell r="AA2913">
            <v>71889.400921658991</v>
          </cell>
          <cell r="AB2913">
            <v>23000</v>
          </cell>
          <cell r="AC2913">
            <v>84792.626728110597</v>
          </cell>
          <cell r="AD2913">
            <v>5</v>
          </cell>
          <cell r="AE2913" t="str">
            <v>D41</v>
          </cell>
          <cell r="AF2913">
            <v>25500</v>
          </cell>
          <cell r="AG2913">
            <v>37000</v>
          </cell>
          <cell r="AH2913">
            <v>0</v>
          </cell>
          <cell r="AI2913">
            <v>1</v>
          </cell>
          <cell r="AJ2913">
            <v>0</v>
          </cell>
          <cell r="AK2913">
            <v>23000</v>
          </cell>
          <cell r="AL2913">
            <v>0</v>
          </cell>
          <cell r="AM2913">
            <v>84792.626728110597</v>
          </cell>
          <cell r="AN2913">
            <v>0</v>
          </cell>
          <cell r="AO2913">
            <v>-0.3783783783783784</v>
          </cell>
          <cell r="AP2913" t="str">
            <v>Already received an increase</v>
          </cell>
          <cell r="AQ2913">
            <v>6500</v>
          </cell>
          <cell r="AR2913">
            <v>86000</v>
          </cell>
          <cell r="AS2913">
            <v>0.2</v>
          </cell>
          <cell r="AT2913">
            <v>1</v>
          </cell>
          <cell r="AU2913">
            <v>0</v>
          </cell>
          <cell r="AV2913">
            <v>23000</v>
          </cell>
          <cell r="AW2913">
            <v>84792.626728110597</v>
          </cell>
          <cell r="AX2913">
            <v>0</v>
          </cell>
          <cell r="AY2913">
            <v>0</v>
          </cell>
          <cell r="AZ2913" t="str">
            <v>Regular Bonus</v>
          </cell>
          <cell r="BA2913" t="str">
            <v>Regular BonusEligible</v>
          </cell>
          <cell r="BB2913" t="str">
            <v>Regular BonusIsrael</v>
          </cell>
          <cell r="BC2913" t="str">
            <v>Regular BonusIsrael Employee</v>
          </cell>
          <cell r="BD2913" t="str">
            <v>D55</v>
          </cell>
          <cell r="BE2913" t="str">
            <v>Employee</v>
          </cell>
          <cell r="BF2913">
            <v>23000</v>
          </cell>
          <cell r="BG2913">
            <v>43000</v>
          </cell>
          <cell r="BH2913">
            <v>5</v>
          </cell>
          <cell r="BI2913">
            <v>4000</v>
          </cell>
          <cell r="BJ2913">
            <v>54000</v>
          </cell>
          <cell r="BK2913">
            <v>54000</v>
          </cell>
          <cell r="BL2913">
            <v>43200</v>
          </cell>
        </row>
        <row r="2914">
          <cell r="B2914">
            <v>13302</v>
          </cell>
          <cell r="C2914">
            <v>8325</v>
          </cell>
          <cell r="D2914">
            <v>55156</v>
          </cell>
          <cell r="E2914" t="str">
            <v>Reuven Plevinsky</v>
          </cell>
          <cell r="F2914" t="str">
            <v>TECHNOLOGY LEADER</v>
          </cell>
          <cell r="G2914" t="str">
            <v>Employee</v>
          </cell>
          <cell r="H2914" t="str">
            <v>Products - R&amp;D</v>
          </cell>
          <cell r="I2914" t="str">
            <v>TEL-AVIV</v>
          </cell>
          <cell r="J2914" t="str">
            <v>Israel</v>
          </cell>
          <cell r="K2914">
            <v>42092</v>
          </cell>
          <cell r="L2914" t="str">
            <v>IL</v>
          </cell>
          <cell r="M2914" t="str">
            <v>D41P</v>
          </cell>
          <cell r="N2914" t="str">
            <v>D</v>
          </cell>
          <cell r="O2914" t="str">
            <v>4</v>
          </cell>
          <cell r="P2914" t="str">
            <v>Regular</v>
          </cell>
          <cell r="T2914">
            <v>1</v>
          </cell>
          <cell r="U2914" t="str">
            <v>ILS</v>
          </cell>
          <cell r="V2914" t="str">
            <v>Products - R&amp;D</v>
          </cell>
          <cell r="W2914" t="str">
            <v>Dorit Dor</v>
          </cell>
          <cell r="Y2914" t="str">
            <v>Eligible</v>
          </cell>
          <cell r="Z2914">
            <v>27500</v>
          </cell>
          <cell r="AA2914">
            <v>101382.48847926267</v>
          </cell>
          <cell r="AB2914">
            <v>27500</v>
          </cell>
          <cell r="AC2914">
            <v>101382.48847926267</v>
          </cell>
          <cell r="AD2914">
            <v>5</v>
          </cell>
          <cell r="AE2914" t="str">
            <v>D41</v>
          </cell>
          <cell r="AF2914">
            <v>25500</v>
          </cell>
          <cell r="AG2914">
            <v>37000</v>
          </cell>
          <cell r="AH2914">
            <v>0.17</v>
          </cell>
          <cell r="AI2914">
            <v>2</v>
          </cell>
          <cell r="AJ2914">
            <v>0</v>
          </cell>
          <cell r="AK2914">
            <v>29700.000000000004</v>
          </cell>
          <cell r="AL2914">
            <v>8.0000000000000071E-2</v>
          </cell>
          <cell r="AM2914">
            <v>109493.08755760371</v>
          </cell>
          <cell r="AN2914">
            <v>8110.599078341038</v>
          </cell>
          <cell r="AO2914">
            <v>-0.19729729729729717</v>
          </cell>
          <cell r="AQ2914">
            <v>6500</v>
          </cell>
          <cell r="AR2914">
            <v>86000</v>
          </cell>
          <cell r="AS2914">
            <v>0.26</v>
          </cell>
          <cell r="AT2914">
            <v>1</v>
          </cell>
          <cell r="AU2914">
            <v>0</v>
          </cell>
          <cell r="AV2914">
            <v>29700.000000000004</v>
          </cell>
          <cell r="AW2914">
            <v>109493.08755760371</v>
          </cell>
          <cell r="AX2914">
            <v>8.0000000000000071E-2</v>
          </cell>
          <cell r="AY2914">
            <v>8110.599078341038</v>
          </cell>
          <cell r="AZ2914" t="str">
            <v>Regular Bonus</v>
          </cell>
          <cell r="BA2914" t="str">
            <v>Regular BonusEligible</v>
          </cell>
          <cell r="BB2914" t="str">
            <v>Regular BonusIsrael</v>
          </cell>
          <cell r="BC2914" t="str">
            <v>Regular BonusIsrael Employee</v>
          </cell>
          <cell r="BD2914" t="str">
            <v>D45</v>
          </cell>
          <cell r="BE2914" t="str">
            <v>Employee</v>
          </cell>
          <cell r="BF2914">
            <v>27500</v>
          </cell>
          <cell r="BG2914">
            <v>65000</v>
          </cell>
          <cell r="BH2914">
            <v>5</v>
          </cell>
          <cell r="BI2914">
            <v>4000</v>
          </cell>
          <cell r="BJ2914">
            <v>72000</v>
          </cell>
          <cell r="BK2914">
            <v>72000</v>
          </cell>
          <cell r="BL2914">
            <v>57600</v>
          </cell>
        </row>
        <row r="2915">
          <cell r="B2915">
            <v>13317</v>
          </cell>
          <cell r="C2915">
            <v>8340</v>
          </cell>
          <cell r="D2915">
            <v>242933</v>
          </cell>
          <cell r="E2915" t="str">
            <v>Daniel Goldenstein- Bar</v>
          </cell>
          <cell r="F2915" t="str">
            <v>GROUP MANAGER</v>
          </cell>
          <cell r="G2915" t="str">
            <v>Employee</v>
          </cell>
          <cell r="H2915" t="str">
            <v>Products - R&amp;D</v>
          </cell>
          <cell r="I2915" t="str">
            <v>TEL-AVIV</v>
          </cell>
          <cell r="J2915" t="str">
            <v>Israel</v>
          </cell>
          <cell r="K2915">
            <v>42114</v>
          </cell>
          <cell r="L2915" t="str">
            <v>IL</v>
          </cell>
          <cell r="M2915" t="str">
            <v>D30M</v>
          </cell>
          <cell r="N2915" t="str">
            <v>D</v>
          </cell>
          <cell r="O2915" t="str">
            <v>3</v>
          </cell>
          <cell r="P2915" t="str">
            <v>Regular</v>
          </cell>
          <cell r="T2915">
            <v>1</v>
          </cell>
          <cell r="U2915" t="str">
            <v>ILS</v>
          </cell>
          <cell r="V2915" t="str">
            <v>Products - R&amp;D</v>
          </cell>
          <cell r="W2915" t="str">
            <v>Dorit Dor</v>
          </cell>
          <cell r="Y2915" t="str">
            <v>Eligible</v>
          </cell>
          <cell r="Z2915">
            <v>41000</v>
          </cell>
          <cell r="AA2915">
            <v>151152.07373271891</v>
          </cell>
          <cell r="AB2915">
            <v>41000</v>
          </cell>
          <cell r="AC2915">
            <v>151152.07373271891</v>
          </cell>
          <cell r="AD2915">
            <v>5</v>
          </cell>
          <cell r="AE2915" t="str">
            <v>D30</v>
          </cell>
          <cell r="AF2915">
            <v>34000</v>
          </cell>
          <cell r="AG2915">
            <v>46000</v>
          </cell>
          <cell r="AH2915">
            <v>0.57999999999999996</v>
          </cell>
          <cell r="AI2915">
            <v>3</v>
          </cell>
          <cell r="AJ2915">
            <v>0</v>
          </cell>
          <cell r="AK2915">
            <v>43460</v>
          </cell>
          <cell r="AL2915">
            <v>6.0000000000000053E-2</v>
          </cell>
          <cell r="AM2915">
            <v>160221.19815668205</v>
          </cell>
          <cell r="AN2915">
            <v>9069.1244239631342</v>
          </cell>
          <cell r="AO2915">
            <v>-5.5217391304347774E-2</v>
          </cell>
          <cell r="AQ2915">
            <v>6500</v>
          </cell>
          <cell r="AR2915">
            <v>86000</v>
          </cell>
          <cell r="AS2915">
            <v>0.43</v>
          </cell>
          <cell r="AT2915">
            <v>1</v>
          </cell>
          <cell r="AU2915">
            <v>0</v>
          </cell>
          <cell r="AV2915">
            <v>43460</v>
          </cell>
          <cell r="AW2915">
            <v>160221.19815668205</v>
          </cell>
          <cell r="AX2915">
            <v>6.0000000000000053E-2</v>
          </cell>
          <cell r="AY2915">
            <v>9069.1244239631342</v>
          </cell>
          <cell r="AZ2915" t="str">
            <v>Regular Bonus</v>
          </cell>
          <cell r="BA2915" t="str">
            <v>Regular BonusEligible</v>
          </cell>
          <cell r="BB2915" t="str">
            <v>Regular BonusIsrael</v>
          </cell>
          <cell r="BC2915" t="str">
            <v>Regular BonusIsrael Employee</v>
          </cell>
          <cell r="BD2915" t="str">
            <v>D35</v>
          </cell>
          <cell r="BE2915" t="str">
            <v>Employee</v>
          </cell>
          <cell r="BF2915">
            <v>41000</v>
          </cell>
          <cell r="BG2915">
            <v>105000</v>
          </cell>
          <cell r="BH2915">
            <v>5</v>
          </cell>
          <cell r="BI2915">
            <v>4000</v>
          </cell>
          <cell r="BJ2915">
            <v>105000</v>
          </cell>
          <cell r="BK2915">
            <v>105000</v>
          </cell>
          <cell r="BL2915">
            <v>84000</v>
          </cell>
        </row>
        <row r="2916">
          <cell r="B2916">
            <v>13315</v>
          </cell>
          <cell r="C2916">
            <v>8338</v>
          </cell>
          <cell r="D2916">
            <v>61518</v>
          </cell>
          <cell r="E2916" t="str">
            <v>Hussein Esa</v>
          </cell>
          <cell r="F2916" t="str">
            <v>TECHNOLOGY LEADER</v>
          </cell>
          <cell r="G2916" t="str">
            <v>Employee</v>
          </cell>
          <cell r="H2916" t="str">
            <v>Products - R&amp;D</v>
          </cell>
          <cell r="I2916" t="str">
            <v>TEL-AVIV</v>
          </cell>
          <cell r="J2916" t="str">
            <v>Israel</v>
          </cell>
          <cell r="K2916">
            <v>42092</v>
          </cell>
          <cell r="L2916" t="str">
            <v>IL</v>
          </cell>
          <cell r="M2916" t="str">
            <v>D41P</v>
          </cell>
          <cell r="N2916" t="str">
            <v>D</v>
          </cell>
          <cell r="O2916" t="str">
            <v>4</v>
          </cell>
          <cell r="P2916" t="str">
            <v>Regular</v>
          </cell>
          <cell r="S2916">
            <v>1</v>
          </cell>
          <cell r="U2916" t="str">
            <v>ILS</v>
          </cell>
          <cell r="V2916" t="str">
            <v>Products - R&amp;D</v>
          </cell>
          <cell r="W2916" t="str">
            <v>Dorit Dor</v>
          </cell>
          <cell r="Y2916" t="str">
            <v>Eligible</v>
          </cell>
          <cell r="Z2916">
            <v>31900</v>
          </cell>
          <cell r="AA2916">
            <v>117603.6866359447</v>
          </cell>
          <cell r="AB2916">
            <v>31900</v>
          </cell>
          <cell r="AC2916">
            <v>117603.6866359447</v>
          </cell>
          <cell r="AD2916">
            <v>5</v>
          </cell>
          <cell r="AE2916" t="str">
            <v>D41</v>
          </cell>
          <cell r="AF2916">
            <v>25500</v>
          </cell>
          <cell r="AG2916">
            <v>37000</v>
          </cell>
          <cell r="AH2916">
            <v>0.55000000000000004</v>
          </cell>
          <cell r="AI2916">
            <v>3</v>
          </cell>
          <cell r="AJ2916">
            <v>0</v>
          </cell>
          <cell r="AK2916">
            <v>33814</v>
          </cell>
          <cell r="AL2916">
            <v>6.0000000000000053E-2</v>
          </cell>
          <cell r="AM2916">
            <v>124659.90783410138</v>
          </cell>
          <cell r="AN2916">
            <v>7056.2211981566797</v>
          </cell>
          <cell r="AO2916">
            <v>-8.6108108108108095E-2</v>
          </cell>
          <cell r="AQ2916">
            <v>6500</v>
          </cell>
          <cell r="AR2916">
            <v>86000</v>
          </cell>
          <cell r="AS2916">
            <v>0.31</v>
          </cell>
          <cell r="AT2916">
            <v>1</v>
          </cell>
          <cell r="AU2916">
            <v>0</v>
          </cell>
          <cell r="AV2916">
            <v>33814</v>
          </cell>
          <cell r="AW2916">
            <v>124659.90783410138</v>
          </cell>
          <cell r="AX2916">
            <v>6.0000000000000053E-2</v>
          </cell>
          <cell r="AY2916">
            <v>7056.2211981566797</v>
          </cell>
          <cell r="AZ2916" t="str">
            <v>Target Bonus</v>
          </cell>
          <cell r="BA2916" t="str">
            <v>Target BonusEligible</v>
          </cell>
          <cell r="BB2916" t="str">
            <v>Target BonusIsrael</v>
          </cell>
          <cell r="BC2916" t="str">
            <v>Target BonusIsrael Employee</v>
          </cell>
          <cell r="BD2916" t="str">
            <v>D45</v>
          </cell>
          <cell r="BE2916" t="str">
            <v>Employee</v>
          </cell>
          <cell r="BF2916">
            <v>31900</v>
          </cell>
          <cell r="BG2916">
            <v>80000</v>
          </cell>
          <cell r="BH2916">
            <v>5</v>
          </cell>
          <cell r="BJ2916">
            <v>65000</v>
          </cell>
          <cell r="BK2916">
            <v>65000</v>
          </cell>
          <cell r="BL2916">
            <v>81250</v>
          </cell>
        </row>
        <row r="2917">
          <cell r="B2917">
            <v>18790</v>
          </cell>
          <cell r="C2917">
            <v>13834</v>
          </cell>
          <cell r="D2917">
            <v>95285</v>
          </cell>
          <cell r="E2917" t="str">
            <v>Shira Navon</v>
          </cell>
          <cell r="F2917" t="str">
            <v>SOFTWARE DEVELOPER</v>
          </cell>
          <cell r="G2917" t="str">
            <v>Employee</v>
          </cell>
          <cell r="H2917" t="str">
            <v>Products - R&amp;D</v>
          </cell>
          <cell r="I2917" t="str">
            <v>TEL-AVIV</v>
          </cell>
          <cell r="J2917" t="str">
            <v>Israel</v>
          </cell>
          <cell r="K2917">
            <v>43381</v>
          </cell>
          <cell r="L2917" t="str">
            <v>IL</v>
          </cell>
          <cell r="M2917" t="str">
            <v>D51P</v>
          </cell>
          <cell r="N2917" t="str">
            <v>D</v>
          </cell>
          <cell r="O2917" t="str">
            <v>5</v>
          </cell>
          <cell r="P2917" t="str">
            <v>Regular</v>
          </cell>
          <cell r="T2917">
            <v>1</v>
          </cell>
          <cell r="U2917" t="str">
            <v>ILS</v>
          </cell>
          <cell r="V2917" t="str">
            <v>Products - R&amp;D</v>
          </cell>
          <cell r="W2917" t="str">
            <v>Dorit Dor</v>
          </cell>
          <cell r="Y2917" t="str">
            <v>Eligible</v>
          </cell>
          <cell r="Z2917">
            <v>22000</v>
          </cell>
          <cell r="AA2917">
            <v>81105.990783410147</v>
          </cell>
          <cell r="AB2917">
            <v>22000</v>
          </cell>
          <cell r="AC2917">
            <v>81105.990783410147</v>
          </cell>
          <cell r="AD2917">
            <v>1</v>
          </cell>
          <cell r="AE2917" t="str">
            <v>D51</v>
          </cell>
          <cell r="AF2917">
            <v>19500</v>
          </cell>
          <cell r="AG2917">
            <v>29500</v>
          </cell>
          <cell r="AH2917">
            <v>0.25</v>
          </cell>
          <cell r="AI2917">
            <v>2</v>
          </cell>
          <cell r="AJ2917">
            <v>0</v>
          </cell>
          <cell r="AK2917">
            <v>22000</v>
          </cell>
          <cell r="AL2917">
            <v>0</v>
          </cell>
          <cell r="AM2917">
            <v>81105.990783410147</v>
          </cell>
          <cell r="AN2917">
            <v>0</v>
          </cell>
          <cell r="AO2917">
            <v>-0.25423728813559321</v>
          </cell>
          <cell r="AP2917" t="str">
            <v>Low Performer</v>
          </cell>
          <cell r="AQ2917">
            <v>6500</v>
          </cell>
          <cell r="AR2917">
            <v>86000</v>
          </cell>
          <cell r="AS2917">
            <v>0.19</v>
          </cell>
          <cell r="AT2917">
            <v>1</v>
          </cell>
          <cell r="AU2917">
            <v>0</v>
          </cell>
          <cell r="AV2917">
            <v>22000</v>
          </cell>
          <cell r="AW2917">
            <v>81105.990783410147</v>
          </cell>
          <cell r="AX2917">
            <v>0</v>
          </cell>
          <cell r="AY2917">
            <v>0</v>
          </cell>
          <cell r="AZ2917" t="str">
            <v>Regular Bonus</v>
          </cell>
          <cell r="BA2917" t="str">
            <v>Regular BonusEligible</v>
          </cell>
          <cell r="BB2917" t="str">
            <v>Regular BonusIsrael</v>
          </cell>
          <cell r="BC2917" t="str">
            <v>Regular BonusIsrael Employee</v>
          </cell>
          <cell r="BD2917" t="str">
            <v>D55</v>
          </cell>
          <cell r="BE2917" t="str">
            <v>Employee</v>
          </cell>
          <cell r="BF2917">
            <v>22000</v>
          </cell>
          <cell r="BG2917">
            <v>10000</v>
          </cell>
          <cell r="BH2917">
            <v>2</v>
          </cell>
          <cell r="BI2917">
            <v>4000</v>
          </cell>
          <cell r="BJ2917">
            <v>0</v>
          </cell>
          <cell r="BK2917">
            <v>4000</v>
          </cell>
          <cell r="BL2917">
            <v>4000</v>
          </cell>
        </row>
        <row r="2918">
          <cell r="B2918">
            <v>13433</v>
          </cell>
          <cell r="C2918">
            <v>8451</v>
          </cell>
          <cell r="E2918" t="str">
            <v>Jonathan Shimonovich</v>
          </cell>
          <cell r="F2918" t="str">
            <v>GROUP MANAGER</v>
          </cell>
          <cell r="G2918" t="str">
            <v>Employee</v>
          </cell>
          <cell r="H2918" t="str">
            <v>Products - R&amp;D</v>
          </cell>
          <cell r="I2918" t="str">
            <v>TEL-AVIV</v>
          </cell>
          <cell r="J2918" t="str">
            <v>Israel</v>
          </cell>
          <cell r="K2918">
            <v>41366</v>
          </cell>
          <cell r="L2918" t="str">
            <v>IL</v>
          </cell>
          <cell r="M2918" t="str">
            <v>D30M</v>
          </cell>
          <cell r="N2918" t="str">
            <v>D</v>
          </cell>
          <cell r="O2918" t="str">
            <v>3</v>
          </cell>
          <cell r="P2918" t="str">
            <v>Regular</v>
          </cell>
          <cell r="T2918">
            <v>1</v>
          </cell>
          <cell r="U2918" t="str">
            <v>ILS</v>
          </cell>
          <cell r="V2918" t="str">
            <v>Products - R&amp;D</v>
          </cell>
          <cell r="W2918" t="str">
            <v>Dorit Dor</v>
          </cell>
          <cell r="Y2918" t="str">
            <v>Eligible</v>
          </cell>
          <cell r="Z2918">
            <v>43400</v>
          </cell>
          <cell r="AA2918">
            <v>160000</v>
          </cell>
          <cell r="AB2918">
            <v>43400</v>
          </cell>
          <cell r="AC2918">
            <v>160000</v>
          </cell>
          <cell r="AD2918">
            <v>4</v>
          </cell>
          <cell r="AE2918" t="str">
            <v>D30</v>
          </cell>
          <cell r="AF2918">
            <v>34000</v>
          </cell>
          <cell r="AG2918">
            <v>46000</v>
          </cell>
          <cell r="AH2918">
            <v>0.78</v>
          </cell>
          <cell r="AI2918">
            <v>4</v>
          </cell>
          <cell r="AJ2918">
            <v>0</v>
          </cell>
          <cell r="AK2918">
            <v>44702</v>
          </cell>
          <cell r="AL2918">
            <v>3.0000000000000027E-2</v>
          </cell>
          <cell r="AM2918">
            <v>164800</v>
          </cell>
          <cell r="AN2918">
            <v>4800</v>
          </cell>
          <cell r="AO2918">
            <v>-2.8217391304347861E-2</v>
          </cell>
          <cell r="AQ2918">
            <v>6500</v>
          </cell>
          <cell r="AR2918">
            <v>86000</v>
          </cell>
          <cell r="AS2918">
            <v>0.46</v>
          </cell>
          <cell r="AT2918">
            <v>1</v>
          </cell>
          <cell r="AU2918">
            <v>0</v>
          </cell>
          <cell r="AV2918">
            <v>44702</v>
          </cell>
          <cell r="AW2918">
            <v>164800</v>
          </cell>
          <cell r="AX2918">
            <v>3.0000000000000027E-2</v>
          </cell>
          <cell r="AY2918">
            <v>4800</v>
          </cell>
          <cell r="AZ2918" t="str">
            <v>Regular Bonus</v>
          </cell>
          <cell r="BA2918" t="str">
            <v>Regular BonusEligible</v>
          </cell>
          <cell r="BB2918" t="str">
            <v>Regular BonusIsrael</v>
          </cell>
          <cell r="BC2918" t="str">
            <v>Regular BonusIsrael Employee</v>
          </cell>
          <cell r="BD2918" t="str">
            <v>D35</v>
          </cell>
          <cell r="BE2918" t="str">
            <v>Employee</v>
          </cell>
          <cell r="BF2918">
            <v>43400</v>
          </cell>
          <cell r="BG2918">
            <v>150000</v>
          </cell>
          <cell r="BH2918">
            <v>4</v>
          </cell>
          <cell r="BI2918">
            <v>4000</v>
          </cell>
          <cell r="BJ2918">
            <v>87000</v>
          </cell>
          <cell r="BK2918">
            <v>87000</v>
          </cell>
          <cell r="BL2918">
            <v>69600</v>
          </cell>
        </row>
        <row r="2919">
          <cell r="B2919">
            <v>9948</v>
          </cell>
          <cell r="C2919">
            <v>3434</v>
          </cell>
          <cell r="E2919" t="str">
            <v>Roi Chen</v>
          </cell>
          <cell r="F2919" t="str">
            <v>TECHNOLOGY LEADER</v>
          </cell>
          <cell r="G2919" t="str">
            <v>Employee</v>
          </cell>
          <cell r="H2919" t="str">
            <v>Products - R&amp;D</v>
          </cell>
          <cell r="I2919" t="str">
            <v>TEL-AVIV</v>
          </cell>
          <cell r="J2919" t="str">
            <v>Israel</v>
          </cell>
          <cell r="K2919">
            <v>40931</v>
          </cell>
          <cell r="L2919" t="str">
            <v>IL</v>
          </cell>
          <cell r="M2919" t="str">
            <v>D41P</v>
          </cell>
          <cell r="N2919" t="str">
            <v>D</v>
          </cell>
          <cell r="O2919" t="str">
            <v>4</v>
          </cell>
          <cell r="P2919" t="str">
            <v>Regular</v>
          </cell>
          <cell r="S2919">
            <v>1</v>
          </cell>
          <cell r="U2919" t="str">
            <v>ILS</v>
          </cell>
          <cell r="V2919" t="str">
            <v>Products - R&amp;D</v>
          </cell>
          <cell r="W2919" t="str">
            <v>Dorit Dor</v>
          </cell>
          <cell r="Y2919" t="str">
            <v>Eligible</v>
          </cell>
          <cell r="Z2919">
            <v>36000</v>
          </cell>
          <cell r="AA2919">
            <v>132718.8940092166</v>
          </cell>
          <cell r="AB2919">
            <v>36000</v>
          </cell>
          <cell r="AC2919">
            <v>132718.8940092166</v>
          </cell>
          <cell r="AD2919">
            <v>5</v>
          </cell>
          <cell r="AE2919" t="str">
            <v>D41</v>
          </cell>
          <cell r="AF2919">
            <v>25500</v>
          </cell>
          <cell r="AG2919">
            <v>37000</v>
          </cell>
          <cell r="AH2919">
            <v>0.91</v>
          </cell>
          <cell r="AI2919">
            <v>5</v>
          </cell>
          <cell r="AJ2919">
            <v>0</v>
          </cell>
          <cell r="AK2919">
            <v>37080</v>
          </cell>
          <cell r="AL2919">
            <v>3.0000000000000027E-2</v>
          </cell>
          <cell r="AM2919">
            <v>136700.46082949309</v>
          </cell>
          <cell r="AN2919">
            <v>3981.5668202764937</v>
          </cell>
          <cell r="AO2919">
            <v>2.1621621621621401E-3</v>
          </cell>
          <cell r="AQ2919">
            <v>6500</v>
          </cell>
          <cell r="AR2919">
            <v>86000</v>
          </cell>
          <cell r="AS2919">
            <v>0.37</v>
          </cell>
          <cell r="AT2919">
            <v>1</v>
          </cell>
          <cell r="AU2919">
            <v>0</v>
          </cell>
          <cell r="AV2919">
            <v>37080</v>
          </cell>
          <cell r="AW2919">
            <v>136700.46082949309</v>
          </cell>
          <cell r="AX2919">
            <v>3.0000000000000027E-2</v>
          </cell>
          <cell r="AY2919">
            <v>3981.5668202764937</v>
          </cell>
          <cell r="AZ2919" t="str">
            <v>Target Bonus</v>
          </cell>
          <cell r="BA2919" t="str">
            <v>Target BonusEligible</v>
          </cell>
          <cell r="BB2919" t="str">
            <v>Target BonusIsrael</v>
          </cell>
          <cell r="BC2919" t="str">
            <v>Target BonusIsrael Employee</v>
          </cell>
          <cell r="BD2919" t="str">
            <v>D45</v>
          </cell>
          <cell r="BE2919" t="str">
            <v>Employee</v>
          </cell>
          <cell r="BF2919">
            <v>36000</v>
          </cell>
          <cell r="BG2919">
            <v>50000</v>
          </cell>
          <cell r="BH2919">
            <v>5</v>
          </cell>
          <cell r="BJ2919">
            <v>72000</v>
          </cell>
          <cell r="BK2919">
            <v>72000</v>
          </cell>
          <cell r="BL2919">
            <v>90000</v>
          </cell>
        </row>
        <row r="2920">
          <cell r="B2920">
            <v>11043</v>
          </cell>
          <cell r="C2920">
            <v>2198</v>
          </cell>
          <cell r="D2920">
            <v>36679</v>
          </cell>
          <cell r="E2920" t="str">
            <v>Coby Schmidt</v>
          </cell>
          <cell r="F2920" t="str">
            <v>SOFTWARE DEVELOPER</v>
          </cell>
          <cell r="G2920" t="str">
            <v>Hourly Partial Time</v>
          </cell>
          <cell r="H2920" t="str">
            <v>Products - R&amp;D</v>
          </cell>
          <cell r="I2920" t="str">
            <v>TEL-AVIV</v>
          </cell>
          <cell r="J2920" t="str">
            <v>Israel</v>
          </cell>
          <cell r="K2920">
            <v>41354</v>
          </cell>
          <cell r="L2920" t="str">
            <v>IL</v>
          </cell>
          <cell r="M2920" t="str">
            <v>D41S</v>
          </cell>
          <cell r="N2920" t="str">
            <v>D</v>
          </cell>
          <cell r="O2920" t="str">
            <v>4</v>
          </cell>
          <cell r="P2920" t="str">
            <v>Regular</v>
          </cell>
          <cell r="T2920">
            <v>1</v>
          </cell>
          <cell r="U2920" t="str">
            <v>ILS</v>
          </cell>
          <cell r="V2920" t="str">
            <v>Products - R&amp;D</v>
          </cell>
          <cell r="W2920" t="str">
            <v>Dorit Dor</v>
          </cell>
          <cell r="Y2920" t="str">
            <v>Eligible</v>
          </cell>
          <cell r="Z2920">
            <v>33500</v>
          </cell>
          <cell r="AA2920">
            <v>123502.30414746545</v>
          </cell>
          <cell r="AB2920">
            <v>31204</v>
          </cell>
          <cell r="AC2920">
            <v>115037.78801843319</v>
          </cell>
          <cell r="AD2920">
            <v>4</v>
          </cell>
          <cell r="AE2920" t="str">
            <v>D41</v>
          </cell>
          <cell r="AF2920">
            <v>19300</v>
          </cell>
          <cell r="AG2920">
            <v>34180</v>
          </cell>
          <cell r="AH2920">
            <v>0.8</v>
          </cell>
          <cell r="AI2920">
            <v>4</v>
          </cell>
          <cell r="AJ2920">
            <v>0</v>
          </cell>
          <cell r="AK2920">
            <v>32140.120000000003</v>
          </cell>
          <cell r="AL2920">
            <v>3.0000000000000027E-2</v>
          </cell>
          <cell r="AM2920">
            <v>118488.9216589862</v>
          </cell>
          <cell r="AN2920">
            <v>3451.1336405530164</v>
          </cell>
          <cell r="AO2920">
            <v>-5.9680514921006345E-2</v>
          </cell>
          <cell r="AQ2920">
            <v>6500</v>
          </cell>
          <cell r="AR2920">
            <v>86000</v>
          </cell>
          <cell r="AS2920">
            <v>0.31</v>
          </cell>
          <cell r="AT2920">
            <v>1</v>
          </cell>
          <cell r="AU2920">
            <v>0</v>
          </cell>
          <cell r="AV2920">
            <v>32140.120000000003</v>
          </cell>
          <cell r="AW2920">
            <v>118488.9216589862</v>
          </cell>
          <cell r="AX2920">
            <v>3.0000000000000027E-2</v>
          </cell>
          <cell r="AY2920">
            <v>3451.1336405530164</v>
          </cell>
          <cell r="AZ2920" t="str">
            <v>Regular Bonus</v>
          </cell>
          <cell r="BA2920" t="str">
            <v>Regular BonusEligible</v>
          </cell>
          <cell r="BB2920" t="str">
            <v>Regular BonusIsrael</v>
          </cell>
          <cell r="BC2920" t="str">
            <v>Regular BonusIsrael Employee</v>
          </cell>
          <cell r="BD2920" t="str">
            <v>D45</v>
          </cell>
          <cell r="BE2920" t="str">
            <v>Employee</v>
          </cell>
          <cell r="BF2920">
            <v>31204</v>
          </cell>
          <cell r="BG2920">
            <v>55000</v>
          </cell>
          <cell r="BH2920">
            <v>4</v>
          </cell>
          <cell r="BI2920">
            <v>4000</v>
          </cell>
          <cell r="BJ2920">
            <v>60000</v>
          </cell>
          <cell r="BK2920">
            <v>60000</v>
          </cell>
          <cell r="BL2920">
            <v>48000</v>
          </cell>
        </row>
        <row r="2921">
          <cell r="B2921">
            <v>9038</v>
          </cell>
          <cell r="C2921">
            <v>3026</v>
          </cell>
          <cell r="E2921" t="str">
            <v>Yishay Orlan</v>
          </cell>
          <cell r="F2921" t="str">
            <v>TEAM LEADER</v>
          </cell>
          <cell r="G2921" t="str">
            <v>Employee</v>
          </cell>
          <cell r="H2921" t="str">
            <v>Products - R&amp;D</v>
          </cell>
          <cell r="I2921" t="str">
            <v>TEL-AVIV</v>
          </cell>
          <cell r="J2921" t="str">
            <v>Israel</v>
          </cell>
          <cell r="K2921">
            <v>40533</v>
          </cell>
          <cell r="L2921" t="str">
            <v>IL</v>
          </cell>
          <cell r="M2921" t="str">
            <v>D41M</v>
          </cell>
          <cell r="N2921" t="str">
            <v>D</v>
          </cell>
          <cell r="O2921" t="str">
            <v>4</v>
          </cell>
          <cell r="P2921" t="str">
            <v>Regular</v>
          </cell>
          <cell r="T2921">
            <v>1</v>
          </cell>
          <cell r="U2921" t="str">
            <v>ILS</v>
          </cell>
          <cell r="V2921" t="str">
            <v>Products - R&amp;D</v>
          </cell>
          <cell r="W2921" t="str">
            <v>Dorit Dor</v>
          </cell>
          <cell r="Y2921" t="str">
            <v>Eligible</v>
          </cell>
          <cell r="Z2921">
            <v>30000</v>
          </cell>
          <cell r="AA2921">
            <v>110599.07834101382</v>
          </cell>
          <cell r="AB2921">
            <v>30000</v>
          </cell>
          <cell r="AC2921">
            <v>110599.07834101382</v>
          </cell>
          <cell r="AD2921">
            <v>5</v>
          </cell>
          <cell r="AE2921" t="str">
            <v>D41</v>
          </cell>
          <cell r="AF2921">
            <v>25500</v>
          </cell>
          <cell r="AG2921">
            <v>37000</v>
          </cell>
          <cell r="AH2921">
            <v>0.39</v>
          </cell>
          <cell r="AI2921">
            <v>2</v>
          </cell>
          <cell r="AJ2921">
            <v>0</v>
          </cell>
          <cell r="AK2921">
            <v>32400.000000000004</v>
          </cell>
          <cell r="AL2921">
            <v>8.0000000000000071E-2</v>
          </cell>
          <cell r="AM2921">
            <v>119447.00460829496</v>
          </cell>
          <cell r="AN2921">
            <v>8847.926267281131</v>
          </cell>
          <cell r="AO2921">
            <v>-0.12432432432432428</v>
          </cell>
          <cell r="AQ2921">
            <v>6500</v>
          </cell>
          <cell r="AR2921">
            <v>86000</v>
          </cell>
          <cell r="AS2921">
            <v>0.28999999999999998</v>
          </cell>
          <cell r="AT2921">
            <v>1</v>
          </cell>
          <cell r="AU2921">
            <v>0</v>
          </cell>
          <cell r="AV2921">
            <v>32400.000000000004</v>
          </cell>
          <cell r="AW2921">
            <v>119447.00460829496</v>
          </cell>
          <cell r="AX2921">
            <v>8.0000000000000071E-2</v>
          </cell>
          <cell r="AY2921">
            <v>8847.926267281131</v>
          </cell>
          <cell r="AZ2921" t="str">
            <v>Regular Bonus</v>
          </cell>
          <cell r="BA2921" t="str">
            <v>Regular BonusEligible</v>
          </cell>
          <cell r="BB2921" t="str">
            <v>Regular BonusIsrael</v>
          </cell>
          <cell r="BC2921" t="str">
            <v>Regular BonusIsrael Employee</v>
          </cell>
          <cell r="BD2921" t="str">
            <v>D45</v>
          </cell>
          <cell r="BE2921" t="str">
            <v>Employee</v>
          </cell>
          <cell r="BF2921">
            <v>30000</v>
          </cell>
          <cell r="BG2921">
            <v>47500</v>
          </cell>
          <cell r="BH2921">
            <v>4</v>
          </cell>
          <cell r="BI2921">
            <v>4000</v>
          </cell>
          <cell r="BJ2921">
            <v>72000</v>
          </cell>
          <cell r="BK2921">
            <v>72000</v>
          </cell>
          <cell r="BL2921">
            <v>57600</v>
          </cell>
        </row>
        <row r="2922">
          <cell r="B2922">
            <v>10864</v>
          </cell>
          <cell r="C2922">
            <v>90171</v>
          </cell>
          <cell r="D2922">
            <v>4355</v>
          </cell>
          <cell r="E2922" t="str">
            <v>Alex Lipov</v>
          </cell>
          <cell r="F2922" t="str">
            <v>TECHNOLOGY LEADER</v>
          </cell>
          <cell r="G2922" t="str">
            <v>Employee</v>
          </cell>
          <cell r="H2922" t="str">
            <v>Products - R&amp;D</v>
          </cell>
          <cell r="I2922" t="str">
            <v>TEL-AVIV</v>
          </cell>
          <cell r="J2922" t="str">
            <v>Israel</v>
          </cell>
          <cell r="K2922">
            <v>41295</v>
          </cell>
          <cell r="L2922" t="str">
            <v>IL</v>
          </cell>
          <cell r="M2922" t="str">
            <v>D41P</v>
          </cell>
          <cell r="N2922" t="str">
            <v>D</v>
          </cell>
          <cell r="O2922" t="str">
            <v>4</v>
          </cell>
          <cell r="P2922" t="str">
            <v>Regular</v>
          </cell>
          <cell r="T2922">
            <v>1</v>
          </cell>
          <cell r="U2922" t="str">
            <v>ILS</v>
          </cell>
          <cell r="V2922" t="str">
            <v>Products - R&amp;D</v>
          </cell>
          <cell r="W2922" t="str">
            <v>Dorit Dor</v>
          </cell>
          <cell r="Y2922" t="str">
            <v>Eligible</v>
          </cell>
          <cell r="Z2922">
            <v>32900</v>
          </cell>
          <cell r="AA2922">
            <v>121290.32258064517</v>
          </cell>
          <cell r="AB2922">
            <v>32900</v>
          </cell>
          <cell r="AC2922">
            <v>121290.32258064517</v>
          </cell>
          <cell r="AD2922">
            <v>5</v>
          </cell>
          <cell r="AE2922" t="str">
            <v>D41</v>
          </cell>
          <cell r="AF2922">
            <v>25500</v>
          </cell>
          <cell r="AG2922">
            <v>37000</v>
          </cell>
          <cell r="AH2922">
            <v>0.64</v>
          </cell>
          <cell r="AI2922">
            <v>3</v>
          </cell>
          <cell r="AJ2922">
            <v>0</v>
          </cell>
          <cell r="AK2922">
            <v>34874</v>
          </cell>
          <cell r="AL2922">
            <v>6.0000000000000053E-2</v>
          </cell>
          <cell r="AM2922">
            <v>128567.74193548388</v>
          </cell>
          <cell r="AN2922">
            <v>7277.419354838712</v>
          </cell>
          <cell r="AO2922">
            <v>-5.7459459459459405E-2</v>
          </cell>
          <cell r="AQ2922">
            <v>6500</v>
          </cell>
          <cell r="AR2922">
            <v>86000</v>
          </cell>
          <cell r="AS2922">
            <v>0.33</v>
          </cell>
          <cell r="AT2922">
            <v>1</v>
          </cell>
          <cell r="AU2922">
            <v>0</v>
          </cell>
          <cell r="AV2922">
            <v>34874</v>
          </cell>
          <cell r="AW2922">
            <v>128567.74193548388</v>
          </cell>
          <cell r="AX2922">
            <v>6.0000000000000053E-2</v>
          </cell>
          <cell r="AY2922">
            <v>7277.419354838712</v>
          </cell>
          <cell r="AZ2922" t="str">
            <v>Regular Bonus</v>
          </cell>
          <cell r="BA2922" t="str">
            <v>Regular BonusEligible</v>
          </cell>
          <cell r="BB2922" t="str">
            <v>Regular BonusIsrael</v>
          </cell>
          <cell r="BC2922" t="str">
            <v>Regular BonusIsrael Employee</v>
          </cell>
          <cell r="BD2922" t="str">
            <v>D45</v>
          </cell>
          <cell r="BE2922" t="str">
            <v>Employee</v>
          </cell>
          <cell r="BF2922">
            <v>32900</v>
          </cell>
          <cell r="BG2922">
            <v>60000</v>
          </cell>
          <cell r="BH2922">
            <v>5</v>
          </cell>
          <cell r="BI2922">
            <v>4000</v>
          </cell>
          <cell r="BJ2922">
            <v>72000</v>
          </cell>
          <cell r="BK2922">
            <v>72000</v>
          </cell>
          <cell r="BL2922">
            <v>57600</v>
          </cell>
        </row>
        <row r="2923">
          <cell r="B2923">
            <v>13861</v>
          </cell>
          <cell r="C2923">
            <v>8852</v>
          </cell>
          <cell r="D2923">
            <v>115667</v>
          </cell>
          <cell r="E2923" t="str">
            <v>Yuval Har-Zahav</v>
          </cell>
          <cell r="F2923" t="str">
            <v>SOFTWARE DEVELOPER</v>
          </cell>
          <cell r="G2923" t="str">
            <v>Employee</v>
          </cell>
          <cell r="H2923" t="str">
            <v>Products - R&amp;D</v>
          </cell>
          <cell r="I2923" t="str">
            <v>TEL-AVIV</v>
          </cell>
          <cell r="J2923" t="str">
            <v>Israel</v>
          </cell>
          <cell r="K2923">
            <v>42225</v>
          </cell>
          <cell r="L2923" t="str">
            <v>IL</v>
          </cell>
          <cell r="M2923" t="str">
            <v>D51P</v>
          </cell>
          <cell r="N2923" t="str">
            <v>D</v>
          </cell>
          <cell r="O2923" t="str">
            <v>5</v>
          </cell>
          <cell r="P2923" t="str">
            <v>Regular</v>
          </cell>
          <cell r="T2923">
            <v>1</v>
          </cell>
          <cell r="U2923" t="str">
            <v>ILS</v>
          </cell>
          <cell r="V2923" t="str">
            <v>Products - R&amp;D</v>
          </cell>
          <cell r="W2923" t="str">
            <v>Dorit Dor</v>
          </cell>
          <cell r="Y2923" t="str">
            <v>Eligible</v>
          </cell>
          <cell r="Z2923">
            <v>22000</v>
          </cell>
          <cell r="AA2923">
            <v>81105.990783410147</v>
          </cell>
          <cell r="AB2923">
            <v>22000</v>
          </cell>
          <cell r="AC2923">
            <v>81105.990783410147</v>
          </cell>
          <cell r="AD2923">
            <v>2</v>
          </cell>
          <cell r="AE2923" t="str">
            <v>D51</v>
          </cell>
          <cell r="AF2923">
            <v>19500</v>
          </cell>
          <cell r="AG2923">
            <v>29500</v>
          </cell>
          <cell r="AH2923">
            <v>0.25</v>
          </cell>
          <cell r="AI2923">
            <v>2</v>
          </cell>
          <cell r="AJ2923">
            <v>0</v>
          </cell>
          <cell r="AK2923">
            <v>22000</v>
          </cell>
          <cell r="AL2923">
            <v>0</v>
          </cell>
          <cell r="AM2923">
            <v>81105.990783410147</v>
          </cell>
          <cell r="AN2923">
            <v>0</v>
          </cell>
          <cell r="AO2923">
            <v>-0.25423728813559321</v>
          </cell>
          <cell r="AP2923" t="str">
            <v>Rated 2 - no recommendation</v>
          </cell>
          <cell r="AQ2923">
            <v>6500</v>
          </cell>
          <cell r="AR2923">
            <v>86000</v>
          </cell>
          <cell r="AS2923">
            <v>0.19</v>
          </cell>
          <cell r="AT2923">
            <v>1</v>
          </cell>
          <cell r="AU2923">
            <v>0</v>
          </cell>
          <cell r="AV2923">
            <v>22000</v>
          </cell>
          <cell r="AW2923">
            <v>81105.990783410147</v>
          </cell>
          <cell r="AX2923">
            <v>0</v>
          </cell>
          <cell r="AY2923">
            <v>0</v>
          </cell>
          <cell r="AZ2923" t="str">
            <v>Regular Bonus</v>
          </cell>
          <cell r="BA2923" t="str">
            <v>Regular BonusEligible</v>
          </cell>
          <cell r="BB2923" t="str">
            <v>Regular BonusIsrael</v>
          </cell>
          <cell r="BC2923" t="str">
            <v>Regular BonusIsrael Employee</v>
          </cell>
          <cell r="BD2923" t="str">
            <v>D65</v>
          </cell>
          <cell r="BE2923" t="str">
            <v>Employee</v>
          </cell>
          <cell r="BF2923">
            <v>22000</v>
          </cell>
          <cell r="BG2923">
            <v>22000</v>
          </cell>
          <cell r="BH2923">
            <v>3</v>
          </cell>
          <cell r="BI2923">
            <v>4000</v>
          </cell>
          <cell r="BJ2923">
            <v>14000</v>
          </cell>
          <cell r="BK2923">
            <v>14000</v>
          </cell>
          <cell r="BL2923">
            <v>11200</v>
          </cell>
        </row>
        <row r="2924">
          <cell r="B2924">
            <v>11054</v>
          </cell>
          <cell r="C2924">
            <v>2257</v>
          </cell>
          <cell r="D2924">
            <v>36828</v>
          </cell>
          <cell r="E2924" t="str">
            <v>Dor Kutan</v>
          </cell>
          <cell r="F2924" t="str">
            <v>Group Manager</v>
          </cell>
          <cell r="G2924" t="str">
            <v>Employee</v>
          </cell>
          <cell r="H2924" t="str">
            <v>Products - R&amp;D</v>
          </cell>
          <cell r="I2924" t="str">
            <v>TEL-AVIV</v>
          </cell>
          <cell r="J2924" t="str">
            <v>Israel</v>
          </cell>
          <cell r="K2924">
            <v>41354</v>
          </cell>
          <cell r="L2924" t="str">
            <v>IL</v>
          </cell>
          <cell r="M2924" t="str">
            <v>D30M</v>
          </cell>
          <cell r="N2924" t="str">
            <v>D</v>
          </cell>
          <cell r="O2924" t="str">
            <v>3</v>
          </cell>
          <cell r="P2924" t="str">
            <v>Regular</v>
          </cell>
          <cell r="T2924">
            <v>1</v>
          </cell>
          <cell r="U2924" t="str">
            <v>ILS</v>
          </cell>
          <cell r="V2924" t="str">
            <v>Products - R&amp;D</v>
          </cell>
          <cell r="W2924" t="str">
            <v>Dorit Dor</v>
          </cell>
          <cell r="Y2924" t="str">
            <v>Eligible</v>
          </cell>
          <cell r="Z2924">
            <v>33400</v>
          </cell>
          <cell r="AA2924">
            <v>123133.64055299539</v>
          </cell>
          <cell r="AB2924">
            <v>33400</v>
          </cell>
          <cell r="AC2924">
            <v>123133.64055299539</v>
          </cell>
          <cell r="AD2924">
            <v>5</v>
          </cell>
          <cell r="AE2924" t="str">
            <v>D30</v>
          </cell>
          <cell r="AF2924">
            <v>34000</v>
          </cell>
          <cell r="AG2924">
            <v>46000</v>
          </cell>
          <cell r="AH2924">
            <v>0</v>
          </cell>
          <cell r="AI2924">
            <v>1</v>
          </cell>
          <cell r="AJ2924">
            <v>0</v>
          </cell>
          <cell r="AK2924">
            <v>36406</v>
          </cell>
          <cell r="AL2924">
            <v>9.000000000000008E-2</v>
          </cell>
          <cell r="AM2924">
            <v>134215.66820276499</v>
          </cell>
          <cell r="AN2924">
            <v>11082.027649769603</v>
          </cell>
          <cell r="AO2924">
            <v>-0.2085652173913044</v>
          </cell>
          <cell r="AQ2924">
            <v>6500</v>
          </cell>
          <cell r="AR2924">
            <v>86000</v>
          </cell>
          <cell r="AS2924">
            <v>0.33</v>
          </cell>
          <cell r="AT2924">
            <v>1</v>
          </cell>
          <cell r="AU2924">
            <v>0</v>
          </cell>
          <cell r="AV2924">
            <v>36406</v>
          </cell>
          <cell r="AW2924">
            <v>134215.66820276499</v>
          </cell>
          <cell r="AX2924">
            <v>9.000000000000008E-2</v>
          </cell>
          <cell r="AY2924">
            <v>11082.027649769603</v>
          </cell>
          <cell r="AZ2924" t="str">
            <v>Regular Bonus</v>
          </cell>
          <cell r="BA2924" t="str">
            <v>Regular BonusEligible</v>
          </cell>
          <cell r="BB2924" t="str">
            <v>Regular BonusIsrael</v>
          </cell>
          <cell r="BC2924" t="str">
            <v>Regular BonusIsrael Employee</v>
          </cell>
          <cell r="BD2924" t="str">
            <v>D45</v>
          </cell>
          <cell r="BE2924" t="str">
            <v>Employee</v>
          </cell>
          <cell r="BF2924">
            <v>33400</v>
          </cell>
          <cell r="BG2924">
            <v>60000</v>
          </cell>
          <cell r="BH2924">
            <v>5</v>
          </cell>
          <cell r="BI2924">
            <v>4000</v>
          </cell>
          <cell r="BJ2924">
            <v>72000</v>
          </cell>
          <cell r="BK2924">
            <v>72000</v>
          </cell>
          <cell r="BL2924">
            <v>57600</v>
          </cell>
        </row>
        <row r="2925">
          <cell r="B2925">
            <v>11086</v>
          </cell>
          <cell r="C2925">
            <v>2701</v>
          </cell>
          <cell r="D2925">
            <v>12475</v>
          </cell>
          <cell r="E2925" t="str">
            <v>Aviad Segev</v>
          </cell>
          <cell r="F2925" t="str">
            <v>TECHNOLOGY LEADER</v>
          </cell>
          <cell r="G2925" t="str">
            <v>Employee</v>
          </cell>
          <cell r="H2925" t="str">
            <v>Products - R&amp;D</v>
          </cell>
          <cell r="I2925" t="str">
            <v>TEL-AVIV</v>
          </cell>
          <cell r="J2925" t="str">
            <v>Israel</v>
          </cell>
          <cell r="K2925">
            <v>41386</v>
          </cell>
          <cell r="L2925" t="str">
            <v>IL</v>
          </cell>
          <cell r="M2925" t="str">
            <v>D41P</v>
          </cell>
          <cell r="N2925" t="str">
            <v>D</v>
          </cell>
          <cell r="O2925" t="str">
            <v>4</v>
          </cell>
          <cell r="P2925" t="str">
            <v>Regular</v>
          </cell>
          <cell r="T2925">
            <v>1</v>
          </cell>
          <cell r="U2925" t="str">
            <v>ILS</v>
          </cell>
          <cell r="V2925" t="str">
            <v>Products - R&amp;D</v>
          </cell>
          <cell r="W2925" t="str">
            <v>Dorit Dor</v>
          </cell>
          <cell r="Y2925" t="str">
            <v>Eligible</v>
          </cell>
          <cell r="Z2925">
            <v>33400</v>
          </cell>
          <cell r="AA2925">
            <v>123133.64055299539</v>
          </cell>
          <cell r="AB2925">
            <v>33400</v>
          </cell>
          <cell r="AC2925">
            <v>123133.64055299539</v>
          </cell>
          <cell r="AD2925">
            <v>4</v>
          </cell>
          <cell r="AE2925" t="str">
            <v>D41</v>
          </cell>
          <cell r="AF2925">
            <v>25500</v>
          </cell>
          <cell r="AG2925">
            <v>37000</v>
          </cell>
          <cell r="AH2925">
            <v>0.68</v>
          </cell>
          <cell r="AI2925">
            <v>3</v>
          </cell>
          <cell r="AJ2925">
            <v>0</v>
          </cell>
          <cell r="AK2925">
            <v>34736</v>
          </cell>
          <cell r="AL2925">
            <v>4.0000000000000036E-2</v>
          </cell>
          <cell r="AM2925">
            <v>128058.98617511521</v>
          </cell>
          <cell r="AN2925">
            <v>4925.3456221198139</v>
          </cell>
          <cell r="AO2925">
            <v>-6.1189189189189142E-2</v>
          </cell>
          <cell r="AQ2925">
            <v>6500</v>
          </cell>
          <cell r="AR2925">
            <v>86000</v>
          </cell>
          <cell r="AS2925">
            <v>0.33</v>
          </cell>
          <cell r="AT2925">
            <v>1</v>
          </cell>
          <cell r="AU2925">
            <v>0</v>
          </cell>
          <cell r="AV2925">
            <v>34736</v>
          </cell>
          <cell r="AW2925">
            <v>128058.98617511521</v>
          </cell>
          <cell r="AX2925">
            <v>4.0000000000000036E-2</v>
          </cell>
          <cell r="AY2925">
            <v>4925.3456221198139</v>
          </cell>
          <cell r="AZ2925" t="str">
            <v>Regular Bonus</v>
          </cell>
          <cell r="BA2925" t="str">
            <v>Regular BonusEligible</v>
          </cell>
          <cell r="BB2925" t="str">
            <v>Regular BonusIsrael</v>
          </cell>
          <cell r="BC2925" t="str">
            <v>Regular BonusIsrael Employee</v>
          </cell>
          <cell r="BD2925" t="str">
            <v>D45</v>
          </cell>
          <cell r="BE2925" t="str">
            <v>Employee</v>
          </cell>
          <cell r="BF2925">
            <v>33400</v>
          </cell>
          <cell r="BG2925">
            <v>50000</v>
          </cell>
          <cell r="BH2925">
            <v>4</v>
          </cell>
          <cell r="BI2925">
            <v>4000</v>
          </cell>
          <cell r="BJ2925">
            <v>60000</v>
          </cell>
          <cell r="BK2925">
            <v>60000</v>
          </cell>
          <cell r="BL2925">
            <v>48000</v>
          </cell>
        </row>
        <row r="2926">
          <cell r="B2926">
            <v>11117</v>
          </cell>
          <cell r="C2926">
            <v>3367</v>
          </cell>
          <cell r="E2926" t="str">
            <v>Nir Harhas</v>
          </cell>
          <cell r="F2926" t="str">
            <v>TEAM LEADER</v>
          </cell>
          <cell r="G2926" t="str">
            <v>Employee</v>
          </cell>
          <cell r="H2926" t="str">
            <v>Products - R&amp;D</v>
          </cell>
          <cell r="I2926" t="str">
            <v>TEL-AVIV</v>
          </cell>
          <cell r="J2926" t="str">
            <v>Israel</v>
          </cell>
          <cell r="K2926">
            <v>41407</v>
          </cell>
          <cell r="L2926" t="str">
            <v>IL</v>
          </cell>
          <cell r="M2926" t="str">
            <v>D41M</v>
          </cell>
          <cell r="N2926" t="str">
            <v>D</v>
          </cell>
          <cell r="O2926" t="str">
            <v>4</v>
          </cell>
          <cell r="P2926" t="str">
            <v>Regular</v>
          </cell>
          <cell r="T2926">
            <v>1</v>
          </cell>
          <cell r="U2926" t="str">
            <v>ILS</v>
          </cell>
          <cell r="V2926" t="str">
            <v>Products - R&amp;D</v>
          </cell>
          <cell r="W2926" t="str">
            <v>Dorit Dor</v>
          </cell>
          <cell r="Y2926" t="str">
            <v>Eligible</v>
          </cell>
          <cell r="Z2926">
            <v>35400</v>
          </cell>
          <cell r="AA2926">
            <v>130506.91244239632</v>
          </cell>
          <cell r="AB2926">
            <v>35400</v>
          </cell>
          <cell r="AC2926">
            <v>130506.91244239632</v>
          </cell>
          <cell r="AD2926">
            <v>5</v>
          </cell>
          <cell r="AE2926" t="str">
            <v>D41</v>
          </cell>
          <cell r="AF2926">
            <v>25500</v>
          </cell>
          <cell r="AG2926">
            <v>37000</v>
          </cell>
          <cell r="AH2926">
            <v>0.86</v>
          </cell>
          <cell r="AI2926">
            <v>5</v>
          </cell>
          <cell r="AJ2926">
            <v>0</v>
          </cell>
          <cell r="AK2926">
            <v>36462</v>
          </cell>
          <cell r="AL2926">
            <v>3.0000000000000027E-2</v>
          </cell>
          <cell r="AM2926">
            <v>134422.11981566821</v>
          </cell>
          <cell r="AN2926">
            <v>3915.2073732718854</v>
          </cell>
          <cell r="AO2926">
            <v>-1.4540540540540547E-2</v>
          </cell>
          <cell r="AQ2926">
            <v>6500</v>
          </cell>
          <cell r="AR2926">
            <v>86000</v>
          </cell>
          <cell r="AS2926">
            <v>0.36</v>
          </cell>
          <cell r="AT2926">
            <v>1</v>
          </cell>
          <cell r="AU2926">
            <v>0</v>
          </cell>
          <cell r="AV2926">
            <v>36462</v>
          </cell>
          <cell r="AW2926">
            <v>134422.11981566821</v>
          </cell>
          <cell r="AX2926">
            <v>3.0000000000000027E-2</v>
          </cell>
          <cell r="AY2926">
            <v>3915.2073732718854</v>
          </cell>
          <cell r="AZ2926" t="str">
            <v>Regular Bonus</v>
          </cell>
          <cell r="BA2926" t="str">
            <v>Regular BonusEligible</v>
          </cell>
          <cell r="BB2926" t="str">
            <v>Regular BonusIsrael</v>
          </cell>
          <cell r="BC2926" t="str">
            <v>Regular BonusIsrael Employee</v>
          </cell>
          <cell r="BD2926" t="str">
            <v>D45</v>
          </cell>
          <cell r="BE2926" t="str">
            <v>Employee</v>
          </cell>
          <cell r="BF2926">
            <v>35400</v>
          </cell>
          <cell r="BG2926">
            <v>65000</v>
          </cell>
          <cell r="BH2926">
            <v>4</v>
          </cell>
          <cell r="BI2926">
            <v>4000</v>
          </cell>
          <cell r="BJ2926">
            <v>72000</v>
          </cell>
          <cell r="BK2926">
            <v>72000</v>
          </cell>
          <cell r="BL2926">
            <v>57600</v>
          </cell>
        </row>
        <row r="2927">
          <cell r="B2927">
            <v>13530</v>
          </cell>
          <cell r="C2927">
            <v>8545</v>
          </cell>
          <cell r="D2927">
            <v>113310</v>
          </cell>
          <cell r="E2927" t="str">
            <v>Yahav Ben-David</v>
          </cell>
          <cell r="F2927" t="str">
            <v xml:space="preserve"> Team Leader</v>
          </cell>
          <cell r="G2927" t="str">
            <v>Employee</v>
          </cell>
          <cell r="H2927" t="str">
            <v>Products - R&amp;D</v>
          </cell>
          <cell r="I2927" t="str">
            <v>TEL-AVIV</v>
          </cell>
          <cell r="J2927" t="str">
            <v>Israel</v>
          </cell>
          <cell r="K2927">
            <v>42121</v>
          </cell>
          <cell r="L2927" t="str">
            <v>IL</v>
          </cell>
          <cell r="M2927" t="str">
            <v>D41M</v>
          </cell>
          <cell r="N2927" t="str">
            <v>D</v>
          </cell>
          <cell r="O2927" t="str">
            <v>4</v>
          </cell>
          <cell r="P2927" t="str">
            <v>Regular</v>
          </cell>
          <cell r="T2927">
            <v>1</v>
          </cell>
          <cell r="U2927" t="str">
            <v>ILS</v>
          </cell>
          <cell r="V2927" t="str">
            <v>Products - R&amp;D</v>
          </cell>
          <cell r="W2927" t="str">
            <v>Dorit Dor</v>
          </cell>
          <cell r="Y2927" t="str">
            <v>Eligible</v>
          </cell>
          <cell r="Z2927">
            <v>26500</v>
          </cell>
          <cell r="AA2927">
            <v>97695.852534562218</v>
          </cell>
          <cell r="AB2927">
            <v>26500</v>
          </cell>
          <cell r="AC2927">
            <v>97695.852534562218</v>
          </cell>
          <cell r="AD2927">
            <v>4</v>
          </cell>
          <cell r="AE2927" t="str">
            <v>D41</v>
          </cell>
          <cell r="AF2927">
            <v>25500</v>
          </cell>
          <cell r="AG2927">
            <v>37000</v>
          </cell>
          <cell r="AH2927">
            <v>0.08</v>
          </cell>
          <cell r="AI2927">
            <v>1</v>
          </cell>
          <cell r="AJ2927">
            <v>0</v>
          </cell>
          <cell r="AK2927">
            <v>28090</v>
          </cell>
          <cell r="AL2927">
            <v>6.0000000000000053E-2</v>
          </cell>
          <cell r="AM2927">
            <v>103557.60368663595</v>
          </cell>
          <cell r="AN2927">
            <v>5861.7511520737316</v>
          </cell>
          <cell r="AO2927">
            <v>-0.24081081081081079</v>
          </cell>
          <cell r="AQ2927">
            <v>6500</v>
          </cell>
          <cell r="AR2927">
            <v>86000</v>
          </cell>
          <cell r="AS2927">
            <v>0.25</v>
          </cell>
          <cell r="AT2927">
            <v>1</v>
          </cell>
          <cell r="AU2927">
            <v>0</v>
          </cell>
          <cell r="AV2927">
            <v>28090</v>
          </cell>
          <cell r="AW2927">
            <v>103557.60368663595</v>
          </cell>
          <cell r="AX2927">
            <v>6.0000000000000053E-2</v>
          </cell>
          <cell r="AY2927">
            <v>5861.7511520737316</v>
          </cell>
          <cell r="AZ2927" t="str">
            <v>Regular Bonus</v>
          </cell>
          <cell r="BA2927" t="str">
            <v>Regular BonusEligible</v>
          </cell>
          <cell r="BB2927" t="str">
            <v>Regular BonusIsrael</v>
          </cell>
          <cell r="BC2927" t="str">
            <v>Regular BonusIsrael Employee</v>
          </cell>
          <cell r="BD2927" t="str">
            <v>D51</v>
          </cell>
          <cell r="BE2927" t="str">
            <v>Employee</v>
          </cell>
          <cell r="BF2927">
            <v>26500</v>
          </cell>
          <cell r="BG2927">
            <v>40000</v>
          </cell>
          <cell r="BH2927">
            <v>5</v>
          </cell>
          <cell r="BI2927">
            <v>4000</v>
          </cell>
          <cell r="BJ2927">
            <v>44000</v>
          </cell>
          <cell r="BK2927">
            <v>44000</v>
          </cell>
          <cell r="BL2927">
            <v>35200</v>
          </cell>
        </row>
        <row r="2928">
          <cell r="B2928">
            <v>11150</v>
          </cell>
          <cell r="C2928">
            <v>3816</v>
          </cell>
          <cell r="D2928">
            <v>122446</v>
          </cell>
          <cell r="E2928" t="str">
            <v>Eran Asseo</v>
          </cell>
          <cell r="F2928" t="str">
            <v>TECHNOLOGY LEADER</v>
          </cell>
          <cell r="G2928" t="str">
            <v>Employee</v>
          </cell>
          <cell r="H2928" t="str">
            <v>Products - R&amp;D</v>
          </cell>
          <cell r="I2928" t="str">
            <v>TEL-AVIV</v>
          </cell>
          <cell r="J2928" t="str">
            <v>Israel</v>
          </cell>
          <cell r="K2928">
            <v>41421</v>
          </cell>
          <cell r="L2928" t="str">
            <v>IL</v>
          </cell>
          <cell r="M2928" t="str">
            <v>D41P</v>
          </cell>
          <cell r="N2928" t="str">
            <v>D</v>
          </cell>
          <cell r="O2928" t="str">
            <v>4</v>
          </cell>
          <cell r="P2928" t="str">
            <v>Regular</v>
          </cell>
          <cell r="T2928">
            <v>1</v>
          </cell>
          <cell r="U2928" t="str">
            <v>ILS</v>
          </cell>
          <cell r="V2928" t="str">
            <v>Products - R&amp;D</v>
          </cell>
          <cell r="W2928" t="str">
            <v>Dorit Dor</v>
          </cell>
          <cell r="Y2928" t="str">
            <v>Eligible</v>
          </cell>
          <cell r="Z2928">
            <v>28000</v>
          </cell>
          <cell r="AA2928">
            <v>103225.80645161291</v>
          </cell>
          <cell r="AB2928">
            <v>28000</v>
          </cell>
          <cell r="AC2928">
            <v>103225.80645161291</v>
          </cell>
          <cell r="AD2928">
            <v>5</v>
          </cell>
          <cell r="AE2928" t="str">
            <v>D41</v>
          </cell>
          <cell r="AF2928">
            <v>25500</v>
          </cell>
          <cell r="AG2928">
            <v>37000</v>
          </cell>
          <cell r="AH2928">
            <v>0.21</v>
          </cell>
          <cell r="AI2928">
            <v>2</v>
          </cell>
          <cell r="AJ2928">
            <v>0</v>
          </cell>
          <cell r="AK2928">
            <v>30240.000000000004</v>
          </cell>
          <cell r="AL2928">
            <v>8.0000000000000071E-2</v>
          </cell>
          <cell r="AM2928">
            <v>111483.87096774195</v>
          </cell>
          <cell r="AN2928">
            <v>8258.0645161290449</v>
          </cell>
          <cell r="AO2928">
            <v>-0.18270270270270261</v>
          </cell>
          <cell r="AQ2928">
            <v>6500</v>
          </cell>
          <cell r="AR2928">
            <v>86000</v>
          </cell>
          <cell r="AS2928">
            <v>0.27</v>
          </cell>
          <cell r="AT2928">
            <v>1</v>
          </cell>
          <cell r="AU2928">
            <v>0</v>
          </cell>
          <cell r="AV2928">
            <v>30240.000000000004</v>
          </cell>
          <cell r="AW2928">
            <v>111483.87096774195</v>
          </cell>
          <cell r="AX2928">
            <v>8.0000000000000071E-2</v>
          </cell>
          <cell r="AY2928">
            <v>8258.0645161290449</v>
          </cell>
          <cell r="AZ2928" t="str">
            <v>Regular Bonus</v>
          </cell>
          <cell r="BA2928" t="str">
            <v>Regular BonusEligible</v>
          </cell>
          <cell r="BB2928" t="str">
            <v>Regular BonusIsrael</v>
          </cell>
          <cell r="BC2928" t="str">
            <v>Regular BonusIsrael Employee</v>
          </cell>
          <cell r="BD2928" t="str">
            <v>D45</v>
          </cell>
          <cell r="BE2928" t="str">
            <v>Employee</v>
          </cell>
          <cell r="BF2928">
            <v>28000</v>
          </cell>
          <cell r="BG2928">
            <v>56000</v>
          </cell>
          <cell r="BH2928">
            <v>5</v>
          </cell>
          <cell r="BI2928">
            <v>4000</v>
          </cell>
          <cell r="BJ2928">
            <v>72000</v>
          </cell>
          <cell r="BK2928">
            <v>72000</v>
          </cell>
          <cell r="BL2928">
            <v>57600</v>
          </cell>
        </row>
        <row r="2929">
          <cell r="B2929">
            <v>11359</v>
          </cell>
          <cell r="C2929">
            <v>4111</v>
          </cell>
          <cell r="D2929">
            <v>2709</v>
          </cell>
          <cell r="E2929" t="str">
            <v>Naor Edri</v>
          </cell>
          <cell r="F2929" t="str">
            <v>ARCHITECT</v>
          </cell>
          <cell r="G2929" t="str">
            <v>Employee</v>
          </cell>
          <cell r="H2929" t="str">
            <v>Products - R&amp;D</v>
          </cell>
          <cell r="I2929" t="str">
            <v>TEL-AVIV</v>
          </cell>
          <cell r="J2929" t="str">
            <v>Israel</v>
          </cell>
          <cell r="K2929">
            <v>41484</v>
          </cell>
          <cell r="L2929" t="str">
            <v>IL</v>
          </cell>
          <cell r="M2929" t="str">
            <v>D30P</v>
          </cell>
          <cell r="N2929" t="str">
            <v>D</v>
          </cell>
          <cell r="O2929" t="str">
            <v>3</v>
          </cell>
          <cell r="P2929" t="str">
            <v>Regular</v>
          </cell>
          <cell r="S2929">
            <v>1</v>
          </cell>
          <cell r="U2929" t="str">
            <v>ILS</v>
          </cell>
          <cell r="V2929" t="str">
            <v>Products - R&amp;D</v>
          </cell>
          <cell r="W2929" t="str">
            <v>Dorit Dor</v>
          </cell>
          <cell r="Y2929" t="str">
            <v>Eligible</v>
          </cell>
          <cell r="Z2929">
            <v>40000</v>
          </cell>
          <cell r="AA2929">
            <v>147465.43778801843</v>
          </cell>
          <cell r="AB2929">
            <v>40000</v>
          </cell>
          <cell r="AC2929">
            <v>147465.43778801843</v>
          </cell>
          <cell r="AD2929">
            <v>5</v>
          </cell>
          <cell r="AE2929" t="str">
            <v>D30</v>
          </cell>
          <cell r="AF2929">
            <v>34000</v>
          </cell>
          <cell r="AG2929">
            <v>46000</v>
          </cell>
          <cell r="AH2929">
            <v>0.5</v>
          </cell>
          <cell r="AI2929">
            <v>3</v>
          </cell>
          <cell r="AJ2929">
            <v>0</v>
          </cell>
          <cell r="AK2929">
            <v>42400</v>
          </cell>
          <cell r="AL2929">
            <v>6.0000000000000053E-2</v>
          </cell>
          <cell r="AM2929">
            <v>156313.36405529955</v>
          </cell>
          <cell r="AN2929">
            <v>8847.9262672811165</v>
          </cell>
          <cell r="AO2929">
            <v>-7.8260869565217384E-2</v>
          </cell>
          <cell r="AQ2929">
            <v>6500</v>
          </cell>
          <cell r="AR2929">
            <v>86000</v>
          </cell>
          <cell r="AS2929">
            <v>0.42</v>
          </cell>
          <cell r="AT2929">
            <v>1</v>
          </cell>
          <cell r="AU2929">
            <v>0</v>
          </cell>
          <cell r="AV2929">
            <v>42400</v>
          </cell>
          <cell r="AW2929">
            <v>156313.36405529955</v>
          </cell>
          <cell r="AX2929">
            <v>6.0000000000000053E-2</v>
          </cell>
          <cell r="AY2929">
            <v>8847.9262672811165</v>
          </cell>
          <cell r="AZ2929" t="str">
            <v>Target Bonus</v>
          </cell>
          <cell r="BA2929" t="str">
            <v>Target BonusEligible</v>
          </cell>
          <cell r="BB2929" t="str">
            <v>Target BonusIsrael</v>
          </cell>
          <cell r="BC2929" t="str">
            <v>Target BonusIsrael Employee</v>
          </cell>
          <cell r="BD2929" t="str">
            <v>D36</v>
          </cell>
          <cell r="BE2929" t="str">
            <v>Employee</v>
          </cell>
          <cell r="BF2929">
            <v>40000</v>
          </cell>
          <cell r="BG2929">
            <v>100000</v>
          </cell>
          <cell r="BH2929">
            <v>5</v>
          </cell>
          <cell r="BJ2929">
            <v>80000</v>
          </cell>
          <cell r="BK2929">
            <v>80000</v>
          </cell>
          <cell r="BL2929">
            <v>100000</v>
          </cell>
        </row>
        <row r="2930">
          <cell r="B2930">
            <v>11362</v>
          </cell>
          <cell r="C2930">
            <v>4113</v>
          </cell>
          <cell r="D2930">
            <v>11025</v>
          </cell>
          <cell r="E2930" t="str">
            <v>Yehoda Bergman</v>
          </cell>
          <cell r="F2930" t="str">
            <v>TECHNOLOGY LEADER</v>
          </cell>
          <cell r="G2930" t="str">
            <v>Employee</v>
          </cell>
          <cell r="H2930" t="str">
            <v>Products - R&amp;D</v>
          </cell>
          <cell r="I2930" t="str">
            <v>TEL-AVIV</v>
          </cell>
          <cell r="J2930" t="str">
            <v>Israel</v>
          </cell>
          <cell r="K2930">
            <v>41497</v>
          </cell>
          <cell r="L2930" t="str">
            <v>IL</v>
          </cell>
          <cell r="M2930" t="str">
            <v>D41P</v>
          </cell>
          <cell r="N2930" t="str">
            <v>D</v>
          </cell>
          <cell r="O2930" t="str">
            <v>4</v>
          </cell>
          <cell r="P2930" t="str">
            <v>Regular</v>
          </cell>
          <cell r="T2930">
            <v>1</v>
          </cell>
          <cell r="U2930" t="str">
            <v>ILS</v>
          </cell>
          <cell r="V2930" t="str">
            <v>Products - R&amp;D</v>
          </cell>
          <cell r="W2930" t="str">
            <v>Dorit Dor</v>
          </cell>
          <cell r="Y2930" t="str">
            <v>Eligible</v>
          </cell>
          <cell r="Z2930">
            <v>28500</v>
          </cell>
          <cell r="AA2930">
            <v>105069.12442396313</v>
          </cell>
          <cell r="AB2930">
            <v>30500</v>
          </cell>
          <cell r="AC2930">
            <v>112442.39631336406</v>
          </cell>
          <cell r="AD2930">
            <v>5</v>
          </cell>
          <cell r="AE2930" t="str">
            <v>D41</v>
          </cell>
          <cell r="AF2930">
            <v>25500</v>
          </cell>
          <cell r="AG2930">
            <v>37000</v>
          </cell>
          <cell r="AH2930">
            <v>0.43</v>
          </cell>
          <cell r="AI2930">
            <v>2</v>
          </cell>
          <cell r="AJ2930">
            <v>0</v>
          </cell>
          <cell r="AK2930">
            <v>30500</v>
          </cell>
          <cell r="AL2930">
            <v>0</v>
          </cell>
          <cell r="AM2930">
            <v>112442.39631336406</v>
          </cell>
          <cell r="AN2930">
            <v>0</v>
          </cell>
          <cell r="AO2930">
            <v>-0.17567567567567566</v>
          </cell>
          <cell r="AP2930" t="str">
            <v>Already received an increase</v>
          </cell>
          <cell r="AQ2930">
            <v>6500</v>
          </cell>
          <cell r="AR2930">
            <v>86000</v>
          </cell>
          <cell r="AS2930">
            <v>0.3</v>
          </cell>
          <cell r="AT2930">
            <v>1</v>
          </cell>
          <cell r="AU2930">
            <v>0</v>
          </cell>
          <cell r="AV2930">
            <v>30500</v>
          </cell>
          <cell r="AW2930">
            <v>112442.39631336406</v>
          </cell>
          <cell r="AX2930">
            <v>0</v>
          </cell>
          <cell r="AY2930">
            <v>0</v>
          </cell>
          <cell r="AZ2930" t="str">
            <v>Regular Bonus</v>
          </cell>
          <cell r="BA2930" t="str">
            <v>Regular BonusEligible</v>
          </cell>
          <cell r="BB2930" t="str">
            <v>Regular BonusIsrael</v>
          </cell>
          <cell r="BC2930" t="str">
            <v>Regular BonusIsrael Employee</v>
          </cell>
          <cell r="BD2930" t="str">
            <v>D45</v>
          </cell>
          <cell r="BE2930" t="str">
            <v>Employee</v>
          </cell>
          <cell r="BF2930">
            <v>30500</v>
          </cell>
          <cell r="BG2930">
            <v>55000</v>
          </cell>
          <cell r="BH2930">
            <v>5</v>
          </cell>
          <cell r="BI2930">
            <v>4000</v>
          </cell>
          <cell r="BJ2930">
            <v>72000</v>
          </cell>
          <cell r="BK2930">
            <v>72000</v>
          </cell>
          <cell r="BL2930">
            <v>57600</v>
          </cell>
        </row>
        <row r="2931">
          <cell r="B2931">
            <v>10721</v>
          </cell>
          <cell r="C2931">
            <v>3887</v>
          </cell>
          <cell r="E2931" t="str">
            <v>Konstantin Zhuruev</v>
          </cell>
          <cell r="F2931" t="str">
            <v>TECHNOLOGY LEADER</v>
          </cell>
          <cell r="G2931" t="str">
            <v>Employee</v>
          </cell>
          <cell r="H2931" t="str">
            <v>Products - R&amp;D</v>
          </cell>
          <cell r="I2931" t="str">
            <v>TEL-AVIV</v>
          </cell>
          <cell r="J2931" t="str">
            <v>Israel</v>
          </cell>
          <cell r="K2931">
            <v>41204</v>
          </cell>
          <cell r="L2931" t="str">
            <v>IL</v>
          </cell>
          <cell r="M2931" t="str">
            <v>D41P</v>
          </cell>
          <cell r="N2931" t="str">
            <v>D</v>
          </cell>
          <cell r="O2931" t="str">
            <v>4</v>
          </cell>
          <cell r="P2931" t="str">
            <v>Regular</v>
          </cell>
          <cell r="T2931">
            <v>1</v>
          </cell>
          <cell r="U2931" t="str">
            <v>ILS</v>
          </cell>
          <cell r="V2931" t="str">
            <v>Products - R&amp;D</v>
          </cell>
          <cell r="W2931" t="str">
            <v>Dorit Dor</v>
          </cell>
          <cell r="Y2931" t="str">
            <v>Eligible</v>
          </cell>
          <cell r="Z2931">
            <v>32900</v>
          </cell>
          <cell r="AA2931">
            <v>121290.32258064517</v>
          </cell>
          <cell r="AB2931">
            <v>32900</v>
          </cell>
          <cell r="AC2931">
            <v>121290.32258064517</v>
          </cell>
          <cell r="AD2931">
            <v>5</v>
          </cell>
          <cell r="AE2931" t="str">
            <v>D41</v>
          </cell>
          <cell r="AF2931">
            <v>25500</v>
          </cell>
          <cell r="AG2931">
            <v>37000</v>
          </cell>
          <cell r="AH2931">
            <v>0.64</v>
          </cell>
          <cell r="AI2931">
            <v>3</v>
          </cell>
          <cell r="AJ2931">
            <v>0</v>
          </cell>
          <cell r="AK2931">
            <v>34874</v>
          </cell>
          <cell r="AL2931">
            <v>6.0000000000000053E-2</v>
          </cell>
          <cell r="AM2931">
            <v>128567.74193548388</v>
          </cell>
          <cell r="AN2931">
            <v>7277.419354838712</v>
          </cell>
          <cell r="AO2931">
            <v>-5.7459459459459405E-2</v>
          </cell>
          <cell r="AQ2931">
            <v>6500</v>
          </cell>
          <cell r="AR2931">
            <v>86000</v>
          </cell>
          <cell r="AS2931">
            <v>0.33</v>
          </cell>
          <cell r="AT2931">
            <v>1</v>
          </cell>
          <cell r="AU2931">
            <v>0</v>
          </cell>
          <cell r="AV2931">
            <v>34874</v>
          </cell>
          <cell r="AW2931">
            <v>128567.74193548388</v>
          </cell>
          <cell r="AX2931">
            <v>6.0000000000000053E-2</v>
          </cell>
          <cell r="AY2931">
            <v>7277.419354838712</v>
          </cell>
          <cell r="AZ2931" t="str">
            <v>Regular Bonus</v>
          </cell>
          <cell r="BA2931" t="str">
            <v>Regular BonusEligible</v>
          </cell>
          <cell r="BB2931" t="str">
            <v>Regular BonusIsrael</v>
          </cell>
          <cell r="BC2931" t="str">
            <v>Regular BonusIsrael Employee</v>
          </cell>
          <cell r="BD2931" t="str">
            <v>D45</v>
          </cell>
          <cell r="BE2931" t="str">
            <v>Employee</v>
          </cell>
          <cell r="BF2931">
            <v>32900</v>
          </cell>
          <cell r="BG2931">
            <v>70000</v>
          </cell>
          <cell r="BH2931">
            <v>5</v>
          </cell>
          <cell r="BI2931">
            <v>4000</v>
          </cell>
          <cell r="BJ2931">
            <v>72000</v>
          </cell>
          <cell r="BK2931">
            <v>72000</v>
          </cell>
          <cell r="BL2931">
            <v>57600</v>
          </cell>
        </row>
        <row r="2932">
          <cell r="B2932">
            <v>10800</v>
          </cell>
          <cell r="C2932">
            <v>90107</v>
          </cell>
          <cell r="D2932">
            <v>3472</v>
          </cell>
          <cell r="E2932" t="str">
            <v>Adam Richter</v>
          </cell>
          <cell r="F2932" t="str">
            <v>TECHNOLOGY LEADER</v>
          </cell>
          <cell r="G2932" t="str">
            <v>Employee</v>
          </cell>
          <cell r="H2932" t="str">
            <v>Products - R&amp;D</v>
          </cell>
          <cell r="I2932" t="str">
            <v>TEL-AVIV</v>
          </cell>
          <cell r="J2932" t="str">
            <v>Israel</v>
          </cell>
          <cell r="K2932">
            <v>41239</v>
          </cell>
          <cell r="L2932" t="str">
            <v>IL</v>
          </cell>
          <cell r="M2932" t="str">
            <v>D41P</v>
          </cell>
          <cell r="N2932" t="str">
            <v>D</v>
          </cell>
          <cell r="O2932" t="str">
            <v>4</v>
          </cell>
          <cell r="P2932" t="str">
            <v>Regular</v>
          </cell>
          <cell r="T2932">
            <v>1</v>
          </cell>
          <cell r="U2932" t="str">
            <v>ILS</v>
          </cell>
          <cell r="V2932" t="str">
            <v>Products - R&amp;D</v>
          </cell>
          <cell r="W2932" t="str">
            <v>Dorit Dor</v>
          </cell>
          <cell r="Y2932" t="str">
            <v>Eligible</v>
          </cell>
          <cell r="Z2932">
            <v>33500</v>
          </cell>
          <cell r="AA2932">
            <v>123502.30414746545</v>
          </cell>
          <cell r="AB2932">
            <v>33500</v>
          </cell>
          <cell r="AC2932">
            <v>123502.30414746545</v>
          </cell>
          <cell r="AD2932">
            <v>5</v>
          </cell>
          <cell r="AE2932" t="str">
            <v>D41</v>
          </cell>
          <cell r="AF2932">
            <v>25500</v>
          </cell>
          <cell r="AG2932">
            <v>37000</v>
          </cell>
          <cell r="AH2932">
            <v>0.69</v>
          </cell>
          <cell r="AI2932">
            <v>3</v>
          </cell>
          <cell r="AJ2932">
            <v>0</v>
          </cell>
          <cell r="AK2932">
            <v>35510</v>
          </cell>
          <cell r="AL2932">
            <v>6.0000000000000053E-2</v>
          </cell>
          <cell r="AM2932">
            <v>130912.44239631337</v>
          </cell>
          <cell r="AN2932">
            <v>7410.1382488479285</v>
          </cell>
          <cell r="AO2932">
            <v>-4.0270270270270303E-2</v>
          </cell>
          <cell r="AQ2932">
            <v>6500</v>
          </cell>
          <cell r="AR2932">
            <v>86000</v>
          </cell>
          <cell r="AS2932">
            <v>0.33</v>
          </cell>
          <cell r="AT2932">
            <v>1</v>
          </cell>
          <cell r="AU2932">
            <v>0</v>
          </cell>
          <cell r="AV2932">
            <v>35510</v>
          </cell>
          <cell r="AW2932">
            <v>130912.44239631337</v>
          </cell>
          <cell r="AX2932">
            <v>6.0000000000000053E-2</v>
          </cell>
          <cell r="AY2932">
            <v>7410.1382488479285</v>
          </cell>
          <cell r="AZ2932" t="str">
            <v>Regular Bonus</v>
          </cell>
          <cell r="BA2932" t="str">
            <v>Regular BonusEligible</v>
          </cell>
          <cell r="BB2932" t="str">
            <v>Regular BonusIsrael</v>
          </cell>
          <cell r="BC2932" t="str">
            <v>Regular BonusIsrael Employee</v>
          </cell>
          <cell r="BD2932" t="str">
            <v>D41</v>
          </cell>
          <cell r="BE2932" t="str">
            <v>Employee</v>
          </cell>
          <cell r="BF2932">
            <v>33500</v>
          </cell>
          <cell r="BG2932">
            <v>40000</v>
          </cell>
          <cell r="BH2932">
            <v>4</v>
          </cell>
          <cell r="BI2932">
            <v>4000</v>
          </cell>
          <cell r="BJ2932">
            <v>69000</v>
          </cell>
          <cell r="BK2932">
            <v>69000</v>
          </cell>
          <cell r="BL2932">
            <v>55200</v>
          </cell>
        </row>
        <row r="2933">
          <cell r="B2933">
            <v>7157</v>
          </cell>
          <cell r="C2933">
            <v>2219</v>
          </cell>
          <cell r="D2933">
            <v>172839</v>
          </cell>
          <cell r="E2933" t="str">
            <v>Ofir Navon</v>
          </cell>
          <cell r="F2933" t="str">
            <v>SOFTWARE DEVELOPER</v>
          </cell>
          <cell r="G2933" t="str">
            <v>Employee</v>
          </cell>
          <cell r="H2933" t="str">
            <v>Products - R&amp;D</v>
          </cell>
          <cell r="I2933" t="str">
            <v>TEL-AVIV</v>
          </cell>
          <cell r="J2933" t="str">
            <v>Israel</v>
          </cell>
          <cell r="K2933">
            <v>39511</v>
          </cell>
          <cell r="L2933" t="str">
            <v>IL</v>
          </cell>
          <cell r="M2933" t="str">
            <v>D51P</v>
          </cell>
          <cell r="N2933" t="str">
            <v>D</v>
          </cell>
          <cell r="O2933" t="str">
            <v>5</v>
          </cell>
          <cell r="P2933" t="str">
            <v>Regular</v>
          </cell>
          <cell r="T2933">
            <v>1</v>
          </cell>
          <cell r="U2933" t="str">
            <v>ILS</v>
          </cell>
          <cell r="V2933" t="str">
            <v>Products - R&amp;D</v>
          </cell>
          <cell r="W2933" t="str">
            <v>Dorit Dor</v>
          </cell>
          <cell r="Y2933" t="str">
            <v>Eligible</v>
          </cell>
          <cell r="Z2933">
            <v>28400</v>
          </cell>
          <cell r="AA2933">
            <v>104700.46082949309</v>
          </cell>
          <cell r="AB2933">
            <v>28400</v>
          </cell>
          <cell r="AC2933">
            <v>104700.46082949309</v>
          </cell>
          <cell r="AD2933">
            <v>2</v>
          </cell>
          <cell r="AE2933" t="str">
            <v>D51</v>
          </cell>
          <cell r="AF2933">
            <v>19500</v>
          </cell>
          <cell r="AG2933">
            <v>29500</v>
          </cell>
          <cell r="AH2933">
            <v>0.89</v>
          </cell>
          <cell r="AI2933">
            <v>5</v>
          </cell>
          <cell r="AJ2933">
            <v>0</v>
          </cell>
          <cell r="AK2933">
            <v>28400</v>
          </cell>
          <cell r="AL2933">
            <v>0</v>
          </cell>
          <cell r="AM2933">
            <v>104700.46082949309</v>
          </cell>
          <cell r="AN2933">
            <v>0</v>
          </cell>
          <cell r="AO2933">
            <v>-3.7288135593220306E-2</v>
          </cell>
          <cell r="AP2933" t="str">
            <v>Rated 2 - no recommendation</v>
          </cell>
          <cell r="AQ2933">
            <v>6500</v>
          </cell>
          <cell r="AR2933">
            <v>86000</v>
          </cell>
          <cell r="AS2933">
            <v>0.27</v>
          </cell>
          <cell r="AT2933">
            <v>1</v>
          </cell>
          <cell r="AU2933">
            <v>0</v>
          </cell>
          <cell r="AV2933">
            <v>28400</v>
          </cell>
          <cell r="AW2933">
            <v>104700.46082949309</v>
          </cell>
          <cell r="AX2933">
            <v>0</v>
          </cell>
          <cell r="AY2933">
            <v>0</v>
          </cell>
          <cell r="AZ2933" t="str">
            <v>Regular Bonus</v>
          </cell>
          <cell r="BA2933" t="str">
            <v>Regular BonusEligible</v>
          </cell>
          <cell r="BB2933" t="str">
            <v>Regular BonusIsrael</v>
          </cell>
          <cell r="BC2933" t="str">
            <v>Regular BonusIsrael Employee</v>
          </cell>
          <cell r="BD2933" t="str">
            <v>D55</v>
          </cell>
          <cell r="BE2933" t="str">
            <v>Employee</v>
          </cell>
          <cell r="BF2933">
            <v>28400</v>
          </cell>
          <cell r="BG2933">
            <v>35000</v>
          </cell>
          <cell r="BH2933">
            <v>3</v>
          </cell>
          <cell r="BI2933">
            <v>4000</v>
          </cell>
          <cell r="BJ2933">
            <v>19000</v>
          </cell>
          <cell r="BK2933">
            <v>19000</v>
          </cell>
          <cell r="BL2933">
            <v>15200</v>
          </cell>
        </row>
        <row r="2934">
          <cell r="B2934">
            <v>11783</v>
          </cell>
          <cell r="C2934">
            <v>4527</v>
          </cell>
          <cell r="D2934">
            <v>26905</v>
          </cell>
          <cell r="E2934" t="str">
            <v>Idan Tsarfati</v>
          </cell>
          <cell r="F2934" t="str">
            <v>GROUP MANAGER</v>
          </cell>
          <cell r="G2934" t="str">
            <v>Employee</v>
          </cell>
          <cell r="H2934" t="str">
            <v>Products - R&amp;D</v>
          </cell>
          <cell r="I2934" t="str">
            <v>TEL-AVIV</v>
          </cell>
          <cell r="J2934" t="str">
            <v>Israel</v>
          </cell>
          <cell r="K2934">
            <v>41659</v>
          </cell>
          <cell r="L2934" t="str">
            <v>IL</v>
          </cell>
          <cell r="M2934" t="str">
            <v>D30M</v>
          </cell>
          <cell r="N2934" t="str">
            <v>D</v>
          </cell>
          <cell r="O2934" t="str">
            <v>3</v>
          </cell>
          <cell r="P2934" t="str">
            <v>Regular</v>
          </cell>
          <cell r="T2934">
            <v>1</v>
          </cell>
          <cell r="U2934" t="str">
            <v>ILS</v>
          </cell>
          <cell r="V2934" t="str">
            <v>Products - R&amp;D</v>
          </cell>
          <cell r="W2934" t="str">
            <v>Dorit Dor</v>
          </cell>
          <cell r="Y2934" t="str">
            <v>Eligible</v>
          </cell>
          <cell r="Z2934">
            <v>35000</v>
          </cell>
          <cell r="AA2934">
            <v>129032.25806451614</v>
          </cell>
          <cell r="AB2934">
            <v>35000</v>
          </cell>
          <cell r="AC2934">
            <v>129032.25806451614</v>
          </cell>
          <cell r="AD2934">
            <v>5</v>
          </cell>
          <cell r="AE2934" t="str">
            <v>D30</v>
          </cell>
          <cell r="AF2934">
            <v>34000</v>
          </cell>
          <cell r="AG2934">
            <v>46000</v>
          </cell>
          <cell r="AH2934">
            <v>0.08</v>
          </cell>
          <cell r="AI2934">
            <v>1</v>
          </cell>
          <cell r="AJ2934">
            <v>0</v>
          </cell>
          <cell r="AK2934">
            <v>38150</v>
          </cell>
          <cell r="AL2934">
            <v>9.000000000000008E-2</v>
          </cell>
          <cell r="AM2934">
            <v>140645.16129032258</v>
          </cell>
          <cell r="AN2934">
            <v>11612.90322580644</v>
          </cell>
          <cell r="AO2934">
            <v>-0.17065217391304344</v>
          </cell>
          <cell r="AQ2934">
            <v>6500</v>
          </cell>
          <cell r="AR2934">
            <v>86000</v>
          </cell>
          <cell r="AS2934">
            <v>0.35</v>
          </cell>
          <cell r="AT2934">
            <v>1</v>
          </cell>
          <cell r="AU2934">
            <v>0</v>
          </cell>
          <cell r="AV2934">
            <v>38150</v>
          </cell>
          <cell r="AW2934">
            <v>140645.16129032258</v>
          </cell>
          <cell r="AX2934">
            <v>9.000000000000008E-2</v>
          </cell>
          <cell r="AY2934">
            <v>11612.90322580644</v>
          </cell>
          <cell r="AZ2934" t="str">
            <v>Regular Bonus</v>
          </cell>
          <cell r="BA2934" t="str">
            <v>Regular BonusEligible</v>
          </cell>
          <cell r="BB2934" t="str">
            <v>Regular BonusIsrael</v>
          </cell>
          <cell r="BC2934" t="str">
            <v>Regular BonusIsrael Employee</v>
          </cell>
          <cell r="BD2934" t="str">
            <v>D35</v>
          </cell>
          <cell r="BE2934" t="str">
            <v>Employee</v>
          </cell>
          <cell r="BF2934">
            <v>35000</v>
          </cell>
          <cell r="BG2934">
            <v>65000</v>
          </cell>
          <cell r="BH2934">
            <v>3</v>
          </cell>
          <cell r="BI2934">
            <v>4000</v>
          </cell>
          <cell r="BJ2934">
            <v>105000</v>
          </cell>
          <cell r="BK2934">
            <v>105000</v>
          </cell>
          <cell r="BL2934">
            <v>84000</v>
          </cell>
        </row>
        <row r="2935">
          <cell r="B2935">
            <v>11940</v>
          </cell>
          <cell r="C2935">
            <v>4673</v>
          </cell>
          <cell r="D2935">
            <v>29988</v>
          </cell>
          <cell r="E2935" t="str">
            <v>Mostafa Wattad</v>
          </cell>
          <cell r="F2935" t="str">
            <v>TEAM LEADER</v>
          </cell>
          <cell r="G2935" t="str">
            <v>Employee</v>
          </cell>
          <cell r="H2935" t="str">
            <v>Products - R&amp;D</v>
          </cell>
          <cell r="I2935" t="str">
            <v>TEL-AVIV</v>
          </cell>
          <cell r="J2935" t="str">
            <v>Israel</v>
          </cell>
          <cell r="K2935">
            <v>41707</v>
          </cell>
          <cell r="L2935" t="str">
            <v>IL</v>
          </cell>
          <cell r="M2935" t="str">
            <v>D41M</v>
          </cell>
          <cell r="N2935" t="str">
            <v>D</v>
          </cell>
          <cell r="O2935" t="str">
            <v>4</v>
          </cell>
          <cell r="P2935" t="str">
            <v>Regular</v>
          </cell>
          <cell r="T2935">
            <v>1</v>
          </cell>
          <cell r="U2935" t="str">
            <v>ILS</v>
          </cell>
          <cell r="V2935" t="str">
            <v>Products - R&amp;D</v>
          </cell>
          <cell r="W2935" t="str">
            <v>Dorit Dor</v>
          </cell>
          <cell r="Y2935" t="str">
            <v>Eligible</v>
          </cell>
          <cell r="Z2935">
            <v>28000</v>
          </cell>
          <cell r="AA2935">
            <v>103225.80645161291</v>
          </cell>
          <cell r="AB2935">
            <v>28000</v>
          </cell>
          <cell r="AC2935">
            <v>103225.80645161291</v>
          </cell>
          <cell r="AD2935">
            <v>5</v>
          </cell>
          <cell r="AE2935" t="str">
            <v>D41</v>
          </cell>
          <cell r="AF2935">
            <v>25500</v>
          </cell>
          <cell r="AG2935">
            <v>37000</v>
          </cell>
          <cell r="AH2935">
            <v>0.21</v>
          </cell>
          <cell r="AI2935">
            <v>2</v>
          </cell>
          <cell r="AJ2935">
            <v>0</v>
          </cell>
          <cell r="AK2935">
            <v>30240.000000000004</v>
          </cell>
          <cell r="AL2935">
            <v>8.0000000000000071E-2</v>
          </cell>
          <cell r="AM2935">
            <v>111483.87096774195</v>
          </cell>
          <cell r="AN2935">
            <v>8258.0645161290449</v>
          </cell>
          <cell r="AO2935">
            <v>-0.18270270270270261</v>
          </cell>
          <cell r="AQ2935">
            <v>6500</v>
          </cell>
          <cell r="AR2935">
            <v>86000</v>
          </cell>
          <cell r="AS2935">
            <v>0.27</v>
          </cell>
          <cell r="AT2935">
            <v>1</v>
          </cell>
          <cell r="AU2935">
            <v>0</v>
          </cell>
          <cell r="AV2935">
            <v>30240.000000000004</v>
          </cell>
          <cell r="AW2935">
            <v>111483.87096774195</v>
          </cell>
          <cell r="AX2935">
            <v>8.0000000000000071E-2</v>
          </cell>
          <cell r="AY2935">
            <v>8258.0645161290449</v>
          </cell>
          <cell r="AZ2935" t="str">
            <v>Regular Bonus</v>
          </cell>
          <cell r="BA2935" t="str">
            <v>Regular BonusEligible</v>
          </cell>
          <cell r="BB2935" t="str">
            <v>Regular BonusIsrael</v>
          </cell>
          <cell r="BC2935" t="str">
            <v>Regular BonusIsrael Employee</v>
          </cell>
          <cell r="BD2935" t="str">
            <v>D45</v>
          </cell>
          <cell r="BE2935" t="str">
            <v>Employee</v>
          </cell>
          <cell r="BF2935">
            <v>28000</v>
          </cell>
          <cell r="BG2935">
            <v>65000</v>
          </cell>
          <cell r="BH2935">
            <v>5</v>
          </cell>
          <cell r="BI2935">
            <v>4000</v>
          </cell>
          <cell r="BJ2935">
            <v>72000</v>
          </cell>
          <cell r="BK2935">
            <v>72000</v>
          </cell>
          <cell r="BL2935">
            <v>57600</v>
          </cell>
        </row>
        <row r="2936">
          <cell r="B2936">
            <v>17662</v>
          </cell>
          <cell r="C2936">
            <v>12670</v>
          </cell>
          <cell r="D2936">
            <v>147245</v>
          </cell>
          <cell r="E2936" t="str">
            <v>Eyal Itkin</v>
          </cell>
          <cell r="F2936" t="str">
            <v>TECHNOLOGY LEADER</v>
          </cell>
          <cell r="G2936" t="str">
            <v>Employee</v>
          </cell>
          <cell r="H2936" t="str">
            <v>Products - R&amp;D</v>
          </cell>
          <cell r="I2936" t="str">
            <v>TEL-AVIV</v>
          </cell>
          <cell r="J2936" t="str">
            <v>Israel</v>
          </cell>
          <cell r="K2936">
            <v>43143</v>
          </cell>
          <cell r="L2936" t="str">
            <v>IL</v>
          </cell>
          <cell r="M2936" t="str">
            <v>D44P</v>
          </cell>
          <cell r="N2936" t="str">
            <v>D</v>
          </cell>
          <cell r="O2936" t="str">
            <v>4</v>
          </cell>
          <cell r="P2936" t="str">
            <v>Regular</v>
          </cell>
          <cell r="T2936">
            <v>1</v>
          </cell>
          <cell r="U2936" t="str">
            <v>ILS</v>
          </cell>
          <cell r="V2936" t="str">
            <v>Products - R&amp;D</v>
          </cell>
          <cell r="W2936" t="str">
            <v>Dorit Dor</v>
          </cell>
          <cell r="Y2936" t="str">
            <v>Eligible</v>
          </cell>
          <cell r="Z2936">
            <v>42000</v>
          </cell>
          <cell r="AA2936">
            <v>154838.70967741936</v>
          </cell>
          <cell r="AB2936">
            <v>42000</v>
          </cell>
          <cell r="AC2936">
            <v>154838.70967741936</v>
          </cell>
          <cell r="AD2936">
            <v>5</v>
          </cell>
          <cell r="AE2936" t="str">
            <v>D44</v>
          </cell>
          <cell r="AF2936">
            <v>30000</v>
          </cell>
          <cell r="AG2936">
            <v>45000</v>
          </cell>
          <cell r="AH2936">
            <v>0.8</v>
          </cell>
          <cell r="AI2936">
            <v>4</v>
          </cell>
          <cell r="AJ2936">
            <v>0</v>
          </cell>
          <cell r="AK2936">
            <v>43680</v>
          </cell>
          <cell r="AL2936">
            <v>4.0000000000000036E-2</v>
          </cell>
          <cell r="AM2936">
            <v>161032.25806451612</v>
          </cell>
          <cell r="AN2936">
            <v>6193.5483870967582</v>
          </cell>
          <cell r="AO2936">
            <v>-2.9333333333333322E-2</v>
          </cell>
          <cell r="AQ2936">
            <v>6500</v>
          </cell>
          <cell r="AR2936">
            <v>86000</v>
          </cell>
          <cell r="AS2936">
            <v>0.44</v>
          </cell>
          <cell r="AT2936">
            <v>1</v>
          </cell>
          <cell r="AU2936">
            <v>0</v>
          </cell>
          <cell r="AV2936">
            <v>43680</v>
          </cell>
          <cell r="AW2936">
            <v>161032.25806451612</v>
          </cell>
          <cell r="AX2936">
            <v>4.0000000000000036E-2</v>
          </cell>
          <cell r="AY2936">
            <v>6193.5483870967582</v>
          </cell>
          <cell r="AZ2936" t="str">
            <v>Regular Bonus</v>
          </cell>
          <cell r="BA2936" t="str">
            <v>Regular BonusEligible</v>
          </cell>
          <cell r="BB2936" t="str">
            <v>Regular BonusIsrael</v>
          </cell>
          <cell r="BC2936" t="str">
            <v>Regular BonusIsrael Employee</v>
          </cell>
          <cell r="BD2936" t="str">
            <v>D45</v>
          </cell>
          <cell r="BE2936" t="str">
            <v>Employee</v>
          </cell>
          <cell r="BF2936">
            <v>42000</v>
          </cell>
          <cell r="BG2936">
            <v>60000</v>
          </cell>
          <cell r="BH2936">
            <v>5</v>
          </cell>
          <cell r="BI2936">
            <v>4000</v>
          </cell>
          <cell r="BJ2936">
            <v>72000</v>
          </cell>
          <cell r="BK2936">
            <v>72000</v>
          </cell>
          <cell r="BL2936">
            <v>57600</v>
          </cell>
        </row>
        <row r="2937">
          <cell r="B2937">
            <v>9513</v>
          </cell>
          <cell r="C2937">
            <v>3241</v>
          </cell>
          <cell r="E2937" t="str">
            <v>Elior Fillus</v>
          </cell>
          <cell r="F2937" t="str">
            <v>TECHNOLOGY LEADER</v>
          </cell>
          <cell r="G2937" t="str">
            <v>Employee</v>
          </cell>
          <cell r="H2937" t="str">
            <v>Products - R&amp;D</v>
          </cell>
          <cell r="I2937" t="str">
            <v>TEL-AVIV</v>
          </cell>
          <cell r="J2937" t="str">
            <v>Israel</v>
          </cell>
          <cell r="K2937">
            <v>40749</v>
          </cell>
          <cell r="L2937" t="str">
            <v>IL</v>
          </cell>
          <cell r="M2937" t="str">
            <v>D41P</v>
          </cell>
          <cell r="N2937" t="str">
            <v>D</v>
          </cell>
          <cell r="O2937" t="str">
            <v>4</v>
          </cell>
          <cell r="P2937" t="str">
            <v>Regular</v>
          </cell>
          <cell r="T2937">
            <v>1</v>
          </cell>
          <cell r="U2937" t="str">
            <v>ILS</v>
          </cell>
          <cell r="V2937" t="str">
            <v>Products - R&amp;D</v>
          </cell>
          <cell r="W2937" t="str">
            <v>Dorit Dor</v>
          </cell>
          <cell r="Y2937" t="str">
            <v>Eligible</v>
          </cell>
          <cell r="Z2937">
            <v>27500</v>
          </cell>
          <cell r="AA2937">
            <v>101382.48847926267</v>
          </cell>
          <cell r="AB2937">
            <v>30000</v>
          </cell>
          <cell r="AC2937">
            <v>110599.07834101382</v>
          </cell>
          <cell r="AD2937">
            <v>5</v>
          </cell>
          <cell r="AE2937" t="str">
            <v>D41</v>
          </cell>
          <cell r="AF2937">
            <v>25500</v>
          </cell>
          <cell r="AG2937">
            <v>37000</v>
          </cell>
          <cell r="AH2937">
            <v>0.39</v>
          </cell>
          <cell r="AI2937">
            <v>2</v>
          </cell>
          <cell r="AJ2937">
            <v>0</v>
          </cell>
          <cell r="AK2937">
            <v>30000</v>
          </cell>
          <cell r="AL2937">
            <v>0</v>
          </cell>
          <cell r="AM2937">
            <v>110599.07834101382</v>
          </cell>
          <cell r="AN2937">
            <v>0</v>
          </cell>
          <cell r="AO2937">
            <v>-0.18918918918918914</v>
          </cell>
          <cell r="AP2937" t="str">
            <v>Already received an increase</v>
          </cell>
          <cell r="AQ2937">
            <v>6500</v>
          </cell>
          <cell r="AR2937">
            <v>86000</v>
          </cell>
          <cell r="AS2937">
            <v>0.28999999999999998</v>
          </cell>
          <cell r="AT2937">
            <v>1</v>
          </cell>
          <cell r="AU2937">
            <v>0</v>
          </cell>
          <cell r="AV2937">
            <v>30000</v>
          </cell>
          <cell r="AW2937">
            <v>110599.07834101382</v>
          </cell>
          <cell r="AX2937">
            <v>0</v>
          </cell>
          <cell r="AY2937">
            <v>0</v>
          </cell>
          <cell r="AZ2937" t="str">
            <v>Regular Bonus</v>
          </cell>
          <cell r="BA2937" t="str">
            <v>Regular BonusEligible</v>
          </cell>
          <cell r="BB2937" t="str">
            <v>Regular BonusIsrael</v>
          </cell>
          <cell r="BC2937" t="str">
            <v>Regular BonusIsrael Employee</v>
          </cell>
          <cell r="BD2937" t="str">
            <v>D55</v>
          </cell>
          <cell r="BE2937" t="str">
            <v>Employee</v>
          </cell>
          <cell r="BF2937">
            <v>30000</v>
          </cell>
          <cell r="BG2937">
            <v>47000</v>
          </cell>
          <cell r="BH2937">
            <v>4</v>
          </cell>
          <cell r="BI2937">
            <v>4000</v>
          </cell>
          <cell r="BJ2937">
            <v>54000</v>
          </cell>
          <cell r="BK2937">
            <v>54000</v>
          </cell>
          <cell r="BL2937">
            <v>43200</v>
          </cell>
        </row>
        <row r="2938">
          <cell r="B2938">
            <v>11074</v>
          </cell>
          <cell r="C2938">
            <v>2276</v>
          </cell>
          <cell r="D2938">
            <v>11446</v>
          </cell>
          <cell r="E2938" t="str">
            <v>Eran Habad</v>
          </cell>
          <cell r="F2938" t="str">
            <v>GROUP MANAGER</v>
          </cell>
          <cell r="G2938" t="str">
            <v>Employee</v>
          </cell>
          <cell r="H2938" t="str">
            <v>Products - R&amp;D</v>
          </cell>
          <cell r="I2938" t="str">
            <v>TEL-AVIV</v>
          </cell>
          <cell r="J2938" t="str">
            <v>Israel</v>
          </cell>
          <cell r="K2938">
            <v>41393</v>
          </cell>
          <cell r="L2938" t="str">
            <v>IL</v>
          </cell>
          <cell r="M2938" t="str">
            <v>D30M</v>
          </cell>
          <cell r="N2938" t="str">
            <v>D</v>
          </cell>
          <cell r="O2938" t="str">
            <v>3</v>
          </cell>
          <cell r="P2938" t="str">
            <v>Regular</v>
          </cell>
          <cell r="T2938">
            <v>1</v>
          </cell>
          <cell r="U2938" t="str">
            <v>ILS</v>
          </cell>
          <cell r="V2938" t="str">
            <v>Products - R&amp;D</v>
          </cell>
          <cell r="W2938" t="str">
            <v>Dorit Dor</v>
          </cell>
          <cell r="Y2938" t="str">
            <v>Eligible</v>
          </cell>
          <cell r="Z2938">
            <v>40000</v>
          </cell>
          <cell r="AA2938">
            <v>147465.43778801843</v>
          </cell>
          <cell r="AB2938">
            <v>40000</v>
          </cell>
          <cell r="AC2938">
            <v>147465.43778801843</v>
          </cell>
          <cell r="AD2938">
            <v>5</v>
          </cell>
          <cell r="AE2938" t="str">
            <v>D30</v>
          </cell>
          <cell r="AF2938">
            <v>34000</v>
          </cell>
          <cell r="AG2938">
            <v>46000</v>
          </cell>
          <cell r="AH2938">
            <v>0.5</v>
          </cell>
          <cell r="AI2938">
            <v>3</v>
          </cell>
          <cell r="AJ2938">
            <v>0</v>
          </cell>
          <cell r="AK2938">
            <v>42400</v>
          </cell>
          <cell r="AL2938">
            <v>6.0000000000000053E-2</v>
          </cell>
          <cell r="AM2938">
            <v>156313.36405529955</v>
          </cell>
          <cell r="AN2938">
            <v>8847.9262672811165</v>
          </cell>
          <cell r="AO2938">
            <v>-7.8260869565217384E-2</v>
          </cell>
          <cell r="AQ2938">
            <v>6500</v>
          </cell>
          <cell r="AR2938">
            <v>86000</v>
          </cell>
          <cell r="AS2938">
            <v>0.42</v>
          </cell>
          <cell r="AT2938">
            <v>1</v>
          </cell>
          <cell r="AU2938">
            <v>0</v>
          </cell>
          <cell r="AV2938">
            <v>42400</v>
          </cell>
          <cell r="AW2938">
            <v>156313.36405529955</v>
          </cell>
          <cell r="AX2938">
            <v>6.0000000000000053E-2</v>
          </cell>
          <cell r="AY2938">
            <v>8847.9262672811165</v>
          </cell>
          <cell r="AZ2938" t="str">
            <v>Regular Bonus</v>
          </cell>
          <cell r="BA2938" t="str">
            <v>Regular BonusEligible</v>
          </cell>
          <cell r="BB2938" t="str">
            <v>Regular BonusIsrael</v>
          </cell>
          <cell r="BC2938" t="str">
            <v>Regular BonusIsrael Employee</v>
          </cell>
          <cell r="BD2938" t="str">
            <v>D35</v>
          </cell>
          <cell r="BE2938" t="str">
            <v>Employee</v>
          </cell>
          <cell r="BF2938">
            <v>40000</v>
          </cell>
          <cell r="BG2938">
            <v>90000</v>
          </cell>
          <cell r="BH2938">
            <v>5</v>
          </cell>
          <cell r="BI2938">
            <v>4000</v>
          </cell>
          <cell r="BJ2938">
            <v>105000</v>
          </cell>
          <cell r="BK2938">
            <v>105000</v>
          </cell>
          <cell r="BL2938">
            <v>84000</v>
          </cell>
        </row>
        <row r="2939">
          <cell r="B2939">
            <v>8358</v>
          </cell>
          <cell r="C2939">
            <v>2711</v>
          </cell>
          <cell r="E2939" t="str">
            <v>Lior Tamim</v>
          </cell>
          <cell r="F2939" t="str">
            <v>SOFTWARE DEVELOPER</v>
          </cell>
          <cell r="G2939" t="str">
            <v>Employee</v>
          </cell>
          <cell r="H2939" t="str">
            <v>Products - R&amp;D</v>
          </cell>
          <cell r="I2939" t="str">
            <v>TEL-AVIV</v>
          </cell>
          <cell r="J2939" t="str">
            <v>Israel</v>
          </cell>
          <cell r="K2939">
            <v>40230</v>
          </cell>
          <cell r="L2939" t="str">
            <v>IL</v>
          </cell>
          <cell r="M2939" t="str">
            <v>D41P</v>
          </cell>
          <cell r="N2939" t="str">
            <v>D</v>
          </cell>
          <cell r="O2939" t="str">
            <v>4</v>
          </cell>
          <cell r="P2939" t="str">
            <v>Regular</v>
          </cell>
          <cell r="T2939">
            <v>1</v>
          </cell>
          <cell r="U2939" t="str">
            <v>ILS</v>
          </cell>
          <cell r="V2939" t="str">
            <v>Products - R&amp;D</v>
          </cell>
          <cell r="W2939" t="str">
            <v>Dorit Dor</v>
          </cell>
          <cell r="Y2939" t="str">
            <v>Eligible</v>
          </cell>
          <cell r="Z2939">
            <v>26300</v>
          </cell>
          <cell r="AA2939">
            <v>96958.525345622125</v>
          </cell>
          <cell r="AB2939">
            <v>26300</v>
          </cell>
          <cell r="AC2939">
            <v>96958.525345622125</v>
          </cell>
          <cell r="AD2939">
            <v>5</v>
          </cell>
          <cell r="AE2939" t="str">
            <v>D41</v>
          </cell>
          <cell r="AF2939">
            <v>25500</v>
          </cell>
          <cell r="AG2939">
            <v>37000</v>
          </cell>
          <cell r="AH2939">
            <v>0.06</v>
          </cell>
          <cell r="AI2939">
            <v>1</v>
          </cell>
          <cell r="AJ2939">
            <v>0</v>
          </cell>
          <cell r="AK2939">
            <v>28667.000000000004</v>
          </cell>
          <cell r="AL2939">
            <v>9.000000000000008E-2</v>
          </cell>
          <cell r="AM2939">
            <v>105684.79262672813</v>
          </cell>
          <cell r="AN2939">
            <v>8726.2672811060038</v>
          </cell>
          <cell r="AO2939">
            <v>-0.22521621621621613</v>
          </cell>
          <cell r="AQ2939">
            <v>6500</v>
          </cell>
          <cell r="AR2939">
            <v>86000</v>
          </cell>
          <cell r="AS2939">
            <v>0.24</v>
          </cell>
          <cell r="AT2939">
            <v>1</v>
          </cell>
          <cell r="AU2939">
            <v>0</v>
          </cell>
          <cell r="AV2939">
            <v>28667.000000000004</v>
          </cell>
          <cell r="AW2939">
            <v>105684.79262672813</v>
          </cell>
          <cell r="AX2939">
            <v>9.000000000000008E-2</v>
          </cell>
          <cell r="AY2939">
            <v>8726.2672811060038</v>
          </cell>
          <cell r="AZ2939" t="str">
            <v>Regular Bonus</v>
          </cell>
          <cell r="BA2939" t="str">
            <v>Regular BonusEligible</v>
          </cell>
          <cell r="BB2939" t="str">
            <v>Regular BonusIsrael</v>
          </cell>
          <cell r="BC2939" t="str">
            <v>Regular BonusIsrael Employee</v>
          </cell>
          <cell r="BD2939" t="str">
            <v>D55</v>
          </cell>
          <cell r="BE2939" t="str">
            <v>Employee</v>
          </cell>
          <cell r="BF2939">
            <v>26300</v>
          </cell>
          <cell r="BG2939">
            <v>49000</v>
          </cell>
          <cell r="BH2939">
            <v>4</v>
          </cell>
          <cell r="BI2939">
            <v>4000</v>
          </cell>
          <cell r="BJ2939">
            <v>54000</v>
          </cell>
          <cell r="BK2939">
            <v>54000</v>
          </cell>
          <cell r="BL2939">
            <v>43200</v>
          </cell>
        </row>
        <row r="2940">
          <cell r="B2940">
            <v>7382</v>
          </cell>
          <cell r="C2940">
            <v>2357</v>
          </cell>
          <cell r="D2940">
            <v>209220</v>
          </cell>
          <cell r="E2940" t="str">
            <v>Hagit Shomrony</v>
          </cell>
          <cell r="F2940" t="str">
            <v>SOFTWARE DEVELOPER</v>
          </cell>
          <cell r="G2940" t="str">
            <v>Employee</v>
          </cell>
          <cell r="H2940" t="str">
            <v>Products - R&amp;D</v>
          </cell>
          <cell r="I2940" t="str">
            <v>TEL-AVIV</v>
          </cell>
          <cell r="J2940" t="str">
            <v>Israel</v>
          </cell>
          <cell r="K2940">
            <v>39621</v>
          </cell>
          <cell r="L2940" t="str">
            <v>IL</v>
          </cell>
          <cell r="M2940" t="str">
            <v>D51P</v>
          </cell>
          <cell r="N2940" t="str">
            <v>D</v>
          </cell>
          <cell r="O2940" t="str">
            <v>5</v>
          </cell>
          <cell r="P2940" t="str">
            <v>Regular</v>
          </cell>
          <cell r="T2940">
            <v>1</v>
          </cell>
          <cell r="U2940" t="str">
            <v>ILS</v>
          </cell>
          <cell r="V2940" t="str">
            <v>Products - R&amp;D</v>
          </cell>
          <cell r="W2940" t="str">
            <v>Dorit Dor</v>
          </cell>
          <cell r="Y2940" t="str">
            <v>Eligible</v>
          </cell>
          <cell r="Z2940">
            <v>25900</v>
          </cell>
          <cell r="AA2940">
            <v>95483.870967741939</v>
          </cell>
          <cell r="AB2940">
            <v>25900</v>
          </cell>
          <cell r="AC2940">
            <v>95483.870967741939</v>
          </cell>
          <cell r="AD2940">
            <v>2</v>
          </cell>
          <cell r="AE2940" t="str">
            <v>D51</v>
          </cell>
          <cell r="AF2940">
            <v>19500</v>
          </cell>
          <cell r="AG2940">
            <v>29500</v>
          </cell>
          <cell r="AH2940">
            <v>0.64</v>
          </cell>
          <cell r="AI2940">
            <v>3</v>
          </cell>
          <cell r="AJ2940">
            <v>0</v>
          </cell>
          <cell r="AK2940">
            <v>25900</v>
          </cell>
          <cell r="AL2940">
            <v>0</v>
          </cell>
          <cell r="AM2940">
            <v>95483.870967741939</v>
          </cell>
          <cell r="AN2940">
            <v>0</v>
          </cell>
          <cell r="AO2940">
            <v>-0.12203389830508471</v>
          </cell>
          <cell r="AP2940" t="str">
            <v>Rated 2 - no recommendation</v>
          </cell>
          <cell r="AQ2940">
            <v>6500</v>
          </cell>
          <cell r="AR2940">
            <v>86000</v>
          </cell>
          <cell r="AS2940">
            <v>0.24</v>
          </cell>
          <cell r="AT2940">
            <v>1</v>
          </cell>
          <cell r="AU2940">
            <v>0</v>
          </cell>
          <cell r="AV2940">
            <v>25900</v>
          </cell>
          <cell r="AW2940">
            <v>95483.870967741939</v>
          </cell>
          <cell r="AX2940">
            <v>0</v>
          </cell>
          <cell r="AY2940">
            <v>0</v>
          </cell>
          <cell r="AZ2940" t="str">
            <v>Regular Bonus</v>
          </cell>
          <cell r="BA2940" t="str">
            <v>Regular BonusEligible</v>
          </cell>
          <cell r="BB2940" t="str">
            <v>Regular BonusIsrael</v>
          </cell>
          <cell r="BC2940" t="str">
            <v>Regular BonusIsrael Employee</v>
          </cell>
          <cell r="BD2940" t="str">
            <v>D51</v>
          </cell>
          <cell r="BE2940" t="str">
            <v>Employee</v>
          </cell>
          <cell r="BF2940">
            <v>25900</v>
          </cell>
          <cell r="BG2940">
            <v>40000</v>
          </cell>
          <cell r="BH2940">
            <v>4</v>
          </cell>
          <cell r="BI2940">
            <v>4000</v>
          </cell>
          <cell r="BJ2940">
            <v>18000</v>
          </cell>
          <cell r="BK2940">
            <v>18000</v>
          </cell>
          <cell r="BL2940">
            <v>14400</v>
          </cell>
        </row>
        <row r="2941">
          <cell r="B2941">
            <v>10067</v>
          </cell>
          <cell r="C2941">
            <v>3522</v>
          </cell>
          <cell r="E2941" t="str">
            <v>Ran Levy</v>
          </cell>
          <cell r="F2941" t="str">
            <v>TEAM LEADER</v>
          </cell>
          <cell r="G2941" t="str">
            <v>Employee</v>
          </cell>
          <cell r="H2941" t="str">
            <v>Products - R&amp;D</v>
          </cell>
          <cell r="I2941" t="str">
            <v>TEL-AVIV</v>
          </cell>
          <cell r="J2941" t="str">
            <v>Israel</v>
          </cell>
          <cell r="K2941">
            <v>40994</v>
          </cell>
          <cell r="L2941" t="str">
            <v>IL</v>
          </cell>
          <cell r="M2941" t="str">
            <v>D41M</v>
          </cell>
          <cell r="N2941" t="str">
            <v>D</v>
          </cell>
          <cell r="O2941" t="str">
            <v>4</v>
          </cell>
          <cell r="P2941" t="str">
            <v>Regular</v>
          </cell>
          <cell r="T2941">
            <v>1</v>
          </cell>
          <cell r="U2941" t="str">
            <v>ILS</v>
          </cell>
          <cell r="V2941" t="str">
            <v>Products - R&amp;D</v>
          </cell>
          <cell r="W2941" t="str">
            <v>Dorit Dor</v>
          </cell>
          <cell r="Y2941" t="str">
            <v>Eligible</v>
          </cell>
          <cell r="Z2941">
            <v>31400</v>
          </cell>
          <cell r="AA2941">
            <v>115760.36866359448</v>
          </cell>
          <cell r="AB2941">
            <v>31400</v>
          </cell>
          <cell r="AC2941">
            <v>115760.36866359448</v>
          </cell>
          <cell r="AD2941">
            <v>4</v>
          </cell>
          <cell r="AE2941" t="str">
            <v>D41</v>
          </cell>
          <cell r="AF2941">
            <v>25500</v>
          </cell>
          <cell r="AG2941">
            <v>37000</v>
          </cell>
          <cell r="AH2941">
            <v>0.51</v>
          </cell>
          <cell r="AI2941">
            <v>3</v>
          </cell>
          <cell r="AJ2941">
            <v>0</v>
          </cell>
          <cell r="AK2941">
            <v>32656</v>
          </cell>
          <cell r="AL2941">
            <v>4.0000000000000036E-2</v>
          </cell>
          <cell r="AM2941">
            <v>120390.78341013825</v>
          </cell>
          <cell r="AN2941">
            <v>4630.4147465437709</v>
          </cell>
          <cell r="AO2941">
            <v>-0.11740540540540545</v>
          </cell>
          <cell r="AQ2941">
            <v>6500</v>
          </cell>
          <cell r="AR2941">
            <v>86000</v>
          </cell>
          <cell r="AS2941">
            <v>0.31</v>
          </cell>
          <cell r="AT2941">
            <v>1</v>
          </cell>
          <cell r="AU2941">
            <v>0</v>
          </cell>
          <cell r="AV2941">
            <v>32656</v>
          </cell>
          <cell r="AW2941">
            <v>120390.78341013825</v>
          </cell>
          <cell r="AX2941">
            <v>4.0000000000000036E-2</v>
          </cell>
          <cell r="AY2941">
            <v>4630.4147465437709</v>
          </cell>
          <cell r="AZ2941" t="str">
            <v>Regular Bonus</v>
          </cell>
          <cell r="BA2941" t="str">
            <v>Regular BonusEligible</v>
          </cell>
          <cell r="BB2941" t="str">
            <v>Regular BonusIsrael</v>
          </cell>
          <cell r="BC2941" t="str">
            <v>Regular BonusIsrael Employee</v>
          </cell>
          <cell r="BD2941" t="str">
            <v>D45</v>
          </cell>
          <cell r="BE2941" t="str">
            <v>Employee</v>
          </cell>
          <cell r="BF2941">
            <v>31400</v>
          </cell>
          <cell r="BG2941">
            <v>60000</v>
          </cell>
          <cell r="BH2941">
            <v>5</v>
          </cell>
          <cell r="BI2941">
            <v>4000</v>
          </cell>
          <cell r="BJ2941">
            <v>60000</v>
          </cell>
          <cell r="BK2941">
            <v>60000</v>
          </cell>
          <cell r="BL2941">
            <v>48000</v>
          </cell>
        </row>
        <row r="2942">
          <cell r="B2942">
            <v>10045</v>
          </cell>
          <cell r="C2942">
            <v>3505</v>
          </cell>
          <cell r="D2942">
            <v>734</v>
          </cell>
          <cell r="E2942" t="str">
            <v>Tzvi Katz</v>
          </cell>
          <cell r="F2942" t="str">
            <v>ARCHITECT, ACCESS AND DATA</v>
          </cell>
          <cell r="G2942" t="str">
            <v>Employee</v>
          </cell>
          <cell r="H2942" t="str">
            <v>Products - R&amp;D</v>
          </cell>
          <cell r="I2942" t="str">
            <v>TEL-AVIV</v>
          </cell>
          <cell r="J2942" t="str">
            <v>Israel</v>
          </cell>
          <cell r="K2942">
            <v>41015</v>
          </cell>
          <cell r="L2942" t="str">
            <v>IL</v>
          </cell>
          <cell r="M2942" t="str">
            <v>D30P</v>
          </cell>
          <cell r="N2942" t="str">
            <v>D</v>
          </cell>
          <cell r="O2942" t="str">
            <v>3</v>
          </cell>
          <cell r="P2942" t="str">
            <v>Regular</v>
          </cell>
          <cell r="T2942">
            <v>1</v>
          </cell>
          <cell r="U2942" t="str">
            <v>ILS</v>
          </cell>
          <cell r="V2942" t="str">
            <v>Products - R&amp;D</v>
          </cell>
          <cell r="W2942" t="str">
            <v>Dorit Dor</v>
          </cell>
          <cell r="Y2942" t="str">
            <v>Eligible</v>
          </cell>
          <cell r="Z2942">
            <v>38500</v>
          </cell>
          <cell r="AA2942">
            <v>141935.48387096776</v>
          </cell>
          <cell r="AB2942">
            <v>38500</v>
          </cell>
          <cell r="AC2942">
            <v>141935.48387096776</v>
          </cell>
          <cell r="AD2942">
            <v>5</v>
          </cell>
          <cell r="AE2942" t="str">
            <v>D30</v>
          </cell>
          <cell r="AF2942">
            <v>34000</v>
          </cell>
          <cell r="AG2942">
            <v>46000</v>
          </cell>
          <cell r="AH2942">
            <v>0.37</v>
          </cell>
          <cell r="AI2942">
            <v>2</v>
          </cell>
          <cell r="AJ2942">
            <v>0</v>
          </cell>
          <cell r="AK2942">
            <v>41580</v>
          </cell>
          <cell r="AL2942">
            <v>8.0000000000000071E-2</v>
          </cell>
          <cell r="AM2942">
            <v>153290.32258064515</v>
          </cell>
          <cell r="AN2942">
            <v>11354.838709677395</v>
          </cell>
          <cell r="AO2942">
            <v>-9.6086956521739153E-2</v>
          </cell>
          <cell r="AQ2942">
            <v>6500</v>
          </cell>
          <cell r="AR2942">
            <v>86000</v>
          </cell>
          <cell r="AS2942">
            <v>0.4</v>
          </cell>
          <cell r="AT2942">
            <v>1</v>
          </cell>
          <cell r="AU2942">
            <v>0</v>
          </cell>
          <cell r="AV2942">
            <v>41580</v>
          </cell>
          <cell r="AW2942">
            <v>153290.32258064515</v>
          </cell>
          <cell r="AX2942">
            <v>8.0000000000000071E-2</v>
          </cell>
          <cell r="AY2942">
            <v>11354.838709677395</v>
          </cell>
          <cell r="AZ2942" t="str">
            <v>Regular Bonus</v>
          </cell>
          <cell r="BA2942" t="str">
            <v>Regular BonusEligible</v>
          </cell>
          <cell r="BB2942" t="str">
            <v>Regular BonusIsrael</v>
          </cell>
          <cell r="BC2942" t="str">
            <v>Regular BonusIsrael Employee</v>
          </cell>
          <cell r="BD2942" t="str">
            <v>D35</v>
          </cell>
          <cell r="BE2942" t="str">
            <v>Employee</v>
          </cell>
          <cell r="BF2942">
            <v>38500</v>
          </cell>
          <cell r="BG2942">
            <v>80000</v>
          </cell>
          <cell r="BH2942">
            <v>5</v>
          </cell>
          <cell r="BI2942">
            <v>4000</v>
          </cell>
          <cell r="BJ2942">
            <v>105000</v>
          </cell>
          <cell r="BK2942">
            <v>105000</v>
          </cell>
          <cell r="BL2942">
            <v>84000</v>
          </cell>
        </row>
        <row r="2943">
          <cell r="B2943">
            <v>14591</v>
          </cell>
          <cell r="C2943">
            <v>9544</v>
          </cell>
          <cell r="D2943">
            <v>84662</v>
          </cell>
          <cell r="E2943" t="str">
            <v>Tamir Shkolnik</v>
          </cell>
          <cell r="F2943" t="str">
            <v>SOFTWARE DEVELOPER</v>
          </cell>
          <cell r="G2943" t="str">
            <v>Employee</v>
          </cell>
          <cell r="H2943" t="str">
            <v>Products - R&amp;D</v>
          </cell>
          <cell r="I2943" t="str">
            <v>TEL-AVIV</v>
          </cell>
          <cell r="J2943" t="str">
            <v>Israel</v>
          </cell>
          <cell r="K2943">
            <v>42359</v>
          </cell>
          <cell r="L2943" t="str">
            <v>IL</v>
          </cell>
          <cell r="M2943" t="str">
            <v>D51P</v>
          </cell>
          <cell r="N2943" t="str">
            <v>D</v>
          </cell>
          <cell r="O2943" t="str">
            <v>5</v>
          </cell>
          <cell r="P2943" t="str">
            <v>Regular</v>
          </cell>
          <cell r="T2943">
            <v>1</v>
          </cell>
          <cell r="U2943" t="str">
            <v>ILS</v>
          </cell>
          <cell r="V2943" t="str">
            <v>Products - R&amp;D</v>
          </cell>
          <cell r="W2943" t="str">
            <v>Dorit Dor</v>
          </cell>
          <cell r="Y2943" t="str">
            <v>Eligible</v>
          </cell>
          <cell r="Z2943">
            <v>28000</v>
          </cell>
          <cell r="AA2943">
            <v>103225.80645161291</v>
          </cell>
          <cell r="AB2943">
            <v>28000</v>
          </cell>
          <cell r="AC2943">
            <v>103225.80645161291</v>
          </cell>
          <cell r="AD2943">
            <v>2</v>
          </cell>
          <cell r="AE2943" t="str">
            <v>D51</v>
          </cell>
          <cell r="AF2943">
            <v>19500</v>
          </cell>
          <cell r="AG2943">
            <v>29500</v>
          </cell>
          <cell r="AH2943">
            <v>0.85</v>
          </cell>
          <cell r="AI2943">
            <v>5</v>
          </cell>
          <cell r="AJ2943">
            <v>0</v>
          </cell>
          <cell r="AK2943">
            <v>28000</v>
          </cell>
          <cell r="AL2943">
            <v>0</v>
          </cell>
          <cell r="AM2943">
            <v>103225.80645161291</v>
          </cell>
          <cell r="AN2943">
            <v>0</v>
          </cell>
          <cell r="AO2943">
            <v>-5.084745762711862E-2</v>
          </cell>
          <cell r="AP2943" t="str">
            <v>Rated 2 - no recommendation</v>
          </cell>
          <cell r="AQ2943">
            <v>6500</v>
          </cell>
          <cell r="AR2943">
            <v>86000</v>
          </cell>
          <cell r="AS2943">
            <v>0.27</v>
          </cell>
          <cell r="AT2943">
            <v>1</v>
          </cell>
          <cell r="AU2943">
            <v>0</v>
          </cell>
          <cell r="AV2943">
            <v>28000</v>
          </cell>
          <cell r="AW2943">
            <v>103225.80645161291</v>
          </cell>
          <cell r="AX2943">
            <v>0</v>
          </cell>
          <cell r="AY2943">
            <v>0</v>
          </cell>
          <cell r="AZ2943" t="str">
            <v>Regular Bonus</v>
          </cell>
          <cell r="BA2943" t="str">
            <v>Regular BonusEligible</v>
          </cell>
          <cell r="BB2943" t="str">
            <v>Regular BonusIsrael</v>
          </cell>
          <cell r="BC2943" t="str">
            <v>Regular BonusIsrael Employee</v>
          </cell>
          <cell r="BD2943" t="str">
            <v>D55</v>
          </cell>
          <cell r="BE2943" t="str">
            <v>Employee</v>
          </cell>
          <cell r="BF2943">
            <v>28000</v>
          </cell>
          <cell r="BG2943">
            <v>17699</v>
          </cell>
          <cell r="BH2943">
            <v>2</v>
          </cell>
          <cell r="BI2943">
            <v>4000</v>
          </cell>
          <cell r="BJ2943">
            <v>19000</v>
          </cell>
          <cell r="BK2943">
            <v>19000</v>
          </cell>
          <cell r="BL2943">
            <v>15200</v>
          </cell>
        </row>
        <row r="2944">
          <cell r="B2944">
            <v>12417</v>
          </cell>
          <cell r="C2944">
            <v>7453</v>
          </cell>
          <cell r="D2944">
            <v>116388</v>
          </cell>
          <cell r="E2944" t="str">
            <v>Efi Hoory</v>
          </cell>
          <cell r="F2944" t="str">
            <v>SOFTWARE DEVELOPER</v>
          </cell>
          <cell r="G2944" t="str">
            <v>Employee</v>
          </cell>
          <cell r="H2944" t="str">
            <v>Products - R&amp;D</v>
          </cell>
          <cell r="I2944" t="str">
            <v>TEL-AVIV</v>
          </cell>
          <cell r="J2944" t="str">
            <v>Israel</v>
          </cell>
          <cell r="K2944">
            <v>41855</v>
          </cell>
          <cell r="L2944" t="str">
            <v>IL</v>
          </cell>
          <cell r="M2944" t="str">
            <v>D51P</v>
          </cell>
          <cell r="N2944" t="str">
            <v>D</v>
          </cell>
          <cell r="O2944" t="str">
            <v>5</v>
          </cell>
          <cell r="P2944" t="str">
            <v>Regular</v>
          </cell>
          <cell r="T2944">
            <v>1</v>
          </cell>
          <cell r="U2944" t="str">
            <v>ILS</v>
          </cell>
          <cell r="V2944" t="str">
            <v>Products - R&amp;D</v>
          </cell>
          <cell r="W2944" t="str">
            <v>Dorit Dor</v>
          </cell>
          <cell r="Y2944" t="str">
            <v>Eligible</v>
          </cell>
          <cell r="Z2944">
            <v>22200</v>
          </cell>
          <cell r="AA2944">
            <v>81843.31797235024</v>
          </cell>
          <cell r="AB2944">
            <v>22200</v>
          </cell>
          <cell r="AC2944">
            <v>81843.31797235024</v>
          </cell>
          <cell r="AD2944">
            <v>2</v>
          </cell>
          <cell r="AE2944" t="str">
            <v>D51</v>
          </cell>
          <cell r="AF2944">
            <v>19500</v>
          </cell>
          <cell r="AG2944">
            <v>29500</v>
          </cell>
          <cell r="AH2944">
            <v>0.27</v>
          </cell>
          <cell r="AI2944">
            <v>2</v>
          </cell>
          <cell r="AJ2944">
            <v>0</v>
          </cell>
          <cell r="AK2944">
            <v>22200</v>
          </cell>
          <cell r="AL2944">
            <v>0</v>
          </cell>
          <cell r="AM2944">
            <v>81843.31797235024</v>
          </cell>
          <cell r="AN2944">
            <v>0</v>
          </cell>
          <cell r="AO2944">
            <v>-0.24745762711864405</v>
          </cell>
          <cell r="AP2944" t="str">
            <v>Rated 2 - no recommendation</v>
          </cell>
          <cell r="AQ2944">
            <v>6500</v>
          </cell>
          <cell r="AR2944">
            <v>86000</v>
          </cell>
          <cell r="AS2944">
            <v>0.19</v>
          </cell>
          <cell r="AT2944">
            <v>1</v>
          </cell>
          <cell r="AU2944">
            <v>0</v>
          </cell>
          <cell r="AV2944">
            <v>22200</v>
          </cell>
          <cell r="AW2944">
            <v>81843.31797235024</v>
          </cell>
          <cell r="AX2944">
            <v>0</v>
          </cell>
          <cell r="AY2944">
            <v>0</v>
          </cell>
          <cell r="AZ2944" t="str">
            <v>Regular Bonus</v>
          </cell>
          <cell r="BA2944" t="str">
            <v>Regular BonusEligible</v>
          </cell>
          <cell r="BB2944" t="str">
            <v>Regular BonusIsrael</v>
          </cell>
          <cell r="BC2944" t="str">
            <v>Regular BonusIsrael Employee</v>
          </cell>
          <cell r="BD2944" t="str">
            <v>D55</v>
          </cell>
          <cell r="BE2944" t="str">
            <v>Employee</v>
          </cell>
          <cell r="BF2944">
            <v>22200</v>
          </cell>
          <cell r="BG2944">
            <v>24000</v>
          </cell>
          <cell r="BH2944">
            <v>3</v>
          </cell>
          <cell r="BI2944">
            <v>4000</v>
          </cell>
          <cell r="BJ2944">
            <v>19000</v>
          </cell>
          <cell r="BK2944">
            <v>19000</v>
          </cell>
          <cell r="BL2944">
            <v>15200</v>
          </cell>
        </row>
        <row r="2945">
          <cell r="B2945">
            <v>13038</v>
          </cell>
          <cell r="C2945">
            <v>8070</v>
          </cell>
          <cell r="D2945">
            <v>43171</v>
          </cell>
          <cell r="E2945" t="str">
            <v>Lotem Finkelsteen</v>
          </cell>
          <cell r="F2945" t="str">
            <v>GROUP MANAGER</v>
          </cell>
          <cell r="G2945" t="str">
            <v>Employee</v>
          </cell>
          <cell r="H2945" t="str">
            <v>Products - R&amp;D</v>
          </cell>
          <cell r="I2945" t="str">
            <v>TEL-AVIV</v>
          </cell>
          <cell r="J2945" t="str">
            <v>Israel</v>
          </cell>
          <cell r="K2945">
            <v>42092</v>
          </cell>
          <cell r="L2945" t="str">
            <v>IL</v>
          </cell>
          <cell r="M2945" t="str">
            <v>D30M</v>
          </cell>
          <cell r="N2945" t="str">
            <v>D</v>
          </cell>
          <cell r="O2945" t="str">
            <v>3</v>
          </cell>
          <cell r="P2945" t="str">
            <v>Regular</v>
          </cell>
          <cell r="T2945">
            <v>1</v>
          </cell>
          <cell r="U2945" t="str">
            <v>ILS</v>
          </cell>
          <cell r="V2945" t="str">
            <v>Products - R&amp;D</v>
          </cell>
          <cell r="W2945" t="str">
            <v>Dorit Dor</v>
          </cell>
          <cell r="Y2945" t="str">
            <v>Eligible</v>
          </cell>
          <cell r="Z2945">
            <v>39900</v>
          </cell>
          <cell r="AA2945">
            <v>147096.77419354839</v>
          </cell>
          <cell r="AB2945">
            <v>39900</v>
          </cell>
          <cell r="AC2945">
            <v>147096.77419354839</v>
          </cell>
          <cell r="AD2945">
            <v>5</v>
          </cell>
          <cell r="AE2945" t="str">
            <v>D30</v>
          </cell>
          <cell r="AF2945">
            <v>34000</v>
          </cell>
          <cell r="AG2945">
            <v>46000</v>
          </cell>
          <cell r="AH2945">
            <v>0.49</v>
          </cell>
          <cell r="AI2945">
            <v>3</v>
          </cell>
          <cell r="AJ2945">
            <v>0</v>
          </cell>
          <cell r="AK2945">
            <v>42294</v>
          </cell>
          <cell r="AL2945">
            <v>6.0000000000000053E-2</v>
          </cell>
          <cell r="AM2945">
            <v>155922.5806451613</v>
          </cell>
          <cell r="AN2945">
            <v>8825.8064516129089</v>
          </cell>
          <cell r="AO2945">
            <v>-8.05652173913044E-2</v>
          </cell>
          <cell r="AQ2945">
            <v>6500</v>
          </cell>
          <cell r="AR2945">
            <v>86000</v>
          </cell>
          <cell r="AS2945">
            <v>0.42</v>
          </cell>
          <cell r="AT2945">
            <v>1</v>
          </cell>
          <cell r="AU2945">
            <v>0</v>
          </cell>
          <cell r="AV2945">
            <v>42294</v>
          </cell>
          <cell r="AW2945">
            <v>155922.5806451613</v>
          </cell>
          <cell r="AX2945">
            <v>6.0000000000000053E-2</v>
          </cell>
          <cell r="AY2945">
            <v>8825.8064516129089</v>
          </cell>
          <cell r="AZ2945" t="str">
            <v>Regular Bonus</v>
          </cell>
          <cell r="BA2945" t="str">
            <v>Regular BonusEligible</v>
          </cell>
          <cell r="BB2945" t="str">
            <v>Regular BonusIsrael</v>
          </cell>
          <cell r="BC2945" t="str">
            <v>Regular BonusIsrael Employee</v>
          </cell>
          <cell r="BD2945" t="str">
            <v>D35</v>
          </cell>
          <cell r="BE2945" t="str">
            <v>Employee</v>
          </cell>
          <cell r="BF2945">
            <v>39900</v>
          </cell>
          <cell r="BG2945">
            <v>80000</v>
          </cell>
          <cell r="BH2945">
            <v>5</v>
          </cell>
          <cell r="BI2945">
            <v>4000</v>
          </cell>
          <cell r="BJ2945">
            <v>105000</v>
          </cell>
          <cell r="BK2945">
            <v>105000</v>
          </cell>
          <cell r="BL2945">
            <v>84000</v>
          </cell>
        </row>
        <row r="2946">
          <cell r="B2946">
            <v>13486</v>
          </cell>
          <cell r="C2946">
            <v>8502</v>
          </cell>
          <cell r="D2946">
            <v>58031</v>
          </cell>
          <cell r="E2946" t="str">
            <v>Omer Nechushtan</v>
          </cell>
          <cell r="F2946" t="str">
            <v>TEAM LEADER</v>
          </cell>
          <cell r="G2946" t="str">
            <v>Employee</v>
          </cell>
          <cell r="H2946" t="str">
            <v>Products - R&amp;D</v>
          </cell>
          <cell r="I2946" t="str">
            <v>TEL-AVIV</v>
          </cell>
          <cell r="J2946" t="str">
            <v>Israel</v>
          </cell>
          <cell r="K2946">
            <v>42107</v>
          </cell>
          <cell r="L2946" t="str">
            <v>IL</v>
          </cell>
          <cell r="M2946" t="str">
            <v>D41M</v>
          </cell>
          <cell r="N2946" t="str">
            <v>D</v>
          </cell>
          <cell r="O2946" t="str">
            <v>4</v>
          </cell>
          <cell r="P2946" t="str">
            <v>Regular</v>
          </cell>
          <cell r="T2946">
            <v>1</v>
          </cell>
          <cell r="U2946" t="str">
            <v>ILS</v>
          </cell>
          <cell r="V2946" t="str">
            <v>Products - R&amp;D</v>
          </cell>
          <cell r="W2946" t="str">
            <v>Dorit Dor</v>
          </cell>
          <cell r="Y2946" t="str">
            <v>Eligible</v>
          </cell>
          <cell r="Z2946">
            <v>29500</v>
          </cell>
          <cell r="AA2946">
            <v>108755.7603686636</v>
          </cell>
          <cell r="AB2946">
            <v>29500</v>
          </cell>
          <cell r="AC2946">
            <v>108755.7603686636</v>
          </cell>
          <cell r="AD2946">
            <v>5</v>
          </cell>
          <cell r="AE2946" t="str">
            <v>D41</v>
          </cell>
          <cell r="AF2946">
            <v>25500</v>
          </cell>
          <cell r="AG2946">
            <v>37000</v>
          </cell>
          <cell r="AH2946">
            <v>0.34</v>
          </cell>
          <cell r="AI2946">
            <v>2</v>
          </cell>
          <cell r="AJ2946">
            <v>0</v>
          </cell>
          <cell r="AK2946">
            <v>31860.000000000004</v>
          </cell>
          <cell r="AL2946">
            <v>8.0000000000000071E-2</v>
          </cell>
          <cell r="AM2946">
            <v>117456.22119815671</v>
          </cell>
          <cell r="AN2946">
            <v>8700.4608294931095</v>
          </cell>
          <cell r="AO2946">
            <v>-0.13891891891891883</v>
          </cell>
          <cell r="AQ2946">
            <v>6500</v>
          </cell>
          <cell r="AR2946">
            <v>86000</v>
          </cell>
          <cell r="AS2946">
            <v>0.28000000000000003</v>
          </cell>
          <cell r="AT2946">
            <v>1</v>
          </cell>
          <cell r="AU2946">
            <v>0</v>
          </cell>
          <cell r="AV2946">
            <v>31860.000000000004</v>
          </cell>
          <cell r="AW2946">
            <v>117456.22119815671</v>
          </cell>
          <cell r="AX2946">
            <v>8.0000000000000071E-2</v>
          </cell>
          <cell r="AY2946">
            <v>8700.4608294931095</v>
          </cell>
          <cell r="AZ2946" t="str">
            <v>Regular Bonus</v>
          </cell>
          <cell r="BA2946" t="str">
            <v>Regular BonusEligible</v>
          </cell>
          <cell r="BB2946" t="str">
            <v>Regular BonusIsrael</v>
          </cell>
          <cell r="BC2946" t="str">
            <v>Regular BonusIsrael Employee</v>
          </cell>
          <cell r="BD2946" t="str">
            <v>D41</v>
          </cell>
          <cell r="BE2946" t="str">
            <v>Employee</v>
          </cell>
          <cell r="BF2946">
            <v>29500</v>
          </cell>
          <cell r="BG2946">
            <v>48764</v>
          </cell>
          <cell r="BH2946">
            <v>5</v>
          </cell>
          <cell r="BI2946">
            <v>4000</v>
          </cell>
          <cell r="BJ2946">
            <v>69000</v>
          </cell>
          <cell r="BK2946">
            <v>69000</v>
          </cell>
          <cell r="BL2946">
            <v>55200</v>
          </cell>
        </row>
        <row r="2947">
          <cell r="B2947">
            <v>8243</v>
          </cell>
          <cell r="C2947">
            <v>2658</v>
          </cell>
          <cell r="E2947" t="str">
            <v>Ofra Avital</v>
          </cell>
          <cell r="F2947" t="str">
            <v>SOFTWARE DEVELOPER</v>
          </cell>
          <cell r="G2947" t="str">
            <v>Employee</v>
          </cell>
          <cell r="H2947" t="str">
            <v>Products - R&amp;D</v>
          </cell>
          <cell r="I2947" t="str">
            <v>TEL-AVIV</v>
          </cell>
          <cell r="J2947" t="str">
            <v>Israel</v>
          </cell>
          <cell r="K2947">
            <v>40175</v>
          </cell>
          <cell r="L2947" t="str">
            <v>IL</v>
          </cell>
          <cell r="M2947" t="str">
            <v>D41P</v>
          </cell>
          <cell r="N2947" t="str">
            <v>D</v>
          </cell>
          <cell r="O2947" t="str">
            <v>4</v>
          </cell>
          <cell r="P2947" t="str">
            <v>Regular</v>
          </cell>
          <cell r="T2947">
            <v>1</v>
          </cell>
          <cell r="U2947" t="str">
            <v>ILS</v>
          </cell>
          <cell r="V2947" t="str">
            <v>Products - R&amp;D</v>
          </cell>
          <cell r="W2947" t="str">
            <v>Dorit Dor</v>
          </cell>
          <cell r="Y2947" t="str">
            <v>Eligible</v>
          </cell>
          <cell r="Z2947">
            <v>30000</v>
          </cell>
          <cell r="AA2947">
            <v>110599.07834101382</v>
          </cell>
          <cell r="AB2947">
            <v>30000</v>
          </cell>
          <cell r="AC2947">
            <v>110599.07834101382</v>
          </cell>
          <cell r="AD2947">
            <v>4</v>
          </cell>
          <cell r="AE2947" t="str">
            <v>D41</v>
          </cell>
          <cell r="AF2947">
            <v>25500</v>
          </cell>
          <cell r="AG2947">
            <v>37000</v>
          </cell>
          <cell r="AH2947">
            <v>0.39</v>
          </cell>
          <cell r="AI2947">
            <v>2</v>
          </cell>
          <cell r="AJ2947">
            <v>0</v>
          </cell>
          <cell r="AK2947">
            <v>31500</v>
          </cell>
          <cell r="AL2947">
            <v>5.0000000000000044E-2</v>
          </cell>
          <cell r="AM2947">
            <v>116129.03225806452</v>
          </cell>
          <cell r="AN2947">
            <v>5529.9539170506905</v>
          </cell>
          <cell r="AO2947">
            <v>-0.14864864864864868</v>
          </cell>
          <cell r="AQ2947">
            <v>6500</v>
          </cell>
          <cell r="AR2947">
            <v>86000</v>
          </cell>
          <cell r="AS2947">
            <v>0.28999999999999998</v>
          </cell>
          <cell r="AT2947">
            <v>1</v>
          </cell>
          <cell r="AU2947">
            <v>0</v>
          </cell>
          <cell r="AV2947">
            <v>31500</v>
          </cell>
          <cell r="AW2947">
            <v>116129.03225806452</v>
          </cell>
          <cell r="AX2947">
            <v>5.0000000000000044E-2</v>
          </cell>
          <cell r="AY2947">
            <v>5529.9539170506905</v>
          </cell>
          <cell r="AZ2947" t="str">
            <v>Regular Bonus</v>
          </cell>
          <cell r="BA2947" t="str">
            <v>Regular BonusEligible</v>
          </cell>
          <cell r="BB2947" t="str">
            <v>Regular BonusIsrael</v>
          </cell>
          <cell r="BC2947" t="str">
            <v>Regular BonusIsrael Employee</v>
          </cell>
          <cell r="BD2947" t="str">
            <v>D55</v>
          </cell>
          <cell r="BE2947" t="str">
            <v>Employee</v>
          </cell>
          <cell r="BF2947">
            <v>30000</v>
          </cell>
          <cell r="BG2947">
            <v>35000</v>
          </cell>
          <cell r="BH2947">
            <v>5</v>
          </cell>
          <cell r="BI2947">
            <v>4000</v>
          </cell>
          <cell r="BJ2947">
            <v>49000</v>
          </cell>
          <cell r="BK2947">
            <v>49000</v>
          </cell>
          <cell r="BL2947">
            <v>39200</v>
          </cell>
        </row>
        <row r="2948">
          <cell r="B2948">
            <v>9022</v>
          </cell>
          <cell r="C2948">
            <v>3018</v>
          </cell>
          <cell r="E2948" t="str">
            <v>Meir Jonathan Dahan</v>
          </cell>
          <cell r="F2948" t="str">
            <v>ARCHITECT</v>
          </cell>
          <cell r="G2948" t="str">
            <v>Employee</v>
          </cell>
          <cell r="H2948" t="str">
            <v>Products - R&amp;D</v>
          </cell>
          <cell r="I2948" t="str">
            <v>TEL-AVIV</v>
          </cell>
          <cell r="J2948" t="str">
            <v>Israel</v>
          </cell>
          <cell r="K2948">
            <v>40531</v>
          </cell>
          <cell r="L2948" t="str">
            <v>IL</v>
          </cell>
          <cell r="M2948" t="str">
            <v>D30P</v>
          </cell>
          <cell r="N2948" t="str">
            <v>D</v>
          </cell>
          <cell r="O2948" t="str">
            <v>3</v>
          </cell>
          <cell r="P2948" t="str">
            <v>Regular</v>
          </cell>
          <cell r="T2948">
            <v>1</v>
          </cell>
          <cell r="U2948" t="str">
            <v>ILS</v>
          </cell>
          <cell r="V2948" t="str">
            <v>Products - R&amp;D</v>
          </cell>
          <cell r="W2948" t="str">
            <v>Dorit Dor</v>
          </cell>
          <cell r="Y2948" t="str">
            <v>Eligible</v>
          </cell>
          <cell r="Z2948">
            <v>37000</v>
          </cell>
          <cell r="AA2948">
            <v>136405.52995391705</v>
          </cell>
          <cell r="AB2948">
            <v>39000</v>
          </cell>
          <cell r="AC2948">
            <v>143778.80184331798</v>
          </cell>
          <cell r="AD2948">
            <v>5</v>
          </cell>
          <cell r="AE2948" t="str">
            <v>D30</v>
          </cell>
          <cell r="AF2948">
            <v>34000</v>
          </cell>
          <cell r="AG2948">
            <v>46000</v>
          </cell>
          <cell r="AH2948">
            <v>0.41</v>
          </cell>
          <cell r="AI2948">
            <v>2</v>
          </cell>
          <cell r="AJ2948">
            <v>0</v>
          </cell>
          <cell r="AK2948">
            <v>39000</v>
          </cell>
          <cell r="AL2948">
            <v>0</v>
          </cell>
          <cell r="AM2948">
            <v>143778.80184331798</v>
          </cell>
          <cell r="AN2948">
            <v>0</v>
          </cell>
          <cell r="AO2948">
            <v>-0.15217391304347827</v>
          </cell>
          <cell r="AP2948" t="str">
            <v>Already received an increase</v>
          </cell>
          <cell r="AQ2948">
            <v>6500</v>
          </cell>
          <cell r="AR2948">
            <v>86000</v>
          </cell>
          <cell r="AS2948">
            <v>0.4</v>
          </cell>
          <cell r="AT2948">
            <v>1</v>
          </cell>
          <cell r="AU2948">
            <v>0</v>
          </cell>
          <cell r="AV2948">
            <v>39000</v>
          </cell>
          <cell r="AW2948">
            <v>143778.80184331798</v>
          </cell>
          <cell r="AX2948">
            <v>0</v>
          </cell>
          <cell r="AY2948">
            <v>0</v>
          </cell>
          <cell r="AZ2948" t="str">
            <v>Regular Bonus</v>
          </cell>
          <cell r="BA2948" t="str">
            <v>Regular BonusEligible</v>
          </cell>
          <cell r="BB2948" t="str">
            <v>Regular BonusIsrael</v>
          </cell>
          <cell r="BC2948" t="str">
            <v>Regular BonusIsrael Employee</v>
          </cell>
          <cell r="BD2948" t="str">
            <v>D35</v>
          </cell>
          <cell r="BE2948" t="str">
            <v>Employee</v>
          </cell>
          <cell r="BF2948">
            <v>39000</v>
          </cell>
          <cell r="BG2948">
            <v>65000</v>
          </cell>
          <cell r="BH2948">
            <v>4</v>
          </cell>
          <cell r="BI2948">
            <v>4000</v>
          </cell>
          <cell r="BJ2948">
            <v>105000</v>
          </cell>
          <cell r="BK2948">
            <v>105000</v>
          </cell>
          <cell r="BL2948">
            <v>84000</v>
          </cell>
        </row>
        <row r="2949">
          <cell r="B2949">
            <v>8276</v>
          </cell>
          <cell r="C2949">
            <v>2674</v>
          </cell>
          <cell r="E2949" t="str">
            <v>Ibrahim Shibli</v>
          </cell>
          <cell r="F2949" t="str">
            <v>SECURITY EXPERT</v>
          </cell>
          <cell r="G2949" t="str">
            <v>Employee</v>
          </cell>
          <cell r="H2949" t="str">
            <v>Products - R&amp;D</v>
          </cell>
          <cell r="I2949" t="str">
            <v>TEL-AVIV</v>
          </cell>
          <cell r="J2949" t="str">
            <v>Israel</v>
          </cell>
          <cell r="K2949">
            <v>40188</v>
          </cell>
          <cell r="L2949" t="str">
            <v>IL</v>
          </cell>
          <cell r="M2949" t="str">
            <v>D41P</v>
          </cell>
          <cell r="N2949" t="str">
            <v>D</v>
          </cell>
          <cell r="O2949" t="str">
            <v>4</v>
          </cell>
          <cell r="P2949" t="str">
            <v>Regular</v>
          </cell>
          <cell r="T2949">
            <v>1</v>
          </cell>
          <cell r="U2949" t="str">
            <v>ILS</v>
          </cell>
          <cell r="V2949" t="str">
            <v>Products - R&amp;D</v>
          </cell>
          <cell r="W2949" t="str">
            <v>Dorit Dor</v>
          </cell>
          <cell r="Y2949" t="str">
            <v>Eligible</v>
          </cell>
          <cell r="Z2949">
            <v>30000</v>
          </cell>
          <cell r="AA2949">
            <v>110599.07834101382</v>
          </cell>
          <cell r="AB2949">
            <v>30000</v>
          </cell>
          <cell r="AC2949">
            <v>110599.07834101382</v>
          </cell>
          <cell r="AD2949">
            <v>5</v>
          </cell>
          <cell r="AE2949" t="str">
            <v>D41</v>
          </cell>
          <cell r="AF2949">
            <v>25500</v>
          </cell>
          <cell r="AG2949">
            <v>37000</v>
          </cell>
          <cell r="AH2949">
            <v>0.39</v>
          </cell>
          <cell r="AI2949">
            <v>2</v>
          </cell>
          <cell r="AJ2949">
            <v>0</v>
          </cell>
          <cell r="AK2949">
            <v>32400.000000000004</v>
          </cell>
          <cell r="AL2949">
            <v>8.0000000000000071E-2</v>
          </cell>
          <cell r="AM2949">
            <v>119447.00460829496</v>
          </cell>
          <cell r="AN2949">
            <v>8847.926267281131</v>
          </cell>
          <cell r="AO2949">
            <v>-0.12432432432432428</v>
          </cell>
          <cell r="AQ2949">
            <v>6500</v>
          </cell>
          <cell r="AR2949">
            <v>86000</v>
          </cell>
          <cell r="AS2949">
            <v>0.28999999999999998</v>
          </cell>
          <cell r="AT2949">
            <v>1</v>
          </cell>
          <cell r="AU2949">
            <v>0</v>
          </cell>
          <cell r="AV2949">
            <v>32400.000000000004</v>
          </cell>
          <cell r="AW2949">
            <v>119447.00460829496</v>
          </cell>
          <cell r="AX2949">
            <v>8.0000000000000071E-2</v>
          </cell>
          <cell r="AY2949">
            <v>8847.926267281131</v>
          </cell>
          <cell r="AZ2949" t="str">
            <v>Regular Bonus</v>
          </cell>
          <cell r="BA2949" t="str">
            <v>Regular BonusEligible</v>
          </cell>
          <cell r="BB2949" t="str">
            <v>Regular BonusIsrael</v>
          </cell>
          <cell r="BC2949" t="str">
            <v>Regular BonusIsrael Employee</v>
          </cell>
          <cell r="BD2949" t="str">
            <v>D41</v>
          </cell>
          <cell r="BE2949" t="str">
            <v>Employee</v>
          </cell>
          <cell r="BF2949">
            <v>30000</v>
          </cell>
          <cell r="BG2949">
            <v>55000</v>
          </cell>
          <cell r="BH2949">
            <v>4</v>
          </cell>
          <cell r="BI2949">
            <v>4000</v>
          </cell>
          <cell r="BJ2949">
            <v>69000</v>
          </cell>
          <cell r="BK2949">
            <v>69000</v>
          </cell>
          <cell r="BL2949">
            <v>55200</v>
          </cell>
        </row>
        <row r="2950">
          <cell r="B2950">
            <v>12478</v>
          </cell>
          <cell r="C2950">
            <v>7512</v>
          </cell>
          <cell r="D2950">
            <v>44410</v>
          </cell>
          <cell r="E2950" t="str">
            <v>Ran Kopelman</v>
          </cell>
          <cell r="F2950" t="str">
            <v>Group Manager</v>
          </cell>
          <cell r="G2950" t="str">
            <v>Employee</v>
          </cell>
          <cell r="H2950" t="str">
            <v>Products - R&amp;D</v>
          </cell>
          <cell r="I2950" t="str">
            <v>TEL-AVIV</v>
          </cell>
          <cell r="J2950" t="str">
            <v>Israel</v>
          </cell>
          <cell r="K2950">
            <v>41862</v>
          </cell>
          <cell r="L2950" t="str">
            <v>IL</v>
          </cell>
          <cell r="M2950" t="str">
            <v>D30M</v>
          </cell>
          <cell r="N2950" t="str">
            <v>D</v>
          </cell>
          <cell r="O2950" t="str">
            <v>3</v>
          </cell>
          <cell r="P2950" t="str">
            <v>Regular</v>
          </cell>
          <cell r="T2950">
            <v>1</v>
          </cell>
          <cell r="U2950" t="str">
            <v>ILS</v>
          </cell>
          <cell r="V2950" t="str">
            <v>Products - R&amp;D</v>
          </cell>
          <cell r="W2950" t="str">
            <v>Dorit Dor</v>
          </cell>
          <cell r="Y2950" t="str">
            <v>Eligible</v>
          </cell>
          <cell r="Z2950">
            <v>30500</v>
          </cell>
          <cell r="AA2950">
            <v>112442.39631336406</v>
          </cell>
          <cell r="AB2950">
            <v>30500</v>
          </cell>
          <cell r="AC2950">
            <v>112442.39631336406</v>
          </cell>
          <cell r="AD2950">
            <v>5</v>
          </cell>
          <cell r="AE2950" t="str">
            <v>D30</v>
          </cell>
          <cell r="AF2950">
            <v>34000</v>
          </cell>
          <cell r="AG2950">
            <v>46000</v>
          </cell>
          <cell r="AH2950">
            <v>0</v>
          </cell>
          <cell r="AI2950">
            <v>1</v>
          </cell>
          <cell r="AJ2950">
            <v>0</v>
          </cell>
          <cell r="AK2950">
            <v>33245</v>
          </cell>
          <cell r="AL2950">
            <v>9.000000000000008E-2</v>
          </cell>
          <cell r="AM2950">
            <v>122562.21198156683</v>
          </cell>
          <cell r="AN2950">
            <v>10119.815668202762</v>
          </cell>
          <cell r="AO2950">
            <v>-0.27728260869565213</v>
          </cell>
          <cell r="AQ2950">
            <v>6500</v>
          </cell>
          <cell r="AR2950">
            <v>86000</v>
          </cell>
          <cell r="AS2950">
            <v>0.3</v>
          </cell>
          <cell r="AT2950">
            <v>1</v>
          </cell>
          <cell r="AU2950">
            <v>0</v>
          </cell>
          <cell r="AV2950">
            <v>33245</v>
          </cell>
          <cell r="AW2950">
            <v>122562.21198156683</v>
          </cell>
          <cell r="AX2950">
            <v>9.000000000000008E-2</v>
          </cell>
          <cell r="AY2950">
            <v>10119.815668202762</v>
          </cell>
          <cell r="AZ2950" t="str">
            <v>Regular Bonus</v>
          </cell>
          <cell r="BA2950" t="str">
            <v>Regular BonusEligible</v>
          </cell>
          <cell r="BB2950" t="str">
            <v>Regular BonusIsrael</v>
          </cell>
          <cell r="BC2950" t="str">
            <v>Regular BonusIsrael Employee</v>
          </cell>
          <cell r="BD2950" t="str">
            <v>D45</v>
          </cell>
          <cell r="BE2950" t="str">
            <v>Employee</v>
          </cell>
          <cell r="BF2950">
            <v>30500</v>
          </cell>
          <cell r="BG2950">
            <v>60000</v>
          </cell>
          <cell r="BH2950">
            <v>5</v>
          </cell>
          <cell r="BI2950">
            <v>4000</v>
          </cell>
          <cell r="BJ2950">
            <v>72000</v>
          </cell>
          <cell r="BK2950">
            <v>72000</v>
          </cell>
          <cell r="BL2950">
            <v>57600</v>
          </cell>
        </row>
        <row r="2951">
          <cell r="B2951">
            <v>12500</v>
          </cell>
          <cell r="C2951">
            <v>7532</v>
          </cell>
          <cell r="D2951">
            <v>195988</v>
          </cell>
          <cell r="E2951" t="str">
            <v>Eyal Ben David</v>
          </cell>
          <cell r="F2951" t="str">
            <v>TEAM LEADER</v>
          </cell>
          <cell r="G2951" t="str">
            <v>Employee</v>
          </cell>
          <cell r="H2951" t="str">
            <v>Products - R&amp;D</v>
          </cell>
          <cell r="I2951" t="str">
            <v>TEL-AVIV</v>
          </cell>
          <cell r="J2951" t="str">
            <v>Israel</v>
          </cell>
          <cell r="K2951">
            <v>41869</v>
          </cell>
          <cell r="L2951" t="str">
            <v>IL</v>
          </cell>
          <cell r="M2951" t="str">
            <v>D41M</v>
          </cell>
          <cell r="N2951" t="str">
            <v>D</v>
          </cell>
          <cell r="O2951" t="str">
            <v>4</v>
          </cell>
          <cell r="P2951" t="str">
            <v>Regular</v>
          </cell>
          <cell r="T2951">
            <v>1</v>
          </cell>
          <cell r="U2951" t="str">
            <v>ILS</v>
          </cell>
          <cell r="V2951" t="str">
            <v>Products - R&amp;D</v>
          </cell>
          <cell r="W2951" t="str">
            <v>Dorit Dor</v>
          </cell>
          <cell r="Y2951" t="str">
            <v>Eligible</v>
          </cell>
          <cell r="Z2951">
            <v>31300</v>
          </cell>
          <cell r="AA2951">
            <v>115391.70506912442</v>
          </cell>
          <cell r="AB2951">
            <v>31300</v>
          </cell>
          <cell r="AC2951">
            <v>115391.70506912442</v>
          </cell>
          <cell r="AD2951">
            <v>5</v>
          </cell>
          <cell r="AE2951" t="str">
            <v>D41</v>
          </cell>
          <cell r="AF2951">
            <v>25500</v>
          </cell>
          <cell r="AG2951">
            <v>37000</v>
          </cell>
          <cell r="AH2951">
            <v>0.5</v>
          </cell>
          <cell r="AI2951">
            <v>3</v>
          </cell>
          <cell r="AJ2951">
            <v>0</v>
          </cell>
          <cell r="AK2951">
            <v>33178</v>
          </cell>
          <cell r="AL2951">
            <v>6.0000000000000053E-2</v>
          </cell>
          <cell r="AM2951">
            <v>122315.2073732719</v>
          </cell>
          <cell r="AN2951">
            <v>6923.5023041474778</v>
          </cell>
          <cell r="AO2951">
            <v>-0.10329729729729731</v>
          </cell>
          <cell r="AQ2951">
            <v>6500</v>
          </cell>
          <cell r="AR2951">
            <v>86000</v>
          </cell>
          <cell r="AS2951">
            <v>0.31</v>
          </cell>
          <cell r="AT2951">
            <v>1</v>
          </cell>
          <cell r="AU2951">
            <v>0</v>
          </cell>
          <cell r="AV2951">
            <v>33178</v>
          </cell>
          <cell r="AW2951">
            <v>122315.2073732719</v>
          </cell>
          <cell r="AX2951">
            <v>6.0000000000000053E-2</v>
          </cell>
          <cell r="AY2951">
            <v>6923.5023041474778</v>
          </cell>
          <cell r="AZ2951" t="str">
            <v>Regular Bonus</v>
          </cell>
          <cell r="BA2951" t="str">
            <v>Regular BonusEligible</v>
          </cell>
          <cell r="BB2951" t="str">
            <v>Regular BonusIsrael</v>
          </cell>
          <cell r="BC2951" t="str">
            <v>Regular BonusIsrael Employee</v>
          </cell>
          <cell r="BD2951" t="str">
            <v>D45</v>
          </cell>
          <cell r="BE2951" t="str">
            <v>Employee</v>
          </cell>
          <cell r="BF2951">
            <v>31300</v>
          </cell>
          <cell r="BG2951">
            <v>65000</v>
          </cell>
          <cell r="BH2951">
            <v>5</v>
          </cell>
          <cell r="BI2951">
            <v>4000</v>
          </cell>
          <cell r="BJ2951">
            <v>72000</v>
          </cell>
          <cell r="BK2951">
            <v>72000</v>
          </cell>
          <cell r="BL2951">
            <v>57600</v>
          </cell>
        </row>
        <row r="2952">
          <cell r="B2952">
            <v>12517</v>
          </cell>
          <cell r="C2952">
            <v>7548</v>
          </cell>
          <cell r="D2952">
            <v>42018</v>
          </cell>
          <cell r="E2952" t="str">
            <v>Pasha Pal</v>
          </cell>
          <cell r="F2952" t="str">
            <v>GROUP MANAGER</v>
          </cell>
          <cell r="G2952" t="str">
            <v>Employee</v>
          </cell>
          <cell r="H2952" t="str">
            <v>Products - R&amp;D</v>
          </cell>
          <cell r="I2952" t="str">
            <v>TEL-AVIV</v>
          </cell>
          <cell r="J2952" t="str">
            <v>Israel</v>
          </cell>
          <cell r="K2952">
            <v>41883</v>
          </cell>
          <cell r="L2952" t="str">
            <v>IL</v>
          </cell>
          <cell r="M2952" t="str">
            <v>D30M</v>
          </cell>
          <cell r="N2952" t="str">
            <v>D</v>
          </cell>
          <cell r="O2952" t="str">
            <v>3</v>
          </cell>
          <cell r="P2952" t="str">
            <v>Regular</v>
          </cell>
          <cell r="T2952">
            <v>1</v>
          </cell>
          <cell r="U2952" t="str">
            <v>ILS</v>
          </cell>
          <cell r="V2952" t="str">
            <v>Products - R&amp;D</v>
          </cell>
          <cell r="W2952" t="str">
            <v>Dorit Dor</v>
          </cell>
          <cell r="Y2952" t="str">
            <v>Eligible</v>
          </cell>
          <cell r="Z2952">
            <v>45900</v>
          </cell>
          <cell r="AA2952">
            <v>169216.58986175116</v>
          </cell>
          <cell r="AB2952">
            <v>45900</v>
          </cell>
          <cell r="AC2952">
            <v>169216.58986175116</v>
          </cell>
          <cell r="AD2952">
            <v>5</v>
          </cell>
          <cell r="AE2952" t="str">
            <v>D30</v>
          </cell>
          <cell r="AF2952">
            <v>34000</v>
          </cell>
          <cell r="AG2952">
            <v>46000</v>
          </cell>
          <cell r="AH2952">
            <v>0.99</v>
          </cell>
          <cell r="AI2952">
            <v>5</v>
          </cell>
          <cell r="AJ2952">
            <v>0</v>
          </cell>
          <cell r="AK2952">
            <v>47277</v>
          </cell>
          <cell r="AL2952">
            <v>3.0000000000000027E-2</v>
          </cell>
          <cell r="AM2952">
            <v>174293.08755760369</v>
          </cell>
          <cell r="AN2952">
            <v>5076.4976958525367</v>
          </cell>
          <cell r="AO2952">
            <v>2.7760869565217394E-2</v>
          </cell>
          <cell r="AQ2952">
            <v>6500</v>
          </cell>
          <cell r="AR2952">
            <v>86000</v>
          </cell>
          <cell r="AS2952">
            <v>0.49</v>
          </cell>
          <cell r="AT2952">
            <v>1</v>
          </cell>
          <cell r="AU2952">
            <v>0</v>
          </cell>
          <cell r="AV2952">
            <v>47277</v>
          </cell>
          <cell r="AW2952">
            <v>174293.08755760369</v>
          </cell>
          <cell r="AX2952">
            <v>3.0000000000000027E-2</v>
          </cell>
          <cell r="AY2952">
            <v>5076.4976958525367</v>
          </cell>
          <cell r="AZ2952" t="str">
            <v>Regular Bonus</v>
          </cell>
          <cell r="BA2952" t="str">
            <v>Regular BonusEligible</v>
          </cell>
          <cell r="BB2952" t="str">
            <v>Regular BonusIsrael</v>
          </cell>
          <cell r="BC2952" t="str">
            <v>Regular BonusIsrael Employee</v>
          </cell>
          <cell r="BD2952" t="str">
            <v>D35</v>
          </cell>
          <cell r="BE2952" t="str">
            <v>Employee</v>
          </cell>
          <cell r="BF2952">
            <v>45900</v>
          </cell>
          <cell r="BG2952">
            <v>140000</v>
          </cell>
          <cell r="BH2952">
            <v>5</v>
          </cell>
          <cell r="BI2952">
            <v>4000</v>
          </cell>
          <cell r="BJ2952">
            <v>105000</v>
          </cell>
          <cell r="BK2952">
            <v>105000</v>
          </cell>
          <cell r="BL2952">
            <v>84000</v>
          </cell>
        </row>
        <row r="2953">
          <cell r="B2953">
            <v>15904</v>
          </cell>
          <cell r="C2953">
            <v>10857</v>
          </cell>
          <cell r="D2953">
            <v>75067</v>
          </cell>
          <cell r="E2953" t="str">
            <v>Amit Kalo</v>
          </cell>
          <cell r="F2953" t="str">
            <v>SOFTWARE DEVELOPER</v>
          </cell>
          <cell r="G2953" t="str">
            <v>Employee</v>
          </cell>
          <cell r="H2953" t="str">
            <v>Products - R&amp;D</v>
          </cell>
          <cell r="I2953" t="str">
            <v>TEL-AVIV</v>
          </cell>
          <cell r="J2953" t="str">
            <v>Israel</v>
          </cell>
          <cell r="K2953">
            <v>42688</v>
          </cell>
          <cell r="L2953" t="str">
            <v>IL</v>
          </cell>
          <cell r="M2953" t="str">
            <v>D51P</v>
          </cell>
          <cell r="N2953" t="str">
            <v>D</v>
          </cell>
          <cell r="O2953" t="str">
            <v>5</v>
          </cell>
          <cell r="P2953" t="str">
            <v>Regular</v>
          </cell>
          <cell r="T2953">
            <v>1</v>
          </cell>
          <cell r="U2953" t="str">
            <v>ILS</v>
          </cell>
          <cell r="V2953" t="str">
            <v>Products - R&amp;D</v>
          </cell>
          <cell r="W2953" t="str">
            <v>Dorit Dor</v>
          </cell>
          <cell r="Y2953" t="str">
            <v>Eligible</v>
          </cell>
          <cell r="Z2953">
            <v>21750</v>
          </cell>
          <cell r="AA2953">
            <v>80184.33179723502</v>
          </cell>
          <cell r="AB2953">
            <v>24000</v>
          </cell>
          <cell r="AC2953">
            <v>88479.262672811063</v>
          </cell>
          <cell r="AD2953">
            <v>2</v>
          </cell>
          <cell r="AE2953" t="str">
            <v>D51</v>
          </cell>
          <cell r="AF2953">
            <v>19500</v>
          </cell>
          <cell r="AG2953">
            <v>29500</v>
          </cell>
          <cell r="AH2953">
            <v>0.45</v>
          </cell>
          <cell r="AI2953">
            <v>3</v>
          </cell>
          <cell r="AJ2953">
            <v>0</v>
          </cell>
          <cell r="AK2953">
            <v>24000</v>
          </cell>
          <cell r="AL2953">
            <v>0</v>
          </cell>
          <cell r="AM2953">
            <v>88479.262672811063</v>
          </cell>
          <cell r="AN2953">
            <v>0</v>
          </cell>
          <cell r="AO2953">
            <v>-0.18644067796610164</v>
          </cell>
          <cell r="AP2953" t="str">
            <v>Rated 2 - no recommendation</v>
          </cell>
          <cell r="AQ2953">
            <v>6500</v>
          </cell>
          <cell r="AR2953">
            <v>86000</v>
          </cell>
          <cell r="AS2953">
            <v>0.22</v>
          </cell>
          <cell r="AT2953">
            <v>1</v>
          </cell>
          <cell r="AU2953">
            <v>0</v>
          </cell>
          <cell r="AV2953">
            <v>24000</v>
          </cell>
          <cell r="AW2953">
            <v>88479.262672811063</v>
          </cell>
          <cell r="AX2953">
            <v>0</v>
          </cell>
          <cell r="AY2953">
            <v>0</v>
          </cell>
          <cell r="AZ2953" t="str">
            <v>Regular Bonus</v>
          </cell>
          <cell r="BA2953" t="str">
            <v>Regular BonusEligible</v>
          </cell>
          <cell r="BB2953" t="str">
            <v>Regular BonusIsrael</v>
          </cell>
          <cell r="BC2953" t="str">
            <v>Regular BonusIsrael Employee</v>
          </cell>
          <cell r="BD2953" t="str">
            <v>D55</v>
          </cell>
          <cell r="BE2953" t="str">
            <v>Employee</v>
          </cell>
          <cell r="BF2953">
            <v>24000</v>
          </cell>
          <cell r="BG2953">
            <v>35000</v>
          </cell>
          <cell r="BH2953">
            <v>4</v>
          </cell>
          <cell r="BI2953">
            <v>4000</v>
          </cell>
          <cell r="BJ2953">
            <v>19000</v>
          </cell>
          <cell r="BK2953">
            <v>19000</v>
          </cell>
          <cell r="BL2953">
            <v>15200</v>
          </cell>
        </row>
        <row r="2954">
          <cell r="B2954">
            <v>14528</v>
          </cell>
          <cell r="C2954">
            <v>9482</v>
          </cell>
          <cell r="D2954">
            <v>83068</v>
          </cell>
          <cell r="E2954" t="str">
            <v>Nofar Bardugo</v>
          </cell>
          <cell r="F2954" t="str">
            <v>TEAM LEADER</v>
          </cell>
          <cell r="G2954" t="str">
            <v>Employee</v>
          </cell>
          <cell r="H2954" t="str">
            <v>Products - R&amp;D</v>
          </cell>
          <cell r="I2954" t="str">
            <v>TEL-AVIV</v>
          </cell>
          <cell r="J2954" t="str">
            <v>Israel</v>
          </cell>
          <cell r="K2954">
            <v>42345</v>
          </cell>
          <cell r="L2954" t="str">
            <v>IL</v>
          </cell>
          <cell r="M2954" t="str">
            <v>D41M</v>
          </cell>
          <cell r="N2954" t="str">
            <v>D</v>
          </cell>
          <cell r="O2954" t="str">
            <v>4</v>
          </cell>
          <cell r="P2954" t="str">
            <v>Regular</v>
          </cell>
          <cell r="T2954">
            <v>1</v>
          </cell>
          <cell r="U2954" t="str">
            <v>ILS</v>
          </cell>
          <cell r="V2954" t="str">
            <v>Products - R&amp;D</v>
          </cell>
          <cell r="W2954" t="str">
            <v>Dorit Dor</v>
          </cell>
          <cell r="Y2954" t="str">
            <v>Eligible</v>
          </cell>
          <cell r="Z2954">
            <v>30000</v>
          </cell>
          <cell r="AA2954">
            <v>110599.07834101382</v>
          </cell>
          <cell r="AB2954">
            <v>33000</v>
          </cell>
          <cell r="AC2954">
            <v>121658.98617511521</v>
          </cell>
          <cell r="AD2954">
            <v>5</v>
          </cell>
          <cell r="AE2954" t="str">
            <v>D41</v>
          </cell>
          <cell r="AF2954">
            <v>25500</v>
          </cell>
          <cell r="AG2954">
            <v>37000</v>
          </cell>
          <cell r="AH2954">
            <v>0.65</v>
          </cell>
          <cell r="AI2954">
            <v>3</v>
          </cell>
          <cell r="AJ2954">
            <v>0</v>
          </cell>
          <cell r="AK2954">
            <v>33000</v>
          </cell>
          <cell r="AL2954">
            <v>0</v>
          </cell>
          <cell r="AM2954">
            <v>121658.98617511521</v>
          </cell>
          <cell r="AN2954">
            <v>0</v>
          </cell>
          <cell r="AO2954">
            <v>-0.10810810810810811</v>
          </cell>
          <cell r="AP2954" t="str">
            <v>Already received an increase</v>
          </cell>
          <cell r="AQ2954">
            <v>6500</v>
          </cell>
          <cell r="AR2954">
            <v>86000</v>
          </cell>
          <cell r="AS2954">
            <v>0.33</v>
          </cell>
          <cell r="AT2954">
            <v>1</v>
          </cell>
          <cell r="AU2954">
            <v>0</v>
          </cell>
          <cell r="AV2954">
            <v>33000</v>
          </cell>
          <cell r="AW2954">
            <v>121658.98617511521</v>
          </cell>
          <cell r="AX2954">
            <v>0</v>
          </cell>
          <cell r="AY2954">
            <v>0</v>
          </cell>
          <cell r="AZ2954" t="str">
            <v>Regular Bonus</v>
          </cell>
          <cell r="BA2954" t="str">
            <v>Regular BonusEligible</v>
          </cell>
          <cell r="BB2954" t="str">
            <v>Regular BonusIsrael</v>
          </cell>
          <cell r="BC2954" t="str">
            <v>Regular BonusIsrael Employee</v>
          </cell>
          <cell r="BD2954" t="str">
            <v>D45</v>
          </cell>
          <cell r="BE2954" t="str">
            <v>Employee</v>
          </cell>
          <cell r="BF2954">
            <v>33000</v>
          </cell>
          <cell r="BG2954">
            <v>70000</v>
          </cell>
          <cell r="BH2954">
            <v>5</v>
          </cell>
          <cell r="BI2954">
            <v>4000</v>
          </cell>
          <cell r="BJ2954">
            <v>72000</v>
          </cell>
          <cell r="BK2954">
            <v>72000</v>
          </cell>
          <cell r="BL2954">
            <v>57600</v>
          </cell>
        </row>
        <row r="2955">
          <cell r="B2955">
            <v>16142</v>
          </cell>
          <cell r="C2955">
            <v>11082</v>
          </cell>
          <cell r="D2955">
            <v>133480</v>
          </cell>
          <cell r="E2955" t="str">
            <v>Ariel Kibudi</v>
          </cell>
          <cell r="F2955" t="str">
            <v>DATA SCIENTIST</v>
          </cell>
          <cell r="G2955" t="str">
            <v>Employee</v>
          </cell>
          <cell r="H2955" t="str">
            <v>Products - R&amp;D</v>
          </cell>
          <cell r="I2955" t="str">
            <v>TEL-AVIV</v>
          </cell>
          <cell r="J2955" t="str">
            <v>Israel</v>
          </cell>
          <cell r="K2955">
            <v>42792</v>
          </cell>
          <cell r="L2955" t="str">
            <v>IL</v>
          </cell>
          <cell r="M2955" t="str">
            <v>D53P</v>
          </cell>
          <cell r="N2955" t="str">
            <v>D</v>
          </cell>
          <cell r="O2955" t="str">
            <v>5</v>
          </cell>
          <cell r="P2955" t="str">
            <v>Regular</v>
          </cell>
          <cell r="T2955">
            <v>1</v>
          </cell>
          <cell r="U2955" t="str">
            <v>ILS</v>
          </cell>
          <cell r="V2955" t="str">
            <v>Products - R&amp;D</v>
          </cell>
          <cell r="W2955" t="str">
            <v>Dorit Dor</v>
          </cell>
          <cell r="Y2955" t="str">
            <v>Eligible</v>
          </cell>
          <cell r="Z2955">
            <v>30900</v>
          </cell>
          <cell r="AA2955">
            <v>113917.05069124425</v>
          </cell>
          <cell r="AB2955">
            <v>30900</v>
          </cell>
          <cell r="AC2955">
            <v>113917.05069124425</v>
          </cell>
          <cell r="AD2955">
            <v>2</v>
          </cell>
          <cell r="AE2955" t="str">
            <v>D53</v>
          </cell>
          <cell r="AF2955">
            <v>22000</v>
          </cell>
          <cell r="AG2955">
            <v>33000</v>
          </cell>
          <cell r="AH2955">
            <v>0.8</v>
          </cell>
          <cell r="AI2955">
            <v>4</v>
          </cell>
          <cell r="AJ2955">
            <v>0</v>
          </cell>
          <cell r="AK2955">
            <v>30900</v>
          </cell>
          <cell r="AL2955">
            <v>0</v>
          </cell>
          <cell r="AM2955">
            <v>113917.05069124425</v>
          </cell>
          <cell r="AN2955">
            <v>0</v>
          </cell>
          <cell r="AO2955">
            <v>-6.3636363636363602E-2</v>
          </cell>
          <cell r="AP2955" t="str">
            <v>Rated 2 - no recommendation</v>
          </cell>
          <cell r="AQ2955">
            <v>6500</v>
          </cell>
          <cell r="AR2955">
            <v>86000</v>
          </cell>
          <cell r="AS2955">
            <v>0.3</v>
          </cell>
          <cell r="AT2955">
            <v>1</v>
          </cell>
          <cell r="AU2955">
            <v>0</v>
          </cell>
          <cell r="AV2955">
            <v>30900</v>
          </cell>
          <cell r="AW2955">
            <v>113917.05069124425</v>
          </cell>
          <cell r="AX2955">
            <v>0</v>
          </cell>
          <cell r="AY2955">
            <v>0</v>
          </cell>
          <cell r="AZ2955" t="str">
            <v>Regular Bonus</v>
          </cell>
          <cell r="BA2955" t="str">
            <v>Regular BonusEligible</v>
          </cell>
          <cell r="BB2955" t="str">
            <v>Regular BonusIsrael</v>
          </cell>
          <cell r="BC2955" t="str">
            <v>Regular BonusIsrael Employee</v>
          </cell>
          <cell r="BD2955" t="str">
            <v>D55</v>
          </cell>
          <cell r="BE2955" t="str">
            <v>Employee</v>
          </cell>
          <cell r="BF2955">
            <v>30900</v>
          </cell>
          <cell r="BG2955">
            <v>40000</v>
          </cell>
          <cell r="BH2955">
            <v>4</v>
          </cell>
          <cell r="BI2955">
            <v>4000</v>
          </cell>
          <cell r="BJ2955">
            <v>19000</v>
          </cell>
          <cell r="BK2955">
            <v>19000</v>
          </cell>
          <cell r="BL2955">
            <v>15200</v>
          </cell>
        </row>
        <row r="2956">
          <cell r="B2956">
            <v>14760</v>
          </cell>
          <cell r="C2956">
            <v>9705</v>
          </cell>
          <cell r="D2956">
            <v>86877</v>
          </cell>
          <cell r="E2956" t="str">
            <v>Miri Ofir</v>
          </cell>
          <cell r="F2956" t="str">
            <v>GROUP MANAGER</v>
          </cell>
          <cell r="G2956" t="str">
            <v>Employee</v>
          </cell>
          <cell r="H2956" t="str">
            <v>Products - R&amp;D</v>
          </cell>
          <cell r="I2956" t="str">
            <v>TEL-AVIV</v>
          </cell>
          <cell r="J2956" t="str">
            <v>Israel</v>
          </cell>
          <cell r="K2956">
            <v>42443</v>
          </cell>
          <cell r="L2956" t="str">
            <v>IL</v>
          </cell>
          <cell r="M2956" t="str">
            <v>D30M</v>
          </cell>
          <cell r="N2956" t="str">
            <v>D</v>
          </cell>
          <cell r="O2956" t="str">
            <v>3</v>
          </cell>
          <cell r="P2956" t="str">
            <v>Regular</v>
          </cell>
          <cell r="T2956">
            <v>1</v>
          </cell>
          <cell r="U2956" t="str">
            <v>ILS</v>
          </cell>
          <cell r="V2956" t="str">
            <v>Products - R&amp;D</v>
          </cell>
          <cell r="W2956" t="str">
            <v>Dorit Dor</v>
          </cell>
          <cell r="Y2956" t="str">
            <v>Eligible</v>
          </cell>
          <cell r="Z2956">
            <v>40000</v>
          </cell>
          <cell r="AA2956">
            <v>147465.43778801843</v>
          </cell>
          <cell r="AB2956">
            <v>40000</v>
          </cell>
          <cell r="AC2956">
            <v>147465.43778801843</v>
          </cell>
          <cell r="AD2956">
            <v>5</v>
          </cell>
          <cell r="AE2956" t="str">
            <v>D30</v>
          </cell>
          <cell r="AF2956">
            <v>34000</v>
          </cell>
          <cell r="AG2956">
            <v>46000</v>
          </cell>
          <cell r="AH2956">
            <v>0.5</v>
          </cell>
          <cell r="AI2956">
            <v>3</v>
          </cell>
          <cell r="AJ2956">
            <v>0</v>
          </cell>
          <cell r="AK2956">
            <v>42400</v>
          </cell>
          <cell r="AL2956">
            <v>6.0000000000000053E-2</v>
          </cell>
          <cell r="AM2956">
            <v>156313.36405529955</v>
          </cell>
          <cell r="AN2956">
            <v>8847.9262672811165</v>
          </cell>
          <cell r="AO2956">
            <v>-7.8260869565217384E-2</v>
          </cell>
          <cell r="AQ2956">
            <v>6500</v>
          </cell>
          <cell r="AR2956">
            <v>86000</v>
          </cell>
          <cell r="AS2956">
            <v>0.42</v>
          </cell>
          <cell r="AT2956">
            <v>1</v>
          </cell>
          <cell r="AU2956">
            <v>0</v>
          </cell>
          <cell r="AV2956">
            <v>42400</v>
          </cell>
          <cell r="AW2956">
            <v>156313.36405529955</v>
          </cell>
          <cell r="AX2956">
            <v>6.0000000000000053E-2</v>
          </cell>
          <cell r="AY2956">
            <v>8847.9262672811165</v>
          </cell>
          <cell r="AZ2956" t="str">
            <v>Regular Bonus</v>
          </cell>
          <cell r="BA2956" t="str">
            <v>Regular BonusEligible</v>
          </cell>
          <cell r="BB2956" t="str">
            <v>Regular BonusIsrael</v>
          </cell>
          <cell r="BC2956" t="str">
            <v>Regular BonusIsrael Employee</v>
          </cell>
          <cell r="BD2956" t="str">
            <v>D35</v>
          </cell>
          <cell r="BE2956" t="str">
            <v>Employee</v>
          </cell>
          <cell r="BF2956">
            <v>40000</v>
          </cell>
          <cell r="BG2956">
            <v>90000</v>
          </cell>
          <cell r="BH2956">
            <v>5</v>
          </cell>
          <cell r="BI2956">
            <v>4000</v>
          </cell>
          <cell r="BJ2956">
            <v>105000</v>
          </cell>
          <cell r="BK2956">
            <v>105000</v>
          </cell>
          <cell r="BL2956">
            <v>84000</v>
          </cell>
        </row>
        <row r="2957">
          <cell r="B2957">
            <v>18903</v>
          </cell>
          <cell r="C2957">
            <v>13947</v>
          </cell>
          <cell r="D2957">
            <v>171754</v>
          </cell>
          <cell r="E2957" t="str">
            <v>Kfir Bar</v>
          </cell>
          <cell r="F2957" t="str">
            <v>SOFTWARE DEVELOPER</v>
          </cell>
          <cell r="G2957" t="str">
            <v>Employee</v>
          </cell>
          <cell r="H2957" t="str">
            <v>Products - R&amp;D</v>
          </cell>
          <cell r="I2957" t="str">
            <v>TEL-AVIV</v>
          </cell>
          <cell r="J2957" t="str">
            <v>Israel</v>
          </cell>
          <cell r="K2957">
            <v>43395</v>
          </cell>
          <cell r="L2957" t="str">
            <v>IL</v>
          </cell>
          <cell r="M2957" t="str">
            <v>D51P</v>
          </cell>
          <cell r="N2957" t="str">
            <v>D</v>
          </cell>
          <cell r="O2957" t="str">
            <v>5</v>
          </cell>
          <cell r="P2957" t="str">
            <v>Regular</v>
          </cell>
          <cell r="T2957">
            <v>1</v>
          </cell>
          <cell r="U2957" t="str">
            <v>ILS</v>
          </cell>
          <cell r="V2957" t="str">
            <v>Products - R&amp;D</v>
          </cell>
          <cell r="W2957" t="str">
            <v>Dorit Dor</v>
          </cell>
          <cell r="Y2957" t="str">
            <v>Eligible</v>
          </cell>
          <cell r="Z2957">
            <v>28900</v>
          </cell>
          <cell r="AA2957">
            <v>106543.77880184332</v>
          </cell>
          <cell r="AB2957">
            <v>28900</v>
          </cell>
          <cell r="AC2957">
            <v>106543.77880184332</v>
          </cell>
          <cell r="AD2957">
            <v>2</v>
          </cell>
          <cell r="AE2957" t="str">
            <v>D51</v>
          </cell>
          <cell r="AF2957">
            <v>19500</v>
          </cell>
          <cell r="AG2957">
            <v>29500</v>
          </cell>
          <cell r="AH2957">
            <v>0.94</v>
          </cell>
          <cell r="AI2957">
            <v>5</v>
          </cell>
          <cell r="AJ2957">
            <v>0</v>
          </cell>
          <cell r="AK2957">
            <v>28900</v>
          </cell>
          <cell r="AL2957">
            <v>0</v>
          </cell>
          <cell r="AM2957">
            <v>106543.77880184332</v>
          </cell>
          <cell r="AN2957">
            <v>0</v>
          </cell>
          <cell r="AO2957">
            <v>-2.033898305084747E-2</v>
          </cell>
          <cell r="AP2957" t="str">
            <v>Rated 2 - no recommendation</v>
          </cell>
          <cell r="AQ2957">
            <v>6500</v>
          </cell>
          <cell r="AR2957">
            <v>86000</v>
          </cell>
          <cell r="AS2957">
            <v>0.28000000000000003</v>
          </cell>
          <cell r="AT2957">
            <v>1</v>
          </cell>
          <cell r="AU2957">
            <v>0</v>
          </cell>
          <cell r="AV2957">
            <v>28900</v>
          </cell>
          <cell r="AW2957">
            <v>106543.77880184332</v>
          </cell>
          <cell r="AX2957">
            <v>0</v>
          </cell>
          <cell r="AY2957">
            <v>0</v>
          </cell>
          <cell r="AZ2957" t="str">
            <v>Regular Bonus</v>
          </cell>
          <cell r="BA2957" t="str">
            <v>Regular BonusEligible</v>
          </cell>
          <cell r="BB2957" t="str">
            <v>Regular BonusIsrael</v>
          </cell>
          <cell r="BC2957" t="str">
            <v>Regular BonusIsrael Employee</v>
          </cell>
          <cell r="BD2957" t="str">
            <v>D55</v>
          </cell>
          <cell r="BE2957" t="str">
            <v>Employee</v>
          </cell>
          <cell r="BF2957">
            <v>28900</v>
          </cell>
          <cell r="BG2957">
            <v>28000</v>
          </cell>
          <cell r="BH2957">
            <v>3</v>
          </cell>
          <cell r="BI2957">
            <v>4000</v>
          </cell>
          <cell r="BJ2957">
            <v>19000</v>
          </cell>
          <cell r="BK2957">
            <v>19000</v>
          </cell>
          <cell r="BL2957">
            <v>15200</v>
          </cell>
        </row>
        <row r="2958">
          <cell r="B2958">
            <v>8289</v>
          </cell>
          <cell r="C2958">
            <v>2681</v>
          </cell>
          <cell r="E2958" t="str">
            <v>Idan Sharabi</v>
          </cell>
          <cell r="F2958" t="str">
            <v>GROUP MANAGER</v>
          </cell>
          <cell r="G2958" t="str">
            <v>Employee</v>
          </cell>
          <cell r="H2958" t="str">
            <v>Products - R&amp;D</v>
          </cell>
          <cell r="I2958" t="str">
            <v>TEL-AVIV</v>
          </cell>
          <cell r="J2958" t="str">
            <v>Israel</v>
          </cell>
          <cell r="K2958">
            <v>40188</v>
          </cell>
          <cell r="L2958" t="str">
            <v>IL</v>
          </cell>
          <cell r="M2958" t="str">
            <v>D30M</v>
          </cell>
          <cell r="N2958" t="str">
            <v>D</v>
          </cell>
          <cell r="O2958" t="str">
            <v>3</v>
          </cell>
          <cell r="P2958" t="str">
            <v>Regular</v>
          </cell>
          <cell r="T2958">
            <v>1</v>
          </cell>
          <cell r="U2958" t="str">
            <v>ILS</v>
          </cell>
          <cell r="V2958" t="str">
            <v>Products - R&amp;D</v>
          </cell>
          <cell r="W2958" t="str">
            <v>Dorit Dor</v>
          </cell>
          <cell r="Y2958" t="str">
            <v>Eligible</v>
          </cell>
          <cell r="Z2958">
            <v>33900</v>
          </cell>
          <cell r="AA2958">
            <v>124976.95852534563</v>
          </cell>
          <cell r="AB2958">
            <v>33900</v>
          </cell>
          <cell r="AC2958">
            <v>124976.95852534563</v>
          </cell>
          <cell r="AD2958">
            <v>5</v>
          </cell>
          <cell r="AE2958" t="str">
            <v>D30</v>
          </cell>
          <cell r="AF2958">
            <v>34000</v>
          </cell>
          <cell r="AG2958">
            <v>46000</v>
          </cell>
          <cell r="AH2958">
            <v>0</v>
          </cell>
          <cell r="AI2958">
            <v>1</v>
          </cell>
          <cell r="AJ2958">
            <v>0</v>
          </cell>
          <cell r="AK2958">
            <v>36951</v>
          </cell>
          <cell r="AL2958">
            <v>9.000000000000008E-2</v>
          </cell>
          <cell r="AM2958">
            <v>136224.88479262672</v>
          </cell>
          <cell r="AN2958">
            <v>11247.926267281087</v>
          </cell>
          <cell r="AO2958">
            <v>-0.19671739130434784</v>
          </cell>
          <cell r="AQ2958">
            <v>6500</v>
          </cell>
          <cell r="AR2958">
            <v>86000</v>
          </cell>
          <cell r="AS2958">
            <v>0.34</v>
          </cell>
          <cell r="AT2958">
            <v>1</v>
          </cell>
          <cell r="AU2958">
            <v>0</v>
          </cell>
          <cell r="AV2958">
            <v>36951</v>
          </cell>
          <cell r="AW2958">
            <v>136224.88479262672</v>
          </cell>
          <cell r="AX2958">
            <v>9.000000000000008E-2</v>
          </cell>
          <cell r="AY2958">
            <v>11247.926267281087</v>
          </cell>
          <cell r="AZ2958" t="str">
            <v>Regular Bonus</v>
          </cell>
          <cell r="BA2958" t="str">
            <v>Regular BonusEligible</v>
          </cell>
          <cell r="BB2958" t="str">
            <v>Regular BonusIsrael</v>
          </cell>
          <cell r="BC2958" t="str">
            <v>Regular BonusIsrael Employee</v>
          </cell>
          <cell r="BD2958" t="str">
            <v>D35</v>
          </cell>
          <cell r="BE2958" t="str">
            <v>Employee</v>
          </cell>
          <cell r="BF2958">
            <v>33900</v>
          </cell>
          <cell r="BG2958">
            <v>80000</v>
          </cell>
          <cell r="BH2958">
            <v>5</v>
          </cell>
          <cell r="BI2958">
            <v>4000</v>
          </cell>
          <cell r="BJ2958">
            <v>105000</v>
          </cell>
          <cell r="BK2958">
            <v>105000</v>
          </cell>
          <cell r="BL2958">
            <v>84000</v>
          </cell>
        </row>
        <row r="2959">
          <cell r="B2959">
            <v>14950</v>
          </cell>
          <cell r="C2959">
            <v>9892</v>
          </cell>
          <cell r="D2959">
            <v>54487</v>
          </cell>
          <cell r="E2959" t="str">
            <v>Aviv Maor</v>
          </cell>
          <cell r="F2959" t="str">
            <v>SOFTWARE DEVELOPER</v>
          </cell>
          <cell r="G2959" t="str">
            <v>Employee</v>
          </cell>
          <cell r="H2959" t="str">
            <v>Products - R&amp;D</v>
          </cell>
          <cell r="I2959" t="str">
            <v>TEL-AVIV</v>
          </cell>
          <cell r="J2959" t="str">
            <v>Israel</v>
          </cell>
          <cell r="K2959">
            <v>42443</v>
          </cell>
          <cell r="L2959" t="str">
            <v>IL</v>
          </cell>
          <cell r="M2959" t="str">
            <v>D51P</v>
          </cell>
          <cell r="N2959" t="str">
            <v>D</v>
          </cell>
          <cell r="O2959" t="str">
            <v>5</v>
          </cell>
          <cell r="P2959" t="str">
            <v>Regular</v>
          </cell>
          <cell r="T2959">
            <v>1</v>
          </cell>
          <cell r="U2959" t="str">
            <v>ILS</v>
          </cell>
          <cell r="V2959" t="str">
            <v>Products - R&amp;D</v>
          </cell>
          <cell r="W2959" t="str">
            <v>Dorit Dor</v>
          </cell>
          <cell r="Y2959" t="str">
            <v>Eligible</v>
          </cell>
          <cell r="Z2959">
            <v>23900</v>
          </cell>
          <cell r="AA2959">
            <v>88110.599078341023</v>
          </cell>
          <cell r="AB2959">
            <v>23900</v>
          </cell>
          <cell r="AC2959">
            <v>88110.599078341023</v>
          </cell>
          <cell r="AD2959">
            <v>2</v>
          </cell>
          <cell r="AE2959" t="str">
            <v>D51</v>
          </cell>
          <cell r="AF2959">
            <v>19500</v>
          </cell>
          <cell r="AG2959">
            <v>29500</v>
          </cell>
          <cell r="AH2959">
            <v>0.44</v>
          </cell>
          <cell r="AI2959">
            <v>2</v>
          </cell>
          <cell r="AJ2959">
            <v>0</v>
          </cell>
          <cell r="AK2959">
            <v>23900</v>
          </cell>
          <cell r="AL2959">
            <v>0</v>
          </cell>
          <cell r="AM2959">
            <v>88110.599078341023</v>
          </cell>
          <cell r="AN2959">
            <v>0</v>
          </cell>
          <cell r="AO2959">
            <v>-0.18983050847457628</v>
          </cell>
          <cell r="AP2959" t="str">
            <v>Rated 2 - no recommendation</v>
          </cell>
          <cell r="AQ2959">
            <v>6500</v>
          </cell>
          <cell r="AR2959">
            <v>86000</v>
          </cell>
          <cell r="AS2959">
            <v>0.21</v>
          </cell>
          <cell r="AT2959">
            <v>1</v>
          </cell>
          <cell r="AU2959">
            <v>0</v>
          </cell>
          <cell r="AV2959">
            <v>23900</v>
          </cell>
          <cell r="AW2959">
            <v>88110.599078341023</v>
          </cell>
          <cell r="AX2959">
            <v>0</v>
          </cell>
          <cell r="AY2959">
            <v>0</v>
          </cell>
          <cell r="AZ2959" t="str">
            <v>Regular Bonus</v>
          </cell>
          <cell r="BA2959" t="str">
            <v>Regular BonusEligible</v>
          </cell>
          <cell r="BB2959" t="str">
            <v>Regular BonusIsrael</v>
          </cell>
          <cell r="BC2959" t="str">
            <v>Regular BonusIsrael Employee</v>
          </cell>
          <cell r="BD2959" t="str">
            <v>D55</v>
          </cell>
          <cell r="BE2959" t="str">
            <v>Employee</v>
          </cell>
          <cell r="BF2959">
            <v>23900</v>
          </cell>
          <cell r="BG2959">
            <v>26389</v>
          </cell>
          <cell r="BH2959">
            <v>3</v>
          </cell>
          <cell r="BI2959">
            <v>4000</v>
          </cell>
          <cell r="BJ2959">
            <v>19000</v>
          </cell>
          <cell r="BK2959">
            <v>19000</v>
          </cell>
          <cell r="BL2959">
            <v>15200</v>
          </cell>
        </row>
        <row r="2960">
          <cell r="B2960">
            <v>11498</v>
          </cell>
          <cell r="C2960">
            <v>4247</v>
          </cell>
          <cell r="E2960" t="str">
            <v>Matan Tenenboim</v>
          </cell>
          <cell r="F2960" t="str">
            <v>TEAM LEADER</v>
          </cell>
          <cell r="G2960" t="str">
            <v>Employee</v>
          </cell>
          <cell r="H2960" t="str">
            <v>Products - R&amp;D</v>
          </cell>
          <cell r="I2960" t="str">
            <v>TEL-AVIV</v>
          </cell>
          <cell r="J2960" t="str">
            <v>Israel</v>
          </cell>
          <cell r="K2960">
            <v>41511</v>
          </cell>
          <cell r="L2960" t="str">
            <v>IL</v>
          </cell>
          <cell r="M2960" t="str">
            <v>D41M</v>
          </cell>
          <cell r="N2960" t="str">
            <v>D</v>
          </cell>
          <cell r="O2960" t="str">
            <v>4</v>
          </cell>
          <cell r="P2960" t="str">
            <v>Regular</v>
          </cell>
          <cell r="T2960">
            <v>1</v>
          </cell>
          <cell r="U2960" t="str">
            <v>ILS</v>
          </cell>
          <cell r="V2960" t="str">
            <v>Products - R&amp;D</v>
          </cell>
          <cell r="W2960" t="str">
            <v>Dorit Dor</v>
          </cell>
          <cell r="Y2960" t="str">
            <v>Eligible</v>
          </cell>
          <cell r="Z2960">
            <v>29500</v>
          </cell>
          <cell r="AA2960">
            <v>108755.7603686636</v>
          </cell>
          <cell r="AB2960">
            <v>32000</v>
          </cell>
          <cell r="AC2960">
            <v>117972.35023041476</v>
          </cell>
          <cell r="AD2960">
            <v>4</v>
          </cell>
          <cell r="AE2960" t="str">
            <v>D41</v>
          </cell>
          <cell r="AF2960">
            <v>25500</v>
          </cell>
          <cell r="AG2960">
            <v>37000</v>
          </cell>
          <cell r="AH2960">
            <v>0.56000000000000005</v>
          </cell>
          <cell r="AI2960">
            <v>3</v>
          </cell>
          <cell r="AJ2960">
            <v>0</v>
          </cell>
          <cell r="AK2960">
            <v>32000</v>
          </cell>
          <cell r="AL2960">
            <v>0</v>
          </cell>
          <cell r="AM2960">
            <v>117972.35023041476</v>
          </cell>
          <cell r="AN2960">
            <v>0</v>
          </cell>
          <cell r="AO2960">
            <v>-0.13513513513513509</v>
          </cell>
          <cell r="AP2960" t="str">
            <v>Already received an increase</v>
          </cell>
          <cell r="AQ2960">
            <v>6500</v>
          </cell>
          <cell r="AR2960">
            <v>86000</v>
          </cell>
          <cell r="AS2960">
            <v>0.32</v>
          </cell>
          <cell r="AT2960">
            <v>1</v>
          </cell>
          <cell r="AU2960">
            <v>0</v>
          </cell>
          <cell r="AV2960">
            <v>32000</v>
          </cell>
          <cell r="AW2960">
            <v>117972.35023041476</v>
          </cell>
          <cell r="AX2960">
            <v>0</v>
          </cell>
          <cell r="AY2960">
            <v>0</v>
          </cell>
          <cell r="AZ2960" t="str">
            <v>Regular Bonus</v>
          </cell>
          <cell r="BA2960" t="str">
            <v>Regular BonusEligible</v>
          </cell>
          <cell r="BB2960" t="str">
            <v>Regular BonusIsrael</v>
          </cell>
          <cell r="BC2960" t="str">
            <v>Regular BonusIsrael Employee</v>
          </cell>
          <cell r="BD2960" t="str">
            <v>D45</v>
          </cell>
          <cell r="BE2960" t="str">
            <v>Employee</v>
          </cell>
          <cell r="BF2960">
            <v>32000</v>
          </cell>
          <cell r="BG2960">
            <v>56000</v>
          </cell>
          <cell r="BH2960">
            <v>5</v>
          </cell>
          <cell r="BI2960">
            <v>4000</v>
          </cell>
          <cell r="BJ2960">
            <v>60000</v>
          </cell>
          <cell r="BK2960">
            <v>60000</v>
          </cell>
          <cell r="BL2960">
            <v>48000</v>
          </cell>
        </row>
        <row r="2961">
          <cell r="B2961">
            <v>12781</v>
          </cell>
          <cell r="C2961">
            <v>7809</v>
          </cell>
          <cell r="D2961">
            <v>50194</v>
          </cell>
          <cell r="E2961" t="str">
            <v>Raz Shlomo</v>
          </cell>
          <cell r="F2961" t="str">
            <v>TEAM LEADER</v>
          </cell>
          <cell r="G2961" t="str">
            <v>Employee</v>
          </cell>
          <cell r="H2961" t="str">
            <v>Products - R&amp;D</v>
          </cell>
          <cell r="I2961" t="str">
            <v>TEL-AVIV</v>
          </cell>
          <cell r="J2961" t="str">
            <v>Israel</v>
          </cell>
          <cell r="K2961">
            <v>41995</v>
          </cell>
          <cell r="L2961" t="str">
            <v>IL</v>
          </cell>
          <cell r="M2961" t="str">
            <v>D41M</v>
          </cell>
          <cell r="N2961" t="str">
            <v>D</v>
          </cell>
          <cell r="O2961" t="str">
            <v>4</v>
          </cell>
          <cell r="P2961" t="str">
            <v>Regular</v>
          </cell>
          <cell r="T2961">
            <v>1</v>
          </cell>
          <cell r="U2961" t="str">
            <v>ILS</v>
          </cell>
          <cell r="V2961" t="str">
            <v>Products - R&amp;D</v>
          </cell>
          <cell r="W2961" t="str">
            <v>Dorit Dor</v>
          </cell>
          <cell r="Y2961" t="str">
            <v>Eligible</v>
          </cell>
          <cell r="Z2961">
            <v>32000</v>
          </cell>
          <cell r="AA2961">
            <v>117972.35023041476</v>
          </cell>
          <cell r="AB2961">
            <v>35000</v>
          </cell>
          <cell r="AC2961">
            <v>129032.25806451614</v>
          </cell>
          <cell r="AD2961">
            <v>5</v>
          </cell>
          <cell r="AE2961" t="str">
            <v>D41</v>
          </cell>
          <cell r="AF2961">
            <v>25500</v>
          </cell>
          <cell r="AG2961">
            <v>37000</v>
          </cell>
          <cell r="AH2961">
            <v>0.82</v>
          </cell>
          <cell r="AI2961">
            <v>4</v>
          </cell>
          <cell r="AJ2961">
            <v>0</v>
          </cell>
          <cell r="AK2961">
            <v>35000</v>
          </cell>
          <cell r="AL2961">
            <v>0</v>
          </cell>
          <cell r="AM2961">
            <v>129032.25806451614</v>
          </cell>
          <cell r="AN2961">
            <v>0</v>
          </cell>
          <cell r="AO2961">
            <v>-5.4054054054054057E-2</v>
          </cell>
          <cell r="AP2961" t="str">
            <v>Already received an increase</v>
          </cell>
          <cell r="AQ2961">
            <v>6500</v>
          </cell>
          <cell r="AR2961">
            <v>86000</v>
          </cell>
          <cell r="AS2961">
            <v>0.35</v>
          </cell>
          <cell r="AT2961">
            <v>1</v>
          </cell>
          <cell r="AU2961">
            <v>0</v>
          </cell>
          <cell r="AV2961">
            <v>35000</v>
          </cell>
          <cell r="AW2961">
            <v>129032.25806451614</v>
          </cell>
          <cell r="AX2961">
            <v>0</v>
          </cell>
          <cell r="AY2961">
            <v>0</v>
          </cell>
          <cell r="AZ2961" t="str">
            <v>Regular Bonus</v>
          </cell>
          <cell r="BA2961" t="str">
            <v>Regular BonusEligible</v>
          </cell>
          <cell r="BB2961" t="str">
            <v>Regular BonusIsrael</v>
          </cell>
          <cell r="BC2961" t="str">
            <v>Regular BonusIsrael Employee</v>
          </cell>
          <cell r="BD2961" t="str">
            <v>D41</v>
          </cell>
          <cell r="BE2961" t="str">
            <v>Employee</v>
          </cell>
          <cell r="BF2961">
            <v>35000</v>
          </cell>
          <cell r="BG2961">
            <v>50000</v>
          </cell>
          <cell r="BH2961">
            <v>4</v>
          </cell>
          <cell r="BI2961">
            <v>4000</v>
          </cell>
          <cell r="BJ2961">
            <v>69000</v>
          </cell>
          <cell r="BK2961">
            <v>69000</v>
          </cell>
          <cell r="BL2961">
            <v>55200</v>
          </cell>
        </row>
        <row r="2962">
          <cell r="B2962">
            <v>9170</v>
          </cell>
          <cell r="C2962">
            <v>3098</v>
          </cell>
          <cell r="D2962">
            <v>132576</v>
          </cell>
          <cell r="E2962" t="str">
            <v>Nadav Fried</v>
          </cell>
          <cell r="F2962" t="str">
            <v>TECHNOLOGY LEADER</v>
          </cell>
          <cell r="G2962" t="str">
            <v>Employee</v>
          </cell>
          <cell r="H2962" t="str">
            <v>Products - R&amp;D</v>
          </cell>
          <cell r="I2962" t="str">
            <v>TEL-AVIV</v>
          </cell>
          <cell r="J2962" t="str">
            <v>Israel</v>
          </cell>
          <cell r="K2962">
            <v>39971</v>
          </cell>
          <cell r="L2962" t="str">
            <v>IL</v>
          </cell>
          <cell r="M2962" t="str">
            <v>D41P</v>
          </cell>
          <cell r="N2962" t="str">
            <v>D</v>
          </cell>
          <cell r="O2962" t="str">
            <v>4</v>
          </cell>
          <cell r="P2962" t="str">
            <v>Regular</v>
          </cell>
          <cell r="T2962">
            <v>1</v>
          </cell>
          <cell r="U2962" t="str">
            <v>ILS</v>
          </cell>
          <cell r="V2962" t="str">
            <v>Products - R&amp;D</v>
          </cell>
          <cell r="W2962" t="str">
            <v>Dorit Dor</v>
          </cell>
          <cell r="Y2962" t="str">
            <v>Eligible</v>
          </cell>
          <cell r="Z2962">
            <v>34500</v>
          </cell>
          <cell r="AA2962">
            <v>127188.9400921659</v>
          </cell>
          <cell r="AB2962">
            <v>34500</v>
          </cell>
          <cell r="AC2962">
            <v>127188.9400921659</v>
          </cell>
          <cell r="AD2962">
            <v>5</v>
          </cell>
          <cell r="AE2962" t="str">
            <v>D41</v>
          </cell>
          <cell r="AF2962">
            <v>25500</v>
          </cell>
          <cell r="AG2962">
            <v>37000</v>
          </cell>
          <cell r="AH2962">
            <v>0.78</v>
          </cell>
          <cell r="AI2962">
            <v>4</v>
          </cell>
          <cell r="AJ2962">
            <v>0</v>
          </cell>
          <cell r="AK2962">
            <v>35880</v>
          </cell>
          <cell r="AL2962">
            <v>4.0000000000000036E-2</v>
          </cell>
          <cell r="AM2962">
            <v>132276.49769585254</v>
          </cell>
          <cell r="AN2962">
            <v>5087.5576036866405</v>
          </cell>
          <cell r="AO2962">
            <v>-3.0270270270270294E-2</v>
          </cell>
          <cell r="AQ2962">
            <v>6500</v>
          </cell>
          <cell r="AR2962">
            <v>86000</v>
          </cell>
          <cell r="AS2962">
            <v>0.35</v>
          </cell>
          <cell r="AT2962">
            <v>1</v>
          </cell>
          <cell r="AU2962">
            <v>0</v>
          </cell>
          <cell r="AV2962">
            <v>35880</v>
          </cell>
          <cell r="AW2962">
            <v>132276.49769585254</v>
          </cell>
          <cell r="AX2962">
            <v>4.0000000000000036E-2</v>
          </cell>
          <cell r="AY2962">
            <v>5087.5576036866405</v>
          </cell>
          <cell r="AZ2962" t="str">
            <v>Regular Bonus</v>
          </cell>
          <cell r="BA2962" t="str">
            <v>Regular BonusEligible</v>
          </cell>
          <cell r="BB2962" t="str">
            <v>Regular BonusIsrael</v>
          </cell>
          <cell r="BC2962" t="str">
            <v>Regular BonusIsrael Employee</v>
          </cell>
          <cell r="BD2962" t="str">
            <v>D45</v>
          </cell>
          <cell r="BE2962" t="str">
            <v>Employee</v>
          </cell>
          <cell r="BF2962">
            <v>34500</v>
          </cell>
          <cell r="BG2962">
            <v>71000</v>
          </cell>
          <cell r="BH2962">
            <v>5</v>
          </cell>
          <cell r="BI2962">
            <v>4000</v>
          </cell>
          <cell r="BJ2962">
            <v>72000</v>
          </cell>
          <cell r="BK2962">
            <v>72000</v>
          </cell>
          <cell r="BL2962">
            <v>57600</v>
          </cell>
        </row>
        <row r="2963">
          <cell r="B2963">
            <v>14251</v>
          </cell>
          <cell r="C2963">
            <v>9230</v>
          </cell>
          <cell r="D2963">
            <v>77832</v>
          </cell>
          <cell r="E2963" t="str">
            <v>Aviad Carmel</v>
          </cell>
          <cell r="F2963" t="str">
            <v>TEAM LEADER</v>
          </cell>
          <cell r="G2963" t="str">
            <v>Employee</v>
          </cell>
          <cell r="H2963" t="str">
            <v>Products - R&amp;D</v>
          </cell>
          <cell r="I2963" t="str">
            <v>TEL-AVIV</v>
          </cell>
          <cell r="J2963" t="str">
            <v>Israel</v>
          </cell>
          <cell r="K2963">
            <v>42289</v>
          </cell>
          <cell r="L2963" t="str">
            <v>IL</v>
          </cell>
          <cell r="M2963" t="str">
            <v>D41M</v>
          </cell>
          <cell r="N2963" t="str">
            <v>D</v>
          </cell>
          <cell r="O2963" t="str">
            <v>4</v>
          </cell>
          <cell r="P2963" t="str">
            <v>Regular</v>
          </cell>
          <cell r="T2963">
            <v>1</v>
          </cell>
          <cell r="U2963" t="str">
            <v>ILS</v>
          </cell>
          <cell r="V2963" t="str">
            <v>Products - R&amp;D</v>
          </cell>
          <cell r="W2963" t="str">
            <v>Dorit Dor</v>
          </cell>
          <cell r="Y2963" t="str">
            <v>Eligible</v>
          </cell>
          <cell r="Z2963">
            <v>41400</v>
          </cell>
          <cell r="AA2963">
            <v>152626.72811059907</v>
          </cell>
          <cell r="AB2963">
            <v>41400</v>
          </cell>
          <cell r="AC2963">
            <v>152626.72811059907</v>
          </cell>
          <cell r="AD2963">
            <v>5</v>
          </cell>
          <cell r="AE2963" t="str">
            <v>D41</v>
          </cell>
          <cell r="AF2963">
            <v>25500</v>
          </cell>
          <cell r="AG2963">
            <v>37000</v>
          </cell>
          <cell r="AH2963">
            <v>1</v>
          </cell>
          <cell r="AI2963">
            <v>5</v>
          </cell>
          <cell r="AJ2963">
            <v>0</v>
          </cell>
          <cell r="AK2963">
            <v>41400</v>
          </cell>
          <cell r="AL2963">
            <v>0</v>
          </cell>
          <cell r="AM2963">
            <v>152626.72811059907</v>
          </cell>
          <cell r="AN2963">
            <v>0</v>
          </cell>
          <cell r="AO2963">
            <v>0.11891891891891881</v>
          </cell>
          <cell r="AP2963" t="str">
            <v>Above Range</v>
          </cell>
          <cell r="AQ2963">
            <v>6500</v>
          </cell>
          <cell r="AR2963">
            <v>86000</v>
          </cell>
          <cell r="AS2963">
            <v>0.43</v>
          </cell>
          <cell r="AT2963">
            <v>1</v>
          </cell>
          <cell r="AU2963">
            <v>0</v>
          </cell>
          <cell r="AV2963">
            <v>41400</v>
          </cell>
          <cell r="AW2963">
            <v>152626.72811059907</v>
          </cell>
          <cell r="AX2963">
            <v>0</v>
          </cell>
          <cell r="AY2963">
            <v>0</v>
          </cell>
          <cell r="AZ2963" t="str">
            <v>Regular Bonus</v>
          </cell>
          <cell r="BA2963" t="str">
            <v>Regular BonusEligible</v>
          </cell>
          <cell r="BB2963" t="str">
            <v>Regular BonusIsrael</v>
          </cell>
          <cell r="BC2963" t="str">
            <v>Regular BonusIsrael Employee</v>
          </cell>
          <cell r="BD2963" t="str">
            <v>D45</v>
          </cell>
          <cell r="BE2963" t="str">
            <v>Employee</v>
          </cell>
          <cell r="BF2963">
            <v>41400</v>
          </cell>
          <cell r="BG2963">
            <v>80000</v>
          </cell>
          <cell r="BH2963">
            <v>5</v>
          </cell>
          <cell r="BI2963">
            <v>4000</v>
          </cell>
          <cell r="BJ2963">
            <v>72000</v>
          </cell>
          <cell r="BK2963">
            <v>72000</v>
          </cell>
          <cell r="BL2963">
            <v>57600</v>
          </cell>
        </row>
        <row r="2964">
          <cell r="B2964">
            <v>14397</v>
          </cell>
          <cell r="C2964">
            <v>9347</v>
          </cell>
          <cell r="D2964">
            <v>41076</v>
          </cell>
          <cell r="E2964" t="str">
            <v>Dor Gamliel</v>
          </cell>
          <cell r="F2964" t="str">
            <v>TEAM LEADER</v>
          </cell>
          <cell r="G2964" t="str">
            <v>Employee</v>
          </cell>
          <cell r="H2964" t="str">
            <v>Products - R&amp;D</v>
          </cell>
          <cell r="I2964" t="str">
            <v>TEL-AVIV</v>
          </cell>
          <cell r="J2964" t="str">
            <v>Israel</v>
          </cell>
          <cell r="K2964">
            <v>42317</v>
          </cell>
          <cell r="L2964" t="str">
            <v>IL</v>
          </cell>
          <cell r="M2964" t="str">
            <v>D41M</v>
          </cell>
          <cell r="N2964" t="str">
            <v>D</v>
          </cell>
          <cell r="O2964" t="str">
            <v>4</v>
          </cell>
          <cell r="P2964" t="str">
            <v>Regular</v>
          </cell>
          <cell r="T2964">
            <v>1</v>
          </cell>
          <cell r="U2964" t="str">
            <v>ILS</v>
          </cell>
          <cell r="V2964" t="str">
            <v>Products - R&amp;D</v>
          </cell>
          <cell r="W2964" t="str">
            <v>Dorit Dor</v>
          </cell>
          <cell r="Y2964" t="str">
            <v>Eligible</v>
          </cell>
          <cell r="Z2964">
            <v>27900</v>
          </cell>
          <cell r="AA2964">
            <v>102857.14285714286</v>
          </cell>
          <cell r="AB2964">
            <v>27900</v>
          </cell>
          <cell r="AC2964">
            <v>102857.14285714286</v>
          </cell>
          <cell r="AD2964">
            <v>5</v>
          </cell>
          <cell r="AE2964" t="str">
            <v>D41</v>
          </cell>
          <cell r="AF2964">
            <v>25500</v>
          </cell>
          <cell r="AG2964">
            <v>37000</v>
          </cell>
          <cell r="AH2964">
            <v>0.2</v>
          </cell>
          <cell r="AI2964">
            <v>2</v>
          </cell>
          <cell r="AJ2964">
            <v>0</v>
          </cell>
          <cell r="AK2964">
            <v>30132.000000000004</v>
          </cell>
          <cell r="AL2964">
            <v>8.0000000000000071E-2</v>
          </cell>
          <cell r="AM2964">
            <v>111085.7142857143</v>
          </cell>
          <cell r="AN2964">
            <v>8228.5714285714494</v>
          </cell>
          <cell r="AO2964">
            <v>-0.18562162162162155</v>
          </cell>
          <cell r="AQ2964">
            <v>6500</v>
          </cell>
          <cell r="AR2964">
            <v>86000</v>
          </cell>
          <cell r="AS2964">
            <v>0.26</v>
          </cell>
          <cell r="AT2964">
            <v>1</v>
          </cell>
          <cell r="AU2964">
            <v>0</v>
          </cell>
          <cell r="AV2964">
            <v>30132.000000000004</v>
          </cell>
          <cell r="AW2964">
            <v>111085.7142857143</v>
          </cell>
          <cell r="AX2964">
            <v>8.0000000000000071E-2</v>
          </cell>
          <cell r="AY2964">
            <v>8228.5714285714494</v>
          </cell>
          <cell r="AZ2964" t="str">
            <v>Regular Bonus</v>
          </cell>
          <cell r="BA2964" t="str">
            <v>Regular BonusEligible</v>
          </cell>
          <cell r="BB2964" t="str">
            <v>Regular BonusIsrael</v>
          </cell>
          <cell r="BC2964" t="str">
            <v>Regular BonusIsrael Employee</v>
          </cell>
          <cell r="BD2964" t="str">
            <v>D45</v>
          </cell>
          <cell r="BE2964" t="str">
            <v>Employee</v>
          </cell>
          <cell r="BF2964">
            <v>27900</v>
          </cell>
          <cell r="BG2964">
            <v>70000</v>
          </cell>
          <cell r="BH2964">
            <v>5</v>
          </cell>
          <cell r="BI2964">
            <v>4000</v>
          </cell>
          <cell r="BJ2964">
            <v>72000</v>
          </cell>
          <cell r="BK2964">
            <v>72000</v>
          </cell>
          <cell r="BL2964">
            <v>57600</v>
          </cell>
        </row>
        <row r="2965">
          <cell r="B2965">
            <v>15695</v>
          </cell>
          <cell r="C2965">
            <v>10650</v>
          </cell>
          <cell r="D2965">
            <v>194839</v>
          </cell>
          <cell r="E2965" t="str">
            <v>Orel Hasis</v>
          </cell>
          <cell r="F2965" t="str">
            <v>SOFTWARE DEVELOPER</v>
          </cell>
          <cell r="G2965" t="str">
            <v>Employee</v>
          </cell>
          <cell r="H2965" t="str">
            <v>Products - R&amp;D</v>
          </cell>
          <cell r="I2965" t="str">
            <v>TEL-AVIV</v>
          </cell>
          <cell r="J2965" t="str">
            <v>Israel</v>
          </cell>
          <cell r="K2965">
            <v>42603</v>
          </cell>
          <cell r="L2965" t="str">
            <v>IL</v>
          </cell>
          <cell r="M2965" t="str">
            <v>D51P</v>
          </cell>
          <cell r="N2965" t="str">
            <v>D</v>
          </cell>
          <cell r="O2965" t="str">
            <v>5</v>
          </cell>
          <cell r="P2965" t="str">
            <v>Regular</v>
          </cell>
          <cell r="T2965">
            <v>1</v>
          </cell>
          <cell r="U2965" t="str">
            <v>ILS</v>
          </cell>
          <cell r="V2965" t="str">
            <v>Products - R&amp;D</v>
          </cell>
          <cell r="W2965" t="str">
            <v>Dorit Dor</v>
          </cell>
          <cell r="Y2965" t="str">
            <v>Eligible</v>
          </cell>
          <cell r="Z2965">
            <v>20000</v>
          </cell>
          <cell r="AA2965">
            <v>73732.718894009216</v>
          </cell>
          <cell r="AB2965">
            <v>20000</v>
          </cell>
          <cell r="AC2965">
            <v>73732.718894009216</v>
          </cell>
          <cell r="AD2965">
            <v>2</v>
          </cell>
          <cell r="AE2965" t="str">
            <v>D51</v>
          </cell>
          <cell r="AF2965">
            <v>19500</v>
          </cell>
          <cell r="AG2965">
            <v>29500</v>
          </cell>
          <cell r="AH2965">
            <v>0.05</v>
          </cell>
          <cell r="AI2965">
            <v>1</v>
          </cell>
          <cell r="AJ2965">
            <v>0</v>
          </cell>
          <cell r="AK2965">
            <v>20000</v>
          </cell>
          <cell r="AL2965">
            <v>0</v>
          </cell>
          <cell r="AM2965">
            <v>73732.718894009216</v>
          </cell>
          <cell r="AN2965">
            <v>0</v>
          </cell>
          <cell r="AO2965">
            <v>-0.32203389830508478</v>
          </cell>
          <cell r="AP2965" t="str">
            <v>Rated 2 - no recommendation</v>
          </cell>
          <cell r="AQ2965">
            <v>6500</v>
          </cell>
          <cell r="AR2965">
            <v>86000</v>
          </cell>
          <cell r="AS2965">
            <v>0.16</v>
          </cell>
          <cell r="AT2965">
            <v>1</v>
          </cell>
          <cell r="AU2965">
            <v>0</v>
          </cell>
          <cell r="AV2965">
            <v>20000</v>
          </cell>
          <cell r="AW2965">
            <v>73732.718894009216</v>
          </cell>
          <cell r="AX2965">
            <v>0</v>
          </cell>
          <cell r="AY2965">
            <v>0</v>
          </cell>
          <cell r="AZ2965" t="str">
            <v>Regular Bonus</v>
          </cell>
          <cell r="BA2965" t="str">
            <v>Regular BonusEligible</v>
          </cell>
          <cell r="BB2965" t="str">
            <v>Regular BonusIsrael</v>
          </cell>
          <cell r="BC2965" t="str">
            <v>Regular BonusIsrael Employee</v>
          </cell>
          <cell r="BD2965" t="str">
            <v>D61</v>
          </cell>
          <cell r="BE2965" t="str">
            <v>Employee</v>
          </cell>
          <cell r="BF2965">
            <v>20000</v>
          </cell>
          <cell r="BG2965">
            <v>20000</v>
          </cell>
          <cell r="BH2965">
            <v>3</v>
          </cell>
          <cell r="BI2965">
            <v>4000</v>
          </cell>
          <cell r="BJ2965">
            <v>13000</v>
          </cell>
          <cell r="BK2965">
            <v>13000</v>
          </cell>
          <cell r="BL2965">
            <v>10400</v>
          </cell>
        </row>
        <row r="2966">
          <cell r="B2966">
            <v>12509</v>
          </cell>
          <cell r="C2966">
            <v>7540</v>
          </cell>
          <cell r="D2966">
            <v>47346</v>
          </cell>
          <cell r="E2966" t="str">
            <v>Jafar Atili</v>
          </cell>
          <cell r="F2966" t="str">
            <v>TEAM LEADER</v>
          </cell>
          <cell r="G2966" t="str">
            <v>Employee</v>
          </cell>
          <cell r="H2966" t="str">
            <v>Products - R&amp;D</v>
          </cell>
          <cell r="I2966" t="str">
            <v>TEL-AVIV</v>
          </cell>
          <cell r="J2966" t="str">
            <v>Israel</v>
          </cell>
          <cell r="K2966">
            <v>41875</v>
          </cell>
          <cell r="L2966" t="str">
            <v>IL</v>
          </cell>
          <cell r="M2966" t="str">
            <v>D41M</v>
          </cell>
          <cell r="N2966" t="str">
            <v>D</v>
          </cell>
          <cell r="O2966" t="str">
            <v>4</v>
          </cell>
          <cell r="P2966" t="str">
            <v>Regular</v>
          </cell>
          <cell r="T2966">
            <v>1</v>
          </cell>
          <cell r="U2966" t="str">
            <v>ILS</v>
          </cell>
          <cell r="V2966" t="str">
            <v>Products - R&amp;D</v>
          </cell>
          <cell r="W2966" t="str">
            <v>Dorit Dor</v>
          </cell>
          <cell r="Y2966" t="str">
            <v>Eligible</v>
          </cell>
          <cell r="Z2966">
            <v>29500</v>
          </cell>
          <cell r="AA2966">
            <v>108755.7603686636</v>
          </cell>
          <cell r="AB2966">
            <v>29500</v>
          </cell>
          <cell r="AC2966">
            <v>108755.7603686636</v>
          </cell>
          <cell r="AD2966">
            <v>5</v>
          </cell>
          <cell r="AE2966" t="str">
            <v>D41</v>
          </cell>
          <cell r="AF2966">
            <v>25500</v>
          </cell>
          <cell r="AG2966">
            <v>37000</v>
          </cell>
          <cell r="AH2966">
            <v>0.34</v>
          </cell>
          <cell r="AI2966">
            <v>2</v>
          </cell>
          <cell r="AJ2966">
            <v>0</v>
          </cell>
          <cell r="AK2966">
            <v>31860.000000000004</v>
          </cell>
          <cell r="AL2966">
            <v>8.0000000000000071E-2</v>
          </cell>
          <cell r="AM2966">
            <v>117456.22119815671</v>
          </cell>
          <cell r="AN2966">
            <v>8700.4608294931095</v>
          </cell>
          <cell r="AO2966">
            <v>-0.13891891891891883</v>
          </cell>
          <cell r="AQ2966">
            <v>6500</v>
          </cell>
          <cell r="AR2966">
            <v>86000</v>
          </cell>
          <cell r="AS2966">
            <v>0.28000000000000003</v>
          </cell>
          <cell r="AT2966">
            <v>1</v>
          </cell>
          <cell r="AU2966">
            <v>0</v>
          </cell>
          <cell r="AV2966">
            <v>31860.000000000004</v>
          </cell>
          <cell r="AW2966">
            <v>117456.22119815671</v>
          </cell>
          <cell r="AX2966">
            <v>8.0000000000000071E-2</v>
          </cell>
          <cell r="AY2966">
            <v>8700.4608294931095</v>
          </cell>
          <cell r="AZ2966" t="str">
            <v>Regular Bonus</v>
          </cell>
          <cell r="BA2966" t="str">
            <v>Regular BonusEligible</v>
          </cell>
          <cell r="BB2966" t="str">
            <v>Regular BonusIsrael</v>
          </cell>
          <cell r="BC2966" t="str">
            <v>Regular BonusIsrael Employee</v>
          </cell>
          <cell r="BD2966" t="str">
            <v>D45</v>
          </cell>
          <cell r="BE2966" t="str">
            <v>Employee</v>
          </cell>
          <cell r="BF2966">
            <v>29500</v>
          </cell>
          <cell r="BG2966">
            <v>59000</v>
          </cell>
          <cell r="BH2966">
            <v>5</v>
          </cell>
          <cell r="BI2966">
            <v>4000</v>
          </cell>
          <cell r="BJ2966">
            <v>72000</v>
          </cell>
          <cell r="BK2966">
            <v>72000</v>
          </cell>
          <cell r="BL2966">
            <v>57600</v>
          </cell>
        </row>
        <row r="2967">
          <cell r="B2967">
            <v>15343</v>
          </cell>
          <cell r="C2967">
            <v>10307</v>
          </cell>
          <cell r="D2967">
            <v>179646</v>
          </cell>
          <cell r="E2967" t="str">
            <v>Maor Zigdon</v>
          </cell>
          <cell r="F2967" t="str">
            <v>CUSTOMER SUCCESS ENGINEER</v>
          </cell>
          <cell r="G2967" t="str">
            <v>Employee</v>
          </cell>
          <cell r="H2967" t="str">
            <v>Products - R&amp;D</v>
          </cell>
          <cell r="I2967" t="str">
            <v>TEL-AVIV</v>
          </cell>
          <cell r="J2967" t="str">
            <v>Israel</v>
          </cell>
          <cell r="K2967">
            <v>42526</v>
          </cell>
          <cell r="L2967" t="str">
            <v>IL</v>
          </cell>
          <cell r="M2967" t="str">
            <v>R51P</v>
          </cell>
          <cell r="N2967" t="str">
            <v>R</v>
          </cell>
          <cell r="O2967" t="str">
            <v>5</v>
          </cell>
          <cell r="P2967" t="str">
            <v>Regular</v>
          </cell>
          <cell r="T2967">
            <v>1</v>
          </cell>
          <cell r="U2967" t="str">
            <v>ILS</v>
          </cell>
          <cell r="V2967" t="str">
            <v>Products - R&amp;D</v>
          </cell>
          <cell r="W2967" t="str">
            <v>Dorit Dor</v>
          </cell>
          <cell r="Y2967" t="str">
            <v>Eligible</v>
          </cell>
          <cell r="Z2967">
            <v>21000</v>
          </cell>
          <cell r="AA2967">
            <v>77419.354838709682</v>
          </cell>
          <cell r="AB2967">
            <v>21000</v>
          </cell>
          <cell r="AC2967">
            <v>77419.354838709682</v>
          </cell>
          <cell r="AD2967">
            <v>5</v>
          </cell>
          <cell r="AE2967" t="str">
            <v>R51</v>
          </cell>
          <cell r="AF2967">
            <v>18000</v>
          </cell>
          <cell r="AG2967">
            <v>28000</v>
          </cell>
          <cell r="AH2967">
            <v>0.3</v>
          </cell>
          <cell r="AI2967">
            <v>2</v>
          </cell>
          <cell r="AJ2967">
            <v>0</v>
          </cell>
          <cell r="AK2967">
            <v>22680</v>
          </cell>
          <cell r="AL2967">
            <v>8.0000000000000071E-2</v>
          </cell>
          <cell r="AM2967">
            <v>83612.903225806454</v>
          </cell>
          <cell r="AN2967">
            <v>6193.5483870967728</v>
          </cell>
          <cell r="AO2967">
            <v>-0.18999999999999995</v>
          </cell>
          <cell r="AQ2967">
            <v>6500</v>
          </cell>
          <cell r="AR2967">
            <v>86000</v>
          </cell>
          <cell r="AS2967">
            <v>0.18</v>
          </cell>
          <cell r="AT2967">
            <v>1</v>
          </cell>
          <cell r="AU2967">
            <v>0</v>
          </cell>
          <cell r="AV2967">
            <v>22680</v>
          </cell>
          <cell r="AW2967">
            <v>83612.903225806454</v>
          </cell>
          <cell r="AX2967">
            <v>8.0000000000000071E-2</v>
          </cell>
          <cell r="AY2967">
            <v>6193.5483870967728</v>
          </cell>
          <cell r="AZ2967" t="str">
            <v>Regular Bonus</v>
          </cell>
          <cell r="BA2967" t="str">
            <v>Regular BonusEligible</v>
          </cell>
          <cell r="BB2967" t="str">
            <v>Regular BonusIsrael</v>
          </cell>
          <cell r="BC2967" t="str">
            <v>Regular BonusIsrael Employee</v>
          </cell>
          <cell r="BD2967" t="str">
            <v>R51</v>
          </cell>
          <cell r="BE2967" t="str">
            <v>Employee</v>
          </cell>
          <cell r="BF2967">
            <v>21000</v>
          </cell>
          <cell r="BG2967">
            <v>35000</v>
          </cell>
          <cell r="BH2967">
            <v>5</v>
          </cell>
          <cell r="BI2967">
            <v>4000</v>
          </cell>
          <cell r="BJ2967">
            <v>53000</v>
          </cell>
          <cell r="BK2967">
            <v>53000</v>
          </cell>
          <cell r="BL2967">
            <v>42400</v>
          </cell>
        </row>
        <row r="2968">
          <cell r="B2968">
            <v>15766</v>
          </cell>
          <cell r="C2968">
            <v>10720</v>
          </cell>
          <cell r="D2968">
            <v>105233</v>
          </cell>
          <cell r="E2968" t="str">
            <v>Albert Khavinson</v>
          </cell>
          <cell r="F2968" t="str">
            <v>TECHNOLOGY LEADER</v>
          </cell>
          <cell r="G2968" t="str">
            <v>Employee</v>
          </cell>
          <cell r="H2968" t="str">
            <v>Products - R&amp;D</v>
          </cell>
          <cell r="I2968" t="str">
            <v>TEL-AVIV</v>
          </cell>
          <cell r="J2968" t="str">
            <v>Israel</v>
          </cell>
          <cell r="K2968">
            <v>42625</v>
          </cell>
          <cell r="L2968" t="str">
            <v>IL</v>
          </cell>
          <cell r="M2968" t="str">
            <v>D41P</v>
          </cell>
          <cell r="N2968" t="str">
            <v>D</v>
          </cell>
          <cell r="O2968" t="str">
            <v>4</v>
          </cell>
          <cell r="P2968" t="str">
            <v>Regular</v>
          </cell>
          <cell r="T2968">
            <v>1</v>
          </cell>
          <cell r="U2968" t="str">
            <v>ILS</v>
          </cell>
          <cell r="V2968" t="str">
            <v>Products - R&amp;D</v>
          </cell>
          <cell r="W2968" t="str">
            <v>Dorit Dor</v>
          </cell>
          <cell r="Y2968" t="str">
            <v>Eligible</v>
          </cell>
          <cell r="Z2968">
            <v>33400</v>
          </cell>
          <cell r="AA2968">
            <v>123133.64055299539</v>
          </cell>
          <cell r="AB2968">
            <v>36500</v>
          </cell>
          <cell r="AC2968">
            <v>134562.21198156683</v>
          </cell>
          <cell r="AD2968">
            <v>4</v>
          </cell>
          <cell r="AE2968" t="str">
            <v>D41</v>
          </cell>
          <cell r="AF2968">
            <v>25500</v>
          </cell>
          <cell r="AG2968">
            <v>37000</v>
          </cell>
          <cell r="AH2968">
            <v>0.95</v>
          </cell>
          <cell r="AI2968">
            <v>5</v>
          </cell>
          <cell r="AJ2968">
            <v>0</v>
          </cell>
          <cell r="AK2968">
            <v>36500</v>
          </cell>
          <cell r="AL2968">
            <v>0</v>
          </cell>
          <cell r="AM2968">
            <v>134562.21198156683</v>
          </cell>
          <cell r="AN2968">
            <v>0</v>
          </cell>
          <cell r="AO2968">
            <v>-1.3513513513513487E-2</v>
          </cell>
          <cell r="AP2968" t="str">
            <v>Already received an increase</v>
          </cell>
          <cell r="AQ2968">
            <v>6500</v>
          </cell>
          <cell r="AR2968">
            <v>86000</v>
          </cell>
          <cell r="AS2968">
            <v>0.37</v>
          </cell>
          <cell r="AT2968">
            <v>1</v>
          </cell>
          <cell r="AU2968">
            <v>0</v>
          </cell>
          <cell r="AV2968">
            <v>36500</v>
          </cell>
          <cell r="AW2968">
            <v>134562.21198156683</v>
          </cell>
          <cell r="AX2968">
            <v>0</v>
          </cell>
          <cell r="AY2968">
            <v>0</v>
          </cell>
          <cell r="AZ2968" t="str">
            <v>Regular Bonus</v>
          </cell>
          <cell r="BA2968" t="str">
            <v>Regular BonusEligible</v>
          </cell>
          <cell r="BB2968" t="str">
            <v>Regular BonusIsrael</v>
          </cell>
          <cell r="BC2968" t="str">
            <v>Regular BonusIsrael Employee</v>
          </cell>
          <cell r="BD2968" t="str">
            <v>D41</v>
          </cell>
          <cell r="BE2968" t="str">
            <v>Employee</v>
          </cell>
          <cell r="BF2968">
            <v>36500</v>
          </cell>
          <cell r="BG2968">
            <v>65000</v>
          </cell>
          <cell r="BH2968">
            <v>5</v>
          </cell>
          <cell r="BI2968">
            <v>4000</v>
          </cell>
          <cell r="BJ2968">
            <v>56000</v>
          </cell>
          <cell r="BK2968">
            <v>56000</v>
          </cell>
          <cell r="BL2968">
            <v>44800</v>
          </cell>
        </row>
        <row r="2969">
          <cell r="B2969">
            <v>15880</v>
          </cell>
          <cell r="C2969">
            <v>10833</v>
          </cell>
          <cell r="D2969">
            <v>106490</v>
          </cell>
          <cell r="E2969" t="str">
            <v>Bar Kaduri</v>
          </cell>
          <cell r="F2969" t="str">
            <v>SECURITY ANALYST</v>
          </cell>
          <cell r="G2969" t="str">
            <v>Hourly Partial Time</v>
          </cell>
          <cell r="H2969" t="str">
            <v>Products - R&amp;D</v>
          </cell>
          <cell r="I2969" t="str">
            <v>TEL-AVIV</v>
          </cell>
          <cell r="J2969" t="str">
            <v>Israel</v>
          </cell>
          <cell r="K2969">
            <v>42668</v>
          </cell>
          <cell r="L2969" t="str">
            <v>IL</v>
          </cell>
          <cell r="M2969" t="str">
            <v>T61S</v>
          </cell>
          <cell r="N2969" t="str">
            <v>T</v>
          </cell>
          <cell r="O2969" t="str">
            <v>6</v>
          </cell>
          <cell r="P2969" t="str">
            <v>Regular</v>
          </cell>
          <cell r="T2969">
            <v>1</v>
          </cell>
          <cell r="U2969" t="str">
            <v>ILS</v>
          </cell>
          <cell r="V2969" t="str">
            <v>Products - R&amp;D</v>
          </cell>
          <cell r="W2969" t="str">
            <v>Dorit Dor</v>
          </cell>
          <cell r="Y2969" t="str">
            <v>Eligible</v>
          </cell>
          <cell r="Z2969">
            <v>16696</v>
          </cell>
          <cell r="AA2969">
            <v>61552.073732718898</v>
          </cell>
          <cell r="AB2969">
            <v>16696</v>
          </cell>
          <cell r="AC2969">
            <v>61552.073732718898</v>
          </cell>
          <cell r="AD2969">
            <v>5</v>
          </cell>
          <cell r="AE2969" t="str">
            <v>T61</v>
          </cell>
          <cell r="AF2969">
            <v>10000</v>
          </cell>
          <cell r="AG2969">
            <v>16510</v>
          </cell>
          <cell r="AH2969">
            <v>1</v>
          </cell>
          <cell r="AI2969">
            <v>5</v>
          </cell>
          <cell r="AJ2969">
            <v>0</v>
          </cell>
          <cell r="AK2969">
            <v>17196.88</v>
          </cell>
          <cell r="AL2969">
            <v>3.0000000000000027E-2</v>
          </cell>
          <cell r="AM2969">
            <v>63398.635944700465</v>
          </cell>
          <cell r="AN2969">
            <v>1846.5622119815671</v>
          </cell>
          <cell r="AO2969">
            <v>4.1603876438522258E-2</v>
          </cell>
          <cell r="AQ2969">
            <v>6500</v>
          </cell>
          <cell r="AR2969">
            <v>86000</v>
          </cell>
          <cell r="AS2969">
            <v>0.12</v>
          </cell>
          <cell r="AT2969">
            <v>1</v>
          </cell>
          <cell r="AU2969">
            <v>0</v>
          </cell>
          <cell r="AV2969">
            <v>17196.88</v>
          </cell>
          <cell r="AW2969">
            <v>63398.635944700465</v>
          </cell>
          <cell r="AX2969">
            <v>3.0000000000000027E-2</v>
          </cell>
          <cell r="AY2969">
            <v>1846.5622119815671</v>
          </cell>
          <cell r="AZ2969" t="str">
            <v>Regular Bonus</v>
          </cell>
          <cell r="BA2969" t="str">
            <v>Regular BonusEligible</v>
          </cell>
          <cell r="BB2969" t="str">
            <v>Regular BonusIsrael</v>
          </cell>
          <cell r="BC2969" t="str">
            <v>Regular BonusIsrael Hourly Partial Time</v>
          </cell>
          <cell r="BD2969" t="str">
            <v>T61</v>
          </cell>
          <cell r="BE2969" t="str">
            <v>Hourly Partial Time</v>
          </cell>
          <cell r="BF2969">
            <v>16696</v>
          </cell>
          <cell r="BG2969">
            <v>4207</v>
          </cell>
          <cell r="BH2969">
            <v>4</v>
          </cell>
          <cell r="BI2969">
            <v>2000</v>
          </cell>
          <cell r="BJ2969">
            <v>11500</v>
          </cell>
          <cell r="BK2969">
            <v>11500</v>
          </cell>
          <cell r="BL2969">
            <v>9200</v>
          </cell>
        </row>
        <row r="2970">
          <cell r="B2970">
            <v>16873</v>
          </cell>
          <cell r="C2970">
            <v>11790</v>
          </cell>
          <cell r="D2970">
            <v>125385</v>
          </cell>
          <cell r="E2970" t="str">
            <v>Ivan Kosarev</v>
          </cell>
          <cell r="F2970" t="str">
            <v>MALWARE ANALYST</v>
          </cell>
          <cell r="G2970" t="str">
            <v>Employee</v>
          </cell>
          <cell r="H2970" t="str">
            <v>Products - R&amp;D</v>
          </cell>
          <cell r="I2970" t="str">
            <v>TEL-AVIV</v>
          </cell>
          <cell r="J2970" t="str">
            <v>Israel</v>
          </cell>
          <cell r="K2970">
            <v>42974</v>
          </cell>
          <cell r="L2970" t="str">
            <v>IL</v>
          </cell>
          <cell r="M2970" t="str">
            <v>D51P</v>
          </cell>
          <cell r="N2970" t="str">
            <v>D</v>
          </cell>
          <cell r="O2970" t="str">
            <v>5</v>
          </cell>
          <cell r="P2970" t="str">
            <v>Regular</v>
          </cell>
          <cell r="T2970">
            <v>1</v>
          </cell>
          <cell r="U2970" t="str">
            <v>ILS</v>
          </cell>
          <cell r="V2970" t="str">
            <v>Products - R&amp;D</v>
          </cell>
          <cell r="W2970" t="str">
            <v>Dorit Dor</v>
          </cell>
          <cell r="Y2970" t="str">
            <v>Eligible</v>
          </cell>
          <cell r="Z2970">
            <v>19400</v>
          </cell>
          <cell r="AA2970">
            <v>71520.737327188937</v>
          </cell>
          <cell r="AB2970">
            <v>19400</v>
          </cell>
          <cell r="AC2970">
            <v>71520.737327188937</v>
          </cell>
          <cell r="AD2970">
            <v>2</v>
          </cell>
          <cell r="AE2970" t="str">
            <v>D51</v>
          </cell>
          <cell r="AF2970">
            <v>19500</v>
          </cell>
          <cell r="AG2970">
            <v>29500</v>
          </cell>
          <cell r="AH2970">
            <v>0</v>
          </cell>
          <cell r="AI2970">
            <v>1</v>
          </cell>
          <cell r="AJ2970">
            <v>0</v>
          </cell>
          <cell r="AK2970">
            <v>19400</v>
          </cell>
          <cell r="AL2970">
            <v>0</v>
          </cell>
          <cell r="AM2970">
            <v>71520.737327188937</v>
          </cell>
          <cell r="AN2970">
            <v>0</v>
          </cell>
          <cell r="AO2970">
            <v>-0.34237288135593225</v>
          </cell>
          <cell r="AP2970" t="str">
            <v>Rated 2 - no recommendation</v>
          </cell>
          <cell r="AQ2970">
            <v>6500</v>
          </cell>
          <cell r="AR2970">
            <v>86000</v>
          </cell>
          <cell r="AS2970">
            <v>0.16</v>
          </cell>
          <cell r="AT2970">
            <v>1</v>
          </cell>
          <cell r="AU2970">
            <v>0</v>
          </cell>
          <cell r="AV2970">
            <v>19400</v>
          </cell>
          <cell r="AW2970">
            <v>71520.737327188937</v>
          </cell>
          <cell r="AX2970">
            <v>0</v>
          </cell>
          <cell r="AY2970">
            <v>0</v>
          </cell>
          <cell r="AZ2970" t="str">
            <v>Regular Bonus</v>
          </cell>
          <cell r="BA2970" t="str">
            <v>Regular BonusEligible</v>
          </cell>
          <cell r="BB2970" t="str">
            <v>Regular BonusIsrael</v>
          </cell>
          <cell r="BC2970" t="str">
            <v>Regular BonusIsrael Employee</v>
          </cell>
          <cell r="BD2970" t="str">
            <v>D55</v>
          </cell>
          <cell r="BE2970" t="str">
            <v>Employee</v>
          </cell>
          <cell r="BF2970">
            <v>19400</v>
          </cell>
          <cell r="BG2970">
            <v>40000</v>
          </cell>
          <cell r="BH2970">
            <v>3</v>
          </cell>
          <cell r="BI2970">
            <v>4000</v>
          </cell>
          <cell r="BJ2970">
            <v>19000</v>
          </cell>
          <cell r="BK2970">
            <v>19000</v>
          </cell>
          <cell r="BL2970">
            <v>15200</v>
          </cell>
        </row>
        <row r="2971">
          <cell r="B2971">
            <v>16154</v>
          </cell>
          <cell r="C2971">
            <v>11094</v>
          </cell>
          <cell r="D2971">
            <v>203050</v>
          </cell>
          <cell r="E2971" t="str">
            <v>Assaf Albo</v>
          </cell>
          <cell r="F2971" t="str">
            <v>TEAM LEADER</v>
          </cell>
          <cell r="G2971" t="str">
            <v>Employee</v>
          </cell>
          <cell r="H2971" t="str">
            <v>Products - R&amp;D</v>
          </cell>
          <cell r="I2971" t="str">
            <v>TEL-AVIV</v>
          </cell>
          <cell r="J2971" t="str">
            <v>Israel</v>
          </cell>
          <cell r="K2971">
            <v>42793</v>
          </cell>
          <cell r="L2971" t="str">
            <v>IL</v>
          </cell>
          <cell r="M2971" t="str">
            <v>D41M</v>
          </cell>
          <cell r="N2971" t="str">
            <v>D</v>
          </cell>
          <cell r="O2971" t="str">
            <v>4</v>
          </cell>
          <cell r="P2971" t="str">
            <v>Regular</v>
          </cell>
          <cell r="T2971">
            <v>1</v>
          </cell>
          <cell r="U2971" t="str">
            <v>ILS</v>
          </cell>
          <cell r="V2971" t="str">
            <v>Products - R&amp;D</v>
          </cell>
          <cell r="W2971" t="str">
            <v>Dorit Dor</v>
          </cell>
          <cell r="Y2971" t="str">
            <v>Eligible</v>
          </cell>
          <cell r="Z2971">
            <v>28000</v>
          </cell>
          <cell r="AA2971">
            <v>103225.80645161291</v>
          </cell>
          <cell r="AB2971">
            <v>28000</v>
          </cell>
          <cell r="AC2971">
            <v>103225.80645161291</v>
          </cell>
          <cell r="AD2971">
            <v>5</v>
          </cell>
          <cell r="AE2971" t="str">
            <v>D41</v>
          </cell>
          <cell r="AF2971">
            <v>25500</v>
          </cell>
          <cell r="AG2971">
            <v>37000</v>
          </cell>
          <cell r="AH2971">
            <v>0.21</v>
          </cell>
          <cell r="AI2971">
            <v>2</v>
          </cell>
          <cell r="AJ2971">
            <v>0</v>
          </cell>
          <cell r="AK2971">
            <v>30240.000000000004</v>
          </cell>
          <cell r="AL2971">
            <v>8.0000000000000071E-2</v>
          </cell>
          <cell r="AM2971">
            <v>111483.87096774195</v>
          </cell>
          <cell r="AN2971">
            <v>8258.0645161290449</v>
          </cell>
          <cell r="AO2971">
            <v>-0.18270270270270261</v>
          </cell>
          <cell r="AQ2971">
            <v>6500</v>
          </cell>
          <cell r="AR2971">
            <v>86000</v>
          </cell>
          <cell r="AS2971">
            <v>0.27</v>
          </cell>
          <cell r="AT2971">
            <v>1</v>
          </cell>
          <cell r="AU2971">
            <v>0</v>
          </cell>
          <cell r="AV2971">
            <v>30240.000000000004</v>
          </cell>
          <cell r="AW2971">
            <v>111483.87096774195</v>
          </cell>
          <cell r="AX2971">
            <v>8.0000000000000071E-2</v>
          </cell>
          <cell r="AY2971">
            <v>8258.0645161290449</v>
          </cell>
          <cell r="AZ2971" t="str">
            <v>Regular Bonus</v>
          </cell>
          <cell r="BA2971" t="str">
            <v>Regular BonusEligible</v>
          </cell>
          <cell r="BB2971" t="str">
            <v>Regular BonusIsrael</v>
          </cell>
          <cell r="BC2971" t="str">
            <v>Regular BonusIsrael Employee</v>
          </cell>
          <cell r="BD2971" t="str">
            <v>D45</v>
          </cell>
          <cell r="BE2971" t="str">
            <v>Employee</v>
          </cell>
          <cell r="BF2971">
            <v>28000</v>
          </cell>
          <cell r="BG2971">
            <v>40000</v>
          </cell>
          <cell r="BH2971">
            <v>4</v>
          </cell>
          <cell r="BI2971">
            <v>4000</v>
          </cell>
          <cell r="BJ2971">
            <v>72000</v>
          </cell>
          <cell r="BK2971">
            <v>72000</v>
          </cell>
          <cell r="BL2971">
            <v>57600</v>
          </cell>
        </row>
        <row r="2972">
          <cell r="B2972">
            <v>17221</v>
          </cell>
          <cell r="C2972">
            <v>12251</v>
          </cell>
          <cell r="D2972">
            <v>215515</v>
          </cell>
          <cell r="E2972" t="str">
            <v>Nati Miller</v>
          </cell>
          <cell r="F2972" t="str">
            <v>SOFTWARE DEVELOPER</v>
          </cell>
          <cell r="G2972" t="str">
            <v>Employee</v>
          </cell>
          <cell r="H2972" t="str">
            <v>Products - R&amp;D</v>
          </cell>
          <cell r="I2972" t="str">
            <v>TEL-AVIV</v>
          </cell>
          <cell r="J2972" t="str">
            <v>Israel</v>
          </cell>
          <cell r="K2972">
            <v>43045</v>
          </cell>
          <cell r="L2972" t="str">
            <v>IL</v>
          </cell>
          <cell r="M2972" t="str">
            <v>D51P</v>
          </cell>
          <cell r="N2972" t="str">
            <v>D</v>
          </cell>
          <cell r="O2972" t="str">
            <v>5</v>
          </cell>
          <cell r="P2972" t="str">
            <v>Regular</v>
          </cell>
          <cell r="T2972">
            <v>1</v>
          </cell>
          <cell r="U2972" t="str">
            <v>ILS</v>
          </cell>
          <cell r="V2972" t="str">
            <v>Products - R&amp;D</v>
          </cell>
          <cell r="W2972" t="str">
            <v>Dorit Dor</v>
          </cell>
          <cell r="Y2972" t="str">
            <v>Eligible</v>
          </cell>
          <cell r="Z2972">
            <v>31000</v>
          </cell>
          <cell r="AA2972">
            <v>114285.71428571429</v>
          </cell>
          <cell r="AB2972">
            <v>31000</v>
          </cell>
          <cell r="AC2972">
            <v>114285.71428571429</v>
          </cell>
          <cell r="AD2972">
            <v>2</v>
          </cell>
          <cell r="AE2972" t="str">
            <v>D51</v>
          </cell>
          <cell r="AF2972">
            <v>19500</v>
          </cell>
          <cell r="AG2972">
            <v>29500</v>
          </cell>
          <cell r="AH2972">
            <v>1</v>
          </cell>
          <cell r="AI2972">
            <v>5</v>
          </cell>
          <cell r="AJ2972">
            <v>0</v>
          </cell>
          <cell r="AK2972">
            <v>31000</v>
          </cell>
          <cell r="AL2972">
            <v>0</v>
          </cell>
          <cell r="AM2972">
            <v>114285.71428571429</v>
          </cell>
          <cell r="AN2972">
            <v>0</v>
          </cell>
          <cell r="AO2972">
            <v>5.0847457627118731E-2</v>
          </cell>
          <cell r="AP2972" t="str">
            <v>Rated 2 - no recommendation</v>
          </cell>
          <cell r="AQ2972">
            <v>6500</v>
          </cell>
          <cell r="AR2972">
            <v>86000</v>
          </cell>
          <cell r="AS2972">
            <v>0.3</v>
          </cell>
          <cell r="AT2972">
            <v>1</v>
          </cell>
          <cell r="AU2972">
            <v>0</v>
          </cell>
          <cell r="AV2972">
            <v>31000</v>
          </cell>
          <cell r="AW2972">
            <v>114285.71428571429</v>
          </cell>
          <cell r="AX2972">
            <v>0</v>
          </cell>
          <cell r="AY2972">
            <v>0</v>
          </cell>
          <cell r="AZ2972" t="str">
            <v>Regular Bonus</v>
          </cell>
          <cell r="BA2972" t="str">
            <v>Regular BonusEligible</v>
          </cell>
          <cell r="BB2972" t="str">
            <v>Regular BonusIsrael</v>
          </cell>
          <cell r="BC2972" t="str">
            <v>Regular BonusIsrael Employee</v>
          </cell>
          <cell r="BD2972" t="str">
            <v>D55</v>
          </cell>
          <cell r="BE2972" t="str">
            <v>Employee</v>
          </cell>
          <cell r="BF2972">
            <v>31000</v>
          </cell>
          <cell r="BG2972">
            <v>0</v>
          </cell>
          <cell r="BH2972">
            <v>2</v>
          </cell>
          <cell r="BI2972">
            <v>4000</v>
          </cell>
          <cell r="BJ2972">
            <v>19000</v>
          </cell>
          <cell r="BK2972">
            <v>19000</v>
          </cell>
          <cell r="BL2972">
            <v>15200</v>
          </cell>
        </row>
        <row r="2973">
          <cell r="B2973">
            <v>13949</v>
          </cell>
          <cell r="C2973">
            <v>8935</v>
          </cell>
          <cell r="D2973">
            <v>74624</v>
          </cell>
          <cell r="E2973" t="str">
            <v>Omer Dembinsky</v>
          </cell>
          <cell r="F2973" t="str">
            <v>GROUP MANAGER</v>
          </cell>
          <cell r="G2973" t="str">
            <v>Employee</v>
          </cell>
          <cell r="H2973" t="str">
            <v>Products - R&amp;D</v>
          </cell>
          <cell r="I2973" t="str">
            <v>TEL-AVIV</v>
          </cell>
          <cell r="J2973" t="str">
            <v>Israel</v>
          </cell>
          <cell r="K2973">
            <v>42240</v>
          </cell>
          <cell r="L2973" t="str">
            <v>IL</v>
          </cell>
          <cell r="M2973" t="str">
            <v>T31M</v>
          </cell>
          <cell r="N2973" t="str">
            <v>T</v>
          </cell>
          <cell r="O2973" t="str">
            <v>3</v>
          </cell>
          <cell r="P2973" t="str">
            <v>Regular</v>
          </cell>
          <cell r="T2973">
            <v>1</v>
          </cell>
          <cell r="U2973" t="str">
            <v>ILS</v>
          </cell>
          <cell r="V2973" t="str">
            <v>Products - R&amp;D</v>
          </cell>
          <cell r="W2973" t="str">
            <v>Dorit Dor</v>
          </cell>
          <cell r="Y2973" t="str">
            <v>Eligible</v>
          </cell>
          <cell r="Z2973">
            <v>30900</v>
          </cell>
          <cell r="AA2973">
            <v>113917.05069124425</v>
          </cell>
          <cell r="AB2973">
            <v>35000</v>
          </cell>
          <cell r="AC2973">
            <v>129032.25806451614</v>
          </cell>
          <cell r="AD2973">
            <v>4</v>
          </cell>
          <cell r="AE2973" t="str">
            <v>T31</v>
          </cell>
          <cell r="AF2973">
            <v>25000</v>
          </cell>
          <cell r="AG2973">
            <v>38000</v>
          </cell>
          <cell r="AH2973">
            <v>0.76</v>
          </cell>
          <cell r="AI2973">
            <v>4</v>
          </cell>
          <cell r="AJ2973">
            <v>0</v>
          </cell>
          <cell r="AK2973">
            <v>35000</v>
          </cell>
          <cell r="AL2973">
            <v>0</v>
          </cell>
          <cell r="AM2973">
            <v>129032.25806451614</v>
          </cell>
          <cell r="AN2973">
            <v>0</v>
          </cell>
          <cell r="AO2973">
            <v>-7.8947368421052655E-2</v>
          </cell>
          <cell r="AP2973" t="str">
            <v>Already received an increase</v>
          </cell>
          <cell r="AQ2973">
            <v>6500</v>
          </cell>
          <cell r="AR2973">
            <v>86000</v>
          </cell>
          <cell r="AS2973">
            <v>0.35</v>
          </cell>
          <cell r="AT2973">
            <v>1</v>
          </cell>
          <cell r="AU2973">
            <v>0</v>
          </cell>
          <cell r="AV2973">
            <v>35000</v>
          </cell>
          <cell r="AW2973">
            <v>129032.25806451614</v>
          </cell>
          <cell r="AX2973">
            <v>0</v>
          </cell>
          <cell r="AY2973">
            <v>0</v>
          </cell>
          <cell r="AZ2973" t="str">
            <v>Regular Bonus</v>
          </cell>
          <cell r="BA2973" t="str">
            <v>Regular BonusEligible</v>
          </cell>
          <cell r="BB2973" t="str">
            <v>Regular BonusIsrael</v>
          </cell>
          <cell r="BC2973" t="str">
            <v>Regular BonusIsrael Employee</v>
          </cell>
          <cell r="BD2973" t="str">
            <v>T41</v>
          </cell>
          <cell r="BE2973" t="str">
            <v>Employee</v>
          </cell>
          <cell r="BF2973">
            <v>35000</v>
          </cell>
          <cell r="BG2973">
            <v>60000</v>
          </cell>
          <cell r="BH2973">
            <v>5</v>
          </cell>
          <cell r="BI2973">
            <v>4000</v>
          </cell>
          <cell r="BJ2973">
            <v>39000</v>
          </cell>
          <cell r="BK2973">
            <v>39000</v>
          </cell>
          <cell r="BL2973">
            <v>31200</v>
          </cell>
        </row>
        <row r="2974">
          <cell r="B2974">
            <v>19334</v>
          </cell>
          <cell r="C2974">
            <v>14392</v>
          </cell>
          <cell r="D2974">
            <v>111341</v>
          </cell>
          <cell r="E2974" t="str">
            <v>Shlomi Moshkovits</v>
          </cell>
          <cell r="F2974" t="str">
            <v>SOFTWARE DEVELOPER</v>
          </cell>
          <cell r="G2974" t="str">
            <v>Employee</v>
          </cell>
          <cell r="H2974" t="str">
            <v>Products - R&amp;D</v>
          </cell>
          <cell r="I2974" t="str">
            <v>TEL-AVIV</v>
          </cell>
          <cell r="J2974" t="str">
            <v>Israel</v>
          </cell>
          <cell r="K2974">
            <v>43479</v>
          </cell>
          <cell r="L2974" t="str">
            <v>IL</v>
          </cell>
          <cell r="M2974" t="str">
            <v>D51P</v>
          </cell>
          <cell r="N2974" t="str">
            <v>D</v>
          </cell>
          <cell r="O2974" t="str">
            <v>5</v>
          </cell>
          <cell r="P2974" t="str">
            <v>Regular</v>
          </cell>
          <cell r="T2974">
            <v>1</v>
          </cell>
          <cell r="U2974" t="str">
            <v>ILS</v>
          </cell>
          <cell r="V2974" t="str">
            <v>Products - R&amp;D</v>
          </cell>
          <cell r="W2974" t="str">
            <v>Dorit Dor</v>
          </cell>
          <cell r="Y2974" t="str">
            <v>Eligible</v>
          </cell>
          <cell r="Z2974">
            <v>25500</v>
          </cell>
          <cell r="AA2974">
            <v>94009.216589861753</v>
          </cell>
          <cell r="AB2974">
            <v>25500</v>
          </cell>
          <cell r="AC2974">
            <v>94009.216589861753</v>
          </cell>
          <cell r="AD2974">
            <v>2</v>
          </cell>
          <cell r="AE2974" t="str">
            <v>D51</v>
          </cell>
          <cell r="AF2974">
            <v>19500</v>
          </cell>
          <cell r="AG2974">
            <v>29500</v>
          </cell>
          <cell r="AH2974">
            <v>0.6</v>
          </cell>
          <cell r="AI2974">
            <v>3</v>
          </cell>
          <cell r="AJ2974">
            <v>0</v>
          </cell>
          <cell r="AK2974">
            <v>25500</v>
          </cell>
          <cell r="AL2974">
            <v>0</v>
          </cell>
          <cell r="AM2974">
            <v>94009.216589861753</v>
          </cell>
          <cell r="AN2974">
            <v>0</v>
          </cell>
          <cell r="AO2974">
            <v>-0.13559322033898302</v>
          </cell>
          <cell r="AP2974" t="str">
            <v>Rated 2 - no recommendation</v>
          </cell>
          <cell r="AQ2974">
            <v>6500</v>
          </cell>
          <cell r="AR2974">
            <v>86000</v>
          </cell>
          <cell r="AS2974">
            <v>0.23</v>
          </cell>
          <cell r="AT2974">
            <v>1</v>
          </cell>
          <cell r="AU2974">
            <v>0</v>
          </cell>
          <cell r="AV2974">
            <v>25500</v>
          </cell>
          <cell r="AW2974">
            <v>94009.216589861753</v>
          </cell>
          <cell r="AX2974">
            <v>0</v>
          </cell>
          <cell r="AY2974">
            <v>0</v>
          </cell>
          <cell r="AZ2974" t="str">
            <v>Regular Bonus</v>
          </cell>
          <cell r="BA2974" t="str">
            <v>Regular BonusEligible</v>
          </cell>
          <cell r="BB2974" t="str">
            <v>Regular BonusIsrael</v>
          </cell>
          <cell r="BC2974" t="str">
            <v>Regular BonusIsrael Employee</v>
          </cell>
          <cell r="BD2974" t="str">
            <v>D55</v>
          </cell>
          <cell r="BE2974" t="str">
            <v>Employee</v>
          </cell>
          <cell r="BF2974">
            <v>25500</v>
          </cell>
          <cell r="BG2974">
            <v>23079</v>
          </cell>
          <cell r="BH2974">
            <v>3</v>
          </cell>
          <cell r="BI2974">
            <v>4000</v>
          </cell>
          <cell r="BJ2974">
            <v>19000</v>
          </cell>
          <cell r="BK2974">
            <v>19000</v>
          </cell>
          <cell r="BL2974">
            <v>15200</v>
          </cell>
        </row>
        <row r="2975">
          <cell r="B2975">
            <v>13954</v>
          </cell>
          <cell r="C2975">
            <v>8940</v>
          </cell>
          <cell r="D2975">
            <v>128843</v>
          </cell>
          <cell r="E2975" t="str">
            <v>Michael Abramzon</v>
          </cell>
          <cell r="F2975" t="str">
            <v>TEAM LEADER</v>
          </cell>
          <cell r="G2975" t="str">
            <v>Employee</v>
          </cell>
          <cell r="H2975" t="str">
            <v>Products - R&amp;D</v>
          </cell>
          <cell r="I2975" t="str">
            <v>TEL-AVIV</v>
          </cell>
          <cell r="J2975" t="str">
            <v>Israel</v>
          </cell>
          <cell r="K2975">
            <v>42225</v>
          </cell>
          <cell r="L2975" t="str">
            <v>IL</v>
          </cell>
          <cell r="M2975" t="str">
            <v>D41M</v>
          </cell>
          <cell r="N2975" t="str">
            <v>D</v>
          </cell>
          <cell r="O2975" t="str">
            <v>4</v>
          </cell>
          <cell r="P2975" t="str">
            <v>Regular</v>
          </cell>
          <cell r="T2975">
            <v>1</v>
          </cell>
          <cell r="U2975" t="str">
            <v>ILS</v>
          </cell>
          <cell r="V2975" t="str">
            <v>Products - R&amp;D</v>
          </cell>
          <cell r="W2975" t="str">
            <v>Dorit Dor</v>
          </cell>
          <cell r="Y2975" t="str">
            <v>Eligible</v>
          </cell>
          <cell r="Z2975">
            <v>28900</v>
          </cell>
          <cell r="AA2975">
            <v>106543.77880184332</v>
          </cell>
          <cell r="AB2975">
            <v>28900</v>
          </cell>
          <cell r="AC2975">
            <v>106543.77880184332</v>
          </cell>
          <cell r="AD2975">
            <v>5</v>
          </cell>
          <cell r="AE2975" t="str">
            <v>D41</v>
          </cell>
          <cell r="AF2975">
            <v>25500</v>
          </cell>
          <cell r="AG2975">
            <v>37000</v>
          </cell>
          <cell r="AH2975">
            <v>0.28999999999999998</v>
          </cell>
          <cell r="AI2975">
            <v>2</v>
          </cell>
          <cell r="AJ2975">
            <v>0</v>
          </cell>
          <cell r="AK2975">
            <v>31212.000000000004</v>
          </cell>
          <cell r="AL2975">
            <v>8.0000000000000071E-2</v>
          </cell>
          <cell r="AM2975">
            <v>115067.2811059908</v>
          </cell>
          <cell r="AN2975">
            <v>8523.5023041474778</v>
          </cell>
          <cell r="AO2975">
            <v>-0.15643243243243232</v>
          </cell>
          <cell r="AQ2975">
            <v>6500</v>
          </cell>
          <cell r="AR2975">
            <v>86000</v>
          </cell>
          <cell r="AS2975">
            <v>0.28000000000000003</v>
          </cell>
          <cell r="AT2975">
            <v>1</v>
          </cell>
          <cell r="AU2975">
            <v>0</v>
          </cell>
          <cell r="AV2975">
            <v>31212.000000000004</v>
          </cell>
          <cell r="AW2975">
            <v>115067.2811059908</v>
          </cell>
          <cell r="AX2975">
            <v>8.0000000000000071E-2</v>
          </cell>
          <cell r="AY2975">
            <v>8523.5023041474778</v>
          </cell>
          <cell r="AZ2975" t="str">
            <v>Regular Bonus</v>
          </cell>
          <cell r="BA2975" t="str">
            <v>Regular BonusEligible</v>
          </cell>
          <cell r="BB2975" t="str">
            <v>Regular BonusIsrael</v>
          </cell>
          <cell r="BC2975" t="str">
            <v>Regular BonusIsrael Employee</v>
          </cell>
          <cell r="BD2975" t="str">
            <v>D45</v>
          </cell>
          <cell r="BE2975" t="str">
            <v>Employee</v>
          </cell>
          <cell r="BF2975">
            <v>28900</v>
          </cell>
          <cell r="BG2975">
            <v>65000</v>
          </cell>
          <cell r="BH2975">
            <v>5</v>
          </cell>
          <cell r="BI2975">
            <v>4000</v>
          </cell>
          <cell r="BJ2975">
            <v>72000</v>
          </cell>
          <cell r="BK2975">
            <v>72000</v>
          </cell>
          <cell r="BL2975">
            <v>57600</v>
          </cell>
        </row>
        <row r="2976">
          <cell r="B2976">
            <v>14100</v>
          </cell>
          <cell r="C2976">
            <v>9085</v>
          </cell>
          <cell r="D2976">
            <v>74880</v>
          </cell>
          <cell r="E2976" t="str">
            <v>Ofir Vaknin</v>
          </cell>
          <cell r="F2976" t="str">
            <v>TEAM LEADER</v>
          </cell>
          <cell r="G2976" t="str">
            <v>Employee</v>
          </cell>
          <cell r="H2976" t="str">
            <v>Products - R&amp;D</v>
          </cell>
          <cell r="I2976" t="str">
            <v>TEL-AVIV</v>
          </cell>
          <cell r="J2976" t="str">
            <v>Israel</v>
          </cell>
          <cell r="K2976">
            <v>42232</v>
          </cell>
          <cell r="L2976" t="str">
            <v>IL</v>
          </cell>
          <cell r="M2976" t="str">
            <v>D41M</v>
          </cell>
          <cell r="N2976" t="str">
            <v>D</v>
          </cell>
          <cell r="O2976" t="str">
            <v>4</v>
          </cell>
          <cell r="P2976" t="str">
            <v>Regular</v>
          </cell>
          <cell r="T2976">
            <v>1</v>
          </cell>
          <cell r="U2976" t="str">
            <v>ILS</v>
          </cell>
          <cell r="V2976" t="str">
            <v>Products - R&amp;D</v>
          </cell>
          <cell r="W2976" t="str">
            <v>Dorit Dor</v>
          </cell>
          <cell r="Y2976" t="str">
            <v>Eligible</v>
          </cell>
          <cell r="Z2976">
            <v>26900</v>
          </cell>
          <cell r="AA2976">
            <v>99170.506912442404</v>
          </cell>
          <cell r="AB2976">
            <v>26900</v>
          </cell>
          <cell r="AC2976">
            <v>99170.506912442404</v>
          </cell>
          <cell r="AD2976">
            <v>5</v>
          </cell>
          <cell r="AE2976" t="str">
            <v>D41</v>
          </cell>
          <cell r="AF2976">
            <v>25500</v>
          </cell>
          <cell r="AG2976">
            <v>37000</v>
          </cell>
          <cell r="AH2976">
            <v>0.12</v>
          </cell>
          <cell r="AI2976">
            <v>1</v>
          </cell>
          <cell r="AJ2976">
            <v>0</v>
          </cell>
          <cell r="AK2976">
            <v>29321.000000000004</v>
          </cell>
          <cell r="AL2976">
            <v>9.000000000000008E-2</v>
          </cell>
          <cell r="AM2976">
            <v>108095.85253456223</v>
          </cell>
          <cell r="AN2976">
            <v>8925.3456221198285</v>
          </cell>
          <cell r="AO2976">
            <v>-0.2075405405405405</v>
          </cell>
          <cell r="AQ2976">
            <v>6500</v>
          </cell>
          <cell r="AR2976">
            <v>86000</v>
          </cell>
          <cell r="AS2976">
            <v>0.25</v>
          </cell>
          <cell r="AT2976">
            <v>1</v>
          </cell>
          <cell r="AU2976">
            <v>0</v>
          </cell>
          <cell r="AV2976">
            <v>29321.000000000004</v>
          </cell>
          <cell r="AW2976">
            <v>108095.85253456223</v>
          </cell>
          <cell r="AX2976">
            <v>9.000000000000008E-2</v>
          </cell>
          <cell r="AY2976">
            <v>8925.3456221198285</v>
          </cell>
          <cell r="AZ2976" t="str">
            <v>Regular Bonus</v>
          </cell>
          <cell r="BA2976" t="str">
            <v>Regular BonusEligible</v>
          </cell>
          <cell r="BB2976" t="str">
            <v>Regular BonusIsrael</v>
          </cell>
          <cell r="BC2976" t="str">
            <v>Regular BonusIsrael Employee</v>
          </cell>
          <cell r="BD2976" t="str">
            <v>D41</v>
          </cell>
          <cell r="BE2976" t="str">
            <v>Employee</v>
          </cell>
          <cell r="BF2976">
            <v>26900</v>
          </cell>
          <cell r="BG2976">
            <v>60000</v>
          </cell>
          <cell r="BH2976">
            <v>5</v>
          </cell>
          <cell r="BI2976">
            <v>4000</v>
          </cell>
          <cell r="BJ2976">
            <v>69000</v>
          </cell>
          <cell r="BK2976">
            <v>69000</v>
          </cell>
          <cell r="BL2976">
            <v>55200</v>
          </cell>
        </row>
        <row r="2977">
          <cell r="B2977">
            <v>16185</v>
          </cell>
          <cell r="C2977">
            <v>11125</v>
          </cell>
          <cell r="D2977">
            <v>156002</v>
          </cell>
          <cell r="E2977" t="str">
            <v>Noam Saar</v>
          </cell>
          <cell r="F2977" t="str">
            <v>TEAM LEADER</v>
          </cell>
          <cell r="G2977" t="str">
            <v>Employee</v>
          </cell>
          <cell r="H2977" t="str">
            <v>Products - R&amp;D</v>
          </cell>
          <cell r="I2977" t="str">
            <v>TEL-AVIV</v>
          </cell>
          <cell r="J2977" t="str">
            <v>Israel</v>
          </cell>
          <cell r="K2977">
            <v>42831</v>
          </cell>
          <cell r="L2977" t="str">
            <v>IL</v>
          </cell>
          <cell r="M2977" t="str">
            <v>D41M</v>
          </cell>
          <cell r="N2977" t="str">
            <v>D</v>
          </cell>
          <cell r="O2977" t="str">
            <v>4</v>
          </cell>
          <cell r="P2977" t="str">
            <v>Regular</v>
          </cell>
          <cell r="T2977">
            <v>1</v>
          </cell>
          <cell r="U2977" t="str">
            <v>ILS</v>
          </cell>
          <cell r="V2977" t="str">
            <v>Products - R&amp;D</v>
          </cell>
          <cell r="W2977" t="str">
            <v>Dorit Dor</v>
          </cell>
          <cell r="Y2977" t="str">
            <v>Eligible</v>
          </cell>
          <cell r="Z2977">
            <v>23000</v>
          </cell>
          <cell r="AA2977">
            <v>84792.626728110597</v>
          </cell>
          <cell r="AB2977">
            <v>27000</v>
          </cell>
          <cell r="AC2977">
            <v>99539.170506912444</v>
          </cell>
          <cell r="AD2977">
            <v>5</v>
          </cell>
          <cell r="AE2977" t="str">
            <v>D41</v>
          </cell>
          <cell r="AF2977">
            <v>25500</v>
          </cell>
          <cell r="AG2977">
            <v>37000</v>
          </cell>
          <cell r="AH2977">
            <v>0</v>
          </cell>
          <cell r="AI2977">
            <v>1</v>
          </cell>
          <cell r="AJ2977">
            <v>0</v>
          </cell>
          <cell r="AK2977">
            <v>27000</v>
          </cell>
          <cell r="AL2977">
            <v>0</v>
          </cell>
          <cell r="AM2977">
            <v>99539.170506912444</v>
          </cell>
          <cell r="AN2977">
            <v>0</v>
          </cell>
          <cell r="AO2977">
            <v>-0.27027027027027029</v>
          </cell>
          <cell r="AP2977" t="str">
            <v>Already received an increase</v>
          </cell>
          <cell r="AQ2977">
            <v>6500</v>
          </cell>
          <cell r="AR2977">
            <v>86000</v>
          </cell>
          <cell r="AS2977">
            <v>0.25</v>
          </cell>
          <cell r="AT2977">
            <v>1</v>
          </cell>
          <cell r="AU2977">
            <v>0</v>
          </cell>
          <cell r="AV2977">
            <v>27000</v>
          </cell>
          <cell r="AW2977">
            <v>99539.170506912444</v>
          </cell>
          <cell r="AX2977">
            <v>0</v>
          </cell>
          <cell r="AY2977">
            <v>0</v>
          </cell>
          <cell r="AZ2977" t="str">
            <v>Regular Bonus</v>
          </cell>
          <cell r="BA2977" t="str">
            <v>Regular BonusEligible</v>
          </cell>
          <cell r="BB2977" t="str">
            <v>Regular BonusIsrael</v>
          </cell>
          <cell r="BC2977" t="str">
            <v>Regular BonusIsrael Employee</v>
          </cell>
          <cell r="BD2977" t="str">
            <v>D41</v>
          </cell>
          <cell r="BE2977" t="str">
            <v>Employee</v>
          </cell>
          <cell r="BF2977">
            <v>27000</v>
          </cell>
          <cell r="BG2977">
            <v>31000</v>
          </cell>
          <cell r="BH2977">
            <v>5</v>
          </cell>
          <cell r="BI2977">
            <v>4000</v>
          </cell>
          <cell r="BJ2977">
            <v>69000</v>
          </cell>
          <cell r="BK2977">
            <v>69000</v>
          </cell>
          <cell r="BL2977">
            <v>55200</v>
          </cell>
        </row>
        <row r="2978">
          <cell r="B2978">
            <v>16409</v>
          </cell>
          <cell r="C2978">
            <v>11338</v>
          </cell>
          <cell r="D2978">
            <v>106681</v>
          </cell>
          <cell r="E2978" t="str">
            <v>Dor Askayo</v>
          </cell>
          <cell r="F2978" t="str">
            <v>TEAM LEADER</v>
          </cell>
          <cell r="G2978" t="str">
            <v>Employee</v>
          </cell>
          <cell r="H2978" t="str">
            <v>Products - R&amp;D</v>
          </cell>
          <cell r="I2978" t="str">
            <v>TEL-AVIV</v>
          </cell>
          <cell r="J2978" t="str">
            <v>Israel</v>
          </cell>
          <cell r="K2978">
            <v>42863</v>
          </cell>
          <cell r="L2978" t="str">
            <v>IL</v>
          </cell>
          <cell r="M2978" t="str">
            <v>D41M</v>
          </cell>
          <cell r="N2978" t="str">
            <v>D</v>
          </cell>
          <cell r="O2978" t="str">
            <v>4</v>
          </cell>
          <cell r="P2978" t="str">
            <v>Regular</v>
          </cell>
          <cell r="T2978">
            <v>1</v>
          </cell>
          <cell r="U2978" t="str">
            <v>ILS</v>
          </cell>
          <cell r="V2978" t="str">
            <v>Products - R&amp;D</v>
          </cell>
          <cell r="W2978" t="str">
            <v>Dorit Dor</v>
          </cell>
          <cell r="Y2978" t="str">
            <v>Eligible</v>
          </cell>
          <cell r="Z2978">
            <v>27000</v>
          </cell>
          <cell r="AA2978">
            <v>99539.170506912444</v>
          </cell>
          <cell r="AB2978">
            <v>27000</v>
          </cell>
          <cell r="AC2978">
            <v>99539.170506912444</v>
          </cell>
          <cell r="AD2978">
            <v>5</v>
          </cell>
          <cell r="AE2978" t="str">
            <v>D41</v>
          </cell>
          <cell r="AF2978">
            <v>25500</v>
          </cell>
          <cell r="AG2978">
            <v>37000</v>
          </cell>
          <cell r="AH2978">
            <v>0.13</v>
          </cell>
          <cell r="AI2978">
            <v>1</v>
          </cell>
          <cell r="AJ2978">
            <v>0</v>
          </cell>
          <cell r="AK2978">
            <v>29430.000000000004</v>
          </cell>
          <cell r="AL2978">
            <v>9.000000000000008E-2</v>
          </cell>
          <cell r="AM2978">
            <v>108497.69585253458</v>
          </cell>
          <cell r="AN2978">
            <v>8958.5253456221399</v>
          </cell>
          <cell r="AO2978">
            <v>-0.2045945945945945</v>
          </cell>
          <cell r="AQ2978">
            <v>6500</v>
          </cell>
          <cell r="AR2978">
            <v>86000</v>
          </cell>
          <cell r="AS2978">
            <v>0.25</v>
          </cell>
          <cell r="AT2978">
            <v>1</v>
          </cell>
          <cell r="AU2978">
            <v>0</v>
          </cell>
          <cell r="AV2978">
            <v>29430.000000000004</v>
          </cell>
          <cell r="AW2978">
            <v>108497.69585253458</v>
          </cell>
          <cell r="AX2978">
            <v>9.000000000000008E-2</v>
          </cell>
          <cell r="AY2978">
            <v>8958.5253456221399</v>
          </cell>
          <cell r="AZ2978" t="str">
            <v>Regular Bonus</v>
          </cell>
          <cell r="BA2978" t="str">
            <v>Regular BonusEligible</v>
          </cell>
          <cell r="BB2978" t="str">
            <v>Regular BonusIsrael</v>
          </cell>
          <cell r="BC2978" t="str">
            <v>Regular BonusIsrael Employee</v>
          </cell>
          <cell r="BD2978" t="str">
            <v>D45</v>
          </cell>
          <cell r="BE2978" t="str">
            <v>Employee</v>
          </cell>
          <cell r="BF2978">
            <v>27000</v>
          </cell>
          <cell r="BG2978">
            <v>60000</v>
          </cell>
          <cell r="BH2978">
            <v>5</v>
          </cell>
          <cell r="BI2978">
            <v>4000</v>
          </cell>
          <cell r="BJ2978">
            <v>72000</v>
          </cell>
          <cell r="BK2978">
            <v>72000</v>
          </cell>
          <cell r="BL2978">
            <v>57600</v>
          </cell>
        </row>
        <row r="2979">
          <cell r="B2979">
            <v>12308</v>
          </cell>
          <cell r="C2979">
            <v>6697</v>
          </cell>
          <cell r="D2979">
            <v>203371</v>
          </cell>
          <cell r="E2979" t="str">
            <v>Eli Morinies</v>
          </cell>
          <cell r="F2979" t="str">
            <v>TECHNOLOGY LEADER</v>
          </cell>
          <cell r="G2979" t="str">
            <v>Employee</v>
          </cell>
          <cell r="H2979" t="str">
            <v>Products - R&amp;D</v>
          </cell>
          <cell r="I2979" t="str">
            <v>TEL-AVIV</v>
          </cell>
          <cell r="J2979" t="str">
            <v>Israel</v>
          </cell>
          <cell r="K2979">
            <v>41861</v>
          </cell>
          <cell r="L2979" t="str">
            <v>IL</v>
          </cell>
          <cell r="M2979" t="str">
            <v>D41P</v>
          </cell>
          <cell r="N2979" t="str">
            <v>D</v>
          </cell>
          <cell r="O2979" t="str">
            <v>4</v>
          </cell>
          <cell r="P2979" t="str">
            <v>Regular</v>
          </cell>
          <cell r="T2979">
            <v>1</v>
          </cell>
          <cell r="U2979" t="str">
            <v>ILS</v>
          </cell>
          <cell r="V2979" t="str">
            <v>Products - R&amp;D</v>
          </cell>
          <cell r="W2979" t="str">
            <v>Dorit Dor</v>
          </cell>
          <cell r="Y2979" t="str">
            <v>Eligible</v>
          </cell>
          <cell r="Z2979">
            <v>30250</v>
          </cell>
          <cell r="AA2979">
            <v>111520.73732718894</v>
          </cell>
          <cell r="AB2979">
            <v>34000</v>
          </cell>
          <cell r="AC2979">
            <v>125345.62211981567</v>
          </cell>
          <cell r="AD2979">
            <v>5</v>
          </cell>
          <cell r="AE2979" t="str">
            <v>D41</v>
          </cell>
          <cell r="AF2979">
            <v>25500</v>
          </cell>
          <cell r="AG2979">
            <v>37000</v>
          </cell>
          <cell r="AH2979">
            <v>0.73</v>
          </cell>
          <cell r="AI2979">
            <v>4</v>
          </cell>
          <cell r="AJ2979">
            <v>0</v>
          </cell>
          <cell r="AK2979">
            <v>34000</v>
          </cell>
          <cell r="AL2979">
            <v>0</v>
          </cell>
          <cell r="AM2979">
            <v>125345.62211981567</v>
          </cell>
          <cell r="AN2979">
            <v>0</v>
          </cell>
          <cell r="AO2979">
            <v>-8.108108108108103E-2</v>
          </cell>
          <cell r="AP2979" t="str">
            <v>Already received an increase</v>
          </cell>
          <cell r="AQ2979">
            <v>6500</v>
          </cell>
          <cell r="AR2979">
            <v>86000</v>
          </cell>
          <cell r="AS2979">
            <v>0.34</v>
          </cell>
          <cell r="AT2979">
            <v>1</v>
          </cell>
          <cell r="AU2979">
            <v>0</v>
          </cell>
          <cell r="AV2979">
            <v>34000</v>
          </cell>
          <cell r="AW2979">
            <v>125345.62211981567</v>
          </cell>
          <cell r="AX2979">
            <v>0</v>
          </cell>
          <cell r="AY2979">
            <v>0</v>
          </cell>
          <cell r="AZ2979" t="str">
            <v>Regular Bonus</v>
          </cell>
          <cell r="BA2979" t="str">
            <v>Regular BonusEligible</v>
          </cell>
          <cell r="BB2979" t="str">
            <v>Regular BonusIsrael</v>
          </cell>
          <cell r="BC2979" t="str">
            <v>Regular BonusIsrael Employee</v>
          </cell>
          <cell r="BD2979" t="str">
            <v>D41</v>
          </cell>
          <cell r="BE2979" t="str">
            <v>Employee</v>
          </cell>
          <cell r="BF2979">
            <v>34000</v>
          </cell>
          <cell r="BG2979">
            <v>60000</v>
          </cell>
          <cell r="BH2979">
            <v>5</v>
          </cell>
          <cell r="BI2979">
            <v>4000</v>
          </cell>
          <cell r="BJ2979">
            <v>69000</v>
          </cell>
          <cell r="BK2979">
            <v>69000</v>
          </cell>
          <cell r="BL2979">
            <v>55200</v>
          </cell>
        </row>
        <row r="2980">
          <cell r="B2980">
            <v>19560</v>
          </cell>
          <cell r="C2980">
            <v>14618</v>
          </cell>
          <cell r="D2980">
            <v>187303</v>
          </cell>
          <cell r="E2980" t="str">
            <v>Rada Reshef</v>
          </cell>
          <cell r="F2980" t="str">
            <v>SOFTWARE DEVELOPER</v>
          </cell>
          <cell r="G2980" t="str">
            <v>Employee</v>
          </cell>
          <cell r="H2980" t="str">
            <v>Products - R&amp;D</v>
          </cell>
          <cell r="I2980" t="str">
            <v>TEL-AVIV</v>
          </cell>
          <cell r="J2980" t="str">
            <v>Israel</v>
          </cell>
          <cell r="K2980">
            <v>43514</v>
          </cell>
          <cell r="L2980" t="str">
            <v>IL</v>
          </cell>
          <cell r="M2980" t="str">
            <v>D51P</v>
          </cell>
          <cell r="N2980" t="str">
            <v>D</v>
          </cell>
          <cell r="O2980" t="str">
            <v>5</v>
          </cell>
          <cell r="P2980" t="str">
            <v>Regular</v>
          </cell>
          <cell r="T2980">
            <v>1</v>
          </cell>
          <cell r="U2980" t="str">
            <v>ILS</v>
          </cell>
          <cell r="V2980" t="str">
            <v>Products - R&amp;D</v>
          </cell>
          <cell r="W2980" t="str">
            <v>Dorit Dor</v>
          </cell>
          <cell r="Y2980" t="str">
            <v>Eligible</v>
          </cell>
          <cell r="Z2980">
            <v>26400</v>
          </cell>
          <cell r="AA2980">
            <v>97327.188940092165</v>
          </cell>
          <cell r="AB2980">
            <v>26400</v>
          </cell>
          <cell r="AC2980">
            <v>97327.188940092165</v>
          </cell>
          <cell r="AD2980">
            <v>2</v>
          </cell>
          <cell r="AE2980" t="str">
            <v>D51</v>
          </cell>
          <cell r="AF2980">
            <v>19500</v>
          </cell>
          <cell r="AG2980">
            <v>29500</v>
          </cell>
          <cell r="AH2980">
            <v>0.69</v>
          </cell>
          <cell r="AI2980">
            <v>3</v>
          </cell>
          <cell r="AJ2980">
            <v>0</v>
          </cell>
          <cell r="AK2980">
            <v>26400</v>
          </cell>
          <cell r="AL2980">
            <v>0</v>
          </cell>
          <cell r="AM2980">
            <v>97327.188940092165</v>
          </cell>
          <cell r="AN2980">
            <v>0</v>
          </cell>
          <cell r="AO2980">
            <v>-0.10508474576271187</v>
          </cell>
          <cell r="AP2980" t="str">
            <v>Rated 2 - no recommendation</v>
          </cell>
          <cell r="AQ2980">
            <v>6500</v>
          </cell>
          <cell r="AR2980">
            <v>86000</v>
          </cell>
          <cell r="AS2980">
            <v>0.25</v>
          </cell>
          <cell r="AT2980">
            <v>1</v>
          </cell>
          <cell r="AU2980">
            <v>0</v>
          </cell>
          <cell r="AV2980">
            <v>26400</v>
          </cell>
          <cell r="AW2980">
            <v>97327.188940092165</v>
          </cell>
          <cell r="AX2980">
            <v>0</v>
          </cell>
          <cell r="AY2980">
            <v>0</v>
          </cell>
          <cell r="AZ2980" t="str">
            <v>Regular Bonus</v>
          </cell>
          <cell r="BA2980" t="str">
            <v>Regular BonusEligible</v>
          </cell>
          <cell r="BB2980" t="str">
            <v>Regular BonusIsrael</v>
          </cell>
          <cell r="BC2980" t="str">
            <v>Regular BonusIsrael Employee</v>
          </cell>
          <cell r="BD2980" t="str">
            <v>D51</v>
          </cell>
          <cell r="BE2980" t="str">
            <v>Employee</v>
          </cell>
          <cell r="BF2980">
            <v>26400</v>
          </cell>
          <cell r="BG2980">
            <v>25107</v>
          </cell>
          <cell r="BH2980">
            <v>3</v>
          </cell>
          <cell r="BI2980">
            <v>4000</v>
          </cell>
          <cell r="BJ2980">
            <v>18000</v>
          </cell>
          <cell r="BK2980">
            <v>18000</v>
          </cell>
          <cell r="BL2980">
            <v>14400</v>
          </cell>
        </row>
        <row r="2981">
          <cell r="B2981">
            <v>19722</v>
          </cell>
          <cell r="C2981">
            <v>14780</v>
          </cell>
          <cell r="D2981">
            <v>92339</v>
          </cell>
          <cell r="E2981" t="str">
            <v>Moria Stein</v>
          </cell>
          <cell r="F2981" t="str">
            <v>DATA SCIENTIST</v>
          </cell>
          <cell r="G2981" t="str">
            <v>MLA</v>
          </cell>
          <cell r="H2981" t="str">
            <v>Products - R&amp;D</v>
          </cell>
          <cell r="I2981" t="str">
            <v>TEL-AVIV</v>
          </cell>
          <cell r="J2981" t="str">
            <v>Israel</v>
          </cell>
          <cell r="K2981">
            <v>43549</v>
          </cell>
          <cell r="L2981" t="str">
            <v>IL</v>
          </cell>
          <cell r="M2981" t="str">
            <v>D53P</v>
          </cell>
          <cell r="N2981" t="str">
            <v>D</v>
          </cell>
          <cell r="O2981" t="str">
            <v>5</v>
          </cell>
          <cell r="P2981" t="str">
            <v>Regular</v>
          </cell>
          <cell r="T2981">
            <v>1</v>
          </cell>
          <cell r="U2981" t="str">
            <v>ILS</v>
          </cell>
          <cell r="V2981" t="str">
            <v>Products - R&amp;D</v>
          </cell>
          <cell r="W2981" t="str">
            <v>Dorit Dor</v>
          </cell>
          <cell r="Y2981" t="str">
            <v>Eligible</v>
          </cell>
          <cell r="Z2981">
            <v>34000</v>
          </cell>
          <cell r="AA2981">
            <v>125345.62211981567</v>
          </cell>
          <cell r="AB2981">
            <v>34000</v>
          </cell>
          <cell r="AC2981">
            <v>125345.62211981567</v>
          </cell>
          <cell r="AD2981">
            <v>2</v>
          </cell>
          <cell r="AE2981" t="str">
            <v>D53</v>
          </cell>
          <cell r="AF2981">
            <v>22000</v>
          </cell>
          <cell r="AG2981">
            <v>33000</v>
          </cell>
          <cell r="AH2981">
            <v>1</v>
          </cell>
          <cell r="AI2981">
            <v>5</v>
          </cell>
          <cell r="AJ2981">
            <v>0</v>
          </cell>
          <cell r="AK2981">
            <v>34000</v>
          </cell>
          <cell r="AL2981">
            <v>0</v>
          </cell>
          <cell r="AM2981">
            <v>125345.62211981567</v>
          </cell>
          <cell r="AN2981">
            <v>0</v>
          </cell>
          <cell r="AO2981">
            <v>3.0303030303030276E-2</v>
          </cell>
          <cell r="AP2981" t="str">
            <v>Rated 2 - no recommendation</v>
          </cell>
          <cell r="AQ2981">
            <v>6500</v>
          </cell>
          <cell r="AR2981">
            <v>86000</v>
          </cell>
          <cell r="AS2981">
            <v>0.34</v>
          </cell>
          <cell r="AT2981">
            <v>1</v>
          </cell>
          <cell r="AU2981">
            <v>0</v>
          </cell>
          <cell r="AV2981">
            <v>34000</v>
          </cell>
          <cell r="AW2981">
            <v>125345.62211981567</v>
          </cell>
          <cell r="AX2981">
            <v>0</v>
          </cell>
          <cell r="AY2981">
            <v>0</v>
          </cell>
          <cell r="AZ2981" t="str">
            <v>Regular Bonus</v>
          </cell>
          <cell r="BA2981" t="str">
            <v>Regular BonusEligible</v>
          </cell>
          <cell r="BB2981" t="str">
            <v>Regular BonusIsrael</v>
          </cell>
          <cell r="BC2981" t="str">
            <v>Regular BonusIsrael Employee</v>
          </cell>
          <cell r="BD2981" t="str">
            <v>D55</v>
          </cell>
          <cell r="BE2981" t="str">
            <v>Employee</v>
          </cell>
          <cell r="BF2981">
            <v>34000</v>
          </cell>
          <cell r="BG2981">
            <v>19247</v>
          </cell>
          <cell r="BH2981">
            <v>3</v>
          </cell>
          <cell r="BI2981">
            <v>4000</v>
          </cell>
          <cell r="BJ2981">
            <v>19000</v>
          </cell>
          <cell r="BK2981">
            <v>19000</v>
          </cell>
          <cell r="BL2981">
            <v>15200</v>
          </cell>
        </row>
        <row r="2982">
          <cell r="B2982">
            <v>13931</v>
          </cell>
          <cell r="C2982">
            <v>8918</v>
          </cell>
          <cell r="D2982">
            <v>43323</v>
          </cell>
          <cell r="E2982" t="str">
            <v>Roman Zitzev</v>
          </cell>
          <cell r="F2982" t="str">
            <v>TEAM LEADER</v>
          </cell>
          <cell r="G2982" t="str">
            <v>Employee</v>
          </cell>
          <cell r="H2982" t="str">
            <v>Products - R&amp;D</v>
          </cell>
          <cell r="I2982" t="str">
            <v>TEL-AVIV</v>
          </cell>
          <cell r="J2982" t="str">
            <v>Israel</v>
          </cell>
          <cell r="K2982">
            <v>42201</v>
          </cell>
          <cell r="L2982" t="str">
            <v>IL</v>
          </cell>
          <cell r="M2982" t="str">
            <v>D41M</v>
          </cell>
          <cell r="N2982" t="str">
            <v>D</v>
          </cell>
          <cell r="O2982" t="str">
            <v>4</v>
          </cell>
          <cell r="P2982" t="str">
            <v>Regular</v>
          </cell>
          <cell r="T2982">
            <v>1</v>
          </cell>
          <cell r="U2982" t="str">
            <v>ILS</v>
          </cell>
          <cell r="V2982" t="str">
            <v>Products - R&amp;D</v>
          </cell>
          <cell r="W2982" t="str">
            <v>Dorit Dor</v>
          </cell>
          <cell r="Y2982" t="str">
            <v>Eligible</v>
          </cell>
          <cell r="Z2982">
            <v>35000</v>
          </cell>
          <cell r="AA2982">
            <v>129032.25806451614</v>
          </cell>
          <cell r="AB2982">
            <v>35000</v>
          </cell>
          <cell r="AC2982">
            <v>129032.25806451614</v>
          </cell>
          <cell r="AD2982">
            <v>5</v>
          </cell>
          <cell r="AE2982" t="str">
            <v>D41</v>
          </cell>
          <cell r="AF2982">
            <v>25500</v>
          </cell>
          <cell r="AG2982">
            <v>37000</v>
          </cell>
          <cell r="AH2982">
            <v>0.82</v>
          </cell>
          <cell r="AI2982">
            <v>4</v>
          </cell>
          <cell r="AJ2982">
            <v>0</v>
          </cell>
          <cell r="AK2982">
            <v>36400</v>
          </cell>
          <cell r="AL2982">
            <v>4.0000000000000036E-2</v>
          </cell>
          <cell r="AM2982">
            <v>134193.54838709679</v>
          </cell>
          <cell r="AN2982">
            <v>5161.2903225806513</v>
          </cell>
          <cell r="AO2982">
            <v>-1.6216216216216162E-2</v>
          </cell>
          <cell r="AQ2982">
            <v>6500</v>
          </cell>
          <cell r="AR2982">
            <v>86000</v>
          </cell>
          <cell r="AS2982">
            <v>0.35</v>
          </cell>
          <cell r="AT2982">
            <v>1</v>
          </cell>
          <cell r="AU2982">
            <v>0</v>
          </cell>
          <cell r="AV2982">
            <v>36400</v>
          </cell>
          <cell r="AW2982">
            <v>134193.54838709679</v>
          </cell>
          <cell r="AX2982">
            <v>4.0000000000000036E-2</v>
          </cell>
          <cell r="AY2982">
            <v>5161.2903225806513</v>
          </cell>
          <cell r="AZ2982" t="str">
            <v>Regular Bonus</v>
          </cell>
          <cell r="BA2982" t="str">
            <v>Regular BonusEligible</v>
          </cell>
          <cell r="BB2982" t="str">
            <v>Regular BonusIsrael</v>
          </cell>
          <cell r="BC2982" t="str">
            <v>Regular BonusIsrael Employee</v>
          </cell>
          <cell r="BD2982" t="str">
            <v>D45</v>
          </cell>
          <cell r="BE2982" t="str">
            <v>Employee</v>
          </cell>
          <cell r="BF2982">
            <v>35000</v>
          </cell>
          <cell r="BG2982">
            <v>70000</v>
          </cell>
          <cell r="BH2982">
            <v>5</v>
          </cell>
          <cell r="BI2982">
            <v>4000</v>
          </cell>
          <cell r="BJ2982">
            <v>72000</v>
          </cell>
          <cell r="BK2982">
            <v>72000</v>
          </cell>
          <cell r="BL2982">
            <v>57600</v>
          </cell>
        </row>
        <row r="2983">
          <cell r="B2983">
            <v>20596</v>
          </cell>
          <cell r="C2983">
            <v>15683</v>
          </cell>
          <cell r="D2983">
            <v>137083</v>
          </cell>
          <cell r="E2983" t="str">
            <v>Itay Hacohen</v>
          </cell>
          <cell r="F2983" t="str">
            <v>SOFTWARE DEVELOPER</v>
          </cell>
          <cell r="G2983" t="str">
            <v>Employee</v>
          </cell>
          <cell r="H2983" t="str">
            <v>Products - R&amp;D</v>
          </cell>
          <cell r="I2983" t="str">
            <v>TEL-AVIV</v>
          </cell>
          <cell r="J2983" t="str">
            <v>Israel</v>
          </cell>
          <cell r="K2983">
            <v>43772</v>
          </cell>
          <cell r="L2983" t="str">
            <v>IL</v>
          </cell>
          <cell r="M2983" t="str">
            <v>D51P</v>
          </cell>
          <cell r="N2983" t="str">
            <v>D</v>
          </cell>
          <cell r="O2983" t="str">
            <v>5</v>
          </cell>
          <cell r="P2983" t="str">
            <v>Regular</v>
          </cell>
          <cell r="T2983">
            <v>1</v>
          </cell>
          <cell r="U2983" t="str">
            <v>ILS</v>
          </cell>
          <cell r="V2983" t="str">
            <v>Products - R&amp;D</v>
          </cell>
          <cell r="W2983" t="str">
            <v>Dorit Dor</v>
          </cell>
          <cell r="Y2983" t="str">
            <v>Eligible</v>
          </cell>
          <cell r="Z2983">
            <v>25000</v>
          </cell>
          <cell r="AA2983">
            <v>92165.898617511528</v>
          </cell>
          <cell r="AB2983">
            <v>25000</v>
          </cell>
          <cell r="AC2983">
            <v>92165.898617511528</v>
          </cell>
          <cell r="AD2983">
            <v>2</v>
          </cell>
          <cell r="AE2983" t="str">
            <v>D51</v>
          </cell>
          <cell r="AF2983">
            <v>19500</v>
          </cell>
          <cell r="AG2983">
            <v>29500</v>
          </cell>
          <cell r="AH2983">
            <v>0.55000000000000004</v>
          </cell>
          <cell r="AI2983">
            <v>3</v>
          </cell>
          <cell r="AJ2983">
            <v>0</v>
          </cell>
          <cell r="AK2983">
            <v>25000</v>
          </cell>
          <cell r="AL2983">
            <v>0</v>
          </cell>
          <cell r="AM2983">
            <v>92165.898617511528</v>
          </cell>
          <cell r="AN2983">
            <v>0</v>
          </cell>
          <cell r="AO2983">
            <v>-0.15254237288135597</v>
          </cell>
          <cell r="AP2983" t="str">
            <v>Rated 2 - no recommendation</v>
          </cell>
          <cell r="AQ2983">
            <v>6500</v>
          </cell>
          <cell r="AR2983">
            <v>86000</v>
          </cell>
          <cell r="AS2983">
            <v>0.23</v>
          </cell>
          <cell r="AT2983">
            <v>1</v>
          </cell>
          <cell r="AU2983">
            <v>0</v>
          </cell>
          <cell r="AV2983">
            <v>25000</v>
          </cell>
          <cell r="AW2983">
            <v>92165.898617511528</v>
          </cell>
          <cell r="AX2983">
            <v>0</v>
          </cell>
          <cell r="AY2983">
            <v>0</v>
          </cell>
          <cell r="AZ2983" t="str">
            <v>Regular Bonus</v>
          </cell>
          <cell r="BA2983" t="str">
            <v>Regular BonusEligible</v>
          </cell>
          <cell r="BB2983" t="str">
            <v>Regular BonusIsrael</v>
          </cell>
          <cell r="BC2983" t="str">
            <v>Regular BonusIsrael Employee</v>
          </cell>
          <cell r="BD2983" t="str">
            <v>D55</v>
          </cell>
          <cell r="BE2983" t="str">
            <v>Employee</v>
          </cell>
          <cell r="BF2983">
            <v>25000</v>
          </cell>
          <cell r="BG2983">
            <v>0</v>
          </cell>
          <cell r="BI2983">
            <v>4000</v>
          </cell>
          <cell r="BJ2983">
            <v>19000</v>
          </cell>
          <cell r="BK2983">
            <v>19000</v>
          </cell>
          <cell r="BL2983">
            <v>15200</v>
          </cell>
        </row>
        <row r="2984">
          <cell r="B2984">
            <v>18448</v>
          </cell>
          <cell r="C2984">
            <v>13494</v>
          </cell>
          <cell r="D2984">
            <v>196926</v>
          </cell>
          <cell r="E2984" t="str">
            <v>Mor Kanner</v>
          </cell>
          <cell r="F2984" t="str">
            <v>SOFTWARE DEVELOPER</v>
          </cell>
          <cell r="G2984" t="str">
            <v>Employee</v>
          </cell>
          <cell r="H2984" t="str">
            <v>Products - R&amp;D</v>
          </cell>
          <cell r="I2984" t="str">
            <v>TEL-AVIV</v>
          </cell>
          <cell r="J2984" t="str">
            <v>Israel</v>
          </cell>
          <cell r="K2984">
            <v>43314</v>
          </cell>
          <cell r="L2984" t="str">
            <v>IL</v>
          </cell>
          <cell r="M2984" t="str">
            <v>D61P</v>
          </cell>
          <cell r="N2984" t="str">
            <v>D</v>
          </cell>
          <cell r="O2984" t="str">
            <v>6</v>
          </cell>
          <cell r="P2984" t="str">
            <v>Regular</v>
          </cell>
          <cell r="T2984">
            <v>1</v>
          </cell>
          <cell r="U2984" t="str">
            <v>ILS</v>
          </cell>
          <cell r="V2984" t="str">
            <v>Products - R&amp;D</v>
          </cell>
          <cell r="W2984" t="str">
            <v>Dorit Dor</v>
          </cell>
          <cell r="Y2984" t="str">
            <v>Eligible</v>
          </cell>
          <cell r="Z2984">
            <v>21000</v>
          </cell>
          <cell r="AA2984">
            <v>77419.354838709682</v>
          </cell>
          <cell r="AB2984">
            <v>21000</v>
          </cell>
          <cell r="AC2984">
            <v>77419.354838709682</v>
          </cell>
          <cell r="AD2984">
            <v>5</v>
          </cell>
          <cell r="AE2984" t="str">
            <v>D61</v>
          </cell>
          <cell r="AF2984">
            <v>16000</v>
          </cell>
          <cell r="AG2984">
            <v>23000</v>
          </cell>
          <cell r="AH2984">
            <v>0.71</v>
          </cell>
          <cell r="AI2984">
            <v>4</v>
          </cell>
          <cell r="AJ2984">
            <v>0</v>
          </cell>
          <cell r="AK2984">
            <v>21840</v>
          </cell>
          <cell r="AL2984">
            <v>4.0000000000000036E-2</v>
          </cell>
          <cell r="AM2984">
            <v>80516.129032258061</v>
          </cell>
          <cell r="AN2984">
            <v>3096.7741935483791</v>
          </cell>
          <cell r="AO2984">
            <v>-5.0434782608695605E-2</v>
          </cell>
          <cell r="AQ2984">
            <v>6500</v>
          </cell>
          <cell r="AR2984">
            <v>86000</v>
          </cell>
          <cell r="AS2984">
            <v>0.18</v>
          </cell>
          <cell r="AT2984">
            <v>1</v>
          </cell>
          <cell r="AU2984">
            <v>0</v>
          </cell>
          <cell r="AV2984">
            <v>21840</v>
          </cell>
          <cell r="AW2984">
            <v>80516.129032258061</v>
          </cell>
          <cell r="AX2984">
            <v>4.0000000000000036E-2</v>
          </cell>
          <cell r="AY2984">
            <v>3096.7741935483791</v>
          </cell>
          <cell r="AZ2984" t="str">
            <v>Regular Bonus</v>
          </cell>
          <cell r="BA2984" t="str">
            <v>Regular BonusEligible</v>
          </cell>
          <cell r="BB2984" t="str">
            <v>Regular BonusIsrael</v>
          </cell>
          <cell r="BC2984" t="str">
            <v>Regular BonusIsrael Employee</v>
          </cell>
          <cell r="BD2984" t="str">
            <v>D65</v>
          </cell>
          <cell r="BE2984" t="str">
            <v>Employee</v>
          </cell>
          <cell r="BF2984">
            <v>21000</v>
          </cell>
          <cell r="BG2984">
            <v>11279</v>
          </cell>
          <cell r="BH2984">
            <v>3</v>
          </cell>
          <cell r="BI2984">
            <v>4000</v>
          </cell>
          <cell r="BJ2984">
            <v>39000</v>
          </cell>
          <cell r="BK2984">
            <v>39000</v>
          </cell>
          <cell r="BL2984">
            <v>31200</v>
          </cell>
        </row>
        <row r="2985">
          <cell r="B2985">
            <v>6778</v>
          </cell>
          <cell r="C2985">
            <v>1946</v>
          </cell>
          <cell r="E2985" t="str">
            <v>Lyubov Alexander</v>
          </cell>
          <cell r="F2985" t="str">
            <v>TECHNOLOGY LEADER</v>
          </cell>
          <cell r="G2985" t="str">
            <v>Employee</v>
          </cell>
          <cell r="H2985" t="str">
            <v>Products - R&amp;D</v>
          </cell>
          <cell r="I2985" t="str">
            <v>TEL-AVIV</v>
          </cell>
          <cell r="J2985" t="str">
            <v>Israel</v>
          </cell>
          <cell r="K2985">
            <v>39279</v>
          </cell>
          <cell r="L2985" t="str">
            <v>IL</v>
          </cell>
          <cell r="M2985" t="str">
            <v>D41P</v>
          </cell>
          <cell r="N2985" t="str">
            <v>D</v>
          </cell>
          <cell r="O2985" t="str">
            <v>4</v>
          </cell>
          <cell r="P2985" t="str">
            <v>Regular</v>
          </cell>
          <cell r="T2985">
            <v>1</v>
          </cell>
          <cell r="U2985" t="str">
            <v>ILS</v>
          </cell>
          <cell r="V2985" t="str">
            <v>Products - R&amp;D</v>
          </cell>
          <cell r="W2985" t="str">
            <v>Dorit Dor</v>
          </cell>
          <cell r="Y2985" t="str">
            <v>Eligible</v>
          </cell>
          <cell r="Z2985">
            <v>30000</v>
          </cell>
          <cell r="AA2985">
            <v>110599.07834101382</v>
          </cell>
          <cell r="AB2985">
            <v>30000</v>
          </cell>
          <cell r="AC2985">
            <v>110599.07834101382</v>
          </cell>
          <cell r="AD2985">
            <v>5</v>
          </cell>
          <cell r="AE2985" t="str">
            <v>D41</v>
          </cell>
          <cell r="AF2985">
            <v>25500</v>
          </cell>
          <cell r="AG2985">
            <v>37000</v>
          </cell>
          <cell r="AH2985">
            <v>0.39</v>
          </cell>
          <cell r="AI2985">
            <v>2</v>
          </cell>
          <cell r="AJ2985">
            <v>0</v>
          </cell>
          <cell r="AK2985">
            <v>32400.000000000004</v>
          </cell>
          <cell r="AL2985">
            <v>8.0000000000000071E-2</v>
          </cell>
          <cell r="AM2985">
            <v>119447.00460829496</v>
          </cell>
          <cell r="AN2985">
            <v>8847.926267281131</v>
          </cell>
          <cell r="AO2985">
            <v>-0.12432432432432428</v>
          </cell>
          <cell r="AQ2985">
            <v>6500</v>
          </cell>
          <cell r="AR2985">
            <v>86000</v>
          </cell>
          <cell r="AS2985">
            <v>0.28999999999999998</v>
          </cell>
          <cell r="AT2985">
            <v>1</v>
          </cell>
          <cell r="AU2985">
            <v>0</v>
          </cell>
          <cell r="AV2985">
            <v>32400.000000000004</v>
          </cell>
          <cell r="AW2985">
            <v>119447.00460829496</v>
          </cell>
          <cell r="AX2985">
            <v>8.0000000000000071E-2</v>
          </cell>
          <cell r="AY2985">
            <v>8847.926267281131</v>
          </cell>
          <cell r="AZ2985" t="str">
            <v>Regular Bonus</v>
          </cell>
          <cell r="BA2985" t="str">
            <v>Regular BonusEligible</v>
          </cell>
          <cell r="BB2985" t="str">
            <v>Regular BonusIsrael</v>
          </cell>
          <cell r="BC2985" t="str">
            <v>Regular BonusIsrael Employee</v>
          </cell>
          <cell r="BD2985" t="str">
            <v>D41</v>
          </cell>
          <cell r="BE2985" t="str">
            <v>Employee</v>
          </cell>
          <cell r="BF2985">
            <v>30000</v>
          </cell>
          <cell r="BG2985">
            <v>67000</v>
          </cell>
          <cell r="BH2985">
            <v>5</v>
          </cell>
          <cell r="BI2985">
            <v>4000</v>
          </cell>
          <cell r="BJ2985">
            <v>69000</v>
          </cell>
          <cell r="BK2985">
            <v>69000</v>
          </cell>
          <cell r="BL2985">
            <v>55200</v>
          </cell>
        </row>
        <row r="2986">
          <cell r="B2986">
            <v>1345</v>
          </cell>
          <cell r="C2986">
            <v>140</v>
          </cell>
          <cell r="D2986">
            <v>174819</v>
          </cell>
          <cell r="E2986" t="str">
            <v>Danny Lieblich</v>
          </cell>
          <cell r="F2986" t="str">
            <v>SOFTWARE DEVELOPER</v>
          </cell>
          <cell r="G2986" t="str">
            <v>Employee</v>
          </cell>
          <cell r="H2986" t="str">
            <v>Products - R&amp;D</v>
          </cell>
          <cell r="I2986" t="str">
            <v>TEL-AVIV</v>
          </cell>
          <cell r="J2986" t="str">
            <v>Israel</v>
          </cell>
          <cell r="K2986">
            <v>35031</v>
          </cell>
          <cell r="L2986" t="str">
            <v>IL</v>
          </cell>
          <cell r="M2986" t="str">
            <v>D51P</v>
          </cell>
          <cell r="N2986" t="str">
            <v>D</v>
          </cell>
          <cell r="O2986" t="str">
            <v>5</v>
          </cell>
          <cell r="P2986" t="str">
            <v>Regular</v>
          </cell>
          <cell r="T2986">
            <v>1</v>
          </cell>
          <cell r="U2986" t="str">
            <v>ILS</v>
          </cell>
          <cell r="V2986" t="str">
            <v>Products - R&amp;D</v>
          </cell>
          <cell r="W2986" t="str">
            <v>Dorit Dor</v>
          </cell>
          <cell r="Y2986" t="str">
            <v>Eligible</v>
          </cell>
          <cell r="Z2986">
            <v>26000</v>
          </cell>
          <cell r="AA2986">
            <v>95852.534562211978</v>
          </cell>
          <cell r="AB2986">
            <v>26000</v>
          </cell>
          <cell r="AC2986">
            <v>95852.534562211978</v>
          </cell>
          <cell r="AD2986">
            <v>2</v>
          </cell>
          <cell r="AE2986" t="str">
            <v>D51</v>
          </cell>
          <cell r="AF2986">
            <v>19500</v>
          </cell>
          <cell r="AG2986">
            <v>29500</v>
          </cell>
          <cell r="AH2986">
            <v>0.65</v>
          </cell>
          <cell r="AI2986">
            <v>3</v>
          </cell>
          <cell r="AJ2986">
            <v>0</v>
          </cell>
          <cell r="AK2986">
            <v>26000</v>
          </cell>
          <cell r="AL2986">
            <v>0</v>
          </cell>
          <cell r="AM2986">
            <v>95852.534562211978</v>
          </cell>
          <cell r="AN2986">
            <v>0</v>
          </cell>
          <cell r="AO2986">
            <v>-0.11864406779661019</v>
          </cell>
          <cell r="AP2986" t="str">
            <v>Rated 2 - no recommendation</v>
          </cell>
          <cell r="AQ2986">
            <v>6500</v>
          </cell>
          <cell r="AR2986">
            <v>86000</v>
          </cell>
          <cell r="AS2986">
            <v>0.24</v>
          </cell>
          <cell r="AT2986">
            <v>1</v>
          </cell>
          <cell r="AU2986">
            <v>0</v>
          </cell>
          <cell r="AV2986">
            <v>26000</v>
          </cell>
          <cell r="AW2986">
            <v>95852.534562211978</v>
          </cell>
          <cell r="AX2986">
            <v>0</v>
          </cell>
          <cell r="AY2986">
            <v>0</v>
          </cell>
          <cell r="AZ2986" t="str">
            <v>Regular Bonus</v>
          </cell>
          <cell r="BA2986" t="str">
            <v>Regular BonusEligible</v>
          </cell>
          <cell r="BB2986" t="str">
            <v>Regular BonusIsrael</v>
          </cell>
          <cell r="BC2986" t="str">
            <v>Regular BonusIsrael Employee</v>
          </cell>
          <cell r="BD2986" t="str">
            <v>D55</v>
          </cell>
          <cell r="BE2986" t="str">
            <v>Employee</v>
          </cell>
          <cell r="BF2986">
            <v>26000</v>
          </cell>
          <cell r="BG2986">
            <v>4000</v>
          </cell>
          <cell r="BH2986">
            <v>1</v>
          </cell>
          <cell r="BI2986">
            <v>4000</v>
          </cell>
          <cell r="BJ2986">
            <v>19000</v>
          </cell>
          <cell r="BK2986">
            <v>19000</v>
          </cell>
          <cell r="BL2986">
            <v>15200</v>
          </cell>
        </row>
        <row r="2987">
          <cell r="B2987">
            <v>16479</v>
          </cell>
          <cell r="C2987">
            <v>11406</v>
          </cell>
          <cell r="D2987">
            <v>120252</v>
          </cell>
          <cell r="E2987" t="str">
            <v>Danny Biruchinski</v>
          </cell>
          <cell r="F2987" t="str">
            <v>TEAM LEADER</v>
          </cell>
          <cell r="G2987" t="str">
            <v>Employee</v>
          </cell>
          <cell r="H2987" t="str">
            <v>Products - R&amp;D</v>
          </cell>
          <cell r="I2987" t="str">
            <v>TEL-AVIV</v>
          </cell>
          <cell r="J2987" t="str">
            <v>Israel</v>
          </cell>
          <cell r="K2987">
            <v>42884</v>
          </cell>
          <cell r="L2987" t="str">
            <v>IL</v>
          </cell>
          <cell r="M2987" t="str">
            <v>D41M</v>
          </cell>
          <cell r="N2987" t="str">
            <v>D</v>
          </cell>
          <cell r="O2987" t="str">
            <v>4</v>
          </cell>
          <cell r="P2987" t="str">
            <v>Regular</v>
          </cell>
          <cell r="T2987">
            <v>1</v>
          </cell>
          <cell r="U2987" t="str">
            <v>ILS</v>
          </cell>
          <cell r="V2987" t="str">
            <v>Products - R&amp;D</v>
          </cell>
          <cell r="W2987" t="str">
            <v>Dorit Dor</v>
          </cell>
          <cell r="Y2987" t="str">
            <v>Eligible</v>
          </cell>
          <cell r="Z2987">
            <v>28000</v>
          </cell>
          <cell r="AA2987">
            <v>103225.80645161291</v>
          </cell>
          <cell r="AB2987">
            <v>28000</v>
          </cell>
          <cell r="AC2987">
            <v>103225.80645161291</v>
          </cell>
          <cell r="AD2987">
            <v>5</v>
          </cell>
          <cell r="AE2987" t="str">
            <v>D41</v>
          </cell>
          <cell r="AF2987">
            <v>25500</v>
          </cell>
          <cell r="AG2987">
            <v>37000</v>
          </cell>
          <cell r="AH2987">
            <v>0.21</v>
          </cell>
          <cell r="AI2987">
            <v>2</v>
          </cell>
          <cell r="AJ2987">
            <v>0</v>
          </cell>
          <cell r="AK2987">
            <v>30240.000000000004</v>
          </cell>
          <cell r="AL2987">
            <v>8.0000000000000071E-2</v>
          </cell>
          <cell r="AM2987">
            <v>111483.87096774195</v>
          </cell>
          <cell r="AN2987">
            <v>8258.0645161290449</v>
          </cell>
          <cell r="AO2987">
            <v>-0.18270270270270261</v>
          </cell>
          <cell r="AQ2987">
            <v>6500</v>
          </cell>
          <cell r="AR2987">
            <v>86000</v>
          </cell>
          <cell r="AS2987">
            <v>0.27</v>
          </cell>
          <cell r="AT2987">
            <v>1</v>
          </cell>
          <cell r="AU2987">
            <v>0</v>
          </cell>
          <cell r="AV2987">
            <v>30240.000000000004</v>
          </cell>
          <cell r="AW2987">
            <v>111483.87096774195</v>
          </cell>
          <cell r="AX2987">
            <v>8.0000000000000071E-2</v>
          </cell>
          <cell r="AY2987">
            <v>8258.0645161290449</v>
          </cell>
          <cell r="AZ2987" t="str">
            <v>Regular Bonus</v>
          </cell>
          <cell r="BA2987" t="str">
            <v>Regular BonusEligible</v>
          </cell>
          <cell r="BB2987" t="str">
            <v>Regular BonusIsrael</v>
          </cell>
          <cell r="BC2987" t="str">
            <v>Regular BonusIsrael Employee</v>
          </cell>
          <cell r="BD2987" t="str">
            <v>D41</v>
          </cell>
          <cell r="BE2987" t="str">
            <v>Employee</v>
          </cell>
          <cell r="BF2987">
            <v>28000</v>
          </cell>
          <cell r="BG2987">
            <v>55000</v>
          </cell>
          <cell r="BH2987">
            <v>5</v>
          </cell>
          <cell r="BI2987">
            <v>4000</v>
          </cell>
          <cell r="BJ2987">
            <v>69000</v>
          </cell>
          <cell r="BK2987">
            <v>69000</v>
          </cell>
          <cell r="BL2987">
            <v>55200</v>
          </cell>
        </row>
        <row r="2988">
          <cell r="B2988">
            <v>17555</v>
          </cell>
          <cell r="C2988">
            <v>12569</v>
          </cell>
          <cell r="D2988">
            <v>141066</v>
          </cell>
          <cell r="E2988" t="str">
            <v>Artemy Vysotsky</v>
          </cell>
          <cell r="F2988" t="str">
            <v>SOFTWARE DEVELOPER</v>
          </cell>
          <cell r="G2988" t="str">
            <v>Employee</v>
          </cell>
          <cell r="H2988" t="str">
            <v>Products - R&amp;D</v>
          </cell>
          <cell r="I2988" t="str">
            <v>TEL-AVIV</v>
          </cell>
          <cell r="J2988" t="str">
            <v>Israel</v>
          </cell>
          <cell r="K2988">
            <v>43102</v>
          </cell>
          <cell r="L2988" t="str">
            <v>IL</v>
          </cell>
          <cell r="M2988" t="str">
            <v>D41P</v>
          </cell>
          <cell r="N2988" t="str">
            <v>D</v>
          </cell>
          <cell r="O2988" t="str">
            <v>4</v>
          </cell>
          <cell r="P2988" t="str">
            <v>Regular</v>
          </cell>
          <cell r="T2988">
            <v>1</v>
          </cell>
          <cell r="U2988" t="str">
            <v>ILS</v>
          </cell>
          <cell r="V2988" t="str">
            <v>Products - R&amp;D</v>
          </cell>
          <cell r="W2988" t="str">
            <v>Dorit Dor</v>
          </cell>
          <cell r="Y2988" t="str">
            <v>Eligible</v>
          </cell>
          <cell r="Z2988">
            <v>34600</v>
          </cell>
          <cell r="AA2988">
            <v>127557.60368663595</v>
          </cell>
          <cell r="AB2988">
            <v>34600</v>
          </cell>
          <cell r="AC2988">
            <v>127557.60368663595</v>
          </cell>
          <cell r="AD2988">
            <v>5</v>
          </cell>
          <cell r="AE2988" t="str">
            <v>D41</v>
          </cell>
          <cell r="AF2988">
            <v>25500</v>
          </cell>
          <cell r="AG2988">
            <v>37000</v>
          </cell>
          <cell r="AH2988">
            <v>0.79</v>
          </cell>
          <cell r="AI2988">
            <v>4</v>
          </cell>
          <cell r="AJ2988">
            <v>0</v>
          </cell>
          <cell r="AK2988">
            <v>35984</v>
          </cell>
          <cell r="AL2988">
            <v>4.0000000000000036E-2</v>
          </cell>
          <cell r="AM2988">
            <v>132659.90783410138</v>
          </cell>
          <cell r="AN2988">
            <v>5102.304147465431</v>
          </cell>
          <cell r="AO2988">
            <v>-2.745945945945949E-2</v>
          </cell>
          <cell r="AQ2988">
            <v>6500</v>
          </cell>
          <cell r="AR2988">
            <v>86000</v>
          </cell>
          <cell r="AS2988">
            <v>0.35</v>
          </cell>
          <cell r="AT2988">
            <v>1</v>
          </cell>
          <cell r="AU2988">
            <v>0</v>
          </cell>
          <cell r="AV2988">
            <v>35984</v>
          </cell>
          <cell r="AW2988">
            <v>132659.90783410138</v>
          </cell>
          <cell r="AX2988">
            <v>4.0000000000000036E-2</v>
          </cell>
          <cell r="AY2988">
            <v>5102.304147465431</v>
          </cell>
          <cell r="AZ2988" t="str">
            <v>Regular Bonus</v>
          </cell>
          <cell r="BA2988" t="str">
            <v>Regular BonusEligible</v>
          </cell>
          <cell r="BB2988" t="str">
            <v>Regular BonusIsrael</v>
          </cell>
          <cell r="BC2988" t="str">
            <v>Regular BonusIsrael Employee</v>
          </cell>
          <cell r="BD2988" t="str">
            <v>D41</v>
          </cell>
          <cell r="BE2988" t="str">
            <v>Employee</v>
          </cell>
          <cell r="BF2988">
            <v>34600</v>
          </cell>
          <cell r="BG2988">
            <v>65000</v>
          </cell>
          <cell r="BH2988">
            <v>4</v>
          </cell>
          <cell r="BI2988">
            <v>4000</v>
          </cell>
          <cell r="BJ2988">
            <v>69000</v>
          </cell>
          <cell r="BK2988">
            <v>69000</v>
          </cell>
          <cell r="BL2988">
            <v>55200</v>
          </cell>
        </row>
        <row r="2989">
          <cell r="B2989">
            <v>11157</v>
          </cell>
          <cell r="C2989">
            <v>3868</v>
          </cell>
          <cell r="D2989">
            <v>16647</v>
          </cell>
          <cell r="E2989" t="str">
            <v>Michael Ostrovsky</v>
          </cell>
          <cell r="F2989" t="str">
            <v>TECHNOLOGY LEADER</v>
          </cell>
          <cell r="G2989" t="str">
            <v>Employee</v>
          </cell>
          <cell r="H2989" t="str">
            <v>Products - R&amp;D</v>
          </cell>
          <cell r="I2989" t="str">
            <v>TEL-AVIV</v>
          </cell>
          <cell r="J2989" t="str">
            <v>Israel</v>
          </cell>
          <cell r="K2989">
            <v>41463</v>
          </cell>
          <cell r="L2989" t="str">
            <v>IL</v>
          </cell>
          <cell r="M2989" t="str">
            <v>D41P</v>
          </cell>
          <cell r="N2989" t="str">
            <v>D</v>
          </cell>
          <cell r="O2989" t="str">
            <v>4</v>
          </cell>
          <cell r="P2989" t="str">
            <v>Regular</v>
          </cell>
          <cell r="T2989">
            <v>1</v>
          </cell>
          <cell r="U2989" t="str">
            <v>ILS</v>
          </cell>
          <cell r="V2989" t="str">
            <v>Products - R&amp;D</v>
          </cell>
          <cell r="W2989" t="str">
            <v>Dorit Dor</v>
          </cell>
          <cell r="Y2989" t="str">
            <v>Eligible</v>
          </cell>
          <cell r="Z2989">
            <v>28000</v>
          </cell>
          <cell r="AA2989">
            <v>103225.80645161291</v>
          </cell>
          <cell r="AB2989">
            <v>28000</v>
          </cell>
          <cell r="AC2989">
            <v>103225.80645161291</v>
          </cell>
          <cell r="AD2989">
            <v>5</v>
          </cell>
          <cell r="AE2989" t="str">
            <v>D41</v>
          </cell>
          <cell r="AF2989">
            <v>25500</v>
          </cell>
          <cell r="AG2989">
            <v>37000</v>
          </cell>
          <cell r="AH2989">
            <v>0.21</v>
          </cell>
          <cell r="AI2989">
            <v>2</v>
          </cell>
          <cell r="AJ2989">
            <v>0</v>
          </cell>
          <cell r="AK2989">
            <v>30240.000000000004</v>
          </cell>
          <cell r="AL2989">
            <v>8.0000000000000071E-2</v>
          </cell>
          <cell r="AM2989">
            <v>111483.87096774195</v>
          </cell>
          <cell r="AN2989">
            <v>8258.0645161290449</v>
          </cell>
          <cell r="AO2989">
            <v>-0.18270270270270261</v>
          </cell>
          <cell r="AQ2989">
            <v>6500</v>
          </cell>
          <cell r="AR2989">
            <v>86000</v>
          </cell>
          <cell r="AS2989">
            <v>0.27</v>
          </cell>
          <cell r="AT2989">
            <v>1</v>
          </cell>
          <cell r="AU2989">
            <v>0</v>
          </cell>
          <cell r="AV2989">
            <v>30240.000000000004</v>
          </cell>
          <cell r="AW2989">
            <v>111483.87096774195</v>
          </cell>
          <cell r="AX2989">
            <v>8.0000000000000071E-2</v>
          </cell>
          <cell r="AY2989">
            <v>8258.0645161290449</v>
          </cell>
          <cell r="AZ2989" t="str">
            <v>Regular Bonus</v>
          </cell>
          <cell r="BA2989" t="str">
            <v>Regular BonusEligible</v>
          </cell>
          <cell r="BB2989" t="str">
            <v>Regular BonusIsrael</v>
          </cell>
          <cell r="BC2989" t="str">
            <v>Regular BonusIsrael Employee</v>
          </cell>
          <cell r="BD2989" t="str">
            <v>D41</v>
          </cell>
          <cell r="BE2989" t="str">
            <v>Employee</v>
          </cell>
          <cell r="BF2989">
            <v>28000</v>
          </cell>
          <cell r="BG2989">
            <v>50000</v>
          </cell>
          <cell r="BH2989">
            <v>4</v>
          </cell>
          <cell r="BI2989">
            <v>4000</v>
          </cell>
          <cell r="BJ2989">
            <v>69000</v>
          </cell>
          <cell r="BK2989">
            <v>69000</v>
          </cell>
          <cell r="BL2989">
            <v>55200</v>
          </cell>
        </row>
        <row r="2990">
          <cell r="B2990">
            <v>5112</v>
          </cell>
          <cell r="C2990">
            <v>1332</v>
          </cell>
          <cell r="D2990">
            <v>203045</v>
          </cell>
          <cell r="E2990" t="str">
            <v>Einat Levy</v>
          </cell>
          <cell r="F2990" t="str">
            <v>SOFTWARE DEVELOPER</v>
          </cell>
          <cell r="G2990" t="str">
            <v>Employee</v>
          </cell>
          <cell r="H2990" t="str">
            <v>Products - R&amp;D</v>
          </cell>
          <cell r="I2990" t="str">
            <v>TEL-AVIV</v>
          </cell>
          <cell r="J2990" t="str">
            <v>Israel</v>
          </cell>
          <cell r="K2990">
            <v>38459</v>
          </cell>
          <cell r="L2990" t="str">
            <v>IL</v>
          </cell>
          <cell r="M2990" t="str">
            <v>D51P</v>
          </cell>
          <cell r="N2990" t="str">
            <v>D</v>
          </cell>
          <cell r="O2990" t="str">
            <v>5</v>
          </cell>
          <cell r="P2990" t="str">
            <v>Regular</v>
          </cell>
          <cell r="T2990">
            <v>1</v>
          </cell>
          <cell r="U2990" t="str">
            <v>ILS</v>
          </cell>
          <cell r="V2990" t="str">
            <v>Products - R&amp;D</v>
          </cell>
          <cell r="W2990" t="str">
            <v>Dorit Dor</v>
          </cell>
          <cell r="Y2990" t="str">
            <v>Eligible</v>
          </cell>
          <cell r="Z2990">
            <v>29500</v>
          </cell>
          <cell r="AA2990">
            <v>108755.7603686636</v>
          </cell>
          <cell r="AB2990">
            <v>29500</v>
          </cell>
          <cell r="AC2990">
            <v>108755.7603686636</v>
          </cell>
          <cell r="AD2990">
            <v>2</v>
          </cell>
          <cell r="AE2990" t="str">
            <v>D51</v>
          </cell>
          <cell r="AF2990">
            <v>19500</v>
          </cell>
          <cell r="AG2990">
            <v>29500</v>
          </cell>
          <cell r="AH2990">
            <v>1</v>
          </cell>
          <cell r="AI2990">
            <v>5</v>
          </cell>
          <cell r="AJ2990">
            <v>0</v>
          </cell>
          <cell r="AK2990">
            <v>29500</v>
          </cell>
          <cell r="AL2990">
            <v>0</v>
          </cell>
          <cell r="AM2990">
            <v>108755.7603686636</v>
          </cell>
          <cell r="AN2990">
            <v>0</v>
          </cell>
          <cell r="AO2990">
            <v>0</v>
          </cell>
          <cell r="AP2990" t="str">
            <v>Rated 2 - no recommendation</v>
          </cell>
          <cell r="AQ2990">
            <v>6500</v>
          </cell>
          <cell r="AR2990">
            <v>86000</v>
          </cell>
          <cell r="AS2990">
            <v>0.28000000000000003</v>
          </cell>
          <cell r="AT2990">
            <v>1</v>
          </cell>
          <cell r="AU2990">
            <v>0</v>
          </cell>
          <cell r="AV2990">
            <v>29500</v>
          </cell>
          <cell r="AW2990">
            <v>108755.7603686636</v>
          </cell>
          <cell r="AX2990">
            <v>0</v>
          </cell>
          <cell r="AY2990">
            <v>0</v>
          </cell>
          <cell r="AZ2990" t="str">
            <v>Regular Bonus</v>
          </cell>
          <cell r="BA2990" t="str">
            <v>Regular BonusEligible</v>
          </cell>
          <cell r="BB2990" t="str">
            <v>Regular BonusIsrael</v>
          </cell>
          <cell r="BC2990" t="str">
            <v>Regular BonusIsrael Employee</v>
          </cell>
          <cell r="BD2990" t="str">
            <v>D55</v>
          </cell>
          <cell r="BE2990" t="str">
            <v>Employee</v>
          </cell>
          <cell r="BF2990">
            <v>29500</v>
          </cell>
          <cell r="BG2990">
            <v>16781</v>
          </cell>
          <cell r="BH2990">
            <v>3</v>
          </cell>
          <cell r="BI2990">
            <v>4000</v>
          </cell>
          <cell r="BJ2990">
            <v>19000</v>
          </cell>
          <cell r="BK2990">
            <v>19000</v>
          </cell>
          <cell r="BL2990">
            <v>15200</v>
          </cell>
        </row>
        <row r="2991">
          <cell r="B2991">
            <v>21070</v>
          </cell>
          <cell r="C2991">
            <v>16157</v>
          </cell>
          <cell r="D2991">
            <v>218247</v>
          </cell>
          <cell r="E2991" t="str">
            <v>Alexander Gorelik</v>
          </cell>
          <cell r="F2991" t="str">
            <v>DATA ANALYST</v>
          </cell>
          <cell r="G2991" t="str">
            <v>Hourly Partial Time</v>
          </cell>
          <cell r="H2991" t="str">
            <v>Products - R&amp;D</v>
          </cell>
          <cell r="I2991" t="str">
            <v>TEL-AVIV</v>
          </cell>
          <cell r="J2991" t="str">
            <v>Israel</v>
          </cell>
          <cell r="K2991">
            <v>43894</v>
          </cell>
          <cell r="L2991" t="str">
            <v>IL</v>
          </cell>
          <cell r="M2991" t="str">
            <v>D61S</v>
          </cell>
          <cell r="N2991" t="str">
            <v>D</v>
          </cell>
          <cell r="O2991" t="str">
            <v>6</v>
          </cell>
          <cell r="P2991" t="str">
            <v>Regular</v>
          </cell>
          <cell r="T2991">
            <v>1</v>
          </cell>
          <cell r="U2991" t="str">
            <v>ILS</v>
          </cell>
          <cell r="V2991" t="str">
            <v>Products - R&amp;D</v>
          </cell>
          <cell r="W2991" t="str">
            <v>Dorit Dor</v>
          </cell>
          <cell r="Y2991" t="str">
            <v>Eligible</v>
          </cell>
          <cell r="Z2991">
            <v>12790</v>
          </cell>
          <cell r="AA2991">
            <v>47152.073732718898</v>
          </cell>
          <cell r="AB2991">
            <v>12790</v>
          </cell>
          <cell r="AC2991">
            <v>47152.073732718898</v>
          </cell>
          <cell r="AD2991">
            <v>4</v>
          </cell>
          <cell r="AE2991" t="str">
            <v>D61</v>
          </cell>
          <cell r="AF2991">
            <v>11860</v>
          </cell>
          <cell r="AG2991">
            <v>18370</v>
          </cell>
          <cell r="AH2991">
            <v>0.14000000000000001</v>
          </cell>
          <cell r="AI2991">
            <v>1</v>
          </cell>
          <cell r="AJ2991">
            <v>0</v>
          </cell>
          <cell r="AK2991">
            <v>13557.400000000001</v>
          </cell>
          <cell r="AL2991">
            <v>6.0000000000000053E-2</v>
          </cell>
          <cell r="AM2991">
            <v>49981.198156682032</v>
          </cell>
          <cell r="AN2991">
            <v>2829.1244239631342</v>
          </cell>
          <cell r="AO2991">
            <v>-0.26198149156232986</v>
          </cell>
          <cell r="AQ2991">
            <v>6500</v>
          </cell>
          <cell r="AR2991">
            <v>86000</v>
          </cell>
          <cell r="AS2991">
            <v>7.0000000000000007E-2</v>
          </cell>
          <cell r="AT2991">
            <v>1</v>
          </cell>
          <cell r="AU2991">
            <v>0</v>
          </cell>
          <cell r="AV2991">
            <v>13557.400000000001</v>
          </cell>
          <cell r="AW2991">
            <v>49981.198156682032</v>
          </cell>
          <cell r="AX2991">
            <v>6.0000000000000053E-2</v>
          </cell>
          <cell r="AY2991">
            <v>2829.1244239631342</v>
          </cell>
          <cell r="AZ2991" t="str">
            <v>Regular Bonus</v>
          </cell>
          <cell r="BA2991" t="str">
            <v>Regular BonusEligible</v>
          </cell>
          <cell r="BB2991" t="str">
            <v>Regular BonusIsrael</v>
          </cell>
          <cell r="BC2991" t="str">
            <v>Regular BonusIsrael Hourly Partial Time</v>
          </cell>
          <cell r="BD2991" t="str">
            <v>D65</v>
          </cell>
          <cell r="BE2991" t="str">
            <v>Hourly Partial Time</v>
          </cell>
          <cell r="BF2991">
            <v>12790</v>
          </cell>
          <cell r="BG2991">
            <v>0</v>
          </cell>
          <cell r="BI2991">
            <v>2000</v>
          </cell>
          <cell r="BJ2991">
            <v>17500</v>
          </cell>
          <cell r="BK2991">
            <v>17500</v>
          </cell>
          <cell r="BL2991">
            <v>14000</v>
          </cell>
        </row>
        <row r="2992">
          <cell r="B2992">
            <v>13488</v>
          </cell>
          <cell r="C2992">
            <v>8504</v>
          </cell>
          <cell r="D2992">
            <v>63394</v>
          </cell>
          <cell r="E2992" t="str">
            <v>Dmitry Gornushkin</v>
          </cell>
          <cell r="F2992" t="str">
            <v>GROUP MANAGER</v>
          </cell>
          <cell r="G2992" t="str">
            <v>Employee</v>
          </cell>
          <cell r="H2992" t="str">
            <v>Products - R&amp;D</v>
          </cell>
          <cell r="I2992" t="str">
            <v>TEL-AVIV</v>
          </cell>
          <cell r="J2992" t="str">
            <v>Israel</v>
          </cell>
          <cell r="K2992">
            <v>42135</v>
          </cell>
          <cell r="L2992" t="str">
            <v>IL</v>
          </cell>
          <cell r="M2992" t="str">
            <v>D30M</v>
          </cell>
          <cell r="N2992" t="str">
            <v>D</v>
          </cell>
          <cell r="O2992" t="str">
            <v>3</v>
          </cell>
          <cell r="P2992" t="str">
            <v>Regular</v>
          </cell>
          <cell r="T2992">
            <v>1</v>
          </cell>
          <cell r="U2992" t="str">
            <v>ILS</v>
          </cell>
          <cell r="V2992" t="str">
            <v>Products - R&amp;D</v>
          </cell>
          <cell r="W2992" t="str">
            <v>Dorit Dor</v>
          </cell>
          <cell r="Y2992" t="str">
            <v>Eligible</v>
          </cell>
          <cell r="Z2992">
            <v>29500</v>
          </cell>
          <cell r="AA2992">
            <v>108755.7603686636</v>
          </cell>
          <cell r="AB2992">
            <v>35000</v>
          </cell>
          <cell r="AC2992">
            <v>129032.25806451614</v>
          </cell>
          <cell r="AD2992">
            <v>4</v>
          </cell>
          <cell r="AE2992" t="str">
            <v>D30</v>
          </cell>
          <cell r="AF2992">
            <v>34000</v>
          </cell>
          <cell r="AG2992">
            <v>46000</v>
          </cell>
          <cell r="AH2992">
            <v>0</v>
          </cell>
          <cell r="AI2992">
            <v>1</v>
          </cell>
          <cell r="AJ2992">
            <v>0</v>
          </cell>
          <cell r="AK2992">
            <v>35000</v>
          </cell>
          <cell r="AL2992">
            <v>0</v>
          </cell>
          <cell r="AM2992">
            <v>129032.25806451614</v>
          </cell>
          <cell r="AN2992">
            <v>0</v>
          </cell>
          <cell r="AO2992">
            <v>-0.23913043478260865</v>
          </cell>
          <cell r="AP2992" t="str">
            <v>Already received an increase</v>
          </cell>
          <cell r="AQ2992">
            <v>6500</v>
          </cell>
          <cell r="AR2992">
            <v>86000</v>
          </cell>
          <cell r="AS2992">
            <v>0.35</v>
          </cell>
          <cell r="AT2992">
            <v>1</v>
          </cell>
          <cell r="AU2992">
            <v>0</v>
          </cell>
          <cell r="AV2992">
            <v>35000</v>
          </cell>
          <cell r="AW2992">
            <v>129032.25806451614</v>
          </cell>
          <cell r="AX2992">
            <v>0</v>
          </cell>
          <cell r="AY2992">
            <v>0</v>
          </cell>
          <cell r="AZ2992" t="str">
            <v>Regular Bonus</v>
          </cell>
          <cell r="BA2992" t="str">
            <v>Regular BonusEligible</v>
          </cell>
          <cell r="BB2992" t="str">
            <v>Regular BonusIsrael</v>
          </cell>
          <cell r="BC2992" t="str">
            <v>Regular BonusIsrael Employee</v>
          </cell>
          <cell r="BD2992" t="str">
            <v>D35</v>
          </cell>
          <cell r="BE2992" t="str">
            <v>Employee</v>
          </cell>
          <cell r="BF2992">
            <v>35000</v>
          </cell>
          <cell r="BG2992">
            <v>65000</v>
          </cell>
          <cell r="BH2992">
            <v>5</v>
          </cell>
          <cell r="BI2992">
            <v>4000</v>
          </cell>
          <cell r="BJ2992">
            <v>87000</v>
          </cell>
          <cell r="BK2992">
            <v>87000</v>
          </cell>
          <cell r="BL2992">
            <v>69600</v>
          </cell>
        </row>
        <row r="2993">
          <cell r="B2993">
            <v>9823</v>
          </cell>
          <cell r="C2993">
            <v>3386</v>
          </cell>
          <cell r="E2993" t="str">
            <v>Lior Arzi</v>
          </cell>
          <cell r="F2993" t="str">
            <v>DIRECTOR, END POINT CYBER SECURITY</v>
          </cell>
          <cell r="G2993" t="str">
            <v>Employee</v>
          </cell>
          <cell r="H2993" t="str">
            <v>Products - R&amp;D</v>
          </cell>
          <cell r="I2993" t="str">
            <v>TEL-AVIV</v>
          </cell>
          <cell r="J2993" t="str">
            <v>Israel</v>
          </cell>
          <cell r="K2993">
            <v>40860</v>
          </cell>
          <cell r="L2993" t="str">
            <v>IL</v>
          </cell>
          <cell r="M2993" t="str">
            <v>D20M</v>
          </cell>
          <cell r="N2993" t="str">
            <v>D</v>
          </cell>
          <cell r="O2993" t="str">
            <v>2</v>
          </cell>
          <cell r="P2993" t="str">
            <v>Regular</v>
          </cell>
          <cell r="T2993">
            <v>1</v>
          </cell>
          <cell r="U2993" t="str">
            <v>ILS</v>
          </cell>
          <cell r="V2993" t="str">
            <v>Products - R&amp;D</v>
          </cell>
          <cell r="W2993" t="str">
            <v>Dorit Dor</v>
          </cell>
          <cell r="Y2993" t="str">
            <v>Eligible</v>
          </cell>
          <cell r="Z2993">
            <v>52900</v>
          </cell>
          <cell r="AA2993">
            <v>195023.0414746544</v>
          </cell>
          <cell r="AB2993">
            <v>52900</v>
          </cell>
          <cell r="AC2993">
            <v>195023.0414746544</v>
          </cell>
          <cell r="AD2993">
            <v>5</v>
          </cell>
          <cell r="AE2993" t="str">
            <v>D20</v>
          </cell>
          <cell r="AF2993">
            <v>41000</v>
          </cell>
          <cell r="AG2993">
            <v>55000</v>
          </cell>
          <cell r="AH2993">
            <v>0.85</v>
          </cell>
          <cell r="AI2993">
            <v>5</v>
          </cell>
          <cell r="AJ2993">
            <v>0</v>
          </cell>
          <cell r="AK2993">
            <v>54487</v>
          </cell>
          <cell r="AL2993">
            <v>3.0000000000000027E-2</v>
          </cell>
          <cell r="AM2993">
            <v>200873.73271889403</v>
          </cell>
          <cell r="AN2993">
            <v>5850.6912442396278</v>
          </cell>
          <cell r="AO2993">
            <v>-9.3272727272727396E-3</v>
          </cell>
          <cell r="AQ2993">
            <v>6500</v>
          </cell>
          <cell r="AR2993">
            <v>86000</v>
          </cell>
          <cell r="AS2993">
            <v>0.57999999999999996</v>
          </cell>
          <cell r="AT2993">
            <v>1</v>
          </cell>
          <cell r="AU2993">
            <v>0</v>
          </cell>
          <cell r="AV2993">
            <v>54487</v>
          </cell>
          <cell r="AW2993">
            <v>200873.73271889403</v>
          </cell>
          <cell r="AX2993">
            <v>3.0000000000000027E-2</v>
          </cell>
          <cell r="AY2993">
            <v>5850.6912442396278</v>
          </cell>
          <cell r="AZ2993" t="str">
            <v>Regular Bonus</v>
          </cell>
          <cell r="BA2993" t="str">
            <v>Regular BonusEligible</v>
          </cell>
          <cell r="BB2993" t="str">
            <v>Regular BonusIsrael</v>
          </cell>
          <cell r="BC2993" t="str">
            <v>Regular BonusIsrael Employee</v>
          </cell>
          <cell r="BD2993" t="str">
            <v>D25</v>
          </cell>
          <cell r="BE2993" t="str">
            <v>Employee</v>
          </cell>
          <cell r="BF2993">
            <v>52900</v>
          </cell>
          <cell r="BG2993">
            <v>150000</v>
          </cell>
          <cell r="BH2993">
            <v>4</v>
          </cell>
          <cell r="BI2993">
            <v>4000</v>
          </cell>
          <cell r="BJ2993">
            <v>150000</v>
          </cell>
          <cell r="BK2993">
            <v>150000</v>
          </cell>
          <cell r="BL2993">
            <v>120000</v>
          </cell>
        </row>
        <row r="2994">
          <cell r="B2994">
            <v>7179</v>
          </cell>
          <cell r="C2994">
            <v>2230</v>
          </cell>
          <cell r="E2994" t="str">
            <v>Liron Shiri</v>
          </cell>
          <cell r="F2994" t="str">
            <v>SOFTWARE DEVELOPER</v>
          </cell>
          <cell r="G2994" t="str">
            <v>Hourly Partial Time</v>
          </cell>
          <cell r="H2994" t="str">
            <v>Products - R&amp;D</v>
          </cell>
          <cell r="I2994" t="str">
            <v>TEL-AVIV</v>
          </cell>
          <cell r="J2994" t="str">
            <v>Israel</v>
          </cell>
          <cell r="K2994">
            <v>39498</v>
          </cell>
          <cell r="L2994" t="str">
            <v>IL</v>
          </cell>
          <cell r="M2994" t="str">
            <v>D51P</v>
          </cell>
          <cell r="N2994" t="str">
            <v>D</v>
          </cell>
          <cell r="O2994" t="str">
            <v>5</v>
          </cell>
          <cell r="P2994" t="str">
            <v>Regular</v>
          </cell>
          <cell r="T2994">
            <v>1</v>
          </cell>
          <cell r="U2994" t="str">
            <v>ILS</v>
          </cell>
          <cell r="V2994" t="str">
            <v>Products - R&amp;D</v>
          </cell>
          <cell r="W2994" t="str">
            <v>Dorit Dor</v>
          </cell>
          <cell r="Y2994" t="str">
            <v>Eligible</v>
          </cell>
          <cell r="Z2994">
            <v>26900</v>
          </cell>
          <cell r="AA2994">
            <v>99170.506912442404</v>
          </cell>
          <cell r="AB2994">
            <v>26900</v>
          </cell>
          <cell r="AC2994">
            <v>99170.506912442404</v>
          </cell>
          <cell r="AD2994">
            <v>2</v>
          </cell>
          <cell r="AE2994" t="str">
            <v>D51</v>
          </cell>
          <cell r="AF2994">
            <v>17440</v>
          </cell>
          <cell r="AG2994">
            <v>30460</v>
          </cell>
          <cell r="AH2994">
            <v>0.72</v>
          </cell>
          <cell r="AI2994">
            <v>4</v>
          </cell>
          <cell r="AJ2994">
            <v>0</v>
          </cell>
          <cell r="AK2994">
            <v>26900</v>
          </cell>
          <cell r="AL2994">
            <v>0</v>
          </cell>
          <cell r="AM2994">
            <v>99170.506912442404</v>
          </cell>
          <cell r="AN2994">
            <v>0</v>
          </cell>
          <cell r="AO2994">
            <v>-0.11687458962573871</v>
          </cell>
          <cell r="AP2994" t="str">
            <v>Rated 2 - no recommendation</v>
          </cell>
          <cell r="AQ2994">
            <v>6500</v>
          </cell>
          <cell r="AR2994">
            <v>86000</v>
          </cell>
          <cell r="AS2994">
            <v>0.25</v>
          </cell>
          <cell r="AT2994">
            <v>1</v>
          </cell>
          <cell r="AU2994">
            <v>0</v>
          </cell>
          <cell r="AV2994">
            <v>26900</v>
          </cell>
          <cell r="AW2994">
            <v>99170.506912442404</v>
          </cell>
          <cell r="AX2994">
            <v>0</v>
          </cell>
          <cell r="AY2994">
            <v>0</v>
          </cell>
          <cell r="AZ2994" t="str">
            <v>Regular Bonus</v>
          </cell>
          <cell r="BA2994" t="str">
            <v>Regular BonusEligible</v>
          </cell>
          <cell r="BB2994" t="str">
            <v>Regular BonusIsrael</v>
          </cell>
          <cell r="BC2994" t="str">
            <v>Regular BonusIsrael Hourly Partial Time</v>
          </cell>
          <cell r="BD2994" t="str">
            <v>D55</v>
          </cell>
          <cell r="BE2994" t="str">
            <v>Hourly Partial Time</v>
          </cell>
          <cell r="BF2994">
            <v>26900</v>
          </cell>
          <cell r="BG2994">
            <v>10853</v>
          </cell>
          <cell r="BH2994">
            <v>3</v>
          </cell>
          <cell r="BI2994">
            <v>2000</v>
          </cell>
          <cell r="BJ2994">
            <v>9500</v>
          </cell>
          <cell r="BK2994">
            <v>9500</v>
          </cell>
          <cell r="BL2994">
            <v>7600</v>
          </cell>
        </row>
        <row r="2995">
          <cell r="B2995">
            <v>12315</v>
          </cell>
          <cell r="C2995">
            <v>6781</v>
          </cell>
          <cell r="D2995">
            <v>40110</v>
          </cell>
          <cell r="E2995" t="str">
            <v>Ofir Ahrak</v>
          </cell>
          <cell r="F2995" t="str">
            <v>TEAM LEADER</v>
          </cell>
          <cell r="G2995" t="str">
            <v>Employee</v>
          </cell>
          <cell r="H2995" t="str">
            <v>Products - R&amp;D</v>
          </cell>
          <cell r="I2995" t="str">
            <v>TEL-AVIV</v>
          </cell>
          <cell r="J2995" t="str">
            <v>Israel</v>
          </cell>
          <cell r="K2995">
            <v>41827</v>
          </cell>
          <cell r="L2995" t="str">
            <v>IL</v>
          </cell>
          <cell r="M2995" t="str">
            <v>D41M</v>
          </cell>
          <cell r="N2995" t="str">
            <v>D</v>
          </cell>
          <cell r="O2995" t="str">
            <v>4</v>
          </cell>
          <cell r="P2995" t="str">
            <v>Regular</v>
          </cell>
          <cell r="T2995">
            <v>1</v>
          </cell>
          <cell r="U2995" t="str">
            <v>ILS</v>
          </cell>
          <cell r="V2995" t="str">
            <v>Products - R&amp;D</v>
          </cell>
          <cell r="W2995" t="str">
            <v>Dorit Dor</v>
          </cell>
          <cell r="Y2995" t="str">
            <v>Eligible</v>
          </cell>
          <cell r="Z2995">
            <v>31000</v>
          </cell>
          <cell r="AA2995">
            <v>114285.71428571429</v>
          </cell>
          <cell r="AB2995">
            <v>31000</v>
          </cell>
          <cell r="AC2995">
            <v>114285.71428571429</v>
          </cell>
          <cell r="AD2995">
            <v>5</v>
          </cell>
          <cell r="AE2995" t="str">
            <v>D41</v>
          </cell>
          <cell r="AF2995">
            <v>25500</v>
          </cell>
          <cell r="AG2995">
            <v>37000</v>
          </cell>
          <cell r="AH2995">
            <v>0.47</v>
          </cell>
          <cell r="AI2995">
            <v>3</v>
          </cell>
          <cell r="AJ2995">
            <v>0</v>
          </cell>
          <cell r="AK2995">
            <v>32860</v>
          </cell>
          <cell r="AL2995">
            <v>6.0000000000000053E-2</v>
          </cell>
          <cell r="AM2995">
            <v>121142.85714285714</v>
          </cell>
          <cell r="AN2995">
            <v>6857.1428571428551</v>
          </cell>
          <cell r="AO2995">
            <v>-0.11189189189189186</v>
          </cell>
          <cell r="AQ2995">
            <v>6500</v>
          </cell>
          <cell r="AR2995">
            <v>86000</v>
          </cell>
          <cell r="AS2995">
            <v>0.3</v>
          </cell>
          <cell r="AT2995">
            <v>1</v>
          </cell>
          <cell r="AU2995">
            <v>0</v>
          </cell>
          <cell r="AV2995">
            <v>32860</v>
          </cell>
          <cell r="AW2995">
            <v>121142.85714285714</v>
          </cell>
          <cell r="AX2995">
            <v>6.0000000000000053E-2</v>
          </cell>
          <cell r="AY2995">
            <v>6857.1428571428551</v>
          </cell>
          <cell r="AZ2995" t="str">
            <v>Regular Bonus</v>
          </cell>
          <cell r="BA2995" t="str">
            <v>Regular BonusEligible</v>
          </cell>
          <cell r="BB2995" t="str">
            <v>Regular BonusIsrael</v>
          </cell>
          <cell r="BC2995" t="str">
            <v>Regular BonusIsrael Employee</v>
          </cell>
          <cell r="BD2995" t="str">
            <v>D41</v>
          </cell>
          <cell r="BE2995" t="str">
            <v>Employee</v>
          </cell>
          <cell r="BF2995">
            <v>31000</v>
          </cell>
          <cell r="BG2995">
            <v>55000</v>
          </cell>
          <cell r="BH2995">
            <v>4</v>
          </cell>
          <cell r="BI2995">
            <v>4000</v>
          </cell>
          <cell r="BJ2995">
            <v>69000</v>
          </cell>
          <cell r="BK2995">
            <v>69000</v>
          </cell>
          <cell r="BL2995">
            <v>55200</v>
          </cell>
        </row>
        <row r="2996">
          <cell r="B2996">
            <v>11900</v>
          </cell>
          <cell r="C2996">
            <v>4633</v>
          </cell>
          <cell r="D2996">
            <v>28356</v>
          </cell>
          <cell r="E2996" t="str">
            <v>Tal Martsiano</v>
          </cell>
          <cell r="F2996" t="str">
            <v>GROUP MANAGER</v>
          </cell>
          <cell r="G2996" t="str">
            <v>Employee</v>
          </cell>
          <cell r="H2996" t="str">
            <v>Products - R&amp;D</v>
          </cell>
          <cell r="I2996" t="str">
            <v>TEL-AVIV</v>
          </cell>
          <cell r="J2996" t="str">
            <v>Israel</v>
          </cell>
          <cell r="K2996">
            <v>41659</v>
          </cell>
          <cell r="L2996" t="str">
            <v>IL</v>
          </cell>
          <cell r="M2996" t="str">
            <v>D30M</v>
          </cell>
          <cell r="N2996" t="str">
            <v>D</v>
          </cell>
          <cell r="O2996" t="str">
            <v>3</v>
          </cell>
          <cell r="P2996" t="str">
            <v>Regular</v>
          </cell>
          <cell r="T2996">
            <v>1</v>
          </cell>
          <cell r="U2996" t="str">
            <v>ILS</v>
          </cell>
          <cell r="V2996" t="str">
            <v>Products - R&amp;D</v>
          </cell>
          <cell r="W2996" t="str">
            <v>Dorit Dor</v>
          </cell>
          <cell r="Y2996" t="str">
            <v>Eligible</v>
          </cell>
          <cell r="Z2996">
            <v>33000</v>
          </cell>
          <cell r="AA2996">
            <v>121658.98617511521</v>
          </cell>
          <cell r="AB2996">
            <v>33000</v>
          </cell>
          <cell r="AC2996">
            <v>121658.98617511521</v>
          </cell>
          <cell r="AD2996">
            <v>4</v>
          </cell>
          <cell r="AE2996" t="str">
            <v>D30</v>
          </cell>
          <cell r="AF2996">
            <v>34000</v>
          </cell>
          <cell r="AG2996">
            <v>46000</v>
          </cell>
          <cell r="AH2996">
            <v>0</v>
          </cell>
          <cell r="AI2996">
            <v>1</v>
          </cell>
          <cell r="AJ2996">
            <v>0</v>
          </cell>
          <cell r="AK2996">
            <v>34980</v>
          </cell>
          <cell r="AL2996">
            <v>6.0000000000000053E-2</v>
          </cell>
          <cell r="AM2996">
            <v>128958.52534562213</v>
          </cell>
          <cell r="AN2996">
            <v>7299.5391705069196</v>
          </cell>
          <cell r="AO2996">
            <v>-0.23956521739130432</v>
          </cell>
          <cell r="AQ2996">
            <v>6500</v>
          </cell>
          <cell r="AR2996">
            <v>86000</v>
          </cell>
          <cell r="AS2996">
            <v>0.33</v>
          </cell>
          <cell r="AT2996">
            <v>1</v>
          </cell>
          <cell r="AU2996">
            <v>0</v>
          </cell>
          <cell r="AV2996">
            <v>34980</v>
          </cell>
          <cell r="AW2996">
            <v>128958.52534562213</v>
          </cell>
          <cell r="AX2996">
            <v>6.0000000000000053E-2</v>
          </cell>
          <cell r="AY2996">
            <v>7299.5391705069196</v>
          </cell>
          <cell r="AZ2996" t="str">
            <v>Regular Bonus</v>
          </cell>
          <cell r="BA2996" t="str">
            <v>Regular BonusEligible</v>
          </cell>
          <cell r="BB2996" t="str">
            <v>Regular BonusIsrael</v>
          </cell>
          <cell r="BC2996" t="str">
            <v>Regular BonusIsrael Employee</v>
          </cell>
          <cell r="BD2996" t="str">
            <v>D35</v>
          </cell>
          <cell r="BE2996" t="str">
            <v>Employee</v>
          </cell>
          <cell r="BF2996">
            <v>33000</v>
          </cell>
          <cell r="BG2996">
            <v>70000</v>
          </cell>
          <cell r="BH2996">
            <v>4</v>
          </cell>
          <cell r="BI2996">
            <v>4000</v>
          </cell>
          <cell r="BJ2996">
            <v>87000</v>
          </cell>
          <cell r="BK2996">
            <v>87000</v>
          </cell>
          <cell r="BL2996">
            <v>69600</v>
          </cell>
        </row>
        <row r="2997">
          <cell r="B2997">
            <v>17999</v>
          </cell>
          <cell r="C2997">
            <v>12997</v>
          </cell>
          <cell r="D2997">
            <v>248329</v>
          </cell>
          <cell r="E2997" t="str">
            <v>Gil Mansharov</v>
          </cell>
          <cell r="F2997" t="str">
            <v>MALWARE ANALYST</v>
          </cell>
          <cell r="G2997" t="str">
            <v>Employee</v>
          </cell>
          <cell r="H2997" t="str">
            <v>Products - R&amp;D</v>
          </cell>
          <cell r="I2997" t="str">
            <v>TEL-AVIV</v>
          </cell>
          <cell r="J2997" t="str">
            <v>Israel</v>
          </cell>
          <cell r="K2997">
            <v>43219</v>
          </cell>
          <cell r="L2997" t="str">
            <v>IL</v>
          </cell>
          <cell r="M2997" t="str">
            <v>D61P</v>
          </cell>
          <cell r="N2997" t="str">
            <v>D</v>
          </cell>
          <cell r="O2997" t="str">
            <v>6</v>
          </cell>
          <cell r="P2997" t="str">
            <v>Regular</v>
          </cell>
          <cell r="T2997">
            <v>1</v>
          </cell>
          <cell r="U2997" t="str">
            <v>ILS</v>
          </cell>
          <cell r="V2997" t="str">
            <v>Products - R&amp;D</v>
          </cell>
          <cell r="W2997" t="str">
            <v>Dorit Dor</v>
          </cell>
          <cell r="Y2997" t="str">
            <v>Eligible</v>
          </cell>
          <cell r="Z2997">
            <v>22000</v>
          </cell>
          <cell r="AA2997">
            <v>81105.990783410147</v>
          </cell>
          <cell r="AB2997">
            <v>22000</v>
          </cell>
          <cell r="AC2997">
            <v>81105.990783410147</v>
          </cell>
          <cell r="AD2997">
            <v>3</v>
          </cell>
          <cell r="AE2997" t="str">
            <v>D61</v>
          </cell>
          <cell r="AF2997">
            <v>16000</v>
          </cell>
          <cell r="AG2997">
            <v>23000</v>
          </cell>
          <cell r="AH2997">
            <v>0.85</v>
          </cell>
          <cell r="AI2997">
            <v>5</v>
          </cell>
          <cell r="AJ2997">
            <v>0</v>
          </cell>
          <cell r="AK2997">
            <v>22000</v>
          </cell>
          <cell r="AL2997">
            <v>0</v>
          </cell>
          <cell r="AM2997">
            <v>81105.990783410147</v>
          </cell>
          <cell r="AN2997">
            <v>0</v>
          </cell>
          <cell r="AO2997">
            <v>-4.3478260869565188E-2</v>
          </cell>
          <cell r="AP2997" t="str">
            <v>Already received an increase</v>
          </cell>
          <cell r="AQ2997">
            <v>6500</v>
          </cell>
          <cell r="AR2997">
            <v>86000</v>
          </cell>
          <cell r="AS2997">
            <v>0.19</v>
          </cell>
          <cell r="AT2997">
            <v>1</v>
          </cell>
          <cell r="AU2997">
            <v>0</v>
          </cell>
          <cell r="AV2997">
            <v>22000</v>
          </cell>
          <cell r="AW2997">
            <v>81105.990783410147</v>
          </cell>
          <cell r="AX2997">
            <v>0</v>
          </cell>
          <cell r="AY2997">
            <v>0</v>
          </cell>
          <cell r="AZ2997" t="str">
            <v>Regular Bonus</v>
          </cell>
          <cell r="BA2997" t="str">
            <v>Regular BonusEligible</v>
          </cell>
          <cell r="BB2997" t="str">
            <v>Regular BonusIsrael</v>
          </cell>
          <cell r="BC2997" t="str">
            <v>Regular BonusIsrael Hourly Partial Time</v>
          </cell>
          <cell r="BD2997" t="str">
            <v>D61</v>
          </cell>
          <cell r="BE2997" t="str">
            <v>Hourly Partial Time</v>
          </cell>
          <cell r="BF2997">
            <v>22000</v>
          </cell>
          <cell r="BG2997">
            <v>11143</v>
          </cell>
          <cell r="BH2997">
            <v>5</v>
          </cell>
          <cell r="BI2997">
            <v>2000</v>
          </cell>
          <cell r="BJ2997">
            <v>10500</v>
          </cell>
          <cell r="BK2997">
            <v>10500</v>
          </cell>
          <cell r="BL2997">
            <v>8400</v>
          </cell>
        </row>
        <row r="2998">
          <cell r="B2998">
            <v>17890</v>
          </cell>
          <cell r="C2998">
            <v>12889</v>
          </cell>
          <cell r="D2998">
            <v>217164</v>
          </cell>
          <cell r="E2998" t="str">
            <v>Elior Paz</v>
          </cell>
          <cell r="F2998" t="str">
            <v>SOFTWARE DEVELOPER</v>
          </cell>
          <cell r="G2998" t="str">
            <v>Employee</v>
          </cell>
          <cell r="H2998" t="str">
            <v>Products - R&amp;D</v>
          </cell>
          <cell r="I2998" t="str">
            <v>TEL-AVIV</v>
          </cell>
          <cell r="J2998" t="str">
            <v>Israel</v>
          </cell>
          <cell r="K2998">
            <v>43188</v>
          </cell>
          <cell r="L2998" t="str">
            <v>IL</v>
          </cell>
          <cell r="M2998" t="str">
            <v>D61P</v>
          </cell>
          <cell r="N2998" t="str">
            <v>D</v>
          </cell>
          <cell r="O2998" t="str">
            <v>6</v>
          </cell>
          <cell r="P2998" t="str">
            <v>Regular</v>
          </cell>
          <cell r="T2998">
            <v>1</v>
          </cell>
          <cell r="U2998" t="str">
            <v>ILS</v>
          </cell>
          <cell r="V2998" t="str">
            <v>Products - R&amp;D</v>
          </cell>
          <cell r="W2998" t="str">
            <v>Dorit Dor</v>
          </cell>
          <cell r="Y2998" t="str">
            <v>Eligible</v>
          </cell>
          <cell r="Z2998">
            <v>21000</v>
          </cell>
          <cell r="AA2998">
            <v>77419.354838709682</v>
          </cell>
          <cell r="AB2998">
            <v>24000</v>
          </cell>
          <cell r="AC2998">
            <v>88479.262672811063</v>
          </cell>
          <cell r="AD2998">
            <v>5</v>
          </cell>
          <cell r="AE2998" t="str">
            <v>D61</v>
          </cell>
          <cell r="AF2998">
            <v>16000</v>
          </cell>
          <cell r="AG2998">
            <v>23000</v>
          </cell>
          <cell r="AH2998">
            <v>1</v>
          </cell>
          <cell r="AI2998">
            <v>5</v>
          </cell>
          <cell r="AJ2998">
            <v>0</v>
          </cell>
          <cell r="AK2998">
            <v>24000</v>
          </cell>
          <cell r="AL2998">
            <v>0</v>
          </cell>
          <cell r="AM2998">
            <v>88479.262672811063</v>
          </cell>
          <cell r="AN2998">
            <v>0</v>
          </cell>
          <cell r="AO2998">
            <v>4.3478260869565188E-2</v>
          </cell>
          <cell r="AP2998" t="str">
            <v>Already received an increase</v>
          </cell>
          <cell r="AQ2998">
            <v>6500</v>
          </cell>
          <cell r="AR2998">
            <v>86000</v>
          </cell>
          <cell r="AS2998">
            <v>0.22</v>
          </cell>
          <cell r="AT2998">
            <v>1</v>
          </cell>
          <cell r="AU2998">
            <v>0</v>
          </cell>
          <cell r="AV2998">
            <v>24000</v>
          </cell>
          <cell r="AW2998">
            <v>88479.262672811063</v>
          </cell>
          <cell r="AX2998">
            <v>0</v>
          </cell>
          <cell r="AY2998">
            <v>0</v>
          </cell>
          <cell r="AZ2998" t="str">
            <v>Regular Bonus</v>
          </cell>
          <cell r="BA2998" t="str">
            <v>Regular BonusEligible</v>
          </cell>
          <cell r="BB2998" t="str">
            <v>Regular BonusIsrael</v>
          </cell>
          <cell r="BC2998" t="str">
            <v>Regular BonusIsrael Employee</v>
          </cell>
          <cell r="BD2998" t="str">
            <v>D65</v>
          </cell>
          <cell r="BE2998" t="str">
            <v>Employee</v>
          </cell>
          <cell r="BF2998">
            <v>24000</v>
          </cell>
          <cell r="BG2998">
            <v>18104</v>
          </cell>
          <cell r="BH2998">
            <v>4</v>
          </cell>
          <cell r="BI2998">
            <v>4000</v>
          </cell>
          <cell r="BJ2998">
            <v>39000</v>
          </cell>
          <cell r="BK2998">
            <v>39000</v>
          </cell>
          <cell r="BL2998">
            <v>31200</v>
          </cell>
        </row>
        <row r="2999">
          <cell r="B2999">
            <v>17917</v>
          </cell>
          <cell r="C2999">
            <v>12915</v>
          </cell>
          <cell r="D2999">
            <v>119689</v>
          </cell>
          <cell r="E2999" t="str">
            <v>Avraham Bechor</v>
          </cell>
          <cell r="F2999" t="str">
            <v>TEAM LEADER</v>
          </cell>
          <cell r="G2999" t="str">
            <v>Employee</v>
          </cell>
          <cell r="H2999" t="str">
            <v>Products - R&amp;D</v>
          </cell>
          <cell r="I2999" t="str">
            <v>TEL-AVIV</v>
          </cell>
          <cell r="J2999" t="str">
            <v>Israel</v>
          </cell>
          <cell r="K2999">
            <v>43199</v>
          </cell>
          <cell r="L2999" t="str">
            <v>IL</v>
          </cell>
          <cell r="M2999" t="str">
            <v>D41M</v>
          </cell>
          <cell r="N2999" t="str">
            <v>D</v>
          </cell>
          <cell r="O2999" t="str">
            <v>4</v>
          </cell>
          <cell r="P2999" t="str">
            <v>Regular</v>
          </cell>
          <cell r="T2999">
            <v>1</v>
          </cell>
          <cell r="U2999" t="str">
            <v>ILS</v>
          </cell>
          <cell r="V2999" t="str">
            <v>Products - R&amp;D</v>
          </cell>
          <cell r="W2999" t="str">
            <v>Dorit Dor</v>
          </cell>
          <cell r="Y2999" t="str">
            <v>Eligible</v>
          </cell>
          <cell r="Z2999">
            <v>26000</v>
          </cell>
          <cell r="AA2999">
            <v>95852.534562211978</v>
          </cell>
          <cell r="AB2999">
            <v>26000</v>
          </cell>
          <cell r="AC2999">
            <v>95852.534562211978</v>
          </cell>
          <cell r="AD2999">
            <v>5</v>
          </cell>
          <cell r="AE2999" t="str">
            <v>D41</v>
          </cell>
          <cell r="AF2999">
            <v>25500</v>
          </cell>
          <cell r="AG2999">
            <v>37000</v>
          </cell>
          <cell r="AH2999">
            <v>0.04</v>
          </cell>
          <cell r="AI2999">
            <v>1</v>
          </cell>
          <cell r="AJ2999">
            <v>0</v>
          </cell>
          <cell r="AK2999">
            <v>28340.000000000004</v>
          </cell>
          <cell r="AL2999">
            <v>9.000000000000008E-2</v>
          </cell>
          <cell r="AM2999">
            <v>104479.26267281108</v>
          </cell>
          <cell r="AN2999">
            <v>8626.7281105990987</v>
          </cell>
          <cell r="AO2999">
            <v>-0.23405405405405399</v>
          </cell>
          <cell r="AQ2999">
            <v>6500</v>
          </cell>
          <cell r="AR2999">
            <v>86000</v>
          </cell>
          <cell r="AS2999">
            <v>0.24</v>
          </cell>
          <cell r="AT2999">
            <v>1</v>
          </cell>
          <cell r="AU2999">
            <v>0</v>
          </cell>
          <cell r="AV2999">
            <v>28340.000000000004</v>
          </cell>
          <cell r="AW2999">
            <v>104479.26267281108</v>
          </cell>
          <cell r="AX2999">
            <v>9.000000000000008E-2</v>
          </cell>
          <cell r="AY2999">
            <v>8626.7281105990987</v>
          </cell>
          <cell r="AZ2999" t="str">
            <v>Regular Bonus</v>
          </cell>
          <cell r="BA2999" t="str">
            <v>Regular BonusEligible</v>
          </cell>
          <cell r="BB2999" t="str">
            <v>Regular BonusIsrael</v>
          </cell>
          <cell r="BC2999" t="str">
            <v>Regular BonusIsrael Employee</v>
          </cell>
          <cell r="BD2999" t="str">
            <v>D41</v>
          </cell>
          <cell r="BE2999" t="str">
            <v>Employee</v>
          </cell>
          <cell r="BF2999">
            <v>26000</v>
          </cell>
          <cell r="BG2999">
            <v>38000</v>
          </cell>
          <cell r="BH2999">
            <v>5</v>
          </cell>
          <cell r="BI2999">
            <v>4000</v>
          </cell>
          <cell r="BJ2999">
            <v>69000</v>
          </cell>
          <cell r="BK2999">
            <v>69000</v>
          </cell>
          <cell r="BL2999">
            <v>55200</v>
          </cell>
        </row>
        <row r="3000">
          <cell r="B3000">
            <v>18244</v>
          </cell>
          <cell r="C3000">
            <v>13294</v>
          </cell>
          <cell r="D3000">
            <v>237683</v>
          </cell>
          <cell r="E3000" t="str">
            <v>Idan Koren</v>
          </cell>
          <cell r="F3000" t="str">
            <v>SOFTWARE DEVELOPER</v>
          </cell>
          <cell r="G3000" t="str">
            <v>Employee</v>
          </cell>
          <cell r="H3000" t="str">
            <v>Products - R&amp;D</v>
          </cell>
          <cell r="I3000" t="str">
            <v>TEL-AVIV</v>
          </cell>
          <cell r="J3000" t="str">
            <v>Israel</v>
          </cell>
          <cell r="K3000">
            <v>43269</v>
          </cell>
          <cell r="L3000" t="str">
            <v>IL</v>
          </cell>
          <cell r="M3000" t="str">
            <v>D61P</v>
          </cell>
          <cell r="N3000" t="str">
            <v>D</v>
          </cell>
          <cell r="O3000" t="str">
            <v>6</v>
          </cell>
          <cell r="P3000" t="str">
            <v>Regular</v>
          </cell>
          <cell r="T3000">
            <v>1</v>
          </cell>
          <cell r="U3000" t="str">
            <v>ILS</v>
          </cell>
          <cell r="V3000" t="str">
            <v>Products - R&amp;D</v>
          </cell>
          <cell r="W3000" t="str">
            <v>Dorit Dor</v>
          </cell>
          <cell r="Y3000" t="str">
            <v>Eligible</v>
          </cell>
          <cell r="Z3000">
            <v>21000</v>
          </cell>
          <cell r="AA3000">
            <v>77419.354838709682</v>
          </cell>
          <cell r="AB3000">
            <v>21000</v>
          </cell>
          <cell r="AC3000">
            <v>77419.354838709682</v>
          </cell>
          <cell r="AD3000">
            <v>5</v>
          </cell>
          <cell r="AE3000" t="str">
            <v>D61</v>
          </cell>
          <cell r="AF3000">
            <v>16000</v>
          </cell>
          <cell r="AG3000">
            <v>23000</v>
          </cell>
          <cell r="AH3000">
            <v>0.71</v>
          </cell>
          <cell r="AI3000">
            <v>4</v>
          </cell>
          <cell r="AJ3000">
            <v>0</v>
          </cell>
          <cell r="AK3000">
            <v>21840</v>
          </cell>
          <cell r="AL3000">
            <v>4.0000000000000036E-2</v>
          </cell>
          <cell r="AM3000">
            <v>80516.129032258061</v>
          </cell>
          <cell r="AN3000">
            <v>3096.7741935483791</v>
          </cell>
          <cell r="AO3000">
            <v>-5.0434782608695605E-2</v>
          </cell>
          <cell r="AQ3000">
            <v>6500</v>
          </cell>
          <cell r="AR3000">
            <v>86000</v>
          </cell>
          <cell r="AS3000">
            <v>0.18</v>
          </cell>
          <cell r="AT3000">
            <v>1</v>
          </cell>
          <cell r="AU3000">
            <v>0</v>
          </cell>
          <cell r="AV3000">
            <v>21840</v>
          </cell>
          <cell r="AW3000">
            <v>80516.129032258061</v>
          </cell>
          <cell r="AX3000">
            <v>4.0000000000000036E-2</v>
          </cell>
          <cell r="AY3000">
            <v>3096.7741935483791</v>
          </cell>
          <cell r="AZ3000" t="str">
            <v>Regular Bonus</v>
          </cell>
          <cell r="BA3000" t="str">
            <v>Regular BonusEligible</v>
          </cell>
          <cell r="BB3000" t="str">
            <v>Regular BonusIsrael</v>
          </cell>
          <cell r="BC3000" t="str">
            <v>Regular BonusIsrael Employee</v>
          </cell>
          <cell r="BD3000" t="str">
            <v>D65</v>
          </cell>
          <cell r="BE3000" t="str">
            <v>Employee</v>
          </cell>
          <cell r="BF3000">
            <v>21000</v>
          </cell>
          <cell r="BG3000">
            <v>12492</v>
          </cell>
          <cell r="BH3000">
            <v>5</v>
          </cell>
          <cell r="BI3000">
            <v>4000</v>
          </cell>
          <cell r="BJ3000">
            <v>39000</v>
          </cell>
          <cell r="BK3000">
            <v>39000</v>
          </cell>
          <cell r="BL3000">
            <v>31200</v>
          </cell>
        </row>
        <row r="3001">
          <cell r="B3001">
            <v>13232</v>
          </cell>
          <cell r="C3001">
            <v>8258</v>
          </cell>
          <cell r="D3001">
            <v>273</v>
          </cell>
          <cell r="E3001" t="str">
            <v>Michael Petukhov</v>
          </cell>
          <cell r="F3001" t="str">
            <v>SOFTWARE DEVELOPER</v>
          </cell>
          <cell r="G3001" t="str">
            <v>Employee</v>
          </cell>
          <cell r="H3001" t="str">
            <v>Products - R&amp;D</v>
          </cell>
          <cell r="I3001" t="str">
            <v>TEL-AVIV</v>
          </cell>
          <cell r="J3001" t="str">
            <v>Israel</v>
          </cell>
          <cell r="K3001">
            <v>42079</v>
          </cell>
          <cell r="L3001" t="str">
            <v>IL</v>
          </cell>
          <cell r="M3001" t="str">
            <v>D51P</v>
          </cell>
          <cell r="N3001" t="str">
            <v>D</v>
          </cell>
          <cell r="O3001" t="str">
            <v>5</v>
          </cell>
          <cell r="P3001" t="str">
            <v>Regular</v>
          </cell>
          <cell r="T3001">
            <v>1</v>
          </cell>
          <cell r="U3001" t="str">
            <v>ILS</v>
          </cell>
          <cell r="V3001" t="str">
            <v>Products - R&amp;D</v>
          </cell>
          <cell r="W3001" t="str">
            <v>Dorit Dor</v>
          </cell>
          <cell r="Y3001" t="str">
            <v>Eligible</v>
          </cell>
          <cell r="Z3001">
            <v>21500</v>
          </cell>
          <cell r="AA3001">
            <v>79262.672811059907</v>
          </cell>
          <cell r="AB3001">
            <v>21500</v>
          </cell>
          <cell r="AC3001">
            <v>79262.672811059907</v>
          </cell>
          <cell r="AD3001">
            <v>2</v>
          </cell>
          <cell r="AE3001" t="str">
            <v>D51</v>
          </cell>
          <cell r="AF3001">
            <v>19500</v>
          </cell>
          <cell r="AG3001">
            <v>29500</v>
          </cell>
          <cell r="AH3001">
            <v>0.2</v>
          </cell>
          <cell r="AI3001">
            <v>2</v>
          </cell>
          <cell r="AJ3001">
            <v>0</v>
          </cell>
          <cell r="AK3001">
            <v>21500</v>
          </cell>
          <cell r="AL3001">
            <v>0</v>
          </cell>
          <cell r="AM3001">
            <v>79262.672811059907</v>
          </cell>
          <cell r="AN3001">
            <v>0</v>
          </cell>
          <cell r="AO3001">
            <v>-0.27118644067796616</v>
          </cell>
          <cell r="AP3001" t="str">
            <v>Rated 2 - no recommendation</v>
          </cell>
          <cell r="AQ3001">
            <v>6500</v>
          </cell>
          <cell r="AR3001">
            <v>86000</v>
          </cell>
          <cell r="AS3001">
            <v>0.18</v>
          </cell>
          <cell r="AT3001">
            <v>1</v>
          </cell>
          <cell r="AU3001">
            <v>0</v>
          </cell>
          <cell r="AV3001">
            <v>21500</v>
          </cell>
          <cell r="AW3001">
            <v>79262.672811059907</v>
          </cell>
          <cell r="AX3001">
            <v>0</v>
          </cell>
          <cell r="AY3001">
            <v>0</v>
          </cell>
          <cell r="AZ3001" t="str">
            <v>Regular Bonus</v>
          </cell>
          <cell r="BA3001" t="str">
            <v>Regular BonusEligible</v>
          </cell>
          <cell r="BB3001" t="str">
            <v>Regular BonusIsrael</v>
          </cell>
          <cell r="BC3001" t="str">
            <v>Regular BonusIsrael Employee</v>
          </cell>
          <cell r="BD3001" t="str">
            <v>D55</v>
          </cell>
          <cell r="BE3001" t="str">
            <v>Employee</v>
          </cell>
          <cell r="BF3001">
            <v>21500</v>
          </cell>
          <cell r="BG3001">
            <v>29000</v>
          </cell>
          <cell r="BH3001">
            <v>3</v>
          </cell>
          <cell r="BI3001">
            <v>4000</v>
          </cell>
          <cell r="BJ3001">
            <v>19000</v>
          </cell>
          <cell r="BK3001">
            <v>19000</v>
          </cell>
          <cell r="BL3001">
            <v>15200</v>
          </cell>
        </row>
        <row r="3002">
          <cell r="B3002">
            <v>14252</v>
          </cell>
          <cell r="C3002">
            <v>9231</v>
          </cell>
          <cell r="D3002">
            <v>222740</v>
          </cell>
          <cell r="E3002" t="str">
            <v>Rotem Hanegbi</v>
          </cell>
          <cell r="F3002" t="str">
            <v>GROUP MANAGER</v>
          </cell>
          <cell r="G3002" t="str">
            <v>Employee</v>
          </cell>
          <cell r="H3002" t="str">
            <v>Products - R&amp;D</v>
          </cell>
          <cell r="I3002" t="str">
            <v>TEL-AVIV</v>
          </cell>
          <cell r="J3002" t="str">
            <v>Israel</v>
          </cell>
          <cell r="K3002">
            <v>42289</v>
          </cell>
          <cell r="L3002" t="str">
            <v>IL</v>
          </cell>
          <cell r="M3002" t="str">
            <v>D30M</v>
          </cell>
          <cell r="N3002" t="str">
            <v>D</v>
          </cell>
          <cell r="O3002" t="str">
            <v>3</v>
          </cell>
          <cell r="P3002" t="str">
            <v>Regular</v>
          </cell>
          <cell r="T3002">
            <v>1</v>
          </cell>
          <cell r="U3002" t="str">
            <v>ILS</v>
          </cell>
          <cell r="V3002" t="str">
            <v>Products - R&amp;D</v>
          </cell>
          <cell r="W3002" t="str">
            <v>Dorit Dor</v>
          </cell>
          <cell r="Y3002" t="str">
            <v>Eligible</v>
          </cell>
          <cell r="Z3002">
            <v>32000</v>
          </cell>
          <cell r="AA3002">
            <v>117972.35023041476</v>
          </cell>
          <cell r="AB3002">
            <v>32000</v>
          </cell>
          <cell r="AC3002">
            <v>117972.35023041476</v>
          </cell>
          <cell r="AD3002">
            <v>3</v>
          </cell>
          <cell r="AE3002" t="str">
            <v>D30</v>
          </cell>
          <cell r="AF3002">
            <v>34000</v>
          </cell>
          <cell r="AG3002">
            <v>46000</v>
          </cell>
          <cell r="AH3002">
            <v>0</v>
          </cell>
          <cell r="AI3002">
            <v>1</v>
          </cell>
          <cell r="AJ3002">
            <v>0</v>
          </cell>
          <cell r="AK3002">
            <v>33280</v>
          </cell>
          <cell r="AL3002">
            <v>4.0000000000000036E-2</v>
          </cell>
          <cell r="AM3002">
            <v>122691.24423963134</v>
          </cell>
          <cell r="AN3002">
            <v>4718.8940092165867</v>
          </cell>
          <cell r="AO3002">
            <v>-0.27652173913043476</v>
          </cell>
          <cell r="AQ3002">
            <v>6500</v>
          </cell>
          <cell r="AR3002">
            <v>86000</v>
          </cell>
          <cell r="AS3002">
            <v>0.32</v>
          </cell>
          <cell r="AT3002">
            <v>1</v>
          </cell>
          <cell r="AU3002">
            <v>0</v>
          </cell>
          <cell r="AV3002">
            <v>33280</v>
          </cell>
          <cell r="AW3002">
            <v>122691.24423963134</v>
          </cell>
          <cell r="AX3002">
            <v>4.0000000000000036E-2</v>
          </cell>
          <cell r="AY3002">
            <v>4718.8940092165867</v>
          </cell>
          <cell r="AZ3002" t="str">
            <v>Regular Bonus</v>
          </cell>
          <cell r="BA3002" t="str">
            <v>Regular BonusEligible</v>
          </cell>
          <cell r="BB3002" t="str">
            <v>Regular BonusIsrael</v>
          </cell>
          <cell r="BC3002" t="str">
            <v>Regular BonusIsrael Employee</v>
          </cell>
          <cell r="BD3002" t="str">
            <v>D35</v>
          </cell>
          <cell r="BE3002" t="str">
            <v>Employee</v>
          </cell>
          <cell r="BF3002">
            <v>32000</v>
          </cell>
          <cell r="BG3002">
            <v>52373</v>
          </cell>
          <cell r="BH3002">
            <v>3</v>
          </cell>
          <cell r="BI3002">
            <v>4000</v>
          </cell>
          <cell r="BJ3002">
            <v>70000</v>
          </cell>
          <cell r="BK3002">
            <v>70000</v>
          </cell>
          <cell r="BL3002">
            <v>56000</v>
          </cell>
        </row>
        <row r="3003">
          <cell r="B3003">
            <v>13294</v>
          </cell>
          <cell r="C3003">
            <v>8318</v>
          </cell>
          <cell r="D3003">
            <v>60651</v>
          </cell>
          <cell r="E3003" t="str">
            <v>Benjamin Ohana</v>
          </cell>
          <cell r="F3003" t="str">
            <v>SOFTWARE DEVELOPER</v>
          </cell>
          <cell r="G3003" t="str">
            <v>Employee</v>
          </cell>
          <cell r="H3003" t="str">
            <v>Products - R&amp;D</v>
          </cell>
          <cell r="I3003" t="str">
            <v>TEL-AVIV</v>
          </cell>
          <cell r="J3003" t="str">
            <v>Israel</v>
          </cell>
          <cell r="K3003">
            <v>42086</v>
          </cell>
          <cell r="L3003" t="str">
            <v>IL</v>
          </cell>
          <cell r="M3003" t="str">
            <v>D51P</v>
          </cell>
          <cell r="N3003" t="str">
            <v>D</v>
          </cell>
          <cell r="O3003" t="str">
            <v>5</v>
          </cell>
          <cell r="P3003" t="str">
            <v>Regular</v>
          </cell>
          <cell r="T3003">
            <v>1</v>
          </cell>
          <cell r="U3003" t="str">
            <v>ILS</v>
          </cell>
          <cell r="V3003" t="str">
            <v>Products - R&amp;D</v>
          </cell>
          <cell r="W3003" t="str">
            <v>Dorit Dor</v>
          </cell>
          <cell r="Y3003" t="str">
            <v>Eligible</v>
          </cell>
          <cell r="Z3003">
            <v>21400</v>
          </cell>
          <cell r="AA3003">
            <v>78894.009216589868</v>
          </cell>
          <cell r="AB3003">
            <v>21400</v>
          </cell>
          <cell r="AC3003">
            <v>78894.009216589868</v>
          </cell>
          <cell r="AD3003">
            <v>2</v>
          </cell>
          <cell r="AE3003" t="str">
            <v>D51</v>
          </cell>
          <cell r="AF3003">
            <v>19500</v>
          </cell>
          <cell r="AG3003">
            <v>29500</v>
          </cell>
          <cell r="AH3003">
            <v>0.19</v>
          </cell>
          <cell r="AI3003">
            <v>2</v>
          </cell>
          <cell r="AJ3003">
            <v>0</v>
          </cell>
          <cell r="AK3003">
            <v>21400</v>
          </cell>
          <cell r="AL3003">
            <v>0</v>
          </cell>
          <cell r="AM3003">
            <v>78894.009216589868</v>
          </cell>
          <cell r="AN3003">
            <v>0</v>
          </cell>
          <cell r="AO3003">
            <v>-0.27457627118644068</v>
          </cell>
          <cell r="AP3003" t="str">
            <v>Rated 2 - no recommendation</v>
          </cell>
          <cell r="AQ3003">
            <v>6500</v>
          </cell>
          <cell r="AR3003">
            <v>86000</v>
          </cell>
          <cell r="AS3003">
            <v>0.18</v>
          </cell>
          <cell r="AT3003">
            <v>1</v>
          </cell>
          <cell r="AU3003">
            <v>0</v>
          </cell>
          <cell r="AV3003">
            <v>21400</v>
          </cell>
          <cell r="AW3003">
            <v>78894.009216589868</v>
          </cell>
          <cell r="AX3003">
            <v>0</v>
          </cell>
          <cell r="AY3003">
            <v>0</v>
          </cell>
          <cell r="AZ3003" t="str">
            <v>Regular Bonus</v>
          </cell>
          <cell r="BA3003" t="str">
            <v>Regular BonusEligible</v>
          </cell>
          <cell r="BB3003" t="str">
            <v>Regular BonusIsrael</v>
          </cell>
          <cell r="BC3003" t="str">
            <v>Regular BonusIsrael Employee</v>
          </cell>
          <cell r="BD3003" t="str">
            <v>D55</v>
          </cell>
          <cell r="BE3003" t="str">
            <v>Employee</v>
          </cell>
          <cell r="BF3003">
            <v>21400</v>
          </cell>
          <cell r="BG3003">
            <v>30000</v>
          </cell>
          <cell r="BH3003">
            <v>3</v>
          </cell>
          <cell r="BI3003">
            <v>4000</v>
          </cell>
          <cell r="BJ3003">
            <v>19000</v>
          </cell>
          <cell r="BK3003">
            <v>19000</v>
          </cell>
          <cell r="BL3003">
            <v>15200</v>
          </cell>
        </row>
        <row r="3004">
          <cell r="B3004">
            <v>5843</v>
          </cell>
          <cell r="C3004">
            <v>1648</v>
          </cell>
          <cell r="E3004" t="str">
            <v>Aviv Shabo</v>
          </cell>
          <cell r="F3004" t="str">
            <v>SOFTWARE DEVELOPER</v>
          </cell>
          <cell r="G3004" t="str">
            <v>Employee</v>
          </cell>
          <cell r="H3004" t="str">
            <v>Products - R&amp;D</v>
          </cell>
          <cell r="I3004" t="str">
            <v>TEL-AVIV</v>
          </cell>
          <cell r="J3004" t="str">
            <v>Israel</v>
          </cell>
          <cell r="K3004">
            <v>38886</v>
          </cell>
          <cell r="L3004" t="str">
            <v>IL</v>
          </cell>
          <cell r="M3004" t="str">
            <v>D51P</v>
          </cell>
          <cell r="N3004" t="str">
            <v>D</v>
          </cell>
          <cell r="O3004" t="str">
            <v>5</v>
          </cell>
          <cell r="P3004" t="str">
            <v>Regular</v>
          </cell>
          <cell r="T3004">
            <v>1</v>
          </cell>
          <cell r="U3004" t="str">
            <v>ILS</v>
          </cell>
          <cell r="V3004" t="str">
            <v>Products - R&amp;D</v>
          </cell>
          <cell r="W3004" t="str">
            <v>Dorit Dor</v>
          </cell>
          <cell r="Y3004" t="str">
            <v>Eligible</v>
          </cell>
          <cell r="Z3004">
            <v>27000</v>
          </cell>
          <cell r="AA3004">
            <v>99539.170506912444</v>
          </cell>
          <cell r="AB3004">
            <v>27000</v>
          </cell>
          <cell r="AC3004">
            <v>99539.170506912444</v>
          </cell>
          <cell r="AD3004">
            <v>2</v>
          </cell>
          <cell r="AE3004" t="str">
            <v>D51</v>
          </cell>
          <cell r="AF3004">
            <v>19500</v>
          </cell>
          <cell r="AG3004">
            <v>29500</v>
          </cell>
          <cell r="AH3004">
            <v>0.75</v>
          </cell>
          <cell r="AI3004">
            <v>4</v>
          </cell>
          <cell r="AJ3004">
            <v>0</v>
          </cell>
          <cell r="AK3004">
            <v>27000</v>
          </cell>
          <cell r="AL3004">
            <v>0</v>
          </cell>
          <cell r="AM3004">
            <v>99539.170506912444</v>
          </cell>
          <cell r="AN3004">
            <v>0</v>
          </cell>
          <cell r="AO3004">
            <v>-8.4745762711864403E-2</v>
          </cell>
          <cell r="AP3004" t="str">
            <v>Rated 2 - no recommendation</v>
          </cell>
          <cell r="AQ3004">
            <v>6500</v>
          </cell>
          <cell r="AR3004">
            <v>86000</v>
          </cell>
          <cell r="AS3004">
            <v>0.25</v>
          </cell>
          <cell r="AT3004">
            <v>1</v>
          </cell>
          <cell r="AU3004">
            <v>0</v>
          </cell>
          <cell r="AV3004">
            <v>27000</v>
          </cell>
          <cell r="AW3004">
            <v>99539.170506912444</v>
          </cell>
          <cell r="AX3004">
            <v>0</v>
          </cell>
          <cell r="AY3004">
            <v>0</v>
          </cell>
          <cell r="AZ3004" t="str">
            <v>Regular Bonus</v>
          </cell>
          <cell r="BA3004" t="str">
            <v>Regular BonusEligible</v>
          </cell>
          <cell r="BB3004" t="str">
            <v>Regular BonusIsrael</v>
          </cell>
          <cell r="BC3004" t="str">
            <v>Regular BonusIsrael Employee</v>
          </cell>
          <cell r="BD3004" t="str">
            <v>D55</v>
          </cell>
          <cell r="BE3004" t="str">
            <v>Employee</v>
          </cell>
          <cell r="BF3004">
            <v>27000</v>
          </cell>
          <cell r="BG3004">
            <v>16000</v>
          </cell>
          <cell r="BH3004">
            <v>2</v>
          </cell>
          <cell r="BI3004">
            <v>4000</v>
          </cell>
          <cell r="BJ3004">
            <v>19000</v>
          </cell>
          <cell r="BK3004">
            <v>19000</v>
          </cell>
          <cell r="BL3004">
            <v>15200</v>
          </cell>
        </row>
        <row r="3005">
          <cell r="B3005">
            <v>18659</v>
          </cell>
          <cell r="C3005">
            <v>13704</v>
          </cell>
          <cell r="D3005">
            <v>248642</v>
          </cell>
          <cell r="E3005" t="str">
            <v>Sinaya Nudel</v>
          </cell>
          <cell r="F3005" t="str">
            <v>SOFTWARE DEVELOPER</v>
          </cell>
          <cell r="G3005" t="str">
            <v>Employee</v>
          </cell>
          <cell r="H3005" t="str">
            <v>Products - R&amp;D</v>
          </cell>
          <cell r="I3005" t="str">
            <v>TEL-AVIV</v>
          </cell>
          <cell r="J3005" t="str">
            <v>Israel</v>
          </cell>
          <cell r="K3005">
            <v>43342</v>
          </cell>
          <cell r="L3005" t="str">
            <v>IL</v>
          </cell>
          <cell r="M3005" t="str">
            <v>D61P</v>
          </cell>
          <cell r="N3005" t="str">
            <v>D</v>
          </cell>
          <cell r="O3005" t="str">
            <v>6</v>
          </cell>
          <cell r="P3005" t="str">
            <v>Regular</v>
          </cell>
          <cell r="T3005">
            <v>1</v>
          </cell>
          <cell r="U3005" t="str">
            <v>ILS</v>
          </cell>
          <cell r="V3005" t="str">
            <v>Products - R&amp;D</v>
          </cell>
          <cell r="W3005" t="str">
            <v>Dorit Dor</v>
          </cell>
          <cell r="Y3005" t="str">
            <v>Eligible</v>
          </cell>
          <cell r="Z3005">
            <v>21000</v>
          </cell>
          <cell r="AA3005">
            <v>77419.354838709682</v>
          </cell>
          <cell r="AB3005">
            <v>21000</v>
          </cell>
          <cell r="AC3005">
            <v>77419.354838709682</v>
          </cell>
          <cell r="AD3005">
            <v>3</v>
          </cell>
          <cell r="AE3005" t="str">
            <v>D61</v>
          </cell>
          <cell r="AF3005">
            <v>16000</v>
          </cell>
          <cell r="AG3005">
            <v>23000</v>
          </cell>
          <cell r="AH3005">
            <v>0.71</v>
          </cell>
          <cell r="AI3005">
            <v>4</v>
          </cell>
          <cell r="AJ3005">
            <v>0</v>
          </cell>
          <cell r="AK3005">
            <v>21000</v>
          </cell>
          <cell r="AL3005">
            <v>0</v>
          </cell>
          <cell r="AM3005">
            <v>77419.354838709682</v>
          </cell>
          <cell r="AN3005">
            <v>0</v>
          </cell>
          <cell r="AO3005">
            <v>-8.6956521739130488E-2</v>
          </cell>
          <cell r="AP3005" t="str">
            <v>Already received an increase</v>
          </cell>
          <cell r="AQ3005">
            <v>6500</v>
          </cell>
          <cell r="AR3005">
            <v>86000</v>
          </cell>
          <cell r="AS3005">
            <v>0.18</v>
          </cell>
          <cell r="AT3005">
            <v>1</v>
          </cell>
          <cell r="AU3005">
            <v>0</v>
          </cell>
          <cell r="AV3005">
            <v>21000</v>
          </cell>
          <cell r="AW3005">
            <v>77419.354838709682</v>
          </cell>
          <cell r="AX3005">
            <v>0</v>
          </cell>
          <cell r="AY3005">
            <v>0</v>
          </cell>
          <cell r="AZ3005" t="str">
            <v>Regular Bonus</v>
          </cell>
          <cell r="BA3005" t="str">
            <v>Regular BonusEligible</v>
          </cell>
          <cell r="BB3005" t="str">
            <v>Regular BonusIsrael</v>
          </cell>
          <cell r="BC3005" t="str">
            <v>Regular BonusIsrael Hourly Partial Time</v>
          </cell>
          <cell r="BD3005" t="str">
            <v>D61</v>
          </cell>
          <cell r="BE3005" t="str">
            <v>Hourly Partial Time</v>
          </cell>
          <cell r="BF3005">
            <v>21000</v>
          </cell>
          <cell r="BG3005">
            <v>10977</v>
          </cell>
          <cell r="BH3005">
            <v>5</v>
          </cell>
          <cell r="BI3005">
            <v>2000</v>
          </cell>
          <cell r="BJ3005">
            <v>10500</v>
          </cell>
          <cell r="BK3005">
            <v>10500</v>
          </cell>
          <cell r="BL3005">
            <v>8400</v>
          </cell>
        </row>
        <row r="3006">
          <cell r="B3006">
            <v>18647</v>
          </cell>
          <cell r="C3006">
            <v>13692</v>
          </cell>
          <cell r="D3006">
            <v>228992</v>
          </cell>
          <cell r="E3006" t="str">
            <v>Guy Paz</v>
          </cell>
          <cell r="F3006" t="str">
            <v>SOFTWARE DEVELOPER</v>
          </cell>
          <cell r="G3006" t="str">
            <v>Employee</v>
          </cell>
          <cell r="H3006" t="str">
            <v>Products - R&amp;D</v>
          </cell>
          <cell r="I3006" t="str">
            <v>TEL-AVIV</v>
          </cell>
          <cell r="J3006" t="str">
            <v>Israel</v>
          </cell>
          <cell r="K3006">
            <v>43342</v>
          </cell>
          <cell r="L3006" t="str">
            <v>IL</v>
          </cell>
          <cell r="M3006" t="str">
            <v>D61P</v>
          </cell>
          <cell r="N3006" t="str">
            <v>D</v>
          </cell>
          <cell r="O3006" t="str">
            <v>6</v>
          </cell>
          <cell r="P3006" t="str">
            <v>Regular</v>
          </cell>
          <cell r="T3006">
            <v>1</v>
          </cell>
          <cell r="U3006" t="str">
            <v>ILS</v>
          </cell>
          <cell r="V3006" t="str">
            <v>Products - R&amp;D</v>
          </cell>
          <cell r="W3006" t="str">
            <v>Dorit Dor</v>
          </cell>
          <cell r="Y3006" t="str">
            <v>Eligible</v>
          </cell>
          <cell r="Z3006">
            <v>21000</v>
          </cell>
          <cell r="AA3006">
            <v>77419.354838709682</v>
          </cell>
          <cell r="AB3006">
            <v>21000</v>
          </cell>
          <cell r="AC3006">
            <v>77419.354838709682</v>
          </cell>
          <cell r="AD3006">
            <v>5</v>
          </cell>
          <cell r="AE3006" t="str">
            <v>D61</v>
          </cell>
          <cell r="AF3006">
            <v>16000</v>
          </cell>
          <cell r="AG3006">
            <v>23000</v>
          </cell>
          <cell r="AH3006">
            <v>0.71</v>
          </cell>
          <cell r="AI3006">
            <v>4</v>
          </cell>
          <cell r="AJ3006">
            <v>0</v>
          </cell>
          <cell r="AK3006">
            <v>21840</v>
          </cell>
          <cell r="AL3006">
            <v>4.0000000000000036E-2</v>
          </cell>
          <cell r="AM3006">
            <v>80516.129032258061</v>
          </cell>
          <cell r="AN3006">
            <v>3096.7741935483791</v>
          </cell>
          <cell r="AO3006">
            <v>-5.0434782608695605E-2</v>
          </cell>
          <cell r="AQ3006">
            <v>6500</v>
          </cell>
          <cell r="AR3006">
            <v>86000</v>
          </cell>
          <cell r="AS3006">
            <v>0.18</v>
          </cell>
          <cell r="AT3006">
            <v>1</v>
          </cell>
          <cell r="AU3006">
            <v>0</v>
          </cell>
          <cell r="AV3006">
            <v>21840</v>
          </cell>
          <cell r="AW3006">
            <v>80516.129032258061</v>
          </cell>
          <cell r="AX3006">
            <v>4.0000000000000036E-2</v>
          </cell>
          <cell r="AY3006">
            <v>3096.7741935483791</v>
          </cell>
          <cell r="AZ3006" t="str">
            <v>Regular Bonus</v>
          </cell>
          <cell r="BA3006" t="str">
            <v>Regular BonusEligible</v>
          </cell>
          <cell r="BB3006" t="str">
            <v>Regular BonusIsrael</v>
          </cell>
          <cell r="BC3006" t="str">
            <v>Regular BonusIsrael Employee</v>
          </cell>
          <cell r="BD3006" t="str">
            <v>D65</v>
          </cell>
          <cell r="BE3006" t="str">
            <v>Employee</v>
          </cell>
          <cell r="BF3006">
            <v>21000</v>
          </cell>
          <cell r="BG3006">
            <v>9709</v>
          </cell>
          <cell r="BH3006">
            <v>5</v>
          </cell>
          <cell r="BI3006">
            <v>4000</v>
          </cell>
          <cell r="BJ3006">
            <v>39000</v>
          </cell>
          <cell r="BK3006">
            <v>39000</v>
          </cell>
          <cell r="BL3006">
            <v>31200</v>
          </cell>
        </row>
        <row r="3007">
          <cell r="B3007">
            <v>18656</v>
          </cell>
          <cell r="C3007">
            <v>13701</v>
          </cell>
          <cell r="D3007">
            <v>203476</v>
          </cell>
          <cell r="E3007" t="str">
            <v>Kobi Tavdish</v>
          </cell>
          <cell r="F3007" t="str">
            <v>SOFTWARE DEVELOPER</v>
          </cell>
          <cell r="G3007" t="str">
            <v>Employee</v>
          </cell>
          <cell r="H3007" t="str">
            <v>Products - R&amp;D</v>
          </cell>
          <cell r="I3007" t="str">
            <v>TEL-AVIV</v>
          </cell>
          <cell r="J3007" t="str">
            <v>Israel</v>
          </cell>
          <cell r="K3007">
            <v>43342</v>
          </cell>
          <cell r="L3007" t="str">
            <v>IL</v>
          </cell>
          <cell r="M3007" t="str">
            <v>D61P</v>
          </cell>
          <cell r="N3007" t="str">
            <v>D</v>
          </cell>
          <cell r="O3007" t="str">
            <v>6</v>
          </cell>
          <cell r="P3007" t="str">
            <v>Regular</v>
          </cell>
          <cell r="T3007">
            <v>1</v>
          </cell>
          <cell r="U3007" t="str">
            <v>ILS</v>
          </cell>
          <cell r="V3007" t="str">
            <v>Products - R&amp;D</v>
          </cell>
          <cell r="W3007" t="str">
            <v>Dorit Dor</v>
          </cell>
          <cell r="Y3007" t="str">
            <v>Eligible</v>
          </cell>
          <cell r="Z3007">
            <v>20000</v>
          </cell>
          <cell r="AA3007">
            <v>73732.718894009216</v>
          </cell>
          <cell r="AB3007">
            <v>20000</v>
          </cell>
          <cell r="AC3007">
            <v>73732.718894009216</v>
          </cell>
          <cell r="AD3007">
            <v>4</v>
          </cell>
          <cell r="AE3007" t="str">
            <v>D61</v>
          </cell>
          <cell r="AF3007">
            <v>16000</v>
          </cell>
          <cell r="AG3007">
            <v>23000</v>
          </cell>
          <cell r="AH3007">
            <v>0.56999999999999995</v>
          </cell>
          <cell r="AI3007">
            <v>3</v>
          </cell>
          <cell r="AJ3007">
            <v>0</v>
          </cell>
          <cell r="AK3007">
            <v>20800</v>
          </cell>
          <cell r="AL3007">
            <v>4.0000000000000036E-2</v>
          </cell>
          <cell r="AM3007">
            <v>76682.027649769589</v>
          </cell>
          <cell r="AN3007">
            <v>2949.3087557603722</v>
          </cell>
          <cell r="AO3007">
            <v>-9.5652173913043481E-2</v>
          </cell>
          <cell r="AQ3007">
            <v>6500</v>
          </cell>
          <cell r="AR3007">
            <v>86000</v>
          </cell>
          <cell r="AS3007">
            <v>0.16</v>
          </cell>
          <cell r="AT3007">
            <v>1</v>
          </cell>
          <cell r="AU3007">
            <v>0</v>
          </cell>
          <cell r="AV3007">
            <v>20800</v>
          </cell>
          <cell r="AW3007">
            <v>76682.027649769589</v>
          </cell>
          <cell r="AX3007">
            <v>4.0000000000000036E-2</v>
          </cell>
          <cell r="AY3007">
            <v>2949.3087557603722</v>
          </cell>
          <cell r="AZ3007" t="str">
            <v>Regular Bonus</v>
          </cell>
          <cell r="BA3007" t="str">
            <v>Regular BonusEligible</v>
          </cell>
          <cell r="BB3007" t="str">
            <v>Regular BonusIsrael</v>
          </cell>
          <cell r="BC3007" t="str">
            <v>Regular BonusIsrael Employee</v>
          </cell>
          <cell r="BD3007" t="str">
            <v>D65</v>
          </cell>
          <cell r="BE3007" t="str">
            <v>Employee</v>
          </cell>
          <cell r="BF3007">
            <v>20000</v>
          </cell>
          <cell r="BG3007">
            <v>25174</v>
          </cell>
          <cell r="BH3007">
            <v>4</v>
          </cell>
          <cell r="BI3007">
            <v>4000</v>
          </cell>
          <cell r="BJ3007">
            <v>35000</v>
          </cell>
          <cell r="BK3007">
            <v>35000</v>
          </cell>
          <cell r="BL3007">
            <v>28000</v>
          </cell>
        </row>
        <row r="3008">
          <cell r="B3008">
            <v>14519</v>
          </cell>
          <cell r="C3008">
            <v>9473</v>
          </cell>
          <cell r="D3008">
            <v>179644</v>
          </cell>
          <cell r="E3008" t="str">
            <v>Liron Yosefian</v>
          </cell>
          <cell r="F3008" t="str">
            <v>SECURITY ANALYST</v>
          </cell>
          <cell r="G3008" t="str">
            <v>Hourly Partial Time</v>
          </cell>
          <cell r="H3008" t="str">
            <v>Products - R&amp;D</v>
          </cell>
          <cell r="I3008" t="str">
            <v>TEL-AVIV</v>
          </cell>
          <cell r="J3008" t="str">
            <v>Israel</v>
          </cell>
          <cell r="K3008">
            <v>42461</v>
          </cell>
          <cell r="L3008" t="str">
            <v>IL</v>
          </cell>
          <cell r="M3008" t="str">
            <v>D61S</v>
          </cell>
          <cell r="N3008" t="str">
            <v>D</v>
          </cell>
          <cell r="O3008" t="str">
            <v>6</v>
          </cell>
          <cell r="P3008" t="str">
            <v>Regular</v>
          </cell>
          <cell r="T3008">
            <v>1</v>
          </cell>
          <cell r="U3008" t="str">
            <v>ILS</v>
          </cell>
          <cell r="V3008" t="str">
            <v>Products - R&amp;D</v>
          </cell>
          <cell r="W3008" t="str">
            <v>Dorit Dor</v>
          </cell>
          <cell r="Y3008" t="str">
            <v>Eligible</v>
          </cell>
          <cell r="Z3008">
            <v>13348</v>
          </cell>
          <cell r="AA3008">
            <v>49209.216589861753</v>
          </cell>
          <cell r="AB3008">
            <v>13348</v>
          </cell>
          <cell r="AC3008">
            <v>49209.216589861753</v>
          </cell>
          <cell r="AD3008">
            <v>5</v>
          </cell>
          <cell r="AE3008" t="str">
            <v>D61</v>
          </cell>
          <cell r="AF3008">
            <v>11860</v>
          </cell>
          <cell r="AG3008">
            <v>18370</v>
          </cell>
          <cell r="AH3008">
            <v>0.22</v>
          </cell>
          <cell r="AI3008">
            <v>2</v>
          </cell>
          <cell r="AJ3008">
            <v>0</v>
          </cell>
          <cell r="AK3008">
            <v>14415.84</v>
          </cell>
          <cell r="AL3008">
            <v>8.0000000000000071E-2</v>
          </cell>
          <cell r="AM3008">
            <v>53145.953917050698</v>
          </cell>
          <cell r="AN3008">
            <v>3936.7373271889446</v>
          </cell>
          <cell r="AO3008">
            <v>-0.21525095264017424</v>
          </cell>
          <cell r="AQ3008">
            <v>6500</v>
          </cell>
          <cell r="AR3008">
            <v>86000</v>
          </cell>
          <cell r="AS3008">
            <v>0.08</v>
          </cell>
          <cell r="AT3008">
            <v>1</v>
          </cell>
          <cell r="AU3008">
            <v>0</v>
          </cell>
          <cell r="AV3008">
            <v>14415.84</v>
          </cell>
          <cell r="AW3008">
            <v>53145.953917050698</v>
          </cell>
          <cell r="AX3008">
            <v>8.0000000000000071E-2</v>
          </cell>
          <cell r="AY3008">
            <v>3936.7373271889446</v>
          </cell>
          <cell r="AZ3008" t="str">
            <v>Regular Bonus</v>
          </cell>
          <cell r="BA3008" t="str">
            <v>Regular BonusEligible</v>
          </cell>
          <cell r="BB3008" t="str">
            <v>Regular BonusIsrael</v>
          </cell>
          <cell r="BC3008" t="str">
            <v>Regular BonusIsrael Hourly Partial Time</v>
          </cell>
          <cell r="BD3008" t="str">
            <v>D65</v>
          </cell>
          <cell r="BE3008" t="str">
            <v>Hourly Partial Time</v>
          </cell>
          <cell r="BF3008">
            <v>13348</v>
          </cell>
          <cell r="BG3008">
            <v>19000</v>
          </cell>
          <cell r="BH3008">
            <v>5</v>
          </cell>
          <cell r="BI3008">
            <v>2000</v>
          </cell>
          <cell r="BJ3008">
            <v>19500</v>
          </cell>
          <cell r="BK3008">
            <v>19500</v>
          </cell>
          <cell r="BL3008">
            <v>15600</v>
          </cell>
        </row>
        <row r="3009">
          <cell r="B3009">
            <v>13017</v>
          </cell>
          <cell r="C3009">
            <v>8049</v>
          </cell>
          <cell r="D3009">
            <v>57716</v>
          </cell>
          <cell r="E3009" t="str">
            <v>Haddas Bronfman</v>
          </cell>
          <cell r="F3009" t="str">
            <v>SOFTWARE DEVELOPER</v>
          </cell>
          <cell r="G3009" t="str">
            <v>Employee</v>
          </cell>
          <cell r="H3009" t="str">
            <v>Products - R&amp;D</v>
          </cell>
          <cell r="I3009" t="str">
            <v>TEL-AVIV</v>
          </cell>
          <cell r="J3009" t="str">
            <v>Israel</v>
          </cell>
          <cell r="K3009">
            <v>42030</v>
          </cell>
          <cell r="L3009" t="str">
            <v>IL</v>
          </cell>
          <cell r="M3009" t="str">
            <v>D51P</v>
          </cell>
          <cell r="N3009" t="str">
            <v>D</v>
          </cell>
          <cell r="O3009" t="str">
            <v>5</v>
          </cell>
          <cell r="P3009" t="str">
            <v>Regular</v>
          </cell>
          <cell r="T3009">
            <v>1</v>
          </cell>
          <cell r="U3009" t="str">
            <v>ILS</v>
          </cell>
          <cell r="V3009" t="str">
            <v>Products - R&amp;D</v>
          </cell>
          <cell r="W3009" t="str">
            <v>Dorit Dor</v>
          </cell>
          <cell r="Y3009" t="str">
            <v>Eligible</v>
          </cell>
          <cell r="Z3009">
            <v>25500</v>
          </cell>
          <cell r="AA3009">
            <v>94009.216589861753</v>
          </cell>
          <cell r="AB3009">
            <v>25500</v>
          </cell>
          <cell r="AC3009">
            <v>94009.216589861753</v>
          </cell>
          <cell r="AD3009">
            <v>2</v>
          </cell>
          <cell r="AE3009" t="str">
            <v>D51</v>
          </cell>
          <cell r="AF3009">
            <v>19500</v>
          </cell>
          <cell r="AG3009">
            <v>29500</v>
          </cell>
          <cell r="AH3009">
            <v>0.6</v>
          </cell>
          <cell r="AI3009">
            <v>3</v>
          </cell>
          <cell r="AJ3009">
            <v>0</v>
          </cell>
          <cell r="AK3009">
            <v>25500</v>
          </cell>
          <cell r="AL3009">
            <v>0</v>
          </cell>
          <cell r="AM3009">
            <v>94009.216589861753</v>
          </cell>
          <cell r="AN3009">
            <v>0</v>
          </cell>
          <cell r="AO3009">
            <v>-0.13559322033898302</v>
          </cell>
          <cell r="AP3009" t="str">
            <v>Rated 2 - no recommendation</v>
          </cell>
          <cell r="AQ3009">
            <v>6500</v>
          </cell>
          <cell r="AR3009">
            <v>86000</v>
          </cell>
          <cell r="AS3009">
            <v>0.23</v>
          </cell>
          <cell r="AT3009">
            <v>1</v>
          </cell>
          <cell r="AU3009">
            <v>0</v>
          </cell>
          <cell r="AV3009">
            <v>25500</v>
          </cell>
          <cell r="AW3009">
            <v>94009.216589861753</v>
          </cell>
          <cell r="AX3009">
            <v>0</v>
          </cell>
          <cell r="AY3009">
            <v>0</v>
          </cell>
          <cell r="AZ3009" t="str">
            <v>Regular Bonus</v>
          </cell>
          <cell r="BA3009" t="str">
            <v>Regular BonusEligible</v>
          </cell>
          <cell r="BB3009" t="str">
            <v>Regular BonusIsrael</v>
          </cell>
          <cell r="BC3009" t="str">
            <v>Regular BonusIsrael Employee</v>
          </cell>
          <cell r="BD3009" t="str">
            <v>D55</v>
          </cell>
          <cell r="BE3009" t="str">
            <v>Employee</v>
          </cell>
          <cell r="BF3009">
            <v>25500</v>
          </cell>
          <cell r="BG3009">
            <v>16241</v>
          </cell>
          <cell r="BH3009">
            <v>2</v>
          </cell>
          <cell r="BI3009">
            <v>4000</v>
          </cell>
          <cell r="BJ3009">
            <v>19000</v>
          </cell>
          <cell r="BK3009">
            <v>19000</v>
          </cell>
          <cell r="BL3009">
            <v>15200</v>
          </cell>
        </row>
        <row r="3010">
          <cell r="B3010">
            <v>13509</v>
          </cell>
          <cell r="C3010">
            <v>8525</v>
          </cell>
          <cell r="D3010">
            <v>176858</v>
          </cell>
          <cell r="E3010" t="str">
            <v>Gil Elad</v>
          </cell>
          <cell r="F3010" t="str">
            <v>SOFTWARE DEVELOPER</v>
          </cell>
          <cell r="G3010" t="str">
            <v>Hourly Partial Time</v>
          </cell>
          <cell r="H3010" t="str">
            <v>Products - R&amp;D</v>
          </cell>
          <cell r="I3010" t="str">
            <v>TEL-AVIV</v>
          </cell>
          <cell r="J3010" t="str">
            <v>Israel</v>
          </cell>
          <cell r="K3010">
            <v>42142</v>
          </cell>
          <cell r="L3010" t="str">
            <v>IL</v>
          </cell>
          <cell r="M3010" t="str">
            <v>D51P</v>
          </cell>
          <cell r="N3010" t="str">
            <v>D</v>
          </cell>
          <cell r="O3010" t="str">
            <v>5</v>
          </cell>
          <cell r="P3010" t="str">
            <v>Regular</v>
          </cell>
          <cell r="T3010">
            <v>1</v>
          </cell>
          <cell r="U3010" t="str">
            <v>ILS</v>
          </cell>
          <cell r="V3010" t="str">
            <v>Products - R&amp;D</v>
          </cell>
          <cell r="W3010" t="str">
            <v>Dorit Dor</v>
          </cell>
          <cell r="Y3010" t="str">
            <v>Eligible</v>
          </cell>
          <cell r="Z3010">
            <v>27400</v>
          </cell>
          <cell r="AA3010">
            <v>101013.82488479263</v>
          </cell>
          <cell r="AB3010">
            <v>27400</v>
          </cell>
          <cell r="AC3010">
            <v>101013.82488479263</v>
          </cell>
          <cell r="AD3010">
            <v>2</v>
          </cell>
          <cell r="AE3010" t="str">
            <v>D51</v>
          </cell>
          <cell r="AF3010">
            <v>17440</v>
          </cell>
          <cell r="AG3010">
            <v>30460</v>
          </cell>
          <cell r="AH3010">
            <v>0.76</v>
          </cell>
          <cell r="AI3010">
            <v>4</v>
          </cell>
          <cell r="AJ3010">
            <v>0</v>
          </cell>
          <cell r="AK3010">
            <v>27400</v>
          </cell>
          <cell r="AL3010">
            <v>0</v>
          </cell>
          <cell r="AM3010">
            <v>101013.82488479263</v>
          </cell>
          <cell r="AN3010">
            <v>0</v>
          </cell>
          <cell r="AO3010">
            <v>-0.10045961917268553</v>
          </cell>
          <cell r="AP3010" t="str">
            <v>Rated 2 - no recommendation</v>
          </cell>
          <cell r="AQ3010">
            <v>6500</v>
          </cell>
          <cell r="AR3010">
            <v>86000</v>
          </cell>
          <cell r="AS3010">
            <v>0.26</v>
          </cell>
          <cell r="AT3010">
            <v>1</v>
          </cell>
          <cell r="AU3010">
            <v>0</v>
          </cell>
          <cell r="AV3010">
            <v>27400</v>
          </cell>
          <cell r="AW3010">
            <v>101013.82488479263</v>
          </cell>
          <cell r="AX3010">
            <v>0</v>
          </cell>
          <cell r="AY3010">
            <v>0</v>
          </cell>
          <cell r="AZ3010" t="str">
            <v>Regular Bonus</v>
          </cell>
          <cell r="BA3010" t="str">
            <v>Regular BonusEligible</v>
          </cell>
          <cell r="BB3010" t="str">
            <v>Regular BonusIsrael</v>
          </cell>
          <cell r="BC3010" t="str">
            <v>Regular BonusIsrael Hourly Partial Time</v>
          </cell>
          <cell r="BD3010" t="str">
            <v>D55</v>
          </cell>
          <cell r="BE3010" t="str">
            <v>Hourly Partial Time</v>
          </cell>
          <cell r="BF3010">
            <v>27400</v>
          </cell>
          <cell r="BG3010">
            <v>30000</v>
          </cell>
          <cell r="BH3010">
            <v>3</v>
          </cell>
          <cell r="BI3010">
            <v>2000</v>
          </cell>
          <cell r="BJ3010">
            <v>9500</v>
          </cell>
          <cell r="BK3010">
            <v>9500</v>
          </cell>
          <cell r="BL3010">
            <v>7600</v>
          </cell>
        </row>
        <row r="3011">
          <cell r="B3011">
            <v>18994</v>
          </cell>
          <cell r="C3011">
            <v>14052</v>
          </cell>
          <cell r="E3011" t="str">
            <v>Ran Ashkenazi</v>
          </cell>
          <cell r="F3011" t="str">
            <v>TECHNOLOGY LEADER</v>
          </cell>
          <cell r="G3011" t="str">
            <v>Employee</v>
          </cell>
          <cell r="H3011" t="str">
            <v>Products - R&amp;D</v>
          </cell>
          <cell r="I3011" t="str">
            <v>TEL-AVIV</v>
          </cell>
          <cell r="J3011" t="str">
            <v>Israel</v>
          </cell>
          <cell r="K3011">
            <v>43268</v>
          </cell>
          <cell r="L3011" t="str">
            <v>IL</v>
          </cell>
          <cell r="M3011" t="str">
            <v>D41M</v>
          </cell>
          <cell r="N3011" t="str">
            <v>D</v>
          </cell>
          <cell r="O3011" t="str">
            <v>4</v>
          </cell>
          <cell r="P3011" t="str">
            <v>Regular</v>
          </cell>
          <cell r="T3011">
            <v>1</v>
          </cell>
          <cell r="U3011" t="str">
            <v>ILS</v>
          </cell>
          <cell r="V3011" t="str">
            <v>Products - R&amp;D</v>
          </cell>
          <cell r="W3011" t="str">
            <v>Dorit Dor</v>
          </cell>
          <cell r="Y3011" t="str">
            <v>Eligible</v>
          </cell>
          <cell r="Z3011">
            <v>35000</v>
          </cell>
          <cell r="AA3011">
            <v>129032.25806451614</v>
          </cell>
          <cell r="AB3011">
            <v>35000</v>
          </cell>
          <cell r="AC3011">
            <v>129032.25806451614</v>
          </cell>
          <cell r="AD3011">
            <v>5</v>
          </cell>
          <cell r="AE3011" t="str">
            <v>D41</v>
          </cell>
          <cell r="AF3011">
            <v>25500</v>
          </cell>
          <cell r="AG3011">
            <v>37000</v>
          </cell>
          <cell r="AH3011">
            <v>0.82</v>
          </cell>
          <cell r="AI3011">
            <v>4</v>
          </cell>
          <cell r="AJ3011">
            <v>0</v>
          </cell>
          <cell r="AK3011">
            <v>36400</v>
          </cell>
          <cell r="AL3011">
            <v>4.0000000000000036E-2</v>
          </cell>
          <cell r="AM3011">
            <v>134193.54838709679</v>
          </cell>
          <cell r="AN3011">
            <v>5161.2903225806513</v>
          </cell>
          <cell r="AO3011">
            <v>-1.6216216216216162E-2</v>
          </cell>
          <cell r="AQ3011">
            <v>6500</v>
          </cell>
          <cell r="AR3011">
            <v>86000</v>
          </cell>
          <cell r="AS3011">
            <v>0.35</v>
          </cell>
          <cell r="AT3011">
            <v>1</v>
          </cell>
          <cell r="AU3011">
            <v>0</v>
          </cell>
          <cell r="AV3011">
            <v>36400</v>
          </cell>
          <cell r="AW3011">
            <v>134193.54838709679</v>
          </cell>
          <cell r="AX3011">
            <v>4.0000000000000036E-2</v>
          </cell>
          <cell r="AY3011">
            <v>5161.2903225806513</v>
          </cell>
          <cell r="AZ3011" t="str">
            <v>Regular Bonus</v>
          </cell>
          <cell r="BA3011" t="str">
            <v>Regular BonusEligible</v>
          </cell>
          <cell r="BB3011" t="str">
            <v>Regular BonusIsrael</v>
          </cell>
          <cell r="BC3011" t="str">
            <v>Regular BonusIsrael Employee</v>
          </cell>
          <cell r="BD3011" t="str">
            <v>D45</v>
          </cell>
          <cell r="BE3011" t="str">
            <v>Employee</v>
          </cell>
          <cell r="BF3011">
            <v>35000</v>
          </cell>
          <cell r="BG3011">
            <v>55000</v>
          </cell>
          <cell r="BH3011">
            <v>5</v>
          </cell>
          <cell r="BI3011">
            <v>4000</v>
          </cell>
          <cell r="BJ3011">
            <v>72000</v>
          </cell>
          <cell r="BK3011">
            <v>72000</v>
          </cell>
          <cell r="BL3011">
            <v>57600</v>
          </cell>
        </row>
        <row r="3012">
          <cell r="B3012">
            <v>19030</v>
          </cell>
          <cell r="C3012">
            <v>14088</v>
          </cell>
          <cell r="D3012">
            <v>204687</v>
          </cell>
          <cell r="E3012" t="str">
            <v>Roy Feintuch</v>
          </cell>
          <cell r="F3012" t="str">
            <v>CHIEF TECHNOLOGIST, CLOUD</v>
          </cell>
          <cell r="G3012" t="str">
            <v>Employee</v>
          </cell>
          <cell r="H3012" t="str">
            <v>Products - R&amp;D</v>
          </cell>
          <cell r="I3012" t="str">
            <v>TEL-AVIV</v>
          </cell>
          <cell r="J3012" t="str">
            <v>Israel</v>
          </cell>
          <cell r="K3012">
            <v>43692</v>
          </cell>
          <cell r="L3012" t="str">
            <v>IL</v>
          </cell>
          <cell r="M3012" t="str">
            <v>D20M</v>
          </cell>
          <cell r="N3012" t="str">
            <v>D</v>
          </cell>
          <cell r="O3012" t="str">
            <v>2</v>
          </cell>
          <cell r="P3012" t="str">
            <v>Regular</v>
          </cell>
          <cell r="S3012">
            <v>1</v>
          </cell>
          <cell r="U3012" t="str">
            <v>ILS</v>
          </cell>
          <cell r="V3012" t="str">
            <v>Products - R&amp;D</v>
          </cell>
          <cell r="W3012" t="str">
            <v>Dorit Dor</v>
          </cell>
          <cell r="Y3012" t="str">
            <v>Eligible</v>
          </cell>
          <cell r="Z3012">
            <v>51000</v>
          </cell>
          <cell r="AA3012">
            <v>188018.43317972351</v>
          </cell>
          <cell r="AB3012">
            <v>51000</v>
          </cell>
          <cell r="AC3012">
            <v>188018.43317972351</v>
          </cell>
          <cell r="AD3012">
            <v>5</v>
          </cell>
          <cell r="AE3012" t="str">
            <v>D20</v>
          </cell>
          <cell r="AF3012">
            <v>41000</v>
          </cell>
          <cell r="AG3012">
            <v>55000</v>
          </cell>
          <cell r="AH3012">
            <v>0.71</v>
          </cell>
          <cell r="AI3012">
            <v>4</v>
          </cell>
          <cell r="AJ3012">
            <v>0</v>
          </cell>
          <cell r="AK3012">
            <v>53040</v>
          </cell>
          <cell r="AL3012">
            <v>4.0000000000000036E-2</v>
          </cell>
          <cell r="AM3012">
            <v>195539.17050691246</v>
          </cell>
          <cell r="AN3012">
            <v>7520.7373271889519</v>
          </cell>
          <cell r="AO3012">
            <v>-3.5636363636363688E-2</v>
          </cell>
          <cell r="AQ3012">
            <v>6500</v>
          </cell>
          <cell r="AR3012">
            <v>86000</v>
          </cell>
          <cell r="AS3012">
            <v>0.55000000000000004</v>
          </cell>
          <cell r="AT3012">
            <v>1</v>
          </cell>
          <cell r="AU3012">
            <v>0</v>
          </cell>
          <cell r="AV3012">
            <v>53040</v>
          </cell>
          <cell r="AW3012">
            <v>195539.17050691246</v>
          </cell>
          <cell r="AX3012">
            <v>4.0000000000000036E-2</v>
          </cell>
          <cell r="AY3012">
            <v>7520.7373271889519</v>
          </cell>
          <cell r="AZ3012" t="str">
            <v>Target Bonus</v>
          </cell>
          <cell r="BA3012" t="str">
            <v>Target BonusEligible</v>
          </cell>
          <cell r="BB3012" t="str">
            <v>Target BonusIsrael</v>
          </cell>
          <cell r="BC3012" t="str">
            <v>Target BonusIsrael Employee</v>
          </cell>
          <cell r="BD3012" t="str">
            <v>D20</v>
          </cell>
          <cell r="BE3012" t="str">
            <v>Employee</v>
          </cell>
          <cell r="BF3012">
            <v>51000</v>
          </cell>
          <cell r="BG3012">
            <v>140000</v>
          </cell>
          <cell r="BH3012">
            <v>5</v>
          </cell>
          <cell r="BJ3012">
            <v>110000</v>
          </cell>
          <cell r="BK3012">
            <v>110000</v>
          </cell>
          <cell r="BL3012">
            <v>137500</v>
          </cell>
        </row>
        <row r="3013">
          <cell r="B3013">
            <v>14036</v>
          </cell>
          <cell r="C3013">
            <v>9021</v>
          </cell>
          <cell r="D3013">
            <v>74277</v>
          </cell>
          <cell r="E3013" t="str">
            <v>Gily Shakuri</v>
          </cell>
          <cell r="F3013" t="str">
            <v>SOFTWARE DEVELOPER</v>
          </cell>
          <cell r="G3013" t="str">
            <v>Employee</v>
          </cell>
          <cell r="H3013" t="str">
            <v>Products - R&amp;D</v>
          </cell>
          <cell r="I3013" t="str">
            <v>TEL-AVIV</v>
          </cell>
          <cell r="J3013" t="str">
            <v>Israel</v>
          </cell>
          <cell r="K3013">
            <v>42233</v>
          </cell>
          <cell r="L3013" t="str">
            <v>IL</v>
          </cell>
          <cell r="M3013" t="str">
            <v>D51P</v>
          </cell>
          <cell r="N3013" t="str">
            <v>D</v>
          </cell>
          <cell r="O3013" t="str">
            <v>5</v>
          </cell>
          <cell r="P3013" t="str">
            <v>Regular</v>
          </cell>
          <cell r="T3013">
            <v>1</v>
          </cell>
          <cell r="U3013" t="str">
            <v>ILS</v>
          </cell>
          <cell r="V3013" t="str">
            <v>Products - R&amp;D</v>
          </cell>
          <cell r="W3013" t="str">
            <v>Dorit Dor</v>
          </cell>
          <cell r="Y3013" t="str">
            <v>Eligible</v>
          </cell>
          <cell r="Z3013">
            <v>19500</v>
          </cell>
          <cell r="AA3013">
            <v>71889.400921658991</v>
          </cell>
          <cell r="AB3013">
            <v>19500</v>
          </cell>
          <cell r="AC3013">
            <v>71889.400921658991</v>
          </cell>
          <cell r="AD3013">
            <v>2</v>
          </cell>
          <cell r="AE3013" t="str">
            <v>D51</v>
          </cell>
          <cell r="AF3013">
            <v>19500</v>
          </cell>
          <cell r="AG3013">
            <v>29500</v>
          </cell>
          <cell r="AH3013">
            <v>0</v>
          </cell>
          <cell r="AI3013">
            <v>1</v>
          </cell>
          <cell r="AJ3013">
            <v>0</v>
          </cell>
          <cell r="AK3013">
            <v>19500</v>
          </cell>
          <cell r="AL3013">
            <v>0</v>
          </cell>
          <cell r="AM3013">
            <v>71889.400921658991</v>
          </cell>
          <cell r="AN3013">
            <v>0</v>
          </cell>
          <cell r="AO3013">
            <v>-0.33898305084745761</v>
          </cell>
          <cell r="AP3013" t="str">
            <v>Rated 2 - no recommendation</v>
          </cell>
          <cell r="AQ3013">
            <v>6500</v>
          </cell>
          <cell r="AR3013">
            <v>86000</v>
          </cell>
          <cell r="AS3013">
            <v>0.16</v>
          </cell>
          <cell r="AT3013">
            <v>1</v>
          </cell>
          <cell r="AU3013">
            <v>0</v>
          </cell>
          <cell r="AV3013">
            <v>19500</v>
          </cell>
          <cell r="AW3013">
            <v>71889.400921658991</v>
          </cell>
          <cell r="AX3013">
            <v>0</v>
          </cell>
          <cell r="AY3013">
            <v>0</v>
          </cell>
          <cell r="AZ3013" t="str">
            <v>Regular Bonus</v>
          </cell>
          <cell r="BA3013" t="str">
            <v>Regular BonusEligible</v>
          </cell>
          <cell r="BB3013" t="str">
            <v>Regular BonusIsrael</v>
          </cell>
          <cell r="BC3013" t="str">
            <v>Regular BonusIsrael Employee</v>
          </cell>
          <cell r="BD3013" t="str">
            <v>D51</v>
          </cell>
          <cell r="BE3013" t="str">
            <v>Employee</v>
          </cell>
          <cell r="BF3013">
            <v>19500</v>
          </cell>
          <cell r="BG3013">
            <v>20000</v>
          </cell>
          <cell r="BH3013">
            <v>3</v>
          </cell>
          <cell r="BI3013">
            <v>4000</v>
          </cell>
          <cell r="BJ3013">
            <v>18000</v>
          </cell>
          <cell r="BK3013">
            <v>18000</v>
          </cell>
          <cell r="BL3013">
            <v>14400</v>
          </cell>
        </row>
        <row r="3014">
          <cell r="B3014">
            <v>6995</v>
          </cell>
          <cell r="C3014">
            <v>2062</v>
          </cell>
          <cell r="E3014" t="str">
            <v>Keren Kinsbursky</v>
          </cell>
          <cell r="F3014" t="str">
            <v>SOFTWARE DEVELOPER</v>
          </cell>
          <cell r="G3014" t="str">
            <v>Employee</v>
          </cell>
          <cell r="H3014" t="str">
            <v>Products - R&amp;D</v>
          </cell>
          <cell r="I3014" t="str">
            <v>TEL-AVIV</v>
          </cell>
          <cell r="J3014" t="str">
            <v>Israel</v>
          </cell>
          <cell r="K3014">
            <v>39393</v>
          </cell>
          <cell r="L3014" t="str">
            <v>IL</v>
          </cell>
          <cell r="M3014" t="str">
            <v>D51P</v>
          </cell>
          <cell r="N3014" t="str">
            <v>D</v>
          </cell>
          <cell r="O3014" t="str">
            <v>5</v>
          </cell>
          <cell r="P3014" t="str">
            <v>Regular</v>
          </cell>
          <cell r="T3014">
            <v>1</v>
          </cell>
          <cell r="U3014" t="str">
            <v>ILS</v>
          </cell>
          <cell r="V3014" t="str">
            <v>Products - R&amp;D</v>
          </cell>
          <cell r="W3014" t="str">
            <v>Dorit Dor</v>
          </cell>
          <cell r="Y3014" t="str">
            <v>Eligible</v>
          </cell>
          <cell r="Z3014">
            <v>19500</v>
          </cell>
          <cell r="AA3014">
            <v>71889.400921658991</v>
          </cell>
          <cell r="AB3014">
            <v>19500</v>
          </cell>
          <cell r="AC3014">
            <v>71889.400921658991</v>
          </cell>
          <cell r="AD3014">
            <v>2</v>
          </cell>
          <cell r="AE3014" t="str">
            <v>D51</v>
          </cell>
          <cell r="AF3014">
            <v>19500</v>
          </cell>
          <cell r="AG3014">
            <v>29500</v>
          </cell>
          <cell r="AH3014">
            <v>0</v>
          </cell>
          <cell r="AI3014">
            <v>1</v>
          </cell>
          <cell r="AJ3014">
            <v>0</v>
          </cell>
          <cell r="AK3014">
            <v>19500</v>
          </cell>
          <cell r="AL3014">
            <v>0</v>
          </cell>
          <cell r="AM3014">
            <v>71889.400921658991</v>
          </cell>
          <cell r="AN3014">
            <v>0</v>
          </cell>
          <cell r="AO3014">
            <v>-0.33898305084745761</v>
          </cell>
          <cell r="AP3014" t="str">
            <v>Rated 2 - no recommendation</v>
          </cell>
          <cell r="AQ3014">
            <v>6500</v>
          </cell>
          <cell r="AR3014">
            <v>86000</v>
          </cell>
          <cell r="AS3014">
            <v>0.16</v>
          </cell>
          <cell r="AT3014">
            <v>1</v>
          </cell>
          <cell r="AU3014">
            <v>0</v>
          </cell>
          <cell r="AV3014">
            <v>19500</v>
          </cell>
          <cell r="AW3014">
            <v>71889.400921658991</v>
          </cell>
          <cell r="AX3014">
            <v>0</v>
          </cell>
          <cell r="AY3014">
            <v>0</v>
          </cell>
          <cell r="AZ3014" t="str">
            <v>Regular Bonus</v>
          </cell>
          <cell r="BA3014" t="str">
            <v>Regular BonusEligible</v>
          </cell>
          <cell r="BB3014" t="str">
            <v>Regular BonusIsrael</v>
          </cell>
          <cell r="BC3014" t="str">
            <v>Regular BonusIsrael Employee</v>
          </cell>
          <cell r="BD3014" t="str">
            <v>D52</v>
          </cell>
          <cell r="BE3014" t="str">
            <v>Employee</v>
          </cell>
          <cell r="BF3014">
            <v>19500</v>
          </cell>
          <cell r="BG3014">
            <v>14000</v>
          </cell>
          <cell r="BH3014">
            <v>2</v>
          </cell>
          <cell r="BI3014">
            <v>4000</v>
          </cell>
          <cell r="BJ3014">
            <v>14000</v>
          </cell>
          <cell r="BK3014">
            <v>14000</v>
          </cell>
          <cell r="BL3014">
            <v>11200</v>
          </cell>
        </row>
        <row r="3015">
          <cell r="B3015">
            <v>15446</v>
          </cell>
          <cell r="C3015">
            <v>10409</v>
          </cell>
          <cell r="D3015">
            <v>46704</v>
          </cell>
          <cell r="E3015" t="str">
            <v>Shlomi Haguel</v>
          </cell>
          <cell r="F3015" t="str">
            <v>SOFTWARE DEVELOPER</v>
          </cell>
          <cell r="G3015" t="str">
            <v>Employee</v>
          </cell>
          <cell r="H3015" t="str">
            <v>Products - R&amp;D</v>
          </cell>
          <cell r="I3015" t="str">
            <v>TEL-AVIV</v>
          </cell>
          <cell r="J3015" t="str">
            <v>Israel</v>
          </cell>
          <cell r="K3015">
            <v>42541</v>
          </cell>
          <cell r="L3015" t="str">
            <v>IL</v>
          </cell>
          <cell r="M3015" t="str">
            <v>D51P</v>
          </cell>
          <cell r="N3015" t="str">
            <v>D</v>
          </cell>
          <cell r="O3015" t="str">
            <v>5</v>
          </cell>
          <cell r="P3015" t="str">
            <v>Regular</v>
          </cell>
          <cell r="T3015">
            <v>1</v>
          </cell>
          <cell r="U3015" t="str">
            <v>ILS</v>
          </cell>
          <cell r="V3015" t="str">
            <v>Products - R&amp;D</v>
          </cell>
          <cell r="W3015" t="str">
            <v>Dorit Dor</v>
          </cell>
          <cell r="Y3015" t="str">
            <v>Eligible</v>
          </cell>
          <cell r="Z3015">
            <v>26600</v>
          </cell>
          <cell r="AA3015">
            <v>98064.516129032258</v>
          </cell>
          <cell r="AB3015">
            <v>26600</v>
          </cell>
          <cell r="AC3015">
            <v>98064.516129032258</v>
          </cell>
          <cell r="AD3015">
            <v>2</v>
          </cell>
          <cell r="AE3015" t="str">
            <v>D51</v>
          </cell>
          <cell r="AF3015">
            <v>19500</v>
          </cell>
          <cell r="AG3015">
            <v>29500</v>
          </cell>
          <cell r="AH3015">
            <v>0.71</v>
          </cell>
          <cell r="AI3015">
            <v>4</v>
          </cell>
          <cell r="AJ3015">
            <v>0</v>
          </cell>
          <cell r="AK3015">
            <v>26600</v>
          </cell>
          <cell r="AL3015">
            <v>0</v>
          </cell>
          <cell r="AM3015">
            <v>98064.516129032258</v>
          </cell>
          <cell r="AN3015">
            <v>0</v>
          </cell>
          <cell r="AO3015">
            <v>-9.8305084745762716E-2</v>
          </cell>
          <cell r="AP3015" t="str">
            <v>Rated 2 - no recommendation</v>
          </cell>
          <cell r="AQ3015">
            <v>6500</v>
          </cell>
          <cell r="AR3015">
            <v>86000</v>
          </cell>
          <cell r="AS3015">
            <v>0.25</v>
          </cell>
          <cell r="AT3015">
            <v>1</v>
          </cell>
          <cell r="AU3015">
            <v>0</v>
          </cell>
          <cell r="AV3015">
            <v>26600</v>
          </cell>
          <cell r="AW3015">
            <v>98064.516129032258</v>
          </cell>
          <cell r="AX3015">
            <v>0</v>
          </cell>
          <cell r="AY3015">
            <v>0</v>
          </cell>
          <cell r="AZ3015" t="str">
            <v>Regular Bonus</v>
          </cell>
          <cell r="BA3015" t="str">
            <v>Regular BonusEligible</v>
          </cell>
          <cell r="BB3015" t="str">
            <v>Regular BonusIsrael</v>
          </cell>
          <cell r="BC3015" t="str">
            <v>Regular BonusIsrael Employee</v>
          </cell>
          <cell r="BD3015" t="str">
            <v>D55</v>
          </cell>
          <cell r="BE3015" t="str">
            <v>Employee</v>
          </cell>
          <cell r="BF3015">
            <v>26600</v>
          </cell>
          <cell r="BG3015">
            <v>25986</v>
          </cell>
          <cell r="BH3015">
            <v>3</v>
          </cell>
          <cell r="BI3015">
            <v>4000</v>
          </cell>
          <cell r="BJ3015">
            <v>19000</v>
          </cell>
          <cell r="BK3015">
            <v>19000</v>
          </cell>
          <cell r="BL3015">
            <v>15200</v>
          </cell>
        </row>
        <row r="3016">
          <cell r="B3016">
            <v>15056</v>
          </cell>
          <cell r="C3016">
            <v>9996</v>
          </cell>
          <cell r="D3016">
            <v>130597</v>
          </cell>
          <cell r="E3016" t="str">
            <v>Natan Chamilevski</v>
          </cell>
          <cell r="F3016" t="str">
            <v>TEAM LEADER</v>
          </cell>
          <cell r="G3016" t="str">
            <v>Employee</v>
          </cell>
          <cell r="H3016" t="str">
            <v>Products - R&amp;D</v>
          </cell>
          <cell r="I3016" t="str">
            <v>TEL-AVIV</v>
          </cell>
          <cell r="J3016" t="str">
            <v>Israel</v>
          </cell>
          <cell r="K3016">
            <v>42477</v>
          </cell>
          <cell r="L3016" t="str">
            <v>IL</v>
          </cell>
          <cell r="M3016" t="str">
            <v>D41M</v>
          </cell>
          <cell r="N3016" t="str">
            <v>D</v>
          </cell>
          <cell r="O3016" t="str">
            <v>4</v>
          </cell>
          <cell r="P3016" t="str">
            <v>Regular</v>
          </cell>
          <cell r="T3016">
            <v>1</v>
          </cell>
          <cell r="U3016" t="str">
            <v>ILS</v>
          </cell>
          <cell r="V3016" t="str">
            <v>Products - R&amp;D</v>
          </cell>
          <cell r="W3016" t="str">
            <v>Dorit Dor</v>
          </cell>
          <cell r="Y3016" t="str">
            <v>Eligible</v>
          </cell>
          <cell r="Z3016">
            <v>27000</v>
          </cell>
          <cell r="AA3016">
            <v>99539.170506912444</v>
          </cell>
          <cell r="AB3016">
            <v>27000</v>
          </cell>
          <cell r="AC3016">
            <v>99539.170506912444</v>
          </cell>
          <cell r="AD3016">
            <v>5</v>
          </cell>
          <cell r="AE3016" t="str">
            <v>D41</v>
          </cell>
          <cell r="AF3016">
            <v>25500</v>
          </cell>
          <cell r="AG3016">
            <v>37000</v>
          </cell>
          <cell r="AH3016">
            <v>0.13</v>
          </cell>
          <cell r="AI3016">
            <v>1</v>
          </cell>
          <cell r="AJ3016">
            <v>0</v>
          </cell>
          <cell r="AK3016">
            <v>29430.000000000004</v>
          </cell>
          <cell r="AL3016">
            <v>9.000000000000008E-2</v>
          </cell>
          <cell r="AM3016">
            <v>108497.69585253458</v>
          </cell>
          <cell r="AN3016">
            <v>8958.5253456221399</v>
          </cell>
          <cell r="AO3016">
            <v>-0.2045945945945945</v>
          </cell>
          <cell r="AQ3016">
            <v>6500</v>
          </cell>
          <cell r="AR3016">
            <v>86000</v>
          </cell>
          <cell r="AS3016">
            <v>0.25</v>
          </cell>
          <cell r="AT3016">
            <v>1</v>
          </cell>
          <cell r="AU3016">
            <v>0</v>
          </cell>
          <cell r="AV3016">
            <v>29430.000000000004</v>
          </cell>
          <cell r="AW3016">
            <v>108497.69585253458</v>
          </cell>
          <cell r="AX3016">
            <v>9.000000000000008E-2</v>
          </cell>
          <cell r="AY3016">
            <v>8958.5253456221399</v>
          </cell>
          <cell r="AZ3016" t="str">
            <v>Regular Bonus</v>
          </cell>
          <cell r="BA3016" t="str">
            <v>Regular BonusEligible</v>
          </cell>
          <cell r="BB3016" t="str">
            <v>Regular BonusIsrael</v>
          </cell>
          <cell r="BC3016" t="str">
            <v>Regular BonusIsrael Employee</v>
          </cell>
          <cell r="BD3016" t="str">
            <v>D41</v>
          </cell>
          <cell r="BE3016" t="str">
            <v>Employee</v>
          </cell>
          <cell r="BF3016">
            <v>27000</v>
          </cell>
          <cell r="BG3016">
            <v>55000</v>
          </cell>
          <cell r="BH3016">
            <v>5</v>
          </cell>
          <cell r="BI3016">
            <v>4000</v>
          </cell>
          <cell r="BJ3016">
            <v>69000</v>
          </cell>
          <cell r="BK3016">
            <v>69000</v>
          </cell>
          <cell r="BL3016">
            <v>55200</v>
          </cell>
        </row>
        <row r="3017">
          <cell r="B3017">
            <v>17315</v>
          </cell>
          <cell r="C3017">
            <v>12341</v>
          </cell>
          <cell r="D3017">
            <v>133002</v>
          </cell>
          <cell r="E3017" t="str">
            <v>Noam Elran</v>
          </cell>
          <cell r="F3017" t="str">
            <v>SOFTWARE DEVELOPER</v>
          </cell>
          <cell r="G3017" t="str">
            <v>Employee</v>
          </cell>
          <cell r="H3017" t="str">
            <v>Products - R&amp;D</v>
          </cell>
          <cell r="I3017" t="str">
            <v>TEL-AVIV</v>
          </cell>
          <cell r="J3017" t="str">
            <v>Israel</v>
          </cell>
          <cell r="K3017">
            <v>43045</v>
          </cell>
          <cell r="L3017" t="str">
            <v>IL</v>
          </cell>
          <cell r="M3017" t="str">
            <v>D51P</v>
          </cell>
          <cell r="N3017" t="str">
            <v>D</v>
          </cell>
          <cell r="O3017" t="str">
            <v>5</v>
          </cell>
          <cell r="P3017" t="str">
            <v>Regular</v>
          </cell>
          <cell r="T3017">
            <v>1</v>
          </cell>
          <cell r="U3017" t="str">
            <v>ILS</v>
          </cell>
          <cell r="V3017" t="str">
            <v>Products - R&amp;D</v>
          </cell>
          <cell r="W3017" t="str">
            <v>Dorit Dor</v>
          </cell>
          <cell r="Y3017" t="str">
            <v>Eligible</v>
          </cell>
          <cell r="Z3017">
            <v>23000</v>
          </cell>
          <cell r="AA3017">
            <v>84792.626728110597</v>
          </cell>
          <cell r="AB3017">
            <v>23000</v>
          </cell>
          <cell r="AC3017">
            <v>84792.626728110597</v>
          </cell>
          <cell r="AD3017">
            <v>2</v>
          </cell>
          <cell r="AE3017" t="str">
            <v>D51</v>
          </cell>
          <cell r="AF3017">
            <v>19500</v>
          </cell>
          <cell r="AG3017">
            <v>29500</v>
          </cell>
          <cell r="AH3017">
            <v>0.35</v>
          </cell>
          <cell r="AI3017">
            <v>2</v>
          </cell>
          <cell r="AJ3017">
            <v>0</v>
          </cell>
          <cell r="AK3017">
            <v>23000</v>
          </cell>
          <cell r="AL3017">
            <v>0</v>
          </cell>
          <cell r="AM3017">
            <v>84792.626728110597</v>
          </cell>
          <cell r="AN3017">
            <v>0</v>
          </cell>
          <cell r="AO3017">
            <v>-0.22033898305084743</v>
          </cell>
          <cell r="AP3017" t="str">
            <v>Rated 2 - no recommendation</v>
          </cell>
          <cell r="AQ3017">
            <v>6500</v>
          </cell>
          <cell r="AR3017">
            <v>86000</v>
          </cell>
          <cell r="AS3017">
            <v>0.2</v>
          </cell>
          <cell r="AT3017">
            <v>1</v>
          </cell>
          <cell r="AU3017">
            <v>0</v>
          </cell>
          <cell r="AV3017">
            <v>23000</v>
          </cell>
          <cell r="AW3017">
            <v>84792.626728110597</v>
          </cell>
          <cell r="AX3017">
            <v>0</v>
          </cell>
          <cell r="AY3017">
            <v>0</v>
          </cell>
          <cell r="AZ3017" t="str">
            <v>Regular Bonus</v>
          </cell>
          <cell r="BA3017" t="str">
            <v>Regular BonusEligible</v>
          </cell>
          <cell r="BB3017" t="str">
            <v>Regular BonusIsrael</v>
          </cell>
          <cell r="BC3017" t="str">
            <v>Regular BonusIsrael Employee</v>
          </cell>
          <cell r="BD3017" t="str">
            <v>D55</v>
          </cell>
          <cell r="BE3017" t="str">
            <v>Employee</v>
          </cell>
          <cell r="BF3017">
            <v>23000</v>
          </cell>
          <cell r="BG3017">
            <v>24000</v>
          </cell>
          <cell r="BH3017">
            <v>3</v>
          </cell>
          <cell r="BI3017">
            <v>4000</v>
          </cell>
          <cell r="BJ3017">
            <v>19000</v>
          </cell>
          <cell r="BK3017">
            <v>19000</v>
          </cell>
          <cell r="BL3017">
            <v>15200</v>
          </cell>
        </row>
        <row r="3018">
          <cell r="B3018">
            <v>16898</v>
          </cell>
          <cell r="C3018">
            <v>11815</v>
          </cell>
          <cell r="D3018">
            <v>170157</v>
          </cell>
          <cell r="E3018" t="str">
            <v>Ilan Arbiv</v>
          </cell>
          <cell r="F3018" t="str">
            <v>SOFTWARE DEVELOPER</v>
          </cell>
          <cell r="G3018" t="str">
            <v>Employee</v>
          </cell>
          <cell r="H3018" t="str">
            <v>Products - R&amp;D</v>
          </cell>
          <cell r="I3018" t="str">
            <v>TEL-AVIV</v>
          </cell>
          <cell r="J3018" t="str">
            <v>Israel</v>
          </cell>
          <cell r="K3018">
            <v>42982</v>
          </cell>
          <cell r="L3018" t="str">
            <v>IL</v>
          </cell>
          <cell r="M3018" t="str">
            <v>D51P</v>
          </cell>
          <cell r="N3018" t="str">
            <v>D</v>
          </cell>
          <cell r="O3018" t="str">
            <v>5</v>
          </cell>
          <cell r="P3018" t="str">
            <v>Regular</v>
          </cell>
          <cell r="T3018">
            <v>1</v>
          </cell>
          <cell r="U3018" t="str">
            <v>ILS</v>
          </cell>
          <cell r="V3018" t="str">
            <v>Products - R&amp;D</v>
          </cell>
          <cell r="W3018" t="str">
            <v>Dorit Dor</v>
          </cell>
          <cell r="Y3018" t="str">
            <v>Eligible</v>
          </cell>
          <cell r="Z3018">
            <v>29400</v>
          </cell>
          <cell r="AA3018">
            <v>108387.09677419355</v>
          </cell>
          <cell r="AB3018">
            <v>29400</v>
          </cell>
          <cell r="AC3018">
            <v>108387.09677419355</v>
          </cell>
          <cell r="AD3018">
            <v>2</v>
          </cell>
          <cell r="AE3018" t="str">
            <v>D51</v>
          </cell>
          <cell r="AF3018">
            <v>19500</v>
          </cell>
          <cell r="AG3018">
            <v>29500</v>
          </cell>
          <cell r="AH3018">
            <v>0.99</v>
          </cell>
          <cell r="AI3018">
            <v>5</v>
          </cell>
          <cell r="AJ3018">
            <v>0</v>
          </cell>
          <cell r="AK3018">
            <v>29400</v>
          </cell>
          <cell r="AL3018">
            <v>0</v>
          </cell>
          <cell r="AM3018">
            <v>108387.09677419355</v>
          </cell>
          <cell r="AN3018">
            <v>0</v>
          </cell>
          <cell r="AO3018">
            <v>-3.3898305084745228E-3</v>
          </cell>
          <cell r="AP3018" t="str">
            <v>Rated 2 - no recommendation</v>
          </cell>
          <cell r="AQ3018">
            <v>6500</v>
          </cell>
          <cell r="AR3018">
            <v>86000</v>
          </cell>
          <cell r="AS3018">
            <v>0.28000000000000003</v>
          </cell>
          <cell r="AT3018">
            <v>1</v>
          </cell>
          <cell r="AU3018">
            <v>0</v>
          </cell>
          <cell r="AV3018">
            <v>29400</v>
          </cell>
          <cell r="AW3018">
            <v>108387.09677419355</v>
          </cell>
          <cell r="AX3018">
            <v>0</v>
          </cell>
          <cell r="AY3018">
            <v>0</v>
          </cell>
          <cell r="AZ3018" t="str">
            <v>Regular Bonus</v>
          </cell>
          <cell r="BA3018" t="str">
            <v>Regular BonusEligible</v>
          </cell>
          <cell r="BB3018" t="str">
            <v>Regular BonusIsrael</v>
          </cell>
          <cell r="BC3018" t="str">
            <v>Regular BonusIsrael Employee</v>
          </cell>
          <cell r="BD3018" t="str">
            <v>D55</v>
          </cell>
          <cell r="BE3018" t="str">
            <v>Employee</v>
          </cell>
          <cell r="BF3018">
            <v>29400</v>
          </cell>
          <cell r="BG3018">
            <v>40000</v>
          </cell>
          <cell r="BH3018">
            <v>3</v>
          </cell>
          <cell r="BI3018">
            <v>4000</v>
          </cell>
          <cell r="BJ3018">
            <v>19000</v>
          </cell>
          <cell r="BK3018">
            <v>19000</v>
          </cell>
          <cell r="BL3018">
            <v>15200</v>
          </cell>
        </row>
        <row r="3019">
          <cell r="B3019">
            <v>19209</v>
          </cell>
          <cell r="C3019">
            <v>14267</v>
          </cell>
          <cell r="D3019">
            <v>153668</v>
          </cell>
          <cell r="E3019" t="str">
            <v>Dima Brodski</v>
          </cell>
          <cell r="F3019" t="str">
            <v>SOFTWARE DEVELOPER</v>
          </cell>
          <cell r="G3019" t="str">
            <v>Employee</v>
          </cell>
          <cell r="H3019" t="str">
            <v>Products - R&amp;D</v>
          </cell>
          <cell r="I3019" t="str">
            <v>TEL-AVIV</v>
          </cell>
          <cell r="J3019" t="str">
            <v>Israel</v>
          </cell>
          <cell r="K3019">
            <v>43437</v>
          </cell>
          <cell r="L3019" t="str">
            <v>IL</v>
          </cell>
          <cell r="M3019" t="str">
            <v>D51P</v>
          </cell>
          <cell r="N3019" t="str">
            <v>D</v>
          </cell>
          <cell r="O3019" t="str">
            <v>5</v>
          </cell>
          <cell r="P3019" t="str">
            <v>Regular</v>
          </cell>
          <cell r="T3019">
            <v>1</v>
          </cell>
          <cell r="U3019" t="str">
            <v>ILS</v>
          </cell>
          <cell r="V3019" t="str">
            <v>Products - R&amp;D</v>
          </cell>
          <cell r="W3019" t="str">
            <v>Dorit Dor</v>
          </cell>
          <cell r="Y3019" t="str">
            <v>Eligible</v>
          </cell>
          <cell r="Z3019">
            <v>20500</v>
          </cell>
          <cell r="AA3019">
            <v>75576.036866359456</v>
          </cell>
          <cell r="AB3019">
            <v>20500</v>
          </cell>
          <cell r="AC3019">
            <v>75576.036866359456</v>
          </cell>
          <cell r="AD3019">
            <v>2</v>
          </cell>
          <cell r="AE3019" t="str">
            <v>D51</v>
          </cell>
          <cell r="AF3019">
            <v>19500</v>
          </cell>
          <cell r="AG3019">
            <v>29500</v>
          </cell>
          <cell r="AH3019">
            <v>0.1</v>
          </cell>
          <cell r="AI3019">
            <v>1</v>
          </cell>
          <cell r="AJ3019">
            <v>0</v>
          </cell>
          <cell r="AK3019">
            <v>20500</v>
          </cell>
          <cell r="AL3019">
            <v>0</v>
          </cell>
          <cell r="AM3019">
            <v>75576.036866359456</v>
          </cell>
          <cell r="AN3019">
            <v>0</v>
          </cell>
          <cell r="AO3019">
            <v>-0.30508474576271183</v>
          </cell>
          <cell r="AP3019" t="str">
            <v>Rated 2 - no recommendation</v>
          </cell>
          <cell r="AQ3019">
            <v>6500</v>
          </cell>
          <cell r="AR3019">
            <v>86000</v>
          </cell>
          <cell r="AS3019">
            <v>0.17</v>
          </cell>
          <cell r="AT3019">
            <v>1</v>
          </cell>
          <cell r="AU3019">
            <v>0</v>
          </cell>
          <cell r="AV3019">
            <v>20500</v>
          </cell>
          <cell r="AW3019">
            <v>75576.036866359456</v>
          </cell>
          <cell r="AX3019">
            <v>0</v>
          </cell>
          <cell r="AY3019">
            <v>0</v>
          </cell>
          <cell r="AZ3019" t="str">
            <v>Regular Bonus</v>
          </cell>
          <cell r="BA3019" t="str">
            <v>Regular BonusEligible</v>
          </cell>
          <cell r="BB3019" t="str">
            <v>Regular BonusIsrael</v>
          </cell>
          <cell r="BC3019" t="str">
            <v>Regular BonusIsrael Employee</v>
          </cell>
          <cell r="BD3019" t="str">
            <v>D55</v>
          </cell>
          <cell r="BE3019" t="str">
            <v>Employee</v>
          </cell>
          <cell r="BF3019">
            <v>20500</v>
          </cell>
          <cell r="BG3019">
            <v>24000</v>
          </cell>
          <cell r="BH3019">
            <v>3</v>
          </cell>
          <cell r="BI3019">
            <v>4000</v>
          </cell>
          <cell r="BJ3019">
            <v>19000</v>
          </cell>
          <cell r="BK3019">
            <v>19000</v>
          </cell>
          <cell r="BL3019">
            <v>15200</v>
          </cell>
        </row>
        <row r="3020">
          <cell r="B3020">
            <v>15062</v>
          </cell>
          <cell r="C3020">
            <v>10035</v>
          </cell>
          <cell r="D3020">
            <v>120919</v>
          </cell>
          <cell r="E3020" t="str">
            <v>Or Shaham</v>
          </cell>
          <cell r="F3020" t="str">
            <v>TECHNOLOGY LEADER</v>
          </cell>
          <cell r="G3020" t="str">
            <v>Employee</v>
          </cell>
          <cell r="H3020" t="str">
            <v>Products - R&amp;D</v>
          </cell>
          <cell r="I3020" t="str">
            <v>TEL-AVIV</v>
          </cell>
          <cell r="J3020" t="str">
            <v>Israel</v>
          </cell>
          <cell r="K3020">
            <v>42463</v>
          </cell>
          <cell r="L3020" t="str">
            <v>IL</v>
          </cell>
          <cell r="M3020" t="str">
            <v>D41P</v>
          </cell>
          <cell r="N3020" t="str">
            <v>D</v>
          </cell>
          <cell r="O3020" t="str">
            <v>4</v>
          </cell>
          <cell r="P3020" t="str">
            <v>Regular</v>
          </cell>
          <cell r="T3020">
            <v>1</v>
          </cell>
          <cell r="U3020" t="str">
            <v>ILS</v>
          </cell>
          <cell r="V3020" t="str">
            <v>Products - R&amp;D</v>
          </cell>
          <cell r="W3020" t="str">
            <v>Dorit Dor</v>
          </cell>
          <cell r="Y3020" t="str">
            <v>Eligible</v>
          </cell>
          <cell r="Z3020">
            <v>26500</v>
          </cell>
          <cell r="AA3020">
            <v>97695.852534562218</v>
          </cell>
          <cell r="AB3020">
            <v>30000</v>
          </cell>
          <cell r="AC3020">
            <v>110599.07834101382</v>
          </cell>
          <cell r="AD3020">
            <v>5</v>
          </cell>
          <cell r="AE3020" t="str">
            <v>D41</v>
          </cell>
          <cell r="AF3020">
            <v>25500</v>
          </cell>
          <cell r="AG3020">
            <v>37000</v>
          </cell>
          <cell r="AH3020">
            <v>0.39</v>
          </cell>
          <cell r="AI3020">
            <v>2</v>
          </cell>
          <cell r="AJ3020">
            <v>0</v>
          </cell>
          <cell r="AK3020">
            <v>30000</v>
          </cell>
          <cell r="AL3020">
            <v>0</v>
          </cell>
          <cell r="AM3020">
            <v>110599.07834101382</v>
          </cell>
          <cell r="AN3020">
            <v>0</v>
          </cell>
          <cell r="AO3020">
            <v>-0.18918918918918914</v>
          </cell>
          <cell r="AP3020" t="str">
            <v>Already received an increase</v>
          </cell>
          <cell r="AQ3020">
            <v>6500</v>
          </cell>
          <cell r="AR3020">
            <v>86000</v>
          </cell>
          <cell r="AS3020">
            <v>0.28999999999999998</v>
          </cell>
          <cell r="AT3020">
            <v>1</v>
          </cell>
          <cell r="AU3020">
            <v>0</v>
          </cell>
          <cell r="AV3020">
            <v>30000</v>
          </cell>
          <cell r="AW3020">
            <v>110599.07834101382</v>
          </cell>
          <cell r="AX3020">
            <v>0</v>
          </cell>
          <cell r="AY3020">
            <v>0</v>
          </cell>
          <cell r="AZ3020" t="str">
            <v>Regular Bonus</v>
          </cell>
          <cell r="BA3020" t="str">
            <v>Regular BonusEligible</v>
          </cell>
          <cell r="BB3020" t="str">
            <v>Regular BonusIsrael</v>
          </cell>
          <cell r="BC3020" t="str">
            <v>Regular BonusIsrael Employee</v>
          </cell>
          <cell r="BD3020" t="str">
            <v>D55</v>
          </cell>
          <cell r="BE3020" t="str">
            <v>Employee</v>
          </cell>
          <cell r="BF3020">
            <v>30000</v>
          </cell>
          <cell r="BG3020">
            <v>50000</v>
          </cell>
          <cell r="BH3020">
            <v>5</v>
          </cell>
          <cell r="BI3020">
            <v>4000</v>
          </cell>
          <cell r="BJ3020">
            <v>54000</v>
          </cell>
          <cell r="BK3020">
            <v>54000</v>
          </cell>
          <cell r="BL3020">
            <v>43200</v>
          </cell>
        </row>
        <row r="3021">
          <cell r="B3021">
            <v>15710</v>
          </cell>
          <cell r="C3021">
            <v>10664</v>
          </cell>
          <cell r="D3021">
            <v>127070</v>
          </cell>
          <cell r="E3021" t="str">
            <v>Ali Younes</v>
          </cell>
          <cell r="F3021" t="str">
            <v>TEAM LEADER</v>
          </cell>
          <cell r="G3021" t="str">
            <v>Employee</v>
          </cell>
          <cell r="H3021" t="str">
            <v>Products - R&amp;D</v>
          </cell>
          <cell r="I3021" t="str">
            <v>TEL-AVIV</v>
          </cell>
          <cell r="J3021" t="str">
            <v>Israel</v>
          </cell>
          <cell r="K3021">
            <v>42603</v>
          </cell>
          <cell r="L3021" t="str">
            <v>IL</v>
          </cell>
          <cell r="M3021" t="str">
            <v>D41M</v>
          </cell>
          <cell r="N3021" t="str">
            <v>D</v>
          </cell>
          <cell r="O3021" t="str">
            <v>4</v>
          </cell>
          <cell r="P3021" t="str">
            <v>Regular</v>
          </cell>
          <cell r="T3021">
            <v>1</v>
          </cell>
          <cell r="U3021" t="str">
            <v>ILS</v>
          </cell>
          <cell r="V3021" t="str">
            <v>Products - R&amp;D</v>
          </cell>
          <cell r="W3021" t="str">
            <v>Dorit Dor</v>
          </cell>
          <cell r="Y3021" t="str">
            <v>Eligible</v>
          </cell>
          <cell r="Z3021">
            <v>25000</v>
          </cell>
          <cell r="AA3021">
            <v>92165.898617511528</v>
          </cell>
          <cell r="AB3021">
            <v>29000</v>
          </cell>
          <cell r="AC3021">
            <v>106912.44239631337</v>
          </cell>
          <cell r="AD3021">
            <v>4</v>
          </cell>
          <cell r="AE3021" t="str">
            <v>D41</v>
          </cell>
          <cell r="AF3021">
            <v>25500</v>
          </cell>
          <cell r="AG3021">
            <v>37000</v>
          </cell>
          <cell r="AH3021">
            <v>0</v>
          </cell>
          <cell r="AI3021">
            <v>1</v>
          </cell>
          <cell r="AJ3021">
            <v>0</v>
          </cell>
          <cell r="AK3021">
            <v>29000</v>
          </cell>
          <cell r="AL3021">
            <v>0</v>
          </cell>
          <cell r="AM3021">
            <v>106912.44239631337</v>
          </cell>
          <cell r="AN3021">
            <v>0</v>
          </cell>
          <cell r="AO3021">
            <v>-0.21621621621621623</v>
          </cell>
          <cell r="AP3021" t="str">
            <v>Already received an increase</v>
          </cell>
          <cell r="AQ3021">
            <v>6500</v>
          </cell>
          <cell r="AR3021">
            <v>86000</v>
          </cell>
          <cell r="AS3021">
            <v>0.28000000000000003</v>
          </cell>
          <cell r="AT3021">
            <v>1</v>
          </cell>
          <cell r="AU3021">
            <v>0</v>
          </cell>
          <cell r="AV3021">
            <v>29000</v>
          </cell>
          <cell r="AW3021">
            <v>106912.44239631337</v>
          </cell>
          <cell r="AX3021">
            <v>0</v>
          </cell>
          <cell r="AY3021">
            <v>0</v>
          </cell>
          <cell r="AZ3021" t="str">
            <v>Regular Bonus</v>
          </cell>
          <cell r="BA3021" t="str">
            <v>Regular BonusEligible</v>
          </cell>
          <cell r="BB3021" t="str">
            <v>Regular BonusIsrael</v>
          </cell>
          <cell r="BC3021" t="str">
            <v>Regular BonusIsrael Employee</v>
          </cell>
          <cell r="BD3021" t="str">
            <v>D51</v>
          </cell>
          <cell r="BE3021" t="str">
            <v>Employee</v>
          </cell>
          <cell r="BF3021">
            <v>29000</v>
          </cell>
          <cell r="BG3021">
            <v>45000</v>
          </cell>
          <cell r="BH3021">
            <v>5</v>
          </cell>
          <cell r="BI3021">
            <v>4000</v>
          </cell>
          <cell r="BJ3021">
            <v>44000</v>
          </cell>
          <cell r="BK3021">
            <v>44000</v>
          </cell>
          <cell r="BL3021">
            <v>35200</v>
          </cell>
        </row>
        <row r="3022">
          <cell r="B3022">
            <v>20669</v>
          </cell>
          <cell r="C3022">
            <v>15756</v>
          </cell>
          <cell r="D3022">
            <v>209753</v>
          </cell>
          <cell r="E3022" t="str">
            <v>Zvi Liebskind</v>
          </cell>
          <cell r="F3022" t="str">
            <v>SOFTWARE DEVELOPER</v>
          </cell>
          <cell r="G3022" t="str">
            <v>Employee</v>
          </cell>
          <cell r="H3022" t="str">
            <v>Products - R&amp;D</v>
          </cell>
          <cell r="I3022" t="str">
            <v>TEL-AVIV</v>
          </cell>
          <cell r="J3022" t="str">
            <v>Israel</v>
          </cell>
          <cell r="K3022">
            <v>43794</v>
          </cell>
          <cell r="L3022" t="str">
            <v>IL</v>
          </cell>
          <cell r="M3022" t="str">
            <v>D51P</v>
          </cell>
          <cell r="N3022" t="str">
            <v>D</v>
          </cell>
          <cell r="O3022" t="str">
            <v>5</v>
          </cell>
          <cell r="P3022" t="str">
            <v>Regular</v>
          </cell>
          <cell r="T3022">
            <v>1</v>
          </cell>
          <cell r="U3022" t="str">
            <v>ILS</v>
          </cell>
          <cell r="V3022" t="str">
            <v>Products - R&amp;D</v>
          </cell>
          <cell r="W3022" t="str">
            <v>Dorit Dor</v>
          </cell>
          <cell r="Y3022" t="str">
            <v>Eligible</v>
          </cell>
          <cell r="Z3022">
            <v>18000</v>
          </cell>
          <cell r="AA3022">
            <v>66359.447004608301</v>
          </cell>
          <cell r="AB3022">
            <v>18000</v>
          </cell>
          <cell r="AC3022">
            <v>66359.447004608301</v>
          </cell>
          <cell r="AD3022">
            <v>2</v>
          </cell>
          <cell r="AE3022" t="str">
            <v>D51</v>
          </cell>
          <cell r="AF3022">
            <v>19500</v>
          </cell>
          <cell r="AG3022">
            <v>29500</v>
          </cell>
          <cell r="AH3022">
            <v>0</v>
          </cell>
          <cell r="AI3022">
            <v>1</v>
          </cell>
          <cell r="AJ3022">
            <v>0</v>
          </cell>
          <cell r="AK3022">
            <v>18000</v>
          </cell>
          <cell r="AL3022">
            <v>0</v>
          </cell>
          <cell r="AM3022">
            <v>66359.447004608301</v>
          </cell>
          <cell r="AN3022">
            <v>0</v>
          </cell>
          <cell r="AO3022">
            <v>-0.38983050847457623</v>
          </cell>
          <cell r="AP3022" t="str">
            <v>Rated 2 - no recommendation</v>
          </cell>
          <cell r="AQ3022">
            <v>6500</v>
          </cell>
          <cell r="AR3022">
            <v>86000</v>
          </cell>
          <cell r="AS3022">
            <v>0.14000000000000001</v>
          </cell>
          <cell r="AT3022">
            <v>1</v>
          </cell>
          <cell r="AU3022">
            <v>0</v>
          </cell>
          <cell r="AV3022">
            <v>18000</v>
          </cell>
          <cell r="AW3022">
            <v>66359.447004608301</v>
          </cell>
          <cell r="AX3022">
            <v>0</v>
          </cell>
          <cell r="AY3022">
            <v>0</v>
          </cell>
          <cell r="AZ3022" t="str">
            <v>Regular Bonus</v>
          </cell>
          <cell r="BA3022" t="str">
            <v>Regular BonusEligible</v>
          </cell>
          <cell r="BB3022" t="str">
            <v>Regular BonusIsrael</v>
          </cell>
          <cell r="BC3022" t="str">
            <v>Regular BonusIsrael Employee</v>
          </cell>
          <cell r="BD3022" t="str">
            <v>D51</v>
          </cell>
          <cell r="BE3022" t="str">
            <v>Employee</v>
          </cell>
          <cell r="BF3022">
            <v>18000</v>
          </cell>
          <cell r="BG3022">
            <v>0</v>
          </cell>
          <cell r="BI3022">
            <v>4000</v>
          </cell>
          <cell r="BJ3022">
            <v>18000</v>
          </cell>
          <cell r="BK3022">
            <v>18000</v>
          </cell>
          <cell r="BL3022">
            <v>14400</v>
          </cell>
        </row>
        <row r="3023">
          <cell r="B3023">
            <v>16570</v>
          </cell>
          <cell r="C3023">
            <v>11495</v>
          </cell>
          <cell r="D3023">
            <v>198244</v>
          </cell>
          <cell r="E3023" t="str">
            <v>Ibrahem Ibrahem</v>
          </cell>
          <cell r="F3023" t="str">
            <v>TEAM LEADER</v>
          </cell>
          <cell r="G3023" t="str">
            <v>Employee</v>
          </cell>
          <cell r="H3023" t="str">
            <v>Products - R&amp;D</v>
          </cell>
          <cell r="I3023" t="str">
            <v>TEL-AVIV</v>
          </cell>
          <cell r="J3023" t="str">
            <v>Israel</v>
          </cell>
          <cell r="K3023">
            <v>42905</v>
          </cell>
          <cell r="L3023" t="str">
            <v>IL</v>
          </cell>
          <cell r="M3023" t="str">
            <v>D41M</v>
          </cell>
          <cell r="N3023" t="str">
            <v>D</v>
          </cell>
          <cell r="O3023" t="str">
            <v>4</v>
          </cell>
          <cell r="P3023" t="str">
            <v>Regular</v>
          </cell>
          <cell r="T3023">
            <v>1</v>
          </cell>
          <cell r="U3023" t="str">
            <v>ILS</v>
          </cell>
          <cell r="V3023" t="str">
            <v>Products - R&amp;D</v>
          </cell>
          <cell r="W3023" t="str">
            <v>Dorit Dor</v>
          </cell>
          <cell r="Y3023" t="str">
            <v>Eligible</v>
          </cell>
          <cell r="Z3023">
            <v>26000</v>
          </cell>
          <cell r="AA3023">
            <v>95852.534562211978</v>
          </cell>
          <cell r="AB3023">
            <v>26000</v>
          </cell>
          <cell r="AC3023">
            <v>95852.534562211978</v>
          </cell>
          <cell r="AD3023">
            <v>5</v>
          </cell>
          <cell r="AE3023" t="str">
            <v>D41</v>
          </cell>
          <cell r="AF3023">
            <v>25500</v>
          </cell>
          <cell r="AG3023">
            <v>37000</v>
          </cell>
          <cell r="AH3023">
            <v>0.04</v>
          </cell>
          <cell r="AI3023">
            <v>1</v>
          </cell>
          <cell r="AJ3023">
            <v>0</v>
          </cell>
          <cell r="AK3023">
            <v>28340.000000000004</v>
          </cell>
          <cell r="AL3023">
            <v>9.000000000000008E-2</v>
          </cell>
          <cell r="AM3023">
            <v>104479.26267281108</v>
          </cell>
          <cell r="AN3023">
            <v>8626.7281105990987</v>
          </cell>
          <cell r="AO3023">
            <v>-0.23405405405405399</v>
          </cell>
          <cell r="AQ3023">
            <v>6500</v>
          </cell>
          <cell r="AR3023">
            <v>86000</v>
          </cell>
          <cell r="AS3023">
            <v>0.24</v>
          </cell>
          <cell r="AT3023">
            <v>1</v>
          </cell>
          <cell r="AU3023">
            <v>0</v>
          </cell>
          <cell r="AV3023">
            <v>28340.000000000004</v>
          </cell>
          <cell r="AW3023">
            <v>104479.26267281108</v>
          </cell>
          <cell r="AX3023">
            <v>9.000000000000008E-2</v>
          </cell>
          <cell r="AY3023">
            <v>8626.7281105990987</v>
          </cell>
          <cell r="AZ3023" t="str">
            <v>Regular Bonus</v>
          </cell>
          <cell r="BA3023" t="str">
            <v>Regular BonusEligible</v>
          </cell>
          <cell r="BB3023" t="str">
            <v>Regular BonusIsrael</v>
          </cell>
          <cell r="BC3023" t="str">
            <v>Regular BonusIsrael Employee</v>
          </cell>
          <cell r="BD3023" t="str">
            <v>D55</v>
          </cell>
          <cell r="BE3023" t="str">
            <v>Employee</v>
          </cell>
          <cell r="BF3023">
            <v>26000</v>
          </cell>
          <cell r="BG3023">
            <v>50000</v>
          </cell>
          <cell r="BH3023">
            <v>5</v>
          </cell>
          <cell r="BI3023">
            <v>4000</v>
          </cell>
          <cell r="BJ3023">
            <v>54000</v>
          </cell>
          <cell r="BK3023">
            <v>54000</v>
          </cell>
          <cell r="BL3023">
            <v>43200</v>
          </cell>
        </row>
        <row r="3024">
          <cell r="B3024">
            <v>13200</v>
          </cell>
          <cell r="C3024">
            <v>8227</v>
          </cell>
          <cell r="D3024">
            <v>162321</v>
          </cell>
          <cell r="E3024" t="str">
            <v>Oren Efraim</v>
          </cell>
          <cell r="F3024" t="str">
            <v>SOFTWARE DEVELOPER</v>
          </cell>
          <cell r="G3024" t="str">
            <v>Employee</v>
          </cell>
          <cell r="H3024" t="str">
            <v>Products - R&amp;D</v>
          </cell>
          <cell r="I3024" t="str">
            <v>TEL-AVIV</v>
          </cell>
          <cell r="J3024" t="str">
            <v>Israel</v>
          </cell>
          <cell r="K3024">
            <v>43346</v>
          </cell>
          <cell r="L3024" t="str">
            <v>IL</v>
          </cell>
          <cell r="M3024" t="str">
            <v>D51P</v>
          </cell>
          <cell r="N3024" t="str">
            <v>D</v>
          </cell>
          <cell r="O3024" t="str">
            <v>5</v>
          </cell>
          <cell r="P3024" t="str">
            <v>Regular</v>
          </cell>
          <cell r="T3024">
            <v>1</v>
          </cell>
          <cell r="U3024" t="str">
            <v>ILS</v>
          </cell>
          <cell r="V3024" t="str">
            <v>Products - R&amp;D</v>
          </cell>
          <cell r="W3024" t="str">
            <v>Dorit Dor</v>
          </cell>
          <cell r="Y3024" t="str">
            <v>Eligible</v>
          </cell>
          <cell r="Z3024">
            <v>28900</v>
          </cell>
          <cell r="AA3024">
            <v>106543.77880184332</v>
          </cell>
          <cell r="AB3024">
            <v>28900</v>
          </cell>
          <cell r="AC3024">
            <v>106543.77880184332</v>
          </cell>
          <cell r="AD3024">
            <v>3</v>
          </cell>
          <cell r="AE3024" t="str">
            <v>D51</v>
          </cell>
          <cell r="AF3024">
            <v>19500</v>
          </cell>
          <cell r="AG3024">
            <v>29500</v>
          </cell>
          <cell r="AH3024">
            <v>0.94</v>
          </cell>
          <cell r="AI3024">
            <v>5</v>
          </cell>
          <cell r="AJ3024">
            <v>0</v>
          </cell>
          <cell r="AK3024">
            <v>29189</v>
          </cell>
          <cell r="AL3024">
            <v>1.0000000000000009E-2</v>
          </cell>
          <cell r="AM3024">
            <v>107609.21658986175</v>
          </cell>
          <cell r="AN3024">
            <v>1065.4377880184329</v>
          </cell>
          <cell r="AO3024">
            <v>-1.0542372881355955E-2</v>
          </cell>
          <cell r="AQ3024">
            <v>6500</v>
          </cell>
          <cell r="AR3024">
            <v>86000</v>
          </cell>
          <cell r="AS3024">
            <v>0.28000000000000003</v>
          </cell>
          <cell r="AT3024">
            <v>1</v>
          </cell>
          <cell r="AU3024">
            <v>0</v>
          </cell>
          <cell r="AV3024">
            <v>29189</v>
          </cell>
          <cell r="AW3024">
            <v>107609.21658986175</v>
          </cell>
          <cell r="AX3024">
            <v>1.0000000000000009E-2</v>
          </cell>
          <cell r="AY3024">
            <v>1065.4377880184329</v>
          </cell>
          <cell r="AZ3024" t="str">
            <v>Regular Bonus</v>
          </cell>
          <cell r="BA3024" t="str">
            <v>Regular BonusEligible</v>
          </cell>
          <cell r="BB3024" t="str">
            <v>Regular BonusIsrael</v>
          </cell>
          <cell r="BC3024" t="str">
            <v>Regular BonusIsrael Employee</v>
          </cell>
          <cell r="BD3024" t="str">
            <v>D55</v>
          </cell>
          <cell r="BE3024" t="str">
            <v>Employee</v>
          </cell>
          <cell r="BF3024">
            <v>28900</v>
          </cell>
          <cell r="BG3024">
            <v>60000</v>
          </cell>
          <cell r="BH3024">
            <v>5</v>
          </cell>
          <cell r="BI3024">
            <v>4000</v>
          </cell>
          <cell r="BJ3024">
            <v>30000</v>
          </cell>
          <cell r="BK3024">
            <v>30000</v>
          </cell>
          <cell r="BL3024">
            <v>24000</v>
          </cell>
        </row>
        <row r="3025">
          <cell r="B3025">
            <v>11038</v>
          </cell>
          <cell r="C3025">
            <v>2193</v>
          </cell>
          <cell r="D3025">
            <v>10014</v>
          </cell>
          <cell r="E3025" t="str">
            <v>Revital Abuhatzira</v>
          </cell>
          <cell r="F3025" t="str">
            <v>SOFTWARE DEVELOPER</v>
          </cell>
          <cell r="G3025" t="str">
            <v>Employee</v>
          </cell>
          <cell r="H3025" t="str">
            <v>Products - R&amp;D</v>
          </cell>
          <cell r="I3025" t="str">
            <v>TEL-AVIV</v>
          </cell>
          <cell r="J3025" t="str">
            <v>Israel</v>
          </cell>
          <cell r="K3025">
            <v>41351</v>
          </cell>
          <cell r="L3025" t="str">
            <v>IL</v>
          </cell>
          <cell r="M3025" t="str">
            <v>D51P</v>
          </cell>
          <cell r="N3025" t="str">
            <v>D</v>
          </cell>
          <cell r="O3025" t="str">
            <v>5</v>
          </cell>
          <cell r="P3025" t="str">
            <v>Regular</v>
          </cell>
          <cell r="T3025">
            <v>1</v>
          </cell>
          <cell r="U3025" t="str">
            <v>ILS</v>
          </cell>
          <cell r="V3025" t="str">
            <v>Products - R&amp;D</v>
          </cell>
          <cell r="W3025" t="str">
            <v>Dorit Dor</v>
          </cell>
          <cell r="Y3025" t="str">
            <v>Eligible</v>
          </cell>
          <cell r="Z3025">
            <v>30000</v>
          </cell>
          <cell r="AA3025">
            <v>110599.07834101382</v>
          </cell>
          <cell r="AB3025">
            <v>30000</v>
          </cell>
          <cell r="AC3025">
            <v>110599.07834101382</v>
          </cell>
          <cell r="AD3025">
            <v>3</v>
          </cell>
          <cell r="AE3025" t="str">
            <v>D51</v>
          </cell>
          <cell r="AF3025">
            <v>19500</v>
          </cell>
          <cell r="AG3025">
            <v>29500</v>
          </cell>
          <cell r="AH3025">
            <v>1</v>
          </cell>
          <cell r="AI3025">
            <v>5</v>
          </cell>
          <cell r="AJ3025">
            <v>0</v>
          </cell>
          <cell r="AK3025">
            <v>30000</v>
          </cell>
          <cell r="AL3025">
            <v>0</v>
          </cell>
          <cell r="AM3025">
            <v>110599.07834101382</v>
          </cell>
          <cell r="AN3025">
            <v>0</v>
          </cell>
          <cell r="AO3025">
            <v>1.6949152542372836E-2</v>
          </cell>
          <cell r="AP3025" t="str">
            <v>Above Range</v>
          </cell>
          <cell r="AQ3025">
            <v>6500</v>
          </cell>
          <cell r="AR3025">
            <v>86000</v>
          </cell>
          <cell r="AS3025">
            <v>0.28999999999999998</v>
          </cell>
          <cell r="AT3025">
            <v>1</v>
          </cell>
          <cell r="AU3025">
            <v>0</v>
          </cell>
          <cell r="AV3025">
            <v>30000</v>
          </cell>
          <cell r="AW3025">
            <v>110599.07834101382</v>
          </cell>
          <cell r="AX3025">
            <v>0</v>
          </cell>
          <cell r="AY3025">
            <v>0</v>
          </cell>
          <cell r="AZ3025" t="str">
            <v>Regular Bonus</v>
          </cell>
          <cell r="BA3025" t="str">
            <v>Regular BonusEligible</v>
          </cell>
          <cell r="BB3025" t="str">
            <v>Regular BonusIsrael</v>
          </cell>
          <cell r="BC3025" t="str">
            <v>Regular BonusIsrael Employee</v>
          </cell>
          <cell r="BD3025" t="str">
            <v>D55</v>
          </cell>
          <cell r="BE3025" t="str">
            <v>Employee</v>
          </cell>
          <cell r="BF3025">
            <v>30000</v>
          </cell>
          <cell r="BG3025">
            <v>40000</v>
          </cell>
          <cell r="BH3025">
            <v>4</v>
          </cell>
          <cell r="BI3025">
            <v>4000</v>
          </cell>
          <cell r="BJ3025">
            <v>30000</v>
          </cell>
          <cell r="BK3025">
            <v>30000</v>
          </cell>
          <cell r="BL3025">
            <v>24000</v>
          </cell>
        </row>
        <row r="3026">
          <cell r="B3026">
            <v>16875</v>
          </cell>
          <cell r="C3026">
            <v>11792</v>
          </cell>
          <cell r="D3026">
            <v>89104</v>
          </cell>
          <cell r="E3026" t="str">
            <v>Aviad Danin</v>
          </cell>
          <cell r="F3026" t="str">
            <v>TEAM LEADER</v>
          </cell>
          <cell r="G3026" t="str">
            <v>Employee</v>
          </cell>
          <cell r="H3026" t="str">
            <v>Products - R&amp;D</v>
          </cell>
          <cell r="I3026" t="str">
            <v>TEL-AVIV</v>
          </cell>
          <cell r="J3026" t="str">
            <v>Israel</v>
          </cell>
          <cell r="K3026">
            <v>42974</v>
          </cell>
          <cell r="L3026" t="str">
            <v>IL</v>
          </cell>
          <cell r="M3026" t="str">
            <v>D41M</v>
          </cell>
          <cell r="N3026" t="str">
            <v>D</v>
          </cell>
          <cell r="O3026" t="str">
            <v>4</v>
          </cell>
          <cell r="P3026" t="str">
            <v>Regular</v>
          </cell>
          <cell r="T3026">
            <v>1</v>
          </cell>
          <cell r="U3026" t="str">
            <v>ILS</v>
          </cell>
          <cell r="V3026" t="str">
            <v>Products - R&amp;D</v>
          </cell>
          <cell r="W3026" t="str">
            <v>Dorit Dor</v>
          </cell>
          <cell r="Y3026" t="str">
            <v>Eligible</v>
          </cell>
          <cell r="Z3026">
            <v>29000</v>
          </cell>
          <cell r="AA3026">
            <v>106912.44239631337</v>
          </cell>
          <cell r="AB3026">
            <v>29000</v>
          </cell>
          <cell r="AC3026">
            <v>106912.44239631337</v>
          </cell>
          <cell r="AD3026">
            <v>5</v>
          </cell>
          <cell r="AE3026" t="str">
            <v>D41</v>
          </cell>
          <cell r="AF3026">
            <v>25500</v>
          </cell>
          <cell r="AG3026">
            <v>37000</v>
          </cell>
          <cell r="AH3026">
            <v>0.3</v>
          </cell>
          <cell r="AI3026">
            <v>2</v>
          </cell>
          <cell r="AJ3026">
            <v>0</v>
          </cell>
          <cell r="AK3026">
            <v>31320.000000000004</v>
          </cell>
          <cell r="AL3026">
            <v>8.0000000000000071E-2</v>
          </cell>
          <cell r="AM3026">
            <v>115465.43778801846</v>
          </cell>
          <cell r="AN3026">
            <v>8552.995391705088</v>
          </cell>
          <cell r="AO3026">
            <v>-0.15351351351351339</v>
          </cell>
          <cell r="AQ3026">
            <v>6500</v>
          </cell>
          <cell r="AR3026">
            <v>86000</v>
          </cell>
          <cell r="AS3026">
            <v>0.28000000000000003</v>
          </cell>
          <cell r="AT3026">
            <v>1</v>
          </cell>
          <cell r="AU3026">
            <v>0</v>
          </cell>
          <cell r="AV3026">
            <v>31320.000000000004</v>
          </cell>
          <cell r="AW3026">
            <v>115465.43778801846</v>
          </cell>
          <cell r="AX3026">
            <v>8.0000000000000071E-2</v>
          </cell>
          <cell r="AY3026">
            <v>8552.995391705088</v>
          </cell>
          <cell r="AZ3026" t="str">
            <v>Regular Bonus</v>
          </cell>
          <cell r="BA3026" t="str">
            <v>Regular BonusEligible</v>
          </cell>
          <cell r="BB3026" t="str">
            <v>Regular BonusIsrael</v>
          </cell>
          <cell r="BC3026" t="str">
            <v>Regular BonusIsrael Employee</v>
          </cell>
          <cell r="BD3026" t="str">
            <v>D45</v>
          </cell>
          <cell r="BE3026" t="str">
            <v>Employee</v>
          </cell>
          <cell r="BF3026">
            <v>29000</v>
          </cell>
          <cell r="BG3026">
            <v>39000</v>
          </cell>
          <cell r="BH3026">
            <v>5</v>
          </cell>
          <cell r="BI3026">
            <v>4000</v>
          </cell>
          <cell r="BJ3026">
            <v>72000</v>
          </cell>
          <cell r="BK3026">
            <v>72000</v>
          </cell>
          <cell r="BL3026">
            <v>57600</v>
          </cell>
        </row>
        <row r="3027">
          <cell r="B3027">
            <v>12377</v>
          </cell>
          <cell r="C3027">
            <v>7414</v>
          </cell>
          <cell r="D3027">
            <v>185536</v>
          </cell>
          <cell r="E3027" t="str">
            <v>Aviad Hakmon</v>
          </cell>
          <cell r="F3027" t="str">
            <v>SOFTWARE DEVELOPER</v>
          </cell>
          <cell r="G3027" t="str">
            <v>Employee</v>
          </cell>
          <cell r="H3027" t="str">
            <v>Products - R&amp;D</v>
          </cell>
          <cell r="I3027" t="str">
            <v>TEL-AVIV</v>
          </cell>
          <cell r="J3027" t="str">
            <v>Israel</v>
          </cell>
          <cell r="K3027">
            <v>41861</v>
          </cell>
          <cell r="L3027" t="str">
            <v>IL</v>
          </cell>
          <cell r="M3027" t="str">
            <v>D51P</v>
          </cell>
          <cell r="N3027" t="str">
            <v>D</v>
          </cell>
          <cell r="O3027" t="str">
            <v>5</v>
          </cell>
          <cell r="P3027" t="str">
            <v>Regular</v>
          </cell>
          <cell r="T3027">
            <v>1</v>
          </cell>
          <cell r="U3027" t="str">
            <v>ILS</v>
          </cell>
          <cell r="V3027" t="str">
            <v>Products - R&amp;D</v>
          </cell>
          <cell r="W3027" t="str">
            <v>Dorit Dor</v>
          </cell>
          <cell r="Y3027" t="str">
            <v>Eligible</v>
          </cell>
          <cell r="Z3027">
            <v>22900</v>
          </cell>
          <cell r="AA3027">
            <v>84423.963133640558</v>
          </cell>
          <cell r="AB3027">
            <v>22900</v>
          </cell>
          <cell r="AC3027">
            <v>84423.963133640558</v>
          </cell>
          <cell r="AD3027">
            <v>3</v>
          </cell>
          <cell r="AE3027" t="str">
            <v>D51</v>
          </cell>
          <cell r="AF3027">
            <v>19500</v>
          </cell>
          <cell r="AG3027">
            <v>29500</v>
          </cell>
          <cell r="AH3027">
            <v>0.34</v>
          </cell>
          <cell r="AI3027">
            <v>2</v>
          </cell>
          <cell r="AJ3027">
            <v>0</v>
          </cell>
          <cell r="AK3027">
            <v>23587</v>
          </cell>
          <cell r="AL3027">
            <v>3.0000000000000027E-2</v>
          </cell>
          <cell r="AM3027">
            <v>86956.682027649775</v>
          </cell>
          <cell r="AN3027">
            <v>2532.7188940092165</v>
          </cell>
          <cell r="AO3027">
            <v>-0.20044067796610165</v>
          </cell>
          <cell r="AQ3027">
            <v>6500</v>
          </cell>
          <cell r="AR3027">
            <v>86000</v>
          </cell>
          <cell r="AS3027">
            <v>0.2</v>
          </cell>
          <cell r="AT3027">
            <v>1</v>
          </cell>
          <cell r="AU3027">
            <v>0</v>
          </cell>
          <cell r="AV3027">
            <v>23587</v>
          </cell>
          <cell r="AW3027">
            <v>86956.682027649775</v>
          </cell>
          <cell r="AX3027">
            <v>3.0000000000000027E-2</v>
          </cell>
          <cell r="AY3027">
            <v>2532.7188940092165</v>
          </cell>
          <cell r="AZ3027" t="str">
            <v>Regular Bonus</v>
          </cell>
          <cell r="BA3027" t="str">
            <v>Regular BonusEligible</v>
          </cell>
          <cell r="BB3027" t="str">
            <v>Regular BonusIsrael</v>
          </cell>
          <cell r="BC3027" t="str">
            <v>Regular BonusIsrael Employee</v>
          </cell>
          <cell r="BD3027" t="str">
            <v>D51</v>
          </cell>
          <cell r="BE3027" t="str">
            <v>Employee</v>
          </cell>
          <cell r="BF3027">
            <v>22900</v>
          </cell>
          <cell r="BG3027">
            <v>30000</v>
          </cell>
          <cell r="BH3027">
            <v>3</v>
          </cell>
          <cell r="BI3027">
            <v>4000</v>
          </cell>
          <cell r="BJ3027">
            <v>29000</v>
          </cell>
          <cell r="BK3027">
            <v>29000</v>
          </cell>
          <cell r="BL3027">
            <v>23200</v>
          </cell>
        </row>
        <row r="3028">
          <cell r="B3028">
            <v>14064</v>
          </cell>
          <cell r="C3028">
            <v>9049</v>
          </cell>
          <cell r="D3028">
            <v>122683</v>
          </cell>
          <cell r="E3028" t="str">
            <v>Jenny Laskavi</v>
          </cell>
          <cell r="F3028" t="str">
            <v>SOFTWARE DEVELOPER</v>
          </cell>
          <cell r="G3028" t="str">
            <v>Employee</v>
          </cell>
          <cell r="H3028" t="str">
            <v>Products - R&amp;D</v>
          </cell>
          <cell r="I3028" t="str">
            <v>TEL-AVIV</v>
          </cell>
          <cell r="J3028" t="str">
            <v>Israel</v>
          </cell>
          <cell r="K3028">
            <v>42225</v>
          </cell>
          <cell r="L3028" t="str">
            <v>IL</v>
          </cell>
          <cell r="M3028" t="str">
            <v>D51P</v>
          </cell>
          <cell r="N3028" t="str">
            <v>D</v>
          </cell>
          <cell r="O3028" t="str">
            <v>5</v>
          </cell>
          <cell r="P3028" t="str">
            <v>Regular</v>
          </cell>
          <cell r="T3028">
            <v>1</v>
          </cell>
          <cell r="U3028" t="str">
            <v>ILS</v>
          </cell>
          <cell r="V3028" t="str">
            <v>Products - R&amp;D</v>
          </cell>
          <cell r="W3028" t="str">
            <v>Dorit Dor</v>
          </cell>
          <cell r="Y3028" t="str">
            <v>Eligible</v>
          </cell>
          <cell r="Z3028">
            <v>23000</v>
          </cell>
          <cell r="AA3028">
            <v>84792.626728110597</v>
          </cell>
          <cell r="AB3028">
            <v>23000</v>
          </cell>
          <cell r="AC3028">
            <v>84792.626728110597</v>
          </cell>
          <cell r="AD3028">
            <v>3</v>
          </cell>
          <cell r="AE3028" t="str">
            <v>D51</v>
          </cell>
          <cell r="AF3028">
            <v>19500</v>
          </cell>
          <cell r="AG3028">
            <v>29500</v>
          </cell>
          <cell r="AH3028">
            <v>0.35</v>
          </cell>
          <cell r="AI3028">
            <v>2</v>
          </cell>
          <cell r="AJ3028">
            <v>0</v>
          </cell>
          <cell r="AK3028">
            <v>23690</v>
          </cell>
          <cell r="AL3028">
            <v>3.0000000000000027E-2</v>
          </cell>
          <cell r="AM3028">
            <v>87336.405529953918</v>
          </cell>
          <cell r="AN3028">
            <v>2543.7788018433203</v>
          </cell>
          <cell r="AO3028">
            <v>-0.19694915254237289</v>
          </cell>
          <cell r="AQ3028">
            <v>6500</v>
          </cell>
          <cell r="AR3028">
            <v>86000</v>
          </cell>
          <cell r="AS3028">
            <v>0.2</v>
          </cell>
          <cell r="AT3028">
            <v>1</v>
          </cell>
          <cell r="AU3028">
            <v>0</v>
          </cell>
          <cell r="AV3028">
            <v>23690</v>
          </cell>
          <cell r="AW3028">
            <v>87336.405529953918</v>
          </cell>
          <cell r="AX3028">
            <v>3.0000000000000027E-2</v>
          </cell>
          <cell r="AY3028">
            <v>2543.7788018433203</v>
          </cell>
          <cell r="AZ3028" t="str">
            <v>Regular Bonus</v>
          </cell>
          <cell r="BA3028" t="str">
            <v>Regular BonusEligible</v>
          </cell>
          <cell r="BB3028" t="str">
            <v>Regular BonusIsrael</v>
          </cell>
          <cell r="BC3028" t="str">
            <v>Regular BonusIsrael Employee</v>
          </cell>
          <cell r="BD3028" t="str">
            <v>D55</v>
          </cell>
          <cell r="BE3028" t="str">
            <v>Employee</v>
          </cell>
          <cell r="BF3028">
            <v>23000</v>
          </cell>
          <cell r="BG3028">
            <v>30000</v>
          </cell>
          <cell r="BH3028">
            <v>4</v>
          </cell>
          <cell r="BI3028">
            <v>4000</v>
          </cell>
          <cell r="BJ3028">
            <v>30000</v>
          </cell>
          <cell r="BK3028">
            <v>30000</v>
          </cell>
          <cell r="BL3028">
            <v>24000</v>
          </cell>
        </row>
        <row r="3029">
          <cell r="B3029">
            <v>17110</v>
          </cell>
          <cell r="C3029">
            <v>12141</v>
          </cell>
          <cell r="D3029">
            <v>134105</v>
          </cell>
          <cell r="E3029" t="str">
            <v>Meir Binyaminov</v>
          </cell>
          <cell r="F3029" t="str">
            <v>TECHNOLOGY LEADER</v>
          </cell>
          <cell r="G3029" t="str">
            <v>MLA</v>
          </cell>
          <cell r="H3029" t="str">
            <v>Products - R&amp;D</v>
          </cell>
          <cell r="I3029" t="str">
            <v>TEL-AVIV</v>
          </cell>
          <cell r="J3029" t="str">
            <v>Israel</v>
          </cell>
          <cell r="K3029">
            <v>43010</v>
          </cell>
          <cell r="L3029" t="str">
            <v>IL</v>
          </cell>
          <cell r="M3029" t="str">
            <v>D41P</v>
          </cell>
          <cell r="N3029" t="str">
            <v>D</v>
          </cell>
          <cell r="O3029" t="str">
            <v>4</v>
          </cell>
          <cell r="P3029" t="str">
            <v>Regular</v>
          </cell>
          <cell r="T3029">
            <v>1</v>
          </cell>
          <cell r="U3029" t="str">
            <v>ILS</v>
          </cell>
          <cell r="V3029" t="str">
            <v>Products - R&amp;D</v>
          </cell>
          <cell r="W3029" t="str">
            <v>Dorit Dor</v>
          </cell>
          <cell r="Y3029" t="str">
            <v>Eligible</v>
          </cell>
          <cell r="Z3029">
            <v>33000</v>
          </cell>
          <cell r="AA3029">
            <v>121658.98617511521</v>
          </cell>
          <cell r="AB3029">
            <v>33000</v>
          </cell>
          <cell r="AC3029">
            <v>121658.98617511521</v>
          </cell>
          <cell r="AD3029">
            <v>3</v>
          </cell>
          <cell r="AE3029" t="str">
            <v>D41</v>
          </cell>
          <cell r="AF3029">
            <v>25500</v>
          </cell>
          <cell r="AG3029">
            <v>37000</v>
          </cell>
          <cell r="AH3029">
            <v>0.65</v>
          </cell>
          <cell r="AI3029">
            <v>3</v>
          </cell>
          <cell r="AJ3029">
            <v>0</v>
          </cell>
          <cell r="AK3029">
            <v>33660</v>
          </cell>
          <cell r="AL3029">
            <v>2.0000000000000018E-2</v>
          </cell>
          <cell r="AM3029">
            <v>124092.16589861752</v>
          </cell>
          <cell r="AN3029">
            <v>2433.1797235023114</v>
          </cell>
          <cell r="AO3029">
            <v>-9.0270270270270236E-2</v>
          </cell>
          <cell r="AQ3029">
            <v>6500</v>
          </cell>
          <cell r="AR3029">
            <v>86000</v>
          </cell>
          <cell r="AS3029">
            <v>0.33</v>
          </cell>
          <cell r="AT3029">
            <v>1</v>
          </cell>
          <cell r="AU3029">
            <v>0</v>
          </cell>
          <cell r="AV3029">
            <v>33660</v>
          </cell>
          <cell r="AW3029">
            <v>124092.16589861752</v>
          </cell>
          <cell r="AX3029">
            <v>2.0000000000000018E-2</v>
          </cell>
          <cell r="AY3029">
            <v>2433.1797235023114</v>
          </cell>
          <cell r="AZ3029" t="str">
            <v>Regular Bonus</v>
          </cell>
          <cell r="BA3029" t="str">
            <v>Regular BonusEligible</v>
          </cell>
          <cell r="BB3029" t="str">
            <v>Regular BonusIsrael</v>
          </cell>
          <cell r="BC3029" t="str">
            <v>Regular BonusIsrael Employee</v>
          </cell>
          <cell r="BD3029" t="str">
            <v>D45</v>
          </cell>
          <cell r="BE3029" t="str">
            <v>Employee</v>
          </cell>
          <cell r="BF3029">
            <v>33000</v>
          </cell>
          <cell r="BG3029">
            <v>40000</v>
          </cell>
          <cell r="BH3029">
            <v>4</v>
          </cell>
          <cell r="BI3029">
            <v>4000</v>
          </cell>
          <cell r="BJ3029">
            <v>43000</v>
          </cell>
          <cell r="BK3029">
            <v>43000</v>
          </cell>
          <cell r="BL3029">
            <v>34400</v>
          </cell>
        </row>
        <row r="3030">
          <cell r="B3030">
            <v>16375</v>
          </cell>
          <cell r="C3030">
            <v>11304</v>
          </cell>
          <cell r="D3030">
            <v>120428</v>
          </cell>
          <cell r="E3030" t="str">
            <v>Batel Falach</v>
          </cell>
          <cell r="F3030" t="str">
            <v>SOFTWARE DEVELOPER</v>
          </cell>
          <cell r="G3030" t="str">
            <v>Employee</v>
          </cell>
          <cell r="H3030" t="str">
            <v>Products - R&amp;D</v>
          </cell>
          <cell r="I3030" t="str">
            <v>TEL-AVIV</v>
          </cell>
          <cell r="J3030" t="str">
            <v>Israel</v>
          </cell>
          <cell r="K3030">
            <v>42863</v>
          </cell>
          <cell r="L3030" t="str">
            <v>IL</v>
          </cell>
          <cell r="M3030" t="str">
            <v>D51P</v>
          </cell>
          <cell r="N3030" t="str">
            <v>D</v>
          </cell>
          <cell r="O3030" t="str">
            <v>5</v>
          </cell>
          <cell r="P3030" t="str">
            <v>Regular</v>
          </cell>
          <cell r="T3030">
            <v>1</v>
          </cell>
          <cell r="U3030" t="str">
            <v>ILS</v>
          </cell>
          <cell r="V3030" t="str">
            <v>Products - R&amp;D</v>
          </cell>
          <cell r="W3030" t="str">
            <v>Dorit Dor</v>
          </cell>
          <cell r="Y3030" t="str">
            <v>Eligible</v>
          </cell>
          <cell r="Z3030">
            <v>24500</v>
          </cell>
          <cell r="AA3030">
            <v>90322.580645161288</v>
          </cell>
          <cell r="AB3030">
            <v>27500</v>
          </cell>
          <cell r="AC3030">
            <v>101382.48847926267</v>
          </cell>
          <cell r="AD3030">
            <v>3</v>
          </cell>
          <cell r="AE3030" t="str">
            <v>D51</v>
          </cell>
          <cell r="AF3030">
            <v>19500</v>
          </cell>
          <cell r="AG3030">
            <v>29500</v>
          </cell>
          <cell r="AH3030">
            <v>0.8</v>
          </cell>
          <cell r="AI3030">
            <v>4</v>
          </cell>
          <cell r="AJ3030">
            <v>0</v>
          </cell>
          <cell r="AK3030">
            <v>27500</v>
          </cell>
          <cell r="AL3030">
            <v>0</v>
          </cell>
          <cell r="AM3030">
            <v>101382.48847926267</v>
          </cell>
          <cell r="AN3030">
            <v>0</v>
          </cell>
          <cell r="AO3030">
            <v>-6.7796610169491567E-2</v>
          </cell>
          <cell r="AQ3030">
            <v>6500</v>
          </cell>
          <cell r="AR3030">
            <v>86000</v>
          </cell>
          <cell r="AS3030">
            <v>0.26</v>
          </cell>
          <cell r="AT3030">
            <v>1</v>
          </cell>
          <cell r="AU3030">
            <v>0</v>
          </cell>
          <cell r="AV3030">
            <v>27500</v>
          </cell>
          <cell r="AW3030">
            <v>101382.48847926267</v>
          </cell>
          <cell r="AX3030">
            <v>0</v>
          </cell>
          <cell r="AY3030">
            <v>0</v>
          </cell>
          <cell r="AZ3030" t="str">
            <v>Regular Bonus</v>
          </cell>
          <cell r="BA3030" t="str">
            <v>Regular BonusEligible</v>
          </cell>
          <cell r="BB3030" t="str">
            <v>Regular BonusIsrael</v>
          </cell>
          <cell r="BC3030" t="str">
            <v>Regular BonusIsrael Employee</v>
          </cell>
          <cell r="BD3030" t="str">
            <v>D51</v>
          </cell>
          <cell r="BE3030" t="str">
            <v>Employee</v>
          </cell>
          <cell r="BF3030">
            <v>27500</v>
          </cell>
          <cell r="BG3030">
            <v>38334</v>
          </cell>
          <cell r="BH3030">
            <v>4</v>
          </cell>
          <cell r="BI3030">
            <v>4000</v>
          </cell>
          <cell r="BJ3030">
            <v>29000</v>
          </cell>
          <cell r="BK3030">
            <v>29000</v>
          </cell>
          <cell r="BL3030">
            <v>23200</v>
          </cell>
        </row>
        <row r="3031">
          <cell r="B3031">
            <v>18256</v>
          </cell>
          <cell r="C3031">
            <v>13306</v>
          </cell>
          <cell r="D3031">
            <v>184433</v>
          </cell>
          <cell r="E3031" t="str">
            <v>Yohann Sillam</v>
          </cell>
          <cell r="F3031" t="str">
            <v>MALWARE ANALYST</v>
          </cell>
          <cell r="G3031" t="str">
            <v>Employee</v>
          </cell>
          <cell r="H3031" t="str">
            <v>Products - R&amp;D</v>
          </cell>
          <cell r="I3031" t="str">
            <v>TEL-AVIV</v>
          </cell>
          <cell r="J3031" t="str">
            <v>Israel</v>
          </cell>
          <cell r="K3031">
            <v>43500</v>
          </cell>
          <cell r="L3031" t="str">
            <v>IL</v>
          </cell>
          <cell r="M3031" t="str">
            <v>D51P</v>
          </cell>
          <cell r="N3031" t="str">
            <v>D</v>
          </cell>
          <cell r="O3031" t="str">
            <v>5</v>
          </cell>
          <cell r="P3031" t="str">
            <v>Regular</v>
          </cell>
          <cell r="T3031">
            <v>1</v>
          </cell>
          <cell r="U3031" t="str">
            <v>ILS</v>
          </cell>
          <cell r="V3031" t="str">
            <v>Products - R&amp;D</v>
          </cell>
          <cell r="W3031" t="str">
            <v>Dorit Dor</v>
          </cell>
          <cell r="Y3031" t="str">
            <v>Eligible</v>
          </cell>
          <cell r="Z3031">
            <v>22900</v>
          </cell>
          <cell r="AA3031">
            <v>84423.963133640558</v>
          </cell>
          <cell r="AB3031">
            <v>22900</v>
          </cell>
          <cell r="AC3031">
            <v>84423.963133640558</v>
          </cell>
          <cell r="AD3031">
            <v>3</v>
          </cell>
          <cell r="AE3031" t="str">
            <v>D51</v>
          </cell>
          <cell r="AF3031">
            <v>19500</v>
          </cell>
          <cell r="AG3031">
            <v>29500</v>
          </cell>
          <cell r="AH3031">
            <v>0.34</v>
          </cell>
          <cell r="AI3031">
            <v>2</v>
          </cell>
          <cell r="AJ3031">
            <v>0</v>
          </cell>
          <cell r="AK3031">
            <v>23587</v>
          </cell>
          <cell r="AL3031">
            <v>3.0000000000000027E-2</v>
          </cell>
          <cell r="AM3031">
            <v>86956.682027649775</v>
          </cell>
          <cell r="AN3031">
            <v>2532.7188940092165</v>
          </cell>
          <cell r="AO3031">
            <v>-0.20044067796610165</v>
          </cell>
          <cell r="AQ3031">
            <v>6500</v>
          </cell>
          <cell r="AR3031">
            <v>86000</v>
          </cell>
          <cell r="AS3031">
            <v>0.2</v>
          </cell>
          <cell r="AT3031">
            <v>1</v>
          </cell>
          <cell r="AU3031">
            <v>0</v>
          </cell>
          <cell r="AV3031">
            <v>23587</v>
          </cell>
          <cell r="AW3031">
            <v>86956.682027649775</v>
          </cell>
          <cell r="AX3031">
            <v>3.0000000000000027E-2</v>
          </cell>
          <cell r="AY3031">
            <v>2532.7188940092165</v>
          </cell>
          <cell r="AZ3031" t="str">
            <v>Regular Bonus</v>
          </cell>
          <cell r="BA3031" t="str">
            <v>Regular BonusEligible</v>
          </cell>
          <cell r="BB3031" t="str">
            <v>Regular BonusIsrael</v>
          </cell>
          <cell r="BC3031" t="str">
            <v>Regular BonusIsrael Employee</v>
          </cell>
          <cell r="BD3031" t="str">
            <v>D55</v>
          </cell>
          <cell r="BE3031" t="str">
            <v>Employee</v>
          </cell>
          <cell r="BF3031">
            <v>22900</v>
          </cell>
          <cell r="BG3031">
            <v>31644</v>
          </cell>
          <cell r="BH3031">
            <v>4</v>
          </cell>
          <cell r="BI3031">
            <v>4000</v>
          </cell>
          <cell r="BJ3031">
            <v>30000</v>
          </cell>
          <cell r="BK3031">
            <v>30000</v>
          </cell>
          <cell r="BL3031">
            <v>24000</v>
          </cell>
        </row>
        <row r="3032">
          <cell r="B3032">
            <v>17382</v>
          </cell>
          <cell r="C3032">
            <v>12404</v>
          </cell>
          <cell r="D3032">
            <v>135240</v>
          </cell>
          <cell r="E3032" t="str">
            <v>Merav Alon</v>
          </cell>
          <cell r="F3032" t="str">
            <v>GROUP MANAGER</v>
          </cell>
          <cell r="G3032" t="str">
            <v>Employee</v>
          </cell>
          <cell r="H3032" t="str">
            <v>Products - R&amp;D</v>
          </cell>
          <cell r="I3032" t="str">
            <v>TEL-AVIV</v>
          </cell>
          <cell r="J3032" t="str">
            <v>Israel</v>
          </cell>
          <cell r="K3032">
            <v>43066</v>
          </cell>
          <cell r="L3032" t="str">
            <v>IL</v>
          </cell>
          <cell r="M3032" t="str">
            <v>M32M</v>
          </cell>
          <cell r="N3032" t="str">
            <v>M</v>
          </cell>
          <cell r="O3032" t="str">
            <v>3</v>
          </cell>
          <cell r="P3032" t="str">
            <v>Regular</v>
          </cell>
          <cell r="T3032">
            <v>1</v>
          </cell>
          <cell r="U3032" t="str">
            <v>ILS</v>
          </cell>
          <cell r="V3032" t="str">
            <v>Products - R&amp;D</v>
          </cell>
          <cell r="W3032" t="str">
            <v>Dorit Dor</v>
          </cell>
          <cell r="Y3032" t="str">
            <v>Eligible</v>
          </cell>
          <cell r="Z3032">
            <v>37000</v>
          </cell>
          <cell r="AA3032">
            <v>136405.52995391705</v>
          </cell>
          <cell r="AB3032">
            <v>37000</v>
          </cell>
          <cell r="AC3032">
            <v>136405.52995391705</v>
          </cell>
          <cell r="AD3032">
            <v>5</v>
          </cell>
          <cell r="AE3032" t="str">
            <v>M32</v>
          </cell>
          <cell r="AF3032">
            <v>32000</v>
          </cell>
          <cell r="AG3032">
            <v>42000</v>
          </cell>
          <cell r="AH3032">
            <v>0.5</v>
          </cell>
          <cell r="AI3032">
            <v>3</v>
          </cell>
          <cell r="AJ3032">
            <v>0</v>
          </cell>
          <cell r="AK3032">
            <v>39220</v>
          </cell>
          <cell r="AL3032">
            <v>6.0000000000000053E-2</v>
          </cell>
          <cell r="AM3032">
            <v>144589.86175115209</v>
          </cell>
          <cell r="AN3032">
            <v>8184.3317972350342</v>
          </cell>
          <cell r="AO3032">
            <v>-6.6190476190476244E-2</v>
          </cell>
          <cell r="AQ3032">
            <v>6500</v>
          </cell>
          <cell r="AR3032">
            <v>86000</v>
          </cell>
          <cell r="AS3032">
            <v>0.38</v>
          </cell>
          <cell r="AT3032">
            <v>1</v>
          </cell>
          <cell r="AU3032">
            <v>0</v>
          </cell>
          <cell r="AV3032">
            <v>39220</v>
          </cell>
          <cell r="AW3032">
            <v>144589.86175115209</v>
          </cell>
          <cell r="AX3032">
            <v>6.0000000000000053E-2</v>
          </cell>
          <cell r="AY3032">
            <v>8184.3317972350342</v>
          </cell>
          <cell r="AZ3032" t="str">
            <v>Regular Bonus</v>
          </cell>
          <cell r="BA3032" t="str">
            <v>Regular BonusEligible</v>
          </cell>
          <cell r="BB3032" t="str">
            <v>Regular BonusIsrael</v>
          </cell>
          <cell r="BC3032" t="str">
            <v>Regular BonusIsrael Employee</v>
          </cell>
          <cell r="BD3032" t="str">
            <v>M32</v>
          </cell>
          <cell r="BE3032" t="str">
            <v>Employee</v>
          </cell>
          <cell r="BF3032">
            <v>37000</v>
          </cell>
          <cell r="BG3032">
            <v>80000</v>
          </cell>
          <cell r="BH3032">
            <v>5</v>
          </cell>
          <cell r="BI3032">
            <v>4000</v>
          </cell>
          <cell r="BJ3032">
            <v>82000</v>
          </cell>
          <cell r="BK3032">
            <v>82000</v>
          </cell>
          <cell r="BL3032">
            <v>65600</v>
          </cell>
        </row>
        <row r="3033">
          <cell r="B3033">
            <v>18581</v>
          </cell>
          <cell r="C3033">
            <v>13627</v>
          </cell>
          <cell r="D3033">
            <v>233042</v>
          </cell>
          <cell r="E3033" t="str">
            <v>Merav Ben Paz</v>
          </cell>
          <cell r="F3033" t="str">
            <v>SOFTWARE DEVELOPER</v>
          </cell>
          <cell r="G3033" t="str">
            <v>Employee</v>
          </cell>
          <cell r="H3033" t="str">
            <v>Products - R&amp;D</v>
          </cell>
          <cell r="I3033" t="str">
            <v>TEL-AVIV</v>
          </cell>
          <cell r="J3033" t="str">
            <v>Israel</v>
          </cell>
          <cell r="K3033">
            <v>43339</v>
          </cell>
          <cell r="L3033" t="str">
            <v>IL</v>
          </cell>
          <cell r="M3033" t="str">
            <v>D51P</v>
          </cell>
          <cell r="N3033" t="str">
            <v>D</v>
          </cell>
          <cell r="O3033" t="str">
            <v>5</v>
          </cell>
          <cell r="P3033" t="str">
            <v>Regular</v>
          </cell>
          <cell r="T3033">
            <v>1</v>
          </cell>
          <cell r="U3033" t="str">
            <v>ILS</v>
          </cell>
          <cell r="V3033" t="str">
            <v>Products - R&amp;D</v>
          </cell>
          <cell r="W3033" t="str">
            <v>Dorit Dor</v>
          </cell>
          <cell r="Y3033" t="str">
            <v>Eligible</v>
          </cell>
          <cell r="Z3033">
            <v>23000</v>
          </cell>
          <cell r="AA3033">
            <v>84792.626728110597</v>
          </cell>
          <cell r="AB3033">
            <v>23000</v>
          </cell>
          <cell r="AC3033">
            <v>84792.626728110597</v>
          </cell>
          <cell r="AD3033">
            <v>3</v>
          </cell>
          <cell r="AE3033" t="str">
            <v>D51</v>
          </cell>
          <cell r="AF3033">
            <v>19500</v>
          </cell>
          <cell r="AG3033">
            <v>29500</v>
          </cell>
          <cell r="AH3033">
            <v>0.35</v>
          </cell>
          <cell r="AI3033">
            <v>2</v>
          </cell>
          <cell r="AJ3033">
            <v>0</v>
          </cell>
          <cell r="AK3033">
            <v>23690</v>
          </cell>
          <cell r="AL3033">
            <v>3.0000000000000027E-2</v>
          </cell>
          <cell r="AM3033">
            <v>87336.405529953918</v>
          </cell>
          <cell r="AN3033">
            <v>2543.7788018433203</v>
          </cell>
          <cell r="AO3033">
            <v>-0.19694915254237289</v>
          </cell>
          <cell r="AQ3033">
            <v>6500</v>
          </cell>
          <cell r="AR3033">
            <v>86000</v>
          </cell>
          <cell r="AS3033">
            <v>0.2</v>
          </cell>
          <cell r="AT3033">
            <v>1</v>
          </cell>
          <cell r="AU3033">
            <v>0</v>
          </cell>
          <cell r="AV3033">
            <v>23690</v>
          </cell>
          <cell r="AW3033">
            <v>87336.405529953918</v>
          </cell>
          <cell r="AX3033">
            <v>3.0000000000000027E-2</v>
          </cell>
          <cell r="AY3033">
            <v>2543.7788018433203</v>
          </cell>
          <cell r="AZ3033" t="str">
            <v>Regular Bonus</v>
          </cell>
          <cell r="BA3033" t="str">
            <v>Regular BonusEligible</v>
          </cell>
          <cell r="BB3033" t="str">
            <v>Regular BonusIsrael</v>
          </cell>
          <cell r="BC3033" t="str">
            <v>Regular BonusIsrael Employee</v>
          </cell>
          <cell r="BD3033" t="str">
            <v>D65</v>
          </cell>
          <cell r="BE3033" t="str">
            <v>Employee</v>
          </cell>
          <cell r="BF3033">
            <v>23000</v>
          </cell>
          <cell r="BG3033">
            <v>35000</v>
          </cell>
          <cell r="BH3033">
            <v>5</v>
          </cell>
          <cell r="BI3033">
            <v>4000</v>
          </cell>
          <cell r="BJ3033">
            <v>22000</v>
          </cell>
          <cell r="BK3033">
            <v>22000</v>
          </cell>
          <cell r="BL3033">
            <v>17600</v>
          </cell>
        </row>
        <row r="3034">
          <cell r="B3034">
            <v>16792</v>
          </cell>
          <cell r="C3034">
            <v>11711</v>
          </cell>
          <cell r="D3034">
            <v>129364</v>
          </cell>
          <cell r="E3034" t="str">
            <v>Hadar Waldman</v>
          </cell>
          <cell r="F3034" t="str">
            <v>CYBER SECURITY EVANGELIST</v>
          </cell>
          <cell r="G3034" t="str">
            <v>Employee</v>
          </cell>
          <cell r="H3034" t="str">
            <v>Products - R&amp;D</v>
          </cell>
          <cell r="I3034" t="str">
            <v>TEL-AVIV</v>
          </cell>
          <cell r="J3034" t="str">
            <v>Israel</v>
          </cell>
          <cell r="K3034">
            <v>42947</v>
          </cell>
          <cell r="L3034" t="str">
            <v>IL</v>
          </cell>
          <cell r="M3034" t="str">
            <v>D41M</v>
          </cell>
          <cell r="N3034" t="str">
            <v>D</v>
          </cell>
          <cell r="O3034" t="str">
            <v>4</v>
          </cell>
          <cell r="P3034" t="str">
            <v>Regular</v>
          </cell>
          <cell r="T3034">
            <v>1</v>
          </cell>
          <cell r="U3034" t="str">
            <v>ILS</v>
          </cell>
          <cell r="V3034" t="str">
            <v>Products - R&amp;D</v>
          </cell>
          <cell r="W3034" t="str">
            <v>Dorit Dor</v>
          </cell>
          <cell r="Y3034" t="str">
            <v>Eligible</v>
          </cell>
          <cell r="Z3034">
            <v>30000</v>
          </cell>
          <cell r="AA3034">
            <v>110599.07834101382</v>
          </cell>
          <cell r="AB3034">
            <v>30000</v>
          </cell>
          <cell r="AC3034">
            <v>110599.07834101382</v>
          </cell>
          <cell r="AD3034">
            <v>4</v>
          </cell>
          <cell r="AE3034" t="str">
            <v>D41</v>
          </cell>
          <cell r="AF3034">
            <v>25500</v>
          </cell>
          <cell r="AG3034">
            <v>37000</v>
          </cell>
          <cell r="AH3034">
            <v>0.39</v>
          </cell>
          <cell r="AI3034">
            <v>2</v>
          </cell>
          <cell r="AJ3034">
            <v>0</v>
          </cell>
          <cell r="AK3034">
            <v>31500</v>
          </cell>
          <cell r="AL3034">
            <v>5.0000000000000044E-2</v>
          </cell>
          <cell r="AM3034">
            <v>116129.03225806452</v>
          </cell>
          <cell r="AN3034">
            <v>5529.9539170506905</v>
          </cell>
          <cell r="AO3034">
            <v>-0.14864864864864868</v>
          </cell>
          <cell r="AQ3034">
            <v>6500</v>
          </cell>
          <cell r="AR3034">
            <v>86000</v>
          </cell>
          <cell r="AS3034">
            <v>0.28999999999999998</v>
          </cell>
          <cell r="AT3034">
            <v>1</v>
          </cell>
          <cell r="AU3034">
            <v>0</v>
          </cell>
          <cell r="AV3034">
            <v>31500</v>
          </cell>
          <cell r="AW3034">
            <v>116129.03225806452</v>
          </cell>
          <cell r="AX3034">
            <v>5.0000000000000044E-2</v>
          </cell>
          <cell r="AY3034">
            <v>5529.9539170506905</v>
          </cell>
          <cell r="AZ3034" t="str">
            <v>Regular Bonus</v>
          </cell>
          <cell r="BA3034" t="str">
            <v>Regular BonusEligible</v>
          </cell>
          <cell r="BB3034" t="str">
            <v>Regular BonusIsrael</v>
          </cell>
          <cell r="BC3034" t="str">
            <v>Regular BonusIsrael Employee</v>
          </cell>
          <cell r="BD3034" t="str">
            <v>D41</v>
          </cell>
          <cell r="BE3034" t="str">
            <v>Employee</v>
          </cell>
          <cell r="BF3034">
            <v>30000</v>
          </cell>
          <cell r="BG3034">
            <v>55000</v>
          </cell>
          <cell r="BH3034">
            <v>4</v>
          </cell>
          <cell r="BI3034">
            <v>4000</v>
          </cell>
          <cell r="BJ3034">
            <v>56000</v>
          </cell>
          <cell r="BK3034">
            <v>56000</v>
          </cell>
          <cell r="BL3034">
            <v>44800</v>
          </cell>
        </row>
        <row r="3035">
          <cell r="B3035">
            <v>18843</v>
          </cell>
          <cell r="C3035">
            <v>13887</v>
          </cell>
          <cell r="D3035">
            <v>87967</v>
          </cell>
          <cell r="E3035" t="str">
            <v>Yuval Feiger</v>
          </cell>
          <cell r="F3035" t="str">
            <v>SOFTWARE DEVELOPER</v>
          </cell>
          <cell r="G3035" t="str">
            <v>Employee</v>
          </cell>
          <cell r="H3035" t="str">
            <v>Products - R&amp;D</v>
          </cell>
          <cell r="I3035" t="str">
            <v>TEL-AVIV</v>
          </cell>
          <cell r="J3035" t="str">
            <v>Israel</v>
          </cell>
          <cell r="K3035">
            <v>43381</v>
          </cell>
          <cell r="L3035" t="str">
            <v>IL</v>
          </cell>
          <cell r="M3035" t="str">
            <v>D51P</v>
          </cell>
          <cell r="N3035" t="str">
            <v>D</v>
          </cell>
          <cell r="O3035" t="str">
            <v>5</v>
          </cell>
          <cell r="P3035" t="str">
            <v>Regular</v>
          </cell>
          <cell r="T3035">
            <v>1</v>
          </cell>
          <cell r="U3035" t="str">
            <v>ILS</v>
          </cell>
          <cell r="V3035" t="str">
            <v>Products - R&amp;D</v>
          </cell>
          <cell r="W3035" t="str">
            <v>Dorit Dor</v>
          </cell>
          <cell r="Y3035" t="str">
            <v>Eligible</v>
          </cell>
          <cell r="Z3035">
            <v>23000</v>
          </cell>
          <cell r="AA3035">
            <v>84792.626728110597</v>
          </cell>
          <cell r="AB3035">
            <v>23000</v>
          </cell>
          <cell r="AC3035">
            <v>84792.626728110597</v>
          </cell>
          <cell r="AD3035">
            <v>3</v>
          </cell>
          <cell r="AE3035" t="str">
            <v>D51</v>
          </cell>
          <cell r="AF3035">
            <v>19500</v>
          </cell>
          <cell r="AG3035">
            <v>29500</v>
          </cell>
          <cell r="AH3035">
            <v>0.35</v>
          </cell>
          <cell r="AI3035">
            <v>2</v>
          </cell>
          <cell r="AJ3035">
            <v>0</v>
          </cell>
          <cell r="AK3035">
            <v>23690</v>
          </cell>
          <cell r="AL3035">
            <v>3.0000000000000027E-2</v>
          </cell>
          <cell r="AM3035">
            <v>87336.405529953918</v>
          </cell>
          <cell r="AN3035">
            <v>2543.7788018433203</v>
          </cell>
          <cell r="AO3035">
            <v>-0.19694915254237289</v>
          </cell>
          <cell r="AQ3035">
            <v>6500</v>
          </cell>
          <cell r="AR3035">
            <v>86000</v>
          </cell>
          <cell r="AS3035">
            <v>0.2</v>
          </cell>
          <cell r="AT3035">
            <v>1</v>
          </cell>
          <cell r="AU3035">
            <v>0</v>
          </cell>
          <cell r="AV3035">
            <v>23690</v>
          </cell>
          <cell r="AW3035">
            <v>87336.405529953918</v>
          </cell>
          <cell r="AX3035">
            <v>3.0000000000000027E-2</v>
          </cell>
          <cell r="AY3035">
            <v>2543.7788018433203</v>
          </cell>
          <cell r="AZ3035" t="str">
            <v>Regular Bonus</v>
          </cell>
          <cell r="BA3035" t="str">
            <v>Regular BonusEligible</v>
          </cell>
          <cell r="BB3035" t="str">
            <v>Regular BonusIsrael</v>
          </cell>
          <cell r="BC3035" t="str">
            <v>Regular BonusIsrael Employee</v>
          </cell>
          <cell r="BD3035" t="str">
            <v>D65</v>
          </cell>
          <cell r="BE3035" t="str">
            <v>Employee</v>
          </cell>
          <cell r="BF3035">
            <v>23000</v>
          </cell>
          <cell r="BG3035">
            <v>29014</v>
          </cell>
          <cell r="BH3035">
            <v>5</v>
          </cell>
          <cell r="BI3035">
            <v>4000</v>
          </cell>
          <cell r="BJ3035">
            <v>22000</v>
          </cell>
          <cell r="BK3035">
            <v>22000</v>
          </cell>
          <cell r="BL3035">
            <v>17600</v>
          </cell>
        </row>
        <row r="3036">
          <cell r="B3036">
            <v>18894</v>
          </cell>
          <cell r="C3036">
            <v>13938</v>
          </cell>
          <cell r="D3036">
            <v>173793</v>
          </cell>
          <cell r="E3036" t="str">
            <v>Amit Taller</v>
          </cell>
          <cell r="F3036" t="str">
            <v>SOFTWARE DEVELOPER</v>
          </cell>
          <cell r="G3036" t="str">
            <v>Employee</v>
          </cell>
          <cell r="H3036" t="str">
            <v>Products - R&amp;D</v>
          </cell>
          <cell r="I3036" t="str">
            <v>TEL-AVIV</v>
          </cell>
          <cell r="J3036" t="str">
            <v>Israel</v>
          </cell>
          <cell r="K3036">
            <v>43394</v>
          </cell>
          <cell r="L3036" t="str">
            <v>IL</v>
          </cell>
          <cell r="M3036" t="str">
            <v>D51P</v>
          </cell>
          <cell r="N3036" t="str">
            <v>D</v>
          </cell>
          <cell r="O3036" t="str">
            <v>5</v>
          </cell>
          <cell r="P3036" t="str">
            <v>Regular</v>
          </cell>
          <cell r="T3036">
            <v>1</v>
          </cell>
          <cell r="U3036" t="str">
            <v>ILS</v>
          </cell>
          <cell r="V3036" t="str">
            <v>Products - R&amp;D</v>
          </cell>
          <cell r="W3036" t="str">
            <v>Dorit Dor</v>
          </cell>
          <cell r="Y3036" t="str">
            <v>Eligible</v>
          </cell>
          <cell r="Z3036">
            <v>21900</v>
          </cell>
          <cell r="AA3036">
            <v>80737.327188940093</v>
          </cell>
          <cell r="AB3036">
            <v>21900</v>
          </cell>
          <cell r="AC3036">
            <v>80737.327188940093</v>
          </cell>
          <cell r="AD3036">
            <v>3</v>
          </cell>
          <cell r="AE3036" t="str">
            <v>D51</v>
          </cell>
          <cell r="AF3036">
            <v>19500</v>
          </cell>
          <cell r="AG3036">
            <v>29500</v>
          </cell>
          <cell r="AH3036">
            <v>0.24</v>
          </cell>
          <cell r="AI3036">
            <v>2</v>
          </cell>
          <cell r="AJ3036">
            <v>0</v>
          </cell>
          <cell r="AK3036">
            <v>22557</v>
          </cell>
          <cell r="AL3036">
            <v>3.0000000000000027E-2</v>
          </cell>
          <cell r="AM3036">
            <v>83159.447004608301</v>
          </cell>
          <cell r="AN3036">
            <v>2422.1198156682076</v>
          </cell>
          <cell r="AO3036">
            <v>-0.23535593220338979</v>
          </cell>
          <cell r="AQ3036">
            <v>6500</v>
          </cell>
          <cell r="AR3036">
            <v>86000</v>
          </cell>
          <cell r="AS3036">
            <v>0.19</v>
          </cell>
          <cell r="AT3036">
            <v>1</v>
          </cell>
          <cell r="AU3036">
            <v>0</v>
          </cell>
          <cell r="AV3036">
            <v>22557</v>
          </cell>
          <cell r="AW3036">
            <v>83159.447004608301</v>
          </cell>
          <cell r="AX3036">
            <v>3.0000000000000027E-2</v>
          </cell>
          <cell r="AY3036">
            <v>2422.1198156682076</v>
          </cell>
          <cell r="AZ3036" t="str">
            <v>Regular Bonus</v>
          </cell>
          <cell r="BA3036" t="str">
            <v>Regular BonusEligible</v>
          </cell>
          <cell r="BB3036" t="str">
            <v>Regular BonusIsrael</v>
          </cell>
          <cell r="BC3036" t="str">
            <v>Regular BonusIsrael Employee</v>
          </cell>
          <cell r="BD3036" t="str">
            <v>D65</v>
          </cell>
          <cell r="BE3036" t="str">
            <v>Employee</v>
          </cell>
          <cell r="BF3036">
            <v>21900</v>
          </cell>
          <cell r="BG3036">
            <v>28000</v>
          </cell>
          <cell r="BH3036">
            <v>4</v>
          </cell>
          <cell r="BI3036">
            <v>4000</v>
          </cell>
          <cell r="BJ3036">
            <v>22000</v>
          </cell>
          <cell r="BK3036">
            <v>22000</v>
          </cell>
          <cell r="BL3036">
            <v>17600</v>
          </cell>
        </row>
        <row r="3037">
          <cell r="B3037">
            <v>16784</v>
          </cell>
          <cell r="C3037">
            <v>11703</v>
          </cell>
          <cell r="D3037">
            <v>127591</v>
          </cell>
          <cell r="E3037" t="str">
            <v>Yara Barghout</v>
          </cell>
          <cell r="F3037" t="str">
            <v>SOFTWARE DEVELOPER</v>
          </cell>
          <cell r="G3037" t="str">
            <v>Employee</v>
          </cell>
          <cell r="H3037" t="str">
            <v>Products - R&amp;D</v>
          </cell>
          <cell r="I3037" t="str">
            <v>TEL-AVIV</v>
          </cell>
          <cell r="J3037" t="str">
            <v>Israel</v>
          </cell>
          <cell r="K3037">
            <v>42947</v>
          </cell>
          <cell r="L3037" t="str">
            <v>IL</v>
          </cell>
          <cell r="M3037" t="str">
            <v>D51P</v>
          </cell>
          <cell r="N3037" t="str">
            <v>D</v>
          </cell>
          <cell r="O3037" t="str">
            <v>5</v>
          </cell>
          <cell r="P3037" t="str">
            <v>Regular</v>
          </cell>
          <cell r="T3037">
            <v>1</v>
          </cell>
          <cell r="U3037" t="str">
            <v>ILS</v>
          </cell>
          <cell r="V3037" t="str">
            <v>Products - R&amp;D</v>
          </cell>
          <cell r="W3037" t="str">
            <v>Dorit Dor</v>
          </cell>
          <cell r="Y3037" t="str">
            <v>Eligible</v>
          </cell>
          <cell r="Z3037">
            <v>20500</v>
          </cell>
          <cell r="AA3037">
            <v>75576.036866359456</v>
          </cell>
          <cell r="AB3037">
            <v>20500</v>
          </cell>
          <cell r="AC3037">
            <v>75576.036866359456</v>
          </cell>
          <cell r="AD3037">
            <v>3</v>
          </cell>
          <cell r="AE3037" t="str">
            <v>D51</v>
          </cell>
          <cell r="AF3037">
            <v>19500</v>
          </cell>
          <cell r="AG3037">
            <v>29500</v>
          </cell>
          <cell r="AH3037">
            <v>0.1</v>
          </cell>
          <cell r="AI3037">
            <v>1</v>
          </cell>
          <cell r="AJ3037">
            <v>0</v>
          </cell>
          <cell r="AK3037">
            <v>21320</v>
          </cell>
          <cell r="AL3037">
            <v>4.0000000000000036E-2</v>
          </cell>
          <cell r="AM3037">
            <v>78599.078341013825</v>
          </cell>
          <cell r="AN3037">
            <v>3023.0414746543684</v>
          </cell>
          <cell r="AO3037">
            <v>-0.2772881355932203</v>
          </cell>
          <cell r="AQ3037">
            <v>6500</v>
          </cell>
          <cell r="AR3037">
            <v>86000</v>
          </cell>
          <cell r="AS3037">
            <v>0.17</v>
          </cell>
          <cell r="AT3037">
            <v>1</v>
          </cell>
          <cell r="AU3037">
            <v>0</v>
          </cell>
          <cell r="AV3037">
            <v>21320</v>
          </cell>
          <cell r="AW3037">
            <v>78599.078341013825</v>
          </cell>
          <cell r="AX3037">
            <v>4.0000000000000036E-2</v>
          </cell>
          <cell r="AY3037">
            <v>3023.0414746543684</v>
          </cell>
          <cell r="AZ3037" t="str">
            <v>Regular Bonus</v>
          </cell>
          <cell r="BA3037" t="str">
            <v>Regular BonusEligible</v>
          </cell>
          <cell r="BB3037" t="str">
            <v>Regular BonusIsrael</v>
          </cell>
          <cell r="BC3037" t="str">
            <v>Regular BonusIsrael Employee</v>
          </cell>
          <cell r="BD3037" t="str">
            <v>D65</v>
          </cell>
          <cell r="BE3037" t="str">
            <v>Employee</v>
          </cell>
          <cell r="BF3037">
            <v>20500</v>
          </cell>
          <cell r="BG3037">
            <v>25000</v>
          </cell>
          <cell r="BH3037">
            <v>4</v>
          </cell>
          <cell r="BI3037">
            <v>4000</v>
          </cell>
          <cell r="BJ3037">
            <v>22000</v>
          </cell>
          <cell r="BK3037">
            <v>22000</v>
          </cell>
          <cell r="BL3037">
            <v>17600</v>
          </cell>
        </row>
        <row r="3038">
          <cell r="B3038">
            <v>19382</v>
          </cell>
          <cell r="C3038">
            <v>14440</v>
          </cell>
          <cell r="D3038">
            <v>177862</v>
          </cell>
          <cell r="E3038" t="str">
            <v>Haggai David</v>
          </cell>
          <cell r="F3038" t="str">
            <v>GROUP MANAGER</v>
          </cell>
          <cell r="G3038" t="str">
            <v>Employee</v>
          </cell>
          <cell r="H3038" t="str">
            <v>Products - R&amp;D</v>
          </cell>
          <cell r="I3038" t="str">
            <v>TEL-AVIV</v>
          </cell>
          <cell r="J3038" t="str">
            <v>Israel</v>
          </cell>
          <cell r="K3038">
            <v>43486</v>
          </cell>
          <cell r="L3038" t="str">
            <v>IL</v>
          </cell>
          <cell r="M3038" t="str">
            <v>D30M</v>
          </cell>
          <cell r="N3038" t="str">
            <v>D</v>
          </cell>
          <cell r="O3038" t="str">
            <v>3</v>
          </cell>
          <cell r="P3038" t="str">
            <v>Regular</v>
          </cell>
          <cell r="S3038">
            <v>1</v>
          </cell>
          <cell r="U3038" t="str">
            <v>ILS</v>
          </cell>
          <cell r="V3038" t="str">
            <v>Products - R&amp;D</v>
          </cell>
          <cell r="W3038" t="str">
            <v>Dorit Dor</v>
          </cell>
          <cell r="Y3038" t="str">
            <v>Eligible</v>
          </cell>
          <cell r="Z3038">
            <v>38900</v>
          </cell>
          <cell r="AA3038">
            <v>143410.13824884794</v>
          </cell>
          <cell r="AB3038">
            <v>38900</v>
          </cell>
          <cell r="AC3038">
            <v>143410.13824884794</v>
          </cell>
          <cell r="AD3038">
            <v>5</v>
          </cell>
          <cell r="AE3038" t="str">
            <v>D30</v>
          </cell>
          <cell r="AF3038">
            <v>34000</v>
          </cell>
          <cell r="AG3038">
            <v>46000</v>
          </cell>
          <cell r="AH3038">
            <v>0.4</v>
          </cell>
          <cell r="AI3038">
            <v>2</v>
          </cell>
          <cell r="AJ3038">
            <v>0</v>
          </cell>
          <cell r="AK3038">
            <v>42012</v>
          </cell>
          <cell r="AL3038">
            <v>8.0000000000000071E-2</v>
          </cell>
          <cell r="AM3038">
            <v>154882.94930875578</v>
          </cell>
          <cell r="AN3038">
            <v>11472.811059907835</v>
          </cell>
          <cell r="AO3038">
            <v>-8.6695652173913063E-2</v>
          </cell>
          <cell r="AQ3038">
            <v>6500</v>
          </cell>
          <cell r="AR3038">
            <v>86000</v>
          </cell>
          <cell r="AS3038">
            <v>0.4</v>
          </cell>
          <cell r="AT3038">
            <v>1</v>
          </cell>
          <cell r="AU3038">
            <v>0</v>
          </cell>
          <cell r="AV3038">
            <v>42012</v>
          </cell>
          <cell r="AW3038">
            <v>154882.94930875578</v>
          </cell>
          <cell r="AX3038">
            <v>8.0000000000000071E-2</v>
          </cell>
          <cell r="AY3038">
            <v>11472.811059907835</v>
          </cell>
          <cell r="AZ3038" t="str">
            <v>Target Bonus</v>
          </cell>
          <cell r="BA3038" t="str">
            <v>Target BonusEligible</v>
          </cell>
          <cell r="BB3038" t="str">
            <v>Target BonusIsrael</v>
          </cell>
          <cell r="BC3038" t="str">
            <v>Target BonusIsrael Employee</v>
          </cell>
          <cell r="BD3038" t="str">
            <v>D36</v>
          </cell>
          <cell r="BE3038" t="str">
            <v>Employee</v>
          </cell>
          <cell r="BF3038">
            <v>38900</v>
          </cell>
          <cell r="BG3038">
            <v>65973</v>
          </cell>
          <cell r="BH3038">
            <v>4</v>
          </cell>
          <cell r="BJ3038">
            <v>60000</v>
          </cell>
          <cell r="BK3038">
            <v>60000</v>
          </cell>
          <cell r="BL3038">
            <v>75000</v>
          </cell>
        </row>
        <row r="3039">
          <cell r="B3039">
            <v>17247</v>
          </cell>
          <cell r="C3039">
            <v>12275</v>
          </cell>
          <cell r="D3039">
            <v>138533</v>
          </cell>
          <cell r="E3039" t="str">
            <v>Omri Cohen</v>
          </cell>
          <cell r="F3039" t="str">
            <v>SOFTWARE DEVELOPER</v>
          </cell>
          <cell r="G3039" t="str">
            <v>Employee</v>
          </cell>
          <cell r="H3039" t="str">
            <v>Products - R&amp;D</v>
          </cell>
          <cell r="I3039" t="str">
            <v>TEL-AVIV</v>
          </cell>
          <cell r="J3039" t="str">
            <v>Israel</v>
          </cell>
          <cell r="K3039">
            <v>43024</v>
          </cell>
          <cell r="L3039" t="str">
            <v>IL</v>
          </cell>
          <cell r="M3039" t="str">
            <v>D51P</v>
          </cell>
          <cell r="N3039" t="str">
            <v>D</v>
          </cell>
          <cell r="O3039" t="str">
            <v>5</v>
          </cell>
          <cell r="P3039" t="str">
            <v>Regular</v>
          </cell>
          <cell r="T3039">
            <v>1</v>
          </cell>
          <cell r="U3039" t="str">
            <v>ILS</v>
          </cell>
          <cell r="V3039" t="str">
            <v>Products - R&amp;D</v>
          </cell>
          <cell r="W3039" t="str">
            <v>Dorit Dor</v>
          </cell>
          <cell r="Y3039" t="str">
            <v>Eligible</v>
          </cell>
          <cell r="Z3039">
            <v>22900</v>
          </cell>
          <cell r="AA3039">
            <v>84423.963133640558</v>
          </cell>
          <cell r="AB3039">
            <v>22900</v>
          </cell>
          <cell r="AC3039">
            <v>84423.963133640558</v>
          </cell>
          <cell r="AD3039">
            <v>3</v>
          </cell>
          <cell r="AE3039" t="str">
            <v>D51</v>
          </cell>
          <cell r="AF3039">
            <v>19500</v>
          </cell>
          <cell r="AG3039">
            <v>29500</v>
          </cell>
          <cell r="AH3039">
            <v>0.34</v>
          </cell>
          <cell r="AI3039">
            <v>2</v>
          </cell>
          <cell r="AJ3039">
            <v>0</v>
          </cell>
          <cell r="AK3039">
            <v>23587</v>
          </cell>
          <cell r="AL3039">
            <v>3.0000000000000027E-2</v>
          </cell>
          <cell r="AM3039">
            <v>86956.682027649775</v>
          </cell>
          <cell r="AN3039">
            <v>2532.7188940092165</v>
          </cell>
          <cell r="AO3039">
            <v>-0.20044067796610165</v>
          </cell>
          <cell r="AQ3039">
            <v>6500</v>
          </cell>
          <cell r="AR3039">
            <v>86000</v>
          </cell>
          <cell r="AS3039">
            <v>0.2</v>
          </cell>
          <cell r="AT3039">
            <v>1</v>
          </cell>
          <cell r="AU3039">
            <v>0</v>
          </cell>
          <cell r="AV3039">
            <v>23587</v>
          </cell>
          <cell r="AW3039">
            <v>86956.682027649775</v>
          </cell>
          <cell r="AX3039">
            <v>3.0000000000000027E-2</v>
          </cell>
          <cell r="AY3039">
            <v>2532.7188940092165</v>
          </cell>
          <cell r="AZ3039" t="str">
            <v>Regular Bonus</v>
          </cell>
          <cell r="BA3039" t="str">
            <v>Regular BonusEligible</v>
          </cell>
          <cell r="BB3039" t="str">
            <v>Regular BonusIsrael</v>
          </cell>
          <cell r="BC3039" t="str">
            <v>Regular BonusIsrael Employee</v>
          </cell>
          <cell r="BD3039" t="str">
            <v>D51</v>
          </cell>
          <cell r="BE3039" t="str">
            <v>Employee</v>
          </cell>
          <cell r="BF3039">
            <v>22900</v>
          </cell>
          <cell r="BG3039">
            <v>28000</v>
          </cell>
          <cell r="BH3039">
            <v>3</v>
          </cell>
          <cell r="BI3039">
            <v>4000</v>
          </cell>
          <cell r="BJ3039">
            <v>29000</v>
          </cell>
          <cell r="BK3039">
            <v>29000</v>
          </cell>
          <cell r="BL3039">
            <v>23200</v>
          </cell>
        </row>
        <row r="3040">
          <cell r="B3040">
            <v>19796</v>
          </cell>
          <cell r="C3040">
            <v>14854</v>
          </cell>
          <cell r="D3040">
            <v>235205</v>
          </cell>
          <cell r="E3040" t="str">
            <v>Or Moshe</v>
          </cell>
          <cell r="F3040" t="str">
            <v>SOFTWARE DEVELOPER</v>
          </cell>
          <cell r="G3040" t="str">
            <v>Employee</v>
          </cell>
          <cell r="H3040" t="str">
            <v>Products - R&amp;D</v>
          </cell>
          <cell r="I3040" t="str">
            <v>TEL-AVIV</v>
          </cell>
          <cell r="J3040" t="str">
            <v>Israel</v>
          </cell>
          <cell r="K3040">
            <v>43573</v>
          </cell>
          <cell r="L3040" t="str">
            <v>IL</v>
          </cell>
          <cell r="M3040" t="str">
            <v>D61P</v>
          </cell>
          <cell r="N3040" t="str">
            <v>D</v>
          </cell>
          <cell r="O3040" t="str">
            <v>6</v>
          </cell>
          <cell r="P3040" t="str">
            <v>Regular</v>
          </cell>
          <cell r="T3040">
            <v>1</v>
          </cell>
          <cell r="U3040" t="str">
            <v>ILS</v>
          </cell>
          <cell r="V3040" t="str">
            <v>Products - R&amp;D</v>
          </cell>
          <cell r="W3040" t="str">
            <v>Dorit Dor</v>
          </cell>
          <cell r="Y3040" t="str">
            <v>Eligible</v>
          </cell>
          <cell r="Z3040">
            <v>23000</v>
          </cell>
          <cell r="AA3040">
            <v>84792.626728110597</v>
          </cell>
          <cell r="AB3040">
            <v>23000</v>
          </cell>
          <cell r="AC3040">
            <v>84792.626728110597</v>
          </cell>
          <cell r="AD3040">
            <v>5</v>
          </cell>
          <cell r="AE3040" t="str">
            <v>D61</v>
          </cell>
          <cell r="AF3040">
            <v>16000</v>
          </cell>
          <cell r="AG3040">
            <v>23000</v>
          </cell>
          <cell r="AH3040">
            <v>1</v>
          </cell>
          <cell r="AI3040">
            <v>5</v>
          </cell>
          <cell r="AJ3040">
            <v>0</v>
          </cell>
          <cell r="AK3040">
            <v>23690</v>
          </cell>
          <cell r="AL3040">
            <v>3.0000000000000027E-2</v>
          </cell>
          <cell r="AM3040">
            <v>87336.405529953918</v>
          </cell>
          <cell r="AN3040">
            <v>2543.7788018433203</v>
          </cell>
          <cell r="AO3040">
            <v>3.0000000000000027E-2</v>
          </cell>
          <cell r="AQ3040">
            <v>6500</v>
          </cell>
          <cell r="AR3040">
            <v>86000</v>
          </cell>
          <cell r="AS3040">
            <v>0.2</v>
          </cell>
          <cell r="AT3040">
            <v>1</v>
          </cell>
          <cell r="AU3040">
            <v>0</v>
          </cell>
          <cell r="AV3040">
            <v>23690</v>
          </cell>
          <cell r="AW3040">
            <v>87336.405529953918</v>
          </cell>
          <cell r="AX3040">
            <v>3.0000000000000027E-2</v>
          </cell>
          <cell r="AY3040">
            <v>2543.7788018433203</v>
          </cell>
          <cell r="AZ3040" t="str">
            <v>Regular Bonus</v>
          </cell>
          <cell r="BA3040" t="str">
            <v>Regular BonusEligible</v>
          </cell>
          <cell r="BB3040" t="str">
            <v>Regular BonusIsrael</v>
          </cell>
          <cell r="BC3040" t="str">
            <v>Regular BonusIsrael Employee</v>
          </cell>
          <cell r="BD3040" t="str">
            <v>D65</v>
          </cell>
          <cell r="BE3040" t="str">
            <v>Employee</v>
          </cell>
          <cell r="BF3040">
            <v>23000</v>
          </cell>
          <cell r="BG3040">
            <v>6544</v>
          </cell>
          <cell r="BH3040">
            <v>5</v>
          </cell>
          <cell r="BI3040">
            <v>4000</v>
          </cell>
          <cell r="BJ3040">
            <v>39000</v>
          </cell>
          <cell r="BK3040">
            <v>39000</v>
          </cell>
          <cell r="BL3040">
            <v>31200</v>
          </cell>
        </row>
        <row r="3041">
          <cell r="B3041">
            <v>17263</v>
          </cell>
          <cell r="C3041">
            <v>12291</v>
          </cell>
          <cell r="D3041">
            <v>136604</v>
          </cell>
          <cell r="E3041" t="str">
            <v>Nadav Drori</v>
          </cell>
          <cell r="F3041" t="str">
            <v>SOFTWARE DEVELOPER</v>
          </cell>
          <cell r="G3041" t="str">
            <v>Employee</v>
          </cell>
          <cell r="H3041" t="str">
            <v>Products - R&amp;D</v>
          </cell>
          <cell r="I3041" t="str">
            <v>TEL-AVIV</v>
          </cell>
          <cell r="J3041" t="str">
            <v>Israel</v>
          </cell>
          <cell r="K3041">
            <v>43038</v>
          </cell>
          <cell r="L3041" t="str">
            <v>IL</v>
          </cell>
          <cell r="M3041" t="str">
            <v>D51P</v>
          </cell>
          <cell r="N3041" t="str">
            <v>D</v>
          </cell>
          <cell r="O3041" t="str">
            <v>5</v>
          </cell>
          <cell r="P3041" t="str">
            <v>Regular</v>
          </cell>
          <cell r="T3041">
            <v>1</v>
          </cell>
          <cell r="U3041" t="str">
            <v>ILS</v>
          </cell>
          <cell r="V3041" t="str">
            <v>Products - R&amp;D</v>
          </cell>
          <cell r="W3041" t="str">
            <v>Dorit Dor</v>
          </cell>
          <cell r="Y3041" t="str">
            <v>Eligible</v>
          </cell>
          <cell r="Z3041">
            <v>29500</v>
          </cell>
          <cell r="AA3041">
            <v>108755.7603686636</v>
          </cell>
          <cell r="AB3041">
            <v>29500</v>
          </cell>
          <cell r="AC3041">
            <v>108755.7603686636</v>
          </cell>
          <cell r="AD3041">
            <v>3</v>
          </cell>
          <cell r="AE3041" t="str">
            <v>D51</v>
          </cell>
          <cell r="AF3041">
            <v>19500</v>
          </cell>
          <cell r="AG3041">
            <v>29500</v>
          </cell>
          <cell r="AH3041">
            <v>1</v>
          </cell>
          <cell r="AI3041">
            <v>5</v>
          </cell>
          <cell r="AJ3041">
            <v>0</v>
          </cell>
          <cell r="AK3041">
            <v>29500</v>
          </cell>
          <cell r="AL3041">
            <v>0</v>
          </cell>
          <cell r="AM3041">
            <v>108755.7603686636</v>
          </cell>
          <cell r="AN3041">
            <v>0</v>
          </cell>
          <cell r="AO3041">
            <v>0</v>
          </cell>
          <cell r="AP3041" t="str">
            <v>At the top of the range</v>
          </cell>
          <cell r="AQ3041">
            <v>6500</v>
          </cell>
          <cell r="AR3041">
            <v>86000</v>
          </cell>
          <cell r="AS3041">
            <v>0.28000000000000003</v>
          </cell>
          <cell r="AT3041">
            <v>1</v>
          </cell>
          <cell r="AU3041">
            <v>0</v>
          </cell>
          <cell r="AV3041">
            <v>29500</v>
          </cell>
          <cell r="AW3041">
            <v>108755.7603686636</v>
          </cell>
          <cell r="AX3041">
            <v>0</v>
          </cell>
          <cell r="AY3041">
            <v>0</v>
          </cell>
          <cell r="AZ3041" t="str">
            <v>Regular Bonus</v>
          </cell>
          <cell r="BA3041" t="str">
            <v>Regular BonusEligible</v>
          </cell>
          <cell r="BB3041" t="str">
            <v>Regular BonusIsrael</v>
          </cell>
          <cell r="BC3041" t="str">
            <v>Regular BonusIsrael Employee</v>
          </cell>
          <cell r="BD3041" t="str">
            <v>D55</v>
          </cell>
          <cell r="BE3041" t="str">
            <v>Employee</v>
          </cell>
          <cell r="BF3041">
            <v>29500</v>
          </cell>
          <cell r="BG3041">
            <v>49000</v>
          </cell>
          <cell r="BH3041">
            <v>4</v>
          </cell>
          <cell r="BI3041">
            <v>4000</v>
          </cell>
          <cell r="BJ3041">
            <v>30000</v>
          </cell>
          <cell r="BK3041">
            <v>30000</v>
          </cell>
          <cell r="BL3041">
            <v>24000</v>
          </cell>
        </row>
        <row r="3042">
          <cell r="B3042">
            <v>16891</v>
          </cell>
          <cell r="C3042">
            <v>11808</v>
          </cell>
          <cell r="D3042">
            <v>130998</v>
          </cell>
          <cell r="E3042" t="str">
            <v>Israel Gubi</v>
          </cell>
          <cell r="F3042" t="str">
            <v>SECURITY RESEARCHER</v>
          </cell>
          <cell r="G3042" t="str">
            <v>Employee</v>
          </cell>
          <cell r="H3042" t="str">
            <v>Products - R&amp;D</v>
          </cell>
          <cell r="I3042" t="str">
            <v>TEL-AVIV</v>
          </cell>
          <cell r="J3042" t="str">
            <v>Israel</v>
          </cell>
          <cell r="K3042">
            <v>42974</v>
          </cell>
          <cell r="L3042" t="str">
            <v>IL</v>
          </cell>
          <cell r="M3042" t="str">
            <v>D54P</v>
          </cell>
          <cell r="N3042" t="str">
            <v>D</v>
          </cell>
          <cell r="O3042" t="str">
            <v>5</v>
          </cell>
          <cell r="P3042" t="str">
            <v>Regular</v>
          </cell>
          <cell r="T3042">
            <v>1</v>
          </cell>
          <cell r="U3042" t="str">
            <v>ILS</v>
          </cell>
          <cell r="V3042" t="str">
            <v>Products - R&amp;D</v>
          </cell>
          <cell r="W3042" t="str">
            <v>Dorit Dor</v>
          </cell>
          <cell r="Y3042" t="str">
            <v>Eligible</v>
          </cell>
          <cell r="Z3042">
            <v>28000</v>
          </cell>
          <cell r="AA3042">
            <v>103225.80645161291</v>
          </cell>
          <cell r="AB3042">
            <v>28000</v>
          </cell>
          <cell r="AC3042">
            <v>103225.80645161291</v>
          </cell>
          <cell r="AD3042">
            <v>3</v>
          </cell>
          <cell r="AE3042" t="str">
            <v>D54</v>
          </cell>
          <cell r="AF3042">
            <v>24000</v>
          </cell>
          <cell r="AG3042">
            <v>35000</v>
          </cell>
          <cell r="AH3042">
            <v>0.36</v>
          </cell>
          <cell r="AI3042">
            <v>2</v>
          </cell>
          <cell r="AJ3042">
            <v>0</v>
          </cell>
          <cell r="AK3042">
            <v>28840</v>
          </cell>
          <cell r="AL3042">
            <v>3.0000000000000027E-2</v>
          </cell>
          <cell r="AM3042">
            <v>106322.58064516129</v>
          </cell>
          <cell r="AN3042">
            <v>3096.7741935483791</v>
          </cell>
          <cell r="AO3042">
            <v>-0.17600000000000005</v>
          </cell>
          <cell r="AQ3042">
            <v>6500</v>
          </cell>
          <cell r="AR3042">
            <v>86000</v>
          </cell>
          <cell r="AS3042">
            <v>0.27</v>
          </cell>
          <cell r="AT3042">
            <v>1</v>
          </cell>
          <cell r="AU3042">
            <v>0</v>
          </cell>
          <cell r="AV3042">
            <v>28840</v>
          </cell>
          <cell r="AW3042">
            <v>106322.58064516129</v>
          </cell>
          <cell r="AX3042">
            <v>3.0000000000000027E-2</v>
          </cell>
          <cell r="AY3042">
            <v>3096.7741935483791</v>
          </cell>
          <cell r="AZ3042" t="str">
            <v>Regular Bonus</v>
          </cell>
          <cell r="BA3042" t="str">
            <v>Regular BonusEligible</v>
          </cell>
          <cell r="BB3042" t="str">
            <v>Regular BonusIsrael</v>
          </cell>
          <cell r="BC3042" t="str">
            <v>Regular BonusIsrael Employee</v>
          </cell>
          <cell r="BD3042" t="str">
            <v>D55</v>
          </cell>
          <cell r="BE3042" t="str">
            <v>Employee</v>
          </cell>
          <cell r="BF3042">
            <v>28000</v>
          </cell>
          <cell r="BG3042">
            <v>50000</v>
          </cell>
          <cell r="BH3042">
            <v>5</v>
          </cell>
          <cell r="BI3042">
            <v>4000</v>
          </cell>
          <cell r="BJ3042">
            <v>30000</v>
          </cell>
          <cell r="BK3042">
            <v>30000</v>
          </cell>
          <cell r="BL3042">
            <v>24000</v>
          </cell>
        </row>
        <row r="3043">
          <cell r="B3043">
            <v>19186</v>
          </cell>
          <cell r="C3043">
            <v>14244</v>
          </cell>
          <cell r="D3043">
            <v>161161</v>
          </cell>
          <cell r="E3043" t="str">
            <v>Rubi Mizrachi</v>
          </cell>
          <cell r="F3043" t="str">
            <v>SOFTWARE DEVELOPER</v>
          </cell>
          <cell r="G3043" t="str">
            <v>Employee</v>
          </cell>
          <cell r="H3043" t="str">
            <v>Products - R&amp;D</v>
          </cell>
          <cell r="I3043" t="str">
            <v>TEL-AVIV</v>
          </cell>
          <cell r="J3043" t="str">
            <v>Israel</v>
          </cell>
          <cell r="K3043">
            <v>43431</v>
          </cell>
          <cell r="L3043" t="str">
            <v>IL</v>
          </cell>
          <cell r="M3043" t="str">
            <v>D51P</v>
          </cell>
          <cell r="N3043" t="str">
            <v>D</v>
          </cell>
          <cell r="O3043" t="str">
            <v>5</v>
          </cell>
          <cell r="P3043" t="str">
            <v>Regular</v>
          </cell>
          <cell r="T3043">
            <v>1</v>
          </cell>
          <cell r="U3043" t="str">
            <v>ILS</v>
          </cell>
          <cell r="V3043" t="str">
            <v>Products - R&amp;D</v>
          </cell>
          <cell r="W3043" t="str">
            <v>Dorit Dor</v>
          </cell>
          <cell r="Y3043" t="str">
            <v>Eligible</v>
          </cell>
          <cell r="Z3043">
            <v>19000</v>
          </cell>
          <cell r="AA3043">
            <v>70046.082949308751</v>
          </cell>
          <cell r="AB3043">
            <v>19000</v>
          </cell>
          <cell r="AC3043">
            <v>70046.082949308751</v>
          </cell>
          <cell r="AD3043">
            <v>3</v>
          </cell>
          <cell r="AE3043" t="str">
            <v>D51</v>
          </cell>
          <cell r="AF3043">
            <v>19500</v>
          </cell>
          <cell r="AG3043">
            <v>29500</v>
          </cell>
          <cell r="AH3043">
            <v>0</v>
          </cell>
          <cell r="AI3043">
            <v>1</v>
          </cell>
          <cell r="AJ3043">
            <v>0</v>
          </cell>
          <cell r="AK3043">
            <v>19760</v>
          </cell>
          <cell r="AL3043">
            <v>4.0000000000000036E-2</v>
          </cell>
          <cell r="AM3043">
            <v>72847.926267281102</v>
          </cell>
          <cell r="AN3043">
            <v>2801.8433179723506</v>
          </cell>
          <cell r="AO3043">
            <v>-0.33016949152542374</v>
          </cell>
          <cell r="AQ3043">
            <v>6500</v>
          </cell>
          <cell r="AR3043">
            <v>86000</v>
          </cell>
          <cell r="AS3043">
            <v>0.15</v>
          </cell>
          <cell r="AT3043">
            <v>1</v>
          </cell>
          <cell r="AU3043">
            <v>0</v>
          </cell>
          <cell r="AV3043">
            <v>19760</v>
          </cell>
          <cell r="AW3043">
            <v>72847.926267281102</v>
          </cell>
          <cell r="AX3043">
            <v>4.0000000000000036E-2</v>
          </cell>
          <cell r="AY3043">
            <v>2801.8433179723506</v>
          </cell>
          <cell r="AZ3043" t="str">
            <v>Regular Bonus</v>
          </cell>
          <cell r="BA3043" t="str">
            <v>Regular BonusEligible</v>
          </cell>
          <cell r="BB3043" t="str">
            <v>Regular BonusIsrael</v>
          </cell>
          <cell r="BC3043" t="str">
            <v>Regular BonusIsrael Employee</v>
          </cell>
          <cell r="BD3043" t="str">
            <v>D65</v>
          </cell>
          <cell r="BE3043" t="str">
            <v>Employee</v>
          </cell>
          <cell r="BF3043">
            <v>19000</v>
          </cell>
          <cell r="BG3043">
            <v>17500</v>
          </cell>
          <cell r="BH3043">
            <v>3</v>
          </cell>
          <cell r="BI3043">
            <v>4000</v>
          </cell>
          <cell r="BJ3043">
            <v>22000</v>
          </cell>
          <cell r="BK3043">
            <v>22000</v>
          </cell>
          <cell r="BL3043">
            <v>17600</v>
          </cell>
        </row>
        <row r="3044">
          <cell r="B3044">
            <v>19620</v>
          </cell>
          <cell r="C3044">
            <v>14678</v>
          </cell>
          <cell r="D3044">
            <v>187467</v>
          </cell>
          <cell r="E3044" t="str">
            <v>Idan Feigenbaum</v>
          </cell>
          <cell r="F3044" t="str">
            <v>ARCHITECT</v>
          </cell>
          <cell r="G3044" t="str">
            <v>Employee</v>
          </cell>
          <cell r="H3044" t="str">
            <v>Products - R&amp;D</v>
          </cell>
          <cell r="I3044" t="str">
            <v>TEL-AVIV</v>
          </cell>
          <cell r="J3044" t="str">
            <v>Israel</v>
          </cell>
          <cell r="K3044">
            <v>43521</v>
          </cell>
          <cell r="L3044" t="str">
            <v>IL</v>
          </cell>
          <cell r="M3044" t="str">
            <v>D30P</v>
          </cell>
          <cell r="N3044" t="str">
            <v>D</v>
          </cell>
          <cell r="O3044" t="str">
            <v>3</v>
          </cell>
          <cell r="P3044" t="str">
            <v>Regular</v>
          </cell>
          <cell r="S3044">
            <v>1</v>
          </cell>
          <cell r="U3044" t="str">
            <v>ILS</v>
          </cell>
          <cell r="V3044" t="str">
            <v>Products - R&amp;D</v>
          </cell>
          <cell r="W3044" t="str">
            <v>Dorit Dor</v>
          </cell>
          <cell r="Y3044" t="str">
            <v>Eligible</v>
          </cell>
          <cell r="Z3044">
            <v>43900</v>
          </cell>
          <cell r="AA3044">
            <v>161843.31797235023</v>
          </cell>
          <cell r="AB3044">
            <v>43900</v>
          </cell>
          <cell r="AC3044">
            <v>161843.31797235023</v>
          </cell>
          <cell r="AD3044">
            <v>5</v>
          </cell>
          <cell r="AE3044" t="str">
            <v>D30</v>
          </cell>
          <cell r="AF3044">
            <v>34000</v>
          </cell>
          <cell r="AG3044">
            <v>46000</v>
          </cell>
          <cell r="AH3044">
            <v>0.82</v>
          </cell>
          <cell r="AI3044">
            <v>4</v>
          </cell>
          <cell r="AJ3044">
            <v>0</v>
          </cell>
          <cell r="AK3044">
            <v>45656</v>
          </cell>
          <cell r="AL3044">
            <v>4.0000000000000036E-2</v>
          </cell>
          <cell r="AM3044">
            <v>168317.05069124425</v>
          </cell>
          <cell r="AN3044">
            <v>6473.7327188940253</v>
          </cell>
          <cell r="AO3044">
            <v>-7.4782608695652675E-3</v>
          </cell>
          <cell r="AQ3044">
            <v>6500</v>
          </cell>
          <cell r="AR3044">
            <v>86000</v>
          </cell>
          <cell r="AS3044">
            <v>0.47</v>
          </cell>
          <cell r="AT3044">
            <v>1</v>
          </cell>
          <cell r="AU3044">
            <v>0</v>
          </cell>
          <cell r="AV3044">
            <v>45656</v>
          </cell>
          <cell r="AW3044">
            <v>168317.05069124425</v>
          </cell>
          <cell r="AX3044">
            <v>4.0000000000000036E-2</v>
          </cell>
          <cell r="AY3044">
            <v>6473.7327188940253</v>
          </cell>
          <cell r="AZ3044" t="str">
            <v>Target Bonus</v>
          </cell>
          <cell r="BA3044" t="str">
            <v>Target BonusEligible</v>
          </cell>
          <cell r="BB3044" t="str">
            <v>Target BonusIsrael</v>
          </cell>
          <cell r="BC3044" t="str">
            <v>Target BonusIsrael Employee</v>
          </cell>
          <cell r="BD3044" t="str">
            <v>D36</v>
          </cell>
          <cell r="BE3044" t="str">
            <v>Employee</v>
          </cell>
          <cell r="BF3044">
            <v>43900</v>
          </cell>
          <cell r="BG3044">
            <v>121233</v>
          </cell>
          <cell r="BH3044">
            <v>5</v>
          </cell>
          <cell r="BJ3044">
            <v>120000</v>
          </cell>
          <cell r="BK3044">
            <v>120000</v>
          </cell>
          <cell r="BL3044">
            <v>150000</v>
          </cell>
        </row>
        <row r="3045">
          <cell r="B3045">
            <v>19723</v>
          </cell>
          <cell r="C3045">
            <v>14781</v>
          </cell>
          <cell r="D3045">
            <v>189809</v>
          </cell>
          <cell r="E3045" t="str">
            <v>Gilad Ambar</v>
          </cell>
          <cell r="F3045" t="str">
            <v>TEAM LEADER</v>
          </cell>
          <cell r="G3045" t="str">
            <v>Employee</v>
          </cell>
          <cell r="H3045" t="str">
            <v>Products - R&amp;D</v>
          </cell>
          <cell r="I3045" t="str">
            <v>TEL-AVIV</v>
          </cell>
          <cell r="J3045" t="str">
            <v>Israel</v>
          </cell>
          <cell r="K3045">
            <v>43584</v>
          </cell>
          <cell r="L3045" t="str">
            <v>IL</v>
          </cell>
          <cell r="M3045" t="str">
            <v>D41M</v>
          </cell>
          <cell r="N3045" t="str">
            <v>D</v>
          </cell>
          <cell r="O3045" t="str">
            <v>4</v>
          </cell>
          <cell r="P3045" t="str">
            <v>Regular</v>
          </cell>
          <cell r="T3045">
            <v>1</v>
          </cell>
          <cell r="U3045" t="str">
            <v>ILS</v>
          </cell>
          <cell r="V3045" t="str">
            <v>Products - R&amp;D</v>
          </cell>
          <cell r="W3045" t="str">
            <v>Dorit Dor</v>
          </cell>
          <cell r="Y3045" t="str">
            <v>Eligible</v>
          </cell>
          <cell r="Z3045">
            <v>33000</v>
          </cell>
          <cell r="AA3045">
            <v>121658.98617511521</v>
          </cell>
          <cell r="AB3045">
            <v>33000</v>
          </cell>
          <cell r="AC3045">
            <v>121658.98617511521</v>
          </cell>
          <cell r="AD3045">
            <v>5</v>
          </cell>
          <cell r="AE3045" t="str">
            <v>D41</v>
          </cell>
          <cell r="AF3045">
            <v>25500</v>
          </cell>
          <cell r="AG3045">
            <v>37000</v>
          </cell>
          <cell r="AH3045">
            <v>0.65</v>
          </cell>
          <cell r="AI3045">
            <v>3</v>
          </cell>
          <cell r="AJ3045">
            <v>0</v>
          </cell>
          <cell r="AK3045">
            <v>34980</v>
          </cell>
          <cell r="AL3045">
            <v>6.0000000000000053E-2</v>
          </cell>
          <cell r="AM3045">
            <v>128958.52534562213</v>
          </cell>
          <cell r="AN3045">
            <v>7299.5391705069196</v>
          </cell>
          <cell r="AO3045">
            <v>-5.4594594594594592E-2</v>
          </cell>
          <cell r="AQ3045">
            <v>6500</v>
          </cell>
          <cell r="AR3045">
            <v>86000</v>
          </cell>
          <cell r="AS3045">
            <v>0.33</v>
          </cell>
          <cell r="AT3045">
            <v>1</v>
          </cell>
          <cell r="AU3045">
            <v>0</v>
          </cell>
          <cell r="AV3045">
            <v>34980</v>
          </cell>
          <cell r="AW3045">
            <v>128958.52534562213</v>
          </cell>
          <cell r="AX3045">
            <v>6.0000000000000053E-2</v>
          </cell>
          <cell r="AY3045">
            <v>7299.5391705069196</v>
          </cell>
          <cell r="AZ3045" t="str">
            <v>Regular Bonus</v>
          </cell>
          <cell r="BA3045" t="str">
            <v>Regular BonusEligible</v>
          </cell>
          <cell r="BB3045" t="str">
            <v>Regular BonusIsrael</v>
          </cell>
          <cell r="BC3045" t="str">
            <v>Regular BonusIsrael Employee</v>
          </cell>
          <cell r="BD3045" t="str">
            <v>D45</v>
          </cell>
          <cell r="BE3045" t="str">
            <v>Employee</v>
          </cell>
          <cell r="BF3045">
            <v>33000</v>
          </cell>
          <cell r="BG3045">
            <v>33699</v>
          </cell>
          <cell r="BH3045">
            <v>4</v>
          </cell>
          <cell r="BI3045">
            <v>4000</v>
          </cell>
          <cell r="BJ3045">
            <v>72000</v>
          </cell>
          <cell r="BK3045">
            <v>72000</v>
          </cell>
          <cell r="BL3045">
            <v>57600</v>
          </cell>
        </row>
        <row r="3046">
          <cell r="B3046">
            <v>19653</v>
          </cell>
          <cell r="C3046">
            <v>14711</v>
          </cell>
          <cell r="D3046">
            <v>187349</v>
          </cell>
          <cell r="E3046" t="str">
            <v>Israel Wernik</v>
          </cell>
          <cell r="F3046" t="str">
            <v>CYBER ANALYST</v>
          </cell>
          <cell r="G3046" t="str">
            <v>Employee</v>
          </cell>
          <cell r="H3046" t="str">
            <v>Products - R&amp;D</v>
          </cell>
          <cell r="I3046" t="str">
            <v>TEL-AVIV</v>
          </cell>
          <cell r="J3046" t="str">
            <v>Israel</v>
          </cell>
          <cell r="K3046">
            <v>43535</v>
          </cell>
          <cell r="L3046" t="str">
            <v>IL</v>
          </cell>
          <cell r="M3046" t="str">
            <v>T51P</v>
          </cell>
          <cell r="N3046" t="str">
            <v>T</v>
          </cell>
          <cell r="O3046" t="str">
            <v>5</v>
          </cell>
          <cell r="P3046" t="str">
            <v>Regular</v>
          </cell>
          <cell r="T3046">
            <v>1</v>
          </cell>
          <cell r="U3046" t="str">
            <v>ILS</v>
          </cell>
          <cell r="V3046" t="str">
            <v>Products - R&amp;D</v>
          </cell>
          <cell r="W3046" t="str">
            <v>Dorit Dor</v>
          </cell>
          <cell r="Y3046" t="str">
            <v>Eligible</v>
          </cell>
          <cell r="Z3046">
            <v>16900</v>
          </cell>
          <cell r="AA3046">
            <v>62304.147465437789</v>
          </cell>
          <cell r="AB3046">
            <v>16900</v>
          </cell>
          <cell r="AC3046">
            <v>62304.147465437789</v>
          </cell>
          <cell r="AD3046">
            <v>5</v>
          </cell>
          <cell r="AE3046" t="str">
            <v>T51</v>
          </cell>
          <cell r="AF3046">
            <v>11000</v>
          </cell>
          <cell r="AG3046">
            <v>19000</v>
          </cell>
          <cell r="AH3046">
            <v>0.73</v>
          </cell>
          <cell r="AI3046">
            <v>4</v>
          </cell>
          <cell r="AJ3046">
            <v>0</v>
          </cell>
          <cell r="AK3046">
            <v>17576</v>
          </cell>
          <cell r="AL3046">
            <v>4.0000000000000036E-2</v>
          </cell>
          <cell r="AM3046">
            <v>64796.313364055299</v>
          </cell>
          <cell r="AN3046">
            <v>2492.1658986175098</v>
          </cell>
          <cell r="AO3046">
            <v>-7.4947368421052651E-2</v>
          </cell>
          <cell r="AQ3046">
            <v>6500</v>
          </cell>
          <cell r="AR3046">
            <v>86000</v>
          </cell>
          <cell r="AS3046">
            <v>0.13</v>
          </cell>
          <cell r="AT3046">
            <v>1</v>
          </cell>
          <cell r="AU3046">
            <v>0</v>
          </cell>
          <cell r="AV3046">
            <v>17576</v>
          </cell>
          <cell r="AW3046">
            <v>64796.313364055299</v>
          </cell>
          <cell r="AX3046">
            <v>4.0000000000000036E-2</v>
          </cell>
          <cell r="AY3046">
            <v>2492.1658986175098</v>
          </cell>
          <cell r="AZ3046" t="str">
            <v>Regular Bonus</v>
          </cell>
          <cell r="BA3046" t="str">
            <v>Regular BonusEligible</v>
          </cell>
          <cell r="BB3046" t="str">
            <v>Regular BonusIsrael</v>
          </cell>
          <cell r="BC3046" t="str">
            <v>Regular BonusIsrael Employee</v>
          </cell>
          <cell r="BD3046" t="str">
            <v>T51</v>
          </cell>
          <cell r="BE3046" t="str">
            <v>Employee</v>
          </cell>
          <cell r="BF3046">
            <v>16900</v>
          </cell>
          <cell r="BG3046">
            <v>21822</v>
          </cell>
          <cell r="BH3046">
            <v>5</v>
          </cell>
          <cell r="BI3046">
            <v>4000</v>
          </cell>
          <cell r="BJ3046">
            <v>33000</v>
          </cell>
          <cell r="BK3046">
            <v>33000</v>
          </cell>
          <cell r="BL3046">
            <v>26400</v>
          </cell>
        </row>
        <row r="3047">
          <cell r="B3047">
            <v>19808</v>
          </cell>
          <cell r="C3047">
            <v>14866</v>
          </cell>
          <cell r="D3047">
            <v>249214</v>
          </cell>
          <cell r="E3047" t="str">
            <v>Sarel Foyerlicht</v>
          </cell>
          <cell r="F3047" t="str">
            <v>SOFTWARE DEVELOPER</v>
          </cell>
          <cell r="G3047" t="str">
            <v>Employee</v>
          </cell>
          <cell r="H3047" t="str">
            <v>Products - R&amp;D</v>
          </cell>
          <cell r="I3047" t="str">
            <v>TEL-AVIV</v>
          </cell>
          <cell r="J3047" t="str">
            <v>Israel</v>
          </cell>
          <cell r="K3047">
            <v>43577</v>
          </cell>
          <cell r="L3047" t="str">
            <v>IL</v>
          </cell>
          <cell r="M3047" t="str">
            <v>D61P</v>
          </cell>
          <cell r="N3047" t="str">
            <v>D</v>
          </cell>
          <cell r="O3047" t="str">
            <v>6</v>
          </cell>
          <cell r="P3047" t="str">
            <v>Regular</v>
          </cell>
          <cell r="T3047">
            <v>1</v>
          </cell>
          <cell r="U3047" t="str">
            <v>ILS</v>
          </cell>
          <cell r="V3047" t="str">
            <v>Products - R&amp;D</v>
          </cell>
          <cell r="W3047" t="str">
            <v>Dorit Dor</v>
          </cell>
          <cell r="Y3047" t="str">
            <v>Eligible</v>
          </cell>
          <cell r="Z3047">
            <v>20000</v>
          </cell>
          <cell r="AA3047">
            <v>73732.718894009216</v>
          </cell>
          <cell r="AB3047">
            <v>20000</v>
          </cell>
          <cell r="AC3047">
            <v>73732.718894009216</v>
          </cell>
          <cell r="AD3047">
            <v>5</v>
          </cell>
          <cell r="AE3047" t="str">
            <v>D61</v>
          </cell>
          <cell r="AF3047">
            <v>16000</v>
          </cell>
          <cell r="AG3047">
            <v>23000</v>
          </cell>
          <cell r="AH3047">
            <v>0.56999999999999995</v>
          </cell>
          <cell r="AI3047">
            <v>3</v>
          </cell>
          <cell r="AJ3047">
            <v>0</v>
          </cell>
          <cell r="AK3047">
            <v>21200</v>
          </cell>
          <cell r="AL3047">
            <v>6.0000000000000053E-2</v>
          </cell>
          <cell r="AM3047">
            <v>78156.682027649775</v>
          </cell>
          <cell r="AN3047">
            <v>4423.9631336405582</v>
          </cell>
          <cell r="AO3047">
            <v>-7.8260869565217384E-2</v>
          </cell>
          <cell r="AQ3047">
            <v>6500</v>
          </cell>
          <cell r="AR3047">
            <v>86000</v>
          </cell>
          <cell r="AS3047">
            <v>0.16</v>
          </cell>
          <cell r="AT3047">
            <v>1</v>
          </cell>
          <cell r="AU3047">
            <v>0</v>
          </cell>
          <cell r="AV3047">
            <v>21200</v>
          </cell>
          <cell r="AW3047">
            <v>78156.682027649775</v>
          </cell>
          <cell r="AX3047">
            <v>6.0000000000000053E-2</v>
          </cell>
          <cell r="AY3047">
            <v>4423.9631336405582</v>
          </cell>
          <cell r="AZ3047" t="str">
            <v>Regular Bonus</v>
          </cell>
          <cell r="BA3047" t="str">
            <v>Regular BonusEligible</v>
          </cell>
          <cell r="BB3047" t="str">
            <v>Regular BonusIsrael</v>
          </cell>
          <cell r="BC3047" t="str">
            <v>Regular BonusIsrael Employee</v>
          </cell>
          <cell r="BD3047" t="str">
            <v>D65</v>
          </cell>
          <cell r="BE3047" t="str">
            <v>Employee</v>
          </cell>
          <cell r="BF3047">
            <v>20000</v>
          </cell>
          <cell r="BG3047">
            <v>22181</v>
          </cell>
          <cell r="BH3047">
            <v>5</v>
          </cell>
          <cell r="BI3047">
            <v>4000</v>
          </cell>
          <cell r="BJ3047">
            <v>39000</v>
          </cell>
          <cell r="BK3047">
            <v>39000</v>
          </cell>
          <cell r="BL3047">
            <v>31200</v>
          </cell>
        </row>
        <row r="3048">
          <cell r="B3048">
            <v>20373</v>
          </cell>
          <cell r="C3048">
            <v>15462</v>
          </cell>
          <cell r="D3048">
            <v>200194</v>
          </cell>
          <cell r="E3048" t="str">
            <v>Yitzhak Iluz</v>
          </cell>
          <cell r="F3048" t="str">
            <v>SOFTWARE DEVELOPER</v>
          </cell>
          <cell r="G3048" t="str">
            <v>Hourly Partial Time</v>
          </cell>
          <cell r="H3048" t="str">
            <v>Products - R&amp;D</v>
          </cell>
          <cell r="I3048" t="str">
            <v>TEL-AVIV</v>
          </cell>
          <cell r="J3048" t="str">
            <v>Israel</v>
          </cell>
          <cell r="K3048">
            <v>43713</v>
          </cell>
          <cell r="L3048" t="str">
            <v>IL</v>
          </cell>
          <cell r="M3048" t="str">
            <v>D61S</v>
          </cell>
          <cell r="N3048" t="str">
            <v>D</v>
          </cell>
          <cell r="O3048" t="str">
            <v>6</v>
          </cell>
          <cell r="P3048" t="str">
            <v>Regular</v>
          </cell>
          <cell r="T3048">
            <v>1</v>
          </cell>
          <cell r="U3048" t="str">
            <v>ILS</v>
          </cell>
          <cell r="V3048" t="str">
            <v>Products - R&amp;D</v>
          </cell>
          <cell r="W3048" t="str">
            <v>Dorit Dor</v>
          </cell>
          <cell r="Y3048" t="str">
            <v>Eligible</v>
          </cell>
          <cell r="Z3048">
            <v>14650</v>
          </cell>
          <cell r="AA3048">
            <v>54009.216589861753</v>
          </cell>
          <cell r="AB3048">
            <v>14650</v>
          </cell>
          <cell r="AC3048">
            <v>54009.216589861753</v>
          </cell>
          <cell r="AD3048">
            <v>5</v>
          </cell>
          <cell r="AE3048" t="str">
            <v>D61</v>
          </cell>
          <cell r="AF3048">
            <v>11860</v>
          </cell>
          <cell r="AG3048">
            <v>18370</v>
          </cell>
          <cell r="AH3048">
            <v>0.42</v>
          </cell>
          <cell r="AI3048">
            <v>2</v>
          </cell>
          <cell r="AJ3048">
            <v>0</v>
          </cell>
          <cell r="AK3048">
            <v>15822.000000000002</v>
          </cell>
          <cell r="AL3048">
            <v>8.0000000000000071E-2</v>
          </cell>
          <cell r="AM3048">
            <v>58329.953917050705</v>
          </cell>
          <cell r="AN3048">
            <v>4320.7373271889519</v>
          </cell>
          <cell r="AO3048">
            <v>-0.13870440936309192</v>
          </cell>
          <cell r="AQ3048">
            <v>6500</v>
          </cell>
          <cell r="AR3048">
            <v>86000</v>
          </cell>
          <cell r="AS3048">
            <v>0.1</v>
          </cell>
          <cell r="AT3048">
            <v>1</v>
          </cell>
          <cell r="AU3048">
            <v>0</v>
          </cell>
          <cell r="AV3048">
            <v>15822.000000000002</v>
          </cell>
          <cell r="AW3048">
            <v>58329.953917050705</v>
          </cell>
          <cell r="AX3048">
            <v>8.0000000000000071E-2</v>
          </cell>
          <cell r="AY3048">
            <v>4320.7373271889519</v>
          </cell>
          <cell r="AZ3048" t="str">
            <v>Regular Bonus</v>
          </cell>
          <cell r="BA3048" t="str">
            <v>Regular BonusEligible</v>
          </cell>
          <cell r="BB3048" t="str">
            <v>Regular BonusIsrael</v>
          </cell>
          <cell r="BC3048" t="str">
            <v>Regular BonusIsrael Hourly Partial Time</v>
          </cell>
          <cell r="BD3048" t="str">
            <v>D65</v>
          </cell>
          <cell r="BE3048" t="str">
            <v>Hourly Partial Time</v>
          </cell>
          <cell r="BF3048">
            <v>14650</v>
          </cell>
          <cell r="BG3048">
            <v>1143</v>
          </cell>
          <cell r="BH3048">
            <v>3</v>
          </cell>
          <cell r="BI3048">
            <v>2000</v>
          </cell>
          <cell r="BJ3048">
            <v>19500</v>
          </cell>
          <cell r="BK3048">
            <v>19500</v>
          </cell>
          <cell r="BL3048">
            <v>15600</v>
          </cell>
        </row>
        <row r="3049">
          <cell r="B3049">
            <v>20388</v>
          </cell>
          <cell r="C3049">
            <v>15477</v>
          </cell>
          <cell r="D3049">
            <v>216122</v>
          </cell>
          <cell r="E3049" t="str">
            <v>Shira Ordentlich</v>
          </cell>
          <cell r="F3049" t="str">
            <v>SOFTWARE DEVELOPER</v>
          </cell>
          <cell r="G3049" t="str">
            <v>Employee</v>
          </cell>
          <cell r="H3049" t="str">
            <v>Products - R&amp;D</v>
          </cell>
          <cell r="I3049" t="str">
            <v>TEL-AVIV</v>
          </cell>
          <cell r="J3049" t="str">
            <v>Israel</v>
          </cell>
          <cell r="K3049">
            <v>43710</v>
          </cell>
          <cell r="L3049" t="str">
            <v>IL</v>
          </cell>
          <cell r="M3049" t="str">
            <v>D61P</v>
          </cell>
          <cell r="N3049" t="str">
            <v>D</v>
          </cell>
          <cell r="O3049" t="str">
            <v>6</v>
          </cell>
          <cell r="P3049" t="str">
            <v>Regular</v>
          </cell>
          <cell r="T3049">
            <v>1</v>
          </cell>
          <cell r="U3049" t="str">
            <v>ILS</v>
          </cell>
          <cell r="V3049" t="str">
            <v>Products - R&amp;D</v>
          </cell>
          <cell r="W3049" t="str">
            <v>Dorit Dor</v>
          </cell>
          <cell r="Y3049" t="str">
            <v>Eligible</v>
          </cell>
          <cell r="Z3049">
            <v>16000</v>
          </cell>
          <cell r="AA3049">
            <v>58986.175115207378</v>
          </cell>
          <cell r="AB3049">
            <v>16000</v>
          </cell>
          <cell r="AC3049">
            <v>58986.175115207378</v>
          </cell>
          <cell r="AD3049">
            <v>4</v>
          </cell>
          <cell r="AE3049" t="str">
            <v>D61</v>
          </cell>
          <cell r="AF3049">
            <v>16000</v>
          </cell>
          <cell r="AG3049">
            <v>23000</v>
          </cell>
          <cell r="AH3049">
            <v>0</v>
          </cell>
          <cell r="AI3049">
            <v>1</v>
          </cell>
          <cell r="AJ3049">
            <v>0</v>
          </cell>
          <cell r="AK3049">
            <v>16960</v>
          </cell>
          <cell r="AL3049">
            <v>6.0000000000000053E-2</v>
          </cell>
          <cell r="AM3049">
            <v>62525.345622119821</v>
          </cell>
          <cell r="AN3049">
            <v>3539.1705069124437</v>
          </cell>
          <cell r="AO3049">
            <v>-0.26260869565217393</v>
          </cell>
          <cell r="AQ3049">
            <v>6500</v>
          </cell>
          <cell r="AR3049">
            <v>86000</v>
          </cell>
          <cell r="AS3049">
            <v>0.11</v>
          </cell>
          <cell r="AT3049">
            <v>1</v>
          </cell>
          <cell r="AU3049">
            <v>0</v>
          </cell>
          <cell r="AV3049">
            <v>16960</v>
          </cell>
          <cell r="AW3049">
            <v>62525.345622119821</v>
          </cell>
          <cell r="AX3049">
            <v>6.0000000000000053E-2</v>
          </cell>
          <cell r="AY3049">
            <v>3539.1705069124437</v>
          </cell>
          <cell r="AZ3049" t="str">
            <v>Regular Bonus</v>
          </cell>
          <cell r="BA3049" t="str">
            <v>Regular BonusEligible</v>
          </cell>
          <cell r="BB3049" t="str">
            <v>Regular BonusIsrael</v>
          </cell>
          <cell r="BC3049" t="str">
            <v>Regular BonusIsrael Employee</v>
          </cell>
          <cell r="BD3049" t="str">
            <v>D65</v>
          </cell>
          <cell r="BE3049" t="str">
            <v>Employee</v>
          </cell>
          <cell r="BF3049">
            <v>16000</v>
          </cell>
          <cell r="BG3049">
            <v>3164</v>
          </cell>
          <cell r="BH3049">
            <v>2</v>
          </cell>
          <cell r="BI3049">
            <v>4000</v>
          </cell>
          <cell r="BJ3049">
            <v>35000</v>
          </cell>
          <cell r="BK3049">
            <v>35000</v>
          </cell>
          <cell r="BL3049">
            <v>28000</v>
          </cell>
        </row>
        <row r="3050">
          <cell r="B3050">
            <v>20404</v>
          </cell>
          <cell r="C3050">
            <v>15493</v>
          </cell>
          <cell r="D3050">
            <v>201811</v>
          </cell>
          <cell r="E3050" t="str">
            <v>Elad Martin</v>
          </cell>
          <cell r="F3050" t="str">
            <v>TEAM LEADER</v>
          </cell>
          <cell r="G3050" t="str">
            <v>Employee</v>
          </cell>
          <cell r="H3050" t="str">
            <v>Products - R&amp;D</v>
          </cell>
          <cell r="I3050" t="str">
            <v>TEL-AVIV</v>
          </cell>
          <cell r="J3050" t="str">
            <v>Israel</v>
          </cell>
          <cell r="K3050">
            <v>43717</v>
          </cell>
          <cell r="L3050" t="str">
            <v>IL</v>
          </cell>
          <cell r="M3050" t="str">
            <v>D41M</v>
          </cell>
          <cell r="N3050" t="str">
            <v>D</v>
          </cell>
          <cell r="O3050" t="str">
            <v>4</v>
          </cell>
          <cell r="P3050" t="str">
            <v>Regular</v>
          </cell>
          <cell r="T3050">
            <v>1</v>
          </cell>
          <cell r="U3050" t="str">
            <v>ILS</v>
          </cell>
          <cell r="V3050" t="str">
            <v>Products - R&amp;D</v>
          </cell>
          <cell r="W3050" t="str">
            <v>Dorit Dor</v>
          </cell>
          <cell r="Y3050" t="str">
            <v>Eligible</v>
          </cell>
          <cell r="Z3050">
            <v>26000</v>
          </cell>
          <cell r="AA3050">
            <v>95852.534562211978</v>
          </cell>
          <cell r="AB3050">
            <v>26000</v>
          </cell>
          <cell r="AC3050">
            <v>95852.534562211978</v>
          </cell>
          <cell r="AD3050">
            <v>5</v>
          </cell>
          <cell r="AE3050" t="str">
            <v>D41</v>
          </cell>
          <cell r="AF3050">
            <v>25500</v>
          </cell>
          <cell r="AG3050">
            <v>37000</v>
          </cell>
          <cell r="AH3050">
            <v>0.04</v>
          </cell>
          <cell r="AI3050">
            <v>1</v>
          </cell>
          <cell r="AJ3050">
            <v>0</v>
          </cell>
          <cell r="AK3050">
            <v>28340.000000000004</v>
          </cell>
          <cell r="AL3050">
            <v>9.000000000000008E-2</v>
          </cell>
          <cell r="AM3050">
            <v>104479.26267281108</v>
          </cell>
          <cell r="AN3050">
            <v>8626.7281105990987</v>
          </cell>
          <cell r="AO3050">
            <v>-0.23405405405405399</v>
          </cell>
          <cell r="AQ3050">
            <v>6500</v>
          </cell>
          <cell r="AR3050">
            <v>86000</v>
          </cell>
          <cell r="AS3050">
            <v>0.24</v>
          </cell>
          <cell r="AT3050">
            <v>1</v>
          </cell>
          <cell r="AU3050">
            <v>0</v>
          </cell>
          <cell r="AV3050">
            <v>28340.000000000004</v>
          </cell>
          <cell r="AW3050">
            <v>104479.26267281108</v>
          </cell>
          <cell r="AX3050">
            <v>9.000000000000008E-2</v>
          </cell>
          <cell r="AY3050">
            <v>8626.7281105990987</v>
          </cell>
          <cell r="AZ3050" t="str">
            <v>Regular Bonus</v>
          </cell>
          <cell r="BA3050" t="str">
            <v>Regular BonusEligible</v>
          </cell>
          <cell r="BB3050" t="str">
            <v>Regular BonusIsrael</v>
          </cell>
          <cell r="BC3050" t="str">
            <v>Regular BonusIsrael Employee</v>
          </cell>
          <cell r="BD3050" t="str">
            <v>D41</v>
          </cell>
          <cell r="BE3050" t="str">
            <v>Employee</v>
          </cell>
          <cell r="BF3050">
            <v>26000</v>
          </cell>
          <cell r="BG3050">
            <v>9907</v>
          </cell>
          <cell r="BH3050">
            <v>3</v>
          </cell>
          <cell r="BI3050">
            <v>4000</v>
          </cell>
          <cell r="BJ3050">
            <v>69000</v>
          </cell>
          <cell r="BK3050">
            <v>69000</v>
          </cell>
          <cell r="BL3050">
            <v>55200</v>
          </cell>
        </row>
        <row r="3051">
          <cell r="B3051">
            <v>20406</v>
          </cell>
          <cell r="C3051">
            <v>15495</v>
          </cell>
          <cell r="D3051">
            <v>199842</v>
          </cell>
          <cell r="E3051" t="str">
            <v>Rachel Danino</v>
          </cell>
          <cell r="F3051" t="str">
            <v>GROUP MANAGER</v>
          </cell>
          <cell r="G3051" t="str">
            <v>Employee</v>
          </cell>
          <cell r="H3051" t="str">
            <v>Products - R&amp;D</v>
          </cell>
          <cell r="I3051" t="str">
            <v>TEL-AVIV</v>
          </cell>
          <cell r="J3051" t="str">
            <v>Israel</v>
          </cell>
          <cell r="K3051">
            <v>43717</v>
          </cell>
          <cell r="L3051" t="str">
            <v>IL</v>
          </cell>
          <cell r="M3051" t="str">
            <v>D30M</v>
          </cell>
          <cell r="N3051" t="str">
            <v>D</v>
          </cell>
          <cell r="O3051" t="str">
            <v>3</v>
          </cell>
          <cell r="P3051" t="str">
            <v>Regular</v>
          </cell>
          <cell r="S3051">
            <v>1</v>
          </cell>
          <cell r="U3051" t="str">
            <v>ILS</v>
          </cell>
          <cell r="V3051" t="str">
            <v>Products - R&amp;D</v>
          </cell>
          <cell r="W3051" t="str">
            <v>Dorit Dor</v>
          </cell>
          <cell r="Y3051" t="str">
            <v>Eligible</v>
          </cell>
          <cell r="Z3051">
            <v>41000</v>
          </cell>
          <cell r="AA3051">
            <v>151152.07373271891</v>
          </cell>
          <cell r="AB3051">
            <v>41000</v>
          </cell>
          <cell r="AC3051">
            <v>151152.07373271891</v>
          </cell>
          <cell r="AD3051">
            <v>5</v>
          </cell>
          <cell r="AE3051" t="str">
            <v>D30</v>
          </cell>
          <cell r="AF3051">
            <v>34000</v>
          </cell>
          <cell r="AG3051">
            <v>46000</v>
          </cell>
          <cell r="AH3051">
            <v>0.57999999999999996</v>
          </cell>
          <cell r="AI3051">
            <v>3</v>
          </cell>
          <cell r="AJ3051">
            <v>0</v>
          </cell>
          <cell r="AK3051">
            <v>43460</v>
          </cell>
          <cell r="AL3051">
            <v>6.0000000000000053E-2</v>
          </cell>
          <cell r="AM3051">
            <v>160221.19815668205</v>
          </cell>
          <cell r="AN3051">
            <v>9069.1244239631342</v>
          </cell>
          <cell r="AO3051">
            <v>-5.5217391304347774E-2</v>
          </cell>
          <cell r="AQ3051">
            <v>6500</v>
          </cell>
          <cell r="AR3051">
            <v>86000</v>
          </cell>
          <cell r="AS3051">
            <v>0.43</v>
          </cell>
          <cell r="AT3051">
            <v>1</v>
          </cell>
          <cell r="AU3051">
            <v>0</v>
          </cell>
          <cell r="AV3051">
            <v>43460</v>
          </cell>
          <cell r="AW3051">
            <v>160221.19815668205</v>
          </cell>
          <cell r="AX3051">
            <v>6.0000000000000053E-2</v>
          </cell>
          <cell r="AY3051">
            <v>9069.1244239631342</v>
          </cell>
          <cell r="AZ3051" t="str">
            <v>Target Bonus</v>
          </cell>
          <cell r="BA3051" t="str">
            <v>Target BonusEligible</v>
          </cell>
          <cell r="BB3051" t="str">
            <v>Target BonusIsrael</v>
          </cell>
          <cell r="BC3051" t="str">
            <v>Target BonusIsrael Employee</v>
          </cell>
          <cell r="BD3051" t="str">
            <v>D36</v>
          </cell>
          <cell r="BE3051" t="str">
            <v>Employee</v>
          </cell>
          <cell r="BF3051">
            <v>41000</v>
          </cell>
          <cell r="BG3051">
            <v>21671</v>
          </cell>
          <cell r="BH3051">
            <v>3</v>
          </cell>
          <cell r="BJ3051">
            <v>60000</v>
          </cell>
          <cell r="BK3051">
            <v>60000</v>
          </cell>
          <cell r="BL3051">
            <v>75000</v>
          </cell>
        </row>
        <row r="3052">
          <cell r="B3052">
            <v>20488</v>
          </cell>
          <cell r="C3052">
            <v>15575</v>
          </cell>
          <cell r="D3052">
            <v>217485</v>
          </cell>
          <cell r="E3052" t="str">
            <v>Nurit Bielorai</v>
          </cell>
          <cell r="F3052" t="str">
            <v>BUSINESS PROJECT MANAGER</v>
          </cell>
          <cell r="G3052" t="str">
            <v>Monthly Extra Hours</v>
          </cell>
          <cell r="H3052" t="str">
            <v>Products - R&amp;D</v>
          </cell>
          <cell r="I3052" t="str">
            <v>TEL-AVIV</v>
          </cell>
          <cell r="J3052" t="str">
            <v>Israel</v>
          </cell>
          <cell r="K3052">
            <v>43726</v>
          </cell>
          <cell r="L3052" t="str">
            <v>IL</v>
          </cell>
          <cell r="M3052" t="str">
            <v>M55P</v>
          </cell>
          <cell r="N3052" t="str">
            <v>M</v>
          </cell>
          <cell r="O3052" t="str">
            <v>5</v>
          </cell>
          <cell r="P3052" t="str">
            <v>Regular</v>
          </cell>
          <cell r="T3052">
            <v>1</v>
          </cell>
          <cell r="U3052" t="str">
            <v>ILS</v>
          </cell>
          <cell r="V3052" t="str">
            <v>Products - R&amp;D</v>
          </cell>
          <cell r="W3052" t="str">
            <v>Dorit Dor</v>
          </cell>
          <cell r="Y3052" t="str">
            <v>Not Eligible - Left</v>
          </cell>
          <cell r="Z3052">
            <v>11302</v>
          </cell>
          <cell r="AA3052">
            <v>41666.359447004608</v>
          </cell>
          <cell r="AB3052">
            <v>11302</v>
          </cell>
          <cell r="AC3052">
            <v>41666.359447004608</v>
          </cell>
        </row>
        <row r="3053">
          <cell r="B3053">
            <v>20545</v>
          </cell>
          <cell r="C3053">
            <v>15632</v>
          </cell>
          <cell r="D3053">
            <v>205924</v>
          </cell>
          <cell r="E3053" t="str">
            <v>Dmitri Zinkevich</v>
          </cell>
          <cell r="F3053" t="str">
            <v>SECURITY ANALYST</v>
          </cell>
          <cell r="G3053" t="str">
            <v>Hourly Partial Time</v>
          </cell>
          <cell r="H3053" t="str">
            <v>Products - R&amp;D</v>
          </cell>
          <cell r="I3053" t="str">
            <v>TEL-AVIV</v>
          </cell>
          <cell r="J3053" t="str">
            <v>Israel</v>
          </cell>
          <cell r="K3053">
            <v>43762</v>
          </cell>
          <cell r="L3053" t="str">
            <v>IL</v>
          </cell>
          <cell r="M3053" t="str">
            <v>D61S</v>
          </cell>
          <cell r="N3053" t="str">
            <v>D</v>
          </cell>
          <cell r="O3053" t="str">
            <v>6</v>
          </cell>
          <cell r="P3053" t="str">
            <v>Regular</v>
          </cell>
          <cell r="T3053">
            <v>1</v>
          </cell>
          <cell r="U3053" t="str">
            <v>ILS</v>
          </cell>
          <cell r="V3053" t="str">
            <v>Products - R&amp;D</v>
          </cell>
          <cell r="W3053" t="str">
            <v>Dorit Dor</v>
          </cell>
          <cell r="Y3053" t="str">
            <v>Eligible</v>
          </cell>
          <cell r="Z3053">
            <v>13720</v>
          </cell>
          <cell r="AA3053">
            <v>50580.645161290326</v>
          </cell>
          <cell r="AB3053">
            <v>13720</v>
          </cell>
          <cell r="AC3053">
            <v>50580.645161290326</v>
          </cell>
          <cell r="AD3053">
            <v>5</v>
          </cell>
          <cell r="AE3053" t="str">
            <v>D61</v>
          </cell>
          <cell r="AF3053">
            <v>11860</v>
          </cell>
          <cell r="AG3053">
            <v>18370</v>
          </cell>
          <cell r="AH3053">
            <v>0.28000000000000003</v>
          </cell>
          <cell r="AI3053">
            <v>2</v>
          </cell>
          <cell r="AJ3053">
            <v>0</v>
          </cell>
          <cell r="AK3053">
            <v>14817.6</v>
          </cell>
          <cell r="AL3053">
            <v>8.0000000000000071E-2</v>
          </cell>
          <cell r="AM3053">
            <v>54627.096774193553</v>
          </cell>
          <cell r="AN3053">
            <v>4046.4516129032272</v>
          </cell>
          <cell r="AO3053">
            <v>-0.19338051170386494</v>
          </cell>
          <cell r="AQ3053">
            <v>6500</v>
          </cell>
          <cell r="AR3053">
            <v>86000</v>
          </cell>
          <cell r="AS3053">
            <v>0.09</v>
          </cell>
          <cell r="AT3053">
            <v>1</v>
          </cell>
          <cell r="AU3053">
            <v>0</v>
          </cell>
          <cell r="AV3053">
            <v>14817.6</v>
          </cell>
          <cell r="AW3053">
            <v>54627.096774193553</v>
          </cell>
          <cell r="AX3053">
            <v>8.0000000000000071E-2</v>
          </cell>
          <cell r="AY3053">
            <v>4046.4516129032272</v>
          </cell>
          <cell r="AZ3053" t="str">
            <v>Regular Bonus</v>
          </cell>
          <cell r="BA3053" t="str">
            <v>Regular BonusEligible</v>
          </cell>
          <cell r="BB3053" t="str">
            <v>Regular BonusIsrael</v>
          </cell>
          <cell r="BC3053" t="str">
            <v>Regular BonusIsrael Hourly Partial Time</v>
          </cell>
          <cell r="BD3053" t="str">
            <v>D65</v>
          </cell>
          <cell r="BE3053" t="str">
            <v>Hourly Partial Time</v>
          </cell>
          <cell r="BF3053">
            <v>13720</v>
          </cell>
          <cell r="BG3053">
            <v>0</v>
          </cell>
          <cell r="BI3053">
            <v>2000</v>
          </cell>
          <cell r="BJ3053">
            <v>19500</v>
          </cell>
          <cell r="BK3053">
            <v>19500</v>
          </cell>
          <cell r="BL3053">
            <v>15600</v>
          </cell>
        </row>
        <row r="3054">
          <cell r="B3054">
            <v>20495</v>
          </cell>
          <cell r="C3054">
            <v>15582</v>
          </cell>
          <cell r="D3054">
            <v>197502</v>
          </cell>
          <cell r="E3054" t="str">
            <v>Lidor Gorali</v>
          </cell>
          <cell r="F3054" t="str">
            <v>SOFTWARE DEVELOPER</v>
          </cell>
          <cell r="G3054" t="str">
            <v>Employee</v>
          </cell>
          <cell r="H3054" t="str">
            <v>Products - R&amp;D</v>
          </cell>
          <cell r="I3054" t="str">
            <v>TEL-AVIV</v>
          </cell>
          <cell r="J3054" t="str">
            <v>Israel</v>
          </cell>
          <cell r="K3054">
            <v>43731</v>
          </cell>
          <cell r="L3054" t="str">
            <v>IL</v>
          </cell>
          <cell r="M3054" t="str">
            <v>D61P</v>
          </cell>
          <cell r="N3054" t="str">
            <v>D</v>
          </cell>
          <cell r="O3054" t="str">
            <v>6</v>
          </cell>
          <cell r="P3054" t="str">
            <v>Regular</v>
          </cell>
          <cell r="T3054">
            <v>1</v>
          </cell>
          <cell r="U3054" t="str">
            <v>ILS</v>
          </cell>
          <cell r="V3054" t="str">
            <v>Products - R&amp;D</v>
          </cell>
          <cell r="W3054" t="str">
            <v>Dorit Dor</v>
          </cell>
          <cell r="Y3054" t="str">
            <v>Eligible</v>
          </cell>
          <cell r="Z3054">
            <v>19800</v>
          </cell>
          <cell r="AA3054">
            <v>72995.391705069123</v>
          </cell>
          <cell r="AB3054">
            <v>19800</v>
          </cell>
          <cell r="AC3054">
            <v>72995.391705069123</v>
          </cell>
          <cell r="AD3054">
            <v>5</v>
          </cell>
          <cell r="AE3054" t="str">
            <v>D61</v>
          </cell>
          <cell r="AF3054">
            <v>16000</v>
          </cell>
          <cell r="AG3054">
            <v>23000</v>
          </cell>
          <cell r="AH3054">
            <v>0.54</v>
          </cell>
          <cell r="AI3054">
            <v>3</v>
          </cell>
          <cell r="AJ3054">
            <v>0</v>
          </cell>
          <cell r="AK3054">
            <v>20988</v>
          </cell>
          <cell r="AL3054">
            <v>6.0000000000000053E-2</v>
          </cell>
          <cell r="AM3054">
            <v>77375.115207373281</v>
          </cell>
          <cell r="AN3054">
            <v>4379.7235023041576</v>
          </cell>
          <cell r="AO3054">
            <v>-8.7478260869565228E-2</v>
          </cell>
          <cell r="AQ3054">
            <v>6500</v>
          </cell>
          <cell r="AR3054">
            <v>86000</v>
          </cell>
          <cell r="AS3054">
            <v>0.16</v>
          </cell>
          <cell r="AT3054">
            <v>1</v>
          </cell>
          <cell r="AU3054">
            <v>0</v>
          </cell>
          <cell r="AV3054">
            <v>20988</v>
          </cell>
          <cell r="AW3054">
            <v>77375.115207373281</v>
          </cell>
          <cell r="AX3054">
            <v>6.0000000000000053E-2</v>
          </cell>
          <cell r="AY3054">
            <v>4379.7235023041576</v>
          </cell>
          <cell r="AZ3054" t="str">
            <v>Regular Bonus</v>
          </cell>
          <cell r="BA3054" t="str">
            <v>Regular BonusEligible</v>
          </cell>
          <cell r="BB3054" t="str">
            <v>Regular BonusIsrael</v>
          </cell>
          <cell r="BC3054" t="str">
            <v>Regular BonusIsrael Employee</v>
          </cell>
          <cell r="BD3054" t="str">
            <v>D65</v>
          </cell>
          <cell r="BE3054" t="str">
            <v>Employee</v>
          </cell>
          <cell r="BF3054">
            <v>19800</v>
          </cell>
          <cell r="BG3054">
            <v>9493</v>
          </cell>
          <cell r="BH3054">
            <v>4</v>
          </cell>
          <cell r="BI3054">
            <v>4000</v>
          </cell>
          <cell r="BJ3054">
            <v>39000</v>
          </cell>
          <cell r="BK3054">
            <v>39000</v>
          </cell>
          <cell r="BL3054">
            <v>31200</v>
          </cell>
        </row>
        <row r="3055">
          <cell r="B3055">
            <v>21129</v>
          </cell>
          <cell r="C3055">
            <v>16216</v>
          </cell>
          <cell r="D3055">
            <v>219293</v>
          </cell>
          <cell r="E3055" t="str">
            <v>Asaf Lupo</v>
          </cell>
          <cell r="F3055" t="str">
            <v>Product Design Team Leader</v>
          </cell>
          <cell r="G3055" t="str">
            <v>Employee</v>
          </cell>
          <cell r="H3055" t="str">
            <v>Products - R&amp;D</v>
          </cell>
          <cell r="I3055" t="str">
            <v>TEL-AVIV</v>
          </cell>
          <cell r="J3055" t="str">
            <v>Israel</v>
          </cell>
          <cell r="K3055">
            <v>43906</v>
          </cell>
          <cell r="L3055" t="str">
            <v>IL</v>
          </cell>
          <cell r="M3055" t="str">
            <v>T47M</v>
          </cell>
          <cell r="N3055" t="str">
            <v>T</v>
          </cell>
          <cell r="O3055" t="str">
            <v>4</v>
          </cell>
          <cell r="P3055" t="str">
            <v>Regular</v>
          </cell>
          <cell r="T3055">
            <v>1</v>
          </cell>
          <cell r="U3055" t="str">
            <v>ILS</v>
          </cell>
          <cell r="V3055" t="str">
            <v>Products - R&amp;D</v>
          </cell>
          <cell r="W3055" t="str">
            <v>Dorit Dor</v>
          </cell>
          <cell r="Y3055" t="str">
            <v>Eligible</v>
          </cell>
          <cell r="Z3055">
            <v>27000</v>
          </cell>
          <cell r="AA3055">
            <v>99539.170506912444</v>
          </cell>
          <cell r="AB3055">
            <v>29000</v>
          </cell>
          <cell r="AC3055">
            <v>106912.44239631337</v>
          </cell>
          <cell r="AD3055">
            <v>5</v>
          </cell>
          <cell r="AE3055" t="str">
            <v>T47</v>
          </cell>
          <cell r="AF3055">
            <v>20000</v>
          </cell>
          <cell r="AG3055">
            <v>29000</v>
          </cell>
          <cell r="AH3055">
            <v>1</v>
          </cell>
          <cell r="AI3055">
            <v>5</v>
          </cell>
          <cell r="AJ3055">
            <v>0</v>
          </cell>
          <cell r="AK3055">
            <v>29000</v>
          </cell>
          <cell r="AL3055">
            <v>0</v>
          </cell>
          <cell r="AM3055">
            <v>106912.44239631337</v>
          </cell>
          <cell r="AN3055">
            <v>0</v>
          </cell>
          <cell r="AO3055">
            <v>0</v>
          </cell>
          <cell r="AP3055" t="str">
            <v>Already received an increase</v>
          </cell>
          <cell r="AQ3055">
            <v>6500</v>
          </cell>
          <cell r="AR3055">
            <v>86000</v>
          </cell>
          <cell r="AS3055">
            <v>0.28000000000000003</v>
          </cell>
          <cell r="AT3055">
            <v>1</v>
          </cell>
          <cell r="AU3055">
            <v>0</v>
          </cell>
          <cell r="AV3055">
            <v>29000</v>
          </cell>
          <cell r="AW3055">
            <v>106912.44239631337</v>
          </cell>
          <cell r="AX3055">
            <v>0</v>
          </cell>
          <cell r="AY3055">
            <v>0</v>
          </cell>
          <cell r="AZ3055" t="str">
            <v>Regular Bonus</v>
          </cell>
          <cell r="BA3055" t="str">
            <v>Regular BonusEligible</v>
          </cell>
          <cell r="BB3055" t="str">
            <v>Regular BonusIsrael</v>
          </cell>
          <cell r="BC3055" t="str">
            <v>Regular BonusIsrael Employee</v>
          </cell>
          <cell r="BD3055" t="str">
            <v>P44</v>
          </cell>
          <cell r="BE3055" t="str">
            <v>Employee</v>
          </cell>
          <cell r="BF3055">
            <v>29000</v>
          </cell>
          <cell r="BG3055">
            <v>0</v>
          </cell>
          <cell r="BI3055">
            <v>4000</v>
          </cell>
          <cell r="BJ3055">
            <v>50000</v>
          </cell>
          <cell r="BK3055">
            <v>50000</v>
          </cell>
          <cell r="BL3055">
            <v>40000</v>
          </cell>
        </row>
        <row r="3056">
          <cell r="B3056">
            <v>21241</v>
          </cell>
          <cell r="C3056">
            <v>16328</v>
          </cell>
          <cell r="D3056">
            <v>224086</v>
          </cell>
          <cell r="E3056" t="str">
            <v>Hana Oliver</v>
          </cell>
          <cell r="F3056" t="str">
            <v>SOFTWARE DEVELOPER</v>
          </cell>
          <cell r="G3056" t="str">
            <v>Employee</v>
          </cell>
          <cell r="H3056" t="str">
            <v>Products - R&amp;D</v>
          </cell>
          <cell r="I3056" t="str">
            <v>TEL-AVIV</v>
          </cell>
          <cell r="J3056" t="str">
            <v>Israel</v>
          </cell>
          <cell r="K3056">
            <v>43955</v>
          </cell>
          <cell r="L3056" t="str">
            <v>IL</v>
          </cell>
          <cell r="M3056" t="str">
            <v>D61P</v>
          </cell>
          <cell r="N3056" t="str">
            <v>D</v>
          </cell>
          <cell r="O3056" t="str">
            <v>6</v>
          </cell>
          <cell r="P3056" t="str">
            <v>Regular</v>
          </cell>
          <cell r="T3056">
            <v>1</v>
          </cell>
          <cell r="U3056" t="str">
            <v>ILS</v>
          </cell>
          <cell r="V3056" t="str">
            <v>Products - R&amp;D</v>
          </cell>
          <cell r="W3056" t="str">
            <v>Dorit Dor</v>
          </cell>
          <cell r="Y3056" t="str">
            <v>Eligible</v>
          </cell>
          <cell r="Z3056">
            <v>18000</v>
          </cell>
          <cell r="AA3056">
            <v>66359.447004608301</v>
          </cell>
          <cell r="AB3056">
            <v>18000</v>
          </cell>
          <cell r="AC3056">
            <v>66359.447004608301</v>
          </cell>
          <cell r="AD3056">
            <v>5</v>
          </cell>
          <cell r="AE3056" t="str">
            <v>D61</v>
          </cell>
          <cell r="AF3056">
            <v>16000</v>
          </cell>
          <cell r="AG3056">
            <v>23000</v>
          </cell>
          <cell r="AH3056">
            <v>0.28000000000000003</v>
          </cell>
          <cell r="AI3056">
            <v>2</v>
          </cell>
          <cell r="AJ3056">
            <v>0</v>
          </cell>
          <cell r="AK3056">
            <v>19440</v>
          </cell>
          <cell r="AL3056">
            <v>8.0000000000000071E-2</v>
          </cell>
          <cell r="AM3056">
            <v>71668.202764976959</v>
          </cell>
          <cell r="AN3056">
            <v>5308.7557603686582</v>
          </cell>
          <cell r="AO3056">
            <v>-0.15478260869565219</v>
          </cell>
          <cell r="AQ3056">
            <v>6500</v>
          </cell>
          <cell r="AR3056">
            <v>86000</v>
          </cell>
          <cell r="AS3056">
            <v>0.14000000000000001</v>
          </cell>
          <cell r="AT3056">
            <v>1</v>
          </cell>
          <cell r="AU3056">
            <v>0</v>
          </cell>
          <cell r="AV3056">
            <v>19440</v>
          </cell>
          <cell r="AW3056">
            <v>71668.202764976959</v>
          </cell>
          <cell r="AX3056">
            <v>8.0000000000000071E-2</v>
          </cell>
          <cell r="AY3056">
            <v>5308.7557603686582</v>
          </cell>
          <cell r="AZ3056" t="str">
            <v>Regular Bonus</v>
          </cell>
          <cell r="BA3056" t="str">
            <v>Regular BonusEligible</v>
          </cell>
          <cell r="BB3056" t="str">
            <v>Regular BonusIsrael</v>
          </cell>
          <cell r="BC3056" t="str">
            <v>Regular BonusIsrael Employee</v>
          </cell>
          <cell r="BD3056" t="str">
            <v>D61</v>
          </cell>
          <cell r="BE3056" t="str">
            <v>Employee</v>
          </cell>
          <cell r="BF3056">
            <v>18000</v>
          </cell>
          <cell r="BG3056">
            <v>0</v>
          </cell>
          <cell r="BI3056">
            <v>4000</v>
          </cell>
          <cell r="BJ3056">
            <v>38000</v>
          </cell>
          <cell r="BK3056">
            <v>38000</v>
          </cell>
          <cell r="BL3056">
            <v>30400</v>
          </cell>
        </row>
        <row r="3057">
          <cell r="B3057">
            <v>20739</v>
          </cell>
          <cell r="C3057">
            <v>15826</v>
          </cell>
          <cell r="E3057" t="str">
            <v>Benny Zemmour</v>
          </cell>
          <cell r="F3057" t="str">
            <v>TECHNOLOGY LEADER</v>
          </cell>
          <cell r="G3057" t="str">
            <v>Employee</v>
          </cell>
          <cell r="H3057" t="str">
            <v>Products - R&amp;D</v>
          </cell>
          <cell r="I3057" t="str">
            <v>TEL-AVIV</v>
          </cell>
          <cell r="J3057" t="str">
            <v>Israel</v>
          </cell>
          <cell r="K3057">
            <v>43040</v>
          </cell>
          <cell r="L3057" t="str">
            <v>IL</v>
          </cell>
          <cell r="M3057" t="str">
            <v>D41P</v>
          </cell>
          <cell r="N3057" t="str">
            <v>D</v>
          </cell>
          <cell r="O3057" t="str">
            <v>4</v>
          </cell>
          <cell r="P3057" t="str">
            <v>Regular</v>
          </cell>
          <cell r="S3057">
            <v>1</v>
          </cell>
          <cell r="U3057" t="str">
            <v>ILS</v>
          </cell>
          <cell r="V3057" t="str">
            <v>Products - R&amp;D</v>
          </cell>
          <cell r="W3057" t="str">
            <v>Dorit Dor</v>
          </cell>
          <cell r="Y3057" t="str">
            <v>Eligible</v>
          </cell>
          <cell r="Z3057">
            <v>35000</v>
          </cell>
          <cell r="AA3057">
            <v>129032.25806451614</v>
          </cell>
          <cell r="AB3057">
            <v>35000</v>
          </cell>
          <cell r="AC3057">
            <v>129032.25806451614</v>
          </cell>
          <cell r="AD3057">
            <v>5</v>
          </cell>
          <cell r="AE3057" t="str">
            <v>D41</v>
          </cell>
          <cell r="AF3057">
            <v>25500</v>
          </cell>
          <cell r="AG3057">
            <v>37000</v>
          </cell>
          <cell r="AH3057">
            <v>0.82</v>
          </cell>
          <cell r="AI3057">
            <v>4</v>
          </cell>
          <cell r="AJ3057">
            <v>0</v>
          </cell>
          <cell r="AK3057">
            <v>36400</v>
          </cell>
          <cell r="AL3057">
            <v>4.0000000000000036E-2</v>
          </cell>
          <cell r="AM3057">
            <v>134193.54838709679</v>
          </cell>
          <cell r="AN3057">
            <v>5161.2903225806513</v>
          </cell>
          <cell r="AO3057">
            <v>-1.6216216216216162E-2</v>
          </cell>
          <cell r="AQ3057">
            <v>6500</v>
          </cell>
          <cell r="AR3057">
            <v>86000</v>
          </cell>
          <cell r="AS3057">
            <v>0.35</v>
          </cell>
          <cell r="AT3057">
            <v>1</v>
          </cell>
          <cell r="AU3057">
            <v>0</v>
          </cell>
          <cell r="AV3057">
            <v>36400</v>
          </cell>
          <cell r="AW3057">
            <v>134193.54838709679</v>
          </cell>
          <cell r="AX3057">
            <v>4.0000000000000036E-2</v>
          </cell>
          <cell r="AY3057">
            <v>5161.2903225806513</v>
          </cell>
          <cell r="AZ3057" t="str">
            <v>Target Bonus</v>
          </cell>
          <cell r="BA3057" t="str">
            <v>Target BonusEligible</v>
          </cell>
          <cell r="BB3057" t="str">
            <v>Target BonusIsrael</v>
          </cell>
          <cell r="BC3057" t="str">
            <v>Target BonusIsrael Employee</v>
          </cell>
          <cell r="BD3057" t="str">
            <v>D45</v>
          </cell>
          <cell r="BE3057" t="str">
            <v>Employee</v>
          </cell>
          <cell r="BF3057">
            <v>35000</v>
          </cell>
          <cell r="BG3057">
            <v>0</v>
          </cell>
          <cell r="BJ3057">
            <v>75000</v>
          </cell>
          <cell r="BK3057">
            <v>75000</v>
          </cell>
          <cell r="BL3057">
            <v>93750</v>
          </cell>
        </row>
        <row r="3058">
          <cell r="B3058">
            <v>20750</v>
          </cell>
          <cell r="C3058">
            <v>15837</v>
          </cell>
          <cell r="D3058">
            <v>219702</v>
          </cell>
          <cell r="E3058" t="str">
            <v>Itay Basoni</v>
          </cell>
          <cell r="F3058" t="str">
            <v>SOFTWARE DEVELOPER</v>
          </cell>
          <cell r="G3058" t="str">
            <v>Employee</v>
          </cell>
          <cell r="H3058" t="str">
            <v>Products - R&amp;D</v>
          </cell>
          <cell r="I3058" t="str">
            <v>TEL-AVIV</v>
          </cell>
          <cell r="J3058" t="str">
            <v>Israel</v>
          </cell>
          <cell r="K3058">
            <v>43864</v>
          </cell>
          <cell r="L3058" t="str">
            <v>IL</v>
          </cell>
          <cell r="M3058" t="str">
            <v>D41P</v>
          </cell>
          <cell r="N3058" t="str">
            <v>D</v>
          </cell>
          <cell r="O3058" t="str">
            <v>4</v>
          </cell>
          <cell r="P3058" t="str">
            <v>Regular</v>
          </cell>
          <cell r="T3058">
            <v>1</v>
          </cell>
          <cell r="U3058" t="str">
            <v>ILS</v>
          </cell>
          <cell r="V3058" t="str">
            <v>Products - R&amp;D</v>
          </cell>
          <cell r="W3058" t="str">
            <v>Dorit Dor</v>
          </cell>
          <cell r="Y3058" t="str">
            <v>Eligible</v>
          </cell>
          <cell r="Z3058">
            <v>37000</v>
          </cell>
          <cell r="AA3058">
            <v>136405.52995391705</v>
          </cell>
          <cell r="AB3058">
            <v>37000</v>
          </cell>
          <cell r="AC3058">
            <v>136405.52995391705</v>
          </cell>
          <cell r="AD3058">
            <v>5</v>
          </cell>
          <cell r="AE3058" t="str">
            <v>D41</v>
          </cell>
          <cell r="AF3058">
            <v>25500</v>
          </cell>
          <cell r="AG3058">
            <v>37000</v>
          </cell>
          <cell r="AH3058">
            <v>1</v>
          </cell>
          <cell r="AI3058">
            <v>5</v>
          </cell>
          <cell r="AJ3058">
            <v>0</v>
          </cell>
          <cell r="AK3058">
            <v>38110</v>
          </cell>
          <cell r="AL3058">
            <v>3.0000000000000027E-2</v>
          </cell>
          <cell r="AM3058">
            <v>140497.69585253455</v>
          </cell>
          <cell r="AN3058">
            <v>4092.1658986175025</v>
          </cell>
          <cell r="AO3058">
            <v>3.0000000000000027E-2</v>
          </cell>
          <cell r="AQ3058">
            <v>6500</v>
          </cell>
          <cell r="AR3058">
            <v>86000</v>
          </cell>
          <cell r="AS3058">
            <v>0.38</v>
          </cell>
          <cell r="AT3058">
            <v>1</v>
          </cell>
          <cell r="AU3058">
            <v>0</v>
          </cell>
          <cell r="AV3058">
            <v>38110</v>
          </cell>
          <cell r="AW3058">
            <v>140497.69585253455</v>
          </cell>
          <cell r="AX3058">
            <v>3.0000000000000027E-2</v>
          </cell>
          <cell r="AY3058">
            <v>4092.1658986175025</v>
          </cell>
          <cell r="AZ3058" t="str">
            <v>Regular Bonus</v>
          </cell>
          <cell r="BA3058" t="str">
            <v>Regular BonusEligible</v>
          </cell>
          <cell r="BB3058" t="str">
            <v>Regular BonusIsrael</v>
          </cell>
          <cell r="BC3058" t="str">
            <v>Regular BonusIsrael Employee</v>
          </cell>
          <cell r="BD3058" t="str">
            <v>D45</v>
          </cell>
          <cell r="BE3058" t="str">
            <v>Employee</v>
          </cell>
          <cell r="BF3058">
            <v>37000</v>
          </cell>
          <cell r="BG3058">
            <v>0</v>
          </cell>
          <cell r="BI3058">
            <v>4000</v>
          </cell>
          <cell r="BJ3058">
            <v>72000</v>
          </cell>
          <cell r="BK3058">
            <v>72000</v>
          </cell>
          <cell r="BL3058">
            <v>57600</v>
          </cell>
        </row>
        <row r="3059">
          <cell r="B3059">
            <v>19423</v>
          </cell>
          <cell r="C3059">
            <v>14481</v>
          </cell>
          <cell r="D3059">
            <v>80427</v>
          </cell>
          <cell r="E3059" t="str">
            <v>Adam Baram</v>
          </cell>
          <cell r="F3059" t="str">
            <v>SOFTWARE DEVELOPER</v>
          </cell>
          <cell r="G3059" t="str">
            <v>Employee</v>
          </cell>
          <cell r="H3059" t="str">
            <v>Products - R&amp;D</v>
          </cell>
          <cell r="I3059" t="str">
            <v>TEL-AVIV</v>
          </cell>
          <cell r="J3059" t="str">
            <v>Israel</v>
          </cell>
          <cell r="K3059">
            <v>43500</v>
          </cell>
          <cell r="L3059" t="str">
            <v>IL</v>
          </cell>
          <cell r="M3059" t="str">
            <v>D51P</v>
          </cell>
          <cell r="N3059" t="str">
            <v>D</v>
          </cell>
          <cell r="O3059" t="str">
            <v>5</v>
          </cell>
          <cell r="P3059" t="str">
            <v>Regular</v>
          </cell>
          <cell r="T3059">
            <v>1</v>
          </cell>
          <cell r="U3059" t="str">
            <v>ILS</v>
          </cell>
          <cell r="V3059" t="str">
            <v>Products - R&amp;D</v>
          </cell>
          <cell r="W3059" t="str">
            <v>Dorit Dor</v>
          </cell>
          <cell r="Y3059" t="str">
            <v>Eligible</v>
          </cell>
          <cell r="Z3059">
            <v>19000</v>
          </cell>
          <cell r="AA3059">
            <v>70046.082949308751</v>
          </cell>
          <cell r="AB3059">
            <v>19000</v>
          </cell>
          <cell r="AC3059">
            <v>70046.082949308751</v>
          </cell>
          <cell r="AD3059">
            <v>3</v>
          </cell>
          <cell r="AE3059" t="str">
            <v>D51</v>
          </cell>
          <cell r="AF3059">
            <v>19500</v>
          </cell>
          <cell r="AG3059">
            <v>29500</v>
          </cell>
          <cell r="AH3059">
            <v>0</v>
          </cell>
          <cell r="AI3059">
            <v>1</v>
          </cell>
          <cell r="AJ3059">
            <v>0</v>
          </cell>
          <cell r="AK3059">
            <v>19760</v>
          </cell>
          <cell r="AL3059">
            <v>4.0000000000000036E-2</v>
          </cell>
          <cell r="AM3059">
            <v>72847.926267281102</v>
          </cell>
          <cell r="AN3059">
            <v>2801.8433179723506</v>
          </cell>
          <cell r="AO3059">
            <v>-0.33016949152542374</v>
          </cell>
          <cell r="AQ3059">
            <v>6500</v>
          </cell>
          <cell r="AR3059">
            <v>86000</v>
          </cell>
          <cell r="AS3059">
            <v>0.15</v>
          </cell>
          <cell r="AT3059">
            <v>1</v>
          </cell>
          <cell r="AU3059">
            <v>0</v>
          </cell>
          <cell r="AV3059">
            <v>19760</v>
          </cell>
          <cell r="AW3059">
            <v>72847.926267281102</v>
          </cell>
          <cell r="AX3059">
            <v>4.0000000000000036E-2</v>
          </cell>
          <cell r="AY3059">
            <v>2801.8433179723506</v>
          </cell>
          <cell r="AZ3059" t="str">
            <v>Regular Bonus</v>
          </cell>
          <cell r="BA3059" t="str">
            <v>Regular BonusEligible</v>
          </cell>
          <cell r="BB3059" t="str">
            <v>Regular BonusIsrael</v>
          </cell>
          <cell r="BC3059" t="str">
            <v>Regular BonusIsrael Employee</v>
          </cell>
          <cell r="BD3059" t="str">
            <v>D65</v>
          </cell>
          <cell r="BE3059" t="str">
            <v>Employee</v>
          </cell>
          <cell r="BF3059">
            <v>19000</v>
          </cell>
          <cell r="BG3059">
            <v>25315</v>
          </cell>
          <cell r="BH3059">
            <v>4</v>
          </cell>
          <cell r="BI3059">
            <v>4000</v>
          </cell>
          <cell r="BJ3059">
            <v>22000</v>
          </cell>
          <cell r="BK3059">
            <v>22000</v>
          </cell>
          <cell r="BL3059">
            <v>17600</v>
          </cell>
        </row>
        <row r="3060">
          <cell r="B3060">
            <v>3873</v>
          </cell>
          <cell r="C3060">
            <v>913</v>
          </cell>
          <cell r="E3060" t="str">
            <v>Yevgeny Fabrikant</v>
          </cell>
          <cell r="F3060" t="str">
            <v>ARCHITECT</v>
          </cell>
          <cell r="G3060" t="str">
            <v>Employee</v>
          </cell>
          <cell r="H3060" t="str">
            <v>Products - R&amp;D</v>
          </cell>
          <cell r="I3060" t="str">
            <v>TEL-AVIV</v>
          </cell>
          <cell r="J3060" t="str">
            <v>Israel</v>
          </cell>
          <cell r="K3060">
            <v>37516</v>
          </cell>
          <cell r="L3060" t="str">
            <v>IL</v>
          </cell>
          <cell r="M3060" t="str">
            <v>D30P</v>
          </cell>
          <cell r="N3060" t="str">
            <v>D</v>
          </cell>
          <cell r="O3060" t="str">
            <v>3</v>
          </cell>
          <cell r="P3060" t="str">
            <v>Regular</v>
          </cell>
          <cell r="T3060">
            <v>1</v>
          </cell>
          <cell r="U3060" t="str">
            <v>ILS</v>
          </cell>
          <cell r="V3060" t="str">
            <v>Products - R&amp;D</v>
          </cell>
          <cell r="W3060" t="str">
            <v>Dorit Dor</v>
          </cell>
          <cell r="Y3060" t="str">
            <v>Eligible</v>
          </cell>
          <cell r="Z3060">
            <v>40000</v>
          </cell>
          <cell r="AA3060">
            <v>147465.43778801843</v>
          </cell>
          <cell r="AB3060">
            <v>40000</v>
          </cell>
          <cell r="AC3060">
            <v>147465.43778801843</v>
          </cell>
          <cell r="AD3060">
            <v>5</v>
          </cell>
          <cell r="AE3060" t="str">
            <v>D30</v>
          </cell>
          <cell r="AF3060">
            <v>34000</v>
          </cell>
          <cell r="AG3060">
            <v>46000</v>
          </cell>
          <cell r="AH3060">
            <v>0.5</v>
          </cell>
          <cell r="AI3060">
            <v>3</v>
          </cell>
          <cell r="AJ3060">
            <v>0</v>
          </cell>
          <cell r="AK3060">
            <v>42400</v>
          </cell>
          <cell r="AL3060">
            <v>6.0000000000000053E-2</v>
          </cell>
          <cell r="AM3060">
            <v>156313.36405529955</v>
          </cell>
          <cell r="AN3060">
            <v>8847.9262672811165</v>
          </cell>
          <cell r="AO3060">
            <v>-7.8260869565217384E-2</v>
          </cell>
          <cell r="AQ3060">
            <v>6500</v>
          </cell>
          <cell r="AR3060">
            <v>86000</v>
          </cell>
          <cell r="AS3060">
            <v>0.42</v>
          </cell>
          <cell r="AT3060">
            <v>1</v>
          </cell>
          <cell r="AU3060">
            <v>0</v>
          </cell>
          <cell r="AV3060">
            <v>42400</v>
          </cell>
          <cell r="AW3060">
            <v>156313.36405529955</v>
          </cell>
          <cell r="AX3060">
            <v>6.0000000000000053E-2</v>
          </cell>
          <cell r="AY3060">
            <v>8847.9262672811165</v>
          </cell>
          <cell r="AZ3060" t="str">
            <v>Regular Bonus</v>
          </cell>
          <cell r="BA3060" t="str">
            <v>Regular BonusEligible</v>
          </cell>
          <cell r="BB3060" t="str">
            <v>Regular BonusIsrael</v>
          </cell>
          <cell r="BC3060" t="str">
            <v>Regular BonusIsrael Employee</v>
          </cell>
          <cell r="BD3060" t="str">
            <v>D35</v>
          </cell>
          <cell r="BE3060" t="str">
            <v>Employee</v>
          </cell>
          <cell r="BF3060">
            <v>40000</v>
          </cell>
          <cell r="BG3060">
            <v>85000</v>
          </cell>
          <cell r="BH3060">
            <v>4</v>
          </cell>
          <cell r="BI3060">
            <v>4000</v>
          </cell>
          <cell r="BJ3060">
            <v>105000</v>
          </cell>
          <cell r="BK3060">
            <v>105000</v>
          </cell>
          <cell r="BL3060">
            <v>84000</v>
          </cell>
        </row>
        <row r="3061">
          <cell r="B3061">
            <v>4003</v>
          </cell>
          <cell r="C3061">
            <v>944</v>
          </cell>
          <cell r="E3061" t="str">
            <v>Uri Bialik</v>
          </cell>
          <cell r="F3061" t="str">
            <v>DIRECTOR, PRODUCT DESIGN &amp; UX</v>
          </cell>
          <cell r="G3061" t="str">
            <v>Employee</v>
          </cell>
          <cell r="H3061" t="str">
            <v>Products - R&amp;D</v>
          </cell>
          <cell r="I3061" t="str">
            <v>TEL-AVIV</v>
          </cell>
          <cell r="J3061" t="str">
            <v>Israel</v>
          </cell>
          <cell r="K3061">
            <v>37640</v>
          </cell>
          <cell r="L3061" t="str">
            <v>IL</v>
          </cell>
          <cell r="M3061" t="str">
            <v>D20M</v>
          </cell>
          <cell r="N3061" t="str">
            <v>D</v>
          </cell>
          <cell r="O3061" t="str">
            <v>2</v>
          </cell>
          <cell r="P3061" t="str">
            <v>Regular</v>
          </cell>
          <cell r="T3061">
            <v>1</v>
          </cell>
          <cell r="U3061" t="str">
            <v>ILS</v>
          </cell>
          <cell r="V3061" t="str">
            <v>Products - R&amp;D</v>
          </cell>
          <cell r="W3061" t="str">
            <v>Dorit Dor</v>
          </cell>
          <cell r="Y3061" t="str">
            <v>Eligible</v>
          </cell>
          <cell r="Z3061">
            <v>45000</v>
          </cell>
          <cell r="AA3061">
            <v>165898.61751152074</v>
          </cell>
          <cell r="AB3061">
            <v>45000</v>
          </cell>
          <cell r="AC3061">
            <v>165898.61751152074</v>
          </cell>
          <cell r="AD3061">
            <v>4</v>
          </cell>
          <cell r="AE3061" t="str">
            <v>D20</v>
          </cell>
          <cell r="AF3061">
            <v>41000</v>
          </cell>
          <cell r="AG3061">
            <v>55000</v>
          </cell>
          <cell r="AH3061">
            <v>0.28000000000000003</v>
          </cell>
          <cell r="AI3061">
            <v>2</v>
          </cell>
          <cell r="AJ3061">
            <v>0</v>
          </cell>
          <cell r="AK3061">
            <v>47250</v>
          </cell>
          <cell r="AL3061">
            <v>5.0000000000000044E-2</v>
          </cell>
          <cell r="AM3061">
            <v>174193.54838709679</v>
          </cell>
          <cell r="AN3061">
            <v>8294.930875576043</v>
          </cell>
          <cell r="AO3061">
            <v>-0.14090909090909087</v>
          </cell>
          <cell r="AQ3061">
            <v>6500</v>
          </cell>
          <cell r="AR3061">
            <v>86000</v>
          </cell>
          <cell r="AS3061">
            <v>0.48</v>
          </cell>
          <cell r="AT3061">
            <v>1</v>
          </cell>
          <cell r="AU3061">
            <v>0</v>
          </cell>
          <cell r="AV3061">
            <v>47250</v>
          </cell>
          <cell r="AW3061">
            <v>174193.54838709679</v>
          </cell>
          <cell r="AX3061">
            <v>5.0000000000000044E-2</v>
          </cell>
          <cell r="AY3061">
            <v>8294.930875576043</v>
          </cell>
          <cell r="AZ3061" t="str">
            <v>Regular Bonus</v>
          </cell>
          <cell r="BA3061" t="str">
            <v>Regular BonusEligible</v>
          </cell>
          <cell r="BB3061" t="str">
            <v>Regular BonusIsrael</v>
          </cell>
          <cell r="BC3061" t="str">
            <v>Regular BonusIsrael Employee</v>
          </cell>
          <cell r="BD3061" t="str">
            <v>D25</v>
          </cell>
          <cell r="BE3061" t="str">
            <v>Employee</v>
          </cell>
          <cell r="BF3061">
            <v>45000</v>
          </cell>
          <cell r="BG3061">
            <v>130000</v>
          </cell>
          <cell r="BH3061">
            <v>4</v>
          </cell>
          <cell r="BI3061">
            <v>4000</v>
          </cell>
          <cell r="BJ3061">
            <v>130000</v>
          </cell>
          <cell r="BK3061">
            <v>130000</v>
          </cell>
          <cell r="BL3061">
            <v>104000</v>
          </cell>
        </row>
        <row r="3062">
          <cell r="B3062">
            <v>19425</v>
          </cell>
          <cell r="C3062">
            <v>14483</v>
          </cell>
          <cell r="D3062">
            <v>79546</v>
          </cell>
          <cell r="E3062" t="str">
            <v>Ori Noga</v>
          </cell>
          <cell r="F3062" t="str">
            <v>SOFTWARE DEVELOPER</v>
          </cell>
          <cell r="G3062" t="str">
            <v>Employee</v>
          </cell>
          <cell r="H3062" t="str">
            <v>Products - R&amp;D</v>
          </cell>
          <cell r="I3062" t="str">
            <v>TEL-AVIV</v>
          </cell>
          <cell r="J3062" t="str">
            <v>Israel</v>
          </cell>
          <cell r="K3062">
            <v>43500</v>
          </cell>
          <cell r="L3062" t="str">
            <v>IL</v>
          </cell>
          <cell r="M3062" t="str">
            <v>D51P</v>
          </cell>
          <cell r="N3062" t="str">
            <v>D</v>
          </cell>
          <cell r="O3062" t="str">
            <v>5</v>
          </cell>
          <cell r="P3062" t="str">
            <v>Regular</v>
          </cell>
          <cell r="T3062">
            <v>1</v>
          </cell>
          <cell r="U3062" t="str">
            <v>ILS</v>
          </cell>
          <cell r="V3062" t="str">
            <v>Products - R&amp;D</v>
          </cell>
          <cell r="W3062" t="str">
            <v>Dorit Dor</v>
          </cell>
          <cell r="Y3062" t="str">
            <v>Eligible</v>
          </cell>
          <cell r="Z3062">
            <v>27900</v>
          </cell>
          <cell r="AA3062">
            <v>102857.14285714286</v>
          </cell>
          <cell r="AB3062">
            <v>27900</v>
          </cell>
          <cell r="AC3062">
            <v>102857.14285714286</v>
          </cell>
          <cell r="AD3062">
            <v>3</v>
          </cell>
          <cell r="AE3062" t="str">
            <v>D51</v>
          </cell>
          <cell r="AF3062">
            <v>19500</v>
          </cell>
          <cell r="AG3062">
            <v>29500</v>
          </cell>
          <cell r="AH3062">
            <v>0.84</v>
          </cell>
          <cell r="AI3062">
            <v>4</v>
          </cell>
          <cell r="AJ3062">
            <v>0</v>
          </cell>
          <cell r="AK3062">
            <v>28318.499999999996</v>
          </cell>
          <cell r="AL3062">
            <v>1.4999999999999902E-2</v>
          </cell>
          <cell r="AM3062">
            <v>104399.99999999999</v>
          </cell>
          <cell r="AN3062">
            <v>1542.8571428571304</v>
          </cell>
          <cell r="AO3062">
            <v>-4.0050847457627214E-2</v>
          </cell>
          <cell r="AQ3062">
            <v>6500</v>
          </cell>
          <cell r="AR3062">
            <v>86000</v>
          </cell>
          <cell r="AS3062">
            <v>0.26</v>
          </cell>
          <cell r="AT3062">
            <v>1</v>
          </cell>
          <cell r="AU3062">
            <v>0</v>
          </cell>
          <cell r="AV3062">
            <v>28318.499999999996</v>
          </cell>
          <cell r="AW3062">
            <v>104399.99999999999</v>
          </cell>
          <cell r="AX3062">
            <v>1.4999999999999902E-2</v>
          </cell>
          <cell r="AY3062">
            <v>1542.8571428571304</v>
          </cell>
          <cell r="AZ3062" t="str">
            <v>Regular Bonus</v>
          </cell>
          <cell r="BA3062" t="str">
            <v>Regular BonusEligible</v>
          </cell>
          <cell r="BB3062" t="str">
            <v>Regular BonusIsrael</v>
          </cell>
          <cell r="BC3062" t="str">
            <v>Regular BonusIsrael Employee</v>
          </cell>
          <cell r="BD3062" t="str">
            <v>D55</v>
          </cell>
          <cell r="BE3062" t="str">
            <v>Employee</v>
          </cell>
          <cell r="BF3062">
            <v>27900</v>
          </cell>
          <cell r="BG3062">
            <v>27123</v>
          </cell>
          <cell r="BH3062">
            <v>4</v>
          </cell>
          <cell r="BI3062">
            <v>4000</v>
          </cell>
          <cell r="BJ3062">
            <v>30000</v>
          </cell>
          <cell r="BK3062">
            <v>30000</v>
          </cell>
          <cell r="BL3062">
            <v>24000</v>
          </cell>
        </row>
        <row r="3063">
          <cell r="B3063">
            <v>1531</v>
          </cell>
          <cell r="C3063">
            <v>484</v>
          </cell>
          <cell r="E3063" t="str">
            <v>Galia Lichtblau</v>
          </cell>
          <cell r="F3063" t="str">
            <v>SOFTWARE DEVELOPER</v>
          </cell>
          <cell r="G3063" t="str">
            <v>PTE</v>
          </cell>
          <cell r="H3063" t="str">
            <v>Products - R&amp;D</v>
          </cell>
          <cell r="I3063" t="str">
            <v>TEL-AVIV</v>
          </cell>
          <cell r="J3063" t="str">
            <v>Israel</v>
          </cell>
          <cell r="K3063">
            <v>36516</v>
          </cell>
          <cell r="L3063" t="str">
            <v>IL</v>
          </cell>
          <cell r="M3063" t="str">
            <v>D41P</v>
          </cell>
          <cell r="N3063" t="str">
            <v>D</v>
          </cell>
          <cell r="O3063" t="str">
            <v>4</v>
          </cell>
          <cell r="P3063" t="str">
            <v>Regular</v>
          </cell>
          <cell r="T3063">
            <v>1</v>
          </cell>
          <cell r="U3063" t="str">
            <v>ILS</v>
          </cell>
          <cell r="V3063" t="str">
            <v>Products - R&amp;D</v>
          </cell>
          <cell r="W3063" t="str">
            <v>Dorit Dor</v>
          </cell>
          <cell r="Y3063" t="str">
            <v>Eligible</v>
          </cell>
          <cell r="Z3063">
            <v>30500</v>
          </cell>
          <cell r="AA3063">
            <v>112442.39631336406</v>
          </cell>
          <cell r="AB3063">
            <v>30500</v>
          </cell>
          <cell r="AC3063">
            <v>112442.39631336406</v>
          </cell>
          <cell r="AD3063">
            <v>4</v>
          </cell>
          <cell r="AE3063" t="str">
            <v>D41</v>
          </cell>
          <cell r="AF3063">
            <v>25500</v>
          </cell>
          <cell r="AG3063">
            <v>37000</v>
          </cell>
          <cell r="AH3063">
            <v>0.43</v>
          </cell>
          <cell r="AI3063">
            <v>2</v>
          </cell>
          <cell r="AJ3063">
            <v>0</v>
          </cell>
          <cell r="AK3063">
            <v>32025</v>
          </cell>
          <cell r="AL3063">
            <v>5.0000000000000044E-2</v>
          </cell>
          <cell r="AM3063">
            <v>118064.51612903226</v>
          </cell>
          <cell r="AN3063">
            <v>5622.119815668193</v>
          </cell>
          <cell r="AO3063">
            <v>-0.13445945945945947</v>
          </cell>
          <cell r="AQ3063">
            <v>6500</v>
          </cell>
          <cell r="AR3063">
            <v>86000</v>
          </cell>
          <cell r="AS3063">
            <v>0.3</v>
          </cell>
          <cell r="AT3063">
            <v>1</v>
          </cell>
          <cell r="AU3063">
            <v>0</v>
          </cell>
          <cell r="AV3063">
            <v>32025</v>
          </cell>
          <cell r="AW3063">
            <v>118064.51612903226</v>
          </cell>
          <cell r="AX3063">
            <v>5.0000000000000044E-2</v>
          </cell>
          <cell r="AY3063">
            <v>5622.119815668193</v>
          </cell>
          <cell r="AZ3063" t="str">
            <v>Regular Bonus</v>
          </cell>
          <cell r="BA3063" t="str">
            <v>Regular BonusEligible</v>
          </cell>
          <cell r="BB3063" t="str">
            <v>Regular BonusIsrael</v>
          </cell>
          <cell r="BC3063" t="str">
            <v>Regular BonusIsrael Employee</v>
          </cell>
          <cell r="BD3063" t="str">
            <v>D45</v>
          </cell>
          <cell r="BE3063" t="str">
            <v>Employee</v>
          </cell>
          <cell r="BF3063">
            <v>30500</v>
          </cell>
          <cell r="BG3063">
            <v>29166</v>
          </cell>
          <cell r="BH3063">
            <v>3</v>
          </cell>
          <cell r="BI3063">
            <v>4000</v>
          </cell>
          <cell r="BJ3063">
            <v>60000</v>
          </cell>
          <cell r="BK3063">
            <v>60000</v>
          </cell>
          <cell r="BL3063">
            <v>48000</v>
          </cell>
        </row>
        <row r="3064">
          <cell r="B3064">
            <v>1625</v>
          </cell>
          <cell r="C3064">
            <v>495</v>
          </cell>
          <cell r="E3064" t="str">
            <v>Omer Woloch</v>
          </cell>
          <cell r="F3064" t="str">
            <v>SOFTWARE DEVELOPER</v>
          </cell>
          <cell r="G3064" t="str">
            <v>Employee</v>
          </cell>
          <cell r="H3064" t="str">
            <v>Products - R&amp;D</v>
          </cell>
          <cell r="I3064" t="str">
            <v>TEL-AVIV</v>
          </cell>
          <cell r="J3064" t="str">
            <v>Israel</v>
          </cell>
          <cell r="K3064">
            <v>36527</v>
          </cell>
          <cell r="L3064" t="str">
            <v>IL</v>
          </cell>
          <cell r="M3064" t="str">
            <v>D41P</v>
          </cell>
          <cell r="N3064" t="str">
            <v>D</v>
          </cell>
          <cell r="O3064" t="str">
            <v>4</v>
          </cell>
          <cell r="P3064" t="str">
            <v>Regular</v>
          </cell>
          <cell r="T3064">
            <v>1</v>
          </cell>
          <cell r="U3064" t="str">
            <v>ILS</v>
          </cell>
          <cell r="V3064" t="str">
            <v>Products - R&amp;D</v>
          </cell>
          <cell r="W3064" t="str">
            <v>Dorit Dor</v>
          </cell>
          <cell r="Y3064" t="str">
            <v>Eligible</v>
          </cell>
          <cell r="Z3064">
            <v>27500</v>
          </cell>
          <cell r="AA3064">
            <v>101382.48847926267</v>
          </cell>
          <cell r="AB3064">
            <v>27500</v>
          </cell>
          <cell r="AC3064">
            <v>101382.48847926267</v>
          </cell>
          <cell r="AD3064">
            <v>3</v>
          </cell>
          <cell r="AE3064" t="str">
            <v>D41</v>
          </cell>
          <cell r="AF3064">
            <v>25500</v>
          </cell>
          <cell r="AG3064">
            <v>37000</v>
          </cell>
          <cell r="AH3064">
            <v>0.17</v>
          </cell>
          <cell r="AI3064">
            <v>2</v>
          </cell>
          <cell r="AJ3064">
            <v>0</v>
          </cell>
          <cell r="AK3064">
            <v>28325</v>
          </cell>
          <cell r="AL3064">
            <v>3.0000000000000027E-2</v>
          </cell>
          <cell r="AM3064">
            <v>104423.96313364056</v>
          </cell>
          <cell r="AN3064">
            <v>3041.4746543778892</v>
          </cell>
          <cell r="AO3064">
            <v>-0.23445945945945945</v>
          </cell>
          <cell r="AQ3064">
            <v>6500</v>
          </cell>
          <cell r="AR3064">
            <v>86000</v>
          </cell>
          <cell r="AS3064">
            <v>0.26</v>
          </cell>
          <cell r="AT3064">
            <v>1</v>
          </cell>
          <cell r="AU3064">
            <v>0</v>
          </cell>
          <cell r="AV3064">
            <v>28325</v>
          </cell>
          <cell r="AW3064">
            <v>104423.96313364056</v>
          </cell>
          <cell r="AX3064">
            <v>3.0000000000000027E-2</v>
          </cell>
          <cell r="AY3064">
            <v>3041.4746543778892</v>
          </cell>
          <cell r="AZ3064" t="str">
            <v>Regular Bonus</v>
          </cell>
          <cell r="BA3064" t="str">
            <v>Regular BonusEligible</v>
          </cell>
          <cell r="BB3064" t="str">
            <v>Regular BonusIsrael</v>
          </cell>
          <cell r="BC3064" t="str">
            <v>Regular BonusIsrael Employee</v>
          </cell>
          <cell r="BD3064" t="str">
            <v>D45</v>
          </cell>
          <cell r="BE3064" t="str">
            <v>Employee</v>
          </cell>
          <cell r="BF3064">
            <v>27500</v>
          </cell>
          <cell r="BG3064">
            <v>40000</v>
          </cell>
          <cell r="BH3064">
            <v>4</v>
          </cell>
          <cell r="BI3064">
            <v>4000</v>
          </cell>
          <cell r="BJ3064">
            <v>43000</v>
          </cell>
          <cell r="BK3064">
            <v>43000</v>
          </cell>
          <cell r="BL3064">
            <v>34400</v>
          </cell>
        </row>
        <row r="3065">
          <cell r="B3065">
            <v>1633</v>
          </cell>
          <cell r="C3065">
            <v>197</v>
          </cell>
          <cell r="E3065" t="str">
            <v>Izhar Shoshani-Levi</v>
          </cell>
          <cell r="F3065" t="str">
            <v>DIRECTOR, HIGH END &amp; CFG</v>
          </cell>
          <cell r="G3065" t="str">
            <v>Employee</v>
          </cell>
          <cell r="H3065" t="str">
            <v>Products - R&amp;D</v>
          </cell>
          <cell r="I3065" t="str">
            <v>TEL-AVIV</v>
          </cell>
          <cell r="J3065" t="str">
            <v>Israel</v>
          </cell>
          <cell r="K3065">
            <v>35628</v>
          </cell>
          <cell r="L3065" t="str">
            <v>IL</v>
          </cell>
          <cell r="M3065" t="str">
            <v>D20M</v>
          </cell>
          <cell r="N3065" t="str">
            <v>D</v>
          </cell>
          <cell r="O3065" t="str">
            <v>2</v>
          </cell>
          <cell r="P3065" t="str">
            <v>Regular</v>
          </cell>
          <cell r="S3065">
            <v>1</v>
          </cell>
          <cell r="U3065" t="str">
            <v>ILS</v>
          </cell>
          <cell r="V3065" t="str">
            <v>Products - R&amp;D</v>
          </cell>
          <cell r="W3065" t="str">
            <v>Dorit Dor</v>
          </cell>
          <cell r="Y3065" t="str">
            <v>Eligible</v>
          </cell>
          <cell r="Z3065">
            <v>53000</v>
          </cell>
          <cell r="AA3065">
            <v>195391.70506912444</v>
          </cell>
          <cell r="AB3065">
            <v>53000</v>
          </cell>
          <cell r="AC3065">
            <v>195391.70506912444</v>
          </cell>
          <cell r="AD3065">
            <v>4</v>
          </cell>
          <cell r="AE3065" t="str">
            <v>D20</v>
          </cell>
          <cell r="AF3065">
            <v>41000</v>
          </cell>
          <cell r="AG3065">
            <v>55000</v>
          </cell>
          <cell r="AH3065">
            <v>0.85</v>
          </cell>
          <cell r="AI3065">
            <v>5</v>
          </cell>
          <cell r="AJ3065">
            <v>0</v>
          </cell>
          <cell r="AK3065">
            <v>54060</v>
          </cell>
          <cell r="AL3065">
            <v>2.0000000000000018E-2</v>
          </cell>
          <cell r="AM3065">
            <v>199299.53917050691</v>
          </cell>
          <cell r="AN3065">
            <v>3907.8341013824684</v>
          </cell>
          <cell r="AO3065">
            <v>-1.7090909090909046E-2</v>
          </cell>
          <cell r="AQ3065">
            <v>6500</v>
          </cell>
          <cell r="AR3065">
            <v>86000</v>
          </cell>
          <cell r="AS3065">
            <v>0.57999999999999996</v>
          </cell>
          <cell r="AT3065">
            <v>1</v>
          </cell>
          <cell r="AU3065">
            <v>0</v>
          </cell>
          <cell r="AV3065">
            <v>54060</v>
          </cell>
          <cell r="AW3065">
            <v>199299.53917050691</v>
          </cell>
          <cell r="AX3065">
            <v>2.0000000000000018E-2</v>
          </cell>
          <cell r="AY3065">
            <v>3907.8341013824684</v>
          </cell>
          <cell r="AZ3065" t="str">
            <v>Target Bonus</v>
          </cell>
          <cell r="BA3065" t="str">
            <v>Target BonusEligible</v>
          </cell>
          <cell r="BB3065" t="str">
            <v>Target BonusIsrael</v>
          </cell>
          <cell r="BC3065" t="str">
            <v>Target BonusIsrael Employee</v>
          </cell>
          <cell r="BD3065" t="str">
            <v>D20</v>
          </cell>
          <cell r="BE3065" t="str">
            <v>Employee</v>
          </cell>
          <cell r="BF3065">
            <v>53000</v>
          </cell>
          <cell r="BG3065">
            <v>170000</v>
          </cell>
          <cell r="BH3065">
            <v>4</v>
          </cell>
          <cell r="BJ3065">
            <v>90000</v>
          </cell>
          <cell r="BK3065">
            <v>90000</v>
          </cell>
          <cell r="BL3065">
            <v>99000.000000000015</v>
          </cell>
        </row>
        <row r="3066">
          <cell r="B3066">
            <v>1349</v>
          </cell>
          <cell r="C3066">
            <v>626</v>
          </cell>
          <cell r="E3066" t="str">
            <v>Yosi Havilo</v>
          </cell>
          <cell r="F3066" t="str">
            <v>TEAM LEADER</v>
          </cell>
          <cell r="G3066" t="str">
            <v>Employee</v>
          </cell>
          <cell r="H3066" t="str">
            <v>Products - R&amp;D</v>
          </cell>
          <cell r="I3066" t="str">
            <v>TEL-AVIV</v>
          </cell>
          <cell r="J3066" t="str">
            <v>Israel</v>
          </cell>
          <cell r="K3066">
            <v>36789</v>
          </cell>
          <cell r="L3066" t="str">
            <v>IL</v>
          </cell>
          <cell r="M3066" t="str">
            <v>D41M</v>
          </cell>
          <cell r="N3066" t="str">
            <v>D</v>
          </cell>
          <cell r="O3066" t="str">
            <v>4</v>
          </cell>
          <cell r="P3066" t="str">
            <v>Regular</v>
          </cell>
          <cell r="T3066">
            <v>1</v>
          </cell>
          <cell r="U3066" t="str">
            <v>ILS</v>
          </cell>
          <cell r="V3066" t="str">
            <v>Products - R&amp;D</v>
          </cell>
          <cell r="W3066" t="str">
            <v>Dorit Dor</v>
          </cell>
          <cell r="Y3066" t="str">
            <v>Eligible</v>
          </cell>
          <cell r="Z3066">
            <v>31500</v>
          </cell>
          <cell r="AA3066">
            <v>116129.03225806452</v>
          </cell>
          <cell r="AB3066">
            <v>31500</v>
          </cell>
          <cell r="AC3066">
            <v>116129.03225806452</v>
          </cell>
          <cell r="AD3066">
            <v>3</v>
          </cell>
          <cell r="AE3066" t="str">
            <v>D41</v>
          </cell>
          <cell r="AF3066">
            <v>25500</v>
          </cell>
          <cell r="AG3066">
            <v>37000</v>
          </cell>
          <cell r="AH3066">
            <v>0.52</v>
          </cell>
          <cell r="AI3066">
            <v>3</v>
          </cell>
          <cell r="AJ3066">
            <v>0</v>
          </cell>
          <cell r="AK3066">
            <v>32130</v>
          </cell>
          <cell r="AL3066">
            <v>2.0000000000000018E-2</v>
          </cell>
          <cell r="AM3066">
            <v>118451.6129032258</v>
          </cell>
          <cell r="AN3066">
            <v>2322.580645161288</v>
          </cell>
          <cell r="AO3066">
            <v>-0.13162162162162161</v>
          </cell>
          <cell r="AQ3066">
            <v>6500</v>
          </cell>
          <cell r="AR3066">
            <v>86000</v>
          </cell>
          <cell r="AS3066">
            <v>0.31</v>
          </cell>
          <cell r="AT3066">
            <v>1</v>
          </cell>
          <cell r="AU3066">
            <v>0</v>
          </cell>
          <cell r="AV3066">
            <v>32130</v>
          </cell>
          <cell r="AW3066">
            <v>118451.6129032258</v>
          </cell>
          <cell r="AX3066">
            <v>2.0000000000000018E-2</v>
          </cell>
          <cell r="AY3066">
            <v>2322.580645161288</v>
          </cell>
          <cell r="AZ3066" t="str">
            <v>Regular Bonus</v>
          </cell>
          <cell r="BA3066" t="str">
            <v>Regular BonusEligible</v>
          </cell>
          <cell r="BB3066" t="str">
            <v>Regular BonusIsrael</v>
          </cell>
          <cell r="BC3066" t="str">
            <v>Regular BonusIsrael Employee</v>
          </cell>
          <cell r="BD3066" t="str">
            <v>D45</v>
          </cell>
          <cell r="BE3066" t="str">
            <v>Employee</v>
          </cell>
          <cell r="BF3066">
            <v>31500</v>
          </cell>
          <cell r="BG3066">
            <v>50000</v>
          </cell>
          <cell r="BH3066">
            <v>3</v>
          </cell>
          <cell r="BI3066">
            <v>4000</v>
          </cell>
          <cell r="BJ3066">
            <v>43000</v>
          </cell>
          <cell r="BK3066">
            <v>43000</v>
          </cell>
          <cell r="BL3066">
            <v>34400</v>
          </cell>
        </row>
        <row r="3067">
          <cell r="B3067">
            <v>1684</v>
          </cell>
          <cell r="C3067">
            <v>343</v>
          </cell>
          <cell r="E3067" t="str">
            <v>Efrat Meir</v>
          </cell>
          <cell r="F3067" t="str">
            <v>TECHNOLOGY LEADER</v>
          </cell>
          <cell r="G3067" t="str">
            <v>Employee</v>
          </cell>
          <cell r="H3067" t="str">
            <v>Products - R&amp;D</v>
          </cell>
          <cell r="I3067" t="str">
            <v>TEL-AVIV</v>
          </cell>
          <cell r="J3067" t="str">
            <v>Israel</v>
          </cell>
          <cell r="K3067">
            <v>36220</v>
          </cell>
          <cell r="L3067" t="str">
            <v>IL</v>
          </cell>
          <cell r="M3067" t="str">
            <v>D41P</v>
          </cell>
          <cell r="N3067" t="str">
            <v>D</v>
          </cell>
          <cell r="O3067" t="str">
            <v>4</v>
          </cell>
          <cell r="P3067" t="str">
            <v>Regular</v>
          </cell>
          <cell r="T3067">
            <v>1</v>
          </cell>
          <cell r="U3067" t="str">
            <v>ILS</v>
          </cell>
          <cell r="V3067" t="str">
            <v>Products - R&amp;D</v>
          </cell>
          <cell r="W3067" t="str">
            <v>Dorit Dor</v>
          </cell>
          <cell r="Y3067" t="str">
            <v>Eligible</v>
          </cell>
          <cell r="Z3067">
            <v>36000</v>
          </cell>
          <cell r="AA3067">
            <v>132718.8940092166</v>
          </cell>
          <cell r="AB3067">
            <v>36000</v>
          </cell>
          <cell r="AC3067">
            <v>132718.8940092166</v>
          </cell>
          <cell r="AD3067">
            <v>5</v>
          </cell>
          <cell r="AE3067" t="str">
            <v>D41</v>
          </cell>
          <cell r="AF3067">
            <v>25500</v>
          </cell>
          <cell r="AG3067">
            <v>37000</v>
          </cell>
          <cell r="AH3067">
            <v>0.91</v>
          </cell>
          <cell r="AI3067">
            <v>5</v>
          </cell>
          <cell r="AJ3067">
            <v>0</v>
          </cell>
          <cell r="AK3067">
            <v>37080</v>
          </cell>
          <cell r="AL3067">
            <v>3.0000000000000027E-2</v>
          </cell>
          <cell r="AM3067">
            <v>136700.46082949309</v>
          </cell>
          <cell r="AN3067">
            <v>3981.5668202764937</v>
          </cell>
          <cell r="AO3067">
            <v>2.1621621621621401E-3</v>
          </cell>
          <cell r="AQ3067">
            <v>6500</v>
          </cell>
          <cell r="AR3067">
            <v>86000</v>
          </cell>
          <cell r="AS3067">
            <v>0.37</v>
          </cell>
          <cell r="AT3067">
            <v>1</v>
          </cell>
          <cell r="AU3067">
            <v>0</v>
          </cell>
          <cell r="AV3067">
            <v>37080</v>
          </cell>
          <cell r="AW3067">
            <v>136700.46082949309</v>
          </cell>
          <cell r="AX3067">
            <v>3.0000000000000027E-2</v>
          </cell>
          <cell r="AY3067">
            <v>3981.5668202764937</v>
          </cell>
          <cell r="AZ3067" t="str">
            <v>Regular Bonus</v>
          </cell>
          <cell r="BA3067" t="str">
            <v>Regular BonusEligible</v>
          </cell>
          <cell r="BB3067" t="str">
            <v>Regular BonusIsrael</v>
          </cell>
          <cell r="BC3067" t="str">
            <v>Regular BonusIsrael Employee</v>
          </cell>
          <cell r="BD3067" t="str">
            <v>D45</v>
          </cell>
          <cell r="BE3067" t="str">
            <v>Employee</v>
          </cell>
          <cell r="BF3067">
            <v>36000</v>
          </cell>
          <cell r="BG3067">
            <v>50000</v>
          </cell>
          <cell r="BH3067">
            <v>4</v>
          </cell>
          <cell r="BI3067">
            <v>4000</v>
          </cell>
          <cell r="BJ3067">
            <v>72000</v>
          </cell>
          <cell r="BK3067">
            <v>72000</v>
          </cell>
          <cell r="BL3067">
            <v>57600</v>
          </cell>
        </row>
        <row r="3068">
          <cell r="B3068">
            <v>1682</v>
          </cell>
          <cell r="C3068">
            <v>263</v>
          </cell>
          <cell r="D3068">
            <v>131600</v>
          </cell>
          <cell r="E3068" t="str">
            <v>Guy Offer</v>
          </cell>
          <cell r="F3068" t="str">
            <v>SOFTWARE DEVELOPER</v>
          </cell>
          <cell r="G3068" t="str">
            <v>Employee</v>
          </cell>
          <cell r="H3068" t="str">
            <v>Products - R&amp;D</v>
          </cell>
          <cell r="I3068" t="str">
            <v>TEL-AVIV</v>
          </cell>
          <cell r="J3068" t="str">
            <v>Israel</v>
          </cell>
          <cell r="K3068">
            <v>35869</v>
          </cell>
          <cell r="L3068" t="str">
            <v>IL</v>
          </cell>
          <cell r="M3068" t="str">
            <v>D41P</v>
          </cell>
          <cell r="N3068" t="str">
            <v>D</v>
          </cell>
          <cell r="O3068" t="str">
            <v>4</v>
          </cell>
          <cell r="P3068" t="str">
            <v>Regular</v>
          </cell>
          <cell r="T3068">
            <v>1</v>
          </cell>
          <cell r="U3068" t="str">
            <v>ILS</v>
          </cell>
          <cell r="V3068" t="str">
            <v>Products - R&amp;D</v>
          </cell>
          <cell r="W3068" t="str">
            <v>Dorit Dor</v>
          </cell>
          <cell r="Y3068" t="str">
            <v>Eligible</v>
          </cell>
          <cell r="Z3068">
            <v>38000</v>
          </cell>
          <cell r="AA3068">
            <v>140092.1658986175</v>
          </cell>
          <cell r="AB3068">
            <v>38000</v>
          </cell>
          <cell r="AC3068">
            <v>140092.1658986175</v>
          </cell>
          <cell r="AD3068">
            <v>4</v>
          </cell>
          <cell r="AE3068" t="str">
            <v>D41</v>
          </cell>
          <cell r="AF3068">
            <v>25500</v>
          </cell>
          <cell r="AG3068">
            <v>37000</v>
          </cell>
          <cell r="AH3068">
            <v>1</v>
          </cell>
          <cell r="AI3068">
            <v>5</v>
          </cell>
          <cell r="AJ3068">
            <v>0</v>
          </cell>
          <cell r="AK3068">
            <v>38110</v>
          </cell>
          <cell r="AL3068">
            <v>2.8947368421052833E-3</v>
          </cell>
          <cell r="AM3068">
            <v>140497.69585253455</v>
          </cell>
          <cell r="AN3068">
            <v>405.5299539170519</v>
          </cell>
          <cell r="AO3068">
            <v>3.0000000000000027E-2</v>
          </cell>
          <cell r="AQ3068">
            <v>6500</v>
          </cell>
          <cell r="AR3068">
            <v>86000</v>
          </cell>
          <cell r="AS3068">
            <v>0.39</v>
          </cell>
          <cell r="AT3068">
            <v>1</v>
          </cell>
          <cell r="AU3068">
            <v>0</v>
          </cell>
          <cell r="AV3068">
            <v>38110</v>
          </cell>
          <cell r="AW3068">
            <v>140497.69585253455</v>
          </cell>
          <cell r="AX3068">
            <v>2.8947368421052833E-3</v>
          </cell>
          <cell r="AY3068">
            <v>405.5299539170519</v>
          </cell>
          <cell r="AZ3068" t="str">
            <v>Regular Bonus</v>
          </cell>
          <cell r="BA3068" t="str">
            <v>Regular BonusEligible</v>
          </cell>
          <cell r="BB3068" t="str">
            <v>Regular BonusIsrael</v>
          </cell>
          <cell r="BC3068" t="str">
            <v>Regular BonusIsrael Employee</v>
          </cell>
          <cell r="BD3068" t="str">
            <v>D45</v>
          </cell>
          <cell r="BE3068" t="str">
            <v>Employee</v>
          </cell>
          <cell r="BF3068">
            <v>38000</v>
          </cell>
          <cell r="BG3068">
            <v>48000</v>
          </cell>
          <cell r="BH3068">
            <v>4</v>
          </cell>
          <cell r="BI3068">
            <v>4000</v>
          </cell>
          <cell r="BJ3068">
            <v>60000</v>
          </cell>
          <cell r="BK3068">
            <v>60000</v>
          </cell>
          <cell r="BL3068">
            <v>48000</v>
          </cell>
        </row>
        <row r="3069">
          <cell r="B3069">
            <v>1525</v>
          </cell>
          <cell r="C3069">
            <v>331</v>
          </cell>
          <cell r="D3069">
            <v>200587</v>
          </cell>
          <cell r="E3069" t="str">
            <v>Gil Sudai</v>
          </cell>
          <cell r="F3069" t="str">
            <v>TEAM LEADER</v>
          </cell>
          <cell r="G3069" t="str">
            <v>Employee</v>
          </cell>
          <cell r="H3069" t="str">
            <v>Products - R&amp;D</v>
          </cell>
          <cell r="I3069" t="str">
            <v>TEL-AVIV</v>
          </cell>
          <cell r="J3069" t="str">
            <v>Israel</v>
          </cell>
          <cell r="K3069">
            <v>36177</v>
          </cell>
          <cell r="L3069" t="str">
            <v>IL</v>
          </cell>
          <cell r="M3069" t="str">
            <v>D41M</v>
          </cell>
          <cell r="N3069" t="str">
            <v>D</v>
          </cell>
          <cell r="O3069" t="str">
            <v>4</v>
          </cell>
          <cell r="P3069" t="str">
            <v>Regular</v>
          </cell>
          <cell r="T3069">
            <v>1</v>
          </cell>
          <cell r="U3069" t="str">
            <v>ILS</v>
          </cell>
          <cell r="V3069" t="str">
            <v>Products - R&amp;D</v>
          </cell>
          <cell r="W3069" t="str">
            <v>Dorit Dor</v>
          </cell>
          <cell r="Y3069" t="str">
            <v>Eligible</v>
          </cell>
          <cell r="Z3069">
            <v>34000</v>
          </cell>
          <cell r="AA3069">
            <v>125345.62211981567</v>
          </cell>
          <cell r="AB3069">
            <v>34000</v>
          </cell>
          <cell r="AC3069">
            <v>125345.62211981567</v>
          </cell>
          <cell r="AD3069">
            <v>4</v>
          </cell>
          <cell r="AE3069" t="str">
            <v>D41</v>
          </cell>
          <cell r="AF3069">
            <v>25500</v>
          </cell>
          <cell r="AG3069">
            <v>37000</v>
          </cell>
          <cell r="AH3069">
            <v>0.73</v>
          </cell>
          <cell r="AI3069">
            <v>4</v>
          </cell>
          <cell r="AJ3069">
            <v>0</v>
          </cell>
          <cell r="AK3069">
            <v>35020</v>
          </cell>
          <cell r="AL3069">
            <v>3.0000000000000027E-2</v>
          </cell>
          <cell r="AM3069">
            <v>129105.99078341015</v>
          </cell>
          <cell r="AN3069">
            <v>3760.3686635944759</v>
          </cell>
          <cell r="AO3069">
            <v>-5.3513513513513522E-2</v>
          </cell>
          <cell r="AQ3069">
            <v>6500</v>
          </cell>
          <cell r="AR3069">
            <v>86000</v>
          </cell>
          <cell r="AS3069">
            <v>0.34</v>
          </cell>
          <cell r="AT3069">
            <v>1</v>
          </cell>
          <cell r="AU3069">
            <v>0</v>
          </cell>
          <cell r="AV3069">
            <v>35020</v>
          </cell>
          <cell r="AW3069">
            <v>129105.99078341015</v>
          </cell>
          <cell r="AX3069">
            <v>3.0000000000000027E-2</v>
          </cell>
          <cell r="AY3069">
            <v>3760.3686635944759</v>
          </cell>
          <cell r="AZ3069" t="str">
            <v>Regular Bonus</v>
          </cell>
          <cell r="BA3069" t="str">
            <v>Regular BonusEligible</v>
          </cell>
          <cell r="BB3069" t="str">
            <v>Regular BonusIsrael</v>
          </cell>
          <cell r="BC3069" t="str">
            <v>Regular BonusIsrael Employee</v>
          </cell>
          <cell r="BD3069" t="str">
            <v>D45</v>
          </cell>
          <cell r="BE3069" t="str">
            <v>Employee</v>
          </cell>
          <cell r="BF3069">
            <v>34000</v>
          </cell>
          <cell r="BG3069">
            <v>55000</v>
          </cell>
          <cell r="BH3069">
            <v>4</v>
          </cell>
          <cell r="BI3069">
            <v>4000</v>
          </cell>
          <cell r="BJ3069">
            <v>60000</v>
          </cell>
          <cell r="BK3069">
            <v>60000</v>
          </cell>
          <cell r="BL3069">
            <v>48000</v>
          </cell>
        </row>
        <row r="3070">
          <cell r="B3070">
            <v>3498</v>
          </cell>
          <cell r="C3070">
            <v>811</v>
          </cell>
          <cell r="E3070" t="str">
            <v>Saar Yoffe</v>
          </cell>
          <cell r="F3070" t="str">
            <v>TECHNOLOGY LEADER</v>
          </cell>
          <cell r="G3070" t="str">
            <v>Employee</v>
          </cell>
          <cell r="H3070" t="str">
            <v>Products - R&amp;D</v>
          </cell>
          <cell r="I3070" t="str">
            <v>TEL-AVIV</v>
          </cell>
          <cell r="J3070" t="str">
            <v>Israel</v>
          </cell>
          <cell r="K3070">
            <v>37216</v>
          </cell>
          <cell r="L3070" t="str">
            <v>IL</v>
          </cell>
          <cell r="M3070" t="str">
            <v>D30P</v>
          </cell>
          <cell r="N3070" t="str">
            <v>D</v>
          </cell>
          <cell r="O3070" t="str">
            <v>3</v>
          </cell>
          <cell r="P3070" t="str">
            <v>Regular</v>
          </cell>
          <cell r="T3070">
            <v>1</v>
          </cell>
          <cell r="U3070" t="str">
            <v>ILS</v>
          </cell>
          <cell r="V3070" t="str">
            <v>Products - R&amp;D</v>
          </cell>
          <cell r="W3070" t="str">
            <v>Dorit Dor</v>
          </cell>
          <cell r="Y3070" t="str">
            <v>Eligible</v>
          </cell>
          <cell r="Z3070">
            <v>38000</v>
          </cell>
          <cell r="AA3070">
            <v>140092.1658986175</v>
          </cell>
          <cell r="AB3070">
            <v>38000</v>
          </cell>
          <cell r="AC3070">
            <v>140092.1658986175</v>
          </cell>
          <cell r="AD3070">
            <v>4</v>
          </cell>
          <cell r="AE3070" t="str">
            <v>D30</v>
          </cell>
          <cell r="AF3070">
            <v>34000</v>
          </cell>
          <cell r="AG3070">
            <v>46000</v>
          </cell>
          <cell r="AH3070">
            <v>0.33</v>
          </cell>
          <cell r="AI3070">
            <v>2</v>
          </cell>
          <cell r="AJ3070">
            <v>0</v>
          </cell>
          <cell r="AK3070">
            <v>39900</v>
          </cell>
          <cell r="AL3070">
            <v>5.0000000000000044E-2</v>
          </cell>
          <cell r="AM3070">
            <v>147096.77419354839</v>
          </cell>
          <cell r="AN3070">
            <v>7004.6082949308911</v>
          </cell>
          <cell r="AO3070">
            <v>-0.13260869565217392</v>
          </cell>
          <cell r="AQ3070">
            <v>6500</v>
          </cell>
          <cell r="AR3070">
            <v>86000</v>
          </cell>
          <cell r="AS3070">
            <v>0.39</v>
          </cell>
          <cell r="AT3070">
            <v>1</v>
          </cell>
          <cell r="AU3070">
            <v>0</v>
          </cell>
          <cell r="AV3070">
            <v>39900</v>
          </cell>
          <cell r="AW3070">
            <v>147096.77419354839</v>
          </cell>
          <cell r="AX3070">
            <v>5.0000000000000044E-2</v>
          </cell>
          <cell r="AY3070">
            <v>7004.6082949308911</v>
          </cell>
          <cell r="AZ3070" t="str">
            <v>Regular Bonus</v>
          </cell>
          <cell r="BA3070" t="str">
            <v>Regular BonusEligible</v>
          </cell>
          <cell r="BB3070" t="str">
            <v>Regular BonusIsrael</v>
          </cell>
          <cell r="BC3070" t="str">
            <v>Regular BonusIsrael Employee</v>
          </cell>
          <cell r="BD3070" t="str">
            <v>D35</v>
          </cell>
          <cell r="BE3070" t="str">
            <v>Employee</v>
          </cell>
          <cell r="BF3070">
            <v>38000</v>
          </cell>
          <cell r="BG3070">
            <v>60000</v>
          </cell>
          <cell r="BH3070">
            <v>3</v>
          </cell>
          <cell r="BI3070">
            <v>4000</v>
          </cell>
          <cell r="BJ3070">
            <v>87000</v>
          </cell>
          <cell r="BK3070">
            <v>87000</v>
          </cell>
          <cell r="BL3070">
            <v>69600</v>
          </cell>
        </row>
        <row r="3071">
          <cell r="B3071">
            <v>1689</v>
          </cell>
          <cell r="C3071">
            <v>114</v>
          </cell>
          <cell r="E3071" t="str">
            <v>Ofer Barkai</v>
          </cell>
          <cell r="F3071" t="str">
            <v>SENIOR ARCHITECT</v>
          </cell>
          <cell r="G3071" t="str">
            <v>Employee</v>
          </cell>
          <cell r="H3071" t="str">
            <v>Products - R&amp;D</v>
          </cell>
          <cell r="I3071" t="str">
            <v>TEL-AVIV</v>
          </cell>
          <cell r="J3071" t="str">
            <v>Israel</v>
          </cell>
          <cell r="K3071">
            <v>35239</v>
          </cell>
          <cell r="L3071" t="str">
            <v>IL</v>
          </cell>
          <cell r="M3071" t="str">
            <v>D20P</v>
          </cell>
          <cell r="N3071" t="str">
            <v>D</v>
          </cell>
          <cell r="O3071" t="str">
            <v>2</v>
          </cell>
          <cell r="P3071" t="str">
            <v>Regular</v>
          </cell>
          <cell r="T3071">
            <v>1</v>
          </cell>
          <cell r="U3071" t="str">
            <v>ILS</v>
          </cell>
          <cell r="V3071" t="str">
            <v>Products - R&amp;D</v>
          </cell>
          <cell r="W3071" t="str">
            <v>Dorit Dor</v>
          </cell>
          <cell r="Y3071" t="str">
            <v>Eligible</v>
          </cell>
          <cell r="Z3071">
            <v>43000</v>
          </cell>
          <cell r="AA3071">
            <v>158525.34562211981</v>
          </cell>
          <cell r="AB3071">
            <v>43000</v>
          </cell>
          <cell r="AC3071">
            <v>158525.34562211981</v>
          </cell>
          <cell r="AD3071">
            <v>4</v>
          </cell>
          <cell r="AE3071" t="str">
            <v>D20</v>
          </cell>
          <cell r="AF3071">
            <v>41000</v>
          </cell>
          <cell r="AG3071">
            <v>55000</v>
          </cell>
          <cell r="AH3071">
            <v>0.14000000000000001</v>
          </cell>
          <cell r="AI3071">
            <v>1</v>
          </cell>
          <cell r="AJ3071">
            <v>0</v>
          </cell>
          <cell r="AK3071">
            <v>45580</v>
          </cell>
          <cell r="AL3071">
            <v>6.0000000000000053E-2</v>
          </cell>
          <cell r="AM3071">
            <v>168036.86635944701</v>
          </cell>
          <cell r="AN3071">
            <v>9511.5207373271987</v>
          </cell>
          <cell r="AO3071">
            <v>-0.17127272727272724</v>
          </cell>
          <cell r="AQ3071">
            <v>6500</v>
          </cell>
          <cell r="AR3071">
            <v>86000</v>
          </cell>
          <cell r="AS3071">
            <v>0.45</v>
          </cell>
          <cell r="AT3071">
            <v>1</v>
          </cell>
          <cell r="AU3071">
            <v>0</v>
          </cell>
          <cell r="AV3071">
            <v>45580</v>
          </cell>
          <cell r="AW3071">
            <v>168036.86635944701</v>
          </cell>
          <cell r="AX3071">
            <v>6.0000000000000053E-2</v>
          </cell>
          <cell r="AY3071">
            <v>9511.5207373271987</v>
          </cell>
          <cell r="AZ3071" t="str">
            <v>Regular Bonus</v>
          </cell>
          <cell r="BA3071" t="str">
            <v>Regular BonusEligible</v>
          </cell>
          <cell r="BB3071" t="str">
            <v>Regular BonusIsrael</v>
          </cell>
          <cell r="BC3071" t="str">
            <v>Regular BonusIsrael Employee</v>
          </cell>
          <cell r="BD3071" t="str">
            <v>D25</v>
          </cell>
          <cell r="BE3071" t="str">
            <v>Employee</v>
          </cell>
          <cell r="BF3071">
            <v>43000</v>
          </cell>
          <cell r="BG3071">
            <v>80000</v>
          </cell>
          <cell r="BH3071">
            <v>4</v>
          </cell>
          <cell r="BI3071">
            <v>4000</v>
          </cell>
          <cell r="BJ3071">
            <v>130000</v>
          </cell>
          <cell r="BK3071">
            <v>130000</v>
          </cell>
          <cell r="BL3071">
            <v>104000</v>
          </cell>
        </row>
        <row r="3072">
          <cell r="B3072">
            <v>1549</v>
          </cell>
          <cell r="C3072">
            <v>456</v>
          </cell>
          <cell r="E3072" t="str">
            <v>Dmitry Kundo</v>
          </cell>
          <cell r="F3072" t="str">
            <v>ARCHITECT</v>
          </cell>
          <cell r="G3072" t="str">
            <v>Employee</v>
          </cell>
          <cell r="H3072" t="str">
            <v>Products - R&amp;D</v>
          </cell>
          <cell r="I3072" t="str">
            <v>TEL-AVIV</v>
          </cell>
          <cell r="J3072" t="str">
            <v>Israel</v>
          </cell>
          <cell r="K3072">
            <v>36453</v>
          </cell>
          <cell r="L3072" t="str">
            <v>IL</v>
          </cell>
          <cell r="M3072" t="str">
            <v>D30P</v>
          </cell>
          <cell r="N3072" t="str">
            <v>D</v>
          </cell>
          <cell r="O3072" t="str">
            <v>3</v>
          </cell>
          <cell r="P3072" t="str">
            <v>Regular</v>
          </cell>
          <cell r="T3072">
            <v>1</v>
          </cell>
          <cell r="U3072" t="str">
            <v>ILS</v>
          </cell>
          <cell r="V3072" t="str">
            <v>Products - R&amp;D</v>
          </cell>
          <cell r="W3072" t="str">
            <v>Dorit Dor</v>
          </cell>
          <cell r="Y3072" t="str">
            <v>Eligible</v>
          </cell>
          <cell r="Z3072">
            <v>40000</v>
          </cell>
          <cell r="AA3072">
            <v>147465.43778801843</v>
          </cell>
          <cell r="AB3072">
            <v>40000</v>
          </cell>
          <cell r="AC3072">
            <v>147465.43778801843</v>
          </cell>
          <cell r="AD3072">
            <v>4</v>
          </cell>
          <cell r="AE3072" t="str">
            <v>D30</v>
          </cell>
          <cell r="AF3072">
            <v>34000</v>
          </cell>
          <cell r="AG3072">
            <v>46000</v>
          </cell>
          <cell r="AH3072">
            <v>0.5</v>
          </cell>
          <cell r="AI3072">
            <v>3</v>
          </cell>
          <cell r="AJ3072">
            <v>0</v>
          </cell>
          <cell r="AK3072">
            <v>41600</v>
          </cell>
          <cell r="AL3072">
            <v>4.0000000000000036E-2</v>
          </cell>
          <cell r="AM3072">
            <v>153364.05529953918</v>
          </cell>
          <cell r="AN3072">
            <v>5898.6175115207443</v>
          </cell>
          <cell r="AO3072">
            <v>-9.5652173913043481E-2</v>
          </cell>
          <cell r="AQ3072">
            <v>6500</v>
          </cell>
          <cell r="AR3072">
            <v>86000</v>
          </cell>
          <cell r="AS3072">
            <v>0.42</v>
          </cell>
          <cell r="AT3072">
            <v>1</v>
          </cell>
          <cell r="AU3072">
            <v>0</v>
          </cell>
          <cell r="AV3072">
            <v>41600</v>
          </cell>
          <cell r="AW3072">
            <v>153364.05529953918</v>
          </cell>
          <cell r="AX3072">
            <v>4.0000000000000036E-2</v>
          </cell>
          <cell r="AY3072">
            <v>5898.6175115207443</v>
          </cell>
          <cell r="AZ3072" t="str">
            <v>Regular Bonus</v>
          </cell>
          <cell r="BA3072" t="str">
            <v>Regular BonusEligible</v>
          </cell>
          <cell r="BB3072" t="str">
            <v>Regular BonusIsrael</v>
          </cell>
          <cell r="BC3072" t="str">
            <v>Regular BonusIsrael Employee</v>
          </cell>
          <cell r="BD3072" t="str">
            <v>D35</v>
          </cell>
          <cell r="BE3072" t="str">
            <v>Employee</v>
          </cell>
          <cell r="BF3072">
            <v>40000</v>
          </cell>
          <cell r="BG3072">
            <v>75000</v>
          </cell>
          <cell r="BH3072">
            <v>3</v>
          </cell>
          <cell r="BI3072">
            <v>4000</v>
          </cell>
          <cell r="BJ3072">
            <v>87000</v>
          </cell>
          <cell r="BK3072">
            <v>87000</v>
          </cell>
          <cell r="BL3072">
            <v>69600</v>
          </cell>
        </row>
        <row r="3073">
          <cell r="B3073">
            <v>1561</v>
          </cell>
          <cell r="C3073">
            <v>487</v>
          </cell>
          <cell r="E3073" t="str">
            <v>Yuri Zaslavsky</v>
          </cell>
          <cell r="F3073" t="str">
            <v>SOFTWARE DEVELOPER</v>
          </cell>
          <cell r="G3073" t="str">
            <v>Employee</v>
          </cell>
          <cell r="H3073" t="str">
            <v>Products - R&amp;D</v>
          </cell>
          <cell r="I3073" t="str">
            <v>TEL-AVIV</v>
          </cell>
          <cell r="J3073" t="str">
            <v>Israel</v>
          </cell>
          <cell r="K3073">
            <v>36520</v>
          </cell>
          <cell r="L3073" t="str">
            <v>IL</v>
          </cell>
          <cell r="M3073" t="str">
            <v>D41P</v>
          </cell>
          <cell r="N3073" t="str">
            <v>D</v>
          </cell>
          <cell r="O3073" t="str">
            <v>4</v>
          </cell>
          <cell r="P3073" t="str">
            <v>Regular</v>
          </cell>
          <cell r="T3073">
            <v>1</v>
          </cell>
          <cell r="U3073" t="str">
            <v>ILS</v>
          </cell>
          <cell r="V3073" t="str">
            <v>Products - R&amp;D</v>
          </cell>
          <cell r="W3073" t="str">
            <v>Dorit Dor</v>
          </cell>
          <cell r="Y3073" t="str">
            <v>Eligible</v>
          </cell>
          <cell r="Z3073">
            <v>30000</v>
          </cell>
          <cell r="AA3073">
            <v>110599.07834101382</v>
          </cell>
          <cell r="AB3073">
            <v>30000</v>
          </cell>
          <cell r="AC3073">
            <v>110599.07834101382</v>
          </cell>
          <cell r="AD3073">
            <v>5</v>
          </cell>
          <cell r="AE3073" t="str">
            <v>D41</v>
          </cell>
          <cell r="AF3073">
            <v>25500</v>
          </cell>
          <cell r="AG3073">
            <v>37000</v>
          </cell>
          <cell r="AH3073">
            <v>0.39</v>
          </cell>
          <cell r="AI3073">
            <v>2</v>
          </cell>
          <cell r="AJ3073">
            <v>0</v>
          </cell>
          <cell r="AK3073">
            <v>32400.000000000004</v>
          </cell>
          <cell r="AL3073">
            <v>8.0000000000000071E-2</v>
          </cell>
          <cell r="AM3073">
            <v>119447.00460829496</v>
          </cell>
          <cell r="AN3073">
            <v>8847.926267281131</v>
          </cell>
          <cell r="AO3073">
            <v>-0.12432432432432428</v>
          </cell>
          <cell r="AQ3073">
            <v>6500</v>
          </cell>
          <cell r="AR3073">
            <v>86000</v>
          </cell>
          <cell r="AS3073">
            <v>0.28999999999999998</v>
          </cell>
          <cell r="AT3073">
            <v>1</v>
          </cell>
          <cell r="AU3073">
            <v>0</v>
          </cell>
          <cell r="AV3073">
            <v>32400.000000000004</v>
          </cell>
          <cell r="AW3073">
            <v>119447.00460829496</v>
          </cell>
          <cell r="AX3073">
            <v>8.0000000000000071E-2</v>
          </cell>
          <cell r="AY3073">
            <v>8847.926267281131</v>
          </cell>
          <cell r="AZ3073" t="str">
            <v>Regular Bonus</v>
          </cell>
          <cell r="BA3073" t="str">
            <v>Regular BonusEligible</v>
          </cell>
          <cell r="BB3073" t="str">
            <v>Regular BonusIsrael</v>
          </cell>
          <cell r="BC3073" t="str">
            <v>Regular BonusIsrael Employee</v>
          </cell>
          <cell r="BD3073" t="str">
            <v>D41</v>
          </cell>
          <cell r="BE3073" t="str">
            <v>Employee</v>
          </cell>
          <cell r="BF3073">
            <v>30000</v>
          </cell>
          <cell r="BG3073">
            <v>45000</v>
          </cell>
          <cell r="BH3073">
            <v>5</v>
          </cell>
          <cell r="BI3073">
            <v>4000</v>
          </cell>
          <cell r="BJ3073">
            <v>69000</v>
          </cell>
          <cell r="BK3073">
            <v>69000</v>
          </cell>
          <cell r="BL3073">
            <v>55200</v>
          </cell>
        </row>
        <row r="3074">
          <cell r="B3074">
            <v>1530</v>
          </cell>
          <cell r="C3074">
            <v>480</v>
          </cell>
          <cell r="E3074" t="str">
            <v>Alex Mitsevich</v>
          </cell>
          <cell r="F3074" t="str">
            <v>TECHNOLOGY LEADER</v>
          </cell>
          <cell r="G3074" t="str">
            <v>Employee</v>
          </cell>
          <cell r="H3074" t="str">
            <v>Products - R&amp;D</v>
          </cell>
          <cell r="I3074" t="str">
            <v>TEL-AVIV</v>
          </cell>
          <cell r="J3074" t="str">
            <v>Israel</v>
          </cell>
          <cell r="K3074">
            <v>36513</v>
          </cell>
          <cell r="L3074" t="str">
            <v>IL</v>
          </cell>
          <cell r="M3074" t="str">
            <v>D41P</v>
          </cell>
          <cell r="N3074" t="str">
            <v>D</v>
          </cell>
          <cell r="O3074" t="str">
            <v>4</v>
          </cell>
          <cell r="P3074" t="str">
            <v>Regular</v>
          </cell>
          <cell r="T3074">
            <v>1</v>
          </cell>
          <cell r="U3074" t="str">
            <v>ILS</v>
          </cell>
          <cell r="V3074" t="str">
            <v>Products - R&amp;D</v>
          </cell>
          <cell r="W3074" t="str">
            <v>Dorit Dor</v>
          </cell>
          <cell r="Y3074" t="str">
            <v>Eligible</v>
          </cell>
          <cell r="Z3074">
            <v>30500</v>
          </cell>
          <cell r="AA3074">
            <v>112442.39631336406</v>
          </cell>
          <cell r="AB3074">
            <v>32500</v>
          </cell>
          <cell r="AC3074">
            <v>119815.66820276498</v>
          </cell>
          <cell r="AD3074">
            <v>4</v>
          </cell>
          <cell r="AE3074" t="str">
            <v>D41</v>
          </cell>
          <cell r="AF3074">
            <v>25500</v>
          </cell>
          <cell r="AG3074">
            <v>37000</v>
          </cell>
          <cell r="AH3074">
            <v>0.6</v>
          </cell>
          <cell r="AI3074">
            <v>3</v>
          </cell>
          <cell r="AJ3074">
            <v>0</v>
          </cell>
          <cell r="AK3074">
            <v>32500</v>
          </cell>
          <cell r="AL3074">
            <v>0</v>
          </cell>
          <cell r="AM3074">
            <v>119815.66820276498</v>
          </cell>
          <cell r="AN3074">
            <v>0</v>
          </cell>
          <cell r="AO3074">
            <v>-0.1216216216216216</v>
          </cell>
          <cell r="AP3074" t="str">
            <v>Already received an increase</v>
          </cell>
          <cell r="AQ3074">
            <v>6500</v>
          </cell>
          <cell r="AR3074">
            <v>86000</v>
          </cell>
          <cell r="AS3074">
            <v>0.32</v>
          </cell>
          <cell r="AT3074">
            <v>1</v>
          </cell>
          <cell r="AU3074">
            <v>0</v>
          </cell>
          <cell r="AV3074">
            <v>32500</v>
          </cell>
          <cell r="AW3074">
            <v>119815.66820276498</v>
          </cell>
          <cell r="AX3074">
            <v>0</v>
          </cell>
          <cell r="AY3074">
            <v>0</v>
          </cell>
          <cell r="AZ3074" t="str">
            <v>Regular Bonus</v>
          </cell>
          <cell r="BA3074" t="str">
            <v>Regular BonusEligible</v>
          </cell>
          <cell r="BB3074" t="str">
            <v>Regular BonusIsrael</v>
          </cell>
          <cell r="BC3074" t="str">
            <v>Regular BonusIsrael Employee</v>
          </cell>
          <cell r="BD3074" t="str">
            <v>D41</v>
          </cell>
          <cell r="BE3074" t="str">
            <v>Employee</v>
          </cell>
          <cell r="BF3074">
            <v>32500</v>
          </cell>
          <cell r="BG3074">
            <v>30000</v>
          </cell>
          <cell r="BH3074">
            <v>3</v>
          </cell>
          <cell r="BI3074">
            <v>4000</v>
          </cell>
          <cell r="BJ3074">
            <v>56000</v>
          </cell>
          <cell r="BK3074">
            <v>56000</v>
          </cell>
          <cell r="BL3074">
            <v>44800</v>
          </cell>
        </row>
        <row r="3075">
          <cell r="B3075">
            <v>16907</v>
          </cell>
          <cell r="C3075">
            <v>11824</v>
          </cell>
          <cell r="D3075">
            <v>204973</v>
          </cell>
          <cell r="E3075" t="str">
            <v>Ilya Korchomkin</v>
          </cell>
          <cell r="F3075" t="str">
            <v>SOFTWARE DEVELOPER</v>
          </cell>
          <cell r="G3075" t="str">
            <v>Employee</v>
          </cell>
          <cell r="H3075" t="str">
            <v>Products - R&amp;D</v>
          </cell>
          <cell r="I3075" t="str">
            <v>TEL-AVIV</v>
          </cell>
          <cell r="J3075" t="str">
            <v>Israel</v>
          </cell>
          <cell r="K3075">
            <v>42967</v>
          </cell>
          <cell r="L3075" t="str">
            <v>IL</v>
          </cell>
          <cell r="M3075" t="str">
            <v>D61P</v>
          </cell>
          <cell r="N3075" t="str">
            <v>D</v>
          </cell>
          <cell r="O3075" t="str">
            <v>6</v>
          </cell>
          <cell r="P3075" t="str">
            <v>Regular</v>
          </cell>
          <cell r="T3075">
            <v>1</v>
          </cell>
          <cell r="U3075" t="str">
            <v>ILS</v>
          </cell>
          <cell r="V3075" t="str">
            <v>Products - R&amp;D</v>
          </cell>
          <cell r="W3075" t="str">
            <v>Dorit Dor</v>
          </cell>
          <cell r="Y3075" t="str">
            <v>Eligible</v>
          </cell>
          <cell r="Z3075">
            <v>20500</v>
          </cell>
          <cell r="AA3075">
            <v>75576.036866359456</v>
          </cell>
          <cell r="AB3075">
            <v>20500</v>
          </cell>
          <cell r="AC3075">
            <v>75576.036866359456</v>
          </cell>
          <cell r="AD3075">
            <v>4</v>
          </cell>
          <cell r="AE3075" t="str">
            <v>D61</v>
          </cell>
          <cell r="AF3075">
            <v>16000</v>
          </cell>
          <cell r="AG3075">
            <v>23000</v>
          </cell>
          <cell r="AH3075">
            <v>0.64</v>
          </cell>
          <cell r="AI3075">
            <v>3</v>
          </cell>
          <cell r="AJ3075">
            <v>0</v>
          </cell>
          <cell r="AK3075">
            <v>21320</v>
          </cell>
          <cell r="AL3075">
            <v>4.0000000000000036E-2</v>
          </cell>
          <cell r="AM3075">
            <v>78599.078341013825</v>
          </cell>
          <cell r="AN3075">
            <v>3023.0414746543684</v>
          </cell>
          <cell r="AO3075">
            <v>-7.3043478260869543E-2</v>
          </cell>
          <cell r="AQ3075">
            <v>6500</v>
          </cell>
          <cell r="AR3075">
            <v>86000</v>
          </cell>
          <cell r="AS3075">
            <v>0.17</v>
          </cell>
          <cell r="AT3075">
            <v>1</v>
          </cell>
          <cell r="AU3075">
            <v>0</v>
          </cell>
          <cell r="AV3075">
            <v>21320</v>
          </cell>
          <cell r="AW3075">
            <v>78599.078341013825</v>
          </cell>
          <cell r="AX3075">
            <v>4.0000000000000036E-2</v>
          </cell>
          <cell r="AY3075">
            <v>3023.0414746543684</v>
          </cell>
          <cell r="AZ3075" t="str">
            <v>Regular Bonus</v>
          </cell>
          <cell r="BA3075" t="str">
            <v>Regular BonusEligible</v>
          </cell>
          <cell r="BB3075" t="str">
            <v>Regular BonusIsrael</v>
          </cell>
          <cell r="BC3075" t="str">
            <v>Regular BonusIsrael Employee</v>
          </cell>
          <cell r="BD3075" t="str">
            <v>D65</v>
          </cell>
          <cell r="BE3075" t="str">
            <v>Employee</v>
          </cell>
          <cell r="BF3075">
            <v>20500</v>
          </cell>
          <cell r="BG3075">
            <v>15825</v>
          </cell>
          <cell r="BH3075">
            <v>3</v>
          </cell>
          <cell r="BI3075">
            <v>4000</v>
          </cell>
          <cell r="BJ3075">
            <v>35000</v>
          </cell>
          <cell r="BK3075">
            <v>35000</v>
          </cell>
          <cell r="BL3075">
            <v>28000</v>
          </cell>
        </row>
        <row r="3076">
          <cell r="B3076">
            <v>4777</v>
          </cell>
          <cell r="C3076">
            <v>1174</v>
          </cell>
          <cell r="E3076" t="str">
            <v>Yohad Levin</v>
          </cell>
          <cell r="F3076" t="str">
            <v>TEAM LEADER</v>
          </cell>
          <cell r="G3076" t="str">
            <v>Employee</v>
          </cell>
          <cell r="H3076" t="str">
            <v>Products - R&amp;D</v>
          </cell>
          <cell r="I3076" t="str">
            <v>TEL-AVIV</v>
          </cell>
          <cell r="J3076" t="str">
            <v>Israel</v>
          </cell>
          <cell r="K3076">
            <v>38221</v>
          </cell>
          <cell r="L3076" t="str">
            <v>IL</v>
          </cell>
          <cell r="M3076" t="str">
            <v>D41M</v>
          </cell>
          <cell r="N3076" t="str">
            <v>D</v>
          </cell>
          <cell r="O3076" t="str">
            <v>4</v>
          </cell>
          <cell r="P3076" t="str">
            <v>Regular</v>
          </cell>
          <cell r="T3076">
            <v>1</v>
          </cell>
          <cell r="U3076" t="str">
            <v>ILS</v>
          </cell>
          <cell r="V3076" t="str">
            <v>Products - R&amp;D</v>
          </cell>
          <cell r="W3076" t="str">
            <v>Dorit Dor</v>
          </cell>
          <cell r="Y3076" t="str">
            <v>Eligible</v>
          </cell>
          <cell r="Z3076">
            <v>32000</v>
          </cell>
          <cell r="AA3076">
            <v>117972.35023041476</v>
          </cell>
          <cell r="AB3076">
            <v>32000</v>
          </cell>
          <cell r="AC3076">
            <v>117972.35023041476</v>
          </cell>
          <cell r="AD3076">
            <v>4</v>
          </cell>
          <cell r="AE3076" t="str">
            <v>D41</v>
          </cell>
          <cell r="AF3076">
            <v>25500</v>
          </cell>
          <cell r="AG3076">
            <v>37000</v>
          </cell>
          <cell r="AH3076">
            <v>0.56000000000000005</v>
          </cell>
          <cell r="AI3076">
            <v>3</v>
          </cell>
          <cell r="AJ3076">
            <v>0</v>
          </cell>
          <cell r="AK3076">
            <v>33280</v>
          </cell>
          <cell r="AL3076">
            <v>4.0000000000000036E-2</v>
          </cell>
          <cell r="AM3076">
            <v>122691.24423963134</v>
          </cell>
          <cell r="AN3076">
            <v>4718.8940092165867</v>
          </cell>
          <cell r="AO3076">
            <v>-0.10054054054054051</v>
          </cell>
          <cell r="AQ3076">
            <v>6500</v>
          </cell>
          <cell r="AR3076">
            <v>86000</v>
          </cell>
          <cell r="AS3076">
            <v>0.32</v>
          </cell>
          <cell r="AT3076">
            <v>1</v>
          </cell>
          <cell r="AU3076">
            <v>0</v>
          </cell>
          <cell r="AV3076">
            <v>33280</v>
          </cell>
          <cell r="AW3076">
            <v>122691.24423963134</v>
          </cell>
          <cell r="AX3076">
            <v>4.0000000000000036E-2</v>
          </cell>
          <cell r="AY3076">
            <v>4718.8940092165867</v>
          </cell>
          <cell r="AZ3076" t="str">
            <v>Regular Bonus</v>
          </cell>
          <cell r="BA3076" t="str">
            <v>Regular BonusEligible</v>
          </cell>
          <cell r="BB3076" t="str">
            <v>Regular BonusIsrael</v>
          </cell>
          <cell r="BC3076" t="str">
            <v>Regular BonusIsrael Employee</v>
          </cell>
          <cell r="BD3076" t="str">
            <v>D45</v>
          </cell>
          <cell r="BE3076" t="str">
            <v>Employee</v>
          </cell>
          <cell r="BF3076">
            <v>32000</v>
          </cell>
          <cell r="BG3076">
            <v>54000</v>
          </cell>
          <cell r="BH3076">
            <v>5</v>
          </cell>
          <cell r="BI3076">
            <v>4000</v>
          </cell>
          <cell r="BJ3076">
            <v>60000</v>
          </cell>
          <cell r="BK3076">
            <v>60000</v>
          </cell>
          <cell r="BL3076">
            <v>48000</v>
          </cell>
        </row>
        <row r="3077">
          <cell r="B3077">
            <v>4785</v>
          </cell>
          <cell r="C3077">
            <v>1168</v>
          </cell>
          <cell r="E3077" t="str">
            <v>Einat Ferber (Soudry)</v>
          </cell>
          <cell r="F3077" t="str">
            <v>GROUP MANAGER</v>
          </cell>
          <cell r="G3077" t="str">
            <v>Employee</v>
          </cell>
          <cell r="H3077" t="str">
            <v>Products - R&amp;D</v>
          </cell>
          <cell r="I3077" t="str">
            <v>TEL-AVIV</v>
          </cell>
          <cell r="J3077" t="str">
            <v>Israel</v>
          </cell>
          <cell r="K3077">
            <v>38207</v>
          </cell>
          <cell r="L3077" t="str">
            <v>IL</v>
          </cell>
          <cell r="M3077" t="str">
            <v>D30M</v>
          </cell>
          <cell r="N3077" t="str">
            <v>D</v>
          </cell>
          <cell r="O3077" t="str">
            <v>3</v>
          </cell>
          <cell r="P3077" t="str">
            <v>Regular</v>
          </cell>
          <cell r="T3077">
            <v>1</v>
          </cell>
          <cell r="U3077" t="str">
            <v>ILS</v>
          </cell>
          <cell r="V3077" t="str">
            <v>Products - R&amp;D</v>
          </cell>
          <cell r="W3077" t="str">
            <v>Dorit Dor</v>
          </cell>
          <cell r="Y3077" t="str">
            <v>Eligible</v>
          </cell>
          <cell r="Z3077">
            <v>39400</v>
          </cell>
          <cell r="AA3077">
            <v>145253.45622119817</v>
          </cell>
          <cell r="AB3077">
            <v>39400</v>
          </cell>
          <cell r="AC3077">
            <v>145253.45622119817</v>
          </cell>
          <cell r="AD3077">
            <v>4</v>
          </cell>
          <cell r="AE3077" t="str">
            <v>D30</v>
          </cell>
          <cell r="AF3077">
            <v>34000</v>
          </cell>
          <cell r="AG3077">
            <v>46000</v>
          </cell>
          <cell r="AH3077">
            <v>0.45</v>
          </cell>
          <cell r="AI3077">
            <v>3</v>
          </cell>
          <cell r="AJ3077">
            <v>0</v>
          </cell>
          <cell r="AK3077">
            <v>40976</v>
          </cell>
          <cell r="AL3077">
            <v>4.0000000000000036E-2</v>
          </cell>
          <cell r="AM3077">
            <v>151063.59447004608</v>
          </cell>
          <cell r="AN3077">
            <v>5810.1382488479139</v>
          </cell>
          <cell r="AO3077">
            <v>-0.10921739130434782</v>
          </cell>
          <cell r="AQ3077">
            <v>6500</v>
          </cell>
          <cell r="AR3077">
            <v>86000</v>
          </cell>
          <cell r="AS3077">
            <v>0.41</v>
          </cell>
          <cell r="AT3077">
            <v>1</v>
          </cell>
          <cell r="AU3077">
            <v>0</v>
          </cell>
          <cell r="AV3077">
            <v>40976</v>
          </cell>
          <cell r="AW3077">
            <v>151063.59447004608</v>
          </cell>
          <cell r="AX3077">
            <v>4.0000000000000036E-2</v>
          </cell>
          <cell r="AY3077">
            <v>5810.1382488479139</v>
          </cell>
          <cell r="AZ3077" t="str">
            <v>Regular Bonus</v>
          </cell>
          <cell r="BA3077" t="str">
            <v>Regular BonusEligible</v>
          </cell>
          <cell r="BB3077" t="str">
            <v>Regular BonusIsrael</v>
          </cell>
          <cell r="BC3077" t="str">
            <v>Regular BonusIsrael Employee</v>
          </cell>
          <cell r="BD3077" t="str">
            <v>D35</v>
          </cell>
          <cell r="BE3077" t="str">
            <v>Employee</v>
          </cell>
          <cell r="BF3077">
            <v>39400</v>
          </cell>
          <cell r="BG3077">
            <v>70000</v>
          </cell>
          <cell r="BH3077">
            <v>4</v>
          </cell>
          <cell r="BI3077">
            <v>4000</v>
          </cell>
          <cell r="BJ3077">
            <v>87000</v>
          </cell>
          <cell r="BK3077">
            <v>87000</v>
          </cell>
          <cell r="BL3077">
            <v>69600</v>
          </cell>
        </row>
        <row r="3078">
          <cell r="B3078">
            <v>4866</v>
          </cell>
          <cell r="C3078">
            <v>1209</v>
          </cell>
          <cell r="E3078" t="str">
            <v>Yossi Amir</v>
          </cell>
          <cell r="F3078" t="str">
            <v>ARCHITECT</v>
          </cell>
          <cell r="G3078" t="str">
            <v>Employee</v>
          </cell>
          <cell r="H3078" t="str">
            <v>Products - R&amp;D</v>
          </cell>
          <cell r="I3078" t="str">
            <v>TEL-AVIV</v>
          </cell>
          <cell r="J3078" t="str">
            <v>Israel</v>
          </cell>
          <cell r="K3078">
            <v>40735</v>
          </cell>
          <cell r="L3078" t="str">
            <v>IL</v>
          </cell>
          <cell r="M3078" t="str">
            <v>D30P</v>
          </cell>
          <cell r="N3078" t="str">
            <v>D</v>
          </cell>
          <cell r="O3078" t="str">
            <v>3</v>
          </cell>
          <cell r="P3078" t="str">
            <v>Regular</v>
          </cell>
          <cell r="T3078">
            <v>1</v>
          </cell>
          <cell r="U3078" t="str">
            <v>ILS</v>
          </cell>
          <cell r="V3078" t="str">
            <v>Products - R&amp;D</v>
          </cell>
          <cell r="W3078" t="str">
            <v>Dorit Dor</v>
          </cell>
          <cell r="Y3078" t="str">
            <v>Eligible</v>
          </cell>
          <cell r="Z3078">
            <v>39000</v>
          </cell>
          <cell r="AA3078">
            <v>143778.80184331798</v>
          </cell>
          <cell r="AB3078">
            <v>39000</v>
          </cell>
          <cell r="AC3078">
            <v>143778.80184331798</v>
          </cell>
          <cell r="AD3078">
            <v>4</v>
          </cell>
          <cell r="AE3078" t="str">
            <v>D30</v>
          </cell>
          <cell r="AF3078">
            <v>34000</v>
          </cell>
          <cell r="AG3078">
            <v>46000</v>
          </cell>
          <cell r="AH3078">
            <v>0.41</v>
          </cell>
          <cell r="AI3078">
            <v>2</v>
          </cell>
          <cell r="AJ3078">
            <v>0</v>
          </cell>
          <cell r="AK3078">
            <v>40950</v>
          </cell>
          <cell r="AL3078">
            <v>5.0000000000000044E-2</v>
          </cell>
          <cell r="AM3078">
            <v>150967.74193548388</v>
          </cell>
          <cell r="AN3078">
            <v>7188.9400921658962</v>
          </cell>
          <cell r="AO3078">
            <v>-0.10978260869565215</v>
          </cell>
          <cell r="AQ3078">
            <v>6500</v>
          </cell>
          <cell r="AR3078">
            <v>86000</v>
          </cell>
          <cell r="AS3078">
            <v>0.4</v>
          </cell>
          <cell r="AT3078">
            <v>1</v>
          </cell>
          <cell r="AU3078">
            <v>0</v>
          </cell>
          <cell r="AV3078">
            <v>40950</v>
          </cell>
          <cell r="AW3078">
            <v>150967.74193548388</v>
          </cell>
          <cell r="AX3078">
            <v>5.0000000000000044E-2</v>
          </cell>
          <cell r="AY3078">
            <v>7188.9400921658962</v>
          </cell>
          <cell r="AZ3078" t="str">
            <v>Regular Bonus</v>
          </cell>
          <cell r="BA3078" t="str">
            <v>Regular BonusEligible</v>
          </cell>
          <cell r="BB3078" t="str">
            <v>Regular BonusIsrael</v>
          </cell>
          <cell r="BC3078" t="str">
            <v>Regular BonusIsrael Employee</v>
          </cell>
          <cell r="BD3078" t="str">
            <v>D35</v>
          </cell>
          <cell r="BE3078" t="str">
            <v>Employee</v>
          </cell>
          <cell r="BF3078">
            <v>39000</v>
          </cell>
          <cell r="BG3078">
            <v>60000</v>
          </cell>
          <cell r="BH3078">
            <v>4</v>
          </cell>
          <cell r="BI3078">
            <v>4000</v>
          </cell>
          <cell r="BJ3078">
            <v>87000</v>
          </cell>
          <cell r="BK3078">
            <v>87000</v>
          </cell>
          <cell r="BL3078">
            <v>69600</v>
          </cell>
        </row>
        <row r="3079">
          <cell r="B3079">
            <v>4916</v>
          </cell>
          <cell r="C3079">
            <v>1243</v>
          </cell>
          <cell r="E3079" t="str">
            <v>Maor Elharar</v>
          </cell>
          <cell r="F3079" t="str">
            <v>DIRECTOR, FRAMEWORK, ACCELERATION &amp; IS</v>
          </cell>
          <cell r="G3079" t="str">
            <v>Employee</v>
          </cell>
          <cell r="H3079" t="str">
            <v>Products - R&amp;D</v>
          </cell>
          <cell r="I3079" t="str">
            <v>TEL-AVIV</v>
          </cell>
          <cell r="J3079" t="str">
            <v>Israel</v>
          </cell>
          <cell r="K3079">
            <v>38349</v>
          </cell>
          <cell r="L3079" t="str">
            <v>IL</v>
          </cell>
          <cell r="M3079" t="str">
            <v>D20M</v>
          </cell>
          <cell r="N3079" t="str">
            <v>D</v>
          </cell>
          <cell r="O3079" t="str">
            <v>2</v>
          </cell>
          <cell r="P3079" t="str">
            <v>Regular</v>
          </cell>
          <cell r="T3079">
            <v>1</v>
          </cell>
          <cell r="U3079" t="str">
            <v>ILS</v>
          </cell>
          <cell r="V3079" t="str">
            <v>Products - R&amp;D</v>
          </cell>
          <cell r="W3079" t="str">
            <v>Dorit Dor</v>
          </cell>
          <cell r="Y3079" t="str">
            <v>Eligible</v>
          </cell>
          <cell r="Z3079">
            <v>45000</v>
          </cell>
          <cell r="AA3079">
            <v>165898.61751152074</v>
          </cell>
          <cell r="AB3079">
            <v>45000</v>
          </cell>
          <cell r="AC3079">
            <v>165898.61751152074</v>
          </cell>
          <cell r="AD3079">
            <v>4</v>
          </cell>
          <cell r="AE3079" t="str">
            <v>D20</v>
          </cell>
          <cell r="AF3079">
            <v>41000</v>
          </cell>
          <cell r="AG3079">
            <v>55000</v>
          </cell>
          <cell r="AH3079">
            <v>0.28000000000000003</v>
          </cell>
          <cell r="AI3079">
            <v>2</v>
          </cell>
          <cell r="AJ3079">
            <v>0</v>
          </cell>
          <cell r="AK3079">
            <v>47250</v>
          </cell>
          <cell r="AL3079">
            <v>5.0000000000000044E-2</v>
          </cell>
          <cell r="AM3079">
            <v>174193.54838709679</v>
          </cell>
          <cell r="AN3079">
            <v>8294.930875576043</v>
          </cell>
          <cell r="AO3079">
            <v>-0.14090909090909087</v>
          </cell>
          <cell r="AQ3079">
            <v>6500</v>
          </cell>
          <cell r="AR3079">
            <v>86000</v>
          </cell>
          <cell r="AS3079">
            <v>0.48</v>
          </cell>
          <cell r="AT3079">
            <v>1</v>
          </cell>
          <cell r="AU3079">
            <v>0</v>
          </cell>
          <cell r="AV3079">
            <v>47250</v>
          </cell>
          <cell r="AW3079">
            <v>174193.54838709679</v>
          </cell>
          <cell r="AX3079">
            <v>5.0000000000000044E-2</v>
          </cell>
          <cell r="AY3079">
            <v>8294.930875576043</v>
          </cell>
          <cell r="AZ3079" t="str">
            <v>Regular Bonus</v>
          </cell>
          <cell r="BA3079" t="str">
            <v>Regular BonusEligible</v>
          </cell>
          <cell r="BB3079" t="str">
            <v>Regular BonusIsrael</v>
          </cell>
          <cell r="BC3079" t="str">
            <v>Regular BonusIsrael Employee</v>
          </cell>
          <cell r="BD3079" t="str">
            <v>D25</v>
          </cell>
          <cell r="BE3079" t="str">
            <v>Employee</v>
          </cell>
          <cell r="BF3079">
            <v>45000</v>
          </cell>
          <cell r="BG3079">
            <v>140000</v>
          </cell>
          <cell r="BH3079">
            <v>4</v>
          </cell>
          <cell r="BI3079">
            <v>4000</v>
          </cell>
          <cell r="BJ3079">
            <v>130000</v>
          </cell>
          <cell r="BK3079">
            <v>130000</v>
          </cell>
          <cell r="BL3079">
            <v>104000</v>
          </cell>
        </row>
        <row r="3080">
          <cell r="B3080">
            <v>4961</v>
          </cell>
          <cell r="C3080">
            <v>1271</v>
          </cell>
          <cell r="E3080" t="str">
            <v>Adi Babai</v>
          </cell>
          <cell r="F3080" t="str">
            <v>TEAM LEADER</v>
          </cell>
          <cell r="G3080" t="str">
            <v>Employee</v>
          </cell>
          <cell r="H3080" t="str">
            <v>Products - R&amp;D</v>
          </cell>
          <cell r="I3080" t="str">
            <v>TEL-AVIV</v>
          </cell>
          <cell r="J3080" t="str">
            <v>Israel</v>
          </cell>
          <cell r="K3080">
            <v>38382</v>
          </cell>
          <cell r="L3080" t="str">
            <v>IL</v>
          </cell>
          <cell r="M3080" t="str">
            <v>D41M</v>
          </cell>
          <cell r="N3080" t="str">
            <v>D</v>
          </cell>
          <cell r="O3080" t="str">
            <v>4</v>
          </cell>
          <cell r="P3080" t="str">
            <v>Regular</v>
          </cell>
          <cell r="T3080">
            <v>1</v>
          </cell>
          <cell r="U3080" t="str">
            <v>ILS</v>
          </cell>
          <cell r="V3080" t="str">
            <v>Products - R&amp;D</v>
          </cell>
          <cell r="W3080" t="str">
            <v>Dorit Dor</v>
          </cell>
          <cell r="Y3080" t="str">
            <v>Eligible</v>
          </cell>
          <cell r="Z3080">
            <v>32000</v>
          </cell>
          <cell r="AA3080">
            <v>117972.35023041476</v>
          </cell>
          <cell r="AB3080">
            <v>32000</v>
          </cell>
          <cell r="AC3080">
            <v>117972.35023041476</v>
          </cell>
          <cell r="AD3080">
            <v>4</v>
          </cell>
          <cell r="AE3080" t="str">
            <v>D41</v>
          </cell>
          <cell r="AF3080">
            <v>25500</v>
          </cell>
          <cell r="AG3080">
            <v>37000</v>
          </cell>
          <cell r="AH3080">
            <v>0.56000000000000005</v>
          </cell>
          <cell r="AI3080">
            <v>3</v>
          </cell>
          <cell r="AJ3080">
            <v>0</v>
          </cell>
          <cell r="AK3080">
            <v>33280</v>
          </cell>
          <cell r="AL3080">
            <v>4.0000000000000036E-2</v>
          </cell>
          <cell r="AM3080">
            <v>122691.24423963134</v>
          </cell>
          <cell r="AN3080">
            <v>4718.8940092165867</v>
          </cell>
          <cell r="AO3080">
            <v>-0.10054054054054051</v>
          </cell>
          <cell r="AQ3080">
            <v>6500</v>
          </cell>
          <cell r="AR3080">
            <v>86000</v>
          </cell>
          <cell r="AS3080">
            <v>0.32</v>
          </cell>
          <cell r="AT3080">
            <v>1</v>
          </cell>
          <cell r="AU3080">
            <v>0</v>
          </cell>
          <cell r="AV3080">
            <v>33280</v>
          </cell>
          <cell r="AW3080">
            <v>122691.24423963134</v>
          </cell>
          <cell r="AX3080">
            <v>4.0000000000000036E-2</v>
          </cell>
          <cell r="AY3080">
            <v>4718.8940092165867</v>
          </cell>
          <cell r="AZ3080" t="str">
            <v>Regular Bonus</v>
          </cell>
          <cell r="BA3080" t="str">
            <v>Regular BonusEligible</v>
          </cell>
          <cell r="BB3080" t="str">
            <v>Regular BonusIsrael</v>
          </cell>
          <cell r="BC3080" t="str">
            <v>Regular BonusIsrael Employee</v>
          </cell>
          <cell r="BD3080" t="str">
            <v>D45</v>
          </cell>
          <cell r="BE3080" t="str">
            <v>Employee</v>
          </cell>
          <cell r="BF3080">
            <v>32000</v>
          </cell>
          <cell r="BG3080">
            <v>47000</v>
          </cell>
          <cell r="BH3080">
            <v>4</v>
          </cell>
          <cell r="BI3080">
            <v>4000</v>
          </cell>
          <cell r="BJ3080">
            <v>60000</v>
          </cell>
          <cell r="BK3080">
            <v>60000</v>
          </cell>
          <cell r="BL3080">
            <v>48000</v>
          </cell>
        </row>
        <row r="3081">
          <cell r="B3081">
            <v>5123</v>
          </cell>
          <cell r="C3081">
            <v>1338</v>
          </cell>
          <cell r="D3081">
            <v>187488</v>
          </cell>
          <cell r="E3081" t="str">
            <v>Dan Peretz</v>
          </cell>
          <cell r="F3081" t="str">
            <v>SOFTWARE DEVELOPER</v>
          </cell>
          <cell r="G3081" t="str">
            <v>Employee</v>
          </cell>
          <cell r="H3081" t="str">
            <v>Products - R&amp;D</v>
          </cell>
          <cell r="I3081" t="str">
            <v>TEL-AVIV</v>
          </cell>
          <cell r="J3081" t="str">
            <v>Israel</v>
          </cell>
          <cell r="K3081">
            <v>43528</v>
          </cell>
          <cell r="L3081" t="str">
            <v>IL</v>
          </cell>
          <cell r="M3081" t="str">
            <v>D41P</v>
          </cell>
          <cell r="N3081" t="str">
            <v>D</v>
          </cell>
          <cell r="O3081" t="str">
            <v>4</v>
          </cell>
          <cell r="P3081" t="str">
            <v>Regular</v>
          </cell>
          <cell r="T3081">
            <v>1</v>
          </cell>
          <cell r="U3081" t="str">
            <v>ILS</v>
          </cell>
          <cell r="V3081" t="str">
            <v>Products - R&amp;D</v>
          </cell>
          <cell r="W3081" t="str">
            <v>Dorit Dor</v>
          </cell>
          <cell r="Y3081" t="str">
            <v>Eligible</v>
          </cell>
          <cell r="Z3081">
            <v>35700</v>
          </cell>
          <cell r="AA3081">
            <v>131612.90322580645</v>
          </cell>
          <cell r="AB3081">
            <v>35700</v>
          </cell>
          <cell r="AC3081">
            <v>131612.90322580645</v>
          </cell>
          <cell r="AD3081">
            <v>4</v>
          </cell>
          <cell r="AE3081" t="str">
            <v>D41</v>
          </cell>
          <cell r="AF3081">
            <v>25500</v>
          </cell>
          <cell r="AG3081">
            <v>37000</v>
          </cell>
          <cell r="AH3081">
            <v>0.88</v>
          </cell>
          <cell r="AI3081">
            <v>5</v>
          </cell>
          <cell r="AJ3081">
            <v>0</v>
          </cell>
          <cell r="AK3081">
            <v>36414</v>
          </cell>
          <cell r="AL3081">
            <v>2.0000000000000018E-2</v>
          </cell>
          <cell r="AM3081">
            <v>134245.16129032258</v>
          </cell>
          <cell r="AN3081">
            <v>2632.2580645161215</v>
          </cell>
          <cell r="AO3081">
            <v>-1.5837837837837876E-2</v>
          </cell>
          <cell r="AQ3081">
            <v>6500</v>
          </cell>
          <cell r="AR3081">
            <v>86000</v>
          </cell>
          <cell r="AS3081">
            <v>0.36</v>
          </cell>
          <cell r="AT3081">
            <v>1</v>
          </cell>
          <cell r="AU3081">
            <v>0</v>
          </cell>
          <cell r="AV3081">
            <v>36414</v>
          </cell>
          <cell r="AW3081">
            <v>134245.16129032258</v>
          </cell>
          <cell r="AX3081">
            <v>2.0000000000000018E-2</v>
          </cell>
          <cell r="AY3081">
            <v>2632.2580645161215</v>
          </cell>
          <cell r="AZ3081" t="str">
            <v>Regular Bonus</v>
          </cell>
          <cell r="BA3081" t="str">
            <v>Regular BonusEligible</v>
          </cell>
          <cell r="BB3081" t="str">
            <v>Regular BonusIsrael</v>
          </cell>
          <cell r="BC3081" t="str">
            <v>Regular BonusIsrael Employee</v>
          </cell>
          <cell r="BD3081" t="str">
            <v>D45</v>
          </cell>
          <cell r="BE3081" t="str">
            <v>Employee</v>
          </cell>
          <cell r="BF3081">
            <v>35700</v>
          </cell>
          <cell r="BG3081">
            <v>30000</v>
          </cell>
          <cell r="BH3081">
            <v>3</v>
          </cell>
          <cell r="BI3081">
            <v>4000</v>
          </cell>
          <cell r="BJ3081">
            <v>60000</v>
          </cell>
          <cell r="BK3081">
            <v>60000</v>
          </cell>
          <cell r="BL3081">
            <v>48000</v>
          </cell>
        </row>
        <row r="3082">
          <cell r="B3082">
            <v>5178</v>
          </cell>
          <cell r="C3082">
            <v>1359</v>
          </cell>
          <cell r="E3082" t="str">
            <v>Alon Alapi</v>
          </cell>
          <cell r="F3082" t="str">
            <v>GROUP MANAGER</v>
          </cell>
          <cell r="G3082" t="str">
            <v>Employee</v>
          </cell>
          <cell r="H3082" t="str">
            <v>Products - R&amp;D</v>
          </cell>
          <cell r="I3082" t="str">
            <v>TEL-AVIV</v>
          </cell>
          <cell r="J3082" t="str">
            <v>Israel</v>
          </cell>
          <cell r="K3082">
            <v>38543</v>
          </cell>
          <cell r="L3082" t="str">
            <v>IL</v>
          </cell>
          <cell r="M3082" t="str">
            <v>D30M</v>
          </cell>
          <cell r="N3082" t="str">
            <v>D</v>
          </cell>
          <cell r="O3082" t="str">
            <v>3</v>
          </cell>
          <cell r="P3082" t="str">
            <v>Regular</v>
          </cell>
          <cell r="T3082">
            <v>1</v>
          </cell>
          <cell r="U3082" t="str">
            <v>ILS</v>
          </cell>
          <cell r="V3082" t="str">
            <v>Products - R&amp;D</v>
          </cell>
          <cell r="W3082" t="str">
            <v>Dorit Dor</v>
          </cell>
          <cell r="Y3082" t="str">
            <v>Eligible</v>
          </cell>
          <cell r="Z3082">
            <v>39000</v>
          </cell>
          <cell r="AA3082">
            <v>143778.80184331798</v>
          </cell>
          <cell r="AB3082">
            <v>39000</v>
          </cell>
          <cell r="AC3082">
            <v>143778.80184331798</v>
          </cell>
          <cell r="AD3082">
            <v>4</v>
          </cell>
          <cell r="AE3082" t="str">
            <v>D30</v>
          </cell>
          <cell r="AF3082">
            <v>34000</v>
          </cell>
          <cell r="AG3082">
            <v>46000</v>
          </cell>
          <cell r="AH3082">
            <v>0.41</v>
          </cell>
          <cell r="AI3082">
            <v>2</v>
          </cell>
          <cell r="AJ3082">
            <v>0</v>
          </cell>
          <cell r="AK3082">
            <v>40950</v>
          </cell>
          <cell r="AL3082">
            <v>5.0000000000000044E-2</v>
          </cell>
          <cell r="AM3082">
            <v>150967.74193548388</v>
          </cell>
          <cell r="AN3082">
            <v>7188.9400921658962</v>
          </cell>
          <cell r="AO3082">
            <v>-0.10978260869565215</v>
          </cell>
          <cell r="AQ3082">
            <v>6500</v>
          </cell>
          <cell r="AR3082">
            <v>86000</v>
          </cell>
          <cell r="AS3082">
            <v>0.4</v>
          </cell>
          <cell r="AT3082">
            <v>1</v>
          </cell>
          <cell r="AU3082">
            <v>0</v>
          </cell>
          <cell r="AV3082">
            <v>40950</v>
          </cell>
          <cell r="AW3082">
            <v>150967.74193548388</v>
          </cell>
          <cell r="AX3082">
            <v>5.0000000000000044E-2</v>
          </cell>
          <cell r="AY3082">
            <v>7188.9400921658962</v>
          </cell>
          <cell r="AZ3082" t="str">
            <v>Regular Bonus</v>
          </cell>
          <cell r="BA3082" t="str">
            <v>Regular BonusEligible</v>
          </cell>
          <cell r="BB3082" t="str">
            <v>Regular BonusIsrael</v>
          </cell>
          <cell r="BC3082" t="str">
            <v>Regular BonusIsrael Employee</v>
          </cell>
          <cell r="BD3082" t="str">
            <v>D35</v>
          </cell>
          <cell r="BE3082" t="str">
            <v>Employee</v>
          </cell>
          <cell r="BF3082">
            <v>39000</v>
          </cell>
          <cell r="BG3082">
            <v>80000</v>
          </cell>
          <cell r="BH3082">
            <v>4</v>
          </cell>
          <cell r="BI3082">
            <v>4000</v>
          </cell>
          <cell r="BJ3082">
            <v>87000</v>
          </cell>
          <cell r="BK3082">
            <v>87000</v>
          </cell>
          <cell r="BL3082">
            <v>69600</v>
          </cell>
        </row>
        <row r="3083">
          <cell r="B3083">
            <v>5193</v>
          </cell>
          <cell r="C3083">
            <v>1367</v>
          </cell>
          <cell r="E3083" t="str">
            <v>Igor Roytman</v>
          </cell>
          <cell r="F3083" t="str">
            <v>TECHNOLOGY LEADER</v>
          </cell>
          <cell r="G3083" t="str">
            <v>Employee</v>
          </cell>
          <cell r="H3083" t="str">
            <v>Products - R&amp;D</v>
          </cell>
          <cell r="I3083" t="str">
            <v>TEL-AVIV</v>
          </cell>
          <cell r="J3083" t="str">
            <v>Israel</v>
          </cell>
          <cell r="K3083">
            <v>38510</v>
          </cell>
          <cell r="L3083" t="str">
            <v>IL</v>
          </cell>
          <cell r="M3083" t="str">
            <v>D41P</v>
          </cell>
          <cell r="N3083" t="str">
            <v>D</v>
          </cell>
          <cell r="O3083" t="str">
            <v>4</v>
          </cell>
          <cell r="P3083" t="str">
            <v>Regular</v>
          </cell>
          <cell r="T3083">
            <v>1</v>
          </cell>
          <cell r="U3083" t="str">
            <v>ILS</v>
          </cell>
          <cell r="V3083" t="str">
            <v>Products - R&amp;D</v>
          </cell>
          <cell r="W3083" t="str">
            <v>Dorit Dor</v>
          </cell>
          <cell r="Y3083" t="str">
            <v>Eligible</v>
          </cell>
          <cell r="Z3083">
            <v>37000</v>
          </cell>
          <cell r="AA3083">
            <v>136405.52995391705</v>
          </cell>
          <cell r="AB3083">
            <v>37000</v>
          </cell>
          <cell r="AC3083">
            <v>136405.52995391705</v>
          </cell>
          <cell r="AD3083">
            <v>5</v>
          </cell>
          <cell r="AE3083" t="str">
            <v>D41</v>
          </cell>
          <cell r="AF3083">
            <v>25500</v>
          </cell>
          <cell r="AG3083">
            <v>37000</v>
          </cell>
          <cell r="AH3083">
            <v>1</v>
          </cell>
          <cell r="AI3083">
            <v>5</v>
          </cell>
          <cell r="AJ3083">
            <v>0</v>
          </cell>
          <cell r="AK3083">
            <v>38110</v>
          </cell>
          <cell r="AL3083">
            <v>3.0000000000000027E-2</v>
          </cell>
          <cell r="AM3083">
            <v>140497.69585253455</v>
          </cell>
          <cell r="AN3083">
            <v>4092.1658986175025</v>
          </cell>
          <cell r="AO3083">
            <v>3.0000000000000027E-2</v>
          </cell>
          <cell r="AQ3083">
            <v>6500</v>
          </cell>
          <cell r="AR3083">
            <v>86000</v>
          </cell>
          <cell r="AS3083">
            <v>0.38</v>
          </cell>
          <cell r="AT3083">
            <v>1</v>
          </cell>
          <cell r="AU3083">
            <v>0</v>
          </cell>
          <cell r="AV3083">
            <v>38110</v>
          </cell>
          <cell r="AW3083">
            <v>140497.69585253455</v>
          </cell>
          <cell r="AX3083">
            <v>3.0000000000000027E-2</v>
          </cell>
          <cell r="AY3083">
            <v>4092.1658986175025</v>
          </cell>
          <cell r="AZ3083" t="str">
            <v>Regular Bonus</v>
          </cell>
          <cell r="BA3083" t="str">
            <v>Regular BonusEligible</v>
          </cell>
          <cell r="BB3083" t="str">
            <v>Regular BonusIsrael</v>
          </cell>
          <cell r="BC3083" t="str">
            <v>Regular BonusIsrael Employee</v>
          </cell>
          <cell r="BD3083" t="str">
            <v>D45</v>
          </cell>
          <cell r="BE3083" t="str">
            <v>Employee</v>
          </cell>
          <cell r="BF3083">
            <v>37000</v>
          </cell>
          <cell r="BG3083">
            <v>65000</v>
          </cell>
          <cell r="BH3083">
            <v>3</v>
          </cell>
          <cell r="BI3083">
            <v>4000</v>
          </cell>
          <cell r="BJ3083">
            <v>72000</v>
          </cell>
          <cell r="BK3083">
            <v>72000</v>
          </cell>
          <cell r="BL3083">
            <v>57600</v>
          </cell>
        </row>
        <row r="3084">
          <cell r="B3084">
            <v>5290</v>
          </cell>
          <cell r="C3084">
            <v>1397</v>
          </cell>
          <cell r="E3084" t="str">
            <v>Yoav Lasman</v>
          </cell>
          <cell r="F3084" t="str">
            <v>GROUP MANAGER</v>
          </cell>
          <cell r="G3084" t="str">
            <v>Employee</v>
          </cell>
          <cell r="H3084" t="str">
            <v>Products - R&amp;D</v>
          </cell>
          <cell r="I3084" t="str">
            <v>TEL-AVIV</v>
          </cell>
          <cell r="J3084" t="str">
            <v>Israel</v>
          </cell>
          <cell r="K3084">
            <v>38585</v>
          </cell>
          <cell r="L3084" t="str">
            <v>IL</v>
          </cell>
          <cell r="M3084" t="str">
            <v>D30M</v>
          </cell>
          <cell r="N3084" t="str">
            <v>D</v>
          </cell>
          <cell r="O3084" t="str">
            <v>3</v>
          </cell>
          <cell r="P3084" t="str">
            <v>Regular</v>
          </cell>
          <cell r="T3084">
            <v>1</v>
          </cell>
          <cell r="U3084" t="str">
            <v>ILS</v>
          </cell>
          <cell r="V3084" t="str">
            <v>Products - R&amp;D</v>
          </cell>
          <cell r="W3084" t="str">
            <v>Dorit Dor</v>
          </cell>
          <cell r="Y3084" t="str">
            <v>Eligible</v>
          </cell>
          <cell r="Z3084">
            <v>39900</v>
          </cell>
          <cell r="AA3084">
            <v>147096.77419354839</v>
          </cell>
          <cell r="AB3084">
            <v>39900</v>
          </cell>
          <cell r="AC3084">
            <v>147096.77419354839</v>
          </cell>
          <cell r="AD3084">
            <v>3</v>
          </cell>
          <cell r="AE3084" t="str">
            <v>D30</v>
          </cell>
          <cell r="AF3084">
            <v>34000</v>
          </cell>
          <cell r="AG3084">
            <v>46000</v>
          </cell>
          <cell r="AH3084">
            <v>0.49</v>
          </cell>
          <cell r="AI3084">
            <v>3</v>
          </cell>
          <cell r="AJ3084">
            <v>0</v>
          </cell>
          <cell r="AK3084">
            <v>40698</v>
          </cell>
          <cell r="AL3084">
            <v>2.0000000000000018E-2</v>
          </cell>
          <cell r="AM3084">
            <v>150038.70967741936</v>
          </cell>
          <cell r="AN3084">
            <v>2941.9354838709696</v>
          </cell>
          <cell r="AO3084">
            <v>-0.11526086956521742</v>
          </cell>
          <cell r="AQ3084">
            <v>6500</v>
          </cell>
          <cell r="AR3084">
            <v>86000</v>
          </cell>
          <cell r="AS3084">
            <v>0.42</v>
          </cell>
          <cell r="AT3084">
            <v>1</v>
          </cell>
          <cell r="AU3084">
            <v>0</v>
          </cell>
          <cell r="AV3084">
            <v>40698</v>
          </cell>
          <cell r="AW3084">
            <v>150038.70967741936</v>
          </cell>
          <cell r="AX3084">
            <v>2.0000000000000018E-2</v>
          </cell>
          <cell r="AY3084">
            <v>2941.9354838709696</v>
          </cell>
          <cell r="AZ3084" t="str">
            <v>Regular Bonus</v>
          </cell>
          <cell r="BA3084" t="str">
            <v>Regular BonusEligible</v>
          </cell>
          <cell r="BB3084" t="str">
            <v>Regular BonusIsrael</v>
          </cell>
          <cell r="BC3084" t="str">
            <v>Regular BonusIsrael Employee</v>
          </cell>
          <cell r="BD3084" t="str">
            <v>D35</v>
          </cell>
          <cell r="BE3084" t="str">
            <v>Employee</v>
          </cell>
          <cell r="BF3084">
            <v>39900</v>
          </cell>
          <cell r="BG3084">
            <v>80000</v>
          </cell>
          <cell r="BH3084">
            <v>5</v>
          </cell>
          <cell r="BI3084">
            <v>4000</v>
          </cell>
          <cell r="BJ3084">
            <v>70000</v>
          </cell>
          <cell r="BK3084">
            <v>70000</v>
          </cell>
          <cell r="BL3084">
            <v>70000</v>
          </cell>
        </row>
        <row r="3085">
          <cell r="B3085">
            <v>5597</v>
          </cell>
          <cell r="C3085">
            <v>1537</v>
          </cell>
          <cell r="E3085" t="str">
            <v>Ori Feldman</v>
          </cell>
          <cell r="F3085" t="str">
            <v>TEAM LEADER</v>
          </cell>
          <cell r="G3085" t="str">
            <v>Employee</v>
          </cell>
          <cell r="H3085" t="str">
            <v>Products - R&amp;D</v>
          </cell>
          <cell r="I3085" t="str">
            <v>TEL-AVIV</v>
          </cell>
          <cell r="J3085" t="str">
            <v>Israel</v>
          </cell>
          <cell r="K3085">
            <v>38767</v>
          </cell>
          <cell r="L3085" t="str">
            <v>IL</v>
          </cell>
          <cell r="M3085" t="str">
            <v>D41M</v>
          </cell>
          <cell r="N3085" t="str">
            <v>D</v>
          </cell>
          <cell r="O3085" t="str">
            <v>4</v>
          </cell>
          <cell r="P3085" t="str">
            <v>Regular</v>
          </cell>
          <cell r="T3085">
            <v>1</v>
          </cell>
          <cell r="U3085" t="str">
            <v>ILS</v>
          </cell>
          <cell r="V3085" t="str">
            <v>Products - R&amp;D</v>
          </cell>
          <cell r="W3085" t="str">
            <v>Dorit Dor</v>
          </cell>
          <cell r="Y3085" t="str">
            <v>Eligible</v>
          </cell>
          <cell r="Z3085">
            <v>35900</v>
          </cell>
          <cell r="AA3085">
            <v>132350.23041474656</v>
          </cell>
          <cell r="AB3085">
            <v>35900</v>
          </cell>
          <cell r="AC3085">
            <v>132350.23041474656</v>
          </cell>
          <cell r="AD3085">
            <v>3</v>
          </cell>
          <cell r="AE3085" t="str">
            <v>D41</v>
          </cell>
          <cell r="AF3085">
            <v>25500</v>
          </cell>
          <cell r="AG3085">
            <v>37000</v>
          </cell>
          <cell r="AH3085">
            <v>0.9</v>
          </cell>
          <cell r="AI3085">
            <v>5</v>
          </cell>
          <cell r="AJ3085">
            <v>0</v>
          </cell>
          <cell r="AK3085">
            <v>36259</v>
          </cell>
          <cell r="AL3085">
            <v>1.0000000000000009E-2</v>
          </cell>
          <cell r="AM3085">
            <v>133673.73271889403</v>
          </cell>
          <cell r="AN3085">
            <v>1323.5023041474633</v>
          </cell>
          <cell r="AO3085">
            <v>-2.0027027027027078E-2</v>
          </cell>
          <cell r="AQ3085">
            <v>6500</v>
          </cell>
          <cell r="AR3085">
            <v>86000</v>
          </cell>
          <cell r="AS3085">
            <v>0.36</v>
          </cell>
          <cell r="AT3085">
            <v>1</v>
          </cell>
          <cell r="AU3085">
            <v>0</v>
          </cell>
          <cell r="AV3085">
            <v>36259</v>
          </cell>
          <cell r="AW3085">
            <v>133673.73271889403</v>
          </cell>
          <cell r="AX3085">
            <v>1.0000000000000009E-2</v>
          </cell>
          <cell r="AY3085">
            <v>1323.5023041474633</v>
          </cell>
          <cell r="AZ3085" t="str">
            <v>Regular Bonus</v>
          </cell>
          <cell r="BA3085" t="str">
            <v>Regular BonusEligible</v>
          </cell>
          <cell r="BB3085" t="str">
            <v>Regular BonusIsrael</v>
          </cell>
          <cell r="BC3085" t="str">
            <v>Regular BonusIsrael Employee</v>
          </cell>
          <cell r="BD3085" t="str">
            <v>D45</v>
          </cell>
          <cell r="BE3085" t="str">
            <v>Employee</v>
          </cell>
          <cell r="BF3085">
            <v>35900</v>
          </cell>
          <cell r="BG3085">
            <v>45000</v>
          </cell>
          <cell r="BH3085">
            <v>3</v>
          </cell>
          <cell r="BI3085">
            <v>4000</v>
          </cell>
          <cell r="BJ3085">
            <v>43000</v>
          </cell>
          <cell r="BK3085">
            <v>43000</v>
          </cell>
          <cell r="BL3085">
            <v>34400</v>
          </cell>
        </row>
        <row r="3086">
          <cell r="B3086">
            <v>5591</v>
          </cell>
          <cell r="C3086">
            <v>1534</v>
          </cell>
          <cell r="D3086">
            <v>181272</v>
          </cell>
          <cell r="E3086" t="str">
            <v>Anatoly Masover</v>
          </cell>
          <cell r="F3086" t="str">
            <v>SCALABLE PLATFORMS EXPERT</v>
          </cell>
          <cell r="G3086" t="str">
            <v>Employee</v>
          </cell>
          <cell r="H3086" t="str">
            <v>Products - R&amp;D</v>
          </cell>
          <cell r="I3086" t="str">
            <v>TEL-AVIV</v>
          </cell>
          <cell r="J3086" t="str">
            <v>Israel</v>
          </cell>
          <cell r="K3086">
            <v>38767</v>
          </cell>
          <cell r="L3086" t="str">
            <v>IL</v>
          </cell>
          <cell r="M3086" t="str">
            <v>R41P</v>
          </cell>
          <cell r="N3086" t="str">
            <v>R</v>
          </cell>
          <cell r="O3086" t="str">
            <v>4</v>
          </cell>
          <cell r="P3086" t="str">
            <v>Regular</v>
          </cell>
          <cell r="T3086">
            <v>1</v>
          </cell>
          <cell r="U3086" t="str">
            <v>ILS</v>
          </cell>
          <cell r="V3086" t="str">
            <v>Products - R&amp;D</v>
          </cell>
          <cell r="W3086" t="str">
            <v>Dorit Dor</v>
          </cell>
          <cell r="Y3086" t="str">
            <v>Eligible</v>
          </cell>
          <cell r="Z3086">
            <v>27000</v>
          </cell>
          <cell r="AA3086">
            <v>99539.170506912444</v>
          </cell>
          <cell r="AB3086">
            <v>27000</v>
          </cell>
          <cell r="AC3086">
            <v>99539.170506912444</v>
          </cell>
          <cell r="AD3086">
            <v>4</v>
          </cell>
          <cell r="AE3086" t="str">
            <v>R41</v>
          </cell>
          <cell r="AF3086">
            <v>24000</v>
          </cell>
          <cell r="AG3086">
            <v>37000</v>
          </cell>
          <cell r="AH3086">
            <v>0.23</v>
          </cell>
          <cell r="AI3086">
            <v>2</v>
          </cell>
          <cell r="AJ3086">
            <v>0</v>
          </cell>
          <cell r="AK3086">
            <v>28350</v>
          </cell>
          <cell r="AL3086">
            <v>5.0000000000000044E-2</v>
          </cell>
          <cell r="AM3086">
            <v>104516.12903225806</v>
          </cell>
          <cell r="AN3086">
            <v>4976.9585253456171</v>
          </cell>
          <cell r="AO3086">
            <v>-0.23378378378378384</v>
          </cell>
          <cell r="AQ3086">
            <v>6500</v>
          </cell>
          <cell r="AR3086">
            <v>86000</v>
          </cell>
          <cell r="AS3086">
            <v>0.25</v>
          </cell>
          <cell r="AT3086">
            <v>1</v>
          </cell>
          <cell r="AU3086">
            <v>0</v>
          </cell>
          <cell r="AV3086">
            <v>28350</v>
          </cell>
          <cell r="AW3086">
            <v>104516.12903225806</v>
          </cell>
          <cell r="AX3086">
            <v>5.0000000000000044E-2</v>
          </cell>
          <cell r="AY3086">
            <v>4976.9585253456171</v>
          </cell>
          <cell r="AZ3086" t="str">
            <v>Regular Bonus</v>
          </cell>
          <cell r="BA3086" t="str">
            <v>Regular BonusEligible</v>
          </cell>
          <cell r="BB3086" t="str">
            <v>Regular BonusIsrael</v>
          </cell>
          <cell r="BC3086" t="str">
            <v>Regular BonusIsrael Employee</v>
          </cell>
          <cell r="BD3086" t="str">
            <v>R41</v>
          </cell>
          <cell r="BE3086" t="str">
            <v>Employee</v>
          </cell>
          <cell r="BF3086">
            <v>27000</v>
          </cell>
          <cell r="BG3086">
            <v>50000</v>
          </cell>
          <cell r="BH3086">
            <v>3</v>
          </cell>
          <cell r="BI3086">
            <v>4000</v>
          </cell>
          <cell r="BJ3086">
            <v>58000</v>
          </cell>
          <cell r="BK3086">
            <v>58000</v>
          </cell>
          <cell r="BL3086">
            <v>46400</v>
          </cell>
        </row>
        <row r="3087">
          <cell r="B3087">
            <v>5817</v>
          </cell>
          <cell r="C3087">
            <v>1640</v>
          </cell>
          <cell r="E3087" t="str">
            <v>Noam Weiss</v>
          </cell>
          <cell r="F3087" t="str">
            <v>ARCHITECT, AGENTS FRAMEWORKS</v>
          </cell>
          <cell r="G3087" t="str">
            <v>Employee</v>
          </cell>
          <cell r="H3087" t="str">
            <v>Products - R&amp;D</v>
          </cell>
          <cell r="I3087" t="str">
            <v>TEL-AVIV</v>
          </cell>
          <cell r="J3087" t="str">
            <v>Israel</v>
          </cell>
          <cell r="K3087">
            <v>38879</v>
          </cell>
          <cell r="L3087" t="str">
            <v>IL</v>
          </cell>
          <cell r="M3087" t="str">
            <v>D30P</v>
          </cell>
          <cell r="N3087" t="str">
            <v>D</v>
          </cell>
          <cell r="O3087" t="str">
            <v>3</v>
          </cell>
          <cell r="P3087" t="str">
            <v>Regular</v>
          </cell>
          <cell r="T3087">
            <v>1</v>
          </cell>
          <cell r="U3087" t="str">
            <v>ILS</v>
          </cell>
          <cell r="V3087" t="str">
            <v>Products - R&amp;D</v>
          </cell>
          <cell r="W3087" t="str">
            <v>Dorit Dor</v>
          </cell>
          <cell r="Y3087" t="str">
            <v>Eligible</v>
          </cell>
          <cell r="Z3087">
            <v>39000</v>
          </cell>
          <cell r="AA3087">
            <v>143778.80184331798</v>
          </cell>
          <cell r="AB3087">
            <v>39000</v>
          </cell>
          <cell r="AC3087">
            <v>143778.80184331798</v>
          </cell>
          <cell r="AD3087">
            <v>3</v>
          </cell>
          <cell r="AE3087" t="str">
            <v>D30</v>
          </cell>
          <cell r="AF3087">
            <v>34000</v>
          </cell>
          <cell r="AG3087">
            <v>46000</v>
          </cell>
          <cell r="AH3087">
            <v>0.41</v>
          </cell>
          <cell r="AI3087">
            <v>2</v>
          </cell>
          <cell r="AJ3087">
            <v>0</v>
          </cell>
          <cell r="AK3087">
            <v>40170</v>
          </cell>
          <cell r="AL3087">
            <v>3.0000000000000027E-2</v>
          </cell>
          <cell r="AM3087">
            <v>148092.1658986175</v>
          </cell>
          <cell r="AN3087">
            <v>4313.3640552995203</v>
          </cell>
          <cell r="AO3087">
            <v>-0.12673913043478258</v>
          </cell>
          <cell r="AQ3087">
            <v>6500</v>
          </cell>
          <cell r="AR3087">
            <v>86000</v>
          </cell>
          <cell r="AS3087">
            <v>0.4</v>
          </cell>
          <cell r="AT3087">
            <v>1</v>
          </cell>
          <cell r="AU3087">
            <v>0</v>
          </cell>
          <cell r="AV3087">
            <v>40170</v>
          </cell>
          <cell r="AW3087">
            <v>148092.1658986175</v>
          </cell>
          <cell r="AX3087">
            <v>3.0000000000000027E-2</v>
          </cell>
          <cell r="AY3087">
            <v>4313.3640552995203</v>
          </cell>
          <cell r="AZ3087" t="str">
            <v>Regular Bonus</v>
          </cell>
          <cell r="BA3087" t="str">
            <v>Regular BonusEligible</v>
          </cell>
          <cell r="BB3087" t="str">
            <v>Regular BonusIsrael</v>
          </cell>
          <cell r="BC3087" t="str">
            <v>Regular BonusIsrael Employee</v>
          </cell>
          <cell r="BD3087" t="str">
            <v>D35</v>
          </cell>
          <cell r="BE3087" t="str">
            <v>Employee</v>
          </cell>
          <cell r="BF3087">
            <v>39000</v>
          </cell>
          <cell r="BG3087">
            <v>70000</v>
          </cell>
          <cell r="BH3087">
            <v>5</v>
          </cell>
          <cell r="BI3087">
            <v>4000</v>
          </cell>
          <cell r="BJ3087">
            <v>70000</v>
          </cell>
          <cell r="BK3087">
            <v>70000</v>
          </cell>
          <cell r="BL3087">
            <v>56000</v>
          </cell>
        </row>
        <row r="3088">
          <cell r="B3088">
            <v>13730</v>
          </cell>
          <cell r="C3088">
            <v>8726</v>
          </cell>
          <cell r="D3088">
            <v>27507</v>
          </cell>
          <cell r="E3088" t="str">
            <v>Nimer Nassar</v>
          </cell>
          <cell r="F3088" t="str">
            <v>Team Leader</v>
          </cell>
          <cell r="G3088" t="str">
            <v>Employee</v>
          </cell>
          <cell r="H3088" t="str">
            <v>Products - R&amp;D</v>
          </cell>
          <cell r="I3088" t="str">
            <v>TEL-AVIV</v>
          </cell>
          <cell r="J3088" t="str">
            <v>Israel</v>
          </cell>
          <cell r="K3088">
            <v>42191</v>
          </cell>
          <cell r="L3088" t="str">
            <v>IL</v>
          </cell>
          <cell r="M3088" t="str">
            <v>D41M</v>
          </cell>
          <cell r="N3088" t="str">
            <v>D</v>
          </cell>
          <cell r="O3088" t="str">
            <v>4</v>
          </cell>
          <cell r="P3088" t="str">
            <v>Regular</v>
          </cell>
          <cell r="T3088">
            <v>1</v>
          </cell>
          <cell r="U3088" t="str">
            <v>ILS</v>
          </cell>
          <cell r="V3088" t="str">
            <v>Products - R&amp;D</v>
          </cell>
          <cell r="W3088" t="str">
            <v>Dorit Dor</v>
          </cell>
          <cell r="Y3088" t="str">
            <v>Eligible</v>
          </cell>
          <cell r="Z3088">
            <v>25900</v>
          </cell>
          <cell r="AA3088">
            <v>95483.870967741939</v>
          </cell>
          <cell r="AB3088">
            <v>25900</v>
          </cell>
          <cell r="AC3088">
            <v>95483.870967741939</v>
          </cell>
          <cell r="AD3088">
            <v>4</v>
          </cell>
          <cell r="AE3088" t="str">
            <v>D41</v>
          </cell>
          <cell r="AF3088">
            <v>25500</v>
          </cell>
          <cell r="AG3088">
            <v>37000</v>
          </cell>
          <cell r="AH3088">
            <v>0.03</v>
          </cell>
          <cell r="AI3088">
            <v>1</v>
          </cell>
          <cell r="AJ3088">
            <v>0</v>
          </cell>
          <cell r="AK3088">
            <v>27454</v>
          </cell>
          <cell r="AL3088">
            <v>6.0000000000000053E-2</v>
          </cell>
          <cell r="AM3088">
            <v>101212.90322580645</v>
          </cell>
          <cell r="AN3088">
            <v>5729.0322580645152</v>
          </cell>
          <cell r="AO3088">
            <v>-0.25800000000000001</v>
          </cell>
          <cell r="AQ3088">
            <v>6500</v>
          </cell>
          <cell r="AR3088">
            <v>86000</v>
          </cell>
          <cell r="AS3088">
            <v>0.24</v>
          </cell>
          <cell r="AT3088">
            <v>1</v>
          </cell>
          <cell r="AU3088">
            <v>0</v>
          </cell>
          <cell r="AV3088">
            <v>27454</v>
          </cell>
          <cell r="AW3088">
            <v>101212.90322580645</v>
          </cell>
          <cell r="AX3088">
            <v>6.0000000000000053E-2</v>
          </cell>
          <cell r="AY3088">
            <v>5729.0322580645152</v>
          </cell>
          <cell r="AZ3088" t="str">
            <v>Regular Bonus</v>
          </cell>
          <cell r="BA3088" t="str">
            <v>Regular BonusEligible</v>
          </cell>
          <cell r="BB3088" t="str">
            <v>Regular BonusIsrael</v>
          </cell>
          <cell r="BC3088" t="str">
            <v>Regular BonusIsrael Employee</v>
          </cell>
          <cell r="BD3088" t="str">
            <v>D55</v>
          </cell>
          <cell r="BE3088" t="str">
            <v>Employee</v>
          </cell>
          <cell r="BF3088">
            <v>25900</v>
          </cell>
          <cell r="BG3088">
            <v>44000</v>
          </cell>
          <cell r="BH3088">
            <v>4</v>
          </cell>
          <cell r="BI3088">
            <v>4000</v>
          </cell>
          <cell r="BJ3088">
            <v>49000</v>
          </cell>
          <cell r="BK3088">
            <v>49000</v>
          </cell>
          <cell r="BL3088">
            <v>39200</v>
          </cell>
        </row>
        <row r="3089">
          <cell r="B3089">
            <v>13781</v>
          </cell>
          <cell r="C3089">
            <v>8777</v>
          </cell>
          <cell r="D3089">
            <v>54663</v>
          </cell>
          <cell r="E3089" t="str">
            <v>Andrew Samusenko</v>
          </cell>
          <cell r="F3089" t="str">
            <v>ARCHITECT, CLOUDGUARD CONTAINERS</v>
          </cell>
          <cell r="G3089" t="str">
            <v>Employee</v>
          </cell>
          <cell r="H3089" t="str">
            <v>Products - R&amp;D</v>
          </cell>
          <cell r="I3089" t="str">
            <v>TEL-AVIV</v>
          </cell>
          <cell r="J3089" t="str">
            <v>Israel</v>
          </cell>
          <cell r="K3089">
            <v>42233</v>
          </cell>
          <cell r="L3089" t="str">
            <v>IL</v>
          </cell>
          <cell r="M3089" t="str">
            <v>D20M</v>
          </cell>
          <cell r="N3089" t="str">
            <v>D</v>
          </cell>
          <cell r="O3089" t="str">
            <v>2</v>
          </cell>
          <cell r="P3089" t="str">
            <v>Regular</v>
          </cell>
          <cell r="T3089">
            <v>1</v>
          </cell>
          <cell r="U3089" t="str">
            <v>ILS</v>
          </cell>
          <cell r="V3089" t="str">
            <v>Products - R&amp;D</v>
          </cell>
          <cell r="W3089" t="str">
            <v>Dorit Dor</v>
          </cell>
          <cell r="Y3089" t="str">
            <v>Eligible</v>
          </cell>
          <cell r="Z3089">
            <v>45750</v>
          </cell>
          <cell r="AA3089">
            <v>168663.59447004608</v>
          </cell>
          <cell r="AB3089">
            <v>45750</v>
          </cell>
          <cell r="AC3089">
            <v>168663.59447004608</v>
          </cell>
          <cell r="AD3089">
            <v>4</v>
          </cell>
          <cell r="AE3089" t="str">
            <v>D20</v>
          </cell>
          <cell r="AF3089">
            <v>41000</v>
          </cell>
          <cell r="AG3089">
            <v>55000</v>
          </cell>
          <cell r="AH3089">
            <v>0.33</v>
          </cell>
          <cell r="AI3089">
            <v>2</v>
          </cell>
          <cell r="AJ3089">
            <v>0</v>
          </cell>
          <cell r="AK3089">
            <v>48037.5</v>
          </cell>
          <cell r="AL3089">
            <v>5.0000000000000044E-2</v>
          </cell>
          <cell r="AM3089">
            <v>177096.77419354839</v>
          </cell>
          <cell r="AN3089">
            <v>8433.1797235023114</v>
          </cell>
          <cell r="AO3089">
            <v>-0.12659090909090909</v>
          </cell>
          <cell r="AQ3089">
            <v>6500</v>
          </cell>
          <cell r="AR3089">
            <v>86000</v>
          </cell>
          <cell r="AS3089">
            <v>0.49</v>
          </cell>
          <cell r="AT3089">
            <v>1</v>
          </cell>
          <cell r="AU3089">
            <v>0</v>
          </cell>
          <cell r="AV3089">
            <v>48037.5</v>
          </cell>
          <cell r="AW3089">
            <v>177096.77419354839</v>
          </cell>
          <cell r="AX3089">
            <v>5.0000000000000044E-2</v>
          </cell>
          <cell r="AY3089">
            <v>8433.1797235023114</v>
          </cell>
          <cell r="AZ3089" t="str">
            <v>Regular Bonus</v>
          </cell>
          <cell r="BA3089" t="str">
            <v>Regular BonusEligible</v>
          </cell>
          <cell r="BB3089" t="str">
            <v>Regular BonusIsrael</v>
          </cell>
          <cell r="BC3089" t="str">
            <v>Regular BonusIsrael Employee</v>
          </cell>
          <cell r="BD3089" t="str">
            <v>D25</v>
          </cell>
          <cell r="BE3089" t="str">
            <v>Employee</v>
          </cell>
          <cell r="BF3089">
            <v>45750</v>
          </cell>
          <cell r="BG3089">
            <v>110000</v>
          </cell>
          <cell r="BH3089">
            <v>4</v>
          </cell>
          <cell r="BI3089">
            <v>4000</v>
          </cell>
          <cell r="BJ3089">
            <v>130000</v>
          </cell>
          <cell r="BK3089">
            <v>130000</v>
          </cell>
          <cell r="BL3089">
            <v>104000</v>
          </cell>
        </row>
        <row r="3090">
          <cell r="B3090">
            <v>13859</v>
          </cell>
          <cell r="C3090">
            <v>8850</v>
          </cell>
          <cell r="D3090">
            <v>126314</v>
          </cell>
          <cell r="E3090" t="str">
            <v>Daniel Marx</v>
          </cell>
          <cell r="F3090" t="str">
            <v>TEAM LEADER</v>
          </cell>
          <cell r="G3090" t="str">
            <v>Employee</v>
          </cell>
          <cell r="H3090" t="str">
            <v>Products - R&amp;D</v>
          </cell>
          <cell r="I3090" t="str">
            <v>TEL-AVIV</v>
          </cell>
          <cell r="J3090" t="str">
            <v>Israel</v>
          </cell>
          <cell r="K3090">
            <v>42225</v>
          </cell>
          <cell r="L3090" t="str">
            <v>IL</v>
          </cell>
          <cell r="M3090" t="str">
            <v>D44M</v>
          </cell>
          <cell r="N3090" t="str">
            <v>D</v>
          </cell>
          <cell r="O3090" t="str">
            <v>4</v>
          </cell>
          <cell r="P3090" t="str">
            <v>Regular</v>
          </cell>
          <cell r="T3090">
            <v>1</v>
          </cell>
          <cell r="U3090" t="str">
            <v>ILS</v>
          </cell>
          <cell r="V3090" t="str">
            <v>Products - R&amp;D</v>
          </cell>
          <cell r="W3090" t="str">
            <v>Dorit Dor</v>
          </cell>
          <cell r="Y3090" t="str">
            <v>Eligible</v>
          </cell>
          <cell r="Z3090">
            <v>30650</v>
          </cell>
          <cell r="AA3090">
            <v>112995.39170506912</v>
          </cell>
          <cell r="AB3090">
            <v>30650</v>
          </cell>
          <cell r="AC3090">
            <v>112995.39170506912</v>
          </cell>
          <cell r="AD3090">
            <v>4</v>
          </cell>
          <cell r="AE3090" t="str">
            <v>D44</v>
          </cell>
          <cell r="AF3090">
            <v>30000</v>
          </cell>
          <cell r="AG3090">
            <v>45000</v>
          </cell>
          <cell r="AH3090">
            <v>0.04</v>
          </cell>
          <cell r="AI3090">
            <v>1</v>
          </cell>
          <cell r="AJ3090">
            <v>0</v>
          </cell>
          <cell r="AK3090">
            <v>32489</v>
          </cell>
          <cell r="AL3090">
            <v>6.0000000000000053E-2</v>
          </cell>
          <cell r="AM3090">
            <v>119775.11520737328</v>
          </cell>
          <cell r="AN3090">
            <v>6779.7235023041576</v>
          </cell>
          <cell r="AO3090">
            <v>-0.27802222222222217</v>
          </cell>
          <cell r="AQ3090">
            <v>6500</v>
          </cell>
          <cell r="AR3090">
            <v>86000</v>
          </cell>
          <cell r="AS3090">
            <v>0.3</v>
          </cell>
          <cell r="AT3090">
            <v>1</v>
          </cell>
          <cell r="AU3090">
            <v>0</v>
          </cell>
          <cell r="AV3090">
            <v>32489</v>
          </cell>
          <cell r="AW3090">
            <v>119775.11520737328</v>
          </cell>
          <cell r="AX3090">
            <v>6.0000000000000053E-2</v>
          </cell>
          <cell r="AY3090">
            <v>6779.7235023041576</v>
          </cell>
          <cell r="AZ3090" t="str">
            <v>Regular Bonus</v>
          </cell>
          <cell r="BA3090" t="str">
            <v>Regular BonusEligible</v>
          </cell>
          <cell r="BB3090" t="str">
            <v>Regular BonusIsrael</v>
          </cell>
          <cell r="BC3090" t="str">
            <v>Regular BonusIsrael Employee</v>
          </cell>
          <cell r="BD3090" t="str">
            <v>D45</v>
          </cell>
          <cell r="BE3090" t="str">
            <v>Employee</v>
          </cell>
          <cell r="BF3090">
            <v>30650</v>
          </cell>
          <cell r="BG3090">
            <v>17422</v>
          </cell>
          <cell r="BH3090">
            <v>4</v>
          </cell>
          <cell r="BI3090">
            <v>4000</v>
          </cell>
          <cell r="BJ3090">
            <v>60000</v>
          </cell>
          <cell r="BK3090">
            <v>60000</v>
          </cell>
          <cell r="BL3090">
            <v>48000</v>
          </cell>
        </row>
        <row r="3091">
          <cell r="B3091">
            <v>19511</v>
          </cell>
          <cell r="C3091">
            <v>14569</v>
          </cell>
          <cell r="D3091">
            <v>43299</v>
          </cell>
          <cell r="E3091" t="str">
            <v>Ran Galili</v>
          </cell>
          <cell r="F3091" t="str">
            <v>SOFTWARE DEVELOPER</v>
          </cell>
          <cell r="G3091" t="str">
            <v>Employee</v>
          </cell>
          <cell r="H3091" t="str">
            <v>Products - R&amp;D</v>
          </cell>
          <cell r="I3091" t="str">
            <v>TEL-AVIV</v>
          </cell>
          <cell r="J3091" t="str">
            <v>Israel</v>
          </cell>
          <cell r="K3091">
            <v>43514</v>
          </cell>
          <cell r="L3091" t="str">
            <v>IL</v>
          </cell>
          <cell r="M3091" t="str">
            <v>D51P</v>
          </cell>
          <cell r="N3091" t="str">
            <v>D</v>
          </cell>
          <cell r="O3091" t="str">
            <v>5</v>
          </cell>
          <cell r="P3091" t="str">
            <v>Regular</v>
          </cell>
          <cell r="T3091">
            <v>1</v>
          </cell>
          <cell r="U3091" t="str">
            <v>ILS</v>
          </cell>
          <cell r="V3091" t="str">
            <v>Products - R&amp;D</v>
          </cell>
          <cell r="W3091" t="str">
            <v>Dorit Dor</v>
          </cell>
          <cell r="Y3091" t="str">
            <v>Eligible</v>
          </cell>
          <cell r="Z3091">
            <v>24900</v>
          </cell>
          <cell r="AA3091">
            <v>91797.235023041474</v>
          </cell>
          <cell r="AB3091">
            <v>24900</v>
          </cell>
          <cell r="AC3091">
            <v>91797.235023041474</v>
          </cell>
          <cell r="AD3091">
            <v>3</v>
          </cell>
          <cell r="AE3091" t="str">
            <v>D51</v>
          </cell>
          <cell r="AF3091">
            <v>19500</v>
          </cell>
          <cell r="AG3091">
            <v>29500</v>
          </cell>
          <cell r="AH3091">
            <v>0.54</v>
          </cell>
          <cell r="AI3091">
            <v>3</v>
          </cell>
          <cell r="AJ3091">
            <v>0</v>
          </cell>
          <cell r="AK3091">
            <v>25398</v>
          </cell>
          <cell r="AL3091">
            <v>2.0000000000000018E-2</v>
          </cell>
          <cell r="AM3091">
            <v>93633.179723502311</v>
          </cell>
          <cell r="AN3091">
            <v>1835.9447004608373</v>
          </cell>
          <cell r="AO3091">
            <v>-0.13905084745762708</v>
          </cell>
          <cell r="AQ3091">
            <v>6500</v>
          </cell>
          <cell r="AR3091">
            <v>86000</v>
          </cell>
          <cell r="AS3091">
            <v>0.23</v>
          </cell>
          <cell r="AT3091">
            <v>1</v>
          </cell>
          <cell r="AU3091">
            <v>0</v>
          </cell>
          <cell r="AV3091">
            <v>25398</v>
          </cell>
          <cell r="AW3091">
            <v>93633.179723502311</v>
          </cell>
          <cell r="AX3091">
            <v>2.0000000000000018E-2</v>
          </cell>
          <cell r="AY3091">
            <v>1835.9447004608373</v>
          </cell>
          <cell r="AZ3091" t="str">
            <v>Regular Bonus</v>
          </cell>
          <cell r="BA3091" t="str">
            <v>Regular BonusEligible</v>
          </cell>
          <cell r="BB3091" t="str">
            <v>Regular BonusIsrael</v>
          </cell>
          <cell r="BC3091" t="str">
            <v>Regular BonusIsrael Employee</v>
          </cell>
          <cell r="BD3091" t="str">
            <v>D55</v>
          </cell>
          <cell r="BE3091" t="str">
            <v>Employee</v>
          </cell>
          <cell r="BF3091">
            <v>24900</v>
          </cell>
          <cell r="BG3091">
            <v>34630</v>
          </cell>
          <cell r="BH3091">
            <v>4</v>
          </cell>
          <cell r="BI3091">
            <v>4000</v>
          </cell>
          <cell r="BJ3091">
            <v>30000</v>
          </cell>
          <cell r="BK3091">
            <v>30000</v>
          </cell>
          <cell r="BL3091">
            <v>24000</v>
          </cell>
        </row>
        <row r="3092">
          <cell r="B3092">
            <v>13898</v>
          </cell>
          <cell r="C3092">
            <v>8886</v>
          </cell>
          <cell r="D3092">
            <v>73016</v>
          </cell>
          <cell r="E3092" t="str">
            <v>David Gambarin</v>
          </cell>
          <cell r="F3092" t="str">
            <v>TEAM LEADER</v>
          </cell>
          <cell r="G3092" t="str">
            <v>Employee</v>
          </cell>
          <cell r="H3092" t="str">
            <v>Products - R&amp;D</v>
          </cell>
          <cell r="I3092" t="str">
            <v>TEL-AVIV</v>
          </cell>
          <cell r="J3092" t="str">
            <v>Israel</v>
          </cell>
          <cell r="K3092">
            <v>42205</v>
          </cell>
          <cell r="L3092" t="str">
            <v>IL</v>
          </cell>
          <cell r="M3092" t="str">
            <v>D41M</v>
          </cell>
          <cell r="N3092" t="str">
            <v>D</v>
          </cell>
          <cell r="O3092" t="str">
            <v>4</v>
          </cell>
          <cell r="P3092" t="str">
            <v>Regular</v>
          </cell>
          <cell r="T3092">
            <v>1</v>
          </cell>
          <cell r="U3092" t="str">
            <v>ILS</v>
          </cell>
          <cell r="V3092" t="str">
            <v>Products - R&amp;D</v>
          </cell>
          <cell r="W3092" t="str">
            <v>Dorit Dor</v>
          </cell>
          <cell r="Y3092" t="str">
            <v>Eligible</v>
          </cell>
          <cell r="Z3092">
            <v>29000</v>
          </cell>
          <cell r="AA3092">
            <v>106912.44239631337</v>
          </cell>
          <cell r="AB3092">
            <v>29000</v>
          </cell>
          <cell r="AC3092">
            <v>106912.44239631337</v>
          </cell>
          <cell r="AD3092">
            <v>4</v>
          </cell>
          <cell r="AE3092" t="str">
            <v>D41</v>
          </cell>
          <cell r="AF3092">
            <v>25500</v>
          </cell>
          <cell r="AG3092">
            <v>37000</v>
          </cell>
          <cell r="AH3092">
            <v>0.3</v>
          </cell>
          <cell r="AI3092">
            <v>2</v>
          </cell>
          <cell r="AJ3092">
            <v>0</v>
          </cell>
          <cell r="AK3092">
            <v>30450</v>
          </cell>
          <cell r="AL3092">
            <v>5.0000000000000044E-2</v>
          </cell>
          <cell r="AM3092">
            <v>112258.06451612903</v>
          </cell>
          <cell r="AN3092">
            <v>5345.6221198156563</v>
          </cell>
          <cell r="AO3092">
            <v>-0.177027027027027</v>
          </cell>
          <cell r="AQ3092">
            <v>6500</v>
          </cell>
          <cell r="AR3092">
            <v>86000</v>
          </cell>
          <cell r="AS3092">
            <v>0.28000000000000003</v>
          </cell>
          <cell r="AT3092">
            <v>1</v>
          </cell>
          <cell r="AU3092">
            <v>0</v>
          </cell>
          <cell r="AV3092">
            <v>30450</v>
          </cell>
          <cell r="AW3092">
            <v>112258.06451612903</v>
          </cell>
          <cell r="AX3092">
            <v>5.0000000000000044E-2</v>
          </cell>
          <cell r="AY3092">
            <v>5345.6221198156563</v>
          </cell>
          <cell r="AZ3092" t="str">
            <v>Regular Bonus</v>
          </cell>
          <cell r="BA3092" t="str">
            <v>Regular BonusEligible</v>
          </cell>
          <cell r="BB3092" t="str">
            <v>Regular BonusIsrael</v>
          </cell>
          <cell r="BC3092" t="str">
            <v>Regular BonusIsrael Employee</v>
          </cell>
          <cell r="BD3092" t="str">
            <v>D45</v>
          </cell>
          <cell r="BE3092" t="str">
            <v>Employee</v>
          </cell>
          <cell r="BF3092">
            <v>29000</v>
          </cell>
          <cell r="BG3092">
            <v>58000</v>
          </cell>
          <cell r="BH3092">
            <v>4</v>
          </cell>
          <cell r="BI3092">
            <v>4000</v>
          </cell>
          <cell r="BJ3092">
            <v>60000</v>
          </cell>
          <cell r="BK3092">
            <v>60000</v>
          </cell>
          <cell r="BL3092">
            <v>48000</v>
          </cell>
        </row>
        <row r="3093">
          <cell r="B3093">
            <v>13958</v>
          </cell>
          <cell r="C3093">
            <v>8944</v>
          </cell>
          <cell r="D3093">
            <v>164167</v>
          </cell>
          <cell r="E3093" t="str">
            <v>Elad Raviv</v>
          </cell>
          <cell r="F3093" t="str">
            <v>TEAM LEADER</v>
          </cell>
          <cell r="G3093" t="str">
            <v>Employee</v>
          </cell>
          <cell r="H3093" t="str">
            <v>Products - R&amp;D</v>
          </cell>
          <cell r="I3093" t="str">
            <v>TEL-AVIV</v>
          </cell>
          <cell r="J3093" t="str">
            <v>Israel</v>
          </cell>
          <cell r="K3093">
            <v>43285</v>
          </cell>
          <cell r="L3093" t="str">
            <v>IL</v>
          </cell>
          <cell r="M3093" t="str">
            <v>D41M</v>
          </cell>
          <cell r="N3093" t="str">
            <v>D</v>
          </cell>
          <cell r="O3093" t="str">
            <v>4</v>
          </cell>
          <cell r="P3093" t="str">
            <v>Regular</v>
          </cell>
          <cell r="T3093">
            <v>1</v>
          </cell>
          <cell r="U3093" t="str">
            <v>ILS</v>
          </cell>
          <cell r="V3093" t="str">
            <v>Products - R&amp;D</v>
          </cell>
          <cell r="W3093" t="str">
            <v>Dorit Dor</v>
          </cell>
          <cell r="Y3093" t="str">
            <v>Eligible</v>
          </cell>
          <cell r="Z3093">
            <v>29900</v>
          </cell>
          <cell r="AA3093">
            <v>110230.41474654379</v>
          </cell>
          <cell r="AB3093">
            <v>29900</v>
          </cell>
          <cell r="AC3093">
            <v>110230.41474654379</v>
          </cell>
          <cell r="AD3093">
            <v>5</v>
          </cell>
          <cell r="AE3093" t="str">
            <v>D41</v>
          </cell>
          <cell r="AF3093">
            <v>25500</v>
          </cell>
          <cell r="AG3093">
            <v>37000</v>
          </cell>
          <cell r="AH3093">
            <v>0.38</v>
          </cell>
          <cell r="AI3093">
            <v>2</v>
          </cell>
          <cell r="AJ3093">
            <v>0</v>
          </cell>
          <cell r="AK3093">
            <v>32292.000000000004</v>
          </cell>
          <cell r="AL3093">
            <v>8.0000000000000071E-2</v>
          </cell>
          <cell r="AM3093">
            <v>119048.84792626731</v>
          </cell>
          <cell r="AN3093">
            <v>8818.4331797235209</v>
          </cell>
          <cell r="AO3093">
            <v>-0.1272432432432431</v>
          </cell>
          <cell r="AQ3093">
            <v>6500</v>
          </cell>
          <cell r="AR3093">
            <v>86000</v>
          </cell>
          <cell r="AS3093">
            <v>0.28999999999999998</v>
          </cell>
          <cell r="AT3093">
            <v>1</v>
          </cell>
          <cell r="AU3093">
            <v>0</v>
          </cell>
          <cell r="AV3093">
            <v>32292.000000000004</v>
          </cell>
          <cell r="AW3093">
            <v>119048.84792626731</v>
          </cell>
          <cell r="AX3093">
            <v>8.0000000000000071E-2</v>
          </cell>
          <cell r="AY3093">
            <v>8818.4331797235209</v>
          </cell>
          <cell r="AZ3093" t="str">
            <v>Regular Bonus</v>
          </cell>
          <cell r="BA3093" t="str">
            <v>Regular BonusEligible</v>
          </cell>
          <cell r="BB3093" t="str">
            <v>Regular BonusIsrael</v>
          </cell>
          <cell r="BC3093" t="str">
            <v>Regular BonusIsrael Employee</v>
          </cell>
          <cell r="BD3093" t="str">
            <v>D45</v>
          </cell>
          <cell r="BE3093" t="str">
            <v>Employee</v>
          </cell>
          <cell r="BF3093">
            <v>29900</v>
          </cell>
          <cell r="BG3093">
            <v>55000</v>
          </cell>
          <cell r="BH3093">
            <v>4</v>
          </cell>
          <cell r="BI3093">
            <v>4000</v>
          </cell>
          <cell r="BJ3093">
            <v>72000</v>
          </cell>
          <cell r="BK3093">
            <v>72000</v>
          </cell>
          <cell r="BL3093">
            <v>57600</v>
          </cell>
        </row>
        <row r="3094">
          <cell r="B3094">
            <v>20517</v>
          </cell>
          <cell r="C3094">
            <v>15604</v>
          </cell>
          <cell r="D3094">
            <v>245720</v>
          </cell>
          <cell r="E3094" t="str">
            <v>Idan Strovinsky</v>
          </cell>
          <cell r="F3094" t="str">
            <v>SECURITY ANALYST</v>
          </cell>
          <cell r="G3094" t="str">
            <v>Employee</v>
          </cell>
          <cell r="H3094" t="str">
            <v>Products - R&amp;D</v>
          </cell>
          <cell r="I3094" t="str">
            <v>TEL-AVIV</v>
          </cell>
          <cell r="J3094" t="str">
            <v>Israel</v>
          </cell>
          <cell r="K3094">
            <v>43760</v>
          </cell>
          <cell r="L3094" t="str">
            <v>IL</v>
          </cell>
          <cell r="M3094" t="str">
            <v>D51P</v>
          </cell>
          <cell r="N3094" t="str">
            <v>D</v>
          </cell>
          <cell r="O3094" t="str">
            <v>5</v>
          </cell>
          <cell r="P3094" t="str">
            <v>Regular</v>
          </cell>
          <cell r="T3094">
            <v>1</v>
          </cell>
          <cell r="U3094" t="str">
            <v>ILS</v>
          </cell>
          <cell r="V3094" t="str">
            <v>Products - R&amp;D</v>
          </cell>
          <cell r="W3094" t="str">
            <v>Dorit Dor</v>
          </cell>
          <cell r="Y3094" t="str">
            <v>Eligible</v>
          </cell>
          <cell r="Z3094">
            <v>25000</v>
          </cell>
          <cell r="AA3094">
            <v>92165.898617511528</v>
          </cell>
          <cell r="AB3094">
            <v>25000</v>
          </cell>
          <cell r="AC3094">
            <v>92165.898617511528</v>
          </cell>
          <cell r="AD3094">
            <v>3</v>
          </cell>
          <cell r="AE3094" t="str">
            <v>D51</v>
          </cell>
          <cell r="AF3094">
            <v>19500</v>
          </cell>
          <cell r="AG3094">
            <v>29500</v>
          </cell>
          <cell r="AH3094">
            <v>0.55000000000000004</v>
          </cell>
          <cell r="AI3094">
            <v>3</v>
          </cell>
          <cell r="AJ3094">
            <v>0</v>
          </cell>
          <cell r="AK3094">
            <v>25000</v>
          </cell>
          <cell r="AL3094">
            <v>0</v>
          </cell>
          <cell r="AM3094">
            <v>92165.898617511528</v>
          </cell>
          <cell r="AN3094">
            <v>0</v>
          </cell>
          <cell r="AO3094">
            <v>-0.15254237288135597</v>
          </cell>
          <cell r="AP3094" t="str">
            <v>Already received an increase</v>
          </cell>
          <cell r="AQ3094">
            <v>6500</v>
          </cell>
          <cell r="AR3094">
            <v>86000</v>
          </cell>
          <cell r="AS3094">
            <v>0.23</v>
          </cell>
          <cell r="AT3094">
            <v>1</v>
          </cell>
          <cell r="AU3094">
            <v>0</v>
          </cell>
          <cell r="AV3094">
            <v>25000</v>
          </cell>
          <cell r="AW3094">
            <v>92165.898617511528</v>
          </cell>
          <cell r="AX3094">
            <v>0</v>
          </cell>
          <cell r="AY3094">
            <v>0</v>
          </cell>
          <cell r="AZ3094" t="str">
            <v>Regular Bonus</v>
          </cell>
          <cell r="BA3094" t="str">
            <v>Regular BonusEligible</v>
          </cell>
          <cell r="BB3094" t="str">
            <v>Regular BonusIsrael</v>
          </cell>
          <cell r="BC3094" t="str">
            <v>Regular BonusIsrael Hourly Partial Time</v>
          </cell>
          <cell r="BD3094" t="str">
            <v>D55</v>
          </cell>
          <cell r="BE3094" t="str">
            <v>Hourly Partial Time</v>
          </cell>
          <cell r="BF3094">
            <v>25000</v>
          </cell>
          <cell r="BG3094">
            <v>0</v>
          </cell>
          <cell r="BI3094">
            <v>2000</v>
          </cell>
          <cell r="BJ3094">
            <v>15000</v>
          </cell>
          <cell r="BK3094">
            <v>15000</v>
          </cell>
          <cell r="BL3094">
            <v>12000</v>
          </cell>
        </row>
        <row r="3095">
          <cell r="B3095">
            <v>7165</v>
          </cell>
          <cell r="C3095">
            <v>2226</v>
          </cell>
          <cell r="D3095">
            <v>171661</v>
          </cell>
          <cell r="E3095" t="str">
            <v>Kobi Eisenkraft</v>
          </cell>
          <cell r="F3095" t="str">
            <v>MALWARE ANALYST</v>
          </cell>
          <cell r="G3095" t="str">
            <v>Employee</v>
          </cell>
          <cell r="H3095" t="str">
            <v>Products - R&amp;D</v>
          </cell>
          <cell r="I3095" t="str">
            <v>TEL-AVIV</v>
          </cell>
          <cell r="J3095" t="str">
            <v>Israel</v>
          </cell>
          <cell r="K3095">
            <v>39516</v>
          </cell>
          <cell r="L3095" t="str">
            <v>IL</v>
          </cell>
          <cell r="M3095" t="str">
            <v>D41P</v>
          </cell>
          <cell r="N3095" t="str">
            <v>D</v>
          </cell>
          <cell r="O3095" t="str">
            <v>4</v>
          </cell>
          <cell r="P3095" t="str">
            <v>Regular</v>
          </cell>
          <cell r="T3095">
            <v>1</v>
          </cell>
          <cell r="U3095" t="str">
            <v>ILS</v>
          </cell>
          <cell r="V3095" t="str">
            <v>Products - R&amp;D</v>
          </cell>
          <cell r="W3095" t="str">
            <v>Dorit Dor</v>
          </cell>
          <cell r="Y3095" t="str">
            <v>Eligible</v>
          </cell>
          <cell r="Z3095">
            <v>29900</v>
          </cell>
          <cell r="AA3095">
            <v>110230.41474654379</v>
          </cell>
          <cell r="AB3095">
            <v>29900</v>
          </cell>
          <cell r="AC3095">
            <v>110230.41474654379</v>
          </cell>
          <cell r="AD3095">
            <v>5</v>
          </cell>
          <cell r="AE3095" t="str">
            <v>D41</v>
          </cell>
          <cell r="AF3095">
            <v>25500</v>
          </cell>
          <cell r="AG3095">
            <v>37000</v>
          </cell>
          <cell r="AH3095">
            <v>0.38</v>
          </cell>
          <cell r="AI3095">
            <v>2</v>
          </cell>
          <cell r="AJ3095">
            <v>0</v>
          </cell>
          <cell r="AK3095">
            <v>32292.000000000004</v>
          </cell>
          <cell r="AL3095">
            <v>8.0000000000000071E-2</v>
          </cell>
          <cell r="AM3095">
            <v>119048.84792626731</v>
          </cell>
          <cell r="AN3095">
            <v>8818.4331797235209</v>
          </cell>
          <cell r="AO3095">
            <v>-0.1272432432432431</v>
          </cell>
          <cell r="AQ3095">
            <v>6500</v>
          </cell>
          <cell r="AR3095">
            <v>86000</v>
          </cell>
          <cell r="AS3095">
            <v>0.28999999999999998</v>
          </cell>
          <cell r="AT3095">
            <v>1</v>
          </cell>
          <cell r="AU3095">
            <v>0</v>
          </cell>
          <cell r="AV3095">
            <v>32292.000000000004</v>
          </cell>
          <cell r="AW3095">
            <v>119048.84792626731</v>
          </cell>
          <cell r="AX3095">
            <v>8.0000000000000071E-2</v>
          </cell>
          <cell r="AY3095">
            <v>8818.4331797235209</v>
          </cell>
          <cell r="AZ3095" t="str">
            <v>Regular Bonus</v>
          </cell>
          <cell r="BA3095" t="str">
            <v>Regular BonusEligible</v>
          </cell>
          <cell r="BB3095" t="str">
            <v>Regular BonusIsrael</v>
          </cell>
          <cell r="BC3095" t="str">
            <v>Regular BonusIsrael Employee</v>
          </cell>
          <cell r="BD3095" t="str">
            <v>D41</v>
          </cell>
          <cell r="BE3095" t="str">
            <v>Employee</v>
          </cell>
          <cell r="BF3095">
            <v>29900</v>
          </cell>
          <cell r="BG3095">
            <v>60000</v>
          </cell>
          <cell r="BH3095">
            <v>4</v>
          </cell>
          <cell r="BI3095">
            <v>4000</v>
          </cell>
          <cell r="BJ3095">
            <v>69000</v>
          </cell>
          <cell r="BK3095">
            <v>69000</v>
          </cell>
          <cell r="BL3095">
            <v>55200</v>
          </cell>
        </row>
        <row r="3096">
          <cell r="B3096">
            <v>21107</v>
          </cell>
          <cell r="C3096">
            <v>16194</v>
          </cell>
          <cell r="D3096">
            <v>219711</v>
          </cell>
          <cell r="E3096" t="str">
            <v>Omer Ventura</v>
          </cell>
          <cell r="F3096" t="str">
            <v>MALWARE ANALYST</v>
          </cell>
          <cell r="G3096" t="str">
            <v>Employee</v>
          </cell>
          <cell r="H3096" t="str">
            <v>Products - R&amp;D</v>
          </cell>
          <cell r="I3096" t="str">
            <v>TEL-AVIV</v>
          </cell>
          <cell r="J3096" t="str">
            <v>Israel</v>
          </cell>
          <cell r="K3096">
            <v>43893</v>
          </cell>
          <cell r="L3096" t="str">
            <v>IL</v>
          </cell>
          <cell r="M3096" t="str">
            <v>D51P</v>
          </cell>
          <cell r="N3096" t="str">
            <v>D</v>
          </cell>
          <cell r="O3096" t="str">
            <v>5</v>
          </cell>
          <cell r="P3096" t="str">
            <v>Regular</v>
          </cell>
          <cell r="T3096">
            <v>1</v>
          </cell>
          <cell r="U3096" t="str">
            <v>ILS</v>
          </cell>
          <cell r="V3096" t="str">
            <v>Products - R&amp;D</v>
          </cell>
          <cell r="W3096" t="str">
            <v>Dorit Dor</v>
          </cell>
          <cell r="Y3096" t="str">
            <v>Eligible</v>
          </cell>
          <cell r="Z3096">
            <v>26000</v>
          </cell>
          <cell r="AA3096">
            <v>95852.534562211978</v>
          </cell>
          <cell r="AB3096">
            <v>26000</v>
          </cell>
          <cell r="AC3096">
            <v>95852.534562211978</v>
          </cell>
          <cell r="AD3096">
            <v>3</v>
          </cell>
          <cell r="AE3096" t="str">
            <v>D51</v>
          </cell>
          <cell r="AF3096">
            <v>19500</v>
          </cell>
          <cell r="AG3096">
            <v>29500</v>
          </cell>
          <cell r="AH3096">
            <v>0.65</v>
          </cell>
          <cell r="AI3096">
            <v>3</v>
          </cell>
          <cell r="AJ3096">
            <v>0</v>
          </cell>
          <cell r="AK3096">
            <v>26520</v>
          </cell>
          <cell r="AL3096">
            <v>2.0000000000000018E-2</v>
          </cell>
          <cell r="AM3096">
            <v>97769.585253456229</v>
          </cell>
          <cell r="AN3096">
            <v>1917.0506912442506</v>
          </cell>
          <cell r="AO3096">
            <v>-0.10101694915254233</v>
          </cell>
          <cell r="AQ3096">
            <v>6500</v>
          </cell>
          <cell r="AR3096">
            <v>86000</v>
          </cell>
          <cell r="AS3096">
            <v>0.24</v>
          </cell>
          <cell r="AT3096">
            <v>1</v>
          </cell>
          <cell r="AU3096">
            <v>0</v>
          </cell>
          <cell r="AV3096">
            <v>26520</v>
          </cell>
          <cell r="AW3096">
            <v>97769.585253456229</v>
          </cell>
          <cell r="AX3096">
            <v>2.0000000000000018E-2</v>
          </cell>
          <cell r="AY3096">
            <v>1917.0506912442506</v>
          </cell>
          <cell r="AZ3096" t="str">
            <v>Regular Bonus</v>
          </cell>
          <cell r="BA3096" t="str">
            <v>Regular BonusEligible</v>
          </cell>
          <cell r="BB3096" t="str">
            <v>Regular BonusIsrael</v>
          </cell>
          <cell r="BC3096" t="str">
            <v>Regular BonusIsrael Employee</v>
          </cell>
          <cell r="BD3096" t="str">
            <v>D51</v>
          </cell>
          <cell r="BE3096" t="str">
            <v>Employee</v>
          </cell>
          <cell r="BF3096">
            <v>26000</v>
          </cell>
          <cell r="BG3096">
            <v>0</v>
          </cell>
          <cell r="BI3096">
            <v>4000</v>
          </cell>
          <cell r="BJ3096">
            <v>29000</v>
          </cell>
          <cell r="BK3096">
            <v>29000</v>
          </cell>
          <cell r="BL3096">
            <v>23200</v>
          </cell>
        </row>
        <row r="3097">
          <cell r="B3097">
            <v>7322</v>
          </cell>
          <cell r="C3097">
            <v>2323</v>
          </cell>
          <cell r="E3097" t="str">
            <v>Royi Priov</v>
          </cell>
          <cell r="F3097" t="str">
            <v>GROUP MANAGER</v>
          </cell>
          <cell r="G3097" t="str">
            <v>Employee</v>
          </cell>
          <cell r="H3097" t="str">
            <v>Products - R&amp;D</v>
          </cell>
          <cell r="I3097" t="str">
            <v>TEL-AVIV</v>
          </cell>
          <cell r="J3097" t="str">
            <v>Israel</v>
          </cell>
          <cell r="K3097">
            <v>39586</v>
          </cell>
          <cell r="L3097" t="str">
            <v>IL</v>
          </cell>
          <cell r="M3097" t="str">
            <v>D30M</v>
          </cell>
          <cell r="N3097" t="str">
            <v>D</v>
          </cell>
          <cell r="O3097" t="str">
            <v>3</v>
          </cell>
          <cell r="P3097" t="str">
            <v>Regular</v>
          </cell>
          <cell r="T3097">
            <v>1</v>
          </cell>
          <cell r="U3097" t="str">
            <v>ILS</v>
          </cell>
          <cell r="V3097" t="str">
            <v>Products - R&amp;D</v>
          </cell>
          <cell r="W3097" t="str">
            <v>Dorit Dor</v>
          </cell>
          <cell r="Y3097" t="str">
            <v>Eligible</v>
          </cell>
          <cell r="Z3097">
            <v>33500</v>
          </cell>
          <cell r="AA3097">
            <v>123502.30414746545</v>
          </cell>
          <cell r="AB3097">
            <v>33500</v>
          </cell>
          <cell r="AC3097">
            <v>123502.30414746545</v>
          </cell>
          <cell r="AD3097">
            <v>4</v>
          </cell>
          <cell r="AE3097" t="str">
            <v>D30</v>
          </cell>
          <cell r="AF3097">
            <v>34000</v>
          </cell>
          <cell r="AG3097">
            <v>46000</v>
          </cell>
          <cell r="AH3097">
            <v>0</v>
          </cell>
          <cell r="AI3097">
            <v>1</v>
          </cell>
          <cell r="AJ3097">
            <v>0</v>
          </cell>
          <cell r="AK3097">
            <v>35510</v>
          </cell>
          <cell r="AL3097">
            <v>6.0000000000000053E-2</v>
          </cell>
          <cell r="AM3097">
            <v>130912.44239631337</v>
          </cell>
          <cell r="AN3097">
            <v>7410.1382488479285</v>
          </cell>
          <cell r="AO3097">
            <v>-0.22804347826086957</v>
          </cell>
          <cell r="AQ3097">
            <v>6500</v>
          </cell>
          <cell r="AR3097">
            <v>86000</v>
          </cell>
          <cell r="AS3097">
            <v>0.33</v>
          </cell>
          <cell r="AT3097">
            <v>1</v>
          </cell>
          <cell r="AU3097">
            <v>0</v>
          </cell>
          <cell r="AV3097">
            <v>35510</v>
          </cell>
          <cell r="AW3097">
            <v>130912.44239631337</v>
          </cell>
          <cell r="AX3097">
            <v>6.0000000000000053E-2</v>
          </cell>
          <cell r="AY3097">
            <v>7410.1382488479285</v>
          </cell>
          <cell r="AZ3097" t="str">
            <v>Regular Bonus</v>
          </cell>
          <cell r="BA3097" t="str">
            <v>Regular BonusEligible</v>
          </cell>
          <cell r="BB3097" t="str">
            <v>Regular BonusIsrael</v>
          </cell>
          <cell r="BC3097" t="str">
            <v>Regular BonusIsrael Employee</v>
          </cell>
          <cell r="BD3097" t="str">
            <v>D35</v>
          </cell>
          <cell r="BE3097" t="str">
            <v>Employee</v>
          </cell>
          <cell r="BF3097">
            <v>33500</v>
          </cell>
          <cell r="BG3097">
            <v>75000</v>
          </cell>
          <cell r="BH3097">
            <v>4</v>
          </cell>
          <cell r="BI3097">
            <v>4000</v>
          </cell>
          <cell r="BJ3097">
            <v>87000</v>
          </cell>
          <cell r="BK3097">
            <v>87000</v>
          </cell>
          <cell r="BL3097">
            <v>69600</v>
          </cell>
        </row>
        <row r="3098">
          <cell r="B3098">
            <v>7392</v>
          </cell>
          <cell r="C3098">
            <v>2361</v>
          </cell>
          <cell r="E3098" t="str">
            <v>Eyal Balla</v>
          </cell>
          <cell r="F3098" t="str">
            <v>TEAM LEADER</v>
          </cell>
          <cell r="G3098" t="str">
            <v>Employee</v>
          </cell>
          <cell r="H3098" t="str">
            <v>Products - R&amp;D</v>
          </cell>
          <cell r="I3098" t="str">
            <v>TEL-AVIV</v>
          </cell>
          <cell r="J3098" t="str">
            <v>Israel</v>
          </cell>
          <cell r="K3098">
            <v>39621</v>
          </cell>
          <cell r="L3098" t="str">
            <v>IL</v>
          </cell>
          <cell r="M3098" t="str">
            <v>D41M</v>
          </cell>
          <cell r="N3098" t="str">
            <v>D</v>
          </cell>
          <cell r="O3098" t="str">
            <v>4</v>
          </cell>
          <cell r="P3098" t="str">
            <v>Regular</v>
          </cell>
          <cell r="T3098">
            <v>1</v>
          </cell>
          <cell r="U3098" t="str">
            <v>ILS</v>
          </cell>
          <cell r="V3098" t="str">
            <v>Products - R&amp;D</v>
          </cell>
          <cell r="W3098" t="str">
            <v>Dorit Dor</v>
          </cell>
          <cell r="Y3098" t="str">
            <v>Not Eligible - Left</v>
          </cell>
          <cell r="Z3098">
            <v>36900</v>
          </cell>
          <cell r="AA3098">
            <v>136036.86635944701</v>
          </cell>
          <cell r="AB3098">
            <v>36900</v>
          </cell>
          <cell r="AC3098">
            <v>136036.86635944701</v>
          </cell>
        </row>
        <row r="3099">
          <cell r="B3099">
            <v>8132</v>
          </cell>
          <cell r="C3099">
            <v>2605</v>
          </cell>
          <cell r="E3099" t="str">
            <v>Meital Natanson</v>
          </cell>
          <cell r="F3099" t="str">
            <v>GROUP MANAGER</v>
          </cell>
          <cell r="G3099" t="str">
            <v>Employee</v>
          </cell>
          <cell r="H3099" t="str">
            <v>Products - R&amp;D</v>
          </cell>
          <cell r="I3099" t="str">
            <v>TEL-AVIV</v>
          </cell>
          <cell r="J3099" t="str">
            <v>Israel</v>
          </cell>
          <cell r="K3099">
            <v>40062</v>
          </cell>
          <cell r="L3099" t="str">
            <v>IL</v>
          </cell>
          <cell r="M3099" t="str">
            <v>D30M</v>
          </cell>
          <cell r="N3099" t="str">
            <v>D</v>
          </cell>
          <cell r="O3099" t="str">
            <v>3</v>
          </cell>
          <cell r="P3099" t="str">
            <v>Regular</v>
          </cell>
          <cell r="T3099">
            <v>1</v>
          </cell>
          <cell r="U3099" t="str">
            <v>ILS</v>
          </cell>
          <cell r="V3099" t="str">
            <v>Products - R&amp;D</v>
          </cell>
          <cell r="W3099" t="str">
            <v>Dorit Dor</v>
          </cell>
          <cell r="Y3099" t="str">
            <v>Eligible</v>
          </cell>
          <cell r="Z3099">
            <v>35000</v>
          </cell>
          <cell r="AA3099">
            <v>129032.25806451614</v>
          </cell>
          <cell r="AB3099">
            <v>35000</v>
          </cell>
          <cell r="AC3099">
            <v>129032.25806451614</v>
          </cell>
          <cell r="AD3099">
            <v>4</v>
          </cell>
          <cell r="AE3099" t="str">
            <v>D30</v>
          </cell>
          <cell r="AF3099">
            <v>34000</v>
          </cell>
          <cell r="AG3099">
            <v>46000</v>
          </cell>
          <cell r="AH3099">
            <v>0.08</v>
          </cell>
          <cell r="AI3099">
            <v>1</v>
          </cell>
          <cell r="AJ3099">
            <v>0</v>
          </cell>
          <cell r="AK3099">
            <v>37100</v>
          </cell>
          <cell r="AL3099">
            <v>6.0000000000000053E-2</v>
          </cell>
          <cell r="AM3099">
            <v>136774.19354838709</v>
          </cell>
          <cell r="AN3099">
            <v>7741.9354838709551</v>
          </cell>
          <cell r="AO3099">
            <v>-0.19347826086956521</v>
          </cell>
          <cell r="AQ3099">
            <v>6500</v>
          </cell>
          <cell r="AR3099">
            <v>86000</v>
          </cell>
          <cell r="AS3099">
            <v>0.35</v>
          </cell>
          <cell r="AT3099">
            <v>1</v>
          </cell>
          <cell r="AU3099">
            <v>0</v>
          </cell>
          <cell r="AV3099">
            <v>37100</v>
          </cell>
          <cell r="AW3099">
            <v>136774.19354838709</v>
          </cell>
          <cell r="AX3099">
            <v>6.0000000000000053E-2</v>
          </cell>
          <cell r="AY3099">
            <v>7741.9354838709551</v>
          </cell>
          <cell r="AZ3099" t="str">
            <v>Regular Bonus</v>
          </cell>
          <cell r="BA3099" t="str">
            <v>Regular BonusEligible</v>
          </cell>
          <cell r="BB3099" t="str">
            <v>Regular BonusIsrael</v>
          </cell>
          <cell r="BC3099" t="str">
            <v>Regular BonusIsrael Employee</v>
          </cell>
          <cell r="BD3099" t="str">
            <v>D35</v>
          </cell>
          <cell r="BE3099" t="str">
            <v>Employee</v>
          </cell>
          <cell r="BF3099">
            <v>35000</v>
          </cell>
          <cell r="BG3099">
            <v>68000</v>
          </cell>
          <cell r="BH3099">
            <v>4</v>
          </cell>
          <cell r="BI3099">
            <v>4000</v>
          </cell>
          <cell r="BJ3099">
            <v>87000</v>
          </cell>
          <cell r="BK3099">
            <v>87000</v>
          </cell>
          <cell r="BL3099">
            <v>69600</v>
          </cell>
        </row>
        <row r="3100">
          <cell r="B3100">
            <v>7568</v>
          </cell>
          <cell r="C3100">
            <v>2445</v>
          </cell>
          <cell r="D3100">
            <v>246158</v>
          </cell>
          <cell r="E3100" t="str">
            <v>Tal Vainshtein</v>
          </cell>
          <cell r="F3100" t="str">
            <v>TECHNOLOGY LEADER</v>
          </cell>
          <cell r="G3100" t="str">
            <v>Employee</v>
          </cell>
          <cell r="H3100" t="str">
            <v>Products - R&amp;D</v>
          </cell>
          <cell r="I3100" t="str">
            <v>TEL-AVIV</v>
          </cell>
          <cell r="J3100" t="str">
            <v>Israel</v>
          </cell>
          <cell r="K3100">
            <v>39775</v>
          </cell>
          <cell r="L3100" t="str">
            <v>IL</v>
          </cell>
          <cell r="M3100" t="str">
            <v>D41P</v>
          </cell>
          <cell r="N3100" t="str">
            <v>D</v>
          </cell>
          <cell r="O3100" t="str">
            <v>4</v>
          </cell>
          <cell r="P3100" t="str">
            <v>Regular</v>
          </cell>
          <cell r="T3100">
            <v>1</v>
          </cell>
          <cell r="U3100" t="str">
            <v>ILS</v>
          </cell>
          <cell r="V3100" t="str">
            <v>Products - R&amp;D</v>
          </cell>
          <cell r="W3100" t="str">
            <v>Dorit Dor</v>
          </cell>
          <cell r="Y3100" t="str">
            <v>Eligible</v>
          </cell>
          <cell r="Z3100">
            <v>38000</v>
          </cell>
          <cell r="AA3100">
            <v>140092.1658986175</v>
          </cell>
          <cell r="AB3100">
            <v>38000</v>
          </cell>
          <cell r="AC3100">
            <v>140092.1658986175</v>
          </cell>
          <cell r="AD3100">
            <v>5</v>
          </cell>
          <cell r="AE3100" t="str">
            <v>D41</v>
          </cell>
          <cell r="AF3100">
            <v>25500</v>
          </cell>
          <cell r="AG3100">
            <v>37000</v>
          </cell>
          <cell r="AH3100">
            <v>1</v>
          </cell>
          <cell r="AI3100">
            <v>5</v>
          </cell>
          <cell r="AJ3100">
            <v>0</v>
          </cell>
          <cell r="AK3100">
            <v>39140</v>
          </cell>
          <cell r="AL3100">
            <v>3.0000000000000027E-2</v>
          </cell>
          <cell r="AM3100">
            <v>144294.93087557604</v>
          </cell>
          <cell r="AN3100">
            <v>4202.7649769585405</v>
          </cell>
          <cell r="AO3100">
            <v>5.7837837837837913E-2</v>
          </cell>
          <cell r="AQ3100">
            <v>6500</v>
          </cell>
          <cell r="AR3100">
            <v>86000</v>
          </cell>
          <cell r="AS3100">
            <v>0.39</v>
          </cell>
          <cell r="AT3100">
            <v>1</v>
          </cell>
          <cell r="AU3100">
            <v>0</v>
          </cell>
          <cell r="AV3100">
            <v>39140</v>
          </cell>
          <cell r="AW3100">
            <v>144294.93087557604</v>
          </cell>
          <cell r="AX3100">
            <v>3.0000000000000027E-2</v>
          </cell>
          <cell r="AY3100">
            <v>4202.7649769585405</v>
          </cell>
          <cell r="AZ3100" t="str">
            <v>Regular Bonus</v>
          </cell>
          <cell r="BA3100" t="str">
            <v>Regular BonusEligible</v>
          </cell>
          <cell r="BB3100" t="str">
            <v>Regular BonusIsrael</v>
          </cell>
          <cell r="BC3100" t="str">
            <v>Regular BonusIsrael Employee</v>
          </cell>
          <cell r="BD3100" t="str">
            <v>D45</v>
          </cell>
          <cell r="BE3100" t="str">
            <v>Employee</v>
          </cell>
          <cell r="BF3100">
            <v>38000</v>
          </cell>
          <cell r="BG3100">
            <v>60000</v>
          </cell>
          <cell r="BH3100">
            <v>5</v>
          </cell>
          <cell r="BI3100">
            <v>4000</v>
          </cell>
          <cell r="BJ3100">
            <v>72000</v>
          </cell>
          <cell r="BK3100">
            <v>72000</v>
          </cell>
          <cell r="BL3100">
            <v>57600</v>
          </cell>
        </row>
        <row r="3101">
          <cell r="B3101">
            <v>8468</v>
          </cell>
          <cell r="C3101">
            <v>2754</v>
          </cell>
          <cell r="E3101" t="str">
            <v>Yuri Yaverbaum</v>
          </cell>
          <cell r="F3101" t="str">
            <v>TECHNOLOGY LEADER</v>
          </cell>
          <cell r="G3101" t="str">
            <v>Employee</v>
          </cell>
          <cell r="H3101" t="str">
            <v>Products - R&amp;D</v>
          </cell>
          <cell r="I3101" t="str">
            <v>TEL-AVIV</v>
          </cell>
          <cell r="J3101" t="str">
            <v>Israel</v>
          </cell>
          <cell r="K3101">
            <v>40295</v>
          </cell>
          <cell r="L3101" t="str">
            <v>IL</v>
          </cell>
          <cell r="M3101" t="str">
            <v>D41P</v>
          </cell>
          <cell r="N3101" t="str">
            <v>D</v>
          </cell>
          <cell r="O3101" t="str">
            <v>4</v>
          </cell>
          <cell r="P3101" t="str">
            <v>Regular</v>
          </cell>
          <cell r="T3101">
            <v>1</v>
          </cell>
          <cell r="U3101" t="str">
            <v>ILS</v>
          </cell>
          <cell r="V3101" t="str">
            <v>Products - R&amp;D</v>
          </cell>
          <cell r="W3101" t="str">
            <v>Dorit Dor</v>
          </cell>
          <cell r="Y3101" t="str">
            <v>Eligible</v>
          </cell>
          <cell r="Z3101">
            <v>32400</v>
          </cell>
          <cell r="AA3101">
            <v>119447.00460829494</v>
          </cell>
          <cell r="AB3101">
            <v>32400</v>
          </cell>
          <cell r="AC3101">
            <v>119447.00460829494</v>
          </cell>
          <cell r="AD3101">
            <v>5</v>
          </cell>
          <cell r="AE3101" t="str">
            <v>D41</v>
          </cell>
          <cell r="AF3101">
            <v>25500</v>
          </cell>
          <cell r="AG3101">
            <v>37000</v>
          </cell>
          <cell r="AH3101">
            <v>0.6</v>
          </cell>
          <cell r="AI3101">
            <v>3</v>
          </cell>
          <cell r="AJ3101">
            <v>0</v>
          </cell>
          <cell r="AK3101">
            <v>34344</v>
          </cell>
          <cell r="AL3101">
            <v>6.0000000000000053E-2</v>
          </cell>
          <cell r="AM3101">
            <v>126613.82488479263</v>
          </cell>
          <cell r="AN3101">
            <v>7166.8202764976886</v>
          </cell>
          <cell r="AO3101">
            <v>-7.1783783783783806E-2</v>
          </cell>
          <cell r="AQ3101">
            <v>6500</v>
          </cell>
          <cell r="AR3101">
            <v>86000</v>
          </cell>
          <cell r="AS3101">
            <v>0.32</v>
          </cell>
          <cell r="AT3101">
            <v>1</v>
          </cell>
          <cell r="AU3101">
            <v>0</v>
          </cell>
          <cell r="AV3101">
            <v>34344</v>
          </cell>
          <cell r="AW3101">
            <v>126613.82488479263</v>
          </cell>
          <cell r="AX3101">
            <v>6.0000000000000053E-2</v>
          </cell>
          <cell r="AY3101">
            <v>7166.8202764976886</v>
          </cell>
          <cell r="AZ3101" t="str">
            <v>Regular Bonus</v>
          </cell>
          <cell r="BA3101" t="str">
            <v>Regular BonusEligible</v>
          </cell>
          <cell r="BB3101" t="str">
            <v>Regular BonusIsrael</v>
          </cell>
          <cell r="BC3101" t="str">
            <v>Regular BonusIsrael Employee</v>
          </cell>
          <cell r="BD3101" t="str">
            <v>D41</v>
          </cell>
          <cell r="BE3101" t="str">
            <v>Employee</v>
          </cell>
          <cell r="BF3101">
            <v>32400</v>
          </cell>
          <cell r="BG3101">
            <v>60000</v>
          </cell>
          <cell r="BH3101">
            <v>5</v>
          </cell>
          <cell r="BI3101">
            <v>4000</v>
          </cell>
          <cell r="BJ3101">
            <v>69000</v>
          </cell>
          <cell r="BK3101">
            <v>69000</v>
          </cell>
          <cell r="BL3101">
            <v>55200</v>
          </cell>
        </row>
        <row r="3102">
          <cell r="B3102">
            <v>13161</v>
          </cell>
          <cell r="C3102">
            <v>8188</v>
          </cell>
          <cell r="E3102" t="str">
            <v>Ofir Israel</v>
          </cell>
          <cell r="F3102" t="str">
            <v>DIRECTOR, CYBER SECURITY GATEWAY PRODUCTS</v>
          </cell>
          <cell r="G3102" t="str">
            <v>Employee</v>
          </cell>
          <cell r="H3102" t="str">
            <v>Products - R&amp;D</v>
          </cell>
          <cell r="I3102" t="str">
            <v>TEL-AVIV</v>
          </cell>
          <cell r="J3102" t="str">
            <v>Israel</v>
          </cell>
          <cell r="K3102">
            <v>42053</v>
          </cell>
          <cell r="L3102" t="str">
            <v>IL</v>
          </cell>
          <cell r="M3102" t="str">
            <v>D20M</v>
          </cell>
          <cell r="N3102" t="str">
            <v>D</v>
          </cell>
          <cell r="O3102" t="str">
            <v>2</v>
          </cell>
          <cell r="P3102" t="str">
            <v>Regular</v>
          </cell>
          <cell r="S3102">
            <v>1</v>
          </cell>
          <cell r="U3102" t="str">
            <v>ILS</v>
          </cell>
          <cell r="V3102" t="str">
            <v>Products - R&amp;D</v>
          </cell>
          <cell r="W3102" t="str">
            <v>Dorit Dor</v>
          </cell>
          <cell r="Y3102" t="str">
            <v>Eligible</v>
          </cell>
          <cell r="Z3102">
            <v>45900</v>
          </cell>
          <cell r="AA3102">
            <v>169216.58986175116</v>
          </cell>
          <cell r="AB3102">
            <v>45900</v>
          </cell>
          <cell r="AC3102">
            <v>169216.58986175116</v>
          </cell>
          <cell r="AD3102">
            <v>4</v>
          </cell>
          <cell r="AE3102" t="str">
            <v>D20</v>
          </cell>
          <cell r="AF3102">
            <v>41000</v>
          </cell>
          <cell r="AG3102">
            <v>55000</v>
          </cell>
          <cell r="AH3102">
            <v>0.35</v>
          </cell>
          <cell r="AI3102">
            <v>2</v>
          </cell>
          <cell r="AJ3102">
            <v>0</v>
          </cell>
          <cell r="AK3102">
            <v>48195</v>
          </cell>
          <cell r="AL3102">
            <v>5.0000000000000044E-2</v>
          </cell>
          <cell r="AM3102">
            <v>177677.41935483873</v>
          </cell>
          <cell r="AN3102">
            <v>8460.8294930875709</v>
          </cell>
          <cell r="AO3102">
            <v>-0.12372727272727269</v>
          </cell>
          <cell r="AQ3102">
            <v>6500</v>
          </cell>
          <cell r="AR3102">
            <v>86000</v>
          </cell>
          <cell r="AS3102">
            <v>0.49</v>
          </cell>
          <cell r="AT3102">
            <v>1</v>
          </cell>
          <cell r="AU3102">
            <v>0</v>
          </cell>
          <cell r="AV3102">
            <v>48195</v>
          </cell>
          <cell r="AW3102">
            <v>177677.41935483873</v>
          </cell>
          <cell r="AX3102">
            <v>5.0000000000000044E-2</v>
          </cell>
          <cell r="AY3102">
            <v>8460.8294930875709</v>
          </cell>
          <cell r="AZ3102" t="str">
            <v>Target Bonus</v>
          </cell>
          <cell r="BA3102" t="str">
            <v>Target BonusEligible</v>
          </cell>
          <cell r="BB3102" t="str">
            <v>Target BonusIsrael</v>
          </cell>
          <cell r="BC3102" t="str">
            <v>Target BonusIsrael Employee</v>
          </cell>
          <cell r="BD3102" t="str">
            <v>D20</v>
          </cell>
          <cell r="BE3102" t="str">
            <v>Employee</v>
          </cell>
          <cell r="BF3102">
            <v>45900</v>
          </cell>
          <cell r="BG3102">
            <v>165000</v>
          </cell>
          <cell r="BH3102">
            <v>4</v>
          </cell>
          <cell r="BJ3102">
            <v>150000</v>
          </cell>
          <cell r="BK3102">
            <v>150000</v>
          </cell>
          <cell r="BL3102">
            <v>165000</v>
          </cell>
        </row>
        <row r="3103">
          <cell r="B3103">
            <v>4310</v>
          </cell>
          <cell r="C3103">
            <v>1079</v>
          </cell>
          <cell r="E3103" t="str">
            <v>Hadas Shaham</v>
          </cell>
          <cell r="F3103" t="str">
            <v>SOFTWARE DEVELOPER</v>
          </cell>
          <cell r="G3103" t="str">
            <v>Employee</v>
          </cell>
          <cell r="H3103" t="str">
            <v>Products - R&amp;D</v>
          </cell>
          <cell r="I3103" t="str">
            <v>TEL-AVIV</v>
          </cell>
          <cell r="J3103" t="str">
            <v>Israel</v>
          </cell>
          <cell r="K3103">
            <v>37997</v>
          </cell>
          <cell r="L3103" t="str">
            <v>IL</v>
          </cell>
          <cell r="M3103" t="str">
            <v>D51P</v>
          </cell>
          <cell r="N3103" t="str">
            <v>D</v>
          </cell>
          <cell r="O3103" t="str">
            <v>5</v>
          </cell>
          <cell r="P3103" t="str">
            <v>Regular</v>
          </cell>
          <cell r="T3103">
            <v>1</v>
          </cell>
          <cell r="U3103" t="str">
            <v>ILS</v>
          </cell>
          <cell r="V3103" t="str">
            <v>Products - R&amp;D</v>
          </cell>
          <cell r="W3103" t="str">
            <v>Dorit Dor</v>
          </cell>
          <cell r="Y3103" t="str">
            <v>Eligible</v>
          </cell>
          <cell r="Z3103">
            <v>27400</v>
          </cell>
          <cell r="AA3103">
            <v>101013.82488479263</v>
          </cell>
          <cell r="AB3103">
            <v>27400</v>
          </cell>
          <cell r="AC3103">
            <v>101013.82488479263</v>
          </cell>
          <cell r="AD3103">
            <v>3</v>
          </cell>
          <cell r="AE3103" t="str">
            <v>D51</v>
          </cell>
          <cell r="AF3103">
            <v>19500</v>
          </cell>
          <cell r="AG3103">
            <v>29500</v>
          </cell>
          <cell r="AH3103">
            <v>0.79</v>
          </cell>
          <cell r="AI3103">
            <v>4</v>
          </cell>
          <cell r="AJ3103">
            <v>0</v>
          </cell>
          <cell r="AK3103">
            <v>27810.999999999996</v>
          </cell>
          <cell r="AL3103">
            <v>1.4999999999999902E-2</v>
          </cell>
          <cell r="AM3103">
            <v>102529.0322580645</v>
          </cell>
          <cell r="AN3103">
            <v>1515.2073732718709</v>
          </cell>
          <cell r="AO3103">
            <v>-5.7254237288135723E-2</v>
          </cell>
          <cell r="AQ3103">
            <v>6500</v>
          </cell>
          <cell r="AR3103">
            <v>86000</v>
          </cell>
          <cell r="AS3103">
            <v>0.26</v>
          </cell>
          <cell r="AT3103">
            <v>1</v>
          </cell>
          <cell r="AU3103">
            <v>0</v>
          </cell>
          <cell r="AV3103">
            <v>27810.999999999996</v>
          </cell>
          <cell r="AW3103">
            <v>102529.0322580645</v>
          </cell>
          <cell r="AX3103">
            <v>1.4999999999999902E-2</v>
          </cell>
          <cell r="AY3103">
            <v>1515.2073732718709</v>
          </cell>
          <cell r="AZ3103" t="str">
            <v>Regular Bonus</v>
          </cell>
          <cell r="BA3103" t="str">
            <v>Regular BonusEligible</v>
          </cell>
          <cell r="BB3103" t="str">
            <v>Regular BonusIsrael</v>
          </cell>
          <cell r="BC3103" t="str">
            <v>Regular BonusIsrael Employee</v>
          </cell>
          <cell r="BD3103" t="str">
            <v>D55</v>
          </cell>
          <cell r="BE3103" t="str">
            <v>Employee</v>
          </cell>
          <cell r="BF3103">
            <v>27400</v>
          </cell>
          <cell r="BG3103">
            <v>35000</v>
          </cell>
          <cell r="BH3103">
            <v>3</v>
          </cell>
          <cell r="BI3103">
            <v>4000</v>
          </cell>
          <cell r="BJ3103">
            <v>30000</v>
          </cell>
          <cell r="BK3103">
            <v>30000</v>
          </cell>
          <cell r="BL3103">
            <v>24000</v>
          </cell>
        </row>
        <row r="3104">
          <cell r="B3104">
            <v>13233</v>
          </cell>
          <cell r="C3104">
            <v>8259</v>
          </cell>
          <cell r="D3104">
            <v>180657</v>
          </cell>
          <cell r="E3104" t="str">
            <v>Artem Nazarenko</v>
          </cell>
          <cell r="F3104" t="str">
            <v>SOFTWARE DEVELOPER</v>
          </cell>
          <cell r="G3104" t="str">
            <v>Employee</v>
          </cell>
          <cell r="H3104" t="str">
            <v>Products - R&amp;D</v>
          </cell>
          <cell r="I3104" t="str">
            <v>TEL-AVIV</v>
          </cell>
          <cell r="J3104" t="str">
            <v>Israel</v>
          </cell>
          <cell r="K3104">
            <v>43443</v>
          </cell>
          <cell r="L3104" t="str">
            <v>IL</v>
          </cell>
          <cell r="M3104" t="str">
            <v>D41P</v>
          </cell>
          <cell r="N3104" t="str">
            <v>D</v>
          </cell>
          <cell r="O3104" t="str">
            <v>4</v>
          </cell>
          <cell r="P3104" t="str">
            <v>Regular</v>
          </cell>
          <cell r="T3104">
            <v>1</v>
          </cell>
          <cell r="U3104" t="str">
            <v>ILS</v>
          </cell>
          <cell r="V3104" t="str">
            <v>Products - R&amp;D</v>
          </cell>
          <cell r="W3104" t="str">
            <v>Dorit Dor</v>
          </cell>
          <cell r="Y3104" t="str">
            <v>Eligible</v>
          </cell>
          <cell r="Z3104">
            <v>27000</v>
          </cell>
          <cell r="AA3104">
            <v>99539.170506912444</v>
          </cell>
          <cell r="AB3104">
            <v>27000</v>
          </cell>
          <cell r="AC3104">
            <v>99539.170506912444</v>
          </cell>
          <cell r="AD3104">
            <v>4</v>
          </cell>
          <cell r="AE3104" t="str">
            <v>D41</v>
          </cell>
          <cell r="AF3104">
            <v>25500</v>
          </cell>
          <cell r="AG3104">
            <v>37000</v>
          </cell>
          <cell r="AH3104">
            <v>0.13</v>
          </cell>
          <cell r="AI3104">
            <v>1</v>
          </cell>
          <cell r="AJ3104">
            <v>0</v>
          </cell>
          <cell r="AK3104">
            <v>28620</v>
          </cell>
          <cell r="AL3104">
            <v>6.0000000000000053E-2</v>
          </cell>
          <cell r="AM3104">
            <v>105511.5207373272</v>
          </cell>
          <cell r="AN3104">
            <v>5972.3502304147551</v>
          </cell>
          <cell r="AO3104">
            <v>-0.2264864864864865</v>
          </cell>
          <cell r="AQ3104">
            <v>6500</v>
          </cell>
          <cell r="AR3104">
            <v>86000</v>
          </cell>
          <cell r="AS3104">
            <v>0.25</v>
          </cell>
          <cell r="AT3104">
            <v>1</v>
          </cell>
          <cell r="AU3104">
            <v>0</v>
          </cell>
          <cell r="AV3104">
            <v>28620</v>
          </cell>
          <cell r="AW3104">
            <v>105511.5207373272</v>
          </cell>
          <cell r="AX3104">
            <v>6.0000000000000053E-2</v>
          </cell>
          <cell r="AY3104">
            <v>5972.3502304147551</v>
          </cell>
          <cell r="AZ3104" t="str">
            <v>Regular Bonus</v>
          </cell>
          <cell r="BA3104" t="str">
            <v>Regular BonusEligible</v>
          </cell>
          <cell r="BB3104" t="str">
            <v>Regular BonusIsrael</v>
          </cell>
          <cell r="BC3104" t="str">
            <v>Regular BonusIsrael Employee</v>
          </cell>
          <cell r="BD3104" t="str">
            <v>D45</v>
          </cell>
          <cell r="BE3104" t="str">
            <v>Employee</v>
          </cell>
          <cell r="BF3104">
            <v>27000</v>
          </cell>
          <cell r="BG3104">
            <v>47000</v>
          </cell>
          <cell r="BH3104">
            <v>4</v>
          </cell>
          <cell r="BI3104">
            <v>4000</v>
          </cell>
          <cell r="BJ3104">
            <v>60000</v>
          </cell>
          <cell r="BK3104">
            <v>60000</v>
          </cell>
          <cell r="BL3104">
            <v>48000</v>
          </cell>
        </row>
        <row r="3105">
          <cell r="B3105">
            <v>11023</v>
          </cell>
          <cell r="C3105">
            <v>2178</v>
          </cell>
          <cell r="D3105">
            <v>245456</v>
          </cell>
          <cell r="E3105" t="str">
            <v>Omer Zentner</v>
          </cell>
          <cell r="F3105" t="str">
            <v>SOFTWARE DEVELOPER</v>
          </cell>
          <cell r="G3105" t="str">
            <v>Hourly Partial Time</v>
          </cell>
          <cell r="H3105" t="str">
            <v>Products - R&amp;D</v>
          </cell>
          <cell r="I3105" t="str">
            <v>TEL-AVIV</v>
          </cell>
          <cell r="J3105" t="str">
            <v>Israel</v>
          </cell>
          <cell r="K3105">
            <v>41337</v>
          </cell>
          <cell r="L3105" t="str">
            <v>IL</v>
          </cell>
          <cell r="M3105" t="str">
            <v>D51P</v>
          </cell>
          <cell r="N3105" t="str">
            <v>D</v>
          </cell>
          <cell r="O3105" t="str">
            <v>5</v>
          </cell>
          <cell r="P3105" t="str">
            <v>Regular</v>
          </cell>
          <cell r="T3105">
            <v>1</v>
          </cell>
          <cell r="U3105" t="str">
            <v>ILS</v>
          </cell>
          <cell r="V3105" t="str">
            <v>Products - R&amp;D</v>
          </cell>
          <cell r="W3105" t="str">
            <v>Dorit Dor</v>
          </cell>
          <cell r="Y3105" t="str">
            <v>Eligible</v>
          </cell>
          <cell r="Z3105">
            <v>29500</v>
          </cell>
          <cell r="AA3105">
            <v>108755.7603686636</v>
          </cell>
          <cell r="AB3105">
            <v>29500</v>
          </cell>
          <cell r="AC3105">
            <v>108755.7603686636</v>
          </cell>
          <cell r="AD3105">
            <v>3</v>
          </cell>
          <cell r="AE3105" t="str">
            <v>D51</v>
          </cell>
          <cell r="AF3105">
            <v>17440</v>
          </cell>
          <cell r="AG3105">
            <v>30460</v>
          </cell>
          <cell r="AH3105">
            <v>0.92</v>
          </cell>
          <cell r="AI3105">
            <v>5</v>
          </cell>
          <cell r="AJ3105">
            <v>0</v>
          </cell>
          <cell r="AK3105">
            <v>29795</v>
          </cell>
          <cell r="AL3105">
            <v>1.0000000000000009E-2</v>
          </cell>
          <cell r="AM3105">
            <v>109843.31797235024</v>
          </cell>
          <cell r="AN3105">
            <v>1087.5576036866405</v>
          </cell>
          <cell r="AO3105">
            <v>-2.1831910702560742E-2</v>
          </cell>
          <cell r="AQ3105">
            <v>6500</v>
          </cell>
          <cell r="AR3105">
            <v>86000</v>
          </cell>
          <cell r="AS3105">
            <v>0.28000000000000003</v>
          </cell>
          <cell r="AT3105">
            <v>1</v>
          </cell>
          <cell r="AU3105">
            <v>0</v>
          </cell>
          <cell r="AV3105">
            <v>29795</v>
          </cell>
          <cell r="AW3105">
            <v>109843.31797235024</v>
          </cell>
          <cell r="AX3105">
            <v>1.0000000000000009E-2</v>
          </cell>
          <cell r="AY3105">
            <v>1087.5576036866405</v>
          </cell>
          <cell r="AZ3105" t="str">
            <v>Regular Bonus</v>
          </cell>
          <cell r="BA3105" t="str">
            <v>Regular BonusEligible</v>
          </cell>
          <cell r="BB3105" t="str">
            <v>Regular BonusIsrael</v>
          </cell>
          <cell r="BC3105" t="str">
            <v>Regular BonusIsrael Hourly Partial Time</v>
          </cell>
          <cell r="BD3105" t="str">
            <v>D55</v>
          </cell>
          <cell r="BE3105" t="str">
            <v>Hourly Partial Time</v>
          </cell>
          <cell r="BF3105">
            <v>29500</v>
          </cell>
          <cell r="BG3105">
            <v>27126</v>
          </cell>
          <cell r="BH3105">
            <v>5</v>
          </cell>
          <cell r="BI3105">
            <v>2000</v>
          </cell>
          <cell r="BJ3105">
            <v>15000</v>
          </cell>
          <cell r="BK3105">
            <v>15000</v>
          </cell>
          <cell r="BL3105">
            <v>12000</v>
          </cell>
        </row>
        <row r="3106">
          <cell r="B3106">
            <v>1714</v>
          </cell>
          <cell r="C3106">
            <v>329</v>
          </cell>
          <cell r="D3106">
            <v>234177</v>
          </cell>
          <cell r="E3106" t="str">
            <v>Hamutal Schur</v>
          </cell>
          <cell r="F3106" t="str">
            <v>SOFTWARE DEVELOPER</v>
          </cell>
          <cell r="G3106" t="str">
            <v>PTE</v>
          </cell>
          <cell r="H3106" t="str">
            <v>Products - R&amp;D</v>
          </cell>
          <cell r="I3106" t="str">
            <v>TEL-AVIV</v>
          </cell>
          <cell r="J3106" t="str">
            <v>Israel</v>
          </cell>
          <cell r="K3106">
            <v>36170</v>
          </cell>
          <cell r="L3106" t="str">
            <v>IL</v>
          </cell>
          <cell r="M3106" t="str">
            <v>D51P</v>
          </cell>
          <cell r="N3106" t="str">
            <v>D</v>
          </cell>
          <cell r="O3106" t="str">
            <v>5</v>
          </cell>
          <cell r="P3106" t="str">
            <v>Regular</v>
          </cell>
          <cell r="T3106">
            <v>1</v>
          </cell>
          <cell r="U3106" t="str">
            <v>ILS</v>
          </cell>
          <cell r="V3106" t="str">
            <v>Products - R&amp;D</v>
          </cell>
          <cell r="W3106" t="str">
            <v>Dorit Dor</v>
          </cell>
          <cell r="Y3106" t="str">
            <v>Eligible</v>
          </cell>
          <cell r="Z3106">
            <v>29000</v>
          </cell>
          <cell r="AA3106">
            <v>106912.44239631337</v>
          </cell>
          <cell r="AB3106">
            <v>29000</v>
          </cell>
          <cell r="AC3106">
            <v>106912.44239631337</v>
          </cell>
          <cell r="AD3106">
            <v>3</v>
          </cell>
          <cell r="AE3106" t="str">
            <v>D51</v>
          </cell>
          <cell r="AF3106">
            <v>19500</v>
          </cell>
          <cell r="AG3106">
            <v>29500</v>
          </cell>
          <cell r="AH3106">
            <v>0.95</v>
          </cell>
          <cell r="AI3106">
            <v>5</v>
          </cell>
          <cell r="AJ3106">
            <v>0</v>
          </cell>
          <cell r="AK3106">
            <v>29290</v>
          </cell>
          <cell r="AL3106">
            <v>1.0000000000000009E-2</v>
          </cell>
          <cell r="AM3106">
            <v>107981.56682027651</v>
          </cell>
          <cell r="AN3106">
            <v>1069.1244239631342</v>
          </cell>
          <cell r="AO3106">
            <v>-7.118644067796609E-3</v>
          </cell>
          <cell r="AQ3106">
            <v>6500</v>
          </cell>
          <cell r="AR3106">
            <v>86000</v>
          </cell>
          <cell r="AS3106">
            <v>0.28000000000000003</v>
          </cell>
          <cell r="AT3106">
            <v>1</v>
          </cell>
          <cell r="AU3106">
            <v>0</v>
          </cell>
          <cell r="AV3106">
            <v>29290</v>
          </cell>
          <cell r="AW3106">
            <v>107981.56682027651</v>
          </cell>
          <cell r="AX3106">
            <v>1.0000000000000009E-2</v>
          </cell>
          <cell r="AY3106">
            <v>1069.1244239631342</v>
          </cell>
          <cell r="AZ3106" t="str">
            <v>Regular Bonus</v>
          </cell>
          <cell r="BA3106" t="str">
            <v>Regular BonusEligible</v>
          </cell>
          <cell r="BB3106" t="str">
            <v>Regular BonusIsrael</v>
          </cell>
          <cell r="BC3106" t="str">
            <v>Regular BonusIsrael Employee</v>
          </cell>
          <cell r="BD3106" t="str">
            <v>D55</v>
          </cell>
          <cell r="BE3106" t="str">
            <v>Employee</v>
          </cell>
          <cell r="BF3106">
            <v>29000</v>
          </cell>
          <cell r="BG3106">
            <v>20000</v>
          </cell>
          <cell r="BH3106">
            <v>3</v>
          </cell>
          <cell r="BI3106">
            <v>4000</v>
          </cell>
          <cell r="BJ3106">
            <v>30000</v>
          </cell>
          <cell r="BK3106">
            <v>30000</v>
          </cell>
          <cell r="BL3106">
            <v>24000</v>
          </cell>
        </row>
        <row r="3107">
          <cell r="B3107">
            <v>13373</v>
          </cell>
          <cell r="C3107">
            <v>8392</v>
          </cell>
          <cell r="D3107">
            <v>249215</v>
          </cell>
          <cell r="E3107" t="str">
            <v>Alexandra Gofman</v>
          </cell>
          <cell r="F3107" t="str">
            <v>MALWARE ANALYST</v>
          </cell>
          <cell r="G3107" t="str">
            <v>Employee</v>
          </cell>
          <cell r="H3107" t="str">
            <v>Products - R&amp;D</v>
          </cell>
          <cell r="I3107" t="str">
            <v>TEL-AVIV</v>
          </cell>
          <cell r="J3107" t="str">
            <v>Israel</v>
          </cell>
          <cell r="K3107">
            <v>42162</v>
          </cell>
          <cell r="L3107" t="str">
            <v>IL</v>
          </cell>
          <cell r="M3107" t="str">
            <v>D61P</v>
          </cell>
          <cell r="N3107" t="str">
            <v>D</v>
          </cell>
          <cell r="O3107" t="str">
            <v>6</v>
          </cell>
          <cell r="P3107" t="str">
            <v>Regular</v>
          </cell>
          <cell r="T3107">
            <v>1</v>
          </cell>
          <cell r="U3107" t="str">
            <v>ILS</v>
          </cell>
          <cell r="V3107" t="str">
            <v>Products - R&amp;D</v>
          </cell>
          <cell r="W3107" t="str">
            <v>Dorit Dor</v>
          </cell>
          <cell r="Y3107" t="str">
            <v>Eligible</v>
          </cell>
          <cell r="Z3107">
            <v>16600</v>
          </cell>
          <cell r="AA3107">
            <v>61198.156682027649</v>
          </cell>
          <cell r="AB3107">
            <v>16600</v>
          </cell>
          <cell r="AC3107">
            <v>61198.156682027649</v>
          </cell>
          <cell r="AD3107">
            <v>4</v>
          </cell>
          <cell r="AE3107" t="str">
            <v>D61</v>
          </cell>
          <cell r="AF3107">
            <v>16000</v>
          </cell>
          <cell r="AG3107">
            <v>23000</v>
          </cell>
          <cell r="AH3107">
            <v>0.08</v>
          </cell>
          <cell r="AI3107">
            <v>1</v>
          </cell>
          <cell r="AJ3107">
            <v>0</v>
          </cell>
          <cell r="AK3107">
            <v>17596</v>
          </cell>
          <cell r="AL3107">
            <v>6.0000000000000053E-2</v>
          </cell>
          <cell r="AM3107">
            <v>64870.046082949309</v>
          </cell>
          <cell r="AN3107">
            <v>3671.8894009216601</v>
          </cell>
          <cell r="AO3107">
            <v>-0.2349565217391304</v>
          </cell>
          <cell r="AQ3107">
            <v>6500</v>
          </cell>
          <cell r="AR3107">
            <v>86000</v>
          </cell>
          <cell r="AS3107">
            <v>0.12</v>
          </cell>
          <cell r="AT3107">
            <v>1</v>
          </cell>
          <cell r="AU3107">
            <v>0</v>
          </cell>
          <cell r="AV3107">
            <v>17596</v>
          </cell>
          <cell r="AW3107">
            <v>64870.046082949309</v>
          </cell>
          <cell r="AX3107">
            <v>6.0000000000000053E-2</v>
          </cell>
          <cell r="AY3107">
            <v>3671.8894009216601</v>
          </cell>
          <cell r="AZ3107" t="str">
            <v>Regular Bonus</v>
          </cell>
          <cell r="BA3107" t="str">
            <v>Regular BonusEligible</v>
          </cell>
          <cell r="BB3107" t="str">
            <v>Regular BonusIsrael</v>
          </cell>
          <cell r="BC3107" t="str">
            <v>Regular BonusIsrael Employee</v>
          </cell>
          <cell r="BD3107" t="str">
            <v>D65</v>
          </cell>
          <cell r="BE3107" t="str">
            <v>Employee</v>
          </cell>
          <cell r="BF3107">
            <v>16600</v>
          </cell>
          <cell r="BG3107">
            <v>30000</v>
          </cell>
          <cell r="BH3107">
            <v>4</v>
          </cell>
          <cell r="BI3107">
            <v>4000</v>
          </cell>
          <cell r="BJ3107">
            <v>35000</v>
          </cell>
          <cell r="BK3107">
            <v>35000</v>
          </cell>
          <cell r="BL3107">
            <v>28000</v>
          </cell>
        </row>
        <row r="3108">
          <cell r="B3108">
            <v>13410</v>
          </cell>
          <cell r="C3108">
            <v>8428</v>
          </cell>
          <cell r="D3108">
            <v>184318</v>
          </cell>
          <cell r="E3108" t="str">
            <v>Noa Ben Paz</v>
          </cell>
          <cell r="F3108" t="str">
            <v>ARCHITECT, CLOUD INFRASTRUCTURE</v>
          </cell>
          <cell r="G3108" t="str">
            <v>Employee</v>
          </cell>
          <cell r="H3108" t="str">
            <v>Products - R&amp;D</v>
          </cell>
          <cell r="I3108" t="str">
            <v>TEL-AVIV</v>
          </cell>
          <cell r="J3108" t="str">
            <v>Israel</v>
          </cell>
          <cell r="K3108">
            <v>41294</v>
          </cell>
          <cell r="L3108" t="str">
            <v>IL</v>
          </cell>
          <cell r="M3108" t="str">
            <v>D30P</v>
          </cell>
          <cell r="N3108" t="str">
            <v>D</v>
          </cell>
          <cell r="O3108" t="str">
            <v>3</v>
          </cell>
          <cell r="P3108" t="str">
            <v>Regular</v>
          </cell>
          <cell r="T3108">
            <v>1</v>
          </cell>
          <cell r="U3108" t="str">
            <v>ILS</v>
          </cell>
          <cell r="V3108" t="str">
            <v>Products - R&amp;D</v>
          </cell>
          <cell r="W3108" t="str">
            <v>Dorit Dor</v>
          </cell>
          <cell r="Y3108" t="str">
            <v>Eligible</v>
          </cell>
          <cell r="Z3108">
            <v>41000</v>
          </cell>
          <cell r="AA3108">
            <v>151152.07373271891</v>
          </cell>
          <cell r="AB3108">
            <v>41000</v>
          </cell>
          <cell r="AC3108">
            <v>151152.07373271891</v>
          </cell>
          <cell r="AD3108">
            <v>3</v>
          </cell>
          <cell r="AE3108" t="str">
            <v>D30</v>
          </cell>
          <cell r="AF3108">
            <v>34000</v>
          </cell>
          <cell r="AG3108">
            <v>46000</v>
          </cell>
          <cell r="AH3108">
            <v>0.57999999999999996</v>
          </cell>
          <cell r="AI3108">
            <v>3</v>
          </cell>
          <cell r="AJ3108">
            <v>0</v>
          </cell>
          <cell r="AK3108">
            <v>41820</v>
          </cell>
          <cell r="AL3108">
            <v>2.0000000000000018E-2</v>
          </cell>
          <cell r="AM3108">
            <v>154175.11520737328</v>
          </cell>
          <cell r="AN3108">
            <v>3023.0414746543684</v>
          </cell>
          <cell r="AO3108">
            <v>-9.0869565217391313E-2</v>
          </cell>
          <cell r="AQ3108">
            <v>6500</v>
          </cell>
          <cell r="AR3108">
            <v>86000</v>
          </cell>
          <cell r="AS3108">
            <v>0.43</v>
          </cell>
          <cell r="AT3108">
            <v>1</v>
          </cell>
          <cell r="AU3108">
            <v>0</v>
          </cell>
          <cell r="AV3108">
            <v>41820</v>
          </cell>
          <cell r="AW3108">
            <v>154175.11520737328</v>
          </cell>
          <cell r="AX3108">
            <v>2.0000000000000018E-2</v>
          </cell>
          <cell r="AY3108">
            <v>3023.0414746543684</v>
          </cell>
          <cell r="AZ3108" t="str">
            <v>Regular Bonus</v>
          </cell>
          <cell r="BA3108" t="str">
            <v>Regular BonusEligible</v>
          </cell>
          <cell r="BB3108" t="str">
            <v>Regular BonusIsrael</v>
          </cell>
          <cell r="BC3108" t="str">
            <v>Regular BonusIsrael Employee</v>
          </cell>
          <cell r="BD3108" t="str">
            <v>D35</v>
          </cell>
          <cell r="BE3108" t="str">
            <v>Employee</v>
          </cell>
          <cell r="BF3108">
            <v>41000</v>
          </cell>
          <cell r="BG3108">
            <v>70000</v>
          </cell>
          <cell r="BH3108">
            <v>4</v>
          </cell>
          <cell r="BI3108">
            <v>4000</v>
          </cell>
          <cell r="BJ3108">
            <v>70000</v>
          </cell>
          <cell r="BK3108">
            <v>70000</v>
          </cell>
          <cell r="BL3108">
            <v>56000</v>
          </cell>
        </row>
        <row r="3109">
          <cell r="B3109">
            <v>13446</v>
          </cell>
          <cell r="C3109">
            <v>8464</v>
          </cell>
          <cell r="D3109">
            <v>12285</v>
          </cell>
          <cell r="E3109" t="str">
            <v>Shahar Oliver</v>
          </cell>
          <cell r="F3109" t="str">
            <v>TECHNOLOGY LEADER</v>
          </cell>
          <cell r="G3109" t="str">
            <v>Employee</v>
          </cell>
          <cell r="H3109" t="str">
            <v>Products - R&amp;D</v>
          </cell>
          <cell r="I3109" t="str">
            <v>TEL-AVIV</v>
          </cell>
          <cell r="J3109" t="str">
            <v>Israel</v>
          </cell>
          <cell r="K3109">
            <v>42135</v>
          </cell>
          <cell r="L3109" t="str">
            <v>IL</v>
          </cell>
          <cell r="M3109" t="str">
            <v>D41P</v>
          </cell>
          <cell r="N3109" t="str">
            <v>D</v>
          </cell>
          <cell r="O3109" t="str">
            <v>4</v>
          </cell>
          <cell r="P3109" t="str">
            <v>Regular</v>
          </cell>
          <cell r="T3109">
            <v>1</v>
          </cell>
          <cell r="U3109" t="str">
            <v>ILS</v>
          </cell>
          <cell r="V3109" t="str">
            <v>Products - R&amp;D</v>
          </cell>
          <cell r="W3109" t="str">
            <v>Dorit Dor</v>
          </cell>
          <cell r="Y3109" t="str">
            <v>Eligible</v>
          </cell>
          <cell r="Z3109">
            <v>30400</v>
          </cell>
          <cell r="AA3109">
            <v>112073.73271889401</v>
          </cell>
          <cell r="AB3109">
            <v>30400</v>
          </cell>
          <cell r="AC3109">
            <v>112073.73271889401</v>
          </cell>
          <cell r="AD3109">
            <v>3</v>
          </cell>
          <cell r="AE3109" t="str">
            <v>D41</v>
          </cell>
          <cell r="AF3109">
            <v>25500</v>
          </cell>
          <cell r="AG3109">
            <v>37000</v>
          </cell>
          <cell r="AH3109">
            <v>0.42</v>
          </cell>
          <cell r="AI3109">
            <v>2</v>
          </cell>
          <cell r="AJ3109">
            <v>0</v>
          </cell>
          <cell r="AK3109">
            <v>31312</v>
          </cell>
          <cell r="AL3109">
            <v>3.0000000000000027E-2</v>
          </cell>
          <cell r="AM3109">
            <v>115435.94470046084</v>
          </cell>
          <cell r="AN3109">
            <v>3362.2119815668266</v>
          </cell>
          <cell r="AO3109">
            <v>-0.15372972972972976</v>
          </cell>
          <cell r="AQ3109">
            <v>6500</v>
          </cell>
          <cell r="AR3109">
            <v>86000</v>
          </cell>
          <cell r="AS3109">
            <v>0.3</v>
          </cell>
          <cell r="AT3109">
            <v>1</v>
          </cell>
          <cell r="AU3109">
            <v>0</v>
          </cell>
          <cell r="AV3109">
            <v>31312</v>
          </cell>
          <cell r="AW3109">
            <v>115435.94470046084</v>
          </cell>
          <cell r="AX3109">
            <v>3.0000000000000027E-2</v>
          </cell>
          <cell r="AY3109">
            <v>3362.2119815668266</v>
          </cell>
          <cell r="AZ3109" t="str">
            <v>Regular Bonus</v>
          </cell>
          <cell r="BA3109" t="str">
            <v>Regular BonusEligible</v>
          </cell>
          <cell r="BB3109" t="str">
            <v>Regular BonusIsrael</v>
          </cell>
          <cell r="BC3109" t="str">
            <v>Regular BonusIsrael Employee</v>
          </cell>
          <cell r="BD3109" t="str">
            <v>D45</v>
          </cell>
          <cell r="BE3109" t="str">
            <v>Employee</v>
          </cell>
          <cell r="BF3109">
            <v>30400</v>
          </cell>
          <cell r="BG3109">
            <v>58000</v>
          </cell>
          <cell r="BH3109">
            <v>4</v>
          </cell>
          <cell r="BI3109">
            <v>4000</v>
          </cell>
          <cell r="BJ3109">
            <v>43000</v>
          </cell>
          <cell r="BK3109">
            <v>43000</v>
          </cell>
          <cell r="BL3109">
            <v>34400</v>
          </cell>
        </row>
        <row r="3110">
          <cell r="B3110">
            <v>5737</v>
          </cell>
          <cell r="C3110">
            <v>1592</v>
          </cell>
          <cell r="D3110">
            <v>28009</v>
          </cell>
          <cell r="E3110" t="str">
            <v>Nadav Bueno</v>
          </cell>
          <cell r="F3110" t="str">
            <v>TEAM LEADER</v>
          </cell>
          <cell r="G3110" t="str">
            <v>Employee</v>
          </cell>
          <cell r="H3110" t="str">
            <v>Products - R&amp;D</v>
          </cell>
          <cell r="I3110" t="str">
            <v>TEL-AVIV</v>
          </cell>
          <cell r="J3110" t="str">
            <v>Israel</v>
          </cell>
          <cell r="K3110">
            <v>41638</v>
          </cell>
          <cell r="L3110" t="str">
            <v>IL</v>
          </cell>
          <cell r="M3110" t="str">
            <v>D41M</v>
          </cell>
          <cell r="N3110" t="str">
            <v>D</v>
          </cell>
          <cell r="O3110" t="str">
            <v>4</v>
          </cell>
          <cell r="P3110" t="str">
            <v>Regular</v>
          </cell>
          <cell r="T3110">
            <v>1</v>
          </cell>
          <cell r="U3110" t="str">
            <v>ILS</v>
          </cell>
          <cell r="V3110" t="str">
            <v>Products - R&amp;D</v>
          </cell>
          <cell r="W3110" t="str">
            <v>Dorit Dor</v>
          </cell>
          <cell r="Y3110" t="str">
            <v>Eligible</v>
          </cell>
          <cell r="Z3110">
            <v>27000</v>
          </cell>
          <cell r="AA3110">
            <v>99539.170506912444</v>
          </cell>
          <cell r="AB3110">
            <v>27000</v>
          </cell>
          <cell r="AC3110">
            <v>99539.170506912444</v>
          </cell>
          <cell r="AD3110">
            <v>5</v>
          </cell>
          <cell r="AE3110" t="str">
            <v>D41</v>
          </cell>
          <cell r="AF3110">
            <v>25500</v>
          </cell>
          <cell r="AG3110">
            <v>37000</v>
          </cell>
          <cell r="AH3110">
            <v>0.13</v>
          </cell>
          <cell r="AI3110">
            <v>1</v>
          </cell>
          <cell r="AJ3110">
            <v>0</v>
          </cell>
          <cell r="AK3110">
            <v>29430.000000000004</v>
          </cell>
          <cell r="AL3110">
            <v>9.000000000000008E-2</v>
          </cell>
          <cell r="AM3110">
            <v>108497.69585253458</v>
          </cell>
          <cell r="AN3110">
            <v>8958.5253456221399</v>
          </cell>
          <cell r="AO3110">
            <v>-0.2045945945945945</v>
          </cell>
          <cell r="AQ3110">
            <v>6500</v>
          </cell>
          <cell r="AR3110">
            <v>86000</v>
          </cell>
          <cell r="AS3110">
            <v>0.25</v>
          </cell>
          <cell r="AT3110">
            <v>1</v>
          </cell>
          <cell r="AU3110">
            <v>0</v>
          </cell>
          <cell r="AV3110">
            <v>29430.000000000004</v>
          </cell>
          <cell r="AW3110">
            <v>108497.69585253458</v>
          </cell>
          <cell r="AX3110">
            <v>9.000000000000008E-2</v>
          </cell>
          <cell r="AY3110">
            <v>8958.5253456221399</v>
          </cell>
          <cell r="AZ3110" t="str">
            <v>Regular Bonus</v>
          </cell>
          <cell r="BA3110" t="str">
            <v>Regular BonusEligible</v>
          </cell>
          <cell r="BB3110" t="str">
            <v>Regular BonusIsrael</v>
          </cell>
          <cell r="BC3110" t="str">
            <v>Regular BonusIsrael Employee</v>
          </cell>
          <cell r="BD3110" t="str">
            <v>D41</v>
          </cell>
          <cell r="BE3110" t="str">
            <v>Employee</v>
          </cell>
          <cell r="BF3110">
            <v>27000</v>
          </cell>
          <cell r="BG3110">
            <v>50000</v>
          </cell>
          <cell r="BH3110">
            <v>4</v>
          </cell>
          <cell r="BI3110">
            <v>4000</v>
          </cell>
          <cell r="BJ3110">
            <v>69000</v>
          </cell>
          <cell r="BK3110">
            <v>69000</v>
          </cell>
          <cell r="BL3110">
            <v>55200</v>
          </cell>
        </row>
        <row r="3111">
          <cell r="B3111">
            <v>1642</v>
          </cell>
          <cell r="C3111">
            <v>623</v>
          </cell>
          <cell r="D3111">
            <v>80408</v>
          </cell>
          <cell r="E3111" t="str">
            <v>Ilanit Almog Peretz</v>
          </cell>
          <cell r="F3111" t="str">
            <v>SOFTWARE DEVELOPER</v>
          </cell>
          <cell r="G3111" t="str">
            <v>Hourly Partial Time</v>
          </cell>
          <cell r="H3111" t="str">
            <v>Products - R&amp;D</v>
          </cell>
          <cell r="I3111" t="str">
            <v>TEL-AVIV</v>
          </cell>
          <cell r="J3111" t="str">
            <v>Israel</v>
          </cell>
          <cell r="K3111">
            <v>42338</v>
          </cell>
          <cell r="L3111" t="str">
            <v>IL</v>
          </cell>
          <cell r="M3111" t="str">
            <v>D51P</v>
          </cell>
          <cell r="N3111" t="str">
            <v>D</v>
          </cell>
          <cell r="O3111" t="str">
            <v>5</v>
          </cell>
          <cell r="P3111" t="str">
            <v>Regular</v>
          </cell>
          <cell r="T3111">
            <v>1</v>
          </cell>
          <cell r="U3111" t="str">
            <v>ILS</v>
          </cell>
          <cell r="V3111" t="str">
            <v>Products - R&amp;D</v>
          </cell>
          <cell r="W3111" t="str">
            <v>Dorit Dor</v>
          </cell>
          <cell r="Y3111" t="str">
            <v>Eligible</v>
          </cell>
          <cell r="Z3111">
            <v>27700</v>
          </cell>
          <cell r="AA3111">
            <v>102119.81566820276</v>
          </cell>
          <cell r="AB3111">
            <v>27700</v>
          </cell>
          <cell r="AC3111">
            <v>102119.81566820276</v>
          </cell>
          <cell r="AD3111">
            <v>3</v>
          </cell>
          <cell r="AE3111" t="str">
            <v>D51</v>
          </cell>
          <cell r="AF3111">
            <v>17440</v>
          </cell>
          <cell r="AG3111">
            <v>30460</v>
          </cell>
          <cell r="AH3111">
            <v>0.78</v>
          </cell>
          <cell r="AI3111">
            <v>4</v>
          </cell>
          <cell r="AJ3111">
            <v>0</v>
          </cell>
          <cell r="AK3111">
            <v>28115.499999999996</v>
          </cell>
          <cell r="AL3111">
            <v>1.4999999999999902E-2</v>
          </cell>
          <cell r="AM3111">
            <v>103651.61290322579</v>
          </cell>
          <cell r="AN3111">
            <v>1531.7972350230266</v>
          </cell>
          <cell r="AO3111">
            <v>-7.6969796454366524E-2</v>
          </cell>
          <cell r="AQ3111">
            <v>6500</v>
          </cell>
          <cell r="AR3111">
            <v>86000</v>
          </cell>
          <cell r="AS3111">
            <v>0.26</v>
          </cell>
          <cell r="AT3111">
            <v>1</v>
          </cell>
          <cell r="AU3111">
            <v>0</v>
          </cell>
          <cell r="AV3111">
            <v>28115.499999999996</v>
          </cell>
          <cell r="AW3111">
            <v>103651.61290322579</v>
          </cell>
          <cell r="AX3111">
            <v>1.4999999999999902E-2</v>
          </cell>
          <cell r="AY3111">
            <v>1531.7972350230266</v>
          </cell>
          <cell r="AZ3111" t="str">
            <v>Regular Bonus</v>
          </cell>
          <cell r="BA3111" t="str">
            <v>Regular BonusEligible</v>
          </cell>
          <cell r="BB3111" t="str">
            <v>Regular BonusIsrael</v>
          </cell>
          <cell r="BC3111" t="str">
            <v>Regular BonusIsrael Hourly Partial Time</v>
          </cell>
          <cell r="BD3111" t="str">
            <v>D55</v>
          </cell>
          <cell r="BE3111" t="str">
            <v>Hourly Partial Time</v>
          </cell>
          <cell r="BF3111">
            <v>27700</v>
          </cell>
          <cell r="BG3111">
            <v>18173</v>
          </cell>
          <cell r="BH3111">
            <v>4</v>
          </cell>
          <cell r="BI3111">
            <v>2000</v>
          </cell>
          <cell r="BJ3111">
            <v>15000</v>
          </cell>
          <cell r="BK3111">
            <v>15000</v>
          </cell>
          <cell r="BL3111">
            <v>12000</v>
          </cell>
        </row>
        <row r="3112">
          <cell r="B3112">
            <v>6097</v>
          </cell>
          <cell r="C3112">
            <v>1764</v>
          </cell>
          <cell r="E3112" t="str">
            <v>Eyal Noach</v>
          </cell>
          <cell r="F3112" t="str">
            <v>TECHNOLOGY LEADER</v>
          </cell>
          <cell r="G3112" t="str">
            <v>Employee</v>
          </cell>
          <cell r="H3112" t="str">
            <v>Products - R&amp;D</v>
          </cell>
          <cell r="I3112" t="str">
            <v>TEL-AVIV</v>
          </cell>
          <cell r="J3112" t="str">
            <v>Israel</v>
          </cell>
          <cell r="K3112">
            <v>39033</v>
          </cell>
          <cell r="L3112" t="str">
            <v>IL</v>
          </cell>
          <cell r="M3112" t="str">
            <v>D41P</v>
          </cell>
          <cell r="N3112" t="str">
            <v>D</v>
          </cell>
          <cell r="O3112" t="str">
            <v>4</v>
          </cell>
          <cell r="P3112" t="str">
            <v>Regular</v>
          </cell>
          <cell r="T3112">
            <v>1</v>
          </cell>
          <cell r="U3112" t="str">
            <v>ILS</v>
          </cell>
          <cell r="V3112" t="str">
            <v>Products - R&amp;D</v>
          </cell>
          <cell r="W3112" t="str">
            <v>Dorit Dor</v>
          </cell>
          <cell r="Y3112" t="str">
            <v>Eligible</v>
          </cell>
          <cell r="Z3112">
            <v>32000</v>
          </cell>
          <cell r="AA3112">
            <v>117972.35023041476</v>
          </cell>
          <cell r="AB3112">
            <v>32000</v>
          </cell>
          <cell r="AC3112">
            <v>117972.35023041476</v>
          </cell>
          <cell r="AD3112">
            <v>4</v>
          </cell>
          <cell r="AE3112" t="str">
            <v>D41</v>
          </cell>
          <cell r="AF3112">
            <v>25500</v>
          </cell>
          <cell r="AG3112">
            <v>37000</v>
          </cell>
          <cell r="AH3112">
            <v>0.56000000000000005</v>
          </cell>
          <cell r="AI3112">
            <v>3</v>
          </cell>
          <cell r="AJ3112">
            <v>0</v>
          </cell>
          <cell r="AK3112">
            <v>33280</v>
          </cell>
          <cell r="AL3112">
            <v>4.0000000000000036E-2</v>
          </cell>
          <cell r="AM3112">
            <v>122691.24423963134</v>
          </cell>
          <cell r="AN3112">
            <v>4718.8940092165867</v>
          </cell>
          <cell r="AO3112">
            <v>-0.10054054054054051</v>
          </cell>
          <cell r="AQ3112">
            <v>6500</v>
          </cell>
          <cell r="AR3112">
            <v>86000</v>
          </cell>
          <cell r="AS3112">
            <v>0.32</v>
          </cell>
          <cell r="AT3112">
            <v>1</v>
          </cell>
          <cell r="AU3112">
            <v>0</v>
          </cell>
          <cell r="AV3112">
            <v>33280</v>
          </cell>
          <cell r="AW3112">
            <v>122691.24423963134</v>
          </cell>
          <cell r="AX3112">
            <v>4.0000000000000036E-2</v>
          </cell>
          <cell r="AY3112">
            <v>4718.8940092165867</v>
          </cell>
          <cell r="AZ3112" t="str">
            <v>Regular Bonus</v>
          </cell>
          <cell r="BA3112" t="str">
            <v>Regular BonusEligible</v>
          </cell>
          <cell r="BB3112" t="str">
            <v>Regular BonusIsrael</v>
          </cell>
          <cell r="BC3112" t="str">
            <v>Regular BonusIsrael Employee</v>
          </cell>
          <cell r="BD3112" t="str">
            <v>D41</v>
          </cell>
          <cell r="BE3112" t="str">
            <v>Employee</v>
          </cell>
          <cell r="BF3112">
            <v>32000</v>
          </cell>
          <cell r="BG3112">
            <v>47000</v>
          </cell>
          <cell r="BH3112">
            <v>4</v>
          </cell>
          <cell r="BI3112">
            <v>4000</v>
          </cell>
          <cell r="BJ3112">
            <v>56000</v>
          </cell>
          <cell r="BK3112">
            <v>56000</v>
          </cell>
          <cell r="BL3112">
            <v>44800</v>
          </cell>
        </row>
        <row r="3113">
          <cell r="B3113">
            <v>10852</v>
          </cell>
          <cell r="C3113">
            <v>90159</v>
          </cell>
          <cell r="D3113">
            <v>4238</v>
          </cell>
          <cell r="E3113" t="str">
            <v>Yaakov Weiss</v>
          </cell>
          <cell r="F3113" t="str">
            <v>TECHNOLOGY LEADER</v>
          </cell>
          <cell r="G3113" t="str">
            <v>Employee</v>
          </cell>
          <cell r="H3113" t="str">
            <v>Products - R&amp;D</v>
          </cell>
          <cell r="I3113" t="str">
            <v>TEL-AVIV</v>
          </cell>
          <cell r="J3113" t="str">
            <v>Israel</v>
          </cell>
          <cell r="K3113">
            <v>41267</v>
          </cell>
          <cell r="L3113" t="str">
            <v>IL</v>
          </cell>
          <cell r="M3113" t="str">
            <v>D41P</v>
          </cell>
          <cell r="N3113" t="str">
            <v>D</v>
          </cell>
          <cell r="O3113" t="str">
            <v>4</v>
          </cell>
          <cell r="P3113" t="str">
            <v>Regular</v>
          </cell>
          <cell r="T3113">
            <v>1</v>
          </cell>
          <cell r="U3113" t="str">
            <v>ILS</v>
          </cell>
          <cell r="V3113" t="str">
            <v>Products - R&amp;D</v>
          </cell>
          <cell r="W3113" t="str">
            <v>Dorit Dor</v>
          </cell>
          <cell r="Y3113" t="str">
            <v>Eligible</v>
          </cell>
          <cell r="Z3113">
            <v>31000</v>
          </cell>
          <cell r="AA3113">
            <v>114285.71428571429</v>
          </cell>
          <cell r="AB3113">
            <v>31000</v>
          </cell>
          <cell r="AC3113">
            <v>114285.71428571429</v>
          </cell>
          <cell r="AD3113">
            <v>3</v>
          </cell>
          <cell r="AE3113" t="str">
            <v>D41</v>
          </cell>
          <cell r="AF3113">
            <v>25500</v>
          </cell>
          <cell r="AG3113">
            <v>37000</v>
          </cell>
          <cell r="AH3113">
            <v>0.47</v>
          </cell>
          <cell r="AI3113">
            <v>3</v>
          </cell>
          <cell r="AJ3113">
            <v>0</v>
          </cell>
          <cell r="AK3113">
            <v>31620</v>
          </cell>
          <cell r="AL3113">
            <v>2.0000000000000018E-2</v>
          </cell>
          <cell r="AM3113">
            <v>116571.42857142858</v>
          </cell>
          <cell r="AN3113">
            <v>2285.7142857142899</v>
          </cell>
          <cell r="AO3113">
            <v>-0.14540540540540536</v>
          </cell>
          <cell r="AQ3113">
            <v>6500</v>
          </cell>
          <cell r="AR3113">
            <v>86000</v>
          </cell>
          <cell r="AS3113">
            <v>0.3</v>
          </cell>
          <cell r="AT3113">
            <v>1</v>
          </cell>
          <cell r="AU3113">
            <v>0</v>
          </cell>
          <cell r="AV3113">
            <v>31620</v>
          </cell>
          <cell r="AW3113">
            <v>116571.42857142858</v>
          </cell>
          <cell r="AX3113">
            <v>2.0000000000000018E-2</v>
          </cell>
          <cell r="AY3113">
            <v>2285.7142857142899</v>
          </cell>
          <cell r="AZ3113" t="str">
            <v>Regular Bonus</v>
          </cell>
          <cell r="BA3113" t="str">
            <v>Regular BonusEligible</v>
          </cell>
          <cell r="BB3113" t="str">
            <v>Regular BonusIsrael</v>
          </cell>
          <cell r="BC3113" t="str">
            <v>Regular BonusIsrael Employee</v>
          </cell>
          <cell r="BD3113" t="str">
            <v>D41</v>
          </cell>
          <cell r="BE3113" t="str">
            <v>Employee</v>
          </cell>
          <cell r="BF3113">
            <v>31000</v>
          </cell>
          <cell r="BG3113">
            <v>58000</v>
          </cell>
          <cell r="BH3113">
            <v>4</v>
          </cell>
          <cell r="BI3113">
            <v>4000</v>
          </cell>
          <cell r="BJ3113">
            <v>41000</v>
          </cell>
          <cell r="BK3113">
            <v>41000</v>
          </cell>
          <cell r="BL3113">
            <v>32800</v>
          </cell>
        </row>
        <row r="3114">
          <cell r="B3114">
            <v>5429</v>
          </cell>
          <cell r="C3114">
            <v>1462</v>
          </cell>
          <cell r="E3114" t="str">
            <v>Einat Schanin</v>
          </cell>
          <cell r="F3114" t="str">
            <v>SOFTWARE DEVELOPER</v>
          </cell>
          <cell r="G3114" t="str">
            <v>Employee</v>
          </cell>
          <cell r="H3114" t="str">
            <v>Products - R&amp;D</v>
          </cell>
          <cell r="I3114" t="str">
            <v>TEL-AVIV</v>
          </cell>
          <cell r="J3114" t="str">
            <v>Israel</v>
          </cell>
          <cell r="K3114">
            <v>38665</v>
          </cell>
          <cell r="L3114" t="str">
            <v>IL</v>
          </cell>
          <cell r="M3114" t="str">
            <v>D51P</v>
          </cell>
          <cell r="N3114" t="str">
            <v>D</v>
          </cell>
          <cell r="O3114" t="str">
            <v>5</v>
          </cell>
          <cell r="P3114" t="str">
            <v>Regular</v>
          </cell>
          <cell r="T3114">
            <v>1</v>
          </cell>
          <cell r="U3114" t="str">
            <v>ILS</v>
          </cell>
          <cell r="V3114" t="str">
            <v>Products - R&amp;D</v>
          </cell>
          <cell r="W3114" t="str">
            <v>Dorit Dor</v>
          </cell>
          <cell r="Y3114" t="str">
            <v>Eligible</v>
          </cell>
          <cell r="Z3114">
            <v>28500</v>
          </cell>
          <cell r="AA3114">
            <v>105069.12442396313</v>
          </cell>
          <cell r="AB3114">
            <v>28500</v>
          </cell>
          <cell r="AC3114">
            <v>105069.12442396313</v>
          </cell>
          <cell r="AD3114">
            <v>3</v>
          </cell>
          <cell r="AE3114" t="str">
            <v>D51</v>
          </cell>
          <cell r="AF3114">
            <v>19500</v>
          </cell>
          <cell r="AG3114">
            <v>29500</v>
          </cell>
          <cell r="AH3114">
            <v>0.9</v>
          </cell>
          <cell r="AI3114">
            <v>5</v>
          </cell>
          <cell r="AJ3114">
            <v>0</v>
          </cell>
          <cell r="AK3114">
            <v>28785</v>
          </cell>
          <cell r="AL3114">
            <v>1.0000000000000009E-2</v>
          </cell>
          <cell r="AM3114">
            <v>106119.81566820276</v>
          </cell>
          <cell r="AN3114">
            <v>1050.6912442396278</v>
          </cell>
          <cell r="AO3114">
            <v>-2.4237288135593227E-2</v>
          </cell>
          <cell r="AQ3114">
            <v>6500</v>
          </cell>
          <cell r="AR3114">
            <v>86000</v>
          </cell>
          <cell r="AS3114">
            <v>0.27</v>
          </cell>
          <cell r="AT3114">
            <v>1</v>
          </cell>
          <cell r="AU3114">
            <v>0</v>
          </cell>
          <cell r="AV3114">
            <v>28785</v>
          </cell>
          <cell r="AW3114">
            <v>106119.81566820276</v>
          </cell>
          <cell r="AX3114">
            <v>1.0000000000000009E-2</v>
          </cell>
          <cell r="AY3114">
            <v>1050.6912442396278</v>
          </cell>
          <cell r="AZ3114" t="str">
            <v>Regular Bonus</v>
          </cell>
          <cell r="BA3114" t="str">
            <v>Regular BonusEligible</v>
          </cell>
          <cell r="BB3114" t="str">
            <v>Regular BonusIsrael</v>
          </cell>
          <cell r="BC3114" t="str">
            <v>Regular BonusIsrael Employee</v>
          </cell>
          <cell r="BD3114" t="str">
            <v>D55</v>
          </cell>
          <cell r="BE3114" t="str">
            <v>Employee</v>
          </cell>
          <cell r="BF3114">
            <v>28500</v>
          </cell>
          <cell r="BG3114">
            <v>35000</v>
          </cell>
          <cell r="BH3114">
            <v>3</v>
          </cell>
          <cell r="BI3114">
            <v>4000</v>
          </cell>
          <cell r="BJ3114">
            <v>30000</v>
          </cell>
          <cell r="BK3114">
            <v>30000</v>
          </cell>
          <cell r="BL3114">
            <v>24000</v>
          </cell>
        </row>
        <row r="3115">
          <cell r="B3115">
            <v>9093</v>
          </cell>
          <cell r="C3115">
            <v>3049</v>
          </cell>
          <cell r="E3115" t="str">
            <v>Eyal Paz</v>
          </cell>
          <cell r="F3115" t="str">
            <v>TECHNOLOGY LEADER</v>
          </cell>
          <cell r="G3115" t="str">
            <v>Employee</v>
          </cell>
          <cell r="H3115" t="str">
            <v>Products - R&amp;D</v>
          </cell>
          <cell r="I3115" t="str">
            <v>TEL-AVIV</v>
          </cell>
          <cell r="J3115" t="str">
            <v>Israel</v>
          </cell>
          <cell r="K3115">
            <v>40553</v>
          </cell>
          <cell r="L3115" t="str">
            <v>IL</v>
          </cell>
          <cell r="M3115" t="str">
            <v>D41P</v>
          </cell>
          <cell r="N3115" t="str">
            <v>D</v>
          </cell>
          <cell r="O3115" t="str">
            <v>4</v>
          </cell>
          <cell r="P3115" t="str">
            <v>Regular</v>
          </cell>
          <cell r="T3115">
            <v>1</v>
          </cell>
          <cell r="U3115" t="str">
            <v>ILS</v>
          </cell>
          <cell r="V3115" t="str">
            <v>Products - R&amp;D</v>
          </cell>
          <cell r="W3115" t="str">
            <v>Dorit Dor</v>
          </cell>
          <cell r="Y3115" t="str">
            <v>Eligible</v>
          </cell>
          <cell r="Z3115">
            <v>34900</v>
          </cell>
          <cell r="AA3115">
            <v>128663.59447004608</v>
          </cell>
          <cell r="AB3115">
            <v>34900</v>
          </cell>
          <cell r="AC3115">
            <v>128663.59447004608</v>
          </cell>
          <cell r="AD3115">
            <v>4</v>
          </cell>
          <cell r="AE3115" t="str">
            <v>D41</v>
          </cell>
          <cell r="AF3115">
            <v>25500</v>
          </cell>
          <cell r="AG3115">
            <v>37000</v>
          </cell>
          <cell r="AH3115">
            <v>0.81</v>
          </cell>
          <cell r="AI3115">
            <v>4</v>
          </cell>
          <cell r="AJ3115">
            <v>0</v>
          </cell>
          <cell r="AK3115">
            <v>35947</v>
          </cell>
          <cell r="AL3115">
            <v>3.0000000000000027E-2</v>
          </cell>
          <cell r="AM3115">
            <v>132523.50230414746</v>
          </cell>
          <cell r="AN3115">
            <v>3859.907834101381</v>
          </cell>
          <cell r="AO3115">
            <v>-2.8459459459459491E-2</v>
          </cell>
          <cell r="AQ3115">
            <v>6500</v>
          </cell>
          <cell r="AR3115">
            <v>86000</v>
          </cell>
          <cell r="AS3115">
            <v>0.35</v>
          </cell>
          <cell r="AT3115">
            <v>1</v>
          </cell>
          <cell r="AU3115">
            <v>0</v>
          </cell>
          <cell r="AV3115">
            <v>35947</v>
          </cell>
          <cell r="AW3115">
            <v>132523.50230414746</v>
          </cell>
          <cell r="AX3115">
            <v>3.0000000000000027E-2</v>
          </cell>
          <cell r="AY3115">
            <v>3859.907834101381</v>
          </cell>
          <cell r="AZ3115" t="str">
            <v>Regular Bonus</v>
          </cell>
          <cell r="BA3115" t="str">
            <v>Regular BonusEligible</v>
          </cell>
          <cell r="BB3115" t="str">
            <v>Regular BonusIsrael</v>
          </cell>
          <cell r="BC3115" t="str">
            <v>Regular BonusIsrael Employee</v>
          </cell>
          <cell r="BD3115" t="str">
            <v>D45</v>
          </cell>
          <cell r="BE3115" t="str">
            <v>Employee</v>
          </cell>
          <cell r="BF3115">
            <v>34900</v>
          </cell>
          <cell r="BG3115">
            <v>70000</v>
          </cell>
          <cell r="BH3115">
            <v>4</v>
          </cell>
          <cell r="BI3115">
            <v>4000</v>
          </cell>
          <cell r="BJ3115">
            <v>60000</v>
          </cell>
          <cell r="BK3115">
            <v>60000</v>
          </cell>
          <cell r="BL3115">
            <v>48000</v>
          </cell>
        </row>
        <row r="3116">
          <cell r="B3116">
            <v>9114</v>
          </cell>
          <cell r="C3116">
            <v>3061</v>
          </cell>
          <cell r="E3116" t="str">
            <v>Arik Ovtracht</v>
          </cell>
          <cell r="F3116" t="str">
            <v>TEAM LEADER</v>
          </cell>
          <cell r="G3116" t="str">
            <v>Employee</v>
          </cell>
          <cell r="H3116" t="str">
            <v>Products - R&amp;D</v>
          </cell>
          <cell r="I3116" t="str">
            <v>TEL-AVIV</v>
          </cell>
          <cell r="J3116" t="str">
            <v>Israel</v>
          </cell>
          <cell r="K3116">
            <v>40573</v>
          </cell>
          <cell r="L3116" t="str">
            <v>IL</v>
          </cell>
          <cell r="M3116" t="str">
            <v>D41M</v>
          </cell>
          <cell r="N3116" t="str">
            <v>D</v>
          </cell>
          <cell r="O3116" t="str">
            <v>4</v>
          </cell>
          <cell r="P3116" t="str">
            <v>Regular</v>
          </cell>
          <cell r="T3116">
            <v>1</v>
          </cell>
          <cell r="U3116" t="str">
            <v>ILS</v>
          </cell>
          <cell r="V3116" t="str">
            <v>Products - R&amp;D</v>
          </cell>
          <cell r="W3116" t="str">
            <v>Dorit Dor</v>
          </cell>
          <cell r="Y3116" t="str">
            <v>Eligible</v>
          </cell>
          <cell r="Z3116">
            <v>27000</v>
          </cell>
          <cell r="AA3116">
            <v>99539.170506912444</v>
          </cell>
          <cell r="AB3116">
            <v>27000</v>
          </cell>
          <cell r="AC3116">
            <v>99539.170506912444</v>
          </cell>
          <cell r="AD3116">
            <v>4</v>
          </cell>
          <cell r="AE3116" t="str">
            <v>D41</v>
          </cell>
          <cell r="AF3116">
            <v>25500</v>
          </cell>
          <cell r="AG3116">
            <v>37000</v>
          </cell>
          <cell r="AH3116">
            <v>0.13</v>
          </cell>
          <cell r="AI3116">
            <v>1</v>
          </cell>
          <cell r="AJ3116">
            <v>0</v>
          </cell>
          <cell r="AK3116">
            <v>28620</v>
          </cell>
          <cell r="AL3116">
            <v>6.0000000000000053E-2</v>
          </cell>
          <cell r="AM3116">
            <v>105511.5207373272</v>
          </cell>
          <cell r="AN3116">
            <v>5972.3502304147551</v>
          </cell>
          <cell r="AO3116">
            <v>-0.2264864864864865</v>
          </cell>
          <cell r="AQ3116">
            <v>6500</v>
          </cell>
          <cell r="AR3116">
            <v>86000</v>
          </cell>
          <cell r="AS3116">
            <v>0.25</v>
          </cell>
          <cell r="AT3116">
            <v>1</v>
          </cell>
          <cell r="AU3116">
            <v>0</v>
          </cell>
          <cell r="AV3116">
            <v>28620</v>
          </cell>
          <cell r="AW3116">
            <v>105511.5207373272</v>
          </cell>
          <cell r="AX3116">
            <v>6.0000000000000053E-2</v>
          </cell>
          <cell r="AY3116">
            <v>5972.3502304147551</v>
          </cell>
          <cell r="AZ3116" t="str">
            <v>Regular Bonus</v>
          </cell>
          <cell r="BA3116" t="str">
            <v>Regular BonusEligible</v>
          </cell>
          <cell r="BB3116" t="str">
            <v>Regular BonusIsrael</v>
          </cell>
          <cell r="BC3116" t="str">
            <v>Regular BonusIsrael Employee</v>
          </cell>
          <cell r="BD3116" t="str">
            <v>D45</v>
          </cell>
          <cell r="BE3116" t="str">
            <v>Employee</v>
          </cell>
          <cell r="BF3116">
            <v>27000</v>
          </cell>
          <cell r="BG3116">
            <v>50000</v>
          </cell>
          <cell r="BH3116">
            <v>3</v>
          </cell>
          <cell r="BI3116">
            <v>4000</v>
          </cell>
          <cell r="BJ3116">
            <v>60000</v>
          </cell>
          <cell r="BK3116">
            <v>60000</v>
          </cell>
          <cell r="BL3116">
            <v>48000</v>
          </cell>
        </row>
        <row r="3117">
          <cell r="B3117">
            <v>9091</v>
          </cell>
          <cell r="C3117">
            <v>3048</v>
          </cell>
          <cell r="E3117" t="str">
            <v>Irina Shalem</v>
          </cell>
          <cell r="F3117" t="str">
            <v>GROUP MANAGER</v>
          </cell>
          <cell r="G3117" t="str">
            <v>Employee</v>
          </cell>
          <cell r="H3117" t="str">
            <v>Products - R&amp;D</v>
          </cell>
          <cell r="I3117" t="str">
            <v>TEL-AVIV</v>
          </cell>
          <cell r="J3117" t="str">
            <v>Israel</v>
          </cell>
          <cell r="K3117">
            <v>40553</v>
          </cell>
          <cell r="L3117" t="str">
            <v>IL</v>
          </cell>
          <cell r="M3117" t="str">
            <v>D30M</v>
          </cell>
          <cell r="N3117" t="str">
            <v>D</v>
          </cell>
          <cell r="O3117" t="str">
            <v>3</v>
          </cell>
          <cell r="P3117" t="str">
            <v>Regular</v>
          </cell>
          <cell r="T3117">
            <v>1</v>
          </cell>
          <cell r="U3117" t="str">
            <v>ILS</v>
          </cell>
          <cell r="V3117" t="str">
            <v>Products - R&amp;D</v>
          </cell>
          <cell r="W3117" t="str">
            <v>Dorit Dor</v>
          </cell>
          <cell r="Y3117" t="str">
            <v>Eligible</v>
          </cell>
          <cell r="Z3117">
            <v>36400</v>
          </cell>
          <cell r="AA3117">
            <v>134193.54838709679</v>
          </cell>
          <cell r="AB3117">
            <v>36400</v>
          </cell>
          <cell r="AC3117">
            <v>134193.54838709679</v>
          </cell>
          <cell r="AD3117">
            <v>4</v>
          </cell>
          <cell r="AE3117" t="str">
            <v>D30</v>
          </cell>
          <cell r="AF3117">
            <v>34000</v>
          </cell>
          <cell r="AG3117">
            <v>46000</v>
          </cell>
          <cell r="AH3117">
            <v>0.2</v>
          </cell>
          <cell r="AI3117">
            <v>2</v>
          </cell>
          <cell r="AJ3117">
            <v>0</v>
          </cell>
          <cell r="AK3117">
            <v>38220</v>
          </cell>
          <cell r="AL3117">
            <v>5.0000000000000044E-2</v>
          </cell>
          <cell r="AM3117">
            <v>140903.22580645161</v>
          </cell>
          <cell r="AN3117">
            <v>6709.677419354819</v>
          </cell>
          <cell r="AO3117">
            <v>-0.1691304347826087</v>
          </cell>
          <cell r="AQ3117">
            <v>6500</v>
          </cell>
          <cell r="AR3117">
            <v>86000</v>
          </cell>
          <cell r="AS3117">
            <v>0.37</v>
          </cell>
          <cell r="AT3117">
            <v>1</v>
          </cell>
          <cell r="AU3117">
            <v>0</v>
          </cell>
          <cell r="AV3117">
            <v>38220</v>
          </cell>
          <cell r="AW3117">
            <v>140903.22580645161</v>
          </cell>
          <cell r="AX3117">
            <v>5.0000000000000044E-2</v>
          </cell>
          <cell r="AY3117">
            <v>6709.677419354819</v>
          </cell>
          <cell r="AZ3117" t="str">
            <v>Regular Bonus</v>
          </cell>
          <cell r="BA3117" t="str">
            <v>Regular BonusEligible</v>
          </cell>
          <cell r="BB3117" t="str">
            <v>Regular BonusIsrael</v>
          </cell>
          <cell r="BC3117" t="str">
            <v>Regular BonusIsrael Employee</v>
          </cell>
          <cell r="BD3117" t="str">
            <v>D35</v>
          </cell>
          <cell r="BE3117" t="str">
            <v>Employee</v>
          </cell>
          <cell r="BF3117">
            <v>36400</v>
          </cell>
          <cell r="BG3117">
            <v>85000</v>
          </cell>
          <cell r="BH3117">
            <v>4</v>
          </cell>
          <cell r="BI3117">
            <v>4000</v>
          </cell>
          <cell r="BJ3117">
            <v>87000</v>
          </cell>
          <cell r="BK3117">
            <v>87000</v>
          </cell>
          <cell r="BL3117">
            <v>69600</v>
          </cell>
        </row>
        <row r="3118">
          <cell r="B3118">
            <v>13825</v>
          </cell>
          <cell r="C3118">
            <v>8818</v>
          </cell>
          <cell r="D3118">
            <v>69548</v>
          </cell>
          <cell r="E3118" t="str">
            <v>Aviad Levy</v>
          </cell>
          <cell r="F3118" t="str">
            <v>SOFTWARE DEVELOPER</v>
          </cell>
          <cell r="G3118" t="str">
            <v>Employee</v>
          </cell>
          <cell r="H3118" t="str">
            <v>Products - R&amp;D</v>
          </cell>
          <cell r="I3118" t="str">
            <v>TEL-AVIV</v>
          </cell>
          <cell r="J3118" t="str">
            <v>Israel</v>
          </cell>
          <cell r="K3118">
            <v>42225</v>
          </cell>
          <cell r="L3118" t="str">
            <v>IL</v>
          </cell>
          <cell r="M3118" t="str">
            <v>D51P</v>
          </cell>
          <cell r="N3118" t="str">
            <v>D</v>
          </cell>
          <cell r="O3118" t="str">
            <v>5</v>
          </cell>
          <cell r="P3118" t="str">
            <v>Regular</v>
          </cell>
          <cell r="T3118">
            <v>1</v>
          </cell>
          <cell r="U3118" t="str">
            <v>ILS</v>
          </cell>
          <cell r="V3118" t="str">
            <v>Products - R&amp;D</v>
          </cell>
          <cell r="W3118" t="str">
            <v>Dorit Dor</v>
          </cell>
          <cell r="Y3118" t="str">
            <v>Eligible</v>
          </cell>
          <cell r="Z3118">
            <v>25000</v>
          </cell>
          <cell r="AA3118">
            <v>92165.898617511528</v>
          </cell>
          <cell r="AB3118">
            <v>25000</v>
          </cell>
          <cell r="AC3118">
            <v>92165.898617511528</v>
          </cell>
          <cell r="AD3118">
            <v>3</v>
          </cell>
          <cell r="AE3118" t="str">
            <v>D51</v>
          </cell>
          <cell r="AF3118">
            <v>19500</v>
          </cell>
          <cell r="AG3118">
            <v>29500</v>
          </cell>
          <cell r="AH3118">
            <v>0.55000000000000004</v>
          </cell>
          <cell r="AI3118">
            <v>3</v>
          </cell>
          <cell r="AJ3118">
            <v>0</v>
          </cell>
          <cell r="AK3118">
            <v>25500</v>
          </cell>
          <cell r="AL3118">
            <v>2.0000000000000018E-2</v>
          </cell>
          <cell r="AM3118">
            <v>94009.216589861753</v>
          </cell>
          <cell r="AN3118">
            <v>1843.3179723502253</v>
          </cell>
          <cell r="AO3118">
            <v>-0.13559322033898302</v>
          </cell>
          <cell r="AQ3118">
            <v>6500</v>
          </cell>
          <cell r="AR3118">
            <v>86000</v>
          </cell>
          <cell r="AS3118">
            <v>0.23</v>
          </cell>
          <cell r="AT3118">
            <v>1</v>
          </cell>
          <cell r="AU3118">
            <v>0</v>
          </cell>
          <cell r="AV3118">
            <v>25500</v>
          </cell>
          <cell r="AW3118">
            <v>94009.216589861753</v>
          </cell>
          <cell r="AX3118">
            <v>2.0000000000000018E-2</v>
          </cell>
          <cell r="AY3118">
            <v>1843.3179723502253</v>
          </cell>
          <cell r="AZ3118" t="str">
            <v>Regular Bonus</v>
          </cell>
          <cell r="BA3118" t="str">
            <v>Regular BonusEligible</v>
          </cell>
          <cell r="BB3118" t="str">
            <v>Regular BonusIsrael</v>
          </cell>
          <cell r="BC3118" t="str">
            <v>Regular BonusIsrael Employee</v>
          </cell>
          <cell r="BD3118" t="str">
            <v>D51</v>
          </cell>
          <cell r="BE3118" t="str">
            <v>Employee</v>
          </cell>
          <cell r="BF3118">
            <v>25000</v>
          </cell>
          <cell r="BG3118">
            <v>35000</v>
          </cell>
          <cell r="BH3118">
            <v>3</v>
          </cell>
          <cell r="BI3118">
            <v>4000</v>
          </cell>
          <cell r="BJ3118">
            <v>29000</v>
          </cell>
          <cell r="BK3118">
            <v>29000</v>
          </cell>
          <cell r="BL3118">
            <v>23200</v>
          </cell>
        </row>
        <row r="3119">
          <cell r="B3119">
            <v>7177</v>
          </cell>
          <cell r="C3119">
            <v>2229</v>
          </cell>
          <cell r="E3119" t="str">
            <v>Maxim Frid</v>
          </cell>
          <cell r="F3119" t="str">
            <v>SOFTWARE DEVELOPER</v>
          </cell>
          <cell r="G3119" t="str">
            <v>Employee</v>
          </cell>
          <cell r="H3119" t="str">
            <v>Products - R&amp;D</v>
          </cell>
          <cell r="I3119" t="str">
            <v>TEL-AVIV</v>
          </cell>
          <cell r="J3119" t="str">
            <v>Israel</v>
          </cell>
          <cell r="K3119">
            <v>39516</v>
          </cell>
          <cell r="L3119" t="str">
            <v>IL</v>
          </cell>
          <cell r="M3119" t="str">
            <v>D51P</v>
          </cell>
          <cell r="N3119" t="str">
            <v>D</v>
          </cell>
          <cell r="O3119" t="str">
            <v>5</v>
          </cell>
          <cell r="P3119" t="str">
            <v>Regular</v>
          </cell>
          <cell r="T3119">
            <v>1</v>
          </cell>
          <cell r="U3119" t="str">
            <v>ILS</v>
          </cell>
          <cell r="V3119" t="str">
            <v>Products - R&amp;D</v>
          </cell>
          <cell r="W3119" t="str">
            <v>Dorit Dor</v>
          </cell>
          <cell r="Y3119" t="str">
            <v>Eligible</v>
          </cell>
          <cell r="Z3119">
            <v>25500</v>
          </cell>
          <cell r="AA3119">
            <v>94009.216589861753</v>
          </cell>
          <cell r="AB3119">
            <v>25500</v>
          </cell>
          <cell r="AC3119">
            <v>94009.216589861753</v>
          </cell>
          <cell r="AD3119">
            <v>3</v>
          </cell>
          <cell r="AE3119" t="str">
            <v>D51</v>
          </cell>
          <cell r="AF3119">
            <v>19500</v>
          </cell>
          <cell r="AG3119">
            <v>29500</v>
          </cell>
          <cell r="AH3119">
            <v>0.6</v>
          </cell>
          <cell r="AI3119">
            <v>3</v>
          </cell>
          <cell r="AJ3119">
            <v>0</v>
          </cell>
          <cell r="AK3119">
            <v>26010</v>
          </cell>
          <cell r="AL3119">
            <v>2.0000000000000018E-2</v>
          </cell>
          <cell r="AM3119">
            <v>95889.400921658991</v>
          </cell>
          <cell r="AN3119">
            <v>1880.184331797238</v>
          </cell>
          <cell r="AO3119">
            <v>-0.11830508474576273</v>
          </cell>
          <cell r="AQ3119">
            <v>6500</v>
          </cell>
          <cell r="AR3119">
            <v>86000</v>
          </cell>
          <cell r="AS3119">
            <v>0.23</v>
          </cell>
          <cell r="AT3119">
            <v>1</v>
          </cell>
          <cell r="AU3119">
            <v>0</v>
          </cell>
          <cell r="AV3119">
            <v>26010</v>
          </cell>
          <cell r="AW3119">
            <v>95889.400921658991</v>
          </cell>
          <cell r="AX3119">
            <v>2.0000000000000018E-2</v>
          </cell>
          <cell r="AY3119">
            <v>1880.184331797238</v>
          </cell>
          <cell r="AZ3119" t="str">
            <v>Regular Bonus</v>
          </cell>
          <cell r="BA3119" t="str">
            <v>Regular BonusEligible</v>
          </cell>
          <cell r="BB3119" t="str">
            <v>Regular BonusIsrael</v>
          </cell>
          <cell r="BC3119" t="str">
            <v>Regular BonusIsrael Employee</v>
          </cell>
          <cell r="BD3119" t="str">
            <v>D55</v>
          </cell>
          <cell r="BE3119" t="str">
            <v>Employee</v>
          </cell>
          <cell r="BF3119">
            <v>25500</v>
          </cell>
          <cell r="BG3119">
            <v>30000</v>
          </cell>
          <cell r="BH3119">
            <v>3</v>
          </cell>
          <cell r="BI3119">
            <v>4000</v>
          </cell>
          <cell r="BJ3119">
            <v>30000</v>
          </cell>
          <cell r="BK3119">
            <v>30000</v>
          </cell>
          <cell r="BL3119">
            <v>24000</v>
          </cell>
        </row>
        <row r="3120">
          <cell r="B3120">
            <v>10989</v>
          </cell>
          <cell r="C3120">
            <v>2144</v>
          </cell>
          <cell r="D3120">
            <v>142947</v>
          </cell>
          <cell r="E3120" t="str">
            <v>Ziv Huyan</v>
          </cell>
          <cell r="F3120" t="str">
            <v>TEAM LEADER</v>
          </cell>
          <cell r="G3120" t="str">
            <v>Employee</v>
          </cell>
          <cell r="H3120" t="str">
            <v>Products - R&amp;D</v>
          </cell>
          <cell r="I3120" t="str">
            <v>TEL-AVIV</v>
          </cell>
          <cell r="J3120" t="str">
            <v>Israel</v>
          </cell>
          <cell r="K3120">
            <v>41343</v>
          </cell>
          <cell r="L3120" t="str">
            <v>IL</v>
          </cell>
          <cell r="M3120" t="str">
            <v>T41M</v>
          </cell>
          <cell r="N3120" t="str">
            <v>T</v>
          </cell>
          <cell r="O3120" t="str">
            <v>4</v>
          </cell>
          <cell r="P3120" t="str">
            <v>Regular</v>
          </cell>
          <cell r="T3120">
            <v>1</v>
          </cell>
          <cell r="U3120" t="str">
            <v>ILS</v>
          </cell>
          <cell r="V3120" t="str">
            <v>Products - R&amp;D</v>
          </cell>
          <cell r="W3120" t="str">
            <v>Dorit Dor</v>
          </cell>
          <cell r="Y3120" t="str">
            <v>Eligible</v>
          </cell>
          <cell r="Z3120">
            <v>25000</v>
          </cell>
          <cell r="AA3120">
            <v>92165.898617511528</v>
          </cell>
          <cell r="AB3120">
            <v>25000</v>
          </cell>
          <cell r="AC3120">
            <v>92165.898617511528</v>
          </cell>
          <cell r="AD3120">
            <v>4</v>
          </cell>
          <cell r="AE3120" t="str">
            <v>T41</v>
          </cell>
          <cell r="AF3120">
            <v>16000</v>
          </cell>
          <cell r="AG3120">
            <v>26000</v>
          </cell>
          <cell r="AH3120">
            <v>0.9</v>
          </cell>
          <cell r="AI3120">
            <v>5</v>
          </cell>
          <cell r="AJ3120">
            <v>0</v>
          </cell>
          <cell r="AK3120">
            <v>25500</v>
          </cell>
          <cell r="AL3120">
            <v>2.0000000000000018E-2</v>
          </cell>
          <cell r="AM3120">
            <v>94009.216589861753</v>
          </cell>
          <cell r="AN3120">
            <v>1843.3179723502253</v>
          </cell>
          <cell r="AO3120">
            <v>-1.9230769230769273E-2</v>
          </cell>
          <cell r="AQ3120">
            <v>6500</v>
          </cell>
          <cell r="AR3120">
            <v>86000</v>
          </cell>
          <cell r="AS3120">
            <v>0.23</v>
          </cell>
          <cell r="AT3120">
            <v>1</v>
          </cell>
          <cell r="AU3120">
            <v>0</v>
          </cell>
          <cell r="AV3120">
            <v>25500</v>
          </cell>
          <cell r="AW3120">
            <v>94009.216589861753</v>
          </cell>
          <cell r="AX3120">
            <v>2.0000000000000018E-2</v>
          </cell>
          <cell r="AY3120">
            <v>1843.3179723502253</v>
          </cell>
          <cell r="AZ3120" t="str">
            <v>Regular Bonus</v>
          </cell>
          <cell r="BA3120" t="str">
            <v>Regular BonusEligible</v>
          </cell>
          <cell r="BB3120" t="str">
            <v>Regular BonusIsrael</v>
          </cell>
          <cell r="BC3120" t="str">
            <v>Regular BonusIsrael Employee</v>
          </cell>
          <cell r="BD3120" t="str">
            <v>T41</v>
          </cell>
          <cell r="BE3120" t="str">
            <v>Employee</v>
          </cell>
          <cell r="BF3120">
            <v>25000</v>
          </cell>
          <cell r="BG3120">
            <v>30000</v>
          </cell>
          <cell r="BH3120">
            <v>5</v>
          </cell>
          <cell r="BI3120">
            <v>4000</v>
          </cell>
          <cell r="BJ3120">
            <v>39000</v>
          </cell>
          <cell r="BK3120">
            <v>39000</v>
          </cell>
          <cell r="BL3120">
            <v>31200</v>
          </cell>
        </row>
        <row r="3121">
          <cell r="B3121">
            <v>11004</v>
          </cell>
          <cell r="C3121">
            <v>2159</v>
          </cell>
          <cell r="D3121">
            <v>3970</v>
          </cell>
          <cell r="E3121" t="str">
            <v>Itai Minuhin</v>
          </cell>
          <cell r="F3121" t="str">
            <v>TEAM LEADER</v>
          </cell>
          <cell r="G3121" t="str">
            <v>Employee</v>
          </cell>
          <cell r="H3121" t="str">
            <v>Products - R&amp;D</v>
          </cell>
          <cell r="I3121" t="str">
            <v>TEL-AVIV</v>
          </cell>
          <cell r="J3121" t="str">
            <v>Israel</v>
          </cell>
          <cell r="K3121">
            <v>41354</v>
          </cell>
          <cell r="L3121" t="str">
            <v>IL</v>
          </cell>
          <cell r="M3121" t="str">
            <v>D41M</v>
          </cell>
          <cell r="N3121" t="str">
            <v>D</v>
          </cell>
          <cell r="O3121" t="str">
            <v>4</v>
          </cell>
          <cell r="P3121" t="str">
            <v>Regular</v>
          </cell>
          <cell r="T3121">
            <v>1</v>
          </cell>
          <cell r="U3121" t="str">
            <v>ILS</v>
          </cell>
          <cell r="V3121" t="str">
            <v>Products - R&amp;D</v>
          </cell>
          <cell r="W3121" t="str">
            <v>Dorit Dor</v>
          </cell>
          <cell r="Y3121" t="str">
            <v>Eligible</v>
          </cell>
          <cell r="Z3121">
            <v>30000</v>
          </cell>
          <cell r="AA3121">
            <v>110599.07834101382</v>
          </cell>
          <cell r="AB3121">
            <v>30000</v>
          </cell>
          <cell r="AC3121">
            <v>110599.07834101382</v>
          </cell>
          <cell r="AD3121">
            <v>4</v>
          </cell>
          <cell r="AE3121" t="str">
            <v>D41</v>
          </cell>
          <cell r="AF3121">
            <v>25500</v>
          </cell>
          <cell r="AG3121">
            <v>37000</v>
          </cell>
          <cell r="AH3121">
            <v>0.39</v>
          </cell>
          <cell r="AI3121">
            <v>2</v>
          </cell>
          <cell r="AJ3121">
            <v>0</v>
          </cell>
          <cell r="AK3121">
            <v>31500</v>
          </cell>
          <cell r="AL3121">
            <v>5.0000000000000044E-2</v>
          </cell>
          <cell r="AM3121">
            <v>116129.03225806452</v>
          </cell>
          <cell r="AN3121">
            <v>5529.9539170506905</v>
          </cell>
          <cell r="AO3121">
            <v>-0.14864864864864868</v>
          </cell>
          <cell r="AQ3121">
            <v>6500</v>
          </cell>
          <cell r="AR3121">
            <v>86000</v>
          </cell>
          <cell r="AS3121">
            <v>0.28999999999999998</v>
          </cell>
          <cell r="AT3121">
            <v>1</v>
          </cell>
          <cell r="AU3121">
            <v>0</v>
          </cell>
          <cell r="AV3121">
            <v>31500</v>
          </cell>
          <cell r="AW3121">
            <v>116129.03225806452</v>
          </cell>
          <cell r="AX3121">
            <v>5.0000000000000044E-2</v>
          </cell>
          <cell r="AY3121">
            <v>5529.9539170506905</v>
          </cell>
          <cell r="AZ3121" t="str">
            <v>Regular Bonus</v>
          </cell>
          <cell r="BA3121" t="str">
            <v>Regular BonusEligible</v>
          </cell>
          <cell r="BB3121" t="str">
            <v>Regular BonusIsrael</v>
          </cell>
          <cell r="BC3121" t="str">
            <v>Regular BonusIsrael Employee</v>
          </cell>
          <cell r="BD3121" t="str">
            <v>D41</v>
          </cell>
          <cell r="BE3121" t="str">
            <v>Employee</v>
          </cell>
          <cell r="BF3121">
            <v>30000</v>
          </cell>
          <cell r="BG3121">
            <v>45000</v>
          </cell>
          <cell r="BH3121">
            <v>4</v>
          </cell>
          <cell r="BI3121">
            <v>4000</v>
          </cell>
          <cell r="BJ3121">
            <v>56000</v>
          </cell>
          <cell r="BK3121">
            <v>56000</v>
          </cell>
          <cell r="BL3121">
            <v>44800</v>
          </cell>
        </row>
        <row r="3122">
          <cell r="B3122">
            <v>11005</v>
          </cell>
          <cell r="C3122">
            <v>2160</v>
          </cell>
          <cell r="D3122">
            <v>6378</v>
          </cell>
          <cell r="E3122" t="str">
            <v>Yaron Ditur</v>
          </cell>
          <cell r="F3122" t="str">
            <v>TECHNOLOGY LEADER</v>
          </cell>
          <cell r="G3122" t="str">
            <v>Employee</v>
          </cell>
          <cell r="H3122" t="str">
            <v>Products - R&amp;D</v>
          </cell>
          <cell r="I3122" t="str">
            <v>TEL-AVIV</v>
          </cell>
          <cell r="J3122" t="str">
            <v>Israel</v>
          </cell>
          <cell r="K3122">
            <v>41354</v>
          </cell>
          <cell r="L3122" t="str">
            <v>IL</v>
          </cell>
          <cell r="M3122" t="str">
            <v>D41P</v>
          </cell>
          <cell r="N3122" t="str">
            <v>D</v>
          </cell>
          <cell r="O3122" t="str">
            <v>4</v>
          </cell>
          <cell r="P3122" t="str">
            <v>Regular</v>
          </cell>
          <cell r="T3122">
            <v>1</v>
          </cell>
          <cell r="U3122" t="str">
            <v>ILS</v>
          </cell>
          <cell r="V3122" t="str">
            <v>Products - R&amp;D</v>
          </cell>
          <cell r="W3122" t="str">
            <v>Dorit Dor</v>
          </cell>
          <cell r="Y3122" t="str">
            <v>Eligible</v>
          </cell>
          <cell r="Z3122">
            <v>22000</v>
          </cell>
          <cell r="AA3122">
            <v>81105.990783410147</v>
          </cell>
          <cell r="AB3122">
            <v>22000</v>
          </cell>
          <cell r="AC3122">
            <v>81105.990783410147</v>
          </cell>
          <cell r="AD3122">
            <v>5</v>
          </cell>
          <cell r="AE3122" t="str">
            <v>D41</v>
          </cell>
          <cell r="AF3122">
            <v>25500</v>
          </cell>
          <cell r="AG3122">
            <v>37000</v>
          </cell>
          <cell r="AH3122">
            <v>0</v>
          </cell>
          <cell r="AI3122">
            <v>1</v>
          </cell>
          <cell r="AJ3122">
            <v>0</v>
          </cell>
          <cell r="AK3122">
            <v>23980</v>
          </cell>
          <cell r="AL3122">
            <v>9.000000000000008E-2</v>
          </cell>
          <cell r="AM3122">
            <v>88405.529953917052</v>
          </cell>
          <cell r="AN3122">
            <v>7299.5391705069051</v>
          </cell>
          <cell r="AO3122">
            <v>-0.35189189189189185</v>
          </cell>
          <cell r="AQ3122">
            <v>6500</v>
          </cell>
          <cell r="AR3122">
            <v>86000</v>
          </cell>
          <cell r="AS3122">
            <v>0.19</v>
          </cell>
          <cell r="AT3122">
            <v>1</v>
          </cell>
          <cell r="AU3122">
            <v>0</v>
          </cell>
          <cell r="AV3122">
            <v>23980</v>
          </cell>
          <cell r="AW3122">
            <v>88405.529953917052</v>
          </cell>
          <cell r="AX3122">
            <v>9.000000000000008E-2</v>
          </cell>
          <cell r="AY3122">
            <v>7299.5391705069051</v>
          </cell>
          <cell r="AZ3122" t="str">
            <v>Regular Bonus</v>
          </cell>
          <cell r="BA3122" t="str">
            <v>Regular BonusEligible</v>
          </cell>
          <cell r="BB3122" t="str">
            <v>Regular BonusIsrael</v>
          </cell>
          <cell r="BC3122" t="str">
            <v>Regular BonusIsrael Employee</v>
          </cell>
          <cell r="BD3122" t="str">
            <v>D55</v>
          </cell>
          <cell r="BE3122" t="str">
            <v>Employee</v>
          </cell>
          <cell r="BF3122">
            <v>22000</v>
          </cell>
          <cell r="BG3122">
            <v>30000</v>
          </cell>
          <cell r="BH3122">
            <v>3</v>
          </cell>
          <cell r="BI3122">
            <v>4000</v>
          </cell>
          <cell r="BJ3122">
            <v>54000</v>
          </cell>
          <cell r="BK3122">
            <v>54000</v>
          </cell>
          <cell r="BL3122">
            <v>43200</v>
          </cell>
        </row>
        <row r="3123">
          <cell r="B3123">
            <v>11011</v>
          </cell>
          <cell r="C3123">
            <v>2166</v>
          </cell>
          <cell r="D3123">
            <v>4126</v>
          </cell>
          <cell r="E3123" t="str">
            <v>Ron Izraeli</v>
          </cell>
          <cell r="F3123" t="str">
            <v>GROUP MANAGER</v>
          </cell>
          <cell r="G3123" t="str">
            <v>Employee</v>
          </cell>
          <cell r="H3123" t="str">
            <v>Products - R&amp;D</v>
          </cell>
          <cell r="I3123" t="str">
            <v>TEL-AVIV</v>
          </cell>
          <cell r="J3123" t="str">
            <v>Israel</v>
          </cell>
          <cell r="K3123">
            <v>41354</v>
          </cell>
          <cell r="L3123" t="str">
            <v>IL</v>
          </cell>
          <cell r="M3123" t="str">
            <v>D30M</v>
          </cell>
          <cell r="N3123" t="str">
            <v>D</v>
          </cell>
          <cell r="O3123" t="str">
            <v>3</v>
          </cell>
          <cell r="P3123" t="str">
            <v>Regular</v>
          </cell>
          <cell r="T3123">
            <v>1</v>
          </cell>
          <cell r="U3123" t="str">
            <v>ILS</v>
          </cell>
          <cell r="V3123" t="str">
            <v>Products - R&amp;D</v>
          </cell>
          <cell r="W3123" t="str">
            <v>Dorit Dor</v>
          </cell>
          <cell r="Y3123" t="str">
            <v>Eligible</v>
          </cell>
          <cell r="Z3123">
            <v>32000</v>
          </cell>
          <cell r="AA3123">
            <v>117972.35023041476</v>
          </cell>
          <cell r="AB3123">
            <v>32000</v>
          </cell>
          <cell r="AC3123">
            <v>117972.35023041476</v>
          </cell>
          <cell r="AD3123">
            <v>5</v>
          </cell>
          <cell r="AE3123" t="str">
            <v>D30</v>
          </cell>
          <cell r="AF3123">
            <v>34000</v>
          </cell>
          <cell r="AG3123">
            <v>46000</v>
          </cell>
          <cell r="AH3123">
            <v>0</v>
          </cell>
          <cell r="AI3123">
            <v>1</v>
          </cell>
          <cell r="AJ3123">
            <v>0</v>
          </cell>
          <cell r="AK3123">
            <v>34880</v>
          </cell>
          <cell r="AL3123">
            <v>9.000000000000008E-2</v>
          </cell>
          <cell r="AM3123">
            <v>128589.86175115207</v>
          </cell>
          <cell r="AN3123">
            <v>10617.511520737316</v>
          </cell>
          <cell r="AO3123">
            <v>-0.24173913043478257</v>
          </cell>
          <cell r="AQ3123">
            <v>6500</v>
          </cell>
          <cell r="AR3123">
            <v>86000</v>
          </cell>
          <cell r="AS3123">
            <v>0.32</v>
          </cell>
          <cell r="AT3123">
            <v>1</v>
          </cell>
          <cell r="AU3123">
            <v>0</v>
          </cell>
          <cell r="AV3123">
            <v>34880</v>
          </cell>
          <cell r="AW3123">
            <v>128589.86175115207</v>
          </cell>
          <cell r="AX3123">
            <v>9.000000000000008E-2</v>
          </cell>
          <cell r="AY3123">
            <v>10617.511520737316</v>
          </cell>
          <cell r="AZ3123" t="str">
            <v>Regular Bonus</v>
          </cell>
          <cell r="BA3123" t="str">
            <v>Regular BonusEligible</v>
          </cell>
          <cell r="BB3123" t="str">
            <v>Regular BonusIsrael</v>
          </cell>
          <cell r="BC3123" t="str">
            <v>Regular BonusIsrael Employee</v>
          </cell>
          <cell r="BD3123" t="str">
            <v>D35</v>
          </cell>
          <cell r="BE3123" t="str">
            <v>Employee</v>
          </cell>
          <cell r="BF3123">
            <v>32000</v>
          </cell>
          <cell r="BG3123">
            <v>75000</v>
          </cell>
          <cell r="BH3123">
            <v>4</v>
          </cell>
          <cell r="BI3123">
            <v>4000</v>
          </cell>
          <cell r="BJ3123">
            <v>105000</v>
          </cell>
          <cell r="BK3123">
            <v>105000</v>
          </cell>
          <cell r="BL3123">
            <v>84000</v>
          </cell>
        </row>
        <row r="3124">
          <cell r="B3124">
            <v>7623</v>
          </cell>
          <cell r="C3124">
            <v>2481</v>
          </cell>
          <cell r="D3124">
            <v>145688</v>
          </cell>
          <cell r="E3124" t="str">
            <v>Weaam Nashef</v>
          </cell>
          <cell r="F3124" t="str">
            <v>SOFTWARE DEVELOPER</v>
          </cell>
          <cell r="G3124" t="str">
            <v>Employee</v>
          </cell>
          <cell r="H3124" t="str">
            <v>Products - R&amp;D</v>
          </cell>
          <cell r="I3124" t="str">
            <v>TEL-AVIV</v>
          </cell>
          <cell r="J3124" t="str">
            <v>Israel</v>
          </cell>
          <cell r="K3124">
            <v>39859</v>
          </cell>
          <cell r="L3124" t="str">
            <v>IL</v>
          </cell>
          <cell r="M3124" t="str">
            <v>D51P</v>
          </cell>
          <cell r="N3124" t="str">
            <v>D</v>
          </cell>
          <cell r="O3124" t="str">
            <v>5</v>
          </cell>
          <cell r="P3124" t="str">
            <v>Regular</v>
          </cell>
          <cell r="T3124">
            <v>1</v>
          </cell>
          <cell r="U3124" t="str">
            <v>ILS</v>
          </cell>
          <cell r="V3124" t="str">
            <v>Products - R&amp;D</v>
          </cell>
          <cell r="W3124" t="str">
            <v>Dorit Dor</v>
          </cell>
          <cell r="Y3124" t="str">
            <v>Eligible</v>
          </cell>
          <cell r="Z3124">
            <v>24000</v>
          </cell>
          <cell r="AA3124">
            <v>88479.262672811063</v>
          </cell>
          <cell r="AB3124">
            <v>24000</v>
          </cell>
          <cell r="AC3124">
            <v>88479.262672811063</v>
          </cell>
          <cell r="AD3124">
            <v>3</v>
          </cell>
          <cell r="AE3124" t="str">
            <v>D51</v>
          </cell>
          <cell r="AF3124">
            <v>19500</v>
          </cell>
          <cell r="AG3124">
            <v>29500</v>
          </cell>
          <cell r="AH3124">
            <v>0.45</v>
          </cell>
          <cell r="AI3124">
            <v>3</v>
          </cell>
          <cell r="AJ3124">
            <v>0</v>
          </cell>
          <cell r="AK3124">
            <v>24480</v>
          </cell>
          <cell r="AL3124">
            <v>2.0000000000000018E-2</v>
          </cell>
          <cell r="AM3124">
            <v>90248.847926267277</v>
          </cell>
          <cell r="AN3124">
            <v>1769.5852534562146</v>
          </cell>
          <cell r="AO3124">
            <v>-0.17016949152542371</v>
          </cell>
          <cell r="AQ3124">
            <v>6500</v>
          </cell>
          <cell r="AR3124">
            <v>86000</v>
          </cell>
          <cell r="AS3124">
            <v>0.22</v>
          </cell>
          <cell r="AT3124">
            <v>1</v>
          </cell>
          <cell r="AU3124">
            <v>0</v>
          </cell>
          <cell r="AV3124">
            <v>24480</v>
          </cell>
          <cell r="AW3124">
            <v>90248.847926267277</v>
          </cell>
          <cell r="AX3124">
            <v>2.0000000000000018E-2</v>
          </cell>
          <cell r="AY3124">
            <v>1769.5852534562146</v>
          </cell>
          <cell r="AZ3124" t="str">
            <v>Regular Bonus</v>
          </cell>
          <cell r="BA3124" t="str">
            <v>Regular BonusEligible</v>
          </cell>
          <cell r="BB3124" t="str">
            <v>Regular BonusIsrael</v>
          </cell>
          <cell r="BC3124" t="str">
            <v>Regular BonusIsrael Employee</v>
          </cell>
          <cell r="BD3124" t="str">
            <v>D51</v>
          </cell>
          <cell r="BE3124" t="str">
            <v>Employee</v>
          </cell>
          <cell r="BF3124">
            <v>24000</v>
          </cell>
          <cell r="BG3124">
            <v>35000</v>
          </cell>
          <cell r="BH3124">
            <v>4</v>
          </cell>
          <cell r="BI3124">
            <v>4000</v>
          </cell>
          <cell r="BJ3124">
            <v>29000</v>
          </cell>
          <cell r="BK3124">
            <v>29000</v>
          </cell>
          <cell r="BL3124">
            <v>23200</v>
          </cell>
        </row>
        <row r="3125">
          <cell r="B3125">
            <v>11055</v>
          </cell>
          <cell r="C3125">
            <v>2258</v>
          </cell>
          <cell r="D3125">
            <v>36827</v>
          </cell>
          <cell r="E3125" t="str">
            <v>Boris Shevrin</v>
          </cell>
          <cell r="F3125" t="str">
            <v>TEAM LEADER</v>
          </cell>
          <cell r="G3125" t="str">
            <v>Employee</v>
          </cell>
          <cell r="H3125" t="str">
            <v>Products - R&amp;D</v>
          </cell>
          <cell r="I3125" t="str">
            <v>TEL-AVIV</v>
          </cell>
          <cell r="J3125" t="str">
            <v>Israel</v>
          </cell>
          <cell r="K3125">
            <v>41354</v>
          </cell>
          <cell r="L3125" t="str">
            <v>IL</v>
          </cell>
          <cell r="M3125" t="str">
            <v>D41M</v>
          </cell>
          <cell r="N3125" t="str">
            <v>D</v>
          </cell>
          <cell r="O3125" t="str">
            <v>4</v>
          </cell>
          <cell r="P3125" t="str">
            <v>Regular</v>
          </cell>
          <cell r="T3125">
            <v>1</v>
          </cell>
          <cell r="U3125" t="str">
            <v>ILS</v>
          </cell>
          <cell r="V3125" t="str">
            <v>Products - R&amp;D</v>
          </cell>
          <cell r="W3125" t="str">
            <v>Dorit Dor</v>
          </cell>
          <cell r="Y3125" t="str">
            <v>Eligible</v>
          </cell>
          <cell r="Z3125">
            <v>32000</v>
          </cell>
          <cell r="AA3125">
            <v>117972.35023041476</v>
          </cell>
          <cell r="AB3125">
            <v>32000</v>
          </cell>
          <cell r="AC3125">
            <v>117972.35023041476</v>
          </cell>
          <cell r="AD3125">
            <v>4</v>
          </cell>
          <cell r="AE3125" t="str">
            <v>D41</v>
          </cell>
          <cell r="AF3125">
            <v>25500</v>
          </cell>
          <cell r="AG3125">
            <v>37000</v>
          </cell>
          <cell r="AH3125">
            <v>0.56000000000000005</v>
          </cell>
          <cell r="AI3125">
            <v>3</v>
          </cell>
          <cell r="AJ3125">
            <v>0</v>
          </cell>
          <cell r="AK3125">
            <v>33280</v>
          </cell>
          <cell r="AL3125">
            <v>4.0000000000000036E-2</v>
          </cell>
          <cell r="AM3125">
            <v>122691.24423963134</v>
          </cell>
          <cell r="AN3125">
            <v>4718.8940092165867</v>
          </cell>
          <cell r="AO3125">
            <v>-0.10054054054054051</v>
          </cell>
          <cell r="AQ3125">
            <v>6500</v>
          </cell>
          <cell r="AR3125">
            <v>86000</v>
          </cell>
          <cell r="AS3125">
            <v>0.32</v>
          </cell>
          <cell r="AT3125">
            <v>1</v>
          </cell>
          <cell r="AU3125">
            <v>0</v>
          </cell>
          <cell r="AV3125">
            <v>33280</v>
          </cell>
          <cell r="AW3125">
            <v>122691.24423963134</v>
          </cell>
          <cell r="AX3125">
            <v>4.0000000000000036E-2</v>
          </cell>
          <cell r="AY3125">
            <v>4718.8940092165867</v>
          </cell>
          <cell r="AZ3125" t="str">
            <v>Regular Bonus</v>
          </cell>
          <cell r="BA3125" t="str">
            <v>Regular BonusEligible</v>
          </cell>
          <cell r="BB3125" t="str">
            <v>Regular BonusIsrael</v>
          </cell>
          <cell r="BC3125" t="str">
            <v>Regular BonusIsrael Employee</v>
          </cell>
          <cell r="BD3125" t="str">
            <v>D41</v>
          </cell>
          <cell r="BE3125" t="str">
            <v>Employee</v>
          </cell>
          <cell r="BF3125">
            <v>32000</v>
          </cell>
          <cell r="BG3125">
            <v>56000</v>
          </cell>
          <cell r="BH3125">
            <v>4</v>
          </cell>
          <cell r="BI3125">
            <v>4000</v>
          </cell>
          <cell r="BJ3125">
            <v>56000</v>
          </cell>
          <cell r="BK3125">
            <v>56000</v>
          </cell>
          <cell r="BL3125">
            <v>44800</v>
          </cell>
        </row>
        <row r="3126">
          <cell r="B3126">
            <v>13274</v>
          </cell>
          <cell r="C3126">
            <v>8299</v>
          </cell>
          <cell r="D3126">
            <v>120903</v>
          </cell>
          <cell r="E3126" t="str">
            <v>Oran Kabarity</v>
          </cell>
          <cell r="F3126" t="str">
            <v>SOFTWARE DEVELOPER</v>
          </cell>
          <cell r="G3126" t="str">
            <v>Employee</v>
          </cell>
          <cell r="H3126" t="str">
            <v>Products - R&amp;D</v>
          </cell>
          <cell r="I3126" t="str">
            <v>TEL-AVIV</v>
          </cell>
          <cell r="J3126" t="str">
            <v>Israel</v>
          </cell>
          <cell r="K3126">
            <v>42092</v>
          </cell>
          <cell r="L3126" t="str">
            <v>IL</v>
          </cell>
          <cell r="M3126" t="str">
            <v>D51P</v>
          </cell>
          <cell r="N3126" t="str">
            <v>D</v>
          </cell>
          <cell r="O3126" t="str">
            <v>5</v>
          </cell>
          <cell r="P3126" t="str">
            <v>Regular</v>
          </cell>
          <cell r="T3126">
            <v>1</v>
          </cell>
          <cell r="U3126" t="str">
            <v>ILS</v>
          </cell>
          <cell r="V3126" t="str">
            <v>Products - R&amp;D</v>
          </cell>
          <cell r="W3126" t="str">
            <v>Dorit Dor</v>
          </cell>
          <cell r="Y3126" t="str">
            <v>Eligible</v>
          </cell>
          <cell r="Z3126">
            <v>20900</v>
          </cell>
          <cell r="AA3126">
            <v>77050.691244239628</v>
          </cell>
          <cell r="AB3126">
            <v>20900</v>
          </cell>
          <cell r="AC3126">
            <v>77050.691244239628</v>
          </cell>
          <cell r="AD3126">
            <v>3</v>
          </cell>
          <cell r="AE3126" t="str">
            <v>D51</v>
          </cell>
          <cell r="AF3126">
            <v>19500</v>
          </cell>
          <cell r="AG3126">
            <v>29500</v>
          </cell>
          <cell r="AH3126">
            <v>0.14000000000000001</v>
          </cell>
          <cell r="AI3126">
            <v>1</v>
          </cell>
          <cell r="AJ3126">
            <v>0</v>
          </cell>
          <cell r="AK3126">
            <v>21736</v>
          </cell>
          <cell r="AL3126">
            <v>4.0000000000000036E-2</v>
          </cell>
          <cell r="AM3126">
            <v>80132.718894009216</v>
          </cell>
          <cell r="AN3126">
            <v>3082.0276497695886</v>
          </cell>
          <cell r="AO3126">
            <v>-0.26318644067796615</v>
          </cell>
          <cell r="AQ3126">
            <v>6500</v>
          </cell>
          <cell r="AR3126">
            <v>86000</v>
          </cell>
          <cell r="AS3126">
            <v>0.18</v>
          </cell>
          <cell r="AT3126">
            <v>1</v>
          </cell>
          <cell r="AU3126">
            <v>0</v>
          </cell>
          <cell r="AV3126">
            <v>21736</v>
          </cell>
          <cell r="AW3126">
            <v>80132.718894009216</v>
          </cell>
          <cell r="AX3126">
            <v>4.0000000000000036E-2</v>
          </cell>
          <cell r="AY3126">
            <v>3082.0276497695886</v>
          </cell>
          <cell r="AZ3126" t="str">
            <v>Regular Bonus</v>
          </cell>
          <cell r="BA3126" t="str">
            <v>Regular BonusEligible</v>
          </cell>
          <cell r="BB3126" t="str">
            <v>Regular BonusIsrael</v>
          </cell>
          <cell r="BC3126" t="str">
            <v>Regular BonusIsrael Employee</v>
          </cell>
          <cell r="BD3126" t="str">
            <v>D51</v>
          </cell>
          <cell r="BE3126" t="str">
            <v>Employee</v>
          </cell>
          <cell r="BF3126">
            <v>20900</v>
          </cell>
          <cell r="BG3126">
            <v>30000</v>
          </cell>
          <cell r="BH3126">
            <v>4</v>
          </cell>
          <cell r="BI3126">
            <v>4000</v>
          </cell>
          <cell r="BJ3126">
            <v>29000</v>
          </cell>
          <cell r="BK3126">
            <v>29000</v>
          </cell>
          <cell r="BL3126">
            <v>23200</v>
          </cell>
        </row>
        <row r="3127">
          <cell r="B3127">
            <v>11599</v>
          </cell>
          <cell r="C3127">
            <v>4346</v>
          </cell>
          <cell r="D3127">
            <v>2596</v>
          </cell>
          <cell r="E3127" t="str">
            <v>Idan Sayag</v>
          </cell>
          <cell r="F3127" t="str">
            <v>TEAM LEADER</v>
          </cell>
          <cell r="G3127" t="str">
            <v>Employee</v>
          </cell>
          <cell r="H3127" t="str">
            <v>Products - R&amp;D</v>
          </cell>
          <cell r="I3127" t="str">
            <v>TEL-AVIV</v>
          </cell>
          <cell r="J3127" t="str">
            <v>Israel</v>
          </cell>
          <cell r="K3127">
            <v>41547</v>
          </cell>
          <cell r="L3127" t="str">
            <v>IL</v>
          </cell>
          <cell r="M3127" t="str">
            <v>D41M</v>
          </cell>
          <cell r="N3127" t="str">
            <v>D</v>
          </cell>
          <cell r="O3127" t="str">
            <v>4</v>
          </cell>
          <cell r="P3127" t="str">
            <v>Regular</v>
          </cell>
          <cell r="T3127">
            <v>1</v>
          </cell>
          <cell r="U3127" t="str">
            <v>ILS</v>
          </cell>
          <cell r="V3127" t="str">
            <v>Products - R&amp;D</v>
          </cell>
          <cell r="W3127" t="str">
            <v>Dorit Dor</v>
          </cell>
          <cell r="Y3127" t="str">
            <v>Eligible</v>
          </cell>
          <cell r="Z3127">
            <v>31100</v>
          </cell>
          <cell r="AA3127">
            <v>114654.37788018433</v>
          </cell>
          <cell r="AB3127">
            <v>31100</v>
          </cell>
          <cell r="AC3127">
            <v>114654.37788018433</v>
          </cell>
          <cell r="AD3127">
            <v>4</v>
          </cell>
          <cell r="AE3127" t="str">
            <v>D41</v>
          </cell>
          <cell r="AF3127">
            <v>25500</v>
          </cell>
          <cell r="AG3127">
            <v>37000</v>
          </cell>
          <cell r="AH3127">
            <v>0.48</v>
          </cell>
          <cell r="AI3127">
            <v>3</v>
          </cell>
          <cell r="AJ3127">
            <v>0</v>
          </cell>
          <cell r="AK3127">
            <v>32344</v>
          </cell>
          <cell r="AL3127">
            <v>4.0000000000000036E-2</v>
          </cell>
          <cell r="AM3127">
            <v>119240.55299539171</v>
          </cell>
          <cell r="AN3127">
            <v>4586.1751152073848</v>
          </cell>
          <cell r="AO3127">
            <v>-0.12583783783783786</v>
          </cell>
          <cell r="AQ3127">
            <v>6500</v>
          </cell>
          <cell r="AR3127">
            <v>86000</v>
          </cell>
          <cell r="AS3127">
            <v>0.3</v>
          </cell>
          <cell r="AT3127">
            <v>1</v>
          </cell>
          <cell r="AU3127">
            <v>0</v>
          </cell>
          <cell r="AV3127">
            <v>32344</v>
          </cell>
          <cell r="AW3127">
            <v>119240.55299539171</v>
          </cell>
          <cell r="AX3127">
            <v>4.0000000000000036E-2</v>
          </cell>
          <cell r="AY3127">
            <v>4586.1751152073848</v>
          </cell>
          <cell r="AZ3127" t="str">
            <v>Regular Bonus</v>
          </cell>
          <cell r="BA3127" t="str">
            <v>Regular BonusEligible</v>
          </cell>
          <cell r="BB3127" t="str">
            <v>Regular BonusIsrael</v>
          </cell>
          <cell r="BC3127" t="str">
            <v>Regular BonusIsrael Employee</v>
          </cell>
          <cell r="BD3127" t="str">
            <v>D45</v>
          </cell>
          <cell r="BE3127" t="str">
            <v>Employee</v>
          </cell>
          <cell r="BF3127">
            <v>31100</v>
          </cell>
          <cell r="BG3127">
            <v>60000</v>
          </cell>
          <cell r="BH3127">
            <v>4</v>
          </cell>
          <cell r="BI3127">
            <v>4000</v>
          </cell>
          <cell r="BJ3127">
            <v>60000</v>
          </cell>
          <cell r="BK3127">
            <v>60000</v>
          </cell>
          <cell r="BL3127">
            <v>48000</v>
          </cell>
        </row>
        <row r="3128">
          <cell r="B3128">
            <v>10362</v>
          </cell>
          <cell r="C3128">
            <v>3683</v>
          </cell>
          <cell r="E3128" t="str">
            <v>Nadia Goshmir</v>
          </cell>
          <cell r="F3128" t="str">
            <v>GROUP MANAGER</v>
          </cell>
          <cell r="G3128" t="str">
            <v>MLA</v>
          </cell>
          <cell r="H3128" t="str">
            <v>Products - R&amp;D</v>
          </cell>
          <cell r="I3128" t="str">
            <v>TEL-AVIV</v>
          </cell>
          <cell r="J3128" t="str">
            <v>Israel</v>
          </cell>
          <cell r="K3128">
            <v>41120</v>
          </cell>
          <cell r="L3128" t="str">
            <v>IL</v>
          </cell>
          <cell r="M3128" t="str">
            <v>D30M</v>
          </cell>
          <cell r="N3128" t="str">
            <v>D</v>
          </cell>
          <cell r="O3128" t="str">
            <v>3</v>
          </cell>
          <cell r="P3128" t="str">
            <v>Regular</v>
          </cell>
          <cell r="T3128">
            <v>1</v>
          </cell>
          <cell r="U3128" t="str">
            <v>ILS</v>
          </cell>
          <cell r="V3128" t="str">
            <v>Products - R&amp;D</v>
          </cell>
          <cell r="W3128" t="str">
            <v>Dorit Dor</v>
          </cell>
          <cell r="Y3128" t="str">
            <v>Eligible</v>
          </cell>
          <cell r="Z3128">
            <v>36000</v>
          </cell>
          <cell r="AA3128">
            <v>132718.8940092166</v>
          </cell>
          <cell r="AB3128">
            <v>38000</v>
          </cell>
          <cell r="AC3128">
            <v>140092.1658986175</v>
          </cell>
          <cell r="AD3128">
            <v>3</v>
          </cell>
          <cell r="AE3128" t="str">
            <v>D30</v>
          </cell>
          <cell r="AF3128">
            <v>34000</v>
          </cell>
          <cell r="AG3128">
            <v>46000</v>
          </cell>
          <cell r="AH3128">
            <v>0.33</v>
          </cell>
          <cell r="AI3128">
            <v>2</v>
          </cell>
          <cell r="AJ3128">
            <v>0</v>
          </cell>
          <cell r="AK3128">
            <v>38000</v>
          </cell>
          <cell r="AL3128">
            <v>0</v>
          </cell>
          <cell r="AM3128">
            <v>140092.1658986175</v>
          </cell>
          <cell r="AN3128">
            <v>0</v>
          </cell>
          <cell r="AO3128">
            <v>-0.17391304347826086</v>
          </cell>
          <cell r="AQ3128">
            <v>6500</v>
          </cell>
          <cell r="AR3128">
            <v>86000</v>
          </cell>
          <cell r="AS3128">
            <v>0.39</v>
          </cell>
          <cell r="AT3128">
            <v>1</v>
          </cell>
          <cell r="AU3128">
            <v>0</v>
          </cell>
          <cell r="AV3128">
            <v>38000</v>
          </cell>
          <cell r="AW3128">
            <v>140092.1658986175</v>
          </cell>
          <cell r="AX3128">
            <v>0</v>
          </cell>
          <cell r="AY3128">
            <v>0</v>
          </cell>
          <cell r="AZ3128" t="str">
            <v>Regular Bonus</v>
          </cell>
          <cell r="BA3128" t="str">
            <v>Regular BonusEligible</v>
          </cell>
          <cell r="BB3128" t="str">
            <v>Regular BonusIsrael</v>
          </cell>
          <cell r="BC3128" t="str">
            <v>Regular BonusIsrael Employee</v>
          </cell>
          <cell r="BD3128" t="str">
            <v>D35</v>
          </cell>
          <cell r="BE3128" t="str">
            <v>Employee</v>
          </cell>
          <cell r="BF3128">
            <v>38000</v>
          </cell>
          <cell r="BG3128">
            <v>40836</v>
          </cell>
          <cell r="BH3128">
            <v>4</v>
          </cell>
          <cell r="BI3128">
            <v>4000</v>
          </cell>
          <cell r="BJ3128">
            <v>70000</v>
          </cell>
          <cell r="BK3128">
            <v>70000</v>
          </cell>
          <cell r="BL3128">
            <v>56000</v>
          </cell>
        </row>
        <row r="3129">
          <cell r="B3129">
            <v>10628</v>
          </cell>
          <cell r="C3129">
            <v>3850</v>
          </cell>
          <cell r="E3129" t="str">
            <v>Yonatan Zakin</v>
          </cell>
          <cell r="F3129" t="str">
            <v>TECHNOLOGY LEADER</v>
          </cell>
          <cell r="G3129" t="str">
            <v>Employee</v>
          </cell>
          <cell r="H3129" t="str">
            <v>Products - R&amp;D</v>
          </cell>
          <cell r="I3129" t="str">
            <v>TEL-AVIV</v>
          </cell>
          <cell r="J3129" t="str">
            <v>Israel</v>
          </cell>
          <cell r="K3129">
            <v>41204</v>
          </cell>
          <cell r="L3129" t="str">
            <v>IL</v>
          </cell>
          <cell r="M3129" t="str">
            <v>D41P</v>
          </cell>
          <cell r="N3129" t="str">
            <v>D</v>
          </cell>
          <cell r="O3129" t="str">
            <v>4</v>
          </cell>
          <cell r="P3129" t="str">
            <v>Regular</v>
          </cell>
          <cell r="T3129">
            <v>1</v>
          </cell>
          <cell r="U3129" t="str">
            <v>ILS</v>
          </cell>
          <cell r="V3129" t="str">
            <v>Products - R&amp;D</v>
          </cell>
          <cell r="W3129" t="str">
            <v>Dorit Dor</v>
          </cell>
          <cell r="Y3129" t="str">
            <v>Eligible</v>
          </cell>
          <cell r="Z3129">
            <v>30000</v>
          </cell>
          <cell r="AA3129">
            <v>110599.07834101382</v>
          </cell>
          <cell r="AB3129">
            <v>30000</v>
          </cell>
          <cell r="AC3129">
            <v>110599.07834101382</v>
          </cell>
          <cell r="AD3129">
            <v>5</v>
          </cell>
          <cell r="AE3129" t="str">
            <v>D41</v>
          </cell>
          <cell r="AF3129">
            <v>25500</v>
          </cell>
          <cell r="AG3129">
            <v>37000</v>
          </cell>
          <cell r="AH3129">
            <v>0.39</v>
          </cell>
          <cell r="AI3129">
            <v>2</v>
          </cell>
          <cell r="AJ3129">
            <v>0</v>
          </cell>
          <cell r="AK3129">
            <v>32400.000000000004</v>
          </cell>
          <cell r="AL3129">
            <v>8.0000000000000071E-2</v>
          </cell>
          <cell r="AM3129">
            <v>119447.00460829496</v>
          </cell>
          <cell r="AN3129">
            <v>8847.926267281131</v>
          </cell>
          <cell r="AO3129">
            <v>-0.12432432432432428</v>
          </cell>
          <cell r="AQ3129">
            <v>6500</v>
          </cell>
          <cell r="AR3129">
            <v>86000</v>
          </cell>
          <cell r="AS3129">
            <v>0.28999999999999998</v>
          </cell>
          <cell r="AT3129">
            <v>1</v>
          </cell>
          <cell r="AU3129">
            <v>0</v>
          </cell>
          <cell r="AV3129">
            <v>32400.000000000004</v>
          </cell>
          <cell r="AW3129">
            <v>119447.00460829496</v>
          </cell>
          <cell r="AX3129">
            <v>8.0000000000000071E-2</v>
          </cell>
          <cell r="AY3129">
            <v>8847.926267281131</v>
          </cell>
          <cell r="AZ3129" t="str">
            <v>Regular Bonus</v>
          </cell>
          <cell r="BA3129" t="str">
            <v>Regular BonusEligible</v>
          </cell>
          <cell r="BB3129" t="str">
            <v>Regular BonusIsrael</v>
          </cell>
          <cell r="BC3129" t="str">
            <v>Regular BonusIsrael Employee</v>
          </cell>
          <cell r="BD3129" t="str">
            <v>D45</v>
          </cell>
          <cell r="BE3129" t="str">
            <v>Employee</v>
          </cell>
          <cell r="BF3129">
            <v>30000</v>
          </cell>
          <cell r="BG3129">
            <v>55000</v>
          </cell>
          <cell r="BH3129">
            <v>4</v>
          </cell>
          <cell r="BI3129">
            <v>4000</v>
          </cell>
          <cell r="BJ3129">
            <v>72000</v>
          </cell>
          <cell r="BK3129">
            <v>72000</v>
          </cell>
          <cell r="BL3129">
            <v>57600</v>
          </cell>
        </row>
        <row r="3130">
          <cell r="B3130">
            <v>10689</v>
          </cell>
          <cell r="C3130">
            <v>3874</v>
          </cell>
          <cell r="E3130" t="str">
            <v>Shai Shabat</v>
          </cell>
          <cell r="F3130" t="str">
            <v>GROUP MANAGER</v>
          </cell>
          <cell r="G3130" t="str">
            <v>Employee</v>
          </cell>
          <cell r="H3130" t="str">
            <v>Products - R&amp;D</v>
          </cell>
          <cell r="I3130" t="str">
            <v>TEL-AVIV</v>
          </cell>
          <cell r="J3130" t="str">
            <v>Israel</v>
          </cell>
          <cell r="K3130">
            <v>41211</v>
          </cell>
          <cell r="L3130" t="str">
            <v>IL</v>
          </cell>
          <cell r="M3130" t="str">
            <v>D30M</v>
          </cell>
          <cell r="N3130" t="str">
            <v>D</v>
          </cell>
          <cell r="O3130" t="str">
            <v>3</v>
          </cell>
          <cell r="P3130" t="str">
            <v>Regular</v>
          </cell>
          <cell r="T3130">
            <v>1</v>
          </cell>
          <cell r="U3130" t="str">
            <v>ILS</v>
          </cell>
          <cell r="V3130" t="str">
            <v>Products - R&amp;D</v>
          </cell>
          <cell r="W3130" t="str">
            <v>Dorit Dor</v>
          </cell>
          <cell r="Y3130" t="str">
            <v>Eligible</v>
          </cell>
          <cell r="Z3130">
            <v>35000</v>
          </cell>
          <cell r="AA3130">
            <v>129032.25806451614</v>
          </cell>
          <cell r="AB3130">
            <v>35000</v>
          </cell>
          <cell r="AC3130">
            <v>129032.25806451614</v>
          </cell>
          <cell r="AD3130">
            <v>4</v>
          </cell>
          <cell r="AE3130" t="str">
            <v>D30</v>
          </cell>
          <cell r="AF3130">
            <v>34000</v>
          </cell>
          <cell r="AG3130">
            <v>46000</v>
          </cell>
          <cell r="AH3130">
            <v>0.08</v>
          </cell>
          <cell r="AI3130">
            <v>1</v>
          </cell>
          <cell r="AJ3130">
            <v>0</v>
          </cell>
          <cell r="AK3130">
            <v>37100</v>
          </cell>
          <cell r="AL3130">
            <v>6.0000000000000053E-2</v>
          </cell>
          <cell r="AM3130">
            <v>136774.19354838709</v>
          </cell>
          <cell r="AN3130">
            <v>7741.9354838709551</v>
          </cell>
          <cell r="AO3130">
            <v>-0.19347826086956521</v>
          </cell>
          <cell r="AQ3130">
            <v>6500</v>
          </cell>
          <cell r="AR3130">
            <v>86000</v>
          </cell>
          <cell r="AS3130">
            <v>0.35</v>
          </cell>
          <cell r="AT3130">
            <v>1</v>
          </cell>
          <cell r="AU3130">
            <v>0</v>
          </cell>
          <cell r="AV3130">
            <v>37100</v>
          </cell>
          <cell r="AW3130">
            <v>136774.19354838709</v>
          </cell>
          <cell r="AX3130">
            <v>6.0000000000000053E-2</v>
          </cell>
          <cell r="AY3130">
            <v>7741.9354838709551</v>
          </cell>
          <cell r="AZ3130" t="str">
            <v>Regular Bonus</v>
          </cell>
          <cell r="BA3130" t="str">
            <v>Regular BonusEligible</v>
          </cell>
          <cell r="BB3130" t="str">
            <v>Regular BonusIsrael</v>
          </cell>
          <cell r="BC3130" t="str">
            <v>Regular BonusIsrael Employee</v>
          </cell>
          <cell r="BD3130" t="str">
            <v>D35</v>
          </cell>
          <cell r="BE3130" t="str">
            <v>Employee</v>
          </cell>
          <cell r="BF3130">
            <v>35000</v>
          </cell>
          <cell r="BG3130">
            <v>65000</v>
          </cell>
          <cell r="BH3130">
            <v>5</v>
          </cell>
          <cell r="BI3130">
            <v>4000</v>
          </cell>
          <cell r="BJ3130">
            <v>87000</v>
          </cell>
          <cell r="BK3130">
            <v>87000</v>
          </cell>
          <cell r="BL3130">
            <v>69600</v>
          </cell>
        </row>
        <row r="3131">
          <cell r="B3131">
            <v>11503</v>
          </cell>
          <cell r="C3131">
            <v>4252</v>
          </cell>
          <cell r="D3131">
            <v>22347</v>
          </cell>
          <cell r="E3131" t="str">
            <v>Gregory Azratz</v>
          </cell>
          <cell r="F3131" t="str">
            <v>GROUP MANAGER</v>
          </cell>
          <cell r="G3131" t="str">
            <v>Employee</v>
          </cell>
          <cell r="H3131" t="str">
            <v>Products - R&amp;D</v>
          </cell>
          <cell r="I3131" t="str">
            <v>TEL-AVIV</v>
          </cell>
          <cell r="J3131" t="str">
            <v>Israel</v>
          </cell>
          <cell r="K3131">
            <v>41519</v>
          </cell>
          <cell r="L3131" t="str">
            <v>IL</v>
          </cell>
          <cell r="M3131" t="str">
            <v>D30M</v>
          </cell>
          <cell r="N3131" t="str">
            <v>D</v>
          </cell>
          <cell r="O3131" t="str">
            <v>3</v>
          </cell>
          <cell r="P3131" t="str">
            <v>Regular</v>
          </cell>
          <cell r="T3131">
            <v>1</v>
          </cell>
          <cell r="U3131" t="str">
            <v>ILS</v>
          </cell>
          <cell r="V3131" t="str">
            <v>Products - R&amp;D</v>
          </cell>
          <cell r="W3131" t="str">
            <v>Dorit Dor</v>
          </cell>
          <cell r="Y3131" t="str">
            <v>Eligible</v>
          </cell>
          <cell r="Z3131">
            <v>32000</v>
          </cell>
          <cell r="AA3131">
            <v>117972.35023041476</v>
          </cell>
          <cell r="AB3131">
            <v>32000</v>
          </cell>
          <cell r="AC3131">
            <v>117972.35023041476</v>
          </cell>
          <cell r="AD3131">
            <v>4</v>
          </cell>
          <cell r="AE3131" t="str">
            <v>D30</v>
          </cell>
          <cell r="AF3131">
            <v>34000</v>
          </cell>
          <cell r="AG3131">
            <v>46000</v>
          </cell>
          <cell r="AH3131">
            <v>0</v>
          </cell>
          <cell r="AI3131">
            <v>1</v>
          </cell>
          <cell r="AJ3131">
            <v>0</v>
          </cell>
          <cell r="AK3131">
            <v>33920</v>
          </cell>
          <cell r="AL3131">
            <v>6.0000000000000053E-2</v>
          </cell>
          <cell r="AM3131">
            <v>125050.69124423964</v>
          </cell>
          <cell r="AN3131">
            <v>7078.3410138248873</v>
          </cell>
          <cell r="AO3131">
            <v>-0.26260869565217393</v>
          </cell>
          <cell r="AQ3131">
            <v>6500</v>
          </cell>
          <cell r="AR3131">
            <v>86000</v>
          </cell>
          <cell r="AS3131">
            <v>0.32</v>
          </cell>
          <cell r="AT3131">
            <v>1</v>
          </cell>
          <cell r="AU3131">
            <v>0</v>
          </cell>
          <cell r="AV3131">
            <v>33920</v>
          </cell>
          <cell r="AW3131">
            <v>125050.69124423964</v>
          </cell>
          <cell r="AX3131">
            <v>6.0000000000000053E-2</v>
          </cell>
          <cell r="AY3131">
            <v>7078.3410138248873</v>
          </cell>
          <cell r="AZ3131" t="str">
            <v>Regular Bonus</v>
          </cell>
          <cell r="BA3131" t="str">
            <v>Regular BonusEligible</v>
          </cell>
          <cell r="BB3131" t="str">
            <v>Regular BonusIsrael</v>
          </cell>
          <cell r="BC3131" t="str">
            <v>Regular BonusIsrael Employee</v>
          </cell>
          <cell r="BD3131" t="str">
            <v>D35</v>
          </cell>
          <cell r="BE3131" t="str">
            <v>Employee</v>
          </cell>
          <cell r="BF3131">
            <v>32000</v>
          </cell>
          <cell r="BG3131">
            <v>80000</v>
          </cell>
          <cell r="BH3131">
            <v>5</v>
          </cell>
          <cell r="BI3131">
            <v>4000</v>
          </cell>
          <cell r="BJ3131">
            <v>87000</v>
          </cell>
          <cell r="BK3131">
            <v>87000</v>
          </cell>
          <cell r="BL3131">
            <v>69600</v>
          </cell>
        </row>
        <row r="3132">
          <cell r="B3132">
            <v>11709</v>
          </cell>
          <cell r="C3132">
            <v>4455</v>
          </cell>
          <cell r="D3132">
            <v>24765</v>
          </cell>
          <cell r="E3132" t="str">
            <v>Aviad Nissim</v>
          </cell>
          <cell r="F3132" t="str">
            <v>TEAM LEADER</v>
          </cell>
          <cell r="G3132" t="str">
            <v>Employee</v>
          </cell>
          <cell r="H3132" t="str">
            <v>Products - R&amp;D</v>
          </cell>
          <cell r="I3132" t="str">
            <v>TEL-AVIV</v>
          </cell>
          <cell r="J3132" t="str">
            <v>Israel</v>
          </cell>
          <cell r="K3132">
            <v>41589</v>
          </cell>
          <cell r="L3132" t="str">
            <v>IL</v>
          </cell>
          <cell r="M3132" t="str">
            <v>D41M</v>
          </cell>
          <cell r="N3132" t="str">
            <v>D</v>
          </cell>
          <cell r="O3132" t="str">
            <v>4</v>
          </cell>
          <cell r="P3132" t="str">
            <v>Regular</v>
          </cell>
          <cell r="T3132">
            <v>1</v>
          </cell>
          <cell r="U3132" t="str">
            <v>ILS</v>
          </cell>
          <cell r="V3132" t="str">
            <v>Products - R&amp;D</v>
          </cell>
          <cell r="W3132" t="str">
            <v>Dorit Dor</v>
          </cell>
          <cell r="Y3132" t="str">
            <v>Eligible</v>
          </cell>
          <cell r="Z3132">
            <v>28000</v>
          </cell>
          <cell r="AA3132">
            <v>103225.80645161291</v>
          </cell>
          <cell r="AB3132">
            <v>28000</v>
          </cell>
          <cell r="AC3132">
            <v>103225.80645161291</v>
          </cell>
          <cell r="AD3132">
            <v>4</v>
          </cell>
          <cell r="AE3132" t="str">
            <v>D41</v>
          </cell>
          <cell r="AF3132">
            <v>25500</v>
          </cell>
          <cell r="AG3132">
            <v>37000</v>
          </cell>
          <cell r="AH3132">
            <v>0.21</v>
          </cell>
          <cell r="AI3132">
            <v>2</v>
          </cell>
          <cell r="AJ3132">
            <v>0</v>
          </cell>
          <cell r="AK3132">
            <v>29400</v>
          </cell>
          <cell r="AL3132">
            <v>5.0000000000000044E-2</v>
          </cell>
          <cell r="AM3132">
            <v>108387.09677419355</v>
          </cell>
          <cell r="AN3132">
            <v>5161.2903225806367</v>
          </cell>
          <cell r="AO3132">
            <v>-0.20540540540540542</v>
          </cell>
          <cell r="AQ3132">
            <v>6500</v>
          </cell>
          <cell r="AR3132">
            <v>86000</v>
          </cell>
          <cell r="AS3132">
            <v>0.27</v>
          </cell>
          <cell r="AT3132">
            <v>1</v>
          </cell>
          <cell r="AU3132">
            <v>0</v>
          </cell>
          <cell r="AV3132">
            <v>29400</v>
          </cell>
          <cell r="AW3132">
            <v>108387.09677419355</v>
          </cell>
          <cell r="AX3132">
            <v>5.0000000000000044E-2</v>
          </cell>
          <cell r="AY3132">
            <v>5161.2903225806367</v>
          </cell>
          <cell r="AZ3132" t="str">
            <v>Regular Bonus</v>
          </cell>
          <cell r="BA3132" t="str">
            <v>Regular BonusEligible</v>
          </cell>
          <cell r="BB3132" t="str">
            <v>Regular BonusIsrael</v>
          </cell>
          <cell r="BC3132" t="str">
            <v>Regular BonusIsrael Employee</v>
          </cell>
          <cell r="BD3132" t="str">
            <v>D41</v>
          </cell>
          <cell r="BE3132" t="str">
            <v>Employee</v>
          </cell>
          <cell r="BF3132">
            <v>28000</v>
          </cell>
          <cell r="BG3132">
            <v>40000</v>
          </cell>
          <cell r="BH3132">
            <v>4</v>
          </cell>
          <cell r="BI3132">
            <v>4000</v>
          </cell>
          <cell r="BJ3132">
            <v>56000</v>
          </cell>
          <cell r="BK3132">
            <v>56000</v>
          </cell>
          <cell r="BL3132">
            <v>44800</v>
          </cell>
        </row>
        <row r="3133">
          <cell r="B3133">
            <v>11745</v>
          </cell>
          <cell r="C3133">
            <v>4491</v>
          </cell>
          <cell r="D3133">
            <v>26102</v>
          </cell>
          <cell r="E3133" t="str">
            <v>Yaniv Balmas</v>
          </cell>
          <cell r="F3133" t="str">
            <v>HEAD OF CYBER RESEARCH</v>
          </cell>
          <cell r="G3133" t="str">
            <v>Employee</v>
          </cell>
          <cell r="H3133" t="str">
            <v>Products - R&amp;D</v>
          </cell>
          <cell r="I3133" t="str">
            <v>TEL-AVIV</v>
          </cell>
          <cell r="J3133" t="str">
            <v>Israel</v>
          </cell>
          <cell r="K3133">
            <v>41638</v>
          </cell>
          <cell r="L3133" t="str">
            <v>IL</v>
          </cell>
          <cell r="M3133" t="str">
            <v>D30M</v>
          </cell>
          <cell r="N3133" t="str">
            <v>D</v>
          </cell>
          <cell r="O3133" t="str">
            <v>3</v>
          </cell>
          <cell r="P3133" t="str">
            <v>Regular</v>
          </cell>
          <cell r="T3133">
            <v>1</v>
          </cell>
          <cell r="U3133" t="str">
            <v>ILS</v>
          </cell>
          <cell r="V3133" t="str">
            <v>Products - R&amp;D</v>
          </cell>
          <cell r="W3133" t="str">
            <v>Dorit Dor</v>
          </cell>
          <cell r="Y3133" t="str">
            <v>Eligible</v>
          </cell>
          <cell r="Z3133">
            <v>45400</v>
          </cell>
          <cell r="AA3133">
            <v>167373.27188940093</v>
          </cell>
          <cell r="AB3133">
            <v>45400</v>
          </cell>
          <cell r="AC3133">
            <v>167373.27188940093</v>
          </cell>
          <cell r="AD3133">
            <v>4</v>
          </cell>
          <cell r="AE3133" t="str">
            <v>D30</v>
          </cell>
          <cell r="AF3133">
            <v>34000</v>
          </cell>
          <cell r="AG3133">
            <v>46000</v>
          </cell>
          <cell r="AH3133">
            <v>0.95</v>
          </cell>
          <cell r="AI3133">
            <v>5</v>
          </cell>
          <cell r="AJ3133">
            <v>0</v>
          </cell>
          <cell r="AK3133">
            <v>46308</v>
          </cell>
          <cell r="AL3133">
            <v>2.0000000000000018E-2</v>
          </cell>
          <cell r="AM3133">
            <v>170720.73732718895</v>
          </cell>
          <cell r="AN3133">
            <v>3347.4654377880215</v>
          </cell>
          <cell r="AO3133">
            <v>6.6956521739129915E-3</v>
          </cell>
          <cell r="AQ3133">
            <v>6500</v>
          </cell>
          <cell r="AR3133">
            <v>86000</v>
          </cell>
          <cell r="AS3133">
            <v>0.48</v>
          </cell>
          <cell r="AT3133">
            <v>1</v>
          </cell>
          <cell r="AU3133">
            <v>0</v>
          </cell>
          <cell r="AV3133">
            <v>46308</v>
          </cell>
          <cell r="AW3133">
            <v>170720.73732718895</v>
          </cell>
          <cell r="AX3133">
            <v>2.0000000000000018E-2</v>
          </cell>
          <cell r="AY3133">
            <v>3347.4654377880215</v>
          </cell>
          <cell r="AZ3133" t="str">
            <v>Regular Bonus</v>
          </cell>
          <cell r="BA3133" t="str">
            <v>Regular BonusEligible</v>
          </cell>
          <cell r="BB3133" t="str">
            <v>Regular BonusIsrael</v>
          </cell>
          <cell r="BC3133" t="str">
            <v>Regular BonusIsrael Employee</v>
          </cell>
          <cell r="BD3133" t="str">
            <v>D35</v>
          </cell>
          <cell r="BE3133" t="str">
            <v>Employee</v>
          </cell>
          <cell r="BF3133">
            <v>45400</v>
          </cell>
          <cell r="BG3133">
            <v>100000</v>
          </cell>
          <cell r="BH3133">
            <v>4</v>
          </cell>
          <cell r="BI3133">
            <v>4000</v>
          </cell>
          <cell r="BJ3133">
            <v>87000</v>
          </cell>
          <cell r="BK3133">
            <v>87000</v>
          </cell>
          <cell r="BL3133">
            <v>69600</v>
          </cell>
        </row>
        <row r="3134">
          <cell r="B3134">
            <v>12048</v>
          </cell>
          <cell r="C3134">
            <v>4780</v>
          </cell>
          <cell r="D3134">
            <v>207127</v>
          </cell>
          <cell r="E3134" t="str">
            <v>Dolev Levi</v>
          </cell>
          <cell r="F3134" t="str">
            <v>PROJECT MANAGER</v>
          </cell>
          <cell r="G3134" t="str">
            <v>Employee</v>
          </cell>
          <cell r="H3134" t="str">
            <v>Products - R&amp;D</v>
          </cell>
          <cell r="I3134" t="str">
            <v>TEL-AVIV</v>
          </cell>
          <cell r="J3134" t="str">
            <v>Israel</v>
          </cell>
          <cell r="K3134">
            <v>41752</v>
          </cell>
          <cell r="L3134" t="str">
            <v>IL</v>
          </cell>
          <cell r="M3134" t="str">
            <v>M52P</v>
          </cell>
          <cell r="N3134" t="str">
            <v>M</v>
          </cell>
          <cell r="O3134" t="str">
            <v>5</v>
          </cell>
          <cell r="P3134" t="str">
            <v>Regular</v>
          </cell>
          <cell r="T3134">
            <v>1</v>
          </cell>
          <cell r="U3134" t="str">
            <v>ILS</v>
          </cell>
          <cell r="V3134" t="str">
            <v>Products - R&amp;D</v>
          </cell>
          <cell r="W3134" t="str">
            <v>Dorit Dor</v>
          </cell>
          <cell r="Y3134" t="str">
            <v>Eligible</v>
          </cell>
          <cell r="Z3134">
            <v>23000</v>
          </cell>
          <cell r="AA3134">
            <v>84792.626728110597</v>
          </cell>
          <cell r="AB3134">
            <v>23000</v>
          </cell>
          <cell r="AC3134">
            <v>84792.626728110597</v>
          </cell>
          <cell r="AD3134">
            <v>4</v>
          </cell>
          <cell r="AE3134" t="str">
            <v>M52</v>
          </cell>
          <cell r="AF3134">
            <v>18000</v>
          </cell>
          <cell r="AG3134">
            <v>29000</v>
          </cell>
          <cell r="AH3134">
            <v>0.45</v>
          </cell>
          <cell r="AI3134">
            <v>3</v>
          </cell>
          <cell r="AJ3134">
            <v>0</v>
          </cell>
          <cell r="AK3134">
            <v>23920</v>
          </cell>
          <cell r="AL3134">
            <v>4.0000000000000036E-2</v>
          </cell>
          <cell r="AM3134">
            <v>88184.33179723502</v>
          </cell>
          <cell r="AN3134">
            <v>3391.7050691244222</v>
          </cell>
          <cell r="AO3134">
            <v>-0.17517241379310344</v>
          </cell>
          <cell r="AQ3134">
            <v>6500</v>
          </cell>
          <cell r="AR3134">
            <v>86000</v>
          </cell>
          <cell r="AS3134">
            <v>0.2</v>
          </cell>
          <cell r="AT3134">
            <v>1</v>
          </cell>
          <cell r="AU3134">
            <v>0</v>
          </cell>
          <cell r="AV3134">
            <v>23920</v>
          </cell>
          <cell r="AW3134">
            <v>88184.33179723502</v>
          </cell>
          <cell r="AX3134">
            <v>4.0000000000000036E-2</v>
          </cell>
          <cell r="AY3134">
            <v>3391.7050691244222</v>
          </cell>
          <cell r="AZ3134" t="str">
            <v>Regular Bonus</v>
          </cell>
          <cell r="BA3134" t="str">
            <v>Regular BonusEligible</v>
          </cell>
          <cell r="BB3134" t="str">
            <v>Regular BonusIsrael</v>
          </cell>
          <cell r="BC3134" t="str">
            <v>Regular BonusIsrael Employee</v>
          </cell>
          <cell r="BD3134" t="str">
            <v>M52</v>
          </cell>
          <cell r="BE3134" t="str">
            <v>Employee</v>
          </cell>
          <cell r="BF3134">
            <v>23000</v>
          </cell>
          <cell r="BG3134">
            <v>32000</v>
          </cell>
          <cell r="BH3134">
            <v>3</v>
          </cell>
          <cell r="BI3134">
            <v>4000</v>
          </cell>
          <cell r="BJ3134">
            <v>42000</v>
          </cell>
          <cell r="BK3134">
            <v>42000</v>
          </cell>
          <cell r="BL3134">
            <v>33600</v>
          </cell>
        </row>
        <row r="3135">
          <cell r="B3135">
            <v>6611</v>
          </cell>
          <cell r="C3135">
            <v>1890</v>
          </cell>
          <cell r="D3135">
            <v>215807</v>
          </cell>
          <cell r="E3135" t="str">
            <v>Ghanim Fodi</v>
          </cell>
          <cell r="F3135" t="str">
            <v>TEAM LEADER</v>
          </cell>
          <cell r="G3135" t="str">
            <v>Employee</v>
          </cell>
          <cell r="H3135" t="str">
            <v>Products - R&amp;D</v>
          </cell>
          <cell r="I3135" t="str">
            <v>TEL-AVIV</v>
          </cell>
          <cell r="J3135" t="str">
            <v>Israel</v>
          </cell>
          <cell r="K3135">
            <v>43878</v>
          </cell>
          <cell r="L3135" t="str">
            <v>IL</v>
          </cell>
          <cell r="M3135" t="str">
            <v>D41M</v>
          </cell>
          <cell r="N3135" t="str">
            <v>D</v>
          </cell>
          <cell r="O3135" t="str">
            <v>4</v>
          </cell>
          <cell r="P3135" t="str">
            <v>Regular</v>
          </cell>
          <cell r="S3135">
            <v>1</v>
          </cell>
          <cell r="U3135" t="str">
            <v>ILS</v>
          </cell>
          <cell r="V3135" t="str">
            <v>Products - R&amp;D</v>
          </cell>
          <cell r="W3135" t="str">
            <v>Dorit Dor</v>
          </cell>
          <cell r="Y3135" t="str">
            <v>Eligible</v>
          </cell>
          <cell r="Z3135">
            <v>37000</v>
          </cell>
          <cell r="AA3135">
            <v>136405.52995391705</v>
          </cell>
          <cell r="AB3135">
            <v>37000</v>
          </cell>
          <cell r="AC3135">
            <v>136405.52995391705</v>
          </cell>
          <cell r="AD3135">
            <v>4</v>
          </cell>
          <cell r="AE3135" t="str">
            <v>D41</v>
          </cell>
          <cell r="AF3135">
            <v>25500</v>
          </cell>
          <cell r="AG3135">
            <v>37000</v>
          </cell>
          <cell r="AH3135">
            <v>1</v>
          </cell>
          <cell r="AI3135">
            <v>5</v>
          </cell>
          <cell r="AJ3135">
            <v>0</v>
          </cell>
          <cell r="AK3135">
            <v>37740</v>
          </cell>
          <cell r="AL3135">
            <v>2.0000000000000018E-2</v>
          </cell>
          <cell r="AM3135">
            <v>139133.64055299541</v>
          </cell>
          <cell r="AN3135">
            <v>2728.1105990783544</v>
          </cell>
          <cell r="AO3135">
            <v>2.0000000000000018E-2</v>
          </cell>
          <cell r="AQ3135">
            <v>6500</v>
          </cell>
          <cell r="AR3135">
            <v>86000</v>
          </cell>
          <cell r="AS3135">
            <v>0.38</v>
          </cell>
          <cell r="AT3135">
            <v>1</v>
          </cell>
          <cell r="AU3135">
            <v>0</v>
          </cell>
          <cell r="AV3135">
            <v>37740</v>
          </cell>
          <cell r="AW3135">
            <v>139133.64055299541</v>
          </cell>
          <cell r="AX3135">
            <v>2.0000000000000018E-2</v>
          </cell>
          <cell r="AY3135">
            <v>2728.1105990783544</v>
          </cell>
          <cell r="AZ3135" t="str">
            <v>Target Bonus</v>
          </cell>
          <cell r="BA3135" t="str">
            <v>Target BonusEligible</v>
          </cell>
          <cell r="BB3135" t="str">
            <v>Target BonusIsrael</v>
          </cell>
          <cell r="BC3135" t="str">
            <v>Target BonusIsrael Employee</v>
          </cell>
          <cell r="BD3135" t="str">
            <v>D45</v>
          </cell>
          <cell r="BE3135" t="str">
            <v>Employee</v>
          </cell>
          <cell r="BF3135">
            <v>37000</v>
          </cell>
          <cell r="BG3135">
            <v>0</v>
          </cell>
          <cell r="BJ3135">
            <v>60000</v>
          </cell>
          <cell r="BK3135">
            <v>60000</v>
          </cell>
          <cell r="BL3135">
            <v>66000</v>
          </cell>
        </row>
        <row r="3136">
          <cell r="B3136">
            <v>9818</v>
          </cell>
          <cell r="C3136">
            <v>3383</v>
          </cell>
          <cell r="E3136" t="str">
            <v>Itay Sharim</v>
          </cell>
          <cell r="F3136" t="str">
            <v>GROUP MANAGER</v>
          </cell>
          <cell r="G3136" t="str">
            <v>Employee</v>
          </cell>
          <cell r="H3136" t="str">
            <v>Products - R&amp;D</v>
          </cell>
          <cell r="I3136" t="str">
            <v>TEL-AVIV</v>
          </cell>
          <cell r="J3136" t="str">
            <v>Israel</v>
          </cell>
          <cell r="K3136">
            <v>40896</v>
          </cell>
          <cell r="L3136" t="str">
            <v>IL</v>
          </cell>
          <cell r="M3136" t="str">
            <v>D30M</v>
          </cell>
          <cell r="N3136" t="str">
            <v>D</v>
          </cell>
          <cell r="O3136" t="str">
            <v>3</v>
          </cell>
          <cell r="P3136" t="str">
            <v>Regular</v>
          </cell>
          <cell r="T3136">
            <v>1</v>
          </cell>
          <cell r="U3136" t="str">
            <v>ILS</v>
          </cell>
          <cell r="V3136" t="str">
            <v>Products - R&amp;D</v>
          </cell>
          <cell r="W3136" t="str">
            <v>Dorit Dor</v>
          </cell>
          <cell r="Y3136" t="str">
            <v>Eligible</v>
          </cell>
          <cell r="Z3136">
            <v>37000</v>
          </cell>
          <cell r="AA3136">
            <v>136405.52995391705</v>
          </cell>
          <cell r="AB3136">
            <v>37000</v>
          </cell>
          <cell r="AC3136">
            <v>136405.52995391705</v>
          </cell>
          <cell r="AD3136">
            <v>5</v>
          </cell>
          <cell r="AE3136" t="str">
            <v>D30</v>
          </cell>
          <cell r="AF3136">
            <v>34000</v>
          </cell>
          <cell r="AG3136">
            <v>46000</v>
          </cell>
          <cell r="AH3136">
            <v>0.25</v>
          </cell>
          <cell r="AI3136">
            <v>2</v>
          </cell>
          <cell r="AJ3136">
            <v>0</v>
          </cell>
          <cell r="AK3136">
            <v>39960</v>
          </cell>
          <cell r="AL3136">
            <v>8.0000000000000071E-2</v>
          </cell>
          <cell r="AM3136">
            <v>147317.97235023041</v>
          </cell>
          <cell r="AN3136">
            <v>10912.442396313359</v>
          </cell>
          <cell r="AO3136">
            <v>-0.13130434782608691</v>
          </cell>
          <cell r="AQ3136">
            <v>6500</v>
          </cell>
          <cell r="AR3136">
            <v>86000</v>
          </cell>
          <cell r="AS3136">
            <v>0.38</v>
          </cell>
          <cell r="AT3136">
            <v>1</v>
          </cell>
          <cell r="AU3136">
            <v>0</v>
          </cell>
          <cell r="AV3136">
            <v>39960</v>
          </cell>
          <cell r="AW3136">
            <v>147317.97235023041</v>
          </cell>
          <cell r="AX3136">
            <v>8.0000000000000071E-2</v>
          </cell>
          <cell r="AY3136">
            <v>10912.442396313359</v>
          </cell>
          <cell r="AZ3136" t="str">
            <v>Regular Bonus</v>
          </cell>
          <cell r="BA3136" t="str">
            <v>Regular BonusEligible</v>
          </cell>
          <cell r="BB3136" t="str">
            <v>Regular BonusIsrael</v>
          </cell>
          <cell r="BC3136" t="str">
            <v>Regular BonusIsrael Employee</v>
          </cell>
          <cell r="BD3136" t="str">
            <v>D35</v>
          </cell>
          <cell r="BE3136" t="str">
            <v>Employee</v>
          </cell>
          <cell r="BF3136">
            <v>37000</v>
          </cell>
          <cell r="BG3136">
            <v>90000</v>
          </cell>
          <cell r="BH3136">
            <v>4</v>
          </cell>
          <cell r="BI3136">
            <v>4000</v>
          </cell>
          <cell r="BJ3136">
            <v>105000</v>
          </cell>
          <cell r="BK3136">
            <v>105000</v>
          </cell>
          <cell r="BL3136">
            <v>84000</v>
          </cell>
        </row>
        <row r="3137">
          <cell r="B3137">
            <v>9828</v>
          </cell>
          <cell r="C3137">
            <v>3392</v>
          </cell>
          <cell r="E3137" t="str">
            <v>Shai Fray</v>
          </cell>
          <cell r="F3137" t="str">
            <v>GROUP MANAGER</v>
          </cell>
          <cell r="G3137" t="str">
            <v>Employee</v>
          </cell>
          <cell r="H3137" t="str">
            <v>Products - R&amp;D</v>
          </cell>
          <cell r="I3137" t="str">
            <v>TEL-AVIV</v>
          </cell>
          <cell r="J3137" t="str">
            <v>Israel</v>
          </cell>
          <cell r="K3137">
            <v>40875</v>
          </cell>
          <cell r="L3137" t="str">
            <v>IL</v>
          </cell>
          <cell r="M3137" t="str">
            <v>D30M</v>
          </cell>
          <cell r="N3137" t="str">
            <v>D</v>
          </cell>
          <cell r="O3137" t="str">
            <v>3</v>
          </cell>
          <cell r="P3137" t="str">
            <v>Regular</v>
          </cell>
          <cell r="T3137">
            <v>1</v>
          </cell>
          <cell r="U3137" t="str">
            <v>ILS</v>
          </cell>
          <cell r="V3137" t="str">
            <v>Products - R&amp;D</v>
          </cell>
          <cell r="W3137" t="str">
            <v>Dorit Dor</v>
          </cell>
          <cell r="Y3137" t="str">
            <v>Eligible</v>
          </cell>
          <cell r="Z3137">
            <v>36000</v>
          </cell>
          <cell r="AA3137">
            <v>132718.8940092166</v>
          </cell>
          <cell r="AB3137">
            <v>36000</v>
          </cell>
          <cell r="AC3137">
            <v>132718.8940092166</v>
          </cell>
          <cell r="AD3137">
            <v>4</v>
          </cell>
          <cell r="AE3137" t="str">
            <v>D30</v>
          </cell>
          <cell r="AF3137">
            <v>34000</v>
          </cell>
          <cell r="AG3137">
            <v>46000</v>
          </cell>
          <cell r="AH3137">
            <v>0.16</v>
          </cell>
          <cell r="AI3137">
            <v>2</v>
          </cell>
          <cell r="AJ3137">
            <v>0</v>
          </cell>
          <cell r="AK3137">
            <v>37800</v>
          </cell>
          <cell r="AL3137">
            <v>5.0000000000000044E-2</v>
          </cell>
          <cell r="AM3137">
            <v>139354.83870967742</v>
          </cell>
          <cell r="AN3137">
            <v>6635.9447004608228</v>
          </cell>
          <cell r="AO3137">
            <v>-0.17826086956521736</v>
          </cell>
          <cell r="AQ3137">
            <v>6500</v>
          </cell>
          <cell r="AR3137">
            <v>86000</v>
          </cell>
          <cell r="AS3137">
            <v>0.37</v>
          </cell>
          <cell r="AT3137">
            <v>1</v>
          </cell>
          <cell r="AU3137">
            <v>0</v>
          </cell>
          <cell r="AV3137">
            <v>37800</v>
          </cell>
          <cell r="AW3137">
            <v>139354.83870967742</v>
          </cell>
          <cell r="AX3137">
            <v>5.0000000000000044E-2</v>
          </cell>
          <cell r="AY3137">
            <v>6635.9447004608228</v>
          </cell>
          <cell r="AZ3137" t="str">
            <v>Regular Bonus</v>
          </cell>
          <cell r="BA3137" t="str">
            <v>Regular BonusEligible</v>
          </cell>
          <cell r="BB3137" t="str">
            <v>Regular BonusIsrael</v>
          </cell>
          <cell r="BC3137" t="str">
            <v>Regular BonusIsrael Employee</v>
          </cell>
          <cell r="BD3137" t="str">
            <v>D35</v>
          </cell>
          <cell r="BE3137" t="str">
            <v>Employee</v>
          </cell>
          <cell r="BF3137">
            <v>36000</v>
          </cell>
          <cell r="BG3137">
            <v>70000</v>
          </cell>
          <cell r="BH3137">
            <v>4</v>
          </cell>
          <cell r="BI3137">
            <v>4000</v>
          </cell>
          <cell r="BJ3137">
            <v>87000</v>
          </cell>
          <cell r="BK3137">
            <v>87000</v>
          </cell>
          <cell r="BL3137">
            <v>69600</v>
          </cell>
        </row>
        <row r="3138">
          <cell r="B3138">
            <v>10466</v>
          </cell>
          <cell r="C3138">
            <v>3755</v>
          </cell>
          <cell r="E3138" t="str">
            <v>Ricardo Sznaidleder</v>
          </cell>
          <cell r="F3138" t="str">
            <v>TEAM LEADER</v>
          </cell>
          <cell r="G3138" t="str">
            <v>Employee</v>
          </cell>
          <cell r="H3138" t="str">
            <v>Products - R&amp;D</v>
          </cell>
          <cell r="I3138" t="str">
            <v>TEL-AVIV</v>
          </cell>
          <cell r="J3138" t="str">
            <v>Israel</v>
          </cell>
          <cell r="K3138">
            <v>41133</v>
          </cell>
          <cell r="L3138" t="str">
            <v>IL</v>
          </cell>
          <cell r="M3138" t="str">
            <v>D41M</v>
          </cell>
          <cell r="N3138" t="str">
            <v>D</v>
          </cell>
          <cell r="O3138" t="str">
            <v>4</v>
          </cell>
          <cell r="P3138" t="str">
            <v>Regular</v>
          </cell>
          <cell r="T3138">
            <v>1</v>
          </cell>
          <cell r="U3138" t="str">
            <v>ILS</v>
          </cell>
          <cell r="V3138" t="str">
            <v>Products - R&amp;D</v>
          </cell>
          <cell r="W3138" t="str">
            <v>Dorit Dor</v>
          </cell>
          <cell r="Y3138" t="str">
            <v>Eligible</v>
          </cell>
          <cell r="Z3138">
            <v>24000</v>
          </cell>
          <cell r="AA3138">
            <v>88479.262672811063</v>
          </cell>
          <cell r="AB3138">
            <v>28000</v>
          </cell>
          <cell r="AC3138">
            <v>103225.80645161291</v>
          </cell>
          <cell r="AD3138">
            <v>3</v>
          </cell>
          <cell r="AE3138" t="str">
            <v>D41</v>
          </cell>
          <cell r="AF3138">
            <v>25500</v>
          </cell>
          <cell r="AG3138">
            <v>37000</v>
          </cell>
          <cell r="AH3138">
            <v>0</v>
          </cell>
          <cell r="AI3138">
            <v>1</v>
          </cell>
          <cell r="AJ3138">
            <v>0</v>
          </cell>
          <cell r="AK3138">
            <v>28000</v>
          </cell>
          <cell r="AL3138">
            <v>0</v>
          </cell>
          <cell r="AM3138">
            <v>103225.80645161291</v>
          </cell>
          <cell r="AN3138">
            <v>0</v>
          </cell>
          <cell r="AO3138">
            <v>-0.2432432432432432</v>
          </cell>
          <cell r="AQ3138">
            <v>6500</v>
          </cell>
          <cell r="AR3138">
            <v>86000</v>
          </cell>
          <cell r="AS3138">
            <v>0.27</v>
          </cell>
          <cell r="AT3138">
            <v>1</v>
          </cell>
          <cell r="AU3138">
            <v>0</v>
          </cell>
          <cell r="AV3138">
            <v>28000</v>
          </cell>
          <cell r="AW3138">
            <v>103225.80645161291</v>
          </cell>
          <cell r="AX3138">
            <v>0</v>
          </cell>
          <cell r="AY3138">
            <v>0</v>
          </cell>
          <cell r="AZ3138" t="str">
            <v>Regular Bonus</v>
          </cell>
          <cell r="BA3138" t="str">
            <v>Regular BonusEligible</v>
          </cell>
          <cell r="BB3138" t="str">
            <v>Regular BonusIsrael</v>
          </cell>
          <cell r="BC3138" t="str">
            <v>Regular BonusIsrael Employee</v>
          </cell>
          <cell r="BD3138" t="str">
            <v>D45</v>
          </cell>
          <cell r="BE3138" t="str">
            <v>Employee</v>
          </cell>
          <cell r="BF3138">
            <v>28000</v>
          </cell>
          <cell r="BG3138">
            <v>35000</v>
          </cell>
          <cell r="BH3138">
            <v>3</v>
          </cell>
          <cell r="BI3138">
            <v>4000</v>
          </cell>
          <cell r="BJ3138">
            <v>43000</v>
          </cell>
          <cell r="BK3138">
            <v>43000</v>
          </cell>
          <cell r="BL3138">
            <v>34400</v>
          </cell>
        </row>
        <row r="3139">
          <cell r="B3139">
            <v>10603</v>
          </cell>
          <cell r="C3139">
            <v>3844</v>
          </cell>
          <cell r="E3139" t="str">
            <v>Yigal Alexander</v>
          </cell>
          <cell r="F3139" t="str">
            <v>GROUP MANAGER</v>
          </cell>
          <cell r="G3139" t="str">
            <v>Employee</v>
          </cell>
          <cell r="H3139" t="str">
            <v>Products - R&amp;D</v>
          </cell>
          <cell r="I3139" t="str">
            <v>TEL-AVIV</v>
          </cell>
          <cell r="J3139" t="str">
            <v>Israel</v>
          </cell>
          <cell r="K3139">
            <v>41161</v>
          </cell>
          <cell r="L3139" t="str">
            <v>IL</v>
          </cell>
          <cell r="M3139" t="str">
            <v>D30M</v>
          </cell>
          <cell r="N3139" t="str">
            <v>D</v>
          </cell>
          <cell r="O3139" t="str">
            <v>3</v>
          </cell>
          <cell r="P3139" t="str">
            <v>Regular</v>
          </cell>
          <cell r="T3139">
            <v>1</v>
          </cell>
          <cell r="U3139" t="str">
            <v>ILS</v>
          </cell>
          <cell r="V3139" t="str">
            <v>Products - R&amp;D</v>
          </cell>
          <cell r="W3139" t="str">
            <v>Dorit Dor</v>
          </cell>
          <cell r="Y3139" t="str">
            <v>Eligible</v>
          </cell>
          <cell r="Z3139">
            <v>28000</v>
          </cell>
          <cell r="AA3139">
            <v>103225.80645161291</v>
          </cell>
          <cell r="AB3139">
            <v>32000</v>
          </cell>
          <cell r="AC3139">
            <v>117972.35023041476</v>
          </cell>
          <cell r="AD3139">
            <v>3</v>
          </cell>
          <cell r="AE3139" t="str">
            <v>D30</v>
          </cell>
          <cell r="AF3139">
            <v>34000</v>
          </cell>
          <cell r="AG3139">
            <v>46000</v>
          </cell>
          <cell r="AH3139">
            <v>0</v>
          </cell>
          <cell r="AI3139">
            <v>1</v>
          </cell>
          <cell r="AJ3139">
            <v>0</v>
          </cell>
          <cell r="AK3139">
            <v>32000</v>
          </cell>
          <cell r="AL3139">
            <v>0</v>
          </cell>
          <cell r="AM3139">
            <v>117972.35023041476</v>
          </cell>
          <cell r="AN3139">
            <v>0</v>
          </cell>
          <cell r="AO3139">
            <v>-0.30434782608695654</v>
          </cell>
          <cell r="AQ3139">
            <v>6500</v>
          </cell>
          <cell r="AR3139">
            <v>86000</v>
          </cell>
          <cell r="AS3139">
            <v>0.32</v>
          </cell>
          <cell r="AT3139">
            <v>1</v>
          </cell>
          <cell r="AU3139">
            <v>0</v>
          </cell>
          <cell r="AV3139">
            <v>32000</v>
          </cell>
          <cell r="AW3139">
            <v>117972.35023041476</v>
          </cell>
          <cell r="AX3139">
            <v>0</v>
          </cell>
          <cell r="AY3139">
            <v>0</v>
          </cell>
          <cell r="AZ3139" t="str">
            <v>Regular Bonus</v>
          </cell>
          <cell r="BA3139" t="str">
            <v>Regular BonusEligible</v>
          </cell>
          <cell r="BB3139" t="str">
            <v>Regular BonusIsrael</v>
          </cell>
          <cell r="BC3139" t="str">
            <v>Regular BonusIsrael Employee</v>
          </cell>
          <cell r="BD3139" t="str">
            <v>D45</v>
          </cell>
          <cell r="BE3139" t="str">
            <v>Employee</v>
          </cell>
          <cell r="BF3139">
            <v>32000</v>
          </cell>
          <cell r="BG3139">
            <v>49000</v>
          </cell>
          <cell r="BH3139">
            <v>4</v>
          </cell>
          <cell r="BI3139">
            <v>4000</v>
          </cell>
          <cell r="BJ3139">
            <v>43000</v>
          </cell>
          <cell r="BK3139">
            <v>43000</v>
          </cell>
          <cell r="BL3139">
            <v>34400</v>
          </cell>
        </row>
        <row r="3140">
          <cell r="B3140">
            <v>13385</v>
          </cell>
          <cell r="C3140">
            <v>8404</v>
          </cell>
          <cell r="D3140">
            <v>59911</v>
          </cell>
          <cell r="E3140" t="str">
            <v>Hilal Abo Dahesh</v>
          </cell>
          <cell r="F3140" t="str">
            <v>SOFTWARE DEVELOPER</v>
          </cell>
          <cell r="G3140" t="str">
            <v>Employee</v>
          </cell>
          <cell r="H3140" t="str">
            <v>Products - R&amp;D</v>
          </cell>
          <cell r="I3140" t="str">
            <v>TEL-AVIV</v>
          </cell>
          <cell r="J3140" t="str">
            <v>Israel</v>
          </cell>
          <cell r="K3140">
            <v>42107</v>
          </cell>
          <cell r="L3140" t="str">
            <v>IL</v>
          </cell>
          <cell r="M3140" t="str">
            <v>D51P</v>
          </cell>
          <cell r="N3140" t="str">
            <v>D</v>
          </cell>
          <cell r="O3140" t="str">
            <v>5</v>
          </cell>
          <cell r="P3140" t="str">
            <v>Regular</v>
          </cell>
          <cell r="T3140">
            <v>1</v>
          </cell>
          <cell r="U3140" t="str">
            <v>ILS</v>
          </cell>
          <cell r="V3140" t="str">
            <v>Products - R&amp;D</v>
          </cell>
          <cell r="W3140" t="str">
            <v>Dorit Dor</v>
          </cell>
          <cell r="Y3140" t="str">
            <v>Eligible</v>
          </cell>
          <cell r="Z3140">
            <v>21000</v>
          </cell>
          <cell r="AA3140">
            <v>77419.354838709682</v>
          </cell>
          <cell r="AB3140">
            <v>21000</v>
          </cell>
          <cell r="AC3140">
            <v>77419.354838709682</v>
          </cell>
          <cell r="AD3140">
            <v>3</v>
          </cell>
          <cell r="AE3140" t="str">
            <v>D51</v>
          </cell>
          <cell r="AF3140">
            <v>19500</v>
          </cell>
          <cell r="AG3140">
            <v>29500</v>
          </cell>
          <cell r="AH3140">
            <v>0.15</v>
          </cell>
          <cell r="AI3140">
            <v>2</v>
          </cell>
          <cell r="AJ3140">
            <v>0</v>
          </cell>
          <cell r="AK3140">
            <v>21630</v>
          </cell>
          <cell r="AL3140">
            <v>3.0000000000000027E-2</v>
          </cell>
          <cell r="AM3140">
            <v>79741.93548387097</v>
          </cell>
          <cell r="AN3140">
            <v>2322.580645161288</v>
          </cell>
          <cell r="AO3140">
            <v>-0.26677966101694917</v>
          </cell>
          <cell r="AQ3140">
            <v>6500</v>
          </cell>
          <cell r="AR3140">
            <v>86000</v>
          </cell>
          <cell r="AS3140">
            <v>0.18</v>
          </cell>
          <cell r="AT3140">
            <v>1</v>
          </cell>
          <cell r="AU3140">
            <v>0</v>
          </cell>
          <cell r="AV3140">
            <v>21630</v>
          </cell>
          <cell r="AW3140">
            <v>79741.93548387097</v>
          </cell>
          <cell r="AX3140">
            <v>3.0000000000000027E-2</v>
          </cell>
          <cell r="AY3140">
            <v>2322.580645161288</v>
          </cell>
          <cell r="AZ3140" t="str">
            <v>Regular Bonus</v>
          </cell>
          <cell r="BA3140" t="str">
            <v>Regular BonusEligible</v>
          </cell>
          <cell r="BB3140" t="str">
            <v>Regular BonusIsrael</v>
          </cell>
          <cell r="BC3140" t="str">
            <v>Regular BonusIsrael Employee</v>
          </cell>
          <cell r="BD3140" t="str">
            <v>D55</v>
          </cell>
          <cell r="BE3140" t="str">
            <v>Employee</v>
          </cell>
          <cell r="BF3140">
            <v>21000</v>
          </cell>
          <cell r="BG3140">
            <v>30000</v>
          </cell>
          <cell r="BH3140">
            <v>3</v>
          </cell>
          <cell r="BI3140">
            <v>4000</v>
          </cell>
          <cell r="BJ3140">
            <v>30000</v>
          </cell>
          <cell r="BK3140">
            <v>30000</v>
          </cell>
          <cell r="BL3140">
            <v>24000</v>
          </cell>
        </row>
        <row r="3141">
          <cell r="B3141">
            <v>11594</v>
          </cell>
          <cell r="C3141">
            <v>4341</v>
          </cell>
          <cell r="D3141">
            <v>12344</v>
          </cell>
          <cell r="E3141" t="str">
            <v>Ishai Hunger</v>
          </cell>
          <cell r="F3141" t="str">
            <v>TEAM LEADER</v>
          </cell>
          <cell r="G3141" t="str">
            <v>Employee</v>
          </cell>
          <cell r="H3141" t="str">
            <v>Products - R&amp;D</v>
          </cell>
          <cell r="I3141" t="str">
            <v>TEL-AVIV</v>
          </cell>
          <cell r="J3141" t="str">
            <v>Israel</v>
          </cell>
          <cell r="K3141">
            <v>41524</v>
          </cell>
          <cell r="L3141" t="str">
            <v>IL</v>
          </cell>
          <cell r="M3141" t="str">
            <v>D41M</v>
          </cell>
          <cell r="N3141" t="str">
            <v>D</v>
          </cell>
          <cell r="O3141" t="str">
            <v>4</v>
          </cell>
          <cell r="P3141" t="str">
            <v>Regular</v>
          </cell>
          <cell r="T3141">
            <v>1</v>
          </cell>
          <cell r="U3141" t="str">
            <v>ILS</v>
          </cell>
          <cell r="V3141" t="str">
            <v>Products - R&amp;D</v>
          </cell>
          <cell r="W3141" t="str">
            <v>Dorit Dor</v>
          </cell>
          <cell r="Y3141" t="str">
            <v>Eligible</v>
          </cell>
          <cell r="Z3141">
            <v>29000</v>
          </cell>
          <cell r="AA3141">
            <v>106912.44239631337</v>
          </cell>
          <cell r="AB3141">
            <v>29000</v>
          </cell>
          <cell r="AC3141">
            <v>106912.44239631337</v>
          </cell>
          <cell r="AD3141">
            <v>4</v>
          </cell>
          <cell r="AE3141" t="str">
            <v>D41</v>
          </cell>
          <cell r="AF3141">
            <v>25500</v>
          </cell>
          <cell r="AG3141">
            <v>37000</v>
          </cell>
          <cell r="AH3141">
            <v>0.3</v>
          </cell>
          <cell r="AI3141">
            <v>2</v>
          </cell>
          <cell r="AJ3141">
            <v>0</v>
          </cell>
          <cell r="AK3141">
            <v>30450</v>
          </cell>
          <cell r="AL3141">
            <v>5.0000000000000044E-2</v>
          </cell>
          <cell r="AM3141">
            <v>112258.06451612903</v>
          </cell>
          <cell r="AN3141">
            <v>5345.6221198156563</v>
          </cell>
          <cell r="AO3141">
            <v>-0.177027027027027</v>
          </cell>
          <cell r="AQ3141">
            <v>6500</v>
          </cell>
          <cell r="AR3141">
            <v>86000</v>
          </cell>
          <cell r="AS3141">
            <v>0.28000000000000003</v>
          </cell>
          <cell r="AT3141">
            <v>1</v>
          </cell>
          <cell r="AU3141">
            <v>0</v>
          </cell>
          <cell r="AV3141">
            <v>30450</v>
          </cell>
          <cell r="AW3141">
            <v>112258.06451612903</v>
          </cell>
          <cell r="AX3141">
            <v>5.0000000000000044E-2</v>
          </cell>
          <cell r="AY3141">
            <v>5345.6221198156563</v>
          </cell>
          <cell r="AZ3141" t="str">
            <v>Regular Bonus</v>
          </cell>
          <cell r="BA3141" t="str">
            <v>Regular BonusEligible</v>
          </cell>
          <cell r="BB3141" t="str">
            <v>Regular BonusIsrael</v>
          </cell>
          <cell r="BC3141" t="str">
            <v>Regular BonusIsrael Employee</v>
          </cell>
          <cell r="BD3141" t="str">
            <v>D41</v>
          </cell>
          <cell r="BE3141" t="str">
            <v>Employee</v>
          </cell>
          <cell r="BF3141">
            <v>29000</v>
          </cell>
          <cell r="BG3141">
            <v>55000</v>
          </cell>
          <cell r="BH3141">
            <v>5</v>
          </cell>
          <cell r="BI3141">
            <v>4000</v>
          </cell>
          <cell r="BJ3141">
            <v>56000</v>
          </cell>
          <cell r="BK3141">
            <v>56000</v>
          </cell>
          <cell r="BL3141">
            <v>44800</v>
          </cell>
        </row>
        <row r="3142">
          <cell r="B3142">
            <v>12343</v>
          </cell>
          <cell r="C3142">
            <v>7381</v>
          </cell>
          <cell r="D3142">
            <v>41767</v>
          </cell>
          <cell r="E3142" t="str">
            <v>Konstantin Boyko</v>
          </cell>
          <cell r="F3142" t="str">
            <v>TECHNOLOGY LEADER</v>
          </cell>
          <cell r="G3142" t="str">
            <v>Employee</v>
          </cell>
          <cell r="H3142" t="str">
            <v>Products - R&amp;D</v>
          </cell>
          <cell r="I3142" t="str">
            <v>TEL-AVIV</v>
          </cell>
          <cell r="J3142" t="str">
            <v>Israel</v>
          </cell>
          <cell r="K3142">
            <v>41869</v>
          </cell>
          <cell r="L3142" t="str">
            <v>IL</v>
          </cell>
          <cell r="M3142" t="str">
            <v>D41P</v>
          </cell>
          <cell r="N3142" t="str">
            <v>D</v>
          </cell>
          <cell r="O3142" t="str">
            <v>4</v>
          </cell>
          <cell r="P3142" t="str">
            <v>Regular</v>
          </cell>
          <cell r="T3142">
            <v>1</v>
          </cell>
          <cell r="U3142" t="str">
            <v>ILS</v>
          </cell>
          <cell r="V3142" t="str">
            <v>Products - R&amp;D</v>
          </cell>
          <cell r="W3142" t="str">
            <v>Dorit Dor</v>
          </cell>
          <cell r="Y3142" t="str">
            <v>Eligible</v>
          </cell>
          <cell r="Z3142">
            <v>28000</v>
          </cell>
          <cell r="AA3142">
            <v>103225.80645161291</v>
          </cell>
          <cell r="AB3142">
            <v>28000</v>
          </cell>
          <cell r="AC3142">
            <v>103225.80645161291</v>
          </cell>
          <cell r="AD3142">
            <v>4</v>
          </cell>
          <cell r="AE3142" t="str">
            <v>D41</v>
          </cell>
          <cell r="AF3142">
            <v>25500</v>
          </cell>
          <cell r="AG3142">
            <v>37000</v>
          </cell>
          <cell r="AH3142">
            <v>0.21</v>
          </cell>
          <cell r="AI3142">
            <v>2</v>
          </cell>
          <cell r="AJ3142">
            <v>0</v>
          </cell>
          <cell r="AK3142">
            <v>29400</v>
          </cell>
          <cell r="AL3142">
            <v>5.0000000000000044E-2</v>
          </cell>
          <cell r="AM3142">
            <v>108387.09677419355</v>
          </cell>
          <cell r="AN3142">
            <v>5161.2903225806367</v>
          </cell>
          <cell r="AO3142">
            <v>-0.20540540540540542</v>
          </cell>
          <cell r="AQ3142">
            <v>6500</v>
          </cell>
          <cell r="AR3142">
            <v>86000</v>
          </cell>
          <cell r="AS3142">
            <v>0.27</v>
          </cell>
          <cell r="AT3142">
            <v>1</v>
          </cell>
          <cell r="AU3142">
            <v>0</v>
          </cell>
          <cell r="AV3142">
            <v>29400</v>
          </cell>
          <cell r="AW3142">
            <v>108387.09677419355</v>
          </cell>
          <cell r="AX3142">
            <v>5.0000000000000044E-2</v>
          </cell>
          <cell r="AY3142">
            <v>5161.2903225806367</v>
          </cell>
          <cell r="AZ3142" t="str">
            <v>Regular Bonus</v>
          </cell>
          <cell r="BA3142" t="str">
            <v>Regular BonusEligible</v>
          </cell>
          <cell r="BB3142" t="str">
            <v>Regular BonusIsrael</v>
          </cell>
          <cell r="BC3142" t="str">
            <v>Regular BonusIsrael Employee</v>
          </cell>
          <cell r="BD3142" t="str">
            <v>D45</v>
          </cell>
          <cell r="BE3142" t="str">
            <v>Employee</v>
          </cell>
          <cell r="BF3142">
            <v>28000</v>
          </cell>
          <cell r="BG3142">
            <v>55000</v>
          </cell>
          <cell r="BH3142">
            <v>5</v>
          </cell>
          <cell r="BI3142">
            <v>4000</v>
          </cell>
          <cell r="BJ3142">
            <v>60000</v>
          </cell>
          <cell r="BK3142">
            <v>60000</v>
          </cell>
          <cell r="BL3142">
            <v>48000</v>
          </cell>
        </row>
        <row r="3143">
          <cell r="B3143">
            <v>12366</v>
          </cell>
          <cell r="C3143">
            <v>7403</v>
          </cell>
          <cell r="D3143">
            <v>42466</v>
          </cell>
          <cell r="E3143" t="str">
            <v>Maya Horowitz</v>
          </cell>
          <cell r="F3143" t="str">
            <v>DIRECTOR, THREAT INTELLIGENCE &amp; RESEARCH</v>
          </cell>
          <cell r="G3143" t="str">
            <v>Employee</v>
          </cell>
          <cell r="H3143" t="str">
            <v>Products - R&amp;D</v>
          </cell>
          <cell r="I3143" t="str">
            <v>TEL-AVIV</v>
          </cell>
          <cell r="J3143" t="str">
            <v>Israel</v>
          </cell>
          <cell r="K3143">
            <v>41827</v>
          </cell>
          <cell r="L3143" t="str">
            <v>IL</v>
          </cell>
          <cell r="M3143" t="str">
            <v>T20M</v>
          </cell>
          <cell r="N3143" t="str">
            <v>T</v>
          </cell>
          <cell r="O3143" t="str">
            <v>2</v>
          </cell>
          <cell r="P3143" t="str">
            <v>Regular</v>
          </cell>
          <cell r="T3143">
            <v>1</v>
          </cell>
          <cell r="U3143" t="str">
            <v>ILS</v>
          </cell>
          <cell r="V3143" t="str">
            <v>Products - R&amp;D</v>
          </cell>
          <cell r="W3143" t="str">
            <v>Dorit Dor</v>
          </cell>
          <cell r="Y3143" t="str">
            <v>Eligible</v>
          </cell>
          <cell r="Z3143">
            <v>46400</v>
          </cell>
          <cell r="AA3143">
            <v>171059.90783410138</v>
          </cell>
          <cell r="AB3143">
            <v>46400</v>
          </cell>
          <cell r="AC3143">
            <v>171059.90783410138</v>
          </cell>
          <cell r="AD3143">
            <v>5</v>
          </cell>
          <cell r="AE3143" t="str">
            <v>T20</v>
          </cell>
          <cell r="AF3143">
            <v>36000</v>
          </cell>
          <cell r="AG3143">
            <v>46000</v>
          </cell>
          <cell r="AH3143">
            <v>1</v>
          </cell>
          <cell r="AI3143">
            <v>5</v>
          </cell>
          <cell r="AJ3143">
            <v>0</v>
          </cell>
          <cell r="AK3143">
            <v>47792</v>
          </cell>
          <cell r="AL3143">
            <v>3.0000000000000027E-2</v>
          </cell>
          <cell r="AM3143">
            <v>176191.70506912444</v>
          </cell>
          <cell r="AN3143">
            <v>5131.7972350230557</v>
          </cell>
          <cell r="AO3143">
            <v>3.8956521739130334E-2</v>
          </cell>
          <cell r="AQ3143">
            <v>6500</v>
          </cell>
          <cell r="AR3143">
            <v>86000</v>
          </cell>
          <cell r="AS3143">
            <v>0.5</v>
          </cell>
          <cell r="AT3143">
            <v>1</v>
          </cell>
          <cell r="AU3143">
            <v>0</v>
          </cell>
          <cell r="AV3143">
            <v>47792</v>
          </cell>
          <cell r="AW3143">
            <v>176191.70506912444</v>
          </cell>
          <cell r="AX3143">
            <v>3.0000000000000027E-2</v>
          </cell>
          <cell r="AY3143">
            <v>5131.7972350230557</v>
          </cell>
          <cell r="AZ3143" t="str">
            <v>Regular Bonus</v>
          </cell>
          <cell r="BA3143" t="str">
            <v>Regular BonusEligible</v>
          </cell>
          <cell r="BB3143" t="str">
            <v>Regular BonusIsrael</v>
          </cell>
          <cell r="BC3143" t="str">
            <v>Regular BonusIsrael Employee</v>
          </cell>
          <cell r="BD3143" t="str">
            <v>T21</v>
          </cell>
          <cell r="BE3143" t="str">
            <v>Employee</v>
          </cell>
          <cell r="BF3143">
            <v>46400</v>
          </cell>
          <cell r="BG3143">
            <v>120000</v>
          </cell>
          <cell r="BH3143">
            <v>4</v>
          </cell>
          <cell r="BI3143">
            <v>4000</v>
          </cell>
          <cell r="BJ3143">
            <v>136000</v>
          </cell>
          <cell r="BK3143">
            <v>136000</v>
          </cell>
          <cell r="BL3143">
            <v>108800</v>
          </cell>
        </row>
        <row r="3144">
          <cell r="B3144">
            <v>9476</v>
          </cell>
          <cell r="C3144">
            <v>3223</v>
          </cell>
          <cell r="E3144" t="str">
            <v>Tomer Sole</v>
          </cell>
          <cell r="F3144" t="str">
            <v>PRODUCT MANAGER</v>
          </cell>
          <cell r="G3144" t="str">
            <v>Employee</v>
          </cell>
          <cell r="H3144" t="str">
            <v>Products - R&amp;D</v>
          </cell>
          <cell r="I3144" t="str">
            <v>TEL-AVIV</v>
          </cell>
          <cell r="J3144" t="str">
            <v>Israel</v>
          </cell>
          <cell r="K3144">
            <v>40777</v>
          </cell>
          <cell r="L3144" t="str">
            <v>IL</v>
          </cell>
          <cell r="M3144" t="str">
            <v>D41P</v>
          </cell>
          <cell r="N3144" t="str">
            <v>D</v>
          </cell>
          <cell r="O3144" t="str">
            <v>4</v>
          </cell>
          <cell r="P3144" t="str">
            <v>Regular</v>
          </cell>
          <cell r="T3144">
            <v>1</v>
          </cell>
          <cell r="U3144" t="str">
            <v>ILS</v>
          </cell>
          <cell r="V3144" t="str">
            <v>Products - R&amp;D</v>
          </cell>
          <cell r="W3144" t="str">
            <v>Dorit Dor</v>
          </cell>
          <cell r="Y3144" t="str">
            <v>Eligible</v>
          </cell>
          <cell r="Z3144">
            <v>31500</v>
          </cell>
          <cell r="AA3144">
            <v>116129.03225806452</v>
          </cell>
          <cell r="AB3144">
            <v>31500</v>
          </cell>
          <cell r="AC3144">
            <v>116129.03225806452</v>
          </cell>
          <cell r="AD3144">
            <v>4</v>
          </cell>
          <cell r="AE3144" t="str">
            <v>D41</v>
          </cell>
          <cell r="AF3144">
            <v>25500</v>
          </cell>
          <cell r="AG3144">
            <v>37000</v>
          </cell>
          <cell r="AH3144">
            <v>0.52</v>
          </cell>
          <cell r="AI3144">
            <v>3</v>
          </cell>
          <cell r="AJ3144">
            <v>0</v>
          </cell>
          <cell r="AK3144">
            <v>32760</v>
          </cell>
          <cell r="AL3144">
            <v>4.0000000000000036E-2</v>
          </cell>
          <cell r="AM3144">
            <v>120774.19354838711</v>
          </cell>
          <cell r="AN3144">
            <v>4645.1612903225905</v>
          </cell>
          <cell r="AO3144">
            <v>-0.11459459459459465</v>
          </cell>
          <cell r="AQ3144">
            <v>6500</v>
          </cell>
          <cell r="AR3144">
            <v>86000</v>
          </cell>
          <cell r="AS3144">
            <v>0.31</v>
          </cell>
          <cell r="AT3144">
            <v>1</v>
          </cell>
          <cell r="AU3144">
            <v>0</v>
          </cell>
          <cell r="AV3144">
            <v>32760</v>
          </cell>
          <cell r="AW3144">
            <v>120774.19354838711</v>
          </cell>
          <cell r="AX3144">
            <v>4.0000000000000036E-2</v>
          </cell>
          <cell r="AY3144">
            <v>4645.1612903225905</v>
          </cell>
          <cell r="AZ3144" t="str">
            <v>Regular Bonus</v>
          </cell>
          <cell r="BA3144" t="str">
            <v>Regular BonusEligible</v>
          </cell>
          <cell r="BB3144" t="str">
            <v>Regular BonusIsrael</v>
          </cell>
          <cell r="BC3144" t="str">
            <v>Regular BonusIsrael Employee</v>
          </cell>
          <cell r="BD3144" t="str">
            <v>D41</v>
          </cell>
          <cell r="BE3144" t="str">
            <v>Employee</v>
          </cell>
          <cell r="BF3144">
            <v>31500</v>
          </cell>
          <cell r="BG3144">
            <v>50000</v>
          </cell>
          <cell r="BH3144">
            <v>3</v>
          </cell>
          <cell r="BI3144">
            <v>4000</v>
          </cell>
          <cell r="BJ3144">
            <v>56000</v>
          </cell>
          <cell r="BK3144">
            <v>56000</v>
          </cell>
          <cell r="BL3144">
            <v>44800</v>
          </cell>
        </row>
        <row r="3145">
          <cell r="B3145">
            <v>5959</v>
          </cell>
          <cell r="C3145">
            <v>1702</v>
          </cell>
          <cell r="E3145" t="str">
            <v>Alon Philosoph</v>
          </cell>
          <cell r="F3145" t="str">
            <v>SOFTWARE DEVELOPER</v>
          </cell>
          <cell r="G3145" t="str">
            <v>Employee</v>
          </cell>
          <cell r="H3145" t="str">
            <v>Products - R&amp;D</v>
          </cell>
          <cell r="I3145" t="str">
            <v>TEL-AVIV</v>
          </cell>
          <cell r="J3145" t="str">
            <v>Israel</v>
          </cell>
          <cell r="K3145">
            <v>38964</v>
          </cell>
          <cell r="L3145" t="str">
            <v>IL</v>
          </cell>
          <cell r="M3145" t="str">
            <v>D51P</v>
          </cell>
          <cell r="N3145" t="str">
            <v>D</v>
          </cell>
          <cell r="O3145" t="str">
            <v>5</v>
          </cell>
          <cell r="P3145" t="str">
            <v>Regular</v>
          </cell>
          <cell r="T3145">
            <v>1</v>
          </cell>
          <cell r="U3145" t="str">
            <v>ILS</v>
          </cell>
          <cell r="V3145" t="str">
            <v>Products - R&amp;D</v>
          </cell>
          <cell r="W3145" t="str">
            <v>Dorit Dor</v>
          </cell>
          <cell r="Y3145" t="str">
            <v>Eligible</v>
          </cell>
          <cell r="Z3145">
            <v>29500</v>
          </cell>
          <cell r="AA3145">
            <v>108755.7603686636</v>
          </cell>
          <cell r="AB3145">
            <v>29500</v>
          </cell>
          <cell r="AC3145">
            <v>108755.7603686636</v>
          </cell>
          <cell r="AD3145">
            <v>3</v>
          </cell>
          <cell r="AE3145" t="str">
            <v>D51</v>
          </cell>
          <cell r="AF3145">
            <v>19500</v>
          </cell>
          <cell r="AG3145">
            <v>29500</v>
          </cell>
          <cell r="AH3145">
            <v>1</v>
          </cell>
          <cell r="AI3145">
            <v>5</v>
          </cell>
          <cell r="AJ3145">
            <v>0</v>
          </cell>
          <cell r="AK3145">
            <v>29500</v>
          </cell>
          <cell r="AL3145">
            <v>0</v>
          </cell>
          <cell r="AM3145">
            <v>108755.7603686636</v>
          </cell>
          <cell r="AN3145">
            <v>0</v>
          </cell>
          <cell r="AO3145">
            <v>0</v>
          </cell>
          <cell r="AP3145" t="str">
            <v>At the top of the range</v>
          </cell>
          <cell r="AQ3145">
            <v>6500</v>
          </cell>
          <cell r="AR3145">
            <v>86000</v>
          </cell>
          <cell r="AS3145">
            <v>0.28000000000000003</v>
          </cell>
          <cell r="AT3145">
            <v>1</v>
          </cell>
          <cell r="AU3145">
            <v>0</v>
          </cell>
          <cell r="AV3145">
            <v>29500</v>
          </cell>
          <cell r="AW3145">
            <v>108755.7603686636</v>
          </cell>
          <cell r="AX3145">
            <v>0</v>
          </cell>
          <cell r="AY3145">
            <v>0</v>
          </cell>
          <cell r="AZ3145" t="str">
            <v>Regular Bonus</v>
          </cell>
          <cell r="BA3145" t="str">
            <v>Regular BonusEligible</v>
          </cell>
          <cell r="BB3145" t="str">
            <v>Regular BonusIsrael</v>
          </cell>
          <cell r="BC3145" t="str">
            <v>Regular BonusIsrael Employee</v>
          </cell>
          <cell r="BD3145" t="str">
            <v>D55</v>
          </cell>
          <cell r="BE3145" t="str">
            <v>Employee</v>
          </cell>
          <cell r="BF3145">
            <v>29500</v>
          </cell>
          <cell r="BG3145">
            <v>35000</v>
          </cell>
          <cell r="BH3145">
            <v>3</v>
          </cell>
          <cell r="BI3145">
            <v>4000</v>
          </cell>
          <cell r="BJ3145">
            <v>30000</v>
          </cell>
          <cell r="BK3145">
            <v>30000</v>
          </cell>
          <cell r="BL3145">
            <v>24000</v>
          </cell>
        </row>
        <row r="3146">
          <cell r="B3146">
            <v>8064</v>
          </cell>
          <cell r="C3146">
            <v>2562</v>
          </cell>
          <cell r="D3146">
            <v>162848</v>
          </cell>
          <cell r="E3146" t="str">
            <v>Ray Baruche</v>
          </cell>
          <cell r="F3146" t="str">
            <v>SECURITY ANALYST</v>
          </cell>
          <cell r="G3146" t="str">
            <v>Hourly Partial Time</v>
          </cell>
          <cell r="H3146" t="str">
            <v>Products - R&amp;D</v>
          </cell>
          <cell r="I3146" t="str">
            <v>TEL-AVIV</v>
          </cell>
          <cell r="J3146" t="str">
            <v>Israel</v>
          </cell>
          <cell r="K3146">
            <v>43314</v>
          </cell>
          <cell r="L3146" t="str">
            <v>IL</v>
          </cell>
          <cell r="M3146" t="str">
            <v>D61S</v>
          </cell>
          <cell r="N3146" t="str">
            <v>D</v>
          </cell>
          <cell r="O3146" t="str">
            <v>6</v>
          </cell>
          <cell r="P3146" t="str">
            <v>Regular</v>
          </cell>
          <cell r="T3146">
            <v>1</v>
          </cell>
          <cell r="U3146" t="str">
            <v>ILS</v>
          </cell>
          <cell r="V3146" t="str">
            <v>Products - R&amp;D</v>
          </cell>
          <cell r="W3146" t="str">
            <v>Dorit Dor</v>
          </cell>
          <cell r="Y3146" t="str">
            <v>Eligible</v>
          </cell>
          <cell r="Z3146">
            <v>13162</v>
          </cell>
          <cell r="AA3146">
            <v>48523.502304147471</v>
          </cell>
          <cell r="AB3146">
            <v>13162</v>
          </cell>
          <cell r="AC3146">
            <v>48523.502304147471</v>
          </cell>
          <cell r="AD3146">
            <v>4</v>
          </cell>
          <cell r="AE3146" t="str">
            <v>D61</v>
          </cell>
          <cell r="AF3146">
            <v>11860</v>
          </cell>
          <cell r="AG3146">
            <v>18370</v>
          </cell>
          <cell r="AH3146">
            <v>0.2</v>
          </cell>
          <cell r="AI3146">
            <v>2</v>
          </cell>
          <cell r="AJ3146">
            <v>0</v>
          </cell>
          <cell r="AK3146">
            <v>13820.1</v>
          </cell>
          <cell r="AL3146">
            <v>5.0000000000000044E-2</v>
          </cell>
          <cell r="AM3146">
            <v>50949.677419354841</v>
          </cell>
          <cell r="AN3146">
            <v>2426.1751152073703</v>
          </cell>
          <cell r="AO3146">
            <v>-0.24768100163309748</v>
          </cell>
          <cell r="AQ3146">
            <v>6500</v>
          </cell>
          <cell r="AR3146">
            <v>86000</v>
          </cell>
          <cell r="AS3146">
            <v>0.08</v>
          </cell>
          <cell r="AT3146">
            <v>1</v>
          </cell>
          <cell r="AU3146">
            <v>0</v>
          </cell>
          <cell r="AV3146">
            <v>13820.1</v>
          </cell>
          <cell r="AW3146">
            <v>50949.677419354841</v>
          </cell>
          <cell r="AX3146">
            <v>5.0000000000000044E-2</v>
          </cell>
          <cell r="AY3146">
            <v>2426.1751152073703</v>
          </cell>
          <cell r="AZ3146" t="str">
            <v>Regular Bonus</v>
          </cell>
          <cell r="BA3146" t="str">
            <v>Regular BonusEligible</v>
          </cell>
          <cell r="BB3146" t="str">
            <v>Regular BonusIsrael</v>
          </cell>
          <cell r="BC3146" t="str">
            <v>Regular BonusIsrael Hourly Partial Time</v>
          </cell>
          <cell r="BD3146" t="str">
            <v>D61</v>
          </cell>
          <cell r="BE3146" t="str">
            <v>Hourly Partial Time</v>
          </cell>
          <cell r="BF3146">
            <v>13162</v>
          </cell>
          <cell r="BG3146">
            <v>12905</v>
          </cell>
          <cell r="BH3146">
            <v>5</v>
          </cell>
          <cell r="BI3146">
            <v>2000</v>
          </cell>
          <cell r="BJ3146">
            <v>17000</v>
          </cell>
          <cell r="BK3146">
            <v>17000</v>
          </cell>
          <cell r="BL3146">
            <v>13600</v>
          </cell>
        </row>
        <row r="3147">
          <cell r="B3147">
            <v>8179</v>
          </cell>
          <cell r="C3147">
            <v>2628</v>
          </cell>
          <cell r="E3147" t="str">
            <v>Barel Tkach</v>
          </cell>
          <cell r="F3147" t="str">
            <v>GROUP MANAGER</v>
          </cell>
          <cell r="G3147" t="str">
            <v>Employee</v>
          </cell>
          <cell r="H3147" t="str">
            <v>Products - R&amp;D</v>
          </cell>
          <cell r="I3147" t="str">
            <v>TEL-AVIV</v>
          </cell>
          <cell r="J3147" t="str">
            <v>Israel</v>
          </cell>
          <cell r="K3147">
            <v>40097</v>
          </cell>
          <cell r="L3147" t="str">
            <v>IL</v>
          </cell>
          <cell r="M3147" t="str">
            <v>D30M</v>
          </cell>
          <cell r="N3147" t="str">
            <v>D</v>
          </cell>
          <cell r="O3147" t="str">
            <v>3</v>
          </cell>
          <cell r="P3147" t="str">
            <v>Regular</v>
          </cell>
          <cell r="T3147">
            <v>1</v>
          </cell>
          <cell r="U3147" t="str">
            <v>ILS</v>
          </cell>
          <cell r="V3147" t="str">
            <v>Products - R&amp;D</v>
          </cell>
          <cell r="W3147" t="str">
            <v>Dorit Dor</v>
          </cell>
          <cell r="Y3147" t="str">
            <v>Eligible</v>
          </cell>
          <cell r="Z3147">
            <v>38200</v>
          </cell>
          <cell r="AA3147">
            <v>140829.49308755761</v>
          </cell>
          <cell r="AB3147">
            <v>38200</v>
          </cell>
          <cell r="AC3147">
            <v>140829.49308755761</v>
          </cell>
          <cell r="AD3147">
            <v>4</v>
          </cell>
          <cell r="AE3147" t="str">
            <v>D30</v>
          </cell>
          <cell r="AF3147">
            <v>34000</v>
          </cell>
          <cell r="AG3147">
            <v>46000</v>
          </cell>
          <cell r="AH3147">
            <v>0.35</v>
          </cell>
          <cell r="AI3147">
            <v>2</v>
          </cell>
          <cell r="AJ3147">
            <v>0</v>
          </cell>
          <cell r="AK3147">
            <v>40110</v>
          </cell>
          <cell r="AL3147">
            <v>5.0000000000000044E-2</v>
          </cell>
          <cell r="AM3147">
            <v>147870.96774193548</v>
          </cell>
          <cell r="AN3147">
            <v>7041.4746543778747</v>
          </cell>
          <cell r="AO3147">
            <v>-0.12804347826086959</v>
          </cell>
          <cell r="AQ3147">
            <v>6500</v>
          </cell>
          <cell r="AR3147">
            <v>86000</v>
          </cell>
          <cell r="AS3147">
            <v>0.39</v>
          </cell>
          <cell r="AT3147">
            <v>1</v>
          </cell>
          <cell r="AU3147">
            <v>0</v>
          </cell>
          <cell r="AV3147">
            <v>40110</v>
          </cell>
          <cell r="AW3147">
            <v>147870.96774193548</v>
          </cell>
          <cell r="AX3147">
            <v>5.0000000000000044E-2</v>
          </cell>
          <cell r="AY3147">
            <v>7041.4746543778747</v>
          </cell>
          <cell r="AZ3147" t="str">
            <v>Regular Bonus</v>
          </cell>
          <cell r="BA3147" t="str">
            <v>Regular BonusEligible</v>
          </cell>
          <cell r="BB3147" t="str">
            <v>Regular BonusIsrael</v>
          </cell>
          <cell r="BC3147" t="str">
            <v>Regular BonusIsrael Employee</v>
          </cell>
          <cell r="BD3147" t="str">
            <v>D35</v>
          </cell>
          <cell r="BE3147" t="str">
            <v>Employee</v>
          </cell>
          <cell r="BF3147">
            <v>38200</v>
          </cell>
          <cell r="BG3147">
            <v>90000</v>
          </cell>
          <cell r="BH3147">
            <v>5</v>
          </cell>
          <cell r="BI3147">
            <v>4000</v>
          </cell>
          <cell r="BJ3147">
            <v>87000</v>
          </cell>
          <cell r="BK3147">
            <v>87000</v>
          </cell>
          <cell r="BL3147">
            <v>69600</v>
          </cell>
        </row>
        <row r="3148">
          <cell r="B3148">
            <v>7257</v>
          </cell>
          <cell r="C3148">
            <v>2307</v>
          </cell>
          <cell r="E3148" t="str">
            <v>Yedidya Shmerler</v>
          </cell>
          <cell r="F3148" t="str">
            <v>SOFTWARE DEVELOPER</v>
          </cell>
          <cell r="G3148" t="str">
            <v>Employee</v>
          </cell>
          <cell r="H3148" t="str">
            <v>Products - R&amp;D</v>
          </cell>
          <cell r="I3148" t="str">
            <v>TEL-AVIV</v>
          </cell>
          <cell r="J3148" t="str">
            <v>Israel</v>
          </cell>
          <cell r="K3148">
            <v>39539</v>
          </cell>
          <cell r="L3148" t="str">
            <v>IL</v>
          </cell>
          <cell r="M3148" t="str">
            <v>D51P</v>
          </cell>
          <cell r="N3148" t="str">
            <v>D</v>
          </cell>
          <cell r="O3148" t="str">
            <v>5</v>
          </cell>
          <cell r="P3148" t="str">
            <v>Regular</v>
          </cell>
          <cell r="T3148">
            <v>1</v>
          </cell>
          <cell r="U3148" t="str">
            <v>ILS</v>
          </cell>
          <cell r="V3148" t="str">
            <v>Products - R&amp;D</v>
          </cell>
          <cell r="W3148" t="str">
            <v>Dorit Dor</v>
          </cell>
          <cell r="Y3148" t="str">
            <v>Eligible</v>
          </cell>
          <cell r="Z3148">
            <v>28000</v>
          </cell>
          <cell r="AA3148">
            <v>103225.80645161291</v>
          </cell>
          <cell r="AB3148">
            <v>28000</v>
          </cell>
          <cell r="AC3148">
            <v>103225.80645161291</v>
          </cell>
          <cell r="AD3148">
            <v>3</v>
          </cell>
          <cell r="AE3148" t="str">
            <v>D51</v>
          </cell>
          <cell r="AF3148">
            <v>19500</v>
          </cell>
          <cell r="AG3148">
            <v>29500</v>
          </cell>
          <cell r="AH3148">
            <v>0.85</v>
          </cell>
          <cell r="AI3148">
            <v>5</v>
          </cell>
          <cell r="AJ3148">
            <v>0</v>
          </cell>
          <cell r="AK3148">
            <v>28280</v>
          </cell>
          <cell r="AL3148">
            <v>1.0000000000000009E-2</v>
          </cell>
          <cell r="AM3148">
            <v>104258.06451612903</v>
          </cell>
          <cell r="AN3148">
            <v>1032.2580645161215</v>
          </cell>
          <cell r="AO3148">
            <v>-4.1355932203389845E-2</v>
          </cell>
          <cell r="AQ3148">
            <v>6500</v>
          </cell>
          <cell r="AR3148">
            <v>86000</v>
          </cell>
          <cell r="AS3148">
            <v>0.27</v>
          </cell>
          <cell r="AT3148">
            <v>1</v>
          </cell>
          <cell r="AU3148">
            <v>0</v>
          </cell>
          <cell r="AV3148">
            <v>28280</v>
          </cell>
          <cell r="AW3148">
            <v>104258.06451612903</v>
          </cell>
          <cell r="AX3148">
            <v>1.0000000000000009E-2</v>
          </cell>
          <cell r="AY3148">
            <v>1032.2580645161215</v>
          </cell>
          <cell r="AZ3148" t="str">
            <v>Regular Bonus</v>
          </cell>
          <cell r="BA3148" t="str">
            <v>Regular BonusEligible</v>
          </cell>
          <cell r="BB3148" t="str">
            <v>Regular BonusIsrael</v>
          </cell>
          <cell r="BC3148" t="str">
            <v>Regular BonusIsrael Employee</v>
          </cell>
          <cell r="BD3148" t="str">
            <v>D55</v>
          </cell>
          <cell r="BE3148" t="str">
            <v>Employee</v>
          </cell>
          <cell r="BF3148">
            <v>28000</v>
          </cell>
          <cell r="BG3148">
            <v>30000</v>
          </cell>
          <cell r="BH3148">
            <v>3</v>
          </cell>
          <cell r="BI3148">
            <v>4000</v>
          </cell>
          <cell r="BJ3148">
            <v>30000</v>
          </cell>
          <cell r="BK3148">
            <v>30000</v>
          </cell>
          <cell r="BL3148">
            <v>24000</v>
          </cell>
        </row>
        <row r="3149">
          <cell r="B3149">
            <v>10135</v>
          </cell>
          <cell r="C3149">
            <v>3544</v>
          </cell>
          <cell r="E3149" t="str">
            <v>Oren Shalgi</v>
          </cell>
          <cell r="F3149" t="str">
            <v>GROUP MANAGER</v>
          </cell>
          <cell r="G3149" t="str">
            <v>Employee</v>
          </cell>
          <cell r="H3149" t="str">
            <v>Products - R&amp;D</v>
          </cell>
          <cell r="I3149" t="str">
            <v>TEL-AVIV</v>
          </cell>
          <cell r="J3149" t="str">
            <v>Israel</v>
          </cell>
          <cell r="K3149">
            <v>41036</v>
          </cell>
          <cell r="L3149" t="str">
            <v>IL</v>
          </cell>
          <cell r="M3149" t="str">
            <v>D30M</v>
          </cell>
          <cell r="N3149" t="str">
            <v>D</v>
          </cell>
          <cell r="O3149" t="str">
            <v>3</v>
          </cell>
          <cell r="P3149" t="str">
            <v>Regular</v>
          </cell>
          <cell r="T3149">
            <v>1</v>
          </cell>
          <cell r="U3149" t="str">
            <v>ILS</v>
          </cell>
          <cell r="V3149" t="str">
            <v>Products - R&amp;D</v>
          </cell>
          <cell r="W3149" t="str">
            <v>Dorit Dor</v>
          </cell>
          <cell r="Y3149" t="str">
            <v>Eligible</v>
          </cell>
          <cell r="Z3149">
            <v>38400</v>
          </cell>
          <cell r="AA3149">
            <v>141566.82027649769</v>
          </cell>
          <cell r="AB3149">
            <v>38400</v>
          </cell>
          <cell r="AC3149">
            <v>141566.82027649769</v>
          </cell>
          <cell r="AD3149">
            <v>4</v>
          </cell>
          <cell r="AE3149" t="str">
            <v>D30</v>
          </cell>
          <cell r="AF3149">
            <v>34000</v>
          </cell>
          <cell r="AG3149">
            <v>46000</v>
          </cell>
          <cell r="AH3149">
            <v>0.36</v>
          </cell>
          <cell r="AI3149">
            <v>2</v>
          </cell>
          <cell r="AJ3149">
            <v>0</v>
          </cell>
          <cell r="AK3149">
            <v>40320</v>
          </cell>
          <cell r="AL3149">
            <v>5.0000000000000044E-2</v>
          </cell>
          <cell r="AM3149">
            <v>148645.16129032258</v>
          </cell>
          <cell r="AN3149">
            <v>7078.3410138248873</v>
          </cell>
          <cell r="AO3149">
            <v>-0.12347826086956526</v>
          </cell>
          <cell r="AQ3149">
            <v>6500</v>
          </cell>
          <cell r="AR3149">
            <v>86000</v>
          </cell>
          <cell r="AS3149">
            <v>0.4</v>
          </cell>
          <cell r="AT3149">
            <v>1</v>
          </cell>
          <cell r="AU3149">
            <v>0</v>
          </cell>
          <cell r="AV3149">
            <v>40320</v>
          </cell>
          <cell r="AW3149">
            <v>148645.16129032258</v>
          </cell>
          <cell r="AX3149">
            <v>5.0000000000000044E-2</v>
          </cell>
          <cell r="AY3149">
            <v>7078.3410138248873</v>
          </cell>
          <cell r="AZ3149" t="str">
            <v>Regular Bonus</v>
          </cell>
          <cell r="BA3149" t="str">
            <v>Regular BonusEligible</v>
          </cell>
          <cell r="BB3149" t="str">
            <v>Regular BonusIsrael</v>
          </cell>
          <cell r="BC3149" t="str">
            <v>Regular BonusIsrael Employee</v>
          </cell>
          <cell r="BD3149" t="str">
            <v>D35</v>
          </cell>
          <cell r="BE3149" t="str">
            <v>Employee</v>
          </cell>
          <cell r="BF3149">
            <v>38400</v>
          </cell>
          <cell r="BG3149">
            <v>85000</v>
          </cell>
          <cell r="BH3149">
            <v>5</v>
          </cell>
          <cell r="BI3149">
            <v>4000</v>
          </cell>
          <cell r="BJ3149">
            <v>87000</v>
          </cell>
          <cell r="BK3149">
            <v>87000</v>
          </cell>
          <cell r="BL3149">
            <v>69600</v>
          </cell>
        </row>
        <row r="3150">
          <cell r="B3150">
            <v>10083</v>
          </cell>
          <cell r="C3150">
            <v>3525</v>
          </cell>
          <cell r="E3150" t="str">
            <v>Shiran Amiel</v>
          </cell>
          <cell r="F3150" t="str">
            <v>TEAM LEADER</v>
          </cell>
          <cell r="G3150" t="str">
            <v>Employee</v>
          </cell>
          <cell r="H3150" t="str">
            <v>Products - R&amp;D</v>
          </cell>
          <cell r="I3150" t="str">
            <v>TEL-AVIV</v>
          </cell>
          <cell r="J3150" t="str">
            <v>Israel</v>
          </cell>
          <cell r="K3150">
            <v>41001</v>
          </cell>
          <cell r="L3150" t="str">
            <v>IL</v>
          </cell>
          <cell r="M3150" t="str">
            <v>D41M</v>
          </cell>
          <cell r="N3150" t="str">
            <v>D</v>
          </cell>
          <cell r="O3150" t="str">
            <v>4</v>
          </cell>
          <cell r="P3150" t="str">
            <v>Regular</v>
          </cell>
          <cell r="T3150">
            <v>1</v>
          </cell>
          <cell r="U3150" t="str">
            <v>ILS</v>
          </cell>
          <cell r="V3150" t="str">
            <v>Products - R&amp;D</v>
          </cell>
          <cell r="W3150" t="str">
            <v>Dorit Dor</v>
          </cell>
          <cell r="Y3150" t="str">
            <v>Eligible</v>
          </cell>
          <cell r="Z3150">
            <v>31500</v>
          </cell>
          <cell r="AA3150">
            <v>116129.03225806452</v>
          </cell>
          <cell r="AB3150">
            <v>31500</v>
          </cell>
          <cell r="AC3150">
            <v>116129.03225806452</v>
          </cell>
          <cell r="AD3150">
            <v>4</v>
          </cell>
          <cell r="AE3150" t="str">
            <v>D41</v>
          </cell>
          <cell r="AF3150">
            <v>25500</v>
          </cell>
          <cell r="AG3150">
            <v>37000</v>
          </cell>
          <cell r="AH3150">
            <v>0.52</v>
          </cell>
          <cell r="AI3150">
            <v>3</v>
          </cell>
          <cell r="AJ3150">
            <v>0</v>
          </cell>
          <cell r="AK3150">
            <v>32760</v>
          </cell>
          <cell r="AL3150">
            <v>4.0000000000000036E-2</v>
          </cell>
          <cell r="AM3150">
            <v>120774.19354838711</v>
          </cell>
          <cell r="AN3150">
            <v>4645.1612903225905</v>
          </cell>
          <cell r="AO3150">
            <v>-0.11459459459459465</v>
          </cell>
          <cell r="AQ3150">
            <v>6500</v>
          </cell>
          <cell r="AR3150">
            <v>86000</v>
          </cell>
          <cell r="AS3150">
            <v>0.31</v>
          </cell>
          <cell r="AT3150">
            <v>1</v>
          </cell>
          <cell r="AU3150">
            <v>0</v>
          </cell>
          <cell r="AV3150">
            <v>32760</v>
          </cell>
          <cell r="AW3150">
            <v>120774.19354838711</v>
          </cell>
          <cell r="AX3150">
            <v>4.0000000000000036E-2</v>
          </cell>
          <cell r="AY3150">
            <v>4645.1612903225905</v>
          </cell>
          <cell r="AZ3150" t="str">
            <v>Regular Bonus</v>
          </cell>
          <cell r="BA3150" t="str">
            <v>Regular BonusEligible</v>
          </cell>
          <cell r="BB3150" t="str">
            <v>Regular BonusIsrael</v>
          </cell>
          <cell r="BC3150" t="str">
            <v>Regular BonusIsrael Employee</v>
          </cell>
          <cell r="BD3150" t="str">
            <v>D45</v>
          </cell>
          <cell r="BE3150" t="str">
            <v>Employee</v>
          </cell>
          <cell r="BF3150">
            <v>31500</v>
          </cell>
          <cell r="BG3150">
            <v>42000</v>
          </cell>
          <cell r="BH3150">
            <v>4</v>
          </cell>
          <cell r="BI3150">
            <v>4000</v>
          </cell>
          <cell r="BJ3150">
            <v>60000</v>
          </cell>
          <cell r="BK3150">
            <v>60000</v>
          </cell>
          <cell r="BL3150">
            <v>48000</v>
          </cell>
        </row>
        <row r="3151">
          <cell r="B3151">
            <v>10280</v>
          </cell>
          <cell r="C3151">
            <v>3620</v>
          </cell>
          <cell r="E3151" t="str">
            <v>Uriel Fleischman</v>
          </cell>
          <cell r="F3151" t="str">
            <v>TEAM LEADER</v>
          </cell>
          <cell r="G3151" t="str">
            <v>Employee</v>
          </cell>
          <cell r="H3151" t="str">
            <v>Products - R&amp;D</v>
          </cell>
          <cell r="I3151" t="str">
            <v>TEL-AVIV</v>
          </cell>
          <cell r="J3151" t="str">
            <v>Israel</v>
          </cell>
          <cell r="K3151">
            <v>41134</v>
          </cell>
          <cell r="L3151" t="str">
            <v>IL</v>
          </cell>
          <cell r="M3151" t="str">
            <v>D41M</v>
          </cell>
          <cell r="N3151" t="str">
            <v>D</v>
          </cell>
          <cell r="O3151" t="str">
            <v>4</v>
          </cell>
          <cell r="P3151" t="str">
            <v>Regular</v>
          </cell>
          <cell r="T3151">
            <v>1</v>
          </cell>
          <cell r="U3151" t="str">
            <v>ILS</v>
          </cell>
          <cell r="V3151" t="str">
            <v>Products - R&amp;D</v>
          </cell>
          <cell r="W3151" t="str">
            <v>Dorit Dor</v>
          </cell>
          <cell r="Y3151" t="str">
            <v>Eligible</v>
          </cell>
          <cell r="Z3151">
            <v>31000</v>
          </cell>
          <cell r="AA3151">
            <v>114285.71428571429</v>
          </cell>
          <cell r="AB3151">
            <v>31000</v>
          </cell>
          <cell r="AC3151">
            <v>114285.71428571429</v>
          </cell>
          <cell r="AD3151">
            <v>4</v>
          </cell>
          <cell r="AE3151" t="str">
            <v>D41</v>
          </cell>
          <cell r="AF3151">
            <v>25500</v>
          </cell>
          <cell r="AG3151">
            <v>37000</v>
          </cell>
          <cell r="AH3151">
            <v>0.47</v>
          </cell>
          <cell r="AI3151">
            <v>3</v>
          </cell>
          <cell r="AJ3151">
            <v>0</v>
          </cell>
          <cell r="AK3151">
            <v>32240</v>
          </cell>
          <cell r="AL3151">
            <v>4.0000000000000036E-2</v>
          </cell>
          <cell r="AM3151">
            <v>118857.14285714286</v>
          </cell>
          <cell r="AN3151">
            <v>4571.4285714285652</v>
          </cell>
          <cell r="AO3151">
            <v>-0.12864864864864867</v>
          </cell>
          <cell r="AQ3151">
            <v>6500</v>
          </cell>
          <cell r="AR3151">
            <v>86000</v>
          </cell>
          <cell r="AS3151">
            <v>0.3</v>
          </cell>
          <cell r="AT3151">
            <v>1</v>
          </cell>
          <cell r="AU3151">
            <v>0</v>
          </cell>
          <cell r="AV3151">
            <v>32240</v>
          </cell>
          <cell r="AW3151">
            <v>118857.14285714286</v>
          </cell>
          <cell r="AX3151">
            <v>4.0000000000000036E-2</v>
          </cell>
          <cell r="AY3151">
            <v>4571.4285714285652</v>
          </cell>
          <cell r="AZ3151" t="str">
            <v>Regular Bonus</v>
          </cell>
          <cell r="BA3151" t="str">
            <v>Regular BonusEligible</v>
          </cell>
          <cell r="BB3151" t="str">
            <v>Regular BonusIsrael</v>
          </cell>
          <cell r="BC3151" t="str">
            <v>Regular BonusIsrael Employee</v>
          </cell>
          <cell r="BD3151" t="str">
            <v>D41</v>
          </cell>
          <cell r="BE3151" t="str">
            <v>Employee</v>
          </cell>
          <cell r="BF3151">
            <v>31000</v>
          </cell>
          <cell r="BG3151">
            <v>60000</v>
          </cell>
          <cell r="BH3151">
            <v>5</v>
          </cell>
          <cell r="BI3151">
            <v>4000</v>
          </cell>
          <cell r="BJ3151">
            <v>56000</v>
          </cell>
          <cell r="BK3151">
            <v>56000</v>
          </cell>
          <cell r="BL3151">
            <v>44800</v>
          </cell>
        </row>
        <row r="3152">
          <cell r="B3152">
            <v>9094</v>
          </cell>
          <cell r="C3152">
            <v>3050</v>
          </cell>
          <cell r="E3152" t="str">
            <v>Meital Berko</v>
          </cell>
          <cell r="F3152" t="str">
            <v>SOFTWARE DEVELOPER</v>
          </cell>
          <cell r="G3152" t="str">
            <v>Employee</v>
          </cell>
          <cell r="H3152" t="str">
            <v>Products - R&amp;D</v>
          </cell>
          <cell r="I3152" t="str">
            <v>TEL-AVIV</v>
          </cell>
          <cell r="J3152" t="str">
            <v>Israel</v>
          </cell>
          <cell r="K3152">
            <v>40553</v>
          </cell>
          <cell r="L3152" t="str">
            <v>IL</v>
          </cell>
          <cell r="M3152" t="str">
            <v>D51P</v>
          </cell>
          <cell r="N3152" t="str">
            <v>D</v>
          </cell>
          <cell r="O3152" t="str">
            <v>5</v>
          </cell>
          <cell r="P3152" t="str">
            <v>Regular</v>
          </cell>
          <cell r="T3152">
            <v>1</v>
          </cell>
          <cell r="U3152" t="str">
            <v>ILS</v>
          </cell>
          <cell r="V3152" t="str">
            <v>Products - R&amp;D</v>
          </cell>
          <cell r="W3152" t="str">
            <v>Dorit Dor</v>
          </cell>
          <cell r="Y3152" t="str">
            <v>Eligible</v>
          </cell>
          <cell r="Z3152">
            <v>19900</v>
          </cell>
          <cell r="AA3152">
            <v>73364.055299539177</v>
          </cell>
          <cell r="AB3152">
            <v>19900</v>
          </cell>
          <cell r="AC3152">
            <v>73364.055299539177</v>
          </cell>
          <cell r="AD3152">
            <v>3</v>
          </cell>
          <cell r="AE3152" t="str">
            <v>D51</v>
          </cell>
          <cell r="AF3152">
            <v>19500</v>
          </cell>
          <cell r="AG3152">
            <v>29500</v>
          </cell>
          <cell r="AH3152">
            <v>0.04</v>
          </cell>
          <cell r="AI3152">
            <v>1</v>
          </cell>
          <cell r="AJ3152">
            <v>0</v>
          </cell>
          <cell r="AK3152">
            <v>20696</v>
          </cell>
          <cell r="AL3152">
            <v>4.0000000000000036E-2</v>
          </cell>
          <cell r="AM3152">
            <v>76298.617511520744</v>
          </cell>
          <cell r="AN3152">
            <v>2934.5622119815671</v>
          </cell>
          <cell r="AO3152">
            <v>-0.29844067796610174</v>
          </cell>
          <cell r="AQ3152">
            <v>6500</v>
          </cell>
          <cell r="AR3152">
            <v>86000</v>
          </cell>
          <cell r="AS3152">
            <v>0.16</v>
          </cell>
          <cell r="AT3152">
            <v>1</v>
          </cell>
          <cell r="AU3152">
            <v>0</v>
          </cell>
          <cell r="AV3152">
            <v>20696</v>
          </cell>
          <cell r="AW3152">
            <v>76298.617511520744</v>
          </cell>
          <cell r="AX3152">
            <v>4.0000000000000036E-2</v>
          </cell>
          <cell r="AY3152">
            <v>2934.5622119815671</v>
          </cell>
          <cell r="AZ3152" t="str">
            <v>Regular Bonus</v>
          </cell>
          <cell r="BA3152" t="str">
            <v>Regular BonusEligible</v>
          </cell>
          <cell r="BB3152" t="str">
            <v>Regular BonusIsrael</v>
          </cell>
          <cell r="BC3152" t="str">
            <v>Regular BonusIsrael Employee</v>
          </cell>
          <cell r="BD3152" t="str">
            <v>D51</v>
          </cell>
          <cell r="BE3152" t="str">
            <v>Employee</v>
          </cell>
          <cell r="BF3152">
            <v>19900</v>
          </cell>
          <cell r="BG3152">
            <v>28000</v>
          </cell>
          <cell r="BH3152">
            <v>3</v>
          </cell>
          <cell r="BI3152">
            <v>4000</v>
          </cell>
          <cell r="BJ3152">
            <v>29000</v>
          </cell>
          <cell r="BK3152">
            <v>29000</v>
          </cell>
          <cell r="BL3152">
            <v>23200</v>
          </cell>
        </row>
        <row r="3153">
          <cell r="B3153">
            <v>10300</v>
          </cell>
          <cell r="C3153">
            <v>3650</v>
          </cell>
          <cell r="E3153" t="str">
            <v>Roy Barda</v>
          </cell>
          <cell r="F3153" t="str">
            <v>Director, Infinity Next</v>
          </cell>
          <cell r="G3153" t="str">
            <v>Employee</v>
          </cell>
          <cell r="H3153" t="str">
            <v>Products - R&amp;D</v>
          </cell>
          <cell r="I3153" t="str">
            <v>TEL-AVIV</v>
          </cell>
          <cell r="J3153" t="str">
            <v>Israel</v>
          </cell>
          <cell r="K3153">
            <v>41162</v>
          </cell>
          <cell r="L3153" t="str">
            <v>IL</v>
          </cell>
          <cell r="M3153" t="str">
            <v>D20M</v>
          </cell>
          <cell r="N3153" t="str">
            <v>D</v>
          </cell>
          <cell r="O3153" t="str">
            <v>2</v>
          </cell>
          <cell r="P3153" t="str">
            <v>Regular</v>
          </cell>
          <cell r="T3153">
            <v>1</v>
          </cell>
          <cell r="U3153" t="str">
            <v>ILS</v>
          </cell>
          <cell r="V3153" t="str">
            <v>Products - R&amp;D</v>
          </cell>
          <cell r="W3153" t="str">
            <v>Dorit Dor</v>
          </cell>
          <cell r="Y3153" t="str">
            <v>Eligible</v>
          </cell>
          <cell r="Z3153">
            <v>41000</v>
          </cell>
          <cell r="AA3153">
            <v>151152.07373271891</v>
          </cell>
          <cell r="AB3153">
            <v>45000</v>
          </cell>
          <cell r="AC3153">
            <v>165898.61751152074</v>
          </cell>
          <cell r="AD3153">
            <v>5</v>
          </cell>
          <cell r="AE3153" t="str">
            <v>D20</v>
          </cell>
          <cell r="AF3153">
            <v>41000</v>
          </cell>
          <cell r="AG3153">
            <v>55000</v>
          </cell>
          <cell r="AH3153">
            <v>0.28000000000000003</v>
          </cell>
          <cell r="AI3153">
            <v>2</v>
          </cell>
          <cell r="AJ3153">
            <v>0</v>
          </cell>
          <cell r="AK3153">
            <v>45000</v>
          </cell>
          <cell r="AL3153">
            <v>0</v>
          </cell>
          <cell r="AM3153">
            <v>165898.61751152074</v>
          </cell>
          <cell r="AN3153">
            <v>0</v>
          </cell>
          <cell r="AO3153">
            <v>-0.18181818181818177</v>
          </cell>
          <cell r="AP3153" t="str">
            <v>Already received an increase</v>
          </cell>
          <cell r="AQ3153">
            <v>6500</v>
          </cell>
          <cell r="AR3153">
            <v>86000</v>
          </cell>
          <cell r="AS3153">
            <v>0.48</v>
          </cell>
          <cell r="AT3153">
            <v>1</v>
          </cell>
          <cell r="AU3153">
            <v>0</v>
          </cell>
          <cell r="AV3153">
            <v>45000</v>
          </cell>
          <cell r="AW3153">
            <v>165898.61751152074</v>
          </cell>
          <cell r="AX3153">
            <v>0</v>
          </cell>
          <cell r="AY3153">
            <v>0</v>
          </cell>
          <cell r="AZ3153" t="str">
            <v>Regular Bonus</v>
          </cell>
          <cell r="BA3153" t="str">
            <v>Regular BonusEligible</v>
          </cell>
          <cell r="BB3153" t="str">
            <v>Regular BonusIsrael</v>
          </cell>
          <cell r="BC3153" t="str">
            <v>Regular BonusIsrael Employee</v>
          </cell>
          <cell r="BD3153" t="str">
            <v>D35</v>
          </cell>
          <cell r="BE3153" t="str">
            <v>Employee</v>
          </cell>
          <cell r="BF3153">
            <v>45000</v>
          </cell>
          <cell r="BG3153">
            <v>80000</v>
          </cell>
          <cell r="BH3153">
            <v>4</v>
          </cell>
          <cell r="BI3153">
            <v>4000</v>
          </cell>
          <cell r="BJ3153">
            <v>105000</v>
          </cell>
          <cell r="BK3153">
            <v>105000</v>
          </cell>
          <cell r="BL3153">
            <v>84000</v>
          </cell>
        </row>
        <row r="3154">
          <cell r="B3154">
            <v>12882</v>
          </cell>
          <cell r="C3154">
            <v>7906</v>
          </cell>
          <cell r="D3154">
            <v>54486</v>
          </cell>
          <cell r="E3154" t="str">
            <v>Itai Weiss</v>
          </cell>
          <cell r="F3154" t="str">
            <v>TEAM LEADER</v>
          </cell>
          <cell r="G3154" t="str">
            <v>Employee</v>
          </cell>
          <cell r="H3154" t="str">
            <v>Products - R&amp;D</v>
          </cell>
          <cell r="I3154" t="str">
            <v>TEL-AVIV</v>
          </cell>
          <cell r="J3154" t="str">
            <v>Israel</v>
          </cell>
          <cell r="K3154">
            <v>41995</v>
          </cell>
          <cell r="L3154" t="str">
            <v>IL</v>
          </cell>
          <cell r="M3154" t="str">
            <v>D41M</v>
          </cell>
          <cell r="N3154" t="str">
            <v>D</v>
          </cell>
          <cell r="O3154" t="str">
            <v>4</v>
          </cell>
          <cell r="P3154" t="str">
            <v>Regular</v>
          </cell>
          <cell r="T3154">
            <v>1</v>
          </cell>
          <cell r="U3154" t="str">
            <v>ILS</v>
          </cell>
          <cell r="V3154" t="str">
            <v>Products - R&amp;D</v>
          </cell>
          <cell r="W3154" t="str">
            <v>Dorit Dor</v>
          </cell>
          <cell r="Y3154" t="str">
            <v>Eligible</v>
          </cell>
          <cell r="Z3154">
            <v>33000</v>
          </cell>
          <cell r="AA3154">
            <v>121658.98617511521</v>
          </cell>
          <cell r="AB3154">
            <v>33000</v>
          </cell>
          <cell r="AC3154">
            <v>121658.98617511521</v>
          </cell>
          <cell r="AD3154">
            <v>4</v>
          </cell>
          <cell r="AE3154" t="str">
            <v>D41</v>
          </cell>
          <cell r="AF3154">
            <v>25500</v>
          </cell>
          <cell r="AG3154">
            <v>37000</v>
          </cell>
          <cell r="AH3154">
            <v>0.65</v>
          </cell>
          <cell r="AI3154">
            <v>3</v>
          </cell>
          <cell r="AJ3154">
            <v>0</v>
          </cell>
          <cell r="AK3154">
            <v>34320</v>
          </cell>
          <cell r="AL3154">
            <v>4.0000000000000036E-2</v>
          </cell>
          <cell r="AM3154">
            <v>126525.34562211981</v>
          </cell>
          <cell r="AN3154">
            <v>4866.3594470046082</v>
          </cell>
          <cell r="AO3154">
            <v>-7.243243243243247E-2</v>
          </cell>
          <cell r="AQ3154">
            <v>6500</v>
          </cell>
          <cell r="AR3154">
            <v>86000</v>
          </cell>
          <cell r="AS3154">
            <v>0.33</v>
          </cell>
          <cell r="AT3154">
            <v>1</v>
          </cell>
          <cell r="AU3154">
            <v>0</v>
          </cell>
          <cell r="AV3154">
            <v>34320</v>
          </cell>
          <cell r="AW3154">
            <v>126525.34562211981</v>
          </cell>
          <cell r="AX3154">
            <v>4.0000000000000036E-2</v>
          </cell>
          <cell r="AY3154">
            <v>4866.3594470046082</v>
          </cell>
          <cell r="AZ3154" t="str">
            <v>Regular Bonus</v>
          </cell>
          <cell r="BA3154" t="str">
            <v>Regular BonusEligible</v>
          </cell>
          <cell r="BB3154" t="str">
            <v>Regular BonusIsrael</v>
          </cell>
          <cell r="BC3154" t="str">
            <v>Regular BonusIsrael Employee</v>
          </cell>
          <cell r="BD3154" t="str">
            <v>D45</v>
          </cell>
          <cell r="BE3154" t="str">
            <v>Employee</v>
          </cell>
          <cell r="BF3154">
            <v>33000</v>
          </cell>
          <cell r="BG3154">
            <v>60000</v>
          </cell>
          <cell r="BH3154">
            <v>5</v>
          </cell>
          <cell r="BI3154">
            <v>4000</v>
          </cell>
          <cell r="BJ3154">
            <v>60000</v>
          </cell>
          <cell r="BK3154">
            <v>60000</v>
          </cell>
          <cell r="BL3154">
            <v>48000</v>
          </cell>
        </row>
        <row r="3155">
          <cell r="B3155">
            <v>13035</v>
          </cell>
          <cell r="C3155">
            <v>8067</v>
          </cell>
          <cell r="D3155">
            <v>54820</v>
          </cell>
          <cell r="E3155" t="str">
            <v>Omer Kleinstern</v>
          </cell>
          <cell r="F3155" t="str">
            <v>TEAM LEADER</v>
          </cell>
          <cell r="G3155" t="str">
            <v>Employee</v>
          </cell>
          <cell r="H3155" t="str">
            <v>Products - R&amp;D</v>
          </cell>
          <cell r="I3155" t="str">
            <v>TEL-AVIV</v>
          </cell>
          <cell r="J3155" t="str">
            <v>Israel</v>
          </cell>
          <cell r="K3155">
            <v>42065</v>
          </cell>
          <cell r="L3155" t="str">
            <v>IL</v>
          </cell>
          <cell r="M3155" t="str">
            <v>D41M</v>
          </cell>
          <cell r="N3155" t="str">
            <v>D</v>
          </cell>
          <cell r="O3155" t="str">
            <v>4</v>
          </cell>
          <cell r="P3155" t="str">
            <v>Regular</v>
          </cell>
          <cell r="T3155">
            <v>1</v>
          </cell>
          <cell r="U3155" t="str">
            <v>ILS</v>
          </cell>
          <cell r="V3155" t="str">
            <v>Products - R&amp;D</v>
          </cell>
          <cell r="W3155" t="str">
            <v>Dorit Dor</v>
          </cell>
          <cell r="Y3155" t="str">
            <v>Eligible</v>
          </cell>
          <cell r="Z3155">
            <v>26500</v>
          </cell>
          <cell r="AA3155">
            <v>97695.852534562218</v>
          </cell>
          <cell r="AB3155">
            <v>26500</v>
          </cell>
          <cell r="AC3155">
            <v>97695.852534562218</v>
          </cell>
          <cell r="AD3155">
            <v>4</v>
          </cell>
          <cell r="AE3155" t="str">
            <v>D41</v>
          </cell>
          <cell r="AF3155">
            <v>25500</v>
          </cell>
          <cell r="AG3155">
            <v>37000</v>
          </cell>
          <cell r="AH3155">
            <v>0.08</v>
          </cell>
          <cell r="AI3155">
            <v>1</v>
          </cell>
          <cell r="AJ3155">
            <v>0</v>
          </cell>
          <cell r="AK3155">
            <v>28090</v>
          </cell>
          <cell r="AL3155">
            <v>6.0000000000000053E-2</v>
          </cell>
          <cell r="AM3155">
            <v>103557.60368663595</v>
          </cell>
          <cell r="AN3155">
            <v>5861.7511520737316</v>
          </cell>
          <cell r="AO3155">
            <v>-0.24081081081081079</v>
          </cell>
          <cell r="AQ3155">
            <v>6500</v>
          </cell>
          <cell r="AR3155">
            <v>86000</v>
          </cell>
          <cell r="AS3155">
            <v>0.25</v>
          </cell>
          <cell r="AT3155">
            <v>1</v>
          </cell>
          <cell r="AU3155">
            <v>0</v>
          </cell>
          <cell r="AV3155">
            <v>28090</v>
          </cell>
          <cell r="AW3155">
            <v>103557.60368663595</v>
          </cell>
          <cell r="AX3155">
            <v>6.0000000000000053E-2</v>
          </cell>
          <cell r="AY3155">
            <v>5861.7511520737316</v>
          </cell>
          <cell r="AZ3155" t="str">
            <v>Regular Bonus</v>
          </cell>
          <cell r="BA3155" t="str">
            <v>Regular BonusEligible</v>
          </cell>
          <cell r="BB3155" t="str">
            <v>Regular BonusIsrael</v>
          </cell>
          <cell r="BC3155" t="str">
            <v>Regular BonusIsrael Employee</v>
          </cell>
          <cell r="BD3155" t="str">
            <v>D45</v>
          </cell>
          <cell r="BE3155" t="str">
            <v>Employee</v>
          </cell>
          <cell r="BF3155">
            <v>26500</v>
          </cell>
          <cell r="BG3155">
            <v>40000</v>
          </cell>
          <cell r="BH3155">
            <v>4</v>
          </cell>
          <cell r="BI3155">
            <v>4000</v>
          </cell>
          <cell r="BJ3155">
            <v>60000</v>
          </cell>
          <cell r="BK3155">
            <v>60000</v>
          </cell>
          <cell r="BL3155">
            <v>48000</v>
          </cell>
        </row>
        <row r="3156">
          <cell r="B3156">
            <v>13065</v>
          </cell>
          <cell r="C3156">
            <v>8097</v>
          </cell>
          <cell r="D3156">
            <v>57423</v>
          </cell>
          <cell r="E3156" t="str">
            <v>Tsahi Etziony</v>
          </cell>
          <cell r="F3156" t="str">
            <v>DIRECTOR, PRODUCT OPERATIONS</v>
          </cell>
          <cell r="G3156" t="str">
            <v>Employee</v>
          </cell>
          <cell r="H3156" t="str">
            <v>Products - R&amp;D</v>
          </cell>
          <cell r="I3156" t="str">
            <v>TEL-AVIV</v>
          </cell>
          <cell r="J3156" t="str">
            <v>Israel</v>
          </cell>
          <cell r="K3156">
            <v>42037</v>
          </cell>
          <cell r="L3156" t="str">
            <v>IL</v>
          </cell>
          <cell r="M3156" t="str">
            <v>D20M</v>
          </cell>
          <cell r="N3156" t="str">
            <v>D</v>
          </cell>
          <cell r="O3156" t="str">
            <v>2</v>
          </cell>
          <cell r="P3156" t="str">
            <v>Regular</v>
          </cell>
          <cell r="T3156">
            <v>1</v>
          </cell>
          <cell r="U3156" t="str">
            <v>ILS</v>
          </cell>
          <cell r="V3156" t="str">
            <v>Products - R&amp;D</v>
          </cell>
          <cell r="W3156" t="str">
            <v>Dorit Dor</v>
          </cell>
          <cell r="Y3156" t="str">
            <v>Eligible</v>
          </cell>
          <cell r="Z3156">
            <v>47500</v>
          </cell>
          <cell r="AA3156">
            <v>175115.2073732719</v>
          </cell>
          <cell r="AB3156">
            <v>47500</v>
          </cell>
          <cell r="AC3156">
            <v>175115.2073732719</v>
          </cell>
          <cell r="AD3156">
            <v>4</v>
          </cell>
          <cell r="AE3156" t="str">
            <v>D20</v>
          </cell>
          <cell r="AF3156">
            <v>41000</v>
          </cell>
          <cell r="AG3156">
            <v>55000</v>
          </cell>
          <cell r="AH3156">
            <v>0.46</v>
          </cell>
          <cell r="AI3156">
            <v>3</v>
          </cell>
          <cell r="AJ3156">
            <v>0</v>
          </cell>
          <cell r="AK3156">
            <v>49400</v>
          </cell>
          <cell r="AL3156">
            <v>4.0000000000000036E-2</v>
          </cell>
          <cell r="AM3156">
            <v>182119.81566820276</v>
          </cell>
          <cell r="AN3156">
            <v>7004.608294930862</v>
          </cell>
          <cell r="AO3156">
            <v>-0.10181818181818181</v>
          </cell>
          <cell r="AQ3156">
            <v>6500</v>
          </cell>
          <cell r="AR3156">
            <v>86000</v>
          </cell>
          <cell r="AS3156">
            <v>0.51</v>
          </cell>
          <cell r="AT3156">
            <v>1</v>
          </cell>
          <cell r="AU3156">
            <v>0</v>
          </cell>
          <cell r="AV3156">
            <v>49400</v>
          </cell>
          <cell r="AW3156">
            <v>182119.81566820276</v>
          </cell>
          <cell r="AX3156">
            <v>4.0000000000000036E-2</v>
          </cell>
          <cell r="AY3156">
            <v>7004.608294930862</v>
          </cell>
          <cell r="AZ3156" t="str">
            <v>Regular Bonus</v>
          </cell>
          <cell r="BA3156" t="str">
            <v>Regular BonusEligible</v>
          </cell>
          <cell r="BB3156" t="str">
            <v>Regular BonusIsrael</v>
          </cell>
          <cell r="BC3156" t="str">
            <v>Regular BonusIsrael Employee</v>
          </cell>
          <cell r="BD3156" t="str">
            <v>D25</v>
          </cell>
          <cell r="BE3156" t="str">
            <v>Employee</v>
          </cell>
          <cell r="BF3156">
            <v>47500</v>
          </cell>
          <cell r="BG3156">
            <v>130000</v>
          </cell>
          <cell r="BH3156">
            <v>4</v>
          </cell>
          <cell r="BI3156">
            <v>4000</v>
          </cell>
          <cell r="BJ3156">
            <v>130000</v>
          </cell>
          <cell r="BK3156">
            <v>130000</v>
          </cell>
          <cell r="BL3156">
            <v>104000</v>
          </cell>
        </row>
        <row r="3157">
          <cell r="B3157">
            <v>13490</v>
          </cell>
          <cell r="C3157">
            <v>8506</v>
          </cell>
          <cell r="D3157">
            <v>62392</v>
          </cell>
          <cell r="E3157" t="str">
            <v>Yifat Chen</v>
          </cell>
          <cell r="F3157" t="str">
            <v>RELEASE MANAGER</v>
          </cell>
          <cell r="G3157" t="str">
            <v>Employee</v>
          </cell>
          <cell r="H3157" t="str">
            <v>Products - R&amp;D</v>
          </cell>
          <cell r="I3157" t="str">
            <v>TEL-AVIV</v>
          </cell>
          <cell r="J3157" t="str">
            <v>Israel</v>
          </cell>
          <cell r="K3157">
            <v>42135</v>
          </cell>
          <cell r="L3157" t="str">
            <v>IL</v>
          </cell>
          <cell r="M3157" t="str">
            <v>M52P</v>
          </cell>
          <cell r="N3157" t="str">
            <v>M</v>
          </cell>
          <cell r="O3157" t="str">
            <v>5</v>
          </cell>
          <cell r="P3157" t="str">
            <v>Regular</v>
          </cell>
          <cell r="T3157">
            <v>1</v>
          </cell>
          <cell r="U3157" t="str">
            <v>ILS</v>
          </cell>
          <cell r="V3157" t="str">
            <v>Products - R&amp;D</v>
          </cell>
          <cell r="W3157" t="str">
            <v>Dorit Dor</v>
          </cell>
          <cell r="Y3157" t="str">
            <v>Eligible</v>
          </cell>
          <cell r="Z3157">
            <v>28000</v>
          </cell>
          <cell r="AA3157">
            <v>103225.80645161291</v>
          </cell>
          <cell r="AB3157">
            <v>28000</v>
          </cell>
          <cell r="AC3157">
            <v>103225.80645161291</v>
          </cell>
          <cell r="AD3157">
            <v>4</v>
          </cell>
          <cell r="AE3157" t="str">
            <v>M52</v>
          </cell>
          <cell r="AF3157">
            <v>18000</v>
          </cell>
          <cell r="AG3157">
            <v>29000</v>
          </cell>
          <cell r="AH3157">
            <v>0.9</v>
          </cell>
          <cell r="AI3157">
            <v>5</v>
          </cell>
          <cell r="AJ3157">
            <v>0</v>
          </cell>
          <cell r="AK3157">
            <v>28560</v>
          </cell>
          <cell r="AL3157">
            <v>2.0000000000000018E-2</v>
          </cell>
          <cell r="AM3157">
            <v>105290.32258064517</v>
          </cell>
          <cell r="AN3157">
            <v>2064.5161290322576</v>
          </cell>
          <cell r="AO3157">
            <v>-1.5172413793103412E-2</v>
          </cell>
          <cell r="AQ3157">
            <v>6500</v>
          </cell>
          <cell r="AR3157">
            <v>86000</v>
          </cell>
          <cell r="AS3157">
            <v>0.27</v>
          </cell>
          <cell r="AT3157">
            <v>1</v>
          </cell>
          <cell r="AU3157">
            <v>0</v>
          </cell>
          <cell r="AV3157">
            <v>28560</v>
          </cell>
          <cell r="AW3157">
            <v>105290.32258064517</v>
          </cell>
          <cell r="AX3157">
            <v>2.0000000000000018E-2</v>
          </cell>
          <cell r="AY3157">
            <v>2064.5161290322576</v>
          </cell>
          <cell r="AZ3157" t="str">
            <v>Regular Bonus</v>
          </cell>
          <cell r="BA3157" t="str">
            <v>Regular BonusEligible</v>
          </cell>
          <cell r="BB3157" t="str">
            <v>Regular BonusIsrael</v>
          </cell>
          <cell r="BC3157" t="str">
            <v>Regular BonusIsrael Employee</v>
          </cell>
          <cell r="BD3157" t="str">
            <v>M52</v>
          </cell>
          <cell r="BE3157" t="str">
            <v>Employee</v>
          </cell>
          <cell r="BF3157">
            <v>28000</v>
          </cell>
          <cell r="BG3157">
            <v>45000</v>
          </cell>
          <cell r="BH3157">
            <v>4</v>
          </cell>
          <cell r="BI3157">
            <v>4000</v>
          </cell>
          <cell r="BJ3157">
            <v>42000</v>
          </cell>
          <cell r="BK3157">
            <v>42000</v>
          </cell>
          <cell r="BL3157">
            <v>33600</v>
          </cell>
        </row>
        <row r="3158">
          <cell r="B3158">
            <v>8859</v>
          </cell>
          <cell r="C3158">
            <v>2927</v>
          </cell>
          <cell r="E3158" t="str">
            <v>Tal Ben Avraham</v>
          </cell>
          <cell r="F3158" t="str">
            <v>GROUP MANAGER</v>
          </cell>
          <cell r="G3158" t="str">
            <v>Employee</v>
          </cell>
          <cell r="H3158" t="str">
            <v>Products - R&amp;D</v>
          </cell>
          <cell r="I3158" t="str">
            <v>TEL-AVIV</v>
          </cell>
          <cell r="J3158" t="str">
            <v>Israel</v>
          </cell>
          <cell r="K3158">
            <v>40454</v>
          </cell>
          <cell r="L3158" t="str">
            <v>IL</v>
          </cell>
          <cell r="M3158" t="str">
            <v>D30M</v>
          </cell>
          <cell r="N3158" t="str">
            <v>D</v>
          </cell>
          <cell r="O3158" t="str">
            <v>3</v>
          </cell>
          <cell r="P3158" t="str">
            <v>Regular</v>
          </cell>
          <cell r="T3158">
            <v>1</v>
          </cell>
          <cell r="U3158" t="str">
            <v>ILS</v>
          </cell>
          <cell r="V3158" t="str">
            <v>Products - R&amp;D</v>
          </cell>
          <cell r="W3158" t="str">
            <v>Dorit Dor</v>
          </cell>
          <cell r="Y3158" t="str">
            <v>Eligible</v>
          </cell>
          <cell r="Z3158">
            <v>37000</v>
          </cell>
          <cell r="AA3158">
            <v>136405.52995391705</v>
          </cell>
          <cell r="AB3158">
            <v>37000</v>
          </cell>
          <cell r="AC3158">
            <v>136405.52995391705</v>
          </cell>
          <cell r="AD3158">
            <v>4</v>
          </cell>
          <cell r="AE3158" t="str">
            <v>D30</v>
          </cell>
          <cell r="AF3158">
            <v>34000</v>
          </cell>
          <cell r="AG3158">
            <v>46000</v>
          </cell>
          <cell r="AH3158">
            <v>0.25</v>
          </cell>
          <cell r="AI3158">
            <v>2</v>
          </cell>
          <cell r="AJ3158">
            <v>0</v>
          </cell>
          <cell r="AK3158">
            <v>38850</v>
          </cell>
          <cell r="AL3158">
            <v>5.0000000000000044E-2</v>
          </cell>
          <cell r="AM3158">
            <v>143225.80645161291</v>
          </cell>
          <cell r="AN3158">
            <v>6820.276497695857</v>
          </cell>
          <cell r="AO3158">
            <v>-0.1554347826086957</v>
          </cell>
          <cell r="AQ3158">
            <v>6500</v>
          </cell>
          <cell r="AR3158">
            <v>86000</v>
          </cell>
          <cell r="AS3158">
            <v>0.38</v>
          </cell>
          <cell r="AT3158">
            <v>1</v>
          </cell>
          <cell r="AU3158">
            <v>0</v>
          </cell>
          <cell r="AV3158">
            <v>38850</v>
          </cell>
          <cell r="AW3158">
            <v>143225.80645161291</v>
          </cell>
          <cell r="AX3158">
            <v>5.0000000000000044E-2</v>
          </cell>
          <cell r="AY3158">
            <v>6820.276497695857</v>
          </cell>
          <cell r="AZ3158" t="str">
            <v>Regular Bonus</v>
          </cell>
          <cell r="BA3158" t="str">
            <v>Regular BonusEligible</v>
          </cell>
          <cell r="BB3158" t="str">
            <v>Regular BonusIsrael</v>
          </cell>
          <cell r="BC3158" t="str">
            <v>Regular BonusIsrael Employee</v>
          </cell>
          <cell r="BD3158" t="str">
            <v>D35</v>
          </cell>
          <cell r="BE3158" t="str">
            <v>Employee</v>
          </cell>
          <cell r="BF3158">
            <v>37000</v>
          </cell>
          <cell r="BG3158">
            <v>85000</v>
          </cell>
          <cell r="BH3158">
            <v>5</v>
          </cell>
          <cell r="BI3158">
            <v>4000</v>
          </cell>
          <cell r="BJ3158">
            <v>87000</v>
          </cell>
          <cell r="BK3158">
            <v>87000</v>
          </cell>
          <cell r="BL3158">
            <v>69600</v>
          </cell>
        </row>
        <row r="3159">
          <cell r="B3159">
            <v>8867</v>
          </cell>
          <cell r="C3159">
            <v>2931</v>
          </cell>
          <cell r="E3159" t="str">
            <v>Dan Zaidman</v>
          </cell>
          <cell r="F3159" t="str">
            <v>TEAM LEADER</v>
          </cell>
          <cell r="G3159" t="str">
            <v>Employee</v>
          </cell>
          <cell r="H3159" t="str">
            <v>Products - R&amp;D</v>
          </cell>
          <cell r="I3159" t="str">
            <v>TEL-AVIV</v>
          </cell>
          <cell r="J3159" t="str">
            <v>Israel</v>
          </cell>
          <cell r="K3159">
            <v>40472</v>
          </cell>
          <cell r="L3159" t="str">
            <v>IL</v>
          </cell>
          <cell r="M3159" t="str">
            <v>D41M</v>
          </cell>
          <cell r="N3159" t="str">
            <v>D</v>
          </cell>
          <cell r="O3159" t="str">
            <v>4</v>
          </cell>
          <cell r="P3159" t="str">
            <v>Regular</v>
          </cell>
          <cell r="T3159">
            <v>1</v>
          </cell>
          <cell r="U3159" t="str">
            <v>ILS</v>
          </cell>
          <cell r="V3159" t="str">
            <v>Products - R&amp;D</v>
          </cell>
          <cell r="W3159" t="str">
            <v>Dorit Dor</v>
          </cell>
          <cell r="Y3159" t="str">
            <v>Eligible</v>
          </cell>
          <cell r="Z3159">
            <v>29500</v>
          </cell>
          <cell r="AA3159">
            <v>108755.7603686636</v>
          </cell>
          <cell r="AB3159">
            <v>29500</v>
          </cell>
          <cell r="AC3159">
            <v>108755.7603686636</v>
          </cell>
          <cell r="AD3159">
            <v>4</v>
          </cell>
          <cell r="AE3159" t="str">
            <v>D41</v>
          </cell>
          <cell r="AF3159">
            <v>25500</v>
          </cell>
          <cell r="AG3159">
            <v>37000</v>
          </cell>
          <cell r="AH3159">
            <v>0.34</v>
          </cell>
          <cell r="AI3159">
            <v>2</v>
          </cell>
          <cell r="AJ3159">
            <v>0</v>
          </cell>
          <cell r="AK3159">
            <v>30975</v>
          </cell>
          <cell r="AL3159">
            <v>5.0000000000000044E-2</v>
          </cell>
          <cell r="AM3159">
            <v>114193.54838709677</v>
          </cell>
          <cell r="AN3159">
            <v>5437.7880184331734</v>
          </cell>
          <cell r="AO3159">
            <v>-0.16283783783783778</v>
          </cell>
          <cell r="AQ3159">
            <v>6500</v>
          </cell>
          <cell r="AR3159">
            <v>86000</v>
          </cell>
          <cell r="AS3159">
            <v>0.28000000000000003</v>
          </cell>
          <cell r="AT3159">
            <v>1</v>
          </cell>
          <cell r="AU3159">
            <v>0</v>
          </cell>
          <cell r="AV3159">
            <v>30975</v>
          </cell>
          <cell r="AW3159">
            <v>114193.54838709677</v>
          </cell>
          <cell r="AX3159">
            <v>5.0000000000000044E-2</v>
          </cell>
          <cell r="AY3159">
            <v>5437.7880184331734</v>
          </cell>
          <cell r="AZ3159" t="str">
            <v>Regular Bonus</v>
          </cell>
          <cell r="BA3159" t="str">
            <v>Regular BonusEligible</v>
          </cell>
          <cell r="BB3159" t="str">
            <v>Regular BonusIsrael</v>
          </cell>
          <cell r="BC3159" t="str">
            <v>Regular BonusIsrael Employee</v>
          </cell>
          <cell r="BD3159" t="str">
            <v>D41</v>
          </cell>
          <cell r="BE3159" t="str">
            <v>Employee</v>
          </cell>
          <cell r="BF3159">
            <v>29500</v>
          </cell>
          <cell r="BG3159">
            <v>36000</v>
          </cell>
          <cell r="BH3159">
            <v>4</v>
          </cell>
          <cell r="BI3159">
            <v>4000</v>
          </cell>
          <cell r="BJ3159">
            <v>56000</v>
          </cell>
          <cell r="BK3159">
            <v>56000</v>
          </cell>
          <cell r="BL3159">
            <v>44800</v>
          </cell>
        </row>
        <row r="3160">
          <cell r="B3160">
            <v>12319</v>
          </cell>
          <cell r="C3160">
            <v>7058</v>
          </cell>
          <cell r="D3160">
            <v>40950</v>
          </cell>
          <cell r="E3160" t="str">
            <v>Daniel Schendowich</v>
          </cell>
          <cell r="F3160" t="str">
            <v>TEAM LEADER</v>
          </cell>
          <cell r="G3160" t="str">
            <v>Employee</v>
          </cell>
          <cell r="H3160" t="str">
            <v>Products - R&amp;D</v>
          </cell>
          <cell r="I3160" t="str">
            <v>TEL-AVIV</v>
          </cell>
          <cell r="J3160" t="str">
            <v>Israel</v>
          </cell>
          <cell r="K3160">
            <v>41861</v>
          </cell>
          <cell r="L3160" t="str">
            <v>IL</v>
          </cell>
          <cell r="M3160" t="str">
            <v>D41M</v>
          </cell>
          <cell r="N3160" t="str">
            <v>D</v>
          </cell>
          <cell r="O3160" t="str">
            <v>4</v>
          </cell>
          <cell r="P3160" t="str">
            <v>Regular</v>
          </cell>
          <cell r="T3160">
            <v>1</v>
          </cell>
          <cell r="U3160" t="str">
            <v>ILS</v>
          </cell>
          <cell r="V3160" t="str">
            <v>Products - R&amp;D</v>
          </cell>
          <cell r="W3160" t="str">
            <v>Dorit Dor</v>
          </cell>
          <cell r="Y3160" t="str">
            <v>Eligible</v>
          </cell>
          <cell r="Z3160">
            <v>28400</v>
          </cell>
          <cell r="AA3160">
            <v>104700.46082949309</v>
          </cell>
          <cell r="AB3160">
            <v>28400</v>
          </cell>
          <cell r="AC3160">
            <v>104700.46082949309</v>
          </cell>
          <cell r="AD3160">
            <v>4</v>
          </cell>
          <cell r="AE3160" t="str">
            <v>D41</v>
          </cell>
          <cell r="AF3160">
            <v>25500</v>
          </cell>
          <cell r="AG3160">
            <v>37000</v>
          </cell>
          <cell r="AH3160">
            <v>0.25</v>
          </cell>
          <cell r="AI3160">
            <v>2</v>
          </cell>
          <cell r="AJ3160">
            <v>0</v>
          </cell>
          <cell r="AK3160">
            <v>29820</v>
          </cell>
          <cell r="AL3160">
            <v>5.0000000000000044E-2</v>
          </cell>
          <cell r="AM3160">
            <v>109935.48387096774</v>
          </cell>
          <cell r="AN3160">
            <v>5235.0230414746475</v>
          </cell>
          <cell r="AO3160">
            <v>-0.19405405405405407</v>
          </cell>
          <cell r="AQ3160">
            <v>6500</v>
          </cell>
          <cell r="AR3160">
            <v>86000</v>
          </cell>
          <cell r="AS3160">
            <v>0.27</v>
          </cell>
          <cell r="AT3160">
            <v>1</v>
          </cell>
          <cell r="AU3160">
            <v>0</v>
          </cell>
          <cell r="AV3160">
            <v>29820</v>
          </cell>
          <cell r="AW3160">
            <v>109935.48387096774</v>
          </cell>
          <cell r="AX3160">
            <v>5.0000000000000044E-2</v>
          </cell>
          <cell r="AY3160">
            <v>5235.0230414746475</v>
          </cell>
          <cell r="AZ3160" t="str">
            <v>Regular Bonus</v>
          </cell>
          <cell r="BA3160" t="str">
            <v>Regular BonusEligible</v>
          </cell>
          <cell r="BB3160" t="str">
            <v>Regular BonusIsrael</v>
          </cell>
          <cell r="BC3160" t="str">
            <v>Regular BonusIsrael Employee</v>
          </cell>
          <cell r="BD3160" t="str">
            <v>D41</v>
          </cell>
          <cell r="BE3160" t="str">
            <v>Employee</v>
          </cell>
          <cell r="BF3160">
            <v>28400</v>
          </cell>
          <cell r="BG3160">
            <v>60000</v>
          </cell>
          <cell r="BH3160">
            <v>3</v>
          </cell>
          <cell r="BI3160">
            <v>4000</v>
          </cell>
          <cell r="BJ3160">
            <v>56000</v>
          </cell>
          <cell r="BK3160">
            <v>56000</v>
          </cell>
          <cell r="BL3160">
            <v>44800</v>
          </cell>
        </row>
        <row r="3161">
          <cell r="B3161">
            <v>9092</v>
          </cell>
          <cell r="C3161">
            <v>3047</v>
          </cell>
          <cell r="E3161" t="str">
            <v>Tanya Levin</v>
          </cell>
          <cell r="F3161" t="str">
            <v>CYBER DEVELOPER</v>
          </cell>
          <cell r="G3161" t="str">
            <v>Employee</v>
          </cell>
          <cell r="H3161" t="str">
            <v>Products - R&amp;D</v>
          </cell>
          <cell r="I3161" t="str">
            <v>TEL-AVIV</v>
          </cell>
          <cell r="J3161" t="str">
            <v>Israel</v>
          </cell>
          <cell r="K3161">
            <v>40553</v>
          </cell>
          <cell r="L3161" t="str">
            <v>IL</v>
          </cell>
          <cell r="M3161" t="str">
            <v>D51P</v>
          </cell>
          <cell r="N3161" t="str">
            <v>D</v>
          </cell>
          <cell r="O3161" t="str">
            <v>5</v>
          </cell>
          <cell r="P3161" t="str">
            <v>Regular</v>
          </cell>
          <cell r="T3161">
            <v>1</v>
          </cell>
          <cell r="U3161" t="str">
            <v>ILS</v>
          </cell>
          <cell r="V3161" t="str">
            <v>Products - R&amp;D</v>
          </cell>
          <cell r="W3161" t="str">
            <v>Dorit Dor</v>
          </cell>
          <cell r="Y3161" t="str">
            <v>Eligible</v>
          </cell>
          <cell r="Z3161">
            <v>21900</v>
          </cell>
          <cell r="AA3161">
            <v>80737.327188940093</v>
          </cell>
          <cell r="AB3161">
            <v>21900</v>
          </cell>
          <cell r="AC3161">
            <v>80737.327188940093</v>
          </cell>
          <cell r="AD3161">
            <v>3</v>
          </cell>
          <cell r="AE3161" t="str">
            <v>D51</v>
          </cell>
          <cell r="AF3161">
            <v>19500</v>
          </cell>
          <cell r="AG3161">
            <v>29500</v>
          </cell>
          <cell r="AH3161">
            <v>0.24</v>
          </cell>
          <cell r="AI3161">
            <v>2</v>
          </cell>
          <cell r="AJ3161">
            <v>0</v>
          </cell>
          <cell r="AK3161">
            <v>22557</v>
          </cell>
          <cell r="AL3161">
            <v>3.0000000000000027E-2</v>
          </cell>
          <cell r="AM3161">
            <v>83159.447004608301</v>
          </cell>
          <cell r="AN3161">
            <v>2422.1198156682076</v>
          </cell>
          <cell r="AO3161">
            <v>-0.23535593220338979</v>
          </cell>
          <cell r="AQ3161">
            <v>6500</v>
          </cell>
          <cell r="AR3161">
            <v>86000</v>
          </cell>
          <cell r="AS3161">
            <v>0.19</v>
          </cell>
          <cell r="AT3161">
            <v>1</v>
          </cell>
          <cell r="AU3161">
            <v>0</v>
          </cell>
          <cell r="AV3161">
            <v>22557</v>
          </cell>
          <cell r="AW3161">
            <v>83159.447004608301</v>
          </cell>
          <cell r="AX3161">
            <v>3.0000000000000027E-2</v>
          </cell>
          <cell r="AY3161">
            <v>2422.1198156682076</v>
          </cell>
          <cell r="AZ3161" t="str">
            <v>Regular Bonus</v>
          </cell>
          <cell r="BA3161" t="str">
            <v>Regular BonusEligible</v>
          </cell>
          <cell r="BB3161" t="str">
            <v>Regular BonusIsrael</v>
          </cell>
          <cell r="BC3161" t="str">
            <v>Regular BonusIsrael Employee</v>
          </cell>
          <cell r="BD3161" t="str">
            <v>D51</v>
          </cell>
          <cell r="BE3161" t="str">
            <v>Employee</v>
          </cell>
          <cell r="BF3161">
            <v>21900</v>
          </cell>
          <cell r="BG3161">
            <v>34301</v>
          </cell>
          <cell r="BH3161">
            <v>4</v>
          </cell>
          <cell r="BI3161">
            <v>4000</v>
          </cell>
          <cell r="BJ3161">
            <v>29000</v>
          </cell>
          <cell r="BK3161">
            <v>29000</v>
          </cell>
          <cell r="BL3161">
            <v>23200</v>
          </cell>
        </row>
        <row r="3162">
          <cell r="B3162">
            <v>12378</v>
          </cell>
          <cell r="C3162">
            <v>7415</v>
          </cell>
          <cell r="D3162">
            <v>204349</v>
          </cell>
          <cell r="E3162" t="str">
            <v>Yaniv Illouz</v>
          </cell>
          <cell r="F3162" t="str">
            <v>TECHNOLOGY LEADER</v>
          </cell>
          <cell r="G3162" t="str">
            <v>Employee</v>
          </cell>
          <cell r="H3162" t="str">
            <v>Products - R&amp;D</v>
          </cell>
          <cell r="I3162" t="str">
            <v>TEL-AVIV</v>
          </cell>
          <cell r="J3162" t="str">
            <v>Israel</v>
          </cell>
          <cell r="K3162">
            <v>41834</v>
          </cell>
          <cell r="L3162" t="str">
            <v>IL</v>
          </cell>
          <cell r="M3162" t="str">
            <v>D41P</v>
          </cell>
          <cell r="N3162" t="str">
            <v>D</v>
          </cell>
          <cell r="O3162" t="str">
            <v>4</v>
          </cell>
          <cell r="P3162" t="str">
            <v>Regular</v>
          </cell>
          <cell r="T3162">
            <v>1</v>
          </cell>
          <cell r="U3162" t="str">
            <v>ILS</v>
          </cell>
          <cell r="V3162" t="str">
            <v>Products - R&amp;D</v>
          </cell>
          <cell r="W3162" t="str">
            <v>Dorit Dor</v>
          </cell>
          <cell r="Y3162" t="str">
            <v>Not Eligible - Left</v>
          </cell>
          <cell r="Z3162">
            <v>33000</v>
          </cell>
          <cell r="AA3162">
            <v>121658.98617511521</v>
          </cell>
          <cell r="AB3162">
            <v>33000</v>
          </cell>
          <cell r="AC3162">
            <v>121658.98617511521</v>
          </cell>
        </row>
        <row r="3163">
          <cell r="B3163">
            <v>12456</v>
          </cell>
          <cell r="C3163">
            <v>7490</v>
          </cell>
          <cell r="D3163">
            <v>24605</v>
          </cell>
          <cell r="E3163" t="str">
            <v>Youssef Obeidallah</v>
          </cell>
          <cell r="F3163" t="str">
            <v>TEAM LEADER</v>
          </cell>
          <cell r="G3163" t="str">
            <v>Employee</v>
          </cell>
          <cell r="H3163" t="str">
            <v>Products - R&amp;D</v>
          </cell>
          <cell r="I3163" t="str">
            <v>TEL-AVIV</v>
          </cell>
          <cell r="J3163" t="str">
            <v>Israel</v>
          </cell>
          <cell r="K3163">
            <v>41897</v>
          </cell>
          <cell r="L3163" t="str">
            <v>IL</v>
          </cell>
          <cell r="M3163" t="str">
            <v>D41M</v>
          </cell>
          <cell r="N3163" t="str">
            <v>D</v>
          </cell>
          <cell r="O3163" t="str">
            <v>4</v>
          </cell>
          <cell r="P3163" t="str">
            <v>Regular</v>
          </cell>
          <cell r="T3163">
            <v>1</v>
          </cell>
          <cell r="U3163" t="str">
            <v>ILS</v>
          </cell>
          <cell r="V3163" t="str">
            <v>Products - R&amp;D</v>
          </cell>
          <cell r="W3163" t="str">
            <v>Dorit Dor</v>
          </cell>
          <cell r="Y3163" t="str">
            <v>Eligible</v>
          </cell>
          <cell r="Z3163">
            <v>28000</v>
          </cell>
          <cell r="AA3163">
            <v>103225.80645161291</v>
          </cell>
          <cell r="AB3163">
            <v>28000</v>
          </cell>
          <cell r="AC3163">
            <v>103225.80645161291</v>
          </cell>
          <cell r="AD3163">
            <v>3</v>
          </cell>
          <cell r="AE3163" t="str">
            <v>D41</v>
          </cell>
          <cell r="AF3163">
            <v>25500</v>
          </cell>
          <cell r="AG3163">
            <v>37000</v>
          </cell>
          <cell r="AH3163">
            <v>0.21</v>
          </cell>
          <cell r="AI3163">
            <v>2</v>
          </cell>
          <cell r="AJ3163">
            <v>0</v>
          </cell>
          <cell r="AK3163">
            <v>28840</v>
          </cell>
          <cell r="AL3163">
            <v>3.0000000000000027E-2</v>
          </cell>
          <cell r="AM3163">
            <v>106322.58064516129</v>
          </cell>
          <cell r="AN3163">
            <v>3096.7741935483791</v>
          </cell>
          <cell r="AO3163">
            <v>-0.22054054054054051</v>
          </cell>
          <cell r="AQ3163">
            <v>6500</v>
          </cell>
          <cell r="AR3163">
            <v>86000</v>
          </cell>
          <cell r="AS3163">
            <v>0.27</v>
          </cell>
          <cell r="AT3163">
            <v>1</v>
          </cell>
          <cell r="AU3163">
            <v>0</v>
          </cell>
          <cell r="AV3163">
            <v>28840</v>
          </cell>
          <cell r="AW3163">
            <v>106322.58064516129</v>
          </cell>
          <cell r="AX3163">
            <v>3.0000000000000027E-2</v>
          </cell>
          <cell r="AY3163">
            <v>3096.7741935483791</v>
          </cell>
          <cell r="AZ3163" t="str">
            <v>Regular Bonus</v>
          </cell>
          <cell r="BA3163" t="str">
            <v>Regular BonusEligible</v>
          </cell>
          <cell r="BB3163" t="str">
            <v>Regular BonusIsrael</v>
          </cell>
          <cell r="BC3163" t="str">
            <v>Regular BonusIsrael Employee</v>
          </cell>
          <cell r="BD3163" t="str">
            <v>D41</v>
          </cell>
          <cell r="BE3163" t="str">
            <v>Employee</v>
          </cell>
          <cell r="BF3163">
            <v>28000</v>
          </cell>
          <cell r="BG3163">
            <v>45000</v>
          </cell>
          <cell r="BH3163">
            <v>3</v>
          </cell>
          <cell r="BI3163">
            <v>4000</v>
          </cell>
          <cell r="BJ3163">
            <v>41000</v>
          </cell>
          <cell r="BK3163">
            <v>41000</v>
          </cell>
          <cell r="BL3163">
            <v>32800</v>
          </cell>
        </row>
        <row r="3164">
          <cell r="B3164">
            <v>12480</v>
          </cell>
          <cell r="C3164">
            <v>7513</v>
          </cell>
          <cell r="D3164">
            <v>16528</v>
          </cell>
          <cell r="E3164" t="str">
            <v>Itamar Tubul</v>
          </cell>
          <cell r="F3164" t="str">
            <v>TEAM LEADER</v>
          </cell>
          <cell r="G3164" t="str">
            <v>Employee</v>
          </cell>
          <cell r="H3164" t="str">
            <v>Products - R&amp;D</v>
          </cell>
          <cell r="I3164" t="str">
            <v>TEL-AVIV</v>
          </cell>
          <cell r="J3164" t="str">
            <v>Israel</v>
          </cell>
          <cell r="K3164">
            <v>41862</v>
          </cell>
          <cell r="L3164" t="str">
            <v>IL</v>
          </cell>
          <cell r="M3164" t="str">
            <v>D41M</v>
          </cell>
          <cell r="N3164" t="str">
            <v>D</v>
          </cell>
          <cell r="O3164" t="str">
            <v>4</v>
          </cell>
          <cell r="P3164" t="str">
            <v>Regular</v>
          </cell>
          <cell r="T3164">
            <v>1</v>
          </cell>
          <cell r="U3164" t="str">
            <v>ILS</v>
          </cell>
          <cell r="V3164" t="str">
            <v>Products - R&amp;D</v>
          </cell>
          <cell r="W3164" t="str">
            <v>Dorit Dor</v>
          </cell>
          <cell r="Y3164" t="str">
            <v>Eligible</v>
          </cell>
          <cell r="Z3164">
            <v>28900</v>
          </cell>
          <cell r="AA3164">
            <v>106543.77880184332</v>
          </cell>
          <cell r="AB3164">
            <v>28900</v>
          </cell>
          <cell r="AC3164">
            <v>106543.77880184332</v>
          </cell>
          <cell r="AD3164">
            <v>4</v>
          </cell>
          <cell r="AE3164" t="str">
            <v>D41</v>
          </cell>
          <cell r="AF3164">
            <v>25500</v>
          </cell>
          <cell r="AG3164">
            <v>37000</v>
          </cell>
          <cell r="AH3164">
            <v>0.28999999999999998</v>
          </cell>
          <cell r="AI3164">
            <v>2</v>
          </cell>
          <cell r="AJ3164">
            <v>0</v>
          </cell>
          <cell r="AK3164">
            <v>30345</v>
          </cell>
          <cell r="AL3164">
            <v>5.0000000000000044E-2</v>
          </cell>
          <cell r="AM3164">
            <v>111870.96774193548</v>
          </cell>
          <cell r="AN3164">
            <v>5327.1889400921646</v>
          </cell>
          <cell r="AO3164">
            <v>-0.17986486486486486</v>
          </cell>
          <cell r="AQ3164">
            <v>6500</v>
          </cell>
          <cell r="AR3164">
            <v>86000</v>
          </cell>
          <cell r="AS3164">
            <v>0.28000000000000003</v>
          </cell>
          <cell r="AT3164">
            <v>1</v>
          </cell>
          <cell r="AU3164">
            <v>0</v>
          </cell>
          <cell r="AV3164">
            <v>30345</v>
          </cell>
          <cell r="AW3164">
            <v>111870.96774193548</v>
          </cell>
          <cell r="AX3164">
            <v>5.0000000000000044E-2</v>
          </cell>
          <cell r="AY3164">
            <v>5327.1889400921646</v>
          </cell>
          <cell r="AZ3164" t="str">
            <v>Regular Bonus</v>
          </cell>
          <cell r="BA3164" t="str">
            <v>Regular BonusEligible</v>
          </cell>
          <cell r="BB3164" t="str">
            <v>Regular BonusIsrael</v>
          </cell>
          <cell r="BC3164" t="str">
            <v>Regular BonusIsrael Employee</v>
          </cell>
          <cell r="BD3164" t="str">
            <v>D41</v>
          </cell>
          <cell r="BE3164" t="str">
            <v>Employee</v>
          </cell>
          <cell r="BF3164">
            <v>28900</v>
          </cell>
          <cell r="BG3164">
            <v>75000</v>
          </cell>
          <cell r="BH3164">
            <v>5</v>
          </cell>
          <cell r="BI3164">
            <v>4000</v>
          </cell>
          <cell r="BJ3164">
            <v>56000</v>
          </cell>
          <cell r="BK3164">
            <v>56000</v>
          </cell>
          <cell r="BL3164">
            <v>44800</v>
          </cell>
        </row>
        <row r="3165">
          <cell r="B3165">
            <v>14421</v>
          </cell>
          <cell r="C3165">
            <v>9385</v>
          </cell>
          <cell r="D3165">
            <v>81921</v>
          </cell>
          <cell r="E3165" t="str">
            <v>Amir Ayalon</v>
          </cell>
          <cell r="F3165" t="str">
            <v>TEAM LEADER</v>
          </cell>
          <cell r="G3165" t="str">
            <v>Employee</v>
          </cell>
          <cell r="H3165" t="str">
            <v>Products - R&amp;D</v>
          </cell>
          <cell r="I3165" t="str">
            <v>TEL-AVIV</v>
          </cell>
          <cell r="J3165" t="str">
            <v>Israel</v>
          </cell>
          <cell r="K3165">
            <v>42338</v>
          </cell>
          <cell r="L3165" t="str">
            <v>IL</v>
          </cell>
          <cell r="M3165" t="str">
            <v>M42M</v>
          </cell>
          <cell r="N3165" t="str">
            <v>M</v>
          </cell>
          <cell r="O3165" t="str">
            <v>4</v>
          </cell>
          <cell r="P3165" t="str">
            <v>Regular</v>
          </cell>
          <cell r="T3165">
            <v>1</v>
          </cell>
          <cell r="U3165" t="str">
            <v>ILS</v>
          </cell>
          <cell r="V3165" t="str">
            <v>Products - R&amp;D</v>
          </cell>
          <cell r="W3165" t="str">
            <v>Dorit Dor</v>
          </cell>
          <cell r="Y3165" t="str">
            <v>Eligible</v>
          </cell>
          <cell r="Z3165">
            <v>37500</v>
          </cell>
          <cell r="AA3165">
            <v>138248.84792626728</v>
          </cell>
          <cell r="AB3165">
            <v>37500</v>
          </cell>
          <cell r="AC3165">
            <v>138248.84792626728</v>
          </cell>
          <cell r="AD3165">
            <v>5</v>
          </cell>
          <cell r="AE3165" t="str">
            <v>M42</v>
          </cell>
          <cell r="AF3165">
            <v>24000</v>
          </cell>
          <cell r="AG3165">
            <v>37000</v>
          </cell>
          <cell r="AH3165">
            <v>1</v>
          </cell>
          <cell r="AI3165">
            <v>5</v>
          </cell>
          <cell r="AJ3165">
            <v>0</v>
          </cell>
          <cell r="AK3165">
            <v>38625</v>
          </cell>
          <cell r="AL3165">
            <v>3.0000000000000027E-2</v>
          </cell>
          <cell r="AM3165">
            <v>142396.3133640553</v>
          </cell>
          <cell r="AN3165">
            <v>4147.4654377880215</v>
          </cell>
          <cell r="AO3165">
            <v>4.3918918918918859E-2</v>
          </cell>
          <cell r="AQ3165">
            <v>6500</v>
          </cell>
          <cell r="AR3165">
            <v>86000</v>
          </cell>
          <cell r="AS3165">
            <v>0.38</v>
          </cell>
          <cell r="AT3165">
            <v>1</v>
          </cell>
          <cell r="AU3165">
            <v>0</v>
          </cell>
          <cell r="AV3165">
            <v>38625</v>
          </cell>
          <cell r="AW3165">
            <v>142396.3133640553</v>
          </cell>
          <cell r="AX3165">
            <v>3.0000000000000027E-2</v>
          </cell>
          <cell r="AY3165">
            <v>4147.4654377880215</v>
          </cell>
          <cell r="AZ3165" t="str">
            <v>Regular Bonus</v>
          </cell>
          <cell r="BA3165" t="str">
            <v>Regular BonusEligible</v>
          </cell>
          <cell r="BB3165" t="str">
            <v>Regular BonusIsrael</v>
          </cell>
          <cell r="BC3165" t="str">
            <v>Regular BonusIsrael Employee</v>
          </cell>
          <cell r="BD3165" t="str">
            <v>M42</v>
          </cell>
          <cell r="BE3165" t="str">
            <v>Employee</v>
          </cell>
          <cell r="BF3165">
            <v>37500</v>
          </cell>
          <cell r="BG3165">
            <v>68000</v>
          </cell>
          <cell r="BH3165">
            <v>5</v>
          </cell>
          <cell r="BI3165">
            <v>4000</v>
          </cell>
          <cell r="BJ3165">
            <v>68000</v>
          </cell>
          <cell r="BK3165">
            <v>68000</v>
          </cell>
          <cell r="BL3165">
            <v>54400</v>
          </cell>
        </row>
        <row r="3166">
          <cell r="B3166">
            <v>9036</v>
          </cell>
          <cell r="C3166">
            <v>3023</v>
          </cell>
          <cell r="E3166" t="str">
            <v>Inbal Yomtovian</v>
          </cell>
          <cell r="F3166" t="str">
            <v>SOFTWARE DEVELOPER</v>
          </cell>
          <cell r="G3166" t="str">
            <v>Employee</v>
          </cell>
          <cell r="H3166" t="str">
            <v>Products - R&amp;D</v>
          </cell>
          <cell r="I3166" t="str">
            <v>TEL-AVIV</v>
          </cell>
          <cell r="J3166" t="str">
            <v>Israel</v>
          </cell>
          <cell r="K3166">
            <v>40538</v>
          </cell>
          <cell r="L3166" t="str">
            <v>IL</v>
          </cell>
          <cell r="M3166" t="str">
            <v>D51P</v>
          </cell>
          <cell r="N3166" t="str">
            <v>D</v>
          </cell>
          <cell r="O3166" t="str">
            <v>5</v>
          </cell>
          <cell r="P3166" t="str">
            <v>Regular</v>
          </cell>
          <cell r="T3166">
            <v>1</v>
          </cell>
          <cell r="U3166" t="str">
            <v>ILS</v>
          </cell>
          <cell r="V3166" t="str">
            <v>Products - R&amp;D</v>
          </cell>
          <cell r="W3166" t="str">
            <v>Dorit Dor</v>
          </cell>
          <cell r="Y3166" t="str">
            <v>Eligible</v>
          </cell>
          <cell r="Z3166">
            <v>19000</v>
          </cell>
          <cell r="AA3166">
            <v>70046.082949308751</v>
          </cell>
          <cell r="AB3166">
            <v>19000</v>
          </cell>
          <cell r="AC3166">
            <v>70046.082949308751</v>
          </cell>
          <cell r="AD3166">
            <v>3</v>
          </cell>
          <cell r="AE3166" t="str">
            <v>D51</v>
          </cell>
          <cell r="AF3166">
            <v>19500</v>
          </cell>
          <cell r="AG3166">
            <v>29500</v>
          </cell>
          <cell r="AH3166">
            <v>0</v>
          </cell>
          <cell r="AI3166">
            <v>1</v>
          </cell>
          <cell r="AJ3166">
            <v>0</v>
          </cell>
          <cell r="AK3166">
            <v>19760</v>
          </cell>
          <cell r="AL3166">
            <v>4.0000000000000036E-2</v>
          </cell>
          <cell r="AM3166">
            <v>72847.926267281102</v>
          </cell>
          <cell r="AN3166">
            <v>2801.8433179723506</v>
          </cell>
          <cell r="AO3166">
            <v>-0.33016949152542374</v>
          </cell>
          <cell r="AQ3166">
            <v>6500</v>
          </cell>
          <cell r="AR3166">
            <v>86000</v>
          </cell>
          <cell r="AS3166">
            <v>0.15</v>
          </cell>
          <cell r="AT3166">
            <v>1</v>
          </cell>
          <cell r="AU3166">
            <v>0</v>
          </cell>
          <cell r="AV3166">
            <v>19760</v>
          </cell>
          <cell r="AW3166">
            <v>72847.926267281102</v>
          </cell>
          <cell r="AX3166">
            <v>4.0000000000000036E-2</v>
          </cell>
          <cell r="AY3166">
            <v>2801.8433179723506</v>
          </cell>
          <cell r="AZ3166" t="str">
            <v>Regular Bonus</v>
          </cell>
          <cell r="BA3166" t="str">
            <v>Regular BonusEligible</v>
          </cell>
          <cell r="BB3166" t="str">
            <v>Regular BonusIsrael</v>
          </cell>
          <cell r="BC3166" t="str">
            <v>Regular BonusIsrael Employee</v>
          </cell>
          <cell r="BD3166" t="str">
            <v>D55</v>
          </cell>
          <cell r="BE3166" t="str">
            <v>Employee</v>
          </cell>
          <cell r="BF3166">
            <v>19000</v>
          </cell>
          <cell r="BG3166">
            <v>22000</v>
          </cell>
          <cell r="BH3166">
            <v>3</v>
          </cell>
          <cell r="BI3166">
            <v>4000</v>
          </cell>
          <cell r="BJ3166">
            <v>30000</v>
          </cell>
          <cell r="BK3166">
            <v>30000</v>
          </cell>
          <cell r="BL3166">
            <v>24000</v>
          </cell>
        </row>
        <row r="3167">
          <cell r="B3167">
            <v>14485</v>
          </cell>
          <cell r="C3167">
            <v>9444</v>
          </cell>
          <cell r="D3167">
            <v>82647</v>
          </cell>
          <cell r="E3167" t="str">
            <v>Ilya Rokhkin</v>
          </cell>
          <cell r="F3167" t="str">
            <v>DEVOPS ENGINEER</v>
          </cell>
          <cell r="G3167" t="str">
            <v>Employee</v>
          </cell>
          <cell r="H3167" t="str">
            <v>Products - R&amp;D</v>
          </cell>
          <cell r="I3167" t="str">
            <v>TEL-AVIV</v>
          </cell>
          <cell r="J3167" t="str">
            <v>Israel</v>
          </cell>
          <cell r="K3167">
            <v>42352</v>
          </cell>
          <cell r="L3167" t="str">
            <v>IL</v>
          </cell>
          <cell r="M3167" t="str">
            <v>D42P</v>
          </cell>
          <cell r="N3167" t="str">
            <v>D</v>
          </cell>
          <cell r="O3167" t="str">
            <v>4</v>
          </cell>
          <cell r="P3167" t="str">
            <v>Regular</v>
          </cell>
          <cell r="T3167">
            <v>1</v>
          </cell>
          <cell r="U3167" t="str">
            <v>ILS</v>
          </cell>
          <cell r="V3167" t="str">
            <v>Products - R&amp;D</v>
          </cell>
          <cell r="W3167" t="str">
            <v>Dorit Dor</v>
          </cell>
          <cell r="Y3167" t="str">
            <v>Eligible</v>
          </cell>
          <cell r="Z3167">
            <v>31000</v>
          </cell>
          <cell r="AA3167">
            <v>114285.71428571429</v>
          </cell>
          <cell r="AB3167">
            <v>31000</v>
          </cell>
          <cell r="AC3167">
            <v>114285.71428571429</v>
          </cell>
          <cell r="AD3167">
            <v>4</v>
          </cell>
          <cell r="AE3167" t="str">
            <v>D42</v>
          </cell>
          <cell r="AF3167">
            <v>29000</v>
          </cell>
          <cell r="AG3167">
            <v>37000</v>
          </cell>
          <cell r="AH3167">
            <v>0.25</v>
          </cell>
          <cell r="AI3167">
            <v>2</v>
          </cell>
          <cell r="AJ3167">
            <v>0</v>
          </cell>
          <cell r="AK3167">
            <v>32550</v>
          </cell>
          <cell r="AL3167">
            <v>5.0000000000000044E-2</v>
          </cell>
          <cell r="AM3167">
            <v>120000</v>
          </cell>
          <cell r="AN3167">
            <v>5714.2857142857101</v>
          </cell>
          <cell r="AO3167">
            <v>-0.12027027027027026</v>
          </cell>
          <cell r="AQ3167">
            <v>6500</v>
          </cell>
          <cell r="AR3167">
            <v>86000</v>
          </cell>
          <cell r="AS3167">
            <v>0.3</v>
          </cell>
          <cell r="AT3167">
            <v>1</v>
          </cell>
          <cell r="AU3167">
            <v>0</v>
          </cell>
          <cell r="AV3167">
            <v>32550</v>
          </cell>
          <cell r="AW3167">
            <v>120000</v>
          </cell>
          <cell r="AX3167">
            <v>5.0000000000000044E-2</v>
          </cell>
          <cell r="AY3167">
            <v>5714.2857142857101</v>
          </cell>
          <cell r="AZ3167" t="str">
            <v>Regular Bonus</v>
          </cell>
          <cell r="BA3167" t="str">
            <v>Regular BonusEligible</v>
          </cell>
          <cell r="BB3167" t="str">
            <v>Regular BonusIsrael</v>
          </cell>
          <cell r="BC3167" t="str">
            <v>Regular BonusIsrael Employee</v>
          </cell>
          <cell r="BD3167" t="str">
            <v>D41</v>
          </cell>
          <cell r="BE3167" t="str">
            <v>Employee</v>
          </cell>
          <cell r="BF3167">
            <v>31000</v>
          </cell>
          <cell r="BG3167">
            <v>45000</v>
          </cell>
          <cell r="BH3167">
            <v>4</v>
          </cell>
          <cell r="BI3167">
            <v>4000</v>
          </cell>
          <cell r="BJ3167">
            <v>56000</v>
          </cell>
          <cell r="BK3167">
            <v>56000</v>
          </cell>
          <cell r="BL3167">
            <v>44800</v>
          </cell>
        </row>
        <row r="3168">
          <cell r="B3168">
            <v>14571</v>
          </cell>
          <cell r="C3168">
            <v>9524</v>
          </cell>
          <cell r="D3168">
            <v>82092</v>
          </cell>
          <cell r="E3168" t="str">
            <v>Boaz Sommer</v>
          </cell>
          <cell r="F3168" t="str">
            <v>SOFTWARE DEVELOPER</v>
          </cell>
          <cell r="G3168" t="str">
            <v>Employee</v>
          </cell>
          <cell r="H3168" t="str">
            <v>Products - R&amp;D</v>
          </cell>
          <cell r="I3168" t="str">
            <v>TEL-AVIV</v>
          </cell>
          <cell r="J3168" t="str">
            <v>Israel</v>
          </cell>
          <cell r="K3168">
            <v>42359</v>
          </cell>
          <cell r="L3168" t="str">
            <v>IL</v>
          </cell>
          <cell r="M3168" t="str">
            <v>D41P</v>
          </cell>
          <cell r="N3168" t="str">
            <v>D</v>
          </cell>
          <cell r="O3168" t="str">
            <v>4</v>
          </cell>
          <cell r="P3168" t="str">
            <v>Regular</v>
          </cell>
          <cell r="T3168">
            <v>1</v>
          </cell>
          <cell r="U3168" t="str">
            <v>ILS</v>
          </cell>
          <cell r="V3168" t="str">
            <v>Products - R&amp;D</v>
          </cell>
          <cell r="W3168" t="str">
            <v>Dorit Dor</v>
          </cell>
          <cell r="Y3168" t="str">
            <v>Eligible</v>
          </cell>
          <cell r="Z3168">
            <v>32500</v>
          </cell>
          <cell r="AA3168">
            <v>119815.66820276498</v>
          </cell>
          <cell r="AB3168">
            <v>32500</v>
          </cell>
          <cell r="AC3168">
            <v>119815.66820276498</v>
          </cell>
          <cell r="AD3168">
            <v>4</v>
          </cell>
          <cell r="AE3168" t="str">
            <v>D41</v>
          </cell>
          <cell r="AF3168">
            <v>25500</v>
          </cell>
          <cell r="AG3168">
            <v>37000</v>
          </cell>
          <cell r="AH3168">
            <v>0.6</v>
          </cell>
          <cell r="AI3168">
            <v>3</v>
          </cell>
          <cell r="AJ3168">
            <v>0</v>
          </cell>
          <cell r="AK3168">
            <v>33800</v>
          </cell>
          <cell r="AL3168">
            <v>4.0000000000000036E-2</v>
          </cell>
          <cell r="AM3168">
            <v>124608.29493087558</v>
          </cell>
          <cell r="AN3168">
            <v>4792.6267281105975</v>
          </cell>
          <cell r="AO3168">
            <v>-8.6486486486486491E-2</v>
          </cell>
          <cell r="AQ3168">
            <v>6500</v>
          </cell>
          <cell r="AR3168">
            <v>86000</v>
          </cell>
          <cell r="AS3168">
            <v>0.32</v>
          </cell>
          <cell r="AT3168">
            <v>1</v>
          </cell>
          <cell r="AU3168">
            <v>0</v>
          </cell>
          <cell r="AV3168">
            <v>33800</v>
          </cell>
          <cell r="AW3168">
            <v>124608.29493087558</v>
          </cell>
          <cell r="AX3168">
            <v>4.0000000000000036E-2</v>
          </cell>
          <cell r="AY3168">
            <v>4792.6267281105975</v>
          </cell>
          <cell r="AZ3168" t="str">
            <v>Regular Bonus</v>
          </cell>
          <cell r="BA3168" t="str">
            <v>Regular BonusEligible</v>
          </cell>
          <cell r="BB3168" t="str">
            <v>Regular BonusIsrael</v>
          </cell>
          <cell r="BC3168" t="str">
            <v>Regular BonusIsrael Employee</v>
          </cell>
          <cell r="BD3168" t="str">
            <v>D45</v>
          </cell>
          <cell r="BE3168" t="str">
            <v>Employee</v>
          </cell>
          <cell r="BF3168">
            <v>32500</v>
          </cell>
          <cell r="BG3168">
            <v>47200</v>
          </cell>
          <cell r="BH3168">
            <v>4</v>
          </cell>
          <cell r="BI3168">
            <v>4000</v>
          </cell>
          <cell r="BJ3168">
            <v>60000</v>
          </cell>
          <cell r="BK3168">
            <v>60000</v>
          </cell>
          <cell r="BL3168">
            <v>48000</v>
          </cell>
        </row>
        <row r="3169">
          <cell r="B3169">
            <v>14633</v>
          </cell>
          <cell r="C3169">
            <v>9584</v>
          </cell>
          <cell r="D3169">
            <v>80748</v>
          </cell>
          <cell r="E3169" t="str">
            <v>Yair Spira</v>
          </cell>
          <cell r="F3169" t="str">
            <v>GROUP MANAGER</v>
          </cell>
          <cell r="G3169" t="str">
            <v>Employee</v>
          </cell>
          <cell r="H3169" t="str">
            <v>Products - R&amp;D</v>
          </cell>
          <cell r="I3169" t="str">
            <v>TEL-AVIV</v>
          </cell>
          <cell r="J3169" t="str">
            <v>Israel</v>
          </cell>
          <cell r="K3169">
            <v>42394</v>
          </cell>
          <cell r="L3169" t="str">
            <v>IL</v>
          </cell>
          <cell r="M3169" t="str">
            <v>D30M</v>
          </cell>
          <cell r="N3169" t="str">
            <v>D</v>
          </cell>
          <cell r="O3169" t="str">
            <v>3</v>
          </cell>
          <cell r="P3169" t="str">
            <v>Regular</v>
          </cell>
          <cell r="T3169">
            <v>1</v>
          </cell>
          <cell r="U3169" t="str">
            <v>ILS</v>
          </cell>
          <cell r="V3169" t="str">
            <v>Products - R&amp;D</v>
          </cell>
          <cell r="W3169" t="str">
            <v>Dorit Dor</v>
          </cell>
          <cell r="Y3169" t="str">
            <v>Eligible</v>
          </cell>
          <cell r="Z3169">
            <v>40750</v>
          </cell>
          <cell r="AA3169">
            <v>150230.41474654377</v>
          </cell>
          <cell r="AB3169">
            <v>40750</v>
          </cell>
          <cell r="AC3169">
            <v>150230.41474654377</v>
          </cell>
          <cell r="AD3169">
            <v>4</v>
          </cell>
          <cell r="AE3169" t="str">
            <v>D30</v>
          </cell>
          <cell r="AF3169">
            <v>34000</v>
          </cell>
          <cell r="AG3169">
            <v>46000</v>
          </cell>
          <cell r="AH3169">
            <v>0.56000000000000005</v>
          </cell>
          <cell r="AI3169">
            <v>3</v>
          </cell>
          <cell r="AJ3169">
            <v>0</v>
          </cell>
          <cell r="AK3169">
            <v>42380</v>
          </cell>
          <cell r="AL3169">
            <v>4.0000000000000036E-2</v>
          </cell>
          <cell r="AM3169">
            <v>156239.63133640552</v>
          </cell>
          <cell r="AN3169">
            <v>6009.2165898617532</v>
          </cell>
          <cell r="AO3169">
            <v>-7.8695652173913055E-2</v>
          </cell>
          <cell r="AQ3169">
            <v>6500</v>
          </cell>
          <cell r="AR3169">
            <v>86000</v>
          </cell>
          <cell r="AS3169">
            <v>0.43</v>
          </cell>
          <cell r="AT3169">
            <v>1</v>
          </cell>
          <cell r="AU3169">
            <v>0</v>
          </cell>
          <cell r="AV3169">
            <v>42380</v>
          </cell>
          <cell r="AW3169">
            <v>156239.63133640552</v>
          </cell>
          <cell r="AX3169">
            <v>4.0000000000000036E-2</v>
          </cell>
          <cell r="AY3169">
            <v>6009.2165898617532</v>
          </cell>
          <cell r="AZ3169" t="str">
            <v>Regular Bonus</v>
          </cell>
          <cell r="BA3169" t="str">
            <v>Regular BonusEligible</v>
          </cell>
          <cell r="BB3169" t="str">
            <v>Regular BonusIsrael</v>
          </cell>
          <cell r="BC3169" t="str">
            <v>Regular BonusIsrael Employee</v>
          </cell>
          <cell r="BD3169" t="str">
            <v>D35</v>
          </cell>
          <cell r="BE3169" t="str">
            <v>Employee</v>
          </cell>
          <cell r="BF3169">
            <v>40750</v>
          </cell>
          <cell r="BG3169">
            <v>62000</v>
          </cell>
          <cell r="BH3169">
            <v>3</v>
          </cell>
          <cell r="BI3169">
            <v>4000</v>
          </cell>
          <cell r="BJ3169">
            <v>87000</v>
          </cell>
          <cell r="BK3169">
            <v>87000</v>
          </cell>
          <cell r="BL3169">
            <v>69600</v>
          </cell>
        </row>
        <row r="3170">
          <cell r="B3170">
            <v>14876</v>
          </cell>
          <cell r="C3170">
            <v>9687</v>
          </cell>
          <cell r="D3170">
            <v>52533</v>
          </cell>
          <cell r="E3170" t="str">
            <v>Tomer Belzer</v>
          </cell>
          <cell r="F3170" t="str">
            <v>TEAM LEADER</v>
          </cell>
          <cell r="G3170" t="str">
            <v>Employee</v>
          </cell>
          <cell r="H3170" t="str">
            <v>Products - R&amp;D</v>
          </cell>
          <cell r="I3170" t="str">
            <v>TEL-AVIV</v>
          </cell>
          <cell r="J3170" t="str">
            <v>Israel</v>
          </cell>
          <cell r="K3170">
            <v>42429</v>
          </cell>
          <cell r="L3170" t="str">
            <v>IL</v>
          </cell>
          <cell r="M3170" t="str">
            <v>D41M</v>
          </cell>
          <cell r="N3170" t="str">
            <v>D</v>
          </cell>
          <cell r="O3170" t="str">
            <v>4</v>
          </cell>
          <cell r="P3170" t="str">
            <v>Regular</v>
          </cell>
          <cell r="T3170">
            <v>1</v>
          </cell>
          <cell r="U3170" t="str">
            <v>ILS</v>
          </cell>
          <cell r="V3170" t="str">
            <v>Products - R&amp;D</v>
          </cell>
          <cell r="W3170" t="str">
            <v>Dorit Dor</v>
          </cell>
          <cell r="Y3170" t="str">
            <v>Eligible</v>
          </cell>
          <cell r="Z3170">
            <v>28000</v>
          </cell>
          <cell r="AA3170">
            <v>103225.80645161291</v>
          </cell>
          <cell r="AB3170">
            <v>28000</v>
          </cell>
          <cell r="AC3170">
            <v>103225.80645161291</v>
          </cell>
          <cell r="AD3170">
            <v>5</v>
          </cell>
          <cell r="AE3170" t="str">
            <v>D41</v>
          </cell>
          <cell r="AF3170">
            <v>25500</v>
          </cell>
          <cell r="AG3170">
            <v>37000</v>
          </cell>
          <cell r="AH3170">
            <v>0.21</v>
          </cell>
          <cell r="AI3170">
            <v>2</v>
          </cell>
          <cell r="AJ3170">
            <v>0</v>
          </cell>
          <cell r="AK3170">
            <v>30240.000000000004</v>
          </cell>
          <cell r="AL3170">
            <v>8.0000000000000071E-2</v>
          </cell>
          <cell r="AM3170">
            <v>111483.87096774195</v>
          </cell>
          <cell r="AN3170">
            <v>8258.0645161290449</v>
          </cell>
          <cell r="AO3170">
            <v>-0.18270270270270261</v>
          </cell>
          <cell r="AQ3170">
            <v>6500</v>
          </cell>
          <cell r="AR3170">
            <v>86000</v>
          </cell>
          <cell r="AS3170">
            <v>0.27</v>
          </cell>
          <cell r="AT3170">
            <v>1</v>
          </cell>
          <cell r="AU3170">
            <v>0</v>
          </cell>
          <cell r="AV3170">
            <v>30240.000000000004</v>
          </cell>
          <cell r="AW3170">
            <v>111483.87096774195</v>
          </cell>
          <cell r="AX3170">
            <v>8.0000000000000071E-2</v>
          </cell>
          <cell r="AY3170">
            <v>8258.0645161290449</v>
          </cell>
          <cell r="AZ3170" t="str">
            <v>Regular Bonus</v>
          </cell>
          <cell r="BA3170" t="str">
            <v>Regular BonusEligible</v>
          </cell>
          <cell r="BB3170" t="str">
            <v>Regular BonusIsrael</v>
          </cell>
          <cell r="BC3170" t="str">
            <v>Regular BonusIsrael Employee</v>
          </cell>
          <cell r="BD3170" t="str">
            <v>D41</v>
          </cell>
          <cell r="BE3170" t="str">
            <v>Employee</v>
          </cell>
          <cell r="BF3170">
            <v>28000</v>
          </cell>
          <cell r="BG3170">
            <v>40000</v>
          </cell>
          <cell r="BH3170">
            <v>4</v>
          </cell>
          <cell r="BI3170">
            <v>4000</v>
          </cell>
          <cell r="BJ3170">
            <v>69000</v>
          </cell>
          <cell r="BK3170">
            <v>69000</v>
          </cell>
          <cell r="BL3170">
            <v>55200</v>
          </cell>
        </row>
        <row r="3171">
          <cell r="B3171">
            <v>6147</v>
          </cell>
          <cell r="C3171">
            <v>1782</v>
          </cell>
          <cell r="E3171" t="str">
            <v>Robert Mikhailov</v>
          </cell>
          <cell r="F3171" t="str">
            <v>TECHNOLOGY LEADER</v>
          </cell>
          <cell r="G3171" t="str">
            <v>Employee</v>
          </cell>
          <cell r="H3171" t="str">
            <v>Products - R&amp;D</v>
          </cell>
          <cell r="I3171" t="str">
            <v>TEL-AVIV</v>
          </cell>
          <cell r="J3171" t="str">
            <v>Israel</v>
          </cell>
          <cell r="K3171">
            <v>39061</v>
          </cell>
          <cell r="L3171" t="str">
            <v>IL</v>
          </cell>
          <cell r="M3171" t="str">
            <v>D41P</v>
          </cell>
          <cell r="N3171" t="str">
            <v>D</v>
          </cell>
          <cell r="O3171" t="str">
            <v>4</v>
          </cell>
          <cell r="P3171" t="str">
            <v>Regular</v>
          </cell>
          <cell r="T3171">
            <v>1</v>
          </cell>
          <cell r="U3171" t="str">
            <v>ILS</v>
          </cell>
          <cell r="V3171" t="str">
            <v>Products - R&amp;D</v>
          </cell>
          <cell r="W3171" t="str">
            <v>Dorit Dor</v>
          </cell>
          <cell r="Y3171" t="str">
            <v>Eligible</v>
          </cell>
          <cell r="Z3171">
            <v>33500</v>
          </cell>
          <cell r="AA3171">
            <v>123502.30414746545</v>
          </cell>
          <cell r="AB3171">
            <v>33500</v>
          </cell>
          <cell r="AC3171">
            <v>123502.30414746545</v>
          </cell>
          <cell r="AD3171">
            <v>4</v>
          </cell>
          <cell r="AE3171" t="str">
            <v>D41</v>
          </cell>
          <cell r="AF3171">
            <v>25500</v>
          </cell>
          <cell r="AG3171">
            <v>37000</v>
          </cell>
          <cell r="AH3171">
            <v>0.69</v>
          </cell>
          <cell r="AI3171">
            <v>3</v>
          </cell>
          <cell r="AJ3171">
            <v>0</v>
          </cell>
          <cell r="AK3171">
            <v>34840</v>
          </cell>
          <cell r="AL3171">
            <v>4.0000000000000036E-2</v>
          </cell>
          <cell r="AM3171">
            <v>128442.39631336406</v>
          </cell>
          <cell r="AN3171">
            <v>4940.092165898619</v>
          </cell>
          <cell r="AO3171">
            <v>-5.8378378378378337E-2</v>
          </cell>
          <cell r="AQ3171">
            <v>6500</v>
          </cell>
          <cell r="AR3171">
            <v>86000</v>
          </cell>
          <cell r="AS3171">
            <v>0.33</v>
          </cell>
          <cell r="AT3171">
            <v>1</v>
          </cell>
          <cell r="AU3171">
            <v>0</v>
          </cell>
          <cell r="AV3171">
            <v>34840</v>
          </cell>
          <cell r="AW3171">
            <v>128442.39631336406</v>
          </cell>
          <cell r="AX3171">
            <v>4.0000000000000036E-2</v>
          </cell>
          <cell r="AY3171">
            <v>4940.092165898619</v>
          </cell>
          <cell r="AZ3171" t="str">
            <v>Regular Bonus</v>
          </cell>
          <cell r="BA3171" t="str">
            <v>Regular BonusEligible</v>
          </cell>
          <cell r="BB3171" t="str">
            <v>Regular BonusIsrael</v>
          </cell>
          <cell r="BC3171" t="str">
            <v>Regular BonusIsrael Employee</v>
          </cell>
          <cell r="BD3171" t="str">
            <v>D45</v>
          </cell>
          <cell r="BE3171" t="str">
            <v>Employee</v>
          </cell>
          <cell r="BF3171">
            <v>33500</v>
          </cell>
          <cell r="BG3171">
            <v>50000</v>
          </cell>
          <cell r="BH3171">
            <v>4</v>
          </cell>
          <cell r="BI3171">
            <v>4000</v>
          </cell>
          <cell r="BJ3171">
            <v>60000</v>
          </cell>
          <cell r="BK3171">
            <v>60000</v>
          </cell>
          <cell r="BL3171">
            <v>48000</v>
          </cell>
        </row>
        <row r="3172">
          <cell r="B3172">
            <v>8648</v>
          </cell>
          <cell r="C3172">
            <v>2838</v>
          </cell>
          <cell r="E3172" t="str">
            <v>Nadav Feigenblat</v>
          </cell>
          <cell r="F3172" t="str">
            <v>DIRECTOR, ACCESS &amp; DATA</v>
          </cell>
          <cell r="G3172" t="str">
            <v>Employee</v>
          </cell>
          <cell r="H3172" t="str">
            <v>Products - R&amp;D</v>
          </cell>
          <cell r="I3172" t="str">
            <v>TEL-AVIV</v>
          </cell>
          <cell r="J3172" t="str">
            <v>Israel</v>
          </cell>
          <cell r="K3172">
            <v>40398</v>
          </cell>
          <cell r="L3172" t="str">
            <v>IL</v>
          </cell>
          <cell r="M3172" t="str">
            <v>D20M</v>
          </cell>
          <cell r="N3172" t="str">
            <v>D</v>
          </cell>
          <cell r="O3172" t="str">
            <v>2</v>
          </cell>
          <cell r="P3172" t="str">
            <v>Regular</v>
          </cell>
          <cell r="T3172">
            <v>1</v>
          </cell>
          <cell r="U3172" t="str">
            <v>ILS</v>
          </cell>
          <cell r="V3172" t="str">
            <v>Products - R&amp;D</v>
          </cell>
          <cell r="W3172" t="str">
            <v>Dorit Dor</v>
          </cell>
          <cell r="Y3172" t="str">
            <v>Eligible</v>
          </cell>
          <cell r="Z3172">
            <v>44000</v>
          </cell>
          <cell r="AA3172">
            <v>162211.98156682029</v>
          </cell>
          <cell r="AB3172">
            <v>44000</v>
          </cell>
          <cell r="AC3172">
            <v>162211.98156682029</v>
          </cell>
          <cell r="AD3172">
            <v>5</v>
          </cell>
          <cell r="AE3172" t="str">
            <v>D20</v>
          </cell>
          <cell r="AF3172">
            <v>41000</v>
          </cell>
          <cell r="AG3172">
            <v>55000</v>
          </cell>
          <cell r="AH3172">
            <v>0.21</v>
          </cell>
          <cell r="AI3172">
            <v>2</v>
          </cell>
          <cell r="AJ3172">
            <v>0</v>
          </cell>
          <cell r="AK3172">
            <v>47520</v>
          </cell>
          <cell r="AL3172">
            <v>8.0000000000000071E-2</v>
          </cell>
          <cell r="AM3172">
            <v>175188.9400921659</v>
          </cell>
          <cell r="AN3172">
            <v>12976.958525345603</v>
          </cell>
          <cell r="AO3172">
            <v>-0.13600000000000001</v>
          </cell>
          <cell r="AQ3172">
            <v>6500</v>
          </cell>
          <cell r="AR3172">
            <v>86000</v>
          </cell>
          <cell r="AS3172">
            <v>0.47</v>
          </cell>
          <cell r="AT3172">
            <v>1</v>
          </cell>
          <cell r="AU3172">
            <v>0</v>
          </cell>
          <cell r="AV3172">
            <v>47520</v>
          </cell>
          <cell r="AW3172">
            <v>175188.9400921659</v>
          </cell>
          <cell r="AX3172">
            <v>8.0000000000000071E-2</v>
          </cell>
          <cell r="AY3172">
            <v>12976.958525345603</v>
          </cell>
          <cell r="AZ3172" t="str">
            <v>Regular Bonus</v>
          </cell>
          <cell r="BA3172" t="str">
            <v>Regular BonusEligible</v>
          </cell>
          <cell r="BB3172" t="str">
            <v>Regular BonusIsrael</v>
          </cell>
          <cell r="BC3172" t="str">
            <v>Regular BonusIsrael Employee</v>
          </cell>
          <cell r="BD3172" t="str">
            <v>D25</v>
          </cell>
          <cell r="BE3172" t="str">
            <v>Employee</v>
          </cell>
          <cell r="BF3172">
            <v>44000</v>
          </cell>
          <cell r="BG3172">
            <v>130000</v>
          </cell>
          <cell r="BH3172">
            <v>4</v>
          </cell>
          <cell r="BI3172">
            <v>4000</v>
          </cell>
          <cell r="BJ3172">
            <v>150000</v>
          </cell>
          <cell r="BK3172">
            <v>150000</v>
          </cell>
          <cell r="BL3172">
            <v>120000</v>
          </cell>
        </row>
        <row r="3173">
          <cell r="B3173">
            <v>8583</v>
          </cell>
          <cell r="C3173">
            <v>2796</v>
          </cell>
          <cell r="E3173" t="str">
            <v>Yuval Raban</v>
          </cell>
          <cell r="F3173" t="str">
            <v>GROUP MANAGER</v>
          </cell>
          <cell r="G3173" t="str">
            <v>Employee</v>
          </cell>
          <cell r="H3173" t="str">
            <v>Products - R&amp;D</v>
          </cell>
          <cell r="I3173" t="str">
            <v>TEL-AVIV</v>
          </cell>
          <cell r="J3173" t="str">
            <v>Israel</v>
          </cell>
          <cell r="K3173">
            <v>40349</v>
          </cell>
          <cell r="L3173" t="str">
            <v>IL</v>
          </cell>
          <cell r="M3173" t="str">
            <v>D30M</v>
          </cell>
          <cell r="N3173" t="str">
            <v>D</v>
          </cell>
          <cell r="O3173" t="str">
            <v>3</v>
          </cell>
          <cell r="P3173" t="str">
            <v>Regular</v>
          </cell>
          <cell r="T3173">
            <v>1</v>
          </cell>
          <cell r="U3173" t="str">
            <v>ILS</v>
          </cell>
          <cell r="V3173" t="str">
            <v>Products - R&amp;D</v>
          </cell>
          <cell r="W3173" t="str">
            <v>Dorit Dor</v>
          </cell>
          <cell r="Y3173" t="str">
            <v>Eligible</v>
          </cell>
          <cell r="Z3173">
            <v>43400</v>
          </cell>
          <cell r="AA3173">
            <v>160000</v>
          </cell>
          <cell r="AB3173">
            <v>43400</v>
          </cell>
          <cell r="AC3173">
            <v>160000</v>
          </cell>
          <cell r="AD3173">
            <v>4</v>
          </cell>
          <cell r="AE3173" t="str">
            <v>D30</v>
          </cell>
          <cell r="AF3173">
            <v>34000</v>
          </cell>
          <cell r="AG3173">
            <v>46000</v>
          </cell>
          <cell r="AH3173">
            <v>0.78</v>
          </cell>
          <cell r="AI3173">
            <v>4</v>
          </cell>
          <cell r="AJ3173">
            <v>0</v>
          </cell>
          <cell r="AK3173">
            <v>44702</v>
          </cell>
          <cell r="AL3173">
            <v>3.0000000000000027E-2</v>
          </cell>
          <cell r="AM3173">
            <v>164800</v>
          </cell>
          <cell r="AN3173">
            <v>4800</v>
          </cell>
          <cell r="AO3173">
            <v>-2.8217391304347861E-2</v>
          </cell>
          <cell r="AQ3173">
            <v>6500</v>
          </cell>
          <cell r="AR3173">
            <v>86000</v>
          </cell>
          <cell r="AS3173">
            <v>0.46</v>
          </cell>
          <cell r="AT3173">
            <v>1</v>
          </cell>
          <cell r="AU3173">
            <v>0</v>
          </cell>
          <cell r="AV3173">
            <v>44702</v>
          </cell>
          <cell r="AW3173">
            <v>164800</v>
          </cell>
          <cell r="AX3173">
            <v>3.0000000000000027E-2</v>
          </cell>
          <cell r="AY3173">
            <v>4800</v>
          </cell>
          <cell r="AZ3173" t="str">
            <v>Regular Bonus</v>
          </cell>
          <cell r="BA3173" t="str">
            <v>Regular BonusEligible</v>
          </cell>
          <cell r="BB3173" t="str">
            <v>Regular BonusIsrael</v>
          </cell>
          <cell r="BC3173" t="str">
            <v>Regular BonusIsrael Employee</v>
          </cell>
          <cell r="BD3173" t="str">
            <v>D35</v>
          </cell>
          <cell r="BE3173" t="str">
            <v>Employee</v>
          </cell>
          <cell r="BF3173">
            <v>43400</v>
          </cell>
          <cell r="BG3173">
            <v>150000</v>
          </cell>
          <cell r="BH3173">
            <v>5</v>
          </cell>
          <cell r="BI3173">
            <v>4000</v>
          </cell>
          <cell r="BJ3173">
            <v>87000</v>
          </cell>
          <cell r="BK3173">
            <v>87000</v>
          </cell>
          <cell r="BL3173">
            <v>69600</v>
          </cell>
        </row>
        <row r="3174">
          <cell r="B3174">
            <v>11154</v>
          </cell>
          <cell r="C3174">
            <v>3864</v>
          </cell>
          <cell r="D3174">
            <v>204488</v>
          </cell>
          <cell r="E3174" t="str">
            <v>Liri Porat</v>
          </cell>
          <cell r="F3174" t="str">
            <v>SOFTWARE DEVELOPER</v>
          </cell>
          <cell r="G3174" t="str">
            <v>Employee</v>
          </cell>
          <cell r="H3174" t="str">
            <v>Products - R&amp;D</v>
          </cell>
          <cell r="I3174" t="str">
            <v>TEL-AVIV</v>
          </cell>
          <cell r="J3174" t="str">
            <v>Israel</v>
          </cell>
          <cell r="K3174">
            <v>41421</v>
          </cell>
          <cell r="L3174" t="str">
            <v>IL</v>
          </cell>
          <cell r="M3174" t="str">
            <v>D51P</v>
          </cell>
          <cell r="N3174" t="str">
            <v>D</v>
          </cell>
          <cell r="O3174" t="str">
            <v>5</v>
          </cell>
          <cell r="P3174" t="str">
            <v>Regular</v>
          </cell>
          <cell r="T3174">
            <v>1</v>
          </cell>
          <cell r="U3174" t="str">
            <v>ILS</v>
          </cell>
          <cell r="V3174" t="str">
            <v>Products - R&amp;D</v>
          </cell>
          <cell r="W3174" t="str">
            <v>Dorit Dor</v>
          </cell>
          <cell r="Y3174" t="str">
            <v>Eligible</v>
          </cell>
          <cell r="Z3174">
            <v>26900</v>
          </cell>
          <cell r="AA3174">
            <v>99170.506912442404</v>
          </cell>
          <cell r="AB3174">
            <v>26900</v>
          </cell>
          <cell r="AC3174">
            <v>99170.506912442404</v>
          </cell>
          <cell r="AD3174">
            <v>3</v>
          </cell>
          <cell r="AE3174" t="str">
            <v>D51</v>
          </cell>
          <cell r="AF3174">
            <v>19500</v>
          </cell>
          <cell r="AG3174">
            <v>29500</v>
          </cell>
          <cell r="AH3174">
            <v>0.74</v>
          </cell>
          <cell r="AI3174">
            <v>4</v>
          </cell>
          <cell r="AJ3174">
            <v>0</v>
          </cell>
          <cell r="AK3174">
            <v>27303.499999999996</v>
          </cell>
          <cell r="AL3174">
            <v>1.4999999999999902E-2</v>
          </cell>
          <cell r="AM3174">
            <v>100658.06451612902</v>
          </cell>
          <cell r="AN3174">
            <v>1487.5576036866114</v>
          </cell>
          <cell r="AO3174">
            <v>-7.4457627118644232E-2</v>
          </cell>
          <cell r="AQ3174">
            <v>6500</v>
          </cell>
          <cell r="AR3174">
            <v>86000</v>
          </cell>
          <cell r="AS3174">
            <v>0.25</v>
          </cell>
          <cell r="AT3174">
            <v>1</v>
          </cell>
          <cell r="AU3174">
            <v>0</v>
          </cell>
          <cell r="AV3174">
            <v>27303.499999999996</v>
          </cell>
          <cell r="AW3174">
            <v>100658.06451612902</v>
          </cell>
          <cell r="AX3174">
            <v>1.4999999999999902E-2</v>
          </cell>
          <cell r="AY3174">
            <v>1487.5576036866114</v>
          </cell>
          <cell r="AZ3174" t="str">
            <v>Regular Bonus</v>
          </cell>
          <cell r="BA3174" t="str">
            <v>Regular BonusEligible</v>
          </cell>
          <cell r="BB3174" t="str">
            <v>Regular BonusIsrael</v>
          </cell>
          <cell r="BC3174" t="str">
            <v>Regular BonusIsrael Employee</v>
          </cell>
          <cell r="BD3174" t="str">
            <v>D55</v>
          </cell>
          <cell r="BE3174" t="str">
            <v>Employee</v>
          </cell>
          <cell r="BF3174">
            <v>26900</v>
          </cell>
          <cell r="BG3174">
            <v>30000</v>
          </cell>
          <cell r="BH3174">
            <v>3</v>
          </cell>
          <cell r="BI3174">
            <v>4000</v>
          </cell>
          <cell r="BJ3174">
            <v>30000</v>
          </cell>
          <cell r="BK3174">
            <v>30000</v>
          </cell>
          <cell r="BL3174">
            <v>24000</v>
          </cell>
        </row>
        <row r="3175">
          <cell r="B3175">
            <v>8398</v>
          </cell>
          <cell r="C3175">
            <v>2724</v>
          </cell>
          <cell r="E3175" t="str">
            <v>Amiad Stern</v>
          </cell>
          <cell r="F3175" t="str">
            <v>TEAM LEADER</v>
          </cell>
          <cell r="G3175" t="str">
            <v>Employee</v>
          </cell>
          <cell r="H3175" t="str">
            <v>Products - R&amp;D</v>
          </cell>
          <cell r="I3175" t="str">
            <v>TEL-AVIV</v>
          </cell>
          <cell r="J3175" t="str">
            <v>Israel</v>
          </cell>
          <cell r="K3175">
            <v>40254</v>
          </cell>
          <cell r="L3175" t="str">
            <v>IL</v>
          </cell>
          <cell r="M3175" t="str">
            <v>D41M</v>
          </cell>
          <cell r="N3175" t="str">
            <v>D</v>
          </cell>
          <cell r="O3175" t="str">
            <v>4</v>
          </cell>
          <cell r="P3175" t="str">
            <v>Regular</v>
          </cell>
          <cell r="T3175">
            <v>1</v>
          </cell>
          <cell r="U3175" t="str">
            <v>ILS</v>
          </cell>
          <cell r="V3175" t="str">
            <v>Products - R&amp;D</v>
          </cell>
          <cell r="W3175" t="str">
            <v>Dorit Dor</v>
          </cell>
          <cell r="Y3175" t="str">
            <v>Eligible</v>
          </cell>
          <cell r="Z3175">
            <v>32000</v>
          </cell>
          <cell r="AA3175">
            <v>117972.35023041476</v>
          </cell>
          <cell r="AB3175">
            <v>32000</v>
          </cell>
          <cell r="AC3175">
            <v>117972.35023041476</v>
          </cell>
          <cell r="AD3175">
            <v>4</v>
          </cell>
          <cell r="AE3175" t="str">
            <v>D41</v>
          </cell>
          <cell r="AF3175">
            <v>25500</v>
          </cell>
          <cell r="AG3175">
            <v>37000</v>
          </cell>
          <cell r="AH3175">
            <v>0.56000000000000005</v>
          </cell>
          <cell r="AI3175">
            <v>3</v>
          </cell>
          <cell r="AJ3175">
            <v>0</v>
          </cell>
          <cell r="AK3175">
            <v>33280</v>
          </cell>
          <cell r="AL3175">
            <v>4.0000000000000036E-2</v>
          </cell>
          <cell r="AM3175">
            <v>122691.24423963134</v>
          </cell>
          <cell r="AN3175">
            <v>4718.8940092165867</v>
          </cell>
          <cell r="AO3175">
            <v>-0.10054054054054051</v>
          </cell>
          <cell r="AQ3175">
            <v>6500</v>
          </cell>
          <cell r="AR3175">
            <v>86000</v>
          </cell>
          <cell r="AS3175">
            <v>0.32</v>
          </cell>
          <cell r="AT3175">
            <v>1</v>
          </cell>
          <cell r="AU3175">
            <v>0</v>
          </cell>
          <cell r="AV3175">
            <v>33280</v>
          </cell>
          <cell r="AW3175">
            <v>122691.24423963134</v>
          </cell>
          <cell r="AX3175">
            <v>4.0000000000000036E-2</v>
          </cell>
          <cell r="AY3175">
            <v>4718.8940092165867</v>
          </cell>
          <cell r="AZ3175" t="str">
            <v>Regular Bonus</v>
          </cell>
          <cell r="BA3175" t="str">
            <v>Regular BonusEligible</v>
          </cell>
          <cell r="BB3175" t="str">
            <v>Regular BonusIsrael</v>
          </cell>
          <cell r="BC3175" t="str">
            <v>Regular BonusIsrael Employee</v>
          </cell>
          <cell r="BD3175" t="str">
            <v>D41</v>
          </cell>
          <cell r="BE3175" t="str">
            <v>Employee</v>
          </cell>
          <cell r="BF3175">
            <v>32000</v>
          </cell>
          <cell r="BG3175">
            <v>50000</v>
          </cell>
          <cell r="BH3175">
            <v>4</v>
          </cell>
          <cell r="BI3175">
            <v>4000</v>
          </cell>
          <cell r="BJ3175">
            <v>56000</v>
          </cell>
          <cell r="BK3175">
            <v>56000</v>
          </cell>
          <cell r="BL3175">
            <v>44800</v>
          </cell>
        </row>
        <row r="3176">
          <cell r="B3176">
            <v>8430</v>
          </cell>
          <cell r="C3176">
            <v>2738</v>
          </cell>
          <cell r="E3176" t="str">
            <v>Ben Hochman</v>
          </cell>
          <cell r="F3176" t="str">
            <v>TECHNOLOGY LEADER</v>
          </cell>
          <cell r="G3176" t="str">
            <v>Employee</v>
          </cell>
          <cell r="H3176" t="str">
            <v>Products - R&amp;D</v>
          </cell>
          <cell r="I3176" t="str">
            <v>TEL-AVIV</v>
          </cell>
          <cell r="J3176" t="str">
            <v>Israel</v>
          </cell>
          <cell r="K3176">
            <v>40286</v>
          </cell>
          <cell r="L3176" t="str">
            <v>IL</v>
          </cell>
          <cell r="M3176" t="str">
            <v>D41P</v>
          </cell>
          <cell r="N3176" t="str">
            <v>D</v>
          </cell>
          <cell r="O3176" t="str">
            <v>4</v>
          </cell>
          <cell r="P3176" t="str">
            <v>Regular</v>
          </cell>
          <cell r="T3176">
            <v>1</v>
          </cell>
          <cell r="U3176" t="str">
            <v>ILS</v>
          </cell>
          <cell r="V3176" t="str">
            <v>Products - R&amp;D</v>
          </cell>
          <cell r="W3176" t="str">
            <v>Dorit Dor</v>
          </cell>
          <cell r="Y3176" t="str">
            <v>Eligible</v>
          </cell>
          <cell r="Z3176">
            <v>29000</v>
          </cell>
          <cell r="AA3176">
            <v>106912.44239631337</v>
          </cell>
          <cell r="AB3176">
            <v>29000</v>
          </cell>
          <cell r="AC3176">
            <v>106912.44239631337</v>
          </cell>
          <cell r="AD3176">
            <v>3</v>
          </cell>
          <cell r="AE3176" t="str">
            <v>D41</v>
          </cell>
          <cell r="AF3176">
            <v>25500</v>
          </cell>
          <cell r="AG3176">
            <v>37000</v>
          </cell>
          <cell r="AH3176">
            <v>0.3</v>
          </cell>
          <cell r="AI3176">
            <v>2</v>
          </cell>
          <cell r="AJ3176">
            <v>0</v>
          </cell>
          <cell r="AK3176">
            <v>29870</v>
          </cell>
          <cell r="AL3176">
            <v>3.0000000000000027E-2</v>
          </cell>
          <cell r="AM3176">
            <v>110119.81566820276</v>
          </cell>
          <cell r="AN3176">
            <v>3207.373271889388</v>
          </cell>
          <cell r="AO3176">
            <v>-0.19270270270270273</v>
          </cell>
          <cell r="AQ3176">
            <v>6500</v>
          </cell>
          <cell r="AR3176">
            <v>86000</v>
          </cell>
          <cell r="AS3176">
            <v>0.28000000000000003</v>
          </cell>
          <cell r="AT3176">
            <v>1</v>
          </cell>
          <cell r="AU3176">
            <v>0</v>
          </cell>
          <cell r="AV3176">
            <v>29870</v>
          </cell>
          <cell r="AW3176">
            <v>110119.81566820276</v>
          </cell>
          <cell r="AX3176">
            <v>3.0000000000000027E-2</v>
          </cell>
          <cell r="AY3176">
            <v>3207.373271889388</v>
          </cell>
          <cell r="AZ3176" t="str">
            <v>Regular Bonus</v>
          </cell>
          <cell r="BA3176" t="str">
            <v>Regular BonusEligible</v>
          </cell>
          <cell r="BB3176" t="str">
            <v>Regular BonusIsrael</v>
          </cell>
          <cell r="BC3176" t="str">
            <v>Regular BonusIsrael Employee</v>
          </cell>
          <cell r="BD3176" t="str">
            <v>D45</v>
          </cell>
          <cell r="BE3176" t="str">
            <v>Employee</v>
          </cell>
          <cell r="BF3176">
            <v>29000</v>
          </cell>
          <cell r="BG3176">
            <v>50000</v>
          </cell>
          <cell r="BH3176">
            <v>5</v>
          </cell>
          <cell r="BI3176">
            <v>4000</v>
          </cell>
          <cell r="BJ3176">
            <v>43000</v>
          </cell>
          <cell r="BK3176">
            <v>43000</v>
          </cell>
          <cell r="BL3176">
            <v>34400</v>
          </cell>
        </row>
        <row r="3177">
          <cell r="B3177">
            <v>9162</v>
          </cell>
          <cell r="C3177">
            <v>3090</v>
          </cell>
          <cell r="E3177" t="str">
            <v>Ben Rosental</v>
          </cell>
          <cell r="F3177" t="str">
            <v>ARCHITECT</v>
          </cell>
          <cell r="G3177" t="str">
            <v>Employee</v>
          </cell>
          <cell r="H3177" t="str">
            <v>Products - R&amp;D</v>
          </cell>
          <cell r="I3177" t="str">
            <v>TEL-AVIV</v>
          </cell>
          <cell r="J3177" t="str">
            <v>Israel</v>
          </cell>
          <cell r="K3177">
            <v>40608</v>
          </cell>
          <cell r="L3177" t="str">
            <v>IL</v>
          </cell>
          <cell r="M3177" t="str">
            <v>D30P</v>
          </cell>
          <cell r="N3177" t="str">
            <v>D</v>
          </cell>
          <cell r="O3177" t="str">
            <v>3</v>
          </cell>
          <cell r="P3177" t="str">
            <v>Regular</v>
          </cell>
          <cell r="T3177">
            <v>1</v>
          </cell>
          <cell r="U3177" t="str">
            <v>ILS</v>
          </cell>
          <cell r="V3177" t="str">
            <v>Products - R&amp;D</v>
          </cell>
          <cell r="W3177" t="str">
            <v>Dorit Dor</v>
          </cell>
          <cell r="Y3177" t="str">
            <v>Eligible</v>
          </cell>
          <cell r="Z3177">
            <v>37700</v>
          </cell>
          <cell r="AA3177">
            <v>138986.17511520738</v>
          </cell>
          <cell r="AB3177">
            <v>37700</v>
          </cell>
          <cell r="AC3177">
            <v>138986.17511520738</v>
          </cell>
          <cell r="AD3177">
            <v>4</v>
          </cell>
          <cell r="AE3177" t="str">
            <v>D30</v>
          </cell>
          <cell r="AF3177">
            <v>34000</v>
          </cell>
          <cell r="AG3177">
            <v>46000</v>
          </cell>
          <cell r="AH3177">
            <v>0.3</v>
          </cell>
          <cell r="AI3177">
            <v>2</v>
          </cell>
          <cell r="AJ3177">
            <v>0</v>
          </cell>
          <cell r="AK3177">
            <v>39585</v>
          </cell>
          <cell r="AL3177">
            <v>5.0000000000000044E-2</v>
          </cell>
          <cell r="AM3177">
            <v>145935.48387096776</v>
          </cell>
          <cell r="AN3177">
            <v>6949.3087557603722</v>
          </cell>
          <cell r="AO3177">
            <v>-0.13945652173913048</v>
          </cell>
          <cell r="AQ3177">
            <v>6500</v>
          </cell>
          <cell r="AR3177">
            <v>86000</v>
          </cell>
          <cell r="AS3177">
            <v>0.39</v>
          </cell>
          <cell r="AT3177">
            <v>1</v>
          </cell>
          <cell r="AU3177">
            <v>0</v>
          </cell>
          <cell r="AV3177">
            <v>39585</v>
          </cell>
          <cell r="AW3177">
            <v>145935.48387096776</v>
          </cell>
          <cell r="AX3177">
            <v>5.0000000000000044E-2</v>
          </cell>
          <cell r="AY3177">
            <v>6949.3087557603722</v>
          </cell>
          <cell r="AZ3177" t="str">
            <v>Regular Bonus</v>
          </cell>
          <cell r="BA3177" t="str">
            <v>Regular BonusEligible</v>
          </cell>
          <cell r="BB3177" t="str">
            <v>Regular BonusIsrael</v>
          </cell>
          <cell r="BC3177" t="str">
            <v>Regular BonusIsrael Employee</v>
          </cell>
          <cell r="BD3177" t="str">
            <v>D35</v>
          </cell>
          <cell r="BE3177" t="str">
            <v>Employee</v>
          </cell>
          <cell r="BF3177">
            <v>37700</v>
          </cell>
          <cell r="BG3177">
            <v>68000</v>
          </cell>
          <cell r="BH3177">
            <v>3</v>
          </cell>
          <cell r="BI3177">
            <v>4000</v>
          </cell>
          <cell r="BJ3177">
            <v>87000</v>
          </cell>
          <cell r="BK3177">
            <v>87000</v>
          </cell>
          <cell r="BL3177">
            <v>69600</v>
          </cell>
        </row>
        <row r="3178">
          <cell r="B3178">
            <v>9172</v>
          </cell>
          <cell r="C3178">
            <v>3113</v>
          </cell>
          <cell r="E3178" t="str">
            <v>Dafna Mozel</v>
          </cell>
          <cell r="F3178" t="str">
            <v>TEAM LEADER</v>
          </cell>
          <cell r="G3178" t="str">
            <v>Employee</v>
          </cell>
          <cell r="H3178" t="str">
            <v>Products - R&amp;D</v>
          </cell>
          <cell r="I3178" t="str">
            <v>TEL-AVIV</v>
          </cell>
          <cell r="J3178" t="str">
            <v>Israel</v>
          </cell>
          <cell r="K3178">
            <v>40314</v>
          </cell>
          <cell r="L3178" t="str">
            <v>IL</v>
          </cell>
          <cell r="M3178" t="str">
            <v>D41M</v>
          </cell>
          <cell r="N3178" t="str">
            <v>D</v>
          </cell>
          <cell r="O3178" t="str">
            <v>4</v>
          </cell>
          <cell r="P3178" t="str">
            <v>Regular</v>
          </cell>
          <cell r="T3178">
            <v>1</v>
          </cell>
          <cell r="U3178" t="str">
            <v>ILS</v>
          </cell>
          <cell r="V3178" t="str">
            <v>Products - R&amp;D</v>
          </cell>
          <cell r="W3178" t="str">
            <v>Dorit Dor</v>
          </cell>
          <cell r="Y3178" t="str">
            <v>Eligible</v>
          </cell>
          <cell r="Z3178">
            <v>32000</v>
          </cell>
          <cell r="AA3178">
            <v>117972.35023041476</v>
          </cell>
          <cell r="AB3178">
            <v>32000</v>
          </cell>
          <cell r="AC3178">
            <v>117972.35023041476</v>
          </cell>
          <cell r="AD3178">
            <v>4</v>
          </cell>
          <cell r="AE3178" t="str">
            <v>D41</v>
          </cell>
          <cell r="AF3178">
            <v>25500</v>
          </cell>
          <cell r="AG3178">
            <v>37000</v>
          </cell>
          <cell r="AH3178">
            <v>0.56000000000000005</v>
          </cell>
          <cell r="AI3178">
            <v>3</v>
          </cell>
          <cell r="AJ3178">
            <v>0</v>
          </cell>
          <cell r="AK3178">
            <v>33280</v>
          </cell>
          <cell r="AL3178">
            <v>4.0000000000000036E-2</v>
          </cell>
          <cell r="AM3178">
            <v>122691.24423963134</v>
          </cell>
          <cell r="AN3178">
            <v>4718.8940092165867</v>
          </cell>
          <cell r="AO3178">
            <v>-0.10054054054054051</v>
          </cell>
          <cell r="AQ3178">
            <v>6500</v>
          </cell>
          <cell r="AR3178">
            <v>86000</v>
          </cell>
          <cell r="AS3178">
            <v>0.32</v>
          </cell>
          <cell r="AT3178">
            <v>1</v>
          </cell>
          <cell r="AU3178">
            <v>0</v>
          </cell>
          <cell r="AV3178">
            <v>33280</v>
          </cell>
          <cell r="AW3178">
            <v>122691.24423963134</v>
          </cell>
          <cell r="AX3178">
            <v>4.0000000000000036E-2</v>
          </cell>
          <cell r="AY3178">
            <v>4718.8940092165867</v>
          </cell>
          <cell r="AZ3178" t="str">
            <v>Regular Bonus</v>
          </cell>
          <cell r="BA3178" t="str">
            <v>Regular BonusEligible</v>
          </cell>
          <cell r="BB3178" t="str">
            <v>Regular BonusIsrael</v>
          </cell>
          <cell r="BC3178" t="str">
            <v>Regular BonusIsrael Employee</v>
          </cell>
          <cell r="BD3178" t="str">
            <v>D45</v>
          </cell>
          <cell r="BE3178" t="str">
            <v>Employee</v>
          </cell>
          <cell r="BF3178">
            <v>32000</v>
          </cell>
          <cell r="BG3178">
            <v>46000</v>
          </cell>
          <cell r="BH3178">
            <v>3</v>
          </cell>
          <cell r="BI3178">
            <v>4000</v>
          </cell>
          <cell r="BJ3178">
            <v>60000</v>
          </cell>
          <cell r="BK3178">
            <v>60000</v>
          </cell>
          <cell r="BL3178">
            <v>48000</v>
          </cell>
        </row>
        <row r="3179">
          <cell r="B3179">
            <v>13538</v>
          </cell>
          <cell r="C3179">
            <v>8552</v>
          </cell>
          <cell r="D3179">
            <v>160455</v>
          </cell>
          <cell r="E3179" t="str">
            <v>Anat Eytan-Davidi</v>
          </cell>
          <cell r="F3179" t="str">
            <v>PRODUCT MANAGER</v>
          </cell>
          <cell r="G3179" t="str">
            <v>Employee</v>
          </cell>
          <cell r="H3179" t="str">
            <v>Products - R&amp;D</v>
          </cell>
          <cell r="I3179" t="str">
            <v>TEL-AVIV</v>
          </cell>
          <cell r="J3179" t="str">
            <v>Israel</v>
          </cell>
          <cell r="K3179">
            <v>42156</v>
          </cell>
          <cell r="L3179" t="str">
            <v>IL</v>
          </cell>
          <cell r="M3179" t="str">
            <v>M42M</v>
          </cell>
          <cell r="N3179" t="str">
            <v>M</v>
          </cell>
          <cell r="O3179" t="str">
            <v>4</v>
          </cell>
          <cell r="P3179" t="str">
            <v>Regular</v>
          </cell>
          <cell r="T3179">
            <v>1</v>
          </cell>
          <cell r="U3179" t="str">
            <v>ILS</v>
          </cell>
          <cell r="V3179" t="str">
            <v>Products - R&amp;D</v>
          </cell>
          <cell r="W3179" t="str">
            <v>Dorit Dor</v>
          </cell>
          <cell r="Y3179" t="str">
            <v>Eligible</v>
          </cell>
          <cell r="Z3179">
            <v>32000</v>
          </cell>
          <cell r="AA3179">
            <v>117972.35023041476</v>
          </cell>
          <cell r="AB3179">
            <v>32000</v>
          </cell>
          <cell r="AC3179">
            <v>117972.35023041476</v>
          </cell>
          <cell r="AD3179">
            <v>4</v>
          </cell>
          <cell r="AE3179" t="str">
            <v>M42</v>
          </cell>
          <cell r="AF3179">
            <v>24000</v>
          </cell>
          <cell r="AG3179">
            <v>37000</v>
          </cell>
          <cell r="AH3179">
            <v>0.61</v>
          </cell>
          <cell r="AI3179">
            <v>3</v>
          </cell>
          <cell r="AJ3179">
            <v>0</v>
          </cell>
          <cell r="AK3179">
            <v>33280</v>
          </cell>
          <cell r="AL3179">
            <v>4.0000000000000036E-2</v>
          </cell>
          <cell r="AM3179">
            <v>122691.24423963134</v>
          </cell>
          <cell r="AN3179">
            <v>4718.8940092165867</v>
          </cell>
          <cell r="AO3179">
            <v>-0.10054054054054051</v>
          </cell>
          <cell r="AQ3179">
            <v>6500</v>
          </cell>
          <cell r="AR3179">
            <v>86000</v>
          </cell>
          <cell r="AS3179">
            <v>0.32</v>
          </cell>
          <cell r="AT3179">
            <v>1</v>
          </cell>
          <cell r="AU3179">
            <v>0</v>
          </cell>
          <cell r="AV3179">
            <v>33280</v>
          </cell>
          <cell r="AW3179">
            <v>122691.24423963134</v>
          </cell>
          <cell r="AX3179">
            <v>4.0000000000000036E-2</v>
          </cell>
          <cell r="AY3179">
            <v>4718.8940092165867</v>
          </cell>
          <cell r="AZ3179" t="str">
            <v>Regular Bonus</v>
          </cell>
          <cell r="BA3179" t="str">
            <v>Regular BonusEligible</v>
          </cell>
          <cell r="BB3179" t="str">
            <v>Regular BonusIsrael</v>
          </cell>
          <cell r="BC3179" t="str">
            <v>Regular BonusIsrael Employee</v>
          </cell>
          <cell r="BD3179" t="str">
            <v>M42</v>
          </cell>
          <cell r="BE3179" t="str">
            <v>Employee</v>
          </cell>
          <cell r="BF3179">
            <v>32000</v>
          </cell>
          <cell r="BG3179">
            <v>50000</v>
          </cell>
          <cell r="BH3179">
            <v>3</v>
          </cell>
          <cell r="BI3179">
            <v>4000</v>
          </cell>
          <cell r="BJ3179">
            <v>57000</v>
          </cell>
          <cell r="BK3179">
            <v>57000</v>
          </cell>
          <cell r="BL3179">
            <v>45600</v>
          </cell>
        </row>
        <row r="3180">
          <cell r="B3180">
            <v>11660</v>
          </cell>
          <cell r="C3180">
            <v>4407</v>
          </cell>
          <cell r="D3180">
            <v>243714</v>
          </cell>
          <cell r="E3180" t="str">
            <v>Hadar Nuni</v>
          </cell>
          <cell r="F3180" t="str">
            <v>SOFTWARE DEVELOPER</v>
          </cell>
          <cell r="G3180" t="str">
            <v>Employee</v>
          </cell>
          <cell r="H3180" t="str">
            <v>Products - R&amp;D</v>
          </cell>
          <cell r="I3180" t="str">
            <v>TEL-AVIV</v>
          </cell>
          <cell r="J3180" t="str">
            <v>Israel</v>
          </cell>
          <cell r="K3180">
            <v>41568</v>
          </cell>
          <cell r="L3180" t="str">
            <v>IL</v>
          </cell>
          <cell r="M3180" t="str">
            <v>D51P</v>
          </cell>
          <cell r="N3180" t="str">
            <v>D</v>
          </cell>
          <cell r="O3180" t="str">
            <v>5</v>
          </cell>
          <cell r="P3180" t="str">
            <v>Regular</v>
          </cell>
          <cell r="T3180">
            <v>1</v>
          </cell>
          <cell r="U3180" t="str">
            <v>ILS</v>
          </cell>
          <cell r="V3180" t="str">
            <v>Products - R&amp;D</v>
          </cell>
          <cell r="W3180" t="str">
            <v>Dorit Dor</v>
          </cell>
          <cell r="Y3180" t="str">
            <v>Eligible</v>
          </cell>
          <cell r="Z3180">
            <v>28500</v>
          </cell>
          <cell r="AA3180">
            <v>105069.12442396313</v>
          </cell>
          <cell r="AB3180">
            <v>28500</v>
          </cell>
          <cell r="AC3180">
            <v>105069.12442396313</v>
          </cell>
          <cell r="AD3180">
            <v>3</v>
          </cell>
          <cell r="AE3180" t="str">
            <v>D51</v>
          </cell>
          <cell r="AF3180">
            <v>19500</v>
          </cell>
          <cell r="AG3180">
            <v>29500</v>
          </cell>
          <cell r="AH3180">
            <v>0.9</v>
          </cell>
          <cell r="AI3180">
            <v>5</v>
          </cell>
          <cell r="AJ3180">
            <v>0</v>
          </cell>
          <cell r="AK3180">
            <v>28785</v>
          </cell>
          <cell r="AL3180">
            <v>1.0000000000000009E-2</v>
          </cell>
          <cell r="AM3180">
            <v>106119.81566820276</v>
          </cell>
          <cell r="AN3180">
            <v>1050.6912442396278</v>
          </cell>
          <cell r="AO3180">
            <v>-2.4237288135593227E-2</v>
          </cell>
          <cell r="AQ3180">
            <v>6500</v>
          </cell>
          <cell r="AR3180">
            <v>86000</v>
          </cell>
          <cell r="AS3180">
            <v>0.27</v>
          </cell>
          <cell r="AT3180">
            <v>1</v>
          </cell>
          <cell r="AU3180">
            <v>0</v>
          </cell>
          <cell r="AV3180">
            <v>28785</v>
          </cell>
          <cell r="AW3180">
            <v>106119.81566820276</v>
          </cell>
          <cell r="AX3180">
            <v>1.0000000000000009E-2</v>
          </cell>
          <cell r="AY3180">
            <v>1050.6912442396278</v>
          </cell>
          <cell r="AZ3180" t="str">
            <v>Regular Bonus</v>
          </cell>
          <cell r="BA3180" t="str">
            <v>Regular BonusEligible</v>
          </cell>
          <cell r="BB3180" t="str">
            <v>Regular BonusIsrael</v>
          </cell>
          <cell r="BC3180" t="str">
            <v>Regular BonusIsrael Employee</v>
          </cell>
          <cell r="BD3180" t="str">
            <v>D55</v>
          </cell>
          <cell r="BE3180" t="str">
            <v>Employee</v>
          </cell>
          <cell r="BF3180">
            <v>28500</v>
          </cell>
          <cell r="BG3180">
            <v>55000</v>
          </cell>
          <cell r="BH3180">
            <v>4</v>
          </cell>
          <cell r="BI3180">
            <v>4000</v>
          </cell>
          <cell r="BJ3180">
            <v>30000</v>
          </cell>
          <cell r="BK3180">
            <v>30000</v>
          </cell>
          <cell r="BL3180">
            <v>24000</v>
          </cell>
        </row>
        <row r="3181">
          <cell r="B3181">
            <v>14295</v>
          </cell>
          <cell r="C3181">
            <v>9265</v>
          </cell>
          <cell r="D3181">
            <v>239651</v>
          </cell>
          <cell r="E3181" t="str">
            <v>Othman Kharoubi</v>
          </cell>
          <cell r="F3181" t="str">
            <v>CUSTOMER SUCCESS MANAGER</v>
          </cell>
          <cell r="G3181" t="str">
            <v>Employee</v>
          </cell>
          <cell r="H3181" t="str">
            <v>Products - R&amp;D</v>
          </cell>
          <cell r="I3181" t="str">
            <v>TEL-AVIV</v>
          </cell>
          <cell r="J3181" t="str">
            <v>Israel</v>
          </cell>
          <cell r="K3181">
            <v>42296</v>
          </cell>
          <cell r="L3181" t="str">
            <v>IL</v>
          </cell>
          <cell r="M3181" t="str">
            <v>T41P</v>
          </cell>
          <cell r="N3181" t="str">
            <v>T</v>
          </cell>
          <cell r="O3181" t="str">
            <v>4</v>
          </cell>
          <cell r="P3181" t="str">
            <v>Regular</v>
          </cell>
          <cell r="T3181">
            <v>1</v>
          </cell>
          <cell r="U3181" t="str">
            <v>ILS</v>
          </cell>
          <cell r="V3181" t="str">
            <v>Products - R&amp;D</v>
          </cell>
          <cell r="W3181" t="str">
            <v>Dorit Dor</v>
          </cell>
          <cell r="Y3181" t="str">
            <v>Eligible</v>
          </cell>
          <cell r="Z3181">
            <v>22000</v>
          </cell>
          <cell r="AA3181">
            <v>81105.990783410147</v>
          </cell>
          <cell r="AB3181">
            <v>24000</v>
          </cell>
          <cell r="AC3181">
            <v>88479.262672811063</v>
          </cell>
          <cell r="AD3181">
            <v>5</v>
          </cell>
          <cell r="AE3181" t="str">
            <v>T41</v>
          </cell>
          <cell r="AF3181">
            <v>16000</v>
          </cell>
          <cell r="AG3181">
            <v>26000</v>
          </cell>
          <cell r="AH3181">
            <v>0.8</v>
          </cell>
          <cell r="AI3181">
            <v>4</v>
          </cell>
          <cell r="AJ3181">
            <v>0</v>
          </cell>
          <cell r="AK3181">
            <v>24000</v>
          </cell>
          <cell r="AL3181">
            <v>0</v>
          </cell>
          <cell r="AM3181">
            <v>88479.262672811063</v>
          </cell>
          <cell r="AN3181">
            <v>0</v>
          </cell>
          <cell r="AO3181">
            <v>-7.6923076923076872E-2</v>
          </cell>
          <cell r="AP3181" t="str">
            <v>Already received an increase</v>
          </cell>
          <cell r="AQ3181">
            <v>6500</v>
          </cell>
          <cell r="AR3181">
            <v>86000</v>
          </cell>
          <cell r="AS3181">
            <v>0.22</v>
          </cell>
          <cell r="AT3181">
            <v>1</v>
          </cell>
          <cell r="AU3181">
            <v>0</v>
          </cell>
          <cell r="AV3181">
            <v>24000</v>
          </cell>
          <cell r="AW3181">
            <v>88479.262672811063</v>
          </cell>
          <cell r="AX3181">
            <v>0</v>
          </cell>
          <cell r="AY3181">
            <v>0</v>
          </cell>
          <cell r="AZ3181" t="str">
            <v>Regular Bonus</v>
          </cell>
          <cell r="BA3181" t="str">
            <v>Regular BonusEligible</v>
          </cell>
          <cell r="BB3181" t="str">
            <v>Regular BonusIsrael</v>
          </cell>
          <cell r="BC3181" t="str">
            <v>Regular BonusIsrael Employee</v>
          </cell>
          <cell r="BD3181" t="str">
            <v>T41</v>
          </cell>
          <cell r="BE3181" t="str">
            <v>Employee</v>
          </cell>
          <cell r="BF3181">
            <v>24000</v>
          </cell>
          <cell r="BG3181">
            <v>33000</v>
          </cell>
          <cell r="BH3181">
            <v>4</v>
          </cell>
          <cell r="BI3181">
            <v>4000</v>
          </cell>
          <cell r="BJ3181">
            <v>47000</v>
          </cell>
          <cell r="BK3181">
            <v>47000</v>
          </cell>
          <cell r="BL3181">
            <v>37600</v>
          </cell>
        </row>
        <row r="3182">
          <cell r="B3182">
            <v>10509</v>
          </cell>
          <cell r="C3182">
            <v>3794</v>
          </cell>
          <cell r="D3182">
            <v>123042</v>
          </cell>
          <cell r="E3182" t="str">
            <v>Benny Michaeli</v>
          </cell>
          <cell r="F3182" t="str">
            <v>SOFTWARE DEVELOPER</v>
          </cell>
          <cell r="G3182" t="str">
            <v>Employee</v>
          </cell>
          <cell r="H3182" t="str">
            <v>Products - R&amp;D</v>
          </cell>
          <cell r="I3182" t="str">
            <v>TEL-AVIV</v>
          </cell>
          <cell r="J3182" t="str">
            <v>Israel</v>
          </cell>
          <cell r="K3182">
            <v>41162</v>
          </cell>
          <cell r="L3182" t="str">
            <v>IL</v>
          </cell>
          <cell r="M3182" t="str">
            <v>D51P</v>
          </cell>
          <cell r="N3182" t="str">
            <v>D</v>
          </cell>
          <cell r="O3182" t="str">
            <v>5</v>
          </cell>
          <cell r="P3182" t="str">
            <v>Regular</v>
          </cell>
          <cell r="T3182">
            <v>1</v>
          </cell>
          <cell r="U3182" t="str">
            <v>ILS</v>
          </cell>
          <cell r="V3182" t="str">
            <v>Products - R&amp;D</v>
          </cell>
          <cell r="W3182" t="str">
            <v>Dorit Dor</v>
          </cell>
          <cell r="Y3182" t="str">
            <v>Eligible</v>
          </cell>
          <cell r="Z3182">
            <v>24000</v>
          </cell>
          <cell r="AA3182">
            <v>88479.262672811063</v>
          </cell>
          <cell r="AB3182">
            <v>24000</v>
          </cell>
          <cell r="AC3182">
            <v>88479.262672811063</v>
          </cell>
          <cell r="AD3182">
            <v>3</v>
          </cell>
          <cell r="AE3182" t="str">
            <v>D51</v>
          </cell>
          <cell r="AF3182">
            <v>19500</v>
          </cell>
          <cell r="AG3182">
            <v>29500</v>
          </cell>
          <cell r="AH3182">
            <v>0.45</v>
          </cell>
          <cell r="AI3182">
            <v>3</v>
          </cell>
          <cell r="AJ3182">
            <v>0</v>
          </cell>
          <cell r="AK3182">
            <v>24480</v>
          </cell>
          <cell r="AL3182">
            <v>2.0000000000000018E-2</v>
          </cell>
          <cell r="AM3182">
            <v>90248.847926267277</v>
          </cell>
          <cell r="AN3182">
            <v>1769.5852534562146</v>
          </cell>
          <cell r="AO3182">
            <v>-0.17016949152542371</v>
          </cell>
          <cell r="AQ3182">
            <v>6500</v>
          </cell>
          <cell r="AR3182">
            <v>86000</v>
          </cell>
          <cell r="AS3182">
            <v>0.22</v>
          </cell>
          <cell r="AT3182">
            <v>1</v>
          </cell>
          <cell r="AU3182">
            <v>0</v>
          </cell>
          <cell r="AV3182">
            <v>24480</v>
          </cell>
          <cell r="AW3182">
            <v>90248.847926267277</v>
          </cell>
          <cell r="AX3182">
            <v>2.0000000000000018E-2</v>
          </cell>
          <cell r="AY3182">
            <v>1769.5852534562146</v>
          </cell>
          <cell r="AZ3182" t="str">
            <v>Regular Bonus</v>
          </cell>
          <cell r="BA3182" t="str">
            <v>Regular BonusEligible</v>
          </cell>
          <cell r="BB3182" t="str">
            <v>Regular BonusIsrael</v>
          </cell>
          <cell r="BC3182" t="str">
            <v>Regular BonusIsrael Employee</v>
          </cell>
          <cell r="BD3182" t="str">
            <v>D51</v>
          </cell>
          <cell r="BE3182" t="str">
            <v>Employee</v>
          </cell>
          <cell r="BF3182">
            <v>24000</v>
          </cell>
          <cell r="BG3182">
            <v>29000</v>
          </cell>
          <cell r="BH3182">
            <v>3</v>
          </cell>
          <cell r="BI3182">
            <v>4000</v>
          </cell>
          <cell r="BJ3182">
            <v>29000</v>
          </cell>
          <cell r="BK3182">
            <v>29000</v>
          </cell>
          <cell r="BL3182">
            <v>23200</v>
          </cell>
        </row>
        <row r="3183">
          <cell r="B3183">
            <v>11865</v>
          </cell>
          <cell r="C3183">
            <v>4585</v>
          </cell>
          <cell r="D3183">
            <v>27705</v>
          </cell>
          <cell r="E3183" t="str">
            <v>Nitzan Yudovitch (Carmel)</v>
          </cell>
          <cell r="F3183" t="str">
            <v>SOFTWARE DEVELOPER</v>
          </cell>
          <cell r="G3183" t="str">
            <v>Employee</v>
          </cell>
          <cell r="H3183" t="str">
            <v>Products - R&amp;D</v>
          </cell>
          <cell r="I3183" t="str">
            <v>TEL-AVIV</v>
          </cell>
          <cell r="J3183" t="str">
            <v>Israel</v>
          </cell>
          <cell r="K3183">
            <v>41673</v>
          </cell>
          <cell r="L3183" t="str">
            <v>IL</v>
          </cell>
          <cell r="M3183" t="str">
            <v>D51P</v>
          </cell>
          <cell r="N3183" t="str">
            <v>D</v>
          </cell>
          <cell r="O3183" t="str">
            <v>5</v>
          </cell>
          <cell r="P3183" t="str">
            <v>Regular</v>
          </cell>
          <cell r="T3183">
            <v>1</v>
          </cell>
          <cell r="U3183" t="str">
            <v>ILS</v>
          </cell>
          <cell r="V3183" t="str">
            <v>Products - R&amp;D</v>
          </cell>
          <cell r="W3183" t="str">
            <v>Dorit Dor</v>
          </cell>
          <cell r="Y3183" t="str">
            <v>Eligible</v>
          </cell>
          <cell r="Z3183">
            <v>24900</v>
          </cell>
          <cell r="AA3183">
            <v>91797.235023041474</v>
          </cell>
          <cell r="AB3183">
            <v>24900</v>
          </cell>
          <cell r="AC3183">
            <v>91797.235023041474</v>
          </cell>
          <cell r="AD3183">
            <v>3</v>
          </cell>
          <cell r="AE3183" t="str">
            <v>D51</v>
          </cell>
          <cell r="AF3183">
            <v>19500</v>
          </cell>
          <cell r="AG3183">
            <v>29500</v>
          </cell>
          <cell r="AH3183">
            <v>0.54</v>
          </cell>
          <cell r="AI3183">
            <v>3</v>
          </cell>
          <cell r="AJ3183">
            <v>0</v>
          </cell>
          <cell r="AK3183">
            <v>25398</v>
          </cell>
          <cell r="AL3183">
            <v>2.0000000000000018E-2</v>
          </cell>
          <cell r="AM3183">
            <v>93633.179723502311</v>
          </cell>
          <cell r="AN3183">
            <v>1835.9447004608373</v>
          </cell>
          <cell r="AO3183">
            <v>-0.13905084745762708</v>
          </cell>
          <cell r="AQ3183">
            <v>6500</v>
          </cell>
          <cell r="AR3183">
            <v>86000</v>
          </cell>
          <cell r="AS3183">
            <v>0.23</v>
          </cell>
          <cell r="AT3183">
            <v>1</v>
          </cell>
          <cell r="AU3183">
            <v>0</v>
          </cell>
          <cell r="AV3183">
            <v>25398</v>
          </cell>
          <cell r="AW3183">
            <v>93633.179723502311</v>
          </cell>
          <cell r="AX3183">
            <v>2.0000000000000018E-2</v>
          </cell>
          <cell r="AY3183">
            <v>1835.9447004608373</v>
          </cell>
          <cell r="AZ3183" t="str">
            <v>Regular Bonus</v>
          </cell>
          <cell r="BA3183" t="str">
            <v>Regular BonusEligible</v>
          </cell>
          <cell r="BB3183" t="str">
            <v>Regular BonusIsrael</v>
          </cell>
          <cell r="BC3183" t="str">
            <v>Regular BonusIsrael Employee</v>
          </cell>
          <cell r="BD3183" t="str">
            <v>D55</v>
          </cell>
          <cell r="BE3183" t="str">
            <v>Employee</v>
          </cell>
          <cell r="BF3183">
            <v>24900</v>
          </cell>
          <cell r="BG3183">
            <v>40000</v>
          </cell>
          <cell r="BH3183">
            <v>4</v>
          </cell>
          <cell r="BI3183">
            <v>4000</v>
          </cell>
          <cell r="BJ3183">
            <v>30000</v>
          </cell>
          <cell r="BK3183">
            <v>30000</v>
          </cell>
          <cell r="BL3183">
            <v>24000</v>
          </cell>
        </row>
        <row r="3184">
          <cell r="B3184">
            <v>14478</v>
          </cell>
          <cell r="C3184">
            <v>9439</v>
          </cell>
          <cell r="D3184">
            <v>248174</v>
          </cell>
          <cell r="E3184" t="str">
            <v>Shirley (Hasson) Martin</v>
          </cell>
          <cell r="F3184" t="str">
            <v>PROJECT MANAGER TEAM LEADER</v>
          </cell>
          <cell r="G3184" t="str">
            <v>Employee</v>
          </cell>
          <cell r="H3184" t="str">
            <v>Products - R&amp;D</v>
          </cell>
          <cell r="I3184" t="str">
            <v>TEL-AVIV</v>
          </cell>
          <cell r="J3184" t="str">
            <v>Israel</v>
          </cell>
          <cell r="K3184">
            <v>42331</v>
          </cell>
          <cell r="L3184" t="str">
            <v>IL</v>
          </cell>
          <cell r="M3184" t="str">
            <v>M42M</v>
          </cell>
          <cell r="N3184" t="str">
            <v>M</v>
          </cell>
          <cell r="O3184" t="str">
            <v>4</v>
          </cell>
          <cell r="P3184" t="str">
            <v>Regular</v>
          </cell>
          <cell r="T3184">
            <v>1</v>
          </cell>
          <cell r="U3184" t="str">
            <v>ILS</v>
          </cell>
          <cell r="V3184" t="str">
            <v>Products - R&amp;D</v>
          </cell>
          <cell r="W3184" t="str">
            <v>Dorit Dor</v>
          </cell>
          <cell r="Y3184" t="str">
            <v>Eligible</v>
          </cell>
          <cell r="Z3184">
            <v>31300</v>
          </cell>
          <cell r="AA3184">
            <v>115391.70506912442</v>
          </cell>
          <cell r="AB3184">
            <v>33500</v>
          </cell>
          <cell r="AC3184">
            <v>123502.30414746545</v>
          </cell>
          <cell r="AD3184">
            <v>3</v>
          </cell>
          <cell r="AE3184" t="str">
            <v>M42</v>
          </cell>
          <cell r="AF3184">
            <v>24000</v>
          </cell>
          <cell r="AG3184">
            <v>37000</v>
          </cell>
          <cell r="AH3184">
            <v>0.73</v>
          </cell>
          <cell r="AI3184">
            <v>4</v>
          </cell>
          <cell r="AJ3184">
            <v>0</v>
          </cell>
          <cell r="AK3184">
            <v>33500</v>
          </cell>
          <cell r="AL3184">
            <v>0</v>
          </cell>
          <cell r="AM3184">
            <v>123502.30414746545</v>
          </cell>
          <cell r="AN3184">
            <v>0</v>
          </cell>
          <cell r="AO3184">
            <v>-9.4594594594594628E-2</v>
          </cell>
          <cell r="AQ3184">
            <v>6500</v>
          </cell>
          <cell r="AR3184">
            <v>86000</v>
          </cell>
          <cell r="AS3184">
            <v>0.33</v>
          </cell>
          <cell r="AT3184">
            <v>1</v>
          </cell>
          <cell r="AU3184">
            <v>0</v>
          </cell>
          <cell r="AV3184">
            <v>33500</v>
          </cell>
          <cell r="AW3184">
            <v>123502.30414746545</v>
          </cell>
          <cell r="AX3184">
            <v>0</v>
          </cell>
          <cell r="AY3184">
            <v>0</v>
          </cell>
          <cell r="AZ3184" t="str">
            <v>Regular Bonus</v>
          </cell>
          <cell r="BA3184" t="str">
            <v>Regular BonusEligible</v>
          </cell>
          <cell r="BB3184" t="str">
            <v>Regular BonusIsrael</v>
          </cell>
          <cell r="BC3184" t="str">
            <v>Regular BonusIsrael Employee</v>
          </cell>
          <cell r="BD3184" t="str">
            <v>M42</v>
          </cell>
          <cell r="BE3184" t="str">
            <v>Employee</v>
          </cell>
          <cell r="BF3184">
            <v>33500</v>
          </cell>
          <cell r="BG3184">
            <v>50000</v>
          </cell>
          <cell r="BH3184">
            <v>4</v>
          </cell>
          <cell r="BI3184">
            <v>4000</v>
          </cell>
          <cell r="BJ3184">
            <v>36000</v>
          </cell>
          <cell r="BK3184">
            <v>36000</v>
          </cell>
          <cell r="BL3184">
            <v>28800</v>
          </cell>
        </row>
        <row r="3185">
          <cell r="B3185">
            <v>14472</v>
          </cell>
          <cell r="C3185">
            <v>9425</v>
          </cell>
          <cell r="D3185">
            <v>81209</v>
          </cell>
          <cell r="E3185" t="str">
            <v>Yuval Sered</v>
          </cell>
          <cell r="F3185" t="str">
            <v>Manager of Sales Solutions Beyond the Perimeter</v>
          </cell>
          <cell r="G3185" t="str">
            <v>Employee</v>
          </cell>
          <cell r="H3185" t="str">
            <v>Products - R&amp;D</v>
          </cell>
          <cell r="I3185" t="str">
            <v>TEL-AVIV</v>
          </cell>
          <cell r="J3185" t="str">
            <v>Israel</v>
          </cell>
          <cell r="K3185">
            <v>42324</v>
          </cell>
          <cell r="L3185" t="str">
            <v>IL</v>
          </cell>
          <cell r="M3185" t="str">
            <v>R41M</v>
          </cell>
          <cell r="N3185" t="str">
            <v>R</v>
          </cell>
          <cell r="O3185" t="str">
            <v>4</v>
          </cell>
          <cell r="P3185" t="str">
            <v>Regular</v>
          </cell>
          <cell r="S3185">
            <v>1</v>
          </cell>
          <cell r="U3185" t="str">
            <v>ILS</v>
          </cell>
          <cell r="V3185" t="str">
            <v>Products - R&amp;D</v>
          </cell>
          <cell r="W3185" t="str">
            <v>Dorit Dor</v>
          </cell>
          <cell r="Y3185" t="str">
            <v>Eligible</v>
          </cell>
          <cell r="Z3185">
            <v>36000</v>
          </cell>
          <cell r="AA3185">
            <v>132718.8940092166</v>
          </cell>
          <cell r="AB3185">
            <v>36000</v>
          </cell>
          <cell r="AC3185">
            <v>132718.8940092166</v>
          </cell>
          <cell r="AD3185">
            <v>4</v>
          </cell>
          <cell r="AE3185" t="str">
            <v>R41</v>
          </cell>
          <cell r="AF3185">
            <v>24000</v>
          </cell>
          <cell r="AG3185">
            <v>37000</v>
          </cell>
          <cell r="AH3185">
            <v>0.92</v>
          </cell>
          <cell r="AI3185">
            <v>5</v>
          </cell>
          <cell r="AJ3185">
            <v>0</v>
          </cell>
          <cell r="AK3185">
            <v>36720</v>
          </cell>
          <cell r="AL3185">
            <v>2.0000000000000018E-2</v>
          </cell>
          <cell r="AM3185">
            <v>135373.27188940093</v>
          </cell>
          <cell r="AN3185">
            <v>2654.3778801843291</v>
          </cell>
          <cell r="AO3185">
            <v>-7.5675675675676013E-3</v>
          </cell>
          <cell r="AQ3185">
            <v>6500</v>
          </cell>
          <cell r="AR3185">
            <v>86000</v>
          </cell>
          <cell r="AS3185">
            <v>0.37</v>
          </cell>
          <cell r="AT3185">
            <v>1</v>
          </cell>
          <cell r="AU3185">
            <v>0</v>
          </cell>
          <cell r="AV3185">
            <v>36720</v>
          </cell>
          <cell r="AW3185">
            <v>135373.27188940093</v>
          </cell>
          <cell r="AX3185">
            <v>2.0000000000000018E-2</v>
          </cell>
          <cell r="AY3185">
            <v>2654.3778801843291</v>
          </cell>
          <cell r="AZ3185" t="str">
            <v>Target Bonus</v>
          </cell>
          <cell r="BA3185" t="str">
            <v>Target BonusEligible</v>
          </cell>
          <cell r="BB3185" t="str">
            <v>Target BonusIsrael</v>
          </cell>
          <cell r="BC3185" t="str">
            <v>Target BonusIsrael Employee</v>
          </cell>
          <cell r="BD3185" t="str">
            <v>R41</v>
          </cell>
          <cell r="BE3185" t="str">
            <v>Employee</v>
          </cell>
          <cell r="BF3185">
            <v>36000</v>
          </cell>
          <cell r="BG3185">
            <v>77000</v>
          </cell>
          <cell r="BH3185">
            <v>4</v>
          </cell>
          <cell r="BJ3185">
            <v>70000</v>
          </cell>
          <cell r="BK3185">
            <v>70000</v>
          </cell>
          <cell r="BL3185">
            <v>77000</v>
          </cell>
        </row>
        <row r="3186">
          <cell r="B3186">
            <v>15593</v>
          </cell>
          <cell r="C3186">
            <v>10553</v>
          </cell>
          <cell r="D3186">
            <v>101278</v>
          </cell>
          <cell r="E3186" t="str">
            <v>Linor Bernstein (Leshem)</v>
          </cell>
          <cell r="F3186" t="str">
            <v>PROJECT MANAGER</v>
          </cell>
          <cell r="G3186" t="str">
            <v>Employee</v>
          </cell>
          <cell r="H3186" t="str">
            <v>Products - R&amp;D</v>
          </cell>
          <cell r="I3186" t="str">
            <v>TEL-AVIV</v>
          </cell>
          <cell r="J3186" t="str">
            <v>Israel</v>
          </cell>
          <cell r="K3186">
            <v>42576</v>
          </cell>
          <cell r="L3186" t="str">
            <v>IL</v>
          </cell>
          <cell r="M3186" t="str">
            <v>M42P</v>
          </cell>
          <cell r="N3186" t="str">
            <v>M</v>
          </cell>
          <cell r="O3186" t="str">
            <v>4</v>
          </cell>
          <cell r="P3186" t="str">
            <v>Regular</v>
          </cell>
          <cell r="T3186">
            <v>1</v>
          </cell>
          <cell r="U3186" t="str">
            <v>ILS</v>
          </cell>
          <cell r="V3186" t="str">
            <v>Products - R&amp;D</v>
          </cell>
          <cell r="W3186" t="str">
            <v>Dorit Dor</v>
          </cell>
          <cell r="Y3186" t="str">
            <v>Eligible</v>
          </cell>
          <cell r="Z3186">
            <v>28000</v>
          </cell>
          <cell r="AA3186">
            <v>103225.80645161291</v>
          </cell>
          <cell r="AB3186">
            <v>28000</v>
          </cell>
          <cell r="AC3186">
            <v>103225.80645161291</v>
          </cell>
          <cell r="AD3186">
            <v>3</v>
          </cell>
          <cell r="AE3186" t="str">
            <v>M42</v>
          </cell>
          <cell r="AF3186">
            <v>24000</v>
          </cell>
          <cell r="AG3186">
            <v>37000</v>
          </cell>
          <cell r="AH3186">
            <v>0.3</v>
          </cell>
          <cell r="AI3186">
            <v>2</v>
          </cell>
          <cell r="AJ3186">
            <v>0</v>
          </cell>
          <cell r="AK3186">
            <v>28840</v>
          </cell>
          <cell r="AL3186">
            <v>3.0000000000000027E-2</v>
          </cell>
          <cell r="AM3186">
            <v>106322.58064516129</v>
          </cell>
          <cell r="AN3186">
            <v>3096.7741935483791</v>
          </cell>
          <cell r="AO3186">
            <v>-0.22054054054054051</v>
          </cell>
          <cell r="AQ3186">
            <v>6500</v>
          </cell>
          <cell r="AR3186">
            <v>86000</v>
          </cell>
          <cell r="AS3186">
            <v>0.27</v>
          </cell>
          <cell r="AT3186">
            <v>1</v>
          </cell>
          <cell r="AU3186">
            <v>0</v>
          </cell>
          <cell r="AV3186">
            <v>28840</v>
          </cell>
          <cell r="AW3186">
            <v>106322.58064516129</v>
          </cell>
          <cell r="AX3186">
            <v>3.0000000000000027E-2</v>
          </cell>
          <cell r="AY3186">
            <v>3096.7741935483791</v>
          </cell>
          <cell r="AZ3186" t="str">
            <v>Regular Bonus</v>
          </cell>
          <cell r="BA3186" t="str">
            <v>Regular BonusEligible</v>
          </cell>
          <cell r="BB3186" t="str">
            <v>Regular BonusIsrael</v>
          </cell>
          <cell r="BC3186" t="str">
            <v>Regular BonusIsrael Employee</v>
          </cell>
          <cell r="BD3186" t="str">
            <v>M42</v>
          </cell>
          <cell r="BE3186" t="str">
            <v>Employee</v>
          </cell>
          <cell r="BF3186">
            <v>28000</v>
          </cell>
          <cell r="BG3186">
            <v>40000</v>
          </cell>
          <cell r="BH3186">
            <v>3</v>
          </cell>
          <cell r="BI3186">
            <v>4000</v>
          </cell>
          <cell r="BJ3186">
            <v>36000</v>
          </cell>
          <cell r="BK3186">
            <v>36000</v>
          </cell>
          <cell r="BL3186">
            <v>28800</v>
          </cell>
        </row>
        <row r="3187">
          <cell r="B3187">
            <v>15357</v>
          </cell>
          <cell r="C3187">
            <v>10321</v>
          </cell>
          <cell r="D3187">
            <v>192732</v>
          </cell>
          <cell r="E3187" t="str">
            <v>Shaked Kaplan</v>
          </cell>
          <cell r="F3187" t="str">
            <v>TEAM LEADER</v>
          </cell>
          <cell r="G3187" t="str">
            <v>Employee</v>
          </cell>
          <cell r="H3187" t="str">
            <v>Products - R&amp;D</v>
          </cell>
          <cell r="I3187" t="str">
            <v>TEL-AVIV</v>
          </cell>
          <cell r="J3187" t="str">
            <v>Israel</v>
          </cell>
          <cell r="K3187">
            <v>43600</v>
          </cell>
          <cell r="L3187" t="str">
            <v>IL</v>
          </cell>
          <cell r="M3187" t="str">
            <v>D41M</v>
          </cell>
          <cell r="N3187" t="str">
            <v>D</v>
          </cell>
          <cell r="O3187" t="str">
            <v>4</v>
          </cell>
          <cell r="P3187" t="str">
            <v>Regular</v>
          </cell>
          <cell r="S3187">
            <v>1</v>
          </cell>
          <cell r="U3187" t="str">
            <v>ILS</v>
          </cell>
          <cell r="V3187" t="str">
            <v>Products - R&amp;D</v>
          </cell>
          <cell r="W3187" t="str">
            <v>Dorit Dor</v>
          </cell>
          <cell r="Y3187" t="str">
            <v>Eligible</v>
          </cell>
          <cell r="Z3187">
            <v>33500</v>
          </cell>
          <cell r="AA3187">
            <v>123502.30414746545</v>
          </cell>
          <cell r="AB3187">
            <v>33500</v>
          </cell>
          <cell r="AC3187">
            <v>123502.30414746545</v>
          </cell>
          <cell r="AD3187">
            <v>4</v>
          </cell>
          <cell r="AE3187" t="str">
            <v>D41</v>
          </cell>
          <cell r="AF3187">
            <v>25500</v>
          </cell>
          <cell r="AG3187">
            <v>37000</v>
          </cell>
          <cell r="AH3187">
            <v>0.69</v>
          </cell>
          <cell r="AI3187">
            <v>3</v>
          </cell>
          <cell r="AJ3187">
            <v>0</v>
          </cell>
          <cell r="AK3187">
            <v>34840</v>
          </cell>
          <cell r="AL3187">
            <v>4.0000000000000036E-2</v>
          </cell>
          <cell r="AM3187">
            <v>128442.39631336406</v>
          </cell>
          <cell r="AN3187">
            <v>4940.092165898619</v>
          </cell>
          <cell r="AO3187">
            <v>-5.8378378378378337E-2</v>
          </cell>
          <cell r="AQ3187">
            <v>6500</v>
          </cell>
          <cell r="AR3187">
            <v>86000</v>
          </cell>
          <cell r="AS3187">
            <v>0.33</v>
          </cell>
          <cell r="AT3187">
            <v>1</v>
          </cell>
          <cell r="AU3187">
            <v>0</v>
          </cell>
          <cell r="AV3187">
            <v>34840</v>
          </cell>
          <cell r="AW3187">
            <v>128442.39631336406</v>
          </cell>
          <cell r="AX3187">
            <v>4.0000000000000036E-2</v>
          </cell>
          <cell r="AY3187">
            <v>4940.092165898619</v>
          </cell>
          <cell r="AZ3187" t="str">
            <v>Target Bonus</v>
          </cell>
          <cell r="BA3187" t="str">
            <v>Target BonusEligible</v>
          </cell>
          <cell r="BB3187" t="str">
            <v>Target BonusIsrael</v>
          </cell>
          <cell r="BC3187" t="str">
            <v>Target BonusIsrael Employee</v>
          </cell>
          <cell r="BD3187" t="str">
            <v>D45</v>
          </cell>
          <cell r="BE3187" t="str">
            <v>Employee</v>
          </cell>
          <cell r="BF3187">
            <v>33500</v>
          </cell>
          <cell r="BG3187">
            <v>39068</v>
          </cell>
          <cell r="BH3187">
            <v>4</v>
          </cell>
          <cell r="BJ3187">
            <v>60000</v>
          </cell>
          <cell r="BK3187">
            <v>60000</v>
          </cell>
          <cell r="BL3187">
            <v>66000</v>
          </cell>
        </row>
        <row r="3188">
          <cell r="B3188">
            <v>15265</v>
          </cell>
          <cell r="C3188">
            <v>10232</v>
          </cell>
          <cell r="D3188">
            <v>204898</v>
          </cell>
          <cell r="E3188" t="str">
            <v>Andrey Kozlov</v>
          </cell>
          <cell r="F3188" t="str">
            <v>TECHNOLOGY LEADER</v>
          </cell>
          <cell r="G3188" t="str">
            <v>Employee</v>
          </cell>
          <cell r="H3188" t="str">
            <v>Products - R&amp;D</v>
          </cell>
          <cell r="I3188" t="str">
            <v>TEL-AVIV</v>
          </cell>
          <cell r="J3188" t="str">
            <v>Israel</v>
          </cell>
          <cell r="K3188">
            <v>42499</v>
          </cell>
          <cell r="L3188" t="str">
            <v>IL</v>
          </cell>
          <cell r="M3188" t="str">
            <v>D41P</v>
          </cell>
          <cell r="N3188" t="str">
            <v>D</v>
          </cell>
          <cell r="O3188" t="str">
            <v>4</v>
          </cell>
          <cell r="P3188" t="str">
            <v>Regular</v>
          </cell>
          <cell r="T3188">
            <v>1</v>
          </cell>
          <cell r="U3188" t="str">
            <v>ILS</v>
          </cell>
          <cell r="V3188" t="str">
            <v>Products - R&amp;D</v>
          </cell>
          <cell r="W3188" t="str">
            <v>Dorit Dor</v>
          </cell>
          <cell r="Y3188" t="str">
            <v>Eligible</v>
          </cell>
          <cell r="Z3188">
            <v>24500</v>
          </cell>
          <cell r="AA3188">
            <v>90322.580645161288</v>
          </cell>
          <cell r="AB3188">
            <v>24500</v>
          </cell>
          <cell r="AC3188">
            <v>90322.580645161288</v>
          </cell>
          <cell r="AD3188">
            <v>5</v>
          </cell>
          <cell r="AE3188" t="str">
            <v>D41</v>
          </cell>
          <cell r="AF3188">
            <v>25500</v>
          </cell>
          <cell r="AG3188">
            <v>37000</v>
          </cell>
          <cell r="AH3188">
            <v>0</v>
          </cell>
          <cell r="AI3188">
            <v>1</v>
          </cell>
          <cell r="AJ3188">
            <v>0</v>
          </cell>
          <cell r="AK3188">
            <v>26705.000000000004</v>
          </cell>
          <cell r="AL3188">
            <v>9.000000000000008E-2</v>
          </cell>
          <cell r="AM3188">
            <v>98451.612903225832</v>
          </cell>
          <cell r="AN3188">
            <v>8129.0322580645443</v>
          </cell>
          <cell r="AO3188">
            <v>-0.27824324324324312</v>
          </cell>
          <cell r="AQ3188">
            <v>6500</v>
          </cell>
          <cell r="AR3188">
            <v>86000</v>
          </cell>
          <cell r="AS3188">
            <v>0.22</v>
          </cell>
          <cell r="AT3188">
            <v>1</v>
          </cell>
          <cell r="AU3188">
            <v>0</v>
          </cell>
          <cell r="AV3188">
            <v>26705.000000000004</v>
          </cell>
          <cell r="AW3188">
            <v>98451.612903225832</v>
          </cell>
          <cell r="AX3188">
            <v>9.000000000000008E-2</v>
          </cell>
          <cell r="AY3188">
            <v>8129.0322580645443</v>
          </cell>
          <cell r="AZ3188" t="str">
            <v>Regular Bonus</v>
          </cell>
          <cell r="BA3188" t="str">
            <v>Regular BonusEligible</v>
          </cell>
          <cell r="BB3188" t="str">
            <v>Regular BonusIsrael</v>
          </cell>
          <cell r="BC3188" t="str">
            <v>Regular BonusIsrael Employee</v>
          </cell>
          <cell r="BD3188" t="str">
            <v>D45</v>
          </cell>
          <cell r="BE3188" t="str">
            <v>Employee</v>
          </cell>
          <cell r="BF3188">
            <v>24500</v>
          </cell>
          <cell r="BG3188">
            <v>35000</v>
          </cell>
          <cell r="BH3188">
            <v>3</v>
          </cell>
          <cell r="BI3188">
            <v>4000</v>
          </cell>
          <cell r="BJ3188">
            <v>72000</v>
          </cell>
          <cell r="BK3188">
            <v>72000</v>
          </cell>
          <cell r="BL3188">
            <v>57600</v>
          </cell>
        </row>
        <row r="3189">
          <cell r="B3189">
            <v>15452</v>
          </cell>
          <cell r="C3189">
            <v>10415</v>
          </cell>
          <cell r="D3189">
            <v>242368</v>
          </cell>
          <cell r="E3189" t="str">
            <v>Yaniv Ziperfal</v>
          </cell>
          <cell r="F3189" t="str">
            <v>SOFTWARE DEVELOPER</v>
          </cell>
          <cell r="G3189" t="str">
            <v>Employee</v>
          </cell>
          <cell r="H3189" t="str">
            <v>Products - R&amp;D</v>
          </cell>
          <cell r="I3189" t="str">
            <v>TEL-AVIV</v>
          </cell>
          <cell r="J3189" t="str">
            <v>Israel</v>
          </cell>
          <cell r="K3189">
            <v>43731</v>
          </cell>
          <cell r="L3189" t="str">
            <v>IL</v>
          </cell>
          <cell r="M3189" t="str">
            <v>D61P</v>
          </cell>
          <cell r="N3189" t="str">
            <v>D</v>
          </cell>
          <cell r="O3189" t="str">
            <v>6</v>
          </cell>
          <cell r="P3189" t="str">
            <v>Regular</v>
          </cell>
          <cell r="T3189">
            <v>1</v>
          </cell>
          <cell r="U3189" t="str">
            <v>ILS</v>
          </cell>
          <cell r="V3189" t="str">
            <v>Products - R&amp;D</v>
          </cell>
          <cell r="W3189" t="str">
            <v>Dorit Dor</v>
          </cell>
          <cell r="Y3189" t="str">
            <v>Eligible</v>
          </cell>
          <cell r="Z3189">
            <v>20000</v>
          </cell>
          <cell r="AA3189">
            <v>73732.718894009216</v>
          </cell>
          <cell r="AB3189">
            <v>20000</v>
          </cell>
          <cell r="AC3189">
            <v>73732.718894009216</v>
          </cell>
          <cell r="AD3189">
            <v>3</v>
          </cell>
          <cell r="AE3189" t="str">
            <v>D61</v>
          </cell>
          <cell r="AF3189">
            <v>16000</v>
          </cell>
          <cell r="AG3189">
            <v>23000</v>
          </cell>
          <cell r="AH3189">
            <v>0.56999999999999995</v>
          </cell>
          <cell r="AI3189">
            <v>3</v>
          </cell>
          <cell r="AJ3189">
            <v>0</v>
          </cell>
          <cell r="AK3189">
            <v>20400</v>
          </cell>
          <cell r="AL3189">
            <v>2.0000000000000018E-2</v>
          </cell>
          <cell r="AM3189">
            <v>75207.373271889403</v>
          </cell>
          <cell r="AN3189">
            <v>1474.6543778801861</v>
          </cell>
          <cell r="AO3189">
            <v>-0.11304347826086958</v>
          </cell>
          <cell r="AQ3189">
            <v>6500</v>
          </cell>
          <cell r="AR3189">
            <v>86000</v>
          </cell>
          <cell r="AS3189">
            <v>0.16</v>
          </cell>
          <cell r="AT3189">
            <v>1</v>
          </cell>
          <cell r="AU3189">
            <v>0</v>
          </cell>
          <cell r="AV3189">
            <v>20400</v>
          </cell>
          <cell r="AW3189">
            <v>75207.373271889403</v>
          </cell>
          <cell r="AX3189">
            <v>2.0000000000000018E-2</v>
          </cell>
          <cell r="AY3189">
            <v>1474.6543778801861</v>
          </cell>
          <cell r="AZ3189" t="str">
            <v>Regular Bonus</v>
          </cell>
          <cell r="BA3189" t="str">
            <v>Regular BonusEligible</v>
          </cell>
          <cell r="BB3189" t="str">
            <v>Regular BonusIsrael</v>
          </cell>
          <cell r="BC3189" t="str">
            <v>Regular BonusIsrael Hourly Partial Time</v>
          </cell>
          <cell r="BD3189" t="str">
            <v>D65</v>
          </cell>
          <cell r="BE3189" t="str">
            <v>Hourly Partial Time</v>
          </cell>
          <cell r="BF3189">
            <v>20000</v>
          </cell>
          <cell r="BG3189">
            <v>2054</v>
          </cell>
          <cell r="BH3189">
            <v>3</v>
          </cell>
          <cell r="BI3189">
            <v>2000</v>
          </cell>
          <cell r="BJ3189">
            <v>11000</v>
          </cell>
          <cell r="BK3189">
            <v>11000</v>
          </cell>
          <cell r="BL3189">
            <v>8800</v>
          </cell>
        </row>
        <row r="3190">
          <cell r="B3190">
            <v>12562</v>
          </cell>
          <cell r="C3190">
            <v>7592</v>
          </cell>
          <cell r="D3190">
            <v>17152</v>
          </cell>
          <cell r="E3190" t="str">
            <v>Elad Shoval</v>
          </cell>
          <cell r="F3190" t="str">
            <v>TEAM LEADER</v>
          </cell>
          <cell r="G3190" t="str">
            <v>Employee</v>
          </cell>
          <cell r="H3190" t="str">
            <v>Products - R&amp;D</v>
          </cell>
          <cell r="I3190" t="str">
            <v>TEL-AVIV</v>
          </cell>
          <cell r="J3190" t="str">
            <v>Israel</v>
          </cell>
          <cell r="K3190">
            <v>41897</v>
          </cell>
          <cell r="L3190" t="str">
            <v>IL</v>
          </cell>
          <cell r="M3190" t="str">
            <v>D41M</v>
          </cell>
          <cell r="N3190" t="str">
            <v>D</v>
          </cell>
          <cell r="O3190" t="str">
            <v>4</v>
          </cell>
          <cell r="P3190" t="str">
            <v>Regular</v>
          </cell>
          <cell r="T3190">
            <v>1</v>
          </cell>
          <cell r="U3190" t="str">
            <v>ILS</v>
          </cell>
          <cell r="V3190" t="str">
            <v>Products - R&amp;D</v>
          </cell>
          <cell r="W3190" t="str">
            <v>Dorit Dor</v>
          </cell>
          <cell r="Y3190" t="str">
            <v>Eligible</v>
          </cell>
          <cell r="Z3190">
            <v>29000</v>
          </cell>
          <cell r="AA3190">
            <v>106912.44239631337</v>
          </cell>
          <cell r="AB3190">
            <v>29000</v>
          </cell>
          <cell r="AC3190">
            <v>106912.44239631337</v>
          </cell>
          <cell r="AD3190">
            <v>4</v>
          </cell>
          <cell r="AE3190" t="str">
            <v>D41</v>
          </cell>
          <cell r="AF3190">
            <v>25500</v>
          </cell>
          <cell r="AG3190">
            <v>37000</v>
          </cell>
          <cell r="AH3190">
            <v>0.3</v>
          </cell>
          <cell r="AI3190">
            <v>2</v>
          </cell>
          <cell r="AJ3190">
            <v>0</v>
          </cell>
          <cell r="AK3190">
            <v>30450</v>
          </cell>
          <cell r="AL3190">
            <v>5.0000000000000044E-2</v>
          </cell>
          <cell r="AM3190">
            <v>112258.06451612903</v>
          </cell>
          <cell r="AN3190">
            <v>5345.6221198156563</v>
          </cell>
          <cell r="AO3190">
            <v>-0.177027027027027</v>
          </cell>
          <cell r="AQ3190">
            <v>6500</v>
          </cell>
          <cell r="AR3190">
            <v>86000</v>
          </cell>
          <cell r="AS3190">
            <v>0.28000000000000003</v>
          </cell>
          <cell r="AT3190">
            <v>1</v>
          </cell>
          <cell r="AU3190">
            <v>0</v>
          </cell>
          <cell r="AV3190">
            <v>30450</v>
          </cell>
          <cell r="AW3190">
            <v>112258.06451612903</v>
          </cell>
          <cell r="AX3190">
            <v>5.0000000000000044E-2</v>
          </cell>
          <cell r="AY3190">
            <v>5345.6221198156563</v>
          </cell>
          <cell r="AZ3190" t="str">
            <v>Regular Bonus</v>
          </cell>
          <cell r="BA3190" t="str">
            <v>Regular BonusEligible</v>
          </cell>
          <cell r="BB3190" t="str">
            <v>Regular BonusIsrael</v>
          </cell>
          <cell r="BC3190" t="str">
            <v>Regular BonusIsrael Employee</v>
          </cell>
          <cell r="BD3190" t="str">
            <v>D45</v>
          </cell>
          <cell r="BE3190" t="str">
            <v>Employee</v>
          </cell>
          <cell r="BF3190">
            <v>29000</v>
          </cell>
          <cell r="BG3190">
            <v>45000</v>
          </cell>
          <cell r="BH3190">
            <v>4</v>
          </cell>
          <cell r="BI3190">
            <v>4000</v>
          </cell>
          <cell r="BJ3190">
            <v>60000</v>
          </cell>
          <cell r="BK3190">
            <v>60000</v>
          </cell>
          <cell r="BL3190">
            <v>48000</v>
          </cell>
        </row>
        <row r="3191">
          <cell r="B3191">
            <v>12577</v>
          </cell>
          <cell r="C3191">
            <v>7607</v>
          </cell>
          <cell r="D3191">
            <v>46764</v>
          </cell>
          <cell r="E3191" t="str">
            <v>Noam Warhaftig</v>
          </cell>
          <cell r="F3191" t="str">
            <v>TECHNOLOGY LEADER</v>
          </cell>
          <cell r="G3191" t="str">
            <v>Employee</v>
          </cell>
          <cell r="H3191" t="str">
            <v>Products - R&amp;D</v>
          </cell>
          <cell r="I3191" t="str">
            <v>TEL-AVIV</v>
          </cell>
          <cell r="J3191" t="str">
            <v>Israel</v>
          </cell>
          <cell r="K3191">
            <v>41897</v>
          </cell>
          <cell r="L3191" t="str">
            <v>IL</v>
          </cell>
          <cell r="M3191" t="str">
            <v>D41P</v>
          </cell>
          <cell r="N3191" t="str">
            <v>D</v>
          </cell>
          <cell r="O3191" t="str">
            <v>4</v>
          </cell>
          <cell r="P3191" t="str">
            <v>Regular</v>
          </cell>
          <cell r="T3191">
            <v>1</v>
          </cell>
          <cell r="U3191" t="str">
            <v>ILS</v>
          </cell>
          <cell r="V3191" t="str">
            <v>Products - R&amp;D</v>
          </cell>
          <cell r="W3191" t="str">
            <v>Dorit Dor</v>
          </cell>
          <cell r="Y3191" t="str">
            <v>Eligible</v>
          </cell>
          <cell r="Z3191">
            <v>30000</v>
          </cell>
          <cell r="AA3191">
            <v>110599.07834101382</v>
          </cell>
          <cell r="AB3191">
            <v>30000</v>
          </cell>
          <cell r="AC3191">
            <v>110599.07834101382</v>
          </cell>
          <cell r="AD3191">
            <v>4</v>
          </cell>
          <cell r="AE3191" t="str">
            <v>D41</v>
          </cell>
          <cell r="AF3191">
            <v>25500</v>
          </cell>
          <cell r="AG3191">
            <v>37000</v>
          </cell>
          <cell r="AH3191">
            <v>0.39</v>
          </cell>
          <cell r="AI3191">
            <v>2</v>
          </cell>
          <cell r="AJ3191">
            <v>0</v>
          </cell>
          <cell r="AK3191">
            <v>31500</v>
          </cell>
          <cell r="AL3191">
            <v>5.0000000000000044E-2</v>
          </cell>
          <cell r="AM3191">
            <v>116129.03225806452</v>
          </cell>
          <cell r="AN3191">
            <v>5529.9539170506905</v>
          </cell>
          <cell r="AO3191">
            <v>-0.14864864864864868</v>
          </cell>
          <cell r="AQ3191">
            <v>6500</v>
          </cell>
          <cell r="AR3191">
            <v>86000</v>
          </cell>
          <cell r="AS3191">
            <v>0.28999999999999998</v>
          </cell>
          <cell r="AT3191">
            <v>1</v>
          </cell>
          <cell r="AU3191">
            <v>0</v>
          </cell>
          <cell r="AV3191">
            <v>31500</v>
          </cell>
          <cell r="AW3191">
            <v>116129.03225806452</v>
          </cell>
          <cell r="AX3191">
            <v>5.0000000000000044E-2</v>
          </cell>
          <cell r="AY3191">
            <v>5529.9539170506905</v>
          </cell>
          <cell r="AZ3191" t="str">
            <v>Regular Bonus</v>
          </cell>
          <cell r="BA3191" t="str">
            <v>Regular BonusEligible</v>
          </cell>
          <cell r="BB3191" t="str">
            <v>Regular BonusIsrael</v>
          </cell>
          <cell r="BC3191" t="str">
            <v>Regular BonusIsrael Employee</v>
          </cell>
          <cell r="BD3191" t="str">
            <v>D45</v>
          </cell>
          <cell r="BE3191" t="str">
            <v>Employee</v>
          </cell>
          <cell r="BF3191">
            <v>30000</v>
          </cell>
          <cell r="BG3191">
            <v>60000</v>
          </cell>
          <cell r="BH3191">
            <v>5</v>
          </cell>
          <cell r="BI3191">
            <v>4000</v>
          </cell>
          <cell r="BJ3191">
            <v>60000</v>
          </cell>
          <cell r="BK3191">
            <v>60000</v>
          </cell>
          <cell r="BL3191">
            <v>48000</v>
          </cell>
        </row>
        <row r="3192">
          <cell r="B3192">
            <v>15174</v>
          </cell>
          <cell r="C3192">
            <v>10142</v>
          </cell>
          <cell r="D3192">
            <v>13934</v>
          </cell>
          <cell r="E3192" t="str">
            <v>Gal Carmeli</v>
          </cell>
          <cell r="F3192" t="str">
            <v>GROUP MANAGER</v>
          </cell>
          <cell r="G3192" t="str">
            <v>Employee</v>
          </cell>
          <cell r="H3192" t="str">
            <v>Products - R&amp;D</v>
          </cell>
          <cell r="I3192" t="str">
            <v>TEL-AVIV</v>
          </cell>
          <cell r="J3192" t="str">
            <v>Israel</v>
          </cell>
          <cell r="K3192">
            <v>42478</v>
          </cell>
          <cell r="L3192" t="str">
            <v>IL</v>
          </cell>
          <cell r="M3192" t="str">
            <v>D30M</v>
          </cell>
          <cell r="N3192" t="str">
            <v>D</v>
          </cell>
          <cell r="O3192" t="str">
            <v>3</v>
          </cell>
          <cell r="P3192" t="str">
            <v>Regular</v>
          </cell>
          <cell r="T3192">
            <v>1</v>
          </cell>
          <cell r="U3192" t="str">
            <v>ILS</v>
          </cell>
          <cell r="V3192" t="str">
            <v>Products - R&amp;D</v>
          </cell>
          <cell r="W3192" t="str">
            <v>Dorit Dor</v>
          </cell>
          <cell r="Y3192" t="str">
            <v>Eligible</v>
          </cell>
          <cell r="Z3192">
            <v>39200</v>
          </cell>
          <cell r="AA3192">
            <v>144516.12903225806</v>
          </cell>
          <cell r="AB3192">
            <v>39200</v>
          </cell>
          <cell r="AC3192">
            <v>144516.12903225806</v>
          </cell>
          <cell r="AD3192">
            <v>4</v>
          </cell>
          <cell r="AE3192" t="str">
            <v>D30</v>
          </cell>
          <cell r="AF3192">
            <v>34000</v>
          </cell>
          <cell r="AG3192">
            <v>46000</v>
          </cell>
          <cell r="AH3192">
            <v>0.43</v>
          </cell>
          <cell r="AI3192">
            <v>2</v>
          </cell>
          <cell r="AJ3192">
            <v>0</v>
          </cell>
          <cell r="AK3192">
            <v>41160</v>
          </cell>
          <cell r="AL3192">
            <v>5.0000000000000044E-2</v>
          </cell>
          <cell r="AM3192">
            <v>151741.93548387097</v>
          </cell>
          <cell r="AN3192">
            <v>7225.8064516129089</v>
          </cell>
          <cell r="AO3192">
            <v>-0.10521739130434782</v>
          </cell>
          <cell r="AQ3192">
            <v>6500</v>
          </cell>
          <cell r="AR3192">
            <v>86000</v>
          </cell>
          <cell r="AS3192">
            <v>0.41</v>
          </cell>
          <cell r="AT3192">
            <v>1</v>
          </cell>
          <cell r="AU3192">
            <v>0</v>
          </cell>
          <cell r="AV3192">
            <v>41160</v>
          </cell>
          <cell r="AW3192">
            <v>151741.93548387097</v>
          </cell>
          <cell r="AX3192">
            <v>5.0000000000000044E-2</v>
          </cell>
          <cell r="AY3192">
            <v>7225.8064516129089</v>
          </cell>
          <cell r="AZ3192" t="str">
            <v>Regular Bonus</v>
          </cell>
          <cell r="BA3192" t="str">
            <v>Regular BonusEligible</v>
          </cell>
          <cell r="BB3192" t="str">
            <v>Regular BonusIsrael</v>
          </cell>
          <cell r="BC3192" t="str">
            <v>Regular BonusIsrael Employee</v>
          </cell>
          <cell r="BD3192" t="str">
            <v>D35</v>
          </cell>
          <cell r="BE3192" t="str">
            <v>Employee</v>
          </cell>
          <cell r="BF3192">
            <v>39200</v>
          </cell>
          <cell r="BG3192">
            <v>85000</v>
          </cell>
          <cell r="BH3192">
            <v>3</v>
          </cell>
          <cell r="BI3192">
            <v>4000</v>
          </cell>
          <cell r="BJ3192">
            <v>87000</v>
          </cell>
          <cell r="BK3192">
            <v>87000</v>
          </cell>
          <cell r="BL3192">
            <v>69600</v>
          </cell>
        </row>
        <row r="3193">
          <cell r="B3193">
            <v>15341</v>
          </cell>
          <cell r="C3193">
            <v>10305</v>
          </cell>
          <cell r="D3193">
            <v>75069</v>
          </cell>
          <cell r="E3193" t="str">
            <v>Ben Maoz</v>
          </cell>
          <cell r="F3193" t="str">
            <v>TEAM LEADER</v>
          </cell>
          <cell r="G3193" t="str">
            <v>Employee</v>
          </cell>
          <cell r="H3193" t="str">
            <v>Products - R&amp;D</v>
          </cell>
          <cell r="I3193" t="str">
            <v>TEL-AVIV</v>
          </cell>
          <cell r="J3193" t="str">
            <v>Israel</v>
          </cell>
          <cell r="K3193">
            <v>42520</v>
          </cell>
          <cell r="L3193" t="str">
            <v>IL</v>
          </cell>
          <cell r="M3193" t="str">
            <v>D41M</v>
          </cell>
          <cell r="N3193" t="str">
            <v>D</v>
          </cell>
          <cell r="O3193" t="str">
            <v>4</v>
          </cell>
          <cell r="P3193" t="str">
            <v>Regular</v>
          </cell>
          <cell r="T3193">
            <v>1</v>
          </cell>
          <cell r="U3193" t="str">
            <v>ILS</v>
          </cell>
          <cell r="V3193" t="str">
            <v>Products - R&amp;D</v>
          </cell>
          <cell r="W3193" t="str">
            <v>Dorit Dor</v>
          </cell>
          <cell r="Y3193" t="str">
            <v>Eligible</v>
          </cell>
          <cell r="Z3193">
            <v>30000</v>
          </cell>
          <cell r="AA3193">
            <v>110599.07834101382</v>
          </cell>
          <cell r="AB3193">
            <v>30000</v>
          </cell>
          <cell r="AC3193">
            <v>110599.07834101382</v>
          </cell>
          <cell r="AD3193">
            <v>5</v>
          </cell>
          <cell r="AE3193" t="str">
            <v>D41</v>
          </cell>
          <cell r="AF3193">
            <v>25500</v>
          </cell>
          <cell r="AG3193">
            <v>37000</v>
          </cell>
          <cell r="AH3193">
            <v>0.39</v>
          </cell>
          <cell r="AI3193">
            <v>2</v>
          </cell>
          <cell r="AJ3193">
            <v>0</v>
          </cell>
          <cell r="AK3193">
            <v>32400.000000000004</v>
          </cell>
          <cell r="AL3193">
            <v>8.0000000000000071E-2</v>
          </cell>
          <cell r="AM3193">
            <v>119447.00460829496</v>
          </cell>
          <cell r="AN3193">
            <v>8847.926267281131</v>
          </cell>
          <cell r="AO3193">
            <v>-0.12432432432432428</v>
          </cell>
          <cell r="AQ3193">
            <v>6500</v>
          </cell>
          <cell r="AR3193">
            <v>86000</v>
          </cell>
          <cell r="AS3193">
            <v>0.28999999999999998</v>
          </cell>
          <cell r="AT3193">
            <v>1</v>
          </cell>
          <cell r="AU3193">
            <v>0</v>
          </cell>
          <cell r="AV3193">
            <v>32400.000000000004</v>
          </cell>
          <cell r="AW3193">
            <v>119447.00460829496</v>
          </cell>
          <cell r="AX3193">
            <v>8.0000000000000071E-2</v>
          </cell>
          <cell r="AY3193">
            <v>8847.926267281131</v>
          </cell>
          <cell r="AZ3193" t="str">
            <v>Regular Bonus</v>
          </cell>
          <cell r="BA3193" t="str">
            <v>Regular BonusEligible</v>
          </cell>
          <cell r="BB3193" t="str">
            <v>Regular BonusIsrael</v>
          </cell>
          <cell r="BC3193" t="str">
            <v>Regular BonusIsrael Employee</v>
          </cell>
          <cell r="BD3193" t="str">
            <v>D45</v>
          </cell>
          <cell r="BE3193" t="str">
            <v>Employee</v>
          </cell>
          <cell r="BF3193">
            <v>30000</v>
          </cell>
          <cell r="BG3193">
            <v>70000</v>
          </cell>
          <cell r="BH3193">
            <v>4</v>
          </cell>
          <cell r="BI3193">
            <v>4000</v>
          </cell>
          <cell r="BJ3193">
            <v>72000</v>
          </cell>
          <cell r="BK3193">
            <v>72000</v>
          </cell>
          <cell r="BL3193">
            <v>57600</v>
          </cell>
        </row>
        <row r="3194">
          <cell r="B3194">
            <v>10578</v>
          </cell>
          <cell r="C3194">
            <v>3818</v>
          </cell>
          <cell r="E3194" t="str">
            <v>Sivan Shuker Hajbi</v>
          </cell>
          <cell r="F3194" t="str">
            <v>SOFTWARE DEVELOPER</v>
          </cell>
          <cell r="G3194" t="str">
            <v>Employee</v>
          </cell>
          <cell r="H3194" t="str">
            <v>Products - R&amp;D</v>
          </cell>
          <cell r="I3194" t="str">
            <v>TEL-AVIV</v>
          </cell>
          <cell r="J3194" t="str">
            <v>Israel</v>
          </cell>
          <cell r="K3194">
            <v>41171</v>
          </cell>
          <cell r="L3194" t="str">
            <v>IL</v>
          </cell>
          <cell r="M3194" t="str">
            <v>D51P</v>
          </cell>
          <cell r="N3194" t="str">
            <v>D</v>
          </cell>
          <cell r="O3194" t="str">
            <v>5</v>
          </cell>
          <cell r="P3194" t="str">
            <v>Regular</v>
          </cell>
          <cell r="T3194">
            <v>1</v>
          </cell>
          <cell r="U3194" t="str">
            <v>ILS</v>
          </cell>
          <cell r="V3194" t="str">
            <v>Products - R&amp;D</v>
          </cell>
          <cell r="W3194" t="str">
            <v>Dorit Dor</v>
          </cell>
          <cell r="Y3194" t="str">
            <v>Eligible</v>
          </cell>
          <cell r="Z3194">
            <v>24250</v>
          </cell>
          <cell r="AA3194">
            <v>89400.921658986175</v>
          </cell>
          <cell r="AB3194">
            <v>24250</v>
          </cell>
          <cell r="AC3194">
            <v>89400.921658986175</v>
          </cell>
          <cell r="AD3194">
            <v>3</v>
          </cell>
          <cell r="AE3194" t="str">
            <v>D51</v>
          </cell>
          <cell r="AF3194">
            <v>19500</v>
          </cell>
          <cell r="AG3194">
            <v>29500</v>
          </cell>
          <cell r="AH3194">
            <v>0.47</v>
          </cell>
          <cell r="AI3194">
            <v>3</v>
          </cell>
          <cell r="AJ3194">
            <v>0</v>
          </cell>
          <cell r="AK3194">
            <v>24735</v>
          </cell>
          <cell r="AL3194">
            <v>2.0000000000000018E-2</v>
          </cell>
          <cell r="AM3194">
            <v>91188.940092165896</v>
          </cell>
          <cell r="AN3194">
            <v>1788.0184331797209</v>
          </cell>
          <cell r="AO3194">
            <v>-0.16152542372881351</v>
          </cell>
          <cell r="AQ3194">
            <v>6500</v>
          </cell>
          <cell r="AR3194">
            <v>86000</v>
          </cell>
          <cell r="AS3194">
            <v>0.22</v>
          </cell>
          <cell r="AT3194">
            <v>1</v>
          </cell>
          <cell r="AU3194">
            <v>0</v>
          </cell>
          <cell r="AV3194">
            <v>24735</v>
          </cell>
          <cell r="AW3194">
            <v>91188.940092165896</v>
          </cell>
          <cell r="AX3194">
            <v>2.0000000000000018E-2</v>
          </cell>
          <cell r="AY3194">
            <v>1788.0184331797209</v>
          </cell>
          <cell r="AZ3194" t="str">
            <v>Regular Bonus</v>
          </cell>
          <cell r="BA3194" t="str">
            <v>Regular BonusEligible</v>
          </cell>
          <cell r="BB3194" t="str">
            <v>Regular BonusIsrael</v>
          </cell>
          <cell r="BC3194" t="str">
            <v>Regular BonusIsrael Employee</v>
          </cell>
          <cell r="BD3194" t="str">
            <v>D55</v>
          </cell>
          <cell r="BE3194" t="str">
            <v>Employee</v>
          </cell>
          <cell r="BF3194">
            <v>24250</v>
          </cell>
          <cell r="BG3194">
            <v>20000</v>
          </cell>
          <cell r="BH3194">
            <v>3</v>
          </cell>
          <cell r="BI3194">
            <v>4000</v>
          </cell>
          <cell r="BJ3194">
            <v>30000</v>
          </cell>
          <cell r="BK3194">
            <v>30000</v>
          </cell>
          <cell r="BL3194">
            <v>24000</v>
          </cell>
        </row>
        <row r="3195">
          <cell r="B3195">
            <v>15747</v>
          </cell>
          <cell r="C3195">
            <v>10701</v>
          </cell>
          <cell r="D3195">
            <v>101270</v>
          </cell>
          <cell r="E3195" t="str">
            <v>Ofir Calif</v>
          </cell>
          <cell r="F3195" t="str">
            <v>TEAM LEADER</v>
          </cell>
          <cell r="G3195" t="str">
            <v>Employee</v>
          </cell>
          <cell r="H3195" t="str">
            <v>Products - R&amp;D</v>
          </cell>
          <cell r="I3195" t="str">
            <v>TEL-AVIV</v>
          </cell>
          <cell r="J3195" t="str">
            <v>Israel</v>
          </cell>
          <cell r="K3195">
            <v>42618</v>
          </cell>
          <cell r="L3195" t="str">
            <v>IL</v>
          </cell>
          <cell r="M3195" t="str">
            <v>D41M</v>
          </cell>
          <cell r="N3195" t="str">
            <v>D</v>
          </cell>
          <cell r="O3195" t="str">
            <v>4</v>
          </cell>
          <cell r="P3195" t="str">
            <v>Regular</v>
          </cell>
          <cell r="T3195">
            <v>1</v>
          </cell>
          <cell r="U3195" t="str">
            <v>ILS</v>
          </cell>
          <cell r="V3195" t="str">
            <v>Products - R&amp;D</v>
          </cell>
          <cell r="W3195" t="str">
            <v>Dorit Dor</v>
          </cell>
          <cell r="Y3195" t="str">
            <v>Eligible</v>
          </cell>
          <cell r="Z3195">
            <v>30500</v>
          </cell>
          <cell r="AA3195">
            <v>112442.39631336406</v>
          </cell>
          <cell r="AB3195">
            <v>30500</v>
          </cell>
          <cell r="AC3195">
            <v>112442.39631336406</v>
          </cell>
          <cell r="AD3195">
            <v>3</v>
          </cell>
          <cell r="AE3195" t="str">
            <v>D41</v>
          </cell>
          <cell r="AF3195">
            <v>25500</v>
          </cell>
          <cell r="AG3195">
            <v>37000</v>
          </cell>
          <cell r="AH3195">
            <v>0.43</v>
          </cell>
          <cell r="AI3195">
            <v>2</v>
          </cell>
          <cell r="AJ3195">
            <v>0</v>
          </cell>
          <cell r="AK3195">
            <v>31415</v>
          </cell>
          <cell r="AL3195">
            <v>3.0000000000000027E-2</v>
          </cell>
          <cell r="AM3195">
            <v>115815.66820276498</v>
          </cell>
          <cell r="AN3195">
            <v>3373.2718894009158</v>
          </cell>
          <cell r="AO3195">
            <v>-0.1509459459459459</v>
          </cell>
          <cell r="AQ3195">
            <v>6500</v>
          </cell>
          <cell r="AR3195">
            <v>86000</v>
          </cell>
          <cell r="AS3195">
            <v>0.3</v>
          </cell>
          <cell r="AT3195">
            <v>1</v>
          </cell>
          <cell r="AU3195">
            <v>0</v>
          </cell>
          <cell r="AV3195">
            <v>31415</v>
          </cell>
          <cell r="AW3195">
            <v>115815.66820276498</v>
          </cell>
          <cell r="AX3195">
            <v>3.0000000000000027E-2</v>
          </cell>
          <cell r="AY3195">
            <v>3373.2718894009158</v>
          </cell>
          <cell r="AZ3195" t="str">
            <v>Regular Bonus</v>
          </cell>
          <cell r="BA3195" t="str">
            <v>Regular BonusEligible</v>
          </cell>
          <cell r="BB3195" t="str">
            <v>Regular BonusIsrael</v>
          </cell>
          <cell r="BC3195" t="str">
            <v>Regular BonusIsrael Employee</v>
          </cell>
          <cell r="BD3195" t="str">
            <v>D41</v>
          </cell>
          <cell r="BE3195" t="str">
            <v>Employee</v>
          </cell>
          <cell r="BF3195">
            <v>30500</v>
          </cell>
          <cell r="BG3195">
            <v>45000</v>
          </cell>
          <cell r="BH3195">
            <v>4</v>
          </cell>
          <cell r="BI3195">
            <v>4000</v>
          </cell>
          <cell r="BJ3195">
            <v>41000</v>
          </cell>
          <cell r="BK3195">
            <v>41000</v>
          </cell>
          <cell r="BL3195">
            <v>32800</v>
          </cell>
        </row>
        <row r="3196">
          <cell r="B3196">
            <v>11422</v>
          </cell>
          <cell r="C3196">
            <v>4172</v>
          </cell>
          <cell r="D3196">
            <v>198676</v>
          </cell>
          <cell r="E3196" t="str">
            <v>Ira Suris Gurevich</v>
          </cell>
          <cell r="F3196" t="str">
            <v>UX/UI Designer</v>
          </cell>
          <cell r="G3196" t="str">
            <v>Employee</v>
          </cell>
          <cell r="H3196" t="str">
            <v>Products - R&amp;D</v>
          </cell>
          <cell r="I3196" t="str">
            <v>TEL-AVIV</v>
          </cell>
          <cell r="J3196" t="str">
            <v>Israel</v>
          </cell>
          <cell r="K3196">
            <v>41498</v>
          </cell>
          <cell r="L3196" t="str">
            <v>IL</v>
          </cell>
          <cell r="M3196" t="str">
            <v>T47P</v>
          </cell>
          <cell r="N3196" t="str">
            <v>T</v>
          </cell>
          <cell r="O3196" t="str">
            <v>4</v>
          </cell>
          <cell r="P3196" t="str">
            <v>Regular</v>
          </cell>
          <cell r="T3196">
            <v>1</v>
          </cell>
          <cell r="U3196" t="str">
            <v>ILS</v>
          </cell>
          <cell r="V3196" t="str">
            <v>Products - R&amp;D</v>
          </cell>
          <cell r="W3196" t="str">
            <v>Dorit Dor</v>
          </cell>
          <cell r="Y3196" t="str">
            <v>Eligible</v>
          </cell>
          <cell r="Z3196">
            <v>18700</v>
          </cell>
          <cell r="AA3196">
            <v>68940.092165898619</v>
          </cell>
          <cell r="AB3196">
            <v>18700</v>
          </cell>
          <cell r="AC3196">
            <v>68940.092165898619</v>
          </cell>
          <cell r="AD3196">
            <v>4</v>
          </cell>
          <cell r="AE3196" t="str">
            <v>T47</v>
          </cell>
          <cell r="AF3196">
            <v>20000</v>
          </cell>
          <cell r="AG3196">
            <v>29000</v>
          </cell>
          <cell r="AH3196">
            <v>0</v>
          </cell>
          <cell r="AI3196">
            <v>1</v>
          </cell>
          <cell r="AJ3196">
            <v>0</v>
          </cell>
          <cell r="AK3196">
            <v>19822</v>
          </cell>
          <cell r="AL3196">
            <v>6.0000000000000053E-2</v>
          </cell>
          <cell r="AM3196">
            <v>73076.497695852537</v>
          </cell>
          <cell r="AN3196">
            <v>4136.4055299539177</v>
          </cell>
          <cell r="AO3196">
            <v>-0.31648275862068964</v>
          </cell>
          <cell r="AQ3196">
            <v>6500</v>
          </cell>
          <cell r="AR3196">
            <v>86000</v>
          </cell>
          <cell r="AS3196">
            <v>0.15</v>
          </cell>
          <cell r="AT3196">
            <v>1</v>
          </cell>
          <cell r="AU3196">
            <v>0</v>
          </cell>
          <cell r="AV3196">
            <v>19822</v>
          </cell>
          <cell r="AW3196">
            <v>73076.497695852537</v>
          </cell>
          <cell r="AX3196">
            <v>6.0000000000000053E-2</v>
          </cell>
          <cell r="AY3196">
            <v>4136.4055299539177</v>
          </cell>
          <cell r="AZ3196" t="str">
            <v>Regular Bonus</v>
          </cell>
          <cell r="BA3196" t="str">
            <v>Regular BonusEligible</v>
          </cell>
          <cell r="BB3196" t="str">
            <v>Regular BonusIsrael</v>
          </cell>
          <cell r="BC3196" t="str">
            <v>Regular BonusIsrael Employee</v>
          </cell>
          <cell r="BD3196" t="str">
            <v>P54</v>
          </cell>
          <cell r="BE3196" t="str">
            <v>Employee</v>
          </cell>
          <cell r="BF3196">
            <v>18700</v>
          </cell>
          <cell r="BG3196">
            <v>19471</v>
          </cell>
          <cell r="BH3196">
            <v>4</v>
          </cell>
          <cell r="BI3196">
            <v>4000</v>
          </cell>
          <cell r="BJ3196">
            <v>30000</v>
          </cell>
          <cell r="BK3196">
            <v>30000</v>
          </cell>
          <cell r="BL3196">
            <v>24000</v>
          </cell>
        </row>
        <row r="3197">
          <cell r="B3197">
            <v>13749</v>
          </cell>
          <cell r="C3197">
            <v>8745</v>
          </cell>
          <cell r="D3197">
            <v>66452</v>
          </cell>
          <cell r="E3197" t="str">
            <v>Asaf Barak</v>
          </cell>
          <cell r="F3197" t="str">
            <v>TEAM LEADER</v>
          </cell>
          <cell r="G3197" t="str">
            <v>Employee</v>
          </cell>
          <cell r="H3197" t="str">
            <v>Products - R&amp;D</v>
          </cell>
          <cell r="I3197" t="str">
            <v>TEL-AVIV</v>
          </cell>
          <cell r="J3197" t="str">
            <v>Israel</v>
          </cell>
          <cell r="K3197">
            <v>42177</v>
          </cell>
          <cell r="L3197" t="str">
            <v>IL</v>
          </cell>
          <cell r="M3197" t="str">
            <v>D41M</v>
          </cell>
          <cell r="N3197" t="str">
            <v>D</v>
          </cell>
          <cell r="O3197" t="str">
            <v>4</v>
          </cell>
          <cell r="P3197" t="str">
            <v>Regular</v>
          </cell>
          <cell r="T3197">
            <v>1</v>
          </cell>
          <cell r="U3197" t="str">
            <v>ILS</v>
          </cell>
          <cell r="V3197" t="str">
            <v>Products - R&amp;D</v>
          </cell>
          <cell r="W3197" t="str">
            <v>Dorit Dor</v>
          </cell>
          <cell r="Y3197" t="str">
            <v>Eligible</v>
          </cell>
          <cell r="Z3197">
            <v>37000</v>
          </cell>
          <cell r="AA3197">
            <v>136405.52995391705</v>
          </cell>
          <cell r="AB3197">
            <v>37000</v>
          </cell>
          <cell r="AC3197">
            <v>136405.52995391705</v>
          </cell>
          <cell r="AD3197">
            <v>4</v>
          </cell>
          <cell r="AE3197" t="str">
            <v>D41</v>
          </cell>
          <cell r="AF3197">
            <v>25500</v>
          </cell>
          <cell r="AG3197">
            <v>37000</v>
          </cell>
          <cell r="AH3197">
            <v>1</v>
          </cell>
          <cell r="AI3197">
            <v>5</v>
          </cell>
          <cell r="AJ3197">
            <v>0</v>
          </cell>
          <cell r="AK3197">
            <v>37740</v>
          </cell>
          <cell r="AL3197">
            <v>2.0000000000000018E-2</v>
          </cell>
          <cell r="AM3197">
            <v>139133.64055299541</v>
          </cell>
          <cell r="AN3197">
            <v>2728.1105990783544</v>
          </cell>
          <cell r="AO3197">
            <v>2.0000000000000018E-2</v>
          </cell>
          <cell r="AQ3197">
            <v>6500</v>
          </cell>
          <cell r="AR3197">
            <v>86000</v>
          </cell>
          <cell r="AS3197">
            <v>0.38</v>
          </cell>
          <cell r="AT3197">
            <v>1</v>
          </cell>
          <cell r="AU3197">
            <v>0</v>
          </cell>
          <cell r="AV3197">
            <v>37740</v>
          </cell>
          <cell r="AW3197">
            <v>139133.64055299541</v>
          </cell>
          <cell r="AX3197">
            <v>2.0000000000000018E-2</v>
          </cell>
          <cell r="AY3197">
            <v>2728.1105990783544</v>
          </cell>
          <cell r="AZ3197" t="str">
            <v>Regular Bonus</v>
          </cell>
          <cell r="BA3197" t="str">
            <v>Regular BonusEligible</v>
          </cell>
          <cell r="BB3197" t="str">
            <v>Regular BonusIsrael</v>
          </cell>
          <cell r="BC3197" t="str">
            <v>Regular BonusIsrael Employee</v>
          </cell>
          <cell r="BD3197" t="str">
            <v>D45</v>
          </cell>
          <cell r="BE3197" t="str">
            <v>Employee</v>
          </cell>
          <cell r="BF3197">
            <v>37000</v>
          </cell>
          <cell r="BG3197">
            <v>62000</v>
          </cell>
          <cell r="BH3197">
            <v>5</v>
          </cell>
          <cell r="BI3197">
            <v>4000</v>
          </cell>
          <cell r="BJ3197">
            <v>60000</v>
          </cell>
          <cell r="BK3197">
            <v>60000</v>
          </cell>
          <cell r="BL3197">
            <v>48000</v>
          </cell>
        </row>
        <row r="3198">
          <cell r="B3198">
            <v>12079</v>
          </cell>
          <cell r="C3198">
            <v>4810</v>
          </cell>
          <cell r="D3198">
            <v>123034</v>
          </cell>
          <cell r="E3198" t="str">
            <v>Hila Danino</v>
          </cell>
          <cell r="F3198" t="str">
            <v>SOFTWARE DEVELOPER</v>
          </cell>
          <cell r="G3198" t="str">
            <v>Employee</v>
          </cell>
          <cell r="H3198" t="str">
            <v>Products - R&amp;D</v>
          </cell>
          <cell r="I3198" t="str">
            <v>TEL-AVIV</v>
          </cell>
          <cell r="J3198" t="str">
            <v>Israel</v>
          </cell>
          <cell r="K3198">
            <v>41752</v>
          </cell>
          <cell r="L3198" t="str">
            <v>IL</v>
          </cell>
          <cell r="M3198" t="str">
            <v>D51P</v>
          </cell>
          <cell r="N3198" t="str">
            <v>D</v>
          </cell>
          <cell r="O3198" t="str">
            <v>5</v>
          </cell>
          <cell r="P3198" t="str">
            <v>Regular</v>
          </cell>
          <cell r="T3198">
            <v>1</v>
          </cell>
          <cell r="U3198" t="str">
            <v>ILS</v>
          </cell>
          <cell r="V3198" t="str">
            <v>Products - R&amp;D</v>
          </cell>
          <cell r="W3198" t="str">
            <v>Dorit Dor</v>
          </cell>
          <cell r="Y3198" t="str">
            <v>Eligible</v>
          </cell>
          <cell r="Z3198">
            <v>20000</v>
          </cell>
          <cell r="AA3198">
            <v>73732.718894009216</v>
          </cell>
          <cell r="AB3198">
            <v>20000</v>
          </cell>
          <cell r="AC3198">
            <v>73732.718894009216</v>
          </cell>
          <cell r="AD3198">
            <v>3</v>
          </cell>
          <cell r="AE3198" t="str">
            <v>D51</v>
          </cell>
          <cell r="AF3198">
            <v>19500</v>
          </cell>
          <cell r="AG3198">
            <v>29500</v>
          </cell>
          <cell r="AH3198">
            <v>0.05</v>
          </cell>
          <cell r="AI3198">
            <v>1</v>
          </cell>
          <cell r="AJ3198">
            <v>0</v>
          </cell>
          <cell r="AK3198">
            <v>20800</v>
          </cell>
          <cell r="AL3198">
            <v>4.0000000000000036E-2</v>
          </cell>
          <cell r="AM3198">
            <v>76682.027649769589</v>
          </cell>
          <cell r="AN3198">
            <v>2949.3087557603722</v>
          </cell>
          <cell r="AO3198">
            <v>-0.29491525423728815</v>
          </cell>
          <cell r="AQ3198">
            <v>6500</v>
          </cell>
          <cell r="AR3198">
            <v>86000</v>
          </cell>
          <cell r="AS3198">
            <v>0.16</v>
          </cell>
          <cell r="AT3198">
            <v>1</v>
          </cell>
          <cell r="AU3198">
            <v>0</v>
          </cell>
          <cell r="AV3198">
            <v>20800</v>
          </cell>
          <cell r="AW3198">
            <v>76682.027649769589</v>
          </cell>
          <cell r="AX3198">
            <v>4.0000000000000036E-2</v>
          </cell>
          <cell r="AY3198">
            <v>2949.3087557603722</v>
          </cell>
          <cell r="AZ3198" t="str">
            <v>Regular Bonus</v>
          </cell>
          <cell r="BA3198" t="str">
            <v>Regular BonusEligible</v>
          </cell>
          <cell r="BB3198" t="str">
            <v>Regular BonusIsrael</v>
          </cell>
          <cell r="BC3198" t="str">
            <v>Regular BonusIsrael Employee</v>
          </cell>
          <cell r="BD3198" t="str">
            <v>D55</v>
          </cell>
          <cell r="BE3198" t="str">
            <v>Employee</v>
          </cell>
          <cell r="BF3198">
            <v>20000</v>
          </cell>
          <cell r="BG3198">
            <v>20000</v>
          </cell>
          <cell r="BH3198">
            <v>3</v>
          </cell>
          <cell r="BI3198">
            <v>4000</v>
          </cell>
          <cell r="BJ3198">
            <v>30000</v>
          </cell>
          <cell r="BK3198">
            <v>30000</v>
          </cell>
          <cell r="BL3198">
            <v>24000</v>
          </cell>
        </row>
        <row r="3199">
          <cell r="B3199">
            <v>15765</v>
          </cell>
          <cell r="C3199">
            <v>10719</v>
          </cell>
          <cell r="E3199" t="str">
            <v>Gili Yankovitch</v>
          </cell>
          <cell r="F3199" t="str">
            <v>TECHNOLOGY LEADER</v>
          </cell>
          <cell r="G3199" t="str">
            <v>Employee</v>
          </cell>
          <cell r="H3199" t="str">
            <v>Products - R&amp;D</v>
          </cell>
          <cell r="I3199" t="str">
            <v>TEL-AVIV</v>
          </cell>
          <cell r="J3199" t="str">
            <v>Israel</v>
          </cell>
          <cell r="K3199">
            <v>43783</v>
          </cell>
          <cell r="L3199" t="str">
            <v>IL</v>
          </cell>
          <cell r="M3199" t="str">
            <v>D41P</v>
          </cell>
          <cell r="N3199" t="str">
            <v>D</v>
          </cell>
          <cell r="O3199" t="str">
            <v>4</v>
          </cell>
          <cell r="P3199" t="str">
            <v>Regular</v>
          </cell>
          <cell r="S3199">
            <v>1</v>
          </cell>
          <cell r="U3199" t="str">
            <v>ILS</v>
          </cell>
          <cell r="V3199" t="str">
            <v>Products - R&amp;D</v>
          </cell>
          <cell r="W3199" t="str">
            <v>Dorit Dor</v>
          </cell>
          <cell r="Y3199" t="str">
            <v>Eligible</v>
          </cell>
          <cell r="Z3199">
            <v>38000</v>
          </cell>
          <cell r="AA3199">
            <v>140092.1658986175</v>
          </cell>
          <cell r="AB3199">
            <v>38000</v>
          </cell>
          <cell r="AC3199">
            <v>140092.1658986175</v>
          </cell>
          <cell r="AD3199">
            <v>5</v>
          </cell>
          <cell r="AE3199" t="str">
            <v>D41</v>
          </cell>
          <cell r="AF3199">
            <v>25500</v>
          </cell>
          <cell r="AG3199">
            <v>37000</v>
          </cell>
          <cell r="AH3199">
            <v>1</v>
          </cell>
          <cell r="AI3199">
            <v>5</v>
          </cell>
          <cell r="AJ3199">
            <v>0</v>
          </cell>
          <cell r="AK3199">
            <v>39140</v>
          </cell>
          <cell r="AL3199">
            <v>3.0000000000000027E-2</v>
          </cell>
          <cell r="AM3199">
            <v>144294.93087557604</v>
          </cell>
          <cell r="AN3199">
            <v>4202.7649769585405</v>
          </cell>
          <cell r="AO3199">
            <v>5.7837837837837913E-2</v>
          </cell>
          <cell r="AQ3199">
            <v>6500</v>
          </cell>
          <cell r="AR3199">
            <v>86000</v>
          </cell>
          <cell r="AS3199">
            <v>0.39</v>
          </cell>
          <cell r="AT3199">
            <v>1</v>
          </cell>
          <cell r="AU3199">
            <v>0</v>
          </cell>
          <cell r="AV3199">
            <v>39140</v>
          </cell>
          <cell r="AW3199">
            <v>144294.93087557604</v>
          </cell>
          <cell r="AX3199">
            <v>3.0000000000000027E-2</v>
          </cell>
          <cell r="AY3199">
            <v>4202.7649769585405</v>
          </cell>
          <cell r="AZ3199" t="str">
            <v>Target Bonus</v>
          </cell>
          <cell r="BA3199" t="str">
            <v>Target BonusEligible</v>
          </cell>
          <cell r="BB3199" t="str">
            <v>Target BonusIsrael</v>
          </cell>
          <cell r="BC3199" t="str">
            <v>Target BonusIsrael Employee</v>
          </cell>
          <cell r="BD3199" t="str">
            <v>D45</v>
          </cell>
          <cell r="BE3199" t="str">
            <v>Employee</v>
          </cell>
          <cell r="BF3199">
            <v>38000</v>
          </cell>
          <cell r="BG3199">
            <v>0</v>
          </cell>
          <cell r="BJ3199">
            <v>84000</v>
          </cell>
          <cell r="BK3199">
            <v>84000</v>
          </cell>
          <cell r="BL3199">
            <v>105000</v>
          </cell>
        </row>
        <row r="3200">
          <cell r="B3200">
            <v>15778</v>
          </cell>
          <cell r="C3200">
            <v>10732</v>
          </cell>
          <cell r="D3200">
            <v>127991</v>
          </cell>
          <cell r="E3200" t="str">
            <v>Assaf Maimon</v>
          </cell>
          <cell r="F3200" t="str">
            <v>TEAM LEADER</v>
          </cell>
          <cell r="G3200" t="str">
            <v>Employee</v>
          </cell>
          <cell r="H3200" t="str">
            <v>Products - R&amp;D</v>
          </cell>
          <cell r="I3200" t="str">
            <v>TEL-AVIV</v>
          </cell>
          <cell r="J3200" t="str">
            <v>Israel</v>
          </cell>
          <cell r="K3200">
            <v>42631</v>
          </cell>
          <cell r="L3200" t="str">
            <v>IL</v>
          </cell>
          <cell r="M3200" t="str">
            <v>D41M</v>
          </cell>
          <cell r="N3200" t="str">
            <v>D</v>
          </cell>
          <cell r="O3200" t="str">
            <v>4</v>
          </cell>
          <cell r="P3200" t="str">
            <v>Regular</v>
          </cell>
          <cell r="T3200">
            <v>1</v>
          </cell>
          <cell r="U3200" t="str">
            <v>ILS</v>
          </cell>
          <cell r="V3200" t="str">
            <v>Products - R&amp;D</v>
          </cell>
          <cell r="W3200" t="str">
            <v>Dorit Dor</v>
          </cell>
          <cell r="Y3200" t="str">
            <v>Eligible</v>
          </cell>
          <cell r="Z3200">
            <v>30000</v>
          </cell>
          <cell r="AA3200">
            <v>110599.07834101382</v>
          </cell>
          <cell r="AB3200">
            <v>35000</v>
          </cell>
          <cell r="AC3200">
            <v>129032.25806451614</v>
          </cell>
          <cell r="AD3200">
            <v>5</v>
          </cell>
          <cell r="AE3200" t="str">
            <v>D41</v>
          </cell>
          <cell r="AF3200">
            <v>25500</v>
          </cell>
          <cell r="AG3200">
            <v>37000</v>
          </cell>
          <cell r="AH3200">
            <v>0.82</v>
          </cell>
          <cell r="AI3200">
            <v>4</v>
          </cell>
          <cell r="AJ3200">
            <v>0</v>
          </cell>
          <cell r="AK3200">
            <v>35000</v>
          </cell>
          <cell r="AL3200">
            <v>0</v>
          </cell>
          <cell r="AM3200">
            <v>129032.25806451614</v>
          </cell>
          <cell r="AN3200">
            <v>0</v>
          </cell>
          <cell r="AO3200">
            <v>-5.4054054054054057E-2</v>
          </cell>
          <cell r="AP3200" t="str">
            <v>Already received an increase</v>
          </cell>
          <cell r="AQ3200">
            <v>6500</v>
          </cell>
          <cell r="AR3200">
            <v>86000</v>
          </cell>
          <cell r="AS3200">
            <v>0.35</v>
          </cell>
          <cell r="AT3200">
            <v>1</v>
          </cell>
          <cell r="AU3200">
            <v>0</v>
          </cell>
          <cell r="AV3200">
            <v>35000</v>
          </cell>
          <cell r="AW3200">
            <v>129032.25806451614</v>
          </cell>
          <cell r="AX3200">
            <v>0</v>
          </cell>
          <cell r="AY3200">
            <v>0</v>
          </cell>
          <cell r="AZ3200" t="str">
            <v>Regular Bonus</v>
          </cell>
          <cell r="BA3200" t="str">
            <v>Regular BonusEligible</v>
          </cell>
          <cell r="BB3200" t="str">
            <v>Regular BonusIsrael</v>
          </cell>
          <cell r="BC3200" t="str">
            <v>Regular BonusIsrael Employee</v>
          </cell>
          <cell r="BD3200" t="str">
            <v>D45</v>
          </cell>
          <cell r="BE3200" t="str">
            <v>Employee</v>
          </cell>
          <cell r="BF3200">
            <v>35000</v>
          </cell>
          <cell r="BG3200">
            <v>49000</v>
          </cell>
          <cell r="BH3200">
            <v>4</v>
          </cell>
          <cell r="BI3200">
            <v>4000</v>
          </cell>
          <cell r="BJ3200">
            <v>72000</v>
          </cell>
          <cell r="BK3200">
            <v>72000</v>
          </cell>
          <cell r="BL3200">
            <v>57600</v>
          </cell>
        </row>
        <row r="3201">
          <cell r="B3201">
            <v>15789</v>
          </cell>
          <cell r="C3201">
            <v>10743</v>
          </cell>
          <cell r="D3201">
            <v>104762</v>
          </cell>
          <cell r="E3201" t="str">
            <v>Oren Koren</v>
          </cell>
          <cell r="F3201" t="str">
            <v>TECHNICAL PRODUCT MANAGER</v>
          </cell>
          <cell r="G3201" t="str">
            <v>Employee</v>
          </cell>
          <cell r="H3201" t="str">
            <v>Products - R&amp;D</v>
          </cell>
          <cell r="I3201" t="str">
            <v>TEL-AVIV</v>
          </cell>
          <cell r="J3201" t="str">
            <v>Israel</v>
          </cell>
          <cell r="K3201">
            <v>42653</v>
          </cell>
          <cell r="L3201" t="str">
            <v>IL</v>
          </cell>
          <cell r="M3201" t="str">
            <v>D30P</v>
          </cell>
          <cell r="N3201" t="str">
            <v>D</v>
          </cell>
          <cell r="O3201" t="str">
            <v>3</v>
          </cell>
          <cell r="P3201" t="str">
            <v>Regular</v>
          </cell>
          <cell r="S3201">
            <v>1</v>
          </cell>
          <cell r="U3201" t="str">
            <v>ILS</v>
          </cell>
          <cell r="V3201" t="str">
            <v>Products - R&amp;D</v>
          </cell>
          <cell r="W3201" t="str">
            <v>Dorit Dor</v>
          </cell>
          <cell r="Y3201" t="str">
            <v>Eligible</v>
          </cell>
          <cell r="Z3201">
            <v>40000</v>
          </cell>
          <cell r="AA3201">
            <v>147465.43778801843</v>
          </cell>
          <cell r="AB3201">
            <v>40000</v>
          </cell>
          <cell r="AC3201">
            <v>147465.43778801843</v>
          </cell>
          <cell r="AD3201">
            <v>4</v>
          </cell>
          <cell r="AE3201" t="str">
            <v>D30</v>
          </cell>
          <cell r="AF3201">
            <v>34000</v>
          </cell>
          <cell r="AG3201">
            <v>46000</v>
          </cell>
          <cell r="AH3201">
            <v>0.5</v>
          </cell>
          <cell r="AI3201">
            <v>3</v>
          </cell>
          <cell r="AJ3201">
            <v>0</v>
          </cell>
          <cell r="AK3201">
            <v>41600</v>
          </cell>
          <cell r="AL3201">
            <v>4.0000000000000036E-2</v>
          </cell>
          <cell r="AM3201">
            <v>153364.05529953918</v>
          </cell>
          <cell r="AN3201">
            <v>5898.6175115207443</v>
          </cell>
          <cell r="AO3201">
            <v>-9.5652173913043481E-2</v>
          </cell>
          <cell r="AQ3201">
            <v>6500</v>
          </cell>
          <cell r="AR3201">
            <v>86000</v>
          </cell>
          <cell r="AS3201">
            <v>0.42</v>
          </cell>
          <cell r="AT3201">
            <v>1</v>
          </cell>
          <cell r="AU3201">
            <v>0</v>
          </cell>
          <cell r="AV3201">
            <v>41600</v>
          </cell>
          <cell r="AW3201">
            <v>153364.05529953918</v>
          </cell>
          <cell r="AX3201">
            <v>4.0000000000000036E-2</v>
          </cell>
          <cell r="AY3201">
            <v>5898.6175115207443</v>
          </cell>
          <cell r="AZ3201" t="str">
            <v>Target Bonus</v>
          </cell>
          <cell r="BA3201" t="str">
            <v>Target BonusEligible</v>
          </cell>
          <cell r="BB3201" t="str">
            <v>Target BonusIsrael</v>
          </cell>
          <cell r="BC3201" t="str">
            <v>Target BonusIsrael Employee</v>
          </cell>
          <cell r="BD3201" t="str">
            <v>D36</v>
          </cell>
          <cell r="BE3201" t="str">
            <v>Employee</v>
          </cell>
          <cell r="BF3201">
            <v>40000</v>
          </cell>
          <cell r="BG3201">
            <v>100000</v>
          </cell>
          <cell r="BH3201">
            <v>4</v>
          </cell>
          <cell r="BJ3201">
            <v>100000</v>
          </cell>
          <cell r="BK3201">
            <v>100000</v>
          </cell>
          <cell r="BL3201">
            <v>110000.00000000001</v>
          </cell>
        </row>
        <row r="3202">
          <cell r="B3202">
            <v>9621</v>
          </cell>
          <cell r="C3202">
            <v>3291</v>
          </cell>
          <cell r="D3202">
            <v>163810</v>
          </cell>
          <cell r="E3202" t="str">
            <v>Noam Tiram</v>
          </cell>
          <cell r="F3202" t="str">
            <v>SOFTWARE DEVELOPER</v>
          </cell>
          <cell r="G3202" t="str">
            <v>Employee</v>
          </cell>
          <cell r="H3202" t="str">
            <v>Products - R&amp;D</v>
          </cell>
          <cell r="I3202" t="str">
            <v>TEL-AVIV</v>
          </cell>
          <cell r="J3202" t="str">
            <v>Israel</v>
          </cell>
          <cell r="K3202">
            <v>40790</v>
          </cell>
          <cell r="L3202" t="str">
            <v>IL</v>
          </cell>
          <cell r="M3202" t="str">
            <v>D51P</v>
          </cell>
          <cell r="N3202" t="str">
            <v>D</v>
          </cell>
          <cell r="O3202" t="str">
            <v>5</v>
          </cell>
          <cell r="P3202" t="str">
            <v>Regular</v>
          </cell>
          <cell r="T3202">
            <v>1</v>
          </cell>
          <cell r="U3202" t="str">
            <v>ILS</v>
          </cell>
          <cell r="V3202" t="str">
            <v>Products - R&amp;D</v>
          </cell>
          <cell r="W3202" t="str">
            <v>Dorit Dor</v>
          </cell>
          <cell r="Y3202" t="str">
            <v>Eligible</v>
          </cell>
          <cell r="Z3202">
            <v>23000</v>
          </cell>
          <cell r="AA3202">
            <v>84792.626728110597</v>
          </cell>
          <cell r="AB3202">
            <v>23000</v>
          </cell>
          <cell r="AC3202">
            <v>84792.626728110597</v>
          </cell>
          <cell r="AD3202">
            <v>3</v>
          </cell>
          <cell r="AE3202" t="str">
            <v>D51</v>
          </cell>
          <cell r="AF3202">
            <v>19500</v>
          </cell>
          <cell r="AG3202">
            <v>29500</v>
          </cell>
          <cell r="AH3202">
            <v>0.35</v>
          </cell>
          <cell r="AI3202">
            <v>2</v>
          </cell>
          <cell r="AJ3202">
            <v>0</v>
          </cell>
          <cell r="AK3202">
            <v>23690</v>
          </cell>
          <cell r="AL3202">
            <v>3.0000000000000027E-2</v>
          </cell>
          <cell r="AM3202">
            <v>87336.405529953918</v>
          </cell>
          <cell r="AN3202">
            <v>2543.7788018433203</v>
          </cell>
          <cell r="AO3202">
            <v>-0.19694915254237289</v>
          </cell>
          <cell r="AQ3202">
            <v>6500</v>
          </cell>
          <cell r="AR3202">
            <v>86000</v>
          </cell>
          <cell r="AS3202">
            <v>0.2</v>
          </cell>
          <cell r="AT3202">
            <v>1</v>
          </cell>
          <cell r="AU3202">
            <v>0</v>
          </cell>
          <cell r="AV3202">
            <v>23690</v>
          </cell>
          <cell r="AW3202">
            <v>87336.405529953918</v>
          </cell>
          <cell r="AX3202">
            <v>3.0000000000000027E-2</v>
          </cell>
          <cell r="AY3202">
            <v>2543.7788018433203</v>
          </cell>
          <cell r="AZ3202" t="str">
            <v>Regular Bonus</v>
          </cell>
          <cell r="BA3202" t="str">
            <v>Regular BonusEligible</v>
          </cell>
          <cell r="BB3202" t="str">
            <v>Regular BonusIsrael</v>
          </cell>
          <cell r="BC3202" t="str">
            <v>Regular BonusIsrael Employee</v>
          </cell>
          <cell r="BD3202" t="str">
            <v>D65</v>
          </cell>
          <cell r="BE3202" t="str">
            <v>Employee</v>
          </cell>
          <cell r="BF3202">
            <v>23000</v>
          </cell>
          <cell r="BG3202">
            <v>17601</v>
          </cell>
          <cell r="BH3202">
            <v>3</v>
          </cell>
          <cell r="BI3202">
            <v>4000</v>
          </cell>
          <cell r="BJ3202">
            <v>22000</v>
          </cell>
          <cell r="BK3202">
            <v>22000</v>
          </cell>
          <cell r="BL3202">
            <v>17600</v>
          </cell>
        </row>
        <row r="3203">
          <cell r="B3203">
            <v>5870</v>
          </cell>
          <cell r="C3203">
            <v>1663</v>
          </cell>
          <cell r="E3203" t="str">
            <v>Yehezkel Horowitz</v>
          </cell>
          <cell r="F3203" t="str">
            <v>TECHNOLOGY LEADER</v>
          </cell>
          <cell r="G3203" t="str">
            <v>Employee</v>
          </cell>
          <cell r="H3203" t="str">
            <v>Products - R&amp;D</v>
          </cell>
          <cell r="I3203" t="str">
            <v>TEL-AVIV</v>
          </cell>
          <cell r="J3203" t="str">
            <v>Israel</v>
          </cell>
          <cell r="K3203">
            <v>38918</v>
          </cell>
          <cell r="L3203" t="str">
            <v>IL</v>
          </cell>
          <cell r="M3203" t="str">
            <v>D41P</v>
          </cell>
          <cell r="N3203" t="str">
            <v>D</v>
          </cell>
          <cell r="O3203" t="str">
            <v>4</v>
          </cell>
          <cell r="P3203" t="str">
            <v>Regular</v>
          </cell>
          <cell r="T3203">
            <v>1</v>
          </cell>
          <cell r="U3203" t="str">
            <v>ILS</v>
          </cell>
          <cell r="V3203" t="str">
            <v>Products - R&amp;D</v>
          </cell>
          <cell r="W3203" t="str">
            <v>Dorit Dor</v>
          </cell>
          <cell r="Y3203" t="str">
            <v>Eligible</v>
          </cell>
          <cell r="Z3203">
            <v>34900</v>
          </cell>
          <cell r="AA3203">
            <v>128663.59447004608</v>
          </cell>
          <cell r="AB3203">
            <v>34900</v>
          </cell>
          <cell r="AC3203">
            <v>128663.59447004608</v>
          </cell>
          <cell r="AD3203">
            <v>4</v>
          </cell>
          <cell r="AE3203" t="str">
            <v>D41</v>
          </cell>
          <cell r="AF3203">
            <v>25500</v>
          </cell>
          <cell r="AG3203">
            <v>37000</v>
          </cell>
          <cell r="AH3203">
            <v>0.81</v>
          </cell>
          <cell r="AI3203">
            <v>4</v>
          </cell>
          <cell r="AJ3203">
            <v>0</v>
          </cell>
          <cell r="AK3203">
            <v>35947</v>
          </cell>
          <cell r="AL3203">
            <v>3.0000000000000027E-2</v>
          </cell>
          <cell r="AM3203">
            <v>132523.50230414746</v>
          </cell>
          <cell r="AN3203">
            <v>3859.907834101381</v>
          </cell>
          <cell r="AO3203">
            <v>-2.8459459459459491E-2</v>
          </cell>
          <cell r="AQ3203">
            <v>6500</v>
          </cell>
          <cell r="AR3203">
            <v>86000</v>
          </cell>
          <cell r="AS3203">
            <v>0.35</v>
          </cell>
          <cell r="AT3203">
            <v>1</v>
          </cell>
          <cell r="AU3203">
            <v>0</v>
          </cell>
          <cell r="AV3203">
            <v>35947</v>
          </cell>
          <cell r="AW3203">
            <v>132523.50230414746</v>
          </cell>
          <cell r="AX3203">
            <v>3.0000000000000027E-2</v>
          </cell>
          <cell r="AY3203">
            <v>3859.907834101381</v>
          </cell>
          <cell r="AZ3203" t="str">
            <v>Regular Bonus</v>
          </cell>
          <cell r="BA3203" t="str">
            <v>Regular BonusEligible</v>
          </cell>
          <cell r="BB3203" t="str">
            <v>Regular BonusIsrael</v>
          </cell>
          <cell r="BC3203" t="str">
            <v>Regular BonusIsrael Employee</v>
          </cell>
          <cell r="BD3203" t="str">
            <v>D45</v>
          </cell>
          <cell r="BE3203" t="str">
            <v>Employee</v>
          </cell>
          <cell r="BF3203">
            <v>34900</v>
          </cell>
          <cell r="BG3203">
            <v>50417</v>
          </cell>
          <cell r="BH3203">
            <v>5</v>
          </cell>
          <cell r="BI3203">
            <v>4000</v>
          </cell>
          <cell r="BJ3203">
            <v>60000</v>
          </cell>
          <cell r="BK3203">
            <v>60000</v>
          </cell>
          <cell r="BL3203">
            <v>48000</v>
          </cell>
        </row>
        <row r="3204">
          <cell r="B3204">
            <v>15884</v>
          </cell>
          <cell r="C3204">
            <v>10837</v>
          </cell>
          <cell r="D3204">
            <v>36036</v>
          </cell>
          <cell r="E3204" t="str">
            <v>Noam Maimon</v>
          </cell>
          <cell r="F3204" t="str">
            <v>TEAM LEADER</v>
          </cell>
          <cell r="G3204" t="str">
            <v>Employee</v>
          </cell>
          <cell r="H3204" t="str">
            <v>Products - R&amp;D</v>
          </cell>
          <cell r="I3204" t="str">
            <v>TEL-AVIV</v>
          </cell>
          <cell r="J3204" t="str">
            <v>Israel</v>
          </cell>
          <cell r="K3204">
            <v>42674</v>
          </cell>
          <cell r="L3204" t="str">
            <v>IL</v>
          </cell>
          <cell r="M3204" t="str">
            <v>D41M</v>
          </cell>
          <cell r="N3204" t="str">
            <v>D</v>
          </cell>
          <cell r="O3204" t="str">
            <v>4</v>
          </cell>
          <cell r="P3204" t="str">
            <v>Regular</v>
          </cell>
          <cell r="T3204">
            <v>1</v>
          </cell>
          <cell r="U3204" t="str">
            <v>ILS</v>
          </cell>
          <cell r="V3204" t="str">
            <v>Products - R&amp;D</v>
          </cell>
          <cell r="W3204" t="str">
            <v>Dorit Dor</v>
          </cell>
          <cell r="Y3204" t="str">
            <v>Eligible</v>
          </cell>
          <cell r="Z3204">
            <v>34600</v>
          </cell>
          <cell r="AA3204">
            <v>127557.60368663595</v>
          </cell>
          <cell r="AB3204">
            <v>34600</v>
          </cell>
          <cell r="AC3204">
            <v>127557.60368663595</v>
          </cell>
          <cell r="AD3204">
            <v>4</v>
          </cell>
          <cell r="AE3204" t="str">
            <v>D41</v>
          </cell>
          <cell r="AF3204">
            <v>25500</v>
          </cell>
          <cell r="AG3204">
            <v>37000</v>
          </cell>
          <cell r="AH3204">
            <v>0.79</v>
          </cell>
          <cell r="AI3204">
            <v>4</v>
          </cell>
          <cell r="AJ3204">
            <v>0</v>
          </cell>
          <cell r="AK3204">
            <v>35638</v>
          </cell>
          <cell r="AL3204">
            <v>3.0000000000000027E-2</v>
          </cell>
          <cell r="AM3204">
            <v>131384.33179723503</v>
          </cell>
          <cell r="AN3204">
            <v>3826.7281105990842</v>
          </cell>
          <cell r="AO3204">
            <v>-3.6810810810810835E-2</v>
          </cell>
          <cell r="AQ3204">
            <v>6500</v>
          </cell>
          <cell r="AR3204">
            <v>86000</v>
          </cell>
          <cell r="AS3204">
            <v>0.35</v>
          </cell>
          <cell r="AT3204">
            <v>1</v>
          </cell>
          <cell r="AU3204">
            <v>0</v>
          </cell>
          <cell r="AV3204">
            <v>35638</v>
          </cell>
          <cell r="AW3204">
            <v>131384.33179723503</v>
          </cell>
          <cell r="AX3204">
            <v>3.0000000000000027E-2</v>
          </cell>
          <cell r="AY3204">
            <v>3826.7281105990842</v>
          </cell>
          <cell r="AZ3204" t="str">
            <v>Regular Bonus</v>
          </cell>
          <cell r="BA3204" t="str">
            <v>Regular BonusEligible</v>
          </cell>
          <cell r="BB3204" t="str">
            <v>Regular BonusIsrael</v>
          </cell>
          <cell r="BC3204" t="str">
            <v>Regular BonusIsrael Employee</v>
          </cell>
          <cell r="BD3204" t="str">
            <v>D45</v>
          </cell>
          <cell r="BE3204" t="str">
            <v>Employee</v>
          </cell>
          <cell r="BF3204">
            <v>34600</v>
          </cell>
          <cell r="BG3204">
            <v>40000</v>
          </cell>
          <cell r="BH3204">
            <v>3</v>
          </cell>
          <cell r="BI3204">
            <v>4000</v>
          </cell>
          <cell r="BJ3204">
            <v>60000</v>
          </cell>
          <cell r="BK3204">
            <v>60000</v>
          </cell>
          <cell r="BL3204">
            <v>48000</v>
          </cell>
        </row>
        <row r="3205">
          <cell r="B3205">
            <v>16103</v>
          </cell>
          <cell r="C3205">
            <v>11045</v>
          </cell>
          <cell r="D3205">
            <v>177945</v>
          </cell>
          <cell r="E3205" t="str">
            <v>Aviran Hazum</v>
          </cell>
          <cell r="F3205" t="str">
            <v>TEAM LEADER</v>
          </cell>
          <cell r="G3205" t="str">
            <v>Employee</v>
          </cell>
          <cell r="H3205" t="str">
            <v>Products - R&amp;D</v>
          </cell>
          <cell r="I3205" t="str">
            <v>TEL-AVIV</v>
          </cell>
          <cell r="J3205" t="str">
            <v>Israel</v>
          </cell>
          <cell r="K3205">
            <v>42779</v>
          </cell>
          <cell r="L3205" t="str">
            <v>IL</v>
          </cell>
          <cell r="M3205" t="str">
            <v>D41M</v>
          </cell>
          <cell r="N3205" t="str">
            <v>D</v>
          </cell>
          <cell r="O3205" t="str">
            <v>4</v>
          </cell>
          <cell r="P3205" t="str">
            <v>Regular</v>
          </cell>
          <cell r="S3205">
            <v>1</v>
          </cell>
          <cell r="U3205" t="str">
            <v>ILS</v>
          </cell>
          <cell r="V3205" t="str">
            <v>Products - R&amp;D</v>
          </cell>
          <cell r="W3205" t="str">
            <v>Dorit Dor</v>
          </cell>
          <cell r="Y3205" t="str">
            <v>Eligible</v>
          </cell>
          <cell r="Z3205">
            <v>29400</v>
          </cell>
          <cell r="AA3205">
            <v>108387.09677419355</v>
          </cell>
          <cell r="AB3205">
            <v>29400</v>
          </cell>
          <cell r="AC3205">
            <v>108387.09677419355</v>
          </cell>
          <cell r="AD3205">
            <v>5</v>
          </cell>
          <cell r="AE3205" t="str">
            <v>D41</v>
          </cell>
          <cell r="AF3205">
            <v>25500</v>
          </cell>
          <cell r="AG3205">
            <v>37000</v>
          </cell>
          <cell r="AH3205">
            <v>0.33</v>
          </cell>
          <cell r="AI3205">
            <v>2</v>
          </cell>
          <cell r="AJ3205">
            <v>0</v>
          </cell>
          <cell r="AK3205">
            <v>31752.000000000004</v>
          </cell>
          <cell r="AL3205">
            <v>8.0000000000000071E-2</v>
          </cell>
          <cell r="AM3205">
            <v>117058.06451612906</v>
          </cell>
          <cell r="AN3205">
            <v>8670.9677419355139</v>
          </cell>
          <cell r="AO3205">
            <v>-0.14183783783783777</v>
          </cell>
          <cell r="AQ3205">
            <v>6500</v>
          </cell>
          <cell r="AR3205">
            <v>86000</v>
          </cell>
          <cell r="AS3205">
            <v>0.28000000000000003</v>
          </cell>
          <cell r="AT3205">
            <v>1</v>
          </cell>
          <cell r="AU3205">
            <v>0</v>
          </cell>
          <cell r="AV3205">
            <v>31752.000000000004</v>
          </cell>
          <cell r="AW3205">
            <v>117058.06451612906</v>
          </cell>
          <cell r="AX3205">
            <v>8.0000000000000071E-2</v>
          </cell>
          <cell r="AY3205">
            <v>8670.9677419355139</v>
          </cell>
          <cell r="AZ3205" t="str">
            <v>Target Bonus</v>
          </cell>
          <cell r="BA3205" t="str">
            <v>Target BonusEligible</v>
          </cell>
          <cell r="BB3205" t="str">
            <v>Target BonusIsrael</v>
          </cell>
          <cell r="BC3205" t="str">
            <v>Target BonusIsrael Employee</v>
          </cell>
          <cell r="BD3205" t="str">
            <v>D45</v>
          </cell>
          <cell r="BE3205" t="str">
            <v>Employee</v>
          </cell>
          <cell r="BF3205">
            <v>29400</v>
          </cell>
          <cell r="BG3205">
            <v>68849</v>
          </cell>
          <cell r="BH3205">
            <v>4</v>
          </cell>
          <cell r="BJ3205">
            <v>60000</v>
          </cell>
          <cell r="BK3205">
            <v>60000</v>
          </cell>
          <cell r="BL3205">
            <v>75000</v>
          </cell>
        </row>
        <row r="3206">
          <cell r="B3206">
            <v>10787</v>
          </cell>
          <cell r="C3206">
            <v>3900</v>
          </cell>
          <cell r="D3206">
            <v>234494</v>
          </cell>
          <cell r="E3206" t="str">
            <v>Roy Epstein</v>
          </cell>
          <cell r="F3206" t="str">
            <v>SOFTWARE DEVELOPER</v>
          </cell>
          <cell r="G3206" t="str">
            <v>Employee</v>
          </cell>
          <cell r="H3206" t="str">
            <v>Products - R&amp;D</v>
          </cell>
          <cell r="I3206" t="str">
            <v>TEL-AVIV</v>
          </cell>
          <cell r="J3206" t="str">
            <v>Israel</v>
          </cell>
          <cell r="K3206">
            <v>41232</v>
          </cell>
          <cell r="L3206" t="str">
            <v>IL</v>
          </cell>
          <cell r="M3206" t="str">
            <v>D51P</v>
          </cell>
          <cell r="N3206" t="str">
            <v>D</v>
          </cell>
          <cell r="O3206" t="str">
            <v>5</v>
          </cell>
          <cell r="P3206" t="str">
            <v>Regular</v>
          </cell>
          <cell r="T3206">
            <v>1</v>
          </cell>
          <cell r="U3206" t="str">
            <v>ILS</v>
          </cell>
          <cell r="V3206" t="str">
            <v>Products - R&amp;D</v>
          </cell>
          <cell r="W3206" t="str">
            <v>Dorit Dor</v>
          </cell>
          <cell r="Y3206" t="str">
            <v>Eligible</v>
          </cell>
          <cell r="Z3206">
            <v>24000</v>
          </cell>
          <cell r="AA3206">
            <v>88479.262672811063</v>
          </cell>
          <cell r="AB3206">
            <v>24000</v>
          </cell>
          <cell r="AC3206">
            <v>88479.262672811063</v>
          </cell>
          <cell r="AD3206">
            <v>3</v>
          </cell>
          <cell r="AE3206" t="str">
            <v>D51</v>
          </cell>
          <cell r="AF3206">
            <v>19500</v>
          </cell>
          <cell r="AG3206">
            <v>29500</v>
          </cell>
          <cell r="AH3206">
            <v>0.45</v>
          </cell>
          <cell r="AI3206">
            <v>3</v>
          </cell>
          <cell r="AJ3206">
            <v>0</v>
          </cell>
          <cell r="AK3206">
            <v>24480</v>
          </cell>
          <cell r="AL3206">
            <v>2.0000000000000018E-2</v>
          </cell>
          <cell r="AM3206">
            <v>90248.847926267277</v>
          </cell>
          <cell r="AN3206">
            <v>1769.5852534562146</v>
          </cell>
          <cell r="AO3206">
            <v>-0.17016949152542371</v>
          </cell>
          <cell r="AQ3206">
            <v>6500</v>
          </cell>
          <cell r="AR3206">
            <v>86000</v>
          </cell>
          <cell r="AS3206">
            <v>0.22</v>
          </cell>
          <cell r="AT3206">
            <v>1</v>
          </cell>
          <cell r="AU3206">
            <v>0</v>
          </cell>
          <cell r="AV3206">
            <v>24480</v>
          </cell>
          <cell r="AW3206">
            <v>90248.847926267277</v>
          </cell>
          <cell r="AX3206">
            <v>2.0000000000000018E-2</v>
          </cell>
          <cell r="AY3206">
            <v>1769.5852534562146</v>
          </cell>
          <cell r="AZ3206" t="str">
            <v>Regular Bonus</v>
          </cell>
          <cell r="BA3206" t="str">
            <v>Regular BonusEligible</v>
          </cell>
          <cell r="BB3206" t="str">
            <v>Regular BonusIsrael</v>
          </cell>
          <cell r="BC3206" t="str">
            <v>Regular BonusIsrael Employee</v>
          </cell>
          <cell r="BD3206" t="str">
            <v>D55</v>
          </cell>
          <cell r="BE3206" t="str">
            <v>Employee</v>
          </cell>
          <cell r="BF3206">
            <v>24000</v>
          </cell>
          <cell r="BG3206">
            <v>30000</v>
          </cell>
          <cell r="BH3206">
            <v>3</v>
          </cell>
          <cell r="BI3206">
            <v>4000</v>
          </cell>
          <cell r="BJ3206">
            <v>30000</v>
          </cell>
          <cell r="BK3206">
            <v>30000</v>
          </cell>
          <cell r="BL3206">
            <v>24000</v>
          </cell>
        </row>
        <row r="3207">
          <cell r="B3207">
            <v>10311</v>
          </cell>
          <cell r="C3207">
            <v>3655</v>
          </cell>
          <cell r="E3207" t="str">
            <v>Ben Herzog</v>
          </cell>
          <cell r="F3207" t="str">
            <v>SECURITY RESEARCHER</v>
          </cell>
          <cell r="G3207" t="str">
            <v>Employee</v>
          </cell>
          <cell r="H3207" t="str">
            <v>Products - R&amp;D</v>
          </cell>
          <cell r="I3207" t="str">
            <v>TEL-AVIV</v>
          </cell>
          <cell r="J3207" t="str">
            <v>Israel</v>
          </cell>
          <cell r="K3207">
            <v>41134</v>
          </cell>
          <cell r="L3207" t="str">
            <v>IL</v>
          </cell>
          <cell r="M3207" t="str">
            <v>D54P</v>
          </cell>
          <cell r="N3207" t="str">
            <v>D</v>
          </cell>
          <cell r="O3207" t="str">
            <v>5</v>
          </cell>
          <cell r="P3207" t="str">
            <v>Regular</v>
          </cell>
          <cell r="T3207">
            <v>1</v>
          </cell>
          <cell r="U3207" t="str">
            <v>ILS</v>
          </cell>
          <cell r="V3207" t="str">
            <v>Products - R&amp;D</v>
          </cell>
          <cell r="W3207" t="str">
            <v>Dorit Dor</v>
          </cell>
          <cell r="Y3207" t="str">
            <v>Eligible</v>
          </cell>
          <cell r="Z3207">
            <v>29900</v>
          </cell>
          <cell r="AA3207">
            <v>110230.41474654379</v>
          </cell>
          <cell r="AB3207">
            <v>29900</v>
          </cell>
          <cell r="AC3207">
            <v>110230.41474654379</v>
          </cell>
          <cell r="AD3207">
            <v>3</v>
          </cell>
          <cell r="AE3207" t="str">
            <v>D54</v>
          </cell>
          <cell r="AF3207">
            <v>24000</v>
          </cell>
          <cell r="AG3207">
            <v>35000</v>
          </cell>
          <cell r="AH3207">
            <v>0.53</v>
          </cell>
          <cell r="AI3207">
            <v>3</v>
          </cell>
          <cell r="AJ3207">
            <v>0</v>
          </cell>
          <cell r="AK3207">
            <v>30498</v>
          </cell>
          <cell r="AL3207">
            <v>2.0000000000000018E-2</v>
          </cell>
          <cell r="AM3207">
            <v>112435.02304147466</v>
          </cell>
          <cell r="AN3207">
            <v>2204.6082949308766</v>
          </cell>
          <cell r="AO3207">
            <v>-0.12862857142857143</v>
          </cell>
          <cell r="AQ3207">
            <v>6500</v>
          </cell>
          <cell r="AR3207">
            <v>86000</v>
          </cell>
          <cell r="AS3207">
            <v>0.28999999999999998</v>
          </cell>
          <cell r="AT3207">
            <v>1</v>
          </cell>
          <cell r="AU3207">
            <v>0</v>
          </cell>
          <cell r="AV3207">
            <v>30498</v>
          </cell>
          <cell r="AW3207">
            <v>112435.02304147466</v>
          </cell>
          <cell r="AX3207">
            <v>2.0000000000000018E-2</v>
          </cell>
          <cell r="AY3207">
            <v>2204.6082949308766</v>
          </cell>
          <cell r="AZ3207" t="str">
            <v>Regular Bonus</v>
          </cell>
          <cell r="BA3207" t="str">
            <v>Regular BonusEligible</v>
          </cell>
          <cell r="BB3207" t="str">
            <v>Regular BonusIsrael</v>
          </cell>
          <cell r="BC3207" t="str">
            <v>Regular BonusIsrael Employee</v>
          </cell>
          <cell r="BD3207" t="str">
            <v>D51</v>
          </cell>
          <cell r="BE3207" t="str">
            <v>Employee</v>
          </cell>
          <cell r="BF3207">
            <v>29900</v>
          </cell>
          <cell r="BG3207">
            <v>30000</v>
          </cell>
          <cell r="BH3207">
            <v>3</v>
          </cell>
          <cell r="BI3207">
            <v>4000</v>
          </cell>
          <cell r="BJ3207">
            <v>29000</v>
          </cell>
          <cell r="BK3207">
            <v>29000</v>
          </cell>
          <cell r="BL3207">
            <v>23200</v>
          </cell>
        </row>
        <row r="3208">
          <cell r="B3208">
            <v>8688</v>
          </cell>
          <cell r="C3208">
            <v>2853</v>
          </cell>
          <cell r="E3208" t="str">
            <v>Victor Levy</v>
          </cell>
          <cell r="F3208" t="str">
            <v>SOFTWARE DEVELOPER</v>
          </cell>
          <cell r="G3208" t="str">
            <v>Employee</v>
          </cell>
          <cell r="H3208" t="str">
            <v>Products - R&amp;D</v>
          </cell>
          <cell r="I3208" t="str">
            <v>TEL-AVIV</v>
          </cell>
          <cell r="J3208" t="str">
            <v>Israel</v>
          </cell>
          <cell r="K3208">
            <v>40412</v>
          </cell>
          <cell r="L3208" t="str">
            <v>IL</v>
          </cell>
          <cell r="M3208" t="str">
            <v>D51P</v>
          </cell>
          <cell r="N3208" t="str">
            <v>D</v>
          </cell>
          <cell r="O3208" t="str">
            <v>5</v>
          </cell>
          <cell r="P3208" t="str">
            <v>Regular</v>
          </cell>
          <cell r="T3208">
            <v>1</v>
          </cell>
          <cell r="U3208" t="str">
            <v>ILS</v>
          </cell>
          <cell r="V3208" t="str">
            <v>Products - R&amp;D</v>
          </cell>
          <cell r="W3208" t="str">
            <v>Dorit Dor</v>
          </cell>
          <cell r="Y3208" t="str">
            <v>Eligible</v>
          </cell>
          <cell r="Z3208">
            <v>26400</v>
          </cell>
          <cell r="AA3208">
            <v>97327.188940092165</v>
          </cell>
          <cell r="AB3208">
            <v>26400</v>
          </cell>
          <cell r="AC3208">
            <v>97327.188940092165</v>
          </cell>
          <cell r="AD3208">
            <v>3</v>
          </cell>
          <cell r="AE3208" t="str">
            <v>D51</v>
          </cell>
          <cell r="AF3208">
            <v>19500</v>
          </cell>
          <cell r="AG3208">
            <v>29500</v>
          </cell>
          <cell r="AH3208">
            <v>0.69</v>
          </cell>
          <cell r="AI3208">
            <v>3</v>
          </cell>
          <cell r="AJ3208">
            <v>0</v>
          </cell>
          <cell r="AK3208">
            <v>26928</v>
          </cell>
          <cell r="AL3208">
            <v>2.0000000000000018E-2</v>
          </cell>
          <cell r="AM3208">
            <v>99273.732718894011</v>
          </cell>
          <cell r="AN3208">
            <v>1946.5437788018462</v>
          </cell>
          <cell r="AO3208">
            <v>-8.7186440677966104E-2</v>
          </cell>
          <cell r="AQ3208">
            <v>6500</v>
          </cell>
          <cell r="AR3208">
            <v>86000</v>
          </cell>
          <cell r="AS3208">
            <v>0.25</v>
          </cell>
          <cell r="AT3208">
            <v>1</v>
          </cell>
          <cell r="AU3208">
            <v>0</v>
          </cell>
          <cell r="AV3208">
            <v>26928</v>
          </cell>
          <cell r="AW3208">
            <v>99273.732718894011</v>
          </cell>
          <cell r="AX3208">
            <v>2.0000000000000018E-2</v>
          </cell>
          <cell r="AY3208">
            <v>1946.5437788018462</v>
          </cell>
          <cell r="AZ3208" t="str">
            <v>Regular Bonus</v>
          </cell>
          <cell r="BA3208" t="str">
            <v>Regular BonusEligible</v>
          </cell>
          <cell r="BB3208" t="str">
            <v>Regular BonusIsrael</v>
          </cell>
          <cell r="BC3208" t="str">
            <v>Regular BonusIsrael Employee</v>
          </cell>
          <cell r="BD3208" t="str">
            <v>D51</v>
          </cell>
          <cell r="BE3208" t="str">
            <v>Employee</v>
          </cell>
          <cell r="BF3208">
            <v>26400</v>
          </cell>
          <cell r="BG3208">
            <v>35000</v>
          </cell>
          <cell r="BH3208">
            <v>3</v>
          </cell>
          <cell r="BI3208">
            <v>4000</v>
          </cell>
          <cell r="BJ3208">
            <v>29000</v>
          </cell>
          <cell r="BK3208">
            <v>29000</v>
          </cell>
          <cell r="BL3208">
            <v>23200</v>
          </cell>
        </row>
        <row r="3209">
          <cell r="B3209">
            <v>14030</v>
          </cell>
          <cell r="C3209">
            <v>9015</v>
          </cell>
          <cell r="D3209">
            <v>21302</v>
          </cell>
          <cell r="E3209" t="str">
            <v>Asaf Avisar</v>
          </cell>
          <cell r="F3209" t="str">
            <v>TEAM LEADER</v>
          </cell>
          <cell r="G3209" t="str">
            <v>Employee</v>
          </cell>
          <cell r="H3209" t="str">
            <v>Products - R&amp;D</v>
          </cell>
          <cell r="I3209" t="str">
            <v>TEL-AVIV</v>
          </cell>
          <cell r="J3209" t="str">
            <v>Israel</v>
          </cell>
          <cell r="K3209">
            <v>42225</v>
          </cell>
          <cell r="L3209" t="str">
            <v>IL</v>
          </cell>
          <cell r="M3209" t="str">
            <v>D41M</v>
          </cell>
          <cell r="N3209" t="str">
            <v>D</v>
          </cell>
          <cell r="O3209" t="str">
            <v>4</v>
          </cell>
          <cell r="P3209" t="str">
            <v>Regular</v>
          </cell>
          <cell r="T3209">
            <v>1</v>
          </cell>
          <cell r="U3209" t="str">
            <v>ILS</v>
          </cell>
          <cell r="V3209" t="str">
            <v>Products - R&amp;D</v>
          </cell>
          <cell r="W3209" t="str">
            <v>Dorit Dor</v>
          </cell>
          <cell r="Y3209" t="str">
            <v>Eligible</v>
          </cell>
          <cell r="Z3209">
            <v>31900</v>
          </cell>
          <cell r="AA3209">
            <v>117603.6866359447</v>
          </cell>
          <cell r="AB3209">
            <v>31900</v>
          </cell>
          <cell r="AC3209">
            <v>117603.6866359447</v>
          </cell>
          <cell r="AD3209">
            <v>4</v>
          </cell>
          <cell r="AE3209" t="str">
            <v>D41</v>
          </cell>
          <cell r="AF3209">
            <v>25500</v>
          </cell>
          <cell r="AG3209">
            <v>37000</v>
          </cell>
          <cell r="AH3209">
            <v>0.55000000000000004</v>
          </cell>
          <cell r="AI3209">
            <v>3</v>
          </cell>
          <cell r="AJ3209">
            <v>0</v>
          </cell>
          <cell r="AK3209">
            <v>33176</v>
          </cell>
          <cell r="AL3209">
            <v>4.0000000000000036E-2</v>
          </cell>
          <cell r="AM3209">
            <v>122307.8341013825</v>
          </cell>
          <cell r="AN3209">
            <v>4704.1474654377962</v>
          </cell>
          <cell r="AO3209">
            <v>-0.10335135135135132</v>
          </cell>
          <cell r="AQ3209">
            <v>6500</v>
          </cell>
          <cell r="AR3209">
            <v>86000</v>
          </cell>
          <cell r="AS3209">
            <v>0.31</v>
          </cell>
          <cell r="AT3209">
            <v>1</v>
          </cell>
          <cell r="AU3209">
            <v>0</v>
          </cell>
          <cell r="AV3209">
            <v>33176</v>
          </cell>
          <cell r="AW3209">
            <v>122307.8341013825</v>
          </cell>
          <cell r="AX3209">
            <v>4.0000000000000036E-2</v>
          </cell>
          <cell r="AY3209">
            <v>4704.1474654377962</v>
          </cell>
          <cell r="AZ3209" t="str">
            <v>Regular Bonus</v>
          </cell>
          <cell r="BA3209" t="str">
            <v>Regular BonusEligible</v>
          </cell>
          <cell r="BB3209" t="str">
            <v>Regular BonusIsrael</v>
          </cell>
          <cell r="BC3209" t="str">
            <v>Regular BonusIsrael Employee</v>
          </cell>
          <cell r="BD3209" t="str">
            <v>D45</v>
          </cell>
          <cell r="BE3209" t="str">
            <v>Employee</v>
          </cell>
          <cell r="BF3209">
            <v>31900</v>
          </cell>
          <cell r="BG3209">
            <v>65000</v>
          </cell>
          <cell r="BH3209">
            <v>5</v>
          </cell>
          <cell r="BI3209">
            <v>4000</v>
          </cell>
          <cell r="BJ3209">
            <v>60000</v>
          </cell>
          <cell r="BK3209">
            <v>60000</v>
          </cell>
          <cell r="BL3209">
            <v>48000</v>
          </cell>
        </row>
        <row r="3210">
          <cell r="B3210">
            <v>8281</v>
          </cell>
          <cell r="C3210">
            <v>2669</v>
          </cell>
          <cell r="E3210" t="str">
            <v>Olesya Shimansky</v>
          </cell>
          <cell r="F3210" t="str">
            <v>SOFTWARE DEVELOPER</v>
          </cell>
          <cell r="G3210" t="str">
            <v>Employee</v>
          </cell>
          <cell r="H3210" t="str">
            <v>Products - R&amp;D</v>
          </cell>
          <cell r="I3210" t="str">
            <v>TEL-AVIV</v>
          </cell>
          <cell r="J3210" t="str">
            <v>Israel</v>
          </cell>
          <cell r="K3210">
            <v>40188</v>
          </cell>
          <cell r="L3210" t="str">
            <v>IL</v>
          </cell>
          <cell r="M3210" t="str">
            <v>D51P</v>
          </cell>
          <cell r="N3210" t="str">
            <v>D</v>
          </cell>
          <cell r="O3210" t="str">
            <v>5</v>
          </cell>
          <cell r="P3210" t="str">
            <v>Regular</v>
          </cell>
          <cell r="T3210">
            <v>1</v>
          </cell>
          <cell r="U3210" t="str">
            <v>ILS</v>
          </cell>
          <cell r="V3210" t="str">
            <v>Products - R&amp;D</v>
          </cell>
          <cell r="W3210" t="str">
            <v>Dorit Dor</v>
          </cell>
          <cell r="Y3210" t="str">
            <v>Eligible</v>
          </cell>
          <cell r="Z3210">
            <v>24900</v>
          </cell>
          <cell r="AA3210">
            <v>91797.235023041474</v>
          </cell>
          <cell r="AB3210">
            <v>24900</v>
          </cell>
          <cell r="AC3210">
            <v>91797.235023041474</v>
          </cell>
          <cell r="AD3210">
            <v>3</v>
          </cell>
          <cell r="AE3210" t="str">
            <v>D51</v>
          </cell>
          <cell r="AF3210">
            <v>19500</v>
          </cell>
          <cell r="AG3210">
            <v>29500</v>
          </cell>
          <cell r="AH3210">
            <v>0.54</v>
          </cell>
          <cell r="AI3210">
            <v>3</v>
          </cell>
          <cell r="AJ3210">
            <v>0</v>
          </cell>
          <cell r="AK3210">
            <v>25398</v>
          </cell>
          <cell r="AL3210">
            <v>2.0000000000000018E-2</v>
          </cell>
          <cell r="AM3210">
            <v>93633.179723502311</v>
          </cell>
          <cell r="AN3210">
            <v>1835.9447004608373</v>
          </cell>
          <cell r="AO3210">
            <v>-0.13905084745762708</v>
          </cell>
          <cell r="AQ3210">
            <v>6500</v>
          </cell>
          <cell r="AR3210">
            <v>86000</v>
          </cell>
          <cell r="AS3210">
            <v>0.23</v>
          </cell>
          <cell r="AT3210">
            <v>1</v>
          </cell>
          <cell r="AU3210">
            <v>0</v>
          </cell>
          <cell r="AV3210">
            <v>25398</v>
          </cell>
          <cell r="AW3210">
            <v>93633.179723502311</v>
          </cell>
          <cell r="AX3210">
            <v>2.0000000000000018E-2</v>
          </cell>
          <cell r="AY3210">
            <v>1835.9447004608373</v>
          </cell>
          <cell r="AZ3210" t="str">
            <v>Regular Bonus</v>
          </cell>
          <cell r="BA3210" t="str">
            <v>Regular BonusEligible</v>
          </cell>
          <cell r="BB3210" t="str">
            <v>Regular BonusIsrael</v>
          </cell>
          <cell r="BC3210" t="str">
            <v>Regular BonusIsrael Employee</v>
          </cell>
          <cell r="BD3210" t="str">
            <v>D55</v>
          </cell>
          <cell r="BE3210" t="str">
            <v>Employee</v>
          </cell>
          <cell r="BF3210">
            <v>24900</v>
          </cell>
          <cell r="BG3210">
            <v>50000</v>
          </cell>
          <cell r="BH3210">
            <v>4</v>
          </cell>
          <cell r="BI3210">
            <v>4000</v>
          </cell>
          <cell r="BJ3210">
            <v>30000</v>
          </cell>
          <cell r="BK3210">
            <v>30000</v>
          </cell>
          <cell r="BL3210">
            <v>24000</v>
          </cell>
        </row>
        <row r="3211">
          <cell r="B3211">
            <v>8283</v>
          </cell>
          <cell r="C3211">
            <v>2666</v>
          </cell>
          <cell r="E3211" t="str">
            <v>Maya Orshizer</v>
          </cell>
          <cell r="F3211" t="str">
            <v>SOFTWARE DEVELOPER</v>
          </cell>
          <cell r="G3211" t="str">
            <v>Employee</v>
          </cell>
          <cell r="H3211" t="str">
            <v>Products - R&amp;D</v>
          </cell>
          <cell r="I3211" t="str">
            <v>TEL-AVIV</v>
          </cell>
          <cell r="J3211" t="str">
            <v>Israel</v>
          </cell>
          <cell r="K3211">
            <v>40223</v>
          </cell>
          <cell r="L3211" t="str">
            <v>IL</v>
          </cell>
          <cell r="M3211" t="str">
            <v xml:space="preserve">D51P   </v>
          </cell>
          <cell r="N3211" t="str">
            <v>D</v>
          </cell>
          <cell r="O3211" t="str">
            <v>5</v>
          </cell>
          <cell r="P3211" t="str">
            <v>Regular</v>
          </cell>
          <cell r="T3211">
            <v>1</v>
          </cell>
          <cell r="U3211" t="str">
            <v>ILS</v>
          </cell>
          <cell r="V3211" t="str">
            <v>Products - R&amp;D</v>
          </cell>
          <cell r="W3211" t="str">
            <v>Dorit Dor</v>
          </cell>
          <cell r="Y3211" t="str">
            <v>Eligible</v>
          </cell>
          <cell r="Z3211">
            <v>21000</v>
          </cell>
          <cell r="AA3211">
            <v>77419.354838709682</v>
          </cell>
          <cell r="AB3211">
            <v>21000</v>
          </cell>
          <cell r="AC3211">
            <v>77419.354838709682</v>
          </cell>
          <cell r="AD3211">
            <v>3</v>
          </cell>
          <cell r="AE3211" t="str">
            <v>D51</v>
          </cell>
          <cell r="AF3211">
            <v>19500</v>
          </cell>
          <cell r="AG3211">
            <v>29500</v>
          </cell>
          <cell r="AH3211">
            <v>0.15</v>
          </cell>
          <cell r="AI3211">
            <v>2</v>
          </cell>
          <cell r="AJ3211">
            <v>0</v>
          </cell>
          <cell r="AK3211">
            <v>21630</v>
          </cell>
          <cell r="AL3211">
            <v>3.0000000000000027E-2</v>
          </cell>
          <cell r="AM3211">
            <v>79741.93548387097</v>
          </cell>
          <cell r="AN3211">
            <v>2322.580645161288</v>
          </cell>
          <cell r="AO3211">
            <v>-0.26677966101694917</v>
          </cell>
          <cell r="AQ3211">
            <v>6500</v>
          </cell>
          <cell r="AR3211">
            <v>86000</v>
          </cell>
          <cell r="AS3211">
            <v>0.18</v>
          </cell>
          <cell r="AT3211">
            <v>1</v>
          </cell>
          <cell r="AU3211">
            <v>0</v>
          </cell>
          <cell r="AV3211">
            <v>21630</v>
          </cell>
          <cell r="AW3211">
            <v>79741.93548387097</v>
          </cell>
          <cell r="AX3211">
            <v>3.0000000000000027E-2</v>
          </cell>
          <cell r="AY3211">
            <v>2322.580645161288</v>
          </cell>
          <cell r="AZ3211" t="str">
            <v>Regular Bonus</v>
          </cell>
          <cell r="BA3211" t="str">
            <v>Regular BonusEligible</v>
          </cell>
          <cell r="BB3211" t="str">
            <v>Regular BonusIsrael</v>
          </cell>
          <cell r="BC3211" t="str">
            <v>Regular BonusIsrael Employee</v>
          </cell>
          <cell r="BD3211" t="str">
            <v>D55</v>
          </cell>
          <cell r="BE3211" t="str">
            <v>Employee</v>
          </cell>
          <cell r="BF3211">
            <v>21000</v>
          </cell>
          <cell r="BG3211">
            <v>25000</v>
          </cell>
          <cell r="BH3211">
            <v>3</v>
          </cell>
          <cell r="BI3211">
            <v>4000</v>
          </cell>
          <cell r="BJ3211">
            <v>30000</v>
          </cell>
          <cell r="BK3211">
            <v>30000</v>
          </cell>
          <cell r="BL3211">
            <v>24000</v>
          </cell>
        </row>
        <row r="3212">
          <cell r="B3212">
            <v>16266</v>
          </cell>
          <cell r="C3212">
            <v>11200</v>
          </cell>
          <cell r="D3212">
            <v>196416</v>
          </cell>
          <cell r="E3212" t="str">
            <v>Ziv Sahar</v>
          </cell>
          <cell r="F3212" t="str">
            <v>TEAM LEADER</v>
          </cell>
          <cell r="G3212" t="str">
            <v>Employee</v>
          </cell>
          <cell r="H3212" t="str">
            <v>Products - R&amp;D</v>
          </cell>
          <cell r="I3212" t="str">
            <v>TEL-AVIV</v>
          </cell>
          <cell r="J3212" t="str">
            <v>Israel</v>
          </cell>
          <cell r="K3212">
            <v>42849</v>
          </cell>
          <cell r="L3212" t="str">
            <v>IL</v>
          </cell>
          <cell r="M3212" t="str">
            <v>D41M</v>
          </cell>
          <cell r="N3212" t="str">
            <v>D</v>
          </cell>
          <cell r="O3212" t="str">
            <v>4</v>
          </cell>
          <cell r="P3212" t="str">
            <v>Regular</v>
          </cell>
          <cell r="T3212">
            <v>1</v>
          </cell>
          <cell r="U3212" t="str">
            <v>ILS</v>
          </cell>
          <cell r="V3212" t="str">
            <v>Products - R&amp;D</v>
          </cell>
          <cell r="W3212" t="str">
            <v>Dorit Dor</v>
          </cell>
          <cell r="Y3212" t="str">
            <v>Eligible</v>
          </cell>
          <cell r="Z3212">
            <v>36900</v>
          </cell>
          <cell r="AA3212">
            <v>136036.86635944701</v>
          </cell>
          <cell r="AB3212">
            <v>36900</v>
          </cell>
          <cell r="AC3212">
            <v>136036.86635944701</v>
          </cell>
          <cell r="AD3212">
            <v>4</v>
          </cell>
          <cell r="AE3212" t="str">
            <v>D41</v>
          </cell>
          <cell r="AF3212">
            <v>25500</v>
          </cell>
          <cell r="AG3212">
            <v>37000</v>
          </cell>
          <cell r="AH3212">
            <v>0.99</v>
          </cell>
          <cell r="AI3212">
            <v>5</v>
          </cell>
          <cell r="AJ3212">
            <v>0</v>
          </cell>
          <cell r="AK3212">
            <v>37638</v>
          </cell>
          <cell r="AL3212">
            <v>2.0000000000000018E-2</v>
          </cell>
          <cell r="AM3212">
            <v>138757.60368663594</v>
          </cell>
          <cell r="AN3212">
            <v>2720.7373271889228</v>
          </cell>
          <cell r="AO3212">
            <v>1.7243243243243223E-2</v>
          </cell>
          <cell r="AQ3212">
            <v>6500</v>
          </cell>
          <cell r="AR3212">
            <v>86000</v>
          </cell>
          <cell r="AS3212">
            <v>0.38</v>
          </cell>
          <cell r="AT3212">
            <v>1</v>
          </cell>
          <cell r="AU3212">
            <v>0</v>
          </cell>
          <cell r="AV3212">
            <v>37638</v>
          </cell>
          <cell r="AW3212">
            <v>138757.60368663594</v>
          </cell>
          <cell r="AX3212">
            <v>2.0000000000000018E-2</v>
          </cell>
          <cell r="AY3212">
            <v>2720.7373271889228</v>
          </cell>
          <cell r="AZ3212" t="str">
            <v>Regular Bonus</v>
          </cell>
          <cell r="BA3212" t="str">
            <v>Regular BonusEligible</v>
          </cell>
          <cell r="BB3212" t="str">
            <v>Regular BonusIsrael</v>
          </cell>
          <cell r="BC3212" t="str">
            <v>Regular BonusIsrael Employee</v>
          </cell>
          <cell r="BD3212" t="str">
            <v>D45</v>
          </cell>
          <cell r="BE3212" t="str">
            <v>Employee</v>
          </cell>
          <cell r="BF3212">
            <v>36900</v>
          </cell>
          <cell r="BG3212">
            <v>70000</v>
          </cell>
          <cell r="BH3212">
            <v>5</v>
          </cell>
          <cell r="BI3212">
            <v>4000</v>
          </cell>
          <cell r="BJ3212">
            <v>60000</v>
          </cell>
          <cell r="BK3212">
            <v>60000</v>
          </cell>
          <cell r="BL3212">
            <v>48000</v>
          </cell>
        </row>
        <row r="3213">
          <cell r="B3213">
            <v>12854</v>
          </cell>
          <cell r="C3213">
            <v>7878</v>
          </cell>
          <cell r="D3213">
            <v>53337</v>
          </cell>
          <cell r="E3213" t="str">
            <v>Iddo Sherf</v>
          </cell>
          <cell r="F3213" t="str">
            <v>SOFTWARE DEVELOPER</v>
          </cell>
          <cell r="G3213" t="str">
            <v>Employee</v>
          </cell>
          <cell r="H3213" t="str">
            <v>Products - R&amp;D</v>
          </cell>
          <cell r="I3213" t="str">
            <v>TEL-AVIV</v>
          </cell>
          <cell r="J3213" t="str">
            <v>Israel</v>
          </cell>
          <cell r="K3213">
            <v>41995</v>
          </cell>
          <cell r="L3213" t="str">
            <v>IL</v>
          </cell>
          <cell r="M3213" t="str">
            <v>D51P</v>
          </cell>
          <cell r="N3213" t="str">
            <v>D</v>
          </cell>
          <cell r="O3213" t="str">
            <v>5</v>
          </cell>
          <cell r="P3213" t="str">
            <v>Regular</v>
          </cell>
          <cell r="T3213">
            <v>1</v>
          </cell>
          <cell r="U3213" t="str">
            <v>ILS</v>
          </cell>
          <cell r="V3213" t="str">
            <v>Products - R&amp;D</v>
          </cell>
          <cell r="W3213" t="str">
            <v>Dorit Dor</v>
          </cell>
          <cell r="Y3213" t="str">
            <v>Eligible</v>
          </cell>
          <cell r="Z3213">
            <v>26700</v>
          </cell>
          <cell r="AA3213">
            <v>98433.179723502311</v>
          </cell>
          <cell r="AB3213">
            <v>26700</v>
          </cell>
          <cell r="AC3213">
            <v>98433.179723502311</v>
          </cell>
          <cell r="AD3213">
            <v>3</v>
          </cell>
          <cell r="AE3213" t="str">
            <v>D51</v>
          </cell>
          <cell r="AF3213">
            <v>19500</v>
          </cell>
          <cell r="AG3213">
            <v>29500</v>
          </cell>
          <cell r="AH3213">
            <v>0.72</v>
          </cell>
          <cell r="AI3213">
            <v>4</v>
          </cell>
          <cell r="AJ3213">
            <v>0</v>
          </cell>
          <cell r="AK3213">
            <v>27100.499999999996</v>
          </cell>
          <cell r="AL3213">
            <v>1.4999999999999902E-2</v>
          </cell>
          <cell r="AM3213">
            <v>99909.677419354819</v>
          </cell>
          <cell r="AN3213">
            <v>1476.4976958525076</v>
          </cell>
          <cell r="AO3213">
            <v>-8.1338983050847635E-2</v>
          </cell>
          <cell r="AQ3213">
            <v>6500</v>
          </cell>
          <cell r="AR3213">
            <v>86000</v>
          </cell>
          <cell r="AS3213">
            <v>0.25</v>
          </cell>
          <cell r="AT3213">
            <v>1</v>
          </cell>
          <cell r="AU3213">
            <v>0</v>
          </cell>
          <cell r="AV3213">
            <v>27100.499999999996</v>
          </cell>
          <cell r="AW3213">
            <v>99909.677419354819</v>
          </cell>
          <cell r="AX3213">
            <v>1.4999999999999902E-2</v>
          </cell>
          <cell r="AY3213">
            <v>1476.4976958525076</v>
          </cell>
          <cell r="AZ3213" t="str">
            <v>Regular Bonus</v>
          </cell>
          <cell r="BA3213" t="str">
            <v>Regular BonusEligible</v>
          </cell>
          <cell r="BB3213" t="str">
            <v>Regular BonusIsrael</v>
          </cell>
          <cell r="BC3213" t="str">
            <v>Regular BonusIsrael Employee</v>
          </cell>
          <cell r="BD3213" t="str">
            <v>D55</v>
          </cell>
          <cell r="BE3213" t="str">
            <v>Employee</v>
          </cell>
          <cell r="BF3213">
            <v>26700</v>
          </cell>
          <cell r="BG3213">
            <v>25000</v>
          </cell>
          <cell r="BH3213">
            <v>3</v>
          </cell>
          <cell r="BI3213">
            <v>4000</v>
          </cell>
          <cell r="BJ3213">
            <v>30000</v>
          </cell>
          <cell r="BK3213">
            <v>30000</v>
          </cell>
          <cell r="BL3213">
            <v>24000</v>
          </cell>
        </row>
        <row r="3214">
          <cell r="B3214">
            <v>14294</v>
          </cell>
          <cell r="C3214">
            <v>9256</v>
          </cell>
          <cell r="D3214">
            <v>79815</v>
          </cell>
          <cell r="E3214" t="str">
            <v>Nick Fainberg</v>
          </cell>
          <cell r="F3214" t="str">
            <v>SOFTWARE DEVELOPER</v>
          </cell>
          <cell r="G3214" t="str">
            <v>Employee</v>
          </cell>
          <cell r="H3214" t="str">
            <v>Products - R&amp;D</v>
          </cell>
          <cell r="I3214" t="str">
            <v>TEL-AVIV</v>
          </cell>
          <cell r="J3214" t="str">
            <v>Israel</v>
          </cell>
          <cell r="K3214">
            <v>42303</v>
          </cell>
          <cell r="L3214" t="str">
            <v>IL</v>
          </cell>
          <cell r="M3214" t="str">
            <v>D51P</v>
          </cell>
          <cell r="N3214" t="str">
            <v>D</v>
          </cell>
          <cell r="O3214" t="str">
            <v>5</v>
          </cell>
          <cell r="P3214" t="str">
            <v>Regular</v>
          </cell>
          <cell r="T3214">
            <v>1</v>
          </cell>
          <cell r="U3214" t="str">
            <v>ILS</v>
          </cell>
          <cell r="V3214" t="str">
            <v>Products - R&amp;D</v>
          </cell>
          <cell r="W3214" t="str">
            <v>Dorit Dor</v>
          </cell>
          <cell r="Y3214" t="str">
            <v>Eligible</v>
          </cell>
          <cell r="Z3214">
            <v>23400</v>
          </cell>
          <cell r="AA3214">
            <v>86267.281105990784</v>
          </cell>
          <cell r="AB3214">
            <v>23400</v>
          </cell>
          <cell r="AC3214">
            <v>86267.281105990784</v>
          </cell>
          <cell r="AD3214">
            <v>3</v>
          </cell>
          <cell r="AE3214" t="str">
            <v>D51</v>
          </cell>
          <cell r="AF3214">
            <v>19500</v>
          </cell>
          <cell r="AG3214">
            <v>29500</v>
          </cell>
          <cell r="AH3214">
            <v>0.39</v>
          </cell>
          <cell r="AI3214">
            <v>2</v>
          </cell>
          <cell r="AJ3214">
            <v>0</v>
          </cell>
          <cell r="AK3214">
            <v>24102</v>
          </cell>
          <cell r="AL3214">
            <v>3.0000000000000027E-2</v>
          </cell>
          <cell r="AM3214">
            <v>88855.299539170504</v>
          </cell>
          <cell r="AN3214">
            <v>2588.0184331797209</v>
          </cell>
          <cell r="AO3214">
            <v>-0.18298305084745758</v>
          </cell>
          <cell r="AQ3214">
            <v>6500</v>
          </cell>
          <cell r="AR3214">
            <v>86000</v>
          </cell>
          <cell r="AS3214">
            <v>0.21</v>
          </cell>
          <cell r="AT3214">
            <v>1</v>
          </cell>
          <cell r="AU3214">
            <v>0</v>
          </cell>
          <cell r="AV3214">
            <v>24102</v>
          </cell>
          <cell r="AW3214">
            <v>88855.299539170504</v>
          </cell>
          <cell r="AX3214">
            <v>3.0000000000000027E-2</v>
          </cell>
          <cell r="AY3214">
            <v>2588.0184331797209</v>
          </cell>
          <cell r="AZ3214" t="str">
            <v>Regular Bonus</v>
          </cell>
          <cell r="BA3214" t="str">
            <v>Regular BonusEligible</v>
          </cell>
          <cell r="BB3214" t="str">
            <v>Regular BonusIsrael</v>
          </cell>
          <cell r="BC3214" t="str">
            <v>Regular BonusIsrael Employee</v>
          </cell>
          <cell r="BD3214" t="str">
            <v>D51</v>
          </cell>
          <cell r="BE3214" t="str">
            <v>Employee</v>
          </cell>
          <cell r="BF3214">
            <v>23400</v>
          </cell>
          <cell r="BG3214">
            <v>35000</v>
          </cell>
          <cell r="BH3214">
            <v>4</v>
          </cell>
          <cell r="BI3214">
            <v>4000</v>
          </cell>
          <cell r="BJ3214">
            <v>29000</v>
          </cell>
          <cell r="BK3214">
            <v>29000</v>
          </cell>
          <cell r="BL3214">
            <v>23200</v>
          </cell>
        </row>
        <row r="3215">
          <cell r="B3215">
            <v>16376</v>
          </cell>
          <cell r="C3215">
            <v>11305</v>
          </cell>
          <cell r="D3215">
            <v>248538</v>
          </cell>
          <cell r="E3215" t="str">
            <v>Moran Frimer</v>
          </cell>
          <cell r="F3215" t="str">
            <v>TEAM LEADER</v>
          </cell>
          <cell r="G3215" t="str">
            <v>Employee</v>
          </cell>
          <cell r="H3215" t="str">
            <v>Products - R&amp;D</v>
          </cell>
          <cell r="I3215" t="str">
            <v>TEL-AVIV</v>
          </cell>
          <cell r="J3215" t="str">
            <v>Israel</v>
          </cell>
          <cell r="K3215">
            <v>42863</v>
          </cell>
          <cell r="L3215" t="str">
            <v>IL</v>
          </cell>
          <cell r="M3215" t="str">
            <v>D42M</v>
          </cell>
          <cell r="N3215" t="str">
            <v>D</v>
          </cell>
          <cell r="O3215" t="str">
            <v>4</v>
          </cell>
          <cell r="P3215" t="str">
            <v>Regular</v>
          </cell>
          <cell r="T3215">
            <v>1</v>
          </cell>
          <cell r="U3215" t="str">
            <v>ILS</v>
          </cell>
          <cell r="V3215" t="str">
            <v>Products - R&amp;D</v>
          </cell>
          <cell r="W3215" t="str">
            <v>Dorit Dor</v>
          </cell>
          <cell r="Y3215" t="str">
            <v>Eligible</v>
          </cell>
          <cell r="Z3215">
            <v>37400</v>
          </cell>
          <cell r="AA3215">
            <v>137880.18433179724</v>
          </cell>
          <cell r="AB3215">
            <v>40000</v>
          </cell>
          <cell r="AC3215">
            <v>147465.43778801843</v>
          </cell>
          <cell r="AD3215">
            <v>4</v>
          </cell>
          <cell r="AE3215" t="str">
            <v>D42</v>
          </cell>
          <cell r="AF3215">
            <v>29000</v>
          </cell>
          <cell r="AG3215">
            <v>37000</v>
          </cell>
          <cell r="AH3215">
            <v>1</v>
          </cell>
          <cell r="AI3215">
            <v>5</v>
          </cell>
          <cell r="AJ3215">
            <v>0</v>
          </cell>
          <cell r="AK3215">
            <v>40000</v>
          </cell>
          <cell r="AL3215">
            <v>0</v>
          </cell>
          <cell r="AM3215">
            <v>147465.43778801843</v>
          </cell>
          <cell r="AN3215">
            <v>0</v>
          </cell>
          <cell r="AO3215">
            <v>8.1081081081081141E-2</v>
          </cell>
          <cell r="AP3215" t="str">
            <v>Already received an increase</v>
          </cell>
          <cell r="AQ3215">
            <v>6500</v>
          </cell>
          <cell r="AR3215">
            <v>86000</v>
          </cell>
          <cell r="AS3215">
            <v>0.42</v>
          </cell>
          <cell r="AT3215">
            <v>1</v>
          </cell>
          <cell r="AU3215">
            <v>0</v>
          </cell>
          <cell r="AV3215">
            <v>40000</v>
          </cell>
          <cell r="AW3215">
            <v>147465.43778801843</v>
          </cell>
          <cell r="AX3215">
            <v>0</v>
          </cell>
          <cell r="AY3215">
            <v>0</v>
          </cell>
          <cell r="AZ3215" t="str">
            <v>Regular Bonus</v>
          </cell>
          <cell r="BA3215" t="str">
            <v>Regular BonusEligible</v>
          </cell>
          <cell r="BB3215" t="str">
            <v>Regular BonusIsrael</v>
          </cell>
          <cell r="BC3215" t="str">
            <v>Regular BonusIsrael Employee</v>
          </cell>
          <cell r="BD3215" t="str">
            <v>D45</v>
          </cell>
          <cell r="BE3215" t="str">
            <v>Employee</v>
          </cell>
          <cell r="BF3215">
            <v>40000</v>
          </cell>
          <cell r="BG3215">
            <v>50000</v>
          </cell>
          <cell r="BH3215">
            <v>3</v>
          </cell>
          <cell r="BI3215">
            <v>4000</v>
          </cell>
          <cell r="BJ3215">
            <v>60000</v>
          </cell>
          <cell r="BK3215">
            <v>60000</v>
          </cell>
          <cell r="BL3215">
            <v>48000</v>
          </cell>
        </row>
        <row r="3216">
          <cell r="B3216">
            <v>12120</v>
          </cell>
          <cell r="C3216">
            <v>4849</v>
          </cell>
          <cell r="D3216">
            <v>36107</v>
          </cell>
          <cell r="E3216" t="str">
            <v>Tal Aharoni</v>
          </cell>
          <cell r="F3216" t="str">
            <v>TECHNOLOGY LEADER</v>
          </cell>
          <cell r="G3216" t="str">
            <v>Employee</v>
          </cell>
          <cell r="H3216" t="str">
            <v>Products - R&amp;D</v>
          </cell>
          <cell r="I3216" t="str">
            <v>TEL-AVIV</v>
          </cell>
          <cell r="J3216" t="str">
            <v>Israel</v>
          </cell>
          <cell r="K3216">
            <v>41771</v>
          </cell>
          <cell r="L3216" t="str">
            <v>IL</v>
          </cell>
          <cell r="M3216" t="str">
            <v>D41P</v>
          </cell>
          <cell r="N3216" t="str">
            <v>D</v>
          </cell>
          <cell r="O3216" t="str">
            <v>4</v>
          </cell>
          <cell r="P3216" t="str">
            <v>Regular</v>
          </cell>
          <cell r="T3216">
            <v>1</v>
          </cell>
          <cell r="U3216" t="str">
            <v>ILS</v>
          </cell>
          <cell r="V3216" t="str">
            <v>Products - R&amp;D</v>
          </cell>
          <cell r="W3216" t="str">
            <v>Dorit Dor</v>
          </cell>
          <cell r="Y3216" t="str">
            <v>Eligible</v>
          </cell>
          <cell r="Z3216">
            <v>32000</v>
          </cell>
          <cell r="AA3216">
            <v>117972.35023041476</v>
          </cell>
          <cell r="AB3216">
            <v>32000</v>
          </cell>
          <cell r="AC3216">
            <v>117972.35023041476</v>
          </cell>
          <cell r="AD3216">
            <v>4</v>
          </cell>
          <cell r="AE3216" t="str">
            <v>D41</v>
          </cell>
          <cell r="AF3216">
            <v>25500</v>
          </cell>
          <cell r="AG3216">
            <v>37000</v>
          </cell>
          <cell r="AH3216">
            <v>0.56000000000000005</v>
          </cell>
          <cell r="AI3216">
            <v>3</v>
          </cell>
          <cell r="AJ3216">
            <v>0</v>
          </cell>
          <cell r="AK3216">
            <v>33280</v>
          </cell>
          <cell r="AL3216">
            <v>4.0000000000000036E-2</v>
          </cell>
          <cell r="AM3216">
            <v>122691.24423963134</v>
          </cell>
          <cell r="AN3216">
            <v>4718.8940092165867</v>
          </cell>
          <cell r="AO3216">
            <v>-0.10054054054054051</v>
          </cell>
          <cell r="AQ3216">
            <v>6500</v>
          </cell>
          <cell r="AR3216">
            <v>86000</v>
          </cell>
          <cell r="AS3216">
            <v>0.32</v>
          </cell>
          <cell r="AT3216">
            <v>1</v>
          </cell>
          <cell r="AU3216">
            <v>0</v>
          </cell>
          <cell r="AV3216">
            <v>33280</v>
          </cell>
          <cell r="AW3216">
            <v>122691.24423963134</v>
          </cell>
          <cell r="AX3216">
            <v>4.0000000000000036E-2</v>
          </cell>
          <cell r="AY3216">
            <v>4718.8940092165867</v>
          </cell>
          <cell r="AZ3216" t="str">
            <v>Regular Bonus</v>
          </cell>
          <cell r="BA3216" t="str">
            <v>Regular BonusEligible</v>
          </cell>
          <cell r="BB3216" t="str">
            <v>Regular BonusIsrael</v>
          </cell>
          <cell r="BC3216" t="str">
            <v>Regular BonusIsrael Employee</v>
          </cell>
          <cell r="BD3216" t="str">
            <v>D41</v>
          </cell>
          <cell r="BE3216" t="str">
            <v>Employee</v>
          </cell>
          <cell r="BF3216">
            <v>32000</v>
          </cell>
          <cell r="BG3216">
            <v>55000</v>
          </cell>
          <cell r="BH3216">
            <v>4</v>
          </cell>
          <cell r="BI3216">
            <v>4000</v>
          </cell>
          <cell r="BJ3216">
            <v>56000</v>
          </cell>
          <cell r="BK3216">
            <v>56000</v>
          </cell>
          <cell r="BL3216">
            <v>44800</v>
          </cell>
        </row>
        <row r="3217">
          <cell r="B3217">
            <v>12292</v>
          </cell>
          <cell r="C3217">
            <v>6302</v>
          </cell>
          <cell r="D3217">
            <v>117226</v>
          </cell>
          <cell r="E3217" t="str">
            <v>Moshe Hayun</v>
          </cell>
          <cell r="F3217" t="str">
            <v>TEAM LEADER</v>
          </cell>
          <cell r="G3217" t="str">
            <v>Employee</v>
          </cell>
          <cell r="H3217" t="str">
            <v>Products - R&amp;D</v>
          </cell>
          <cell r="I3217" t="str">
            <v>TEL-AVIV</v>
          </cell>
          <cell r="J3217" t="str">
            <v>Israel</v>
          </cell>
          <cell r="K3217">
            <v>41861</v>
          </cell>
          <cell r="L3217" t="str">
            <v>IL</v>
          </cell>
          <cell r="M3217" t="str">
            <v>D41M</v>
          </cell>
          <cell r="N3217" t="str">
            <v>D</v>
          </cell>
          <cell r="O3217" t="str">
            <v>4</v>
          </cell>
          <cell r="P3217" t="str">
            <v>Regular</v>
          </cell>
          <cell r="T3217">
            <v>1</v>
          </cell>
          <cell r="U3217" t="str">
            <v>ILS</v>
          </cell>
          <cell r="V3217" t="str">
            <v>Products - R&amp;D</v>
          </cell>
          <cell r="W3217" t="str">
            <v>Dorit Dor</v>
          </cell>
          <cell r="Y3217" t="str">
            <v>Eligible</v>
          </cell>
          <cell r="Z3217">
            <v>30000</v>
          </cell>
          <cell r="AA3217">
            <v>110599.07834101382</v>
          </cell>
          <cell r="AB3217">
            <v>30000</v>
          </cell>
          <cell r="AC3217">
            <v>110599.07834101382</v>
          </cell>
          <cell r="AD3217">
            <v>4</v>
          </cell>
          <cell r="AE3217" t="str">
            <v>D41</v>
          </cell>
          <cell r="AF3217">
            <v>25500</v>
          </cell>
          <cell r="AG3217">
            <v>37000</v>
          </cell>
          <cell r="AH3217">
            <v>0.39</v>
          </cell>
          <cell r="AI3217">
            <v>2</v>
          </cell>
          <cell r="AJ3217">
            <v>0</v>
          </cell>
          <cell r="AK3217">
            <v>31500</v>
          </cell>
          <cell r="AL3217">
            <v>5.0000000000000044E-2</v>
          </cell>
          <cell r="AM3217">
            <v>116129.03225806452</v>
          </cell>
          <cell r="AN3217">
            <v>5529.9539170506905</v>
          </cell>
          <cell r="AO3217">
            <v>-0.14864864864864868</v>
          </cell>
          <cell r="AQ3217">
            <v>6500</v>
          </cell>
          <cell r="AR3217">
            <v>86000</v>
          </cell>
          <cell r="AS3217">
            <v>0.28999999999999998</v>
          </cell>
          <cell r="AT3217">
            <v>1</v>
          </cell>
          <cell r="AU3217">
            <v>0</v>
          </cell>
          <cell r="AV3217">
            <v>31500</v>
          </cell>
          <cell r="AW3217">
            <v>116129.03225806452</v>
          </cell>
          <cell r="AX3217">
            <v>5.0000000000000044E-2</v>
          </cell>
          <cell r="AY3217">
            <v>5529.9539170506905</v>
          </cell>
          <cell r="AZ3217" t="str">
            <v>Regular Bonus</v>
          </cell>
          <cell r="BA3217" t="str">
            <v>Regular BonusEligible</v>
          </cell>
          <cell r="BB3217" t="str">
            <v>Regular BonusIsrael</v>
          </cell>
          <cell r="BC3217" t="str">
            <v>Regular BonusIsrael Employee</v>
          </cell>
          <cell r="BD3217" t="str">
            <v>D45</v>
          </cell>
          <cell r="BE3217" t="str">
            <v>Employee</v>
          </cell>
          <cell r="BF3217">
            <v>30000</v>
          </cell>
          <cell r="BG3217">
            <v>60000</v>
          </cell>
          <cell r="BH3217">
            <v>4</v>
          </cell>
          <cell r="BI3217">
            <v>4000</v>
          </cell>
          <cell r="BJ3217">
            <v>60000</v>
          </cell>
          <cell r="BK3217">
            <v>60000</v>
          </cell>
          <cell r="BL3217">
            <v>48000</v>
          </cell>
        </row>
        <row r="3218">
          <cell r="B3218">
            <v>15120</v>
          </cell>
          <cell r="C3218">
            <v>10090</v>
          </cell>
          <cell r="D3218">
            <v>121794</v>
          </cell>
          <cell r="E3218" t="str">
            <v>Assaf Ziv</v>
          </cell>
          <cell r="F3218" t="str">
            <v>SOFTWARE DEVELOPER</v>
          </cell>
          <cell r="G3218" t="str">
            <v>Employee</v>
          </cell>
          <cell r="H3218" t="str">
            <v>Products - R&amp;D</v>
          </cell>
          <cell r="I3218" t="str">
            <v>TEL-AVIV</v>
          </cell>
          <cell r="J3218" t="str">
            <v>Israel</v>
          </cell>
          <cell r="K3218">
            <v>42477</v>
          </cell>
          <cell r="L3218" t="str">
            <v>IL</v>
          </cell>
          <cell r="M3218" t="str">
            <v>D51P</v>
          </cell>
          <cell r="N3218" t="str">
            <v>D</v>
          </cell>
          <cell r="O3218" t="str">
            <v>5</v>
          </cell>
          <cell r="P3218" t="str">
            <v>Regular</v>
          </cell>
          <cell r="T3218">
            <v>1</v>
          </cell>
          <cell r="U3218" t="str">
            <v>ILS</v>
          </cell>
          <cell r="V3218" t="str">
            <v>Products - R&amp;D</v>
          </cell>
          <cell r="W3218" t="str">
            <v>Dorit Dor</v>
          </cell>
          <cell r="Y3218" t="str">
            <v>Eligible</v>
          </cell>
          <cell r="Z3218">
            <v>20750</v>
          </cell>
          <cell r="AA3218">
            <v>76497.695852534569</v>
          </cell>
          <cell r="AB3218">
            <v>20750</v>
          </cell>
          <cell r="AC3218">
            <v>76497.695852534569</v>
          </cell>
          <cell r="AD3218">
            <v>3</v>
          </cell>
          <cell r="AE3218" t="str">
            <v>D51</v>
          </cell>
          <cell r="AF3218">
            <v>19500</v>
          </cell>
          <cell r="AG3218">
            <v>29500</v>
          </cell>
          <cell r="AH3218">
            <v>0.12</v>
          </cell>
          <cell r="AI3218">
            <v>1</v>
          </cell>
          <cell r="AJ3218">
            <v>0</v>
          </cell>
          <cell r="AK3218">
            <v>21580</v>
          </cell>
          <cell r="AL3218">
            <v>4.0000000000000036E-2</v>
          </cell>
          <cell r="AM3218">
            <v>79557.60368663595</v>
          </cell>
          <cell r="AN3218">
            <v>3059.907834101381</v>
          </cell>
          <cell r="AO3218">
            <v>-0.26847457627118643</v>
          </cell>
          <cell r="AQ3218">
            <v>6500</v>
          </cell>
          <cell r="AR3218">
            <v>86000</v>
          </cell>
          <cell r="AS3218">
            <v>0.17</v>
          </cell>
          <cell r="AT3218">
            <v>1</v>
          </cell>
          <cell r="AU3218">
            <v>0</v>
          </cell>
          <cell r="AV3218">
            <v>21580</v>
          </cell>
          <cell r="AW3218">
            <v>79557.60368663595</v>
          </cell>
          <cell r="AX3218">
            <v>4.0000000000000036E-2</v>
          </cell>
          <cell r="AY3218">
            <v>3059.907834101381</v>
          </cell>
          <cell r="AZ3218" t="str">
            <v>Regular Bonus</v>
          </cell>
          <cell r="BA3218" t="str">
            <v>Regular BonusEligible</v>
          </cell>
          <cell r="BB3218" t="str">
            <v>Regular BonusIsrael</v>
          </cell>
          <cell r="BC3218" t="str">
            <v>Regular BonusIsrael Employee</v>
          </cell>
          <cell r="BD3218" t="str">
            <v>D55</v>
          </cell>
          <cell r="BE3218" t="str">
            <v>Employee</v>
          </cell>
          <cell r="BF3218">
            <v>20750</v>
          </cell>
          <cell r="BG3218">
            <v>20000</v>
          </cell>
          <cell r="BH3218">
            <v>3</v>
          </cell>
          <cell r="BI3218">
            <v>4000</v>
          </cell>
          <cell r="BJ3218">
            <v>30000</v>
          </cell>
          <cell r="BK3218">
            <v>30000</v>
          </cell>
          <cell r="BL3218">
            <v>24000</v>
          </cell>
        </row>
        <row r="3219">
          <cell r="B3219">
            <v>17504</v>
          </cell>
          <cell r="C3219">
            <v>12519</v>
          </cell>
          <cell r="D3219">
            <v>234500</v>
          </cell>
          <cell r="E3219" t="str">
            <v>David Fridman</v>
          </cell>
          <cell r="F3219" t="str">
            <v>Software Developer</v>
          </cell>
          <cell r="G3219" t="str">
            <v>Employee</v>
          </cell>
          <cell r="H3219" t="str">
            <v>Products - R&amp;D</v>
          </cell>
          <cell r="I3219" t="str">
            <v>TEL-AVIV</v>
          </cell>
          <cell r="J3219" t="str">
            <v>Israel</v>
          </cell>
          <cell r="K3219">
            <v>43087</v>
          </cell>
          <cell r="L3219" t="str">
            <v>IL</v>
          </cell>
          <cell r="M3219" t="str">
            <v>D61P</v>
          </cell>
          <cell r="N3219" t="str">
            <v>D</v>
          </cell>
          <cell r="O3219" t="str">
            <v>6</v>
          </cell>
          <cell r="P3219" t="str">
            <v>Regular</v>
          </cell>
          <cell r="T3219">
            <v>1</v>
          </cell>
          <cell r="U3219" t="str">
            <v>ILS</v>
          </cell>
          <cell r="V3219" t="str">
            <v>Products - R&amp;D</v>
          </cell>
          <cell r="W3219" t="str">
            <v>Dorit Dor</v>
          </cell>
          <cell r="Y3219" t="str">
            <v>Eligible</v>
          </cell>
          <cell r="Z3219">
            <v>14000</v>
          </cell>
          <cell r="AA3219">
            <v>51612.903225806454</v>
          </cell>
          <cell r="AB3219">
            <v>17000</v>
          </cell>
          <cell r="AC3219">
            <v>62672.811059907835</v>
          </cell>
          <cell r="AD3219">
            <v>4</v>
          </cell>
          <cell r="AE3219" t="str">
            <v>D61</v>
          </cell>
          <cell r="AF3219">
            <v>16000</v>
          </cell>
          <cell r="AG3219">
            <v>23000</v>
          </cell>
          <cell r="AH3219">
            <v>0</v>
          </cell>
          <cell r="AI3219">
            <v>1</v>
          </cell>
          <cell r="AJ3219">
            <v>0</v>
          </cell>
          <cell r="AK3219">
            <v>17000</v>
          </cell>
          <cell r="AL3219">
            <v>0</v>
          </cell>
          <cell r="AM3219">
            <v>62672.811059907835</v>
          </cell>
          <cell r="AN3219">
            <v>0</v>
          </cell>
          <cell r="AO3219">
            <v>-0.26086956521739135</v>
          </cell>
          <cell r="AP3219" t="str">
            <v>Already received an increase</v>
          </cell>
          <cell r="AQ3219">
            <v>6500</v>
          </cell>
          <cell r="AR3219">
            <v>86000</v>
          </cell>
          <cell r="AS3219">
            <v>0.13</v>
          </cell>
          <cell r="AT3219">
            <v>1</v>
          </cell>
          <cell r="AU3219">
            <v>0</v>
          </cell>
          <cell r="AV3219">
            <v>17000</v>
          </cell>
          <cell r="AW3219">
            <v>62672.811059907835</v>
          </cell>
          <cell r="AX3219">
            <v>0</v>
          </cell>
          <cell r="AY3219">
            <v>0</v>
          </cell>
          <cell r="AZ3219" t="str">
            <v>Regular Bonus</v>
          </cell>
          <cell r="BA3219" t="str">
            <v>Regular BonusEligible</v>
          </cell>
          <cell r="BB3219" t="str">
            <v>Regular BonusIsrael</v>
          </cell>
          <cell r="BC3219" t="str">
            <v>Regular BonusIsrael Employee</v>
          </cell>
          <cell r="BD3219" t="str">
            <v>T51</v>
          </cell>
          <cell r="BE3219" t="str">
            <v>Employee</v>
          </cell>
          <cell r="BF3219">
            <v>17000</v>
          </cell>
          <cell r="BG3219">
            <v>5837</v>
          </cell>
          <cell r="BH3219">
            <v>3</v>
          </cell>
          <cell r="BI3219">
            <v>4000</v>
          </cell>
          <cell r="BJ3219">
            <v>27000</v>
          </cell>
          <cell r="BK3219">
            <v>27000</v>
          </cell>
          <cell r="BL3219">
            <v>21600</v>
          </cell>
        </row>
        <row r="3220">
          <cell r="B3220">
            <v>14500</v>
          </cell>
          <cell r="C3220">
            <v>9455</v>
          </cell>
          <cell r="D3220">
            <v>148600</v>
          </cell>
          <cell r="E3220" t="str">
            <v>Sofia Guntsov</v>
          </cell>
          <cell r="F3220" t="str">
            <v>SOFTWARE DEVELOPER</v>
          </cell>
          <cell r="G3220" t="str">
            <v>Employee</v>
          </cell>
          <cell r="H3220" t="str">
            <v>Products - R&amp;D</v>
          </cell>
          <cell r="I3220" t="str">
            <v>TEL-AVIV</v>
          </cell>
          <cell r="J3220" t="str">
            <v>Israel</v>
          </cell>
          <cell r="K3220">
            <v>42358</v>
          </cell>
          <cell r="L3220" t="str">
            <v>IL</v>
          </cell>
          <cell r="M3220" t="str">
            <v>D51P</v>
          </cell>
          <cell r="N3220" t="str">
            <v>D</v>
          </cell>
          <cell r="O3220" t="str">
            <v>5</v>
          </cell>
          <cell r="P3220" t="str">
            <v>Regular</v>
          </cell>
          <cell r="T3220">
            <v>1</v>
          </cell>
          <cell r="U3220" t="str">
            <v>ILS</v>
          </cell>
          <cell r="V3220" t="str">
            <v>Products - R&amp;D</v>
          </cell>
          <cell r="W3220" t="str">
            <v>Dorit Dor</v>
          </cell>
          <cell r="Y3220" t="str">
            <v>Eligible</v>
          </cell>
          <cell r="Z3220">
            <v>17400</v>
          </cell>
          <cell r="AA3220">
            <v>64147.465437788022</v>
          </cell>
          <cell r="AB3220">
            <v>17400</v>
          </cell>
          <cell r="AC3220">
            <v>64147.465437788022</v>
          </cell>
          <cell r="AD3220">
            <v>3</v>
          </cell>
          <cell r="AE3220" t="str">
            <v>D51</v>
          </cell>
          <cell r="AF3220">
            <v>19500</v>
          </cell>
          <cell r="AG3220">
            <v>29500</v>
          </cell>
          <cell r="AH3220">
            <v>0</v>
          </cell>
          <cell r="AI3220">
            <v>1</v>
          </cell>
          <cell r="AJ3220">
            <v>0</v>
          </cell>
          <cell r="AK3220">
            <v>18096</v>
          </cell>
          <cell r="AL3220">
            <v>4.0000000000000036E-2</v>
          </cell>
          <cell r="AM3220">
            <v>66713.364055299535</v>
          </cell>
          <cell r="AN3220">
            <v>2565.8986175115133</v>
          </cell>
          <cell r="AO3220">
            <v>-0.38657627118644067</v>
          </cell>
          <cell r="AQ3220">
            <v>6500</v>
          </cell>
          <cell r="AR3220">
            <v>86000</v>
          </cell>
          <cell r="AS3220">
            <v>0.13</v>
          </cell>
          <cell r="AT3220">
            <v>1</v>
          </cell>
          <cell r="AU3220">
            <v>0</v>
          </cell>
          <cell r="AV3220">
            <v>18096</v>
          </cell>
          <cell r="AW3220">
            <v>66713.364055299535</v>
          </cell>
          <cell r="AX3220">
            <v>4.0000000000000036E-2</v>
          </cell>
          <cell r="AY3220">
            <v>2565.8986175115133</v>
          </cell>
          <cell r="AZ3220" t="str">
            <v>Regular Bonus</v>
          </cell>
          <cell r="BA3220" t="str">
            <v>Regular BonusEligible</v>
          </cell>
          <cell r="BB3220" t="str">
            <v>Regular BonusIsrael</v>
          </cell>
          <cell r="BC3220" t="str">
            <v>Regular BonusIsrael Employee</v>
          </cell>
          <cell r="BD3220" t="str">
            <v>D51</v>
          </cell>
          <cell r="BE3220" t="str">
            <v>Employee</v>
          </cell>
          <cell r="BF3220">
            <v>17400</v>
          </cell>
          <cell r="BG3220">
            <v>25000</v>
          </cell>
          <cell r="BH3220">
            <v>4</v>
          </cell>
          <cell r="BI3220">
            <v>4000</v>
          </cell>
          <cell r="BJ3220">
            <v>29000</v>
          </cell>
          <cell r="BK3220">
            <v>29000</v>
          </cell>
          <cell r="BL3220">
            <v>23200</v>
          </cell>
        </row>
        <row r="3221">
          <cell r="B3221">
            <v>17340</v>
          </cell>
          <cell r="C3221">
            <v>12364</v>
          </cell>
          <cell r="D3221">
            <v>210923</v>
          </cell>
          <cell r="E3221" t="str">
            <v>Matan Pearl</v>
          </cell>
          <cell r="F3221" t="str">
            <v>TECHNOLOGY LEADER</v>
          </cell>
          <cell r="G3221" t="str">
            <v>Employee</v>
          </cell>
          <cell r="H3221" t="str">
            <v>Products - R&amp;D</v>
          </cell>
          <cell r="I3221" t="str">
            <v>TEL-AVIV</v>
          </cell>
          <cell r="J3221" t="str">
            <v>Israel</v>
          </cell>
          <cell r="K3221">
            <v>43045</v>
          </cell>
          <cell r="L3221" t="str">
            <v>IL</v>
          </cell>
          <cell r="M3221" t="str">
            <v>D45P</v>
          </cell>
          <cell r="N3221" t="str">
            <v>D</v>
          </cell>
          <cell r="O3221" t="str">
            <v>4</v>
          </cell>
          <cell r="P3221" t="str">
            <v>Regular</v>
          </cell>
          <cell r="T3221">
            <v>1</v>
          </cell>
          <cell r="U3221" t="str">
            <v>ILS</v>
          </cell>
          <cell r="V3221" t="str">
            <v>Products - R&amp;D</v>
          </cell>
          <cell r="W3221" t="str">
            <v>Dorit Dor</v>
          </cell>
          <cell r="Y3221" t="str">
            <v>Not Eligible - Left</v>
          </cell>
          <cell r="Z3221">
            <v>34000</v>
          </cell>
          <cell r="AA3221">
            <v>125345.62211981567</v>
          </cell>
          <cell r="AB3221">
            <v>34000</v>
          </cell>
          <cell r="AC3221">
            <v>125345.62211981567</v>
          </cell>
        </row>
        <row r="3222">
          <cell r="B3222">
            <v>15379</v>
          </cell>
          <cell r="C3222">
            <v>10343</v>
          </cell>
          <cell r="D3222">
            <v>129897</v>
          </cell>
          <cell r="E3222" t="str">
            <v>Daniel Mirkin</v>
          </cell>
          <cell r="F3222" t="str">
            <v>PROJECT MANAGER</v>
          </cell>
          <cell r="G3222" t="str">
            <v>Employee</v>
          </cell>
          <cell r="H3222" t="str">
            <v>Products - R&amp;D</v>
          </cell>
          <cell r="I3222" t="str">
            <v>TEL-AVIV</v>
          </cell>
          <cell r="J3222" t="str">
            <v>Israel</v>
          </cell>
          <cell r="K3222">
            <v>42526</v>
          </cell>
          <cell r="L3222" t="str">
            <v>IL</v>
          </cell>
          <cell r="M3222" t="str">
            <v>D51P</v>
          </cell>
          <cell r="N3222" t="str">
            <v>D</v>
          </cell>
          <cell r="O3222" t="str">
            <v>5</v>
          </cell>
          <cell r="P3222" t="str">
            <v>Regular</v>
          </cell>
          <cell r="T3222">
            <v>1</v>
          </cell>
          <cell r="U3222" t="str">
            <v>ILS</v>
          </cell>
          <cell r="V3222" t="str">
            <v>Products - R&amp;D</v>
          </cell>
          <cell r="W3222" t="str">
            <v>Dorit Dor</v>
          </cell>
          <cell r="Y3222" t="str">
            <v>Eligible</v>
          </cell>
          <cell r="Z3222">
            <v>22000</v>
          </cell>
          <cell r="AA3222">
            <v>81105.990783410147</v>
          </cell>
          <cell r="AB3222">
            <v>22000</v>
          </cell>
          <cell r="AC3222">
            <v>81105.990783410147</v>
          </cell>
          <cell r="AD3222">
            <v>3</v>
          </cell>
          <cell r="AE3222" t="str">
            <v>D51</v>
          </cell>
          <cell r="AF3222">
            <v>19500</v>
          </cell>
          <cell r="AG3222">
            <v>29500</v>
          </cell>
          <cell r="AH3222">
            <v>0.25</v>
          </cell>
          <cell r="AI3222">
            <v>2</v>
          </cell>
          <cell r="AJ3222">
            <v>0</v>
          </cell>
          <cell r="AK3222">
            <v>22660</v>
          </cell>
          <cell r="AL3222">
            <v>3.0000000000000027E-2</v>
          </cell>
          <cell r="AM3222">
            <v>83539.170506912444</v>
          </cell>
          <cell r="AN3222">
            <v>2433.1797235022968</v>
          </cell>
          <cell r="AO3222">
            <v>-0.23186440677966103</v>
          </cell>
          <cell r="AQ3222">
            <v>6500</v>
          </cell>
          <cell r="AR3222">
            <v>86000</v>
          </cell>
          <cell r="AS3222">
            <v>0.19</v>
          </cell>
          <cell r="AT3222">
            <v>1</v>
          </cell>
          <cell r="AU3222">
            <v>0</v>
          </cell>
          <cell r="AV3222">
            <v>22660</v>
          </cell>
          <cell r="AW3222">
            <v>83539.170506912444</v>
          </cell>
          <cell r="AX3222">
            <v>3.0000000000000027E-2</v>
          </cell>
          <cell r="AY3222">
            <v>2433.1797235022968</v>
          </cell>
          <cell r="AZ3222" t="str">
            <v>Regular Bonus</v>
          </cell>
          <cell r="BA3222" t="str">
            <v>Regular BonusEligible</v>
          </cell>
          <cell r="BB3222" t="str">
            <v>Regular BonusIsrael</v>
          </cell>
          <cell r="BC3222" t="str">
            <v>Regular BonusIsrael Employee</v>
          </cell>
          <cell r="BD3222" t="str">
            <v>D55</v>
          </cell>
          <cell r="BE3222" t="str">
            <v>Employee</v>
          </cell>
          <cell r="BF3222">
            <v>22000</v>
          </cell>
          <cell r="BG3222">
            <v>33000</v>
          </cell>
          <cell r="BH3222">
            <v>5</v>
          </cell>
          <cell r="BI3222">
            <v>4000</v>
          </cell>
          <cell r="BJ3222">
            <v>30000</v>
          </cell>
          <cell r="BK3222">
            <v>30000</v>
          </cell>
          <cell r="BL3222">
            <v>24000</v>
          </cell>
        </row>
        <row r="3223">
          <cell r="B3223">
            <v>14350</v>
          </cell>
          <cell r="C3223">
            <v>9318</v>
          </cell>
          <cell r="D3223">
            <v>212028</v>
          </cell>
          <cell r="E3223" t="str">
            <v>Alex Zaizev</v>
          </cell>
          <cell r="F3223" t="str">
            <v>DEVOPS ENGINEER</v>
          </cell>
          <cell r="G3223" t="str">
            <v>Employee</v>
          </cell>
          <cell r="H3223" t="str">
            <v>Products - R&amp;D</v>
          </cell>
          <cell r="I3223" t="str">
            <v>TEL-AVIV</v>
          </cell>
          <cell r="J3223" t="str">
            <v>Israel</v>
          </cell>
          <cell r="K3223">
            <v>42310</v>
          </cell>
          <cell r="L3223" t="str">
            <v>IL</v>
          </cell>
          <cell r="M3223" t="str">
            <v>D52P</v>
          </cell>
          <cell r="N3223" t="str">
            <v>D</v>
          </cell>
          <cell r="O3223" t="str">
            <v>5</v>
          </cell>
          <cell r="P3223" t="str">
            <v>Regular</v>
          </cell>
          <cell r="T3223">
            <v>1</v>
          </cell>
          <cell r="U3223" t="str">
            <v>ILS</v>
          </cell>
          <cell r="V3223" t="str">
            <v>Products - R&amp;D</v>
          </cell>
          <cell r="W3223" t="str">
            <v>Dorit Dor</v>
          </cell>
          <cell r="Y3223" t="str">
            <v>Eligible</v>
          </cell>
          <cell r="Z3223">
            <v>20000</v>
          </cell>
          <cell r="AA3223">
            <v>73732.718894009216</v>
          </cell>
          <cell r="AB3223">
            <v>24000</v>
          </cell>
          <cell r="AC3223">
            <v>88479.262672811063</v>
          </cell>
          <cell r="AD3223">
            <v>3</v>
          </cell>
          <cell r="AE3223" t="str">
            <v>D52</v>
          </cell>
          <cell r="AF3223">
            <v>23000</v>
          </cell>
          <cell r="AG3223">
            <v>32000</v>
          </cell>
          <cell r="AH3223">
            <v>0</v>
          </cell>
          <cell r="AI3223">
            <v>1</v>
          </cell>
          <cell r="AJ3223">
            <v>0</v>
          </cell>
          <cell r="AK3223">
            <v>24000</v>
          </cell>
          <cell r="AL3223">
            <v>0</v>
          </cell>
          <cell r="AM3223">
            <v>88479.262672811063</v>
          </cell>
          <cell r="AN3223">
            <v>0</v>
          </cell>
          <cell r="AO3223">
            <v>-0.25</v>
          </cell>
          <cell r="AQ3223">
            <v>6500</v>
          </cell>
          <cell r="AR3223">
            <v>86000</v>
          </cell>
          <cell r="AS3223">
            <v>0.22</v>
          </cell>
          <cell r="AT3223">
            <v>1</v>
          </cell>
          <cell r="AU3223">
            <v>0</v>
          </cell>
          <cell r="AV3223">
            <v>24000</v>
          </cell>
          <cell r="AW3223">
            <v>88479.262672811063</v>
          </cell>
          <cell r="AX3223">
            <v>0</v>
          </cell>
          <cell r="AY3223">
            <v>0</v>
          </cell>
          <cell r="AZ3223" t="str">
            <v>Regular Bonus</v>
          </cell>
          <cell r="BA3223" t="str">
            <v>Regular BonusEligible</v>
          </cell>
          <cell r="BB3223" t="str">
            <v>Regular BonusIsrael</v>
          </cell>
          <cell r="BC3223" t="str">
            <v>Regular BonusIsrael Employee</v>
          </cell>
          <cell r="BD3223" t="str">
            <v>D55</v>
          </cell>
          <cell r="BE3223" t="str">
            <v>Employee</v>
          </cell>
          <cell r="BF3223">
            <v>24000</v>
          </cell>
          <cell r="BG3223">
            <v>20000</v>
          </cell>
          <cell r="BH3223">
            <v>3</v>
          </cell>
          <cell r="BI3223">
            <v>4000</v>
          </cell>
          <cell r="BJ3223">
            <v>30000</v>
          </cell>
          <cell r="BK3223">
            <v>30000</v>
          </cell>
          <cell r="BL3223">
            <v>24000</v>
          </cell>
        </row>
        <row r="3224">
          <cell r="B3224">
            <v>12462</v>
          </cell>
          <cell r="C3224">
            <v>7496</v>
          </cell>
          <cell r="D3224">
            <v>43122</v>
          </cell>
          <cell r="E3224" t="str">
            <v>Efrat Gilboa</v>
          </cell>
          <cell r="F3224" t="str">
            <v>SOFTWARE DEVELOPER</v>
          </cell>
          <cell r="G3224" t="str">
            <v>Employee</v>
          </cell>
          <cell r="H3224" t="str">
            <v>Products - R&amp;D</v>
          </cell>
          <cell r="I3224" t="str">
            <v>TEL-AVIV</v>
          </cell>
          <cell r="J3224" t="str">
            <v>Israel</v>
          </cell>
          <cell r="K3224">
            <v>41869</v>
          </cell>
          <cell r="L3224" t="str">
            <v>IL</v>
          </cell>
          <cell r="M3224" t="str">
            <v>D51P</v>
          </cell>
          <cell r="N3224" t="str">
            <v>D</v>
          </cell>
          <cell r="O3224" t="str">
            <v>5</v>
          </cell>
          <cell r="P3224" t="str">
            <v>Regular</v>
          </cell>
          <cell r="T3224">
            <v>1</v>
          </cell>
          <cell r="U3224" t="str">
            <v>ILS</v>
          </cell>
          <cell r="V3224" t="str">
            <v>Products - R&amp;D</v>
          </cell>
          <cell r="W3224" t="str">
            <v>Dorit Dor</v>
          </cell>
          <cell r="Y3224" t="str">
            <v>Eligible</v>
          </cell>
          <cell r="Z3224">
            <v>22500</v>
          </cell>
          <cell r="AA3224">
            <v>82949.308755760372</v>
          </cell>
          <cell r="AB3224">
            <v>22500</v>
          </cell>
          <cell r="AC3224">
            <v>82949.308755760372</v>
          </cell>
          <cell r="AD3224">
            <v>3</v>
          </cell>
          <cell r="AE3224" t="str">
            <v>D51</v>
          </cell>
          <cell r="AF3224">
            <v>19500</v>
          </cell>
          <cell r="AG3224">
            <v>29500</v>
          </cell>
          <cell r="AH3224">
            <v>0.3</v>
          </cell>
          <cell r="AI3224">
            <v>2</v>
          </cell>
          <cell r="AJ3224">
            <v>0</v>
          </cell>
          <cell r="AK3224">
            <v>23175</v>
          </cell>
          <cell r="AL3224">
            <v>3.0000000000000027E-2</v>
          </cell>
          <cell r="AM3224">
            <v>85437.788018433188</v>
          </cell>
          <cell r="AN3224">
            <v>2488.4792626728158</v>
          </cell>
          <cell r="AO3224">
            <v>-0.21440677966101696</v>
          </cell>
          <cell r="AQ3224">
            <v>6500</v>
          </cell>
          <cell r="AR3224">
            <v>86000</v>
          </cell>
          <cell r="AS3224">
            <v>0.2</v>
          </cell>
          <cell r="AT3224">
            <v>1</v>
          </cell>
          <cell r="AU3224">
            <v>0</v>
          </cell>
          <cell r="AV3224">
            <v>23175</v>
          </cell>
          <cell r="AW3224">
            <v>85437.788018433188</v>
          </cell>
          <cell r="AX3224">
            <v>3.0000000000000027E-2</v>
          </cell>
          <cell r="AY3224">
            <v>2488.4792626728158</v>
          </cell>
          <cell r="AZ3224" t="str">
            <v>Regular Bonus</v>
          </cell>
          <cell r="BA3224" t="str">
            <v>Regular BonusEligible</v>
          </cell>
          <cell r="BB3224" t="str">
            <v>Regular BonusIsrael</v>
          </cell>
          <cell r="BC3224" t="str">
            <v>Regular BonusIsrael Employee</v>
          </cell>
          <cell r="BD3224" t="str">
            <v>D51</v>
          </cell>
          <cell r="BE3224" t="str">
            <v>Employee</v>
          </cell>
          <cell r="BF3224">
            <v>22500</v>
          </cell>
          <cell r="BG3224">
            <v>19397</v>
          </cell>
          <cell r="BH3224">
            <v>3</v>
          </cell>
          <cell r="BI3224">
            <v>4000</v>
          </cell>
          <cell r="BJ3224">
            <v>29000</v>
          </cell>
          <cell r="BK3224">
            <v>29000</v>
          </cell>
          <cell r="BL3224">
            <v>23200</v>
          </cell>
        </row>
        <row r="3225">
          <cell r="B3225">
            <v>18433</v>
          </cell>
          <cell r="C3225">
            <v>13479</v>
          </cell>
          <cell r="D3225">
            <v>163876</v>
          </cell>
          <cell r="E3225" t="str">
            <v>Dedi (David) Shindler</v>
          </cell>
          <cell r="F3225" t="str">
            <v>HEAD OF INBOUND PRODUCT MANAGEMENT CYBER SECURITY</v>
          </cell>
          <cell r="G3225" t="str">
            <v>Employee</v>
          </cell>
          <cell r="H3225" t="str">
            <v>Products - R&amp;D</v>
          </cell>
          <cell r="I3225" t="str">
            <v>TEL-AVIV</v>
          </cell>
          <cell r="J3225" t="str">
            <v>Israel</v>
          </cell>
          <cell r="K3225">
            <v>43313</v>
          </cell>
          <cell r="L3225" t="str">
            <v>IL</v>
          </cell>
          <cell r="M3225" t="str">
            <v>M31M</v>
          </cell>
          <cell r="N3225" t="str">
            <v>M</v>
          </cell>
          <cell r="O3225" t="str">
            <v>3</v>
          </cell>
          <cell r="P3225" t="str">
            <v>Regular</v>
          </cell>
          <cell r="T3225">
            <v>1</v>
          </cell>
          <cell r="U3225" t="str">
            <v>ILS</v>
          </cell>
          <cell r="V3225" t="str">
            <v>Products - R&amp;D</v>
          </cell>
          <cell r="W3225" t="str">
            <v>Dorit Dor</v>
          </cell>
          <cell r="Y3225" t="str">
            <v>Eligible</v>
          </cell>
          <cell r="Z3225">
            <v>44900</v>
          </cell>
          <cell r="AA3225">
            <v>165529.95391705071</v>
          </cell>
          <cell r="AB3225">
            <v>44900</v>
          </cell>
          <cell r="AC3225">
            <v>165529.95391705071</v>
          </cell>
          <cell r="AD3225">
            <v>4</v>
          </cell>
          <cell r="AE3225" t="str">
            <v>M31</v>
          </cell>
          <cell r="AF3225">
            <v>36000</v>
          </cell>
          <cell r="AG3225">
            <v>45000</v>
          </cell>
          <cell r="AH3225">
            <v>0.98</v>
          </cell>
          <cell r="AI3225">
            <v>5</v>
          </cell>
          <cell r="AJ3225">
            <v>0</v>
          </cell>
          <cell r="AK3225">
            <v>45798</v>
          </cell>
          <cell r="AL3225">
            <v>2.0000000000000018E-2</v>
          </cell>
          <cell r="AM3225">
            <v>168840.55299539171</v>
          </cell>
          <cell r="AN3225">
            <v>3310.5990783410089</v>
          </cell>
          <cell r="AO3225">
            <v>1.7733333333333379E-2</v>
          </cell>
          <cell r="AQ3225">
            <v>6500</v>
          </cell>
          <cell r="AR3225">
            <v>86000</v>
          </cell>
          <cell r="AS3225">
            <v>0.48</v>
          </cell>
          <cell r="AT3225">
            <v>1</v>
          </cell>
          <cell r="AU3225">
            <v>0</v>
          </cell>
          <cell r="AV3225">
            <v>45798</v>
          </cell>
          <cell r="AW3225">
            <v>168840.55299539171</v>
          </cell>
          <cell r="AX3225">
            <v>2.0000000000000018E-2</v>
          </cell>
          <cell r="AY3225">
            <v>3310.5990783410089</v>
          </cell>
          <cell r="AZ3225" t="str">
            <v>Regular Bonus</v>
          </cell>
          <cell r="BA3225" t="str">
            <v>Regular BonusEligible</v>
          </cell>
          <cell r="BB3225" t="str">
            <v>Regular BonusIsrael</v>
          </cell>
          <cell r="BC3225" t="str">
            <v>Regular BonusIsrael Employee</v>
          </cell>
          <cell r="BD3225" t="str">
            <v>M31</v>
          </cell>
          <cell r="BE3225" t="str">
            <v>Employee</v>
          </cell>
          <cell r="BF3225">
            <v>44900</v>
          </cell>
          <cell r="BG3225">
            <v>41644</v>
          </cell>
          <cell r="BH3225">
            <v>4</v>
          </cell>
          <cell r="BI3225">
            <v>4000</v>
          </cell>
          <cell r="BJ3225">
            <v>90000</v>
          </cell>
          <cell r="BK3225">
            <v>90000</v>
          </cell>
          <cell r="BL3225">
            <v>72000</v>
          </cell>
        </row>
        <row r="3226">
          <cell r="B3226">
            <v>18444</v>
          </cell>
          <cell r="C3226">
            <v>13490</v>
          </cell>
          <cell r="D3226">
            <v>216987</v>
          </cell>
          <cell r="E3226" t="str">
            <v>Ahiad Shaiker</v>
          </cell>
          <cell r="F3226" t="str">
            <v>SOFTWARE DEVELOPER</v>
          </cell>
          <cell r="G3226" t="str">
            <v>Employee</v>
          </cell>
          <cell r="H3226" t="str">
            <v>Products - R&amp;D</v>
          </cell>
          <cell r="I3226" t="str">
            <v>TEL-AVIV</v>
          </cell>
          <cell r="J3226" t="str">
            <v>Israel</v>
          </cell>
          <cell r="K3226">
            <v>43314</v>
          </cell>
          <cell r="L3226" t="str">
            <v>IL</v>
          </cell>
          <cell r="M3226" t="str">
            <v>D61P</v>
          </cell>
          <cell r="N3226" t="str">
            <v>D</v>
          </cell>
          <cell r="O3226" t="str">
            <v>6</v>
          </cell>
          <cell r="P3226" t="str">
            <v>Regular</v>
          </cell>
          <cell r="T3226">
            <v>1</v>
          </cell>
          <cell r="U3226" t="str">
            <v>ILS</v>
          </cell>
          <cell r="V3226" t="str">
            <v>Products - R&amp;D</v>
          </cell>
          <cell r="W3226" t="str">
            <v>Dorit Dor</v>
          </cell>
          <cell r="Y3226" t="str">
            <v>Eligible</v>
          </cell>
          <cell r="Z3226">
            <v>22000</v>
          </cell>
          <cell r="AA3226">
            <v>81105.990783410147</v>
          </cell>
          <cell r="AB3226">
            <v>22000</v>
          </cell>
          <cell r="AC3226">
            <v>81105.990783410147</v>
          </cell>
          <cell r="AD3226">
            <v>3</v>
          </cell>
          <cell r="AE3226" t="str">
            <v>D61</v>
          </cell>
          <cell r="AF3226">
            <v>16000</v>
          </cell>
          <cell r="AG3226">
            <v>23000</v>
          </cell>
          <cell r="AH3226">
            <v>0.85</v>
          </cell>
          <cell r="AI3226">
            <v>5</v>
          </cell>
          <cell r="AJ3226">
            <v>0</v>
          </cell>
          <cell r="AK3226">
            <v>22220</v>
          </cell>
          <cell r="AL3226">
            <v>1.0000000000000009E-2</v>
          </cell>
          <cell r="AM3226">
            <v>81917.050691244236</v>
          </cell>
          <cell r="AN3226">
            <v>811.05990783408924</v>
          </cell>
          <cell r="AO3226">
            <v>-3.3913043478260851E-2</v>
          </cell>
          <cell r="AQ3226">
            <v>6500</v>
          </cell>
          <cell r="AR3226">
            <v>86000</v>
          </cell>
          <cell r="AS3226">
            <v>0.19</v>
          </cell>
          <cell r="AT3226">
            <v>1</v>
          </cell>
          <cell r="AU3226">
            <v>0</v>
          </cell>
          <cell r="AV3226">
            <v>22220</v>
          </cell>
          <cell r="AW3226">
            <v>81917.050691244236</v>
          </cell>
          <cell r="AX3226">
            <v>1.0000000000000009E-2</v>
          </cell>
          <cell r="AY3226">
            <v>811.05990783408924</v>
          </cell>
          <cell r="AZ3226" t="str">
            <v>Regular Bonus</v>
          </cell>
          <cell r="BA3226" t="str">
            <v>Regular BonusEligible</v>
          </cell>
          <cell r="BB3226" t="str">
            <v>Regular BonusIsrael</v>
          </cell>
          <cell r="BC3226" t="str">
            <v>Regular BonusIsrael Employee</v>
          </cell>
          <cell r="BD3226" t="str">
            <v>D65</v>
          </cell>
          <cell r="BE3226" t="str">
            <v>Employee</v>
          </cell>
          <cell r="BF3226">
            <v>22000</v>
          </cell>
          <cell r="BG3226">
            <v>5507</v>
          </cell>
          <cell r="BH3226">
            <v>3</v>
          </cell>
          <cell r="BI3226">
            <v>4000</v>
          </cell>
          <cell r="BJ3226">
            <v>22000</v>
          </cell>
          <cell r="BK3226">
            <v>22000</v>
          </cell>
          <cell r="BL3226">
            <v>17600</v>
          </cell>
        </row>
        <row r="3227">
          <cell r="B3227">
            <v>6929</v>
          </cell>
          <cell r="C3227">
            <v>2031</v>
          </cell>
          <cell r="D3227">
            <v>98583</v>
          </cell>
          <cell r="E3227" t="str">
            <v>Yoni Offek</v>
          </cell>
          <cell r="F3227" t="str">
            <v>TECHNOLOGY LEADER</v>
          </cell>
          <cell r="G3227" t="str">
            <v>Employee</v>
          </cell>
          <cell r="H3227" t="str">
            <v>Products - R&amp;D</v>
          </cell>
          <cell r="I3227" t="str">
            <v>TEL-AVIV</v>
          </cell>
          <cell r="J3227" t="str">
            <v>Israel</v>
          </cell>
          <cell r="K3227">
            <v>42555</v>
          </cell>
          <cell r="L3227" t="str">
            <v>IL</v>
          </cell>
          <cell r="M3227" t="str">
            <v>D41P</v>
          </cell>
          <cell r="N3227" t="str">
            <v>D</v>
          </cell>
          <cell r="O3227" t="str">
            <v>4</v>
          </cell>
          <cell r="P3227" t="str">
            <v>Regular</v>
          </cell>
          <cell r="T3227">
            <v>1</v>
          </cell>
          <cell r="U3227" t="str">
            <v>ILS</v>
          </cell>
          <cell r="V3227" t="str">
            <v>Products - R&amp;D</v>
          </cell>
          <cell r="W3227" t="str">
            <v>Dorit Dor</v>
          </cell>
          <cell r="Y3227" t="str">
            <v>Eligible</v>
          </cell>
          <cell r="Z3227">
            <v>35000</v>
          </cell>
          <cell r="AA3227">
            <v>129032.25806451614</v>
          </cell>
          <cell r="AB3227">
            <v>35000</v>
          </cell>
          <cell r="AC3227">
            <v>129032.25806451614</v>
          </cell>
          <cell r="AD3227">
            <v>3</v>
          </cell>
          <cell r="AE3227" t="str">
            <v>D41</v>
          </cell>
          <cell r="AF3227">
            <v>25500</v>
          </cell>
          <cell r="AG3227">
            <v>37000</v>
          </cell>
          <cell r="AH3227">
            <v>0.82</v>
          </cell>
          <cell r="AI3227">
            <v>4</v>
          </cell>
          <cell r="AJ3227">
            <v>0</v>
          </cell>
          <cell r="AK3227">
            <v>35525</v>
          </cell>
          <cell r="AL3227">
            <v>1.4999999999999902E-2</v>
          </cell>
          <cell r="AM3227">
            <v>130967.74193548388</v>
          </cell>
          <cell r="AN3227">
            <v>1935.4838709677424</v>
          </cell>
          <cell r="AO3227">
            <v>-3.9864864864864846E-2</v>
          </cell>
          <cell r="AQ3227">
            <v>6500</v>
          </cell>
          <cell r="AR3227">
            <v>86000</v>
          </cell>
          <cell r="AS3227">
            <v>0.35</v>
          </cell>
          <cell r="AT3227">
            <v>1</v>
          </cell>
          <cell r="AU3227">
            <v>0</v>
          </cell>
          <cell r="AV3227">
            <v>35525</v>
          </cell>
          <cell r="AW3227">
            <v>130967.74193548388</v>
          </cell>
          <cell r="AX3227">
            <v>1.4999999999999902E-2</v>
          </cell>
          <cell r="AY3227">
            <v>1935.4838709677424</v>
          </cell>
          <cell r="AZ3227" t="str">
            <v>Regular Bonus</v>
          </cell>
          <cell r="BA3227" t="str">
            <v>Regular BonusEligible</v>
          </cell>
          <cell r="BB3227" t="str">
            <v>Regular BonusIsrael</v>
          </cell>
          <cell r="BC3227" t="str">
            <v>Regular BonusIsrael Employee</v>
          </cell>
          <cell r="BD3227" t="str">
            <v>D45</v>
          </cell>
          <cell r="BE3227" t="str">
            <v>Employee</v>
          </cell>
          <cell r="BF3227">
            <v>35000</v>
          </cell>
          <cell r="BG3227">
            <v>50000</v>
          </cell>
          <cell r="BH3227">
            <v>4</v>
          </cell>
          <cell r="BI3227">
            <v>4000</v>
          </cell>
          <cell r="BJ3227">
            <v>43000</v>
          </cell>
          <cell r="BK3227">
            <v>43000</v>
          </cell>
          <cell r="BL3227">
            <v>34400</v>
          </cell>
        </row>
        <row r="3228">
          <cell r="B3228">
            <v>6969</v>
          </cell>
          <cell r="C3228">
            <v>2051</v>
          </cell>
          <cell r="E3228" t="str">
            <v>Dina Dushnik</v>
          </cell>
          <cell r="F3228" t="str">
            <v>TECHNOLOGY LEADER</v>
          </cell>
          <cell r="G3228" t="str">
            <v>Employee</v>
          </cell>
          <cell r="H3228" t="str">
            <v>Products - R&amp;D</v>
          </cell>
          <cell r="I3228" t="str">
            <v>TEL-AVIV</v>
          </cell>
          <cell r="J3228" t="str">
            <v>Israel</v>
          </cell>
          <cell r="K3228">
            <v>39390</v>
          </cell>
          <cell r="L3228" t="str">
            <v>IL</v>
          </cell>
          <cell r="M3228" t="str">
            <v>D41P</v>
          </cell>
          <cell r="N3228" t="str">
            <v>D</v>
          </cell>
          <cell r="O3228" t="str">
            <v>4</v>
          </cell>
          <cell r="P3228" t="str">
            <v>Regular</v>
          </cell>
          <cell r="T3228">
            <v>1</v>
          </cell>
          <cell r="U3228" t="str">
            <v>ILS</v>
          </cell>
          <cell r="V3228" t="str">
            <v>Products - R&amp;D</v>
          </cell>
          <cell r="W3228" t="str">
            <v>Dorit Dor</v>
          </cell>
          <cell r="Y3228" t="str">
            <v>Eligible</v>
          </cell>
          <cell r="Z3228">
            <v>32500</v>
          </cell>
          <cell r="AA3228">
            <v>119815.66820276498</v>
          </cell>
          <cell r="AB3228">
            <v>32500</v>
          </cell>
          <cell r="AC3228">
            <v>119815.66820276498</v>
          </cell>
          <cell r="AD3228">
            <v>3</v>
          </cell>
          <cell r="AE3228" t="str">
            <v>D41</v>
          </cell>
          <cell r="AF3228">
            <v>25500</v>
          </cell>
          <cell r="AG3228">
            <v>37000</v>
          </cell>
          <cell r="AH3228">
            <v>0.6</v>
          </cell>
          <cell r="AI3228">
            <v>3</v>
          </cell>
          <cell r="AJ3228">
            <v>0</v>
          </cell>
          <cell r="AK3228">
            <v>33150</v>
          </cell>
          <cell r="AL3228">
            <v>2.0000000000000018E-2</v>
          </cell>
          <cell r="AM3228">
            <v>122211.98156682028</v>
          </cell>
          <cell r="AN3228">
            <v>2396.3133640552987</v>
          </cell>
          <cell r="AO3228">
            <v>-0.1040540540540541</v>
          </cell>
          <cell r="AQ3228">
            <v>6500</v>
          </cell>
          <cell r="AR3228">
            <v>86000</v>
          </cell>
          <cell r="AS3228">
            <v>0.32</v>
          </cell>
          <cell r="AT3228">
            <v>1</v>
          </cell>
          <cell r="AU3228">
            <v>0</v>
          </cell>
          <cell r="AV3228">
            <v>33150</v>
          </cell>
          <cell r="AW3228">
            <v>122211.98156682028</v>
          </cell>
          <cell r="AX3228">
            <v>2.0000000000000018E-2</v>
          </cell>
          <cell r="AY3228">
            <v>2396.3133640552987</v>
          </cell>
          <cell r="AZ3228" t="str">
            <v>Regular Bonus</v>
          </cell>
          <cell r="BA3228" t="str">
            <v>Regular BonusEligible</v>
          </cell>
          <cell r="BB3228" t="str">
            <v>Regular BonusIsrael</v>
          </cell>
          <cell r="BC3228" t="str">
            <v>Regular BonusIsrael Employee</v>
          </cell>
          <cell r="BD3228" t="str">
            <v>D41</v>
          </cell>
          <cell r="BE3228" t="str">
            <v>Employee</v>
          </cell>
          <cell r="BF3228">
            <v>32500</v>
          </cell>
          <cell r="BG3228">
            <v>55000</v>
          </cell>
          <cell r="BH3228">
            <v>4</v>
          </cell>
          <cell r="BI3228">
            <v>4000</v>
          </cell>
          <cell r="BJ3228">
            <v>41000</v>
          </cell>
          <cell r="BK3228">
            <v>41000</v>
          </cell>
          <cell r="BL3228">
            <v>32800</v>
          </cell>
        </row>
        <row r="3229">
          <cell r="B3229">
            <v>16363</v>
          </cell>
          <cell r="C3229">
            <v>11294</v>
          </cell>
          <cell r="D3229">
            <v>75022</v>
          </cell>
          <cell r="E3229" t="str">
            <v>Shay Hibah</v>
          </cell>
          <cell r="F3229" t="str">
            <v>TEAM LEADER</v>
          </cell>
          <cell r="G3229" t="str">
            <v>Employee</v>
          </cell>
          <cell r="H3229" t="str">
            <v>Products - R&amp;D</v>
          </cell>
          <cell r="I3229" t="str">
            <v>TEL-AVIV</v>
          </cell>
          <cell r="J3229" t="str">
            <v>Israel</v>
          </cell>
          <cell r="K3229">
            <v>42849</v>
          </cell>
          <cell r="L3229" t="str">
            <v>IL</v>
          </cell>
          <cell r="M3229" t="str">
            <v>D41M</v>
          </cell>
          <cell r="N3229" t="str">
            <v>D</v>
          </cell>
          <cell r="O3229" t="str">
            <v>4</v>
          </cell>
          <cell r="P3229" t="str">
            <v>Regular</v>
          </cell>
          <cell r="T3229">
            <v>1</v>
          </cell>
          <cell r="U3229" t="str">
            <v>ILS</v>
          </cell>
          <cell r="V3229" t="str">
            <v>Products - R&amp;D</v>
          </cell>
          <cell r="W3229" t="str">
            <v>Dorit Dor</v>
          </cell>
          <cell r="Y3229" t="str">
            <v>Eligible</v>
          </cell>
          <cell r="Z3229">
            <v>28000</v>
          </cell>
          <cell r="AA3229">
            <v>103225.80645161291</v>
          </cell>
          <cell r="AB3229">
            <v>28000</v>
          </cell>
          <cell r="AC3229">
            <v>103225.80645161291</v>
          </cell>
          <cell r="AD3229">
            <v>4</v>
          </cell>
          <cell r="AE3229" t="str">
            <v>D41</v>
          </cell>
          <cell r="AF3229">
            <v>25500</v>
          </cell>
          <cell r="AG3229">
            <v>37000</v>
          </cell>
          <cell r="AH3229">
            <v>0.21</v>
          </cell>
          <cell r="AI3229">
            <v>2</v>
          </cell>
          <cell r="AJ3229">
            <v>0</v>
          </cell>
          <cell r="AK3229">
            <v>29400</v>
          </cell>
          <cell r="AL3229">
            <v>5.0000000000000044E-2</v>
          </cell>
          <cell r="AM3229">
            <v>108387.09677419355</v>
          </cell>
          <cell r="AN3229">
            <v>5161.2903225806367</v>
          </cell>
          <cell r="AO3229">
            <v>-0.20540540540540542</v>
          </cell>
          <cell r="AQ3229">
            <v>6500</v>
          </cell>
          <cell r="AR3229">
            <v>86000</v>
          </cell>
          <cell r="AS3229">
            <v>0.27</v>
          </cell>
          <cell r="AT3229">
            <v>1</v>
          </cell>
          <cell r="AU3229">
            <v>0</v>
          </cell>
          <cell r="AV3229">
            <v>29400</v>
          </cell>
          <cell r="AW3229">
            <v>108387.09677419355</v>
          </cell>
          <cell r="AX3229">
            <v>5.0000000000000044E-2</v>
          </cell>
          <cell r="AY3229">
            <v>5161.2903225806367</v>
          </cell>
          <cell r="AZ3229" t="str">
            <v>Regular Bonus</v>
          </cell>
          <cell r="BA3229" t="str">
            <v>Regular BonusEligible</v>
          </cell>
          <cell r="BB3229" t="str">
            <v>Regular BonusIsrael</v>
          </cell>
          <cell r="BC3229" t="str">
            <v>Regular BonusIsrael Employee</v>
          </cell>
          <cell r="BD3229" t="str">
            <v>D41</v>
          </cell>
          <cell r="BE3229" t="str">
            <v>Employee</v>
          </cell>
          <cell r="BF3229">
            <v>28000</v>
          </cell>
          <cell r="BG3229">
            <v>35000</v>
          </cell>
          <cell r="BH3229">
            <v>5</v>
          </cell>
          <cell r="BI3229">
            <v>4000</v>
          </cell>
          <cell r="BJ3229">
            <v>56000</v>
          </cell>
          <cell r="BK3229">
            <v>56000</v>
          </cell>
          <cell r="BL3229">
            <v>44800</v>
          </cell>
        </row>
        <row r="3230">
          <cell r="B3230">
            <v>17516</v>
          </cell>
          <cell r="C3230">
            <v>12531</v>
          </cell>
          <cell r="D3230">
            <v>143719</v>
          </cell>
          <cell r="E3230" t="str">
            <v>Abigael Saal Levy</v>
          </cell>
          <cell r="F3230" t="str">
            <v>PRODUCT MANAGER</v>
          </cell>
          <cell r="G3230" t="str">
            <v>MLA</v>
          </cell>
          <cell r="H3230" t="str">
            <v>Products - R&amp;D</v>
          </cell>
          <cell r="I3230" t="str">
            <v>TEL-AVIV</v>
          </cell>
          <cell r="J3230" t="str">
            <v>Israel</v>
          </cell>
          <cell r="K3230">
            <v>43087</v>
          </cell>
          <cell r="L3230" t="str">
            <v>IL</v>
          </cell>
          <cell r="M3230" t="str">
            <v>M51P</v>
          </cell>
          <cell r="N3230" t="str">
            <v>M</v>
          </cell>
          <cell r="O3230" t="str">
            <v>5</v>
          </cell>
          <cell r="P3230" t="str">
            <v>Regular</v>
          </cell>
          <cell r="T3230">
            <v>1</v>
          </cell>
          <cell r="U3230" t="str">
            <v>ILS</v>
          </cell>
          <cell r="V3230" t="str">
            <v>Products - R&amp;D</v>
          </cell>
          <cell r="W3230" t="str">
            <v>Dorit Dor</v>
          </cell>
          <cell r="Y3230" t="str">
            <v>Eligible</v>
          </cell>
          <cell r="Z3230">
            <v>26900</v>
          </cell>
          <cell r="AA3230">
            <v>99170.506912442404</v>
          </cell>
          <cell r="AB3230">
            <v>26900</v>
          </cell>
          <cell r="AC3230">
            <v>99170.506912442404</v>
          </cell>
          <cell r="AD3230">
            <v>3</v>
          </cell>
          <cell r="AE3230" t="str">
            <v>M51</v>
          </cell>
          <cell r="AF3230">
            <v>22000</v>
          </cell>
          <cell r="AG3230">
            <v>32000</v>
          </cell>
          <cell r="AH3230">
            <v>0.49</v>
          </cell>
          <cell r="AI3230">
            <v>3</v>
          </cell>
          <cell r="AJ3230">
            <v>0</v>
          </cell>
          <cell r="AK3230">
            <v>27438</v>
          </cell>
          <cell r="AL3230">
            <v>2.0000000000000018E-2</v>
          </cell>
          <cell r="AM3230">
            <v>101153.91705069125</v>
          </cell>
          <cell r="AN3230">
            <v>1983.4101382488443</v>
          </cell>
          <cell r="AO3230">
            <v>-0.14256250000000004</v>
          </cell>
          <cell r="AQ3230">
            <v>6500</v>
          </cell>
          <cell r="AR3230">
            <v>86000</v>
          </cell>
          <cell r="AS3230">
            <v>0.25</v>
          </cell>
          <cell r="AT3230">
            <v>1</v>
          </cell>
          <cell r="AU3230">
            <v>0</v>
          </cell>
          <cell r="AV3230">
            <v>27438</v>
          </cell>
          <cell r="AW3230">
            <v>101153.91705069125</v>
          </cell>
          <cell r="AX3230">
            <v>2.0000000000000018E-2</v>
          </cell>
          <cell r="AY3230">
            <v>1983.4101382488443</v>
          </cell>
          <cell r="AZ3230" t="str">
            <v>Regular Bonus</v>
          </cell>
          <cell r="BA3230" t="str">
            <v>Regular BonusEligible</v>
          </cell>
          <cell r="BB3230" t="str">
            <v>Regular BonusIsrael</v>
          </cell>
          <cell r="BC3230" t="str">
            <v>Regular BonusIsrael Employee</v>
          </cell>
          <cell r="BD3230" t="str">
            <v>M51</v>
          </cell>
          <cell r="BE3230" t="str">
            <v>Employee</v>
          </cell>
          <cell r="BF3230">
            <v>26900</v>
          </cell>
          <cell r="BG3230">
            <v>35441</v>
          </cell>
          <cell r="BH3230">
            <v>4</v>
          </cell>
          <cell r="BI3230">
            <v>4000</v>
          </cell>
          <cell r="BJ3230">
            <v>30000</v>
          </cell>
          <cell r="BK3230">
            <v>30000</v>
          </cell>
          <cell r="BL3230">
            <v>24000</v>
          </cell>
        </row>
        <row r="3231">
          <cell r="B3231">
            <v>17608</v>
          </cell>
          <cell r="C3231">
            <v>12619</v>
          </cell>
          <cell r="D3231">
            <v>145387</v>
          </cell>
          <cell r="E3231" t="str">
            <v>Idan Ben-Ari</v>
          </cell>
          <cell r="F3231" t="str">
            <v>UX EXPERT</v>
          </cell>
          <cell r="G3231" t="str">
            <v>Employee</v>
          </cell>
          <cell r="H3231" t="str">
            <v>Products - R&amp;D</v>
          </cell>
          <cell r="I3231" t="str">
            <v>TEL-AVIV</v>
          </cell>
          <cell r="J3231" t="str">
            <v>Israel</v>
          </cell>
          <cell r="K3231">
            <v>43115</v>
          </cell>
          <cell r="L3231" t="str">
            <v>IL</v>
          </cell>
          <cell r="M3231" t="str">
            <v>T57P</v>
          </cell>
          <cell r="N3231" t="str">
            <v>T</v>
          </cell>
          <cell r="O3231" t="str">
            <v>5</v>
          </cell>
          <cell r="P3231" t="str">
            <v>Regular</v>
          </cell>
          <cell r="T3231">
            <v>1</v>
          </cell>
          <cell r="U3231" t="str">
            <v>ILS</v>
          </cell>
          <cell r="V3231" t="str">
            <v>Products - R&amp;D</v>
          </cell>
          <cell r="W3231" t="str">
            <v>Dorit Dor</v>
          </cell>
          <cell r="Y3231" t="str">
            <v>Eligible</v>
          </cell>
          <cell r="Z3231">
            <v>29300</v>
          </cell>
          <cell r="AA3231">
            <v>108018.43317972351</v>
          </cell>
          <cell r="AB3231">
            <v>29300</v>
          </cell>
          <cell r="AC3231">
            <v>108018.43317972351</v>
          </cell>
          <cell r="AD3231">
            <v>3</v>
          </cell>
          <cell r="AE3231" t="str">
            <v>T57</v>
          </cell>
          <cell r="AF3231">
            <v>16000</v>
          </cell>
          <cell r="AG3231">
            <v>25500</v>
          </cell>
          <cell r="AH3231">
            <v>1</v>
          </cell>
          <cell r="AI3231">
            <v>5</v>
          </cell>
          <cell r="AJ3231">
            <v>0</v>
          </cell>
          <cell r="AK3231">
            <v>29300</v>
          </cell>
          <cell r="AL3231">
            <v>0</v>
          </cell>
          <cell r="AM3231">
            <v>108018.43317972351</v>
          </cell>
          <cell r="AN3231">
            <v>0</v>
          </cell>
          <cell r="AO3231">
            <v>0.14901960784313717</v>
          </cell>
          <cell r="AP3231" t="str">
            <v>Above Range</v>
          </cell>
          <cell r="AQ3231">
            <v>6500</v>
          </cell>
          <cell r="AR3231">
            <v>86000</v>
          </cell>
          <cell r="AS3231">
            <v>0.28000000000000003</v>
          </cell>
          <cell r="AT3231">
            <v>1</v>
          </cell>
          <cell r="AU3231">
            <v>0</v>
          </cell>
          <cell r="AV3231">
            <v>29300</v>
          </cell>
          <cell r="AW3231">
            <v>108018.43317972351</v>
          </cell>
          <cell r="AX3231">
            <v>0</v>
          </cell>
          <cell r="AY3231">
            <v>0</v>
          </cell>
          <cell r="AZ3231" t="str">
            <v>Regular Bonus</v>
          </cell>
          <cell r="BA3231" t="str">
            <v>Regular BonusEligible</v>
          </cell>
          <cell r="BB3231" t="str">
            <v>Regular BonusIsrael</v>
          </cell>
          <cell r="BC3231" t="str">
            <v>Regular BonusIsrael Employee</v>
          </cell>
          <cell r="BD3231" t="str">
            <v>P54</v>
          </cell>
          <cell r="BE3231" t="str">
            <v>Employee</v>
          </cell>
          <cell r="BF3231">
            <v>29300</v>
          </cell>
          <cell r="BG3231">
            <v>23615</v>
          </cell>
          <cell r="BH3231">
            <v>4</v>
          </cell>
          <cell r="BI3231">
            <v>4000</v>
          </cell>
          <cell r="BJ3231">
            <v>20000</v>
          </cell>
          <cell r="BK3231">
            <v>20000</v>
          </cell>
          <cell r="BL3231">
            <v>16000</v>
          </cell>
        </row>
        <row r="3232">
          <cell r="B3232">
            <v>12650</v>
          </cell>
          <cell r="C3232">
            <v>7671</v>
          </cell>
          <cell r="D3232">
            <v>48875</v>
          </cell>
          <cell r="E3232" t="str">
            <v>Roei Lichter</v>
          </cell>
          <cell r="F3232" t="str">
            <v>SOFTWARE DEVELOPER</v>
          </cell>
          <cell r="G3232" t="str">
            <v>Employee</v>
          </cell>
          <cell r="H3232" t="str">
            <v>Products - R&amp;D</v>
          </cell>
          <cell r="I3232" t="str">
            <v>TEL-AVIV</v>
          </cell>
          <cell r="J3232" t="str">
            <v>Israel</v>
          </cell>
          <cell r="K3232">
            <v>41939</v>
          </cell>
          <cell r="L3232" t="str">
            <v>IL</v>
          </cell>
          <cell r="M3232" t="str">
            <v>D51P</v>
          </cell>
          <cell r="N3232" t="str">
            <v>D</v>
          </cell>
          <cell r="O3232" t="str">
            <v>5</v>
          </cell>
          <cell r="P3232" t="str">
            <v>Regular</v>
          </cell>
          <cell r="T3232">
            <v>1</v>
          </cell>
          <cell r="U3232" t="str">
            <v>ILS</v>
          </cell>
          <cell r="V3232" t="str">
            <v>Products - R&amp;D</v>
          </cell>
          <cell r="W3232" t="str">
            <v>Dorit Dor</v>
          </cell>
          <cell r="Y3232" t="str">
            <v>Eligible</v>
          </cell>
          <cell r="Z3232">
            <v>21800</v>
          </cell>
          <cell r="AA3232">
            <v>80368.663594470054</v>
          </cell>
          <cell r="AB3232">
            <v>21800</v>
          </cell>
          <cell r="AC3232">
            <v>80368.663594470054</v>
          </cell>
          <cell r="AD3232">
            <v>3</v>
          </cell>
          <cell r="AE3232" t="str">
            <v>D51</v>
          </cell>
          <cell r="AF3232">
            <v>19500</v>
          </cell>
          <cell r="AG3232">
            <v>29500</v>
          </cell>
          <cell r="AH3232">
            <v>0.23</v>
          </cell>
          <cell r="AI3232">
            <v>2</v>
          </cell>
          <cell r="AJ3232">
            <v>0</v>
          </cell>
          <cell r="AK3232">
            <v>22454</v>
          </cell>
          <cell r="AL3232">
            <v>3.0000000000000027E-2</v>
          </cell>
          <cell r="AM3232">
            <v>82779.723502304143</v>
          </cell>
          <cell r="AN3232">
            <v>2411.0599078340892</v>
          </cell>
          <cell r="AO3232">
            <v>-0.23884745762711868</v>
          </cell>
          <cell r="AQ3232">
            <v>6500</v>
          </cell>
          <cell r="AR3232">
            <v>86000</v>
          </cell>
          <cell r="AS3232">
            <v>0.19</v>
          </cell>
          <cell r="AT3232">
            <v>1</v>
          </cell>
          <cell r="AU3232">
            <v>0</v>
          </cell>
          <cell r="AV3232">
            <v>22454</v>
          </cell>
          <cell r="AW3232">
            <v>82779.723502304143</v>
          </cell>
          <cell r="AX3232">
            <v>3.0000000000000027E-2</v>
          </cell>
          <cell r="AY3232">
            <v>2411.0599078340892</v>
          </cell>
          <cell r="AZ3232" t="str">
            <v>Regular Bonus</v>
          </cell>
          <cell r="BA3232" t="str">
            <v>Regular BonusEligible</v>
          </cell>
          <cell r="BB3232" t="str">
            <v>Regular BonusIsrael</v>
          </cell>
          <cell r="BC3232" t="str">
            <v>Regular BonusIsrael Employee</v>
          </cell>
          <cell r="BD3232" t="str">
            <v>D55</v>
          </cell>
          <cell r="BE3232" t="str">
            <v>Employee</v>
          </cell>
          <cell r="BF3232">
            <v>21800</v>
          </cell>
          <cell r="BG3232">
            <v>28000</v>
          </cell>
          <cell r="BH3232">
            <v>3</v>
          </cell>
          <cell r="BI3232">
            <v>4000</v>
          </cell>
          <cell r="BJ3232">
            <v>30000</v>
          </cell>
          <cell r="BK3232">
            <v>30000</v>
          </cell>
          <cell r="BL3232">
            <v>24000</v>
          </cell>
        </row>
        <row r="3233">
          <cell r="B3233">
            <v>18712</v>
          </cell>
          <cell r="C3233">
            <v>13757</v>
          </cell>
          <cell r="D3233">
            <v>103639</v>
          </cell>
          <cell r="E3233" t="str">
            <v>Amit Shmuel</v>
          </cell>
          <cell r="F3233" t="str">
            <v>TEAM LEADER</v>
          </cell>
          <cell r="G3233" t="str">
            <v>Employee</v>
          </cell>
          <cell r="H3233" t="str">
            <v>Products - R&amp;D</v>
          </cell>
          <cell r="I3233" t="str">
            <v>TEL-AVIV</v>
          </cell>
          <cell r="J3233" t="str">
            <v>Israel</v>
          </cell>
          <cell r="K3233">
            <v>43381</v>
          </cell>
          <cell r="L3233" t="str">
            <v>IL</v>
          </cell>
          <cell r="M3233" t="str">
            <v>D41M</v>
          </cell>
          <cell r="N3233" t="str">
            <v>D</v>
          </cell>
          <cell r="O3233" t="str">
            <v>4</v>
          </cell>
          <cell r="P3233" t="str">
            <v>Regular</v>
          </cell>
          <cell r="T3233">
            <v>1</v>
          </cell>
          <cell r="U3233" t="str">
            <v>ILS</v>
          </cell>
          <cell r="V3233" t="str">
            <v>Products - R&amp;D</v>
          </cell>
          <cell r="W3233" t="str">
            <v>Dorit Dor</v>
          </cell>
          <cell r="Y3233" t="str">
            <v>Eligible</v>
          </cell>
          <cell r="Z3233">
            <v>25000</v>
          </cell>
          <cell r="AA3233">
            <v>92165.898617511528</v>
          </cell>
          <cell r="AB3233">
            <v>25000</v>
          </cell>
          <cell r="AC3233">
            <v>92165.898617511528</v>
          </cell>
          <cell r="AD3233">
            <v>4</v>
          </cell>
          <cell r="AE3233" t="str">
            <v>D41</v>
          </cell>
          <cell r="AF3233">
            <v>25500</v>
          </cell>
          <cell r="AG3233">
            <v>37000</v>
          </cell>
          <cell r="AH3233">
            <v>0</v>
          </cell>
          <cell r="AI3233">
            <v>1</v>
          </cell>
          <cell r="AJ3233">
            <v>0</v>
          </cell>
          <cell r="AK3233">
            <v>26500</v>
          </cell>
          <cell r="AL3233">
            <v>6.0000000000000053E-2</v>
          </cell>
          <cell r="AM3233">
            <v>97695.852534562218</v>
          </cell>
          <cell r="AN3233">
            <v>5529.9539170506905</v>
          </cell>
          <cell r="AO3233">
            <v>-0.28378378378378377</v>
          </cell>
          <cell r="AQ3233">
            <v>6500</v>
          </cell>
          <cell r="AR3233">
            <v>86000</v>
          </cell>
          <cell r="AS3233">
            <v>0.23</v>
          </cell>
          <cell r="AT3233">
            <v>1</v>
          </cell>
          <cell r="AU3233">
            <v>0</v>
          </cell>
          <cell r="AV3233">
            <v>26500</v>
          </cell>
          <cell r="AW3233">
            <v>97695.852534562218</v>
          </cell>
          <cell r="AX3233">
            <v>6.0000000000000053E-2</v>
          </cell>
          <cell r="AY3233">
            <v>5529.9539170506905</v>
          </cell>
          <cell r="AZ3233" t="str">
            <v>Regular Bonus</v>
          </cell>
          <cell r="BA3233" t="str">
            <v>Regular BonusEligible</v>
          </cell>
          <cell r="BB3233" t="str">
            <v>Regular BonusIsrael</v>
          </cell>
          <cell r="BC3233" t="str">
            <v>Regular BonusIsrael Employee</v>
          </cell>
          <cell r="BD3233" t="str">
            <v>D55</v>
          </cell>
          <cell r="BE3233" t="str">
            <v>Employee</v>
          </cell>
          <cell r="BF3233">
            <v>25000</v>
          </cell>
          <cell r="BG3233">
            <v>25000</v>
          </cell>
          <cell r="BH3233">
            <v>5</v>
          </cell>
          <cell r="BI3233">
            <v>4000</v>
          </cell>
          <cell r="BJ3233">
            <v>49000</v>
          </cell>
          <cell r="BK3233">
            <v>49000</v>
          </cell>
          <cell r="BL3233">
            <v>39200</v>
          </cell>
        </row>
        <row r="3234">
          <cell r="B3234">
            <v>20763</v>
          </cell>
          <cell r="C3234">
            <v>15850</v>
          </cell>
          <cell r="D3234">
            <v>245723</v>
          </cell>
          <cell r="E3234" t="str">
            <v>Ziv Halsband</v>
          </cell>
          <cell r="F3234" t="str">
            <v>SOFTWARE DEVELOPER</v>
          </cell>
          <cell r="G3234" t="str">
            <v>Hourly Partial Time</v>
          </cell>
          <cell r="H3234" t="str">
            <v>Products - R&amp;D</v>
          </cell>
          <cell r="I3234" t="str">
            <v>TEL-AVIV</v>
          </cell>
          <cell r="J3234" t="str">
            <v>Israel</v>
          </cell>
          <cell r="K3234">
            <v>43815</v>
          </cell>
          <cell r="L3234" t="str">
            <v>IL</v>
          </cell>
          <cell r="M3234" t="str">
            <v>D65P</v>
          </cell>
          <cell r="N3234" t="str">
            <v>D</v>
          </cell>
          <cell r="O3234" t="str">
            <v>6</v>
          </cell>
          <cell r="P3234" t="str">
            <v>Regular</v>
          </cell>
          <cell r="T3234">
            <v>1</v>
          </cell>
          <cell r="U3234" t="str">
            <v>ILS</v>
          </cell>
          <cell r="V3234" t="str">
            <v>Products - R&amp;D</v>
          </cell>
          <cell r="W3234" t="str">
            <v>Dorit Dor</v>
          </cell>
          <cell r="Y3234" t="str">
            <v>Not Eligible - Left</v>
          </cell>
          <cell r="Z3234">
            <v>15580</v>
          </cell>
          <cell r="AA3234">
            <v>57437.788018433181</v>
          </cell>
          <cell r="AB3234">
            <v>15580</v>
          </cell>
          <cell r="AC3234">
            <v>57437.788018433181</v>
          </cell>
        </row>
        <row r="3235">
          <cell r="B3235">
            <v>20938</v>
          </cell>
          <cell r="C3235">
            <v>16025</v>
          </cell>
          <cell r="D3235">
            <v>85863</v>
          </cell>
          <cell r="E3235" t="str">
            <v>Daniel Cohen-Sason</v>
          </cell>
          <cell r="F3235" t="str">
            <v>GROUP MANAGER</v>
          </cell>
          <cell r="G3235" t="str">
            <v>Employee</v>
          </cell>
          <cell r="H3235" t="str">
            <v>Products - R&amp;D</v>
          </cell>
          <cell r="I3235" t="str">
            <v>TEL-AVIV</v>
          </cell>
          <cell r="J3235" t="str">
            <v>Israel</v>
          </cell>
          <cell r="K3235">
            <v>43850</v>
          </cell>
          <cell r="L3235" t="str">
            <v>IL</v>
          </cell>
          <cell r="M3235" t="str">
            <v>D30M</v>
          </cell>
          <cell r="N3235" t="str">
            <v>D</v>
          </cell>
          <cell r="O3235" t="str">
            <v>3</v>
          </cell>
          <cell r="P3235" t="str">
            <v>Regular</v>
          </cell>
          <cell r="T3235">
            <v>1</v>
          </cell>
          <cell r="U3235" t="str">
            <v>ILS</v>
          </cell>
          <cell r="V3235" t="str">
            <v>Products - R&amp;D</v>
          </cell>
          <cell r="W3235" t="str">
            <v>Dorit Dor</v>
          </cell>
          <cell r="Y3235" t="str">
            <v>Eligible</v>
          </cell>
          <cell r="Z3235">
            <v>40000</v>
          </cell>
          <cell r="AA3235">
            <v>147465.43778801843</v>
          </cell>
          <cell r="AB3235">
            <v>40000</v>
          </cell>
          <cell r="AC3235">
            <v>147465.43778801843</v>
          </cell>
          <cell r="AD3235">
            <v>5</v>
          </cell>
          <cell r="AE3235" t="str">
            <v>D30</v>
          </cell>
          <cell r="AF3235">
            <v>34000</v>
          </cell>
          <cell r="AG3235">
            <v>46000</v>
          </cell>
          <cell r="AH3235">
            <v>0.5</v>
          </cell>
          <cell r="AI3235">
            <v>3</v>
          </cell>
          <cell r="AJ3235">
            <v>0</v>
          </cell>
          <cell r="AK3235">
            <v>42400</v>
          </cell>
          <cell r="AL3235">
            <v>6.0000000000000053E-2</v>
          </cell>
          <cell r="AM3235">
            <v>156313.36405529955</v>
          </cell>
          <cell r="AN3235">
            <v>8847.9262672811165</v>
          </cell>
          <cell r="AO3235">
            <v>-7.8260869565217384E-2</v>
          </cell>
          <cell r="AQ3235">
            <v>6500</v>
          </cell>
          <cell r="AR3235">
            <v>86000</v>
          </cell>
          <cell r="AS3235">
            <v>0.42</v>
          </cell>
          <cell r="AT3235">
            <v>1</v>
          </cell>
          <cell r="AU3235">
            <v>0</v>
          </cell>
          <cell r="AV3235">
            <v>42400</v>
          </cell>
          <cell r="AW3235">
            <v>156313.36405529955</v>
          </cell>
          <cell r="AX3235">
            <v>6.0000000000000053E-2</v>
          </cell>
          <cell r="AY3235">
            <v>8847.9262672811165</v>
          </cell>
          <cell r="AZ3235" t="str">
            <v>Regular Bonus</v>
          </cell>
          <cell r="BA3235" t="str">
            <v>Regular BonusEligible</v>
          </cell>
          <cell r="BB3235" t="str">
            <v>Regular BonusIsrael</v>
          </cell>
          <cell r="BC3235" t="str">
            <v>Regular BonusIsrael Employee</v>
          </cell>
          <cell r="BD3235" t="str">
            <v>D35</v>
          </cell>
          <cell r="BE3235" t="str">
            <v>Employee</v>
          </cell>
          <cell r="BF3235">
            <v>40000</v>
          </cell>
          <cell r="BG3235">
            <v>0</v>
          </cell>
          <cell r="BI3235">
            <v>4000</v>
          </cell>
          <cell r="BJ3235">
            <v>105000</v>
          </cell>
          <cell r="BK3235">
            <v>105000</v>
          </cell>
          <cell r="BL3235">
            <v>84000</v>
          </cell>
        </row>
        <row r="3236">
          <cell r="B3236">
            <v>15125</v>
          </cell>
          <cell r="C3236">
            <v>10095</v>
          </cell>
          <cell r="D3236">
            <v>235969</v>
          </cell>
          <cell r="E3236" t="str">
            <v>Yizhak Orfanian</v>
          </cell>
          <cell r="F3236" t="str">
            <v>SOFTWARE DEVELOPER</v>
          </cell>
          <cell r="G3236" t="str">
            <v>Employee</v>
          </cell>
          <cell r="H3236" t="str">
            <v>Products - R&amp;D</v>
          </cell>
          <cell r="I3236" t="str">
            <v>TEL-AVIV</v>
          </cell>
          <cell r="J3236" t="str">
            <v>Israel</v>
          </cell>
          <cell r="K3236">
            <v>42477</v>
          </cell>
          <cell r="L3236" t="str">
            <v>IL</v>
          </cell>
          <cell r="M3236" t="str">
            <v>D51P</v>
          </cell>
          <cell r="N3236" t="str">
            <v>D</v>
          </cell>
          <cell r="O3236" t="str">
            <v>5</v>
          </cell>
          <cell r="P3236" t="str">
            <v>Regular</v>
          </cell>
          <cell r="T3236">
            <v>1</v>
          </cell>
          <cell r="U3236" t="str">
            <v>ILS</v>
          </cell>
          <cell r="V3236" t="str">
            <v>Products - R&amp;D</v>
          </cell>
          <cell r="W3236" t="str">
            <v>Dorit Dor</v>
          </cell>
          <cell r="Y3236" t="str">
            <v>Eligible</v>
          </cell>
          <cell r="Z3236">
            <v>24000</v>
          </cell>
          <cell r="AA3236">
            <v>88479.262672811063</v>
          </cell>
          <cell r="AB3236">
            <v>24000</v>
          </cell>
          <cell r="AC3236">
            <v>88479.262672811063</v>
          </cell>
          <cell r="AD3236">
            <v>3</v>
          </cell>
          <cell r="AE3236" t="str">
            <v>D51</v>
          </cell>
          <cell r="AF3236">
            <v>19500</v>
          </cell>
          <cell r="AG3236">
            <v>29500</v>
          </cell>
          <cell r="AH3236">
            <v>0.45</v>
          </cell>
          <cell r="AI3236">
            <v>3</v>
          </cell>
          <cell r="AJ3236">
            <v>0</v>
          </cell>
          <cell r="AK3236">
            <v>24000</v>
          </cell>
          <cell r="AL3236">
            <v>0</v>
          </cell>
          <cell r="AM3236">
            <v>88479.262672811063</v>
          </cell>
          <cell r="AN3236">
            <v>0</v>
          </cell>
          <cell r="AO3236">
            <v>-0.18644067796610164</v>
          </cell>
          <cell r="AP3236" t="str">
            <v>Already received an increase</v>
          </cell>
          <cell r="AQ3236">
            <v>6500</v>
          </cell>
          <cell r="AR3236">
            <v>86000</v>
          </cell>
          <cell r="AS3236">
            <v>0.22</v>
          </cell>
          <cell r="AT3236">
            <v>1</v>
          </cell>
          <cell r="AU3236">
            <v>0</v>
          </cell>
          <cell r="AV3236">
            <v>24000</v>
          </cell>
          <cell r="AW3236">
            <v>88479.262672811063</v>
          </cell>
          <cell r="AX3236">
            <v>0</v>
          </cell>
          <cell r="AY3236">
            <v>0</v>
          </cell>
          <cell r="AZ3236" t="str">
            <v>Regular Bonus</v>
          </cell>
          <cell r="BA3236" t="str">
            <v>Regular BonusEligible</v>
          </cell>
          <cell r="BB3236" t="str">
            <v>Regular BonusIsrael</v>
          </cell>
          <cell r="BC3236" t="str">
            <v>Regular BonusIsrael Hourly Partial Time</v>
          </cell>
          <cell r="BD3236" t="str">
            <v>D61</v>
          </cell>
          <cell r="BE3236" t="str">
            <v>Hourly Partial Time</v>
          </cell>
          <cell r="BF3236">
            <v>24000</v>
          </cell>
          <cell r="BG3236">
            <v>5777</v>
          </cell>
          <cell r="BH3236">
            <v>4</v>
          </cell>
          <cell r="BI3236">
            <v>2000</v>
          </cell>
          <cell r="BJ3236">
            <v>10500</v>
          </cell>
          <cell r="BK3236">
            <v>10500</v>
          </cell>
          <cell r="BL3236">
            <v>8400</v>
          </cell>
        </row>
        <row r="3237">
          <cell r="B3237">
            <v>21002</v>
          </cell>
          <cell r="C3237">
            <v>16089</v>
          </cell>
          <cell r="D3237">
            <v>212292</v>
          </cell>
          <cell r="E3237" t="str">
            <v>Iosef Rashkovsky</v>
          </cell>
          <cell r="F3237" t="str">
            <v>SOFTWARE DEVELOPER</v>
          </cell>
          <cell r="G3237" t="str">
            <v>Employee</v>
          </cell>
          <cell r="H3237" t="str">
            <v>Products - R&amp;D</v>
          </cell>
          <cell r="I3237" t="str">
            <v>TEL-AVIV</v>
          </cell>
          <cell r="J3237" t="str">
            <v>Israel</v>
          </cell>
          <cell r="K3237">
            <v>43871</v>
          </cell>
          <cell r="L3237" t="str">
            <v>IL</v>
          </cell>
          <cell r="M3237" t="str">
            <v>D41P</v>
          </cell>
          <cell r="N3237" t="str">
            <v>D</v>
          </cell>
          <cell r="O3237" t="str">
            <v>4</v>
          </cell>
          <cell r="P3237" t="str">
            <v>Regular</v>
          </cell>
          <cell r="T3237">
            <v>1</v>
          </cell>
          <cell r="U3237" t="str">
            <v>ILS</v>
          </cell>
          <cell r="V3237" t="str">
            <v>Products - R&amp;D</v>
          </cell>
          <cell r="W3237" t="str">
            <v>Dorit Dor</v>
          </cell>
          <cell r="Y3237" t="str">
            <v>Eligible</v>
          </cell>
          <cell r="Z3237">
            <v>35000</v>
          </cell>
          <cell r="AA3237">
            <v>129032.25806451614</v>
          </cell>
          <cell r="AB3237">
            <v>35000</v>
          </cell>
          <cell r="AC3237">
            <v>129032.25806451614</v>
          </cell>
          <cell r="AD3237">
            <v>4</v>
          </cell>
          <cell r="AE3237" t="str">
            <v>D41</v>
          </cell>
          <cell r="AF3237">
            <v>25500</v>
          </cell>
          <cell r="AG3237">
            <v>37000</v>
          </cell>
          <cell r="AH3237">
            <v>0.82</v>
          </cell>
          <cell r="AI3237">
            <v>4</v>
          </cell>
          <cell r="AJ3237">
            <v>0</v>
          </cell>
          <cell r="AK3237">
            <v>36050</v>
          </cell>
          <cell r="AL3237">
            <v>3.0000000000000027E-2</v>
          </cell>
          <cell r="AM3237">
            <v>132903.22580645161</v>
          </cell>
          <cell r="AN3237">
            <v>3870.9677419354703</v>
          </cell>
          <cell r="AO3237">
            <v>-2.5675675675675635E-2</v>
          </cell>
          <cell r="AQ3237">
            <v>6500</v>
          </cell>
          <cell r="AR3237">
            <v>86000</v>
          </cell>
          <cell r="AS3237">
            <v>0.35</v>
          </cell>
          <cell r="AT3237">
            <v>1</v>
          </cell>
          <cell r="AU3237">
            <v>0</v>
          </cell>
          <cell r="AV3237">
            <v>36050</v>
          </cell>
          <cell r="AW3237">
            <v>132903.22580645161</v>
          </cell>
          <cell r="AX3237">
            <v>3.0000000000000027E-2</v>
          </cell>
          <cell r="AY3237">
            <v>3870.9677419354703</v>
          </cell>
          <cell r="AZ3237" t="str">
            <v>Regular Bonus</v>
          </cell>
          <cell r="BA3237" t="str">
            <v>Regular BonusEligible</v>
          </cell>
          <cell r="BB3237" t="str">
            <v>Regular BonusIsrael</v>
          </cell>
          <cell r="BC3237" t="str">
            <v>Regular BonusIsrael Employee</v>
          </cell>
          <cell r="BD3237" t="str">
            <v>D45</v>
          </cell>
          <cell r="BE3237" t="str">
            <v>Employee</v>
          </cell>
          <cell r="BF3237">
            <v>35000</v>
          </cell>
          <cell r="BG3237">
            <v>0</v>
          </cell>
          <cell r="BI3237">
            <v>4000</v>
          </cell>
          <cell r="BJ3237">
            <v>60000</v>
          </cell>
          <cell r="BK3237">
            <v>60000</v>
          </cell>
          <cell r="BL3237">
            <v>48000</v>
          </cell>
        </row>
        <row r="3238">
          <cell r="B3238">
            <v>21009</v>
          </cell>
          <cell r="C3238">
            <v>16096</v>
          </cell>
          <cell r="D3238">
            <v>238165</v>
          </cell>
          <cell r="E3238" t="str">
            <v>Oran Sherf</v>
          </cell>
          <cell r="F3238" t="str">
            <v>SOFTWARE DEVELOPER</v>
          </cell>
          <cell r="G3238" t="str">
            <v>Employee</v>
          </cell>
          <cell r="H3238" t="str">
            <v>Products - R&amp;D</v>
          </cell>
          <cell r="I3238" t="str">
            <v>TEL-AVIV</v>
          </cell>
          <cell r="J3238" t="str">
            <v>Israel</v>
          </cell>
          <cell r="K3238">
            <v>43871</v>
          </cell>
          <cell r="L3238" t="str">
            <v>IL</v>
          </cell>
          <cell r="M3238" t="str">
            <v>D61P</v>
          </cell>
          <cell r="N3238" t="str">
            <v>D</v>
          </cell>
          <cell r="O3238" t="str">
            <v>6</v>
          </cell>
          <cell r="P3238" t="str">
            <v>Regular</v>
          </cell>
          <cell r="T3238">
            <v>1</v>
          </cell>
          <cell r="U3238" t="str">
            <v>ILS</v>
          </cell>
          <cell r="V3238" t="str">
            <v>Products - R&amp;D</v>
          </cell>
          <cell r="W3238" t="str">
            <v>Dorit Dor</v>
          </cell>
          <cell r="Y3238" t="str">
            <v>Eligible</v>
          </cell>
          <cell r="Z3238">
            <v>19000</v>
          </cell>
          <cell r="AA3238">
            <v>70046.082949308751</v>
          </cell>
          <cell r="AB3238">
            <v>19000</v>
          </cell>
          <cell r="AC3238">
            <v>70046.082949308751</v>
          </cell>
          <cell r="AD3238">
            <v>3</v>
          </cell>
          <cell r="AE3238" t="str">
            <v>D61</v>
          </cell>
          <cell r="AF3238">
            <v>16000</v>
          </cell>
          <cell r="AG3238">
            <v>23000</v>
          </cell>
          <cell r="AH3238">
            <v>0.42</v>
          </cell>
          <cell r="AI3238">
            <v>2</v>
          </cell>
          <cell r="AJ3238">
            <v>0</v>
          </cell>
          <cell r="AK3238">
            <v>19570</v>
          </cell>
          <cell r="AL3238">
            <v>3.0000000000000027E-2</v>
          </cell>
          <cell r="AM3238">
            <v>72147.465437788022</v>
          </cell>
          <cell r="AN3238">
            <v>2101.3824884792703</v>
          </cell>
          <cell r="AO3238">
            <v>-0.14913043478260868</v>
          </cell>
          <cell r="AQ3238">
            <v>6500</v>
          </cell>
          <cell r="AR3238">
            <v>86000</v>
          </cell>
          <cell r="AS3238">
            <v>0.15</v>
          </cell>
          <cell r="AT3238">
            <v>1</v>
          </cell>
          <cell r="AU3238">
            <v>0</v>
          </cell>
          <cell r="AV3238">
            <v>19570</v>
          </cell>
          <cell r="AW3238">
            <v>72147.465437788022</v>
          </cell>
          <cell r="AX3238">
            <v>3.0000000000000027E-2</v>
          </cell>
          <cell r="AY3238">
            <v>2101.3824884792703</v>
          </cell>
          <cell r="AZ3238" t="str">
            <v>Regular Bonus</v>
          </cell>
          <cell r="BA3238" t="str">
            <v>Regular BonusEligible</v>
          </cell>
          <cell r="BB3238" t="str">
            <v>Regular BonusIsrael</v>
          </cell>
          <cell r="BC3238" t="str">
            <v>Regular BonusIsrael Hourly Partial Time</v>
          </cell>
          <cell r="BD3238" t="str">
            <v>D65</v>
          </cell>
          <cell r="BE3238" t="str">
            <v>Hourly Partial Time</v>
          </cell>
          <cell r="BF3238">
            <v>19000</v>
          </cell>
          <cell r="BG3238">
            <v>0</v>
          </cell>
          <cell r="BI3238">
            <v>2000</v>
          </cell>
          <cell r="BJ3238">
            <v>11000</v>
          </cell>
          <cell r="BK3238">
            <v>11000</v>
          </cell>
          <cell r="BL3238">
            <v>8800</v>
          </cell>
        </row>
        <row r="3239">
          <cell r="B3239">
            <v>21018</v>
          </cell>
          <cell r="C3239">
            <v>16105</v>
          </cell>
          <cell r="D3239">
            <v>219994</v>
          </cell>
          <cell r="E3239" t="str">
            <v>Lee Ben Alal</v>
          </cell>
          <cell r="F3239" t="str">
            <v>SOFTWARE DEVELOPER</v>
          </cell>
          <cell r="G3239" t="str">
            <v>Employee</v>
          </cell>
          <cell r="H3239" t="str">
            <v>Products - R&amp;D</v>
          </cell>
          <cell r="I3239" t="str">
            <v>TEL-AVIV</v>
          </cell>
          <cell r="J3239" t="str">
            <v>Israel</v>
          </cell>
          <cell r="K3239">
            <v>43871</v>
          </cell>
          <cell r="L3239" t="str">
            <v>IL</v>
          </cell>
          <cell r="M3239" t="str">
            <v>D61P</v>
          </cell>
          <cell r="N3239" t="str">
            <v>D</v>
          </cell>
          <cell r="O3239" t="str">
            <v>6</v>
          </cell>
          <cell r="P3239" t="str">
            <v>Regular</v>
          </cell>
          <cell r="T3239">
            <v>1</v>
          </cell>
          <cell r="U3239" t="str">
            <v>ILS</v>
          </cell>
          <cell r="V3239" t="str">
            <v>Products - R&amp;D</v>
          </cell>
          <cell r="W3239" t="str">
            <v>Dorit Dor</v>
          </cell>
          <cell r="Y3239" t="str">
            <v>Eligible</v>
          </cell>
          <cell r="Z3239">
            <v>23000</v>
          </cell>
          <cell r="AA3239">
            <v>84792.626728110597</v>
          </cell>
          <cell r="AB3239">
            <v>23000</v>
          </cell>
          <cell r="AC3239">
            <v>84792.626728110597</v>
          </cell>
          <cell r="AD3239">
            <v>5</v>
          </cell>
          <cell r="AE3239" t="str">
            <v>D61</v>
          </cell>
          <cell r="AF3239">
            <v>16000</v>
          </cell>
          <cell r="AG3239">
            <v>23000</v>
          </cell>
          <cell r="AH3239">
            <v>1</v>
          </cell>
          <cell r="AI3239">
            <v>5</v>
          </cell>
          <cell r="AJ3239">
            <v>0</v>
          </cell>
          <cell r="AK3239">
            <v>23690</v>
          </cell>
          <cell r="AL3239">
            <v>3.0000000000000027E-2</v>
          </cell>
          <cell r="AM3239">
            <v>87336.405529953918</v>
          </cell>
          <cell r="AN3239">
            <v>2543.7788018433203</v>
          </cell>
          <cell r="AO3239">
            <v>3.0000000000000027E-2</v>
          </cell>
          <cell r="AQ3239">
            <v>6500</v>
          </cell>
          <cell r="AR3239">
            <v>86000</v>
          </cell>
          <cell r="AS3239">
            <v>0.2</v>
          </cell>
          <cell r="AT3239">
            <v>1</v>
          </cell>
          <cell r="AU3239">
            <v>0</v>
          </cell>
          <cell r="AV3239">
            <v>23690</v>
          </cell>
          <cell r="AW3239">
            <v>87336.405529953918</v>
          </cell>
          <cell r="AX3239">
            <v>3.0000000000000027E-2</v>
          </cell>
          <cell r="AY3239">
            <v>2543.7788018433203</v>
          </cell>
          <cell r="AZ3239" t="str">
            <v>Regular Bonus</v>
          </cell>
          <cell r="BA3239" t="str">
            <v>Regular BonusEligible</v>
          </cell>
          <cell r="BB3239" t="str">
            <v>Regular BonusIsrael</v>
          </cell>
          <cell r="BC3239" t="str">
            <v>Regular BonusIsrael Employee</v>
          </cell>
          <cell r="BD3239" t="str">
            <v>D65</v>
          </cell>
          <cell r="BE3239" t="str">
            <v>Employee</v>
          </cell>
          <cell r="BF3239">
            <v>23000</v>
          </cell>
          <cell r="BG3239">
            <v>0</v>
          </cell>
          <cell r="BI3239">
            <v>4000</v>
          </cell>
          <cell r="BJ3239">
            <v>39000</v>
          </cell>
          <cell r="BK3239">
            <v>39000</v>
          </cell>
          <cell r="BL3239">
            <v>31200</v>
          </cell>
        </row>
        <row r="3240">
          <cell r="B3240">
            <v>21056</v>
          </cell>
          <cell r="C3240">
            <v>16143</v>
          </cell>
          <cell r="D3240">
            <v>65082</v>
          </cell>
          <cell r="E3240" t="str">
            <v>Yoni Nave</v>
          </cell>
          <cell r="F3240" t="str">
            <v>PRODUCT MANAGER</v>
          </cell>
          <cell r="G3240" t="str">
            <v>Employee</v>
          </cell>
          <cell r="H3240" t="str">
            <v>Products - R&amp;D</v>
          </cell>
          <cell r="I3240" t="str">
            <v>TEL-AVIV</v>
          </cell>
          <cell r="J3240" t="str">
            <v>Israel</v>
          </cell>
          <cell r="K3240">
            <v>43905</v>
          </cell>
          <cell r="L3240" t="str">
            <v>IL</v>
          </cell>
          <cell r="M3240" t="str">
            <v>D41P</v>
          </cell>
          <cell r="N3240" t="str">
            <v>D</v>
          </cell>
          <cell r="O3240" t="str">
            <v>4</v>
          </cell>
          <cell r="P3240" t="str">
            <v>Regular</v>
          </cell>
          <cell r="S3240">
            <v>1</v>
          </cell>
          <cell r="U3240" t="str">
            <v>ILS</v>
          </cell>
          <cell r="V3240" t="str">
            <v>Products - R&amp;D</v>
          </cell>
          <cell r="W3240" t="str">
            <v>Dorit Dor</v>
          </cell>
          <cell r="Y3240" t="str">
            <v>Eligible</v>
          </cell>
          <cell r="Z3240">
            <v>38000</v>
          </cell>
          <cell r="AA3240">
            <v>140092.1658986175</v>
          </cell>
          <cell r="AB3240">
            <v>38000</v>
          </cell>
          <cell r="AC3240">
            <v>140092.1658986175</v>
          </cell>
          <cell r="AD3240">
            <v>4</v>
          </cell>
          <cell r="AE3240" t="str">
            <v>D41</v>
          </cell>
          <cell r="AF3240">
            <v>25500</v>
          </cell>
          <cell r="AG3240">
            <v>37000</v>
          </cell>
          <cell r="AH3240">
            <v>1</v>
          </cell>
          <cell r="AI3240">
            <v>5</v>
          </cell>
          <cell r="AJ3240">
            <v>0</v>
          </cell>
          <cell r="AK3240">
            <v>38110</v>
          </cell>
          <cell r="AL3240">
            <v>2.8947368421052833E-3</v>
          </cell>
          <cell r="AM3240">
            <v>140497.69585253455</v>
          </cell>
          <cell r="AN3240">
            <v>405.5299539170519</v>
          </cell>
          <cell r="AO3240">
            <v>3.0000000000000027E-2</v>
          </cell>
          <cell r="AQ3240">
            <v>6500</v>
          </cell>
          <cell r="AR3240">
            <v>86000</v>
          </cell>
          <cell r="AS3240">
            <v>0.39</v>
          </cell>
          <cell r="AT3240">
            <v>1</v>
          </cell>
          <cell r="AU3240">
            <v>0</v>
          </cell>
          <cell r="AV3240">
            <v>38110</v>
          </cell>
          <cell r="AW3240">
            <v>140497.69585253455</v>
          </cell>
          <cell r="AX3240">
            <v>2.8947368421052833E-3</v>
          </cell>
          <cell r="AY3240">
            <v>405.5299539170519</v>
          </cell>
          <cell r="AZ3240" t="str">
            <v>Target Bonus</v>
          </cell>
          <cell r="BA3240" t="str">
            <v>Target BonusEligible</v>
          </cell>
          <cell r="BB3240" t="str">
            <v>Target BonusIsrael</v>
          </cell>
          <cell r="BC3240" t="str">
            <v>Target BonusIsrael Employee</v>
          </cell>
          <cell r="BD3240" t="str">
            <v>M41</v>
          </cell>
          <cell r="BE3240" t="str">
            <v>Employee</v>
          </cell>
          <cell r="BF3240">
            <v>38000</v>
          </cell>
          <cell r="BG3240">
            <v>0</v>
          </cell>
          <cell r="BJ3240">
            <v>70000</v>
          </cell>
          <cell r="BK3240">
            <v>70000</v>
          </cell>
          <cell r="BL3240">
            <v>77000</v>
          </cell>
        </row>
        <row r="3241">
          <cell r="B3241">
            <v>21085</v>
          </cell>
          <cell r="C3241">
            <v>16172</v>
          </cell>
          <cell r="D3241">
            <v>219644</v>
          </cell>
          <cell r="E3241" t="str">
            <v>Guy Miron</v>
          </cell>
          <cell r="F3241" t="str">
            <v>TEAM LEADER</v>
          </cell>
          <cell r="G3241" t="str">
            <v>Employee</v>
          </cell>
          <cell r="H3241" t="str">
            <v>Products - R&amp;D</v>
          </cell>
          <cell r="I3241" t="str">
            <v>TEL-AVIV</v>
          </cell>
          <cell r="J3241" t="str">
            <v>Israel</v>
          </cell>
          <cell r="K3241">
            <v>43913</v>
          </cell>
          <cell r="L3241" t="str">
            <v>IL</v>
          </cell>
          <cell r="M3241" t="str">
            <v>D41M</v>
          </cell>
          <cell r="N3241" t="str">
            <v>D</v>
          </cell>
          <cell r="O3241" t="str">
            <v>4</v>
          </cell>
          <cell r="P3241" t="str">
            <v>Regular</v>
          </cell>
          <cell r="T3241">
            <v>1</v>
          </cell>
          <cell r="U3241" t="str">
            <v>ILS</v>
          </cell>
          <cell r="V3241" t="str">
            <v>Products - R&amp;D</v>
          </cell>
          <cell r="W3241" t="str">
            <v>Dorit Dor</v>
          </cell>
          <cell r="Y3241" t="str">
            <v>Eligible</v>
          </cell>
          <cell r="Z3241">
            <v>37000</v>
          </cell>
          <cell r="AA3241">
            <v>136405.52995391705</v>
          </cell>
          <cell r="AB3241">
            <v>37000</v>
          </cell>
          <cell r="AC3241">
            <v>136405.52995391705</v>
          </cell>
          <cell r="AD3241">
            <v>5</v>
          </cell>
          <cell r="AE3241" t="str">
            <v>D41</v>
          </cell>
          <cell r="AF3241">
            <v>25500</v>
          </cell>
          <cell r="AG3241">
            <v>37000</v>
          </cell>
          <cell r="AH3241">
            <v>1</v>
          </cell>
          <cell r="AI3241">
            <v>5</v>
          </cell>
          <cell r="AJ3241">
            <v>0</v>
          </cell>
          <cell r="AK3241">
            <v>38110</v>
          </cell>
          <cell r="AL3241">
            <v>3.0000000000000027E-2</v>
          </cell>
          <cell r="AM3241">
            <v>140497.69585253455</v>
          </cell>
          <cell r="AN3241">
            <v>4092.1658986175025</v>
          </cell>
          <cell r="AO3241">
            <v>3.0000000000000027E-2</v>
          </cell>
          <cell r="AQ3241">
            <v>6500</v>
          </cell>
          <cell r="AR3241">
            <v>86000</v>
          </cell>
          <cell r="AS3241">
            <v>0.38</v>
          </cell>
          <cell r="AT3241">
            <v>1</v>
          </cell>
          <cell r="AU3241">
            <v>0</v>
          </cell>
          <cell r="AV3241">
            <v>38110</v>
          </cell>
          <cell r="AW3241">
            <v>140497.69585253455</v>
          </cell>
          <cell r="AX3241">
            <v>3.0000000000000027E-2</v>
          </cell>
          <cell r="AY3241">
            <v>4092.1658986175025</v>
          </cell>
          <cell r="AZ3241" t="str">
            <v>Regular Bonus</v>
          </cell>
          <cell r="BA3241" t="str">
            <v>Regular BonusEligible</v>
          </cell>
          <cell r="BB3241" t="str">
            <v>Regular BonusIsrael</v>
          </cell>
          <cell r="BC3241" t="str">
            <v>Regular BonusIsrael Employee</v>
          </cell>
          <cell r="BD3241" t="str">
            <v>D45</v>
          </cell>
          <cell r="BE3241" t="str">
            <v>Employee</v>
          </cell>
          <cell r="BF3241">
            <v>37000</v>
          </cell>
          <cell r="BG3241">
            <v>0</v>
          </cell>
          <cell r="BI3241">
            <v>4000</v>
          </cell>
          <cell r="BJ3241">
            <v>72000</v>
          </cell>
          <cell r="BK3241">
            <v>72000</v>
          </cell>
          <cell r="BL3241">
            <v>57600</v>
          </cell>
        </row>
        <row r="3242">
          <cell r="B3242">
            <v>15092</v>
          </cell>
          <cell r="C3242">
            <v>10064</v>
          </cell>
          <cell r="D3242">
            <v>210651</v>
          </cell>
          <cell r="E3242" t="str">
            <v>Basel Mahameed</v>
          </cell>
          <cell r="F3242" t="str">
            <v>SOFTWARE DEVELOPER</v>
          </cell>
          <cell r="G3242" t="str">
            <v>Employee</v>
          </cell>
          <cell r="H3242" t="str">
            <v>Products - R&amp;D</v>
          </cell>
          <cell r="I3242" t="str">
            <v>YOKNE'AM</v>
          </cell>
          <cell r="J3242" t="str">
            <v>Israel</v>
          </cell>
          <cell r="K3242">
            <v>42471</v>
          </cell>
          <cell r="L3242" t="str">
            <v>IL</v>
          </cell>
          <cell r="M3242" t="str">
            <v>D51P</v>
          </cell>
          <cell r="N3242" t="str">
            <v>D</v>
          </cell>
          <cell r="O3242" t="str">
            <v>5</v>
          </cell>
          <cell r="P3242" t="str">
            <v>Regular</v>
          </cell>
          <cell r="T3242">
            <v>1</v>
          </cell>
          <cell r="U3242" t="str">
            <v>ILS</v>
          </cell>
          <cell r="V3242" t="str">
            <v>Products - R&amp;D</v>
          </cell>
          <cell r="W3242" t="str">
            <v>Dorit Dor</v>
          </cell>
          <cell r="Y3242" t="str">
            <v>Eligible</v>
          </cell>
          <cell r="Z3242">
            <v>21700</v>
          </cell>
          <cell r="AA3242">
            <v>80000</v>
          </cell>
          <cell r="AB3242">
            <v>21700</v>
          </cell>
          <cell r="AC3242">
            <v>80000</v>
          </cell>
          <cell r="AD3242">
            <v>3</v>
          </cell>
          <cell r="AE3242" t="str">
            <v>D51</v>
          </cell>
          <cell r="AF3242">
            <v>19500</v>
          </cell>
          <cell r="AG3242">
            <v>29500</v>
          </cell>
          <cell r="AH3242">
            <v>0.22</v>
          </cell>
          <cell r="AI3242">
            <v>2</v>
          </cell>
          <cell r="AJ3242">
            <v>0</v>
          </cell>
          <cell r="AK3242">
            <v>22351</v>
          </cell>
          <cell r="AL3242">
            <v>3.0000000000000027E-2</v>
          </cell>
          <cell r="AM3242">
            <v>82400</v>
          </cell>
          <cell r="AN3242">
            <v>2400</v>
          </cell>
          <cell r="AO3242">
            <v>-0.24233898305084745</v>
          </cell>
          <cell r="AQ3242">
            <v>6500</v>
          </cell>
          <cell r="AR3242">
            <v>86000</v>
          </cell>
          <cell r="AS3242">
            <v>0.19</v>
          </cell>
          <cell r="AT3242">
            <v>1</v>
          </cell>
          <cell r="AU3242">
            <v>0</v>
          </cell>
          <cell r="AV3242">
            <v>22351</v>
          </cell>
          <cell r="AW3242">
            <v>82400</v>
          </cell>
          <cell r="AX3242">
            <v>3.0000000000000027E-2</v>
          </cell>
          <cell r="AY3242">
            <v>2400</v>
          </cell>
          <cell r="AZ3242" t="str">
            <v>Regular Bonus</v>
          </cell>
          <cell r="BA3242" t="str">
            <v>Regular BonusEligible</v>
          </cell>
          <cell r="BB3242" t="str">
            <v>Regular BonusIsrael</v>
          </cell>
          <cell r="BC3242" t="str">
            <v>Regular BonusIsrael Employee</v>
          </cell>
          <cell r="BD3242" t="str">
            <v>D55</v>
          </cell>
          <cell r="BE3242" t="str">
            <v>Employee</v>
          </cell>
          <cell r="BF3242">
            <v>21700</v>
          </cell>
          <cell r="BG3242">
            <v>40000</v>
          </cell>
          <cell r="BH3242">
            <v>3</v>
          </cell>
          <cell r="BI3242">
            <v>4000</v>
          </cell>
          <cell r="BJ3242">
            <v>30000</v>
          </cell>
          <cell r="BK3242">
            <v>30000</v>
          </cell>
          <cell r="BL3242">
            <v>24000</v>
          </cell>
        </row>
        <row r="3243">
          <cell r="B3243">
            <v>13516</v>
          </cell>
          <cell r="C3243">
            <v>8531</v>
          </cell>
          <cell r="D3243">
            <v>172855</v>
          </cell>
          <cell r="E3243" t="str">
            <v>Victor Bronov</v>
          </cell>
          <cell r="F3243" t="str">
            <v>SOFTWARE DEVELOPER</v>
          </cell>
          <cell r="G3243" t="str">
            <v>Employee</v>
          </cell>
          <cell r="H3243" t="str">
            <v>Products - R&amp;D</v>
          </cell>
          <cell r="I3243" t="str">
            <v>TEL-AVIV</v>
          </cell>
          <cell r="J3243" t="str">
            <v>Israel</v>
          </cell>
          <cell r="K3243">
            <v>42135</v>
          </cell>
          <cell r="L3243" t="str">
            <v>IL</v>
          </cell>
          <cell r="M3243" t="str">
            <v>D51P</v>
          </cell>
          <cell r="N3243" t="str">
            <v>D</v>
          </cell>
          <cell r="O3243" t="str">
            <v>5</v>
          </cell>
          <cell r="P3243" t="str">
            <v>Regular</v>
          </cell>
          <cell r="T3243">
            <v>1</v>
          </cell>
          <cell r="U3243" t="str">
            <v>ILS</v>
          </cell>
          <cell r="V3243" t="str">
            <v>Products - R&amp;D</v>
          </cell>
          <cell r="W3243" t="str">
            <v>Dorit Dor</v>
          </cell>
          <cell r="Y3243" t="str">
            <v>Eligible</v>
          </cell>
          <cell r="Z3243">
            <v>23900</v>
          </cell>
          <cell r="AA3243">
            <v>88110.599078341023</v>
          </cell>
          <cell r="AB3243">
            <v>23900</v>
          </cell>
          <cell r="AC3243">
            <v>88110.599078341023</v>
          </cell>
          <cell r="AD3243">
            <v>3</v>
          </cell>
          <cell r="AE3243" t="str">
            <v>D51</v>
          </cell>
          <cell r="AF3243">
            <v>19500</v>
          </cell>
          <cell r="AG3243">
            <v>29500</v>
          </cell>
          <cell r="AH3243">
            <v>0.44</v>
          </cell>
          <cell r="AI3243">
            <v>2</v>
          </cell>
          <cell r="AJ3243">
            <v>0</v>
          </cell>
          <cell r="AK3243">
            <v>24617</v>
          </cell>
          <cell r="AL3243">
            <v>3.0000000000000027E-2</v>
          </cell>
          <cell r="AM3243">
            <v>90753.917050691249</v>
          </cell>
          <cell r="AN3243">
            <v>2643.3179723502253</v>
          </cell>
          <cell r="AO3243">
            <v>-0.16552542372881351</v>
          </cell>
          <cell r="AQ3243">
            <v>6500</v>
          </cell>
          <cell r="AR3243">
            <v>86000</v>
          </cell>
          <cell r="AS3243">
            <v>0.21</v>
          </cell>
          <cell r="AT3243">
            <v>1</v>
          </cell>
          <cell r="AU3243">
            <v>0</v>
          </cell>
          <cell r="AV3243">
            <v>24617</v>
          </cell>
          <cell r="AW3243">
            <v>90753.917050691249</v>
          </cell>
          <cell r="AX3243">
            <v>3.0000000000000027E-2</v>
          </cell>
          <cell r="AY3243">
            <v>2643.3179723502253</v>
          </cell>
          <cell r="AZ3243" t="str">
            <v>Regular Bonus</v>
          </cell>
          <cell r="BA3243" t="str">
            <v>Regular BonusEligible</v>
          </cell>
          <cell r="BB3243" t="str">
            <v>Regular BonusIsrael</v>
          </cell>
          <cell r="BC3243" t="str">
            <v>Regular BonusIsrael Employee</v>
          </cell>
          <cell r="BD3243" t="str">
            <v>D55</v>
          </cell>
          <cell r="BE3243" t="str">
            <v>Employee</v>
          </cell>
          <cell r="BF3243">
            <v>23900</v>
          </cell>
          <cell r="BG3243">
            <v>35000</v>
          </cell>
          <cell r="BH3243">
            <v>3</v>
          </cell>
          <cell r="BI3243">
            <v>4000</v>
          </cell>
          <cell r="BJ3243">
            <v>30000</v>
          </cell>
          <cell r="BK3243">
            <v>30000</v>
          </cell>
          <cell r="BL3243">
            <v>24000</v>
          </cell>
        </row>
        <row r="3244">
          <cell r="B3244">
            <v>17809</v>
          </cell>
          <cell r="C3244">
            <v>12810</v>
          </cell>
          <cell r="D3244">
            <v>148956</v>
          </cell>
          <cell r="E3244" t="str">
            <v>Matan Yanay</v>
          </cell>
          <cell r="F3244" t="str">
            <v>TEAM LEADER</v>
          </cell>
          <cell r="G3244" t="str">
            <v>Employee</v>
          </cell>
          <cell r="H3244" t="str">
            <v>Products - R&amp;D</v>
          </cell>
          <cell r="I3244" t="str">
            <v>TEL-AVIV</v>
          </cell>
          <cell r="J3244" t="str">
            <v>Israel</v>
          </cell>
          <cell r="K3244">
            <v>43185</v>
          </cell>
          <cell r="L3244" t="str">
            <v>IL</v>
          </cell>
          <cell r="M3244" t="str">
            <v>M42M</v>
          </cell>
          <cell r="N3244" t="str">
            <v>M</v>
          </cell>
          <cell r="O3244" t="str">
            <v>4</v>
          </cell>
          <cell r="P3244" t="str">
            <v>Regular</v>
          </cell>
          <cell r="T3244">
            <v>1</v>
          </cell>
          <cell r="U3244" t="str">
            <v>ILS</v>
          </cell>
          <cell r="V3244" t="str">
            <v>Products - R&amp;D</v>
          </cell>
          <cell r="W3244" t="str">
            <v>Dorit Dor</v>
          </cell>
          <cell r="Y3244" t="str">
            <v>Eligible</v>
          </cell>
          <cell r="Z3244">
            <v>33000</v>
          </cell>
          <cell r="AA3244">
            <v>121658.98617511521</v>
          </cell>
          <cell r="AB3244">
            <v>33000</v>
          </cell>
          <cell r="AC3244">
            <v>121658.98617511521</v>
          </cell>
          <cell r="AD3244">
            <v>4</v>
          </cell>
          <cell r="AE3244" t="str">
            <v>M42</v>
          </cell>
          <cell r="AF3244">
            <v>24000</v>
          </cell>
          <cell r="AG3244">
            <v>37000</v>
          </cell>
          <cell r="AH3244">
            <v>0.69</v>
          </cell>
          <cell r="AI3244">
            <v>3</v>
          </cell>
          <cell r="AJ3244">
            <v>0</v>
          </cell>
          <cell r="AK3244">
            <v>34320</v>
          </cell>
          <cell r="AL3244">
            <v>4.0000000000000036E-2</v>
          </cell>
          <cell r="AM3244">
            <v>126525.34562211981</v>
          </cell>
          <cell r="AN3244">
            <v>4866.3594470046082</v>
          </cell>
          <cell r="AO3244">
            <v>-7.243243243243247E-2</v>
          </cell>
          <cell r="AQ3244">
            <v>6500</v>
          </cell>
          <cell r="AR3244">
            <v>86000</v>
          </cell>
          <cell r="AS3244">
            <v>0.33</v>
          </cell>
          <cell r="AT3244">
            <v>1</v>
          </cell>
          <cell r="AU3244">
            <v>0</v>
          </cell>
          <cell r="AV3244">
            <v>34320</v>
          </cell>
          <cell r="AW3244">
            <v>126525.34562211981</v>
          </cell>
          <cell r="AX3244">
            <v>4.0000000000000036E-2</v>
          </cell>
          <cell r="AY3244">
            <v>4866.3594470046082</v>
          </cell>
          <cell r="AZ3244" t="str">
            <v>Regular Bonus</v>
          </cell>
          <cell r="BA3244" t="str">
            <v>Regular BonusEligible</v>
          </cell>
          <cell r="BB3244" t="str">
            <v>Regular BonusIsrael</v>
          </cell>
          <cell r="BC3244" t="str">
            <v>Regular BonusIsrael Employee</v>
          </cell>
          <cell r="BD3244" t="str">
            <v>M42</v>
          </cell>
          <cell r="BE3244" t="str">
            <v>Employee</v>
          </cell>
          <cell r="BF3244">
            <v>33000</v>
          </cell>
          <cell r="BG3244">
            <v>42000</v>
          </cell>
          <cell r="BH3244">
            <v>5</v>
          </cell>
          <cell r="BI3244">
            <v>4000</v>
          </cell>
          <cell r="BJ3244">
            <v>57000</v>
          </cell>
          <cell r="BK3244">
            <v>57000</v>
          </cell>
          <cell r="BL3244">
            <v>45600</v>
          </cell>
        </row>
        <row r="3245">
          <cell r="B3245">
            <v>17837</v>
          </cell>
          <cell r="C3245">
            <v>12838</v>
          </cell>
          <cell r="D3245">
            <v>40297</v>
          </cell>
          <cell r="E3245" t="str">
            <v>Tommy Ben Shaul</v>
          </cell>
          <cell r="F3245" t="str">
            <v>TEAM LEADER</v>
          </cell>
          <cell r="G3245" t="str">
            <v>Employee</v>
          </cell>
          <cell r="H3245" t="str">
            <v>Products - R&amp;D</v>
          </cell>
          <cell r="I3245" t="str">
            <v>TEL-AVIV</v>
          </cell>
          <cell r="J3245" t="str">
            <v>Israel</v>
          </cell>
          <cell r="K3245">
            <v>43185</v>
          </cell>
          <cell r="L3245" t="str">
            <v>IL</v>
          </cell>
          <cell r="M3245" t="str">
            <v>D41M</v>
          </cell>
          <cell r="N3245" t="str">
            <v>D</v>
          </cell>
          <cell r="O3245" t="str">
            <v>4</v>
          </cell>
          <cell r="P3245" t="str">
            <v>Regular</v>
          </cell>
          <cell r="T3245">
            <v>1</v>
          </cell>
          <cell r="U3245" t="str">
            <v>ILS</v>
          </cell>
          <cell r="V3245" t="str">
            <v>Products - R&amp;D</v>
          </cell>
          <cell r="W3245" t="str">
            <v>Dorit Dor</v>
          </cell>
          <cell r="Y3245" t="str">
            <v>Eligible</v>
          </cell>
          <cell r="Z3245">
            <v>31000</v>
          </cell>
          <cell r="AA3245">
            <v>114285.71428571429</v>
          </cell>
          <cell r="AB3245">
            <v>31000</v>
          </cell>
          <cell r="AC3245">
            <v>114285.71428571429</v>
          </cell>
          <cell r="AD3245">
            <v>3</v>
          </cell>
          <cell r="AE3245" t="str">
            <v>D41</v>
          </cell>
          <cell r="AF3245">
            <v>25500</v>
          </cell>
          <cell r="AG3245">
            <v>37000</v>
          </cell>
          <cell r="AH3245">
            <v>0.47</v>
          </cell>
          <cell r="AI3245">
            <v>3</v>
          </cell>
          <cell r="AJ3245">
            <v>0</v>
          </cell>
          <cell r="AK3245">
            <v>31620</v>
          </cell>
          <cell r="AL3245">
            <v>2.0000000000000018E-2</v>
          </cell>
          <cell r="AM3245">
            <v>116571.42857142858</v>
          </cell>
          <cell r="AN3245">
            <v>2285.7142857142899</v>
          </cell>
          <cell r="AO3245">
            <v>-0.14540540540540536</v>
          </cell>
          <cell r="AQ3245">
            <v>6500</v>
          </cell>
          <cell r="AR3245">
            <v>86000</v>
          </cell>
          <cell r="AS3245">
            <v>0.3</v>
          </cell>
          <cell r="AT3245">
            <v>1</v>
          </cell>
          <cell r="AU3245">
            <v>0</v>
          </cell>
          <cell r="AV3245">
            <v>31620</v>
          </cell>
          <cell r="AW3245">
            <v>116571.42857142858</v>
          </cell>
          <cell r="AX3245">
            <v>2.0000000000000018E-2</v>
          </cell>
          <cell r="AY3245">
            <v>2285.7142857142899</v>
          </cell>
          <cell r="AZ3245" t="str">
            <v>Regular Bonus</v>
          </cell>
          <cell r="BA3245" t="str">
            <v>Regular BonusEligible</v>
          </cell>
          <cell r="BB3245" t="str">
            <v>Regular BonusIsrael</v>
          </cell>
          <cell r="BC3245" t="str">
            <v>Regular BonusIsrael Employee</v>
          </cell>
          <cell r="BD3245" t="str">
            <v>D45</v>
          </cell>
          <cell r="BE3245" t="str">
            <v>Employee</v>
          </cell>
          <cell r="BF3245">
            <v>31000</v>
          </cell>
          <cell r="BG3245">
            <v>47773</v>
          </cell>
          <cell r="BH3245">
            <v>5</v>
          </cell>
          <cell r="BI3245">
            <v>4000</v>
          </cell>
          <cell r="BJ3245">
            <v>43000</v>
          </cell>
          <cell r="BK3245">
            <v>43000</v>
          </cell>
          <cell r="BL3245">
            <v>34400</v>
          </cell>
        </row>
        <row r="3246">
          <cell r="B3246">
            <v>17838</v>
          </cell>
          <cell r="C3246">
            <v>12839</v>
          </cell>
          <cell r="D3246">
            <v>230329</v>
          </cell>
          <cell r="E3246" t="str">
            <v>Avi Margali</v>
          </cell>
          <cell r="F3246" t="str">
            <v>SOFTWARE DEVELOPER</v>
          </cell>
          <cell r="G3246" t="str">
            <v>Employee</v>
          </cell>
          <cell r="H3246" t="str">
            <v>Products - R&amp;D</v>
          </cell>
          <cell r="I3246" t="str">
            <v>TEL-AVIV</v>
          </cell>
          <cell r="J3246" t="str">
            <v>Israel</v>
          </cell>
          <cell r="K3246">
            <v>43188</v>
          </cell>
          <cell r="L3246" t="str">
            <v>IL</v>
          </cell>
          <cell r="M3246" t="str">
            <v>D61P</v>
          </cell>
          <cell r="N3246" t="str">
            <v>D</v>
          </cell>
          <cell r="O3246" t="str">
            <v>6</v>
          </cell>
          <cell r="P3246" t="str">
            <v>Regular</v>
          </cell>
          <cell r="T3246">
            <v>1</v>
          </cell>
          <cell r="U3246" t="str">
            <v>ILS</v>
          </cell>
          <cell r="V3246" t="str">
            <v>Products - R&amp;D</v>
          </cell>
          <cell r="W3246" t="str">
            <v>Dorit Dor</v>
          </cell>
          <cell r="Y3246" t="str">
            <v>Eligible</v>
          </cell>
          <cell r="Z3246">
            <v>21000</v>
          </cell>
          <cell r="AA3246">
            <v>77419.354838709682</v>
          </cell>
          <cell r="AB3246">
            <v>21000</v>
          </cell>
          <cell r="AC3246">
            <v>77419.354838709682</v>
          </cell>
          <cell r="AD3246">
            <v>3</v>
          </cell>
          <cell r="AE3246" t="str">
            <v>D61</v>
          </cell>
          <cell r="AF3246">
            <v>16000</v>
          </cell>
          <cell r="AG3246">
            <v>23000</v>
          </cell>
          <cell r="AH3246">
            <v>0.71</v>
          </cell>
          <cell r="AI3246">
            <v>4</v>
          </cell>
          <cell r="AJ3246">
            <v>0</v>
          </cell>
          <cell r="AK3246">
            <v>21314.999999999996</v>
          </cell>
          <cell r="AL3246">
            <v>1.4999999999999902E-2</v>
          </cell>
          <cell r="AM3246">
            <v>78580.645161290304</v>
          </cell>
          <cell r="AN3246">
            <v>1161.2903225806222</v>
          </cell>
          <cell r="AO3246">
            <v>-7.3260869565217601E-2</v>
          </cell>
          <cell r="AQ3246">
            <v>6500</v>
          </cell>
          <cell r="AR3246">
            <v>86000</v>
          </cell>
          <cell r="AS3246">
            <v>0.18</v>
          </cell>
          <cell r="AT3246">
            <v>1</v>
          </cell>
          <cell r="AU3246">
            <v>0</v>
          </cell>
          <cell r="AV3246">
            <v>21314.999999999996</v>
          </cell>
          <cell r="AW3246">
            <v>78580.645161290304</v>
          </cell>
          <cell r="AX3246">
            <v>1.4999999999999902E-2</v>
          </cell>
          <cell r="AY3246">
            <v>1161.2903225806222</v>
          </cell>
          <cell r="AZ3246" t="str">
            <v>Regular Bonus</v>
          </cell>
          <cell r="BA3246" t="str">
            <v>Regular BonusEligible</v>
          </cell>
          <cell r="BB3246" t="str">
            <v>Regular BonusIsrael</v>
          </cell>
          <cell r="BC3246" t="str">
            <v>Regular BonusIsrael Employee</v>
          </cell>
          <cell r="BD3246" t="str">
            <v>D65</v>
          </cell>
          <cell r="BE3246" t="str">
            <v>Employee</v>
          </cell>
          <cell r="BF3246">
            <v>21000</v>
          </cell>
          <cell r="BG3246">
            <v>6785</v>
          </cell>
          <cell r="BH3246">
            <v>5</v>
          </cell>
          <cell r="BI3246">
            <v>4000</v>
          </cell>
          <cell r="BJ3246">
            <v>22000</v>
          </cell>
          <cell r="BK3246">
            <v>22000</v>
          </cell>
          <cell r="BL3246">
            <v>17600</v>
          </cell>
        </row>
        <row r="3247">
          <cell r="B3247">
            <v>17845</v>
          </cell>
          <cell r="C3247">
            <v>12846</v>
          </cell>
          <cell r="D3247">
            <v>239002</v>
          </cell>
          <cell r="E3247" t="str">
            <v>Amit Segal</v>
          </cell>
          <cell r="F3247" t="str">
            <v>SOFTWARE DEVELOPER</v>
          </cell>
          <cell r="G3247" t="str">
            <v>Employee</v>
          </cell>
          <cell r="H3247" t="str">
            <v>Products - R&amp;D</v>
          </cell>
          <cell r="I3247" t="str">
            <v>TEL-AVIV</v>
          </cell>
          <cell r="J3247" t="str">
            <v>Israel</v>
          </cell>
          <cell r="K3247">
            <v>43188</v>
          </cell>
          <cell r="L3247" t="str">
            <v>IL</v>
          </cell>
          <cell r="M3247" t="str">
            <v>D61P</v>
          </cell>
          <cell r="N3247" t="str">
            <v>D</v>
          </cell>
          <cell r="O3247" t="str">
            <v>6</v>
          </cell>
          <cell r="P3247" t="str">
            <v>Regular</v>
          </cell>
          <cell r="T3247">
            <v>1</v>
          </cell>
          <cell r="U3247" t="str">
            <v>ILS</v>
          </cell>
          <cell r="V3247" t="str">
            <v>Products - R&amp;D</v>
          </cell>
          <cell r="W3247" t="str">
            <v>Dorit Dor</v>
          </cell>
          <cell r="Y3247" t="str">
            <v>Eligible</v>
          </cell>
          <cell r="Z3247">
            <v>22000</v>
          </cell>
          <cell r="AA3247">
            <v>81105.990783410147</v>
          </cell>
          <cell r="AB3247">
            <v>22000</v>
          </cell>
          <cell r="AC3247">
            <v>81105.990783410147</v>
          </cell>
          <cell r="AD3247">
            <v>4</v>
          </cell>
          <cell r="AE3247" t="str">
            <v>D61</v>
          </cell>
          <cell r="AF3247">
            <v>16000</v>
          </cell>
          <cell r="AG3247">
            <v>23000</v>
          </cell>
          <cell r="AH3247">
            <v>0.85</v>
          </cell>
          <cell r="AI3247">
            <v>5</v>
          </cell>
          <cell r="AJ3247">
            <v>0</v>
          </cell>
          <cell r="AK3247">
            <v>22440</v>
          </cell>
          <cell r="AL3247">
            <v>2.0000000000000018E-2</v>
          </cell>
          <cell r="AM3247">
            <v>82728.11059907834</v>
          </cell>
          <cell r="AN3247">
            <v>1622.119815668193</v>
          </cell>
          <cell r="AO3247">
            <v>-2.4347826086956514E-2</v>
          </cell>
          <cell r="AQ3247">
            <v>6500</v>
          </cell>
          <cell r="AR3247">
            <v>86000</v>
          </cell>
          <cell r="AS3247">
            <v>0.19</v>
          </cell>
          <cell r="AT3247">
            <v>1</v>
          </cell>
          <cell r="AU3247">
            <v>0</v>
          </cell>
          <cell r="AV3247">
            <v>22440</v>
          </cell>
          <cell r="AW3247">
            <v>82728.11059907834</v>
          </cell>
          <cell r="AX3247">
            <v>2.0000000000000018E-2</v>
          </cell>
          <cell r="AY3247">
            <v>1622.119815668193</v>
          </cell>
          <cell r="AZ3247" t="str">
            <v>Regular Bonus</v>
          </cell>
          <cell r="BA3247" t="str">
            <v>Regular BonusEligible</v>
          </cell>
          <cell r="BB3247" t="str">
            <v>Regular BonusIsrael</v>
          </cell>
          <cell r="BC3247" t="str">
            <v>Regular BonusIsrael Employee</v>
          </cell>
          <cell r="BD3247" t="str">
            <v>D61</v>
          </cell>
          <cell r="BE3247" t="str">
            <v>Employee</v>
          </cell>
          <cell r="BF3247">
            <v>22000</v>
          </cell>
          <cell r="BG3247">
            <v>9546</v>
          </cell>
          <cell r="BH3247">
            <v>4</v>
          </cell>
          <cell r="BI3247">
            <v>4000</v>
          </cell>
          <cell r="BJ3247">
            <v>34000</v>
          </cell>
          <cell r="BK3247">
            <v>34000</v>
          </cell>
          <cell r="BL3247">
            <v>27200</v>
          </cell>
        </row>
        <row r="3248">
          <cell r="B3248">
            <v>17916</v>
          </cell>
          <cell r="C3248">
            <v>12914</v>
          </cell>
          <cell r="D3248">
            <v>145503</v>
          </cell>
          <cell r="E3248" t="str">
            <v>Ilan Moshkovich</v>
          </cell>
          <cell r="F3248" t="str">
            <v>DIRECTOR, END POINT AREA</v>
          </cell>
          <cell r="G3248" t="str">
            <v>Employee</v>
          </cell>
          <cell r="H3248" t="str">
            <v>Products - R&amp;D</v>
          </cell>
          <cell r="I3248" t="str">
            <v>TEL-AVIV</v>
          </cell>
          <cell r="J3248" t="str">
            <v>Israel</v>
          </cell>
          <cell r="K3248">
            <v>43199</v>
          </cell>
          <cell r="L3248" t="str">
            <v>IL</v>
          </cell>
          <cell r="M3248" t="str">
            <v>D20M</v>
          </cell>
          <cell r="N3248" t="str">
            <v>D</v>
          </cell>
          <cell r="O3248" t="str">
            <v>2</v>
          </cell>
          <cell r="P3248" t="str">
            <v>Regular</v>
          </cell>
          <cell r="S3248">
            <v>1</v>
          </cell>
          <cell r="U3248" t="str">
            <v>ILS</v>
          </cell>
          <cell r="V3248" t="str">
            <v>Products - R&amp;D</v>
          </cell>
          <cell r="W3248" t="str">
            <v>Dorit Dor</v>
          </cell>
          <cell r="Y3248" t="str">
            <v>Eligible</v>
          </cell>
          <cell r="Z3248">
            <v>48400</v>
          </cell>
          <cell r="AA3248">
            <v>178433.17972350231</v>
          </cell>
          <cell r="AB3248">
            <v>48400</v>
          </cell>
          <cell r="AC3248">
            <v>178433.17972350231</v>
          </cell>
          <cell r="AD3248">
            <v>4</v>
          </cell>
          <cell r="AE3248" t="str">
            <v>D20</v>
          </cell>
          <cell r="AF3248">
            <v>41000</v>
          </cell>
          <cell r="AG3248">
            <v>55000</v>
          </cell>
          <cell r="AH3248">
            <v>0.52</v>
          </cell>
          <cell r="AI3248">
            <v>3</v>
          </cell>
          <cell r="AJ3248">
            <v>0</v>
          </cell>
          <cell r="AK3248">
            <v>50336</v>
          </cell>
          <cell r="AL3248">
            <v>4.0000000000000036E-2</v>
          </cell>
          <cell r="AM3248">
            <v>185570.50691244239</v>
          </cell>
          <cell r="AN3248">
            <v>7137.3271889400785</v>
          </cell>
          <cell r="AO3248">
            <v>-8.4799999999999986E-2</v>
          </cell>
          <cell r="AQ3248">
            <v>6500</v>
          </cell>
          <cell r="AR3248">
            <v>86000</v>
          </cell>
          <cell r="AS3248">
            <v>0.52</v>
          </cell>
          <cell r="AT3248">
            <v>1</v>
          </cell>
          <cell r="AU3248">
            <v>0</v>
          </cell>
          <cell r="AV3248">
            <v>50336</v>
          </cell>
          <cell r="AW3248">
            <v>185570.50691244239</v>
          </cell>
          <cell r="AX3248">
            <v>4.0000000000000036E-2</v>
          </cell>
          <cell r="AY3248">
            <v>7137.3271889400785</v>
          </cell>
          <cell r="AZ3248" t="str">
            <v>Target Bonus</v>
          </cell>
          <cell r="BA3248" t="str">
            <v>Target BonusEligible</v>
          </cell>
          <cell r="BB3248" t="str">
            <v>Target BonusIsrael</v>
          </cell>
          <cell r="BC3248" t="str">
            <v>Target BonusIsrael Employee</v>
          </cell>
          <cell r="BD3248" t="str">
            <v>D20</v>
          </cell>
          <cell r="BE3248" t="str">
            <v>Employee</v>
          </cell>
          <cell r="BF3248">
            <v>48400</v>
          </cell>
          <cell r="BG3248">
            <v>125000</v>
          </cell>
          <cell r="BH3248">
            <v>5</v>
          </cell>
          <cell r="BJ3248">
            <v>100000</v>
          </cell>
          <cell r="BK3248">
            <v>100000</v>
          </cell>
          <cell r="BL3248">
            <v>110000.00000000001</v>
          </cell>
        </row>
        <row r="3249">
          <cell r="B3249">
            <v>18072</v>
          </cell>
          <cell r="C3249">
            <v>13123</v>
          </cell>
          <cell r="D3249">
            <v>155052</v>
          </cell>
          <cell r="E3249" t="str">
            <v>Sima Margulis Davidi</v>
          </cell>
          <cell r="F3249" t="str">
            <v>SOFTWARE DEVELOPER</v>
          </cell>
          <cell r="G3249" t="str">
            <v>Employee</v>
          </cell>
          <cell r="H3249" t="str">
            <v>Products - R&amp;D</v>
          </cell>
          <cell r="I3249" t="str">
            <v>TEL-AVIV</v>
          </cell>
          <cell r="J3249" t="str">
            <v>Israel</v>
          </cell>
          <cell r="K3249">
            <v>43241</v>
          </cell>
          <cell r="L3249" t="str">
            <v>IL</v>
          </cell>
          <cell r="M3249" t="str">
            <v>D61P</v>
          </cell>
          <cell r="N3249" t="str">
            <v>D</v>
          </cell>
          <cell r="O3249" t="str">
            <v>6</v>
          </cell>
          <cell r="P3249" t="str">
            <v>Regular</v>
          </cell>
          <cell r="T3249">
            <v>1</v>
          </cell>
          <cell r="U3249" t="str">
            <v>ILS</v>
          </cell>
          <cell r="V3249" t="str">
            <v>Products - R&amp;D</v>
          </cell>
          <cell r="W3249" t="str">
            <v>Dorit Dor</v>
          </cell>
          <cell r="Y3249" t="str">
            <v>Eligible</v>
          </cell>
          <cell r="Z3249">
            <v>17500</v>
          </cell>
          <cell r="AA3249">
            <v>64516.129032258068</v>
          </cell>
          <cell r="AB3249">
            <v>17500</v>
          </cell>
          <cell r="AC3249">
            <v>64516.129032258068</v>
          </cell>
          <cell r="AD3249">
            <v>4</v>
          </cell>
          <cell r="AE3249" t="str">
            <v>D61</v>
          </cell>
          <cell r="AF3249">
            <v>16000</v>
          </cell>
          <cell r="AG3249">
            <v>23000</v>
          </cell>
          <cell r="AH3249">
            <v>0.21</v>
          </cell>
          <cell r="AI3249">
            <v>2</v>
          </cell>
          <cell r="AJ3249">
            <v>0</v>
          </cell>
          <cell r="AK3249">
            <v>18375</v>
          </cell>
          <cell r="AL3249">
            <v>5.0000000000000044E-2</v>
          </cell>
          <cell r="AM3249">
            <v>67741.93548387097</v>
          </cell>
          <cell r="AN3249">
            <v>3225.8064516129016</v>
          </cell>
          <cell r="AO3249">
            <v>-0.20108695652173914</v>
          </cell>
          <cell r="AQ3249">
            <v>6500</v>
          </cell>
          <cell r="AR3249">
            <v>86000</v>
          </cell>
          <cell r="AS3249">
            <v>0.13</v>
          </cell>
          <cell r="AT3249">
            <v>1</v>
          </cell>
          <cell r="AU3249">
            <v>0</v>
          </cell>
          <cell r="AV3249">
            <v>18375</v>
          </cell>
          <cell r="AW3249">
            <v>67741.93548387097</v>
          </cell>
          <cell r="AX3249">
            <v>5.0000000000000044E-2</v>
          </cell>
          <cell r="AY3249">
            <v>3225.8064516129016</v>
          </cell>
          <cell r="AZ3249" t="str">
            <v>Regular Bonus</v>
          </cell>
          <cell r="BA3249" t="str">
            <v>Regular BonusEligible</v>
          </cell>
          <cell r="BB3249" t="str">
            <v>Regular BonusIsrael</v>
          </cell>
          <cell r="BC3249" t="str">
            <v>Regular BonusIsrael Employee</v>
          </cell>
          <cell r="BD3249" t="str">
            <v>D65</v>
          </cell>
          <cell r="BE3249" t="str">
            <v>Employee</v>
          </cell>
          <cell r="BF3249">
            <v>17500</v>
          </cell>
          <cell r="BG3249">
            <v>2126</v>
          </cell>
          <cell r="BH3249">
            <v>1</v>
          </cell>
          <cell r="BI3249">
            <v>4000</v>
          </cell>
          <cell r="BJ3249">
            <v>35000</v>
          </cell>
          <cell r="BK3249">
            <v>35000</v>
          </cell>
          <cell r="BL3249">
            <v>28000</v>
          </cell>
        </row>
        <row r="3250">
          <cell r="B3250">
            <v>15750</v>
          </cell>
          <cell r="C3250">
            <v>10704</v>
          </cell>
          <cell r="D3250">
            <v>59981</v>
          </cell>
          <cell r="E3250" t="str">
            <v>Adiel Ashrov</v>
          </cell>
          <cell r="F3250" t="str">
            <v>SOFTWARE DEVELOPER</v>
          </cell>
          <cell r="G3250" t="str">
            <v>Employee</v>
          </cell>
          <cell r="H3250" t="str">
            <v>Products - R&amp;D</v>
          </cell>
          <cell r="I3250" t="str">
            <v>TEL-AVIV</v>
          </cell>
          <cell r="J3250" t="str">
            <v>Israel</v>
          </cell>
          <cell r="K3250">
            <v>42618</v>
          </cell>
          <cell r="L3250" t="str">
            <v>IL</v>
          </cell>
          <cell r="M3250" t="str">
            <v>D51P</v>
          </cell>
          <cell r="N3250" t="str">
            <v>D</v>
          </cell>
          <cell r="O3250" t="str">
            <v>5</v>
          </cell>
          <cell r="P3250" t="str">
            <v>Regular</v>
          </cell>
          <cell r="T3250">
            <v>1</v>
          </cell>
          <cell r="U3250" t="str">
            <v>ILS</v>
          </cell>
          <cell r="V3250" t="str">
            <v>Products - R&amp;D</v>
          </cell>
          <cell r="W3250" t="str">
            <v>Dorit Dor</v>
          </cell>
          <cell r="Y3250" t="str">
            <v>Eligible</v>
          </cell>
          <cell r="Z3250">
            <v>25000</v>
          </cell>
          <cell r="AA3250">
            <v>92165.898617511528</v>
          </cell>
          <cell r="AB3250">
            <v>25000</v>
          </cell>
          <cell r="AC3250">
            <v>92165.898617511528</v>
          </cell>
          <cell r="AD3250">
            <v>3</v>
          </cell>
          <cell r="AE3250" t="str">
            <v>D51</v>
          </cell>
          <cell r="AF3250">
            <v>19500</v>
          </cell>
          <cell r="AG3250">
            <v>29500</v>
          </cell>
          <cell r="AH3250">
            <v>0.55000000000000004</v>
          </cell>
          <cell r="AI3250">
            <v>3</v>
          </cell>
          <cell r="AJ3250">
            <v>0</v>
          </cell>
          <cell r="AK3250">
            <v>25500</v>
          </cell>
          <cell r="AL3250">
            <v>2.0000000000000018E-2</v>
          </cell>
          <cell r="AM3250">
            <v>94009.216589861753</v>
          </cell>
          <cell r="AN3250">
            <v>1843.3179723502253</v>
          </cell>
          <cell r="AO3250">
            <v>-0.13559322033898302</v>
          </cell>
          <cell r="AQ3250">
            <v>6500</v>
          </cell>
          <cell r="AR3250">
            <v>86000</v>
          </cell>
          <cell r="AS3250">
            <v>0.23</v>
          </cell>
          <cell r="AT3250">
            <v>1</v>
          </cell>
          <cell r="AU3250">
            <v>0</v>
          </cell>
          <cell r="AV3250">
            <v>25500</v>
          </cell>
          <cell r="AW3250">
            <v>94009.216589861753</v>
          </cell>
          <cell r="AX3250">
            <v>2.0000000000000018E-2</v>
          </cell>
          <cell r="AY3250">
            <v>1843.3179723502253</v>
          </cell>
          <cell r="AZ3250" t="str">
            <v>Regular Bonus</v>
          </cell>
          <cell r="BA3250" t="str">
            <v>Regular BonusEligible</v>
          </cell>
          <cell r="BB3250" t="str">
            <v>Regular BonusIsrael</v>
          </cell>
          <cell r="BC3250" t="str">
            <v>Regular BonusIsrael Employee</v>
          </cell>
          <cell r="BD3250" t="str">
            <v>D51</v>
          </cell>
          <cell r="BE3250" t="str">
            <v>Employee</v>
          </cell>
          <cell r="BF3250">
            <v>25000</v>
          </cell>
          <cell r="BG3250">
            <v>25000</v>
          </cell>
          <cell r="BH3250">
            <v>3</v>
          </cell>
          <cell r="BI3250">
            <v>4000</v>
          </cell>
          <cell r="BJ3250">
            <v>29000</v>
          </cell>
          <cell r="BK3250">
            <v>29000</v>
          </cell>
          <cell r="BL3250">
            <v>23200</v>
          </cell>
        </row>
        <row r="3251">
          <cell r="B3251">
            <v>18053</v>
          </cell>
          <cell r="C3251">
            <v>13104</v>
          </cell>
          <cell r="D3251">
            <v>155412</v>
          </cell>
          <cell r="E3251" t="str">
            <v>Achi Solomon</v>
          </cell>
          <cell r="F3251" t="str">
            <v>TEAM LEADER</v>
          </cell>
          <cell r="G3251" t="str">
            <v>Employee</v>
          </cell>
          <cell r="H3251" t="str">
            <v>Products - R&amp;D</v>
          </cell>
          <cell r="I3251" t="str">
            <v>TEL-AVIV</v>
          </cell>
          <cell r="J3251" t="str">
            <v>Israel</v>
          </cell>
          <cell r="K3251">
            <v>43227</v>
          </cell>
          <cell r="L3251" t="str">
            <v>IL</v>
          </cell>
          <cell r="M3251" t="str">
            <v>D41M</v>
          </cell>
          <cell r="N3251" t="str">
            <v>D</v>
          </cell>
          <cell r="O3251" t="str">
            <v>4</v>
          </cell>
          <cell r="P3251" t="str">
            <v>Regular</v>
          </cell>
          <cell r="T3251">
            <v>1</v>
          </cell>
          <cell r="U3251" t="str">
            <v>ILS</v>
          </cell>
          <cell r="V3251" t="str">
            <v>Products - R&amp;D</v>
          </cell>
          <cell r="W3251" t="str">
            <v>Dorit Dor</v>
          </cell>
          <cell r="Y3251" t="str">
            <v>Eligible</v>
          </cell>
          <cell r="Z3251">
            <v>37500</v>
          </cell>
          <cell r="AA3251">
            <v>138248.84792626728</v>
          </cell>
          <cell r="AB3251">
            <v>37500</v>
          </cell>
          <cell r="AC3251">
            <v>138248.84792626728</v>
          </cell>
          <cell r="AD3251">
            <v>3</v>
          </cell>
          <cell r="AE3251" t="str">
            <v>D41</v>
          </cell>
          <cell r="AF3251">
            <v>25500</v>
          </cell>
          <cell r="AG3251">
            <v>37000</v>
          </cell>
          <cell r="AH3251">
            <v>1</v>
          </cell>
          <cell r="AI3251">
            <v>5</v>
          </cell>
          <cell r="AJ3251">
            <v>0</v>
          </cell>
          <cell r="AK3251">
            <v>37500</v>
          </cell>
          <cell r="AL3251">
            <v>0</v>
          </cell>
          <cell r="AM3251">
            <v>138248.84792626728</v>
          </cell>
          <cell r="AN3251">
            <v>0</v>
          </cell>
          <cell r="AO3251">
            <v>1.3513513513513598E-2</v>
          </cell>
          <cell r="AP3251" t="str">
            <v>Above Range</v>
          </cell>
          <cell r="AQ3251">
            <v>6500</v>
          </cell>
          <cell r="AR3251">
            <v>86000</v>
          </cell>
          <cell r="AS3251">
            <v>0.38</v>
          </cell>
          <cell r="AT3251">
            <v>1</v>
          </cell>
          <cell r="AU3251">
            <v>0</v>
          </cell>
          <cell r="AV3251">
            <v>37500</v>
          </cell>
          <cell r="AW3251">
            <v>138248.84792626728</v>
          </cell>
          <cell r="AX3251">
            <v>0</v>
          </cell>
          <cell r="AY3251">
            <v>0</v>
          </cell>
          <cell r="AZ3251" t="str">
            <v>Regular Bonus</v>
          </cell>
          <cell r="BA3251" t="str">
            <v>Regular BonusEligible</v>
          </cell>
          <cell r="BB3251" t="str">
            <v>Regular BonusIsrael</v>
          </cell>
          <cell r="BC3251" t="str">
            <v>Regular BonusIsrael Employee</v>
          </cell>
          <cell r="BD3251" t="str">
            <v>D45</v>
          </cell>
          <cell r="BE3251" t="str">
            <v>Employee</v>
          </cell>
          <cell r="BF3251">
            <v>37500</v>
          </cell>
          <cell r="BG3251">
            <v>58000</v>
          </cell>
          <cell r="BH3251">
            <v>4</v>
          </cell>
          <cell r="BI3251">
            <v>4000</v>
          </cell>
          <cell r="BJ3251">
            <v>43000</v>
          </cell>
          <cell r="BK3251">
            <v>43000</v>
          </cell>
          <cell r="BL3251">
            <v>34400</v>
          </cell>
        </row>
        <row r="3252">
          <cell r="B3252">
            <v>18163</v>
          </cell>
          <cell r="C3252">
            <v>13213</v>
          </cell>
          <cell r="D3252">
            <v>230707</v>
          </cell>
          <cell r="E3252" t="str">
            <v>Natanel Mor</v>
          </cell>
          <cell r="F3252" t="str">
            <v>SOFTWARE DEVELOPER</v>
          </cell>
          <cell r="G3252" t="str">
            <v>Employee</v>
          </cell>
          <cell r="H3252" t="str">
            <v>Products - R&amp;D</v>
          </cell>
          <cell r="I3252" t="str">
            <v>TEL-AVIV</v>
          </cell>
          <cell r="J3252" t="str">
            <v>Israel</v>
          </cell>
          <cell r="K3252">
            <v>43262</v>
          </cell>
          <cell r="L3252" t="str">
            <v>IL</v>
          </cell>
          <cell r="M3252" t="str">
            <v>D61P</v>
          </cell>
          <cell r="N3252" t="str">
            <v>D</v>
          </cell>
          <cell r="O3252" t="str">
            <v>6</v>
          </cell>
          <cell r="P3252" t="str">
            <v>Regular</v>
          </cell>
          <cell r="T3252">
            <v>1</v>
          </cell>
          <cell r="U3252" t="str">
            <v>ILS</v>
          </cell>
          <cell r="V3252" t="str">
            <v>Products - R&amp;D</v>
          </cell>
          <cell r="W3252" t="str">
            <v>Dorit Dor</v>
          </cell>
          <cell r="Y3252" t="str">
            <v>Eligible</v>
          </cell>
          <cell r="Z3252">
            <v>19000</v>
          </cell>
          <cell r="AA3252">
            <v>70046.082949308751</v>
          </cell>
          <cell r="AB3252">
            <v>19000</v>
          </cell>
          <cell r="AC3252">
            <v>70046.082949308751</v>
          </cell>
          <cell r="AD3252">
            <v>5</v>
          </cell>
          <cell r="AE3252" t="str">
            <v>D61</v>
          </cell>
          <cell r="AF3252">
            <v>16000</v>
          </cell>
          <cell r="AG3252">
            <v>23000</v>
          </cell>
          <cell r="AH3252">
            <v>0.42</v>
          </cell>
          <cell r="AI3252">
            <v>2</v>
          </cell>
          <cell r="AJ3252">
            <v>0</v>
          </cell>
          <cell r="AK3252">
            <v>20520</v>
          </cell>
          <cell r="AL3252">
            <v>8.0000000000000071E-2</v>
          </cell>
          <cell r="AM3252">
            <v>75649.769585253453</v>
          </cell>
          <cell r="AN3252">
            <v>5603.6866359447013</v>
          </cell>
          <cell r="AO3252">
            <v>-0.10782608695652174</v>
          </cell>
          <cell r="AQ3252">
            <v>6500</v>
          </cell>
          <cell r="AR3252">
            <v>86000</v>
          </cell>
          <cell r="AS3252">
            <v>0.15</v>
          </cell>
          <cell r="AT3252">
            <v>1</v>
          </cell>
          <cell r="AU3252">
            <v>0</v>
          </cell>
          <cell r="AV3252">
            <v>20520</v>
          </cell>
          <cell r="AW3252">
            <v>75649.769585253453</v>
          </cell>
          <cell r="AX3252">
            <v>8.0000000000000071E-2</v>
          </cell>
          <cell r="AY3252">
            <v>5603.6866359447013</v>
          </cell>
          <cell r="AZ3252" t="str">
            <v>Regular Bonus</v>
          </cell>
          <cell r="BA3252" t="str">
            <v>Regular BonusEligible</v>
          </cell>
          <cell r="BB3252" t="str">
            <v>Regular BonusIsrael</v>
          </cell>
          <cell r="BC3252" t="str">
            <v>Regular BonusIsrael Employee</v>
          </cell>
          <cell r="BD3252" t="str">
            <v>D65</v>
          </cell>
          <cell r="BE3252" t="str">
            <v>Employee</v>
          </cell>
          <cell r="BF3252">
            <v>19000</v>
          </cell>
          <cell r="BG3252">
            <v>5104</v>
          </cell>
          <cell r="BH3252">
            <v>3</v>
          </cell>
          <cell r="BI3252">
            <v>4000</v>
          </cell>
          <cell r="BJ3252">
            <v>39000</v>
          </cell>
          <cell r="BK3252">
            <v>39000</v>
          </cell>
          <cell r="BL3252">
            <v>31200</v>
          </cell>
        </row>
        <row r="3253">
          <cell r="B3253">
            <v>15979</v>
          </cell>
          <cell r="C3253">
            <v>10931</v>
          </cell>
          <cell r="D3253">
            <v>110576</v>
          </cell>
          <cell r="E3253" t="str">
            <v>Yoni Buaron</v>
          </cell>
          <cell r="F3253" t="str">
            <v>SOFTWARE DEVELOPER</v>
          </cell>
          <cell r="G3253" t="str">
            <v>Employee</v>
          </cell>
          <cell r="H3253" t="str">
            <v>Products - R&amp;D</v>
          </cell>
          <cell r="I3253" t="str">
            <v>TEL-AVIV</v>
          </cell>
          <cell r="J3253" t="str">
            <v>Israel</v>
          </cell>
          <cell r="K3253">
            <v>42737</v>
          </cell>
          <cell r="L3253" t="str">
            <v>IL</v>
          </cell>
          <cell r="M3253" t="str">
            <v>D51P</v>
          </cell>
          <cell r="N3253" t="str">
            <v>D</v>
          </cell>
          <cell r="O3253" t="str">
            <v>5</v>
          </cell>
          <cell r="P3253" t="str">
            <v>Regular</v>
          </cell>
          <cell r="T3253">
            <v>1</v>
          </cell>
          <cell r="U3253" t="str">
            <v>ILS</v>
          </cell>
          <cell r="V3253" t="str">
            <v>Products - R&amp;D</v>
          </cell>
          <cell r="W3253" t="str">
            <v>Dorit Dor</v>
          </cell>
          <cell r="Y3253" t="str">
            <v>Eligible</v>
          </cell>
          <cell r="Z3253">
            <v>28000</v>
          </cell>
          <cell r="AA3253">
            <v>103225.80645161291</v>
          </cell>
          <cell r="AB3253">
            <v>28000</v>
          </cell>
          <cell r="AC3253">
            <v>103225.80645161291</v>
          </cell>
          <cell r="AD3253">
            <v>3</v>
          </cell>
          <cell r="AE3253" t="str">
            <v>D51</v>
          </cell>
          <cell r="AF3253">
            <v>19500</v>
          </cell>
          <cell r="AG3253">
            <v>29500</v>
          </cell>
          <cell r="AH3253">
            <v>0.85</v>
          </cell>
          <cell r="AI3253">
            <v>5</v>
          </cell>
          <cell r="AJ3253">
            <v>0</v>
          </cell>
          <cell r="AK3253">
            <v>28280</v>
          </cell>
          <cell r="AL3253">
            <v>1.0000000000000009E-2</v>
          </cell>
          <cell r="AM3253">
            <v>104258.06451612903</v>
          </cell>
          <cell r="AN3253">
            <v>1032.2580645161215</v>
          </cell>
          <cell r="AO3253">
            <v>-4.1355932203389845E-2</v>
          </cell>
          <cell r="AQ3253">
            <v>6500</v>
          </cell>
          <cell r="AR3253">
            <v>86000</v>
          </cell>
          <cell r="AS3253">
            <v>0.27</v>
          </cell>
          <cell r="AT3253">
            <v>1</v>
          </cell>
          <cell r="AU3253">
            <v>0</v>
          </cell>
          <cell r="AV3253">
            <v>28280</v>
          </cell>
          <cell r="AW3253">
            <v>104258.06451612903</v>
          </cell>
          <cell r="AX3253">
            <v>1.0000000000000009E-2</v>
          </cell>
          <cell r="AY3253">
            <v>1032.2580645161215</v>
          </cell>
          <cell r="AZ3253" t="str">
            <v>Regular Bonus</v>
          </cell>
          <cell r="BA3253" t="str">
            <v>Regular BonusEligible</v>
          </cell>
          <cell r="BB3253" t="str">
            <v>Regular BonusIsrael</v>
          </cell>
          <cell r="BC3253" t="str">
            <v>Regular BonusIsrael Employee</v>
          </cell>
          <cell r="BD3253" t="str">
            <v>D55</v>
          </cell>
          <cell r="BE3253" t="str">
            <v>Employee</v>
          </cell>
          <cell r="BF3253">
            <v>28000</v>
          </cell>
          <cell r="BG3253">
            <v>35000</v>
          </cell>
          <cell r="BH3253">
            <v>3</v>
          </cell>
          <cell r="BI3253">
            <v>4000</v>
          </cell>
          <cell r="BJ3253">
            <v>30000</v>
          </cell>
          <cell r="BK3253">
            <v>30000</v>
          </cell>
          <cell r="BL3253">
            <v>24000</v>
          </cell>
        </row>
        <row r="3254">
          <cell r="B3254">
            <v>18356</v>
          </cell>
          <cell r="C3254">
            <v>13404</v>
          </cell>
          <cell r="D3254">
            <v>158135</v>
          </cell>
          <cell r="E3254" t="str">
            <v>Oren Markovitz</v>
          </cell>
          <cell r="F3254" t="str">
            <v>CHIEF PERFORMANCE ARCHITECT</v>
          </cell>
          <cell r="G3254" t="str">
            <v>PTE</v>
          </cell>
          <cell r="H3254" t="str">
            <v>Products - R&amp;D</v>
          </cell>
          <cell r="I3254" t="str">
            <v>TEL-AVIV</v>
          </cell>
          <cell r="J3254" t="str">
            <v>Israel</v>
          </cell>
          <cell r="K3254">
            <v>43297</v>
          </cell>
          <cell r="L3254" t="str">
            <v>IL</v>
          </cell>
          <cell r="M3254" t="str">
            <v>D20M</v>
          </cell>
          <cell r="N3254" t="str">
            <v>D</v>
          </cell>
          <cell r="O3254" t="str">
            <v>2</v>
          </cell>
          <cell r="P3254" t="str">
            <v>Regular</v>
          </cell>
          <cell r="T3254">
            <v>1</v>
          </cell>
          <cell r="U3254" t="str">
            <v>ILS</v>
          </cell>
          <cell r="V3254" t="str">
            <v>Products - R&amp;D</v>
          </cell>
          <cell r="W3254" t="str">
            <v>Dorit Dor</v>
          </cell>
          <cell r="Y3254" t="str">
            <v>Eligible</v>
          </cell>
          <cell r="Z3254">
            <v>50000</v>
          </cell>
          <cell r="AA3254">
            <v>184331.79723502306</v>
          </cell>
          <cell r="AB3254">
            <v>50000</v>
          </cell>
          <cell r="AC3254">
            <v>184331.79723502306</v>
          </cell>
          <cell r="AD3254">
            <v>4</v>
          </cell>
          <cell r="AE3254" t="str">
            <v>D20</v>
          </cell>
          <cell r="AF3254">
            <v>41000</v>
          </cell>
          <cell r="AG3254">
            <v>55000</v>
          </cell>
          <cell r="AH3254">
            <v>0.64</v>
          </cell>
          <cell r="AI3254">
            <v>3</v>
          </cell>
          <cell r="AJ3254">
            <v>0</v>
          </cell>
          <cell r="AK3254">
            <v>52000</v>
          </cell>
          <cell r="AL3254">
            <v>4.0000000000000036E-2</v>
          </cell>
          <cell r="AM3254">
            <v>191705.06912442396</v>
          </cell>
          <cell r="AN3254">
            <v>7373.2718894009013</v>
          </cell>
          <cell r="AO3254">
            <v>-5.4545454545454564E-2</v>
          </cell>
          <cell r="AQ3254">
            <v>6500</v>
          </cell>
          <cell r="AR3254">
            <v>86000</v>
          </cell>
          <cell r="AS3254">
            <v>0.54</v>
          </cell>
          <cell r="AT3254">
            <v>1</v>
          </cell>
          <cell r="AU3254">
            <v>0</v>
          </cell>
          <cell r="AV3254">
            <v>52000</v>
          </cell>
          <cell r="AW3254">
            <v>191705.06912442396</v>
          </cell>
          <cell r="AX3254">
            <v>4.0000000000000036E-2</v>
          </cell>
          <cell r="AY3254">
            <v>7373.2718894009013</v>
          </cell>
          <cell r="AZ3254" t="str">
            <v>Regular Bonus</v>
          </cell>
          <cell r="BA3254" t="str">
            <v>Regular BonusEligible</v>
          </cell>
          <cell r="BB3254" t="str">
            <v>Regular BonusIsrael</v>
          </cell>
          <cell r="BC3254" t="str">
            <v>Regular BonusIsrael Employee</v>
          </cell>
          <cell r="BD3254" t="str">
            <v>D25</v>
          </cell>
          <cell r="BE3254" t="str">
            <v>Employee</v>
          </cell>
          <cell r="BF3254">
            <v>50000</v>
          </cell>
          <cell r="BG3254">
            <v>96000</v>
          </cell>
          <cell r="BH3254">
            <v>5</v>
          </cell>
          <cell r="BI3254">
            <v>4000</v>
          </cell>
          <cell r="BJ3254">
            <v>130000</v>
          </cell>
          <cell r="BK3254">
            <v>130000</v>
          </cell>
          <cell r="BL3254">
            <v>104000</v>
          </cell>
        </row>
        <row r="3255">
          <cell r="B3255">
            <v>15915</v>
          </cell>
          <cell r="C3255">
            <v>10868</v>
          </cell>
          <cell r="D3255">
            <v>102586</v>
          </cell>
          <cell r="E3255" t="str">
            <v>Alon Cohen-Zada</v>
          </cell>
          <cell r="F3255" t="str">
            <v>SOFTWARE DEVELOPER</v>
          </cell>
          <cell r="G3255" t="str">
            <v>Employee</v>
          </cell>
          <cell r="H3255" t="str">
            <v>Products - R&amp;D</v>
          </cell>
          <cell r="I3255" t="str">
            <v>TEL-AVIV</v>
          </cell>
          <cell r="J3255" t="str">
            <v>Israel</v>
          </cell>
          <cell r="K3255">
            <v>42695</v>
          </cell>
          <cell r="L3255" t="str">
            <v>IL</v>
          </cell>
          <cell r="M3255" t="str">
            <v>D51P</v>
          </cell>
          <cell r="N3255" t="str">
            <v>D</v>
          </cell>
          <cell r="O3255" t="str">
            <v>5</v>
          </cell>
          <cell r="P3255" t="str">
            <v>Regular</v>
          </cell>
          <cell r="T3255">
            <v>1</v>
          </cell>
          <cell r="U3255" t="str">
            <v>ILS</v>
          </cell>
          <cell r="V3255" t="str">
            <v>Products - R&amp;D</v>
          </cell>
          <cell r="W3255" t="str">
            <v>Dorit Dor</v>
          </cell>
          <cell r="Y3255" t="str">
            <v>Eligible</v>
          </cell>
          <cell r="Z3255">
            <v>17900</v>
          </cell>
          <cell r="AA3255">
            <v>65990.783410138247</v>
          </cell>
          <cell r="AB3255">
            <v>17900</v>
          </cell>
          <cell r="AC3255">
            <v>65990.783410138247</v>
          </cell>
          <cell r="AD3255">
            <v>3</v>
          </cell>
          <cell r="AE3255" t="str">
            <v>D51</v>
          </cell>
          <cell r="AF3255">
            <v>19500</v>
          </cell>
          <cell r="AG3255">
            <v>29500</v>
          </cell>
          <cell r="AH3255">
            <v>0</v>
          </cell>
          <cell r="AI3255">
            <v>1</v>
          </cell>
          <cell r="AJ3255">
            <v>0</v>
          </cell>
          <cell r="AK3255">
            <v>18616</v>
          </cell>
          <cell r="AL3255">
            <v>4.0000000000000036E-2</v>
          </cell>
          <cell r="AM3255">
            <v>68630.414746543785</v>
          </cell>
          <cell r="AN3255">
            <v>2639.6313364055386</v>
          </cell>
          <cell r="AO3255">
            <v>-0.36894915254237293</v>
          </cell>
          <cell r="AQ3255">
            <v>6500</v>
          </cell>
          <cell r="AR3255">
            <v>86000</v>
          </cell>
          <cell r="AS3255">
            <v>0.14000000000000001</v>
          </cell>
          <cell r="AT3255">
            <v>1</v>
          </cell>
          <cell r="AU3255">
            <v>0</v>
          </cell>
          <cell r="AV3255">
            <v>18616</v>
          </cell>
          <cell r="AW3255">
            <v>68630.414746543785</v>
          </cell>
          <cell r="AX3255">
            <v>4.0000000000000036E-2</v>
          </cell>
          <cell r="AY3255">
            <v>2639.6313364055386</v>
          </cell>
          <cell r="AZ3255" t="str">
            <v>Regular Bonus</v>
          </cell>
          <cell r="BA3255" t="str">
            <v>Regular BonusEligible</v>
          </cell>
          <cell r="BB3255" t="str">
            <v>Regular BonusIsrael</v>
          </cell>
          <cell r="BC3255" t="str">
            <v>Regular BonusIsrael Employee</v>
          </cell>
          <cell r="BD3255" t="str">
            <v>D51</v>
          </cell>
          <cell r="BE3255" t="str">
            <v>Employee</v>
          </cell>
          <cell r="BF3255">
            <v>17900</v>
          </cell>
          <cell r="BG3255">
            <v>21000</v>
          </cell>
          <cell r="BH3255">
            <v>3</v>
          </cell>
          <cell r="BI3255">
            <v>4000</v>
          </cell>
          <cell r="BJ3255">
            <v>29000</v>
          </cell>
          <cell r="BK3255">
            <v>29000</v>
          </cell>
          <cell r="BL3255">
            <v>23200</v>
          </cell>
        </row>
        <row r="3256">
          <cell r="B3256">
            <v>18317</v>
          </cell>
          <cell r="C3256">
            <v>13366</v>
          </cell>
          <cell r="D3256">
            <v>150407</v>
          </cell>
          <cell r="E3256" t="str">
            <v>Genady Malinsky</v>
          </cell>
          <cell r="F3256" t="str">
            <v>TECHNOLOGY LEADER</v>
          </cell>
          <cell r="G3256" t="str">
            <v>Employee</v>
          </cell>
          <cell r="H3256" t="str">
            <v>Products - R&amp;D</v>
          </cell>
          <cell r="I3256" t="str">
            <v>TEL-AVIV</v>
          </cell>
          <cell r="J3256" t="str">
            <v>Israel</v>
          </cell>
          <cell r="K3256">
            <v>43290</v>
          </cell>
          <cell r="L3256" t="str">
            <v>IL</v>
          </cell>
          <cell r="M3256" t="str">
            <v>D30P</v>
          </cell>
          <cell r="N3256" t="str">
            <v>D</v>
          </cell>
          <cell r="O3256" t="str">
            <v>3</v>
          </cell>
          <cell r="P3256" t="str">
            <v>Regular</v>
          </cell>
          <cell r="T3256">
            <v>1</v>
          </cell>
          <cell r="U3256" t="str">
            <v>ILS</v>
          </cell>
          <cell r="V3256" t="str">
            <v>Products - R&amp;D</v>
          </cell>
          <cell r="W3256" t="str">
            <v>Dorit Dor</v>
          </cell>
          <cell r="Y3256" t="str">
            <v>Eligible</v>
          </cell>
          <cell r="Z3256">
            <v>37700</v>
          </cell>
          <cell r="AA3256">
            <v>138986.17511520738</v>
          </cell>
          <cell r="AB3256">
            <v>37700</v>
          </cell>
          <cell r="AC3256">
            <v>138986.17511520738</v>
          </cell>
          <cell r="AD3256">
            <v>4</v>
          </cell>
          <cell r="AE3256" t="str">
            <v>D30</v>
          </cell>
          <cell r="AF3256">
            <v>34000</v>
          </cell>
          <cell r="AG3256">
            <v>46000</v>
          </cell>
          <cell r="AH3256">
            <v>0.3</v>
          </cell>
          <cell r="AI3256">
            <v>2</v>
          </cell>
          <cell r="AJ3256">
            <v>0</v>
          </cell>
          <cell r="AK3256">
            <v>39585</v>
          </cell>
          <cell r="AL3256">
            <v>5.0000000000000044E-2</v>
          </cell>
          <cell r="AM3256">
            <v>145935.48387096776</v>
          </cell>
          <cell r="AN3256">
            <v>6949.3087557603722</v>
          </cell>
          <cell r="AO3256">
            <v>-0.13945652173913048</v>
          </cell>
          <cell r="AQ3256">
            <v>6500</v>
          </cell>
          <cell r="AR3256">
            <v>86000</v>
          </cell>
          <cell r="AS3256">
            <v>0.39</v>
          </cell>
          <cell r="AT3256">
            <v>1</v>
          </cell>
          <cell r="AU3256">
            <v>0</v>
          </cell>
          <cell r="AV3256">
            <v>39585</v>
          </cell>
          <cell r="AW3256">
            <v>145935.48387096776</v>
          </cell>
          <cell r="AX3256">
            <v>5.0000000000000044E-2</v>
          </cell>
          <cell r="AY3256">
            <v>6949.3087557603722</v>
          </cell>
          <cell r="AZ3256" t="str">
            <v>Regular Bonus</v>
          </cell>
          <cell r="BA3256" t="str">
            <v>Regular BonusEligible</v>
          </cell>
          <cell r="BB3256" t="str">
            <v>Regular BonusIsrael</v>
          </cell>
          <cell r="BC3256" t="str">
            <v>Regular BonusIsrael Employee</v>
          </cell>
          <cell r="BD3256" t="str">
            <v>D35</v>
          </cell>
          <cell r="BE3256" t="str">
            <v>Employee</v>
          </cell>
          <cell r="BF3256">
            <v>37700</v>
          </cell>
          <cell r="BG3256">
            <v>60000</v>
          </cell>
          <cell r="BH3256">
            <v>4</v>
          </cell>
          <cell r="BI3256">
            <v>4000</v>
          </cell>
          <cell r="BJ3256">
            <v>87000</v>
          </cell>
          <cell r="BK3256">
            <v>87000</v>
          </cell>
          <cell r="BL3256">
            <v>69600</v>
          </cell>
        </row>
        <row r="3257">
          <cell r="B3257">
            <v>14250</v>
          </cell>
          <cell r="C3257">
            <v>9229</v>
          </cell>
          <cell r="D3257">
            <v>33358</v>
          </cell>
          <cell r="E3257" t="str">
            <v>Chen Muchtar</v>
          </cell>
          <cell r="F3257" t="str">
            <v>GROUP MANAGER</v>
          </cell>
          <cell r="G3257" t="str">
            <v>Employee</v>
          </cell>
          <cell r="H3257" t="str">
            <v>Products - R&amp;D</v>
          </cell>
          <cell r="I3257" t="str">
            <v>TEL-AVIV</v>
          </cell>
          <cell r="J3257" t="str">
            <v>Israel</v>
          </cell>
          <cell r="K3257">
            <v>42283</v>
          </cell>
          <cell r="L3257" t="str">
            <v>IL</v>
          </cell>
          <cell r="M3257" t="str">
            <v>D30M</v>
          </cell>
          <cell r="N3257" t="str">
            <v>D</v>
          </cell>
          <cell r="O3257" t="str">
            <v>3</v>
          </cell>
          <cell r="P3257" t="str">
            <v>Regular</v>
          </cell>
          <cell r="T3257">
            <v>1</v>
          </cell>
          <cell r="U3257" t="str">
            <v>ILS</v>
          </cell>
          <cell r="V3257" t="str">
            <v>Products - R&amp;D</v>
          </cell>
          <cell r="W3257" t="str">
            <v>Dorit Dor</v>
          </cell>
          <cell r="Y3257" t="str">
            <v>Eligible</v>
          </cell>
          <cell r="Z3257">
            <v>40000</v>
          </cell>
          <cell r="AA3257">
            <v>147465.43778801843</v>
          </cell>
          <cell r="AB3257">
            <v>40000</v>
          </cell>
          <cell r="AC3257">
            <v>147465.43778801843</v>
          </cell>
          <cell r="AD3257">
            <v>5</v>
          </cell>
          <cell r="AE3257" t="str">
            <v>D30</v>
          </cell>
          <cell r="AF3257">
            <v>34000</v>
          </cell>
          <cell r="AG3257">
            <v>46000</v>
          </cell>
          <cell r="AH3257">
            <v>0.5</v>
          </cell>
          <cell r="AI3257">
            <v>3</v>
          </cell>
          <cell r="AJ3257">
            <v>0</v>
          </cell>
          <cell r="AK3257">
            <v>42400</v>
          </cell>
          <cell r="AL3257">
            <v>6.0000000000000053E-2</v>
          </cell>
          <cell r="AM3257">
            <v>156313.36405529955</v>
          </cell>
          <cell r="AN3257">
            <v>8847.9262672811165</v>
          </cell>
          <cell r="AO3257">
            <v>-7.8260869565217384E-2</v>
          </cell>
          <cell r="AQ3257">
            <v>6500</v>
          </cell>
          <cell r="AR3257">
            <v>86000</v>
          </cell>
          <cell r="AS3257">
            <v>0.42</v>
          </cell>
          <cell r="AT3257">
            <v>1</v>
          </cell>
          <cell r="AU3257">
            <v>0</v>
          </cell>
          <cell r="AV3257">
            <v>42400</v>
          </cell>
          <cell r="AW3257">
            <v>156313.36405529955</v>
          </cell>
          <cell r="AX3257">
            <v>6.0000000000000053E-2</v>
          </cell>
          <cell r="AY3257">
            <v>8847.9262672811165</v>
          </cell>
          <cell r="AZ3257" t="str">
            <v>Regular Bonus</v>
          </cell>
          <cell r="BA3257" t="str">
            <v>Regular BonusEligible</v>
          </cell>
          <cell r="BB3257" t="str">
            <v>Regular BonusIsrael</v>
          </cell>
          <cell r="BC3257" t="str">
            <v>Regular BonusIsrael Employee</v>
          </cell>
          <cell r="BD3257" t="str">
            <v>D35</v>
          </cell>
          <cell r="BE3257" t="str">
            <v>Employee</v>
          </cell>
          <cell r="BF3257">
            <v>40000</v>
          </cell>
          <cell r="BG3257">
            <v>85000</v>
          </cell>
          <cell r="BH3257">
            <v>4</v>
          </cell>
          <cell r="BI3257">
            <v>4000</v>
          </cell>
          <cell r="BJ3257">
            <v>105000</v>
          </cell>
          <cell r="BK3257">
            <v>105000</v>
          </cell>
          <cell r="BL3257">
            <v>84000</v>
          </cell>
        </row>
        <row r="3258">
          <cell r="B3258">
            <v>15995</v>
          </cell>
          <cell r="C3258">
            <v>10946</v>
          </cell>
          <cell r="D3258">
            <v>102809</v>
          </cell>
          <cell r="E3258" t="str">
            <v>Elior Benaroch</v>
          </cell>
          <cell r="F3258" t="str">
            <v>SOFTWARE DEVELOPER</v>
          </cell>
          <cell r="G3258" t="str">
            <v>Employee</v>
          </cell>
          <cell r="H3258" t="str">
            <v>Products - R&amp;D</v>
          </cell>
          <cell r="I3258" t="str">
            <v>TEL-AVIV</v>
          </cell>
          <cell r="J3258" t="str">
            <v>Israel</v>
          </cell>
          <cell r="K3258">
            <v>42744</v>
          </cell>
          <cell r="L3258" t="str">
            <v>IL</v>
          </cell>
          <cell r="M3258" t="str">
            <v>D51P</v>
          </cell>
          <cell r="N3258" t="str">
            <v>D</v>
          </cell>
          <cell r="O3258" t="str">
            <v>5</v>
          </cell>
          <cell r="P3258" t="str">
            <v>Regular</v>
          </cell>
          <cell r="T3258">
            <v>1</v>
          </cell>
          <cell r="U3258" t="str">
            <v>ILS</v>
          </cell>
          <cell r="V3258" t="str">
            <v>Products - R&amp;D</v>
          </cell>
          <cell r="W3258" t="str">
            <v>Dorit Dor</v>
          </cell>
          <cell r="Y3258" t="str">
            <v>Eligible</v>
          </cell>
          <cell r="Z3258">
            <v>23000</v>
          </cell>
          <cell r="AA3258">
            <v>84792.626728110597</v>
          </cell>
          <cell r="AB3258">
            <v>23000</v>
          </cell>
          <cell r="AC3258">
            <v>84792.626728110597</v>
          </cell>
          <cell r="AD3258">
            <v>3</v>
          </cell>
          <cell r="AE3258" t="str">
            <v>D51</v>
          </cell>
          <cell r="AF3258">
            <v>19500</v>
          </cell>
          <cell r="AG3258">
            <v>29500</v>
          </cell>
          <cell r="AH3258">
            <v>0.35</v>
          </cell>
          <cell r="AI3258">
            <v>2</v>
          </cell>
          <cell r="AJ3258">
            <v>0</v>
          </cell>
          <cell r="AK3258">
            <v>23690</v>
          </cell>
          <cell r="AL3258">
            <v>3.0000000000000027E-2</v>
          </cell>
          <cell r="AM3258">
            <v>87336.405529953918</v>
          </cell>
          <cell r="AN3258">
            <v>2543.7788018433203</v>
          </cell>
          <cell r="AO3258">
            <v>-0.19694915254237289</v>
          </cell>
          <cell r="AQ3258">
            <v>6500</v>
          </cell>
          <cell r="AR3258">
            <v>86000</v>
          </cell>
          <cell r="AS3258">
            <v>0.2</v>
          </cell>
          <cell r="AT3258">
            <v>1</v>
          </cell>
          <cell r="AU3258">
            <v>0</v>
          </cell>
          <cell r="AV3258">
            <v>23690</v>
          </cell>
          <cell r="AW3258">
            <v>87336.405529953918</v>
          </cell>
          <cell r="AX3258">
            <v>3.0000000000000027E-2</v>
          </cell>
          <cell r="AY3258">
            <v>2543.7788018433203</v>
          </cell>
          <cell r="AZ3258" t="str">
            <v>Regular Bonus</v>
          </cell>
          <cell r="BA3258" t="str">
            <v>Regular BonusEligible</v>
          </cell>
          <cell r="BB3258" t="str">
            <v>Regular BonusIsrael</v>
          </cell>
          <cell r="BC3258" t="str">
            <v>Regular BonusIsrael Employee</v>
          </cell>
          <cell r="BD3258" t="str">
            <v>D61</v>
          </cell>
          <cell r="BE3258" t="str">
            <v>Employee</v>
          </cell>
          <cell r="BF3258">
            <v>23000</v>
          </cell>
          <cell r="BG3258">
            <v>19000</v>
          </cell>
          <cell r="BH3258">
            <v>3</v>
          </cell>
          <cell r="BI3258">
            <v>4000</v>
          </cell>
          <cell r="BJ3258">
            <v>21000</v>
          </cell>
          <cell r="BK3258">
            <v>21000</v>
          </cell>
          <cell r="BL3258">
            <v>16800</v>
          </cell>
        </row>
        <row r="3259">
          <cell r="B3259">
            <v>15944</v>
          </cell>
          <cell r="C3259">
            <v>10896</v>
          </cell>
          <cell r="D3259">
            <v>91325</v>
          </cell>
          <cell r="E3259" t="str">
            <v>Gary Vinokur</v>
          </cell>
          <cell r="F3259" t="str">
            <v>SOFTWARE DEVELOPER</v>
          </cell>
          <cell r="G3259" t="str">
            <v>Employee</v>
          </cell>
          <cell r="H3259" t="str">
            <v>Products - R&amp;D</v>
          </cell>
          <cell r="I3259" t="str">
            <v>TEL-AVIV</v>
          </cell>
          <cell r="J3259" t="str">
            <v>Israel</v>
          </cell>
          <cell r="K3259">
            <v>42709</v>
          </cell>
          <cell r="L3259" t="str">
            <v>IL</v>
          </cell>
          <cell r="M3259" t="str">
            <v>D51P</v>
          </cell>
          <cell r="N3259" t="str">
            <v>D</v>
          </cell>
          <cell r="O3259" t="str">
            <v>5</v>
          </cell>
          <cell r="P3259" t="str">
            <v>Regular</v>
          </cell>
          <cell r="T3259">
            <v>1</v>
          </cell>
          <cell r="U3259" t="str">
            <v>ILS</v>
          </cell>
          <cell r="V3259" t="str">
            <v>Products - R&amp;D</v>
          </cell>
          <cell r="W3259" t="str">
            <v>Dorit Dor</v>
          </cell>
          <cell r="Y3259" t="str">
            <v>Eligible</v>
          </cell>
          <cell r="Z3259">
            <v>26100</v>
          </cell>
          <cell r="AA3259">
            <v>96221.198156682032</v>
          </cell>
          <cell r="AB3259">
            <v>26100</v>
          </cell>
          <cell r="AC3259">
            <v>96221.198156682032</v>
          </cell>
          <cell r="AD3259">
            <v>3</v>
          </cell>
          <cell r="AE3259" t="str">
            <v>D51</v>
          </cell>
          <cell r="AF3259">
            <v>19500</v>
          </cell>
          <cell r="AG3259">
            <v>29500</v>
          </cell>
          <cell r="AH3259">
            <v>0.66</v>
          </cell>
          <cell r="AI3259">
            <v>3</v>
          </cell>
          <cell r="AJ3259">
            <v>0</v>
          </cell>
          <cell r="AK3259">
            <v>26622</v>
          </cell>
          <cell r="AL3259">
            <v>2.0000000000000018E-2</v>
          </cell>
          <cell r="AM3259">
            <v>98145.622119815671</v>
          </cell>
          <cell r="AN3259">
            <v>1924.4239631336386</v>
          </cell>
          <cell r="AO3259">
            <v>-9.7559322033898277E-2</v>
          </cell>
          <cell r="AQ3259">
            <v>6500</v>
          </cell>
          <cell r="AR3259">
            <v>86000</v>
          </cell>
          <cell r="AS3259">
            <v>0.24</v>
          </cell>
          <cell r="AT3259">
            <v>1</v>
          </cell>
          <cell r="AU3259">
            <v>0</v>
          </cell>
          <cell r="AV3259">
            <v>26622</v>
          </cell>
          <cell r="AW3259">
            <v>98145.622119815671</v>
          </cell>
          <cell r="AX3259">
            <v>2.0000000000000018E-2</v>
          </cell>
          <cell r="AY3259">
            <v>1924.4239631336386</v>
          </cell>
          <cell r="AZ3259" t="str">
            <v>Regular Bonus</v>
          </cell>
          <cell r="BA3259" t="str">
            <v>Regular BonusEligible</v>
          </cell>
          <cell r="BB3259" t="str">
            <v>Regular BonusIsrael</v>
          </cell>
          <cell r="BC3259" t="str">
            <v>Regular BonusIsrael Employee</v>
          </cell>
          <cell r="BD3259" t="str">
            <v>D51</v>
          </cell>
          <cell r="BE3259" t="str">
            <v>Employee</v>
          </cell>
          <cell r="BF3259">
            <v>26100</v>
          </cell>
          <cell r="BG3259">
            <v>29000</v>
          </cell>
          <cell r="BH3259">
            <v>3</v>
          </cell>
          <cell r="BI3259">
            <v>4000</v>
          </cell>
          <cell r="BJ3259">
            <v>29000</v>
          </cell>
          <cell r="BK3259">
            <v>29000</v>
          </cell>
          <cell r="BL3259">
            <v>23200</v>
          </cell>
        </row>
        <row r="3260">
          <cell r="B3260">
            <v>18422</v>
          </cell>
          <cell r="C3260">
            <v>13468</v>
          </cell>
          <cell r="D3260">
            <v>160335</v>
          </cell>
          <cell r="E3260" t="str">
            <v>Adi Ikan</v>
          </cell>
          <cell r="F3260" t="str">
            <v>GROUP MANAGER</v>
          </cell>
          <cell r="G3260" t="str">
            <v>Employee</v>
          </cell>
          <cell r="H3260" t="str">
            <v>Products - R&amp;D</v>
          </cell>
          <cell r="I3260" t="str">
            <v>TEL-AVIV</v>
          </cell>
          <cell r="J3260" t="str">
            <v>Israel</v>
          </cell>
          <cell r="K3260">
            <v>43311</v>
          </cell>
          <cell r="L3260" t="str">
            <v>IL</v>
          </cell>
          <cell r="M3260" t="str">
            <v>D30M</v>
          </cell>
          <cell r="N3260" t="str">
            <v>D</v>
          </cell>
          <cell r="O3260" t="str">
            <v>3</v>
          </cell>
          <cell r="P3260" t="str">
            <v>Regular</v>
          </cell>
          <cell r="S3260">
            <v>1</v>
          </cell>
          <cell r="U3260" t="str">
            <v>ILS</v>
          </cell>
          <cell r="V3260" t="str">
            <v>Products - R&amp;D</v>
          </cell>
          <cell r="W3260" t="str">
            <v>Dorit Dor</v>
          </cell>
          <cell r="Y3260" t="str">
            <v>Eligible</v>
          </cell>
          <cell r="Z3260">
            <v>35900</v>
          </cell>
          <cell r="AA3260">
            <v>132350.23041474656</v>
          </cell>
          <cell r="AB3260">
            <v>35900</v>
          </cell>
          <cell r="AC3260">
            <v>132350.23041474656</v>
          </cell>
          <cell r="AD3260">
            <v>4</v>
          </cell>
          <cell r="AE3260" t="str">
            <v>D30</v>
          </cell>
          <cell r="AF3260">
            <v>34000</v>
          </cell>
          <cell r="AG3260">
            <v>46000</v>
          </cell>
          <cell r="AH3260">
            <v>0.15</v>
          </cell>
          <cell r="AI3260">
            <v>2</v>
          </cell>
          <cell r="AJ3260">
            <v>0</v>
          </cell>
          <cell r="AK3260">
            <v>37695</v>
          </cell>
          <cell r="AL3260">
            <v>5.0000000000000044E-2</v>
          </cell>
          <cell r="AM3260">
            <v>138967.74193548388</v>
          </cell>
          <cell r="AN3260">
            <v>6617.5115207373165</v>
          </cell>
          <cell r="AO3260">
            <v>-0.18054347826086958</v>
          </cell>
          <cell r="AQ3260">
            <v>6500</v>
          </cell>
          <cell r="AR3260">
            <v>86000</v>
          </cell>
          <cell r="AS3260">
            <v>0.36</v>
          </cell>
          <cell r="AT3260">
            <v>1</v>
          </cell>
          <cell r="AU3260">
            <v>0</v>
          </cell>
          <cell r="AV3260">
            <v>37695</v>
          </cell>
          <cell r="AW3260">
            <v>138967.74193548388</v>
          </cell>
          <cell r="AX3260">
            <v>5.0000000000000044E-2</v>
          </cell>
          <cell r="AY3260">
            <v>6617.5115207373165</v>
          </cell>
          <cell r="AZ3260" t="str">
            <v>Target Bonus</v>
          </cell>
          <cell r="BA3260" t="str">
            <v>Target BonusEligible</v>
          </cell>
          <cell r="BB3260" t="str">
            <v>Target BonusIsrael</v>
          </cell>
          <cell r="BC3260" t="str">
            <v>Target BonusIsrael Employee</v>
          </cell>
          <cell r="BD3260" t="str">
            <v>D36</v>
          </cell>
          <cell r="BE3260" t="str">
            <v>Employee</v>
          </cell>
          <cell r="BF3260">
            <v>35900</v>
          </cell>
          <cell r="BG3260">
            <v>70000</v>
          </cell>
          <cell r="BH3260">
            <v>4</v>
          </cell>
          <cell r="BJ3260">
            <v>50000</v>
          </cell>
          <cell r="BK3260">
            <v>50000</v>
          </cell>
          <cell r="BL3260">
            <v>55000.000000000007</v>
          </cell>
        </row>
        <row r="3261">
          <cell r="B3261">
            <v>18438</v>
          </cell>
          <cell r="C3261">
            <v>13484</v>
          </cell>
          <cell r="D3261">
            <v>211933</v>
          </cell>
          <cell r="E3261" t="str">
            <v>Efi Fital</v>
          </cell>
          <cell r="F3261" t="str">
            <v>SOFTWARE DEVELOPER</v>
          </cell>
          <cell r="G3261" t="str">
            <v>Employee</v>
          </cell>
          <cell r="H3261" t="str">
            <v>Products - R&amp;D</v>
          </cell>
          <cell r="I3261" t="str">
            <v>TEL-AVIV</v>
          </cell>
          <cell r="J3261" t="str">
            <v>Israel</v>
          </cell>
          <cell r="K3261">
            <v>43314</v>
          </cell>
          <cell r="L3261" t="str">
            <v>IL</v>
          </cell>
          <cell r="M3261" t="str">
            <v>D61P</v>
          </cell>
          <cell r="N3261" t="str">
            <v>D</v>
          </cell>
          <cell r="O3261" t="str">
            <v>6</v>
          </cell>
          <cell r="P3261" t="str">
            <v>Regular</v>
          </cell>
          <cell r="T3261">
            <v>1</v>
          </cell>
          <cell r="U3261" t="str">
            <v>ILS</v>
          </cell>
          <cell r="V3261" t="str">
            <v>Products - R&amp;D</v>
          </cell>
          <cell r="W3261" t="str">
            <v>Dorit Dor</v>
          </cell>
          <cell r="Y3261" t="str">
            <v>Eligible</v>
          </cell>
          <cell r="Z3261">
            <v>20000</v>
          </cell>
          <cell r="AA3261">
            <v>73732.718894009216</v>
          </cell>
          <cell r="AB3261">
            <v>20000</v>
          </cell>
          <cell r="AC3261">
            <v>73732.718894009216</v>
          </cell>
          <cell r="AD3261">
            <v>5</v>
          </cell>
          <cell r="AE3261" t="str">
            <v>D61</v>
          </cell>
          <cell r="AF3261">
            <v>16000</v>
          </cell>
          <cell r="AG3261">
            <v>23000</v>
          </cell>
          <cell r="AH3261">
            <v>0.56999999999999995</v>
          </cell>
          <cell r="AI3261">
            <v>3</v>
          </cell>
          <cell r="AJ3261">
            <v>0</v>
          </cell>
          <cell r="AK3261">
            <v>21200</v>
          </cell>
          <cell r="AL3261">
            <v>6.0000000000000053E-2</v>
          </cell>
          <cell r="AM3261">
            <v>78156.682027649775</v>
          </cell>
          <cell r="AN3261">
            <v>4423.9631336405582</v>
          </cell>
          <cell r="AO3261">
            <v>-7.8260869565217384E-2</v>
          </cell>
          <cell r="AQ3261">
            <v>6500</v>
          </cell>
          <cell r="AR3261">
            <v>86000</v>
          </cell>
          <cell r="AS3261">
            <v>0.16</v>
          </cell>
          <cell r="AT3261">
            <v>1</v>
          </cell>
          <cell r="AU3261">
            <v>0</v>
          </cell>
          <cell r="AV3261">
            <v>21200</v>
          </cell>
          <cell r="AW3261">
            <v>78156.682027649775</v>
          </cell>
          <cell r="AX3261">
            <v>6.0000000000000053E-2</v>
          </cell>
          <cell r="AY3261">
            <v>4423.9631336405582</v>
          </cell>
          <cell r="AZ3261" t="str">
            <v>Regular Bonus</v>
          </cell>
          <cell r="BA3261" t="str">
            <v>Regular BonusEligible</v>
          </cell>
          <cell r="BB3261" t="str">
            <v>Regular BonusIsrael</v>
          </cell>
          <cell r="BC3261" t="str">
            <v>Regular BonusIsrael Employee</v>
          </cell>
          <cell r="BD3261" t="str">
            <v>D65</v>
          </cell>
          <cell r="BE3261" t="str">
            <v>Employee</v>
          </cell>
          <cell r="BF3261">
            <v>20000</v>
          </cell>
          <cell r="BG3261">
            <v>9127</v>
          </cell>
          <cell r="BH3261">
            <v>4</v>
          </cell>
          <cell r="BI3261">
            <v>4000</v>
          </cell>
          <cell r="BJ3261">
            <v>39000</v>
          </cell>
          <cell r="BK3261">
            <v>39000</v>
          </cell>
          <cell r="BL3261">
            <v>31200</v>
          </cell>
        </row>
        <row r="3262">
          <cell r="B3262">
            <v>18447</v>
          </cell>
          <cell r="C3262">
            <v>13493</v>
          </cell>
          <cell r="D3262">
            <v>165424</v>
          </cell>
          <cell r="E3262" t="str">
            <v>Rotem Ben Zeev</v>
          </cell>
          <cell r="F3262" t="str">
            <v>SECURITY ANALYST</v>
          </cell>
          <cell r="G3262" t="str">
            <v>Hourly Partial Time</v>
          </cell>
          <cell r="H3262" t="str">
            <v>Products - R&amp;D</v>
          </cell>
          <cell r="I3262" t="str">
            <v>TEL-AVIV</v>
          </cell>
          <cell r="J3262" t="str">
            <v>Israel</v>
          </cell>
          <cell r="K3262">
            <v>43314</v>
          </cell>
          <cell r="L3262" t="str">
            <v>IL</v>
          </cell>
          <cell r="M3262" t="str">
            <v>D61S</v>
          </cell>
          <cell r="N3262" t="str">
            <v>D</v>
          </cell>
          <cell r="O3262" t="str">
            <v>6</v>
          </cell>
          <cell r="P3262" t="str">
            <v>Regular</v>
          </cell>
          <cell r="T3262">
            <v>1</v>
          </cell>
          <cell r="U3262" t="str">
            <v>ILS</v>
          </cell>
          <cell r="V3262" t="str">
            <v>Products - R&amp;D</v>
          </cell>
          <cell r="W3262" t="str">
            <v>Dorit Dor</v>
          </cell>
          <cell r="Y3262" t="str">
            <v>Eligible</v>
          </cell>
          <cell r="Z3262">
            <v>13720</v>
          </cell>
          <cell r="AA3262">
            <v>50580.645161290326</v>
          </cell>
          <cell r="AB3262">
            <v>13720</v>
          </cell>
          <cell r="AC3262">
            <v>50580.645161290326</v>
          </cell>
          <cell r="AD3262">
            <v>5</v>
          </cell>
          <cell r="AE3262" t="str">
            <v>D61</v>
          </cell>
          <cell r="AF3262">
            <v>11860</v>
          </cell>
          <cell r="AG3262">
            <v>18370</v>
          </cell>
          <cell r="AH3262">
            <v>0.28000000000000003</v>
          </cell>
          <cell r="AI3262">
            <v>2</v>
          </cell>
          <cell r="AJ3262">
            <v>0</v>
          </cell>
          <cell r="AK3262">
            <v>14817.6</v>
          </cell>
          <cell r="AL3262">
            <v>8.0000000000000071E-2</v>
          </cell>
          <cell r="AM3262">
            <v>54627.096774193553</v>
          </cell>
          <cell r="AN3262">
            <v>4046.4516129032272</v>
          </cell>
          <cell r="AO3262">
            <v>-0.19338051170386494</v>
          </cell>
          <cell r="AQ3262">
            <v>6500</v>
          </cell>
          <cell r="AR3262">
            <v>86000</v>
          </cell>
          <cell r="AS3262">
            <v>0.09</v>
          </cell>
          <cell r="AT3262">
            <v>1</v>
          </cell>
          <cell r="AU3262">
            <v>0</v>
          </cell>
          <cell r="AV3262">
            <v>14817.6</v>
          </cell>
          <cell r="AW3262">
            <v>54627.096774193553</v>
          </cell>
          <cell r="AX3262">
            <v>8.0000000000000071E-2</v>
          </cell>
          <cell r="AY3262">
            <v>4046.4516129032272</v>
          </cell>
          <cell r="AZ3262" t="str">
            <v>Regular Bonus</v>
          </cell>
          <cell r="BA3262" t="str">
            <v>Regular BonusEligible</v>
          </cell>
          <cell r="BB3262" t="str">
            <v>Regular BonusIsrael</v>
          </cell>
          <cell r="BC3262" t="str">
            <v>Regular BonusIsrael Hourly Partial Time</v>
          </cell>
          <cell r="BD3262" t="str">
            <v>D61</v>
          </cell>
          <cell r="BE3262" t="str">
            <v>Hourly Partial Time</v>
          </cell>
          <cell r="BF3262">
            <v>13720</v>
          </cell>
          <cell r="BG3262">
            <v>9857</v>
          </cell>
          <cell r="BH3262">
            <v>4</v>
          </cell>
          <cell r="BI3262">
            <v>2000</v>
          </cell>
          <cell r="BJ3262">
            <v>19000</v>
          </cell>
          <cell r="BK3262">
            <v>19000</v>
          </cell>
          <cell r="BL3262">
            <v>15200</v>
          </cell>
        </row>
        <row r="3263">
          <cell r="B3263">
            <v>16137</v>
          </cell>
          <cell r="C3263">
            <v>11077</v>
          </cell>
          <cell r="D3263">
            <v>198643</v>
          </cell>
          <cell r="E3263" t="str">
            <v>Samuel Handelman</v>
          </cell>
          <cell r="F3263" t="str">
            <v>SOFTWARE DEVELOPER</v>
          </cell>
          <cell r="G3263" t="str">
            <v>Employee</v>
          </cell>
          <cell r="H3263" t="str">
            <v>Products - R&amp;D</v>
          </cell>
          <cell r="I3263" t="str">
            <v>TEL-AVIV</v>
          </cell>
          <cell r="J3263" t="str">
            <v>Israel</v>
          </cell>
          <cell r="K3263">
            <v>43675</v>
          </cell>
          <cell r="L3263" t="str">
            <v>IL</v>
          </cell>
          <cell r="M3263" t="str">
            <v>D51P</v>
          </cell>
          <cell r="N3263" t="str">
            <v>D</v>
          </cell>
          <cell r="O3263" t="str">
            <v>5</v>
          </cell>
          <cell r="P3263" t="str">
            <v>Regular</v>
          </cell>
          <cell r="T3263">
            <v>1</v>
          </cell>
          <cell r="U3263" t="str">
            <v>ILS</v>
          </cell>
          <cell r="V3263" t="str">
            <v>Products - R&amp;D</v>
          </cell>
          <cell r="W3263" t="str">
            <v>Dorit Dor</v>
          </cell>
          <cell r="Y3263" t="str">
            <v>Eligible</v>
          </cell>
          <cell r="Z3263">
            <v>27600</v>
          </cell>
          <cell r="AA3263">
            <v>101751.15207373272</v>
          </cell>
          <cell r="AB3263">
            <v>27600</v>
          </cell>
          <cell r="AC3263">
            <v>101751.15207373272</v>
          </cell>
          <cell r="AD3263">
            <v>3</v>
          </cell>
          <cell r="AE3263" t="str">
            <v>D51</v>
          </cell>
          <cell r="AF3263">
            <v>19500</v>
          </cell>
          <cell r="AG3263">
            <v>29500</v>
          </cell>
          <cell r="AH3263">
            <v>0.81</v>
          </cell>
          <cell r="AI3263">
            <v>4</v>
          </cell>
          <cell r="AJ3263">
            <v>0</v>
          </cell>
          <cell r="AK3263">
            <v>28013.999999999996</v>
          </cell>
          <cell r="AL3263">
            <v>1.4999999999999902E-2</v>
          </cell>
          <cell r="AM3263">
            <v>103277.4193548387</v>
          </cell>
          <cell r="AN3263">
            <v>1526.2672811059747</v>
          </cell>
          <cell r="AO3263">
            <v>-5.037288135593232E-2</v>
          </cell>
          <cell r="AQ3263">
            <v>6500</v>
          </cell>
          <cell r="AR3263">
            <v>86000</v>
          </cell>
          <cell r="AS3263">
            <v>0.26</v>
          </cell>
          <cell r="AT3263">
            <v>1</v>
          </cell>
          <cell r="AU3263">
            <v>0</v>
          </cell>
          <cell r="AV3263">
            <v>28013.999999999996</v>
          </cell>
          <cell r="AW3263">
            <v>103277.4193548387</v>
          </cell>
          <cell r="AX3263">
            <v>1.4999999999999902E-2</v>
          </cell>
          <cell r="AY3263">
            <v>1526.2672811059747</v>
          </cell>
          <cell r="AZ3263" t="str">
            <v>Regular Bonus</v>
          </cell>
          <cell r="BA3263" t="str">
            <v>Regular BonusEligible</v>
          </cell>
          <cell r="BB3263" t="str">
            <v>Regular BonusIsrael</v>
          </cell>
          <cell r="BC3263" t="str">
            <v>Regular BonusIsrael Employee</v>
          </cell>
          <cell r="BD3263" t="str">
            <v>D51</v>
          </cell>
          <cell r="BE3263" t="str">
            <v>Employee</v>
          </cell>
          <cell r="BF3263">
            <v>27600</v>
          </cell>
          <cell r="BG3263">
            <v>12740</v>
          </cell>
          <cell r="BH3263">
            <v>3</v>
          </cell>
          <cell r="BI3263">
            <v>4000</v>
          </cell>
          <cell r="BJ3263">
            <v>29000</v>
          </cell>
          <cell r="BK3263">
            <v>29000</v>
          </cell>
          <cell r="BL3263">
            <v>23200</v>
          </cell>
        </row>
        <row r="3264">
          <cell r="B3264">
            <v>16180</v>
          </cell>
          <cell r="C3264">
            <v>11120</v>
          </cell>
          <cell r="D3264">
            <v>178065</v>
          </cell>
          <cell r="E3264" t="str">
            <v>Tuvia Newman</v>
          </cell>
          <cell r="F3264" t="str">
            <v>DATA SCIENTIST</v>
          </cell>
          <cell r="G3264" t="str">
            <v>Employee</v>
          </cell>
          <cell r="H3264" t="str">
            <v>Products - R&amp;D</v>
          </cell>
          <cell r="I3264" t="str">
            <v>TEL-AVIV</v>
          </cell>
          <cell r="J3264" t="str">
            <v>Israel</v>
          </cell>
          <cell r="K3264">
            <v>42831</v>
          </cell>
          <cell r="L3264" t="str">
            <v>IL</v>
          </cell>
          <cell r="M3264" t="str">
            <v>D53P</v>
          </cell>
          <cell r="N3264" t="str">
            <v>D</v>
          </cell>
          <cell r="O3264" t="str">
            <v>5</v>
          </cell>
          <cell r="P3264" t="str">
            <v>Regular</v>
          </cell>
          <cell r="T3264">
            <v>1</v>
          </cell>
          <cell r="U3264" t="str">
            <v>ILS</v>
          </cell>
          <cell r="V3264" t="str">
            <v>Products - R&amp;D</v>
          </cell>
          <cell r="W3264" t="str">
            <v>Dorit Dor</v>
          </cell>
          <cell r="Y3264" t="str">
            <v>Eligible</v>
          </cell>
          <cell r="Z3264">
            <v>22400</v>
          </cell>
          <cell r="AA3264">
            <v>82580.645161290318</v>
          </cell>
          <cell r="AB3264">
            <v>22400</v>
          </cell>
          <cell r="AC3264">
            <v>82580.645161290318</v>
          </cell>
          <cell r="AD3264">
            <v>3</v>
          </cell>
          <cell r="AE3264" t="str">
            <v>D53</v>
          </cell>
          <cell r="AF3264">
            <v>22000</v>
          </cell>
          <cell r="AG3264">
            <v>33000</v>
          </cell>
          <cell r="AH3264">
            <v>0.03</v>
          </cell>
          <cell r="AI3264">
            <v>1</v>
          </cell>
          <cell r="AJ3264">
            <v>0</v>
          </cell>
          <cell r="AK3264">
            <v>23296</v>
          </cell>
          <cell r="AL3264">
            <v>4.0000000000000036E-2</v>
          </cell>
          <cell r="AM3264">
            <v>85883.870967741939</v>
          </cell>
          <cell r="AN3264">
            <v>3303.2258064516209</v>
          </cell>
          <cell r="AO3264">
            <v>-0.29406060606060602</v>
          </cell>
          <cell r="AQ3264">
            <v>6500</v>
          </cell>
          <cell r="AR3264">
            <v>86000</v>
          </cell>
          <cell r="AS3264">
            <v>0.2</v>
          </cell>
          <cell r="AT3264">
            <v>1</v>
          </cell>
          <cell r="AU3264">
            <v>0</v>
          </cell>
          <cell r="AV3264">
            <v>23296</v>
          </cell>
          <cell r="AW3264">
            <v>85883.870967741939</v>
          </cell>
          <cell r="AX3264">
            <v>4.0000000000000036E-2</v>
          </cell>
          <cell r="AY3264">
            <v>3303.2258064516209</v>
          </cell>
          <cell r="AZ3264" t="str">
            <v>Regular Bonus</v>
          </cell>
          <cell r="BA3264" t="str">
            <v>Regular BonusEligible</v>
          </cell>
          <cell r="BB3264" t="str">
            <v>Regular BonusIsrael</v>
          </cell>
          <cell r="BC3264" t="str">
            <v>Regular BonusIsrael Employee</v>
          </cell>
          <cell r="BD3264" t="str">
            <v>D55</v>
          </cell>
          <cell r="BE3264" t="str">
            <v>Employee</v>
          </cell>
          <cell r="BF3264">
            <v>22400</v>
          </cell>
          <cell r="BG3264">
            <v>20000</v>
          </cell>
          <cell r="BH3264">
            <v>3</v>
          </cell>
          <cell r="BI3264">
            <v>4000</v>
          </cell>
          <cell r="BJ3264">
            <v>30000</v>
          </cell>
          <cell r="BK3264">
            <v>30000</v>
          </cell>
          <cell r="BL3264">
            <v>24000</v>
          </cell>
        </row>
        <row r="3265">
          <cell r="B3265">
            <v>18644</v>
          </cell>
          <cell r="C3265">
            <v>13689</v>
          </cell>
          <cell r="D3265">
            <v>136615</v>
          </cell>
          <cell r="E3265" t="str">
            <v>Chen Bary</v>
          </cell>
          <cell r="F3265" t="str">
            <v>SOFTWARE DEVELOPER</v>
          </cell>
          <cell r="G3265" t="str">
            <v>Employee</v>
          </cell>
          <cell r="H3265" t="str">
            <v>Products - R&amp;D</v>
          </cell>
          <cell r="I3265" t="str">
            <v>TEL-AVIV</v>
          </cell>
          <cell r="J3265" t="str">
            <v>Israel</v>
          </cell>
          <cell r="K3265">
            <v>43346</v>
          </cell>
          <cell r="L3265" t="str">
            <v>IL</v>
          </cell>
          <cell r="M3265" t="str">
            <v>D61P</v>
          </cell>
          <cell r="N3265" t="str">
            <v>D</v>
          </cell>
          <cell r="O3265" t="str">
            <v>6</v>
          </cell>
          <cell r="P3265" t="str">
            <v>Regular</v>
          </cell>
          <cell r="T3265">
            <v>1</v>
          </cell>
          <cell r="U3265" t="str">
            <v>ILS</v>
          </cell>
          <cell r="V3265" t="str">
            <v>Products - R&amp;D</v>
          </cell>
          <cell r="W3265" t="str">
            <v>Dorit Dor</v>
          </cell>
          <cell r="Y3265" t="str">
            <v>Eligible</v>
          </cell>
          <cell r="Z3265">
            <v>19500</v>
          </cell>
          <cell r="AA3265">
            <v>71889.400921658991</v>
          </cell>
          <cell r="AB3265">
            <v>19500</v>
          </cell>
          <cell r="AC3265">
            <v>71889.400921658991</v>
          </cell>
          <cell r="AD3265">
            <v>4</v>
          </cell>
          <cell r="AE3265" t="str">
            <v>D61</v>
          </cell>
          <cell r="AF3265">
            <v>16000</v>
          </cell>
          <cell r="AG3265">
            <v>23000</v>
          </cell>
          <cell r="AH3265">
            <v>0.5</v>
          </cell>
          <cell r="AI3265">
            <v>3</v>
          </cell>
          <cell r="AJ3265">
            <v>0</v>
          </cell>
          <cell r="AK3265">
            <v>20280</v>
          </cell>
          <cell r="AL3265">
            <v>4.0000000000000036E-2</v>
          </cell>
          <cell r="AM3265">
            <v>74764.976958525353</v>
          </cell>
          <cell r="AN3265">
            <v>2875.5760368663614</v>
          </cell>
          <cell r="AO3265">
            <v>-0.11826086956521742</v>
          </cell>
          <cell r="AQ3265">
            <v>6500</v>
          </cell>
          <cell r="AR3265">
            <v>86000</v>
          </cell>
          <cell r="AS3265">
            <v>0.16</v>
          </cell>
          <cell r="AT3265">
            <v>1</v>
          </cell>
          <cell r="AU3265">
            <v>0</v>
          </cell>
          <cell r="AV3265">
            <v>20280</v>
          </cell>
          <cell r="AW3265">
            <v>74764.976958525353</v>
          </cell>
          <cell r="AX3265">
            <v>4.0000000000000036E-2</v>
          </cell>
          <cell r="AY3265">
            <v>2875.5760368663614</v>
          </cell>
          <cell r="AZ3265" t="str">
            <v>Regular Bonus</v>
          </cell>
          <cell r="BA3265" t="str">
            <v>Regular BonusEligible</v>
          </cell>
          <cell r="BB3265" t="str">
            <v>Regular BonusIsrael</v>
          </cell>
          <cell r="BC3265" t="str">
            <v>Regular BonusIsrael Employee</v>
          </cell>
          <cell r="BD3265" t="str">
            <v>D65</v>
          </cell>
          <cell r="BE3265" t="str">
            <v>Employee</v>
          </cell>
          <cell r="BF3265">
            <v>19500</v>
          </cell>
          <cell r="BG3265">
            <v>21593</v>
          </cell>
          <cell r="BH3265">
            <v>3</v>
          </cell>
          <cell r="BI3265">
            <v>4000</v>
          </cell>
          <cell r="BJ3265">
            <v>35000</v>
          </cell>
          <cell r="BK3265">
            <v>35000</v>
          </cell>
          <cell r="BL3265">
            <v>28000</v>
          </cell>
        </row>
        <row r="3266">
          <cell r="B3266">
            <v>16263</v>
          </cell>
          <cell r="C3266">
            <v>11197</v>
          </cell>
          <cell r="D3266">
            <v>190049</v>
          </cell>
          <cell r="E3266" t="str">
            <v>Shmaya Grinfeld</v>
          </cell>
          <cell r="F3266" t="str">
            <v>SOFTWARE DEVELOPER</v>
          </cell>
          <cell r="G3266" t="str">
            <v>Employee</v>
          </cell>
          <cell r="H3266" t="str">
            <v>Products - R&amp;D</v>
          </cell>
          <cell r="I3266" t="str">
            <v>TEL-AVIV</v>
          </cell>
          <cell r="J3266" t="str">
            <v>Israel</v>
          </cell>
          <cell r="K3266">
            <v>42831</v>
          </cell>
          <cell r="L3266" t="str">
            <v>IL</v>
          </cell>
          <cell r="M3266" t="str">
            <v>D51P</v>
          </cell>
          <cell r="N3266" t="str">
            <v>D</v>
          </cell>
          <cell r="O3266" t="str">
            <v>5</v>
          </cell>
          <cell r="P3266" t="str">
            <v>Regular</v>
          </cell>
          <cell r="T3266">
            <v>1</v>
          </cell>
          <cell r="U3266" t="str">
            <v>ILS</v>
          </cell>
          <cell r="V3266" t="str">
            <v>Products - R&amp;D</v>
          </cell>
          <cell r="W3266" t="str">
            <v>Dorit Dor</v>
          </cell>
          <cell r="Y3266" t="str">
            <v>Eligible</v>
          </cell>
          <cell r="Z3266">
            <v>20000</v>
          </cell>
          <cell r="AA3266">
            <v>73732.718894009216</v>
          </cell>
          <cell r="AB3266">
            <v>20000</v>
          </cell>
          <cell r="AC3266">
            <v>73732.718894009216</v>
          </cell>
          <cell r="AD3266">
            <v>3</v>
          </cell>
          <cell r="AE3266" t="str">
            <v>D51</v>
          </cell>
          <cell r="AF3266">
            <v>19500</v>
          </cell>
          <cell r="AG3266">
            <v>29500</v>
          </cell>
          <cell r="AH3266">
            <v>0.05</v>
          </cell>
          <cell r="AI3266">
            <v>1</v>
          </cell>
          <cell r="AJ3266">
            <v>0</v>
          </cell>
          <cell r="AK3266">
            <v>20800</v>
          </cell>
          <cell r="AL3266">
            <v>4.0000000000000036E-2</v>
          </cell>
          <cell r="AM3266">
            <v>76682.027649769589</v>
          </cell>
          <cell r="AN3266">
            <v>2949.3087557603722</v>
          </cell>
          <cell r="AO3266">
            <v>-0.29491525423728815</v>
          </cell>
          <cell r="AQ3266">
            <v>6500</v>
          </cell>
          <cell r="AR3266">
            <v>86000</v>
          </cell>
          <cell r="AS3266">
            <v>0.16</v>
          </cell>
          <cell r="AT3266">
            <v>1</v>
          </cell>
          <cell r="AU3266">
            <v>0</v>
          </cell>
          <cell r="AV3266">
            <v>20800</v>
          </cell>
          <cell r="AW3266">
            <v>76682.027649769589</v>
          </cell>
          <cell r="AX3266">
            <v>4.0000000000000036E-2</v>
          </cell>
          <cell r="AY3266">
            <v>2949.3087557603722</v>
          </cell>
          <cell r="AZ3266" t="str">
            <v>Regular Bonus</v>
          </cell>
          <cell r="BA3266" t="str">
            <v>Regular BonusEligible</v>
          </cell>
          <cell r="BB3266" t="str">
            <v>Regular BonusIsrael</v>
          </cell>
          <cell r="BC3266" t="str">
            <v>Regular BonusIsrael Employee</v>
          </cell>
          <cell r="BD3266" t="str">
            <v>D55</v>
          </cell>
          <cell r="BE3266" t="str">
            <v>Employee</v>
          </cell>
          <cell r="BF3266">
            <v>20000</v>
          </cell>
          <cell r="BG3266">
            <v>16248</v>
          </cell>
          <cell r="BH3266">
            <v>3</v>
          </cell>
          <cell r="BI3266">
            <v>4000</v>
          </cell>
          <cell r="BJ3266">
            <v>30000</v>
          </cell>
          <cell r="BK3266">
            <v>30000</v>
          </cell>
          <cell r="BL3266">
            <v>24000</v>
          </cell>
        </row>
        <row r="3267">
          <cell r="B3267">
            <v>16172</v>
          </cell>
          <cell r="C3267">
            <v>11112</v>
          </cell>
          <cell r="D3267">
            <v>99872</v>
          </cell>
          <cell r="E3267" t="str">
            <v>Mor Naim Reinshtein</v>
          </cell>
          <cell r="F3267" t="str">
            <v>CYBER DEVELOPER</v>
          </cell>
          <cell r="G3267" t="str">
            <v>Employee</v>
          </cell>
          <cell r="H3267" t="str">
            <v>Products - R&amp;D</v>
          </cell>
          <cell r="I3267" t="str">
            <v>TEL-AVIV</v>
          </cell>
          <cell r="J3267" t="str">
            <v>Israel</v>
          </cell>
          <cell r="K3267">
            <v>42800</v>
          </cell>
          <cell r="L3267" t="str">
            <v>IL</v>
          </cell>
          <cell r="M3267" t="str">
            <v>D51P</v>
          </cell>
          <cell r="N3267" t="str">
            <v>D</v>
          </cell>
          <cell r="O3267" t="str">
            <v>5</v>
          </cell>
          <cell r="P3267" t="str">
            <v>Regular</v>
          </cell>
          <cell r="T3267">
            <v>1</v>
          </cell>
          <cell r="U3267" t="str">
            <v>ILS</v>
          </cell>
          <cell r="V3267" t="str">
            <v>Products - R&amp;D</v>
          </cell>
          <cell r="W3267" t="str">
            <v>Dorit Dor</v>
          </cell>
          <cell r="Y3267" t="str">
            <v>Eligible</v>
          </cell>
          <cell r="Z3267">
            <v>19900</v>
          </cell>
          <cell r="AA3267">
            <v>73364.055299539177</v>
          </cell>
          <cell r="AB3267">
            <v>19900</v>
          </cell>
          <cell r="AC3267">
            <v>73364.055299539177</v>
          </cell>
          <cell r="AD3267">
            <v>3</v>
          </cell>
          <cell r="AE3267" t="str">
            <v>D51</v>
          </cell>
          <cell r="AF3267">
            <v>19500</v>
          </cell>
          <cell r="AG3267">
            <v>29500</v>
          </cell>
          <cell r="AH3267">
            <v>0.04</v>
          </cell>
          <cell r="AI3267">
            <v>1</v>
          </cell>
          <cell r="AJ3267">
            <v>0</v>
          </cell>
          <cell r="AK3267">
            <v>20696</v>
          </cell>
          <cell r="AL3267">
            <v>4.0000000000000036E-2</v>
          </cell>
          <cell r="AM3267">
            <v>76298.617511520744</v>
          </cell>
          <cell r="AN3267">
            <v>2934.5622119815671</v>
          </cell>
          <cell r="AO3267">
            <v>-0.29844067796610174</v>
          </cell>
          <cell r="AQ3267">
            <v>6500</v>
          </cell>
          <cell r="AR3267">
            <v>86000</v>
          </cell>
          <cell r="AS3267">
            <v>0.16</v>
          </cell>
          <cell r="AT3267">
            <v>1</v>
          </cell>
          <cell r="AU3267">
            <v>0</v>
          </cell>
          <cell r="AV3267">
            <v>20696</v>
          </cell>
          <cell r="AW3267">
            <v>76298.617511520744</v>
          </cell>
          <cell r="AX3267">
            <v>4.0000000000000036E-2</v>
          </cell>
          <cell r="AY3267">
            <v>2934.5622119815671</v>
          </cell>
          <cell r="AZ3267" t="str">
            <v>Regular Bonus</v>
          </cell>
          <cell r="BA3267" t="str">
            <v>Regular BonusEligible</v>
          </cell>
          <cell r="BB3267" t="str">
            <v>Regular BonusIsrael</v>
          </cell>
          <cell r="BC3267" t="str">
            <v>Regular BonusIsrael Employee</v>
          </cell>
          <cell r="BD3267" t="str">
            <v>D51</v>
          </cell>
          <cell r="BE3267" t="str">
            <v>Employee</v>
          </cell>
          <cell r="BF3267">
            <v>19900</v>
          </cell>
          <cell r="BG3267">
            <v>18151</v>
          </cell>
          <cell r="BH3267">
            <v>3</v>
          </cell>
          <cell r="BI3267">
            <v>4000</v>
          </cell>
          <cell r="BJ3267">
            <v>29000</v>
          </cell>
          <cell r="BK3267">
            <v>29000</v>
          </cell>
          <cell r="BL3267">
            <v>23200</v>
          </cell>
        </row>
        <row r="3268">
          <cell r="B3268">
            <v>17464</v>
          </cell>
          <cell r="C3268">
            <v>12482</v>
          </cell>
          <cell r="D3268">
            <v>241914</v>
          </cell>
          <cell r="E3268" t="str">
            <v>Avigdor Stasenko</v>
          </cell>
          <cell r="F3268" t="str">
            <v>SOFTWARE DEVELOPER</v>
          </cell>
          <cell r="G3268" t="str">
            <v>Employee</v>
          </cell>
          <cell r="H3268" t="str">
            <v>Products - R&amp;D</v>
          </cell>
          <cell r="I3268" t="str">
            <v>TEL-AVIV</v>
          </cell>
          <cell r="J3268" t="str">
            <v>Israel</v>
          </cell>
          <cell r="K3268">
            <v>43080</v>
          </cell>
          <cell r="L3268" t="str">
            <v>IL</v>
          </cell>
          <cell r="M3268" t="str">
            <v>D51P</v>
          </cell>
          <cell r="N3268" t="str">
            <v>D</v>
          </cell>
          <cell r="O3268" t="str">
            <v>5</v>
          </cell>
          <cell r="P3268" t="str">
            <v>Regular</v>
          </cell>
          <cell r="T3268">
            <v>1</v>
          </cell>
          <cell r="U3268" t="str">
            <v>ILS</v>
          </cell>
          <cell r="V3268" t="str">
            <v>Products - R&amp;D</v>
          </cell>
          <cell r="W3268" t="str">
            <v>Dorit Dor</v>
          </cell>
          <cell r="Y3268" t="str">
            <v>Eligible</v>
          </cell>
          <cell r="Z3268">
            <v>30500</v>
          </cell>
          <cell r="AA3268">
            <v>112442.39631336406</v>
          </cell>
          <cell r="AB3268">
            <v>30500</v>
          </cell>
          <cell r="AC3268">
            <v>112442.39631336406</v>
          </cell>
          <cell r="AD3268">
            <v>3</v>
          </cell>
          <cell r="AE3268" t="str">
            <v>D51</v>
          </cell>
          <cell r="AF3268">
            <v>19500</v>
          </cell>
          <cell r="AG3268">
            <v>29500</v>
          </cell>
          <cell r="AH3268">
            <v>1</v>
          </cell>
          <cell r="AI3268">
            <v>5</v>
          </cell>
          <cell r="AJ3268">
            <v>0</v>
          </cell>
          <cell r="AK3268">
            <v>30500</v>
          </cell>
          <cell r="AL3268">
            <v>0</v>
          </cell>
          <cell r="AM3268">
            <v>112442.39631336406</v>
          </cell>
          <cell r="AN3268">
            <v>0</v>
          </cell>
          <cell r="AO3268">
            <v>3.3898305084745672E-2</v>
          </cell>
          <cell r="AP3268" t="str">
            <v>Above Range</v>
          </cell>
          <cell r="AQ3268">
            <v>6500</v>
          </cell>
          <cell r="AR3268">
            <v>86000</v>
          </cell>
          <cell r="AS3268">
            <v>0.3</v>
          </cell>
          <cell r="AT3268">
            <v>1</v>
          </cell>
          <cell r="AU3268">
            <v>0</v>
          </cell>
          <cell r="AV3268">
            <v>30500</v>
          </cell>
          <cell r="AW3268">
            <v>112442.39631336406</v>
          </cell>
          <cell r="AX3268">
            <v>0</v>
          </cell>
          <cell r="AY3268">
            <v>0</v>
          </cell>
          <cell r="AZ3268" t="str">
            <v>Regular Bonus</v>
          </cell>
          <cell r="BA3268" t="str">
            <v>Regular BonusEligible</v>
          </cell>
          <cell r="BB3268" t="str">
            <v>Regular BonusIsrael</v>
          </cell>
          <cell r="BC3268" t="str">
            <v>Regular BonusIsrael Employee</v>
          </cell>
          <cell r="BD3268" t="str">
            <v>D55</v>
          </cell>
          <cell r="BE3268" t="str">
            <v>Employee</v>
          </cell>
          <cell r="BF3268">
            <v>30500</v>
          </cell>
          <cell r="BG3268">
            <v>15200</v>
          </cell>
          <cell r="BH3268">
            <v>2</v>
          </cell>
          <cell r="BI3268">
            <v>4000</v>
          </cell>
          <cell r="BJ3268">
            <v>30000</v>
          </cell>
          <cell r="BK3268">
            <v>30000</v>
          </cell>
          <cell r="BL3268">
            <v>24000</v>
          </cell>
        </row>
        <row r="3269">
          <cell r="B3269">
            <v>17526</v>
          </cell>
          <cell r="C3269">
            <v>12541</v>
          </cell>
          <cell r="D3269">
            <v>143425</v>
          </cell>
          <cell r="E3269" t="str">
            <v>Hadar Cohen</v>
          </cell>
          <cell r="F3269" t="str">
            <v>SOFTWARE DEVELOPER</v>
          </cell>
          <cell r="G3269" t="str">
            <v>Employee</v>
          </cell>
          <cell r="H3269" t="str">
            <v>Products - R&amp;D</v>
          </cell>
          <cell r="I3269" t="str">
            <v>TEL-AVIV</v>
          </cell>
          <cell r="J3269" t="str">
            <v>Israel</v>
          </cell>
          <cell r="K3269">
            <v>43094</v>
          </cell>
          <cell r="L3269" t="str">
            <v>IL</v>
          </cell>
          <cell r="M3269" t="str">
            <v>D51P</v>
          </cell>
          <cell r="N3269" t="str">
            <v>D</v>
          </cell>
          <cell r="O3269" t="str">
            <v>5</v>
          </cell>
          <cell r="P3269" t="str">
            <v>Regular</v>
          </cell>
          <cell r="T3269">
            <v>1</v>
          </cell>
          <cell r="U3269" t="str">
            <v>ILS</v>
          </cell>
          <cell r="V3269" t="str">
            <v>Products - R&amp;D</v>
          </cell>
          <cell r="W3269" t="str">
            <v>Dorit Dor</v>
          </cell>
          <cell r="Y3269" t="str">
            <v>Eligible</v>
          </cell>
          <cell r="Z3269">
            <v>20900</v>
          </cell>
          <cell r="AA3269">
            <v>77050.691244239628</v>
          </cell>
          <cell r="AB3269">
            <v>20900</v>
          </cell>
          <cell r="AC3269">
            <v>77050.691244239628</v>
          </cell>
          <cell r="AD3269">
            <v>3</v>
          </cell>
          <cell r="AE3269" t="str">
            <v>D51</v>
          </cell>
          <cell r="AF3269">
            <v>19500</v>
          </cell>
          <cell r="AG3269">
            <v>29500</v>
          </cell>
          <cell r="AH3269">
            <v>0.14000000000000001</v>
          </cell>
          <cell r="AI3269">
            <v>1</v>
          </cell>
          <cell r="AJ3269">
            <v>0</v>
          </cell>
          <cell r="AK3269">
            <v>21736</v>
          </cell>
          <cell r="AL3269">
            <v>4.0000000000000036E-2</v>
          </cell>
          <cell r="AM3269">
            <v>80132.718894009216</v>
          </cell>
          <cell r="AN3269">
            <v>3082.0276497695886</v>
          </cell>
          <cell r="AO3269">
            <v>-0.26318644067796615</v>
          </cell>
          <cell r="AQ3269">
            <v>6500</v>
          </cell>
          <cell r="AR3269">
            <v>86000</v>
          </cell>
          <cell r="AS3269">
            <v>0.18</v>
          </cell>
          <cell r="AT3269">
            <v>1</v>
          </cell>
          <cell r="AU3269">
            <v>0</v>
          </cell>
          <cell r="AV3269">
            <v>21736</v>
          </cell>
          <cell r="AW3269">
            <v>80132.718894009216</v>
          </cell>
          <cell r="AX3269">
            <v>4.0000000000000036E-2</v>
          </cell>
          <cell r="AY3269">
            <v>3082.0276497695886</v>
          </cell>
          <cell r="AZ3269" t="str">
            <v>Regular Bonus</v>
          </cell>
          <cell r="BA3269" t="str">
            <v>Regular BonusEligible</v>
          </cell>
          <cell r="BB3269" t="str">
            <v>Regular BonusIsrael</v>
          </cell>
          <cell r="BC3269" t="str">
            <v>Regular BonusIsrael Employee</v>
          </cell>
          <cell r="BD3269" t="str">
            <v>D55</v>
          </cell>
          <cell r="BE3269" t="str">
            <v>Employee</v>
          </cell>
          <cell r="BF3269">
            <v>20900</v>
          </cell>
          <cell r="BG3269">
            <v>35000</v>
          </cell>
          <cell r="BH3269">
            <v>4</v>
          </cell>
          <cell r="BI3269">
            <v>4000</v>
          </cell>
          <cell r="BJ3269">
            <v>30000</v>
          </cell>
          <cell r="BK3269">
            <v>30000</v>
          </cell>
          <cell r="BL3269">
            <v>24000</v>
          </cell>
        </row>
        <row r="3270">
          <cell r="B3270">
            <v>18604</v>
          </cell>
          <cell r="C3270">
            <v>13650</v>
          </cell>
          <cell r="D3270">
            <v>245721</v>
          </cell>
          <cell r="E3270" t="str">
            <v>Or Mizrahi</v>
          </cell>
          <cell r="F3270" t="str">
            <v>SOFTWARE DEVELOPER</v>
          </cell>
          <cell r="G3270" t="str">
            <v>Employee</v>
          </cell>
          <cell r="H3270" t="str">
            <v>Products - R&amp;D</v>
          </cell>
          <cell r="I3270" t="str">
            <v>TEL-AVIV</v>
          </cell>
          <cell r="J3270" t="str">
            <v>Israel</v>
          </cell>
          <cell r="K3270">
            <v>43342</v>
          </cell>
          <cell r="L3270" t="str">
            <v>IL</v>
          </cell>
          <cell r="M3270" t="str">
            <v>D61P</v>
          </cell>
          <cell r="N3270" t="str">
            <v>D</v>
          </cell>
          <cell r="O3270" t="str">
            <v>6</v>
          </cell>
          <cell r="P3270" t="str">
            <v>Regular</v>
          </cell>
          <cell r="T3270">
            <v>1</v>
          </cell>
          <cell r="U3270" t="str">
            <v>ILS</v>
          </cell>
          <cell r="V3270" t="str">
            <v>Products - R&amp;D</v>
          </cell>
          <cell r="W3270" t="str">
            <v>Dorit Dor</v>
          </cell>
          <cell r="Y3270" t="str">
            <v>Eligible</v>
          </cell>
          <cell r="Z3270">
            <v>21000</v>
          </cell>
          <cell r="AA3270">
            <v>77419.354838709682</v>
          </cell>
          <cell r="AB3270">
            <v>21000</v>
          </cell>
          <cell r="AC3270">
            <v>77419.354838709682</v>
          </cell>
          <cell r="AD3270">
            <v>4</v>
          </cell>
          <cell r="AE3270" t="str">
            <v>D61</v>
          </cell>
          <cell r="AF3270">
            <v>16000</v>
          </cell>
          <cell r="AG3270">
            <v>23000</v>
          </cell>
          <cell r="AH3270">
            <v>0.71</v>
          </cell>
          <cell r="AI3270">
            <v>4</v>
          </cell>
          <cell r="AJ3270">
            <v>0</v>
          </cell>
          <cell r="AK3270">
            <v>21000</v>
          </cell>
          <cell r="AL3270">
            <v>0</v>
          </cell>
          <cell r="AM3270">
            <v>77419.354838709682</v>
          </cell>
          <cell r="AN3270">
            <v>0</v>
          </cell>
          <cell r="AO3270">
            <v>-8.6956521739130488E-2</v>
          </cell>
          <cell r="AP3270" t="str">
            <v>Already received an increase</v>
          </cell>
          <cell r="AQ3270">
            <v>6500</v>
          </cell>
          <cell r="AR3270">
            <v>86000</v>
          </cell>
          <cell r="AS3270">
            <v>0.18</v>
          </cell>
          <cell r="AT3270">
            <v>1</v>
          </cell>
          <cell r="AU3270">
            <v>0</v>
          </cell>
          <cell r="AV3270">
            <v>21000</v>
          </cell>
          <cell r="AW3270">
            <v>77419.354838709682</v>
          </cell>
          <cell r="AX3270">
            <v>0</v>
          </cell>
          <cell r="AY3270">
            <v>0</v>
          </cell>
          <cell r="AZ3270" t="str">
            <v>Regular Bonus</v>
          </cell>
          <cell r="BA3270" t="str">
            <v>Regular BonusEligible</v>
          </cell>
          <cell r="BB3270" t="str">
            <v>Regular BonusIsrael</v>
          </cell>
          <cell r="BC3270" t="str">
            <v>Regular BonusIsrael Hourly Partial Time</v>
          </cell>
          <cell r="BD3270" t="str">
            <v>D61</v>
          </cell>
          <cell r="BE3270" t="str">
            <v>Hourly Partial Time</v>
          </cell>
          <cell r="BF3270">
            <v>21000</v>
          </cell>
          <cell r="BG3270">
            <v>8563</v>
          </cell>
          <cell r="BH3270">
            <v>5</v>
          </cell>
          <cell r="BI3270">
            <v>2000</v>
          </cell>
          <cell r="BJ3270">
            <v>17000</v>
          </cell>
          <cell r="BK3270">
            <v>17000</v>
          </cell>
          <cell r="BL3270">
            <v>13600</v>
          </cell>
        </row>
        <row r="3271">
          <cell r="B3271">
            <v>13945</v>
          </cell>
          <cell r="C3271">
            <v>8932</v>
          </cell>
          <cell r="D3271">
            <v>155999</v>
          </cell>
          <cell r="E3271" t="str">
            <v>Maria Terentiev</v>
          </cell>
          <cell r="F3271" t="str">
            <v>SOFTWARE DEVELOPER</v>
          </cell>
          <cell r="G3271" t="str">
            <v>Employee</v>
          </cell>
          <cell r="H3271" t="str">
            <v>Products - R&amp;D</v>
          </cell>
          <cell r="I3271" t="str">
            <v>TEL-AVIV</v>
          </cell>
          <cell r="J3271" t="str">
            <v>Israel</v>
          </cell>
          <cell r="K3271">
            <v>42225</v>
          </cell>
          <cell r="L3271" t="str">
            <v>IL</v>
          </cell>
          <cell r="M3271" t="str">
            <v>D51P</v>
          </cell>
          <cell r="N3271" t="str">
            <v>D</v>
          </cell>
          <cell r="O3271" t="str">
            <v>5</v>
          </cell>
          <cell r="P3271" t="str">
            <v>Regular</v>
          </cell>
          <cell r="T3271">
            <v>1</v>
          </cell>
          <cell r="U3271" t="str">
            <v>ILS</v>
          </cell>
          <cell r="V3271" t="str">
            <v>Products - R&amp;D</v>
          </cell>
          <cell r="W3271" t="str">
            <v>Dorit Dor</v>
          </cell>
          <cell r="Y3271" t="str">
            <v>Eligible</v>
          </cell>
          <cell r="Z3271">
            <v>20000</v>
          </cell>
          <cell r="AA3271">
            <v>73732.718894009216</v>
          </cell>
          <cell r="AB3271">
            <v>20000</v>
          </cell>
          <cell r="AC3271">
            <v>73732.718894009216</v>
          </cell>
          <cell r="AD3271">
            <v>3</v>
          </cell>
          <cell r="AE3271" t="str">
            <v>D51</v>
          </cell>
          <cell r="AF3271">
            <v>19500</v>
          </cell>
          <cell r="AG3271">
            <v>29500</v>
          </cell>
          <cell r="AH3271">
            <v>0.05</v>
          </cell>
          <cell r="AI3271">
            <v>1</v>
          </cell>
          <cell r="AJ3271">
            <v>0</v>
          </cell>
          <cell r="AK3271">
            <v>20800</v>
          </cell>
          <cell r="AL3271">
            <v>4.0000000000000036E-2</v>
          </cell>
          <cell r="AM3271">
            <v>76682.027649769589</v>
          </cell>
          <cell r="AN3271">
            <v>2949.3087557603722</v>
          </cell>
          <cell r="AO3271">
            <v>-0.29491525423728815</v>
          </cell>
          <cell r="AQ3271">
            <v>6500</v>
          </cell>
          <cell r="AR3271">
            <v>86000</v>
          </cell>
          <cell r="AS3271">
            <v>0.16</v>
          </cell>
          <cell r="AT3271">
            <v>1</v>
          </cell>
          <cell r="AU3271">
            <v>0</v>
          </cell>
          <cell r="AV3271">
            <v>20800</v>
          </cell>
          <cell r="AW3271">
            <v>76682.027649769589</v>
          </cell>
          <cell r="AX3271">
            <v>4.0000000000000036E-2</v>
          </cell>
          <cell r="AY3271">
            <v>2949.3087557603722</v>
          </cell>
          <cell r="AZ3271" t="str">
            <v>Regular Bonus</v>
          </cell>
          <cell r="BA3271" t="str">
            <v>Regular BonusEligible</v>
          </cell>
          <cell r="BB3271" t="str">
            <v>Regular BonusIsrael</v>
          </cell>
          <cell r="BC3271" t="str">
            <v>Regular BonusIsrael Employee</v>
          </cell>
          <cell r="BD3271" t="str">
            <v>D65</v>
          </cell>
          <cell r="BE3271" t="str">
            <v>Employee</v>
          </cell>
          <cell r="BF3271">
            <v>20000</v>
          </cell>
          <cell r="BG3271">
            <v>14000</v>
          </cell>
          <cell r="BH3271">
            <v>2</v>
          </cell>
          <cell r="BI3271">
            <v>4000</v>
          </cell>
          <cell r="BJ3271">
            <v>22000</v>
          </cell>
          <cell r="BK3271">
            <v>22000</v>
          </cell>
          <cell r="BL3271">
            <v>17600</v>
          </cell>
        </row>
        <row r="3272">
          <cell r="B3272">
            <v>18794</v>
          </cell>
          <cell r="C3272">
            <v>13838</v>
          </cell>
          <cell r="D3272">
            <v>248173</v>
          </cell>
          <cell r="E3272" t="str">
            <v>Roni Eilam</v>
          </cell>
          <cell r="F3272" t="str">
            <v>SOFTWARE DEVELOPER</v>
          </cell>
          <cell r="G3272" t="str">
            <v>Employee</v>
          </cell>
          <cell r="H3272" t="str">
            <v>Products - R&amp;D</v>
          </cell>
          <cell r="I3272" t="str">
            <v>TEL-AVIV</v>
          </cell>
          <cell r="J3272" t="str">
            <v>Israel</v>
          </cell>
          <cell r="K3272">
            <v>43381</v>
          </cell>
          <cell r="L3272" t="str">
            <v>IL</v>
          </cell>
          <cell r="M3272" t="str">
            <v>D41P</v>
          </cell>
          <cell r="N3272" t="str">
            <v>D</v>
          </cell>
          <cell r="O3272" t="str">
            <v>4</v>
          </cell>
          <cell r="P3272" t="str">
            <v>Regular</v>
          </cell>
          <cell r="T3272">
            <v>1</v>
          </cell>
          <cell r="U3272" t="str">
            <v>ILS</v>
          </cell>
          <cell r="V3272" t="str">
            <v>Products - R&amp;D</v>
          </cell>
          <cell r="W3272" t="str">
            <v>Dorit Dor</v>
          </cell>
          <cell r="Y3272" t="str">
            <v>Eligible</v>
          </cell>
          <cell r="Z3272">
            <v>35900</v>
          </cell>
          <cell r="AA3272">
            <v>132350.23041474656</v>
          </cell>
          <cell r="AB3272">
            <v>35900</v>
          </cell>
          <cell r="AC3272">
            <v>132350.23041474656</v>
          </cell>
          <cell r="AD3272">
            <v>3</v>
          </cell>
          <cell r="AE3272" t="str">
            <v>D41</v>
          </cell>
          <cell r="AF3272">
            <v>25500</v>
          </cell>
          <cell r="AG3272">
            <v>37000</v>
          </cell>
          <cell r="AH3272">
            <v>0.9</v>
          </cell>
          <cell r="AI3272">
            <v>5</v>
          </cell>
          <cell r="AJ3272">
            <v>0</v>
          </cell>
          <cell r="AK3272">
            <v>36259</v>
          </cell>
          <cell r="AL3272">
            <v>1.0000000000000009E-2</v>
          </cell>
          <cell r="AM3272">
            <v>133673.73271889403</v>
          </cell>
          <cell r="AN3272">
            <v>1323.5023041474633</v>
          </cell>
          <cell r="AO3272">
            <v>-2.0027027027027078E-2</v>
          </cell>
          <cell r="AQ3272">
            <v>6500</v>
          </cell>
          <cell r="AR3272">
            <v>86000</v>
          </cell>
          <cell r="AS3272">
            <v>0.36</v>
          </cell>
          <cell r="AT3272">
            <v>1</v>
          </cell>
          <cell r="AU3272">
            <v>0</v>
          </cell>
          <cell r="AV3272">
            <v>36259</v>
          </cell>
          <cell r="AW3272">
            <v>133673.73271889403</v>
          </cell>
          <cell r="AX3272">
            <v>1.0000000000000009E-2</v>
          </cell>
          <cell r="AY3272">
            <v>1323.5023041474633</v>
          </cell>
          <cell r="AZ3272" t="str">
            <v>Regular Bonus</v>
          </cell>
          <cell r="BA3272" t="str">
            <v>Regular BonusEligible</v>
          </cell>
          <cell r="BB3272" t="str">
            <v>Regular BonusIsrael</v>
          </cell>
          <cell r="BC3272" t="str">
            <v>Regular BonusIsrael Employee</v>
          </cell>
          <cell r="BD3272" t="str">
            <v>D45</v>
          </cell>
          <cell r="BE3272" t="str">
            <v>Employee</v>
          </cell>
          <cell r="BF3272">
            <v>35900</v>
          </cell>
          <cell r="BG3272">
            <v>43000</v>
          </cell>
          <cell r="BH3272">
            <v>3</v>
          </cell>
          <cell r="BI3272">
            <v>4000</v>
          </cell>
          <cell r="BJ3272">
            <v>43000</v>
          </cell>
          <cell r="BK3272">
            <v>43000</v>
          </cell>
          <cell r="BL3272">
            <v>34400</v>
          </cell>
        </row>
        <row r="3273">
          <cell r="B3273">
            <v>18812</v>
          </cell>
          <cell r="C3273">
            <v>13856</v>
          </cell>
          <cell r="D3273">
            <v>167620</v>
          </cell>
          <cell r="E3273" t="str">
            <v>Guy Levkowitz</v>
          </cell>
          <cell r="F3273" t="str">
            <v>SOFTWARE DEVELOPER</v>
          </cell>
          <cell r="G3273" t="str">
            <v>Employee</v>
          </cell>
          <cell r="H3273" t="str">
            <v>Products - R&amp;D</v>
          </cell>
          <cell r="I3273" t="str">
            <v>TEL-AVIV</v>
          </cell>
          <cell r="J3273" t="str">
            <v>Israel</v>
          </cell>
          <cell r="K3273">
            <v>43381</v>
          </cell>
          <cell r="L3273" t="str">
            <v>IL</v>
          </cell>
          <cell r="M3273" t="str">
            <v>D41P</v>
          </cell>
          <cell r="N3273" t="str">
            <v>D</v>
          </cell>
          <cell r="O3273" t="str">
            <v>4</v>
          </cell>
          <cell r="P3273" t="str">
            <v>Regular</v>
          </cell>
          <cell r="T3273">
            <v>1</v>
          </cell>
          <cell r="U3273" t="str">
            <v>ILS</v>
          </cell>
          <cell r="V3273" t="str">
            <v>Products - R&amp;D</v>
          </cell>
          <cell r="W3273" t="str">
            <v>Dorit Dor</v>
          </cell>
          <cell r="Y3273" t="str">
            <v>Eligible</v>
          </cell>
          <cell r="Z3273">
            <v>28000</v>
          </cell>
          <cell r="AA3273">
            <v>103225.80645161291</v>
          </cell>
          <cell r="AB3273">
            <v>28000</v>
          </cell>
          <cell r="AC3273">
            <v>103225.80645161291</v>
          </cell>
          <cell r="AD3273">
            <v>4</v>
          </cell>
          <cell r="AE3273" t="str">
            <v>D41</v>
          </cell>
          <cell r="AF3273">
            <v>25500</v>
          </cell>
          <cell r="AG3273">
            <v>37000</v>
          </cell>
          <cell r="AH3273">
            <v>0.21</v>
          </cell>
          <cell r="AI3273">
            <v>2</v>
          </cell>
          <cell r="AJ3273">
            <v>0</v>
          </cell>
          <cell r="AK3273">
            <v>29400</v>
          </cell>
          <cell r="AL3273">
            <v>5.0000000000000044E-2</v>
          </cell>
          <cell r="AM3273">
            <v>108387.09677419355</v>
          </cell>
          <cell r="AN3273">
            <v>5161.2903225806367</v>
          </cell>
          <cell r="AO3273">
            <v>-0.20540540540540542</v>
          </cell>
          <cell r="AQ3273">
            <v>6500</v>
          </cell>
          <cell r="AR3273">
            <v>86000</v>
          </cell>
          <cell r="AS3273">
            <v>0.27</v>
          </cell>
          <cell r="AT3273">
            <v>1</v>
          </cell>
          <cell r="AU3273">
            <v>0</v>
          </cell>
          <cell r="AV3273">
            <v>29400</v>
          </cell>
          <cell r="AW3273">
            <v>108387.09677419355</v>
          </cell>
          <cell r="AX3273">
            <v>5.0000000000000044E-2</v>
          </cell>
          <cell r="AY3273">
            <v>5161.2903225806367</v>
          </cell>
          <cell r="AZ3273" t="str">
            <v>Regular Bonus</v>
          </cell>
          <cell r="BA3273" t="str">
            <v>Regular BonusEligible</v>
          </cell>
          <cell r="BB3273" t="str">
            <v>Regular BonusIsrael</v>
          </cell>
          <cell r="BC3273" t="str">
            <v>Regular BonusIsrael Employee</v>
          </cell>
          <cell r="BD3273" t="str">
            <v>D45</v>
          </cell>
          <cell r="BE3273" t="str">
            <v>Employee</v>
          </cell>
          <cell r="BF3273">
            <v>28000</v>
          </cell>
          <cell r="BG3273">
            <v>27500</v>
          </cell>
          <cell r="BH3273">
            <v>3</v>
          </cell>
          <cell r="BI3273">
            <v>4000</v>
          </cell>
          <cell r="BJ3273">
            <v>60000</v>
          </cell>
          <cell r="BK3273">
            <v>60000</v>
          </cell>
          <cell r="BL3273">
            <v>48000</v>
          </cell>
        </row>
        <row r="3274">
          <cell r="B3274">
            <v>14081</v>
          </cell>
          <cell r="C3274">
            <v>9066</v>
          </cell>
          <cell r="D3274">
            <v>216273</v>
          </cell>
          <cell r="E3274" t="str">
            <v>Roi Greenberg</v>
          </cell>
          <cell r="F3274" t="str">
            <v>SOFTWARE DEVELOPER</v>
          </cell>
          <cell r="G3274" t="str">
            <v>Employee</v>
          </cell>
          <cell r="H3274" t="str">
            <v>Products - R&amp;D</v>
          </cell>
          <cell r="I3274" t="str">
            <v>TEL-AVIV</v>
          </cell>
          <cell r="J3274" t="str">
            <v>Israel</v>
          </cell>
          <cell r="K3274">
            <v>42233</v>
          </cell>
          <cell r="L3274" t="str">
            <v>IL</v>
          </cell>
          <cell r="M3274" t="str">
            <v>D51P</v>
          </cell>
          <cell r="N3274" t="str">
            <v>D</v>
          </cell>
          <cell r="O3274" t="str">
            <v>5</v>
          </cell>
          <cell r="P3274" t="str">
            <v>Regular</v>
          </cell>
          <cell r="T3274">
            <v>1</v>
          </cell>
          <cell r="U3274" t="str">
            <v>ILS</v>
          </cell>
          <cell r="V3274" t="str">
            <v>Products - R&amp;D</v>
          </cell>
          <cell r="W3274" t="str">
            <v>Dorit Dor</v>
          </cell>
          <cell r="Y3274" t="str">
            <v>Eligible</v>
          </cell>
          <cell r="Z3274">
            <v>24000</v>
          </cell>
          <cell r="AA3274">
            <v>88479.262672811063</v>
          </cell>
          <cell r="AB3274">
            <v>24000</v>
          </cell>
          <cell r="AC3274">
            <v>88479.262672811063</v>
          </cell>
          <cell r="AD3274">
            <v>3</v>
          </cell>
          <cell r="AE3274" t="str">
            <v>D51</v>
          </cell>
          <cell r="AF3274">
            <v>19500</v>
          </cell>
          <cell r="AG3274">
            <v>29500</v>
          </cell>
          <cell r="AH3274">
            <v>0.45</v>
          </cell>
          <cell r="AI3274">
            <v>3</v>
          </cell>
          <cell r="AJ3274">
            <v>0</v>
          </cell>
          <cell r="AK3274">
            <v>24480</v>
          </cell>
          <cell r="AL3274">
            <v>2.0000000000000018E-2</v>
          </cell>
          <cell r="AM3274">
            <v>90248.847926267277</v>
          </cell>
          <cell r="AN3274">
            <v>1769.5852534562146</v>
          </cell>
          <cell r="AO3274">
            <v>-0.17016949152542371</v>
          </cell>
          <cell r="AQ3274">
            <v>6500</v>
          </cell>
          <cell r="AR3274">
            <v>86000</v>
          </cell>
          <cell r="AS3274">
            <v>0.22</v>
          </cell>
          <cell r="AT3274">
            <v>1</v>
          </cell>
          <cell r="AU3274">
            <v>0</v>
          </cell>
          <cell r="AV3274">
            <v>24480</v>
          </cell>
          <cell r="AW3274">
            <v>90248.847926267277</v>
          </cell>
          <cell r="AX3274">
            <v>2.0000000000000018E-2</v>
          </cell>
          <cell r="AY3274">
            <v>1769.5852534562146</v>
          </cell>
          <cell r="AZ3274" t="str">
            <v>Regular Bonus</v>
          </cell>
          <cell r="BA3274" t="str">
            <v>Regular BonusEligible</v>
          </cell>
          <cell r="BB3274" t="str">
            <v>Regular BonusIsrael</v>
          </cell>
          <cell r="BC3274" t="str">
            <v>Regular BonusIsrael Employee</v>
          </cell>
          <cell r="BD3274" t="str">
            <v>D55</v>
          </cell>
          <cell r="BE3274" t="str">
            <v>Employee</v>
          </cell>
          <cell r="BF3274">
            <v>24000</v>
          </cell>
          <cell r="BG3274">
            <v>20000</v>
          </cell>
          <cell r="BH3274">
            <v>3</v>
          </cell>
          <cell r="BI3274">
            <v>4000</v>
          </cell>
          <cell r="BJ3274">
            <v>30000</v>
          </cell>
          <cell r="BK3274">
            <v>30000</v>
          </cell>
          <cell r="BL3274">
            <v>24000</v>
          </cell>
        </row>
        <row r="3275">
          <cell r="B3275">
            <v>16186</v>
          </cell>
          <cell r="C3275">
            <v>11126</v>
          </cell>
          <cell r="D3275">
            <v>140264</v>
          </cell>
          <cell r="E3275" t="str">
            <v>Nir Toledano</v>
          </cell>
          <cell r="F3275" t="str">
            <v>SOFTWARE DEVELOPER</v>
          </cell>
          <cell r="G3275" t="str">
            <v>Employee</v>
          </cell>
          <cell r="H3275" t="str">
            <v>Products - R&amp;D</v>
          </cell>
          <cell r="I3275" t="str">
            <v>TEL-AVIV</v>
          </cell>
          <cell r="J3275" t="str">
            <v>Israel</v>
          </cell>
          <cell r="K3275">
            <v>42831</v>
          </cell>
          <cell r="L3275" t="str">
            <v>IL</v>
          </cell>
          <cell r="M3275" t="str">
            <v>D51P</v>
          </cell>
          <cell r="N3275" t="str">
            <v>D</v>
          </cell>
          <cell r="O3275" t="str">
            <v>5</v>
          </cell>
          <cell r="P3275" t="str">
            <v>Regular</v>
          </cell>
          <cell r="T3275">
            <v>1</v>
          </cell>
          <cell r="U3275" t="str">
            <v>ILS</v>
          </cell>
          <cell r="V3275" t="str">
            <v>Products - R&amp;D</v>
          </cell>
          <cell r="W3275" t="str">
            <v>Dorit Dor</v>
          </cell>
          <cell r="Y3275" t="str">
            <v>Eligible</v>
          </cell>
          <cell r="Z3275">
            <v>26500</v>
          </cell>
          <cell r="AA3275">
            <v>97695.852534562218</v>
          </cell>
          <cell r="AB3275">
            <v>26500</v>
          </cell>
          <cell r="AC3275">
            <v>97695.852534562218</v>
          </cell>
          <cell r="AD3275">
            <v>3</v>
          </cell>
          <cell r="AE3275" t="str">
            <v>D51</v>
          </cell>
          <cell r="AF3275">
            <v>19500</v>
          </cell>
          <cell r="AG3275">
            <v>29500</v>
          </cell>
          <cell r="AH3275">
            <v>0.7</v>
          </cell>
          <cell r="AI3275">
            <v>4</v>
          </cell>
          <cell r="AJ3275">
            <v>0</v>
          </cell>
          <cell r="AK3275">
            <v>26897.499999999996</v>
          </cell>
          <cell r="AL3275">
            <v>1.4999999999999902E-2</v>
          </cell>
          <cell r="AM3275">
            <v>99161.290322580637</v>
          </cell>
          <cell r="AN3275">
            <v>1465.4377880184184</v>
          </cell>
          <cell r="AO3275">
            <v>-8.8220338983050928E-2</v>
          </cell>
          <cell r="AQ3275">
            <v>6500</v>
          </cell>
          <cell r="AR3275">
            <v>86000</v>
          </cell>
          <cell r="AS3275">
            <v>0.25</v>
          </cell>
          <cell r="AT3275">
            <v>1</v>
          </cell>
          <cell r="AU3275">
            <v>0</v>
          </cell>
          <cell r="AV3275">
            <v>26897.499999999996</v>
          </cell>
          <cell r="AW3275">
            <v>99161.290322580637</v>
          </cell>
          <cell r="AX3275">
            <v>1.4999999999999902E-2</v>
          </cell>
          <cell r="AY3275">
            <v>1465.4377880184184</v>
          </cell>
          <cell r="AZ3275" t="str">
            <v>Regular Bonus</v>
          </cell>
          <cell r="BA3275" t="str">
            <v>Regular BonusEligible</v>
          </cell>
          <cell r="BB3275" t="str">
            <v>Regular BonusIsrael</v>
          </cell>
          <cell r="BC3275" t="str">
            <v>Regular BonusIsrael Employee</v>
          </cell>
          <cell r="BD3275" t="str">
            <v>D51</v>
          </cell>
          <cell r="BE3275" t="str">
            <v>Employee</v>
          </cell>
          <cell r="BF3275">
            <v>26500</v>
          </cell>
          <cell r="BG3275">
            <v>40000</v>
          </cell>
          <cell r="BH3275">
            <v>4</v>
          </cell>
          <cell r="BI3275">
            <v>4000</v>
          </cell>
          <cell r="BJ3275">
            <v>29000</v>
          </cell>
          <cell r="BK3275">
            <v>29000</v>
          </cell>
          <cell r="BL3275">
            <v>23200</v>
          </cell>
        </row>
        <row r="3276">
          <cell r="B3276">
            <v>18879</v>
          </cell>
          <cell r="C3276">
            <v>13923</v>
          </cell>
          <cell r="D3276">
            <v>25648</v>
          </cell>
          <cell r="E3276" t="str">
            <v>Isaac Dvir</v>
          </cell>
          <cell r="F3276" t="str">
            <v>DIRECTOR, MOBILE SOLUTIONS</v>
          </cell>
          <cell r="G3276" t="str">
            <v>Employee</v>
          </cell>
          <cell r="H3276" t="str">
            <v>Products - R&amp;D</v>
          </cell>
          <cell r="I3276" t="str">
            <v>TEL-AVIV</v>
          </cell>
          <cell r="J3276" t="str">
            <v>Israel</v>
          </cell>
          <cell r="K3276">
            <v>43388</v>
          </cell>
          <cell r="L3276" t="str">
            <v>IL</v>
          </cell>
          <cell r="M3276" t="str">
            <v>D20M</v>
          </cell>
          <cell r="N3276" t="str">
            <v>D</v>
          </cell>
          <cell r="O3276" t="str">
            <v>2</v>
          </cell>
          <cell r="P3276" t="str">
            <v>Regular</v>
          </cell>
          <cell r="S3276">
            <v>1</v>
          </cell>
          <cell r="U3276" t="str">
            <v>ILS</v>
          </cell>
          <cell r="V3276" t="str">
            <v>Products - R&amp;D</v>
          </cell>
          <cell r="W3276" t="str">
            <v>Dorit Dor</v>
          </cell>
          <cell r="Y3276" t="str">
            <v>Eligible</v>
          </cell>
          <cell r="Z3276">
            <v>47900</v>
          </cell>
          <cell r="AA3276">
            <v>176589.86175115209</v>
          </cell>
          <cell r="AB3276">
            <v>47900</v>
          </cell>
          <cell r="AC3276">
            <v>176589.86175115209</v>
          </cell>
          <cell r="AD3276">
            <v>3</v>
          </cell>
          <cell r="AE3276" t="str">
            <v>D20</v>
          </cell>
          <cell r="AF3276">
            <v>41000</v>
          </cell>
          <cell r="AG3276">
            <v>55000</v>
          </cell>
          <cell r="AH3276">
            <v>0.49</v>
          </cell>
          <cell r="AI3276">
            <v>3</v>
          </cell>
          <cell r="AJ3276">
            <v>0</v>
          </cell>
          <cell r="AK3276">
            <v>48858</v>
          </cell>
          <cell r="AL3276">
            <v>2.0000000000000018E-2</v>
          </cell>
          <cell r="AM3276">
            <v>180121.65898617511</v>
          </cell>
          <cell r="AN3276">
            <v>3531.7972350230266</v>
          </cell>
          <cell r="AO3276">
            <v>-0.11167272727272726</v>
          </cell>
          <cell r="AQ3276">
            <v>6500</v>
          </cell>
          <cell r="AR3276">
            <v>86000</v>
          </cell>
          <cell r="AS3276">
            <v>0.52</v>
          </cell>
          <cell r="AT3276">
            <v>1</v>
          </cell>
          <cell r="AU3276">
            <v>0</v>
          </cell>
          <cell r="AV3276">
            <v>48858</v>
          </cell>
          <cell r="AW3276">
            <v>180121.65898617511</v>
          </cell>
          <cell r="AX3276">
            <v>2.0000000000000018E-2</v>
          </cell>
          <cell r="AY3276">
            <v>3531.7972350230266</v>
          </cell>
          <cell r="AZ3276" t="str">
            <v>Target Bonus</v>
          </cell>
          <cell r="BA3276" t="str">
            <v>Target BonusEligible</v>
          </cell>
          <cell r="BB3276" t="str">
            <v>Target BonusIsrael</v>
          </cell>
          <cell r="BC3276" t="str">
            <v>Target BonusIsrael Employee</v>
          </cell>
          <cell r="BD3276" t="str">
            <v>D20</v>
          </cell>
          <cell r="BE3276" t="str">
            <v>Employee</v>
          </cell>
          <cell r="BF3276">
            <v>47900</v>
          </cell>
          <cell r="BG3276">
            <v>24260</v>
          </cell>
          <cell r="BH3276">
            <v>4</v>
          </cell>
          <cell r="BJ3276">
            <v>100000</v>
          </cell>
          <cell r="BK3276">
            <v>100000</v>
          </cell>
          <cell r="BL3276">
            <v>100000</v>
          </cell>
        </row>
        <row r="3277">
          <cell r="B3277">
            <v>16287</v>
          </cell>
          <cell r="C3277">
            <v>11221</v>
          </cell>
          <cell r="D3277">
            <v>156285</v>
          </cell>
          <cell r="E3277" t="str">
            <v>Ayelet Ehrman</v>
          </cell>
          <cell r="F3277" t="str">
            <v>SOFTWARE DEVELOPER</v>
          </cell>
          <cell r="G3277" t="str">
            <v>Employee</v>
          </cell>
          <cell r="H3277" t="str">
            <v>Products - R&amp;D</v>
          </cell>
          <cell r="I3277" t="str">
            <v>TEL-AVIV</v>
          </cell>
          <cell r="J3277" t="str">
            <v>Israel</v>
          </cell>
          <cell r="K3277">
            <v>42831</v>
          </cell>
          <cell r="L3277" t="str">
            <v>IL</v>
          </cell>
          <cell r="M3277" t="str">
            <v>D51P</v>
          </cell>
          <cell r="N3277" t="str">
            <v>D</v>
          </cell>
          <cell r="O3277" t="str">
            <v>5</v>
          </cell>
          <cell r="P3277" t="str">
            <v>Regular</v>
          </cell>
          <cell r="T3277">
            <v>1</v>
          </cell>
          <cell r="U3277" t="str">
            <v>ILS</v>
          </cell>
          <cell r="V3277" t="str">
            <v>Products - R&amp;D</v>
          </cell>
          <cell r="W3277" t="str">
            <v>Dorit Dor</v>
          </cell>
          <cell r="Y3277" t="str">
            <v>Eligible</v>
          </cell>
          <cell r="Z3277">
            <v>22500</v>
          </cell>
          <cell r="AA3277">
            <v>82949.308755760372</v>
          </cell>
          <cell r="AB3277">
            <v>22500</v>
          </cell>
          <cell r="AC3277">
            <v>82949.308755760372</v>
          </cell>
          <cell r="AD3277">
            <v>3</v>
          </cell>
          <cell r="AE3277" t="str">
            <v>D51</v>
          </cell>
          <cell r="AF3277">
            <v>19500</v>
          </cell>
          <cell r="AG3277">
            <v>29500</v>
          </cell>
          <cell r="AH3277">
            <v>0.3</v>
          </cell>
          <cell r="AI3277">
            <v>2</v>
          </cell>
          <cell r="AJ3277">
            <v>0</v>
          </cell>
          <cell r="AK3277">
            <v>23175</v>
          </cell>
          <cell r="AL3277">
            <v>3.0000000000000027E-2</v>
          </cell>
          <cell r="AM3277">
            <v>85437.788018433188</v>
          </cell>
          <cell r="AN3277">
            <v>2488.4792626728158</v>
          </cell>
          <cell r="AO3277">
            <v>-0.21440677966101696</v>
          </cell>
          <cell r="AQ3277">
            <v>6500</v>
          </cell>
          <cell r="AR3277">
            <v>86000</v>
          </cell>
          <cell r="AS3277">
            <v>0.2</v>
          </cell>
          <cell r="AT3277">
            <v>1</v>
          </cell>
          <cell r="AU3277">
            <v>0</v>
          </cell>
          <cell r="AV3277">
            <v>23175</v>
          </cell>
          <cell r="AW3277">
            <v>85437.788018433188</v>
          </cell>
          <cell r="AX3277">
            <v>3.0000000000000027E-2</v>
          </cell>
          <cell r="AY3277">
            <v>2488.4792626728158</v>
          </cell>
          <cell r="AZ3277" t="str">
            <v>Regular Bonus</v>
          </cell>
          <cell r="BA3277" t="str">
            <v>Regular BonusEligible</v>
          </cell>
          <cell r="BB3277" t="str">
            <v>Regular BonusIsrael</v>
          </cell>
          <cell r="BC3277" t="str">
            <v>Regular BonusIsrael Employee</v>
          </cell>
          <cell r="BD3277" t="str">
            <v>D65</v>
          </cell>
          <cell r="BE3277" t="str">
            <v>Employee</v>
          </cell>
          <cell r="BF3277">
            <v>22500</v>
          </cell>
          <cell r="BG3277">
            <v>33000</v>
          </cell>
          <cell r="BH3277">
            <v>4</v>
          </cell>
          <cell r="BI3277">
            <v>4000</v>
          </cell>
          <cell r="BJ3277">
            <v>22000</v>
          </cell>
          <cell r="BK3277">
            <v>22000</v>
          </cell>
          <cell r="BL3277">
            <v>17600</v>
          </cell>
        </row>
        <row r="3278">
          <cell r="B3278">
            <v>17503</v>
          </cell>
          <cell r="C3278">
            <v>12518</v>
          </cell>
          <cell r="D3278">
            <v>143955</v>
          </cell>
          <cell r="E3278" t="str">
            <v>Lior Yakobov</v>
          </cell>
          <cell r="F3278" t="str">
            <v>DEVOPS ENGINEER</v>
          </cell>
          <cell r="G3278" t="str">
            <v>Employee</v>
          </cell>
          <cell r="H3278" t="str">
            <v>Products - R&amp;D</v>
          </cell>
          <cell r="I3278" t="str">
            <v>TEL-AVIV</v>
          </cell>
          <cell r="J3278" t="str">
            <v>Israel</v>
          </cell>
          <cell r="K3278">
            <v>43087</v>
          </cell>
          <cell r="L3278" t="str">
            <v>IL</v>
          </cell>
          <cell r="M3278" t="str">
            <v>D52P</v>
          </cell>
          <cell r="N3278" t="str">
            <v>D</v>
          </cell>
          <cell r="O3278" t="str">
            <v>5</v>
          </cell>
          <cell r="P3278" t="str">
            <v>Regular</v>
          </cell>
          <cell r="T3278">
            <v>1</v>
          </cell>
          <cell r="U3278" t="str">
            <v>ILS</v>
          </cell>
          <cell r="V3278" t="str">
            <v>Products - R&amp;D</v>
          </cell>
          <cell r="W3278" t="str">
            <v>Dorit Dor</v>
          </cell>
          <cell r="Y3278" t="str">
            <v>Eligible</v>
          </cell>
          <cell r="Z3278">
            <v>23900</v>
          </cell>
          <cell r="AA3278">
            <v>88110.599078341023</v>
          </cell>
          <cell r="AB3278">
            <v>23900</v>
          </cell>
          <cell r="AC3278">
            <v>88110.599078341023</v>
          </cell>
          <cell r="AD3278">
            <v>3</v>
          </cell>
          <cell r="AE3278" t="str">
            <v>D52</v>
          </cell>
          <cell r="AF3278">
            <v>23000</v>
          </cell>
          <cell r="AG3278">
            <v>32000</v>
          </cell>
          <cell r="AH3278">
            <v>0.1</v>
          </cell>
          <cell r="AI3278">
            <v>1</v>
          </cell>
          <cell r="AJ3278">
            <v>0</v>
          </cell>
          <cell r="AK3278">
            <v>24856</v>
          </cell>
          <cell r="AL3278">
            <v>4.0000000000000036E-2</v>
          </cell>
          <cell r="AM3278">
            <v>91635.023041474662</v>
          </cell>
          <cell r="AN3278">
            <v>3524.4239631336386</v>
          </cell>
          <cell r="AO3278">
            <v>-0.22324999999999995</v>
          </cell>
          <cell r="AQ3278">
            <v>6500</v>
          </cell>
          <cell r="AR3278">
            <v>86000</v>
          </cell>
          <cell r="AS3278">
            <v>0.21</v>
          </cell>
          <cell r="AT3278">
            <v>1</v>
          </cell>
          <cell r="AU3278">
            <v>0</v>
          </cell>
          <cell r="AV3278">
            <v>24856</v>
          </cell>
          <cell r="AW3278">
            <v>91635.023041474662</v>
          </cell>
          <cell r="AX3278">
            <v>4.0000000000000036E-2</v>
          </cell>
          <cell r="AY3278">
            <v>3524.4239631336386</v>
          </cell>
          <cell r="AZ3278" t="str">
            <v>Regular Bonus</v>
          </cell>
          <cell r="BA3278" t="str">
            <v>Regular BonusEligible</v>
          </cell>
          <cell r="BB3278" t="str">
            <v>Regular BonusIsrael</v>
          </cell>
          <cell r="BC3278" t="str">
            <v>Regular BonusIsrael Employee</v>
          </cell>
          <cell r="BD3278" t="str">
            <v>D51</v>
          </cell>
          <cell r="BE3278" t="str">
            <v>Employee</v>
          </cell>
          <cell r="BF3278">
            <v>23900</v>
          </cell>
          <cell r="BG3278">
            <v>35000</v>
          </cell>
          <cell r="BH3278">
            <v>4</v>
          </cell>
          <cell r="BI3278">
            <v>4000</v>
          </cell>
          <cell r="BJ3278">
            <v>29000</v>
          </cell>
          <cell r="BK3278">
            <v>29000</v>
          </cell>
          <cell r="BL3278">
            <v>23200</v>
          </cell>
        </row>
        <row r="3279">
          <cell r="B3279">
            <v>14706</v>
          </cell>
          <cell r="C3279">
            <v>9654</v>
          </cell>
          <cell r="D3279">
            <v>196086</v>
          </cell>
          <cell r="E3279" t="str">
            <v>Pavel Isaev</v>
          </cell>
          <cell r="F3279" t="str">
            <v>TECHNOLOGY LEADER</v>
          </cell>
          <cell r="G3279" t="str">
            <v>Employee</v>
          </cell>
          <cell r="H3279" t="str">
            <v>Products - R&amp;D</v>
          </cell>
          <cell r="I3279" t="str">
            <v>TEL-AVIV</v>
          </cell>
          <cell r="J3279" t="str">
            <v>Israel</v>
          </cell>
          <cell r="K3279">
            <v>42401</v>
          </cell>
          <cell r="L3279" t="str">
            <v>IL</v>
          </cell>
          <cell r="M3279" t="str">
            <v>D41P</v>
          </cell>
          <cell r="N3279" t="str">
            <v>D</v>
          </cell>
          <cell r="O3279" t="str">
            <v>4</v>
          </cell>
          <cell r="P3279" t="str">
            <v>Regular</v>
          </cell>
          <cell r="T3279">
            <v>1</v>
          </cell>
          <cell r="U3279" t="str">
            <v>ILS</v>
          </cell>
          <cell r="V3279" t="str">
            <v>Products - R&amp;D</v>
          </cell>
          <cell r="W3279" t="str">
            <v>Dorit Dor</v>
          </cell>
          <cell r="Y3279" t="str">
            <v>Eligible</v>
          </cell>
          <cell r="Z3279">
            <v>36250</v>
          </cell>
          <cell r="AA3279">
            <v>133640.55299539171</v>
          </cell>
          <cell r="AB3279">
            <v>36250</v>
          </cell>
          <cell r="AC3279">
            <v>133640.55299539171</v>
          </cell>
          <cell r="AD3279">
            <v>3</v>
          </cell>
          <cell r="AE3279" t="str">
            <v>D41</v>
          </cell>
          <cell r="AF3279">
            <v>25500</v>
          </cell>
          <cell r="AG3279">
            <v>37000</v>
          </cell>
          <cell r="AH3279">
            <v>0.93</v>
          </cell>
          <cell r="AI3279">
            <v>5</v>
          </cell>
          <cell r="AJ3279">
            <v>0</v>
          </cell>
          <cell r="AK3279">
            <v>36612.5</v>
          </cell>
          <cell r="AL3279">
            <v>1.0000000000000009E-2</v>
          </cell>
          <cell r="AM3279">
            <v>134976.95852534563</v>
          </cell>
          <cell r="AN3279">
            <v>1336.4055299539177</v>
          </cell>
          <cell r="AO3279">
            <v>-1.0472972972973005E-2</v>
          </cell>
          <cell r="AQ3279">
            <v>6500</v>
          </cell>
          <cell r="AR3279">
            <v>86000</v>
          </cell>
          <cell r="AS3279">
            <v>0.37</v>
          </cell>
          <cell r="AT3279">
            <v>1</v>
          </cell>
          <cell r="AU3279">
            <v>0</v>
          </cell>
          <cell r="AV3279">
            <v>36612.5</v>
          </cell>
          <cell r="AW3279">
            <v>134976.95852534563</v>
          </cell>
          <cell r="AX3279">
            <v>1.0000000000000009E-2</v>
          </cell>
          <cell r="AY3279">
            <v>1336.4055299539177</v>
          </cell>
          <cell r="AZ3279" t="str">
            <v>Regular Bonus</v>
          </cell>
          <cell r="BA3279" t="str">
            <v>Regular BonusEligible</v>
          </cell>
          <cell r="BB3279" t="str">
            <v>Regular BonusIsrael</v>
          </cell>
          <cell r="BC3279" t="str">
            <v>Regular BonusIsrael Employee</v>
          </cell>
          <cell r="BD3279" t="str">
            <v>D45</v>
          </cell>
          <cell r="BE3279" t="str">
            <v>Employee</v>
          </cell>
          <cell r="BF3279">
            <v>36250</v>
          </cell>
          <cell r="BG3279">
            <v>57000</v>
          </cell>
          <cell r="BH3279">
            <v>5</v>
          </cell>
          <cell r="BI3279">
            <v>4000</v>
          </cell>
          <cell r="BJ3279">
            <v>43000</v>
          </cell>
          <cell r="BK3279">
            <v>43000</v>
          </cell>
          <cell r="BL3279">
            <v>34400</v>
          </cell>
        </row>
        <row r="3280">
          <cell r="B3280">
            <v>14708</v>
          </cell>
          <cell r="C3280">
            <v>9656</v>
          </cell>
          <cell r="D3280">
            <v>85448</v>
          </cell>
          <cell r="E3280" t="str">
            <v>Evgenia Kritsky</v>
          </cell>
          <cell r="F3280" t="str">
            <v>TECHNOLOGY LEADER</v>
          </cell>
          <cell r="G3280" t="str">
            <v>Employee</v>
          </cell>
          <cell r="H3280" t="str">
            <v>Products - R&amp;D</v>
          </cell>
          <cell r="I3280" t="str">
            <v>TEL-AVIV</v>
          </cell>
          <cell r="J3280" t="str">
            <v>Israel</v>
          </cell>
          <cell r="K3280">
            <v>42401</v>
          </cell>
          <cell r="L3280" t="str">
            <v>IL</v>
          </cell>
          <cell r="M3280" t="str">
            <v>D41P</v>
          </cell>
          <cell r="N3280" t="str">
            <v>D</v>
          </cell>
          <cell r="O3280" t="str">
            <v>4</v>
          </cell>
          <cell r="P3280" t="str">
            <v>Regular</v>
          </cell>
          <cell r="T3280">
            <v>1</v>
          </cell>
          <cell r="U3280" t="str">
            <v>ILS</v>
          </cell>
          <cell r="V3280" t="str">
            <v>Products - R&amp;D</v>
          </cell>
          <cell r="W3280" t="str">
            <v>Dorit Dor</v>
          </cell>
          <cell r="Y3280" t="str">
            <v>Eligible</v>
          </cell>
          <cell r="Z3280">
            <v>24500</v>
          </cell>
          <cell r="AA3280">
            <v>90322.580645161288</v>
          </cell>
          <cell r="AB3280">
            <v>27000</v>
          </cell>
          <cell r="AC3280">
            <v>99539.170506912444</v>
          </cell>
          <cell r="AD3280">
            <v>4</v>
          </cell>
          <cell r="AE3280" t="str">
            <v>D41</v>
          </cell>
          <cell r="AF3280">
            <v>25500</v>
          </cell>
          <cell r="AG3280">
            <v>37000</v>
          </cell>
          <cell r="AH3280">
            <v>0</v>
          </cell>
          <cell r="AI3280">
            <v>1</v>
          </cell>
          <cell r="AJ3280">
            <v>0</v>
          </cell>
          <cell r="AK3280">
            <v>27000</v>
          </cell>
          <cell r="AL3280">
            <v>0</v>
          </cell>
          <cell r="AM3280">
            <v>99539.170506912444</v>
          </cell>
          <cell r="AN3280">
            <v>0</v>
          </cell>
          <cell r="AO3280">
            <v>-0.27027027027027029</v>
          </cell>
          <cell r="AP3280" t="str">
            <v>Already received an increase</v>
          </cell>
          <cell r="AQ3280">
            <v>6500</v>
          </cell>
          <cell r="AR3280">
            <v>86000</v>
          </cell>
          <cell r="AS3280">
            <v>0.25</v>
          </cell>
          <cell r="AT3280">
            <v>1</v>
          </cell>
          <cell r="AU3280">
            <v>0</v>
          </cell>
          <cell r="AV3280">
            <v>27000</v>
          </cell>
          <cell r="AW3280">
            <v>99539.170506912444</v>
          </cell>
          <cell r="AX3280">
            <v>0</v>
          </cell>
          <cell r="AY3280">
            <v>0</v>
          </cell>
          <cell r="AZ3280" t="str">
            <v>Regular Bonus</v>
          </cell>
          <cell r="BA3280" t="str">
            <v>Regular BonusEligible</v>
          </cell>
          <cell r="BB3280" t="str">
            <v>Regular BonusIsrael</v>
          </cell>
          <cell r="BC3280" t="str">
            <v>Regular BonusIsrael Employee</v>
          </cell>
          <cell r="BD3280" t="str">
            <v>D51</v>
          </cell>
          <cell r="BE3280" t="str">
            <v>Employee</v>
          </cell>
          <cell r="BF3280">
            <v>27000</v>
          </cell>
          <cell r="BG3280">
            <v>38000</v>
          </cell>
          <cell r="BH3280">
            <v>5</v>
          </cell>
          <cell r="BI3280">
            <v>4000</v>
          </cell>
          <cell r="BJ3280">
            <v>44000</v>
          </cell>
          <cell r="BK3280">
            <v>44000</v>
          </cell>
          <cell r="BL3280">
            <v>35200</v>
          </cell>
        </row>
        <row r="3281">
          <cell r="B3281">
            <v>17688</v>
          </cell>
          <cell r="C3281">
            <v>12696</v>
          </cell>
          <cell r="D3281">
            <v>129309</v>
          </cell>
          <cell r="E3281" t="str">
            <v>Alaa Agbaria</v>
          </cell>
          <cell r="F3281" t="str">
            <v>SOFTWARE DEVELOPER</v>
          </cell>
          <cell r="G3281" t="str">
            <v>Employee</v>
          </cell>
          <cell r="H3281" t="str">
            <v>Products - R&amp;D</v>
          </cell>
          <cell r="I3281" t="str">
            <v>TEL-AVIV</v>
          </cell>
          <cell r="J3281" t="str">
            <v>Israel</v>
          </cell>
          <cell r="K3281">
            <v>43143</v>
          </cell>
          <cell r="L3281" t="str">
            <v>IL</v>
          </cell>
          <cell r="M3281" t="str">
            <v>D51P</v>
          </cell>
          <cell r="N3281" t="str">
            <v>D</v>
          </cell>
          <cell r="O3281" t="str">
            <v>5</v>
          </cell>
          <cell r="P3281" t="str">
            <v>Regular</v>
          </cell>
          <cell r="T3281">
            <v>1</v>
          </cell>
          <cell r="U3281" t="str">
            <v>ILS</v>
          </cell>
          <cell r="V3281" t="str">
            <v>Products - R&amp;D</v>
          </cell>
          <cell r="W3281" t="str">
            <v>Dorit Dor</v>
          </cell>
          <cell r="Y3281" t="str">
            <v>Eligible</v>
          </cell>
          <cell r="Z3281">
            <v>22000</v>
          </cell>
          <cell r="AA3281">
            <v>81105.990783410147</v>
          </cell>
          <cell r="AB3281">
            <v>22000</v>
          </cell>
          <cell r="AC3281">
            <v>81105.990783410147</v>
          </cell>
          <cell r="AD3281">
            <v>3</v>
          </cell>
          <cell r="AE3281" t="str">
            <v>D51</v>
          </cell>
          <cell r="AF3281">
            <v>19500</v>
          </cell>
          <cell r="AG3281">
            <v>29500</v>
          </cell>
          <cell r="AH3281">
            <v>0.25</v>
          </cell>
          <cell r="AI3281">
            <v>2</v>
          </cell>
          <cell r="AJ3281">
            <v>0</v>
          </cell>
          <cell r="AK3281">
            <v>22660</v>
          </cell>
          <cell r="AL3281">
            <v>3.0000000000000027E-2</v>
          </cell>
          <cell r="AM3281">
            <v>83539.170506912444</v>
          </cell>
          <cell r="AN3281">
            <v>2433.1797235022968</v>
          </cell>
          <cell r="AO3281">
            <v>-0.23186440677966103</v>
          </cell>
          <cell r="AQ3281">
            <v>6500</v>
          </cell>
          <cell r="AR3281">
            <v>86000</v>
          </cell>
          <cell r="AS3281">
            <v>0.19</v>
          </cell>
          <cell r="AT3281">
            <v>1</v>
          </cell>
          <cell r="AU3281">
            <v>0</v>
          </cell>
          <cell r="AV3281">
            <v>22660</v>
          </cell>
          <cell r="AW3281">
            <v>83539.170506912444</v>
          </cell>
          <cell r="AX3281">
            <v>3.0000000000000027E-2</v>
          </cell>
          <cell r="AY3281">
            <v>2433.1797235022968</v>
          </cell>
          <cell r="AZ3281" t="str">
            <v>Regular Bonus</v>
          </cell>
          <cell r="BA3281" t="str">
            <v>Regular BonusEligible</v>
          </cell>
          <cell r="BB3281" t="str">
            <v>Regular BonusIsrael</v>
          </cell>
          <cell r="BC3281" t="str">
            <v>Regular BonusIsrael Employee</v>
          </cell>
          <cell r="BD3281" t="str">
            <v>D55</v>
          </cell>
          <cell r="BE3281" t="str">
            <v>Employee</v>
          </cell>
          <cell r="BF3281">
            <v>22000</v>
          </cell>
          <cell r="BG3281">
            <v>16000</v>
          </cell>
          <cell r="BH3281">
            <v>4</v>
          </cell>
          <cell r="BI3281">
            <v>4000</v>
          </cell>
          <cell r="BJ3281">
            <v>30000</v>
          </cell>
          <cell r="BK3281">
            <v>30000</v>
          </cell>
          <cell r="BL3281">
            <v>24000</v>
          </cell>
        </row>
        <row r="3282">
          <cell r="B3282">
            <v>18916</v>
          </cell>
          <cell r="C3282">
            <v>13960</v>
          </cell>
          <cell r="D3282">
            <v>174537</v>
          </cell>
          <cell r="E3282" t="str">
            <v>Maayan Shavit</v>
          </cell>
          <cell r="F3282" t="str">
            <v>DATA ANALYST</v>
          </cell>
          <cell r="G3282" t="str">
            <v>Hourly Partial Time</v>
          </cell>
          <cell r="H3282" t="str">
            <v>Products - R&amp;D</v>
          </cell>
          <cell r="I3282" t="str">
            <v>TEL-AVIV</v>
          </cell>
          <cell r="J3282" t="str">
            <v>Israel</v>
          </cell>
          <cell r="K3282">
            <v>43395</v>
          </cell>
          <cell r="L3282" t="str">
            <v>IL</v>
          </cell>
          <cell r="M3282" t="str">
            <v>T51S</v>
          </cell>
          <cell r="N3282" t="str">
            <v>T</v>
          </cell>
          <cell r="O3282" t="str">
            <v>5</v>
          </cell>
          <cell r="P3282" t="str">
            <v>Regular</v>
          </cell>
          <cell r="T3282">
            <v>1</v>
          </cell>
          <cell r="U3282" t="str">
            <v>ILS</v>
          </cell>
          <cell r="V3282" t="str">
            <v>Products - R&amp;D</v>
          </cell>
          <cell r="W3282" t="str">
            <v>Dorit Dor</v>
          </cell>
          <cell r="Y3282" t="str">
            <v>Eligible</v>
          </cell>
          <cell r="Z3282">
            <v>13720</v>
          </cell>
          <cell r="AA3282">
            <v>50580.645161290326</v>
          </cell>
          <cell r="AB3282">
            <v>13720</v>
          </cell>
          <cell r="AC3282">
            <v>50580.645161290326</v>
          </cell>
          <cell r="AD3282">
            <v>5</v>
          </cell>
          <cell r="AE3282" t="str">
            <v>T51</v>
          </cell>
          <cell r="AF3282">
            <v>11860</v>
          </cell>
          <cell r="AG3282">
            <v>19300</v>
          </cell>
          <cell r="AH3282">
            <v>0.25</v>
          </cell>
          <cell r="AI3282">
            <v>2</v>
          </cell>
          <cell r="AJ3282">
            <v>0</v>
          </cell>
          <cell r="AK3282">
            <v>14817.6</v>
          </cell>
          <cell r="AL3282">
            <v>8.0000000000000071E-2</v>
          </cell>
          <cell r="AM3282">
            <v>54627.096774193553</v>
          </cell>
          <cell r="AN3282">
            <v>4046.4516129032272</v>
          </cell>
          <cell r="AO3282">
            <v>-0.23224870466321246</v>
          </cell>
          <cell r="AQ3282">
            <v>6500</v>
          </cell>
          <cell r="AR3282">
            <v>86000</v>
          </cell>
          <cell r="AS3282">
            <v>0.09</v>
          </cell>
          <cell r="AT3282">
            <v>1</v>
          </cell>
          <cell r="AU3282">
            <v>0</v>
          </cell>
          <cell r="AV3282">
            <v>14817.6</v>
          </cell>
          <cell r="AW3282">
            <v>54627.096774193553</v>
          </cell>
          <cell r="AX3282">
            <v>8.0000000000000071E-2</v>
          </cell>
          <cell r="AY3282">
            <v>4046.4516129032272</v>
          </cell>
          <cell r="AZ3282" t="str">
            <v>Regular Bonus</v>
          </cell>
          <cell r="BA3282" t="str">
            <v>Regular BonusEligible</v>
          </cell>
          <cell r="BB3282" t="str">
            <v>Regular BonusIsrael</v>
          </cell>
          <cell r="BC3282" t="str">
            <v>Regular BonusIsrael Monthly Extra Hours</v>
          </cell>
          <cell r="BD3282" t="str">
            <v>T51</v>
          </cell>
          <cell r="BE3282" t="str">
            <v>Monthly Extra Hours</v>
          </cell>
          <cell r="BF3282">
            <v>13720</v>
          </cell>
          <cell r="BG3282">
            <v>9000</v>
          </cell>
          <cell r="BH3282">
            <v>4</v>
          </cell>
          <cell r="BI3282">
            <v>2000</v>
          </cell>
          <cell r="BJ3282">
            <v>16500</v>
          </cell>
          <cell r="BK3282">
            <v>16500</v>
          </cell>
          <cell r="BL3282">
            <v>13200</v>
          </cell>
        </row>
        <row r="3283">
          <cell r="B3283">
            <v>18937</v>
          </cell>
          <cell r="C3283">
            <v>13981</v>
          </cell>
          <cell r="D3283">
            <v>174519</v>
          </cell>
          <cell r="E3283" t="str">
            <v>Yair Lichtenstein</v>
          </cell>
          <cell r="F3283" t="str">
            <v>SOFTWARE DEVELOPER</v>
          </cell>
          <cell r="G3283" t="str">
            <v>Employee</v>
          </cell>
          <cell r="H3283" t="str">
            <v>Products - R&amp;D</v>
          </cell>
          <cell r="I3283" t="str">
            <v>TEL-AVIV</v>
          </cell>
          <cell r="J3283" t="str">
            <v>Israel</v>
          </cell>
          <cell r="K3283">
            <v>43401</v>
          </cell>
          <cell r="L3283" t="str">
            <v>IL</v>
          </cell>
          <cell r="M3283" t="str">
            <v>D41P</v>
          </cell>
          <cell r="N3283" t="str">
            <v>D</v>
          </cell>
          <cell r="O3283" t="str">
            <v>4</v>
          </cell>
          <cell r="P3283" t="str">
            <v>Regular</v>
          </cell>
          <cell r="T3283">
            <v>1</v>
          </cell>
          <cell r="U3283" t="str">
            <v>ILS</v>
          </cell>
          <cell r="V3283" t="str">
            <v>Products - R&amp;D</v>
          </cell>
          <cell r="W3283" t="str">
            <v>Dorit Dor</v>
          </cell>
          <cell r="Y3283" t="str">
            <v>Eligible</v>
          </cell>
          <cell r="Z3283">
            <v>31900</v>
          </cell>
          <cell r="AA3283">
            <v>117603.6866359447</v>
          </cell>
          <cell r="AB3283">
            <v>31900</v>
          </cell>
          <cell r="AC3283">
            <v>117603.6866359447</v>
          </cell>
          <cell r="AD3283">
            <v>4</v>
          </cell>
          <cell r="AE3283" t="str">
            <v>D41</v>
          </cell>
          <cell r="AF3283">
            <v>25500</v>
          </cell>
          <cell r="AG3283">
            <v>37000</v>
          </cell>
          <cell r="AH3283">
            <v>0.55000000000000004</v>
          </cell>
          <cell r="AI3283">
            <v>3</v>
          </cell>
          <cell r="AJ3283">
            <v>0</v>
          </cell>
          <cell r="AK3283">
            <v>33176</v>
          </cell>
          <cell r="AL3283">
            <v>4.0000000000000036E-2</v>
          </cell>
          <cell r="AM3283">
            <v>122307.8341013825</v>
          </cell>
          <cell r="AN3283">
            <v>4704.1474654377962</v>
          </cell>
          <cell r="AO3283">
            <v>-0.10335135135135132</v>
          </cell>
          <cell r="AQ3283">
            <v>6500</v>
          </cell>
          <cell r="AR3283">
            <v>86000</v>
          </cell>
          <cell r="AS3283">
            <v>0.31</v>
          </cell>
          <cell r="AT3283">
            <v>1</v>
          </cell>
          <cell r="AU3283">
            <v>0</v>
          </cell>
          <cell r="AV3283">
            <v>33176</v>
          </cell>
          <cell r="AW3283">
            <v>122307.8341013825</v>
          </cell>
          <cell r="AX3283">
            <v>4.0000000000000036E-2</v>
          </cell>
          <cell r="AY3283">
            <v>4704.1474654377962</v>
          </cell>
          <cell r="AZ3283" t="str">
            <v>Regular Bonus</v>
          </cell>
          <cell r="BA3283" t="str">
            <v>Regular BonusEligible</v>
          </cell>
          <cell r="BB3283" t="str">
            <v>Regular BonusIsrael</v>
          </cell>
          <cell r="BC3283" t="str">
            <v>Regular BonusIsrael Employee</v>
          </cell>
          <cell r="BD3283" t="str">
            <v>D45</v>
          </cell>
          <cell r="BE3283" t="str">
            <v>Employee</v>
          </cell>
          <cell r="BF3283">
            <v>31900</v>
          </cell>
          <cell r="BG3283">
            <v>35000</v>
          </cell>
          <cell r="BH3283">
            <v>4</v>
          </cell>
          <cell r="BI3283">
            <v>4000</v>
          </cell>
          <cell r="BJ3283">
            <v>60000</v>
          </cell>
          <cell r="BK3283">
            <v>60000</v>
          </cell>
          <cell r="BL3283">
            <v>48000</v>
          </cell>
        </row>
        <row r="3284">
          <cell r="B3284">
            <v>18968</v>
          </cell>
          <cell r="C3284">
            <v>14026</v>
          </cell>
          <cell r="E3284" t="str">
            <v>Cfir Carmeli</v>
          </cell>
          <cell r="F3284" t="str">
            <v>GROUP MANAGER</v>
          </cell>
          <cell r="G3284" t="str">
            <v>Employee</v>
          </cell>
          <cell r="H3284" t="str">
            <v>Products - R&amp;D</v>
          </cell>
          <cell r="I3284" t="str">
            <v>TEL-AVIV</v>
          </cell>
          <cell r="J3284" t="str">
            <v>Israel</v>
          </cell>
          <cell r="K3284">
            <v>42288</v>
          </cell>
          <cell r="L3284" t="str">
            <v>IL</v>
          </cell>
          <cell r="M3284" t="str">
            <v>D30M</v>
          </cell>
          <cell r="N3284" t="str">
            <v>D</v>
          </cell>
          <cell r="O3284" t="str">
            <v>3</v>
          </cell>
          <cell r="P3284" t="str">
            <v>Regular</v>
          </cell>
          <cell r="T3284">
            <v>1</v>
          </cell>
          <cell r="U3284" t="str">
            <v>ILS</v>
          </cell>
          <cell r="V3284" t="str">
            <v>Products - R&amp;D</v>
          </cell>
          <cell r="W3284" t="str">
            <v>Dorit Dor</v>
          </cell>
          <cell r="Y3284" t="str">
            <v>Not Eligible - Left</v>
          </cell>
          <cell r="Z3284">
            <v>42400</v>
          </cell>
          <cell r="AA3284">
            <v>156313.36405529955</v>
          </cell>
          <cell r="AB3284">
            <v>42400</v>
          </cell>
          <cell r="AC3284">
            <v>156313.36405529955</v>
          </cell>
        </row>
        <row r="3285">
          <cell r="B3285">
            <v>17767</v>
          </cell>
          <cell r="C3285">
            <v>12768</v>
          </cell>
          <cell r="D3285">
            <v>143752</v>
          </cell>
          <cell r="E3285" t="str">
            <v>Sapir Peleg</v>
          </cell>
          <cell r="F3285" t="str">
            <v>SOFTWARE DEVELOPER</v>
          </cell>
          <cell r="G3285" t="str">
            <v>Employee</v>
          </cell>
          <cell r="H3285" t="str">
            <v>Products - R&amp;D</v>
          </cell>
          <cell r="I3285" t="str">
            <v>TEL-AVIV</v>
          </cell>
          <cell r="J3285" t="str">
            <v>Israel</v>
          </cell>
          <cell r="K3285">
            <v>43157</v>
          </cell>
          <cell r="L3285" t="str">
            <v>IL</v>
          </cell>
          <cell r="M3285" t="str">
            <v>D51P</v>
          </cell>
          <cell r="N3285" t="str">
            <v>D</v>
          </cell>
          <cell r="O3285" t="str">
            <v>5</v>
          </cell>
          <cell r="P3285" t="str">
            <v>Regular</v>
          </cell>
          <cell r="T3285">
            <v>1</v>
          </cell>
          <cell r="U3285" t="str">
            <v>ILS</v>
          </cell>
          <cell r="V3285" t="str">
            <v>Products - R&amp;D</v>
          </cell>
          <cell r="W3285" t="str">
            <v>Dorit Dor</v>
          </cell>
          <cell r="Y3285" t="str">
            <v>Eligible</v>
          </cell>
          <cell r="Z3285">
            <v>20500</v>
          </cell>
          <cell r="AA3285">
            <v>75576.036866359456</v>
          </cell>
          <cell r="AB3285">
            <v>20500</v>
          </cell>
          <cell r="AC3285">
            <v>75576.036866359456</v>
          </cell>
          <cell r="AD3285">
            <v>3</v>
          </cell>
          <cell r="AE3285" t="str">
            <v>D51</v>
          </cell>
          <cell r="AF3285">
            <v>19500</v>
          </cell>
          <cell r="AG3285">
            <v>29500</v>
          </cell>
          <cell r="AH3285">
            <v>0.1</v>
          </cell>
          <cell r="AI3285">
            <v>1</v>
          </cell>
          <cell r="AJ3285">
            <v>0</v>
          </cell>
          <cell r="AK3285">
            <v>21320</v>
          </cell>
          <cell r="AL3285">
            <v>4.0000000000000036E-2</v>
          </cell>
          <cell r="AM3285">
            <v>78599.078341013825</v>
          </cell>
          <cell r="AN3285">
            <v>3023.0414746543684</v>
          </cell>
          <cell r="AO3285">
            <v>-0.2772881355932203</v>
          </cell>
          <cell r="AQ3285">
            <v>6500</v>
          </cell>
          <cell r="AR3285">
            <v>86000</v>
          </cell>
          <cell r="AS3285">
            <v>0.17</v>
          </cell>
          <cell r="AT3285">
            <v>1</v>
          </cell>
          <cell r="AU3285">
            <v>0</v>
          </cell>
          <cell r="AV3285">
            <v>21320</v>
          </cell>
          <cell r="AW3285">
            <v>78599.078341013825</v>
          </cell>
          <cell r="AX3285">
            <v>4.0000000000000036E-2</v>
          </cell>
          <cell r="AY3285">
            <v>3023.0414746543684</v>
          </cell>
          <cell r="AZ3285" t="str">
            <v>Regular Bonus</v>
          </cell>
          <cell r="BA3285" t="str">
            <v>Regular BonusEligible</v>
          </cell>
          <cell r="BB3285" t="str">
            <v>Regular BonusIsrael</v>
          </cell>
          <cell r="BC3285" t="str">
            <v>Regular BonusIsrael Employee</v>
          </cell>
          <cell r="BD3285" t="str">
            <v>D65</v>
          </cell>
          <cell r="BE3285" t="str">
            <v>Employee</v>
          </cell>
          <cell r="BF3285">
            <v>20500</v>
          </cell>
          <cell r="BG3285">
            <v>35000</v>
          </cell>
          <cell r="BH3285">
            <v>3</v>
          </cell>
          <cell r="BI3285">
            <v>4000</v>
          </cell>
          <cell r="BJ3285">
            <v>22000</v>
          </cell>
          <cell r="BK3285">
            <v>22000</v>
          </cell>
          <cell r="BL3285">
            <v>17600</v>
          </cell>
        </row>
        <row r="3286">
          <cell r="B3286">
            <v>18981</v>
          </cell>
          <cell r="C3286">
            <v>14039</v>
          </cell>
          <cell r="E3286" t="str">
            <v>Einat Galilee</v>
          </cell>
          <cell r="F3286" t="str">
            <v>Team Leader</v>
          </cell>
          <cell r="G3286" t="str">
            <v>Employee</v>
          </cell>
          <cell r="H3286" t="str">
            <v>Products - R&amp;D</v>
          </cell>
          <cell r="I3286" t="str">
            <v>TEL-AVIV</v>
          </cell>
          <cell r="J3286" t="str">
            <v>Israel</v>
          </cell>
          <cell r="K3286">
            <v>42893</v>
          </cell>
          <cell r="L3286" t="str">
            <v>IL</v>
          </cell>
          <cell r="M3286" t="str">
            <v>D41M</v>
          </cell>
          <cell r="N3286" t="str">
            <v>D</v>
          </cell>
          <cell r="O3286" t="str">
            <v>4</v>
          </cell>
          <cell r="P3286" t="str">
            <v>Regular</v>
          </cell>
          <cell r="T3286">
            <v>1</v>
          </cell>
          <cell r="U3286" t="str">
            <v>ILS</v>
          </cell>
          <cell r="V3286" t="str">
            <v>Products - R&amp;D</v>
          </cell>
          <cell r="W3286" t="str">
            <v>Dorit Dor</v>
          </cell>
          <cell r="Y3286" t="str">
            <v>Eligible</v>
          </cell>
          <cell r="Z3286">
            <v>29000</v>
          </cell>
          <cell r="AA3286">
            <v>106912.44239631337</v>
          </cell>
          <cell r="AB3286">
            <v>29000</v>
          </cell>
          <cell r="AC3286">
            <v>106912.44239631337</v>
          </cell>
          <cell r="AD3286">
            <v>4</v>
          </cell>
          <cell r="AE3286" t="str">
            <v>D41</v>
          </cell>
          <cell r="AF3286">
            <v>25500</v>
          </cell>
          <cell r="AG3286">
            <v>37000</v>
          </cell>
          <cell r="AH3286">
            <v>0.3</v>
          </cell>
          <cell r="AI3286">
            <v>2</v>
          </cell>
          <cell r="AJ3286">
            <v>0</v>
          </cell>
          <cell r="AK3286">
            <v>30450</v>
          </cell>
          <cell r="AL3286">
            <v>5.0000000000000044E-2</v>
          </cell>
          <cell r="AM3286">
            <v>112258.06451612903</v>
          </cell>
          <cell r="AN3286">
            <v>5345.6221198156563</v>
          </cell>
          <cell r="AO3286">
            <v>-0.177027027027027</v>
          </cell>
          <cell r="AQ3286">
            <v>6500</v>
          </cell>
          <cell r="AR3286">
            <v>86000</v>
          </cell>
          <cell r="AS3286">
            <v>0.28000000000000003</v>
          </cell>
          <cell r="AT3286">
            <v>1</v>
          </cell>
          <cell r="AU3286">
            <v>0</v>
          </cell>
          <cell r="AV3286">
            <v>30450</v>
          </cell>
          <cell r="AW3286">
            <v>112258.06451612903</v>
          </cell>
          <cell r="AX3286">
            <v>5.0000000000000044E-2</v>
          </cell>
          <cell r="AY3286">
            <v>5345.6221198156563</v>
          </cell>
          <cell r="AZ3286" t="str">
            <v>Regular Bonus</v>
          </cell>
          <cell r="BA3286" t="str">
            <v>Regular BonusEligible</v>
          </cell>
          <cell r="BB3286" t="str">
            <v>Regular BonusIsrael</v>
          </cell>
          <cell r="BC3286" t="str">
            <v>Regular BonusIsrael Employee</v>
          </cell>
          <cell r="BD3286" t="str">
            <v>D45</v>
          </cell>
          <cell r="BE3286" t="str">
            <v>Employee</v>
          </cell>
          <cell r="BF3286">
            <v>29000</v>
          </cell>
          <cell r="BG3286">
            <v>43000</v>
          </cell>
          <cell r="BH3286">
            <v>3</v>
          </cell>
          <cell r="BI3286">
            <v>4000</v>
          </cell>
          <cell r="BJ3286">
            <v>60000</v>
          </cell>
          <cell r="BK3286">
            <v>60000</v>
          </cell>
          <cell r="BL3286">
            <v>48000</v>
          </cell>
        </row>
        <row r="3287">
          <cell r="B3287">
            <v>18260</v>
          </cell>
          <cell r="C3287">
            <v>13310</v>
          </cell>
          <cell r="D3287">
            <v>150992</v>
          </cell>
          <cell r="E3287" t="str">
            <v>Yonatan Horwitz</v>
          </cell>
          <cell r="F3287" t="str">
            <v>SOFTWARE DEVELOPER</v>
          </cell>
          <cell r="G3287" t="str">
            <v>Employee</v>
          </cell>
          <cell r="H3287" t="str">
            <v>Products - R&amp;D</v>
          </cell>
          <cell r="I3287" t="str">
            <v>TEL-AVIV</v>
          </cell>
          <cell r="J3287" t="str">
            <v>Israel</v>
          </cell>
          <cell r="K3287">
            <v>43283</v>
          </cell>
          <cell r="L3287" t="str">
            <v>IL</v>
          </cell>
          <cell r="M3287" t="str">
            <v>D51P</v>
          </cell>
          <cell r="N3287" t="str">
            <v>D</v>
          </cell>
          <cell r="O3287" t="str">
            <v>5</v>
          </cell>
          <cell r="P3287" t="str">
            <v>Regular</v>
          </cell>
          <cell r="T3287">
            <v>1</v>
          </cell>
          <cell r="U3287" t="str">
            <v>ILS</v>
          </cell>
          <cell r="V3287" t="str">
            <v>Products - R&amp;D</v>
          </cell>
          <cell r="W3287" t="str">
            <v>Dorit Dor</v>
          </cell>
          <cell r="Y3287" t="str">
            <v>Eligible</v>
          </cell>
          <cell r="Z3287">
            <v>18000</v>
          </cell>
          <cell r="AA3287">
            <v>66359.447004608301</v>
          </cell>
          <cell r="AB3287">
            <v>18000</v>
          </cell>
          <cell r="AC3287">
            <v>66359.447004608301</v>
          </cell>
          <cell r="AD3287">
            <v>3</v>
          </cell>
          <cell r="AE3287" t="str">
            <v>D51</v>
          </cell>
          <cell r="AF3287">
            <v>19500</v>
          </cell>
          <cell r="AG3287">
            <v>29500</v>
          </cell>
          <cell r="AH3287">
            <v>0</v>
          </cell>
          <cell r="AI3287">
            <v>1</v>
          </cell>
          <cell r="AJ3287">
            <v>0</v>
          </cell>
          <cell r="AK3287">
            <v>18720</v>
          </cell>
          <cell r="AL3287">
            <v>4.0000000000000036E-2</v>
          </cell>
          <cell r="AM3287">
            <v>69013.82488479263</v>
          </cell>
          <cell r="AN3287">
            <v>2654.3778801843291</v>
          </cell>
          <cell r="AO3287">
            <v>-0.36542372881355933</v>
          </cell>
          <cell r="AQ3287">
            <v>6500</v>
          </cell>
          <cell r="AR3287">
            <v>86000</v>
          </cell>
          <cell r="AS3287">
            <v>0.14000000000000001</v>
          </cell>
          <cell r="AT3287">
            <v>1</v>
          </cell>
          <cell r="AU3287">
            <v>0</v>
          </cell>
          <cell r="AV3287">
            <v>18720</v>
          </cell>
          <cell r="AW3287">
            <v>69013.82488479263</v>
          </cell>
          <cell r="AX3287">
            <v>4.0000000000000036E-2</v>
          </cell>
          <cell r="AY3287">
            <v>2654.3778801843291</v>
          </cell>
          <cell r="AZ3287" t="str">
            <v>Regular Bonus</v>
          </cell>
          <cell r="BA3287" t="str">
            <v>Regular BonusEligible</v>
          </cell>
          <cell r="BB3287" t="str">
            <v>Regular BonusIsrael</v>
          </cell>
          <cell r="BC3287" t="str">
            <v>Regular BonusIsrael Employee</v>
          </cell>
          <cell r="BD3287" t="str">
            <v>D65</v>
          </cell>
          <cell r="BE3287" t="str">
            <v>Employee</v>
          </cell>
          <cell r="BF3287">
            <v>18000</v>
          </cell>
          <cell r="BG3287">
            <v>14000</v>
          </cell>
          <cell r="BH3287">
            <v>2</v>
          </cell>
          <cell r="BI3287">
            <v>4000</v>
          </cell>
          <cell r="BJ3287">
            <v>22000</v>
          </cell>
          <cell r="BK3287">
            <v>22000</v>
          </cell>
          <cell r="BL3287">
            <v>17600</v>
          </cell>
        </row>
        <row r="3288">
          <cell r="B3288">
            <v>19011</v>
          </cell>
          <cell r="C3288">
            <v>14069</v>
          </cell>
          <cell r="E3288" t="str">
            <v>Lilo Elia</v>
          </cell>
          <cell r="F3288" t="str">
            <v>SOFTWARE DEVELOPER</v>
          </cell>
          <cell r="G3288" t="str">
            <v>Employee</v>
          </cell>
          <cell r="H3288" t="str">
            <v>Products - R&amp;D</v>
          </cell>
          <cell r="I3288" t="str">
            <v>TEL-AVIV</v>
          </cell>
          <cell r="J3288" t="str">
            <v>Israel</v>
          </cell>
          <cell r="K3288">
            <v>43160</v>
          </cell>
          <cell r="L3288" t="str">
            <v>IL</v>
          </cell>
          <cell r="M3288" t="str">
            <v>D41P</v>
          </cell>
          <cell r="N3288" t="str">
            <v>D</v>
          </cell>
          <cell r="O3288" t="str">
            <v>4</v>
          </cell>
          <cell r="P3288" t="str">
            <v>Regular</v>
          </cell>
          <cell r="T3288">
            <v>1</v>
          </cell>
          <cell r="U3288" t="str">
            <v>ILS</v>
          </cell>
          <cell r="V3288" t="str">
            <v>Products - R&amp;D</v>
          </cell>
          <cell r="W3288" t="str">
            <v>Dorit Dor</v>
          </cell>
          <cell r="Y3288" t="str">
            <v>Eligible</v>
          </cell>
          <cell r="Z3288">
            <v>37900</v>
          </cell>
          <cell r="AA3288">
            <v>139723.50230414746</v>
          </cell>
          <cell r="AB3288">
            <v>37900</v>
          </cell>
          <cell r="AC3288">
            <v>139723.50230414746</v>
          </cell>
          <cell r="AD3288">
            <v>4</v>
          </cell>
          <cell r="AE3288" t="str">
            <v>D41</v>
          </cell>
          <cell r="AF3288">
            <v>25500</v>
          </cell>
          <cell r="AG3288">
            <v>37000</v>
          </cell>
          <cell r="AH3288">
            <v>1</v>
          </cell>
          <cell r="AI3288">
            <v>5</v>
          </cell>
          <cell r="AJ3288">
            <v>0</v>
          </cell>
          <cell r="AK3288">
            <v>38110</v>
          </cell>
          <cell r="AL3288">
            <v>5.5408970976253968E-3</v>
          </cell>
          <cell r="AM3288">
            <v>140497.69585253455</v>
          </cell>
          <cell r="AN3288">
            <v>774.19354838709114</v>
          </cell>
          <cell r="AO3288">
            <v>3.0000000000000027E-2</v>
          </cell>
          <cell r="AQ3288">
            <v>6500</v>
          </cell>
          <cell r="AR3288">
            <v>86000</v>
          </cell>
          <cell r="AS3288">
            <v>0.39</v>
          </cell>
          <cell r="AT3288">
            <v>1</v>
          </cell>
          <cell r="AU3288">
            <v>0</v>
          </cell>
          <cell r="AV3288">
            <v>38110</v>
          </cell>
          <cell r="AW3288">
            <v>140497.69585253455</v>
          </cell>
          <cell r="AX3288">
            <v>5.5408970976253968E-3</v>
          </cell>
          <cell r="AY3288">
            <v>774.19354838709114</v>
          </cell>
          <cell r="AZ3288" t="str">
            <v>Regular Bonus</v>
          </cell>
          <cell r="BA3288" t="str">
            <v>Regular BonusEligible</v>
          </cell>
          <cell r="BB3288" t="str">
            <v>Regular BonusIsrael</v>
          </cell>
          <cell r="BC3288" t="str">
            <v>Regular BonusIsrael Employee</v>
          </cell>
          <cell r="BD3288" t="str">
            <v>D41</v>
          </cell>
          <cell r="BE3288" t="str">
            <v>Employee</v>
          </cell>
          <cell r="BF3288">
            <v>37900</v>
          </cell>
          <cell r="BG3288">
            <v>56000</v>
          </cell>
          <cell r="BH3288">
            <v>4</v>
          </cell>
          <cell r="BI3288">
            <v>4000</v>
          </cell>
          <cell r="BJ3288">
            <v>56000</v>
          </cell>
          <cell r="BK3288">
            <v>56000</v>
          </cell>
          <cell r="BL3288">
            <v>44800</v>
          </cell>
        </row>
        <row r="3289">
          <cell r="B3289">
            <v>19018</v>
          </cell>
          <cell r="C3289">
            <v>14076</v>
          </cell>
          <cell r="E3289" t="str">
            <v>Mickey Zilberstein</v>
          </cell>
          <cell r="F3289" t="str">
            <v>QA ENGINEER</v>
          </cell>
          <cell r="G3289" t="str">
            <v>Employee</v>
          </cell>
          <cell r="H3289" t="str">
            <v>Products - R&amp;D</v>
          </cell>
          <cell r="I3289" t="str">
            <v>TEL-AVIV</v>
          </cell>
          <cell r="J3289" t="str">
            <v>Israel</v>
          </cell>
          <cell r="K3289">
            <v>43072</v>
          </cell>
          <cell r="L3289" t="str">
            <v>IL</v>
          </cell>
          <cell r="M3289" t="str">
            <v>T41P</v>
          </cell>
          <cell r="N3289" t="str">
            <v>T</v>
          </cell>
          <cell r="O3289" t="str">
            <v>4</v>
          </cell>
          <cell r="P3289" t="str">
            <v>Regular</v>
          </cell>
          <cell r="T3289">
            <v>1</v>
          </cell>
          <cell r="U3289" t="str">
            <v>ILS</v>
          </cell>
          <cell r="V3289" t="str">
            <v>Products - R&amp;D</v>
          </cell>
          <cell r="W3289" t="str">
            <v>Dorit Dor</v>
          </cell>
          <cell r="Y3289" t="str">
            <v>Eligible</v>
          </cell>
          <cell r="Z3289">
            <v>24700</v>
          </cell>
          <cell r="AA3289">
            <v>91059.907834101381</v>
          </cell>
          <cell r="AB3289">
            <v>24700</v>
          </cell>
          <cell r="AC3289">
            <v>91059.907834101381</v>
          </cell>
          <cell r="AD3289">
            <v>4</v>
          </cell>
          <cell r="AE3289" t="str">
            <v>T41</v>
          </cell>
          <cell r="AF3289">
            <v>16000</v>
          </cell>
          <cell r="AG3289">
            <v>26000</v>
          </cell>
          <cell r="AH3289">
            <v>0.87</v>
          </cell>
          <cell r="AI3289">
            <v>5</v>
          </cell>
          <cell r="AJ3289">
            <v>0</v>
          </cell>
          <cell r="AK3289">
            <v>25194</v>
          </cell>
          <cell r="AL3289">
            <v>2.0000000000000018E-2</v>
          </cell>
          <cell r="AM3289">
            <v>92881.105990783413</v>
          </cell>
          <cell r="AN3289">
            <v>1821.1981566820323</v>
          </cell>
          <cell r="AO3289">
            <v>-3.1000000000000028E-2</v>
          </cell>
          <cell r="AQ3289">
            <v>6500</v>
          </cell>
          <cell r="AR3289">
            <v>86000</v>
          </cell>
          <cell r="AS3289">
            <v>0.22</v>
          </cell>
          <cell r="AT3289">
            <v>1</v>
          </cell>
          <cell r="AU3289">
            <v>0</v>
          </cell>
          <cell r="AV3289">
            <v>25194</v>
          </cell>
          <cell r="AW3289">
            <v>92881.105990783413</v>
          </cell>
          <cell r="AX3289">
            <v>2.0000000000000018E-2</v>
          </cell>
          <cell r="AY3289">
            <v>1821.1981566820323</v>
          </cell>
          <cell r="AZ3289" t="str">
            <v>Regular Bonus</v>
          </cell>
          <cell r="BA3289" t="str">
            <v>Regular BonusEligible</v>
          </cell>
          <cell r="BB3289" t="str">
            <v>Regular BonusIsrael</v>
          </cell>
          <cell r="BC3289" t="str">
            <v>Regular BonusIsrael Employee</v>
          </cell>
          <cell r="BD3289" t="str">
            <v>T41</v>
          </cell>
          <cell r="BE3289" t="str">
            <v>Employee</v>
          </cell>
          <cell r="BF3289">
            <v>24700</v>
          </cell>
          <cell r="BG3289">
            <v>39000</v>
          </cell>
          <cell r="BH3289">
            <v>4</v>
          </cell>
          <cell r="BI3289">
            <v>4000</v>
          </cell>
          <cell r="BJ3289">
            <v>39000</v>
          </cell>
          <cell r="BK3289">
            <v>39000</v>
          </cell>
          <cell r="BL3289">
            <v>31200</v>
          </cell>
        </row>
        <row r="3290">
          <cell r="B3290">
            <v>6782</v>
          </cell>
          <cell r="C3290">
            <v>1950</v>
          </cell>
          <cell r="E3290" t="str">
            <v>Rachel Assis</v>
          </cell>
          <cell r="F3290" t="str">
            <v>SOFTWARE DEVELOPER</v>
          </cell>
          <cell r="G3290" t="str">
            <v>Employee</v>
          </cell>
          <cell r="H3290" t="str">
            <v>Products - R&amp;D</v>
          </cell>
          <cell r="I3290" t="str">
            <v>TEL-AVIV</v>
          </cell>
          <cell r="J3290" t="str">
            <v>Israel</v>
          </cell>
          <cell r="K3290">
            <v>39295</v>
          </cell>
          <cell r="L3290" t="str">
            <v>IL</v>
          </cell>
          <cell r="M3290" t="str">
            <v>D51P</v>
          </cell>
          <cell r="N3290" t="str">
            <v>D</v>
          </cell>
          <cell r="O3290" t="str">
            <v>5</v>
          </cell>
          <cell r="P3290" t="str">
            <v>Regular</v>
          </cell>
          <cell r="T3290">
            <v>1</v>
          </cell>
          <cell r="U3290" t="str">
            <v>ILS</v>
          </cell>
          <cell r="V3290" t="str">
            <v>Products - R&amp;D</v>
          </cell>
          <cell r="W3290" t="str">
            <v>Dorit Dor</v>
          </cell>
          <cell r="Y3290" t="str">
            <v>Eligible</v>
          </cell>
          <cell r="Z3290">
            <v>27000</v>
          </cell>
          <cell r="AA3290">
            <v>99539.170506912444</v>
          </cell>
          <cell r="AB3290">
            <v>27000</v>
          </cell>
          <cell r="AC3290">
            <v>99539.170506912444</v>
          </cell>
          <cell r="AD3290">
            <v>3</v>
          </cell>
          <cell r="AE3290" t="str">
            <v>D51</v>
          </cell>
          <cell r="AF3290">
            <v>19500</v>
          </cell>
          <cell r="AG3290">
            <v>29500</v>
          </cell>
          <cell r="AH3290">
            <v>0.75</v>
          </cell>
          <cell r="AI3290">
            <v>4</v>
          </cell>
          <cell r="AJ3290">
            <v>0</v>
          </cell>
          <cell r="AK3290">
            <v>27404.999999999996</v>
          </cell>
          <cell r="AL3290">
            <v>1.4999999999999902E-2</v>
          </cell>
          <cell r="AM3290">
            <v>101032.25806451612</v>
          </cell>
          <cell r="AN3290">
            <v>1493.0875576036779</v>
          </cell>
          <cell r="AO3290">
            <v>-7.101694915254253E-2</v>
          </cell>
          <cell r="AQ3290">
            <v>6500</v>
          </cell>
          <cell r="AR3290">
            <v>86000</v>
          </cell>
          <cell r="AS3290">
            <v>0.25</v>
          </cell>
          <cell r="AT3290">
            <v>1</v>
          </cell>
          <cell r="AU3290">
            <v>0</v>
          </cell>
          <cell r="AV3290">
            <v>27404.999999999996</v>
          </cell>
          <cell r="AW3290">
            <v>101032.25806451612</v>
          </cell>
          <cell r="AX3290">
            <v>1.4999999999999902E-2</v>
          </cell>
          <cell r="AY3290">
            <v>1493.0875576036779</v>
          </cell>
          <cell r="AZ3290" t="str">
            <v>Regular Bonus</v>
          </cell>
          <cell r="BA3290" t="str">
            <v>Regular BonusEligible</v>
          </cell>
          <cell r="BB3290" t="str">
            <v>Regular BonusIsrael</v>
          </cell>
          <cell r="BC3290" t="str">
            <v>Regular BonusIsrael Employee</v>
          </cell>
          <cell r="BD3290" t="str">
            <v>D51</v>
          </cell>
          <cell r="BE3290" t="str">
            <v>Employee</v>
          </cell>
          <cell r="BF3290">
            <v>27000</v>
          </cell>
          <cell r="BG3290">
            <v>28000</v>
          </cell>
          <cell r="BH3290">
            <v>3</v>
          </cell>
          <cell r="BI3290">
            <v>4000</v>
          </cell>
          <cell r="BJ3290">
            <v>29000</v>
          </cell>
          <cell r="BK3290">
            <v>29000</v>
          </cell>
          <cell r="BL3290">
            <v>23200</v>
          </cell>
        </row>
        <row r="3291">
          <cell r="B3291">
            <v>18995</v>
          </cell>
          <cell r="C3291">
            <v>14053</v>
          </cell>
          <cell r="E3291" t="str">
            <v>Ilan Shnaidmesser</v>
          </cell>
          <cell r="F3291" t="str">
            <v>TECHNOLOGY LEADER</v>
          </cell>
          <cell r="G3291" t="str">
            <v>Employee</v>
          </cell>
          <cell r="H3291" t="str">
            <v>Products - R&amp;D</v>
          </cell>
          <cell r="I3291" t="str">
            <v>TEL-AVIV</v>
          </cell>
          <cell r="J3291" t="str">
            <v>Israel</v>
          </cell>
          <cell r="K3291">
            <v>43101</v>
          </cell>
          <cell r="L3291" t="str">
            <v>IL</v>
          </cell>
          <cell r="M3291" t="str">
            <v>D41P</v>
          </cell>
          <cell r="N3291" t="str">
            <v>D</v>
          </cell>
          <cell r="O3291" t="str">
            <v>4</v>
          </cell>
          <cell r="P3291" t="str">
            <v>Regular</v>
          </cell>
          <cell r="T3291">
            <v>1</v>
          </cell>
          <cell r="U3291" t="str">
            <v>ILS</v>
          </cell>
          <cell r="V3291" t="str">
            <v>Products - R&amp;D</v>
          </cell>
          <cell r="W3291" t="str">
            <v>Dorit Dor</v>
          </cell>
          <cell r="Y3291" t="str">
            <v>Eligible</v>
          </cell>
          <cell r="Z3291">
            <v>33000</v>
          </cell>
          <cell r="AA3291">
            <v>121658.98617511521</v>
          </cell>
          <cell r="AB3291">
            <v>33000</v>
          </cell>
          <cell r="AC3291">
            <v>121658.98617511521</v>
          </cell>
          <cell r="AD3291">
            <v>5</v>
          </cell>
          <cell r="AE3291" t="str">
            <v>D41</v>
          </cell>
          <cell r="AF3291">
            <v>25500</v>
          </cell>
          <cell r="AG3291">
            <v>37000</v>
          </cell>
          <cell r="AH3291">
            <v>0.65</v>
          </cell>
          <cell r="AI3291">
            <v>3</v>
          </cell>
          <cell r="AJ3291">
            <v>0</v>
          </cell>
          <cell r="AK3291">
            <v>34980</v>
          </cell>
          <cell r="AL3291">
            <v>6.0000000000000053E-2</v>
          </cell>
          <cell r="AM3291">
            <v>128958.52534562213</v>
          </cell>
          <cell r="AN3291">
            <v>7299.5391705069196</v>
          </cell>
          <cell r="AO3291">
            <v>-5.4594594594594592E-2</v>
          </cell>
          <cell r="AQ3291">
            <v>6500</v>
          </cell>
          <cell r="AR3291">
            <v>86000</v>
          </cell>
          <cell r="AS3291">
            <v>0.33</v>
          </cell>
          <cell r="AT3291">
            <v>1</v>
          </cell>
          <cell r="AU3291">
            <v>0</v>
          </cell>
          <cell r="AV3291">
            <v>34980</v>
          </cell>
          <cell r="AW3291">
            <v>128958.52534562213</v>
          </cell>
          <cell r="AX3291">
            <v>6.0000000000000053E-2</v>
          </cell>
          <cell r="AY3291">
            <v>7299.5391705069196</v>
          </cell>
          <cell r="AZ3291" t="str">
            <v>Regular Bonus</v>
          </cell>
          <cell r="BA3291" t="str">
            <v>Regular BonusEligible</v>
          </cell>
          <cell r="BB3291" t="str">
            <v>Regular BonusIsrael</v>
          </cell>
          <cell r="BC3291" t="str">
            <v>Regular BonusIsrael Employee</v>
          </cell>
          <cell r="BD3291" t="str">
            <v>D45</v>
          </cell>
          <cell r="BE3291" t="str">
            <v>Employee</v>
          </cell>
          <cell r="BF3291">
            <v>33000</v>
          </cell>
          <cell r="BG3291">
            <v>65000</v>
          </cell>
          <cell r="BH3291">
            <v>5</v>
          </cell>
          <cell r="BI3291">
            <v>4000</v>
          </cell>
          <cell r="BJ3291">
            <v>72000</v>
          </cell>
          <cell r="BK3291">
            <v>72000</v>
          </cell>
          <cell r="BL3291">
            <v>57600</v>
          </cell>
        </row>
        <row r="3292">
          <cell r="B3292">
            <v>17661</v>
          </cell>
          <cell r="C3292">
            <v>12669</v>
          </cell>
          <cell r="D3292">
            <v>148492</v>
          </cell>
          <cell r="E3292" t="str">
            <v>Niv Margalit</v>
          </cell>
          <cell r="F3292" t="str">
            <v>PROJECT MANAGER</v>
          </cell>
          <cell r="G3292" t="str">
            <v>Employee</v>
          </cell>
          <cell r="H3292" t="str">
            <v>Products - R&amp;D</v>
          </cell>
          <cell r="I3292" t="str">
            <v>TEL-AVIV</v>
          </cell>
          <cell r="J3292" t="str">
            <v>Israel</v>
          </cell>
          <cell r="K3292">
            <v>43130</v>
          </cell>
          <cell r="L3292" t="str">
            <v>IL</v>
          </cell>
          <cell r="M3292" t="str">
            <v>D51P</v>
          </cell>
          <cell r="N3292" t="str">
            <v>D</v>
          </cell>
          <cell r="O3292" t="str">
            <v>5</v>
          </cell>
          <cell r="P3292" t="str">
            <v>Regular</v>
          </cell>
          <cell r="T3292">
            <v>1</v>
          </cell>
          <cell r="U3292" t="str">
            <v>ILS</v>
          </cell>
          <cell r="V3292" t="str">
            <v>Products - R&amp;D</v>
          </cell>
          <cell r="W3292" t="str">
            <v>Dorit Dor</v>
          </cell>
          <cell r="Y3292" t="str">
            <v>Eligible</v>
          </cell>
          <cell r="Z3292">
            <v>23400</v>
          </cell>
          <cell r="AA3292">
            <v>86267.281105990784</v>
          </cell>
          <cell r="AB3292">
            <v>23400</v>
          </cell>
          <cell r="AC3292">
            <v>86267.281105990784</v>
          </cell>
          <cell r="AD3292">
            <v>3</v>
          </cell>
          <cell r="AE3292" t="str">
            <v>D51</v>
          </cell>
          <cell r="AF3292">
            <v>19500</v>
          </cell>
          <cell r="AG3292">
            <v>29500</v>
          </cell>
          <cell r="AH3292">
            <v>0.39</v>
          </cell>
          <cell r="AI3292">
            <v>2</v>
          </cell>
          <cell r="AJ3292">
            <v>0</v>
          </cell>
          <cell r="AK3292">
            <v>24102</v>
          </cell>
          <cell r="AL3292">
            <v>3.0000000000000027E-2</v>
          </cell>
          <cell r="AM3292">
            <v>88855.299539170504</v>
          </cell>
          <cell r="AN3292">
            <v>2588.0184331797209</v>
          </cell>
          <cell r="AO3292">
            <v>-0.18298305084745758</v>
          </cell>
          <cell r="AQ3292">
            <v>6500</v>
          </cell>
          <cell r="AR3292">
            <v>86000</v>
          </cell>
          <cell r="AS3292">
            <v>0.21</v>
          </cell>
          <cell r="AT3292">
            <v>1</v>
          </cell>
          <cell r="AU3292">
            <v>0</v>
          </cell>
          <cell r="AV3292">
            <v>24102</v>
          </cell>
          <cell r="AW3292">
            <v>88855.299539170504</v>
          </cell>
          <cell r="AX3292">
            <v>3.0000000000000027E-2</v>
          </cell>
          <cell r="AY3292">
            <v>2588.0184331797209</v>
          </cell>
          <cell r="AZ3292" t="str">
            <v>Regular Bonus</v>
          </cell>
          <cell r="BA3292" t="str">
            <v>Regular BonusEligible</v>
          </cell>
          <cell r="BB3292" t="str">
            <v>Regular BonusIsrael</v>
          </cell>
          <cell r="BC3292" t="str">
            <v>Regular BonusIsrael Employee</v>
          </cell>
          <cell r="BD3292" t="str">
            <v>D51</v>
          </cell>
          <cell r="BE3292" t="str">
            <v>Employee</v>
          </cell>
          <cell r="BF3292">
            <v>23400</v>
          </cell>
          <cell r="BG3292">
            <v>30000</v>
          </cell>
          <cell r="BH3292">
            <v>3</v>
          </cell>
          <cell r="BI3292">
            <v>4000</v>
          </cell>
          <cell r="BJ3292">
            <v>29000</v>
          </cell>
          <cell r="BK3292">
            <v>29000</v>
          </cell>
          <cell r="BL3292">
            <v>23200</v>
          </cell>
        </row>
        <row r="3293">
          <cell r="B3293">
            <v>19005</v>
          </cell>
          <cell r="C3293">
            <v>14063</v>
          </cell>
          <cell r="E3293" t="str">
            <v>Kfir Marouani</v>
          </cell>
          <cell r="F3293" t="str">
            <v>TEAM LEADER</v>
          </cell>
          <cell r="G3293" t="str">
            <v>Employee</v>
          </cell>
          <cell r="H3293" t="str">
            <v>Products - R&amp;D</v>
          </cell>
          <cell r="I3293" t="str">
            <v>TEL-AVIV</v>
          </cell>
          <cell r="J3293" t="str">
            <v>Israel</v>
          </cell>
          <cell r="K3293">
            <v>43221</v>
          </cell>
          <cell r="L3293" t="str">
            <v>IL</v>
          </cell>
          <cell r="M3293" t="str">
            <v>D41M</v>
          </cell>
          <cell r="N3293" t="str">
            <v>D</v>
          </cell>
          <cell r="O3293" t="str">
            <v>4</v>
          </cell>
          <cell r="P3293" t="str">
            <v>Regular</v>
          </cell>
          <cell r="T3293">
            <v>1</v>
          </cell>
          <cell r="U3293" t="str">
            <v>ILS</v>
          </cell>
          <cell r="V3293" t="str">
            <v>Products - R&amp;D</v>
          </cell>
          <cell r="W3293" t="str">
            <v>Dorit Dor</v>
          </cell>
          <cell r="Y3293" t="str">
            <v>Eligible</v>
          </cell>
          <cell r="Z3293">
            <v>35000</v>
          </cell>
          <cell r="AA3293">
            <v>129032.25806451614</v>
          </cell>
          <cell r="AB3293">
            <v>35000</v>
          </cell>
          <cell r="AC3293">
            <v>129032.25806451614</v>
          </cell>
          <cell r="AD3293">
            <v>4</v>
          </cell>
          <cell r="AE3293" t="str">
            <v>D41</v>
          </cell>
          <cell r="AF3293">
            <v>25500</v>
          </cell>
          <cell r="AG3293">
            <v>37000</v>
          </cell>
          <cell r="AH3293">
            <v>0.82</v>
          </cell>
          <cell r="AI3293">
            <v>4</v>
          </cell>
          <cell r="AJ3293">
            <v>0</v>
          </cell>
          <cell r="AK3293">
            <v>36050</v>
          </cell>
          <cell r="AL3293">
            <v>3.0000000000000027E-2</v>
          </cell>
          <cell r="AM3293">
            <v>132903.22580645161</v>
          </cell>
          <cell r="AN3293">
            <v>3870.9677419354703</v>
          </cell>
          <cell r="AO3293">
            <v>-2.5675675675675635E-2</v>
          </cell>
          <cell r="AQ3293">
            <v>6500</v>
          </cell>
          <cell r="AR3293">
            <v>86000</v>
          </cell>
          <cell r="AS3293">
            <v>0.35</v>
          </cell>
          <cell r="AT3293">
            <v>1</v>
          </cell>
          <cell r="AU3293">
            <v>0</v>
          </cell>
          <cell r="AV3293">
            <v>36050</v>
          </cell>
          <cell r="AW3293">
            <v>132903.22580645161</v>
          </cell>
          <cell r="AX3293">
            <v>3.0000000000000027E-2</v>
          </cell>
          <cell r="AY3293">
            <v>3870.9677419354703</v>
          </cell>
          <cell r="AZ3293" t="str">
            <v>Regular Bonus</v>
          </cell>
          <cell r="BA3293" t="str">
            <v>Regular BonusEligible</v>
          </cell>
          <cell r="BB3293" t="str">
            <v>Regular BonusIsrael</v>
          </cell>
          <cell r="BC3293" t="str">
            <v>Regular BonusIsrael Employee</v>
          </cell>
          <cell r="BD3293" t="str">
            <v>D41</v>
          </cell>
          <cell r="BE3293" t="str">
            <v>Employee</v>
          </cell>
          <cell r="BF3293">
            <v>35000</v>
          </cell>
          <cell r="BG3293">
            <v>50000</v>
          </cell>
          <cell r="BH3293">
            <v>4</v>
          </cell>
          <cell r="BI3293">
            <v>4000</v>
          </cell>
          <cell r="BJ3293">
            <v>56000</v>
          </cell>
          <cell r="BK3293">
            <v>56000</v>
          </cell>
          <cell r="BL3293">
            <v>44800</v>
          </cell>
        </row>
        <row r="3294">
          <cell r="B3294">
            <v>18980</v>
          </cell>
          <cell r="C3294">
            <v>14038</v>
          </cell>
          <cell r="E3294" t="str">
            <v>Guy Sakal</v>
          </cell>
          <cell r="F3294" t="str">
            <v>GROUP MANAGER</v>
          </cell>
          <cell r="G3294" t="str">
            <v>Employee</v>
          </cell>
          <cell r="H3294" t="str">
            <v>Products - R&amp;D</v>
          </cell>
          <cell r="I3294" t="str">
            <v>TEL-AVIV</v>
          </cell>
          <cell r="J3294" t="str">
            <v>Israel</v>
          </cell>
          <cell r="K3294">
            <v>42540</v>
          </cell>
          <cell r="L3294" t="str">
            <v>IL</v>
          </cell>
          <cell r="M3294" t="str">
            <v>D30M</v>
          </cell>
          <cell r="N3294" t="str">
            <v>D</v>
          </cell>
          <cell r="O3294" t="str">
            <v>3</v>
          </cell>
          <cell r="P3294" t="str">
            <v>Regular</v>
          </cell>
          <cell r="S3294">
            <v>1</v>
          </cell>
          <cell r="U3294" t="str">
            <v>ILS</v>
          </cell>
          <cell r="V3294" t="str">
            <v>Products - R&amp;D</v>
          </cell>
          <cell r="W3294" t="str">
            <v>Dorit Dor</v>
          </cell>
          <cell r="Y3294" t="str">
            <v>Eligible</v>
          </cell>
          <cell r="Z3294">
            <v>40000</v>
          </cell>
          <cell r="AA3294">
            <v>147465.43778801843</v>
          </cell>
          <cell r="AB3294">
            <v>40000</v>
          </cell>
          <cell r="AC3294">
            <v>147465.43778801843</v>
          </cell>
          <cell r="AD3294">
            <v>4</v>
          </cell>
          <cell r="AE3294" t="str">
            <v>D30</v>
          </cell>
          <cell r="AF3294">
            <v>34000</v>
          </cell>
          <cell r="AG3294">
            <v>46000</v>
          </cell>
          <cell r="AH3294">
            <v>0.5</v>
          </cell>
          <cell r="AI3294">
            <v>3</v>
          </cell>
          <cell r="AJ3294">
            <v>0</v>
          </cell>
          <cell r="AK3294">
            <v>41600</v>
          </cell>
          <cell r="AL3294">
            <v>4.0000000000000036E-2</v>
          </cell>
          <cell r="AM3294">
            <v>153364.05529953918</v>
          </cell>
          <cell r="AN3294">
            <v>5898.6175115207443</v>
          </cell>
          <cell r="AO3294">
            <v>-9.5652173913043481E-2</v>
          </cell>
          <cell r="AQ3294">
            <v>6500</v>
          </cell>
          <cell r="AR3294">
            <v>86000</v>
          </cell>
          <cell r="AS3294">
            <v>0.42</v>
          </cell>
          <cell r="AT3294">
            <v>1</v>
          </cell>
          <cell r="AU3294">
            <v>0</v>
          </cell>
          <cell r="AV3294">
            <v>41600</v>
          </cell>
          <cell r="AW3294">
            <v>153364.05529953918</v>
          </cell>
          <cell r="AX3294">
            <v>4.0000000000000036E-2</v>
          </cell>
          <cell r="AY3294">
            <v>5898.6175115207443</v>
          </cell>
          <cell r="AZ3294" t="str">
            <v>Target Bonus</v>
          </cell>
          <cell r="BA3294" t="str">
            <v>Target BonusEligible</v>
          </cell>
          <cell r="BB3294" t="str">
            <v>Target BonusIsrael</v>
          </cell>
          <cell r="BC3294" t="str">
            <v>Target BonusIsrael Employee</v>
          </cell>
          <cell r="BD3294" t="str">
            <v>D36</v>
          </cell>
          <cell r="BE3294" t="str">
            <v>Employee</v>
          </cell>
          <cell r="BF3294">
            <v>40000</v>
          </cell>
          <cell r="BG3294">
            <v>100000</v>
          </cell>
          <cell r="BH3294">
            <v>5</v>
          </cell>
          <cell r="BJ3294">
            <v>100000</v>
          </cell>
          <cell r="BK3294">
            <v>100000</v>
          </cell>
          <cell r="BL3294">
            <v>110000.00000000001</v>
          </cell>
        </row>
        <row r="3295">
          <cell r="B3295">
            <v>18990</v>
          </cell>
          <cell r="C3295">
            <v>14048</v>
          </cell>
          <cell r="E3295" t="str">
            <v>Arik Blumin</v>
          </cell>
          <cell r="F3295" t="str">
            <v>GROUP MANAGER</v>
          </cell>
          <cell r="G3295" t="str">
            <v>Employee</v>
          </cell>
          <cell r="H3295" t="str">
            <v>Products - R&amp;D</v>
          </cell>
          <cell r="I3295" t="str">
            <v>TEL-AVIV</v>
          </cell>
          <cell r="J3295" t="str">
            <v>Israel</v>
          </cell>
          <cell r="K3295">
            <v>42005</v>
          </cell>
          <cell r="L3295" t="str">
            <v>IL</v>
          </cell>
          <cell r="M3295" t="str">
            <v>D30M</v>
          </cell>
          <cell r="N3295" t="str">
            <v>D</v>
          </cell>
          <cell r="O3295" t="str">
            <v>3</v>
          </cell>
          <cell r="P3295" t="str">
            <v>Regular</v>
          </cell>
          <cell r="T3295">
            <v>1</v>
          </cell>
          <cell r="U3295" t="str">
            <v>ILS</v>
          </cell>
          <cell r="V3295" t="str">
            <v>Products - R&amp;D</v>
          </cell>
          <cell r="W3295" t="str">
            <v>Dorit Dor</v>
          </cell>
          <cell r="Y3295" t="str">
            <v>Eligible</v>
          </cell>
          <cell r="Z3295">
            <v>39000</v>
          </cell>
          <cell r="AA3295">
            <v>143778.80184331798</v>
          </cell>
          <cell r="AB3295">
            <v>39000</v>
          </cell>
          <cell r="AC3295">
            <v>143778.80184331798</v>
          </cell>
          <cell r="AD3295">
            <v>4</v>
          </cell>
          <cell r="AE3295" t="str">
            <v>D30</v>
          </cell>
          <cell r="AF3295">
            <v>34000</v>
          </cell>
          <cell r="AG3295">
            <v>46000</v>
          </cell>
          <cell r="AH3295">
            <v>0.41</v>
          </cell>
          <cell r="AI3295">
            <v>2</v>
          </cell>
          <cell r="AJ3295">
            <v>0</v>
          </cell>
          <cell r="AK3295">
            <v>40950</v>
          </cell>
          <cell r="AL3295">
            <v>5.0000000000000044E-2</v>
          </cell>
          <cell r="AM3295">
            <v>150967.74193548388</v>
          </cell>
          <cell r="AN3295">
            <v>7188.9400921658962</v>
          </cell>
          <cell r="AO3295">
            <v>-0.10978260869565215</v>
          </cell>
          <cell r="AQ3295">
            <v>6500</v>
          </cell>
          <cell r="AR3295">
            <v>86000</v>
          </cell>
          <cell r="AS3295">
            <v>0.4</v>
          </cell>
          <cell r="AT3295">
            <v>1</v>
          </cell>
          <cell r="AU3295">
            <v>0</v>
          </cell>
          <cell r="AV3295">
            <v>40950</v>
          </cell>
          <cell r="AW3295">
            <v>150967.74193548388</v>
          </cell>
          <cell r="AX3295">
            <v>5.0000000000000044E-2</v>
          </cell>
          <cell r="AY3295">
            <v>7188.9400921658962</v>
          </cell>
          <cell r="AZ3295" t="str">
            <v>Regular Bonus</v>
          </cell>
          <cell r="BA3295" t="str">
            <v>Regular BonusEligible</v>
          </cell>
          <cell r="BB3295" t="str">
            <v>Regular BonusIsrael</v>
          </cell>
          <cell r="BC3295" t="str">
            <v>Regular BonusIsrael Employee</v>
          </cell>
          <cell r="BD3295" t="str">
            <v>D35</v>
          </cell>
          <cell r="BE3295" t="str">
            <v>Employee</v>
          </cell>
          <cell r="BF3295">
            <v>39000</v>
          </cell>
          <cell r="BG3295">
            <v>75000</v>
          </cell>
          <cell r="BH3295">
            <v>5</v>
          </cell>
          <cell r="BI3295">
            <v>4000</v>
          </cell>
          <cell r="BJ3295">
            <v>87000</v>
          </cell>
          <cell r="BK3295">
            <v>87000</v>
          </cell>
          <cell r="BL3295">
            <v>69600</v>
          </cell>
        </row>
        <row r="3296">
          <cell r="B3296">
            <v>19009</v>
          </cell>
          <cell r="C3296">
            <v>14067</v>
          </cell>
          <cell r="E3296" t="str">
            <v>Erez Weinstein</v>
          </cell>
          <cell r="F3296" t="str">
            <v>TEAM LEADER</v>
          </cell>
          <cell r="G3296" t="str">
            <v>Employee</v>
          </cell>
          <cell r="H3296" t="str">
            <v>Products - R&amp;D</v>
          </cell>
          <cell r="I3296" t="str">
            <v>TEL-AVIV</v>
          </cell>
          <cell r="J3296" t="str">
            <v>Israel</v>
          </cell>
          <cell r="K3296">
            <v>43345</v>
          </cell>
          <cell r="L3296" t="str">
            <v>IL</v>
          </cell>
          <cell r="M3296" t="str">
            <v>D41M</v>
          </cell>
          <cell r="N3296" t="str">
            <v>D</v>
          </cell>
          <cell r="O3296" t="str">
            <v>4</v>
          </cell>
          <cell r="P3296" t="str">
            <v>Regular</v>
          </cell>
          <cell r="T3296">
            <v>1</v>
          </cell>
          <cell r="U3296" t="str">
            <v>ILS</v>
          </cell>
          <cell r="V3296" t="str">
            <v>Products - R&amp;D</v>
          </cell>
          <cell r="W3296" t="str">
            <v>Dorit Dor</v>
          </cell>
          <cell r="Y3296" t="str">
            <v>Eligible</v>
          </cell>
          <cell r="Z3296">
            <v>30000</v>
          </cell>
          <cell r="AA3296">
            <v>110599.07834101382</v>
          </cell>
          <cell r="AB3296">
            <v>30000</v>
          </cell>
          <cell r="AC3296">
            <v>110599.07834101382</v>
          </cell>
          <cell r="AD3296">
            <v>4</v>
          </cell>
          <cell r="AE3296" t="str">
            <v>D41</v>
          </cell>
          <cell r="AF3296">
            <v>25500</v>
          </cell>
          <cell r="AG3296">
            <v>37000</v>
          </cell>
          <cell r="AH3296">
            <v>0.39</v>
          </cell>
          <cell r="AI3296">
            <v>2</v>
          </cell>
          <cell r="AJ3296">
            <v>0</v>
          </cell>
          <cell r="AK3296">
            <v>31500</v>
          </cell>
          <cell r="AL3296">
            <v>5.0000000000000044E-2</v>
          </cell>
          <cell r="AM3296">
            <v>116129.03225806452</v>
          </cell>
          <cell r="AN3296">
            <v>5529.9539170506905</v>
          </cell>
          <cell r="AO3296">
            <v>-0.14864864864864868</v>
          </cell>
          <cell r="AQ3296">
            <v>6500</v>
          </cell>
          <cell r="AR3296">
            <v>86000</v>
          </cell>
          <cell r="AS3296">
            <v>0.28999999999999998</v>
          </cell>
          <cell r="AT3296">
            <v>1</v>
          </cell>
          <cell r="AU3296">
            <v>0</v>
          </cell>
          <cell r="AV3296">
            <v>31500</v>
          </cell>
          <cell r="AW3296">
            <v>116129.03225806452</v>
          </cell>
          <cell r="AX3296">
            <v>5.0000000000000044E-2</v>
          </cell>
          <cell r="AY3296">
            <v>5529.9539170506905</v>
          </cell>
          <cell r="AZ3296" t="str">
            <v>Regular Bonus</v>
          </cell>
          <cell r="BA3296" t="str">
            <v>Regular BonusEligible</v>
          </cell>
          <cell r="BB3296" t="str">
            <v>Regular BonusIsrael</v>
          </cell>
          <cell r="BC3296" t="str">
            <v>Regular BonusIsrael Employee</v>
          </cell>
          <cell r="BD3296" t="str">
            <v>D45</v>
          </cell>
          <cell r="BE3296" t="str">
            <v>Employee</v>
          </cell>
          <cell r="BF3296">
            <v>30000</v>
          </cell>
          <cell r="BG3296">
            <v>39233</v>
          </cell>
          <cell r="BH3296">
            <v>4</v>
          </cell>
          <cell r="BI3296">
            <v>4000</v>
          </cell>
          <cell r="BJ3296">
            <v>60000</v>
          </cell>
          <cell r="BK3296">
            <v>60000</v>
          </cell>
          <cell r="BL3296">
            <v>48000</v>
          </cell>
        </row>
        <row r="3297">
          <cell r="B3297">
            <v>17653</v>
          </cell>
          <cell r="C3297">
            <v>12661</v>
          </cell>
          <cell r="D3297">
            <v>166118</v>
          </cell>
          <cell r="E3297" t="str">
            <v>Dor Naim</v>
          </cell>
          <cell r="F3297" t="str">
            <v>SOFTWARE DEVELOPER</v>
          </cell>
          <cell r="G3297" t="str">
            <v>Employee</v>
          </cell>
          <cell r="H3297" t="str">
            <v>Products - R&amp;D</v>
          </cell>
          <cell r="I3297" t="str">
            <v>TEL-AVIV</v>
          </cell>
          <cell r="J3297" t="str">
            <v>Israel</v>
          </cell>
          <cell r="K3297">
            <v>43136</v>
          </cell>
          <cell r="L3297" t="str">
            <v>IL</v>
          </cell>
          <cell r="M3297" t="str">
            <v>D51P</v>
          </cell>
          <cell r="N3297" t="str">
            <v>D</v>
          </cell>
          <cell r="O3297" t="str">
            <v>5</v>
          </cell>
          <cell r="P3297" t="str">
            <v>Regular</v>
          </cell>
          <cell r="T3297">
            <v>1</v>
          </cell>
          <cell r="U3297" t="str">
            <v>ILS</v>
          </cell>
          <cell r="V3297" t="str">
            <v>Products - R&amp;D</v>
          </cell>
          <cell r="W3297" t="str">
            <v>Dorit Dor</v>
          </cell>
          <cell r="Y3297" t="str">
            <v>Eligible</v>
          </cell>
          <cell r="Z3297">
            <v>21900</v>
          </cell>
          <cell r="AA3297">
            <v>80737.327188940093</v>
          </cell>
          <cell r="AB3297">
            <v>21900</v>
          </cell>
          <cell r="AC3297">
            <v>80737.327188940093</v>
          </cell>
          <cell r="AD3297">
            <v>3</v>
          </cell>
          <cell r="AE3297" t="str">
            <v>D51</v>
          </cell>
          <cell r="AF3297">
            <v>19500</v>
          </cell>
          <cell r="AG3297">
            <v>29500</v>
          </cell>
          <cell r="AH3297">
            <v>0.24</v>
          </cell>
          <cell r="AI3297">
            <v>2</v>
          </cell>
          <cell r="AJ3297">
            <v>0</v>
          </cell>
          <cell r="AK3297">
            <v>22557</v>
          </cell>
          <cell r="AL3297">
            <v>3.0000000000000027E-2</v>
          </cell>
          <cell r="AM3297">
            <v>83159.447004608301</v>
          </cell>
          <cell r="AN3297">
            <v>2422.1198156682076</v>
          </cell>
          <cell r="AO3297">
            <v>-0.23535593220338979</v>
          </cell>
          <cell r="AQ3297">
            <v>6500</v>
          </cell>
          <cell r="AR3297">
            <v>86000</v>
          </cell>
          <cell r="AS3297">
            <v>0.19</v>
          </cell>
          <cell r="AT3297">
            <v>1</v>
          </cell>
          <cell r="AU3297">
            <v>0</v>
          </cell>
          <cell r="AV3297">
            <v>22557</v>
          </cell>
          <cell r="AW3297">
            <v>83159.447004608301</v>
          </cell>
          <cell r="AX3297">
            <v>3.0000000000000027E-2</v>
          </cell>
          <cell r="AY3297">
            <v>2422.1198156682076</v>
          </cell>
          <cell r="AZ3297" t="str">
            <v>Regular Bonus</v>
          </cell>
          <cell r="BA3297" t="str">
            <v>Regular BonusEligible</v>
          </cell>
          <cell r="BB3297" t="str">
            <v>Regular BonusIsrael</v>
          </cell>
          <cell r="BC3297" t="str">
            <v>Regular BonusIsrael Employee</v>
          </cell>
          <cell r="BD3297" t="str">
            <v>D65</v>
          </cell>
          <cell r="BE3297" t="str">
            <v>Employee</v>
          </cell>
          <cell r="BF3297">
            <v>21900</v>
          </cell>
          <cell r="BG3297">
            <v>30000</v>
          </cell>
          <cell r="BH3297">
            <v>4</v>
          </cell>
          <cell r="BI3297">
            <v>4000</v>
          </cell>
          <cell r="BJ3297">
            <v>22000</v>
          </cell>
          <cell r="BK3297">
            <v>22000</v>
          </cell>
          <cell r="BL3297">
            <v>17600</v>
          </cell>
        </row>
        <row r="3298">
          <cell r="B3298">
            <v>17736</v>
          </cell>
          <cell r="C3298">
            <v>12740</v>
          </cell>
          <cell r="D3298">
            <v>190011</v>
          </cell>
          <cell r="E3298" t="str">
            <v>Sagiv Abdush</v>
          </cell>
          <cell r="F3298" t="str">
            <v>SOFTWARE DEVELOPER</v>
          </cell>
          <cell r="G3298" t="str">
            <v>Employee</v>
          </cell>
          <cell r="H3298" t="str">
            <v>Products - R&amp;D</v>
          </cell>
          <cell r="I3298" t="str">
            <v>TEL-AVIV</v>
          </cell>
          <cell r="J3298" t="str">
            <v>Israel</v>
          </cell>
          <cell r="K3298">
            <v>43146</v>
          </cell>
          <cell r="L3298" t="str">
            <v>IL</v>
          </cell>
          <cell r="M3298" t="str">
            <v>D51P</v>
          </cell>
          <cell r="N3298" t="str">
            <v>D</v>
          </cell>
          <cell r="O3298" t="str">
            <v>5</v>
          </cell>
          <cell r="P3298" t="str">
            <v>Regular</v>
          </cell>
          <cell r="T3298">
            <v>1</v>
          </cell>
          <cell r="U3298" t="str">
            <v>ILS</v>
          </cell>
          <cell r="V3298" t="str">
            <v>Products - R&amp;D</v>
          </cell>
          <cell r="W3298" t="str">
            <v>Dorit Dor</v>
          </cell>
          <cell r="Y3298" t="str">
            <v>Eligible</v>
          </cell>
          <cell r="Z3298">
            <v>20000</v>
          </cell>
          <cell r="AA3298">
            <v>73732.718894009216</v>
          </cell>
          <cell r="AB3298">
            <v>20000</v>
          </cell>
          <cell r="AC3298">
            <v>73732.718894009216</v>
          </cell>
          <cell r="AD3298">
            <v>3</v>
          </cell>
          <cell r="AE3298" t="str">
            <v>D51</v>
          </cell>
          <cell r="AF3298">
            <v>19500</v>
          </cell>
          <cell r="AG3298">
            <v>29500</v>
          </cell>
          <cell r="AH3298">
            <v>0.05</v>
          </cell>
          <cell r="AI3298">
            <v>1</v>
          </cell>
          <cell r="AJ3298">
            <v>0</v>
          </cell>
          <cell r="AK3298">
            <v>20800</v>
          </cell>
          <cell r="AL3298">
            <v>4.0000000000000036E-2</v>
          </cell>
          <cell r="AM3298">
            <v>76682.027649769589</v>
          </cell>
          <cell r="AN3298">
            <v>2949.3087557603722</v>
          </cell>
          <cell r="AO3298">
            <v>-0.29491525423728815</v>
          </cell>
          <cell r="AQ3298">
            <v>6500</v>
          </cell>
          <cell r="AR3298">
            <v>86000</v>
          </cell>
          <cell r="AS3298">
            <v>0.16</v>
          </cell>
          <cell r="AT3298">
            <v>1</v>
          </cell>
          <cell r="AU3298">
            <v>0</v>
          </cell>
          <cell r="AV3298">
            <v>20800</v>
          </cell>
          <cell r="AW3298">
            <v>76682.027649769589</v>
          </cell>
          <cell r="AX3298">
            <v>4.0000000000000036E-2</v>
          </cell>
          <cell r="AY3298">
            <v>2949.3087557603722</v>
          </cell>
          <cell r="AZ3298" t="str">
            <v>Regular Bonus</v>
          </cell>
          <cell r="BA3298" t="str">
            <v>Regular BonusEligible</v>
          </cell>
          <cell r="BB3298" t="str">
            <v>Regular BonusIsrael</v>
          </cell>
          <cell r="BC3298" t="str">
            <v>Regular BonusIsrael Employee</v>
          </cell>
          <cell r="BD3298" t="str">
            <v>D65</v>
          </cell>
          <cell r="BE3298" t="str">
            <v>Employee</v>
          </cell>
          <cell r="BF3298">
            <v>20000</v>
          </cell>
          <cell r="BG3298">
            <v>24384</v>
          </cell>
          <cell r="BH3298">
            <v>4</v>
          </cell>
          <cell r="BI3298">
            <v>4000</v>
          </cell>
          <cell r="BJ3298">
            <v>22000</v>
          </cell>
          <cell r="BK3298">
            <v>22000</v>
          </cell>
          <cell r="BL3298">
            <v>17600</v>
          </cell>
        </row>
        <row r="3299">
          <cell r="B3299">
            <v>19077</v>
          </cell>
          <cell r="C3299">
            <v>14135</v>
          </cell>
          <cell r="E3299" t="str">
            <v>Dror Alon</v>
          </cell>
          <cell r="F3299" t="str">
            <v>TEAM LEADER</v>
          </cell>
          <cell r="G3299" t="str">
            <v>Employee</v>
          </cell>
          <cell r="H3299" t="str">
            <v>Products - R&amp;D</v>
          </cell>
          <cell r="I3299" t="str">
            <v>TEL-AVIV</v>
          </cell>
          <cell r="J3299" t="str">
            <v>Israel</v>
          </cell>
          <cell r="K3299">
            <v>43422</v>
          </cell>
          <cell r="L3299" t="str">
            <v>IL</v>
          </cell>
          <cell r="M3299" t="str">
            <v>D41M</v>
          </cell>
          <cell r="N3299" t="str">
            <v>D</v>
          </cell>
          <cell r="O3299" t="str">
            <v>4</v>
          </cell>
          <cell r="P3299" t="str">
            <v>Regular</v>
          </cell>
          <cell r="T3299">
            <v>1</v>
          </cell>
          <cell r="U3299" t="str">
            <v>ILS</v>
          </cell>
          <cell r="V3299" t="str">
            <v>Products - R&amp;D</v>
          </cell>
          <cell r="W3299" t="str">
            <v>Dorit Dor</v>
          </cell>
          <cell r="Y3299" t="str">
            <v>Eligible</v>
          </cell>
          <cell r="Z3299">
            <v>27000</v>
          </cell>
          <cell r="AA3299">
            <v>99539.170506912444</v>
          </cell>
          <cell r="AB3299">
            <v>27000</v>
          </cell>
          <cell r="AC3299">
            <v>99539.170506912444</v>
          </cell>
          <cell r="AD3299">
            <v>5</v>
          </cell>
          <cell r="AE3299" t="str">
            <v>D41</v>
          </cell>
          <cell r="AF3299">
            <v>25500</v>
          </cell>
          <cell r="AG3299">
            <v>37000</v>
          </cell>
          <cell r="AH3299">
            <v>0.13</v>
          </cell>
          <cell r="AI3299">
            <v>1</v>
          </cell>
          <cell r="AJ3299">
            <v>0</v>
          </cell>
          <cell r="AK3299">
            <v>29430.000000000004</v>
          </cell>
          <cell r="AL3299">
            <v>9.000000000000008E-2</v>
          </cell>
          <cell r="AM3299">
            <v>108497.69585253458</v>
          </cell>
          <cell r="AN3299">
            <v>8958.5253456221399</v>
          </cell>
          <cell r="AO3299">
            <v>-0.2045945945945945</v>
          </cell>
          <cell r="AQ3299">
            <v>6500</v>
          </cell>
          <cell r="AR3299">
            <v>86000</v>
          </cell>
          <cell r="AS3299">
            <v>0.25</v>
          </cell>
          <cell r="AT3299">
            <v>1</v>
          </cell>
          <cell r="AU3299">
            <v>0</v>
          </cell>
          <cell r="AV3299">
            <v>29430.000000000004</v>
          </cell>
          <cell r="AW3299">
            <v>108497.69585253458</v>
          </cell>
          <cell r="AX3299">
            <v>9.000000000000008E-2</v>
          </cell>
          <cell r="AY3299">
            <v>8958.5253456221399</v>
          </cell>
          <cell r="AZ3299" t="str">
            <v>Regular Bonus</v>
          </cell>
          <cell r="BA3299" t="str">
            <v>Regular BonusEligible</v>
          </cell>
          <cell r="BB3299" t="str">
            <v>Regular BonusIsrael</v>
          </cell>
          <cell r="BC3299" t="str">
            <v>Regular BonusIsrael Employee</v>
          </cell>
          <cell r="BD3299" t="str">
            <v>D45</v>
          </cell>
          <cell r="BE3299" t="str">
            <v>Employee</v>
          </cell>
          <cell r="BF3299">
            <v>27000</v>
          </cell>
          <cell r="BG3299">
            <v>45000</v>
          </cell>
          <cell r="BH3299">
            <v>4</v>
          </cell>
          <cell r="BI3299">
            <v>4000</v>
          </cell>
          <cell r="BJ3299">
            <v>72000</v>
          </cell>
          <cell r="BK3299">
            <v>72000</v>
          </cell>
          <cell r="BL3299">
            <v>57600</v>
          </cell>
        </row>
        <row r="3300">
          <cell r="B3300">
            <v>18710</v>
          </cell>
          <cell r="C3300">
            <v>13755</v>
          </cell>
          <cell r="D3300">
            <v>60448</v>
          </cell>
          <cell r="E3300" t="str">
            <v>Tovia Ben David</v>
          </cell>
          <cell r="F3300" t="str">
            <v>SOFTWARE DEVELOPER</v>
          </cell>
          <cell r="G3300" t="str">
            <v>Employee</v>
          </cell>
          <cell r="H3300" t="str">
            <v>Products - R&amp;D</v>
          </cell>
          <cell r="I3300" t="str">
            <v>TEL-AVIV</v>
          </cell>
          <cell r="J3300" t="str">
            <v>Israel</v>
          </cell>
          <cell r="K3300">
            <v>43360</v>
          </cell>
          <cell r="L3300" t="str">
            <v>IL</v>
          </cell>
          <cell r="M3300" t="str">
            <v>D51P</v>
          </cell>
          <cell r="N3300" t="str">
            <v>D</v>
          </cell>
          <cell r="O3300" t="str">
            <v>5</v>
          </cell>
          <cell r="P3300" t="str">
            <v>Regular</v>
          </cell>
          <cell r="T3300">
            <v>1</v>
          </cell>
          <cell r="U3300" t="str">
            <v>ILS</v>
          </cell>
          <cell r="V3300" t="str">
            <v>Products - R&amp;D</v>
          </cell>
          <cell r="W3300" t="str">
            <v>Dorit Dor</v>
          </cell>
          <cell r="Y3300" t="str">
            <v>Eligible</v>
          </cell>
          <cell r="Z3300">
            <v>29400</v>
          </cell>
          <cell r="AA3300">
            <v>108387.09677419355</v>
          </cell>
          <cell r="AB3300">
            <v>29400</v>
          </cell>
          <cell r="AC3300">
            <v>108387.09677419355</v>
          </cell>
          <cell r="AD3300">
            <v>3</v>
          </cell>
          <cell r="AE3300" t="str">
            <v>D51</v>
          </cell>
          <cell r="AF3300">
            <v>19500</v>
          </cell>
          <cell r="AG3300">
            <v>29500</v>
          </cell>
          <cell r="AH3300">
            <v>0.99</v>
          </cell>
          <cell r="AI3300">
            <v>5</v>
          </cell>
          <cell r="AJ3300">
            <v>0</v>
          </cell>
          <cell r="AK3300">
            <v>29500</v>
          </cell>
          <cell r="AL3300">
            <v>3.4013605442175798E-3</v>
          </cell>
          <cell r="AM3300">
            <v>108755.7603686636</v>
          </cell>
          <cell r="AN3300">
            <v>368.66359447005379</v>
          </cell>
          <cell r="AO3300">
            <v>0</v>
          </cell>
          <cell r="AQ3300">
            <v>6500</v>
          </cell>
          <cell r="AR3300">
            <v>86000</v>
          </cell>
          <cell r="AS3300">
            <v>0.28000000000000003</v>
          </cell>
          <cell r="AT3300">
            <v>1</v>
          </cell>
          <cell r="AU3300">
            <v>0</v>
          </cell>
          <cell r="AV3300">
            <v>29500</v>
          </cell>
          <cell r="AW3300">
            <v>108755.7603686636</v>
          </cell>
          <cell r="AX3300">
            <v>3.4013605442175798E-3</v>
          </cell>
          <cell r="AY3300">
            <v>368.66359447005379</v>
          </cell>
          <cell r="AZ3300" t="str">
            <v>Regular Bonus</v>
          </cell>
          <cell r="BA3300" t="str">
            <v>Regular BonusEligible</v>
          </cell>
          <cell r="BB3300" t="str">
            <v>Regular BonusIsrael</v>
          </cell>
          <cell r="BC3300" t="str">
            <v>Regular BonusIsrael Employee</v>
          </cell>
          <cell r="BD3300" t="str">
            <v>D55</v>
          </cell>
          <cell r="BE3300" t="str">
            <v>Employee</v>
          </cell>
          <cell r="BF3300">
            <v>29400</v>
          </cell>
          <cell r="BG3300">
            <v>25000</v>
          </cell>
          <cell r="BH3300">
            <v>3</v>
          </cell>
          <cell r="BI3300">
            <v>4000</v>
          </cell>
          <cell r="BJ3300">
            <v>30000</v>
          </cell>
          <cell r="BK3300">
            <v>30000</v>
          </cell>
          <cell r="BL3300">
            <v>24000</v>
          </cell>
        </row>
        <row r="3301">
          <cell r="B3301">
            <v>9892</v>
          </cell>
          <cell r="C3301">
            <v>3417</v>
          </cell>
          <cell r="E3301" t="str">
            <v>Eli Sandler</v>
          </cell>
          <cell r="F3301" t="str">
            <v>SOFTWARE DEVELOPER</v>
          </cell>
          <cell r="G3301" t="str">
            <v>Employee</v>
          </cell>
          <cell r="H3301" t="str">
            <v>Products - R&amp;D</v>
          </cell>
          <cell r="I3301" t="str">
            <v>TEL-AVIV</v>
          </cell>
          <cell r="J3301" t="str">
            <v>Israel</v>
          </cell>
          <cell r="K3301">
            <v>40903</v>
          </cell>
          <cell r="L3301" t="str">
            <v>IL</v>
          </cell>
          <cell r="M3301" t="str">
            <v>D51P</v>
          </cell>
          <cell r="N3301" t="str">
            <v>D</v>
          </cell>
          <cell r="O3301" t="str">
            <v>5</v>
          </cell>
          <cell r="P3301" t="str">
            <v>Regular</v>
          </cell>
          <cell r="T3301">
            <v>1</v>
          </cell>
          <cell r="U3301" t="str">
            <v>ILS</v>
          </cell>
          <cell r="V3301" t="str">
            <v>Products - R&amp;D</v>
          </cell>
          <cell r="W3301" t="str">
            <v>Dorit Dor</v>
          </cell>
          <cell r="Y3301" t="str">
            <v>Eligible</v>
          </cell>
          <cell r="Z3301">
            <v>26900</v>
          </cell>
          <cell r="AA3301">
            <v>99170.506912442404</v>
          </cell>
          <cell r="AB3301">
            <v>26900</v>
          </cell>
          <cell r="AC3301">
            <v>99170.506912442404</v>
          </cell>
          <cell r="AD3301">
            <v>3</v>
          </cell>
          <cell r="AE3301" t="str">
            <v>D51</v>
          </cell>
          <cell r="AF3301">
            <v>19500</v>
          </cell>
          <cell r="AG3301">
            <v>29500</v>
          </cell>
          <cell r="AH3301">
            <v>0.74</v>
          </cell>
          <cell r="AI3301">
            <v>4</v>
          </cell>
          <cell r="AJ3301">
            <v>0</v>
          </cell>
          <cell r="AK3301">
            <v>27303.499999999996</v>
          </cell>
          <cell r="AL3301">
            <v>1.4999999999999902E-2</v>
          </cell>
          <cell r="AM3301">
            <v>100658.06451612902</v>
          </cell>
          <cell r="AN3301">
            <v>1487.5576036866114</v>
          </cell>
          <cell r="AO3301">
            <v>-7.4457627118644232E-2</v>
          </cell>
          <cell r="AQ3301">
            <v>6500</v>
          </cell>
          <cell r="AR3301">
            <v>86000</v>
          </cell>
          <cell r="AS3301">
            <v>0.25</v>
          </cell>
          <cell r="AT3301">
            <v>1</v>
          </cell>
          <cell r="AU3301">
            <v>0</v>
          </cell>
          <cell r="AV3301">
            <v>27303.499999999996</v>
          </cell>
          <cell r="AW3301">
            <v>100658.06451612902</v>
          </cell>
          <cell r="AX3301">
            <v>1.4999999999999902E-2</v>
          </cell>
          <cell r="AY3301">
            <v>1487.5576036866114</v>
          </cell>
          <cell r="AZ3301" t="str">
            <v>Regular Bonus</v>
          </cell>
          <cell r="BA3301" t="str">
            <v>Regular BonusEligible</v>
          </cell>
          <cell r="BB3301" t="str">
            <v>Regular BonusIsrael</v>
          </cell>
          <cell r="BC3301" t="str">
            <v>Regular BonusIsrael Employee</v>
          </cell>
          <cell r="BD3301" t="str">
            <v>D55</v>
          </cell>
          <cell r="BE3301" t="str">
            <v>Employee</v>
          </cell>
          <cell r="BF3301">
            <v>26900</v>
          </cell>
          <cell r="BG3301">
            <v>40000</v>
          </cell>
          <cell r="BH3301">
            <v>3</v>
          </cell>
          <cell r="BI3301">
            <v>4000</v>
          </cell>
          <cell r="BJ3301">
            <v>30000</v>
          </cell>
          <cell r="BK3301">
            <v>30000</v>
          </cell>
          <cell r="BL3301">
            <v>24000</v>
          </cell>
        </row>
        <row r="3302">
          <cell r="B3302">
            <v>19188</v>
          </cell>
          <cell r="C3302">
            <v>14246</v>
          </cell>
          <cell r="D3302">
            <v>171761</v>
          </cell>
          <cell r="E3302" t="str">
            <v>Itay Dani</v>
          </cell>
          <cell r="F3302" t="str">
            <v>SOFTWARE DEVELOPER</v>
          </cell>
          <cell r="G3302" t="str">
            <v>Employee</v>
          </cell>
          <cell r="H3302" t="str">
            <v>Products - R&amp;D</v>
          </cell>
          <cell r="I3302" t="str">
            <v>TEL-AVIV</v>
          </cell>
          <cell r="J3302" t="str">
            <v>Israel</v>
          </cell>
          <cell r="K3302">
            <v>43431</v>
          </cell>
          <cell r="L3302" t="str">
            <v>IL</v>
          </cell>
          <cell r="M3302" t="str">
            <v>D61P</v>
          </cell>
          <cell r="N3302" t="str">
            <v>D</v>
          </cell>
          <cell r="O3302" t="str">
            <v>6</v>
          </cell>
          <cell r="P3302" t="str">
            <v>Regular</v>
          </cell>
          <cell r="T3302">
            <v>1</v>
          </cell>
          <cell r="U3302" t="str">
            <v>ILS</v>
          </cell>
          <cell r="V3302" t="str">
            <v>Products - R&amp;D</v>
          </cell>
          <cell r="W3302" t="str">
            <v>Dorit Dor</v>
          </cell>
          <cell r="Y3302" t="str">
            <v>Eligible</v>
          </cell>
          <cell r="Z3302">
            <v>18000</v>
          </cell>
          <cell r="AA3302">
            <v>66359.447004608301</v>
          </cell>
          <cell r="AB3302">
            <v>18000</v>
          </cell>
          <cell r="AC3302">
            <v>66359.447004608301</v>
          </cell>
          <cell r="AD3302">
            <v>3</v>
          </cell>
          <cell r="AE3302" t="str">
            <v>D61</v>
          </cell>
          <cell r="AF3302">
            <v>16000</v>
          </cell>
          <cell r="AG3302">
            <v>23000</v>
          </cell>
          <cell r="AH3302">
            <v>0.28000000000000003</v>
          </cell>
          <cell r="AI3302">
            <v>2</v>
          </cell>
          <cell r="AJ3302">
            <v>0</v>
          </cell>
          <cell r="AK3302">
            <v>18540</v>
          </cell>
          <cell r="AL3302">
            <v>3.0000000000000027E-2</v>
          </cell>
          <cell r="AM3302">
            <v>68350.230414746547</v>
          </cell>
          <cell r="AN3302">
            <v>1990.7834101382468</v>
          </cell>
          <cell r="AO3302">
            <v>-0.19391304347826088</v>
          </cell>
          <cell r="AQ3302">
            <v>6500</v>
          </cell>
          <cell r="AR3302">
            <v>86000</v>
          </cell>
          <cell r="AS3302">
            <v>0.14000000000000001</v>
          </cell>
          <cell r="AT3302">
            <v>1</v>
          </cell>
          <cell r="AU3302">
            <v>0</v>
          </cell>
          <cell r="AV3302">
            <v>18540</v>
          </cell>
          <cell r="AW3302">
            <v>68350.230414746547</v>
          </cell>
          <cell r="AX3302">
            <v>3.0000000000000027E-2</v>
          </cell>
          <cell r="AY3302">
            <v>1990.7834101382468</v>
          </cell>
          <cell r="AZ3302" t="str">
            <v>Regular Bonus</v>
          </cell>
          <cell r="BA3302" t="str">
            <v>Regular BonusEligible</v>
          </cell>
          <cell r="BB3302" t="str">
            <v>Regular BonusIsrael</v>
          </cell>
          <cell r="BC3302" t="str">
            <v>Regular BonusIsrael Employee</v>
          </cell>
          <cell r="BD3302" t="str">
            <v>D65</v>
          </cell>
          <cell r="BE3302" t="str">
            <v>Employee</v>
          </cell>
          <cell r="BF3302">
            <v>18000</v>
          </cell>
          <cell r="BG3302">
            <v>14000</v>
          </cell>
          <cell r="BH3302">
            <v>2</v>
          </cell>
          <cell r="BI3302">
            <v>4000</v>
          </cell>
          <cell r="BJ3302">
            <v>22000</v>
          </cell>
          <cell r="BK3302">
            <v>22000</v>
          </cell>
          <cell r="BL3302">
            <v>17600</v>
          </cell>
        </row>
        <row r="3303">
          <cell r="B3303">
            <v>19193</v>
          </cell>
          <cell r="C3303">
            <v>14251</v>
          </cell>
          <cell r="D3303">
            <v>212920</v>
          </cell>
          <cell r="E3303" t="str">
            <v>Omer Barak</v>
          </cell>
          <cell r="F3303" t="str">
            <v>SOFTWARE DEVELOPER</v>
          </cell>
          <cell r="G3303" t="str">
            <v>Employee</v>
          </cell>
          <cell r="H3303" t="str">
            <v>Products - R&amp;D</v>
          </cell>
          <cell r="I3303" t="str">
            <v>TEL-AVIV</v>
          </cell>
          <cell r="J3303" t="str">
            <v>Israel</v>
          </cell>
          <cell r="K3303">
            <v>43431</v>
          </cell>
          <cell r="L3303" t="str">
            <v>IL</v>
          </cell>
          <cell r="M3303" t="str">
            <v>D61P</v>
          </cell>
          <cell r="N3303" t="str">
            <v>D</v>
          </cell>
          <cell r="O3303" t="str">
            <v>6</v>
          </cell>
          <cell r="P3303" t="str">
            <v>Regular</v>
          </cell>
          <cell r="T3303">
            <v>1</v>
          </cell>
          <cell r="U3303" t="str">
            <v>ILS</v>
          </cell>
          <cell r="V3303" t="str">
            <v>Products - R&amp;D</v>
          </cell>
          <cell r="W3303" t="str">
            <v>Dorit Dor</v>
          </cell>
          <cell r="Y3303" t="str">
            <v>Eligible</v>
          </cell>
          <cell r="Z3303">
            <v>21000</v>
          </cell>
          <cell r="AA3303">
            <v>77419.354838709682</v>
          </cell>
          <cell r="AB3303">
            <v>21000</v>
          </cell>
          <cell r="AC3303">
            <v>77419.354838709682</v>
          </cell>
          <cell r="AD3303">
            <v>4</v>
          </cell>
          <cell r="AE3303" t="str">
            <v>D61</v>
          </cell>
          <cell r="AF3303">
            <v>16000</v>
          </cell>
          <cell r="AG3303">
            <v>23000</v>
          </cell>
          <cell r="AH3303">
            <v>0.71</v>
          </cell>
          <cell r="AI3303">
            <v>4</v>
          </cell>
          <cell r="AJ3303">
            <v>0</v>
          </cell>
          <cell r="AK3303">
            <v>21630</v>
          </cell>
          <cell r="AL3303">
            <v>3.0000000000000027E-2</v>
          </cell>
          <cell r="AM3303">
            <v>79741.93548387097</v>
          </cell>
          <cell r="AN3303">
            <v>2322.580645161288</v>
          </cell>
          <cell r="AO3303">
            <v>-5.9565217391304381E-2</v>
          </cell>
          <cell r="AQ3303">
            <v>6500</v>
          </cell>
          <cell r="AR3303">
            <v>86000</v>
          </cell>
          <cell r="AS3303">
            <v>0.18</v>
          </cell>
          <cell r="AT3303">
            <v>1</v>
          </cell>
          <cell r="AU3303">
            <v>0</v>
          </cell>
          <cell r="AV3303">
            <v>21630</v>
          </cell>
          <cell r="AW3303">
            <v>79741.93548387097</v>
          </cell>
          <cell r="AX3303">
            <v>3.0000000000000027E-2</v>
          </cell>
          <cell r="AY3303">
            <v>2322.580645161288</v>
          </cell>
          <cell r="AZ3303" t="str">
            <v>Regular Bonus</v>
          </cell>
          <cell r="BA3303" t="str">
            <v>Regular BonusEligible</v>
          </cell>
          <cell r="BB3303" t="str">
            <v>Regular BonusIsrael</v>
          </cell>
          <cell r="BC3303" t="str">
            <v>Regular BonusIsrael Employee</v>
          </cell>
          <cell r="BD3303" t="str">
            <v>D65</v>
          </cell>
          <cell r="BE3303" t="str">
            <v>Employee</v>
          </cell>
          <cell r="BF3303">
            <v>21000</v>
          </cell>
          <cell r="BG3303">
            <v>5259</v>
          </cell>
          <cell r="BH3303">
            <v>3</v>
          </cell>
          <cell r="BI3303">
            <v>4000</v>
          </cell>
          <cell r="BJ3303">
            <v>35000</v>
          </cell>
          <cell r="BK3303">
            <v>35000</v>
          </cell>
          <cell r="BL3303">
            <v>28000</v>
          </cell>
        </row>
        <row r="3304">
          <cell r="B3304">
            <v>17781</v>
          </cell>
          <cell r="C3304">
            <v>12782</v>
          </cell>
          <cell r="D3304">
            <v>177573</v>
          </cell>
          <cell r="E3304" t="str">
            <v>Gregory Ben Kalifa</v>
          </cell>
          <cell r="F3304" t="str">
            <v>DATA SCIENTIST</v>
          </cell>
          <cell r="G3304" t="str">
            <v>Employee</v>
          </cell>
          <cell r="H3304" t="str">
            <v>Products - R&amp;D</v>
          </cell>
          <cell r="I3304" t="str">
            <v>TEL-AVIV</v>
          </cell>
          <cell r="J3304" t="str">
            <v>Israel</v>
          </cell>
          <cell r="K3304">
            <v>43158</v>
          </cell>
          <cell r="L3304" t="str">
            <v>IL</v>
          </cell>
          <cell r="M3304" t="str">
            <v>D53P</v>
          </cell>
          <cell r="N3304" t="str">
            <v>D</v>
          </cell>
          <cell r="O3304" t="str">
            <v>5</v>
          </cell>
          <cell r="P3304" t="str">
            <v>Regular</v>
          </cell>
          <cell r="T3304">
            <v>1</v>
          </cell>
          <cell r="U3304" t="str">
            <v>ILS</v>
          </cell>
          <cell r="V3304" t="str">
            <v>Products - R&amp;D</v>
          </cell>
          <cell r="W3304" t="str">
            <v>Dorit Dor</v>
          </cell>
          <cell r="Y3304" t="str">
            <v>Eligible</v>
          </cell>
          <cell r="Z3304">
            <v>25900</v>
          </cell>
          <cell r="AA3304">
            <v>95483.870967741939</v>
          </cell>
          <cell r="AB3304">
            <v>25900</v>
          </cell>
          <cell r="AC3304">
            <v>95483.870967741939</v>
          </cell>
          <cell r="AD3304">
            <v>3</v>
          </cell>
          <cell r="AE3304" t="str">
            <v>D53</v>
          </cell>
          <cell r="AF3304">
            <v>22000</v>
          </cell>
          <cell r="AG3304">
            <v>33000</v>
          </cell>
          <cell r="AH3304">
            <v>0.35</v>
          </cell>
          <cell r="AI3304">
            <v>2</v>
          </cell>
          <cell r="AJ3304">
            <v>0</v>
          </cell>
          <cell r="AK3304">
            <v>26677</v>
          </cell>
          <cell r="AL3304">
            <v>3.0000000000000027E-2</v>
          </cell>
          <cell r="AM3304">
            <v>98348.387096774197</v>
          </cell>
          <cell r="AN3304">
            <v>2864.5161290322576</v>
          </cell>
          <cell r="AO3304">
            <v>-0.19160606060606056</v>
          </cell>
          <cell r="AQ3304">
            <v>6500</v>
          </cell>
          <cell r="AR3304">
            <v>86000</v>
          </cell>
          <cell r="AS3304">
            <v>0.24</v>
          </cell>
          <cell r="AT3304">
            <v>1</v>
          </cell>
          <cell r="AU3304">
            <v>0</v>
          </cell>
          <cell r="AV3304">
            <v>26677</v>
          </cell>
          <cell r="AW3304">
            <v>98348.387096774197</v>
          </cell>
          <cell r="AX3304">
            <v>3.0000000000000027E-2</v>
          </cell>
          <cell r="AY3304">
            <v>2864.5161290322576</v>
          </cell>
          <cell r="AZ3304" t="str">
            <v>Regular Bonus</v>
          </cell>
          <cell r="BA3304" t="str">
            <v>Regular BonusEligible</v>
          </cell>
          <cell r="BB3304" t="str">
            <v>Regular BonusIsrael</v>
          </cell>
          <cell r="BC3304" t="str">
            <v>Regular BonusIsrael Employee</v>
          </cell>
          <cell r="BD3304" t="str">
            <v>D51</v>
          </cell>
          <cell r="BE3304" t="str">
            <v>Employee</v>
          </cell>
          <cell r="BF3304">
            <v>25900</v>
          </cell>
          <cell r="BG3304">
            <v>25000</v>
          </cell>
          <cell r="BH3304">
            <v>3</v>
          </cell>
          <cell r="BI3304">
            <v>4000</v>
          </cell>
          <cell r="BJ3304">
            <v>29000</v>
          </cell>
          <cell r="BK3304">
            <v>29000</v>
          </cell>
          <cell r="BL3304">
            <v>23200</v>
          </cell>
        </row>
        <row r="3305">
          <cell r="B3305">
            <v>11960</v>
          </cell>
          <cell r="C3305">
            <v>4693</v>
          </cell>
          <cell r="D3305">
            <v>24399</v>
          </cell>
          <cell r="E3305" t="str">
            <v>Saeed Hrdan</v>
          </cell>
          <cell r="F3305" t="str">
            <v>SOFTWARE DEVELOPER</v>
          </cell>
          <cell r="G3305" t="str">
            <v>Employee</v>
          </cell>
          <cell r="H3305" t="str">
            <v>Products - R&amp;D</v>
          </cell>
          <cell r="I3305" t="str">
            <v>YOKNE'AM</v>
          </cell>
          <cell r="J3305" t="str">
            <v>Israel</v>
          </cell>
          <cell r="K3305">
            <v>41707</v>
          </cell>
          <cell r="L3305" t="str">
            <v>IL</v>
          </cell>
          <cell r="M3305" t="str">
            <v>D51P</v>
          </cell>
          <cell r="N3305" t="str">
            <v>D</v>
          </cell>
          <cell r="O3305" t="str">
            <v>5</v>
          </cell>
          <cell r="P3305" t="str">
            <v>Regular</v>
          </cell>
          <cell r="T3305">
            <v>1</v>
          </cell>
          <cell r="U3305" t="str">
            <v>ILS</v>
          </cell>
          <cell r="V3305" t="str">
            <v>Products - R&amp;D</v>
          </cell>
          <cell r="W3305" t="str">
            <v>Dorit Dor</v>
          </cell>
          <cell r="Y3305" t="str">
            <v>Eligible</v>
          </cell>
          <cell r="Z3305">
            <v>25500</v>
          </cell>
          <cell r="AA3305">
            <v>94009.216589861753</v>
          </cell>
          <cell r="AB3305">
            <v>25500</v>
          </cell>
          <cell r="AC3305">
            <v>94009.216589861753</v>
          </cell>
          <cell r="AD3305">
            <v>3</v>
          </cell>
          <cell r="AE3305" t="str">
            <v>D51</v>
          </cell>
          <cell r="AF3305">
            <v>19500</v>
          </cell>
          <cell r="AG3305">
            <v>29500</v>
          </cell>
          <cell r="AH3305">
            <v>0.6</v>
          </cell>
          <cell r="AI3305">
            <v>3</v>
          </cell>
          <cell r="AJ3305">
            <v>0</v>
          </cell>
          <cell r="AK3305">
            <v>26010</v>
          </cell>
          <cell r="AL3305">
            <v>2.0000000000000018E-2</v>
          </cell>
          <cell r="AM3305">
            <v>95889.400921658991</v>
          </cell>
          <cell r="AN3305">
            <v>1880.184331797238</v>
          </cell>
          <cell r="AO3305">
            <v>-0.11830508474576273</v>
          </cell>
          <cell r="AQ3305">
            <v>6500</v>
          </cell>
          <cell r="AR3305">
            <v>86000</v>
          </cell>
          <cell r="AS3305">
            <v>0.23</v>
          </cell>
          <cell r="AT3305">
            <v>1</v>
          </cell>
          <cell r="AU3305">
            <v>0</v>
          </cell>
          <cell r="AV3305">
            <v>26010</v>
          </cell>
          <cell r="AW3305">
            <v>95889.400921658991</v>
          </cell>
          <cell r="AX3305">
            <v>2.0000000000000018E-2</v>
          </cell>
          <cell r="AY3305">
            <v>1880.184331797238</v>
          </cell>
          <cell r="AZ3305" t="str">
            <v>Regular Bonus</v>
          </cell>
          <cell r="BA3305" t="str">
            <v>Regular BonusEligible</v>
          </cell>
          <cell r="BB3305" t="str">
            <v>Regular BonusIsrael</v>
          </cell>
          <cell r="BC3305" t="str">
            <v>Regular BonusIsrael Employee</v>
          </cell>
          <cell r="BD3305" t="str">
            <v>D55</v>
          </cell>
          <cell r="BE3305" t="str">
            <v>Employee</v>
          </cell>
          <cell r="BF3305">
            <v>25500</v>
          </cell>
          <cell r="BG3305">
            <v>49000</v>
          </cell>
          <cell r="BH3305">
            <v>3</v>
          </cell>
          <cell r="BI3305">
            <v>4000</v>
          </cell>
          <cell r="BJ3305">
            <v>30000</v>
          </cell>
          <cell r="BK3305">
            <v>30000</v>
          </cell>
          <cell r="BL3305">
            <v>24000</v>
          </cell>
        </row>
        <row r="3306">
          <cell r="B3306">
            <v>17959</v>
          </cell>
          <cell r="C3306">
            <v>12957</v>
          </cell>
          <cell r="D3306">
            <v>180481</v>
          </cell>
          <cell r="E3306" t="str">
            <v>Roy Limor</v>
          </cell>
          <cell r="F3306" t="str">
            <v>SOFTWARE DEVELOPER</v>
          </cell>
          <cell r="G3306" t="str">
            <v>Employee</v>
          </cell>
          <cell r="H3306" t="str">
            <v>Products - R&amp;D</v>
          </cell>
          <cell r="I3306" t="str">
            <v>TEL-AVIV</v>
          </cell>
          <cell r="J3306" t="str">
            <v>Israel</v>
          </cell>
          <cell r="K3306">
            <v>43206</v>
          </cell>
          <cell r="L3306" t="str">
            <v>IL</v>
          </cell>
          <cell r="M3306" t="str">
            <v>D51P</v>
          </cell>
          <cell r="N3306" t="str">
            <v>D</v>
          </cell>
          <cell r="O3306" t="str">
            <v>5</v>
          </cell>
          <cell r="P3306" t="str">
            <v>Regular</v>
          </cell>
          <cell r="T3306">
            <v>1</v>
          </cell>
          <cell r="U3306" t="str">
            <v>ILS</v>
          </cell>
          <cell r="V3306" t="str">
            <v>Products - R&amp;D</v>
          </cell>
          <cell r="W3306" t="str">
            <v>Dorit Dor</v>
          </cell>
          <cell r="Y3306" t="str">
            <v>Eligible</v>
          </cell>
          <cell r="Z3306">
            <v>19000</v>
          </cell>
          <cell r="AA3306">
            <v>70046.082949308751</v>
          </cell>
          <cell r="AB3306">
            <v>19000</v>
          </cell>
          <cell r="AC3306">
            <v>70046.082949308751</v>
          </cell>
          <cell r="AD3306">
            <v>3</v>
          </cell>
          <cell r="AE3306" t="str">
            <v>D51</v>
          </cell>
          <cell r="AF3306">
            <v>19500</v>
          </cell>
          <cell r="AG3306">
            <v>29500</v>
          </cell>
          <cell r="AH3306">
            <v>0</v>
          </cell>
          <cell r="AI3306">
            <v>1</v>
          </cell>
          <cell r="AJ3306">
            <v>0</v>
          </cell>
          <cell r="AK3306">
            <v>19760</v>
          </cell>
          <cell r="AL3306">
            <v>4.0000000000000036E-2</v>
          </cell>
          <cell r="AM3306">
            <v>72847.926267281102</v>
          </cell>
          <cell r="AN3306">
            <v>2801.8433179723506</v>
          </cell>
          <cell r="AO3306">
            <v>-0.33016949152542374</v>
          </cell>
          <cell r="AQ3306">
            <v>6500</v>
          </cell>
          <cell r="AR3306">
            <v>86000</v>
          </cell>
          <cell r="AS3306">
            <v>0.15</v>
          </cell>
          <cell r="AT3306">
            <v>1</v>
          </cell>
          <cell r="AU3306">
            <v>0</v>
          </cell>
          <cell r="AV3306">
            <v>19760</v>
          </cell>
          <cell r="AW3306">
            <v>72847.926267281102</v>
          </cell>
          <cell r="AX3306">
            <v>4.0000000000000036E-2</v>
          </cell>
          <cell r="AY3306">
            <v>2801.8433179723506</v>
          </cell>
          <cell r="AZ3306" t="str">
            <v>Regular Bonus</v>
          </cell>
          <cell r="BA3306" t="str">
            <v>Regular BonusEligible</v>
          </cell>
          <cell r="BB3306" t="str">
            <v>Regular BonusIsrael</v>
          </cell>
          <cell r="BC3306" t="str">
            <v>Regular BonusIsrael Employee</v>
          </cell>
          <cell r="BD3306" t="str">
            <v>D65</v>
          </cell>
          <cell r="BE3306" t="str">
            <v>Employee</v>
          </cell>
          <cell r="BF3306">
            <v>19000</v>
          </cell>
          <cell r="BG3306">
            <v>17600</v>
          </cell>
          <cell r="BH3306">
            <v>3</v>
          </cell>
          <cell r="BI3306">
            <v>4000</v>
          </cell>
          <cell r="BJ3306">
            <v>22000</v>
          </cell>
          <cell r="BK3306">
            <v>22000</v>
          </cell>
          <cell r="BL3306">
            <v>17600</v>
          </cell>
        </row>
        <row r="3307">
          <cell r="B3307">
            <v>14887</v>
          </cell>
          <cell r="C3307">
            <v>9829</v>
          </cell>
          <cell r="D3307">
            <v>90586</v>
          </cell>
          <cell r="E3307" t="str">
            <v>Ilan Uriel</v>
          </cell>
          <cell r="F3307" t="str">
            <v>INNOVATION EVANGELIST</v>
          </cell>
          <cell r="G3307" t="str">
            <v>Employee</v>
          </cell>
          <cell r="H3307" t="str">
            <v>Products - R&amp;D</v>
          </cell>
          <cell r="I3307" t="str">
            <v>TEL-AVIV</v>
          </cell>
          <cell r="J3307" t="str">
            <v>Israel</v>
          </cell>
          <cell r="K3307">
            <v>42436</v>
          </cell>
          <cell r="L3307" t="str">
            <v>IL</v>
          </cell>
          <cell r="M3307" t="str">
            <v>D30P</v>
          </cell>
          <cell r="N3307" t="str">
            <v>D</v>
          </cell>
          <cell r="O3307" t="str">
            <v>3</v>
          </cell>
          <cell r="P3307" t="str">
            <v>Regular</v>
          </cell>
          <cell r="T3307">
            <v>1</v>
          </cell>
          <cell r="U3307" t="str">
            <v>ILS</v>
          </cell>
          <cell r="V3307" t="str">
            <v>Products - R&amp;D</v>
          </cell>
          <cell r="W3307" t="str">
            <v>Dorit Dor</v>
          </cell>
          <cell r="Y3307" t="str">
            <v>Eligible</v>
          </cell>
          <cell r="Z3307">
            <v>38500</v>
          </cell>
          <cell r="AA3307">
            <v>141935.48387096776</v>
          </cell>
          <cell r="AB3307">
            <v>38500</v>
          </cell>
          <cell r="AC3307">
            <v>141935.48387096776</v>
          </cell>
          <cell r="AD3307">
            <v>3</v>
          </cell>
          <cell r="AE3307" t="str">
            <v>D30</v>
          </cell>
          <cell r="AF3307">
            <v>34000</v>
          </cell>
          <cell r="AG3307">
            <v>46000</v>
          </cell>
          <cell r="AH3307">
            <v>0.37</v>
          </cell>
          <cell r="AI3307">
            <v>2</v>
          </cell>
          <cell r="AJ3307">
            <v>0</v>
          </cell>
          <cell r="AK3307">
            <v>39655</v>
          </cell>
          <cell r="AL3307">
            <v>3.0000000000000027E-2</v>
          </cell>
          <cell r="AM3307">
            <v>146193.54838709679</v>
          </cell>
          <cell r="AN3307">
            <v>4258.0645161290304</v>
          </cell>
          <cell r="AO3307">
            <v>-0.13793478260869563</v>
          </cell>
          <cell r="AQ3307">
            <v>6500</v>
          </cell>
          <cell r="AR3307">
            <v>86000</v>
          </cell>
          <cell r="AS3307">
            <v>0.4</v>
          </cell>
          <cell r="AT3307">
            <v>1</v>
          </cell>
          <cell r="AU3307">
            <v>0</v>
          </cell>
          <cell r="AV3307">
            <v>39655</v>
          </cell>
          <cell r="AW3307">
            <v>146193.54838709679</v>
          </cell>
          <cell r="AX3307">
            <v>3.0000000000000027E-2</v>
          </cell>
          <cell r="AY3307">
            <v>4258.0645161290304</v>
          </cell>
          <cell r="AZ3307" t="str">
            <v>Regular Bonus</v>
          </cell>
          <cell r="BA3307" t="str">
            <v>Regular BonusEligible</v>
          </cell>
          <cell r="BB3307" t="str">
            <v>Regular BonusIsrael</v>
          </cell>
          <cell r="BC3307" t="str">
            <v>Regular BonusIsrael Employee</v>
          </cell>
          <cell r="BD3307" t="str">
            <v>D35</v>
          </cell>
          <cell r="BE3307" t="str">
            <v>Employee</v>
          </cell>
          <cell r="BF3307">
            <v>38500</v>
          </cell>
          <cell r="BG3307">
            <v>65000</v>
          </cell>
          <cell r="BH3307">
            <v>3</v>
          </cell>
          <cell r="BI3307">
            <v>4000</v>
          </cell>
          <cell r="BJ3307">
            <v>70000</v>
          </cell>
          <cell r="BK3307">
            <v>70000</v>
          </cell>
          <cell r="BL3307">
            <v>56000</v>
          </cell>
        </row>
        <row r="3308">
          <cell r="B3308">
            <v>18000</v>
          </cell>
          <cell r="C3308">
            <v>12998</v>
          </cell>
          <cell r="D3308">
            <v>153415</v>
          </cell>
          <cell r="E3308" t="str">
            <v>Lena Kubarev</v>
          </cell>
          <cell r="F3308" t="str">
            <v>SOFTWARE DEVELOPER</v>
          </cell>
          <cell r="G3308" t="str">
            <v>Employee</v>
          </cell>
          <cell r="H3308" t="str">
            <v>Products - R&amp;D</v>
          </cell>
          <cell r="I3308" t="str">
            <v>TEL-AVIV</v>
          </cell>
          <cell r="J3308" t="str">
            <v>Israel</v>
          </cell>
          <cell r="K3308">
            <v>43220</v>
          </cell>
          <cell r="L3308" t="str">
            <v>IL</v>
          </cell>
          <cell r="M3308" t="str">
            <v>D51P</v>
          </cell>
          <cell r="N3308" t="str">
            <v>D</v>
          </cell>
          <cell r="O3308" t="str">
            <v>5</v>
          </cell>
          <cell r="P3308" t="str">
            <v>Regular</v>
          </cell>
          <cell r="T3308">
            <v>1</v>
          </cell>
          <cell r="U3308" t="str">
            <v>ILS</v>
          </cell>
          <cell r="V3308" t="str">
            <v>Products - R&amp;D</v>
          </cell>
          <cell r="W3308" t="str">
            <v>Dorit Dor</v>
          </cell>
          <cell r="Y3308" t="str">
            <v>Eligible</v>
          </cell>
          <cell r="Z3308">
            <v>21300</v>
          </cell>
          <cell r="AA3308">
            <v>78525.345622119814</v>
          </cell>
          <cell r="AB3308">
            <v>21300</v>
          </cell>
          <cell r="AC3308">
            <v>78525.345622119814</v>
          </cell>
          <cell r="AD3308">
            <v>3</v>
          </cell>
          <cell r="AE3308" t="str">
            <v>D51</v>
          </cell>
          <cell r="AF3308">
            <v>19500</v>
          </cell>
          <cell r="AG3308">
            <v>29500</v>
          </cell>
          <cell r="AH3308">
            <v>0.18</v>
          </cell>
          <cell r="AI3308">
            <v>2</v>
          </cell>
          <cell r="AJ3308">
            <v>0</v>
          </cell>
          <cell r="AK3308">
            <v>21939</v>
          </cell>
          <cell r="AL3308">
            <v>3.0000000000000027E-2</v>
          </cell>
          <cell r="AM3308">
            <v>80881.105990783413</v>
          </cell>
          <cell r="AN3308">
            <v>2355.7603686635994</v>
          </cell>
          <cell r="AO3308">
            <v>-0.25630508474576275</v>
          </cell>
          <cell r="AQ3308">
            <v>6500</v>
          </cell>
          <cell r="AR3308">
            <v>86000</v>
          </cell>
          <cell r="AS3308">
            <v>0.18</v>
          </cell>
          <cell r="AT3308">
            <v>1</v>
          </cell>
          <cell r="AU3308">
            <v>0</v>
          </cell>
          <cell r="AV3308">
            <v>21939</v>
          </cell>
          <cell r="AW3308">
            <v>80881.105990783413</v>
          </cell>
          <cell r="AX3308">
            <v>3.0000000000000027E-2</v>
          </cell>
          <cell r="AY3308">
            <v>2355.7603686635994</v>
          </cell>
          <cell r="AZ3308" t="str">
            <v>Regular Bonus</v>
          </cell>
          <cell r="BA3308" t="str">
            <v>Regular BonusEligible</v>
          </cell>
          <cell r="BB3308" t="str">
            <v>Regular BonusIsrael</v>
          </cell>
          <cell r="BC3308" t="str">
            <v>Regular BonusIsrael Employee</v>
          </cell>
          <cell r="BD3308" t="str">
            <v>D65</v>
          </cell>
          <cell r="BE3308" t="str">
            <v>Employee</v>
          </cell>
          <cell r="BF3308">
            <v>21300</v>
          </cell>
          <cell r="BG3308">
            <v>21000</v>
          </cell>
          <cell r="BH3308">
            <v>3</v>
          </cell>
          <cell r="BI3308">
            <v>4000</v>
          </cell>
          <cell r="BJ3308">
            <v>22000</v>
          </cell>
          <cell r="BK3308">
            <v>22000</v>
          </cell>
          <cell r="BL3308">
            <v>17600</v>
          </cell>
        </row>
        <row r="3309">
          <cell r="B3309">
            <v>15552</v>
          </cell>
          <cell r="C3309">
            <v>10514</v>
          </cell>
          <cell r="D3309">
            <v>208603</v>
          </cell>
          <cell r="E3309" t="str">
            <v>Victor Swed</v>
          </cell>
          <cell r="F3309" t="str">
            <v>DEVOPS ENGINEER</v>
          </cell>
          <cell r="G3309" t="str">
            <v>Employee</v>
          </cell>
          <cell r="H3309" t="str">
            <v>Products - R&amp;D</v>
          </cell>
          <cell r="I3309" t="str">
            <v>TEL-AVIV</v>
          </cell>
          <cell r="J3309" t="str">
            <v>Israel</v>
          </cell>
          <cell r="K3309">
            <v>42569</v>
          </cell>
          <cell r="L3309" t="str">
            <v>IL</v>
          </cell>
          <cell r="M3309" t="str">
            <v>D62P</v>
          </cell>
          <cell r="N3309" t="str">
            <v>D</v>
          </cell>
          <cell r="O3309" t="str">
            <v>6</v>
          </cell>
          <cell r="P3309" t="str">
            <v>Regular</v>
          </cell>
          <cell r="T3309">
            <v>1</v>
          </cell>
          <cell r="U3309" t="str">
            <v>ILS</v>
          </cell>
          <cell r="V3309" t="str">
            <v>Products - R&amp;D</v>
          </cell>
          <cell r="W3309" t="str">
            <v>Dorit Dor</v>
          </cell>
          <cell r="Y3309" t="str">
            <v>Eligible</v>
          </cell>
          <cell r="Z3309">
            <v>22000</v>
          </cell>
          <cell r="AA3309">
            <v>81105.990783410147</v>
          </cell>
          <cell r="AB3309">
            <v>22000</v>
          </cell>
          <cell r="AC3309">
            <v>81105.990783410147</v>
          </cell>
          <cell r="AD3309">
            <v>4</v>
          </cell>
          <cell r="AE3309" t="str">
            <v>D62</v>
          </cell>
          <cell r="AF3309">
            <v>17000</v>
          </cell>
          <cell r="AG3309">
            <v>25000</v>
          </cell>
          <cell r="AH3309">
            <v>0.62</v>
          </cell>
          <cell r="AI3309">
            <v>3</v>
          </cell>
          <cell r="AJ3309">
            <v>0</v>
          </cell>
          <cell r="AK3309">
            <v>22880</v>
          </cell>
          <cell r="AL3309">
            <v>4.0000000000000036E-2</v>
          </cell>
          <cell r="AM3309">
            <v>84350.230414746547</v>
          </cell>
          <cell r="AN3309">
            <v>3244.2396313364006</v>
          </cell>
          <cell r="AO3309">
            <v>-8.4799999999999986E-2</v>
          </cell>
          <cell r="AQ3309">
            <v>6500</v>
          </cell>
          <cell r="AR3309">
            <v>86000</v>
          </cell>
          <cell r="AS3309">
            <v>0.19</v>
          </cell>
          <cell r="AT3309">
            <v>1</v>
          </cell>
          <cell r="AU3309">
            <v>0</v>
          </cell>
          <cell r="AV3309">
            <v>22880</v>
          </cell>
          <cell r="AW3309">
            <v>84350.230414746547</v>
          </cell>
          <cell r="AX3309">
            <v>4.0000000000000036E-2</v>
          </cell>
          <cell r="AY3309">
            <v>3244.2396313364006</v>
          </cell>
          <cell r="AZ3309" t="str">
            <v>Regular Bonus</v>
          </cell>
          <cell r="BA3309" t="str">
            <v>Regular BonusEligible</v>
          </cell>
          <cell r="BB3309" t="str">
            <v>Regular BonusIsrael</v>
          </cell>
          <cell r="BC3309" t="str">
            <v>Regular BonusIsrael Employee</v>
          </cell>
          <cell r="BD3309" t="str">
            <v>D65</v>
          </cell>
          <cell r="BE3309" t="str">
            <v>Employee</v>
          </cell>
          <cell r="BF3309">
            <v>22000</v>
          </cell>
          <cell r="BG3309">
            <v>25000</v>
          </cell>
          <cell r="BH3309">
            <v>4</v>
          </cell>
          <cell r="BI3309">
            <v>4000</v>
          </cell>
          <cell r="BJ3309">
            <v>35000</v>
          </cell>
          <cell r="BK3309">
            <v>35000</v>
          </cell>
          <cell r="BL3309">
            <v>28000</v>
          </cell>
        </row>
        <row r="3310">
          <cell r="B3310">
            <v>15628</v>
          </cell>
          <cell r="C3310">
            <v>10587</v>
          </cell>
          <cell r="D3310">
            <v>120912</v>
          </cell>
          <cell r="E3310" t="str">
            <v>Ariel Tobiana</v>
          </cell>
          <cell r="F3310" t="str">
            <v>TEAM LEADER</v>
          </cell>
          <cell r="G3310" t="str">
            <v>Employee</v>
          </cell>
          <cell r="H3310" t="str">
            <v>Products - R&amp;D</v>
          </cell>
          <cell r="I3310" t="str">
            <v>TEL-AVIV</v>
          </cell>
          <cell r="J3310" t="str">
            <v>Israel</v>
          </cell>
          <cell r="K3310">
            <v>42589</v>
          </cell>
          <cell r="L3310" t="str">
            <v>IL</v>
          </cell>
          <cell r="M3310" t="str">
            <v>D41M</v>
          </cell>
          <cell r="N3310" t="str">
            <v>D</v>
          </cell>
          <cell r="O3310" t="str">
            <v>4</v>
          </cell>
          <cell r="P3310" t="str">
            <v>Regular</v>
          </cell>
          <cell r="T3310">
            <v>1</v>
          </cell>
          <cell r="U3310" t="str">
            <v>ILS</v>
          </cell>
          <cell r="V3310" t="str">
            <v>Products - R&amp;D</v>
          </cell>
          <cell r="W3310" t="str">
            <v>Dorit Dor</v>
          </cell>
          <cell r="Y3310" t="str">
            <v>Eligible</v>
          </cell>
          <cell r="Z3310">
            <v>22000</v>
          </cell>
          <cell r="AA3310">
            <v>81105.990783410147</v>
          </cell>
          <cell r="AB3310">
            <v>26000</v>
          </cell>
          <cell r="AC3310">
            <v>95852.534562211978</v>
          </cell>
          <cell r="AD3310">
            <v>4</v>
          </cell>
          <cell r="AE3310" t="str">
            <v>D41</v>
          </cell>
          <cell r="AF3310">
            <v>25500</v>
          </cell>
          <cell r="AG3310">
            <v>37000</v>
          </cell>
          <cell r="AH3310">
            <v>0</v>
          </cell>
          <cell r="AI3310">
            <v>1</v>
          </cell>
          <cell r="AJ3310">
            <v>0</v>
          </cell>
          <cell r="AK3310">
            <v>26000</v>
          </cell>
          <cell r="AL3310">
            <v>0</v>
          </cell>
          <cell r="AM3310">
            <v>95852.534562211978</v>
          </cell>
          <cell r="AN3310">
            <v>0</v>
          </cell>
          <cell r="AO3310">
            <v>-0.29729729729729726</v>
          </cell>
          <cell r="AP3310" t="str">
            <v>Already received an increase</v>
          </cell>
          <cell r="AQ3310">
            <v>6500</v>
          </cell>
          <cell r="AR3310">
            <v>86000</v>
          </cell>
          <cell r="AS3310">
            <v>0.24</v>
          </cell>
          <cell r="AT3310">
            <v>1</v>
          </cell>
          <cell r="AU3310">
            <v>0</v>
          </cell>
          <cell r="AV3310">
            <v>26000</v>
          </cell>
          <cell r="AW3310">
            <v>95852.534562211978</v>
          </cell>
          <cell r="AX3310">
            <v>0</v>
          </cell>
          <cell r="AY3310">
            <v>0</v>
          </cell>
          <cell r="AZ3310" t="str">
            <v>Regular Bonus</v>
          </cell>
          <cell r="BA3310" t="str">
            <v>Regular BonusEligible</v>
          </cell>
          <cell r="BB3310" t="str">
            <v>Regular BonusIsrael</v>
          </cell>
          <cell r="BC3310" t="str">
            <v>Regular BonusIsrael Employee</v>
          </cell>
          <cell r="BD3310" t="str">
            <v>D45</v>
          </cell>
          <cell r="BE3310" t="str">
            <v>Employee</v>
          </cell>
          <cell r="BF3310">
            <v>26000</v>
          </cell>
          <cell r="BG3310">
            <v>33000</v>
          </cell>
          <cell r="BH3310">
            <v>4</v>
          </cell>
          <cell r="BI3310">
            <v>4000</v>
          </cell>
          <cell r="BJ3310">
            <v>60000</v>
          </cell>
          <cell r="BK3310">
            <v>60000</v>
          </cell>
          <cell r="BL3310">
            <v>48000</v>
          </cell>
        </row>
        <row r="3311">
          <cell r="B3311">
            <v>18162</v>
          </cell>
          <cell r="C3311">
            <v>13212</v>
          </cell>
          <cell r="D3311">
            <v>148704</v>
          </cell>
          <cell r="E3311" t="str">
            <v>Omri Kugman</v>
          </cell>
          <cell r="F3311" t="str">
            <v>SOFTWARE DEVELOPER</v>
          </cell>
          <cell r="G3311" t="str">
            <v>Employee</v>
          </cell>
          <cell r="H3311" t="str">
            <v>Products - R&amp;D</v>
          </cell>
          <cell r="I3311" t="str">
            <v>TEL-AVIV</v>
          </cell>
          <cell r="J3311" t="str">
            <v>Israel</v>
          </cell>
          <cell r="K3311">
            <v>43262</v>
          </cell>
          <cell r="L3311" t="str">
            <v>IL</v>
          </cell>
          <cell r="M3311" t="str">
            <v>D51P</v>
          </cell>
          <cell r="N3311" t="str">
            <v>D</v>
          </cell>
          <cell r="O3311" t="str">
            <v>5</v>
          </cell>
          <cell r="P3311" t="str">
            <v>Regular</v>
          </cell>
          <cell r="T3311">
            <v>1</v>
          </cell>
          <cell r="U3311" t="str">
            <v>ILS</v>
          </cell>
          <cell r="V3311" t="str">
            <v>Products - R&amp;D</v>
          </cell>
          <cell r="W3311" t="str">
            <v>Dorit Dor</v>
          </cell>
          <cell r="Y3311" t="str">
            <v>Eligible</v>
          </cell>
          <cell r="Z3311">
            <v>20500</v>
          </cell>
          <cell r="AA3311">
            <v>75576.036866359456</v>
          </cell>
          <cell r="AB3311">
            <v>20500</v>
          </cell>
          <cell r="AC3311">
            <v>75576.036866359456</v>
          </cell>
          <cell r="AD3311">
            <v>3</v>
          </cell>
          <cell r="AE3311" t="str">
            <v>D51</v>
          </cell>
          <cell r="AF3311">
            <v>19500</v>
          </cell>
          <cell r="AG3311">
            <v>29500</v>
          </cell>
          <cell r="AH3311">
            <v>0.1</v>
          </cell>
          <cell r="AI3311">
            <v>1</v>
          </cell>
          <cell r="AJ3311">
            <v>0</v>
          </cell>
          <cell r="AK3311">
            <v>21320</v>
          </cell>
          <cell r="AL3311">
            <v>4.0000000000000036E-2</v>
          </cell>
          <cell r="AM3311">
            <v>78599.078341013825</v>
          </cell>
          <cell r="AN3311">
            <v>3023.0414746543684</v>
          </cell>
          <cell r="AO3311">
            <v>-0.2772881355932203</v>
          </cell>
          <cell r="AQ3311">
            <v>6500</v>
          </cell>
          <cell r="AR3311">
            <v>86000</v>
          </cell>
          <cell r="AS3311">
            <v>0.17</v>
          </cell>
          <cell r="AT3311">
            <v>1</v>
          </cell>
          <cell r="AU3311">
            <v>0</v>
          </cell>
          <cell r="AV3311">
            <v>21320</v>
          </cell>
          <cell r="AW3311">
            <v>78599.078341013825</v>
          </cell>
          <cell r="AX3311">
            <v>4.0000000000000036E-2</v>
          </cell>
          <cell r="AY3311">
            <v>3023.0414746543684</v>
          </cell>
          <cell r="AZ3311" t="str">
            <v>Regular Bonus</v>
          </cell>
          <cell r="BA3311" t="str">
            <v>Regular BonusEligible</v>
          </cell>
          <cell r="BB3311" t="str">
            <v>Regular BonusIsrael</v>
          </cell>
          <cell r="BC3311" t="str">
            <v>Regular BonusIsrael Employee</v>
          </cell>
          <cell r="BD3311" t="str">
            <v>D65</v>
          </cell>
          <cell r="BE3311" t="str">
            <v>Employee</v>
          </cell>
          <cell r="BF3311">
            <v>20500</v>
          </cell>
          <cell r="BG3311">
            <v>28000</v>
          </cell>
          <cell r="BH3311">
            <v>4</v>
          </cell>
          <cell r="BI3311">
            <v>4000</v>
          </cell>
          <cell r="BJ3311">
            <v>22000</v>
          </cell>
          <cell r="BK3311">
            <v>22000</v>
          </cell>
          <cell r="BL3311">
            <v>17600</v>
          </cell>
        </row>
        <row r="3312">
          <cell r="B3312">
            <v>18476</v>
          </cell>
          <cell r="C3312">
            <v>13522</v>
          </cell>
          <cell r="D3312">
            <v>114496</v>
          </cell>
          <cell r="E3312" t="str">
            <v>Elie Lasry</v>
          </cell>
          <cell r="F3312" t="str">
            <v>SOFTWARE DEVELOPER</v>
          </cell>
          <cell r="G3312" t="str">
            <v>Employee</v>
          </cell>
          <cell r="H3312" t="str">
            <v>Products - R&amp;D</v>
          </cell>
          <cell r="I3312" t="str">
            <v>TEL-AVIV</v>
          </cell>
          <cell r="J3312" t="str">
            <v>Israel</v>
          </cell>
          <cell r="K3312">
            <v>43318</v>
          </cell>
          <cell r="L3312" t="str">
            <v>IL</v>
          </cell>
          <cell r="M3312" t="str">
            <v>D51P</v>
          </cell>
          <cell r="N3312" t="str">
            <v>D</v>
          </cell>
          <cell r="O3312" t="str">
            <v>5</v>
          </cell>
          <cell r="P3312" t="str">
            <v>Regular</v>
          </cell>
          <cell r="T3312">
            <v>1</v>
          </cell>
          <cell r="U3312" t="str">
            <v>ILS</v>
          </cell>
          <cell r="V3312" t="str">
            <v>Products - R&amp;D</v>
          </cell>
          <cell r="W3312" t="str">
            <v>Dorit Dor</v>
          </cell>
          <cell r="Y3312" t="str">
            <v>Eligible</v>
          </cell>
          <cell r="Z3312">
            <v>20600</v>
          </cell>
          <cell r="AA3312">
            <v>75944.700460829496</v>
          </cell>
          <cell r="AB3312">
            <v>20600</v>
          </cell>
          <cell r="AC3312">
            <v>75944.700460829496</v>
          </cell>
          <cell r="AD3312">
            <v>3</v>
          </cell>
          <cell r="AE3312" t="str">
            <v>D51</v>
          </cell>
          <cell r="AF3312">
            <v>19500</v>
          </cell>
          <cell r="AG3312">
            <v>29500</v>
          </cell>
          <cell r="AH3312">
            <v>0.11</v>
          </cell>
          <cell r="AI3312">
            <v>1</v>
          </cell>
          <cell r="AJ3312">
            <v>0</v>
          </cell>
          <cell r="AK3312">
            <v>21424</v>
          </cell>
          <cell r="AL3312">
            <v>4.0000000000000036E-2</v>
          </cell>
          <cell r="AM3312">
            <v>78982.488479262669</v>
          </cell>
          <cell r="AN3312">
            <v>3037.7880184331734</v>
          </cell>
          <cell r="AO3312">
            <v>-0.27376271186440682</v>
          </cell>
          <cell r="AQ3312">
            <v>6500</v>
          </cell>
          <cell r="AR3312">
            <v>86000</v>
          </cell>
          <cell r="AS3312">
            <v>0.17</v>
          </cell>
          <cell r="AT3312">
            <v>1</v>
          </cell>
          <cell r="AU3312">
            <v>0</v>
          </cell>
          <cell r="AV3312">
            <v>21424</v>
          </cell>
          <cell r="AW3312">
            <v>78982.488479262669</v>
          </cell>
          <cell r="AX3312">
            <v>4.0000000000000036E-2</v>
          </cell>
          <cell r="AY3312">
            <v>3037.7880184331734</v>
          </cell>
          <cell r="AZ3312" t="str">
            <v>Regular Bonus</v>
          </cell>
          <cell r="BA3312" t="str">
            <v>Regular BonusEligible</v>
          </cell>
          <cell r="BB3312" t="str">
            <v>Regular BonusIsrael</v>
          </cell>
          <cell r="BC3312" t="str">
            <v>Regular BonusIsrael Employee</v>
          </cell>
          <cell r="BD3312" t="str">
            <v>D65</v>
          </cell>
          <cell r="BE3312" t="str">
            <v>Employee</v>
          </cell>
          <cell r="BF3312">
            <v>20600</v>
          </cell>
          <cell r="BG3312">
            <v>17500</v>
          </cell>
          <cell r="BH3312">
            <v>3</v>
          </cell>
          <cell r="BI3312">
            <v>4000</v>
          </cell>
          <cell r="BJ3312">
            <v>22000</v>
          </cell>
          <cell r="BK3312">
            <v>22000</v>
          </cell>
          <cell r="BL3312">
            <v>17600</v>
          </cell>
        </row>
        <row r="3313">
          <cell r="B3313">
            <v>15676</v>
          </cell>
          <cell r="C3313">
            <v>10631</v>
          </cell>
          <cell r="D3313">
            <v>222689</v>
          </cell>
          <cell r="E3313" t="str">
            <v>Gal Avraham</v>
          </cell>
          <cell r="F3313" t="str">
            <v>SECURITY ANALYST</v>
          </cell>
          <cell r="G3313" t="str">
            <v>Hourly Full Time</v>
          </cell>
          <cell r="H3313" t="str">
            <v>Products - R&amp;D</v>
          </cell>
          <cell r="I3313" t="str">
            <v>TEL-AVIV</v>
          </cell>
          <cell r="J3313" t="str">
            <v>Israel</v>
          </cell>
          <cell r="K3313">
            <v>42603</v>
          </cell>
          <cell r="L3313" t="str">
            <v>IL</v>
          </cell>
          <cell r="M3313" t="str">
            <v>T61P</v>
          </cell>
          <cell r="N3313" t="str">
            <v>T</v>
          </cell>
          <cell r="O3313" t="str">
            <v>6</v>
          </cell>
          <cell r="P3313" t="str">
            <v>Regular</v>
          </cell>
          <cell r="T3313">
            <v>1</v>
          </cell>
          <cell r="U3313" t="str">
            <v>ILS</v>
          </cell>
          <cell r="V3313" t="str">
            <v>Products - R&amp;D</v>
          </cell>
          <cell r="W3313" t="str">
            <v>Dorit Dor</v>
          </cell>
          <cell r="Y3313" t="str">
            <v>Eligible</v>
          </cell>
          <cell r="Z3313">
            <v>11620</v>
          </cell>
          <cell r="AA3313">
            <v>42838.709677419356</v>
          </cell>
          <cell r="AB3313">
            <v>11620</v>
          </cell>
          <cell r="AC3313">
            <v>42838.709677419356</v>
          </cell>
          <cell r="AD3313">
            <v>4</v>
          </cell>
          <cell r="AE3313" t="str">
            <v>T61</v>
          </cell>
          <cell r="AF3313">
            <v>7000</v>
          </cell>
          <cell r="AG3313">
            <v>12000</v>
          </cell>
          <cell r="AH3313">
            <v>0.92</v>
          </cell>
          <cell r="AI3313">
            <v>5</v>
          </cell>
          <cell r="AJ3313">
            <v>0</v>
          </cell>
          <cell r="AK3313">
            <v>11852.4</v>
          </cell>
          <cell r="AL3313">
            <v>2.0000000000000018E-2</v>
          </cell>
          <cell r="AM3313">
            <v>43695.483870967742</v>
          </cell>
          <cell r="AN3313">
            <v>856.77419354838639</v>
          </cell>
          <cell r="AO3313">
            <v>-1.2299999999999978E-2</v>
          </cell>
          <cell r="AQ3313">
            <v>6500</v>
          </cell>
          <cell r="AR3313">
            <v>86000</v>
          </cell>
          <cell r="AS3313">
            <v>0.06</v>
          </cell>
          <cell r="AT3313">
            <v>1</v>
          </cell>
          <cell r="AU3313">
            <v>0</v>
          </cell>
          <cell r="AV3313">
            <v>11852.4</v>
          </cell>
          <cell r="AW3313">
            <v>43695.483870967742</v>
          </cell>
          <cell r="AX3313">
            <v>2.0000000000000018E-2</v>
          </cell>
          <cell r="AY3313">
            <v>856.77419354838639</v>
          </cell>
          <cell r="AZ3313" t="str">
            <v>Regular Bonus</v>
          </cell>
          <cell r="BA3313" t="str">
            <v>Regular BonusEligible</v>
          </cell>
          <cell r="BB3313" t="str">
            <v>Regular BonusIsrael</v>
          </cell>
          <cell r="BC3313" t="str">
            <v>Regular BonusIsrael Hourly Full Time</v>
          </cell>
          <cell r="BD3313" t="str">
            <v>T61</v>
          </cell>
          <cell r="BE3313" t="str">
            <v>Hourly Full Time</v>
          </cell>
          <cell r="BF3313">
            <v>11620</v>
          </cell>
          <cell r="BG3313">
            <v>8943</v>
          </cell>
          <cell r="BH3313">
            <v>3</v>
          </cell>
          <cell r="BI3313">
            <v>2000</v>
          </cell>
          <cell r="BJ3313">
            <v>9500</v>
          </cell>
          <cell r="BK3313">
            <v>9500</v>
          </cell>
          <cell r="BL3313">
            <v>7600</v>
          </cell>
        </row>
        <row r="3314">
          <cell r="B3314">
            <v>15777</v>
          </cell>
          <cell r="C3314">
            <v>10731</v>
          </cell>
          <cell r="D3314">
            <v>95670</v>
          </cell>
          <cell r="E3314" t="str">
            <v>Or Ben David</v>
          </cell>
          <cell r="F3314" t="str">
            <v>TEAM LEADER</v>
          </cell>
          <cell r="G3314" t="str">
            <v>Employee</v>
          </cell>
          <cell r="H3314" t="str">
            <v>Products - R&amp;D</v>
          </cell>
          <cell r="I3314" t="str">
            <v>TEL-AVIV</v>
          </cell>
          <cell r="J3314" t="str">
            <v>Israel</v>
          </cell>
          <cell r="K3314">
            <v>42631</v>
          </cell>
          <cell r="L3314" t="str">
            <v>IL</v>
          </cell>
          <cell r="M3314" t="str">
            <v>D41M</v>
          </cell>
          <cell r="N3314" t="str">
            <v>D</v>
          </cell>
          <cell r="O3314" t="str">
            <v>4</v>
          </cell>
          <cell r="P3314" t="str">
            <v>Regular</v>
          </cell>
          <cell r="T3314">
            <v>1</v>
          </cell>
          <cell r="U3314" t="str">
            <v>ILS</v>
          </cell>
          <cell r="V3314" t="str">
            <v>Products - R&amp;D</v>
          </cell>
          <cell r="W3314" t="str">
            <v>Dorit Dor</v>
          </cell>
          <cell r="Y3314" t="str">
            <v>Eligible</v>
          </cell>
          <cell r="Z3314">
            <v>23000</v>
          </cell>
          <cell r="AA3314">
            <v>84792.626728110597</v>
          </cell>
          <cell r="AB3314">
            <v>27000</v>
          </cell>
          <cell r="AC3314">
            <v>99539.170506912444</v>
          </cell>
          <cell r="AD3314">
            <v>4</v>
          </cell>
          <cell r="AE3314" t="str">
            <v>D41</v>
          </cell>
          <cell r="AF3314">
            <v>25500</v>
          </cell>
          <cell r="AG3314">
            <v>37000</v>
          </cell>
          <cell r="AH3314">
            <v>0</v>
          </cell>
          <cell r="AI3314">
            <v>1</v>
          </cell>
          <cell r="AJ3314">
            <v>0</v>
          </cell>
          <cell r="AK3314">
            <v>27000</v>
          </cell>
          <cell r="AL3314">
            <v>0</v>
          </cell>
          <cell r="AM3314">
            <v>99539.170506912444</v>
          </cell>
          <cell r="AN3314">
            <v>0</v>
          </cell>
          <cell r="AO3314">
            <v>-0.27027027027027029</v>
          </cell>
          <cell r="AP3314" t="str">
            <v>Already received an increase</v>
          </cell>
          <cell r="AQ3314">
            <v>6500</v>
          </cell>
          <cell r="AR3314">
            <v>86000</v>
          </cell>
          <cell r="AS3314">
            <v>0.25</v>
          </cell>
          <cell r="AT3314">
            <v>1</v>
          </cell>
          <cell r="AU3314">
            <v>0</v>
          </cell>
          <cell r="AV3314">
            <v>27000</v>
          </cell>
          <cell r="AW3314">
            <v>99539.170506912444</v>
          </cell>
          <cell r="AX3314">
            <v>0</v>
          </cell>
          <cell r="AY3314">
            <v>0</v>
          </cell>
          <cell r="AZ3314" t="str">
            <v>Regular Bonus</v>
          </cell>
          <cell r="BA3314" t="str">
            <v>Regular BonusEligible</v>
          </cell>
          <cell r="BB3314" t="str">
            <v>Regular BonusIsrael</v>
          </cell>
          <cell r="BC3314" t="str">
            <v>Regular BonusIsrael Employee</v>
          </cell>
          <cell r="BD3314" t="str">
            <v>D51</v>
          </cell>
          <cell r="BE3314" t="str">
            <v>Employee</v>
          </cell>
          <cell r="BF3314">
            <v>27000</v>
          </cell>
          <cell r="BG3314">
            <v>38000</v>
          </cell>
          <cell r="BH3314">
            <v>5</v>
          </cell>
          <cell r="BI3314">
            <v>4000</v>
          </cell>
          <cell r="BJ3314">
            <v>44000</v>
          </cell>
          <cell r="BK3314">
            <v>44000</v>
          </cell>
          <cell r="BL3314">
            <v>35200</v>
          </cell>
        </row>
        <row r="3315">
          <cell r="B3315">
            <v>15837</v>
          </cell>
          <cell r="C3315">
            <v>10791</v>
          </cell>
          <cell r="D3315">
            <v>99854</v>
          </cell>
          <cell r="E3315" t="str">
            <v>Lior Jacobian</v>
          </cell>
          <cell r="F3315" t="str">
            <v>TEAM LEADER</v>
          </cell>
          <cell r="G3315" t="str">
            <v>Employee</v>
          </cell>
          <cell r="H3315" t="str">
            <v>Products - R&amp;D</v>
          </cell>
          <cell r="I3315" t="str">
            <v>TEL-AVIV</v>
          </cell>
          <cell r="J3315" t="str">
            <v>Israel</v>
          </cell>
          <cell r="K3315">
            <v>42639</v>
          </cell>
          <cell r="L3315" t="str">
            <v>IL</v>
          </cell>
          <cell r="M3315" t="str">
            <v>D41M</v>
          </cell>
          <cell r="N3315" t="str">
            <v>D</v>
          </cell>
          <cell r="O3315" t="str">
            <v>4</v>
          </cell>
          <cell r="P3315" t="str">
            <v>Regular</v>
          </cell>
          <cell r="T3315">
            <v>1</v>
          </cell>
          <cell r="U3315" t="str">
            <v>ILS</v>
          </cell>
          <cell r="V3315" t="str">
            <v>Products - R&amp;D</v>
          </cell>
          <cell r="W3315" t="str">
            <v>Dorit Dor</v>
          </cell>
          <cell r="Y3315" t="str">
            <v>Eligible</v>
          </cell>
          <cell r="Z3315">
            <v>28900</v>
          </cell>
          <cell r="AA3315">
            <v>106543.77880184332</v>
          </cell>
          <cell r="AB3315">
            <v>28900</v>
          </cell>
          <cell r="AC3315">
            <v>106543.77880184332</v>
          </cell>
          <cell r="AD3315">
            <v>4</v>
          </cell>
          <cell r="AE3315" t="str">
            <v>D41</v>
          </cell>
          <cell r="AF3315">
            <v>25500</v>
          </cell>
          <cell r="AG3315">
            <v>37000</v>
          </cell>
          <cell r="AH3315">
            <v>0.28999999999999998</v>
          </cell>
          <cell r="AI3315">
            <v>2</v>
          </cell>
          <cell r="AJ3315">
            <v>0</v>
          </cell>
          <cell r="AK3315">
            <v>30345</v>
          </cell>
          <cell r="AL3315">
            <v>5.0000000000000044E-2</v>
          </cell>
          <cell r="AM3315">
            <v>111870.96774193548</v>
          </cell>
          <cell r="AN3315">
            <v>5327.1889400921646</v>
          </cell>
          <cell r="AO3315">
            <v>-0.17986486486486486</v>
          </cell>
          <cell r="AQ3315">
            <v>6500</v>
          </cell>
          <cell r="AR3315">
            <v>86000</v>
          </cell>
          <cell r="AS3315">
            <v>0.28000000000000003</v>
          </cell>
          <cell r="AT3315">
            <v>1</v>
          </cell>
          <cell r="AU3315">
            <v>0</v>
          </cell>
          <cell r="AV3315">
            <v>30345</v>
          </cell>
          <cell r="AW3315">
            <v>111870.96774193548</v>
          </cell>
          <cell r="AX3315">
            <v>5.0000000000000044E-2</v>
          </cell>
          <cell r="AY3315">
            <v>5327.1889400921646</v>
          </cell>
          <cell r="AZ3315" t="str">
            <v>Regular Bonus</v>
          </cell>
          <cell r="BA3315" t="str">
            <v>Regular BonusEligible</v>
          </cell>
          <cell r="BB3315" t="str">
            <v>Regular BonusIsrael</v>
          </cell>
          <cell r="BC3315" t="str">
            <v>Regular BonusIsrael Employee</v>
          </cell>
          <cell r="BD3315" t="str">
            <v>D45</v>
          </cell>
          <cell r="BE3315" t="str">
            <v>Employee</v>
          </cell>
          <cell r="BF3315">
            <v>28900</v>
          </cell>
          <cell r="BG3315">
            <v>50000</v>
          </cell>
          <cell r="BH3315">
            <v>4</v>
          </cell>
          <cell r="BI3315">
            <v>4000</v>
          </cell>
          <cell r="BJ3315">
            <v>60000</v>
          </cell>
          <cell r="BK3315">
            <v>60000</v>
          </cell>
          <cell r="BL3315">
            <v>48000</v>
          </cell>
        </row>
        <row r="3316">
          <cell r="B3316">
            <v>18568</v>
          </cell>
          <cell r="C3316">
            <v>13614</v>
          </cell>
          <cell r="D3316">
            <v>155151</v>
          </cell>
          <cell r="E3316" t="str">
            <v>Hadas Barel</v>
          </cell>
          <cell r="F3316" t="str">
            <v>SOFTWARE DEVELOPER</v>
          </cell>
          <cell r="G3316" t="str">
            <v>Employee</v>
          </cell>
          <cell r="H3316" t="str">
            <v>Products - R&amp;D</v>
          </cell>
          <cell r="I3316" t="str">
            <v>TEL-AVIV</v>
          </cell>
          <cell r="J3316" t="str">
            <v>Israel</v>
          </cell>
          <cell r="K3316">
            <v>43332</v>
          </cell>
          <cell r="L3316" t="str">
            <v>IL</v>
          </cell>
          <cell r="M3316" t="str">
            <v>D51P</v>
          </cell>
          <cell r="N3316" t="str">
            <v>D</v>
          </cell>
          <cell r="O3316" t="str">
            <v>5</v>
          </cell>
          <cell r="P3316" t="str">
            <v>Regular</v>
          </cell>
          <cell r="T3316">
            <v>1</v>
          </cell>
          <cell r="U3316" t="str">
            <v>ILS</v>
          </cell>
          <cell r="V3316" t="str">
            <v>Products - R&amp;D</v>
          </cell>
          <cell r="W3316" t="str">
            <v>Dorit Dor</v>
          </cell>
          <cell r="Y3316" t="str">
            <v>Eligible</v>
          </cell>
          <cell r="Z3316">
            <v>18400</v>
          </cell>
          <cell r="AA3316">
            <v>67834.101382488487</v>
          </cell>
          <cell r="AB3316">
            <v>18400</v>
          </cell>
          <cell r="AC3316">
            <v>67834.101382488487</v>
          </cell>
          <cell r="AD3316">
            <v>3</v>
          </cell>
          <cell r="AE3316" t="str">
            <v>D51</v>
          </cell>
          <cell r="AF3316">
            <v>19500</v>
          </cell>
          <cell r="AG3316">
            <v>29500</v>
          </cell>
          <cell r="AH3316">
            <v>0</v>
          </cell>
          <cell r="AI3316">
            <v>1</v>
          </cell>
          <cell r="AJ3316">
            <v>0</v>
          </cell>
          <cell r="AK3316">
            <v>19136</v>
          </cell>
          <cell r="AL3316">
            <v>4.0000000000000036E-2</v>
          </cell>
          <cell r="AM3316">
            <v>70547.465437788022</v>
          </cell>
          <cell r="AN3316">
            <v>2713.3640552995348</v>
          </cell>
          <cell r="AO3316">
            <v>-0.35132203389830508</v>
          </cell>
          <cell r="AQ3316">
            <v>6500</v>
          </cell>
          <cell r="AR3316">
            <v>86000</v>
          </cell>
          <cell r="AS3316">
            <v>0.14000000000000001</v>
          </cell>
          <cell r="AT3316">
            <v>1</v>
          </cell>
          <cell r="AU3316">
            <v>0</v>
          </cell>
          <cell r="AV3316">
            <v>19136</v>
          </cell>
          <cell r="AW3316">
            <v>70547.465437788022</v>
          </cell>
          <cell r="AX3316">
            <v>4.0000000000000036E-2</v>
          </cell>
          <cell r="AY3316">
            <v>2713.3640552995348</v>
          </cell>
          <cell r="AZ3316" t="str">
            <v>Regular Bonus</v>
          </cell>
          <cell r="BA3316" t="str">
            <v>Regular BonusEligible</v>
          </cell>
          <cell r="BB3316" t="str">
            <v>Regular BonusIsrael</v>
          </cell>
          <cell r="BC3316" t="str">
            <v>Regular BonusIsrael Employee</v>
          </cell>
          <cell r="BD3316" t="str">
            <v>D65</v>
          </cell>
          <cell r="BE3316" t="str">
            <v>Employee</v>
          </cell>
          <cell r="BF3316">
            <v>18400</v>
          </cell>
          <cell r="BG3316">
            <v>22000</v>
          </cell>
          <cell r="BH3316">
            <v>3</v>
          </cell>
          <cell r="BI3316">
            <v>4000</v>
          </cell>
          <cell r="BJ3316">
            <v>22000</v>
          </cell>
          <cell r="BK3316">
            <v>22000</v>
          </cell>
          <cell r="BL3316">
            <v>17600</v>
          </cell>
        </row>
        <row r="3317">
          <cell r="B3317">
            <v>18573</v>
          </cell>
          <cell r="C3317">
            <v>13619</v>
          </cell>
          <cell r="D3317">
            <v>121591</v>
          </cell>
          <cell r="E3317" t="str">
            <v>Talya Ariel</v>
          </cell>
          <cell r="F3317" t="str">
            <v>SOFTWARE DEVELOPER</v>
          </cell>
          <cell r="G3317" t="str">
            <v>Employee</v>
          </cell>
          <cell r="H3317" t="str">
            <v>Products - R&amp;D</v>
          </cell>
          <cell r="I3317" t="str">
            <v>TEL-AVIV</v>
          </cell>
          <cell r="J3317" t="str">
            <v>Israel</v>
          </cell>
          <cell r="K3317">
            <v>43339</v>
          </cell>
          <cell r="L3317" t="str">
            <v>IL</v>
          </cell>
          <cell r="M3317" t="str">
            <v>D51P</v>
          </cell>
          <cell r="N3317" t="str">
            <v>D</v>
          </cell>
          <cell r="O3317" t="str">
            <v>5</v>
          </cell>
          <cell r="P3317" t="str">
            <v>Regular</v>
          </cell>
          <cell r="T3317">
            <v>1</v>
          </cell>
          <cell r="U3317" t="str">
            <v>ILS</v>
          </cell>
          <cell r="V3317" t="str">
            <v>Products - R&amp;D</v>
          </cell>
          <cell r="W3317" t="str">
            <v>Dorit Dor</v>
          </cell>
          <cell r="Y3317" t="str">
            <v>Eligible</v>
          </cell>
          <cell r="Z3317">
            <v>17000</v>
          </cell>
          <cell r="AA3317">
            <v>62672.811059907835</v>
          </cell>
          <cell r="AB3317">
            <v>17000</v>
          </cell>
          <cell r="AC3317">
            <v>62672.811059907835</v>
          </cell>
          <cell r="AD3317">
            <v>3</v>
          </cell>
          <cell r="AE3317" t="str">
            <v>D51</v>
          </cell>
          <cell r="AF3317">
            <v>19500</v>
          </cell>
          <cell r="AG3317">
            <v>29500</v>
          </cell>
          <cell r="AH3317">
            <v>0</v>
          </cell>
          <cell r="AI3317">
            <v>1</v>
          </cell>
          <cell r="AJ3317">
            <v>0</v>
          </cell>
          <cell r="AK3317">
            <v>17680</v>
          </cell>
          <cell r="AL3317">
            <v>4.0000000000000036E-2</v>
          </cell>
          <cell r="AM3317">
            <v>65179.72350230415</v>
          </cell>
          <cell r="AN3317">
            <v>2506.9124423963149</v>
          </cell>
          <cell r="AO3317">
            <v>-0.40067796610169493</v>
          </cell>
          <cell r="AQ3317">
            <v>6500</v>
          </cell>
          <cell r="AR3317">
            <v>86000</v>
          </cell>
          <cell r="AS3317">
            <v>0.13</v>
          </cell>
          <cell r="AT3317">
            <v>1</v>
          </cell>
          <cell r="AU3317">
            <v>0</v>
          </cell>
          <cell r="AV3317">
            <v>17680</v>
          </cell>
          <cell r="AW3317">
            <v>65179.72350230415</v>
          </cell>
          <cell r="AX3317">
            <v>4.0000000000000036E-2</v>
          </cell>
          <cell r="AY3317">
            <v>2506.9124423963149</v>
          </cell>
          <cell r="AZ3317" t="str">
            <v>Regular Bonus</v>
          </cell>
          <cell r="BA3317" t="str">
            <v>Regular BonusEligible</v>
          </cell>
          <cell r="BB3317" t="str">
            <v>Regular BonusIsrael</v>
          </cell>
          <cell r="BC3317" t="str">
            <v>Regular BonusIsrael Employee</v>
          </cell>
          <cell r="BD3317" t="str">
            <v>D55</v>
          </cell>
          <cell r="BE3317" t="str">
            <v>Employee</v>
          </cell>
          <cell r="BF3317">
            <v>17000</v>
          </cell>
          <cell r="BG3317">
            <v>10000</v>
          </cell>
          <cell r="BH3317">
            <v>2</v>
          </cell>
          <cell r="BI3317">
            <v>4000</v>
          </cell>
          <cell r="BJ3317">
            <v>30000</v>
          </cell>
          <cell r="BK3317">
            <v>30000</v>
          </cell>
          <cell r="BL3317">
            <v>24000</v>
          </cell>
        </row>
        <row r="3318">
          <cell r="B3318">
            <v>18813</v>
          </cell>
          <cell r="C3318">
            <v>13857</v>
          </cell>
          <cell r="D3318">
            <v>167501</v>
          </cell>
          <cell r="E3318" t="str">
            <v>Achinoam Roi</v>
          </cell>
          <cell r="F3318" t="str">
            <v>SOFTWARE DEVELOPER</v>
          </cell>
          <cell r="G3318" t="str">
            <v>Employee</v>
          </cell>
          <cell r="H3318" t="str">
            <v>Products - R&amp;D</v>
          </cell>
          <cell r="I3318" t="str">
            <v>TEL-AVIV</v>
          </cell>
          <cell r="J3318" t="str">
            <v>Israel</v>
          </cell>
          <cell r="K3318">
            <v>43381</v>
          </cell>
          <cell r="L3318" t="str">
            <v>IL</v>
          </cell>
          <cell r="M3318" t="str">
            <v>D51P</v>
          </cell>
          <cell r="N3318" t="str">
            <v>D</v>
          </cell>
          <cell r="O3318" t="str">
            <v>5</v>
          </cell>
          <cell r="P3318" t="str">
            <v>Regular</v>
          </cell>
          <cell r="T3318">
            <v>1</v>
          </cell>
          <cell r="U3318" t="str">
            <v>ILS</v>
          </cell>
          <cell r="V3318" t="str">
            <v>Products - R&amp;D</v>
          </cell>
          <cell r="W3318" t="str">
            <v>Dorit Dor</v>
          </cell>
          <cell r="Y3318" t="str">
            <v>Eligible</v>
          </cell>
          <cell r="Z3318">
            <v>20000</v>
          </cell>
          <cell r="AA3318">
            <v>73732.718894009216</v>
          </cell>
          <cell r="AB3318">
            <v>20000</v>
          </cell>
          <cell r="AC3318">
            <v>73732.718894009216</v>
          </cell>
          <cell r="AD3318">
            <v>3</v>
          </cell>
          <cell r="AE3318" t="str">
            <v>D51</v>
          </cell>
          <cell r="AF3318">
            <v>19500</v>
          </cell>
          <cell r="AG3318">
            <v>29500</v>
          </cell>
          <cell r="AH3318">
            <v>0.05</v>
          </cell>
          <cell r="AI3318">
            <v>1</v>
          </cell>
          <cell r="AJ3318">
            <v>0</v>
          </cell>
          <cell r="AK3318">
            <v>20800</v>
          </cell>
          <cell r="AL3318">
            <v>4.0000000000000036E-2</v>
          </cell>
          <cell r="AM3318">
            <v>76682.027649769589</v>
          </cell>
          <cell r="AN3318">
            <v>2949.3087557603722</v>
          </cell>
          <cell r="AO3318">
            <v>-0.29491525423728815</v>
          </cell>
          <cell r="AQ3318">
            <v>6500</v>
          </cell>
          <cell r="AR3318">
            <v>86000</v>
          </cell>
          <cell r="AS3318">
            <v>0.16</v>
          </cell>
          <cell r="AT3318">
            <v>1</v>
          </cell>
          <cell r="AU3318">
            <v>0</v>
          </cell>
          <cell r="AV3318">
            <v>20800</v>
          </cell>
          <cell r="AW3318">
            <v>76682.027649769589</v>
          </cell>
          <cell r="AX3318">
            <v>4.0000000000000036E-2</v>
          </cell>
          <cell r="AY3318">
            <v>2949.3087557603722</v>
          </cell>
          <cell r="AZ3318" t="str">
            <v>Regular Bonus</v>
          </cell>
          <cell r="BA3318" t="str">
            <v>Regular BonusEligible</v>
          </cell>
          <cell r="BB3318" t="str">
            <v>Regular BonusIsrael</v>
          </cell>
          <cell r="BC3318" t="str">
            <v>Regular BonusIsrael Employee</v>
          </cell>
          <cell r="BD3318" t="str">
            <v>D65</v>
          </cell>
          <cell r="BE3318" t="str">
            <v>Employee</v>
          </cell>
          <cell r="BF3318">
            <v>20000</v>
          </cell>
          <cell r="BG3318">
            <v>15370</v>
          </cell>
          <cell r="BH3318">
            <v>3</v>
          </cell>
          <cell r="BI3318">
            <v>4000</v>
          </cell>
          <cell r="BJ3318">
            <v>22000</v>
          </cell>
          <cell r="BK3318">
            <v>22000</v>
          </cell>
          <cell r="BL3318">
            <v>17600</v>
          </cell>
        </row>
        <row r="3319">
          <cell r="B3319">
            <v>18888</v>
          </cell>
          <cell r="C3319">
            <v>13932</v>
          </cell>
          <cell r="D3319">
            <v>2815</v>
          </cell>
          <cell r="E3319" t="str">
            <v>Shiran Yodev</v>
          </cell>
          <cell r="F3319" t="str">
            <v>SOFTWARE DEVELOPER</v>
          </cell>
          <cell r="G3319" t="str">
            <v>Employee</v>
          </cell>
          <cell r="H3319" t="str">
            <v>Products - R&amp;D</v>
          </cell>
          <cell r="I3319" t="str">
            <v>TEL-AVIV</v>
          </cell>
          <cell r="J3319" t="str">
            <v>Israel</v>
          </cell>
          <cell r="K3319">
            <v>43394</v>
          </cell>
          <cell r="L3319" t="str">
            <v>IL</v>
          </cell>
          <cell r="M3319" t="str">
            <v>D51P</v>
          </cell>
          <cell r="N3319" t="str">
            <v>D</v>
          </cell>
          <cell r="O3319" t="str">
            <v>5</v>
          </cell>
          <cell r="P3319" t="str">
            <v>Regular</v>
          </cell>
          <cell r="S3319">
            <v>1</v>
          </cell>
          <cell r="U3319" t="str">
            <v>ILS</v>
          </cell>
          <cell r="V3319" t="str">
            <v>Products - R&amp;D</v>
          </cell>
          <cell r="W3319" t="str">
            <v>Dorit Dor</v>
          </cell>
          <cell r="Y3319" t="str">
            <v>Eligible</v>
          </cell>
          <cell r="Z3319">
            <v>29600</v>
          </cell>
          <cell r="AA3319">
            <v>109124.42396313364</v>
          </cell>
          <cell r="AB3319">
            <v>29600</v>
          </cell>
          <cell r="AC3319">
            <v>109124.42396313364</v>
          </cell>
          <cell r="AD3319">
            <v>3</v>
          </cell>
          <cell r="AE3319" t="str">
            <v>D51</v>
          </cell>
          <cell r="AF3319">
            <v>19500</v>
          </cell>
          <cell r="AG3319">
            <v>29500</v>
          </cell>
          <cell r="AH3319">
            <v>1</v>
          </cell>
          <cell r="AI3319">
            <v>5</v>
          </cell>
          <cell r="AJ3319">
            <v>0</v>
          </cell>
          <cell r="AK3319">
            <v>29600</v>
          </cell>
          <cell r="AL3319">
            <v>0</v>
          </cell>
          <cell r="AM3319">
            <v>109124.42396313364</v>
          </cell>
          <cell r="AN3319">
            <v>0</v>
          </cell>
          <cell r="AO3319">
            <v>3.3898305084745228E-3</v>
          </cell>
          <cell r="AP3319" t="str">
            <v>Above Range</v>
          </cell>
          <cell r="AQ3319">
            <v>6500</v>
          </cell>
          <cell r="AR3319">
            <v>86000</v>
          </cell>
          <cell r="AS3319">
            <v>0.28999999999999998</v>
          </cell>
          <cell r="AT3319">
            <v>1</v>
          </cell>
          <cell r="AU3319">
            <v>0</v>
          </cell>
          <cell r="AV3319">
            <v>29600</v>
          </cell>
          <cell r="AW3319">
            <v>109124.42396313364</v>
          </cell>
          <cell r="AX3319">
            <v>0</v>
          </cell>
          <cell r="AY3319">
            <v>0</v>
          </cell>
          <cell r="AZ3319" t="str">
            <v>Target Bonus</v>
          </cell>
          <cell r="BA3319" t="str">
            <v>Target BonusEligible</v>
          </cell>
          <cell r="BB3319" t="str">
            <v>Target BonusIsrael</v>
          </cell>
          <cell r="BC3319" t="str">
            <v>Target BonusIsrael Employee</v>
          </cell>
          <cell r="BD3319" t="str">
            <v>D55</v>
          </cell>
          <cell r="BE3319" t="str">
            <v>Employee</v>
          </cell>
          <cell r="BF3319">
            <v>29600</v>
          </cell>
          <cell r="BG3319">
            <v>70000</v>
          </cell>
          <cell r="BH3319">
            <v>3</v>
          </cell>
          <cell r="BJ3319">
            <v>60000</v>
          </cell>
          <cell r="BK3319">
            <v>60000</v>
          </cell>
          <cell r="BL3319">
            <v>60000</v>
          </cell>
        </row>
        <row r="3320">
          <cell r="B3320">
            <v>16954</v>
          </cell>
          <cell r="C3320">
            <v>11871</v>
          </cell>
          <cell r="D3320">
            <v>131812</v>
          </cell>
          <cell r="E3320" t="str">
            <v>Merav Tzour</v>
          </cell>
          <cell r="F3320" t="str">
            <v>PROJECT MANAGER</v>
          </cell>
          <cell r="G3320" t="str">
            <v>Employee</v>
          </cell>
          <cell r="H3320" t="str">
            <v>Products - R&amp;D</v>
          </cell>
          <cell r="I3320" t="str">
            <v>TEL-AVIV</v>
          </cell>
          <cell r="J3320" t="str">
            <v>Israel</v>
          </cell>
          <cell r="K3320">
            <v>42961</v>
          </cell>
          <cell r="L3320" t="str">
            <v>IL</v>
          </cell>
          <cell r="M3320" t="str">
            <v>M52P</v>
          </cell>
          <cell r="N3320" t="str">
            <v>M</v>
          </cell>
          <cell r="O3320" t="str">
            <v>5</v>
          </cell>
          <cell r="P3320" t="str">
            <v>Regular</v>
          </cell>
          <cell r="T3320">
            <v>1</v>
          </cell>
          <cell r="U3320" t="str">
            <v>ILS</v>
          </cell>
          <cell r="V3320" t="str">
            <v>Products - R&amp;D</v>
          </cell>
          <cell r="W3320" t="str">
            <v>Dorit Dor</v>
          </cell>
          <cell r="Y3320" t="str">
            <v>Eligible</v>
          </cell>
          <cell r="Z3320">
            <v>25900</v>
          </cell>
          <cell r="AA3320">
            <v>95483.870967741939</v>
          </cell>
          <cell r="AB3320">
            <v>25900</v>
          </cell>
          <cell r="AC3320">
            <v>95483.870967741939</v>
          </cell>
          <cell r="AD3320">
            <v>4</v>
          </cell>
          <cell r="AE3320" t="str">
            <v>M52</v>
          </cell>
          <cell r="AF3320">
            <v>18000</v>
          </cell>
          <cell r="AG3320">
            <v>29000</v>
          </cell>
          <cell r="AH3320">
            <v>0.71</v>
          </cell>
          <cell r="AI3320">
            <v>4</v>
          </cell>
          <cell r="AJ3320">
            <v>0</v>
          </cell>
          <cell r="AK3320">
            <v>26677</v>
          </cell>
          <cell r="AL3320">
            <v>3.0000000000000027E-2</v>
          </cell>
          <cell r="AM3320">
            <v>98348.387096774197</v>
          </cell>
          <cell r="AN3320">
            <v>2864.5161290322576</v>
          </cell>
          <cell r="AO3320">
            <v>-8.0103448275862021E-2</v>
          </cell>
          <cell r="AQ3320">
            <v>6500</v>
          </cell>
          <cell r="AR3320">
            <v>86000</v>
          </cell>
          <cell r="AS3320">
            <v>0.24</v>
          </cell>
          <cell r="AT3320">
            <v>1</v>
          </cell>
          <cell r="AU3320">
            <v>0</v>
          </cell>
          <cell r="AV3320">
            <v>26677</v>
          </cell>
          <cell r="AW3320">
            <v>98348.387096774197</v>
          </cell>
          <cell r="AX3320">
            <v>3.0000000000000027E-2</v>
          </cell>
          <cell r="AY3320">
            <v>2864.5161290322576</v>
          </cell>
          <cell r="AZ3320" t="str">
            <v>Regular Bonus</v>
          </cell>
          <cell r="BA3320" t="str">
            <v>Regular BonusEligible</v>
          </cell>
          <cell r="BB3320" t="str">
            <v>Regular BonusIsrael</v>
          </cell>
          <cell r="BC3320" t="str">
            <v>Regular BonusIsrael Employee</v>
          </cell>
          <cell r="BD3320" t="str">
            <v>M52</v>
          </cell>
          <cell r="BE3320" t="str">
            <v>Employee</v>
          </cell>
          <cell r="BF3320">
            <v>25900</v>
          </cell>
          <cell r="BG3320">
            <v>22247</v>
          </cell>
          <cell r="BH3320">
            <v>4</v>
          </cell>
          <cell r="BI3320">
            <v>4000</v>
          </cell>
          <cell r="BJ3320">
            <v>42000</v>
          </cell>
          <cell r="BK3320">
            <v>42000</v>
          </cell>
          <cell r="BL3320">
            <v>33600</v>
          </cell>
        </row>
        <row r="3321">
          <cell r="B3321">
            <v>18818</v>
          </cell>
          <cell r="C3321">
            <v>13862</v>
          </cell>
          <cell r="D3321">
            <v>251282</v>
          </cell>
          <cell r="E3321" t="str">
            <v>Mohammad Haj Yahya</v>
          </cell>
          <cell r="F3321" t="str">
            <v>SOFTWARE DEVELOPER</v>
          </cell>
          <cell r="G3321" t="str">
            <v>Employee</v>
          </cell>
          <cell r="H3321" t="str">
            <v>Products - R&amp;D</v>
          </cell>
          <cell r="I3321" t="str">
            <v>TEL-AVIV</v>
          </cell>
          <cell r="J3321" t="str">
            <v>Israel</v>
          </cell>
          <cell r="K3321">
            <v>43381</v>
          </cell>
          <cell r="L3321" t="str">
            <v>IL</v>
          </cell>
          <cell r="M3321" t="str">
            <v>D51P</v>
          </cell>
          <cell r="N3321" t="str">
            <v>D</v>
          </cell>
          <cell r="O3321" t="str">
            <v>5</v>
          </cell>
          <cell r="P3321" t="str">
            <v>Regular</v>
          </cell>
          <cell r="T3321">
            <v>1</v>
          </cell>
          <cell r="U3321" t="str">
            <v>ILS</v>
          </cell>
          <cell r="V3321" t="str">
            <v>Products - R&amp;D</v>
          </cell>
          <cell r="W3321" t="str">
            <v>Dorit Dor</v>
          </cell>
          <cell r="Y3321" t="str">
            <v>Eligible</v>
          </cell>
          <cell r="Z3321">
            <v>19500</v>
          </cell>
          <cell r="AA3321">
            <v>71889.400921658991</v>
          </cell>
          <cell r="AB3321">
            <v>19500</v>
          </cell>
          <cell r="AC3321">
            <v>71889.400921658991</v>
          </cell>
          <cell r="AD3321">
            <v>3</v>
          </cell>
          <cell r="AE3321" t="str">
            <v>D51</v>
          </cell>
          <cell r="AF3321">
            <v>19500</v>
          </cell>
          <cell r="AG3321">
            <v>29500</v>
          </cell>
          <cell r="AH3321">
            <v>0</v>
          </cell>
          <cell r="AI3321">
            <v>1</v>
          </cell>
          <cell r="AJ3321">
            <v>0</v>
          </cell>
          <cell r="AK3321">
            <v>20280</v>
          </cell>
          <cell r="AL3321">
            <v>4.0000000000000036E-2</v>
          </cell>
          <cell r="AM3321">
            <v>74764.976958525353</v>
          </cell>
          <cell r="AN3321">
            <v>2875.5760368663614</v>
          </cell>
          <cell r="AO3321">
            <v>-0.31254237288135589</v>
          </cell>
          <cell r="AQ3321">
            <v>6500</v>
          </cell>
          <cell r="AR3321">
            <v>86000</v>
          </cell>
          <cell r="AS3321">
            <v>0.16</v>
          </cell>
          <cell r="AT3321">
            <v>1</v>
          </cell>
          <cell r="AU3321">
            <v>0</v>
          </cell>
          <cell r="AV3321">
            <v>20280</v>
          </cell>
          <cell r="AW3321">
            <v>74764.976958525353</v>
          </cell>
          <cell r="AX3321">
            <v>4.0000000000000036E-2</v>
          </cell>
          <cell r="AY3321">
            <v>2875.5760368663614</v>
          </cell>
          <cell r="AZ3321" t="str">
            <v>Regular Bonus</v>
          </cell>
          <cell r="BA3321" t="str">
            <v>Regular BonusEligible</v>
          </cell>
          <cell r="BB3321" t="str">
            <v>Regular BonusIsrael</v>
          </cell>
          <cell r="BC3321" t="str">
            <v>Regular BonusIsrael Employee</v>
          </cell>
          <cell r="BD3321" t="str">
            <v>D65</v>
          </cell>
          <cell r="BE3321" t="str">
            <v>Employee</v>
          </cell>
          <cell r="BF3321">
            <v>19500</v>
          </cell>
          <cell r="BG3321">
            <v>17600</v>
          </cell>
          <cell r="BH3321">
            <v>3</v>
          </cell>
          <cell r="BI3321">
            <v>4000</v>
          </cell>
          <cell r="BJ3321">
            <v>22000</v>
          </cell>
          <cell r="BK3321">
            <v>22000</v>
          </cell>
          <cell r="BL3321">
            <v>17600</v>
          </cell>
        </row>
        <row r="3322">
          <cell r="B3322">
            <v>18819</v>
          </cell>
          <cell r="C3322">
            <v>13863</v>
          </cell>
          <cell r="D3322">
            <v>47708</v>
          </cell>
          <cell r="E3322" t="str">
            <v>Dani Gilboa</v>
          </cell>
          <cell r="F3322" t="str">
            <v>SOFTWARE DEVELOPER</v>
          </cell>
          <cell r="G3322" t="str">
            <v>Employee</v>
          </cell>
          <cell r="H3322" t="str">
            <v>Products - R&amp;D</v>
          </cell>
          <cell r="I3322" t="str">
            <v>TEL-AVIV</v>
          </cell>
          <cell r="J3322" t="str">
            <v>Israel</v>
          </cell>
          <cell r="K3322">
            <v>43381</v>
          </cell>
          <cell r="L3322" t="str">
            <v>IL</v>
          </cell>
          <cell r="M3322" t="str">
            <v>D51P</v>
          </cell>
          <cell r="N3322" t="str">
            <v>D</v>
          </cell>
          <cell r="O3322" t="str">
            <v>5</v>
          </cell>
          <cell r="P3322" t="str">
            <v>Regular</v>
          </cell>
          <cell r="T3322">
            <v>1</v>
          </cell>
          <cell r="U3322" t="str">
            <v>ILS</v>
          </cell>
          <cell r="V3322" t="str">
            <v>Products - R&amp;D</v>
          </cell>
          <cell r="W3322" t="str">
            <v>Dorit Dor</v>
          </cell>
          <cell r="Y3322" t="str">
            <v>Eligible</v>
          </cell>
          <cell r="Z3322">
            <v>19500</v>
          </cell>
          <cell r="AA3322">
            <v>71889.400921658991</v>
          </cell>
          <cell r="AB3322">
            <v>19500</v>
          </cell>
          <cell r="AC3322">
            <v>71889.400921658991</v>
          </cell>
          <cell r="AD3322">
            <v>3</v>
          </cell>
          <cell r="AE3322" t="str">
            <v>D51</v>
          </cell>
          <cell r="AF3322">
            <v>19500</v>
          </cell>
          <cell r="AG3322">
            <v>29500</v>
          </cell>
          <cell r="AH3322">
            <v>0</v>
          </cell>
          <cell r="AI3322">
            <v>1</v>
          </cell>
          <cell r="AJ3322">
            <v>0</v>
          </cell>
          <cell r="AK3322">
            <v>20280</v>
          </cell>
          <cell r="AL3322">
            <v>4.0000000000000036E-2</v>
          </cell>
          <cell r="AM3322">
            <v>74764.976958525353</v>
          </cell>
          <cell r="AN3322">
            <v>2875.5760368663614</v>
          </cell>
          <cell r="AO3322">
            <v>-0.31254237288135589</v>
          </cell>
          <cell r="AQ3322">
            <v>6500</v>
          </cell>
          <cell r="AR3322">
            <v>86000</v>
          </cell>
          <cell r="AS3322">
            <v>0.16</v>
          </cell>
          <cell r="AT3322">
            <v>1</v>
          </cell>
          <cell r="AU3322">
            <v>0</v>
          </cell>
          <cell r="AV3322">
            <v>20280</v>
          </cell>
          <cell r="AW3322">
            <v>74764.976958525353</v>
          </cell>
          <cell r="AX3322">
            <v>4.0000000000000036E-2</v>
          </cell>
          <cell r="AY3322">
            <v>2875.5760368663614</v>
          </cell>
          <cell r="AZ3322" t="str">
            <v>Regular Bonus</v>
          </cell>
          <cell r="BA3322" t="str">
            <v>Regular BonusEligible</v>
          </cell>
          <cell r="BB3322" t="str">
            <v>Regular BonusIsrael</v>
          </cell>
          <cell r="BC3322" t="str">
            <v>Regular BonusIsrael Employee</v>
          </cell>
          <cell r="BD3322" t="str">
            <v>D65</v>
          </cell>
          <cell r="BE3322" t="str">
            <v>Employee</v>
          </cell>
          <cell r="BF3322">
            <v>19500</v>
          </cell>
          <cell r="BG3322">
            <v>20000</v>
          </cell>
          <cell r="BH3322">
            <v>3</v>
          </cell>
          <cell r="BI3322">
            <v>4000</v>
          </cell>
          <cell r="BJ3322">
            <v>22000</v>
          </cell>
          <cell r="BK3322">
            <v>22000</v>
          </cell>
          <cell r="BL3322">
            <v>17600</v>
          </cell>
        </row>
        <row r="3323">
          <cell r="B3323">
            <v>18902</v>
          </cell>
          <cell r="C3323">
            <v>13946</v>
          </cell>
          <cell r="D3323">
            <v>170734</v>
          </cell>
          <cell r="E3323" t="str">
            <v>Eran Lifshits</v>
          </cell>
          <cell r="F3323" t="str">
            <v>SOFTWARE DEVELOPER</v>
          </cell>
          <cell r="G3323" t="str">
            <v>Employee</v>
          </cell>
          <cell r="H3323" t="str">
            <v>Products - R&amp;D</v>
          </cell>
          <cell r="I3323" t="str">
            <v>TEL-AVIV</v>
          </cell>
          <cell r="J3323" t="str">
            <v>Israel</v>
          </cell>
          <cell r="K3323">
            <v>43394</v>
          </cell>
          <cell r="L3323" t="str">
            <v>IL</v>
          </cell>
          <cell r="M3323" t="str">
            <v>D51P</v>
          </cell>
          <cell r="N3323" t="str">
            <v>D</v>
          </cell>
          <cell r="O3323" t="str">
            <v>5</v>
          </cell>
          <cell r="P3323" t="str">
            <v>Regular</v>
          </cell>
          <cell r="T3323">
            <v>1</v>
          </cell>
          <cell r="U3323" t="str">
            <v>ILS</v>
          </cell>
          <cell r="V3323" t="str">
            <v>Products - R&amp;D</v>
          </cell>
          <cell r="W3323" t="str">
            <v>Dorit Dor</v>
          </cell>
          <cell r="Y3323" t="str">
            <v>Eligible</v>
          </cell>
          <cell r="Z3323">
            <v>24600</v>
          </cell>
          <cell r="AA3323">
            <v>90691.244239631342</v>
          </cell>
          <cell r="AB3323">
            <v>24600</v>
          </cell>
          <cell r="AC3323">
            <v>90691.244239631342</v>
          </cell>
          <cell r="AD3323">
            <v>3</v>
          </cell>
          <cell r="AE3323" t="str">
            <v>D51</v>
          </cell>
          <cell r="AF3323">
            <v>19500</v>
          </cell>
          <cell r="AG3323">
            <v>29500</v>
          </cell>
          <cell r="AH3323">
            <v>0.51</v>
          </cell>
          <cell r="AI3323">
            <v>3</v>
          </cell>
          <cell r="AJ3323">
            <v>0</v>
          </cell>
          <cell r="AK3323">
            <v>25092</v>
          </cell>
          <cell r="AL3323">
            <v>2.0000000000000018E-2</v>
          </cell>
          <cell r="AM3323">
            <v>92505.069124423972</v>
          </cell>
          <cell r="AN3323">
            <v>1813.8248847926297</v>
          </cell>
          <cell r="AO3323">
            <v>-0.14942372881355936</v>
          </cell>
          <cell r="AQ3323">
            <v>6500</v>
          </cell>
          <cell r="AR3323">
            <v>86000</v>
          </cell>
          <cell r="AS3323">
            <v>0.22</v>
          </cell>
          <cell r="AT3323">
            <v>1</v>
          </cell>
          <cell r="AU3323">
            <v>0</v>
          </cell>
          <cell r="AV3323">
            <v>25092</v>
          </cell>
          <cell r="AW3323">
            <v>92505.069124423972</v>
          </cell>
          <cell r="AX3323">
            <v>2.0000000000000018E-2</v>
          </cell>
          <cell r="AY3323">
            <v>1813.8248847926297</v>
          </cell>
          <cell r="AZ3323" t="str">
            <v>Regular Bonus</v>
          </cell>
          <cell r="BA3323" t="str">
            <v>Regular BonusEligible</v>
          </cell>
          <cell r="BB3323" t="str">
            <v>Regular BonusIsrael</v>
          </cell>
          <cell r="BC3323" t="str">
            <v>Regular BonusIsrael Employee</v>
          </cell>
          <cell r="BD3323" t="str">
            <v>D55</v>
          </cell>
          <cell r="BE3323" t="str">
            <v>Employee</v>
          </cell>
          <cell r="BF3323">
            <v>24600</v>
          </cell>
          <cell r="BG3323">
            <v>30000</v>
          </cell>
          <cell r="BH3323">
            <v>3</v>
          </cell>
          <cell r="BI3323">
            <v>4000</v>
          </cell>
          <cell r="BJ3323">
            <v>30000</v>
          </cell>
          <cell r="BK3323">
            <v>30000</v>
          </cell>
          <cell r="BL3323">
            <v>24000</v>
          </cell>
        </row>
        <row r="3324">
          <cell r="B3324">
            <v>18970</v>
          </cell>
          <cell r="C3324">
            <v>14028</v>
          </cell>
          <cell r="E3324" t="str">
            <v>Tal Cohen</v>
          </cell>
          <cell r="F3324" t="str">
            <v>SOFTWARE DEVELOPER</v>
          </cell>
          <cell r="G3324" t="str">
            <v>Employee</v>
          </cell>
          <cell r="H3324" t="str">
            <v>Products - R&amp;D</v>
          </cell>
          <cell r="I3324" t="str">
            <v>TEL-AVIV</v>
          </cell>
          <cell r="J3324" t="str">
            <v>Israel</v>
          </cell>
          <cell r="K3324">
            <v>43842</v>
          </cell>
          <cell r="L3324" t="str">
            <v>IL</v>
          </cell>
          <cell r="M3324" t="str">
            <v>D51P</v>
          </cell>
          <cell r="N3324" t="str">
            <v>D</v>
          </cell>
          <cell r="O3324" t="str">
            <v>5</v>
          </cell>
          <cell r="P3324" t="str">
            <v>Regular</v>
          </cell>
          <cell r="T3324">
            <v>1</v>
          </cell>
          <cell r="U3324" t="str">
            <v>ILS</v>
          </cell>
          <cell r="V3324" t="str">
            <v>Products - R&amp;D</v>
          </cell>
          <cell r="W3324" t="str">
            <v>Dorit Dor</v>
          </cell>
          <cell r="Y3324" t="str">
            <v>Eligible</v>
          </cell>
          <cell r="Z3324">
            <v>28700</v>
          </cell>
          <cell r="AA3324">
            <v>105806.45161290323</v>
          </cell>
          <cell r="AB3324">
            <v>30000</v>
          </cell>
          <cell r="AC3324">
            <v>110599.07834101382</v>
          </cell>
          <cell r="AD3324">
            <v>3</v>
          </cell>
          <cell r="AE3324" t="str">
            <v>D51</v>
          </cell>
          <cell r="AF3324">
            <v>19500</v>
          </cell>
          <cell r="AG3324">
            <v>29500</v>
          </cell>
          <cell r="AH3324">
            <v>1</v>
          </cell>
          <cell r="AI3324">
            <v>5</v>
          </cell>
          <cell r="AJ3324">
            <v>0</v>
          </cell>
          <cell r="AK3324">
            <v>30000</v>
          </cell>
          <cell r="AL3324">
            <v>0</v>
          </cell>
          <cell r="AM3324">
            <v>110599.07834101382</v>
          </cell>
          <cell r="AN3324">
            <v>0</v>
          </cell>
          <cell r="AO3324">
            <v>1.6949152542372836E-2</v>
          </cell>
          <cell r="AQ3324">
            <v>6500</v>
          </cell>
          <cell r="AR3324">
            <v>86000</v>
          </cell>
          <cell r="AS3324">
            <v>0.28999999999999998</v>
          </cell>
          <cell r="AT3324">
            <v>1</v>
          </cell>
          <cell r="AU3324">
            <v>0</v>
          </cell>
          <cell r="AV3324">
            <v>30000</v>
          </cell>
          <cell r="AW3324">
            <v>110599.07834101382</v>
          </cell>
          <cell r="AX3324">
            <v>0</v>
          </cell>
          <cell r="AY3324">
            <v>0</v>
          </cell>
          <cell r="AZ3324" t="str">
            <v>Regular Bonus</v>
          </cell>
          <cell r="BA3324" t="str">
            <v>Regular BonusEligible</v>
          </cell>
          <cell r="BB3324" t="str">
            <v>Regular BonusIsrael</v>
          </cell>
          <cell r="BC3324" t="str">
            <v>Regular BonusIsrael Employee</v>
          </cell>
          <cell r="BD3324" t="str">
            <v>D55</v>
          </cell>
          <cell r="BE3324" t="str">
            <v>Employee</v>
          </cell>
          <cell r="BF3324">
            <v>30000</v>
          </cell>
          <cell r="BG3324">
            <v>0</v>
          </cell>
          <cell r="BH3324">
            <v>3</v>
          </cell>
          <cell r="BI3324">
            <v>4000</v>
          </cell>
          <cell r="BJ3324">
            <v>30000</v>
          </cell>
          <cell r="BK3324">
            <v>30000</v>
          </cell>
          <cell r="BL3324">
            <v>24000</v>
          </cell>
        </row>
        <row r="3325">
          <cell r="B3325">
            <v>18999</v>
          </cell>
          <cell r="C3325">
            <v>14057</v>
          </cell>
          <cell r="E3325" t="str">
            <v>Roy Mashiah</v>
          </cell>
          <cell r="F3325" t="str">
            <v>SOFTWARE DEVELOPER</v>
          </cell>
          <cell r="G3325" t="str">
            <v>Employee</v>
          </cell>
          <cell r="H3325" t="str">
            <v>Products - R&amp;D</v>
          </cell>
          <cell r="I3325" t="str">
            <v>TEL-AVIV</v>
          </cell>
          <cell r="J3325" t="str">
            <v>Israel</v>
          </cell>
          <cell r="K3325">
            <v>43241</v>
          </cell>
          <cell r="L3325" t="str">
            <v>IL</v>
          </cell>
          <cell r="M3325" t="str">
            <v>D51P</v>
          </cell>
          <cell r="N3325" t="str">
            <v>D</v>
          </cell>
          <cell r="O3325" t="str">
            <v>5</v>
          </cell>
          <cell r="P3325" t="str">
            <v>Regular</v>
          </cell>
          <cell r="S3325">
            <v>1</v>
          </cell>
          <cell r="U3325" t="str">
            <v>ILS</v>
          </cell>
          <cell r="V3325" t="str">
            <v>Products - R&amp;D</v>
          </cell>
          <cell r="W3325" t="str">
            <v>Dorit Dor</v>
          </cell>
          <cell r="Y3325" t="str">
            <v>Eligible</v>
          </cell>
          <cell r="Z3325">
            <v>31600</v>
          </cell>
          <cell r="AA3325">
            <v>116497.69585253457</v>
          </cell>
          <cell r="AB3325">
            <v>31600</v>
          </cell>
          <cell r="AC3325">
            <v>116497.69585253457</v>
          </cell>
          <cell r="AD3325">
            <v>3</v>
          </cell>
          <cell r="AE3325" t="str">
            <v>D51</v>
          </cell>
          <cell r="AF3325">
            <v>19500</v>
          </cell>
          <cell r="AG3325">
            <v>29500</v>
          </cell>
          <cell r="AH3325">
            <v>1</v>
          </cell>
          <cell r="AI3325">
            <v>5</v>
          </cell>
          <cell r="AJ3325">
            <v>0</v>
          </cell>
          <cell r="AK3325">
            <v>31600</v>
          </cell>
          <cell r="AL3325">
            <v>0</v>
          </cell>
          <cell r="AM3325">
            <v>116497.69585253457</v>
          </cell>
          <cell r="AN3325">
            <v>0</v>
          </cell>
          <cell r="AO3325">
            <v>7.118644067796609E-2</v>
          </cell>
          <cell r="AP3325" t="str">
            <v>Above Range</v>
          </cell>
          <cell r="AQ3325">
            <v>6500</v>
          </cell>
          <cell r="AR3325">
            <v>86000</v>
          </cell>
          <cell r="AS3325">
            <v>0.31</v>
          </cell>
          <cell r="AT3325">
            <v>1</v>
          </cell>
          <cell r="AU3325">
            <v>0</v>
          </cell>
          <cell r="AV3325">
            <v>31600</v>
          </cell>
          <cell r="AW3325">
            <v>116497.69585253457</v>
          </cell>
          <cell r="AX3325">
            <v>0</v>
          </cell>
          <cell r="AY3325">
            <v>0</v>
          </cell>
          <cell r="AZ3325" t="str">
            <v>Target Bonus</v>
          </cell>
          <cell r="BA3325" t="str">
            <v>Target BonusEligible</v>
          </cell>
          <cell r="BB3325" t="str">
            <v>Target BonusIsrael</v>
          </cell>
          <cell r="BC3325" t="str">
            <v>Target BonusIsrael Employee</v>
          </cell>
          <cell r="BD3325" t="str">
            <v>D51</v>
          </cell>
          <cell r="BE3325" t="str">
            <v>Employee</v>
          </cell>
          <cell r="BF3325">
            <v>31600</v>
          </cell>
          <cell r="BG3325">
            <v>39452</v>
          </cell>
          <cell r="BH3325">
            <v>4</v>
          </cell>
          <cell r="BJ3325">
            <v>60000</v>
          </cell>
          <cell r="BK3325">
            <v>60000</v>
          </cell>
          <cell r="BL3325">
            <v>60000</v>
          </cell>
        </row>
        <row r="3326">
          <cell r="B3326">
            <v>19091</v>
          </cell>
          <cell r="C3326">
            <v>14149</v>
          </cell>
          <cell r="D3326">
            <v>173021</v>
          </cell>
          <cell r="E3326" t="str">
            <v>Oleg Ilushin</v>
          </cell>
          <cell r="F3326" t="str">
            <v>SECURITY RESEARCHER</v>
          </cell>
          <cell r="G3326" t="str">
            <v>Employee</v>
          </cell>
          <cell r="H3326" t="str">
            <v>Products - R&amp;D</v>
          </cell>
          <cell r="I3326" t="str">
            <v>TEL-AVIV</v>
          </cell>
          <cell r="J3326" t="str">
            <v>Israel</v>
          </cell>
          <cell r="K3326">
            <v>43409</v>
          </cell>
          <cell r="L3326" t="str">
            <v>IL</v>
          </cell>
          <cell r="M3326" t="str">
            <v>D54P</v>
          </cell>
          <cell r="N3326" t="str">
            <v>D</v>
          </cell>
          <cell r="O3326" t="str">
            <v>5</v>
          </cell>
          <cell r="P3326" t="str">
            <v>Regular</v>
          </cell>
          <cell r="T3326">
            <v>1</v>
          </cell>
          <cell r="U3326" t="str">
            <v>ILS</v>
          </cell>
          <cell r="V3326" t="str">
            <v>Products - R&amp;D</v>
          </cell>
          <cell r="W3326" t="str">
            <v>Dorit Dor</v>
          </cell>
          <cell r="Y3326" t="str">
            <v>Eligible</v>
          </cell>
          <cell r="Z3326">
            <v>38400</v>
          </cell>
          <cell r="AA3326">
            <v>141566.82027649769</v>
          </cell>
          <cell r="AB3326">
            <v>38400</v>
          </cell>
          <cell r="AC3326">
            <v>141566.82027649769</v>
          </cell>
          <cell r="AD3326">
            <v>3</v>
          </cell>
          <cell r="AE3326" t="str">
            <v>D54</v>
          </cell>
          <cell r="AF3326">
            <v>24000</v>
          </cell>
          <cell r="AG3326">
            <v>35000</v>
          </cell>
          <cell r="AH3326">
            <v>1</v>
          </cell>
          <cell r="AI3326">
            <v>5</v>
          </cell>
          <cell r="AJ3326">
            <v>0</v>
          </cell>
          <cell r="AK3326">
            <v>38400</v>
          </cell>
          <cell r="AL3326">
            <v>0</v>
          </cell>
          <cell r="AM3326">
            <v>141566.82027649769</v>
          </cell>
          <cell r="AN3326">
            <v>0</v>
          </cell>
          <cell r="AO3326">
            <v>9.7142857142857197E-2</v>
          </cell>
          <cell r="AP3326" t="str">
            <v>Above Range</v>
          </cell>
          <cell r="AQ3326">
            <v>6500</v>
          </cell>
          <cell r="AR3326">
            <v>86000</v>
          </cell>
          <cell r="AS3326">
            <v>0.4</v>
          </cell>
          <cell r="AT3326">
            <v>1</v>
          </cell>
          <cell r="AU3326">
            <v>0</v>
          </cell>
          <cell r="AV3326">
            <v>38400</v>
          </cell>
          <cell r="AW3326">
            <v>141566.82027649769</v>
          </cell>
          <cell r="AX3326">
            <v>0</v>
          </cell>
          <cell r="AY3326">
            <v>0</v>
          </cell>
          <cell r="AZ3326" t="str">
            <v>Regular Bonus</v>
          </cell>
          <cell r="BA3326" t="str">
            <v>Regular BonusEligible</v>
          </cell>
          <cell r="BB3326" t="str">
            <v>Regular BonusIsrael</v>
          </cell>
          <cell r="BC3326" t="str">
            <v>Regular BonusIsrael Employee</v>
          </cell>
          <cell r="BD3326" t="str">
            <v>D55</v>
          </cell>
          <cell r="BE3326" t="str">
            <v>Employee</v>
          </cell>
          <cell r="BF3326">
            <v>38400</v>
          </cell>
          <cell r="BG3326">
            <v>30000</v>
          </cell>
          <cell r="BH3326">
            <v>3</v>
          </cell>
          <cell r="BI3326">
            <v>4000</v>
          </cell>
          <cell r="BJ3326">
            <v>30000</v>
          </cell>
          <cell r="BK3326">
            <v>30000</v>
          </cell>
          <cell r="BL3326">
            <v>24000</v>
          </cell>
        </row>
        <row r="3327">
          <cell r="B3327">
            <v>19164</v>
          </cell>
          <cell r="C3327">
            <v>14222</v>
          </cell>
          <cell r="D3327">
            <v>172324</v>
          </cell>
          <cell r="E3327" t="str">
            <v>Limor Shemesh</v>
          </cell>
          <cell r="F3327" t="str">
            <v>DEVOPS ENGINEER</v>
          </cell>
          <cell r="G3327" t="str">
            <v>Employee</v>
          </cell>
          <cell r="H3327" t="str">
            <v>Products - R&amp;D</v>
          </cell>
          <cell r="I3327" t="str">
            <v>TEL-AVIV</v>
          </cell>
          <cell r="J3327" t="str">
            <v>Israel</v>
          </cell>
          <cell r="K3327">
            <v>43423</v>
          </cell>
          <cell r="L3327" t="str">
            <v>IL</v>
          </cell>
          <cell r="M3327" t="str">
            <v>D52P</v>
          </cell>
          <cell r="N3327" t="str">
            <v>D</v>
          </cell>
          <cell r="O3327" t="str">
            <v>5</v>
          </cell>
          <cell r="P3327" t="str">
            <v>Regular</v>
          </cell>
          <cell r="T3327">
            <v>1</v>
          </cell>
          <cell r="U3327" t="str">
            <v>ILS</v>
          </cell>
          <cell r="V3327" t="str">
            <v>Products - R&amp;D</v>
          </cell>
          <cell r="W3327" t="str">
            <v>Dorit Dor</v>
          </cell>
          <cell r="Y3327" t="str">
            <v>Eligible</v>
          </cell>
          <cell r="Z3327">
            <v>24900</v>
          </cell>
          <cell r="AA3327">
            <v>91797.235023041474</v>
          </cell>
          <cell r="AB3327">
            <v>24900</v>
          </cell>
          <cell r="AC3327">
            <v>91797.235023041474</v>
          </cell>
          <cell r="AD3327">
            <v>3</v>
          </cell>
          <cell r="AE3327" t="str">
            <v>D52</v>
          </cell>
          <cell r="AF3327">
            <v>23000</v>
          </cell>
          <cell r="AG3327">
            <v>32000</v>
          </cell>
          <cell r="AH3327">
            <v>0.21</v>
          </cell>
          <cell r="AI3327">
            <v>2</v>
          </cell>
          <cell r="AJ3327">
            <v>0</v>
          </cell>
          <cell r="AK3327">
            <v>25647</v>
          </cell>
          <cell r="AL3327">
            <v>3.0000000000000027E-2</v>
          </cell>
          <cell r="AM3327">
            <v>94551.152073732723</v>
          </cell>
          <cell r="AN3327">
            <v>2753.9170506912487</v>
          </cell>
          <cell r="AO3327">
            <v>-0.19853125000000005</v>
          </cell>
          <cell r="AQ3327">
            <v>6500</v>
          </cell>
          <cell r="AR3327">
            <v>86000</v>
          </cell>
          <cell r="AS3327">
            <v>0.23</v>
          </cell>
          <cell r="AT3327">
            <v>1</v>
          </cell>
          <cell r="AU3327">
            <v>0</v>
          </cell>
          <cell r="AV3327">
            <v>25647</v>
          </cell>
          <cell r="AW3327">
            <v>94551.152073732723</v>
          </cell>
          <cell r="AX3327">
            <v>3.0000000000000027E-2</v>
          </cell>
          <cell r="AY3327">
            <v>2753.9170506912487</v>
          </cell>
          <cell r="AZ3327" t="str">
            <v>Regular Bonus</v>
          </cell>
          <cell r="BA3327" t="str">
            <v>Regular BonusEligible</v>
          </cell>
          <cell r="BB3327" t="str">
            <v>Regular BonusIsrael</v>
          </cell>
          <cell r="BC3327" t="str">
            <v>Regular BonusIsrael Employee</v>
          </cell>
          <cell r="BD3327" t="str">
            <v>D55</v>
          </cell>
          <cell r="BE3327" t="str">
            <v>Employee</v>
          </cell>
          <cell r="BF3327">
            <v>24900</v>
          </cell>
          <cell r="BG3327">
            <v>25000</v>
          </cell>
          <cell r="BH3327">
            <v>3</v>
          </cell>
          <cell r="BI3327">
            <v>4000</v>
          </cell>
          <cell r="BJ3327">
            <v>30000</v>
          </cell>
          <cell r="BK3327">
            <v>30000</v>
          </cell>
          <cell r="BL3327">
            <v>24000</v>
          </cell>
        </row>
        <row r="3328">
          <cell r="B3328">
            <v>17307</v>
          </cell>
          <cell r="C3328">
            <v>12333</v>
          </cell>
          <cell r="D3328">
            <v>230721</v>
          </cell>
          <cell r="E3328" t="str">
            <v>Matan Giladi</v>
          </cell>
          <cell r="F3328" t="str">
            <v>TEAM LEADER</v>
          </cell>
          <cell r="G3328" t="str">
            <v>Employee</v>
          </cell>
          <cell r="H3328" t="str">
            <v>Products - R&amp;D</v>
          </cell>
          <cell r="I3328" t="str">
            <v>TEL-AVIV</v>
          </cell>
          <cell r="J3328" t="str">
            <v>Israel</v>
          </cell>
          <cell r="K3328">
            <v>43038</v>
          </cell>
          <cell r="L3328" t="str">
            <v>IL</v>
          </cell>
          <cell r="M3328" t="str">
            <v>D41M</v>
          </cell>
          <cell r="N3328" t="str">
            <v>D</v>
          </cell>
          <cell r="O3328" t="str">
            <v>4</v>
          </cell>
          <cell r="P3328" t="str">
            <v>Regular</v>
          </cell>
          <cell r="T3328">
            <v>1</v>
          </cell>
          <cell r="U3328" t="str">
            <v>ILS</v>
          </cell>
          <cell r="V3328" t="str">
            <v>Products - R&amp;D</v>
          </cell>
          <cell r="W3328" t="str">
            <v>Dorit Dor</v>
          </cell>
          <cell r="Y3328" t="str">
            <v>Eligible</v>
          </cell>
          <cell r="Z3328">
            <v>26000</v>
          </cell>
          <cell r="AA3328">
            <v>95852.534562211978</v>
          </cell>
          <cell r="AB3328">
            <v>26000</v>
          </cell>
          <cell r="AC3328">
            <v>95852.534562211978</v>
          </cell>
          <cell r="AD3328">
            <v>4</v>
          </cell>
          <cell r="AE3328" t="str">
            <v>D41</v>
          </cell>
          <cell r="AF3328">
            <v>25500</v>
          </cell>
          <cell r="AG3328">
            <v>37000</v>
          </cell>
          <cell r="AH3328">
            <v>0.04</v>
          </cell>
          <cell r="AI3328">
            <v>1</v>
          </cell>
          <cell r="AJ3328">
            <v>0</v>
          </cell>
          <cell r="AK3328">
            <v>27560</v>
          </cell>
          <cell r="AL3328">
            <v>6.0000000000000053E-2</v>
          </cell>
          <cell r="AM3328">
            <v>101603.6866359447</v>
          </cell>
          <cell r="AN3328">
            <v>5751.1520737327228</v>
          </cell>
          <cell r="AO3328">
            <v>-0.25513513513513508</v>
          </cell>
          <cell r="AQ3328">
            <v>6500</v>
          </cell>
          <cell r="AR3328">
            <v>86000</v>
          </cell>
          <cell r="AS3328">
            <v>0.24</v>
          </cell>
          <cell r="AT3328">
            <v>1</v>
          </cell>
          <cell r="AU3328">
            <v>0</v>
          </cell>
          <cell r="AV3328">
            <v>27560</v>
          </cell>
          <cell r="AW3328">
            <v>101603.6866359447</v>
          </cell>
          <cell r="AX3328">
            <v>6.0000000000000053E-2</v>
          </cell>
          <cell r="AY3328">
            <v>5751.1520737327228</v>
          </cell>
          <cell r="AZ3328" t="str">
            <v>Regular Bonus</v>
          </cell>
          <cell r="BA3328" t="str">
            <v>Regular BonusEligible</v>
          </cell>
          <cell r="BB3328" t="str">
            <v>Regular BonusIsrael</v>
          </cell>
          <cell r="BC3328" t="str">
            <v>Regular BonusIsrael Employee</v>
          </cell>
          <cell r="BD3328" t="str">
            <v>D55</v>
          </cell>
          <cell r="BE3328" t="str">
            <v>Employee</v>
          </cell>
          <cell r="BF3328">
            <v>26000</v>
          </cell>
          <cell r="BG3328">
            <v>25000</v>
          </cell>
          <cell r="BH3328">
            <v>4</v>
          </cell>
          <cell r="BI3328">
            <v>4000</v>
          </cell>
          <cell r="BJ3328">
            <v>49000</v>
          </cell>
          <cell r="BK3328">
            <v>49000</v>
          </cell>
          <cell r="BL3328">
            <v>39200</v>
          </cell>
        </row>
        <row r="3329">
          <cell r="B3329">
            <v>12611</v>
          </cell>
          <cell r="C3329">
            <v>7633</v>
          </cell>
          <cell r="D3329">
            <v>42012</v>
          </cell>
          <cell r="E3329" t="str">
            <v>Anna Suhanov</v>
          </cell>
          <cell r="F3329" t="str">
            <v>SOFTWARE DEVELOPER</v>
          </cell>
          <cell r="G3329" t="str">
            <v>Employee</v>
          </cell>
          <cell r="H3329" t="str">
            <v>Products - R&amp;D</v>
          </cell>
          <cell r="I3329" t="str">
            <v>TEL-AVIV</v>
          </cell>
          <cell r="J3329" t="str">
            <v>Israel</v>
          </cell>
          <cell r="K3329">
            <v>41932</v>
          </cell>
          <cell r="L3329" t="str">
            <v>IL</v>
          </cell>
          <cell r="M3329" t="str">
            <v>D51P</v>
          </cell>
          <cell r="N3329" t="str">
            <v>D</v>
          </cell>
          <cell r="O3329" t="str">
            <v>5</v>
          </cell>
          <cell r="P3329" t="str">
            <v>Regular</v>
          </cell>
          <cell r="T3329">
            <v>1</v>
          </cell>
          <cell r="U3329" t="str">
            <v>ILS</v>
          </cell>
          <cell r="V3329" t="str">
            <v>Products - R&amp;D</v>
          </cell>
          <cell r="W3329" t="str">
            <v>Dorit Dor</v>
          </cell>
          <cell r="Y3329" t="str">
            <v>Eligible</v>
          </cell>
          <cell r="Z3329">
            <v>22900</v>
          </cell>
          <cell r="AA3329">
            <v>84423.963133640558</v>
          </cell>
          <cell r="AB3329">
            <v>22900</v>
          </cell>
          <cell r="AC3329">
            <v>84423.963133640558</v>
          </cell>
          <cell r="AD3329">
            <v>3</v>
          </cell>
          <cell r="AE3329" t="str">
            <v>D51</v>
          </cell>
          <cell r="AF3329">
            <v>19500</v>
          </cell>
          <cell r="AG3329">
            <v>29500</v>
          </cell>
          <cell r="AH3329">
            <v>0.34</v>
          </cell>
          <cell r="AI3329">
            <v>2</v>
          </cell>
          <cell r="AJ3329">
            <v>0</v>
          </cell>
          <cell r="AK3329">
            <v>23587</v>
          </cell>
          <cell r="AL3329">
            <v>3.0000000000000027E-2</v>
          </cell>
          <cell r="AM3329">
            <v>86956.682027649775</v>
          </cell>
          <cell r="AN3329">
            <v>2532.7188940092165</v>
          </cell>
          <cell r="AO3329">
            <v>-0.20044067796610165</v>
          </cell>
          <cell r="AQ3329">
            <v>6500</v>
          </cell>
          <cell r="AR3329">
            <v>86000</v>
          </cell>
          <cell r="AS3329">
            <v>0.2</v>
          </cell>
          <cell r="AT3329">
            <v>1</v>
          </cell>
          <cell r="AU3329">
            <v>0</v>
          </cell>
          <cell r="AV3329">
            <v>23587</v>
          </cell>
          <cell r="AW3329">
            <v>86956.682027649775</v>
          </cell>
          <cell r="AX3329">
            <v>3.0000000000000027E-2</v>
          </cell>
          <cell r="AY3329">
            <v>2532.7188940092165</v>
          </cell>
          <cell r="AZ3329" t="str">
            <v>Regular Bonus</v>
          </cell>
          <cell r="BA3329" t="str">
            <v>Regular BonusEligible</v>
          </cell>
          <cell r="BB3329" t="str">
            <v>Regular BonusIsrael</v>
          </cell>
          <cell r="BC3329" t="str">
            <v>Regular BonusIsrael Employee</v>
          </cell>
          <cell r="BD3329" t="str">
            <v>D51</v>
          </cell>
          <cell r="BE3329" t="str">
            <v>Employee</v>
          </cell>
          <cell r="BF3329">
            <v>22900</v>
          </cell>
          <cell r="BG3329">
            <v>30000</v>
          </cell>
          <cell r="BH3329">
            <v>4</v>
          </cell>
          <cell r="BI3329">
            <v>4000</v>
          </cell>
          <cell r="BJ3329">
            <v>29000</v>
          </cell>
          <cell r="BK3329">
            <v>29000</v>
          </cell>
          <cell r="BL3329">
            <v>23200</v>
          </cell>
        </row>
        <row r="3330">
          <cell r="B3330">
            <v>17403</v>
          </cell>
          <cell r="C3330">
            <v>12422</v>
          </cell>
          <cell r="D3330">
            <v>141050</v>
          </cell>
          <cell r="E3330" t="str">
            <v>Dror Farkash</v>
          </cell>
          <cell r="F3330" t="str">
            <v>TEAM LEADER</v>
          </cell>
          <cell r="G3330" t="str">
            <v>Employee</v>
          </cell>
          <cell r="H3330" t="str">
            <v>Products - R&amp;D</v>
          </cell>
          <cell r="I3330" t="str">
            <v>TEL-AVIV</v>
          </cell>
          <cell r="J3330" t="str">
            <v>Israel</v>
          </cell>
          <cell r="K3330">
            <v>43059</v>
          </cell>
          <cell r="L3330" t="str">
            <v>IL</v>
          </cell>
          <cell r="M3330" t="str">
            <v>D41M</v>
          </cell>
          <cell r="N3330" t="str">
            <v>D</v>
          </cell>
          <cell r="O3330" t="str">
            <v>4</v>
          </cell>
          <cell r="P3330" t="str">
            <v>Regular</v>
          </cell>
          <cell r="T3330">
            <v>1</v>
          </cell>
          <cell r="U3330" t="str">
            <v>ILS</v>
          </cell>
          <cell r="V3330" t="str">
            <v>Products - R&amp;D</v>
          </cell>
          <cell r="W3330" t="str">
            <v>Dorit Dor</v>
          </cell>
          <cell r="Y3330" t="str">
            <v>Eligible</v>
          </cell>
          <cell r="Z3330">
            <v>24000</v>
          </cell>
          <cell r="AA3330">
            <v>88479.262672811063</v>
          </cell>
          <cell r="AB3330">
            <v>24000</v>
          </cell>
          <cell r="AC3330">
            <v>88479.262672811063</v>
          </cell>
          <cell r="AD3330">
            <v>4</v>
          </cell>
          <cell r="AE3330" t="str">
            <v>D41</v>
          </cell>
          <cell r="AF3330">
            <v>25500</v>
          </cell>
          <cell r="AG3330">
            <v>37000</v>
          </cell>
          <cell r="AH3330">
            <v>0</v>
          </cell>
          <cell r="AI3330">
            <v>1</v>
          </cell>
          <cell r="AJ3330">
            <v>0</v>
          </cell>
          <cell r="AK3330">
            <v>25440</v>
          </cell>
          <cell r="AL3330">
            <v>6.0000000000000053E-2</v>
          </cell>
          <cell r="AM3330">
            <v>93788.018433179721</v>
          </cell>
          <cell r="AN3330">
            <v>5308.7557603686582</v>
          </cell>
          <cell r="AO3330">
            <v>-0.31243243243243246</v>
          </cell>
          <cell r="AQ3330">
            <v>6500</v>
          </cell>
          <cell r="AR3330">
            <v>86000</v>
          </cell>
          <cell r="AS3330">
            <v>0.22</v>
          </cell>
          <cell r="AT3330">
            <v>1</v>
          </cell>
          <cell r="AU3330">
            <v>0</v>
          </cell>
          <cell r="AV3330">
            <v>25440</v>
          </cell>
          <cell r="AW3330">
            <v>93788.018433179721</v>
          </cell>
          <cell r="AX3330">
            <v>6.0000000000000053E-2</v>
          </cell>
          <cell r="AY3330">
            <v>5308.7557603686582</v>
          </cell>
          <cell r="AZ3330" t="str">
            <v>Regular Bonus</v>
          </cell>
          <cell r="BA3330" t="str">
            <v>Regular BonusEligible</v>
          </cell>
          <cell r="BB3330" t="str">
            <v>Regular BonusIsrael</v>
          </cell>
          <cell r="BC3330" t="str">
            <v>Regular BonusIsrael Employee</v>
          </cell>
          <cell r="BD3330" t="str">
            <v>D55</v>
          </cell>
          <cell r="BE3330" t="str">
            <v>Employee</v>
          </cell>
          <cell r="BF3330">
            <v>24000</v>
          </cell>
          <cell r="BG3330">
            <v>50000</v>
          </cell>
          <cell r="BH3330">
            <v>5</v>
          </cell>
          <cell r="BI3330">
            <v>4000</v>
          </cell>
          <cell r="BJ3330">
            <v>49000</v>
          </cell>
          <cell r="BK3330">
            <v>49000</v>
          </cell>
          <cell r="BL3330">
            <v>39200</v>
          </cell>
        </row>
        <row r="3331">
          <cell r="B3331">
            <v>17407</v>
          </cell>
          <cell r="C3331">
            <v>12426</v>
          </cell>
          <cell r="D3331">
            <v>216030</v>
          </cell>
          <cell r="E3331" t="str">
            <v>Shimon Ben-Ishay</v>
          </cell>
          <cell r="F3331" t="str">
            <v>TEAM LEADER</v>
          </cell>
          <cell r="G3331" t="str">
            <v>Employee</v>
          </cell>
          <cell r="H3331" t="str">
            <v>Products - R&amp;D</v>
          </cell>
          <cell r="I3331" t="str">
            <v>TEL-AVIV</v>
          </cell>
          <cell r="J3331" t="str">
            <v>Israel</v>
          </cell>
          <cell r="K3331">
            <v>43073</v>
          </cell>
          <cell r="L3331" t="str">
            <v>IL</v>
          </cell>
          <cell r="M3331" t="str">
            <v>D41M</v>
          </cell>
          <cell r="N3331" t="str">
            <v>D</v>
          </cell>
          <cell r="O3331" t="str">
            <v>4</v>
          </cell>
          <cell r="P3331" t="str">
            <v>Regular</v>
          </cell>
          <cell r="T3331">
            <v>1</v>
          </cell>
          <cell r="U3331" t="str">
            <v>ILS</v>
          </cell>
          <cell r="V3331" t="str">
            <v>Products - R&amp;D</v>
          </cell>
          <cell r="W3331" t="str">
            <v>Dorit Dor</v>
          </cell>
          <cell r="Y3331" t="str">
            <v>Eligible</v>
          </cell>
          <cell r="Z3331">
            <v>33900</v>
          </cell>
          <cell r="AA3331">
            <v>124976.95852534563</v>
          </cell>
          <cell r="AB3331">
            <v>33900</v>
          </cell>
          <cell r="AC3331">
            <v>124976.95852534563</v>
          </cell>
          <cell r="AD3331">
            <v>4</v>
          </cell>
          <cell r="AE3331" t="str">
            <v>D41</v>
          </cell>
          <cell r="AF3331">
            <v>25500</v>
          </cell>
          <cell r="AG3331">
            <v>37000</v>
          </cell>
          <cell r="AH3331">
            <v>0.73</v>
          </cell>
          <cell r="AI3331">
            <v>4</v>
          </cell>
          <cell r="AJ3331">
            <v>0</v>
          </cell>
          <cell r="AK3331">
            <v>34917</v>
          </cell>
          <cell r="AL3331">
            <v>3.0000000000000027E-2</v>
          </cell>
          <cell r="AM3331">
            <v>128726.26728110599</v>
          </cell>
          <cell r="AN3331">
            <v>3749.3087557603576</v>
          </cell>
          <cell r="AO3331">
            <v>-5.6297297297297266E-2</v>
          </cell>
          <cell r="AQ3331">
            <v>6500</v>
          </cell>
          <cell r="AR3331">
            <v>86000</v>
          </cell>
          <cell r="AS3331">
            <v>0.34</v>
          </cell>
          <cell r="AT3331">
            <v>1</v>
          </cell>
          <cell r="AU3331">
            <v>0</v>
          </cell>
          <cell r="AV3331">
            <v>34917</v>
          </cell>
          <cell r="AW3331">
            <v>128726.26728110599</v>
          </cell>
          <cell r="AX3331">
            <v>3.0000000000000027E-2</v>
          </cell>
          <cell r="AY3331">
            <v>3749.3087557603576</v>
          </cell>
          <cell r="AZ3331" t="str">
            <v>Regular Bonus</v>
          </cell>
          <cell r="BA3331" t="str">
            <v>Regular BonusEligible</v>
          </cell>
          <cell r="BB3331" t="str">
            <v>Regular BonusIsrael</v>
          </cell>
          <cell r="BC3331" t="str">
            <v>Regular BonusIsrael Employee</v>
          </cell>
          <cell r="BD3331" t="str">
            <v>D41</v>
          </cell>
          <cell r="BE3331" t="str">
            <v>Employee</v>
          </cell>
          <cell r="BF3331">
            <v>33900</v>
          </cell>
          <cell r="BG3331">
            <v>70000</v>
          </cell>
          <cell r="BH3331">
            <v>4</v>
          </cell>
          <cell r="BI3331">
            <v>4000</v>
          </cell>
          <cell r="BJ3331">
            <v>56000</v>
          </cell>
          <cell r="BK3331">
            <v>56000</v>
          </cell>
          <cell r="BL3331">
            <v>44800</v>
          </cell>
        </row>
        <row r="3332">
          <cell r="B3332">
            <v>19075</v>
          </cell>
          <cell r="C3332">
            <v>14133</v>
          </cell>
          <cell r="E3332" t="str">
            <v>Gal Peled</v>
          </cell>
          <cell r="F3332" t="str">
            <v>DATA SCIENTIST</v>
          </cell>
          <cell r="G3332" t="str">
            <v>Employee</v>
          </cell>
          <cell r="H3332" t="str">
            <v>Products - R&amp;D</v>
          </cell>
          <cell r="I3332" t="str">
            <v>TEL-AVIV</v>
          </cell>
          <cell r="J3332" t="str">
            <v>Israel</v>
          </cell>
          <cell r="K3332">
            <v>43401</v>
          </cell>
          <cell r="L3332" t="str">
            <v>IL</v>
          </cell>
          <cell r="M3332" t="str">
            <v>D53P</v>
          </cell>
          <cell r="N3332" t="str">
            <v>D</v>
          </cell>
          <cell r="O3332" t="str">
            <v>5</v>
          </cell>
          <cell r="P3332" t="str">
            <v>Regular</v>
          </cell>
          <cell r="T3332">
            <v>1</v>
          </cell>
          <cell r="U3332" t="str">
            <v>ILS</v>
          </cell>
          <cell r="V3332" t="str">
            <v>Products - R&amp;D</v>
          </cell>
          <cell r="W3332" t="str">
            <v>Dorit Dor</v>
          </cell>
          <cell r="Y3332" t="str">
            <v>Eligible</v>
          </cell>
          <cell r="Z3332">
            <v>33000</v>
          </cell>
          <cell r="AA3332">
            <v>121658.98617511521</v>
          </cell>
          <cell r="AB3332">
            <v>33000</v>
          </cell>
          <cell r="AC3332">
            <v>121658.98617511521</v>
          </cell>
          <cell r="AD3332">
            <v>3</v>
          </cell>
          <cell r="AE3332" t="str">
            <v>D53</v>
          </cell>
          <cell r="AF3332">
            <v>22000</v>
          </cell>
          <cell r="AG3332">
            <v>33000</v>
          </cell>
          <cell r="AH3332">
            <v>1</v>
          </cell>
          <cell r="AI3332">
            <v>5</v>
          </cell>
          <cell r="AJ3332">
            <v>0</v>
          </cell>
          <cell r="AK3332">
            <v>33000</v>
          </cell>
          <cell r="AL3332">
            <v>0</v>
          </cell>
          <cell r="AM3332">
            <v>121658.98617511521</v>
          </cell>
          <cell r="AN3332">
            <v>0</v>
          </cell>
          <cell r="AO3332">
            <v>0</v>
          </cell>
          <cell r="AP3332" t="str">
            <v>At the top of the range</v>
          </cell>
          <cell r="AQ3332">
            <v>6500</v>
          </cell>
          <cell r="AR3332">
            <v>86000</v>
          </cell>
          <cell r="AS3332">
            <v>0.33</v>
          </cell>
          <cell r="AT3332">
            <v>1</v>
          </cell>
          <cell r="AU3332">
            <v>0</v>
          </cell>
          <cell r="AV3332">
            <v>33000</v>
          </cell>
          <cell r="AW3332">
            <v>121658.98617511521</v>
          </cell>
          <cell r="AX3332">
            <v>0</v>
          </cell>
          <cell r="AY3332">
            <v>0</v>
          </cell>
          <cell r="AZ3332" t="str">
            <v>Regular Bonus</v>
          </cell>
          <cell r="BA3332" t="str">
            <v>Regular BonusEligible</v>
          </cell>
          <cell r="BB3332" t="str">
            <v>Regular BonusIsrael</v>
          </cell>
          <cell r="BC3332" t="str">
            <v>Regular BonusIsrael Employee</v>
          </cell>
          <cell r="BD3332" t="str">
            <v>D55</v>
          </cell>
          <cell r="BE3332" t="str">
            <v>Employee</v>
          </cell>
          <cell r="BF3332">
            <v>33000</v>
          </cell>
          <cell r="BG3332">
            <v>35000</v>
          </cell>
          <cell r="BH3332">
            <v>3</v>
          </cell>
          <cell r="BI3332">
            <v>4000</v>
          </cell>
          <cell r="BJ3332">
            <v>30000</v>
          </cell>
          <cell r="BK3332">
            <v>30000</v>
          </cell>
          <cell r="BL3332">
            <v>24000</v>
          </cell>
        </row>
        <row r="3333">
          <cell r="B3333">
            <v>19115</v>
          </cell>
          <cell r="C3333">
            <v>14173</v>
          </cell>
          <cell r="E3333" t="str">
            <v>Eran Ohavi</v>
          </cell>
          <cell r="F3333" t="str">
            <v>SOFTWARE DEVELOPER</v>
          </cell>
          <cell r="G3333" t="str">
            <v>Employee</v>
          </cell>
          <cell r="H3333" t="str">
            <v>Products - R&amp;D</v>
          </cell>
          <cell r="I3333" t="str">
            <v>TEL-AVIV</v>
          </cell>
          <cell r="J3333" t="str">
            <v>Israel</v>
          </cell>
          <cell r="K3333">
            <v>43429</v>
          </cell>
          <cell r="L3333" t="str">
            <v>IL</v>
          </cell>
          <cell r="M3333" t="str">
            <v>D51P</v>
          </cell>
          <cell r="N3333" t="str">
            <v>D</v>
          </cell>
          <cell r="O3333" t="str">
            <v>5</v>
          </cell>
          <cell r="P3333" t="str">
            <v>Regular</v>
          </cell>
          <cell r="T3333">
            <v>1</v>
          </cell>
          <cell r="U3333" t="str">
            <v>ILS</v>
          </cell>
          <cell r="V3333" t="str">
            <v>Products - R&amp;D</v>
          </cell>
          <cell r="W3333" t="str">
            <v>Dorit Dor</v>
          </cell>
          <cell r="Y3333" t="str">
            <v>Eligible</v>
          </cell>
          <cell r="Z3333">
            <v>30100</v>
          </cell>
          <cell r="AA3333">
            <v>110967.74193548388</v>
          </cell>
          <cell r="AB3333">
            <v>30100</v>
          </cell>
          <cell r="AC3333">
            <v>110967.74193548388</v>
          </cell>
          <cell r="AD3333">
            <v>3</v>
          </cell>
          <cell r="AE3333" t="str">
            <v>D51</v>
          </cell>
          <cell r="AF3333">
            <v>19500</v>
          </cell>
          <cell r="AG3333">
            <v>29500</v>
          </cell>
          <cell r="AH3333">
            <v>1</v>
          </cell>
          <cell r="AI3333">
            <v>5</v>
          </cell>
          <cell r="AJ3333">
            <v>0</v>
          </cell>
          <cell r="AK3333">
            <v>30100</v>
          </cell>
          <cell r="AL3333">
            <v>0</v>
          </cell>
          <cell r="AM3333">
            <v>110967.74193548388</v>
          </cell>
          <cell r="AN3333">
            <v>0</v>
          </cell>
          <cell r="AO3333">
            <v>2.0338983050847359E-2</v>
          </cell>
          <cell r="AP3333" t="str">
            <v>Above Range</v>
          </cell>
          <cell r="AQ3333">
            <v>6500</v>
          </cell>
          <cell r="AR3333">
            <v>86000</v>
          </cell>
          <cell r="AS3333">
            <v>0.28999999999999998</v>
          </cell>
          <cell r="AT3333">
            <v>1</v>
          </cell>
          <cell r="AU3333">
            <v>0</v>
          </cell>
          <cell r="AV3333">
            <v>30100</v>
          </cell>
          <cell r="AW3333">
            <v>110967.74193548388</v>
          </cell>
          <cell r="AX3333">
            <v>0</v>
          </cell>
          <cell r="AY3333">
            <v>0</v>
          </cell>
          <cell r="AZ3333" t="str">
            <v>Regular Bonus</v>
          </cell>
          <cell r="BA3333" t="str">
            <v>Regular BonusEligible</v>
          </cell>
          <cell r="BB3333" t="str">
            <v>Regular BonusIsrael</v>
          </cell>
          <cell r="BC3333" t="str">
            <v>Regular BonusIsrael Employee</v>
          </cell>
          <cell r="BD3333" t="str">
            <v>D55</v>
          </cell>
          <cell r="BE3333" t="str">
            <v>Employee</v>
          </cell>
          <cell r="BF3333">
            <v>30100</v>
          </cell>
          <cell r="BG3333">
            <v>19000</v>
          </cell>
          <cell r="BH3333">
            <v>2</v>
          </cell>
          <cell r="BI3333">
            <v>4000</v>
          </cell>
          <cell r="BJ3333">
            <v>30000</v>
          </cell>
          <cell r="BK3333">
            <v>30000</v>
          </cell>
          <cell r="BL3333">
            <v>24000</v>
          </cell>
        </row>
        <row r="3334">
          <cell r="B3334">
            <v>19083</v>
          </cell>
          <cell r="C3334">
            <v>14141</v>
          </cell>
          <cell r="D3334">
            <v>160729</v>
          </cell>
          <cell r="E3334" t="str">
            <v>Meir Finkelstine</v>
          </cell>
          <cell r="F3334" t="str">
            <v>DEVOPS ENGINEER</v>
          </cell>
          <cell r="G3334" t="str">
            <v>Employee</v>
          </cell>
          <cell r="H3334" t="str">
            <v>Products - R&amp;D</v>
          </cell>
          <cell r="I3334" t="str">
            <v>TEL-AVIV</v>
          </cell>
          <cell r="J3334" t="str">
            <v>Israel</v>
          </cell>
          <cell r="K3334">
            <v>43409</v>
          </cell>
          <cell r="L3334" t="str">
            <v>IL</v>
          </cell>
          <cell r="M3334" t="str">
            <v>D52P</v>
          </cell>
          <cell r="N3334" t="str">
            <v>D</v>
          </cell>
          <cell r="O3334" t="str">
            <v>5</v>
          </cell>
          <cell r="P3334" t="str">
            <v>Regular</v>
          </cell>
          <cell r="T3334">
            <v>1</v>
          </cell>
          <cell r="U3334" t="str">
            <v>ILS</v>
          </cell>
          <cell r="V3334" t="str">
            <v>Products - R&amp;D</v>
          </cell>
          <cell r="W3334" t="str">
            <v>Dorit Dor</v>
          </cell>
          <cell r="Y3334" t="str">
            <v>Eligible</v>
          </cell>
          <cell r="Z3334">
            <v>31000</v>
          </cell>
          <cell r="AA3334">
            <v>114285.71428571429</v>
          </cell>
          <cell r="AB3334">
            <v>31000</v>
          </cell>
          <cell r="AC3334">
            <v>114285.71428571429</v>
          </cell>
          <cell r="AD3334">
            <v>3</v>
          </cell>
          <cell r="AE3334" t="str">
            <v>D52</v>
          </cell>
          <cell r="AF3334">
            <v>23000</v>
          </cell>
          <cell r="AG3334">
            <v>32000</v>
          </cell>
          <cell r="AH3334">
            <v>0.88</v>
          </cell>
          <cell r="AI3334">
            <v>5</v>
          </cell>
          <cell r="AJ3334">
            <v>0</v>
          </cell>
          <cell r="AK3334">
            <v>31310</v>
          </cell>
          <cell r="AL3334">
            <v>1.0000000000000009E-2</v>
          </cell>
          <cell r="AM3334">
            <v>115428.57142857143</v>
          </cell>
          <cell r="AN3334">
            <v>1142.8571428571449</v>
          </cell>
          <cell r="AO3334">
            <v>-2.156250000000004E-2</v>
          </cell>
          <cell r="AQ3334">
            <v>6500</v>
          </cell>
          <cell r="AR3334">
            <v>86000</v>
          </cell>
          <cell r="AS3334">
            <v>0.3</v>
          </cell>
          <cell r="AT3334">
            <v>1</v>
          </cell>
          <cell r="AU3334">
            <v>0</v>
          </cell>
          <cell r="AV3334">
            <v>31310</v>
          </cell>
          <cell r="AW3334">
            <v>115428.57142857143</v>
          </cell>
          <cell r="AX3334">
            <v>1.0000000000000009E-2</v>
          </cell>
          <cell r="AY3334">
            <v>1142.8571428571449</v>
          </cell>
          <cell r="AZ3334" t="str">
            <v>Regular Bonus</v>
          </cell>
          <cell r="BA3334" t="str">
            <v>Regular BonusEligible</v>
          </cell>
          <cell r="BB3334" t="str">
            <v>Regular BonusIsrael</v>
          </cell>
          <cell r="BC3334" t="str">
            <v>Regular BonusIsrael Employee</v>
          </cell>
          <cell r="BD3334" t="str">
            <v>D55</v>
          </cell>
          <cell r="BE3334" t="str">
            <v>Employee</v>
          </cell>
          <cell r="BF3334">
            <v>31000</v>
          </cell>
          <cell r="BG3334">
            <v>30000</v>
          </cell>
          <cell r="BH3334">
            <v>3</v>
          </cell>
          <cell r="BI3334">
            <v>4000</v>
          </cell>
          <cell r="BJ3334">
            <v>30000</v>
          </cell>
          <cell r="BK3334">
            <v>30000</v>
          </cell>
          <cell r="BL3334">
            <v>24000</v>
          </cell>
        </row>
        <row r="3335">
          <cell r="B3335">
            <v>16711</v>
          </cell>
          <cell r="C3335">
            <v>11631</v>
          </cell>
          <cell r="D3335">
            <v>121909</v>
          </cell>
          <cell r="E3335" t="str">
            <v>Hadar Wiesen</v>
          </cell>
          <cell r="F3335" t="str">
            <v>TEAM LEADER</v>
          </cell>
          <cell r="G3335" t="str">
            <v>Employee</v>
          </cell>
          <cell r="H3335" t="str">
            <v>Products - R&amp;D</v>
          </cell>
          <cell r="I3335" t="str">
            <v>TEL-AVIV</v>
          </cell>
          <cell r="J3335" t="str">
            <v>Israel</v>
          </cell>
          <cell r="K3335">
            <v>42926</v>
          </cell>
          <cell r="L3335" t="str">
            <v>IL</v>
          </cell>
          <cell r="M3335" t="str">
            <v>T41M</v>
          </cell>
          <cell r="N3335" t="str">
            <v>T</v>
          </cell>
          <cell r="O3335" t="str">
            <v>4</v>
          </cell>
          <cell r="P3335" t="str">
            <v>Regular</v>
          </cell>
          <cell r="T3335">
            <v>1</v>
          </cell>
          <cell r="U3335" t="str">
            <v>ILS</v>
          </cell>
          <cell r="V3335" t="str">
            <v>Products - R&amp;D</v>
          </cell>
          <cell r="W3335" t="str">
            <v>Dorit Dor</v>
          </cell>
          <cell r="Y3335" t="str">
            <v>Eligible</v>
          </cell>
          <cell r="Z3335">
            <v>20900</v>
          </cell>
          <cell r="AA3335">
            <v>77050.691244239628</v>
          </cell>
          <cell r="AB3335">
            <v>20900</v>
          </cell>
          <cell r="AC3335">
            <v>77050.691244239628</v>
          </cell>
          <cell r="AD3335">
            <v>5</v>
          </cell>
          <cell r="AE3335" t="str">
            <v>T41</v>
          </cell>
          <cell r="AF3335">
            <v>16000</v>
          </cell>
          <cell r="AG3335">
            <v>26000</v>
          </cell>
          <cell r="AH3335">
            <v>0.49</v>
          </cell>
          <cell r="AI3335">
            <v>3</v>
          </cell>
          <cell r="AJ3335">
            <v>0</v>
          </cell>
          <cell r="AK3335">
            <v>22154</v>
          </cell>
          <cell r="AL3335">
            <v>6.0000000000000053E-2</v>
          </cell>
          <cell r="AM3335">
            <v>81673.732718894011</v>
          </cell>
          <cell r="AN3335">
            <v>4623.0414746543829</v>
          </cell>
          <cell r="AO3335">
            <v>-0.14792307692307693</v>
          </cell>
          <cell r="AQ3335">
            <v>6500</v>
          </cell>
          <cell r="AR3335">
            <v>86000</v>
          </cell>
          <cell r="AS3335">
            <v>0.18</v>
          </cell>
          <cell r="AT3335">
            <v>1</v>
          </cell>
          <cell r="AU3335">
            <v>0</v>
          </cell>
          <cell r="AV3335">
            <v>22154</v>
          </cell>
          <cell r="AW3335">
            <v>81673.732718894011</v>
          </cell>
          <cell r="AX3335">
            <v>6.0000000000000053E-2</v>
          </cell>
          <cell r="AY3335">
            <v>4623.0414746543829</v>
          </cell>
          <cell r="AZ3335" t="str">
            <v>Regular Bonus</v>
          </cell>
          <cell r="BA3335" t="str">
            <v>Regular BonusEligible</v>
          </cell>
          <cell r="BB3335" t="str">
            <v>Regular BonusIsrael</v>
          </cell>
          <cell r="BC3335" t="str">
            <v>Regular BonusIsrael Employee</v>
          </cell>
          <cell r="BD3335" t="str">
            <v>T41</v>
          </cell>
          <cell r="BE3335" t="str">
            <v>Employee</v>
          </cell>
          <cell r="BF3335">
            <v>20900</v>
          </cell>
          <cell r="BG3335">
            <v>34808</v>
          </cell>
          <cell r="BH3335">
            <v>4</v>
          </cell>
          <cell r="BI3335">
            <v>4000</v>
          </cell>
          <cell r="BJ3335">
            <v>47000</v>
          </cell>
          <cell r="BK3335">
            <v>47000</v>
          </cell>
          <cell r="BL3335">
            <v>37600</v>
          </cell>
        </row>
        <row r="3336">
          <cell r="B3336">
            <v>19213</v>
          </cell>
          <cell r="C3336">
            <v>14271</v>
          </cell>
          <cell r="D3336">
            <v>157893</v>
          </cell>
          <cell r="E3336" t="str">
            <v>Gal Shnapp</v>
          </cell>
          <cell r="F3336" t="str">
            <v>SOFTWARE DEVELOPER</v>
          </cell>
          <cell r="G3336" t="str">
            <v>Employee</v>
          </cell>
          <cell r="H3336" t="str">
            <v>Products - R&amp;D</v>
          </cell>
          <cell r="I3336" t="str">
            <v>TEL-AVIV</v>
          </cell>
          <cell r="J3336" t="str">
            <v>Israel</v>
          </cell>
          <cell r="K3336">
            <v>43437</v>
          </cell>
          <cell r="L3336" t="str">
            <v>IL</v>
          </cell>
          <cell r="M3336" t="str">
            <v>D51P</v>
          </cell>
          <cell r="N3336" t="str">
            <v>D</v>
          </cell>
          <cell r="O3336" t="str">
            <v>5</v>
          </cell>
          <cell r="P3336" t="str">
            <v>Regular</v>
          </cell>
          <cell r="T3336">
            <v>1</v>
          </cell>
          <cell r="U3336" t="str">
            <v>ILS</v>
          </cell>
          <cell r="V3336" t="str">
            <v>Products - R&amp;D</v>
          </cell>
          <cell r="W3336" t="str">
            <v>Dorit Dor</v>
          </cell>
          <cell r="Y3336" t="str">
            <v>Eligible</v>
          </cell>
          <cell r="Z3336">
            <v>19000</v>
          </cell>
          <cell r="AA3336">
            <v>70046.082949308751</v>
          </cell>
          <cell r="AB3336">
            <v>19000</v>
          </cell>
          <cell r="AC3336">
            <v>70046.082949308751</v>
          </cell>
          <cell r="AD3336">
            <v>3</v>
          </cell>
          <cell r="AE3336" t="str">
            <v>D51</v>
          </cell>
          <cell r="AF3336">
            <v>19500</v>
          </cell>
          <cell r="AG3336">
            <v>29500</v>
          </cell>
          <cell r="AH3336">
            <v>0</v>
          </cell>
          <cell r="AI3336">
            <v>1</v>
          </cell>
          <cell r="AJ3336">
            <v>0</v>
          </cell>
          <cell r="AK3336">
            <v>19760</v>
          </cell>
          <cell r="AL3336">
            <v>4.0000000000000036E-2</v>
          </cell>
          <cell r="AM3336">
            <v>72847.926267281102</v>
          </cell>
          <cell r="AN3336">
            <v>2801.8433179723506</v>
          </cell>
          <cell r="AO3336">
            <v>-0.33016949152542374</v>
          </cell>
          <cell r="AQ3336">
            <v>6500</v>
          </cell>
          <cell r="AR3336">
            <v>86000</v>
          </cell>
          <cell r="AS3336">
            <v>0.15</v>
          </cell>
          <cell r="AT3336">
            <v>1</v>
          </cell>
          <cell r="AU3336">
            <v>0</v>
          </cell>
          <cell r="AV3336">
            <v>19760</v>
          </cell>
          <cell r="AW3336">
            <v>72847.926267281102</v>
          </cell>
          <cell r="AX3336">
            <v>4.0000000000000036E-2</v>
          </cell>
          <cell r="AY3336">
            <v>2801.8433179723506</v>
          </cell>
          <cell r="AZ3336" t="str">
            <v>Regular Bonus</v>
          </cell>
          <cell r="BA3336" t="str">
            <v>Regular BonusEligible</v>
          </cell>
          <cell r="BB3336" t="str">
            <v>Regular BonusIsrael</v>
          </cell>
          <cell r="BC3336" t="str">
            <v>Regular BonusIsrael Employee</v>
          </cell>
          <cell r="BD3336" t="str">
            <v>D65</v>
          </cell>
          <cell r="BE3336" t="str">
            <v>Employee</v>
          </cell>
          <cell r="BF3336">
            <v>19000</v>
          </cell>
          <cell r="BG3336">
            <v>17500</v>
          </cell>
          <cell r="BH3336">
            <v>3</v>
          </cell>
          <cell r="BI3336">
            <v>4000</v>
          </cell>
          <cell r="BJ3336">
            <v>22000</v>
          </cell>
          <cell r="BK3336">
            <v>22000</v>
          </cell>
          <cell r="BL3336">
            <v>17600</v>
          </cell>
        </row>
        <row r="3337">
          <cell r="B3337">
            <v>16863</v>
          </cell>
          <cell r="C3337">
            <v>11780</v>
          </cell>
          <cell r="D3337">
            <v>125569</v>
          </cell>
          <cell r="E3337" t="str">
            <v>Ran Vaknin</v>
          </cell>
          <cell r="F3337" t="str">
            <v>TEAM LEADER</v>
          </cell>
          <cell r="G3337" t="str">
            <v>Employee</v>
          </cell>
          <cell r="H3337" t="str">
            <v>Products - R&amp;D</v>
          </cell>
          <cell r="I3337" t="str">
            <v>TEL-AVIV</v>
          </cell>
          <cell r="J3337" t="str">
            <v>Israel</v>
          </cell>
          <cell r="K3337">
            <v>42961</v>
          </cell>
          <cell r="L3337" t="str">
            <v>IL</v>
          </cell>
          <cell r="M3337" t="str">
            <v>D41M</v>
          </cell>
          <cell r="N3337" t="str">
            <v>D</v>
          </cell>
          <cell r="O3337" t="str">
            <v>4</v>
          </cell>
          <cell r="P3337" t="str">
            <v>Regular</v>
          </cell>
          <cell r="T3337">
            <v>1</v>
          </cell>
          <cell r="U3337" t="str">
            <v>ILS</v>
          </cell>
          <cell r="V3337" t="str">
            <v>Products - R&amp;D</v>
          </cell>
          <cell r="W3337" t="str">
            <v>Dorit Dor</v>
          </cell>
          <cell r="Y3337" t="str">
            <v>Eligible</v>
          </cell>
          <cell r="Z3337">
            <v>27000</v>
          </cell>
          <cell r="AA3337">
            <v>99539.170506912444</v>
          </cell>
          <cell r="AB3337">
            <v>27000</v>
          </cell>
          <cell r="AC3337">
            <v>99539.170506912444</v>
          </cell>
          <cell r="AD3337">
            <v>4</v>
          </cell>
          <cell r="AE3337" t="str">
            <v>D41</v>
          </cell>
          <cell r="AF3337">
            <v>25500</v>
          </cell>
          <cell r="AG3337">
            <v>37000</v>
          </cell>
          <cell r="AH3337">
            <v>0.13</v>
          </cell>
          <cell r="AI3337">
            <v>1</v>
          </cell>
          <cell r="AJ3337">
            <v>0</v>
          </cell>
          <cell r="AK3337">
            <v>28620</v>
          </cell>
          <cell r="AL3337">
            <v>6.0000000000000053E-2</v>
          </cell>
          <cell r="AM3337">
            <v>105511.5207373272</v>
          </cell>
          <cell r="AN3337">
            <v>5972.3502304147551</v>
          </cell>
          <cell r="AO3337">
            <v>-0.2264864864864865</v>
          </cell>
          <cell r="AQ3337">
            <v>6500</v>
          </cell>
          <cell r="AR3337">
            <v>86000</v>
          </cell>
          <cell r="AS3337">
            <v>0.25</v>
          </cell>
          <cell r="AT3337">
            <v>1</v>
          </cell>
          <cell r="AU3337">
            <v>0</v>
          </cell>
          <cell r="AV3337">
            <v>28620</v>
          </cell>
          <cell r="AW3337">
            <v>105511.5207373272</v>
          </cell>
          <cell r="AX3337">
            <v>6.0000000000000053E-2</v>
          </cell>
          <cell r="AY3337">
            <v>5972.3502304147551</v>
          </cell>
          <cell r="AZ3337" t="str">
            <v>Regular Bonus</v>
          </cell>
          <cell r="BA3337" t="str">
            <v>Regular BonusEligible</v>
          </cell>
          <cell r="BB3337" t="str">
            <v>Regular BonusIsrael</v>
          </cell>
          <cell r="BC3337" t="str">
            <v>Regular BonusIsrael Employee</v>
          </cell>
          <cell r="BD3337" t="str">
            <v>D55</v>
          </cell>
          <cell r="BE3337" t="str">
            <v>Employee</v>
          </cell>
          <cell r="BF3337">
            <v>27000</v>
          </cell>
          <cell r="BG3337">
            <v>35000</v>
          </cell>
          <cell r="BH3337">
            <v>4</v>
          </cell>
          <cell r="BI3337">
            <v>4000</v>
          </cell>
          <cell r="BJ3337">
            <v>49000</v>
          </cell>
          <cell r="BK3337">
            <v>49000</v>
          </cell>
          <cell r="BL3337">
            <v>39200</v>
          </cell>
        </row>
        <row r="3338">
          <cell r="B3338">
            <v>16864</v>
          </cell>
          <cell r="C3338">
            <v>11781</v>
          </cell>
          <cell r="D3338">
            <v>125570</v>
          </cell>
          <cell r="E3338" t="str">
            <v>Assaf Avinoam</v>
          </cell>
          <cell r="F3338" t="str">
            <v>TEAM LEADER</v>
          </cell>
          <cell r="G3338" t="str">
            <v>Employee</v>
          </cell>
          <cell r="H3338" t="str">
            <v>Products - R&amp;D</v>
          </cell>
          <cell r="I3338" t="str">
            <v>TEL-AVIV</v>
          </cell>
          <cell r="J3338" t="str">
            <v>Israel</v>
          </cell>
          <cell r="K3338">
            <v>42961</v>
          </cell>
          <cell r="L3338" t="str">
            <v>IL</v>
          </cell>
          <cell r="M3338" t="str">
            <v>D41M</v>
          </cell>
          <cell r="N3338" t="str">
            <v>D</v>
          </cell>
          <cell r="O3338" t="str">
            <v>4</v>
          </cell>
          <cell r="P3338" t="str">
            <v>Regular</v>
          </cell>
          <cell r="T3338">
            <v>1</v>
          </cell>
          <cell r="U3338" t="str">
            <v>ILS</v>
          </cell>
          <cell r="V3338" t="str">
            <v>Products - R&amp;D</v>
          </cell>
          <cell r="W3338" t="str">
            <v>Dorit Dor</v>
          </cell>
          <cell r="Y3338" t="str">
            <v>Eligible</v>
          </cell>
          <cell r="Z3338">
            <v>27000</v>
          </cell>
          <cell r="AA3338">
            <v>99539.170506912444</v>
          </cell>
          <cell r="AB3338">
            <v>27000</v>
          </cell>
          <cell r="AC3338">
            <v>99539.170506912444</v>
          </cell>
          <cell r="AD3338">
            <v>4</v>
          </cell>
          <cell r="AE3338" t="str">
            <v>D41</v>
          </cell>
          <cell r="AF3338">
            <v>25500</v>
          </cell>
          <cell r="AG3338">
            <v>37000</v>
          </cell>
          <cell r="AH3338">
            <v>0.13</v>
          </cell>
          <cell r="AI3338">
            <v>1</v>
          </cell>
          <cell r="AJ3338">
            <v>0</v>
          </cell>
          <cell r="AK3338">
            <v>28620</v>
          </cell>
          <cell r="AL3338">
            <v>6.0000000000000053E-2</v>
          </cell>
          <cell r="AM3338">
            <v>105511.5207373272</v>
          </cell>
          <cell r="AN3338">
            <v>5972.3502304147551</v>
          </cell>
          <cell r="AO3338">
            <v>-0.2264864864864865</v>
          </cell>
          <cell r="AQ3338">
            <v>6500</v>
          </cell>
          <cell r="AR3338">
            <v>86000</v>
          </cell>
          <cell r="AS3338">
            <v>0.25</v>
          </cell>
          <cell r="AT3338">
            <v>1</v>
          </cell>
          <cell r="AU3338">
            <v>0</v>
          </cell>
          <cell r="AV3338">
            <v>28620</v>
          </cell>
          <cell r="AW3338">
            <v>105511.5207373272</v>
          </cell>
          <cell r="AX3338">
            <v>6.0000000000000053E-2</v>
          </cell>
          <cell r="AY3338">
            <v>5972.3502304147551</v>
          </cell>
          <cell r="AZ3338" t="str">
            <v>Regular Bonus</v>
          </cell>
          <cell r="BA3338" t="str">
            <v>Regular BonusEligible</v>
          </cell>
          <cell r="BB3338" t="str">
            <v>Regular BonusIsrael</v>
          </cell>
          <cell r="BC3338" t="str">
            <v>Regular BonusIsrael Employee</v>
          </cell>
          <cell r="BD3338" t="str">
            <v>D55</v>
          </cell>
          <cell r="BE3338" t="str">
            <v>Employee</v>
          </cell>
          <cell r="BF3338">
            <v>27000</v>
          </cell>
          <cell r="BG3338">
            <v>35000</v>
          </cell>
          <cell r="BH3338">
            <v>4</v>
          </cell>
          <cell r="BI3338">
            <v>4000</v>
          </cell>
          <cell r="BJ3338">
            <v>49000</v>
          </cell>
          <cell r="BK3338">
            <v>49000</v>
          </cell>
          <cell r="BL3338">
            <v>39200</v>
          </cell>
        </row>
        <row r="3339">
          <cell r="B3339">
            <v>14990</v>
          </cell>
          <cell r="C3339">
            <v>9932</v>
          </cell>
          <cell r="D3339">
            <v>36832</v>
          </cell>
          <cell r="E3339" t="str">
            <v>Alon Kaufer</v>
          </cell>
          <cell r="F3339" t="str">
            <v>SOFTWARE DEVELOPER</v>
          </cell>
          <cell r="G3339" t="str">
            <v>Employee</v>
          </cell>
          <cell r="H3339" t="str">
            <v>Products - R&amp;D</v>
          </cell>
          <cell r="I3339" t="str">
            <v>TEL-AVIV</v>
          </cell>
          <cell r="J3339" t="str">
            <v>Israel</v>
          </cell>
          <cell r="K3339">
            <v>42457</v>
          </cell>
          <cell r="L3339" t="str">
            <v>IL</v>
          </cell>
          <cell r="M3339" t="str">
            <v>D51P</v>
          </cell>
          <cell r="N3339" t="str">
            <v>D</v>
          </cell>
          <cell r="O3339" t="str">
            <v>5</v>
          </cell>
          <cell r="P3339" t="str">
            <v>Regular</v>
          </cell>
          <cell r="T3339">
            <v>1</v>
          </cell>
          <cell r="U3339" t="str">
            <v>ILS</v>
          </cell>
          <cell r="V3339" t="str">
            <v>Products - R&amp;D</v>
          </cell>
          <cell r="W3339" t="str">
            <v>Dorit Dor</v>
          </cell>
          <cell r="Y3339" t="str">
            <v>Eligible</v>
          </cell>
          <cell r="Z3339">
            <v>28900</v>
          </cell>
          <cell r="AA3339">
            <v>106543.77880184332</v>
          </cell>
          <cell r="AB3339">
            <v>28900</v>
          </cell>
          <cell r="AC3339">
            <v>106543.77880184332</v>
          </cell>
          <cell r="AD3339">
            <v>3</v>
          </cell>
          <cell r="AE3339" t="str">
            <v>D51</v>
          </cell>
          <cell r="AF3339">
            <v>19500</v>
          </cell>
          <cell r="AG3339">
            <v>29500</v>
          </cell>
          <cell r="AH3339">
            <v>0.94</v>
          </cell>
          <cell r="AI3339">
            <v>5</v>
          </cell>
          <cell r="AJ3339">
            <v>0</v>
          </cell>
          <cell r="AK3339">
            <v>29189</v>
          </cell>
          <cell r="AL3339">
            <v>1.0000000000000009E-2</v>
          </cell>
          <cell r="AM3339">
            <v>107609.21658986175</v>
          </cell>
          <cell r="AN3339">
            <v>1065.4377880184329</v>
          </cell>
          <cell r="AO3339">
            <v>-1.0542372881355955E-2</v>
          </cell>
          <cell r="AQ3339">
            <v>6500</v>
          </cell>
          <cell r="AR3339">
            <v>86000</v>
          </cell>
          <cell r="AS3339">
            <v>0.28000000000000003</v>
          </cell>
          <cell r="AT3339">
            <v>1</v>
          </cell>
          <cell r="AU3339">
            <v>0</v>
          </cell>
          <cell r="AV3339">
            <v>29189</v>
          </cell>
          <cell r="AW3339">
            <v>107609.21658986175</v>
          </cell>
          <cell r="AX3339">
            <v>1.0000000000000009E-2</v>
          </cell>
          <cell r="AY3339">
            <v>1065.4377880184329</v>
          </cell>
          <cell r="AZ3339" t="str">
            <v>Regular Bonus</v>
          </cell>
          <cell r="BA3339" t="str">
            <v>Regular BonusEligible</v>
          </cell>
          <cell r="BB3339" t="str">
            <v>Regular BonusIsrael</v>
          </cell>
          <cell r="BC3339" t="str">
            <v>Regular BonusIsrael Employee</v>
          </cell>
          <cell r="BD3339" t="str">
            <v>D55</v>
          </cell>
          <cell r="BE3339" t="str">
            <v>Employee</v>
          </cell>
          <cell r="BF3339">
            <v>28900</v>
          </cell>
          <cell r="BG3339">
            <v>42000</v>
          </cell>
          <cell r="BH3339">
            <v>4</v>
          </cell>
          <cell r="BI3339">
            <v>4000</v>
          </cell>
          <cell r="BJ3339">
            <v>30000</v>
          </cell>
          <cell r="BK3339">
            <v>30000</v>
          </cell>
          <cell r="BL3339">
            <v>24000</v>
          </cell>
        </row>
        <row r="3340">
          <cell r="B3340">
            <v>15021</v>
          </cell>
          <cell r="C3340">
            <v>9961</v>
          </cell>
          <cell r="D3340">
            <v>120566</v>
          </cell>
          <cell r="E3340" t="str">
            <v>Joshua Rabinowitz</v>
          </cell>
          <cell r="F3340" t="str">
            <v>SOFTWARE DEVELOPER</v>
          </cell>
          <cell r="G3340" t="str">
            <v>Employee</v>
          </cell>
          <cell r="H3340" t="str">
            <v>Products - R&amp;D</v>
          </cell>
          <cell r="I3340" t="str">
            <v>TEL-AVIV</v>
          </cell>
          <cell r="J3340" t="str">
            <v>Israel</v>
          </cell>
          <cell r="K3340">
            <v>42463</v>
          </cell>
          <cell r="L3340" t="str">
            <v>IL</v>
          </cell>
          <cell r="M3340" t="str">
            <v>D51P</v>
          </cell>
          <cell r="N3340" t="str">
            <v>D</v>
          </cell>
          <cell r="O3340" t="str">
            <v>5</v>
          </cell>
          <cell r="P3340" t="str">
            <v>Regular</v>
          </cell>
          <cell r="T3340">
            <v>1</v>
          </cell>
          <cell r="U3340" t="str">
            <v>ILS</v>
          </cell>
          <cell r="V3340" t="str">
            <v>Products - R&amp;D</v>
          </cell>
          <cell r="W3340" t="str">
            <v>Dorit Dor</v>
          </cell>
          <cell r="Y3340" t="str">
            <v>Eligible</v>
          </cell>
          <cell r="Z3340">
            <v>21000</v>
          </cell>
          <cell r="AA3340">
            <v>77419.354838709682</v>
          </cell>
          <cell r="AB3340">
            <v>21000</v>
          </cell>
          <cell r="AC3340">
            <v>77419.354838709682</v>
          </cell>
          <cell r="AD3340">
            <v>3</v>
          </cell>
          <cell r="AE3340" t="str">
            <v>D51</v>
          </cell>
          <cell r="AF3340">
            <v>19500</v>
          </cell>
          <cell r="AG3340">
            <v>29500</v>
          </cell>
          <cell r="AH3340">
            <v>0.15</v>
          </cell>
          <cell r="AI3340">
            <v>2</v>
          </cell>
          <cell r="AJ3340">
            <v>0</v>
          </cell>
          <cell r="AK3340">
            <v>21630</v>
          </cell>
          <cell r="AL3340">
            <v>3.0000000000000027E-2</v>
          </cell>
          <cell r="AM3340">
            <v>79741.93548387097</v>
          </cell>
          <cell r="AN3340">
            <v>2322.580645161288</v>
          </cell>
          <cell r="AO3340">
            <v>-0.26677966101694917</v>
          </cell>
          <cell r="AQ3340">
            <v>6500</v>
          </cell>
          <cell r="AR3340">
            <v>86000</v>
          </cell>
          <cell r="AS3340">
            <v>0.18</v>
          </cell>
          <cell r="AT3340">
            <v>1</v>
          </cell>
          <cell r="AU3340">
            <v>0</v>
          </cell>
          <cell r="AV3340">
            <v>21630</v>
          </cell>
          <cell r="AW3340">
            <v>79741.93548387097</v>
          </cell>
          <cell r="AX3340">
            <v>3.0000000000000027E-2</v>
          </cell>
          <cell r="AY3340">
            <v>2322.580645161288</v>
          </cell>
          <cell r="AZ3340" t="str">
            <v>Regular Bonus</v>
          </cell>
          <cell r="BA3340" t="str">
            <v>Regular BonusEligible</v>
          </cell>
          <cell r="BB3340" t="str">
            <v>Regular BonusIsrael</v>
          </cell>
          <cell r="BC3340" t="str">
            <v>Regular BonusIsrael Employee</v>
          </cell>
          <cell r="BD3340" t="str">
            <v>D55</v>
          </cell>
          <cell r="BE3340" t="str">
            <v>Employee</v>
          </cell>
          <cell r="BF3340">
            <v>21000</v>
          </cell>
          <cell r="BG3340">
            <v>22000</v>
          </cell>
          <cell r="BH3340">
            <v>3</v>
          </cell>
          <cell r="BI3340">
            <v>4000</v>
          </cell>
          <cell r="BJ3340">
            <v>30000</v>
          </cell>
          <cell r="BK3340">
            <v>30000</v>
          </cell>
          <cell r="BL3340">
            <v>24000</v>
          </cell>
        </row>
        <row r="3341">
          <cell r="B3341">
            <v>15070</v>
          </cell>
          <cell r="C3341">
            <v>10043</v>
          </cell>
          <cell r="D3341">
            <v>121723</v>
          </cell>
          <cell r="E3341" t="str">
            <v>Mahmod Sbehat</v>
          </cell>
          <cell r="F3341" t="str">
            <v>SOFTWARE DEVELOPER</v>
          </cell>
          <cell r="G3341" t="str">
            <v>Employee</v>
          </cell>
          <cell r="H3341" t="str">
            <v>Products - R&amp;D</v>
          </cell>
          <cell r="I3341" t="str">
            <v>TEL-AVIV</v>
          </cell>
          <cell r="J3341" t="str">
            <v>Israel</v>
          </cell>
          <cell r="K3341">
            <v>42463</v>
          </cell>
          <cell r="L3341" t="str">
            <v>IL</v>
          </cell>
          <cell r="M3341" t="str">
            <v>D51P</v>
          </cell>
          <cell r="N3341" t="str">
            <v>D</v>
          </cell>
          <cell r="O3341" t="str">
            <v>5</v>
          </cell>
          <cell r="P3341" t="str">
            <v>Regular</v>
          </cell>
          <cell r="T3341">
            <v>1</v>
          </cell>
          <cell r="U3341" t="str">
            <v>ILS</v>
          </cell>
          <cell r="V3341" t="str">
            <v>Products - R&amp;D</v>
          </cell>
          <cell r="W3341" t="str">
            <v>Dorit Dor</v>
          </cell>
          <cell r="Y3341" t="str">
            <v>Eligible</v>
          </cell>
          <cell r="Z3341">
            <v>21000</v>
          </cell>
          <cell r="AA3341">
            <v>77419.354838709682</v>
          </cell>
          <cell r="AB3341">
            <v>21000</v>
          </cell>
          <cell r="AC3341">
            <v>77419.354838709682</v>
          </cell>
          <cell r="AD3341">
            <v>3</v>
          </cell>
          <cell r="AE3341" t="str">
            <v>D51</v>
          </cell>
          <cell r="AF3341">
            <v>19500</v>
          </cell>
          <cell r="AG3341">
            <v>29500</v>
          </cell>
          <cell r="AH3341">
            <v>0.15</v>
          </cell>
          <cell r="AI3341">
            <v>2</v>
          </cell>
          <cell r="AJ3341">
            <v>0</v>
          </cell>
          <cell r="AK3341">
            <v>21630</v>
          </cell>
          <cell r="AL3341">
            <v>3.0000000000000027E-2</v>
          </cell>
          <cell r="AM3341">
            <v>79741.93548387097</v>
          </cell>
          <cell r="AN3341">
            <v>2322.580645161288</v>
          </cell>
          <cell r="AO3341">
            <v>-0.26677966101694917</v>
          </cell>
          <cell r="AQ3341">
            <v>6500</v>
          </cell>
          <cell r="AR3341">
            <v>86000</v>
          </cell>
          <cell r="AS3341">
            <v>0.18</v>
          </cell>
          <cell r="AT3341">
            <v>1</v>
          </cell>
          <cell r="AU3341">
            <v>0</v>
          </cell>
          <cell r="AV3341">
            <v>21630</v>
          </cell>
          <cell r="AW3341">
            <v>79741.93548387097</v>
          </cell>
          <cell r="AX3341">
            <v>3.0000000000000027E-2</v>
          </cell>
          <cell r="AY3341">
            <v>2322.580645161288</v>
          </cell>
          <cell r="AZ3341" t="str">
            <v>Regular Bonus</v>
          </cell>
          <cell r="BA3341" t="str">
            <v>Regular BonusEligible</v>
          </cell>
          <cell r="BB3341" t="str">
            <v>Regular BonusIsrael</v>
          </cell>
          <cell r="BC3341" t="str">
            <v>Regular BonusIsrael Employee</v>
          </cell>
          <cell r="BD3341" t="str">
            <v>D55</v>
          </cell>
          <cell r="BE3341" t="str">
            <v>Employee</v>
          </cell>
          <cell r="BF3341">
            <v>21000</v>
          </cell>
          <cell r="BG3341">
            <v>22000</v>
          </cell>
          <cell r="BH3341">
            <v>3</v>
          </cell>
          <cell r="BI3341">
            <v>4000</v>
          </cell>
          <cell r="BJ3341">
            <v>30000</v>
          </cell>
          <cell r="BK3341">
            <v>30000</v>
          </cell>
          <cell r="BL3341">
            <v>24000</v>
          </cell>
        </row>
        <row r="3342">
          <cell r="B3342">
            <v>15184</v>
          </cell>
          <cell r="C3342">
            <v>10152</v>
          </cell>
          <cell r="D3342">
            <v>181428</v>
          </cell>
          <cell r="E3342" t="str">
            <v>Gili Selok</v>
          </cell>
          <cell r="F3342" t="str">
            <v>SOFTWARE DEVELOPER</v>
          </cell>
          <cell r="G3342" t="str">
            <v>Employee</v>
          </cell>
          <cell r="H3342" t="str">
            <v>Products - R&amp;D</v>
          </cell>
          <cell r="I3342" t="str">
            <v>TEL-AVIV</v>
          </cell>
          <cell r="J3342" t="str">
            <v>Israel</v>
          </cell>
          <cell r="K3342">
            <v>42485</v>
          </cell>
          <cell r="L3342" t="str">
            <v>IL</v>
          </cell>
          <cell r="M3342" t="str">
            <v>D51P</v>
          </cell>
          <cell r="N3342" t="str">
            <v>D</v>
          </cell>
          <cell r="O3342" t="str">
            <v>5</v>
          </cell>
          <cell r="P3342" t="str">
            <v>Regular</v>
          </cell>
          <cell r="T3342">
            <v>1</v>
          </cell>
          <cell r="U3342" t="str">
            <v>ILS</v>
          </cell>
          <cell r="V3342" t="str">
            <v>Products - R&amp;D</v>
          </cell>
          <cell r="W3342" t="str">
            <v>Dorit Dor</v>
          </cell>
          <cell r="Y3342" t="str">
            <v>Eligible</v>
          </cell>
          <cell r="Z3342">
            <v>22900</v>
          </cell>
          <cell r="AA3342">
            <v>84423.963133640558</v>
          </cell>
          <cell r="AB3342">
            <v>22900</v>
          </cell>
          <cell r="AC3342">
            <v>84423.963133640558</v>
          </cell>
          <cell r="AD3342">
            <v>3</v>
          </cell>
          <cell r="AE3342" t="str">
            <v>D51</v>
          </cell>
          <cell r="AF3342">
            <v>19500</v>
          </cell>
          <cell r="AG3342">
            <v>29500</v>
          </cell>
          <cell r="AH3342">
            <v>0.34</v>
          </cell>
          <cell r="AI3342">
            <v>2</v>
          </cell>
          <cell r="AJ3342">
            <v>0</v>
          </cell>
          <cell r="AK3342">
            <v>23587</v>
          </cell>
          <cell r="AL3342">
            <v>3.0000000000000027E-2</v>
          </cell>
          <cell r="AM3342">
            <v>86956.682027649775</v>
          </cell>
          <cell r="AN3342">
            <v>2532.7188940092165</v>
          </cell>
          <cell r="AO3342">
            <v>-0.20044067796610165</v>
          </cell>
          <cell r="AQ3342">
            <v>6500</v>
          </cell>
          <cell r="AR3342">
            <v>86000</v>
          </cell>
          <cell r="AS3342">
            <v>0.2</v>
          </cell>
          <cell r="AT3342">
            <v>1</v>
          </cell>
          <cell r="AU3342">
            <v>0</v>
          </cell>
          <cell r="AV3342">
            <v>23587</v>
          </cell>
          <cell r="AW3342">
            <v>86956.682027649775</v>
          </cell>
          <cell r="AX3342">
            <v>3.0000000000000027E-2</v>
          </cell>
          <cell r="AY3342">
            <v>2532.7188940092165</v>
          </cell>
          <cell r="AZ3342" t="str">
            <v>Regular Bonus</v>
          </cell>
          <cell r="BA3342" t="str">
            <v>Regular BonusEligible</v>
          </cell>
          <cell r="BB3342" t="str">
            <v>Regular BonusIsrael</v>
          </cell>
          <cell r="BC3342" t="str">
            <v>Regular BonusIsrael Employee</v>
          </cell>
          <cell r="BD3342" t="str">
            <v>D55</v>
          </cell>
          <cell r="BE3342" t="str">
            <v>Employee</v>
          </cell>
          <cell r="BF3342">
            <v>22900</v>
          </cell>
          <cell r="BG3342">
            <v>30000</v>
          </cell>
          <cell r="BH3342">
            <v>3</v>
          </cell>
          <cell r="BI3342">
            <v>4000</v>
          </cell>
          <cell r="BJ3342">
            <v>30000</v>
          </cell>
          <cell r="BK3342">
            <v>30000</v>
          </cell>
          <cell r="BL3342">
            <v>24000</v>
          </cell>
        </row>
        <row r="3343">
          <cell r="B3343">
            <v>19313</v>
          </cell>
          <cell r="C3343">
            <v>14371</v>
          </cell>
          <cell r="D3343">
            <v>2450</v>
          </cell>
          <cell r="E3343" t="str">
            <v>Jonathan Gold-Shalev</v>
          </cell>
          <cell r="F3343" t="str">
            <v>PRODUCT MANAGER</v>
          </cell>
          <cell r="G3343" t="str">
            <v>Employee</v>
          </cell>
          <cell r="H3343" t="str">
            <v>Products - R&amp;D</v>
          </cell>
          <cell r="I3343" t="str">
            <v>TEL-AVIV</v>
          </cell>
          <cell r="J3343" t="str">
            <v>Israel</v>
          </cell>
          <cell r="K3343">
            <v>43472</v>
          </cell>
          <cell r="L3343" t="str">
            <v>IL</v>
          </cell>
          <cell r="M3343" t="str">
            <v>D41M</v>
          </cell>
          <cell r="N3343" t="str">
            <v>D</v>
          </cell>
          <cell r="O3343" t="str">
            <v>4</v>
          </cell>
          <cell r="P3343" t="str">
            <v>Regular</v>
          </cell>
          <cell r="S3343">
            <v>1</v>
          </cell>
          <cell r="U3343" t="str">
            <v>ILS</v>
          </cell>
          <cell r="V3343" t="str">
            <v>Products - R&amp;D</v>
          </cell>
          <cell r="W3343" t="str">
            <v>Dorit Dor</v>
          </cell>
          <cell r="Y3343" t="str">
            <v>Eligible</v>
          </cell>
          <cell r="Z3343">
            <v>39000</v>
          </cell>
          <cell r="AA3343">
            <v>143778.80184331798</v>
          </cell>
          <cell r="AB3343">
            <v>39000</v>
          </cell>
          <cell r="AC3343">
            <v>143778.80184331798</v>
          </cell>
          <cell r="AD3343">
            <v>3</v>
          </cell>
          <cell r="AE3343" t="str">
            <v>D41</v>
          </cell>
          <cell r="AF3343">
            <v>25500</v>
          </cell>
          <cell r="AG3343">
            <v>37000</v>
          </cell>
          <cell r="AH3343">
            <v>1</v>
          </cell>
          <cell r="AI3343">
            <v>5</v>
          </cell>
          <cell r="AJ3343">
            <v>0</v>
          </cell>
          <cell r="AK3343">
            <v>39000</v>
          </cell>
          <cell r="AL3343">
            <v>0</v>
          </cell>
          <cell r="AM3343">
            <v>143778.80184331798</v>
          </cell>
          <cell r="AN3343">
            <v>0</v>
          </cell>
          <cell r="AO3343">
            <v>5.4054054054053946E-2</v>
          </cell>
          <cell r="AP3343" t="str">
            <v>Above Range</v>
          </cell>
          <cell r="AQ3343">
            <v>6500</v>
          </cell>
          <cell r="AR3343">
            <v>86000</v>
          </cell>
          <cell r="AS3343">
            <v>0.4</v>
          </cell>
          <cell r="AT3343">
            <v>1</v>
          </cell>
          <cell r="AU3343">
            <v>0</v>
          </cell>
          <cell r="AV3343">
            <v>39000</v>
          </cell>
          <cell r="AW3343">
            <v>143778.80184331798</v>
          </cell>
          <cell r="AX3343">
            <v>0</v>
          </cell>
          <cell r="AY3343">
            <v>0</v>
          </cell>
          <cell r="AZ3343" t="str">
            <v>Target Bonus</v>
          </cell>
          <cell r="BA3343" t="str">
            <v>Target BonusEligible</v>
          </cell>
          <cell r="BB3343" t="str">
            <v>Target BonusIsrael</v>
          </cell>
          <cell r="BC3343" t="str">
            <v>Target BonusIsrael Employee</v>
          </cell>
          <cell r="BD3343" t="str">
            <v>D41</v>
          </cell>
          <cell r="BE3343" t="str">
            <v>Employee</v>
          </cell>
          <cell r="BF3343">
            <v>39000</v>
          </cell>
          <cell r="BG3343">
            <v>74959</v>
          </cell>
          <cell r="BH3343">
            <v>4</v>
          </cell>
          <cell r="BJ3343">
            <v>70000</v>
          </cell>
          <cell r="BK3343">
            <v>70000</v>
          </cell>
          <cell r="BL3343">
            <v>70000</v>
          </cell>
        </row>
        <row r="3344">
          <cell r="B3344">
            <v>19332</v>
          </cell>
          <cell r="C3344">
            <v>14390</v>
          </cell>
          <cell r="D3344">
            <v>181649</v>
          </cell>
          <cell r="E3344" t="str">
            <v>Ilan Taieb</v>
          </cell>
          <cell r="F3344" t="str">
            <v>THREAT PREVENTION EXPERT</v>
          </cell>
          <cell r="G3344" t="str">
            <v>Employee</v>
          </cell>
          <cell r="H3344" t="str">
            <v>Products - R&amp;D</v>
          </cell>
          <cell r="I3344" t="str">
            <v>TEL-AVIV</v>
          </cell>
          <cell r="J3344" t="str">
            <v>Israel</v>
          </cell>
          <cell r="K3344">
            <v>43472</v>
          </cell>
          <cell r="L3344" t="str">
            <v>IL</v>
          </cell>
          <cell r="M3344" t="str">
            <v>R51P</v>
          </cell>
          <cell r="N3344" t="str">
            <v>R</v>
          </cell>
          <cell r="O3344" t="str">
            <v>5</v>
          </cell>
          <cell r="P3344" t="str">
            <v>Regular</v>
          </cell>
          <cell r="T3344">
            <v>1</v>
          </cell>
          <cell r="U3344" t="str">
            <v>ILS</v>
          </cell>
          <cell r="V3344" t="str">
            <v>Products - R&amp;D</v>
          </cell>
          <cell r="W3344" t="str">
            <v>Dorit Dor</v>
          </cell>
          <cell r="Y3344" t="str">
            <v>Eligible</v>
          </cell>
          <cell r="Z3344">
            <v>20000</v>
          </cell>
          <cell r="AA3344">
            <v>73732.718894009216</v>
          </cell>
          <cell r="AB3344">
            <v>20000</v>
          </cell>
          <cell r="AC3344">
            <v>73732.718894009216</v>
          </cell>
          <cell r="AD3344">
            <v>4</v>
          </cell>
          <cell r="AE3344" t="str">
            <v>R51</v>
          </cell>
          <cell r="AF3344">
            <v>18000</v>
          </cell>
          <cell r="AG3344">
            <v>28000</v>
          </cell>
          <cell r="AH3344">
            <v>0.2</v>
          </cell>
          <cell r="AI3344">
            <v>2</v>
          </cell>
          <cell r="AJ3344">
            <v>0</v>
          </cell>
          <cell r="AK3344">
            <v>21000</v>
          </cell>
          <cell r="AL3344">
            <v>5.0000000000000044E-2</v>
          </cell>
          <cell r="AM3344">
            <v>77419.354838709682</v>
          </cell>
          <cell r="AN3344">
            <v>3686.6359447004652</v>
          </cell>
          <cell r="AO3344">
            <v>-0.25</v>
          </cell>
          <cell r="AQ3344">
            <v>6500</v>
          </cell>
          <cell r="AR3344">
            <v>86000</v>
          </cell>
          <cell r="AS3344">
            <v>0.16</v>
          </cell>
          <cell r="AT3344">
            <v>1</v>
          </cell>
          <cell r="AU3344">
            <v>0</v>
          </cell>
          <cell r="AV3344">
            <v>21000</v>
          </cell>
          <cell r="AW3344">
            <v>77419.354838709682</v>
          </cell>
          <cell r="AX3344">
            <v>5.0000000000000044E-2</v>
          </cell>
          <cell r="AY3344">
            <v>3686.6359447004652</v>
          </cell>
          <cell r="AZ3344" t="str">
            <v>Regular Bonus</v>
          </cell>
          <cell r="BA3344" t="str">
            <v>Regular BonusEligible</v>
          </cell>
          <cell r="BB3344" t="str">
            <v>Regular BonusIsrael</v>
          </cell>
          <cell r="BC3344" t="str">
            <v>Regular BonusIsrael Employee</v>
          </cell>
          <cell r="BD3344" t="str">
            <v>R51</v>
          </cell>
          <cell r="BE3344" t="str">
            <v>Employee</v>
          </cell>
          <cell r="BF3344">
            <v>20000</v>
          </cell>
          <cell r="BG3344">
            <v>39233</v>
          </cell>
          <cell r="BH3344">
            <v>5</v>
          </cell>
          <cell r="BI3344">
            <v>4000</v>
          </cell>
          <cell r="BJ3344">
            <v>44000</v>
          </cell>
          <cell r="BK3344">
            <v>44000</v>
          </cell>
          <cell r="BL3344">
            <v>35200</v>
          </cell>
        </row>
        <row r="3345">
          <cell r="B3345">
            <v>14770</v>
          </cell>
          <cell r="C3345">
            <v>9715</v>
          </cell>
          <cell r="D3345">
            <v>76124</v>
          </cell>
          <cell r="E3345" t="str">
            <v>Omer Zadik</v>
          </cell>
          <cell r="F3345" t="str">
            <v>SOFTWARE DEVELOPER</v>
          </cell>
          <cell r="G3345" t="str">
            <v>Employee</v>
          </cell>
          <cell r="H3345" t="str">
            <v>Products - R&amp;D</v>
          </cell>
          <cell r="I3345" t="str">
            <v>TEL-AVIV</v>
          </cell>
          <cell r="J3345" t="str">
            <v>Israel</v>
          </cell>
          <cell r="K3345">
            <v>42443</v>
          </cell>
          <cell r="L3345" t="str">
            <v>IL</v>
          </cell>
          <cell r="M3345" t="str">
            <v>D51P</v>
          </cell>
          <cell r="N3345" t="str">
            <v>D</v>
          </cell>
          <cell r="O3345" t="str">
            <v>5</v>
          </cell>
          <cell r="P3345" t="str">
            <v>Regular</v>
          </cell>
          <cell r="T3345">
            <v>1</v>
          </cell>
          <cell r="U3345" t="str">
            <v>ILS</v>
          </cell>
          <cell r="V3345" t="str">
            <v>Products - R&amp;D</v>
          </cell>
          <cell r="W3345" t="str">
            <v>Dorit Dor</v>
          </cell>
          <cell r="Y3345" t="str">
            <v>Eligible</v>
          </cell>
          <cell r="Z3345">
            <v>21000</v>
          </cell>
          <cell r="AA3345">
            <v>77419.354838709682</v>
          </cell>
          <cell r="AB3345">
            <v>21000</v>
          </cell>
          <cell r="AC3345">
            <v>77419.354838709682</v>
          </cell>
          <cell r="AD3345">
            <v>3</v>
          </cell>
          <cell r="AE3345" t="str">
            <v>D51</v>
          </cell>
          <cell r="AF3345">
            <v>19500</v>
          </cell>
          <cell r="AG3345">
            <v>29500</v>
          </cell>
          <cell r="AH3345">
            <v>0.15</v>
          </cell>
          <cell r="AI3345">
            <v>2</v>
          </cell>
          <cell r="AJ3345">
            <v>0</v>
          </cell>
          <cell r="AK3345">
            <v>21630</v>
          </cell>
          <cell r="AL3345">
            <v>3.0000000000000027E-2</v>
          </cell>
          <cell r="AM3345">
            <v>79741.93548387097</v>
          </cell>
          <cell r="AN3345">
            <v>2322.580645161288</v>
          </cell>
          <cell r="AO3345">
            <v>-0.26677966101694917</v>
          </cell>
          <cell r="AQ3345">
            <v>6500</v>
          </cell>
          <cell r="AR3345">
            <v>86000</v>
          </cell>
          <cell r="AS3345">
            <v>0.18</v>
          </cell>
          <cell r="AT3345">
            <v>1</v>
          </cell>
          <cell r="AU3345">
            <v>0</v>
          </cell>
          <cell r="AV3345">
            <v>21630</v>
          </cell>
          <cell r="AW3345">
            <v>79741.93548387097</v>
          </cell>
          <cell r="AX3345">
            <v>3.0000000000000027E-2</v>
          </cell>
          <cell r="AY3345">
            <v>2322.580645161288</v>
          </cell>
          <cell r="AZ3345" t="str">
            <v>Regular Bonus</v>
          </cell>
          <cell r="BA3345" t="str">
            <v>Regular BonusEligible</v>
          </cell>
          <cell r="BB3345" t="str">
            <v>Regular BonusIsrael</v>
          </cell>
          <cell r="BC3345" t="str">
            <v>Regular BonusIsrael Employee</v>
          </cell>
          <cell r="BD3345" t="str">
            <v>D51</v>
          </cell>
          <cell r="BE3345" t="str">
            <v>Employee</v>
          </cell>
          <cell r="BF3345">
            <v>21000</v>
          </cell>
          <cell r="BG3345">
            <v>25000</v>
          </cell>
          <cell r="BH3345">
            <v>3</v>
          </cell>
          <cell r="BI3345">
            <v>4000</v>
          </cell>
          <cell r="BJ3345">
            <v>29000</v>
          </cell>
          <cell r="BK3345">
            <v>29000</v>
          </cell>
          <cell r="BL3345">
            <v>23200</v>
          </cell>
        </row>
        <row r="3346">
          <cell r="B3346">
            <v>19507</v>
          </cell>
          <cell r="C3346">
            <v>14565</v>
          </cell>
          <cell r="D3346">
            <v>180210</v>
          </cell>
          <cell r="E3346" t="str">
            <v>Ofir Herzog</v>
          </cell>
          <cell r="F3346" t="str">
            <v>SOFTWARE DEVELOPER</v>
          </cell>
          <cell r="G3346" t="str">
            <v>Employee</v>
          </cell>
          <cell r="H3346" t="str">
            <v>Products - R&amp;D</v>
          </cell>
          <cell r="I3346" t="str">
            <v>TEL-AVIV</v>
          </cell>
          <cell r="J3346" t="str">
            <v>Israel</v>
          </cell>
          <cell r="K3346">
            <v>43514</v>
          </cell>
          <cell r="L3346" t="str">
            <v>IL</v>
          </cell>
          <cell r="M3346" t="str">
            <v>D61P</v>
          </cell>
          <cell r="N3346" t="str">
            <v>D</v>
          </cell>
          <cell r="O3346" t="str">
            <v>6</v>
          </cell>
          <cell r="P3346" t="str">
            <v>Regular</v>
          </cell>
          <cell r="T3346">
            <v>1</v>
          </cell>
          <cell r="U3346" t="str">
            <v>ILS</v>
          </cell>
          <cell r="V3346" t="str">
            <v>Products - R&amp;D</v>
          </cell>
          <cell r="W3346" t="str">
            <v>Dorit Dor</v>
          </cell>
          <cell r="Y3346" t="str">
            <v>Eligible</v>
          </cell>
          <cell r="Z3346">
            <v>18000</v>
          </cell>
          <cell r="AA3346">
            <v>66359.447004608301</v>
          </cell>
          <cell r="AB3346">
            <v>18000</v>
          </cell>
          <cell r="AC3346">
            <v>66359.447004608301</v>
          </cell>
          <cell r="AD3346">
            <v>3</v>
          </cell>
          <cell r="AE3346" t="str">
            <v>D61</v>
          </cell>
          <cell r="AF3346">
            <v>16000</v>
          </cell>
          <cell r="AG3346">
            <v>23000</v>
          </cell>
          <cell r="AH3346">
            <v>0.28000000000000003</v>
          </cell>
          <cell r="AI3346">
            <v>2</v>
          </cell>
          <cell r="AJ3346">
            <v>0</v>
          </cell>
          <cell r="AK3346">
            <v>18540</v>
          </cell>
          <cell r="AL3346">
            <v>3.0000000000000027E-2</v>
          </cell>
          <cell r="AM3346">
            <v>68350.230414746547</v>
          </cell>
          <cell r="AN3346">
            <v>1990.7834101382468</v>
          </cell>
          <cell r="AO3346">
            <v>-0.19391304347826088</v>
          </cell>
          <cell r="AQ3346">
            <v>6500</v>
          </cell>
          <cell r="AR3346">
            <v>86000</v>
          </cell>
          <cell r="AS3346">
            <v>0.14000000000000001</v>
          </cell>
          <cell r="AT3346">
            <v>1</v>
          </cell>
          <cell r="AU3346">
            <v>0</v>
          </cell>
          <cell r="AV3346">
            <v>18540</v>
          </cell>
          <cell r="AW3346">
            <v>68350.230414746547</v>
          </cell>
          <cell r="AX3346">
            <v>3.0000000000000027E-2</v>
          </cell>
          <cell r="AY3346">
            <v>1990.7834101382468</v>
          </cell>
          <cell r="AZ3346" t="str">
            <v>Regular Bonus</v>
          </cell>
          <cell r="BA3346" t="str">
            <v>Regular BonusEligible</v>
          </cell>
          <cell r="BB3346" t="str">
            <v>Regular BonusIsrael</v>
          </cell>
          <cell r="BC3346" t="str">
            <v>Regular BonusIsrael Employee</v>
          </cell>
          <cell r="BD3346" t="str">
            <v>D65</v>
          </cell>
          <cell r="BE3346" t="str">
            <v>Employee</v>
          </cell>
          <cell r="BF3346">
            <v>18000</v>
          </cell>
          <cell r="BG3346">
            <v>5382</v>
          </cell>
          <cell r="BH3346">
            <v>3</v>
          </cell>
          <cell r="BI3346">
            <v>4000</v>
          </cell>
          <cell r="BJ3346">
            <v>22000</v>
          </cell>
          <cell r="BK3346">
            <v>22000</v>
          </cell>
          <cell r="BL3346">
            <v>17600</v>
          </cell>
        </row>
        <row r="3347">
          <cell r="B3347">
            <v>19513</v>
          </cell>
          <cell r="C3347">
            <v>14571</v>
          </cell>
          <cell r="D3347">
            <v>208122</v>
          </cell>
          <cell r="E3347" t="str">
            <v>Alex Kartun</v>
          </cell>
          <cell r="F3347" t="str">
            <v>SOFTWARE DEVELOPER</v>
          </cell>
          <cell r="G3347" t="str">
            <v>Employee</v>
          </cell>
          <cell r="H3347" t="str">
            <v>Products - R&amp;D</v>
          </cell>
          <cell r="I3347" t="str">
            <v>TEL-AVIV</v>
          </cell>
          <cell r="J3347" t="str">
            <v>Israel</v>
          </cell>
          <cell r="K3347">
            <v>43514</v>
          </cell>
          <cell r="L3347" t="str">
            <v>IL</v>
          </cell>
          <cell r="M3347" t="str">
            <v>D61P</v>
          </cell>
          <cell r="N3347" t="str">
            <v>D</v>
          </cell>
          <cell r="O3347" t="str">
            <v>6</v>
          </cell>
          <cell r="P3347" t="str">
            <v>Regular</v>
          </cell>
          <cell r="T3347">
            <v>1</v>
          </cell>
          <cell r="U3347" t="str">
            <v>ILS</v>
          </cell>
          <cell r="V3347" t="str">
            <v>Products - R&amp;D</v>
          </cell>
          <cell r="W3347" t="str">
            <v>Dorit Dor</v>
          </cell>
          <cell r="Y3347" t="str">
            <v>Eligible</v>
          </cell>
          <cell r="Z3347">
            <v>20000</v>
          </cell>
          <cell r="AA3347">
            <v>73732.718894009216</v>
          </cell>
          <cell r="AB3347">
            <v>20000</v>
          </cell>
          <cell r="AC3347">
            <v>73732.718894009216</v>
          </cell>
          <cell r="AD3347">
            <v>3</v>
          </cell>
          <cell r="AE3347" t="str">
            <v>D61</v>
          </cell>
          <cell r="AF3347">
            <v>16000</v>
          </cell>
          <cell r="AG3347">
            <v>23000</v>
          </cell>
          <cell r="AH3347">
            <v>0.56999999999999995</v>
          </cell>
          <cell r="AI3347">
            <v>3</v>
          </cell>
          <cell r="AJ3347">
            <v>0</v>
          </cell>
          <cell r="AK3347">
            <v>20400</v>
          </cell>
          <cell r="AL3347">
            <v>2.0000000000000018E-2</v>
          </cell>
          <cell r="AM3347">
            <v>75207.373271889403</v>
          </cell>
          <cell r="AN3347">
            <v>1474.6543778801861</v>
          </cell>
          <cell r="AO3347">
            <v>-0.11304347826086958</v>
          </cell>
          <cell r="AQ3347">
            <v>6500</v>
          </cell>
          <cell r="AR3347">
            <v>86000</v>
          </cell>
          <cell r="AS3347">
            <v>0.16</v>
          </cell>
          <cell r="AT3347">
            <v>1</v>
          </cell>
          <cell r="AU3347">
            <v>0</v>
          </cell>
          <cell r="AV3347">
            <v>20400</v>
          </cell>
          <cell r="AW3347">
            <v>75207.373271889403</v>
          </cell>
          <cell r="AX3347">
            <v>2.0000000000000018E-2</v>
          </cell>
          <cell r="AY3347">
            <v>1474.6543778801861</v>
          </cell>
          <cell r="AZ3347" t="str">
            <v>Regular Bonus</v>
          </cell>
          <cell r="BA3347" t="str">
            <v>Regular BonusEligible</v>
          </cell>
          <cell r="BB3347" t="str">
            <v>Regular BonusIsrael</v>
          </cell>
          <cell r="BC3347" t="str">
            <v>Regular BonusIsrael Employee</v>
          </cell>
          <cell r="BD3347" t="str">
            <v>D65</v>
          </cell>
          <cell r="BE3347" t="str">
            <v>Employee</v>
          </cell>
          <cell r="BF3347">
            <v>20000</v>
          </cell>
          <cell r="BG3347">
            <v>8000</v>
          </cell>
          <cell r="BH3347">
            <v>3</v>
          </cell>
          <cell r="BI3347">
            <v>4000</v>
          </cell>
          <cell r="BJ3347">
            <v>22000</v>
          </cell>
          <cell r="BK3347">
            <v>22000</v>
          </cell>
          <cell r="BL3347">
            <v>17600</v>
          </cell>
        </row>
        <row r="3348">
          <cell r="B3348">
            <v>19789</v>
          </cell>
          <cell r="C3348">
            <v>14847</v>
          </cell>
          <cell r="D3348">
            <v>240144</v>
          </cell>
          <cell r="E3348" t="str">
            <v>Anat Lukach</v>
          </cell>
          <cell r="F3348" t="str">
            <v>SOFTWARE DEVELOPER</v>
          </cell>
          <cell r="G3348" t="str">
            <v>Employee</v>
          </cell>
          <cell r="H3348" t="str">
            <v>Products - R&amp;D</v>
          </cell>
          <cell r="I3348" t="str">
            <v>TEL-AVIV</v>
          </cell>
          <cell r="J3348" t="str">
            <v>Israel</v>
          </cell>
          <cell r="K3348">
            <v>43573</v>
          </cell>
          <cell r="L3348" t="str">
            <v>IL</v>
          </cell>
          <cell r="M3348" t="str">
            <v>D61P</v>
          </cell>
          <cell r="N3348" t="str">
            <v>D</v>
          </cell>
          <cell r="O3348" t="str">
            <v>6</v>
          </cell>
          <cell r="P3348" t="str">
            <v>Regular</v>
          </cell>
          <cell r="T3348">
            <v>1</v>
          </cell>
          <cell r="U3348" t="str">
            <v>ILS</v>
          </cell>
          <cell r="V3348" t="str">
            <v>Products - R&amp;D</v>
          </cell>
          <cell r="W3348" t="str">
            <v>Dorit Dor</v>
          </cell>
          <cell r="Y3348" t="str">
            <v>Eligible</v>
          </cell>
          <cell r="Z3348">
            <v>20000</v>
          </cell>
          <cell r="AA3348">
            <v>73732.718894009216</v>
          </cell>
          <cell r="AB3348">
            <v>20000</v>
          </cell>
          <cell r="AC3348">
            <v>73732.718894009216</v>
          </cell>
          <cell r="AD3348">
            <v>3</v>
          </cell>
          <cell r="AE3348" t="str">
            <v>D61</v>
          </cell>
          <cell r="AF3348">
            <v>16000</v>
          </cell>
          <cell r="AG3348">
            <v>23000</v>
          </cell>
          <cell r="AH3348">
            <v>0.56999999999999995</v>
          </cell>
          <cell r="AI3348">
            <v>3</v>
          </cell>
          <cell r="AJ3348">
            <v>0</v>
          </cell>
          <cell r="AK3348">
            <v>20000</v>
          </cell>
          <cell r="AL3348">
            <v>0</v>
          </cell>
          <cell r="AM3348">
            <v>73732.718894009216</v>
          </cell>
          <cell r="AN3348">
            <v>0</v>
          </cell>
          <cell r="AO3348">
            <v>-0.13043478260869568</v>
          </cell>
          <cell r="AP3348" t="str">
            <v>Already received an increase</v>
          </cell>
          <cell r="AQ3348">
            <v>6500</v>
          </cell>
          <cell r="AR3348">
            <v>86000</v>
          </cell>
          <cell r="AS3348">
            <v>0.16</v>
          </cell>
          <cell r="AT3348">
            <v>1</v>
          </cell>
          <cell r="AU3348">
            <v>0</v>
          </cell>
          <cell r="AV3348">
            <v>20000</v>
          </cell>
          <cell r="AW3348">
            <v>73732.718894009216</v>
          </cell>
          <cell r="AX3348">
            <v>0</v>
          </cell>
          <cell r="AY3348">
            <v>0</v>
          </cell>
          <cell r="AZ3348" t="str">
            <v>Regular Bonus</v>
          </cell>
          <cell r="BA3348" t="str">
            <v>Regular BonusEligible</v>
          </cell>
          <cell r="BB3348" t="str">
            <v>Regular BonusIsrael</v>
          </cell>
          <cell r="BC3348" t="str">
            <v>Regular BonusIsrael Hourly Partial Time</v>
          </cell>
          <cell r="BD3348" t="str">
            <v>D65</v>
          </cell>
          <cell r="BE3348" t="str">
            <v>Hourly Partial Time</v>
          </cell>
          <cell r="BF3348">
            <v>20000</v>
          </cell>
          <cell r="BG3348">
            <v>3141</v>
          </cell>
          <cell r="BH3348">
            <v>3</v>
          </cell>
          <cell r="BI3348">
            <v>2000</v>
          </cell>
          <cell r="BJ3348">
            <v>11000</v>
          </cell>
          <cell r="BK3348">
            <v>11000</v>
          </cell>
          <cell r="BL3348">
            <v>8800</v>
          </cell>
        </row>
        <row r="3349">
          <cell r="B3349">
            <v>19793</v>
          </cell>
          <cell r="C3349">
            <v>14851</v>
          </cell>
          <cell r="D3349">
            <v>235361</v>
          </cell>
          <cell r="E3349" t="str">
            <v>Jonathan Ben Dov</v>
          </cell>
          <cell r="F3349" t="str">
            <v>SOFTWARE DEVELOPER</v>
          </cell>
          <cell r="G3349" t="str">
            <v>Employee</v>
          </cell>
          <cell r="H3349" t="str">
            <v>Products - R&amp;D</v>
          </cell>
          <cell r="I3349" t="str">
            <v>TEL-AVIV</v>
          </cell>
          <cell r="J3349" t="str">
            <v>Israel</v>
          </cell>
          <cell r="K3349">
            <v>43573</v>
          </cell>
          <cell r="L3349" t="str">
            <v>IL</v>
          </cell>
          <cell r="M3349" t="str">
            <v>D61P</v>
          </cell>
          <cell r="N3349" t="str">
            <v>D</v>
          </cell>
          <cell r="O3349" t="str">
            <v>6</v>
          </cell>
          <cell r="P3349" t="str">
            <v>Regular</v>
          </cell>
          <cell r="T3349">
            <v>1</v>
          </cell>
          <cell r="U3349" t="str">
            <v>ILS</v>
          </cell>
          <cell r="V3349" t="str">
            <v>Products - R&amp;D</v>
          </cell>
          <cell r="W3349" t="str">
            <v>Dorit Dor</v>
          </cell>
          <cell r="Y3349" t="str">
            <v>Eligible</v>
          </cell>
          <cell r="Z3349">
            <v>20000</v>
          </cell>
          <cell r="AA3349">
            <v>73732.718894009216</v>
          </cell>
          <cell r="AB3349">
            <v>20000</v>
          </cell>
          <cell r="AC3349">
            <v>73732.718894009216</v>
          </cell>
          <cell r="AD3349">
            <v>3</v>
          </cell>
          <cell r="AE3349" t="str">
            <v>D61</v>
          </cell>
          <cell r="AF3349">
            <v>16000</v>
          </cell>
          <cell r="AG3349">
            <v>23000</v>
          </cell>
          <cell r="AH3349">
            <v>0.56999999999999995</v>
          </cell>
          <cell r="AI3349">
            <v>3</v>
          </cell>
          <cell r="AJ3349">
            <v>0</v>
          </cell>
          <cell r="AK3349">
            <v>20400</v>
          </cell>
          <cell r="AL3349">
            <v>2.0000000000000018E-2</v>
          </cell>
          <cell r="AM3349">
            <v>75207.373271889403</v>
          </cell>
          <cell r="AN3349">
            <v>1474.6543778801861</v>
          </cell>
          <cell r="AO3349">
            <v>-0.11304347826086958</v>
          </cell>
          <cell r="AQ3349">
            <v>6500</v>
          </cell>
          <cell r="AR3349">
            <v>86000</v>
          </cell>
          <cell r="AS3349">
            <v>0.16</v>
          </cell>
          <cell r="AT3349">
            <v>1</v>
          </cell>
          <cell r="AU3349">
            <v>0</v>
          </cell>
          <cell r="AV3349">
            <v>20400</v>
          </cell>
          <cell r="AW3349">
            <v>75207.373271889403</v>
          </cell>
          <cell r="AX3349">
            <v>2.0000000000000018E-2</v>
          </cell>
          <cell r="AY3349">
            <v>1474.6543778801861</v>
          </cell>
          <cell r="AZ3349" t="str">
            <v>Regular Bonus</v>
          </cell>
          <cell r="BA3349" t="str">
            <v>Regular BonusEligible</v>
          </cell>
          <cell r="BB3349" t="str">
            <v>Regular BonusIsrael</v>
          </cell>
          <cell r="BC3349" t="str">
            <v>Regular BonusIsrael Hourly Partial Time</v>
          </cell>
          <cell r="BD3349" t="str">
            <v>D65</v>
          </cell>
          <cell r="BE3349" t="str">
            <v>Hourly Partial Time</v>
          </cell>
          <cell r="BF3349">
            <v>20000</v>
          </cell>
          <cell r="BG3349">
            <v>5428</v>
          </cell>
          <cell r="BH3349">
            <v>4</v>
          </cell>
          <cell r="BI3349">
            <v>2000</v>
          </cell>
          <cell r="BJ3349">
            <v>11000</v>
          </cell>
          <cell r="BK3349">
            <v>11000</v>
          </cell>
          <cell r="BL3349">
            <v>8800</v>
          </cell>
        </row>
        <row r="3350">
          <cell r="B3350">
            <v>19801</v>
          </cell>
          <cell r="C3350">
            <v>14859</v>
          </cell>
          <cell r="D3350">
            <v>238593</v>
          </cell>
          <cell r="E3350" t="str">
            <v>Nicole Davidovich</v>
          </cell>
          <cell r="F3350" t="str">
            <v>SECURITY ANALYST</v>
          </cell>
          <cell r="G3350" t="str">
            <v>Hourly Partial Time</v>
          </cell>
          <cell r="H3350" t="str">
            <v>Products - R&amp;D</v>
          </cell>
          <cell r="I3350" t="str">
            <v>TEL-AVIV</v>
          </cell>
          <cell r="J3350" t="str">
            <v>Israel</v>
          </cell>
          <cell r="K3350">
            <v>43573</v>
          </cell>
          <cell r="L3350" t="str">
            <v>IL</v>
          </cell>
          <cell r="M3350" t="str">
            <v>D61S</v>
          </cell>
          <cell r="N3350" t="str">
            <v>D</v>
          </cell>
          <cell r="O3350" t="str">
            <v>6</v>
          </cell>
          <cell r="P3350" t="str">
            <v>Regular</v>
          </cell>
          <cell r="T3350">
            <v>1</v>
          </cell>
          <cell r="U3350" t="str">
            <v>ILS</v>
          </cell>
          <cell r="V3350" t="str">
            <v>Products - R&amp;D</v>
          </cell>
          <cell r="W3350" t="str">
            <v>Dorit Dor</v>
          </cell>
          <cell r="Y3350" t="str">
            <v>Eligible</v>
          </cell>
          <cell r="Z3350">
            <v>12790</v>
          </cell>
          <cell r="AA3350">
            <v>47152.073732718898</v>
          </cell>
          <cell r="AB3350">
            <v>13720</v>
          </cell>
          <cell r="AC3350">
            <v>50580.645161290326</v>
          </cell>
          <cell r="AD3350">
            <v>4</v>
          </cell>
          <cell r="AE3350" t="str">
            <v>D61</v>
          </cell>
          <cell r="AF3350">
            <v>11860</v>
          </cell>
          <cell r="AG3350">
            <v>18370</v>
          </cell>
          <cell r="AH3350">
            <v>0.28000000000000003</v>
          </cell>
          <cell r="AI3350">
            <v>2</v>
          </cell>
          <cell r="AJ3350">
            <v>0</v>
          </cell>
          <cell r="AK3350">
            <v>13720</v>
          </cell>
          <cell r="AL3350">
            <v>0</v>
          </cell>
          <cell r="AM3350">
            <v>50580.645161290326</v>
          </cell>
          <cell r="AN3350">
            <v>0</v>
          </cell>
          <cell r="AO3350">
            <v>-0.25313010342950459</v>
          </cell>
          <cell r="AP3350" t="str">
            <v>Already received an increase</v>
          </cell>
          <cell r="AQ3350">
            <v>6500</v>
          </cell>
          <cell r="AR3350">
            <v>86000</v>
          </cell>
          <cell r="AS3350">
            <v>0.09</v>
          </cell>
          <cell r="AT3350">
            <v>1</v>
          </cell>
          <cell r="AU3350">
            <v>0</v>
          </cell>
          <cell r="AV3350">
            <v>13720</v>
          </cell>
          <cell r="AW3350">
            <v>50580.645161290326</v>
          </cell>
          <cell r="AX3350">
            <v>0</v>
          </cell>
          <cell r="AY3350">
            <v>0</v>
          </cell>
          <cell r="AZ3350" t="str">
            <v>Regular Bonus</v>
          </cell>
          <cell r="BA3350" t="str">
            <v>Regular BonusEligible</v>
          </cell>
          <cell r="BB3350" t="str">
            <v>Regular BonusIsrael</v>
          </cell>
          <cell r="BC3350" t="str">
            <v>Regular BonusIsrael Hourly Partial Time</v>
          </cell>
          <cell r="BD3350" t="str">
            <v>D65</v>
          </cell>
          <cell r="BE3350" t="str">
            <v>Hourly Partial Time</v>
          </cell>
          <cell r="BF3350">
            <v>13720</v>
          </cell>
          <cell r="BG3350">
            <v>3887</v>
          </cell>
          <cell r="BH3350">
            <v>3</v>
          </cell>
          <cell r="BI3350">
            <v>2000</v>
          </cell>
          <cell r="BJ3350">
            <v>17500</v>
          </cell>
          <cell r="BK3350">
            <v>17500</v>
          </cell>
          <cell r="BL3350">
            <v>14000</v>
          </cell>
        </row>
        <row r="3351">
          <cell r="B3351">
            <v>19766</v>
          </cell>
          <cell r="C3351">
            <v>14824</v>
          </cell>
          <cell r="D3351">
            <v>190649</v>
          </cell>
          <cell r="E3351" t="str">
            <v>May Rahamim</v>
          </cell>
          <cell r="F3351" t="str">
            <v>SOFTWARE DEVELOPER</v>
          </cell>
          <cell r="G3351" t="str">
            <v>Employee</v>
          </cell>
          <cell r="H3351" t="str">
            <v>Products - R&amp;D</v>
          </cell>
          <cell r="I3351" t="str">
            <v>TEL-AVIV</v>
          </cell>
          <cell r="J3351" t="str">
            <v>Israel</v>
          </cell>
          <cell r="K3351">
            <v>43556</v>
          </cell>
          <cell r="L3351" t="str">
            <v>IL</v>
          </cell>
          <cell r="M3351" t="str">
            <v>D61P</v>
          </cell>
          <cell r="N3351" t="str">
            <v>D</v>
          </cell>
          <cell r="O3351" t="str">
            <v>6</v>
          </cell>
          <cell r="P3351" t="str">
            <v>Regular</v>
          </cell>
          <cell r="T3351">
            <v>1</v>
          </cell>
          <cell r="U3351" t="str">
            <v>ILS</v>
          </cell>
          <cell r="V3351" t="str">
            <v>Products - R&amp;D</v>
          </cell>
          <cell r="W3351" t="str">
            <v>Dorit Dor</v>
          </cell>
          <cell r="Y3351" t="str">
            <v>Eligible</v>
          </cell>
          <cell r="Z3351">
            <v>21000</v>
          </cell>
          <cell r="AA3351">
            <v>77419.354838709682</v>
          </cell>
          <cell r="AB3351">
            <v>21000</v>
          </cell>
          <cell r="AC3351">
            <v>77419.354838709682</v>
          </cell>
          <cell r="AD3351">
            <v>3</v>
          </cell>
          <cell r="AE3351" t="str">
            <v>D61</v>
          </cell>
          <cell r="AF3351">
            <v>16000</v>
          </cell>
          <cell r="AG3351">
            <v>23000</v>
          </cell>
          <cell r="AH3351">
            <v>0.71</v>
          </cell>
          <cell r="AI3351">
            <v>4</v>
          </cell>
          <cell r="AJ3351">
            <v>0</v>
          </cell>
          <cell r="AK3351">
            <v>21314.999999999996</v>
          </cell>
          <cell r="AL3351">
            <v>1.4999999999999902E-2</v>
          </cell>
          <cell r="AM3351">
            <v>78580.645161290304</v>
          </cell>
          <cell r="AN3351">
            <v>1161.2903225806222</v>
          </cell>
          <cell r="AO3351">
            <v>-7.3260869565217601E-2</v>
          </cell>
          <cell r="AQ3351">
            <v>6500</v>
          </cell>
          <cell r="AR3351">
            <v>86000</v>
          </cell>
          <cell r="AS3351">
            <v>0.18</v>
          </cell>
          <cell r="AT3351">
            <v>1</v>
          </cell>
          <cell r="AU3351">
            <v>0</v>
          </cell>
          <cell r="AV3351">
            <v>21314.999999999996</v>
          </cell>
          <cell r="AW3351">
            <v>78580.645161290304</v>
          </cell>
          <cell r="AX3351">
            <v>1.4999999999999902E-2</v>
          </cell>
          <cell r="AY3351">
            <v>1161.2903225806222</v>
          </cell>
          <cell r="AZ3351" t="str">
            <v>Regular Bonus</v>
          </cell>
          <cell r="BA3351" t="str">
            <v>Regular BonusEligible</v>
          </cell>
          <cell r="BB3351" t="str">
            <v>Regular BonusIsrael</v>
          </cell>
          <cell r="BC3351" t="str">
            <v>Regular BonusIsrael Employee</v>
          </cell>
          <cell r="BD3351" t="str">
            <v>D65</v>
          </cell>
          <cell r="BE3351" t="str">
            <v>Employee</v>
          </cell>
          <cell r="BF3351">
            <v>21000</v>
          </cell>
          <cell r="BG3351">
            <v>13512</v>
          </cell>
          <cell r="BH3351">
            <v>3</v>
          </cell>
          <cell r="BI3351">
            <v>4000</v>
          </cell>
          <cell r="BJ3351">
            <v>22000</v>
          </cell>
          <cell r="BK3351">
            <v>22000</v>
          </cell>
          <cell r="BL3351">
            <v>17600</v>
          </cell>
        </row>
        <row r="3352">
          <cell r="B3352">
            <v>19839</v>
          </cell>
          <cell r="C3352">
            <v>14897</v>
          </cell>
          <cell r="D3352">
            <v>183923</v>
          </cell>
          <cell r="E3352" t="str">
            <v>Noa Vaknin Gilboa</v>
          </cell>
          <cell r="F3352" t="str">
            <v>SOFTWARE DEVELOPER</v>
          </cell>
          <cell r="G3352" t="str">
            <v>Extended MLA</v>
          </cell>
          <cell r="H3352" t="str">
            <v>Products - R&amp;D</v>
          </cell>
          <cell r="I3352" t="str">
            <v>TEL-AVIV</v>
          </cell>
          <cell r="J3352" t="str">
            <v>Israel</v>
          </cell>
          <cell r="K3352">
            <v>43591</v>
          </cell>
          <cell r="L3352" t="str">
            <v>IL</v>
          </cell>
          <cell r="M3352" t="str">
            <v>D61P</v>
          </cell>
          <cell r="N3352" t="str">
            <v>D</v>
          </cell>
          <cell r="O3352" t="str">
            <v>6</v>
          </cell>
          <cell r="P3352" t="str">
            <v>Regular</v>
          </cell>
          <cell r="T3352">
            <v>1</v>
          </cell>
          <cell r="U3352" t="str">
            <v>ILS</v>
          </cell>
          <cell r="V3352" t="str">
            <v>Products - R&amp;D</v>
          </cell>
          <cell r="W3352" t="str">
            <v>Dorit Dor</v>
          </cell>
          <cell r="Y3352" t="str">
            <v>Eligible</v>
          </cell>
          <cell r="Z3352">
            <v>19500</v>
          </cell>
          <cell r="AA3352">
            <v>71889.400921658991</v>
          </cell>
          <cell r="AB3352">
            <v>19500</v>
          </cell>
          <cell r="AC3352">
            <v>71889.400921658991</v>
          </cell>
          <cell r="AD3352">
            <v>4</v>
          </cell>
          <cell r="AE3352" t="str">
            <v>D61</v>
          </cell>
          <cell r="AF3352">
            <v>16000</v>
          </cell>
          <cell r="AG3352">
            <v>23000</v>
          </cell>
          <cell r="AH3352">
            <v>0.5</v>
          </cell>
          <cell r="AI3352">
            <v>3</v>
          </cell>
          <cell r="AJ3352">
            <v>0</v>
          </cell>
          <cell r="AK3352">
            <v>20280</v>
          </cell>
          <cell r="AL3352">
            <v>4.0000000000000036E-2</v>
          </cell>
          <cell r="AM3352">
            <v>74764.976958525353</v>
          </cell>
          <cell r="AN3352">
            <v>2875.5760368663614</v>
          </cell>
          <cell r="AO3352">
            <v>-0.11826086956521742</v>
          </cell>
          <cell r="AQ3352">
            <v>6500</v>
          </cell>
          <cell r="AR3352">
            <v>86000</v>
          </cell>
          <cell r="AS3352">
            <v>0.16</v>
          </cell>
          <cell r="AT3352">
            <v>1</v>
          </cell>
          <cell r="AU3352">
            <v>0</v>
          </cell>
          <cell r="AV3352">
            <v>20280</v>
          </cell>
          <cell r="AW3352">
            <v>74764.976958525353</v>
          </cell>
          <cell r="AX3352">
            <v>4.0000000000000036E-2</v>
          </cell>
          <cell r="AY3352">
            <v>2875.5760368663614</v>
          </cell>
          <cell r="AZ3352" t="str">
            <v>Regular Bonus</v>
          </cell>
          <cell r="BA3352" t="str">
            <v>Regular BonusEligible</v>
          </cell>
          <cell r="BB3352" t="str">
            <v>Regular BonusIsrael</v>
          </cell>
          <cell r="BC3352" t="str">
            <v>Regular BonusIsrael Employee</v>
          </cell>
          <cell r="BD3352" t="str">
            <v>D65</v>
          </cell>
          <cell r="BE3352" t="str">
            <v>Employee</v>
          </cell>
          <cell r="BF3352">
            <v>19500</v>
          </cell>
          <cell r="BG3352">
            <v>12384</v>
          </cell>
          <cell r="BH3352">
            <v>4</v>
          </cell>
          <cell r="BI3352">
            <v>4000</v>
          </cell>
          <cell r="BJ3352">
            <v>35000</v>
          </cell>
          <cell r="BK3352">
            <v>35000</v>
          </cell>
          <cell r="BL3352">
            <v>28000</v>
          </cell>
        </row>
        <row r="3353">
          <cell r="B3353">
            <v>19841</v>
          </cell>
          <cell r="C3353">
            <v>14899</v>
          </cell>
          <cell r="D3353">
            <v>76611</v>
          </cell>
          <cell r="E3353" t="str">
            <v>Oren Ninio</v>
          </cell>
          <cell r="F3353" t="str">
            <v>GROUP MANAGER</v>
          </cell>
          <cell r="G3353" t="str">
            <v>Employee</v>
          </cell>
          <cell r="H3353" t="str">
            <v>Products - R&amp;D</v>
          </cell>
          <cell r="I3353" t="str">
            <v>TEL-AVIV</v>
          </cell>
          <cell r="J3353" t="str">
            <v>Israel</v>
          </cell>
          <cell r="K3353">
            <v>43598</v>
          </cell>
          <cell r="L3353" t="str">
            <v>IL</v>
          </cell>
          <cell r="M3353" t="str">
            <v>D30M</v>
          </cell>
          <cell r="N3353" t="str">
            <v>D</v>
          </cell>
          <cell r="O3353" t="str">
            <v>3</v>
          </cell>
          <cell r="P3353" t="str">
            <v>Regular</v>
          </cell>
          <cell r="S3353">
            <v>1</v>
          </cell>
          <cell r="U3353" t="str">
            <v>ILS</v>
          </cell>
          <cell r="V3353" t="str">
            <v>Products - R&amp;D</v>
          </cell>
          <cell r="W3353" t="str">
            <v>Dorit Dor</v>
          </cell>
          <cell r="Y3353" t="str">
            <v>Eligible</v>
          </cell>
          <cell r="Z3353">
            <v>32000</v>
          </cell>
          <cell r="AA3353">
            <v>117972.35023041476</v>
          </cell>
          <cell r="AB3353">
            <v>32000</v>
          </cell>
          <cell r="AC3353">
            <v>117972.35023041476</v>
          </cell>
          <cell r="AD3353">
            <v>4</v>
          </cell>
          <cell r="AE3353" t="str">
            <v>D30</v>
          </cell>
          <cell r="AF3353">
            <v>34000</v>
          </cell>
          <cell r="AG3353">
            <v>46000</v>
          </cell>
          <cell r="AH3353">
            <v>0</v>
          </cell>
          <cell r="AI3353">
            <v>1</v>
          </cell>
          <cell r="AJ3353">
            <v>0</v>
          </cell>
          <cell r="AK3353">
            <v>33920</v>
          </cell>
          <cell r="AL3353">
            <v>6.0000000000000053E-2</v>
          </cell>
          <cell r="AM3353">
            <v>125050.69124423964</v>
          </cell>
          <cell r="AN3353">
            <v>7078.3410138248873</v>
          </cell>
          <cell r="AO3353">
            <v>-0.26260869565217393</v>
          </cell>
          <cell r="AQ3353">
            <v>6500</v>
          </cell>
          <cell r="AR3353">
            <v>86000</v>
          </cell>
          <cell r="AS3353">
            <v>0.32</v>
          </cell>
          <cell r="AT3353">
            <v>1</v>
          </cell>
          <cell r="AU3353">
            <v>0</v>
          </cell>
          <cell r="AV3353">
            <v>33920</v>
          </cell>
          <cell r="AW3353">
            <v>125050.69124423964</v>
          </cell>
          <cell r="AX3353">
            <v>6.0000000000000053E-2</v>
          </cell>
          <cell r="AY3353">
            <v>7078.3410138248873</v>
          </cell>
          <cell r="AZ3353" t="str">
            <v>Target Bonus</v>
          </cell>
          <cell r="BA3353" t="str">
            <v>Target BonusEligible</v>
          </cell>
          <cell r="BB3353" t="str">
            <v>Target BonusIsrael</v>
          </cell>
          <cell r="BC3353" t="str">
            <v>Target BonusIsrael Employee</v>
          </cell>
          <cell r="BD3353" t="str">
            <v>D36</v>
          </cell>
          <cell r="BE3353" t="str">
            <v>Employee</v>
          </cell>
          <cell r="BF3353">
            <v>32000</v>
          </cell>
          <cell r="BG3353">
            <v>41951</v>
          </cell>
          <cell r="BH3353">
            <v>4</v>
          </cell>
          <cell r="BJ3353">
            <v>60000</v>
          </cell>
          <cell r="BK3353">
            <v>60000</v>
          </cell>
          <cell r="BL3353">
            <v>66000</v>
          </cell>
        </row>
        <row r="3354">
          <cell r="B3354">
            <v>19851</v>
          </cell>
          <cell r="C3354">
            <v>14909</v>
          </cell>
          <cell r="D3354">
            <v>185135</v>
          </cell>
          <cell r="E3354" t="str">
            <v>Hila Berkovich</v>
          </cell>
          <cell r="F3354" t="str">
            <v>PROJECT MANAGER</v>
          </cell>
          <cell r="G3354" t="str">
            <v>Employee</v>
          </cell>
          <cell r="H3354" t="str">
            <v>Products - R&amp;D</v>
          </cell>
          <cell r="I3354" t="str">
            <v>TEL-AVIV</v>
          </cell>
          <cell r="J3354" t="str">
            <v>Israel</v>
          </cell>
          <cell r="K3354">
            <v>43591</v>
          </cell>
          <cell r="L3354" t="str">
            <v>IL</v>
          </cell>
          <cell r="M3354" t="str">
            <v>D41P</v>
          </cell>
          <cell r="N3354" t="str">
            <v>D</v>
          </cell>
          <cell r="O3354" t="str">
            <v>4</v>
          </cell>
          <cell r="P3354" t="str">
            <v>Regular</v>
          </cell>
          <cell r="T3354">
            <v>1</v>
          </cell>
          <cell r="U3354" t="str">
            <v>ILS</v>
          </cell>
          <cell r="V3354" t="str">
            <v>Products - R&amp;D</v>
          </cell>
          <cell r="W3354" t="str">
            <v>Dorit Dor</v>
          </cell>
          <cell r="Y3354" t="str">
            <v>Eligible</v>
          </cell>
          <cell r="Z3354">
            <v>30900</v>
          </cell>
          <cell r="AA3354">
            <v>113917.05069124425</v>
          </cell>
          <cell r="AB3354">
            <v>30900</v>
          </cell>
          <cell r="AC3354">
            <v>113917.05069124425</v>
          </cell>
          <cell r="AD3354">
            <v>4</v>
          </cell>
          <cell r="AE3354" t="str">
            <v>D41</v>
          </cell>
          <cell r="AF3354">
            <v>25500</v>
          </cell>
          <cell r="AG3354">
            <v>37000</v>
          </cell>
          <cell r="AH3354">
            <v>0.46</v>
          </cell>
          <cell r="AI3354">
            <v>3</v>
          </cell>
          <cell r="AJ3354">
            <v>0</v>
          </cell>
          <cell r="AK3354">
            <v>32136</v>
          </cell>
          <cell r="AL3354">
            <v>4.0000000000000036E-2</v>
          </cell>
          <cell r="AM3354">
            <v>118473.73271889401</v>
          </cell>
          <cell r="AN3354">
            <v>4556.6820276497601</v>
          </cell>
          <cell r="AO3354">
            <v>-0.13145945945945947</v>
          </cell>
          <cell r="AQ3354">
            <v>6500</v>
          </cell>
          <cell r="AR3354">
            <v>86000</v>
          </cell>
          <cell r="AS3354">
            <v>0.3</v>
          </cell>
          <cell r="AT3354">
            <v>1</v>
          </cell>
          <cell r="AU3354">
            <v>0</v>
          </cell>
          <cell r="AV3354">
            <v>32136</v>
          </cell>
          <cell r="AW3354">
            <v>118473.73271889401</v>
          </cell>
          <cell r="AX3354">
            <v>4.0000000000000036E-2</v>
          </cell>
          <cell r="AY3354">
            <v>4556.6820276497601</v>
          </cell>
          <cell r="AZ3354" t="str">
            <v>Regular Bonus</v>
          </cell>
          <cell r="BA3354" t="str">
            <v>Regular BonusEligible</v>
          </cell>
          <cell r="BB3354" t="str">
            <v>Regular BonusIsrael</v>
          </cell>
          <cell r="BC3354" t="str">
            <v>Regular BonusIsrael Employee</v>
          </cell>
          <cell r="BD3354" t="str">
            <v>M42</v>
          </cell>
          <cell r="BE3354" t="str">
            <v>Employee</v>
          </cell>
          <cell r="BF3354">
            <v>30900</v>
          </cell>
          <cell r="BG3354">
            <v>19644</v>
          </cell>
          <cell r="BH3354">
            <v>3</v>
          </cell>
          <cell r="BI3354">
            <v>4000</v>
          </cell>
          <cell r="BJ3354">
            <v>57000</v>
          </cell>
          <cell r="BK3354">
            <v>57000</v>
          </cell>
          <cell r="BL3354">
            <v>45600</v>
          </cell>
        </row>
        <row r="3355">
          <cell r="B3355">
            <v>20003</v>
          </cell>
          <cell r="C3355">
            <v>15095</v>
          </cell>
          <cell r="D3355">
            <v>191033</v>
          </cell>
          <cell r="E3355" t="str">
            <v>Tomer Lifshitz</v>
          </cell>
          <cell r="F3355" t="str">
            <v>PROJECT MANAGER</v>
          </cell>
          <cell r="G3355" t="str">
            <v>Employee</v>
          </cell>
          <cell r="H3355" t="str">
            <v>Products - R&amp;D</v>
          </cell>
          <cell r="I3355" t="str">
            <v>TEL-AVIV</v>
          </cell>
          <cell r="J3355" t="str">
            <v>Israel</v>
          </cell>
          <cell r="K3355">
            <v>43647</v>
          </cell>
          <cell r="L3355" t="str">
            <v>IL</v>
          </cell>
          <cell r="M3355" t="str">
            <v>D41P</v>
          </cell>
          <cell r="N3355" t="str">
            <v>D</v>
          </cell>
          <cell r="O3355" t="str">
            <v>4</v>
          </cell>
          <cell r="P3355" t="str">
            <v>Regular</v>
          </cell>
          <cell r="T3355">
            <v>1</v>
          </cell>
          <cell r="U3355" t="str">
            <v>ILS</v>
          </cell>
          <cell r="V3355" t="str">
            <v>Products - R&amp;D</v>
          </cell>
          <cell r="W3355" t="str">
            <v>Dorit Dor</v>
          </cell>
          <cell r="Y3355" t="str">
            <v>Eligible</v>
          </cell>
          <cell r="Z3355">
            <v>30900</v>
          </cell>
          <cell r="AA3355">
            <v>113917.05069124425</v>
          </cell>
          <cell r="AB3355">
            <v>30900</v>
          </cell>
          <cell r="AC3355">
            <v>113917.05069124425</v>
          </cell>
          <cell r="AD3355">
            <v>5</v>
          </cell>
          <cell r="AE3355" t="str">
            <v>D41</v>
          </cell>
          <cell r="AF3355">
            <v>25500</v>
          </cell>
          <cell r="AG3355">
            <v>37000</v>
          </cell>
          <cell r="AH3355">
            <v>0.46</v>
          </cell>
          <cell r="AI3355">
            <v>3</v>
          </cell>
          <cell r="AJ3355">
            <v>0</v>
          </cell>
          <cell r="AK3355">
            <v>32754</v>
          </cell>
          <cell r="AL3355">
            <v>6.0000000000000053E-2</v>
          </cell>
          <cell r="AM3355">
            <v>120752.0737327189</v>
          </cell>
          <cell r="AN3355">
            <v>6835.0230414746475</v>
          </cell>
          <cell r="AO3355">
            <v>-0.11475675675675678</v>
          </cell>
          <cell r="AQ3355">
            <v>6500</v>
          </cell>
          <cell r="AR3355">
            <v>86000</v>
          </cell>
          <cell r="AS3355">
            <v>0.3</v>
          </cell>
          <cell r="AT3355">
            <v>1</v>
          </cell>
          <cell r="AU3355">
            <v>0</v>
          </cell>
          <cell r="AV3355">
            <v>32754</v>
          </cell>
          <cell r="AW3355">
            <v>120752.0737327189</v>
          </cell>
          <cell r="AX3355">
            <v>6.0000000000000053E-2</v>
          </cell>
          <cell r="AY3355">
            <v>6835.0230414746475</v>
          </cell>
          <cell r="AZ3355" t="str">
            <v>Regular Bonus</v>
          </cell>
          <cell r="BA3355" t="str">
            <v>Regular BonusEligible</v>
          </cell>
          <cell r="BB3355" t="str">
            <v>Regular BonusIsrael</v>
          </cell>
          <cell r="BC3355" t="str">
            <v>Regular BonusIsrael Employee</v>
          </cell>
          <cell r="BD3355" t="str">
            <v>M42</v>
          </cell>
          <cell r="BE3355" t="str">
            <v>Employee</v>
          </cell>
          <cell r="BF3355">
            <v>30900</v>
          </cell>
          <cell r="BG3355">
            <v>27575</v>
          </cell>
          <cell r="BH3355">
            <v>4</v>
          </cell>
          <cell r="BI3355">
            <v>4000</v>
          </cell>
          <cell r="BJ3355">
            <v>68000</v>
          </cell>
          <cell r="BK3355">
            <v>68000</v>
          </cell>
          <cell r="BL3355">
            <v>54400</v>
          </cell>
        </row>
        <row r="3356">
          <cell r="B3356">
            <v>19988</v>
          </cell>
          <cell r="C3356">
            <v>15080</v>
          </cell>
          <cell r="D3356">
            <v>136470</v>
          </cell>
          <cell r="E3356" t="str">
            <v>Elad Yacobi</v>
          </cell>
          <cell r="F3356" t="str">
            <v>SOFTWARE DEVELOPER</v>
          </cell>
          <cell r="G3356" t="str">
            <v>Employee</v>
          </cell>
          <cell r="H3356" t="str">
            <v>Products - R&amp;D</v>
          </cell>
          <cell r="I3356" t="str">
            <v>TEL-AVIV</v>
          </cell>
          <cell r="J3356" t="str">
            <v>Israel</v>
          </cell>
          <cell r="K3356">
            <v>43626</v>
          </cell>
          <cell r="L3356" t="str">
            <v>IL</v>
          </cell>
          <cell r="M3356" t="str">
            <v>D61P</v>
          </cell>
          <cell r="N3356" t="str">
            <v>D</v>
          </cell>
          <cell r="O3356" t="str">
            <v>6</v>
          </cell>
          <cell r="P3356" t="str">
            <v>Regular</v>
          </cell>
          <cell r="T3356">
            <v>1</v>
          </cell>
          <cell r="U3356" t="str">
            <v>ILS</v>
          </cell>
          <cell r="V3356" t="str">
            <v>Products - R&amp;D</v>
          </cell>
          <cell r="W3356" t="str">
            <v>Dorit Dor</v>
          </cell>
          <cell r="Y3356" t="str">
            <v>Eligible</v>
          </cell>
          <cell r="Z3356">
            <v>19400</v>
          </cell>
          <cell r="AA3356">
            <v>71520.737327188937</v>
          </cell>
          <cell r="AB3356">
            <v>19400</v>
          </cell>
          <cell r="AC3356">
            <v>71520.737327188937</v>
          </cell>
          <cell r="AD3356">
            <v>5</v>
          </cell>
          <cell r="AE3356" t="str">
            <v>D61</v>
          </cell>
          <cell r="AF3356">
            <v>16000</v>
          </cell>
          <cell r="AG3356">
            <v>23000</v>
          </cell>
          <cell r="AH3356">
            <v>0.48</v>
          </cell>
          <cell r="AI3356">
            <v>3</v>
          </cell>
          <cell r="AJ3356">
            <v>0</v>
          </cell>
          <cell r="AK3356">
            <v>20564</v>
          </cell>
          <cell r="AL3356">
            <v>6.0000000000000053E-2</v>
          </cell>
          <cell r="AM3356">
            <v>75811.981566820279</v>
          </cell>
          <cell r="AN3356">
            <v>4291.2442396313418</v>
          </cell>
          <cell r="AO3356">
            <v>-0.10591304347826092</v>
          </cell>
          <cell r="AQ3356">
            <v>6500</v>
          </cell>
          <cell r="AR3356">
            <v>86000</v>
          </cell>
          <cell r="AS3356">
            <v>0.16</v>
          </cell>
          <cell r="AT3356">
            <v>1</v>
          </cell>
          <cell r="AU3356">
            <v>0</v>
          </cell>
          <cell r="AV3356">
            <v>20564</v>
          </cell>
          <cell r="AW3356">
            <v>75811.981566820279</v>
          </cell>
          <cell r="AX3356">
            <v>6.0000000000000053E-2</v>
          </cell>
          <cell r="AY3356">
            <v>4291.2442396313418</v>
          </cell>
          <cell r="AZ3356" t="str">
            <v>Regular Bonus</v>
          </cell>
          <cell r="BA3356" t="str">
            <v>Regular BonusEligible</v>
          </cell>
          <cell r="BB3356" t="str">
            <v>Regular BonusIsrael</v>
          </cell>
          <cell r="BC3356" t="str">
            <v>Regular BonusIsrael Employee</v>
          </cell>
          <cell r="BD3356" t="str">
            <v>D65</v>
          </cell>
          <cell r="BE3356" t="str">
            <v>Employee</v>
          </cell>
          <cell r="BF3356">
            <v>19400</v>
          </cell>
          <cell r="BG3356">
            <v>11178</v>
          </cell>
          <cell r="BH3356">
            <v>3</v>
          </cell>
          <cell r="BI3356">
            <v>4000</v>
          </cell>
          <cell r="BJ3356">
            <v>39000</v>
          </cell>
          <cell r="BK3356">
            <v>39000</v>
          </cell>
          <cell r="BL3356">
            <v>31200</v>
          </cell>
        </row>
        <row r="3357">
          <cell r="B3357">
            <v>15722</v>
          </cell>
          <cell r="C3357">
            <v>10676</v>
          </cell>
          <cell r="D3357">
            <v>154453</v>
          </cell>
          <cell r="E3357" t="str">
            <v>Ron Mizrahi</v>
          </cell>
          <cell r="F3357" t="str">
            <v>SOFTWARE DEVELOPER</v>
          </cell>
          <cell r="G3357" t="str">
            <v>Employee</v>
          </cell>
          <cell r="H3357" t="str">
            <v>Products - R&amp;D</v>
          </cell>
          <cell r="I3357" t="str">
            <v>TEL-AVIV</v>
          </cell>
          <cell r="J3357" t="str">
            <v>Israel</v>
          </cell>
          <cell r="K3357">
            <v>42603</v>
          </cell>
          <cell r="L3357" t="str">
            <v>IL</v>
          </cell>
          <cell r="M3357" t="str">
            <v>D51P</v>
          </cell>
          <cell r="N3357" t="str">
            <v>D</v>
          </cell>
          <cell r="O3357" t="str">
            <v>5</v>
          </cell>
          <cell r="P3357" t="str">
            <v>Regular</v>
          </cell>
          <cell r="T3357">
            <v>1</v>
          </cell>
          <cell r="U3357" t="str">
            <v>ILS</v>
          </cell>
          <cell r="V3357" t="str">
            <v>Products - R&amp;D</v>
          </cell>
          <cell r="W3357" t="str">
            <v>Dorit Dor</v>
          </cell>
          <cell r="Y3357" t="str">
            <v>Eligible</v>
          </cell>
          <cell r="Z3357">
            <v>20400</v>
          </cell>
          <cell r="AA3357">
            <v>75207.373271889403</v>
          </cell>
          <cell r="AB3357">
            <v>20400</v>
          </cell>
          <cell r="AC3357">
            <v>75207.373271889403</v>
          </cell>
          <cell r="AD3357">
            <v>3</v>
          </cell>
          <cell r="AE3357" t="str">
            <v>D51</v>
          </cell>
          <cell r="AF3357">
            <v>19500</v>
          </cell>
          <cell r="AG3357">
            <v>29500</v>
          </cell>
          <cell r="AH3357">
            <v>0.09</v>
          </cell>
          <cell r="AI3357">
            <v>1</v>
          </cell>
          <cell r="AJ3357">
            <v>0</v>
          </cell>
          <cell r="AK3357">
            <v>21216</v>
          </cell>
          <cell r="AL3357">
            <v>4.0000000000000036E-2</v>
          </cell>
          <cell r="AM3357">
            <v>78215.66820276498</v>
          </cell>
          <cell r="AN3357">
            <v>3008.2949308755778</v>
          </cell>
          <cell r="AO3357">
            <v>-0.28081355932203389</v>
          </cell>
          <cell r="AQ3357">
            <v>6500</v>
          </cell>
          <cell r="AR3357">
            <v>86000</v>
          </cell>
          <cell r="AS3357">
            <v>0.17</v>
          </cell>
          <cell r="AT3357">
            <v>1</v>
          </cell>
          <cell r="AU3357">
            <v>0</v>
          </cell>
          <cell r="AV3357">
            <v>21216</v>
          </cell>
          <cell r="AW3357">
            <v>78215.66820276498</v>
          </cell>
          <cell r="AX3357">
            <v>4.0000000000000036E-2</v>
          </cell>
          <cell r="AY3357">
            <v>3008.2949308755778</v>
          </cell>
          <cell r="AZ3357" t="str">
            <v>Regular Bonus</v>
          </cell>
          <cell r="BA3357" t="str">
            <v>Regular BonusEligible</v>
          </cell>
          <cell r="BB3357" t="str">
            <v>Regular BonusIsrael</v>
          </cell>
          <cell r="BC3357" t="str">
            <v>Regular BonusIsrael Employee</v>
          </cell>
          <cell r="BD3357" t="str">
            <v>D55</v>
          </cell>
          <cell r="BE3357" t="str">
            <v>Employee</v>
          </cell>
          <cell r="BF3357">
            <v>20400</v>
          </cell>
          <cell r="BG3357">
            <v>22000</v>
          </cell>
          <cell r="BH3357">
            <v>3</v>
          </cell>
          <cell r="BI3357">
            <v>4000</v>
          </cell>
          <cell r="BJ3357">
            <v>30000</v>
          </cell>
          <cell r="BK3357">
            <v>30000</v>
          </cell>
          <cell r="BL3357">
            <v>24000</v>
          </cell>
        </row>
        <row r="3358">
          <cell r="B3358">
            <v>16919</v>
          </cell>
          <cell r="C3358">
            <v>11836</v>
          </cell>
          <cell r="D3358">
            <v>153501</v>
          </cell>
          <cell r="E3358" t="str">
            <v>Ido Solomon</v>
          </cell>
          <cell r="F3358" t="str">
            <v>MALWARE ANALYST</v>
          </cell>
          <cell r="G3358" t="str">
            <v>Employee</v>
          </cell>
          <cell r="H3358" t="str">
            <v>Products - R&amp;D</v>
          </cell>
          <cell r="I3358" t="str">
            <v>TEL-AVIV</v>
          </cell>
          <cell r="J3358" t="str">
            <v>Israel</v>
          </cell>
          <cell r="K3358">
            <v>42967</v>
          </cell>
          <cell r="L3358" t="str">
            <v>IL</v>
          </cell>
          <cell r="M3358" t="str">
            <v>D51P</v>
          </cell>
          <cell r="N3358" t="str">
            <v>D</v>
          </cell>
          <cell r="O3358" t="str">
            <v>5</v>
          </cell>
          <cell r="P3358" t="str">
            <v>Regular</v>
          </cell>
          <cell r="T3358">
            <v>1</v>
          </cell>
          <cell r="U3358" t="str">
            <v>ILS</v>
          </cell>
          <cell r="V3358" t="str">
            <v>Products - R&amp;D</v>
          </cell>
          <cell r="W3358" t="str">
            <v>Dorit Dor</v>
          </cell>
          <cell r="Y3358" t="str">
            <v>Eligible</v>
          </cell>
          <cell r="Z3358">
            <v>24900</v>
          </cell>
          <cell r="AA3358">
            <v>91797.235023041474</v>
          </cell>
          <cell r="AB3358">
            <v>24900</v>
          </cell>
          <cell r="AC3358">
            <v>91797.235023041474</v>
          </cell>
          <cell r="AD3358">
            <v>3</v>
          </cell>
          <cell r="AE3358" t="str">
            <v>D51</v>
          </cell>
          <cell r="AF3358">
            <v>19500</v>
          </cell>
          <cell r="AG3358">
            <v>29500</v>
          </cell>
          <cell r="AH3358">
            <v>0.54</v>
          </cell>
          <cell r="AI3358">
            <v>3</v>
          </cell>
          <cell r="AJ3358">
            <v>0</v>
          </cell>
          <cell r="AK3358">
            <v>25398</v>
          </cell>
          <cell r="AL3358">
            <v>2.0000000000000018E-2</v>
          </cell>
          <cell r="AM3358">
            <v>93633.179723502311</v>
          </cell>
          <cell r="AN3358">
            <v>1835.9447004608373</v>
          </cell>
          <cell r="AO3358">
            <v>-0.13905084745762708</v>
          </cell>
          <cell r="AQ3358">
            <v>6500</v>
          </cell>
          <cell r="AR3358">
            <v>86000</v>
          </cell>
          <cell r="AS3358">
            <v>0.23</v>
          </cell>
          <cell r="AT3358">
            <v>1</v>
          </cell>
          <cell r="AU3358">
            <v>0</v>
          </cell>
          <cell r="AV3358">
            <v>25398</v>
          </cell>
          <cell r="AW3358">
            <v>93633.179723502311</v>
          </cell>
          <cell r="AX3358">
            <v>2.0000000000000018E-2</v>
          </cell>
          <cell r="AY3358">
            <v>1835.9447004608373</v>
          </cell>
          <cell r="AZ3358" t="str">
            <v>Regular Bonus</v>
          </cell>
          <cell r="BA3358" t="str">
            <v>Regular BonusEligible</v>
          </cell>
          <cell r="BB3358" t="str">
            <v>Regular BonusIsrael</v>
          </cell>
          <cell r="BC3358" t="str">
            <v>Regular BonusIsrael Employee</v>
          </cell>
          <cell r="BD3358" t="str">
            <v>D51</v>
          </cell>
          <cell r="BE3358" t="str">
            <v>Employee</v>
          </cell>
          <cell r="BF3358">
            <v>24900</v>
          </cell>
          <cell r="BG3358">
            <v>44000</v>
          </cell>
          <cell r="BH3358">
            <v>5</v>
          </cell>
          <cell r="BI3358">
            <v>4000</v>
          </cell>
          <cell r="BJ3358">
            <v>29000</v>
          </cell>
          <cell r="BK3358">
            <v>29000</v>
          </cell>
          <cell r="BL3358">
            <v>23200</v>
          </cell>
        </row>
        <row r="3359">
          <cell r="B3359">
            <v>19547</v>
          </cell>
          <cell r="C3359">
            <v>14605</v>
          </cell>
          <cell r="D3359">
            <v>173731</v>
          </cell>
          <cell r="E3359" t="str">
            <v>Or Tobol</v>
          </cell>
          <cell r="F3359" t="str">
            <v>SOFTWARE DEVELOPER</v>
          </cell>
          <cell r="G3359" t="str">
            <v>Employee</v>
          </cell>
          <cell r="H3359" t="str">
            <v>Products - R&amp;D</v>
          </cell>
          <cell r="I3359" t="str">
            <v>TEL-AVIV</v>
          </cell>
          <cell r="J3359" t="str">
            <v>Israel</v>
          </cell>
          <cell r="K3359">
            <v>43528</v>
          </cell>
          <cell r="L3359" t="str">
            <v>IL</v>
          </cell>
          <cell r="M3359" t="str">
            <v>D61P</v>
          </cell>
          <cell r="N3359" t="str">
            <v>D</v>
          </cell>
          <cell r="O3359" t="str">
            <v>6</v>
          </cell>
          <cell r="P3359" t="str">
            <v>Regular</v>
          </cell>
          <cell r="T3359">
            <v>1</v>
          </cell>
          <cell r="U3359" t="str">
            <v>ILS</v>
          </cell>
          <cell r="V3359" t="str">
            <v>Products - R&amp;D</v>
          </cell>
          <cell r="W3359" t="str">
            <v>Dorit Dor</v>
          </cell>
          <cell r="Y3359" t="str">
            <v>Eligible</v>
          </cell>
          <cell r="Z3359">
            <v>21300</v>
          </cell>
          <cell r="AA3359">
            <v>78525.345622119814</v>
          </cell>
          <cell r="AB3359">
            <v>21300</v>
          </cell>
          <cell r="AC3359">
            <v>78525.345622119814</v>
          </cell>
          <cell r="AD3359">
            <v>4</v>
          </cell>
          <cell r="AE3359" t="str">
            <v>D61</v>
          </cell>
          <cell r="AF3359">
            <v>16000</v>
          </cell>
          <cell r="AG3359">
            <v>23000</v>
          </cell>
          <cell r="AH3359">
            <v>0.75</v>
          </cell>
          <cell r="AI3359">
            <v>4</v>
          </cell>
          <cell r="AJ3359">
            <v>0</v>
          </cell>
          <cell r="AK3359">
            <v>21939</v>
          </cell>
          <cell r="AL3359">
            <v>3.0000000000000027E-2</v>
          </cell>
          <cell r="AM3359">
            <v>80881.105990783413</v>
          </cell>
          <cell r="AN3359">
            <v>2355.7603686635994</v>
          </cell>
          <cell r="AO3359">
            <v>-4.6130434782608698E-2</v>
          </cell>
          <cell r="AQ3359">
            <v>6500</v>
          </cell>
          <cell r="AR3359">
            <v>86000</v>
          </cell>
          <cell r="AS3359">
            <v>0.18</v>
          </cell>
          <cell r="AT3359">
            <v>1</v>
          </cell>
          <cell r="AU3359">
            <v>0</v>
          </cell>
          <cell r="AV3359">
            <v>21939</v>
          </cell>
          <cell r="AW3359">
            <v>80881.105990783413</v>
          </cell>
          <cell r="AX3359">
            <v>3.0000000000000027E-2</v>
          </cell>
          <cell r="AY3359">
            <v>2355.7603686635994</v>
          </cell>
          <cell r="AZ3359" t="str">
            <v>Regular Bonus</v>
          </cell>
          <cell r="BA3359" t="str">
            <v>Regular BonusEligible</v>
          </cell>
          <cell r="BB3359" t="str">
            <v>Regular BonusIsrael</v>
          </cell>
          <cell r="BC3359" t="str">
            <v>Regular BonusIsrael Employee</v>
          </cell>
          <cell r="BD3359" t="str">
            <v>D65</v>
          </cell>
          <cell r="BE3359" t="str">
            <v>Employee</v>
          </cell>
          <cell r="BF3359">
            <v>21300</v>
          </cell>
          <cell r="BG3359">
            <v>18203</v>
          </cell>
          <cell r="BH3359">
            <v>3</v>
          </cell>
          <cell r="BI3359">
            <v>4000</v>
          </cell>
          <cell r="BJ3359">
            <v>35000</v>
          </cell>
          <cell r="BK3359">
            <v>35000</v>
          </cell>
          <cell r="BL3359">
            <v>28000</v>
          </cell>
        </row>
        <row r="3360">
          <cell r="B3360">
            <v>16914</v>
          </cell>
          <cell r="C3360">
            <v>11831</v>
          </cell>
          <cell r="D3360">
            <v>172640</v>
          </cell>
          <cell r="E3360" t="str">
            <v>Adam Peleg</v>
          </cell>
          <cell r="F3360" t="str">
            <v>MALWARE ANALYST</v>
          </cell>
          <cell r="G3360" t="str">
            <v>Employee</v>
          </cell>
          <cell r="H3360" t="str">
            <v>Products - R&amp;D</v>
          </cell>
          <cell r="I3360" t="str">
            <v>TEL-AVIV</v>
          </cell>
          <cell r="J3360" t="str">
            <v>Israel</v>
          </cell>
          <cell r="K3360">
            <v>42967</v>
          </cell>
          <cell r="L3360" t="str">
            <v>IL</v>
          </cell>
          <cell r="M3360" t="str">
            <v>D51P</v>
          </cell>
          <cell r="N3360" t="str">
            <v>D</v>
          </cell>
          <cell r="O3360" t="str">
            <v>5</v>
          </cell>
          <cell r="P3360" t="str">
            <v>Regular</v>
          </cell>
          <cell r="T3360">
            <v>1</v>
          </cell>
          <cell r="U3360" t="str">
            <v>ILS</v>
          </cell>
          <cell r="V3360" t="str">
            <v>Products - R&amp;D</v>
          </cell>
          <cell r="W3360" t="str">
            <v>Dorit Dor</v>
          </cell>
          <cell r="Y3360" t="str">
            <v>Eligible</v>
          </cell>
          <cell r="Z3360">
            <v>23600</v>
          </cell>
          <cell r="AA3360">
            <v>87004.608294930877</v>
          </cell>
          <cell r="AB3360">
            <v>23600</v>
          </cell>
          <cell r="AC3360">
            <v>87004.608294930877</v>
          </cell>
          <cell r="AD3360">
            <v>3</v>
          </cell>
          <cell r="AE3360" t="str">
            <v>D51</v>
          </cell>
          <cell r="AF3360">
            <v>19500</v>
          </cell>
          <cell r="AG3360">
            <v>29500</v>
          </cell>
          <cell r="AH3360">
            <v>0.41</v>
          </cell>
          <cell r="AI3360">
            <v>2</v>
          </cell>
          <cell r="AJ3360">
            <v>0</v>
          </cell>
          <cell r="AK3360">
            <v>24308</v>
          </cell>
          <cell r="AL3360">
            <v>3.0000000000000027E-2</v>
          </cell>
          <cell r="AM3360">
            <v>89614.746543778805</v>
          </cell>
          <cell r="AN3360">
            <v>2610.1382488479285</v>
          </cell>
          <cell r="AO3360">
            <v>-0.17600000000000005</v>
          </cell>
          <cell r="AQ3360">
            <v>6500</v>
          </cell>
          <cell r="AR3360">
            <v>86000</v>
          </cell>
          <cell r="AS3360">
            <v>0.21</v>
          </cell>
          <cell r="AT3360">
            <v>1</v>
          </cell>
          <cell r="AU3360">
            <v>0</v>
          </cell>
          <cell r="AV3360">
            <v>24308</v>
          </cell>
          <cell r="AW3360">
            <v>89614.746543778805</v>
          </cell>
          <cell r="AX3360">
            <v>3.0000000000000027E-2</v>
          </cell>
          <cell r="AY3360">
            <v>2610.1382488479285</v>
          </cell>
          <cell r="AZ3360" t="str">
            <v>Regular Bonus</v>
          </cell>
          <cell r="BA3360" t="str">
            <v>Regular BonusEligible</v>
          </cell>
          <cell r="BB3360" t="str">
            <v>Regular BonusIsrael</v>
          </cell>
          <cell r="BC3360" t="str">
            <v>Regular BonusIsrael Employee</v>
          </cell>
          <cell r="BD3360" t="str">
            <v>D55</v>
          </cell>
          <cell r="BE3360" t="str">
            <v>Employee</v>
          </cell>
          <cell r="BF3360">
            <v>23600</v>
          </cell>
          <cell r="BG3360">
            <v>25000</v>
          </cell>
          <cell r="BH3360">
            <v>3</v>
          </cell>
          <cell r="BI3360">
            <v>4000</v>
          </cell>
          <cell r="BJ3360">
            <v>30000</v>
          </cell>
          <cell r="BK3360">
            <v>30000</v>
          </cell>
          <cell r="BL3360">
            <v>24000</v>
          </cell>
        </row>
        <row r="3361">
          <cell r="B3361">
            <v>17103</v>
          </cell>
          <cell r="C3361">
            <v>12134</v>
          </cell>
          <cell r="D3361">
            <v>164062</v>
          </cell>
          <cell r="E3361" t="str">
            <v>Elad Peleg</v>
          </cell>
          <cell r="F3361" t="str">
            <v>SOFTWARE DEVELOPER</v>
          </cell>
          <cell r="G3361" t="str">
            <v>Employee</v>
          </cell>
          <cell r="H3361" t="str">
            <v>Products - R&amp;D</v>
          </cell>
          <cell r="I3361" t="str">
            <v>TEL-AVIV</v>
          </cell>
          <cell r="J3361" t="str">
            <v>Israel</v>
          </cell>
          <cell r="K3361">
            <v>43009</v>
          </cell>
          <cell r="L3361" t="str">
            <v>IL</v>
          </cell>
          <cell r="M3361" t="str">
            <v>D51P</v>
          </cell>
          <cell r="N3361" t="str">
            <v>D</v>
          </cell>
          <cell r="O3361" t="str">
            <v>5</v>
          </cell>
          <cell r="P3361" t="str">
            <v>Regular</v>
          </cell>
          <cell r="T3361">
            <v>1</v>
          </cell>
          <cell r="U3361" t="str">
            <v>ILS</v>
          </cell>
          <cell r="V3361" t="str">
            <v>Products - R&amp;D</v>
          </cell>
          <cell r="W3361" t="str">
            <v>Dorit Dor</v>
          </cell>
          <cell r="Y3361" t="str">
            <v>Eligible</v>
          </cell>
          <cell r="Z3361">
            <v>20000</v>
          </cell>
          <cell r="AA3361">
            <v>73732.718894009216</v>
          </cell>
          <cell r="AB3361">
            <v>20000</v>
          </cell>
          <cell r="AC3361">
            <v>73732.718894009216</v>
          </cell>
          <cell r="AD3361">
            <v>3</v>
          </cell>
          <cell r="AE3361" t="str">
            <v>D51</v>
          </cell>
          <cell r="AF3361">
            <v>19500</v>
          </cell>
          <cell r="AG3361">
            <v>29500</v>
          </cell>
          <cell r="AH3361">
            <v>0.05</v>
          </cell>
          <cell r="AI3361">
            <v>1</v>
          </cell>
          <cell r="AJ3361">
            <v>0</v>
          </cell>
          <cell r="AK3361">
            <v>20800</v>
          </cell>
          <cell r="AL3361">
            <v>4.0000000000000036E-2</v>
          </cell>
          <cell r="AM3361">
            <v>76682.027649769589</v>
          </cell>
          <cell r="AN3361">
            <v>2949.3087557603722</v>
          </cell>
          <cell r="AO3361">
            <v>-0.29491525423728815</v>
          </cell>
          <cell r="AQ3361">
            <v>6500</v>
          </cell>
          <cell r="AR3361">
            <v>86000</v>
          </cell>
          <cell r="AS3361">
            <v>0.16</v>
          </cell>
          <cell r="AT3361">
            <v>1</v>
          </cell>
          <cell r="AU3361">
            <v>0</v>
          </cell>
          <cell r="AV3361">
            <v>20800</v>
          </cell>
          <cell r="AW3361">
            <v>76682.027649769589</v>
          </cell>
          <cell r="AX3361">
            <v>4.0000000000000036E-2</v>
          </cell>
          <cell r="AY3361">
            <v>2949.3087557603722</v>
          </cell>
          <cell r="AZ3361" t="str">
            <v>Regular Bonus</v>
          </cell>
          <cell r="BA3361" t="str">
            <v>Regular BonusEligible</v>
          </cell>
          <cell r="BB3361" t="str">
            <v>Regular BonusIsrael</v>
          </cell>
          <cell r="BC3361" t="str">
            <v>Regular BonusIsrael Employee</v>
          </cell>
          <cell r="BD3361" t="str">
            <v>D65</v>
          </cell>
          <cell r="BE3361" t="str">
            <v>Employee</v>
          </cell>
          <cell r="BF3361">
            <v>20000</v>
          </cell>
          <cell r="BG3361">
            <v>22000</v>
          </cell>
          <cell r="BH3361">
            <v>3</v>
          </cell>
          <cell r="BI3361">
            <v>4000</v>
          </cell>
          <cell r="BJ3361">
            <v>22000</v>
          </cell>
          <cell r="BK3361">
            <v>22000</v>
          </cell>
          <cell r="BL3361">
            <v>17600</v>
          </cell>
        </row>
        <row r="3362">
          <cell r="B3362">
            <v>17099</v>
          </cell>
          <cell r="C3362">
            <v>12120</v>
          </cell>
          <cell r="D3362">
            <v>163348</v>
          </cell>
          <cell r="E3362" t="str">
            <v>Dror Brunman</v>
          </cell>
          <cell r="F3362" t="str">
            <v>SOFTWARE DEVELOPER</v>
          </cell>
          <cell r="G3362" t="str">
            <v>Employee</v>
          </cell>
          <cell r="H3362" t="str">
            <v>Products - R&amp;D</v>
          </cell>
          <cell r="I3362" t="str">
            <v>TEL-AVIV</v>
          </cell>
          <cell r="J3362" t="str">
            <v>Israel</v>
          </cell>
          <cell r="K3362">
            <v>43009</v>
          </cell>
          <cell r="L3362" t="str">
            <v>IL</v>
          </cell>
          <cell r="M3362" t="str">
            <v>D51P</v>
          </cell>
          <cell r="N3362" t="str">
            <v>D</v>
          </cell>
          <cell r="O3362" t="str">
            <v>5</v>
          </cell>
          <cell r="P3362" t="str">
            <v>Regular</v>
          </cell>
          <cell r="T3362">
            <v>1</v>
          </cell>
          <cell r="U3362" t="str">
            <v>ILS</v>
          </cell>
          <cell r="V3362" t="str">
            <v>Products - R&amp;D</v>
          </cell>
          <cell r="W3362" t="str">
            <v>Dorit Dor</v>
          </cell>
          <cell r="Y3362" t="str">
            <v>Eligible</v>
          </cell>
          <cell r="Z3362">
            <v>20600</v>
          </cell>
          <cell r="AA3362">
            <v>75944.700460829496</v>
          </cell>
          <cell r="AB3362">
            <v>20600</v>
          </cell>
          <cell r="AC3362">
            <v>75944.700460829496</v>
          </cell>
          <cell r="AD3362">
            <v>3</v>
          </cell>
          <cell r="AE3362" t="str">
            <v>D51</v>
          </cell>
          <cell r="AF3362">
            <v>19500</v>
          </cell>
          <cell r="AG3362">
            <v>29500</v>
          </cell>
          <cell r="AH3362">
            <v>0.11</v>
          </cell>
          <cell r="AI3362">
            <v>1</v>
          </cell>
          <cell r="AJ3362">
            <v>0</v>
          </cell>
          <cell r="AK3362">
            <v>21424</v>
          </cell>
          <cell r="AL3362">
            <v>4.0000000000000036E-2</v>
          </cell>
          <cell r="AM3362">
            <v>78982.488479262669</v>
          </cell>
          <cell r="AN3362">
            <v>3037.7880184331734</v>
          </cell>
          <cell r="AO3362">
            <v>-0.27376271186440682</v>
          </cell>
          <cell r="AQ3362">
            <v>6500</v>
          </cell>
          <cell r="AR3362">
            <v>86000</v>
          </cell>
          <cell r="AS3362">
            <v>0.17</v>
          </cell>
          <cell r="AT3362">
            <v>1</v>
          </cell>
          <cell r="AU3362">
            <v>0</v>
          </cell>
          <cell r="AV3362">
            <v>21424</v>
          </cell>
          <cell r="AW3362">
            <v>78982.488479262669</v>
          </cell>
          <cell r="AX3362">
            <v>4.0000000000000036E-2</v>
          </cell>
          <cell r="AY3362">
            <v>3037.7880184331734</v>
          </cell>
          <cell r="AZ3362" t="str">
            <v>Regular Bonus</v>
          </cell>
          <cell r="BA3362" t="str">
            <v>Regular BonusEligible</v>
          </cell>
          <cell r="BB3362" t="str">
            <v>Regular BonusIsrael</v>
          </cell>
          <cell r="BC3362" t="str">
            <v>Regular BonusIsrael Employee</v>
          </cell>
          <cell r="BD3362" t="str">
            <v>D65</v>
          </cell>
          <cell r="BE3362" t="str">
            <v>Employee</v>
          </cell>
          <cell r="BF3362">
            <v>20600</v>
          </cell>
          <cell r="BG3362">
            <v>21000</v>
          </cell>
          <cell r="BH3362">
            <v>3</v>
          </cell>
          <cell r="BI3362">
            <v>4000</v>
          </cell>
          <cell r="BJ3362">
            <v>22000</v>
          </cell>
          <cell r="BK3362">
            <v>22000</v>
          </cell>
          <cell r="BL3362">
            <v>17600</v>
          </cell>
        </row>
        <row r="3363">
          <cell r="B3363">
            <v>17141</v>
          </cell>
          <cell r="C3363">
            <v>12172</v>
          </cell>
          <cell r="D3363">
            <v>163477</v>
          </cell>
          <cell r="E3363" t="str">
            <v>Ori Shochen</v>
          </cell>
          <cell r="F3363" t="str">
            <v>SOFTWARE DEVELOPER</v>
          </cell>
          <cell r="G3363" t="str">
            <v>Employee</v>
          </cell>
          <cell r="H3363" t="str">
            <v>Products - R&amp;D</v>
          </cell>
          <cell r="I3363" t="str">
            <v>TEL-AVIV</v>
          </cell>
          <cell r="J3363" t="str">
            <v>Israel</v>
          </cell>
          <cell r="K3363">
            <v>43040</v>
          </cell>
          <cell r="L3363" t="str">
            <v>IL</v>
          </cell>
          <cell r="M3363" t="str">
            <v>D51P</v>
          </cell>
          <cell r="N3363" t="str">
            <v>D</v>
          </cell>
          <cell r="O3363" t="str">
            <v>5</v>
          </cell>
          <cell r="P3363" t="str">
            <v>Regular</v>
          </cell>
          <cell r="T3363">
            <v>1</v>
          </cell>
          <cell r="U3363" t="str">
            <v>ILS</v>
          </cell>
          <cell r="V3363" t="str">
            <v>Products - R&amp;D</v>
          </cell>
          <cell r="W3363" t="str">
            <v>Dorit Dor</v>
          </cell>
          <cell r="Y3363" t="str">
            <v>Eligible</v>
          </cell>
          <cell r="Z3363">
            <v>21000</v>
          </cell>
          <cell r="AA3363">
            <v>77419.354838709682</v>
          </cell>
          <cell r="AB3363">
            <v>21000</v>
          </cell>
          <cell r="AC3363">
            <v>77419.354838709682</v>
          </cell>
          <cell r="AD3363">
            <v>3</v>
          </cell>
          <cell r="AE3363" t="str">
            <v>D51</v>
          </cell>
          <cell r="AF3363">
            <v>19500</v>
          </cell>
          <cell r="AG3363">
            <v>29500</v>
          </cell>
          <cell r="AH3363">
            <v>0.15</v>
          </cell>
          <cell r="AI3363">
            <v>2</v>
          </cell>
          <cell r="AJ3363">
            <v>0</v>
          </cell>
          <cell r="AK3363">
            <v>21630</v>
          </cell>
          <cell r="AL3363">
            <v>3.0000000000000027E-2</v>
          </cell>
          <cell r="AM3363">
            <v>79741.93548387097</v>
          </cell>
          <cell r="AN3363">
            <v>2322.580645161288</v>
          </cell>
          <cell r="AO3363">
            <v>-0.26677966101694917</v>
          </cell>
          <cell r="AQ3363">
            <v>6500</v>
          </cell>
          <cell r="AR3363">
            <v>86000</v>
          </cell>
          <cell r="AS3363">
            <v>0.18</v>
          </cell>
          <cell r="AT3363">
            <v>1</v>
          </cell>
          <cell r="AU3363">
            <v>0</v>
          </cell>
          <cell r="AV3363">
            <v>21630</v>
          </cell>
          <cell r="AW3363">
            <v>79741.93548387097</v>
          </cell>
          <cell r="AX3363">
            <v>3.0000000000000027E-2</v>
          </cell>
          <cell r="AY3363">
            <v>2322.580645161288</v>
          </cell>
          <cell r="AZ3363" t="str">
            <v>Regular Bonus</v>
          </cell>
          <cell r="BA3363" t="str">
            <v>Regular BonusEligible</v>
          </cell>
          <cell r="BB3363" t="str">
            <v>Regular BonusIsrael</v>
          </cell>
          <cell r="BC3363" t="str">
            <v>Regular BonusIsrael Employee</v>
          </cell>
          <cell r="BD3363" t="str">
            <v>D65</v>
          </cell>
          <cell r="BE3363" t="str">
            <v>Employee</v>
          </cell>
          <cell r="BF3363">
            <v>21000</v>
          </cell>
          <cell r="BG3363">
            <v>20000</v>
          </cell>
          <cell r="BH3363">
            <v>3</v>
          </cell>
          <cell r="BI3363">
            <v>4000</v>
          </cell>
          <cell r="BJ3363">
            <v>22000</v>
          </cell>
          <cell r="BK3363">
            <v>22000</v>
          </cell>
          <cell r="BL3363">
            <v>17600</v>
          </cell>
        </row>
        <row r="3364">
          <cell r="B3364">
            <v>19546</v>
          </cell>
          <cell r="C3364">
            <v>14604</v>
          </cell>
          <cell r="D3364">
            <v>183913</v>
          </cell>
          <cell r="E3364" t="str">
            <v>Idan Gabay</v>
          </cell>
          <cell r="F3364" t="str">
            <v>SOFTWARE DEVELOPER</v>
          </cell>
          <cell r="G3364" t="str">
            <v>Hourly Partial Time</v>
          </cell>
          <cell r="H3364" t="str">
            <v>Products - R&amp;D</v>
          </cell>
          <cell r="I3364" t="str">
            <v>TEL-AVIV</v>
          </cell>
          <cell r="J3364" t="str">
            <v>Israel</v>
          </cell>
          <cell r="K3364">
            <v>43535</v>
          </cell>
          <cell r="L3364" t="str">
            <v>IL</v>
          </cell>
          <cell r="M3364" t="str">
            <v>D61S</v>
          </cell>
          <cell r="N3364" t="str">
            <v>D</v>
          </cell>
          <cell r="O3364" t="str">
            <v>6</v>
          </cell>
          <cell r="P3364" t="str">
            <v>Regular</v>
          </cell>
          <cell r="T3364">
            <v>1</v>
          </cell>
          <cell r="U3364" t="str">
            <v>ILS</v>
          </cell>
          <cell r="V3364" t="str">
            <v>Products - R&amp;D</v>
          </cell>
          <cell r="W3364" t="str">
            <v>Dorit Dor</v>
          </cell>
          <cell r="Y3364" t="str">
            <v>Eligible</v>
          </cell>
          <cell r="Z3364">
            <v>14278</v>
          </cell>
          <cell r="AA3364">
            <v>52637.788018433181</v>
          </cell>
          <cell r="AB3364">
            <v>14278</v>
          </cell>
          <cell r="AC3364">
            <v>52637.788018433181</v>
          </cell>
          <cell r="AD3364">
            <v>5</v>
          </cell>
          <cell r="AE3364" t="str">
            <v>D61</v>
          </cell>
          <cell r="AF3364">
            <v>11860</v>
          </cell>
          <cell r="AG3364">
            <v>18370</v>
          </cell>
          <cell r="AH3364">
            <v>0.37</v>
          </cell>
          <cell r="AI3364">
            <v>2</v>
          </cell>
          <cell r="AJ3364">
            <v>0</v>
          </cell>
          <cell r="AK3364">
            <v>15420.240000000002</v>
          </cell>
          <cell r="AL3364">
            <v>8.0000000000000071E-2</v>
          </cell>
          <cell r="AM3364">
            <v>56848.811059907835</v>
          </cell>
          <cell r="AN3364">
            <v>4211.0230414746547</v>
          </cell>
          <cell r="AO3364">
            <v>-0.16057485029940111</v>
          </cell>
          <cell r="AQ3364">
            <v>6500</v>
          </cell>
          <cell r="AR3364">
            <v>86000</v>
          </cell>
          <cell r="AS3364">
            <v>0.09</v>
          </cell>
          <cell r="AT3364">
            <v>1</v>
          </cell>
          <cell r="AU3364">
            <v>0</v>
          </cell>
          <cell r="AV3364">
            <v>15420.240000000002</v>
          </cell>
          <cell r="AW3364">
            <v>56848.811059907835</v>
          </cell>
          <cell r="AX3364">
            <v>8.0000000000000071E-2</v>
          </cell>
          <cell r="AY3364">
            <v>4211.0230414746547</v>
          </cell>
          <cell r="AZ3364" t="str">
            <v>Regular Bonus</v>
          </cell>
          <cell r="BA3364" t="str">
            <v>Regular BonusEligible</v>
          </cell>
          <cell r="BB3364" t="str">
            <v>Regular BonusIsrael</v>
          </cell>
          <cell r="BC3364" t="str">
            <v>Regular BonusIsrael Hourly Partial Time</v>
          </cell>
          <cell r="BD3364" t="str">
            <v>D65</v>
          </cell>
          <cell r="BE3364" t="str">
            <v>Hourly Partial Time</v>
          </cell>
          <cell r="BF3364">
            <v>14278</v>
          </cell>
          <cell r="BG3364">
            <v>6058</v>
          </cell>
          <cell r="BH3364">
            <v>3</v>
          </cell>
          <cell r="BI3364">
            <v>2000</v>
          </cell>
          <cell r="BJ3364">
            <v>19500</v>
          </cell>
          <cell r="BK3364">
            <v>19500</v>
          </cell>
          <cell r="BL3364">
            <v>15600</v>
          </cell>
        </row>
        <row r="3365">
          <cell r="B3365">
            <v>19598</v>
          </cell>
          <cell r="C3365">
            <v>14656</v>
          </cell>
          <cell r="D3365">
            <v>186643</v>
          </cell>
          <cell r="E3365" t="str">
            <v>Max Nosko</v>
          </cell>
          <cell r="F3365" t="str">
            <v>SOFTWARE DEVELOPER</v>
          </cell>
          <cell r="G3365" t="str">
            <v>Employee</v>
          </cell>
          <cell r="H3365" t="str">
            <v>Products - R&amp;D</v>
          </cell>
          <cell r="I3365" t="str">
            <v>TEL-AVIV</v>
          </cell>
          <cell r="J3365" t="str">
            <v>Israel</v>
          </cell>
          <cell r="K3365">
            <v>43521</v>
          </cell>
          <cell r="L3365" t="str">
            <v>IL</v>
          </cell>
          <cell r="M3365" t="str">
            <v>D41P</v>
          </cell>
          <cell r="N3365" t="str">
            <v>D</v>
          </cell>
          <cell r="O3365" t="str">
            <v>4</v>
          </cell>
          <cell r="P3365" t="str">
            <v>Regular</v>
          </cell>
          <cell r="T3365">
            <v>1</v>
          </cell>
          <cell r="U3365" t="str">
            <v>ILS</v>
          </cell>
          <cell r="V3365" t="str">
            <v>Products - R&amp;D</v>
          </cell>
          <cell r="W3365" t="str">
            <v>Dorit Dor</v>
          </cell>
          <cell r="Y3365" t="str">
            <v>Eligible</v>
          </cell>
          <cell r="Z3365">
            <v>33300</v>
          </cell>
          <cell r="AA3365">
            <v>122764.97695852535</v>
          </cell>
          <cell r="AB3365">
            <v>33300</v>
          </cell>
          <cell r="AC3365">
            <v>122764.97695852535</v>
          </cell>
          <cell r="AD3365">
            <v>4</v>
          </cell>
          <cell r="AE3365" t="str">
            <v>D41</v>
          </cell>
          <cell r="AF3365">
            <v>25500</v>
          </cell>
          <cell r="AG3365">
            <v>37000</v>
          </cell>
          <cell r="AH3365">
            <v>0.67</v>
          </cell>
          <cell r="AI3365">
            <v>3</v>
          </cell>
          <cell r="AJ3365">
            <v>0</v>
          </cell>
          <cell r="AK3365">
            <v>34632</v>
          </cell>
          <cell r="AL3365">
            <v>4.0000000000000036E-2</v>
          </cell>
          <cell r="AM3365">
            <v>127675.57603686636</v>
          </cell>
          <cell r="AN3365">
            <v>4910.5990783410089</v>
          </cell>
          <cell r="AO3365">
            <v>-6.3999999999999946E-2</v>
          </cell>
          <cell r="AQ3365">
            <v>6500</v>
          </cell>
          <cell r="AR3365">
            <v>86000</v>
          </cell>
          <cell r="AS3365">
            <v>0.33</v>
          </cell>
          <cell r="AT3365">
            <v>1</v>
          </cell>
          <cell r="AU3365">
            <v>0</v>
          </cell>
          <cell r="AV3365">
            <v>34632</v>
          </cell>
          <cell r="AW3365">
            <v>127675.57603686636</v>
          </cell>
          <cell r="AX3365">
            <v>4.0000000000000036E-2</v>
          </cell>
          <cell r="AY3365">
            <v>4910.5990783410089</v>
          </cell>
          <cell r="AZ3365" t="str">
            <v>Regular Bonus</v>
          </cell>
          <cell r="BA3365" t="str">
            <v>Regular BonusEligible</v>
          </cell>
          <cell r="BB3365" t="str">
            <v>Regular BonusIsrael</v>
          </cell>
          <cell r="BC3365" t="str">
            <v>Regular BonusIsrael Employee</v>
          </cell>
          <cell r="BD3365" t="str">
            <v>D45</v>
          </cell>
          <cell r="BE3365" t="str">
            <v>Employee</v>
          </cell>
          <cell r="BF3365">
            <v>33300</v>
          </cell>
          <cell r="BG3365">
            <v>40636</v>
          </cell>
          <cell r="BH3365">
            <v>4</v>
          </cell>
          <cell r="BI3365">
            <v>4000</v>
          </cell>
          <cell r="BJ3365">
            <v>60000</v>
          </cell>
          <cell r="BK3365">
            <v>60000</v>
          </cell>
          <cell r="BL3365">
            <v>48000</v>
          </cell>
        </row>
        <row r="3366">
          <cell r="B3366">
            <v>19648</v>
          </cell>
          <cell r="C3366">
            <v>14706</v>
          </cell>
          <cell r="D3366">
            <v>185207</v>
          </cell>
          <cell r="E3366" t="str">
            <v>Sagi Waitzman</v>
          </cell>
          <cell r="F3366" t="str">
            <v>GROUP MANAGER</v>
          </cell>
          <cell r="G3366" t="str">
            <v>Employee</v>
          </cell>
          <cell r="H3366" t="str">
            <v>Products - R&amp;D</v>
          </cell>
          <cell r="I3366" t="str">
            <v>TEL-AVIV</v>
          </cell>
          <cell r="J3366" t="str">
            <v>Israel</v>
          </cell>
          <cell r="K3366">
            <v>43528</v>
          </cell>
          <cell r="L3366" t="str">
            <v>IL</v>
          </cell>
          <cell r="M3366" t="str">
            <v>D30M</v>
          </cell>
          <cell r="N3366" t="str">
            <v>D</v>
          </cell>
          <cell r="O3366" t="str">
            <v>3</v>
          </cell>
          <cell r="P3366" t="str">
            <v>Regular</v>
          </cell>
          <cell r="T3366">
            <v>1</v>
          </cell>
          <cell r="U3366" t="str">
            <v>ILS</v>
          </cell>
          <cell r="V3366" t="str">
            <v>Products - R&amp;D</v>
          </cell>
          <cell r="W3366" t="str">
            <v>Dorit Dor</v>
          </cell>
          <cell r="Y3366" t="str">
            <v>Eligible</v>
          </cell>
          <cell r="Z3366">
            <v>36400</v>
          </cell>
          <cell r="AA3366">
            <v>134193.54838709679</v>
          </cell>
          <cell r="AB3366">
            <v>36400</v>
          </cell>
          <cell r="AC3366">
            <v>134193.54838709679</v>
          </cell>
          <cell r="AD3366">
            <v>5</v>
          </cell>
          <cell r="AE3366" t="str">
            <v>D30</v>
          </cell>
          <cell r="AF3366">
            <v>34000</v>
          </cell>
          <cell r="AG3366">
            <v>46000</v>
          </cell>
          <cell r="AH3366">
            <v>0.2</v>
          </cell>
          <cell r="AI3366">
            <v>2</v>
          </cell>
          <cell r="AJ3366">
            <v>0</v>
          </cell>
          <cell r="AK3366">
            <v>39312</v>
          </cell>
          <cell r="AL3366">
            <v>8.0000000000000071E-2</v>
          </cell>
          <cell r="AM3366">
            <v>144929.03225806452</v>
          </cell>
          <cell r="AN3366">
            <v>10735.483870967728</v>
          </cell>
          <cell r="AO3366">
            <v>-0.1453913043478261</v>
          </cell>
          <cell r="AQ3366">
            <v>6500</v>
          </cell>
          <cell r="AR3366">
            <v>86000</v>
          </cell>
          <cell r="AS3366">
            <v>0.37</v>
          </cell>
          <cell r="AT3366">
            <v>1</v>
          </cell>
          <cell r="AU3366">
            <v>0</v>
          </cell>
          <cell r="AV3366">
            <v>39312</v>
          </cell>
          <cell r="AW3366">
            <v>144929.03225806452</v>
          </cell>
          <cell r="AX3366">
            <v>8.0000000000000071E-2</v>
          </cell>
          <cell r="AY3366">
            <v>10735.483870967728</v>
          </cell>
          <cell r="AZ3366" t="str">
            <v>Regular Bonus</v>
          </cell>
          <cell r="BA3366" t="str">
            <v>Regular BonusEligible</v>
          </cell>
          <cell r="BB3366" t="str">
            <v>Regular BonusIsrael</v>
          </cell>
          <cell r="BC3366" t="str">
            <v>Regular BonusIsrael Employee</v>
          </cell>
          <cell r="BD3366" t="str">
            <v>D35</v>
          </cell>
          <cell r="BE3366" t="str">
            <v>Employee</v>
          </cell>
          <cell r="BF3366">
            <v>36400</v>
          </cell>
          <cell r="BG3366">
            <v>66192</v>
          </cell>
          <cell r="BH3366">
            <v>4</v>
          </cell>
          <cell r="BI3366">
            <v>4000</v>
          </cell>
          <cell r="BJ3366">
            <v>105000</v>
          </cell>
          <cell r="BK3366">
            <v>105000</v>
          </cell>
          <cell r="BL3366">
            <v>84000</v>
          </cell>
        </row>
        <row r="3367">
          <cell r="B3367">
            <v>19553</v>
          </cell>
          <cell r="C3367">
            <v>14611</v>
          </cell>
          <cell r="D3367">
            <v>186498</v>
          </cell>
          <cell r="E3367" t="str">
            <v>Tal Shabi</v>
          </cell>
          <cell r="F3367" t="str">
            <v>TECHNOLOGY LEADER</v>
          </cell>
          <cell r="G3367" t="str">
            <v>Employee</v>
          </cell>
          <cell r="H3367" t="str">
            <v>Products - R&amp;D</v>
          </cell>
          <cell r="I3367" t="str">
            <v>TEL-AVIV</v>
          </cell>
          <cell r="J3367" t="str">
            <v>Israel</v>
          </cell>
          <cell r="K3367">
            <v>43528</v>
          </cell>
          <cell r="L3367" t="str">
            <v>IL</v>
          </cell>
          <cell r="M3367" t="str">
            <v>D41P</v>
          </cell>
          <cell r="N3367" t="str">
            <v>D</v>
          </cell>
          <cell r="O3367" t="str">
            <v>4</v>
          </cell>
          <cell r="P3367" t="str">
            <v>Regular</v>
          </cell>
          <cell r="S3367">
            <v>1</v>
          </cell>
          <cell r="U3367" t="str">
            <v>ILS</v>
          </cell>
          <cell r="V3367" t="str">
            <v>Products - R&amp;D</v>
          </cell>
          <cell r="W3367" t="str">
            <v>Dorit Dor</v>
          </cell>
          <cell r="Y3367" t="str">
            <v>Eligible</v>
          </cell>
          <cell r="Z3367">
            <v>34500</v>
          </cell>
          <cell r="AA3367">
            <v>127188.9400921659</v>
          </cell>
          <cell r="AB3367">
            <v>34500</v>
          </cell>
          <cell r="AC3367">
            <v>127188.9400921659</v>
          </cell>
          <cell r="AD3367">
            <v>3</v>
          </cell>
          <cell r="AE3367" t="str">
            <v>D41</v>
          </cell>
          <cell r="AF3367">
            <v>25500</v>
          </cell>
          <cell r="AG3367">
            <v>37000</v>
          </cell>
          <cell r="AH3367">
            <v>0.78</v>
          </cell>
          <cell r="AI3367">
            <v>4</v>
          </cell>
          <cell r="AJ3367">
            <v>0</v>
          </cell>
          <cell r="AK3367">
            <v>35017.5</v>
          </cell>
          <cell r="AL3367">
            <v>1.4999999999999902E-2</v>
          </cell>
          <cell r="AM3367">
            <v>129096.77419354839</v>
          </cell>
          <cell r="AN3367">
            <v>1907.8341013824975</v>
          </cell>
          <cell r="AO3367">
            <v>-5.3581081081081061E-2</v>
          </cell>
          <cell r="AQ3367">
            <v>6500</v>
          </cell>
          <cell r="AR3367">
            <v>86000</v>
          </cell>
          <cell r="AS3367">
            <v>0.35</v>
          </cell>
          <cell r="AT3367">
            <v>1</v>
          </cell>
          <cell r="AU3367">
            <v>0</v>
          </cell>
          <cell r="AV3367">
            <v>35017.5</v>
          </cell>
          <cell r="AW3367">
            <v>129096.77419354839</v>
          </cell>
          <cell r="AX3367">
            <v>1.4999999999999902E-2</v>
          </cell>
          <cell r="AY3367">
            <v>1907.8341013824975</v>
          </cell>
          <cell r="AZ3367" t="str">
            <v>Target Bonus</v>
          </cell>
          <cell r="BA3367" t="str">
            <v>Target BonusEligible</v>
          </cell>
          <cell r="BB3367" t="str">
            <v>Target BonusIsrael</v>
          </cell>
          <cell r="BC3367" t="str">
            <v>Target BonusIsrael Employee</v>
          </cell>
          <cell r="BD3367" t="str">
            <v>D45</v>
          </cell>
          <cell r="BE3367" t="str">
            <v>Employee</v>
          </cell>
          <cell r="BF3367">
            <v>34500</v>
          </cell>
          <cell r="BG3367">
            <v>62055</v>
          </cell>
          <cell r="BH3367">
            <v>4</v>
          </cell>
          <cell r="BJ3367">
            <v>70000</v>
          </cell>
          <cell r="BK3367">
            <v>70000</v>
          </cell>
          <cell r="BL3367">
            <v>70000</v>
          </cell>
        </row>
        <row r="3368">
          <cell r="B3368">
            <v>19697</v>
          </cell>
          <cell r="C3368">
            <v>14755</v>
          </cell>
          <cell r="D3368">
            <v>205133</v>
          </cell>
          <cell r="E3368" t="str">
            <v>Carola Corvalan</v>
          </cell>
          <cell r="F3368" t="str">
            <v>SOFTWARE DEVELOPER</v>
          </cell>
          <cell r="G3368" t="str">
            <v>Employee</v>
          </cell>
          <cell r="H3368" t="str">
            <v>Products - R&amp;D</v>
          </cell>
          <cell r="I3368" t="str">
            <v>TEL-AVIV</v>
          </cell>
          <cell r="J3368" t="str">
            <v>Israel</v>
          </cell>
          <cell r="K3368">
            <v>43542</v>
          </cell>
          <cell r="L3368" t="str">
            <v>IL</v>
          </cell>
          <cell r="M3368" t="str">
            <v>D61P</v>
          </cell>
          <cell r="N3368" t="str">
            <v>D</v>
          </cell>
          <cell r="O3368" t="str">
            <v>6</v>
          </cell>
          <cell r="P3368" t="str">
            <v>Regular</v>
          </cell>
          <cell r="T3368">
            <v>1</v>
          </cell>
          <cell r="U3368" t="str">
            <v>ILS</v>
          </cell>
          <cell r="V3368" t="str">
            <v>Products - R&amp;D</v>
          </cell>
          <cell r="W3368" t="str">
            <v>Dorit Dor</v>
          </cell>
          <cell r="Y3368" t="str">
            <v>Eligible</v>
          </cell>
          <cell r="Z3368">
            <v>19500</v>
          </cell>
          <cell r="AA3368">
            <v>71889.400921658991</v>
          </cell>
          <cell r="AB3368">
            <v>19500</v>
          </cell>
          <cell r="AC3368">
            <v>71889.400921658991</v>
          </cell>
          <cell r="AD3368">
            <v>4</v>
          </cell>
          <cell r="AE3368" t="str">
            <v>D61</v>
          </cell>
          <cell r="AF3368">
            <v>16000</v>
          </cell>
          <cell r="AG3368">
            <v>23000</v>
          </cell>
          <cell r="AH3368">
            <v>0.5</v>
          </cell>
          <cell r="AI3368">
            <v>3</v>
          </cell>
          <cell r="AJ3368">
            <v>0</v>
          </cell>
          <cell r="AK3368">
            <v>20280</v>
          </cell>
          <cell r="AL3368">
            <v>4.0000000000000036E-2</v>
          </cell>
          <cell r="AM3368">
            <v>74764.976958525353</v>
          </cell>
          <cell r="AN3368">
            <v>2875.5760368663614</v>
          </cell>
          <cell r="AO3368">
            <v>-0.11826086956521742</v>
          </cell>
          <cell r="AQ3368">
            <v>6500</v>
          </cell>
          <cell r="AR3368">
            <v>86000</v>
          </cell>
          <cell r="AS3368">
            <v>0.16</v>
          </cell>
          <cell r="AT3368">
            <v>1</v>
          </cell>
          <cell r="AU3368">
            <v>0</v>
          </cell>
          <cell r="AV3368">
            <v>20280</v>
          </cell>
          <cell r="AW3368">
            <v>74764.976958525353</v>
          </cell>
          <cell r="AX3368">
            <v>4.0000000000000036E-2</v>
          </cell>
          <cell r="AY3368">
            <v>2875.5760368663614</v>
          </cell>
          <cell r="AZ3368" t="str">
            <v>Regular Bonus</v>
          </cell>
          <cell r="BA3368" t="str">
            <v>Regular BonusEligible</v>
          </cell>
          <cell r="BB3368" t="str">
            <v>Regular BonusIsrael</v>
          </cell>
          <cell r="BC3368" t="str">
            <v>Regular BonusIsrael Employee</v>
          </cell>
          <cell r="BD3368" t="str">
            <v>D65</v>
          </cell>
          <cell r="BE3368" t="str">
            <v>Employee</v>
          </cell>
          <cell r="BF3368">
            <v>19500</v>
          </cell>
          <cell r="BG3368">
            <v>15731</v>
          </cell>
          <cell r="BH3368">
            <v>3</v>
          </cell>
          <cell r="BI3368">
            <v>4000</v>
          </cell>
          <cell r="BJ3368">
            <v>35000</v>
          </cell>
          <cell r="BK3368">
            <v>35000</v>
          </cell>
          <cell r="BL3368">
            <v>28000</v>
          </cell>
        </row>
        <row r="3369">
          <cell r="B3369">
            <v>19715</v>
          </cell>
          <cell r="C3369">
            <v>14773</v>
          </cell>
          <cell r="D3369">
            <v>235208</v>
          </cell>
          <cell r="E3369" t="str">
            <v>Anton Rubin</v>
          </cell>
          <cell r="F3369" t="str">
            <v>SOFTWARE DEVELOPER</v>
          </cell>
          <cell r="G3369" t="str">
            <v>Employee</v>
          </cell>
          <cell r="H3369" t="str">
            <v>Products - R&amp;D</v>
          </cell>
          <cell r="I3369" t="str">
            <v>TEL-AVIV</v>
          </cell>
          <cell r="J3369" t="str">
            <v>Israel</v>
          </cell>
          <cell r="K3369">
            <v>43573</v>
          </cell>
          <cell r="L3369" t="str">
            <v>IL</v>
          </cell>
          <cell r="M3369" t="str">
            <v>D61P</v>
          </cell>
          <cell r="N3369" t="str">
            <v>D</v>
          </cell>
          <cell r="O3369" t="str">
            <v>6</v>
          </cell>
          <cell r="P3369" t="str">
            <v>Regular</v>
          </cell>
          <cell r="T3369">
            <v>1</v>
          </cell>
          <cell r="U3369" t="str">
            <v>ILS</v>
          </cell>
          <cell r="V3369" t="str">
            <v>Products - R&amp;D</v>
          </cell>
          <cell r="W3369" t="str">
            <v>Dorit Dor</v>
          </cell>
          <cell r="Y3369" t="str">
            <v>Eligible</v>
          </cell>
          <cell r="Z3369">
            <v>20000</v>
          </cell>
          <cell r="AA3369">
            <v>73732.718894009216</v>
          </cell>
          <cell r="AB3369">
            <v>20000</v>
          </cell>
          <cell r="AC3369">
            <v>73732.718894009216</v>
          </cell>
          <cell r="AD3369">
            <v>3</v>
          </cell>
          <cell r="AE3369" t="str">
            <v>D61</v>
          </cell>
          <cell r="AF3369">
            <v>16000</v>
          </cell>
          <cell r="AG3369">
            <v>23000</v>
          </cell>
          <cell r="AH3369">
            <v>0.56999999999999995</v>
          </cell>
          <cell r="AI3369">
            <v>3</v>
          </cell>
          <cell r="AJ3369">
            <v>0</v>
          </cell>
          <cell r="AK3369">
            <v>20400</v>
          </cell>
          <cell r="AL3369">
            <v>2.0000000000000018E-2</v>
          </cell>
          <cell r="AM3369">
            <v>75207.373271889403</v>
          </cell>
          <cell r="AN3369">
            <v>1474.6543778801861</v>
          </cell>
          <cell r="AO3369">
            <v>-0.11304347826086958</v>
          </cell>
          <cell r="AQ3369">
            <v>6500</v>
          </cell>
          <cell r="AR3369">
            <v>86000</v>
          </cell>
          <cell r="AS3369">
            <v>0.16</v>
          </cell>
          <cell r="AT3369">
            <v>1</v>
          </cell>
          <cell r="AU3369">
            <v>0</v>
          </cell>
          <cell r="AV3369">
            <v>20400</v>
          </cell>
          <cell r="AW3369">
            <v>75207.373271889403</v>
          </cell>
          <cell r="AX3369">
            <v>2.0000000000000018E-2</v>
          </cell>
          <cell r="AY3369">
            <v>1474.6543778801861</v>
          </cell>
          <cell r="AZ3369" t="str">
            <v>Regular Bonus</v>
          </cell>
          <cell r="BA3369" t="str">
            <v>Regular BonusEligible</v>
          </cell>
          <cell r="BB3369" t="str">
            <v>Regular BonusIsrael</v>
          </cell>
          <cell r="BC3369" t="str">
            <v>Regular BonusIsrael Hourly Partial Time</v>
          </cell>
          <cell r="BD3369" t="str">
            <v>D65</v>
          </cell>
          <cell r="BE3369" t="str">
            <v>Hourly Partial Time</v>
          </cell>
          <cell r="BF3369">
            <v>20000</v>
          </cell>
          <cell r="BG3369">
            <v>4521</v>
          </cell>
          <cell r="BH3369">
            <v>3</v>
          </cell>
          <cell r="BI3369">
            <v>2000</v>
          </cell>
          <cell r="BJ3369">
            <v>11000</v>
          </cell>
          <cell r="BK3369">
            <v>11000</v>
          </cell>
          <cell r="BL3369">
            <v>8800</v>
          </cell>
        </row>
        <row r="3370">
          <cell r="B3370">
            <v>20349</v>
          </cell>
          <cell r="C3370">
            <v>15438</v>
          </cell>
          <cell r="D3370">
            <v>9756</v>
          </cell>
          <cell r="E3370" t="str">
            <v>Max Pevsner</v>
          </cell>
          <cell r="F3370" t="str">
            <v>SOFTWARE DEVELOPER</v>
          </cell>
          <cell r="G3370" t="str">
            <v>Employee</v>
          </cell>
          <cell r="H3370" t="str">
            <v>Products - R&amp;D</v>
          </cell>
          <cell r="I3370" t="str">
            <v>TEL-AVIV</v>
          </cell>
          <cell r="J3370" t="str">
            <v>Israel</v>
          </cell>
          <cell r="K3370">
            <v>43703</v>
          </cell>
          <cell r="L3370" t="str">
            <v>IL</v>
          </cell>
          <cell r="M3370" t="str">
            <v>D41P</v>
          </cell>
          <cell r="N3370" t="str">
            <v>D</v>
          </cell>
          <cell r="O3370" t="str">
            <v>4</v>
          </cell>
          <cell r="P3370" t="str">
            <v>Regular</v>
          </cell>
          <cell r="T3370">
            <v>1</v>
          </cell>
          <cell r="U3370" t="str">
            <v>ILS</v>
          </cell>
          <cell r="V3370" t="str">
            <v>Products - R&amp;D</v>
          </cell>
          <cell r="W3370" t="str">
            <v>Dorit Dor</v>
          </cell>
          <cell r="Y3370" t="str">
            <v>Eligible</v>
          </cell>
          <cell r="Z3370">
            <v>31000</v>
          </cell>
          <cell r="AA3370">
            <v>114285.71428571429</v>
          </cell>
          <cell r="AB3370">
            <v>31000</v>
          </cell>
          <cell r="AC3370">
            <v>114285.71428571429</v>
          </cell>
          <cell r="AD3370">
            <v>4</v>
          </cell>
          <cell r="AE3370" t="str">
            <v>D41</v>
          </cell>
          <cell r="AF3370">
            <v>25500</v>
          </cell>
          <cell r="AG3370">
            <v>37000</v>
          </cell>
          <cell r="AH3370">
            <v>0.47</v>
          </cell>
          <cell r="AI3370">
            <v>3</v>
          </cell>
          <cell r="AJ3370">
            <v>0</v>
          </cell>
          <cell r="AK3370">
            <v>32240</v>
          </cell>
          <cell r="AL3370">
            <v>4.0000000000000036E-2</v>
          </cell>
          <cell r="AM3370">
            <v>118857.14285714286</v>
          </cell>
          <cell r="AN3370">
            <v>4571.4285714285652</v>
          </cell>
          <cell r="AO3370">
            <v>-0.12864864864864867</v>
          </cell>
          <cell r="AQ3370">
            <v>6500</v>
          </cell>
          <cell r="AR3370">
            <v>86000</v>
          </cell>
          <cell r="AS3370">
            <v>0.3</v>
          </cell>
          <cell r="AT3370">
            <v>1</v>
          </cell>
          <cell r="AU3370">
            <v>0</v>
          </cell>
          <cell r="AV3370">
            <v>32240</v>
          </cell>
          <cell r="AW3370">
            <v>118857.14285714286</v>
          </cell>
          <cell r="AX3370">
            <v>4.0000000000000036E-2</v>
          </cell>
          <cell r="AY3370">
            <v>4571.4285714285652</v>
          </cell>
          <cell r="AZ3370" t="str">
            <v>Regular Bonus</v>
          </cell>
          <cell r="BA3370" t="str">
            <v>Regular BonusEligible</v>
          </cell>
          <cell r="BB3370" t="str">
            <v>Regular BonusIsrael</v>
          </cell>
          <cell r="BC3370" t="str">
            <v>Regular BonusIsrael Employee</v>
          </cell>
          <cell r="BD3370" t="str">
            <v>D45</v>
          </cell>
          <cell r="BE3370" t="str">
            <v>Employee</v>
          </cell>
          <cell r="BF3370">
            <v>31000</v>
          </cell>
          <cell r="BG3370">
            <v>12178</v>
          </cell>
          <cell r="BH3370">
            <v>3</v>
          </cell>
          <cell r="BI3370">
            <v>4000</v>
          </cell>
          <cell r="BJ3370">
            <v>60000</v>
          </cell>
          <cell r="BK3370">
            <v>60000</v>
          </cell>
          <cell r="BL3370">
            <v>48000</v>
          </cell>
        </row>
        <row r="3371">
          <cell r="B3371">
            <v>20384</v>
          </cell>
          <cell r="C3371">
            <v>15473</v>
          </cell>
          <cell r="D3371">
            <v>203029</v>
          </cell>
          <cell r="E3371" t="str">
            <v>Aubaida Asad</v>
          </cell>
          <cell r="F3371" t="str">
            <v>SOFTWARE DEVELOPER</v>
          </cell>
          <cell r="G3371" t="str">
            <v>Hourly Partial Time</v>
          </cell>
          <cell r="H3371" t="str">
            <v>Products - R&amp;D</v>
          </cell>
          <cell r="I3371" t="str">
            <v>TEL-AVIV</v>
          </cell>
          <cell r="J3371" t="str">
            <v>Israel</v>
          </cell>
          <cell r="K3371">
            <v>43713</v>
          </cell>
          <cell r="L3371" t="str">
            <v>IL</v>
          </cell>
          <cell r="M3371" t="str">
            <v>D61S</v>
          </cell>
          <cell r="N3371" t="str">
            <v>D</v>
          </cell>
          <cell r="O3371" t="str">
            <v>6</v>
          </cell>
          <cell r="P3371" t="str">
            <v>Regular</v>
          </cell>
          <cell r="T3371">
            <v>1</v>
          </cell>
          <cell r="U3371" t="str">
            <v>ILS</v>
          </cell>
          <cell r="V3371" t="str">
            <v>Products - R&amp;D</v>
          </cell>
          <cell r="W3371" t="str">
            <v>Dorit Dor</v>
          </cell>
          <cell r="Y3371" t="str">
            <v>Eligible</v>
          </cell>
          <cell r="Z3371">
            <v>14650</v>
          </cell>
          <cell r="AA3371">
            <v>54009.216589861753</v>
          </cell>
          <cell r="AB3371">
            <v>14650</v>
          </cell>
          <cell r="AC3371">
            <v>54009.216589861753</v>
          </cell>
          <cell r="AD3371">
            <v>3</v>
          </cell>
          <cell r="AE3371" t="str">
            <v>D61</v>
          </cell>
          <cell r="AF3371">
            <v>11860</v>
          </cell>
          <cell r="AG3371">
            <v>18370</v>
          </cell>
          <cell r="AH3371">
            <v>0.42</v>
          </cell>
          <cell r="AI3371">
            <v>2</v>
          </cell>
          <cell r="AJ3371">
            <v>0</v>
          </cell>
          <cell r="AK3371">
            <v>15089.5</v>
          </cell>
          <cell r="AL3371">
            <v>3.0000000000000027E-2</v>
          </cell>
          <cell r="AM3371">
            <v>55629.493087557603</v>
          </cell>
          <cell r="AN3371">
            <v>1620.2764976958497</v>
          </cell>
          <cell r="AO3371">
            <v>-0.17857920522591186</v>
          </cell>
          <cell r="AQ3371">
            <v>6500</v>
          </cell>
          <cell r="AR3371">
            <v>86000</v>
          </cell>
          <cell r="AS3371">
            <v>0.1</v>
          </cell>
          <cell r="AT3371">
            <v>1</v>
          </cell>
          <cell r="AU3371">
            <v>0</v>
          </cell>
          <cell r="AV3371">
            <v>15089.5</v>
          </cell>
          <cell r="AW3371">
            <v>55629.493087557603</v>
          </cell>
          <cell r="AX3371">
            <v>3.0000000000000027E-2</v>
          </cell>
          <cell r="AY3371">
            <v>1620.2764976958497</v>
          </cell>
          <cell r="AZ3371" t="str">
            <v>Regular Bonus</v>
          </cell>
          <cell r="BA3371" t="str">
            <v>Regular BonusEligible</v>
          </cell>
          <cell r="BB3371" t="str">
            <v>Regular BonusIsrael</v>
          </cell>
          <cell r="BC3371" t="str">
            <v>Regular BonusIsrael Hourly Partial Time</v>
          </cell>
          <cell r="BD3371" t="str">
            <v>D65</v>
          </cell>
          <cell r="BE3371" t="str">
            <v>Hourly Partial Time</v>
          </cell>
          <cell r="BF3371">
            <v>14650</v>
          </cell>
          <cell r="BG3371">
            <v>1365</v>
          </cell>
          <cell r="BH3371">
            <v>3</v>
          </cell>
          <cell r="BI3371">
            <v>2000</v>
          </cell>
          <cell r="BJ3371">
            <v>11000</v>
          </cell>
          <cell r="BK3371">
            <v>11000</v>
          </cell>
          <cell r="BL3371">
            <v>8800</v>
          </cell>
        </row>
        <row r="3372">
          <cell r="B3372">
            <v>20369</v>
          </cell>
          <cell r="C3372">
            <v>15458</v>
          </cell>
          <cell r="D3372">
            <v>202343</v>
          </cell>
          <cell r="E3372" t="str">
            <v>Uriel Erlikh</v>
          </cell>
          <cell r="F3372" t="str">
            <v>SOFTWARE DEVELOPER</v>
          </cell>
          <cell r="G3372" t="str">
            <v>Hourly Partial Time</v>
          </cell>
          <cell r="H3372" t="str">
            <v>Products - R&amp;D</v>
          </cell>
          <cell r="I3372" t="str">
            <v>TEL-AVIV</v>
          </cell>
          <cell r="J3372" t="str">
            <v>Israel</v>
          </cell>
          <cell r="K3372">
            <v>43713</v>
          </cell>
          <cell r="L3372" t="str">
            <v>IL</v>
          </cell>
          <cell r="M3372" t="str">
            <v>D61S</v>
          </cell>
          <cell r="N3372" t="str">
            <v>D</v>
          </cell>
          <cell r="O3372" t="str">
            <v>6</v>
          </cell>
          <cell r="P3372" t="str">
            <v>Regular</v>
          </cell>
          <cell r="T3372">
            <v>1</v>
          </cell>
          <cell r="U3372" t="str">
            <v>ILS</v>
          </cell>
          <cell r="V3372" t="str">
            <v>Products - R&amp;D</v>
          </cell>
          <cell r="W3372" t="str">
            <v>Dorit Dor</v>
          </cell>
          <cell r="Y3372" t="str">
            <v>Eligible</v>
          </cell>
          <cell r="Z3372">
            <v>14650</v>
          </cell>
          <cell r="AA3372">
            <v>54009.216589861753</v>
          </cell>
          <cell r="AB3372">
            <v>14650</v>
          </cell>
          <cell r="AC3372">
            <v>54009.216589861753</v>
          </cell>
          <cell r="AD3372">
            <v>4</v>
          </cell>
          <cell r="AE3372" t="str">
            <v>D61</v>
          </cell>
          <cell r="AF3372">
            <v>11860</v>
          </cell>
          <cell r="AG3372">
            <v>18370</v>
          </cell>
          <cell r="AH3372">
            <v>0.42</v>
          </cell>
          <cell r="AI3372">
            <v>2</v>
          </cell>
          <cell r="AJ3372">
            <v>0</v>
          </cell>
          <cell r="AK3372">
            <v>15382.5</v>
          </cell>
          <cell r="AL3372">
            <v>5.0000000000000044E-2</v>
          </cell>
          <cell r="AM3372">
            <v>56709.677419354841</v>
          </cell>
          <cell r="AN3372">
            <v>2700.4608294930877</v>
          </cell>
          <cell r="AO3372">
            <v>-0.16262928688078393</v>
          </cell>
          <cell r="AQ3372">
            <v>6500</v>
          </cell>
          <cell r="AR3372">
            <v>86000</v>
          </cell>
          <cell r="AS3372">
            <v>0.1</v>
          </cell>
          <cell r="AT3372">
            <v>1</v>
          </cell>
          <cell r="AU3372">
            <v>0</v>
          </cell>
          <cell r="AV3372">
            <v>15382.5</v>
          </cell>
          <cell r="AW3372">
            <v>56709.677419354841</v>
          </cell>
          <cell r="AX3372">
            <v>5.0000000000000044E-2</v>
          </cell>
          <cell r="AY3372">
            <v>2700.4608294930877</v>
          </cell>
          <cell r="AZ3372" t="str">
            <v>Regular Bonus</v>
          </cell>
          <cell r="BA3372" t="str">
            <v>Regular BonusEligible</v>
          </cell>
          <cell r="BB3372" t="str">
            <v>Regular BonusIsrael</v>
          </cell>
          <cell r="BC3372" t="str">
            <v>Regular BonusIsrael Hourly Partial Time</v>
          </cell>
          <cell r="BD3372" t="str">
            <v>D65</v>
          </cell>
          <cell r="BE3372" t="str">
            <v>Hourly Partial Time</v>
          </cell>
          <cell r="BF3372">
            <v>14650</v>
          </cell>
          <cell r="BG3372">
            <v>1381</v>
          </cell>
          <cell r="BH3372">
            <v>3</v>
          </cell>
          <cell r="BI3372">
            <v>2000</v>
          </cell>
          <cell r="BJ3372">
            <v>17500</v>
          </cell>
          <cell r="BK3372">
            <v>17500</v>
          </cell>
          <cell r="BL3372">
            <v>14000</v>
          </cell>
        </row>
        <row r="3373">
          <cell r="B3373">
            <v>20389</v>
          </cell>
          <cell r="C3373">
            <v>15478</v>
          </cell>
          <cell r="D3373">
            <v>194109</v>
          </cell>
          <cell r="E3373" t="str">
            <v>Erez Bodner</v>
          </cell>
          <cell r="F3373" t="str">
            <v>SOFTWARE DEVELOPER</v>
          </cell>
          <cell r="G3373" t="str">
            <v>Employee</v>
          </cell>
          <cell r="H3373" t="str">
            <v>Products - R&amp;D</v>
          </cell>
          <cell r="I3373" t="str">
            <v>TEL-AVIV</v>
          </cell>
          <cell r="J3373" t="str">
            <v>Israel</v>
          </cell>
          <cell r="K3373">
            <v>43710</v>
          </cell>
          <cell r="L3373" t="str">
            <v>IL</v>
          </cell>
          <cell r="M3373" t="str">
            <v>D41P</v>
          </cell>
          <cell r="N3373" t="str">
            <v>D</v>
          </cell>
          <cell r="O3373" t="str">
            <v>4</v>
          </cell>
          <cell r="P3373" t="str">
            <v>Regular</v>
          </cell>
          <cell r="T3373">
            <v>1</v>
          </cell>
          <cell r="U3373" t="str">
            <v>ILS</v>
          </cell>
          <cell r="V3373" t="str">
            <v>Products - R&amp;D</v>
          </cell>
          <cell r="W3373" t="str">
            <v>Dorit Dor</v>
          </cell>
          <cell r="Y3373" t="str">
            <v>Eligible</v>
          </cell>
          <cell r="Z3373">
            <v>30800</v>
          </cell>
          <cell r="AA3373">
            <v>113548.3870967742</v>
          </cell>
          <cell r="AB3373">
            <v>30800</v>
          </cell>
          <cell r="AC3373">
            <v>113548.3870967742</v>
          </cell>
          <cell r="AD3373">
            <v>4</v>
          </cell>
          <cell r="AE3373" t="str">
            <v>D41</v>
          </cell>
          <cell r="AF3373">
            <v>25500</v>
          </cell>
          <cell r="AG3373">
            <v>37000</v>
          </cell>
          <cell r="AH3373">
            <v>0.46</v>
          </cell>
          <cell r="AI3373">
            <v>3</v>
          </cell>
          <cell r="AJ3373">
            <v>0</v>
          </cell>
          <cell r="AK3373">
            <v>32032</v>
          </cell>
          <cell r="AL3373">
            <v>4.0000000000000036E-2</v>
          </cell>
          <cell r="AM3373">
            <v>118090.32258064517</v>
          </cell>
          <cell r="AN3373">
            <v>4541.9354838709696</v>
          </cell>
          <cell r="AO3373">
            <v>-0.13427027027027028</v>
          </cell>
          <cell r="AQ3373">
            <v>6500</v>
          </cell>
          <cell r="AR3373">
            <v>86000</v>
          </cell>
          <cell r="AS3373">
            <v>0.3</v>
          </cell>
          <cell r="AT3373">
            <v>1</v>
          </cell>
          <cell r="AU3373">
            <v>0</v>
          </cell>
          <cell r="AV3373">
            <v>32032</v>
          </cell>
          <cell r="AW3373">
            <v>118090.32258064517</v>
          </cell>
          <cell r="AX3373">
            <v>4.0000000000000036E-2</v>
          </cell>
          <cell r="AY3373">
            <v>4541.9354838709696</v>
          </cell>
          <cell r="AZ3373" t="str">
            <v>Regular Bonus</v>
          </cell>
          <cell r="BA3373" t="str">
            <v>Regular BonusEligible</v>
          </cell>
          <cell r="BB3373" t="str">
            <v>Regular BonusIsrael</v>
          </cell>
          <cell r="BC3373" t="str">
            <v>Regular BonusIsrael Employee</v>
          </cell>
          <cell r="BD3373" t="str">
            <v>D45</v>
          </cell>
          <cell r="BE3373" t="str">
            <v>Employee</v>
          </cell>
          <cell r="BF3373">
            <v>30800</v>
          </cell>
          <cell r="BG3373">
            <v>16438</v>
          </cell>
          <cell r="BH3373">
            <v>4</v>
          </cell>
          <cell r="BI3373">
            <v>4000</v>
          </cell>
          <cell r="BJ3373">
            <v>60000</v>
          </cell>
          <cell r="BK3373">
            <v>60000</v>
          </cell>
          <cell r="BL3373">
            <v>48000</v>
          </cell>
        </row>
        <row r="3374">
          <cell r="B3374">
            <v>20377</v>
          </cell>
          <cell r="C3374">
            <v>15466</v>
          </cell>
          <cell r="D3374">
            <v>200549</v>
          </cell>
          <cell r="E3374" t="str">
            <v>Alex Glikson</v>
          </cell>
          <cell r="F3374" t="str">
            <v>ARCHITECT</v>
          </cell>
          <cell r="G3374" t="str">
            <v>Employee</v>
          </cell>
          <cell r="H3374" t="str">
            <v>Products - R&amp;D</v>
          </cell>
          <cell r="I3374" t="str">
            <v>TEL-AVIV</v>
          </cell>
          <cell r="J3374" t="str">
            <v>Israel</v>
          </cell>
          <cell r="K3374">
            <v>43710</v>
          </cell>
          <cell r="L3374" t="str">
            <v>IL</v>
          </cell>
          <cell r="M3374" t="str">
            <v>D30P</v>
          </cell>
          <cell r="N3374" t="str">
            <v>D</v>
          </cell>
          <cell r="O3374" t="str">
            <v>3</v>
          </cell>
          <cell r="P3374" t="str">
            <v>Regular</v>
          </cell>
          <cell r="T3374">
            <v>1</v>
          </cell>
          <cell r="U3374" t="str">
            <v>ILS</v>
          </cell>
          <cell r="V3374" t="str">
            <v>Products - R&amp;D</v>
          </cell>
          <cell r="W3374" t="str">
            <v>Dorit Dor</v>
          </cell>
          <cell r="Y3374" t="str">
            <v>Eligible</v>
          </cell>
          <cell r="Z3374">
            <v>40000</v>
          </cell>
          <cell r="AA3374">
            <v>147465.43778801843</v>
          </cell>
          <cell r="AB3374">
            <v>40000</v>
          </cell>
          <cell r="AC3374">
            <v>147465.43778801843</v>
          </cell>
          <cell r="AD3374">
            <v>4</v>
          </cell>
          <cell r="AE3374" t="str">
            <v>D30</v>
          </cell>
          <cell r="AF3374">
            <v>34000</v>
          </cell>
          <cell r="AG3374">
            <v>46000</v>
          </cell>
          <cell r="AH3374">
            <v>0.5</v>
          </cell>
          <cell r="AI3374">
            <v>3</v>
          </cell>
          <cell r="AJ3374">
            <v>0</v>
          </cell>
          <cell r="AK3374">
            <v>41600</v>
          </cell>
          <cell r="AL3374">
            <v>4.0000000000000036E-2</v>
          </cell>
          <cell r="AM3374">
            <v>153364.05529953918</v>
          </cell>
          <cell r="AN3374">
            <v>5898.6175115207443</v>
          </cell>
          <cell r="AO3374">
            <v>-9.5652173913043481E-2</v>
          </cell>
          <cell r="AQ3374">
            <v>6500</v>
          </cell>
          <cell r="AR3374">
            <v>86000</v>
          </cell>
          <cell r="AS3374">
            <v>0.42</v>
          </cell>
          <cell r="AT3374">
            <v>1</v>
          </cell>
          <cell r="AU3374">
            <v>0</v>
          </cell>
          <cell r="AV3374">
            <v>41600</v>
          </cell>
          <cell r="AW3374">
            <v>153364.05529953918</v>
          </cell>
          <cell r="AX3374">
            <v>4.0000000000000036E-2</v>
          </cell>
          <cell r="AY3374">
            <v>5898.6175115207443</v>
          </cell>
          <cell r="AZ3374" t="str">
            <v>Regular Bonus</v>
          </cell>
          <cell r="BA3374" t="str">
            <v>Regular BonusEligible</v>
          </cell>
          <cell r="BB3374" t="str">
            <v>Regular BonusIsrael</v>
          </cell>
          <cell r="BC3374" t="str">
            <v>Regular BonusIsrael Employee</v>
          </cell>
          <cell r="BD3374" t="str">
            <v>D35</v>
          </cell>
          <cell r="BE3374" t="str">
            <v>Employee</v>
          </cell>
          <cell r="BF3374">
            <v>40000</v>
          </cell>
          <cell r="BG3374">
            <v>22356</v>
          </cell>
          <cell r="BH3374">
            <v>4</v>
          </cell>
          <cell r="BI3374">
            <v>4000</v>
          </cell>
          <cell r="BJ3374">
            <v>87000</v>
          </cell>
          <cell r="BK3374">
            <v>87000</v>
          </cell>
          <cell r="BL3374">
            <v>69600</v>
          </cell>
        </row>
        <row r="3375">
          <cell r="B3375">
            <v>20518</v>
          </cell>
          <cell r="C3375">
            <v>15605</v>
          </cell>
          <cell r="D3375">
            <v>175726</v>
          </cell>
          <cell r="E3375" t="str">
            <v>Lior Sonntag</v>
          </cell>
          <cell r="F3375" t="str">
            <v>SECURITY ANALYST</v>
          </cell>
          <cell r="G3375" t="str">
            <v>Employee</v>
          </cell>
          <cell r="H3375" t="str">
            <v>Products - R&amp;D</v>
          </cell>
          <cell r="I3375" t="str">
            <v>TEL-AVIV</v>
          </cell>
          <cell r="J3375" t="str">
            <v>Israel</v>
          </cell>
          <cell r="K3375">
            <v>43760</v>
          </cell>
          <cell r="L3375" t="str">
            <v>IL</v>
          </cell>
          <cell r="M3375" t="str">
            <v>D61P</v>
          </cell>
          <cell r="N3375" t="str">
            <v>D</v>
          </cell>
          <cell r="O3375" t="str">
            <v>6</v>
          </cell>
          <cell r="P3375" t="str">
            <v>Regular</v>
          </cell>
          <cell r="T3375">
            <v>1</v>
          </cell>
          <cell r="U3375" t="str">
            <v>ILS</v>
          </cell>
          <cell r="V3375" t="str">
            <v>Products - R&amp;D</v>
          </cell>
          <cell r="W3375" t="str">
            <v>Dorit Dor</v>
          </cell>
          <cell r="Y3375" t="str">
            <v>Eligible</v>
          </cell>
          <cell r="Z3375">
            <v>18000</v>
          </cell>
          <cell r="AA3375">
            <v>66359.447004608301</v>
          </cell>
          <cell r="AB3375">
            <v>18000</v>
          </cell>
          <cell r="AC3375">
            <v>66359.447004608301</v>
          </cell>
          <cell r="AD3375">
            <v>3</v>
          </cell>
          <cell r="AE3375" t="str">
            <v>D61</v>
          </cell>
          <cell r="AF3375">
            <v>16000</v>
          </cell>
          <cell r="AG3375">
            <v>23000</v>
          </cell>
          <cell r="AH3375">
            <v>0.28000000000000003</v>
          </cell>
          <cell r="AI3375">
            <v>2</v>
          </cell>
          <cell r="AJ3375">
            <v>0</v>
          </cell>
          <cell r="AK3375">
            <v>18540</v>
          </cell>
          <cell r="AL3375">
            <v>3.0000000000000027E-2</v>
          </cell>
          <cell r="AM3375">
            <v>68350.230414746547</v>
          </cell>
          <cell r="AN3375">
            <v>1990.7834101382468</v>
          </cell>
          <cell r="AO3375">
            <v>-0.19391304347826088</v>
          </cell>
          <cell r="AQ3375">
            <v>6500</v>
          </cell>
          <cell r="AR3375">
            <v>86000</v>
          </cell>
          <cell r="AS3375">
            <v>0.14000000000000001</v>
          </cell>
          <cell r="AT3375">
            <v>1</v>
          </cell>
          <cell r="AU3375">
            <v>0</v>
          </cell>
          <cell r="AV3375">
            <v>18540</v>
          </cell>
          <cell r="AW3375">
            <v>68350.230414746547</v>
          </cell>
          <cell r="AX3375">
            <v>3.0000000000000027E-2</v>
          </cell>
          <cell r="AY3375">
            <v>1990.7834101382468</v>
          </cell>
          <cell r="AZ3375" t="str">
            <v>Regular Bonus</v>
          </cell>
          <cell r="BA3375" t="str">
            <v>Regular BonusEligible</v>
          </cell>
          <cell r="BB3375" t="str">
            <v>Regular BonusIsrael</v>
          </cell>
          <cell r="BC3375" t="str">
            <v>Regular BonusIsrael Employee</v>
          </cell>
          <cell r="BD3375" t="str">
            <v>D65</v>
          </cell>
          <cell r="BE3375" t="str">
            <v>Employee</v>
          </cell>
          <cell r="BF3375">
            <v>18000</v>
          </cell>
          <cell r="BG3375">
            <v>0</v>
          </cell>
          <cell r="BI3375">
            <v>4000</v>
          </cell>
          <cell r="BJ3375">
            <v>22000</v>
          </cell>
          <cell r="BK3375">
            <v>22000</v>
          </cell>
          <cell r="BL3375">
            <v>17600</v>
          </cell>
        </row>
        <row r="3376">
          <cell r="B3376">
            <v>20519</v>
          </cell>
          <cell r="C3376">
            <v>15606</v>
          </cell>
          <cell r="D3376">
            <v>205740</v>
          </cell>
          <cell r="E3376" t="str">
            <v>Asaf Zaks</v>
          </cell>
          <cell r="F3376" t="str">
            <v>SECURITY ANALYST</v>
          </cell>
          <cell r="G3376" t="str">
            <v>Hourly Partial Time</v>
          </cell>
          <cell r="H3376" t="str">
            <v>Products - R&amp;D</v>
          </cell>
          <cell r="I3376" t="str">
            <v>TEL-AVIV</v>
          </cell>
          <cell r="J3376" t="str">
            <v>Israel</v>
          </cell>
          <cell r="K3376">
            <v>43762</v>
          </cell>
          <cell r="L3376" t="str">
            <v>IL</v>
          </cell>
          <cell r="M3376" t="str">
            <v>D61S</v>
          </cell>
          <cell r="N3376" t="str">
            <v>D</v>
          </cell>
          <cell r="O3376" t="str">
            <v>6</v>
          </cell>
          <cell r="P3376" t="str">
            <v>Regular</v>
          </cell>
          <cell r="T3376">
            <v>1</v>
          </cell>
          <cell r="U3376" t="str">
            <v>ILS</v>
          </cell>
          <cell r="V3376" t="str">
            <v>Products - R&amp;D</v>
          </cell>
          <cell r="W3376" t="str">
            <v>Dorit Dor</v>
          </cell>
          <cell r="Y3376" t="str">
            <v>Eligible</v>
          </cell>
          <cell r="Z3376">
            <v>13720</v>
          </cell>
          <cell r="AA3376">
            <v>50580.645161290326</v>
          </cell>
          <cell r="AB3376">
            <v>13720</v>
          </cell>
          <cell r="AC3376">
            <v>50580.645161290326</v>
          </cell>
          <cell r="AD3376">
            <v>4</v>
          </cell>
          <cell r="AE3376" t="str">
            <v>D61</v>
          </cell>
          <cell r="AF3376">
            <v>11860</v>
          </cell>
          <cell r="AG3376">
            <v>18370</v>
          </cell>
          <cell r="AH3376">
            <v>0.28000000000000003</v>
          </cell>
          <cell r="AI3376">
            <v>2</v>
          </cell>
          <cell r="AJ3376">
            <v>0</v>
          </cell>
          <cell r="AK3376">
            <v>14406</v>
          </cell>
          <cell r="AL3376">
            <v>5.0000000000000044E-2</v>
          </cell>
          <cell r="AM3376">
            <v>53109.677419354841</v>
          </cell>
          <cell r="AN3376">
            <v>2529.0322580645152</v>
          </cell>
          <cell r="AO3376">
            <v>-0.21578660860097987</v>
          </cell>
          <cell r="AQ3376">
            <v>6500</v>
          </cell>
          <cell r="AR3376">
            <v>86000</v>
          </cell>
          <cell r="AS3376">
            <v>0.09</v>
          </cell>
          <cell r="AT3376">
            <v>1</v>
          </cell>
          <cell r="AU3376">
            <v>0</v>
          </cell>
          <cell r="AV3376">
            <v>14406</v>
          </cell>
          <cell r="AW3376">
            <v>53109.677419354841</v>
          </cell>
          <cell r="AX3376">
            <v>5.0000000000000044E-2</v>
          </cell>
          <cell r="AY3376">
            <v>2529.0322580645152</v>
          </cell>
          <cell r="AZ3376" t="str">
            <v>Regular Bonus</v>
          </cell>
          <cell r="BA3376" t="str">
            <v>Regular BonusEligible</v>
          </cell>
          <cell r="BB3376" t="str">
            <v>Regular BonusIsrael</v>
          </cell>
          <cell r="BC3376" t="str">
            <v>Regular BonusIsrael Hourly Partial Time</v>
          </cell>
          <cell r="BD3376" t="str">
            <v>D65</v>
          </cell>
          <cell r="BE3376" t="str">
            <v>Hourly Partial Time</v>
          </cell>
          <cell r="BF3376">
            <v>13720</v>
          </cell>
          <cell r="BG3376">
            <v>0</v>
          </cell>
          <cell r="BI3376">
            <v>2000</v>
          </cell>
          <cell r="BJ3376">
            <v>17500</v>
          </cell>
          <cell r="BK3376">
            <v>17500</v>
          </cell>
          <cell r="BL3376">
            <v>14000</v>
          </cell>
        </row>
        <row r="3377">
          <cell r="B3377">
            <v>20520</v>
          </cell>
          <cell r="C3377">
            <v>15607</v>
          </cell>
          <cell r="D3377">
            <v>242932</v>
          </cell>
          <cell r="E3377" t="str">
            <v>Dana Morhaim</v>
          </cell>
          <cell r="F3377" t="str">
            <v>SOFTWARE DEVELOPER</v>
          </cell>
          <cell r="G3377" t="str">
            <v>Employee</v>
          </cell>
          <cell r="H3377" t="str">
            <v>Products - R&amp;D</v>
          </cell>
          <cell r="I3377" t="str">
            <v>TEL-AVIV</v>
          </cell>
          <cell r="J3377" t="str">
            <v>Israel</v>
          </cell>
          <cell r="K3377">
            <v>43745</v>
          </cell>
          <cell r="L3377" t="str">
            <v>IL</v>
          </cell>
          <cell r="M3377" t="str">
            <v>D61P</v>
          </cell>
          <cell r="N3377" t="str">
            <v>D</v>
          </cell>
          <cell r="O3377" t="str">
            <v>6</v>
          </cell>
          <cell r="P3377" t="str">
            <v>Regular</v>
          </cell>
          <cell r="T3377">
            <v>1</v>
          </cell>
          <cell r="U3377" t="str">
            <v>ILS</v>
          </cell>
          <cell r="V3377" t="str">
            <v>Products - R&amp;D</v>
          </cell>
          <cell r="W3377" t="str">
            <v>Dorit Dor</v>
          </cell>
          <cell r="Y3377" t="str">
            <v>Eligible</v>
          </cell>
          <cell r="Z3377">
            <v>20000</v>
          </cell>
          <cell r="AA3377">
            <v>73732.718894009216</v>
          </cell>
          <cell r="AB3377">
            <v>20000</v>
          </cell>
          <cell r="AC3377">
            <v>73732.718894009216</v>
          </cell>
          <cell r="AD3377">
            <v>3</v>
          </cell>
          <cell r="AE3377" t="str">
            <v>D61</v>
          </cell>
          <cell r="AF3377">
            <v>16000</v>
          </cell>
          <cell r="AG3377">
            <v>23000</v>
          </cell>
          <cell r="AH3377">
            <v>0.56999999999999995</v>
          </cell>
          <cell r="AI3377">
            <v>3</v>
          </cell>
          <cell r="AJ3377">
            <v>0</v>
          </cell>
          <cell r="AK3377">
            <v>20400</v>
          </cell>
          <cell r="AL3377">
            <v>2.0000000000000018E-2</v>
          </cell>
          <cell r="AM3377">
            <v>75207.373271889403</v>
          </cell>
          <cell r="AN3377">
            <v>1474.6543778801861</v>
          </cell>
          <cell r="AO3377">
            <v>-0.11304347826086958</v>
          </cell>
          <cell r="AQ3377">
            <v>6500</v>
          </cell>
          <cell r="AR3377">
            <v>86000</v>
          </cell>
          <cell r="AS3377">
            <v>0.16</v>
          </cell>
          <cell r="AT3377">
            <v>1</v>
          </cell>
          <cell r="AU3377">
            <v>0</v>
          </cell>
          <cell r="AV3377">
            <v>20400</v>
          </cell>
          <cell r="AW3377">
            <v>75207.373271889403</v>
          </cell>
          <cell r="AX3377">
            <v>2.0000000000000018E-2</v>
          </cell>
          <cell r="AY3377">
            <v>1474.6543778801861</v>
          </cell>
          <cell r="AZ3377" t="str">
            <v>Regular Bonus</v>
          </cell>
          <cell r="BA3377" t="str">
            <v>Regular BonusEligible</v>
          </cell>
          <cell r="BB3377" t="str">
            <v>Regular BonusIsrael</v>
          </cell>
          <cell r="BC3377" t="str">
            <v>Regular BonusIsrael Hourly Partial Time</v>
          </cell>
          <cell r="BD3377" t="str">
            <v>D65</v>
          </cell>
          <cell r="BE3377" t="str">
            <v>Hourly Partial Time</v>
          </cell>
          <cell r="BF3377">
            <v>20000</v>
          </cell>
          <cell r="BG3377">
            <v>0</v>
          </cell>
          <cell r="BI3377">
            <v>2000</v>
          </cell>
          <cell r="BJ3377">
            <v>11000</v>
          </cell>
          <cell r="BK3377">
            <v>11000</v>
          </cell>
          <cell r="BL3377">
            <v>8800</v>
          </cell>
        </row>
        <row r="3378">
          <cell r="B3378">
            <v>20539</v>
          </cell>
          <cell r="C3378">
            <v>15626</v>
          </cell>
          <cell r="D3378">
            <v>205906</v>
          </cell>
          <cell r="E3378" t="str">
            <v>Dvir Segev</v>
          </cell>
          <cell r="F3378" t="str">
            <v>SECURITY ANALYST</v>
          </cell>
          <cell r="G3378" t="str">
            <v>Employee</v>
          </cell>
          <cell r="H3378" t="str">
            <v>Products - R&amp;D</v>
          </cell>
          <cell r="I3378" t="str">
            <v>TEL-AVIV</v>
          </cell>
          <cell r="J3378" t="str">
            <v>Israel</v>
          </cell>
          <cell r="K3378">
            <v>43762</v>
          </cell>
          <cell r="L3378" t="str">
            <v>IL</v>
          </cell>
          <cell r="M3378" t="str">
            <v>D61P</v>
          </cell>
          <cell r="N3378" t="str">
            <v>D</v>
          </cell>
          <cell r="O3378" t="str">
            <v>6</v>
          </cell>
          <cell r="P3378" t="str">
            <v>Regular</v>
          </cell>
          <cell r="T3378">
            <v>1</v>
          </cell>
          <cell r="U3378" t="str">
            <v>ILS</v>
          </cell>
          <cell r="V3378" t="str">
            <v>Products - R&amp;D</v>
          </cell>
          <cell r="W3378" t="str">
            <v>Dorit Dor</v>
          </cell>
          <cell r="Y3378" t="str">
            <v>Eligible</v>
          </cell>
          <cell r="Z3378">
            <v>22000</v>
          </cell>
          <cell r="AA3378">
            <v>81105.990783410147</v>
          </cell>
          <cell r="AB3378">
            <v>22000</v>
          </cell>
          <cell r="AC3378">
            <v>81105.990783410147</v>
          </cell>
          <cell r="AD3378">
            <v>4</v>
          </cell>
          <cell r="AE3378" t="str">
            <v>D61</v>
          </cell>
          <cell r="AF3378">
            <v>16000</v>
          </cell>
          <cell r="AG3378">
            <v>23000</v>
          </cell>
          <cell r="AH3378">
            <v>0.85</v>
          </cell>
          <cell r="AI3378">
            <v>5</v>
          </cell>
          <cell r="AJ3378">
            <v>0</v>
          </cell>
          <cell r="AK3378">
            <v>22000</v>
          </cell>
          <cell r="AL3378">
            <v>0</v>
          </cell>
          <cell r="AM3378">
            <v>81105.990783410147</v>
          </cell>
          <cell r="AN3378">
            <v>0</v>
          </cell>
          <cell r="AO3378">
            <v>-4.3478260869565188E-2</v>
          </cell>
          <cell r="AP3378" t="str">
            <v>Already received an increase</v>
          </cell>
          <cell r="AQ3378">
            <v>6500</v>
          </cell>
          <cell r="AR3378">
            <v>86000</v>
          </cell>
          <cell r="AS3378">
            <v>0.19</v>
          </cell>
          <cell r="AT3378">
            <v>1</v>
          </cell>
          <cell r="AU3378">
            <v>0</v>
          </cell>
          <cell r="AV3378">
            <v>22000</v>
          </cell>
          <cell r="AW3378">
            <v>81105.990783410147</v>
          </cell>
          <cell r="AX3378">
            <v>0</v>
          </cell>
          <cell r="AY3378">
            <v>0</v>
          </cell>
          <cell r="AZ3378" t="str">
            <v>Regular Bonus</v>
          </cell>
          <cell r="BA3378" t="str">
            <v>Regular BonusEligible</v>
          </cell>
          <cell r="BB3378" t="str">
            <v>Regular BonusIsrael</v>
          </cell>
          <cell r="BC3378" t="str">
            <v>Regular BonusIsrael Hourly Partial Time</v>
          </cell>
          <cell r="BD3378" t="str">
            <v>D65</v>
          </cell>
          <cell r="BE3378" t="str">
            <v>Hourly Partial Time</v>
          </cell>
          <cell r="BF3378">
            <v>22000</v>
          </cell>
          <cell r="BG3378">
            <v>0</v>
          </cell>
          <cell r="BI3378">
            <v>2000</v>
          </cell>
          <cell r="BJ3378">
            <v>17500</v>
          </cell>
          <cell r="BK3378">
            <v>17500</v>
          </cell>
          <cell r="BL3378">
            <v>14000</v>
          </cell>
        </row>
        <row r="3379">
          <cell r="B3379">
            <v>20542</v>
          </cell>
          <cell r="C3379">
            <v>15629</v>
          </cell>
          <cell r="D3379">
            <v>205481</v>
          </cell>
          <cell r="E3379" t="str">
            <v>Matan Cohen</v>
          </cell>
          <cell r="F3379" t="str">
            <v>SECURITY ANALYST</v>
          </cell>
          <cell r="G3379" t="str">
            <v>Hourly Partial Time</v>
          </cell>
          <cell r="H3379" t="str">
            <v>Products - R&amp;D</v>
          </cell>
          <cell r="I3379" t="str">
            <v>TEL-AVIV</v>
          </cell>
          <cell r="J3379" t="str">
            <v>Israel</v>
          </cell>
          <cell r="K3379">
            <v>43762</v>
          </cell>
          <cell r="L3379" t="str">
            <v>IL</v>
          </cell>
          <cell r="M3379" t="str">
            <v>D61S</v>
          </cell>
          <cell r="N3379" t="str">
            <v>D</v>
          </cell>
          <cell r="O3379" t="str">
            <v>6</v>
          </cell>
          <cell r="P3379" t="str">
            <v>Regular</v>
          </cell>
          <cell r="T3379">
            <v>1</v>
          </cell>
          <cell r="U3379" t="str">
            <v>ILS</v>
          </cell>
          <cell r="V3379" t="str">
            <v>Products - R&amp;D</v>
          </cell>
          <cell r="W3379" t="str">
            <v>Dorit Dor</v>
          </cell>
          <cell r="Y3379" t="str">
            <v>Not Eligible - Left</v>
          </cell>
          <cell r="Z3379">
            <v>13720</v>
          </cell>
          <cell r="AA3379">
            <v>50580.645161290326</v>
          </cell>
          <cell r="AB3379">
            <v>13720</v>
          </cell>
          <cell r="AC3379">
            <v>50580.645161290326</v>
          </cell>
        </row>
        <row r="3380">
          <cell r="B3380">
            <v>20544</v>
          </cell>
          <cell r="C3380">
            <v>15631</v>
          </cell>
          <cell r="D3380">
            <v>205017</v>
          </cell>
          <cell r="E3380" t="str">
            <v>Asaf Hermon</v>
          </cell>
          <cell r="F3380" t="str">
            <v>SECURITY ANALYST</v>
          </cell>
          <cell r="G3380" t="str">
            <v>Hourly Partial Time</v>
          </cell>
          <cell r="H3380" t="str">
            <v>Products - R&amp;D</v>
          </cell>
          <cell r="I3380" t="str">
            <v>TEL-AVIV</v>
          </cell>
          <cell r="J3380" t="str">
            <v>Israel</v>
          </cell>
          <cell r="K3380">
            <v>43762</v>
          </cell>
          <cell r="L3380" t="str">
            <v>IL</v>
          </cell>
          <cell r="M3380" t="str">
            <v>D61S</v>
          </cell>
          <cell r="N3380" t="str">
            <v>D</v>
          </cell>
          <cell r="O3380" t="str">
            <v>6</v>
          </cell>
          <cell r="P3380" t="str">
            <v>Regular</v>
          </cell>
          <cell r="T3380">
            <v>1</v>
          </cell>
          <cell r="U3380" t="str">
            <v>ILS</v>
          </cell>
          <cell r="V3380" t="str">
            <v>Products - R&amp;D</v>
          </cell>
          <cell r="W3380" t="str">
            <v>Dorit Dor</v>
          </cell>
          <cell r="Y3380" t="str">
            <v>Eligible</v>
          </cell>
          <cell r="Z3380">
            <v>13720</v>
          </cell>
          <cell r="AA3380">
            <v>50580.645161290326</v>
          </cell>
          <cell r="AB3380">
            <v>13720</v>
          </cell>
          <cell r="AC3380">
            <v>50580.645161290326</v>
          </cell>
          <cell r="AD3380">
            <v>4</v>
          </cell>
          <cell r="AE3380" t="str">
            <v>D61</v>
          </cell>
          <cell r="AF3380">
            <v>11860</v>
          </cell>
          <cell r="AG3380">
            <v>18370</v>
          </cell>
          <cell r="AH3380">
            <v>0.28000000000000003</v>
          </cell>
          <cell r="AI3380">
            <v>2</v>
          </cell>
          <cell r="AJ3380">
            <v>0</v>
          </cell>
          <cell r="AK3380">
            <v>14406</v>
          </cell>
          <cell r="AL3380">
            <v>5.0000000000000044E-2</v>
          </cell>
          <cell r="AM3380">
            <v>53109.677419354841</v>
          </cell>
          <cell r="AN3380">
            <v>2529.0322580645152</v>
          </cell>
          <cell r="AO3380">
            <v>-0.21578660860097987</v>
          </cell>
          <cell r="AQ3380">
            <v>6500</v>
          </cell>
          <cell r="AR3380">
            <v>86000</v>
          </cell>
          <cell r="AS3380">
            <v>0.09</v>
          </cell>
          <cell r="AT3380">
            <v>1</v>
          </cell>
          <cell r="AU3380">
            <v>0</v>
          </cell>
          <cell r="AV3380">
            <v>14406</v>
          </cell>
          <cell r="AW3380">
            <v>53109.677419354841</v>
          </cell>
          <cell r="AX3380">
            <v>5.0000000000000044E-2</v>
          </cell>
          <cell r="AY3380">
            <v>2529.0322580645152</v>
          </cell>
          <cell r="AZ3380" t="str">
            <v>Regular Bonus</v>
          </cell>
          <cell r="BA3380" t="str">
            <v>Regular BonusEligible</v>
          </cell>
          <cell r="BB3380" t="str">
            <v>Regular BonusIsrael</v>
          </cell>
          <cell r="BC3380" t="str">
            <v>Regular BonusIsrael Hourly Partial Time</v>
          </cell>
          <cell r="BD3380" t="str">
            <v>D65</v>
          </cell>
          <cell r="BE3380" t="str">
            <v>Hourly Partial Time</v>
          </cell>
          <cell r="BF3380">
            <v>13720</v>
          </cell>
          <cell r="BG3380">
            <v>0</v>
          </cell>
          <cell r="BI3380">
            <v>2000</v>
          </cell>
          <cell r="BJ3380">
            <v>17500</v>
          </cell>
          <cell r="BK3380">
            <v>17500</v>
          </cell>
          <cell r="BL3380">
            <v>14000</v>
          </cell>
        </row>
        <row r="3381">
          <cell r="B3381">
            <v>20576</v>
          </cell>
          <cell r="C3381">
            <v>15663</v>
          </cell>
          <cell r="D3381">
            <v>206814</v>
          </cell>
          <cell r="E3381" t="str">
            <v>Doron Afota</v>
          </cell>
          <cell r="F3381" t="str">
            <v>SECURITY ANALYST</v>
          </cell>
          <cell r="G3381" t="str">
            <v>Hourly Partial Time</v>
          </cell>
          <cell r="H3381" t="str">
            <v>Products - R&amp;D</v>
          </cell>
          <cell r="I3381" t="str">
            <v>TEL-AVIV</v>
          </cell>
          <cell r="J3381" t="str">
            <v>Israel</v>
          </cell>
          <cell r="K3381">
            <v>43762</v>
          </cell>
          <cell r="L3381" t="str">
            <v>IL</v>
          </cell>
          <cell r="M3381" t="str">
            <v>D61S</v>
          </cell>
          <cell r="N3381" t="str">
            <v>D</v>
          </cell>
          <cell r="O3381" t="str">
            <v>6</v>
          </cell>
          <cell r="P3381" t="str">
            <v>Regular</v>
          </cell>
          <cell r="T3381">
            <v>1</v>
          </cell>
          <cell r="U3381" t="str">
            <v>ILS</v>
          </cell>
          <cell r="V3381" t="str">
            <v>Products - R&amp;D</v>
          </cell>
          <cell r="W3381" t="str">
            <v>Dorit Dor</v>
          </cell>
          <cell r="Y3381" t="str">
            <v>Eligible</v>
          </cell>
          <cell r="Z3381">
            <v>14650</v>
          </cell>
          <cell r="AA3381">
            <v>54009.216589861753</v>
          </cell>
          <cell r="AB3381">
            <v>14650</v>
          </cell>
          <cell r="AC3381">
            <v>54009.216589861753</v>
          </cell>
          <cell r="AD3381">
            <v>4</v>
          </cell>
          <cell r="AE3381" t="str">
            <v>D61</v>
          </cell>
          <cell r="AF3381">
            <v>11860</v>
          </cell>
          <cell r="AG3381">
            <v>18370</v>
          </cell>
          <cell r="AH3381">
            <v>0.42</v>
          </cell>
          <cell r="AI3381">
            <v>2</v>
          </cell>
          <cell r="AJ3381">
            <v>0</v>
          </cell>
          <cell r="AK3381">
            <v>15382.5</v>
          </cell>
          <cell r="AL3381">
            <v>5.0000000000000044E-2</v>
          </cell>
          <cell r="AM3381">
            <v>56709.677419354841</v>
          </cell>
          <cell r="AN3381">
            <v>2700.4608294930877</v>
          </cell>
          <cell r="AO3381">
            <v>-0.16262928688078393</v>
          </cell>
          <cell r="AQ3381">
            <v>6500</v>
          </cell>
          <cell r="AR3381">
            <v>86000</v>
          </cell>
          <cell r="AS3381">
            <v>0.1</v>
          </cell>
          <cell r="AT3381">
            <v>1</v>
          </cell>
          <cell r="AU3381">
            <v>0</v>
          </cell>
          <cell r="AV3381">
            <v>15382.5</v>
          </cell>
          <cell r="AW3381">
            <v>56709.677419354841</v>
          </cell>
          <cell r="AX3381">
            <v>5.0000000000000044E-2</v>
          </cell>
          <cell r="AY3381">
            <v>2700.4608294930877</v>
          </cell>
          <cell r="AZ3381" t="str">
            <v>Regular Bonus</v>
          </cell>
          <cell r="BA3381" t="str">
            <v>Regular BonusEligible</v>
          </cell>
          <cell r="BB3381" t="str">
            <v>Regular BonusIsrael</v>
          </cell>
          <cell r="BC3381" t="str">
            <v>Regular BonusIsrael Hourly Partial Time</v>
          </cell>
          <cell r="BD3381" t="str">
            <v>D65</v>
          </cell>
          <cell r="BE3381" t="str">
            <v>Hourly Partial Time</v>
          </cell>
          <cell r="BF3381">
            <v>14650</v>
          </cell>
          <cell r="BG3381">
            <v>0</v>
          </cell>
          <cell r="BI3381">
            <v>2000</v>
          </cell>
          <cell r="BJ3381">
            <v>17500</v>
          </cell>
          <cell r="BK3381">
            <v>17500</v>
          </cell>
          <cell r="BL3381">
            <v>14000</v>
          </cell>
        </row>
        <row r="3382">
          <cell r="B3382">
            <v>17111</v>
          </cell>
          <cell r="C3382">
            <v>12142</v>
          </cell>
          <cell r="D3382">
            <v>136091</v>
          </cell>
          <cell r="E3382" t="str">
            <v>Andrei Pushkin</v>
          </cell>
          <cell r="F3382" t="str">
            <v>SOFTWARE DEVELOPER</v>
          </cell>
          <cell r="G3382" t="str">
            <v>Employee</v>
          </cell>
          <cell r="H3382" t="str">
            <v>Products - R&amp;D</v>
          </cell>
          <cell r="I3382" t="str">
            <v>TEL-AVIV</v>
          </cell>
          <cell r="J3382" t="str">
            <v>Israel</v>
          </cell>
          <cell r="K3382">
            <v>42996</v>
          </cell>
          <cell r="L3382" t="str">
            <v>IL</v>
          </cell>
          <cell r="M3382" t="str">
            <v>D51P</v>
          </cell>
          <cell r="N3382" t="str">
            <v>D</v>
          </cell>
          <cell r="O3382" t="str">
            <v>5</v>
          </cell>
          <cell r="P3382" t="str">
            <v>Regular</v>
          </cell>
          <cell r="T3382">
            <v>1</v>
          </cell>
          <cell r="U3382" t="str">
            <v>ILS</v>
          </cell>
          <cell r="V3382" t="str">
            <v>Products - R&amp;D</v>
          </cell>
          <cell r="W3382" t="str">
            <v>Dorit Dor</v>
          </cell>
          <cell r="Y3382" t="str">
            <v>Eligible</v>
          </cell>
          <cell r="Z3382">
            <v>25500</v>
          </cell>
          <cell r="AA3382">
            <v>94009.216589861753</v>
          </cell>
          <cell r="AB3382">
            <v>25500</v>
          </cell>
          <cell r="AC3382">
            <v>94009.216589861753</v>
          </cell>
          <cell r="AD3382">
            <v>3</v>
          </cell>
          <cell r="AE3382" t="str">
            <v>D51</v>
          </cell>
          <cell r="AF3382">
            <v>19500</v>
          </cell>
          <cell r="AG3382">
            <v>29500</v>
          </cell>
          <cell r="AH3382">
            <v>0.6</v>
          </cell>
          <cell r="AI3382">
            <v>3</v>
          </cell>
          <cell r="AJ3382">
            <v>0</v>
          </cell>
          <cell r="AK3382">
            <v>26010</v>
          </cell>
          <cell r="AL3382">
            <v>2.0000000000000018E-2</v>
          </cell>
          <cell r="AM3382">
            <v>95889.400921658991</v>
          </cell>
          <cell r="AN3382">
            <v>1880.184331797238</v>
          </cell>
          <cell r="AO3382">
            <v>-0.11830508474576273</v>
          </cell>
          <cell r="AQ3382">
            <v>6500</v>
          </cell>
          <cell r="AR3382">
            <v>86000</v>
          </cell>
          <cell r="AS3382">
            <v>0.23</v>
          </cell>
          <cell r="AT3382">
            <v>1</v>
          </cell>
          <cell r="AU3382">
            <v>0</v>
          </cell>
          <cell r="AV3382">
            <v>26010</v>
          </cell>
          <cell r="AW3382">
            <v>95889.400921658991</v>
          </cell>
          <cell r="AX3382">
            <v>2.0000000000000018E-2</v>
          </cell>
          <cell r="AY3382">
            <v>1880.184331797238</v>
          </cell>
          <cell r="AZ3382" t="str">
            <v>Regular Bonus</v>
          </cell>
          <cell r="BA3382" t="str">
            <v>Regular BonusEligible</v>
          </cell>
          <cell r="BB3382" t="str">
            <v>Regular BonusIsrael</v>
          </cell>
          <cell r="BC3382" t="str">
            <v>Regular BonusIsrael Employee</v>
          </cell>
          <cell r="BD3382" t="str">
            <v>D55</v>
          </cell>
          <cell r="BE3382" t="str">
            <v>Employee</v>
          </cell>
          <cell r="BF3382">
            <v>25500</v>
          </cell>
          <cell r="BG3382">
            <v>43000</v>
          </cell>
          <cell r="BH3382">
            <v>3</v>
          </cell>
          <cell r="BI3382">
            <v>4000</v>
          </cell>
          <cell r="BJ3382">
            <v>30000</v>
          </cell>
          <cell r="BK3382">
            <v>30000</v>
          </cell>
          <cell r="BL3382">
            <v>24000</v>
          </cell>
        </row>
        <row r="3383">
          <cell r="B3383">
            <v>17257</v>
          </cell>
          <cell r="C3383">
            <v>12285</v>
          </cell>
          <cell r="D3383">
            <v>124356</v>
          </cell>
          <cell r="E3383" t="str">
            <v>Karam Gharra</v>
          </cell>
          <cell r="F3383" t="str">
            <v>SOFTWARE DEVELOPER</v>
          </cell>
          <cell r="G3383" t="str">
            <v>Employee</v>
          </cell>
          <cell r="H3383" t="str">
            <v>Products - R&amp;D</v>
          </cell>
          <cell r="I3383" t="str">
            <v>YOKNE'AM</v>
          </cell>
          <cell r="J3383" t="str">
            <v>Israel</v>
          </cell>
          <cell r="K3383">
            <v>43031</v>
          </cell>
          <cell r="L3383" t="str">
            <v>IL</v>
          </cell>
          <cell r="M3383" t="str">
            <v>D51P</v>
          </cell>
          <cell r="N3383" t="str">
            <v>D</v>
          </cell>
          <cell r="O3383" t="str">
            <v>5</v>
          </cell>
          <cell r="P3383" t="str">
            <v>Regular</v>
          </cell>
          <cell r="T3383">
            <v>1</v>
          </cell>
          <cell r="U3383" t="str">
            <v>ILS</v>
          </cell>
          <cell r="V3383" t="str">
            <v>Products - R&amp;D</v>
          </cell>
          <cell r="W3383" t="str">
            <v>Dorit Dor</v>
          </cell>
          <cell r="Y3383" t="str">
            <v>Eligible</v>
          </cell>
          <cell r="Z3383">
            <v>20000</v>
          </cell>
          <cell r="AA3383">
            <v>73732.718894009216</v>
          </cell>
          <cell r="AB3383">
            <v>20000</v>
          </cell>
          <cell r="AC3383">
            <v>73732.718894009216</v>
          </cell>
          <cell r="AD3383">
            <v>3</v>
          </cell>
          <cell r="AE3383" t="str">
            <v>D51</v>
          </cell>
          <cell r="AF3383">
            <v>19500</v>
          </cell>
          <cell r="AG3383">
            <v>29500</v>
          </cell>
          <cell r="AH3383">
            <v>0.05</v>
          </cell>
          <cell r="AI3383">
            <v>1</v>
          </cell>
          <cell r="AJ3383">
            <v>0</v>
          </cell>
          <cell r="AK3383">
            <v>20800</v>
          </cell>
          <cell r="AL3383">
            <v>4.0000000000000036E-2</v>
          </cell>
          <cell r="AM3383">
            <v>76682.027649769589</v>
          </cell>
          <cell r="AN3383">
            <v>2949.3087557603722</v>
          </cell>
          <cell r="AO3383">
            <v>-0.29491525423728815</v>
          </cell>
          <cell r="AQ3383">
            <v>6500</v>
          </cell>
          <cell r="AR3383">
            <v>86000</v>
          </cell>
          <cell r="AS3383">
            <v>0.16</v>
          </cell>
          <cell r="AT3383">
            <v>1</v>
          </cell>
          <cell r="AU3383">
            <v>0</v>
          </cell>
          <cell r="AV3383">
            <v>20800</v>
          </cell>
          <cell r="AW3383">
            <v>76682.027649769589</v>
          </cell>
          <cell r="AX3383">
            <v>4.0000000000000036E-2</v>
          </cell>
          <cell r="AY3383">
            <v>2949.3087557603722</v>
          </cell>
          <cell r="AZ3383" t="str">
            <v>Regular Bonus</v>
          </cell>
          <cell r="BA3383" t="str">
            <v>Regular BonusEligible</v>
          </cell>
          <cell r="BB3383" t="str">
            <v>Regular BonusIsrael</v>
          </cell>
          <cell r="BC3383" t="str">
            <v>Regular BonusIsrael Employee</v>
          </cell>
          <cell r="BD3383" t="str">
            <v>D55</v>
          </cell>
          <cell r="BE3383" t="str">
            <v>Employee</v>
          </cell>
          <cell r="BF3383">
            <v>20000</v>
          </cell>
          <cell r="BG3383">
            <v>24000</v>
          </cell>
          <cell r="BH3383">
            <v>3</v>
          </cell>
          <cell r="BI3383">
            <v>4000</v>
          </cell>
          <cell r="BJ3383">
            <v>30000</v>
          </cell>
          <cell r="BK3383">
            <v>30000</v>
          </cell>
          <cell r="BL3383">
            <v>24000</v>
          </cell>
        </row>
        <row r="3384">
          <cell r="B3384">
            <v>20989</v>
          </cell>
          <cell r="C3384">
            <v>16076</v>
          </cell>
          <cell r="D3384">
            <v>217264</v>
          </cell>
          <cell r="E3384" t="str">
            <v>Bar Rousso</v>
          </cell>
          <cell r="F3384" t="str">
            <v>SOFTWARE DEVELOPER</v>
          </cell>
          <cell r="G3384" t="str">
            <v>Employee</v>
          </cell>
          <cell r="H3384" t="str">
            <v>Products - R&amp;D</v>
          </cell>
          <cell r="I3384" t="str">
            <v>TEL-AVIV</v>
          </cell>
          <cell r="J3384" t="str">
            <v>Israel</v>
          </cell>
          <cell r="K3384">
            <v>43857</v>
          </cell>
          <cell r="L3384" t="str">
            <v>IL</v>
          </cell>
          <cell r="M3384" t="str">
            <v>D61P</v>
          </cell>
          <cell r="N3384" t="str">
            <v>D</v>
          </cell>
          <cell r="O3384" t="str">
            <v>6</v>
          </cell>
          <cell r="P3384" t="str">
            <v>Regular</v>
          </cell>
          <cell r="T3384">
            <v>1</v>
          </cell>
          <cell r="U3384" t="str">
            <v>ILS</v>
          </cell>
          <cell r="V3384" t="str">
            <v>Products - R&amp;D</v>
          </cell>
          <cell r="W3384" t="str">
            <v>Dorit Dor</v>
          </cell>
          <cell r="Y3384" t="str">
            <v>Eligible</v>
          </cell>
          <cell r="Z3384">
            <v>19000</v>
          </cell>
          <cell r="AA3384">
            <v>70046.082949308751</v>
          </cell>
          <cell r="AB3384">
            <v>19000</v>
          </cell>
          <cell r="AC3384">
            <v>70046.082949308751</v>
          </cell>
          <cell r="AD3384">
            <v>4</v>
          </cell>
          <cell r="AE3384" t="str">
            <v>D61</v>
          </cell>
          <cell r="AF3384">
            <v>16000</v>
          </cell>
          <cell r="AG3384">
            <v>23000</v>
          </cell>
          <cell r="AH3384">
            <v>0.42</v>
          </cell>
          <cell r="AI3384">
            <v>2</v>
          </cell>
          <cell r="AJ3384">
            <v>0</v>
          </cell>
          <cell r="AK3384">
            <v>19950</v>
          </cell>
          <cell r="AL3384">
            <v>5.0000000000000044E-2</v>
          </cell>
          <cell r="AM3384">
            <v>73548.387096774197</v>
          </cell>
          <cell r="AN3384">
            <v>3502.3041474654456</v>
          </cell>
          <cell r="AO3384">
            <v>-0.13260869565217392</v>
          </cell>
          <cell r="AQ3384">
            <v>6500</v>
          </cell>
          <cell r="AR3384">
            <v>86000</v>
          </cell>
          <cell r="AS3384">
            <v>0.15</v>
          </cell>
          <cell r="AT3384">
            <v>1</v>
          </cell>
          <cell r="AU3384">
            <v>0</v>
          </cell>
          <cell r="AV3384">
            <v>19950</v>
          </cell>
          <cell r="AW3384">
            <v>73548.387096774197</v>
          </cell>
          <cell r="AX3384">
            <v>5.0000000000000044E-2</v>
          </cell>
          <cell r="AY3384">
            <v>3502.3041474654456</v>
          </cell>
          <cell r="AZ3384" t="str">
            <v>Regular Bonus</v>
          </cell>
          <cell r="BA3384" t="str">
            <v>Regular BonusEligible</v>
          </cell>
          <cell r="BB3384" t="str">
            <v>Regular BonusIsrael</v>
          </cell>
          <cell r="BC3384" t="str">
            <v>Regular BonusIsrael Employee</v>
          </cell>
          <cell r="BD3384" t="str">
            <v>D65</v>
          </cell>
          <cell r="BE3384" t="str">
            <v>Employee</v>
          </cell>
          <cell r="BF3384">
            <v>19000</v>
          </cell>
          <cell r="BG3384">
            <v>0</v>
          </cell>
          <cell r="BI3384">
            <v>4000</v>
          </cell>
          <cell r="BJ3384">
            <v>35000</v>
          </cell>
          <cell r="BK3384">
            <v>35000</v>
          </cell>
          <cell r="BL3384">
            <v>28000</v>
          </cell>
        </row>
        <row r="3385">
          <cell r="B3385">
            <v>17279</v>
          </cell>
          <cell r="C3385">
            <v>12307</v>
          </cell>
          <cell r="D3385">
            <v>241916</v>
          </cell>
          <cell r="E3385" t="str">
            <v>Yuval Pomerchik</v>
          </cell>
          <cell r="F3385" t="str">
            <v>SOFTWARE DEVELOPER</v>
          </cell>
          <cell r="G3385" t="str">
            <v>Employee</v>
          </cell>
          <cell r="H3385" t="str">
            <v>Products - R&amp;D</v>
          </cell>
          <cell r="I3385" t="str">
            <v>TEL-AVIV</v>
          </cell>
          <cell r="J3385" t="str">
            <v>Israel</v>
          </cell>
          <cell r="K3385">
            <v>43045</v>
          </cell>
          <cell r="L3385" t="str">
            <v>IL</v>
          </cell>
          <cell r="M3385" t="str">
            <v>D51P</v>
          </cell>
          <cell r="N3385" t="str">
            <v>D</v>
          </cell>
          <cell r="O3385" t="str">
            <v>5</v>
          </cell>
          <cell r="P3385" t="str">
            <v>Regular</v>
          </cell>
          <cell r="T3385">
            <v>1</v>
          </cell>
          <cell r="U3385" t="str">
            <v>ILS</v>
          </cell>
          <cell r="V3385" t="str">
            <v>Products - R&amp;D</v>
          </cell>
          <cell r="W3385" t="str">
            <v>Dorit Dor</v>
          </cell>
          <cell r="Y3385" t="str">
            <v>Eligible</v>
          </cell>
          <cell r="Z3385">
            <v>21500</v>
          </cell>
          <cell r="AA3385">
            <v>79262.672811059907</v>
          </cell>
          <cell r="AB3385">
            <v>21500</v>
          </cell>
          <cell r="AC3385">
            <v>79262.672811059907</v>
          </cell>
          <cell r="AD3385">
            <v>3</v>
          </cell>
          <cell r="AE3385" t="str">
            <v>D51</v>
          </cell>
          <cell r="AF3385">
            <v>19500</v>
          </cell>
          <cell r="AG3385">
            <v>29500</v>
          </cell>
          <cell r="AH3385">
            <v>0.2</v>
          </cell>
          <cell r="AI3385">
            <v>2</v>
          </cell>
          <cell r="AJ3385">
            <v>0</v>
          </cell>
          <cell r="AK3385">
            <v>22145</v>
          </cell>
          <cell r="AL3385">
            <v>3.0000000000000027E-2</v>
          </cell>
          <cell r="AM3385">
            <v>81640.552995391714</v>
          </cell>
          <cell r="AN3385">
            <v>2377.880184331807</v>
          </cell>
          <cell r="AO3385">
            <v>-0.2493220338983051</v>
          </cell>
          <cell r="AQ3385">
            <v>6500</v>
          </cell>
          <cell r="AR3385">
            <v>86000</v>
          </cell>
          <cell r="AS3385">
            <v>0.18</v>
          </cell>
          <cell r="AT3385">
            <v>1</v>
          </cell>
          <cell r="AU3385">
            <v>0</v>
          </cell>
          <cell r="AV3385">
            <v>22145</v>
          </cell>
          <cell r="AW3385">
            <v>81640.552995391714</v>
          </cell>
          <cell r="AX3385">
            <v>3.0000000000000027E-2</v>
          </cell>
          <cell r="AY3385">
            <v>2377.880184331807</v>
          </cell>
          <cell r="AZ3385" t="str">
            <v>Regular Bonus</v>
          </cell>
          <cell r="BA3385" t="str">
            <v>Regular BonusEligible</v>
          </cell>
          <cell r="BB3385" t="str">
            <v>Regular BonusIsrael</v>
          </cell>
          <cell r="BC3385" t="str">
            <v>Regular BonusIsrael Employee</v>
          </cell>
          <cell r="BD3385" t="str">
            <v>D51</v>
          </cell>
          <cell r="BE3385" t="str">
            <v>Employee</v>
          </cell>
          <cell r="BF3385">
            <v>21500</v>
          </cell>
          <cell r="BG3385">
            <v>40000</v>
          </cell>
          <cell r="BH3385">
            <v>4</v>
          </cell>
          <cell r="BI3385">
            <v>4000</v>
          </cell>
          <cell r="BJ3385">
            <v>29000</v>
          </cell>
          <cell r="BK3385">
            <v>29000</v>
          </cell>
          <cell r="BL3385">
            <v>23200</v>
          </cell>
        </row>
        <row r="3386">
          <cell r="B3386">
            <v>21130</v>
          </cell>
          <cell r="C3386">
            <v>16217</v>
          </cell>
          <cell r="D3386">
            <v>81795</v>
          </cell>
          <cell r="E3386" t="str">
            <v>Nadav Costa</v>
          </cell>
          <cell r="F3386" t="str">
            <v>DATA SCIENTIST</v>
          </cell>
          <cell r="G3386" t="str">
            <v>Employee</v>
          </cell>
          <cell r="H3386" t="str">
            <v>Products - R&amp;D</v>
          </cell>
          <cell r="I3386" t="str">
            <v>TEL-AVIV</v>
          </cell>
          <cell r="J3386" t="str">
            <v>Israel</v>
          </cell>
          <cell r="K3386">
            <v>43905</v>
          </cell>
          <cell r="L3386" t="str">
            <v>IL</v>
          </cell>
          <cell r="M3386" t="str">
            <v>D43P</v>
          </cell>
          <cell r="N3386" t="str">
            <v>D</v>
          </cell>
          <cell r="O3386" t="str">
            <v>4</v>
          </cell>
          <cell r="P3386" t="str">
            <v>Regular</v>
          </cell>
          <cell r="S3386">
            <v>1</v>
          </cell>
          <cell r="U3386" t="str">
            <v>ILS</v>
          </cell>
          <cell r="V3386" t="str">
            <v>Products - R&amp;D</v>
          </cell>
          <cell r="W3386" t="str">
            <v>Dorit Dor</v>
          </cell>
          <cell r="Y3386" t="str">
            <v>Eligible</v>
          </cell>
          <cell r="Z3386">
            <v>37000</v>
          </cell>
          <cell r="AA3386">
            <v>136405.52995391705</v>
          </cell>
          <cell r="AB3386">
            <v>37000</v>
          </cell>
          <cell r="AC3386">
            <v>136405.52995391705</v>
          </cell>
          <cell r="AD3386">
            <v>4</v>
          </cell>
          <cell r="AE3386" t="str">
            <v>D43</v>
          </cell>
          <cell r="AF3386">
            <v>29000</v>
          </cell>
          <cell r="AG3386">
            <v>38000</v>
          </cell>
          <cell r="AH3386">
            <v>0.88</v>
          </cell>
          <cell r="AI3386">
            <v>5</v>
          </cell>
          <cell r="AJ3386">
            <v>0</v>
          </cell>
          <cell r="AK3386">
            <v>37740</v>
          </cell>
          <cell r="AL3386">
            <v>2.0000000000000018E-2</v>
          </cell>
          <cell r="AM3386">
            <v>139133.64055299541</v>
          </cell>
          <cell r="AN3386">
            <v>2728.1105990783544</v>
          </cell>
          <cell r="AO3386">
            <v>-6.8421052631578716E-3</v>
          </cell>
          <cell r="AQ3386">
            <v>6500</v>
          </cell>
          <cell r="AR3386">
            <v>86000</v>
          </cell>
          <cell r="AS3386">
            <v>0.38</v>
          </cell>
          <cell r="AT3386">
            <v>1</v>
          </cell>
          <cell r="AU3386">
            <v>0</v>
          </cell>
          <cell r="AV3386">
            <v>37740</v>
          </cell>
          <cell r="AW3386">
            <v>139133.64055299541</v>
          </cell>
          <cell r="AX3386">
            <v>2.0000000000000018E-2</v>
          </cell>
          <cell r="AY3386">
            <v>2728.1105990783544</v>
          </cell>
          <cell r="AZ3386" t="str">
            <v>Target Bonus</v>
          </cell>
          <cell r="BA3386" t="str">
            <v>Target BonusEligible</v>
          </cell>
          <cell r="BB3386" t="str">
            <v>Target BonusIsrael</v>
          </cell>
          <cell r="BC3386" t="str">
            <v>Target BonusIsrael Employee</v>
          </cell>
          <cell r="BD3386" t="str">
            <v>D45</v>
          </cell>
          <cell r="BE3386" t="str">
            <v>Employee</v>
          </cell>
          <cell r="BF3386">
            <v>37000</v>
          </cell>
          <cell r="BG3386">
            <v>0</v>
          </cell>
          <cell r="BJ3386">
            <v>60000</v>
          </cell>
          <cell r="BK3386">
            <v>60000</v>
          </cell>
          <cell r="BL3386">
            <v>66000</v>
          </cell>
        </row>
        <row r="3387">
          <cell r="B3387">
            <v>21083</v>
          </cell>
          <cell r="C3387">
            <v>16170</v>
          </cell>
          <cell r="D3387">
            <v>220962</v>
          </cell>
          <cell r="E3387" t="str">
            <v>Shai Lev</v>
          </cell>
          <cell r="F3387" t="str">
            <v>SOFTWARE DEVELOPER</v>
          </cell>
          <cell r="G3387" t="str">
            <v>Employee</v>
          </cell>
          <cell r="H3387" t="str">
            <v>Products - R&amp;D</v>
          </cell>
          <cell r="I3387" t="str">
            <v>TEL-AVIV</v>
          </cell>
          <cell r="J3387" t="str">
            <v>Israel</v>
          </cell>
          <cell r="K3387">
            <v>43913</v>
          </cell>
          <cell r="L3387" t="str">
            <v>IL</v>
          </cell>
          <cell r="M3387" t="str">
            <v>D41P</v>
          </cell>
          <cell r="N3387" t="str">
            <v>D</v>
          </cell>
          <cell r="O3387" t="str">
            <v>4</v>
          </cell>
          <cell r="P3387" t="str">
            <v>Regular</v>
          </cell>
          <cell r="T3387">
            <v>1</v>
          </cell>
          <cell r="U3387" t="str">
            <v>ILS</v>
          </cell>
          <cell r="V3387" t="str">
            <v>Products - R&amp;D</v>
          </cell>
          <cell r="W3387" t="str">
            <v>Dorit Dor</v>
          </cell>
          <cell r="Y3387" t="str">
            <v>Eligible</v>
          </cell>
          <cell r="Z3387">
            <v>34000</v>
          </cell>
          <cell r="AA3387">
            <v>125345.62211981567</v>
          </cell>
          <cell r="AB3387">
            <v>34000</v>
          </cell>
          <cell r="AC3387">
            <v>125345.62211981567</v>
          </cell>
          <cell r="AD3387">
            <v>3</v>
          </cell>
          <cell r="AE3387" t="str">
            <v>D41</v>
          </cell>
          <cell r="AF3387">
            <v>25500</v>
          </cell>
          <cell r="AG3387">
            <v>37000</v>
          </cell>
          <cell r="AH3387">
            <v>0.73</v>
          </cell>
          <cell r="AI3387">
            <v>4</v>
          </cell>
          <cell r="AJ3387">
            <v>0</v>
          </cell>
          <cell r="AK3387">
            <v>34510</v>
          </cell>
          <cell r="AL3387">
            <v>1.4999999999999902E-2</v>
          </cell>
          <cell r="AM3387">
            <v>127225.80645161291</v>
          </cell>
          <cell r="AN3387">
            <v>1880.184331797238</v>
          </cell>
          <cell r="AO3387">
            <v>-6.7297297297297276E-2</v>
          </cell>
          <cell r="AQ3387">
            <v>6500</v>
          </cell>
          <cell r="AR3387">
            <v>86000</v>
          </cell>
          <cell r="AS3387">
            <v>0.34</v>
          </cell>
          <cell r="AT3387">
            <v>1</v>
          </cell>
          <cell r="AU3387">
            <v>0</v>
          </cell>
          <cell r="AV3387">
            <v>34510</v>
          </cell>
          <cell r="AW3387">
            <v>127225.80645161291</v>
          </cell>
          <cell r="AX3387">
            <v>1.4999999999999902E-2</v>
          </cell>
          <cell r="AY3387">
            <v>1880.184331797238</v>
          </cell>
          <cell r="AZ3387" t="str">
            <v>Regular Bonus</v>
          </cell>
          <cell r="BA3387" t="str">
            <v>Regular BonusEligible</v>
          </cell>
          <cell r="BB3387" t="str">
            <v>Regular BonusIsrael</v>
          </cell>
          <cell r="BC3387" t="str">
            <v>Regular BonusIsrael Employee</v>
          </cell>
          <cell r="BD3387" t="str">
            <v>D45</v>
          </cell>
          <cell r="BE3387" t="str">
            <v>Employee</v>
          </cell>
          <cell r="BF3387">
            <v>34000</v>
          </cell>
          <cell r="BG3387">
            <v>0</v>
          </cell>
          <cell r="BI3387">
            <v>4000</v>
          </cell>
          <cell r="BJ3387">
            <v>43000</v>
          </cell>
          <cell r="BK3387">
            <v>43000</v>
          </cell>
          <cell r="BL3387">
            <v>34400</v>
          </cell>
        </row>
        <row r="3388">
          <cell r="B3388">
            <v>21156</v>
          </cell>
          <cell r="C3388">
            <v>16243</v>
          </cell>
          <cell r="D3388">
            <v>216432</v>
          </cell>
          <cell r="E3388" t="str">
            <v>Eyal Nadler</v>
          </cell>
          <cell r="F3388" t="str">
            <v>DIRECTOR, CLOUD GUARD, LOG.IC AND DOME9</v>
          </cell>
          <cell r="G3388" t="str">
            <v>Employee</v>
          </cell>
          <cell r="H3388" t="str">
            <v>Products - R&amp;D</v>
          </cell>
          <cell r="I3388" t="str">
            <v>TEL-AVIV</v>
          </cell>
          <cell r="J3388" t="str">
            <v>Israel</v>
          </cell>
          <cell r="K3388">
            <v>43912</v>
          </cell>
          <cell r="L3388" t="str">
            <v>IL</v>
          </cell>
          <cell r="M3388" t="str">
            <v>D20M</v>
          </cell>
          <cell r="N3388" t="str">
            <v>D</v>
          </cell>
          <cell r="O3388" t="str">
            <v>2</v>
          </cell>
          <cell r="P3388" t="str">
            <v>Regular</v>
          </cell>
          <cell r="S3388">
            <v>1</v>
          </cell>
          <cell r="U3388" t="str">
            <v>ILS</v>
          </cell>
          <cell r="V3388" t="str">
            <v>Products - R&amp;D</v>
          </cell>
          <cell r="W3388" t="str">
            <v>Dorit Dor</v>
          </cell>
          <cell r="Y3388" t="str">
            <v>Eligible</v>
          </cell>
          <cell r="Z3388">
            <v>48000</v>
          </cell>
          <cell r="AA3388">
            <v>176958.52534562213</v>
          </cell>
          <cell r="AB3388">
            <v>48000</v>
          </cell>
          <cell r="AC3388">
            <v>176958.52534562213</v>
          </cell>
          <cell r="AD3388">
            <v>4</v>
          </cell>
          <cell r="AE3388" t="str">
            <v>D20</v>
          </cell>
          <cell r="AF3388">
            <v>41000</v>
          </cell>
          <cell r="AG3388">
            <v>55000</v>
          </cell>
          <cell r="AH3388">
            <v>0.5</v>
          </cell>
          <cell r="AI3388">
            <v>3</v>
          </cell>
          <cell r="AJ3388">
            <v>0</v>
          </cell>
          <cell r="AK3388">
            <v>49920</v>
          </cell>
          <cell r="AL3388">
            <v>4.0000000000000036E-2</v>
          </cell>
          <cell r="AM3388">
            <v>184036.86635944701</v>
          </cell>
          <cell r="AN3388">
            <v>7078.3410138248873</v>
          </cell>
          <cell r="AO3388">
            <v>-9.2363636363636314E-2</v>
          </cell>
          <cell r="AQ3388">
            <v>6500</v>
          </cell>
          <cell r="AR3388">
            <v>86000</v>
          </cell>
          <cell r="AS3388">
            <v>0.52</v>
          </cell>
          <cell r="AT3388">
            <v>1</v>
          </cell>
          <cell r="AU3388">
            <v>0</v>
          </cell>
          <cell r="AV3388">
            <v>49920</v>
          </cell>
          <cell r="AW3388">
            <v>184036.86635944701</v>
          </cell>
          <cell r="AX3388">
            <v>4.0000000000000036E-2</v>
          </cell>
          <cell r="AY3388">
            <v>7078.3410138248873</v>
          </cell>
          <cell r="AZ3388" t="str">
            <v>Target Bonus</v>
          </cell>
          <cell r="BA3388" t="str">
            <v>Target BonusEligible</v>
          </cell>
          <cell r="BB3388" t="str">
            <v>Target BonusIsrael</v>
          </cell>
          <cell r="BC3388" t="str">
            <v>Target BonusIsrael Employee</v>
          </cell>
          <cell r="BD3388" t="str">
            <v>D20</v>
          </cell>
          <cell r="BE3388" t="str">
            <v>Employee</v>
          </cell>
          <cell r="BF3388">
            <v>48000</v>
          </cell>
          <cell r="BG3388">
            <v>0</v>
          </cell>
          <cell r="BJ3388">
            <v>120000</v>
          </cell>
          <cell r="BK3388">
            <v>120000</v>
          </cell>
          <cell r="BL3388">
            <v>132000</v>
          </cell>
        </row>
        <row r="3389">
          <cell r="B3389">
            <v>21160</v>
          </cell>
          <cell r="C3389">
            <v>16247</v>
          </cell>
          <cell r="D3389">
            <v>192891</v>
          </cell>
          <cell r="E3389" t="str">
            <v>Ori Halamit</v>
          </cell>
          <cell r="F3389" t="str">
            <v>SOFTWARE DEVELOPER</v>
          </cell>
          <cell r="G3389" t="str">
            <v>Employee</v>
          </cell>
          <cell r="H3389" t="str">
            <v>Products - R&amp;D</v>
          </cell>
          <cell r="I3389" t="str">
            <v>TEL-AVIV</v>
          </cell>
          <cell r="J3389" t="str">
            <v>Israel</v>
          </cell>
          <cell r="K3389">
            <v>43913</v>
          </cell>
          <cell r="L3389" t="str">
            <v>IL</v>
          </cell>
          <cell r="M3389" t="str">
            <v>D61P</v>
          </cell>
          <cell r="N3389" t="str">
            <v>D</v>
          </cell>
          <cell r="O3389" t="str">
            <v>6</v>
          </cell>
          <cell r="P3389" t="str">
            <v>Regular</v>
          </cell>
          <cell r="T3389">
            <v>1</v>
          </cell>
          <cell r="U3389" t="str">
            <v>ILS</v>
          </cell>
          <cell r="V3389" t="str">
            <v>Products - R&amp;D</v>
          </cell>
          <cell r="W3389" t="str">
            <v>Dorit Dor</v>
          </cell>
          <cell r="Y3389" t="str">
            <v>Eligible</v>
          </cell>
          <cell r="Z3389">
            <v>19000</v>
          </cell>
          <cell r="AA3389">
            <v>70046.082949308751</v>
          </cell>
          <cell r="AB3389">
            <v>19000</v>
          </cell>
          <cell r="AC3389">
            <v>70046.082949308751</v>
          </cell>
          <cell r="AD3389">
            <v>5</v>
          </cell>
          <cell r="AE3389" t="str">
            <v>D61</v>
          </cell>
          <cell r="AF3389">
            <v>16000</v>
          </cell>
          <cell r="AG3389">
            <v>23000</v>
          </cell>
          <cell r="AH3389">
            <v>0.42</v>
          </cell>
          <cell r="AI3389">
            <v>2</v>
          </cell>
          <cell r="AJ3389">
            <v>0</v>
          </cell>
          <cell r="AK3389">
            <v>20520</v>
          </cell>
          <cell r="AL3389">
            <v>8.0000000000000071E-2</v>
          </cell>
          <cell r="AM3389">
            <v>75649.769585253453</v>
          </cell>
          <cell r="AN3389">
            <v>5603.6866359447013</v>
          </cell>
          <cell r="AO3389">
            <v>-0.10782608695652174</v>
          </cell>
          <cell r="AQ3389">
            <v>6500</v>
          </cell>
          <cell r="AR3389">
            <v>86000</v>
          </cell>
          <cell r="AS3389">
            <v>0.15</v>
          </cell>
          <cell r="AT3389">
            <v>1</v>
          </cell>
          <cell r="AU3389">
            <v>0</v>
          </cell>
          <cell r="AV3389">
            <v>20520</v>
          </cell>
          <cell r="AW3389">
            <v>75649.769585253453</v>
          </cell>
          <cell r="AX3389">
            <v>8.0000000000000071E-2</v>
          </cell>
          <cell r="AY3389">
            <v>5603.6866359447013</v>
          </cell>
          <cell r="AZ3389" t="str">
            <v>Regular Bonus</v>
          </cell>
          <cell r="BA3389" t="str">
            <v>Regular BonusEligible</v>
          </cell>
          <cell r="BB3389" t="str">
            <v>Regular BonusIsrael</v>
          </cell>
          <cell r="BC3389" t="str">
            <v>Regular BonusIsrael Employee</v>
          </cell>
          <cell r="BD3389" t="str">
            <v>D65</v>
          </cell>
          <cell r="BE3389" t="str">
            <v>Employee</v>
          </cell>
          <cell r="BF3389">
            <v>19000</v>
          </cell>
          <cell r="BG3389">
            <v>0</v>
          </cell>
          <cell r="BI3389">
            <v>4000</v>
          </cell>
          <cell r="BJ3389">
            <v>39000</v>
          </cell>
          <cell r="BK3389">
            <v>39000</v>
          </cell>
          <cell r="BL3389">
            <v>31200</v>
          </cell>
        </row>
        <row r="3390">
          <cell r="B3390">
            <v>21318</v>
          </cell>
          <cell r="C3390">
            <v>16405</v>
          </cell>
          <cell r="D3390">
            <v>5401</v>
          </cell>
          <cell r="E3390" t="str">
            <v>Tal Zakon</v>
          </cell>
          <cell r="F3390" t="str">
            <v>STRATEGIC SALES OPERATIONS TEAM LEADER</v>
          </cell>
          <cell r="G3390" t="str">
            <v>Employee</v>
          </cell>
          <cell r="H3390" t="str">
            <v>Products - R&amp;D</v>
          </cell>
          <cell r="I3390" t="str">
            <v>TEL-AVIV</v>
          </cell>
          <cell r="J3390" t="str">
            <v>Israel</v>
          </cell>
          <cell r="K3390">
            <v>43962</v>
          </cell>
          <cell r="L3390" t="str">
            <v>IL</v>
          </cell>
          <cell r="M3390" t="str">
            <v>M45M</v>
          </cell>
          <cell r="N3390" t="str">
            <v>M</v>
          </cell>
          <cell r="O3390" t="str">
            <v>4</v>
          </cell>
          <cell r="P3390" t="str">
            <v>Regular</v>
          </cell>
          <cell r="T3390">
            <v>1</v>
          </cell>
          <cell r="U3390" t="str">
            <v>ILS</v>
          </cell>
          <cell r="V3390" t="str">
            <v>Products - R&amp;D</v>
          </cell>
          <cell r="W3390" t="str">
            <v>Dorit Dor</v>
          </cell>
          <cell r="Y3390" t="str">
            <v>Eligible</v>
          </cell>
          <cell r="Z3390">
            <v>22500</v>
          </cell>
          <cell r="AA3390">
            <v>82949.308755760372</v>
          </cell>
          <cell r="AB3390">
            <v>22500</v>
          </cell>
          <cell r="AC3390">
            <v>82949.308755760372</v>
          </cell>
          <cell r="AD3390">
            <v>4</v>
          </cell>
          <cell r="AE3390" t="str">
            <v>M45</v>
          </cell>
          <cell r="AF3390">
            <v>19000</v>
          </cell>
          <cell r="AG3390">
            <v>29000</v>
          </cell>
          <cell r="AH3390">
            <v>0.35</v>
          </cell>
          <cell r="AI3390">
            <v>2</v>
          </cell>
          <cell r="AJ3390">
            <v>0</v>
          </cell>
          <cell r="AK3390">
            <v>23625</v>
          </cell>
          <cell r="AL3390">
            <v>5.0000000000000044E-2</v>
          </cell>
          <cell r="AM3390">
            <v>87096.774193548394</v>
          </cell>
          <cell r="AN3390">
            <v>4147.4654377880215</v>
          </cell>
          <cell r="AO3390">
            <v>-0.18534482758620685</v>
          </cell>
          <cell r="AQ3390">
            <v>6500</v>
          </cell>
          <cell r="AR3390">
            <v>86000</v>
          </cell>
          <cell r="AS3390">
            <v>0.2</v>
          </cell>
          <cell r="AT3390">
            <v>1</v>
          </cell>
          <cell r="AU3390">
            <v>0</v>
          </cell>
          <cell r="AV3390">
            <v>23625</v>
          </cell>
          <cell r="AW3390">
            <v>87096.774193548394</v>
          </cell>
          <cell r="AX3390">
            <v>5.0000000000000044E-2</v>
          </cell>
          <cell r="AY3390">
            <v>4147.4654377880215</v>
          </cell>
          <cell r="AZ3390" t="str">
            <v>Regular Bonus</v>
          </cell>
          <cell r="BA3390" t="str">
            <v>Regular BonusEligible</v>
          </cell>
          <cell r="BB3390" t="str">
            <v>Regular BonusIsrael</v>
          </cell>
          <cell r="BC3390" t="str">
            <v>Regular BonusIsrael Employee</v>
          </cell>
          <cell r="BD3390" t="str">
            <v>M45</v>
          </cell>
          <cell r="BE3390" t="str">
            <v>Employee</v>
          </cell>
          <cell r="BF3390">
            <v>22500</v>
          </cell>
          <cell r="BG3390">
            <v>0</v>
          </cell>
          <cell r="BI3390">
            <v>4000</v>
          </cell>
          <cell r="BJ3390">
            <v>48000</v>
          </cell>
          <cell r="BK3390">
            <v>48000</v>
          </cell>
          <cell r="BL3390">
            <v>38400</v>
          </cell>
        </row>
        <row r="3391">
          <cell r="B3391">
            <v>20614</v>
          </cell>
          <cell r="C3391">
            <v>15701</v>
          </cell>
          <cell r="D3391">
            <v>187003</v>
          </cell>
          <cell r="E3391" t="str">
            <v>Roi Zalcman</v>
          </cell>
          <cell r="F3391" t="str">
            <v>SOFTWARE DEVELOPER</v>
          </cell>
          <cell r="G3391" t="str">
            <v>Employee</v>
          </cell>
          <cell r="H3391" t="str">
            <v>Products - R&amp;D</v>
          </cell>
          <cell r="I3391" t="str">
            <v>TEL-AVIV</v>
          </cell>
          <cell r="J3391" t="str">
            <v>Israel</v>
          </cell>
          <cell r="K3391">
            <v>43773</v>
          </cell>
          <cell r="L3391" t="str">
            <v>IL</v>
          </cell>
          <cell r="M3391" t="str">
            <v>D61P</v>
          </cell>
          <cell r="N3391" t="str">
            <v>D</v>
          </cell>
          <cell r="O3391" t="str">
            <v>6</v>
          </cell>
          <cell r="P3391" t="str">
            <v>Regular</v>
          </cell>
          <cell r="T3391">
            <v>1</v>
          </cell>
          <cell r="U3391" t="str">
            <v>ILS</v>
          </cell>
          <cell r="V3391" t="str">
            <v>Products - R&amp;D</v>
          </cell>
          <cell r="W3391" t="str">
            <v>Dorit Dor</v>
          </cell>
          <cell r="Y3391" t="str">
            <v>Eligible</v>
          </cell>
          <cell r="Z3391">
            <v>19000</v>
          </cell>
          <cell r="AA3391">
            <v>70046.082949308751</v>
          </cell>
          <cell r="AB3391">
            <v>21000</v>
          </cell>
          <cell r="AC3391">
            <v>77419.354838709682</v>
          </cell>
          <cell r="AD3391">
            <v>3</v>
          </cell>
          <cell r="AE3391" t="str">
            <v>D61</v>
          </cell>
          <cell r="AF3391">
            <v>16000</v>
          </cell>
          <cell r="AG3391">
            <v>23000</v>
          </cell>
          <cell r="AH3391">
            <v>0.71</v>
          </cell>
          <cell r="AI3391">
            <v>4</v>
          </cell>
          <cell r="AJ3391">
            <v>0</v>
          </cell>
          <cell r="AK3391">
            <v>21000</v>
          </cell>
          <cell r="AL3391">
            <v>0</v>
          </cell>
          <cell r="AM3391">
            <v>77419.354838709682</v>
          </cell>
          <cell r="AN3391">
            <v>0</v>
          </cell>
          <cell r="AO3391">
            <v>-8.6956521739130488E-2</v>
          </cell>
          <cell r="AQ3391">
            <v>6500</v>
          </cell>
          <cell r="AR3391">
            <v>86000</v>
          </cell>
          <cell r="AS3391">
            <v>0.18</v>
          </cell>
          <cell r="AT3391">
            <v>1</v>
          </cell>
          <cell r="AU3391">
            <v>0</v>
          </cell>
          <cell r="AV3391">
            <v>21000</v>
          </cell>
          <cell r="AW3391">
            <v>77419.354838709682</v>
          </cell>
          <cell r="AX3391">
            <v>0</v>
          </cell>
          <cell r="AY3391">
            <v>0</v>
          </cell>
          <cell r="AZ3391" t="str">
            <v>Regular Bonus</v>
          </cell>
          <cell r="BA3391" t="str">
            <v>Regular BonusEligible</v>
          </cell>
          <cell r="BB3391" t="str">
            <v>Regular BonusIsrael</v>
          </cell>
          <cell r="BC3391" t="str">
            <v>Regular BonusIsrael Employee</v>
          </cell>
          <cell r="BD3391" t="str">
            <v>D65</v>
          </cell>
          <cell r="BE3391" t="str">
            <v>Employee</v>
          </cell>
          <cell r="BF3391">
            <v>21000</v>
          </cell>
          <cell r="BG3391">
            <v>0</v>
          </cell>
          <cell r="BI3391">
            <v>4000</v>
          </cell>
          <cell r="BJ3391">
            <v>22000</v>
          </cell>
          <cell r="BK3391">
            <v>22000</v>
          </cell>
          <cell r="BL3391">
            <v>17600</v>
          </cell>
        </row>
        <row r="3392">
          <cell r="B3392">
            <v>20641</v>
          </cell>
          <cell r="C3392">
            <v>15728</v>
          </cell>
          <cell r="D3392">
            <v>209611</v>
          </cell>
          <cell r="E3392" t="str">
            <v>Toolie Jaworowski</v>
          </cell>
          <cell r="F3392" t="str">
            <v>SOFTWARE DEVELOPER</v>
          </cell>
          <cell r="G3392" t="str">
            <v>Employee</v>
          </cell>
          <cell r="H3392" t="str">
            <v>Products - R&amp;D</v>
          </cell>
          <cell r="I3392" t="str">
            <v>TEL-AVIV</v>
          </cell>
          <cell r="J3392" t="str">
            <v>Israel</v>
          </cell>
          <cell r="K3392">
            <v>43780</v>
          </cell>
          <cell r="L3392" t="str">
            <v>IL</v>
          </cell>
          <cell r="M3392" t="str">
            <v>D61P</v>
          </cell>
          <cell r="N3392" t="str">
            <v>D</v>
          </cell>
          <cell r="O3392" t="str">
            <v>6</v>
          </cell>
          <cell r="P3392" t="str">
            <v>Regular</v>
          </cell>
          <cell r="T3392">
            <v>1</v>
          </cell>
          <cell r="U3392" t="str">
            <v>ILS</v>
          </cell>
          <cell r="V3392" t="str">
            <v>Products - R&amp;D</v>
          </cell>
          <cell r="W3392" t="str">
            <v>Dorit Dor</v>
          </cell>
          <cell r="Y3392" t="str">
            <v>Eligible</v>
          </cell>
          <cell r="Z3392">
            <v>22000</v>
          </cell>
          <cell r="AA3392">
            <v>81105.990783410147</v>
          </cell>
          <cell r="AB3392">
            <v>22000</v>
          </cell>
          <cell r="AC3392">
            <v>81105.990783410147</v>
          </cell>
          <cell r="AD3392">
            <v>5</v>
          </cell>
          <cell r="AE3392" t="str">
            <v>D61</v>
          </cell>
          <cell r="AF3392">
            <v>16000</v>
          </cell>
          <cell r="AG3392">
            <v>23000</v>
          </cell>
          <cell r="AH3392">
            <v>0.85</v>
          </cell>
          <cell r="AI3392">
            <v>5</v>
          </cell>
          <cell r="AJ3392">
            <v>0</v>
          </cell>
          <cell r="AK3392">
            <v>22660</v>
          </cell>
          <cell r="AL3392">
            <v>3.0000000000000027E-2</v>
          </cell>
          <cell r="AM3392">
            <v>83539.170506912444</v>
          </cell>
          <cell r="AN3392">
            <v>2433.1797235022968</v>
          </cell>
          <cell r="AO3392">
            <v>-1.4782608695652177E-2</v>
          </cell>
          <cell r="AQ3392">
            <v>6500</v>
          </cell>
          <cell r="AR3392">
            <v>86000</v>
          </cell>
          <cell r="AS3392">
            <v>0.19</v>
          </cell>
          <cell r="AT3392">
            <v>1</v>
          </cell>
          <cell r="AU3392">
            <v>0</v>
          </cell>
          <cell r="AV3392">
            <v>22660</v>
          </cell>
          <cell r="AW3392">
            <v>83539.170506912444</v>
          </cell>
          <cell r="AX3392">
            <v>3.0000000000000027E-2</v>
          </cell>
          <cell r="AY3392">
            <v>2433.1797235022968</v>
          </cell>
          <cell r="AZ3392" t="str">
            <v>Regular Bonus</v>
          </cell>
          <cell r="BA3392" t="str">
            <v>Regular BonusEligible</v>
          </cell>
          <cell r="BB3392" t="str">
            <v>Regular BonusIsrael</v>
          </cell>
          <cell r="BC3392" t="str">
            <v>Regular BonusIsrael Employee</v>
          </cell>
          <cell r="BD3392" t="str">
            <v>D65</v>
          </cell>
          <cell r="BE3392" t="str">
            <v>Employee</v>
          </cell>
          <cell r="BF3392">
            <v>22000</v>
          </cell>
          <cell r="BG3392">
            <v>0</v>
          </cell>
          <cell r="BI3392">
            <v>4000</v>
          </cell>
          <cell r="BJ3392">
            <v>39000</v>
          </cell>
          <cell r="BK3392">
            <v>39000</v>
          </cell>
          <cell r="BL3392">
            <v>31200</v>
          </cell>
        </row>
        <row r="3393">
          <cell r="B3393">
            <v>20694</v>
          </cell>
          <cell r="C3393">
            <v>15781</v>
          </cell>
          <cell r="D3393">
            <v>209001</v>
          </cell>
          <cell r="E3393" t="str">
            <v>Yarden Page</v>
          </cell>
          <cell r="F3393" t="str">
            <v>SOFTWARE DEVELOPER</v>
          </cell>
          <cell r="G3393" t="str">
            <v>Employee</v>
          </cell>
          <cell r="H3393" t="str">
            <v>Products - R&amp;D</v>
          </cell>
          <cell r="I3393" t="str">
            <v>TEL-AVIV</v>
          </cell>
          <cell r="J3393" t="str">
            <v>Israel</v>
          </cell>
          <cell r="K3393">
            <v>43801</v>
          </cell>
          <cell r="L3393" t="str">
            <v>IL</v>
          </cell>
          <cell r="M3393" t="str">
            <v>D61P</v>
          </cell>
          <cell r="N3393" t="str">
            <v>D</v>
          </cell>
          <cell r="O3393" t="str">
            <v>6</v>
          </cell>
          <cell r="P3393" t="str">
            <v>Regular</v>
          </cell>
          <cell r="T3393">
            <v>1</v>
          </cell>
          <cell r="U3393" t="str">
            <v>ILS</v>
          </cell>
          <cell r="V3393" t="str">
            <v>Products - R&amp;D</v>
          </cell>
          <cell r="W3393" t="str">
            <v>Dorit Dor</v>
          </cell>
          <cell r="Y3393" t="str">
            <v>Eligible</v>
          </cell>
          <cell r="Z3393">
            <v>19000</v>
          </cell>
          <cell r="AA3393">
            <v>70046.082949308751</v>
          </cell>
          <cell r="AB3393">
            <v>19000</v>
          </cell>
          <cell r="AC3393">
            <v>70046.082949308751</v>
          </cell>
          <cell r="AD3393">
            <v>4</v>
          </cell>
          <cell r="AE3393" t="str">
            <v>D61</v>
          </cell>
          <cell r="AF3393">
            <v>16000</v>
          </cell>
          <cell r="AG3393">
            <v>23000</v>
          </cell>
          <cell r="AH3393">
            <v>0.42</v>
          </cell>
          <cell r="AI3393">
            <v>2</v>
          </cell>
          <cell r="AJ3393">
            <v>0</v>
          </cell>
          <cell r="AK3393">
            <v>19950</v>
          </cell>
          <cell r="AL3393">
            <v>5.0000000000000044E-2</v>
          </cell>
          <cell r="AM3393">
            <v>73548.387096774197</v>
          </cell>
          <cell r="AN3393">
            <v>3502.3041474654456</v>
          </cell>
          <cell r="AO3393">
            <v>-0.13260869565217392</v>
          </cell>
          <cell r="AQ3393">
            <v>6500</v>
          </cell>
          <cell r="AR3393">
            <v>86000</v>
          </cell>
          <cell r="AS3393">
            <v>0.15</v>
          </cell>
          <cell r="AT3393">
            <v>1</v>
          </cell>
          <cell r="AU3393">
            <v>0</v>
          </cell>
          <cell r="AV3393">
            <v>19950</v>
          </cell>
          <cell r="AW3393">
            <v>73548.387096774197</v>
          </cell>
          <cell r="AX3393">
            <v>5.0000000000000044E-2</v>
          </cell>
          <cell r="AY3393">
            <v>3502.3041474654456</v>
          </cell>
          <cell r="AZ3393" t="str">
            <v>Regular Bonus</v>
          </cell>
          <cell r="BA3393" t="str">
            <v>Regular BonusEligible</v>
          </cell>
          <cell r="BB3393" t="str">
            <v>Regular BonusIsrael</v>
          </cell>
          <cell r="BC3393" t="str">
            <v>Regular BonusIsrael Employee</v>
          </cell>
          <cell r="BD3393" t="str">
            <v>D65</v>
          </cell>
          <cell r="BE3393" t="str">
            <v>Employee</v>
          </cell>
          <cell r="BF3393">
            <v>19000</v>
          </cell>
          <cell r="BG3393">
            <v>0</v>
          </cell>
          <cell r="BI3393">
            <v>4000</v>
          </cell>
          <cell r="BJ3393">
            <v>35000</v>
          </cell>
          <cell r="BK3393">
            <v>35000</v>
          </cell>
          <cell r="BL3393">
            <v>28000</v>
          </cell>
        </row>
        <row r="3394">
          <cell r="B3394">
            <v>20603</v>
          </cell>
          <cell r="C3394">
            <v>15690</v>
          </cell>
          <cell r="D3394">
            <v>204677</v>
          </cell>
          <cell r="E3394" t="str">
            <v>Ilan Lidovski</v>
          </cell>
          <cell r="F3394" t="str">
            <v>SOFTWARE DEVELOPER</v>
          </cell>
          <cell r="G3394" t="str">
            <v>Employee</v>
          </cell>
          <cell r="H3394" t="str">
            <v>Products - R&amp;D</v>
          </cell>
          <cell r="I3394" t="str">
            <v>TEL-AVIV</v>
          </cell>
          <cell r="J3394" t="str">
            <v>Israel</v>
          </cell>
          <cell r="K3394">
            <v>43772</v>
          </cell>
          <cell r="L3394" t="str">
            <v>IL</v>
          </cell>
          <cell r="M3394" t="str">
            <v>D61P</v>
          </cell>
          <cell r="N3394" t="str">
            <v>D</v>
          </cell>
          <cell r="O3394" t="str">
            <v>6</v>
          </cell>
          <cell r="P3394" t="str">
            <v>Regular</v>
          </cell>
          <cell r="T3394">
            <v>1</v>
          </cell>
          <cell r="U3394" t="str">
            <v>ILS</v>
          </cell>
          <cell r="V3394" t="str">
            <v>Products - R&amp;D</v>
          </cell>
          <cell r="W3394" t="str">
            <v>Dorit Dor</v>
          </cell>
          <cell r="Y3394" t="str">
            <v>Eligible</v>
          </cell>
          <cell r="Z3394">
            <v>21000</v>
          </cell>
          <cell r="AA3394">
            <v>77419.354838709682</v>
          </cell>
          <cell r="AB3394">
            <v>21000</v>
          </cell>
          <cell r="AC3394">
            <v>77419.354838709682</v>
          </cell>
          <cell r="AD3394">
            <v>4</v>
          </cell>
          <cell r="AE3394" t="str">
            <v>D61</v>
          </cell>
          <cell r="AF3394">
            <v>16000</v>
          </cell>
          <cell r="AG3394">
            <v>23000</v>
          </cell>
          <cell r="AH3394">
            <v>0.71</v>
          </cell>
          <cell r="AI3394">
            <v>4</v>
          </cell>
          <cell r="AJ3394">
            <v>0</v>
          </cell>
          <cell r="AK3394">
            <v>21630</v>
          </cell>
          <cell r="AL3394">
            <v>3.0000000000000027E-2</v>
          </cell>
          <cell r="AM3394">
            <v>79741.93548387097</v>
          </cell>
          <cell r="AN3394">
            <v>2322.580645161288</v>
          </cell>
          <cell r="AO3394">
            <v>-5.9565217391304381E-2</v>
          </cell>
          <cell r="AQ3394">
            <v>6500</v>
          </cell>
          <cell r="AR3394">
            <v>86000</v>
          </cell>
          <cell r="AS3394">
            <v>0.18</v>
          </cell>
          <cell r="AT3394">
            <v>1</v>
          </cell>
          <cell r="AU3394">
            <v>0</v>
          </cell>
          <cell r="AV3394">
            <v>21630</v>
          </cell>
          <cell r="AW3394">
            <v>79741.93548387097</v>
          </cell>
          <cell r="AX3394">
            <v>3.0000000000000027E-2</v>
          </cell>
          <cell r="AY3394">
            <v>2322.580645161288</v>
          </cell>
          <cell r="AZ3394" t="str">
            <v>Regular Bonus</v>
          </cell>
          <cell r="BA3394" t="str">
            <v>Regular BonusEligible</v>
          </cell>
          <cell r="BB3394" t="str">
            <v>Regular BonusIsrael</v>
          </cell>
          <cell r="BC3394" t="str">
            <v>Regular BonusIsrael Employee</v>
          </cell>
          <cell r="BD3394" t="str">
            <v>D65</v>
          </cell>
          <cell r="BE3394" t="str">
            <v>Employee</v>
          </cell>
          <cell r="BF3394">
            <v>21000</v>
          </cell>
          <cell r="BG3394">
            <v>0</v>
          </cell>
          <cell r="BI3394">
            <v>4000</v>
          </cell>
          <cell r="BJ3394">
            <v>35000</v>
          </cell>
          <cell r="BK3394">
            <v>35000</v>
          </cell>
          <cell r="BL3394">
            <v>28000</v>
          </cell>
        </row>
        <row r="3395">
          <cell r="B3395">
            <v>20738</v>
          </cell>
          <cell r="C3395">
            <v>15825</v>
          </cell>
          <cell r="E3395" t="str">
            <v>Shali Mor</v>
          </cell>
          <cell r="F3395" t="str">
            <v>DIRECTOR, SAAS INFRA &amp; OPERATIONS</v>
          </cell>
          <cell r="G3395" t="str">
            <v>Employee</v>
          </cell>
          <cell r="H3395" t="str">
            <v>Products - R&amp;D</v>
          </cell>
          <cell r="I3395" t="str">
            <v>TEL-AVIV</v>
          </cell>
          <cell r="J3395" t="str">
            <v>Israel</v>
          </cell>
          <cell r="K3395">
            <v>43040</v>
          </cell>
          <cell r="L3395" t="str">
            <v>IL</v>
          </cell>
          <cell r="M3395" t="str">
            <v>D20M</v>
          </cell>
          <cell r="N3395" t="str">
            <v>D</v>
          </cell>
          <cell r="O3395" t="str">
            <v>2</v>
          </cell>
          <cell r="P3395" t="str">
            <v>Regular</v>
          </cell>
          <cell r="S3395">
            <v>1</v>
          </cell>
          <cell r="U3395" t="str">
            <v>ILS</v>
          </cell>
          <cell r="V3395" t="str">
            <v>Products - R&amp;D</v>
          </cell>
          <cell r="W3395" t="str">
            <v>Dorit Dor</v>
          </cell>
          <cell r="Y3395" t="str">
            <v>Eligible</v>
          </cell>
          <cell r="Z3395">
            <v>42000</v>
          </cell>
          <cell r="AA3395">
            <v>154838.70967741936</v>
          </cell>
          <cell r="AB3395">
            <v>42000</v>
          </cell>
          <cell r="AC3395">
            <v>154838.70967741936</v>
          </cell>
          <cell r="AD3395">
            <v>5</v>
          </cell>
          <cell r="AE3395" t="str">
            <v>D20</v>
          </cell>
          <cell r="AF3395">
            <v>41000</v>
          </cell>
          <cell r="AG3395">
            <v>55000</v>
          </cell>
          <cell r="AH3395">
            <v>7.0000000000000007E-2</v>
          </cell>
          <cell r="AI3395">
            <v>1</v>
          </cell>
          <cell r="AJ3395">
            <v>0</v>
          </cell>
          <cell r="AK3395">
            <v>45780</v>
          </cell>
          <cell r="AL3395">
            <v>9.000000000000008E-2</v>
          </cell>
          <cell r="AM3395">
            <v>168774.19354838709</v>
          </cell>
          <cell r="AN3395">
            <v>13935.483870967728</v>
          </cell>
          <cell r="AO3395">
            <v>-0.16763636363636358</v>
          </cell>
          <cell r="AQ3395">
            <v>6500</v>
          </cell>
          <cell r="AR3395">
            <v>86000</v>
          </cell>
          <cell r="AS3395">
            <v>0.44</v>
          </cell>
          <cell r="AT3395">
            <v>1</v>
          </cell>
          <cell r="AU3395">
            <v>0</v>
          </cell>
          <cell r="AV3395">
            <v>45780</v>
          </cell>
          <cell r="AW3395">
            <v>168774.19354838709</v>
          </cell>
          <cell r="AX3395">
            <v>9.000000000000008E-2</v>
          </cell>
          <cell r="AY3395">
            <v>13935.483870967728</v>
          </cell>
          <cell r="AZ3395" t="str">
            <v>Target Bonus</v>
          </cell>
          <cell r="BA3395" t="str">
            <v>Target BonusEligible</v>
          </cell>
          <cell r="BB3395" t="str">
            <v>Target BonusIsrael</v>
          </cell>
          <cell r="BC3395" t="str">
            <v>Target BonusIsrael Employee</v>
          </cell>
          <cell r="BD3395" t="str">
            <v>D20</v>
          </cell>
          <cell r="BE3395" t="str">
            <v>Employee</v>
          </cell>
          <cell r="BF3395">
            <v>42000</v>
          </cell>
          <cell r="BG3395">
            <v>0</v>
          </cell>
          <cell r="BJ3395">
            <v>110000</v>
          </cell>
          <cell r="BK3395">
            <v>110000</v>
          </cell>
          <cell r="BL3395">
            <v>137500</v>
          </cell>
        </row>
        <row r="3396">
          <cell r="B3396">
            <v>20598</v>
          </cell>
          <cell r="C3396">
            <v>15685</v>
          </cell>
          <cell r="D3396">
            <v>208219</v>
          </cell>
          <cell r="E3396" t="str">
            <v>Artur Kruchinin</v>
          </cell>
          <cell r="F3396" t="str">
            <v>SOFTWARE DEVELOPER</v>
          </cell>
          <cell r="G3396" t="str">
            <v>Employee</v>
          </cell>
          <cell r="H3396" t="str">
            <v>Products - R&amp;D</v>
          </cell>
          <cell r="I3396" t="str">
            <v>TEL-AVIV</v>
          </cell>
          <cell r="J3396" t="str">
            <v>Israel</v>
          </cell>
          <cell r="K3396">
            <v>43772</v>
          </cell>
          <cell r="L3396" t="str">
            <v>IL</v>
          </cell>
          <cell r="M3396" t="str">
            <v>D61P</v>
          </cell>
          <cell r="N3396" t="str">
            <v>D</v>
          </cell>
          <cell r="O3396" t="str">
            <v>6</v>
          </cell>
          <cell r="P3396" t="str">
            <v>Regular</v>
          </cell>
          <cell r="T3396">
            <v>1</v>
          </cell>
          <cell r="U3396" t="str">
            <v>ILS</v>
          </cell>
          <cell r="V3396" t="str">
            <v>Products - R&amp;D</v>
          </cell>
          <cell r="W3396" t="str">
            <v>Dorit Dor</v>
          </cell>
          <cell r="Y3396" t="str">
            <v>Eligible</v>
          </cell>
          <cell r="Z3396">
            <v>17000</v>
          </cell>
          <cell r="AA3396">
            <v>62672.811059907835</v>
          </cell>
          <cell r="AB3396">
            <v>17000</v>
          </cell>
          <cell r="AC3396">
            <v>62672.811059907835</v>
          </cell>
          <cell r="AD3396">
            <v>5</v>
          </cell>
          <cell r="AE3396" t="str">
            <v>D61</v>
          </cell>
          <cell r="AF3396">
            <v>16000</v>
          </cell>
          <cell r="AG3396">
            <v>23000</v>
          </cell>
          <cell r="AH3396">
            <v>0.14000000000000001</v>
          </cell>
          <cell r="AI3396">
            <v>1</v>
          </cell>
          <cell r="AJ3396">
            <v>0</v>
          </cell>
          <cell r="AK3396">
            <v>18530</v>
          </cell>
          <cell r="AL3396">
            <v>9.000000000000008E-2</v>
          </cell>
          <cell r="AM3396">
            <v>68313.364055299535</v>
          </cell>
          <cell r="AN3396">
            <v>5640.5529953916994</v>
          </cell>
          <cell r="AO3396">
            <v>-0.19434782608695655</v>
          </cell>
          <cell r="AQ3396">
            <v>6500</v>
          </cell>
          <cell r="AR3396">
            <v>86000</v>
          </cell>
          <cell r="AS3396">
            <v>0.13</v>
          </cell>
          <cell r="AT3396">
            <v>1</v>
          </cell>
          <cell r="AU3396">
            <v>0</v>
          </cell>
          <cell r="AV3396">
            <v>18530</v>
          </cell>
          <cell r="AW3396">
            <v>68313.364055299535</v>
          </cell>
          <cell r="AX3396">
            <v>9.000000000000008E-2</v>
          </cell>
          <cell r="AY3396">
            <v>5640.5529953916994</v>
          </cell>
          <cell r="AZ3396" t="str">
            <v>Regular Bonus</v>
          </cell>
          <cell r="BA3396" t="str">
            <v>Regular BonusEligible</v>
          </cell>
          <cell r="BB3396" t="str">
            <v>Regular BonusIsrael</v>
          </cell>
          <cell r="BC3396" t="str">
            <v>Regular BonusIsrael Employee</v>
          </cell>
          <cell r="BD3396" t="str">
            <v>D61</v>
          </cell>
          <cell r="BE3396" t="str">
            <v>Employee</v>
          </cell>
          <cell r="BF3396">
            <v>17000</v>
          </cell>
          <cell r="BG3396">
            <v>0</v>
          </cell>
          <cell r="BI3396">
            <v>4000</v>
          </cell>
          <cell r="BJ3396">
            <v>38000</v>
          </cell>
          <cell r="BK3396">
            <v>38000</v>
          </cell>
          <cell r="BL3396">
            <v>30400</v>
          </cell>
        </row>
        <row r="3397">
          <cell r="B3397">
            <v>20740</v>
          </cell>
          <cell r="C3397">
            <v>15827</v>
          </cell>
          <cell r="E3397" t="str">
            <v>Itay Harush</v>
          </cell>
          <cell r="F3397" t="str">
            <v>GROUP MANAGER</v>
          </cell>
          <cell r="G3397" t="str">
            <v>Employee</v>
          </cell>
          <cell r="H3397" t="str">
            <v>Products - R&amp;D</v>
          </cell>
          <cell r="I3397" t="str">
            <v>TEL-AVIV</v>
          </cell>
          <cell r="J3397" t="str">
            <v>Israel</v>
          </cell>
          <cell r="K3397">
            <v>43040</v>
          </cell>
          <cell r="L3397" t="str">
            <v>IL</v>
          </cell>
          <cell r="M3397" t="str">
            <v>D30M</v>
          </cell>
          <cell r="N3397" t="str">
            <v>D</v>
          </cell>
          <cell r="O3397" t="str">
            <v>3</v>
          </cell>
          <cell r="P3397" t="str">
            <v>Regular</v>
          </cell>
          <cell r="S3397">
            <v>1</v>
          </cell>
          <cell r="U3397" t="str">
            <v>ILS</v>
          </cell>
          <cell r="V3397" t="str">
            <v>Products - R&amp;D</v>
          </cell>
          <cell r="W3397" t="str">
            <v>Dorit Dor</v>
          </cell>
          <cell r="Y3397" t="str">
            <v>Eligible</v>
          </cell>
          <cell r="Z3397">
            <v>37000</v>
          </cell>
          <cell r="AA3397">
            <v>136405.52995391705</v>
          </cell>
          <cell r="AB3397">
            <v>37000</v>
          </cell>
          <cell r="AC3397">
            <v>136405.52995391705</v>
          </cell>
          <cell r="AD3397">
            <v>4</v>
          </cell>
          <cell r="AE3397" t="str">
            <v>D30</v>
          </cell>
          <cell r="AF3397">
            <v>34000</v>
          </cell>
          <cell r="AG3397">
            <v>46000</v>
          </cell>
          <cell r="AH3397">
            <v>0.25</v>
          </cell>
          <cell r="AI3397">
            <v>2</v>
          </cell>
          <cell r="AJ3397">
            <v>0</v>
          </cell>
          <cell r="AK3397">
            <v>38850</v>
          </cell>
          <cell r="AL3397">
            <v>5.0000000000000044E-2</v>
          </cell>
          <cell r="AM3397">
            <v>143225.80645161291</v>
          </cell>
          <cell r="AN3397">
            <v>6820.276497695857</v>
          </cell>
          <cell r="AO3397">
            <v>-0.1554347826086957</v>
          </cell>
          <cell r="AQ3397">
            <v>6500</v>
          </cell>
          <cell r="AR3397">
            <v>86000</v>
          </cell>
          <cell r="AS3397">
            <v>0.38</v>
          </cell>
          <cell r="AT3397">
            <v>1</v>
          </cell>
          <cell r="AU3397">
            <v>0</v>
          </cell>
          <cell r="AV3397">
            <v>38850</v>
          </cell>
          <cell r="AW3397">
            <v>143225.80645161291</v>
          </cell>
          <cell r="AX3397">
            <v>5.0000000000000044E-2</v>
          </cell>
          <cell r="AY3397">
            <v>6820.276497695857</v>
          </cell>
          <cell r="AZ3397" t="str">
            <v>Target Bonus</v>
          </cell>
          <cell r="BA3397" t="str">
            <v>Target BonusEligible</v>
          </cell>
          <cell r="BB3397" t="str">
            <v>Target BonusIsrael</v>
          </cell>
          <cell r="BC3397" t="str">
            <v>Target BonusIsrael Employee</v>
          </cell>
          <cell r="BD3397" t="str">
            <v>D36</v>
          </cell>
          <cell r="BE3397" t="str">
            <v>Employee</v>
          </cell>
          <cell r="BF3397">
            <v>37000</v>
          </cell>
          <cell r="BG3397">
            <v>0</v>
          </cell>
          <cell r="BJ3397">
            <v>95000</v>
          </cell>
          <cell r="BK3397">
            <v>95000</v>
          </cell>
          <cell r="BL3397">
            <v>104500.00000000001</v>
          </cell>
        </row>
        <row r="3398">
          <cell r="B3398">
            <v>20635</v>
          </cell>
          <cell r="C3398">
            <v>15722</v>
          </cell>
          <cell r="D3398">
            <v>239659</v>
          </cell>
          <cell r="E3398" t="str">
            <v>Nadav Dor</v>
          </cell>
          <cell r="F3398" t="str">
            <v>SOFTWARE DEVELOPER</v>
          </cell>
          <cell r="G3398" t="str">
            <v>Employee</v>
          </cell>
          <cell r="H3398" t="str">
            <v>Products - R&amp;D</v>
          </cell>
          <cell r="I3398" t="str">
            <v>TEL-AVIV</v>
          </cell>
          <cell r="J3398" t="str">
            <v>Israel</v>
          </cell>
          <cell r="K3398">
            <v>43779</v>
          </cell>
          <cell r="L3398" t="str">
            <v>IL</v>
          </cell>
          <cell r="M3398" t="str">
            <v>D61P</v>
          </cell>
          <cell r="N3398" t="str">
            <v>D</v>
          </cell>
          <cell r="O3398" t="str">
            <v>6</v>
          </cell>
          <cell r="P3398" t="str">
            <v>Regular</v>
          </cell>
          <cell r="T3398">
            <v>1</v>
          </cell>
          <cell r="U3398" t="str">
            <v>ILS</v>
          </cell>
          <cell r="V3398" t="str">
            <v>Products - R&amp;D</v>
          </cell>
          <cell r="W3398" t="str">
            <v>Dorit Dor</v>
          </cell>
          <cell r="Y3398" t="str">
            <v>Eligible</v>
          </cell>
          <cell r="Z3398">
            <v>20000</v>
          </cell>
          <cell r="AA3398">
            <v>73732.718894009216</v>
          </cell>
          <cell r="AB3398">
            <v>20000</v>
          </cell>
          <cell r="AC3398">
            <v>73732.718894009216</v>
          </cell>
          <cell r="AD3398">
            <v>3</v>
          </cell>
          <cell r="AE3398" t="str">
            <v>D61</v>
          </cell>
          <cell r="AF3398">
            <v>16000</v>
          </cell>
          <cell r="AG3398">
            <v>23000</v>
          </cell>
          <cell r="AH3398">
            <v>0.56999999999999995</v>
          </cell>
          <cell r="AI3398">
            <v>3</v>
          </cell>
          <cell r="AJ3398">
            <v>0</v>
          </cell>
          <cell r="AK3398">
            <v>20400</v>
          </cell>
          <cell r="AL3398">
            <v>2.0000000000000018E-2</v>
          </cell>
          <cell r="AM3398">
            <v>75207.373271889403</v>
          </cell>
          <cell r="AN3398">
            <v>1474.6543778801861</v>
          </cell>
          <cell r="AO3398">
            <v>-0.11304347826086958</v>
          </cell>
          <cell r="AQ3398">
            <v>6500</v>
          </cell>
          <cell r="AR3398">
            <v>86000</v>
          </cell>
          <cell r="AS3398">
            <v>0.16</v>
          </cell>
          <cell r="AT3398">
            <v>1</v>
          </cell>
          <cell r="AU3398">
            <v>0</v>
          </cell>
          <cell r="AV3398">
            <v>20400</v>
          </cell>
          <cell r="AW3398">
            <v>75207.373271889403</v>
          </cell>
          <cell r="AX3398">
            <v>2.0000000000000018E-2</v>
          </cell>
          <cell r="AY3398">
            <v>1474.6543778801861</v>
          </cell>
          <cell r="AZ3398" t="str">
            <v>Regular Bonus</v>
          </cell>
          <cell r="BA3398" t="str">
            <v>Regular BonusEligible</v>
          </cell>
          <cell r="BB3398" t="str">
            <v>Regular BonusIsrael</v>
          </cell>
          <cell r="BC3398" t="str">
            <v>Regular BonusIsrael Hourly Partial Time</v>
          </cell>
          <cell r="BD3398" t="str">
            <v>D65</v>
          </cell>
          <cell r="BE3398" t="str">
            <v>Hourly Partial Time</v>
          </cell>
          <cell r="BF3398">
            <v>20000</v>
          </cell>
          <cell r="BG3398">
            <v>0</v>
          </cell>
          <cell r="BI3398">
            <v>2000</v>
          </cell>
          <cell r="BJ3398">
            <v>11000</v>
          </cell>
          <cell r="BK3398">
            <v>11000</v>
          </cell>
          <cell r="BL3398">
            <v>8800</v>
          </cell>
        </row>
        <row r="3399">
          <cell r="B3399">
            <v>20803</v>
          </cell>
          <cell r="C3399">
            <v>15890</v>
          </cell>
          <cell r="D3399">
            <v>203695</v>
          </cell>
          <cell r="E3399" t="str">
            <v>Ronit Lubitch Greenberg</v>
          </cell>
          <cell r="F3399" t="str">
            <v>ARCHITECT</v>
          </cell>
          <cell r="G3399" t="str">
            <v>Employee</v>
          </cell>
          <cell r="H3399" t="str">
            <v>Products - R&amp;D</v>
          </cell>
          <cell r="I3399" t="str">
            <v>TEL-AVIV</v>
          </cell>
          <cell r="J3399" t="str">
            <v>Israel</v>
          </cell>
          <cell r="K3399">
            <v>43836</v>
          </cell>
          <cell r="L3399" t="str">
            <v>IL</v>
          </cell>
          <cell r="M3399" t="str">
            <v>D30P</v>
          </cell>
          <cell r="N3399" t="str">
            <v>D</v>
          </cell>
          <cell r="O3399" t="str">
            <v>3</v>
          </cell>
          <cell r="P3399" t="str">
            <v>Regular</v>
          </cell>
          <cell r="S3399">
            <v>1</v>
          </cell>
          <cell r="U3399" t="str">
            <v>ILS</v>
          </cell>
          <cell r="V3399" t="str">
            <v>Products - R&amp;D</v>
          </cell>
          <cell r="W3399" t="str">
            <v>Dorit Dor</v>
          </cell>
          <cell r="Y3399" t="str">
            <v>Eligible</v>
          </cell>
          <cell r="Z3399">
            <v>43000</v>
          </cell>
          <cell r="AA3399">
            <v>158525.34562211981</v>
          </cell>
          <cell r="AB3399">
            <v>43000</v>
          </cell>
          <cell r="AC3399">
            <v>158525.34562211981</v>
          </cell>
          <cell r="AD3399">
            <v>3</v>
          </cell>
          <cell r="AE3399" t="str">
            <v>D30</v>
          </cell>
          <cell r="AF3399">
            <v>34000</v>
          </cell>
          <cell r="AG3399">
            <v>46000</v>
          </cell>
          <cell r="AH3399">
            <v>0.75</v>
          </cell>
          <cell r="AI3399">
            <v>4</v>
          </cell>
          <cell r="AJ3399">
            <v>0</v>
          </cell>
          <cell r="AK3399">
            <v>43644.999999999993</v>
          </cell>
          <cell r="AL3399">
            <v>1.4999999999999902E-2</v>
          </cell>
          <cell r="AM3399">
            <v>160903.22580645158</v>
          </cell>
          <cell r="AN3399">
            <v>2377.8801843317633</v>
          </cell>
          <cell r="AO3399">
            <v>-5.1195652173913198E-2</v>
          </cell>
          <cell r="AQ3399">
            <v>6500</v>
          </cell>
          <cell r="AR3399">
            <v>86000</v>
          </cell>
          <cell r="AS3399">
            <v>0.45</v>
          </cell>
          <cell r="AT3399">
            <v>1</v>
          </cell>
          <cell r="AU3399">
            <v>0</v>
          </cell>
          <cell r="AV3399">
            <v>43644.999999999993</v>
          </cell>
          <cell r="AW3399">
            <v>160903.22580645158</v>
          </cell>
          <cell r="AX3399">
            <v>1.4999999999999902E-2</v>
          </cell>
          <cell r="AY3399">
            <v>2377.8801843317633</v>
          </cell>
          <cell r="AZ3399" t="str">
            <v>Target Bonus</v>
          </cell>
          <cell r="BA3399" t="str">
            <v>Target BonusEligible</v>
          </cell>
          <cell r="BB3399" t="str">
            <v>Target BonusIsrael</v>
          </cell>
          <cell r="BC3399" t="str">
            <v>Target BonusIsrael Employee</v>
          </cell>
          <cell r="BD3399" t="str">
            <v>D36</v>
          </cell>
          <cell r="BE3399" t="str">
            <v>Employee</v>
          </cell>
          <cell r="BF3399">
            <v>43000</v>
          </cell>
          <cell r="BG3399">
            <v>0</v>
          </cell>
          <cell r="BJ3399">
            <v>80000</v>
          </cell>
          <cell r="BK3399">
            <v>80000</v>
          </cell>
          <cell r="BL3399">
            <v>80000</v>
          </cell>
        </row>
        <row r="3400">
          <cell r="B3400">
            <v>20741</v>
          </cell>
          <cell r="C3400">
            <v>15828</v>
          </cell>
          <cell r="D3400">
            <v>245722</v>
          </cell>
          <cell r="E3400" t="str">
            <v>Ohad Tanami</v>
          </cell>
          <cell r="F3400" t="str">
            <v>SOFTWARE DEVELOPER</v>
          </cell>
          <cell r="G3400" t="str">
            <v>Employee</v>
          </cell>
          <cell r="H3400" t="str">
            <v>Products - R&amp;D</v>
          </cell>
          <cell r="I3400" t="str">
            <v>TEL-AVIV</v>
          </cell>
          <cell r="J3400" t="str">
            <v>Israel</v>
          </cell>
          <cell r="K3400">
            <v>43525</v>
          </cell>
          <cell r="L3400" t="str">
            <v>IL</v>
          </cell>
          <cell r="M3400" t="str">
            <v>D41P</v>
          </cell>
          <cell r="N3400" t="str">
            <v>D</v>
          </cell>
          <cell r="O3400" t="str">
            <v>4</v>
          </cell>
          <cell r="P3400" t="str">
            <v>Regular</v>
          </cell>
          <cell r="T3400">
            <v>1</v>
          </cell>
          <cell r="U3400" t="str">
            <v>ILS</v>
          </cell>
          <cell r="V3400" t="str">
            <v>Products - R&amp;D</v>
          </cell>
          <cell r="W3400" t="str">
            <v>Dorit Dor</v>
          </cell>
          <cell r="Y3400" t="str">
            <v>Eligible</v>
          </cell>
          <cell r="Z3400">
            <v>32000</v>
          </cell>
          <cell r="AA3400">
            <v>117972.35023041476</v>
          </cell>
          <cell r="AB3400">
            <v>32000</v>
          </cell>
          <cell r="AC3400">
            <v>117972.35023041476</v>
          </cell>
          <cell r="AD3400">
            <v>3</v>
          </cell>
          <cell r="AE3400" t="str">
            <v>D41</v>
          </cell>
          <cell r="AF3400">
            <v>25500</v>
          </cell>
          <cell r="AG3400">
            <v>37000</v>
          </cell>
          <cell r="AH3400">
            <v>0.56000000000000005</v>
          </cell>
          <cell r="AI3400">
            <v>3</v>
          </cell>
          <cell r="AJ3400">
            <v>0</v>
          </cell>
          <cell r="AK3400">
            <v>32640</v>
          </cell>
          <cell r="AL3400">
            <v>2.0000000000000018E-2</v>
          </cell>
          <cell r="AM3400">
            <v>120331.79723502304</v>
          </cell>
          <cell r="AN3400">
            <v>2359.4470046082861</v>
          </cell>
          <cell r="AO3400">
            <v>-0.11783783783783786</v>
          </cell>
          <cell r="AQ3400">
            <v>6500</v>
          </cell>
          <cell r="AR3400">
            <v>86000</v>
          </cell>
          <cell r="AS3400">
            <v>0.32</v>
          </cell>
          <cell r="AT3400">
            <v>1</v>
          </cell>
          <cell r="AU3400">
            <v>0</v>
          </cell>
          <cell r="AV3400">
            <v>32640</v>
          </cell>
          <cell r="AW3400">
            <v>120331.79723502304</v>
          </cell>
          <cell r="AX3400">
            <v>2.0000000000000018E-2</v>
          </cell>
          <cell r="AY3400">
            <v>2359.4470046082861</v>
          </cell>
          <cell r="AZ3400" t="str">
            <v>Regular Bonus</v>
          </cell>
          <cell r="BA3400" t="str">
            <v>Regular BonusEligible</v>
          </cell>
          <cell r="BB3400" t="str">
            <v>Regular BonusIsrael</v>
          </cell>
          <cell r="BC3400" t="str">
            <v>Regular BonusIsrael Employee</v>
          </cell>
          <cell r="BD3400" t="str">
            <v>D45</v>
          </cell>
          <cell r="BE3400" t="str">
            <v>Employee</v>
          </cell>
          <cell r="BF3400">
            <v>32000</v>
          </cell>
          <cell r="BG3400">
            <v>0</v>
          </cell>
          <cell r="BI3400">
            <v>4000</v>
          </cell>
          <cell r="BJ3400">
            <v>43000</v>
          </cell>
          <cell r="BK3400">
            <v>43000</v>
          </cell>
          <cell r="BL3400">
            <v>34400</v>
          </cell>
        </row>
        <row r="3401">
          <cell r="B3401">
            <v>20835</v>
          </cell>
          <cell r="C3401">
            <v>15922</v>
          </cell>
          <cell r="D3401">
            <v>92988</v>
          </cell>
          <cell r="E3401" t="str">
            <v>Ori Hamama</v>
          </cell>
          <cell r="F3401" t="str">
            <v>TEAM LEADER</v>
          </cell>
          <cell r="G3401" t="str">
            <v>Employee</v>
          </cell>
          <cell r="H3401" t="str">
            <v>Products - R&amp;D</v>
          </cell>
          <cell r="I3401" t="str">
            <v>TEL-AVIV</v>
          </cell>
          <cell r="J3401" t="str">
            <v>Israel</v>
          </cell>
          <cell r="K3401">
            <v>43836</v>
          </cell>
          <cell r="L3401" t="str">
            <v>IL</v>
          </cell>
          <cell r="M3401" t="str">
            <v>D44M</v>
          </cell>
          <cell r="N3401" t="str">
            <v>D</v>
          </cell>
          <cell r="O3401" t="str">
            <v>4</v>
          </cell>
          <cell r="P3401" t="str">
            <v>Regular</v>
          </cell>
          <cell r="S3401">
            <v>1</v>
          </cell>
          <cell r="U3401" t="str">
            <v>ILS</v>
          </cell>
          <cell r="V3401" t="str">
            <v>Products - R&amp;D</v>
          </cell>
          <cell r="W3401" t="str">
            <v>Dorit Dor</v>
          </cell>
          <cell r="Y3401" t="str">
            <v>Eligible</v>
          </cell>
          <cell r="Z3401">
            <v>34000</v>
          </cell>
          <cell r="AA3401">
            <v>125345.62211981567</v>
          </cell>
          <cell r="AB3401">
            <v>34000</v>
          </cell>
          <cell r="AC3401">
            <v>125345.62211981567</v>
          </cell>
          <cell r="AD3401">
            <v>4</v>
          </cell>
          <cell r="AE3401" t="str">
            <v>D44</v>
          </cell>
          <cell r="AF3401">
            <v>30000</v>
          </cell>
          <cell r="AG3401">
            <v>45000</v>
          </cell>
          <cell r="AH3401">
            <v>0.26</v>
          </cell>
          <cell r="AI3401">
            <v>2</v>
          </cell>
          <cell r="AJ3401">
            <v>0</v>
          </cell>
          <cell r="AK3401">
            <v>35700</v>
          </cell>
          <cell r="AL3401">
            <v>5.0000000000000044E-2</v>
          </cell>
          <cell r="AM3401">
            <v>131612.90322580645</v>
          </cell>
          <cell r="AN3401">
            <v>6267.2811059907835</v>
          </cell>
          <cell r="AO3401">
            <v>-0.20666666666666667</v>
          </cell>
          <cell r="AQ3401">
            <v>6500</v>
          </cell>
          <cell r="AR3401">
            <v>86000</v>
          </cell>
          <cell r="AS3401">
            <v>0.34</v>
          </cell>
          <cell r="AT3401">
            <v>1</v>
          </cell>
          <cell r="AU3401">
            <v>0</v>
          </cell>
          <cell r="AV3401">
            <v>35700</v>
          </cell>
          <cell r="AW3401">
            <v>131612.90322580645</v>
          </cell>
          <cell r="AX3401">
            <v>5.0000000000000044E-2</v>
          </cell>
          <cell r="AY3401">
            <v>6267.2811059907835</v>
          </cell>
          <cell r="AZ3401" t="str">
            <v>Target Bonus</v>
          </cell>
          <cell r="BA3401" t="str">
            <v>Target BonusEligible</v>
          </cell>
          <cell r="BB3401" t="str">
            <v>Target BonusIsrael</v>
          </cell>
          <cell r="BC3401" t="str">
            <v>Target BonusIsrael Employee</v>
          </cell>
          <cell r="BD3401" t="str">
            <v>D45</v>
          </cell>
          <cell r="BE3401" t="str">
            <v>Employee</v>
          </cell>
          <cell r="BF3401">
            <v>34000</v>
          </cell>
          <cell r="BG3401">
            <v>0</v>
          </cell>
          <cell r="BJ3401">
            <v>60000</v>
          </cell>
          <cell r="BK3401">
            <v>60000</v>
          </cell>
          <cell r="BL3401">
            <v>66000</v>
          </cell>
        </row>
        <row r="3402">
          <cell r="B3402">
            <v>21159</v>
          </cell>
          <cell r="C3402">
            <v>16246</v>
          </cell>
          <cell r="D3402">
            <v>182360</v>
          </cell>
          <cell r="E3402" t="str">
            <v>Aya Jbara</v>
          </cell>
          <cell r="F3402" t="str">
            <v>SOFTWARE DEVELOPER</v>
          </cell>
          <cell r="G3402" t="str">
            <v>Employee</v>
          </cell>
          <cell r="H3402" t="str">
            <v>Products - R&amp;D</v>
          </cell>
          <cell r="I3402" t="str">
            <v>TEL-AVIV</v>
          </cell>
          <cell r="J3402" t="str">
            <v>Israel</v>
          </cell>
          <cell r="K3402">
            <v>43913</v>
          </cell>
          <cell r="L3402" t="str">
            <v>IL</v>
          </cell>
          <cell r="M3402" t="str">
            <v>D61P</v>
          </cell>
          <cell r="N3402" t="str">
            <v>D</v>
          </cell>
          <cell r="O3402" t="str">
            <v>6</v>
          </cell>
          <cell r="P3402" t="str">
            <v>Regular</v>
          </cell>
          <cell r="T3402">
            <v>1</v>
          </cell>
          <cell r="U3402" t="str">
            <v>ILS</v>
          </cell>
          <cell r="V3402" t="str">
            <v>Products - R&amp;D</v>
          </cell>
          <cell r="W3402" t="str">
            <v>Dorit Dor</v>
          </cell>
          <cell r="Y3402" t="str">
            <v>Eligible</v>
          </cell>
          <cell r="Z3402">
            <v>19000</v>
          </cell>
          <cell r="AA3402">
            <v>70046.082949308751</v>
          </cell>
          <cell r="AB3402">
            <v>19000</v>
          </cell>
          <cell r="AC3402">
            <v>70046.082949308751</v>
          </cell>
          <cell r="AD3402">
            <v>4</v>
          </cell>
          <cell r="AE3402" t="str">
            <v>D61</v>
          </cell>
          <cell r="AF3402">
            <v>16000</v>
          </cell>
          <cell r="AG3402">
            <v>23000</v>
          </cell>
          <cell r="AH3402">
            <v>0.42</v>
          </cell>
          <cell r="AI3402">
            <v>2</v>
          </cell>
          <cell r="AJ3402">
            <v>0</v>
          </cell>
          <cell r="AK3402">
            <v>19950</v>
          </cell>
          <cell r="AL3402">
            <v>5.0000000000000044E-2</v>
          </cell>
          <cell r="AM3402">
            <v>73548.387096774197</v>
          </cell>
          <cell r="AN3402">
            <v>3502.3041474654456</v>
          </cell>
          <cell r="AO3402">
            <v>-0.13260869565217392</v>
          </cell>
          <cell r="AQ3402">
            <v>6500</v>
          </cell>
          <cell r="AR3402">
            <v>86000</v>
          </cell>
          <cell r="AS3402">
            <v>0.15</v>
          </cell>
          <cell r="AT3402">
            <v>1</v>
          </cell>
          <cell r="AU3402">
            <v>0</v>
          </cell>
          <cell r="AV3402">
            <v>19950</v>
          </cell>
          <cell r="AW3402">
            <v>73548.387096774197</v>
          </cell>
          <cell r="AX3402">
            <v>5.0000000000000044E-2</v>
          </cell>
          <cell r="AY3402">
            <v>3502.3041474654456</v>
          </cell>
          <cell r="AZ3402" t="str">
            <v>Regular Bonus</v>
          </cell>
          <cell r="BA3402" t="str">
            <v>Regular BonusEligible</v>
          </cell>
          <cell r="BB3402" t="str">
            <v>Regular BonusIsrael</v>
          </cell>
          <cell r="BC3402" t="str">
            <v>Regular BonusIsrael Employee</v>
          </cell>
          <cell r="BD3402" t="str">
            <v>D65</v>
          </cell>
          <cell r="BE3402" t="str">
            <v>Employee</v>
          </cell>
          <cell r="BF3402">
            <v>19000</v>
          </cell>
          <cell r="BG3402">
            <v>0</v>
          </cell>
          <cell r="BI3402">
            <v>4000</v>
          </cell>
          <cell r="BJ3402">
            <v>35000</v>
          </cell>
          <cell r="BK3402">
            <v>35000</v>
          </cell>
          <cell r="BL3402">
            <v>28000</v>
          </cell>
        </row>
        <row r="3403">
          <cell r="B3403">
            <v>21515</v>
          </cell>
          <cell r="C3403">
            <v>16602</v>
          </cell>
          <cell r="D3403">
            <v>237015</v>
          </cell>
          <cell r="E3403" t="str">
            <v>George Rubin</v>
          </cell>
          <cell r="F3403" t="str">
            <v>TEAM LEADER</v>
          </cell>
          <cell r="G3403" t="str">
            <v>Employee</v>
          </cell>
          <cell r="H3403" t="str">
            <v>Products - R&amp;D</v>
          </cell>
          <cell r="I3403" t="str">
            <v>TEL-AVIV</v>
          </cell>
          <cell r="J3403" t="str">
            <v>Israel</v>
          </cell>
          <cell r="K3403">
            <v>44060</v>
          </cell>
          <cell r="L3403" t="str">
            <v>IL</v>
          </cell>
          <cell r="M3403" t="str">
            <v>D41M</v>
          </cell>
          <cell r="N3403" t="str">
            <v>D</v>
          </cell>
          <cell r="O3403" t="str">
            <v>4</v>
          </cell>
          <cell r="P3403" t="str">
            <v>Regular</v>
          </cell>
          <cell r="T3403">
            <v>1</v>
          </cell>
          <cell r="U3403" t="str">
            <v>ILS</v>
          </cell>
          <cell r="V3403" t="str">
            <v>Products - R&amp;D</v>
          </cell>
          <cell r="W3403" t="str">
            <v>Dorit Dor</v>
          </cell>
          <cell r="Y3403" t="str">
            <v>Eligible</v>
          </cell>
          <cell r="Z3403">
            <v>32000</v>
          </cell>
          <cell r="AA3403">
            <v>117972.35023041476</v>
          </cell>
          <cell r="AB3403">
            <v>32000</v>
          </cell>
          <cell r="AC3403">
            <v>117972.35023041476</v>
          </cell>
          <cell r="AD3403">
            <v>4</v>
          </cell>
          <cell r="AE3403" t="str">
            <v>D41</v>
          </cell>
          <cell r="AF3403">
            <v>25500</v>
          </cell>
          <cell r="AG3403">
            <v>37000</v>
          </cell>
          <cell r="AH3403">
            <v>0.56000000000000005</v>
          </cell>
          <cell r="AI3403">
            <v>3</v>
          </cell>
          <cell r="AJ3403">
            <v>0</v>
          </cell>
          <cell r="AK3403">
            <v>33280</v>
          </cell>
          <cell r="AL3403">
            <v>4.0000000000000036E-2</v>
          </cell>
          <cell r="AM3403">
            <v>122691.24423963134</v>
          </cell>
          <cell r="AN3403">
            <v>4718.8940092165867</v>
          </cell>
          <cell r="AO3403">
            <v>-0.10054054054054051</v>
          </cell>
          <cell r="AQ3403">
            <v>6500</v>
          </cell>
          <cell r="AR3403">
            <v>86000</v>
          </cell>
          <cell r="AS3403">
            <v>0.32</v>
          </cell>
          <cell r="AT3403">
            <v>1</v>
          </cell>
          <cell r="AU3403">
            <v>0</v>
          </cell>
          <cell r="AV3403">
            <v>33280</v>
          </cell>
          <cell r="AW3403">
            <v>122691.24423963134</v>
          </cell>
          <cell r="AX3403">
            <v>4.0000000000000036E-2</v>
          </cell>
          <cell r="AY3403">
            <v>4718.8940092165867</v>
          </cell>
          <cell r="AZ3403" t="str">
            <v>Regular Bonus</v>
          </cell>
          <cell r="BA3403" t="str">
            <v>Regular BonusEligible</v>
          </cell>
          <cell r="BB3403" t="str">
            <v>Regular BonusIsrael</v>
          </cell>
          <cell r="BC3403" t="str">
            <v>Regular BonusIsrael Employee</v>
          </cell>
          <cell r="BD3403" t="str">
            <v>D45</v>
          </cell>
          <cell r="BE3403" t="str">
            <v>Employee</v>
          </cell>
          <cell r="BF3403">
            <v>32000</v>
          </cell>
          <cell r="BG3403">
            <v>0</v>
          </cell>
          <cell r="BI3403">
            <v>4000</v>
          </cell>
          <cell r="BJ3403">
            <v>60000</v>
          </cell>
          <cell r="BK3403">
            <v>60000</v>
          </cell>
          <cell r="BL3403">
            <v>48000</v>
          </cell>
        </row>
        <row r="3404">
          <cell r="B3404">
            <v>5389</v>
          </cell>
          <cell r="C3404">
            <v>1428</v>
          </cell>
          <cell r="E3404" t="str">
            <v>Eran Ghosalker</v>
          </cell>
          <cell r="F3404" t="str">
            <v>SOFTWARE DEVELOPER</v>
          </cell>
          <cell r="G3404" t="str">
            <v>Employee</v>
          </cell>
          <cell r="H3404" t="str">
            <v>Products - R&amp;D</v>
          </cell>
          <cell r="I3404" t="str">
            <v>TEL-AVIV</v>
          </cell>
          <cell r="J3404" t="str">
            <v>Israel</v>
          </cell>
          <cell r="K3404">
            <v>38636</v>
          </cell>
          <cell r="L3404" t="str">
            <v>IL</v>
          </cell>
          <cell r="M3404" t="str">
            <v>D41P</v>
          </cell>
          <cell r="N3404" t="str">
            <v>D</v>
          </cell>
          <cell r="O3404" t="str">
            <v>4</v>
          </cell>
          <cell r="P3404" t="str">
            <v>Regular</v>
          </cell>
          <cell r="T3404">
            <v>1</v>
          </cell>
          <cell r="U3404" t="str">
            <v>ILS</v>
          </cell>
          <cell r="V3404" t="str">
            <v>Products - R&amp;D</v>
          </cell>
          <cell r="W3404" t="str">
            <v>Dorit Dor</v>
          </cell>
          <cell r="Y3404" t="str">
            <v>Eligible</v>
          </cell>
          <cell r="Z3404">
            <v>27000</v>
          </cell>
          <cell r="AA3404">
            <v>99539.170506912444</v>
          </cell>
          <cell r="AB3404">
            <v>27000</v>
          </cell>
          <cell r="AC3404">
            <v>99539.170506912444</v>
          </cell>
          <cell r="AD3404">
            <v>3</v>
          </cell>
          <cell r="AE3404" t="str">
            <v>D41</v>
          </cell>
          <cell r="AF3404">
            <v>25500</v>
          </cell>
          <cell r="AG3404">
            <v>37000</v>
          </cell>
          <cell r="AH3404">
            <v>0.13</v>
          </cell>
          <cell r="AI3404">
            <v>1</v>
          </cell>
          <cell r="AJ3404">
            <v>0</v>
          </cell>
          <cell r="AK3404">
            <v>28080</v>
          </cell>
          <cell r="AL3404">
            <v>4.0000000000000036E-2</v>
          </cell>
          <cell r="AM3404">
            <v>103520.73732718894</v>
          </cell>
          <cell r="AN3404">
            <v>3981.5668202764937</v>
          </cell>
          <cell r="AO3404">
            <v>-0.24108108108108106</v>
          </cell>
          <cell r="AQ3404">
            <v>6500</v>
          </cell>
          <cell r="AR3404">
            <v>86000</v>
          </cell>
          <cell r="AS3404">
            <v>0.25</v>
          </cell>
          <cell r="AT3404">
            <v>1</v>
          </cell>
          <cell r="AU3404">
            <v>0</v>
          </cell>
          <cell r="AV3404">
            <v>28080</v>
          </cell>
          <cell r="AW3404">
            <v>103520.73732718894</v>
          </cell>
          <cell r="AX3404">
            <v>4.0000000000000036E-2</v>
          </cell>
          <cell r="AY3404">
            <v>3981.5668202764937</v>
          </cell>
          <cell r="AZ3404" t="str">
            <v>Regular Bonus</v>
          </cell>
          <cell r="BA3404" t="str">
            <v>Regular BonusEligible</v>
          </cell>
          <cell r="BB3404" t="str">
            <v>Regular BonusIsrael</v>
          </cell>
          <cell r="BC3404" t="str">
            <v>Regular BonusIsrael Employee</v>
          </cell>
          <cell r="BD3404" t="str">
            <v>D41</v>
          </cell>
          <cell r="BE3404" t="str">
            <v>Employee</v>
          </cell>
          <cell r="BF3404">
            <v>27000</v>
          </cell>
          <cell r="BG3404">
            <v>35000</v>
          </cell>
          <cell r="BH3404">
            <v>3</v>
          </cell>
          <cell r="BI3404">
            <v>4000</v>
          </cell>
          <cell r="BJ3404">
            <v>41000</v>
          </cell>
          <cell r="BK3404">
            <v>41000</v>
          </cell>
          <cell r="BL3404">
            <v>32800</v>
          </cell>
        </row>
        <row r="3405">
          <cell r="B3405">
            <v>4188</v>
          </cell>
          <cell r="C3405">
            <v>1029</v>
          </cell>
          <cell r="D3405">
            <v>190050</v>
          </cell>
          <cell r="E3405" t="str">
            <v>Natasha Charny</v>
          </cell>
          <cell r="F3405" t="str">
            <v>PROJECT MANAGER</v>
          </cell>
          <cell r="G3405" t="str">
            <v>Employee</v>
          </cell>
          <cell r="H3405" t="str">
            <v>Products - R&amp;D</v>
          </cell>
          <cell r="I3405" t="str">
            <v>TEL-AVIV</v>
          </cell>
          <cell r="J3405" t="str">
            <v>Israel</v>
          </cell>
          <cell r="K3405">
            <v>37878</v>
          </cell>
          <cell r="L3405" t="str">
            <v>IL</v>
          </cell>
          <cell r="M3405" t="str">
            <v>M42P</v>
          </cell>
          <cell r="N3405" t="str">
            <v>M</v>
          </cell>
          <cell r="O3405" t="str">
            <v>4</v>
          </cell>
          <cell r="P3405" t="str">
            <v>Regular</v>
          </cell>
          <cell r="T3405">
            <v>1</v>
          </cell>
          <cell r="U3405" t="str">
            <v>ILS</v>
          </cell>
          <cell r="V3405" t="str">
            <v>Products - R&amp;D</v>
          </cell>
          <cell r="W3405" t="str">
            <v>Dorit Dor</v>
          </cell>
          <cell r="Y3405" t="str">
            <v>Eligible</v>
          </cell>
          <cell r="Z3405">
            <v>28200</v>
          </cell>
          <cell r="AA3405">
            <v>103963.133640553</v>
          </cell>
          <cell r="AB3405">
            <v>28200</v>
          </cell>
          <cell r="AC3405">
            <v>103963.133640553</v>
          </cell>
          <cell r="AD3405">
            <v>3</v>
          </cell>
          <cell r="AE3405" t="str">
            <v>M42</v>
          </cell>
          <cell r="AF3405">
            <v>24000</v>
          </cell>
          <cell r="AG3405">
            <v>37000</v>
          </cell>
          <cell r="AH3405">
            <v>0.32</v>
          </cell>
          <cell r="AI3405">
            <v>2</v>
          </cell>
          <cell r="AJ3405">
            <v>0</v>
          </cell>
          <cell r="AK3405">
            <v>29046</v>
          </cell>
          <cell r="AL3405">
            <v>3.0000000000000027E-2</v>
          </cell>
          <cell r="AM3405">
            <v>107082.02764976959</v>
          </cell>
          <cell r="AN3405">
            <v>3118.8940092165867</v>
          </cell>
          <cell r="AO3405">
            <v>-0.21497297297297302</v>
          </cell>
          <cell r="AQ3405">
            <v>6500</v>
          </cell>
          <cell r="AR3405">
            <v>86000</v>
          </cell>
          <cell r="AS3405">
            <v>0.27</v>
          </cell>
          <cell r="AT3405">
            <v>1</v>
          </cell>
          <cell r="AU3405">
            <v>0</v>
          </cell>
          <cell r="AV3405">
            <v>29046</v>
          </cell>
          <cell r="AW3405">
            <v>107082.02764976959</v>
          </cell>
          <cell r="AX3405">
            <v>3.0000000000000027E-2</v>
          </cell>
          <cell r="AY3405">
            <v>3118.8940092165867</v>
          </cell>
          <cell r="AZ3405" t="str">
            <v>Regular Bonus</v>
          </cell>
          <cell r="BA3405" t="str">
            <v>Regular BonusEligible</v>
          </cell>
          <cell r="BB3405" t="str">
            <v>Regular BonusIsrael</v>
          </cell>
          <cell r="BC3405" t="str">
            <v>Regular BonusIsrael Employee</v>
          </cell>
          <cell r="BD3405" t="str">
            <v>M42</v>
          </cell>
          <cell r="BE3405" t="str">
            <v>Employee</v>
          </cell>
          <cell r="BF3405">
            <v>28200</v>
          </cell>
          <cell r="BG3405">
            <v>45000</v>
          </cell>
          <cell r="BH3405">
            <v>3</v>
          </cell>
          <cell r="BI3405">
            <v>4000</v>
          </cell>
          <cell r="BJ3405">
            <v>36000</v>
          </cell>
          <cell r="BK3405">
            <v>36000</v>
          </cell>
          <cell r="BL3405">
            <v>28800</v>
          </cell>
        </row>
        <row r="3406">
          <cell r="B3406">
            <v>4237</v>
          </cell>
          <cell r="C3406">
            <v>1047</v>
          </cell>
          <cell r="D3406">
            <v>190111</v>
          </cell>
          <cell r="E3406" t="str">
            <v>Gal Katz</v>
          </cell>
          <cell r="F3406" t="str">
            <v>GROUP MANAGER</v>
          </cell>
          <cell r="G3406" t="str">
            <v>Employee</v>
          </cell>
          <cell r="H3406" t="str">
            <v>Products - R&amp;D</v>
          </cell>
          <cell r="I3406" t="str">
            <v>TEL-AVIV</v>
          </cell>
          <cell r="J3406" t="str">
            <v>Israel</v>
          </cell>
          <cell r="K3406">
            <v>41574</v>
          </cell>
          <cell r="L3406" t="str">
            <v>IL</v>
          </cell>
          <cell r="M3406" t="str">
            <v>D30M</v>
          </cell>
          <cell r="N3406" t="str">
            <v>D</v>
          </cell>
          <cell r="O3406" t="str">
            <v>3</v>
          </cell>
          <cell r="P3406" t="str">
            <v>Regular</v>
          </cell>
          <cell r="T3406">
            <v>1</v>
          </cell>
          <cell r="U3406" t="str">
            <v>ILS</v>
          </cell>
          <cell r="V3406" t="str">
            <v>Products - R&amp;D</v>
          </cell>
          <cell r="W3406" t="str">
            <v>Dorit Dor</v>
          </cell>
          <cell r="Y3406" t="str">
            <v>Eligible</v>
          </cell>
          <cell r="Z3406">
            <v>35000</v>
          </cell>
          <cell r="AA3406">
            <v>129032.25806451614</v>
          </cell>
          <cell r="AB3406">
            <v>35000</v>
          </cell>
          <cell r="AC3406">
            <v>129032.25806451614</v>
          </cell>
          <cell r="AD3406">
            <v>2</v>
          </cell>
          <cell r="AE3406" t="str">
            <v>D30</v>
          </cell>
          <cell r="AF3406">
            <v>34000</v>
          </cell>
          <cell r="AG3406">
            <v>46000</v>
          </cell>
          <cell r="AH3406">
            <v>0.08</v>
          </cell>
          <cell r="AI3406">
            <v>1</v>
          </cell>
          <cell r="AJ3406">
            <v>0</v>
          </cell>
          <cell r="AK3406">
            <v>35000</v>
          </cell>
          <cell r="AL3406">
            <v>0</v>
          </cell>
          <cell r="AM3406">
            <v>129032.25806451614</v>
          </cell>
          <cell r="AN3406">
            <v>0</v>
          </cell>
          <cell r="AO3406">
            <v>-0.23913043478260865</v>
          </cell>
          <cell r="AP3406" t="str">
            <v>Rated 2 - no recommendation</v>
          </cell>
          <cell r="AQ3406">
            <v>6500</v>
          </cell>
          <cell r="AR3406">
            <v>86000</v>
          </cell>
          <cell r="AS3406">
            <v>0.35</v>
          </cell>
          <cell r="AT3406">
            <v>1</v>
          </cell>
          <cell r="AU3406">
            <v>0</v>
          </cell>
          <cell r="AV3406">
            <v>35000</v>
          </cell>
          <cell r="AW3406">
            <v>129032.25806451614</v>
          </cell>
          <cell r="AX3406">
            <v>0</v>
          </cell>
          <cell r="AY3406">
            <v>0</v>
          </cell>
          <cell r="AZ3406" t="str">
            <v>Regular Bonus</v>
          </cell>
          <cell r="BA3406" t="str">
            <v>Regular BonusEligible</v>
          </cell>
          <cell r="BB3406" t="str">
            <v>Regular BonusIsrael</v>
          </cell>
          <cell r="BC3406" t="str">
            <v>Regular BonusIsrael Employee</v>
          </cell>
          <cell r="BD3406" t="str">
            <v>D35</v>
          </cell>
          <cell r="BE3406" t="str">
            <v>Employee</v>
          </cell>
          <cell r="BF3406">
            <v>35000</v>
          </cell>
          <cell r="BG3406">
            <v>70000</v>
          </cell>
          <cell r="BH3406">
            <v>4</v>
          </cell>
          <cell r="BI3406">
            <v>4000</v>
          </cell>
          <cell r="BJ3406">
            <v>37000</v>
          </cell>
          <cell r="BK3406">
            <v>37000</v>
          </cell>
          <cell r="BL3406">
            <v>29600</v>
          </cell>
        </row>
        <row r="3407">
          <cell r="B3407">
            <v>4241</v>
          </cell>
          <cell r="C3407">
            <v>1049</v>
          </cell>
          <cell r="E3407" t="str">
            <v>Shahar Luxenberg</v>
          </cell>
          <cell r="F3407" t="str">
            <v>TECHNOLOGY LEADER</v>
          </cell>
          <cell r="G3407" t="str">
            <v>Employee</v>
          </cell>
          <cell r="H3407" t="str">
            <v>Products - R&amp;D</v>
          </cell>
          <cell r="I3407" t="str">
            <v>TEL-AVIV</v>
          </cell>
          <cell r="J3407" t="str">
            <v>Israel</v>
          </cell>
          <cell r="K3407">
            <v>37927</v>
          </cell>
          <cell r="L3407" t="str">
            <v>IL</v>
          </cell>
          <cell r="M3407" t="str">
            <v>D41P</v>
          </cell>
          <cell r="N3407" t="str">
            <v>D</v>
          </cell>
          <cell r="O3407" t="str">
            <v>4</v>
          </cell>
          <cell r="P3407" t="str">
            <v>Regular</v>
          </cell>
          <cell r="T3407">
            <v>1</v>
          </cell>
          <cell r="U3407" t="str">
            <v>ILS</v>
          </cell>
          <cell r="V3407" t="str">
            <v>Products - R&amp;D</v>
          </cell>
          <cell r="W3407" t="str">
            <v>Dorit Dor</v>
          </cell>
          <cell r="Y3407" t="str">
            <v>Eligible</v>
          </cell>
          <cell r="Z3407">
            <v>34400</v>
          </cell>
          <cell r="AA3407">
            <v>126820.27649769586</v>
          </cell>
          <cell r="AB3407">
            <v>34400</v>
          </cell>
          <cell r="AC3407">
            <v>126820.27649769586</v>
          </cell>
          <cell r="AD3407">
            <v>3</v>
          </cell>
          <cell r="AE3407" t="str">
            <v>D41</v>
          </cell>
          <cell r="AF3407">
            <v>25500</v>
          </cell>
          <cell r="AG3407">
            <v>37000</v>
          </cell>
          <cell r="AH3407">
            <v>0.77</v>
          </cell>
          <cell r="AI3407">
            <v>4</v>
          </cell>
          <cell r="AJ3407">
            <v>0</v>
          </cell>
          <cell r="AK3407">
            <v>34916</v>
          </cell>
          <cell r="AL3407">
            <v>1.4999999999999902E-2</v>
          </cell>
          <cell r="AM3407">
            <v>128722.58064516129</v>
          </cell>
          <cell r="AN3407">
            <v>1902.304147465431</v>
          </cell>
          <cell r="AO3407">
            <v>-5.6324324324324326E-2</v>
          </cell>
          <cell r="AQ3407">
            <v>6500</v>
          </cell>
          <cell r="AR3407">
            <v>86000</v>
          </cell>
          <cell r="AS3407">
            <v>0.35</v>
          </cell>
          <cell r="AT3407">
            <v>1</v>
          </cell>
          <cell r="AU3407">
            <v>0</v>
          </cell>
          <cell r="AV3407">
            <v>34916</v>
          </cell>
          <cell r="AW3407">
            <v>128722.58064516129</v>
          </cell>
          <cell r="AX3407">
            <v>1.4999999999999902E-2</v>
          </cell>
          <cell r="AY3407">
            <v>1902.304147465431</v>
          </cell>
          <cell r="AZ3407" t="str">
            <v>Regular Bonus</v>
          </cell>
          <cell r="BA3407" t="str">
            <v>Regular BonusEligible</v>
          </cell>
          <cell r="BB3407" t="str">
            <v>Regular BonusIsrael</v>
          </cell>
          <cell r="BC3407" t="str">
            <v>Regular BonusIsrael Employee</v>
          </cell>
          <cell r="BD3407" t="str">
            <v>D45</v>
          </cell>
          <cell r="BE3407" t="str">
            <v>Employee</v>
          </cell>
          <cell r="BF3407">
            <v>34400</v>
          </cell>
          <cell r="BG3407">
            <v>45000</v>
          </cell>
          <cell r="BH3407">
            <v>3</v>
          </cell>
          <cell r="BI3407">
            <v>4000</v>
          </cell>
          <cell r="BJ3407">
            <v>43000</v>
          </cell>
          <cell r="BK3407">
            <v>43000</v>
          </cell>
          <cell r="BL3407">
            <v>34400</v>
          </cell>
        </row>
        <row r="3408">
          <cell r="B3408">
            <v>17467</v>
          </cell>
          <cell r="C3408">
            <v>12410</v>
          </cell>
          <cell r="D3408">
            <v>142226</v>
          </cell>
          <cell r="E3408" t="str">
            <v>Elad Chomsky</v>
          </cell>
          <cell r="F3408" t="str">
            <v>SOFTWARE DEVELOPER</v>
          </cell>
          <cell r="G3408" t="str">
            <v>Employee</v>
          </cell>
          <cell r="H3408" t="str">
            <v>Products - R&amp;D</v>
          </cell>
          <cell r="I3408" t="str">
            <v>TEL-AVIV</v>
          </cell>
          <cell r="J3408" t="str">
            <v>Israel</v>
          </cell>
          <cell r="K3408">
            <v>43073</v>
          </cell>
          <cell r="L3408" t="str">
            <v>IL</v>
          </cell>
          <cell r="M3408" t="str">
            <v>D51P</v>
          </cell>
          <cell r="N3408" t="str">
            <v>D</v>
          </cell>
          <cell r="O3408" t="str">
            <v>5</v>
          </cell>
          <cell r="P3408" t="str">
            <v>Regular</v>
          </cell>
          <cell r="T3408">
            <v>1</v>
          </cell>
          <cell r="U3408" t="str">
            <v>ILS</v>
          </cell>
          <cell r="V3408" t="str">
            <v>Products - R&amp;D</v>
          </cell>
          <cell r="W3408" t="str">
            <v>Dorit Dor</v>
          </cell>
          <cell r="Y3408" t="str">
            <v>Eligible</v>
          </cell>
          <cell r="Z3408">
            <v>18300</v>
          </cell>
          <cell r="AA3408">
            <v>67465.437788018433</v>
          </cell>
          <cell r="AB3408">
            <v>18300</v>
          </cell>
          <cell r="AC3408">
            <v>67465.437788018433</v>
          </cell>
          <cell r="AD3408">
            <v>3</v>
          </cell>
          <cell r="AE3408" t="str">
            <v>D51</v>
          </cell>
          <cell r="AF3408">
            <v>19500</v>
          </cell>
          <cell r="AG3408">
            <v>29500</v>
          </cell>
          <cell r="AH3408">
            <v>0</v>
          </cell>
          <cell r="AI3408">
            <v>1</v>
          </cell>
          <cell r="AJ3408">
            <v>0</v>
          </cell>
          <cell r="AK3408">
            <v>19032</v>
          </cell>
          <cell r="AL3408">
            <v>4.0000000000000036E-2</v>
          </cell>
          <cell r="AM3408">
            <v>70164.055299539177</v>
          </cell>
          <cell r="AN3408">
            <v>2698.6175115207443</v>
          </cell>
          <cell r="AO3408">
            <v>-0.35484745762711867</v>
          </cell>
          <cell r="AQ3408">
            <v>6500</v>
          </cell>
          <cell r="AR3408">
            <v>86000</v>
          </cell>
          <cell r="AS3408">
            <v>0.14000000000000001</v>
          </cell>
          <cell r="AT3408">
            <v>1</v>
          </cell>
          <cell r="AU3408">
            <v>0</v>
          </cell>
          <cell r="AV3408">
            <v>19032</v>
          </cell>
          <cell r="AW3408">
            <v>70164.055299539177</v>
          </cell>
          <cell r="AX3408">
            <v>4.0000000000000036E-2</v>
          </cell>
          <cell r="AY3408">
            <v>2698.6175115207443</v>
          </cell>
          <cell r="AZ3408" t="str">
            <v>Regular Bonus</v>
          </cell>
          <cell r="BA3408" t="str">
            <v>Regular BonusEligible</v>
          </cell>
          <cell r="BB3408" t="str">
            <v>Regular BonusIsrael</v>
          </cell>
          <cell r="BC3408" t="str">
            <v>Regular BonusIsrael Employee</v>
          </cell>
          <cell r="BD3408" t="str">
            <v>D65</v>
          </cell>
          <cell r="BE3408" t="str">
            <v>Employee</v>
          </cell>
          <cell r="BF3408">
            <v>18300</v>
          </cell>
          <cell r="BG3408">
            <v>22000</v>
          </cell>
          <cell r="BH3408">
            <v>3</v>
          </cell>
          <cell r="BI3408">
            <v>4000</v>
          </cell>
          <cell r="BJ3408">
            <v>22000</v>
          </cell>
          <cell r="BK3408">
            <v>22000</v>
          </cell>
          <cell r="BL3408">
            <v>17600</v>
          </cell>
        </row>
        <row r="3409">
          <cell r="B3409">
            <v>1679</v>
          </cell>
          <cell r="C3409">
            <v>442</v>
          </cell>
          <cell r="E3409" t="str">
            <v>Yair Almog</v>
          </cell>
          <cell r="F3409" t="str">
            <v>SOFTWARE DEVELOPER</v>
          </cell>
          <cell r="G3409" t="str">
            <v>PTE</v>
          </cell>
          <cell r="H3409" t="str">
            <v>Products - R&amp;D</v>
          </cell>
          <cell r="I3409" t="str">
            <v>TEL-AVIV</v>
          </cell>
          <cell r="J3409" t="str">
            <v>Israel</v>
          </cell>
          <cell r="K3409">
            <v>36436</v>
          </cell>
          <cell r="L3409" t="str">
            <v>IL</v>
          </cell>
          <cell r="M3409" t="str">
            <v>D41P</v>
          </cell>
          <cell r="N3409" t="str">
            <v>D</v>
          </cell>
          <cell r="O3409" t="str">
            <v>4</v>
          </cell>
          <cell r="P3409" t="str">
            <v>Regular</v>
          </cell>
          <cell r="T3409">
            <v>1</v>
          </cell>
          <cell r="U3409" t="str">
            <v>ILS</v>
          </cell>
          <cell r="V3409" t="str">
            <v>Products - R&amp;D</v>
          </cell>
          <cell r="W3409" t="str">
            <v>Dorit Dor</v>
          </cell>
          <cell r="Y3409" t="str">
            <v>Eligible</v>
          </cell>
          <cell r="Z3409">
            <v>32400</v>
          </cell>
          <cell r="AA3409">
            <v>119447.00460829494</v>
          </cell>
          <cell r="AB3409">
            <v>32400</v>
          </cell>
          <cell r="AC3409">
            <v>119447.00460829494</v>
          </cell>
          <cell r="AD3409">
            <v>3</v>
          </cell>
          <cell r="AE3409" t="str">
            <v>D41</v>
          </cell>
          <cell r="AF3409">
            <v>25500</v>
          </cell>
          <cell r="AG3409">
            <v>37000</v>
          </cell>
          <cell r="AH3409">
            <v>0.6</v>
          </cell>
          <cell r="AI3409">
            <v>3</v>
          </cell>
          <cell r="AJ3409">
            <v>0</v>
          </cell>
          <cell r="AK3409">
            <v>33048</v>
          </cell>
          <cell r="AL3409">
            <v>2.0000000000000018E-2</v>
          </cell>
          <cell r="AM3409">
            <v>121835.94470046084</v>
          </cell>
          <cell r="AN3409">
            <v>2388.9400921658962</v>
          </cell>
          <cell r="AO3409">
            <v>-0.10681081081081079</v>
          </cell>
          <cell r="AQ3409">
            <v>6500</v>
          </cell>
          <cell r="AR3409">
            <v>86000</v>
          </cell>
          <cell r="AS3409">
            <v>0.32</v>
          </cell>
          <cell r="AT3409">
            <v>1</v>
          </cell>
          <cell r="AU3409">
            <v>0</v>
          </cell>
          <cell r="AV3409">
            <v>33048</v>
          </cell>
          <cell r="AW3409">
            <v>121835.94470046084</v>
          </cell>
          <cell r="AX3409">
            <v>2.0000000000000018E-2</v>
          </cell>
          <cell r="AY3409">
            <v>2388.9400921658962</v>
          </cell>
          <cell r="AZ3409" t="str">
            <v>Regular Bonus</v>
          </cell>
          <cell r="BA3409" t="str">
            <v>Regular BonusEligible</v>
          </cell>
          <cell r="BB3409" t="str">
            <v>Regular BonusIsrael</v>
          </cell>
          <cell r="BC3409" t="str">
            <v>Regular BonusIsrael Employee</v>
          </cell>
          <cell r="BD3409" t="str">
            <v>D45</v>
          </cell>
          <cell r="BE3409" t="str">
            <v>Employee</v>
          </cell>
          <cell r="BF3409">
            <v>32400</v>
          </cell>
          <cell r="BG3409">
            <v>33000</v>
          </cell>
          <cell r="BH3409">
            <v>4</v>
          </cell>
          <cell r="BI3409">
            <v>4000</v>
          </cell>
          <cell r="BJ3409">
            <v>43000</v>
          </cell>
          <cell r="BK3409">
            <v>43000</v>
          </cell>
          <cell r="BL3409">
            <v>34400</v>
          </cell>
        </row>
        <row r="3410">
          <cell r="B3410">
            <v>1592</v>
          </cell>
          <cell r="C3410">
            <v>180</v>
          </cell>
          <cell r="D3410">
            <v>132988</v>
          </cell>
          <cell r="E3410" t="str">
            <v>Dudi Hazan</v>
          </cell>
          <cell r="F3410" t="str">
            <v>TECHNOLOGY LEADER</v>
          </cell>
          <cell r="G3410" t="str">
            <v>PTE</v>
          </cell>
          <cell r="H3410" t="str">
            <v>Products - R&amp;D</v>
          </cell>
          <cell r="I3410" t="str">
            <v>TEL-AVIV</v>
          </cell>
          <cell r="J3410" t="str">
            <v>Israel</v>
          </cell>
          <cell r="K3410">
            <v>43003</v>
          </cell>
          <cell r="L3410" t="str">
            <v>IL</v>
          </cell>
          <cell r="M3410" t="str">
            <v>D30P</v>
          </cell>
          <cell r="N3410" t="str">
            <v>D</v>
          </cell>
          <cell r="O3410" t="str">
            <v>3</v>
          </cell>
          <cell r="P3410" t="str">
            <v>Regular</v>
          </cell>
          <cell r="T3410">
            <v>1</v>
          </cell>
          <cell r="U3410" t="str">
            <v>ILS</v>
          </cell>
          <cell r="V3410" t="str">
            <v>Products - R&amp;D</v>
          </cell>
          <cell r="W3410" t="str">
            <v>Dorit Dor</v>
          </cell>
          <cell r="Y3410" t="str">
            <v>Eligible</v>
          </cell>
          <cell r="Z3410">
            <v>37100</v>
          </cell>
          <cell r="AA3410">
            <v>136774.19354838709</v>
          </cell>
          <cell r="AB3410">
            <v>37100</v>
          </cell>
          <cell r="AC3410">
            <v>136774.19354838709</v>
          </cell>
          <cell r="AD3410">
            <v>4</v>
          </cell>
          <cell r="AE3410" t="str">
            <v>D30</v>
          </cell>
          <cell r="AF3410">
            <v>34000</v>
          </cell>
          <cell r="AG3410">
            <v>46000</v>
          </cell>
          <cell r="AH3410">
            <v>0.25</v>
          </cell>
          <cell r="AI3410">
            <v>2</v>
          </cell>
          <cell r="AJ3410">
            <v>0</v>
          </cell>
          <cell r="AK3410">
            <v>38955</v>
          </cell>
          <cell r="AL3410">
            <v>5.0000000000000044E-2</v>
          </cell>
          <cell r="AM3410">
            <v>143612.90322580645</v>
          </cell>
          <cell r="AN3410">
            <v>6838.7096774193633</v>
          </cell>
          <cell r="AO3410">
            <v>-0.15315217391304348</v>
          </cell>
          <cell r="AQ3410">
            <v>6500</v>
          </cell>
          <cell r="AR3410">
            <v>86000</v>
          </cell>
          <cell r="AS3410">
            <v>0.38</v>
          </cell>
          <cell r="AT3410">
            <v>1</v>
          </cell>
          <cell r="AU3410">
            <v>0</v>
          </cell>
          <cell r="AV3410">
            <v>38955</v>
          </cell>
          <cell r="AW3410">
            <v>143612.90322580645</v>
          </cell>
          <cell r="AX3410">
            <v>5.0000000000000044E-2</v>
          </cell>
          <cell r="AY3410">
            <v>6838.7096774193633</v>
          </cell>
          <cell r="AZ3410" t="str">
            <v>Regular Bonus</v>
          </cell>
          <cell r="BA3410" t="str">
            <v>Regular BonusEligible</v>
          </cell>
          <cell r="BB3410" t="str">
            <v>Regular BonusIsrael</v>
          </cell>
          <cell r="BC3410" t="str">
            <v>Regular BonusIsrael Employee</v>
          </cell>
          <cell r="BD3410" t="str">
            <v>D35</v>
          </cell>
          <cell r="BE3410" t="str">
            <v>Employee</v>
          </cell>
          <cell r="BF3410">
            <v>37100</v>
          </cell>
          <cell r="BG3410">
            <v>54400</v>
          </cell>
          <cell r="BH3410">
            <v>3</v>
          </cell>
          <cell r="BI3410">
            <v>4000</v>
          </cell>
          <cell r="BJ3410">
            <v>87000</v>
          </cell>
          <cell r="BK3410">
            <v>87000</v>
          </cell>
          <cell r="BL3410">
            <v>69600</v>
          </cell>
        </row>
        <row r="3411">
          <cell r="B3411">
            <v>16874</v>
          </cell>
          <cell r="C3411">
            <v>11791</v>
          </cell>
          <cell r="D3411">
            <v>125382</v>
          </cell>
          <cell r="E3411" t="str">
            <v>Netanel Ben Simon</v>
          </cell>
          <cell r="F3411" t="str">
            <v>SECURITY RESEARCHER</v>
          </cell>
          <cell r="G3411" t="str">
            <v>Employee</v>
          </cell>
          <cell r="H3411" t="str">
            <v>Products - R&amp;D</v>
          </cell>
          <cell r="I3411" t="str">
            <v>TEL-AVIV</v>
          </cell>
          <cell r="J3411" t="str">
            <v>Israel</v>
          </cell>
          <cell r="K3411">
            <v>42974</v>
          </cell>
          <cell r="L3411" t="str">
            <v>IL</v>
          </cell>
          <cell r="M3411" t="str">
            <v>D54P</v>
          </cell>
          <cell r="N3411" t="str">
            <v>D</v>
          </cell>
          <cell r="O3411" t="str">
            <v>5</v>
          </cell>
          <cell r="P3411" t="str">
            <v>Regular</v>
          </cell>
          <cell r="T3411">
            <v>1</v>
          </cell>
          <cell r="U3411" t="str">
            <v>ILS</v>
          </cell>
          <cell r="V3411" t="str">
            <v>Products - R&amp;D</v>
          </cell>
          <cell r="W3411" t="str">
            <v>Dorit Dor</v>
          </cell>
          <cell r="Y3411" t="str">
            <v>Eligible</v>
          </cell>
          <cell r="Z3411">
            <v>30000</v>
          </cell>
          <cell r="AA3411">
            <v>110599.07834101382</v>
          </cell>
          <cell r="AB3411">
            <v>30000</v>
          </cell>
          <cell r="AC3411">
            <v>110599.07834101382</v>
          </cell>
          <cell r="AD3411">
            <v>3</v>
          </cell>
          <cell r="AE3411" t="str">
            <v>D54</v>
          </cell>
          <cell r="AF3411">
            <v>24000</v>
          </cell>
          <cell r="AG3411">
            <v>35000</v>
          </cell>
          <cell r="AH3411">
            <v>0.54</v>
          </cell>
          <cell r="AI3411">
            <v>3</v>
          </cell>
          <cell r="AJ3411">
            <v>0</v>
          </cell>
          <cell r="AK3411">
            <v>30600</v>
          </cell>
          <cell r="AL3411">
            <v>2.0000000000000018E-2</v>
          </cell>
          <cell r="AM3411">
            <v>112811.0599078341</v>
          </cell>
          <cell r="AN3411">
            <v>2211.9815668202791</v>
          </cell>
          <cell r="AO3411">
            <v>-0.12571428571428567</v>
          </cell>
          <cell r="AQ3411">
            <v>6500</v>
          </cell>
          <cell r="AR3411">
            <v>86000</v>
          </cell>
          <cell r="AS3411">
            <v>0.28999999999999998</v>
          </cell>
          <cell r="AT3411">
            <v>1</v>
          </cell>
          <cell r="AU3411">
            <v>0</v>
          </cell>
          <cell r="AV3411">
            <v>30600</v>
          </cell>
          <cell r="AW3411">
            <v>112811.0599078341</v>
          </cell>
          <cell r="AX3411">
            <v>2.0000000000000018E-2</v>
          </cell>
          <cell r="AY3411">
            <v>2211.9815668202791</v>
          </cell>
          <cell r="AZ3411" t="str">
            <v>Regular Bonus</v>
          </cell>
          <cell r="BA3411" t="str">
            <v>Regular BonusEligible</v>
          </cell>
          <cell r="BB3411" t="str">
            <v>Regular BonusIsrael</v>
          </cell>
          <cell r="BC3411" t="str">
            <v>Regular BonusIsrael Employee</v>
          </cell>
          <cell r="BD3411" t="str">
            <v>D55</v>
          </cell>
          <cell r="BE3411" t="str">
            <v>Employee</v>
          </cell>
          <cell r="BF3411">
            <v>30000</v>
          </cell>
          <cell r="BG3411">
            <v>50000</v>
          </cell>
          <cell r="BH3411">
            <v>4</v>
          </cell>
          <cell r="BI3411">
            <v>4000</v>
          </cell>
          <cell r="BJ3411">
            <v>30000</v>
          </cell>
          <cell r="BK3411">
            <v>30000</v>
          </cell>
          <cell r="BL3411">
            <v>24000</v>
          </cell>
        </row>
        <row r="3412">
          <cell r="B3412">
            <v>1557</v>
          </cell>
          <cell r="C3412">
            <v>723</v>
          </cell>
          <cell r="E3412" t="str">
            <v>Shlomo Yeret</v>
          </cell>
          <cell r="F3412" t="str">
            <v>DIRECTOR</v>
          </cell>
          <cell r="G3412" t="str">
            <v>Employee</v>
          </cell>
          <cell r="H3412" t="str">
            <v>Products - R&amp;D</v>
          </cell>
          <cell r="I3412" t="str">
            <v>TEL-AVIV</v>
          </cell>
          <cell r="J3412" t="str">
            <v>Israel</v>
          </cell>
          <cell r="K3412">
            <v>36933</v>
          </cell>
          <cell r="L3412" t="str">
            <v>IL</v>
          </cell>
          <cell r="M3412" t="str">
            <v>D20P</v>
          </cell>
          <cell r="N3412" t="str">
            <v>D</v>
          </cell>
          <cell r="O3412" t="str">
            <v>2</v>
          </cell>
          <cell r="P3412" t="str">
            <v>Regular</v>
          </cell>
          <cell r="T3412">
            <v>1</v>
          </cell>
          <cell r="U3412" t="str">
            <v>ILS</v>
          </cell>
          <cell r="V3412" t="str">
            <v>Products - R&amp;D</v>
          </cell>
          <cell r="W3412" t="str">
            <v>Dorit Dor</v>
          </cell>
          <cell r="Y3412" t="str">
            <v>Eligible</v>
          </cell>
          <cell r="Z3412">
            <v>50000</v>
          </cell>
          <cell r="AA3412">
            <v>184331.79723502306</v>
          </cell>
          <cell r="AB3412">
            <v>50000</v>
          </cell>
          <cell r="AC3412">
            <v>184331.79723502306</v>
          </cell>
          <cell r="AD3412">
            <v>4</v>
          </cell>
          <cell r="AE3412" t="str">
            <v>D20</v>
          </cell>
          <cell r="AF3412">
            <v>41000</v>
          </cell>
          <cell r="AG3412">
            <v>55000</v>
          </cell>
          <cell r="AH3412">
            <v>0.64</v>
          </cell>
          <cell r="AI3412">
            <v>3</v>
          </cell>
          <cell r="AJ3412">
            <v>0</v>
          </cell>
          <cell r="AK3412">
            <v>52000</v>
          </cell>
          <cell r="AL3412">
            <v>4.0000000000000036E-2</v>
          </cell>
          <cell r="AM3412">
            <v>191705.06912442396</v>
          </cell>
          <cell r="AN3412">
            <v>7373.2718894009013</v>
          </cell>
          <cell r="AO3412">
            <v>-5.4545454545454564E-2</v>
          </cell>
          <cell r="AQ3412">
            <v>6500</v>
          </cell>
          <cell r="AR3412">
            <v>86000</v>
          </cell>
          <cell r="AS3412">
            <v>0.54</v>
          </cell>
          <cell r="AT3412">
            <v>1</v>
          </cell>
          <cell r="AU3412">
            <v>0</v>
          </cell>
          <cell r="AV3412">
            <v>52000</v>
          </cell>
          <cell r="AW3412">
            <v>191705.06912442396</v>
          </cell>
          <cell r="AX3412">
            <v>4.0000000000000036E-2</v>
          </cell>
          <cell r="AY3412">
            <v>7373.2718894009013</v>
          </cell>
          <cell r="AZ3412" t="str">
            <v>Regular Bonus</v>
          </cell>
          <cell r="BA3412" t="str">
            <v>Regular BonusEligible</v>
          </cell>
          <cell r="BB3412" t="str">
            <v>Regular BonusIsrael</v>
          </cell>
          <cell r="BC3412" t="str">
            <v>Regular BonusIsrael Employee</v>
          </cell>
          <cell r="BD3412" t="str">
            <v>D25</v>
          </cell>
          <cell r="BE3412" t="str">
            <v>Employee</v>
          </cell>
          <cell r="BF3412">
            <v>50000</v>
          </cell>
          <cell r="BG3412">
            <v>100000</v>
          </cell>
          <cell r="BH3412">
            <v>3</v>
          </cell>
          <cell r="BI3412">
            <v>4000</v>
          </cell>
          <cell r="BJ3412">
            <v>130000</v>
          </cell>
          <cell r="BK3412">
            <v>130000</v>
          </cell>
          <cell r="BL3412">
            <v>104000</v>
          </cell>
        </row>
        <row r="3413">
          <cell r="B3413">
            <v>4075</v>
          </cell>
          <cell r="C3413">
            <v>970</v>
          </cell>
          <cell r="E3413" t="str">
            <v>Yosef Teitz</v>
          </cell>
          <cell r="F3413" t="str">
            <v>TECHNOLOGY LEADER</v>
          </cell>
          <cell r="G3413" t="str">
            <v>Employee</v>
          </cell>
          <cell r="H3413" t="str">
            <v>Products - R&amp;D</v>
          </cell>
          <cell r="I3413" t="str">
            <v>TEL-AVIV</v>
          </cell>
          <cell r="J3413" t="str">
            <v>Israel</v>
          </cell>
          <cell r="K3413">
            <v>37745</v>
          </cell>
          <cell r="L3413" t="str">
            <v>IL</v>
          </cell>
          <cell r="M3413" t="str">
            <v>D41P</v>
          </cell>
          <cell r="N3413" t="str">
            <v>D</v>
          </cell>
          <cell r="O3413" t="str">
            <v>4</v>
          </cell>
          <cell r="P3413" t="str">
            <v>Regular</v>
          </cell>
          <cell r="T3413">
            <v>1</v>
          </cell>
          <cell r="U3413" t="str">
            <v>ILS</v>
          </cell>
          <cell r="V3413" t="str">
            <v>Products - R&amp;D</v>
          </cell>
          <cell r="W3413" t="str">
            <v>Dorit Dor</v>
          </cell>
          <cell r="Y3413" t="str">
            <v>Eligible</v>
          </cell>
          <cell r="Z3413">
            <v>33500</v>
          </cell>
          <cell r="AA3413">
            <v>123502.30414746545</v>
          </cell>
          <cell r="AB3413">
            <v>33500</v>
          </cell>
          <cell r="AC3413">
            <v>123502.30414746545</v>
          </cell>
          <cell r="AD3413">
            <v>3</v>
          </cell>
          <cell r="AE3413" t="str">
            <v>D41</v>
          </cell>
          <cell r="AF3413">
            <v>25500</v>
          </cell>
          <cell r="AG3413">
            <v>37000</v>
          </cell>
          <cell r="AH3413">
            <v>0.69</v>
          </cell>
          <cell r="AI3413">
            <v>3</v>
          </cell>
          <cell r="AJ3413">
            <v>0</v>
          </cell>
          <cell r="AK3413">
            <v>34170</v>
          </cell>
          <cell r="AL3413">
            <v>2.0000000000000018E-2</v>
          </cell>
          <cell r="AM3413">
            <v>125972.35023041476</v>
          </cell>
          <cell r="AN3413">
            <v>2470.0460829493095</v>
          </cell>
          <cell r="AO3413">
            <v>-7.6486486486486482E-2</v>
          </cell>
          <cell r="AQ3413">
            <v>6500</v>
          </cell>
          <cell r="AR3413">
            <v>86000</v>
          </cell>
          <cell r="AS3413">
            <v>0.33</v>
          </cell>
          <cell r="AT3413">
            <v>1</v>
          </cell>
          <cell r="AU3413">
            <v>0</v>
          </cell>
          <cell r="AV3413">
            <v>34170</v>
          </cell>
          <cell r="AW3413">
            <v>125972.35023041476</v>
          </cell>
          <cell r="AX3413">
            <v>2.0000000000000018E-2</v>
          </cell>
          <cell r="AY3413">
            <v>2470.0460829493095</v>
          </cell>
          <cell r="AZ3413" t="str">
            <v>Regular Bonus</v>
          </cell>
          <cell r="BA3413" t="str">
            <v>Regular BonusEligible</v>
          </cell>
          <cell r="BB3413" t="str">
            <v>Regular BonusIsrael</v>
          </cell>
          <cell r="BC3413" t="str">
            <v>Regular BonusIsrael Employee</v>
          </cell>
          <cell r="BD3413" t="str">
            <v>D41</v>
          </cell>
          <cell r="BE3413" t="str">
            <v>Employee</v>
          </cell>
          <cell r="BF3413">
            <v>33500</v>
          </cell>
          <cell r="BG3413">
            <v>41000</v>
          </cell>
          <cell r="BH3413">
            <v>3</v>
          </cell>
          <cell r="BI3413">
            <v>4000</v>
          </cell>
          <cell r="BJ3413">
            <v>41000</v>
          </cell>
          <cell r="BK3413">
            <v>41000</v>
          </cell>
          <cell r="BL3413">
            <v>32800</v>
          </cell>
        </row>
        <row r="3414">
          <cell r="B3414">
            <v>1725</v>
          </cell>
          <cell r="C3414">
            <v>690</v>
          </cell>
          <cell r="E3414" t="str">
            <v>Nachum Moshe</v>
          </cell>
          <cell r="F3414" t="str">
            <v>GROUP MANAGER</v>
          </cell>
          <cell r="G3414" t="str">
            <v>Employee</v>
          </cell>
          <cell r="H3414" t="str">
            <v>Products - R&amp;D</v>
          </cell>
          <cell r="I3414" t="str">
            <v>TEL-AVIV</v>
          </cell>
          <cell r="J3414" t="str">
            <v>Israel</v>
          </cell>
          <cell r="K3414">
            <v>36912</v>
          </cell>
          <cell r="L3414" t="str">
            <v>IL</v>
          </cell>
          <cell r="M3414" t="str">
            <v>D30M</v>
          </cell>
          <cell r="N3414" t="str">
            <v>D</v>
          </cell>
          <cell r="O3414" t="str">
            <v>3</v>
          </cell>
          <cell r="P3414" t="str">
            <v>Regular</v>
          </cell>
          <cell r="T3414">
            <v>1</v>
          </cell>
          <cell r="U3414" t="str">
            <v>ILS</v>
          </cell>
          <cell r="V3414" t="str">
            <v>Products - R&amp;D</v>
          </cell>
          <cell r="W3414" t="str">
            <v>Dorit Dor</v>
          </cell>
          <cell r="Y3414" t="str">
            <v>Eligible</v>
          </cell>
          <cell r="Z3414">
            <v>40500</v>
          </cell>
          <cell r="AA3414">
            <v>149308.75576036866</v>
          </cell>
          <cell r="AB3414">
            <v>40500</v>
          </cell>
          <cell r="AC3414">
            <v>149308.75576036866</v>
          </cell>
          <cell r="AD3414">
            <v>3</v>
          </cell>
          <cell r="AE3414" t="str">
            <v>D30</v>
          </cell>
          <cell r="AF3414">
            <v>34000</v>
          </cell>
          <cell r="AG3414">
            <v>46000</v>
          </cell>
          <cell r="AH3414">
            <v>0.54</v>
          </cell>
          <cell r="AI3414">
            <v>3</v>
          </cell>
          <cell r="AJ3414">
            <v>0</v>
          </cell>
          <cell r="AK3414">
            <v>41310</v>
          </cell>
          <cell r="AL3414">
            <v>2.0000000000000018E-2</v>
          </cell>
          <cell r="AM3414">
            <v>152294.93087557604</v>
          </cell>
          <cell r="AN3414">
            <v>2986.1751152073848</v>
          </cell>
          <cell r="AO3414">
            <v>-0.10195652173913039</v>
          </cell>
          <cell r="AQ3414">
            <v>6500</v>
          </cell>
          <cell r="AR3414">
            <v>86000</v>
          </cell>
          <cell r="AS3414">
            <v>0.42</v>
          </cell>
          <cell r="AT3414">
            <v>1</v>
          </cell>
          <cell r="AU3414">
            <v>0</v>
          </cell>
          <cell r="AV3414">
            <v>41310</v>
          </cell>
          <cell r="AW3414">
            <v>152294.93087557604</v>
          </cell>
          <cell r="AX3414">
            <v>2.0000000000000018E-2</v>
          </cell>
          <cell r="AY3414">
            <v>2986.1751152073848</v>
          </cell>
          <cell r="AZ3414" t="str">
            <v>Regular Bonus</v>
          </cell>
          <cell r="BA3414" t="str">
            <v>Regular BonusEligible</v>
          </cell>
          <cell r="BB3414" t="str">
            <v>Regular BonusIsrael</v>
          </cell>
          <cell r="BC3414" t="str">
            <v>Regular BonusIsrael Employee</v>
          </cell>
          <cell r="BD3414" t="str">
            <v>D35</v>
          </cell>
          <cell r="BE3414" t="str">
            <v>Employee</v>
          </cell>
          <cell r="BF3414">
            <v>40500</v>
          </cell>
          <cell r="BG3414">
            <v>75000</v>
          </cell>
          <cell r="BH3414">
            <v>3</v>
          </cell>
          <cell r="BI3414">
            <v>4000</v>
          </cell>
          <cell r="BJ3414">
            <v>70000</v>
          </cell>
          <cell r="BK3414">
            <v>70000</v>
          </cell>
          <cell r="BL3414">
            <v>56000</v>
          </cell>
        </row>
        <row r="3415">
          <cell r="B3415">
            <v>1524</v>
          </cell>
          <cell r="C3415">
            <v>206</v>
          </cell>
          <cell r="E3415" t="str">
            <v>Ofer Barzvi</v>
          </cell>
          <cell r="F3415" t="str">
            <v>TEAM LEADER</v>
          </cell>
          <cell r="G3415" t="str">
            <v>Employee</v>
          </cell>
          <cell r="H3415" t="str">
            <v>Products - R&amp;D</v>
          </cell>
          <cell r="I3415" t="str">
            <v>TEL-AVIV</v>
          </cell>
          <cell r="J3415" t="str">
            <v>Israel</v>
          </cell>
          <cell r="K3415">
            <v>35661</v>
          </cell>
          <cell r="L3415" t="str">
            <v>IL</v>
          </cell>
          <cell r="M3415" t="str">
            <v>D41M</v>
          </cell>
          <cell r="N3415" t="str">
            <v>D</v>
          </cell>
          <cell r="O3415" t="str">
            <v>4</v>
          </cell>
          <cell r="P3415" t="str">
            <v>Regular</v>
          </cell>
          <cell r="T3415">
            <v>1</v>
          </cell>
          <cell r="U3415" t="str">
            <v>ILS</v>
          </cell>
          <cell r="V3415" t="str">
            <v>Products - R&amp;D</v>
          </cell>
          <cell r="W3415" t="str">
            <v>Dorit Dor</v>
          </cell>
          <cell r="Y3415" t="str">
            <v>Eligible</v>
          </cell>
          <cell r="Z3415">
            <v>34000</v>
          </cell>
          <cell r="AA3415">
            <v>125345.62211981567</v>
          </cell>
          <cell r="AB3415">
            <v>34000</v>
          </cell>
          <cell r="AC3415">
            <v>125345.62211981567</v>
          </cell>
          <cell r="AD3415">
            <v>3</v>
          </cell>
          <cell r="AE3415" t="str">
            <v>D41</v>
          </cell>
          <cell r="AF3415">
            <v>25500</v>
          </cell>
          <cell r="AG3415">
            <v>37000</v>
          </cell>
          <cell r="AH3415">
            <v>0.73</v>
          </cell>
          <cell r="AI3415">
            <v>4</v>
          </cell>
          <cell r="AJ3415">
            <v>0</v>
          </cell>
          <cell r="AK3415">
            <v>34510</v>
          </cell>
          <cell r="AL3415">
            <v>1.4999999999999902E-2</v>
          </cell>
          <cell r="AM3415">
            <v>127225.80645161291</v>
          </cell>
          <cell r="AN3415">
            <v>1880.184331797238</v>
          </cell>
          <cell r="AO3415">
            <v>-6.7297297297297276E-2</v>
          </cell>
          <cell r="AQ3415">
            <v>6500</v>
          </cell>
          <cell r="AR3415">
            <v>86000</v>
          </cell>
          <cell r="AS3415">
            <v>0.34</v>
          </cell>
          <cell r="AT3415">
            <v>1</v>
          </cell>
          <cell r="AU3415">
            <v>0</v>
          </cell>
          <cell r="AV3415">
            <v>34510</v>
          </cell>
          <cell r="AW3415">
            <v>127225.80645161291</v>
          </cell>
          <cell r="AX3415">
            <v>1.4999999999999902E-2</v>
          </cell>
          <cell r="AY3415">
            <v>1880.184331797238</v>
          </cell>
          <cell r="AZ3415" t="str">
            <v>Regular Bonus</v>
          </cell>
          <cell r="BA3415" t="str">
            <v>Regular BonusEligible</v>
          </cell>
          <cell r="BB3415" t="str">
            <v>Regular BonusIsrael</v>
          </cell>
          <cell r="BC3415" t="str">
            <v>Regular BonusIsrael Employee</v>
          </cell>
          <cell r="BD3415" t="str">
            <v>D41</v>
          </cell>
          <cell r="BE3415" t="str">
            <v>Employee</v>
          </cell>
          <cell r="BF3415">
            <v>34000</v>
          </cell>
          <cell r="BG3415">
            <v>50000</v>
          </cell>
          <cell r="BH3415">
            <v>3</v>
          </cell>
          <cell r="BI3415">
            <v>4000</v>
          </cell>
          <cell r="BJ3415">
            <v>41000</v>
          </cell>
          <cell r="BK3415">
            <v>41000</v>
          </cell>
          <cell r="BL3415">
            <v>32800</v>
          </cell>
        </row>
        <row r="3416">
          <cell r="B3416">
            <v>1501</v>
          </cell>
          <cell r="C3416">
            <v>693</v>
          </cell>
          <cell r="E3416" t="str">
            <v>Orit Iusim</v>
          </cell>
          <cell r="F3416" t="str">
            <v>TEAM LEADER</v>
          </cell>
          <cell r="G3416" t="str">
            <v>Employee</v>
          </cell>
          <cell r="H3416" t="str">
            <v>Products - R&amp;D</v>
          </cell>
          <cell r="I3416" t="str">
            <v>TEL-AVIV</v>
          </cell>
          <cell r="J3416" t="str">
            <v>Israel</v>
          </cell>
          <cell r="K3416">
            <v>36892</v>
          </cell>
          <cell r="L3416" t="str">
            <v>IL</v>
          </cell>
          <cell r="M3416" t="str">
            <v>D41M</v>
          </cell>
          <cell r="N3416" t="str">
            <v>D</v>
          </cell>
          <cell r="O3416" t="str">
            <v>4</v>
          </cell>
          <cell r="P3416" t="str">
            <v>Regular</v>
          </cell>
          <cell r="T3416">
            <v>1</v>
          </cell>
          <cell r="U3416" t="str">
            <v>ILS</v>
          </cell>
          <cell r="V3416" t="str">
            <v>Products - R&amp;D</v>
          </cell>
          <cell r="W3416" t="str">
            <v>Dorit Dor</v>
          </cell>
          <cell r="Y3416" t="str">
            <v>Eligible</v>
          </cell>
          <cell r="Z3416">
            <v>32000</v>
          </cell>
          <cell r="AA3416">
            <v>117972.35023041476</v>
          </cell>
          <cell r="AB3416">
            <v>32000</v>
          </cell>
          <cell r="AC3416">
            <v>117972.35023041476</v>
          </cell>
          <cell r="AD3416">
            <v>3</v>
          </cell>
          <cell r="AE3416" t="str">
            <v>D41</v>
          </cell>
          <cell r="AF3416">
            <v>25500</v>
          </cell>
          <cell r="AG3416">
            <v>37000</v>
          </cell>
          <cell r="AH3416">
            <v>0.56000000000000005</v>
          </cell>
          <cell r="AI3416">
            <v>3</v>
          </cell>
          <cell r="AJ3416">
            <v>0</v>
          </cell>
          <cell r="AK3416">
            <v>32640</v>
          </cell>
          <cell r="AL3416">
            <v>2.0000000000000018E-2</v>
          </cell>
          <cell r="AM3416">
            <v>120331.79723502304</v>
          </cell>
          <cell r="AN3416">
            <v>2359.4470046082861</v>
          </cell>
          <cell r="AO3416">
            <v>-0.11783783783783786</v>
          </cell>
          <cell r="AQ3416">
            <v>6500</v>
          </cell>
          <cell r="AR3416">
            <v>86000</v>
          </cell>
          <cell r="AS3416">
            <v>0.32</v>
          </cell>
          <cell r="AT3416">
            <v>1</v>
          </cell>
          <cell r="AU3416">
            <v>0</v>
          </cell>
          <cell r="AV3416">
            <v>32640</v>
          </cell>
          <cell r="AW3416">
            <v>120331.79723502304</v>
          </cell>
          <cell r="AX3416">
            <v>2.0000000000000018E-2</v>
          </cell>
          <cell r="AY3416">
            <v>2359.4470046082861</v>
          </cell>
          <cell r="AZ3416" t="str">
            <v>Regular Bonus</v>
          </cell>
          <cell r="BA3416" t="str">
            <v>Regular BonusEligible</v>
          </cell>
          <cell r="BB3416" t="str">
            <v>Regular BonusIsrael</v>
          </cell>
          <cell r="BC3416" t="str">
            <v>Regular BonusIsrael Employee</v>
          </cell>
          <cell r="BD3416" t="str">
            <v>D45</v>
          </cell>
          <cell r="BE3416" t="str">
            <v>Employee</v>
          </cell>
          <cell r="BF3416">
            <v>32000</v>
          </cell>
          <cell r="BG3416">
            <v>60000</v>
          </cell>
          <cell r="BH3416">
            <v>5</v>
          </cell>
          <cell r="BI3416">
            <v>4000</v>
          </cell>
          <cell r="BJ3416">
            <v>43000</v>
          </cell>
          <cell r="BK3416">
            <v>43000</v>
          </cell>
          <cell r="BL3416">
            <v>34400</v>
          </cell>
        </row>
        <row r="3417">
          <cell r="B3417">
            <v>16878</v>
          </cell>
          <cell r="C3417">
            <v>11795</v>
          </cell>
          <cell r="D3417">
            <v>126569</v>
          </cell>
          <cell r="E3417" t="str">
            <v>Samuel Brakha</v>
          </cell>
          <cell r="F3417" t="str">
            <v>SOFTWARE DEVELOPER</v>
          </cell>
          <cell r="G3417" t="str">
            <v>Employee</v>
          </cell>
          <cell r="H3417" t="str">
            <v>Products - R&amp;D</v>
          </cell>
          <cell r="I3417" t="str">
            <v>TEL-AVIV</v>
          </cell>
          <cell r="J3417" t="str">
            <v>Israel</v>
          </cell>
          <cell r="K3417">
            <v>42974</v>
          </cell>
          <cell r="L3417" t="str">
            <v>IL</v>
          </cell>
          <cell r="M3417" t="str">
            <v>D51P</v>
          </cell>
          <cell r="N3417" t="str">
            <v>D</v>
          </cell>
          <cell r="O3417" t="str">
            <v>5</v>
          </cell>
          <cell r="P3417" t="str">
            <v>Regular</v>
          </cell>
          <cell r="T3417">
            <v>1</v>
          </cell>
          <cell r="U3417" t="str">
            <v>ILS</v>
          </cell>
          <cell r="V3417" t="str">
            <v>Products - R&amp;D</v>
          </cell>
          <cell r="W3417" t="str">
            <v>Dorit Dor</v>
          </cell>
          <cell r="Y3417" t="str">
            <v>Eligible</v>
          </cell>
          <cell r="Z3417">
            <v>20500</v>
          </cell>
          <cell r="AA3417">
            <v>75576.036866359456</v>
          </cell>
          <cell r="AB3417">
            <v>24000</v>
          </cell>
          <cell r="AC3417">
            <v>88479.262672811063</v>
          </cell>
          <cell r="AD3417">
            <v>3</v>
          </cell>
          <cell r="AE3417" t="str">
            <v>D51</v>
          </cell>
          <cell r="AF3417">
            <v>19500</v>
          </cell>
          <cell r="AG3417">
            <v>29500</v>
          </cell>
          <cell r="AH3417">
            <v>0.45</v>
          </cell>
          <cell r="AI3417">
            <v>3</v>
          </cell>
          <cell r="AJ3417">
            <v>0</v>
          </cell>
          <cell r="AK3417">
            <v>24000</v>
          </cell>
          <cell r="AL3417">
            <v>0</v>
          </cell>
          <cell r="AM3417">
            <v>88479.262672811063</v>
          </cell>
          <cell r="AN3417">
            <v>0</v>
          </cell>
          <cell r="AO3417">
            <v>-0.18644067796610164</v>
          </cell>
          <cell r="AQ3417">
            <v>6500</v>
          </cell>
          <cell r="AR3417">
            <v>86000</v>
          </cell>
          <cell r="AS3417">
            <v>0.22</v>
          </cell>
          <cell r="AT3417">
            <v>1</v>
          </cell>
          <cell r="AU3417">
            <v>0</v>
          </cell>
          <cell r="AV3417">
            <v>24000</v>
          </cell>
          <cell r="AW3417">
            <v>88479.262672811063</v>
          </cell>
          <cell r="AX3417">
            <v>0</v>
          </cell>
          <cell r="AY3417">
            <v>0</v>
          </cell>
          <cell r="AZ3417" t="str">
            <v>Regular Bonus</v>
          </cell>
          <cell r="BA3417" t="str">
            <v>Regular BonusEligible</v>
          </cell>
          <cell r="BB3417" t="str">
            <v>Regular BonusIsrael</v>
          </cell>
          <cell r="BC3417" t="str">
            <v>Regular BonusIsrael Employee</v>
          </cell>
          <cell r="BD3417" t="str">
            <v>D55</v>
          </cell>
          <cell r="BE3417" t="str">
            <v>Employee</v>
          </cell>
          <cell r="BF3417">
            <v>24000</v>
          </cell>
          <cell r="BG3417">
            <v>35000</v>
          </cell>
          <cell r="BH3417">
            <v>3</v>
          </cell>
          <cell r="BI3417">
            <v>4000</v>
          </cell>
          <cell r="BJ3417">
            <v>30000</v>
          </cell>
          <cell r="BK3417">
            <v>30000</v>
          </cell>
          <cell r="BL3417">
            <v>24000</v>
          </cell>
        </row>
        <row r="3418">
          <cell r="B3418">
            <v>1424</v>
          </cell>
          <cell r="C3418">
            <v>447</v>
          </cell>
          <cell r="E3418" t="str">
            <v>Eitan Natanian</v>
          </cell>
          <cell r="F3418" t="str">
            <v>TECHNOLOGY LEADER</v>
          </cell>
          <cell r="G3418" t="str">
            <v>Employee</v>
          </cell>
          <cell r="H3418" t="str">
            <v>Products - R&amp;D</v>
          </cell>
          <cell r="I3418" t="str">
            <v>TEL-AVIV</v>
          </cell>
          <cell r="J3418" t="str">
            <v>Israel</v>
          </cell>
          <cell r="K3418">
            <v>36434</v>
          </cell>
          <cell r="L3418" t="str">
            <v>IL</v>
          </cell>
          <cell r="M3418" t="str">
            <v>D41P</v>
          </cell>
          <cell r="N3418" t="str">
            <v>D</v>
          </cell>
          <cell r="O3418" t="str">
            <v>4</v>
          </cell>
          <cell r="P3418" t="str">
            <v>Regular</v>
          </cell>
          <cell r="T3418">
            <v>1</v>
          </cell>
          <cell r="U3418" t="str">
            <v>ILS</v>
          </cell>
          <cell r="V3418" t="str">
            <v>Products - R&amp;D</v>
          </cell>
          <cell r="W3418" t="str">
            <v>Dorit Dor</v>
          </cell>
          <cell r="Y3418" t="str">
            <v>Eligible</v>
          </cell>
          <cell r="Z3418">
            <v>34750</v>
          </cell>
          <cell r="AA3418">
            <v>128110.59907834102</v>
          </cell>
          <cell r="AB3418">
            <v>34750</v>
          </cell>
          <cell r="AC3418">
            <v>128110.59907834102</v>
          </cell>
          <cell r="AD3418">
            <v>3</v>
          </cell>
          <cell r="AE3418" t="str">
            <v>D41</v>
          </cell>
          <cell r="AF3418">
            <v>25500</v>
          </cell>
          <cell r="AG3418">
            <v>37000</v>
          </cell>
          <cell r="AH3418">
            <v>0.8</v>
          </cell>
          <cell r="AI3418">
            <v>4</v>
          </cell>
          <cell r="AJ3418">
            <v>0</v>
          </cell>
          <cell r="AK3418">
            <v>35271.25</v>
          </cell>
          <cell r="AL3418">
            <v>1.4999999999999902E-2</v>
          </cell>
          <cell r="AM3418">
            <v>130032.25806451614</v>
          </cell>
          <cell r="AN3418">
            <v>1921.6589861751127</v>
          </cell>
          <cell r="AO3418">
            <v>-4.6722972972973009E-2</v>
          </cell>
          <cell r="AQ3418">
            <v>6500</v>
          </cell>
          <cell r="AR3418">
            <v>86000</v>
          </cell>
          <cell r="AS3418">
            <v>0.35</v>
          </cell>
          <cell r="AT3418">
            <v>1</v>
          </cell>
          <cell r="AU3418">
            <v>0</v>
          </cell>
          <cell r="AV3418">
            <v>35271.25</v>
          </cell>
          <cell r="AW3418">
            <v>130032.25806451614</v>
          </cell>
          <cell r="AX3418">
            <v>1.4999999999999902E-2</v>
          </cell>
          <cell r="AY3418">
            <v>1921.6589861751127</v>
          </cell>
          <cell r="AZ3418" t="str">
            <v>Regular Bonus</v>
          </cell>
          <cell r="BA3418" t="str">
            <v>Regular BonusEligible</v>
          </cell>
          <cell r="BB3418" t="str">
            <v>Regular BonusIsrael</v>
          </cell>
          <cell r="BC3418" t="str">
            <v>Regular BonusIsrael Employee</v>
          </cell>
          <cell r="BD3418" t="str">
            <v>D45</v>
          </cell>
          <cell r="BE3418" t="str">
            <v>Employee</v>
          </cell>
          <cell r="BF3418">
            <v>34750</v>
          </cell>
          <cell r="BG3418">
            <v>50000</v>
          </cell>
          <cell r="BH3418">
            <v>3</v>
          </cell>
          <cell r="BI3418">
            <v>4000</v>
          </cell>
          <cell r="BJ3418">
            <v>43000</v>
          </cell>
          <cell r="BK3418">
            <v>43000</v>
          </cell>
          <cell r="BL3418">
            <v>34400</v>
          </cell>
        </row>
        <row r="3419">
          <cell r="B3419">
            <v>1569</v>
          </cell>
          <cell r="C3419">
            <v>222</v>
          </cell>
          <cell r="E3419" t="str">
            <v>Mario Nathan</v>
          </cell>
          <cell r="F3419" t="str">
            <v>TECHNOLOGY LEADER</v>
          </cell>
          <cell r="G3419" t="str">
            <v>PTE</v>
          </cell>
          <cell r="H3419" t="str">
            <v>Products - R&amp;D</v>
          </cell>
          <cell r="I3419" t="str">
            <v>TEL-AVIV</v>
          </cell>
          <cell r="J3419" t="str">
            <v>Israel</v>
          </cell>
          <cell r="K3419">
            <v>40062</v>
          </cell>
          <cell r="L3419" t="str">
            <v>IL</v>
          </cell>
          <cell r="M3419" t="str">
            <v>D41P</v>
          </cell>
          <cell r="N3419" t="str">
            <v>D</v>
          </cell>
          <cell r="O3419" t="str">
            <v>4</v>
          </cell>
          <cell r="P3419" t="str">
            <v>Regular</v>
          </cell>
          <cell r="T3419">
            <v>1</v>
          </cell>
          <cell r="U3419" t="str">
            <v>ILS</v>
          </cell>
          <cell r="V3419" t="str">
            <v>Products - R&amp;D</v>
          </cell>
          <cell r="W3419" t="str">
            <v>Dorit Dor</v>
          </cell>
          <cell r="Y3419" t="str">
            <v>Eligible</v>
          </cell>
          <cell r="Z3419">
            <v>34000</v>
          </cell>
          <cell r="AA3419">
            <v>125345.62211981567</v>
          </cell>
          <cell r="AB3419">
            <v>34000</v>
          </cell>
          <cell r="AC3419">
            <v>125345.62211981567</v>
          </cell>
          <cell r="AD3419">
            <v>4</v>
          </cell>
          <cell r="AE3419" t="str">
            <v>D41</v>
          </cell>
          <cell r="AF3419">
            <v>25500</v>
          </cell>
          <cell r="AG3419">
            <v>37000</v>
          </cell>
          <cell r="AH3419">
            <v>0.73</v>
          </cell>
          <cell r="AI3419">
            <v>4</v>
          </cell>
          <cell r="AJ3419">
            <v>0</v>
          </cell>
          <cell r="AK3419">
            <v>35020</v>
          </cell>
          <cell r="AL3419">
            <v>3.0000000000000027E-2</v>
          </cell>
          <cell r="AM3419">
            <v>129105.99078341015</v>
          </cell>
          <cell r="AN3419">
            <v>3760.3686635944759</v>
          </cell>
          <cell r="AO3419">
            <v>-5.3513513513513522E-2</v>
          </cell>
          <cell r="AQ3419">
            <v>6500</v>
          </cell>
          <cell r="AR3419">
            <v>86000</v>
          </cell>
          <cell r="AS3419">
            <v>0.34</v>
          </cell>
          <cell r="AT3419">
            <v>1</v>
          </cell>
          <cell r="AU3419">
            <v>0</v>
          </cell>
          <cell r="AV3419">
            <v>35020</v>
          </cell>
          <cell r="AW3419">
            <v>129105.99078341015</v>
          </cell>
          <cell r="AX3419">
            <v>3.0000000000000027E-2</v>
          </cell>
          <cell r="AY3419">
            <v>3760.3686635944759</v>
          </cell>
          <cell r="AZ3419" t="str">
            <v>Regular Bonus</v>
          </cell>
          <cell r="BA3419" t="str">
            <v>Regular BonusEligible</v>
          </cell>
          <cell r="BB3419" t="str">
            <v>Regular BonusIsrael</v>
          </cell>
          <cell r="BC3419" t="str">
            <v>Regular BonusIsrael Employee</v>
          </cell>
          <cell r="BD3419" t="str">
            <v>D45</v>
          </cell>
          <cell r="BE3419" t="str">
            <v>Employee</v>
          </cell>
          <cell r="BF3419">
            <v>34000</v>
          </cell>
          <cell r="BG3419">
            <v>28000</v>
          </cell>
          <cell r="BH3419">
            <v>3</v>
          </cell>
          <cell r="BI3419">
            <v>4000</v>
          </cell>
          <cell r="BJ3419">
            <v>60000</v>
          </cell>
          <cell r="BK3419">
            <v>60000</v>
          </cell>
          <cell r="BL3419">
            <v>48000</v>
          </cell>
        </row>
        <row r="3420">
          <cell r="B3420">
            <v>1614</v>
          </cell>
          <cell r="C3420">
            <v>359</v>
          </cell>
          <cell r="E3420" t="str">
            <v>Milla Kamhin</v>
          </cell>
          <cell r="F3420" t="str">
            <v>TECHNOLOGY LEADER</v>
          </cell>
          <cell r="G3420" t="str">
            <v>Employee</v>
          </cell>
          <cell r="H3420" t="str">
            <v>Products - R&amp;D</v>
          </cell>
          <cell r="I3420" t="str">
            <v>TEL-AVIV</v>
          </cell>
          <cell r="J3420" t="str">
            <v>Israel</v>
          </cell>
          <cell r="K3420">
            <v>36268</v>
          </cell>
          <cell r="L3420" t="str">
            <v>IL</v>
          </cell>
          <cell r="M3420" t="str">
            <v>D41P</v>
          </cell>
          <cell r="N3420" t="str">
            <v>D</v>
          </cell>
          <cell r="O3420" t="str">
            <v>4</v>
          </cell>
          <cell r="P3420" t="str">
            <v>Regular</v>
          </cell>
          <cell r="T3420">
            <v>1</v>
          </cell>
          <cell r="U3420" t="str">
            <v>ILS</v>
          </cell>
          <cell r="V3420" t="str">
            <v>Products - R&amp;D</v>
          </cell>
          <cell r="W3420" t="str">
            <v>Dorit Dor</v>
          </cell>
          <cell r="Y3420" t="str">
            <v>Eligible</v>
          </cell>
          <cell r="Z3420">
            <v>31000</v>
          </cell>
          <cell r="AA3420">
            <v>114285.71428571429</v>
          </cell>
          <cell r="AB3420">
            <v>31000</v>
          </cell>
          <cell r="AC3420">
            <v>114285.71428571429</v>
          </cell>
          <cell r="AD3420">
            <v>3</v>
          </cell>
          <cell r="AE3420" t="str">
            <v>D41</v>
          </cell>
          <cell r="AF3420">
            <v>25500</v>
          </cell>
          <cell r="AG3420">
            <v>37000</v>
          </cell>
          <cell r="AH3420">
            <v>0.47</v>
          </cell>
          <cell r="AI3420">
            <v>3</v>
          </cell>
          <cell r="AJ3420">
            <v>0</v>
          </cell>
          <cell r="AK3420">
            <v>31620</v>
          </cell>
          <cell r="AL3420">
            <v>2.0000000000000018E-2</v>
          </cell>
          <cell r="AM3420">
            <v>116571.42857142858</v>
          </cell>
          <cell r="AN3420">
            <v>2285.7142857142899</v>
          </cell>
          <cell r="AO3420">
            <v>-0.14540540540540536</v>
          </cell>
          <cell r="AQ3420">
            <v>6500</v>
          </cell>
          <cell r="AR3420">
            <v>86000</v>
          </cell>
          <cell r="AS3420">
            <v>0.3</v>
          </cell>
          <cell r="AT3420">
            <v>1</v>
          </cell>
          <cell r="AU3420">
            <v>0</v>
          </cell>
          <cell r="AV3420">
            <v>31620</v>
          </cell>
          <cell r="AW3420">
            <v>116571.42857142858</v>
          </cell>
          <cell r="AX3420">
            <v>2.0000000000000018E-2</v>
          </cell>
          <cell r="AY3420">
            <v>2285.7142857142899</v>
          </cell>
          <cell r="AZ3420" t="str">
            <v>Regular Bonus</v>
          </cell>
          <cell r="BA3420" t="str">
            <v>Regular BonusEligible</v>
          </cell>
          <cell r="BB3420" t="str">
            <v>Regular BonusIsrael</v>
          </cell>
          <cell r="BC3420" t="str">
            <v>Regular BonusIsrael Employee</v>
          </cell>
          <cell r="BD3420" t="str">
            <v>D41</v>
          </cell>
          <cell r="BE3420" t="str">
            <v>Employee</v>
          </cell>
          <cell r="BF3420">
            <v>31000</v>
          </cell>
          <cell r="BG3420">
            <v>40000</v>
          </cell>
          <cell r="BH3420">
            <v>3</v>
          </cell>
          <cell r="BI3420">
            <v>4000</v>
          </cell>
          <cell r="BJ3420">
            <v>41000</v>
          </cell>
          <cell r="BK3420">
            <v>41000</v>
          </cell>
          <cell r="BL3420">
            <v>32800</v>
          </cell>
        </row>
        <row r="3421">
          <cell r="B3421">
            <v>1410</v>
          </cell>
          <cell r="C3421">
            <v>139</v>
          </cell>
          <cell r="E3421" t="str">
            <v>Malcolm Levy</v>
          </cell>
          <cell r="F3421" t="str">
            <v>CERTIFICATION MANAGER</v>
          </cell>
          <cell r="G3421" t="str">
            <v>Employee</v>
          </cell>
          <cell r="H3421" t="str">
            <v>Products - R&amp;D</v>
          </cell>
          <cell r="I3421" t="str">
            <v>TEL-AVIV</v>
          </cell>
          <cell r="J3421" t="str">
            <v>Israel</v>
          </cell>
          <cell r="K3421">
            <v>35394</v>
          </cell>
          <cell r="L3421" t="str">
            <v>IL</v>
          </cell>
          <cell r="M3421" t="str">
            <v>M52P</v>
          </cell>
          <cell r="N3421" t="str">
            <v>M</v>
          </cell>
          <cell r="O3421" t="str">
            <v>5</v>
          </cell>
          <cell r="P3421" t="str">
            <v>Regular</v>
          </cell>
          <cell r="T3421">
            <v>1</v>
          </cell>
          <cell r="U3421" t="str">
            <v>ILS</v>
          </cell>
          <cell r="V3421" t="str">
            <v>Products - R&amp;D</v>
          </cell>
          <cell r="W3421" t="str">
            <v>Dorit Dor</v>
          </cell>
          <cell r="Y3421" t="str">
            <v>Eligible</v>
          </cell>
          <cell r="Z3421">
            <v>24000</v>
          </cell>
          <cell r="AA3421">
            <v>88479.262672811063</v>
          </cell>
          <cell r="AB3421">
            <v>24000</v>
          </cell>
          <cell r="AC3421">
            <v>88479.262672811063</v>
          </cell>
          <cell r="AD3421">
            <v>3</v>
          </cell>
          <cell r="AE3421" t="str">
            <v>M52</v>
          </cell>
          <cell r="AF3421">
            <v>18000</v>
          </cell>
          <cell r="AG3421">
            <v>29000</v>
          </cell>
          <cell r="AH3421">
            <v>0.54</v>
          </cell>
          <cell r="AI3421">
            <v>3</v>
          </cell>
          <cell r="AJ3421">
            <v>0</v>
          </cell>
          <cell r="AK3421">
            <v>24480</v>
          </cell>
          <cell r="AL3421">
            <v>2.0000000000000018E-2</v>
          </cell>
          <cell r="AM3421">
            <v>90248.847926267277</v>
          </cell>
          <cell r="AN3421">
            <v>1769.5852534562146</v>
          </cell>
          <cell r="AO3421">
            <v>-0.15586206896551724</v>
          </cell>
          <cell r="AQ3421">
            <v>6500</v>
          </cell>
          <cell r="AR3421">
            <v>86000</v>
          </cell>
          <cell r="AS3421">
            <v>0.22</v>
          </cell>
          <cell r="AT3421">
            <v>1</v>
          </cell>
          <cell r="AU3421">
            <v>0</v>
          </cell>
          <cell r="AV3421">
            <v>24480</v>
          </cell>
          <cell r="AW3421">
            <v>90248.847926267277</v>
          </cell>
          <cell r="AX3421">
            <v>2.0000000000000018E-2</v>
          </cell>
          <cell r="AY3421">
            <v>1769.5852534562146</v>
          </cell>
          <cell r="AZ3421" t="str">
            <v>Regular Bonus</v>
          </cell>
          <cell r="BA3421" t="str">
            <v>Regular BonusEligible</v>
          </cell>
          <cell r="BB3421" t="str">
            <v>Regular BonusIsrael</v>
          </cell>
          <cell r="BC3421" t="str">
            <v>Regular BonusIsrael Employee</v>
          </cell>
          <cell r="BD3421" t="str">
            <v>M52</v>
          </cell>
          <cell r="BE3421" t="str">
            <v>Employee</v>
          </cell>
          <cell r="BF3421">
            <v>24000</v>
          </cell>
          <cell r="BG3421">
            <v>25000</v>
          </cell>
          <cell r="BH3421">
            <v>3</v>
          </cell>
          <cell r="BI3421">
            <v>4000</v>
          </cell>
          <cell r="BJ3421">
            <v>27000</v>
          </cell>
          <cell r="BK3421">
            <v>27000</v>
          </cell>
          <cell r="BL3421">
            <v>21600</v>
          </cell>
        </row>
        <row r="3422">
          <cell r="B3422">
            <v>1559</v>
          </cell>
          <cell r="C3422">
            <v>393</v>
          </cell>
          <cell r="E3422" t="str">
            <v>Alex Zelinsky</v>
          </cell>
          <cell r="F3422" t="str">
            <v>TECHNOLOGY LEADER</v>
          </cell>
          <cell r="G3422" t="str">
            <v>Employee</v>
          </cell>
          <cell r="H3422" t="str">
            <v>Products - R&amp;D</v>
          </cell>
          <cell r="I3422" t="str">
            <v>TEL-AVIV</v>
          </cell>
          <cell r="J3422" t="str">
            <v>Israel</v>
          </cell>
          <cell r="K3422">
            <v>36352</v>
          </cell>
          <cell r="L3422" t="str">
            <v>IL</v>
          </cell>
          <cell r="M3422" t="str">
            <v>D41P</v>
          </cell>
          <cell r="N3422" t="str">
            <v>D</v>
          </cell>
          <cell r="O3422" t="str">
            <v>4</v>
          </cell>
          <cell r="P3422" t="str">
            <v>Regular</v>
          </cell>
          <cell r="T3422">
            <v>1</v>
          </cell>
          <cell r="U3422" t="str">
            <v>ILS</v>
          </cell>
          <cell r="V3422" t="str">
            <v>Products - R&amp;D</v>
          </cell>
          <cell r="W3422" t="str">
            <v>Dorit Dor</v>
          </cell>
          <cell r="Y3422" t="str">
            <v>Eligible</v>
          </cell>
          <cell r="Z3422">
            <v>32000</v>
          </cell>
          <cell r="AA3422">
            <v>117972.35023041476</v>
          </cell>
          <cell r="AB3422">
            <v>32000</v>
          </cell>
          <cell r="AC3422">
            <v>117972.35023041476</v>
          </cell>
          <cell r="AD3422">
            <v>3</v>
          </cell>
          <cell r="AE3422" t="str">
            <v>D41</v>
          </cell>
          <cell r="AF3422">
            <v>25500</v>
          </cell>
          <cell r="AG3422">
            <v>37000</v>
          </cell>
          <cell r="AH3422">
            <v>0.56000000000000005</v>
          </cell>
          <cell r="AI3422">
            <v>3</v>
          </cell>
          <cell r="AJ3422">
            <v>0</v>
          </cell>
          <cell r="AK3422">
            <v>32640</v>
          </cell>
          <cell r="AL3422">
            <v>2.0000000000000018E-2</v>
          </cell>
          <cell r="AM3422">
            <v>120331.79723502304</v>
          </cell>
          <cell r="AN3422">
            <v>2359.4470046082861</v>
          </cell>
          <cell r="AO3422">
            <v>-0.11783783783783786</v>
          </cell>
          <cell r="AQ3422">
            <v>6500</v>
          </cell>
          <cell r="AR3422">
            <v>86000</v>
          </cell>
          <cell r="AS3422">
            <v>0.32</v>
          </cell>
          <cell r="AT3422">
            <v>1</v>
          </cell>
          <cell r="AU3422">
            <v>0</v>
          </cell>
          <cell r="AV3422">
            <v>32640</v>
          </cell>
          <cell r="AW3422">
            <v>120331.79723502304</v>
          </cell>
          <cell r="AX3422">
            <v>2.0000000000000018E-2</v>
          </cell>
          <cell r="AY3422">
            <v>2359.4470046082861</v>
          </cell>
          <cell r="AZ3422" t="str">
            <v>Regular Bonus</v>
          </cell>
          <cell r="BA3422" t="str">
            <v>Regular BonusEligible</v>
          </cell>
          <cell r="BB3422" t="str">
            <v>Regular BonusIsrael</v>
          </cell>
          <cell r="BC3422" t="str">
            <v>Regular BonusIsrael Employee</v>
          </cell>
          <cell r="BD3422" t="str">
            <v>D41</v>
          </cell>
          <cell r="BE3422" t="str">
            <v>Employee</v>
          </cell>
          <cell r="BF3422">
            <v>32000</v>
          </cell>
          <cell r="BG3422">
            <v>40000</v>
          </cell>
          <cell r="BH3422">
            <v>4</v>
          </cell>
          <cell r="BI3422">
            <v>4000</v>
          </cell>
          <cell r="BJ3422">
            <v>41000</v>
          </cell>
          <cell r="BK3422">
            <v>41000</v>
          </cell>
          <cell r="BL3422">
            <v>32800</v>
          </cell>
        </row>
        <row r="3423">
          <cell r="B3423">
            <v>3556</v>
          </cell>
          <cell r="C3423">
            <v>834</v>
          </cell>
          <cell r="E3423" t="str">
            <v>Pinhas Shamgar</v>
          </cell>
          <cell r="F3423" t="str">
            <v>SOFTWARE DEVELOPER</v>
          </cell>
          <cell r="G3423" t="str">
            <v>Employee</v>
          </cell>
          <cell r="H3423" t="str">
            <v>Products - R&amp;D</v>
          </cell>
          <cell r="I3423" t="str">
            <v>TEL-AVIV</v>
          </cell>
          <cell r="J3423" t="str">
            <v>Israel</v>
          </cell>
          <cell r="K3423">
            <v>37256</v>
          </cell>
          <cell r="L3423" t="str">
            <v>IL</v>
          </cell>
          <cell r="M3423" t="str">
            <v>D41P</v>
          </cell>
          <cell r="N3423" t="str">
            <v>D</v>
          </cell>
          <cell r="O3423" t="str">
            <v>4</v>
          </cell>
          <cell r="P3423" t="str">
            <v>Regular</v>
          </cell>
          <cell r="T3423">
            <v>1</v>
          </cell>
          <cell r="U3423" t="str">
            <v>ILS</v>
          </cell>
          <cell r="V3423" t="str">
            <v>Products - R&amp;D</v>
          </cell>
          <cell r="W3423" t="str">
            <v>Dorit Dor</v>
          </cell>
          <cell r="Y3423" t="str">
            <v>Eligible</v>
          </cell>
          <cell r="Z3423">
            <v>33500</v>
          </cell>
          <cell r="AA3423">
            <v>123502.30414746545</v>
          </cell>
          <cell r="AB3423">
            <v>33500</v>
          </cell>
          <cell r="AC3423">
            <v>123502.30414746545</v>
          </cell>
          <cell r="AD3423">
            <v>3</v>
          </cell>
          <cell r="AE3423" t="str">
            <v>D41</v>
          </cell>
          <cell r="AF3423">
            <v>25500</v>
          </cell>
          <cell r="AG3423">
            <v>37000</v>
          </cell>
          <cell r="AH3423">
            <v>0.69</v>
          </cell>
          <cell r="AI3423">
            <v>3</v>
          </cell>
          <cell r="AJ3423">
            <v>0</v>
          </cell>
          <cell r="AK3423">
            <v>34170</v>
          </cell>
          <cell r="AL3423">
            <v>2.0000000000000018E-2</v>
          </cell>
          <cell r="AM3423">
            <v>125972.35023041476</v>
          </cell>
          <cell r="AN3423">
            <v>2470.0460829493095</v>
          </cell>
          <cell r="AO3423">
            <v>-7.6486486486486482E-2</v>
          </cell>
          <cell r="AQ3423">
            <v>6500</v>
          </cell>
          <cell r="AR3423">
            <v>86000</v>
          </cell>
          <cell r="AS3423">
            <v>0.33</v>
          </cell>
          <cell r="AT3423">
            <v>1</v>
          </cell>
          <cell r="AU3423">
            <v>0</v>
          </cell>
          <cell r="AV3423">
            <v>34170</v>
          </cell>
          <cell r="AW3423">
            <v>125972.35023041476</v>
          </cell>
          <cell r="AX3423">
            <v>2.0000000000000018E-2</v>
          </cell>
          <cell r="AY3423">
            <v>2470.0460829493095</v>
          </cell>
          <cell r="AZ3423" t="str">
            <v>Regular Bonus</v>
          </cell>
          <cell r="BA3423" t="str">
            <v>Regular BonusEligible</v>
          </cell>
          <cell r="BB3423" t="str">
            <v>Regular BonusIsrael</v>
          </cell>
          <cell r="BC3423" t="str">
            <v>Regular BonusIsrael Employee</v>
          </cell>
          <cell r="BD3423" t="str">
            <v>D41</v>
          </cell>
          <cell r="BE3423" t="str">
            <v>Employee</v>
          </cell>
          <cell r="BF3423">
            <v>33500</v>
          </cell>
          <cell r="BG3423">
            <v>41000</v>
          </cell>
          <cell r="BH3423">
            <v>3</v>
          </cell>
          <cell r="BI3423">
            <v>4000</v>
          </cell>
          <cell r="BJ3423">
            <v>41000</v>
          </cell>
          <cell r="BK3423">
            <v>41000</v>
          </cell>
          <cell r="BL3423">
            <v>32800</v>
          </cell>
        </row>
        <row r="3424">
          <cell r="B3424">
            <v>4827</v>
          </cell>
          <cell r="C3424">
            <v>1195</v>
          </cell>
          <cell r="D3424">
            <v>225658</v>
          </cell>
          <cell r="E3424" t="str">
            <v>Hadas Amitay</v>
          </cell>
          <cell r="F3424" t="str">
            <v>ARCHITECT</v>
          </cell>
          <cell r="G3424" t="str">
            <v>Employee</v>
          </cell>
          <cell r="H3424" t="str">
            <v>Products - R&amp;D</v>
          </cell>
          <cell r="I3424" t="str">
            <v>TEL-AVIV</v>
          </cell>
          <cell r="J3424" t="str">
            <v>Israel</v>
          </cell>
          <cell r="K3424">
            <v>43955</v>
          </cell>
          <cell r="L3424" t="str">
            <v>IL</v>
          </cell>
          <cell r="M3424" t="str">
            <v>D30P</v>
          </cell>
          <cell r="N3424" t="str">
            <v>D</v>
          </cell>
          <cell r="O3424" t="str">
            <v>3</v>
          </cell>
          <cell r="P3424" t="str">
            <v>Regular</v>
          </cell>
          <cell r="T3424">
            <v>1</v>
          </cell>
          <cell r="U3424" t="str">
            <v>ILS</v>
          </cell>
          <cell r="V3424" t="str">
            <v>Products - R&amp;D</v>
          </cell>
          <cell r="W3424" t="str">
            <v>Dorit Dor</v>
          </cell>
          <cell r="Y3424" t="str">
            <v>Eligible</v>
          </cell>
          <cell r="Z3424">
            <v>38000</v>
          </cell>
          <cell r="AA3424">
            <v>140092.1658986175</v>
          </cell>
          <cell r="AB3424">
            <v>38000</v>
          </cell>
          <cell r="AC3424">
            <v>140092.1658986175</v>
          </cell>
          <cell r="AD3424">
            <v>5</v>
          </cell>
          <cell r="AE3424" t="str">
            <v>D30</v>
          </cell>
          <cell r="AF3424">
            <v>34000</v>
          </cell>
          <cell r="AG3424">
            <v>46000</v>
          </cell>
          <cell r="AH3424">
            <v>0.33</v>
          </cell>
          <cell r="AI3424">
            <v>2</v>
          </cell>
          <cell r="AJ3424">
            <v>0</v>
          </cell>
          <cell r="AK3424">
            <v>41040</v>
          </cell>
          <cell r="AL3424">
            <v>8.0000000000000071E-2</v>
          </cell>
          <cell r="AM3424">
            <v>151299.53917050691</v>
          </cell>
          <cell r="AN3424">
            <v>11207.373271889403</v>
          </cell>
          <cell r="AO3424">
            <v>-0.10782608695652174</v>
          </cell>
          <cell r="AQ3424">
            <v>6500</v>
          </cell>
          <cell r="AR3424">
            <v>86000</v>
          </cell>
          <cell r="AS3424">
            <v>0.39</v>
          </cell>
          <cell r="AT3424">
            <v>1</v>
          </cell>
          <cell r="AU3424">
            <v>0</v>
          </cell>
          <cell r="AV3424">
            <v>41040</v>
          </cell>
          <cell r="AW3424">
            <v>151299.53917050691</v>
          </cell>
          <cell r="AX3424">
            <v>8.0000000000000071E-2</v>
          </cell>
          <cell r="AY3424">
            <v>11207.373271889403</v>
          </cell>
          <cell r="AZ3424" t="str">
            <v>Regular Bonus</v>
          </cell>
          <cell r="BA3424" t="str">
            <v>Regular BonusEligible</v>
          </cell>
          <cell r="BB3424" t="str">
            <v>Regular BonusIsrael</v>
          </cell>
          <cell r="BC3424" t="str">
            <v>Regular BonusIsrael Employee</v>
          </cell>
          <cell r="BD3424" t="str">
            <v>D35</v>
          </cell>
          <cell r="BE3424" t="str">
            <v>Employee</v>
          </cell>
          <cell r="BF3424">
            <v>38000</v>
          </cell>
          <cell r="BG3424">
            <v>0</v>
          </cell>
          <cell r="BI3424">
            <v>4000</v>
          </cell>
          <cell r="BJ3424">
            <v>105000</v>
          </cell>
          <cell r="BK3424">
            <v>105000</v>
          </cell>
          <cell r="BL3424">
            <v>84000</v>
          </cell>
        </row>
        <row r="3425">
          <cell r="B3425">
            <v>4906</v>
          </cell>
          <cell r="C3425">
            <v>1235</v>
          </cell>
          <cell r="E3425" t="str">
            <v>Nir Mey-Paz</v>
          </cell>
          <cell r="F3425" t="str">
            <v>TECHNOLOGY LEADER</v>
          </cell>
          <cell r="G3425" t="str">
            <v>Employee</v>
          </cell>
          <cell r="H3425" t="str">
            <v>Products - R&amp;D</v>
          </cell>
          <cell r="I3425" t="str">
            <v>TEL-AVIV</v>
          </cell>
          <cell r="J3425" t="str">
            <v>Israel</v>
          </cell>
          <cell r="K3425">
            <v>38315</v>
          </cell>
          <cell r="L3425" t="str">
            <v>IL</v>
          </cell>
          <cell r="M3425" t="str">
            <v>D41P</v>
          </cell>
          <cell r="N3425" t="str">
            <v>D</v>
          </cell>
          <cell r="O3425" t="str">
            <v>4</v>
          </cell>
          <cell r="P3425" t="str">
            <v>Regular</v>
          </cell>
          <cell r="T3425">
            <v>1</v>
          </cell>
          <cell r="U3425" t="str">
            <v>ILS</v>
          </cell>
          <cell r="V3425" t="str">
            <v>Products - R&amp;D</v>
          </cell>
          <cell r="W3425" t="str">
            <v>Dorit Dor</v>
          </cell>
          <cell r="Y3425" t="str">
            <v>Eligible</v>
          </cell>
          <cell r="Z3425">
            <v>35900</v>
          </cell>
          <cell r="AA3425">
            <v>132350.23041474656</v>
          </cell>
          <cell r="AB3425">
            <v>35900</v>
          </cell>
          <cell r="AC3425">
            <v>132350.23041474656</v>
          </cell>
          <cell r="AD3425">
            <v>3</v>
          </cell>
          <cell r="AE3425" t="str">
            <v>D41</v>
          </cell>
          <cell r="AF3425">
            <v>25500</v>
          </cell>
          <cell r="AG3425">
            <v>37000</v>
          </cell>
          <cell r="AH3425">
            <v>0.9</v>
          </cell>
          <cell r="AI3425">
            <v>5</v>
          </cell>
          <cell r="AJ3425">
            <v>0</v>
          </cell>
          <cell r="AK3425">
            <v>36259</v>
          </cell>
          <cell r="AL3425">
            <v>1.0000000000000009E-2</v>
          </cell>
          <cell r="AM3425">
            <v>133673.73271889403</v>
          </cell>
          <cell r="AN3425">
            <v>1323.5023041474633</v>
          </cell>
          <cell r="AO3425">
            <v>-2.0027027027027078E-2</v>
          </cell>
          <cell r="AQ3425">
            <v>6500</v>
          </cell>
          <cell r="AR3425">
            <v>86000</v>
          </cell>
          <cell r="AS3425">
            <v>0.36</v>
          </cell>
          <cell r="AT3425">
            <v>1</v>
          </cell>
          <cell r="AU3425">
            <v>0</v>
          </cell>
          <cell r="AV3425">
            <v>36259</v>
          </cell>
          <cell r="AW3425">
            <v>133673.73271889403</v>
          </cell>
          <cell r="AX3425">
            <v>1.0000000000000009E-2</v>
          </cell>
          <cell r="AY3425">
            <v>1323.5023041474633</v>
          </cell>
          <cell r="AZ3425" t="str">
            <v>Regular Bonus</v>
          </cell>
          <cell r="BA3425" t="str">
            <v>Regular BonusEligible</v>
          </cell>
          <cell r="BB3425" t="str">
            <v>Regular BonusIsrael</v>
          </cell>
          <cell r="BC3425" t="str">
            <v>Regular BonusIsrael Employee</v>
          </cell>
          <cell r="BD3425" t="str">
            <v>D45</v>
          </cell>
          <cell r="BE3425" t="str">
            <v>Employee</v>
          </cell>
          <cell r="BF3425">
            <v>35900</v>
          </cell>
          <cell r="BG3425">
            <v>43000</v>
          </cell>
          <cell r="BH3425">
            <v>4</v>
          </cell>
          <cell r="BI3425">
            <v>4000</v>
          </cell>
          <cell r="BJ3425">
            <v>43000</v>
          </cell>
          <cell r="BK3425">
            <v>43000</v>
          </cell>
          <cell r="BL3425">
            <v>34400</v>
          </cell>
        </row>
        <row r="3426">
          <cell r="B3426">
            <v>5118</v>
          </cell>
          <cell r="C3426">
            <v>1336</v>
          </cell>
          <cell r="E3426" t="str">
            <v>Netzer Shohet</v>
          </cell>
          <cell r="F3426" t="str">
            <v>PRODUCT MANAGER</v>
          </cell>
          <cell r="G3426" t="str">
            <v>Employee</v>
          </cell>
          <cell r="H3426" t="str">
            <v>Products - R&amp;D</v>
          </cell>
          <cell r="I3426" t="str">
            <v>TEL-AVIV</v>
          </cell>
          <cell r="J3426" t="str">
            <v>Israel</v>
          </cell>
          <cell r="K3426">
            <v>38460</v>
          </cell>
          <cell r="L3426" t="str">
            <v>IL</v>
          </cell>
          <cell r="M3426" t="str">
            <v>D30M</v>
          </cell>
          <cell r="N3426" t="str">
            <v>D</v>
          </cell>
          <cell r="O3426" t="str">
            <v>3</v>
          </cell>
          <cell r="P3426" t="str">
            <v>Regular</v>
          </cell>
          <cell r="T3426">
            <v>1</v>
          </cell>
          <cell r="U3426" t="str">
            <v>ILS</v>
          </cell>
          <cell r="V3426" t="str">
            <v>Products - R&amp;D</v>
          </cell>
          <cell r="W3426" t="str">
            <v>Dorit Dor</v>
          </cell>
          <cell r="Y3426" t="str">
            <v>Eligible</v>
          </cell>
          <cell r="Z3426">
            <v>45000</v>
          </cell>
          <cell r="AA3426">
            <v>165898.61751152074</v>
          </cell>
          <cell r="AB3426">
            <v>45000</v>
          </cell>
          <cell r="AC3426">
            <v>165898.61751152074</v>
          </cell>
          <cell r="AD3426">
            <v>3</v>
          </cell>
          <cell r="AE3426" t="str">
            <v>D30</v>
          </cell>
          <cell r="AF3426">
            <v>34000</v>
          </cell>
          <cell r="AG3426">
            <v>46000</v>
          </cell>
          <cell r="AH3426">
            <v>0.91</v>
          </cell>
          <cell r="AI3426">
            <v>5</v>
          </cell>
          <cell r="AJ3426">
            <v>0</v>
          </cell>
          <cell r="AK3426">
            <v>45450</v>
          </cell>
          <cell r="AL3426">
            <v>1.0000000000000009E-2</v>
          </cell>
          <cell r="AM3426">
            <v>167557.60368663596</v>
          </cell>
          <cell r="AN3426">
            <v>1658.9861751152202</v>
          </cell>
          <cell r="AO3426">
            <v>-1.1956521739130421E-2</v>
          </cell>
          <cell r="AQ3426">
            <v>6500</v>
          </cell>
          <cell r="AR3426">
            <v>86000</v>
          </cell>
          <cell r="AS3426">
            <v>0.48</v>
          </cell>
          <cell r="AT3426">
            <v>1</v>
          </cell>
          <cell r="AU3426">
            <v>0</v>
          </cell>
          <cell r="AV3426">
            <v>45450</v>
          </cell>
          <cell r="AW3426">
            <v>167557.60368663596</v>
          </cell>
          <cell r="AX3426">
            <v>1.0000000000000009E-2</v>
          </cell>
          <cell r="AY3426">
            <v>1658.9861751152202</v>
          </cell>
          <cell r="AZ3426" t="str">
            <v>Regular Bonus</v>
          </cell>
          <cell r="BA3426" t="str">
            <v>Regular BonusEligible</v>
          </cell>
          <cell r="BB3426" t="str">
            <v>Regular BonusIsrael</v>
          </cell>
          <cell r="BC3426" t="str">
            <v>Regular BonusIsrael Employee</v>
          </cell>
          <cell r="BD3426" t="str">
            <v>D25</v>
          </cell>
          <cell r="BE3426" t="str">
            <v>Employee</v>
          </cell>
          <cell r="BF3426">
            <v>45000</v>
          </cell>
          <cell r="BG3426">
            <v>80000</v>
          </cell>
          <cell r="BH3426">
            <v>3</v>
          </cell>
          <cell r="BI3426">
            <v>4000</v>
          </cell>
          <cell r="BJ3426">
            <v>87000</v>
          </cell>
          <cell r="BK3426">
            <v>87000</v>
          </cell>
          <cell r="BL3426">
            <v>69600</v>
          </cell>
        </row>
        <row r="3427">
          <cell r="B3427">
            <v>5213</v>
          </cell>
          <cell r="C3427">
            <v>1379</v>
          </cell>
          <cell r="E3427" t="str">
            <v>Inbal Zadik</v>
          </cell>
          <cell r="F3427" t="str">
            <v>SOFTWARE DEVELOPER</v>
          </cell>
          <cell r="G3427" t="str">
            <v>Employee</v>
          </cell>
          <cell r="H3427" t="str">
            <v>Products - R&amp;D</v>
          </cell>
          <cell r="I3427" t="str">
            <v>TEL-AVIV</v>
          </cell>
          <cell r="J3427" t="str">
            <v>Israel</v>
          </cell>
          <cell r="K3427">
            <v>38523</v>
          </cell>
          <cell r="L3427" t="str">
            <v>IL</v>
          </cell>
          <cell r="M3427" t="str">
            <v>D41P</v>
          </cell>
          <cell r="N3427" t="str">
            <v>D</v>
          </cell>
          <cell r="O3427" t="str">
            <v>4</v>
          </cell>
          <cell r="P3427" t="str">
            <v>Regular</v>
          </cell>
          <cell r="T3427">
            <v>1</v>
          </cell>
          <cell r="U3427" t="str">
            <v>ILS</v>
          </cell>
          <cell r="V3427" t="str">
            <v>Products - R&amp;D</v>
          </cell>
          <cell r="W3427" t="str">
            <v>Dorit Dor</v>
          </cell>
          <cell r="Y3427" t="str">
            <v>Eligible</v>
          </cell>
          <cell r="Z3427">
            <v>27700</v>
          </cell>
          <cell r="AA3427">
            <v>102119.81566820276</v>
          </cell>
          <cell r="AB3427">
            <v>27700</v>
          </cell>
          <cell r="AC3427">
            <v>102119.81566820276</v>
          </cell>
          <cell r="AD3427">
            <v>3</v>
          </cell>
          <cell r="AE3427" t="str">
            <v>D41</v>
          </cell>
          <cell r="AF3427">
            <v>25500</v>
          </cell>
          <cell r="AG3427">
            <v>37000</v>
          </cell>
          <cell r="AH3427">
            <v>0.19</v>
          </cell>
          <cell r="AI3427">
            <v>2</v>
          </cell>
          <cell r="AJ3427">
            <v>0</v>
          </cell>
          <cell r="AK3427">
            <v>28531</v>
          </cell>
          <cell r="AL3427">
            <v>3.0000000000000027E-2</v>
          </cell>
          <cell r="AM3427">
            <v>105183.41013824884</v>
          </cell>
          <cell r="AN3427">
            <v>3063.5944700460823</v>
          </cell>
          <cell r="AO3427">
            <v>-0.22889189189189185</v>
          </cell>
          <cell r="AQ3427">
            <v>6500</v>
          </cell>
          <cell r="AR3427">
            <v>86000</v>
          </cell>
          <cell r="AS3427">
            <v>0.26</v>
          </cell>
          <cell r="AT3427">
            <v>1</v>
          </cell>
          <cell r="AU3427">
            <v>0</v>
          </cell>
          <cell r="AV3427">
            <v>28531</v>
          </cell>
          <cell r="AW3427">
            <v>105183.41013824884</v>
          </cell>
          <cell r="AX3427">
            <v>3.0000000000000027E-2</v>
          </cell>
          <cell r="AY3427">
            <v>3063.5944700460823</v>
          </cell>
          <cell r="AZ3427" t="str">
            <v>Regular Bonus</v>
          </cell>
          <cell r="BA3427" t="str">
            <v>Regular BonusEligible</v>
          </cell>
          <cell r="BB3427" t="str">
            <v>Regular BonusIsrael</v>
          </cell>
          <cell r="BC3427" t="str">
            <v>Regular BonusIsrael Employee</v>
          </cell>
          <cell r="BD3427" t="str">
            <v>D45</v>
          </cell>
          <cell r="BE3427" t="str">
            <v>Employee</v>
          </cell>
          <cell r="BF3427">
            <v>27700</v>
          </cell>
          <cell r="BG3427">
            <v>35500</v>
          </cell>
          <cell r="BH3427">
            <v>3</v>
          </cell>
          <cell r="BI3427">
            <v>4000</v>
          </cell>
          <cell r="BJ3427">
            <v>43000</v>
          </cell>
          <cell r="BK3427">
            <v>43000</v>
          </cell>
          <cell r="BL3427">
            <v>34400</v>
          </cell>
        </row>
        <row r="3428">
          <cell r="B3428">
            <v>5356</v>
          </cell>
          <cell r="C3428">
            <v>1445</v>
          </cell>
          <cell r="D3428">
            <v>188270</v>
          </cell>
          <cell r="E3428" t="str">
            <v>Mila Stasevsky</v>
          </cell>
          <cell r="F3428" t="str">
            <v>PROJECT MANAGER</v>
          </cell>
          <cell r="G3428" t="str">
            <v>Employee</v>
          </cell>
          <cell r="H3428" t="str">
            <v>Products - R&amp;D</v>
          </cell>
          <cell r="I3428" t="str">
            <v>TEL-AVIV</v>
          </cell>
          <cell r="J3428" t="str">
            <v>Israel</v>
          </cell>
          <cell r="K3428">
            <v>38621</v>
          </cell>
          <cell r="L3428" t="str">
            <v>IL</v>
          </cell>
          <cell r="M3428" t="str">
            <v>M42P</v>
          </cell>
          <cell r="N3428" t="str">
            <v>M</v>
          </cell>
          <cell r="O3428" t="str">
            <v>4</v>
          </cell>
          <cell r="P3428" t="str">
            <v>Regular</v>
          </cell>
          <cell r="T3428">
            <v>1</v>
          </cell>
          <cell r="U3428" t="str">
            <v>ILS</v>
          </cell>
          <cell r="V3428" t="str">
            <v>Products - R&amp;D</v>
          </cell>
          <cell r="W3428" t="str">
            <v>Dorit Dor</v>
          </cell>
          <cell r="Y3428" t="str">
            <v>Eligible</v>
          </cell>
          <cell r="Z3428">
            <v>21200</v>
          </cell>
          <cell r="AA3428">
            <v>78156.682027649775</v>
          </cell>
          <cell r="AB3428">
            <v>21200</v>
          </cell>
          <cell r="AC3428">
            <v>78156.682027649775</v>
          </cell>
          <cell r="AD3428">
            <v>3</v>
          </cell>
          <cell r="AE3428" t="str">
            <v>M42</v>
          </cell>
          <cell r="AF3428">
            <v>24000</v>
          </cell>
          <cell r="AG3428">
            <v>37000</v>
          </cell>
          <cell r="AH3428">
            <v>0</v>
          </cell>
          <cell r="AI3428">
            <v>1</v>
          </cell>
          <cell r="AJ3428">
            <v>0</v>
          </cell>
          <cell r="AK3428">
            <v>22048</v>
          </cell>
          <cell r="AL3428">
            <v>4.0000000000000036E-2</v>
          </cell>
          <cell r="AM3428">
            <v>81282.949308755764</v>
          </cell>
          <cell r="AN3428">
            <v>3126.2672811059892</v>
          </cell>
          <cell r="AO3428">
            <v>-0.40410810810810815</v>
          </cell>
          <cell r="AQ3428">
            <v>6500</v>
          </cell>
          <cell r="AR3428">
            <v>86000</v>
          </cell>
          <cell r="AS3428">
            <v>0.18</v>
          </cell>
          <cell r="AT3428">
            <v>1</v>
          </cell>
          <cell r="AU3428">
            <v>0</v>
          </cell>
          <cell r="AV3428">
            <v>22048</v>
          </cell>
          <cell r="AW3428">
            <v>81282.949308755764</v>
          </cell>
          <cell r="AX3428">
            <v>4.0000000000000036E-2</v>
          </cell>
          <cell r="AY3428">
            <v>3126.2672811059892</v>
          </cell>
          <cell r="AZ3428" t="str">
            <v>Regular Bonus</v>
          </cell>
          <cell r="BA3428" t="str">
            <v>Regular BonusEligible</v>
          </cell>
          <cell r="BB3428" t="str">
            <v>Regular BonusIsrael</v>
          </cell>
          <cell r="BC3428" t="str">
            <v>Regular BonusIsrael Employee</v>
          </cell>
          <cell r="BD3428" t="str">
            <v>D41</v>
          </cell>
          <cell r="BE3428" t="str">
            <v>Employee</v>
          </cell>
          <cell r="BF3428">
            <v>21200</v>
          </cell>
          <cell r="BG3428">
            <v>35000</v>
          </cell>
          <cell r="BH3428">
            <v>3</v>
          </cell>
          <cell r="BI3428">
            <v>4000</v>
          </cell>
          <cell r="BJ3428">
            <v>41000</v>
          </cell>
          <cell r="BK3428">
            <v>41000</v>
          </cell>
          <cell r="BL3428">
            <v>32800</v>
          </cell>
        </row>
        <row r="3429">
          <cell r="B3429">
            <v>19160</v>
          </cell>
          <cell r="C3429">
            <v>14218</v>
          </cell>
          <cell r="D3429">
            <v>167649</v>
          </cell>
          <cell r="E3429" t="str">
            <v>Yoav Arad  Pinkas</v>
          </cell>
          <cell r="F3429" t="str">
            <v>INTELLIGENCE ANALYST</v>
          </cell>
          <cell r="G3429" t="str">
            <v>Employee</v>
          </cell>
          <cell r="H3429" t="str">
            <v>Products - R&amp;D</v>
          </cell>
          <cell r="I3429" t="str">
            <v>TEL-AVIV</v>
          </cell>
          <cell r="J3429" t="str">
            <v>Israel</v>
          </cell>
          <cell r="K3429">
            <v>43423</v>
          </cell>
          <cell r="L3429" t="str">
            <v>IL</v>
          </cell>
          <cell r="M3429" t="str">
            <v>D51P</v>
          </cell>
          <cell r="N3429" t="str">
            <v>D</v>
          </cell>
          <cell r="O3429" t="str">
            <v>5</v>
          </cell>
          <cell r="P3429" t="str">
            <v>Regular</v>
          </cell>
          <cell r="T3429">
            <v>1</v>
          </cell>
          <cell r="U3429" t="str">
            <v>ILS</v>
          </cell>
          <cell r="V3429" t="str">
            <v>Products - R&amp;D</v>
          </cell>
          <cell r="W3429" t="str">
            <v>Dorit Dor</v>
          </cell>
          <cell r="Y3429" t="str">
            <v>Eligible</v>
          </cell>
          <cell r="Z3429">
            <v>20600</v>
          </cell>
          <cell r="AA3429">
            <v>75944.700460829496</v>
          </cell>
          <cell r="AB3429">
            <v>20600</v>
          </cell>
          <cell r="AC3429">
            <v>75944.700460829496</v>
          </cell>
          <cell r="AD3429">
            <v>3</v>
          </cell>
          <cell r="AE3429" t="str">
            <v>D51</v>
          </cell>
          <cell r="AF3429">
            <v>19500</v>
          </cell>
          <cell r="AG3429">
            <v>29500</v>
          </cell>
          <cell r="AH3429">
            <v>0.11</v>
          </cell>
          <cell r="AI3429">
            <v>1</v>
          </cell>
          <cell r="AJ3429">
            <v>0</v>
          </cell>
          <cell r="AK3429">
            <v>21424</v>
          </cell>
          <cell r="AL3429">
            <v>4.0000000000000036E-2</v>
          </cell>
          <cell r="AM3429">
            <v>78982.488479262669</v>
          </cell>
          <cell r="AN3429">
            <v>3037.7880184331734</v>
          </cell>
          <cell r="AO3429">
            <v>-0.27376271186440682</v>
          </cell>
          <cell r="AQ3429">
            <v>6500</v>
          </cell>
          <cell r="AR3429">
            <v>86000</v>
          </cell>
          <cell r="AS3429">
            <v>0.17</v>
          </cell>
          <cell r="AT3429">
            <v>1</v>
          </cell>
          <cell r="AU3429">
            <v>0</v>
          </cell>
          <cell r="AV3429">
            <v>21424</v>
          </cell>
          <cell r="AW3429">
            <v>78982.488479262669</v>
          </cell>
          <cell r="AX3429">
            <v>4.0000000000000036E-2</v>
          </cell>
          <cell r="AY3429">
            <v>3037.7880184331734</v>
          </cell>
          <cell r="AZ3429" t="str">
            <v>Regular Bonus</v>
          </cell>
          <cell r="BA3429" t="str">
            <v>Regular BonusEligible</v>
          </cell>
          <cell r="BB3429" t="str">
            <v>Regular BonusIsrael</v>
          </cell>
          <cell r="BC3429" t="str">
            <v>Regular BonusIsrael Employee</v>
          </cell>
          <cell r="BD3429" t="str">
            <v>D51</v>
          </cell>
          <cell r="BE3429" t="str">
            <v>Employee</v>
          </cell>
          <cell r="BF3429">
            <v>20600</v>
          </cell>
          <cell r="BG3429">
            <v>29589</v>
          </cell>
          <cell r="BH3429">
            <v>3</v>
          </cell>
          <cell r="BI3429">
            <v>4000</v>
          </cell>
          <cell r="BJ3429">
            <v>29000</v>
          </cell>
          <cell r="BK3429">
            <v>29000</v>
          </cell>
          <cell r="BL3429">
            <v>23200</v>
          </cell>
        </row>
        <row r="3430">
          <cell r="B3430">
            <v>19265</v>
          </cell>
          <cell r="C3430">
            <v>14323</v>
          </cell>
          <cell r="D3430">
            <v>180182</v>
          </cell>
          <cell r="E3430" t="str">
            <v>Pavel Pavlikov</v>
          </cell>
          <cell r="F3430" t="str">
            <v>SOFTWARE DEVELOPER</v>
          </cell>
          <cell r="G3430" t="str">
            <v>Employee</v>
          </cell>
          <cell r="H3430" t="str">
            <v>Products - R&amp;D</v>
          </cell>
          <cell r="I3430" t="str">
            <v>TEL-AVIV</v>
          </cell>
          <cell r="J3430" t="str">
            <v>Israel</v>
          </cell>
          <cell r="K3430">
            <v>43450</v>
          </cell>
          <cell r="L3430" t="str">
            <v>IL</v>
          </cell>
          <cell r="M3430" t="str">
            <v>D51P</v>
          </cell>
          <cell r="N3430" t="str">
            <v>D</v>
          </cell>
          <cell r="O3430" t="str">
            <v>5</v>
          </cell>
          <cell r="P3430" t="str">
            <v>Regular</v>
          </cell>
          <cell r="T3430">
            <v>1</v>
          </cell>
          <cell r="U3430" t="str">
            <v>ILS</v>
          </cell>
          <cell r="V3430" t="str">
            <v>Products - R&amp;D</v>
          </cell>
          <cell r="W3430" t="str">
            <v>Dorit Dor</v>
          </cell>
          <cell r="Y3430" t="str">
            <v>Eligible</v>
          </cell>
          <cell r="Z3430">
            <v>25650</v>
          </cell>
          <cell r="AA3430">
            <v>94562.211981566827</v>
          </cell>
          <cell r="AB3430">
            <v>25650</v>
          </cell>
          <cell r="AC3430">
            <v>94562.211981566827</v>
          </cell>
          <cell r="AD3430">
            <v>3</v>
          </cell>
          <cell r="AE3430" t="str">
            <v>D51</v>
          </cell>
          <cell r="AF3430">
            <v>19500</v>
          </cell>
          <cell r="AG3430">
            <v>29500</v>
          </cell>
          <cell r="AH3430">
            <v>0.61</v>
          </cell>
          <cell r="AI3430">
            <v>3</v>
          </cell>
          <cell r="AJ3430">
            <v>0</v>
          </cell>
          <cell r="AK3430">
            <v>26163</v>
          </cell>
          <cell r="AL3430">
            <v>2.0000000000000018E-2</v>
          </cell>
          <cell r="AM3430">
            <v>96453.456221198154</v>
          </cell>
          <cell r="AN3430">
            <v>1891.2442396313272</v>
          </cell>
          <cell r="AO3430">
            <v>-0.11311864406779659</v>
          </cell>
          <cell r="AQ3430">
            <v>6500</v>
          </cell>
          <cell r="AR3430">
            <v>86000</v>
          </cell>
          <cell r="AS3430">
            <v>0.24</v>
          </cell>
          <cell r="AT3430">
            <v>1</v>
          </cell>
          <cell r="AU3430">
            <v>0</v>
          </cell>
          <cell r="AV3430">
            <v>26163</v>
          </cell>
          <cell r="AW3430">
            <v>96453.456221198154</v>
          </cell>
          <cell r="AX3430">
            <v>2.0000000000000018E-2</v>
          </cell>
          <cell r="AY3430">
            <v>1891.2442396313272</v>
          </cell>
          <cell r="AZ3430" t="str">
            <v>Regular Bonus</v>
          </cell>
          <cell r="BA3430" t="str">
            <v>Regular BonusEligible</v>
          </cell>
          <cell r="BB3430" t="str">
            <v>Regular BonusIsrael</v>
          </cell>
          <cell r="BC3430" t="str">
            <v>Regular BonusIsrael Employee</v>
          </cell>
          <cell r="BD3430" t="str">
            <v>D55</v>
          </cell>
          <cell r="BE3430" t="str">
            <v>Employee</v>
          </cell>
          <cell r="BF3430">
            <v>25650</v>
          </cell>
          <cell r="BG3430">
            <v>30000</v>
          </cell>
          <cell r="BH3430">
            <v>3</v>
          </cell>
          <cell r="BI3430">
            <v>4000</v>
          </cell>
          <cell r="BJ3430">
            <v>30000</v>
          </cell>
          <cell r="BK3430">
            <v>30000</v>
          </cell>
          <cell r="BL3430">
            <v>24000</v>
          </cell>
        </row>
        <row r="3431">
          <cell r="B3431">
            <v>5460</v>
          </cell>
          <cell r="C3431">
            <v>1475</v>
          </cell>
          <cell r="E3431" t="str">
            <v>Ethan Schorer</v>
          </cell>
          <cell r="F3431" t="str">
            <v>SECURITY LEADER</v>
          </cell>
          <cell r="G3431" t="str">
            <v>Employee</v>
          </cell>
          <cell r="H3431" t="str">
            <v>Products - R&amp;D</v>
          </cell>
          <cell r="I3431" t="str">
            <v>TEL-AVIV</v>
          </cell>
          <cell r="J3431" t="str">
            <v>Israel</v>
          </cell>
          <cell r="K3431">
            <v>38662</v>
          </cell>
          <cell r="L3431" t="str">
            <v>IL</v>
          </cell>
          <cell r="M3431" t="str">
            <v>D41P</v>
          </cell>
          <cell r="N3431" t="str">
            <v>D</v>
          </cell>
          <cell r="O3431" t="str">
            <v>4</v>
          </cell>
          <cell r="P3431" t="str">
            <v>Regular</v>
          </cell>
          <cell r="S3431">
            <v>1</v>
          </cell>
          <cell r="U3431" t="str">
            <v>ILS</v>
          </cell>
          <cell r="V3431" t="str">
            <v>Products - R&amp;D</v>
          </cell>
          <cell r="W3431" t="str">
            <v>Dorit Dor</v>
          </cell>
          <cell r="Y3431" t="str">
            <v>Eligible</v>
          </cell>
          <cell r="Z3431">
            <v>35900</v>
          </cell>
          <cell r="AA3431">
            <v>132350.23041474656</v>
          </cell>
          <cell r="AB3431">
            <v>35900</v>
          </cell>
          <cell r="AC3431">
            <v>132350.23041474656</v>
          </cell>
          <cell r="AD3431">
            <v>4</v>
          </cell>
          <cell r="AE3431" t="str">
            <v>D41</v>
          </cell>
          <cell r="AF3431">
            <v>25500</v>
          </cell>
          <cell r="AG3431">
            <v>37000</v>
          </cell>
          <cell r="AH3431">
            <v>0.9</v>
          </cell>
          <cell r="AI3431">
            <v>5</v>
          </cell>
          <cell r="AJ3431">
            <v>0</v>
          </cell>
          <cell r="AK3431">
            <v>36618</v>
          </cell>
          <cell r="AL3431">
            <v>2.0000000000000018E-2</v>
          </cell>
          <cell r="AM3431">
            <v>134997.23502304149</v>
          </cell>
          <cell r="AN3431">
            <v>2647.0046082949266</v>
          </cell>
          <cell r="AO3431">
            <v>-1.0324324324324285E-2</v>
          </cell>
          <cell r="AQ3431">
            <v>6500</v>
          </cell>
          <cell r="AR3431">
            <v>86000</v>
          </cell>
          <cell r="AS3431">
            <v>0.36</v>
          </cell>
          <cell r="AT3431">
            <v>1</v>
          </cell>
          <cell r="AU3431">
            <v>0</v>
          </cell>
          <cell r="AV3431">
            <v>36618</v>
          </cell>
          <cell r="AW3431">
            <v>134997.23502304149</v>
          </cell>
          <cell r="AX3431">
            <v>2.0000000000000018E-2</v>
          </cell>
          <cell r="AY3431">
            <v>2647.0046082949266</v>
          </cell>
          <cell r="AZ3431" t="str">
            <v>Target Bonus</v>
          </cell>
          <cell r="BA3431" t="str">
            <v>Target BonusEligible</v>
          </cell>
          <cell r="BB3431" t="str">
            <v>Target BonusIsrael</v>
          </cell>
          <cell r="BC3431" t="str">
            <v>Target BonusIsrael Employee</v>
          </cell>
          <cell r="BD3431" t="str">
            <v>D45</v>
          </cell>
          <cell r="BE3431" t="str">
            <v>Employee</v>
          </cell>
          <cell r="BF3431">
            <v>35900</v>
          </cell>
          <cell r="BG3431">
            <v>70000</v>
          </cell>
          <cell r="BH3431">
            <v>3</v>
          </cell>
          <cell r="BJ3431">
            <v>70000</v>
          </cell>
          <cell r="BK3431">
            <v>70000</v>
          </cell>
          <cell r="BL3431">
            <v>77000</v>
          </cell>
        </row>
        <row r="3432">
          <cell r="B3432">
            <v>5507</v>
          </cell>
          <cell r="C3432">
            <v>1493</v>
          </cell>
          <cell r="E3432" t="str">
            <v>Yoav Apter</v>
          </cell>
          <cell r="F3432" t="str">
            <v>SOFTWARE DEVELOPER</v>
          </cell>
          <cell r="G3432" t="str">
            <v>Employee</v>
          </cell>
          <cell r="H3432" t="str">
            <v>Products - R&amp;D</v>
          </cell>
          <cell r="I3432" t="str">
            <v>TEL-AVIV</v>
          </cell>
          <cell r="J3432" t="str">
            <v>Israel</v>
          </cell>
          <cell r="K3432">
            <v>38739</v>
          </cell>
          <cell r="L3432" t="str">
            <v>IL</v>
          </cell>
          <cell r="M3432" t="str">
            <v>D41P</v>
          </cell>
          <cell r="N3432" t="str">
            <v>D</v>
          </cell>
          <cell r="O3432" t="str">
            <v>4</v>
          </cell>
          <cell r="P3432" t="str">
            <v>Regular</v>
          </cell>
          <cell r="T3432">
            <v>1</v>
          </cell>
          <cell r="U3432" t="str">
            <v>ILS</v>
          </cell>
          <cell r="V3432" t="str">
            <v>Products - R&amp;D</v>
          </cell>
          <cell r="W3432" t="str">
            <v>Dorit Dor</v>
          </cell>
          <cell r="Y3432" t="str">
            <v>Eligible</v>
          </cell>
          <cell r="Z3432">
            <v>30500</v>
          </cell>
          <cell r="AA3432">
            <v>112442.39631336406</v>
          </cell>
          <cell r="AB3432">
            <v>30500</v>
          </cell>
          <cell r="AC3432">
            <v>112442.39631336406</v>
          </cell>
          <cell r="AD3432">
            <v>3</v>
          </cell>
          <cell r="AE3432" t="str">
            <v>D41</v>
          </cell>
          <cell r="AF3432">
            <v>25500</v>
          </cell>
          <cell r="AG3432">
            <v>37000</v>
          </cell>
          <cell r="AH3432">
            <v>0.43</v>
          </cell>
          <cell r="AI3432">
            <v>2</v>
          </cell>
          <cell r="AJ3432">
            <v>0</v>
          </cell>
          <cell r="AK3432">
            <v>31415</v>
          </cell>
          <cell r="AL3432">
            <v>3.0000000000000027E-2</v>
          </cell>
          <cell r="AM3432">
            <v>115815.66820276498</v>
          </cell>
          <cell r="AN3432">
            <v>3373.2718894009158</v>
          </cell>
          <cell r="AO3432">
            <v>-0.1509459459459459</v>
          </cell>
          <cell r="AQ3432">
            <v>6500</v>
          </cell>
          <cell r="AR3432">
            <v>86000</v>
          </cell>
          <cell r="AS3432">
            <v>0.3</v>
          </cell>
          <cell r="AT3432">
            <v>1</v>
          </cell>
          <cell r="AU3432">
            <v>0</v>
          </cell>
          <cell r="AV3432">
            <v>31415</v>
          </cell>
          <cell r="AW3432">
            <v>115815.66820276498</v>
          </cell>
          <cell r="AX3432">
            <v>3.0000000000000027E-2</v>
          </cell>
          <cell r="AY3432">
            <v>3373.2718894009158</v>
          </cell>
          <cell r="AZ3432" t="str">
            <v>Regular Bonus</v>
          </cell>
          <cell r="BA3432" t="str">
            <v>Regular BonusEligible</v>
          </cell>
          <cell r="BB3432" t="str">
            <v>Regular BonusIsrael</v>
          </cell>
          <cell r="BC3432" t="str">
            <v>Regular BonusIsrael Employee</v>
          </cell>
          <cell r="BD3432" t="str">
            <v>D45</v>
          </cell>
          <cell r="BE3432" t="str">
            <v>Employee</v>
          </cell>
          <cell r="BF3432">
            <v>30500</v>
          </cell>
          <cell r="BG3432">
            <v>48000</v>
          </cell>
          <cell r="BH3432">
            <v>3</v>
          </cell>
          <cell r="BI3432">
            <v>4000</v>
          </cell>
          <cell r="BJ3432">
            <v>43000</v>
          </cell>
          <cell r="BK3432">
            <v>43000</v>
          </cell>
          <cell r="BL3432">
            <v>34400</v>
          </cell>
        </row>
        <row r="3433">
          <cell r="B3433">
            <v>5681</v>
          </cell>
          <cell r="C3433">
            <v>1568</v>
          </cell>
          <cell r="E3433" t="str">
            <v>Raheli Levi</v>
          </cell>
          <cell r="F3433" t="str">
            <v>TEAM LEADER</v>
          </cell>
          <cell r="G3433" t="str">
            <v>Employee</v>
          </cell>
          <cell r="H3433" t="str">
            <v>Products - R&amp;D</v>
          </cell>
          <cell r="I3433" t="str">
            <v>TEL-AVIV</v>
          </cell>
          <cell r="J3433" t="str">
            <v>Israel</v>
          </cell>
          <cell r="K3433">
            <v>38810</v>
          </cell>
          <cell r="L3433" t="str">
            <v>IL</v>
          </cell>
          <cell r="M3433" t="str">
            <v>D41M</v>
          </cell>
          <cell r="N3433" t="str">
            <v>D</v>
          </cell>
          <cell r="O3433" t="str">
            <v>4</v>
          </cell>
          <cell r="P3433" t="str">
            <v>Regular</v>
          </cell>
          <cell r="T3433">
            <v>1</v>
          </cell>
          <cell r="U3433" t="str">
            <v>ILS</v>
          </cell>
          <cell r="V3433" t="str">
            <v>Products - R&amp;D</v>
          </cell>
          <cell r="W3433" t="str">
            <v>Dorit Dor</v>
          </cell>
          <cell r="Y3433" t="str">
            <v>Eligible</v>
          </cell>
          <cell r="Z3433">
            <v>33000</v>
          </cell>
          <cell r="AA3433">
            <v>121658.98617511521</v>
          </cell>
          <cell r="AB3433">
            <v>33000</v>
          </cell>
          <cell r="AC3433">
            <v>121658.98617511521</v>
          </cell>
          <cell r="AD3433">
            <v>3</v>
          </cell>
          <cell r="AE3433" t="str">
            <v>D41</v>
          </cell>
          <cell r="AF3433">
            <v>25500</v>
          </cell>
          <cell r="AG3433">
            <v>37000</v>
          </cell>
          <cell r="AH3433">
            <v>0.65</v>
          </cell>
          <cell r="AI3433">
            <v>3</v>
          </cell>
          <cell r="AJ3433">
            <v>0</v>
          </cell>
          <cell r="AK3433">
            <v>33660</v>
          </cell>
          <cell r="AL3433">
            <v>2.0000000000000018E-2</v>
          </cell>
          <cell r="AM3433">
            <v>124092.16589861752</v>
          </cell>
          <cell r="AN3433">
            <v>2433.1797235023114</v>
          </cell>
          <cell r="AO3433">
            <v>-9.0270270270270236E-2</v>
          </cell>
          <cell r="AQ3433">
            <v>6500</v>
          </cell>
          <cell r="AR3433">
            <v>86000</v>
          </cell>
          <cell r="AS3433">
            <v>0.33</v>
          </cell>
          <cell r="AT3433">
            <v>1</v>
          </cell>
          <cell r="AU3433">
            <v>0</v>
          </cell>
          <cell r="AV3433">
            <v>33660</v>
          </cell>
          <cell r="AW3433">
            <v>124092.16589861752</v>
          </cell>
          <cell r="AX3433">
            <v>2.0000000000000018E-2</v>
          </cell>
          <cell r="AY3433">
            <v>2433.1797235023114</v>
          </cell>
          <cell r="AZ3433" t="str">
            <v>Regular Bonus</v>
          </cell>
          <cell r="BA3433" t="str">
            <v>Regular BonusEligible</v>
          </cell>
          <cell r="BB3433" t="str">
            <v>Regular BonusIsrael</v>
          </cell>
          <cell r="BC3433" t="str">
            <v>Regular BonusIsrael Employee</v>
          </cell>
          <cell r="BD3433" t="str">
            <v>D45</v>
          </cell>
          <cell r="BE3433" t="str">
            <v>Employee</v>
          </cell>
          <cell r="BF3433">
            <v>33000</v>
          </cell>
          <cell r="BG3433">
            <v>40000</v>
          </cell>
          <cell r="BH3433">
            <v>3</v>
          </cell>
          <cell r="BI3433">
            <v>4000</v>
          </cell>
          <cell r="BJ3433">
            <v>43000</v>
          </cell>
          <cell r="BK3433">
            <v>43000</v>
          </cell>
          <cell r="BL3433">
            <v>34400</v>
          </cell>
        </row>
        <row r="3434">
          <cell r="B3434">
            <v>5709</v>
          </cell>
          <cell r="C3434">
            <v>1579</v>
          </cell>
          <cell r="E3434" t="str">
            <v>Guy Avnet</v>
          </cell>
          <cell r="F3434" t="str">
            <v>PRODUCT MANAGER</v>
          </cell>
          <cell r="G3434" t="str">
            <v>Employee</v>
          </cell>
          <cell r="H3434" t="str">
            <v>Products - R&amp;D</v>
          </cell>
          <cell r="I3434" t="str">
            <v>TEL-AVIV</v>
          </cell>
          <cell r="J3434" t="str">
            <v>Israel</v>
          </cell>
          <cell r="K3434">
            <v>38852</v>
          </cell>
          <cell r="L3434" t="str">
            <v>IL</v>
          </cell>
          <cell r="M3434" t="str">
            <v>D30P</v>
          </cell>
          <cell r="N3434" t="str">
            <v>D</v>
          </cell>
          <cell r="O3434" t="str">
            <v>3</v>
          </cell>
          <cell r="P3434" t="str">
            <v>Regular</v>
          </cell>
          <cell r="T3434">
            <v>1</v>
          </cell>
          <cell r="U3434" t="str">
            <v>ILS</v>
          </cell>
          <cell r="V3434" t="str">
            <v>Products - R&amp;D</v>
          </cell>
          <cell r="W3434" t="str">
            <v>Dorit Dor</v>
          </cell>
          <cell r="Y3434" t="str">
            <v>Eligible</v>
          </cell>
          <cell r="Z3434">
            <v>46000</v>
          </cell>
          <cell r="AA3434">
            <v>169585.25345622119</v>
          </cell>
          <cell r="AB3434">
            <v>46000</v>
          </cell>
          <cell r="AC3434">
            <v>169585.25345622119</v>
          </cell>
          <cell r="AD3434">
            <v>3</v>
          </cell>
          <cell r="AE3434" t="str">
            <v>D30</v>
          </cell>
          <cell r="AF3434">
            <v>34000</v>
          </cell>
          <cell r="AG3434">
            <v>46000</v>
          </cell>
          <cell r="AH3434">
            <v>1</v>
          </cell>
          <cell r="AI3434">
            <v>5</v>
          </cell>
          <cell r="AJ3434">
            <v>0</v>
          </cell>
          <cell r="AK3434">
            <v>46000</v>
          </cell>
          <cell r="AL3434">
            <v>0</v>
          </cell>
          <cell r="AM3434">
            <v>169585.25345622119</v>
          </cell>
          <cell r="AN3434">
            <v>0</v>
          </cell>
          <cell r="AO3434">
            <v>0</v>
          </cell>
          <cell r="AP3434" t="str">
            <v>At the top of the range</v>
          </cell>
          <cell r="AQ3434">
            <v>6500</v>
          </cell>
          <cell r="AR3434">
            <v>86000</v>
          </cell>
          <cell r="AS3434">
            <v>0.49</v>
          </cell>
          <cell r="AT3434">
            <v>1</v>
          </cell>
          <cell r="AU3434">
            <v>0</v>
          </cell>
          <cell r="AV3434">
            <v>46000</v>
          </cell>
          <cell r="AW3434">
            <v>169585.25345622119</v>
          </cell>
          <cell r="AX3434">
            <v>0</v>
          </cell>
          <cell r="AY3434">
            <v>0</v>
          </cell>
          <cell r="AZ3434" t="str">
            <v>Regular Bonus</v>
          </cell>
          <cell r="BA3434" t="str">
            <v>Regular BonusEligible</v>
          </cell>
          <cell r="BB3434" t="str">
            <v>Regular BonusIsrael</v>
          </cell>
          <cell r="BC3434" t="str">
            <v>Regular BonusIsrael Employee</v>
          </cell>
          <cell r="BD3434" t="str">
            <v>M31</v>
          </cell>
          <cell r="BE3434" t="str">
            <v>Employee</v>
          </cell>
          <cell r="BF3434">
            <v>46000</v>
          </cell>
          <cell r="BG3434">
            <v>68000</v>
          </cell>
          <cell r="BH3434">
            <v>3</v>
          </cell>
          <cell r="BI3434">
            <v>4000</v>
          </cell>
          <cell r="BJ3434">
            <v>74000</v>
          </cell>
          <cell r="BK3434">
            <v>74000</v>
          </cell>
          <cell r="BL3434">
            <v>59200</v>
          </cell>
        </row>
        <row r="3435">
          <cell r="B3435">
            <v>13799</v>
          </cell>
          <cell r="C3435">
            <v>8794</v>
          </cell>
          <cell r="D3435">
            <v>55312</v>
          </cell>
          <cell r="E3435" t="str">
            <v>Yaniv Shapira</v>
          </cell>
          <cell r="F3435" t="str">
            <v>TEAM LEADER</v>
          </cell>
          <cell r="G3435" t="str">
            <v>Employee</v>
          </cell>
          <cell r="H3435" t="str">
            <v>Products - R&amp;D</v>
          </cell>
          <cell r="I3435" t="str">
            <v>TEL-AVIV</v>
          </cell>
          <cell r="J3435" t="str">
            <v>Israel</v>
          </cell>
          <cell r="K3435">
            <v>42184</v>
          </cell>
          <cell r="L3435" t="str">
            <v>IL</v>
          </cell>
          <cell r="M3435" t="str">
            <v>D41M</v>
          </cell>
          <cell r="N3435" t="str">
            <v>D</v>
          </cell>
          <cell r="O3435" t="str">
            <v>4</v>
          </cell>
          <cell r="P3435" t="str">
            <v>Regular</v>
          </cell>
          <cell r="T3435">
            <v>1</v>
          </cell>
          <cell r="U3435" t="str">
            <v>ILS</v>
          </cell>
          <cell r="V3435" t="str">
            <v>Products - R&amp;D</v>
          </cell>
          <cell r="W3435" t="str">
            <v>Dorit Dor</v>
          </cell>
          <cell r="Y3435" t="str">
            <v>Eligible</v>
          </cell>
          <cell r="Z3435">
            <v>32900</v>
          </cell>
          <cell r="AA3435">
            <v>121290.32258064517</v>
          </cell>
          <cell r="AB3435">
            <v>32900</v>
          </cell>
          <cell r="AC3435">
            <v>121290.32258064517</v>
          </cell>
          <cell r="AD3435">
            <v>3</v>
          </cell>
          <cell r="AE3435" t="str">
            <v>D41</v>
          </cell>
          <cell r="AF3435">
            <v>25500</v>
          </cell>
          <cell r="AG3435">
            <v>37000</v>
          </cell>
          <cell r="AH3435">
            <v>0.64</v>
          </cell>
          <cell r="AI3435">
            <v>3</v>
          </cell>
          <cell r="AJ3435">
            <v>0</v>
          </cell>
          <cell r="AK3435">
            <v>33558</v>
          </cell>
          <cell r="AL3435">
            <v>2.0000000000000018E-2</v>
          </cell>
          <cell r="AM3435">
            <v>123716.12903225808</v>
          </cell>
          <cell r="AN3435">
            <v>2425.8064516129089</v>
          </cell>
          <cell r="AO3435">
            <v>-9.3027027027027032E-2</v>
          </cell>
          <cell r="AQ3435">
            <v>6500</v>
          </cell>
          <cell r="AR3435">
            <v>86000</v>
          </cell>
          <cell r="AS3435">
            <v>0.33</v>
          </cell>
          <cell r="AT3435">
            <v>1</v>
          </cell>
          <cell r="AU3435">
            <v>0</v>
          </cell>
          <cell r="AV3435">
            <v>33558</v>
          </cell>
          <cell r="AW3435">
            <v>123716.12903225808</v>
          </cell>
          <cell r="AX3435">
            <v>2.0000000000000018E-2</v>
          </cell>
          <cell r="AY3435">
            <v>2425.8064516129089</v>
          </cell>
          <cell r="AZ3435" t="str">
            <v>Regular Bonus</v>
          </cell>
          <cell r="BA3435" t="str">
            <v>Regular BonusEligible</v>
          </cell>
          <cell r="BB3435" t="str">
            <v>Regular BonusIsrael</v>
          </cell>
          <cell r="BC3435" t="str">
            <v>Regular BonusIsrael Employee</v>
          </cell>
          <cell r="BD3435" t="str">
            <v>D45</v>
          </cell>
          <cell r="BE3435" t="str">
            <v>Employee</v>
          </cell>
          <cell r="BF3435">
            <v>32900</v>
          </cell>
          <cell r="BG3435">
            <v>50000</v>
          </cell>
          <cell r="BH3435">
            <v>3</v>
          </cell>
          <cell r="BI3435">
            <v>4000</v>
          </cell>
          <cell r="BJ3435">
            <v>43000</v>
          </cell>
          <cell r="BK3435">
            <v>43000</v>
          </cell>
          <cell r="BL3435">
            <v>34400</v>
          </cell>
        </row>
        <row r="3436">
          <cell r="B3436">
            <v>19293</v>
          </cell>
          <cell r="C3436">
            <v>14351</v>
          </cell>
          <cell r="D3436">
            <v>178436</v>
          </cell>
          <cell r="E3436" t="str">
            <v>Or Soffer</v>
          </cell>
          <cell r="F3436" t="str">
            <v>SOFTWARE DEVELOPER</v>
          </cell>
          <cell r="G3436" t="str">
            <v>Employee</v>
          </cell>
          <cell r="H3436" t="str">
            <v>Products - R&amp;D</v>
          </cell>
          <cell r="I3436" t="str">
            <v>TEL-AVIV</v>
          </cell>
          <cell r="J3436" t="str">
            <v>Israel</v>
          </cell>
          <cell r="K3436">
            <v>43458</v>
          </cell>
          <cell r="L3436" t="str">
            <v>IL</v>
          </cell>
          <cell r="M3436" t="str">
            <v>D51P</v>
          </cell>
          <cell r="N3436" t="str">
            <v>D</v>
          </cell>
          <cell r="O3436" t="str">
            <v>5</v>
          </cell>
          <cell r="P3436" t="str">
            <v>Regular</v>
          </cell>
          <cell r="T3436">
            <v>1</v>
          </cell>
          <cell r="U3436" t="str">
            <v>ILS</v>
          </cell>
          <cell r="V3436" t="str">
            <v>Products - R&amp;D</v>
          </cell>
          <cell r="W3436" t="str">
            <v>Dorit Dor</v>
          </cell>
          <cell r="Y3436" t="str">
            <v>Eligible</v>
          </cell>
          <cell r="Z3436">
            <v>18500</v>
          </cell>
          <cell r="AA3436">
            <v>68202.764976958526</v>
          </cell>
          <cell r="AB3436">
            <v>18500</v>
          </cell>
          <cell r="AC3436">
            <v>68202.764976958526</v>
          </cell>
          <cell r="AD3436">
            <v>3</v>
          </cell>
          <cell r="AE3436" t="str">
            <v>D51</v>
          </cell>
          <cell r="AF3436">
            <v>19500</v>
          </cell>
          <cell r="AG3436">
            <v>29500</v>
          </cell>
          <cell r="AH3436">
            <v>0</v>
          </cell>
          <cell r="AI3436">
            <v>1</v>
          </cell>
          <cell r="AJ3436">
            <v>0</v>
          </cell>
          <cell r="AK3436">
            <v>19240</v>
          </cell>
          <cell r="AL3436">
            <v>4.0000000000000036E-2</v>
          </cell>
          <cell r="AM3436">
            <v>70930.875576036866</v>
          </cell>
          <cell r="AN3436">
            <v>2728.1105990783399</v>
          </cell>
          <cell r="AO3436">
            <v>-0.34779661016949148</v>
          </cell>
          <cell r="AQ3436">
            <v>6500</v>
          </cell>
          <cell r="AR3436">
            <v>86000</v>
          </cell>
          <cell r="AS3436">
            <v>0.15</v>
          </cell>
          <cell r="AT3436">
            <v>1</v>
          </cell>
          <cell r="AU3436">
            <v>0</v>
          </cell>
          <cell r="AV3436">
            <v>19240</v>
          </cell>
          <cell r="AW3436">
            <v>70930.875576036866</v>
          </cell>
          <cell r="AX3436">
            <v>4.0000000000000036E-2</v>
          </cell>
          <cell r="AY3436">
            <v>2728.1105990783399</v>
          </cell>
          <cell r="AZ3436" t="str">
            <v>Regular Bonus</v>
          </cell>
          <cell r="BA3436" t="str">
            <v>Regular BonusEligible</v>
          </cell>
          <cell r="BB3436" t="str">
            <v>Regular BonusIsrael</v>
          </cell>
          <cell r="BC3436" t="str">
            <v>Regular BonusIsrael Employee</v>
          </cell>
          <cell r="BD3436" t="str">
            <v>D65</v>
          </cell>
          <cell r="BE3436" t="str">
            <v>Employee</v>
          </cell>
          <cell r="BF3436">
            <v>18500</v>
          </cell>
          <cell r="BG3436">
            <v>17600</v>
          </cell>
          <cell r="BH3436">
            <v>3</v>
          </cell>
          <cell r="BI3436">
            <v>4000</v>
          </cell>
          <cell r="BJ3436">
            <v>22000</v>
          </cell>
          <cell r="BK3436">
            <v>22000</v>
          </cell>
          <cell r="BL3436">
            <v>17600</v>
          </cell>
        </row>
        <row r="3437">
          <cell r="B3437">
            <v>19897</v>
          </cell>
          <cell r="C3437">
            <v>14955</v>
          </cell>
          <cell r="D3437">
            <v>190038</v>
          </cell>
          <cell r="E3437" t="str">
            <v>Oria Levy</v>
          </cell>
          <cell r="F3437" t="str">
            <v>SOFTWARE DEVELOPER</v>
          </cell>
          <cell r="G3437" t="str">
            <v>Employee</v>
          </cell>
          <cell r="H3437" t="str">
            <v>Products - R&amp;D</v>
          </cell>
          <cell r="I3437" t="str">
            <v>TEL-AVIV</v>
          </cell>
          <cell r="J3437" t="str">
            <v>Israel</v>
          </cell>
          <cell r="K3437">
            <v>43619</v>
          </cell>
          <cell r="L3437" t="str">
            <v>IL</v>
          </cell>
          <cell r="M3437" t="str">
            <v>D51P</v>
          </cell>
          <cell r="N3437" t="str">
            <v>D</v>
          </cell>
          <cell r="O3437" t="str">
            <v>5</v>
          </cell>
          <cell r="P3437" t="str">
            <v>Regular</v>
          </cell>
          <cell r="T3437">
            <v>1</v>
          </cell>
          <cell r="U3437" t="str">
            <v>ILS</v>
          </cell>
          <cell r="V3437" t="str">
            <v>Products - R&amp;D</v>
          </cell>
          <cell r="W3437" t="str">
            <v>Dorit Dor</v>
          </cell>
          <cell r="Y3437" t="str">
            <v>Eligible</v>
          </cell>
          <cell r="Z3437">
            <v>23000</v>
          </cell>
          <cell r="AA3437">
            <v>84792.626728110597</v>
          </cell>
          <cell r="AB3437">
            <v>23000</v>
          </cell>
          <cell r="AC3437">
            <v>84792.626728110597</v>
          </cell>
          <cell r="AD3437">
            <v>3</v>
          </cell>
          <cell r="AE3437" t="str">
            <v>D51</v>
          </cell>
          <cell r="AF3437">
            <v>19500</v>
          </cell>
          <cell r="AG3437">
            <v>29500</v>
          </cell>
          <cell r="AH3437">
            <v>0.35</v>
          </cell>
          <cell r="AI3437">
            <v>2</v>
          </cell>
          <cell r="AJ3437">
            <v>0</v>
          </cell>
          <cell r="AK3437">
            <v>23690</v>
          </cell>
          <cell r="AL3437">
            <v>3.0000000000000027E-2</v>
          </cell>
          <cell r="AM3437">
            <v>87336.405529953918</v>
          </cell>
          <cell r="AN3437">
            <v>2543.7788018433203</v>
          </cell>
          <cell r="AO3437">
            <v>-0.19694915254237289</v>
          </cell>
          <cell r="AQ3437">
            <v>6500</v>
          </cell>
          <cell r="AR3437">
            <v>86000</v>
          </cell>
          <cell r="AS3437">
            <v>0.2</v>
          </cell>
          <cell r="AT3437">
            <v>1</v>
          </cell>
          <cell r="AU3437">
            <v>0</v>
          </cell>
          <cell r="AV3437">
            <v>23690</v>
          </cell>
          <cell r="AW3437">
            <v>87336.405529953918</v>
          </cell>
          <cell r="AX3437">
            <v>3.0000000000000027E-2</v>
          </cell>
          <cell r="AY3437">
            <v>2543.7788018433203</v>
          </cell>
          <cell r="AZ3437" t="str">
            <v>Regular Bonus</v>
          </cell>
          <cell r="BA3437" t="str">
            <v>Regular BonusEligible</v>
          </cell>
          <cell r="BB3437" t="str">
            <v>Regular BonusIsrael</v>
          </cell>
          <cell r="BC3437" t="str">
            <v>Regular BonusIsrael Employee</v>
          </cell>
          <cell r="BD3437" t="str">
            <v>D55</v>
          </cell>
          <cell r="BE3437" t="str">
            <v>Employee</v>
          </cell>
          <cell r="BF3437">
            <v>23000</v>
          </cell>
          <cell r="BG3437">
            <v>14452</v>
          </cell>
          <cell r="BH3437">
            <v>3</v>
          </cell>
          <cell r="BI3437">
            <v>4000</v>
          </cell>
          <cell r="BJ3437">
            <v>30000</v>
          </cell>
          <cell r="BK3437">
            <v>30000</v>
          </cell>
          <cell r="BL3437">
            <v>24000</v>
          </cell>
        </row>
        <row r="3438">
          <cell r="B3438">
            <v>13942</v>
          </cell>
          <cell r="C3438">
            <v>8929</v>
          </cell>
          <cell r="D3438">
            <v>194923</v>
          </cell>
          <cell r="E3438" t="str">
            <v>Ilya Mitlin</v>
          </cell>
          <cell r="F3438" t="str">
            <v>SOFTWARE DEVELOPER</v>
          </cell>
          <cell r="G3438" t="str">
            <v>Employee</v>
          </cell>
          <cell r="H3438" t="str">
            <v>Products - R&amp;D</v>
          </cell>
          <cell r="I3438" t="str">
            <v>TEL-AVIV</v>
          </cell>
          <cell r="J3438" t="str">
            <v>Israel</v>
          </cell>
          <cell r="K3438">
            <v>42225</v>
          </cell>
          <cell r="L3438" t="str">
            <v>IL</v>
          </cell>
          <cell r="M3438" t="str">
            <v>D61P</v>
          </cell>
          <cell r="N3438" t="str">
            <v>D</v>
          </cell>
          <cell r="O3438" t="str">
            <v>6</v>
          </cell>
          <cell r="P3438" t="str">
            <v>Regular</v>
          </cell>
          <cell r="T3438">
            <v>1</v>
          </cell>
          <cell r="U3438" t="str">
            <v>ILS</v>
          </cell>
          <cell r="V3438" t="str">
            <v>Products - R&amp;D</v>
          </cell>
          <cell r="W3438" t="str">
            <v>Dorit Dor</v>
          </cell>
          <cell r="Y3438" t="str">
            <v>Eligible</v>
          </cell>
          <cell r="Z3438">
            <v>20000</v>
          </cell>
          <cell r="AA3438">
            <v>73732.718894009216</v>
          </cell>
          <cell r="AB3438">
            <v>20000</v>
          </cell>
          <cell r="AC3438">
            <v>73732.718894009216</v>
          </cell>
          <cell r="AD3438">
            <v>3</v>
          </cell>
          <cell r="AE3438" t="str">
            <v>D61</v>
          </cell>
          <cell r="AF3438">
            <v>16000</v>
          </cell>
          <cell r="AG3438">
            <v>23000</v>
          </cell>
          <cell r="AH3438">
            <v>0.56999999999999995</v>
          </cell>
          <cell r="AI3438">
            <v>3</v>
          </cell>
          <cell r="AJ3438">
            <v>0</v>
          </cell>
          <cell r="AK3438">
            <v>20400</v>
          </cell>
          <cell r="AL3438">
            <v>2.0000000000000018E-2</v>
          </cell>
          <cell r="AM3438">
            <v>75207.373271889403</v>
          </cell>
          <cell r="AN3438">
            <v>1474.6543778801861</v>
          </cell>
          <cell r="AO3438">
            <v>-0.11304347826086958</v>
          </cell>
          <cell r="AQ3438">
            <v>6500</v>
          </cell>
          <cell r="AR3438">
            <v>86000</v>
          </cell>
          <cell r="AS3438">
            <v>0.16</v>
          </cell>
          <cell r="AT3438">
            <v>1</v>
          </cell>
          <cell r="AU3438">
            <v>0</v>
          </cell>
          <cell r="AV3438">
            <v>20400</v>
          </cell>
          <cell r="AW3438">
            <v>75207.373271889403</v>
          </cell>
          <cell r="AX3438">
            <v>2.0000000000000018E-2</v>
          </cell>
          <cell r="AY3438">
            <v>1474.6543778801861</v>
          </cell>
          <cell r="AZ3438" t="str">
            <v>Regular Bonus</v>
          </cell>
          <cell r="BA3438" t="str">
            <v>Regular BonusEligible</v>
          </cell>
          <cell r="BB3438" t="str">
            <v>Regular BonusIsrael</v>
          </cell>
          <cell r="BC3438" t="str">
            <v>Regular BonusIsrael Employee</v>
          </cell>
          <cell r="BD3438" t="str">
            <v>D65</v>
          </cell>
          <cell r="BE3438" t="str">
            <v>Employee</v>
          </cell>
          <cell r="BF3438">
            <v>20000</v>
          </cell>
          <cell r="BG3438">
            <v>8448</v>
          </cell>
          <cell r="BH3438">
            <v>2</v>
          </cell>
          <cell r="BI3438">
            <v>4000</v>
          </cell>
          <cell r="BJ3438">
            <v>22000</v>
          </cell>
          <cell r="BK3438">
            <v>22000</v>
          </cell>
          <cell r="BL3438">
            <v>17600</v>
          </cell>
        </row>
        <row r="3439">
          <cell r="B3439">
            <v>19460</v>
          </cell>
          <cell r="C3439">
            <v>14518</v>
          </cell>
          <cell r="D3439">
            <v>143483</v>
          </cell>
          <cell r="E3439" t="str">
            <v>Oron Cohen</v>
          </cell>
          <cell r="F3439" t="str">
            <v>SOFTWARE DEVELOPER</v>
          </cell>
          <cell r="G3439" t="str">
            <v>Employee</v>
          </cell>
          <cell r="H3439" t="str">
            <v>Products - R&amp;D</v>
          </cell>
          <cell r="I3439" t="str">
            <v>TEL-AVIV</v>
          </cell>
          <cell r="J3439" t="str">
            <v>Israel</v>
          </cell>
          <cell r="K3439">
            <v>43500</v>
          </cell>
          <cell r="L3439" t="str">
            <v>IL</v>
          </cell>
          <cell r="M3439" t="str">
            <v>D51P</v>
          </cell>
          <cell r="N3439" t="str">
            <v>D</v>
          </cell>
          <cell r="O3439" t="str">
            <v>5</v>
          </cell>
          <cell r="P3439" t="str">
            <v>Regular</v>
          </cell>
          <cell r="T3439">
            <v>1</v>
          </cell>
          <cell r="U3439" t="str">
            <v>ILS</v>
          </cell>
          <cell r="V3439" t="str">
            <v>Products - R&amp;D</v>
          </cell>
          <cell r="W3439" t="str">
            <v>Dorit Dor</v>
          </cell>
          <cell r="Y3439" t="str">
            <v>Eligible</v>
          </cell>
          <cell r="Z3439">
            <v>19000</v>
          </cell>
          <cell r="AA3439">
            <v>70046.082949308751</v>
          </cell>
          <cell r="AB3439">
            <v>19000</v>
          </cell>
          <cell r="AC3439">
            <v>70046.082949308751</v>
          </cell>
          <cell r="AD3439">
            <v>3</v>
          </cell>
          <cell r="AE3439" t="str">
            <v>D51</v>
          </cell>
          <cell r="AF3439">
            <v>19500</v>
          </cell>
          <cell r="AG3439">
            <v>29500</v>
          </cell>
          <cell r="AH3439">
            <v>0</v>
          </cell>
          <cell r="AI3439">
            <v>1</v>
          </cell>
          <cell r="AJ3439">
            <v>0</v>
          </cell>
          <cell r="AK3439">
            <v>19760</v>
          </cell>
          <cell r="AL3439">
            <v>4.0000000000000036E-2</v>
          </cell>
          <cell r="AM3439">
            <v>72847.926267281102</v>
          </cell>
          <cell r="AN3439">
            <v>2801.8433179723506</v>
          </cell>
          <cell r="AO3439">
            <v>-0.33016949152542374</v>
          </cell>
          <cell r="AQ3439">
            <v>6500</v>
          </cell>
          <cell r="AR3439">
            <v>86000</v>
          </cell>
          <cell r="AS3439">
            <v>0.15</v>
          </cell>
          <cell r="AT3439">
            <v>1</v>
          </cell>
          <cell r="AU3439">
            <v>0</v>
          </cell>
          <cell r="AV3439">
            <v>19760</v>
          </cell>
          <cell r="AW3439">
            <v>72847.926267281102</v>
          </cell>
          <cell r="AX3439">
            <v>4.0000000000000036E-2</v>
          </cell>
          <cell r="AY3439">
            <v>2801.8433179723506</v>
          </cell>
          <cell r="AZ3439" t="str">
            <v>Regular Bonus</v>
          </cell>
          <cell r="BA3439" t="str">
            <v>Regular BonusEligible</v>
          </cell>
          <cell r="BB3439" t="str">
            <v>Regular BonusIsrael</v>
          </cell>
          <cell r="BC3439" t="str">
            <v>Regular BonusIsrael Employee</v>
          </cell>
          <cell r="BD3439" t="str">
            <v>D65</v>
          </cell>
          <cell r="BE3439" t="str">
            <v>Employee</v>
          </cell>
          <cell r="BF3439">
            <v>19000</v>
          </cell>
          <cell r="BG3439">
            <v>22603</v>
          </cell>
          <cell r="BH3439">
            <v>4</v>
          </cell>
          <cell r="BI3439">
            <v>4000</v>
          </cell>
          <cell r="BJ3439">
            <v>22000</v>
          </cell>
          <cell r="BK3439">
            <v>22000</v>
          </cell>
          <cell r="BL3439">
            <v>17600</v>
          </cell>
        </row>
        <row r="3440">
          <cell r="B3440">
            <v>20247</v>
          </cell>
          <cell r="C3440">
            <v>15336</v>
          </cell>
          <cell r="D3440">
            <v>70185</v>
          </cell>
          <cell r="E3440" t="str">
            <v>Bar Edri</v>
          </cell>
          <cell r="F3440" t="str">
            <v>DEVOPS ENGINEER</v>
          </cell>
          <cell r="G3440" t="str">
            <v>Employee</v>
          </cell>
          <cell r="H3440" t="str">
            <v>Products - R&amp;D</v>
          </cell>
          <cell r="I3440" t="str">
            <v>TEL-AVIV</v>
          </cell>
          <cell r="J3440" t="str">
            <v>Israel</v>
          </cell>
          <cell r="K3440">
            <v>43696</v>
          </cell>
          <cell r="L3440" t="str">
            <v>IL</v>
          </cell>
          <cell r="M3440" t="str">
            <v>D52P</v>
          </cell>
          <cell r="N3440" t="str">
            <v>D</v>
          </cell>
          <cell r="O3440" t="str">
            <v>5</v>
          </cell>
          <cell r="P3440" t="str">
            <v>Regular</v>
          </cell>
          <cell r="T3440">
            <v>1</v>
          </cell>
          <cell r="U3440" t="str">
            <v>ILS</v>
          </cell>
          <cell r="V3440" t="str">
            <v>Products - R&amp;D</v>
          </cell>
          <cell r="W3440" t="str">
            <v>Dorit Dor</v>
          </cell>
          <cell r="Y3440" t="str">
            <v>Eligible</v>
          </cell>
          <cell r="Z3440">
            <v>27000</v>
          </cell>
          <cell r="AA3440">
            <v>99539.170506912444</v>
          </cell>
          <cell r="AB3440">
            <v>27000</v>
          </cell>
          <cell r="AC3440">
            <v>99539.170506912444</v>
          </cell>
          <cell r="AD3440">
            <v>3</v>
          </cell>
          <cell r="AE3440" t="str">
            <v>D52</v>
          </cell>
          <cell r="AF3440">
            <v>23000</v>
          </cell>
          <cell r="AG3440">
            <v>32000</v>
          </cell>
          <cell r="AH3440">
            <v>0.44</v>
          </cell>
          <cell r="AI3440">
            <v>2</v>
          </cell>
          <cell r="AJ3440">
            <v>0</v>
          </cell>
          <cell r="AK3440">
            <v>27810</v>
          </cell>
          <cell r="AL3440">
            <v>3.0000000000000027E-2</v>
          </cell>
          <cell r="AM3440">
            <v>102525.34562211981</v>
          </cell>
          <cell r="AN3440">
            <v>2986.1751152073703</v>
          </cell>
          <cell r="AO3440">
            <v>-0.13093750000000004</v>
          </cell>
          <cell r="AQ3440">
            <v>6500</v>
          </cell>
          <cell r="AR3440">
            <v>86000</v>
          </cell>
          <cell r="AS3440">
            <v>0.25</v>
          </cell>
          <cell r="AT3440">
            <v>1</v>
          </cell>
          <cell r="AU3440">
            <v>0</v>
          </cell>
          <cell r="AV3440">
            <v>27810</v>
          </cell>
          <cell r="AW3440">
            <v>102525.34562211981</v>
          </cell>
          <cell r="AX3440">
            <v>3.0000000000000027E-2</v>
          </cell>
          <cell r="AY3440">
            <v>2986.1751152073703</v>
          </cell>
          <cell r="AZ3440" t="str">
            <v>Regular Bonus</v>
          </cell>
          <cell r="BA3440" t="str">
            <v>Regular BonusEligible</v>
          </cell>
          <cell r="BB3440" t="str">
            <v>Regular BonusIsrael</v>
          </cell>
          <cell r="BC3440" t="str">
            <v>Regular BonusIsrael Employee</v>
          </cell>
          <cell r="BD3440" t="str">
            <v>D55</v>
          </cell>
          <cell r="BE3440" t="str">
            <v>Employee</v>
          </cell>
          <cell r="BF3440">
            <v>27000</v>
          </cell>
          <cell r="BG3440">
            <v>9912</v>
          </cell>
          <cell r="BH3440">
            <v>3</v>
          </cell>
          <cell r="BI3440">
            <v>4000</v>
          </cell>
          <cell r="BJ3440">
            <v>30000</v>
          </cell>
          <cell r="BK3440">
            <v>30000</v>
          </cell>
          <cell r="BL3440">
            <v>24000</v>
          </cell>
        </row>
        <row r="3441">
          <cell r="B3441">
            <v>6988</v>
          </cell>
          <cell r="C3441">
            <v>2056</v>
          </cell>
          <cell r="E3441" t="str">
            <v>Tami Leiderfarb</v>
          </cell>
          <cell r="F3441" t="str">
            <v>TECHNOLOGY LEADER</v>
          </cell>
          <cell r="G3441" t="str">
            <v>Employee</v>
          </cell>
          <cell r="H3441" t="str">
            <v>Products - R&amp;D</v>
          </cell>
          <cell r="I3441" t="str">
            <v>TEL-AVIV</v>
          </cell>
          <cell r="J3441" t="str">
            <v>Israel</v>
          </cell>
          <cell r="K3441">
            <v>39418</v>
          </cell>
          <cell r="L3441" t="str">
            <v>IL</v>
          </cell>
          <cell r="M3441" t="str">
            <v>D41P</v>
          </cell>
          <cell r="N3441" t="str">
            <v>D</v>
          </cell>
          <cell r="O3441" t="str">
            <v>4</v>
          </cell>
          <cell r="P3441" t="str">
            <v>Regular</v>
          </cell>
          <cell r="T3441">
            <v>1</v>
          </cell>
          <cell r="U3441" t="str">
            <v>ILS</v>
          </cell>
          <cell r="V3441" t="str">
            <v>Products - R&amp;D</v>
          </cell>
          <cell r="W3441" t="str">
            <v>Dorit Dor</v>
          </cell>
          <cell r="Y3441" t="str">
            <v>Eligible</v>
          </cell>
          <cell r="Z3441">
            <v>36500</v>
          </cell>
          <cell r="AA3441">
            <v>134562.21198156683</v>
          </cell>
          <cell r="AB3441">
            <v>36500</v>
          </cell>
          <cell r="AC3441">
            <v>134562.21198156683</v>
          </cell>
          <cell r="AD3441">
            <v>4</v>
          </cell>
          <cell r="AE3441" t="str">
            <v>D41</v>
          </cell>
          <cell r="AF3441">
            <v>25500</v>
          </cell>
          <cell r="AG3441">
            <v>37000</v>
          </cell>
          <cell r="AH3441">
            <v>0.95</v>
          </cell>
          <cell r="AI3441">
            <v>5</v>
          </cell>
          <cell r="AJ3441">
            <v>0</v>
          </cell>
          <cell r="AK3441">
            <v>37230</v>
          </cell>
          <cell r="AL3441">
            <v>2.0000000000000018E-2</v>
          </cell>
          <cell r="AM3441">
            <v>137253.45622119817</v>
          </cell>
          <cell r="AN3441">
            <v>2691.2442396313418</v>
          </cell>
          <cell r="AO3441">
            <v>6.2162162162162637E-3</v>
          </cell>
          <cell r="AQ3441">
            <v>6500</v>
          </cell>
          <cell r="AR3441">
            <v>86000</v>
          </cell>
          <cell r="AS3441">
            <v>0.37</v>
          </cell>
          <cell r="AT3441">
            <v>1</v>
          </cell>
          <cell r="AU3441">
            <v>0</v>
          </cell>
          <cell r="AV3441">
            <v>37230</v>
          </cell>
          <cell r="AW3441">
            <v>137253.45622119817</v>
          </cell>
          <cell r="AX3441">
            <v>2.0000000000000018E-2</v>
          </cell>
          <cell r="AY3441">
            <v>2691.2442396313418</v>
          </cell>
          <cell r="AZ3441" t="str">
            <v>Regular Bonus</v>
          </cell>
          <cell r="BA3441" t="str">
            <v>Regular BonusEligible</v>
          </cell>
          <cell r="BB3441" t="str">
            <v>Regular BonusIsrael</v>
          </cell>
          <cell r="BC3441" t="str">
            <v>Regular BonusIsrael Employee</v>
          </cell>
          <cell r="BD3441" t="str">
            <v>D45</v>
          </cell>
          <cell r="BE3441" t="str">
            <v>Employee</v>
          </cell>
          <cell r="BF3441">
            <v>36500</v>
          </cell>
          <cell r="BG3441">
            <v>65000</v>
          </cell>
          <cell r="BH3441">
            <v>5</v>
          </cell>
          <cell r="BI3441">
            <v>4000</v>
          </cell>
          <cell r="BJ3441">
            <v>60000</v>
          </cell>
          <cell r="BK3441">
            <v>60000</v>
          </cell>
          <cell r="BL3441">
            <v>48000</v>
          </cell>
        </row>
        <row r="3442">
          <cell r="B3442">
            <v>7033</v>
          </cell>
          <cell r="C3442">
            <v>2078</v>
          </cell>
          <cell r="E3442" t="str">
            <v>Veronica Kravtsov</v>
          </cell>
          <cell r="F3442" t="str">
            <v>TEAM LEADER</v>
          </cell>
          <cell r="G3442" t="str">
            <v>Employee</v>
          </cell>
          <cell r="H3442" t="str">
            <v>Products - R&amp;D</v>
          </cell>
          <cell r="I3442" t="str">
            <v>TEL-AVIV</v>
          </cell>
          <cell r="J3442" t="str">
            <v>Israel</v>
          </cell>
          <cell r="K3442">
            <v>39418</v>
          </cell>
          <cell r="L3442" t="str">
            <v>IL</v>
          </cell>
          <cell r="M3442" t="str">
            <v>D41M</v>
          </cell>
          <cell r="N3442" t="str">
            <v>D</v>
          </cell>
          <cell r="O3442" t="str">
            <v>4</v>
          </cell>
          <cell r="P3442" t="str">
            <v>Regular</v>
          </cell>
          <cell r="T3442">
            <v>1</v>
          </cell>
          <cell r="U3442" t="str">
            <v>ILS</v>
          </cell>
          <cell r="V3442" t="str">
            <v>Products - R&amp;D</v>
          </cell>
          <cell r="W3442" t="str">
            <v>Dorit Dor</v>
          </cell>
          <cell r="Y3442" t="str">
            <v>Eligible</v>
          </cell>
          <cell r="Z3442">
            <v>27000</v>
          </cell>
          <cell r="AA3442">
            <v>99539.170506912444</v>
          </cell>
          <cell r="AB3442">
            <v>27000</v>
          </cell>
          <cell r="AC3442">
            <v>99539.170506912444</v>
          </cell>
          <cell r="AD3442">
            <v>3</v>
          </cell>
          <cell r="AE3442" t="str">
            <v>D41</v>
          </cell>
          <cell r="AF3442">
            <v>25500</v>
          </cell>
          <cell r="AG3442">
            <v>37000</v>
          </cell>
          <cell r="AH3442">
            <v>0.13</v>
          </cell>
          <cell r="AI3442">
            <v>1</v>
          </cell>
          <cell r="AJ3442">
            <v>0</v>
          </cell>
          <cell r="AK3442">
            <v>28080</v>
          </cell>
          <cell r="AL3442">
            <v>4.0000000000000036E-2</v>
          </cell>
          <cell r="AM3442">
            <v>103520.73732718894</v>
          </cell>
          <cell r="AN3442">
            <v>3981.5668202764937</v>
          </cell>
          <cell r="AO3442">
            <v>-0.24108108108108106</v>
          </cell>
          <cell r="AQ3442">
            <v>6500</v>
          </cell>
          <cell r="AR3442">
            <v>86000</v>
          </cell>
          <cell r="AS3442">
            <v>0.25</v>
          </cell>
          <cell r="AT3442">
            <v>1</v>
          </cell>
          <cell r="AU3442">
            <v>0</v>
          </cell>
          <cell r="AV3442">
            <v>28080</v>
          </cell>
          <cell r="AW3442">
            <v>103520.73732718894</v>
          </cell>
          <cell r="AX3442">
            <v>4.0000000000000036E-2</v>
          </cell>
          <cell r="AY3442">
            <v>3981.5668202764937</v>
          </cell>
          <cell r="AZ3442" t="str">
            <v>Regular Bonus</v>
          </cell>
          <cell r="BA3442" t="str">
            <v>Regular BonusEligible</v>
          </cell>
          <cell r="BB3442" t="str">
            <v>Regular BonusIsrael</v>
          </cell>
          <cell r="BC3442" t="str">
            <v>Regular BonusIsrael Employee</v>
          </cell>
          <cell r="BD3442" t="str">
            <v>D41</v>
          </cell>
          <cell r="BE3442" t="str">
            <v>Employee</v>
          </cell>
          <cell r="BF3442">
            <v>27000</v>
          </cell>
          <cell r="BG3442">
            <v>40000</v>
          </cell>
          <cell r="BH3442">
            <v>3</v>
          </cell>
          <cell r="BI3442">
            <v>4000</v>
          </cell>
          <cell r="BJ3442">
            <v>41000</v>
          </cell>
          <cell r="BK3442">
            <v>41000</v>
          </cell>
          <cell r="BL3442">
            <v>32800</v>
          </cell>
        </row>
        <row r="3443">
          <cell r="B3443">
            <v>9991</v>
          </cell>
          <cell r="C3443">
            <v>3464</v>
          </cell>
          <cell r="D3443">
            <v>212025</v>
          </cell>
          <cell r="E3443" t="str">
            <v>Matan Suissa</v>
          </cell>
          <cell r="F3443" t="str">
            <v>TEAM LEADER</v>
          </cell>
          <cell r="G3443" t="str">
            <v>Employee</v>
          </cell>
          <cell r="H3443" t="str">
            <v>Products - R&amp;D</v>
          </cell>
          <cell r="I3443" t="str">
            <v>TEL-AVIV</v>
          </cell>
          <cell r="J3443" t="str">
            <v>Israel</v>
          </cell>
          <cell r="K3443">
            <v>40979</v>
          </cell>
          <cell r="L3443" t="str">
            <v>IL</v>
          </cell>
          <cell r="M3443" t="str">
            <v>D41M</v>
          </cell>
          <cell r="N3443" t="str">
            <v>D</v>
          </cell>
          <cell r="O3443" t="str">
            <v>4</v>
          </cell>
          <cell r="P3443" t="str">
            <v>Regular</v>
          </cell>
          <cell r="T3443">
            <v>1</v>
          </cell>
          <cell r="U3443" t="str">
            <v>ILS</v>
          </cell>
          <cell r="V3443" t="str">
            <v>Products - R&amp;D</v>
          </cell>
          <cell r="W3443" t="str">
            <v>Dorit Dor</v>
          </cell>
          <cell r="Y3443" t="str">
            <v>Eligible</v>
          </cell>
          <cell r="Z3443">
            <v>23000</v>
          </cell>
          <cell r="AA3443">
            <v>84792.626728110597</v>
          </cell>
          <cell r="AB3443">
            <v>23000</v>
          </cell>
          <cell r="AC3443">
            <v>84792.626728110597</v>
          </cell>
          <cell r="AD3443">
            <v>3</v>
          </cell>
          <cell r="AE3443" t="str">
            <v>D41</v>
          </cell>
          <cell r="AF3443">
            <v>25500</v>
          </cell>
          <cell r="AG3443">
            <v>37000</v>
          </cell>
          <cell r="AH3443">
            <v>0</v>
          </cell>
          <cell r="AI3443">
            <v>1</v>
          </cell>
          <cell r="AJ3443">
            <v>0</v>
          </cell>
          <cell r="AK3443">
            <v>23920</v>
          </cell>
          <cell r="AL3443">
            <v>4.0000000000000036E-2</v>
          </cell>
          <cell r="AM3443">
            <v>88184.33179723502</v>
          </cell>
          <cell r="AN3443">
            <v>3391.7050691244222</v>
          </cell>
          <cell r="AO3443">
            <v>-0.35351351351351357</v>
          </cell>
          <cell r="AQ3443">
            <v>6500</v>
          </cell>
          <cell r="AR3443">
            <v>86000</v>
          </cell>
          <cell r="AS3443">
            <v>0.2</v>
          </cell>
          <cell r="AT3443">
            <v>1</v>
          </cell>
          <cell r="AU3443">
            <v>0</v>
          </cell>
          <cell r="AV3443">
            <v>23920</v>
          </cell>
          <cell r="AW3443">
            <v>88184.33179723502</v>
          </cell>
          <cell r="AX3443">
            <v>4.0000000000000036E-2</v>
          </cell>
          <cell r="AY3443">
            <v>3391.7050691244222</v>
          </cell>
          <cell r="AZ3443" t="str">
            <v>Regular Bonus</v>
          </cell>
          <cell r="BA3443" t="str">
            <v>Regular BonusEligible</v>
          </cell>
          <cell r="BB3443" t="str">
            <v>Regular BonusIsrael</v>
          </cell>
          <cell r="BC3443" t="str">
            <v>Regular BonusIsrael Employee</v>
          </cell>
          <cell r="BD3443" t="str">
            <v>D45</v>
          </cell>
          <cell r="BE3443" t="str">
            <v>Employee</v>
          </cell>
          <cell r="BF3443">
            <v>23000</v>
          </cell>
          <cell r="BG3443">
            <v>25000</v>
          </cell>
          <cell r="BH3443">
            <v>3</v>
          </cell>
          <cell r="BI3443">
            <v>4000</v>
          </cell>
          <cell r="BJ3443">
            <v>43000</v>
          </cell>
          <cell r="BK3443">
            <v>43000</v>
          </cell>
          <cell r="BL3443">
            <v>34400</v>
          </cell>
        </row>
        <row r="3444">
          <cell r="B3444">
            <v>20450</v>
          </cell>
          <cell r="C3444">
            <v>15539</v>
          </cell>
          <cell r="D3444">
            <v>130169</v>
          </cell>
          <cell r="E3444" t="str">
            <v>Or Paztal</v>
          </cell>
          <cell r="F3444" t="str">
            <v>SOFTWARE DEVELOPER</v>
          </cell>
          <cell r="G3444" t="str">
            <v>Employee</v>
          </cell>
          <cell r="H3444" t="str">
            <v>Products - R&amp;D</v>
          </cell>
          <cell r="I3444" t="str">
            <v>TEL-AVIV</v>
          </cell>
          <cell r="J3444" t="str">
            <v>Israel</v>
          </cell>
          <cell r="K3444">
            <v>43724</v>
          </cell>
          <cell r="L3444" t="str">
            <v>IL</v>
          </cell>
          <cell r="M3444" t="str">
            <v>D51P</v>
          </cell>
          <cell r="N3444" t="str">
            <v>D</v>
          </cell>
          <cell r="O3444" t="str">
            <v>5</v>
          </cell>
          <cell r="P3444" t="str">
            <v>Regular</v>
          </cell>
          <cell r="T3444">
            <v>1</v>
          </cell>
          <cell r="U3444" t="str">
            <v>ILS</v>
          </cell>
          <cell r="V3444" t="str">
            <v>Products - R&amp;D</v>
          </cell>
          <cell r="W3444" t="str">
            <v>Dorit Dor</v>
          </cell>
          <cell r="Y3444" t="str">
            <v>Eligible</v>
          </cell>
          <cell r="Z3444">
            <v>26000</v>
          </cell>
          <cell r="AA3444">
            <v>95852.534562211978</v>
          </cell>
          <cell r="AB3444">
            <v>26000</v>
          </cell>
          <cell r="AC3444">
            <v>95852.534562211978</v>
          </cell>
          <cell r="AD3444">
            <v>3</v>
          </cell>
          <cell r="AE3444" t="str">
            <v>D51</v>
          </cell>
          <cell r="AF3444">
            <v>19500</v>
          </cell>
          <cell r="AG3444">
            <v>29500</v>
          </cell>
          <cell r="AH3444">
            <v>0.65</v>
          </cell>
          <cell r="AI3444">
            <v>3</v>
          </cell>
          <cell r="AJ3444">
            <v>0</v>
          </cell>
          <cell r="AK3444">
            <v>26520</v>
          </cell>
          <cell r="AL3444">
            <v>2.0000000000000018E-2</v>
          </cell>
          <cell r="AM3444">
            <v>97769.585253456229</v>
          </cell>
          <cell r="AN3444">
            <v>1917.0506912442506</v>
          </cell>
          <cell r="AO3444">
            <v>-0.10101694915254233</v>
          </cell>
          <cell r="AQ3444">
            <v>6500</v>
          </cell>
          <cell r="AR3444">
            <v>86000</v>
          </cell>
          <cell r="AS3444">
            <v>0.24</v>
          </cell>
          <cell r="AT3444">
            <v>1</v>
          </cell>
          <cell r="AU3444">
            <v>0</v>
          </cell>
          <cell r="AV3444">
            <v>26520</v>
          </cell>
          <cell r="AW3444">
            <v>97769.585253456229</v>
          </cell>
          <cell r="AX3444">
            <v>2.0000000000000018E-2</v>
          </cell>
          <cell r="AY3444">
            <v>1917.0506912442506</v>
          </cell>
          <cell r="AZ3444" t="str">
            <v>Regular Bonus</v>
          </cell>
          <cell r="BA3444" t="str">
            <v>Regular BonusEligible</v>
          </cell>
          <cell r="BB3444" t="str">
            <v>Regular BonusIsrael</v>
          </cell>
          <cell r="BC3444" t="str">
            <v>Regular BonusIsrael Employee</v>
          </cell>
          <cell r="BD3444" t="str">
            <v>D51</v>
          </cell>
          <cell r="BE3444" t="str">
            <v>Employee</v>
          </cell>
          <cell r="BF3444">
            <v>26000</v>
          </cell>
          <cell r="BG3444">
            <v>7551</v>
          </cell>
          <cell r="BH3444">
            <v>3</v>
          </cell>
          <cell r="BI3444">
            <v>4000</v>
          </cell>
          <cell r="BJ3444">
            <v>29000</v>
          </cell>
          <cell r="BK3444">
            <v>29000</v>
          </cell>
          <cell r="BL3444">
            <v>23200</v>
          </cell>
        </row>
        <row r="3445">
          <cell r="B3445">
            <v>7288</v>
          </cell>
          <cell r="C3445">
            <v>2312</v>
          </cell>
          <cell r="E3445" t="str">
            <v>Azi Gabbay</v>
          </cell>
          <cell r="F3445" t="str">
            <v>SOFTWARE DEVELOPER</v>
          </cell>
          <cell r="G3445" t="str">
            <v>Employee</v>
          </cell>
          <cell r="H3445" t="str">
            <v>Products - R&amp;D</v>
          </cell>
          <cell r="I3445" t="str">
            <v>TEL-AVIV</v>
          </cell>
          <cell r="J3445" t="str">
            <v>Israel</v>
          </cell>
          <cell r="K3445">
            <v>39551</v>
          </cell>
          <cell r="L3445" t="str">
            <v>IL</v>
          </cell>
          <cell r="M3445" t="str">
            <v>D41P</v>
          </cell>
          <cell r="N3445" t="str">
            <v>D</v>
          </cell>
          <cell r="O3445" t="str">
            <v>4</v>
          </cell>
          <cell r="P3445" t="str">
            <v>Regular</v>
          </cell>
          <cell r="T3445">
            <v>1</v>
          </cell>
          <cell r="U3445" t="str">
            <v>ILS</v>
          </cell>
          <cell r="V3445" t="str">
            <v>Products - R&amp;D</v>
          </cell>
          <cell r="W3445" t="str">
            <v>Dorit Dor</v>
          </cell>
          <cell r="Y3445" t="str">
            <v>Eligible</v>
          </cell>
          <cell r="Z3445">
            <v>27500</v>
          </cell>
          <cell r="AA3445">
            <v>101382.48847926267</v>
          </cell>
          <cell r="AB3445">
            <v>27500</v>
          </cell>
          <cell r="AC3445">
            <v>101382.48847926267</v>
          </cell>
          <cell r="AD3445">
            <v>3</v>
          </cell>
          <cell r="AE3445" t="str">
            <v>D41</v>
          </cell>
          <cell r="AF3445">
            <v>25500</v>
          </cell>
          <cell r="AG3445">
            <v>37000</v>
          </cell>
          <cell r="AH3445">
            <v>0.17</v>
          </cell>
          <cell r="AI3445">
            <v>2</v>
          </cell>
          <cell r="AJ3445">
            <v>0</v>
          </cell>
          <cell r="AK3445">
            <v>28325</v>
          </cell>
          <cell r="AL3445">
            <v>3.0000000000000027E-2</v>
          </cell>
          <cell r="AM3445">
            <v>104423.96313364056</v>
          </cell>
          <cell r="AN3445">
            <v>3041.4746543778892</v>
          </cell>
          <cell r="AO3445">
            <v>-0.23445945945945945</v>
          </cell>
          <cell r="AQ3445">
            <v>6500</v>
          </cell>
          <cell r="AR3445">
            <v>86000</v>
          </cell>
          <cell r="AS3445">
            <v>0.26</v>
          </cell>
          <cell r="AT3445">
            <v>1</v>
          </cell>
          <cell r="AU3445">
            <v>0</v>
          </cell>
          <cell r="AV3445">
            <v>28325</v>
          </cell>
          <cell r="AW3445">
            <v>104423.96313364056</v>
          </cell>
          <cell r="AX3445">
            <v>3.0000000000000027E-2</v>
          </cell>
          <cell r="AY3445">
            <v>3041.4746543778892</v>
          </cell>
          <cell r="AZ3445" t="str">
            <v>Regular Bonus</v>
          </cell>
          <cell r="BA3445" t="str">
            <v>Regular BonusEligible</v>
          </cell>
          <cell r="BB3445" t="str">
            <v>Regular BonusIsrael</v>
          </cell>
          <cell r="BC3445" t="str">
            <v>Regular BonusIsrael Employee</v>
          </cell>
          <cell r="BD3445" t="str">
            <v>D41</v>
          </cell>
          <cell r="BE3445" t="str">
            <v>Employee</v>
          </cell>
          <cell r="BF3445">
            <v>27500</v>
          </cell>
          <cell r="BG3445">
            <v>45000</v>
          </cell>
          <cell r="BH3445">
            <v>5</v>
          </cell>
          <cell r="BI3445">
            <v>4000</v>
          </cell>
          <cell r="BJ3445">
            <v>41000</v>
          </cell>
          <cell r="BK3445">
            <v>41000</v>
          </cell>
          <cell r="BL3445">
            <v>32800</v>
          </cell>
        </row>
        <row r="3446">
          <cell r="B3446">
            <v>20601</v>
          </cell>
          <cell r="C3446">
            <v>15688</v>
          </cell>
          <cell r="D3446">
            <v>133478</v>
          </cell>
          <cell r="E3446" t="str">
            <v>Liav Kuperman</v>
          </cell>
          <cell r="F3446" t="str">
            <v>SOFTWARE DEVELOPER</v>
          </cell>
          <cell r="G3446" t="str">
            <v>Employee</v>
          </cell>
          <cell r="H3446" t="str">
            <v>Products - R&amp;D</v>
          </cell>
          <cell r="I3446" t="str">
            <v>TEL-AVIV</v>
          </cell>
          <cell r="J3446" t="str">
            <v>Israel</v>
          </cell>
          <cell r="K3446">
            <v>43772</v>
          </cell>
          <cell r="L3446" t="str">
            <v>IL</v>
          </cell>
          <cell r="M3446" t="str">
            <v>D51P</v>
          </cell>
          <cell r="N3446" t="str">
            <v>D</v>
          </cell>
          <cell r="O3446" t="str">
            <v>5</v>
          </cell>
          <cell r="P3446" t="str">
            <v>Regular</v>
          </cell>
          <cell r="T3446">
            <v>1</v>
          </cell>
          <cell r="U3446" t="str">
            <v>ILS</v>
          </cell>
          <cell r="V3446" t="str">
            <v>Products - R&amp;D</v>
          </cell>
          <cell r="W3446" t="str">
            <v>Dorit Dor</v>
          </cell>
          <cell r="Y3446" t="str">
            <v>Eligible</v>
          </cell>
          <cell r="Z3446">
            <v>28000</v>
          </cell>
          <cell r="AA3446">
            <v>103225.80645161291</v>
          </cell>
          <cell r="AB3446">
            <v>28000</v>
          </cell>
          <cell r="AC3446">
            <v>103225.80645161291</v>
          </cell>
          <cell r="AD3446">
            <v>3</v>
          </cell>
          <cell r="AE3446" t="str">
            <v>D51</v>
          </cell>
          <cell r="AF3446">
            <v>19500</v>
          </cell>
          <cell r="AG3446">
            <v>29500</v>
          </cell>
          <cell r="AH3446">
            <v>0.85</v>
          </cell>
          <cell r="AI3446">
            <v>5</v>
          </cell>
          <cell r="AJ3446">
            <v>0</v>
          </cell>
          <cell r="AK3446">
            <v>28280</v>
          </cell>
          <cell r="AL3446">
            <v>1.0000000000000009E-2</v>
          </cell>
          <cell r="AM3446">
            <v>104258.06451612903</v>
          </cell>
          <cell r="AN3446">
            <v>1032.2580645161215</v>
          </cell>
          <cell r="AO3446">
            <v>-4.1355932203389845E-2</v>
          </cell>
          <cell r="AQ3446">
            <v>6500</v>
          </cell>
          <cell r="AR3446">
            <v>86000</v>
          </cell>
          <cell r="AS3446">
            <v>0.27</v>
          </cell>
          <cell r="AT3446">
            <v>1</v>
          </cell>
          <cell r="AU3446">
            <v>0</v>
          </cell>
          <cell r="AV3446">
            <v>28280</v>
          </cell>
          <cell r="AW3446">
            <v>104258.06451612903</v>
          </cell>
          <cell r="AX3446">
            <v>1.0000000000000009E-2</v>
          </cell>
          <cell r="AY3446">
            <v>1032.2580645161215</v>
          </cell>
          <cell r="AZ3446" t="str">
            <v>Regular Bonus</v>
          </cell>
          <cell r="BA3446" t="str">
            <v>Regular BonusEligible</v>
          </cell>
          <cell r="BB3446" t="str">
            <v>Regular BonusIsrael</v>
          </cell>
          <cell r="BC3446" t="str">
            <v>Regular BonusIsrael Employee</v>
          </cell>
          <cell r="BD3446" t="str">
            <v>D55</v>
          </cell>
          <cell r="BE3446" t="str">
            <v>Employee</v>
          </cell>
          <cell r="BF3446">
            <v>28000</v>
          </cell>
          <cell r="BG3446">
            <v>0</v>
          </cell>
          <cell r="BI3446">
            <v>4000</v>
          </cell>
          <cell r="BJ3446">
            <v>30000</v>
          </cell>
          <cell r="BK3446">
            <v>30000</v>
          </cell>
          <cell r="BL3446">
            <v>24000</v>
          </cell>
        </row>
        <row r="3447">
          <cell r="B3447">
            <v>18442</v>
          </cell>
          <cell r="C3447">
            <v>13488</v>
          </cell>
          <cell r="D3447">
            <v>198402</v>
          </cell>
          <cell r="E3447" t="str">
            <v>Dor Tabakuli</v>
          </cell>
          <cell r="F3447" t="str">
            <v>SOFTWARE DEVELOPER</v>
          </cell>
          <cell r="G3447" t="str">
            <v>Employee</v>
          </cell>
          <cell r="H3447" t="str">
            <v>Products - R&amp;D</v>
          </cell>
          <cell r="I3447" t="str">
            <v>TEL-AVIV</v>
          </cell>
          <cell r="J3447" t="str">
            <v>Israel</v>
          </cell>
          <cell r="K3447">
            <v>43317</v>
          </cell>
          <cell r="L3447" t="str">
            <v>IL</v>
          </cell>
          <cell r="M3447" t="str">
            <v>D61P</v>
          </cell>
          <cell r="N3447" t="str">
            <v>D</v>
          </cell>
          <cell r="O3447" t="str">
            <v>6</v>
          </cell>
          <cell r="P3447" t="str">
            <v>Regular</v>
          </cell>
          <cell r="T3447">
            <v>1</v>
          </cell>
          <cell r="U3447" t="str">
            <v>ILS</v>
          </cell>
          <cell r="V3447" t="str">
            <v>Products - R&amp;D</v>
          </cell>
          <cell r="W3447" t="str">
            <v>Dorit Dor</v>
          </cell>
          <cell r="Y3447" t="str">
            <v>Eligible</v>
          </cell>
          <cell r="Z3447">
            <v>21000</v>
          </cell>
          <cell r="AA3447">
            <v>77419.354838709682</v>
          </cell>
          <cell r="AB3447">
            <v>21000</v>
          </cell>
          <cell r="AC3447">
            <v>77419.354838709682</v>
          </cell>
          <cell r="AD3447">
            <v>3</v>
          </cell>
          <cell r="AE3447" t="str">
            <v>D61</v>
          </cell>
          <cell r="AF3447">
            <v>16000</v>
          </cell>
          <cell r="AG3447">
            <v>23000</v>
          </cell>
          <cell r="AH3447">
            <v>0.71</v>
          </cell>
          <cell r="AI3447">
            <v>4</v>
          </cell>
          <cell r="AJ3447">
            <v>0</v>
          </cell>
          <cell r="AK3447">
            <v>21314.999999999996</v>
          </cell>
          <cell r="AL3447">
            <v>1.4999999999999902E-2</v>
          </cell>
          <cell r="AM3447">
            <v>78580.645161290304</v>
          </cell>
          <cell r="AN3447">
            <v>1161.2903225806222</v>
          </cell>
          <cell r="AO3447">
            <v>-7.3260869565217601E-2</v>
          </cell>
          <cell r="AQ3447">
            <v>6500</v>
          </cell>
          <cell r="AR3447">
            <v>86000</v>
          </cell>
          <cell r="AS3447">
            <v>0.18</v>
          </cell>
          <cell r="AT3447">
            <v>1</v>
          </cell>
          <cell r="AU3447">
            <v>0</v>
          </cell>
          <cell r="AV3447">
            <v>21314.999999999996</v>
          </cell>
          <cell r="AW3447">
            <v>78580.645161290304</v>
          </cell>
          <cell r="AX3447">
            <v>1.4999999999999902E-2</v>
          </cell>
          <cell r="AY3447">
            <v>1161.2903225806222</v>
          </cell>
          <cell r="AZ3447" t="str">
            <v>Regular Bonus</v>
          </cell>
          <cell r="BA3447" t="str">
            <v>Regular BonusEligible</v>
          </cell>
          <cell r="BB3447" t="str">
            <v>Regular BonusIsrael</v>
          </cell>
          <cell r="BC3447" t="str">
            <v>Regular BonusIsrael Employee</v>
          </cell>
          <cell r="BD3447" t="str">
            <v>D65</v>
          </cell>
          <cell r="BE3447" t="str">
            <v>Employee</v>
          </cell>
          <cell r="BF3447">
            <v>21000</v>
          </cell>
          <cell r="BG3447">
            <v>6109</v>
          </cell>
          <cell r="BH3447">
            <v>3</v>
          </cell>
          <cell r="BI3447">
            <v>4000</v>
          </cell>
          <cell r="BJ3447">
            <v>22000</v>
          </cell>
          <cell r="BK3447">
            <v>22000</v>
          </cell>
          <cell r="BL3447">
            <v>17600</v>
          </cell>
        </row>
        <row r="3448">
          <cell r="B3448">
            <v>21055</v>
          </cell>
          <cell r="C3448">
            <v>16142</v>
          </cell>
          <cell r="D3448">
            <v>112914</v>
          </cell>
          <cell r="E3448" t="str">
            <v>Yonatan Dan</v>
          </cell>
          <cell r="F3448" t="str">
            <v>SOFTWARE DEVELOPER</v>
          </cell>
          <cell r="G3448" t="str">
            <v>Employee</v>
          </cell>
          <cell r="H3448" t="str">
            <v>Products - R&amp;D</v>
          </cell>
          <cell r="I3448" t="str">
            <v>TEL-AVIV</v>
          </cell>
          <cell r="J3448" t="str">
            <v>Israel</v>
          </cell>
          <cell r="K3448">
            <v>43906</v>
          </cell>
          <cell r="L3448" t="str">
            <v>IL</v>
          </cell>
          <cell r="M3448" t="str">
            <v>D51P</v>
          </cell>
          <cell r="N3448" t="str">
            <v>D</v>
          </cell>
          <cell r="O3448" t="str">
            <v>5</v>
          </cell>
          <cell r="P3448" t="str">
            <v>Regular</v>
          </cell>
          <cell r="T3448">
            <v>1</v>
          </cell>
          <cell r="U3448" t="str">
            <v>ILS</v>
          </cell>
          <cell r="V3448" t="str">
            <v>Products - R&amp;D</v>
          </cell>
          <cell r="W3448" t="str">
            <v>Dorit Dor</v>
          </cell>
          <cell r="Y3448" t="str">
            <v>Eligible</v>
          </cell>
          <cell r="Z3448">
            <v>26000</v>
          </cell>
          <cell r="AA3448">
            <v>95852.534562211978</v>
          </cell>
          <cell r="AB3448">
            <v>26000</v>
          </cell>
          <cell r="AC3448">
            <v>95852.534562211978</v>
          </cell>
          <cell r="AD3448">
            <v>3</v>
          </cell>
          <cell r="AE3448" t="str">
            <v>D51</v>
          </cell>
          <cell r="AF3448">
            <v>19500</v>
          </cell>
          <cell r="AG3448">
            <v>29500</v>
          </cell>
          <cell r="AH3448">
            <v>0.65</v>
          </cell>
          <cell r="AI3448">
            <v>3</v>
          </cell>
          <cell r="AJ3448">
            <v>0</v>
          </cell>
          <cell r="AK3448">
            <v>26520</v>
          </cell>
          <cell r="AL3448">
            <v>2.0000000000000018E-2</v>
          </cell>
          <cell r="AM3448">
            <v>97769.585253456229</v>
          </cell>
          <cell r="AN3448">
            <v>1917.0506912442506</v>
          </cell>
          <cell r="AO3448">
            <v>-0.10101694915254233</v>
          </cell>
          <cell r="AQ3448">
            <v>6500</v>
          </cell>
          <cell r="AR3448">
            <v>86000</v>
          </cell>
          <cell r="AS3448">
            <v>0.24</v>
          </cell>
          <cell r="AT3448">
            <v>1</v>
          </cell>
          <cell r="AU3448">
            <v>0</v>
          </cell>
          <cell r="AV3448">
            <v>26520</v>
          </cell>
          <cell r="AW3448">
            <v>97769.585253456229</v>
          </cell>
          <cell r="AX3448">
            <v>2.0000000000000018E-2</v>
          </cell>
          <cell r="AY3448">
            <v>1917.0506912442506</v>
          </cell>
          <cell r="AZ3448" t="str">
            <v>Regular Bonus</v>
          </cell>
          <cell r="BA3448" t="str">
            <v>Regular BonusEligible</v>
          </cell>
          <cell r="BB3448" t="str">
            <v>Regular BonusIsrael</v>
          </cell>
          <cell r="BC3448" t="str">
            <v>Regular BonusIsrael Employee</v>
          </cell>
          <cell r="BD3448" t="str">
            <v>D55</v>
          </cell>
          <cell r="BE3448" t="str">
            <v>Employee</v>
          </cell>
          <cell r="BF3448">
            <v>26000</v>
          </cell>
          <cell r="BG3448">
            <v>0</v>
          </cell>
          <cell r="BI3448">
            <v>4000</v>
          </cell>
          <cell r="BJ3448">
            <v>30000</v>
          </cell>
          <cell r="BK3448">
            <v>30000</v>
          </cell>
          <cell r="BL3448">
            <v>24000</v>
          </cell>
        </row>
        <row r="3449">
          <cell r="B3449">
            <v>7566</v>
          </cell>
          <cell r="C3449">
            <v>2443</v>
          </cell>
          <cell r="D3449">
            <v>237017</v>
          </cell>
          <cell r="E3449" t="str">
            <v>Vitaly Greditor</v>
          </cell>
          <cell r="F3449" t="str">
            <v>ARCHITECT</v>
          </cell>
          <cell r="G3449" t="str">
            <v>Employee</v>
          </cell>
          <cell r="H3449" t="str">
            <v>Products - R&amp;D</v>
          </cell>
          <cell r="I3449" t="str">
            <v>TEL-AVIV</v>
          </cell>
          <cell r="J3449" t="str">
            <v>Israel</v>
          </cell>
          <cell r="K3449">
            <v>39768</v>
          </cell>
          <cell r="L3449" t="str">
            <v>IL</v>
          </cell>
          <cell r="M3449" t="str">
            <v>D30P</v>
          </cell>
          <cell r="N3449" t="str">
            <v>D</v>
          </cell>
          <cell r="O3449" t="str">
            <v>3</v>
          </cell>
          <cell r="P3449" t="str">
            <v>Regular</v>
          </cell>
          <cell r="T3449">
            <v>1</v>
          </cell>
          <cell r="U3449" t="str">
            <v>ILS</v>
          </cell>
          <cell r="V3449" t="str">
            <v>Products - R&amp;D</v>
          </cell>
          <cell r="W3449" t="str">
            <v>Dorit Dor</v>
          </cell>
          <cell r="Y3449" t="str">
            <v>Eligible</v>
          </cell>
          <cell r="Z3449">
            <v>35500</v>
          </cell>
          <cell r="AA3449">
            <v>130875.57603686636</v>
          </cell>
          <cell r="AB3449">
            <v>35500</v>
          </cell>
          <cell r="AC3449">
            <v>130875.57603686636</v>
          </cell>
          <cell r="AD3449">
            <v>4</v>
          </cell>
          <cell r="AE3449" t="str">
            <v>D30</v>
          </cell>
          <cell r="AF3449">
            <v>34000</v>
          </cell>
          <cell r="AG3449">
            <v>46000</v>
          </cell>
          <cell r="AH3449">
            <v>0.12</v>
          </cell>
          <cell r="AI3449">
            <v>1</v>
          </cell>
          <cell r="AJ3449">
            <v>0</v>
          </cell>
          <cell r="AK3449">
            <v>37630</v>
          </cell>
          <cell r="AL3449">
            <v>6.0000000000000053E-2</v>
          </cell>
          <cell r="AM3449">
            <v>138728.11059907835</v>
          </cell>
          <cell r="AN3449">
            <v>7852.534562211993</v>
          </cell>
          <cell r="AO3449">
            <v>-0.18195652173913046</v>
          </cell>
          <cell r="AQ3449">
            <v>6500</v>
          </cell>
          <cell r="AR3449">
            <v>86000</v>
          </cell>
          <cell r="AS3449">
            <v>0.36</v>
          </cell>
          <cell r="AT3449">
            <v>1</v>
          </cell>
          <cell r="AU3449">
            <v>0</v>
          </cell>
          <cell r="AV3449">
            <v>37630</v>
          </cell>
          <cell r="AW3449">
            <v>138728.11059907835</v>
          </cell>
          <cell r="AX3449">
            <v>6.0000000000000053E-2</v>
          </cell>
          <cell r="AY3449">
            <v>7852.534562211993</v>
          </cell>
          <cell r="AZ3449" t="str">
            <v>Regular Bonus</v>
          </cell>
          <cell r="BA3449" t="str">
            <v>Regular BonusEligible</v>
          </cell>
          <cell r="BB3449" t="str">
            <v>Regular BonusIsrael</v>
          </cell>
          <cell r="BC3449" t="str">
            <v>Regular BonusIsrael Employee</v>
          </cell>
          <cell r="BD3449" t="str">
            <v>D35</v>
          </cell>
          <cell r="BE3449" t="str">
            <v>Employee</v>
          </cell>
          <cell r="BF3449">
            <v>35500</v>
          </cell>
          <cell r="BG3449">
            <v>70000</v>
          </cell>
          <cell r="BH3449">
            <v>2</v>
          </cell>
          <cell r="BI3449">
            <v>4000</v>
          </cell>
          <cell r="BJ3449">
            <v>87000</v>
          </cell>
          <cell r="BK3449">
            <v>87000</v>
          </cell>
          <cell r="BL3449">
            <v>69600</v>
          </cell>
        </row>
        <row r="3450">
          <cell r="B3450">
            <v>21162</v>
          </cell>
          <cell r="C3450">
            <v>16249</v>
          </cell>
          <cell r="D3450">
            <v>223433</v>
          </cell>
          <cell r="E3450" t="str">
            <v>Maximiliano Ozernickz</v>
          </cell>
          <cell r="F3450" t="str">
            <v>SOFTWARE DEVELOPER</v>
          </cell>
          <cell r="G3450" t="str">
            <v>Employee</v>
          </cell>
          <cell r="H3450" t="str">
            <v>Products - R&amp;D</v>
          </cell>
          <cell r="I3450" t="str">
            <v>TEL-AVIV</v>
          </cell>
          <cell r="J3450" t="str">
            <v>Israel</v>
          </cell>
          <cell r="K3450">
            <v>43920</v>
          </cell>
          <cell r="L3450" t="str">
            <v>IL</v>
          </cell>
          <cell r="M3450" t="str">
            <v>D51P</v>
          </cell>
          <cell r="N3450" t="str">
            <v>D</v>
          </cell>
          <cell r="O3450" t="str">
            <v>5</v>
          </cell>
          <cell r="P3450" t="str">
            <v>Regular</v>
          </cell>
          <cell r="T3450">
            <v>1</v>
          </cell>
          <cell r="U3450" t="str">
            <v>ILS</v>
          </cell>
          <cell r="V3450" t="str">
            <v>Products - R&amp;D</v>
          </cell>
          <cell r="W3450" t="str">
            <v>Dorit Dor</v>
          </cell>
          <cell r="Y3450" t="str">
            <v>Eligible</v>
          </cell>
          <cell r="Z3450">
            <v>30000</v>
          </cell>
          <cell r="AA3450">
            <v>110599.07834101382</v>
          </cell>
          <cell r="AB3450">
            <v>30000</v>
          </cell>
          <cell r="AC3450">
            <v>110599.07834101382</v>
          </cell>
          <cell r="AD3450">
            <v>3</v>
          </cell>
          <cell r="AE3450" t="str">
            <v>D51</v>
          </cell>
          <cell r="AF3450">
            <v>19500</v>
          </cell>
          <cell r="AG3450">
            <v>29500</v>
          </cell>
          <cell r="AH3450">
            <v>1</v>
          </cell>
          <cell r="AI3450">
            <v>5</v>
          </cell>
          <cell r="AJ3450">
            <v>0</v>
          </cell>
          <cell r="AK3450">
            <v>30000</v>
          </cell>
          <cell r="AL3450">
            <v>0</v>
          </cell>
          <cell r="AM3450">
            <v>110599.07834101382</v>
          </cell>
          <cell r="AN3450">
            <v>0</v>
          </cell>
          <cell r="AO3450">
            <v>1.6949152542372836E-2</v>
          </cell>
          <cell r="AP3450" t="str">
            <v>Above Range</v>
          </cell>
          <cell r="AQ3450">
            <v>6500</v>
          </cell>
          <cell r="AR3450">
            <v>86000</v>
          </cell>
          <cell r="AS3450">
            <v>0.28999999999999998</v>
          </cell>
          <cell r="AT3450">
            <v>1</v>
          </cell>
          <cell r="AU3450">
            <v>0</v>
          </cell>
          <cell r="AV3450">
            <v>30000</v>
          </cell>
          <cell r="AW3450">
            <v>110599.07834101382</v>
          </cell>
          <cell r="AX3450">
            <v>0</v>
          </cell>
          <cell r="AY3450">
            <v>0</v>
          </cell>
          <cell r="AZ3450" t="str">
            <v>Regular Bonus</v>
          </cell>
          <cell r="BA3450" t="str">
            <v>Regular BonusEligible</v>
          </cell>
          <cell r="BB3450" t="str">
            <v>Regular BonusIsrael</v>
          </cell>
          <cell r="BC3450" t="str">
            <v>Regular BonusIsrael Employee</v>
          </cell>
          <cell r="BD3450" t="str">
            <v>D55</v>
          </cell>
          <cell r="BE3450" t="str">
            <v>Employee</v>
          </cell>
          <cell r="BF3450">
            <v>30000</v>
          </cell>
          <cell r="BG3450">
            <v>0</v>
          </cell>
          <cell r="BI3450">
            <v>4000</v>
          </cell>
          <cell r="BJ3450">
            <v>30000</v>
          </cell>
          <cell r="BK3450">
            <v>30000</v>
          </cell>
          <cell r="BL3450">
            <v>24000</v>
          </cell>
        </row>
        <row r="3451">
          <cell r="B3451">
            <v>8269</v>
          </cell>
          <cell r="C3451">
            <v>2668</v>
          </cell>
          <cell r="E3451" t="str">
            <v>Avishai Duer</v>
          </cell>
          <cell r="F3451" t="str">
            <v>DIRECTOR, CYBER SECURITY PROTECTION</v>
          </cell>
          <cell r="G3451" t="str">
            <v>Employee</v>
          </cell>
          <cell r="H3451" t="str">
            <v>Products - R&amp;D</v>
          </cell>
          <cell r="I3451" t="str">
            <v>TEL-AVIV</v>
          </cell>
          <cell r="J3451" t="str">
            <v>Israel</v>
          </cell>
          <cell r="K3451">
            <v>40188</v>
          </cell>
          <cell r="L3451" t="str">
            <v>IL</v>
          </cell>
          <cell r="M3451" t="str">
            <v>D20M</v>
          </cell>
          <cell r="N3451" t="str">
            <v>D</v>
          </cell>
          <cell r="O3451" t="str">
            <v>2</v>
          </cell>
          <cell r="P3451" t="str">
            <v>Regular</v>
          </cell>
          <cell r="T3451">
            <v>1</v>
          </cell>
          <cell r="U3451" t="str">
            <v>ILS</v>
          </cell>
          <cell r="V3451" t="str">
            <v>Products - R&amp;D</v>
          </cell>
          <cell r="W3451" t="str">
            <v>Dorit Dor</v>
          </cell>
          <cell r="Y3451" t="str">
            <v>Eligible</v>
          </cell>
          <cell r="Z3451">
            <v>42900</v>
          </cell>
          <cell r="AA3451">
            <v>158156.68202764977</v>
          </cell>
          <cell r="AB3451">
            <v>42900</v>
          </cell>
          <cell r="AC3451">
            <v>158156.68202764977</v>
          </cell>
          <cell r="AD3451">
            <v>4</v>
          </cell>
          <cell r="AE3451" t="str">
            <v>D20</v>
          </cell>
          <cell r="AF3451">
            <v>41000</v>
          </cell>
          <cell r="AG3451">
            <v>55000</v>
          </cell>
          <cell r="AH3451">
            <v>0.13</v>
          </cell>
          <cell r="AI3451">
            <v>1</v>
          </cell>
          <cell r="AJ3451">
            <v>0</v>
          </cell>
          <cell r="AK3451">
            <v>45474</v>
          </cell>
          <cell r="AL3451">
            <v>6.0000000000000053E-2</v>
          </cell>
          <cell r="AM3451">
            <v>167646.08294930877</v>
          </cell>
          <cell r="AN3451">
            <v>9489.4009216589911</v>
          </cell>
          <cell r="AO3451">
            <v>-0.17320000000000002</v>
          </cell>
          <cell r="AQ3451">
            <v>6500</v>
          </cell>
          <cell r="AR3451">
            <v>86000</v>
          </cell>
          <cell r="AS3451">
            <v>0.45</v>
          </cell>
          <cell r="AT3451">
            <v>1</v>
          </cell>
          <cell r="AU3451">
            <v>0</v>
          </cell>
          <cell r="AV3451">
            <v>45474</v>
          </cell>
          <cell r="AW3451">
            <v>167646.08294930877</v>
          </cell>
          <cell r="AX3451">
            <v>6.0000000000000053E-2</v>
          </cell>
          <cell r="AY3451">
            <v>9489.4009216589911</v>
          </cell>
          <cell r="AZ3451" t="str">
            <v>Regular Bonus</v>
          </cell>
          <cell r="BA3451" t="str">
            <v>Regular BonusEligible</v>
          </cell>
          <cell r="BB3451" t="str">
            <v>Regular BonusIsrael</v>
          </cell>
          <cell r="BC3451" t="str">
            <v>Regular BonusIsrael Employee</v>
          </cell>
          <cell r="BD3451" t="str">
            <v>D25</v>
          </cell>
          <cell r="BE3451" t="str">
            <v>Employee</v>
          </cell>
          <cell r="BF3451">
            <v>42900</v>
          </cell>
          <cell r="BG3451">
            <v>110000</v>
          </cell>
          <cell r="BH3451">
            <v>4</v>
          </cell>
          <cell r="BI3451">
            <v>4000</v>
          </cell>
          <cell r="BJ3451">
            <v>130000</v>
          </cell>
          <cell r="BK3451">
            <v>130000</v>
          </cell>
          <cell r="BL3451">
            <v>104000</v>
          </cell>
        </row>
        <row r="3452">
          <cell r="B3452">
            <v>13170</v>
          </cell>
          <cell r="C3452">
            <v>8196</v>
          </cell>
          <cell r="D3452">
            <v>187763</v>
          </cell>
          <cell r="E3452" t="str">
            <v>Stella Anavi</v>
          </cell>
          <cell r="F3452" t="str">
            <v>TEAM LEADER</v>
          </cell>
          <cell r="G3452" t="str">
            <v>Employee</v>
          </cell>
          <cell r="H3452" t="str">
            <v>Products - R&amp;D</v>
          </cell>
          <cell r="I3452" t="str">
            <v>TEL-AVIV</v>
          </cell>
          <cell r="J3452" t="str">
            <v>Israel</v>
          </cell>
          <cell r="K3452">
            <v>42079</v>
          </cell>
          <cell r="L3452" t="str">
            <v>IL</v>
          </cell>
          <cell r="M3452" t="str">
            <v>D41M</v>
          </cell>
          <cell r="N3452" t="str">
            <v>D</v>
          </cell>
          <cell r="O3452" t="str">
            <v>4</v>
          </cell>
          <cell r="P3452" t="str">
            <v>Regular</v>
          </cell>
          <cell r="T3452">
            <v>1</v>
          </cell>
          <cell r="U3452" t="str">
            <v>ILS</v>
          </cell>
          <cell r="V3452" t="str">
            <v>Products - R&amp;D</v>
          </cell>
          <cell r="W3452" t="str">
            <v>Dorit Dor</v>
          </cell>
          <cell r="Y3452" t="str">
            <v>Eligible</v>
          </cell>
          <cell r="Z3452">
            <v>28000</v>
          </cell>
          <cell r="AA3452">
            <v>103225.80645161291</v>
          </cell>
          <cell r="AB3452">
            <v>28000</v>
          </cell>
          <cell r="AC3452">
            <v>103225.80645161291</v>
          </cell>
          <cell r="AD3452">
            <v>3</v>
          </cell>
          <cell r="AE3452" t="str">
            <v>D41</v>
          </cell>
          <cell r="AF3452">
            <v>25500</v>
          </cell>
          <cell r="AG3452">
            <v>37000</v>
          </cell>
          <cell r="AH3452">
            <v>0.21</v>
          </cell>
          <cell r="AI3452">
            <v>2</v>
          </cell>
          <cell r="AJ3452">
            <v>0</v>
          </cell>
          <cell r="AK3452">
            <v>28840</v>
          </cell>
          <cell r="AL3452">
            <v>3.0000000000000027E-2</v>
          </cell>
          <cell r="AM3452">
            <v>106322.58064516129</v>
          </cell>
          <cell r="AN3452">
            <v>3096.7741935483791</v>
          </cell>
          <cell r="AO3452">
            <v>-0.22054054054054051</v>
          </cell>
          <cell r="AQ3452">
            <v>6500</v>
          </cell>
          <cell r="AR3452">
            <v>86000</v>
          </cell>
          <cell r="AS3452">
            <v>0.27</v>
          </cell>
          <cell r="AT3452">
            <v>1</v>
          </cell>
          <cell r="AU3452">
            <v>0</v>
          </cell>
          <cell r="AV3452">
            <v>28840</v>
          </cell>
          <cell r="AW3452">
            <v>106322.58064516129</v>
          </cell>
          <cell r="AX3452">
            <v>3.0000000000000027E-2</v>
          </cell>
          <cell r="AY3452">
            <v>3096.7741935483791</v>
          </cell>
          <cell r="AZ3452" t="str">
            <v>Regular Bonus</v>
          </cell>
          <cell r="BA3452" t="str">
            <v>Regular BonusEligible</v>
          </cell>
          <cell r="BB3452" t="str">
            <v>Regular BonusIsrael</v>
          </cell>
          <cell r="BC3452" t="str">
            <v>Regular BonusIsrael Employee</v>
          </cell>
          <cell r="BD3452" t="str">
            <v>D45</v>
          </cell>
          <cell r="BE3452" t="str">
            <v>Employee</v>
          </cell>
          <cell r="BF3452">
            <v>28000</v>
          </cell>
          <cell r="BG3452">
            <v>45000</v>
          </cell>
          <cell r="BH3452">
            <v>3</v>
          </cell>
          <cell r="BI3452">
            <v>4000</v>
          </cell>
          <cell r="BJ3452">
            <v>43000</v>
          </cell>
          <cell r="BK3452">
            <v>43000</v>
          </cell>
          <cell r="BL3452">
            <v>34400</v>
          </cell>
        </row>
        <row r="3453">
          <cell r="B3453">
            <v>13270</v>
          </cell>
          <cell r="C3453">
            <v>8295</v>
          </cell>
          <cell r="D3453">
            <v>61090</v>
          </cell>
          <cell r="E3453" t="str">
            <v>Dov Fraivert</v>
          </cell>
          <cell r="F3453" t="str">
            <v>TEAM LEADER</v>
          </cell>
          <cell r="G3453" t="str">
            <v>Employee</v>
          </cell>
          <cell r="H3453" t="str">
            <v>Products - R&amp;D</v>
          </cell>
          <cell r="I3453" t="str">
            <v>TEL-AVIV</v>
          </cell>
          <cell r="J3453" t="str">
            <v>Israel</v>
          </cell>
          <cell r="K3453">
            <v>42107</v>
          </cell>
          <cell r="L3453" t="str">
            <v>IL</v>
          </cell>
          <cell r="M3453" t="str">
            <v>D41M</v>
          </cell>
          <cell r="N3453" t="str">
            <v>D</v>
          </cell>
          <cell r="O3453" t="str">
            <v>4</v>
          </cell>
          <cell r="P3453" t="str">
            <v>Regular</v>
          </cell>
          <cell r="T3453">
            <v>1</v>
          </cell>
          <cell r="U3453" t="str">
            <v>ILS</v>
          </cell>
          <cell r="V3453" t="str">
            <v>Products - R&amp;D</v>
          </cell>
          <cell r="W3453" t="str">
            <v>Dorit Dor</v>
          </cell>
          <cell r="Y3453" t="str">
            <v>Eligible</v>
          </cell>
          <cell r="Z3453">
            <v>27000</v>
          </cell>
          <cell r="AA3453">
            <v>99539.170506912444</v>
          </cell>
          <cell r="AB3453">
            <v>27000</v>
          </cell>
          <cell r="AC3453">
            <v>99539.170506912444</v>
          </cell>
          <cell r="AD3453">
            <v>3</v>
          </cell>
          <cell r="AE3453" t="str">
            <v>D41</v>
          </cell>
          <cell r="AF3453">
            <v>25500</v>
          </cell>
          <cell r="AG3453">
            <v>37000</v>
          </cell>
          <cell r="AH3453">
            <v>0.13</v>
          </cell>
          <cell r="AI3453">
            <v>1</v>
          </cell>
          <cell r="AJ3453">
            <v>0</v>
          </cell>
          <cell r="AK3453">
            <v>28080</v>
          </cell>
          <cell r="AL3453">
            <v>4.0000000000000036E-2</v>
          </cell>
          <cell r="AM3453">
            <v>103520.73732718894</v>
          </cell>
          <cell r="AN3453">
            <v>3981.5668202764937</v>
          </cell>
          <cell r="AO3453">
            <v>-0.24108108108108106</v>
          </cell>
          <cell r="AQ3453">
            <v>6500</v>
          </cell>
          <cell r="AR3453">
            <v>86000</v>
          </cell>
          <cell r="AS3453">
            <v>0.25</v>
          </cell>
          <cell r="AT3453">
            <v>1</v>
          </cell>
          <cell r="AU3453">
            <v>0</v>
          </cell>
          <cell r="AV3453">
            <v>28080</v>
          </cell>
          <cell r="AW3453">
            <v>103520.73732718894</v>
          </cell>
          <cell r="AX3453">
            <v>4.0000000000000036E-2</v>
          </cell>
          <cell r="AY3453">
            <v>3981.5668202764937</v>
          </cell>
          <cell r="AZ3453" t="str">
            <v>Regular Bonus</v>
          </cell>
          <cell r="BA3453" t="str">
            <v>Regular BonusEligible</v>
          </cell>
          <cell r="BB3453" t="str">
            <v>Regular BonusIsrael</v>
          </cell>
          <cell r="BC3453" t="str">
            <v>Regular BonusIsrael Employee</v>
          </cell>
          <cell r="BD3453" t="str">
            <v>D45</v>
          </cell>
          <cell r="BE3453" t="str">
            <v>Employee</v>
          </cell>
          <cell r="BF3453">
            <v>27000</v>
          </cell>
          <cell r="BG3453">
            <v>40000</v>
          </cell>
          <cell r="BH3453">
            <v>3</v>
          </cell>
          <cell r="BI3453">
            <v>4000</v>
          </cell>
          <cell r="BJ3453">
            <v>43000</v>
          </cell>
          <cell r="BK3453">
            <v>43000</v>
          </cell>
          <cell r="BL3453">
            <v>34400</v>
          </cell>
        </row>
        <row r="3454">
          <cell r="B3454">
            <v>21244</v>
          </cell>
          <cell r="C3454">
            <v>16331</v>
          </cell>
          <cell r="D3454">
            <v>191095</v>
          </cell>
          <cell r="E3454" t="str">
            <v>Yosef Harrow</v>
          </cell>
          <cell r="F3454" t="str">
            <v>DEVOPS ENGINEER</v>
          </cell>
          <cell r="G3454" t="str">
            <v>Employee</v>
          </cell>
          <cell r="H3454" t="str">
            <v>Products - R&amp;D</v>
          </cell>
          <cell r="I3454" t="str">
            <v>TEL-AVIV</v>
          </cell>
          <cell r="J3454" t="str">
            <v>Israel</v>
          </cell>
          <cell r="K3454">
            <v>43948</v>
          </cell>
          <cell r="L3454" t="str">
            <v>IL</v>
          </cell>
          <cell r="M3454" t="str">
            <v>D52P</v>
          </cell>
          <cell r="N3454" t="str">
            <v>D</v>
          </cell>
          <cell r="O3454" t="str">
            <v>5</v>
          </cell>
          <cell r="P3454" t="str">
            <v>Regular</v>
          </cell>
          <cell r="T3454">
            <v>1</v>
          </cell>
          <cell r="U3454" t="str">
            <v>ILS</v>
          </cell>
          <cell r="V3454" t="str">
            <v>Products - R&amp;D</v>
          </cell>
          <cell r="W3454" t="str">
            <v>Dorit Dor</v>
          </cell>
          <cell r="Y3454" t="str">
            <v>Eligible</v>
          </cell>
          <cell r="Z3454">
            <v>25000</v>
          </cell>
          <cell r="AA3454">
            <v>92165.898617511528</v>
          </cell>
          <cell r="AB3454">
            <v>25000</v>
          </cell>
          <cell r="AC3454">
            <v>92165.898617511528</v>
          </cell>
          <cell r="AD3454">
            <v>3</v>
          </cell>
          <cell r="AE3454" t="str">
            <v>D52</v>
          </cell>
          <cell r="AF3454">
            <v>23000</v>
          </cell>
          <cell r="AG3454">
            <v>32000</v>
          </cell>
          <cell r="AH3454">
            <v>0.22</v>
          </cell>
          <cell r="AI3454">
            <v>2</v>
          </cell>
          <cell r="AJ3454">
            <v>0</v>
          </cell>
          <cell r="AK3454">
            <v>25750</v>
          </cell>
          <cell r="AL3454">
            <v>3.0000000000000027E-2</v>
          </cell>
          <cell r="AM3454">
            <v>94930.875576036866</v>
          </cell>
          <cell r="AN3454">
            <v>2764.976958525338</v>
          </cell>
          <cell r="AO3454">
            <v>-0.1953125</v>
          </cell>
          <cell r="AQ3454">
            <v>6500</v>
          </cell>
          <cell r="AR3454">
            <v>86000</v>
          </cell>
          <cell r="AS3454">
            <v>0.23</v>
          </cell>
          <cell r="AT3454">
            <v>1</v>
          </cell>
          <cell r="AU3454">
            <v>0</v>
          </cell>
          <cell r="AV3454">
            <v>25750</v>
          </cell>
          <cell r="AW3454">
            <v>94930.875576036866</v>
          </cell>
          <cell r="AX3454">
            <v>3.0000000000000027E-2</v>
          </cell>
          <cell r="AY3454">
            <v>2764.976958525338</v>
          </cell>
          <cell r="AZ3454" t="str">
            <v>Regular Bonus</v>
          </cell>
          <cell r="BA3454" t="str">
            <v>Regular BonusEligible</v>
          </cell>
          <cell r="BB3454" t="str">
            <v>Regular BonusIsrael</v>
          </cell>
          <cell r="BC3454" t="str">
            <v>Regular BonusIsrael Employee</v>
          </cell>
          <cell r="BD3454" t="str">
            <v>D51</v>
          </cell>
          <cell r="BE3454" t="str">
            <v>Employee</v>
          </cell>
          <cell r="BF3454">
            <v>25000</v>
          </cell>
          <cell r="BG3454">
            <v>0</v>
          </cell>
          <cell r="BI3454">
            <v>4000</v>
          </cell>
          <cell r="BJ3454">
            <v>29000</v>
          </cell>
          <cell r="BK3454">
            <v>29000</v>
          </cell>
          <cell r="BL3454">
            <v>23200</v>
          </cell>
        </row>
        <row r="3455">
          <cell r="B3455">
            <v>20747</v>
          </cell>
          <cell r="C3455">
            <v>15834</v>
          </cell>
          <cell r="D3455">
            <v>146446</v>
          </cell>
          <cell r="E3455" t="str">
            <v>Itay Eylon</v>
          </cell>
          <cell r="F3455" t="str">
            <v>SOFTWARE DEVELOPER</v>
          </cell>
          <cell r="G3455" t="str">
            <v>Employee</v>
          </cell>
          <cell r="H3455" t="str">
            <v>Products - R&amp;D</v>
          </cell>
          <cell r="I3455" t="str">
            <v>TEL-AVIV</v>
          </cell>
          <cell r="J3455" t="str">
            <v>Israel</v>
          </cell>
          <cell r="K3455">
            <v>43808</v>
          </cell>
          <cell r="L3455" t="str">
            <v>IL</v>
          </cell>
          <cell r="M3455" t="str">
            <v>D51P</v>
          </cell>
          <cell r="N3455" t="str">
            <v>D</v>
          </cell>
          <cell r="O3455" t="str">
            <v>5</v>
          </cell>
          <cell r="P3455" t="str">
            <v>Regular</v>
          </cell>
          <cell r="T3455">
            <v>1</v>
          </cell>
          <cell r="U3455" t="str">
            <v>ILS</v>
          </cell>
          <cell r="V3455" t="str">
            <v>Products - R&amp;D</v>
          </cell>
          <cell r="W3455" t="str">
            <v>Dorit Dor</v>
          </cell>
          <cell r="Y3455" t="str">
            <v>Eligible</v>
          </cell>
          <cell r="Z3455">
            <v>32000</v>
          </cell>
          <cell r="AA3455">
            <v>117972.35023041476</v>
          </cell>
          <cell r="AB3455">
            <v>32000</v>
          </cell>
          <cell r="AC3455">
            <v>117972.35023041476</v>
          </cell>
          <cell r="AD3455">
            <v>3</v>
          </cell>
          <cell r="AE3455" t="str">
            <v>D51</v>
          </cell>
          <cell r="AF3455">
            <v>19500</v>
          </cell>
          <cell r="AG3455">
            <v>29500</v>
          </cell>
          <cell r="AH3455">
            <v>1</v>
          </cell>
          <cell r="AI3455">
            <v>5</v>
          </cell>
          <cell r="AJ3455">
            <v>0</v>
          </cell>
          <cell r="AK3455">
            <v>32000</v>
          </cell>
          <cell r="AL3455">
            <v>0</v>
          </cell>
          <cell r="AM3455">
            <v>117972.35023041476</v>
          </cell>
          <cell r="AN3455">
            <v>0</v>
          </cell>
          <cell r="AO3455">
            <v>8.4745762711864403E-2</v>
          </cell>
          <cell r="AP3455" t="str">
            <v>Above Range</v>
          </cell>
          <cell r="AQ3455">
            <v>6500</v>
          </cell>
          <cell r="AR3455">
            <v>86000</v>
          </cell>
          <cell r="AS3455">
            <v>0.32</v>
          </cell>
          <cell r="AT3455">
            <v>1</v>
          </cell>
          <cell r="AU3455">
            <v>0</v>
          </cell>
          <cell r="AV3455">
            <v>32000</v>
          </cell>
          <cell r="AW3455">
            <v>117972.35023041476</v>
          </cell>
          <cell r="AX3455">
            <v>0</v>
          </cell>
          <cell r="AY3455">
            <v>0</v>
          </cell>
          <cell r="AZ3455" t="str">
            <v>Regular Bonus</v>
          </cell>
          <cell r="BA3455" t="str">
            <v>Regular BonusEligible</v>
          </cell>
          <cell r="BB3455" t="str">
            <v>Regular BonusIsrael</v>
          </cell>
          <cell r="BC3455" t="str">
            <v>Regular BonusIsrael Employee</v>
          </cell>
          <cell r="BD3455" t="str">
            <v>D55</v>
          </cell>
          <cell r="BE3455" t="str">
            <v>Employee</v>
          </cell>
          <cell r="BF3455">
            <v>32000</v>
          </cell>
          <cell r="BG3455">
            <v>0</v>
          </cell>
          <cell r="BI3455">
            <v>4000</v>
          </cell>
          <cell r="BJ3455">
            <v>30000</v>
          </cell>
          <cell r="BK3455">
            <v>30000</v>
          </cell>
          <cell r="BL3455">
            <v>24000</v>
          </cell>
        </row>
        <row r="3456">
          <cell r="B3456">
            <v>21377</v>
          </cell>
          <cell r="C3456">
            <v>16464</v>
          </cell>
          <cell r="D3456">
            <v>121490</v>
          </cell>
          <cell r="E3456" t="str">
            <v>Muhammad Abo Khater</v>
          </cell>
          <cell r="F3456" t="str">
            <v>SOFTWARE DEVELOPER</v>
          </cell>
          <cell r="G3456" t="str">
            <v>Employee</v>
          </cell>
          <cell r="H3456" t="str">
            <v>Products - R&amp;D</v>
          </cell>
          <cell r="I3456" t="str">
            <v>TEL-AVIV</v>
          </cell>
          <cell r="J3456" t="str">
            <v>Israel</v>
          </cell>
          <cell r="K3456">
            <v>44004</v>
          </cell>
          <cell r="L3456" t="str">
            <v>IL</v>
          </cell>
          <cell r="M3456" t="str">
            <v>D51P</v>
          </cell>
          <cell r="N3456" t="str">
            <v>D</v>
          </cell>
          <cell r="O3456" t="str">
            <v>5</v>
          </cell>
          <cell r="P3456" t="str">
            <v>Regular</v>
          </cell>
          <cell r="T3456">
            <v>1</v>
          </cell>
          <cell r="U3456" t="str">
            <v>ILS</v>
          </cell>
          <cell r="V3456" t="str">
            <v>Products - R&amp;D</v>
          </cell>
          <cell r="W3456" t="str">
            <v>Dorit Dor</v>
          </cell>
          <cell r="Y3456" t="str">
            <v>Eligible</v>
          </cell>
          <cell r="Z3456">
            <v>23000</v>
          </cell>
          <cell r="AA3456">
            <v>84792.626728110597</v>
          </cell>
          <cell r="AB3456">
            <v>23000</v>
          </cell>
          <cell r="AC3456">
            <v>84792.626728110597</v>
          </cell>
          <cell r="AD3456">
            <v>3</v>
          </cell>
          <cell r="AE3456" t="str">
            <v>D51</v>
          </cell>
          <cell r="AF3456">
            <v>19500</v>
          </cell>
          <cell r="AG3456">
            <v>29500</v>
          </cell>
          <cell r="AH3456">
            <v>0.35</v>
          </cell>
          <cell r="AI3456">
            <v>2</v>
          </cell>
          <cell r="AJ3456">
            <v>0</v>
          </cell>
          <cell r="AK3456">
            <v>23690</v>
          </cell>
          <cell r="AL3456">
            <v>3.0000000000000027E-2</v>
          </cell>
          <cell r="AM3456">
            <v>87336.405529953918</v>
          </cell>
          <cell r="AN3456">
            <v>2543.7788018433203</v>
          </cell>
          <cell r="AO3456">
            <v>-0.19694915254237289</v>
          </cell>
          <cell r="AQ3456">
            <v>6500</v>
          </cell>
          <cell r="AR3456">
            <v>86000</v>
          </cell>
          <cell r="AS3456">
            <v>0.2</v>
          </cell>
          <cell r="AT3456">
            <v>1</v>
          </cell>
          <cell r="AU3456">
            <v>0</v>
          </cell>
          <cell r="AV3456">
            <v>23690</v>
          </cell>
          <cell r="AW3456">
            <v>87336.405529953918</v>
          </cell>
          <cell r="AX3456">
            <v>3.0000000000000027E-2</v>
          </cell>
          <cell r="AY3456">
            <v>2543.7788018433203</v>
          </cell>
          <cell r="AZ3456" t="str">
            <v>Regular Bonus</v>
          </cell>
          <cell r="BA3456" t="str">
            <v>Regular BonusEligible</v>
          </cell>
          <cell r="BB3456" t="str">
            <v>Regular BonusIsrael</v>
          </cell>
          <cell r="BC3456" t="str">
            <v>Regular BonusIsrael Employee</v>
          </cell>
          <cell r="BD3456" t="str">
            <v>D55</v>
          </cell>
          <cell r="BE3456" t="str">
            <v>Employee</v>
          </cell>
          <cell r="BF3456">
            <v>23000</v>
          </cell>
          <cell r="BG3456">
            <v>0</v>
          </cell>
          <cell r="BI3456">
            <v>4000</v>
          </cell>
          <cell r="BJ3456">
            <v>30000</v>
          </cell>
          <cell r="BK3456">
            <v>30000</v>
          </cell>
          <cell r="BL3456">
            <v>24000</v>
          </cell>
        </row>
        <row r="3457">
          <cell r="B3457">
            <v>13456</v>
          </cell>
          <cell r="C3457">
            <v>8473</v>
          </cell>
          <cell r="E3457" t="str">
            <v>Itamar Lavender</v>
          </cell>
          <cell r="F3457" t="str">
            <v>SAAS AND CLOUD CHIEF ARCHITECT</v>
          </cell>
          <cell r="G3457" t="str">
            <v>Employee</v>
          </cell>
          <cell r="H3457" t="str">
            <v>Products - R&amp;D</v>
          </cell>
          <cell r="I3457" t="str">
            <v>TEL-AVIV</v>
          </cell>
          <cell r="J3457" t="str">
            <v>Israel</v>
          </cell>
          <cell r="K3457">
            <v>41275</v>
          </cell>
          <cell r="L3457" t="str">
            <v>IL</v>
          </cell>
          <cell r="M3457" t="str">
            <v>D20M</v>
          </cell>
          <cell r="N3457" t="str">
            <v>D</v>
          </cell>
          <cell r="O3457" t="str">
            <v>2</v>
          </cell>
          <cell r="P3457" t="str">
            <v>Regular</v>
          </cell>
          <cell r="S3457">
            <v>1</v>
          </cell>
          <cell r="U3457" t="str">
            <v>ILS</v>
          </cell>
          <cell r="V3457" t="str">
            <v>Products - R&amp;D</v>
          </cell>
          <cell r="W3457" t="str">
            <v>Dorit Dor</v>
          </cell>
          <cell r="Y3457" t="str">
            <v>Eligible</v>
          </cell>
          <cell r="Z3457">
            <v>48000</v>
          </cell>
          <cell r="AA3457">
            <v>176958.52534562213</v>
          </cell>
          <cell r="AB3457">
            <v>48000</v>
          </cell>
          <cell r="AC3457">
            <v>176958.52534562213</v>
          </cell>
          <cell r="AD3457">
            <v>4</v>
          </cell>
          <cell r="AE3457" t="str">
            <v>D20</v>
          </cell>
          <cell r="AF3457">
            <v>41000</v>
          </cell>
          <cell r="AG3457">
            <v>55000</v>
          </cell>
          <cell r="AH3457">
            <v>0.5</v>
          </cell>
          <cell r="AI3457">
            <v>3</v>
          </cell>
          <cell r="AJ3457">
            <v>0</v>
          </cell>
          <cell r="AK3457">
            <v>49920</v>
          </cell>
          <cell r="AL3457">
            <v>4.0000000000000036E-2</v>
          </cell>
          <cell r="AM3457">
            <v>184036.86635944701</v>
          </cell>
          <cell r="AN3457">
            <v>7078.3410138248873</v>
          </cell>
          <cell r="AO3457">
            <v>-9.2363636363636314E-2</v>
          </cell>
          <cell r="AQ3457">
            <v>6500</v>
          </cell>
          <cell r="AR3457">
            <v>86000</v>
          </cell>
          <cell r="AS3457">
            <v>0.52</v>
          </cell>
          <cell r="AT3457">
            <v>1</v>
          </cell>
          <cell r="AU3457">
            <v>0</v>
          </cell>
          <cell r="AV3457">
            <v>49920</v>
          </cell>
          <cell r="AW3457">
            <v>184036.86635944701</v>
          </cell>
          <cell r="AX3457">
            <v>4.0000000000000036E-2</v>
          </cell>
          <cell r="AY3457">
            <v>7078.3410138248873</v>
          </cell>
          <cell r="AZ3457" t="str">
            <v>Target Bonus</v>
          </cell>
          <cell r="BA3457" t="str">
            <v>Target BonusEligible</v>
          </cell>
          <cell r="BB3457" t="str">
            <v>Target BonusIsrael</v>
          </cell>
          <cell r="BC3457" t="str">
            <v>Target BonusIsrael Employee</v>
          </cell>
          <cell r="BD3457" t="str">
            <v>D20</v>
          </cell>
          <cell r="BE3457" t="str">
            <v>Employee</v>
          </cell>
          <cell r="BF3457">
            <v>48000</v>
          </cell>
          <cell r="BG3457">
            <v>95000</v>
          </cell>
          <cell r="BH3457">
            <v>3</v>
          </cell>
          <cell r="BJ3457">
            <v>250000</v>
          </cell>
          <cell r="BK3457">
            <v>250000</v>
          </cell>
          <cell r="BL3457">
            <v>275000</v>
          </cell>
        </row>
        <row r="3458">
          <cell r="B3458">
            <v>21334</v>
          </cell>
          <cell r="C3458">
            <v>16421</v>
          </cell>
          <cell r="D3458">
            <v>17591</v>
          </cell>
          <cell r="E3458" t="str">
            <v>Omer Hann</v>
          </cell>
          <cell r="F3458" t="str">
            <v>SOFTWARE DEVELOPER</v>
          </cell>
          <cell r="G3458" t="str">
            <v>Employee</v>
          </cell>
          <cell r="H3458" t="str">
            <v>Products - R&amp;D</v>
          </cell>
          <cell r="I3458" t="str">
            <v>TEL-AVIV</v>
          </cell>
          <cell r="J3458" t="str">
            <v>Israel</v>
          </cell>
          <cell r="K3458">
            <v>43997</v>
          </cell>
          <cell r="L3458" t="str">
            <v>IL</v>
          </cell>
          <cell r="M3458" t="str">
            <v>D51P</v>
          </cell>
          <cell r="N3458" t="str">
            <v>D</v>
          </cell>
          <cell r="O3458" t="str">
            <v>5</v>
          </cell>
          <cell r="P3458" t="str">
            <v>Regular</v>
          </cell>
          <cell r="T3458">
            <v>1</v>
          </cell>
          <cell r="U3458" t="str">
            <v>ILS</v>
          </cell>
          <cell r="V3458" t="str">
            <v>Products - R&amp;D</v>
          </cell>
          <cell r="W3458" t="str">
            <v>Dorit Dor</v>
          </cell>
          <cell r="Y3458" t="str">
            <v>Eligible</v>
          </cell>
          <cell r="Z3458">
            <v>27000</v>
          </cell>
          <cell r="AA3458">
            <v>99539.170506912444</v>
          </cell>
          <cell r="AB3458">
            <v>27000</v>
          </cell>
          <cell r="AC3458">
            <v>99539.170506912444</v>
          </cell>
          <cell r="AD3458">
            <v>3</v>
          </cell>
          <cell r="AE3458" t="str">
            <v>D51</v>
          </cell>
          <cell r="AF3458">
            <v>19500</v>
          </cell>
          <cell r="AG3458">
            <v>29500</v>
          </cell>
          <cell r="AH3458">
            <v>0.75</v>
          </cell>
          <cell r="AI3458">
            <v>4</v>
          </cell>
          <cell r="AJ3458">
            <v>0</v>
          </cell>
          <cell r="AK3458">
            <v>27404.999999999996</v>
          </cell>
          <cell r="AL3458">
            <v>1.4999999999999902E-2</v>
          </cell>
          <cell r="AM3458">
            <v>101032.25806451612</v>
          </cell>
          <cell r="AN3458">
            <v>1493.0875576036779</v>
          </cell>
          <cell r="AO3458">
            <v>-7.101694915254253E-2</v>
          </cell>
          <cell r="AQ3458">
            <v>6500</v>
          </cell>
          <cell r="AR3458">
            <v>86000</v>
          </cell>
          <cell r="AS3458">
            <v>0.25</v>
          </cell>
          <cell r="AT3458">
            <v>1</v>
          </cell>
          <cell r="AU3458">
            <v>0</v>
          </cell>
          <cell r="AV3458">
            <v>27404.999999999996</v>
          </cell>
          <cell r="AW3458">
            <v>101032.25806451612</v>
          </cell>
          <cell r="AX3458">
            <v>1.4999999999999902E-2</v>
          </cell>
          <cell r="AY3458">
            <v>1493.0875576036779</v>
          </cell>
          <cell r="AZ3458" t="str">
            <v>Regular Bonus</v>
          </cell>
          <cell r="BA3458" t="str">
            <v>Regular BonusEligible</v>
          </cell>
          <cell r="BB3458" t="str">
            <v>Regular BonusIsrael</v>
          </cell>
          <cell r="BC3458" t="str">
            <v>Regular BonusIsrael Employee</v>
          </cell>
          <cell r="BD3458" t="str">
            <v>D55</v>
          </cell>
          <cell r="BE3458" t="str">
            <v>Employee</v>
          </cell>
          <cell r="BF3458">
            <v>27000</v>
          </cell>
          <cell r="BG3458">
            <v>0</v>
          </cell>
          <cell r="BI3458">
            <v>4000</v>
          </cell>
          <cell r="BJ3458">
            <v>30000</v>
          </cell>
          <cell r="BK3458">
            <v>30000</v>
          </cell>
          <cell r="BL3458">
            <v>24000</v>
          </cell>
        </row>
        <row r="3459">
          <cell r="B3459">
            <v>5930</v>
          </cell>
          <cell r="C3459">
            <v>1691</v>
          </cell>
          <cell r="E3459" t="str">
            <v>Shai Amir</v>
          </cell>
          <cell r="F3459" t="str">
            <v>SOFTWARE DEVELOPER</v>
          </cell>
          <cell r="G3459" t="str">
            <v>Employee</v>
          </cell>
          <cell r="H3459" t="str">
            <v>Products - R&amp;D</v>
          </cell>
          <cell r="I3459" t="str">
            <v>TEL-AVIV</v>
          </cell>
          <cell r="J3459" t="str">
            <v>Israel</v>
          </cell>
          <cell r="K3459">
            <v>38971</v>
          </cell>
          <cell r="L3459" t="str">
            <v>IL</v>
          </cell>
          <cell r="M3459" t="str">
            <v>D41P</v>
          </cell>
          <cell r="N3459" t="str">
            <v>D</v>
          </cell>
          <cell r="O3459" t="str">
            <v>4</v>
          </cell>
          <cell r="P3459" t="str">
            <v>Regular</v>
          </cell>
          <cell r="T3459">
            <v>1</v>
          </cell>
          <cell r="U3459" t="str">
            <v>ILS</v>
          </cell>
          <cell r="V3459" t="str">
            <v>Products - R&amp;D</v>
          </cell>
          <cell r="W3459" t="str">
            <v>Dorit Dor</v>
          </cell>
          <cell r="Y3459" t="str">
            <v>Eligible</v>
          </cell>
          <cell r="Z3459">
            <v>30400</v>
          </cell>
          <cell r="AA3459">
            <v>112073.73271889401</v>
          </cell>
          <cell r="AB3459">
            <v>30400</v>
          </cell>
          <cell r="AC3459">
            <v>112073.73271889401</v>
          </cell>
          <cell r="AD3459">
            <v>3</v>
          </cell>
          <cell r="AE3459" t="str">
            <v>D41</v>
          </cell>
          <cell r="AF3459">
            <v>25500</v>
          </cell>
          <cell r="AG3459">
            <v>37000</v>
          </cell>
          <cell r="AH3459">
            <v>0.42</v>
          </cell>
          <cell r="AI3459">
            <v>2</v>
          </cell>
          <cell r="AJ3459">
            <v>0</v>
          </cell>
          <cell r="AK3459">
            <v>31312</v>
          </cell>
          <cell r="AL3459">
            <v>3.0000000000000027E-2</v>
          </cell>
          <cell r="AM3459">
            <v>115435.94470046084</v>
          </cell>
          <cell r="AN3459">
            <v>3362.2119815668266</v>
          </cell>
          <cell r="AO3459">
            <v>-0.15372972972972976</v>
          </cell>
          <cell r="AQ3459">
            <v>6500</v>
          </cell>
          <cell r="AR3459">
            <v>86000</v>
          </cell>
          <cell r="AS3459">
            <v>0.3</v>
          </cell>
          <cell r="AT3459">
            <v>1</v>
          </cell>
          <cell r="AU3459">
            <v>0</v>
          </cell>
          <cell r="AV3459">
            <v>31312</v>
          </cell>
          <cell r="AW3459">
            <v>115435.94470046084</v>
          </cell>
          <cell r="AX3459">
            <v>3.0000000000000027E-2</v>
          </cell>
          <cell r="AY3459">
            <v>3362.2119815668266</v>
          </cell>
          <cell r="AZ3459" t="str">
            <v>Regular Bonus</v>
          </cell>
          <cell r="BA3459" t="str">
            <v>Regular BonusEligible</v>
          </cell>
          <cell r="BB3459" t="str">
            <v>Regular BonusIsrael</v>
          </cell>
          <cell r="BC3459" t="str">
            <v>Regular BonusIsrael Employee</v>
          </cell>
          <cell r="BD3459" t="str">
            <v>D45</v>
          </cell>
          <cell r="BE3459" t="str">
            <v>Employee</v>
          </cell>
          <cell r="BF3459">
            <v>30400</v>
          </cell>
          <cell r="BG3459">
            <v>45000</v>
          </cell>
          <cell r="BH3459">
            <v>4</v>
          </cell>
          <cell r="BI3459">
            <v>4000</v>
          </cell>
          <cell r="BJ3459">
            <v>43000</v>
          </cell>
          <cell r="BK3459">
            <v>43000</v>
          </cell>
          <cell r="BL3459">
            <v>34400</v>
          </cell>
        </row>
        <row r="3460">
          <cell r="B3460">
            <v>21347</v>
          </cell>
          <cell r="C3460">
            <v>16434</v>
          </cell>
          <cell r="D3460">
            <v>229336</v>
          </cell>
          <cell r="E3460" t="str">
            <v>Aviad Elitzur</v>
          </cell>
          <cell r="F3460" t="str">
            <v>DATA SCIENTIST</v>
          </cell>
          <cell r="G3460" t="str">
            <v>Employee</v>
          </cell>
          <cell r="H3460" t="str">
            <v>Products - R&amp;D</v>
          </cell>
          <cell r="I3460" t="str">
            <v>TEL-AVIV</v>
          </cell>
          <cell r="J3460" t="str">
            <v>Israel</v>
          </cell>
          <cell r="K3460">
            <v>43976</v>
          </cell>
          <cell r="L3460" t="str">
            <v>IL</v>
          </cell>
          <cell r="M3460" t="str">
            <v>D53P</v>
          </cell>
          <cell r="N3460" t="str">
            <v>D</v>
          </cell>
          <cell r="O3460" t="str">
            <v>5</v>
          </cell>
          <cell r="P3460" t="str">
            <v>Regular</v>
          </cell>
          <cell r="T3460">
            <v>1</v>
          </cell>
          <cell r="U3460" t="str">
            <v>ILS</v>
          </cell>
          <cell r="V3460" t="str">
            <v>Products - R&amp;D</v>
          </cell>
          <cell r="W3460" t="str">
            <v>Dorit Dor</v>
          </cell>
          <cell r="Y3460" t="str">
            <v>Eligible</v>
          </cell>
          <cell r="Z3460">
            <v>30000</v>
          </cell>
          <cell r="AA3460">
            <v>110599.07834101382</v>
          </cell>
          <cell r="AB3460">
            <v>30000</v>
          </cell>
          <cell r="AC3460">
            <v>110599.07834101382</v>
          </cell>
          <cell r="AD3460">
            <v>3</v>
          </cell>
          <cell r="AE3460" t="str">
            <v>D53</v>
          </cell>
          <cell r="AF3460">
            <v>22000</v>
          </cell>
          <cell r="AG3460">
            <v>33000</v>
          </cell>
          <cell r="AH3460">
            <v>0.72</v>
          </cell>
          <cell r="AI3460">
            <v>4</v>
          </cell>
          <cell r="AJ3460">
            <v>0</v>
          </cell>
          <cell r="AK3460">
            <v>30449.999999999996</v>
          </cell>
          <cell r="AL3460">
            <v>1.4999999999999902E-2</v>
          </cell>
          <cell r="AM3460">
            <v>112258.06451612902</v>
          </cell>
          <cell r="AN3460">
            <v>1658.9861751151911</v>
          </cell>
          <cell r="AO3460">
            <v>-7.7272727272727382E-2</v>
          </cell>
          <cell r="AQ3460">
            <v>6500</v>
          </cell>
          <cell r="AR3460">
            <v>86000</v>
          </cell>
          <cell r="AS3460">
            <v>0.28999999999999998</v>
          </cell>
          <cell r="AT3460">
            <v>1</v>
          </cell>
          <cell r="AU3460">
            <v>0</v>
          </cell>
          <cell r="AV3460">
            <v>30449.999999999996</v>
          </cell>
          <cell r="AW3460">
            <v>112258.06451612902</v>
          </cell>
          <cell r="AX3460">
            <v>1.4999999999999902E-2</v>
          </cell>
          <cell r="AY3460">
            <v>1658.9861751151911</v>
          </cell>
          <cell r="AZ3460" t="str">
            <v>Regular Bonus</v>
          </cell>
          <cell r="BA3460" t="str">
            <v>Regular BonusEligible</v>
          </cell>
          <cell r="BB3460" t="str">
            <v>Regular BonusIsrael</v>
          </cell>
          <cell r="BC3460" t="str">
            <v>Regular BonusIsrael Employee</v>
          </cell>
          <cell r="BD3460" t="str">
            <v>D55</v>
          </cell>
          <cell r="BE3460" t="str">
            <v>Employee</v>
          </cell>
          <cell r="BF3460">
            <v>30000</v>
          </cell>
          <cell r="BG3460">
            <v>0</v>
          </cell>
          <cell r="BI3460">
            <v>4000</v>
          </cell>
          <cell r="BJ3460">
            <v>30000</v>
          </cell>
          <cell r="BK3460">
            <v>30000</v>
          </cell>
          <cell r="BL3460">
            <v>24000</v>
          </cell>
        </row>
        <row r="3461">
          <cell r="B3461">
            <v>21302</v>
          </cell>
          <cell r="C3461">
            <v>16389</v>
          </cell>
          <cell r="D3461">
            <v>207916</v>
          </cell>
          <cell r="E3461" t="str">
            <v>Joseph Schvetz</v>
          </cell>
          <cell r="F3461" t="str">
            <v>SOFTWARE DEVELOPER</v>
          </cell>
          <cell r="G3461" t="str">
            <v>Employee</v>
          </cell>
          <cell r="H3461" t="str">
            <v>Products - R&amp;D</v>
          </cell>
          <cell r="I3461" t="str">
            <v>TEL-AVIV</v>
          </cell>
          <cell r="J3461" t="str">
            <v>Israel</v>
          </cell>
          <cell r="K3461">
            <v>43983</v>
          </cell>
          <cell r="L3461" t="str">
            <v>IL</v>
          </cell>
          <cell r="M3461" t="str">
            <v>D51P</v>
          </cell>
          <cell r="N3461" t="str">
            <v>D</v>
          </cell>
          <cell r="O3461" t="str">
            <v>5</v>
          </cell>
          <cell r="P3461" t="str">
            <v>Regular</v>
          </cell>
          <cell r="T3461">
            <v>1</v>
          </cell>
          <cell r="U3461" t="str">
            <v>ILS</v>
          </cell>
          <cell r="V3461" t="str">
            <v>Products - R&amp;D</v>
          </cell>
          <cell r="W3461" t="str">
            <v>Dorit Dor</v>
          </cell>
          <cell r="Y3461" t="str">
            <v>Eligible</v>
          </cell>
          <cell r="Z3461">
            <v>25000</v>
          </cell>
          <cell r="AA3461">
            <v>92165.898617511528</v>
          </cell>
          <cell r="AB3461">
            <v>25000</v>
          </cell>
          <cell r="AC3461">
            <v>92165.898617511528</v>
          </cell>
          <cell r="AD3461">
            <v>3</v>
          </cell>
          <cell r="AE3461" t="str">
            <v>D51</v>
          </cell>
          <cell r="AF3461">
            <v>19500</v>
          </cell>
          <cell r="AG3461">
            <v>29500</v>
          </cell>
          <cell r="AH3461">
            <v>0.55000000000000004</v>
          </cell>
          <cell r="AI3461">
            <v>3</v>
          </cell>
          <cell r="AJ3461">
            <v>0</v>
          </cell>
          <cell r="AK3461">
            <v>25500</v>
          </cell>
          <cell r="AL3461">
            <v>2.0000000000000018E-2</v>
          </cell>
          <cell r="AM3461">
            <v>94009.216589861753</v>
          </cell>
          <cell r="AN3461">
            <v>1843.3179723502253</v>
          </cell>
          <cell r="AO3461">
            <v>-0.13559322033898302</v>
          </cell>
          <cell r="AQ3461">
            <v>6500</v>
          </cell>
          <cell r="AR3461">
            <v>86000</v>
          </cell>
          <cell r="AS3461">
            <v>0.23</v>
          </cell>
          <cell r="AT3461">
            <v>1</v>
          </cell>
          <cell r="AU3461">
            <v>0</v>
          </cell>
          <cell r="AV3461">
            <v>25500</v>
          </cell>
          <cell r="AW3461">
            <v>94009.216589861753</v>
          </cell>
          <cell r="AX3461">
            <v>2.0000000000000018E-2</v>
          </cell>
          <cell r="AY3461">
            <v>1843.3179723502253</v>
          </cell>
          <cell r="AZ3461" t="str">
            <v>Regular Bonus</v>
          </cell>
          <cell r="BA3461" t="str">
            <v>Regular BonusEligible</v>
          </cell>
          <cell r="BB3461" t="str">
            <v>Regular BonusIsrael</v>
          </cell>
          <cell r="BC3461" t="str">
            <v>Regular BonusIsrael Employee</v>
          </cell>
          <cell r="BD3461" t="str">
            <v>D55</v>
          </cell>
          <cell r="BE3461" t="str">
            <v>Employee</v>
          </cell>
          <cell r="BF3461">
            <v>25000</v>
          </cell>
          <cell r="BG3461">
            <v>0</v>
          </cell>
          <cell r="BI3461">
            <v>4000</v>
          </cell>
          <cell r="BJ3461">
            <v>30000</v>
          </cell>
          <cell r="BK3461">
            <v>30000</v>
          </cell>
          <cell r="BL3461">
            <v>24000</v>
          </cell>
        </row>
        <row r="3462">
          <cell r="B3462">
            <v>6080</v>
          </cell>
          <cell r="C3462">
            <v>1756</v>
          </cell>
          <cell r="E3462" t="str">
            <v>Dorit Aharon</v>
          </cell>
          <cell r="F3462" t="str">
            <v>TEAM LEADER</v>
          </cell>
          <cell r="G3462" t="str">
            <v>PTE</v>
          </cell>
          <cell r="H3462" t="str">
            <v>Products - R&amp;D</v>
          </cell>
          <cell r="I3462" t="str">
            <v>TEL-AVIV</v>
          </cell>
          <cell r="J3462" t="str">
            <v>Israel</v>
          </cell>
          <cell r="K3462">
            <v>39054</v>
          </cell>
          <cell r="L3462" t="str">
            <v>IL</v>
          </cell>
          <cell r="M3462" t="str">
            <v>D41M</v>
          </cell>
          <cell r="N3462" t="str">
            <v>D</v>
          </cell>
          <cell r="O3462" t="str">
            <v>4</v>
          </cell>
          <cell r="P3462" t="str">
            <v>Regular</v>
          </cell>
          <cell r="T3462">
            <v>1</v>
          </cell>
          <cell r="U3462" t="str">
            <v>ILS</v>
          </cell>
          <cell r="V3462" t="str">
            <v>Products - R&amp;D</v>
          </cell>
          <cell r="W3462" t="str">
            <v>Dorit Dor</v>
          </cell>
          <cell r="Y3462" t="str">
            <v>Eligible</v>
          </cell>
          <cell r="Z3462">
            <v>34000</v>
          </cell>
          <cell r="AA3462">
            <v>125345.62211981567</v>
          </cell>
          <cell r="AB3462">
            <v>34000</v>
          </cell>
          <cell r="AC3462">
            <v>125345.62211981567</v>
          </cell>
          <cell r="AD3462">
            <v>3</v>
          </cell>
          <cell r="AE3462" t="str">
            <v>D41</v>
          </cell>
          <cell r="AF3462">
            <v>25500</v>
          </cell>
          <cell r="AG3462">
            <v>37000</v>
          </cell>
          <cell r="AH3462">
            <v>0.73</v>
          </cell>
          <cell r="AI3462">
            <v>4</v>
          </cell>
          <cell r="AJ3462">
            <v>0</v>
          </cell>
          <cell r="AK3462">
            <v>34510</v>
          </cell>
          <cell r="AL3462">
            <v>1.4999999999999902E-2</v>
          </cell>
          <cell r="AM3462">
            <v>127225.80645161291</v>
          </cell>
          <cell r="AN3462">
            <v>1880.184331797238</v>
          </cell>
          <cell r="AO3462">
            <v>-6.7297297297297276E-2</v>
          </cell>
          <cell r="AQ3462">
            <v>6500</v>
          </cell>
          <cell r="AR3462">
            <v>86000</v>
          </cell>
          <cell r="AS3462">
            <v>0.34</v>
          </cell>
          <cell r="AT3462">
            <v>1</v>
          </cell>
          <cell r="AU3462">
            <v>0</v>
          </cell>
          <cell r="AV3462">
            <v>34510</v>
          </cell>
          <cell r="AW3462">
            <v>127225.80645161291</v>
          </cell>
          <cell r="AX3462">
            <v>1.4999999999999902E-2</v>
          </cell>
          <cell r="AY3462">
            <v>1880.184331797238</v>
          </cell>
          <cell r="AZ3462" t="str">
            <v>Regular Bonus</v>
          </cell>
          <cell r="BA3462" t="str">
            <v>Regular BonusEligible</v>
          </cell>
          <cell r="BB3462" t="str">
            <v>Regular BonusIsrael</v>
          </cell>
          <cell r="BC3462" t="str">
            <v>Regular BonusIsrael Employee</v>
          </cell>
          <cell r="BD3462" t="str">
            <v>D41</v>
          </cell>
          <cell r="BE3462" t="str">
            <v>Employee</v>
          </cell>
          <cell r="BF3462">
            <v>34000</v>
          </cell>
          <cell r="BG3462">
            <v>24667</v>
          </cell>
          <cell r="BH3462">
            <v>3</v>
          </cell>
          <cell r="BI3462">
            <v>4000</v>
          </cell>
          <cell r="BJ3462">
            <v>41000</v>
          </cell>
          <cell r="BK3462">
            <v>41000</v>
          </cell>
          <cell r="BL3462">
            <v>32800</v>
          </cell>
        </row>
        <row r="3463">
          <cell r="B3463">
            <v>6149</v>
          </cell>
          <cell r="C3463">
            <v>1784</v>
          </cell>
          <cell r="E3463" t="str">
            <v>Shirley Calif</v>
          </cell>
          <cell r="F3463" t="str">
            <v>HEAD OF BTP SALES CAMPAIGNS</v>
          </cell>
          <cell r="G3463" t="str">
            <v>Employee</v>
          </cell>
          <cell r="H3463" t="str">
            <v>Products - R&amp;D</v>
          </cell>
          <cell r="I3463" t="str">
            <v>TEL-AVIV</v>
          </cell>
          <cell r="J3463" t="str">
            <v>Israel</v>
          </cell>
          <cell r="K3463">
            <v>39148</v>
          </cell>
          <cell r="L3463" t="str">
            <v>IL</v>
          </cell>
          <cell r="M3463" t="str">
            <v>M36M</v>
          </cell>
          <cell r="N3463" t="str">
            <v>M</v>
          </cell>
          <cell r="O3463" t="str">
            <v>3</v>
          </cell>
          <cell r="P3463" t="str">
            <v>Regular</v>
          </cell>
          <cell r="T3463">
            <v>1</v>
          </cell>
          <cell r="U3463" t="str">
            <v>ILS</v>
          </cell>
          <cell r="V3463" t="str">
            <v>Products - R&amp;D</v>
          </cell>
          <cell r="W3463" t="str">
            <v>Dorit Dor</v>
          </cell>
          <cell r="Y3463" t="str">
            <v>Eligible</v>
          </cell>
          <cell r="Z3463">
            <v>33000</v>
          </cell>
          <cell r="AA3463">
            <v>121658.98617511521</v>
          </cell>
          <cell r="AB3463">
            <v>33000</v>
          </cell>
          <cell r="AC3463">
            <v>121658.98617511521</v>
          </cell>
          <cell r="AD3463">
            <v>4</v>
          </cell>
          <cell r="AE3463" t="str">
            <v>M36</v>
          </cell>
          <cell r="AF3463">
            <v>25000</v>
          </cell>
          <cell r="AG3463">
            <v>40000</v>
          </cell>
          <cell r="AH3463">
            <v>0.53</v>
          </cell>
          <cell r="AI3463">
            <v>3</v>
          </cell>
          <cell r="AJ3463">
            <v>0</v>
          </cell>
          <cell r="AK3463">
            <v>34320</v>
          </cell>
          <cell r="AL3463">
            <v>4.0000000000000036E-2</v>
          </cell>
          <cell r="AM3463">
            <v>126525.34562211981</v>
          </cell>
          <cell r="AN3463">
            <v>4866.3594470046082</v>
          </cell>
          <cell r="AO3463">
            <v>-0.14200000000000002</v>
          </cell>
          <cell r="AQ3463">
            <v>6500</v>
          </cell>
          <cell r="AR3463">
            <v>86000</v>
          </cell>
          <cell r="AS3463">
            <v>0.33</v>
          </cell>
          <cell r="AT3463">
            <v>1</v>
          </cell>
          <cell r="AU3463">
            <v>0</v>
          </cell>
          <cell r="AV3463">
            <v>34320</v>
          </cell>
          <cell r="AW3463">
            <v>126525.34562211981</v>
          </cell>
          <cell r="AX3463">
            <v>4.0000000000000036E-2</v>
          </cell>
          <cell r="AY3463">
            <v>4866.3594470046082</v>
          </cell>
          <cell r="AZ3463" t="str">
            <v>Regular Bonus</v>
          </cell>
          <cell r="BA3463" t="str">
            <v>Regular BonusEligible</v>
          </cell>
          <cell r="BB3463" t="str">
            <v>Regular BonusIsrael</v>
          </cell>
          <cell r="BC3463" t="str">
            <v>Regular BonusIsrael Employee</v>
          </cell>
          <cell r="BD3463" t="str">
            <v>M35</v>
          </cell>
          <cell r="BE3463" t="str">
            <v>Employee</v>
          </cell>
          <cell r="BF3463">
            <v>33000</v>
          </cell>
          <cell r="BG3463">
            <v>80000</v>
          </cell>
          <cell r="BH3463">
            <v>4</v>
          </cell>
          <cell r="BI3463">
            <v>4000</v>
          </cell>
          <cell r="BJ3463">
            <v>67000</v>
          </cell>
          <cell r="BK3463">
            <v>67000</v>
          </cell>
          <cell r="BL3463">
            <v>53600</v>
          </cell>
        </row>
        <row r="3464">
          <cell r="B3464">
            <v>5871</v>
          </cell>
          <cell r="C3464">
            <v>1660</v>
          </cell>
          <cell r="D3464">
            <v>225271</v>
          </cell>
          <cell r="E3464" t="str">
            <v>Ohad Lipsky</v>
          </cell>
          <cell r="F3464" t="str">
            <v>TECHNOLOGY LEADER</v>
          </cell>
          <cell r="G3464" t="str">
            <v>Employee</v>
          </cell>
          <cell r="H3464" t="str">
            <v>Products - R&amp;D</v>
          </cell>
          <cell r="I3464" t="str">
            <v>TEL-AVIV</v>
          </cell>
          <cell r="J3464" t="str">
            <v>Israel</v>
          </cell>
          <cell r="K3464">
            <v>38900</v>
          </cell>
          <cell r="L3464" t="str">
            <v>IL</v>
          </cell>
          <cell r="M3464" t="str">
            <v>D30P</v>
          </cell>
          <cell r="N3464" t="str">
            <v>D</v>
          </cell>
          <cell r="O3464" t="str">
            <v>3</v>
          </cell>
          <cell r="P3464" t="str">
            <v>Regular</v>
          </cell>
          <cell r="T3464">
            <v>1</v>
          </cell>
          <cell r="U3464" t="str">
            <v>ILS</v>
          </cell>
          <cell r="V3464" t="str">
            <v>Products - R&amp;D</v>
          </cell>
          <cell r="W3464" t="str">
            <v>Dorit Dor</v>
          </cell>
          <cell r="Y3464" t="str">
            <v>Eligible</v>
          </cell>
          <cell r="Z3464">
            <v>39000</v>
          </cell>
          <cell r="AA3464">
            <v>143778.80184331798</v>
          </cell>
          <cell r="AB3464">
            <v>39000</v>
          </cell>
          <cell r="AC3464">
            <v>143778.80184331798</v>
          </cell>
          <cell r="AD3464">
            <v>3</v>
          </cell>
          <cell r="AE3464" t="str">
            <v>D30</v>
          </cell>
          <cell r="AF3464">
            <v>34000</v>
          </cell>
          <cell r="AG3464">
            <v>46000</v>
          </cell>
          <cell r="AH3464">
            <v>0.41</v>
          </cell>
          <cell r="AI3464">
            <v>2</v>
          </cell>
          <cell r="AJ3464">
            <v>0</v>
          </cell>
          <cell r="AK3464">
            <v>40170</v>
          </cell>
          <cell r="AL3464">
            <v>3.0000000000000027E-2</v>
          </cell>
          <cell r="AM3464">
            <v>148092.1658986175</v>
          </cell>
          <cell r="AN3464">
            <v>4313.3640552995203</v>
          </cell>
          <cell r="AO3464">
            <v>-0.12673913043478258</v>
          </cell>
          <cell r="AQ3464">
            <v>6500</v>
          </cell>
          <cell r="AR3464">
            <v>86000</v>
          </cell>
          <cell r="AS3464">
            <v>0.4</v>
          </cell>
          <cell r="AT3464">
            <v>1</v>
          </cell>
          <cell r="AU3464">
            <v>0</v>
          </cell>
          <cell r="AV3464">
            <v>40170</v>
          </cell>
          <cell r="AW3464">
            <v>148092.1658986175</v>
          </cell>
          <cell r="AX3464">
            <v>3.0000000000000027E-2</v>
          </cell>
          <cell r="AY3464">
            <v>4313.3640552995203</v>
          </cell>
          <cell r="AZ3464" t="str">
            <v>Regular Bonus</v>
          </cell>
          <cell r="BA3464" t="str">
            <v>Regular BonusEligible</v>
          </cell>
          <cell r="BB3464" t="str">
            <v>Regular BonusIsrael</v>
          </cell>
          <cell r="BC3464" t="str">
            <v>Regular BonusIsrael Employee</v>
          </cell>
          <cell r="BD3464" t="str">
            <v>D35</v>
          </cell>
          <cell r="BE3464" t="str">
            <v>Employee</v>
          </cell>
          <cell r="BF3464">
            <v>39000</v>
          </cell>
          <cell r="BG3464">
            <v>75000</v>
          </cell>
          <cell r="BH3464">
            <v>3</v>
          </cell>
          <cell r="BI3464">
            <v>4000</v>
          </cell>
          <cell r="BJ3464">
            <v>70000</v>
          </cell>
          <cell r="BK3464">
            <v>70000</v>
          </cell>
          <cell r="BL3464">
            <v>56000</v>
          </cell>
        </row>
        <row r="3465">
          <cell r="B3465">
            <v>21388</v>
          </cell>
          <cell r="C3465">
            <v>16475</v>
          </cell>
          <cell r="D3465">
            <v>233309</v>
          </cell>
          <cell r="E3465" t="str">
            <v>Alexey Beley</v>
          </cell>
          <cell r="F3465" t="str">
            <v>SOFTWARE DEVELOPER</v>
          </cell>
          <cell r="G3465" t="str">
            <v>Employee</v>
          </cell>
          <cell r="H3465" t="str">
            <v>Products - R&amp;D</v>
          </cell>
          <cell r="I3465" t="str">
            <v>TEL-AVIV</v>
          </cell>
          <cell r="J3465" t="str">
            <v>Israel</v>
          </cell>
          <cell r="K3465">
            <v>43990</v>
          </cell>
          <cell r="L3465" t="str">
            <v>IL</v>
          </cell>
          <cell r="M3465" t="str">
            <v>D51P</v>
          </cell>
          <cell r="N3465" t="str">
            <v>D</v>
          </cell>
          <cell r="O3465" t="str">
            <v>5</v>
          </cell>
          <cell r="P3465" t="str">
            <v>Regular</v>
          </cell>
          <cell r="T3465">
            <v>1</v>
          </cell>
          <cell r="U3465" t="str">
            <v>ILS</v>
          </cell>
          <cell r="V3465" t="str">
            <v>Products - R&amp;D</v>
          </cell>
          <cell r="W3465" t="str">
            <v>Dorit Dor</v>
          </cell>
          <cell r="Y3465" t="str">
            <v>Eligible</v>
          </cell>
          <cell r="Z3465">
            <v>33000</v>
          </cell>
          <cell r="AA3465">
            <v>121658.98617511521</v>
          </cell>
          <cell r="AB3465">
            <v>33000</v>
          </cell>
          <cell r="AC3465">
            <v>121658.98617511521</v>
          </cell>
          <cell r="AD3465">
            <v>3</v>
          </cell>
          <cell r="AE3465" t="str">
            <v>D51</v>
          </cell>
          <cell r="AF3465">
            <v>19500</v>
          </cell>
          <cell r="AG3465">
            <v>29500</v>
          </cell>
          <cell r="AH3465">
            <v>1</v>
          </cell>
          <cell r="AI3465">
            <v>5</v>
          </cell>
          <cell r="AJ3465">
            <v>0</v>
          </cell>
          <cell r="AK3465">
            <v>33000</v>
          </cell>
          <cell r="AL3465">
            <v>0</v>
          </cell>
          <cell r="AM3465">
            <v>121658.98617511521</v>
          </cell>
          <cell r="AN3465">
            <v>0</v>
          </cell>
          <cell r="AO3465">
            <v>0.11864406779661008</v>
          </cell>
          <cell r="AP3465" t="str">
            <v>Above Range</v>
          </cell>
          <cell r="AQ3465">
            <v>6500</v>
          </cell>
          <cell r="AR3465">
            <v>86000</v>
          </cell>
          <cell r="AS3465">
            <v>0.33</v>
          </cell>
          <cell r="AT3465">
            <v>1</v>
          </cell>
          <cell r="AU3465">
            <v>0</v>
          </cell>
          <cell r="AV3465">
            <v>33000</v>
          </cell>
          <cell r="AW3465">
            <v>121658.98617511521</v>
          </cell>
          <cell r="AX3465">
            <v>0</v>
          </cell>
          <cell r="AY3465">
            <v>0</v>
          </cell>
          <cell r="AZ3465" t="str">
            <v>Regular Bonus</v>
          </cell>
          <cell r="BA3465" t="str">
            <v>Regular BonusEligible</v>
          </cell>
          <cell r="BB3465" t="str">
            <v>Regular BonusIsrael</v>
          </cell>
          <cell r="BC3465" t="str">
            <v>Regular BonusIsrael Employee</v>
          </cell>
          <cell r="BD3465" t="str">
            <v>D55</v>
          </cell>
          <cell r="BE3465" t="str">
            <v>Employee</v>
          </cell>
          <cell r="BF3465">
            <v>33000</v>
          </cell>
          <cell r="BG3465">
            <v>0</v>
          </cell>
          <cell r="BI3465">
            <v>4000</v>
          </cell>
          <cell r="BJ3465">
            <v>30000</v>
          </cell>
          <cell r="BK3465">
            <v>30000</v>
          </cell>
          <cell r="BL3465">
            <v>24000</v>
          </cell>
        </row>
        <row r="3466">
          <cell r="B3466">
            <v>21492</v>
          </cell>
          <cell r="C3466">
            <v>16579</v>
          </cell>
          <cell r="D3466">
            <v>234884</v>
          </cell>
          <cell r="E3466" t="str">
            <v>Victor Trach</v>
          </cell>
          <cell r="F3466" t="str">
            <v>SOFTWARE DEVELOPER</v>
          </cell>
          <cell r="G3466" t="str">
            <v>Employee</v>
          </cell>
          <cell r="H3466" t="str">
            <v>Products - R&amp;D</v>
          </cell>
          <cell r="I3466" t="str">
            <v>TEL-AVIV</v>
          </cell>
          <cell r="J3466" t="str">
            <v>Israel</v>
          </cell>
          <cell r="K3466">
            <v>44053</v>
          </cell>
          <cell r="L3466" t="str">
            <v>IL</v>
          </cell>
          <cell r="M3466" t="str">
            <v>D51P</v>
          </cell>
          <cell r="N3466" t="str">
            <v>D</v>
          </cell>
          <cell r="O3466" t="str">
            <v>5</v>
          </cell>
          <cell r="P3466" t="str">
            <v>Regular</v>
          </cell>
          <cell r="T3466">
            <v>1</v>
          </cell>
          <cell r="U3466" t="str">
            <v>ILS</v>
          </cell>
          <cell r="V3466" t="str">
            <v>Products - R&amp;D</v>
          </cell>
          <cell r="W3466" t="str">
            <v>Dorit Dor</v>
          </cell>
          <cell r="Y3466" t="str">
            <v>Eligible</v>
          </cell>
          <cell r="Z3466">
            <v>31000</v>
          </cell>
          <cell r="AA3466">
            <v>114285.71428571429</v>
          </cell>
          <cell r="AB3466">
            <v>31000</v>
          </cell>
          <cell r="AC3466">
            <v>114285.71428571429</v>
          </cell>
          <cell r="AD3466">
            <v>3</v>
          </cell>
          <cell r="AE3466" t="str">
            <v>D51</v>
          </cell>
          <cell r="AF3466">
            <v>19500</v>
          </cell>
          <cell r="AG3466">
            <v>29500</v>
          </cell>
          <cell r="AH3466">
            <v>1</v>
          </cell>
          <cell r="AI3466">
            <v>5</v>
          </cell>
          <cell r="AJ3466">
            <v>0</v>
          </cell>
          <cell r="AK3466">
            <v>31000</v>
          </cell>
          <cell r="AL3466">
            <v>0</v>
          </cell>
          <cell r="AM3466">
            <v>114285.71428571429</v>
          </cell>
          <cell r="AN3466">
            <v>0</v>
          </cell>
          <cell r="AO3466">
            <v>5.0847457627118731E-2</v>
          </cell>
          <cell r="AP3466" t="str">
            <v>Above Range</v>
          </cell>
          <cell r="AQ3466">
            <v>6500</v>
          </cell>
          <cell r="AR3466">
            <v>86000</v>
          </cell>
          <cell r="AS3466">
            <v>0.3</v>
          </cell>
          <cell r="AT3466">
            <v>1</v>
          </cell>
          <cell r="AU3466">
            <v>0</v>
          </cell>
          <cell r="AV3466">
            <v>31000</v>
          </cell>
          <cell r="AW3466">
            <v>114285.71428571429</v>
          </cell>
          <cell r="AX3466">
            <v>0</v>
          </cell>
          <cell r="AY3466">
            <v>0</v>
          </cell>
          <cell r="AZ3466" t="str">
            <v>Regular Bonus</v>
          </cell>
          <cell r="BA3466" t="str">
            <v>Regular BonusEligible</v>
          </cell>
          <cell r="BB3466" t="str">
            <v>Regular BonusIsrael</v>
          </cell>
          <cell r="BC3466" t="str">
            <v>Regular BonusIsrael Employee</v>
          </cell>
          <cell r="BD3466" t="str">
            <v>D55</v>
          </cell>
          <cell r="BE3466" t="str">
            <v>Employee</v>
          </cell>
          <cell r="BF3466">
            <v>31000</v>
          </cell>
          <cell r="BG3466">
            <v>0</v>
          </cell>
          <cell r="BI3466">
            <v>4000</v>
          </cell>
          <cell r="BJ3466">
            <v>30000</v>
          </cell>
          <cell r="BK3466">
            <v>30000</v>
          </cell>
          <cell r="BL3466">
            <v>24000</v>
          </cell>
        </row>
        <row r="3467">
          <cell r="B3467">
            <v>10871</v>
          </cell>
          <cell r="C3467">
            <v>90178</v>
          </cell>
          <cell r="D3467">
            <v>235983</v>
          </cell>
          <cell r="E3467" t="str">
            <v>Roman Shif</v>
          </cell>
          <cell r="F3467" t="str">
            <v>SOFTWARE DEVELOPER</v>
          </cell>
          <cell r="G3467" t="str">
            <v>Employee</v>
          </cell>
          <cell r="H3467" t="str">
            <v>Products - R&amp;D</v>
          </cell>
          <cell r="I3467" t="str">
            <v>TEL-AVIV</v>
          </cell>
          <cell r="J3467" t="str">
            <v>Israel</v>
          </cell>
          <cell r="K3467">
            <v>41274</v>
          </cell>
          <cell r="L3467" t="str">
            <v>IL</v>
          </cell>
          <cell r="M3467" t="str">
            <v>D41P</v>
          </cell>
          <cell r="N3467" t="str">
            <v>D</v>
          </cell>
          <cell r="O3467" t="str">
            <v>4</v>
          </cell>
          <cell r="P3467" t="str">
            <v>Regular</v>
          </cell>
          <cell r="T3467">
            <v>1</v>
          </cell>
          <cell r="U3467" t="str">
            <v>ILS</v>
          </cell>
          <cell r="V3467" t="str">
            <v>Products - R&amp;D</v>
          </cell>
          <cell r="W3467" t="str">
            <v>Dorit Dor</v>
          </cell>
          <cell r="Y3467" t="str">
            <v>Eligible</v>
          </cell>
          <cell r="Z3467">
            <v>26000</v>
          </cell>
          <cell r="AA3467">
            <v>95852.534562211978</v>
          </cell>
          <cell r="AB3467">
            <v>26000</v>
          </cell>
          <cell r="AC3467">
            <v>95852.534562211978</v>
          </cell>
          <cell r="AD3467">
            <v>3</v>
          </cell>
          <cell r="AE3467" t="str">
            <v>D41</v>
          </cell>
          <cell r="AF3467">
            <v>25500</v>
          </cell>
          <cell r="AG3467">
            <v>37000</v>
          </cell>
          <cell r="AH3467">
            <v>0.04</v>
          </cell>
          <cell r="AI3467">
            <v>1</v>
          </cell>
          <cell r="AJ3467">
            <v>0</v>
          </cell>
          <cell r="AK3467">
            <v>27040</v>
          </cell>
          <cell r="AL3467">
            <v>4.0000000000000036E-2</v>
          </cell>
          <cell r="AM3467">
            <v>99686.635944700465</v>
          </cell>
          <cell r="AN3467">
            <v>3834.1013824884867</v>
          </cell>
          <cell r="AO3467">
            <v>-0.26918918918918922</v>
          </cell>
          <cell r="AQ3467">
            <v>6500</v>
          </cell>
          <cell r="AR3467">
            <v>86000</v>
          </cell>
          <cell r="AS3467">
            <v>0.24</v>
          </cell>
          <cell r="AT3467">
            <v>1</v>
          </cell>
          <cell r="AU3467">
            <v>0</v>
          </cell>
          <cell r="AV3467">
            <v>27040</v>
          </cell>
          <cell r="AW3467">
            <v>99686.635944700465</v>
          </cell>
          <cell r="AX3467">
            <v>4.0000000000000036E-2</v>
          </cell>
          <cell r="AY3467">
            <v>3834.1013824884867</v>
          </cell>
          <cell r="AZ3467" t="str">
            <v>Regular Bonus</v>
          </cell>
          <cell r="BA3467" t="str">
            <v>Regular BonusEligible</v>
          </cell>
          <cell r="BB3467" t="str">
            <v>Regular BonusIsrael</v>
          </cell>
          <cell r="BC3467" t="str">
            <v>Regular BonusIsrael Employee</v>
          </cell>
          <cell r="BD3467" t="str">
            <v>D41</v>
          </cell>
          <cell r="BE3467" t="str">
            <v>Employee</v>
          </cell>
          <cell r="BF3467">
            <v>26000</v>
          </cell>
          <cell r="BG3467">
            <v>24000</v>
          </cell>
          <cell r="BH3467">
            <v>2</v>
          </cell>
          <cell r="BI3467">
            <v>4000</v>
          </cell>
          <cell r="BJ3467">
            <v>41000</v>
          </cell>
          <cell r="BK3467">
            <v>41000</v>
          </cell>
          <cell r="BL3467">
            <v>32800</v>
          </cell>
        </row>
        <row r="3468">
          <cell r="B3468">
            <v>21452</v>
          </cell>
          <cell r="C3468">
            <v>16539</v>
          </cell>
          <cell r="D3468">
            <v>239861</v>
          </cell>
          <cell r="E3468" t="str">
            <v>Zalman Lerner</v>
          </cell>
          <cell r="F3468" t="str">
            <v>UX/UI Designer</v>
          </cell>
          <cell r="G3468" t="str">
            <v>Employee</v>
          </cell>
          <cell r="H3468" t="str">
            <v>Products - R&amp;D</v>
          </cell>
          <cell r="I3468" t="str">
            <v>TEL-AVIV</v>
          </cell>
          <cell r="J3468" t="str">
            <v>Israel</v>
          </cell>
          <cell r="K3468">
            <v>44025</v>
          </cell>
          <cell r="L3468" t="str">
            <v>IL</v>
          </cell>
          <cell r="M3468" t="str">
            <v>T57P</v>
          </cell>
          <cell r="N3468" t="str">
            <v>T</v>
          </cell>
          <cell r="O3468" t="str">
            <v>5</v>
          </cell>
          <cell r="P3468" t="str">
            <v>Regular</v>
          </cell>
          <cell r="T3468">
            <v>1</v>
          </cell>
          <cell r="U3468" t="str">
            <v>ILS</v>
          </cell>
          <cell r="V3468" t="str">
            <v>Products - R&amp;D</v>
          </cell>
          <cell r="W3468" t="str">
            <v>Dorit Dor</v>
          </cell>
          <cell r="Y3468" t="str">
            <v>Eligible</v>
          </cell>
          <cell r="Z3468">
            <v>16500</v>
          </cell>
          <cell r="AA3468">
            <v>60829.493087557603</v>
          </cell>
          <cell r="AB3468">
            <v>16500</v>
          </cell>
          <cell r="AC3468">
            <v>60829.493087557603</v>
          </cell>
          <cell r="AD3468">
            <v>3</v>
          </cell>
          <cell r="AE3468" t="str">
            <v>T57</v>
          </cell>
          <cell r="AF3468">
            <v>16000</v>
          </cell>
          <cell r="AG3468">
            <v>25500</v>
          </cell>
          <cell r="AH3468">
            <v>0.05</v>
          </cell>
          <cell r="AI3468">
            <v>1</v>
          </cell>
          <cell r="AJ3468">
            <v>0</v>
          </cell>
          <cell r="AK3468">
            <v>17160</v>
          </cell>
          <cell r="AL3468">
            <v>4.0000000000000036E-2</v>
          </cell>
          <cell r="AM3468">
            <v>63262.672811059907</v>
          </cell>
          <cell r="AN3468">
            <v>2433.1797235023041</v>
          </cell>
          <cell r="AO3468">
            <v>-0.32705882352941174</v>
          </cell>
          <cell r="AQ3468">
            <v>6500</v>
          </cell>
          <cell r="AR3468">
            <v>86000</v>
          </cell>
          <cell r="AS3468">
            <v>0.12</v>
          </cell>
          <cell r="AT3468">
            <v>1</v>
          </cell>
          <cell r="AU3468">
            <v>0</v>
          </cell>
          <cell r="AV3468">
            <v>17160</v>
          </cell>
          <cell r="AW3468">
            <v>63262.672811059907</v>
          </cell>
          <cell r="AX3468">
            <v>4.0000000000000036E-2</v>
          </cell>
          <cell r="AY3468">
            <v>2433.1797235023041</v>
          </cell>
          <cell r="AZ3468" t="str">
            <v>Regular Bonus</v>
          </cell>
          <cell r="BA3468" t="str">
            <v>Regular BonusEligible</v>
          </cell>
          <cell r="BB3468" t="str">
            <v>Regular BonusIsrael</v>
          </cell>
          <cell r="BC3468" t="str">
            <v>Regular BonusIsrael Employee</v>
          </cell>
          <cell r="BD3468" t="str">
            <v>P54</v>
          </cell>
          <cell r="BE3468" t="str">
            <v>Employee</v>
          </cell>
          <cell r="BF3468">
            <v>16500</v>
          </cell>
          <cell r="BG3468">
            <v>0</v>
          </cell>
          <cell r="BI3468">
            <v>4000</v>
          </cell>
          <cell r="BJ3468">
            <v>20000</v>
          </cell>
          <cell r="BK3468">
            <v>20000</v>
          </cell>
          <cell r="BL3468">
            <v>16000</v>
          </cell>
        </row>
        <row r="3469">
          <cell r="B3469">
            <v>8354</v>
          </cell>
          <cell r="C3469">
            <v>2709</v>
          </cell>
          <cell r="D3469">
            <v>115126</v>
          </cell>
          <cell r="E3469" t="str">
            <v>Shay Naveh</v>
          </cell>
          <cell r="F3469" t="str">
            <v>PROJECT MANAGER</v>
          </cell>
          <cell r="G3469" t="str">
            <v>Employee</v>
          </cell>
          <cell r="H3469" t="str">
            <v>Products - R&amp;D</v>
          </cell>
          <cell r="I3469" t="str">
            <v>TEL-AVIV</v>
          </cell>
          <cell r="J3469" t="str">
            <v>Israel</v>
          </cell>
          <cell r="K3469">
            <v>44125</v>
          </cell>
          <cell r="L3469" t="str">
            <v>IL</v>
          </cell>
          <cell r="M3469" t="str">
            <v>M32P</v>
          </cell>
          <cell r="N3469" t="str">
            <v>M</v>
          </cell>
          <cell r="O3469" t="str">
            <v>3</v>
          </cell>
          <cell r="P3469" t="str">
            <v>Regular</v>
          </cell>
          <cell r="T3469">
            <v>1</v>
          </cell>
          <cell r="U3469" t="str">
            <v>ILS</v>
          </cell>
          <cell r="V3469" t="str">
            <v>Products - R&amp;D</v>
          </cell>
          <cell r="W3469" t="str">
            <v>Dorit Dor</v>
          </cell>
          <cell r="Y3469" t="str">
            <v>Not Eligible - NH</v>
          </cell>
          <cell r="AA3469">
            <v>0</v>
          </cell>
          <cell r="AB3469">
            <v>38000</v>
          </cell>
          <cell r="AC3469">
            <v>140092.1658986175</v>
          </cell>
          <cell r="AW3469">
            <v>140092.1658986175</v>
          </cell>
        </row>
        <row r="3470">
          <cell r="B3470">
            <v>1584</v>
          </cell>
          <cell r="C3470">
            <v>750</v>
          </cell>
          <cell r="E3470" t="str">
            <v>Oleg Yakovlev</v>
          </cell>
          <cell r="F3470" t="str">
            <v>SOFTWARE DEVELOPER</v>
          </cell>
          <cell r="G3470" t="str">
            <v>Employee</v>
          </cell>
          <cell r="H3470" t="str">
            <v>Products - R&amp;D</v>
          </cell>
          <cell r="I3470" t="str">
            <v>TEL-AVIV</v>
          </cell>
          <cell r="J3470" t="str">
            <v>Israel</v>
          </cell>
          <cell r="K3470">
            <v>36996</v>
          </cell>
          <cell r="L3470" t="str">
            <v>IL</v>
          </cell>
          <cell r="M3470" t="str">
            <v>D51P</v>
          </cell>
          <cell r="N3470" t="str">
            <v>D</v>
          </cell>
          <cell r="O3470" t="str">
            <v>5</v>
          </cell>
          <cell r="P3470" t="str">
            <v>Regular</v>
          </cell>
          <cell r="T3470">
            <v>1</v>
          </cell>
          <cell r="U3470" t="str">
            <v>ILS</v>
          </cell>
          <cell r="V3470" t="str">
            <v>Products - R&amp;D</v>
          </cell>
          <cell r="W3470" t="str">
            <v>Dorit Dor</v>
          </cell>
          <cell r="Y3470" t="str">
            <v>Eligible</v>
          </cell>
          <cell r="Z3470">
            <v>23600</v>
          </cell>
          <cell r="AA3470">
            <v>87004.608294930877</v>
          </cell>
          <cell r="AB3470">
            <v>23600</v>
          </cell>
          <cell r="AC3470">
            <v>87004.608294930877</v>
          </cell>
          <cell r="AD3470">
            <v>3</v>
          </cell>
          <cell r="AE3470" t="str">
            <v>D51</v>
          </cell>
          <cell r="AF3470">
            <v>19500</v>
          </cell>
          <cell r="AG3470">
            <v>29500</v>
          </cell>
          <cell r="AH3470">
            <v>0.41</v>
          </cell>
          <cell r="AI3470">
            <v>2</v>
          </cell>
          <cell r="AJ3470">
            <v>0</v>
          </cell>
          <cell r="AK3470">
            <v>24308</v>
          </cell>
          <cell r="AL3470">
            <v>3.0000000000000027E-2</v>
          </cell>
          <cell r="AM3470">
            <v>89614.746543778805</v>
          </cell>
          <cell r="AN3470">
            <v>2610.1382488479285</v>
          </cell>
          <cell r="AO3470">
            <v>-0.17600000000000005</v>
          </cell>
          <cell r="AQ3470">
            <v>6500</v>
          </cell>
          <cell r="AR3470">
            <v>86000</v>
          </cell>
          <cell r="AS3470">
            <v>0.21</v>
          </cell>
          <cell r="AT3470">
            <v>1</v>
          </cell>
          <cell r="AU3470">
            <v>0</v>
          </cell>
          <cell r="AV3470">
            <v>24308</v>
          </cell>
          <cell r="AW3470">
            <v>89614.746543778805</v>
          </cell>
          <cell r="AX3470">
            <v>3.0000000000000027E-2</v>
          </cell>
          <cell r="AY3470">
            <v>2610.1382488479285</v>
          </cell>
          <cell r="AZ3470" t="str">
            <v>Regular Bonus</v>
          </cell>
          <cell r="BA3470" t="str">
            <v>Regular BonusEligible</v>
          </cell>
          <cell r="BB3470" t="str">
            <v>Regular BonusIsrael</v>
          </cell>
          <cell r="BC3470" t="str">
            <v>Regular BonusIsrael Employee</v>
          </cell>
          <cell r="BD3470" t="str">
            <v>D51</v>
          </cell>
          <cell r="BE3470" t="str">
            <v>Employee</v>
          </cell>
          <cell r="BF3470">
            <v>23600</v>
          </cell>
          <cell r="BG3470">
            <v>18000</v>
          </cell>
          <cell r="BH3470">
            <v>2</v>
          </cell>
          <cell r="BI3470">
            <v>4000</v>
          </cell>
          <cell r="BJ3470">
            <v>29000</v>
          </cell>
          <cell r="BK3470">
            <v>29000</v>
          </cell>
          <cell r="BL3470">
            <v>23200</v>
          </cell>
        </row>
        <row r="3471">
          <cell r="B3471">
            <v>7430</v>
          </cell>
          <cell r="C3471">
            <v>2381</v>
          </cell>
          <cell r="E3471" t="str">
            <v>Jonathan Benattar</v>
          </cell>
          <cell r="F3471" t="str">
            <v>SOFTWARE DEVELOPER</v>
          </cell>
          <cell r="G3471" t="str">
            <v>Employee</v>
          </cell>
          <cell r="H3471" t="str">
            <v>Products - R&amp;D</v>
          </cell>
          <cell r="I3471" t="str">
            <v>TEL-AVIV</v>
          </cell>
          <cell r="J3471" t="str">
            <v>Israel</v>
          </cell>
          <cell r="K3471">
            <v>39616</v>
          </cell>
          <cell r="L3471" t="str">
            <v>IL</v>
          </cell>
          <cell r="M3471" t="str">
            <v>D51P</v>
          </cell>
          <cell r="N3471" t="str">
            <v>D</v>
          </cell>
          <cell r="O3471" t="str">
            <v>5</v>
          </cell>
          <cell r="P3471" t="str">
            <v>Regular</v>
          </cell>
          <cell r="T3471">
            <v>1</v>
          </cell>
          <cell r="U3471" t="str">
            <v>ILS</v>
          </cell>
          <cell r="V3471" t="str">
            <v>Products - R&amp;D</v>
          </cell>
          <cell r="W3471" t="str">
            <v>Dorit Dor</v>
          </cell>
          <cell r="Y3471" t="str">
            <v>Eligible</v>
          </cell>
          <cell r="Z3471">
            <v>19500</v>
          </cell>
          <cell r="AA3471">
            <v>71889.400921658991</v>
          </cell>
          <cell r="AB3471">
            <v>19500</v>
          </cell>
          <cell r="AC3471">
            <v>71889.400921658991</v>
          </cell>
          <cell r="AD3471">
            <v>3</v>
          </cell>
          <cell r="AE3471" t="str">
            <v>D51</v>
          </cell>
          <cell r="AF3471">
            <v>19500</v>
          </cell>
          <cell r="AG3471">
            <v>29500</v>
          </cell>
          <cell r="AH3471">
            <v>0</v>
          </cell>
          <cell r="AI3471">
            <v>1</v>
          </cell>
          <cell r="AJ3471">
            <v>0</v>
          </cell>
          <cell r="AK3471">
            <v>20280</v>
          </cell>
          <cell r="AL3471">
            <v>4.0000000000000036E-2</v>
          </cell>
          <cell r="AM3471">
            <v>74764.976958525353</v>
          </cell>
          <cell r="AN3471">
            <v>2875.5760368663614</v>
          </cell>
          <cell r="AO3471">
            <v>-0.31254237288135589</v>
          </cell>
          <cell r="AQ3471">
            <v>6500</v>
          </cell>
          <cell r="AR3471">
            <v>86000</v>
          </cell>
          <cell r="AS3471">
            <v>0.16</v>
          </cell>
          <cell r="AT3471">
            <v>1</v>
          </cell>
          <cell r="AU3471">
            <v>0</v>
          </cell>
          <cell r="AV3471">
            <v>20280</v>
          </cell>
          <cell r="AW3471">
            <v>74764.976958525353</v>
          </cell>
          <cell r="AX3471">
            <v>4.0000000000000036E-2</v>
          </cell>
          <cell r="AY3471">
            <v>2875.5760368663614</v>
          </cell>
          <cell r="AZ3471" t="str">
            <v>Regular Bonus</v>
          </cell>
          <cell r="BA3471" t="str">
            <v>Regular BonusEligible</v>
          </cell>
          <cell r="BB3471" t="str">
            <v>Regular BonusIsrael</v>
          </cell>
          <cell r="BC3471" t="str">
            <v>Regular BonusIsrael Employee</v>
          </cell>
          <cell r="BD3471" t="str">
            <v>D55</v>
          </cell>
          <cell r="BE3471" t="str">
            <v>Employee</v>
          </cell>
          <cell r="BF3471">
            <v>19500</v>
          </cell>
          <cell r="BG3471">
            <v>24000</v>
          </cell>
          <cell r="BH3471">
            <v>3</v>
          </cell>
          <cell r="BI3471">
            <v>4000</v>
          </cell>
          <cell r="BJ3471">
            <v>30000</v>
          </cell>
          <cell r="BK3471">
            <v>30000</v>
          </cell>
          <cell r="BL3471">
            <v>24000</v>
          </cell>
        </row>
        <row r="3472">
          <cell r="B3472">
            <v>11169</v>
          </cell>
          <cell r="C3472">
            <v>3919</v>
          </cell>
          <cell r="D3472">
            <v>6808</v>
          </cell>
          <cell r="E3472" t="str">
            <v>Noga Engel</v>
          </cell>
          <cell r="F3472" t="str">
            <v>SOFTWARE DEVELOPER</v>
          </cell>
          <cell r="G3472" t="str">
            <v>Employee</v>
          </cell>
          <cell r="H3472" t="str">
            <v>Products - R&amp;D</v>
          </cell>
          <cell r="I3472" t="str">
            <v>TEL-AVIV</v>
          </cell>
          <cell r="J3472" t="str">
            <v>Israel</v>
          </cell>
          <cell r="K3472">
            <v>41798</v>
          </cell>
          <cell r="L3472" t="str">
            <v>IL</v>
          </cell>
          <cell r="M3472" t="str">
            <v>D61P</v>
          </cell>
          <cell r="N3472" t="str">
            <v>D</v>
          </cell>
          <cell r="O3472" t="str">
            <v>6</v>
          </cell>
          <cell r="P3472" t="str">
            <v>Regular</v>
          </cell>
          <cell r="T3472">
            <v>1</v>
          </cell>
          <cell r="U3472" t="str">
            <v>ILS</v>
          </cell>
          <cell r="V3472" t="str">
            <v>Products - R&amp;D</v>
          </cell>
          <cell r="W3472" t="str">
            <v>Dorit Dor</v>
          </cell>
          <cell r="Y3472" t="str">
            <v>Eligible</v>
          </cell>
          <cell r="Z3472">
            <v>15000</v>
          </cell>
          <cell r="AA3472">
            <v>55299.539170506912</v>
          </cell>
          <cell r="AB3472">
            <v>15000</v>
          </cell>
          <cell r="AC3472">
            <v>55299.539170506912</v>
          </cell>
          <cell r="AD3472">
            <v>3</v>
          </cell>
          <cell r="AE3472" t="str">
            <v>D61</v>
          </cell>
          <cell r="AF3472">
            <v>16000</v>
          </cell>
          <cell r="AG3472">
            <v>23000</v>
          </cell>
          <cell r="AH3472">
            <v>0</v>
          </cell>
          <cell r="AI3472">
            <v>1</v>
          </cell>
          <cell r="AJ3472">
            <v>0</v>
          </cell>
          <cell r="AK3472">
            <v>15600</v>
          </cell>
          <cell r="AL3472">
            <v>4.0000000000000036E-2</v>
          </cell>
          <cell r="AM3472">
            <v>57511.520737327191</v>
          </cell>
          <cell r="AN3472">
            <v>2211.9815668202791</v>
          </cell>
          <cell r="AO3472">
            <v>-0.32173913043478264</v>
          </cell>
          <cell r="AQ3472">
            <v>6500</v>
          </cell>
          <cell r="AR3472">
            <v>86000</v>
          </cell>
          <cell r="AS3472">
            <v>0.1</v>
          </cell>
          <cell r="AT3472">
            <v>1</v>
          </cell>
          <cell r="AU3472">
            <v>0</v>
          </cell>
          <cell r="AV3472">
            <v>15600</v>
          </cell>
          <cell r="AW3472">
            <v>57511.520737327191</v>
          </cell>
          <cell r="AX3472">
            <v>4.0000000000000036E-2</v>
          </cell>
          <cell r="AY3472">
            <v>2211.9815668202791</v>
          </cell>
          <cell r="AZ3472" t="str">
            <v>Regular Bonus</v>
          </cell>
          <cell r="BA3472" t="str">
            <v>Regular BonusEligible</v>
          </cell>
          <cell r="BB3472" t="str">
            <v>Regular BonusIsrael</v>
          </cell>
          <cell r="BC3472" t="str">
            <v>Regular BonusIsrael Employee</v>
          </cell>
          <cell r="BD3472" t="str">
            <v>D61</v>
          </cell>
          <cell r="BE3472" t="str">
            <v>Employee</v>
          </cell>
          <cell r="BF3472">
            <v>15000</v>
          </cell>
          <cell r="BG3472">
            <v>7890</v>
          </cell>
          <cell r="BH3472">
            <v>2</v>
          </cell>
          <cell r="BI3472">
            <v>4000</v>
          </cell>
          <cell r="BJ3472">
            <v>21000</v>
          </cell>
          <cell r="BK3472">
            <v>21000</v>
          </cell>
          <cell r="BL3472">
            <v>16800</v>
          </cell>
        </row>
        <row r="3473">
          <cell r="B3473">
            <v>20816</v>
          </cell>
          <cell r="C3473">
            <v>15903</v>
          </cell>
          <cell r="D3473">
            <v>216133</v>
          </cell>
          <cell r="E3473" t="str">
            <v>Haim Elisha</v>
          </cell>
          <cell r="F3473" t="str">
            <v>DATA SCIENTIST</v>
          </cell>
          <cell r="G3473" t="str">
            <v>Employee</v>
          </cell>
          <cell r="H3473" t="str">
            <v>Products - R&amp;D</v>
          </cell>
          <cell r="I3473" t="str">
            <v>TEL-AVIV</v>
          </cell>
          <cell r="J3473" t="str">
            <v>Israel</v>
          </cell>
          <cell r="K3473">
            <v>43822</v>
          </cell>
          <cell r="L3473" t="str">
            <v>IL</v>
          </cell>
          <cell r="M3473" t="str">
            <v>D53P</v>
          </cell>
          <cell r="N3473" t="str">
            <v>D</v>
          </cell>
          <cell r="O3473" t="str">
            <v>5</v>
          </cell>
          <cell r="P3473" t="str">
            <v>Regular</v>
          </cell>
          <cell r="T3473">
            <v>1</v>
          </cell>
          <cell r="U3473" t="str">
            <v>ILS</v>
          </cell>
          <cell r="V3473" t="str">
            <v>Products - R&amp;D</v>
          </cell>
          <cell r="W3473" t="str">
            <v>Dorit Dor</v>
          </cell>
          <cell r="Y3473" t="str">
            <v>Eligible</v>
          </cell>
          <cell r="Z3473">
            <v>26000</v>
          </cell>
          <cell r="AA3473">
            <v>95852.534562211978</v>
          </cell>
          <cell r="AB3473">
            <v>26000</v>
          </cell>
          <cell r="AC3473">
            <v>95852.534562211978</v>
          </cell>
          <cell r="AD3473">
            <v>3</v>
          </cell>
          <cell r="AE3473" t="str">
            <v>D53</v>
          </cell>
          <cell r="AF3473">
            <v>22000</v>
          </cell>
          <cell r="AG3473">
            <v>33000</v>
          </cell>
          <cell r="AH3473">
            <v>0.36</v>
          </cell>
          <cell r="AI3473">
            <v>2</v>
          </cell>
          <cell r="AJ3473">
            <v>0</v>
          </cell>
          <cell r="AK3473">
            <v>26780</v>
          </cell>
          <cell r="AL3473">
            <v>3.0000000000000027E-2</v>
          </cell>
          <cell r="AM3473">
            <v>98728.11059907834</v>
          </cell>
          <cell r="AN3473">
            <v>2875.5760368663614</v>
          </cell>
          <cell r="AO3473">
            <v>-0.18848484848484848</v>
          </cell>
          <cell r="AQ3473">
            <v>6500</v>
          </cell>
          <cell r="AR3473">
            <v>86000</v>
          </cell>
          <cell r="AS3473">
            <v>0.24</v>
          </cell>
          <cell r="AT3473">
            <v>1</v>
          </cell>
          <cell r="AU3473">
            <v>0</v>
          </cell>
          <cell r="AV3473">
            <v>26780</v>
          </cell>
          <cell r="AW3473">
            <v>98728.11059907834</v>
          </cell>
          <cell r="AX3473">
            <v>3.0000000000000027E-2</v>
          </cell>
          <cell r="AY3473">
            <v>2875.5760368663614</v>
          </cell>
          <cell r="AZ3473" t="str">
            <v>Regular Bonus</v>
          </cell>
          <cell r="BA3473" t="str">
            <v>Regular BonusEligible</v>
          </cell>
          <cell r="BB3473" t="str">
            <v>Regular BonusIsrael</v>
          </cell>
          <cell r="BC3473" t="str">
            <v>Regular BonusIsrael Employee</v>
          </cell>
          <cell r="BD3473" t="str">
            <v>D55</v>
          </cell>
          <cell r="BE3473" t="str">
            <v>Employee</v>
          </cell>
          <cell r="BF3473">
            <v>26000</v>
          </cell>
          <cell r="BG3473">
            <v>0</v>
          </cell>
          <cell r="BI3473">
            <v>4000</v>
          </cell>
          <cell r="BJ3473">
            <v>30000</v>
          </cell>
          <cell r="BK3473">
            <v>30000</v>
          </cell>
          <cell r="BL3473">
            <v>24000</v>
          </cell>
        </row>
        <row r="3474">
          <cell r="B3474">
            <v>19157</v>
          </cell>
          <cell r="C3474">
            <v>14215</v>
          </cell>
          <cell r="D3474">
            <v>175332</v>
          </cell>
          <cell r="E3474" t="str">
            <v>Yan Suli</v>
          </cell>
          <cell r="F3474" t="str">
            <v>SOFTWARE DEVELOPER</v>
          </cell>
          <cell r="G3474" t="str">
            <v>Employee</v>
          </cell>
          <cell r="H3474" t="str">
            <v>Products - R&amp;D</v>
          </cell>
          <cell r="I3474" t="str">
            <v>TEL-AVIV</v>
          </cell>
          <cell r="J3474" t="str">
            <v>Israel</v>
          </cell>
          <cell r="K3474">
            <v>43423</v>
          </cell>
          <cell r="L3474" t="str">
            <v>IL</v>
          </cell>
          <cell r="M3474" t="str">
            <v>D51P</v>
          </cell>
          <cell r="N3474" t="str">
            <v>D</v>
          </cell>
          <cell r="O3474" t="str">
            <v>5</v>
          </cell>
          <cell r="P3474" t="str">
            <v>Regular</v>
          </cell>
          <cell r="T3474">
            <v>1</v>
          </cell>
          <cell r="U3474" t="str">
            <v>ILS</v>
          </cell>
          <cell r="V3474" t="str">
            <v>Products - R&amp;D</v>
          </cell>
          <cell r="W3474" t="str">
            <v>Dorit Dor</v>
          </cell>
          <cell r="Y3474" t="str">
            <v>Eligible</v>
          </cell>
          <cell r="Z3474">
            <v>30000</v>
          </cell>
          <cell r="AA3474">
            <v>110599.07834101382</v>
          </cell>
          <cell r="AB3474">
            <v>30000</v>
          </cell>
          <cell r="AC3474">
            <v>110599.07834101382</v>
          </cell>
          <cell r="AD3474">
            <v>3</v>
          </cell>
          <cell r="AE3474" t="str">
            <v>D51</v>
          </cell>
          <cell r="AF3474">
            <v>19500</v>
          </cell>
          <cell r="AG3474">
            <v>29500</v>
          </cell>
          <cell r="AH3474">
            <v>1</v>
          </cell>
          <cell r="AI3474">
            <v>5</v>
          </cell>
          <cell r="AJ3474">
            <v>0</v>
          </cell>
          <cell r="AK3474">
            <v>30000</v>
          </cell>
          <cell r="AL3474">
            <v>0</v>
          </cell>
          <cell r="AM3474">
            <v>110599.07834101382</v>
          </cell>
          <cell r="AN3474">
            <v>0</v>
          </cell>
          <cell r="AO3474">
            <v>1.6949152542372836E-2</v>
          </cell>
          <cell r="AP3474" t="str">
            <v>Above Range</v>
          </cell>
          <cell r="AQ3474">
            <v>6500</v>
          </cell>
          <cell r="AR3474">
            <v>86000</v>
          </cell>
          <cell r="AS3474">
            <v>0.28999999999999998</v>
          </cell>
          <cell r="AT3474">
            <v>1</v>
          </cell>
          <cell r="AU3474">
            <v>0</v>
          </cell>
          <cell r="AV3474">
            <v>30000</v>
          </cell>
          <cell r="AW3474">
            <v>110599.07834101382</v>
          </cell>
          <cell r="AX3474">
            <v>0</v>
          </cell>
          <cell r="AY3474">
            <v>0</v>
          </cell>
          <cell r="AZ3474" t="str">
            <v>Regular Bonus</v>
          </cell>
          <cell r="BA3474" t="str">
            <v>Regular BonusEligible</v>
          </cell>
          <cell r="BB3474" t="str">
            <v>Regular BonusIsrael</v>
          </cell>
          <cell r="BC3474" t="str">
            <v>Regular BonusIsrael Employee</v>
          </cell>
          <cell r="BD3474" t="str">
            <v>D55</v>
          </cell>
          <cell r="BE3474" t="str">
            <v>Employee</v>
          </cell>
          <cell r="BF3474">
            <v>30000</v>
          </cell>
          <cell r="BG3474">
            <v>30000</v>
          </cell>
          <cell r="BH3474">
            <v>3</v>
          </cell>
          <cell r="BI3474">
            <v>4000</v>
          </cell>
          <cell r="BJ3474">
            <v>30000</v>
          </cell>
          <cell r="BK3474">
            <v>30000</v>
          </cell>
          <cell r="BL3474">
            <v>24000</v>
          </cell>
        </row>
        <row r="3475">
          <cell r="B3475">
            <v>11585</v>
          </cell>
          <cell r="C3475">
            <v>4332</v>
          </cell>
          <cell r="D3475">
            <v>22666</v>
          </cell>
          <cell r="E3475" t="str">
            <v>Micky Michaeli</v>
          </cell>
          <cell r="F3475" t="str">
            <v>TEAM LEADER</v>
          </cell>
          <cell r="G3475" t="str">
            <v>Employee</v>
          </cell>
          <cell r="H3475" t="str">
            <v>Products - R&amp;D</v>
          </cell>
          <cell r="I3475" t="str">
            <v>TEL-AVIV</v>
          </cell>
          <cell r="J3475" t="str">
            <v>Israel</v>
          </cell>
          <cell r="K3475">
            <v>41575</v>
          </cell>
          <cell r="L3475" t="str">
            <v>IL</v>
          </cell>
          <cell r="M3475" t="str">
            <v>D41M</v>
          </cell>
          <cell r="N3475" t="str">
            <v>D</v>
          </cell>
          <cell r="O3475" t="str">
            <v>4</v>
          </cell>
          <cell r="P3475" t="str">
            <v>Regular</v>
          </cell>
          <cell r="T3475">
            <v>1</v>
          </cell>
          <cell r="U3475" t="str">
            <v>ILS</v>
          </cell>
          <cell r="V3475" t="str">
            <v>Products - R&amp;D</v>
          </cell>
          <cell r="W3475" t="str">
            <v>Dorit Dor</v>
          </cell>
          <cell r="Y3475" t="str">
            <v>Eligible</v>
          </cell>
          <cell r="Z3475">
            <v>30000</v>
          </cell>
          <cell r="AA3475">
            <v>110599.07834101382</v>
          </cell>
          <cell r="AB3475">
            <v>30000</v>
          </cell>
          <cell r="AC3475">
            <v>110599.07834101382</v>
          </cell>
          <cell r="AD3475">
            <v>5</v>
          </cell>
          <cell r="AE3475" t="str">
            <v>D41</v>
          </cell>
          <cell r="AF3475">
            <v>25500</v>
          </cell>
          <cell r="AG3475">
            <v>37000</v>
          </cell>
          <cell r="AH3475">
            <v>0.39</v>
          </cell>
          <cell r="AI3475">
            <v>2</v>
          </cell>
          <cell r="AJ3475">
            <v>0</v>
          </cell>
          <cell r="AK3475">
            <v>32400.000000000004</v>
          </cell>
          <cell r="AL3475">
            <v>8.0000000000000071E-2</v>
          </cell>
          <cell r="AM3475">
            <v>119447.00460829496</v>
          </cell>
          <cell r="AN3475">
            <v>8847.926267281131</v>
          </cell>
          <cell r="AO3475">
            <v>-0.12432432432432428</v>
          </cell>
          <cell r="AQ3475">
            <v>6500</v>
          </cell>
          <cell r="AR3475">
            <v>86000</v>
          </cell>
          <cell r="AS3475">
            <v>0.28999999999999998</v>
          </cell>
          <cell r="AT3475">
            <v>1</v>
          </cell>
          <cell r="AU3475">
            <v>0</v>
          </cell>
          <cell r="AV3475">
            <v>32400.000000000004</v>
          </cell>
          <cell r="AW3475">
            <v>119447.00460829496</v>
          </cell>
          <cell r="AX3475">
            <v>8.0000000000000071E-2</v>
          </cell>
          <cell r="AY3475">
            <v>8847.926267281131</v>
          </cell>
          <cell r="AZ3475" t="str">
            <v>Regular Bonus</v>
          </cell>
          <cell r="BA3475" t="str">
            <v>Regular BonusEligible</v>
          </cell>
          <cell r="BB3475" t="str">
            <v>Regular BonusIsrael</v>
          </cell>
          <cell r="BC3475" t="str">
            <v>Regular BonusIsrael Employee</v>
          </cell>
          <cell r="BD3475" t="str">
            <v>D45</v>
          </cell>
          <cell r="BE3475" t="str">
            <v>Employee</v>
          </cell>
          <cell r="BF3475">
            <v>30000</v>
          </cell>
          <cell r="BG3475">
            <v>45000</v>
          </cell>
          <cell r="BH3475">
            <v>3</v>
          </cell>
          <cell r="BI3475">
            <v>4000</v>
          </cell>
          <cell r="BJ3475">
            <v>72000</v>
          </cell>
          <cell r="BK3475">
            <v>72000</v>
          </cell>
          <cell r="BL3475">
            <v>57600</v>
          </cell>
        </row>
        <row r="3476">
          <cell r="B3476">
            <v>14892</v>
          </cell>
          <cell r="C3476">
            <v>9834</v>
          </cell>
          <cell r="D3476">
            <v>171660</v>
          </cell>
          <cell r="E3476" t="str">
            <v>Mordechai Sanders</v>
          </cell>
          <cell r="F3476" t="str">
            <v>SOFTWARE DEVELOPER</v>
          </cell>
          <cell r="G3476" t="str">
            <v>Employee</v>
          </cell>
          <cell r="H3476" t="str">
            <v>Products - R&amp;D</v>
          </cell>
          <cell r="I3476" t="str">
            <v>TEL-AVIV</v>
          </cell>
          <cell r="J3476" t="str">
            <v>Israel</v>
          </cell>
          <cell r="K3476">
            <v>42443</v>
          </cell>
          <cell r="L3476" t="str">
            <v>IL</v>
          </cell>
          <cell r="M3476" t="str">
            <v>D51P</v>
          </cell>
          <cell r="N3476" t="str">
            <v>D</v>
          </cell>
          <cell r="O3476" t="str">
            <v>5</v>
          </cell>
          <cell r="P3476" t="str">
            <v>Regular</v>
          </cell>
          <cell r="T3476">
            <v>1</v>
          </cell>
          <cell r="U3476" t="str">
            <v>ILS</v>
          </cell>
          <cell r="V3476" t="str">
            <v>Products - R&amp;D</v>
          </cell>
          <cell r="W3476" t="str">
            <v>Dorit Dor</v>
          </cell>
          <cell r="Y3476" t="str">
            <v>Eligible</v>
          </cell>
          <cell r="Z3476">
            <v>19400</v>
          </cell>
          <cell r="AA3476">
            <v>71520.737327188937</v>
          </cell>
          <cell r="AB3476">
            <v>19400</v>
          </cell>
          <cell r="AC3476">
            <v>71520.737327188937</v>
          </cell>
          <cell r="AD3476">
            <v>3</v>
          </cell>
          <cell r="AE3476" t="str">
            <v>D51</v>
          </cell>
          <cell r="AF3476">
            <v>19500</v>
          </cell>
          <cell r="AG3476">
            <v>29500</v>
          </cell>
          <cell r="AH3476">
            <v>0</v>
          </cell>
          <cell r="AI3476">
            <v>1</v>
          </cell>
          <cell r="AJ3476">
            <v>0</v>
          </cell>
          <cell r="AK3476">
            <v>20176</v>
          </cell>
          <cell r="AL3476">
            <v>4.0000000000000036E-2</v>
          </cell>
          <cell r="AM3476">
            <v>74381.566820276494</v>
          </cell>
          <cell r="AN3476">
            <v>2860.8294930875563</v>
          </cell>
          <cell r="AO3476">
            <v>-0.31606779661016948</v>
          </cell>
          <cell r="AQ3476">
            <v>6500</v>
          </cell>
          <cell r="AR3476">
            <v>86000</v>
          </cell>
          <cell r="AS3476">
            <v>0.16</v>
          </cell>
          <cell r="AT3476">
            <v>1</v>
          </cell>
          <cell r="AU3476">
            <v>0</v>
          </cell>
          <cell r="AV3476">
            <v>20176</v>
          </cell>
          <cell r="AW3476">
            <v>74381.566820276494</v>
          </cell>
          <cell r="AX3476">
            <v>4.0000000000000036E-2</v>
          </cell>
          <cell r="AY3476">
            <v>2860.8294930875563</v>
          </cell>
          <cell r="AZ3476" t="str">
            <v>Regular Bonus</v>
          </cell>
          <cell r="BA3476" t="str">
            <v>Regular BonusEligible</v>
          </cell>
          <cell r="BB3476" t="str">
            <v>Regular BonusIsrael</v>
          </cell>
          <cell r="BC3476" t="str">
            <v>Regular BonusIsrael Employee</v>
          </cell>
          <cell r="BD3476" t="str">
            <v>D55</v>
          </cell>
          <cell r="BE3476" t="str">
            <v>Employee</v>
          </cell>
          <cell r="BF3476">
            <v>19400</v>
          </cell>
          <cell r="BG3476">
            <v>30000</v>
          </cell>
          <cell r="BH3476">
            <v>3</v>
          </cell>
          <cell r="BI3476">
            <v>4000</v>
          </cell>
          <cell r="BJ3476">
            <v>30000</v>
          </cell>
          <cell r="BK3476">
            <v>30000</v>
          </cell>
          <cell r="BL3476">
            <v>24000</v>
          </cell>
        </row>
        <row r="3477">
          <cell r="B3477">
            <v>10346</v>
          </cell>
          <cell r="C3477">
            <v>3678</v>
          </cell>
          <cell r="E3477" t="str">
            <v>Shai Grundman</v>
          </cell>
          <cell r="F3477" t="str">
            <v>TEAM LEADER</v>
          </cell>
          <cell r="G3477" t="str">
            <v>Employee</v>
          </cell>
          <cell r="H3477" t="str">
            <v>Products - R&amp;D</v>
          </cell>
          <cell r="I3477" t="str">
            <v>TEL-AVIV</v>
          </cell>
          <cell r="J3477" t="str">
            <v>Israel</v>
          </cell>
          <cell r="K3477">
            <v>41134</v>
          </cell>
          <cell r="L3477" t="str">
            <v>IL</v>
          </cell>
          <cell r="M3477" t="str">
            <v>D41M</v>
          </cell>
          <cell r="N3477" t="str">
            <v>D</v>
          </cell>
          <cell r="O3477" t="str">
            <v>4</v>
          </cell>
          <cell r="P3477" t="str">
            <v>Regular</v>
          </cell>
          <cell r="T3477">
            <v>1</v>
          </cell>
          <cell r="U3477" t="str">
            <v>ILS</v>
          </cell>
          <cell r="V3477" t="str">
            <v>Products - R&amp;D</v>
          </cell>
          <cell r="W3477" t="str">
            <v>Dorit Dor</v>
          </cell>
          <cell r="Y3477" t="str">
            <v>Eligible</v>
          </cell>
          <cell r="Z3477">
            <v>30000</v>
          </cell>
          <cell r="AA3477">
            <v>110599.07834101382</v>
          </cell>
          <cell r="AB3477">
            <v>30000</v>
          </cell>
          <cell r="AC3477">
            <v>110599.07834101382</v>
          </cell>
          <cell r="AD3477">
            <v>3</v>
          </cell>
          <cell r="AE3477" t="str">
            <v>D41</v>
          </cell>
          <cell r="AF3477">
            <v>25500</v>
          </cell>
          <cell r="AG3477">
            <v>37000</v>
          </cell>
          <cell r="AH3477">
            <v>0.39</v>
          </cell>
          <cell r="AI3477">
            <v>2</v>
          </cell>
          <cell r="AJ3477">
            <v>0</v>
          </cell>
          <cell r="AK3477">
            <v>30900</v>
          </cell>
          <cell r="AL3477">
            <v>3.0000000000000027E-2</v>
          </cell>
          <cell r="AM3477">
            <v>113917.05069124425</v>
          </cell>
          <cell r="AN3477">
            <v>3317.9723502304259</v>
          </cell>
          <cell r="AO3477">
            <v>-0.16486486486486485</v>
          </cell>
          <cell r="AQ3477">
            <v>6500</v>
          </cell>
          <cell r="AR3477">
            <v>86000</v>
          </cell>
          <cell r="AS3477">
            <v>0.28999999999999998</v>
          </cell>
          <cell r="AT3477">
            <v>1</v>
          </cell>
          <cell r="AU3477">
            <v>0</v>
          </cell>
          <cell r="AV3477">
            <v>30900</v>
          </cell>
          <cell r="AW3477">
            <v>113917.05069124425</v>
          </cell>
          <cell r="AX3477">
            <v>3.0000000000000027E-2</v>
          </cell>
          <cell r="AY3477">
            <v>3317.9723502304259</v>
          </cell>
          <cell r="AZ3477" t="str">
            <v>Regular Bonus</v>
          </cell>
          <cell r="BA3477" t="str">
            <v>Regular BonusEligible</v>
          </cell>
          <cell r="BB3477" t="str">
            <v>Regular BonusIsrael</v>
          </cell>
          <cell r="BC3477" t="str">
            <v>Regular BonusIsrael Employee</v>
          </cell>
          <cell r="BD3477" t="str">
            <v>D45</v>
          </cell>
          <cell r="BE3477" t="str">
            <v>Employee</v>
          </cell>
          <cell r="BF3477">
            <v>30000</v>
          </cell>
          <cell r="BG3477">
            <v>45000</v>
          </cell>
          <cell r="BH3477">
            <v>4</v>
          </cell>
          <cell r="BI3477">
            <v>4000</v>
          </cell>
          <cell r="BJ3477">
            <v>43000</v>
          </cell>
          <cell r="BK3477">
            <v>43000</v>
          </cell>
          <cell r="BL3477">
            <v>34400</v>
          </cell>
        </row>
        <row r="3478">
          <cell r="B3478">
            <v>19249</v>
          </cell>
          <cell r="C3478">
            <v>14307</v>
          </cell>
          <cell r="D3478">
            <v>197001</v>
          </cell>
          <cell r="E3478" t="str">
            <v>Benjamin Sitruk</v>
          </cell>
          <cell r="F3478" t="str">
            <v>DATA SCIENTIST</v>
          </cell>
          <cell r="G3478" t="str">
            <v>Employee</v>
          </cell>
          <cell r="H3478" t="str">
            <v>Products - R&amp;D</v>
          </cell>
          <cell r="I3478" t="str">
            <v>TEL-AVIV</v>
          </cell>
          <cell r="J3478" t="str">
            <v>Israel</v>
          </cell>
          <cell r="K3478">
            <v>43444</v>
          </cell>
          <cell r="L3478" t="str">
            <v>IL</v>
          </cell>
          <cell r="M3478" t="str">
            <v>D53P</v>
          </cell>
          <cell r="N3478" t="str">
            <v>D</v>
          </cell>
          <cell r="O3478" t="str">
            <v>5</v>
          </cell>
          <cell r="P3478" t="str">
            <v>Regular</v>
          </cell>
          <cell r="T3478">
            <v>1</v>
          </cell>
          <cell r="U3478" t="str">
            <v>ILS</v>
          </cell>
          <cell r="V3478" t="str">
            <v>Products - R&amp;D</v>
          </cell>
          <cell r="W3478" t="str">
            <v>Dorit Dor</v>
          </cell>
          <cell r="Y3478" t="str">
            <v>Eligible</v>
          </cell>
          <cell r="Z3478">
            <v>22900</v>
          </cell>
          <cell r="AA3478">
            <v>84423.963133640558</v>
          </cell>
          <cell r="AB3478">
            <v>22900</v>
          </cell>
          <cell r="AC3478">
            <v>84423.963133640558</v>
          </cell>
          <cell r="AD3478">
            <v>3</v>
          </cell>
          <cell r="AE3478" t="str">
            <v>D53</v>
          </cell>
          <cell r="AF3478">
            <v>22000</v>
          </cell>
          <cell r="AG3478">
            <v>33000</v>
          </cell>
          <cell r="AH3478">
            <v>0.08</v>
          </cell>
          <cell r="AI3478">
            <v>1</v>
          </cell>
          <cell r="AJ3478">
            <v>0</v>
          </cell>
          <cell r="AK3478">
            <v>23816</v>
          </cell>
          <cell r="AL3478">
            <v>4.0000000000000036E-2</v>
          </cell>
          <cell r="AM3478">
            <v>87800.921658986175</v>
          </cell>
          <cell r="AN3478">
            <v>3376.9585253456171</v>
          </cell>
          <cell r="AO3478">
            <v>-0.27830303030303027</v>
          </cell>
          <cell r="AQ3478">
            <v>6500</v>
          </cell>
          <cell r="AR3478">
            <v>86000</v>
          </cell>
          <cell r="AS3478">
            <v>0.2</v>
          </cell>
          <cell r="AT3478">
            <v>1</v>
          </cell>
          <cell r="AU3478">
            <v>0</v>
          </cell>
          <cell r="AV3478">
            <v>23816</v>
          </cell>
          <cell r="AW3478">
            <v>87800.921658986175</v>
          </cell>
          <cell r="AX3478">
            <v>4.0000000000000036E-2</v>
          </cell>
          <cell r="AY3478">
            <v>3376.9585253456171</v>
          </cell>
          <cell r="AZ3478" t="str">
            <v>Regular Bonus</v>
          </cell>
          <cell r="BA3478" t="str">
            <v>Regular BonusEligible</v>
          </cell>
          <cell r="BB3478" t="str">
            <v>Regular BonusIsrael</v>
          </cell>
          <cell r="BC3478" t="str">
            <v>Regular BonusIsrael Employee</v>
          </cell>
          <cell r="BD3478" t="str">
            <v>D55</v>
          </cell>
          <cell r="BE3478" t="str">
            <v>Employee</v>
          </cell>
          <cell r="BF3478">
            <v>22900</v>
          </cell>
          <cell r="BG3478">
            <v>30000</v>
          </cell>
          <cell r="BH3478">
            <v>3</v>
          </cell>
          <cell r="BI3478">
            <v>4000</v>
          </cell>
          <cell r="BJ3478">
            <v>30000</v>
          </cell>
          <cell r="BK3478">
            <v>30000</v>
          </cell>
          <cell r="BL3478">
            <v>24000</v>
          </cell>
        </row>
        <row r="3479">
          <cell r="B3479">
            <v>4851</v>
          </cell>
          <cell r="C3479">
            <v>1203</v>
          </cell>
          <cell r="E3479" t="str">
            <v>Omer Ran</v>
          </cell>
          <cell r="F3479" t="str">
            <v>SOFTWARE DEVELOPER</v>
          </cell>
          <cell r="G3479" t="str">
            <v>Employee</v>
          </cell>
          <cell r="H3479" t="str">
            <v>Products - R&amp;D</v>
          </cell>
          <cell r="I3479" t="str">
            <v>TEL-AVIV</v>
          </cell>
          <cell r="J3479" t="str">
            <v>Israel</v>
          </cell>
          <cell r="K3479">
            <v>38270</v>
          </cell>
          <cell r="L3479" t="str">
            <v>IL</v>
          </cell>
          <cell r="M3479" t="str">
            <v>D51P</v>
          </cell>
          <cell r="N3479" t="str">
            <v>D</v>
          </cell>
          <cell r="O3479" t="str">
            <v>5</v>
          </cell>
          <cell r="P3479" t="str">
            <v>Regular</v>
          </cell>
          <cell r="T3479">
            <v>1</v>
          </cell>
          <cell r="U3479" t="str">
            <v>ILS</v>
          </cell>
          <cell r="V3479" t="str">
            <v>Products - R&amp;D</v>
          </cell>
          <cell r="W3479" t="str">
            <v>Dorit Dor</v>
          </cell>
          <cell r="Y3479" t="str">
            <v>Eligible</v>
          </cell>
          <cell r="Z3479">
            <v>27000</v>
          </cell>
          <cell r="AA3479">
            <v>99539.170506912444</v>
          </cell>
          <cell r="AB3479">
            <v>27000</v>
          </cell>
          <cell r="AC3479">
            <v>99539.170506912444</v>
          </cell>
          <cell r="AD3479">
            <v>4</v>
          </cell>
          <cell r="AE3479" t="str">
            <v>D51</v>
          </cell>
          <cell r="AF3479">
            <v>19500</v>
          </cell>
          <cell r="AG3479">
            <v>29500</v>
          </cell>
          <cell r="AH3479">
            <v>0.75</v>
          </cell>
          <cell r="AI3479">
            <v>4</v>
          </cell>
          <cell r="AJ3479">
            <v>0</v>
          </cell>
          <cell r="AK3479">
            <v>27810</v>
          </cell>
          <cell r="AL3479">
            <v>3.0000000000000027E-2</v>
          </cell>
          <cell r="AM3479">
            <v>102525.34562211981</v>
          </cell>
          <cell r="AN3479">
            <v>2986.1751152073703</v>
          </cell>
          <cell r="AO3479">
            <v>-5.7288135593220324E-2</v>
          </cell>
          <cell r="AQ3479">
            <v>6500</v>
          </cell>
          <cell r="AR3479">
            <v>86000</v>
          </cell>
          <cell r="AS3479">
            <v>0.25</v>
          </cell>
          <cell r="AT3479">
            <v>1</v>
          </cell>
          <cell r="AU3479">
            <v>0</v>
          </cell>
          <cell r="AV3479">
            <v>27810</v>
          </cell>
          <cell r="AW3479">
            <v>102525.34562211981</v>
          </cell>
          <cell r="AX3479">
            <v>3.0000000000000027E-2</v>
          </cell>
          <cell r="AY3479">
            <v>2986.1751152073703</v>
          </cell>
          <cell r="AZ3479" t="str">
            <v>Regular Bonus</v>
          </cell>
          <cell r="BA3479" t="str">
            <v>Regular BonusEligible</v>
          </cell>
          <cell r="BB3479" t="str">
            <v>Regular BonusIsrael</v>
          </cell>
          <cell r="BC3479" t="str">
            <v>Regular BonusIsrael Employee</v>
          </cell>
          <cell r="BD3479" t="str">
            <v>D51</v>
          </cell>
          <cell r="BE3479" t="str">
            <v>Employee</v>
          </cell>
          <cell r="BF3479">
            <v>27000</v>
          </cell>
          <cell r="BG3479">
            <v>28000</v>
          </cell>
          <cell r="BH3479">
            <v>3</v>
          </cell>
          <cell r="BI3479">
            <v>4000</v>
          </cell>
          <cell r="BJ3479">
            <v>44000</v>
          </cell>
          <cell r="BK3479">
            <v>44000</v>
          </cell>
          <cell r="BL3479">
            <v>35200</v>
          </cell>
        </row>
        <row r="3480">
          <cell r="B3480">
            <v>9879</v>
          </cell>
          <cell r="C3480">
            <v>3409</v>
          </cell>
          <cell r="E3480" t="str">
            <v>Gadi Brabbing</v>
          </cell>
          <cell r="F3480" t="str">
            <v xml:space="preserve">UX/UI Designer </v>
          </cell>
          <cell r="G3480" t="str">
            <v>Employee</v>
          </cell>
          <cell r="H3480" t="str">
            <v>Products - R&amp;D</v>
          </cell>
          <cell r="I3480" t="str">
            <v>TEL-AVIV</v>
          </cell>
          <cell r="J3480" t="str">
            <v>Israel</v>
          </cell>
          <cell r="K3480">
            <v>40969</v>
          </cell>
          <cell r="L3480" t="str">
            <v>IL</v>
          </cell>
          <cell r="M3480" t="str">
            <v>T47P</v>
          </cell>
          <cell r="N3480" t="str">
            <v>T</v>
          </cell>
          <cell r="O3480" t="str">
            <v>4</v>
          </cell>
          <cell r="P3480" t="str">
            <v>Regular</v>
          </cell>
          <cell r="T3480">
            <v>1</v>
          </cell>
          <cell r="U3480" t="str">
            <v>ILS</v>
          </cell>
          <cell r="V3480" t="str">
            <v>Products - R&amp;D</v>
          </cell>
          <cell r="W3480" t="str">
            <v>Dorit Dor</v>
          </cell>
          <cell r="Y3480" t="str">
            <v>Not Eligible - Left</v>
          </cell>
          <cell r="Z3480">
            <v>19500</v>
          </cell>
          <cell r="AA3480">
            <v>71889.400921658991</v>
          </cell>
          <cell r="AB3480">
            <v>19500</v>
          </cell>
          <cell r="AC3480">
            <v>71889.400921658991</v>
          </cell>
        </row>
        <row r="3481">
          <cell r="B3481">
            <v>5140</v>
          </cell>
          <cell r="C3481">
            <v>1344</v>
          </cell>
          <cell r="D3481">
            <v>144212</v>
          </cell>
          <cell r="E3481" t="str">
            <v>Nir Naaman</v>
          </cell>
          <cell r="F3481" t="str">
            <v>HEAD OF GOVERNMENT AND DEFENSE PRODUCTS</v>
          </cell>
          <cell r="G3481" t="str">
            <v>Employee</v>
          </cell>
          <cell r="H3481" t="str">
            <v>Products - R&amp;D</v>
          </cell>
          <cell r="I3481" t="str">
            <v>TEL-AVIV</v>
          </cell>
          <cell r="J3481" t="str">
            <v>Israel</v>
          </cell>
          <cell r="K3481">
            <v>41393</v>
          </cell>
          <cell r="L3481" t="str">
            <v>IL</v>
          </cell>
          <cell r="M3481" t="str">
            <v>D30M</v>
          </cell>
          <cell r="N3481" t="str">
            <v>D</v>
          </cell>
          <cell r="O3481" t="str">
            <v>3</v>
          </cell>
          <cell r="P3481" t="str">
            <v>Regular</v>
          </cell>
          <cell r="S3481">
            <v>1</v>
          </cell>
          <cell r="U3481" t="str">
            <v>ILS</v>
          </cell>
          <cell r="V3481" t="str">
            <v>Products - R&amp;D</v>
          </cell>
          <cell r="W3481" t="str">
            <v>Dorit Dor</v>
          </cell>
          <cell r="Y3481" t="str">
            <v>Eligible</v>
          </cell>
          <cell r="Z3481">
            <v>39000</v>
          </cell>
          <cell r="AA3481">
            <v>143778.80184331798</v>
          </cell>
          <cell r="AB3481">
            <v>39000</v>
          </cell>
          <cell r="AC3481">
            <v>143778.80184331798</v>
          </cell>
          <cell r="AD3481">
            <v>3</v>
          </cell>
          <cell r="AE3481" t="str">
            <v>D30</v>
          </cell>
          <cell r="AF3481">
            <v>34000</v>
          </cell>
          <cell r="AG3481">
            <v>46000</v>
          </cell>
          <cell r="AH3481">
            <v>0.41</v>
          </cell>
          <cell r="AI3481">
            <v>2</v>
          </cell>
          <cell r="AJ3481">
            <v>0</v>
          </cell>
          <cell r="AK3481">
            <v>40170</v>
          </cell>
          <cell r="AL3481">
            <v>3.0000000000000027E-2</v>
          </cell>
          <cell r="AM3481">
            <v>148092.1658986175</v>
          </cell>
          <cell r="AN3481">
            <v>4313.3640552995203</v>
          </cell>
          <cell r="AO3481">
            <v>-0.12673913043478258</v>
          </cell>
          <cell r="AQ3481">
            <v>6500</v>
          </cell>
          <cell r="AR3481">
            <v>86000</v>
          </cell>
          <cell r="AS3481">
            <v>0.4</v>
          </cell>
          <cell r="AT3481">
            <v>1</v>
          </cell>
          <cell r="AU3481">
            <v>0</v>
          </cell>
          <cell r="AV3481">
            <v>40170</v>
          </cell>
          <cell r="AW3481">
            <v>148092.1658986175</v>
          </cell>
          <cell r="AX3481">
            <v>3.0000000000000027E-2</v>
          </cell>
          <cell r="AY3481">
            <v>4313.3640552995203</v>
          </cell>
          <cell r="AZ3481" t="str">
            <v>Target Bonus</v>
          </cell>
          <cell r="BA3481" t="str">
            <v>Target BonusEligible</v>
          </cell>
          <cell r="BB3481" t="str">
            <v>Target BonusIsrael</v>
          </cell>
          <cell r="BC3481" t="str">
            <v>Target BonusIsrael Employee</v>
          </cell>
          <cell r="BD3481" t="str">
            <v>D36</v>
          </cell>
          <cell r="BE3481" t="str">
            <v>Employee</v>
          </cell>
          <cell r="BF3481">
            <v>39000</v>
          </cell>
          <cell r="BG3481">
            <v>60000</v>
          </cell>
          <cell r="BH3481">
            <v>3</v>
          </cell>
          <cell r="BJ3481">
            <v>60000</v>
          </cell>
          <cell r="BK3481">
            <v>60000</v>
          </cell>
          <cell r="BL3481">
            <v>60000</v>
          </cell>
        </row>
        <row r="3482">
          <cell r="B3482">
            <v>10395</v>
          </cell>
          <cell r="C3482">
            <v>3710</v>
          </cell>
          <cell r="D3482">
            <v>170753</v>
          </cell>
          <cell r="E3482" t="str">
            <v>Yael Ticotzner</v>
          </cell>
          <cell r="F3482" t="str">
            <v>SOFTWARE DEVELOPER</v>
          </cell>
          <cell r="G3482" t="str">
            <v>Employee</v>
          </cell>
          <cell r="H3482" t="str">
            <v>Products - R&amp;D</v>
          </cell>
          <cell r="I3482" t="str">
            <v>TEL-AVIV</v>
          </cell>
          <cell r="J3482" t="str">
            <v>Israel</v>
          </cell>
          <cell r="K3482">
            <v>41113</v>
          </cell>
          <cell r="L3482" t="str">
            <v>IL</v>
          </cell>
          <cell r="M3482" t="str">
            <v>D51P</v>
          </cell>
          <cell r="N3482" t="str">
            <v>D</v>
          </cell>
          <cell r="O3482" t="str">
            <v>5</v>
          </cell>
          <cell r="P3482" t="str">
            <v>Regular</v>
          </cell>
          <cell r="T3482">
            <v>1</v>
          </cell>
          <cell r="U3482" t="str">
            <v>ILS</v>
          </cell>
          <cell r="V3482" t="str">
            <v>Products - R&amp;D</v>
          </cell>
          <cell r="W3482" t="str">
            <v>Dorit Dor</v>
          </cell>
          <cell r="Y3482" t="str">
            <v>Not Eligible - Left</v>
          </cell>
          <cell r="Z3482">
            <v>20000</v>
          </cell>
          <cell r="AA3482">
            <v>73732.718894009216</v>
          </cell>
          <cell r="AB3482">
            <v>20000</v>
          </cell>
          <cell r="AC3482">
            <v>73732.718894009216</v>
          </cell>
        </row>
        <row r="3483">
          <cell r="B3483">
            <v>10458</v>
          </cell>
          <cell r="C3483">
            <v>3754</v>
          </cell>
          <cell r="D3483">
            <v>214187</v>
          </cell>
          <cell r="E3483" t="str">
            <v>Keren Greenblat</v>
          </cell>
          <cell r="F3483" t="str">
            <v>Team Leader</v>
          </cell>
          <cell r="G3483" t="str">
            <v>Employee</v>
          </cell>
          <cell r="H3483" t="str">
            <v>Products - R&amp;D</v>
          </cell>
          <cell r="I3483" t="str">
            <v>TEL-AVIV</v>
          </cell>
          <cell r="J3483" t="str">
            <v>Israel</v>
          </cell>
          <cell r="K3483">
            <v>41133</v>
          </cell>
          <cell r="L3483" t="str">
            <v>IL</v>
          </cell>
          <cell r="M3483" t="str">
            <v>D41M</v>
          </cell>
          <cell r="N3483" t="str">
            <v>D</v>
          </cell>
          <cell r="O3483" t="str">
            <v>4</v>
          </cell>
          <cell r="P3483" t="str">
            <v>Regular</v>
          </cell>
          <cell r="T3483">
            <v>1</v>
          </cell>
          <cell r="U3483" t="str">
            <v>ILS</v>
          </cell>
          <cell r="V3483" t="str">
            <v>Products - R&amp;D</v>
          </cell>
          <cell r="W3483" t="str">
            <v>Dorit Dor</v>
          </cell>
          <cell r="Y3483" t="str">
            <v>Eligible</v>
          </cell>
          <cell r="Z3483">
            <v>29000</v>
          </cell>
          <cell r="AA3483">
            <v>106912.44239631337</v>
          </cell>
          <cell r="AB3483">
            <v>29000</v>
          </cell>
          <cell r="AC3483">
            <v>106912.44239631337</v>
          </cell>
          <cell r="AD3483">
            <v>4</v>
          </cell>
          <cell r="AE3483" t="str">
            <v>D41</v>
          </cell>
          <cell r="AF3483">
            <v>25500</v>
          </cell>
          <cell r="AG3483">
            <v>37000</v>
          </cell>
          <cell r="AH3483">
            <v>0.3</v>
          </cell>
          <cell r="AI3483">
            <v>2</v>
          </cell>
          <cell r="AJ3483">
            <v>0</v>
          </cell>
          <cell r="AK3483">
            <v>30450</v>
          </cell>
          <cell r="AL3483">
            <v>5.0000000000000044E-2</v>
          </cell>
          <cell r="AM3483">
            <v>112258.06451612903</v>
          </cell>
          <cell r="AN3483">
            <v>5345.6221198156563</v>
          </cell>
          <cell r="AO3483">
            <v>-0.177027027027027</v>
          </cell>
          <cell r="AQ3483">
            <v>6500</v>
          </cell>
          <cell r="AR3483">
            <v>86000</v>
          </cell>
          <cell r="AS3483">
            <v>0.28000000000000003</v>
          </cell>
          <cell r="AT3483">
            <v>1</v>
          </cell>
          <cell r="AU3483">
            <v>0</v>
          </cell>
          <cell r="AV3483">
            <v>30450</v>
          </cell>
          <cell r="AW3483">
            <v>112258.06451612903</v>
          </cell>
          <cell r="AX3483">
            <v>5.0000000000000044E-2</v>
          </cell>
          <cell r="AY3483">
            <v>5345.6221198156563</v>
          </cell>
          <cell r="AZ3483" t="str">
            <v>Regular Bonus</v>
          </cell>
          <cell r="BA3483" t="str">
            <v>Regular BonusEligible</v>
          </cell>
          <cell r="BB3483" t="str">
            <v>Regular BonusIsrael</v>
          </cell>
          <cell r="BC3483" t="str">
            <v>Regular BonusIsrael Employee</v>
          </cell>
          <cell r="BD3483" t="str">
            <v>D45</v>
          </cell>
          <cell r="BE3483" t="str">
            <v>Employee</v>
          </cell>
          <cell r="BF3483">
            <v>29000</v>
          </cell>
          <cell r="BG3483">
            <v>43000</v>
          </cell>
          <cell r="BH3483">
            <v>3</v>
          </cell>
          <cell r="BI3483">
            <v>4000</v>
          </cell>
          <cell r="BJ3483">
            <v>60000</v>
          </cell>
          <cell r="BK3483">
            <v>60000</v>
          </cell>
          <cell r="BL3483">
            <v>48000</v>
          </cell>
        </row>
        <row r="3484">
          <cell r="B3484">
            <v>10460</v>
          </cell>
          <cell r="C3484">
            <v>3758</v>
          </cell>
          <cell r="D3484">
            <v>189274</v>
          </cell>
          <cell r="E3484" t="str">
            <v>Stanislav Zlatkin</v>
          </cell>
          <cell r="F3484" t="str">
            <v>SOFTWARE DEVELOPER</v>
          </cell>
          <cell r="G3484" t="str">
            <v>Employee</v>
          </cell>
          <cell r="H3484" t="str">
            <v>Products - R&amp;D</v>
          </cell>
          <cell r="I3484" t="str">
            <v>TEL-AVIV</v>
          </cell>
          <cell r="J3484" t="str">
            <v>Israel</v>
          </cell>
          <cell r="K3484">
            <v>41133</v>
          </cell>
          <cell r="L3484" t="str">
            <v>IL</v>
          </cell>
          <cell r="M3484" t="str">
            <v>D41P</v>
          </cell>
          <cell r="N3484" t="str">
            <v>D</v>
          </cell>
          <cell r="O3484" t="str">
            <v>4</v>
          </cell>
          <cell r="P3484" t="str">
            <v>Regular</v>
          </cell>
          <cell r="T3484">
            <v>1</v>
          </cell>
          <cell r="U3484" t="str">
            <v>ILS</v>
          </cell>
          <cell r="V3484" t="str">
            <v>Products - R&amp;D</v>
          </cell>
          <cell r="W3484" t="str">
            <v>Dorit Dor</v>
          </cell>
          <cell r="Y3484" t="str">
            <v>Eligible</v>
          </cell>
          <cell r="Z3484">
            <v>27650</v>
          </cell>
          <cell r="AA3484">
            <v>101935.48387096774</v>
          </cell>
          <cell r="AB3484">
            <v>27650</v>
          </cell>
          <cell r="AC3484">
            <v>101935.48387096774</v>
          </cell>
          <cell r="AD3484">
            <v>4</v>
          </cell>
          <cell r="AE3484" t="str">
            <v>D41</v>
          </cell>
          <cell r="AF3484">
            <v>25500</v>
          </cell>
          <cell r="AG3484">
            <v>37000</v>
          </cell>
          <cell r="AH3484">
            <v>0.18</v>
          </cell>
          <cell r="AI3484">
            <v>2</v>
          </cell>
          <cell r="AJ3484">
            <v>0</v>
          </cell>
          <cell r="AK3484">
            <v>29032.5</v>
          </cell>
          <cell r="AL3484">
            <v>5.0000000000000044E-2</v>
          </cell>
          <cell r="AM3484">
            <v>107032.25806451614</v>
          </cell>
          <cell r="AN3484">
            <v>5096.7741935483937</v>
          </cell>
          <cell r="AO3484">
            <v>-0.21533783783783789</v>
          </cell>
          <cell r="AQ3484">
            <v>6500</v>
          </cell>
          <cell r="AR3484">
            <v>86000</v>
          </cell>
          <cell r="AS3484">
            <v>0.26</v>
          </cell>
          <cell r="AT3484">
            <v>1</v>
          </cell>
          <cell r="AU3484">
            <v>0</v>
          </cell>
          <cell r="AV3484">
            <v>29032.5</v>
          </cell>
          <cell r="AW3484">
            <v>107032.25806451614</v>
          </cell>
          <cell r="AX3484">
            <v>5.0000000000000044E-2</v>
          </cell>
          <cell r="AY3484">
            <v>5096.7741935483937</v>
          </cell>
          <cell r="AZ3484" t="str">
            <v>Regular Bonus</v>
          </cell>
          <cell r="BA3484" t="str">
            <v>Regular BonusEligible</v>
          </cell>
          <cell r="BB3484" t="str">
            <v>Regular BonusIsrael</v>
          </cell>
          <cell r="BC3484" t="str">
            <v>Regular BonusIsrael Employee</v>
          </cell>
          <cell r="BD3484" t="str">
            <v>D45</v>
          </cell>
          <cell r="BE3484" t="str">
            <v>Employee</v>
          </cell>
          <cell r="BF3484">
            <v>27650</v>
          </cell>
          <cell r="BG3484">
            <v>40000</v>
          </cell>
          <cell r="BH3484">
            <v>3</v>
          </cell>
          <cell r="BI3484">
            <v>4000</v>
          </cell>
          <cell r="BJ3484">
            <v>60000</v>
          </cell>
          <cell r="BK3484">
            <v>60000</v>
          </cell>
          <cell r="BL3484">
            <v>48000</v>
          </cell>
        </row>
        <row r="3485">
          <cell r="B3485">
            <v>10515</v>
          </cell>
          <cell r="C3485">
            <v>3792</v>
          </cell>
          <cell r="E3485" t="str">
            <v>Liel Shaish</v>
          </cell>
          <cell r="F3485" t="str">
            <v>GROUP MANAGER</v>
          </cell>
          <cell r="G3485" t="str">
            <v>MLA</v>
          </cell>
          <cell r="H3485" t="str">
            <v>Products - R&amp;D</v>
          </cell>
          <cell r="I3485" t="str">
            <v>TEL-AVIV</v>
          </cell>
          <cell r="J3485" t="str">
            <v>Israel</v>
          </cell>
          <cell r="K3485">
            <v>41155</v>
          </cell>
          <cell r="L3485" t="str">
            <v>IL</v>
          </cell>
          <cell r="M3485" t="str">
            <v>D30M</v>
          </cell>
          <cell r="N3485" t="str">
            <v>D</v>
          </cell>
          <cell r="O3485" t="str">
            <v>3</v>
          </cell>
          <cell r="P3485" t="str">
            <v>Regular</v>
          </cell>
          <cell r="T3485">
            <v>1</v>
          </cell>
          <cell r="U3485" t="str">
            <v>ILS</v>
          </cell>
          <cell r="V3485" t="str">
            <v>Products - R&amp;D</v>
          </cell>
          <cell r="W3485" t="str">
            <v>Dorit Dor</v>
          </cell>
          <cell r="Y3485" t="str">
            <v>Eligible</v>
          </cell>
          <cell r="Z3485">
            <v>36000</v>
          </cell>
          <cell r="AA3485">
            <v>132718.8940092166</v>
          </cell>
          <cell r="AB3485">
            <v>36000</v>
          </cell>
          <cell r="AC3485">
            <v>132718.8940092166</v>
          </cell>
          <cell r="AD3485">
            <v>3</v>
          </cell>
          <cell r="AE3485" t="str">
            <v>D30</v>
          </cell>
          <cell r="AF3485">
            <v>34000</v>
          </cell>
          <cell r="AG3485">
            <v>46000</v>
          </cell>
          <cell r="AH3485">
            <v>0.16</v>
          </cell>
          <cell r="AI3485">
            <v>2</v>
          </cell>
          <cell r="AJ3485">
            <v>0</v>
          </cell>
          <cell r="AK3485">
            <v>37080</v>
          </cell>
          <cell r="AL3485">
            <v>3.0000000000000027E-2</v>
          </cell>
          <cell r="AM3485">
            <v>136700.46082949309</v>
          </cell>
          <cell r="AN3485">
            <v>3981.5668202764937</v>
          </cell>
          <cell r="AO3485">
            <v>-0.19391304347826088</v>
          </cell>
          <cell r="AQ3485">
            <v>6500</v>
          </cell>
          <cell r="AR3485">
            <v>86000</v>
          </cell>
          <cell r="AS3485">
            <v>0.37</v>
          </cell>
          <cell r="AT3485">
            <v>1</v>
          </cell>
          <cell r="AU3485">
            <v>0</v>
          </cell>
          <cell r="AV3485">
            <v>37080</v>
          </cell>
          <cell r="AW3485">
            <v>136700.46082949309</v>
          </cell>
          <cell r="AX3485">
            <v>3.0000000000000027E-2</v>
          </cell>
          <cell r="AY3485">
            <v>3981.5668202764937</v>
          </cell>
          <cell r="AZ3485" t="str">
            <v>Regular Bonus</v>
          </cell>
          <cell r="BA3485" t="str">
            <v>Regular BonusEligible</v>
          </cell>
          <cell r="BB3485" t="str">
            <v>Regular BonusIsrael</v>
          </cell>
          <cell r="BC3485" t="str">
            <v>Regular BonusIsrael Employee</v>
          </cell>
          <cell r="BD3485" t="str">
            <v>D35</v>
          </cell>
          <cell r="BE3485" t="str">
            <v>Employee</v>
          </cell>
          <cell r="BF3485">
            <v>36000</v>
          </cell>
          <cell r="BG3485">
            <v>60000</v>
          </cell>
          <cell r="BH3485">
            <v>4</v>
          </cell>
          <cell r="BI3485">
            <v>4000</v>
          </cell>
          <cell r="BJ3485">
            <v>70000</v>
          </cell>
          <cell r="BK3485">
            <v>70000</v>
          </cell>
          <cell r="BL3485">
            <v>56000</v>
          </cell>
        </row>
        <row r="3486">
          <cell r="B3486">
            <v>10592</v>
          </cell>
          <cell r="C3486">
            <v>3827</v>
          </cell>
          <cell r="E3486" t="str">
            <v>Roi Caspy</v>
          </cell>
          <cell r="F3486" t="str">
            <v>SOFTWARE DEVELOPER</v>
          </cell>
          <cell r="G3486" t="str">
            <v>Employee</v>
          </cell>
          <cell r="H3486" t="str">
            <v>Products - R&amp;D</v>
          </cell>
          <cell r="I3486" t="str">
            <v>TEL-AVIV</v>
          </cell>
          <cell r="J3486" t="str">
            <v>Israel</v>
          </cell>
          <cell r="K3486">
            <v>41191</v>
          </cell>
          <cell r="L3486" t="str">
            <v>IL</v>
          </cell>
          <cell r="M3486" t="str">
            <v>D51P</v>
          </cell>
          <cell r="N3486" t="str">
            <v>D</v>
          </cell>
          <cell r="O3486" t="str">
            <v>5</v>
          </cell>
          <cell r="P3486" t="str">
            <v>Regular</v>
          </cell>
          <cell r="T3486">
            <v>1</v>
          </cell>
          <cell r="U3486" t="str">
            <v>ILS</v>
          </cell>
          <cell r="V3486" t="str">
            <v>Products - R&amp;D</v>
          </cell>
          <cell r="W3486" t="str">
            <v>Dorit Dor</v>
          </cell>
          <cell r="Y3486" t="str">
            <v>Eligible</v>
          </cell>
          <cell r="Z3486">
            <v>28500</v>
          </cell>
          <cell r="AA3486">
            <v>105069.12442396313</v>
          </cell>
          <cell r="AB3486">
            <v>28500</v>
          </cell>
          <cell r="AC3486">
            <v>105069.12442396313</v>
          </cell>
          <cell r="AD3486">
            <v>4</v>
          </cell>
          <cell r="AE3486" t="str">
            <v>D51</v>
          </cell>
          <cell r="AF3486">
            <v>19500</v>
          </cell>
          <cell r="AG3486">
            <v>29500</v>
          </cell>
          <cell r="AH3486">
            <v>0.9</v>
          </cell>
          <cell r="AI3486">
            <v>5</v>
          </cell>
          <cell r="AJ3486">
            <v>0</v>
          </cell>
          <cell r="AK3486">
            <v>29070</v>
          </cell>
          <cell r="AL3486">
            <v>2.0000000000000018E-2</v>
          </cell>
          <cell r="AM3486">
            <v>107170.5069124424</v>
          </cell>
          <cell r="AN3486">
            <v>2101.3824884792703</v>
          </cell>
          <cell r="AO3486">
            <v>-1.457627118644067E-2</v>
          </cell>
          <cell r="AQ3486">
            <v>6500</v>
          </cell>
          <cell r="AR3486">
            <v>86000</v>
          </cell>
          <cell r="AS3486">
            <v>0.27</v>
          </cell>
          <cell r="AT3486">
            <v>1</v>
          </cell>
          <cell r="AU3486">
            <v>0</v>
          </cell>
          <cell r="AV3486">
            <v>29070</v>
          </cell>
          <cell r="AW3486">
            <v>107170.5069124424</v>
          </cell>
          <cell r="AX3486">
            <v>2.0000000000000018E-2</v>
          </cell>
          <cell r="AY3486">
            <v>2101.3824884792703</v>
          </cell>
          <cell r="AZ3486" t="str">
            <v>Regular Bonus</v>
          </cell>
          <cell r="BA3486" t="str">
            <v>Regular BonusEligible</v>
          </cell>
          <cell r="BB3486" t="str">
            <v>Regular BonusIsrael</v>
          </cell>
          <cell r="BC3486" t="str">
            <v>Regular BonusIsrael Employee</v>
          </cell>
          <cell r="BD3486" t="str">
            <v>D51</v>
          </cell>
          <cell r="BE3486" t="str">
            <v>Employee</v>
          </cell>
          <cell r="BF3486">
            <v>28500</v>
          </cell>
          <cell r="BG3486">
            <v>50000</v>
          </cell>
          <cell r="BH3486">
            <v>5</v>
          </cell>
          <cell r="BI3486">
            <v>4000</v>
          </cell>
          <cell r="BJ3486">
            <v>44000</v>
          </cell>
          <cell r="BK3486">
            <v>44000</v>
          </cell>
          <cell r="BL3486">
            <v>35200</v>
          </cell>
        </row>
        <row r="3487">
          <cell r="B3487">
            <v>14411</v>
          </cell>
          <cell r="C3487">
            <v>9375</v>
          </cell>
          <cell r="D3487">
            <v>213747</v>
          </cell>
          <cell r="E3487" t="str">
            <v>Marlen Ben-David</v>
          </cell>
          <cell r="F3487" t="str">
            <v>SOFTWARE DEVELOPER</v>
          </cell>
          <cell r="G3487" t="str">
            <v>Employee</v>
          </cell>
          <cell r="H3487" t="str">
            <v>Products - R&amp;D</v>
          </cell>
          <cell r="I3487" t="str">
            <v>TEL-AVIV</v>
          </cell>
          <cell r="J3487" t="str">
            <v>Israel</v>
          </cell>
          <cell r="K3487">
            <v>42358</v>
          </cell>
          <cell r="L3487" t="str">
            <v>IL</v>
          </cell>
          <cell r="M3487" t="str">
            <v>D51P</v>
          </cell>
          <cell r="N3487" t="str">
            <v>D</v>
          </cell>
          <cell r="O3487" t="str">
            <v>5</v>
          </cell>
          <cell r="P3487" t="str">
            <v>Regular</v>
          </cell>
          <cell r="T3487">
            <v>1</v>
          </cell>
          <cell r="U3487" t="str">
            <v>ILS</v>
          </cell>
          <cell r="V3487" t="str">
            <v>Products - R&amp;D</v>
          </cell>
          <cell r="W3487" t="str">
            <v>Dorit Dor</v>
          </cell>
          <cell r="Y3487" t="str">
            <v>Eligible</v>
          </cell>
          <cell r="Z3487">
            <v>21000</v>
          </cell>
          <cell r="AA3487">
            <v>77419.354838709682</v>
          </cell>
          <cell r="AB3487">
            <v>21000</v>
          </cell>
          <cell r="AC3487">
            <v>77419.354838709682</v>
          </cell>
          <cell r="AD3487">
            <v>4</v>
          </cell>
          <cell r="AE3487" t="str">
            <v>D51</v>
          </cell>
          <cell r="AF3487">
            <v>19500</v>
          </cell>
          <cell r="AG3487">
            <v>29500</v>
          </cell>
          <cell r="AH3487">
            <v>0.15</v>
          </cell>
          <cell r="AI3487">
            <v>2</v>
          </cell>
          <cell r="AJ3487">
            <v>0</v>
          </cell>
          <cell r="AK3487">
            <v>22050</v>
          </cell>
          <cell r="AL3487">
            <v>5.0000000000000044E-2</v>
          </cell>
          <cell r="AM3487">
            <v>81290.322580645166</v>
          </cell>
          <cell r="AN3487">
            <v>3870.9677419354848</v>
          </cell>
          <cell r="AO3487">
            <v>-0.25254237288135595</v>
          </cell>
          <cell r="AQ3487">
            <v>6500</v>
          </cell>
          <cell r="AR3487">
            <v>86000</v>
          </cell>
          <cell r="AS3487">
            <v>0.18</v>
          </cell>
          <cell r="AT3487">
            <v>1</v>
          </cell>
          <cell r="AU3487">
            <v>0</v>
          </cell>
          <cell r="AV3487">
            <v>22050</v>
          </cell>
          <cell r="AW3487">
            <v>81290.322580645166</v>
          </cell>
          <cell r="AX3487">
            <v>5.0000000000000044E-2</v>
          </cell>
          <cell r="AY3487">
            <v>3870.9677419354848</v>
          </cell>
          <cell r="AZ3487" t="str">
            <v>Regular Bonus</v>
          </cell>
          <cell r="BA3487" t="str">
            <v>Regular BonusEligible</v>
          </cell>
          <cell r="BB3487" t="str">
            <v>Regular BonusIsrael</v>
          </cell>
          <cell r="BC3487" t="str">
            <v>Regular BonusIsrael Employee</v>
          </cell>
          <cell r="BD3487" t="str">
            <v>D65</v>
          </cell>
          <cell r="BE3487" t="str">
            <v>Employee</v>
          </cell>
          <cell r="BF3487">
            <v>21000</v>
          </cell>
          <cell r="BG3487">
            <v>32000</v>
          </cell>
          <cell r="BH3487">
            <v>4</v>
          </cell>
          <cell r="BI3487">
            <v>4000</v>
          </cell>
          <cell r="BJ3487">
            <v>35000</v>
          </cell>
          <cell r="BK3487">
            <v>35000</v>
          </cell>
          <cell r="BL3487">
            <v>28000</v>
          </cell>
        </row>
        <row r="3488">
          <cell r="B3488">
            <v>14002</v>
          </cell>
          <cell r="C3488">
            <v>8987</v>
          </cell>
          <cell r="D3488">
            <v>75391</v>
          </cell>
          <cell r="E3488" t="str">
            <v>Yuval Frishman</v>
          </cell>
          <cell r="F3488" t="str">
            <v>SOFTWARE DEVELOPER</v>
          </cell>
          <cell r="G3488" t="str">
            <v>Employee</v>
          </cell>
          <cell r="H3488" t="str">
            <v>Products - R&amp;D</v>
          </cell>
          <cell r="I3488" t="str">
            <v>TEL-AVIV</v>
          </cell>
          <cell r="J3488" t="str">
            <v>Israel</v>
          </cell>
          <cell r="K3488">
            <v>42219</v>
          </cell>
          <cell r="L3488" t="str">
            <v>IL</v>
          </cell>
          <cell r="M3488" t="str">
            <v>D51P</v>
          </cell>
          <cell r="N3488" t="str">
            <v>D</v>
          </cell>
          <cell r="O3488" t="str">
            <v>5</v>
          </cell>
          <cell r="P3488" t="str">
            <v>Regular</v>
          </cell>
          <cell r="T3488">
            <v>1</v>
          </cell>
          <cell r="U3488" t="str">
            <v>ILS</v>
          </cell>
          <cell r="V3488" t="str">
            <v>Products - R&amp;D</v>
          </cell>
          <cell r="W3488" t="str">
            <v>Dorit Dor</v>
          </cell>
          <cell r="Y3488" t="str">
            <v>Eligible</v>
          </cell>
          <cell r="Z3488">
            <v>27000</v>
          </cell>
          <cell r="AA3488">
            <v>99539.170506912444</v>
          </cell>
          <cell r="AB3488">
            <v>27000</v>
          </cell>
          <cell r="AC3488">
            <v>99539.170506912444</v>
          </cell>
          <cell r="AD3488">
            <v>4</v>
          </cell>
          <cell r="AE3488" t="str">
            <v>D51</v>
          </cell>
          <cell r="AF3488">
            <v>19500</v>
          </cell>
          <cell r="AG3488">
            <v>29500</v>
          </cell>
          <cell r="AH3488">
            <v>0.75</v>
          </cell>
          <cell r="AI3488">
            <v>4</v>
          </cell>
          <cell r="AJ3488">
            <v>0</v>
          </cell>
          <cell r="AK3488">
            <v>27810</v>
          </cell>
          <cell r="AL3488">
            <v>3.0000000000000027E-2</v>
          </cell>
          <cell r="AM3488">
            <v>102525.34562211981</v>
          </cell>
          <cell r="AN3488">
            <v>2986.1751152073703</v>
          </cell>
          <cell r="AO3488">
            <v>-5.7288135593220324E-2</v>
          </cell>
          <cell r="AQ3488">
            <v>6500</v>
          </cell>
          <cell r="AR3488">
            <v>86000</v>
          </cell>
          <cell r="AS3488">
            <v>0.25</v>
          </cell>
          <cell r="AT3488">
            <v>1</v>
          </cell>
          <cell r="AU3488">
            <v>0</v>
          </cell>
          <cell r="AV3488">
            <v>27810</v>
          </cell>
          <cell r="AW3488">
            <v>102525.34562211981</v>
          </cell>
          <cell r="AX3488">
            <v>3.0000000000000027E-2</v>
          </cell>
          <cell r="AY3488">
            <v>2986.1751152073703</v>
          </cell>
          <cell r="AZ3488" t="str">
            <v>Regular Bonus</v>
          </cell>
          <cell r="BA3488" t="str">
            <v>Regular BonusEligible</v>
          </cell>
          <cell r="BB3488" t="str">
            <v>Regular BonusIsrael</v>
          </cell>
          <cell r="BC3488" t="str">
            <v>Regular BonusIsrael Employee</v>
          </cell>
          <cell r="BD3488" t="str">
            <v>D55</v>
          </cell>
          <cell r="BE3488" t="str">
            <v>Employee</v>
          </cell>
          <cell r="BF3488">
            <v>27000</v>
          </cell>
          <cell r="BG3488">
            <v>40000</v>
          </cell>
          <cell r="BH3488">
            <v>4</v>
          </cell>
          <cell r="BI3488">
            <v>4000</v>
          </cell>
          <cell r="BJ3488">
            <v>49000</v>
          </cell>
          <cell r="BK3488">
            <v>49000</v>
          </cell>
          <cell r="BL3488">
            <v>39200</v>
          </cell>
        </row>
        <row r="3489">
          <cell r="B3489">
            <v>12227</v>
          </cell>
          <cell r="C3489">
            <v>4953</v>
          </cell>
          <cell r="D3489">
            <v>16580</v>
          </cell>
          <cell r="E3489" t="str">
            <v>Oleg Finkelstein</v>
          </cell>
          <cell r="F3489" t="str">
            <v>TECHNOLOGY LEADER</v>
          </cell>
          <cell r="G3489" t="str">
            <v>Employee</v>
          </cell>
          <cell r="H3489" t="str">
            <v>Products - R&amp;D</v>
          </cell>
          <cell r="I3489" t="str">
            <v>TEL-AVIV</v>
          </cell>
          <cell r="J3489" t="str">
            <v>Israel</v>
          </cell>
          <cell r="K3489">
            <v>41827</v>
          </cell>
          <cell r="L3489" t="str">
            <v>IL</v>
          </cell>
          <cell r="M3489" t="str">
            <v>D41P</v>
          </cell>
          <cell r="N3489" t="str">
            <v>D</v>
          </cell>
          <cell r="O3489" t="str">
            <v>4</v>
          </cell>
          <cell r="P3489" t="str">
            <v>Regular</v>
          </cell>
          <cell r="T3489">
            <v>1</v>
          </cell>
          <cell r="U3489" t="str">
            <v>ILS</v>
          </cell>
          <cell r="V3489" t="str">
            <v>Products - R&amp;D</v>
          </cell>
          <cell r="W3489" t="str">
            <v>Dorit Dor</v>
          </cell>
          <cell r="Y3489" t="str">
            <v>Eligible</v>
          </cell>
          <cell r="Z3489">
            <v>32000</v>
          </cell>
          <cell r="AA3489">
            <v>117972.35023041476</v>
          </cell>
          <cell r="AB3489">
            <v>32000</v>
          </cell>
          <cell r="AC3489">
            <v>117972.35023041476</v>
          </cell>
          <cell r="AD3489">
            <v>3</v>
          </cell>
          <cell r="AE3489" t="str">
            <v>D41</v>
          </cell>
          <cell r="AF3489">
            <v>25500</v>
          </cell>
          <cell r="AG3489">
            <v>37000</v>
          </cell>
          <cell r="AH3489">
            <v>0.56000000000000005</v>
          </cell>
          <cell r="AI3489">
            <v>3</v>
          </cell>
          <cell r="AJ3489">
            <v>0</v>
          </cell>
          <cell r="AK3489">
            <v>32640</v>
          </cell>
          <cell r="AL3489">
            <v>2.0000000000000018E-2</v>
          </cell>
          <cell r="AM3489">
            <v>120331.79723502304</v>
          </cell>
          <cell r="AN3489">
            <v>2359.4470046082861</v>
          </cell>
          <cell r="AO3489">
            <v>-0.11783783783783786</v>
          </cell>
          <cell r="AQ3489">
            <v>6500</v>
          </cell>
          <cell r="AR3489">
            <v>86000</v>
          </cell>
          <cell r="AS3489">
            <v>0.32</v>
          </cell>
          <cell r="AT3489">
            <v>1</v>
          </cell>
          <cell r="AU3489">
            <v>0</v>
          </cell>
          <cell r="AV3489">
            <v>32640</v>
          </cell>
          <cell r="AW3489">
            <v>120331.79723502304</v>
          </cell>
          <cell r="AX3489">
            <v>2.0000000000000018E-2</v>
          </cell>
          <cell r="AY3489">
            <v>2359.4470046082861</v>
          </cell>
          <cell r="AZ3489" t="str">
            <v>Regular Bonus</v>
          </cell>
          <cell r="BA3489" t="str">
            <v>Regular BonusEligible</v>
          </cell>
          <cell r="BB3489" t="str">
            <v>Regular BonusIsrael</v>
          </cell>
          <cell r="BC3489" t="str">
            <v>Regular BonusIsrael Employee</v>
          </cell>
          <cell r="BD3489" t="str">
            <v>D45</v>
          </cell>
          <cell r="BE3489" t="str">
            <v>Employee</v>
          </cell>
          <cell r="BF3489">
            <v>32000</v>
          </cell>
          <cell r="BG3489">
            <v>45000</v>
          </cell>
          <cell r="BH3489">
            <v>4</v>
          </cell>
          <cell r="BI3489">
            <v>4000</v>
          </cell>
          <cell r="BJ3489">
            <v>43000</v>
          </cell>
          <cell r="BK3489">
            <v>43000</v>
          </cell>
          <cell r="BL3489">
            <v>34400</v>
          </cell>
        </row>
        <row r="3490">
          <cell r="B3490">
            <v>12286</v>
          </cell>
          <cell r="C3490">
            <v>6105</v>
          </cell>
          <cell r="D3490">
            <v>212410</v>
          </cell>
          <cell r="E3490" t="str">
            <v>Yishay Feldman</v>
          </cell>
          <cell r="F3490" t="str">
            <v>SOFTWARE DEVELOPER</v>
          </cell>
          <cell r="G3490" t="str">
            <v>Employee</v>
          </cell>
          <cell r="H3490" t="str">
            <v>Products - R&amp;D</v>
          </cell>
          <cell r="I3490" t="str">
            <v>TEL-AVIV</v>
          </cell>
          <cell r="J3490" t="str">
            <v>Israel</v>
          </cell>
          <cell r="K3490">
            <v>41861</v>
          </cell>
          <cell r="L3490" t="str">
            <v>IL</v>
          </cell>
          <cell r="M3490" t="str">
            <v>D61P</v>
          </cell>
          <cell r="N3490" t="str">
            <v>D</v>
          </cell>
          <cell r="O3490" t="str">
            <v>6</v>
          </cell>
          <cell r="P3490" t="str">
            <v>Regular</v>
          </cell>
          <cell r="T3490">
            <v>1</v>
          </cell>
          <cell r="U3490" t="str">
            <v>ILS</v>
          </cell>
          <cell r="V3490" t="str">
            <v>Products - R&amp;D</v>
          </cell>
          <cell r="W3490" t="str">
            <v>Dorit Dor</v>
          </cell>
          <cell r="Y3490" t="str">
            <v>Not Eligible - Left</v>
          </cell>
          <cell r="Z3490">
            <v>22000</v>
          </cell>
          <cell r="AA3490">
            <v>81105.990783410147</v>
          </cell>
          <cell r="AB3490">
            <v>22000</v>
          </cell>
          <cell r="AC3490">
            <v>81105.990783410147</v>
          </cell>
        </row>
        <row r="3491">
          <cell r="B3491">
            <v>9459</v>
          </cell>
          <cell r="C3491">
            <v>3204</v>
          </cell>
          <cell r="E3491" t="str">
            <v>Snir Hassidim</v>
          </cell>
          <cell r="F3491" t="str">
            <v>BUSINESS DEVELOPMENT MANAGER</v>
          </cell>
          <cell r="G3491" t="str">
            <v>Employee</v>
          </cell>
          <cell r="H3491" t="str">
            <v>Products - R&amp;D</v>
          </cell>
          <cell r="I3491" t="str">
            <v>TEL-AVIV</v>
          </cell>
          <cell r="J3491" t="str">
            <v>Israel</v>
          </cell>
          <cell r="K3491">
            <v>40741</v>
          </cell>
          <cell r="L3491" t="str">
            <v>IL</v>
          </cell>
          <cell r="M3491" t="str">
            <v>M52P</v>
          </cell>
          <cell r="N3491" t="str">
            <v>M</v>
          </cell>
          <cell r="O3491" t="str">
            <v>5</v>
          </cell>
          <cell r="P3491" t="str">
            <v>Regular</v>
          </cell>
          <cell r="T3491">
            <v>1</v>
          </cell>
          <cell r="U3491" t="str">
            <v>ILS</v>
          </cell>
          <cell r="V3491" t="str">
            <v>Products - R&amp;D</v>
          </cell>
          <cell r="W3491" t="str">
            <v>Dorit Dor</v>
          </cell>
          <cell r="Y3491" t="str">
            <v>Eligible</v>
          </cell>
          <cell r="Z3491">
            <v>29000</v>
          </cell>
          <cell r="AA3491">
            <v>106912.44239631337</v>
          </cell>
          <cell r="AB3491">
            <v>29000</v>
          </cell>
          <cell r="AC3491">
            <v>106912.44239631337</v>
          </cell>
          <cell r="AD3491">
            <v>3</v>
          </cell>
          <cell r="AE3491" t="str">
            <v>M52</v>
          </cell>
          <cell r="AF3491">
            <v>18000</v>
          </cell>
          <cell r="AG3491">
            <v>29000</v>
          </cell>
          <cell r="AH3491">
            <v>1</v>
          </cell>
          <cell r="AI3491">
            <v>5</v>
          </cell>
          <cell r="AJ3491">
            <v>0</v>
          </cell>
          <cell r="AK3491">
            <v>29000</v>
          </cell>
          <cell r="AL3491">
            <v>0</v>
          </cell>
          <cell r="AM3491">
            <v>106912.44239631337</v>
          </cell>
          <cell r="AN3491">
            <v>0</v>
          </cell>
          <cell r="AO3491">
            <v>0</v>
          </cell>
          <cell r="AP3491" t="str">
            <v>At the top of the range</v>
          </cell>
          <cell r="AQ3491">
            <v>6500</v>
          </cell>
          <cell r="AR3491">
            <v>86000</v>
          </cell>
          <cell r="AS3491">
            <v>0.28000000000000003</v>
          </cell>
          <cell r="AT3491">
            <v>1</v>
          </cell>
          <cell r="AU3491">
            <v>0</v>
          </cell>
          <cell r="AV3491">
            <v>29000</v>
          </cell>
          <cell r="AW3491">
            <v>106912.44239631337</v>
          </cell>
          <cell r="AX3491">
            <v>0</v>
          </cell>
          <cell r="AY3491">
            <v>0</v>
          </cell>
          <cell r="AZ3491" t="str">
            <v>Regular Bonus</v>
          </cell>
          <cell r="BA3491" t="str">
            <v>Regular BonusEligible</v>
          </cell>
          <cell r="BB3491" t="str">
            <v>Regular BonusIsrael</v>
          </cell>
          <cell r="BC3491" t="str">
            <v>Regular BonusIsrael Employee</v>
          </cell>
          <cell r="BD3491" t="str">
            <v>M52</v>
          </cell>
          <cell r="BE3491" t="str">
            <v>Employee</v>
          </cell>
          <cell r="BF3491">
            <v>29000</v>
          </cell>
          <cell r="BG3491">
            <v>50000</v>
          </cell>
          <cell r="BH3491">
            <v>4</v>
          </cell>
          <cell r="BI3491">
            <v>4000</v>
          </cell>
          <cell r="BJ3491">
            <v>27000</v>
          </cell>
          <cell r="BK3491">
            <v>27000</v>
          </cell>
          <cell r="BL3491">
            <v>21600</v>
          </cell>
        </row>
        <row r="3492">
          <cell r="B3492">
            <v>9461</v>
          </cell>
          <cell r="C3492">
            <v>3206</v>
          </cell>
          <cell r="D3492">
            <v>187978</v>
          </cell>
          <cell r="E3492" t="str">
            <v>Andrey Paliy</v>
          </cell>
          <cell r="F3492" t="str">
            <v>POC MANAGER</v>
          </cell>
          <cell r="G3492" t="str">
            <v>Employee</v>
          </cell>
          <cell r="H3492" t="str">
            <v>Products - R&amp;D</v>
          </cell>
          <cell r="I3492" t="str">
            <v>TEL-AVIV</v>
          </cell>
          <cell r="J3492" t="str">
            <v>Israel</v>
          </cell>
          <cell r="K3492">
            <v>40741</v>
          </cell>
          <cell r="L3492" t="str">
            <v>IL</v>
          </cell>
          <cell r="M3492" t="str">
            <v>R51P</v>
          </cell>
          <cell r="N3492" t="str">
            <v>R</v>
          </cell>
          <cell r="O3492" t="str">
            <v>5</v>
          </cell>
          <cell r="P3492" t="str">
            <v>Regular</v>
          </cell>
          <cell r="T3492">
            <v>1</v>
          </cell>
          <cell r="U3492" t="str">
            <v>ILS</v>
          </cell>
          <cell r="V3492" t="str">
            <v>Products - R&amp;D</v>
          </cell>
          <cell r="W3492" t="str">
            <v>Dorit Dor</v>
          </cell>
          <cell r="Y3492" t="str">
            <v>Eligible</v>
          </cell>
          <cell r="Z3492">
            <v>22500</v>
          </cell>
          <cell r="AA3492">
            <v>82949.308755760372</v>
          </cell>
          <cell r="AB3492">
            <v>22500</v>
          </cell>
          <cell r="AC3492">
            <v>82949.308755760372</v>
          </cell>
          <cell r="AD3492">
            <v>3</v>
          </cell>
          <cell r="AE3492" t="str">
            <v>R51</v>
          </cell>
          <cell r="AF3492">
            <v>18000</v>
          </cell>
          <cell r="AG3492">
            <v>28000</v>
          </cell>
          <cell r="AH3492">
            <v>0.45</v>
          </cell>
          <cell r="AI3492">
            <v>3</v>
          </cell>
          <cell r="AJ3492">
            <v>0</v>
          </cell>
          <cell r="AK3492">
            <v>22950</v>
          </cell>
          <cell r="AL3492">
            <v>2.0000000000000018E-2</v>
          </cell>
          <cell r="AM3492">
            <v>84608.294930875578</v>
          </cell>
          <cell r="AN3492">
            <v>1658.9861751152057</v>
          </cell>
          <cell r="AO3492">
            <v>-0.18035714285714288</v>
          </cell>
          <cell r="AQ3492">
            <v>6500</v>
          </cell>
          <cell r="AR3492">
            <v>86000</v>
          </cell>
          <cell r="AS3492">
            <v>0.2</v>
          </cell>
          <cell r="AT3492">
            <v>1</v>
          </cell>
          <cell r="AU3492">
            <v>0</v>
          </cell>
          <cell r="AV3492">
            <v>22950</v>
          </cell>
          <cell r="AW3492">
            <v>84608.294930875578</v>
          </cell>
          <cell r="AX3492">
            <v>2.0000000000000018E-2</v>
          </cell>
          <cell r="AY3492">
            <v>1658.9861751152057</v>
          </cell>
          <cell r="AZ3492" t="str">
            <v>Regular Bonus</v>
          </cell>
          <cell r="BA3492" t="str">
            <v>Regular BonusEligible</v>
          </cell>
          <cell r="BB3492" t="str">
            <v>Regular BonusIsrael</v>
          </cell>
          <cell r="BC3492" t="str">
            <v>Regular BonusIsrael Employee</v>
          </cell>
          <cell r="BD3492" t="str">
            <v>R51</v>
          </cell>
          <cell r="BE3492" t="str">
            <v>Employee</v>
          </cell>
          <cell r="BF3492">
            <v>22500</v>
          </cell>
          <cell r="BG3492">
            <v>25000</v>
          </cell>
          <cell r="BH3492">
            <v>3</v>
          </cell>
          <cell r="BI3492">
            <v>4000</v>
          </cell>
          <cell r="BJ3492">
            <v>28000</v>
          </cell>
          <cell r="BK3492">
            <v>28000</v>
          </cell>
          <cell r="BL3492">
            <v>22400</v>
          </cell>
        </row>
        <row r="3493">
          <cell r="B3493">
            <v>9463</v>
          </cell>
          <cell r="C3493">
            <v>3208</v>
          </cell>
          <cell r="D3493">
            <v>180923</v>
          </cell>
          <cell r="E3493" t="str">
            <v>Dima Malobrodsky</v>
          </cell>
          <cell r="F3493" t="str">
            <v>PRODUCT MANAGER</v>
          </cell>
          <cell r="G3493" t="str">
            <v>Employee</v>
          </cell>
          <cell r="H3493" t="str">
            <v>Products - R&amp;D</v>
          </cell>
          <cell r="I3493" t="str">
            <v>TEL-AVIV</v>
          </cell>
          <cell r="J3493" t="str">
            <v>Israel</v>
          </cell>
          <cell r="K3493">
            <v>40741</v>
          </cell>
          <cell r="L3493" t="str">
            <v>IL</v>
          </cell>
          <cell r="M3493" t="str">
            <v>M51P</v>
          </cell>
          <cell r="N3493" t="str">
            <v>M</v>
          </cell>
          <cell r="O3493" t="str">
            <v>5</v>
          </cell>
          <cell r="P3493" t="str">
            <v>Regular</v>
          </cell>
          <cell r="T3493">
            <v>1</v>
          </cell>
          <cell r="U3493" t="str">
            <v>ILS</v>
          </cell>
          <cell r="V3493" t="str">
            <v>Products - R&amp;D</v>
          </cell>
          <cell r="W3493" t="str">
            <v>Dorit Dor</v>
          </cell>
          <cell r="Y3493" t="str">
            <v>Eligible</v>
          </cell>
          <cell r="Z3493">
            <v>23500</v>
          </cell>
          <cell r="AA3493">
            <v>86635.944700460837</v>
          </cell>
          <cell r="AB3493">
            <v>23500</v>
          </cell>
          <cell r="AC3493">
            <v>86635.944700460837</v>
          </cell>
          <cell r="AD3493">
            <v>3</v>
          </cell>
          <cell r="AE3493" t="str">
            <v>M51</v>
          </cell>
          <cell r="AF3493">
            <v>22000</v>
          </cell>
          <cell r="AG3493">
            <v>32000</v>
          </cell>
          <cell r="AH3493">
            <v>0.15</v>
          </cell>
          <cell r="AI3493">
            <v>2</v>
          </cell>
          <cell r="AJ3493">
            <v>0</v>
          </cell>
          <cell r="AK3493">
            <v>24205</v>
          </cell>
          <cell r="AL3493">
            <v>3.0000000000000027E-2</v>
          </cell>
          <cell r="AM3493">
            <v>89235.023041474662</v>
          </cell>
          <cell r="AN3493">
            <v>2599.0783410138247</v>
          </cell>
          <cell r="AO3493">
            <v>-0.24359375000000005</v>
          </cell>
          <cell r="AQ3493">
            <v>6500</v>
          </cell>
          <cell r="AR3493">
            <v>86000</v>
          </cell>
          <cell r="AS3493">
            <v>0.21</v>
          </cell>
          <cell r="AT3493">
            <v>1</v>
          </cell>
          <cell r="AU3493">
            <v>0</v>
          </cell>
          <cell r="AV3493">
            <v>24205</v>
          </cell>
          <cell r="AW3493">
            <v>89235.023041474662</v>
          </cell>
          <cell r="AX3493">
            <v>3.0000000000000027E-2</v>
          </cell>
          <cell r="AY3493">
            <v>2599.0783410138247</v>
          </cell>
          <cell r="AZ3493" t="str">
            <v>Regular Bonus</v>
          </cell>
          <cell r="BA3493" t="str">
            <v>Regular BonusEligible</v>
          </cell>
          <cell r="BB3493" t="str">
            <v>Regular BonusIsrael</v>
          </cell>
          <cell r="BC3493" t="str">
            <v>Regular BonusIsrael Employee</v>
          </cell>
          <cell r="BD3493" t="str">
            <v>M51</v>
          </cell>
          <cell r="BE3493" t="str">
            <v>Employee</v>
          </cell>
          <cell r="BF3493">
            <v>23500</v>
          </cell>
          <cell r="BG3493">
            <v>30000</v>
          </cell>
          <cell r="BH3493">
            <v>3</v>
          </cell>
          <cell r="BI3493">
            <v>4000</v>
          </cell>
          <cell r="BJ3493">
            <v>30000</v>
          </cell>
          <cell r="BK3493">
            <v>30000</v>
          </cell>
          <cell r="BL3493">
            <v>24000</v>
          </cell>
        </row>
        <row r="3494">
          <cell r="B3494">
            <v>9630</v>
          </cell>
          <cell r="C3494">
            <v>3295</v>
          </cell>
          <cell r="D3494">
            <v>193105</v>
          </cell>
          <cell r="E3494" t="str">
            <v>Boris Reznick</v>
          </cell>
          <cell r="F3494" t="str">
            <v>DEVOPS ENGINEER</v>
          </cell>
          <cell r="G3494" t="str">
            <v>Employee</v>
          </cell>
          <cell r="H3494" t="str">
            <v>Products - R&amp;D</v>
          </cell>
          <cell r="I3494" t="str">
            <v>TEL-AVIV</v>
          </cell>
          <cell r="J3494" t="str">
            <v>Israel</v>
          </cell>
          <cell r="K3494">
            <v>40790</v>
          </cell>
          <cell r="L3494" t="str">
            <v>IL</v>
          </cell>
          <cell r="M3494" t="str">
            <v>D62P</v>
          </cell>
          <cell r="N3494" t="str">
            <v>D</v>
          </cell>
          <cell r="O3494" t="str">
            <v>6</v>
          </cell>
          <cell r="P3494" t="str">
            <v>Regular</v>
          </cell>
          <cell r="T3494">
            <v>1</v>
          </cell>
          <cell r="U3494" t="str">
            <v>ILS</v>
          </cell>
          <cell r="V3494" t="str">
            <v>Products - R&amp;D</v>
          </cell>
          <cell r="W3494" t="str">
            <v>Dorit Dor</v>
          </cell>
          <cell r="Y3494" t="str">
            <v>Eligible</v>
          </cell>
          <cell r="Z3494">
            <v>20000</v>
          </cell>
          <cell r="AA3494">
            <v>73732.718894009216</v>
          </cell>
          <cell r="AB3494">
            <v>20000</v>
          </cell>
          <cell r="AC3494">
            <v>73732.718894009216</v>
          </cell>
          <cell r="AD3494">
            <v>4</v>
          </cell>
          <cell r="AE3494" t="str">
            <v>D62</v>
          </cell>
          <cell r="AF3494">
            <v>17000</v>
          </cell>
          <cell r="AG3494">
            <v>25000</v>
          </cell>
          <cell r="AH3494">
            <v>0.37</v>
          </cell>
          <cell r="AI3494">
            <v>2</v>
          </cell>
          <cell r="AJ3494">
            <v>0</v>
          </cell>
          <cell r="AK3494">
            <v>21000</v>
          </cell>
          <cell r="AL3494">
            <v>5.0000000000000044E-2</v>
          </cell>
          <cell r="AM3494">
            <v>77419.354838709682</v>
          </cell>
          <cell r="AN3494">
            <v>3686.6359447004652</v>
          </cell>
          <cell r="AO3494">
            <v>-0.16000000000000003</v>
          </cell>
          <cell r="AQ3494">
            <v>6500</v>
          </cell>
          <cell r="AR3494">
            <v>86000</v>
          </cell>
          <cell r="AS3494">
            <v>0.16</v>
          </cell>
          <cell r="AT3494">
            <v>1</v>
          </cell>
          <cell r="AU3494">
            <v>0</v>
          </cell>
          <cell r="AV3494">
            <v>21000</v>
          </cell>
          <cell r="AW3494">
            <v>77419.354838709682</v>
          </cell>
          <cell r="AX3494">
            <v>5.0000000000000044E-2</v>
          </cell>
          <cell r="AY3494">
            <v>3686.6359447004652</v>
          </cell>
          <cell r="AZ3494" t="str">
            <v>Regular Bonus</v>
          </cell>
          <cell r="BA3494" t="str">
            <v>Regular BonusEligible</v>
          </cell>
          <cell r="BB3494" t="str">
            <v>Regular BonusIsrael</v>
          </cell>
          <cell r="BC3494" t="str">
            <v>Regular BonusIsrael Employee</v>
          </cell>
          <cell r="BD3494" t="str">
            <v>D61</v>
          </cell>
          <cell r="BE3494" t="str">
            <v>Employee</v>
          </cell>
          <cell r="BF3494">
            <v>20000</v>
          </cell>
          <cell r="BG3494">
            <v>25000</v>
          </cell>
          <cell r="BH3494">
            <v>3</v>
          </cell>
          <cell r="BI3494">
            <v>4000</v>
          </cell>
          <cell r="BJ3494">
            <v>34000</v>
          </cell>
          <cell r="BK3494">
            <v>34000</v>
          </cell>
          <cell r="BL3494">
            <v>27200</v>
          </cell>
        </row>
        <row r="3495">
          <cell r="B3495">
            <v>15055</v>
          </cell>
          <cell r="C3495">
            <v>9995</v>
          </cell>
          <cell r="D3495">
            <v>210918</v>
          </cell>
          <cell r="E3495" t="str">
            <v>Lee Levi</v>
          </cell>
          <cell r="F3495" t="str">
            <v>SOFTWARE DEVELOPER</v>
          </cell>
          <cell r="G3495" t="str">
            <v>Employee</v>
          </cell>
          <cell r="H3495" t="str">
            <v>Products - R&amp;D</v>
          </cell>
          <cell r="I3495" t="str">
            <v>TEL-AVIV</v>
          </cell>
          <cell r="J3495" t="str">
            <v>Israel</v>
          </cell>
          <cell r="K3495">
            <v>42477</v>
          </cell>
          <cell r="L3495" t="str">
            <v>IL</v>
          </cell>
          <cell r="M3495" t="str">
            <v>D51P</v>
          </cell>
          <cell r="N3495" t="str">
            <v>D</v>
          </cell>
          <cell r="O3495" t="str">
            <v>5</v>
          </cell>
          <cell r="P3495" t="str">
            <v>Regular</v>
          </cell>
          <cell r="T3495">
            <v>1</v>
          </cell>
          <cell r="U3495" t="str">
            <v>ILS</v>
          </cell>
          <cell r="V3495" t="str">
            <v>Products - R&amp;D</v>
          </cell>
          <cell r="W3495" t="str">
            <v>Dorit Dor</v>
          </cell>
          <cell r="Y3495" t="str">
            <v>Eligible</v>
          </cell>
          <cell r="Z3495">
            <v>24000</v>
          </cell>
          <cell r="AA3495">
            <v>88479.262672811063</v>
          </cell>
          <cell r="AB3495">
            <v>24000</v>
          </cell>
          <cell r="AC3495">
            <v>88479.262672811063</v>
          </cell>
          <cell r="AD3495">
            <v>4</v>
          </cell>
          <cell r="AE3495" t="str">
            <v>D51</v>
          </cell>
          <cell r="AF3495">
            <v>19500</v>
          </cell>
          <cell r="AG3495">
            <v>29500</v>
          </cell>
          <cell r="AH3495">
            <v>0.45</v>
          </cell>
          <cell r="AI3495">
            <v>3</v>
          </cell>
          <cell r="AJ3495">
            <v>0</v>
          </cell>
          <cell r="AK3495">
            <v>24960</v>
          </cell>
          <cell r="AL3495">
            <v>4.0000000000000036E-2</v>
          </cell>
          <cell r="AM3495">
            <v>92018.433179723506</v>
          </cell>
          <cell r="AN3495">
            <v>3539.1705069124437</v>
          </cell>
          <cell r="AO3495">
            <v>-0.15389830508474578</v>
          </cell>
          <cell r="AQ3495">
            <v>6500</v>
          </cell>
          <cell r="AR3495">
            <v>86000</v>
          </cell>
          <cell r="AS3495">
            <v>0.22</v>
          </cell>
          <cell r="AT3495">
            <v>1</v>
          </cell>
          <cell r="AU3495">
            <v>0</v>
          </cell>
          <cell r="AV3495">
            <v>24960</v>
          </cell>
          <cell r="AW3495">
            <v>92018.433179723506</v>
          </cell>
          <cell r="AX3495">
            <v>4.0000000000000036E-2</v>
          </cell>
          <cell r="AY3495">
            <v>3539.1705069124437</v>
          </cell>
          <cell r="AZ3495" t="str">
            <v>Regular Bonus</v>
          </cell>
          <cell r="BA3495" t="str">
            <v>Regular BonusEligible</v>
          </cell>
          <cell r="BB3495" t="str">
            <v>Regular BonusIsrael</v>
          </cell>
          <cell r="BC3495" t="str">
            <v>Regular BonusIsrael Employee</v>
          </cell>
          <cell r="BD3495" t="str">
            <v>D55</v>
          </cell>
          <cell r="BE3495" t="str">
            <v>Employee</v>
          </cell>
          <cell r="BF3495">
            <v>24000</v>
          </cell>
          <cell r="BG3495">
            <v>7669</v>
          </cell>
          <cell r="BH3495">
            <v>3</v>
          </cell>
          <cell r="BI3495">
            <v>4000</v>
          </cell>
          <cell r="BJ3495">
            <v>49000</v>
          </cell>
          <cell r="BK3495">
            <v>49000</v>
          </cell>
          <cell r="BL3495">
            <v>39200</v>
          </cell>
        </row>
        <row r="3496">
          <cell r="B3496">
            <v>9893</v>
          </cell>
          <cell r="C3496">
            <v>3418</v>
          </cell>
          <cell r="D3496">
            <v>213531</v>
          </cell>
          <cell r="E3496" t="str">
            <v>Nir Bonfil</v>
          </cell>
          <cell r="F3496" t="str">
            <v>TECHNOLOGY LEADER</v>
          </cell>
          <cell r="G3496" t="str">
            <v>Employee</v>
          </cell>
          <cell r="H3496" t="str">
            <v>Products - R&amp;D</v>
          </cell>
          <cell r="I3496" t="str">
            <v>TEL-AVIV</v>
          </cell>
          <cell r="J3496" t="str">
            <v>Israel</v>
          </cell>
          <cell r="K3496">
            <v>41640</v>
          </cell>
          <cell r="L3496" t="str">
            <v>IL</v>
          </cell>
          <cell r="M3496" t="str">
            <v>D41P</v>
          </cell>
          <cell r="N3496" t="str">
            <v>D</v>
          </cell>
          <cell r="O3496" t="str">
            <v>4</v>
          </cell>
          <cell r="P3496" t="str">
            <v>Regular</v>
          </cell>
          <cell r="T3496">
            <v>1</v>
          </cell>
          <cell r="U3496" t="str">
            <v>ILS</v>
          </cell>
          <cell r="V3496" t="str">
            <v>Products - R&amp;D</v>
          </cell>
          <cell r="W3496" t="str">
            <v>Dorit Dor</v>
          </cell>
          <cell r="Y3496" t="str">
            <v>Eligible</v>
          </cell>
          <cell r="Z3496">
            <v>30300</v>
          </cell>
          <cell r="AA3496">
            <v>111705.06912442397</v>
          </cell>
          <cell r="AB3496">
            <v>30300</v>
          </cell>
          <cell r="AC3496">
            <v>111705.06912442397</v>
          </cell>
          <cell r="AD3496">
            <v>3</v>
          </cell>
          <cell r="AE3496" t="str">
            <v>D41</v>
          </cell>
          <cell r="AF3496">
            <v>25500</v>
          </cell>
          <cell r="AG3496">
            <v>37000</v>
          </cell>
          <cell r="AH3496">
            <v>0.41</v>
          </cell>
          <cell r="AI3496">
            <v>2</v>
          </cell>
          <cell r="AJ3496">
            <v>0</v>
          </cell>
          <cell r="AK3496">
            <v>31209</v>
          </cell>
          <cell r="AL3496">
            <v>3.0000000000000027E-2</v>
          </cell>
          <cell r="AM3496">
            <v>115056.22119815668</v>
          </cell>
          <cell r="AN3496">
            <v>3351.1520737327082</v>
          </cell>
          <cell r="AO3496">
            <v>-0.1565135135135135</v>
          </cell>
          <cell r="AQ3496">
            <v>6500</v>
          </cell>
          <cell r="AR3496">
            <v>86000</v>
          </cell>
          <cell r="AS3496">
            <v>0.28999999999999998</v>
          </cell>
          <cell r="AT3496">
            <v>1</v>
          </cell>
          <cell r="AU3496">
            <v>0</v>
          </cell>
          <cell r="AV3496">
            <v>31209</v>
          </cell>
          <cell r="AW3496">
            <v>115056.22119815668</v>
          </cell>
          <cell r="AX3496">
            <v>3.0000000000000027E-2</v>
          </cell>
          <cell r="AY3496">
            <v>3351.1520737327082</v>
          </cell>
          <cell r="AZ3496" t="str">
            <v>Regular Bonus</v>
          </cell>
          <cell r="BA3496" t="str">
            <v>Regular BonusEligible</v>
          </cell>
          <cell r="BB3496" t="str">
            <v>Regular BonusIsrael</v>
          </cell>
          <cell r="BC3496" t="str">
            <v>Regular BonusIsrael Employee</v>
          </cell>
          <cell r="BD3496" t="str">
            <v>D45</v>
          </cell>
          <cell r="BE3496" t="str">
            <v>Employee</v>
          </cell>
          <cell r="BF3496">
            <v>30300</v>
          </cell>
          <cell r="BG3496">
            <v>60000</v>
          </cell>
          <cell r="BH3496">
            <v>5</v>
          </cell>
          <cell r="BI3496">
            <v>4000</v>
          </cell>
          <cell r="BJ3496">
            <v>43000</v>
          </cell>
          <cell r="BK3496">
            <v>43000</v>
          </cell>
          <cell r="BL3496">
            <v>34400</v>
          </cell>
        </row>
        <row r="3497">
          <cell r="B3497">
            <v>21455</v>
          </cell>
          <cell r="C3497">
            <v>16542</v>
          </cell>
          <cell r="D3497">
            <v>1151</v>
          </cell>
          <cell r="E3497" t="str">
            <v>Sergey Dubrovensky</v>
          </cell>
          <cell r="F3497" t="str">
            <v>SOFTWARE DEVELOPER</v>
          </cell>
          <cell r="G3497" t="str">
            <v>Employee</v>
          </cell>
          <cell r="H3497" t="str">
            <v>Products - R&amp;D</v>
          </cell>
          <cell r="I3497" t="str">
            <v>TEL-AVIV</v>
          </cell>
          <cell r="J3497" t="str">
            <v>Israel</v>
          </cell>
          <cell r="K3497">
            <v>44025</v>
          </cell>
          <cell r="L3497" t="str">
            <v>IL</v>
          </cell>
          <cell r="M3497" t="str">
            <v>D41P</v>
          </cell>
          <cell r="N3497" t="str">
            <v>D</v>
          </cell>
          <cell r="O3497" t="str">
            <v>4</v>
          </cell>
          <cell r="P3497" t="str">
            <v>Regular</v>
          </cell>
          <cell r="T3497">
            <v>1</v>
          </cell>
          <cell r="U3497" t="str">
            <v>ILS</v>
          </cell>
          <cell r="V3497" t="str">
            <v>Products - R&amp;D</v>
          </cell>
          <cell r="W3497" t="str">
            <v>Dorit Dor</v>
          </cell>
          <cell r="Y3497" t="str">
            <v>Eligible</v>
          </cell>
          <cell r="Z3497">
            <v>31000</v>
          </cell>
          <cell r="AA3497">
            <v>114285.71428571429</v>
          </cell>
          <cell r="AB3497">
            <v>31000</v>
          </cell>
          <cell r="AC3497">
            <v>114285.71428571429</v>
          </cell>
          <cell r="AD3497">
            <v>3</v>
          </cell>
          <cell r="AE3497" t="str">
            <v>D41</v>
          </cell>
          <cell r="AF3497">
            <v>25500</v>
          </cell>
          <cell r="AG3497">
            <v>37000</v>
          </cell>
          <cell r="AH3497">
            <v>0.47</v>
          </cell>
          <cell r="AI3497">
            <v>3</v>
          </cell>
          <cell r="AJ3497">
            <v>0</v>
          </cell>
          <cell r="AK3497">
            <v>31620</v>
          </cell>
          <cell r="AL3497">
            <v>2.0000000000000018E-2</v>
          </cell>
          <cell r="AM3497">
            <v>116571.42857142858</v>
          </cell>
          <cell r="AN3497">
            <v>2285.7142857142899</v>
          </cell>
          <cell r="AO3497">
            <v>-0.14540540540540536</v>
          </cell>
          <cell r="AQ3497">
            <v>6500</v>
          </cell>
          <cell r="AR3497">
            <v>86000</v>
          </cell>
          <cell r="AS3497">
            <v>0.3</v>
          </cell>
          <cell r="AT3497">
            <v>1</v>
          </cell>
          <cell r="AU3497">
            <v>0</v>
          </cell>
          <cell r="AV3497">
            <v>31620</v>
          </cell>
          <cell r="AW3497">
            <v>116571.42857142858</v>
          </cell>
          <cell r="AX3497">
            <v>2.0000000000000018E-2</v>
          </cell>
          <cell r="AY3497">
            <v>2285.7142857142899</v>
          </cell>
          <cell r="AZ3497" t="str">
            <v>Regular Bonus</v>
          </cell>
          <cell r="BA3497" t="str">
            <v>Regular BonusEligible</v>
          </cell>
          <cell r="BB3497" t="str">
            <v>Regular BonusIsrael</v>
          </cell>
          <cell r="BC3497" t="str">
            <v>Regular BonusIsrael Employee</v>
          </cell>
          <cell r="BD3497" t="str">
            <v>D45</v>
          </cell>
          <cell r="BE3497" t="str">
            <v>Employee</v>
          </cell>
          <cell r="BF3497">
            <v>31000</v>
          </cell>
          <cell r="BG3497">
            <v>0</v>
          </cell>
          <cell r="BI3497">
            <v>4000</v>
          </cell>
          <cell r="BJ3497">
            <v>43000</v>
          </cell>
          <cell r="BK3497">
            <v>43000</v>
          </cell>
          <cell r="BL3497">
            <v>34400</v>
          </cell>
        </row>
        <row r="3498">
          <cell r="B3498">
            <v>17172</v>
          </cell>
          <cell r="C3498">
            <v>12200</v>
          </cell>
          <cell r="D3498">
            <v>136938</v>
          </cell>
          <cell r="E3498" t="str">
            <v>Erin Sarsour</v>
          </cell>
          <cell r="F3498" t="str">
            <v>SOFTWARE DEVELOPER</v>
          </cell>
          <cell r="G3498" t="str">
            <v>Employee</v>
          </cell>
          <cell r="H3498" t="str">
            <v>Products - R&amp;D</v>
          </cell>
          <cell r="I3498" t="str">
            <v>TEL-AVIV</v>
          </cell>
          <cell r="J3498" t="str">
            <v>Israel</v>
          </cell>
          <cell r="K3498">
            <v>43010</v>
          </cell>
          <cell r="L3498" t="str">
            <v>IL</v>
          </cell>
          <cell r="M3498" t="str">
            <v>D51P</v>
          </cell>
          <cell r="N3498" t="str">
            <v>D</v>
          </cell>
          <cell r="O3498" t="str">
            <v>5</v>
          </cell>
          <cell r="P3498" t="str">
            <v>Regular</v>
          </cell>
          <cell r="T3498">
            <v>1</v>
          </cell>
          <cell r="U3498" t="str">
            <v>ILS</v>
          </cell>
          <cell r="V3498" t="str">
            <v>Products - R&amp;D</v>
          </cell>
          <cell r="W3498" t="str">
            <v>Dorit Dor</v>
          </cell>
          <cell r="Y3498" t="str">
            <v>Eligible</v>
          </cell>
          <cell r="Z3498">
            <v>22000</v>
          </cell>
          <cell r="AA3498">
            <v>81105.990783410147</v>
          </cell>
          <cell r="AB3498">
            <v>22000</v>
          </cell>
          <cell r="AC3498">
            <v>81105.990783410147</v>
          </cell>
          <cell r="AD3498">
            <v>4</v>
          </cell>
          <cell r="AE3498" t="str">
            <v>D51</v>
          </cell>
          <cell r="AF3498">
            <v>19500</v>
          </cell>
          <cell r="AG3498">
            <v>29500</v>
          </cell>
          <cell r="AH3498">
            <v>0.25</v>
          </cell>
          <cell r="AI3498">
            <v>2</v>
          </cell>
          <cell r="AJ3498">
            <v>0</v>
          </cell>
          <cell r="AK3498">
            <v>23100</v>
          </cell>
          <cell r="AL3498">
            <v>5.0000000000000044E-2</v>
          </cell>
          <cell r="AM3498">
            <v>85161.290322580651</v>
          </cell>
          <cell r="AN3498">
            <v>4055.2995391705044</v>
          </cell>
          <cell r="AO3498">
            <v>-0.2169491525423729</v>
          </cell>
          <cell r="AQ3498">
            <v>6500</v>
          </cell>
          <cell r="AR3498">
            <v>86000</v>
          </cell>
          <cell r="AS3498">
            <v>0.19</v>
          </cell>
          <cell r="AT3498">
            <v>1</v>
          </cell>
          <cell r="AU3498">
            <v>0</v>
          </cell>
          <cell r="AV3498">
            <v>23100</v>
          </cell>
          <cell r="AW3498">
            <v>85161.290322580651</v>
          </cell>
          <cell r="AX3498">
            <v>5.0000000000000044E-2</v>
          </cell>
          <cell r="AY3498">
            <v>4055.2995391705044</v>
          </cell>
          <cell r="AZ3498" t="str">
            <v>Regular Bonus</v>
          </cell>
          <cell r="BA3498" t="str">
            <v>Regular BonusEligible</v>
          </cell>
          <cell r="BB3498" t="str">
            <v>Regular BonusIsrael</v>
          </cell>
          <cell r="BC3498" t="str">
            <v>Regular BonusIsrael Employee</v>
          </cell>
          <cell r="BD3498" t="str">
            <v>D55</v>
          </cell>
          <cell r="BE3498" t="str">
            <v>Employee</v>
          </cell>
          <cell r="BF3498">
            <v>22000</v>
          </cell>
          <cell r="BG3498">
            <v>40000</v>
          </cell>
          <cell r="BH3498">
            <v>5</v>
          </cell>
          <cell r="BI3498">
            <v>4000</v>
          </cell>
          <cell r="BJ3498">
            <v>49000</v>
          </cell>
          <cell r="BK3498">
            <v>49000</v>
          </cell>
          <cell r="BL3498">
            <v>39200</v>
          </cell>
        </row>
        <row r="3499">
          <cell r="B3499">
            <v>9976</v>
          </cell>
          <cell r="C3499">
            <v>3450</v>
          </cell>
          <cell r="D3499">
            <v>241784</v>
          </cell>
          <cell r="E3499" t="str">
            <v>Daniel David</v>
          </cell>
          <cell r="F3499" t="str">
            <v>SOFTWARE DEVELOPER</v>
          </cell>
          <cell r="G3499" t="str">
            <v>Employee</v>
          </cell>
          <cell r="H3499" t="str">
            <v>Products - R&amp;D</v>
          </cell>
          <cell r="I3499" t="str">
            <v>TEL-AVIV</v>
          </cell>
          <cell r="J3499" t="str">
            <v>Israel</v>
          </cell>
          <cell r="K3499">
            <v>40979</v>
          </cell>
          <cell r="L3499" t="str">
            <v>IL</v>
          </cell>
          <cell r="M3499" t="str">
            <v>D61P</v>
          </cell>
          <cell r="N3499" t="str">
            <v>D</v>
          </cell>
          <cell r="O3499" t="str">
            <v>6</v>
          </cell>
          <cell r="P3499" t="str">
            <v>Regular</v>
          </cell>
          <cell r="T3499">
            <v>1</v>
          </cell>
          <cell r="U3499" t="str">
            <v>ILS</v>
          </cell>
          <cell r="V3499" t="str">
            <v>Products - R&amp;D</v>
          </cell>
          <cell r="W3499" t="str">
            <v>Dorit Dor</v>
          </cell>
          <cell r="Y3499" t="str">
            <v>Eligible</v>
          </cell>
          <cell r="Z3499">
            <v>20000</v>
          </cell>
          <cell r="AA3499">
            <v>73732.718894009216</v>
          </cell>
          <cell r="AB3499">
            <v>20000</v>
          </cell>
          <cell r="AC3499">
            <v>73732.718894009216</v>
          </cell>
          <cell r="AD3499">
            <v>4</v>
          </cell>
          <cell r="AE3499" t="str">
            <v>D61</v>
          </cell>
          <cell r="AF3499">
            <v>16000</v>
          </cell>
          <cell r="AG3499">
            <v>23000</v>
          </cell>
          <cell r="AH3499">
            <v>0.56999999999999995</v>
          </cell>
          <cell r="AI3499">
            <v>3</v>
          </cell>
          <cell r="AJ3499">
            <v>0</v>
          </cell>
          <cell r="AK3499">
            <v>20800</v>
          </cell>
          <cell r="AL3499">
            <v>4.0000000000000036E-2</v>
          </cell>
          <cell r="AM3499">
            <v>76682.027649769589</v>
          </cell>
          <cell r="AN3499">
            <v>2949.3087557603722</v>
          </cell>
          <cell r="AO3499">
            <v>-9.5652173913043481E-2</v>
          </cell>
          <cell r="AQ3499">
            <v>6500</v>
          </cell>
          <cell r="AR3499">
            <v>86000</v>
          </cell>
          <cell r="AS3499">
            <v>0.16</v>
          </cell>
          <cell r="AT3499">
            <v>1</v>
          </cell>
          <cell r="AU3499">
            <v>0</v>
          </cell>
          <cell r="AV3499">
            <v>20800</v>
          </cell>
          <cell r="AW3499">
            <v>76682.027649769589</v>
          </cell>
          <cell r="AX3499">
            <v>4.0000000000000036E-2</v>
          </cell>
          <cell r="AY3499">
            <v>2949.3087557603722</v>
          </cell>
          <cell r="AZ3499" t="str">
            <v>Regular Bonus</v>
          </cell>
          <cell r="BA3499" t="str">
            <v>Regular BonusEligible</v>
          </cell>
          <cell r="BB3499" t="str">
            <v>Regular BonusIsrael</v>
          </cell>
          <cell r="BC3499" t="str">
            <v>Regular BonusIsrael Hourly Partial Time</v>
          </cell>
          <cell r="BD3499" t="str">
            <v>D65</v>
          </cell>
          <cell r="BE3499" t="str">
            <v>Hourly Partial Time</v>
          </cell>
          <cell r="BF3499">
            <v>20000</v>
          </cell>
          <cell r="BG3499">
            <v>14000</v>
          </cell>
          <cell r="BH3499">
            <v>4</v>
          </cell>
          <cell r="BI3499">
            <v>2000</v>
          </cell>
          <cell r="BJ3499">
            <v>17500</v>
          </cell>
          <cell r="BK3499">
            <v>17500</v>
          </cell>
          <cell r="BL3499">
            <v>14000</v>
          </cell>
        </row>
        <row r="3500">
          <cell r="B3500">
            <v>8684</v>
          </cell>
          <cell r="C3500">
            <v>2849</v>
          </cell>
          <cell r="D3500">
            <v>140077</v>
          </cell>
          <cell r="E3500" t="str">
            <v>Ezra Alcaly</v>
          </cell>
          <cell r="F3500" t="str">
            <v>POC SPECIALIST</v>
          </cell>
          <cell r="G3500" t="str">
            <v>Employee</v>
          </cell>
          <cell r="H3500" t="str">
            <v>Products - R&amp;D</v>
          </cell>
          <cell r="I3500" t="str">
            <v>TEL-AVIV</v>
          </cell>
          <cell r="J3500" t="str">
            <v>Israel</v>
          </cell>
          <cell r="K3500">
            <v>40384</v>
          </cell>
          <cell r="L3500" t="str">
            <v>IL</v>
          </cell>
          <cell r="M3500" t="str">
            <v>R51P</v>
          </cell>
          <cell r="N3500" t="str">
            <v>R</v>
          </cell>
          <cell r="O3500" t="str">
            <v>5</v>
          </cell>
          <cell r="P3500" t="str">
            <v>Regular</v>
          </cell>
          <cell r="T3500">
            <v>1</v>
          </cell>
          <cell r="U3500" t="str">
            <v>ILS</v>
          </cell>
          <cell r="V3500" t="str">
            <v>Products - R&amp;D</v>
          </cell>
          <cell r="W3500" t="str">
            <v>Dorit Dor</v>
          </cell>
          <cell r="Y3500" t="str">
            <v>Eligible</v>
          </cell>
          <cell r="Z3500">
            <v>21500</v>
          </cell>
          <cell r="AA3500">
            <v>79262.672811059907</v>
          </cell>
          <cell r="AB3500">
            <v>21500</v>
          </cell>
          <cell r="AC3500">
            <v>79262.672811059907</v>
          </cell>
          <cell r="AD3500">
            <v>3</v>
          </cell>
          <cell r="AE3500" t="str">
            <v>R51</v>
          </cell>
          <cell r="AF3500">
            <v>18000</v>
          </cell>
          <cell r="AG3500">
            <v>28000</v>
          </cell>
          <cell r="AH3500">
            <v>0.35</v>
          </cell>
          <cell r="AI3500">
            <v>2</v>
          </cell>
          <cell r="AJ3500">
            <v>0</v>
          </cell>
          <cell r="AK3500">
            <v>22145</v>
          </cell>
          <cell r="AL3500">
            <v>3.0000000000000027E-2</v>
          </cell>
          <cell r="AM3500">
            <v>81640.552995391714</v>
          </cell>
          <cell r="AN3500">
            <v>2377.880184331807</v>
          </cell>
          <cell r="AO3500">
            <v>-0.20910714285714282</v>
          </cell>
          <cell r="AQ3500">
            <v>6500</v>
          </cell>
          <cell r="AR3500">
            <v>86000</v>
          </cell>
          <cell r="AS3500">
            <v>0.18</v>
          </cell>
          <cell r="AT3500">
            <v>1</v>
          </cell>
          <cell r="AU3500">
            <v>0</v>
          </cell>
          <cell r="AV3500">
            <v>22145</v>
          </cell>
          <cell r="AW3500">
            <v>81640.552995391714</v>
          </cell>
          <cell r="AX3500">
            <v>3.0000000000000027E-2</v>
          </cell>
          <cell r="AY3500">
            <v>2377.880184331807</v>
          </cell>
          <cell r="AZ3500" t="str">
            <v>Regular Bonus</v>
          </cell>
          <cell r="BA3500" t="str">
            <v>Regular BonusEligible</v>
          </cell>
          <cell r="BB3500" t="str">
            <v>Regular BonusIsrael</v>
          </cell>
          <cell r="BC3500" t="str">
            <v>Regular BonusIsrael Employee</v>
          </cell>
          <cell r="BD3500" t="str">
            <v>R51</v>
          </cell>
          <cell r="BE3500" t="str">
            <v>Employee</v>
          </cell>
          <cell r="BF3500">
            <v>21500</v>
          </cell>
          <cell r="BG3500">
            <v>30000</v>
          </cell>
          <cell r="BH3500">
            <v>3</v>
          </cell>
          <cell r="BI3500">
            <v>4000</v>
          </cell>
          <cell r="BJ3500">
            <v>28000</v>
          </cell>
          <cell r="BK3500">
            <v>28000</v>
          </cell>
          <cell r="BL3500">
            <v>22400</v>
          </cell>
        </row>
        <row r="3501">
          <cell r="B3501">
            <v>16635</v>
          </cell>
          <cell r="C3501">
            <v>11555</v>
          </cell>
          <cell r="D3501">
            <v>113911</v>
          </cell>
          <cell r="E3501" t="str">
            <v>Elad Mochly</v>
          </cell>
          <cell r="F3501" t="str">
            <v>SOFTWARE DEVELOPER</v>
          </cell>
          <cell r="G3501" t="str">
            <v>Employee</v>
          </cell>
          <cell r="H3501" t="str">
            <v>Products - R&amp;D</v>
          </cell>
          <cell r="I3501" t="str">
            <v>TEL-AVIV</v>
          </cell>
          <cell r="J3501" t="str">
            <v>Israel</v>
          </cell>
          <cell r="K3501">
            <v>42919</v>
          </cell>
          <cell r="L3501" t="str">
            <v>IL</v>
          </cell>
          <cell r="M3501" t="str">
            <v>D51P</v>
          </cell>
          <cell r="N3501" t="str">
            <v>D</v>
          </cell>
          <cell r="O3501" t="str">
            <v>5</v>
          </cell>
          <cell r="P3501" t="str">
            <v>Regular</v>
          </cell>
          <cell r="T3501">
            <v>1</v>
          </cell>
          <cell r="U3501" t="str">
            <v>ILS</v>
          </cell>
          <cell r="V3501" t="str">
            <v>Products - R&amp;D</v>
          </cell>
          <cell r="W3501" t="str">
            <v>Dorit Dor</v>
          </cell>
          <cell r="Y3501" t="str">
            <v>Eligible</v>
          </cell>
          <cell r="Z3501">
            <v>26900</v>
          </cell>
          <cell r="AA3501">
            <v>99170.506912442404</v>
          </cell>
          <cell r="AB3501">
            <v>26900</v>
          </cell>
          <cell r="AC3501">
            <v>99170.506912442404</v>
          </cell>
          <cell r="AD3501">
            <v>4</v>
          </cell>
          <cell r="AE3501" t="str">
            <v>D51</v>
          </cell>
          <cell r="AF3501">
            <v>19500</v>
          </cell>
          <cell r="AG3501">
            <v>29500</v>
          </cell>
          <cell r="AH3501">
            <v>0.74</v>
          </cell>
          <cell r="AI3501">
            <v>4</v>
          </cell>
          <cell r="AJ3501">
            <v>0</v>
          </cell>
          <cell r="AK3501">
            <v>27707</v>
          </cell>
          <cell r="AL3501">
            <v>3.0000000000000027E-2</v>
          </cell>
          <cell r="AM3501">
            <v>102145.62211981567</v>
          </cell>
          <cell r="AN3501">
            <v>2975.1152073732665</v>
          </cell>
          <cell r="AO3501">
            <v>-6.0779661016949205E-2</v>
          </cell>
          <cell r="AQ3501">
            <v>6500</v>
          </cell>
          <cell r="AR3501">
            <v>86000</v>
          </cell>
          <cell r="AS3501">
            <v>0.25</v>
          </cell>
          <cell r="AT3501">
            <v>1</v>
          </cell>
          <cell r="AU3501">
            <v>0</v>
          </cell>
          <cell r="AV3501">
            <v>27707</v>
          </cell>
          <cell r="AW3501">
            <v>102145.62211981567</v>
          </cell>
          <cell r="AX3501">
            <v>3.0000000000000027E-2</v>
          </cell>
          <cell r="AY3501">
            <v>2975.1152073732665</v>
          </cell>
          <cell r="AZ3501" t="str">
            <v>Regular Bonus</v>
          </cell>
          <cell r="BA3501" t="str">
            <v>Regular BonusEligible</v>
          </cell>
          <cell r="BB3501" t="str">
            <v>Regular BonusIsrael</v>
          </cell>
          <cell r="BC3501" t="str">
            <v>Regular BonusIsrael Employee</v>
          </cell>
          <cell r="BD3501" t="str">
            <v>D55</v>
          </cell>
          <cell r="BE3501" t="str">
            <v>Employee</v>
          </cell>
          <cell r="BF3501">
            <v>26900</v>
          </cell>
          <cell r="BG3501">
            <v>40000</v>
          </cell>
          <cell r="BH3501">
            <v>3</v>
          </cell>
          <cell r="BI3501">
            <v>4000</v>
          </cell>
          <cell r="BJ3501">
            <v>49000</v>
          </cell>
          <cell r="BK3501">
            <v>49000</v>
          </cell>
          <cell r="BL3501">
            <v>39200</v>
          </cell>
        </row>
        <row r="3502">
          <cell r="B3502">
            <v>10001</v>
          </cell>
          <cell r="C3502">
            <v>3470</v>
          </cell>
          <cell r="E3502" t="str">
            <v>Ari Gam</v>
          </cell>
          <cell r="F3502" t="str">
            <v>SOFTWARE DEVELOPER</v>
          </cell>
          <cell r="G3502" t="str">
            <v>Employee</v>
          </cell>
          <cell r="H3502" t="str">
            <v>Products - R&amp;D</v>
          </cell>
          <cell r="I3502" t="str">
            <v>TEL-AVIV</v>
          </cell>
          <cell r="J3502" t="str">
            <v>Israel</v>
          </cell>
          <cell r="K3502">
            <v>40973</v>
          </cell>
          <cell r="L3502" t="str">
            <v>IL</v>
          </cell>
          <cell r="M3502" t="str">
            <v>D41P</v>
          </cell>
          <cell r="N3502" t="str">
            <v>D</v>
          </cell>
          <cell r="O3502" t="str">
            <v>4</v>
          </cell>
          <cell r="P3502" t="str">
            <v>Regular</v>
          </cell>
          <cell r="T3502">
            <v>1</v>
          </cell>
          <cell r="U3502" t="str">
            <v>ILS</v>
          </cell>
          <cell r="V3502" t="str">
            <v>Products - R&amp;D</v>
          </cell>
          <cell r="W3502" t="str">
            <v>Dorit Dor</v>
          </cell>
          <cell r="Y3502" t="str">
            <v>Eligible</v>
          </cell>
          <cell r="Z3502">
            <v>30200</v>
          </cell>
          <cell r="AA3502">
            <v>111336.40552995392</v>
          </cell>
          <cell r="AB3502">
            <v>30200</v>
          </cell>
          <cell r="AC3502">
            <v>111336.40552995392</v>
          </cell>
          <cell r="AD3502">
            <v>4</v>
          </cell>
          <cell r="AE3502" t="str">
            <v>D41</v>
          </cell>
          <cell r="AF3502">
            <v>25500</v>
          </cell>
          <cell r="AG3502">
            <v>37000</v>
          </cell>
          <cell r="AH3502">
            <v>0.4</v>
          </cell>
          <cell r="AI3502">
            <v>2</v>
          </cell>
          <cell r="AJ3502">
            <v>0</v>
          </cell>
          <cell r="AK3502">
            <v>31710</v>
          </cell>
          <cell r="AL3502">
            <v>5.0000000000000044E-2</v>
          </cell>
          <cell r="AM3502">
            <v>116903.22580645162</v>
          </cell>
          <cell r="AN3502">
            <v>5566.8202764977032</v>
          </cell>
          <cell r="AO3502">
            <v>-0.14297297297297296</v>
          </cell>
          <cell r="AQ3502">
            <v>6500</v>
          </cell>
          <cell r="AR3502">
            <v>86000</v>
          </cell>
          <cell r="AS3502">
            <v>0.28999999999999998</v>
          </cell>
          <cell r="AT3502">
            <v>1</v>
          </cell>
          <cell r="AU3502">
            <v>0</v>
          </cell>
          <cell r="AV3502">
            <v>31710</v>
          </cell>
          <cell r="AW3502">
            <v>116903.22580645162</v>
          </cell>
          <cell r="AX3502">
            <v>5.0000000000000044E-2</v>
          </cell>
          <cell r="AY3502">
            <v>5566.8202764977032</v>
          </cell>
          <cell r="AZ3502" t="str">
            <v>Regular Bonus</v>
          </cell>
          <cell r="BA3502" t="str">
            <v>Regular BonusEligible</v>
          </cell>
          <cell r="BB3502" t="str">
            <v>Regular BonusIsrael</v>
          </cell>
          <cell r="BC3502" t="str">
            <v>Regular BonusIsrael Employee</v>
          </cell>
          <cell r="BD3502" t="str">
            <v>D45</v>
          </cell>
          <cell r="BE3502" t="str">
            <v>Employee</v>
          </cell>
          <cell r="BF3502">
            <v>30200</v>
          </cell>
          <cell r="BG3502">
            <v>45000</v>
          </cell>
          <cell r="BH3502">
            <v>3</v>
          </cell>
          <cell r="BI3502">
            <v>4000</v>
          </cell>
          <cell r="BJ3502">
            <v>60000</v>
          </cell>
          <cell r="BK3502">
            <v>60000</v>
          </cell>
          <cell r="BL3502">
            <v>48000</v>
          </cell>
        </row>
        <row r="3503">
          <cell r="B3503">
            <v>19344</v>
          </cell>
          <cell r="C3503">
            <v>14402</v>
          </cell>
          <cell r="D3503">
            <v>48390</v>
          </cell>
          <cell r="E3503" t="str">
            <v>Melis Ben Sason</v>
          </cell>
          <cell r="F3503" t="str">
            <v>SOFTWARE DEVELOPER</v>
          </cell>
          <cell r="G3503" t="str">
            <v>Employee</v>
          </cell>
          <cell r="H3503" t="str">
            <v>Products - R&amp;D</v>
          </cell>
          <cell r="I3503" t="str">
            <v>TEL-AVIV</v>
          </cell>
          <cell r="J3503" t="str">
            <v>Israel</v>
          </cell>
          <cell r="K3503">
            <v>43472</v>
          </cell>
          <cell r="L3503" t="str">
            <v>IL</v>
          </cell>
          <cell r="M3503" t="str">
            <v>D51P</v>
          </cell>
          <cell r="N3503" t="str">
            <v>D</v>
          </cell>
          <cell r="O3503" t="str">
            <v>5</v>
          </cell>
          <cell r="P3503" t="str">
            <v>Regular</v>
          </cell>
          <cell r="T3503">
            <v>1</v>
          </cell>
          <cell r="U3503" t="str">
            <v>ILS</v>
          </cell>
          <cell r="V3503" t="str">
            <v>Products - R&amp;D</v>
          </cell>
          <cell r="W3503" t="str">
            <v>Dorit Dor</v>
          </cell>
          <cell r="Y3503" t="str">
            <v>Eligible</v>
          </cell>
          <cell r="Z3503">
            <v>23900</v>
          </cell>
          <cell r="AA3503">
            <v>88110.599078341023</v>
          </cell>
          <cell r="AB3503">
            <v>23900</v>
          </cell>
          <cell r="AC3503">
            <v>88110.599078341023</v>
          </cell>
          <cell r="AD3503">
            <v>4</v>
          </cell>
          <cell r="AE3503" t="str">
            <v>D51</v>
          </cell>
          <cell r="AF3503">
            <v>19500</v>
          </cell>
          <cell r="AG3503">
            <v>29500</v>
          </cell>
          <cell r="AH3503">
            <v>0.44</v>
          </cell>
          <cell r="AI3503">
            <v>2</v>
          </cell>
          <cell r="AJ3503">
            <v>0</v>
          </cell>
          <cell r="AK3503">
            <v>25095</v>
          </cell>
          <cell r="AL3503">
            <v>5.0000000000000044E-2</v>
          </cell>
          <cell r="AM3503">
            <v>92516.129032258061</v>
          </cell>
          <cell r="AN3503">
            <v>4405.5299539170373</v>
          </cell>
          <cell r="AO3503">
            <v>-0.14932203389830512</v>
          </cell>
          <cell r="AQ3503">
            <v>6500</v>
          </cell>
          <cell r="AR3503">
            <v>86000</v>
          </cell>
          <cell r="AS3503">
            <v>0.21</v>
          </cell>
          <cell r="AT3503">
            <v>1</v>
          </cell>
          <cell r="AU3503">
            <v>0</v>
          </cell>
          <cell r="AV3503">
            <v>25095</v>
          </cell>
          <cell r="AW3503">
            <v>92516.129032258061</v>
          </cell>
          <cell r="AX3503">
            <v>5.0000000000000044E-2</v>
          </cell>
          <cell r="AY3503">
            <v>4405.5299539170373</v>
          </cell>
          <cell r="AZ3503" t="str">
            <v>Regular Bonus</v>
          </cell>
          <cell r="BA3503" t="str">
            <v>Regular BonusEligible</v>
          </cell>
          <cell r="BB3503" t="str">
            <v>Regular BonusIsrael</v>
          </cell>
          <cell r="BC3503" t="str">
            <v>Regular BonusIsrael Employee</v>
          </cell>
          <cell r="BD3503" t="str">
            <v>D55</v>
          </cell>
          <cell r="BE3503" t="str">
            <v>Employee</v>
          </cell>
          <cell r="BF3503">
            <v>23900</v>
          </cell>
          <cell r="BG3503">
            <v>34329</v>
          </cell>
          <cell r="BH3503">
            <v>4</v>
          </cell>
          <cell r="BI3503">
            <v>4000</v>
          </cell>
          <cell r="BJ3503">
            <v>49000</v>
          </cell>
          <cell r="BK3503">
            <v>49000</v>
          </cell>
          <cell r="BL3503">
            <v>39200</v>
          </cell>
        </row>
        <row r="3504">
          <cell r="B3504">
            <v>19371</v>
          </cell>
          <cell r="C3504">
            <v>14429</v>
          </cell>
          <cell r="D3504">
            <v>182402</v>
          </cell>
          <cell r="E3504" t="str">
            <v>Moshe Sidgiyayev</v>
          </cell>
          <cell r="F3504" t="str">
            <v>SOFTWARE DEVELOPER</v>
          </cell>
          <cell r="G3504" t="str">
            <v>Employee</v>
          </cell>
          <cell r="H3504" t="str">
            <v>Products - R&amp;D</v>
          </cell>
          <cell r="I3504" t="str">
            <v>TEL-AVIV</v>
          </cell>
          <cell r="J3504" t="str">
            <v>Israel</v>
          </cell>
          <cell r="K3504">
            <v>43479</v>
          </cell>
          <cell r="L3504" t="str">
            <v>IL</v>
          </cell>
          <cell r="M3504" t="str">
            <v>D51P</v>
          </cell>
          <cell r="N3504" t="str">
            <v>D</v>
          </cell>
          <cell r="O3504" t="str">
            <v>5</v>
          </cell>
          <cell r="P3504" t="str">
            <v>Regular</v>
          </cell>
          <cell r="T3504">
            <v>1</v>
          </cell>
          <cell r="U3504" t="str">
            <v>ILS</v>
          </cell>
          <cell r="V3504" t="str">
            <v>Products - R&amp;D</v>
          </cell>
          <cell r="W3504" t="str">
            <v>Dorit Dor</v>
          </cell>
          <cell r="Y3504" t="str">
            <v>Eligible</v>
          </cell>
          <cell r="Z3504">
            <v>21900</v>
          </cell>
          <cell r="AA3504">
            <v>80737.327188940093</v>
          </cell>
          <cell r="AB3504">
            <v>21900</v>
          </cell>
          <cell r="AC3504">
            <v>80737.327188940093</v>
          </cell>
          <cell r="AD3504">
            <v>4</v>
          </cell>
          <cell r="AE3504" t="str">
            <v>D51</v>
          </cell>
          <cell r="AF3504">
            <v>19500</v>
          </cell>
          <cell r="AG3504">
            <v>29500</v>
          </cell>
          <cell r="AH3504">
            <v>0.24</v>
          </cell>
          <cell r="AI3504">
            <v>2</v>
          </cell>
          <cell r="AJ3504">
            <v>0</v>
          </cell>
          <cell r="AK3504">
            <v>22995</v>
          </cell>
          <cell r="AL3504">
            <v>5.0000000000000044E-2</v>
          </cell>
          <cell r="AM3504">
            <v>84774.193548387106</v>
          </cell>
          <cell r="AN3504">
            <v>4036.8663594470127</v>
          </cell>
          <cell r="AO3504">
            <v>-0.22050847457627121</v>
          </cell>
          <cell r="AQ3504">
            <v>6500</v>
          </cell>
          <cell r="AR3504">
            <v>86000</v>
          </cell>
          <cell r="AS3504">
            <v>0.19</v>
          </cell>
          <cell r="AT3504">
            <v>1</v>
          </cell>
          <cell r="AU3504">
            <v>0</v>
          </cell>
          <cell r="AV3504">
            <v>22995</v>
          </cell>
          <cell r="AW3504">
            <v>84774.193548387106</v>
          </cell>
          <cell r="AX3504">
            <v>5.0000000000000044E-2</v>
          </cell>
          <cell r="AY3504">
            <v>4036.8663594470127</v>
          </cell>
          <cell r="AZ3504" t="str">
            <v>Regular Bonus</v>
          </cell>
          <cell r="BA3504" t="str">
            <v>Regular BonusEligible</v>
          </cell>
          <cell r="BB3504" t="str">
            <v>Regular BonusIsrael</v>
          </cell>
          <cell r="BC3504" t="str">
            <v>Regular BonusIsrael Employee</v>
          </cell>
          <cell r="BD3504" t="str">
            <v>D55</v>
          </cell>
          <cell r="BE3504" t="str">
            <v>Employee</v>
          </cell>
          <cell r="BF3504">
            <v>21900</v>
          </cell>
          <cell r="BG3504">
            <v>30773</v>
          </cell>
          <cell r="BH3504">
            <v>4</v>
          </cell>
          <cell r="BI3504">
            <v>4000</v>
          </cell>
          <cell r="BJ3504">
            <v>49000</v>
          </cell>
          <cell r="BK3504">
            <v>49000</v>
          </cell>
          <cell r="BL3504">
            <v>39200</v>
          </cell>
        </row>
        <row r="3505">
          <cell r="B3505">
            <v>9112</v>
          </cell>
          <cell r="C3505">
            <v>3059</v>
          </cell>
          <cell r="E3505" t="str">
            <v>Kfir Bachar</v>
          </cell>
          <cell r="F3505" t="str">
            <v>TEAM LEADER</v>
          </cell>
          <cell r="G3505" t="str">
            <v>Employee</v>
          </cell>
          <cell r="H3505" t="str">
            <v>Products - R&amp;D</v>
          </cell>
          <cell r="I3505" t="str">
            <v>TEL-AVIV</v>
          </cell>
          <cell r="J3505" t="str">
            <v>Israel</v>
          </cell>
          <cell r="K3505">
            <v>40594</v>
          </cell>
          <cell r="L3505" t="str">
            <v>IL</v>
          </cell>
          <cell r="M3505" t="str">
            <v>D41M</v>
          </cell>
          <cell r="N3505" t="str">
            <v>D</v>
          </cell>
          <cell r="O3505" t="str">
            <v>4</v>
          </cell>
          <cell r="P3505" t="str">
            <v>Regular</v>
          </cell>
          <cell r="T3505">
            <v>1</v>
          </cell>
          <cell r="U3505" t="str">
            <v>ILS</v>
          </cell>
          <cell r="V3505" t="str">
            <v>Products - R&amp;D</v>
          </cell>
          <cell r="W3505" t="str">
            <v>Dorit Dor</v>
          </cell>
          <cell r="Y3505" t="str">
            <v>Eligible</v>
          </cell>
          <cell r="Z3505">
            <v>30500</v>
          </cell>
          <cell r="AA3505">
            <v>112442.39631336406</v>
          </cell>
          <cell r="AB3505">
            <v>30500</v>
          </cell>
          <cell r="AC3505">
            <v>112442.39631336406</v>
          </cell>
          <cell r="AD3505">
            <v>3</v>
          </cell>
          <cell r="AE3505" t="str">
            <v>D41</v>
          </cell>
          <cell r="AF3505">
            <v>25500</v>
          </cell>
          <cell r="AG3505">
            <v>37000</v>
          </cell>
          <cell r="AH3505">
            <v>0.43</v>
          </cell>
          <cell r="AI3505">
            <v>2</v>
          </cell>
          <cell r="AJ3505">
            <v>0</v>
          </cell>
          <cell r="AK3505">
            <v>31415</v>
          </cell>
          <cell r="AL3505">
            <v>3.0000000000000027E-2</v>
          </cell>
          <cell r="AM3505">
            <v>115815.66820276498</v>
          </cell>
          <cell r="AN3505">
            <v>3373.2718894009158</v>
          </cell>
          <cell r="AO3505">
            <v>-0.1509459459459459</v>
          </cell>
          <cell r="AQ3505">
            <v>6500</v>
          </cell>
          <cell r="AR3505">
            <v>86000</v>
          </cell>
          <cell r="AS3505">
            <v>0.3</v>
          </cell>
          <cell r="AT3505">
            <v>1</v>
          </cell>
          <cell r="AU3505">
            <v>0</v>
          </cell>
          <cell r="AV3505">
            <v>31415</v>
          </cell>
          <cell r="AW3505">
            <v>115815.66820276498</v>
          </cell>
          <cell r="AX3505">
            <v>3.0000000000000027E-2</v>
          </cell>
          <cell r="AY3505">
            <v>3373.2718894009158</v>
          </cell>
          <cell r="AZ3505" t="str">
            <v>Regular Bonus</v>
          </cell>
          <cell r="BA3505" t="str">
            <v>Regular BonusEligible</v>
          </cell>
          <cell r="BB3505" t="str">
            <v>Regular BonusIsrael</v>
          </cell>
          <cell r="BC3505" t="str">
            <v>Regular BonusIsrael Employee</v>
          </cell>
          <cell r="BD3505" t="str">
            <v>D45</v>
          </cell>
          <cell r="BE3505" t="str">
            <v>Employee</v>
          </cell>
          <cell r="BF3505">
            <v>30500</v>
          </cell>
          <cell r="BG3505">
            <v>50000</v>
          </cell>
          <cell r="BH3505">
            <v>4</v>
          </cell>
          <cell r="BI3505">
            <v>4000</v>
          </cell>
          <cell r="BJ3505">
            <v>43000</v>
          </cell>
          <cell r="BK3505">
            <v>43000</v>
          </cell>
          <cell r="BL3505">
            <v>34400</v>
          </cell>
        </row>
        <row r="3506">
          <cell r="B3506">
            <v>9157</v>
          </cell>
          <cell r="C3506">
            <v>3086</v>
          </cell>
          <cell r="E3506" t="str">
            <v>Aviad Hadarian</v>
          </cell>
          <cell r="F3506" t="str">
            <v>TECHNOLOGY LEADER</v>
          </cell>
          <cell r="G3506" t="str">
            <v>Employee</v>
          </cell>
          <cell r="H3506" t="str">
            <v>Products - R&amp;D</v>
          </cell>
          <cell r="I3506" t="str">
            <v>TEL-AVIV</v>
          </cell>
          <cell r="J3506" t="str">
            <v>Israel</v>
          </cell>
          <cell r="K3506">
            <v>40608</v>
          </cell>
          <cell r="L3506" t="str">
            <v>IL</v>
          </cell>
          <cell r="M3506" t="str">
            <v>D41P</v>
          </cell>
          <cell r="N3506" t="str">
            <v>D</v>
          </cell>
          <cell r="O3506" t="str">
            <v>4</v>
          </cell>
          <cell r="P3506" t="str">
            <v>Regular</v>
          </cell>
          <cell r="T3506">
            <v>1</v>
          </cell>
          <cell r="U3506" t="str">
            <v>ILS</v>
          </cell>
          <cell r="V3506" t="str">
            <v>Products - R&amp;D</v>
          </cell>
          <cell r="W3506" t="str">
            <v>Dorit Dor</v>
          </cell>
          <cell r="Y3506" t="str">
            <v>Eligible</v>
          </cell>
          <cell r="Z3506">
            <v>31000</v>
          </cell>
          <cell r="AA3506">
            <v>114285.71428571429</v>
          </cell>
          <cell r="AB3506">
            <v>31000</v>
          </cell>
          <cell r="AC3506">
            <v>114285.71428571429</v>
          </cell>
          <cell r="AD3506">
            <v>4</v>
          </cell>
          <cell r="AE3506" t="str">
            <v>D41</v>
          </cell>
          <cell r="AF3506">
            <v>25500</v>
          </cell>
          <cell r="AG3506">
            <v>37000</v>
          </cell>
          <cell r="AH3506">
            <v>0.47</v>
          </cell>
          <cell r="AI3506">
            <v>3</v>
          </cell>
          <cell r="AJ3506">
            <v>0</v>
          </cell>
          <cell r="AK3506">
            <v>32240</v>
          </cell>
          <cell r="AL3506">
            <v>4.0000000000000036E-2</v>
          </cell>
          <cell r="AM3506">
            <v>118857.14285714286</v>
          </cell>
          <cell r="AN3506">
            <v>4571.4285714285652</v>
          </cell>
          <cell r="AO3506">
            <v>-0.12864864864864867</v>
          </cell>
          <cell r="AQ3506">
            <v>6500</v>
          </cell>
          <cell r="AR3506">
            <v>86000</v>
          </cell>
          <cell r="AS3506">
            <v>0.3</v>
          </cell>
          <cell r="AT3506">
            <v>1</v>
          </cell>
          <cell r="AU3506">
            <v>0</v>
          </cell>
          <cell r="AV3506">
            <v>32240</v>
          </cell>
          <cell r="AW3506">
            <v>118857.14285714286</v>
          </cell>
          <cell r="AX3506">
            <v>4.0000000000000036E-2</v>
          </cell>
          <cell r="AY3506">
            <v>4571.4285714285652</v>
          </cell>
          <cell r="AZ3506" t="str">
            <v>Regular Bonus</v>
          </cell>
          <cell r="BA3506" t="str">
            <v>Regular BonusEligible</v>
          </cell>
          <cell r="BB3506" t="str">
            <v>Regular BonusIsrael</v>
          </cell>
          <cell r="BC3506" t="str">
            <v>Regular BonusIsrael Employee</v>
          </cell>
          <cell r="BD3506" t="str">
            <v>D45</v>
          </cell>
          <cell r="BE3506" t="str">
            <v>Employee</v>
          </cell>
          <cell r="BF3506">
            <v>31000</v>
          </cell>
          <cell r="BG3506">
            <v>50000</v>
          </cell>
          <cell r="BH3506">
            <v>4</v>
          </cell>
          <cell r="BI3506">
            <v>4000</v>
          </cell>
          <cell r="BJ3506">
            <v>60000</v>
          </cell>
          <cell r="BK3506">
            <v>60000</v>
          </cell>
          <cell r="BL3506">
            <v>48000</v>
          </cell>
        </row>
        <row r="3507">
          <cell r="B3507">
            <v>9168</v>
          </cell>
          <cell r="C3507">
            <v>3094</v>
          </cell>
          <cell r="E3507" t="str">
            <v>Dan Hallel</v>
          </cell>
          <cell r="F3507" t="str">
            <v>GROUP MANAGER</v>
          </cell>
          <cell r="G3507" t="str">
            <v>Employee</v>
          </cell>
          <cell r="H3507" t="str">
            <v>Products - R&amp;D</v>
          </cell>
          <cell r="I3507" t="str">
            <v>TEL-AVIV</v>
          </cell>
          <cell r="J3507" t="str">
            <v>Israel</v>
          </cell>
          <cell r="K3507">
            <v>39030</v>
          </cell>
          <cell r="L3507" t="str">
            <v>IL</v>
          </cell>
          <cell r="M3507" t="str">
            <v>D30M</v>
          </cell>
          <cell r="N3507" t="str">
            <v>D</v>
          </cell>
          <cell r="O3507" t="str">
            <v>3</v>
          </cell>
          <cell r="P3507" t="str">
            <v>Regular</v>
          </cell>
          <cell r="T3507">
            <v>1</v>
          </cell>
          <cell r="U3507" t="str">
            <v>ILS</v>
          </cell>
          <cell r="V3507" t="str">
            <v>Products - R&amp;D</v>
          </cell>
          <cell r="W3507" t="str">
            <v>Dorit Dor</v>
          </cell>
          <cell r="Y3507" t="str">
            <v>Eligible</v>
          </cell>
          <cell r="Z3507">
            <v>41200</v>
          </cell>
          <cell r="AA3507">
            <v>151889.40092165899</v>
          </cell>
          <cell r="AB3507">
            <v>41200</v>
          </cell>
          <cell r="AC3507">
            <v>151889.40092165899</v>
          </cell>
          <cell r="AD3507">
            <v>3</v>
          </cell>
          <cell r="AE3507" t="str">
            <v>D30</v>
          </cell>
          <cell r="AF3507">
            <v>34000</v>
          </cell>
          <cell r="AG3507">
            <v>46000</v>
          </cell>
          <cell r="AH3507">
            <v>0.6</v>
          </cell>
          <cell r="AI3507">
            <v>3</v>
          </cell>
          <cell r="AJ3507">
            <v>0</v>
          </cell>
          <cell r="AK3507">
            <v>42024</v>
          </cell>
          <cell r="AL3507">
            <v>2.0000000000000018E-2</v>
          </cell>
          <cell r="AM3507">
            <v>154927.18894009216</v>
          </cell>
          <cell r="AN3507">
            <v>3037.7880184331734</v>
          </cell>
          <cell r="AO3507">
            <v>-8.6434782608695637E-2</v>
          </cell>
          <cell r="AQ3507">
            <v>6500</v>
          </cell>
          <cell r="AR3507">
            <v>86000</v>
          </cell>
          <cell r="AS3507">
            <v>0.43</v>
          </cell>
          <cell r="AT3507">
            <v>1</v>
          </cell>
          <cell r="AU3507">
            <v>0</v>
          </cell>
          <cell r="AV3507">
            <v>42024</v>
          </cell>
          <cell r="AW3507">
            <v>154927.18894009216</v>
          </cell>
          <cell r="AX3507">
            <v>2.0000000000000018E-2</v>
          </cell>
          <cell r="AY3507">
            <v>3037.7880184331734</v>
          </cell>
          <cell r="AZ3507" t="str">
            <v>Regular Bonus</v>
          </cell>
          <cell r="BA3507" t="str">
            <v>Regular BonusEligible</v>
          </cell>
          <cell r="BB3507" t="str">
            <v>Regular BonusIsrael</v>
          </cell>
          <cell r="BC3507" t="str">
            <v>Regular BonusIsrael Employee</v>
          </cell>
          <cell r="BD3507" t="str">
            <v>D35</v>
          </cell>
          <cell r="BE3507" t="str">
            <v>Employee</v>
          </cell>
          <cell r="BF3507">
            <v>41200</v>
          </cell>
          <cell r="BG3507">
            <v>75000</v>
          </cell>
          <cell r="BH3507">
            <v>4</v>
          </cell>
          <cell r="BI3507">
            <v>4000</v>
          </cell>
          <cell r="BJ3507">
            <v>70000</v>
          </cell>
          <cell r="BK3507">
            <v>70000</v>
          </cell>
          <cell r="BL3507">
            <v>56000</v>
          </cell>
        </row>
        <row r="3508">
          <cell r="B3508">
            <v>13095</v>
          </cell>
          <cell r="C3508">
            <v>8126</v>
          </cell>
          <cell r="D3508">
            <v>187722</v>
          </cell>
          <cell r="E3508" t="str">
            <v>Lior Manor</v>
          </cell>
          <cell r="F3508" t="str">
            <v>GROUP MANAGER</v>
          </cell>
          <cell r="G3508" t="str">
            <v>Employee</v>
          </cell>
          <cell r="H3508" t="str">
            <v>Products - R&amp;D</v>
          </cell>
          <cell r="I3508" t="str">
            <v>TEL-AVIV</v>
          </cell>
          <cell r="J3508" t="str">
            <v>Israel</v>
          </cell>
          <cell r="K3508">
            <v>42072</v>
          </cell>
          <cell r="L3508" t="str">
            <v>IL</v>
          </cell>
          <cell r="M3508" t="str">
            <v>D30M</v>
          </cell>
          <cell r="N3508" t="str">
            <v>D</v>
          </cell>
          <cell r="O3508" t="str">
            <v>3</v>
          </cell>
          <cell r="P3508" t="str">
            <v>Regular</v>
          </cell>
          <cell r="T3508">
            <v>1</v>
          </cell>
          <cell r="U3508" t="str">
            <v>ILS</v>
          </cell>
          <cell r="V3508" t="str">
            <v>Products - R&amp;D</v>
          </cell>
          <cell r="W3508" t="str">
            <v>Dorit Dor</v>
          </cell>
          <cell r="Y3508" t="str">
            <v>Eligible</v>
          </cell>
          <cell r="Z3508">
            <v>40500</v>
          </cell>
          <cell r="AA3508">
            <v>149308.75576036866</v>
          </cell>
          <cell r="AB3508">
            <v>40500</v>
          </cell>
          <cell r="AC3508">
            <v>149308.75576036866</v>
          </cell>
          <cell r="AD3508">
            <v>3</v>
          </cell>
          <cell r="AE3508" t="str">
            <v>D30</v>
          </cell>
          <cell r="AF3508">
            <v>34000</v>
          </cell>
          <cell r="AG3508">
            <v>46000</v>
          </cell>
          <cell r="AH3508">
            <v>0.54</v>
          </cell>
          <cell r="AI3508">
            <v>3</v>
          </cell>
          <cell r="AJ3508">
            <v>0</v>
          </cell>
          <cell r="AK3508">
            <v>41310</v>
          </cell>
          <cell r="AL3508">
            <v>2.0000000000000018E-2</v>
          </cell>
          <cell r="AM3508">
            <v>152294.93087557604</v>
          </cell>
          <cell r="AN3508">
            <v>2986.1751152073848</v>
          </cell>
          <cell r="AO3508">
            <v>-0.10195652173913039</v>
          </cell>
          <cell r="AQ3508">
            <v>6500</v>
          </cell>
          <cell r="AR3508">
            <v>86000</v>
          </cell>
          <cell r="AS3508">
            <v>0.42</v>
          </cell>
          <cell r="AT3508">
            <v>1</v>
          </cell>
          <cell r="AU3508">
            <v>0</v>
          </cell>
          <cell r="AV3508">
            <v>41310</v>
          </cell>
          <cell r="AW3508">
            <v>152294.93087557604</v>
          </cell>
          <cell r="AX3508">
            <v>2.0000000000000018E-2</v>
          </cell>
          <cell r="AY3508">
            <v>2986.1751152073848</v>
          </cell>
          <cell r="AZ3508" t="str">
            <v>Regular Bonus</v>
          </cell>
          <cell r="BA3508" t="str">
            <v>Regular BonusEligible</v>
          </cell>
          <cell r="BB3508" t="str">
            <v>Regular BonusIsrael</v>
          </cell>
          <cell r="BC3508" t="str">
            <v>Regular BonusIsrael Employee</v>
          </cell>
          <cell r="BD3508" t="str">
            <v>D35</v>
          </cell>
          <cell r="BE3508" t="str">
            <v>Employee</v>
          </cell>
          <cell r="BF3508">
            <v>40500</v>
          </cell>
          <cell r="BG3508">
            <v>65000</v>
          </cell>
          <cell r="BH3508">
            <v>3</v>
          </cell>
          <cell r="BI3508">
            <v>4000</v>
          </cell>
          <cell r="BJ3508">
            <v>70000</v>
          </cell>
          <cell r="BK3508">
            <v>70000</v>
          </cell>
          <cell r="BL3508">
            <v>56000</v>
          </cell>
        </row>
        <row r="3509">
          <cell r="B3509">
            <v>19419</v>
          </cell>
          <cell r="C3509">
            <v>14477</v>
          </cell>
          <cell r="D3509">
            <v>49860</v>
          </cell>
          <cell r="E3509" t="str">
            <v>Aviv Arbitman</v>
          </cell>
          <cell r="F3509" t="str">
            <v>SOFTWARE DEVELOPER</v>
          </cell>
          <cell r="G3509" t="str">
            <v>Employee</v>
          </cell>
          <cell r="H3509" t="str">
            <v>Products - R&amp;D</v>
          </cell>
          <cell r="I3509" t="str">
            <v>TEL-AVIV</v>
          </cell>
          <cell r="J3509" t="str">
            <v>Israel</v>
          </cell>
          <cell r="K3509">
            <v>43493</v>
          </cell>
          <cell r="L3509" t="str">
            <v>IL</v>
          </cell>
          <cell r="M3509" t="str">
            <v>D51P</v>
          </cell>
          <cell r="N3509" t="str">
            <v>D</v>
          </cell>
          <cell r="O3509" t="str">
            <v>5</v>
          </cell>
          <cell r="P3509" t="str">
            <v>Regular</v>
          </cell>
          <cell r="T3509">
            <v>1</v>
          </cell>
          <cell r="U3509" t="str">
            <v>ILS</v>
          </cell>
          <cell r="V3509" t="str">
            <v>Products - R&amp;D</v>
          </cell>
          <cell r="W3509" t="str">
            <v>Dorit Dor</v>
          </cell>
          <cell r="Y3509" t="str">
            <v>Eligible</v>
          </cell>
          <cell r="Z3509">
            <v>26900</v>
          </cell>
          <cell r="AA3509">
            <v>99170.506912442404</v>
          </cell>
          <cell r="AB3509">
            <v>26900</v>
          </cell>
          <cell r="AC3509">
            <v>99170.506912442404</v>
          </cell>
          <cell r="AD3509">
            <v>4</v>
          </cell>
          <cell r="AE3509" t="str">
            <v>D51</v>
          </cell>
          <cell r="AF3509">
            <v>19500</v>
          </cell>
          <cell r="AG3509">
            <v>29500</v>
          </cell>
          <cell r="AH3509">
            <v>0.74</v>
          </cell>
          <cell r="AI3509">
            <v>4</v>
          </cell>
          <cell r="AJ3509">
            <v>0</v>
          </cell>
          <cell r="AK3509">
            <v>27707</v>
          </cell>
          <cell r="AL3509">
            <v>3.0000000000000027E-2</v>
          </cell>
          <cell r="AM3509">
            <v>102145.62211981567</v>
          </cell>
          <cell r="AN3509">
            <v>2975.1152073732665</v>
          </cell>
          <cell r="AO3509">
            <v>-6.0779661016949205E-2</v>
          </cell>
          <cell r="AQ3509">
            <v>6500</v>
          </cell>
          <cell r="AR3509">
            <v>86000</v>
          </cell>
          <cell r="AS3509">
            <v>0.25</v>
          </cell>
          <cell r="AT3509">
            <v>1</v>
          </cell>
          <cell r="AU3509">
            <v>0</v>
          </cell>
          <cell r="AV3509">
            <v>27707</v>
          </cell>
          <cell r="AW3509">
            <v>102145.62211981567</v>
          </cell>
          <cell r="AX3509">
            <v>3.0000000000000027E-2</v>
          </cell>
          <cell r="AY3509">
            <v>2975.1152073732665</v>
          </cell>
          <cell r="AZ3509" t="str">
            <v>Regular Bonus</v>
          </cell>
          <cell r="BA3509" t="str">
            <v>Regular BonusEligible</v>
          </cell>
          <cell r="BB3509" t="str">
            <v>Regular BonusIsrael</v>
          </cell>
          <cell r="BC3509" t="str">
            <v>Regular BonusIsrael Employee</v>
          </cell>
          <cell r="BD3509" t="str">
            <v>D55</v>
          </cell>
          <cell r="BE3509" t="str">
            <v>Employee</v>
          </cell>
          <cell r="BF3509">
            <v>26900</v>
          </cell>
          <cell r="BG3509">
            <v>44318</v>
          </cell>
          <cell r="BH3509">
            <v>4</v>
          </cell>
          <cell r="BI3509">
            <v>4000</v>
          </cell>
          <cell r="BJ3509">
            <v>49000</v>
          </cell>
          <cell r="BK3509">
            <v>49000</v>
          </cell>
          <cell r="BL3509">
            <v>39200</v>
          </cell>
        </row>
        <row r="3510">
          <cell r="B3510">
            <v>8733</v>
          </cell>
          <cell r="C3510">
            <v>2875</v>
          </cell>
          <cell r="E3510" t="str">
            <v>Dmitry Shevelev</v>
          </cell>
          <cell r="F3510" t="str">
            <v>TECHNOLOGY LEADER</v>
          </cell>
          <cell r="G3510" t="str">
            <v>Employee</v>
          </cell>
          <cell r="H3510" t="str">
            <v>Products - R&amp;D</v>
          </cell>
          <cell r="I3510" t="str">
            <v>TEL-AVIV</v>
          </cell>
          <cell r="J3510" t="str">
            <v>Israel</v>
          </cell>
          <cell r="K3510">
            <v>40391</v>
          </cell>
          <cell r="L3510" t="str">
            <v>IL</v>
          </cell>
          <cell r="M3510" t="str">
            <v>D41P</v>
          </cell>
          <cell r="N3510" t="str">
            <v>D</v>
          </cell>
          <cell r="O3510" t="str">
            <v>4</v>
          </cell>
          <cell r="P3510" t="str">
            <v>Regular</v>
          </cell>
          <cell r="T3510">
            <v>1</v>
          </cell>
          <cell r="U3510" t="str">
            <v>ILS</v>
          </cell>
          <cell r="V3510" t="str">
            <v>Products - R&amp;D</v>
          </cell>
          <cell r="W3510" t="str">
            <v>Dorit Dor</v>
          </cell>
          <cell r="Y3510" t="str">
            <v>Eligible</v>
          </cell>
          <cell r="Z3510">
            <v>28500</v>
          </cell>
          <cell r="AA3510">
            <v>105069.12442396313</v>
          </cell>
          <cell r="AB3510">
            <v>28500</v>
          </cell>
          <cell r="AC3510">
            <v>105069.12442396313</v>
          </cell>
          <cell r="AD3510">
            <v>2</v>
          </cell>
          <cell r="AE3510" t="str">
            <v>D41</v>
          </cell>
          <cell r="AF3510">
            <v>25500</v>
          </cell>
          <cell r="AG3510">
            <v>37000</v>
          </cell>
          <cell r="AH3510">
            <v>0.26</v>
          </cell>
          <cell r="AI3510">
            <v>2</v>
          </cell>
          <cell r="AJ3510">
            <v>0</v>
          </cell>
          <cell r="AK3510">
            <v>28500</v>
          </cell>
          <cell r="AL3510">
            <v>0</v>
          </cell>
          <cell r="AM3510">
            <v>105069.12442396313</v>
          </cell>
          <cell r="AN3510">
            <v>0</v>
          </cell>
          <cell r="AO3510">
            <v>-0.22972972972972971</v>
          </cell>
          <cell r="AP3510" t="str">
            <v>Rated 2 - no recommendation</v>
          </cell>
          <cell r="AQ3510">
            <v>6500</v>
          </cell>
          <cell r="AR3510">
            <v>86000</v>
          </cell>
          <cell r="AS3510">
            <v>0.27</v>
          </cell>
          <cell r="AT3510">
            <v>1</v>
          </cell>
          <cell r="AU3510">
            <v>0</v>
          </cell>
          <cell r="AV3510">
            <v>28500</v>
          </cell>
          <cell r="AW3510">
            <v>105069.12442396313</v>
          </cell>
          <cell r="AX3510">
            <v>0</v>
          </cell>
          <cell r="AY3510">
            <v>0</v>
          </cell>
          <cell r="AZ3510" t="str">
            <v>Regular Bonus</v>
          </cell>
          <cell r="BA3510" t="str">
            <v>Regular BonusEligible</v>
          </cell>
          <cell r="BB3510" t="str">
            <v>Regular BonusIsrael</v>
          </cell>
          <cell r="BC3510" t="str">
            <v>Regular BonusIsrael Employee</v>
          </cell>
          <cell r="BD3510" t="str">
            <v>D45</v>
          </cell>
          <cell r="BE3510" t="str">
            <v>Employee</v>
          </cell>
          <cell r="BF3510">
            <v>28500</v>
          </cell>
          <cell r="BG3510">
            <v>43000</v>
          </cell>
          <cell r="BH3510">
            <v>3</v>
          </cell>
          <cell r="BI3510">
            <v>4000</v>
          </cell>
          <cell r="BJ3510">
            <v>31000</v>
          </cell>
          <cell r="BK3510">
            <v>31000</v>
          </cell>
          <cell r="BL3510">
            <v>24800</v>
          </cell>
        </row>
        <row r="3511">
          <cell r="B3511">
            <v>8771</v>
          </cell>
          <cell r="C3511">
            <v>2899</v>
          </cell>
          <cell r="E3511" t="str">
            <v>Zohar Mendelevich</v>
          </cell>
          <cell r="F3511" t="str">
            <v>TEAM LEADER</v>
          </cell>
          <cell r="G3511" t="str">
            <v>Employee</v>
          </cell>
          <cell r="H3511" t="str">
            <v>Products - R&amp;D</v>
          </cell>
          <cell r="I3511" t="str">
            <v>TEL-AVIV</v>
          </cell>
          <cell r="J3511" t="str">
            <v>Israel</v>
          </cell>
          <cell r="K3511">
            <v>40398</v>
          </cell>
          <cell r="L3511" t="str">
            <v>IL</v>
          </cell>
          <cell r="M3511" t="str">
            <v>D41M</v>
          </cell>
          <cell r="N3511" t="str">
            <v>D</v>
          </cell>
          <cell r="O3511" t="str">
            <v>4</v>
          </cell>
          <cell r="P3511" t="str">
            <v>Regular</v>
          </cell>
          <cell r="T3511">
            <v>1</v>
          </cell>
          <cell r="U3511" t="str">
            <v>ILS</v>
          </cell>
          <cell r="V3511" t="str">
            <v>Products - R&amp;D</v>
          </cell>
          <cell r="W3511" t="str">
            <v>Dorit Dor</v>
          </cell>
          <cell r="Y3511" t="str">
            <v>Eligible</v>
          </cell>
          <cell r="Z3511">
            <v>33500</v>
          </cell>
          <cell r="AA3511">
            <v>123502.30414746545</v>
          </cell>
          <cell r="AB3511">
            <v>33500</v>
          </cell>
          <cell r="AC3511">
            <v>123502.30414746545</v>
          </cell>
          <cell r="AD3511">
            <v>3</v>
          </cell>
          <cell r="AE3511" t="str">
            <v>D41</v>
          </cell>
          <cell r="AF3511">
            <v>25500</v>
          </cell>
          <cell r="AG3511">
            <v>37000</v>
          </cell>
          <cell r="AH3511">
            <v>0.69</v>
          </cell>
          <cell r="AI3511">
            <v>3</v>
          </cell>
          <cell r="AJ3511">
            <v>0</v>
          </cell>
          <cell r="AK3511">
            <v>34170</v>
          </cell>
          <cell r="AL3511">
            <v>2.0000000000000018E-2</v>
          </cell>
          <cell r="AM3511">
            <v>125972.35023041476</v>
          </cell>
          <cell r="AN3511">
            <v>2470.0460829493095</v>
          </cell>
          <cell r="AO3511">
            <v>-7.6486486486486482E-2</v>
          </cell>
          <cell r="AQ3511">
            <v>6500</v>
          </cell>
          <cell r="AR3511">
            <v>86000</v>
          </cell>
          <cell r="AS3511">
            <v>0.33</v>
          </cell>
          <cell r="AT3511">
            <v>1</v>
          </cell>
          <cell r="AU3511">
            <v>0</v>
          </cell>
          <cell r="AV3511">
            <v>34170</v>
          </cell>
          <cell r="AW3511">
            <v>125972.35023041476</v>
          </cell>
          <cell r="AX3511">
            <v>2.0000000000000018E-2</v>
          </cell>
          <cell r="AY3511">
            <v>2470.0460829493095</v>
          </cell>
          <cell r="AZ3511" t="str">
            <v>Regular Bonus</v>
          </cell>
          <cell r="BA3511" t="str">
            <v>Regular BonusEligible</v>
          </cell>
          <cell r="BB3511" t="str">
            <v>Regular BonusIsrael</v>
          </cell>
          <cell r="BC3511" t="str">
            <v>Regular BonusIsrael Employee</v>
          </cell>
          <cell r="BD3511" t="str">
            <v>D45</v>
          </cell>
          <cell r="BE3511" t="str">
            <v>Employee</v>
          </cell>
          <cell r="BF3511">
            <v>33500</v>
          </cell>
          <cell r="BG3511">
            <v>48000</v>
          </cell>
          <cell r="BH3511">
            <v>5</v>
          </cell>
          <cell r="BI3511">
            <v>4000</v>
          </cell>
          <cell r="BJ3511">
            <v>43000</v>
          </cell>
          <cell r="BK3511">
            <v>43000</v>
          </cell>
          <cell r="BL3511">
            <v>34400</v>
          </cell>
        </row>
        <row r="3512">
          <cell r="B3512">
            <v>12869</v>
          </cell>
          <cell r="C3512">
            <v>7893</v>
          </cell>
          <cell r="D3512">
            <v>209676</v>
          </cell>
          <cell r="E3512" t="str">
            <v>Andy Yelnik</v>
          </cell>
          <cell r="F3512" t="str">
            <v>SOFTWARE DEVELOPER</v>
          </cell>
          <cell r="G3512" t="str">
            <v>Employee</v>
          </cell>
          <cell r="H3512" t="str">
            <v>Products - R&amp;D</v>
          </cell>
          <cell r="I3512" t="str">
            <v>TEL-AVIV</v>
          </cell>
          <cell r="J3512" t="str">
            <v>Israel</v>
          </cell>
          <cell r="K3512">
            <v>43129</v>
          </cell>
          <cell r="L3512" t="str">
            <v>IL</v>
          </cell>
          <cell r="M3512" t="str">
            <v>D61P</v>
          </cell>
          <cell r="N3512" t="str">
            <v>D</v>
          </cell>
          <cell r="O3512" t="str">
            <v>6</v>
          </cell>
          <cell r="P3512" t="str">
            <v>Regular</v>
          </cell>
          <cell r="T3512">
            <v>1</v>
          </cell>
          <cell r="U3512" t="str">
            <v>ILS</v>
          </cell>
          <cell r="V3512" t="str">
            <v>Products - R&amp;D</v>
          </cell>
          <cell r="W3512" t="str">
            <v>Dorit Dor</v>
          </cell>
          <cell r="Y3512" t="str">
            <v>Eligible</v>
          </cell>
          <cell r="Z3512">
            <v>18000</v>
          </cell>
          <cell r="AA3512">
            <v>66359.447004608301</v>
          </cell>
          <cell r="AB3512">
            <v>18000</v>
          </cell>
          <cell r="AC3512">
            <v>66359.447004608301</v>
          </cell>
          <cell r="AD3512">
            <v>2</v>
          </cell>
          <cell r="AE3512" t="str">
            <v>D61</v>
          </cell>
          <cell r="AF3512">
            <v>16000</v>
          </cell>
          <cell r="AG3512">
            <v>23000</v>
          </cell>
          <cell r="AH3512">
            <v>0.28000000000000003</v>
          </cell>
          <cell r="AI3512">
            <v>2</v>
          </cell>
          <cell r="AJ3512">
            <v>0</v>
          </cell>
          <cell r="AK3512">
            <v>18000</v>
          </cell>
          <cell r="AL3512">
            <v>0</v>
          </cell>
          <cell r="AM3512">
            <v>66359.447004608301</v>
          </cell>
          <cell r="AN3512">
            <v>0</v>
          </cell>
          <cell r="AO3512">
            <v>-0.21739130434782605</v>
          </cell>
          <cell r="AP3512" t="str">
            <v>Rated 2 - no recommendation</v>
          </cell>
          <cell r="AQ3512">
            <v>6500</v>
          </cell>
          <cell r="AR3512">
            <v>86000</v>
          </cell>
          <cell r="AS3512">
            <v>0.14000000000000001</v>
          </cell>
          <cell r="AT3512">
            <v>1</v>
          </cell>
          <cell r="AU3512">
            <v>0</v>
          </cell>
          <cell r="AV3512">
            <v>18000</v>
          </cell>
          <cell r="AW3512">
            <v>66359.447004608301</v>
          </cell>
          <cell r="AX3512">
            <v>0</v>
          </cell>
          <cell r="AY3512">
            <v>0</v>
          </cell>
          <cell r="AZ3512" t="str">
            <v>Regular Bonus</v>
          </cell>
          <cell r="BA3512" t="str">
            <v>Regular BonusEligible</v>
          </cell>
          <cell r="BB3512" t="str">
            <v>Regular BonusIsrael</v>
          </cell>
          <cell r="BC3512" t="str">
            <v>Regular BonusIsrael Employee</v>
          </cell>
          <cell r="BD3512" t="str">
            <v>D61</v>
          </cell>
          <cell r="BE3512" t="str">
            <v>Employee</v>
          </cell>
          <cell r="BF3512">
            <v>18000</v>
          </cell>
          <cell r="BG3512">
            <v>30000</v>
          </cell>
          <cell r="BH3512">
            <v>5</v>
          </cell>
          <cell r="BI3512">
            <v>4000</v>
          </cell>
          <cell r="BJ3512">
            <v>13000</v>
          </cell>
          <cell r="BK3512">
            <v>13000</v>
          </cell>
          <cell r="BL3512">
            <v>10400</v>
          </cell>
        </row>
        <row r="3513">
          <cell r="B3513">
            <v>12476</v>
          </cell>
          <cell r="C3513">
            <v>7510</v>
          </cell>
          <cell r="D3513">
            <v>44483</v>
          </cell>
          <cell r="E3513" t="str">
            <v>Masha Ladizhensky</v>
          </cell>
          <cell r="F3513" t="str">
            <v>TEAM LEADER</v>
          </cell>
          <cell r="G3513" t="str">
            <v>Employee</v>
          </cell>
          <cell r="H3513" t="str">
            <v>Products - R&amp;D</v>
          </cell>
          <cell r="I3513" t="str">
            <v>TEL-AVIV</v>
          </cell>
          <cell r="J3513" t="str">
            <v>Israel</v>
          </cell>
          <cell r="K3513">
            <v>41869</v>
          </cell>
          <cell r="L3513" t="str">
            <v>IL</v>
          </cell>
          <cell r="M3513" t="str">
            <v>D41M</v>
          </cell>
          <cell r="N3513" t="str">
            <v>D</v>
          </cell>
          <cell r="O3513" t="str">
            <v>4</v>
          </cell>
          <cell r="P3513" t="str">
            <v>Regular</v>
          </cell>
          <cell r="T3513">
            <v>1</v>
          </cell>
          <cell r="U3513" t="str">
            <v>ILS</v>
          </cell>
          <cell r="V3513" t="str">
            <v>Products - R&amp;D</v>
          </cell>
          <cell r="W3513" t="str">
            <v>Dorit Dor</v>
          </cell>
          <cell r="Y3513" t="str">
            <v>Eligible</v>
          </cell>
          <cell r="Z3513">
            <v>26000</v>
          </cell>
          <cell r="AA3513">
            <v>95852.534562211978</v>
          </cell>
          <cell r="AB3513">
            <v>26000</v>
          </cell>
          <cell r="AC3513">
            <v>95852.534562211978</v>
          </cell>
          <cell r="AD3513">
            <v>2</v>
          </cell>
          <cell r="AE3513" t="str">
            <v>D41</v>
          </cell>
          <cell r="AF3513">
            <v>25500</v>
          </cell>
          <cell r="AG3513">
            <v>37000</v>
          </cell>
          <cell r="AH3513">
            <v>0.04</v>
          </cell>
          <cell r="AI3513">
            <v>1</v>
          </cell>
          <cell r="AJ3513">
            <v>0</v>
          </cell>
          <cell r="AK3513">
            <v>26000</v>
          </cell>
          <cell r="AL3513">
            <v>0</v>
          </cell>
          <cell r="AM3513">
            <v>95852.534562211978</v>
          </cell>
          <cell r="AN3513">
            <v>0</v>
          </cell>
          <cell r="AO3513">
            <v>-0.29729729729729726</v>
          </cell>
          <cell r="AP3513" t="str">
            <v>Rated 2 - no recommendation</v>
          </cell>
          <cell r="AQ3513">
            <v>6500</v>
          </cell>
          <cell r="AR3513">
            <v>86000</v>
          </cell>
          <cell r="AS3513">
            <v>0.24</v>
          </cell>
          <cell r="AT3513">
            <v>1</v>
          </cell>
          <cell r="AU3513">
            <v>0</v>
          </cell>
          <cell r="AV3513">
            <v>26000</v>
          </cell>
          <cell r="AW3513">
            <v>95852.534562211978</v>
          </cell>
          <cell r="AX3513">
            <v>0</v>
          </cell>
          <cell r="AY3513">
            <v>0</v>
          </cell>
          <cell r="AZ3513" t="str">
            <v>Regular Bonus</v>
          </cell>
          <cell r="BA3513" t="str">
            <v>Regular BonusEligible</v>
          </cell>
          <cell r="BB3513" t="str">
            <v>Regular BonusIsrael</v>
          </cell>
          <cell r="BC3513" t="str">
            <v>Regular BonusIsrael Employee</v>
          </cell>
          <cell r="BD3513" t="str">
            <v>D45</v>
          </cell>
          <cell r="BE3513" t="str">
            <v>Employee</v>
          </cell>
          <cell r="BF3513">
            <v>26000</v>
          </cell>
          <cell r="BG3513">
            <v>27616</v>
          </cell>
          <cell r="BH3513">
            <v>2</v>
          </cell>
          <cell r="BI3513">
            <v>4000</v>
          </cell>
          <cell r="BJ3513">
            <v>31000</v>
          </cell>
          <cell r="BK3513">
            <v>31000</v>
          </cell>
          <cell r="BL3513">
            <v>24800</v>
          </cell>
        </row>
        <row r="3514">
          <cell r="B3514">
            <v>14476</v>
          </cell>
          <cell r="C3514">
            <v>9437</v>
          </cell>
          <cell r="D3514">
            <v>81939</v>
          </cell>
          <cell r="E3514" t="str">
            <v>Kobi Ohayon</v>
          </cell>
          <cell r="F3514" t="str">
            <v>TEAM LEADER</v>
          </cell>
          <cell r="G3514" t="str">
            <v>Employee</v>
          </cell>
          <cell r="H3514" t="str">
            <v>Products - R&amp;D</v>
          </cell>
          <cell r="I3514" t="str">
            <v>TEL-AVIV</v>
          </cell>
          <cell r="J3514" t="str">
            <v>Israel</v>
          </cell>
          <cell r="K3514">
            <v>42331</v>
          </cell>
          <cell r="L3514" t="str">
            <v>IL</v>
          </cell>
          <cell r="M3514" t="str">
            <v>D41M</v>
          </cell>
          <cell r="N3514" t="str">
            <v>D</v>
          </cell>
          <cell r="O3514" t="str">
            <v>4</v>
          </cell>
          <cell r="P3514" t="str">
            <v>Regular</v>
          </cell>
          <cell r="T3514">
            <v>1</v>
          </cell>
          <cell r="U3514" t="str">
            <v>ILS</v>
          </cell>
          <cell r="V3514" t="str">
            <v>Products - R&amp;D</v>
          </cell>
          <cell r="W3514" t="str">
            <v>Dorit Dor</v>
          </cell>
          <cell r="Y3514" t="str">
            <v>Eligible</v>
          </cell>
          <cell r="Z3514">
            <v>29200</v>
          </cell>
          <cell r="AA3514">
            <v>107649.76958525345</v>
          </cell>
          <cell r="AB3514">
            <v>29200</v>
          </cell>
          <cell r="AC3514">
            <v>107649.76958525345</v>
          </cell>
          <cell r="AD3514">
            <v>3</v>
          </cell>
          <cell r="AE3514" t="str">
            <v>D41</v>
          </cell>
          <cell r="AF3514">
            <v>25500</v>
          </cell>
          <cell r="AG3514">
            <v>37000</v>
          </cell>
          <cell r="AH3514">
            <v>0.32</v>
          </cell>
          <cell r="AI3514">
            <v>2</v>
          </cell>
          <cell r="AJ3514">
            <v>0</v>
          </cell>
          <cell r="AK3514">
            <v>30076</v>
          </cell>
          <cell r="AL3514">
            <v>3.0000000000000027E-2</v>
          </cell>
          <cell r="AM3514">
            <v>110879.26267281106</v>
          </cell>
          <cell r="AN3514">
            <v>3229.4930875576101</v>
          </cell>
          <cell r="AO3514">
            <v>-0.18713513513513513</v>
          </cell>
          <cell r="AQ3514">
            <v>6500</v>
          </cell>
          <cell r="AR3514">
            <v>86000</v>
          </cell>
          <cell r="AS3514">
            <v>0.28000000000000003</v>
          </cell>
          <cell r="AT3514">
            <v>1</v>
          </cell>
          <cell r="AU3514">
            <v>0</v>
          </cell>
          <cell r="AV3514">
            <v>30076</v>
          </cell>
          <cell r="AW3514">
            <v>110879.26267281106</v>
          </cell>
          <cell r="AX3514">
            <v>3.0000000000000027E-2</v>
          </cell>
          <cell r="AY3514">
            <v>3229.4930875576101</v>
          </cell>
          <cell r="AZ3514" t="str">
            <v>Regular Bonus</v>
          </cell>
          <cell r="BA3514" t="str">
            <v>Regular BonusEligible</v>
          </cell>
          <cell r="BB3514" t="str">
            <v>Regular BonusIsrael</v>
          </cell>
          <cell r="BC3514" t="str">
            <v>Regular BonusIsrael Employee</v>
          </cell>
          <cell r="BD3514" t="str">
            <v>D41</v>
          </cell>
          <cell r="BE3514" t="str">
            <v>Employee</v>
          </cell>
          <cell r="BF3514">
            <v>29200</v>
          </cell>
          <cell r="BG3514">
            <v>52000</v>
          </cell>
          <cell r="BH3514">
            <v>3</v>
          </cell>
          <cell r="BI3514">
            <v>4000</v>
          </cell>
          <cell r="BJ3514">
            <v>41000</v>
          </cell>
          <cell r="BK3514">
            <v>41000</v>
          </cell>
          <cell r="BL3514">
            <v>32800</v>
          </cell>
        </row>
        <row r="3515">
          <cell r="B3515">
            <v>14595</v>
          </cell>
          <cell r="C3515">
            <v>9548</v>
          </cell>
          <cell r="D3515">
            <v>223152</v>
          </cell>
          <cell r="E3515" t="str">
            <v>Sharon Ben-Moshe</v>
          </cell>
          <cell r="F3515" t="str">
            <v>SECURITY ANALYST</v>
          </cell>
          <cell r="G3515" t="str">
            <v>Monthly Extra Hours</v>
          </cell>
          <cell r="H3515" t="str">
            <v>Products - R&amp;D</v>
          </cell>
          <cell r="I3515" t="str">
            <v>TEL-AVIV</v>
          </cell>
          <cell r="J3515" t="str">
            <v>Israel</v>
          </cell>
          <cell r="K3515">
            <v>42366</v>
          </cell>
          <cell r="L3515" t="str">
            <v>IL</v>
          </cell>
          <cell r="M3515" t="str">
            <v>T51P</v>
          </cell>
          <cell r="N3515" t="str">
            <v>T</v>
          </cell>
          <cell r="O3515" t="str">
            <v>5</v>
          </cell>
          <cell r="P3515" t="str">
            <v>Regular</v>
          </cell>
          <cell r="T3515">
            <v>1</v>
          </cell>
          <cell r="U3515" t="str">
            <v>ILS</v>
          </cell>
          <cell r="V3515" t="str">
            <v>Products - R&amp;D</v>
          </cell>
          <cell r="W3515" t="str">
            <v>Dorit Dor</v>
          </cell>
          <cell r="Y3515" t="str">
            <v>Eligible</v>
          </cell>
          <cell r="Z3515">
            <v>16200</v>
          </cell>
          <cell r="AA3515">
            <v>59723.502304147471</v>
          </cell>
          <cell r="AB3515">
            <v>16200</v>
          </cell>
          <cell r="AC3515">
            <v>59723.502304147471</v>
          </cell>
          <cell r="AD3515">
            <v>3</v>
          </cell>
          <cell r="AE3515" t="str">
            <v>T51</v>
          </cell>
          <cell r="AF3515">
            <v>11000</v>
          </cell>
          <cell r="AG3515">
            <v>19000</v>
          </cell>
          <cell r="AH3515">
            <v>0.65</v>
          </cell>
          <cell r="AI3515">
            <v>3</v>
          </cell>
          <cell r="AJ3515">
            <v>0</v>
          </cell>
          <cell r="AK3515">
            <v>16524</v>
          </cell>
          <cell r="AL3515">
            <v>2.0000000000000018E-2</v>
          </cell>
          <cell r="AM3515">
            <v>60917.972350230419</v>
          </cell>
          <cell r="AN3515">
            <v>1194.4700460829481</v>
          </cell>
          <cell r="AO3515">
            <v>-0.13031578947368416</v>
          </cell>
          <cell r="AQ3515">
            <v>6500</v>
          </cell>
          <cell r="AR3515">
            <v>86000</v>
          </cell>
          <cell r="AS3515">
            <v>0.12</v>
          </cell>
          <cell r="AT3515">
            <v>1</v>
          </cell>
          <cell r="AU3515">
            <v>0</v>
          </cell>
          <cell r="AV3515">
            <v>16524</v>
          </cell>
          <cell r="AW3515">
            <v>60917.972350230419</v>
          </cell>
          <cell r="AX3515">
            <v>2.0000000000000018E-2</v>
          </cell>
          <cell r="AY3515">
            <v>1194.4700460829481</v>
          </cell>
          <cell r="AZ3515" t="str">
            <v>Regular Bonus</v>
          </cell>
          <cell r="BA3515" t="str">
            <v>Regular BonusEligible</v>
          </cell>
          <cell r="BB3515" t="str">
            <v>Regular BonusIsrael</v>
          </cell>
          <cell r="BC3515" t="str">
            <v>Regular BonusIsrael Monthly Extra Hours</v>
          </cell>
          <cell r="BD3515" t="str">
            <v>T51</v>
          </cell>
          <cell r="BE3515" t="str">
            <v>Monthly Extra Hours</v>
          </cell>
          <cell r="BF3515">
            <v>16200</v>
          </cell>
          <cell r="BG3515">
            <v>10000</v>
          </cell>
          <cell r="BH3515">
            <v>3</v>
          </cell>
          <cell r="BI3515">
            <v>2000</v>
          </cell>
          <cell r="BJ3515">
            <v>9000</v>
          </cell>
          <cell r="BK3515">
            <v>9000</v>
          </cell>
          <cell r="BL3515">
            <v>7200</v>
          </cell>
        </row>
        <row r="3516">
          <cell r="B3516">
            <v>14646</v>
          </cell>
          <cell r="C3516">
            <v>9597</v>
          </cell>
          <cell r="D3516">
            <v>85925</v>
          </cell>
          <cell r="E3516" t="str">
            <v>Uri Gorobets</v>
          </cell>
          <cell r="F3516" t="str">
            <v>SOFTWARE DEVELOPER</v>
          </cell>
          <cell r="G3516" t="str">
            <v>Employee</v>
          </cell>
          <cell r="H3516" t="str">
            <v>Products - R&amp;D</v>
          </cell>
          <cell r="I3516" t="str">
            <v>TEL-AVIV</v>
          </cell>
          <cell r="J3516" t="str">
            <v>Israel</v>
          </cell>
          <cell r="K3516">
            <v>42373</v>
          </cell>
          <cell r="L3516" t="str">
            <v>IL</v>
          </cell>
          <cell r="M3516" t="str">
            <v>D41P</v>
          </cell>
          <cell r="N3516" t="str">
            <v>D</v>
          </cell>
          <cell r="O3516" t="str">
            <v>4</v>
          </cell>
          <cell r="P3516" t="str">
            <v>Regular</v>
          </cell>
          <cell r="T3516">
            <v>1</v>
          </cell>
          <cell r="U3516" t="str">
            <v>ILS</v>
          </cell>
          <cell r="V3516" t="str">
            <v>Products - R&amp;D</v>
          </cell>
          <cell r="W3516" t="str">
            <v>Dorit Dor</v>
          </cell>
          <cell r="Y3516" t="str">
            <v>Eligible</v>
          </cell>
          <cell r="Z3516">
            <v>31700</v>
          </cell>
          <cell r="AA3516">
            <v>116866.35944700461</v>
          </cell>
          <cell r="AB3516">
            <v>31700</v>
          </cell>
          <cell r="AC3516">
            <v>116866.35944700461</v>
          </cell>
          <cell r="AD3516">
            <v>3</v>
          </cell>
          <cell r="AE3516" t="str">
            <v>D41</v>
          </cell>
          <cell r="AF3516">
            <v>25500</v>
          </cell>
          <cell r="AG3516">
            <v>37000</v>
          </cell>
          <cell r="AH3516">
            <v>0.53</v>
          </cell>
          <cell r="AI3516">
            <v>3</v>
          </cell>
          <cell r="AJ3516">
            <v>0</v>
          </cell>
          <cell r="AK3516">
            <v>32334</v>
          </cell>
          <cell r="AL3516">
            <v>2.0000000000000018E-2</v>
          </cell>
          <cell r="AM3516">
            <v>119203.6866359447</v>
          </cell>
          <cell r="AN3516">
            <v>2337.327188940093</v>
          </cell>
          <cell r="AO3516">
            <v>-0.12610810810810813</v>
          </cell>
          <cell r="AQ3516">
            <v>6500</v>
          </cell>
          <cell r="AR3516">
            <v>86000</v>
          </cell>
          <cell r="AS3516">
            <v>0.31</v>
          </cell>
          <cell r="AT3516">
            <v>1</v>
          </cell>
          <cell r="AU3516">
            <v>0</v>
          </cell>
          <cell r="AV3516">
            <v>32334</v>
          </cell>
          <cell r="AW3516">
            <v>119203.6866359447</v>
          </cell>
          <cell r="AX3516">
            <v>2.0000000000000018E-2</v>
          </cell>
          <cell r="AY3516">
            <v>2337.327188940093</v>
          </cell>
          <cell r="AZ3516" t="str">
            <v>Regular Bonus</v>
          </cell>
          <cell r="BA3516" t="str">
            <v>Regular BonusEligible</v>
          </cell>
          <cell r="BB3516" t="str">
            <v>Regular BonusIsrael</v>
          </cell>
          <cell r="BC3516" t="str">
            <v>Regular BonusIsrael Employee</v>
          </cell>
          <cell r="BD3516" t="str">
            <v>D45</v>
          </cell>
          <cell r="BE3516" t="str">
            <v>Employee</v>
          </cell>
          <cell r="BF3516">
            <v>31700</v>
          </cell>
          <cell r="BG3516">
            <v>40000</v>
          </cell>
          <cell r="BH3516">
            <v>3</v>
          </cell>
          <cell r="BI3516">
            <v>4000</v>
          </cell>
          <cell r="BJ3516">
            <v>43000</v>
          </cell>
          <cell r="BK3516">
            <v>43000</v>
          </cell>
          <cell r="BL3516">
            <v>34400</v>
          </cell>
        </row>
        <row r="3517">
          <cell r="B3517">
            <v>14740</v>
          </cell>
          <cell r="C3517">
            <v>9686</v>
          </cell>
          <cell r="D3517">
            <v>87097</v>
          </cell>
          <cell r="E3517" t="str">
            <v>Erez Parashi</v>
          </cell>
          <cell r="F3517" t="str">
            <v>SOFTWARE DEVELOPER</v>
          </cell>
          <cell r="G3517" t="str">
            <v>Employee</v>
          </cell>
          <cell r="H3517" t="str">
            <v>Products - R&amp;D</v>
          </cell>
          <cell r="I3517" t="str">
            <v>TEL-AVIV</v>
          </cell>
          <cell r="J3517" t="str">
            <v>Israel</v>
          </cell>
          <cell r="K3517">
            <v>42415</v>
          </cell>
          <cell r="L3517" t="str">
            <v>IL</v>
          </cell>
          <cell r="M3517" t="str">
            <v>D41P</v>
          </cell>
          <cell r="N3517" t="str">
            <v>D</v>
          </cell>
          <cell r="O3517" t="str">
            <v>4</v>
          </cell>
          <cell r="P3517" t="str">
            <v>Regular</v>
          </cell>
          <cell r="T3517">
            <v>1</v>
          </cell>
          <cell r="U3517" t="str">
            <v>ILS</v>
          </cell>
          <cell r="V3517" t="str">
            <v>Products - R&amp;D</v>
          </cell>
          <cell r="W3517" t="str">
            <v>Dorit Dor</v>
          </cell>
          <cell r="Y3517" t="str">
            <v>Eligible</v>
          </cell>
          <cell r="Z3517">
            <v>33400</v>
          </cell>
          <cell r="AA3517">
            <v>123133.64055299539</v>
          </cell>
          <cell r="AB3517">
            <v>33400</v>
          </cell>
          <cell r="AC3517">
            <v>123133.64055299539</v>
          </cell>
          <cell r="AD3517">
            <v>3</v>
          </cell>
          <cell r="AE3517" t="str">
            <v>D41</v>
          </cell>
          <cell r="AF3517">
            <v>25500</v>
          </cell>
          <cell r="AG3517">
            <v>37000</v>
          </cell>
          <cell r="AH3517">
            <v>0.68</v>
          </cell>
          <cell r="AI3517">
            <v>3</v>
          </cell>
          <cell r="AJ3517">
            <v>0</v>
          </cell>
          <cell r="AK3517">
            <v>34068</v>
          </cell>
          <cell r="AL3517">
            <v>2.0000000000000018E-2</v>
          </cell>
          <cell r="AM3517">
            <v>125596.3133640553</v>
          </cell>
          <cell r="AN3517">
            <v>2462.672811059907</v>
          </cell>
          <cell r="AO3517">
            <v>-7.9243243243243278E-2</v>
          </cell>
          <cell r="AQ3517">
            <v>6500</v>
          </cell>
          <cell r="AR3517">
            <v>86000</v>
          </cell>
          <cell r="AS3517">
            <v>0.33</v>
          </cell>
          <cell r="AT3517">
            <v>1</v>
          </cell>
          <cell r="AU3517">
            <v>0</v>
          </cell>
          <cell r="AV3517">
            <v>34068</v>
          </cell>
          <cell r="AW3517">
            <v>125596.3133640553</v>
          </cell>
          <cell r="AX3517">
            <v>2.0000000000000018E-2</v>
          </cell>
          <cell r="AY3517">
            <v>2462.672811059907</v>
          </cell>
          <cell r="AZ3517" t="str">
            <v>Regular Bonus</v>
          </cell>
          <cell r="BA3517" t="str">
            <v>Regular BonusEligible</v>
          </cell>
          <cell r="BB3517" t="str">
            <v>Regular BonusIsrael</v>
          </cell>
          <cell r="BC3517" t="str">
            <v>Regular BonusIsrael Employee</v>
          </cell>
          <cell r="BD3517" t="str">
            <v>D45</v>
          </cell>
          <cell r="BE3517" t="str">
            <v>Employee</v>
          </cell>
          <cell r="BF3517">
            <v>33400</v>
          </cell>
          <cell r="BG3517">
            <v>40000</v>
          </cell>
          <cell r="BH3517">
            <v>3</v>
          </cell>
          <cell r="BI3517">
            <v>4000</v>
          </cell>
          <cell r="BJ3517">
            <v>43000</v>
          </cell>
          <cell r="BK3517">
            <v>43000</v>
          </cell>
          <cell r="BL3517">
            <v>34400</v>
          </cell>
        </row>
        <row r="3518">
          <cell r="B3518">
            <v>14857</v>
          </cell>
          <cell r="C3518">
            <v>9801</v>
          </cell>
          <cell r="D3518">
            <v>89232</v>
          </cell>
          <cell r="E3518" t="str">
            <v>Eran Zomer</v>
          </cell>
          <cell r="F3518" t="str">
            <v>RELEASE MANAGER</v>
          </cell>
          <cell r="G3518" t="str">
            <v>Employee</v>
          </cell>
          <cell r="H3518" t="str">
            <v>Products - R&amp;D</v>
          </cell>
          <cell r="I3518" t="str">
            <v>TEL-AVIV</v>
          </cell>
          <cell r="J3518" t="str">
            <v>Israel</v>
          </cell>
          <cell r="K3518">
            <v>42429</v>
          </cell>
          <cell r="L3518" t="str">
            <v>IL</v>
          </cell>
          <cell r="M3518" t="str">
            <v>M52P</v>
          </cell>
          <cell r="N3518" t="str">
            <v>M</v>
          </cell>
          <cell r="O3518" t="str">
            <v>5</v>
          </cell>
          <cell r="P3518" t="str">
            <v>Regular</v>
          </cell>
          <cell r="T3518">
            <v>1</v>
          </cell>
          <cell r="U3518" t="str">
            <v>ILS</v>
          </cell>
          <cell r="V3518" t="str">
            <v>Products - R&amp;D</v>
          </cell>
          <cell r="W3518" t="str">
            <v>Dorit Dor</v>
          </cell>
          <cell r="Y3518" t="str">
            <v>Eligible</v>
          </cell>
          <cell r="Z3518">
            <v>26300</v>
          </cell>
          <cell r="AA3518">
            <v>96958.525345622125</v>
          </cell>
          <cell r="AB3518">
            <v>26300</v>
          </cell>
          <cell r="AC3518">
            <v>96958.525345622125</v>
          </cell>
          <cell r="AD3518">
            <v>3</v>
          </cell>
          <cell r="AE3518" t="str">
            <v>M52</v>
          </cell>
          <cell r="AF3518">
            <v>18000</v>
          </cell>
          <cell r="AG3518">
            <v>29000</v>
          </cell>
          <cell r="AH3518">
            <v>0.75</v>
          </cell>
          <cell r="AI3518">
            <v>4</v>
          </cell>
          <cell r="AJ3518">
            <v>0</v>
          </cell>
          <cell r="AK3518">
            <v>26694.499999999996</v>
          </cell>
          <cell r="AL3518">
            <v>1.4999999999999902E-2</v>
          </cell>
          <cell r="AM3518">
            <v>98412.90322580644</v>
          </cell>
          <cell r="AN3518">
            <v>1454.3778801843146</v>
          </cell>
          <cell r="AO3518">
            <v>-7.9500000000000126E-2</v>
          </cell>
          <cell r="AQ3518">
            <v>6500</v>
          </cell>
          <cell r="AR3518">
            <v>86000</v>
          </cell>
          <cell r="AS3518">
            <v>0.24</v>
          </cell>
          <cell r="AT3518">
            <v>1</v>
          </cell>
          <cell r="AU3518">
            <v>0</v>
          </cell>
          <cell r="AV3518">
            <v>26694.499999999996</v>
          </cell>
          <cell r="AW3518">
            <v>98412.90322580644</v>
          </cell>
          <cell r="AX3518">
            <v>1.4999999999999902E-2</v>
          </cell>
          <cell r="AY3518">
            <v>1454.3778801843146</v>
          </cell>
          <cell r="AZ3518" t="str">
            <v>Regular Bonus</v>
          </cell>
          <cell r="BA3518" t="str">
            <v>Regular BonusEligible</v>
          </cell>
          <cell r="BB3518" t="str">
            <v>Regular BonusIsrael</v>
          </cell>
          <cell r="BC3518" t="str">
            <v>Regular BonusIsrael Employee</v>
          </cell>
          <cell r="BD3518" t="str">
            <v>M52</v>
          </cell>
          <cell r="BE3518" t="str">
            <v>Employee</v>
          </cell>
          <cell r="BF3518">
            <v>26300</v>
          </cell>
          <cell r="BG3518">
            <v>17000</v>
          </cell>
          <cell r="BH3518">
            <v>2</v>
          </cell>
          <cell r="BI3518">
            <v>4000</v>
          </cell>
          <cell r="BJ3518">
            <v>27000</v>
          </cell>
          <cell r="BK3518">
            <v>27000</v>
          </cell>
          <cell r="BL3518">
            <v>21600</v>
          </cell>
        </row>
        <row r="3519">
          <cell r="B3519">
            <v>6128</v>
          </cell>
          <cell r="C3519">
            <v>1777</v>
          </cell>
          <cell r="E3519" t="str">
            <v>Idan Lavie</v>
          </cell>
          <cell r="F3519" t="str">
            <v>TECHNOLOGY LEADER</v>
          </cell>
          <cell r="G3519" t="str">
            <v>Employee</v>
          </cell>
          <cell r="H3519" t="str">
            <v>Products - R&amp;D</v>
          </cell>
          <cell r="I3519" t="str">
            <v>TEL-AVIV</v>
          </cell>
          <cell r="J3519" t="str">
            <v>Israel</v>
          </cell>
          <cell r="K3519">
            <v>39055</v>
          </cell>
          <cell r="L3519" t="str">
            <v>IL</v>
          </cell>
          <cell r="M3519" t="str">
            <v>D41P</v>
          </cell>
          <cell r="N3519" t="str">
            <v>D</v>
          </cell>
          <cell r="O3519" t="str">
            <v>4</v>
          </cell>
          <cell r="P3519" t="str">
            <v>Regular</v>
          </cell>
          <cell r="T3519">
            <v>1</v>
          </cell>
          <cell r="U3519" t="str">
            <v>ILS</v>
          </cell>
          <cell r="V3519" t="str">
            <v>Products - R&amp;D</v>
          </cell>
          <cell r="W3519" t="str">
            <v>Dorit Dor</v>
          </cell>
          <cell r="Y3519" t="str">
            <v>Eligible</v>
          </cell>
          <cell r="Z3519">
            <v>33000</v>
          </cell>
          <cell r="AA3519">
            <v>121658.98617511521</v>
          </cell>
          <cell r="AB3519">
            <v>33000</v>
          </cell>
          <cell r="AC3519">
            <v>121658.98617511521</v>
          </cell>
          <cell r="AD3519">
            <v>4</v>
          </cell>
          <cell r="AE3519" t="str">
            <v>D41</v>
          </cell>
          <cell r="AF3519">
            <v>25500</v>
          </cell>
          <cell r="AG3519">
            <v>37000</v>
          </cell>
          <cell r="AH3519">
            <v>0.65</v>
          </cell>
          <cell r="AI3519">
            <v>3</v>
          </cell>
          <cell r="AJ3519">
            <v>0</v>
          </cell>
          <cell r="AK3519">
            <v>34320</v>
          </cell>
          <cell r="AL3519">
            <v>4.0000000000000036E-2</v>
          </cell>
          <cell r="AM3519">
            <v>126525.34562211981</v>
          </cell>
          <cell r="AN3519">
            <v>4866.3594470046082</v>
          </cell>
          <cell r="AO3519">
            <v>-7.243243243243247E-2</v>
          </cell>
          <cell r="AQ3519">
            <v>6500</v>
          </cell>
          <cell r="AR3519">
            <v>86000</v>
          </cell>
          <cell r="AS3519">
            <v>0.33</v>
          </cell>
          <cell r="AT3519">
            <v>1</v>
          </cell>
          <cell r="AU3519">
            <v>0</v>
          </cell>
          <cell r="AV3519">
            <v>34320</v>
          </cell>
          <cell r="AW3519">
            <v>126525.34562211981</v>
          </cell>
          <cell r="AX3519">
            <v>4.0000000000000036E-2</v>
          </cell>
          <cell r="AY3519">
            <v>4866.3594470046082</v>
          </cell>
          <cell r="AZ3519" t="str">
            <v>Regular Bonus</v>
          </cell>
          <cell r="BA3519" t="str">
            <v>Regular BonusEligible</v>
          </cell>
          <cell r="BB3519" t="str">
            <v>Regular BonusIsrael</v>
          </cell>
          <cell r="BC3519" t="str">
            <v>Regular BonusIsrael Employee</v>
          </cell>
          <cell r="BD3519" t="str">
            <v>D45</v>
          </cell>
          <cell r="BE3519" t="str">
            <v>Employee</v>
          </cell>
          <cell r="BF3519">
            <v>33000</v>
          </cell>
          <cell r="BG3519">
            <v>43000</v>
          </cell>
          <cell r="BH3519">
            <v>3</v>
          </cell>
          <cell r="BI3519">
            <v>4000</v>
          </cell>
          <cell r="BJ3519">
            <v>60000</v>
          </cell>
          <cell r="BK3519">
            <v>60000</v>
          </cell>
          <cell r="BL3519">
            <v>48000</v>
          </cell>
        </row>
        <row r="3520">
          <cell r="B3520">
            <v>4349</v>
          </cell>
          <cell r="C3520">
            <v>1096</v>
          </cell>
          <cell r="E3520" t="str">
            <v>Hadas Weiss Tamari</v>
          </cell>
          <cell r="F3520" t="str">
            <v>SOFTWARE DEVELOPER</v>
          </cell>
          <cell r="G3520" t="str">
            <v>Employee</v>
          </cell>
          <cell r="H3520" t="str">
            <v>Products - R&amp;D</v>
          </cell>
          <cell r="I3520" t="str">
            <v>TEL-AVIV</v>
          </cell>
          <cell r="J3520" t="str">
            <v>Israel</v>
          </cell>
          <cell r="K3520">
            <v>38039</v>
          </cell>
          <cell r="L3520" t="str">
            <v>IL</v>
          </cell>
          <cell r="M3520" t="str">
            <v>D51P</v>
          </cell>
          <cell r="N3520" t="str">
            <v>D</v>
          </cell>
          <cell r="O3520" t="str">
            <v>5</v>
          </cell>
          <cell r="P3520" t="str">
            <v>Regular</v>
          </cell>
          <cell r="T3520">
            <v>1</v>
          </cell>
          <cell r="U3520" t="str">
            <v>ILS</v>
          </cell>
          <cell r="V3520" t="str">
            <v>Products - R&amp;D</v>
          </cell>
          <cell r="W3520" t="str">
            <v>Dorit Dor</v>
          </cell>
          <cell r="Y3520" t="str">
            <v>Eligible</v>
          </cell>
          <cell r="Z3520">
            <v>28300</v>
          </cell>
          <cell r="AA3520">
            <v>104331.79723502304</v>
          </cell>
          <cell r="AB3520">
            <v>28300</v>
          </cell>
          <cell r="AC3520">
            <v>104331.79723502304</v>
          </cell>
          <cell r="AD3520">
            <v>4</v>
          </cell>
          <cell r="AE3520" t="str">
            <v>D51</v>
          </cell>
          <cell r="AF3520">
            <v>19500</v>
          </cell>
          <cell r="AG3520">
            <v>29500</v>
          </cell>
          <cell r="AH3520">
            <v>0.88</v>
          </cell>
          <cell r="AI3520">
            <v>5</v>
          </cell>
          <cell r="AJ3520">
            <v>0</v>
          </cell>
          <cell r="AK3520">
            <v>28866</v>
          </cell>
          <cell r="AL3520">
            <v>2.0000000000000018E-2</v>
          </cell>
          <cell r="AM3520">
            <v>106418.43317972351</v>
          </cell>
          <cell r="AN3520">
            <v>2086.6359447004652</v>
          </cell>
          <cell r="AO3520">
            <v>-2.1491525423728786E-2</v>
          </cell>
          <cell r="AQ3520">
            <v>6500</v>
          </cell>
          <cell r="AR3520">
            <v>86000</v>
          </cell>
          <cell r="AS3520">
            <v>0.27</v>
          </cell>
          <cell r="AT3520">
            <v>1</v>
          </cell>
          <cell r="AU3520">
            <v>0</v>
          </cell>
          <cell r="AV3520">
            <v>28866</v>
          </cell>
          <cell r="AW3520">
            <v>106418.43317972351</v>
          </cell>
          <cell r="AX3520">
            <v>2.0000000000000018E-2</v>
          </cell>
          <cell r="AY3520">
            <v>2086.6359447004652</v>
          </cell>
          <cell r="AZ3520" t="str">
            <v>Regular Bonus</v>
          </cell>
          <cell r="BA3520" t="str">
            <v>Regular BonusEligible</v>
          </cell>
          <cell r="BB3520" t="str">
            <v>Regular BonusIsrael</v>
          </cell>
          <cell r="BC3520" t="str">
            <v>Regular BonusIsrael Employee</v>
          </cell>
          <cell r="BD3520" t="str">
            <v>D55</v>
          </cell>
          <cell r="BE3520" t="str">
            <v>Employee</v>
          </cell>
          <cell r="BF3520">
            <v>28300</v>
          </cell>
          <cell r="BG3520">
            <v>30000</v>
          </cell>
          <cell r="BH3520">
            <v>3</v>
          </cell>
          <cell r="BI3520">
            <v>4000</v>
          </cell>
          <cell r="BJ3520">
            <v>49000</v>
          </cell>
          <cell r="BK3520">
            <v>49000</v>
          </cell>
          <cell r="BL3520">
            <v>39200</v>
          </cell>
        </row>
        <row r="3521">
          <cell r="B3521">
            <v>13860</v>
          </cell>
          <cell r="C3521">
            <v>8851</v>
          </cell>
          <cell r="D3521">
            <v>120925</v>
          </cell>
          <cell r="E3521" t="str">
            <v>Ilana Grenader</v>
          </cell>
          <cell r="F3521" t="str">
            <v>SOFTWARE DEVELOPER</v>
          </cell>
          <cell r="G3521" t="str">
            <v>Employee</v>
          </cell>
          <cell r="H3521" t="str">
            <v>Products - R&amp;D</v>
          </cell>
          <cell r="I3521" t="str">
            <v>TEL-AVIV</v>
          </cell>
          <cell r="J3521" t="str">
            <v>Israel</v>
          </cell>
          <cell r="K3521">
            <v>42225</v>
          </cell>
          <cell r="L3521" t="str">
            <v>IL</v>
          </cell>
          <cell r="M3521" t="str">
            <v>D51P</v>
          </cell>
          <cell r="N3521" t="str">
            <v>D</v>
          </cell>
          <cell r="O3521" t="str">
            <v>5</v>
          </cell>
          <cell r="P3521" t="str">
            <v>Regular</v>
          </cell>
          <cell r="T3521">
            <v>1</v>
          </cell>
          <cell r="U3521" t="str">
            <v>ILS</v>
          </cell>
          <cell r="V3521" t="str">
            <v>Products - R&amp;D</v>
          </cell>
          <cell r="W3521" t="str">
            <v>Dorit Dor</v>
          </cell>
          <cell r="Y3521" t="str">
            <v>Eligible</v>
          </cell>
          <cell r="Z3521">
            <v>23000</v>
          </cell>
          <cell r="AA3521">
            <v>84792.626728110597</v>
          </cell>
          <cell r="AB3521">
            <v>23000</v>
          </cell>
          <cell r="AC3521">
            <v>84792.626728110597</v>
          </cell>
          <cell r="AD3521">
            <v>4</v>
          </cell>
          <cell r="AE3521" t="str">
            <v>D51</v>
          </cell>
          <cell r="AF3521">
            <v>19500</v>
          </cell>
          <cell r="AG3521">
            <v>29500</v>
          </cell>
          <cell r="AH3521">
            <v>0.35</v>
          </cell>
          <cell r="AI3521">
            <v>2</v>
          </cell>
          <cell r="AJ3521">
            <v>0</v>
          </cell>
          <cell r="AK3521">
            <v>24150</v>
          </cell>
          <cell r="AL3521">
            <v>5.0000000000000044E-2</v>
          </cell>
          <cell r="AM3521">
            <v>89032.258064516136</v>
          </cell>
          <cell r="AN3521">
            <v>4239.6313364055386</v>
          </cell>
          <cell r="AO3521">
            <v>-0.18135593220338986</v>
          </cell>
          <cell r="AQ3521">
            <v>6500</v>
          </cell>
          <cell r="AR3521">
            <v>86000</v>
          </cell>
          <cell r="AS3521">
            <v>0.2</v>
          </cell>
          <cell r="AT3521">
            <v>1</v>
          </cell>
          <cell r="AU3521">
            <v>0</v>
          </cell>
          <cell r="AV3521">
            <v>24150</v>
          </cell>
          <cell r="AW3521">
            <v>89032.258064516136</v>
          </cell>
          <cell r="AX3521">
            <v>5.0000000000000044E-2</v>
          </cell>
          <cell r="AY3521">
            <v>4239.6313364055386</v>
          </cell>
          <cell r="AZ3521" t="str">
            <v>Regular Bonus</v>
          </cell>
          <cell r="BA3521" t="str">
            <v>Regular BonusEligible</v>
          </cell>
          <cell r="BB3521" t="str">
            <v>Regular BonusIsrael</v>
          </cell>
          <cell r="BC3521" t="str">
            <v>Regular BonusIsrael Employee</v>
          </cell>
          <cell r="BD3521" t="str">
            <v>D51</v>
          </cell>
          <cell r="BE3521" t="str">
            <v>Employee</v>
          </cell>
          <cell r="BF3521">
            <v>23000</v>
          </cell>
          <cell r="BG3521">
            <v>28756</v>
          </cell>
          <cell r="BH3521">
            <v>4</v>
          </cell>
          <cell r="BI3521">
            <v>4000</v>
          </cell>
          <cell r="BJ3521">
            <v>44000</v>
          </cell>
          <cell r="BK3521">
            <v>44000</v>
          </cell>
          <cell r="BL3521">
            <v>35200</v>
          </cell>
        </row>
        <row r="3522">
          <cell r="B3522">
            <v>12816</v>
          </cell>
          <cell r="C3522">
            <v>7844</v>
          </cell>
          <cell r="D3522">
            <v>154124</v>
          </cell>
          <cell r="E3522" t="str">
            <v>Rafi Tayar</v>
          </cell>
          <cell r="F3522" t="str">
            <v>TECHNOLOGY LEADER</v>
          </cell>
          <cell r="G3522" t="str">
            <v>Employee</v>
          </cell>
          <cell r="H3522" t="str">
            <v>Products - R&amp;D</v>
          </cell>
          <cell r="I3522" t="str">
            <v>TEL-AVIV</v>
          </cell>
          <cell r="J3522" t="str">
            <v>Israel</v>
          </cell>
          <cell r="K3522">
            <v>42002</v>
          </cell>
          <cell r="L3522" t="str">
            <v>IL</v>
          </cell>
          <cell r="M3522" t="str">
            <v>D41P</v>
          </cell>
          <cell r="N3522" t="str">
            <v>D</v>
          </cell>
          <cell r="O3522" t="str">
            <v>4</v>
          </cell>
          <cell r="P3522" t="str">
            <v>Regular</v>
          </cell>
          <cell r="T3522">
            <v>1</v>
          </cell>
          <cell r="U3522" t="str">
            <v>ILS</v>
          </cell>
          <cell r="V3522" t="str">
            <v>Products - R&amp;D</v>
          </cell>
          <cell r="W3522" t="str">
            <v>Dorit Dor</v>
          </cell>
          <cell r="Y3522" t="str">
            <v>Eligible</v>
          </cell>
          <cell r="Z3522">
            <v>35000</v>
          </cell>
          <cell r="AA3522">
            <v>129032.25806451614</v>
          </cell>
          <cell r="AB3522">
            <v>35000</v>
          </cell>
          <cell r="AC3522">
            <v>129032.25806451614</v>
          </cell>
          <cell r="AD3522">
            <v>3</v>
          </cell>
          <cell r="AE3522" t="str">
            <v>D41</v>
          </cell>
          <cell r="AF3522">
            <v>25500</v>
          </cell>
          <cell r="AG3522">
            <v>37000</v>
          </cell>
          <cell r="AH3522">
            <v>0.82</v>
          </cell>
          <cell r="AI3522">
            <v>4</v>
          </cell>
          <cell r="AJ3522">
            <v>0</v>
          </cell>
          <cell r="AK3522">
            <v>35525</v>
          </cell>
          <cell r="AL3522">
            <v>1.4999999999999902E-2</v>
          </cell>
          <cell r="AM3522">
            <v>130967.74193548388</v>
          </cell>
          <cell r="AN3522">
            <v>1935.4838709677424</v>
          </cell>
          <cell r="AO3522">
            <v>-3.9864864864864846E-2</v>
          </cell>
          <cell r="AQ3522">
            <v>6500</v>
          </cell>
          <cell r="AR3522">
            <v>86000</v>
          </cell>
          <cell r="AS3522">
            <v>0.35</v>
          </cell>
          <cell r="AT3522">
            <v>1</v>
          </cell>
          <cell r="AU3522">
            <v>0</v>
          </cell>
          <cell r="AV3522">
            <v>35525</v>
          </cell>
          <cell r="AW3522">
            <v>130967.74193548388</v>
          </cell>
          <cell r="AX3522">
            <v>1.4999999999999902E-2</v>
          </cell>
          <cell r="AY3522">
            <v>1935.4838709677424</v>
          </cell>
          <cell r="AZ3522" t="str">
            <v>Regular Bonus</v>
          </cell>
          <cell r="BA3522" t="str">
            <v>Regular BonusEligible</v>
          </cell>
          <cell r="BB3522" t="str">
            <v>Regular BonusIsrael</v>
          </cell>
          <cell r="BC3522" t="str">
            <v>Regular BonusIsrael Employee</v>
          </cell>
          <cell r="BD3522" t="str">
            <v>D45</v>
          </cell>
          <cell r="BE3522" t="str">
            <v>Employee</v>
          </cell>
          <cell r="BF3522">
            <v>35000</v>
          </cell>
          <cell r="BG3522">
            <v>43000</v>
          </cell>
          <cell r="BH3522">
            <v>3</v>
          </cell>
          <cell r="BI3522">
            <v>4000</v>
          </cell>
          <cell r="BJ3522">
            <v>43000</v>
          </cell>
          <cell r="BK3522">
            <v>43000</v>
          </cell>
          <cell r="BL3522">
            <v>34400</v>
          </cell>
        </row>
        <row r="3523">
          <cell r="B3523">
            <v>6947</v>
          </cell>
          <cell r="C3523">
            <v>2041</v>
          </cell>
          <cell r="E3523" t="str">
            <v>Yakov Sherman</v>
          </cell>
          <cell r="F3523" t="str">
            <v>SOFTWARE DEVELOPER</v>
          </cell>
          <cell r="G3523" t="str">
            <v>Employee</v>
          </cell>
          <cell r="H3523" t="str">
            <v>Products - R&amp;D</v>
          </cell>
          <cell r="I3523" t="str">
            <v>TEL-AVIV</v>
          </cell>
          <cell r="J3523" t="str">
            <v>Israel</v>
          </cell>
          <cell r="K3523">
            <v>39397</v>
          </cell>
          <cell r="L3523" t="str">
            <v>IL</v>
          </cell>
          <cell r="M3523" t="str">
            <v>D51P</v>
          </cell>
          <cell r="N3523" t="str">
            <v>D</v>
          </cell>
          <cell r="O3523" t="str">
            <v>5</v>
          </cell>
          <cell r="P3523" t="str">
            <v>Regular</v>
          </cell>
          <cell r="T3523">
            <v>1</v>
          </cell>
          <cell r="U3523" t="str">
            <v>ILS</v>
          </cell>
          <cell r="V3523" t="str">
            <v>Products - R&amp;D</v>
          </cell>
          <cell r="W3523" t="str">
            <v>Dorit Dor</v>
          </cell>
          <cell r="Y3523" t="str">
            <v>Eligible</v>
          </cell>
          <cell r="Z3523">
            <v>29400</v>
          </cell>
          <cell r="AA3523">
            <v>108387.09677419355</v>
          </cell>
          <cell r="AB3523">
            <v>29400</v>
          </cell>
          <cell r="AC3523">
            <v>108387.09677419355</v>
          </cell>
          <cell r="AD3523">
            <v>4</v>
          </cell>
          <cell r="AE3523" t="str">
            <v>D51</v>
          </cell>
          <cell r="AF3523">
            <v>19500</v>
          </cell>
          <cell r="AG3523">
            <v>29500</v>
          </cell>
          <cell r="AH3523">
            <v>0.99</v>
          </cell>
          <cell r="AI3523">
            <v>5</v>
          </cell>
          <cell r="AJ3523">
            <v>0</v>
          </cell>
          <cell r="AK3523">
            <v>29988</v>
          </cell>
          <cell r="AL3523">
            <v>2.0000000000000018E-2</v>
          </cell>
          <cell r="AM3523">
            <v>110554.83870967742</v>
          </cell>
          <cell r="AN3523">
            <v>2167.7419354838785</v>
          </cell>
          <cell r="AO3523">
            <v>1.6542372881355849E-2</v>
          </cell>
          <cell r="AQ3523">
            <v>6500</v>
          </cell>
          <cell r="AR3523">
            <v>86000</v>
          </cell>
          <cell r="AS3523">
            <v>0.28000000000000003</v>
          </cell>
          <cell r="AT3523">
            <v>1</v>
          </cell>
          <cell r="AU3523">
            <v>0</v>
          </cell>
          <cell r="AV3523">
            <v>29988</v>
          </cell>
          <cell r="AW3523">
            <v>110554.83870967742</v>
          </cell>
          <cell r="AX3523">
            <v>2.0000000000000018E-2</v>
          </cell>
          <cell r="AY3523">
            <v>2167.7419354838785</v>
          </cell>
          <cell r="AZ3523" t="str">
            <v>Regular Bonus</v>
          </cell>
          <cell r="BA3523" t="str">
            <v>Regular BonusEligible</v>
          </cell>
          <cell r="BB3523" t="str">
            <v>Regular BonusIsrael</v>
          </cell>
          <cell r="BC3523" t="str">
            <v>Regular BonusIsrael Employee</v>
          </cell>
          <cell r="BD3523" t="str">
            <v>D51</v>
          </cell>
          <cell r="BE3523" t="str">
            <v>Employee</v>
          </cell>
          <cell r="BF3523">
            <v>29400</v>
          </cell>
          <cell r="BG3523">
            <v>50000</v>
          </cell>
          <cell r="BH3523">
            <v>4</v>
          </cell>
          <cell r="BI3523">
            <v>4000</v>
          </cell>
          <cell r="BJ3523">
            <v>44000</v>
          </cell>
          <cell r="BK3523">
            <v>44000</v>
          </cell>
          <cell r="BL3523">
            <v>35200</v>
          </cell>
        </row>
        <row r="3524">
          <cell r="B3524">
            <v>7206</v>
          </cell>
          <cell r="C3524">
            <v>2280</v>
          </cell>
          <cell r="E3524" t="str">
            <v>Tal Abudi</v>
          </cell>
          <cell r="F3524" t="str">
            <v>SOFTWARE DEVELOPER</v>
          </cell>
          <cell r="G3524" t="str">
            <v>Employee</v>
          </cell>
          <cell r="H3524" t="str">
            <v>Products - R&amp;D</v>
          </cell>
          <cell r="I3524" t="str">
            <v>TEL-AVIV</v>
          </cell>
          <cell r="J3524" t="str">
            <v>Israel</v>
          </cell>
          <cell r="K3524">
            <v>39499</v>
          </cell>
          <cell r="L3524" t="str">
            <v>IL</v>
          </cell>
          <cell r="M3524" t="str">
            <v>D51P</v>
          </cell>
          <cell r="N3524" t="str">
            <v>D</v>
          </cell>
          <cell r="O3524" t="str">
            <v>5</v>
          </cell>
          <cell r="P3524" t="str">
            <v>Regular</v>
          </cell>
          <cell r="T3524">
            <v>1</v>
          </cell>
          <cell r="U3524" t="str">
            <v>ILS</v>
          </cell>
          <cell r="V3524" t="str">
            <v>Products - R&amp;D</v>
          </cell>
          <cell r="W3524" t="str">
            <v>Dorit Dor</v>
          </cell>
          <cell r="Y3524" t="str">
            <v>Eligible</v>
          </cell>
          <cell r="Z3524">
            <v>21000</v>
          </cell>
          <cell r="AA3524">
            <v>77419.354838709682</v>
          </cell>
          <cell r="AB3524">
            <v>21000</v>
          </cell>
          <cell r="AC3524">
            <v>77419.354838709682</v>
          </cell>
          <cell r="AD3524">
            <v>4</v>
          </cell>
          <cell r="AE3524" t="str">
            <v>D51</v>
          </cell>
          <cell r="AF3524">
            <v>19500</v>
          </cell>
          <cell r="AG3524">
            <v>29500</v>
          </cell>
          <cell r="AH3524">
            <v>0.15</v>
          </cell>
          <cell r="AI3524">
            <v>2</v>
          </cell>
          <cell r="AJ3524">
            <v>0</v>
          </cell>
          <cell r="AK3524">
            <v>22050</v>
          </cell>
          <cell r="AL3524">
            <v>5.0000000000000044E-2</v>
          </cell>
          <cell r="AM3524">
            <v>81290.322580645166</v>
          </cell>
          <cell r="AN3524">
            <v>3870.9677419354848</v>
          </cell>
          <cell r="AO3524">
            <v>-0.25254237288135595</v>
          </cell>
          <cell r="AQ3524">
            <v>6500</v>
          </cell>
          <cell r="AR3524">
            <v>86000</v>
          </cell>
          <cell r="AS3524">
            <v>0.18</v>
          </cell>
          <cell r="AT3524">
            <v>1</v>
          </cell>
          <cell r="AU3524">
            <v>0</v>
          </cell>
          <cell r="AV3524">
            <v>22050</v>
          </cell>
          <cell r="AW3524">
            <v>81290.322580645166</v>
          </cell>
          <cell r="AX3524">
            <v>5.0000000000000044E-2</v>
          </cell>
          <cell r="AY3524">
            <v>3870.9677419354848</v>
          </cell>
          <cell r="AZ3524" t="str">
            <v>Regular Bonus</v>
          </cell>
          <cell r="BA3524" t="str">
            <v>Regular BonusEligible</v>
          </cell>
          <cell r="BB3524" t="str">
            <v>Regular BonusIsrael</v>
          </cell>
          <cell r="BC3524" t="str">
            <v>Regular BonusIsrael Employee</v>
          </cell>
          <cell r="BD3524" t="str">
            <v>D55</v>
          </cell>
          <cell r="BE3524" t="str">
            <v>Employee</v>
          </cell>
          <cell r="BF3524">
            <v>21000</v>
          </cell>
          <cell r="BG3524">
            <v>35000</v>
          </cell>
          <cell r="BH3524">
            <v>4</v>
          </cell>
          <cell r="BI3524">
            <v>4000</v>
          </cell>
          <cell r="BJ3524">
            <v>49000</v>
          </cell>
          <cell r="BK3524">
            <v>49000</v>
          </cell>
          <cell r="BL3524">
            <v>39200</v>
          </cell>
        </row>
        <row r="3525">
          <cell r="B3525">
            <v>13138</v>
          </cell>
          <cell r="C3525">
            <v>8167</v>
          </cell>
          <cell r="D3525">
            <v>50776</v>
          </cell>
          <cell r="E3525" t="str">
            <v>Oded Matarasso</v>
          </cell>
          <cell r="F3525" t="str">
            <v>TEAM LEADER</v>
          </cell>
          <cell r="G3525" t="str">
            <v>Employee</v>
          </cell>
          <cell r="H3525" t="str">
            <v>Products - R&amp;D</v>
          </cell>
          <cell r="I3525" t="str">
            <v>TEL-AVIV</v>
          </cell>
          <cell r="J3525" t="str">
            <v>Israel</v>
          </cell>
          <cell r="K3525">
            <v>42058</v>
          </cell>
          <cell r="L3525" t="str">
            <v>IL</v>
          </cell>
          <cell r="M3525" t="str">
            <v>D41M</v>
          </cell>
          <cell r="N3525" t="str">
            <v>D</v>
          </cell>
          <cell r="O3525" t="str">
            <v>4</v>
          </cell>
          <cell r="P3525" t="str">
            <v>Regular</v>
          </cell>
          <cell r="T3525">
            <v>1</v>
          </cell>
          <cell r="U3525" t="str">
            <v>ILS</v>
          </cell>
          <cell r="V3525" t="str">
            <v>Products - R&amp;D</v>
          </cell>
          <cell r="W3525" t="str">
            <v>Dorit Dor</v>
          </cell>
          <cell r="Y3525" t="str">
            <v>Eligible</v>
          </cell>
          <cell r="Z3525">
            <v>35500</v>
          </cell>
          <cell r="AA3525">
            <v>130875.57603686636</v>
          </cell>
          <cell r="AB3525">
            <v>35500</v>
          </cell>
          <cell r="AC3525">
            <v>130875.57603686636</v>
          </cell>
          <cell r="AD3525">
            <v>3</v>
          </cell>
          <cell r="AE3525" t="str">
            <v>D41</v>
          </cell>
          <cell r="AF3525">
            <v>25500</v>
          </cell>
          <cell r="AG3525">
            <v>37000</v>
          </cell>
          <cell r="AH3525">
            <v>0.86</v>
          </cell>
          <cell r="AI3525">
            <v>5</v>
          </cell>
          <cell r="AJ3525">
            <v>0</v>
          </cell>
          <cell r="AK3525">
            <v>35855</v>
          </cell>
          <cell r="AL3525">
            <v>1.0000000000000009E-2</v>
          </cell>
          <cell r="AM3525">
            <v>132184.33179723503</v>
          </cell>
          <cell r="AN3525">
            <v>1308.7557603686728</v>
          </cell>
          <cell r="AO3525">
            <v>-3.0945945945945907E-2</v>
          </cell>
          <cell r="AQ3525">
            <v>6500</v>
          </cell>
          <cell r="AR3525">
            <v>86000</v>
          </cell>
          <cell r="AS3525">
            <v>0.36</v>
          </cell>
          <cell r="AT3525">
            <v>1</v>
          </cell>
          <cell r="AU3525">
            <v>0</v>
          </cell>
          <cell r="AV3525">
            <v>35855</v>
          </cell>
          <cell r="AW3525">
            <v>132184.33179723503</v>
          </cell>
          <cell r="AX3525">
            <v>1.0000000000000009E-2</v>
          </cell>
          <cell r="AY3525">
            <v>1308.7557603686728</v>
          </cell>
          <cell r="AZ3525" t="str">
            <v>Regular Bonus</v>
          </cell>
          <cell r="BA3525" t="str">
            <v>Regular BonusEligible</v>
          </cell>
          <cell r="BB3525" t="str">
            <v>Regular BonusIsrael</v>
          </cell>
          <cell r="BC3525" t="str">
            <v>Regular BonusIsrael Employee</v>
          </cell>
          <cell r="BD3525" t="str">
            <v>D45</v>
          </cell>
          <cell r="BE3525" t="str">
            <v>Employee</v>
          </cell>
          <cell r="BF3525">
            <v>35500</v>
          </cell>
          <cell r="BG3525">
            <v>55000</v>
          </cell>
          <cell r="BH3525">
            <v>4</v>
          </cell>
          <cell r="BI3525">
            <v>4000</v>
          </cell>
          <cell r="BJ3525">
            <v>43000</v>
          </cell>
          <cell r="BK3525">
            <v>43000</v>
          </cell>
          <cell r="BL3525">
            <v>34400</v>
          </cell>
        </row>
        <row r="3526">
          <cell r="B3526">
            <v>7420</v>
          </cell>
          <cell r="C3526">
            <v>2373</v>
          </cell>
          <cell r="D3526">
            <v>220066</v>
          </cell>
          <cell r="E3526" t="str">
            <v>Gilad Tavasi</v>
          </cell>
          <cell r="F3526" t="str">
            <v>PROJECT MANAGER</v>
          </cell>
          <cell r="G3526" t="str">
            <v>Employee</v>
          </cell>
          <cell r="H3526" t="str">
            <v>Products - R&amp;D</v>
          </cell>
          <cell r="I3526" t="str">
            <v>TEL-AVIV</v>
          </cell>
          <cell r="J3526" t="str">
            <v>Israel</v>
          </cell>
          <cell r="K3526">
            <v>39600</v>
          </cell>
          <cell r="L3526" t="str">
            <v>IL</v>
          </cell>
          <cell r="M3526" t="str">
            <v>M36M</v>
          </cell>
          <cell r="N3526" t="str">
            <v>M</v>
          </cell>
          <cell r="O3526" t="str">
            <v>3</v>
          </cell>
          <cell r="P3526" t="str">
            <v>Regular</v>
          </cell>
          <cell r="T3526">
            <v>1</v>
          </cell>
          <cell r="U3526" t="str">
            <v>ILS</v>
          </cell>
          <cell r="V3526" t="str">
            <v>Products - R&amp;D</v>
          </cell>
          <cell r="W3526" t="str">
            <v>Dorit Dor</v>
          </cell>
          <cell r="Y3526" t="str">
            <v>Eligible</v>
          </cell>
          <cell r="Z3526">
            <v>35000</v>
          </cell>
          <cell r="AA3526">
            <v>129032.25806451614</v>
          </cell>
          <cell r="AB3526">
            <v>35000</v>
          </cell>
          <cell r="AC3526">
            <v>129032.25806451614</v>
          </cell>
          <cell r="AD3526">
            <v>3</v>
          </cell>
          <cell r="AE3526" t="str">
            <v>M36</v>
          </cell>
          <cell r="AF3526">
            <v>25000</v>
          </cell>
          <cell r="AG3526">
            <v>40000</v>
          </cell>
          <cell r="AH3526">
            <v>0.66</v>
          </cell>
          <cell r="AI3526">
            <v>3</v>
          </cell>
          <cell r="AJ3526">
            <v>0</v>
          </cell>
          <cell r="AK3526">
            <v>35700</v>
          </cell>
          <cell r="AL3526">
            <v>2.0000000000000018E-2</v>
          </cell>
          <cell r="AM3526">
            <v>131612.90322580645</v>
          </cell>
          <cell r="AN3526">
            <v>2580.6451612903184</v>
          </cell>
          <cell r="AO3526">
            <v>-0.10750000000000004</v>
          </cell>
          <cell r="AQ3526">
            <v>6500</v>
          </cell>
          <cell r="AR3526">
            <v>86000</v>
          </cell>
          <cell r="AS3526">
            <v>0.35</v>
          </cell>
          <cell r="AT3526">
            <v>1</v>
          </cell>
          <cell r="AU3526">
            <v>0</v>
          </cell>
          <cell r="AV3526">
            <v>35700</v>
          </cell>
          <cell r="AW3526">
            <v>131612.90322580645</v>
          </cell>
          <cell r="AX3526">
            <v>2.0000000000000018E-2</v>
          </cell>
          <cell r="AY3526">
            <v>2580.6451612903184</v>
          </cell>
          <cell r="AZ3526" t="str">
            <v>Regular Bonus</v>
          </cell>
          <cell r="BA3526" t="str">
            <v>Regular BonusEligible</v>
          </cell>
          <cell r="BB3526" t="str">
            <v>Regular BonusIsrael</v>
          </cell>
          <cell r="BC3526" t="str">
            <v>Regular BonusIsrael Employee</v>
          </cell>
          <cell r="BD3526" t="str">
            <v>D35</v>
          </cell>
          <cell r="BE3526" t="str">
            <v>Employee</v>
          </cell>
          <cell r="BF3526">
            <v>35000</v>
          </cell>
          <cell r="BG3526">
            <v>55000</v>
          </cell>
          <cell r="BH3526">
            <v>3</v>
          </cell>
          <cell r="BI3526">
            <v>4000</v>
          </cell>
          <cell r="BJ3526">
            <v>70000</v>
          </cell>
          <cell r="BK3526">
            <v>70000</v>
          </cell>
          <cell r="BL3526">
            <v>56000</v>
          </cell>
        </row>
        <row r="3527">
          <cell r="B3527">
            <v>9171</v>
          </cell>
          <cell r="C3527">
            <v>3099</v>
          </cell>
          <cell r="E3527" t="str">
            <v>Limor Tal</v>
          </cell>
          <cell r="F3527" t="str">
            <v>TECHNOLOGY LEADER</v>
          </cell>
          <cell r="G3527" t="str">
            <v>Hourly Partial Time</v>
          </cell>
          <cell r="H3527" t="str">
            <v>Products - R&amp;D</v>
          </cell>
          <cell r="I3527" t="str">
            <v>TEL-AVIV</v>
          </cell>
          <cell r="J3527" t="str">
            <v>Israel</v>
          </cell>
          <cell r="K3527">
            <v>40210</v>
          </cell>
          <cell r="L3527" t="str">
            <v>IL</v>
          </cell>
          <cell r="M3527" t="str">
            <v>D41P</v>
          </cell>
          <cell r="N3527" t="str">
            <v>D</v>
          </cell>
          <cell r="O3527" t="str">
            <v>4</v>
          </cell>
          <cell r="P3527" t="str">
            <v>Regular</v>
          </cell>
          <cell r="T3527">
            <v>1</v>
          </cell>
          <cell r="U3527" t="str">
            <v>ILS</v>
          </cell>
          <cell r="V3527" t="str">
            <v>Products - R&amp;D</v>
          </cell>
          <cell r="W3527" t="str">
            <v>Dorit Dor</v>
          </cell>
          <cell r="Y3527" t="str">
            <v>Eligible</v>
          </cell>
          <cell r="Z3527">
            <v>32524</v>
          </cell>
          <cell r="AA3527">
            <v>119904.1474654378</v>
          </cell>
          <cell r="AB3527">
            <v>32524</v>
          </cell>
          <cell r="AC3527">
            <v>119904.1474654378</v>
          </cell>
          <cell r="AD3527">
            <v>3</v>
          </cell>
          <cell r="AE3527" t="str">
            <v>D41</v>
          </cell>
          <cell r="AF3527">
            <v>19300</v>
          </cell>
          <cell r="AG3527">
            <v>34180</v>
          </cell>
          <cell r="AH3527">
            <v>0.88</v>
          </cell>
          <cell r="AI3527">
            <v>5</v>
          </cell>
          <cell r="AJ3527">
            <v>0</v>
          </cell>
          <cell r="AK3527">
            <v>32849.24</v>
          </cell>
          <cell r="AL3527">
            <v>1.0000000000000009E-2</v>
          </cell>
          <cell r="AM3527">
            <v>121103.18894009216</v>
          </cell>
          <cell r="AN3527">
            <v>1199.0414746543684</v>
          </cell>
          <cell r="AO3527">
            <v>-3.8933879461673593E-2</v>
          </cell>
          <cell r="AQ3527">
            <v>6500</v>
          </cell>
          <cell r="AR3527">
            <v>86000</v>
          </cell>
          <cell r="AS3527">
            <v>0.32</v>
          </cell>
          <cell r="AT3527">
            <v>1</v>
          </cell>
          <cell r="AU3527">
            <v>0</v>
          </cell>
          <cell r="AV3527">
            <v>32849.24</v>
          </cell>
          <cell r="AW3527">
            <v>121103.18894009216</v>
          </cell>
          <cell r="AX3527">
            <v>1.0000000000000009E-2</v>
          </cell>
          <cell r="AY3527">
            <v>1199.0414746543684</v>
          </cell>
          <cell r="AZ3527" t="str">
            <v>Regular Bonus</v>
          </cell>
          <cell r="BA3527" t="str">
            <v>Regular BonusEligible</v>
          </cell>
          <cell r="BB3527" t="str">
            <v>Regular BonusIsrael</v>
          </cell>
          <cell r="BC3527" t="str">
            <v>Regular BonusIsrael Hourly Partial Time</v>
          </cell>
          <cell r="BD3527" t="str">
            <v>D45</v>
          </cell>
          <cell r="BE3527" t="str">
            <v>Hourly Partial Time</v>
          </cell>
          <cell r="BF3527">
            <v>32524</v>
          </cell>
          <cell r="BG3527">
            <v>13329</v>
          </cell>
          <cell r="BH3527">
            <v>3</v>
          </cell>
          <cell r="BI3527">
            <v>2000</v>
          </cell>
          <cell r="BJ3527">
            <v>21500</v>
          </cell>
          <cell r="BK3527">
            <v>21500</v>
          </cell>
          <cell r="BL3527">
            <v>17200</v>
          </cell>
        </row>
        <row r="3528">
          <cell r="B3528">
            <v>9225</v>
          </cell>
          <cell r="C3528">
            <v>3127</v>
          </cell>
          <cell r="D3528">
            <v>167065</v>
          </cell>
          <cell r="E3528" t="str">
            <v>Tal Ron</v>
          </cell>
          <cell r="F3528" t="str">
            <v>TECHNOLOGY LEADER</v>
          </cell>
          <cell r="G3528" t="str">
            <v>Employee</v>
          </cell>
          <cell r="H3528" t="str">
            <v>Products - R&amp;D</v>
          </cell>
          <cell r="I3528" t="str">
            <v>TEL-AVIV</v>
          </cell>
          <cell r="J3528" t="str">
            <v>Israel</v>
          </cell>
          <cell r="K3528">
            <v>40636</v>
          </cell>
          <cell r="L3528" t="str">
            <v>IL</v>
          </cell>
          <cell r="M3528" t="str">
            <v>D41P</v>
          </cell>
          <cell r="N3528" t="str">
            <v>D</v>
          </cell>
          <cell r="O3528" t="str">
            <v>4</v>
          </cell>
          <cell r="P3528" t="str">
            <v>Regular</v>
          </cell>
          <cell r="T3528">
            <v>1</v>
          </cell>
          <cell r="U3528" t="str">
            <v>ILS</v>
          </cell>
          <cell r="V3528" t="str">
            <v>Products - R&amp;D</v>
          </cell>
          <cell r="W3528" t="str">
            <v>Dorit Dor</v>
          </cell>
          <cell r="Y3528" t="str">
            <v>Eligible</v>
          </cell>
          <cell r="Z3528">
            <v>29000</v>
          </cell>
          <cell r="AA3528">
            <v>106912.44239631337</v>
          </cell>
          <cell r="AB3528">
            <v>29000</v>
          </cell>
          <cell r="AC3528">
            <v>106912.44239631337</v>
          </cell>
          <cell r="AD3528">
            <v>3</v>
          </cell>
          <cell r="AE3528" t="str">
            <v>D41</v>
          </cell>
          <cell r="AF3528">
            <v>25500</v>
          </cell>
          <cell r="AG3528">
            <v>37000</v>
          </cell>
          <cell r="AH3528">
            <v>0.3</v>
          </cell>
          <cell r="AI3528">
            <v>2</v>
          </cell>
          <cell r="AJ3528">
            <v>0</v>
          </cell>
          <cell r="AK3528">
            <v>29870</v>
          </cell>
          <cell r="AL3528">
            <v>3.0000000000000027E-2</v>
          </cell>
          <cell r="AM3528">
            <v>110119.81566820276</v>
          </cell>
          <cell r="AN3528">
            <v>3207.373271889388</v>
          </cell>
          <cell r="AO3528">
            <v>-0.19270270270270273</v>
          </cell>
          <cell r="AQ3528">
            <v>6500</v>
          </cell>
          <cell r="AR3528">
            <v>86000</v>
          </cell>
          <cell r="AS3528">
            <v>0.28000000000000003</v>
          </cell>
          <cell r="AT3528">
            <v>1</v>
          </cell>
          <cell r="AU3528">
            <v>0</v>
          </cell>
          <cell r="AV3528">
            <v>29870</v>
          </cell>
          <cell r="AW3528">
            <v>110119.81566820276</v>
          </cell>
          <cell r="AX3528">
            <v>3.0000000000000027E-2</v>
          </cell>
          <cell r="AY3528">
            <v>3207.373271889388</v>
          </cell>
          <cell r="AZ3528" t="str">
            <v>Regular Bonus</v>
          </cell>
          <cell r="BA3528" t="str">
            <v>Regular BonusEligible</v>
          </cell>
          <cell r="BB3528" t="str">
            <v>Regular BonusIsrael</v>
          </cell>
          <cell r="BC3528" t="str">
            <v>Regular BonusIsrael Employee</v>
          </cell>
          <cell r="BD3528" t="str">
            <v>D41</v>
          </cell>
          <cell r="BE3528" t="str">
            <v>Employee</v>
          </cell>
          <cell r="BF3528">
            <v>29000</v>
          </cell>
          <cell r="BG3528">
            <v>45000</v>
          </cell>
          <cell r="BH3528">
            <v>3</v>
          </cell>
          <cell r="BI3528">
            <v>4000</v>
          </cell>
          <cell r="BJ3528">
            <v>41000</v>
          </cell>
          <cell r="BK3528">
            <v>41000</v>
          </cell>
          <cell r="BL3528">
            <v>32800</v>
          </cell>
        </row>
        <row r="3529">
          <cell r="B3529">
            <v>13584</v>
          </cell>
          <cell r="C3529">
            <v>8583</v>
          </cell>
          <cell r="D3529">
            <v>216029</v>
          </cell>
          <cell r="E3529" t="str">
            <v>Alexander Chadfield</v>
          </cell>
          <cell r="F3529" t="str">
            <v>QA ENGINEER</v>
          </cell>
          <cell r="G3529" t="str">
            <v>Employee</v>
          </cell>
          <cell r="H3529" t="str">
            <v>Products - R&amp;D</v>
          </cell>
          <cell r="I3529" t="str">
            <v>TEL-AVIV</v>
          </cell>
          <cell r="J3529" t="str">
            <v>Israel</v>
          </cell>
          <cell r="K3529">
            <v>42169</v>
          </cell>
          <cell r="L3529" t="str">
            <v>IL</v>
          </cell>
          <cell r="M3529" t="str">
            <v>T51P</v>
          </cell>
          <cell r="N3529" t="str">
            <v>T</v>
          </cell>
          <cell r="O3529" t="str">
            <v>5</v>
          </cell>
          <cell r="P3529" t="str">
            <v>Regular</v>
          </cell>
          <cell r="T3529">
            <v>1</v>
          </cell>
          <cell r="U3529" t="str">
            <v>ILS</v>
          </cell>
          <cell r="V3529" t="str">
            <v>Products - R&amp;D</v>
          </cell>
          <cell r="W3529" t="str">
            <v>Dorit Dor</v>
          </cell>
          <cell r="Y3529" t="str">
            <v>Eligible</v>
          </cell>
          <cell r="Z3529">
            <v>16000</v>
          </cell>
          <cell r="AA3529">
            <v>58986.175115207378</v>
          </cell>
          <cell r="AB3529">
            <v>16000</v>
          </cell>
          <cell r="AC3529">
            <v>58986.175115207378</v>
          </cell>
          <cell r="AD3529">
            <v>3</v>
          </cell>
          <cell r="AE3529" t="str">
            <v>T51</v>
          </cell>
          <cell r="AF3529">
            <v>11000</v>
          </cell>
          <cell r="AG3529">
            <v>19000</v>
          </cell>
          <cell r="AH3529">
            <v>0.62</v>
          </cell>
          <cell r="AI3529">
            <v>3</v>
          </cell>
          <cell r="AJ3529">
            <v>0</v>
          </cell>
          <cell r="AK3529">
            <v>16320</v>
          </cell>
          <cell r="AL3529">
            <v>2.0000000000000018E-2</v>
          </cell>
          <cell r="AM3529">
            <v>60165.898617511521</v>
          </cell>
          <cell r="AN3529">
            <v>1179.723502304143</v>
          </cell>
          <cell r="AO3529">
            <v>-0.14105263157894732</v>
          </cell>
          <cell r="AQ3529">
            <v>6500</v>
          </cell>
          <cell r="AR3529">
            <v>86000</v>
          </cell>
          <cell r="AS3529">
            <v>0.11</v>
          </cell>
          <cell r="AT3529">
            <v>1</v>
          </cell>
          <cell r="AU3529">
            <v>0</v>
          </cell>
          <cell r="AV3529">
            <v>16320</v>
          </cell>
          <cell r="AW3529">
            <v>60165.898617511521</v>
          </cell>
          <cell r="AX3529">
            <v>2.0000000000000018E-2</v>
          </cell>
          <cell r="AY3529">
            <v>1179.723502304143</v>
          </cell>
          <cell r="AZ3529" t="str">
            <v>Regular Bonus</v>
          </cell>
          <cell r="BA3529" t="str">
            <v>Regular BonusEligible</v>
          </cell>
          <cell r="BB3529" t="str">
            <v>Regular BonusIsrael</v>
          </cell>
          <cell r="BC3529" t="str">
            <v>Regular BonusIsrael Employee</v>
          </cell>
          <cell r="BD3529" t="str">
            <v>T51</v>
          </cell>
          <cell r="BE3529" t="str">
            <v>Employee</v>
          </cell>
          <cell r="BF3529">
            <v>16000</v>
          </cell>
          <cell r="BG3529">
            <v>8000</v>
          </cell>
          <cell r="BH3529">
            <v>3</v>
          </cell>
          <cell r="BI3529">
            <v>4000</v>
          </cell>
          <cell r="BJ3529">
            <v>18000</v>
          </cell>
          <cell r="BK3529">
            <v>18000</v>
          </cell>
          <cell r="BL3529">
            <v>14400</v>
          </cell>
        </row>
        <row r="3530">
          <cell r="B3530">
            <v>13296</v>
          </cell>
          <cell r="C3530">
            <v>8320</v>
          </cell>
          <cell r="D3530">
            <v>42664</v>
          </cell>
          <cell r="E3530" t="str">
            <v>Adi Rabi</v>
          </cell>
          <cell r="F3530" t="str">
            <v>SOFTWARE DEVELOPER</v>
          </cell>
          <cell r="G3530" t="str">
            <v>Employee</v>
          </cell>
          <cell r="H3530" t="str">
            <v>Products - R&amp;D</v>
          </cell>
          <cell r="I3530" t="str">
            <v>TEL-AVIV</v>
          </cell>
          <cell r="J3530" t="str">
            <v>Israel</v>
          </cell>
          <cell r="K3530">
            <v>42086</v>
          </cell>
          <cell r="L3530" t="str">
            <v>IL</v>
          </cell>
          <cell r="M3530" t="str">
            <v>D51P</v>
          </cell>
          <cell r="N3530" t="str">
            <v>D</v>
          </cell>
          <cell r="O3530" t="str">
            <v>5</v>
          </cell>
          <cell r="P3530" t="str">
            <v>Regular</v>
          </cell>
          <cell r="T3530">
            <v>1</v>
          </cell>
          <cell r="U3530" t="str">
            <v>ILS</v>
          </cell>
          <cell r="V3530" t="str">
            <v>Products - R&amp;D</v>
          </cell>
          <cell r="W3530" t="str">
            <v>Dorit Dor</v>
          </cell>
          <cell r="Y3530" t="str">
            <v>Eligible</v>
          </cell>
          <cell r="Z3530">
            <v>20000</v>
          </cell>
          <cell r="AA3530">
            <v>73732.718894009216</v>
          </cell>
          <cell r="AB3530">
            <v>20000</v>
          </cell>
          <cell r="AC3530">
            <v>73732.718894009216</v>
          </cell>
          <cell r="AD3530">
            <v>4</v>
          </cell>
          <cell r="AE3530" t="str">
            <v>D51</v>
          </cell>
          <cell r="AF3530">
            <v>19500</v>
          </cell>
          <cell r="AG3530">
            <v>29500</v>
          </cell>
          <cell r="AH3530">
            <v>0.05</v>
          </cell>
          <cell r="AI3530">
            <v>1</v>
          </cell>
          <cell r="AJ3530">
            <v>0</v>
          </cell>
          <cell r="AK3530">
            <v>21200</v>
          </cell>
          <cell r="AL3530">
            <v>6.0000000000000053E-2</v>
          </cell>
          <cell r="AM3530">
            <v>78156.682027649775</v>
          </cell>
          <cell r="AN3530">
            <v>4423.9631336405582</v>
          </cell>
          <cell r="AO3530">
            <v>-0.28135593220338984</v>
          </cell>
          <cell r="AQ3530">
            <v>6500</v>
          </cell>
          <cell r="AR3530">
            <v>86000</v>
          </cell>
          <cell r="AS3530">
            <v>0.16</v>
          </cell>
          <cell r="AT3530">
            <v>1</v>
          </cell>
          <cell r="AU3530">
            <v>0</v>
          </cell>
          <cell r="AV3530">
            <v>21200</v>
          </cell>
          <cell r="AW3530">
            <v>78156.682027649775</v>
          </cell>
          <cell r="AX3530">
            <v>6.0000000000000053E-2</v>
          </cell>
          <cell r="AY3530">
            <v>4423.9631336405582</v>
          </cell>
          <cell r="AZ3530" t="str">
            <v>Regular Bonus</v>
          </cell>
          <cell r="BA3530" t="str">
            <v>Regular BonusEligible</v>
          </cell>
          <cell r="BB3530" t="str">
            <v>Regular BonusIsrael</v>
          </cell>
          <cell r="BC3530" t="str">
            <v>Regular BonusIsrael Employee</v>
          </cell>
          <cell r="BD3530" t="str">
            <v>D51</v>
          </cell>
          <cell r="BE3530" t="str">
            <v>Employee</v>
          </cell>
          <cell r="BF3530">
            <v>20000</v>
          </cell>
          <cell r="BG3530">
            <v>22000</v>
          </cell>
          <cell r="BH3530">
            <v>3</v>
          </cell>
          <cell r="BI3530">
            <v>4000</v>
          </cell>
          <cell r="BJ3530">
            <v>44000</v>
          </cell>
          <cell r="BK3530">
            <v>44000</v>
          </cell>
          <cell r="BL3530">
            <v>35200</v>
          </cell>
        </row>
        <row r="3531">
          <cell r="B3531">
            <v>14409</v>
          </cell>
          <cell r="C3531">
            <v>9373</v>
          </cell>
          <cell r="D3531">
            <v>245335</v>
          </cell>
          <cell r="E3531" t="str">
            <v>Neomi Rona</v>
          </cell>
          <cell r="F3531" t="str">
            <v>INTELLIGENCE ANALYST</v>
          </cell>
          <cell r="G3531" t="str">
            <v>Hourly Partial Time</v>
          </cell>
          <cell r="H3531" t="str">
            <v>Products - R&amp;D</v>
          </cell>
          <cell r="I3531" t="str">
            <v>TEL-AVIV</v>
          </cell>
          <cell r="J3531" t="str">
            <v>Israel</v>
          </cell>
          <cell r="K3531">
            <v>44103</v>
          </cell>
          <cell r="L3531" t="str">
            <v>IL</v>
          </cell>
          <cell r="M3531" t="str">
            <v>T51S</v>
          </cell>
          <cell r="N3531" t="str">
            <v>T</v>
          </cell>
          <cell r="O3531" t="str">
            <v>5</v>
          </cell>
          <cell r="P3531" t="str">
            <v>Regular</v>
          </cell>
          <cell r="T3531">
            <v>1</v>
          </cell>
          <cell r="U3531" t="str">
            <v>ILS</v>
          </cell>
          <cell r="V3531" t="str">
            <v>Products - R&amp;D</v>
          </cell>
          <cell r="W3531" t="str">
            <v>Dorit Dor</v>
          </cell>
          <cell r="Y3531" t="str">
            <v>Eligible</v>
          </cell>
          <cell r="Z3531">
            <v>18370</v>
          </cell>
          <cell r="AA3531">
            <v>67723.502304147463</v>
          </cell>
          <cell r="AB3531">
            <v>18370</v>
          </cell>
          <cell r="AC3531">
            <v>67723.502304147463</v>
          </cell>
          <cell r="AD3531">
            <v>4</v>
          </cell>
          <cell r="AE3531" t="str">
            <v>T51</v>
          </cell>
          <cell r="AF3531">
            <v>11860</v>
          </cell>
          <cell r="AG3531">
            <v>19300</v>
          </cell>
          <cell r="AH3531">
            <v>0.87</v>
          </cell>
          <cell r="AI3531">
            <v>5</v>
          </cell>
          <cell r="AJ3531">
            <v>0</v>
          </cell>
          <cell r="AK3531">
            <v>18737.400000000001</v>
          </cell>
          <cell r="AL3531">
            <v>2.0000000000000018E-2</v>
          </cell>
          <cell r="AM3531">
            <v>69077.972350230426</v>
          </cell>
          <cell r="AN3531">
            <v>1354.4700460829627</v>
          </cell>
          <cell r="AO3531">
            <v>-2.9150259067357465E-2</v>
          </cell>
          <cell r="AQ3531">
            <v>6500</v>
          </cell>
          <cell r="AR3531">
            <v>86000</v>
          </cell>
          <cell r="AS3531">
            <v>0.14000000000000001</v>
          </cell>
          <cell r="AT3531">
            <v>1</v>
          </cell>
          <cell r="AU3531">
            <v>0</v>
          </cell>
          <cell r="AV3531">
            <v>18737.400000000001</v>
          </cell>
          <cell r="AW3531">
            <v>69077.972350230426</v>
          </cell>
          <cell r="AX3531">
            <v>2.0000000000000018E-2</v>
          </cell>
          <cell r="AY3531">
            <v>1354.4700460829627</v>
          </cell>
          <cell r="AZ3531" t="str">
            <v>Regular Bonus</v>
          </cell>
          <cell r="BA3531" t="str">
            <v>Regular BonusEligible</v>
          </cell>
          <cell r="BB3531" t="str">
            <v>Regular BonusIsrael</v>
          </cell>
          <cell r="BC3531" t="str">
            <v>Regular BonusIsrael Hourly Partial Time</v>
          </cell>
          <cell r="BD3531" t="str">
            <v>T51</v>
          </cell>
          <cell r="BE3531" t="str">
            <v>Hourly Partial Time</v>
          </cell>
          <cell r="BF3531">
            <v>18370</v>
          </cell>
          <cell r="BG3531">
            <v>0</v>
          </cell>
          <cell r="BI3531">
            <v>2000</v>
          </cell>
          <cell r="BJ3531">
            <v>13500</v>
          </cell>
          <cell r="BK3531">
            <v>13500</v>
          </cell>
          <cell r="BL3531">
            <v>10800</v>
          </cell>
        </row>
        <row r="3532">
          <cell r="B3532">
            <v>14474</v>
          </cell>
          <cell r="C3532">
            <v>9435</v>
          </cell>
          <cell r="D3532">
            <v>42632</v>
          </cell>
          <cell r="E3532" t="str">
            <v>Guy Many</v>
          </cell>
          <cell r="F3532" t="str">
            <v>HARDWARE PROJECT MANAGER</v>
          </cell>
          <cell r="G3532" t="str">
            <v>Employee</v>
          </cell>
          <cell r="H3532" t="str">
            <v>Products - R&amp;D</v>
          </cell>
          <cell r="I3532" t="str">
            <v>TEL-AVIV</v>
          </cell>
          <cell r="J3532" t="str">
            <v>Israel</v>
          </cell>
          <cell r="K3532">
            <v>42324</v>
          </cell>
          <cell r="L3532" t="str">
            <v>IL</v>
          </cell>
          <cell r="M3532" t="str">
            <v>M42P</v>
          </cell>
          <cell r="N3532" t="str">
            <v>M</v>
          </cell>
          <cell r="O3532" t="str">
            <v>4</v>
          </cell>
          <cell r="P3532" t="str">
            <v>Regular</v>
          </cell>
          <cell r="T3532">
            <v>1</v>
          </cell>
          <cell r="U3532" t="str">
            <v>ILS</v>
          </cell>
          <cell r="V3532" t="str">
            <v>Products - R&amp;D</v>
          </cell>
          <cell r="W3532" t="str">
            <v>Dorit Dor</v>
          </cell>
          <cell r="Y3532" t="str">
            <v>Eligible</v>
          </cell>
          <cell r="Z3532">
            <v>35000</v>
          </cell>
          <cell r="AA3532">
            <v>129032.25806451614</v>
          </cell>
          <cell r="AB3532">
            <v>35000</v>
          </cell>
          <cell r="AC3532">
            <v>129032.25806451614</v>
          </cell>
          <cell r="AD3532">
            <v>3</v>
          </cell>
          <cell r="AE3532" t="str">
            <v>M42</v>
          </cell>
          <cell r="AF3532">
            <v>24000</v>
          </cell>
          <cell r="AG3532">
            <v>37000</v>
          </cell>
          <cell r="AH3532">
            <v>0.84</v>
          </cell>
          <cell r="AI3532">
            <v>4</v>
          </cell>
          <cell r="AJ3532">
            <v>0</v>
          </cell>
          <cell r="AK3532">
            <v>35525</v>
          </cell>
          <cell r="AL3532">
            <v>1.4999999999999902E-2</v>
          </cell>
          <cell r="AM3532">
            <v>130967.74193548388</v>
          </cell>
          <cell r="AN3532">
            <v>1935.4838709677424</v>
          </cell>
          <cell r="AO3532">
            <v>-3.9864864864864846E-2</v>
          </cell>
          <cell r="AQ3532">
            <v>6500</v>
          </cell>
          <cell r="AR3532">
            <v>86000</v>
          </cell>
          <cell r="AS3532">
            <v>0.35</v>
          </cell>
          <cell r="AT3532">
            <v>1</v>
          </cell>
          <cell r="AU3532">
            <v>0</v>
          </cell>
          <cell r="AV3532">
            <v>35525</v>
          </cell>
          <cell r="AW3532">
            <v>130967.74193548388</v>
          </cell>
          <cell r="AX3532">
            <v>1.4999999999999902E-2</v>
          </cell>
          <cell r="AY3532">
            <v>1935.4838709677424</v>
          </cell>
          <cell r="AZ3532" t="str">
            <v>Regular Bonus</v>
          </cell>
          <cell r="BA3532" t="str">
            <v>Regular BonusEligible</v>
          </cell>
          <cell r="BB3532" t="str">
            <v>Regular BonusIsrael</v>
          </cell>
          <cell r="BC3532" t="str">
            <v>Regular BonusIsrael Employee</v>
          </cell>
          <cell r="BD3532" t="str">
            <v>M42</v>
          </cell>
          <cell r="BE3532" t="str">
            <v>Employee</v>
          </cell>
          <cell r="BF3532">
            <v>35000</v>
          </cell>
          <cell r="BG3532">
            <v>57000</v>
          </cell>
          <cell r="BH3532">
            <v>4</v>
          </cell>
          <cell r="BI3532">
            <v>4000</v>
          </cell>
          <cell r="BJ3532">
            <v>36000</v>
          </cell>
          <cell r="BK3532">
            <v>36000</v>
          </cell>
          <cell r="BL3532">
            <v>28800</v>
          </cell>
        </row>
        <row r="3533">
          <cell r="B3533">
            <v>13334</v>
          </cell>
          <cell r="C3533">
            <v>8355</v>
          </cell>
          <cell r="D3533">
            <v>63496</v>
          </cell>
          <cell r="E3533" t="str">
            <v>Victor Banshats</v>
          </cell>
          <cell r="F3533" t="str">
            <v>SOFTWARE DEVELOPER</v>
          </cell>
          <cell r="G3533" t="str">
            <v>Employee</v>
          </cell>
          <cell r="H3533" t="str">
            <v>Products - R&amp;D</v>
          </cell>
          <cell r="I3533" t="str">
            <v>TEL-AVIV</v>
          </cell>
          <cell r="J3533" t="str">
            <v>Israel</v>
          </cell>
          <cell r="K3533">
            <v>42092</v>
          </cell>
          <cell r="L3533" t="str">
            <v>IL</v>
          </cell>
          <cell r="M3533" t="str">
            <v>D51P</v>
          </cell>
          <cell r="N3533" t="str">
            <v>D</v>
          </cell>
          <cell r="O3533" t="str">
            <v>5</v>
          </cell>
          <cell r="P3533" t="str">
            <v>Regular</v>
          </cell>
          <cell r="T3533">
            <v>1</v>
          </cell>
          <cell r="U3533" t="str">
            <v>ILS</v>
          </cell>
          <cell r="V3533" t="str">
            <v>Products - R&amp;D</v>
          </cell>
          <cell r="W3533" t="str">
            <v>Dorit Dor</v>
          </cell>
          <cell r="Y3533" t="str">
            <v>Eligible</v>
          </cell>
          <cell r="Z3533">
            <v>25900</v>
          </cell>
          <cell r="AA3533">
            <v>95483.870967741939</v>
          </cell>
          <cell r="AB3533">
            <v>25900</v>
          </cell>
          <cell r="AC3533">
            <v>95483.870967741939</v>
          </cell>
          <cell r="AD3533">
            <v>4</v>
          </cell>
          <cell r="AE3533" t="str">
            <v>D51</v>
          </cell>
          <cell r="AF3533">
            <v>19500</v>
          </cell>
          <cell r="AG3533">
            <v>29500</v>
          </cell>
          <cell r="AH3533">
            <v>0.64</v>
          </cell>
          <cell r="AI3533">
            <v>3</v>
          </cell>
          <cell r="AJ3533">
            <v>0</v>
          </cell>
          <cell r="AK3533">
            <v>26936</v>
          </cell>
          <cell r="AL3533">
            <v>4.0000000000000036E-2</v>
          </cell>
          <cell r="AM3533">
            <v>99303.225806451621</v>
          </cell>
          <cell r="AN3533">
            <v>3819.3548387096816</v>
          </cell>
          <cell r="AO3533">
            <v>-8.6915254237288186E-2</v>
          </cell>
          <cell r="AQ3533">
            <v>6500</v>
          </cell>
          <cell r="AR3533">
            <v>86000</v>
          </cell>
          <cell r="AS3533">
            <v>0.24</v>
          </cell>
          <cell r="AT3533">
            <v>1</v>
          </cell>
          <cell r="AU3533">
            <v>0</v>
          </cell>
          <cell r="AV3533">
            <v>26936</v>
          </cell>
          <cell r="AW3533">
            <v>99303.225806451621</v>
          </cell>
          <cell r="AX3533">
            <v>4.0000000000000036E-2</v>
          </cell>
          <cell r="AY3533">
            <v>3819.3548387096816</v>
          </cell>
          <cell r="AZ3533" t="str">
            <v>Regular Bonus</v>
          </cell>
          <cell r="BA3533" t="str">
            <v>Regular BonusEligible</v>
          </cell>
          <cell r="BB3533" t="str">
            <v>Regular BonusIsrael</v>
          </cell>
          <cell r="BC3533" t="str">
            <v>Regular BonusIsrael Employee</v>
          </cell>
          <cell r="BD3533" t="str">
            <v>D51</v>
          </cell>
          <cell r="BE3533" t="str">
            <v>Employee</v>
          </cell>
          <cell r="BF3533">
            <v>25900</v>
          </cell>
          <cell r="BG3533">
            <v>50000</v>
          </cell>
          <cell r="BH3533">
            <v>4</v>
          </cell>
          <cell r="BI3533">
            <v>4000</v>
          </cell>
          <cell r="BJ3533">
            <v>44000</v>
          </cell>
          <cell r="BK3533">
            <v>44000</v>
          </cell>
          <cell r="BL3533">
            <v>35200</v>
          </cell>
        </row>
        <row r="3534">
          <cell r="B3534">
            <v>9040</v>
          </cell>
          <cell r="C3534">
            <v>3027</v>
          </cell>
          <cell r="D3534">
            <v>139966</v>
          </cell>
          <cell r="E3534" t="str">
            <v>Amir Shani</v>
          </cell>
          <cell r="F3534" t="str">
            <v>SOFTWARE DEVELOPER</v>
          </cell>
          <cell r="G3534" t="str">
            <v>Employee</v>
          </cell>
          <cell r="H3534" t="str">
            <v>Products - R&amp;D</v>
          </cell>
          <cell r="I3534" t="str">
            <v>TEL-AVIV</v>
          </cell>
          <cell r="J3534" t="str">
            <v>Israel</v>
          </cell>
          <cell r="K3534">
            <v>40567</v>
          </cell>
          <cell r="L3534" t="str">
            <v>IL</v>
          </cell>
          <cell r="M3534" t="str">
            <v>D51P</v>
          </cell>
          <cell r="N3534" t="str">
            <v>D</v>
          </cell>
          <cell r="O3534" t="str">
            <v>5</v>
          </cell>
          <cell r="P3534" t="str">
            <v>Regular</v>
          </cell>
          <cell r="T3534">
            <v>1</v>
          </cell>
          <cell r="U3534" t="str">
            <v>ILS</v>
          </cell>
          <cell r="V3534" t="str">
            <v>Products - R&amp;D</v>
          </cell>
          <cell r="W3534" t="str">
            <v>Dorit Dor</v>
          </cell>
          <cell r="Y3534" t="str">
            <v>Eligible</v>
          </cell>
          <cell r="Z3534">
            <v>30900</v>
          </cell>
          <cell r="AA3534">
            <v>113917.05069124425</v>
          </cell>
          <cell r="AB3534">
            <v>30900</v>
          </cell>
          <cell r="AC3534">
            <v>113917.05069124425</v>
          </cell>
          <cell r="AD3534">
            <v>4</v>
          </cell>
          <cell r="AE3534" t="str">
            <v>D51</v>
          </cell>
          <cell r="AF3534">
            <v>19500</v>
          </cell>
          <cell r="AG3534">
            <v>29500</v>
          </cell>
          <cell r="AH3534">
            <v>1</v>
          </cell>
          <cell r="AI3534">
            <v>5</v>
          </cell>
          <cell r="AJ3534">
            <v>0</v>
          </cell>
          <cell r="AK3534">
            <v>30900</v>
          </cell>
          <cell r="AL3534">
            <v>0</v>
          </cell>
          <cell r="AM3534">
            <v>113917.05069124425</v>
          </cell>
          <cell r="AN3534">
            <v>0</v>
          </cell>
          <cell r="AO3534">
            <v>4.7457627118643986E-2</v>
          </cell>
          <cell r="AP3534" t="str">
            <v>Above Range</v>
          </cell>
          <cell r="AQ3534">
            <v>6500</v>
          </cell>
          <cell r="AR3534">
            <v>86000</v>
          </cell>
          <cell r="AS3534">
            <v>0.3</v>
          </cell>
          <cell r="AT3534">
            <v>1</v>
          </cell>
          <cell r="AU3534">
            <v>0</v>
          </cell>
          <cell r="AV3534">
            <v>30900</v>
          </cell>
          <cell r="AW3534">
            <v>113917.05069124425</v>
          </cell>
          <cell r="AX3534">
            <v>0</v>
          </cell>
          <cell r="AY3534">
            <v>0</v>
          </cell>
          <cell r="AZ3534" t="str">
            <v>Regular Bonus</v>
          </cell>
          <cell r="BA3534" t="str">
            <v>Regular BonusEligible</v>
          </cell>
          <cell r="BB3534" t="str">
            <v>Regular BonusIsrael</v>
          </cell>
          <cell r="BC3534" t="str">
            <v>Regular BonusIsrael Employee</v>
          </cell>
          <cell r="BD3534" t="str">
            <v>D55</v>
          </cell>
          <cell r="BE3534" t="str">
            <v>Employee</v>
          </cell>
          <cell r="BF3534">
            <v>30900</v>
          </cell>
          <cell r="BG3534">
            <v>55000</v>
          </cell>
          <cell r="BH3534">
            <v>4</v>
          </cell>
          <cell r="BI3534">
            <v>4000</v>
          </cell>
          <cell r="BJ3534">
            <v>49000</v>
          </cell>
          <cell r="BK3534">
            <v>49000</v>
          </cell>
          <cell r="BL3534">
            <v>39200</v>
          </cell>
        </row>
        <row r="3535">
          <cell r="B3535">
            <v>10885</v>
          </cell>
          <cell r="C3535">
            <v>90192</v>
          </cell>
          <cell r="D3535">
            <v>146119</v>
          </cell>
          <cell r="E3535" t="str">
            <v>Daniel Cohen</v>
          </cell>
          <cell r="F3535" t="str">
            <v>PROJECT MANAGER</v>
          </cell>
          <cell r="G3535" t="str">
            <v>Employee</v>
          </cell>
          <cell r="H3535" t="str">
            <v>Products - R&amp;D</v>
          </cell>
          <cell r="I3535" t="str">
            <v>TEL-AVIV</v>
          </cell>
          <cell r="J3535" t="str">
            <v>Israel</v>
          </cell>
          <cell r="K3535">
            <v>41281</v>
          </cell>
          <cell r="L3535" t="str">
            <v>IL</v>
          </cell>
          <cell r="M3535" t="str">
            <v>D51P</v>
          </cell>
          <cell r="N3535" t="str">
            <v>D</v>
          </cell>
          <cell r="O3535" t="str">
            <v>5</v>
          </cell>
          <cell r="P3535" t="str">
            <v>Regular</v>
          </cell>
          <cell r="T3535">
            <v>1</v>
          </cell>
          <cell r="U3535" t="str">
            <v>ILS</v>
          </cell>
          <cell r="V3535" t="str">
            <v>Products - R&amp;D</v>
          </cell>
          <cell r="W3535" t="str">
            <v>Dorit Dor</v>
          </cell>
          <cell r="Y3535" t="str">
            <v>Eligible</v>
          </cell>
          <cell r="Z3535">
            <v>24000</v>
          </cell>
          <cell r="AA3535">
            <v>88479.262672811063</v>
          </cell>
          <cell r="AB3535">
            <v>24000</v>
          </cell>
          <cell r="AC3535">
            <v>88479.262672811063</v>
          </cell>
          <cell r="AD3535">
            <v>4</v>
          </cell>
          <cell r="AE3535" t="str">
            <v>D51</v>
          </cell>
          <cell r="AF3535">
            <v>19500</v>
          </cell>
          <cell r="AG3535">
            <v>29500</v>
          </cell>
          <cell r="AH3535">
            <v>0.45</v>
          </cell>
          <cell r="AI3535">
            <v>3</v>
          </cell>
          <cell r="AJ3535">
            <v>0</v>
          </cell>
          <cell r="AK3535">
            <v>24960</v>
          </cell>
          <cell r="AL3535">
            <v>4.0000000000000036E-2</v>
          </cell>
          <cell r="AM3535">
            <v>92018.433179723506</v>
          </cell>
          <cell r="AN3535">
            <v>3539.1705069124437</v>
          </cell>
          <cell r="AO3535">
            <v>-0.15389830508474578</v>
          </cell>
          <cell r="AQ3535">
            <v>6500</v>
          </cell>
          <cell r="AR3535">
            <v>86000</v>
          </cell>
          <cell r="AS3535">
            <v>0.22</v>
          </cell>
          <cell r="AT3535">
            <v>1</v>
          </cell>
          <cell r="AU3535">
            <v>0</v>
          </cell>
          <cell r="AV3535">
            <v>24960</v>
          </cell>
          <cell r="AW3535">
            <v>92018.433179723506</v>
          </cell>
          <cell r="AX3535">
            <v>4.0000000000000036E-2</v>
          </cell>
          <cell r="AY3535">
            <v>3539.1705069124437</v>
          </cell>
          <cell r="AZ3535" t="str">
            <v>Regular Bonus</v>
          </cell>
          <cell r="BA3535" t="str">
            <v>Regular BonusEligible</v>
          </cell>
          <cell r="BB3535" t="str">
            <v>Regular BonusIsrael</v>
          </cell>
          <cell r="BC3535" t="str">
            <v>Regular BonusIsrael Employee</v>
          </cell>
          <cell r="BD3535" t="str">
            <v>D55</v>
          </cell>
          <cell r="BE3535" t="str">
            <v>Employee</v>
          </cell>
          <cell r="BF3535">
            <v>24000</v>
          </cell>
          <cell r="BG3535">
            <v>39000</v>
          </cell>
          <cell r="BH3535">
            <v>4</v>
          </cell>
          <cell r="BI3535">
            <v>4000</v>
          </cell>
          <cell r="BJ3535">
            <v>49000</v>
          </cell>
          <cell r="BK3535">
            <v>49000</v>
          </cell>
          <cell r="BL3535">
            <v>39200</v>
          </cell>
        </row>
        <row r="3536">
          <cell r="B3536">
            <v>15200</v>
          </cell>
          <cell r="C3536">
            <v>10168</v>
          </cell>
          <cell r="D3536">
            <v>249903</v>
          </cell>
          <cell r="E3536" t="str">
            <v>Stav Azran</v>
          </cell>
          <cell r="F3536" t="str">
            <v>SECURITY ANALYST</v>
          </cell>
          <cell r="G3536" t="str">
            <v>Hourly Partial Time</v>
          </cell>
          <cell r="H3536" t="str">
            <v>Products - R&amp;D</v>
          </cell>
          <cell r="I3536" t="str">
            <v>TEL-AVIV</v>
          </cell>
          <cell r="J3536" t="str">
            <v>Israel</v>
          </cell>
          <cell r="K3536">
            <v>42491</v>
          </cell>
          <cell r="L3536" t="str">
            <v>IL</v>
          </cell>
          <cell r="M3536" t="str">
            <v>D61S</v>
          </cell>
          <cell r="N3536" t="str">
            <v>D</v>
          </cell>
          <cell r="O3536" t="str">
            <v>6</v>
          </cell>
          <cell r="P3536" t="str">
            <v>Regular</v>
          </cell>
          <cell r="T3536">
            <v>1</v>
          </cell>
          <cell r="U3536" t="str">
            <v>ILS</v>
          </cell>
          <cell r="V3536" t="str">
            <v>Products - R&amp;D</v>
          </cell>
          <cell r="W3536" t="str">
            <v>Dorit Dor</v>
          </cell>
          <cell r="Y3536" t="str">
            <v>Eligible</v>
          </cell>
          <cell r="Z3536">
            <v>13348</v>
          </cell>
          <cell r="AA3536">
            <v>49209.216589861753</v>
          </cell>
          <cell r="AB3536">
            <v>13348</v>
          </cell>
          <cell r="AC3536">
            <v>49209.216589861753</v>
          </cell>
          <cell r="AD3536">
            <v>3</v>
          </cell>
          <cell r="AE3536" t="str">
            <v>D61</v>
          </cell>
          <cell r="AF3536">
            <v>11860</v>
          </cell>
          <cell r="AG3536">
            <v>18370</v>
          </cell>
          <cell r="AH3536">
            <v>0.22</v>
          </cell>
          <cell r="AI3536">
            <v>2</v>
          </cell>
          <cell r="AJ3536">
            <v>0</v>
          </cell>
          <cell r="AK3536">
            <v>13748.44</v>
          </cell>
          <cell r="AL3536">
            <v>3.0000000000000027E-2</v>
          </cell>
          <cell r="AM3536">
            <v>50685.493087557603</v>
          </cell>
          <cell r="AN3536">
            <v>1476.2764976958497</v>
          </cell>
          <cell r="AO3536">
            <v>-0.25158192705498095</v>
          </cell>
          <cell r="AQ3536">
            <v>6500</v>
          </cell>
          <cell r="AR3536">
            <v>86000</v>
          </cell>
          <cell r="AS3536">
            <v>0.08</v>
          </cell>
          <cell r="AT3536">
            <v>1</v>
          </cell>
          <cell r="AU3536">
            <v>0</v>
          </cell>
          <cell r="AV3536">
            <v>13748.44</v>
          </cell>
          <cell r="AW3536">
            <v>50685.493087557603</v>
          </cell>
          <cell r="AX3536">
            <v>3.0000000000000027E-2</v>
          </cell>
          <cell r="AY3536">
            <v>1476.2764976958497</v>
          </cell>
          <cell r="AZ3536" t="str">
            <v>Regular Bonus</v>
          </cell>
          <cell r="BA3536" t="str">
            <v>Regular BonusEligible</v>
          </cell>
          <cell r="BB3536" t="str">
            <v>Regular BonusIsrael</v>
          </cell>
          <cell r="BC3536" t="str">
            <v>Regular BonusIsrael Hourly Partial Time</v>
          </cell>
          <cell r="BD3536" t="str">
            <v>D61</v>
          </cell>
          <cell r="BE3536" t="str">
            <v>Hourly Partial Time</v>
          </cell>
          <cell r="BF3536">
            <v>13348</v>
          </cell>
          <cell r="BG3536">
            <v>5531</v>
          </cell>
          <cell r="BH3536">
            <v>3</v>
          </cell>
          <cell r="BI3536">
            <v>2000</v>
          </cell>
          <cell r="BJ3536">
            <v>10500</v>
          </cell>
          <cell r="BK3536">
            <v>10500</v>
          </cell>
          <cell r="BL3536">
            <v>8400</v>
          </cell>
        </row>
        <row r="3537">
          <cell r="B3537">
            <v>15351</v>
          </cell>
          <cell r="C3537">
            <v>10315</v>
          </cell>
          <cell r="D3537">
            <v>227624</v>
          </cell>
          <cell r="E3537" t="str">
            <v>Yair Tal-Or</v>
          </cell>
          <cell r="F3537" t="str">
            <v>SOFTWARE DEVELOPER</v>
          </cell>
          <cell r="G3537" t="str">
            <v>Employee</v>
          </cell>
          <cell r="H3537" t="str">
            <v>Products - R&amp;D</v>
          </cell>
          <cell r="I3537" t="str">
            <v>TEL-AVIV</v>
          </cell>
          <cell r="J3537" t="str">
            <v>Israel</v>
          </cell>
          <cell r="K3537">
            <v>42526</v>
          </cell>
          <cell r="L3537" t="str">
            <v>IL</v>
          </cell>
          <cell r="M3537" t="str">
            <v>D61P</v>
          </cell>
          <cell r="N3537" t="str">
            <v>D</v>
          </cell>
          <cell r="O3537" t="str">
            <v>6</v>
          </cell>
          <cell r="P3537" t="str">
            <v>Regular</v>
          </cell>
          <cell r="T3537">
            <v>1</v>
          </cell>
          <cell r="U3537" t="str">
            <v>ILS</v>
          </cell>
          <cell r="V3537" t="str">
            <v>Products - R&amp;D</v>
          </cell>
          <cell r="W3537" t="str">
            <v>Dorit Dor</v>
          </cell>
          <cell r="Y3537" t="str">
            <v>Eligible</v>
          </cell>
          <cell r="Z3537">
            <v>18000</v>
          </cell>
          <cell r="AA3537">
            <v>66359.447004608301</v>
          </cell>
          <cell r="AB3537">
            <v>18000</v>
          </cell>
          <cell r="AC3537">
            <v>66359.447004608301</v>
          </cell>
          <cell r="AD3537">
            <v>4</v>
          </cell>
          <cell r="AE3537" t="str">
            <v>D61</v>
          </cell>
          <cell r="AF3537">
            <v>16000</v>
          </cell>
          <cell r="AG3537">
            <v>23000</v>
          </cell>
          <cell r="AH3537">
            <v>0.28000000000000003</v>
          </cell>
          <cell r="AI3537">
            <v>2</v>
          </cell>
          <cell r="AJ3537">
            <v>0</v>
          </cell>
          <cell r="AK3537">
            <v>18900</v>
          </cell>
          <cell r="AL3537">
            <v>5.0000000000000044E-2</v>
          </cell>
          <cell r="AM3537">
            <v>69677.419354838712</v>
          </cell>
          <cell r="AN3537">
            <v>3317.9723502304114</v>
          </cell>
          <cell r="AO3537">
            <v>-0.17826086956521736</v>
          </cell>
          <cell r="AQ3537">
            <v>6500</v>
          </cell>
          <cell r="AR3537">
            <v>86000</v>
          </cell>
          <cell r="AS3537">
            <v>0.14000000000000001</v>
          </cell>
          <cell r="AT3537">
            <v>1</v>
          </cell>
          <cell r="AU3537">
            <v>0</v>
          </cell>
          <cell r="AV3537">
            <v>18900</v>
          </cell>
          <cell r="AW3537">
            <v>69677.419354838712</v>
          </cell>
          <cell r="AX3537">
            <v>5.0000000000000044E-2</v>
          </cell>
          <cell r="AY3537">
            <v>3317.9723502304114</v>
          </cell>
          <cell r="AZ3537" t="str">
            <v>Regular Bonus</v>
          </cell>
          <cell r="BA3537" t="str">
            <v>Regular BonusEligible</v>
          </cell>
          <cell r="BB3537" t="str">
            <v>Regular BonusIsrael</v>
          </cell>
          <cell r="BC3537" t="str">
            <v>Regular BonusIsrael Employee</v>
          </cell>
          <cell r="BD3537" t="str">
            <v>D65</v>
          </cell>
          <cell r="BE3537" t="str">
            <v>Employee</v>
          </cell>
          <cell r="BF3537">
            <v>18000</v>
          </cell>
          <cell r="BG3537">
            <v>17000</v>
          </cell>
          <cell r="BH3537">
            <v>3</v>
          </cell>
          <cell r="BI3537">
            <v>4000</v>
          </cell>
          <cell r="BJ3537">
            <v>35000</v>
          </cell>
          <cell r="BK3537">
            <v>35000</v>
          </cell>
          <cell r="BL3537">
            <v>28000</v>
          </cell>
        </row>
        <row r="3538">
          <cell r="B3538">
            <v>9084</v>
          </cell>
          <cell r="C3538">
            <v>3042</v>
          </cell>
          <cell r="E3538" t="str">
            <v>Sarit Shvartz</v>
          </cell>
          <cell r="F3538" t="str">
            <v>PROJECT MANAGER</v>
          </cell>
          <cell r="G3538" t="str">
            <v>Employee</v>
          </cell>
          <cell r="H3538" t="str">
            <v>Products - R&amp;D</v>
          </cell>
          <cell r="I3538" t="str">
            <v>TEL-AVIV</v>
          </cell>
          <cell r="J3538" t="str">
            <v>Israel</v>
          </cell>
          <cell r="K3538">
            <v>40553</v>
          </cell>
          <cell r="L3538" t="str">
            <v>IL</v>
          </cell>
          <cell r="M3538" t="str">
            <v>D51P</v>
          </cell>
          <cell r="N3538" t="str">
            <v>D</v>
          </cell>
          <cell r="O3538" t="str">
            <v>5</v>
          </cell>
          <cell r="P3538" t="str">
            <v>Regular</v>
          </cell>
          <cell r="T3538">
            <v>1</v>
          </cell>
          <cell r="U3538" t="str">
            <v>ILS</v>
          </cell>
          <cell r="V3538" t="str">
            <v>Products - R&amp;D</v>
          </cell>
          <cell r="W3538" t="str">
            <v>Dorit Dor</v>
          </cell>
          <cell r="Y3538" t="str">
            <v>Eligible</v>
          </cell>
          <cell r="Z3538">
            <v>23400</v>
          </cell>
          <cell r="AA3538">
            <v>86267.281105990784</v>
          </cell>
          <cell r="AB3538">
            <v>23400</v>
          </cell>
          <cell r="AC3538">
            <v>86267.281105990784</v>
          </cell>
          <cell r="AD3538">
            <v>4</v>
          </cell>
          <cell r="AE3538" t="str">
            <v>D51</v>
          </cell>
          <cell r="AF3538">
            <v>19500</v>
          </cell>
          <cell r="AG3538">
            <v>29500</v>
          </cell>
          <cell r="AH3538">
            <v>0.39</v>
          </cell>
          <cell r="AI3538">
            <v>2</v>
          </cell>
          <cell r="AJ3538">
            <v>0</v>
          </cell>
          <cell r="AK3538">
            <v>24570</v>
          </cell>
          <cell r="AL3538">
            <v>5.0000000000000044E-2</v>
          </cell>
          <cell r="AM3538">
            <v>90580.645161290318</v>
          </cell>
          <cell r="AN3538">
            <v>4313.3640552995348</v>
          </cell>
          <cell r="AO3538">
            <v>-0.16711864406779664</v>
          </cell>
          <cell r="AQ3538">
            <v>6500</v>
          </cell>
          <cell r="AR3538">
            <v>86000</v>
          </cell>
          <cell r="AS3538">
            <v>0.21</v>
          </cell>
          <cell r="AT3538">
            <v>1</v>
          </cell>
          <cell r="AU3538">
            <v>0</v>
          </cell>
          <cell r="AV3538">
            <v>24570</v>
          </cell>
          <cell r="AW3538">
            <v>90580.645161290318</v>
          </cell>
          <cell r="AX3538">
            <v>5.0000000000000044E-2</v>
          </cell>
          <cell r="AY3538">
            <v>4313.3640552995348</v>
          </cell>
          <cell r="AZ3538" t="str">
            <v>Regular Bonus</v>
          </cell>
          <cell r="BA3538" t="str">
            <v>Regular BonusEligible</v>
          </cell>
          <cell r="BB3538" t="str">
            <v>Regular BonusIsrael</v>
          </cell>
          <cell r="BC3538" t="str">
            <v>Regular BonusIsrael Employee</v>
          </cell>
          <cell r="BD3538" t="str">
            <v>D51</v>
          </cell>
          <cell r="BE3538" t="str">
            <v>Employee</v>
          </cell>
          <cell r="BF3538">
            <v>23400</v>
          </cell>
          <cell r="BG3538">
            <v>50000</v>
          </cell>
          <cell r="BH3538">
            <v>4</v>
          </cell>
          <cell r="BI3538">
            <v>4000</v>
          </cell>
          <cell r="BJ3538">
            <v>44000</v>
          </cell>
          <cell r="BK3538">
            <v>44000</v>
          </cell>
          <cell r="BL3538">
            <v>35200</v>
          </cell>
        </row>
        <row r="3539">
          <cell r="B3539">
            <v>11454</v>
          </cell>
          <cell r="C3539">
            <v>4204</v>
          </cell>
          <cell r="D3539">
            <v>140089</v>
          </cell>
          <cell r="E3539" t="str">
            <v>Daniel Hutzler</v>
          </cell>
          <cell r="F3539" t="str">
            <v>SOFTWARE DEVELOPER</v>
          </cell>
          <cell r="G3539" t="str">
            <v>Employee</v>
          </cell>
          <cell r="H3539" t="str">
            <v>Products - R&amp;D</v>
          </cell>
          <cell r="I3539" t="str">
            <v>TEL-AVIV</v>
          </cell>
          <cell r="J3539" t="str">
            <v>Israel</v>
          </cell>
          <cell r="K3539">
            <v>41497</v>
          </cell>
          <cell r="L3539" t="str">
            <v>IL</v>
          </cell>
          <cell r="M3539" t="str">
            <v>D51P</v>
          </cell>
          <cell r="N3539" t="str">
            <v>D</v>
          </cell>
          <cell r="O3539" t="str">
            <v>5</v>
          </cell>
          <cell r="P3539" t="str">
            <v>Regular</v>
          </cell>
          <cell r="T3539">
            <v>1</v>
          </cell>
          <cell r="U3539" t="str">
            <v>ILS</v>
          </cell>
          <cell r="V3539" t="str">
            <v>Products - R&amp;D</v>
          </cell>
          <cell r="W3539" t="str">
            <v>Dorit Dor</v>
          </cell>
          <cell r="Y3539" t="str">
            <v>Eligible</v>
          </cell>
          <cell r="Z3539">
            <v>24000</v>
          </cell>
          <cell r="AA3539">
            <v>88479.262672811063</v>
          </cell>
          <cell r="AB3539">
            <v>24000</v>
          </cell>
          <cell r="AC3539">
            <v>88479.262672811063</v>
          </cell>
          <cell r="AD3539">
            <v>4</v>
          </cell>
          <cell r="AE3539" t="str">
            <v>D51</v>
          </cell>
          <cell r="AF3539">
            <v>19500</v>
          </cell>
          <cell r="AG3539">
            <v>29500</v>
          </cell>
          <cell r="AH3539">
            <v>0.45</v>
          </cell>
          <cell r="AI3539">
            <v>3</v>
          </cell>
          <cell r="AJ3539">
            <v>0</v>
          </cell>
          <cell r="AK3539">
            <v>24960</v>
          </cell>
          <cell r="AL3539">
            <v>4.0000000000000036E-2</v>
          </cell>
          <cell r="AM3539">
            <v>92018.433179723506</v>
          </cell>
          <cell r="AN3539">
            <v>3539.1705069124437</v>
          </cell>
          <cell r="AO3539">
            <v>-0.15389830508474578</v>
          </cell>
          <cell r="AQ3539">
            <v>6500</v>
          </cell>
          <cell r="AR3539">
            <v>86000</v>
          </cell>
          <cell r="AS3539">
            <v>0.22</v>
          </cell>
          <cell r="AT3539">
            <v>1</v>
          </cell>
          <cell r="AU3539">
            <v>0</v>
          </cell>
          <cell r="AV3539">
            <v>24960</v>
          </cell>
          <cell r="AW3539">
            <v>92018.433179723506</v>
          </cell>
          <cell r="AX3539">
            <v>4.0000000000000036E-2</v>
          </cell>
          <cell r="AY3539">
            <v>3539.1705069124437</v>
          </cell>
          <cell r="AZ3539" t="str">
            <v>Regular Bonus</v>
          </cell>
          <cell r="BA3539" t="str">
            <v>Regular BonusEligible</v>
          </cell>
          <cell r="BB3539" t="str">
            <v>Regular BonusIsrael</v>
          </cell>
          <cell r="BC3539" t="str">
            <v>Regular BonusIsrael Employee</v>
          </cell>
          <cell r="BD3539" t="str">
            <v>D55</v>
          </cell>
          <cell r="BE3539" t="str">
            <v>Employee</v>
          </cell>
          <cell r="BF3539">
            <v>24000</v>
          </cell>
          <cell r="BG3539">
            <v>40000</v>
          </cell>
          <cell r="BH3539">
            <v>5</v>
          </cell>
          <cell r="BI3539">
            <v>4000</v>
          </cell>
          <cell r="BJ3539">
            <v>49000</v>
          </cell>
          <cell r="BK3539">
            <v>49000</v>
          </cell>
          <cell r="BL3539">
            <v>39200</v>
          </cell>
        </row>
        <row r="3540">
          <cell r="B3540">
            <v>14793</v>
          </cell>
          <cell r="C3540">
            <v>9728</v>
          </cell>
          <cell r="D3540">
            <v>87183</v>
          </cell>
          <cell r="E3540" t="str">
            <v>Ofer Fichman</v>
          </cell>
          <cell r="F3540" t="str">
            <v>TECHNOLOGY LEADER</v>
          </cell>
          <cell r="G3540" t="str">
            <v>Employee</v>
          </cell>
          <cell r="H3540" t="str">
            <v>Products - R&amp;D</v>
          </cell>
          <cell r="I3540" t="str">
            <v>TEL-AVIV</v>
          </cell>
          <cell r="J3540" t="str">
            <v>Israel</v>
          </cell>
          <cell r="K3540">
            <v>42415</v>
          </cell>
          <cell r="L3540" t="str">
            <v>IL</v>
          </cell>
          <cell r="M3540" t="str">
            <v>D41P</v>
          </cell>
          <cell r="N3540" t="str">
            <v>D</v>
          </cell>
          <cell r="O3540" t="str">
            <v>4</v>
          </cell>
          <cell r="P3540" t="str">
            <v>Regular</v>
          </cell>
          <cell r="T3540">
            <v>1</v>
          </cell>
          <cell r="U3540" t="str">
            <v>ILS</v>
          </cell>
          <cell r="V3540" t="str">
            <v>Products - R&amp;D</v>
          </cell>
          <cell r="W3540" t="str">
            <v>Dorit Dor</v>
          </cell>
          <cell r="Y3540" t="str">
            <v>Eligible</v>
          </cell>
          <cell r="Z3540">
            <v>33600</v>
          </cell>
          <cell r="AA3540">
            <v>123870.96774193548</v>
          </cell>
          <cell r="AB3540">
            <v>33600</v>
          </cell>
          <cell r="AC3540">
            <v>123870.96774193548</v>
          </cell>
          <cell r="AD3540">
            <v>3</v>
          </cell>
          <cell r="AE3540" t="str">
            <v>D41</v>
          </cell>
          <cell r="AF3540">
            <v>25500</v>
          </cell>
          <cell r="AG3540">
            <v>37000</v>
          </cell>
          <cell r="AH3540">
            <v>0.7</v>
          </cell>
          <cell r="AI3540">
            <v>4</v>
          </cell>
          <cell r="AJ3540">
            <v>0</v>
          </cell>
          <cell r="AK3540">
            <v>34104</v>
          </cell>
          <cell r="AL3540">
            <v>1.4999999999999902E-2</v>
          </cell>
          <cell r="AM3540">
            <v>125729.03225806452</v>
          </cell>
          <cell r="AN3540">
            <v>1858.0645161290304</v>
          </cell>
          <cell r="AO3540">
            <v>-7.8270270270270226E-2</v>
          </cell>
          <cell r="AQ3540">
            <v>6500</v>
          </cell>
          <cell r="AR3540">
            <v>86000</v>
          </cell>
          <cell r="AS3540">
            <v>0.34</v>
          </cell>
          <cell r="AT3540">
            <v>1</v>
          </cell>
          <cell r="AU3540">
            <v>0</v>
          </cell>
          <cell r="AV3540">
            <v>34104</v>
          </cell>
          <cell r="AW3540">
            <v>125729.03225806452</v>
          </cell>
          <cell r="AX3540">
            <v>1.4999999999999902E-2</v>
          </cell>
          <cell r="AY3540">
            <v>1858.0645161290304</v>
          </cell>
          <cell r="AZ3540" t="str">
            <v>Regular Bonus</v>
          </cell>
          <cell r="BA3540" t="str">
            <v>Regular BonusEligible</v>
          </cell>
          <cell r="BB3540" t="str">
            <v>Regular BonusIsrael</v>
          </cell>
          <cell r="BC3540" t="str">
            <v>Regular BonusIsrael Employee</v>
          </cell>
          <cell r="BD3540" t="str">
            <v>D45</v>
          </cell>
          <cell r="BE3540" t="str">
            <v>Employee</v>
          </cell>
          <cell r="BF3540">
            <v>33600</v>
          </cell>
          <cell r="BG3540">
            <v>40000</v>
          </cell>
          <cell r="BH3540">
            <v>3</v>
          </cell>
          <cell r="BI3540">
            <v>4000</v>
          </cell>
          <cell r="BJ3540">
            <v>43000</v>
          </cell>
          <cell r="BK3540">
            <v>43000</v>
          </cell>
          <cell r="BL3540">
            <v>34400</v>
          </cell>
        </row>
        <row r="3541">
          <cell r="B3541">
            <v>11917</v>
          </cell>
          <cell r="C3541">
            <v>4649</v>
          </cell>
          <cell r="D3541">
            <v>117692</v>
          </cell>
          <cell r="E3541" t="str">
            <v>Yakir Darvish</v>
          </cell>
          <cell r="F3541" t="str">
            <v>SOFTWARE DEVELOPER</v>
          </cell>
          <cell r="G3541" t="str">
            <v>Employee</v>
          </cell>
          <cell r="H3541" t="str">
            <v>Products - R&amp;D</v>
          </cell>
          <cell r="I3541" t="str">
            <v>TEL-AVIV</v>
          </cell>
          <cell r="J3541" t="str">
            <v>Israel</v>
          </cell>
          <cell r="K3541">
            <v>41987</v>
          </cell>
          <cell r="L3541" t="str">
            <v>IL</v>
          </cell>
          <cell r="M3541" t="str">
            <v>D51P</v>
          </cell>
          <cell r="N3541" t="str">
            <v>D</v>
          </cell>
          <cell r="O3541" t="str">
            <v>5</v>
          </cell>
          <cell r="P3541" t="str">
            <v>Regular</v>
          </cell>
          <cell r="T3541">
            <v>1</v>
          </cell>
          <cell r="U3541" t="str">
            <v>ILS</v>
          </cell>
          <cell r="V3541" t="str">
            <v>Products - R&amp;D</v>
          </cell>
          <cell r="W3541" t="str">
            <v>Dorit Dor</v>
          </cell>
          <cell r="Y3541" t="str">
            <v>Eligible</v>
          </cell>
          <cell r="Z3541">
            <v>19000</v>
          </cell>
          <cell r="AA3541">
            <v>70046.082949308751</v>
          </cell>
          <cell r="AB3541">
            <v>19000</v>
          </cell>
          <cell r="AC3541">
            <v>70046.082949308751</v>
          </cell>
          <cell r="AD3541">
            <v>4</v>
          </cell>
          <cell r="AE3541" t="str">
            <v>D51</v>
          </cell>
          <cell r="AF3541">
            <v>19500</v>
          </cell>
          <cell r="AG3541">
            <v>29500</v>
          </cell>
          <cell r="AH3541">
            <v>0</v>
          </cell>
          <cell r="AI3541">
            <v>1</v>
          </cell>
          <cell r="AJ3541">
            <v>0</v>
          </cell>
          <cell r="AK3541">
            <v>20140</v>
          </cell>
          <cell r="AL3541">
            <v>6.0000000000000053E-2</v>
          </cell>
          <cell r="AM3541">
            <v>74248.847926267277</v>
          </cell>
          <cell r="AN3541">
            <v>4202.7649769585259</v>
          </cell>
          <cell r="AO3541">
            <v>-0.31728813559322033</v>
          </cell>
          <cell r="AQ3541">
            <v>6500</v>
          </cell>
          <cell r="AR3541">
            <v>86000</v>
          </cell>
          <cell r="AS3541">
            <v>0.15</v>
          </cell>
          <cell r="AT3541">
            <v>1</v>
          </cell>
          <cell r="AU3541">
            <v>0</v>
          </cell>
          <cell r="AV3541">
            <v>20140</v>
          </cell>
          <cell r="AW3541">
            <v>74248.847926267277</v>
          </cell>
          <cell r="AX3541">
            <v>6.0000000000000053E-2</v>
          </cell>
          <cell r="AY3541">
            <v>4202.7649769585259</v>
          </cell>
          <cell r="AZ3541" t="str">
            <v>Regular Bonus</v>
          </cell>
          <cell r="BA3541" t="str">
            <v>Regular BonusEligible</v>
          </cell>
          <cell r="BB3541" t="str">
            <v>Regular BonusIsrael</v>
          </cell>
          <cell r="BC3541" t="str">
            <v>Regular BonusIsrael Employee</v>
          </cell>
          <cell r="BD3541" t="str">
            <v>D55</v>
          </cell>
          <cell r="BE3541" t="str">
            <v>Employee</v>
          </cell>
          <cell r="BF3541">
            <v>19000</v>
          </cell>
          <cell r="BG3541">
            <v>28000</v>
          </cell>
          <cell r="BH3541">
            <v>4</v>
          </cell>
          <cell r="BI3541">
            <v>4000</v>
          </cell>
          <cell r="BJ3541">
            <v>49000</v>
          </cell>
          <cell r="BK3541">
            <v>49000</v>
          </cell>
          <cell r="BL3541">
            <v>39200</v>
          </cell>
        </row>
        <row r="3542">
          <cell r="B3542">
            <v>10438</v>
          </cell>
          <cell r="C3542">
            <v>3731</v>
          </cell>
          <cell r="E3542" t="str">
            <v>Dima Radutsky</v>
          </cell>
          <cell r="F3542" t="str">
            <v>SOFTWARE DEVELOPER</v>
          </cell>
          <cell r="G3542" t="str">
            <v>Employee</v>
          </cell>
          <cell r="H3542" t="str">
            <v>Products - R&amp;D</v>
          </cell>
          <cell r="I3542" t="str">
            <v>TEL-AVIV</v>
          </cell>
          <cell r="J3542" t="str">
            <v>Israel</v>
          </cell>
          <cell r="K3542">
            <v>41134</v>
          </cell>
          <cell r="L3542" t="str">
            <v>IL</v>
          </cell>
          <cell r="M3542" t="str">
            <v>D51P</v>
          </cell>
          <cell r="N3542" t="str">
            <v>D</v>
          </cell>
          <cell r="O3542" t="str">
            <v>5</v>
          </cell>
          <cell r="P3542" t="str">
            <v>Regular</v>
          </cell>
          <cell r="T3542">
            <v>1</v>
          </cell>
          <cell r="U3542" t="str">
            <v>ILS</v>
          </cell>
          <cell r="V3542" t="str">
            <v>Products - R&amp;D</v>
          </cell>
          <cell r="W3542" t="str">
            <v>Dorit Dor</v>
          </cell>
          <cell r="Y3542" t="str">
            <v>Eligible</v>
          </cell>
          <cell r="Z3542">
            <v>26900</v>
          </cell>
          <cell r="AA3542">
            <v>99170.506912442404</v>
          </cell>
          <cell r="AB3542">
            <v>26900</v>
          </cell>
          <cell r="AC3542">
            <v>99170.506912442404</v>
          </cell>
          <cell r="AD3542">
            <v>4</v>
          </cell>
          <cell r="AE3542" t="str">
            <v>D51</v>
          </cell>
          <cell r="AF3542">
            <v>19500</v>
          </cell>
          <cell r="AG3542">
            <v>29500</v>
          </cell>
          <cell r="AH3542">
            <v>0.74</v>
          </cell>
          <cell r="AI3542">
            <v>4</v>
          </cell>
          <cell r="AJ3542">
            <v>0</v>
          </cell>
          <cell r="AK3542">
            <v>27707</v>
          </cell>
          <cell r="AL3542">
            <v>3.0000000000000027E-2</v>
          </cell>
          <cell r="AM3542">
            <v>102145.62211981567</v>
          </cell>
          <cell r="AN3542">
            <v>2975.1152073732665</v>
          </cell>
          <cell r="AO3542">
            <v>-6.0779661016949205E-2</v>
          </cell>
          <cell r="AQ3542">
            <v>6500</v>
          </cell>
          <cell r="AR3542">
            <v>86000</v>
          </cell>
          <cell r="AS3542">
            <v>0.25</v>
          </cell>
          <cell r="AT3542">
            <v>1</v>
          </cell>
          <cell r="AU3542">
            <v>0</v>
          </cell>
          <cell r="AV3542">
            <v>27707</v>
          </cell>
          <cell r="AW3542">
            <v>102145.62211981567</v>
          </cell>
          <cell r="AX3542">
            <v>3.0000000000000027E-2</v>
          </cell>
          <cell r="AY3542">
            <v>2975.1152073732665</v>
          </cell>
          <cell r="AZ3542" t="str">
            <v>Regular Bonus</v>
          </cell>
          <cell r="BA3542" t="str">
            <v>Regular BonusEligible</v>
          </cell>
          <cell r="BB3542" t="str">
            <v>Regular BonusIsrael</v>
          </cell>
          <cell r="BC3542" t="str">
            <v>Regular BonusIsrael Employee</v>
          </cell>
          <cell r="BD3542" t="str">
            <v>D55</v>
          </cell>
          <cell r="BE3542" t="str">
            <v>Employee</v>
          </cell>
          <cell r="BF3542">
            <v>26900</v>
          </cell>
          <cell r="BG3542">
            <v>40000</v>
          </cell>
          <cell r="BH3542">
            <v>3</v>
          </cell>
          <cell r="BI3542">
            <v>4000</v>
          </cell>
          <cell r="BJ3542">
            <v>49000</v>
          </cell>
          <cell r="BK3542">
            <v>49000</v>
          </cell>
          <cell r="BL3542">
            <v>39200</v>
          </cell>
        </row>
        <row r="3543">
          <cell r="B3543">
            <v>12200</v>
          </cell>
          <cell r="C3543">
            <v>4926</v>
          </cell>
          <cell r="D3543">
            <v>428</v>
          </cell>
          <cell r="E3543" t="str">
            <v>Olga Lisogursky</v>
          </cell>
          <cell r="F3543" t="str">
            <v>SOFTWARE DEVELOPER</v>
          </cell>
          <cell r="G3543" t="str">
            <v>Employee</v>
          </cell>
          <cell r="H3543" t="str">
            <v>Products - R&amp;D</v>
          </cell>
          <cell r="I3543" t="str">
            <v>TEL-AVIV</v>
          </cell>
          <cell r="J3543" t="str">
            <v>Israel</v>
          </cell>
          <cell r="K3543">
            <v>41799</v>
          </cell>
          <cell r="L3543" t="str">
            <v>IL</v>
          </cell>
          <cell r="M3543" t="str">
            <v>D51P</v>
          </cell>
          <cell r="N3543" t="str">
            <v>D</v>
          </cell>
          <cell r="O3543" t="str">
            <v>5</v>
          </cell>
          <cell r="P3543" t="str">
            <v>Regular</v>
          </cell>
          <cell r="T3543">
            <v>1</v>
          </cell>
          <cell r="U3543" t="str">
            <v>ILS</v>
          </cell>
          <cell r="V3543" t="str">
            <v>Products - R&amp;D</v>
          </cell>
          <cell r="W3543" t="str">
            <v>Dorit Dor</v>
          </cell>
          <cell r="Y3543" t="str">
            <v>Eligible</v>
          </cell>
          <cell r="Z3543">
            <v>25300</v>
          </cell>
          <cell r="AA3543">
            <v>93271.88940092166</v>
          </cell>
          <cell r="AB3543">
            <v>25300</v>
          </cell>
          <cell r="AC3543">
            <v>93271.88940092166</v>
          </cell>
          <cell r="AD3543">
            <v>4</v>
          </cell>
          <cell r="AE3543" t="str">
            <v>D51</v>
          </cell>
          <cell r="AF3543">
            <v>19500</v>
          </cell>
          <cell r="AG3543">
            <v>29500</v>
          </cell>
          <cell r="AH3543">
            <v>0.57999999999999996</v>
          </cell>
          <cell r="AI3543">
            <v>3</v>
          </cell>
          <cell r="AJ3543">
            <v>0</v>
          </cell>
          <cell r="AK3543">
            <v>26312</v>
          </cell>
          <cell r="AL3543">
            <v>4.0000000000000036E-2</v>
          </cell>
          <cell r="AM3543">
            <v>97002.764976958526</v>
          </cell>
          <cell r="AN3543">
            <v>3730.8755760368658</v>
          </cell>
          <cell r="AO3543">
            <v>-0.10806779661016952</v>
          </cell>
          <cell r="AQ3543">
            <v>6500</v>
          </cell>
          <cell r="AR3543">
            <v>86000</v>
          </cell>
          <cell r="AS3543">
            <v>0.23</v>
          </cell>
          <cell r="AT3543">
            <v>1</v>
          </cell>
          <cell r="AU3543">
            <v>0</v>
          </cell>
          <cell r="AV3543">
            <v>26312</v>
          </cell>
          <cell r="AW3543">
            <v>97002.764976958526</v>
          </cell>
          <cell r="AX3543">
            <v>4.0000000000000036E-2</v>
          </cell>
          <cell r="AY3543">
            <v>3730.8755760368658</v>
          </cell>
          <cell r="AZ3543" t="str">
            <v>Regular Bonus</v>
          </cell>
          <cell r="BA3543" t="str">
            <v>Regular BonusEligible</v>
          </cell>
          <cell r="BB3543" t="str">
            <v>Regular BonusIsrael</v>
          </cell>
          <cell r="BC3543" t="str">
            <v>Regular BonusIsrael Employee</v>
          </cell>
          <cell r="BD3543" t="str">
            <v>D51</v>
          </cell>
          <cell r="BE3543" t="str">
            <v>Employee</v>
          </cell>
          <cell r="BF3543">
            <v>25300</v>
          </cell>
          <cell r="BG3543">
            <v>30000</v>
          </cell>
          <cell r="BH3543">
            <v>3</v>
          </cell>
          <cell r="BI3543">
            <v>4000</v>
          </cell>
          <cell r="BJ3543">
            <v>44000</v>
          </cell>
          <cell r="BK3543">
            <v>44000</v>
          </cell>
          <cell r="BL3543">
            <v>35200</v>
          </cell>
        </row>
        <row r="3544">
          <cell r="B3544">
            <v>12428</v>
          </cell>
          <cell r="C3544">
            <v>7463</v>
          </cell>
          <cell r="D3544">
            <v>2781</v>
          </cell>
          <cell r="E3544" t="str">
            <v>Omri Buzhish</v>
          </cell>
          <cell r="F3544" t="str">
            <v>SOFTWARE DEVELOPER</v>
          </cell>
          <cell r="G3544" t="str">
            <v>Employee</v>
          </cell>
          <cell r="H3544" t="str">
            <v>Products - R&amp;D</v>
          </cell>
          <cell r="I3544" t="str">
            <v>TEL-AVIV</v>
          </cell>
          <cell r="J3544" t="str">
            <v>Israel</v>
          </cell>
          <cell r="K3544">
            <v>41855</v>
          </cell>
          <cell r="L3544" t="str">
            <v>IL</v>
          </cell>
          <cell r="M3544" t="str">
            <v>D41P</v>
          </cell>
          <cell r="N3544" t="str">
            <v>D</v>
          </cell>
          <cell r="O3544" t="str">
            <v>4</v>
          </cell>
          <cell r="P3544" t="str">
            <v>Regular</v>
          </cell>
          <cell r="T3544">
            <v>1</v>
          </cell>
          <cell r="U3544" t="str">
            <v>ILS</v>
          </cell>
          <cell r="V3544" t="str">
            <v>Products - R&amp;D</v>
          </cell>
          <cell r="W3544" t="str">
            <v>Dorit Dor</v>
          </cell>
          <cell r="Y3544" t="str">
            <v>Eligible</v>
          </cell>
          <cell r="Z3544">
            <v>29000</v>
          </cell>
          <cell r="AA3544">
            <v>106912.44239631337</v>
          </cell>
          <cell r="AB3544">
            <v>29000</v>
          </cell>
          <cell r="AC3544">
            <v>106912.44239631337</v>
          </cell>
          <cell r="AD3544">
            <v>3</v>
          </cell>
          <cell r="AE3544" t="str">
            <v>D41</v>
          </cell>
          <cell r="AF3544">
            <v>25500</v>
          </cell>
          <cell r="AG3544">
            <v>37000</v>
          </cell>
          <cell r="AH3544">
            <v>0.3</v>
          </cell>
          <cell r="AI3544">
            <v>2</v>
          </cell>
          <cell r="AJ3544">
            <v>0</v>
          </cell>
          <cell r="AK3544">
            <v>29870</v>
          </cell>
          <cell r="AL3544">
            <v>3.0000000000000027E-2</v>
          </cell>
          <cell r="AM3544">
            <v>110119.81566820276</v>
          </cell>
          <cell r="AN3544">
            <v>3207.373271889388</v>
          </cell>
          <cell r="AO3544">
            <v>-0.19270270270270273</v>
          </cell>
          <cell r="AQ3544">
            <v>6500</v>
          </cell>
          <cell r="AR3544">
            <v>86000</v>
          </cell>
          <cell r="AS3544">
            <v>0.28000000000000003</v>
          </cell>
          <cell r="AT3544">
            <v>1</v>
          </cell>
          <cell r="AU3544">
            <v>0</v>
          </cell>
          <cell r="AV3544">
            <v>29870</v>
          </cell>
          <cell r="AW3544">
            <v>110119.81566820276</v>
          </cell>
          <cell r="AX3544">
            <v>3.0000000000000027E-2</v>
          </cell>
          <cell r="AY3544">
            <v>3207.373271889388</v>
          </cell>
          <cell r="AZ3544" t="str">
            <v>Regular Bonus</v>
          </cell>
          <cell r="BA3544" t="str">
            <v>Regular BonusEligible</v>
          </cell>
          <cell r="BB3544" t="str">
            <v>Regular BonusIsrael</v>
          </cell>
          <cell r="BC3544" t="str">
            <v>Regular BonusIsrael Employee</v>
          </cell>
          <cell r="BD3544" t="str">
            <v>D45</v>
          </cell>
          <cell r="BE3544" t="str">
            <v>Employee</v>
          </cell>
          <cell r="BF3544">
            <v>29000</v>
          </cell>
          <cell r="BG3544">
            <v>50000</v>
          </cell>
          <cell r="BH3544">
            <v>5</v>
          </cell>
          <cell r="BI3544">
            <v>4000</v>
          </cell>
          <cell r="BJ3544">
            <v>43000</v>
          </cell>
          <cell r="BK3544">
            <v>43000</v>
          </cell>
          <cell r="BL3544">
            <v>34400</v>
          </cell>
        </row>
        <row r="3545">
          <cell r="B3545">
            <v>12563</v>
          </cell>
          <cell r="C3545">
            <v>7593</v>
          </cell>
          <cell r="D3545">
            <v>250104</v>
          </cell>
          <cell r="E3545" t="str">
            <v>Amit Shar</v>
          </cell>
          <cell r="F3545" t="str">
            <v>TEAM LEADER</v>
          </cell>
          <cell r="G3545" t="str">
            <v>Employee</v>
          </cell>
          <cell r="H3545" t="str">
            <v>Products - R&amp;D</v>
          </cell>
          <cell r="I3545" t="str">
            <v>TEL-AVIV</v>
          </cell>
          <cell r="J3545" t="str">
            <v>Israel</v>
          </cell>
          <cell r="K3545">
            <v>41946</v>
          </cell>
          <cell r="L3545" t="str">
            <v>IL</v>
          </cell>
          <cell r="M3545" t="str">
            <v>D41M</v>
          </cell>
          <cell r="N3545" t="str">
            <v>D</v>
          </cell>
          <cell r="O3545" t="str">
            <v>4</v>
          </cell>
          <cell r="P3545" t="str">
            <v>Regular</v>
          </cell>
          <cell r="T3545">
            <v>1</v>
          </cell>
          <cell r="U3545" t="str">
            <v>ILS</v>
          </cell>
          <cell r="V3545" t="str">
            <v>Products - R&amp;D</v>
          </cell>
          <cell r="W3545" t="str">
            <v>Dorit Dor</v>
          </cell>
          <cell r="Y3545" t="str">
            <v>Eligible</v>
          </cell>
          <cell r="Z3545">
            <v>34000</v>
          </cell>
          <cell r="AA3545">
            <v>125345.62211981567</v>
          </cell>
          <cell r="AB3545">
            <v>34000</v>
          </cell>
          <cell r="AC3545">
            <v>125345.62211981567</v>
          </cell>
          <cell r="AD3545">
            <v>4</v>
          </cell>
          <cell r="AE3545" t="str">
            <v>D41</v>
          </cell>
          <cell r="AF3545">
            <v>25500</v>
          </cell>
          <cell r="AG3545">
            <v>37000</v>
          </cell>
          <cell r="AH3545">
            <v>0.73</v>
          </cell>
          <cell r="AI3545">
            <v>4</v>
          </cell>
          <cell r="AJ3545">
            <v>0</v>
          </cell>
          <cell r="AK3545">
            <v>35020</v>
          </cell>
          <cell r="AL3545">
            <v>3.0000000000000027E-2</v>
          </cell>
          <cell r="AM3545">
            <v>129105.99078341015</v>
          </cell>
          <cell r="AN3545">
            <v>3760.3686635944759</v>
          </cell>
          <cell r="AO3545">
            <v>-5.3513513513513522E-2</v>
          </cell>
          <cell r="AQ3545">
            <v>6500</v>
          </cell>
          <cell r="AR3545">
            <v>86000</v>
          </cell>
          <cell r="AS3545">
            <v>0.34</v>
          </cell>
          <cell r="AT3545">
            <v>1</v>
          </cell>
          <cell r="AU3545">
            <v>0</v>
          </cell>
          <cell r="AV3545">
            <v>35020</v>
          </cell>
          <cell r="AW3545">
            <v>129105.99078341015</v>
          </cell>
          <cell r="AX3545">
            <v>3.0000000000000027E-2</v>
          </cell>
          <cell r="AY3545">
            <v>3760.3686635944759</v>
          </cell>
          <cell r="AZ3545" t="str">
            <v>Regular Bonus</v>
          </cell>
          <cell r="BA3545" t="str">
            <v>Regular BonusEligible</v>
          </cell>
          <cell r="BB3545" t="str">
            <v>Regular BonusIsrael</v>
          </cell>
          <cell r="BC3545" t="str">
            <v>Regular BonusIsrael Employee</v>
          </cell>
          <cell r="BD3545" t="str">
            <v>D45</v>
          </cell>
          <cell r="BE3545" t="str">
            <v>Employee</v>
          </cell>
          <cell r="BF3545">
            <v>34000</v>
          </cell>
          <cell r="BG3545">
            <v>43000</v>
          </cell>
          <cell r="BH3545">
            <v>3</v>
          </cell>
          <cell r="BI3545">
            <v>4000</v>
          </cell>
          <cell r="BJ3545">
            <v>60000</v>
          </cell>
          <cell r="BK3545">
            <v>60000</v>
          </cell>
          <cell r="BL3545">
            <v>48000</v>
          </cell>
        </row>
        <row r="3546">
          <cell r="B3546">
            <v>10053</v>
          </cell>
          <cell r="C3546">
            <v>3511</v>
          </cell>
          <cell r="E3546" t="str">
            <v>Elran Dvir</v>
          </cell>
          <cell r="F3546" t="str">
            <v>SOFTWARE DEVELOPER</v>
          </cell>
          <cell r="G3546" t="str">
            <v>Employee</v>
          </cell>
          <cell r="H3546" t="str">
            <v>Products - R&amp;D</v>
          </cell>
          <cell r="I3546" t="str">
            <v>TEL-AVIV</v>
          </cell>
          <cell r="J3546" t="str">
            <v>Israel</v>
          </cell>
          <cell r="K3546">
            <v>41001</v>
          </cell>
          <cell r="L3546" t="str">
            <v>IL</v>
          </cell>
          <cell r="M3546" t="str">
            <v>D51P</v>
          </cell>
          <cell r="N3546" t="str">
            <v>D</v>
          </cell>
          <cell r="O3546" t="str">
            <v>5</v>
          </cell>
          <cell r="P3546" t="str">
            <v>Regular</v>
          </cell>
          <cell r="T3546">
            <v>1</v>
          </cell>
          <cell r="U3546" t="str">
            <v>ILS</v>
          </cell>
          <cell r="V3546" t="str">
            <v>Products - R&amp;D</v>
          </cell>
          <cell r="W3546" t="str">
            <v>Dorit Dor</v>
          </cell>
          <cell r="Y3546" t="str">
            <v>Eligible</v>
          </cell>
          <cell r="Z3546">
            <v>29500</v>
          </cell>
          <cell r="AA3546">
            <v>108755.7603686636</v>
          </cell>
          <cell r="AB3546">
            <v>29500</v>
          </cell>
          <cell r="AC3546">
            <v>108755.7603686636</v>
          </cell>
          <cell r="AD3546">
            <v>4</v>
          </cell>
          <cell r="AE3546" t="str">
            <v>D51</v>
          </cell>
          <cell r="AF3546">
            <v>19500</v>
          </cell>
          <cell r="AG3546">
            <v>29500</v>
          </cell>
          <cell r="AH3546">
            <v>1</v>
          </cell>
          <cell r="AI3546">
            <v>5</v>
          </cell>
          <cell r="AJ3546">
            <v>0</v>
          </cell>
          <cell r="AK3546">
            <v>30090</v>
          </cell>
          <cell r="AL3546">
            <v>2.0000000000000018E-2</v>
          </cell>
          <cell r="AM3546">
            <v>110930.87557603687</v>
          </cell>
          <cell r="AN3546">
            <v>2175.1152073732665</v>
          </cell>
          <cell r="AO3546">
            <v>2.0000000000000018E-2</v>
          </cell>
          <cell r="AQ3546">
            <v>6500</v>
          </cell>
          <cell r="AR3546">
            <v>86000</v>
          </cell>
          <cell r="AS3546">
            <v>0.28000000000000003</v>
          </cell>
          <cell r="AT3546">
            <v>1</v>
          </cell>
          <cell r="AU3546">
            <v>0</v>
          </cell>
          <cell r="AV3546">
            <v>30090</v>
          </cell>
          <cell r="AW3546">
            <v>110930.87557603687</v>
          </cell>
          <cell r="AX3546">
            <v>2.0000000000000018E-2</v>
          </cell>
          <cell r="AY3546">
            <v>2175.1152073732665</v>
          </cell>
          <cell r="AZ3546" t="str">
            <v>Regular Bonus</v>
          </cell>
          <cell r="BA3546" t="str">
            <v>Regular BonusEligible</v>
          </cell>
          <cell r="BB3546" t="str">
            <v>Regular BonusIsrael</v>
          </cell>
          <cell r="BC3546" t="str">
            <v>Regular BonusIsrael Employee</v>
          </cell>
          <cell r="BD3546" t="str">
            <v>D55</v>
          </cell>
          <cell r="BE3546" t="str">
            <v>Employee</v>
          </cell>
          <cell r="BF3546">
            <v>29500</v>
          </cell>
          <cell r="BG3546">
            <v>40000</v>
          </cell>
          <cell r="BH3546">
            <v>4</v>
          </cell>
          <cell r="BI3546">
            <v>4000</v>
          </cell>
          <cell r="BJ3546">
            <v>49000</v>
          </cell>
          <cell r="BK3546">
            <v>49000</v>
          </cell>
          <cell r="BL3546">
            <v>39200</v>
          </cell>
        </row>
        <row r="3547">
          <cell r="B3547">
            <v>12487</v>
          </cell>
          <cell r="C3547">
            <v>7442</v>
          </cell>
          <cell r="D3547">
            <v>44768</v>
          </cell>
          <cell r="E3547" t="str">
            <v>Orit Orzitzer</v>
          </cell>
          <cell r="F3547" t="str">
            <v>TECHNOLOGY LEADER</v>
          </cell>
          <cell r="G3547" t="str">
            <v>MLA</v>
          </cell>
          <cell r="H3547" t="str">
            <v>Products - R&amp;D</v>
          </cell>
          <cell r="I3547" t="str">
            <v>TEL-AVIV</v>
          </cell>
          <cell r="J3547" t="str">
            <v>Israel</v>
          </cell>
          <cell r="K3547">
            <v>41869</v>
          </cell>
          <cell r="L3547" t="str">
            <v>IL</v>
          </cell>
          <cell r="M3547" t="str">
            <v>D41P</v>
          </cell>
          <cell r="N3547" t="str">
            <v>D</v>
          </cell>
          <cell r="O3547" t="str">
            <v>4</v>
          </cell>
          <cell r="P3547" t="str">
            <v>Regular</v>
          </cell>
          <cell r="T3547">
            <v>1</v>
          </cell>
          <cell r="U3547" t="str">
            <v>ILS</v>
          </cell>
          <cell r="V3547" t="str">
            <v>Products - R&amp;D</v>
          </cell>
          <cell r="W3547" t="str">
            <v>Dorit Dor</v>
          </cell>
          <cell r="Y3547" t="str">
            <v>Eligible</v>
          </cell>
          <cell r="Z3547">
            <v>28500</v>
          </cell>
          <cell r="AA3547">
            <v>105069.12442396313</v>
          </cell>
          <cell r="AB3547">
            <v>28500</v>
          </cell>
          <cell r="AC3547">
            <v>105069.12442396313</v>
          </cell>
          <cell r="AD3547">
            <v>3</v>
          </cell>
          <cell r="AE3547" t="str">
            <v>D41</v>
          </cell>
          <cell r="AF3547">
            <v>25500</v>
          </cell>
          <cell r="AG3547">
            <v>37000</v>
          </cell>
          <cell r="AH3547">
            <v>0.26</v>
          </cell>
          <cell r="AI3547">
            <v>2</v>
          </cell>
          <cell r="AJ3547">
            <v>0</v>
          </cell>
          <cell r="AK3547">
            <v>29355</v>
          </cell>
          <cell r="AL3547">
            <v>3.0000000000000027E-2</v>
          </cell>
          <cell r="AM3547">
            <v>108221.19815668203</v>
          </cell>
          <cell r="AN3547">
            <v>3152.0737327188981</v>
          </cell>
          <cell r="AO3547">
            <v>-0.20662162162162168</v>
          </cell>
          <cell r="AQ3547">
            <v>6500</v>
          </cell>
          <cell r="AR3547">
            <v>86000</v>
          </cell>
          <cell r="AS3547">
            <v>0.27</v>
          </cell>
          <cell r="AT3547">
            <v>1</v>
          </cell>
          <cell r="AU3547">
            <v>0</v>
          </cell>
          <cell r="AV3547">
            <v>29355</v>
          </cell>
          <cell r="AW3547">
            <v>108221.19815668203</v>
          </cell>
          <cell r="AX3547">
            <v>3.0000000000000027E-2</v>
          </cell>
          <cell r="AY3547">
            <v>3152.0737327188981</v>
          </cell>
          <cell r="AZ3547" t="str">
            <v>Regular Bonus</v>
          </cell>
          <cell r="BA3547" t="str">
            <v>Regular BonusEligible</v>
          </cell>
          <cell r="BB3547" t="str">
            <v>Regular BonusIsrael</v>
          </cell>
          <cell r="BC3547" t="str">
            <v>Regular BonusIsrael Employee</v>
          </cell>
          <cell r="BD3547" t="str">
            <v>D41</v>
          </cell>
          <cell r="BE3547" t="str">
            <v>Employee</v>
          </cell>
          <cell r="BF3547">
            <v>28500</v>
          </cell>
          <cell r="BG3547">
            <v>50000</v>
          </cell>
          <cell r="BH3547">
            <v>5</v>
          </cell>
          <cell r="BI3547">
            <v>4000</v>
          </cell>
          <cell r="BJ3547">
            <v>41000</v>
          </cell>
          <cell r="BK3547">
            <v>41000</v>
          </cell>
          <cell r="BL3547">
            <v>32800</v>
          </cell>
        </row>
        <row r="3548">
          <cell r="B3548">
            <v>10261</v>
          </cell>
          <cell r="C3548">
            <v>3603</v>
          </cell>
          <cell r="E3548" t="str">
            <v>Orit Weisberg</v>
          </cell>
          <cell r="F3548" t="str">
            <v>SOFTWARE DEVELOPER</v>
          </cell>
          <cell r="G3548" t="str">
            <v>Employee</v>
          </cell>
          <cell r="H3548" t="str">
            <v>Products - R&amp;D</v>
          </cell>
          <cell r="I3548" t="str">
            <v>TEL-AVIV</v>
          </cell>
          <cell r="J3548" t="str">
            <v>Israel</v>
          </cell>
          <cell r="K3548">
            <v>41099</v>
          </cell>
          <cell r="L3548" t="str">
            <v>IL</v>
          </cell>
          <cell r="M3548" t="str">
            <v>D51P</v>
          </cell>
          <cell r="N3548" t="str">
            <v>D</v>
          </cell>
          <cell r="O3548" t="str">
            <v>5</v>
          </cell>
          <cell r="P3548" t="str">
            <v>Regular</v>
          </cell>
          <cell r="T3548">
            <v>1</v>
          </cell>
          <cell r="U3548" t="str">
            <v>ILS</v>
          </cell>
          <cell r="V3548" t="str">
            <v>Products - R&amp;D</v>
          </cell>
          <cell r="W3548" t="str">
            <v>Dorit Dor</v>
          </cell>
          <cell r="Y3548" t="str">
            <v>Eligible</v>
          </cell>
          <cell r="Z3548">
            <v>24500</v>
          </cell>
          <cell r="AA3548">
            <v>90322.580645161288</v>
          </cell>
          <cell r="AB3548">
            <v>24500</v>
          </cell>
          <cell r="AC3548">
            <v>90322.580645161288</v>
          </cell>
          <cell r="AD3548">
            <v>4</v>
          </cell>
          <cell r="AE3548" t="str">
            <v>D51</v>
          </cell>
          <cell r="AF3548">
            <v>19500</v>
          </cell>
          <cell r="AG3548">
            <v>29500</v>
          </cell>
          <cell r="AH3548">
            <v>0.5</v>
          </cell>
          <cell r="AI3548">
            <v>3</v>
          </cell>
          <cell r="AJ3548">
            <v>0</v>
          </cell>
          <cell r="AK3548">
            <v>25480</v>
          </cell>
          <cell r="AL3548">
            <v>4.0000000000000036E-2</v>
          </cell>
          <cell r="AM3548">
            <v>93935.483870967742</v>
          </cell>
          <cell r="AN3548">
            <v>3612.9032258064544</v>
          </cell>
          <cell r="AO3548">
            <v>-0.13627118644067793</v>
          </cell>
          <cell r="AQ3548">
            <v>6500</v>
          </cell>
          <cell r="AR3548">
            <v>86000</v>
          </cell>
          <cell r="AS3548">
            <v>0.22</v>
          </cell>
          <cell r="AT3548">
            <v>1</v>
          </cell>
          <cell r="AU3548">
            <v>0</v>
          </cell>
          <cell r="AV3548">
            <v>25480</v>
          </cell>
          <cell r="AW3548">
            <v>93935.483870967742</v>
          </cell>
          <cell r="AX3548">
            <v>4.0000000000000036E-2</v>
          </cell>
          <cell r="AY3548">
            <v>3612.9032258064544</v>
          </cell>
          <cell r="AZ3548" t="str">
            <v>Regular Bonus</v>
          </cell>
          <cell r="BA3548" t="str">
            <v>Regular BonusEligible</v>
          </cell>
          <cell r="BB3548" t="str">
            <v>Regular BonusIsrael</v>
          </cell>
          <cell r="BC3548" t="str">
            <v>Regular BonusIsrael Hourly Partial Time</v>
          </cell>
          <cell r="BD3548" t="str">
            <v>D55</v>
          </cell>
          <cell r="BE3548" t="str">
            <v>Hourly Partial Time</v>
          </cell>
          <cell r="BF3548">
            <v>24500</v>
          </cell>
          <cell r="BG3548">
            <v>35984</v>
          </cell>
          <cell r="BH3548">
            <v>4</v>
          </cell>
          <cell r="BI3548">
            <v>2000</v>
          </cell>
          <cell r="BJ3548">
            <v>24500</v>
          </cell>
          <cell r="BK3548">
            <v>24500</v>
          </cell>
          <cell r="BL3548">
            <v>19600</v>
          </cell>
        </row>
        <row r="3549">
          <cell r="B3549">
            <v>14342</v>
          </cell>
          <cell r="C3549">
            <v>9310</v>
          </cell>
          <cell r="D3549">
            <v>78473</v>
          </cell>
          <cell r="E3549" t="str">
            <v>Ido Itiel</v>
          </cell>
          <cell r="F3549" t="str">
            <v>SOFTWARE DEVELOPER</v>
          </cell>
          <cell r="G3549" t="str">
            <v>Employee</v>
          </cell>
          <cell r="H3549" t="str">
            <v>Products - R&amp;D</v>
          </cell>
          <cell r="I3549" t="str">
            <v>TEL-AVIV</v>
          </cell>
          <cell r="J3549" t="str">
            <v>Israel</v>
          </cell>
          <cell r="K3549">
            <v>42303</v>
          </cell>
          <cell r="L3549" t="str">
            <v>IL</v>
          </cell>
          <cell r="M3549" t="str">
            <v>D51P</v>
          </cell>
          <cell r="N3549" t="str">
            <v>D</v>
          </cell>
          <cell r="O3549" t="str">
            <v>5</v>
          </cell>
          <cell r="P3549" t="str">
            <v>Regular</v>
          </cell>
          <cell r="T3549">
            <v>1</v>
          </cell>
          <cell r="U3549" t="str">
            <v>ILS</v>
          </cell>
          <cell r="V3549" t="str">
            <v>Products - R&amp;D</v>
          </cell>
          <cell r="W3549" t="str">
            <v>Dorit Dor</v>
          </cell>
          <cell r="Y3549" t="str">
            <v>Eligible</v>
          </cell>
          <cell r="Z3549">
            <v>22000</v>
          </cell>
          <cell r="AA3549">
            <v>81105.990783410147</v>
          </cell>
          <cell r="AB3549">
            <v>22000</v>
          </cell>
          <cell r="AC3549">
            <v>81105.990783410147</v>
          </cell>
          <cell r="AD3549">
            <v>4</v>
          </cell>
          <cell r="AE3549" t="str">
            <v>D51</v>
          </cell>
          <cell r="AF3549">
            <v>19500</v>
          </cell>
          <cell r="AG3549">
            <v>29500</v>
          </cell>
          <cell r="AH3549">
            <v>0.25</v>
          </cell>
          <cell r="AI3549">
            <v>2</v>
          </cell>
          <cell r="AJ3549">
            <v>0</v>
          </cell>
          <cell r="AK3549">
            <v>23100</v>
          </cell>
          <cell r="AL3549">
            <v>5.0000000000000044E-2</v>
          </cell>
          <cell r="AM3549">
            <v>85161.290322580651</v>
          </cell>
          <cell r="AN3549">
            <v>4055.2995391705044</v>
          </cell>
          <cell r="AO3549">
            <v>-0.2169491525423729</v>
          </cell>
          <cell r="AQ3549">
            <v>6500</v>
          </cell>
          <cell r="AR3549">
            <v>86000</v>
          </cell>
          <cell r="AS3549">
            <v>0.19</v>
          </cell>
          <cell r="AT3549">
            <v>1</v>
          </cell>
          <cell r="AU3549">
            <v>0</v>
          </cell>
          <cell r="AV3549">
            <v>23100</v>
          </cell>
          <cell r="AW3549">
            <v>85161.290322580651</v>
          </cell>
          <cell r="AX3549">
            <v>5.0000000000000044E-2</v>
          </cell>
          <cell r="AY3549">
            <v>4055.2995391705044</v>
          </cell>
          <cell r="AZ3549" t="str">
            <v>Regular Bonus</v>
          </cell>
          <cell r="BA3549" t="str">
            <v>Regular BonusEligible</v>
          </cell>
          <cell r="BB3549" t="str">
            <v>Regular BonusIsrael</v>
          </cell>
          <cell r="BC3549" t="str">
            <v>Regular BonusIsrael Employee</v>
          </cell>
          <cell r="BD3549" t="str">
            <v>D55</v>
          </cell>
          <cell r="BE3549" t="str">
            <v>Employee</v>
          </cell>
          <cell r="BF3549">
            <v>22000</v>
          </cell>
          <cell r="BG3549">
            <v>35000</v>
          </cell>
          <cell r="BH3549">
            <v>5</v>
          </cell>
          <cell r="BI3549">
            <v>4000</v>
          </cell>
          <cell r="BJ3549">
            <v>49000</v>
          </cell>
          <cell r="BK3549">
            <v>49000</v>
          </cell>
          <cell r="BL3549">
            <v>39200</v>
          </cell>
        </row>
        <row r="3550">
          <cell r="B3550">
            <v>14374</v>
          </cell>
          <cell r="C3550">
            <v>9341</v>
          </cell>
          <cell r="D3550">
            <v>80573</v>
          </cell>
          <cell r="E3550" t="str">
            <v>Eliran Levi</v>
          </cell>
          <cell r="F3550" t="str">
            <v>SOFTWARE DEVELOPER</v>
          </cell>
          <cell r="G3550" t="str">
            <v>Employee</v>
          </cell>
          <cell r="H3550" t="str">
            <v>Products - R&amp;D</v>
          </cell>
          <cell r="I3550" t="str">
            <v>TEL-AVIV</v>
          </cell>
          <cell r="J3550" t="str">
            <v>Israel</v>
          </cell>
          <cell r="K3550">
            <v>42317</v>
          </cell>
          <cell r="L3550" t="str">
            <v>IL</v>
          </cell>
          <cell r="M3550" t="str">
            <v>D51P</v>
          </cell>
          <cell r="N3550" t="str">
            <v>D</v>
          </cell>
          <cell r="O3550" t="str">
            <v>5</v>
          </cell>
          <cell r="P3550" t="str">
            <v>Regular</v>
          </cell>
          <cell r="T3550">
            <v>1</v>
          </cell>
          <cell r="U3550" t="str">
            <v>ILS</v>
          </cell>
          <cell r="V3550" t="str">
            <v>Products - R&amp;D</v>
          </cell>
          <cell r="W3550" t="str">
            <v>Dorit Dor</v>
          </cell>
          <cell r="Y3550" t="str">
            <v>Eligible</v>
          </cell>
          <cell r="Z3550">
            <v>24500</v>
          </cell>
          <cell r="AA3550">
            <v>90322.580645161288</v>
          </cell>
          <cell r="AB3550">
            <v>24500</v>
          </cell>
          <cell r="AC3550">
            <v>90322.580645161288</v>
          </cell>
          <cell r="AD3550">
            <v>4</v>
          </cell>
          <cell r="AE3550" t="str">
            <v>D51</v>
          </cell>
          <cell r="AF3550">
            <v>19500</v>
          </cell>
          <cell r="AG3550">
            <v>29500</v>
          </cell>
          <cell r="AH3550">
            <v>0.5</v>
          </cell>
          <cell r="AI3550">
            <v>3</v>
          </cell>
          <cell r="AJ3550">
            <v>0</v>
          </cell>
          <cell r="AK3550">
            <v>25480</v>
          </cell>
          <cell r="AL3550">
            <v>4.0000000000000036E-2</v>
          </cell>
          <cell r="AM3550">
            <v>93935.483870967742</v>
          </cell>
          <cell r="AN3550">
            <v>3612.9032258064544</v>
          </cell>
          <cell r="AO3550">
            <v>-0.13627118644067793</v>
          </cell>
          <cell r="AQ3550">
            <v>6500</v>
          </cell>
          <cell r="AR3550">
            <v>86000</v>
          </cell>
          <cell r="AS3550">
            <v>0.22</v>
          </cell>
          <cell r="AT3550">
            <v>1</v>
          </cell>
          <cell r="AU3550">
            <v>0</v>
          </cell>
          <cell r="AV3550">
            <v>25480</v>
          </cell>
          <cell r="AW3550">
            <v>93935.483870967742</v>
          </cell>
          <cell r="AX3550">
            <v>4.0000000000000036E-2</v>
          </cell>
          <cell r="AY3550">
            <v>3612.9032258064544</v>
          </cell>
          <cell r="AZ3550" t="str">
            <v>Regular Bonus</v>
          </cell>
          <cell r="BA3550" t="str">
            <v>Regular BonusEligible</v>
          </cell>
          <cell r="BB3550" t="str">
            <v>Regular BonusIsrael</v>
          </cell>
          <cell r="BC3550" t="str">
            <v>Regular BonusIsrael Employee</v>
          </cell>
          <cell r="BD3550" t="str">
            <v>D55</v>
          </cell>
          <cell r="BE3550" t="str">
            <v>Employee</v>
          </cell>
          <cell r="BF3550">
            <v>24500</v>
          </cell>
          <cell r="BG3550">
            <v>30000</v>
          </cell>
          <cell r="BH3550">
            <v>3</v>
          </cell>
          <cell r="BI3550">
            <v>4000</v>
          </cell>
          <cell r="BJ3550">
            <v>49000</v>
          </cell>
          <cell r="BK3550">
            <v>49000</v>
          </cell>
          <cell r="BL3550">
            <v>39200</v>
          </cell>
        </row>
        <row r="3551">
          <cell r="B3551">
            <v>15741</v>
          </cell>
          <cell r="C3551">
            <v>10695</v>
          </cell>
          <cell r="D3551">
            <v>195487</v>
          </cell>
          <cell r="E3551" t="str">
            <v>Nour Saleh</v>
          </cell>
          <cell r="F3551" t="str">
            <v>TEAM LEADER</v>
          </cell>
          <cell r="G3551" t="str">
            <v>Employee</v>
          </cell>
          <cell r="H3551" t="str">
            <v>Products - R&amp;D</v>
          </cell>
          <cell r="I3551" t="str">
            <v>TEL-AVIV</v>
          </cell>
          <cell r="J3551" t="str">
            <v>Israel</v>
          </cell>
          <cell r="K3551">
            <v>42611</v>
          </cell>
          <cell r="L3551" t="str">
            <v>IL</v>
          </cell>
          <cell r="M3551" t="str">
            <v>D41M</v>
          </cell>
          <cell r="N3551" t="str">
            <v>D</v>
          </cell>
          <cell r="O3551" t="str">
            <v>4</v>
          </cell>
          <cell r="P3551" t="str">
            <v>Regular</v>
          </cell>
          <cell r="T3551">
            <v>1</v>
          </cell>
          <cell r="U3551" t="str">
            <v>ILS</v>
          </cell>
          <cell r="V3551" t="str">
            <v>Products - R&amp;D</v>
          </cell>
          <cell r="W3551" t="str">
            <v>Dorit Dor</v>
          </cell>
          <cell r="Y3551" t="str">
            <v>Eligible</v>
          </cell>
          <cell r="Z3551">
            <v>28000</v>
          </cell>
          <cell r="AA3551">
            <v>103225.80645161291</v>
          </cell>
          <cell r="AB3551">
            <v>28000</v>
          </cell>
          <cell r="AC3551">
            <v>103225.80645161291</v>
          </cell>
          <cell r="AD3551">
            <v>3</v>
          </cell>
          <cell r="AE3551" t="str">
            <v>D41</v>
          </cell>
          <cell r="AF3551">
            <v>25500</v>
          </cell>
          <cell r="AG3551">
            <v>37000</v>
          </cell>
          <cell r="AH3551">
            <v>0.21</v>
          </cell>
          <cell r="AI3551">
            <v>2</v>
          </cell>
          <cell r="AJ3551">
            <v>0</v>
          </cell>
          <cell r="AK3551">
            <v>28840</v>
          </cell>
          <cell r="AL3551">
            <v>3.0000000000000027E-2</v>
          </cell>
          <cell r="AM3551">
            <v>106322.58064516129</v>
          </cell>
          <cell r="AN3551">
            <v>3096.7741935483791</v>
          </cell>
          <cell r="AO3551">
            <v>-0.22054054054054051</v>
          </cell>
          <cell r="AQ3551">
            <v>6500</v>
          </cell>
          <cell r="AR3551">
            <v>86000</v>
          </cell>
          <cell r="AS3551">
            <v>0.27</v>
          </cell>
          <cell r="AT3551">
            <v>1</v>
          </cell>
          <cell r="AU3551">
            <v>0</v>
          </cell>
          <cell r="AV3551">
            <v>28840</v>
          </cell>
          <cell r="AW3551">
            <v>106322.58064516129</v>
          </cell>
          <cell r="AX3551">
            <v>3.0000000000000027E-2</v>
          </cell>
          <cell r="AY3551">
            <v>3096.7741935483791</v>
          </cell>
          <cell r="AZ3551" t="str">
            <v>Regular Bonus</v>
          </cell>
          <cell r="BA3551" t="str">
            <v>Regular BonusEligible</v>
          </cell>
          <cell r="BB3551" t="str">
            <v>Regular BonusIsrael</v>
          </cell>
          <cell r="BC3551" t="str">
            <v>Regular BonusIsrael Employee</v>
          </cell>
          <cell r="BD3551" t="str">
            <v>D45</v>
          </cell>
          <cell r="BE3551" t="str">
            <v>Employee</v>
          </cell>
          <cell r="BF3551">
            <v>28000</v>
          </cell>
          <cell r="BG3551">
            <v>38000</v>
          </cell>
          <cell r="BH3551">
            <v>4</v>
          </cell>
          <cell r="BI3551">
            <v>4000</v>
          </cell>
          <cell r="BJ3551">
            <v>43000</v>
          </cell>
          <cell r="BK3551">
            <v>43000</v>
          </cell>
          <cell r="BL3551">
            <v>34400</v>
          </cell>
        </row>
        <row r="3552">
          <cell r="B3552">
            <v>11570</v>
          </cell>
          <cell r="C3552">
            <v>4317</v>
          </cell>
          <cell r="D3552">
            <v>20474</v>
          </cell>
          <cell r="E3552" t="str">
            <v>Gal Root</v>
          </cell>
          <cell r="F3552" t="str">
            <v>SOFTWARE DEVELOPER</v>
          </cell>
          <cell r="G3552" t="str">
            <v>Employee</v>
          </cell>
          <cell r="H3552" t="str">
            <v>Products - R&amp;D</v>
          </cell>
          <cell r="I3552" t="str">
            <v>TEL-AVIV</v>
          </cell>
          <cell r="J3552" t="str">
            <v>Israel</v>
          </cell>
          <cell r="K3552">
            <v>41547</v>
          </cell>
          <cell r="L3552" t="str">
            <v>IL</v>
          </cell>
          <cell r="M3552" t="str">
            <v>D41P</v>
          </cell>
          <cell r="N3552" t="str">
            <v>D</v>
          </cell>
          <cell r="O3552" t="str">
            <v>4</v>
          </cell>
          <cell r="P3552" t="str">
            <v>Regular</v>
          </cell>
          <cell r="T3552">
            <v>1</v>
          </cell>
          <cell r="U3552" t="str">
            <v>ILS</v>
          </cell>
          <cell r="V3552" t="str">
            <v>Products - R&amp;D</v>
          </cell>
          <cell r="W3552" t="str">
            <v>Dorit Dor</v>
          </cell>
          <cell r="Y3552" t="str">
            <v>Eligible</v>
          </cell>
          <cell r="Z3552">
            <v>29000</v>
          </cell>
          <cell r="AA3552">
            <v>106912.44239631337</v>
          </cell>
          <cell r="AB3552">
            <v>29000</v>
          </cell>
          <cell r="AC3552">
            <v>106912.44239631337</v>
          </cell>
          <cell r="AD3552">
            <v>4</v>
          </cell>
          <cell r="AE3552" t="str">
            <v>D41</v>
          </cell>
          <cell r="AF3552">
            <v>25500</v>
          </cell>
          <cell r="AG3552">
            <v>37000</v>
          </cell>
          <cell r="AH3552">
            <v>0.3</v>
          </cell>
          <cell r="AI3552">
            <v>2</v>
          </cell>
          <cell r="AJ3552">
            <v>0</v>
          </cell>
          <cell r="AK3552">
            <v>30450</v>
          </cell>
          <cell r="AL3552">
            <v>5.0000000000000044E-2</v>
          </cell>
          <cell r="AM3552">
            <v>112258.06451612903</v>
          </cell>
          <cell r="AN3552">
            <v>5345.6221198156563</v>
          </cell>
          <cell r="AO3552">
            <v>-0.177027027027027</v>
          </cell>
          <cell r="AQ3552">
            <v>6500</v>
          </cell>
          <cell r="AR3552">
            <v>86000</v>
          </cell>
          <cell r="AS3552">
            <v>0.28000000000000003</v>
          </cell>
          <cell r="AT3552">
            <v>1</v>
          </cell>
          <cell r="AU3552">
            <v>0</v>
          </cell>
          <cell r="AV3552">
            <v>30450</v>
          </cell>
          <cell r="AW3552">
            <v>112258.06451612903</v>
          </cell>
          <cell r="AX3552">
            <v>5.0000000000000044E-2</v>
          </cell>
          <cell r="AY3552">
            <v>5345.6221198156563</v>
          </cell>
          <cell r="AZ3552" t="str">
            <v>Regular Bonus</v>
          </cell>
          <cell r="BA3552" t="str">
            <v>Regular BonusEligible</v>
          </cell>
          <cell r="BB3552" t="str">
            <v>Regular BonusIsrael</v>
          </cell>
          <cell r="BC3552" t="str">
            <v>Regular BonusIsrael Employee</v>
          </cell>
          <cell r="BD3552" t="str">
            <v>D45</v>
          </cell>
          <cell r="BE3552" t="str">
            <v>Employee</v>
          </cell>
          <cell r="BF3552">
            <v>29000</v>
          </cell>
          <cell r="BG3552">
            <v>28000</v>
          </cell>
          <cell r="BH3552">
            <v>3</v>
          </cell>
          <cell r="BI3552">
            <v>4000</v>
          </cell>
          <cell r="BJ3552">
            <v>60000</v>
          </cell>
          <cell r="BK3552">
            <v>60000</v>
          </cell>
          <cell r="BL3552">
            <v>48000</v>
          </cell>
        </row>
        <row r="3553">
          <cell r="B3553">
            <v>13586</v>
          </cell>
          <cell r="C3553">
            <v>8585</v>
          </cell>
          <cell r="D3553">
            <v>63480</v>
          </cell>
          <cell r="E3553" t="str">
            <v>Meir Yedidia</v>
          </cell>
          <cell r="F3553" t="str">
            <v>DATA SCIENCE ARCHITECT</v>
          </cell>
          <cell r="G3553" t="str">
            <v>Employee</v>
          </cell>
          <cell r="H3553" t="str">
            <v>Products - R&amp;D</v>
          </cell>
          <cell r="I3553" t="str">
            <v>TEL-AVIV</v>
          </cell>
          <cell r="J3553" t="str">
            <v>Israel</v>
          </cell>
          <cell r="K3553">
            <v>42156</v>
          </cell>
          <cell r="L3553" t="str">
            <v>IL</v>
          </cell>
          <cell r="M3553" t="str">
            <v>D30P</v>
          </cell>
          <cell r="N3553" t="str">
            <v>D</v>
          </cell>
          <cell r="O3553" t="str">
            <v>3</v>
          </cell>
          <cell r="P3553" t="str">
            <v>Regular</v>
          </cell>
          <cell r="T3553">
            <v>1</v>
          </cell>
          <cell r="U3553" t="str">
            <v>ILS</v>
          </cell>
          <cell r="V3553" t="str">
            <v>Products - R&amp;D</v>
          </cell>
          <cell r="W3553" t="str">
            <v>Dorit Dor</v>
          </cell>
          <cell r="Y3553" t="str">
            <v>Eligible</v>
          </cell>
          <cell r="Z3553">
            <v>43600</v>
          </cell>
          <cell r="AA3553">
            <v>160737.32718894011</v>
          </cell>
          <cell r="AB3553">
            <v>43600</v>
          </cell>
          <cell r="AC3553">
            <v>160737.32718894011</v>
          </cell>
          <cell r="AD3553">
            <v>3</v>
          </cell>
          <cell r="AE3553" t="str">
            <v>D30</v>
          </cell>
          <cell r="AF3553">
            <v>34000</v>
          </cell>
          <cell r="AG3553">
            <v>46000</v>
          </cell>
          <cell r="AH3553">
            <v>0.8</v>
          </cell>
          <cell r="AI3553">
            <v>4</v>
          </cell>
          <cell r="AJ3553">
            <v>0</v>
          </cell>
          <cell r="AK3553">
            <v>44253.999999999993</v>
          </cell>
          <cell r="AL3553">
            <v>1.4999999999999902E-2</v>
          </cell>
          <cell r="AM3553">
            <v>163148.38709677415</v>
          </cell>
          <cell r="AN3553">
            <v>2411.0599078340456</v>
          </cell>
          <cell r="AO3553">
            <v>-3.7956521739130555E-2</v>
          </cell>
          <cell r="AQ3553">
            <v>6500</v>
          </cell>
          <cell r="AR3553">
            <v>86000</v>
          </cell>
          <cell r="AS3553">
            <v>0.46</v>
          </cell>
          <cell r="AT3553">
            <v>1</v>
          </cell>
          <cell r="AU3553">
            <v>0</v>
          </cell>
          <cell r="AV3553">
            <v>44253.999999999993</v>
          </cell>
          <cell r="AW3553">
            <v>163148.38709677415</v>
          </cell>
          <cell r="AX3553">
            <v>1.4999999999999902E-2</v>
          </cell>
          <cell r="AY3553">
            <v>2411.0599078340456</v>
          </cell>
          <cell r="AZ3553" t="str">
            <v>Regular Bonus</v>
          </cell>
          <cell r="BA3553" t="str">
            <v>Regular BonusEligible</v>
          </cell>
          <cell r="BB3553" t="str">
            <v>Regular BonusIsrael</v>
          </cell>
          <cell r="BC3553" t="str">
            <v>Regular BonusIsrael Employee</v>
          </cell>
          <cell r="BD3553" t="str">
            <v>D35</v>
          </cell>
          <cell r="BE3553" t="str">
            <v>Employee</v>
          </cell>
          <cell r="BF3553">
            <v>43600</v>
          </cell>
          <cell r="BG3553">
            <v>65000</v>
          </cell>
          <cell r="BH3553">
            <v>3</v>
          </cell>
          <cell r="BI3553">
            <v>4000</v>
          </cell>
          <cell r="BJ3553">
            <v>70000</v>
          </cell>
          <cell r="BK3553">
            <v>70000</v>
          </cell>
          <cell r="BL3553">
            <v>56000</v>
          </cell>
        </row>
        <row r="3554">
          <cell r="B3554">
            <v>15670</v>
          </cell>
          <cell r="C3554">
            <v>10625</v>
          </cell>
          <cell r="D3554">
            <v>100418</v>
          </cell>
          <cell r="E3554" t="str">
            <v>Snir Nissan</v>
          </cell>
          <cell r="F3554" t="str">
            <v>SOFTWARE DEVELOPER</v>
          </cell>
          <cell r="G3554" t="str">
            <v>Employee</v>
          </cell>
          <cell r="H3554" t="str">
            <v>Products - R&amp;D</v>
          </cell>
          <cell r="I3554" t="str">
            <v>TEL-AVIV</v>
          </cell>
          <cell r="J3554" t="str">
            <v>Israel</v>
          </cell>
          <cell r="K3554">
            <v>42596</v>
          </cell>
          <cell r="L3554" t="str">
            <v>IL</v>
          </cell>
          <cell r="M3554" t="str">
            <v>D51P</v>
          </cell>
          <cell r="N3554" t="str">
            <v>D</v>
          </cell>
          <cell r="O3554" t="str">
            <v>5</v>
          </cell>
          <cell r="P3554" t="str">
            <v>Regular</v>
          </cell>
          <cell r="T3554">
            <v>1</v>
          </cell>
          <cell r="U3554" t="str">
            <v>ILS</v>
          </cell>
          <cell r="V3554" t="str">
            <v>Products - R&amp;D</v>
          </cell>
          <cell r="W3554" t="str">
            <v>Dorit Dor</v>
          </cell>
          <cell r="Y3554" t="str">
            <v>Eligible</v>
          </cell>
          <cell r="Z3554">
            <v>28900</v>
          </cell>
          <cell r="AA3554">
            <v>106543.77880184332</v>
          </cell>
          <cell r="AB3554">
            <v>28900</v>
          </cell>
          <cell r="AC3554">
            <v>106543.77880184332</v>
          </cell>
          <cell r="AD3554">
            <v>4</v>
          </cell>
          <cell r="AE3554" t="str">
            <v>D51</v>
          </cell>
          <cell r="AF3554">
            <v>19500</v>
          </cell>
          <cell r="AG3554">
            <v>29500</v>
          </cell>
          <cell r="AH3554">
            <v>0.94</v>
          </cell>
          <cell r="AI3554">
            <v>5</v>
          </cell>
          <cell r="AJ3554">
            <v>0</v>
          </cell>
          <cell r="AK3554">
            <v>29478</v>
          </cell>
          <cell r="AL3554">
            <v>2.0000000000000018E-2</v>
          </cell>
          <cell r="AM3554">
            <v>108674.65437788019</v>
          </cell>
          <cell r="AN3554">
            <v>2130.8755760368658</v>
          </cell>
          <cell r="AO3554">
            <v>-7.4576271186443943E-4</v>
          </cell>
          <cell r="AQ3554">
            <v>6500</v>
          </cell>
          <cell r="AR3554">
            <v>86000</v>
          </cell>
          <cell r="AS3554">
            <v>0.28000000000000003</v>
          </cell>
          <cell r="AT3554">
            <v>1</v>
          </cell>
          <cell r="AU3554">
            <v>0</v>
          </cell>
          <cell r="AV3554">
            <v>29478</v>
          </cell>
          <cell r="AW3554">
            <v>108674.65437788019</v>
          </cell>
          <cell r="AX3554">
            <v>2.0000000000000018E-2</v>
          </cell>
          <cell r="AY3554">
            <v>2130.8755760368658</v>
          </cell>
          <cell r="AZ3554" t="str">
            <v>Regular Bonus</v>
          </cell>
          <cell r="BA3554" t="str">
            <v>Regular BonusEligible</v>
          </cell>
          <cell r="BB3554" t="str">
            <v>Regular BonusIsrael</v>
          </cell>
          <cell r="BC3554" t="str">
            <v>Regular BonusIsrael Employee</v>
          </cell>
          <cell r="BD3554" t="str">
            <v>D55</v>
          </cell>
          <cell r="BE3554" t="str">
            <v>Employee</v>
          </cell>
          <cell r="BF3554">
            <v>28900</v>
          </cell>
          <cell r="BG3554">
            <v>42000</v>
          </cell>
          <cell r="BH3554">
            <v>4</v>
          </cell>
          <cell r="BI3554">
            <v>4000</v>
          </cell>
          <cell r="BJ3554">
            <v>49000</v>
          </cell>
          <cell r="BK3554">
            <v>49000</v>
          </cell>
          <cell r="BL3554">
            <v>39200</v>
          </cell>
        </row>
        <row r="3555">
          <cell r="B3555">
            <v>13759</v>
          </cell>
          <cell r="C3555">
            <v>8755</v>
          </cell>
          <cell r="D3555">
            <v>203084</v>
          </cell>
          <cell r="E3555" t="str">
            <v>Eden Gabai</v>
          </cell>
          <cell r="F3555" t="str">
            <v>SOFTWARE DEVELOPER</v>
          </cell>
          <cell r="G3555" t="str">
            <v>Employee</v>
          </cell>
          <cell r="H3555" t="str">
            <v>Products - R&amp;D</v>
          </cell>
          <cell r="I3555" t="str">
            <v>TEL-AVIV</v>
          </cell>
          <cell r="J3555" t="str">
            <v>Israel</v>
          </cell>
          <cell r="K3555">
            <v>42226</v>
          </cell>
          <cell r="L3555" t="str">
            <v>IL</v>
          </cell>
          <cell r="M3555" t="str">
            <v>D51P</v>
          </cell>
          <cell r="N3555" t="str">
            <v>D</v>
          </cell>
          <cell r="O3555" t="str">
            <v>5</v>
          </cell>
          <cell r="P3555" t="str">
            <v>Regular</v>
          </cell>
          <cell r="T3555">
            <v>1</v>
          </cell>
          <cell r="U3555" t="str">
            <v>ILS</v>
          </cell>
          <cell r="V3555" t="str">
            <v>Products - R&amp;D</v>
          </cell>
          <cell r="W3555" t="str">
            <v>Dorit Dor</v>
          </cell>
          <cell r="Y3555" t="str">
            <v>Eligible</v>
          </cell>
          <cell r="Z3555">
            <v>24000</v>
          </cell>
          <cell r="AA3555">
            <v>88479.262672811063</v>
          </cell>
          <cell r="AB3555">
            <v>24000</v>
          </cell>
          <cell r="AC3555">
            <v>88479.262672811063</v>
          </cell>
          <cell r="AD3555">
            <v>4</v>
          </cell>
          <cell r="AE3555" t="str">
            <v>D51</v>
          </cell>
          <cell r="AF3555">
            <v>19500</v>
          </cell>
          <cell r="AG3555">
            <v>29500</v>
          </cell>
          <cell r="AH3555">
            <v>0.45</v>
          </cell>
          <cell r="AI3555">
            <v>3</v>
          </cell>
          <cell r="AJ3555">
            <v>0</v>
          </cell>
          <cell r="AK3555">
            <v>24960</v>
          </cell>
          <cell r="AL3555">
            <v>4.0000000000000036E-2</v>
          </cell>
          <cell r="AM3555">
            <v>92018.433179723506</v>
          </cell>
          <cell r="AN3555">
            <v>3539.1705069124437</v>
          </cell>
          <cell r="AO3555">
            <v>-0.15389830508474578</v>
          </cell>
          <cell r="AQ3555">
            <v>6500</v>
          </cell>
          <cell r="AR3555">
            <v>86000</v>
          </cell>
          <cell r="AS3555">
            <v>0.22</v>
          </cell>
          <cell r="AT3555">
            <v>1</v>
          </cell>
          <cell r="AU3555">
            <v>0</v>
          </cell>
          <cell r="AV3555">
            <v>24960</v>
          </cell>
          <cell r="AW3555">
            <v>92018.433179723506</v>
          </cell>
          <cell r="AX3555">
            <v>4.0000000000000036E-2</v>
          </cell>
          <cell r="AY3555">
            <v>3539.1705069124437</v>
          </cell>
          <cell r="AZ3555" t="str">
            <v>Regular Bonus</v>
          </cell>
          <cell r="BA3555" t="str">
            <v>Regular BonusEligible</v>
          </cell>
          <cell r="BB3555" t="str">
            <v>Regular BonusIsrael</v>
          </cell>
          <cell r="BC3555" t="str">
            <v>Regular BonusIsrael Employee</v>
          </cell>
          <cell r="BD3555" t="str">
            <v>D51</v>
          </cell>
          <cell r="BE3555" t="str">
            <v>Employee</v>
          </cell>
          <cell r="BF3555">
            <v>24000</v>
          </cell>
          <cell r="BG3555">
            <v>23000</v>
          </cell>
          <cell r="BH3555">
            <v>3</v>
          </cell>
          <cell r="BI3555">
            <v>4000</v>
          </cell>
          <cell r="BJ3555">
            <v>44000</v>
          </cell>
          <cell r="BK3555">
            <v>44000</v>
          </cell>
          <cell r="BL3555">
            <v>35200</v>
          </cell>
        </row>
        <row r="3556">
          <cell r="B3556">
            <v>15803</v>
          </cell>
          <cell r="C3556">
            <v>10757</v>
          </cell>
          <cell r="D3556">
            <v>140789</v>
          </cell>
          <cell r="E3556" t="str">
            <v>Ismeil Gihleb</v>
          </cell>
          <cell r="F3556" t="str">
            <v>SOFTWARE DEVELOPER</v>
          </cell>
          <cell r="G3556" t="str">
            <v>Employee</v>
          </cell>
          <cell r="H3556" t="str">
            <v>Products - R&amp;D</v>
          </cell>
          <cell r="I3556" t="str">
            <v>TEL-AVIV</v>
          </cell>
          <cell r="J3556" t="str">
            <v>Israel</v>
          </cell>
          <cell r="K3556">
            <v>42631</v>
          </cell>
          <cell r="L3556" t="str">
            <v>IL</v>
          </cell>
          <cell r="M3556" t="str">
            <v>D61P</v>
          </cell>
          <cell r="N3556" t="str">
            <v>D</v>
          </cell>
          <cell r="O3556" t="str">
            <v>6</v>
          </cell>
          <cell r="P3556" t="str">
            <v>Regular</v>
          </cell>
          <cell r="T3556">
            <v>1</v>
          </cell>
          <cell r="U3556" t="str">
            <v>ILS</v>
          </cell>
          <cell r="V3556" t="str">
            <v>Products - R&amp;D</v>
          </cell>
          <cell r="W3556" t="str">
            <v>Dorit Dor</v>
          </cell>
          <cell r="Y3556" t="str">
            <v>Eligible</v>
          </cell>
          <cell r="Z3556">
            <v>18500</v>
          </cell>
          <cell r="AA3556">
            <v>68202.764976958526</v>
          </cell>
          <cell r="AB3556">
            <v>18500</v>
          </cell>
          <cell r="AC3556">
            <v>68202.764976958526</v>
          </cell>
          <cell r="AD3556">
            <v>3</v>
          </cell>
          <cell r="AE3556" t="str">
            <v>D61</v>
          </cell>
          <cell r="AF3556">
            <v>16000</v>
          </cell>
          <cell r="AG3556">
            <v>23000</v>
          </cell>
          <cell r="AH3556">
            <v>0.35</v>
          </cell>
          <cell r="AI3556">
            <v>2</v>
          </cell>
          <cell r="AJ3556">
            <v>0</v>
          </cell>
          <cell r="AK3556">
            <v>19055</v>
          </cell>
          <cell r="AL3556">
            <v>3.0000000000000027E-2</v>
          </cell>
          <cell r="AM3556">
            <v>70248.847926267277</v>
          </cell>
          <cell r="AN3556">
            <v>2046.0829493087513</v>
          </cell>
          <cell r="AO3556">
            <v>-0.17152173913043478</v>
          </cell>
          <cell r="AQ3556">
            <v>6500</v>
          </cell>
          <cell r="AR3556">
            <v>86000</v>
          </cell>
          <cell r="AS3556">
            <v>0.15</v>
          </cell>
          <cell r="AT3556">
            <v>1</v>
          </cell>
          <cell r="AU3556">
            <v>0</v>
          </cell>
          <cell r="AV3556">
            <v>19055</v>
          </cell>
          <cell r="AW3556">
            <v>70248.847926267277</v>
          </cell>
          <cell r="AX3556">
            <v>3.0000000000000027E-2</v>
          </cell>
          <cell r="AY3556">
            <v>2046.0829493087513</v>
          </cell>
          <cell r="AZ3556" t="str">
            <v>Regular Bonus</v>
          </cell>
          <cell r="BA3556" t="str">
            <v>Regular BonusEligible</v>
          </cell>
          <cell r="BB3556" t="str">
            <v>Regular BonusIsrael</v>
          </cell>
          <cell r="BC3556" t="str">
            <v>Regular BonusIsrael Employee</v>
          </cell>
          <cell r="BD3556" t="str">
            <v>D65</v>
          </cell>
          <cell r="BE3556" t="str">
            <v>Employee</v>
          </cell>
          <cell r="BF3556">
            <v>18500</v>
          </cell>
          <cell r="BG3556">
            <v>17000</v>
          </cell>
          <cell r="BH3556">
            <v>2</v>
          </cell>
          <cell r="BI3556">
            <v>4000</v>
          </cell>
          <cell r="BJ3556">
            <v>22000</v>
          </cell>
          <cell r="BK3556">
            <v>22000</v>
          </cell>
          <cell r="BL3556">
            <v>17600</v>
          </cell>
        </row>
        <row r="3557">
          <cell r="B3557">
            <v>6012</v>
          </cell>
          <cell r="C3557">
            <v>1733</v>
          </cell>
          <cell r="E3557" t="str">
            <v>Arik Goldstein</v>
          </cell>
          <cell r="F3557" t="str">
            <v>TECHNOLOGY LEADER</v>
          </cell>
          <cell r="G3557" t="str">
            <v>Hourly Partial Time</v>
          </cell>
          <cell r="H3557" t="str">
            <v>Products - R&amp;D</v>
          </cell>
          <cell r="I3557" t="str">
            <v>TEL-AVIV</v>
          </cell>
          <cell r="J3557" t="str">
            <v>Israel</v>
          </cell>
          <cell r="K3557">
            <v>38971</v>
          </cell>
          <cell r="L3557" t="str">
            <v>IL</v>
          </cell>
          <cell r="M3557" t="str">
            <v>D30P</v>
          </cell>
          <cell r="N3557" t="str">
            <v>D</v>
          </cell>
          <cell r="O3557" t="str">
            <v>3</v>
          </cell>
          <cell r="P3557" t="str">
            <v>Regular</v>
          </cell>
          <cell r="T3557">
            <v>1</v>
          </cell>
          <cell r="U3557" t="str">
            <v>ILS</v>
          </cell>
          <cell r="V3557" t="str">
            <v>Products - R&amp;D</v>
          </cell>
          <cell r="W3557" t="str">
            <v>Dorit Dor</v>
          </cell>
          <cell r="Y3557" t="str">
            <v>Eligible</v>
          </cell>
          <cell r="Z3557">
            <v>35500</v>
          </cell>
          <cell r="AA3557">
            <v>130875.57603686636</v>
          </cell>
          <cell r="AB3557">
            <v>35500</v>
          </cell>
          <cell r="AC3557">
            <v>130875.57603686636</v>
          </cell>
          <cell r="AD3557">
            <v>3</v>
          </cell>
          <cell r="AE3557" t="str">
            <v>D30</v>
          </cell>
          <cell r="AF3557">
            <v>21160</v>
          </cell>
          <cell r="AG3557">
            <v>37900</v>
          </cell>
          <cell r="AH3557">
            <v>0.85</v>
          </cell>
          <cell r="AI3557">
            <v>5</v>
          </cell>
          <cell r="AJ3557">
            <v>0</v>
          </cell>
          <cell r="AK3557">
            <v>35855</v>
          </cell>
          <cell r="AL3557">
            <v>1.0000000000000009E-2</v>
          </cell>
          <cell r="AM3557">
            <v>132184.33179723503</v>
          </cell>
          <cell r="AN3557">
            <v>1308.7557603686728</v>
          </cell>
          <cell r="AO3557">
            <v>-5.3957783641160995E-2</v>
          </cell>
          <cell r="AQ3557">
            <v>6500</v>
          </cell>
          <cell r="AR3557">
            <v>86000</v>
          </cell>
          <cell r="AS3557">
            <v>0.36</v>
          </cell>
          <cell r="AT3557">
            <v>1</v>
          </cell>
          <cell r="AU3557">
            <v>0</v>
          </cell>
          <cell r="AV3557">
            <v>35855</v>
          </cell>
          <cell r="AW3557">
            <v>132184.33179723503</v>
          </cell>
          <cell r="AX3557">
            <v>1.0000000000000009E-2</v>
          </cell>
          <cell r="AY3557">
            <v>1308.7557603686728</v>
          </cell>
          <cell r="AZ3557" t="str">
            <v>Regular Bonus</v>
          </cell>
          <cell r="BA3557" t="str">
            <v>Regular BonusEligible</v>
          </cell>
          <cell r="BB3557" t="str">
            <v>Regular BonusIsrael</v>
          </cell>
          <cell r="BC3557" t="str">
            <v>Regular BonusIsrael Hourly Partial Time</v>
          </cell>
          <cell r="BD3557" t="str">
            <v>D35</v>
          </cell>
          <cell r="BE3557" t="str">
            <v>Hourly Partial Time</v>
          </cell>
          <cell r="BF3557">
            <v>35500</v>
          </cell>
          <cell r="BG3557">
            <v>26138</v>
          </cell>
          <cell r="BH3557">
            <v>4</v>
          </cell>
          <cell r="BI3557">
            <v>2000</v>
          </cell>
          <cell r="BJ3557">
            <v>35000</v>
          </cell>
          <cell r="BK3557">
            <v>35000</v>
          </cell>
          <cell r="BL3557">
            <v>28000</v>
          </cell>
        </row>
        <row r="3558">
          <cell r="B3558">
            <v>15889</v>
          </cell>
          <cell r="C3558">
            <v>10842</v>
          </cell>
          <cell r="D3558">
            <v>105262</v>
          </cell>
          <cell r="E3558" t="str">
            <v>Yonathan Podolak</v>
          </cell>
          <cell r="F3558" t="str">
            <v>SOFTWARE DEVELOPER</v>
          </cell>
          <cell r="G3558" t="str">
            <v>Employee</v>
          </cell>
          <cell r="H3558" t="str">
            <v>Products - R&amp;D</v>
          </cell>
          <cell r="I3558" t="str">
            <v>TEL-AVIV</v>
          </cell>
          <cell r="J3558" t="str">
            <v>Israel</v>
          </cell>
          <cell r="K3558">
            <v>42674</v>
          </cell>
          <cell r="L3558" t="str">
            <v>IL</v>
          </cell>
          <cell r="M3558" t="str">
            <v>D51P</v>
          </cell>
          <cell r="N3558" t="str">
            <v>D</v>
          </cell>
          <cell r="O3558" t="str">
            <v>5</v>
          </cell>
          <cell r="P3558" t="str">
            <v>Regular</v>
          </cell>
          <cell r="T3558">
            <v>1</v>
          </cell>
          <cell r="U3558" t="str">
            <v>ILS</v>
          </cell>
          <cell r="V3558" t="str">
            <v>Products - R&amp;D</v>
          </cell>
          <cell r="W3558" t="str">
            <v>Dorit Dor</v>
          </cell>
          <cell r="Y3558" t="str">
            <v>Eligible</v>
          </cell>
          <cell r="Z3558">
            <v>21000</v>
          </cell>
          <cell r="AA3558">
            <v>77419.354838709682</v>
          </cell>
          <cell r="AB3558">
            <v>21000</v>
          </cell>
          <cell r="AC3558">
            <v>77419.354838709682</v>
          </cell>
          <cell r="AD3558">
            <v>4</v>
          </cell>
          <cell r="AE3558" t="str">
            <v>D51</v>
          </cell>
          <cell r="AF3558">
            <v>19500</v>
          </cell>
          <cell r="AG3558">
            <v>29500</v>
          </cell>
          <cell r="AH3558">
            <v>0.15</v>
          </cell>
          <cell r="AI3558">
            <v>2</v>
          </cell>
          <cell r="AJ3558">
            <v>0</v>
          </cell>
          <cell r="AK3558">
            <v>22050</v>
          </cell>
          <cell r="AL3558">
            <v>5.0000000000000044E-2</v>
          </cell>
          <cell r="AM3558">
            <v>81290.322580645166</v>
          </cell>
          <cell r="AN3558">
            <v>3870.9677419354848</v>
          </cell>
          <cell r="AO3558">
            <v>-0.25254237288135595</v>
          </cell>
          <cell r="AQ3558">
            <v>6500</v>
          </cell>
          <cell r="AR3558">
            <v>86000</v>
          </cell>
          <cell r="AS3558">
            <v>0.18</v>
          </cell>
          <cell r="AT3558">
            <v>1</v>
          </cell>
          <cell r="AU3558">
            <v>0</v>
          </cell>
          <cell r="AV3558">
            <v>22050</v>
          </cell>
          <cell r="AW3558">
            <v>81290.322580645166</v>
          </cell>
          <cell r="AX3558">
            <v>5.0000000000000044E-2</v>
          </cell>
          <cell r="AY3558">
            <v>3870.9677419354848</v>
          </cell>
          <cell r="AZ3558" t="str">
            <v>Regular Bonus</v>
          </cell>
          <cell r="BA3558" t="str">
            <v>Regular BonusEligible</v>
          </cell>
          <cell r="BB3558" t="str">
            <v>Regular BonusIsrael</v>
          </cell>
          <cell r="BC3558" t="str">
            <v>Regular BonusIsrael Employee</v>
          </cell>
          <cell r="BD3558" t="str">
            <v>D55</v>
          </cell>
          <cell r="BE3558" t="str">
            <v>Employee</v>
          </cell>
          <cell r="BF3558">
            <v>21000</v>
          </cell>
          <cell r="BG3558">
            <v>44000</v>
          </cell>
          <cell r="BH3558">
            <v>4</v>
          </cell>
          <cell r="BI3558">
            <v>4000</v>
          </cell>
          <cell r="BJ3558">
            <v>49000</v>
          </cell>
          <cell r="BK3558">
            <v>49000</v>
          </cell>
          <cell r="BL3558">
            <v>39200</v>
          </cell>
        </row>
        <row r="3559">
          <cell r="B3559">
            <v>15967</v>
          </cell>
          <cell r="C3559">
            <v>10919</v>
          </cell>
          <cell r="D3559">
            <v>110527</v>
          </cell>
          <cell r="E3559" t="str">
            <v>Amichai Nitsan</v>
          </cell>
          <cell r="F3559" t="str">
            <v>ARCHITECT</v>
          </cell>
          <cell r="G3559" t="str">
            <v>Employee</v>
          </cell>
          <cell r="H3559" t="str">
            <v>Products - R&amp;D</v>
          </cell>
          <cell r="I3559" t="str">
            <v>TEL-AVIV</v>
          </cell>
          <cell r="J3559" t="str">
            <v>Israel</v>
          </cell>
          <cell r="K3559">
            <v>42723</v>
          </cell>
          <cell r="L3559" t="str">
            <v>IL</v>
          </cell>
          <cell r="M3559" t="str">
            <v>D30P</v>
          </cell>
          <cell r="N3559" t="str">
            <v>D</v>
          </cell>
          <cell r="O3559" t="str">
            <v>3</v>
          </cell>
          <cell r="P3559" t="str">
            <v>Regular</v>
          </cell>
          <cell r="T3559">
            <v>1</v>
          </cell>
          <cell r="U3559" t="str">
            <v>ILS</v>
          </cell>
          <cell r="V3559" t="str">
            <v>Products - R&amp;D</v>
          </cell>
          <cell r="W3559" t="str">
            <v>Dorit Dor</v>
          </cell>
          <cell r="Y3559" t="str">
            <v>Eligible</v>
          </cell>
          <cell r="Z3559">
            <v>39500</v>
          </cell>
          <cell r="AA3559">
            <v>145622.11981566821</v>
          </cell>
          <cell r="AB3559">
            <v>39500</v>
          </cell>
          <cell r="AC3559">
            <v>145622.11981566821</v>
          </cell>
          <cell r="AD3559">
            <v>3</v>
          </cell>
          <cell r="AE3559" t="str">
            <v>D30</v>
          </cell>
          <cell r="AF3559">
            <v>34000</v>
          </cell>
          <cell r="AG3559">
            <v>46000</v>
          </cell>
          <cell r="AH3559">
            <v>0.45</v>
          </cell>
          <cell r="AI3559">
            <v>3</v>
          </cell>
          <cell r="AJ3559">
            <v>0</v>
          </cell>
          <cell r="AK3559">
            <v>40290</v>
          </cell>
          <cell r="AL3559">
            <v>2.0000000000000018E-2</v>
          </cell>
          <cell r="AM3559">
            <v>148534.56221198157</v>
          </cell>
          <cell r="AN3559">
            <v>2912.4423963133595</v>
          </cell>
          <cell r="AO3559">
            <v>-0.12413043478260866</v>
          </cell>
          <cell r="AQ3559">
            <v>6500</v>
          </cell>
          <cell r="AR3559">
            <v>86000</v>
          </cell>
          <cell r="AS3559">
            <v>0.41</v>
          </cell>
          <cell r="AT3559">
            <v>1</v>
          </cell>
          <cell r="AU3559">
            <v>0</v>
          </cell>
          <cell r="AV3559">
            <v>40290</v>
          </cell>
          <cell r="AW3559">
            <v>148534.56221198157</v>
          </cell>
          <cell r="AX3559">
            <v>2.0000000000000018E-2</v>
          </cell>
          <cell r="AY3559">
            <v>2912.4423963133595</v>
          </cell>
          <cell r="AZ3559" t="str">
            <v>Regular Bonus</v>
          </cell>
          <cell r="BA3559" t="str">
            <v>Regular BonusEligible</v>
          </cell>
          <cell r="BB3559" t="str">
            <v>Regular BonusIsrael</v>
          </cell>
          <cell r="BC3559" t="str">
            <v>Regular BonusIsrael Employee</v>
          </cell>
          <cell r="BD3559" t="str">
            <v>D35</v>
          </cell>
          <cell r="BE3559" t="str">
            <v>Employee</v>
          </cell>
          <cell r="BF3559">
            <v>39500</v>
          </cell>
          <cell r="BG3559">
            <v>55000</v>
          </cell>
          <cell r="BH3559">
            <v>3</v>
          </cell>
          <cell r="BI3559">
            <v>4000</v>
          </cell>
          <cell r="BJ3559">
            <v>70000</v>
          </cell>
          <cell r="BK3559">
            <v>70000</v>
          </cell>
          <cell r="BL3559">
            <v>56000</v>
          </cell>
        </row>
        <row r="3560">
          <cell r="B3560">
            <v>16121</v>
          </cell>
          <cell r="C3560">
            <v>11063</v>
          </cell>
          <cell r="D3560">
            <v>61504</v>
          </cell>
          <cell r="E3560" t="str">
            <v>Abed Ewiwi</v>
          </cell>
          <cell r="F3560" t="str">
            <v>SOFTWARE DEVELOPER</v>
          </cell>
          <cell r="G3560" t="str">
            <v>Employee</v>
          </cell>
          <cell r="H3560" t="str">
            <v>Products - R&amp;D</v>
          </cell>
          <cell r="I3560" t="str">
            <v>TEL-AVIV</v>
          </cell>
          <cell r="J3560" t="str">
            <v>Israel</v>
          </cell>
          <cell r="K3560">
            <v>42800</v>
          </cell>
          <cell r="L3560" t="str">
            <v>IL</v>
          </cell>
          <cell r="M3560" t="str">
            <v>D51P</v>
          </cell>
          <cell r="N3560" t="str">
            <v>D</v>
          </cell>
          <cell r="O3560" t="str">
            <v>5</v>
          </cell>
          <cell r="P3560" t="str">
            <v>Regular</v>
          </cell>
          <cell r="T3560">
            <v>1</v>
          </cell>
          <cell r="U3560" t="str">
            <v>ILS</v>
          </cell>
          <cell r="V3560" t="str">
            <v>Products - R&amp;D</v>
          </cell>
          <cell r="W3560" t="str">
            <v>Dorit Dor</v>
          </cell>
          <cell r="Y3560" t="str">
            <v>Eligible</v>
          </cell>
          <cell r="Z3560">
            <v>20000</v>
          </cell>
          <cell r="AA3560">
            <v>73732.718894009216</v>
          </cell>
          <cell r="AB3560">
            <v>20000</v>
          </cell>
          <cell r="AC3560">
            <v>73732.718894009216</v>
          </cell>
          <cell r="AD3560">
            <v>4</v>
          </cell>
          <cell r="AE3560" t="str">
            <v>D51</v>
          </cell>
          <cell r="AF3560">
            <v>19500</v>
          </cell>
          <cell r="AG3560">
            <v>29500</v>
          </cell>
          <cell r="AH3560">
            <v>0.05</v>
          </cell>
          <cell r="AI3560">
            <v>1</v>
          </cell>
          <cell r="AJ3560">
            <v>0</v>
          </cell>
          <cell r="AK3560">
            <v>21200</v>
          </cell>
          <cell r="AL3560">
            <v>6.0000000000000053E-2</v>
          </cell>
          <cell r="AM3560">
            <v>78156.682027649775</v>
          </cell>
          <cell r="AN3560">
            <v>4423.9631336405582</v>
          </cell>
          <cell r="AO3560">
            <v>-0.28135593220338984</v>
          </cell>
          <cell r="AQ3560">
            <v>6500</v>
          </cell>
          <cell r="AR3560">
            <v>86000</v>
          </cell>
          <cell r="AS3560">
            <v>0.16</v>
          </cell>
          <cell r="AT3560">
            <v>1</v>
          </cell>
          <cell r="AU3560">
            <v>0</v>
          </cell>
          <cell r="AV3560">
            <v>21200</v>
          </cell>
          <cell r="AW3560">
            <v>78156.682027649775</v>
          </cell>
          <cell r="AX3560">
            <v>6.0000000000000053E-2</v>
          </cell>
          <cell r="AY3560">
            <v>4423.9631336405582</v>
          </cell>
          <cell r="AZ3560" t="str">
            <v>Regular Bonus</v>
          </cell>
          <cell r="BA3560" t="str">
            <v>Regular BonusEligible</v>
          </cell>
          <cell r="BB3560" t="str">
            <v>Regular BonusIsrael</v>
          </cell>
          <cell r="BC3560" t="str">
            <v>Regular BonusIsrael Employee</v>
          </cell>
          <cell r="BD3560" t="str">
            <v>D55</v>
          </cell>
          <cell r="BE3560" t="str">
            <v>Employee</v>
          </cell>
          <cell r="BF3560">
            <v>20000</v>
          </cell>
          <cell r="BG3560">
            <v>22000</v>
          </cell>
          <cell r="BH3560">
            <v>3</v>
          </cell>
          <cell r="BI3560">
            <v>4000</v>
          </cell>
          <cell r="BJ3560">
            <v>49000</v>
          </cell>
          <cell r="BK3560">
            <v>49000</v>
          </cell>
          <cell r="BL3560">
            <v>39200</v>
          </cell>
        </row>
        <row r="3561">
          <cell r="B3561">
            <v>15957</v>
          </cell>
          <cell r="C3561">
            <v>10909</v>
          </cell>
          <cell r="D3561">
            <v>109982</v>
          </cell>
          <cell r="E3561" t="str">
            <v>Slava Makkaveev</v>
          </cell>
          <cell r="F3561" t="str">
            <v>SECURITY RESEARCHER</v>
          </cell>
          <cell r="G3561" t="str">
            <v>Employee</v>
          </cell>
          <cell r="H3561" t="str">
            <v>Products - R&amp;D</v>
          </cell>
          <cell r="I3561" t="str">
            <v>TEL-AVIV</v>
          </cell>
          <cell r="J3561" t="str">
            <v>Israel</v>
          </cell>
          <cell r="K3561">
            <v>42723</v>
          </cell>
          <cell r="L3561" t="str">
            <v>IL</v>
          </cell>
          <cell r="M3561" t="str">
            <v>D44P</v>
          </cell>
          <cell r="N3561" t="str">
            <v>D</v>
          </cell>
          <cell r="O3561" t="str">
            <v>4</v>
          </cell>
          <cell r="P3561" t="str">
            <v>Regular</v>
          </cell>
          <cell r="T3561">
            <v>1</v>
          </cell>
          <cell r="U3561" t="str">
            <v>ILS</v>
          </cell>
          <cell r="V3561" t="str">
            <v>Products - R&amp;D</v>
          </cell>
          <cell r="W3561" t="str">
            <v>Dorit Dor</v>
          </cell>
          <cell r="Y3561" t="str">
            <v>Eligible</v>
          </cell>
          <cell r="Z3561">
            <v>44900</v>
          </cell>
          <cell r="AA3561">
            <v>165529.95391705071</v>
          </cell>
          <cell r="AB3561">
            <v>44900</v>
          </cell>
          <cell r="AC3561">
            <v>165529.95391705071</v>
          </cell>
          <cell r="AD3561">
            <v>3</v>
          </cell>
          <cell r="AE3561" t="str">
            <v>D44</v>
          </cell>
          <cell r="AF3561">
            <v>30000</v>
          </cell>
          <cell r="AG3561">
            <v>45000</v>
          </cell>
          <cell r="AH3561">
            <v>0.99</v>
          </cell>
          <cell r="AI3561">
            <v>5</v>
          </cell>
          <cell r="AJ3561">
            <v>0</v>
          </cell>
          <cell r="AK3561">
            <v>45000</v>
          </cell>
          <cell r="AL3561">
            <v>2.2271714922048602E-3</v>
          </cell>
          <cell r="AM3561">
            <v>165898.61751152074</v>
          </cell>
          <cell r="AN3561">
            <v>368.66359447003924</v>
          </cell>
          <cell r="AO3561">
            <v>0</v>
          </cell>
          <cell r="AQ3561">
            <v>6500</v>
          </cell>
          <cell r="AR3561">
            <v>86000</v>
          </cell>
          <cell r="AS3561">
            <v>0.48</v>
          </cell>
          <cell r="AT3561">
            <v>1</v>
          </cell>
          <cell r="AU3561">
            <v>0</v>
          </cell>
          <cell r="AV3561">
            <v>45000</v>
          </cell>
          <cell r="AW3561">
            <v>165898.61751152074</v>
          </cell>
          <cell r="AX3561">
            <v>2.2271714922048602E-3</v>
          </cell>
          <cell r="AY3561">
            <v>368.66359447003924</v>
          </cell>
          <cell r="AZ3561" t="str">
            <v>Regular Bonus</v>
          </cell>
          <cell r="BA3561" t="str">
            <v>Regular BonusEligible</v>
          </cell>
          <cell r="BB3561" t="str">
            <v>Regular BonusIsrael</v>
          </cell>
          <cell r="BC3561" t="str">
            <v>Regular BonusIsrael Employee</v>
          </cell>
          <cell r="BD3561" t="str">
            <v>D45</v>
          </cell>
          <cell r="BE3561" t="str">
            <v>Employee</v>
          </cell>
          <cell r="BF3561">
            <v>44900</v>
          </cell>
          <cell r="BG3561">
            <v>75000</v>
          </cell>
          <cell r="BH3561">
            <v>4</v>
          </cell>
          <cell r="BI3561">
            <v>4000</v>
          </cell>
          <cell r="BJ3561">
            <v>43000</v>
          </cell>
          <cell r="BK3561">
            <v>43000</v>
          </cell>
          <cell r="BL3561">
            <v>34400</v>
          </cell>
        </row>
        <row r="3562">
          <cell r="B3562">
            <v>16158</v>
          </cell>
          <cell r="C3562">
            <v>11098</v>
          </cell>
          <cell r="D3562">
            <v>116280</v>
          </cell>
          <cell r="E3562" t="str">
            <v>Majd Sharkia</v>
          </cell>
          <cell r="F3562" t="str">
            <v>SOFTWARE DEVELOPER</v>
          </cell>
          <cell r="G3562" t="str">
            <v>Employee</v>
          </cell>
          <cell r="H3562" t="str">
            <v>Products - R&amp;D</v>
          </cell>
          <cell r="I3562" t="str">
            <v>TEL-AVIV</v>
          </cell>
          <cell r="J3562" t="str">
            <v>Israel</v>
          </cell>
          <cell r="K3562">
            <v>42800</v>
          </cell>
          <cell r="L3562" t="str">
            <v>IL</v>
          </cell>
          <cell r="M3562" t="str">
            <v>D51P</v>
          </cell>
          <cell r="N3562" t="str">
            <v>D</v>
          </cell>
          <cell r="O3562" t="str">
            <v>5</v>
          </cell>
          <cell r="P3562" t="str">
            <v>Regular</v>
          </cell>
          <cell r="T3562">
            <v>1</v>
          </cell>
          <cell r="U3562" t="str">
            <v>ILS</v>
          </cell>
          <cell r="V3562" t="str">
            <v>Products - R&amp;D</v>
          </cell>
          <cell r="W3562" t="str">
            <v>Dorit Dor</v>
          </cell>
          <cell r="Y3562" t="str">
            <v>Eligible</v>
          </cell>
          <cell r="Z3562">
            <v>26000</v>
          </cell>
          <cell r="AA3562">
            <v>95852.534562211978</v>
          </cell>
          <cell r="AB3562">
            <v>26000</v>
          </cell>
          <cell r="AC3562">
            <v>95852.534562211978</v>
          </cell>
          <cell r="AD3562">
            <v>4</v>
          </cell>
          <cell r="AE3562" t="str">
            <v>D51</v>
          </cell>
          <cell r="AF3562">
            <v>19500</v>
          </cell>
          <cell r="AG3562">
            <v>29500</v>
          </cell>
          <cell r="AH3562">
            <v>0.65</v>
          </cell>
          <cell r="AI3562">
            <v>3</v>
          </cell>
          <cell r="AJ3562">
            <v>0</v>
          </cell>
          <cell r="AK3562">
            <v>27040</v>
          </cell>
          <cell r="AL3562">
            <v>4.0000000000000036E-2</v>
          </cell>
          <cell r="AM3562">
            <v>99686.635944700465</v>
          </cell>
          <cell r="AN3562">
            <v>3834.1013824884867</v>
          </cell>
          <cell r="AO3562">
            <v>-8.3389830508474594E-2</v>
          </cell>
          <cell r="AQ3562">
            <v>6500</v>
          </cell>
          <cell r="AR3562">
            <v>86000</v>
          </cell>
          <cell r="AS3562">
            <v>0.24</v>
          </cell>
          <cell r="AT3562">
            <v>1</v>
          </cell>
          <cell r="AU3562">
            <v>0</v>
          </cell>
          <cell r="AV3562">
            <v>27040</v>
          </cell>
          <cell r="AW3562">
            <v>99686.635944700465</v>
          </cell>
          <cell r="AX3562">
            <v>4.0000000000000036E-2</v>
          </cell>
          <cell r="AY3562">
            <v>3834.1013824884867</v>
          </cell>
          <cell r="AZ3562" t="str">
            <v>Regular Bonus</v>
          </cell>
          <cell r="BA3562" t="str">
            <v>Regular BonusEligible</v>
          </cell>
          <cell r="BB3562" t="str">
            <v>Regular BonusIsrael</v>
          </cell>
          <cell r="BC3562" t="str">
            <v>Regular BonusIsrael Employee</v>
          </cell>
          <cell r="BD3562" t="str">
            <v>D55</v>
          </cell>
          <cell r="BE3562" t="str">
            <v>Employee</v>
          </cell>
          <cell r="BF3562">
            <v>26000</v>
          </cell>
          <cell r="BG3562">
            <v>37808</v>
          </cell>
          <cell r="BH3562">
            <v>4</v>
          </cell>
          <cell r="BI3562">
            <v>4000</v>
          </cell>
          <cell r="BJ3562">
            <v>49000</v>
          </cell>
          <cell r="BK3562">
            <v>49000</v>
          </cell>
          <cell r="BL3562">
            <v>39200</v>
          </cell>
        </row>
        <row r="3563">
          <cell r="B3563">
            <v>15927</v>
          </cell>
          <cell r="C3563">
            <v>10880</v>
          </cell>
          <cell r="D3563">
            <v>107795</v>
          </cell>
          <cell r="E3563" t="str">
            <v>Dan Zada</v>
          </cell>
          <cell r="F3563" t="str">
            <v>GROUP MANAGER</v>
          </cell>
          <cell r="G3563" t="str">
            <v>Employee</v>
          </cell>
          <cell r="H3563" t="str">
            <v>Products - R&amp;D</v>
          </cell>
          <cell r="I3563" t="str">
            <v>TEL-AVIV</v>
          </cell>
          <cell r="J3563" t="str">
            <v>Israel</v>
          </cell>
          <cell r="K3563">
            <v>42708</v>
          </cell>
          <cell r="L3563" t="str">
            <v>IL</v>
          </cell>
          <cell r="M3563" t="str">
            <v>D30M</v>
          </cell>
          <cell r="N3563" t="str">
            <v>D</v>
          </cell>
          <cell r="O3563" t="str">
            <v>3</v>
          </cell>
          <cell r="P3563" t="str">
            <v>Regular</v>
          </cell>
          <cell r="T3563">
            <v>1</v>
          </cell>
          <cell r="U3563" t="str">
            <v>ILS</v>
          </cell>
          <cell r="V3563" t="str">
            <v>Products - R&amp;D</v>
          </cell>
          <cell r="W3563" t="str">
            <v>Dorit Dor</v>
          </cell>
          <cell r="Y3563" t="str">
            <v>Eligible</v>
          </cell>
          <cell r="Z3563">
            <v>45000</v>
          </cell>
          <cell r="AA3563">
            <v>165898.61751152074</v>
          </cell>
          <cell r="AB3563">
            <v>45000</v>
          </cell>
          <cell r="AC3563">
            <v>165898.61751152074</v>
          </cell>
          <cell r="AD3563">
            <v>3</v>
          </cell>
          <cell r="AE3563" t="str">
            <v>D30</v>
          </cell>
          <cell r="AF3563">
            <v>34000</v>
          </cell>
          <cell r="AG3563">
            <v>46000</v>
          </cell>
          <cell r="AH3563">
            <v>0.91</v>
          </cell>
          <cell r="AI3563">
            <v>5</v>
          </cell>
          <cell r="AJ3563">
            <v>0</v>
          </cell>
          <cell r="AK3563">
            <v>45450</v>
          </cell>
          <cell r="AL3563">
            <v>1.0000000000000009E-2</v>
          </cell>
          <cell r="AM3563">
            <v>167557.60368663596</v>
          </cell>
          <cell r="AN3563">
            <v>1658.9861751152202</v>
          </cell>
          <cell r="AO3563">
            <v>-1.1956521739130421E-2</v>
          </cell>
          <cell r="AQ3563">
            <v>6500</v>
          </cell>
          <cell r="AR3563">
            <v>86000</v>
          </cell>
          <cell r="AS3563">
            <v>0.48</v>
          </cell>
          <cell r="AT3563">
            <v>1</v>
          </cell>
          <cell r="AU3563">
            <v>0</v>
          </cell>
          <cell r="AV3563">
            <v>45450</v>
          </cell>
          <cell r="AW3563">
            <v>167557.60368663596</v>
          </cell>
          <cell r="AX3563">
            <v>1.0000000000000009E-2</v>
          </cell>
          <cell r="AY3563">
            <v>1658.9861751152202</v>
          </cell>
          <cell r="AZ3563" t="str">
            <v>Regular Bonus</v>
          </cell>
          <cell r="BA3563" t="str">
            <v>Regular BonusEligible</v>
          </cell>
          <cell r="BB3563" t="str">
            <v>Regular BonusIsrael</v>
          </cell>
          <cell r="BC3563" t="str">
            <v>Regular BonusIsrael Employee</v>
          </cell>
          <cell r="BD3563" t="str">
            <v>D35</v>
          </cell>
          <cell r="BE3563" t="str">
            <v>Employee</v>
          </cell>
          <cell r="BF3563">
            <v>45000</v>
          </cell>
          <cell r="BG3563">
            <v>75000</v>
          </cell>
          <cell r="BH3563">
            <v>3</v>
          </cell>
          <cell r="BI3563">
            <v>4000</v>
          </cell>
          <cell r="BJ3563">
            <v>70000</v>
          </cell>
          <cell r="BK3563">
            <v>70000</v>
          </cell>
          <cell r="BL3563">
            <v>56000</v>
          </cell>
        </row>
        <row r="3564">
          <cell r="B3564">
            <v>13959</v>
          </cell>
          <cell r="C3564">
            <v>8945</v>
          </cell>
          <cell r="D3564">
            <v>71611</v>
          </cell>
          <cell r="E3564" t="str">
            <v>Dvir Benaim</v>
          </cell>
          <cell r="F3564" t="str">
            <v>SOFTWARE DEVELOPER</v>
          </cell>
          <cell r="G3564" t="str">
            <v>Employee</v>
          </cell>
          <cell r="H3564" t="str">
            <v>Products - R&amp;D</v>
          </cell>
          <cell r="I3564" t="str">
            <v>TEL-AVIV</v>
          </cell>
          <cell r="J3564" t="str">
            <v>Israel</v>
          </cell>
          <cell r="K3564">
            <v>42219</v>
          </cell>
          <cell r="L3564" t="str">
            <v>IL</v>
          </cell>
          <cell r="M3564" t="str">
            <v>D51P</v>
          </cell>
          <cell r="N3564" t="str">
            <v>D</v>
          </cell>
          <cell r="O3564" t="str">
            <v>5</v>
          </cell>
          <cell r="P3564" t="str">
            <v>Regular</v>
          </cell>
          <cell r="T3564">
            <v>1</v>
          </cell>
          <cell r="U3564" t="str">
            <v>ILS</v>
          </cell>
          <cell r="V3564" t="str">
            <v>Products - R&amp;D</v>
          </cell>
          <cell r="W3564" t="str">
            <v>Dorit Dor</v>
          </cell>
          <cell r="Y3564" t="str">
            <v>Eligible</v>
          </cell>
          <cell r="Z3564">
            <v>23600</v>
          </cell>
          <cell r="AA3564">
            <v>87004.608294930877</v>
          </cell>
          <cell r="AB3564">
            <v>23600</v>
          </cell>
          <cell r="AC3564">
            <v>87004.608294930877</v>
          </cell>
          <cell r="AD3564">
            <v>4</v>
          </cell>
          <cell r="AE3564" t="str">
            <v>D51</v>
          </cell>
          <cell r="AF3564">
            <v>19500</v>
          </cell>
          <cell r="AG3564">
            <v>29500</v>
          </cell>
          <cell r="AH3564">
            <v>0.41</v>
          </cell>
          <cell r="AI3564">
            <v>2</v>
          </cell>
          <cell r="AJ3564">
            <v>0</v>
          </cell>
          <cell r="AK3564">
            <v>24780</v>
          </cell>
          <cell r="AL3564">
            <v>5.0000000000000044E-2</v>
          </cell>
          <cell r="AM3564">
            <v>91354.838709677424</v>
          </cell>
          <cell r="AN3564">
            <v>4350.2304147465475</v>
          </cell>
          <cell r="AO3564">
            <v>-0.16000000000000003</v>
          </cell>
          <cell r="AQ3564">
            <v>6500</v>
          </cell>
          <cell r="AR3564">
            <v>86000</v>
          </cell>
          <cell r="AS3564">
            <v>0.21</v>
          </cell>
          <cell r="AT3564">
            <v>1</v>
          </cell>
          <cell r="AU3564">
            <v>0</v>
          </cell>
          <cell r="AV3564">
            <v>24780</v>
          </cell>
          <cell r="AW3564">
            <v>91354.838709677424</v>
          </cell>
          <cell r="AX3564">
            <v>5.0000000000000044E-2</v>
          </cell>
          <cell r="AY3564">
            <v>4350.2304147465475</v>
          </cell>
          <cell r="AZ3564" t="str">
            <v>Regular Bonus</v>
          </cell>
          <cell r="BA3564" t="str">
            <v>Regular BonusEligible</v>
          </cell>
          <cell r="BB3564" t="str">
            <v>Regular BonusIsrael</v>
          </cell>
          <cell r="BC3564" t="str">
            <v>Regular BonusIsrael Employee</v>
          </cell>
          <cell r="BD3564" t="str">
            <v>D55</v>
          </cell>
          <cell r="BE3564" t="str">
            <v>Employee</v>
          </cell>
          <cell r="BF3564">
            <v>23600</v>
          </cell>
          <cell r="BG3564">
            <v>30000</v>
          </cell>
          <cell r="BH3564">
            <v>3</v>
          </cell>
          <cell r="BI3564">
            <v>4000</v>
          </cell>
          <cell r="BJ3564">
            <v>49000</v>
          </cell>
          <cell r="BK3564">
            <v>49000</v>
          </cell>
          <cell r="BL3564">
            <v>39200</v>
          </cell>
        </row>
        <row r="3565">
          <cell r="B3565">
            <v>16187</v>
          </cell>
          <cell r="C3565">
            <v>11127</v>
          </cell>
          <cell r="D3565">
            <v>143899</v>
          </cell>
          <cell r="E3565" t="str">
            <v>Husam Khater</v>
          </cell>
          <cell r="F3565" t="str">
            <v>SOFTWARE DEVELOPER</v>
          </cell>
          <cell r="G3565" t="str">
            <v>Employee</v>
          </cell>
          <cell r="H3565" t="str">
            <v>Products - R&amp;D</v>
          </cell>
          <cell r="I3565" t="str">
            <v>TEL-AVIV</v>
          </cell>
          <cell r="J3565" t="str">
            <v>Israel</v>
          </cell>
          <cell r="K3565">
            <v>42831</v>
          </cell>
          <cell r="L3565" t="str">
            <v>IL</v>
          </cell>
          <cell r="M3565" t="str">
            <v>D51P</v>
          </cell>
          <cell r="N3565" t="str">
            <v>D</v>
          </cell>
          <cell r="O3565" t="str">
            <v>5</v>
          </cell>
          <cell r="P3565" t="str">
            <v>Regular</v>
          </cell>
          <cell r="T3565">
            <v>1</v>
          </cell>
          <cell r="U3565" t="str">
            <v>ILS</v>
          </cell>
          <cell r="V3565" t="str">
            <v>Products - R&amp;D</v>
          </cell>
          <cell r="W3565" t="str">
            <v>Dorit Dor</v>
          </cell>
          <cell r="Y3565" t="str">
            <v>Eligible</v>
          </cell>
          <cell r="Z3565">
            <v>22500</v>
          </cell>
          <cell r="AA3565">
            <v>82949.308755760372</v>
          </cell>
          <cell r="AB3565">
            <v>22500</v>
          </cell>
          <cell r="AC3565">
            <v>82949.308755760372</v>
          </cell>
          <cell r="AD3565">
            <v>4</v>
          </cell>
          <cell r="AE3565" t="str">
            <v>D51</v>
          </cell>
          <cell r="AF3565">
            <v>19500</v>
          </cell>
          <cell r="AG3565">
            <v>29500</v>
          </cell>
          <cell r="AH3565">
            <v>0.3</v>
          </cell>
          <cell r="AI3565">
            <v>2</v>
          </cell>
          <cell r="AJ3565">
            <v>0</v>
          </cell>
          <cell r="AK3565">
            <v>23625</v>
          </cell>
          <cell r="AL3565">
            <v>5.0000000000000044E-2</v>
          </cell>
          <cell r="AM3565">
            <v>87096.774193548394</v>
          </cell>
          <cell r="AN3565">
            <v>4147.4654377880215</v>
          </cell>
          <cell r="AO3565">
            <v>-0.19915254237288138</v>
          </cell>
          <cell r="AQ3565">
            <v>6500</v>
          </cell>
          <cell r="AR3565">
            <v>86000</v>
          </cell>
          <cell r="AS3565">
            <v>0.2</v>
          </cell>
          <cell r="AT3565">
            <v>1</v>
          </cell>
          <cell r="AU3565">
            <v>0</v>
          </cell>
          <cell r="AV3565">
            <v>23625</v>
          </cell>
          <cell r="AW3565">
            <v>87096.774193548394</v>
          </cell>
          <cell r="AX3565">
            <v>5.0000000000000044E-2</v>
          </cell>
          <cell r="AY3565">
            <v>4147.4654377880215</v>
          </cell>
          <cell r="AZ3565" t="str">
            <v>Regular Bonus</v>
          </cell>
          <cell r="BA3565" t="str">
            <v>Regular BonusEligible</v>
          </cell>
          <cell r="BB3565" t="str">
            <v>Regular BonusIsrael</v>
          </cell>
          <cell r="BC3565" t="str">
            <v>Regular BonusIsrael Employee</v>
          </cell>
          <cell r="BD3565" t="str">
            <v>D55</v>
          </cell>
          <cell r="BE3565" t="str">
            <v>Employee</v>
          </cell>
          <cell r="BF3565">
            <v>22500</v>
          </cell>
          <cell r="BG3565">
            <v>35000</v>
          </cell>
          <cell r="BH3565">
            <v>5</v>
          </cell>
          <cell r="BI3565">
            <v>4000</v>
          </cell>
          <cell r="BJ3565">
            <v>49000</v>
          </cell>
          <cell r="BK3565">
            <v>49000</v>
          </cell>
          <cell r="BL3565">
            <v>39200</v>
          </cell>
        </row>
        <row r="3566">
          <cell r="B3566">
            <v>16331</v>
          </cell>
          <cell r="C3566">
            <v>11264</v>
          </cell>
          <cell r="D3566">
            <v>119602</v>
          </cell>
          <cell r="E3566" t="str">
            <v>Nathan Eighess</v>
          </cell>
          <cell r="F3566" t="str">
            <v>SOFTWARE DEVELOPER</v>
          </cell>
          <cell r="G3566" t="str">
            <v>Employee</v>
          </cell>
          <cell r="H3566" t="str">
            <v>Products - R&amp;D</v>
          </cell>
          <cell r="I3566" t="str">
            <v>TEL-AVIV</v>
          </cell>
          <cell r="J3566" t="str">
            <v>Israel</v>
          </cell>
          <cell r="K3566">
            <v>42849</v>
          </cell>
          <cell r="L3566" t="str">
            <v>IL</v>
          </cell>
          <cell r="M3566" t="str">
            <v>D51P</v>
          </cell>
          <cell r="N3566" t="str">
            <v>D</v>
          </cell>
          <cell r="O3566" t="str">
            <v>5</v>
          </cell>
          <cell r="P3566" t="str">
            <v>Regular</v>
          </cell>
          <cell r="T3566">
            <v>1</v>
          </cell>
          <cell r="U3566" t="str">
            <v>ILS</v>
          </cell>
          <cell r="V3566" t="str">
            <v>Products - R&amp;D</v>
          </cell>
          <cell r="W3566" t="str">
            <v>Dorit Dor</v>
          </cell>
          <cell r="Y3566" t="str">
            <v>Eligible</v>
          </cell>
          <cell r="Z3566">
            <v>32000</v>
          </cell>
          <cell r="AA3566">
            <v>117972.35023041476</v>
          </cell>
          <cell r="AB3566">
            <v>32000</v>
          </cell>
          <cell r="AC3566">
            <v>117972.35023041476</v>
          </cell>
          <cell r="AD3566">
            <v>4</v>
          </cell>
          <cell r="AE3566" t="str">
            <v>D51</v>
          </cell>
          <cell r="AF3566">
            <v>19500</v>
          </cell>
          <cell r="AG3566">
            <v>29500</v>
          </cell>
          <cell r="AH3566">
            <v>1</v>
          </cell>
          <cell r="AI3566">
            <v>5</v>
          </cell>
          <cell r="AJ3566">
            <v>0</v>
          </cell>
          <cell r="AK3566">
            <v>32000</v>
          </cell>
          <cell r="AL3566">
            <v>0</v>
          </cell>
          <cell r="AM3566">
            <v>117972.35023041476</v>
          </cell>
          <cell r="AN3566">
            <v>0</v>
          </cell>
          <cell r="AO3566">
            <v>8.4745762711864403E-2</v>
          </cell>
          <cell r="AP3566" t="str">
            <v>Above Range</v>
          </cell>
          <cell r="AQ3566">
            <v>6500</v>
          </cell>
          <cell r="AR3566">
            <v>86000</v>
          </cell>
          <cell r="AS3566">
            <v>0.32</v>
          </cell>
          <cell r="AT3566">
            <v>1</v>
          </cell>
          <cell r="AU3566">
            <v>0</v>
          </cell>
          <cell r="AV3566">
            <v>32000</v>
          </cell>
          <cell r="AW3566">
            <v>117972.35023041476</v>
          </cell>
          <cell r="AX3566">
            <v>0</v>
          </cell>
          <cell r="AY3566">
            <v>0</v>
          </cell>
          <cell r="AZ3566" t="str">
            <v>Regular Bonus</v>
          </cell>
          <cell r="BA3566" t="str">
            <v>Regular BonusEligible</v>
          </cell>
          <cell r="BB3566" t="str">
            <v>Regular BonusIsrael</v>
          </cell>
          <cell r="BC3566" t="str">
            <v>Regular BonusIsrael Employee</v>
          </cell>
          <cell r="BD3566" t="str">
            <v>D55</v>
          </cell>
          <cell r="BE3566" t="str">
            <v>Employee</v>
          </cell>
          <cell r="BF3566">
            <v>32000</v>
          </cell>
          <cell r="BG3566">
            <v>45000</v>
          </cell>
          <cell r="BH3566">
            <v>5</v>
          </cell>
          <cell r="BI3566">
            <v>4000</v>
          </cell>
          <cell r="BJ3566">
            <v>49000</v>
          </cell>
          <cell r="BK3566">
            <v>49000</v>
          </cell>
          <cell r="BL3566">
            <v>39200</v>
          </cell>
        </row>
        <row r="3567">
          <cell r="B3567">
            <v>16188</v>
          </cell>
          <cell r="C3567">
            <v>11128</v>
          </cell>
          <cell r="D3567">
            <v>196229</v>
          </cell>
          <cell r="E3567" t="str">
            <v>Ophir Pickman</v>
          </cell>
          <cell r="F3567" t="str">
            <v>SOFTWARE DEVELOPER</v>
          </cell>
          <cell r="G3567" t="str">
            <v>Employee</v>
          </cell>
          <cell r="H3567" t="str">
            <v>Products - R&amp;D</v>
          </cell>
          <cell r="I3567" t="str">
            <v>TEL-AVIV</v>
          </cell>
          <cell r="J3567" t="str">
            <v>Israel</v>
          </cell>
          <cell r="K3567">
            <v>42831</v>
          </cell>
          <cell r="L3567" t="str">
            <v>IL</v>
          </cell>
          <cell r="M3567" t="str">
            <v>D51P</v>
          </cell>
          <cell r="N3567" t="str">
            <v>D</v>
          </cell>
          <cell r="O3567" t="str">
            <v>5</v>
          </cell>
          <cell r="P3567" t="str">
            <v>Regular</v>
          </cell>
          <cell r="T3567">
            <v>1</v>
          </cell>
          <cell r="U3567" t="str">
            <v>ILS</v>
          </cell>
          <cell r="V3567" t="str">
            <v>Products - R&amp;D</v>
          </cell>
          <cell r="W3567" t="str">
            <v>Dorit Dor</v>
          </cell>
          <cell r="Y3567" t="str">
            <v>Eligible</v>
          </cell>
          <cell r="Z3567">
            <v>24800</v>
          </cell>
          <cell r="AA3567">
            <v>91428.571428571435</v>
          </cell>
          <cell r="AB3567">
            <v>24800</v>
          </cell>
          <cell r="AC3567">
            <v>91428.571428571435</v>
          </cell>
          <cell r="AD3567">
            <v>4</v>
          </cell>
          <cell r="AE3567" t="str">
            <v>D51</v>
          </cell>
          <cell r="AF3567">
            <v>19500</v>
          </cell>
          <cell r="AG3567">
            <v>29500</v>
          </cell>
          <cell r="AH3567">
            <v>0.53</v>
          </cell>
          <cell r="AI3567">
            <v>3</v>
          </cell>
          <cell r="AJ3567">
            <v>0</v>
          </cell>
          <cell r="AK3567">
            <v>25792</v>
          </cell>
          <cell r="AL3567">
            <v>4.0000000000000036E-2</v>
          </cell>
          <cell r="AM3567">
            <v>95085.71428571429</v>
          </cell>
          <cell r="AN3567">
            <v>3657.1428571428551</v>
          </cell>
          <cell r="AO3567">
            <v>-0.12569491525423726</v>
          </cell>
          <cell r="AQ3567">
            <v>6500</v>
          </cell>
          <cell r="AR3567">
            <v>86000</v>
          </cell>
          <cell r="AS3567">
            <v>0.23</v>
          </cell>
          <cell r="AT3567">
            <v>1</v>
          </cell>
          <cell r="AU3567">
            <v>0</v>
          </cell>
          <cell r="AV3567">
            <v>25792</v>
          </cell>
          <cell r="AW3567">
            <v>95085.71428571429</v>
          </cell>
          <cell r="AX3567">
            <v>4.0000000000000036E-2</v>
          </cell>
          <cell r="AY3567">
            <v>3657.1428571428551</v>
          </cell>
          <cell r="AZ3567" t="str">
            <v>Regular Bonus</v>
          </cell>
          <cell r="BA3567" t="str">
            <v>Regular BonusEligible</v>
          </cell>
          <cell r="BB3567" t="str">
            <v>Regular BonusIsrael</v>
          </cell>
          <cell r="BC3567" t="str">
            <v>Regular BonusIsrael Employee</v>
          </cell>
          <cell r="BD3567" t="str">
            <v>D65</v>
          </cell>
          <cell r="BE3567" t="str">
            <v>Employee</v>
          </cell>
          <cell r="BF3567">
            <v>24800</v>
          </cell>
          <cell r="BG3567">
            <v>26696</v>
          </cell>
          <cell r="BH3567">
            <v>4</v>
          </cell>
          <cell r="BI3567">
            <v>4000</v>
          </cell>
          <cell r="BJ3567">
            <v>35000</v>
          </cell>
          <cell r="BK3567">
            <v>35000</v>
          </cell>
          <cell r="BL3567">
            <v>28000</v>
          </cell>
        </row>
        <row r="3568">
          <cell r="B3568">
            <v>13865</v>
          </cell>
          <cell r="C3568">
            <v>8856</v>
          </cell>
          <cell r="D3568">
            <v>58693</v>
          </cell>
          <cell r="E3568" t="str">
            <v>Boaz Orshav</v>
          </cell>
          <cell r="F3568" t="str">
            <v>TEAM LEADER</v>
          </cell>
          <cell r="G3568" t="str">
            <v>Employee</v>
          </cell>
          <cell r="H3568" t="str">
            <v>Products - R&amp;D</v>
          </cell>
          <cell r="I3568" t="str">
            <v>TEL-AVIV</v>
          </cell>
          <cell r="J3568" t="str">
            <v>Israel</v>
          </cell>
          <cell r="K3568">
            <v>42240</v>
          </cell>
          <cell r="L3568" t="str">
            <v>IL</v>
          </cell>
          <cell r="M3568" t="str">
            <v>D41M</v>
          </cell>
          <cell r="N3568" t="str">
            <v>D</v>
          </cell>
          <cell r="O3568" t="str">
            <v>4</v>
          </cell>
          <cell r="P3568" t="str">
            <v>Regular</v>
          </cell>
          <cell r="T3568">
            <v>1</v>
          </cell>
          <cell r="U3568" t="str">
            <v>ILS</v>
          </cell>
          <cell r="V3568" t="str">
            <v>Products - R&amp;D</v>
          </cell>
          <cell r="W3568" t="str">
            <v>Dorit Dor</v>
          </cell>
          <cell r="Y3568" t="str">
            <v>Eligible</v>
          </cell>
          <cell r="Z3568">
            <v>33000</v>
          </cell>
          <cell r="AA3568">
            <v>121658.98617511521</v>
          </cell>
          <cell r="AB3568">
            <v>33000</v>
          </cell>
          <cell r="AC3568">
            <v>121658.98617511521</v>
          </cell>
          <cell r="AD3568">
            <v>3</v>
          </cell>
          <cell r="AE3568" t="str">
            <v>D41</v>
          </cell>
          <cell r="AF3568">
            <v>25500</v>
          </cell>
          <cell r="AG3568">
            <v>37000</v>
          </cell>
          <cell r="AH3568">
            <v>0.65</v>
          </cell>
          <cell r="AI3568">
            <v>3</v>
          </cell>
          <cell r="AJ3568">
            <v>0</v>
          </cell>
          <cell r="AK3568">
            <v>33660</v>
          </cell>
          <cell r="AL3568">
            <v>2.0000000000000018E-2</v>
          </cell>
          <cell r="AM3568">
            <v>124092.16589861752</v>
          </cell>
          <cell r="AN3568">
            <v>2433.1797235023114</v>
          </cell>
          <cell r="AO3568">
            <v>-9.0270270270270236E-2</v>
          </cell>
          <cell r="AQ3568">
            <v>6500</v>
          </cell>
          <cell r="AR3568">
            <v>86000</v>
          </cell>
          <cell r="AS3568">
            <v>0.33</v>
          </cell>
          <cell r="AT3568">
            <v>1</v>
          </cell>
          <cell r="AU3568">
            <v>0</v>
          </cell>
          <cell r="AV3568">
            <v>33660</v>
          </cell>
          <cell r="AW3568">
            <v>124092.16589861752</v>
          </cell>
          <cell r="AX3568">
            <v>2.0000000000000018E-2</v>
          </cell>
          <cell r="AY3568">
            <v>2433.1797235023114</v>
          </cell>
          <cell r="AZ3568" t="str">
            <v>Regular Bonus</v>
          </cell>
          <cell r="BA3568" t="str">
            <v>Regular BonusEligible</v>
          </cell>
          <cell r="BB3568" t="str">
            <v>Regular BonusIsrael</v>
          </cell>
          <cell r="BC3568" t="str">
            <v>Regular BonusIsrael Employee</v>
          </cell>
          <cell r="BD3568" t="str">
            <v>D45</v>
          </cell>
          <cell r="BE3568" t="str">
            <v>Employee</v>
          </cell>
          <cell r="BF3568">
            <v>33000</v>
          </cell>
          <cell r="BG3568">
            <v>50000</v>
          </cell>
          <cell r="BH3568">
            <v>5</v>
          </cell>
          <cell r="BI3568">
            <v>4000</v>
          </cell>
          <cell r="BJ3568">
            <v>43000</v>
          </cell>
          <cell r="BK3568">
            <v>43000</v>
          </cell>
          <cell r="BL3568">
            <v>34400</v>
          </cell>
        </row>
        <row r="3569">
          <cell r="B3569">
            <v>14105</v>
          </cell>
          <cell r="C3569">
            <v>9090</v>
          </cell>
          <cell r="D3569">
            <v>46914</v>
          </cell>
          <cell r="E3569" t="str">
            <v>Guy Elyashiv</v>
          </cell>
          <cell r="F3569" t="str">
            <v>GROUP MANAGER</v>
          </cell>
          <cell r="G3569" t="str">
            <v>Employee</v>
          </cell>
          <cell r="H3569" t="str">
            <v>Products - R&amp;D</v>
          </cell>
          <cell r="I3569" t="str">
            <v>TEL-AVIV</v>
          </cell>
          <cell r="J3569" t="str">
            <v>Israel</v>
          </cell>
          <cell r="K3569">
            <v>42254</v>
          </cell>
          <cell r="L3569" t="str">
            <v>IL</v>
          </cell>
          <cell r="M3569" t="str">
            <v>D30M</v>
          </cell>
          <cell r="N3569" t="str">
            <v>D</v>
          </cell>
          <cell r="O3569" t="str">
            <v>3</v>
          </cell>
          <cell r="P3569" t="str">
            <v>Regular</v>
          </cell>
          <cell r="T3569">
            <v>1</v>
          </cell>
          <cell r="U3569" t="str">
            <v>ILS</v>
          </cell>
          <cell r="V3569" t="str">
            <v>Products - R&amp;D</v>
          </cell>
          <cell r="W3569" t="str">
            <v>Dorit Dor</v>
          </cell>
          <cell r="Y3569" t="str">
            <v>Eligible</v>
          </cell>
          <cell r="Z3569">
            <v>35700</v>
          </cell>
          <cell r="AA3569">
            <v>131612.90322580645</v>
          </cell>
          <cell r="AB3569">
            <v>35700</v>
          </cell>
          <cell r="AC3569">
            <v>131612.90322580645</v>
          </cell>
          <cell r="AD3569">
            <v>3</v>
          </cell>
          <cell r="AE3569" t="str">
            <v>D30</v>
          </cell>
          <cell r="AF3569">
            <v>34000</v>
          </cell>
          <cell r="AG3569">
            <v>46000</v>
          </cell>
          <cell r="AH3569">
            <v>0.14000000000000001</v>
          </cell>
          <cell r="AI3569">
            <v>1</v>
          </cell>
          <cell r="AJ3569">
            <v>0</v>
          </cell>
          <cell r="AK3569">
            <v>37128</v>
          </cell>
          <cell r="AL3569">
            <v>4.0000000000000036E-2</v>
          </cell>
          <cell r="AM3569">
            <v>136877.41935483873</v>
          </cell>
          <cell r="AN3569">
            <v>5264.5161290322721</v>
          </cell>
          <cell r="AO3569">
            <v>-0.19286956521739129</v>
          </cell>
          <cell r="AQ3569">
            <v>6500</v>
          </cell>
          <cell r="AR3569">
            <v>86000</v>
          </cell>
          <cell r="AS3569">
            <v>0.36</v>
          </cell>
          <cell r="AT3569">
            <v>1</v>
          </cell>
          <cell r="AU3569">
            <v>0</v>
          </cell>
          <cell r="AV3569">
            <v>37128</v>
          </cell>
          <cell r="AW3569">
            <v>136877.41935483873</v>
          </cell>
          <cell r="AX3569">
            <v>4.0000000000000036E-2</v>
          </cell>
          <cell r="AY3569">
            <v>5264.5161290322721</v>
          </cell>
          <cell r="AZ3569" t="str">
            <v>Regular Bonus</v>
          </cell>
          <cell r="BA3569" t="str">
            <v>Regular BonusEligible</v>
          </cell>
          <cell r="BB3569" t="str">
            <v>Regular BonusIsrael</v>
          </cell>
          <cell r="BC3569" t="str">
            <v>Regular BonusIsrael Employee</v>
          </cell>
          <cell r="BD3569" t="str">
            <v>D35</v>
          </cell>
          <cell r="BE3569" t="str">
            <v>Employee</v>
          </cell>
          <cell r="BF3569">
            <v>35700</v>
          </cell>
          <cell r="BG3569">
            <v>60000</v>
          </cell>
          <cell r="BH3569">
            <v>3</v>
          </cell>
          <cell r="BI3569">
            <v>4000</v>
          </cell>
          <cell r="BJ3569">
            <v>70000</v>
          </cell>
          <cell r="BK3569">
            <v>70000</v>
          </cell>
          <cell r="BL3569">
            <v>56000</v>
          </cell>
        </row>
        <row r="3570">
          <cell r="B3570">
            <v>17376</v>
          </cell>
          <cell r="C3570">
            <v>12398</v>
          </cell>
          <cell r="D3570">
            <v>138252</v>
          </cell>
          <cell r="E3570" t="str">
            <v>Nitzan Massad</v>
          </cell>
          <cell r="F3570" t="str">
            <v>SOFTWARE DEVELOPER</v>
          </cell>
          <cell r="G3570" t="str">
            <v>Employee</v>
          </cell>
          <cell r="H3570" t="str">
            <v>Products - R&amp;D</v>
          </cell>
          <cell r="I3570" t="str">
            <v>TEL-AVIV</v>
          </cell>
          <cell r="J3570" t="str">
            <v>Israel</v>
          </cell>
          <cell r="K3570">
            <v>43059</v>
          </cell>
          <cell r="L3570" t="str">
            <v>IL</v>
          </cell>
          <cell r="M3570" t="str">
            <v>D51P</v>
          </cell>
          <cell r="N3570" t="str">
            <v>D</v>
          </cell>
          <cell r="O3570" t="str">
            <v>5</v>
          </cell>
          <cell r="P3570" t="str">
            <v>Regular</v>
          </cell>
          <cell r="T3570">
            <v>1</v>
          </cell>
          <cell r="U3570" t="str">
            <v>ILS</v>
          </cell>
          <cell r="V3570" t="str">
            <v>Products - R&amp;D</v>
          </cell>
          <cell r="W3570" t="str">
            <v>Dorit Dor</v>
          </cell>
          <cell r="Y3570" t="str">
            <v>Eligible</v>
          </cell>
          <cell r="Z3570">
            <v>20000</v>
          </cell>
          <cell r="AA3570">
            <v>73732.718894009216</v>
          </cell>
          <cell r="AB3570">
            <v>20000</v>
          </cell>
          <cell r="AC3570">
            <v>73732.718894009216</v>
          </cell>
          <cell r="AD3570">
            <v>4</v>
          </cell>
          <cell r="AE3570" t="str">
            <v>D51</v>
          </cell>
          <cell r="AF3570">
            <v>19500</v>
          </cell>
          <cell r="AG3570">
            <v>29500</v>
          </cell>
          <cell r="AH3570">
            <v>0.05</v>
          </cell>
          <cell r="AI3570">
            <v>1</v>
          </cell>
          <cell r="AJ3570">
            <v>0</v>
          </cell>
          <cell r="AK3570">
            <v>21200</v>
          </cell>
          <cell r="AL3570">
            <v>6.0000000000000053E-2</v>
          </cell>
          <cell r="AM3570">
            <v>78156.682027649775</v>
          </cell>
          <cell r="AN3570">
            <v>4423.9631336405582</v>
          </cell>
          <cell r="AO3570">
            <v>-0.28135593220338984</v>
          </cell>
          <cell r="AQ3570">
            <v>6500</v>
          </cell>
          <cell r="AR3570">
            <v>86000</v>
          </cell>
          <cell r="AS3570">
            <v>0.16</v>
          </cell>
          <cell r="AT3570">
            <v>1</v>
          </cell>
          <cell r="AU3570">
            <v>0</v>
          </cell>
          <cell r="AV3570">
            <v>21200</v>
          </cell>
          <cell r="AW3570">
            <v>78156.682027649775</v>
          </cell>
          <cell r="AX3570">
            <v>6.0000000000000053E-2</v>
          </cell>
          <cell r="AY3570">
            <v>4423.9631336405582</v>
          </cell>
          <cell r="AZ3570" t="str">
            <v>Regular Bonus</v>
          </cell>
          <cell r="BA3570" t="str">
            <v>Regular BonusEligible</v>
          </cell>
          <cell r="BB3570" t="str">
            <v>Regular BonusIsrael</v>
          </cell>
          <cell r="BC3570" t="str">
            <v>Regular BonusIsrael Employee</v>
          </cell>
          <cell r="BD3570" t="str">
            <v>D55</v>
          </cell>
          <cell r="BE3570" t="str">
            <v>Employee</v>
          </cell>
          <cell r="BF3570">
            <v>20000</v>
          </cell>
          <cell r="BG3570">
            <v>28000</v>
          </cell>
          <cell r="BH3570">
            <v>4</v>
          </cell>
          <cell r="BI3570">
            <v>4000</v>
          </cell>
          <cell r="BJ3570">
            <v>49000</v>
          </cell>
          <cell r="BK3570">
            <v>49000</v>
          </cell>
          <cell r="BL3570">
            <v>39200</v>
          </cell>
        </row>
        <row r="3571">
          <cell r="B3571">
            <v>17449</v>
          </cell>
          <cell r="C3571">
            <v>12467</v>
          </cell>
          <cell r="D3571">
            <v>141327</v>
          </cell>
          <cell r="E3571" t="str">
            <v>Ron Cohen</v>
          </cell>
          <cell r="F3571" t="str">
            <v>SOFTWARE DEVELOPER</v>
          </cell>
          <cell r="G3571" t="str">
            <v>Employee</v>
          </cell>
          <cell r="H3571" t="str">
            <v>Products - R&amp;D</v>
          </cell>
          <cell r="I3571" t="str">
            <v>TEL-AVIV</v>
          </cell>
          <cell r="J3571" t="str">
            <v>Israel</v>
          </cell>
          <cell r="K3571">
            <v>43066</v>
          </cell>
          <cell r="L3571" t="str">
            <v>IL</v>
          </cell>
          <cell r="M3571" t="str">
            <v>D51P</v>
          </cell>
          <cell r="N3571" t="str">
            <v>D</v>
          </cell>
          <cell r="O3571" t="str">
            <v>5</v>
          </cell>
          <cell r="P3571" t="str">
            <v>Regular</v>
          </cell>
          <cell r="T3571">
            <v>1</v>
          </cell>
          <cell r="U3571" t="str">
            <v>ILS</v>
          </cell>
          <cell r="V3571" t="str">
            <v>Products - R&amp;D</v>
          </cell>
          <cell r="W3571" t="str">
            <v>Dorit Dor</v>
          </cell>
          <cell r="Y3571" t="str">
            <v>Eligible</v>
          </cell>
          <cell r="Z3571">
            <v>20500</v>
          </cell>
          <cell r="AA3571">
            <v>75576.036866359456</v>
          </cell>
          <cell r="AB3571">
            <v>20500</v>
          </cell>
          <cell r="AC3571">
            <v>75576.036866359456</v>
          </cell>
          <cell r="AD3571">
            <v>4</v>
          </cell>
          <cell r="AE3571" t="str">
            <v>D51</v>
          </cell>
          <cell r="AF3571">
            <v>19500</v>
          </cell>
          <cell r="AG3571">
            <v>29500</v>
          </cell>
          <cell r="AH3571">
            <v>0.1</v>
          </cell>
          <cell r="AI3571">
            <v>1</v>
          </cell>
          <cell r="AJ3571">
            <v>0</v>
          </cell>
          <cell r="AK3571">
            <v>21730</v>
          </cell>
          <cell r="AL3571">
            <v>6.0000000000000053E-2</v>
          </cell>
          <cell r="AM3571">
            <v>80110.599078341023</v>
          </cell>
          <cell r="AN3571">
            <v>4534.5622119815671</v>
          </cell>
          <cell r="AO3571">
            <v>-0.26338983050847453</v>
          </cell>
          <cell r="AQ3571">
            <v>6500</v>
          </cell>
          <cell r="AR3571">
            <v>86000</v>
          </cell>
          <cell r="AS3571">
            <v>0.17</v>
          </cell>
          <cell r="AT3571">
            <v>1</v>
          </cell>
          <cell r="AU3571">
            <v>0</v>
          </cell>
          <cell r="AV3571">
            <v>21730</v>
          </cell>
          <cell r="AW3571">
            <v>80110.599078341023</v>
          </cell>
          <cell r="AX3571">
            <v>6.0000000000000053E-2</v>
          </cell>
          <cell r="AY3571">
            <v>4534.5622119815671</v>
          </cell>
          <cell r="AZ3571" t="str">
            <v>Regular Bonus</v>
          </cell>
          <cell r="BA3571" t="str">
            <v>Regular BonusEligible</v>
          </cell>
          <cell r="BB3571" t="str">
            <v>Regular BonusIsrael</v>
          </cell>
          <cell r="BC3571" t="str">
            <v>Regular BonusIsrael Employee</v>
          </cell>
          <cell r="BD3571" t="str">
            <v>D61</v>
          </cell>
          <cell r="BE3571" t="str">
            <v>Employee</v>
          </cell>
          <cell r="BF3571">
            <v>20500</v>
          </cell>
          <cell r="BG3571">
            <v>32000</v>
          </cell>
          <cell r="BH3571">
            <v>4</v>
          </cell>
          <cell r="BI3571">
            <v>4000</v>
          </cell>
          <cell r="BJ3571">
            <v>34000</v>
          </cell>
          <cell r="BK3571">
            <v>34000</v>
          </cell>
          <cell r="BL3571">
            <v>27200</v>
          </cell>
        </row>
        <row r="3572">
          <cell r="B3572">
            <v>16114</v>
          </cell>
          <cell r="C3572">
            <v>11056</v>
          </cell>
          <cell r="D3572">
            <v>115851</v>
          </cell>
          <cell r="E3572" t="str">
            <v>Sharon Aboud</v>
          </cell>
          <cell r="F3572" t="str">
            <v>TEAM LEADER</v>
          </cell>
          <cell r="G3572" t="str">
            <v>Employee</v>
          </cell>
          <cell r="H3572" t="str">
            <v>Products - R&amp;D</v>
          </cell>
          <cell r="I3572" t="str">
            <v>TEL-AVIV</v>
          </cell>
          <cell r="J3572" t="str">
            <v>Israel</v>
          </cell>
          <cell r="K3572">
            <v>42786</v>
          </cell>
          <cell r="L3572" t="str">
            <v>IL</v>
          </cell>
          <cell r="M3572" t="str">
            <v>D41M</v>
          </cell>
          <cell r="N3572" t="str">
            <v>D</v>
          </cell>
          <cell r="O3572" t="str">
            <v>4</v>
          </cell>
          <cell r="P3572" t="str">
            <v>Regular</v>
          </cell>
          <cell r="T3572">
            <v>1</v>
          </cell>
          <cell r="U3572" t="str">
            <v>ILS</v>
          </cell>
          <cell r="V3572" t="str">
            <v>Products - R&amp;D</v>
          </cell>
          <cell r="W3572" t="str">
            <v>Dorit Dor</v>
          </cell>
          <cell r="Y3572" t="str">
            <v>Eligible</v>
          </cell>
          <cell r="Z3572">
            <v>28000</v>
          </cell>
          <cell r="AA3572">
            <v>103225.80645161291</v>
          </cell>
          <cell r="AB3572">
            <v>28000</v>
          </cell>
          <cell r="AC3572">
            <v>103225.80645161291</v>
          </cell>
          <cell r="AD3572">
            <v>4</v>
          </cell>
          <cell r="AE3572" t="str">
            <v>D41</v>
          </cell>
          <cell r="AF3572">
            <v>25500</v>
          </cell>
          <cell r="AG3572">
            <v>37000</v>
          </cell>
          <cell r="AH3572">
            <v>0.21</v>
          </cell>
          <cell r="AI3572">
            <v>2</v>
          </cell>
          <cell r="AJ3572">
            <v>0</v>
          </cell>
          <cell r="AK3572">
            <v>29400</v>
          </cell>
          <cell r="AL3572">
            <v>5.0000000000000044E-2</v>
          </cell>
          <cell r="AM3572">
            <v>108387.09677419355</v>
          </cell>
          <cell r="AN3572">
            <v>5161.2903225806367</v>
          </cell>
          <cell r="AO3572">
            <v>-0.20540540540540542</v>
          </cell>
          <cell r="AQ3572">
            <v>6500</v>
          </cell>
          <cell r="AR3572">
            <v>86000</v>
          </cell>
          <cell r="AS3572">
            <v>0.27</v>
          </cell>
          <cell r="AT3572">
            <v>1</v>
          </cell>
          <cell r="AU3572">
            <v>0</v>
          </cell>
          <cell r="AV3572">
            <v>29400</v>
          </cell>
          <cell r="AW3572">
            <v>108387.09677419355</v>
          </cell>
          <cell r="AX3572">
            <v>5.0000000000000044E-2</v>
          </cell>
          <cell r="AY3572">
            <v>5161.2903225806367</v>
          </cell>
          <cell r="AZ3572" t="str">
            <v>Regular Bonus</v>
          </cell>
          <cell r="BA3572" t="str">
            <v>Regular BonusEligible</v>
          </cell>
          <cell r="BB3572" t="str">
            <v>Regular BonusIsrael</v>
          </cell>
          <cell r="BC3572" t="str">
            <v>Regular BonusIsrael Employee</v>
          </cell>
          <cell r="BD3572" t="str">
            <v>D45</v>
          </cell>
          <cell r="BE3572" t="str">
            <v>Employee</v>
          </cell>
          <cell r="BF3572">
            <v>28000</v>
          </cell>
          <cell r="BG3572">
            <v>45000</v>
          </cell>
          <cell r="BH3572">
            <v>3</v>
          </cell>
          <cell r="BI3572">
            <v>4000</v>
          </cell>
          <cell r="BJ3572">
            <v>60000</v>
          </cell>
          <cell r="BK3572">
            <v>60000</v>
          </cell>
          <cell r="BL3572">
            <v>48000</v>
          </cell>
        </row>
        <row r="3573">
          <cell r="B3573">
            <v>16152</v>
          </cell>
          <cell r="C3573">
            <v>11092</v>
          </cell>
          <cell r="D3573">
            <v>180684</v>
          </cell>
          <cell r="E3573" t="str">
            <v>Michael Elbaz</v>
          </cell>
          <cell r="F3573" t="str">
            <v>SOFTWARE DEVELOPER</v>
          </cell>
          <cell r="G3573" t="str">
            <v>Employee</v>
          </cell>
          <cell r="H3573" t="str">
            <v>Products - R&amp;D</v>
          </cell>
          <cell r="I3573" t="str">
            <v>TEL-AVIV</v>
          </cell>
          <cell r="J3573" t="str">
            <v>Israel</v>
          </cell>
          <cell r="K3573">
            <v>42982</v>
          </cell>
          <cell r="L3573" t="str">
            <v>IL</v>
          </cell>
          <cell r="M3573" t="str">
            <v>D61P</v>
          </cell>
          <cell r="N3573" t="str">
            <v>D</v>
          </cell>
          <cell r="O3573" t="str">
            <v>6</v>
          </cell>
          <cell r="P3573" t="str">
            <v>Regular</v>
          </cell>
          <cell r="T3573">
            <v>1</v>
          </cell>
          <cell r="U3573" t="str">
            <v>ILS</v>
          </cell>
          <cell r="V3573" t="str">
            <v>Products - R&amp;D</v>
          </cell>
          <cell r="W3573" t="str">
            <v>Dorit Dor</v>
          </cell>
          <cell r="Y3573" t="str">
            <v>Eligible</v>
          </cell>
          <cell r="Z3573">
            <v>18000</v>
          </cell>
          <cell r="AA3573">
            <v>66359.447004608301</v>
          </cell>
          <cell r="AB3573">
            <v>18000</v>
          </cell>
          <cell r="AC3573">
            <v>66359.447004608301</v>
          </cell>
          <cell r="AD3573">
            <v>3</v>
          </cell>
          <cell r="AE3573" t="str">
            <v>D61</v>
          </cell>
          <cell r="AF3573">
            <v>16000</v>
          </cell>
          <cell r="AG3573">
            <v>23000</v>
          </cell>
          <cell r="AH3573">
            <v>0.28000000000000003</v>
          </cell>
          <cell r="AI3573">
            <v>2</v>
          </cell>
          <cell r="AJ3573">
            <v>0</v>
          </cell>
          <cell r="AK3573">
            <v>18540</v>
          </cell>
          <cell r="AL3573">
            <v>3.0000000000000027E-2</v>
          </cell>
          <cell r="AM3573">
            <v>68350.230414746547</v>
          </cell>
          <cell r="AN3573">
            <v>1990.7834101382468</v>
          </cell>
          <cell r="AO3573">
            <v>-0.19391304347826088</v>
          </cell>
          <cell r="AQ3573">
            <v>6500</v>
          </cell>
          <cell r="AR3573">
            <v>86000</v>
          </cell>
          <cell r="AS3573">
            <v>0.14000000000000001</v>
          </cell>
          <cell r="AT3573">
            <v>1</v>
          </cell>
          <cell r="AU3573">
            <v>0</v>
          </cell>
          <cell r="AV3573">
            <v>18540</v>
          </cell>
          <cell r="AW3573">
            <v>68350.230414746547</v>
          </cell>
          <cell r="AX3573">
            <v>3.0000000000000027E-2</v>
          </cell>
          <cell r="AY3573">
            <v>1990.7834101382468</v>
          </cell>
          <cell r="AZ3573" t="str">
            <v>Regular Bonus</v>
          </cell>
          <cell r="BA3573" t="str">
            <v>Regular BonusEligible</v>
          </cell>
          <cell r="BB3573" t="str">
            <v>Regular BonusIsrael</v>
          </cell>
          <cell r="BC3573" t="str">
            <v>Regular BonusIsrael Employee</v>
          </cell>
          <cell r="BD3573" t="str">
            <v>D61</v>
          </cell>
          <cell r="BE3573" t="str">
            <v>Employee</v>
          </cell>
          <cell r="BF3573">
            <v>18000</v>
          </cell>
          <cell r="BG3573">
            <v>35000</v>
          </cell>
          <cell r="BH3573">
            <v>5</v>
          </cell>
          <cell r="BI3573">
            <v>4000</v>
          </cell>
          <cell r="BJ3573">
            <v>21000</v>
          </cell>
          <cell r="BK3573">
            <v>21000</v>
          </cell>
          <cell r="BL3573">
            <v>16800</v>
          </cell>
        </row>
        <row r="3574">
          <cell r="B3574">
            <v>16377</v>
          </cell>
          <cell r="C3574">
            <v>11306</v>
          </cell>
          <cell r="D3574">
            <v>106851</v>
          </cell>
          <cell r="E3574" t="str">
            <v>Sarit Niemtsovitch</v>
          </cell>
          <cell r="F3574" t="str">
            <v>RELEASE MANAGER</v>
          </cell>
          <cell r="G3574" t="str">
            <v>Employee</v>
          </cell>
          <cell r="H3574" t="str">
            <v>Products - R&amp;D</v>
          </cell>
          <cell r="I3574" t="str">
            <v>TEL-AVIV</v>
          </cell>
          <cell r="J3574" t="str">
            <v>Israel</v>
          </cell>
          <cell r="K3574">
            <v>42863</v>
          </cell>
          <cell r="L3574" t="str">
            <v>IL</v>
          </cell>
          <cell r="M3574" t="str">
            <v>M42P</v>
          </cell>
          <cell r="N3574" t="str">
            <v>M</v>
          </cell>
          <cell r="O3574" t="str">
            <v>4</v>
          </cell>
          <cell r="P3574" t="str">
            <v>Regular</v>
          </cell>
          <cell r="T3574">
            <v>1</v>
          </cell>
          <cell r="U3574" t="str">
            <v>ILS</v>
          </cell>
          <cell r="V3574" t="str">
            <v>Products - R&amp;D</v>
          </cell>
          <cell r="W3574" t="str">
            <v>Dorit Dor</v>
          </cell>
          <cell r="Y3574" t="str">
            <v>Eligible</v>
          </cell>
          <cell r="Z3574">
            <v>30000</v>
          </cell>
          <cell r="AA3574">
            <v>110599.07834101382</v>
          </cell>
          <cell r="AB3574">
            <v>30000</v>
          </cell>
          <cell r="AC3574">
            <v>110599.07834101382</v>
          </cell>
          <cell r="AD3574">
            <v>2</v>
          </cell>
          <cell r="AE3574" t="str">
            <v>M42</v>
          </cell>
          <cell r="AF3574">
            <v>24000</v>
          </cell>
          <cell r="AG3574">
            <v>37000</v>
          </cell>
          <cell r="AH3574">
            <v>0.46</v>
          </cell>
          <cell r="AI3574">
            <v>3</v>
          </cell>
          <cell r="AJ3574">
            <v>0</v>
          </cell>
          <cell r="AK3574">
            <v>30000</v>
          </cell>
          <cell r="AL3574">
            <v>0</v>
          </cell>
          <cell r="AM3574">
            <v>110599.07834101382</v>
          </cell>
          <cell r="AN3574">
            <v>0</v>
          </cell>
          <cell r="AO3574">
            <v>-0.18918918918918914</v>
          </cell>
          <cell r="AP3574" t="str">
            <v>Rated 2 - no recommendation</v>
          </cell>
          <cell r="AQ3574">
            <v>6500</v>
          </cell>
          <cell r="AR3574">
            <v>86000</v>
          </cell>
          <cell r="AS3574">
            <v>0.28999999999999998</v>
          </cell>
          <cell r="AT3574">
            <v>1</v>
          </cell>
          <cell r="AU3574">
            <v>0</v>
          </cell>
          <cell r="AV3574">
            <v>30000</v>
          </cell>
          <cell r="AW3574">
            <v>110599.07834101382</v>
          </cell>
          <cell r="AX3574">
            <v>0</v>
          </cell>
          <cell r="AY3574">
            <v>0</v>
          </cell>
          <cell r="AZ3574" t="str">
            <v>Regular Bonus</v>
          </cell>
          <cell r="BA3574" t="str">
            <v>Regular BonusEligible</v>
          </cell>
          <cell r="BB3574" t="str">
            <v>Regular BonusIsrael</v>
          </cell>
          <cell r="BC3574" t="str">
            <v>Regular BonusIsrael Employee</v>
          </cell>
          <cell r="BD3574" t="str">
            <v>M42</v>
          </cell>
          <cell r="BE3574" t="str">
            <v>Employee</v>
          </cell>
          <cell r="BF3574">
            <v>30000</v>
          </cell>
          <cell r="BG3574">
            <v>35000</v>
          </cell>
          <cell r="BH3574">
            <v>3</v>
          </cell>
          <cell r="BI3574">
            <v>4000</v>
          </cell>
          <cell r="BJ3574">
            <v>23000</v>
          </cell>
          <cell r="BK3574">
            <v>23000</v>
          </cell>
          <cell r="BL3574">
            <v>18400</v>
          </cell>
        </row>
        <row r="3575">
          <cell r="B3575">
            <v>12229</v>
          </cell>
          <cell r="C3575">
            <v>4955</v>
          </cell>
          <cell r="D3575">
            <v>204250</v>
          </cell>
          <cell r="E3575" t="str">
            <v>Omer Shliva</v>
          </cell>
          <cell r="F3575" t="str">
            <v>SECURITY ANALYST</v>
          </cell>
          <cell r="G3575" t="str">
            <v>Employee</v>
          </cell>
          <cell r="H3575" t="str">
            <v>Products - R&amp;D</v>
          </cell>
          <cell r="I3575" t="str">
            <v>TEL-AVIV</v>
          </cell>
          <cell r="J3575" t="str">
            <v>Israel</v>
          </cell>
          <cell r="K3575">
            <v>41799</v>
          </cell>
          <cell r="L3575" t="str">
            <v>IL</v>
          </cell>
          <cell r="M3575" t="str">
            <v>D41P</v>
          </cell>
          <cell r="N3575" t="str">
            <v>D</v>
          </cell>
          <cell r="O3575" t="str">
            <v>4</v>
          </cell>
          <cell r="P3575" t="str">
            <v>Regular</v>
          </cell>
          <cell r="S3575">
            <v>1</v>
          </cell>
          <cell r="U3575" t="str">
            <v>ILS</v>
          </cell>
          <cell r="V3575" t="str">
            <v>Products - R&amp;D</v>
          </cell>
          <cell r="W3575" t="str">
            <v>Dorit Dor</v>
          </cell>
          <cell r="Y3575" t="str">
            <v>Eligible</v>
          </cell>
          <cell r="Z3575">
            <v>30400</v>
          </cell>
          <cell r="AA3575">
            <v>112073.73271889401</v>
          </cell>
          <cell r="AB3575">
            <v>30400</v>
          </cell>
          <cell r="AC3575">
            <v>112073.73271889401</v>
          </cell>
          <cell r="AD3575">
            <v>4</v>
          </cell>
          <cell r="AE3575" t="str">
            <v>D41</v>
          </cell>
          <cell r="AF3575">
            <v>25500</v>
          </cell>
          <cell r="AG3575">
            <v>37000</v>
          </cell>
          <cell r="AH3575">
            <v>0.42</v>
          </cell>
          <cell r="AI3575">
            <v>2</v>
          </cell>
          <cell r="AJ3575">
            <v>0</v>
          </cell>
          <cell r="AK3575">
            <v>31920</v>
          </cell>
          <cell r="AL3575">
            <v>5.0000000000000044E-2</v>
          </cell>
          <cell r="AM3575">
            <v>117677.41935483871</v>
          </cell>
          <cell r="AN3575">
            <v>5603.6866359447013</v>
          </cell>
          <cell r="AO3575">
            <v>-0.13729729729729734</v>
          </cell>
          <cell r="AQ3575">
            <v>6500</v>
          </cell>
          <cell r="AR3575">
            <v>86000</v>
          </cell>
          <cell r="AS3575">
            <v>0.3</v>
          </cell>
          <cell r="AT3575">
            <v>1</v>
          </cell>
          <cell r="AU3575">
            <v>0</v>
          </cell>
          <cell r="AV3575">
            <v>31920</v>
          </cell>
          <cell r="AW3575">
            <v>117677.41935483871</v>
          </cell>
          <cell r="AX3575">
            <v>5.0000000000000044E-2</v>
          </cell>
          <cell r="AY3575">
            <v>5603.6866359447013</v>
          </cell>
          <cell r="AZ3575" t="str">
            <v>Target Bonus</v>
          </cell>
          <cell r="BA3575" t="str">
            <v>Target BonusEligible</v>
          </cell>
          <cell r="BB3575" t="str">
            <v>Target BonusIsrael</v>
          </cell>
          <cell r="BC3575" t="str">
            <v>Target BonusIsrael Employee</v>
          </cell>
          <cell r="BD3575" t="str">
            <v>D41</v>
          </cell>
          <cell r="BE3575" t="str">
            <v>Employee</v>
          </cell>
          <cell r="BF3575">
            <v>30400</v>
          </cell>
          <cell r="BG3575">
            <v>60000</v>
          </cell>
          <cell r="BH3575">
            <v>3</v>
          </cell>
          <cell r="BJ3575">
            <v>80000</v>
          </cell>
          <cell r="BK3575">
            <v>80000</v>
          </cell>
          <cell r="BL3575">
            <v>88000</v>
          </cell>
        </row>
        <row r="3576">
          <cell r="B3576">
            <v>17548</v>
          </cell>
          <cell r="C3576">
            <v>12562</v>
          </cell>
          <cell r="D3576">
            <v>67474</v>
          </cell>
          <cell r="E3576" t="str">
            <v>Nir Bercovitz</v>
          </cell>
          <cell r="F3576" t="str">
            <v>SOFTWARE DEVELOPER</v>
          </cell>
          <cell r="G3576" t="str">
            <v>Employee</v>
          </cell>
          <cell r="H3576" t="str">
            <v>Products - R&amp;D</v>
          </cell>
          <cell r="I3576" t="str">
            <v>TEL-AVIV</v>
          </cell>
          <cell r="J3576" t="str">
            <v>Israel</v>
          </cell>
          <cell r="K3576">
            <v>43108</v>
          </cell>
          <cell r="L3576" t="str">
            <v>IL</v>
          </cell>
          <cell r="M3576" t="str">
            <v>D51P</v>
          </cell>
          <cell r="N3576" t="str">
            <v>D</v>
          </cell>
          <cell r="O3576" t="str">
            <v>5</v>
          </cell>
          <cell r="P3576" t="str">
            <v>Regular</v>
          </cell>
          <cell r="T3576">
            <v>1</v>
          </cell>
          <cell r="U3576" t="str">
            <v>ILS</v>
          </cell>
          <cell r="V3576" t="str">
            <v>Products - R&amp;D</v>
          </cell>
          <cell r="W3576" t="str">
            <v>Dorit Dor</v>
          </cell>
          <cell r="Y3576" t="str">
            <v>Eligible</v>
          </cell>
          <cell r="Z3576">
            <v>23000</v>
          </cell>
          <cell r="AA3576">
            <v>84792.626728110597</v>
          </cell>
          <cell r="AB3576">
            <v>23000</v>
          </cell>
          <cell r="AC3576">
            <v>84792.626728110597</v>
          </cell>
          <cell r="AD3576">
            <v>4</v>
          </cell>
          <cell r="AE3576" t="str">
            <v>D51</v>
          </cell>
          <cell r="AF3576">
            <v>19500</v>
          </cell>
          <cell r="AG3576">
            <v>29500</v>
          </cell>
          <cell r="AH3576">
            <v>0.35</v>
          </cell>
          <cell r="AI3576">
            <v>2</v>
          </cell>
          <cell r="AJ3576">
            <v>0</v>
          </cell>
          <cell r="AK3576">
            <v>24150</v>
          </cell>
          <cell r="AL3576">
            <v>5.0000000000000044E-2</v>
          </cell>
          <cell r="AM3576">
            <v>89032.258064516136</v>
          </cell>
          <cell r="AN3576">
            <v>4239.6313364055386</v>
          </cell>
          <cell r="AO3576">
            <v>-0.18135593220338986</v>
          </cell>
          <cell r="AQ3576">
            <v>6500</v>
          </cell>
          <cell r="AR3576">
            <v>86000</v>
          </cell>
          <cell r="AS3576">
            <v>0.2</v>
          </cell>
          <cell r="AT3576">
            <v>1</v>
          </cell>
          <cell r="AU3576">
            <v>0</v>
          </cell>
          <cell r="AV3576">
            <v>24150</v>
          </cell>
          <cell r="AW3576">
            <v>89032.258064516136</v>
          </cell>
          <cell r="AX3576">
            <v>5.0000000000000044E-2</v>
          </cell>
          <cell r="AY3576">
            <v>4239.6313364055386</v>
          </cell>
          <cell r="AZ3576" t="str">
            <v>Regular Bonus</v>
          </cell>
          <cell r="BA3576" t="str">
            <v>Regular BonusEligible</v>
          </cell>
          <cell r="BB3576" t="str">
            <v>Regular BonusIsrael</v>
          </cell>
          <cell r="BC3576" t="str">
            <v>Regular BonusIsrael Employee</v>
          </cell>
          <cell r="BD3576" t="str">
            <v>D65</v>
          </cell>
          <cell r="BE3576" t="str">
            <v>Employee</v>
          </cell>
          <cell r="BF3576">
            <v>23000</v>
          </cell>
          <cell r="BG3576">
            <v>35000</v>
          </cell>
          <cell r="BH3576">
            <v>5</v>
          </cell>
          <cell r="BI3576">
            <v>4000</v>
          </cell>
          <cell r="BJ3576">
            <v>35000</v>
          </cell>
          <cell r="BK3576">
            <v>35000</v>
          </cell>
          <cell r="BL3576">
            <v>28000</v>
          </cell>
        </row>
        <row r="3577">
          <cell r="B3577">
            <v>17316</v>
          </cell>
          <cell r="C3577">
            <v>12342</v>
          </cell>
          <cell r="D3577">
            <v>45304</v>
          </cell>
          <cell r="E3577" t="str">
            <v>Gadi Tsafrir</v>
          </cell>
          <cell r="F3577" t="str">
            <v>RELEASE MANAGER</v>
          </cell>
          <cell r="G3577" t="str">
            <v>Employee</v>
          </cell>
          <cell r="H3577" t="str">
            <v>Products - R&amp;D</v>
          </cell>
          <cell r="I3577" t="str">
            <v>TEL-AVIV</v>
          </cell>
          <cell r="J3577" t="str">
            <v>Israel</v>
          </cell>
          <cell r="K3577">
            <v>43052</v>
          </cell>
          <cell r="L3577" t="str">
            <v>IL</v>
          </cell>
          <cell r="M3577" t="str">
            <v>M42P</v>
          </cell>
          <cell r="N3577" t="str">
            <v>M</v>
          </cell>
          <cell r="O3577" t="str">
            <v>4</v>
          </cell>
          <cell r="P3577" t="str">
            <v>Regular</v>
          </cell>
          <cell r="T3577">
            <v>1</v>
          </cell>
          <cell r="U3577" t="str">
            <v>ILS</v>
          </cell>
          <cell r="V3577" t="str">
            <v>Products - R&amp;D</v>
          </cell>
          <cell r="W3577" t="str">
            <v>Dorit Dor</v>
          </cell>
          <cell r="Y3577" t="str">
            <v>Eligible</v>
          </cell>
          <cell r="Z3577">
            <v>30000</v>
          </cell>
          <cell r="AA3577">
            <v>110599.07834101382</v>
          </cell>
          <cell r="AB3577">
            <v>30000</v>
          </cell>
          <cell r="AC3577">
            <v>110599.07834101382</v>
          </cell>
          <cell r="AD3577">
            <v>3</v>
          </cell>
          <cell r="AE3577" t="str">
            <v>M42</v>
          </cell>
          <cell r="AF3577">
            <v>24000</v>
          </cell>
          <cell r="AG3577">
            <v>37000</v>
          </cell>
          <cell r="AH3577">
            <v>0.46</v>
          </cell>
          <cell r="AI3577">
            <v>3</v>
          </cell>
          <cell r="AJ3577">
            <v>0</v>
          </cell>
          <cell r="AK3577">
            <v>30600</v>
          </cell>
          <cell r="AL3577">
            <v>2.0000000000000018E-2</v>
          </cell>
          <cell r="AM3577">
            <v>112811.0599078341</v>
          </cell>
          <cell r="AN3577">
            <v>2211.9815668202791</v>
          </cell>
          <cell r="AO3577">
            <v>-0.17297297297297298</v>
          </cell>
          <cell r="AQ3577">
            <v>6500</v>
          </cell>
          <cell r="AR3577">
            <v>86000</v>
          </cell>
          <cell r="AS3577">
            <v>0.28999999999999998</v>
          </cell>
          <cell r="AT3577">
            <v>1</v>
          </cell>
          <cell r="AU3577">
            <v>0</v>
          </cell>
          <cell r="AV3577">
            <v>30600</v>
          </cell>
          <cell r="AW3577">
            <v>112811.0599078341</v>
          </cell>
          <cell r="AX3577">
            <v>2.0000000000000018E-2</v>
          </cell>
          <cell r="AY3577">
            <v>2211.9815668202791</v>
          </cell>
          <cell r="AZ3577" t="str">
            <v>Regular Bonus</v>
          </cell>
          <cell r="BA3577" t="str">
            <v>Regular BonusEligible</v>
          </cell>
          <cell r="BB3577" t="str">
            <v>Regular BonusIsrael</v>
          </cell>
          <cell r="BC3577" t="str">
            <v>Regular BonusIsrael Employee</v>
          </cell>
          <cell r="BD3577" t="str">
            <v>M42</v>
          </cell>
          <cell r="BE3577" t="str">
            <v>Employee</v>
          </cell>
          <cell r="BF3577">
            <v>30000</v>
          </cell>
          <cell r="BG3577">
            <v>35000</v>
          </cell>
          <cell r="BH3577">
            <v>3</v>
          </cell>
          <cell r="BI3577">
            <v>4000</v>
          </cell>
          <cell r="BJ3577">
            <v>36000</v>
          </cell>
          <cell r="BK3577">
            <v>36000</v>
          </cell>
          <cell r="BL3577">
            <v>28800</v>
          </cell>
        </row>
        <row r="3578">
          <cell r="B3578">
            <v>17509</v>
          </cell>
          <cell r="C3578">
            <v>12524</v>
          </cell>
          <cell r="D3578">
            <v>229130</v>
          </cell>
          <cell r="E3578" t="str">
            <v>Dan Tsabari</v>
          </cell>
          <cell r="F3578" t="str">
            <v>Data Analyst</v>
          </cell>
          <cell r="G3578" t="str">
            <v>Monthly Extra Hours</v>
          </cell>
          <cell r="H3578" t="str">
            <v>Products - R&amp;D</v>
          </cell>
          <cell r="I3578" t="str">
            <v>TEL-AVIV</v>
          </cell>
          <cell r="J3578" t="str">
            <v>Israel</v>
          </cell>
          <cell r="K3578">
            <v>43172</v>
          </cell>
          <cell r="L3578" t="str">
            <v>IL</v>
          </cell>
          <cell r="M3578" t="str">
            <v>T62P</v>
          </cell>
          <cell r="N3578" t="str">
            <v>T</v>
          </cell>
          <cell r="O3578" t="str">
            <v>6</v>
          </cell>
          <cell r="P3578" t="str">
            <v>Regular</v>
          </cell>
          <cell r="T3578">
            <v>1</v>
          </cell>
          <cell r="U3578" t="str">
            <v>ILS</v>
          </cell>
          <cell r="V3578" t="str">
            <v>Products - R&amp;D</v>
          </cell>
          <cell r="W3578" t="str">
            <v>Dorit Dor</v>
          </cell>
          <cell r="Y3578" t="str">
            <v>Eligible</v>
          </cell>
          <cell r="Z3578">
            <v>9000</v>
          </cell>
          <cell r="AA3578">
            <v>33179.72350230415</v>
          </cell>
          <cell r="AB3578">
            <v>10000</v>
          </cell>
          <cell r="AC3578">
            <v>36866.359447004608</v>
          </cell>
          <cell r="AD3578">
            <v>3</v>
          </cell>
          <cell r="AE3578" t="str">
            <v>T62</v>
          </cell>
          <cell r="AF3578">
            <v>8500</v>
          </cell>
          <cell r="AG3578">
            <v>11500</v>
          </cell>
          <cell r="AH3578">
            <v>0.5</v>
          </cell>
          <cell r="AI3578">
            <v>3</v>
          </cell>
          <cell r="AJ3578">
            <v>0</v>
          </cell>
          <cell r="AK3578">
            <v>10000</v>
          </cell>
          <cell r="AL3578">
            <v>0</v>
          </cell>
          <cell r="AM3578">
            <v>36866.359447004608</v>
          </cell>
          <cell r="AN3578">
            <v>0</v>
          </cell>
          <cell r="AO3578">
            <v>-0.13043478260869568</v>
          </cell>
          <cell r="AQ3578">
            <v>6500</v>
          </cell>
          <cell r="AR3578">
            <v>86000</v>
          </cell>
          <cell r="AS3578">
            <v>0.04</v>
          </cell>
          <cell r="AT3578">
            <v>1</v>
          </cell>
          <cell r="AU3578">
            <v>0</v>
          </cell>
          <cell r="AV3578">
            <v>10000</v>
          </cell>
          <cell r="AW3578">
            <v>36866.359447004608</v>
          </cell>
          <cell r="AX3578">
            <v>0</v>
          </cell>
          <cell r="AY3578">
            <v>0</v>
          </cell>
          <cell r="AZ3578" t="str">
            <v>Regular Bonus</v>
          </cell>
          <cell r="BA3578" t="str">
            <v>Regular BonusEligible</v>
          </cell>
          <cell r="BB3578" t="str">
            <v>Regular BonusIsrael</v>
          </cell>
          <cell r="BC3578" t="str">
            <v>Regular BonusIsrael Monthly Extra Hours</v>
          </cell>
          <cell r="BD3578" t="str">
            <v>T62</v>
          </cell>
          <cell r="BE3578" t="str">
            <v>Monthly Extra Hours</v>
          </cell>
          <cell r="BF3578">
            <v>10000</v>
          </cell>
          <cell r="BG3578">
            <v>5300</v>
          </cell>
          <cell r="BH3578">
            <v>3</v>
          </cell>
          <cell r="BI3578">
            <v>2000</v>
          </cell>
          <cell r="BJ3578">
            <v>5500</v>
          </cell>
          <cell r="BK3578">
            <v>5500</v>
          </cell>
          <cell r="BL3578">
            <v>4400</v>
          </cell>
        </row>
        <row r="3579">
          <cell r="B3579">
            <v>17591</v>
          </cell>
          <cell r="C3579">
            <v>12602</v>
          </cell>
          <cell r="D3579">
            <v>144018</v>
          </cell>
          <cell r="E3579" t="str">
            <v>Shlomi Katriel</v>
          </cell>
          <cell r="F3579" t="str">
            <v>SOFTWARE DEVELOPER</v>
          </cell>
          <cell r="G3579" t="str">
            <v>Employee</v>
          </cell>
          <cell r="H3579" t="str">
            <v>Products - R&amp;D</v>
          </cell>
          <cell r="I3579" t="str">
            <v>TEL-AVIV</v>
          </cell>
          <cell r="J3579" t="str">
            <v>Israel</v>
          </cell>
          <cell r="K3579">
            <v>43115</v>
          </cell>
          <cell r="L3579" t="str">
            <v>IL</v>
          </cell>
          <cell r="M3579" t="str">
            <v>D51P</v>
          </cell>
          <cell r="N3579" t="str">
            <v>D</v>
          </cell>
          <cell r="O3579" t="str">
            <v>5</v>
          </cell>
          <cell r="P3579" t="str">
            <v>Regular</v>
          </cell>
          <cell r="T3579">
            <v>1</v>
          </cell>
          <cell r="U3579" t="str">
            <v>ILS</v>
          </cell>
          <cell r="V3579" t="str">
            <v>Products - R&amp;D</v>
          </cell>
          <cell r="W3579" t="str">
            <v>Dorit Dor</v>
          </cell>
          <cell r="Y3579" t="str">
            <v>Eligible</v>
          </cell>
          <cell r="Z3579">
            <v>21900</v>
          </cell>
          <cell r="AA3579">
            <v>80737.327188940093</v>
          </cell>
          <cell r="AB3579">
            <v>21900</v>
          </cell>
          <cell r="AC3579">
            <v>80737.327188940093</v>
          </cell>
          <cell r="AD3579">
            <v>4</v>
          </cell>
          <cell r="AE3579" t="str">
            <v>D51</v>
          </cell>
          <cell r="AF3579">
            <v>19500</v>
          </cell>
          <cell r="AG3579">
            <v>29500</v>
          </cell>
          <cell r="AH3579">
            <v>0.24</v>
          </cell>
          <cell r="AI3579">
            <v>2</v>
          </cell>
          <cell r="AJ3579">
            <v>0</v>
          </cell>
          <cell r="AK3579">
            <v>22995</v>
          </cell>
          <cell r="AL3579">
            <v>5.0000000000000044E-2</v>
          </cell>
          <cell r="AM3579">
            <v>84774.193548387106</v>
          </cell>
          <cell r="AN3579">
            <v>4036.8663594470127</v>
          </cell>
          <cell r="AO3579">
            <v>-0.22050847457627121</v>
          </cell>
          <cell r="AQ3579">
            <v>6500</v>
          </cell>
          <cell r="AR3579">
            <v>86000</v>
          </cell>
          <cell r="AS3579">
            <v>0.19</v>
          </cell>
          <cell r="AT3579">
            <v>1</v>
          </cell>
          <cell r="AU3579">
            <v>0</v>
          </cell>
          <cell r="AV3579">
            <v>22995</v>
          </cell>
          <cell r="AW3579">
            <v>84774.193548387106</v>
          </cell>
          <cell r="AX3579">
            <v>5.0000000000000044E-2</v>
          </cell>
          <cell r="AY3579">
            <v>4036.8663594470127</v>
          </cell>
          <cell r="AZ3579" t="str">
            <v>Regular Bonus</v>
          </cell>
          <cell r="BA3579" t="str">
            <v>Regular BonusEligible</v>
          </cell>
          <cell r="BB3579" t="str">
            <v>Regular BonusIsrael</v>
          </cell>
          <cell r="BC3579" t="str">
            <v>Regular BonusIsrael Employee</v>
          </cell>
          <cell r="BD3579" t="str">
            <v>D51</v>
          </cell>
          <cell r="BE3579" t="str">
            <v>Employee</v>
          </cell>
          <cell r="BF3579">
            <v>21900</v>
          </cell>
          <cell r="BG3579">
            <v>30000</v>
          </cell>
          <cell r="BH3579">
            <v>4</v>
          </cell>
          <cell r="BI3579">
            <v>4000</v>
          </cell>
          <cell r="BJ3579">
            <v>44000</v>
          </cell>
          <cell r="BK3579">
            <v>44000</v>
          </cell>
          <cell r="BL3579">
            <v>35200</v>
          </cell>
        </row>
        <row r="3580">
          <cell r="B3580">
            <v>17651</v>
          </cell>
          <cell r="C3580">
            <v>621</v>
          </cell>
          <cell r="D3580">
            <v>146153</v>
          </cell>
          <cell r="E3580" t="str">
            <v>Oren Segev</v>
          </cell>
          <cell r="F3580" t="str">
            <v>DIRECTOR, NSAAS</v>
          </cell>
          <cell r="G3580" t="str">
            <v>Employee</v>
          </cell>
          <cell r="H3580" t="str">
            <v>Products - R&amp;D</v>
          </cell>
          <cell r="I3580" t="str">
            <v>TEL-AVIV</v>
          </cell>
          <cell r="J3580" t="str">
            <v>Israel</v>
          </cell>
          <cell r="K3580">
            <v>43136</v>
          </cell>
          <cell r="L3580" t="str">
            <v>IL</v>
          </cell>
          <cell r="M3580" t="str">
            <v>D20M</v>
          </cell>
          <cell r="N3580" t="str">
            <v>D</v>
          </cell>
          <cell r="O3580" t="str">
            <v>2</v>
          </cell>
          <cell r="P3580" t="str">
            <v>Regular</v>
          </cell>
          <cell r="T3580">
            <v>1</v>
          </cell>
          <cell r="U3580" t="str">
            <v>ILS</v>
          </cell>
          <cell r="V3580" t="str">
            <v>Products - R&amp;D</v>
          </cell>
          <cell r="W3580" t="str">
            <v>Dorit Dor</v>
          </cell>
          <cell r="Y3580" t="str">
            <v>Eligible</v>
          </cell>
          <cell r="Z3580">
            <v>46000</v>
          </cell>
          <cell r="AA3580">
            <v>169585.25345622119</v>
          </cell>
          <cell r="AB3580">
            <v>46000</v>
          </cell>
          <cell r="AC3580">
            <v>169585.25345622119</v>
          </cell>
          <cell r="AD3580">
            <v>3</v>
          </cell>
          <cell r="AE3580" t="str">
            <v>D20</v>
          </cell>
          <cell r="AF3580">
            <v>41000</v>
          </cell>
          <cell r="AG3580">
            <v>55000</v>
          </cell>
          <cell r="AH3580">
            <v>0.35</v>
          </cell>
          <cell r="AI3580">
            <v>2</v>
          </cell>
          <cell r="AJ3580">
            <v>0</v>
          </cell>
          <cell r="AK3580">
            <v>47380</v>
          </cell>
          <cell r="AL3580">
            <v>3.0000000000000027E-2</v>
          </cell>
          <cell r="AM3580">
            <v>174672.81105990784</v>
          </cell>
          <cell r="AN3580">
            <v>5087.5576036866405</v>
          </cell>
          <cell r="AO3580">
            <v>-0.13854545454545453</v>
          </cell>
          <cell r="AQ3580">
            <v>6500</v>
          </cell>
          <cell r="AR3580">
            <v>86000</v>
          </cell>
          <cell r="AS3580">
            <v>0.49</v>
          </cell>
          <cell r="AT3580">
            <v>1</v>
          </cell>
          <cell r="AU3580">
            <v>0</v>
          </cell>
          <cell r="AV3580">
            <v>47380</v>
          </cell>
          <cell r="AW3580">
            <v>174672.81105990784</v>
          </cell>
          <cell r="AX3580">
            <v>3.0000000000000027E-2</v>
          </cell>
          <cell r="AY3580">
            <v>5087.5576036866405</v>
          </cell>
          <cell r="AZ3580" t="str">
            <v>Regular Bonus</v>
          </cell>
          <cell r="BA3580" t="str">
            <v>Regular BonusEligible</v>
          </cell>
          <cell r="BB3580" t="str">
            <v>Regular BonusIsrael</v>
          </cell>
          <cell r="BC3580" t="str">
            <v>Regular BonusIsrael Employee</v>
          </cell>
          <cell r="BD3580" t="str">
            <v>D25</v>
          </cell>
          <cell r="BE3580" t="str">
            <v>Employee</v>
          </cell>
          <cell r="BF3580">
            <v>46000</v>
          </cell>
          <cell r="BG3580">
            <v>85000</v>
          </cell>
          <cell r="BH3580">
            <v>3</v>
          </cell>
          <cell r="BI3580">
            <v>4000</v>
          </cell>
          <cell r="BJ3580">
            <v>87000</v>
          </cell>
          <cell r="BK3580">
            <v>87000</v>
          </cell>
          <cell r="BL3580">
            <v>69600</v>
          </cell>
        </row>
        <row r="3581">
          <cell r="B3581">
            <v>14158</v>
          </cell>
          <cell r="C3581">
            <v>9140</v>
          </cell>
          <cell r="D3581">
            <v>27706</v>
          </cell>
          <cell r="E3581" t="str">
            <v>Haim Magen</v>
          </cell>
          <cell r="F3581" t="str">
            <v>SOFTWARE DEVELOPER</v>
          </cell>
          <cell r="G3581" t="str">
            <v>Employee</v>
          </cell>
          <cell r="H3581" t="str">
            <v>Products - R&amp;D</v>
          </cell>
          <cell r="I3581" t="str">
            <v>TEL-AVIV</v>
          </cell>
          <cell r="J3581" t="str">
            <v>Israel</v>
          </cell>
          <cell r="K3581">
            <v>42247</v>
          </cell>
          <cell r="L3581" t="str">
            <v>IL</v>
          </cell>
          <cell r="M3581" t="str">
            <v>D51P</v>
          </cell>
          <cell r="N3581" t="str">
            <v>D</v>
          </cell>
          <cell r="O3581" t="str">
            <v>5</v>
          </cell>
          <cell r="P3581" t="str">
            <v>Regular</v>
          </cell>
          <cell r="T3581">
            <v>1</v>
          </cell>
          <cell r="U3581" t="str">
            <v>ILS</v>
          </cell>
          <cell r="V3581" t="str">
            <v>Products - R&amp;D</v>
          </cell>
          <cell r="W3581" t="str">
            <v>Dorit Dor</v>
          </cell>
          <cell r="Y3581" t="str">
            <v>Eligible</v>
          </cell>
          <cell r="Z3581">
            <v>29900</v>
          </cell>
          <cell r="AA3581">
            <v>110230.41474654379</v>
          </cell>
          <cell r="AB3581">
            <v>29900</v>
          </cell>
          <cell r="AC3581">
            <v>110230.41474654379</v>
          </cell>
          <cell r="AD3581">
            <v>4</v>
          </cell>
          <cell r="AE3581" t="str">
            <v>D51</v>
          </cell>
          <cell r="AF3581">
            <v>19500</v>
          </cell>
          <cell r="AG3581">
            <v>29500</v>
          </cell>
          <cell r="AH3581">
            <v>1</v>
          </cell>
          <cell r="AI3581">
            <v>5</v>
          </cell>
          <cell r="AJ3581">
            <v>0</v>
          </cell>
          <cell r="AK3581">
            <v>30385</v>
          </cell>
          <cell r="AL3581">
            <v>1.6220735785953178E-2</v>
          </cell>
          <cell r="AM3581">
            <v>112018.43317972351</v>
          </cell>
          <cell r="AN3581">
            <v>1788.0184331797209</v>
          </cell>
          <cell r="AO3581">
            <v>3.0000000000000027E-2</v>
          </cell>
          <cell r="AQ3581">
            <v>6500</v>
          </cell>
          <cell r="AR3581">
            <v>86000</v>
          </cell>
          <cell r="AS3581">
            <v>0.28999999999999998</v>
          </cell>
          <cell r="AT3581">
            <v>1</v>
          </cell>
          <cell r="AU3581">
            <v>0</v>
          </cell>
          <cell r="AV3581">
            <v>30385</v>
          </cell>
          <cell r="AW3581">
            <v>112018.43317972351</v>
          </cell>
          <cell r="AX3581">
            <v>1.6220735785953178E-2</v>
          </cell>
          <cell r="AY3581">
            <v>1788.0184331797209</v>
          </cell>
          <cell r="AZ3581" t="str">
            <v>Regular Bonus</v>
          </cell>
          <cell r="BA3581" t="str">
            <v>Regular BonusEligible</v>
          </cell>
          <cell r="BB3581" t="str">
            <v>Regular BonusIsrael</v>
          </cell>
          <cell r="BC3581" t="str">
            <v>Regular BonusIsrael Employee</v>
          </cell>
          <cell r="BD3581" t="str">
            <v>D51</v>
          </cell>
          <cell r="BE3581" t="str">
            <v>Employee</v>
          </cell>
          <cell r="BF3581">
            <v>29900</v>
          </cell>
          <cell r="BG3581">
            <v>45000</v>
          </cell>
          <cell r="BH3581">
            <v>4</v>
          </cell>
          <cell r="BI3581">
            <v>4000</v>
          </cell>
          <cell r="BJ3581">
            <v>44000</v>
          </cell>
          <cell r="BK3581">
            <v>44000</v>
          </cell>
          <cell r="BL3581">
            <v>35200</v>
          </cell>
        </row>
        <row r="3582">
          <cell r="B3582">
            <v>14032</v>
          </cell>
          <cell r="C3582">
            <v>9017</v>
          </cell>
          <cell r="D3582">
            <v>208300</v>
          </cell>
          <cell r="E3582" t="str">
            <v>Or Maimon</v>
          </cell>
          <cell r="F3582" t="str">
            <v>SOFTWARE DEVELOPER</v>
          </cell>
          <cell r="G3582" t="str">
            <v>Employee</v>
          </cell>
          <cell r="H3582" t="str">
            <v>Products - R&amp;D</v>
          </cell>
          <cell r="I3582" t="str">
            <v>TEL-AVIV</v>
          </cell>
          <cell r="J3582" t="str">
            <v>Israel</v>
          </cell>
          <cell r="K3582">
            <v>42232</v>
          </cell>
          <cell r="L3582" t="str">
            <v>IL</v>
          </cell>
          <cell r="M3582" t="str">
            <v>D61P</v>
          </cell>
          <cell r="N3582" t="str">
            <v>D</v>
          </cell>
          <cell r="O3582" t="str">
            <v>6</v>
          </cell>
          <cell r="P3582" t="str">
            <v>Regular</v>
          </cell>
          <cell r="T3582">
            <v>1</v>
          </cell>
          <cell r="U3582" t="str">
            <v>ILS</v>
          </cell>
          <cell r="V3582" t="str">
            <v>Products - R&amp;D</v>
          </cell>
          <cell r="W3582" t="str">
            <v>Dorit Dor</v>
          </cell>
          <cell r="Y3582" t="str">
            <v>Eligible</v>
          </cell>
          <cell r="Z3582">
            <v>19000</v>
          </cell>
          <cell r="AA3582">
            <v>70046.082949308751</v>
          </cell>
          <cell r="AB3582">
            <v>19000</v>
          </cell>
          <cell r="AC3582">
            <v>70046.082949308751</v>
          </cell>
          <cell r="AD3582">
            <v>4</v>
          </cell>
          <cell r="AE3582" t="str">
            <v>D61</v>
          </cell>
          <cell r="AF3582">
            <v>16000</v>
          </cell>
          <cell r="AG3582">
            <v>23000</v>
          </cell>
          <cell r="AH3582">
            <v>0.42</v>
          </cell>
          <cell r="AI3582">
            <v>2</v>
          </cell>
          <cell r="AJ3582">
            <v>0</v>
          </cell>
          <cell r="AK3582">
            <v>19950</v>
          </cell>
          <cell r="AL3582">
            <v>5.0000000000000044E-2</v>
          </cell>
          <cell r="AM3582">
            <v>73548.387096774197</v>
          </cell>
          <cell r="AN3582">
            <v>3502.3041474654456</v>
          </cell>
          <cell r="AO3582">
            <v>-0.13260869565217392</v>
          </cell>
          <cell r="AQ3582">
            <v>6500</v>
          </cell>
          <cell r="AR3582">
            <v>86000</v>
          </cell>
          <cell r="AS3582">
            <v>0.15</v>
          </cell>
          <cell r="AT3582">
            <v>1</v>
          </cell>
          <cell r="AU3582">
            <v>0</v>
          </cell>
          <cell r="AV3582">
            <v>19950</v>
          </cell>
          <cell r="AW3582">
            <v>73548.387096774197</v>
          </cell>
          <cell r="AX3582">
            <v>5.0000000000000044E-2</v>
          </cell>
          <cell r="AY3582">
            <v>3502.3041474654456</v>
          </cell>
          <cell r="AZ3582" t="str">
            <v>Regular Bonus</v>
          </cell>
          <cell r="BA3582" t="str">
            <v>Regular BonusEligible</v>
          </cell>
          <cell r="BB3582" t="str">
            <v>Regular BonusIsrael</v>
          </cell>
          <cell r="BC3582" t="str">
            <v>Regular BonusIsrael Employee</v>
          </cell>
          <cell r="BD3582" t="str">
            <v>D65</v>
          </cell>
          <cell r="BE3582" t="str">
            <v>Employee</v>
          </cell>
          <cell r="BF3582">
            <v>19000</v>
          </cell>
          <cell r="BG3582">
            <v>22000</v>
          </cell>
          <cell r="BH3582">
            <v>4</v>
          </cell>
          <cell r="BI3582">
            <v>4000</v>
          </cell>
          <cell r="BJ3582">
            <v>35000</v>
          </cell>
          <cell r="BK3582">
            <v>35000</v>
          </cell>
          <cell r="BL3582">
            <v>28000</v>
          </cell>
        </row>
        <row r="3583">
          <cell r="B3583">
            <v>20826</v>
          </cell>
          <cell r="C3583">
            <v>15913</v>
          </cell>
          <cell r="D3583">
            <v>214572</v>
          </cell>
          <cell r="E3583" t="str">
            <v>Sagi Tzadik</v>
          </cell>
          <cell r="F3583" t="str">
            <v>SECURITY RESEARCHER</v>
          </cell>
          <cell r="G3583" t="str">
            <v>Employee</v>
          </cell>
          <cell r="H3583" t="str">
            <v>Products - R&amp;D</v>
          </cell>
          <cell r="I3583" t="str">
            <v>TEL-AVIV</v>
          </cell>
          <cell r="J3583" t="str">
            <v>Israel</v>
          </cell>
          <cell r="K3583">
            <v>43850</v>
          </cell>
          <cell r="L3583" t="str">
            <v>IL</v>
          </cell>
          <cell r="M3583" t="str">
            <v>D54P</v>
          </cell>
          <cell r="N3583" t="str">
            <v>D</v>
          </cell>
          <cell r="O3583" t="str">
            <v>5</v>
          </cell>
          <cell r="P3583" t="str">
            <v>Regular</v>
          </cell>
          <cell r="T3583">
            <v>1</v>
          </cell>
          <cell r="U3583" t="str">
            <v>ILS</v>
          </cell>
          <cell r="V3583" t="str">
            <v>Products - R&amp;D</v>
          </cell>
          <cell r="W3583" t="str">
            <v>Dorit Dor</v>
          </cell>
          <cell r="Y3583" t="str">
            <v>Eligible</v>
          </cell>
          <cell r="Z3583">
            <v>40000</v>
          </cell>
          <cell r="AA3583">
            <v>147465.43778801843</v>
          </cell>
          <cell r="AB3583">
            <v>40000</v>
          </cell>
          <cell r="AC3583">
            <v>147465.43778801843</v>
          </cell>
          <cell r="AD3583">
            <v>4</v>
          </cell>
          <cell r="AE3583" t="str">
            <v>D54</v>
          </cell>
          <cell r="AF3583">
            <v>24000</v>
          </cell>
          <cell r="AG3583">
            <v>35000</v>
          </cell>
          <cell r="AH3583">
            <v>1</v>
          </cell>
          <cell r="AI3583">
            <v>5</v>
          </cell>
          <cell r="AJ3583">
            <v>0</v>
          </cell>
          <cell r="AK3583">
            <v>40000</v>
          </cell>
          <cell r="AL3583">
            <v>0</v>
          </cell>
          <cell r="AM3583">
            <v>147465.43778801843</v>
          </cell>
          <cell r="AN3583">
            <v>0</v>
          </cell>
          <cell r="AO3583">
            <v>0.14285714285714279</v>
          </cell>
          <cell r="AP3583" t="str">
            <v>Above Range</v>
          </cell>
          <cell r="AQ3583">
            <v>6500</v>
          </cell>
          <cell r="AR3583">
            <v>86000</v>
          </cell>
          <cell r="AS3583">
            <v>0.42</v>
          </cell>
          <cell r="AT3583">
            <v>1</v>
          </cell>
          <cell r="AU3583">
            <v>0</v>
          </cell>
          <cell r="AV3583">
            <v>40000</v>
          </cell>
          <cell r="AW3583">
            <v>147465.43778801843</v>
          </cell>
          <cell r="AX3583">
            <v>0</v>
          </cell>
          <cell r="AY3583">
            <v>0</v>
          </cell>
          <cell r="AZ3583" t="str">
            <v>Regular Bonus</v>
          </cell>
          <cell r="BA3583" t="str">
            <v>Regular BonusEligible</v>
          </cell>
          <cell r="BB3583" t="str">
            <v>Regular BonusIsrael</v>
          </cell>
          <cell r="BC3583" t="str">
            <v>Regular BonusIsrael Employee</v>
          </cell>
          <cell r="BD3583" t="str">
            <v>D55</v>
          </cell>
          <cell r="BE3583" t="str">
            <v>Employee</v>
          </cell>
          <cell r="BF3583">
            <v>40000</v>
          </cell>
          <cell r="BG3583">
            <v>0</v>
          </cell>
          <cell r="BI3583">
            <v>4000</v>
          </cell>
          <cell r="BJ3583">
            <v>49000</v>
          </cell>
          <cell r="BK3583">
            <v>49000</v>
          </cell>
          <cell r="BL3583">
            <v>39200</v>
          </cell>
        </row>
        <row r="3584">
          <cell r="B3584">
            <v>9891</v>
          </cell>
          <cell r="C3584">
            <v>3416</v>
          </cell>
          <cell r="E3584" t="str">
            <v>Moran Ankory</v>
          </cell>
          <cell r="F3584" t="str">
            <v>SOFTWARE DEVELOPER</v>
          </cell>
          <cell r="G3584" t="str">
            <v>Employee</v>
          </cell>
          <cell r="H3584" t="str">
            <v>Products - R&amp;D</v>
          </cell>
          <cell r="I3584" t="str">
            <v>TEL-AVIV</v>
          </cell>
          <cell r="J3584" t="str">
            <v>Israel</v>
          </cell>
          <cell r="K3584">
            <v>40903</v>
          </cell>
          <cell r="L3584" t="str">
            <v>IL</v>
          </cell>
          <cell r="M3584" t="str">
            <v>D51P</v>
          </cell>
          <cell r="N3584" t="str">
            <v>D</v>
          </cell>
          <cell r="O3584" t="str">
            <v>5</v>
          </cell>
          <cell r="P3584" t="str">
            <v>Regular</v>
          </cell>
          <cell r="T3584">
            <v>1</v>
          </cell>
          <cell r="U3584" t="str">
            <v>ILS</v>
          </cell>
          <cell r="V3584" t="str">
            <v>Products - R&amp;D</v>
          </cell>
          <cell r="W3584" t="str">
            <v>Dorit Dor</v>
          </cell>
          <cell r="Y3584" t="str">
            <v>Eligible</v>
          </cell>
          <cell r="Z3584">
            <v>29900</v>
          </cell>
          <cell r="AA3584">
            <v>110230.41474654379</v>
          </cell>
          <cell r="AB3584">
            <v>29900</v>
          </cell>
          <cell r="AC3584">
            <v>110230.41474654379</v>
          </cell>
          <cell r="AD3584">
            <v>4</v>
          </cell>
          <cell r="AE3584" t="str">
            <v>D51</v>
          </cell>
          <cell r="AF3584">
            <v>19500</v>
          </cell>
          <cell r="AG3584">
            <v>29500</v>
          </cell>
          <cell r="AH3584">
            <v>1</v>
          </cell>
          <cell r="AI3584">
            <v>5</v>
          </cell>
          <cell r="AJ3584">
            <v>0</v>
          </cell>
          <cell r="AK3584">
            <v>30385</v>
          </cell>
          <cell r="AL3584">
            <v>1.6220735785953178E-2</v>
          </cell>
          <cell r="AM3584">
            <v>112018.43317972351</v>
          </cell>
          <cell r="AN3584">
            <v>1788.0184331797209</v>
          </cell>
          <cell r="AO3584">
            <v>3.0000000000000027E-2</v>
          </cell>
          <cell r="AQ3584">
            <v>6500</v>
          </cell>
          <cell r="AR3584">
            <v>86000</v>
          </cell>
          <cell r="AS3584">
            <v>0.28999999999999998</v>
          </cell>
          <cell r="AT3584">
            <v>1</v>
          </cell>
          <cell r="AU3584">
            <v>0</v>
          </cell>
          <cell r="AV3584">
            <v>30385</v>
          </cell>
          <cell r="AW3584">
            <v>112018.43317972351</v>
          </cell>
          <cell r="AX3584">
            <v>1.6220735785953178E-2</v>
          </cell>
          <cell r="AY3584">
            <v>1788.0184331797209</v>
          </cell>
          <cell r="AZ3584" t="str">
            <v>Regular Bonus</v>
          </cell>
          <cell r="BA3584" t="str">
            <v>Regular BonusEligible</v>
          </cell>
          <cell r="BB3584" t="str">
            <v>Regular BonusIsrael</v>
          </cell>
          <cell r="BC3584" t="str">
            <v>Regular BonusIsrael Employee</v>
          </cell>
          <cell r="BD3584" t="str">
            <v>D55</v>
          </cell>
          <cell r="BE3584" t="str">
            <v>Employee</v>
          </cell>
          <cell r="BF3584">
            <v>29900</v>
          </cell>
          <cell r="BG3584">
            <v>40000</v>
          </cell>
          <cell r="BH3584">
            <v>4</v>
          </cell>
          <cell r="BI3584">
            <v>4000</v>
          </cell>
          <cell r="BJ3584">
            <v>49000</v>
          </cell>
          <cell r="BK3584">
            <v>49000</v>
          </cell>
          <cell r="BL3584">
            <v>39200</v>
          </cell>
        </row>
        <row r="3585">
          <cell r="B3585">
            <v>17797</v>
          </cell>
          <cell r="C3585">
            <v>12798</v>
          </cell>
          <cell r="D3585">
            <v>148544</v>
          </cell>
          <cell r="E3585" t="str">
            <v>Liron Cohen</v>
          </cell>
          <cell r="F3585" t="str">
            <v>SOFTWARE DEVELOPER</v>
          </cell>
          <cell r="G3585" t="str">
            <v>Employee</v>
          </cell>
          <cell r="H3585" t="str">
            <v>Products - R&amp;D</v>
          </cell>
          <cell r="I3585" t="str">
            <v>TEL-AVIV</v>
          </cell>
          <cell r="J3585" t="str">
            <v>Israel</v>
          </cell>
          <cell r="K3585">
            <v>43164</v>
          </cell>
          <cell r="L3585" t="str">
            <v>IL</v>
          </cell>
          <cell r="M3585" t="str">
            <v>D51P</v>
          </cell>
          <cell r="N3585" t="str">
            <v>D</v>
          </cell>
          <cell r="O3585" t="str">
            <v>5</v>
          </cell>
          <cell r="P3585" t="str">
            <v>Regular</v>
          </cell>
          <cell r="T3585">
            <v>1</v>
          </cell>
          <cell r="U3585" t="str">
            <v>ILS</v>
          </cell>
          <cell r="V3585" t="str">
            <v>Products - R&amp;D</v>
          </cell>
          <cell r="W3585" t="str">
            <v>Dorit Dor</v>
          </cell>
          <cell r="Y3585" t="str">
            <v>Eligible</v>
          </cell>
          <cell r="Z3585">
            <v>20500</v>
          </cell>
          <cell r="AA3585">
            <v>75576.036866359456</v>
          </cell>
          <cell r="AB3585">
            <v>20500</v>
          </cell>
          <cell r="AC3585">
            <v>75576.036866359456</v>
          </cell>
          <cell r="AD3585">
            <v>4</v>
          </cell>
          <cell r="AE3585" t="str">
            <v>D51</v>
          </cell>
          <cell r="AF3585">
            <v>19500</v>
          </cell>
          <cell r="AG3585">
            <v>29500</v>
          </cell>
          <cell r="AH3585">
            <v>0.1</v>
          </cell>
          <cell r="AI3585">
            <v>1</v>
          </cell>
          <cell r="AJ3585">
            <v>0</v>
          </cell>
          <cell r="AK3585">
            <v>21730</v>
          </cell>
          <cell r="AL3585">
            <v>6.0000000000000053E-2</v>
          </cell>
          <cell r="AM3585">
            <v>80110.599078341023</v>
          </cell>
          <cell r="AN3585">
            <v>4534.5622119815671</v>
          </cell>
          <cell r="AO3585">
            <v>-0.26338983050847453</v>
          </cell>
          <cell r="AQ3585">
            <v>6500</v>
          </cell>
          <cell r="AR3585">
            <v>86000</v>
          </cell>
          <cell r="AS3585">
            <v>0.17</v>
          </cell>
          <cell r="AT3585">
            <v>1</v>
          </cell>
          <cell r="AU3585">
            <v>0</v>
          </cell>
          <cell r="AV3585">
            <v>21730</v>
          </cell>
          <cell r="AW3585">
            <v>80110.599078341023</v>
          </cell>
          <cell r="AX3585">
            <v>6.0000000000000053E-2</v>
          </cell>
          <cell r="AY3585">
            <v>4534.5622119815671</v>
          </cell>
          <cell r="AZ3585" t="str">
            <v>Regular Bonus</v>
          </cell>
          <cell r="BA3585" t="str">
            <v>Regular BonusEligible</v>
          </cell>
          <cell r="BB3585" t="str">
            <v>Regular BonusIsrael</v>
          </cell>
          <cell r="BC3585" t="str">
            <v>Regular BonusIsrael Employee</v>
          </cell>
          <cell r="BD3585" t="str">
            <v>D55</v>
          </cell>
          <cell r="BE3585" t="str">
            <v>Employee</v>
          </cell>
          <cell r="BF3585">
            <v>20500</v>
          </cell>
          <cell r="BG3585">
            <v>28000</v>
          </cell>
          <cell r="BH3585">
            <v>4</v>
          </cell>
          <cell r="BI3585">
            <v>4000</v>
          </cell>
          <cell r="BJ3585">
            <v>49000</v>
          </cell>
          <cell r="BK3585">
            <v>49000</v>
          </cell>
          <cell r="BL3585">
            <v>39200</v>
          </cell>
        </row>
        <row r="3586">
          <cell r="B3586">
            <v>18129</v>
          </cell>
          <cell r="C3586">
            <v>13179</v>
          </cell>
          <cell r="D3586">
            <v>129317</v>
          </cell>
          <cell r="E3586" t="str">
            <v>Moaad Zidane</v>
          </cell>
          <cell r="F3586" t="str">
            <v>SOFTWARE DEVELOPER</v>
          </cell>
          <cell r="G3586" t="str">
            <v>Employee</v>
          </cell>
          <cell r="H3586" t="str">
            <v>Products - R&amp;D</v>
          </cell>
          <cell r="I3586" t="str">
            <v>TEL-AVIV</v>
          </cell>
          <cell r="J3586" t="str">
            <v>Israel</v>
          </cell>
          <cell r="K3586">
            <v>43248</v>
          </cell>
          <cell r="L3586" t="str">
            <v>IL</v>
          </cell>
          <cell r="M3586" t="str">
            <v>D51P</v>
          </cell>
          <cell r="N3586" t="str">
            <v>D</v>
          </cell>
          <cell r="O3586" t="str">
            <v>5</v>
          </cell>
          <cell r="P3586" t="str">
            <v>Regular</v>
          </cell>
          <cell r="T3586">
            <v>1</v>
          </cell>
          <cell r="U3586" t="str">
            <v>ILS</v>
          </cell>
          <cell r="V3586" t="str">
            <v>Products - R&amp;D</v>
          </cell>
          <cell r="W3586" t="str">
            <v>Dorit Dor</v>
          </cell>
          <cell r="Y3586" t="str">
            <v>Eligible</v>
          </cell>
          <cell r="Z3586">
            <v>22000</v>
          </cell>
          <cell r="AA3586">
            <v>81105.990783410147</v>
          </cell>
          <cell r="AB3586">
            <v>22000</v>
          </cell>
          <cell r="AC3586">
            <v>81105.990783410147</v>
          </cell>
          <cell r="AD3586">
            <v>4</v>
          </cell>
          <cell r="AE3586" t="str">
            <v>D51</v>
          </cell>
          <cell r="AF3586">
            <v>19500</v>
          </cell>
          <cell r="AG3586">
            <v>29500</v>
          </cell>
          <cell r="AH3586">
            <v>0.25</v>
          </cell>
          <cell r="AI3586">
            <v>2</v>
          </cell>
          <cell r="AJ3586">
            <v>0</v>
          </cell>
          <cell r="AK3586">
            <v>23100</v>
          </cell>
          <cell r="AL3586">
            <v>5.0000000000000044E-2</v>
          </cell>
          <cell r="AM3586">
            <v>85161.290322580651</v>
          </cell>
          <cell r="AN3586">
            <v>4055.2995391705044</v>
          </cell>
          <cell r="AO3586">
            <v>-0.2169491525423729</v>
          </cell>
          <cell r="AQ3586">
            <v>6500</v>
          </cell>
          <cell r="AR3586">
            <v>86000</v>
          </cell>
          <cell r="AS3586">
            <v>0.19</v>
          </cell>
          <cell r="AT3586">
            <v>1</v>
          </cell>
          <cell r="AU3586">
            <v>0</v>
          </cell>
          <cell r="AV3586">
            <v>23100</v>
          </cell>
          <cell r="AW3586">
            <v>85161.290322580651</v>
          </cell>
          <cell r="AX3586">
            <v>5.0000000000000044E-2</v>
          </cell>
          <cell r="AY3586">
            <v>4055.2995391705044</v>
          </cell>
          <cell r="AZ3586" t="str">
            <v>Regular Bonus</v>
          </cell>
          <cell r="BA3586" t="str">
            <v>Regular BonusEligible</v>
          </cell>
          <cell r="BB3586" t="str">
            <v>Regular BonusIsrael</v>
          </cell>
          <cell r="BC3586" t="str">
            <v>Regular BonusIsrael Employee</v>
          </cell>
          <cell r="BD3586" t="str">
            <v>D55</v>
          </cell>
          <cell r="BE3586" t="str">
            <v>Employee</v>
          </cell>
          <cell r="BF3586">
            <v>22000</v>
          </cell>
          <cell r="BG3586">
            <v>38000</v>
          </cell>
          <cell r="BH3586">
            <v>5</v>
          </cell>
          <cell r="BI3586">
            <v>4000</v>
          </cell>
          <cell r="BJ3586">
            <v>49000</v>
          </cell>
          <cell r="BK3586">
            <v>49000</v>
          </cell>
          <cell r="BL3586">
            <v>39200</v>
          </cell>
        </row>
        <row r="3587">
          <cell r="B3587">
            <v>18170</v>
          </cell>
          <cell r="C3587">
            <v>13220</v>
          </cell>
          <cell r="D3587">
            <v>180480</v>
          </cell>
          <cell r="E3587" t="str">
            <v>Omri Habibi</v>
          </cell>
          <cell r="F3587" t="str">
            <v>SOFTWARE DEVELOPER</v>
          </cell>
          <cell r="G3587" t="str">
            <v>Employee</v>
          </cell>
          <cell r="H3587" t="str">
            <v>Products - R&amp;D</v>
          </cell>
          <cell r="I3587" t="str">
            <v>TEL-AVIV</v>
          </cell>
          <cell r="J3587" t="str">
            <v>Israel</v>
          </cell>
          <cell r="K3587">
            <v>43255</v>
          </cell>
          <cell r="L3587" t="str">
            <v>IL</v>
          </cell>
          <cell r="M3587" t="str">
            <v>D51P</v>
          </cell>
          <cell r="N3587" t="str">
            <v>D</v>
          </cell>
          <cell r="O3587" t="str">
            <v>5</v>
          </cell>
          <cell r="P3587" t="str">
            <v>Regular</v>
          </cell>
          <cell r="T3587">
            <v>1</v>
          </cell>
          <cell r="U3587" t="str">
            <v>ILS</v>
          </cell>
          <cell r="V3587" t="str">
            <v>Products - R&amp;D</v>
          </cell>
          <cell r="W3587" t="str">
            <v>Dorit Dor</v>
          </cell>
          <cell r="Y3587" t="str">
            <v>Eligible</v>
          </cell>
          <cell r="Z3587">
            <v>21000</v>
          </cell>
          <cell r="AA3587">
            <v>77419.354838709682</v>
          </cell>
          <cell r="AB3587">
            <v>21000</v>
          </cell>
          <cell r="AC3587">
            <v>77419.354838709682</v>
          </cell>
          <cell r="AD3587">
            <v>4</v>
          </cell>
          <cell r="AE3587" t="str">
            <v>D51</v>
          </cell>
          <cell r="AF3587">
            <v>19500</v>
          </cell>
          <cell r="AG3587">
            <v>29500</v>
          </cell>
          <cell r="AH3587">
            <v>0.15</v>
          </cell>
          <cell r="AI3587">
            <v>2</v>
          </cell>
          <cell r="AJ3587">
            <v>0</v>
          </cell>
          <cell r="AK3587">
            <v>22050</v>
          </cell>
          <cell r="AL3587">
            <v>5.0000000000000044E-2</v>
          </cell>
          <cell r="AM3587">
            <v>81290.322580645166</v>
          </cell>
          <cell r="AN3587">
            <v>3870.9677419354848</v>
          </cell>
          <cell r="AO3587">
            <v>-0.25254237288135595</v>
          </cell>
          <cell r="AQ3587">
            <v>6500</v>
          </cell>
          <cell r="AR3587">
            <v>86000</v>
          </cell>
          <cell r="AS3587">
            <v>0.18</v>
          </cell>
          <cell r="AT3587">
            <v>1</v>
          </cell>
          <cell r="AU3587">
            <v>0</v>
          </cell>
          <cell r="AV3587">
            <v>22050</v>
          </cell>
          <cell r="AW3587">
            <v>81290.322580645166</v>
          </cell>
          <cell r="AX3587">
            <v>5.0000000000000044E-2</v>
          </cell>
          <cell r="AY3587">
            <v>3870.9677419354848</v>
          </cell>
          <cell r="AZ3587" t="str">
            <v>Regular Bonus</v>
          </cell>
          <cell r="BA3587" t="str">
            <v>Regular BonusEligible</v>
          </cell>
          <cell r="BB3587" t="str">
            <v>Regular BonusIsrael</v>
          </cell>
          <cell r="BC3587" t="str">
            <v>Regular BonusIsrael Employee</v>
          </cell>
          <cell r="BD3587" t="str">
            <v>D65</v>
          </cell>
          <cell r="BE3587" t="str">
            <v>Employee</v>
          </cell>
          <cell r="BF3587">
            <v>21000</v>
          </cell>
          <cell r="BG3587">
            <v>30000</v>
          </cell>
          <cell r="BH3587">
            <v>4</v>
          </cell>
          <cell r="BI3587">
            <v>4000</v>
          </cell>
          <cell r="BJ3587">
            <v>35000</v>
          </cell>
          <cell r="BK3587">
            <v>35000</v>
          </cell>
          <cell r="BL3587">
            <v>28000</v>
          </cell>
        </row>
        <row r="3588">
          <cell r="B3588">
            <v>18473</v>
          </cell>
          <cell r="C3588">
            <v>13519</v>
          </cell>
          <cell r="D3588">
            <v>34245</v>
          </cell>
          <cell r="E3588" t="str">
            <v>Moran Amar</v>
          </cell>
          <cell r="F3588" t="str">
            <v>SOFTWARE DEVELOPER</v>
          </cell>
          <cell r="G3588" t="str">
            <v>Employee</v>
          </cell>
          <cell r="H3588" t="str">
            <v>Products - R&amp;D</v>
          </cell>
          <cell r="I3588" t="str">
            <v>TEL-AVIV</v>
          </cell>
          <cell r="J3588" t="str">
            <v>Israel</v>
          </cell>
          <cell r="K3588">
            <v>43318</v>
          </cell>
          <cell r="L3588" t="str">
            <v>IL</v>
          </cell>
          <cell r="M3588" t="str">
            <v>D51P</v>
          </cell>
          <cell r="N3588" t="str">
            <v>D</v>
          </cell>
          <cell r="O3588" t="str">
            <v>5</v>
          </cell>
          <cell r="P3588" t="str">
            <v>Regular</v>
          </cell>
          <cell r="T3588">
            <v>1</v>
          </cell>
          <cell r="U3588" t="str">
            <v>ILS</v>
          </cell>
          <cell r="V3588" t="str">
            <v>Products - R&amp;D</v>
          </cell>
          <cell r="W3588" t="str">
            <v>Dorit Dor</v>
          </cell>
          <cell r="Y3588" t="str">
            <v>Eligible</v>
          </cell>
          <cell r="Z3588">
            <v>21500</v>
          </cell>
          <cell r="AA3588">
            <v>79262.672811059907</v>
          </cell>
          <cell r="AB3588">
            <v>21500</v>
          </cell>
          <cell r="AC3588">
            <v>79262.672811059907</v>
          </cell>
          <cell r="AD3588">
            <v>4</v>
          </cell>
          <cell r="AE3588" t="str">
            <v>D51</v>
          </cell>
          <cell r="AF3588">
            <v>19500</v>
          </cell>
          <cell r="AG3588">
            <v>29500</v>
          </cell>
          <cell r="AH3588">
            <v>0.2</v>
          </cell>
          <cell r="AI3588">
            <v>2</v>
          </cell>
          <cell r="AJ3588">
            <v>0</v>
          </cell>
          <cell r="AK3588">
            <v>22575</v>
          </cell>
          <cell r="AL3588">
            <v>5.0000000000000044E-2</v>
          </cell>
          <cell r="AM3588">
            <v>83225.806451612909</v>
          </cell>
          <cell r="AN3588">
            <v>3963.1336405530019</v>
          </cell>
          <cell r="AO3588">
            <v>-0.23474576271186443</v>
          </cell>
          <cell r="AQ3588">
            <v>6500</v>
          </cell>
          <cell r="AR3588">
            <v>86000</v>
          </cell>
          <cell r="AS3588">
            <v>0.18</v>
          </cell>
          <cell r="AT3588">
            <v>1</v>
          </cell>
          <cell r="AU3588">
            <v>0</v>
          </cell>
          <cell r="AV3588">
            <v>22575</v>
          </cell>
          <cell r="AW3588">
            <v>83225.806451612909</v>
          </cell>
          <cell r="AX3588">
            <v>5.0000000000000044E-2</v>
          </cell>
          <cell r="AY3588">
            <v>3963.1336405530019</v>
          </cell>
          <cell r="AZ3588" t="str">
            <v>Regular Bonus</v>
          </cell>
          <cell r="BA3588" t="str">
            <v>Regular BonusEligible</v>
          </cell>
          <cell r="BB3588" t="str">
            <v>Regular BonusIsrael</v>
          </cell>
          <cell r="BC3588" t="str">
            <v>Regular BonusIsrael Employee</v>
          </cell>
          <cell r="BD3588" t="str">
            <v>D65</v>
          </cell>
          <cell r="BE3588" t="str">
            <v>Employee</v>
          </cell>
          <cell r="BF3588">
            <v>21500</v>
          </cell>
          <cell r="BG3588">
            <v>35000</v>
          </cell>
          <cell r="BH3588">
            <v>4</v>
          </cell>
          <cell r="BI3588">
            <v>4000</v>
          </cell>
          <cell r="BJ3588">
            <v>35000</v>
          </cell>
          <cell r="BK3588">
            <v>35000</v>
          </cell>
          <cell r="BL3588">
            <v>28000</v>
          </cell>
        </row>
        <row r="3589">
          <cell r="B3589">
            <v>17789</v>
          </cell>
          <cell r="C3589">
            <v>12790</v>
          </cell>
          <cell r="D3589">
            <v>204333</v>
          </cell>
          <cell r="E3589" t="str">
            <v>Shahar Yashar</v>
          </cell>
          <cell r="F3589" t="str">
            <v>SOFTWARE DEVELOPER</v>
          </cell>
          <cell r="G3589" t="str">
            <v>Employee</v>
          </cell>
          <cell r="H3589" t="str">
            <v>Products - R&amp;D</v>
          </cell>
          <cell r="I3589" t="str">
            <v>TEL-AVIV</v>
          </cell>
          <cell r="J3589" t="str">
            <v>Israel</v>
          </cell>
          <cell r="K3589">
            <v>43164</v>
          </cell>
          <cell r="L3589" t="str">
            <v>IL</v>
          </cell>
          <cell r="M3589" t="str">
            <v>D61P</v>
          </cell>
          <cell r="N3589" t="str">
            <v>D</v>
          </cell>
          <cell r="O3589" t="str">
            <v>6</v>
          </cell>
          <cell r="P3589" t="str">
            <v>Regular</v>
          </cell>
          <cell r="T3589">
            <v>1</v>
          </cell>
          <cell r="U3589" t="str">
            <v>ILS</v>
          </cell>
          <cell r="V3589" t="str">
            <v>Products - R&amp;D</v>
          </cell>
          <cell r="W3589" t="str">
            <v>Dorit Dor</v>
          </cell>
          <cell r="Y3589" t="str">
            <v>Eligible</v>
          </cell>
          <cell r="Z3589">
            <v>19500</v>
          </cell>
          <cell r="AA3589">
            <v>71889.400921658991</v>
          </cell>
          <cell r="AB3589">
            <v>19500</v>
          </cell>
          <cell r="AC3589">
            <v>71889.400921658991</v>
          </cell>
          <cell r="AD3589">
            <v>3</v>
          </cell>
          <cell r="AE3589" t="str">
            <v>D61</v>
          </cell>
          <cell r="AF3589">
            <v>16000</v>
          </cell>
          <cell r="AG3589">
            <v>23000</v>
          </cell>
          <cell r="AH3589">
            <v>0.5</v>
          </cell>
          <cell r="AI3589">
            <v>3</v>
          </cell>
          <cell r="AJ3589">
            <v>0</v>
          </cell>
          <cell r="AK3589">
            <v>19890</v>
          </cell>
          <cell r="AL3589">
            <v>2.0000000000000018E-2</v>
          </cell>
          <cell r="AM3589">
            <v>73327.188940092165</v>
          </cell>
          <cell r="AN3589">
            <v>1437.7880184331734</v>
          </cell>
          <cell r="AO3589">
            <v>-0.13521739130434784</v>
          </cell>
          <cell r="AQ3589">
            <v>6500</v>
          </cell>
          <cell r="AR3589">
            <v>86000</v>
          </cell>
          <cell r="AS3589">
            <v>0.16</v>
          </cell>
          <cell r="AT3589">
            <v>1</v>
          </cell>
          <cell r="AU3589">
            <v>0</v>
          </cell>
          <cell r="AV3589">
            <v>19890</v>
          </cell>
          <cell r="AW3589">
            <v>73327.188940092165</v>
          </cell>
          <cell r="AX3589">
            <v>2.0000000000000018E-2</v>
          </cell>
          <cell r="AY3589">
            <v>1437.7880184331734</v>
          </cell>
          <cell r="AZ3589" t="str">
            <v>Regular Bonus</v>
          </cell>
          <cell r="BA3589" t="str">
            <v>Regular BonusEligible</v>
          </cell>
          <cell r="BB3589" t="str">
            <v>Regular BonusIsrael</v>
          </cell>
          <cell r="BC3589" t="str">
            <v>Regular BonusIsrael Employee</v>
          </cell>
          <cell r="BD3589" t="str">
            <v>D65</v>
          </cell>
          <cell r="BE3589" t="str">
            <v>Employee</v>
          </cell>
          <cell r="BF3589">
            <v>19500</v>
          </cell>
          <cell r="BG3589">
            <v>12923</v>
          </cell>
          <cell r="BH3589">
            <v>3</v>
          </cell>
          <cell r="BI3589">
            <v>4000</v>
          </cell>
          <cell r="BJ3589">
            <v>22000</v>
          </cell>
          <cell r="BK3589">
            <v>22000</v>
          </cell>
          <cell r="BL3589">
            <v>17600</v>
          </cell>
        </row>
        <row r="3590">
          <cell r="B3590">
            <v>18370</v>
          </cell>
          <cell r="C3590">
            <v>13416</v>
          </cell>
          <cell r="D3590">
            <v>166660</v>
          </cell>
          <cell r="E3590" t="str">
            <v>Eran Apter</v>
          </cell>
          <cell r="F3590" t="str">
            <v>SOFTWARE DEVELOPER</v>
          </cell>
          <cell r="G3590" t="str">
            <v>Employee</v>
          </cell>
          <cell r="H3590" t="str">
            <v>Products - R&amp;D</v>
          </cell>
          <cell r="I3590" t="str">
            <v>TEL-AVIV</v>
          </cell>
          <cell r="J3590" t="str">
            <v>Israel</v>
          </cell>
          <cell r="K3590">
            <v>43304</v>
          </cell>
          <cell r="L3590" t="str">
            <v>IL</v>
          </cell>
          <cell r="M3590" t="str">
            <v>D51P</v>
          </cell>
          <cell r="N3590" t="str">
            <v>D</v>
          </cell>
          <cell r="O3590" t="str">
            <v>5</v>
          </cell>
          <cell r="P3590" t="str">
            <v>Regular</v>
          </cell>
          <cell r="T3590">
            <v>1</v>
          </cell>
          <cell r="U3590" t="str">
            <v>ILS</v>
          </cell>
          <cell r="V3590" t="str">
            <v>Products - R&amp;D</v>
          </cell>
          <cell r="W3590" t="str">
            <v>Dorit Dor</v>
          </cell>
          <cell r="Y3590" t="str">
            <v>Eligible</v>
          </cell>
          <cell r="Z3590">
            <v>21500</v>
          </cell>
          <cell r="AA3590">
            <v>79262.672811059907</v>
          </cell>
          <cell r="AB3590">
            <v>21500</v>
          </cell>
          <cell r="AC3590">
            <v>79262.672811059907</v>
          </cell>
          <cell r="AD3590">
            <v>4</v>
          </cell>
          <cell r="AE3590" t="str">
            <v>D51</v>
          </cell>
          <cell r="AF3590">
            <v>19500</v>
          </cell>
          <cell r="AG3590">
            <v>29500</v>
          </cell>
          <cell r="AH3590">
            <v>0.2</v>
          </cell>
          <cell r="AI3590">
            <v>2</v>
          </cell>
          <cell r="AJ3590">
            <v>0</v>
          </cell>
          <cell r="AK3590">
            <v>22575</v>
          </cell>
          <cell r="AL3590">
            <v>5.0000000000000044E-2</v>
          </cell>
          <cell r="AM3590">
            <v>83225.806451612909</v>
          </cell>
          <cell r="AN3590">
            <v>3963.1336405530019</v>
          </cell>
          <cell r="AO3590">
            <v>-0.23474576271186443</v>
          </cell>
          <cell r="AQ3590">
            <v>6500</v>
          </cell>
          <cell r="AR3590">
            <v>86000</v>
          </cell>
          <cell r="AS3590">
            <v>0.18</v>
          </cell>
          <cell r="AT3590">
            <v>1</v>
          </cell>
          <cell r="AU3590">
            <v>0</v>
          </cell>
          <cell r="AV3590">
            <v>22575</v>
          </cell>
          <cell r="AW3590">
            <v>83225.806451612909</v>
          </cell>
          <cell r="AX3590">
            <v>5.0000000000000044E-2</v>
          </cell>
          <cell r="AY3590">
            <v>3963.1336405530019</v>
          </cell>
          <cell r="AZ3590" t="str">
            <v>Regular Bonus</v>
          </cell>
          <cell r="BA3590" t="str">
            <v>Regular BonusEligible</v>
          </cell>
          <cell r="BB3590" t="str">
            <v>Regular BonusIsrael</v>
          </cell>
          <cell r="BC3590" t="str">
            <v>Regular BonusIsrael Employee</v>
          </cell>
          <cell r="BD3590" t="str">
            <v>D65</v>
          </cell>
          <cell r="BE3590" t="str">
            <v>Employee</v>
          </cell>
          <cell r="BF3590">
            <v>21500</v>
          </cell>
          <cell r="BG3590">
            <v>39000</v>
          </cell>
          <cell r="BH3590">
            <v>5</v>
          </cell>
          <cell r="BI3590">
            <v>4000</v>
          </cell>
          <cell r="BJ3590">
            <v>35000</v>
          </cell>
          <cell r="BK3590">
            <v>35000</v>
          </cell>
          <cell r="BL3590">
            <v>28000</v>
          </cell>
        </row>
        <row r="3591">
          <cell r="B3591">
            <v>18609</v>
          </cell>
          <cell r="C3591">
            <v>13655</v>
          </cell>
          <cell r="D3591">
            <v>103655</v>
          </cell>
          <cell r="E3591" t="str">
            <v>Basel Saad</v>
          </cell>
          <cell r="F3591" t="str">
            <v>SOFTWARE DEVELOPER</v>
          </cell>
          <cell r="G3591" t="str">
            <v>Employee</v>
          </cell>
          <cell r="H3591" t="str">
            <v>Products - R&amp;D</v>
          </cell>
          <cell r="I3591" t="str">
            <v>TEL-AVIV</v>
          </cell>
          <cell r="J3591" t="str">
            <v>Israel</v>
          </cell>
          <cell r="K3591">
            <v>43339</v>
          </cell>
          <cell r="L3591" t="str">
            <v>IL</v>
          </cell>
          <cell r="M3591" t="str">
            <v>D51P</v>
          </cell>
          <cell r="N3591" t="str">
            <v>D</v>
          </cell>
          <cell r="O3591" t="str">
            <v>5</v>
          </cell>
          <cell r="P3591" t="str">
            <v>Regular</v>
          </cell>
          <cell r="T3591">
            <v>1</v>
          </cell>
          <cell r="U3591" t="str">
            <v>ILS</v>
          </cell>
          <cell r="V3591" t="str">
            <v>Products - R&amp;D</v>
          </cell>
          <cell r="W3591" t="str">
            <v>Dorit Dor</v>
          </cell>
          <cell r="Y3591" t="str">
            <v>Eligible</v>
          </cell>
          <cell r="Z3591">
            <v>21000</v>
          </cell>
          <cell r="AA3591">
            <v>77419.354838709682</v>
          </cell>
          <cell r="AB3591">
            <v>21000</v>
          </cell>
          <cell r="AC3591">
            <v>77419.354838709682</v>
          </cell>
          <cell r="AD3591">
            <v>4</v>
          </cell>
          <cell r="AE3591" t="str">
            <v>D51</v>
          </cell>
          <cell r="AF3591">
            <v>19500</v>
          </cell>
          <cell r="AG3591">
            <v>29500</v>
          </cell>
          <cell r="AH3591">
            <v>0.15</v>
          </cell>
          <cell r="AI3591">
            <v>2</v>
          </cell>
          <cell r="AJ3591">
            <v>0</v>
          </cell>
          <cell r="AK3591">
            <v>22050</v>
          </cell>
          <cell r="AL3591">
            <v>5.0000000000000044E-2</v>
          </cell>
          <cell r="AM3591">
            <v>81290.322580645166</v>
          </cell>
          <cell r="AN3591">
            <v>3870.9677419354848</v>
          </cell>
          <cell r="AO3591">
            <v>-0.25254237288135595</v>
          </cell>
          <cell r="AQ3591">
            <v>6500</v>
          </cell>
          <cell r="AR3591">
            <v>86000</v>
          </cell>
          <cell r="AS3591">
            <v>0.18</v>
          </cell>
          <cell r="AT3591">
            <v>1</v>
          </cell>
          <cell r="AU3591">
            <v>0</v>
          </cell>
          <cell r="AV3591">
            <v>22050</v>
          </cell>
          <cell r="AW3591">
            <v>81290.322580645166</v>
          </cell>
          <cell r="AX3591">
            <v>5.0000000000000044E-2</v>
          </cell>
          <cell r="AY3591">
            <v>3870.9677419354848</v>
          </cell>
          <cell r="AZ3591" t="str">
            <v>Regular Bonus</v>
          </cell>
          <cell r="BA3591" t="str">
            <v>Regular BonusEligible</v>
          </cell>
          <cell r="BB3591" t="str">
            <v>Regular BonusIsrael</v>
          </cell>
          <cell r="BC3591" t="str">
            <v>Regular BonusIsrael Employee</v>
          </cell>
          <cell r="BD3591" t="str">
            <v>D65</v>
          </cell>
          <cell r="BE3591" t="str">
            <v>Employee</v>
          </cell>
          <cell r="BF3591">
            <v>21000</v>
          </cell>
          <cell r="BG3591">
            <v>32000</v>
          </cell>
          <cell r="BH3591">
            <v>4</v>
          </cell>
          <cell r="BI3591">
            <v>4000</v>
          </cell>
          <cell r="BJ3591">
            <v>35000</v>
          </cell>
          <cell r="BK3591">
            <v>35000</v>
          </cell>
          <cell r="BL3591">
            <v>28000</v>
          </cell>
        </row>
        <row r="3592">
          <cell r="B3592">
            <v>17842</v>
          </cell>
          <cell r="C3592">
            <v>12843</v>
          </cell>
          <cell r="D3592">
            <v>225846</v>
          </cell>
          <cell r="E3592" t="str">
            <v>Amal Khalaily</v>
          </cell>
          <cell r="F3592" t="str">
            <v>SOFTWARE DEVELOPER</v>
          </cell>
          <cell r="G3592" t="str">
            <v>Employee</v>
          </cell>
          <cell r="H3592" t="str">
            <v>Products - R&amp;D</v>
          </cell>
          <cell r="I3592" t="str">
            <v>TEL-AVIV</v>
          </cell>
          <cell r="J3592" t="str">
            <v>Israel</v>
          </cell>
          <cell r="K3592">
            <v>43188</v>
          </cell>
          <cell r="L3592" t="str">
            <v>IL</v>
          </cell>
          <cell r="M3592" t="str">
            <v>D61P</v>
          </cell>
          <cell r="N3592" t="str">
            <v>D</v>
          </cell>
          <cell r="O3592" t="str">
            <v>6</v>
          </cell>
          <cell r="P3592" t="str">
            <v>Regular</v>
          </cell>
          <cell r="T3592">
            <v>1</v>
          </cell>
          <cell r="U3592" t="str">
            <v>ILS</v>
          </cell>
          <cell r="V3592" t="str">
            <v>Products - R&amp;D</v>
          </cell>
          <cell r="W3592" t="str">
            <v>Dorit Dor</v>
          </cell>
          <cell r="Y3592" t="str">
            <v>Eligible</v>
          </cell>
          <cell r="Z3592">
            <v>19000</v>
          </cell>
          <cell r="AA3592">
            <v>70046.082949308751</v>
          </cell>
          <cell r="AB3592">
            <v>19000</v>
          </cell>
          <cell r="AC3592">
            <v>70046.082949308751</v>
          </cell>
          <cell r="AD3592">
            <v>3</v>
          </cell>
          <cell r="AE3592" t="str">
            <v>D61</v>
          </cell>
          <cell r="AF3592">
            <v>16000</v>
          </cell>
          <cell r="AG3592">
            <v>23000</v>
          </cell>
          <cell r="AH3592">
            <v>0.42</v>
          </cell>
          <cell r="AI3592">
            <v>2</v>
          </cell>
          <cell r="AJ3592">
            <v>0</v>
          </cell>
          <cell r="AK3592">
            <v>19570</v>
          </cell>
          <cell r="AL3592">
            <v>3.0000000000000027E-2</v>
          </cell>
          <cell r="AM3592">
            <v>72147.465437788022</v>
          </cell>
          <cell r="AN3592">
            <v>2101.3824884792703</v>
          </cell>
          <cell r="AO3592">
            <v>-0.14913043478260868</v>
          </cell>
          <cell r="AQ3592">
            <v>6500</v>
          </cell>
          <cell r="AR3592">
            <v>86000</v>
          </cell>
          <cell r="AS3592">
            <v>0.15</v>
          </cell>
          <cell r="AT3592">
            <v>1</v>
          </cell>
          <cell r="AU3592">
            <v>0</v>
          </cell>
          <cell r="AV3592">
            <v>19570</v>
          </cell>
          <cell r="AW3592">
            <v>72147.465437788022</v>
          </cell>
          <cell r="AX3592">
            <v>3.0000000000000027E-2</v>
          </cell>
          <cell r="AY3592">
            <v>2101.3824884792703</v>
          </cell>
          <cell r="AZ3592" t="str">
            <v>Regular Bonus</v>
          </cell>
          <cell r="BA3592" t="str">
            <v>Regular BonusEligible</v>
          </cell>
          <cell r="BB3592" t="str">
            <v>Regular BonusIsrael</v>
          </cell>
          <cell r="BC3592" t="str">
            <v>Regular BonusIsrael Employee</v>
          </cell>
          <cell r="BD3592" t="str">
            <v>D65</v>
          </cell>
          <cell r="BE3592" t="str">
            <v>Employee</v>
          </cell>
          <cell r="BF3592">
            <v>19000</v>
          </cell>
          <cell r="BG3592">
            <v>5861</v>
          </cell>
          <cell r="BH3592">
            <v>3</v>
          </cell>
          <cell r="BI3592">
            <v>4000</v>
          </cell>
          <cell r="BJ3592">
            <v>22000</v>
          </cell>
          <cell r="BK3592">
            <v>22000</v>
          </cell>
          <cell r="BL3592">
            <v>17600</v>
          </cell>
        </row>
        <row r="3593">
          <cell r="B3593">
            <v>17885</v>
          </cell>
          <cell r="C3593">
            <v>12884</v>
          </cell>
          <cell r="D3593">
            <v>202574</v>
          </cell>
          <cell r="E3593" t="str">
            <v>Adi Lebel</v>
          </cell>
          <cell r="F3593" t="str">
            <v>SOFTWARE DEVELOPER</v>
          </cell>
          <cell r="G3593" t="str">
            <v>Employee</v>
          </cell>
          <cell r="H3593" t="str">
            <v>Products - R&amp;D</v>
          </cell>
          <cell r="I3593" t="str">
            <v>TEL-AVIV</v>
          </cell>
          <cell r="J3593" t="str">
            <v>Israel</v>
          </cell>
          <cell r="K3593">
            <v>43188</v>
          </cell>
          <cell r="L3593" t="str">
            <v>IL</v>
          </cell>
          <cell r="M3593" t="str">
            <v>D61P</v>
          </cell>
          <cell r="N3593" t="str">
            <v>D</v>
          </cell>
          <cell r="O3593" t="str">
            <v>6</v>
          </cell>
          <cell r="P3593" t="str">
            <v>Regular</v>
          </cell>
          <cell r="T3593">
            <v>1</v>
          </cell>
          <cell r="U3593" t="str">
            <v>ILS</v>
          </cell>
          <cell r="V3593" t="str">
            <v>Products - R&amp;D</v>
          </cell>
          <cell r="W3593" t="str">
            <v>Dorit Dor</v>
          </cell>
          <cell r="Y3593" t="str">
            <v>Eligible</v>
          </cell>
          <cell r="Z3593">
            <v>19000</v>
          </cell>
          <cell r="AA3593">
            <v>70046.082949308751</v>
          </cell>
          <cell r="AB3593">
            <v>19000</v>
          </cell>
          <cell r="AC3593">
            <v>70046.082949308751</v>
          </cell>
          <cell r="AD3593">
            <v>3</v>
          </cell>
          <cell r="AE3593" t="str">
            <v>D61</v>
          </cell>
          <cell r="AF3593">
            <v>16000</v>
          </cell>
          <cell r="AG3593">
            <v>23000</v>
          </cell>
          <cell r="AH3593">
            <v>0.42</v>
          </cell>
          <cell r="AI3593">
            <v>2</v>
          </cell>
          <cell r="AJ3593">
            <v>0</v>
          </cell>
          <cell r="AK3593">
            <v>19570</v>
          </cell>
          <cell r="AL3593">
            <v>3.0000000000000027E-2</v>
          </cell>
          <cell r="AM3593">
            <v>72147.465437788022</v>
          </cell>
          <cell r="AN3593">
            <v>2101.3824884792703</v>
          </cell>
          <cell r="AO3593">
            <v>-0.14913043478260868</v>
          </cell>
          <cell r="AQ3593">
            <v>6500</v>
          </cell>
          <cell r="AR3593">
            <v>86000</v>
          </cell>
          <cell r="AS3593">
            <v>0.15</v>
          </cell>
          <cell r="AT3593">
            <v>1</v>
          </cell>
          <cell r="AU3593">
            <v>0</v>
          </cell>
          <cell r="AV3593">
            <v>19570</v>
          </cell>
          <cell r="AW3593">
            <v>72147.465437788022</v>
          </cell>
          <cell r="AX3593">
            <v>3.0000000000000027E-2</v>
          </cell>
          <cell r="AY3593">
            <v>2101.3824884792703</v>
          </cell>
          <cell r="AZ3593" t="str">
            <v>Regular Bonus</v>
          </cell>
          <cell r="BA3593" t="str">
            <v>Regular BonusEligible</v>
          </cell>
          <cell r="BB3593" t="str">
            <v>Regular BonusIsrael</v>
          </cell>
          <cell r="BC3593" t="str">
            <v>Regular BonusIsrael Employee</v>
          </cell>
          <cell r="BD3593" t="str">
            <v>D65</v>
          </cell>
          <cell r="BE3593" t="str">
            <v>Employee</v>
          </cell>
          <cell r="BF3593">
            <v>19000</v>
          </cell>
          <cell r="BG3593">
            <v>14074</v>
          </cell>
          <cell r="BH3593">
            <v>3</v>
          </cell>
          <cell r="BI3593">
            <v>4000</v>
          </cell>
          <cell r="BJ3593">
            <v>22000</v>
          </cell>
          <cell r="BK3593">
            <v>22000</v>
          </cell>
          <cell r="BL3593">
            <v>17600</v>
          </cell>
        </row>
        <row r="3594">
          <cell r="B3594">
            <v>17888</v>
          </cell>
          <cell r="C3594">
            <v>12887</v>
          </cell>
          <cell r="D3594">
            <v>210170</v>
          </cell>
          <cell r="E3594" t="str">
            <v>Ofir Tayeb</v>
          </cell>
          <cell r="F3594" t="str">
            <v>SOFTWARE DEVELOPER</v>
          </cell>
          <cell r="G3594" t="str">
            <v>Employee</v>
          </cell>
          <cell r="H3594" t="str">
            <v>Products - R&amp;D</v>
          </cell>
          <cell r="I3594" t="str">
            <v>TEL-AVIV</v>
          </cell>
          <cell r="J3594" t="str">
            <v>Israel</v>
          </cell>
          <cell r="K3594">
            <v>43188</v>
          </cell>
          <cell r="L3594" t="str">
            <v>IL</v>
          </cell>
          <cell r="M3594" t="str">
            <v>D61P</v>
          </cell>
          <cell r="N3594" t="str">
            <v>D</v>
          </cell>
          <cell r="O3594" t="str">
            <v>6</v>
          </cell>
          <cell r="P3594" t="str">
            <v>Regular</v>
          </cell>
          <cell r="T3594">
            <v>1</v>
          </cell>
          <cell r="U3594" t="str">
            <v>ILS</v>
          </cell>
          <cell r="V3594" t="str">
            <v>Products - R&amp;D</v>
          </cell>
          <cell r="W3594" t="str">
            <v>Dorit Dor</v>
          </cell>
          <cell r="Y3594" t="str">
            <v>Eligible</v>
          </cell>
          <cell r="Z3594">
            <v>19000</v>
          </cell>
          <cell r="AA3594">
            <v>70046.082949308751</v>
          </cell>
          <cell r="AB3594">
            <v>19000</v>
          </cell>
          <cell r="AC3594">
            <v>70046.082949308751</v>
          </cell>
          <cell r="AD3594">
            <v>3</v>
          </cell>
          <cell r="AE3594" t="str">
            <v>D61</v>
          </cell>
          <cell r="AF3594">
            <v>16000</v>
          </cell>
          <cell r="AG3594">
            <v>23000</v>
          </cell>
          <cell r="AH3594">
            <v>0.42</v>
          </cell>
          <cell r="AI3594">
            <v>2</v>
          </cell>
          <cell r="AJ3594">
            <v>0</v>
          </cell>
          <cell r="AK3594">
            <v>19570</v>
          </cell>
          <cell r="AL3594">
            <v>3.0000000000000027E-2</v>
          </cell>
          <cell r="AM3594">
            <v>72147.465437788022</v>
          </cell>
          <cell r="AN3594">
            <v>2101.3824884792703</v>
          </cell>
          <cell r="AO3594">
            <v>-0.14913043478260868</v>
          </cell>
          <cell r="AQ3594">
            <v>6500</v>
          </cell>
          <cell r="AR3594">
            <v>86000</v>
          </cell>
          <cell r="AS3594">
            <v>0.15</v>
          </cell>
          <cell r="AT3594">
            <v>1</v>
          </cell>
          <cell r="AU3594">
            <v>0</v>
          </cell>
          <cell r="AV3594">
            <v>19570</v>
          </cell>
          <cell r="AW3594">
            <v>72147.465437788022</v>
          </cell>
          <cell r="AX3594">
            <v>3.0000000000000027E-2</v>
          </cell>
          <cell r="AY3594">
            <v>2101.3824884792703</v>
          </cell>
          <cell r="AZ3594" t="str">
            <v>Regular Bonus</v>
          </cell>
          <cell r="BA3594" t="str">
            <v>Regular BonusEligible</v>
          </cell>
          <cell r="BB3594" t="str">
            <v>Regular BonusIsrael</v>
          </cell>
          <cell r="BC3594" t="str">
            <v>Regular BonusIsrael Hourly Partial Time</v>
          </cell>
          <cell r="BD3594" t="str">
            <v>D65</v>
          </cell>
          <cell r="BE3594" t="str">
            <v>Hourly Partial Time</v>
          </cell>
          <cell r="BF3594">
            <v>19000</v>
          </cell>
          <cell r="BG3594">
            <v>1852</v>
          </cell>
          <cell r="BH3594">
            <v>2</v>
          </cell>
          <cell r="BI3594">
            <v>2000</v>
          </cell>
          <cell r="BJ3594">
            <v>11000</v>
          </cell>
          <cell r="BK3594">
            <v>11000</v>
          </cell>
          <cell r="BL3594">
            <v>8800</v>
          </cell>
        </row>
        <row r="3595">
          <cell r="B3595">
            <v>18493</v>
          </cell>
          <cell r="C3595">
            <v>13539</v>
          </cell>
          <cell r="D3595">
            <v>168901</v>
          </cell>
          <cell r="E3595" t="str">
            <v>Itay Cohen</v>
          </cell>
          <cell r="F3595" t="str">
            <v>SECURITY RESEARCHER</v>
          </cell>
          <cell r="G3595" t="str">
            <v>Employee</v>
          </cell>
          <cell r="H3595" t="str">
            <v>Products - R&amp;D</v>
          </cell>
          <cell r="I3595" t="str">
            <v>TEL-AVIV</v>
          </cell>
          <cell r="J3595" t="str">
            <v>Israel</v>
          </cell>
          <cell r="K3595">
            <v>43318</v>
          </cell>
          <cell r="L3595" t="str">
            <v>IL</v>
          </cell>
          <cell r="M3595" t="str">
            <v>D54P</v>
          </cell>
          <cell r="N3595" t="str">
            <v>D</v>
          </cell>
          <cell r="O3595" t="str">
            <v>5</v>
          </cell>
          <cell r="P3595" t="str">
            <v>Regular</v>
          </cell>
          <cell r="T3595">
            <v>1</v>
          </cell>
          <cell r="U3595" t="str">
            <v>ILS</v>
          </cell>
          <cell r="V3595" t="str">
            <v>Products - R&amp;D</v>
          </cell>
          <cell r="W3595" t="str">
            <v>Dorit Dor</v>
          </cell>
          <cell r="Y3595" t="str">
            <v>Eligible</v>
          </cell>
          <cell r="Z3595">
            <v>39900</v>
          </cell>
          <cell r="AA3595">
            <v>147096.77419354839</v>
          </cell>
          <cell r="AB3595">
            <v>39900</v>
          </cell>
          <cell r="AC3595">
            <v>147096.77419354839</v>
          </cell>
          <cell r="AD3595">
            <v>4</v>
          </cell>
          <cell r="AE3595" t="str">
            <v>D54</v>
          </cell>
          <cell r="AF3595">
            <v>24000</v>
          </cell>
          <cell r="AG3595">
            <v>35000</v>
          </cell>
          <cell r="AH3595">
            <v>1</v>
          </cell>
          <cell r="AI3595">
            <v>5</v>
          </cell>
          <cell r="AJ3595">
            <v>0</v>
          </cell>
          <cell r="AK3595">
            <v>39900</v>
          </cell>
          <cell r="AL3595">
            <v>0</v>
          </cell>
          <cell r="AM3595">
            <v>147096.77419354839</v>
          </cell>
          <cell r="AN3595">
            <v>0</v>
          </cell>
          <cell r="AO3595">
            <v>0.1399999999999999</v>
          </cell>
          <cell r="AP3595" t="str">
            <v>Above Range</v>
          </cell>
          <cell r="AQ3595">
            <v>6500</v>
          </cell>
          <cell r="AR3595">
            <v>86000</v>
          </cell>
          <cell r="AS3595">
            <v>0.42</v>
          </cell>
          <cell r="AT3595">
            <v>1</v>
          </cell>
          <cell r="AU3595">
            <v>0</v>
          </cell>
          <cell r="AV3595">
            <v>39900</v>
          </cell>
          <cell r="AW3595">
            <v>147096.77419354839</v>
          </cell>
          <cell r="AX3595">
            <v>0</v>
          </cell>
          <cell r="AY3595">
            <v>0</v>
          </cell>
          <cell r="AZ3595" t="str">
            <v>Regular Bonus</v>
          </cell>
          <cell r="BA3595" t="str">
            <v>Regular BonusEligible</v>
          </cell>
          <cell r="BB3595" t="str">
            <v>Regular BonusIsrael</v>
          </cell>
          <cell r="BC3595" t="str">
            <v>Regular BonusIsrael Employee</v>
          </cell>
          <cell r="BD3595" t="str">
            <v>D55</v>
          </cell>
          <cell r="BE3595" t="str">
            <v>Employee</v>
          </cell>
          <cell r="BF3595">
            <v>39900</v>
          </cell>
          <cell r="BG3595">
            <v>30000</v>
          </cell>
          <cell r="BH3595">
            <v>3</v>
          </cell>
          <cell r="BI3595">
            <v>4000</v>
          </cell>
          <cell r="BJ3595">
            <v>49000</v>
          </cell>
          <cell r="BK3595">
            <v>49000</v>
          </cell>
          <cell r="BL3595">
            <v>39200</v>
          </cell>
        </row>
        <row r="3596">
          <cell r="B3596">
            <v>18318</v>
          </cell>
          <cell r="C3596">
            <v>13367</v>
          </cell>
          <cell r="D3596">
            <v>161424</v>
          </cell>
          <cell r="E3596" t="str">
            <v>Nitzan Tal</v>
          </cell>
          <cell r="F3596" t="str">
            <v>DATA ANALYST</v>
          </cell>
          <cell r="G3596" t="str">
            <v>Monthly Extra Hours</v>
          </cell>
          <cell r="H3596" t="str">
            <v>Products - R&amp;D</v>
          </cell>
          <cell r="I3596" t="str">
            <v>TEL-AVIV</v>
          </cell>
          <cell r="J3596" t="str">
            <v>Israel</v>
          </cell>
          <cell r="K3596">
            <v>43290</v>
          </cell>
          <cell r="L3596" t="str">
            <v>IL</v>
          </cell>
          <cell r="M3596" t="str">
            <v>T51P</v>
          </cell>
          <cell r="N3596" t="str">
            <v>T</v>
          </cell>
          <cell r="O3596" t="str">
            <v>5</v>
          </cell>
          <cell r="P3596" t="str">
            <v>Regular</v>
          </cell>
          <cell r="T3596">
            <v>1</v>
          </cell>
          <cell r="U3596" t="str">
            <v>ILS</v>
          </cell>
          <cell r="V3596" t="str">
            <v>Products - R&amp;D</v>
          </cell>
          <cell r="W3596" t="str">
            <v>Dorit Dor</v>
          </cell>
          <cell r="Y3596" t="str">
            <v>Eligible</v>
          </cell>
          <cell r="Z3596">
            <v>10400</v>
          </cell>
          <cell r="AA3596">
            <v>38341.013824884794</v>
          </cell>
          <cell r="AB3596">
            <v>10400</v>
          </cell>
          <cell r="AC3596">
            <v>38341.013824884794</v>
          </cell>
          <cell r="AD3596">
            <v>3</v>
          </cell>
          <cell r="AE3596" t="str">
            <v>T51</v>
          </cell>
          <cell r="AF3596">
            <v>11000</v>
          </cell>
          <cell r="AG3596">
            <v>19000</v>
          </cell>
          <cell r="AH3596">
            <v>0</v>
          </cell>
          <cell r="AI3596">
            <v>1</v>
          </cell>
          <cell r="AJ3596">
            <v>0</v>
          </cell>
          <cell r="AK3596">
            <v>10816</v>
          </cell>
          <cell r="AL3596">
            <v>4.0000000000000036E-2</v>
          </cell>
          <cell r="AM3596">
            <v>39874.654377880186</v>
          </cell>
          <cell r="AN3596">
            <v>1533.6405529953918</v>
          </cell>
          <cell r="AO3596">
            <v>-0.4307368421052632</v>
          </cell>
          <cell r="AQ3596">
            <v>6500</v>
          </cell>
          <cell r="AR3596">
            <v>86000</v>
          </cell>
          <cell r="AS3596">
            <v>0.04</v>
          </cell>
          <cell r="AT3596">
            <v>1</v>
          </cell>
          <cell r="AU3596">
            <v>0</v>
          </cell>
          <cell r="AV3596">
            <v>10816</v>
          </cell>
          <cell r="AW3596">
            <v>39874.654377880186</v>
          </cell>
          <cell r="AX3596">
            <v>4.0000000000000036E-2</v>
          </cell>
          <cell r="AY3596">
            <v>1533.6405529953918</v>
          </cell>
          <cell r="AZ3596" t="str">
            <v>Regular Bonus</v>
          </cell>
          <cell r="BA3596" t="str">
            <v>Regular BonusEligible</v>
          </cell>
          <cell r="BB3596" t="str">
            <v>Regular BonusIsrael</v>
          </cell>
          <cell r="BC3596" t="str">
            <v>Regular BonusIsrael Monthly Extra Hours</v>
          </cell>
          <cell r="BD3596" t="str">
            <v>T61</v>
          </cell>
          <cell r="BE3596" t="str">
            <v>Monthly Extra Hours</v>
          </cell>
          <cell r="BF3596">
            <v>10400</v>
          </cell>
          <cell r="BG3596">
            <v>10000</v>
          </cell>
          <cell r="BH3596">
            <v>3</v>
          </cell>
          <cell r="BI3596">
            <v>2000</v>
          </cell>
          <cell r="BJ3596">
            <v>6000</v>
          </cell>
          <cell r="BK3596">
            <v>6000</v>
          </cell>
          <cell r="BL3596">
            <v>4800</v>
          </cell>
        </row>
        <row r="3597">
          <cell r="B3597">
            <v>18426</v>
          </cell>
          <cell r="C3597">
            <v>13472</v>
          </cell>
          <cell r="D3597">
            <v>224435</v>
          </cell>
          <cell r="E3597" t="str">
            <v>Ahmad Abu-Moch</v>
          </cell>
          <cell r="F3597" t="str">
            <v>SOFTWARE DEVELOPER</v>
          </cell>
          <cell r="G3597" t="str">
            <v>Hourly Partial Time</v>
          </cell>
          <cell r="H3597" t="str">
            <v>Products - R&amp;D</v>
          </cell>
          <cell r="I3597" t="str">
            <v>TEL-AVIV</v>
          </cell>
          <cell r="J3597" t="str">
            <v>Israel</v>
          </cell>
          <cell r="K3597">
            <v>43313</v>
          </cell>
          <cell r="L3597" t="str">
            <v>IL</v>
          </cell>
          <cell r="M3597" t="str">
            <v>D61S</v>
          </cell>
          <cell r="N3597" t="str">
            <v>D</v>
          </cell>
          <cell r="O3597" t="str">
            <v>6</v>
          </cell>
          <cell r="P3597" t="str">
            <v>Regular</v>
          </cell>
          <cell r="T3597">
            <v>1</v>
          </cell>
          <cell r="U3597" t="str">
            <v>ILS</v>
          </cell>
          <cell r="V3597" t="str">
            <v>Products - R&amp;D</v>
          </cell>
          <cell r="W3597" t="str">
            <v>Dorit Dor</v>
          </cell>
          <cell r="Y3597" t="str">
            <v>Eligible</v>
          </cell>
          <cell r="Z3597">
            <v>13581</v>
          </cell>
          <cell r="AA3597">
            <v>50068.202764976959</v>
          </cell>
          <cell r="AB3597">
            <v>13581</v>
          </cell>
          <cell r="AC3597">
            <v>50068.202764976959</v>
          </cell>
          <cell r="AD3597">
            <v>3</v>
          </cell>
          <cell r="AE3597" t="str">
            <v>D61</v>
          </cell>
          <cell r="AF3597">
            <v>11860</v>
          </cell>
          <cell r="AG3597">
            <v>18370</v>
          </cell>
          <cell r="AH3597">
            <v>0.26</v>
          </cell>
          <cell r="AI3597">
            <v>2</v>
          </cell>
          <cell r="AJ3597">
            <v>0</v>
          </cell>
          <cell r="AK3597">
            <v>13988.43</v>
          </cell>
          <cell r="AL3597">
            <v>3.0000000000000027E-2</v>
          </cell>
          <cell r="AM3597">
            <v>51570.248847926268</v>
          </cell>
          <cell r="AN3597">
            <v>1502.0460829493095</v>
          </cell>
          <cell r="AO3597">
            <v>-0.23851769188894933</v>
          </cell>
          <cell r="AQ3597">
            <v>6500</v>
          </cell>
          <cell r="AR3597">
            <v>86000</v>
          </cell>
          <cell r="AS3597">
            <v>0.08</v>
          </cell>
          <cell r="AT3597">
            <v>1</v>
          </cell>
          <cell r="AU3597">
            <v>0</v>
          </cell>
          <cell r="AV3597">
            <v>13988.43</v>
          </cell>
          <cell r="AW3597">
            <v>51570.248847926268</v>
          </cell>
          <cell r="AX3597">
            <v>3.0000000000000027E-2</v>
          </cell>
          <cell r="AY3597">
            <v>1502.0460829493095</v>
          </cell>
          <cell r="AZ3597" t="str">
            <v>Regular Bonus</v>
          </cell>
          <cell r="BA3597" t="str">
            <v>Regular BonusEligible</v>
          </cell>
          <cell r="BB3597" t="str">
            <v>Regular BonusIsrael</v>
          </cell>
          <cell r="BC3597" t="str">
            <v>Regular BonusIsrael Hourly Partial Time</v>
          </cell>
          <cell r="BD3597" t="str">
            <v>D65</v>
          </cell>
          <cell r="BE3597" t="str">
            <v>Hourly Partial Time</v>
          </cell>
          <cell r="BF3597">
            <v>13581</v>
          </cell>
          <cell r="BG3597">
            <v>4861</v>
          </cell>
          <cell r="BH3597">
            <v>3</v>
          </cell>
          <cell r="BI3597">
            <v>2000</v>
          </cell>
          <cell r="BJ3597">
            <v>11000</v>
          </cell>
          <cell r="BK3597">
            <v>11000</v>
          </cell>
          <cell r="BL3597">
            <v>8800</v>
          </cell>
        </row>
        <row r="3598">
          <cell r="B3598">
            <v>18439</v>
          </cell>
          <cell r="C3598">
            <v>13485</v>
          </cell>
          <cell r="D3598">
            <v>244253</v>
          </cell>
          <cell r="E3598" t="str">
            <v>Yanai Lipshitz</v>
          </cell>
          <cell r="F3598" t="str">
            <v>SECURITY ANALYST</v>
          </cell>
          <cell r="G3598" t="str">
            <v>Hourly Partial Time</v>
          </cell>
          <cell r="H3598" t="str">
            <v>Products - R&amp;D</v>
          </cell>
          <cell r="I3598" t="str">
            <v>TEL-AVIV</v>
          </cell>
          <cell r="J3598" t="str">
            <v>Israel</v>
          </cell>
          <cell r="K3598">
            <v>43314</v>
          </cell>
          <cell r="L3598" t="str">
            <v>IL</v>
          </cell>
          <cell r="M3598" t="str">
            <v>D61S</v>
          </cell>
          <cell r="N3598" t="str">
            <v>D</v>
          </cell>
          <cell r="O3598" t="str">
            <v>6</v>
          </cell>
          <cell r="P3598" t="str">
            <v>Regular</v>
          </cell>
          <cell r="T3598">
            <v>1</v>
          </cell>
          <cell r="U3598" t="str">
            <v>ILS</v>
          </cell>
          <cell r="V3598" t="str">
            <v>Products - R&amp;D</v>
          </cell>
          <cell r="W3598" t="str">
            <v>Dorit Dor</v>
          </cell>
          <cell r="Y3598" t="str">
            <v>Eligible</v>
          </cell>
          <cell r="Z3598">
            <v>11721</v>
          </cell>
          <cell r="AA3598">
            <v>43211.059907834104</v>
          </cell>
          <cell r="AB3598">
            <v>11721</v>
          </cell>
          <cell r="AC3598">
            <v>43211.059907834104</v>
          </cell>
          <cell r="AD3598">
            <v>2</v>
          </cell>
          <cell r="AE3598" t="str">
            <v>D61</v>
          </cell>
          <cell r="AF3598">
            <v>11860</v>
          </cell>
          <cell r="AG3598">
            <v>18370</v>
          </cell>
          <cell r="AH3598">
            <v>0</v>
          </cell>
          <cell r="AI3598">
            <v>1</v>
          </cell>
          <cell r="AJ3598">
            <v>0</v>
          </cell>
          <cell r="AK3598">
            <v>11721</v>
          </cell>
          <cell r="AL3598">
            <v>0</v>
          </cell>
          <cell r="AM3598">
            <v>43211.059907834104</v>
          </cell>
          <cell r="AN3598">
            <v>0</v>
          </cell>
          <cell r="AO3598">
            <v>-0.36194882961350028</v>
          </cell>
          <cell r="AP3598" t="str">
            <v>Rated 2 - no recommendation</v>
          </cell>
          <cell r="AQ3598">
            <v>6500</v>
          </cell>
          <cell r="AR3598">
            <v>86000</v>
          </cell>
          <cell r="AS3598">
            <v>0.06</v>
          </cell>
          <cell r="AT3598">
            <v>1</v>
          </cell>
          <cell r="AU3598">
            <v>0</v>
          </cell>
          <cell r="AV3598">
            <v>11721</v>
          </cell>
          <cell r="AW3598">
            <v>43211.059907834104</v>
          </cell>
          <cell r="AX3598">
            <v>0</v>
          </cell>
          <cell r="AY3598">
            <v>0</v>
          </cell>
          <cell r="AZ3598" t="str">
            <v>Regular Bonus</v>
          </cell>
          <cell r="BA3598" t="str">
            <v>Regular BonusEligible</v>
          </cell>
          <cell r="BB3598" t="str">
            <v>Regular BonusIsrael</v>
          </cell>
          <cell r="BC3598" t="str">
            <v>Regular BonusIsrael Hourly Partial Time</v>
          </cell>
          <cell r="BD3598" t="str">
            <v>D61</v>
          </cell>
          <cell r="BE3598" t="str">
            <v>Hourly Partial Time</v>
          </cell>
          <cell r="BF3598">
            <v>11721</v>
          </cell>
          <cell r="BG3598">
            <v>4931</v>
          </cell>
          <cell r="BH3598">
            <v>3</v>
          </cell>
          <cell r="BI3598">
            <v>2000</v>
          </cell>
          <cell r="BJ3598">
            <v>6500</v>
          </cell>
          <cell r="BK3598">
            <v>6500</v>
          </cell>
          <cell r="BL3598">
            <v>5200</v>
          </cell>
        </row>
        <row r="3599">
          <cell r="B3599">
            <v>18450</v>
          </cell>
          <cell r="C3599">
            <v>13496</v>
          </cell>
          <cell r="D3599">
            <v>210178</v>
          </cell>
          <cell r="E3599" t="str">
            <v>Eden Azulay</v>
          </cell>
          <cell r="F3599" t="str">
            <v>SOFTWARE DEVELOPER</v>
          </cell>
          <cell r="G3599" t="str">
            <v>Employee</v>
          </cell>
          <cell r="H3599" t="str">
            <v>Products - R&amp;D</v>
          </cell>
          <cell r="I3599" t="str">
            <v>TEL-AVIV</v>
          </cell>
          <cell r="J3599" t="str">
            <v>Israel</v>
          </cell>
          <cell r="K3599">
            <v>43314</v>
          </cell>
          <cell r="L3599" t="str">
            <v>IL</v>
          </cell>
          <cell r="M3599" t="str">
            <v>D61P</v>
          </cell>
          <cell r="N3599" t="str">
            <v>D</v>
          </cell>
          <cell r="O3599" t="str">
            <v>6</v>
          </cell>
          <cell r="P3599" t="str">
            <v>Regular</v>
          </cell>
          <cell r="T3599">
            <v>1</v>
          </cell>
          <cell r="U3599" t="str">
            <v>ILS</v>
          </cell>
          <cell r="V3599" t="str">
            <v>Products - R&amp;D</v>
          </cell>
          <cell r="W3599" t="str">
            <v>Dorit Dor</v>
          </cell>
          <cell r="Y3599" t="str">
            <v>Eligible</v>
          </cell>
          <cell r="Z3599">
            <v>21000</v>
          </cell>
          <cell r="AA3599">
            <v>77419.354838709682</v>
          </cell>
          <cell r="AB3599">
            <v>21000</v>
          </cell>
          <cell r="AC3599">
            <v>77419.354838709682</v>
          </cell>
          <cell r="AD3599">
            <v>3</v>
          </cell>
          <cell r="AE3599" t="str">
            <v>D61</v>
          </cell>
          <cell r="AF3599">
            <v>16000</v>
          </cell>
          <cell r="AG3599">
            <v>23000</v>
          </cell>
          <cell r="AH3599">
            <v>0.71</v>
          </cell>
          <cell r="AI3599">
            <v>4</v>
          </cell>
          <cell r="AJ3599">
            <v>0</v>
          </cell>
          <cell r="AK3599">
            <v>21314.999999999996</v>
          </cell>
          <cell r="AL3599">
            <v>1.4999999999999902E-2</v>
          </cell>
          <cell r="AM3599">
            <v>78580.645161290304</v>
          </cell>
          <cell r="AN3599">
            <v>1161.2903225806222</v>
          </cell>
          <cell r="AO3599">
            <v>-7.3260869565217601E-2</v>
          </cell>
          <cell r="AQ3599">
            <v>6500</v>
          </cell>
          <cell r="AR3599">
            <v>86000</v>
          </cell>
          <cell r="AS3599">
            <v>0.18</v>
          </cell>
          <cell r="AT3599">
            <v>1</v>
          </cell>
          <cell r="AU3599">
            <v>0</v>
          </cell>
          <cell r="AV3599">
            <v>21314.999999999996</v>
          </cell>
          <cell r="AW3599">
            <v>78580.645161290304</v>
          </cell>
          <cell r="AX3599">
            <v>1.4999999999999902E-2</v>
          </cell>
          <cell r="AY3599">
            <v>1161.2903225806222</v>
          </cell>
          <cell r="AZ3599" t="str">
            <v>Regular Bonus</v>
          </cell>
          <cell r="BA3599" t="str">
            <v>Regular BonusEligible</v>
          </cell>
          <cell r="BB3599" t="str">
            <v>Regular BonusIsrael</v>
          </cell>
          <cell r="BC3599" t="str">
            <v>Regular BonusIsrael Employee</v>
          </cell>
          <cell r="BD3599" t="str">
            <v>D61</v>
          </cell>
          <cell r="BE3599" t="str">
            <v>Employee</v>
          </cell>
          <cell r="BF3599">
            <v>21000</v>
          </cell>
          <cell r="BG3599">
            <v>6998</v>
          </cell>
          <cell r="BH3599">
            <v>4</v>
          </cell>
          <cell r="BI3599">
            <v>4000</v>
          </cell>
          <cell r="BJ3599">
            <v>21000</v>
          </cell>
          <cell r="BK3599">
            <v>21000</v>
          </cell>
          <cell r="BL3599">
            <v>16800</v>
          </cell>
        </row>
        <row r="3600">
          <cell r="B3600">
            <v>6792</v>
          </cell>
          <cell r="C3600">
            <v>1954</v>
          </cell>
          <cell r="E3600" t="str">
            <v>Daniel Fishman</v>
          </cell>
          <cell r="F3600" t="str">
            <v>SOFTWARE DEVELOPER</v>
          </cell>
          <cell r="G3600" t="str">
            <v>Hourly Partial Time</v>
          </cell>
          <cell r="H3600" t="str">
            <v>Products - R&amp;D</v>
          </cell>
          <cell r="I3600" t="str">
            <v>TEL-AVIV</v>
          </cell>
          <cell r="J3600" t="str">
            <v>Israel</v>
          </cell>
          <cell r="K3600">
            <v>39313</v>
          </cell>
          <cell r="L3600" t="str">
            <v>IL</v>
          </cell>
          <cell r="M3600" t="str">
            <v>D41P</v>
          </cell>
          <cell r="N3600" t="str">
            <v>D</v>
          </cell>
          <cell r="O3600" t="str">
            <v>4</v>
          </cell>
          <cell r="P3600" t="str">
            <v>Regular</v>
          </cell>
          <cell r="T3600">
            <v>1</v>
          </cell>
          <cell r="U3600" t="str">
            <v>ILS</v>
          </cell>
          <cell r="V3600" t="str">
            <v>Products - R&amp;D</v>
          </cell>
          <cell r="W3600" t="str">
            <v>Dorit Dor</v>
          </cell>
          <cell r="Y3600" t="str">
            <v>Eligible</v>
          </cell>
          <cell r="Z3600">
            <v>26149</v>
          </cell>
          <cell r="AA3600">
            <v>96401.843317972351</v>
          </cell>
          <cell r="AB3600">
            <v>26149</v>
          </cell>
          <cell r="AC3600">
            <v>96401.843317972351</v>
          </cell>
          <cell r="AD3600">
            <v>3</v>
          </cell>
          <cell r="AE3600" t="str">
            <v>D41</v>
          </cell>
          <cell r="AF3600">
            <v>19300</v>
          </cell>
          <cell r="AG3600">
            <v>34180</v>
          </cell>
          <cell r="AH3600">
            <v>0.46</v>
          </cell>
          <cell r="AI3600">
            <v>3</v>
          </cell>
          <cell r="AJ3600">
            <v>0</v>
          </cell>
          <cell r="AK3600">
            <v>26671.98</v>
          </cell>
          <cell r="AL3600">
            <v>2.0000000000000018E-2</v>
          </cell>
          <cell r="AM3600">
            <v>98329.880184331807</v>
          </cell>
          <cell r="AN3600">
            <v>1928.0368663594563</v>
          </cell>
          <cell r="AO3600">
            <v>-0.21966120538326506</v>
          </cell>
          <cell r="AQ3600">
            <v>6500</v>
          </cell>
          <cell r="AR3600">
            <v>86000</v>
          </cell>
          <cell r="AS3600">
            <v>0.24</v>
          </cell>
          <cell r="AT3600">
            <v>1</v>
          </cell>
          <cell r="AU3600">
            <v>0</v>
          </cell>
          <cell r="AV3600">
            <v>26671.98</v>
          </cell>
          <cell r="AW3600">
            <v>98329.880184331807</v>
          </cell>
          <cell r="AX3600">
            <v>2.0000000000000018E-2</v>
          </cell>
          <cell r="AY3600">
            <v>1928.0368663594563</v>
          </cell>
          <cell r="AZ3600" t="str">
            <v>Regular Bonus</v>
          </cell>
          <cell r="BA3600" t="str">
            <v>Regular BonusEligible</v>
          </cell>
          <cell r="BB3600" t="str">
            <v>Regular BonusIsrael</v>
          </cell>
          <cell r="BC3600" t="str">
            <v>Regular BonusIsrael Hourly Partial Time</v>
          </cell>
          <cell r="BD3600" t="str">
            <v>D41</v>
          </cell>
          <cell r="BE3600" t="str">
            <v>Hourly Partial Time</v>
          </cell>
          <cell r="BF3600">
            <v>26149</v>
          </cell>
          <cell r="BG3600">
            <v>10331</v>
          </cell>
          <cell r="BH3600">
            <v>3</v>
          </cell>
          <cell r="BI3600">
            <v>2000</v>
          </cell>
          <cell r="BJ3600">
            <v>20500</v>
          </cell>
          <cell r="BK3600">
            <v>20500</v>
          </cell>
          <cell r="BL3600">
            <v>16400</v>
          </cell>
        </row>
        <row r="3601">
          <cell r="B3601">
            <v>6805</v>
          </cell>
          <cell r="C3601">
            <v>1970</v>
          </cell>
          <cell r="D3601">
            <v>228364</v>
          </cell>
          <cell r="E3601" t="str">
            <v>Jeremy Sinai</v>
          </cell>
          <cell r="F3601" t="str">
            <v>SOFTWARE DEVELOPER</v>
          </cell>
          <cell r="G3601" t="str">
            <v>Employee</v>
          </cell>
          <cell r="H3601" t="str">
            <v>Products - R&amp;D</v>
          </cell>
          <cell r="I3601" t="str">
            <v>TEL-AVIV</v>
          </cell>
          <cell r="J3601" t="str">
            <v>Israel</v>
          </cell>
          <cell r="K3601">
            <v>39285</v>
          </cell>
          <cell r="L3601" t="str">
            <v>IL</v>
          </cell>
          <cell r="M3601" t="str">
            <v>D41P</v>
          </cell>
          <cell r="N3601" t="str">
            <v>D</v>
          </cell>
          <cell r="O3601" t="str">
            <v>4</v>
          </cell>
          <cell r="P3601" t="str">
            <v>Regular</v>
          </cell>
          <cell r="T3601">
            <v>1</v>
          </cell>
          <cell r="U3601" t="str">
            <v>ILS</v>
          </cell>
          <cell r="V3601" t="str">
            <v>Products - R&amp;D</v>
          </cell>
          <cell r="W3601" t="str">
            <v>Dorit Dor</v>
          </cell>
          <cell r="Y3601" t="str">
            <v>Eligible</v>
          </cell>
          <cell r="Z3601">
            <v>29700</v>
          </cell>
          <cell r="AA3601">
            <v>109493.08755760369</v>
          </cell>
          <cell r="AB3601">
            <v>29700</v>
          </cell>
          <cell r="AC3601">
            <v>109493.08755760369</v>
          </cell>
          <cell r="AD3601">
            <v>3</v>
          </cell>
          <cell r="AE3601" t="str">
            <v>D41</v>
          </cell>
          <cell r="AF3601">
            <v>25500</v>
          </cell>
          <cell r="AG3601">
            <v>37000</v>
          </cell>
          <cell r="AH3601">
            <v>0.36</v>
          </cell>
          <cell r="AI3601">
            <v>2</v>
          </cell>
          <cell r="AJ3601">
            <v>0</v>
          </cell>
          <cell r="AK3601">
            <v>30591</v>
          </cell>
          <cell r="AL3601">
            <v>3.0000000000000027E-2</v>
          </cell>
          <cell r="AM3601">
            <v>112777.88018433181</v>
          </cell>
          <cell r="AN3601">
            <v>3284.7926267281146</v>
          </cell>
          <cell r="AO3601">
            <v>-0.17321621621621619</v>
          </cell>
          <cell r="AQ3601">
            <v>6500</v>
          </cell>
          <cell r="AR3601">
            <v>86000</v>
          </cell>
          <cell r="AS3601">
            <v>0.28999999999999998</v>
          </cell>
          <cell r="AT3601">
            <v>1</v>
          </cell>
          <cell r="AU3601">
            <v>0</v>
          </cell>
          <cell r="AV3601">
            <v>30591</v>
          </cell>
          <cell r="AW3601">
            <v>112777.88018433181</v>
          </cell>
          <cell r="AX3601">
            <v>3.0000000000000027E-2</v>
          </cell>
          <cell r="AY3601">
            <v>3284.7926267281146</v>
          </cell>
          <cell r="AZ3601" t="str">
            <v>Regular Bonus</v>
          </cell>
          <cell r="BA3601" t="str">
            <v>Regular BonusEligible</v>
          </cell>
          <cell r="BB3601" t="str">
            <v>Regular BonusIsrael</v>
          </cell>
          <cell r="BC3601" t="str">
            <v>Regular BonusIsrael Employee</v>
          </cell>
          <cell r="BD3601" t="str">
            <v>D45</v>
          </cell>
          <cell r="BE3601" t="str">
            <v>Employee</v>
          </cell>
          <cell r="BF3601">
            <v>29700</v>
          </cell>
          <cell r="BG3601">
            <v>24800</v>
          </cell>
          <cell r="BH3601">
            <v>2</v>
          </cell>
          <cell r="BI3601">
            <v>4000</v>
          </cell>
          <cell r="BJ3601">
            <v>43000</v>
          </cell>
          <cell r="BK3601">
            <v>43000</v>
          </cell>
          <cell r="BL3601">
            <v>34400</v>
          </cell>
        </row>
        <row r="3602">
          <cell r="B3602">
            <v>18506</v>
          </cell>
          <cell r="C3602">
            <v>13552</v>
          </cell>
          <cell r="D3602">
            <v>161229</v>
          </cell>
          <cell r="E3602" t="str">
            <v>Monder Ashkar</v>
          </cell>
          <cell r="F3602" t="str">
            <v>SOFTWARE DEVELOPER</v>
          </cell>
          <cell r="G3602" t="str">
            <v>Employee</v>
          </cell>
          <cell r="H3602" t="str">
            <v>Products - R&amp;D</v>
          </cell>
          <cell r="I3602" t="str">
            <v>TEL-AVIV</v>
          </cell>
          <cell r="J3602" t="str">
            <v>Israel</v>
          </cell>
          <cell r="K3602">
            <v>43318</v>
          </cell>
          <cell r="L3602" t="str">
            <v>IL</v>
          </cell>
          <cell r="M3602" t="str">
            <v>D51P</v>
          </cell>
          <cell r="N3602" t="str">
            <v>D</v>
          </cell>
          <cell r="O3602" t="str">
            <v>5</v>
          </cell>
          <cell r="P3602" t="str">
            <v>Regular</v>
          </cell>
          <cell r="T3602">
            <v>1</v>
          </cell>
          <cell r="U3602" t="str">
            <v>ILS</v>
          </cell>
          <cell r="V3602" t="str">
            <v>Products - R&amp;D</v>
          </cell>
          <cell r="W3602" t="str">
            <v>Dorit Dor</v>
          </cell>
          <cell r="Y3602" t="str">
            <v>Eligible</v>
          </cell>
          <cell r="Z3602">
            <v>19000</v>
          </cell>
          <cell r="AA3602">
            <v>70046.082949308751</v>
          </cell>
          <cell r="AB3602">
            <v>19000</v>
          </cell>
          <cell r="AC3602">
            <v>70046.082949308751</v>
          </cell>
          <cell r="AD3602">
            <v>4</v>
          </cell>
          <cell r="AE3602" t="str">
            <v>D51</v>
          </cell>
          <cell r="AF3602">
            <v>19500</v>
          </cell>
          <cell r="AG3602">
            <v>29500</v>
          </cell>
          <cell r="AH3602">
            <v>0</v>
          </cell>
          <cell r="AI3602">
            <v>1</v>
          </cell>
          <cell r="AJ3602">
            <v>0</v>
          </cell>
          <cell r="AK3602">
            <v>20140</v>
          </cell>
          <cell r="AL3602">
            <v>6.0000000000000053E-2</v>
          </cell>
          <cell r="AM3602">
            <v>74248.847926267277</v>
          </cell>
          <cell r="AN3602">
            <v>4202.7649769585259</v>
          </cell>
          <cell r="AO3602">
            <v>-0.31728813559322033</v>
          </cell>
          <cell r="AQ3602">
            <v>6500</v>
          </cell>
          <cell r="AR3602">
            <v>86000</v>
          </cell>
          <cell r="AS3602">
            <v>0.15</v>
          </cell>
          <cell r="AT3602">
            <v>1</v>
          </cell>
          <cell r="AU3602">
            <v>0</v>
          </cell>
          <cell r="AV3602">
            <v>20140</v>
          </cell>
          <cell r="AW3602">
            <v>74248.847926267277</v>
          </cell>
          <cell r="AX3602">
            <v>6.0000000000000053E-2</v>
          </cell>
          <cell r="AY3602">
            <v>4202.7649769585259</v>
          </cell>
          <cell r="AZ3602" t="str">
            <v>Regular Bonus</v>
          </cell>
          <cell r="BA3602" t="str">
            <v>Regular BonusEligible</v>
          </cell>
          <cell r="BB3602" t="str">
            <v>Regular BonusIsrael</v>
          </cell>
          <cell r="BC3602" t="str">
            <v>Regular BonusIsrael Employee</v>
          </cell>
          <cell r="BD3602" t="str">
            <v>D65</v>
          </cell>
          <cell r="BE3602" t="str">
            <v>Employee</v>
          </cell>
          <cell r="BF3602">
            <v>19000</v>
          </cell>
          <cell r="BG3602">
            <v>22000</v>
          </cell>
          <cell r="BH3602">
            <v>3</v>
          </cell>
          <cell r="BI3602">
            <v>4000</v>
          </cell>
          <cell r="BJ3602">
            <v>35000</v>
          </cell>
          <cell r="BK3602">
            <v>35000</v>
          </cell>
          <cell r="BL3602">
            <v>28000</v>
          </cell>
        </row>
        <row r="3603">
          <cell r="B3603">
            <v>16446</v>
          </cell>
          <cell r="C3603">
            <v>11375</v>
          </cell>
          <cell r="D3603">
            <v>222688</v>
          </cell>
          <cell r="E3603" t="str">
            <v>Dana Tsymberg</v>
          </cell>
          <cell r="F3603" t="str">
            <v>CYBER ANALYST</v>
          </cell>
          <cell r="G3603" t="str">
            <v>Hourly Partial Time</v>
          </cell>
          <cell r="H3603" t="str">
            <v>Products - R&amp;D</v>
          </cell>
          <cell r="I3603" t="str">
            <v>TEL-AVIV</v>
          </cell>
          <cell r="J3603" t="str">
            <v>Israel</v>
          </cell>
          <cell r="K3603">
            <v>42943</v>
          </cell>
          <cell r="L3603" t="str">
            <v>IL</v>
          </cell>
          <cell r="M3603" t="str">
            <v>D61S</v>
          </cell>
          <cell r="N3603" t="str">
            <v>D</v>
          </cell>
          <cell r="O3603" t="str">
            <v>6</v>
          </cell>
          <cell r="P3603" t="str">
            <v>Regular</v>
          </cell>
          <cell r="T3603">
            <v>1</v>
          </cell>
          <cell r="U3603" t="str">
            <v>ILS</v>
          </cell>
          <cell r="V3603" t="str">
            <v>Products - R&amp;D</v>
          </cell>
          <cell r="W3603" t="str">
            <v>Dorit Dor</v>
          </cell>
          <cell r="Y3603" t="str">
            <v>Eligible</v>
          </cell>
          <cell r="Z3603">
            <v>12790</v>
          </cell>
          <cell r="AA3603">
            <v>47152.073732718898</v>
          </cell>
          <cell r="AB3603">
            <v>12790</v>
          </cell>
          <cell r="AC3603">
            <v>47152.073732718898</v>
          </cell>
          <cell r="AD3603">
            <v>3</v>
          </cell>
          <cell r="AE3603" t="str">
            <v>D61</v>
          </cell>
          <cell r="AF3603">
            <v>11860</v>
          </cell>
          <cell r="AG3603">
            <v>18370</v>
          </cell>
          <cell r="AH3603">
            <v>0.14000000000000001</v>
          </cell>
          <cell r="AI3603">
            <v>1</v>
          </cell>
          <cell r="AJ3603">
            <v>0</v>
          </cell>
          <cell r="AK3603">
            <v>13301.6</v>
          </cell>
          <cell r="AL3603">
            <v>4.0000000000000036E-2</v>
          </cell>
          <cell r="AM3603">
            <v>49038.156682027657</v>
          </cell>
          <cell r="AN3603">
            <v>1886.0829493087585</v>
          </cell>
          <cell r="AO3603">
            <v>-0.27590636908002175</v>
          </cell>
          <cell r="AQ3603">
            <v>6500</v>
          </cell>
          <cell r="AR3603">
            <v>86000</v>
          </cell>
          <cell r="AS3603">
            <v>7.0000000000000007E-2</v>
          </cell>
          <cell r="AT3603">
            <v>1</v>
          </cell>
          <cell r="AU3603">
            <v>0</v>
          </cell>
          <cell r="AV3603">
            <v>13301.6</v>
          </cell>
          <cell r="AW3603">
            <v>49038.156682027657</v>
          </cell>
          <cell r="AX3603">
            <v>4.0000000000000036E-2</v>
          </cell>
          <cell r="AY3603">
            <v>1886.0829493087585</v>
          </cell>
          <cell r="AZ3603" t="str">
            <v>Regular Bonus</v>
          </cell>
          <cell r="BA3603" t="str">
            <v>Regular BonusEligible</v>
          </cell>
          <cell r="BB3603" t="str">
            <v>Regular BonusIsrael</v>
          </cell>
          <cell r="BC3603" t="str">
            <v>Regular BonusIsrael Hourly Partial Time</v>
          </cell>
          <cell r="BD3603" t="str">
            <v>D61</v>
          </cell>
          <cell r="BE3603" t="str">
            <v>Hourly Partial Time</v>
          </cell>
          <cell r="BF3603">
            <v>12790</v>
          </cell>
          <cell r="BG3603">
            <v>11418</v>
          </cell>
          <cell r="BH3603">
            <v>2</v>
          </cell>
          <cell r="BI3603">
            <v>2000</v>
          </cell>
          <cell r="BJ3603">
            <v>10500</v>
          </cell>
          <cell r="BK3603">
            <v>10500</v>
          </cell>
          <cell r="BL3603">
            <v>8400</v>
          </cell>
        </row>
        <row r="3604">
          <cell r="B3604">
            <v>17518</v>
          </cell>
          <cell r="C3604">
            <v>12533</v>
          </cell>
          <cell r="D3604">
            <v>143288</v>
          </cell>
          <cell r="E3604" t="str">
            <v>Pavel Korolin</v>
          </cell>
          <cell r="F3604" t="str">
            <v>TEAM LEADER</v>
          </cell>
          <cell r="G3604" t="str">
            <v>Employee</v>
          </cell>
          <cell r="H3604" t="str">
            <v>Products - R&amp;D</v>
          </cell>
          <cell r="I3604" t="str">
            <v>TEL-AVIV</v>
          </cell>
          <cell r="J3604" t="str">
            <v>Israel</v>
          </cell>
          <cell r="K3604">
            <v>43087</v>
          </cell>
          <cell r="L3604" t="str">
            <v>IL</v>
          </cell>
          <cell r="M3604" t="str">
            <v>D41M</v>
          </cell>
          <cell r="N3604" t="str">
            <v>D</v>
          </cell>
          <cell r="O3604" t="str">
            <v>4</v>
          </cell>
          <cell r="P3604" t="str">
            <v>Regular</v>
          </cell>
          <cell r="T3604">
            <v>1</v>
          </cell>
          <cell r="U3604" t="str">
            <v>ILS</v>
          </cell>
          <cell r="V3604" t="str">
            <v>Products - R&amp;D</v>
          </cell>
          <cell r="W3604" t="str">
            <v>Dorit Dor</v>
          </cell>
          <cell r="Y3604" t="str">
            <v>Eligible</v>
          </cell>
          <cell r="Z3604">
            <v>24500</v>
          </cell>
          <cell r="AA3604">
            <v>90322.580645161288</v>
          </cell>
          <cell r="AB3604">
            <v>24500</v>
          </cell>
          <cell r="AC3604">
            <v>90322.580645161288</v>
          </cell>
          <cell r="AD3604">
            <v>4</v>
          </cell>
          <cell r="AE3604" t="str">
            <v>D41</v>
          </cell>
          <cell r="AF3604">
            <v>25500</v>
          </cell>
          <cell r="AG3604">
            <v>37000</v>
          </cell>
          <cell r="AH3604">
            <v>0</v>
          </cell>
          <cell r="AI3604">
            <v>1</v>
          </cell>
          <cell r="AJ3604">
            <v>0</v>
          </cell>
          <cell r="AK3604">
            <v>25970</v>
          </cell>
          <cell r="AL3604">
            <v>6.0000000000000053E-2</v>
          </cell>
          <cell r="AM3604">
            <v>95741.93548387097</v>
          </cell>
          <cell r="AN3604">
            <v>5419.3548387096816</v>
          </cell>
          <cell r="AO3604">
            <v>-0.29810810810810806</v>
          </cell>
          <cell r="AQ3604">
            <v>6500</v>
          </cell>
          <cell r="AR3604">
            <v>86000</v>
          </cell>
          <cell r="AS3604">
            <v>0.22</v>
          </cell>
          <cell r="AT3604">
            <v>1</v>
          </cell>
          <cell r="AU3604">
            <v>0</v>
          </cell>
          <cell r="AV3604">
            <v>25970</v>
          </cell>
          <cell r="AW3604">
            <v>95741.93548387097</v>
          </cell>
          <cell r="AX3604">
            <v>6.0000000000000053E-2</v>
          </cell>
          <cell r="AY3604">
            <v>5419.3548387096816</v>
          </cell>
          <cell r="AZ3604" t="str">
            <v>Regular Bonus</v>
          </cell>
          <cell r="BA3604" t="str">
            <v>Regular BonusEligible</v>
          </cell>
          <cell r="BB3604" t="str">
            <v>Regular BonusIsrael</v>
          </cell>
          <cell r="BC3604" t="str">
            <v>Regular BonusIsrael Employee</v>
          </cell>
          <cell r="BD3604" t="str">
            <v>D45</v>
          </cell>
          <cell r="BE3604" t="str">
            <v>Employee</v>
          </cell>
          <cell r="BF3604">
            <v>24500</v>
          </cell>
          <cell r="BG3604">
            <v>40000</v>
          </cell>
          <cell r="BH3604">
            <v>4</v>
          </cell>
          <cell r="BI3604">
            <v>4000</v>
          </cell>
          <cell r="BJ3604">
            <v>60000</v>
          </cell>
          <cell r="BK3604">
            <v>60000</v>
          </cell>
          <cell r="BL3604">
            <v>48000</v>
          </cell>
        </row>
        <row r="3605">
          <cell r="B3605">
            <v>17525</v>
          </cell>
          <cell r="C3605">
            <v>12540</v>
          </cell>
          <cell r="D3605">
            <v>14614</v>
          </cell>
          <cell r="E3605" t="str">
            <v>Moran Hazom</v>
          </cell>
          <cell r="F3605" t="str">
            <v>SOFTWARE DEVELOPER</v>
          </cell>
          <cell r="G3605" t="str">
            <v>Employee</v>
          </cell>
          <cell r="H3605" t="str">
            <v>Products - R&amp;D</v>
          </cell>
          <cell r="I3605" t="str">
            <v>TEL-AVIV</v>
          </cell>
          <cell r="J3605" t="str">
            <v>Israel</v>
          </cell>
          <cell r="K3605">
            <v>43094</v>
          </cell>
          <cell r="L3605" t="str">
            <v>IL</v>
          </cell>
          <cell r="M3605" t="str">
            <v>D61P</v>
          </cell>
          <cell r="N3605" t="str">
            <v>D</v>
          </cell>
          <cell r="O3605" t="str">
            <v>6</v>
          </cell>
          <cell r="P3605" t="str">
            <v>Regular</v>
          </cell>
          <cell r="T3605">
            <v>1</v>
          </cell>
          <cell r="U3605" t="str">
            <v>ILS</v>
          </cell>
          <cell r="V3605" t="str">
            <v>Products - R&amp;D</v>
          </cell>
          <cell r="W3605" t="str">
            <v>Dorit Dor</v>
          </cell>
          <cell r="Y3605" t="str">
            <v>Eligible</v>
          </cell>
          <cell r="Z3605">
            <v>20000</v>
          </cell>
          <cell r="AA3605">
            <v>73732.718894009216</v>
          </cell>
          <cell r="AB3605">
            <v>20000</v>
          </cell>
          <cell r="AC3605">
            <v>73732.718894009216</v>
          </cell>
          <cell r="AD3605">
            <v>2</v>
          </cell>
          <cell r="AE3605" t="str">
            <v>D61</v>
          </cell>
          <cell r="AF3605">
            <v>16000</v>
          </cell>
          <cell r="AG3605">
            <v>23000</v>
          </cell>
          <cell r="AH3605">
            <v>0.56999999999999995</v>
          </cell>
          <cell r="AI3605">
            <v>3</v>
          </cell>
          <cell r="AJ3605">
            <v>0</v>
          </cell>
          <cell r="AK3605">
            <v>20000</v>
          </cell>
          <cell r="AL3605">
            <v>0</v>
          </cell>
          <cell r="AM3605">
            <v>73732.718894009216</v>
          </cell>
          <cell r="AN3605">
            <v>0</v>
          </cell>
          <cell r="AO3605">
            <v>-0.13043478260869568</v>
          </cell>
          <cell r="AP3605" t="str">
            <v>Rated 2 - no recommendation</v>
          </cell>
          <cell r="AQ3605">
            <v>6500</v>
          </cell>
          <cell r="AR3605">
            <v>86000</v>
          </cell>
          <cell r="AS3605">
            <v>0.16</v>
          </cell>
          <cell r="AT3605">
            <v>1</v>
          </cell>
          <cell r="AU3605">
            <v>0</v>
          </cell>
          <cell r="AV3605">
            <v>20000</v>
          </cell>
          <cell r="AW3605">
            <v>73732.718894009216</v>
          </cell>
          <cell r="AX3605">
            <v>0</v>
          </cell>
          <cell r="AY3605">
            <v>0</v>
          </cell>
          <cell r="AZ3605" t="str">
            <v>Regular Bonus</v>
          </cell>
          <cell r="BA3605" t="str">
            <v>Regular BonusEligible</v>
          </cell>
          <cell r="BB3605" t="str">
            <v>Regular BonusIsrael</v>
          </cell>
          <cell r="BC3605" t="str">
            <v>Regular BonusIsrael Employee</v>
          </cell>
          <cell r="BD3605" t="str">
            <v>D65</v>
          </cell>
          <cell r="BE3605" t="str">
            <v>Employee</v>
          </cell>
          <cell r="BF3605">
            <v>20000</v>
          </cell>
          <cell r="BG3605">
            <v>22000</v>
          </cell>
          <cell r="BH3605">
            <v>3</v>
          </cell>
          <cell r="BI3605">
            <v>4000</v>
          </cell>
          <cell r="BJ3605">
            <v>14000</v>
          </cell>
          <cell r="BK3605">
            <v>14000</v>
          </cell>
          <cell r="BL3605">
            <v>11200</v>
          </cell>
        </row>
        <row r="3606">
          <cell r="B3606">
            <v>17554</v>
          </cell>
          <cell r="C3606">
            <v>12568</v>
          </cell>
          <cell r="D3606">
            <v>136356</v>
          </cell>
          <cell r="E3606" t="str">
            <v>Assaf Koren</v>
          </cell>
          <cell r="F3606" t="str">
            <v>GROUP MANAGER</v>
          </cell>
          <cell r="G3606" t="str">
            <v>Employee</v>
          </cell>
          <cell r="H3606" t="str">
            <v>Products - R&amp;D</v>
          </cell>
          <cell r="I3606" t="str">
            <v>TEL-AVIV</v>
          </cell>
          <cell r="J3606" t="str">
            <v>Israel</v>
          </cell>
          <cell r="K3606">
            <v>43097</v>
          </cell>
          <cell r="L3606" t="str">
            <v>IL</v>
          </cell>
          <cell r="M3606" t="str">
            <v>D30M</v>
          </cell>
          <cell r="N3606" t="str">
            <v>D</v>
          </cell>
          <cell r="O3606" t="str">
            <v>3</v>
          </cell>
          <cell r="P3606" t="str">
            <v>Regular</v>
          </cell>
          <cell r="T3606">
            <v>1</v>
          </cell>
          <cell r="U3606" t="str">
            <v>ILS</v>
          </cell>
          <cell r="V3606" t="str">
            <v>Products - R&amp;D</v>
          </cell>
          <cell r="W3606" t="str">
            <v>Dorit Dor</v>
          </cell>
          <cell r="Y3606" t="str">
            <v>Eligible</v>
          </cell>
          <cell r="Z3606">
            <v>39400</v>
          </cell>
          <cell r="AA3606">
            <v>145253.45622119817</v>
          </cell>
          <cell r="AB3606">
            <v>39400</v>
          </cell>
          <cell r="AC3606">
            <v>145253.45622119817</v>
          </cell>
          <cell r="AD3606">
            <v>3</v>
          </cell>
          <cell r="AE3606" t="str">
            <v>D30</v>
          </cell>
          <cell r="AF3606">
            <v>34000</v>
          </cell>
          <cell r="AG3606">
            <v>46000</v>
          </cell>
          <cell r="AH3606">
            <v>0.45</v>
          </cell>
          <cell r="AI3606">
            <v>3</v>
          </cell>
          <cell r="AJ3606">
            <v>0</v>
          </cell>
          <cell r="AK3606">
            <v>40188</v>
          </cell>
          <cell r="AL3606">
            <v>2.0000000000000018E-2</v>
          </cell>
          <cell r="AM3606">
            <v>148158.52534562213</v>
          </cell>
          <cell r="AN3606">
            <v>2905.069124423957</v>
          </cell>
          <cell r="AO3606">
            <v>-0.12634782608695649</v>
          </cell>
          <cell r="AQ3606">
            <v>6500</v>
          </cell>
          <cell r="AR3606">
            <v>86000</v>
          </cell>
          <cell r="AS3606">
            <v>0.41</v>
          </cell>
          <cell r="AT3606">
            <v>1</v>
          </cell>
          <cell r="AU3606">
            <v>0</v>
          </cell>
          <cell r="AV3606">
            <v>40188</v>
          </cell>
          <cell r="AW3606">
            <v>148158.52534562213</v>
          </cell>
          <cell r="AX3606">
            <v>2.0000000000000018E-2</v>
          </cell>
          <cell r="AY3606">
            <v>2905.069124423957</v>
          </cell>
          <cell r="AZ3606" t="str">
            <v>Regular Bonus</v>
          </cell>
          <cell r="BA3606" t="str">
            <v>Regular BonusEligible</v>
          </cell>
          <cell r="BB3606" t="str">
            <v>Regular BonusIsrael</v>
          </cell>
          <cell r="BC3606" t="str">
            <v>Regular BonusIsrael Employee</v>
          </cell>
          <cell r="BD3606" t="str">
            <v>D35</v>
          </cell>
          <cell r="BE3606" t="str">
            <v>Employee</v>
          </cell>
          <cell r="BF3606">
            <v>39400</v>
          </cell>
          <cell r="BG3606">
            <v>60000</v>
          </cell>
          <cell r="BH3606">
            <v>3</v>
          </cell>
          <cell r="BI3606">
            <v>4000</v>
          </cell>
          <cell r="BJ3606">
            <v>70000</v>
          </cell>
          <cell r="BK3606">
            <v>70000</v>
          </cell>
          <cell r="BL3606">
            <v>56000</v>
          </cell>
        </row>
        <row r="3607">
          <cell r="B3607">
            <v>21465</v>
          </cell>
          <cell r="C3607">
            <v>16552</v>
          </cell>
          <cell r="D3607">
            <v>29617</v>
          </cell>
          <cell r="E3607" t="str">
            <v>Udi Salony</v>
          </cell>
          <cell r="F3607" t="str">
            <v>COMPETITIVE INTELLIGENCE ANALYST</v>
          </cell>
          <cell r="G3607" t="str">
            <v>Employee</v>
          </cell>
          <cell r="H3607" t="str">
            <v>Products - R&amp;D</v>
          </cell>
          <cell r="I3607" t="str">
            <v>TEL-AVIV</v>
          </cell>
          <cell r="J3607" t="str">
            <v>Israel</v>
          </cell>
          <cell r="K3607">
            <v>44032</v>
          </cell>
          <cell r="L3607" t="str">
            <v>IL</v>
          </cell>
          <cell r="M3607" t="str">
            <v>T41P</v>
          </cell>
          <cell r="N3607" t="str">
            <v>T</v>
          </cell>
          <cell r="O3607" t="str">
            <v>4</v>
          </cell>
          <cell r="P3607" t="str">
            <v>Regular</v>
          </cell>
          <cell r="T3607">
            <v>1</v>
          </cell>
          <cell r="U3607" t="str">
            <v>ILS</v>
          </cell>
          <cell r="V3607" t="str">
            <v>Products - R&amp;D</v>
          </cell>
          <cell r="W3607" t="str">
            <v>Dorit Dor</v>
          </cell>
          <cell r="Y3607" t="str">
            <v>Eligible</v>
          </cell>
          <cell r="Z3607">
            <v>23000</v>
          </cell>
          <cell r="AA3607">
            <v>84792.626728110597</v>
          </cell>
          <cell r="AB3607">
            <v>23000</v>
          </cell>
          <cell r="AC3607">
            <v>84792.626728110597</v>
          </cell>
          <cell r="AD3607">
            <v>3</v>
          </cell>
          <cell r="AE3607" t="str">
            <v>T41</v>
          </cell>
          <cell r="AF3607">
            <v>16000</v>
          </cell>
          <cell r="AG3607">
            <v>26000</v>
          </cell>
          <cell r="AH3607">
            <v>0.7</v>
          </cell>
          <cell r="AI3607">
            <v>4</v>
          </cell>
          <cell r="AJ3607">
            <v>0</v>
          </cell>
          <cell r="AK3607">
            <v>23344.999999999996</v>
          </cell>
          <cell r="AL3607">
            <v>1.4999999999999902E-2</v>
          </cell>
          <cell r="AM3607">
            <v>86064.516129032243</v>
          </cell>
          <cell r="AN3607">
            <v>1271.8894009216456</v>
          </cell>
          <cell r="AO3607">
            <v>-0.10211538461538472</v>
          </cell>
          <cell r="AQ3607">
            <v>6500</v>
          </cell>
          <cell r="AR3607">
            <v>86000</v>
          </cell>
          <cell r="AS3607">
            <v>0.2</v>
          </cell>
          <cell r="AT3607">
            <v>1</v>
          </cell>
          <cell r="AU3607">
            <v>0</v>
          </cell>
          <cell r="AV3607">
            <v>23344.999999999996</v>
          </cell>
          <cell r="AW3607">
            <v>86064.516129032243</v>
          </cell>
          <cell r="AX3607">
            <v>1.4999999999999902E-2</v>
          </cell>
          <cell r="AY3607">
            <v>1271.8894009216456</v>
          </cell>
          <cell r="AZ3607" t="str">
            <v>Regular Bonus</v>
          </cell>
          <cell r="BA3607" t="str">
            <v>Regular BonusEligible</v>
          </cell>
          <cell r="BB3607" t="str">
            <v>Regular BonusIsrael</v>
          </cell>
          <cell r="BC3607" t="str">
            <v>Regular BonusIsrael Employee</v>
          </cell>
          <cell r="BD3607" t="str">
            <v>T41</v>
          </cell>
          <cell r="BE3607" t="str">
            <v>Employee</v>
          </cell>
          <cell r="BF3607">
            <v>23000</v>
          </cell>
          <cell r="BG3607">
            <v>0</v>
          </cell>
          <cell r="BI3607">
            <v>4000</v>
          </cell>
          <cell r="BJ3607">
            <v>25000</v>
          </cell>
          <cell r="BK3607">
            <v>25000</v>
          </cell>
          <cell r="BL3607">
            <v>20000</v>
          </cell>
        </row>
        <row r="3608">
          <cell r="B3608">
            <v>18641</v>
          </cell>
          <cell r="C3608">
            <v>13686</v>
          </cell>
          <cell r="D3608">
            <v>206935</v>
          </cell>
          <cell r="E3608" t="str">
            <v>Chen Shalev Sokolovsky</v>
          </cell>
          <cell r="F3608" t="str">
            <v>SOFTWARE DEVELOPER</v>
          </cell>
          <cell r="G3608" t="str">
            <v>Employee</v>
          </cell>
          <cell r="H3608" t="str">
            <v>Products - R&amp;D</v>
          </cell>
          <cell r="I3608" t="str">
            <v>TEL-AVIV</v>
          </cell>
          <cell r="J3608" t="str">
            <v>Israel</v>
          </cell>
          <cell r="K3608">
            <v>43346</v>
          </cell>
          <cell r="L3608" t="str">
            <v>IL</v>
          </cell>
          <cell r="M3608" t="str">
            <v>D51P</v>
          </cell>
          <cell r="N3608" t="str">
            <v>D</v>
          </cell>
          <cell r="O3608" t="str">
            <v>5</v>
          </cell>
          <cell r="P3608" t="str">
            <v>Regular</v>
          </cell>
          <cell r="T3608">
            <v>1</v>
          </cell>
          <cell r="U3608" t="str">
            <v>ILS</v>
          </cell>
          <cell r="V3608" t="str">
            <v>Products - R&amp;D</v>
          </cell>
          <cell r="W3608" t="str">
            <v>Dorit Dor</v>
          </cell>
          <cell r="Y3608" t="str">
            <v>Eligible</v>
          </cell>
          <cell r="Z3608">
            <v>25900</v>
          </cell>
          <cell r="AA3608">
            <v>95483.870967741939</v>
          </cell>
          <cell r="AB3608">
            <v>25900</v>
          </cell>
          <cell r="AC3608">
            <v>95483.870967741939</v>
          </cell>
          <cell r="AD3608">
            <v>4</v>
          </cell>
          <cell r="AE3608" t="str">
            <v>D51</v>
          </cell>
          <cell r="AF3608">
            <v>19500</v>
          </cell>
          <cell r="AG3608">
            <v>29500</v>
          </cell>
          <cell r="AH3608">
            <v>0.64</v>
          </cell>
          <cell r="AI3608">
            <v>3</v>
          </cell>
          <cell r="AJ3608">
            <v>0</v>
          </cell>
          <cell r="AK3608">
            <v>26936</v>
          </cell>
          <cell r="AL3608">
            <v>4.0000000000000036E-2</v>
          </cell>
          <cell r="AM3608">
            <v>99303.225806451621</v>
          </cell>
          <cell r="AN3608">
            <v>3819.3548387096816</v>
          </cell>
          <cell r="AO3608">
            <v>-8.6915254237288186E-2</v>
          </cell>
          <cell r="AQ3608">
            <v>6500</v>
          </cell>
          <cell r="AR3608">
            <v>86000</v>
          </cell>
          <cell r="AS3608">
            <v>0.24</v>
          </cell>
          <cell r="AT3608">
            <v>1</v>
          </cell>
          <cell r="AU3608">
            <v>0</v>
          </cell>
          <cell r="AV3608">
            <v>26936</v>
          </cell>
          <cell r="AW3608">
            <v>99303.225806451621</v>
          </cell>
          <cell r="AX3608">
            <v>4.0000000000000036E-2</v>
          </cell>
          <cell r="AY3608">
            <v>3819.3548387096816</v>
          </cell>
          <cell r="AZ3608" t="str">
            <v>Regular Bonus</v>
          </cell>
          <cell r="BA3608" t="str">
            <v>Regular BonusEligible</v>
          </cell>
          <cell r="BB3608" t="str">
            <v>Regular BonusIsrael</v>
          </cell>
          <cell r="BC3608" t="str">
            <v>Regular BonusIsrael Employee</v>
          </cell>
          <cell r="BD3608" t="str">
            <v>D51</v>
          </cell>
          <cell r="BE3608" t="str">
            <v>Employee</v>
          </cell>
          <cell r="BF3608">
            <v>25900</v>
          </cell>
          <cell r="BG3608">
            <v>30000</v>
          </cell>
          <cell r="BH3608">
            <v>4</v>
          </cell>
          <cell r="BI3608">
            <v>4000</v>
          </cell>
          <cell r="BJ3608">
            <v>44000</v>
          </cell>
          <cell r="BK3608">
            <v>44000</v>
          </cell>
          <cell r="BL3608">
            <v>35200</v>
          </cell>
        </row>
        <row r="3609">
          <cell r="B3609">
            <v>18891</v>
          </cell>
          <cell r="C3609">
            <v>13935</v>
          </cell>
          <cell r="D3609">
            <v>72927</v>
          </cell>
          <cell r="E3609" t="str">
            <v>Assaf Benarosh</v>
          </cell>
          <cell r="F3609" t="str">
            <v>SOFTWARE DEVELOPER</v>
          </cell>
          <cell r="G3609" t="str">
            <v>Employee</v>
          </cell>
          <cell r="H3609" t="str">
            <v>Products - R&amp;D</v>
          </cell>
          <cell r="I3609" t="str">
            <v>TEL-AVIV</v>
          </cell>
          <cell r="J3609" t="str">
            <v>Israel</v>
          </cell>
          <cell r="K3609">
            <v>43394</v>
          </cell>
          <cell r="L3609" t="str">
            <v>IL</v>
          </cell>
          <cell r="M3609" t="str">
            <v>D51P</v>
          </cell>
          <cell r="N3609" t="str">
            <v>D</v>
          </cell>
          <cell r="O3609" t="str">
            <v>5</v>
          </cell>
          <cell r="P3609" t="str">
            <v>Regular</v>
          </cell>
          <cell r="T3609">
            <v>1</v>
          </cell>
          <cell r="U3609" t="str">
            <v>ILS</v>
          </cell>
          <cell r="V3609" t="str">
            <v>Products - R&amp;D</v>
          </cell>
          <cell r="W3609" t="str">
            <v>Dorit Dor</v>
          </cell>
          <cell r="Y3609" t="str">
            <v>Eligible</v>
          </cell>
          <cell r="Z3609">
            <v>25900</v>
          </cell>
          <cell r="AA3609">
            <v>95483.870967741939</v>
          </cell>
          <cell r="AB3609">
            <v>25900</v>
          </cell>
          <cell r="AC3609">
            <v>95483.870967741939</v>
          </cell>
          <cell r="AD3609">
            <v>4</v>
          </cell>
          <cell r="AE3609" t="str">
            <v>D51</v>
          </cell>
          <cell r="AF3609">
            <v>19500</v>
          </cell>
          <cell r="AG3609">
            <v>29500</v>
          </cell>
          <cell r="AH3609">
            <v>0.64</v>
          </cell>
          <cell r="AI3609">
            <v>3</v>
          </cell>
          <cell r="AJ3609">
            <v>0</v>
          </cell>
          <cell r="AK3609">
            <v>26936</v>
          </cell>
          <cell r="AL3609">
            <v>4.0000000000000036E-2</v>
          </cell>
          <cell r="AM3609">
            <v>99303.225806451621</v>
          </cell>
          <cell r="AN3609">
            <v>3819.3548387096816</v>
          </cell>
          <cell r="AO3609">
            <v>-8.6915254237288186E-2</v>
          </cell>
          <cell r="AQ3609">
            <v>6500</v>
          </cell>
          <cell r="AR3609">
            <v>86000</v>
          </cell>
          <cell r="AS3609">
            <v>0.24</v>
          </cell>
          <cell r="AT3609">
            <v>1</v>
          </cell>
          <cell r="AU3609">
            <v>0</v>
          </cell>
          <cell r="AV3609">
            <v>26936</v>
          </cell>
          <cell r="AW3609">
            <v>99303.225806451621</v>
          </cell>
          <cell r="AX3609">
            <v>4.0000000000000036E-2</v>
          </cell>
          <cell r="AY3609">
            <v>3819.3548387096816</v>
          </cell>
          <cell r="AZ3609" t="str">
            <v>Regular Bonus</v>
          </cell>
          <cell r="BA3609" t="str">
            <v>Regular BonusEligible</v>
          </cell>
          <cell r="BB3609" t="str">
            <v>Regular BonusIsrael</v>
          </cell>
          <cell r="BC3609" t="str">
            <v>Regular BonusIsrael Employee</v>
          </cell>
          <cell r="BD3609" t="str">
            <v>D55</v>
          </cell>
          <cell r="BE3609" t="str">
            <v>Employee</v>
          </cell>
          <cell r="BF3609">
            <v>25900</v>
          </cell>
          <cell r="BG3609">
            <v>20000</v>
          </cell>
          <cell r="BH3609">
            <v>3</v>
          </cell>
          <cell r="BI3609">
            <v>4000</v>
          </cell>
          <cell r="BJ3609">
            <v>49000</v>
          </cell>
          <cell r="BK3609">
            <v>49000</v>
          </cell>
          <cell r="BL3609">
            <v>39200</v>
          </cell>
        </row>
        <row r="3610">
          <cell r="B3610">
            <v>18611</v>
          </cell>
          <cell r="C3610">
            <v>13657</v>
          </cell>
          <cell r="D3610">
            <v>241009</v>
          </cell>
          <cell r="E3610" t="str">
            <v>Adeeb Mansor</v>
          </cell>
          <cell r="F3610" t="str">
            <v>DEVOPS ENGINEER</v>
          </cell>
          <cell r="G3610" t="str">
            <v>Employee</v>
          </cell>
          <cell r="H3610" t="str">
            <v>Products - R&amp;D</v>
          </cell>
          <cell r="I3610" t="str">
            <v>TEL-AVIV</v>
          </cell>
          <cell r="J3610" t="str">
            <v>Israel</v>
          </cell>
          <cell r="K3610">
            <v>43342</v>
          </cell>
          <cell r="L3610" t="str">
            <v>IL</v>
          </cell>
          <cell r="M3610" t="str">
            <v>D62P</v>
          </cell>
          <cell r="N3610" t="str">
            <v>D</v>
          </cell>
          <cell r="O3610" t="str">
            <v>6</v>
          </cell>
          <cell r="P3610" t="str">
            <v>Regular</v>
          </cell>
          <cell r="T3610">
            <v>1</v>
          </cell>
          <cell r="U3610" t="str">
            <v>ILS</v>
          </cell>
          <cell r="V3610" t="str">
            <v>Products - R&amp;D</v>
          </cell>
          <cell r="W3610" t="str">
            <v>Dorit Dor</v>
          </cell>
          <cell r="Y3610" t="str">
            <v>Eligible</v>
          </cell>
          <cell r="Z3610">
            <v>20000</v>
          </cell>
          <cell r="AA3610">
            <v>73732.718894009216</v>
          </cell>
          <cell r="AB3610">
            <v>20000</v>
          </cell>
          <cell r="AC3610">
            <v>73732.718894009216</v>
          </cell>
          <cell r="AD3610">
            <v>3</v>
          </cell>
          <cell r="AE3610" t="str">
            <v>D62</v>
          </cell>
          <cell r="AF3610">
            <v>17000</v>
          </cell>
          <cell r="AG3610">
            <v>25000</v>
          </cell>
          <cell r="AH3610">
            <v>0.37</v>
          </cell>
          <cell r="AI3610">
            <v>2</v>
          </cell>
          <cell r="AJ3610">
            <v>0</v>
          </cell>
          <cell r="AK3610">
            <v>20000</v>
          </cell>
          <cell r="AL3610">
            <v>0</v>
          </cell>
          <cell r="AM3610">
            <v>73732.718894009216</v>
          </cell>
          <cell r="AN3610">
            <v>0</v>
          </cell>
          <cell r="AO3610">
            <v>-0.19999999999999996</v>
          </cell>
          <cell r="AP3610" t="str">
            <v>Already received an increase</v>
          </cell>
          <cell r="AQ3610">
            <v>6500</v>
          </cell>
          <cell r="AR3610">
            <v>86000</v>
          </cell>
          <cell r="AS3610">
            <v>0.16</v>
          </cell>
          <cell r="AT3610">
            <v>1</v>
          </cell>
          <cell r="AU3610">
            <v>0</v>
          </cell>
          <cell r="AV3610">
            <v>20000</v>
          </cell>
          <cell r="AW3610">
            <v>73732.718894009216</v>
          </cell>
          <cell r="AX3610">
            <v>0</v>
          </cell>
          <cell r="AY3610">
            <v>0</v>
          </cell>
          <cell r="AZ3610" t="str">
            <v>Regular Bonus</v>
          </cell>
          <cell r="BA3610" t="str">
            <v>Regular BonusEligible</v>
          </cell>
          <cell r="BB3610" t="str">
            <v>Regular BonusIsrael</v>
          </cell>
          <cell r="BC3610" t="str">
            <v>Regular BonusIsrael Hourly Partial Time</v>
          </cell>
          <cell r="BD3610" t="str">
            <v>D61</v>
          </cell>
          <cell r="BE3610" t="str">
            <v>Hourly Partial Time</v>
          </cell>
          <cell r="BF3610">
            <v>20000</v>
          </cell>
          <cell r="BG3610">
            <v>3944</v>
          </cell>
          <cell r="BH3610">
            <v>3</v>
          </cell>
          <cell r="BI3610">
            <v>2000</v>
          </cell>
          <cell r="BJ3610">
            <v>10500</v>
          </cell>
          <cell r="BK3610">
            <v>10500</v>
          </cell>
          <cell r="BL3610">
            <v>8400</v>
          </cell>
        </row>
        <row r="3611">
          <cell r="B3611">
            <v>18969</v>
          </cell>
          <cell r="C3611">
            <v>14027</v>
          </cell>
          <cell r="E3611" t="str">
            <v>Ravid Atias</v>
          </cell>
          <cell r="F3611" t="str">
            <v>SOFTWARE DEVELOPER</v>
          </cell>
          <cell r="G3611" t="str">
            <v>Employee</v>
          </cell>
          <cell r="H3611" t="str">
            <v>Products - R&amp;D</v>
          </cell>
          <cell r="I3611" t="str">
            <v>TEL-AVIV</v>
          </cell>
          <cell r="J3611" t="str">
            <v>Israel</v>
          </cell>
          <cell r="K3611">
            <v>43212</v>
          </cell>
          <cell r="L3611" t="str">
            <v>IL</v>
          </cell>
          <cell r="M3611" t="str">
            <v>D51P</v>
          </cell>
          <cell r="N3611" t="str">
            <v>D</v>
          </cell>
          <cell r="O3611" t="str">
            <v>5</v>
          </cell>
          <cell r="P3611" t="str">
            <v>Regular</v>
          </cell>
          <cell r="T3611">
            <v>1</v>
          </cell>
          <cell r="U3611" t="str">
            <v>ILS</v>
          </cell>
          <cell r="V3611" t="str">
            <v>Products - R&amp;D</v>
          </cell>
          <cell r="W3611" t="str">
            <v>Dorit Dor</v>
          </cell>
          <cell r="Y3611" t="str">
            <v>Eligible</v>
          </cell>
          <cell r="Z3611">
            <v>26750</v>
          </cell>
          <cell r="AA3611">
            <v>98617.511520737331</v>
          </cell>
          <cell r="AB3611">
            <v>26750</v>
          </cell>
          <cell r="AC3611">
            <v>98617.511520737331</v>
          </cell>
          <cell r="AD3611">
            <v>4</v>
          </cell>
          <cell r="AE3611" t="str">
            <v>D51</v>
          </cell>
          <cell r="AF3611">
            <v>19500</v>
          </cell>
          <cell r="AG3611">
            <v>29500</v>
          </cell>
          <cell r="AH3611">
            <v>0.72</v>
          </cell>
          <cell r="AI3611">
            <v>4</v>
          </cell>
          <cell r="AJ3611">
            <v>0</v>
          </cell>
          <cell r="AK3611">
            <v>27552.5</v>
          </cell>
          <cell r="AL3611">
            <v>3.0000000000000027E-2</v>
          </cell>
          <cell r="AM3611">
            <v>101576.03686635946</v>
          </cell>
          <cell r="AN3611">
            <v>2958.5253456221253</v>
          </cell>
          <cell r="AO3611">
            <v>-6.6016949152542415E-2</v>
          </cell>
          <cell r="AQ3611">
            <v>6500</v>
          </cell>
          <cell r="AR3611">
            <v>86000</v>
          </cell>
          <cell r="AS3611">
            <v>0.25</v>
          </cell>
          <cell r="AT3611">
            <v>1</v>
          </cell>
          <cell r="AU3611">
            <v>0</v>
          </cell>
          <cell r="AV3611">
            <v>27552.5</v>
          </cell>
          <cell r="AW3611">
            <v>101576.03686635946</v>
          </cell>
          <cell r="AX3611">
            <v>3.0000000000000027E-2</v>
          </cell>
          <cell r="AY3611">
            <v>2958.5253456221253</v>
          </cell>
          <cell r="AZ3611" t="str">
            <v>Regular Bonus</v>
          </cell>
          <cell r="BA3611" t="str">
            <v>Regular BonusEligible</v>
          </cell>
          <cell r="BB3611" t="str">
            <v>Regular BonusIsrael</v>
          </cell>
          <cell r="BC3611" t="str">
            <v>Regular BonusIsrael Employee</v>
          </cell>
          <cell r="BD3611" t="str">
            <v>D61</v>
          </cell>
          <cell r="BE3611" t="str">
            <v>Employee</v>
          </cell>
          <cell r="BF3611">
            <v>26750</v>
          </cell>
          <cell r="BG3611">
            <v>40000</v>
          </cell>
          <cell r="BH3611">
            <v>5</v>
          </cell>
          <cell r="BI3611">
            <v>4000</v>
          </cell>
          <cell r="BJ3611">
            <v>34000</v>
          </cell>
          <cell r="BK3611">
            <v>34000</v>
          </cell>
          <cell r="BL3611">
            <v>27200</v>
          </cell>
        </row>
        <row r="3612">
          <cell r="B3612">
            <v>20928</v>
          </cell>
          <cell r="C3612">
            <v>16015</v>
          </cell>
          <cell r="D3612">
            <v>215919</v>
          </cell>
          <cell r="E3612" t="str">
            <v>Dmitry Levinson</v>
          </cell>
          <cell r="F3612" t="str">
            <v>SOFTWARE DEVELOPER</v>
          </cell>
          <cell r="G3612" t="str">
            <v>Employee</v>
          </cell>
          <cell r="H3612" t="str">
            <v>Products - R&amp;D</v>
          </cell>
          <cell r="I3612" t="str">
            <v>TEL-AVIV</v>
          </cell>
          <cell r="J3612" t="str">
            <v>Israel</v>
          </cell>
          <cell r="K3612">
            <v>43850</v>
          </cell>
          <cell r="L3612" t="str">
            <v>IL</v>
          </cell>
          <cell r="M3612" t="str">
            <v>D41P</v>
          </cell>
          <cell r="N3612" t="str">
            <v>D</v>
          </cell>
          <cell r="O3612" t="str">
            <v>4</v>
          </cell>
          <cell r="P3612" t="str">
            <v>Regular</v>
          </cell>
          <cell r="S3612">
            <v>1</v>
          </cell>
          <cell r="U3612" t="str">
            <v>ILS</v>
          </cell>
          <cell r="V3612" t="str">
            <v>Products - R&amp;D</v>
          </cell>
          <cell r="W3612" t="str">
            <v>Dorit Dor</v>
          </cell>
          <cell r="Y3612" t="str">
            <v>Eligible</v>
          </cell>
          <cell r="Z3612">
            <v>36000</v>
          </cell>
          <cell r="AA3612">
            <v>132718.8940092166</v>
          </cell>
          <cell r="AB3612">
            <v>36000</v>
          </cell>
          <cell r="AC3612">
            <v>132718.8940092166</v>
          </cell>
          <cell r="AD3612">
            <v>2</v>
          </cell>
          <cell r="AE3612" t="str">
            <v>D41</v>
          </cell>
          <cell r="AF3612">
            <v>25500</v>
          </cell>
          <cell r="AG3612">
            <v>37000</v>
          </cell>
          <cell r="AH3612">
            <v>0.91</v>
          </cell>
          <cell r="AI3612">
            <v>5</v>
          </cell>
          <cell r="AJ3612">
            <v>0</v>
          </cell>
          <cell r="AK3612">
            <v>36000</v>
          </cell>
          <cell r="AL3612">
            <v>0</v>
          </cell>
          <cell r="AM3612">
            <v>132718.8940092166</v>
          </cell>
          <cell r="AN3612">
            <v>0</v>
          </cell>
          <cell r="AO3612">
            <v>-2.7027027027026973E-2</v>
          </cell>
          <cell r="AP3612" t="str">
            <v>Rated 2 - no recommendation</v>
          </cell>
          <cell r="AQ3612">
            <v>6500</v>
          </cell>
          <cell r="AR3612">
            <v>86000</v>
          </cell>
          <cell r="AS3612">
            <v>0.37</v>
          </cell>
          <cell r="AT3612">
            <v>1</v>
          </cell>
          <cell r="AU3612">
            <v>0</v>
          </cell>
          <cell r="AV3612">
            <v>36000</v>
          </cell>
          <cell r="AW3612">
            <v>132718.8940092166</v>
          </cell>
          <cell r="AX3612">
            <v>0</v>
          </cell>
          <cell r="AY3612">
            <v>0</v>
          </cell>
          <cell r="AZ3612" t="str">
            <v>Target Bonus</v>
          </cell>
          <cell r="BA3612" t="str">
            <v>Target BonusEligible</v>
          </cell>
          <cell r="BB3612" t="str">
            <v>Target BonusIsrael</v>
          </cell>
          <cell r="BC3612" t="str">
            <v>Target BonusIsrael Employee</v>
          </cell>
          <cell r="BD3612" t="str">
            <v>D45</v>
          </cell>
          <cell r="BE3612" t="str">
            <v>Employee</v>
          </cell>
          <cell r="BF3612">
            <v>36000</v>
          </cell>
          <cell r="BG3612">
            <v>0</v>
          </cell>
          <cell r="BJ3612">
            <v>70000</v>
          </cell>
          <cell r="BK3612">
            <v>70000</v>
          </cell>
          <cell r="BL3612">
            <v>28000</v>
          </cell>
        </row>
        <row r="3613">
          <cell r="B3613">
            <v>20929</v>
          </cell>
          <cell r="C3613">
            <v>16016</v>
          </cell>
          <cell r="D3613">
            <v>127843</v>
          </cell>
          <cell r="E3613" t="str">
            <v>Chen Herscovitz</v>
          </cell>
          <cell r="F3613" t="str">
            <v>SOFTWARE DEVELOPER</v>
          </cell>
          <cell r="G3613" t="str">
            <v>Employee</v>
          </cell>
          <cell r="H3613" t="str">
            <v>Products - R&amp;D</v>
          </cell>
          <cell r="I3613" t="str">
            <v>TEL-AVIV</v>
          </cell>
          <cell r="J3613" t="str">
            <v>Israel</v>
          </cell>
          <cell r="K3613">
            <v>43850</v>
          </cell>
          <cell r="L3613" t="str">
            <v>IL</v>
          </cell>
          <cell r="M3613" t="str">
            <v>D61P</v>
          </cell>
          <cell r="N3613" t="str">
            <v>D</v>
          </cell>
          <cell r="O3613" t="str">
            <v>6</v>
          </cell>
          <cell r="P3613" t="str">
            <v>Regular</v>
          </cell>
          <cell r="T3613">
            <v>1</v>
          </cell>
          <cell r="U3613" t="str">
            <v>ILS</v>
          </cell>
          <cell r="V3613" t="str">
            <v>Products - R&amp;D</v>
          </cell>
          <cell r="W3613" t="str">
            <v>Dorit Dor</v>
          </cell>
          <cell r="Y3613" t="str">
            <v>Eligible</v>
          </cell>
          <cell r="Z3613">
            <v>23000</v>
          </cell>
          <cell r="AA3613">
            <v>84792.626728110597</v>
          </cell>
          <cell r="AB3613">
            <v>23000</v>
          </cell>
          <cell r="AC3613">
            <v>84792.626728110597</v>
          </cell>
          <cell r="AD3613">
            <v>3</v>
          </cell>
          <cell r="AE3613" t="str">
            <v>D61</v>
          </cell>
          <cell r="AF3613">
            <v>16000</v>
          </cell>
          <cell r="AG3613">
            <v>23000</v>
          </cell>
          <cell r="AH3613">
            <v>1</v>
          </cell>
          <cell r="AI3613">
            <v>5</v>
          </cell>
          <cell r="AJ3613">
            <v>0</v>
          </cell>
          <cell r="AK3613">
            <v>23000</v>
          </cell>
          <cell r="AL3613">
            <v>0</v>
          </cell>
          <cell r="AM3613">
            <v>84792.626728110597</v>
          </cell>
          <cell r="AN3613">
            <v>0</v>
          </cell>
          <cell r="AO3613">
            <v>0</v>
          </cell>
          <cell r="AP3613" t="str">
            <v>At the top of the range</v>
          </cell>
          <cell r="AQ3613">
            <v>6500</v>
          </cell>
          <cell r="AR3613">
            <v>86000</v>
          </cell>
          <cell r="AS3613">
            <v>0.2</v>
          </cell>
          <cell r="AT3613">
            <v>1</v>
          </cell>
          <cell r="AU3613">
            <v>0</v>
          </cell>
          <cell r="AV3613">
            <v>23000</v>
          </cell>
          <cell r="AW3613">
            <v>84792.626728110597</v>
          </cell>
          <cell r="AX3613">
            <v>0</v>
          </cell>
          <cell r="AY3613">
            <v>0</v>
          </cell>
          <cell r="AZ3613" t="str">
            <v>Regular Bonus</v>
          </cell>
          <cell r="BA3613" t="str">
            <v>Regular BonusEligible</v>
          </cell>
          <cell r="BB3613" t="str">
            <v>Regular BonusIsrael</v>
          </cell>
          <cell r="BC3613" t="str">
            <v>Regular BonusIsrael Employee</v>
          </cell>
          <cell r="BD3613" t="str">
            <v>D65</v>
          </cell>
          <cell r="BE3613" t="str">
            <v>Employee</v>
          </cell>
          <cell r="BF3613">
            <v>23000</v>
          </cell>
          <cell r="BG3613">
            <v>0</v>
          </cell>
          <cell r="BI3613">
            <v>4000</v>
          </cell>
          <cell r="BJ3613">
            <v>22000</v>
          </cell>
          <cell r="BK3613">
            <v>22000</v>
          </cell>
          <cell r="BL3613">
            <v>17600</v>
          </cell>
        </row>
        <row r="3614">
          <cell r="B3614">
            <v>20846</v>
          </cell>
          <cell r="C3614">
            <v>15933</v>
          </cell>
          <cell r="D3614">
            <v>212771</v>
          </cell>
          <cell r="E3614" t="str">
            <v>Amit Kaplan</v>
          </cell>
          <cell r="F3614" t="str">
            <v>SOFTWARE DEVELOPER</v>
          </cell>
          <cell r="G3614" t="str">
            <v>Hourly Partial Time</v>
          </cell>
          <cell r="H3614" t="str">
            <v>Products - R&amp;D</v>
          </cell>
          <cell r="I3614" t="str">
            <v>TEL-AVIV</v>
          </cell>
          <cell r="J3614" t="str">
            <v>Israel</v>
          </cell>
          <cell r="K3614">
            <v>43829</v>
          </cell>
          <cell r="L3614" t="str">
            <v>IL</v>
          </cell>
          <cell r="M3614" t="str">
            <v>D61S</v>
          </cell>
          <cell r="N3614" t="str">
            <v>D</v>
          </cell>
          <cell r="O3614" t="str">
            <v>6</v>
          </cell>
          <cell r="P3614" t="str">
            <v>Regular</v>
          </cell>
          <cell r="T3614">
            <v>1</v>
          </cell>
          <cell r="U3614" t="str">
            <v>ILS</v>
          </cell>
          <cell r="V3614" t="str">
            <v>Products - R&amp;D</v>
          </cell>
          <cell r="W3614" t="str">
            <v>Dorit Dor</v>
          </cell>
          <cell r="Y3614" t="str">
            <v>Eligible</v>
          </cell>
          <cell r="Z3614">
            <v>15580</v>
          </cell>
          <cell r="AA3614">
            <v>57437.788018433181</v>
          </cell>
          <cell r="AB3614">
            <v>15580</v>
          </cell>
          <cell r="AC3614">
            <v>57437.788018433181</v>
          </cell>
          <cell r="AD3614">
            <v>4</v>
          </cell>
          <cell r="AE3614" t="str">
            <v>D61</v>
          </cell>
          <cell r="AF3614">
            <v>11860</v>
          </cell>
          <cell r="AG3614">
            <v>18370</v>
          </cell>
          <cell r="AH3614">
            <v>0.56999999999999995</v>
          </cell>
          <cell r="AI3614">
            <v>3</v>
          </cell>
          <cell r="AJ3614">
            <v>0</v>
          </cell>
          <cell r="AK3614">
            <v>16203.2</v>
          </cell>
          <cell r="AL3614">
            <v>4.0000000000000036E-2</v>
          </cell>
          <cell r="AM3614">
            <v>59735.299539170519</v>
          </cell>
          <cell r="AN3614">
            <v>2297.5115207373383</v>
          </cell>
          <cell r="AO3614">
            <v>-0.1179531845400108</v>
          </cell>
          <cell r="AQ3614">
            <v>6500</v>
          </cell>
          <cell r="AR3614">
            <v>86000</v>
          </cell>
          <cell r="AS3614">
            <v>0.11</v>
          </cell>
          <cell r="AT3614">
            <v>1</v>
          </cell>
          <cell r="AU3614">
            <v>0</v>
          </cell>
          <cell r="AV3614">
            <v>16203.2</v>
          </cell>
          <cell r="AW3614">
            <v>59735.299539170519</v>
          </cell>
          <cell r="AX3614">
            <v>4.0000000000000036E-2</v>
          </cell>
          <cell r="AY3614">
            <v>2297.5115207373383</v>
          </cell>
          <cell r="AZ3614" t="str">
            <v>Regular Bonus</v>
          </cell>
          <cell r="BA3614" t="str">
            <v>Regular BonusEligible</v>
          </cell>
          <cell r="BB3614" t="str">
            <v>Regular BonusIsrael</v>
          </cell>
          <cell r="BC3614" t="str">
            <v>Regular BonusIsrael Hourly Partial Time</v>
          </cell>
          <cell r="BD3614" t="str">
            <v>D65</v>
          </cell>
          <cell r="BE3614" t="str">
            <v>Hourly Partial Time</v>
          </cell>
          <cell r="BF3614">
            <v>15580</v>
          </cell>
          <cell r="BG3614">
            <v>0</v>
          </cell>
          <cell r="BI3614">
            <v>2000</v>
          </cell>
          <cell r="BJ3614">
            <v>17500</v>
          </cell>
          <cell r="BK3614">
            <v>17500</v>
          </cell>
          <cell r="BL3614">
            <v>14000</v>
          </cell>
        </row>
        <row r="3615">
          <cell r="B3615">
            <v>20859</v>
          </cell>
          <cell r="C3615">
            <v>15946</v>
          </cell>
          <cell r="D3615">
            <v>153352</v>
          </cell>
          <cell r="E3615" t="str">
            <v>Tal Gabbai</v>
          </cell>
          <cell r="F3615" t="str">
            <v>SECURITY ANALYST</v>
          </cell>
          <cell r="G3615" t="str">
            <v>Hourly Full Time</v>
          </cell>
          <cell r="H3615" t="str">
            <v>Products - R&amp;D</v>
          </cell>
          <cell r="I3615" t="str">
            <v>TEL-AVIV</v>
          </cell>
          <cell r="J3615" t="str">
            <v>Israel</v>
          </cell>
          <cell r="K3615">
            <v>43836</v>
          </cell>
          <cell r="L3615" t="str">
            <v>IL</v>
          </cell>
          <cell r="M3615" t="str">
            <v>T51P</v>
          </cell>
          <cell r="N3615" t="str">
            <v>T</v>
          </cell>
          <cell r="O3615" t="str">
            <v>5</v>
          </cell>
          <cell r="P3615" t="str">
            <v>Regular</v>
          </cell>
          <cell r="T3615">
            <v>1</v>
          </cell>
          <cell r="U3615" t="str">
            <v>ILS</v>
          </cell>
          <cell r="V3615" t="str">
            <v>Products - R&amp;D</v>
          </cell>
          <cell r="W3615" t="str">
            <v>Dorit Dor</v>
          </cell>
          <cell r="Y3615" t="str">
            <v>Eligible</v>
          </cell>
          <cell r="Z3615">
            <v>14350</v>
          </cell>
          <cell r="AA3615">
            <v>52903.225806451614</v>
          </cell>
          <cell r="AB3615">
            <v>14350</v>
          </cell>
          <cell r="AC3615">
            <v>52903.225806451614</v>
          </cell>
          <cell r="AD3615">
            <v>4</v>
          </cell>
          <cell r="AE3615" t="str">
            <v>T51</v>
          </cell>
          <cell r="AF3615">
            <v>11000</v>
          </cell>
          <cell r="AG3615">
            <v>19000</v>
          </cell>
          <cell r="AH3615">
            <v>0.41</v>
          </cell>
          <cell r="AI3615">
            <v>2</v>
          </cell>
          <cell r="AJ3615">
            <v>0</v>
          </cell>
          <cell r="AK3615">
            <v>15067.5</v>
          </cell>
          <cell r="AL3615">
            <v>5.0000000000000044E-2</v>
          </cell>
          <cell r="AM3615">
            <v>55548.387096774197</v>
          </cell>
          <cell r="AN3615">
            <v>2645.1612903225832</v>
          </cell>
          <cell r="AO3615">
            <v>-0.20697368421052631</v>
          </cell>
          <cell r="AQ3615">
            <v>6500</v>
          </cell>
          <cell r="AR3615">
            <v>86000</v>
          </cell>
          <cell r="AS3615">
            <v>0.09</v>
          </cell>
          <cell r="AT3615">
            <v>1</v>
          </cell>
          <cell r="AU3615">
            <v>0</v>
          </cell>
          <cell r="AV3615">
            <v>15067.5</v>
          </cell>
          <cell r="AW3615">
            <v>55548.387096774197</v>
          </cell>
          <cell r="AX3615">
            <v>5.0000000000000044E-2</v>
          </cell>
          <cell r="AY3615">
            <v>2645.1612903225832</v>
          </cell>
          <cell r="AZ3615" t="str">
            <v>Regular Bonus</v>
          </cell>
          <cell r="BA3615" t="str">
            <v>Regular BonusEligible</v>
          </cell>
          <cell r="BB3615" t="str">
            <v>Regular BonusIsrael</v>
          </cell>
          <cell r="BC3615" t="str">
            <v>Regular BonusIsrael Hourly Full Time</v>
          </cell>
          <cell r="BD3615" t="str">
            <v>T51</v>
          </cell>
          <cell r="BE3615" t="str">
            <v>Hourly Full Time</v>
          </cell>
          <cell r="BF3615">
            <v>14350</v>
          </cell>
          <cell r="BG3615">
            <v>0</v>
          </cell>
          <cell r="BI3615">
            <v>2000</v>
          </cell>
          <cell r="BJ3615">
            <v>13500</v>
          </cell>
          <cell r="BK3615">
            <v>13500</v>
          </cell>
          <cell r="BL3615">
            <v>10800</v>
          </cell>
        </row>
        <row r="3616">
          <cell r="B3616">
            <v>20913</v>
          </cell>
          <cell r="C3616">
            <v>16000</v>
          </cell>
          <cell r="D3616">
            <v>206272</v>
          </cell>
          <cell r="E3616" t="str">
            <v>Noa Wengrowicz</v>
          </cell>
          <cell r="F3616" t="str">
            <v>SOFTWARE DEVELOPER</v>
          </cell>
          <cell r="G3616" t="str">
            <v>Hourly Partial Time</v>
          </cell>
          <cell r="H3616" t="str">
            <v>Products - R&amp;D</v>
          </cell>
          <cell r="I3616" t="str">
            <v>TEL-AVIV</v>
          </cell>
          <cell r="J3616" t="str">
            <v>Israel</v>
          </cell>
          <cell r="K3616">
            <v>43843</v>
          </cell>
          <cell r="L3616" t="str">
            <v>IL</v>
          </cell>
          <cell r="M3616" t="str">
            <v>D61S</v>
          </cell>
          <cell r="N3616" t="str">
            <v>D</v>
          </cell>
          <cell r="O3616" t="str">
            <v>6</v>
          </cell>
          <cell r="P3616" t="str">
            <v>Regular</v>
          </cell>
          <cell r="T3616">
            <v>1</v>
          </cell>
          <cell r="U3616" t="str">
            <v>ILS</v>
          </cell>
          <cell r="V3616" t="str">
            <v>Products - R&amp;D</v>
          </cell>
          <cell r="W3616" t="str">
            <v>Dorit Dor</v>
          </cell>
          <cell r="Y3616" t="str">
            <v>Eligible</v>
          </cell>
          <cell r="Z3616">
            <v>14650</v>
          </cell>
          <cell r="AA3616">
            <v>54009.216589861753</v>
          </cell>
          <cell r="AB3616">
            <v>14650</v>
          </cell>
          <cell r="AC3616">
            <v>54009.216589861753</v>
          </cell>
          <cell r="AD3616">
            <v>3</v>
          </cell>
          <cell r="AE3616" t="str">
            <v>D61</v>
          </cell>
          <cell r="AF3616">
            <v>11860</v>
          </cell>
          <cell r="AG3616">
            <v>18370</v>
          </cell>
          <cell r="AH3616">
            <v>0.42</v>
          </cell>
          <cell r="AI3616">
            <v>2</v>
          </cell>
          <cell r="AJ3616">
            <v>0</v>
          </cell>
          <cell r="AK3616">
            <v>15089.5</v>
          </cell>
          <cell r="AL3616">
            <v>3.0000000000000027E-2</v>
          </cell>
          <cell r="AM3616">
            <v>55629.493087557603</v>
          </cell>
          <cell r="AN3616">
            <v>1620.2764976958497</v>
          </cell>
          <cell r="AO3616">
            <v>-0.17857920522591186</v>
          </cell>
          <cell r="AQ3616">
            <v>6500</v>
          </cell>
          <cell r="AR3616">
            <v>86000</v>
          </cell>
          <cell r="AS3616">
            <v>0.1</v>
          </cell>
          <cell r="AT3616">
            <v>1</v>
          </cell>
          <cell r="AU3616">
            <v>0</v>
          </cell>
          <cell r="AV3616">
            <v>15089.5</v>
          </cell>
          <cell r="AW3616">
            <v>55629.493087557603</v>
          </cell>
          <cell r="AX3616">
            <v>3.0000000000000027E-2</v>
          </cell>
          <cell r="AY3616">
            <v>1620.2764976958497</v>
          </cell>
          <cell r="AZ3616" t="str">
            <v>Regular Bonus</v>
          </cell>
          <cell r="BA3616" t="str">
            <v>Regular BonusEligible</v>
          </cell>
          <cell r="BB3616" t="str">
            <v>Regular BonusIsrael</v>
          </cell>
          <cell r="BC3616" t="str">
            <v>Regular BonusIsrael Hourly Partial Time</v>
          </cell>
          <cell r="BD3616" t="str">
            <v>D65</v>
          </cell>
          <cell r="BE3616" t="str">
            <v>Hourly Partial Time</v>
          </cell>
          <cell r="BF3616">
            <v>14650</v>
          </cell>
          <cell r="BG3616">
            <v>0</v>
          </cell>
          <cell r="BI3616">
            <v>2000</v>
          </cell>
          <cell r="BJ3616">
            <v>11000</v>
          </cell>
          <cell r="BK3616">
            <v>11000</v>
          </cell>
          <cell r="BL3616">
            <v>8800</v>
          </cell>
        </row>
        <row r="3617">
          <cell r="B3617">
            <v>20930</v>
          </cell>
          <cell r="C3617">
            <v>16017</v>
          </cell>
          <cell r="D3617">
            <v>213925</v>
          </cell>
          <cell r="E3617" t="str">
            <v>Shirley Cohen</v>
          </cell>
          <cell r="F3617" t="str">
            <v>PMO</v>
          </cell>
          <cell r="G3617" t="str">
            <v>Employee</v>
          </cell>
          <cell r="H3617" t="str">
            <v>Products - R&amp;D</v>
          </cell>
          <cell r="I3617" t="str">
            <v>TEL-AVIV</v>
          </cell>
          <cell r="J3617" t="str">
            <v>Israel</v>
          </cell>
          <cell r="K3617">
            <v>43857</v>
          </cell>
          <cell r="L3617" t="str">
            <v>IL</v>
          </cell>
          <cell r="M3617" t="str">
            <v>M42P</v>
          </cell>
          <cell r="N3617" t="str">
            <v>M</v>
          </cell>
          <cell r="O3617" t="str">
            <v>4</v>
          </cell>
          <cell r="P3617" t="str">
            <v>Regular</v>
          </cell>
          <cell r="T3617">
            <v>1</v>
          </cell>
          <cell r="U3617" t="str">
            <v>ILS</v>
          </cell>
          <cell r="V3617" t="str">
            <v>Products - R&amp;D</v>
          </cell>
          <cell r="W3617" t="str">
            <v>Dorit Dor</v>
          </cell>
          <cell r="Y3617" t="str">
            <v>Eligible</v>
          </cell>
          <cell r="Z3617">
            <v>27700</v>
          </cell>
          <cell r="AA3617">
            <v>102119.81566820276</v>
          </cell>
          <cell r="AB3617">
            <v>27700</v>
          </cell>
          <cell r="AC3617">
            <v>102119.81566820276</v>
          </cell>
          <cell r="AD3617">
            <v>4</v>
          </cell>
          <cell r="AE3617" t="str">
            <v>M42</v>
          </cell>
          <cell r="AF3617">
            <v>24000</v>
          </cell>
          <cell r="AG3617">
            <v>37000</v>
          </cell>
          <cell r="AH3617">
            <v>0.28000000000000003</v>
          </cell>
          <cell r="AI3617">
            <v>2</v>
          </cell>
          <cell r="AJ3617">
            <v>0</v>
          </cell>
          <cell r="AK3617">
            <v>29085</v>
          </cell>
          <cell r="AL3617">
            <v>5.0000000000000044E-2</v>
          </cell>
          <cell r="AM3617">
            <v>107225.80645161291</v>
          </cell>
          <cell r="AN3617">
            <v>5105.9907834101468</v>
          </cell>
          <cell r="AO3617">
            <v>-0.2139189189189189</v>
          </cell>
          <cell r="AQ3617">
            <v>6500</v>
          </cell>
          <cell r="AR3617">
            <v>86000</v>
          </cell>
          <cell r="AS3617">
            <v>0.26</v>
          </cell>
          <cell r="AT3617">
            <v>1</v>
          </cell>
          <cell r="AU3617">
            <v>0</v>
          </cell>
          <cell r="AV3617">
            <v>29085</v>
          </cell>
          <cell r="AW3617">
            <v>107225.80645161291</v>
          </cell>
          <cell r="AX3617">
            <v>5.0000000000000044E-2</v>
          </cell>
          <cell r="AY3617">
            <v>5105.9907834101468</v>
          </cell>
          <cell r="AZ3617" t="str">
            <v>Regular Bonus</v>
          </cell>
          <cell r="BA3617" t="str">
            <v>Regular BonusEligible</v>
          </cell>
          <cell r="BB3617" t="str">
            <v>Regular BonusIsrael</v>
          </cell>
          <cell r="BC3617" t="str">
            <v>Regular BonusIsrael Employee</v>
          </cell>
          <cell r="BD3617" t="str">
            <v>M42</v>
          </cell>
          <cell r="BE3617" t="str">
            <v>Employee</v>
          </cell>
          <cell r="BF3617">
            <v>27700</v>
          </cell>
          <cell r="BG3617">
            <v>0</v>
          </cell>
          <cell r="BI3617">
            <v>4000</v>
          </cell>
          <cell r="BJ3617">
            <v>57000</v>
          </cell>
          <cell r="BK3617">
            <v>57000</v>
          </cell>
          <cell r="BL3617">
            <v>45600</v>
          </cell>
        </row>
        <row r="3618">
          <cell r="B3618">
            <v>20939</v>
          </cell>
          <cell r="C3618">
            <v>16026</v>
          </cell>
          <cell r="D3618">
            <v>102999</v>
          </cell>
          <cell r="E3618" t="str">
            <v>Omri Glam</v>
          </cell>
          <cell r="F3618" t="str">
            <v>TEAM LEADER</v>
          </cell>
          <cell r="G3618" t="str">
            <v>Employee</v>
          </cell>
          <cell r="H3618" t="str">
            <v>Products - R&amp;D</v>
          </cell>
          <cell r="I3618" t="str">
            <v>TEL-AVIV</v>
          </cell>
          <cell r="J3618" t="str">
            <v>Israel</v>
          </cell>
          <cell r="K3618">
            <v>43850</v>
          </cell>
          <cell r="L3618" t="str">
            <v>IL</v>
          </cell>
          <cell r="M3618" t="str">
            <v>D41M</v>
          </cell>
          <cell r="N3618" t="str">
            <v>D</v>
          </cell>
          <cell r="O3618" t="str">
            <v>4</v>
          </cell>
          <cell r="P3618" t="str">
            <v>Regular</v>
          </cell>
          <cell r="T3618">
            <v>1</v>
          </cell>
          <cell r="U3618" t="str">
            <v>ILS</v>
          </cell>
          <cell r="V3618" t="str">
            <v>Products - R&amp;D</v>
          </cell>
          <cell r="W3618" t="str">
            <v>Dorit Dor</v>
          </cell>
          <cell r="Y3618" t="str">
            <v>Eligible</v>
          </cell>
          <cell r="Z3618">
            <v>33000</v>
          </cell>
          <cell r="AA3618">
            <v>121658.98617511521</v>
          </cell>
          <cell r="AB3618">
            <v>33000</v>
          </cell>
          <cell r="AC3618">
            <v>121658.98617511521</v>
          </cell>
          <cell r="AD3618">
            <v>4</v>
          </cell>
          <cell r="AE3618" t="str">
            <v>D41</v>
          </cell>
          <cell r="AF3618">
            <v>25500</v>
          </cell>
          <cell r="AG3618">
            <v>37000</v>
          </cell>
          <cell r="AH3618">
            <v>0.65</v>
          </cell>
          <cell r="AI3618">
            <v>3</v>
          </cell>
          <cell r="AJ3618">
            <v>0</v>
          </cell>
          <cell r="AK3618">
            <v>34320</v>
          </cell>
          <cell r="AL3618">
            <v>4.0000000000000036E-2</v>
          </cell>
          <cell r="AM3618">
            <v>126525.34562211981</v>
          </cell>
          <cell r="AN3618">
            <v>4866.3594470046082</v>
          </cell>
          <cell r="AO3618">
            <v>-7.243243243243247E-2</v>
          </cell>
          <cell r="AQ3618">
            <v>6500</v>
          </cell>
          <cell r="AR3618">
            <v>86000</v>
          </cell>
          <cell r="AS3618">
            <v>0.33</v>
          </cell>
          <cell r="AT3618">
            <v>1</v>
          </cell>
          <cell r="AU3618">
            <v>0</v>
          </cell>
          <cell r="AV3618">
            <v>34320</v>
          </cell>
          <cell r="AW3618">
            <v>126525.34562211981</v>
          </cell>
          <cell r="AX3618">
            <v>4.0000000000000036E-2</v>
          </cell>
          <cell r="AY3618">
            <v>4866.3594470046082</v>
          </cell>
          <cell r="AZ3618" t="str">
            <v>Regular Bonus</v>
          </cell>
          <cell r="BA3618" t="str">
            <v>Regular BonusEligible</v>
          </cell>
          <cell r="BB3618" t="str">
            <v>Regular BonusIsrael</v>
          </cell>
          <cell r="BC3618" t="str">
            <v>Regular BonusIsrael Employee</v>
          </cell>
          <cell r="BD3618" t="str">
            <v>D45</v>
          </cell>
          <cell r="BE3618" t="str">
            <v>Employee</v>
          </cell>
          <cell r="BF3618">
            <v>33000</v>
          </cell>
          <cell r="BG3618">
            <v>0</v>
          </cell>
          <cell r="BI3618">
            <v>4000</v>
          </cell>
          <cell r="BJ3618">
            <v>60000</v>
          </cell>
          <cell r="BK3618">
            <v>60000</v>
          </cell>
          <cell r="BL3618">
            <v>48000</v>
          </cell>
        </row>
        <row r="3619">
          <cell r="B3619">
            <v>20973</v>
          </cell>
          <cell r="C3619">
            <v>16060</v>
          </cell>
          <cell r="D3619">
            <v>241434</v>
          </cell>
          <cell r="E3619" t="str">
            <v>Andre Genes</v>
          </cell>
          <cell r="F3619" t="str">
            <v>SOFTWARE DEVELOPER</v>
          </cell>
          <cell r="G3619" t="str">
            <v>Employee</v>
          </cell>
          <cell r="H3619" t="str">
            <v>Products - R&amp;D</v>
          </cell>
          <cell r="I3619" t="str">
            <v>TEL-AVIV</v>
          </cell>
          <cell r="J3619" t="str">
            <v>Israel</v>
          </cell>
          <cell r="K3619">
            <v>43922</v>
          </cell>
          <cell r="L3619" t="str">
            <v>IL</v>
          </cell>
          <cell r="M3619" t="str">
            <v>D61P</v>
          </cell>
          <cell r="N3619" t="str">
            <v>D</v>
          </cell>
          <cell r="O3619" t="str">
            <v>6</v>
          </cell>
          <cell r="P3619" t="str">
            <v>Regular</v>
          </cell>
          <cell r="T3619">
            <v>1</v>
          </cell>
          <cell r="U3619" t="str">
            <v>ILS</v>
          </cell>
          <cell r="V3619" t="str">
            <v>Products - R&amp;D</v>
          </cell>
          <cell r="W3619" t="str">
            <v>Dorit Dor</v>
          </cell>
          <cell r="Y3619" t="str">
            <v>Eligible</v>
          </cell>
          <cell r="Z3619">
            <v>19000</v>
          </cell>
          <cell r="AA3619">
            <v>70046.082949308751</v>
          </cell>
          <cell r="AB3619">
            <v>19000</v>
          </cell>
          <cell r="AC3619">
            <v>70046.082949308751</v>
          </cell>
          <cell r="AD3619">
            <v>3</v>
          </cell>
          <cell r="AE3619" t="str">
            <v>D61</v>
          </cell>
          <cell r="AF3619">
            <v>16000</v>
          </cell>
          <cell r="AG3619">
            <v>23000</v>
          </cell>
          <cell r="AH3619">
            <v>0.42</v>
          </cell>
          <cell r="AI3619">
            <v>2</v>
          </cell>
          <cell r="AJ3619">
            <v>0</v>
          </cell>
          <cell r="AK3619">
            <v>19570</v>
          </cell>
          <cell r="AL3619">
            <v>3.0000000000000027E-2</v>
          </cell>
          <cell r="AM3619">
            <v>72147.465437788022</v>
          </cell>
          <cell r="AN3619">
            <v>2101.3824884792703</v>
          </cell>
          <cell r="AO3619">
            <v>-0.14913043478260868</v>
          </cell>
          <cell r="AQ3619">
            <v>6500</v>
          </cell>
          <cell r="AR3619">
            <v>86000</v>
          </cell>
          <cell r="AS3619">
            <v>0.15</v>
          </cell>
          <cell r="AT3619">
            <v>1</v>
          </cell>
          <cell r="AU3619">
            <v>0</v>
          </cell>
          <cell r="AV3619">
            <v>19570</v>
          </cell>
          <cell r="AW3619">
            <v>72147.465437788022</v>
          </cell>
          <cell r="AX3619">
            <v>3.0000000000000027E-2</v>
          </cell>
          <cell r="AY3619">
            <v>2101.3824884792703</v>
          </cell>
          <cell r="AZ3619" t="str">
            <v>Regular Bonus</v>
          </cell>
          <cell r="BA3619" t="str">
            <v>Regular BonusEligible</v>
          </cell>
          <cell r="BB3619" t="str">
            <v>Regular BonusIsrael</v>
          </cell>
          <cell r="BC3619" t="str">
            <v>Regular BonusIsrael Employee</v>
          </cell>
          <cell r="BD3619" t="str">
            <v>D61</v>
          </cell>
          <cell r="BE3619" t="str">
            <v>Employee</v>
          </cell>
          <cell r="BF3619">
            <v>19000</v>
          </cell>
          <cell r="BG3619">
            <v>0</v>
          </cell>
          <cell r="BI3619">
            <v>4000</v>
          </cell>
          <cell r="BJ3619">
            <v>21000</v>
          </cell>
          <cell r="BK3619">
            <v>21000</v>
          </cell>
          <cell r="BL3619">
            <v>16800</v>
          </cell>
        </row>
        <row r="3620">
          <cell r="B3620">
            <v>20974</v>
          </cell>
          <cell r="C3620">
            <v>16061</v>
          </cell>
          <cell r="D3620">
            <v>241958</v>
          </cell>
          <cell r="E3620" t="str">
            <v>Zohar Sagi</v>
          </cell>
          <cell r="F3620" t="str">
            <v>SOFTWARE DEVELOPER</v>
          </cell>
          <cell r="G3620" t="str">
            <v>Employee</v>
          </cell>
          <cell r="H3620" t="str">
            <v>Products - R&amp;D</v>
          </cell>
          <cell r="I3620" t="str">
            <v>TEL-AVIV</v>
          </cell>
          <cell r="J3620" t="str">
            <v>Israel</v>
          </cell>
          <cell r="K3620">
            <v>43922</v>
          </cell>
          <cell r="L3620" t="str">
            <v>IL</v>
          </cell>
          <cell r="M3620" t="str">
            <v>D61P</v>
          </cell>
          <cell r="N3620" t="str">
            <v>D</v>
          </cell>
          <cell r="O3620" t="str">
            <v>6</v>
          </cell>
          <cell r="P3620" t="str">
            <v>Regular</v>
          </cell>
          <cell r="T3620">
            <v>1</v>
          </cell>
          <cell r="U3620" t="str">
            <v>ILS</v>
          </cell>
          <cell r="V3620" t="str">
            <v>Products - R&amp;D</v>
          </cell>
          <cell r="W3620" t="str">
            <v>Dorit Dor</v>
          </cell>
          <cell r="Y3620" t="str">
            <v>Eligible</v>
          </cell>
          <cell r="Z3620">
            <v>19000</v>
          </cell>
          <cell r="AA3620">
            <v>70046.082949308751</v>
          </cell>
          <cell r="AB3620">
            <v>19000</v>
          </cell>
          <cell r="AC3620">
            <v>70046.082949308751</v>
          </cell>
          <cell r="AD3620">
            <v>3</v>
          </cell>
          <cell r="AE3620" t="str">
            <v>D61</v>
          </cell>
          <cell r="AF3620">
            <v>16000</v>
          </cell>
          <cell r="AG3620">
            <v>23000</v>
          </cell>
          <cell r="AH3620">
            <v>0.42</v>
          </cell>
          <cell r="AI3620">
            <v>2</v>
          </cell>
          <cell r="AJ3620">
            <v>0</v>
          </cell>
          <cell r="AK3620">
            <v>19570</v>
          </cell>
          <cell r="AL3620">
            <v>3.0000000000000027E-2</v>
          </cell>
          <cell r="AM3620">
            <v>72147.465437788022</v>
          </cell>
          <cell r="AN3620">
            <v>2101.3824884792703</v>
          </cell>
          <cell r="AO3620">
            <v>-0.14913043478260868</v>
          </cell>
          <cell r="AQ3620">
            <v>6500</v>
          </cell>
          <cell r="AR3620">
            <v>86000</v>
          </cell>
          <cell r="AS3620">
            <v>0.15</v>
          </cell>
          <cell r="AT3620">
            <v>1</v>
          </cell>
          <cell r="AU3620">
            <v>0</v>
          </cell>
          <cell r="AV3620">
            <v>19570</v>
          </cell>
          <cell r="AW3620">
            <v>72147.465437788022</v>
          </cell>
          <cell r="AX3620">
            <v>3.0000000000000027E-2</v>
          </cell>
          <cell r="AY3620">
            <v>2101.3824884792703</v>
          </cell>
          <cell r="AZ3620" t="str">
            <v>Regular Bonus</v>
          </cell>
          <cell r="BA3620" t="str">
            <v>Regular BonusEligible</v>
          </cell>
          <cell r="BB3620" t="str">
            <v>Regular BonusIsrael</v>
          </cell>
          <cell r="BC3620" t="str">
            <v>Regular BonusIsrael Employee</v>
          </cell>
          <cell r="BD3620" t="str">
            <v>D61</v>
          </cell>
          <cell r="BE3620" t="str">
            <v>Employee</v>
          </cell>
          <cell r="BF3620">
            <v>19000</v>
          </cell>
          <cell r="BG3620">
            <v>0</v>
          </cell>
          <cell r="BI3620">
            <v>4000</v>
          </cell>
          <cell r="BJ3620">
            <v>21000</v>
          </cell>
          <cell r="BK3620">
            <v>21000</v>
          </cell>
          <cell r="BL3620">
            <v>16800</v>
          </cell>
        </row>
        <row r="3621">
          <cell r="B3621">
            <v>21020</v>
          </cell>
          <cell r="C3621">
            <v>16107</v>
          </cell>
          <cell r="D3621">
            <v>216012</v>
          </cell>
          <cell r="E3621" t="str">
            <v>Nimrod Gabison</v>
          </cell>
          <cell r="F3621" t="str">
            <v>SOFTWARE DEVELOPER</v>
          </cell>
          <cell r="G3621" t="str">
            <v>Hourly Partial Time</v>
          </cell>
          <cell r="H3621" t="str">
            <v>Products - R&amp;D</v>
          </cell>
          <cell r="I3621" t="str">
            <v>TEL-AVIV</v>
          </cell>
          <cell r="J3621" t="str">
            <v>Israel</v>
          </cell>
          <cell r="K3621">
            <v>43871</v>
          </cell>
          <cell r="L3621" t="str">
            <v>IL</v>
          </cell>
          <cell r="M3621" t="str">
            <v>D61S</v>
          </cell>
          <cell r="N3621" t="str">
            <v>D</v>
          </cell>
          <cell r="O3621" t="str">
            <v>6</v>
          </cell>
          <cell r="P3621" t="str">
            <v>Regular</v>
          </cell>
          <cell r="T3621">
            <v>1</v>
          </cell>
          <cell r="U3621" t="str">
            <v>ILS</v>
          </cell>
          <cell r="V3621" t="str">
            <v>Products - R&amp;D</v>
          </cell>
          <cell r="W3621" t="str">
            <v>Dorit Dor</v>
          </cell>
          <cell r="Y3621" t="str">
            <v>Eligible</v>
          </cell>
          <cell r="Z3621">
            <v>15580</v>
          </cell>
          <cell r="AA3621">
            <v>57437.788018433181</v>
          </cell>
          <cell r="AB3621">
            <v>15580</v>
          </cell>
          <cell r="AC3621">
            <v>57437.788018433181</v>
          </cell>
          <cell r="AD3621">
            <v>3</v>
          </cell>
          <cell r="AE3621" t="str">
            <v>D61</v>
          </cell>
          <cell r="AF3621">
            <v>11860</v>
          </cell>
          <cell r="AG3621">
            <v>18370</v>
          </cell>
          <cell r="AH3621">
            <v>0.56999999999999995</v>
          </cell>
          <cell r="AI3621">
            <v>3</v>
          </cell>
          <cell r="AJ3621">
            <v>0</v>
          </cell>
          <cell r="AK3621">
            <v>15891.6</v>
          </cell>
          <cell r="AL3621">
            <v>2.0000000000000018E-2</v>
          </cell>
          <cell r="AM3621">
            <v>58586.543778801846</v>
          </cell>
          <cell r="AN3621">
            <v>1148.7557603686655</v>
          </cell>
          <cell r="AO3621">
            <v>-0.13491562329885676</v>
          </cell>
          <cell r="AQ3621">
            <v>6500</v>
          </cell>
          <cell r="AR3621">
            <v>86000</v>
          </cell>
          <cell r="AS3621">
            <v>0.11</v>
          </cell>
          <cell r="AT3621">
            <v>1</v>
          </cell>
          <cell r="AU3621">
            <v>0</v>
          </cell>
          <cell r="AV3621">
            <v>15891.6</v>
          </cell>
          <cell r="AW3621">
            <v>58586.543778801846</v>
          </cell>
          <cell r="AX3621">
            <v>2.0000000000000018E-2</v>
          </cell>
          <cell r="AY3621">
            <v>1148.7557603686655</v>
          </cell>
          <cell r="AZ3621" t="str">
            <v>Regular Bonus</v>
          </cell>
          <cell r="BA3621" t="str">
            <v>Regular BonusEligible</v>
          </cell>
          <cell r="BB3621" t="str">
            <v>Regular BonusIsrael</v>
          </cell>
          <cell r="BC3621" t="str">
            <v>Regular BonusIsrael Hourly Partial Time</v>
          </cell>
          <cell r="BD3621" t="str">
            <v>D65</v>
          </cell>
          <cell r="BE3621" t="str">
            <v>Hourly Partial Time</v>
          </cell>
          <cell r="BF3621">
            <v>15580</v>
          </cell>
          <cell r="BG3621">
            <v>0</v>
          </cell>
          <cell r="BI3621">
            <v>2000</v>
          </cell>
          <cell r="BJ3621">
            <v>11000</v>
          </cell>
          <cell r="BK3621">
            <v>11000</v>
          </cell>
          <cell r="BL3621">
            <v>8800</v>
          </cell>
        </row>
        <row r="3622">
          <cell r="B3622">
            <v>20963</v>
          </cell>
          <cell r="C3622">
            <v>16050</v>
          </cell>
          <cell r="D3622">
            <v>187044</v>
          </cell>
          <cell r="E3622" t="str">
            <v>Tamar Emanuel</v>
          </cell>
          <cell r="F3622" t="str">
            <v>SOFTWARE DEVELOPER</v>
          </cell>
          <cell r="G3622" t="str">
            <v>Employee</v>
          </cell>
          <cell r="H3622" t="str">
            <v>Products - R&amp;D</v>
          </cell>
          <cell r="I3622" t="str">
            <v>TEL-AVIV</v>
          </cell>
          <cell r="J3622" t="str">
            <v>Israel</v>
          </cell>
          <cell r="K3622">
            <v>43857</v>
          </cell>
          <cell r="L3622" t="str">
            <v>IL</v>
          </cell>
          <cell r="M3622" t="str">
            <v>D61P</v>
          </cell>
          <cell r="N3622" t="str">
            <v>D</v>
          </cell>
          <cell r="O3622" t="str">
            <v>6</v>
          </cell>
          <cell r="P3622" t="str">
            <v>Regular</v>
          </cell>
          <cell r="T3622">
            <v>1</v>
          </cell>
          <cell r="U3622" t="str">
            <v>ILS</v>
          </cell>
          <cell r="V3622" t="str">
            <v>Products - R&amp;D</v>
          </cell>
          <cell r="W3622" t="str">
            <v>Dorit Dor</v>
          </cell>
          <cell r="Y3622" t="str">
            <v>Eligible</v>
          </cell>
          <cell r="Z3622">
            <v>19000</v>
          </cell>
          <cell r="AA3622">
            <v>70046.082949308751</v>
          </cell>
          <cell r="AB3622">
            <v>19000</v>
          </cell>
          <cell r="AC3622">
            <v>70046.082949308751</v>
          </cell>
          <cell r="AD3622">
            <v>3</v>
          </cell>
          <cell r="AE3622" t="str">
            <v>D61</v>
          </cell>
          <cell r="AF3622">
            <v>16000</v>
          </cell>
          <cell r="AG3622">
            <v>23000</v>
          </cell>
          <cell r="AH3622">
            <v>0.42</v>
          </cell>
          <cell r="AI3622">
            <v>2</v>
          </cell>
          <cell r="AJ3622">
            <v>0</v>
          </cell>
          <cell r="AK3622">
            <v>19570</v>
          </cell>
          <cell r="AL3622">
            <v>3.0000000000000027E-2</v>
          </cell>
          <cell r="AM3622">
            <v>72147.465437788022</v>
          </cell>
          <cell r="AN3622">
            <v>2101.3824884792703</v>
          </cell>
          <cell r="AO3622">
            <v>-0.14913043478260868</v>
          </cell>
          <cell r="AQ3622">
            <v>6500</v>
          </cell>
          <cell r="AR3622">
            <v>86000</v>
          </cell>
          <cell r="AS3622">
            <v>0.15</v>
          </cell>
          <cell r="AT3622">
            <v>1</v>
          </cell>
          <cell r="AU3622">
            <v>0</v>
          </cell>
          <cell r="AV3622">
            <v>19570</v>
          </cell>
          <cell r="AW3622">
            <v>72147.465437788022</v>
          </cell>
          <cell r="AX3622">
            <v>3.0000000000000027E-2</v>
          </cell>
          <cell r="AY3622">
            <v>2101.3824884792703</v>
          </cell>
          <cell r="AZ3622" t="str">
            <v>Regular Bonus</v>
          </cell>
          <cell r="BA3622" t="str">
            <v>Regular BonusEligible</v>
          </cell>
          <cell r="BB3622" t="str">
            <v>Regular BonusIsrael</v>
          </cell>
          <cell r="BC3622" t="str">
            <v>Regular BonusIsrael Employee</v>
          </cell>
          <cell r="BD3622" t="str">
            <v>D65</v>
          </cell>
          <cell r="BE3622" t="str">
            <v>Employee</v>
          </cell>
          <cell r="BF3622">
            <v>19000</v>
          </cell>
          <cell r="BG3622">
            <v>0</v>
          </cell>
          <cell r="BI3622">
            <v>4000</v>
          </cell>
          <cell r="BJ3622">
            <v>22000</v>
          </cell>
          <cell r="BK3622">
            <v>22000</v>
          </cell>
          <cell r="BL3622">
            <v>17600</v>
          </cell>
        </row>
        <row r="3623">
          <cell r="B3623">
            <v>20985</v>
          </cell>
          <cell r="C3623">
            <v>16072</v>
          </cell>
          <cell r="D3623">
            <v>247369</v>
          </cell>
          <cell r="E3623" t="str">
            <v>Olivier Foult</v>
          </cell>
          <cell r="F3623" t="str">
            <v>SOFTWARE DEVELOPER</v>
          </cell>
          <cell r="G3623" t="str">
            <v>Employee</v>
          </cell>
          <cell r="H3623" t="str">
            <v>Products - R&amp;D</v>
          </cell>
          <cell r="I3623" t="str">
            <v>TEL-AVIV</v>
          </cell>
          <cell r="J3623" t="str">
            <v>Israel</v>
          </cell>
          <cell r="K3623">
            <v>44138</v>
          </cell>
          <cell r="L3623" t="str">
            <v>IL</v>
          </cell>
          <cell r="M3623" t="str">
            <v>D41P</v>
          </cell>
          <cell r="N3623" t="str">
            <v>D</v>
          </cell>
          <cell r="O3623" t="str">
            <v>4</v>
          </cell>
          <cell r="P3623" t="str">
            <v>Regular</v>
          </cell>
          <cell r="T3623">
            <v>1</v>
          </cell>
          <cell r="U3623" t="str">
            <v>ILS</v>
          </cell>
          <cell r="V3623" t="str">
            <v>Products - R&amp;D</v>
          </cell>
          <cell r="W3623" t="str">
            <v>Dorit Dor</v>
          </cell>
          <cell r="Y3623" t="str">
            <v>Not Eligible - NH</v>
          </cell>
          <cell r="AA3623">
            <v>0</v>
          </cell>
          <cell r="AB3623">
            <v>30000</v>
          </cell>
          <cell r="AC3623">
            <v>110599.07834101382</v>
          </cell>
          <cell r="AW3623">
            <v>110599.07834101382</v>
          </cell>
        </row>
        <row r="3624">
          <cell r="B3624">
            <v>21006</v>
          </cell>
          <cell r="C3624">
            <v>16093</v>
          </cell>
          <cell r="D3624">
            <v>241773</v>
          </cell>
          <cell r="E3624" t="str">
            <v>Jonathan Sommerfeld</v>
          </cell>
          <cell r="F3624" t="str">
            <v>SOFTWARE DEVELOPER</v>
          </cell>
          <cell r="G3624" t="str">
            <v>Employee</v>
          </cell>
          <cell r="H3624" t="str">
            <v>Products - R&amp;D</v>
          </cell>
          <cell r="I3624" t="str">
            <v>TEL-AVIV</v>
          </cell>
          <cell r="J3624" t="str">
            <v>Israel</v>
          </cell>
          <cell r="K3624">
            <v>43922</v>
          </cell>
          <cell r="L3624" t="str">
            <v>IL</v>
          </cell>
          <cell r="M3624" t="str">
            <v>D61P</v>
          </cell>
          <cell r="N3624" t="str">
            <v>D</v>
          </cell>
          <cell r="O3624" t="str">
            <v>6</v>
          </cell>
          <cell r="P3624" t="str">
            <v>Regular</v>
          </cell>
          <cell r="T3624">
            <v>1</v>
          </cell>
          <cell r="U3624" t="str">
            <v>ILS</v>
          </cell>
          <cell r="V3624" t="str">
            <v>Products - R&amp;D</v>
          </cell>
          <cell r="W3624" t="str">
            <v>Dorit Dor</v>
          </cell>
          <cell r="Y3624" t="str">
            <v>Eligible</v>
          </cell>
          <cell r="Z3624">
            <v>19000</v>
          </cell>
          <cell r="AA3624">
            <v>70046.082949308751</v>
          </cell>
          <cell r="AB3624">
            <v>19000</v>
          </cell>
          <cell r="AC3624">
            <v>70046.082949308751</v>
          </cell>
          <cell r="AD3624">
            <v>2</v>
          </cell>
          <cell r="AE3624" t="str">
            <v>D61</v>
          </cell>
          <cell r="AF3624">
            <v>16000</v>
          </cell>
          <cell r="AG3624">
            <v>23000</v>
          </cell>
          <cell r="AH3624">
            <v>0.42</v>
          </cell>
          <cell r="AI3624">
            <v>2</v>
          </cell>
          <cell r="AJ3624">
            <v>0</v>
          </cell>
          <cell r="AK3624">
            <v>19000</v>
          </cell>
          <cell r="AL3624">
            <v>0</v>
          </cell>
          <cell r="AM3624">
            <v>70046.082949308751</v>
          </cell>
          <cell r="AN3624">
            <v>0</v>
          </cell>
          <cell r="AO3624">
            <v>-0.17391304347826086</v>
          </cell>
          <cell r="AP3624" t="str">
            <v>Rated 2 - no recommendation</v>
          </cell>
          <cell r="AQ3624">
            <v>6500</v>
          </cell>
          <cell r="AR3624">
            <v>86000</v>
          </cell>
          <cell r="AS3624">
            <v>0.15</v>
          </cell>
          <cell r="AT3624">
            <v>1</v>
          </cell>
          <cell r="AU3624">
            <v>0</v>
          </cell>
          <cell r="AV3624">
            <v>19000</v>
          </cell>
          <cell r="AW3624">
            <v>70046.082949308751</v>
          </cell>
          <cell r="AX3624">
            <v>0</v>
          </cell>
          <cell r="AY3624">
            <v>0</v>
          </cell>
          <cell r="AZ3624" t="str">
            <v>Regular Bonus</v>
          </cell>
          <cell r="BA3624" t="str">
            <v>Regular BonusEligible</v>
          </cell>
          <cell r="BB3624" t="str">
            <v>Regular BonusIsrael</v>
          </cell>
          <cell r="BC3624" t="str">
            <v>Regular BonusIsrael Hourly Partial Time</v>
          </cell>
          <cell r="BD3624" t="str">
            <v>D61</v>
          </cell>
          <cell r="BE3624" t="str">
            <v>Hourly Partial Time</v>
          </cell>
          <cell r="BF3624">
            <v>19000</v>
          </cell>
          <cell r="BG3624">
            <v>0</v>
          </cell>
          <cell r="BI3624">
            <v>2000</v>
          </cell>
          <cell r="BJ3624">
            <v>6500</v>
          </cell>
          <cell r="BK3624">
            <v>6500</v>
          </cell>
          <cell r="BL3624">
            <v>5200</v>
          </cell>
        </row>
        <row r="3625">
          <cell r="B3625">
            <v>21051</v>
          </cell>
          <cell r="C3625">
            <v>16138</v>
          </cell>
          <cell r="D3625">
            <v>237606</v>
          </cell>
          <cell r="E3625" t="str">
            <v>Yossi Yanay</v>
          </cell>
          <cell r="F3625" t="str">
            <v>SOFTWARE DEVELOPER</v>
          </cell>
          <cell r="G3625" t="str">
            <v>Employee</v>
          </cell>
          <cell r="H3625" t="str">
            <v>Products - R&amp;D</v>
          </cell>
          <cell r="I3625" t="str">
            <v>TEL-AVIV</v>
          </cell>
          <cell r="J3625" t="str">
            <v>Israel</v>
          </cell>
          <cell r="K3625">
            <v>43885</v>
          </cell>
          <cell r="L3625" t="str">
            <v>IL</v>
          </cell>
          <cell r="M3625" t="str">
            <v>D61P</v>
          </cell>
          <cell r="N3625" t="str">
            <v>D</v>
          </cell>
          <cell r="O3625" t="str">
            <v>6</v>
          </cell>
          <cell r="P3625" t="str">
            <v>Regular</v>
          </cell>
          <cell r="T3625">
            <v>1</v>
          </cell>
          <cell r="U3625" t="str">
            <v>ILS</v>
          </cell>
          <cell r="V3625" t="str">
            <v>Products - R&amp;D</v>
          </cell>
          <cell r="W3625" t="str">
            <v>Dorit Dor</v>
          </cell>
          <cell r="Y3625" t="str">
            <v>Eligible</v>
          </cell>
          <cell r="Z3625">
            <v>19000</v>
          </cell>
          <cell r="AA3625">
            <v>70046.082949308751</v>
          </cell>
          <cell r="AB3625">
            <v>19000</v>
          </cell>
          <cell r="AC3625">
            <v>70046.082949308751</v>
          </cell>
          <cell r="AD3625">
            <v>3</v>
          </cell>
          <cell r="AE3625" t="str">
            <v>D61</v>
          </cell>
          <cell r="AF3625">
            <v>16000</v>
          </cell>
          <cell r="AG3625">
            <v>23000</v>
          </cell>
          <cell r="AH3625">
            <v>0.42</v>
          </cell>
          <cell r="AI3625">
            <v>2</v>
          </cell>
          <cell r="AJ3625">
            <v>0</v>
          </cell>
          <cell r="AK3625">
            <v>19570</v>
          </cell>
          <cell r="AL3625">
            <v>3.0000000000000027E-2</v>
          </cell>
          <cell r="AM3625">
            <v>72147.465437788022</v>
          </cell>
          <cell r="AN3625">
            <v>2101.3824884792703</v>
          </cell>
          <cell r="AO3625">
            <v>-0.14913043478260868</v>
          </cell>
          <cell r="AQ3625">
            <v>6500</v>
          </cell>
          <cell r="AR3625">
            <v>86000</v>
          </cell>
          <cell r="AS3625">
            <v>0.15</v>
          </cell>
          <cell r="AT3625">
            <v>1</v>
          </cell>
          <cell r="AU3625">
            <v>0</v>
          </cell>
          <cell r="AV3625">
            <v>19570</v>
          </cell>
          <cell r="AW3625">
            <v>72147.465437788022</v>
          </cell>
          <cell r="AX3625">
            <v>3.0000000000000027E-2</v>
          </cell>
          <cell r="AY3625">
            <v>2101.3824884792703</v>
          </cell>
          <cell r="AZ3625" t="str">
            <v>Regular Bonus</v>
          </cell>
          <cell r="BA3625" t="str">
            <v>Regular BonusEligible</v>
          </cell>
          <cell r="BB3625" t="str">
            <v>Regular BonusIsrael</v>
          </cell>
          <cell r="BC3625" t="str">
            <v>Regular BonusIsrael Hourly Partial Time</v>
          </cell>
          <cell r="BD3625" t="str">
            <v>D65</v>
          </cell>
          <cell r="BE3625" t="str">
            <v>Hourly Partial Time</v>
          </cell>
          <cell r="BF3625">
            <v>19000</v>
          </cell>
          <cell r="BG3625">
            <v>0</v>
          </cell>
          <cell r="BI3625">
            <v>2000</v>
          </cell>
          <cell r="BJ3625">
            <v>11000</v>
          </cell>
          <cell r="BK3625">
            <v>11000</v>
          </cell>
          <cell r="BL3625">
            <v>8800</v>
          </cell>
        </row>
        <row r="3626">
          <cell r="B3626">
            <v>21073</v>
          </cell>
          <cell r="C3626">
            <v>16160</v>
          </cell>
          <cell r="D3626">
            <v>203004</v>
          </cell>
          <cell r="E3626" t="str">
            <v>Avi Rosenberg</v>
          </cell>
          <cell r="F3626" t="str">
            <v>SOFTWARE DEVELOPER</v>
          </cell>
          <cell r="G3626" t="str">
            <v>Hourly Partial Time</v>
          </cell>
          <cell r="H3626" t="str">
            <v>Products - R&amp;D</v>
          </cell>
          <cell r="I3626" t="str">
            <v>TEL-AVIV</v>
          </cell>
          <cell r="J3626" t="str">
            <v>Israel</v>
          </cell>
          <cell r="K3626">
            <v>43899</v>
          </cell>
          <cell r="L3626" t="str">
            <v>IL</v>
          </cell>
          <cell r="M3626" t="str">
            <v>D61S</v>
          </cell>
          <cell r="N3626" t="str">
            <v>D</v>
          </cell>
          <cell r="O3626" t="str">
            <v>6</v>
          </cell>
          <cell r="P3626" t="str">
            <v>Regular</v>
          </cell>
          <cell r="T3626">
            <v>1</v>
          </cell>
          <cell r="U3626" t="str">
            <v>ILS</v>
          </cell>
          <cell r="V3626" t="str">
            <v>Products - R&amp;D</v>
          </cell>
          <cell r="W3626" t="str">
            <v>Dorit Dor</v>
          </cell>
          <cell r="Y3626" t="str">
            <v>Eligible</v>
          </cell>
          <cell r="Z3626">
            <v>13720</v>
          </cell>
          <cell r="AA3626">
            <v>50580.645161290326</v>
          </cell>
          <cell r="AB3626">
            <v>13720</v>
          </cell>
          <cell r="AC3626">
            <v>50580.645161290326</v>
          </cell>
          <cell r="AD3626">
            <v>3</v>
          </cell>
          <cell r="AE3626" t="str">
            <v>D61</v>
          </cell>
          <cell r="AF3626">
            <v>11860</v>
          </cell>
          <cell r="AG3626">
            <v>18370</v>
          </cell>
          <cell r="AH3626">
            <v>0.28000000000000003</v>
          </cell>
          <cell r="AI3626">
            <v>2</v>
          </cell>
          <cell r="AJ3626">
            <v>0</v>
          </cell>
          <cell r="AK3626">
            <v>14131.6</v>
          </cell>
          <cell r="AL3626">
            <v>3.0000000000000027E-2</v>
          </cell>
          <cell r="AM3626">
            <v>52098.064516129038</v>
          </cell>
          <cell r="AN3626">
            <v>1517.419354838712</v>
          </cell>
          <cell r="AO3626">
            <v>-0.23072400653238978</v>
          </cell>
          <cell r="AQ3626">
            <v>6500</v>
          </cell>
          <cell r="AR3626">
            <v>86000</v>
          </cell>
          <cell r="AS3626">
            <v>0.09</v>
          </cell>
          <cell r="AT3626">
            <v>1</v>
          </cell>
          <cell r="AU3626">
            <v>0</v>
          </cell>
          <cell r="AV3626">
            <v>14131.6</v>
          </cell>
          <cell r="AW3626">
            <v>52098.064516129038</v>
          </cell>
          <cell r="AX3626">
            <v>3.0000000000000027E-2</v>
          </cell>
          <cell r="AY3626">
            <v>1517.419354838712</v>
          </cell>
          <cell r="AZ3626" t="str">
            <v>Regular Bonus</v>
          </cell>
          <cell r="BA3626" t="str">
            <v>Regular BonusEligible</v>
          </cell>
          <cell r="BB3626" t="str">
            <v>Regular BonusIsrael</v>
          </cell>
          <cell r="BC3626" t="str">
            <v>Regular BonusIsrael Hourly Partial Time</v>
          </cell>
          <cell r="BD3626" t="str">
            <v>D65</v>
          </cell>
          <cell r="BE3626" t="str">
            <v>Hourly Partial Time</v>
          </cell>
          <cell r="BF3626">
            <v>13720</v>
          </cell>
          <cell r="BG3626">
            <v>0</v>
          </cell>
          <cell r="BI3626">
            <v>2000</v>
          </cell>
          <cell r="BJ3626">
            <v>11000</v>
          </cell>
          <cell r="BK3626">
            <v>11000</v>
          </cell>
          <cell r="BL3626">
            <v>8800</v>
          </cell>
        </row>
        <row r="3627">
          <cell r="B3627">
            <v>21087</v>
          </cell>
          <cell r="C3627">
            <v>16174</v>
          </cell>
          <cell r="D3627">
            <v>215553</v>
          </cell>
          <cell r="E3627" t="str">
            <v>Omry Kaufman</v>
          </cell>
          <cell r="F3627" t="str">
            <v>SOFTWARE DEVELOPER</v>
          </cell>
          <cell r="G3627" t="str">
            <v>Employee</v>
          </cell>
          <cell r="H3627" t="str">
            <v>Products - R&amp;D</v>
          </cell>
          <cell r="I3627" t="str">
            <v>TEL-AVIV</v>
          </cell>
          <cell r="J3627" t="str">
            <v>Israel</v>
          </cell>
          <cell r="K3627">
            <v>43920</v>
          </cell>
          <cell r="L3627" t="str">
            <v>IL</v>
          </cell>
          <cell r="M3627" t="str">
            <v>D61P</v>
          </cell>
          <cell r="N3627" t="str">
            <v>D</v>
          </cell>
          <cell r="O3627" t="str">
            <v>6</v>
          </cell>
          <cell r="P3627" t="str">
            <v>Regular</v>
          </cell>
          <cell r="T3627">
            <v>1</v>
          </cell>
          <cell r="U3627" t="str">
            <v>ILS</v>
          </cell>
          <cell r="V3627" t="str">
            <v>Products - R&amp;D</v>
          </cell>
          <cell r="W3627" t="str">
            <v>Dorit Dor</v>
          </cell>
          <cell r="Y3627" t="str">
            <v>Eligible</v>
          </cell>
          <cell r="Z3627">
            <v>19000</v>
          </cell>
          <cell r="AA3627">
            <v>70046.082949308751</v>
          </cell>
          <cell r="AB3627">
            <v>19000</v>
          </cell>
          <cell r="AC3627">
            <v>70046.082949308751</v>
          </cell>
          <cell r="AD3627">
            <v>2</v>
          </cell>
          <cell r="AE3627" t="str">
            <v>D61</v>
          </cell>
          <cell r="AF3627">
            <v>16000</v>
          </cell>
          <cell r="AG3627">
            <v>23000</v>
          </cell>
          <cell r="AH3627">
            <v>0.42</v>
          </cell>
          <cell r="AI3627">
            <v>2</v>
          </cell>
          <cell r="AJ3627">
            <v>0</v>
          </cell>
          <cell r="AK3627">
            <v>19000</v>
          </cell>
          <cell r="AL3627">
            <v>0</v>
          </cell>
          <cell r="AM3627">
            <v>70046.082949308751</v>
          </cell>
          <cell r="AN3627">
            <v>0</v>
          </cell>
          <cell r="AO3627">
            <v>-0.17391304347826086</v>
          </cell>
          <cell r="AP3627" t="str">
            <v>Rated 2 - no recommendation</v>
          </cell>
          <cell r="AQ3627">
            <v>6500</v>
          </cell>
          <cell r="AR3627">
            <v>86000</v>
          </cell>
          <cell r="AS3627">
            <v>0.15</v>
          </cell>
          <cell r="AT3627">
            <v>1</v>
          </cell>
          <cell r="AU3627">
            <v>0</v>
          </cell>
          <cell r="AV3627">
            <v>19000</v>
          </cell>
          <cell r="AW3627">
            <v>70046.082949308751</v>
          </cell>
          <cell r="AX3627">
            <v>0</v>
          </cell>
          <cell r="AY3627">
            <v>0</v>
          </cell>
          <cell r="AZ3627" t="str">
            <v>Regular Bonus</v>
          </cell>
          <cell r="BA3627" t="str">
            <v>Regular BonusEligible</v>
          </cell>
          <cell r="BB3627" t="str">
            <v>Regular BonusIsrael</v>
          </cell>
          <cell r="BC3627" t="str">
            <v>Regular BonusIsrael Employee</v>
          </cell>
          <cell r="BD3627" t="str">
            <v>D65</v>
          </cell>
          <cell r="BE3627" t="str">
            <v>Employee</v>
          </cell>
          <cell r="BF3627">
            <v>19000</v>
          </cell>
          <cell r="BG3627">
            <v>0</v>
          </cell>
          <cell r="BI3627">
            <v>4000</v>
          </cell>
          <cell r="BJ3627">
            <v>14000</v>
          </cell>
          <cell r="BK3627">
            <v>14000</v>
          </cell>
          <cell r="BL3627">
            <v>11200</v>
          </cell>
        </row>
        <row r="3628">
          <cell r="B3628">
            <v>13273</v>
          </cell>
          <cell r="C3628">
            <v>8298</v>
          </cell>
          <cell r="D3628">
            <v>53380</v>
          </cell>
          <cell r="E3628" t="str">
            <v>Shay Strul</v>
          </cell>
          <cell r="F3628" t="str">
            <v>TEAM LEADER</v>
          </cell>
          <cell r="G3628" t="str">
            <v>Employee</v>
          </cell>
          <cell r="H3628" t="str">
            <v>Products - R&amp;D</v>
          </cell>
          <cell r="I3628" t="str">
            <v>TEL-AVIV</v>
          </cell>
          <cell r="J3628" t="str">
            <v>Israel</v>
          </cell>
          <cell r="K3628">
            <v>42092</v>
          </cell>
          <cell r="L3628" t="str">
            <v>IL</v>
          </cell>
          <cell r="M3628" t="str">
            <v>D41M</v>
          </cell>
          <cell r="N3628" t="str">
            <v>D</v>
          </cell>
          <cell r="O3628" t="str">
            <v>4</v>
          </cell>
          <cell r="P3628" t="str">
            <v>Regular</v>
          </cell>
          <cell r="T3628">
            <v>1</v>
          </cell>
          <cell r="U3628" t="str">
            <v>ILS</v>
          </cell>
          <cell r="V3628" t="str">
            <v>Products - R&amp;D</v>
          </cell>
          <cell r="W3628" t="str">
            <v>Dorit Dor</v>
          </cell>
          <cell r="Y3628" t="str">
            <v>Eligible</v>
          </cell>
          <cell r="Z3628">
            <v>25000</v>
          </cell>
          <cell r="AA3628">
            <v>92165.898617511528</v>
          </cell>
          <cell r="AB3628">
            <v>25000</v>
          </cell>
          <cell r="AC3628">
            <v>92165.898617511528</v>
          </cell>
          <cell r="AD3628">
            <v>3</v>
          </cell>
          <cell r="AE3628" t="str">
            <v>D41</v>
          </cell>
          <cell r="AF3628">
            <v>25500</v>
          </cell>
          <cell r="AG3628">
            <v>37000</v>
          </cell>
          <cell r="AH3628">
            <v>0</v>
          </cell>
          <cell r="AI3628">
            <v>1</v>
          </cell>
          <cell r="AJ3628">
            <v>0</v>
          </cell>
          <cell r="AK3628">
            <v>26000</v>
          </cell>
          <cell r="AL3628">
            <v>4.0000000000000036E-2</v>
          </cell>
          <cell r="AM3628">
            <v>95852.534562211978</v>
          </cell>
          <cell r="AN3628">
            <v>3686.6359447004506</v>
          </cell>
          <cell r="AO3628">
            <v>-0.29729729729729726</v>
          </cell>
          <cell r="AQ3628">
            <v>6500</v>
          </cell>
          <cell r="AR3628">
            <v>86000</v>
          </cell>
          <cell r="AS3628">
            <v>0.23</v>
          </cell>
          <cell r="AT3628">
            <v>1</v>
          </cell>
          <cell r="AU3628">
            <v>0</v>
          </cell>
          <cell r="AV3628">
            <v>26000</v>
          </cell>
          <cell r="AW3628">
            <v>95852.534562211978</v>
          </cell>
          <cell r="AX3628">
            <v>4.0000000000000036E-2</v>
          </cell>
          <cell r="AY3628">
            <v>3686.6359447004506</v>
          </cell>
          <cell r="AZ3628" t="str">
            <v>Regular Bonus</v>
          </cell>
          <cell r="BA3628" t="str">
            <v>Regular BonusEligible</v>
          </cell>
          <cell r="BB3628" t="str">
            <v>Regular BonusIsrael</v>
          </cell>
          <cell r="BC3628" t="str">
            <v>Regular BonusIsrael Employee</v>
          </cell>
          <cell r="BD3628" t="str">
            <v>D45</v>
          </cell>
          <cell r="BE3628" t="str">
            <v>Employee</v>
          </cell>
          <cell r="BF3628">
            <v>25000</v>
          </cell>
          <cell r="BG3628">
            <v>40000</v>
          </cell>
          <cell r="BH3628">
            <v>4</v>
          </cell>
          <cell r="BI3628">
            <v>4000</v>
          </cell>
          <cell r="BJ3628">
            <v>43000</v>
          </cell>
          <cell r="BK3628">
            <v>43000</v>
          </cell>
          <cell r="BL3628">
            <v>34400</v>
          </cell>
        </row>
        <row r="3629">
          <cell r="B3629">
            <v>13415</v>
          </cell>
          <cell r="C3629">
            <v>8433</v>
          </cell>
          <cell r="E3629" t="str">
            <v>Ben Zyonts</v>
          </cell>
          <cell r="F3629" t="str">
            <v>TEAM LEADER</v>
          </cell>
          <cell r="G3629" t="str">
            <v>Employee</v>
          </cell>
          <cell r="H3629" t="str">
            <v>Products - R&amp;D</v>
          </cell>
          <cell r="I3629" t="str">
            <v>TEL-AVIV</v>
          </cell>
          <cell r="J3629" t="str">
            <v>Israel</v>
          </cell>
          <cell r="K3629">
            <v>41413</v>
          </cell>
          <cell r="L3629" t="str">
            <v>IL</v>
          </cell>
          <cell r="M3629" t="str">
            <v>D41M</v>
          </cell>
          <cell r="N3629" t="str">
            <v>D</v>
          </cell>
          <cell r="O3629" t="str">
            <v>4</v>
          </cell>
          <cell r="P3629" t="str">
            <v>Regular</v>
          </cell>
          <cell r="T3629">
            <v>1</v>
          </cell>
          <cell r="U3629" t="str">
            <v>ILS</v>
          </cell>
          <cell r="V3629" t="str">
            <v>Products - R&amp;D</v>
          </cell>
          <cell r="W3629" t="str">
            <v>Dorit Dor</v>
          </cell>
          <cell r="Y3629" t="str">
            <v>Eligible</v>
          </cell>
          <cell r="Z3629">
            <v>34000</v>
          </cell>
          <cell r="AA3629">
            <v>125345.62211981567</v>
          </cell>
          <cell r="AB3629">
            <v>34000</v>
          </cell>
          <cell r="AC3629">
            <v>125345.62211981567</v>
          </cell>
          <cell r="AD3629">
            <v>3</v>
          </cell>
          <cell r="AE3629" t="str">
            <v>D41</v>
          </cell>
          <cell r="AF3629">
            <v>25500</v>
          </cell>
          <cell r="AG3629">
            <v>37000</v>
          </cell>
          <cell r="AH3629">
            <v>0.73</v>
          </cell>
          <cell r="AI3629">
            <v>4</v>
          </cell>
          <cell r="AJ3629">
            <v>0</v>
          </cell>
          <cell r="AK3629">
            <v>34510</v>
          </cell>
          <cell r="AL3629">
            <v>1.4999999999999902E-2</v>
          </cell>
          <cell r="AM3629">
            <v>127225.80645161291</v>
          </cell>
          <cell r="AN3629">
            <v>1880.184331797238</v>
          </cell>
          <cell r="AO3629">
            <v>-6.7297297297297276E-2</v>
          </cell>
          <cell r="AQ3629">
            <v>6500</v>
          </cell>
          <cell r="AR3629">
            <v>86000</v>
          </cell>
          <cell r="AS3629">
            <v>0.34</v>
          </cell>
          <cell r="AT3629">
            <v>1</v>
          </cell>
          <cell r="AU3629">
            <v>0</v>
          </cell>
          <cell r="AV3629">
            <v>34510</v>
          </cell>
          <cell r="AW3629">
            <v>127225.80645161291</v>
          </cell>
          <cell r="AX3629">
            <v>1.4999999999999902E-2</v>
          </cell>
          <cell r="AY3629">
            <v>1880.184331797238</v>
          </cell>
          <cell r="AZ3629" t="str">
            <v>Regular Bonus</v>
          </cell>
          <cell r="BA3629" t="str">
            <v>Regular BonusEligible</v>
          </cell>
          <cell r="BB3629" t="str">
            <v>Regular BonusIsrael</v>
          </cell>
          <cell r="BC3629" t="str">
            <v>Regular BonusIsrael Employee</v>
          </cell>
          <cell r="BD3629" t="str">
            <v>D41</v>
          </cell>
          <cell r="BE3629" t="str">
            <v>Employee</v>
          </cell>
          <cell r="BF3629">
            <v>34000</v>
          </cell>
          <cell r="BG3629">
            <v>50000</v>
          </cell>
          <cell r="BH3629">
            <v>4</v>
          </cell>
          <cell r="BI3629">
            <v>4000</v>
          </cell>
          <cell r="BJ3629">
            <v>41000</v>
          </cell>
          <cell r="BK3629">
            <v>41000</v>
          </cell>
          <cell r="BL3629">
            <v>32800</v>
          </cell>
        </row>
        <row r="3630">
          <cell r="B3630">
            <v>18972</v>
          </cell>
          <cell r="C3630">
            <v>14030</v>
          </cell>
          <cell r="E3630" t="str">
            <v>Avior Barkan</v>
          </cell>
          <cell r="F3630" t="str">
            <v>SOFTWARE DEVELOPER</v>
          </cell>
          <cell r="G3630" t="str">
            <v>Employee</v>
          </cell>
          <cell r="H3630" t="str">
            <v>Products - R&amp;D</v>
          </cell>
          <cell r="I3630" t="str">
            <v>TEL-AVIV</v>
          </cell>
          <cell r="J3630" t="str">
            <v>Israel</v>
          </cell>
          <cell r="K3630">
            <v>43375</v>
          </cell>
          <cell r="L3630" t="str">
            <v>IL</v>
          </cell>
          <cell r="M3630" t="str">
            <v>D51P</v>
          </cell>
          <cell r="N3630" t="str">
            <v>D</v>
          </cell>
          <cell r="O3630" t="str">
            <v>5</v>
          </cell>
          <cell r="P3630" t="str">
            <v>Regular</v>
          </cell>
          <cell r="T3630">
            <v>1</v>
          </cell>
          <cell r="U3630" t="str">
            <v>ILS</v>
          </cell>
          <cell r="V3630" t="str">
            <v>Products - R&amp;D</v>
          </cell>
          <cell r="W3630" t="str">
            <v>Dorit Dor</v>
          </cell>
          <cell r="Y3630" t="str">
            <v>Eligible</v>
          </cell>
          <cell r="Z3630">
            <v>29000</v>
          </cell>
          <cell r="AA3630">
            <v>106912.44239631337</v>
          </cell>
          <cell r="AB3630">
            <v>29000</v>
          </cell>
          <cell r="AC3630">
            <v>106912.44239631337</v>
          </cell>
          <cell r="AD3630">
            <v>4</v>
          </cell>
          <cell r="AE3630" t="str">
            <v>D51</v>
          </cell>
          <cell r="AF3630">
            <v>19500</v>
          </cell>
          <cell r="AG3630">
            <v>29500</v>
          </cell>
          <cell r="AH3630">
            <v>0.95</v>
          </cell>
          <cell r="AI3630">
            <v>5</v>
          </cell>
          <cell r="AJ3630">
            <v>0</v>
          </cell>
          <cell r="AK3630">
            <v>29580</v>
          </cell>
          <cell r="AL3630">
            <v>2.0000000000000018E-2</v>
          </cell>
          <cell r="AM3630">
            <v>109050.69124423963</v>
          </cell>
          <cell r="AN3630">
            <v>2138.2488479262538</v>
          </cell>
          <cell r="AO3630">
            <v>2.7118644067796183E-3</v>
          </cell>
          <cell r="AQ3630">
            <v>6500</v>
          </cell>
          <cell r="AR3630">
            <v>86000</v>
          </cell>
          <cell r="AS3630">
            <v>0.28000000000000003</v>
          </cell>
          <cell r="AT3630">
            <v>1</v>
          </cell>
          <cell r="AU3630">
            <v>0</v>
          </cell>
          <cell r="AV3630">
            <v>29580</v>
          </cell>
          <cell r="AW3630">
            <v>109050.69124423963</v>
          </cell>
          <cell r="AX3630">
            <v>2.0000000000000018E-2</v>
          </cell>
          <cell r="AY3630">
            <v>2138.2488479262538</v>
          </cell>
          <cell r="AZ3630" t="str">
            <v>Regular Bonus</v>
          </cell>
          <cell r="BA3630" t="str">
            <v>Regular BonusEligible</v>
          </cell>
          <cell r="BB3630" t="str">
            <v>Regular BonusIsrael</v>
          </cell>
          <cell r="BC3630" t="str">
            <v>Regular BonusIsrael Employee</v>
          </cell>
          <cell r="BD3630" t="str">
            <v>D55</v>
          </cell>
          <cell r="BE3630" t="str">
            <v>Employee</v>
          </cell>
          <cell r="BF3630">
            <v>29000</v>
          </cell>
          <cell r="BG3630">
            <v>40000</v>
          </cell>
          <cell r="BH3630">
            <v>4</v>
          </cell>
          <cell r="BI3630">
            <v>4000</v>
          </cell>
          <cell r="BJ3630">
            <v>49000</v>
          </cell>
          <cell r="BK3630">
            <v>49000</v>
          </cell>
          <cell r="BL3630">
            <v>39200</v>
          </cell>
        </row>
        <row r="3631">
          <cell r="B3631">
            <v>17807</v>
          </cell>
          <cell r="C3631">
            <v>12808</v>
          </cell>
          <cell r="D3631">
            <v>148472</v>
          </cell>
          <cell r="E3631" t="str">
            <v>Eugene Voronov</v>
          </cell>
          <cell r="F3631" t="str">
            <v>Team Leader</v>
          </cell>
          <cell r="G3631" t="str">
            <v>Employee</v>
          </cell>
          <cell r="H3631" t="str">
            <v>Products - R&amp;D</v>
          </cell>
          <cell r="I3631" t="str">
            <v>TEL-AVIV</v>
          </cell>
          <cell r="J3631" t="str">
            <v>Israel</v>
          </cell>
          <cell r="K3631">
            <v>43178</v>
          </cell>
          <cell r="L3631" t="str">
            <v>IL</v>
          </cell>
          <cell r="M3631" t="str">
            <v>D42M</v>
          </cell>
          <cell r="N3631" t="str">
            <v>D</v>
          </cell>
          <cell r="O3631" t="str">
            <v>4</v>
          </cell>
          <cell r="P3631" t="str">
            <v>Regular</v>
          </cell>
          <cell r="T3631">
            <v>1</v>
          </cell>
          <cell r="U3631" t="str">
            <v>ILS</v>
          </cell>
          <cell r="V3631" t="str">
            <v>Products - R&amp;D</v>
          </cell>
          <cell r="W3631" t="str">
            <v>Dorit Dor</v>
          </cell>
          <cell r="Y3631" t="str">
            <v>Eligible</v>
          </cell>
          <cell r="Z3631">
            <v>33400</v>
          </cell>
          <cell r="AA3631">
            <v>123133.64055299539</v>
          </cell>
          <cell r="AB3631">
            <v>36000</v>
          </cell>
          <cell r="AC3631">
            <v>132718.8940092166</v>
          </cell>
          <cell r="AD3631">
            <v>4</v>
          </cell>
          <cell r="AE3631" t="str">
            <v>D42</v>
          </cell>
          <cell r="AF3631">
            <v>29000</v>
          </cell>
          <cell r="AG3631">
            <v>37000</v>
          </cell>
          <cell r="AH3631">
            <v>0.87</v>
          </cell>
          <cell r="AI3631">
            <v>5</v>
          </cell>
          <cell r="AJ3631">
            <v>0</v>
          </cell>
          <cell r="AK3631">
            <v>36000</v>
          </cell>
          <cell r="AL3631">
            <v>0</v>
          </cell>
          <cell r="AM3631">
            <v>132718.8940092166</v>
          </cell>
          <cell r="AN3631">
            <v>0</v>
          </cell>
          <cell r="AO3631">
            <v>-2.7027027027026973E-2</v>
          </cell>
          <cell r="AP3631" t="str">
            <v>Already received an increase</v>
          </cell>
          <cell r="AQ3631">
            <v>6500</v>
          </cell>
          <cell r="AR3631">
            <v>86000</v>
          </cell>
          <cell r="AS3631">
            <v>0.37</v>
          </cell>
          <cell r="AT3631">
            <v>1</v>
          </cell>
          <cell r="AU3631">
            <v>0</v>
          </cell>
          <cell r="AV3631">
            <v>36000</v>
          </cell>
          <cell r="AW3631">
            <v>132718.8940092166</v>
          </cell>
          <cell r="AX3631">
            <v>0</v>
          </cell>
          <cell r="AY3631">
            <v>0</v>
          </cell>
          <cell r="AZ3631" t="str">
            <v>Regular Bonus</v>
          </cell>
          <cell r="BA3631" t="str">
            <v>Regular BonusEligible</v>
          </cell>
          <cell r="BB3631" t="str">
            <v>Regular BonusIsrael</v>
          </cell>
          <cell r="BC3631" t="str">
            <v>Regular BonusIsrael Employee</v>
          </cell>
          <cell r="BD3631" t="str">
            <v>D45</v>
          </cell>
          <cell r="BE3631" t="str">
            <v>Employee</v>
          </cell>
          <cell r="BF3631">
            <v>36000</v>
          </cell>
          <cell r="BG3631">
            <v>35000</v>
          </cell>
          <cell r="BH3631">
            <v>3</v>
          </cell>
          <cell r="BI3631">
            <v>4000</v>
          </cell>
          <cell r="BJ3631">
            <v>60000</v>
          </cell>
          <cell r="BK3631">
            <v>60000</v>
          </cell>
          <cell r="BL3631">
            <v>48000</v>
          </cell>
        </row>
        <row r="3632">
          <cell r="B3632">
            <v>19004</v>
          </cell>
          <cell r="C3632">
            <v>14062</v>
          </cell>
          <cell r="E3632" t="str">
            <v>Itzik Yeret</v>
          </cell>
          <cell r="F3632" t="str">
            <v>SOFTWARE DEVELOPER</v>
          </cell>
          <cell r="G3632" t="str">
            <v>Employee</v>
          </cell>
          <cell r="H3632" t="str">
            <v>Products - R&amp;D</v>
          </cell>
          <cell r="I3632" t="str">
            <v>TEL-AVIV</v>
          </cell>
          <cell r="J3632" t="str">
            <v>Israel</v>
          </cell>
          <cell r="K3632">
            <v>43205</v>
          </cell>
          <cell r="L3632" t="str">
            <v>IL</v>
          </cell>
          <cell r="M3632" t="str">
            <v>D51P</v>
          </cell>
          <cell r="N3632" t="str">
            <v>D</v>
          </cell>
          <cell r="O3632" t="str">
            <v>5</v>
          </cell>
          <cell r="P3632" t="str">
            <v>Regular</v>
          </cell>
          <cell r="T3632">
            <v>1</v>
          </cell>
          <cell r="U3632" t="str">
            <v>ILS</v>
          </cell>
          <cell r="V3632" t="str">
            <v>Products - R&amp;D</v>
          </cell>
          <cell r="W3632" t="str">
            <v>Dorit Dor</v>
          </cell>
          <cell r="Y3632" t="str">
            <v>Eligible</v>
          </cell>
          <cell r="Z3632">
            <v>27000</v>
          </cell>
          <cell r="AA3632">
            <v>99539.170506912444</v>
          </cell>
          <cell r="AB3632">
            <v>27000</v>
          </cell>
          <cell r="AC3632">
            <v>99539.170506912444</v>
          </cell>
          <cell r="AD3632">
            <v>4</v>
          </cell>
          <cell r="AE3632" t="str">
            <v>D51</v>
          </cell>
          <cell r="AF3632">
            <v>19500</v>
          </cell>
          <cell r="AG3632">
            <v>29500</v>
          </cell>
          <cell r="AH3632">
            <v>0.75</v>
          </cell>
          <cell r="AI3632">
            <v>4</v>
          </cell>
          <cell r="AJ3632">
            <v>0</v>
          </cell>
          <cell r="AK3632">
            <v>27810</v>
          </cell>
          <cell r="AL3632">
            <v>3.0000000000000027E-2</v>
          </cell>
          <cell r="AM3632">
            <v>102525.34562211981</v>
          </cell>
          <cell r="AN3632">
            <v>2986.1751152073703</v>
          </cell>
          <cell r="AO3632">
            <v>-5.7288135593220324E-2</v>
          </cell>
          <cell r="AQ3632">
            <v>6500</v>
          </cell>
          <cell r="AR3632">
            <v>86000</v>
          </cell>
          <cell r="AS3632">
            <v>0.25</v>
          </cell>
          <cell r="AT3632">
            <v>1</v>
          </cell>
          <cell r="AU3632">
            <v>0</v>
          </cell>
          <cell r="AV3632">
            <v>27810</v>
          </cell>
          <cell r="AW3632">
            <v>102525.34562211981</v>
          </cell>
          <cell r="AX3632">
            <v>3.0000000000000027E-2</v>
          </cell>
          <cell r="AY3632">
            <v>2986.1751152073703</v>
          </cell>
          <cell r="AZ3632" t="str">
            <v>Regular Bonus</v>
          </cell>
          <cell r="BA3632" t="str">
            <v>Regular BonusEligible</v>
          </cell>
          <cell r="BB3632" t="str">
            <v>Regular BonusIsrael</v>
          </cell>
          <cell r="BC3632" t="str">
            <v>Regular BonusIsrael Employee</v>
          </cell>
          <cell r="BD3632" t="str">
            <v>D65</v>
          </cell>
          <cell r="BE3632" t="str">
            <v>Employee</v>
          </cell>
          <cell r="BF3632">
            <v>27000</v>
          </cell>
          <cell r="BG3632">
            <v>35000</v>
          </cell>
          <cell r="BH3632">
            <v>4</v>
          </cell>
          <cell r="BI3632">
            <v>4000</v>
          </cell>
          <cell r="BJ3632">
            <v>35000</v>
          </cell>
          <cell r="BK3632">
            <v>35000</v>
          </cell>
          <cell r="BL3632">
            <v>28000</v>
          </cell>
        </row>
        <row r="3633">
          <cell r="B3633">
            <v>17844</v>
          </cell>
          <cell r="C3633">
            <v>12845</v>
          </cell>
          <cell r="D3633">
            <v>207109</v>
          </cell>
          <cell r="E3633" t="str">
            <v>Tal Makdoshi</v>
          </cell>
          <cell r="F3633" t="str">
            <v>SOFTWARE DEVELOPER</v>
          </cell>
          <cell r="G3633" t="str">
            <v>Employee</v>
          </cell>
          <cell r="H3633" t="str">
            <v>Products - R&amp;D</v>
          </cell>
          <cell r="I3633" t="str">
            <v>TEL-AVIV</v>
          </cell>
          <cell r="J3633" t="str">
            <v>Israel</v>
          </cell>
          <cell r="K3633">
            <v>43188</v>
          </cell>
          <cell r="L3633" t="str">
            <v>IL</v>
          </cell>
          <cell r="M3633" t="str">
            <v>D61P</v>
          </cell>
          <cell r="N3633" t="str">
            <v>D</v>
          </cell>
          <cell r="O3633" t="str">
            <v>6</v>
          </cell>
          <cell r="P3633" t="str">
            <v>Regular</v>
          </cell>
          <cell r="T3633">
            <v>1</v>
          </cell>
          <cell r="U3633" t="str">
            <v>ILS</v>
          </cell>
          <cell r="V3633" t="str">
            <v>Products - R&amp;D</v>
          </cell>
          <cell r="W3633" t="str">
            <v>Dorit Dor</v>
          </cell>
          <cell r="Y3633" t="str">
            <v>Eligible</v>
          </cell>
          <cell r="Z3633">
            <v>21000</v>
          </cell>
          <cell r="AA3633">
            <v>77419.354838709682</v>
          </cell>
          <cell r="AB3633">
            <v>21000</v>
          </cell>
          <cell r="AC3633">
            <v>77419.354838709682</v>
          </cell>
          <cell r="AD3633">
            <v>3</v>
          </cell>
          <cell r="AE3633" t="str">
            <v>D61</v>
          </cell>
          <cell r="AF3633">
            <v>16000</v>
          </cell>
          <cell r="AG3633">
            <v>23000</v>
          </cell>
          <cell r="AH3633">
            <v>0.71</v>
          </cell>
          <cell r="AI3633">
            <v>4</v>
          </cell>
          <cell r="AJ3633">
            <v>0</v>
          </cell>
          <cell r="AK3633">
            <v>21314.999999999996</v>
          </cell>
          <cell r="AL3633">
            <v>1.4999999999999902E-2</v>
          </cell>
          <cell r="AM3633">
            <v>78580.645161290304</v>
          </cell>
          <cell r="AN3633">
            <v>1161.2903225806222</v>
          </cell>
          <cell r="AO3633">
            <v>-7.3260869565217601E-2</v>
          </cell>
          <cell r="AQ3633">
            <v>6500</v>
          </cell>
          <cell r="AR3633">
            <v>86000</v>
          </cell>
          <cell r="AS3633">
            <v>0.18</v>
          </cell>
          <cell r="AT3633">
            <v>1</v>
          </cell>
          <cell r="AU3633">
            <v>0</v>
          </cell>
          <cell r="AV3633">
            <v>21314.999999999996</v>
          </cell>
          <cell r="AW3633">
            <v>78580.645161290304</v>
          </cell>
          <cell r="AX3633">
            <v>1.4999999999999902E-2</v>
          </cell>
          <cell r="AY3633">
            <v>1161.2903225806222</v>
          </cell>
          <cell r="AZ3633" t="str">
            <v>Regular Bonus</v>
          </cell>
          <cell r="BA3633" t="str">
            <v>Regular BonusEligible</v>
          </cell>
          <cell r="BB3633" t="str">
            <v>Regular BonusIsrael</v>
          </cell>
          <cell r="BC3633" t="str">
            <v>Regular BonusIsrael Employee</v>
          </cell>
          <cell r="BD3633" t="str">
            <v>D65</v>
          </cell>
          <cell r="BE3633" t="str">
            <v>Employee</v>
          </cell>
          <cell r="BF3633">
            <v>21000</v>
          </cell>
          <cell r="BG3633">
            <v>4499</v>
          </cell>
          <cell r="BH3633">
            <v>3</v>
          </cell>
          <cell r="BI3633">
            <v>4000</v>
          </cell>
          <cell r="BJ3633">
            <v>22000</v>
          </cell>
          <cell r="BK3633">
            <v>22000</v>
          </cell>
          <cell r="BL3633">
            <v>17600</v>
          </cell>
        </row>
        <row r="3634">
          <cell r="B3634">
            <v>19082</v>
          </cell>
          <cell r="C3634">
            <v>14140</v>
          </cell>
          <cell r="D3634">
            <v>158894</v>
          </cell>
          <cell r="E3634" t="str">
            <v>Nasrat Abd Elhadi</v>
          </cell>
          <cell r="F3634" t="str">
            <v>SOFTWARE DEVELOPER</v>
          </cell>
          <cell r="G3634" t="str">
            <v>Employee</v>
          </cell>
          <cell r="H3634" t="str">
            <v>Products - R&amp;D</v>
          </cell>
          <cell r="I3634" t="str">
            <v>TEL-AVIV</v>
          </cell>
          <cell r="J3634" t="str">
            <v>Israel</v>
          </cell>
          <cell r="K3634">
            <v>43409</v>
          </cell>
          <cell r="L3634" t="str">
            <v>IL</v>
          </cell>
          <cell r="M3634" t="str">
            <v>D51P</v>
          </cell>
          <cell r="N3634" t="str">
            <v>D</v>
          </cell>
          <cell r="O3634" t="str">
            <v>5</v>
          </cell>
          <cell r="P3634" t="str">
            <v>Regular</v>
          </cell>
          <cell r="T3634">
            <v>1</v>
          </cell>
          <cell r="U3634" t="str">
            <v>ILS</v>
          </cell>
          <cell r="V3634" t="str">
            <v>Products - R&amp;D</v>
          </cell>
          <cell r="W3634" t="str">
            <v>Dorit Dor</v>
          </cell>
          <cell r="Y3634" t="str">
            <v>Eligible</v>
          </cell>
          <cell r="Z3634">
            <v>21000</v>
          </cell>
          <cell r="AA3634">
            <v>77419.354838709682</v>
          </cell>
          <cell r="AB3634">
            <v>21000</v>
          </cell>
          <cell r="AC3634">
            <v>77419.354838709682</v>
          </cell>
          <cell r="AD3634">
            <v>4</v>
          </cell>
          <cell r="AE3634" t="str">
            <v>D51</v>
          </cell>
          <cell r="AF3634">
            <v>19500</v>
          </cell>
          <cell r="AG3634">
            <v>29500</v>
          </cell>
          <cell r="AH3634">
            <v>0.15</v>
          </cell>
          <cell r="AI3634">
            <v>2</v>
          </cell>
          <cell r="AJ3634">
            <v>0</v>
          </cell>
          <cell r="AK3634">
            <v>22050</v>
          </cell>
          <cell r="AL3634">
            <v>5.0000000000000044E-2</v>
          </cell>
          <cell r="AM3634">
            <v>81290.322580645166</v>
          </cell>
          <cell r="AN3634">
            <v>3870.9677419354848</v>
          </cell>
          <cell r="AO3634">
            <v>-0.25254237288135595</v>
          </cell>
          <cell r="AQ3634">
            <v>6500</v>
          </cell>
          <cell r="AR3634">
            <v>86000</v>
          </cell>
          <cell r="AS3634">
            <v>0.18</v>
          </cell>
          <cell r="AT3634">
            <v>1</v>
          </cell>
          <cell r="AU3634">
            <v>0</v>
          </cell>
          <cell r="AV3634">
            <v>22050</v>
          </cell>
          <cell r="AW3634">
            <v>81290.322580645166</v>
          </cell>
          <cell r="AX3634">
            <v>5.0000000000000044E-2</v>
          </cell>
          <cell r="AY3634">
            <v>3870.9677419354848</v>
          </cell>
          <cell r="AZ3634" t="str">
            <v>Regular Bonus</v>
          </cell>
          <cell r="BA3634" t="str">
            <v>Regular BonusEligible</v>
          </cell>
          <cell r="BB3634" t="str">
            <v>Regular BonusIsrael</v>
          </cell>
          <cell r="BC3634" t="str">
            <v>Regular BonusIsrael Employee</v>
          </cell>
          <cell r="BD3634" t="str">
            <v>D65</v>
          </cell>
          <cell r="BE3634" t="str">
            <v>Employee</v>
          </cell>
          <cell r="BF3634">
            <v>21000</v>
          </cell>
          <cell r="BG3634">
            <v>24807</v>
          </cell>
          <cell r="BH3634">
            <v>4</v>
          </cell>
          <cell r="BI3634">
            <v>4000</v>
          </cell>
          <cell r="BJ3634">
            <v>35000</v>
          </cell>
          <cell r="BK3634">
            <v>35000</v>
          </cell>
          <cell r="BL3634">
            <v>28000</v>
          </cell>
        </row>
        <row r="3635">
          <cell r="B3635">
            <v>17911</v>
          </cell>
          <cell r="C3635">
            <v>12909</v>
          </cell>
          <cell r="D3635">
            <v>121660</v>
          </cell>
          <cell r="E3635" t="str">
            <v>Ari Novick</v>
          </cell>
          <cell r="F3635" t="str">
            <v>SECURITY ANALYST</v>
          </cell>
          <cell r="G3635" t="str">
            <v>Hourly Partial Time</v>
          </cell>
          <cell r="H3635" t="str">
            <v>Products - R&amp;D</v>
          </cell>
          <cell r="I3635" t="str">
            <v>TEL-AVIV</v>
          </cell>
          <cell r="J3635" t="str">
            <v>Israel</v>
          </cell>
          <cell r="K3635">
            <v>43188</v>
          </cell>
          <cell r="L3635" t="str">
            <v>IL</v>
          </cell>
          <cell r="M3635" t="str">
            <v>D61S</v>
          </cell>
          <cell r="N3635" t="str">
            <v>D</v>
          </cell>
          <cell r="O3635" t="str">
            <v>6</v>
          </cell>
          <cell r="P3635" t="str">
            <v>Regular</v>
          </cell>
          <cell r="T3635">
            <v>1</v>
          </cell>
          <cell r="U3635" t="str">
            <v>ILS</v>
          </cell>
          <cell r="V3635" t="str">
            <v>Products - R&amp;D</v>
          </cell>
          <cell r="W3635" t="str">
            <v>Dorit Dor</v>
          </cell>
          <cell r="Y3635" t="str">
            <v>Eligible</v>
          </cell>
          <cell r="Z3635">
            <v>12790</v>
          </cell>
          <cell r="AA3635">
            <v>47152.073732718898</v>
          </cell>
          <cell r="AB3635">
            <v>12790</v>
          </cell>
          <cell r="AC3635">
            <v>47152.073732718898</v>
          </cell>
          <cell r="AD3635">
            <v>3</v>
          </cell>
          <cell r="AE3635" t="str">
            <v>D61</v>
          </cell>
          <cell r="AF3635">
            <v>11860</v>
          </cell>
          <cell r="AG3635">
            <v>18370</v>
          </cell>
          <cell r="AH3635">
            <v>0.14000000000000001</v>
          </cell>
          <cell r="AI3635">
            <v>1</v>
          </cell>
          <cell r="AJ3635">
            <v>0</v>
          </cell>
          <cell r="AK3635">
            <v>13301.6</v>
          </cell>
          <cell r="AL3635">
            <v>4.0000000000000036E-2</v>
          </cell>
          <cell r="AM3635">
            <v>49038.156682027657</v>
          </cell>
          <cell r="AN3635">
            <v>1886.0829493087585</v>
          </cell>
          <cell r="AO3635">
            <v>-0.27590636908002175</v>
          </cell>
          <cell r="AQ3635">
            <v>6500</v>
          </cell>
          <cell r="AR3635">
            <v>86000</v>
          </cell>
          <cell r="AS3635">
            <v>7.0000000000000007E-2</v>
          </cell>
          <cell r="AT3635">
            <v>1</v>
          </cell>
          <cell r="AU3635">
            <v>0</v>
          </cell>
          <cell r="AV3635">
            <v>13301.6</v>
          </cell>
          <cell r="AW3635">
            <v>49038.156682027657</v>
          </cell>
          <cell r="AX3635">
            <v>4.0000000000000036E-2</v>
          </cell>
          <cell r="AY3635">
            <v>1886.0829493087585</v>
          </cell>
          <cell r="AZ3635" t="str">
            <v>Regular Bonus</v>
          </cell>
          <cell r="BA3635" t="str">
            <v>Regular BonusEligible</v>
          </cell>
          <cell r="BB3635" t="str">
            <v>Regular BonusIsrael</v>
          </cell>
          <cell r="BC3635" t="str">
            <v>Regular BonusIsrael Hourly Partial Time</v>
          </cell>
          <cell r="BD3635" t="str">
            <v>D61</v>
          </cell>
          <cell r="BE3635" t="str">
            <v>Hourly Partial Time</v>
          </cell>
          <cell r="BF3635">
            <v>12790</v>
          </cell>
          <cell r="BG3635">
            <v>8877</v>
          </cell>
          <cell r="BH3635">
            <v>4</v>
          </cell>
          <cell r="BI3635">
            <v>2000</v>
          </cell>
          <cell r="BJ3635">
            <v>10500</v>
          </cell>
          <cell r="BK3635">
            <v>10500</v>
          </cell>
          <cell r="BL3635">
            <v>8400</v>
          </cell>
        </row>
        <row r="3636">
          <cell r="B3636">
            <v>17908</v>
          </cell>
          <cell r="C3636">
            <v>12907</v>
          </cell>
          <cell r="D3636">
            <v>200118</v>
          </cell>
          <cell r="E3636" t="str">
            <v>Sergey Shevchuck</v>
          </cell>
          <cell r="F3636" t="str">
            <v>SOFTWARE DEVELOPER</v>
          </cell>
          <cell r="G3636" t="str">
            <v>Employee</v>
          </cell>
          <cell r="H3636" t="str">
            <v>Products - R&amp;D</v>
          </cell>
          <cell r="I3636" t="str">
            <v>TEL-AVIV</v>
          </cell>
          <cell r="J3636" t="str">
            <v>Israel</v>
          </cell>
          <cell r="K3636">
            <v>43188</v>
          </cell>
          <cell r="L3636" t="str">
            <v>IL</v>
          </cell>
          <cell r="M3636" t="str">
            <v>D61P</v>
          </cell>
          <cell r="N3636" t="str">
            <v>D</v>
          </cell>
          <cell r="O3636" t="str">
            <v>6</v>
          </cell>
          <cell r="P3636" t="str">
            <v>Regular</v>
          </cell>
          <cell r="T3636">
            <v>1</v>
          </cell>
          <cell r="U3636" t="str">
            <v>ILS</v>
          </cell>
          <cell r="V3636" t="str">
            <v>Products - R&amp;D</v>
          </cell>
          <cell r="W3636" t="str">
            <v>Dorit Dor</v>
          </cell>
          <cell r="Y3636" t="str">
            <v>Eligible</v>
          </cell>
          <cell r="Z3636">
            <v>20000</v>
          </cell>
          <cell r="AA3636">
            <v>73732.718894009216</v>
          </cell>
          <cell r="AB3636">
            <v>20000</v>
          </cell>
          <cell r="AC3636">
            <v>73732.718894009216</v>
          </cell>
          <cell r="AD3636">
            <v>3</v>
          </cell>
          <cell r="AE3636" t="str">
            <v>D61</v>
          </cell>
          <cell r="AF3636">
            <v>16000</v>
          </cell>
          <cell r="AG3636">
            <v>23000</v>
          </cell>
          <cell r="AH3636">
            <v>0.56999999999999995</v>
          </cell>
          <cell r="AI3636">
            <v>3</v>
          </cell>
          <cell r="AJ3636">
            <v>0</v>
          </cell>
          <cell r="AK3636">
            <v>20400</v>
          </cell>
          <cell r="AL3636">
            <v>2.0000000000000018E-2</v>
          </cell>
          <cell r="AM3636">
            <v>75207.373271889403</v>
          </cell>
          <cell r="AN3636">
            <v>1474.6543778801861</v>
          </cell>
          <cell r="AO3636">
            <v>-0.11304347826086958</v>
          </cell>
          <cell r="AQ3636">
            <v>6500</v>
          </cell>
          <cell r="AR3636">
            <v>86000</v>
          </cell>
          <cell r="AS3636">
            <v>0.16</v>
          </cell>
          <cell r="AT3636">
            <v>1</v>
          </cell>
          <cell r="AU3636">
            <v>0</v>
          </cell>
          <cell r="AV3636">
            <v>20400</v>
          </cell>
          <cell r="AW3636">
            <v>75207.373271889403</v>
          </cell>
          <cell r="AX3636">
            <v>2.0000000000000018E-2</v>
          </cell>
          <cell r="AY3636">
            <v>1474.6543778801861</v>
          </cell>
          <cell r="AZ3636" t="str">
            <v>Regular Bonus</v>
          </cell>
          <cell r="BA3636" t="str">
            <v>Regular BonusEligible</v>
          </cell>
          <cell r="BB3636" t="str">
            <v>Regular BonusIsrael</v>
          </cell>
          <cell r="BC3636" t="str">
            <v>Regular BonusIsrael Employee</v>
          </cell>
          <cell r="BD3636" t="str">
            <v>D65</v>
          </cell>
          <cell r="BE3636" t="str">
            <v>Employee</v>
          </cell>
          <cell r="BF3636">
            <v>20000</v>
          </cell>
          <cell r="BG3636">
            <v>14672</v>
          </cell>
          <cell r="BH3636">
            <v>3</v>
          </cell>
          <cell r="BI3636">
            <v>4000</v>
          </cell>
          <cell r="BJ3636">
            <v>22000</v>
          </cell>
          <cell r="BK3636">
            <v>22000</v>
          </cell>
          <cell r="BL3636">
            <v>17600</v>
          </cell>
        </row>
        <row r="3637">
          <cell r="B3637">
            <v>17912</v>
          </cell>
          <cell r="C3637">
            <v>12910</v>
          </cell>
          <cell r="D3637">
            <v>209216</v>
          </cell>
          <cell r="E3637" t="str">
            <v>Ofir Aharoni</v>
          </cell>
          <cell r="F3637" t="str">
            <v>SOFTWARE DEVELOPER</v>
          </cell>
          <cell r="G3637" t="str">
            <v>Employee</v>
          </cell>
          <cell r="H3637" t="str">
            <v>Products - R&amp;D</v>
          </cell>
          <cell r="I3637" t="str">
            <v>TEL-AVIV</v>
          </cell>
          <cell r="J3637" t="str">
            <v>Israel</v>
          </cell>
          <cell r="K3637">
            <v>43188</v>
          </cell>
          <cell r="L3637" t="str">
            <v>IL</v>
          </cell>
          <cell r="M3637" t="str">
            <v>D61P</v>
          </cell>
          <cell r="N3637" t="str">
            <v>D</v>
          </cell>
          <cell r="O3637" t="str">
            <v>6</v>
          </cell>
          <cell r="P3637" t="str">
            <v>Regular</v>
          </cell>
          <cell r="T3637">
            <v>1</v>
          </cell>
          <cell r="U3637" t="str">
            <v>ILS</v>
          </cell>
          <cell r="V3637" t="str">
            <v>Products - R&amp;D</v>
          </cell>
          <cell r="W3637" t="str">
            <v>Dorit Dor</v>
          </cell>
          <cell r="Y3637" t="str">
            <v>Eligible</v>
          </cell>
          <cell r="Z3637">
            <v>20000</v>
          </cell>
          <cell r="AA3637">
            <v>73732.718894009216</v>
          </cell>
          <cell r="AB3637">
            <v>23000</v>
          </cell>
          <cell r="AC3637">
            <v>84792.626728110597</v>
          </cell>
          <cell r="AD3637">
            <v>4</v>
          </cell>
          <cell r="AE3637" t="str">
            <v>D61</v>
          </cell>
          <cell r="AF3637">
            <v>16000</v>
          </cell>
          <cell r="AG3637">
            <v>23000</v>
          </cell>
          <cell r="AH3637">
            <v>1</v>
          </cell>
          <cell r="AI3637">
            <v>5</v>
          </cell>
          <cell r="AJ3637">
            <v>0</v>
          </cell>
          <cell r="AK3637">
            <v>23000</v>
          </cell>
          <cell r="AL3637">
            <v>0</v>
          </cell>
          <cell r="AM3637">
            <v>84792.626728110597</v>
          </cell>
          <cell r="AN3637">
            <v>0</v>
          </cell>
          <cell r="AO3637">
            <v>0</v>
          </cell>
          <cell r="AP3637" t="str">
            <v>Already received an increase</v>
          </cell>
          <cell r="AQ3637">
            <v>6500</v>
          </cell>
          <cell r="AR3637">
            <v>86000</v>
          </cell>
          <cell r="AS3637">
            <v>0.2</v>
          </cell>
          <cell r="AT3637">
            <v>1</v>
          </cell>
          <cell r="AU3637">
            <v>0</v>
          </cell>
          <cell r="AV3637">
            <v>23000</v>
          </cell>
          <cell r="AW3637">
            <v>84792.626728110597</v>
          </cell>
          <cell r="AX3637">
            <v>0</v>
          </cell>
          <cell r="AY3637">
            <v>0</v>
          </cell>
          <cell r="AZ3637" t="str">
            <v>Regular Bonus</v>
          </cell>
          <cell r="BA3637" t="str">
            <v>Regular BonusEligible</v>
          </cell>
          <cell r="BB3637" t="str">
            <v>Regular BonusIsrael</v>
          </cell>
          <cell r="BC3637" t="str">
            <v>Regular BonusIsrael Employee</v>
          </cell>
          <cell r="BD3637" t="str">
            <v>D65</v>
          </cell>
          <cell r="BE3637" t="str">
            <v>Employee</v>
          </cell>
          <cell r="BF3637">
            <v>23000</v>
          </cell>
          <cell r="BG3637">
            <v>6697</v>
          </cell>
          <cell r="BH3637">
            <v>3</v>
          </cell>
          <cell r="BI3637">
            <v>4000</v>
          </cell>
          <cell r="BJ3637">
            <v>35000</v>
          </cell>
          <cell r="BK3637">
            <v>35000</v>
          </cell>
          <cell r="BL3637">
            <v>28000</v>
          </cell>
        </row>
        <row r="3638">
          <cell r="B3638">
            <v>17910</v>
          </cell>
          <cell r="C3638">
            <v>12908</v>
          </cell>
          <cell r="D3638">
            <v>208993</v>
          </cell>
          <cell r="E3638" t="str">
            <v>Jonathan Geva</v>
          </cell>
          <cell r="F3638" t="str">
            <v>SOFTWARE DEVELOPER</v>
          </cell>
          <cell r="G3638" t="str">
            <v>Employee</v>
          </cell>
          <cell r="H3638" t="str">
            <v>Products - R&amp;D</v>
          </cell>
          <cell r="I3638" t="str">
            <v>TEL-AVIV</v>
          </cell>
          <cell r="J3638" t="str">
            <v>Israel</v>
          </cell>
          <cell r="K3638">
            <v>43188</v>
          </cell>
          <cell r="L3638" t="str">
            <v>IL</v>
          </cell>
          <cell r="M3638" t="str">
            <v>D61P</v>
          </cell>
          <cell r="N3638" t="str">
            <v>D</v>
          </cell>
          <cell r="O3638" t="str">
            <v>6</v>
          </cell>
          <cell r="P3638" t="str">
            <v>Regular</v>
          </cell>
          <cell r="T3638">
            <v>1</v>
          </cell>
          <cell r="U3638" t="str">
            <v>ILS</v>
          </cell>
          <cell r="V3638" t="str">
            <v>Products - R&amp;D</v>
          </cell>
          <cell r="W3638" t="str">
            <v>Dorit Dor</v>
          </cell>
          <cell r="Y3638" t="str">
            <v>Eligible</v>
          </cell>
          <cell r="Z3638">
            <v>22000</v>
          </cell>
          <cell r="AA3638">
            <v>81105.990783410147</v>
          </cell>
          <cell r="AB3638">
            <v>22000</v>
          </cell>
          <cell r="AC3638">
            <v>81105.990783410147</v>
          </cell>
          <cell r="AD3638">
            <v>2</v>
          </cell>
          <cell r="AE3638" t="str">
            <v>D61</v>
          </cell>
          <cell r="AF3638">
            <v>16000</v>
          </cell>
          <cell r="AG3638">
            <v>23000</v>
          </cell>
          <cell r="AH3638">
            <v>0.85</v>
          </cell>
          <cell r="AI3638">
            <v>5</v>
          </cell>
          <cell r="AJ3638">
            <v>0</v>
          </cell>
          <cell r="AK3638">
            <v>22000</v>
          </cell>
          <cell r="AL3638">
            <v>0</v>
          </cell>
          <cell r="AM3638">
            <v>81105.990783410147</v>
          </cell>
          <cell r="AN3638">
            <v>0</v>
          </cell>
          <cell r="AO3638">
            <v>-4.3478260869565188E-2</v>
          </cell>
          <cell r="AP3638" t="str">
            <v>Rated 2 - no recommendation</v>
          </cell>
          <cell r="AQ3638">
            <v>6500</v>
          </cell>
          <cell r="AR3638">
            <v>86000</v>
          </cell>
          <cell r="AS3638">
            <v>0.19</v>
          </cell>
          <cell r="AT3638">
            <v>1</v>
          </cell>
          <cell r="AU3638">
            <v>0</v>
          </cell>
          <cell r="AV3638">
            <v>22000</v>
          </cell>
          <cell r="AW3638">
            <v>81105.990783410147</v>
          </cell>
          <cell r="AX3638">
            <v>0</v>
          </cell>
          <cell r="AY3638">
            <v>0</v>
          </cell>
          <cell r="AZ3638" t="str">
            <v>Regular Bonus</v>
          </cell>
          <cell r="BA3638" t="str">
            <v>Regular BonusEligible</v>
          </cell>
          <cell r="BB3638" t="str">
            <v>Regular BonusIsrael</v>
          </cell>
          <cell r="BC3638" t="str">
            <v>Regular BonusIsrael Employee</v>
          </cell>
          <cell r="BD3638" t="str">
            <v>D65</v>
          </cell>
          <cell r="BE3638" t="str">
            <v>Employee</v>
          </cell>
          <cell r="BF3638">
            <v>22000</v>
          </cell>
          <cell r="BG3638">
            <v>10606</v>
          </cell>
          <cell r="BH3638">
            <v>5</v>
          </cell>
          <cell r="BI3638">
            <v>4000</v>
          </cell>
          <cell r="BJ3638">
            <v>14000</v>
          </cell>
          <cell r="BK3638">
            <v>14000</v>
          </cell>
          <cell r="BL3638">
            <v>11200</v>
          </cell>
        </row>
        <row r="3639">
          <cell r="B3639">
            <v>19150</v>
          </cell>
          <cell r="C3639">
            <v>14208</v>
          </cell>
          <cell r="E3639" t="str">
            <v>Tal Sheldon</v>
          </cell>
          <cell r="F3639" t="str">
            <v>SOFTWARE DEVELOPER</v>
          </cell>
          <cell r="G3639" t="str">
            <v>Employee</v>
          </cell>
          <cell r="H3639" t="str">
            <v>Products - R&amp;D</v>
          </cell>
          <cell r="I3639" t="str">
            <v>TEL-AVIV</v>
          </cell>
          <cell r="J3639" t="str">
            <v>Israel</v>
          </cell>
          <cell r="K3639">
            <v>43405</v>
          </cell>
          <cell r="L3639" t="str">
            <v>IL</v>
          </cell>
          <cell r="M3639" t="str">
            <v>D51P</v>
          </cell>
          <cell r="N3639" t="str">
            <v>D</v>
          </cell>
          <cell r="O3639" t="str">
            <v>5</v>
          </cell>
          <cell r="P3639" t="str">
            <v>Regular</v>
          </cell>
          <cell r="T3639">
            <v>1</v>
          </cell>
          <cell r="U3639" t="str">
            <v>ILS</v>
          </cell>
          <cell r="V3639" t="str">
            <v>Products - R&amp;D</v>
          </cell>
          <cell r="W3639" t="str">
            <v>Dorit Dor</v>
          </cell>
          <cell r="Y3639" t="str">
            <v>Eligible</v>
          </cell>
          <cell r="Z3639">
            <v>21850</v>
          </cell>
          <cell r="AA3639">
            <v>80552.995391705073</v>
          </cell>
          <cell r="AB3639">
            <v>25000</v>
          </cell>
          <cell r="AC3639">
            <v>92165.898617511528</v>
          </cell>
          <cell r="AD3639">
            <v>4</v>
          </cell>
          <cell r="AE3639" t="str">
            <v>D51</v>
          </cell>
          <cell r="AF3639">
            <v>19500</v>
          </cell>
          <cell r="AG3639">
            <v>29500</v>
          </cell>
          <cell r="AH3639">
            <v>0.55000000000000004</v>
          </cell>
          <cell r="AI3639">
            <v>3</v>
          </cell>
          <cell r="AJ3639">
            <v>0</v>
          </cell>
          <cell r="AK3639">
            <v>25000</v>
          </cell>
          <cell r="AL3639">
            <v>0</v>
          </cell>
          <cell r="AM3639">
            <v>92165.898617511528</v>
          </cell>
          <cell r="AN3639">
            <v>0</v>
          </cell>
          <cell r="AO3639">
            <v>-0.15254237288135597</v>
          </cell>
          <cell r="AP3639" t="str">
            <v>Already received an increase</v>
          </cell>
          <cell r="AQ3639">
            <v>6500</v>
          </cell>
          <cell r="AR3639">
            <v>86000</v>
          </cell>
          <cell r="AS3639">
            <v>0.23</v>
          </cell>
          <cell r="AT3639">
            <v>1</v>
          </cell>
          <cell r="AU3639">
            <v>0</v>
          </cell>
          <cell r="AV3639">
            <v>25000</v>
          </cell>
          <cell r="AW3639">
            <v>92165.898617511528</v>
          </cell>
          <cell r="AX3639">
            <v>0</v>
          </cell>
          <cell r="AY3639">
            <v>0</v>
          </cell>
          <cell r="AZ3639" t="str">
            <v>Regular Bonus</v>
          </cell>
          <cell r="BA3639" t="str">
            <v>Regular BonusEligible</v>
          </cell>
          <cell r="BB3639" t="str">
            <v>Regular BonusIsrael</v>
          </cell>
          <cell r="BC3639" t="str">
            <v>Regular BonusIsrael Employee</v>
          </cell>
          <cell r="BD3639" t="str">
            <v>D55</v>
          </cell>
          <cell r="BE3639" t="str">
            <v>Employee</v>
          </cell>
          <cell r="BF3639">
            <v>25000</v>
          </cell>
          <cell r="BG3639">
            <v>24429</v>
          </cell>
          <cell r="BH3639">
            <v>3</v>
          </cell>
          <cell r="BI3639">
            <v>4000</v>
          </cell>
          <cell r="BJ3639">
            <v>49000</v>
          </cell>
          <cell r="BK3639">
            <v>49000</v>
          </cell>
          <cell r="BL3639">
            <v>39200</v>
          </cell>
        </row>
        <row r="3640">
          <cell r="B3640">
            <v>19159</v>
          </cell>
          <cell r="C3640">
            <v>14217</v>
          </cell>
          <cell r="D3640">
            <v>133950</v>
          </cell>
          <cell r="E3640" t="str">
            <v>Yossi Cohen</v>
          </cell>
          <cell r="F3640" t="str">
            <v>SOFTWARE DEVELOPER</v>
          </cell>
          <cell r="G3640" t="str">
            <v>Employee</v>
          </cell>
          <cell r="H3640" t="str">
            <v>Products - R&amp;D</v>
          </cell>
          <cell r="I3640" t="str">
            <v>TEL-AVIV</v>
          </cell>
          <cell r="J3640" t="str">
            <v>Israel</v>
          </cell>
          <cell r="K3640">
            <v>43423</v>
          </cell>
          <cell r="L3640" t="str">
            <v>IL</v>
          </cell>
          <cell r="M3640" t="str">
            <v>D51P</v>
          </cell>
          <cell r="N3640" t="str">
            <v>D</v>
          </cell>
          <cell r="O3640" t="str">
            <v>5</v>
          </cell>
          <cell r="P3640" t="str">
            <v>Regular</v>
          </cell>
          <cell r="T3640">
            <v>1</v>
          </cell>
          <cell r="U3640" t="str">
            <v>ILS</v>
          </cell>
          <cell r="V3640" t="str">
            <v>Products - R&amp;D</v>
          </cell>
          <cell r="W3640" t="str">
            <v>Dorit Dor</v>
          </cell>
          <cell r="Y3640" t="str">
            <v>Eligible</v>
          </cell>
          <cell r="Z3640">
            <v>24900</v>
          </cell>
          <cell r="AA3640">
            <v>91797.235023041474</v>
          </cell>
          <cell r="AB3640">
            <v>24900</v>
          </cell>
          <cell r="AC3640">
            <v>91797.235023041474</v>
          </cell>
          <cell r="AD3640">
            <v>4</v>
          </cell>
          <cell r="AE3640" t="str">
            <v>D51</v>
          </cell>
          <cell r="AF3640">
            <v>19500</v>
          </cell>
          <cell r="AG3640">
            <v>29500</v>
          </cell>
          <cell r="AH3640">
            <v>0.54</v>
          </cell>
          <cell r="AI3640">
            <v>3</v>
          </cell>
          <cell r="AJ3640">
            <v>0</v>
          </cell>
          <cell r="AK3640">
            <v>25896</v>
          </cell>
          <cell r="AL3640">
            <v>4.0000000000000036E-2</v>
          </cell>
          <cell r="AM3640">
            <v>95469.124423963134</v>
          </cell>
          <cell r="AN3640">
            <v>3671.8894009216601</v>
          </cell>
          <cell r="AO3640">
            <v>-0.12216949152542378</v>
          </cell>
          <cell r="AQ3640">
            <v>6500</v>
          </cell>
          <cell r="AR3640">
            <v>86000</v>
          </cell>
          <cell r="AS3640">
            <v>0.23</v>
          </cell>
          <cell r="AT3640">
            <v>1</v>
          </cell>
          <cell r="AU3640">
            <v>0</v>
          </cell>
          <cell r="AV3640">
            <v>25896</v>
          </cell>
          <cell r="AW3640">
            <v>95469.124423963134</v>
          </cell>
          <cell r="AX3640">
            <v>4.0000000000000036E-2</v>
          </cell>
          <cell r="AY3640">
            <v>3671.8894009216601</v>
          </cell>
          <cell r="AZ3640" t="str">
            <v>Regular Bonus</v>
          </cell>
          <cell r="BA3640" t="str">
            <v>Regular BonusEligible</v>
          </cell>
          <cell r="BB3640" t="str">
            <v>Regular BonusIsrael</v>
          </cell>
          <cell r="BC3640" t="str">
            <v>Regular BonusIsrael Employee</v>
          </cell>
          <cell r="BD3640" t="str">
            <v>D55</v>
          </cell>
          <cell r="BE3640" t="str">
            <v>Employee</v>
          </cell>
          <cell r="BF3640">
            <v>24900</v>
          </cell>
          <cell r="BG3640">
            <v>40000</v>
          </cell>
          <cell r="BH3640">
            <v>4</v>
          </cell>
          <cell r="BI3640">
            <v>4000</v>
          </cell>
          <cell r="BJ3640">
            <v>49000</v>
          </cell>
          <cell r="BK3640">
            <v>49000</v>
          </cell>
          <cell r="BL3640">
            <v>39200</v>
          </cell>
        </row>
        <row r="3641">
          <cell r="B3641">
            <v>17886</v>
          </cell>
          <cell r="C3641">
            <v>12885</v>
          </cell>
          <cell r="D3641">
            <v>206502</v>
          </cell>
          <cell r="E3641" t="str">
            <v>Adiel Matuf</v>
          </cell>
          <cell r="F3641" t="str">
            <v>SOFTWARE DEVELOPER</v>
          </cell>
          <cell r="G3641" t="str">
            <v>Employee</v>
          </cell>
          <cell r="H3641" t="str">
            <v>Products - R&amp;D</v>
          </cell>
          <cell r="I3641" t="str">
            <v>TEL-AVIV</v>
          </cell>
          <cell r="J3641" t="str">
            <v>Israel</v>
          </cell>
          <cell r="K3641">
            <v>43188</v>
          </cell>
          <cell r="L3641" t="str">
            <v>IL</v>
          </cell>
          <cell r="M3641" t="str">
            <v>D61P</v>
          </cell>
          <cell r="N3641" t="str">
            <v>D</v>
          </cell>
          <cell r="O3641" t="str">
            <v>6</v>
          </cell>
          <cell r="P3641" t="str">
            <v>Regular</v>
          </cell>
          <cell r="T3641">
            <v>1</v>
          </cell>
          <cell r="U3641" t="str">
            <v>ILS</v>
          </cell>
          <cell r="V3641" t="str">
            <v>Products - R&amp;D</v>
          </cell>
          <cell r="W3641" t="str">
            <v>Dorit Dor</v>
          </cell>
          <cell r="Y3641" t="str">
            <v>Eligible</v>
          </cell>
          <cell r="Z3641">
            <v>22000</v>
          </cell>
          <cell r="AA3641">
            <v>81105.990783410147</v>
          </cell>
          <cell r="AB3641">
            <v>22000</v>
          </cell>
          <cell r="AC3641">
            <v>81105.990783410147</v>
          </cell>
          <cell r="AD3641">
            <v>3</v>
          </cell>
          <cell r="AE3641" t="str">
            <v>D61</v>
          </cell>
          <cell r="AF3641">
            <v>16000</v>
          </cell>
          <cell r="AG3641">
            <v>23000</v>
          </cell>
          <cell r="AH3641">
            <v>0.85</v>
          </cell>
          <cell r="AI3641">
            <v>5</v>
          </cell>
          <cell r="AJ3641">
            <v>0</v>
          </cell>
          <cell r="AK3641">
            <v>22220</v>
          </cell>
          <cell r="AL3641">
            <v>1.0000000000000009E-2</v>
          </cell>
          <cell r="AM3641">
            <v>81917.050691244236</v>
          </cell>
          <cell r="AN3641">
            <v>811.05990783408924</v>
          </cell>
          <cell r="AO3641">
            <v>-3.3913043478260851E-2</v>
          </cell>
          <cell r="AQ3641">
            <v>6500</v>
          </cell>
          <cell r="AR3641">
            <v>86000</v>
          </cell>
          <cell r="AS3641">
            <v>0.19</v>
          </cell>
          <cell r="AT3641">
            <v>1</v>
          </cell>
          <cell r="AU3641">
            <v>0</v>
          </cell>
          <cell r="AV3641">
            <v>22220</v>
          </cell>
          <cell r="AW3641">
            <v>81917.050691244236</v>
          </cell>
          <cell r="AX3641">
            <v>1.0000000000000009E-2</v>
          </cell>
          <cell r="AY3641">
            <v>811.05990783408924</v>
          </cell>
          <cell r="AZ3641" t="str">
            <v>Regular Bonus</v>
          </cell>
          <cell r="BA3641" t="str">
            <v>Regular BonusEligible</v>
          </cell>
          <cell r="BB3641" t="str">
            <v>Regular BonusIsrael</v>
          </cell>
          <cell r="BC3641" t="str">
            <v>Regular BonusIsrael Employee</v>
          </cell>
          <cell r="BD3641" t="str">
            <v>D65</v>
          </cell>
          <cell r="BE3641" t="str">
            <v>Employee</v>
          </cell>
          <cell r="BF3641">
            <v>22000</v>
          </cell>
          <cell r="BG3641">
            <v>19700</v>
          </cell>
          <cell r="BH3641">
            <v>4</v>
          </cell>
          <cell r="BI3641">
            <v>4000</v>
          </cell>
          <cell r="BJ3641">
            <v>22000</v>
          </cell>
          <cell r="BK3641">
            <v>22000</v>
          </cell>
          <cell r="BL3641">
            <v>17600</v>
          </cell>
        </row>
        <row r="3642">
          <cell r="B3642">
            <v>17889</v>
          </cell>
          <cell r="C3642">
            <v>12888</v>
          </cell>
          <cell r="D3642">
            <v>196267</v>
          </cell>
          <cell r="E3642" t="str">
            <v>Shaked Eyal</v>
          </cell>
          <cell r="F3642" t="str">
            <v>SOFTWARE DEVELOPER</v>
          </cell>
          <cell r="G3642" t="str">
            <v>Employee</v>
          </cell>
          <cell r="H3642" t="str">
            <v>Products - R&amp;D</v>
          </cell>
          <cell r="I3642" t="str">
            <v>TEL-AVIV</v>
          </cell>
          <cell r="J3642" t="str">
            <v>Israel</v>
          </cell>
          <cell r="K3642">
            <v>43188</v>
          </cell>
          <cell r="L3642" t="str">
            <v>IL</v>
          </cell>
          <cell r="M3642" t="str">
            <v>D61P</v>
          </cell>
          <cell r="N3642" t="str">
            <v>D</v>
          </cell>
          <cell r="O3642" t="str">
            <v>6</v>
          </cell>
          <cell r="P3642" t="str">
            <v>Regular</v>
          </cell>
          <cell r="T3642">
            <v>1</v>
          </cell>
          <cell r="U3642" t="str">
            <v>ILS</v>
          </cell>
          <cell r="V3642" t="str">
            <v>Products - R&amp;D</v>
          </cell>
          <cell r="W3642" t="str">
            <v>Dorit Dor</v>
          </cell>
          <cell r="Y3642" t="str">
            <v>Eligible</v>
          </cell>
          <cell r="Z3642">
            <v>22500</v>
          </cell>
          <cell r="AA3642">
            <v>82949.308755760372</v>
          </cell>
          <cell r="AB3642">
            <v>22500</v>
          </cell>
          <cell r="AC3642">
            <v>82949.308755760372</v>
          </cell>
          <cell r="AD3642">
            <v>4</v>
          </cell>
          <cell r="AE3642" t="str">
            <v>D61</v>
          </cell>
          <cell r="AF3642">
            <v>16000</v>
          </cell>
          <cell r="AG3642">
            <v>23000</v>
          </cell>
          <cell r="AH3642">
            <v>0.92</v>
          </cell>
          <cell r="AI3642">
            <v>5</v>
          </cell>
          <cell r="AJ3642">
            <v>0</v>
          </cell>
          <cell r="AK3642">
            <v>22950</v>
          </cell>
          <cell r="AL3642">
            <v>2.0000000000000018E-2</v>
          </cell>
          <cell r="AM3642">
            <v>84608.294930875578</v>
          </cell>
          <cell r="AN3642">
            <v>1658.9861751152057</v>
          </cell>
          <cell r="AO3642">
            <v>-2.1739130434782483E-3</v>
          </cell>
          <cell r="AQ3642">
            <v>6500</v>
          </cell>
          <cell r="AR3642">
            <v>86000</v>
          </cell>
          <cell r="AS3642">
            <v>0.2</v>
          </cell>
          <cell r="AT3642">
            <v>1</v>
          </cell>
          <cell r="AU3642">
            <v>0</v>
          </cell>
          <cell r="AV3642">
            <v>22950</v>
          </cell>
          <cell r="AW3642">
            <v>84608.294930875578</v>
          </cell>
          <cell r="AX3642">
            <v>2.0000000000000018E-2</v>
          </cell>
          <cell r="AY3642">
            <v>1658.9861751152057</v>
          </cell>
          <cell r="AZ3642" t="str">
            <v>Regular Bonus</v>
          </cell>
          <cell r="BA3642" t="str">
            <v>Regular BonusEligible</v>
          </cell>
          <cell r="BB3642" t="str">
            <v>Regular BonusIsrael</v>
          </cell>
          <cell r="BC3642" t="str">
            <v>Regular BonusIsrael Employee</v>
          </cell>
          <cell r="BD3642" t="str">
            <v>D65</v>
          </cell>
          <cell r="BE3642" t="str">
            <v>Employee</v>
          </cell>
          <cell r="BF3642">
            <v>22500</v>
          </cell>
          <cell r="BG3642">
            <v>14837</v>
          </cell>
          <cell r="BH3642">
            <v>3</v>
          </cell>
          <cell r="BI3642">
            <v>4000</v>
          </cell>
          <cell r="BJ3642">
            <v>35000</v>
          </cell>
          <cell r="BK3642">
            <v>35000</v>
          </cell>
          <cell r="BL3642">
            <v>28000</v>
          </cell>
        </row>
        <row r="3643">
          <cell r="B3643">
            <v>17929</v>
          </cell>
          <cell r="C3643">
            <v>12927</v>
          </cell>
          <cell r="D3643">
            <v>210899</v>
          </cell>
          <cell r="E3643" t="str">
            <v>Ohad Mana</v>
          </cell>
          <cell r="F3643" t="str">
            <v>CYBER ANALYST</v>
          </cell>
          <cell r="G3643" t="str">
            <v>Employee</v>
          </cell>
          <cell r="H3643" t="str">
            <v>Products - R&amp;D</v>
          </cell>
          <cell r="I3643" t="str">
            <v>TEL-AVIV</v>
          </cell>
          <cell r="J3643" t="str">
            <v>Israel</v>
          </cell>
          <cell r="K3643">
            <v>43199</v>
          </cell>
          <cell r="L3643" t="str">
            <v>IL</v>
          </cell>
          <cell r="M3643" t="str">
            <v>T51P</v>
          </cell>
          <cell r="N3643" t="str">
            <v>T</v>
          </cell>
          <cell r="O3643" t="str">
            <v>5</v>
          </cell>
          <cell r="P3643" t="str">
            <v>Regular</v>
          </cell>
          <cell r="T3643">
            <v>1</v>
          </cell>
          <cell r="U3643" t="str">
            <v>ILS</v>
          </cell>
          <cell r="V3643" t="str">
            <v>Products - R&amp;D</v>
          </cell>
          <cell r="W3643" t="str">
            <v>Dorit Dor</v>
          </cell>
          <cell r="Y3643" t="str">
            <v>Eligible</v>
          </cell>
          <cell r="Z3643">
            <v>15000</v>
          </cell>
          <cell r="AA3643">
            <v>55299.539170506912</v>
          </cell>
          <cell r="AB3643">
            <v>15000</v>
          </cell>
          <cell r="AC3643">
            <v>55299.539170506912</v>
          </cell>
          <cell r="AD3643">
            <v>3</v>
          </cell>
          <cell r="AE3643" t="str">
            <v>T51</v>
          </cell>
          <cell r="AF3643">
            <v>11000</v>
          </cell>
          <cell r="AG3643">
            <v>19000</v>
          </cell>
          <cell r="AH3643">
            <v>0.5</v>
          </cell>
          <cell r="AI3643">
            <v>3</v>
          </cell>
          <cell r="AJ3643">
            <v>0</v>
          </cell>
          <cell r="AK3643">
            <v>15300</v>
          </cell>
          <cell r="AL3643">
            <v>2.0000000000000018E-2</v>
          </cell>
          <cell r="AM3643">
            <v>56405.529953917052</v>
          </cell>
          <cell r="AN3643">
            <v>1105.9907834101396</v>
          </cell>
          <cell r="AO3643">
            <v>-0.19473684210526321</v>
          </cell>
          <cell r="AQ3643">
            <v>6500</v>
          </cell>
          <cell r="AR3643">
            <v>86000</v>
          </cell>
          <cell r="AS3643">
            <v>0.1</v>
          </cell>
          <cell r="AT3643">
            <v>1</v>
          </cell>
          <cell r="AU3643">
            <v>0</v>
          </cell>
          <cell r="AV3643">
            <v>15300</v>
          </cell>
          <cell r="AW3643">
            <v>56405.529953917052</v>
          </cell>
          <cell r="AX3643">
            <v>2.0000000000000018E-2</v>
          </cell>
          <cell r="AY3643">
            <v>1105.9907834101396</v>
          </cell>
          <cell r="AZ3643" t="str">
            <v>Regular Bonus</v>
          </cell>
          <cell r="BA3643" t="str">
            <v>Regular BonusEligible</v>
          </cell>
          <cell r="BB3643" t="str">
            <v>Regular BonusIsrael</v>
          </cell>
          <cell r="BC3643" t="str">
            <v>Regular BonusIsrael Employee</v>
          </cell>
          <cell r="BD3643" t="str">
            <v>T61</v>
          </cell>
          <cell r="BE3643" t="str">
            <v>Employee</v>
          </cell>
          <cell r="BF3643">
            <v>15000</v>
          </cell>
          <cell r="BG3643">
            <v>10000</v>
          </cell>
          <cell r="BH3643">
            <v>3</v>
          </cell>
          <cell r="BI3643">
            <v>4000</v>
          </cell>
          <cell r="BJ3643">
            <v>12000</v>
          </cell>
          <cell r="BK3643">
            <v>12000</v>
          </cell>
          <cell r="BL3643">
            <v>9600</v>
          </cell>
        </row>
        <row r="3644">
          <cell r="B3644">
            <v>18091</v>
          </cell>
          <cell r="C3644">
            <v>13142</v>
          </cell>
          <cell r="D3644">
            <v>153625</v>
          </cell>
          <cell r="E3644" t="str">
            <v>Sergey Persikov</v>
          </cell>
          <cell r="F3644" t="str">
            <v>PRODUCT MANAGER</v>
          </cell>
          <cell r="G3644" t="str">
            <v>Employee</v>
          </cell>
          <cell r="H3644" t="str">
            <v>Products - R&amp;D</v>
          </cell>
          <cell r="I3644" t="str">
            <v>TEL-AVIV</v>
          </cell>
          <cell r="J3644" t="str">
            <v>Israel</v>
          </cell>
          <cell r="K3644">
            <v>43248</v>
          </cell>
          <cell r="L3644" t="str">
            <v>IL</v>
          </cell>
          <cell r="M3644" t="str">
            <v>D41P</v>
          </cell>
          <cell r="N3644" t="str">
            <v>D</v>
          </cell>
          <cell r="O3644" t="str">
            <v>4</v>
          </cell>
          <cell r="P3644" t="str">
            <v>Regular</v>
          </cell>
          <cell r="T3644">
            <v>1</v>
          </cell>
          <cell r="U3644" t="str">
            <v>ILS</v>
          </cell>
          <cell r="V3644" t="str">
            <v>Products - R&amp;D</v>
          </cell>
          <cell r="W3644" t="str">
            <v>Dorit Dor</v>
          </cell>
          <cell r="Y3644" t="str">
            <v>Eligible</v>
          </cell>
          <cell r="Z3644">
            <v>34700</v>
          </cell>
          <cell r="AA3644">
            <v>127926.26728110599</v>
          </cell>
          <cell r="AB3644">
            <v>34700</v>
          </cell>
          <cell r="AC3644">
            <v>127926.26728110599</v>
          </cell>
          <cell r="AD3644">
            <v>3</v>
          </cell>
          <cell r="AE3644" t="str">
            <v>D41</v>
          </cell>
          <cell r="AF3644">
            <v>25500</v>
          </cell>
          <cell r="AG3644">
            <v>37000</v>
          </cell>
          <cell r="AH3644">
            <v>0.8</v>
          </cell>
          <cell r="AI3644">
            <v>4</v>
          </cell>
          <cell r="AJ3644">
            <v>0</v>
          </cell>
          <cell r="AK3644">
            <v>35220.5</v>
          </cell>
          <cell r="AL3644">
            <v>1.4999999999999902E-2</v>
          </cell>
          <cell r="AM3644">
            <v>129845.16129032259</v>
          </cell>
          <cell r="AN3644">
            <v>1918.8940092166013</v>
          </cell>
          <cell r="AO3644">
            <v>-4.8094594594594642E-2</v>
          </cell>
          <cell r="AQ3644">
            <v>6500</v>
          </cell>
          <cell r="AR3644">
            <v>86000</v>
          </cell>
          <cell r="AS3644">
            <v>0.35</v>
          </cell>
          <cell r="AT3644">
            <v>1</v>
          </cell>
          <cell r="AU3644">
            <v>0</v>
          </cell>
          <cell r="AV3644">
            <v>35220.5</v>
          </cell>
          <cell r="AW3644">
            <v>129845.16129032259</v>
          </cell>
          <cell r="AX3644">
            <v>1.4999999999999902E-2</v>
          </cell>
          <cell r="AY3644">
            <v>1918.8940092166013</v>
          </cell>
          <cell r="AZ3644" t="str">
            <v>Regular Bonus</v>
          </cell>
          <cell r="BA3644" t="str">
            <v>Regular BonusEligible</v>
          </cell>
          <cell r="BB3644" t="str">
            <v>Regular BonusIsrael</v>
          </cell>
          <cell r="BC3644" t="str">
            <v>Regular BonusIsrael Employee</v>
          </cell>
          <cell r="BD3644" t="str">
            <v>M41</v>
          </cell>
          <cell r="BE3644" t="str">
            <v>Employee</v>
          </cell>
          <cell r="BF3644">
            <v>34700</v>
          </cell>
          <cell r="BG3644">
            <v>43151</v>
          </cell>
          <cell r="BH3644">
            <v>3</v>
          </cell>
          <cell r="BI3644">
            <v>4000</v>
          </cell>
          <cell r="BJ3644">
            <v>47000</v>
          </cell>
          <cell r="BK3644">
            <v>47000</v>
          </cell>
          <cell r="BL3644">
            <v>37600</v>
          </cell>
        </row>
        <row r="3645">
          <cell r="B3645">
            <v>15015</v>
          </cell>
          <cell r="C3645">
            <v>9955</v>
          </cell>
          <cell r="D3645">
            <v>122868</v>
          </cell>
          <cell r="E3645" t="str">
            <v>Tal Farjon</v>
          </cell>
          <cell r="F3645" t="str">
            <v>SOFTWARE DEVELOPER</v>
          </cell>
          <cell r="G3645" t="str">
            <v>Employee</v>
          </cell>
          <cell r="H3645" t="str">
            <v>Products - R&amp;D</v>
          </cell>
          <cell r="I3645" t="str">
            <v>TEL-AVIV</v>
          </cell>
          <cell r="J3645" t="str">
            <v>Israel</v>
          </cell>
          <cell r="K3645">
            <v>42463</v>
          </cell>
          <cell r="L3645" t="str">
            <v>IL</v>
          </cell>
          <cell r="M3645" t="str">
            <v>D51P</v>
          </cell>
          <cell r="N3645" t="str">
            <v>D</v>
          </cell>
          <cell r="O3645" t="str">
            <v>5</v>
          </cell>
          <cell r="P3645" t="str">
            <v>Regular</v>
          </cell>
          <cell r="T3645">
            <v>1</v>
          </cell>
          <cell r="U3645" t="str">
            <v>ILS</v>
          </cell>
          <cell r="V3645" t="str">
            <v>Products - R&amp;D</v>
          </cell>
          <cell r="W3645" t="str">
            <v>Dorit Dor</v>
          </cell>
          <cell r="Y3645" t="str">
            <v>Eligible</v>
          </cell>
          <cell r="Z3645">
            <v>22000</v>
          </cell>
          <cell r="AA3645">
            <v>81105.990783410147</v>
          </cell>
          <cell r="AB3645">
            <v>22000</v>
          </cell>
          <cell r="AC3645">
            <v>81105.990783410147</v>
          </cell>
          <cell r="AD3645">
            <v>4</v>
          </cell>
          <cell r="AE3645" t="str">
            <v>D51</v>
          </cell>
          <cell r="AF3645">
            <v>19500</v>
          </cell>
          <cell r="AG3645">
            <v>29500</v>
          </cell>
          <cell r="AH3645">
            <v>0.25</v>
          </cell>
          <cell r="AI3645">
            <v>2</v>
          </cell>
          <cell r="AJ3645">
            <v>0</v>
          </cell>
          <cell r="AK3645">
            <v>23100</v>
          </cell>
          <cell r="AL3645">
            <v>5.0000000000000044E-2</v>
          </cell>
          <cell r="AM3645">
            <v>85161.290322580651</v>
          </cell>
          <cell r="AN3645">
            <v>4055.2995391705044</v>
          </cell>
          <cell r="AO3645">
            <v>-0.2169491525423729</v>
          </cell>
          <cell r="AQ3645">
            <v>6500</v>
          </cell>
          <cell r="AR3645">
            <v>86000</v>
          </cell>
          <cell r="AS3645">
            <v>0.19</v>
          </cell>
          <cell r="AT3645">
            <v>1</v>
          </cell>
          <cell r="AU3645">
            <v>0</v>
          </cell>
          <cell r="AV3645">
            <v>23100</v>
          </cell>
          <cell r="AW3645">
            <v>85161.290322580651</v>
          </cell>
          <cell r="AX3645">
            <v>5.0000000000000044E-2</v>
          </cell>
          <cell r="AY3645">
            <v>4055.2995391705044</v>
          </cell>
          <cell r="AZ3645" t="str">
            <v>Regular Bonus</v>
          </cell>
          <cell r="BA3645" t="str">
            <v>Regular BonusEligible</v>
          </cell>
          <cell r="BB3645" t="str">
            <v>Regular BonusIsrael</v>
          </cell>
          <cell r="BC3645" t="str">
            <v>Regular BonusIsrael Employee</v>
          </cell>
          <cell r="BD3645" t="str">
            <v>D51</v>
          </cell>
          <cell r="BE3645" t="str">
            <v>Employee</v>
          </cell>
          <cell r="BF3645">
            <v>22000</v>
          </cell>
          <cell r="BG3645">
            <v>28000</v>
          </cell>
          <cell r="BH3645">
            <v>4</v>
          </cell>
          <cell r="BI3645">
            <v>4000</v>
          </cell>
          <cell r="BJ3645">
            <v>44000</v>
          </cell>
          <cell r="BK3645">
            <v>44000</v>
          </cell>
          <cell r="BL3645">
            <v>35200</v>
          </cell>
        </row>
        <row r="3646">
          <cell r="B3646">
            <v>14935</v>
          </cell>
          <cell r="C3646">
            <v>9877</v>
          </cell>
          <cell r="D3646">
            <v>43733</v>
          </cell>
          <cell r="E3646" t="str">
            <v>Avital Levi</v>
          </cell>
          <cell r="F3646" t="str">
            <v>SOFTWARE DEVELOPER</v>
          </cell>
          <cell r="G3646" t="str">
            <v>Employee</v>
          </cell>
          <cell r="H3646" t="str">
            <v>Products - R&amp;D</v>
          </cell>
          <cell r="I3646" t="str">
            <v>TEL-AVIV</v>
          </cell>
          <cell r="J3646" t="str">
            <v>Israel</v>
          </cell>
          <cell r="K3646">
            <v>42443</v>
          </cell>
          <cell r="L3646" t="str">
            <v>IL</v>
          </cell>
          <cell r="M3646" t="str">
            <v>D51P</v>
          </cell>
          <cell r="N3646" t="str">
            <v>D</v>
          </cell>
          <cell r="O3646" t="str">
            <v>5</v>
          </cell>
          <cell r="P3646" t="str">
            <v>Regular</v>
          </cell>
          <cell r="T3646">
            <v>1</v>
          </cell>
          <cell r="U3646" t="str">
            <v>ILS</v>
          </cell>
          <cell r="V3646" t="str">
            <v>Products - R&amp;D</v>
          </cell>
          <cell r="W3646" t="str">
            <v>Dorit Dor</v>
          </cell>
          <cell r="Y3646" t="str">
            <v>Eligible</v>
          </cell>
          <cell r="Z3646">
            <v>28400</v>
          </cell>
          <cell r="AA3646">
            <v>104700.46082949309</v>
          </cell>
          <cell r="AB3646">
            <v>28400</v>
          </cell>
          <cell r="AC3646">
            <v>104700.46082949309</v>
          </cell>
          <cell r="AD3646">
            <v>4</v>
          </cell>
          <cell r="AE3646" t="str">
            <v>D51</v>
          </cell>
          <cell r="AF3646">
            <v>19500</v>
          </cell>
          <cell r="AG3646">
            <v>29500</v>
          </cell>
          <cell r="AH3646">
            <v>0.89</v>
          </cell>
          <cell r="AI3646">
            <v>5</v>
          </cell>
          <cell r="AJ3646">
            <v>0</v>
          </cell>
          <cell r="AK3646">
            <v>28968</v>
          </cell>
          <cell r="AL3646">
            <v>2.0000000000000018E-2</v>
          </cell>
          <cell r="AM3646">
            <v>106794.47004608295</v>
          </cell>
          <cell r="AN3646">
            <v>2094.0092165898532</v>
          </cell>
          <cell r="AO3646">
            <v>-1.8033898305084728E-2</v>
          </cell>
          <cell r="AQ3646">
            <v>6500</v>
          </cell>
          <cell r="AR3646">
            <v>86000</v>
          </cell>
          <cell r="AS3646">
            <v>0.27</v>
          </cell>
          <cell r="AT3646">
            <v>1</v>
          </cell>
          <cell r="AU3646">
            <v>0</v>
          </cell>
          <cell r="AV3646">
            <v>28968</v>
          </cell>
          <cell r="AW3646">
            <v>106794.47004608295</v>
          </cell>
          <cell r="AX3646">
            <v>2.0000000000000018E-2</v>
          </cell>
          <cell r="AY3646">
            <v>2094.0092165898532</v>
          </cell>
          <cell r="AZ3646" t="str">
            <v>Regular Bonus</v>
          </cell>
          <cell r="BA3646" t="str">
            <v>Regular BonusEligible</v>
          </cell>
          <cell r="BB3646" t="str">
            <v>Regular BonusIsrael</v>
          </cell>
          <cell r="BC3646" t="str">
            <v>Regular BonusIsrael Employee</v>
          </cell>
          <cell r="BD3646" t="str">
            <v>D51</v>
          </cell>
          <cell r="BE3646" t="str">
            <v>Employee</v>
          </cell>
          <cell r="BF3646">
            <v>28400</v>
          </cell>
          <cell r="BG3646">
            <v>42603</v>
          </cell>
          <cell r="BH3646">
            <v>5</v>
          </cell>
          <cell r="BI3646">
            <v>4000</v>
          </cell>
          <cell r="BJ3646">
            <v>44000</v>
          </cell>
          <cell r="BK3646">
            <v>44000</v>
          </cell>
          <cell r="BL3646">
            <v>35200</v>
          </cell>
        </row>
        <row r="3647">
          <cell r="B3647">
            <v>16008</v>
          </cell>
          <cell r="C3647">
            <v>10958</v>
          </cell>
          <cell r="D3647">
            <v>112910</v>
          </cell>
          <cell r="E3647" t="str">
            <v>Sapir Natan</v>
          </cell>
          <cell r="F3647" t="str">
            <v>SOFTWARE DEVELOPER</v>
          </cell>
          <cell r="G3647" t="str">
            <v>Employee</v>
          </cell>
          <cell r="H3647" t="str">
            <v>Products - R&amp;D</v>
          </cell>
          <cell r="I3647" t="str">
            <v>TEL-AVIV</v>
          </cell>
          <cell r="J3647" t="str">
            <v>Israel</v>
          </cell>
          <cell r="K3647">
            <v>42737</v>
          </cell>
          <cell r="L3647" t="str">
            <v>IL</v>
          </cell>
          <cell r="M3647" t="str">
            <v>D51P</v>
          </cell>
          <cell r="N3647" t="str">
            <v>D</v>
          </cell>
          <cell r="O3647" t="str">
            <v>5</v>
          </cell>
          <cell r="P3647" t="str">
            <v>Regular</v>
          </cell>
          <cell r="T3647">
            <v>1</v>
          </cell>
          <cell r="U3647" t="str">
            <v>ILS</v>
          </cell>
          <cell r="V3647" t="str">
            <v>Products - R&amp;D</v>
          </cell>
          <cell r="W3647" t="str">
            <v>Dorit Dor</v>
          </cell>
          <cell r="Y3647" t="str">
            <v>Eligible</v>
          </cell>
          <cell r="Z3647">
            <v>21500</v>
          </cell>
          <cell r="AA3647">
            <v>79262.672811059907</v>
          </cell>
          <cell r="AB3647">
            <v>21500</v>
          </cell>
          <cell r="AC3647">
            <v>79262.672811059907</v>
          </cell>
          <cell r="AD3647">
            <v>4</v>
          </cell>
          <cell r="AE3647" t="str">
            <v>D51</v>
          </cell>
          <cell r="AF3647">
            <v>19500</v>
          </cell>
          <cell r="AG3647">
            <v>29500</v>
          </cell>
          <cell r="AH3647">
            <v>0.2</v>
          </cell>
          <cell r="AI3647">
            <v>2</v>
          </cell>
          <cell r="AJ3647">
            <v>0</v>
          </cell>
          <cell r="AK3647">
            <v>22575</v>
          </cell>
          <cell r="AL3647">
            <v>5.0000000000000044E-2</v>
          </cell>
          <cell r="AM3647">
            <v>83225.806451612909</v>
          </cell>
          <cell r="AN3647">
            <v>3963.1336405530019</v>
          </cell>
          <cell r="AO3647">
            <v>-0.23474576271186443</v>
          </cell>
          <cell r="AQ3647">
            <v>6500</v>
          </cell>
          <cell r="AR3647">
            <v>86000</v>
          </cell>
          <cell r="AS3647">
            <v>0.18</v>
          </cell>
          <cell r="AT3647">
            <v>1</v>
          </cell>
          <cell r="AU3647">
            <v>0</v>
          </cell>
          <cell r="AV3647">
            <v>22575</v>
          </cell>
          <cell r="AW3647">
            <v>83225.806451612909</v>
          </cell>
          <cell r="AX3647">
            <v>5.0000000000000044E-2</v>
          </cell>
          <cell r="AY3647">
            <v>3963.1336405530019</v>
          </cell>
          <cell r="AZ3647" t="str">
            <v>Regular Bonus</v>
          </cell>
          <cell r="BA3647" t="str">
            <v>Regular BonusEligible</v>
          </cell>
          <cell r="BB3647" t="str">
            <v>Regular BonusIsrael</v>
          </cell>
          <cell r="BC3647" t="str">
            <v>Regular BonusIsrael Employee</v>
          </cell>
          <cell r="BD3647" t="str">
            <v>D55</v>
          </cell>
          <cell r="BE3647" t="str">
            <v>Employee</v>
          </cell>
          <cell r="BF3647">
            <v>21500</v>
          </cell>
          <cell r="BG3647">
            <v>45000</v>
          </cell>
          <cell r="BH3647">
            <v>5</v>
          </cell>
          <cell r="BI3647">
            <v>4000</v>
          </cell>
          <cell r="BJ3647">
            <v>49000</v>
          </cell>
          <cell r="BK3647">
            <v>49000</v>
          </cell>
          <cell r="BL3647">
            <v>39200</v>
          </cell>
        </row>
        <row r="3648">
          <cell r="B3648">
            <v>14214</v>
          </cell>
          <cell r="C3648">
            <v>9194</v>
          </cell>
          <cell r="D3648">
            <v>206365</v>
          </cell>
          <cell r="E3648" t="str">
            <v>Amir Landau</v>
          </cell>
          <cell r="F3648" t="str">
            <v>TEAM LEADER</v>
          </cell>
          <cell r="G3648" t="str">
            <v>Employee</v>
          </cell>
          <cell r="H3648" t="str">
            <v>Products - R&amp;D</v>
          </cell>
          <cell r="I3648" t="str">
            <v>TEL-AVIV</v>
          </cell>
          <cell r="J3648" t="str">
            <v>Israel</v>
          </cell>
          <cell r="K3648">
            <v>42254</v>
          </cell>
          <cell r="L3648" t="str">
            <v>IL</v>
          </cell>
          <cell r="M3648" t="str">
            <v>D41M</v>
          </cell>
          <cell r="N3648" t="str">
            <v>D</v>
          </cell>
          <cell r="O3648" t="str">
            <v>4</v>
          </cell>
          <cell r="P3648" t="str">
            <v>Regular</v>
          </cell>
          <cell r="T3648">
            <v>1</v>
          </cell>
          <cell r="U3648" t="str">
            <v>ILS</v>
          </cell>
          <cell r="V3648" t="str">
            <v>Products - R&amp;D</v>
          </cell>
          <cell r="W3648" t="str">
            <v>Dorit Dor</v>
          </cell>
          <cell r="Y3648" t="str">
            <v>Eligible</v>
          </cell>
          <cell r="Z3648">
            <v>28000</v>
          </cell>
          <cell r="AA3648">
            <v>103225.80645161291</v>
          </cell>
          <cell r="AB3648">
            <v>28000</v>
          </cell>
          <cell r="AC3648">
            <v>103225.80645161291</v>
          </cell>
          <cell r="AD3648">
            <v>4</v>
          </cell>
          <cell r="AE3648" t="str">
            <v>D41</v>
          </cell>
          <cell r="AF3648">
            <v>25500</v>
          </cell>
          <cell r="AG3648">
            <v>37000</v>
          </cell>
          <cell r="AH3648">
            <v>0.21</v>
          </cell>
          <cell r="AI3648">
            <v>2</v>
          </cell>
          <cell r="AJ3648">
            <v>0</v>
          </cell>
          <cell r="AK3648">
            <v>29400</v>
          </cell>
          <cell r="AL3648">
            <v>5.0000000000000044E-2</v>
          </cell>
          <cell r="AM3648">
            <v>108387.09677419355</v>
          </cell>
          <cell r="AN3648">
            <v>5161.2903225806367</v>
          </cell>
          <cell r="AO3648">
            <v>-0.20540540540540542</v>
          </cell>
          <cell r="AQ3648">
            <v>6500</v>
          </cell>
          <cell r="AR3648">
            <v>86000</v>
          </cell>
          <cell r="AS3648">
            <v>0.27</v>
          </cell>
          <cell r="AT3648">
            <v>1</v>
          </cell>
          <cell r="AU3648">
            <v>0</v>
          </cell>
          <cell r="AV3648">
            <v>29400</v>
          </cell>
          <cell r="AW3648">
            <v>108387.09677419355</v>
          </cell>
          <cell r="AX3648">
            <v>5.0000000000000044E-2</v>
          </cell>
          <cell r="AY3648">
            <v>5161.2903225806367</v>
          </cell>
          <cell r="AZ3648" t="str">
            <v>Regular Bonus</v>
          </cell>
          <cell r="BA3648" t="str">
            <v>Regular BonusEligible</v>
          </cell>
          <cell r="BB3648" t="str">
            <v>Regular BonusIsrael</v>
          </cell>
          <cell r="BC3648" t="str">
            <v>Regular BonusIsrael Employee</v>
          </cell>
          <cell r="BD3648" t="str">
            <v>D41</v>
          </cell>
          <cell r="BE3648" t="str">
            <v>Employee</v>
          </cell>
          <cell r="BF3648">
            <v>28000</v>
          </cell>
          <cell r="BG3648">
            <v>50000</v>
          </cell>
          <cell r="BH3648">
            <v>3</v>
          </cell>
          <cell r="BI3648">
            <v>4000</v>
          </cell>
          <cell r="BJ3648">
            <v>56000</v>
          </cell>
          <cell r="BK3648">
            <v>56000</v>
          </cell>
          <cell r="BL3648">
            <v>44800</v>
          </cell>
        </row>
        <row r="3649">
          <cell r="B3649">
            <v>14231</v>
          </cell>
          <cell r="C3649">
            <v>9210</v>
          </cell>
          <cell r="D3649">
            <v>227595</v>
          </cell>
          <cell r="E3649" t="str">
            <v>Omri Zamir</v>
          </cell>
          <cell r="F3649" t="str">
            <v>TECHNOLOGY LEADER</v>
          </cell>
          <cell r="G3649" t="str">
            <v>Employee</v>
          </cell>
          <cell r="H3649" t="str">
            <v>Products - R&amp;D</v>
          </cell>
          <cell r="I3649" t="str">
            <v>TEL-AVIV</v>
          </cell>
          <cell r="J3649" t="str">
            <v>Israel</v>
          </cell>
          <cell r="K3649">
            <v>43416</v>
          </cell>
          <cell r="L3649" t="str">
            <v>IL</v>
          </cell>
          <cell r="M3649" t="str">
            <v>D41P</v>
          </cell>
          <cell r="N3649" t="str">
            <v>D</v>
          </cell>
          <cell r="O3649" t="str">
            <v>4</v>
          </cell>
          <cell r="P3649" t="str">
            <v>Regular</v>
          </cell>
          <cell r="T3649">
            <v>1</v>
          </cell>
          <cell r="U3649" t="str">
            <v>ILS</v>
          </cell>
          <cell r="V3649" t="str">
            <v>Products - R&amp;D</v>
          </cell>
          <cell r="W3649" t="str">
            <v>Dorit Dor</v>
          </cell>
          <cell r="Y3649" t="str">
            <v>Not Eligible - Left</v>
          </cell>
          <cell r="Z3649">
            <v>29000</v>
          </cell>
          <cell r="AA3649">
            <v>106912.44239631337</v>
          </cell>
          <cell r="AB3649">
            <v>29000</v>
          </cell>
          <cell r="AC3649">
            <v>106912.44239631337</v>
          </cell>
        </row>
        <row r="3650">
          <cell r="B3650">
            <v>14293</v>
          </cell>
          <cell r="C3650">
            <v>9254</v>
          </cell>
          <cell r="D3650">
            <v>171289</v>
          </cell>
          <cell r="E3650" t="str">
            <v>Noa Agiv (Levy)</v>
          </cell>
          <cell r="F3650" t="str">
            <v>TEAM LEADER</v>
          </cell>
          <cell r="G3650" t="str">
            <v>Employee</v>
          </cell>
          <cell r="H3650" t="str">
            <v>Products - R&amp;D</v>
          </cell>
          <cell r="I3650" t="str">
            <v>TEL-AVIV</v>
          </cell>
          <cell r="J3650" t="str">
            <v>Israel</v>
          </cell>
          <cell r="K3650">
            <v>42283</v>
          </cell>
          <cell r="L3650" t="str">
            <v>IL</v>
          </cell>
          <cell r="M3650" t="str">
            <v>D41M</v>
          </cell>
          <cell r="N3650" t="str">
            <v>D</v>
          </cell>
          <cell r="O3650" t="str">
            <v>4</v>
          </cell>
          <cell r="P3650" t="str">
            <v>Regular</v>
          </cell>
          <cell r="T3650">
            <v>1</v>
          </cell>
          <cell r="U3650" t="str">
            <v>ILS</v>
          </cell>
          <cell r="V3650" t="str">
            <v>Products - R&amp;D</v>
          </cell>
          <cell r="W3650" t="str">
            <v>Dorit Dor</v>
          </cell>
          <cell r="Y3650" t="str">
            <v>Eligible</v>
          </cell>
          <cell r="Z3650">
            <v>31900</v>
          </cell>
          <cell r="AA3650">
            <v>117603.6866359447</v>
          </cell>
          <cell r="AB3650">
            <v>31900</v>
          </cell>
          <cell r="AC3650">
            <v>117603.6866359447</v>
          </cell>
          <cell r="AD3650">
            <v>2</v>
          </cell>
          <cell r="AE3650" t="str">
            <v>D41</v>
          </cell>
          <cell r="AF3650">
            <v>25500</v>
          </cell>
          <cell r="AG3650">
            <v>37000</v>
          </cell>
          <cell r="AH3650">
            <v>0.55000000000000004</v>
          </cell>
          <cell r="AI3650">
            <v>3</v>
          </cell>
          <cell r="AJ3650">
            <v>0</v>
          </cell>
          <cell r="AK3650">
            <v>31900</v>
          </cell>
          <cell r="AL3650">
            <v>0</v>
          </cell>
          <cell r="AM3650">
            <v>117603.6866359447</v>
          </cell>
          <cell r="AN3650">
            <v>0</v>
          </cell>
          <cell r="AO3650">
            <v>-0.13783783783783787</v>
          </cell>
          <cell r="AP3650" t="str">
            <v>Rated 2 - no recommendation</v>
          </cell>
          <cell r="AQ3650">
            <v>6500</v>
          </cell>
          <cell r="AR3650">
            <v>86000</v>
          </cell>
          <cell r="AS3650">
            <v>0.31</v>
          </cell>
          <cell r="AT3650">
            <v>1</v>
          </cell>
          <cell r="AU3650">
            <v>0</v>
          </cell>
          <cell r="AV3650">
            <v>31900</v>
          </cell>
          <cell r="AW3650">
            <v>117603.6866359447</v>
          </cell>
          <cell r="AX3650">
            <v>0</v>
          </cell>
          <cell r="AY3650">
            <v>0</v>
          </cell>
          <cell r="AZ3650" t="str">
            <v>Regular Bonus</v>
          </cell>
          <cell r="BA3650" t="str">
            <v>Regular BonusEligible</v>
          </cell>
          <cell r="BB3650" t="str">
            <v>Regular BonusIsrael</v>
          </cell>
          <cell r="BC3650" t="str">
            <v>Regular BonusIsrael Employee</v>
          </cell>
          <cell r="BD3650" t="str">
            <v>D45</v>
          </cell>
          <cell r="BE3650" t="str">
            <v>Employee</v>
          </cell>
          <cell r="BF3650">
            <v>31900</v>
          </cell>
          <cell r="BG3650">
            <v>55000</v>
          </cell>
          <cell r="BH3650">
            <v>4</v>
          </cell>
          <cell r="BI3650">
            <v>4000</v>
          </cell>
          <cell r="BJ3650">
            <v>31000</v>
          </cell>
          <cell r="BK3650">
            <v>31000</v>
          </cell>
          <cell r="BL3650">
            <v>24800</v>
          </cell>
        </row>
        <row r="3651">
          <cell r="B3651">
            <v>15487</v>
          </cell>
          <cell r="C3651">
            <v>10449</v>
          </cell>
          <cell r="D3651">
            <v>160500</v>
          </cell>
          <cell r="E3651" t="str">
            <v>Liad Hakim</v>
          </cell>
          <cell r="F3651" t="str">
            <v>SOFTWARE DEVELOPER</v>
          </cell>
          <cell r="G3651" t="str">
            <v>Employee</v>
          </cell>
          <cell r="H3651" t="str">
            <v>Products - R&amp;D</v>
          </cell>
          <cell r="I3651" t="str">
            <v>TEL-AVIV</v>
          </cell>
          <cell r="J3651" t="str">
            <v>Israel</v>
          </cell>
          <cell r="K3651">
            <v>42555</v>
          </cell>
          <cell r="L3651" t="str">
            <v>IL</v>
          </cell>
          <cell r="M3651" t="str">
            <v>D51P</v>
          </cell>
          <cell r="N3651" t="str">
            <v>D</v>
          </cell>
          <cell r="O3651" t="str">
            <v>5</v>
          </cell>
          <cell r="P3651" t="str">
            <v>Regular</v>
          </cell>
          <cell r="T3651">
            <v>1</v>
          </cell>
          <cell r="U3651" t="str">
            <v>ILS</v>
          </cell>
          <cell r="V3651" t="str">
            <v>Products - R&amp;D</v>
          </cell>
          <cell r="W3651" t="str">
            <v>Dorit Dor</v>
          </cell>
          <cell r="Y3651" t="str">
            <v>Eligible</v>
          </cell>
          <cell r="Z3651">
            <v>22500</v>
          </cell>
          <cell r="AA3651">
            <v>82949.308755760372</v>
          </cell>
          <cell r="AB3651">
            <v>22500</v>
          </cell>
          <cell r="AC3651">
            <v>82949.308755760372</v>
          </cell>
          <cell r="AD3651">
            <v>4</v>
          </cell>
          <cell r="AE3651" t="str">
            <v>D51</v>
          </cell>
          <cell r="AF3651">
            <v>19500</v>
          </cell>
          <cell r="AG3651">
            <v>29500</v>
          </cell>
          <cell r="AH3651">
            <v>0.3</v>
          </cell>
          <cell r="AI3651">
            <v>2</v>
          </cell>
          <cell r="AJ3651">
            <v>0</v>
          </cell>
          <cell r="AK3651">
            <v>23625</v>
          </cell>
          <cell r="AL3651">
            <v>5.0000000000000044E-2</v>
          </cell>
          <cell r="AM3651">
            <v>87096.774193548394</v>
          </cell>
          <cell r="AN3651">
            <v>4147.4654377880215</v>
          </cell>
          <cell r="AO3651">
            <v>-0.19915254237288138</v>
          </cell>
          <cell r="AQ3651">
            <v>6500</v>
          </cell>
          <cell r="AR3651">
            <v>86000</v>
          </cell>
          <cell r="AS3651">
            <v>0.2</v>
          </cell>
          <cell r="AT3651">
            <v>1</v>
          </cell>
          <cell r="AU3651">
            <v>0</v>
          </cell>
          <cell r="AV3651">
            <v>23625</v>
          </cell>
          <cell r="AW3651">
            <v>87096.774193548394</v>
          </cell>
          <cell r="AX3651">
            <v>5.0000000000000044E-2</v>
          </cell>
          <cell r="AY3651">
            <v>4147.4654377880215</v>
          </cell>
          <cell r="AZ3651" t="str">
            <v>Regular Bonus</v>
          </cell>
          <cell r="BA3651" t="str">
            <v>Regular BonusEligible</v>
          </cell>
          <cell r="BB3651" t="str">
            <v>Regular BonusIsrael</v>
          </cell>
          <cell r="BC3651" t="str">
            <v>Regular BonusIsrael Employee</v>
          </cell>
          <cell r="BD3651" t="str">
            <v>D55</v>
          </cell>
          <cell r="BE3651" t="str">
            <v>Employee</v>
          </cell>
          <cell r="BF3651">
            <v>22500</v>
          </cell>
          <cell r="BG3651">
            <v>40000</v>
          </cell>
          <cell r="BH3651">
            <v>3</v>
          </cell>
          <cell r="BI3651">
            <v>4000</v>
          </cell>
          <cell r="BJ3651">
            <v>49000</v>
          </cell>
          <cell r="BK3651">
            <v>49000</v>
          </cell>
          <cell r="BL3651">
            <v>39200</v>
          </cell>
        </row>
        <row r="3652">
          <cell r="B3652">
            <v>18368</v>
          </cell>
          <cell r="C3652">
            <v>13414</v>
          </cell>
          <cell r="D3652">
            <v>249855</v>
          </cell>
          <cell r="E3652" t="str">
            <v>Hamza Mari</v>
          </cell>
          <cell r="F3652" t="str">
            <v>SOFTWARE DEVELOPER</v>
          </cell>
          <cell r="G3652" t="str">
            <v>Hourly Partial Time</v>
          </cell>
          <cell r="H3652" t="str">
            <v>Products - R&amp;D</v>
          </cell>
          <cell r="I3652" t="str">
            <v>TEL-AVIV</v>
          </cell>
          <cell r="J3652" t="str">
            <v>Israel</v>
          </cell>
          <cell r="K3652">
            <v>43304</v>
          </cell>
          <cell r="L3652" t="str">
            <v>IL</v>
          </cell>
          <cell r="M3652" t="str">
            <v>D61S</v>
          </cell>
          <cell r="N3652" t="str">
            <v>D</v>
          </cell>
          <cell r="O3652" t="str">
            <v>6</v>
          </cell>
          <cell r="P3652" t="str">
            <v>Regular</v>
          </cell>
          <cell r="T3652">
            <v>1</v>
          </cell>
          <cell r="U3652" t="str">
            <v>ILS</v>
          </cell>
          <cell r="V3652" t="str">
            <v>Products - R&amp;D</v>
          </cell>
          <cell r="W3652" t="str">
            <v>Dorit Dor</v>
          </cell>
          <cell r="Y3652" t="str">
            <v>Not Eligible - Left</v>
          </cell>
          <cell r="Z3652">
            <v>14278</v>
          </cell>
          <cell r="AA3652">
            <v>52637.788018433181</v>
          </cell>
          <cell r="AB3652">
            <v>14278</v>
          </cell>
          <cell r="AC3652">
            <v>52637.788018433181</v>
          </cell>
        </row>
        <row r="3653">
          <cell r="B3653">
            <v>18451</v>
          </cell>
          <cell r="C3653">
            <v>13497</v>
          </cell>
          <cell r="D3653">
            <v>231031</v>
          </cell>
          <cell r="E3653" t="str">
            <v>Ran Avital</v>
          </cell>
          <cell r="F3653" t="str">
            <v>SOFTWARE DEVELOPER</v>
          </cell>
          <cell r="G3653" t="str">
            <v>Employee</v>
          </cell>
          <cell r="H3653" t="str">
            <v>Products - R&amp;D</v>
          </cell>
          <cell r="I3653" t="str">
            <v>TEL-AVIV</v>
          </cell>
          <cell r="J3653" t="str">
            <v>Israel</v>
          </cell>
          <cell r="K3653">
            <v>43314</v>
          </cell>
          <cell r="L3653" t="str">
            <v>IL</v>
          </cell>
          <cell r="M3653" t="str">
            <v>D61P</v>
          </cell>
          <cell r="N3653" t="str">
            <v>D</v>
          </cell>
          <cell r="O3653" t="str">
            <v>6</v>
          </cell>
          <cell r="P3653" t="str">
            <v>Regular</v>
          </cell>
          <cell r="T3653">
            <v>1</v>
          </cell>
          <cell r="U3653" t="str">
            <v>ILS</v>
          </cell>
          <cell r="V3653" t="str">
            <v>Products - R&amp;D</v>
          </cell>
          <cell r="W3653" t="str">
            <v>Dorit Dor</v>
          </cell>
          <cell r="Y3653" t="str">
            <v>Eligible</v>
          </cell>
          <cell r="Z3653">
            <v>19000</v>
          </cell>
          <cell r="AA3653">
            <v>70046.082949308751</v>
          </cell>
          <cell r="AB3653">
            <v>19000</v>
          </cell>
          <cell r="AC3653">
            <v>70046.082949308751</v>
          </cell>
          <cell r="AD3653">
            <v>2</v>
          </cell>
          <cell r="AE3653" t="str">
            <v>D61</v>
          </cell>
          <cell r="AF3653">
            <v>16000</v>
          </cell>
          <cell r="AG3653">
            <v>23000</v>
          </cell>
          <cell r="AH3653">
            <v>0.42</v>
          </cell>
          <cell r="AI3653">
            <v>2</v>
          </cell>
          <cell r="AJ3653">
            <v>0</v>
          </cell>
          <cell r="AK3653">
            <v>19000</v>
          </cell>
          <cell r="AL3653">
            <v>0</v>
          </cell>
          <cell r="AM3653">
            <v>70046.082949308751</v>
          </cell>
          <cell r="AN3653">
            <v>0</v>
          </cell>
          <cell r="AO3653">
            <v>-0.17391304347826086</v>
          </cell>
          <cell r="AP3653" t="str">
            <v>Rated 2 - no recommendation</v>
          </cell>
          <cell r="AQ3653">
            <v>6500</v>
          </cell>
          <cell r="AR3653">
            <v>86000</v>
          </cell>
          <cell r="AS3653">
            <v>0.15</v>
          </cell>
          <cell r="AT3653">
            <v>1</v>
          </cell>
          <cell r="AU3653">
            <v>0</v>
          </cell>
          <cell r="AV3653">
            <v>19000</v>
          </cell>
          <cell r="AW3653">
            <v>70046.082949308751</v>
          </cell>
          <cell r="AX3653">
            <v>0</v>
          </cell>
          <cell r="AY3653">
            <v>0</v>
          </cell>
          <cell r="AZ3653" t="str">
            <v>Regular Bonus</v>
          </cell>
          <cell r="BA3653" t="str">
            <v>Regular BonusEligible</v>
          </cell>
          <cell r="BB3653" t="str">
            <v>Regular BonusIsrael</v>
          </cell>
          <cell r="BC3653" t="str">
            <v>Regular BonusIsrael Hourly Partial Time</v>
          </cell>
          <cell r="BD3653" t="str">
            <v>D61</v>
          </cell>
          <cell r="BE3653" t="str">
            <v>Hourly Partial Time</v>
          </cell>
          <cell r="BF3653">
            <v>19000</v>
          </cell>
          <cell r="BG3653">
            <v>6013</v>
          </cell>
          <cell r="BH3653">
            <v>3</v>
          </cell>
          <cell r="BI3653">
            <v>2000</v>
          </cell>
          <cell r="BJ3653">
            <v>6500</v>
          </cell>
          <cell r="BK3653">
            <v>6500</v>
          </cell>
          <cell r="BL3653">
            <v>5200</v>
          </cell>
        </row>
        <row r="3654">
          <cell r="B3654">
            <v>18504</v>
          </cell>
          <cell r="C3654">
            <v>13550</v>
          </cell>
          <cell r="D3654">
            <v>197002</v>
          </cell>
          <cell r="E3654" t="str">
            <v>Daniel Toledano</v>
          </cell>
          <cell r="F3654" t="str">
            <v>SOFTWARE DEVELOPER</v>
          </cell>
          <cell r="G3654" t="str">
            <v>Employee</v>
          </cell>
          <cell r="H3654" t="str">
            <v>Products - R&amp;D</v>
          </cell>
          <cell r="I3654" t="str">
            <v>TEL-AVIV</v>
          </cell>
          <cell r="J3654" t="str">
            <v>Israel</v>
          </cell>
          <cell r="K3654">
            <v>43314</v>
          </cell>
          <cell r="L3654" t="str">
            <v>IL</v>
          </cell>
          <cell r="M3654" t="str">
            <v>D61P</v>
          </cell>
          <cell r="N3654" t="str">
            <v>D</v>
          </cell>
          <cell r="O3654" t="str">
            <v>6</v>
          </cell>
          <cell r="P3654" t="str">
            <v>Regular</v>
          </cell>
          <cell r="T3654">
            <v>1</v>
          </cell>
          <cell r="U3654" t="str">
            <v>ILS</v>
          </cell>
          <cell r="V3654" t="str">
            <v>Products - R&amp;D</v>
          </cell>
          <cell r="W3654" t="str">
            <v>Dorit Dor</v>
          </cell>
          <cell r="Y3654" t="str">
            <v>Eligible</v>
          </cell>
          <cell r="Z3654">
            <v>20400</v>
          </cell>
          <cell r="AA3654">
            <v>75207.373271889403</v>
          </cell>
          <cell r="AB3654">
            <v>20400</v>
          </cell>
          <cell r="AC3654">
            <v>75207.373271889403</v>
          </cell>
          <cell r="AD3654">
            <v>3</v>
          </cell>
          <cell r="AE3654" t="str">
            <v>D61</v>
          </cell>
          <cell r="AF3654">
            <v>16000</v>
          </cell>
          <cell r="AG3654">
            <v>23000</v>
          </cell>
          <cell r="AH3654">
            <v>0.62</v>
          </cell>
          <cell r="AI3654">
            <v>3</v>
          </cell>
          <cell r="AJ3654">
            <v>0</v>
          </cell>
          <cell r="AK3654">
            <v>20808</v>
          </cell>
          <cell r="AL3654">
            <v>2.0000000000000018E-2</v>
          </cell>
          <cell r="AM3654">
            <v>76711.520737327199</v>
          </cell>
          <cell r="AN3654">
            <v>1504.1474654377962</v>
          </cell>
          <cell r="AO3654">
            <v>-9.5304347826086988E-2</v>
          </cell>
          <cell r="AQ3654">
            <v>6500</v>
          </cell>
          <cell r="AR3654">
            <v>86000</v>
          </cell>
          <cell r="AS3654">
            <v>0.17</v>
          </cell>
          <cell r="AT3654">
            <v>1</v>
          </cell>
          <cell r="AU3654">
            <v>0</v>
          </cell>
          <cell r="AV3654">
            <v>20808</v>
          </cell>
          <cell r="AW3654">
            <v>76711.520737327199</v>
          </cell>
          <cell r="AX3654">
            <v>2.0000000000000018E-2</v>
          </cell>
          <cell r="AY3654">
            <v>1504.1474654377962</v>
          </cell>
          <cell r="AZ3654" t="str">
            <v>Regular Bonus</v>
          </cell>
          <cell r="BA3654" t="str">
            <v>Regular BonusEligible</v>
          </cell>
          <cell r="BB3654" t="str">
            <v>Regular BonusIsrael</v>
          </cell>
          <cell r="BC3654" t="str">
            <v>Regular BonusIsrael Employee</v>
          </cell>
          <cell r="BD3654" t="str">
            <v>D65</v>
          </cell>
          <cell r="BE3654" t="str">
            <v>Employee</v>
          </cell>
          <cell r="BF3654">
            <v>20400</v>
          </cell>
          <cell r="BG3654">
            <v>13208</v>
          </cell>
          <cell r="BH3654">
            <v>3</v>
          </cell>
          <cell r="BI3654">
            <v>4000</v>
          </cell>
          <cell r="BJ3654">
            <v>22000</v>
          </cell>
          <cell r="BK3654">
            <v>22000</v>
          </cell>
          <cell r="BL3654">
            <v>17600</v>
          </cell>
        </row>
        <row r="3655">
          <cell r="B3655">
            <v>18524</v>
          </cell>
          <cell r="C3655">
            <v>13570</v>
          </cell>
          <cell r="D3655">
            <v>233016</v>
          </cell>
          <cell r="E3655" t="str">
            <v>Yaniv Fleischer</v>
          </cell>
          <cell r="F3655" t="str">
            <v>SOFTWARE DEVELOPER</v>
          </cell>
          <cell r="G3655" t="str">
            <v>Employee</v>
          </cell>
          <cell r="H3655" t="str">
            <v>Products - R&amp;D</v>
          </cell>
          <cell r="I3655" t="str">
            <v>TEL-AVIV</v>
          </cell>
          <cell r="J3655" t="str">
            <v>Israel</v>
          </cell>
          <cell r="K3655">
            <v>43319</v>
          </cell>
          <cell r="L3655" t="str">
            <v>IL</v>
          </cell>
          <cell r="M3655" t="str">
            <v>D61P</v>
          </cell>
          <cell r="N3655" t="str">
            <v>D</v>
          </cell>
          <cell r="O3655" t="str">
            <v>6</v>
          </cell>
          <cell r="P3655" t="str">
            <v>Regular</v>
          </cell>
          <cell r="T3655">
            <v>1</v>
          </cell>
          <cell r="U3655" t="str">
            <v>ILS</v>
          </cell>
          <cell r="V3655" t="str">
            <v>Products - R&amp;D</v>
          </cell>
          <cell r="W3655" t="str">
            <v>Dorit Dor</v>
          </cell>
          <cell r="Y3655" t="str">
            <v>Eligible</v>
          </cell>
          <cell r="Z3655">
            <v>22000</v>
          </cell>
          <cell r="AA3655">
            <v>81105.990783410147</v>
          </cell>
          <cell r="AB3655">
            <v>22000</v>
          </cell>
          <cell r="AC3655">
            <v>81105.990783410147</v>
          </cell>
          <cell r="AD3655">
            <v>4</v>
          </cell>
          <cell r="AE3655" t="str">
            <v>D61</v>
          </cell>
          <cell r="AF3655">
            <v>16000</v>
          </cell>
          <cell r="AG3655">
            <v>23000</v>
          </cell>
          <cell r="AH3655">
            <v>0.85</v>
          </cell>
          <cell r="AI3655">
            <v>5</v>
          </cell>
          <cell r="AJ3655">
            <v>0</v>
          </cell>
          <cell r="AK3655">
            <v>22440</v>
          </cell>
          <cell r="AL3655">
            <v>2.0000000000000018E-2</v>
          </cell>
          <cell r="AM3655">
            <v>82728.11059907834</v>
          </cell>
          <cell r="AN3655">
            <v>1622.119815668193</v>
          </cell>
          <cell r="AO3655">
            <v>-2.4347826086956514E-2</v>
          </cell>
          <cell r="AQ3655">
            <v>6500</v>
          </cell>
          <cell r="AR3655">
            <v>86000</v>
          </cell>
          <cell r="AS3655">
            <v>0.19</v>
          </cell>
          <cell r="AT3655">
            <v>1</v>
          </cell>
          <cell r="AU3655">
            <v>0</v>
          </cell>
          <cell r="AV3655">
            <v>22440</v>
          </cell>
          <cell r="AW3655">
            <v>82728.11059907834</v>
          </cell>
          <cell r="AX3655">
            <v>2.0000000000000018E-2</v>
          </cell>
          <cell r="AY3655">
            <v>1622.119815668193</v>
          </cell>
          <cell r="AZ3655" t="str">
            <v>Regular Bonus</v>
          </cell>
          <cell r="BA3655" t="str">
            <v>Regular BonusEligible</v>
          </cell>
          <cell r="BB3655" t="str">
            <v>Regular BonusIsrael</v>
          </cell>
          <cell r="BC3655" t="str">
            <v>Regular BonusIsrael Employee</v>
          </cell>
          <cell r="BD3655" t="str">
            <v>D65</v>
          </cell>
          <cell r="BE3655" t="str">
            <v>Employee</v>
          </cell>
          <cell r="BF3655">
            <v>22000</v>
          </cell>
          <cell r="BG3655">
            <v>7888</v>
          </cell>
          <cell r="BH3655">
            <v>4</v>
          </cell>
          <cell r="BI3655">
            <v>4000</v>
          </cell>
          <cell r="BJ3655">
            <v>35000</v>
          </cell>
          <cell r="BK3655">
            <v>35000</v>
          </cell>
          <cell r="BL3655">
            <v>28000</v>
          </cell>
        </row>
        <row r="3656">
          <cell r="B3656">
            <v>15060</v>
          </cell>
          <cell r="C3656">
            <v>10033</v>
          </cell>
          <cell r="D3656">
            <v>185461</v>
          </cell>
          <cell r="E3656" t="str">
            <v>Barak Radomsky</v>
          </cell>
          <cell r="F3656" t="str">
            <v>SOFTWARE DEVELOPER</v>
          </cell>
          <cell r="G3656" t="str">
            <v>Employee</v>
          </cell>
          <cell r="H3656" t="str">
            <v>Products - R&amp;D</v>
          </cell>
          <cell r="I3656" t="str">
            <v>TEL-AVIV</v>
          </cell>
          <cell r="J3656" t="str">
            <v>Israel</v>
          </cell>
          <cell r="K3656">
            <v>42463</v>
          </cell>
          <cell r="L3656" t="str">
            <v>IL</v>
          </cell>
          <cell r="M3656" t="str">
            <v>D51P</v>
          </cell>
          <cell r="N3656" t="str">
            <v>D</v>
          </cell>
          <cell r="O3656" t="str">
            <v>5</v>
          </cell>
          <cell r="P3656" t="str">
            <v>Regular</v>
          </cell>
          <cell r="T3656">
            <v>1</v>
          </cell>
          <cell r="U3656" t="str">
            <v>ILS</v>
          </cell>
          <cell r="V3656" t="str">
            <v>Products - R&amp;D</v>
          </cell>
          <cell r="W3656" t="str">
            <v>Dorit Dor</v>
          </cell>
          <cell r="Y3656" t="str">
            <v>Eligible</v>
          </cell>
          <cell r="Z3656">
            <v>20900</v>
          </cell>
          <cell r="AA3656">
            <v>77050.691244239628</v>
          </cell>
          <cell r="AB3656">
            <v>20900</v>
          </cell>
          <cell r="AC3656">
            <v>77050.691244239628</v>
          </cell>
          <cell r="AD3656">
            <v>4</v>
          </cell>
          <cell r="AE3656" t="str">
            <v>D51</v>
          </cell>
          <cell r="AF3656">
            <v>19500</v>
          </cell>
          <cell r="AG3656">
            <v>29500</v>
          </cell>
          <cell r="AH3656">
            <v>0.14000000000000001</v>
          </cell>
          <cell r="AI3656">
            <v>1</v>
          </cell>
          <cell r="AJ3656">
            <v>0</v>
          </cell>
          <cell r="AK3656">
            <v>22154</v>
          </cell>
          <cell r="AL3656">
            <v>6.0000000000000053E-2</v>
          </cell>
          <cell r="AM3656">
            <v>81673.732718894011</v>
          </cell>
          <cell r="AN3656">
            <v>4623.0414746543829</v>
          </cell>
          <cell r="AO3656">
            <v>-0.24901694915254236</v>
          </cell>
          <cell r="AQ3656">
            <v>6500</v>
          </cell>
          <cell r="AR3656">
            <v>86000</v>
          </cell>
          <cell r="AS3656">
            <v>0.18</v>
          </cell>
          <cell r="AT3656">
            <v>1</v>
          </cell>
          <cell r="AU3656">
            <v>0</v>
          </cell>
          <cell r="AV3656">
            <v>22154</v>
          </cell>
          <cell r="AW3656">
            <v>81673.732718894011</v>
          </cell>
          <cell r="AX3656">
            <v>6.0000000000000053E-2</v>
          </cell>
          <cell r="AY3656">
            <v>4623.0414746543829</v>
          </cell>
          <cell r="AZ3656" t="str">
            <v>Regular Bonus</v>
          </cell>
          <cell r="BA3656" t="str">
            <v>Regular BonusEligible</v>
          </cell>
          <cell r="BB3656" t="str">
            <v>Regular BonusIsrael</v>
          </cell>
          <cell r="BC3656" t="str">
            <v>Regular BonusIsrael Employee</v>
          </cell>
          <cell r="BD3656" t="str">
            <v>D55</v>
          </cell>
          <cell r="BE3656" t="str">
            <v>Employee</v>
          </cell>
          <cell r="BF3656">
            <v>20900</v>
          </cell>
          <cell r="BG3656">
            <v>25000</v>
          </cell>
          <cell r="BH3656">
            <v>4</v>
          </cell>
          <cell r="BI3656">
            <v>4000</v>
          </cell>
          <cell r="BJ3656">
            <v>49000</v>
          </cell>
          <cell r="BK3656">
            <v>49000</v>
          </cell>
          <cell r="BL3656">
            <v>39200</v>
          </cell>
        </row>
        <row r="3657">
          <cell r="B3657">
            <v>18583</v>
          </cell>
          <cell r="C3657">
            <v>13629</v>
          </cell>
          <cell r="D3657">
            <v>233015</v>
          </cell>
          <cell r="E3657" t="str">
            <v>Basel Zarka</v>
          </cell>
          <cell r="F3657" t="str">
            <v>SOFTWARE DEVELOPER</v>
          </cell>
          <cell r="G3657" t="str">
            <v>Employee</v>
          </cell>
          <cell r="H3657" t="str">
            <v>Products - R&amp;D</v>
          </cell>
          <cell r="I3657" t="str">
            <v>TEL-AVIV</v>
          </cell>
          <cell r="J3657" t="str">
            <v>Israel</v>
          </cell>
          <cell r="K3657">
            <v>43342</v>
          </cell>
          <cell r="L3657" t="str">
            <v>IL</v>
          </cell>
          <cell r="M3657" t="str">
            <v>D61P</v>
          </cell>
          <cell r="N3657" t="str">
            <v>D</v>
          </cell>
          <cell r="O3657" t="str">
            <v>6</v>
          </cell>
          <cell r="P3657" t="str">
            <v>Regular</v>
          </cell>
          <cell r="T3657">
            <v>1</v>
          </cell>
          <cell r="U3657" t="str">
            <v>ILS</v>
          </cell>
          <cell r="V3657" t="str">
            <v>Products - R&amp;D</v>
          </cell>
          <cell r="W3657" t="str">
            <v>Dorit Dor</v>
          </cell>
          <cell r="Y3657" t="str">
            <v>Eligible</v>
          </cell>
          <cell r="Z3657">
            <v>20000</v>
          </cell>
          <cell r="AA3657">
            <v>73732.718894009216</v>
          </cell>
          <cell r="AB3657">
            <v>20000</v>
          </cell>
          <cell r="AC3657">
            <v>73732.718894009216</v>
          </cell>
          <cell r="AD3657">
            <v>3</v>
          </cell>
          <cell r="AE3657" t="str">
            <v>D61</v>
          </cell>
          <cell r="AF3657">
            <v>16000</v>
          </cell>
          <cell r="AG3657">
            <v>23000</v>
          </cell>
          <cell r="AH3657">
            <v>0.56999999999999995</v>
          </cell>
          <cell r="AI3657">
            <v>3</v>
          </cell>
          <cell r="AJ3657">
            <v>0</v>
          </cell>
          <cell r="AK3657">
            <v>20400</v>
          </cell>
          <cell r="AL3657">
            <v>2.0000000000000018E-2</v>
          </cell>
          <cell r="AM3657">
            <v>75207.373271889403</v>
          </cell>
          <cell r="AN3657">
            <v>1474.6543778801861</v>
          </cell>
          <cell r="AO3657">
            <v>-0.11304347826086958</v>
          </cell>
          <cell r="AQ3657">
            <v>6500</v>
          </cell>
          <cell r="AR3657">
            <v>86000</v>
          </cell>
          <cell r="AS3657">
            <v>0.16</v>
          </cell>
          <cell r="AT3657">
            <v>1</v>
          </cell>
          <cell r="AU3657">
            <v>0</v>
          </cell>
          <cell r="AV3657">
            <v>20400</v>
          </cell>
          <cell r="AW3657">
            <v>75207.373271889403</v>
          </cell>
          <cell r="AX3657">
            <v>2.0000000000000018E-2</v>
          </cell>
          <cell r="AY3657">
            <v>1474.6543778801861</v>
          </cell>
          <cell r="AZ3657" t="str">
            <v>Regular Bonus</v>
          </cell>
          <cell r="BA3657" t="str">
            <v>Regular BonusEligible</v>
          </cell>
          <cell r="BB3657" t="str">
            <v>Regular BonusIsrael</v>
          </cell>
          <cell r="BC3657" t="str">
            <v>Regular BonusIsrael Employee</v>
          </cell>
          <cell r="BD3657" t="str">
            <v>D65</v>
          </cell>
          <cell r="BE3657" t="str">
            <v>Employee</v>
          </cell>
          <cell r="BF3657">
            <v>20000</v>
          </cell>
          <cell r="BG3657">
            <v>4635</v>
          </cell>
          <cell r="BH3657">
            <v>3</v>
          </cell>
          <cell r="BI3657">
            <v>4000</v>
          </cell>
          <cell r="BJ3657">
            <v>22000</v>
          </cell>
          <cell r="BK3657">
            <v>22000</v>
          </cell>
          <cell r="BL3657">
            <v>17600</v>
          </cell>
        </row>
        <row r="3658">
          <cell r="B3658">
            <v>18449</v>
          </cell>
          <cell r="C3658">
            <v>13495</v>
          </cell>
          <cell r="D3658">
            <v>238074</v>
          </cell>
          <cell r="E3658" t="str">
            <v>Iliya Mikhaelovitch</v>
          </cell>
          <cell r="F3658" t="str">
            <v>SOFTWARE DEVELOPER</v>
          </cell>
          <cell r="G3658" t="str">
            <v>Employee</v>
          </cell>
          <cell r="H3658" t="str">
            <v>Products - R&amp;D</v>
          </cell>
          <cell r="I3658" t="str">
            <v>TEL-AVIV</v>
          </cell>
          <cell r="J3658" t="str">
            <v>Israel</v>
          </cell>
          <cell r="K3658">
            <v>43314</v>
          </cell>
          <cell r="L3658" t="str">
            <v>IL</v>
          </cell>
          <cell r="M3658" t="str">
            <v>D61P</v>
          </cell>
          <cell r="N3658" t="str">
            <v>D</v>
          </cell>
          <cell r="O3658" t="str">
            <v>6</v>
          </cell>
          <cell r="P3658" t="str">
            <v>Regular</v>
          </cell>
          <cell r="T3658">
            <v>1</v>
          </cell>
          <cell r="U3658" t="str">
            <v>ILS</v>
          </cell>
          <cell r="V3658" t="str">
            <v>Products - R&amp;D</v>
          </cell>
          <cell r="W3658" t="str">
            <v>Dorit Dor</v>
          </cell>
          <cell r="Y3658" t="str">
            <v>Eligible</v>
          </cell>
          <cell r="Z3658">
            <v>19000</v>
          </cell>
          <cell r="AA3658">
            <v>70046.082949308751</v>
          </cell>
          <cell r="AB3658">
            <v>19000</v>
          </cell>
          <cell r="AC3658">
            <v>70046.082949308751</v>
          </cell>
          <cell r="AD3658">
            <v>3</v>
          </cell>
          <cell r="AE3658" t="str">
            <v>D61</v>
          </cell>
          <cell r="AF3658">
            <v>16000</v>
          </cell>
          <cell r="AG3658">
            <v>23000</v>
          </cell>
          <cell r="AH3658">
            <v>0.42</v>
          </cell>
          <cell r="AI3658">
            <v>2</v>
          </cell>
          <cell r="AJ3658">
            <v>0</v>
          </cell>
          <cell r="AK3658">
            <v>19000</v>
          </cell>
          <cell r="AL3658">
            <v>0</v>
          </cell>
          <cell r="AM3658">
            <v>70046.082949308751</v>
          </cell>
          <cell r="AN3658">
            <v>0</v>
          </cell>
          <cell r="AO3658">
            <v>-0.17391304347826086</v>
          </cell>
          <cell r="AP3658" t="str">
            <v>Already received an increase</v>
          </cell>
          <cell r="AQ3658">
            <v>6500</v>
          </cell>
          <cell r="AR3658">
            <v>86000</v>
          </cell>
          <cell r="AS3658">
            <v>0.15</v>
          </cell>
          <cell r="AT3658">
            <v>1</v>
          </cell>
          <cell r="AU3658">
            <v>0</v>
          </cell>
          <cell r="AV3658">
            <v>19000</v>
          </cell>
          <cell r="AW3658">
            <v>70046.082949308751</v>
          </cell>
          <cell r="AX3658">
            <v>0</v>
          </cell>
          <cell r="AY3658">
            <v>0</v>
          </cell>
          <cell r="AZ3658" t="str">
            <v>Regular Bonus</v>
          </cell>
          <cell r="BA3658" t="str">
            <v>Regular BonusEligible</v>
          </cell>
          <cell r="BB3658" t="str">
            <v>Regular BonusIsrael</v>
          </cell>
          <cell r="BC3658" t="str">
            <v>Regular BonusIsrael Hourly Partial Time</v>
          </cell>
          <cell r="BD3658" t="str">
            <v>D61</v>
          </cell>
          <cell r="BE3658" t="str">
            <v>Hourly Partial Time</v>
          </cell>
          <cell r="BF3658">
            <v>19000</v>
          </cell>
          <cell r="BG3658">
            <v>6045</v>
          </cell>
          <cell r="BH3658">
            <v>3</v>
          </cell>
          <cell r="BI3658">
            <v>2000</v>
          </cell>
          <cell r="BJ3658">
            <v>10500</v>
          </cell>
          <cell r="BK3658">
            <v>10500</v>
          </cell>
          <cell r="BL3658">
            <v>8400</v>
          </cell>
        </row>
        <row r="3659">
          <cell r="B3659">
            <v>18650</v>
          </cell>
          <cell r="C3659">
            <v>13695</v>
          </cell>
          <cell r="D3659">
            <v>48775</v>
          </cell>
          <cell r="E3659" t="str">
            <v>Yosef Ben Shlomo</v>
          </cell>
          <cell r="F3659" t="str">
            <v>DATA SCIENTIST</v>
          </cell>
          <cell r="G3659" t="str">
            <v>Employee</v>
          </cell>
          <cell r="H3659" t="str">
            <v>Products - R&amp;D</v>
          </cell>
          <cell r="I3659" t="str">
            <v>TEL-AVIV</v>
          </cell>
          <cell r="J3659" t="str">
            <v>Israel</v>
          </cell>
          <cell r="K3659">
            <v>43346</v>
          </cell>
          <cell r="L3659" t="str">
            <v>IL</v>
          </cell>
          <cell r="M3659" t="str">
            <v>D43P</v>
          </cell>
          <cell r="N3659" t="str">
            <v>D</v>
          </cell>
          <cell r="O3659" t="str">
            <v>4</v>
          </cell>
          <cell r="P3659" t="str">
            <v>Regular</v>
          </cell>
          <cell r="T3659">
            <v>1</v>
          </cell>
          <cell r="U3659" t="str">
            <v>ILS</v>
          </cell>
          <cell r="V3659" t="str">
            <v>Products - R&amp;D</v>
          </cell>
          <cell r="W3659" t="str">
            <v>Dorit Dor</v>
          </cell>
          <cell r="Y3659" t="str">
            <v>Eligible</v>
          </cell>
          <cell r="Z3659">
            <v>34000</v>
          </cell>
          <cell r="AA3659">
            <v>125345.62211981567</v>
          </cell>
          <cell r="AB3659">
            <v>34000</v>
          </cell>
          <cell r="AC3659">
            <v>125345.62211981567</v>
          </cell>
          <cell r="AD3659">
            <v>3</v>
          </cell>
          <cell r="AE3659" t="str">
            <v>D43</v>
          </cell>
          <cell r="AF3659">
            <v>29000</v>
          </cell>
          <cell r="AG3659">
            <v>38000</v>
          </cell>
          <cell r="AH3659">
            <v>0.55000000000000004</v>
          </cell>
          <cell r="AI3659">
            <v>3</v>
          </cell>
          <cell r="AJ3659">
            <v>0</v>
          </cell>
          <cell r="AK3659">
            <v>34680</v>
          </cell>
          <cell r="AL3659">
            <v>2.0000000000000018E-2</v>
          </cell>
          <cell r="AM3659">
            <v>127852.53456221198</v>
          </cell>
          <cell r="AN3659">
            <v>2506.9124423963076</v>
          </cell>
          <cell r="AO3659">
            <v>-8.736842105263154E-2</v>
          </cell>
          <cell r="AQ3659">
            <v>6500</v>
          </cell>
          <cell r="AR3659">
            <v>86000</v>
          </cell>
          <cell r="AS3659">
            <v>0.34</v>
          </cell>
          <cell r="AT3659">
            <v>1</v>
          </cell>
          <cell r="AU3659">
            <v>0</v>
          </cell>
          <cell r="AV3659">
            <v>34680</v>
          </cell>
          <cell r="AW3659">
            <v>127852.53456221198</v>
          </cell>
          <cell r="AX3659">
            <v>2.0000000000000018E-2</v>
          </cell>
          <cell r="AY3659">
            <v>2506.9124423963076</v>
          </cell>
          <cell r="AZ3659" t="str">
            <v>Regular Bonus</v>
          </cell>
          <cell r="BA3659" t="str">
            <v>Regular BonusEligible</v>
          </cell>
          <cell r="BB3659" t="str">
            <v>Regular BonusIsrael</v>
          </cell>
          <cell r="BC3659" t="str">
            <v>Regular BonusIsrael Employee</v>
          </cell>
          <cell r="BD3659" t="str">
            <v>D45</v>
          </cell>
          <cell r="BE3659" t="str">
            <v>Employee</v>
          </cell>
          <cell r="BF3659">
            <v>34000</v>
          </cell>
          <cell r="BG3659">
            <v>24000</v>
          </cell>
          <cell r="BH3659">
            <v>2</v>
          </cell>
          <cell r="BI3659">
            <v>4000</v>
          </cell>
          <cell r="BJ3659">
            <v>43000</v>
          </cell>
          <cell r="BK3659">
            <v>43000</v>
          </cell>
          <cell r="BL3659">
            <v>34400</v>
          </cell>
        </row>
        <row r="3660">
          <cell r="B3660">
            <v>18664</v>
          </cell>
          <cell r="C3660">
            <v>13709</v>
          </cell>
          <cell r="D3660">
            <v>220392</v>
          </cell>
          <cell r="E3660" t="str">
            <v>Ido Mashiach</v>
          </cell>
          <cell r="F3660" t="str">
            <v>SOFTWARE DEVELOPER</v>
          </cell>
          <cell r="G3660" t="str">
            <v>Employee</v>
          </cell>
          <cell r="H3660" t="str">
            <v>Products - R&amp;D</v>
          </cell>
          <cell r="I3660" t="str">
            <v>TEL-AVIV</v>
          </cell>
          <cell r="J3660" t="str">
            <v>Israel</v>
          </cell>
          <cell r="K3660">
            <v>43342</v>
          </cell>
          <cell r="L3660" t="str">
            <v>IL</v>
          </cell>
          <cell r="M3660" t="str">
            <v>D61P</v>
          </cell>
          <cell r="N3660" t="str">
            <v>D</v>
          </cell>
          <cell r="O3660" t="str">
            <v>6</v>
          </cell>
          <cell r="P3660" t="str">
            <v>Regular</v>
          </cell>
          <cell r="T3660">
            <v>1</v>
          </cell>
          <cell r="U3660" t="str">
            <v>ILS</v>
          </cell>
          <cell r="V3660" t="str">
            <v>Products - R&amp;D</v>
          </cell>
          <cell r="W3660" t="str">
            <v>Dorit Dor</v>
          </cell>
          <cell r="Y3660" t="str">
            <v>Eligible</v>
          </cell>
          <cell r="Z3660">
            <v>21000</v>
          </cell>
          <cell r="AA3660">
            <v>77419.354838709682</v>
          </cell>
          <cell r="AB3660">
            <v>21000</v>
          </cell>
          <cell r="AC3660">
            <v>77419.354838709682</v>
          </cell>
          <cell r="AD3660">
            <v>4</v>
          </cell>
          <cell r="AE3660" t="str">
            <v>D61</v>
          </cell>
          <cell r="AF3660">
            <v>16000</v>
          </cell>
          <cell r="AG3660">
            <v>23000</v>
          </cell>
          <cell r="AH3660">
            <v>0.71</v>
          </cell>
          <cell r="AI3660">
            <v>4</v>
          </cell>
          <cell r="AJ3660">
            <v>0</v>
          </cell>
          <cell r="AK3660">
            <v>21630</v>
          </cell>
          <cell r="AL3660">
            <v>3.0000000000000027E-2</v>
          </cell>
          <cell r="AM3660">
            <v>79741.93548387097</v>
          </cell>
          <cell r="AN3660">
            <v>2322.580645161288</v>
          </cell>
          <cell r="AO3660">
            <v>-5.9565217391304381E-2</v>
          </cell>
          <cell r="AQ3660">
            <v>6500</v>
          </cell>
          <cell r="AR3660">
            <v>86000</v>
          </cell>
          <cell r="AS3660">
            <v>0.18</v>
          </cell>
          <cell r="AT3660">
            <v>1</v>
          </cell>
          <cell r="AU3660">
            <v>0</v>
          </cell>
          <cell r="AV3660">
            <v>21630</v>
          </cell>
          <cell r="AW3660">
            <v>79741.93548387097</v>
          </cell>
          <cell r="AX3660">
            <v>3.0000000000000027E-2</v>
          </cell>
          <cell r="AY3660">
            <v>2322.580645161288</v>
          </cell>
          <cell r="AZ3660" t="str">
            <v>Regular Bonus</v>
          </cell>
          <cell r="BA3660" t="str">
            <v>Regular BonusEligible</v>
          </cell>
          <cell r="BB3660" t="str">
            <v>Regular BonusIsrael</v>
          </cell>
          <cell r="BC3660" t="str">
            <v>Regular BonusIsrael Employee</v>
          </cell>
          <cell r="BD3660" t="str">
            <v>D65</v>
          </cell>
          <cell r="BE3660" t="str">
            <v>Employee</v>
          </cell>
          <cell r="BF3660">
            <v>21000</v>
          </cell>
          <cell r="BG3660">
            <v>12435</v>
          </cell>
          <cell r="BH3660">
            <v>4</v>
          </cell>
          <cell r="BI3660">
            <v>4000</v>
          </cell>
          <cell r="BJ3660">
            <v>35000</v>
          </cell>
          <cell r="BK3660">
            <v>35000</v>
          </cell>
          <cell r="BL3660">
            <v>28000</v>
          </cell>
        </row>
        <row r="3661">
          <cell r="B3661">
            <v>18567</v>
          </cell>
          <cell r="C3661">
            <v>13613</v>
          </cell>
          <cell r="D3661">
            <v>216810</v>
          </cell>
          <cell r="E3661" t="str">
            <v>Gal Nahum</v>
          </cell>
          <cell r="F3661" t="str">
            <v>SOFTWARE DEVELOPER</v>
          </cell>
          <cell r="G3661" t="str">
            <v>Employee</v>
          </cell>
          <cell r="H3661" t="str">
            <v>Products - R&amp;D</v>
          </cell>
          <cell r="I3661" t="str">
            <v>TEL-AVIV</v>
          </cell>
          <cell r="J3661" t="str">
            <v>Israel</v>
          </cell>
          <cell r="K3661">
            <v>43332</v>
          </cell>
          <cell r="L3661" t="str">
            <v>IL</v>
          </cell>
          <cell r="M3661" t="str">
            <v>D61P</v>
          </cell>
          <cell r="N3661" t="str">
            <v>D</v>
          </cell>
          <cell r="O3661" t="str">
            <v>6</v>
          </cell>
          <cell r="P3661" t="str">
            <v>Regular</v>
          </cell>
          <cell r="T3661">
            <v>1</v>
          </cell>
          <cell r="U3661" t="str">
            <v>ILS</v>
          </cell>
          <cell r="V3661" t="str">
            <v>Products - R&amp;D</v>
          </cell>
          <cell r="W3661" t="str">
            <v>Dorit Dor</v>
          </cell>
          <cell r="Y3661" t="str">
            <v>Eligible</v>
          </cell>
          <cell r="Z3661">
            <v>18000</v>
          </cell>
          <cell r="AA3661">
            <v>66359.447004608301</v>
          </cell>
          <cell r="AB3661">
            <v>18000</v>
          </cell>
          <cell r="AC3661">
            <v>66359.447004608301</v>
          </cell>
          <cell r="AD3661">
            <v>3</v>
          </cell>
          <cell r="AE3661" t="str">
            <v>D61</v>
          </cell>
          <cell r="AF3661">
            <v>16000</v>
          </cell>
          <cell r="AG3661">
            <v>23000</v>
          </cell>
          <cell r="AH3661">
            <v>0.28000000000000003</v>
          </cell>
          <cell r="AI3661">
            <v>2</v>
          </cell>
          <cell r="AJ3661">
            <v>0</v>
          </cell>
          <cell r="AK3661">
            <v>18540</v>
          </cell>
          <cell r="AL3661">
            <v>3.0000000000000027E-2</v>
          </cell>
          <cell r="AM3661">
            <v>68350.230414746547</v>
          </cell>
          <cell r="AN3661">
            <v>1990.7834101382468</v>
          </cell>
          <cell r="AO3661">
            <v>-0.19391304347826088</v>
          </cell>
          <cell r="AQ3661">
            <v>6500</v>
          </cell>
          <cell r="AR3661">
            <v>86000</v>
          </cell>
          <cell r="AS3661">
            <v>0.14000000000000001</v>
          </cell>
          <cell r="AT3661">
            <v>1</v>
          </cell>
          <cell r="AU3661">
            <v>0</v>
          </cell>
          <cell r="AV3661">
            <v>18540</v>
          </cell>
          <cell r="AW3661">
            <v>68350.230414746547</v>
          </cell>
          <cell r="AX3661">
            <v>3.0000000000000027E-2</v>
          </cell>
          <cell r="AY3661">
            <v>1990.7834101382468</v>
          </cell>
          <cell r="AZ3661" t="str">
            <v>Regular Bonus</v>
          </cell>
          <cell r="BA3661" t="str">
            <v>Regular BonusEligible</v>
          </cell>
          <cell r="BB3661" t="str">
            <v>Regular BonusIsrael</v>
          </cell>
          <cell r="BC3661" t="str">
            <v>Regular BonusIsrael Employee</v>
          </cell>
          <cell r="BD3661" t="str">
            <v>D65</v>
          </cell>
          <cell r="BE3661" t="str">
            <v>Employee</v>
          </cell>
          <cell r="BF3661">
            <v>18000</v>
          </cell>
          <cell r="BG3661">
            <v>6682</v>
          </cell>
          <cell r="BH3661">
            <v>3</v>
          </cell>
          <cell r="BI3661">
            <v>4000</v>
          </cell>
          <cell r="BJ3661">
            <v>22000</v>
          </cell>
          <cell r="BK3661">
            <v>22000</v>
          </cell>
          <cell r="BL3661">
            <v>17600</v>
          </cell>
        </row>
        <row r="3662">
          <cell r="B3662">
            <v>18585</v>
          </cell>
          <cell r="C3662">
            <v>13631</v>
          </cell>
          <cell r="D3662">
            <v>237608</v>
          </cell>
          <cell r="E3662" t="str">
            <v>Amir Sassoon</v>
          </cell>
          <cell r="F3662" t="str">
            <v>SOFTWARE DEVELOPER</v>
          </cell>
          <cell r="G3662" t="str">
            <v>Employee</v>
          </cell>
          <cell r="H3662" t="str">
            <v>Products - R&amp;D</v>
          </cell>
          <cell r="I3662" t="str">
            <v>TEL-AVIV</v>
          </cell>
          <cell r="J3662" t="str">
            <v>Israel</v>
          </cell>
          <cell r="K3662">
            <v>43342</v>
          </cell>
          <cell r="L3662" t="str">
            <v>IL</v>
          </cell>
          <cell r="M3662" t="str">
            <v>D61P</v>
          </cell>
          <cell r="N3662" t="str">
            <v>D</v>
          </cell>
          <cell r="O3662" t="str">
            <v>6</v>
          </cell>
          <cell r="P3662" t="str">
            <v>Regular</v>
          </cell>
          <cell r="T3662">
            <v>1</v>
          </cell>
          <cell r="U3662" t="str">
            <v>ILS</v>
          </cell>
          <cell r="V3662" t="str">
            <v>Products - R&amp;D</v>
          </cell>
          <cell r="W3662" t="str">
            <v>Dorit Dor</v>
          </cell>
          <cell r="Y3662" t="str">
            <v>Eligible</v>
          </cell>
          <cell r="Z3662">
            <v>20000</v>
          </cell>
          <cell r="AA3662">
            <v>73732.718894009216</v>
          </cell>
          <cell r="AB3662">
            <v>20000</v>
          </cell>
          <cell r="AC3662">
            <v>73732.718894009216</v>
          </cell>
          <cell r="AD3662">
            <v>3</v>
          </cell>
          <cell r="AE3662" t="str">
            <v>D61</v>
          </cell>
          <cell r="AF3662">
            <v>16000</v>
          </cell>
          <cell r="AG3662">
            <v>23000</v>
          </cell>
          <cell r="AH3662">
            <v>0.56999999999999995</v>
          </cell>
          <cell r="AI3662">
            <v>3</v>
          </cell>
          <cell r="AJ3662">
            <v>0</v>
          </cell>
          <cell r="AK3662">
            <v>20000</v>
          </cell>
          <cell r="AL3662">
            <v>0</v>
          </cell>
          <cell r="AM3662">
            <v>73732.718894009216</v>
          </cell>
          <cell r="AN3662">
            <v>0</v>
          </cell>
          <cell r="AO3662">
            <v>-0.13043478260869568</v>
          </cell>
          <cell r="AP3662" t="str">
            <v>Already received an increase</v>
          </cell>
          <cell r="AQ3662">
            <v>6500</v>
          </cell>
          <cell r="AR3662">
            <v>86000</v>
          </cell>
          <cell r="AS3662">
            <v>0.16</v>
          </cell>
          <cell r="AT3662">
            <v>1</v>
          </cell>
          <cell r="AU3662">
            <v>0</v>
          </cell>
          <cell r="AV3662">
            <v>20000</v>
          </cell>
          <cell r="AW3662">
            <v>73732.718894009216</v>
          </cell>
          <cell r="AX3662">
            <v>0</v>
          </cell>
          <cell r="AY3662">
            <v>0</v>
          </cell>
          <cell r="AZ3662" t="str">
            <v>Regular Bonus</v>
          </cell>
          <cell r="BA3662" t="str">
            <v>Regular BonusEligible</v>
          </cell>
          <cell r="BB3662" t="str">
            <v>Regular BonusIsrael</v>
          </cell>
          <cell r="BC3662" t="str">
            <v>Regular BonusIsrael Hourly Partial Time</v>
          </cell>
          <cell r="BD3662" t="str">
            <v>D61</v>
          </cell>
          <cell r="BE3662" t="str">
            <v>Hourly Partial Time</v>
          </cell>
          <cell r="BF3662">
            <v>20000</v>
          </cell>
          <cell r="BG3662">
            <v>5510</v>
          </cell>
          <cell r="BH3662">
            <v>4</v>
          </cell>
          <cell r="BI3662">
            <v>2000</v>
          </cell>
          <cell r="BJ3662">
            <v>10500</v>
          </cell>
          <cell r="BK3662">
            <v>10500</v>
          </cell>
          <cell r="BL3662">
            <v>8400</v>
          </cell>
        </row>
        <row r="3663">
          <cell r="B3663">
            <v>18646</v>
          </cell>
          <cell r="C3663">
            <v>13691</v>
          </cell>
          <cell r="D3663">
            <v>200192</v>
          </cell>
          <cell r="E3663" t="str">
            <v>Mohamed Mahameed</v>
          </cell>
          <cell r="F3663" t="str">
            <v>SOFTWARE DEVELOPER</v>
          </cell>
          <cell r="G3663" t="str">
            <v>Employee</v>
          </cell>
          <cell r="H3663" t="str">
            <v>Products - R&amp;D</v>
          </cell>
          <cell r="I3663" t="str">
            <v>TEL-AVIV</v>
          </cell>
          <cell r="J3663" t="str">
            <v>Israel</v>
          </cell>
          <cell r="K3663">
            <v>43342</v>
          </cell>
          <cell r="L3663" t="str">
            <v>IL</v>
          </cell>
          <cell r="M3663" t="str">
            <v>D61P</v>
          </cell>
          <cell r="N3663" t="str">
            <v>D</v>
          </cell>
          <cell r="O3663" t="str">
            <v>6</v>
          </cell>
          <cell r="P3663" t="str">
            <v>Regular</v>
          </cell>
          <cell r="T3663">
            <v>1</v>
          </cell>
          <cell r="U3663" t="str">
            <v>ILS</v>
          </cell>
          <cell r="V3663" t="str">
            <v>Products - R&amp;D</v>
          </cell>
          <cell r="W3663" t="str">
            <v>Dorit Dor</v>
          </cell>
          <cell r="Y3663" t="str">
            <v>Eligible</v>
          </cell>
          <cell r="Z3663">
            <v>21000</v>
          </cell>
          <cell r="AA3663">
            <v>77419.354838709682</v>
          </cell>
          <cell r="AB3663">
            <v>21000</v>
          </cell>
          <cell r="AC3663">
            <v>77419.354838709682</v>
          </cell>
          <cell r="AD3663">
            <v>3</v>
          </cell>
          <cell r="AE3663" t="str">
            <v>D61</v>
          </cell>
          <cell r="AF3663">
            <v>16000</v>
          </cell>
          <cell r="AG3663">
            <v>23000</v>
          </cell>
          <cell r="AH3663">
            <v>0.71</v>
          </cell>
          <cell r="AI3663">
            <v>4</v>
          </cell>
          <cell r="AJ3663">
            <v>0</v>
          </cell>
          <cell r="AK3663">
            <v>21314.999999999996</v>
          </cell>
          <cell r="AL3663">
            <v>1.4999999999999902E-2</v>
          </cell>
          <cell r="AM3663">
            <v>78580.645161290304</v>
          </cell>
          <cell r="AN3663">
            <v>1161.2903225806222</v>
          </cell>
          <cell r="AO3663">
            <v>-7.3260869565217601E-2</v>
          </cell>
          <cell r="AQ3663">
            <v>6500</v>
          </cell>
          <cell r="AR3663">
            <v>86000</v>
          </cell>
          <cell r="AS3663">
            <v>0.18</v>
          </cell>
          <cell r="AT3663">
            <v>1</v>
          </cell>
          <cell r="AU3663">
            <v>0</v>
          </cell>
          <cell r="AV3663">
            <v>21314.999999999996</v>
          </cell>
          <cell r="AW3663">
            <v>78580.645161290304</v>
          </cell>
          <cell r="AX3663">
            <v>1.4999999999999902E-2</v>
          </cell>
          <cell r="AY3663">
            <v>1161.2903225806222</v>
          </cell>
          <cell r="AZ3663" t="str">
            <v>Regular Bonus</v>
          </cell>
          <cell r="BA3663" t="str">
            <v>Regular BonusEligible</v>
          </cell>
          <cell r="BB3663" t="str">
            <v>Regular BonusIsrael</v>
          </cell>
          <cell r="BC3663" t="str">
            <v>Regular BonusIsrael Employee</v>
          </cell>
          <cell r="BD3663" t="str">
            <v>D65</v>
          </cell>
          <cell r="BE3663" t="str">
            <v>Employee</v>
          </cell>
          <cell r="BF3663">
            <v>21000</v>
          </cell>
          <cell r="BG3663">
            <v>8569</v>
          </cell>
          <cell r="BH3663">
            <v>3</v>
          </cell>
          <cell r="BI3663">
            <v>4000</v>
          </cell>
          <cell r="BJ3663">
            <v>22000</v>
          </cell>
          <cell r="BK3663">
            <v>22000</v>
          </cell>
          <cell r="BL3663">
            <v>17600</v>
          </cell>
        </row>
        <row r="3664">
          <cell r="B3664">
            <v>16899</v>
          </cell>
          <cell r="C3664">
            <v>11816</v>
          </cell>
          <cell r="D3664">
            <v>164231</v>
          </cell>
          <cell r="E3664" t="str">
            <v>Roey Mizrahi</v>
          </cell>
          <cell r="F3664" t="str">
            <v>SOFTWARE DEVELOPER</v>
          </cell>
          <cell r="G3664" t="str">
            <v>Employee</v>
          </cell>
          <cell r="H3664" t="str">
            <v>Products - R&amp;D</v>
          </cell>
          <cell r="I3664" t="str">
            <v>TEL-AVIV</v>
          </cell>
          <cell r="J3664" t="str">
            <v>Israel</v>
          </cell>
          <cell r="K3664">
            <v>42985</v>
          </cell>
          <cell r="L3664" t="str">
            <v>IL</v>
          </cell>
          <cell r="M3664" t="str">
            <v>D51P</v>
          </cell>
          <cell r="N3664" t="str">
            <v>D</v>
          </cell>
          <cell r="O3664" t="str">
            <v>5</v>
          </cell>
          <cell r="P3664" t="str">
            <v>Regular</v>
          </cell>
          <cell r="T3664">
            <v>1</v>
          </cell>
          <cell r="U3664" t="str">
            <v>ILS</v>
          </cell>
          <cell r="V3664" t="str">
            <v>Products - R&amp;D</v>
          </cell>
          <cell r="W3664" t="str">
            <v>Dorit Dor</v>
          </cell>
          <cell r="Y3664" t="str">
            <v>Eligible</v>
          </cell>
          <cell r="Z3664">
            <v>23000</v>
          </cell>
          <cell r="AA3664">
            <v>84792.626728110597</v>
          </cell>
          <cell r="AB3664">
            <v>23000</v>
          </cell>
          <cell r="AC3664">
            <v>84792.626728110597</v>
          </cell>
          <cell r="AD3664">
            <v>4</v>
          </cell>
          <cell r="AE3664" t="str">
            <v>D51</v>
          </cell>
          <cell r="AF3664">
            <v>19500</v>
          </cell>
          <cell r="AG3664">
            <v>29500</v>
          </cell>
          <cell r="AH3664">
            <v>0.35</v>
          </cell>
          <cell r="AI3664">
            <v>2</v>
          </cell>
          <cell r="AJ3664">
            <v>0</v>
          </cell>
          <cell r="AK3664">
            <v>24150</v>
          </cell>
          <cell r="AL3664">
            <v>5.0000000000000044E-2</v>
          </cell>
          <cell r="AM3664">
            <v>89032.258064516136</v>
          </cell>
          <cell r="AN3664">
            <v>4239.6313364055386</v>
          </cell>
          <cell r="AO3664">
            <v>-0.18135593220338986</v>
          </cell>
          <cell r="AQ3664">
            <v>6500</v>
          </cell>
          <cell r="AR3664">
            <v>86000</v>
          </cell>
          <cell r="AS3664">
            <v>0.2</v>
          </cell>
          <cell r="AT3664">
            <v>1</v>
          </cell>
          <cell r="AU3664">
            <v>0</v>
          </cell>
          <cell r="AV3664">
            <v>24150</v>
          </cell>
          <cell r="AW3664">
            <v>89032.258064516136</v>
          </cell>
          <cell r="AX3664">
            <v>5.0000000000000044E-2</v>
          </cell>
          <cell r="AY3664">
            <v>4239.6313364055386</v>
          </cell>
          <cell r="AZ3664" t="str">
            <v>Regular Bonus</v>
          </cell>
          <cell r="BA3664" t="str">
            <v>Regular BonusEligible</v>
          </cell>
          <cell r="BB3664" t="str">
            <v>Regular BonusIsrael</v>
          </cell>
          <cell r="BC3664" t="str">
            <v>Regular BonusIsrael Employee</v>
          </cell>
          <cell r="BD3664" t="str">
            <v>D61</v>
          </cell>
          <cell r="BE3664" t="str">
            <v>Employee</v>
          </cell>
          <cell r="BF3664">
            <v>23000</v>
          </cell>
          <cell r="BG3664">
            <v>34000</v>
          </cell>
          <cell r="BH3664">
            <v>4</v>
          </cell>
          <cell r="BI3664">
            <v>4000</v>
          </cell>
          <cell r="BJ3664">
            <v>34000</v>
          </cell>
          <cell r="BK3664">
            <v>34000</v>
          </cell>
          <cell r="BL3664">
            <v>27200</v>
          </cell>
        </row>
        <row r="3665">
          <cell r="B3665">
            <v>18686</v>
          </cell>
          <cell r="C3665">
            <v>13731</v>
          </cell>
          <cell r="D3665">
            <v>250487</v>
          </cell>
          <cell r="E3665" t="str">
            <v>Simona Teperman</v>
          </cell>
          <cell r="F3665" t="str">
            <v>SPECIAL DEALS PROPOSAL MANAGER</v>
          </cell>
          <cell r="G3665" t="str">
            <v>Monthly Extra Hours</v>
          </cell>
          <cell r="H3665" t="str">
            <v>Products - R&amp;D</v>
          </cell>
          <cell r="I3665" t="str">
            <v>TEL-AVIV</v>
          </cell>
          <cell r="J3665" t="str">
            <v>Israel</v>
          </cell>
          <cell r="K3665">
            <v>43346</v>
          </cell>
          <cell r="L3665" t="str">
            <v>IL</v>
          </cell>
          <cell r="M3665" t="str">
            <v>M65P</v>
          </cell>
          <cell r="N3665" t="str">
            <v>M</v>
          </cell>
          <cell r="O3665" t="str">
            <v>6</v>
          </cell>
          <cell r="P3665" t="str">
            <v>Regular</v>
          </cell>
          <cell r="T3665">
            <v>1</v>
          </cell>
          <cell r="U3665" t="str">
            <v>ILS</v>
          </cell>
          <cell r="V3665" t="str">
            <v>Products - R&amp;D</v>
          </cell>
          <cell r="W3665" t="str">
            <v>Dorit Dor</v>
          </cell>
          <cell r="Y3665" t="str">
            <v>Eligible</v>
          </cell>
          <cell r="Z3665">
            <v>13000</v>
          </cell>
          <cell r="AA3665">
            <v>47926.267281105989</v>
          </cell>
          <cell r="AB3665">
            <v>13000</v>
          </cell>
          <cell r="AC3665">
            <v>47926.267281105989</v>
          </cell>
          <cell r="AD3665">
            <v>3</v>
          </cell>
          <cell r="AE3665" t="str">
            <v>M65</v>
          </cell>
          <cell r="AF3665">
            <v>10000</v>
          </cell>
          <cell r="AG3665">
            <v>15500</v>
          </cell>
          <cell r="AH3665">
            <v>0.54</v>
          </cell>
          <cell r="AI3665">
            <v>3</v>
          </cell>
          <cell r="AJ3665">
            <v>0</v>
          </cell>
          <cell r="AK3665">
            <v>13260</v>
          </cell>
          <cell r="AL3665">
            <v>2.0000000000000018E-2</v>
          </cell>
          <cell r="AM3665">
            <v>48884.792626728115</v>
          </cell>
          <cell r="AN3665">
            <v>958.52534562212531</v>
          </cell>
          <cell r="AO3665">
            <v>-0.14451612903225808</v>
          </cell>
          <cell r="AQ3665">
            <v>6500</v>
          </cell>
          <cell r="AR3665">
            <v>86000</v>
          </cell>
          <cell r="AS3665">
            <v>0.08</v>
          </cell>
          <cell r="AT3665">
            <v>1</v>
          </cell>
          <cell r="AU3665">
            <v>0</v>
          </cell>
          <cell r="AV3665">
            <v>13260</v>
          </cell>
          <cell r="AW3665">
            <v>48884.792626728115</v>
          </cell>
          <cell r="AX3665">
            <v>2.0000000000000018E-2</v>
          </cell>
          <cell r="AY3665">
            <v>958.52534562212531</v>
          </cell>
          <cell r="AZ3665" t="str">
            <v>Regular Bonus</v>
          </cell>
          <cell r="BA3665" t="str">
            <v>Regular BonusEligible</v>
          </cell>
          <cell r="BB3665" t="str">
            <v>Regular BonusIsrael</v>
          </cell>
          <cell r="BC3665" t="str">
            <v>Regular BonusIsrael Monthly Extra Hours</v>
          </cell>
          <cell r="BD3665" t="str">
            <v>M65</v>
          </cell>
          <cell r="BE3665" t="str">
            <v>Monthly Extra Hours</v>
          </cell>
          <cell r="BF3665">
            <v>13000</v>
          </cell>
          <cell r="BG3665">
            <v>10914</v>
          </cell>
          <cell r="BH3665">
            <v>3</v>
          </cell>
          <cell r="BI3665">
            <v>2000</v>
          </cell>
          <cell r="BJ3665">
            <v>7000</v>
          </cell>
          <cell r="BK3665">
            <v>7000</v>
          </cell>
          <cell r="BL3665">
            <v>5600</v>
          </cell>
        </row>
        <row r="3666">
          <cell r="B3666">
            <v>16928</v>
          </cell>
          <cell r="C3666">
            <v>11845</v>
          </cell>
          <cell r="D3666">
            <v>161299</v>
          </cell>
          <cell r="E3666" t="str">
            <v>Alex Pronin</v>
          </cell>
          <cell r="F3666" t="str">
            <v>SOFTWARE DEVELOPER</v>
          </cell>
          <cell r="G3666" t="str">
            <v>Employee</v>
          </cell>
          <cell r="H3666" t="str">
            <v>Products - R&amp;D</v>
          </cell>
          <cell r="I3666" t="str">
            <v>TEL-AVIV</v>
          </cell>
          <cell r="J3666" t="str">
            <v>Israel</v>
          </cell>
          <cell r="K3666">
            <v>42967</v>
          </cell>
          <cell r="L3666" t="str">
            <v>IL</v>
          </cell>
          <cell r="M3666" t="str">
            <v>D51P</v>
          </cell>
          <cell r="N3666" t="str">
            <v>D</v>
          </cell>
          <cell r="O3666" t="str">
            <v>5</v>
          </cell>
          <cell r="P3666" t="str">
            <v>Regular</v>
          </cell>
          <cell r="T3666">
            <v>1</v>
          </cell>
          <cell r="U3666" t="str">
            <v>ILS</v>
          </cell>
          <cell r="V3666" t="str">
            <v>Products - R&amp;D</v>
          </cell>
          <cell r="W3666" t="str">
            <v>Dorit Dor</v>
          </cell>
          <cell r="Y3666" t="str">
            <v>Eligible</v>
          </cell>
          <cell r="Z3666">
            <v>21000</v>
          </cell>
          <cell r="AA3666">
            <v>77419.354838709682</v>
          </cell>
          <cell r="AB3666">
            <v>21000</v>
          </cell>
          <cell r="AC3666">
            <v>77419.354838709682</v>
          </cell>
          <cell r="AD3666">
            <v>4</v>
          </cell>
          <cell r="AE3666" t="str">
            <v>D51</v>
          </cell>
          <cell r="AF3666">
            <v>19500</v>
          </cell>
          <cell r="AG3666">
            <v>29500</v>
          </cell>
          <cell r="AH3666">
            <v>0.15</v>
          </cell>
          <cell r="AI3666">
            <v>2</v>
          </cell>
          <cell r="AJ3666">
            <v>0</v>
          </cell>
          <cell r="AK3666">
            <v>22050</v>
          </cell>
          <cell r="AL3666">
            <v>5.0000000000000044E-2</v>
          </cell>
          <cell r="AM3666">
            <v>81290.322580645166</v>
          </cell>
          <cell r="AN3666">
            <v>3870.9677419354848</v>
          </cell>
          <cell r="AO3666">
            <v>-0.25254237288135595</v>
          </cell>
          <cell r="AQ3666">
            <v>6500</v>
          </cell>
          <cell r="AR3666">
            <v>86000</v>
          </cell>
          <cell r="AS3666">
            <v>0.18</v>
          </cell>
          <cell r="AT3666">
            <v>1</v>
          </cell>
          <cell r="AU3666">
            <v>0</v>
          </cell>
          <cell r="AV3666">
            <v>22050</v>
          </cell>
          <cell r="AW3666">
            <v>81290.322580645166</v>
          </cell>
          <cell r="AX3666">
            <v>5.0000000000000044E-2</v>
          </cell>
          <cell r="AY3666">
            <v>3870.9677419354848</v>
          </cell>
          <cell r="AZ3666" t="str">
            <v>Regular Bonus</v>
          </cell>
          <cell r="BA3666" t="str">
            <v>Regular BonusEligible</v>
          </cell>
          <cell r="BB3666" t="str">
            <v>Regular BonusIsrael</v>
          </cell>
          <cell r="BC3666" t="str">
            <v>Regular BonusIsrael Employee</v>
          </cell>
          <cell r="BD3666" t="str">
            <v>D55</v>
          </cell>
          <cell r="BE3666" t="str">
            <v>Employee</v>
          </cell>
          <cell r="BF3666">
            <v>21000</v>
          </cell>
          <cell r="BG3666">
            <v>25000</v>
          </cell>
          <cell r="BH3666">
            <v>4</v>
          </cell>
          <cell r="BI3666">
            <v>4000</v>
          </cell>
          <cell r="BJ3666">
            <v>49000</v>
          </cell>
          <cell r="BK3666">
            <v>49000</v>
          </cell>
          <cell r="BL3666">
            <v>39200</v>
          </cell>
        </row>
        <row r="3667">
          <cell r="B3667">
            <v>18923</v>
          </cell>
          <cell r="C3667">
            <v>13967</v>
          </cell>
          <cell r="D3667">
            <v>175819</v>
          </cell>
          <cell r="E3667" t="str">
            <v>Pavel Skachkov</v>
          </cell>
          <cell r="F3667" t="str">
            <v>MALWARE ANALYST</v>
          </cell>
          <cell r="G3667" t="str">
            <v>Employee</v>
          </cell>
          <cell r="H3667" t="str">
            <v>Products - R&amp;D</v>
          </cell>
          <cell r="I3667" t="str">
            <v>TEL-AVIV</v>
          </cell>
          <cell r="J3667" t="str">
            <v>Israel</v>
          </cell>
          <cell r="K3667">
            <v>43394</v>
          </cell>
          <cell r="L3667" t="str">
            <v>IL</v>
          </cell>
          <cell r="M3667" t="str">
            <v>D61P</v>
          </cell>
          <cell r="N3667" t="str">
            <v>D</v>
          </cell>
          <cell r="O3667" t="str">
            <v>6</v>
          </cell>
          <cell r="P3667" t="str">
            <v>Regular</v>
          </cell>
          <cell r="T3667">
            <v>1</v>
          </cell>
          <cell r="U3667" t="str">
            <v>ILS</v>
          </cell>
          <cell r="V3667" t="str">
            <v>Products - R&amp;D</v>
          </cell>
          <cell r="W3667" t="str">
            <v>Dorit Dor</v>
          </cell>
          <cell r="Y3667" t="str">
            <v>Eligible</v>
          </cell>
          <cell r="Z3667">
            <v>15900</v>
          </cell>
          <cell r="AA3667">
            <v>58617.511520737331</v>
          </cell>
          <cell r="AB3667">
            <v>15900</v>
          </cell>
          <cell r="AC3667">
            <v>58617.511520737331</v>
          </cell>
          <cell r="AD3667">
            <v>2</v>
          </cell>
          <cell r="AE3667" t="str">
            <v>D61</v>
          </cell>
          <cell r="AF3667">
            <v>16000</v>
          </cell>
          <cell r="AG3667">
            <v>23000</v>
          </cell>
          <cell r="AH3667">
            <v>0</v>
          </cell>
          <cell r="AI3667">
            <v>1</v>
          </cell>
          <cell r="AJ3667">
            <v>0</v>
          </cell>
          <cell r="AK3667">
            <v>15900</v>
          </cell>
          <cell r="AL3667">
            <v>0</v>
          </cell>
          <cell r="AM3667">
            <v>58617.511520737331</v>
          </cell>
          <cell r="AN3667">
            <v>0</v>
          </cell>
          <cell r="AO3667">
            <v>-0.30869565217391304</v>
          </cell>
          <cell r="AP3667" t="str">
            <v>Rated 2 - no recommendation</v>
          </cell>
          <cell r="AQ3667">
            <v>6500</v>
          </cell>
          <cell r="AR3667">
            <v>86000</v>
          </cell>
          <cell r="AS3667">
            <v>0.11</v>
          </cell>
          <cell r="AT3667">
            <v>1</v>
          </cell>
          <cell r="AU3667">
            <v>0</v>
          </cell>
          <cell r="AV3667">
            <v>15900</v>
          </cell>
          <cell r="AW3667">
            <v>58617.511520737331</v>
          </cell>
          <cell r="AX3667">
            <v>0</v>
          </cell>
          <cell r="AY3667">
            <v>0</v>
          </cell>
          <cell r="AZ3667" t="str">
            <v>Regular Bonus</v>
          </cell>
          <cell r="BA3667" t="str">
            <v>Regular BonusEligible</v>
          </cell>
          <cell r="BB3667" t="str">
            <v>Regular BonusIsrael</v>
          </cell>
          <cell r="BC3667" t="str">
            <v>Regular BonusIsrael Employee</v>
          </cell>
          <cell r="BD3667" t="str">
            <v>D65</v>
          </cell>
          <cell r="BE3667" t="str">
            <v>Employee</v>
          </cell>
          <cell r="BF3667">
            <v>15900</v>
          </cell>
          <cell r="BG3667">
            <v>20000</v>
          </cell>
          <cell r="BH3667">
            <v>3</v>
          </cell>
          <cell r="BI3667">
            <v>4000</v>
          </cell>
          <cell r="BJ3667">
            <v>14000</v>
          </cell>
          <cell r="BK3667">
            <v>14000</v>
          </cell>
          <cell r="BL3667">
            <v>11200</v>
          </cell>
        </row>
        <row r="3668">
          <cell r="B3668">
            <v>17106</v>
          </cell>
          <cell r="C3668">
            <v>12137</v>
          </cell>
          <cell r="D3668">
            <v>130803</v>
          </cell>
          <cell r="E3668" t="str">
            <v>Shay Rubach</v>
          </cell>
          <cell r="F3668" t="str">
            <v>SOFTWARE DEVELOPER</v>
          </cell>
          <cell r="G3668" t="str">
            <v>Employee</v>
          </cell>
          <cell r="H3668" t="str">
            <v>Products - R&amp;D</v>
          </cell>
          <cell r="I3668" t="str">
            <v>TEL-AVIV</v>
          </cell>
          <cell r="J3668" t="str">
            <v>Israel</v>
          </cell>
          <cell r="K3668">
            <v>43009</v>
          </cell>
          <cell r="L3668" t="str">
            <v>IL</v>
          </cell>
          <cell r="M3668" t="str">
            <v>D51P</v>
          </cell>
          <cell r="N3668" t="str">
            <v>D</v>
          </cell>
          <cell r="O3668" t="str">
            <v>5</v>
          </cell>
          <cell r="P3668" t="str">
            <v>Regular</v>
          </cell>
          <cell r="T3668">
            <v>1</v>
          </cell>
          <cell r="U3668" t="str">
            <v>ILS</v>
          </cell>
          <cell r="V3668" t="str">
            <v>Products - R&amp;D</v>
          </cell>
          <cell r="W3668" t="str">
            <v>Dorit Dor</v>
          </cell>
          <cell r="Y3668" t="str">
            <v>Eligible</v>
          </cell>
          <cell r="Z3668">
            <v>22000</v>
          </cell>
          <cell r="AA3668">
            <v>81105.990783410147</v>
          </cell>
          <cell r="AB3668">
            <v>22000</v>
          </cell>
          <cell r="AC3668">
            <v>81105.990783410147</v>
          </cell>
          <cell r="AD3668">
            <v>4</v>
          </cell>
          <cell r="AE3668" t="str">
            <v>D51</v>
          </cell>
          <cell r="AF3668">
            <v>19500</v>
          </cell>
          <cell r="AG3668">
            <v>29500</v>
          </cell>
          <cell r="AH3668">
            <v>0.25</v>
          </cell>
          <cell r="AI3668">
            <v>2</v>
          </cell>
          <cell r="AJ3668">
            <v>0</v>
          </cell>
          <cell r="AK3668">
            <v>23100</v>
          </cell>
          <cell r="AL3668">
            <v>5.0000000000000044E-2</v>
          </cell>
          <cell r="AM3668">
            <v>85161.290322580651</v>
          </cell>
          <cell r="AN3668">
            <v>4055.2995391705044</v>
          </cell>
          <cell r="AO3668">
            <v>-0.2169491525423729</v>
          </cell>
          <cell r="AQ3668">
            <v>6500</v>
          </cell>
          <cell r="AR3668">
            <v>86000</v>
          </cell>
          <cell r="AS3668">
            <v>0.19</v>
          </cell>
          <cell r="AT3668">
            <v>1</v>
          </cell>
          <cell r="AU3668">
            <v>0</v>
          </cell>
          <cell r="AV3668">
            <v>23100</v>
          </cell>
          <cell r="AW3668">
            <v>85161.290322580651</v>
          </cell>
          <cell r="AX3668">
            <v>5.0000000000000044E-2</v>
          </cell>
          <cell r="AY3668">
            <v>4055.2995391705044</v>
          </cell>
          <cell r="AZ3668" t="str">
            <v>Regular Bonus</v>
          </cell>
          <cell r="BA3668" t="str">
            <v>Regular BonusEligible</v>
          </cell>
          <cell r="BB3668" t="str">
            <v>Regular BonusIsrael</v>
          </cell>
          <cell r="BC3668" t="str">
            <v>Regular BonusIsrael Employee</v>
          </cell>
          <cell r="BD3668" t="str">
            <v>D55</v>
          </cell>
          <cell r="BE3668" t="str">
            <v>Employee</v>
          </cell>
          <cell r="BF3668">
            <v>22000</v>
          </cell>
          <cell r="BG3668">
            <v>24541</v>
          </cell>
          <cell r="BH3668">
            <v>4</v>
          </cell>
          <cell r="BI3668">
            <v>4000</v>
          </cell>
          <cell r="BJ3668">
            <v>49000</v>
          </cell>
          <cell r="BK3668">
            <v>49000</v>
          </cell>
          <cell r="BL3668">
            <v>39200</v>
          </cell>
        </row>
        <row r="3669">
          <cell r="B3669">
            <v>18811</v>
          </cell>
          <cell r="C3669">
            <v>13855</v>
          </cell>
          <cell r="D3669">
            <v>143290</v>
          </cell>
          <cell r="E3669" t="str">
            <v>Neta Sadeh</v>
          </cell>
          <cell r="F3669" t="str">
            <v>PROJECT MANAGER</v>
          </cell>
          <cell r="G3669" t="str">
            <v>Employee</v>
          </cell>
          <cell r="H3669" t="str">
            <v>Products - R&amp;D</v>
          </cell>
          <cell r="I3669" t="str">
            <v>TEL-AVIV</v>
          </cell>
          <cell r="J3669" t="str">
            <v>Israel</v>
          </cell>
          <cell r="K3669">
            <v>43381</v>
          </cell>
          <cell r="L3669" t="str">
            <v>IL</v>
          </cell>
          <cell r="M3669" t="str">
            <v>M42P</v>
          </cell>
          <cell r="N3669" t="str">
            <v>M</v>
          </cell>
          <cell r="O3669" t="str">
            <v>4</v>
          </cell>
          <cell r="P3669" t="str">
            <v>Regular</v>
          </cell>
          <cell r="T3669">
            <v>1</v>
          </cell>
          <cell r="U3669" t="str">
            <v>ILS</v>
          </cell>
          <cell r="V3669" t="str">
            <v>Products - R&amp;D</v>
          </cell>
          <cell r="W3669" t="str">
            <v>Dorit Dor</v>
          </cell>
          <cell r="Y3669" t="str">
            <v>Eligible</v>
          </cell>
          <cell r="Z3669">
            <v>27000</v>
          </cell>
          <cell r="AA3669">
            <v>99539.170506912444</v>
          </cell>
          <cell r="AB3669">
            <v>27000</v>
          </cell>
          <cell r="AC3669">
            <v>99539.170506912444</v>
          </cell>
          <cell r="AD3669">
            <v>3</v>
          </cell>
          <cell r="AE3669" t="str">
            <v>M42</v>
          </cell>
          <cell r="AF3669">
            <v>24000</v>
          </cell>
          <cell r="AG3669">
            <v>37000</v>
          </cell>
          <cell r="AH3669">
            <v>0.23</v>
          </cell>
          <cell r="AI3669">
            <v>2</v>
          </cell>
          <cell r="AJ3669">
            <v>0</v>
          </cell>
          <cell r="AK3669">
            <v>27810</v>
          </cell>
          <cell r="AL3669">
            <v>3.0000000000000027E-2</v>
          </cell>
          <cell r="AM3669">
            <v>102525.34562211981</v>
          </cell>
          <cell r="AN3669">
            <v>2986.1751152073703</v>
          </cell>
          <cell r="AO3669">
            <v>-0.24837837837837839</v>
          </cell>
          <cell r="AQ3669">
            <v>6500</v>
          </cell>
          <cell r="AR3669">
            <v>86000</v>
          </cell>
          <cell r="AS3669">
            <v>0.25</v>
          </cell>
          <cell r="AT3669">
            <v>1</v>
          </cell>
          <cell r="AU3669">
            <v>0</v>
          </cell>
          <cell r="AV3669">
            <v>27810</v>
          </cell>
          <cell r="AW3669">
            <v>102525.34562211981</v>
          </cell>
          <cell r="AX3669">
            <v>3.0000000000000027E-2</v>
          </cell>
          <cell r="AY3669">
            <v>2986.1751152073703</v>
          </cell>
          <cell r="AZ3669" t="str">
            <v>Regular Bonus</v>
          </cell>
          <cell r="BA3669" t="str">
            <v>Regular BonusEligible</v>
          </cell>
          <cell r="BB3669" t="str">
            <v>Regular BonusIsrael</v>
          </cell>
          <cell r="BC3669" t="str">
            <v>Regular BonusIsrael Employee</v>
          </cell>
          <cell r="BD3669" t="str">
            <v>D45</v>
          </cell>
          <cell r="BE3669" t="str">
            <v>Employee</v>
          </cell>
          <cell r="BF3669">
            <v>27000</v>
          </cell>
          <cell r="BG3669">
            <v>30000</v>
          </cell>
          <cell r="BH3669">
            <v>3</v>
          </cell>
          <cell r="BI3669">
            <v>4000</v>
          </cell>
          <cell r="BJ3669">
            <v>43000</v>
          </cell>
          <cell r="BK3669">
            <v>43000</v>
          </cell>
          <cell r="BL3669">
            <v>34400</v>
          </cell>
        </row>
        <row r="3670">
          <cell r="B3670">
            <v>17140</v>
          </cell>
          <cell r="C3670">
            <v>12171</v>
          </cell>
          <cell r="D3670">
            <v>134365</v>
          </cell>
          <cell r="E3670" t="str">
            <v>Or Miness</v>
          </cell>
          <cell r="F3670" t="str">
            <v>SOFTWARE DEVELOPER</v>
          </cell>
          <cell r="G3670" t="str">
            <v>Employee</v>
          </cell>
          <cell r="H3670" t="str">
            <v>Products - R&amp;D</v>
          </cell>
          <cell r="I3670" t="str">
            <v>TEL-AVIV</v>
          </cell>
          <cell r="J3670" t="str">
            <v>Israel</v>
          </cell>
          <cell r="K3670">
            <v>43038</v>
          </cell>
          <cell r="L3670" t="str">
            <v>IL</v>
          </cell>
          <cell r="M3670" t="str">
            <v>D51P</v>
          </cell>
          <cell r="N3670" t="str">
            <v>D</v>
          </cell>
          <cell r="O3670" t="str">
            <v>5</v>
          </cell>
          <cell r="P3670" t="str">
            <v>Regular</v>
          </cell>
          <cell r="T3670">
            <v>1</v>
          </cell>
          <cell r="U3670" t="str">
            <v>ILS</v>
          </cell>
          <cell r="V3670" t="str">
            <v>Products - R&amp;D</v>
          </cell>
          <cell r="W3670" t="str">
            <v>Dorit Dor</v>
          </cell>
          <cell r="Y3670" t="str">
            <v>Eligible</v>
          </cell>
          <cell r="Z3670">
            <v>28400</v>
          </cell>
          <cell r="AA3670">
            <v>104700.46082949309</v>
          </cell>
          <cell r="AB3670">
            <v>28400</v>
          </cell>
          <cell r="AC3670">
            <v>104700.46082949309</v>
          </cell>
          <cell r="AD3670">
            <v>4</v>
          </cell>
          <cell r="AE3670" t="str">
            <v>D51</v>
          </cell>
          <cell r="AF3670">
            <v>19500</v>
          </cell>
          <cell r="AG3670">
            <v>29500</v>
          </cell>
          <cell r="AH3670">
            <v>0.89</v>
          </cell>
          <cell r="AI3670">
            <v>5</v>
          </cell>
          <cell r="AJ3670">
            <v>0</v>
          </cell>
          <cell r="AK3670">
            <v>28968</v>
          </cell>
          <cell r="AL3670">
            <v>2.0000000000000018E-2</v>
          </cell>
          <cell r="AM3670">
            <v>106794.47004608295</v>
          </cell>
          <cell r="AN3670">
            <v>2094.0092165898532</v>
          </cell>
          <cell r="AO3670">
            <v>-1.8033898305084728E-2</v>
          </cell>
          <cell r="AQ3670">
            <v>6500</v>
          </cell>
          <cell r="AR3670">
            <v>86000</v>
          </cell>
          <cell r="AS3670">
            <v>0.27</v>
          </cell>
          <cell r="AT3670">
            <v>1</v>
          </cell>
          <cell r="AU3670">
            <v>0</v>
          </cell>
          <cell r="AV3670">
            <v>28968</v>
          </cell>
          <cell r="AW3670">
            <v>106794.47004608295</v>
          </cell>
          <cell r="AX3670">
            <v>2.0000000000000018E-2</v>
          </cell>
          <cell r="AY3670">
            <v>2094.0092165898532</v>
          </cell>
          <cell r="AZ3670" t="str">
            <v>Regular Bonus</v>
          </cell>
          <cell r="BA3670" t="str">
            <v>Regular BonusEligible</v>
          </cell>
          <cell r="BB3670" t="str">
            <v>Regular BonusIsrael</v>
          </cell>
          <cell r="BC3670" t="str">
            <v>Regular BonusIsrael Employee</v>
          </cell>
          <cell r="BD3670" t="str">
            <v>D55</v>
          </cell>
          <cell r="BE3670" t="str">
            <v>Employee</v>
          </cell>
          <cell r="BF3670">
            <v>28400</v>
          </cell>
          <cell r="BG3670">
            <v>30000</v>
          </cell>
          <cell r="BH3670">
            <v>4</v>
          </cell>
          <cell r="BI3670">
            <v>4000</v>
          </cell>
          <cell r="BJ3670">
            <v>49000</v>
          </cell>
          <cell r="BK3670">
            <v>49000</v>
          </cell>
          <cell r="BL3670">
            <v>39200</v>
          </cell>
        </row>
        <row r="3671">
          <cell r="B3671">
            <v>17199</v>
          </cell>
          <cell r="C3671">
            <v>12229</v>
          </cell>
          <cell r="D3671">
            <v>136701</v>
          </cell>
          <cell r="E3671" t="str">
            <v>Chani Shiber</v>
          </cell>
          <cell r="F3671" t="str">
            <v>CYBER DEVELOPER</v>
          </cell>
          <cell r="G3671" t="str">
            <v>Employee</v>
          </cell>
          <cell r="H3671" t="str">
            <v>Products - R&amp;D</v>
          </cell>
          <cell r="I3671" t="str">
            <v>TEL-AVIV</v>
          </cell>
          <cell r="J3671" t="str">
            <v>Israel</v>
          </cell>
          <cell r="K3671">
            <v>43045</v>
          </cell>
          <cell r="L3671" t="str">
            <v>IL</v>
          </cell>
          <cell r="M3671" t="str">
            <v>D51P</v>
          </cell>
          <cell r="N3671" t="str">
            <v>D</v>
          </cell>
          <cell r="O3671" t="str">
            <v>5</v>
          </cell>
          <cell r="P3671" t="str">
            <v>Regular</v>
          </cell>
          <cell r="T3671">
            <v>1</v>
          </cell>
          <cell r="U3671" t="str">
            <v>ILS</v>
          </cell>
          <cell r="V3671" t="str">
            <v>Products - R&amp;D</v>
          </cell>
          <cell r="W3671" t="str">
            <v>Dorit Dor</v>
          </cell>
          <cell r="Y3671" t="str">
            <v>Eligible</v>
          </cell>
          <cell r="Z3671">
            <v>21900</v>
          </cell>
          <cell r="AA3671">
            <v>80737.327188940093</v>
          </cell>
          <cell r="AB3671">
            <v>21900</v>
          </cell>
          <cell r="AC3671">
            <v>80737.327188940093</v>
          </cell>
          <cell r="AD3671">
            <v>4</v>
          </cell>
          <cell r="AE3671" t="str">
            <v>D51</v>
          </cell>
          <cell r="AF3671">
            <v>19500</v>
          </cell>
          <cell r="AG3671">
            <v>29500</v>
          </cell>
          <cell r="AH3671">
            <v>0.24</v>
          </cell>
          <cell r="AI3671">
            <v>2</v>
          </cell>
          <cell r="AJ3671">
            <v>0</v>
          </cell>
          <cell r="AK3671">
            <v>22995</v>
          </cell>
          <cell r="AL3671">
            <v>5.0000000000000044E-2</v>
          </cell>
          <cell r="AM3671">
            <v>84774.193548387106</v>
          </cell>
          <cell r="AN3671">
            <v>4036.8663594470127</v>
          </cell>
          <cell r="AO3671">
            <v>-0.22050847457627121</v>
          </cell>
          <cell r="AQ3671">
            <v>6500</v>
          </cell>
          <cell r="AR3671">
            <v>86000</v>
          </cell>
          <cell r="AS3671">
            <v>0.19</v>
          </cell>
          <cell r="AT3671">
            <v>1</v>
          </cell>
          <cell r="AU3671">
            <v>0</v>
          </cell>
          <cell r="AV3671">
            <v>22995</v>
          </cell>
          <cell r="AW3671">
            <v>84774.193548387106</v>
          </cell>
          <cell r="AX3671">
            <v>5.0000000000000044E-2</v>
          </cell>
          <cell r="AY3671">
            <v>4036.8663594470127</v>
          </cell>
          <cell r="AZ3671" t="str">
            <v>Regular Bonus</v>
          </cell>
          <cell r="BA3671" t="str">
            <v>Regular BonusEligible</v>
          </cell>
          <cell r="BB3671" t="str">
            <v>Regular BonusIsrael</v>
          </cell>
          <cell r="BC3671" t="str">
            <v>Regular BonusIsrael Employee</v>
          </cell>
          <cell r="BD3671" t="str">
            <v>D51</v>
          </cell>
          <cell r="BE3671" t="str">
            <v>Employee</v>
          </cell>
          <cell r="BF3671">
            <v>21900</v>
          </cell>
          <cell r="BG3671">
            <v>29014</v>
          </cell>
          <cell r="BH3671">
            <v>3</v>
          </cell>
          <cell r="BI3671">
            <v>4000</v>
          </cell>
          <cell r="BJ3671">
            <v>44000</v>
          </cell>
          <cell r="BK3671">
            <v>44000</v>
          </cell>
          <cell r="BL3671">
            <v>35200</v>
          </cell>
        </row>
        <row r="3672">
          <cell r="B3672">
            <v>17296</v>
          </cell>
          <cell r="C3672">
            <v>12323</v>
          </cell>
          <cell r="D3672">
            <v>205752</v>
          </cell>
          <cell r="E3672" t="str">
            <v>Shimon Shamelashvili</v>
          </cell>
          <cell r="F3672" t="str">
            <v>SOFTWARE DEVELOPER</v>
          </cell>
          <cell r="G3672" t="str">
            <v>Employee</v>
          </cell>
          <cell r="H3672" t="str">
            <v>Products - R&amp;D</v>
          </cell>
          <cell r="I3672" t="str">
            <v>TEL-AVIV</v>
          </cell>
          <cell r="J3672" t="str">
            <v>Israel</v>
          </cell>
          <cell r="K3672">
            <v>43038</v>
          </cell>
          <cell r="L3672" t="str">
            <v>IL</v>
          </cell>
          <cell r="M3672" t="str">
            <v>D51P</v>
          </cell>
          <cell r="N3672" t="str">
            <v>D</v>
          </cell>
          <cell r="O3672" t="str">
            <v>5</v>
          </cell>
          <cell r="P3672" t="str">
            <v>Regular</v>
          </cell>
          <cell r="T3672">
            <v>1</v>
          </cell>
          <cell r="U3672" t="str">
            <v>ILS</v>
          </cell>
          <cell r="V3672" t="str">
            <v>Products - R&amp;D</v>
          </cell>
          <cell r="W3672" t="str">
            <v>Dorit Dor</v>
          </cell>
          <cell r="Y3672" t="str">
            <v>Eligible</v>
          </cell>
          <cell r="Z3672">
            <v>23000</v>
          </cell>
          <cell r="AA3672">
            <v>84792.626728110597</v>
          </cell>
          <cell r="AB3672">
            <v>23000</v>
          </cell>
          <cell r="AC3672">
            <v>84792.626728110597</v>
          </cell>
          <cell r="AD3672">
            <v>4</v>
          </cell>
          <cell r="AE3672" t="str">
            <v>D51</v>
          </cell>
          <cell r="AF3672">
            <v>19500</v>
          </cell>
          <cell r="AG3672">
            <v>29500</v>
          </cell>
          <cell r="AH3672">
            <v>0.35</v>
          </cell>
          <cell r="AI3672">
            <v>2</v>
          </cell>
          <cell r="AJ3672">
            <v>0</v>
          </cell>
          <cell r="AK3672">
            <v>24150</v>
          </cell>
          <cell r="AL3672">
            <v>5.0000000000000044E-2</v>
          </cell>
          <cell r="AM3672">
            <v>89032.258064516136</v>
          </cell>
          <cell r="AN3672">
            <v>4239.6313364055386</v>
          </cell>
          <cell r="AO3672">
            <v>-0.18135593220338986</v>
          </cell>
          <cell r="AQ3672">
            <v>6500</v>
          </cell>
          <cell r="AR3672">
            <v>86000</v>
          </cell>
          <cell r="AS3672">
            <v>0.2</v>
          </cell>
          <cell r="AT3672">
            <v>1</v>
          </cell>
          <cell r="AU3672">
            <v>0</v>
          </cell>
          <cell r="AV3672">
            <v>24150</v>
          </cell>
          <cell r="AW3672">
            <v>89032.258064516136</v>
          </cell>
          <cell r="AX3672">
            <v>5.0000000000000044E-2</v>
          </cell>
          <cell r="AY3672">
            <v>4239.6313364055386</v>
          </cell>
          <cell r="AZ3672" t="str">
            <v>Regular Bonus</v>
          </cell>
          <cell r="BA3672" t="str">
            <v>Regular BonusEligible</v>
          </cell>
          <cell r="BB3672" t="str">
            <v>Regular BonusIsrael</v>
          </cell>
          <cell r="BC3672" t="str">
            <v>Regular BonusIsrael Employee</v>
          </cell>
          <cell r="BD3672" t="str">
            <v>D55</v>
          </cell>
          <cell r="BE3672" t="str">
            <v>Employee</v>
          </cell>
          <cell r="BF3672">
            <v>23000</v>
          </cell>
          <cell r="BG3672">
            <v>27459</v>
          </cell>
          <cell r="BH3672">
            <v>4</v>
          </cell>
          <cell r="BI3672">
            <v>4000</v>
          </cell>
          <cell r="BJ3672">
            <v>49000</v>
          </cell>
          <cell r="BK3672">
            <v>49000</v>
          </cell>
          <cell r="BL3672">
            <v>39200</v>
          </cell>
        </row>
        <row r="3673">
          <cell r="B3673">
            <v>17196</v>
          </cell>
          <cell r="C3673">
            <v>12226</v>
          </cell>
          <cell r="D3673">
            <v>137078</v>
          </cell>
          <cell r="E3673" t="str">
            <v>Ofer Shen</v>
          </cell>
          <cell r="F3673" t="str">
            <v>SOFTWARE DEVELOPER</v>
          </cell>
          <cell r="G3673" t="str">
            <v>Employee</v>
          </cell>
          <cell r="H3673" t="str">
            <v>Products - R&amp;D</v>
          </cell>
          <cell r="I3673" t="str">
            <v>TEL-AVIV</v>
          </cell>
          <cell r="J3673" t="str">
            <v>Israel</v>
          </cell>
          <cell r="K3673">
            <v>43010</v>
          </cell>
          <cell r="L3673" t="str">
            <v>IL</v>
          </cell>
          <cell r="M3673" t="str">
            <v>D51P</v>
          </cell>
          <cell r="N3673" t="str">
            <v>D</v>
          </cell>
          <cell r="O3673" t="str">
            <v>5</v>
          </cell>
          <cell r="P3673" t="str">
            <v>Regular</v>
          </cell>
          <cell r="T3673">
            <v>1</v>
          </cell>
          <cell r="U3673" t="str">
            <v>ILS</v>
          </cell>
          <cell r="V3673" t="str">
            <v>Products - R&amp;D</v>
          </cell>
          <cell r="W3673" t="str">
            <v>Dorit Dor</v>
          </cell>
          <cell r="Y3673" t="str">
            <v>Eligible</v>
          </cell>
          <cell r="Z3673">
            <v>21300</v>
          </cell>
          <cell r="AA3673">
            <v>78525.345622119814</v>
          </cell>
          <cell r="AB3673">
            <v>21300</v>
          </cell>
          <cell r="AC3673">
            <v>78525.345622119814</v>
          </cell>
          <cell r="AD3673">
            <v>4</v>
          </cell>
          <cell r="AE3673" t="str">
            <v>D51</v>
          </cell>
          <cell r="AF3673">
            <v>19500</v>
          </cell>
          <cell r="AG3673">
            <v>29500</v>
          </cell>
          <cell r="AH3673">
            <v>0.18</v>
          </cell>
          <cell r="AI3673">
            <v>2</v>
          </cell>
          <cell r="AJ3673">
            <v>0</v>
          </cell>
          <cell r="AK3673">
            <v>22365</v>
          </cell>
          <cell r="AL3673">
            <v>5.0000000000000044E-2</v>
          </cell>
          <cell r="AM3673">
            <v>82451.612903225803</v>
          </cell>
          <cell r="AN3673">
            <v>3926.2672811059892</v>
          </cell>
          <cell r="AO3673">
            <v>-0.24186440677966103</v>
          </cell>
          <cell r="AQ3673">
            <v>6500</v>
          </cell>
          <cell r="AR3673">
            <v>86000</v>
          </cell>
          <cell r="AS3673">
            <v>0.18</v>
          </cell>
          <cell r="AT3673">
            <v>1</v>
          </cell>
          <cell r="AU3673">
            <v>0</v>
          </cell>
          <cell r="AV3673">
            <v>22365</v>
          </cell>
          <cell r="AW3673">
            <v>82451.612903225803</v>
          </cell>
          <cell r="AX3673">
            <v>5.0000000000000044E-2</v>
          </cell>
          <cell r="AY3673">
            <v>3926.2672811059892</v>
          </cell>
          <cell r="AZ3673" t="str">
            <v>Regular Bonus</v>
          </cell>
          <cell r="BA3673" t="str">
            <v>Regular BonusEligible</v>
          </cell>
          <cell r="BB3673" t="str">
            <v>Regular BonusIsrael</v>
          </cell>
          <cell r="BC3673" t="str">
            <v>Regular BonusIsrael Employee</v>
          </cell>
          <cell r="BD3673" t="str">
            <v>D65</v>
          </cell>
          <cell r="BE3673" t="str">
            <v>Employee</v>
          </cell>
          <cell r="BF3673">
            <v>21300</v>
          </cell>
          <cell r="BG3673">
            <v>22000</v>
          </cell>
          <cell r="BH3673">
            <v>3</v>
          </cell>
          <cell r="BI3673">
            <v>4000</v>
          </cell>
          <cell r="BJ3673">
            <v>35000</v>
          </cell>
          <cell r="BK3673">
            <v>35000</v>
          </cell>
          <cell r="BL3673">
            <v>28000</v>
          </cell>
        </row>
        <row r="3674">
          <cell r="B3674">
            <v>16682</v>
          </cell>
          <cell r="C3674">
            <v>11602</v>
          </cell>
          <cell r="D3674">
            <v>103707</v>
          </cell>
          <cell r="E3674" t="str">
            <v>Lior Alezra</v>
          </cell>
          <cell r="F3674" t="str">
            <v>SOFTWARE DEVELOPER</v>
          </cell>
          <cell r="G3674" t="str">
            <v>Employee</v>
          </cell>
          <cell r="H3674" t="str">
            <v>Products - R&amp;D</v>
          </cell>
          <cell r="I3674" t="str">
            <v>TEL-AVIV</v>
          </cell>
          <cell r="J3674" t="str">
            <v>Israel</v>
          </cell>
          <cell r="K3674">
            <v>42947</v>
          </cell>
          <cell r="L3674" t="str">
            <v>IL</v>
          </cell>
          <cell r="M3674" t="str">
            <v>D51P</v>
          </cell>
          <cell r="N3674" t="str">
            <v>D</v>
          </cell>
          <cell r="O3674" t="str">
            <v>5</v>
          </cell>
          <cell r="P3674" t="str">
            <v>Regular</v>
          </cell>
          <cell r="T3674">
            <v>1</v>
          </cell>
          <cell r="U3674" t="str">
            <v>ILS</v>
          </cell>
          <cell r="V3674" t="str">
            <v>Products - R&amp;D</v>
          </cell>
          <cell r="W3674" t="str">
            <v>Dorit Dor</v>
          </cell>
          <cell r="Y3674" t="str">
            <v>Eligible</v>
          </cell>
          <cell r="Z3674">
            <v>21000</v>
          </cell>
          <cell r="AA3674">
            <v>77419.354838709682</v>
          </cell>
          <cell r="AB3674">
            <v>21000</v>
          </cell>
          <cell r="AC3674">
            <v>77419.354838709682</v>
          </cell>
          <cell r="AD3674">
            <v>4</v>
          </cell>
          <cell r="AE3674" t="str">
            <v>D51</v>
          </cell>
          <cell r="AF3674">
            <v>19500</v>
          </cell>
          <cell r="AG3674">
            <v>29500</v>
          </cell>
          <cell r="AH3674">
            <v>0.15</v>
          </cell>
          <cell r="AI3674">
            <v>2</v>
          </cell>
          <cell r="AJ3674">
            <v>0</v>
          </cell>
          <cell r="AK3674">
            <v>22050</v>
          </cell>
          <cell r="AL3674">
            <v>5.0000000000000044E-2</v>
          </cell>
          <cell r="AM3674">
            <v>81290.322580645166</v>
          </cell>
          <cell r="AN3674">
            <v>3870.9677419354848</v>
          </cell>
          <cell r="AO3674">
            <v>-0.25254237288135595</v>
          </cell>
          <cell r="AQ3674">
            <v>6500</v>
          </cell>
          <cell r="AR3674">
            <v>86000</v>
          </cell>
          <cell r="AS3674">
            <v>0.18</v>
          </cell>
          <cell r="AT3674">
            <v>1</v>
          </cell>
          <cell r="AU3674">
            <v>0</v>
          </cell>
          <cell r="AV3674">
            <v>22050</v>
          </cell>
          <cell r="AW3674">
            <v>81290.322580645166</v>
          </cell>
          <cell r="AX3674">
            <v>5.0000000000000044E-2</v>
          </cell>
          <cell r="AY3674">
            <v>3870.9677419354848</v>
          </cell>
          <cell r="AZ3674" t="str">
            <v>Regular Bonus</v>
          </cell>
          <cell r="BA3674" t="str">
            <v>Regular BonusEligible</v>
          </cell>
          <cell r="BB3674" t="str">
            <v>Regular BonusIsrael</v>
          </cell>
          <cell r="BC3674" t="str">
            <v>Regular BonusIsrael Employee</v>
          </cell>
          <cell r="BD3674" t="str">
            <v>D55</v>
          </cell>
          <cell r="BE3674" t="str">
            <v>Employee</v>
          </cell>
          <cell r="BF3674">
            <v>21000</v>
          </cell>
          <cell r="BG3674">
            <v>32000</v>
          </cell>
          <cell r="BH3674">
            <v>4</v>
          </cell>
          <cell r="BI3674">
            <v>4000</v>
          </cell>
          <cell r="BJ3674">
            <v>49000</v>
          </cell>
          <cell r="BK3674">
            <v>49000</v>
          </cell>
          <cell r="BL3674">
            <v>39200</v>
          </cell>
        </row>
        <row r="3675">
          <cell r="B3675">
            <v>16571</v>
          </cell>
          <cell r="C3675">
            <v>11496</v>
          </cell>
          <cell r="D3675">
            <v>172857</v>
          </cell>
          <cell r="E3675" t="str">
            <v>Ruth Amir</v>
          </cell>
          <cell r="F3675" t="str">
            <v>SOFTWARE DEVELOPER</v>
          </cell>
          <cell r="G3675" t="str">
            <v>Employee</v>
          </cell>
          <cell r="H3675" t="str">
            <v>Products - R&amp;D</v>
          </cell>
          <cell r="I3675" t="str">
            <v>TEL-AVIV</v>
          </cell>
          <cell r="J3675" t="str">
            <v>Israel</v>
          </cell>
          <cell r="K3675">
            <v>42905</v>
          </cell>
          <cell r="L3675" t="str">
            <v>IL</v>
          </cell>
          <cell r="M3675" t="str">
            <v>D51P</v>
          </cell>
          <cell r="N3675" t="str">
            <v>D</v>
          </cell>
          <cell r="O3675" t="str">
            <v>5</v>
          </cell>
          <cell r="P3675" t="str">
            <v>Regular</v>
          </cell>
          <cell r="T3675">
            <v>1</v>
          </cell>
          <cell r="U3675" t="str">
            <v>ILS</v>
          </cell>
          <cell r="V3675" t="str">
            <v>Products - R&amp;D</v>
          </cell>
          <cell r="W3675" t="str">
            <v>Dorit Dor</v>
          </cell>
          <cell r="Y3675" t="str">
            <v>Eligible</v>
          </cell>
          <cell r="Z3675">
            <v>27000</v>
          </cell>
          <cell r="AA3675">
            <v>99539.170506912444</v>
          </cell>
          <cell r="AB3675">
            <v>27000</v>
          </cell>
          <cell r="AC3675">
            <v>99539.170506912444</v>
          </cell>
          <cell r="AD3675">
            <v>4</v>
          </cell>
          <cell r="AE3675" t="str">
            <v>D51</v>
          </cell>
          <cell r="AF3675">
            <v>19500</v>
          </cell>
          <cell r="AG3675">
            <v>29500</v>
          </cell>
          <cell r="AH3675">
            <v>0.75</v>
          </cell>
          <cell r="AI3675">
            <v>4</v>
          </cell>
          <cell r="AJ3675">
            <v>0</v>
          </cell>
          <cell r="AK3675">
            <v>27810</v>
          </cell>
          <cell r="AL3675">
            <v>3.0000000000000027E-2</v>
          </cell>
          <cell r="AM3675">
            <v>102525.34562211981</v>
          </cell>
          <cell r="AN3675">
            <v>2986.1751152073703</v>
          </cell>
          <cell r="AO3675">
            <v>-5.7288135593220324E-2</v>
          </cell>
          <cell r="AQ3675">
            <v>6500</v>
          </cell>
          <cell r="AR3675">
            <v>86000</v>
          </cell>
          <cell r="AS3675">
            <v>0.25</v>
          </cell>
          <cell r="AT3675">
            <v>1</v>
          </cell>
          <cell r="AU3675">
            <v>0</v>
          </cell>
          <cell r="AV3675">
            <v>27810</v>
          </cell>
          <cell r="AW3675">
            <v>102525.34562211981</v>
          </cell>
          <cell r="AX3675">
            <v>3.0000000000000027E-2</v>
          </cell>
          <cell r="AY3675">
            <v>2986.1751152073703</v>
          </cell>
          <cell r="AZ3675" t="str">
            <v>Regular Bonus</v>
          </cell>
          <cell r="BA3675" t="str">
            <v>Regular BonusEligible</v>
          </cell>
          <cell r="BB3675" t="str">
            <v>Regular BonusIsrael</v>
          </cell>
          <cell r="BC3675" t="str">
            <v>Regular BonusIsrael Employee</v>
          </cell>
          <cell r="BD3675" t="str">
            <v>D55</v>
          </cell>
          <cell r="BE3675" t="str">
            <v>Employee</v>
          </cell>
          <cell r="BF3675">
            <v>27000</v>
          </cell>
          <cell r="BG3675">
            <v>25000</v>
          </cell>
          <cell r="BH3675">
            <v>3</v>
          </cell>
          <cell r="BI3675">
            <v>4000</v>
          </cell>
          <cell r="BJ3675">
            <v>49000</v>
          </cell>
          <cell r="BK3675">
            <v>49000</v>
          </cell>
          <cell r="BL3675">
            <v>39200</v>
          </cell>
        </row>
        <row r="3676">
          <cell r="B3676">
            <v>18960</v>
          </cell>
          <cell r="C3676">
            <v>14019</v>
          </cell>
          <cell r="D3676">
            <v>232893</v>
          </cell>
          <cell r="E3676" t="str">
            <v>Karin Hitman</v>
          </cell>
          <cell r="F3676" t="str">
            <v>SOFTWARE DEVELOPER</v>
          </cell>
          <cell r="G3676" t="str">
            <v>Employee</v>
          </cell>
          <cell r="H3676" t="str">
            <v>Products - R&amp;D</v>
          </cell>
          <cell r="I3676" t="str">
            <v>TEL-AVIV</v>
          </cell>
          <cell r="J3676" t="str">
            <v>Israel</v>
          </cell>
          <cell r="K3676">
            <v>43402</v>
          </cell>
          <cell r="L3676" t="str">
            <v>IL</v>
          </cell>
          <cell r="M3676" t="str">
            <v>D61P</v>
          </cell>
          <cell r="N3676" t="str">
            <v>D</v>
          </cell>
          <cell r="O3676" t="str">
            <v>6</v>
          </cell>
          <cell r="P3676" t="str">
            <v>Regular</v>
          </cell>
          <cell r="T3676">
            <v>1</v>
          </cell>
          <cell r="U3676" t="str">
            <v>ILS</v>
          </cell>
          <cell r="V3676" t="str">
            <v>Products - R&amp;D</v>
          </cell>
          <cell r="W3676" t="str">
            <v>Dorit Dor</v>
          </cell>
          <cell r="Y3676" t="str">
            <v>Eligible</v>
          </cell>
          <cell r="Z3676">
            <v>20000</v>
          </cell>
          <cell r="AA3676">
            <v>73732.718894009216</v>
          </cell>
          <cell r="AB3676">
            <v>20000</v>
          </cell>
          <cell r="AC3676">
            <v>73732.718894009216</v>
          </cell>
          <cell r="AD3676">
            <v>3</v>
          </cell>
          <cell r="AE3676" t="str">
            <v>D61</v>
          </cell>
          <cell r="AF3676">
            <v>16000</v>
          </cell>
          <cell r="AG3676">
            <v>23000</v>
          </cell>
          <cell r="AH3676">
            <v>0.56999999999999995</v>
          </cell>
          <cell r="AI3676">
            <v>3</v>
          </cell>
          <cell r="AJ3676">
            <v>0</v>
          </cell>
          <cell r="AK3676">
            <v>20400</v>
          </cell>
          <cell r="AL3676">
            <v>2.0000000000000018E-2</v>
          </cell>
          <cell r="AM3676">
            <v>75207.373271889403</v>
          </cell>
          <cell r="AN3676">
            <v>1474.6543778801861</v>
          </cell>
          <cell r="AO3676">
            <v>-0.11304347826086958</v>
          </cell>
          <cell r="AQ3676">
            <v>6500</v>
          </cell>
          <cell r="AR3676">
            <v>86000</v>
          </cell>
          <cell r="AS3676">
            <v>0.16</v>
          </cell>
          <cell r="AT3676">
            <v>1</v>
          </cell>
          <cell r="AU3676">
            <v>0</v>
          </cell>
          <cell r="AV3676">
            <v>20400</v>
          </cell>
          <cell r="AW3676">
            <v>75207.373271889403</v>
          </cell>
          <cell r="AX3676">
            <v>2.0000000000000018E-2</v>
          </cell>
          <cell r="AY3676">
            <v>1474.6543778801861</v>
          </cell>
          <cell r="AZ3676" t="str">
            <v>Regular Bonus</v>
          </cell>
          <cell r="BA3676" t="str">
            <v>Regular BonusEligible</v>
          </cell>
          <cell r="BB3676" t="str">
            <v>Regular BonusIsrael</v>
          </cell>
          <cell r="BC3676" t="str">
            <v>Regular BonusIsrael Employee</v>
          </cell>
          <cell r="BD3676" t="str">
            <v>D65</v>
          </cell>
          <cell r="BE3676" t="str">
            <v>Employee</v>
          </cell>
          <cell r="BF3676">
            <v>20000</v>
          </cell>
          <cell r="BG3676">
            <v>5945</v>
          </cell>
          <cell r="BH3676">
            <v>3</v>
          </cell>
          <cell r="BI3676">
            <v>4000</v>
          </cell>
          <cell r="BJ3676">
            <v>22000</v>
          </cell>
          <cell r="BK3676">
            <v>22000</v>
          </cell>
          <cell r="BL3676">
            <v>17600</v>
          </cell>
        </row>
        <row r="3677">
          <cell r="B3677">
            <v>18997</v>
          </cell>
          <cell r="C3677">
            <v>14055</v>
          </cell>
          <cell r="E3677" t="str">
            <v>Gil Ohayon</v>
          </cell>
          <cell r="F3677" t="str">
            <v>SECURITY &amp; COMPLIANCE MANAGER</v>
          </cell>
          <cell r="G3677" t="str">
            <v>Employee</v>
          </cell>
          <cell r="H3677" t="str">
            <v>Products - R&amp;D</v>
          </cell>
          <cell r="I3677" t="str">
            <v>TEL-AVIV</v>
          </cell>
          <cell r="J3677" t="str">
            <v>Israel</v>
          </cell>
          <cell r="K3677">
            <v>42983</v>
          </cell>
          <cell r="L3677" t="str">
            <v>IL</v>
          </cell>
          <cell r="M3677" t="str">
            <v>T31M</v>
          </cell>
          <cell r="N3677" t="str">
            <v>T</v>
          </cell>
          <cell r="O3677" t="str">
            <v>3</v>
          </cell>
          <cell r="P3677" t="str">
            <v>Regular</v>
          </cell>
          <cell r="S3677">
            <v>1</v>
          </cell>
          <cell r="U3677" t="str">
            <v>ILS</v>
          </cell>
          <cell r="V3677" t="str">
            <v>Products - R&amp;D</v>
          </cell>
          <cell r="W3677" t="str">
            <v>Dorit Dor</v>
          </cell>
          <cell r="Y3677" t="str">
            <v>Eligible</v>
          </cell>
          <cell r="Z3677">
            <v>40700</v>
          </cell>
          <cell r="AA3677">
            <v>150046.08294930877</v>
          </cell>
          <cell r="AB3677">
            <v>40700</v>
          </cell>
          <cell r="AC3677">
            <v>150046.08294930877</v>
          </cell>
          <cell r="AD3677">
            <v>3</v>
          </cell>
          <cell r="AE3677" t="str">
            <v>T31</v>
          </cell>
          <cell r="AF3677">
            <v>25000</v>
          </cell>
          <cell r="AG3677">
            <v>38000</v>
          </cell>
          <cell r="AH3677">
            <v>1</v>
          </cell>
          <cell r="AI3677">
            <v>5</v>
          </cell>
          <cell r="AJ3677">
            <v>0</v>
          </cell>
          <cell r="AK3677">
            <v>40700</v>
          </cell>
          <cell r="AL3677">
            <v>0</v>
          </cell>
          <cell r="AM3677">
            <v>150046.08294930877</v>
          </cell>
          <cell r="AN3677">
            <v>0</v>
          </cell>
          <cell r="AO3677">
            <v>7.1052631578947478E-2</v>
          </cell>
          <cell r="AP3677" t="str">
            <v>Above Range</v>
          </cell>
          <cell r="AQ3677">
            <v>6500</v>
          </cell>
          <cell r="AR3677">
            <v>86000</v>
          </cell>
          <cell r="AS3677">
            <v>0.43</v>
          </cell>
          <cell r="AT3677">
            <v>1</v>
          </cell>
          <cell r="AU3677">
            <v>0</v>
          </cell>
          <cell r="AV3677">
            <v>40700</v>
          </cell>
          <cell r="AW3677">
            <v>150046.08294930877</v>
          </cell>
          <cell r="AX3677">
            <v>0</v>
          </cell>
          <cell r="AY3677">
            <v>0</v>
          </cell>
          <cell r="AZ3677" t="str">
            <v>Target Bonus</v>
          </cell>
          <cell r="BA3677" t="str">
            <v>Target BonusEligible</v>
          </cell>
          <cell r="BB3677" t="str">
            <v>Target BonusIsrael</v>
          </cell>
          <cell r="BC3677" t="str">
            <v>Target BonusIsrael Employee</v>
          </cell>
          <cell r="BD3677" t="str">
            <v>T31</v>
          </cell>
          <cell r="BE3677" t="str">
            <v>Employee</v>
          </cell>
          <cell r="BF3677">
            <v>40700</v>
          </cell>
          <cell r="BG3677">
            <v>40000</v>
          </cell>
          <cell r="BH3677">
            <v>3</v>
          </cell>
          <cell r="BJ3677">
            <v>80000</v>
          </cell>
          <cell r="BK3677">
            <v>80000</v>
          </cell>
          <cell r="BL3677">
            <v>80000</v>
          </cell>
        </row>
        <row r="3678">
          <cell r="B3678">
            <v>16903</v>
          </cell>
          <cell r="C3678">
            <v>11820</v>
          </cell>
          <cell r="D3678">
            <v>169141</v>
          </cell>
          <cell r="E3678" t="str">
            <v>Daniel Gudzik</v>
          </cell>
          <cell r="F3678" t="str">
            <v>SOFTWARE DEVELOPER</v>
          </cell>
          <cell r="G3678" t="str">
            <v>Employee</v>
          </cell>
          <cell r="H3678" t="str">
            <v>Products - R&amp;D</v>
          </cell>
          <cell r="I3678" t="str">
            <v>TEL-AVIV</v>
          </cell>
          <cell r="J3678" t="str">
            <v>Israel</v>
          </cell>
          <cell r="K3678">
            <v>42985</v>
          </cell>
          <cell r="L3678" t="str">
            <v>IL</v>
          </cell>
          <cell r="M3678" t="str">
            <v>D51P</v>
          </cell>
          <cell r="N3678" t="str">
            <v>D</v>
          </cell>
          <cell r="O3678" t="str">
            <v>5</v>
          </cell>
          <cell r="P3678" t="str">
            <v>Regular</v>
          </cell>
          <cell r="T3678">
            <v>1</v>
          </cell>
          <cell r="U3678" t="str">
            <v>ILS</v>
          </cell>
          <cell r="V3678" t="str">
            <v>Products - R&amp;D</v>
          </cell>
          <cell r="W3678" t="str">
            <v>Dorit Dor</v>
          </cell>
          <cell r="Y3678" t="str">
            <v>Eligible</v>
          </cell>
          <cell r="Z3678">
            <v>24000</v>
          </cell>
          <cell r="AA3678">
            <v>88479.262672811063</v>
          </cell>
          <cell r="AB3678">
            <v>24000</v>
          </cell>
          <cell r="AC3678">
            <v>88479.262672811063</v>
          </cell>
          <cell r="AD3678">
            <v>4</v>
          </cell>
          <cell r="AE3678" t="str">
            <v>D51</v>
          </cell>
          <cell r="AF3678">
            <v>19500</v>
          </cell>
          <cell r="AG3678">
            <v>29500</v>
          </cell>
          <cell r="AH3678">
            <v>0.45</v>
          </cell>
          <cell r="AI3678">
            <v>3</v>
          </cell>
          <cell r="AJ3678">
            <v>0</v>
          </cell>
          <cell r="AK3678">
            <v>24960</v>
          </cell>
          <cell r="AL3678">
            <v>4.0000000000000036E-2</v>
          </cell>
          <cell r="AM3678">
            <v>92018.433179723506</v>
          </cell>
          <cell r="AN3678">
            <v>3539.1705069124437</v>
          </cell>
          <cell r="AO3678">
            <v>-0.15389830508474578</v>
          </cell>
          <cell r="AQ3678">
            <v>6500</v>
          </cell>
          <cell r="AR3678">
            <v>86000</v>
          </cell>
          <cell r="AS3678">
            <v>0.22</v>
          </cell>
          <cell r="AT3678">
            <v>1</v>
          </cell>
          <cell r="AU3678">
            <v>0</v>
          </cell>
          <cell r="AV3678">
            <v>24960</v>
          </cell>
          <cell r="AW3678">
            <v>92018.433179723506</v>
          </cell>
          <cell r="AX3678">
            <v>4.0000000000000036E-2</v>
          </cell>
          <cell r="AY3678">
            <v>3539.1705069124437</v>
          </cell>
          <cell r="AZ3678" t="str">
            <v>Regular Bonus</v>
          </cell>
          <cell r="BA3678" t="str">
            <v>Regular BonusEligible</v>
          </cell>
          <cell r="BB3678" t="str">
            <v>Regular BonusIsrael</v>
          </cell>
          <cell r="BC3678" t="str">
            <v>Regular BonusIsrael Employee</v>
          </cell>
          <cell r="BD3678" t="str">
            <v>D55</v>
          </cell>
          <cell r="BE3678" t="str">
            <v>Employee</v>
          </cell>
          <cell r="BF3678">
            <v>24000</v>
          </cell>
          <cell r="BG3678">
            <v>22000</v>
          </cell>
          <cell r="BH3678">
            <v>3</v>
          </cell>
          <cell r="BI3678">
            <v>4000</v>
          </cell>
          <cell r="BJ3678">
            <v>49000</v>
          </cell>
          <cell r="BK3678">
            <v>49000</v>
          </cell>
          <cell r="BL3678">
            <v>39200</v>
          </cell>
        </row>
        <row r="3679">
          <cell r="B3679">
            <v>18975</v>
          </cell>
          <cell r="C3679">
            <v>14033</v>
          </cell>
          <cell r="E3679" t="str">
            <v>Galit Slonimsky</v>
          </cell>
          <cell r="F3679" t="str">
            <v>GROUP MANAGER</v>
          </cell>
          <cell r="G3679" t="str">
            <v>Employee</v>
          </cell>
          <cell r="H3679" t="str">
            <v>Products - R&amp;D</v>
          </cell>
          <cell r="I3679" t="str">
            <v>TEL-AVIV</v>
          </cell>
          <cell r="J3679" t="str">
            <v>Israel</v>
          </cell>
          <cell r="K3679">
            <v>42387</v>
          </cell>
          <cell r="L3679" t="str">
            <v>IL</v>
          </cell>
          <cell r="M3679" t="str">
            <v>D30M</v>
          </cell>
          <cell r="N3679" t="str">
            <v>D</v>
          </cell>
          <cell r="O3679" t="str">
            <v>3</v>
          </cell>
          <cell r="P3679" t="str">
            <v>Regular</v>
          </cell>
          <cell r="T3679">
            <v>1</v>
          </cell>
          <cell r="U3679" t="str">
            <v>ILS</v>
          </cell>
          <cell r="V3679" t="str">
            <v>Products - R&amp;D</v>
          </cell>
          <cell r="W3679" t="str">
            <v>Dorit Dor</v>
          </cell>
          <cell r="Y3679" t="str">
            <v>Eligible</v>
          </cell>
          <cell r="Z3679">
            <v>39000</v>
          </cell>
          <cell r="AA3679">
            <v>143778.80184331798</v>
          </cell>
          <cell r="AB3679">
            <v>39000</v>
          </cell>
          <cell r="AC3679">
            <v>143778.80184331798</v>
          </cell>
          <cell r="AD3679">
            <v>4</v>
          </cell>
          <cell r="AE3679" t="str">
            <v>D30</v>
          </cell>
          <cell r="AF3679">
            <v>34000</v>
          </cell>
          <cell r="AG3679">
            <v>46000</v>
          </cell>
          <cell r="AH3679">
            <v>0.41</v>
          </cell>
          <cell r="AI3679">
            <v>2</v>
          </cell>
          <cell r="AJ3679">
            <v>0</v>
          </cell>
          <cell r="AK3679">
            <v>40950</v>
          </cell>
          <cell r="AL3679">
            <v>5.0000000000000044E-2</v>
          </cell>
          <cell r="AM3679">
            <v>150967.74193548388</v>
          </cell>
          <cell r="AN3679">
            <v>7188.9400921658962</v>
          </cell>
          <cell r="AO3679">
            <v>-0.10978260869565215</v>
          </cell>
          <cell r="AQ3679">
            <v>6500</v>
          </cell>
          <cell r="AR3679">
            <v>86000</v>
          </cell>
          <cell r="AS3679">
            <v>0.4</v>
          </cell>
          <cell r="AT3679">
            <v>1</v>
          </cell>
          <cell r="AU3679">
            <v>0</v>
          </cell>
          <cell r="AV3679">
            <v>40950</v>
          </cell>
          <cell r="AW3679">
            <v>150967.74193548388</v>
          </cell>
          <cell r="AX3679">
            <v>5.0000000000000044E-2</v>
          </cell>
          <cell r="AY3679">
            <v>7188.9400921658962</v>
          </cell>
          <cell r="AZ3679" t="str">
            <v>Regular Bonus</v>
          </cell>
          <cell r="BA3679" t="str">
            <v>Regular BonusEligible</v>
          </cell>
          <cell r="BB3679" t="str">
            <v>Regular BonusIsrael</v>
          </cell>
          <cell r="BC3679" t="str">
            <v>Regular BonusIsrael Employee</v>
          </cell>
          <cell r="BD3679" t="str">
            <v>D35</v>
          </cell>
          <cell r="BE3679" t="str">
            <v>Employee</v>
          </cell>
          <cell r="BF3679">
            <v>39000</v>
          </cell>
          <cell r="BG3679">
            <v>68014</v>
          </cell>
          <cell r="BH3679">
            <v>4</v>
          </cell>
          <cell r="BI3679">
            <v>4000</v>
          </cell>
          <cell r="BJ3679">
            <v>87000</v>
          </cell>
          <cell r="BK3679">
            <v>87000</v>
          </cell>
          <cell r="BL3679">
            <v>69600</v>
          </cell>
        </row>
        <row r="3680">
          <cell r="B3680">
            <v>19012</v>
          </cell>
          <cell r="C3680">
            <v>14070</v>
          </cell>
          <cell r="E3680" t="str">
            <v>Daffy Geffner</v>
          </cell>
          <cell r="F3680" t="str">
            <v>PROJECT MANAGER</v>
          </cell>
          <cell r="G3680" t="str">
            <v>Employee</v>
          </cell>
          <cell r="H3680" t="str">
            <v>Products - R&amp;D</v>
          </cell>
          <cell r="I3680" t="str">
            <v>TEL-AVIV</v>
          </cell>
          <cell r="J3680" t="str">
            <v>Israel</v>
          </cell>
          <cell r="K3680">
            <v>40615</v>
          </cell>
          <cell r="L3680" t="str">
            <v>IL</v>
          </cell>
          <cell r="M3680" t="str">
            <v>M52P</v>
          </cell>
          <cell r="N3680" t="str">
            <v>M</v>
          </cell>
          <cell r="O3680" t="str">
            <v>5</v>
          </cell>
          <cell r="P3680" t="str">
            <v>Regular</v>
          </cell>
          <cell r="T3680">
            <v>1</v>
          </cell>
          <cell r="U3680" t="str">
            <v>ILS</v>
          </cell>
          <cell r="V3680" t="str">
            <v>Products - R&amp;D</v>
          </cell>
          <cell r="W3680" t="str">
            <v>Dorit Dor</v>
          </cell>
          <cell r="Y3680" t="str">
            <v>Eligible</v>
          </cell>
          <cell r="Z3680">
            <v>20750</v>
          </cell>
          <cell r="AA3680">
            <v>76497.695852534569</v>
          </cell>
          <cell r="AB3680">
            <v>20750</v>
          </cell>
          <cell r="AC3680">
            <v>76497.695852534569</v>
          </cell>
          <cell r="AD3680">
            <v>3</v>
          </cell>
          <cell r="AE3680" t="str">
            <v>M52</v>
          </cell>
          <cell r="AF3680">
            <v>18000</v>
          </cell>
          <cell r="AG3680">
            <v>29000</v>
          </cell>
          <cell r="AH3680">
            <v>0.25</v>
          </cell>
          <cell r="AI3680">
            <v>2</v>
          </cell>
          <cell r="AJ3680">
            <v>0</v>
          </cell>
          <cell r="AK3680">
            <v>21372.5</v>
          </cell>
          <cell r="AL3680">
            <v>3.0000000000000027E-2</v>
          </cell>
          <cell r="AM3680">
            <v>78792.626728110597</v>
          </cell>
          <cell r="AN3680">
            <v>2294.9308755760285</v>
          </cell>
          <cell r="AO3680">
            <v>-0.26301724137931037</v>
          </cell>
          <cell r="AQ3680">
            <v>6500</v>
          </cell>
          <cell r="AR3680">
            <v>86000</v>
          </cell>
          <cell r="AS3680">
            <v>0.17</v>
          </cell>
          <cell r="AT3680">
            <v>1</v>
          </cell>
          <cell r="AU3680">
            <v>0</v>
          </cell>
          <cell r="AV3680">
            <v>21372.5</v>
          </cell>
          <cell r="AW3680">
            <v>78792.626728110597</v>
          </cell>
          <cell r="AX3680">
            <v>3.0000000000000027E-2</v>
          </cell>
          <cell r="AY3680">
            <v>2294.9308755760285</v>
          </cell>
          <cell r="AZ3680" t="str">
            <v>Regular Bonus</v>
          </cell>
          <cell r="BA3680" t="str">
            <v>Regular BonusEligible</v>
          </cell>
          <cell r="BB3680" t="str">
            <v>Regular BonusIsrael</v>
          </cell>
          <cell r="BC3680" t="str">
            <v>Regular BonusIsrael Employee</v>
          </cell>
          <cell r="BD3680" t="str">
            <v>M52</v>
          </cell>
          <cell r="BE3680" t="str">
            <v>Employee</v>
          </cell>
          <cell r="BF3680">
            <v>20750</v>
          </cell>
          <cell r="BG3680">
            <v>25000</v>
          </cell>
          <cell r="BH3680">
            <v>3</v>
          </cell>
          <cell r="BI3680">
            <v>4000</v>
          </cell>
          <cell r="BJ3680">
            <v>27000</v>
          </cell>
          <cell r="BK3680">
            <v>27000</v>
          </cell>
          <cell r="BL3680">
            <v>21600</v>
          </cell>
        </row>
        <row r="3681">
          <cell r="B3681">
            <v>19007</v>
          </cell>
          <cell r="C3681">
            <v>14065</v>
          </cell>
          <cell r="E3681" t="str">
            <v>Guy Shteinberg</v>
          </cell>
          <cell r="F3681" t="str">
            <v>CUSTOMER FOCUS MANAGER</v>
          </cell>
          <cell r="G3681" t="str">
            <v>Employee</v>
          </cell>
          <cell r="H3681" t="str">
            <v>Products - R&amp;D</v>
          </cell>
          <cell r="I3681" t="str">
            <v>TEL-AVIV</v>
          </cell>
          <cell r="J3681" t="str">
            <v>Israel</v>
          </cell>
          <cell r="K3681">
            <v>42324</v>
          </cell>
          <cell r="L3681" t="str">
            <v>IL</v>
          </cell>
          <cell r="M3681" t="str">
            <v>D41M</v>
          </cell>
          <cell r="N3681" t="str">
            <v>D</v>
          </cell>
          <cell r="O3681" t="str">
            <v>4</v>
          </cell>
          <cell r="P3681" t="str">
            <v>Regular</v>
          </cell>
          <cell r="T3681">
            <v>1</v>
          </cell>
          <cell r="U3681" t="str">
            <v>ILS</v>
          </cell>
          <cell r="V3681" t="str">
            <v>Products - R&amp;D</v>
          </cell>
          <cell r="W3681" t="str">
            <v>Dorit Dor</v>
          </cell>
          <cell r="Y3681" t="str">
            <v>Eligible</v>
          </cell>
          <cell r="Z3681">
            <v>29600</v>
          </cell>
          <cell r="AA3681">
            <v>109124.42396313364</v>
          </cell>
          <cell r="AB3681">
            <v>29600</v>
          </cell>
          <cell r="AC3681">
            <v>109124.42396313364</v>
          </cell>
          <cell r="AD3681">
            <v>4</v>
          </cell>
          <cell r="AE3681" t="str">
            <v>D41</v>
          </cell>
          <cell r="AF3681">
            <v>25500</v>
          </cell>
          <cell r="AG3681">
            <v>37000</v>
          </cell>
          <cell r="AH3681">
            <v>0.35</v>
          </cell>
          <cell r="AI3681">
            <v>2</v>
          </cell>
          <cell r="AJ3681">
            <v>0</v>
          </cell>
          <cell r="AK3681">
            <v>31080</v>
          </cell>
          <cell r="AL3681">
            <v>5.0000000000000044E-2</v>
          </cell>
          <cell r="AM3681">
            <v>114580.64516129033</v>
          </cell>
          <cell r="AN3681">
            <v>5456.2211981566943</v>
          </cell>
          <cell r="AO3681">
            <v>-0.16000000000000003</v>
          </cell>
          <cell r="AQ3681">
            <v>6500</v>
          </cell>
          <cell r="AR3681">
            <v>86000</v>
          </cell>
          <cell r="AS3681">
            <v>0.28999999999999998</v>
          </cell>
          <cell r="AT3681">
            <v>1</v>
          </cell>
          <cell r="AU3681">
            <v>0</v>
          </cell>
          <cell r="AV3681">
            <v>31080</v>
          </cell>
          <cell r="AW3681">
            <v>114580.64516129033</v>
          </cell>
          <cell r="AX3681">
            <v>5.0000000000000044E-2</v>
          </cell>
          <cell r="AY3681">
            <v>5456.2211981566943</v>
          </cell>
          <cell r="AZ3681" t="str">
            <v>Regular Bonus</v>
          </cell>
          <cell r="BA3681" t="str">
            <v>Regular BonusEligible</v>
          </cell>
          <cell r="BB3681" t="str">
            <v>Regular BonusIsrael</v>
          </cell>
          <cell r="BC3681" t="str">
            <v>Regular BonusIsrael Employee</v>
          </cell>
          <cell r="BD3681" t="str">
            <v>M42</v>
          </cell>
          <cell r="BE3681" t="str">
            <v>Employee</v>
          </cell>
          <cell r="BF3681">
            <v>29600</v>
          </cell>
          <cell r="BG3681">
            <v>68000</v>
          </cell>
          <cell r="BH3681">
            <v>5</v>
          </cell>
          <cell r="BI3681">
            <v>4000</v>
          </cell>
          <cell r="BJ3681">
            <v>57000</v>
          </cell>
          <cell r="BK3681">
            <v>57000</v>
          </cell>
          <cell r="BL3681">
            <v>45600</v>
          </cell>
        </row>
        <row r="3682">
          <cell r="B3682">
            <v>19013</v>
          </cell>
          <cell r="C3682">
            <v>14071</v>
          </cell>
          <cell r="E3682" t="str">
            <v>Daniel Moran Ben Ari</v>
          </cell>
          <cell r="F3682" t="str">
            <v>QA ENGINEER</v>
          </cell>
          <cell r="G3682" t="str">
            <v>Employee</v>
          </cell>
          <cell r="H3682" t="str">
            <v>Products - R&amp;D</v>
          </cell>
          <cell r="I3682" t="str">
            <v>TEL-AVIV</v>
          </cell>
          <cell r="J3682" t="str">
            <v>Israel</v>
          </cell>
          <cell r="K3682">
            <v>43086</v>
          </cell>
          <cell r="L3682" t="str">
            <v>IL</v>
          </cell>
          <cell r="M3682" t="str">
            <v>T51P</v>
          </cell>
          <cell r="N3682" t="str">
            <v>T</v>
          </cell>
          <cell r="O3682" t="str">
            <v>5</v>
          </cell>
          <cell r="P3682" t="str">
            <v>Regular</v>
          </cell>
          <cell r="T3682">
            <v>1</v>
          </cell>
          <cell r="U3682" t="str">
            <v>ILS</v>
          </cell>
          <cell r="V3682" t="str">
            <v>Products - R&amp;D</v>
          </cell>
          <cell r="W3682" t="str">
            <v>Dorit Dor</v>
          </cell>
          <cell r="Y3682" t="str">
            <v>Eligible</v>
          </cell>
          <cell r="Z3682">
            <v>21000</v>
          </cell>
          <cell r="AA3682">
            <v>77419.354838709682</v>
          </cell>
          <cell r="AB3682">
            <v>21000</v>
          </cell>
          <cell r="AC3682">
            <v>77419.354838709682</v>
          </cell>
          <cell r="AD3682">
            <v>3</v>
          </cell>
          <cell r="AE3682" t="str">
            <v>T51</v>
          </cell>
          <cell r="AF3682">
            <v>11000</v>
          </cell>
          <cell r="AG3682">
            <v>19000</v>
          </cell>
          <cell r="AH3682">
            <v>1</v>
          </cell>
          <cell r="AI3682">
            <v>5</v>
          </cell>
          <cell r="AJ3682">
            <v>0</v>
          </cell>
          <cell r="AK3682">
            <v>21000</v>
          </cell>
          <cell r="AL3682">
            <v>0</v>
          </cell>
          <cell r="AM3682">
            <v>77419.354838709682</v>
          </cell>
          <cell r="AN3682">
            <v>0</v>
          </cell>
          <cell r="AO3682">
            <v>0.10526315789473695</v>
          </cell>
          <cell r="AP3682" t="str">
            <v>Above Range</v>
          </cell>
          <cell r="AQ3682">
            <v>6500</v>
          </cell>
          <cell r="AR3682">
            <v>86000</v>
          </cell>
          <cell r="AS3682">
            <v>0.18</v>
          </cell>
          <cell r="AT3682">
            <v>1</v>
          </cell>
          <cell r="AU3682">
            <v>0</v>
          </cell>
          <cell r="AV3682">
            <v>21000</v>
          </cell>
          <cell r="AW3682">
            <v>77419.354838709682</v>
          </cell>
          <cell r="AX3682">
            <v>0</v>
          </cell>
          <cell r="AY3682">
            <v>0</v>
          </cell>
          <cell r="AZ3682" t="str">
            <v>Regular Bonus</v>
          </cell>
          <cell r="BA3682" t="str">
            <v>Regular BonusEligible</v>
          </cell>
          <cell r="BB3682" t="str">
            <v>Regular BonusIsrael</v>
          </cell>
          <cell r="BC3682" t="str">
            <v>Regular BonusIsrael Employee</v>
          </cell>
          <cell r="BD3682" t="str">
            <v>T51</v>
          </cell>
          <cell r="BE3682" t="str">
            <v>Employee</v>
          </cell>
          <cell r="BF3682">
            <v>21000</v>
          </cell>
          <cell r="BG3682">
            <v>30000</v>
          </cell>
          <cell r="BH3682">
            <v>3</v>
          </cell>
          <cell r="BI3682">
            <v>4000</v>
          </cell>
          <cell r="BJ3682">
            <v>18000</v>
          </cell>
          <cell r="BK3682">
            <v>18000</v>
          </cell>
          <cell r="BL3682">
            <v>14400</v>
          </cell>
        </row>
        <row r="3683">
          <cell r="B3683">
            <v>19085</v>
          </cell>
          <cell r="C3683">
            <v>14143</v>
          </cell>
          <cell r="D3683">
            <v>227605</v>
          </cell>
          <cell r="E3683" t="str">
            <v>Tal Hadar</v>
          </cell>
          <cell r="F3683" t="str">
            <v>SOFTWARE DEVELOPER</v>
          </cell>
          <cell r="G3683" t="str">
            <v>Employee</v>
          </cell>
          <cell r="H3683" t="str">
            <v>Products - R&amp;D</v>
          </cell>
          <cell r="I3683" t="str">
            <v>TEL-AVIV</v>
          </cell>
          <cell r="J3683" t="str">
            <v>Israel</v>
          </cell>
          <cell r="K3683">
            <v>43409</v>
          </cell>
          <cell r="L3683" t="str">
            <v>IL</v>
          </cell>
          <cell r="M3683" t="str">
            <v>D61P</v>
          </cell>
          <cell r="N3683" t="str">
            <v>D</v>
          </cell>
          <cell r="O3683" t="str">
            <v>6</v>
          </cell>
          <cell r="P3683" t="str">
            <v>Regular</v>
          </cell>
          <cell r="T3683">
            <v>1</v>
          </cell>
          <cell r="U3683" t="str">
            <v>ILS</v>
          </cell>
          <cell r="V3683" t="str">
            <v>Products - R&amp;D</v>
          </cell>
          <cell r="W3683" t="str">
            <v>Dorit Dor</v>
          </cell>
          <cell r="Y3683" t="str">
            <v>Eligible</v>
          </cell>
          <cell r="Z3683">
            <v>20000</v>
          </cell>
          <cell r="AA3683">
            <v>73732.718894009216</v>
          </cell>
          <cell r="AB3683">
            <v>20000</v>
          </cell>
          <cell r="AC3683">
            <v>73732.718894009216</v>
          </cell>
          <cell r="AD3683">
            <v>3</v>
          </cell>
          <cell r="AE3683" t="str">
            <v>D61</v>
          </cell>
          <cell r="AF3683">
            <v>16000</v>
          </cell>
          <cell r="AG3683">
            <v>23000</v>
          </cell>
          <cell r="AH3683">
            <v>0.56999999999999995</v>
          </cell>
          <cell r="AI3683">
            <v>3</v>
          </cell>
          <cell r="AJ3683">
            <v>0</v>
          </cell>
          <cell r="AK3683">
            <v>20400</v>
          </cell>
          <cell r="AL3683">
            <v>2.0000000000000018E-2</v>
          </cell>
          <cell r="AM3683">
            <v>75207.373271889403</v>
          </cell>
          <cell r="AN3683">
            <v>1474.6543778801861</v>
          </cell>
          <cell r="AO3683">
            <v>-0.11304347826086958</v>
          </cell>
          <cell r="AQ3683">
            <v>6500</v>
          </cell>
          <cell r="AR3683">
            <v>86000</v>
          </cell>
          <cell r="AS3683">
            <v>0.16</v>
          </cell>
          <cell r="AT3683">
            <v>1</v>
          </cell>
          <cell r="AU3683">
            <v>0</v>
          </cell>
          <cell r="AV3683">
            <v>20400</v>
          </cell>
          <cell r="AW3683">
            <v>75207.373271889403</v>
          </cell>
          <cell r="AX3683">
            <v>2.0000000000000018E-2</v>
          </cell>
          <cell r="AY3683">
            <v>1474.6543778801861</v>
          </cell>
          <cell r="AZ3683" t="str">
            <v>Regular Bonus</v>
          </cell>
          <cell r="BA3683" t="str">
            <v>Regular BonusEligible</v>
          </cell>
          <cell r="BB3683" t="str">
            <v>Regular BonusIsrael</v>
          </cell>
          <cell r="BC3683" t="str">
            <v>Regular BonusIsrael Employee</v>
          </cell>
          <cell r="BD3683" t="str">
            <v>D65</v>
          </cell>
          <cell r="BE3683" t="str">
            <v>Employee</v>
          </cell>
          <cell r="BF3683">
            <v>20000</v>
          </cell>
          <cell r="BG3683">
            <v>4825</v>
          </cell>
          <cell r="BH3683">
            <v>3</v>
          </cell>
          <cell r="BI3683">
            <v>4000</v>
          </cell>
          <cell r="BJ3683">
            <v>22000</v>
          </cell>
          <cell r="BK3683">
            <v>22000</v>
          </cell>
          <cell r="BL3683">
            <v>17600</v>
          </cell>
        </row>
        <row r="3684">
          <cell r="B3684">
            <v>20021</v>
          </cell>
          <cell r="C3684">
            <v>15113</v>
          </cell>
          <cell r="D3684">
            <v>158861</v>
          </cell>
          <cell r="E3684" t="str">
            <v>Yotam Hochman</v>
          </cell>
          <cell r="F3684" t="str">
            <v>SOFTWARE DEVELOPER</v>
          </cell>
          <cell r="G3684" t="str">
            <v>Employee</v>
          </cell>
          <cell r="H3684" t="str">
            <v>Products - R&amp;D</v>
          </cell>
          <cell r="I3684" t="str">
            <v>TEL-AVIV</v>
          </cell>
          <cell r="J3684" t="str">
            <v>Israel</v>
          </cell>
          <cell r="K3684">
            <v>43661</v>
          </cell>
          <cell r="L3684" t="str">
            <v>IL</v>
          </cell>
          <cell r="M3684" t="str">
            <v>D51P</v>
          </cell>
          <cell r="N3684" t="str">
            <v>D</v>
          </cell>
          <cell r="O3684" t="str">
            <v>5</v>
          </cell>
          <cell r="P3684" t="str">
            <v>Regular</v>
          </cell>
          <cell r="T3684">
            <v>1</v>
          </cell>
          <cell r="U3684" t="str">
            <v>ILS</v>
          </cell>
          <cell r="V3684" t="str">
            <v>Products - R&amp;D</v>
          </cell>
          <cell r="W3684" t="str">
            <v>Dorit Dor</v>
          </cell>
          <cell r="Y3684" t="str">
            <v>Eligible</v>
          </cell>
          <cell r="Z3684">
            <v>30750</v>
          </cell>
          <cell r="AA3684">
            <v>113364.05529953918</v>
          </cell>
          <cell r="AB3684">
            <v>30750</v>
          </cell>
          <cell r="AC3684">
            <v>113364.05529953918</v>
          </cell>
          <cell r="AD3684">
            <v>4</v>
          </cell>
          <cell r="AE3684" t="str">
            <v>D51</v>
          </cell>
          <cell r="AF3684">
            <v>19500</v>
          </cell>
          <cell r="AG3684">
            <v>29500</v>
          </cell>
          <cell r="AH3684">
            <v>1</v>
          </cell>
          <cell r="AI3684">
            <v>5</v>
          </cell>
          <cell r="AJ3684">
            <v>0</v>
          </cell>
          <cell r="AK3684">
            <v>30750</v>
          </cell>
          <cell r="AL3684">
            <v>0</v>
          </cell>
          <cell r="AM3684">
            <v>113364.05529953918</v>
          </cell>
          <cell r="AN3684">
            <v>0</v>
          </cell>
          <cell r="AO3684">
            <v>4.2372881355932313E-2</v>
          </cell>
          <cell r="AP3684" t="str">
            <v>Above Range</v>
          </cell>
          <cell r="AQ3684">
            <v>6500</v>
          </cell>
          <cell r="AR3684">
            <v>86000</v>
          </cell>
          <cell r="AS3684">
            <v>0.3</v>
          </cell>
          <cell r="AT3684">
            <v>1</v>
          </cell>
          <cell r="AU3684">
            <v>0</v>
          </cell>
          <cell r="AV3684">
            <v>30750</v>
          </cell>
          <cell r="AW3684">
            <v>113364.05529953918</v>
          </cell>
          <cell r="AX3684">
            <v>0</v>
          </cell>
          <cell r="AY3684">
            <v>0</v>
          </cell>
          <cell r="AZ3684" t="str">
            <v>Regular Bonus</v>
          </cell>
          <cell r="BA3684" t="str">
            <v>Regular BonusEligible</v>
          </cell>
          <cell r="BB3684" t="str">
            <v>Regular BonusIsrael</v>
          </cell>
          <cell r="BC3684" t="str">
            <v>Regular BonusIsrael Employee</v>
          </cell>
          <cell r="BD3684" t="str">
            <v>D55</v>
          </cell>
          <cell r="BE3684" t="str">
            <v>Employee</v>
          </cell>
          <cell r="BF3684">
            <v>30750</v>
          </cell>
          <cell r="BG3684">
            <v>18521</v>
          </cell>
          <cell r="BH3684">
            <v>4</v>
          </cell>
          <cell r="BI3684">
            <v>4000</v>
          </cell>
          <cell r="BJ3684">
            <v>49000</v>
          </cell>
          <cell r="BK3684">
            <v>49000</v>
          </cell>
          <cell r="BL3684">
            <v>39200</v>
          </cell>
        </row>
        <row r="3685">
          <cell r="B3685">
            <v>19422</v>
          </cell>
          <cell r="C3685">
            <v>14480</v>
          </cell>
          <cell r="D3685">
            <v>182511</v>
          </cell>
          <cell r="E3685" t="str">
            <v>Yaar Litvin Harari</v>
          </cell>
          <cell r="F3685" t="str">
            <v>DEVOPS ENGINEER</v>
          </cell>
          <cell r="G3685" t="str">
            <v>Employee</v>
          </cell>
          <cell r="H3685" t="str">
            <v>Products - R&amp;D</v>
          </cell>
          <cell r="I3685" t="str">
            <v>TEL-AVIV</v>
          </cell>
          <cell r="J3685" t="str">
            <v>Israel</v>
          </cell>
          <cell r="K3685">
            <v>43500</v>
          </cell>
          <cell r="L3685" t="str">
            <v>IL</v>
          </cell>
          <cell r="M3685" t="str">
            <v>D52P</v>
          </cell>
          <cell r="N3685" t="str">
            <v>D</v>
          </cell>
          <cell r="O3685" t="str">
            <v>5</v>
          </cell>
          <cell r="P3685" t="str">
            <v>Regular</v>
          </cell>
          <cell r="T3685">
            <v>1</v>
          </cell>
          <cell r="U3685" t="str">
            <v>ILS</v>
          </cell>
          <cell r="V3685" t="str">
            <v>Products - R&amp;D</v>
          </cell>
          <cell r="W3685" t="str">
            <v>Dorit Dor</v>
          </cell>
          <cell r="Y3685" t="str">
            <v>Eligible</v>
          </cell>
          <cell r="Z3685">
            <v>23900</v>
          </cell>
          <cell r="AA3685">
            <v>88110.599078341023</v>
          </cell>
          <cell r="AB3685">
            <v>23900</v>
          </cell>
          <cell r="AC3685">
            <v>88110.599078341023</v>
          </cell>
          <cell r="AD3685">
            <v>4</v>
          </cell>
          <cell r="AE3685" t="str">
            <v>D52</v>
          </cell>
          <cell r="AF3685">
            <v>23000</v>
          </cell>
          <cell r="AG3685">
            <v>32000</v>
          </cell>
          <cell r="AH3685">
            <v>0.1</v>
          </cell>
          <cell r="AI3685">
            <v>1</v>
          </cell>
          <cell r="AJ3685">
            <v>0</v>
          </cell>
          <cell r="AK3685">
            <v>25334</v>
          </cell>
          <cell r="AL3685">
            <v>6.0000000000000053E-2</v>
          </cell>
          <cell r="AM3685">
            <v>93397.235023041474</v>
          </cell>
          <cell r="AN3685">
            <v>5286.6359447004506</v>
          </cell>
          <cell r="AO3685">
            <v>-0.20831250000000001</v>
          </cell>
          <cell r="AQ3685">
            <v>6500</v>
          </cell>
          <cell r="AR3685">
            <v>86000</v>
          </cell>
          <cell r="AS3685">
            <v>0.21</v>
          </cell>
          <cell r="AT3685">
            <v>1</v>
          </cell>
          <cell r="AU3685">
            <v>0</v>
          </cell>
          <cell r="AV3685">
            <v>25334</v>
          </cell>
          <cell r="AW3685">
            <v>93397.235023041474</v>
          </cell>
          <cell r="AX3685">
            <v>6.0000000000000053E-2</v>
          </cell>
          <cell r="AY3685">
            <v>5286.6359447004506</v>
          </cell>
          <cell r="AZ3685" t="str">
            <v>Regular Bonus</v>
          </cell>
          <cell r="BA3685" t="str">
            <v>Regular BonusEligible</v>
          </cell>
          <cell r="BB3685" t="str">
            <v>Regular BonusIsrael</v>
          </cell>
          <cell r="BC3685" t="str">
            <v>Regular BonusIsrael Employee</v>
          </cell>
          <cell r="BD3685" t="str">
            <v>D51</v>
          </cell>
          <cell r="BE3685" t="str">
            <v>Employee</v>
          </cell>
          <cell r="BF3685">
            <v>23900</v>
          </cell>
          <cell r="BG3685">
            <v>27123</v>
          </cell>
          <cell r="BH3685">
            <v>4</v>
          </cell>
          <cell r="BI3685">
            <v>4000</v>
          </cell>
          <cell r="BJ3685">
            <v>44000</v>
          </cell>
          <cell r="BK3685">
            <v>44000</v>
          </cell>
          <cell r="BL3685">
            <v>35200</v>
          </cell>
        </row>
        <row r="3686">
          <cell r="B3686">
            <v>19545</v>
          </cell>
          <cell r="C3686">
            <v>14603</v>
          </cell>
          <cell r="D3686">
            <v>102577</v>
          </cell>
          <cell r="E3686" t="str">
            <v>Amir Tal</v>
          </cell>
          <cell r="F3686" t="str">
            <v>DEVOPS ENGINEER</v>
          </cell>
          <cell r="G3686" t="str">
            <v>Employee</v>
          </cell>
          <cell r="H3686" t="str">
            <v>Products - R&amp;D</v>
          </cell>
          <cell r="I3686" t="str">
            <v>TEL-AVIV</v>
          </cell>
          <cell r="J3686" t="str">
            <v>Israel</v>
          </cell>
          <cell r="K3686">
            <v>43528</v>
          </cell>
          <cell r="L3686" t="str">
            <v>IL</v>
          </cell>
          <cell r="M3686" t="str">
            <v>D52P</v>
          </cell>
          <cell r="N3686" t="str">
            <v>D</v>
          </cell>
          <cell r="O3686" t="str">
            <v>5</v>
          </cell>
          <cell r="P3686" t="str">
            <v>Regular</v>
          </cell>
          <cell r="T3686">
            <v>1</v>
          </cell>
          <cell r="U3686" t="str">
            <v>ILS</v>
          </cell>
          <cell r="V3686" t="str">
            <v>Products - R&amp;D</v>
          </cell>
          <cell r="W3686" t="str">
            <v>Dorit Dor</v>
          </cell>
          <cell r="Y3686" t="str">
            <v>Eligible</v>
          </cell>
          <cell r="Z3686">
            <v>26000</v>
          </cell>
          <cell r="AA3686">
            <v>95852.534562211978</v>
          </cell>
          <cell r="AB3686">
            <v>26000</v>
          </cell>
          <cell r="AC3686">
            <v>95852.534562211978</v>
          </cell>
          <cell r="AD3686">
            <v>4</v>
          </cell>
          <cell r="AE3686" t="str">
            <v>D52</v>
          </cell>
          <cell r="AF3686">
            <v>23000</v>
          </cell>
          <cell r="AG3686">
            <v>32000</v>
          </cell>
          <cell r="AH3686">
            <v>0.33</v>
          </cell>
          <cell r="AI3686">
            <v>2</v>
          </cell>
          <cell r="AJ3686">
            <v>0</v>
          </cell>
          <cell r="AK3686">
            <v>27300</v>
          </cell>
          <cell r="AL3686">
            <v>5.0000000000000044E-2</v>
          </cell>
          <cell r="AM3686">
            <v>100645.16129032259</v>
          </cell>
          <cell r="AN3686">
            <v>4792.626728110612</v>
          </cell>
          <cell r="AO3686">
            <v>-0.14687499999999998</v>
          </cell>
          <cell r="AQ3686">
            <v>6500</v>
          </cell>
          <cell r="AR3686">
            <v>86000</v>
          </cell>
          <cell r="AS3686">
            <v>0.24</v>
          </cell>
          <cell r="AT3686">
            <v>1</v>
          </cell>
          <cell r="AU3686">
            <v>0</v>
          </cell>
          <cell r="AV3686">
            <v>27300</v>
          </cell>
          <cell r="AW3686">
            <v>100645.16129032259</v>
          </cell>
          <cell r="AX3686">
            <v>5.0000000000000044E-2</v>
          </cell>
          <cell r="AY3686">
            <v>4792.626728110612</v>
          </cell>
          <cell r="AZ3686" t="str">
            <v>Regular Bonus</v>
          </cell>
          <cell r="BA3686" t="str">
            <v>Regular BonusEligible</v>
          </cell>
          <cell r="BB3686" t="str">
            <v>Regular BonusIsrael</v>
          </cell>
          <cell r="BC3686" t="str">
            <v>Regular BonusIsrael Employee</v>
          </cell>
          <cell r="BD3686" t="str">
            <v>D51</v>
          </cell>
          <cell r="BE3686" t="str">
            <v>Employee</v>
          </cell>
          <cell r="BF3686">
            <v>26000</v>
          </cell>
          <cell r="BG3686">
            <v>20685</v>
          </cell>
          <cell r="BH3686">
            <v>3</v>
          </cell>
          <cell r="BI3686">
            <v>4000</v>
          </cell>
          <cell r="BJ3686">
            <v>44000</v>
          </cell>
          <cell r="BK3686">
            <v>44000</v>
          </cell>
          <cell r="BL3686">
            <v>35200</v>
          </cell>
        </row>
        <row r="3687">
          <cell r="B3687">
            <v>19559</v>
          </cell>
          <cell r="C3687">
            <v>14617</v>
          </cell>
          <cell r="D3687">
            <v>114791</v>
          </cell>
          <cell r="E3687" t="str">
            <v>Mahmood Mahajna</v>
          </cell>
          <cell r="F3687" t="str">
            <v>SOFTWARE DEVELOPER</v>
          </cell>
          <cell r="G3687" t="str">
            <v>Employee</v>
          </cell>
          <cell r="H3687" t="str">
            <v>Products - R&amp;D</v>
          </cell>
          <cell r="I3687" t="str">
            <v>TEL-AVIV</v>
          </cell>
          <cell r="J3687" t="str">
            <v>Israel</v>
          </cell>
          <cell r="K3687">
            <v>43521</v>
          </cell>
          <cell r="L3687" t="str">
            <v>IL</v>
          </cell>
          <cell r="M3687" t="str">
            <v>D51P</v>
          </cell>
          <cell r="N3687" t="str">
            <v>D</v>
          </cell>
          <cell r="O3687" t="str">
            <v>5</v>
          </cell>
          <cell r="P3687" t="str">
            <v>Regular</v>
          </cell>
          <cell r="T3687">
            <v>1</v>
          </cell>
          <cell r="U3687" t="str">
            <v>ILS</v>
          </cell>
          <cell r="V3687" t="str">
            <v>Products - R&amp;D</v>
          </cell>
          <cell r="W3687" t="str">
            <v>Dorit Dor</v>
          </cell>
          <cell r="Y3687" t="str">
            <v>Eligible</v>
          </cell>
          <cell r="Z3687">
            <v>24000</v>
          </cell>
          <cell r="AA3687">
            <v>88479.262672811063</v>
          </cell>
          <cell r="AB3687">
            <v>24000</v>
          </cell>
          <cell r="AC3687">
            <v>88479.262672811063</v>
          </cell>
          <cell r="AD3687">
            <v>4</v>
          </cell>
          <cell r="AE3687" t="str">
            <v>D51</v>
          </cell>
          <cell r="AF3687">
            <v>19500</v>
          </cell>
          <cell r="AG3687">
            <v>29500</v>
          </cell>
          <cell r="AH3687">
            <v>0.45</v>
          </cell>
          <cell r="AI3687">
            <v>3</v>
          </cell>
          <cell r="AJ3687">
            <v>0</v>
          </cell>
          <cell r="AK3687">
            <v>24960</v>
          </cell>
          <cell r="AL3687">
            <v>4.0000000000000036E-2</v>
          </cell>
          <cell r="AM3687">
            <v>92018.433179723506</v>
          </cell>
          <cell r="AN3687">
            <v>3539.1705069124437</v>
          </cell>
          <cell r="AO3687">
            <v>-0.15389830508474578</v>
          </cell>
          <cell r="AQ3687">
            <v>6500</v>
          </cell>
          <cell r="AR3687">
            <v>86000</v>
          </cell>
          <cell r="AS3687">
            <v>0.22</v>
          </cell>
          <cell r="AT3687">
            <v>1</v>
          </cell>
          <cell r="AU3687">
            <v>0</v>
          </cell>
          <cell r="AV3687">
            <v>24960</v>
          </cell>
          <cell r="AW3687">
            <v>92018.433179723506</v>
          </cell>
          <cell r="AX3687">
            <v>4.0000000000000036E-2</v>
          </cell>
          <cell r="AY3687">
            <v>3539.1705069124437</v>
          </cell>
          <cell r="AZ3687" t="str">
            <v>Regular Bonus</v>
          </cell>
          <cell r="BA3687" t="str">
            <v>Regular BonusEligible</v>
          </cell>
          <cell r="BB3687" t="str">
            <v>Regular BonusIsrael</v>
          </cell>
          <cell r="BC3687" t="str">
            <v>Regular BonusIsrael Employee</v>
          </cell>
          <cell r="BD3687" t="str">
            <v>D55</v>
          </cell>
          <cell r="BE3687" t="str">
            <v>Employee</v>
          </cell>
          <cell r="BF3687">
            <v>24000</v>
          </cell>
          <cell r="BG3687">
            <v>24575</v>
          </cell>
          <cell r="BH3687">
            <v>4</v>
          </cell>
          <cell r="BI3687">
            <v>4000</v>
          </cell>
          <cell r="BJ3687">
            <v>49000</v>
          </cell>
          <cell r="BK3687">
            <v>49000</v>
          </cell>
          <cell r="BL3687">
            <v>39200</v>
          </cell>
        </row>
        <row r="3688">
          <cell r="B3688">
            <v>19476</v>
          </cell>
          <cell r="C3688">
            <v>14534</v>
          </cell>
          <cell r="D3688">
            <v>43834</v>
          </cell>
          <cell r="E3688" t="str">
            <v>Ariel Karpilovski</v>
          </cell>
          <cell r="F3688" t="str">
            <v>SOFTWARE DEVELOPER</v>
          </cell>
          <cell r="G3688" t="str">
            <v>Employee</v>
          </cell>
          <cell r="H3688" t="str">
            <v>Products - R&amp;D</v>
          </cell>
          <cell r="I3688" t="str">
            <v>TEL-AVIV</v>
          </cell>
          <cell r="J3688" t="str">
            <v>Israel</v>
          </cell>
          <cell r="K3688">
            <v>43507</v>
          </cell>
          <cell r="L3688" t="str">
            <v>IL</v>
          </cell>
          <cell r="M3688" t="str">
            <v>D51P</v>
          </cell>
          <cell r="N3688" t="str">
            <v>D</v>
          </cell>
          <cell r="O3688" t="str">
            <v>5</v>
          </cell>
          <cell r="P3688" t="str">
            <v>Regular</v>
          </cell>
          <cell r="T3688">
            <v>1</v>
          </cell>
          <cell r="U3688" t="str">
            <v>ILS</v>
          </cell>
          <cell r="V3688" t="str">
            <v>Products - R&amp;D</v>
          </cell>
          <cell r="W3688" t="str">
            <v>Dorit Dor</v>
          </cell>
          <cell r="Y3688" t="str">
            <v>Eligible</v>
          </cell>
          <cell r="Z3688">
            <v>22900</v>
          </cell>
          <cell r="AA3688">
            <v>84423.963133640558</v>
          </cell>
          <cell r="AB3688">
            <v>22900</v>
          </cell>
          <cell r="AC3688">
            <v>84423.963133640558</v>
          </cell>
          <cell r="AD3688">
            <v>4</v>
          </cell>
          <cell r="AE3688" t="str">
            <v>D51</v>
          </cell>
          <cell r="AF3688">
            <v>19500</v>
          </cell>
          <cell r="AG3688">
            <v>29500</v>
          </cell>
          <cell r="AH3688">
            <v>0.34</v>
          </cell>
          <cell r="AI3688">
            <v>2</v>
          </cell>
          <cell r="AJ3688">
            <v>0</v>
          </cell>
          <cell r="AK3688">
            <v>24045</v>
          </cell>
          <cell r="AL3688">
            <v>5.0000000000000044E-2</v>
          </cell>
          <cell r="AM3688">
            <v>88645.161290322591</v>
          </cell>
          <cell r="AN3688">
            <v>4221.1981566820323</v>
          </cell>
          <cell r="AO3688">
            <v>-0.18491525423728816</v>
          </cell>
          <cell r="AQ3688">
            <v>6500</v>
          </cell>
          <cell r="AR3688">
            <v>86000</v>
          </cell>
          <cell r="AS3688">
            <v>0.2</v>
          </cell>
          <cell r="AT3688">
            <v>1</v>
          </cell>
          <cell r="AU3688">
            <v>0</v>
          </cell>
          <cell r="AV3688">
            <v>24045</v>
          </cell>
          <cell r="AW3688">
            <v>88645.161290322591</v>
          </cell>
          <cell r="AX3688">
            <v>5.0000000000000044E-2</v>
          </cell>
          <cell r="AY3688">
            <v>4221.1981566820323</v>
          </cell>
          <cell r="AZ3688" t="str">
            <v>Regular Bonus</v>
          </cell>
          <cell r="BA3688" t="str">
            <v>Regular BonusEligible</v>
          </cell>
          <cell r="BB3688" t="str">
            <v>Regular BonusIsrael</v>
          </cell>
          <cell r="BC3688" t="str">
            <v>Regular BonusIsrael Employee</v>
          </cell>
          <cell r="BD3688" t="str">
            <v>D55</v>
          </cell>
          <cell r="BE3688" t="str">
            <v>Employee</v>
          </cell>
          <cell r="BF3688">
            <v>22900</v>
          </cell>
          <cell r="BG3688">
            <v>24411</v>
          </cell>
          <cell r="BH3688">
            <v>4</v>
          </cell>
          <cell r="BI3688">
            <v>4000</v>
          </cell>
          <cell r="BJ3688">
            <v>49000</v>
          </cell>
          <cell r="BK3688">
            <v>49000</v>
          </cell>
          <cell r="BL3688">
            <v>39200</v>
          </cell>
        </row>
        <row r="3689">
          <cell r="B3689">
            <v>19182</v>
          </cell>
          <cell r="C3689">
            <v>14240</v>
          </cell>
          <cell r="D3689">
            <v>237383</v>
          </cell>
          <cell r="E3689" t="str">
            <v>Tomer Samara</v>
          </cell>
          <cell r="F3689" t="str">
            <v>SOFTWARE DEVELOPER</v>
          </cell>
          <cell r="G3689" t="str">
            <v>Employee</v>
          </cell>
          <cell r="H3689" t="str">
            <v>Products - R&amp;D</v>
          </cell>
          <cell r="I3689" t="str">
            <v>TEL-AVIV</v>
          </cell>
          <cell r="J3689" t="str">
            <v>Israel</v>
          </cell>
          <cell r="K3689">
            <v>43431</v>
          </cell>
          <cell r="L3689" t="str">
            <v>IL</v>
          </cell>
          <cell r="M3689" t="str">
            <v>D61P</v>
          </cell>
          <cell r="N3689" t="str">
            <v>D</v>
          </cell>
          <cell r="O3689" t="str">
            <v>6</v>
          </cell>
          <cell r="P3689" t="str">
            <v>Regular</v>
          </cell>
          <cell r="T3689">
            <v>1</v>
          </cell>
          <cell r="U3689" t="str">
            <v>ILS</v>
          </cell>
          <cell r="V3689" t="str">
            <v>Products - R&amp;D</v>
          </cell>
          <cell r="W3689" t="str">
            <v>Dorit Dor</v>
          </cell>
          <cell r="Y3689" t="str">
            <v>Eligible</v>
          </cell>
          <cell r="Z3689">
            <v>20000</v>
          </cell>
          <cell r="AA3689">
            <v>73732.718894009216</v>
          </cell>
          <cell r="AB3689">
            <v>20000</v>
          </cell>
          <cell r="AC3689">
            <v>73732.718894009216</v>
          </cell>
          <cell r="AD3689">
            <v>2</v>
          </cell>
          <cell r="AE3689" t="str">
            <v>D61</v>
          </cell>
          <cell r="AF3689">
            <v>16000</v>
          </cell>
          <cell r="AG3689">
            <v>23000</v>
          </cell>
          <cell r="AH3689">
            <v>0.56999999999999995</v>
          </cell>
          <cell r="AI3689">
            <v>3</v>
          </cell>
          <cell r="AJ3689">
            <v>0</v>
          </cell>
          <cell r="AK3689">
            <v>20000</v>
          </cell>
          <cell r="AL3689">
            <v>0</v>
          </cell>
          <cell r="AM3689">
            <v>73732.718894009216</v>
          </cell>
          <cell r="AN3689">
            <v>0</v>
          </cell>
          <cell r="AO3689">
            <v>-0.13043478260869568</v>
          </cell>
          <cell r="AP3689" t="str">
            <v>Rated 2 - no recommendation</v>
          </cell>
          <cell r="AQ3689">
            <v>6500</v>
          </cell>
          <cell r="AR3689">
            <v>86000</v>
          </cell>
          <cell r="AS3689">
            <v>0.16</v>
          </cell>
          <cell r="AT3689">
            <v>1</v>
          </cell>
          <cell r="AU3689">
            <v>0</v>
          </cell>
          <cell r="AV3689">
            <v>20000</v>
          </cell>
          <cell r="AW3689">
            <v>73732.718894009216</v>
          </cell>
          <cell r="AX3689">
            <v>0</v>
          </cell>
          <cell r="AY3689">
            <v>0</v>
          </cell>
          <cell r="AZ3689" t="str">
            <v>Regular Bonus</v>
          </cell>
          <cell r="BA3689" t="str">
            <v>Regular BonusEligible</v>
          </cell>
          <cell r="BB3689" t="str">
            <v>Regular BonusIsrael</v>
          </cell>
          <cell r="BC3689" t="str">
            <v>Regular BonusIsrael Hourly Partial Time</v>
          </cell>
          <cell r="BD3689" t="str">
            <v>D65</v>
          </cell>
          <cell r="BE3689" t="str">
            <v>Hourly Partial Time</v>
          </cell>
          <cell r="BF3689">
            <v>20000</v>
          </cell>
          <cell r="BG3689">
            <v>2288</v>
          </cell>
          <cell r="BH3689">
            <v>3</v>
          </cell>
          <cell r="BI3689">
            <v>2000</v>
          </cell>
          <cell r="BJ3689">
            <v>7000</v>
          </cell>
          <cell r="BK3689">
            <v>7000</v>
          </cell>
          <cell r="BL3689">
            <v>5600</v>
          </cell>
        </row>
        <row r="3690">
          <cell r="B3690">
            <v>20604</v>
          </cell>
          <cell r="C3690">
            <v>15691</v>
          </cell>
          <cell r="D3690">
            <v>203245</v>
          </cell>
          <cell r="E3690" t="str">
            <v>Alex Ilgayev</v>
          </cell>
          <cell r="F3690" t="str">
            <v>SECURITY RESEARCHER</v>
          </cell>
          <cell r="G3690" t="str">
            <v>Employee</v>
          </cell>
          <cell r="H3690" t="str">
            <v>Products - R&amp;D</v>
          </cell>
          <cell r="I3690" t="str">
            <v>TEL-AVIV</v>
          </cell>
          <cell r="J3690" t="str">
            <v>Israel</v>
          </cell>
          <cell r="K3690">
            <v>43772</v>
          </cell>
          <cell r="L3690" t="str">
            <v>IL</v>
          </cell>
          <cell r="M3690" t="str">
            <v>D54P</v>
          </cell>
          <cell r="N3690" t="str">
            <v>D</v>
          </cell>
          <cell r="O3690" t="str">
            <v>5</v>
          </cell>
          <cell r="P3690" t="str">
            <v>Regular</v>
          </cell>
          <cell r="T3690">
            <v>1</v>
          </cell>
          <cell r="U3690" t="str">
            <v>ILS</v>
          </cell>
          <cell r="V3690" t="str">
            <v>Products - R&amp;D</v>
          </cell>
          <cell r="W3690" t="str">
            <v>Dorit Dor</v>
          </cell>
          <cell r="Y3690" t="str">
            <v>Eligible</v>
          </cell>
          <cell r="Z3690">
            <v>26000</v>
          </cell>
          <cell r="AA3690">
            <v>95852.534562211978</v>
          </cell>
          <cell r="AB3690">
            <v>26000</v>
          </cell>
          <cell r="AC3690">
            <v>95852.534562211978</v>
          </cell>
          <cell r="AD3690">
            <v>4</v>
          </cell>
          <cell r="AE3690" t="str">
            <v>D54</v>
          </cell>
          <cell r="AF3690">
            <v>24000</v>
          </cell>
          <cell r="AG3690">
            <v>35000</v>
          </cell>
          <cell r="AH3690">
            <v>0.18</v>
          </cell>
          <cell r="AI3690">
            <v>2</v>
          </cell>
          <cell r="AJ3690">
            <v>0</v>
          </cell>
          <cell r="AK3690">
            <v>27300</v>
          </cell>
          <cell r="AL3690">
            <v>5.0000000000000044E-2</v>
          </cell>
          <cell r="AM3690">
            <v>100645.16129032259</v>
          </cell>
          <cell r="AN3690">
            <v>4792.626728110612</v>
          </cell>
          <cell r="AO3690">
            <v>-0.21999999999999997</v>
          </cell>
          <cell r="AQ3690">
            <v>6500</v>
          </cell>
          <cell r="AR3690">
            <v>86000</v>
          </cell>
          <cell r="AS3690">
            <v>0.24</v>
          </cell>
          <cell r="AT3690">
            <v>1</v>
          </cell>
          <cell r="AU3690">
            <v>0</v>
          </cell>
          <cell r="AV3690">
            <v>27300</v>
          </cell>
          <cell r="AW3690">
            <v>100645.16129032259</v>
          </cell>
          <cell r="AX3690">
            <v>5.0000000000000044E-2</v>
          </cell>
          <cell r="AY3690">
            <v>4792.626728110612</v>
          </cell>
          <cell r="AZ3690" t="str">
            <v>Regular Bonus</v>
          </cell>
          <cell r="BA3690" t="str">
            <v>Regular BonusEligible</v>
          </cell>
          <cell r="BB3690" t="str">
            <v>Regular BonusIsrael</v>
          </cell>
          <cell r="BC3690" t="str">
            <v>Regular BonusIsrael Employee</v>
          </cell>
          <cell r="BD3690" t="str">
            <v>D55</v>
          </cell>
          <cell r="BE3690" t="str">
            <v>Employee</v>
          </cell>
          <cell r="BF3690">
            <v>26000</v>
          </cell>
          <cell r="BG3690">
            <v>0</v>
          </cell>
          <cell r="BI3690">
            <v>4000</v>
          </cell>
          <cell r="BJ3690">
            <v>49000</v>
          </cell>
          <cell r="BK3690">
            <v>49000</v>
          </cell>
          <cell r="BL3690">
            <v>39200</v>
          </cell>
        </row>
        <row r="3691">
          <cell r="B3691">
            <v>19259</v>
          </cell>
          <cell r="C3691">
            <v>14317</v>
          </cell>
          <cell r="D3691">
            <v>173081</v>
          </cell>
          <cell r="E3691" t="str">
            <v>Adi Weisler</v>
          </cell>
          <cell r="F3691" t="str">
            <v>SOFTWARE DEVELOPER</v>
          </cell>
          <cell r="G3691" t="str">
            <v>Employee</v>
          </cell>
          <cell r="H3691" t="str">
            <v>Products - R&amp;D</v>
          </cell>
          <cell r="I3691" t="str">
            <v>TEL-AVIV</v>
          </cell>
          <cell r="J3691" t="str">
            <v>Israel</v>
          </cell>
          <cell r="K3691">
            <v>43451</v>
          </cell>
          <cell r="L3691" t="str">
            <v>IL</v>
          </cell>
          <cell r="M3691" t="str">
            <v>D61P</v>
          </cell>
          <cell r="N3691" t="str">
            <v>D</v>
          </cell>
          <cell r="O3691" t="str">
            <v>6</v>
          </cell>
          <cell r="P3691" t="str">
            <v>Regular</v>
          </cell>
          <cell r="T3691">
            <v>1</v>
          </cell>
          <cell r="U3691" t="str">
            <v>ILS</v>
          </cell>
          <cell r="V3691" t="str">
            <v>Products - R&amp;D</v>
          </cell>
          <cell r="W3691" t="str">
            <v>Dorit Dor</v>
          </cell>
          <cell r="Y3691" t="str">
            <v>Eligible</v>
          </cell>
          <cell r="Z3691">
            <v>19000</v>
          </cell>
          <cell r="AA3691">
            <v>70046.082949308751</v>
          </cell>
          <cell r="AB3691">
            <v>19000</v>
          </cell>
          <cell r="AC3691">
            <v>70046.082949308751</v>
          </cell>
          <cell r="AD3691">
            <v>3</v>
          </cell>
          <cell r="AE3691" t="str">
            <v>D61</v>
          </cell>
          <cell r="AF3691">
            <v>16000</v>
          </cell>
          <cell r="AG3691">
            <v>23000</v>
          </cell>
          <cell r="AH3691">
            <v>0.42</v>
          </cell>
          <cell r="AI3691">
            <v>2</v>
          </cell>
          <cell r="AJ3691">
            <v>0</v>
          </cell>
          <cell r="AK3691">
            <v>19570</v>
          </cell>
          <cell r="AL3691">
            <v>3.0000000000000027E-2</v>
          </cell>
          <cell r="AM3691">
            <v>72147.465437788022</v>
          </cell>
          <cell r="AN3691">
            <v>2101.3824884792703</v>
          </cell>
          <cell r="AO3691">
            <v>-0.14913043478260868</v>
          </cell>
          <cell r="AQ3691">
            <v>6500</v>
          </cell>
          <cell r="AR3691">
            <v>86000</v>
          </cell>
          <cell r="AS3691">
            <v>0.15</v>
          </cell>
          <cell r="AT3691">
            <v>1</v>
          </cell>
          <cell r="AU3691">
            <v>0</v>
          </cell>
          <cell r="AV3691">
            <v>19570</v>
          </cell>
          <cell r="AW3691">
            <v>72147.465437788022</v>
          </cell>
          <cell r="AX3691">
            <v>3.0000000000000027E-2</v>
          </cell>
          <cell r="AY3691">
            <v>2101.3824884792703</v>
          </cell>
          <cell r="AZ3691" t="str">
            <v>Regular Bonus</v>
          </cell>
          <cell r="BA3691" t="str">
            <v>Regular BonusEligible</v>
          </cell>
          <cell r="BB3691" t="str">
            <v>Regular BonusIsrael</v>
          </cell>
          <cell r="BC3691" t="str">
            <v>Regular BonusIsrael Employee</v>
          </cell>
          <cell r="BD3691" t="str">
            <v>D65</v>
          </cell>
          <cell r="BE3691" t="str">
            <v>Employee</v>
          </cell>
          <cell r="BF3691">
            <v>19000</v>
          </cell>
          <cell r="BG3691">
            <v>7600</v>
          </cell>
          <cell r="BH3691">
            <v>3</v>
          </cell>
          <cell r="BI3691">
            <v>4000</v>
          </cell>
          <cell r="BJ3691">
            <v>22000</v>
          </cell>
          <cell r="BK3691">
            <v>22000</v>
          </cell>
          <cell r="BL3691">
            <v>17600</v>
          </cell>
        </row>
        <row r="3692">
          <cell r="B3692">
            <v>21044</v>
          </cell>
          <cell r="C3692">
            <v>16131</v>
          </cell>
          <cell r="D3692">
            <v>214669</v>
          </cell>
          <cell r="E3692" t="str">
            <v>Ruti Ofer</v>
          </cell>
          <cell r="F3692" t="str">
            <v>SOFTWARE DEVELOPER</v>
          </cell>
          <cell r="G3692" t="str">
            <v>Employee</v>
          </cell>
          <cell r="H3692" t="str">
            <v>Products - R&amp;D</v>
          </cell>
          <cell r="I3692" t="str">
            <v>TEL-AVIV</v>
          </cell>
          <cell r="J3692" t="str">
            <v>Israel</v>
          </cell>
          <cell r="K3692">
            <v>43899</v>
          </cell>
          <cell r="L3692" t="str">
            <v>IL</v>
          </cell>
          <cell r="M3692" t="str">
            <v>D51P</v>
          </cell>
          <cell r="N3692" t="str">
            <v>D</v>
          </cell>
          <cell r="O3692" t="str">
            <v>5</v>
          </cell>
          <cell r="P3692" t="str">
            <v>Regular</v>
          </cell>
          <cell r="T3692">
            <v>1</v>
          </cell>
          <cell r="U3692" t="str">
            <v>ILS</v>
          </cell>
          <cell r="V3692" t="str">
            <v>Products - R&amp;D</v>
          </cell>
          <cell r="W3692" t="str">
            <v>Dorit Dor</v>
          </cell>
          <cell r="Y3692" t="str">
            <v>Eligible</v>
          </cell>
          <cell r="Z3692">
            <v>27500</v>
          </cell>
          <cell r="AA3692">
            <v>101382.48847926267</v>
          </cell>
          <cell r="AB3692">
            <v>27500</v>
          </cell>
          <cell r="AC3692">
            <v>101382.48847926267</v>
          </cell>
          <cell r="AD3692">
            <v>4</v>
          </cell>
          <cell r="AE3692" t="str">
            <v>D51</v>
          </cell>
          <cell r="AF3692">
            <v>19500</v>
          </cell>
          <cell r="AG3692">
            <v>29500</v>
          </cell>
          <cell r="AH3692">
            <v>0.8</v>
          </cell>
          <cell r="AI3692">
            <v>4</v>
          </cell>
          <cell r="AJ3692">
            <v>0</v>
          </cell>
          <cell r="AK3692">
            <v>28325</v>
          </cell>
          <cell r="AL3692">
            <v>3.0000000000000027E-2</v>
          </cell>
          <cell r="AM3692">
            <v>104423.96313364056</v>
          </cell>
          <cell r="AN3692">
            <v>3041.4746543778892</v>
          </cell>
          <cell r="AO3692">
            <v>-3.9830508474576254E-2</v>
          </cell>
          <cell r="AQ3692">
            <v>6500</v>
          </cell>
          <cell r="AR3692">
            <v>86000</v>
          </cell>
          <cell r="AS3692">
            <v>0.26</v>
          </cell>
          <cell r="AT3692">
            <v>1</v>
          </cell>
          <cell r="AU3692">
            <v>0</v>
          </cell>
          <cell r="AV3692">
            <v>28325</v>
          </cell>
          <cell r="AW3692">
            <v>104423.96313364056</v>
          </cell>
          <cell r="AX3692">
            <v>3.0000000000000027E-2</v>
          </cell>
          <cell r="AY3692">
            <v>3041.4746543778892</v>
          </cell>
          <cell r="AZ3692" t="str">
            <v>Regular Bonus</v>
          </cell>
          <cell r="BA3692" t="str">
            <v>Regular BonusEligible</v>
          </cell>
          <cell r="BB3692" t="str">
            <v>Regular BonusIsrael</v>
          </cell>
          <cell r="BC3692" t="str">
            <v>Regular BonusIsrael Employee</v>
          </cell>
          <cell r="BD3692" t="str">
            <v>D51</v>
          </cell>
          <cell r="BE3692" t="str">
            <v>Employee</v>
          </cell>
          <cell r="BF3692">
            <v>27500</v>
          </cell>
          <cell r="BG3692">
            <v>0</v>
          </cell>
          <cell r="BI3692">
            <v>4000</v>
          </cell>
          <cell r="BJ3692">
            <v>44000</v>
          </cell>
          <cell r="BK3692">
            <v>44000</v>
          </cell>
          <cell r="BL3692">
            <v>35200</v>
          </cell>
        </row>
        <row r="3693">
          <cell r="B3693">
            <v>14104</v>
          </cell>
          <cell r="C3693">
            <v>9089</v>
          </cell>
          <cell r="D3693">
            <v>205124</v>
          </cell>
          <cell r="E3693" t="str">
            <v>Lior Goldman</v>
          </cell>
          <cell r="F3693" t="str">
            <v>SOFTWARE DEVELOPER</v>
          </cell>
          <cell r="G3693" t="str">
            <v>Employee</v>
          </cell>
          <cell r="H3693" t="str">
            <v>Products - R&amp;D</v>
          </cell>
          <cell r="I3693" t="str">
            <v>TEL-AVIV</v>
          </cell>
          <cell r="J3693" t="str">
            <v>Israel</v>
          </cell>
          <cell r="K3693">
            <v>42697</v>
          </cell>
          <cell r="L3693" t="str">
            <v>IL</v>
          </cell>
          <cell r="M3693" t="str">
            <v>D51P</v>
          </cell>
          <cell r="N3693" t="str">
            <v>D</v>
          </cell>
          <cell r="O3693" t="str">
            <v>5</v>
          </cell>
          <cell r="P3693" t="str">
            <v>Regular</v>
          </cell>
          <cell r="T3693">
            <v>1</v>
          </cell>
          <cell r="U3693" t="str">
            <v>ILS</v>
          </cell>
          <cell r="V3693" t="str">
            <v>Products - R&amp;D</v>
          </cell>
          <cell r="W3693" t="str">
            <v>Dorit Dor</v>
          </cell>
          <cell r="Y3693" t="str">
            <v>Eligible</v>
          </cell>
          <cell r="Z3693">
            <v>29900</v>
          </cell>
          <cell r="AA3693">
            <v>110230.41474654379</v>
          </cell>
          <cell r="AB3693">
            <v>29900</v>
          </cell>
          <cell r="AC3693">
            <v>110230.41474654379</v>
          </cell>
          <cell r="AD3693">
            <v>4</v>
          </cell>
          <cell r="AE3693" t="str">
            <v>D51</v>
          </cell>
          <cell r="AF3693">
            <v>19500</v>
          </cell>
          <cell r="AG3693">
            <v>29500</v>
          </cell>
          <cell r="AH3693">
            <v>1</v>
          </cell>
          <cell r="AI3693">
            <v>5</v>
          </cell>
          <cell r="AJ3693">
            <v>0</v>
          </cell>
          <cell r="AK3693">
            <v>30385</v>
          </cell>
          <cell r="AL3693">
            <v>1.6220735785953178E-2</v>
          </cell>
          <cell r="AM3693">
            <v>112018.43317972351</v>
          </cell>
          <cell r="AN3693">
            <v>1788.0184331797209</v>
          </cell>
          <cell r="AO3693">
            <v>3.0000000000000027E-2</v>
          </cell>
          <cell r="AQ3693">
            <v>6500</v>
          </cell>
          <cell r="AR3693">
            <v>86000</v>
          </cell>
          <cell r="AS3693">
            <v>0.28999999999999998</v>
          </cell>
          <cell r="AT3693">
            <v>1</v>
          </cell>
          <cell r="AU3693">
            <v>0</v>
          </cell>
          <cell r="AV3693">
            <v>30385</v>
          </cell>
          <cell r="AW3693">
            <v>112018.43317972351</v>
          </cell>
          <cell r="AX3693">
            <v>1.6220735785953178E-2</v>
          </cell>
          <cell r="AY3693">
            <v>1788.0184331797209</v>
          </cell>
          <cell r="AZ3693" t="str">
            <v>Regular Bonus</v>
          </cell>
          <cell r="BA3693" t="str">
            <v>Regular BonusEligible</v>
          </cell>
          <cell r="BB3693" t="str">
            <v>Regular BonusIsrael</v>
          </cell>
          <cell r="BC3693" t="str">
            <v>Regular BonusIsrael Employee</v>
          </cell>
          <cell r="BD3693" t="str">
            <v>D55</v>
          </cell>
          <cell r="BE3693" t="str">
            <v>Employee</v>
          </cell>
          <cell r="BF3693">
            <v>29900</v>
          </cell>
          <cell r="BG3693">
            <v>50000</v>
          </cell>
          <cell r="BH3693">
            <v>3</v>
          </cell>
          <cell r="BI3693">
            <v>4000</v>
          </cell>
          <cell r="BJ3693">
            <v>49000</v>
          </cell>
          <cell r="BK3693">
            <v>49000</v>
          </cell>
          <cell r="BL3693">
            <v>39200</v>
          </cell>
        </row>
        <row r="3694">
          <cell r="B3694">
            <v>11379</v>
          </cell>
          <cell r="C3694">
            <v>4130</v>
          </cell>
          <cell r="D3694">
            <v>18769</v>
          </cell>
          <cell r="E3694" t="str">
            <v>Guy Lev</v>
          </cell>
          <cell r="F3694" t="str">
            <v>PROJECT MANAGER</v>
          </cell>
          <cell r="G3694" t="str">
            <v>Employee</v>
          </cell>
          <cell r="H3694" t="str">
            <v>Products - R&amp;D</v>
          </cell>
          <cell r="I3694" t="str">
            <v>TEL-AVIV</v>
          </cell>
          <cell r="J3694" t="str">
            <v>Israel</v>
          </cell>
          <cell r="K3694">
            <v>41497</v>
          </cell>
          <cell r="L3694" t="str">
            <v>IL</v>
          </cell>
          <cell r="M3694" t="str">
            <v>D51P</v>
          </cell>
          <cell r="N3694" t="str">
            <v>D</v>
          </cell>
          <cell r="O3694" t="str">
            <v>5</v>
          </cell>
          <cell r="P3694" t="str">
            <v>Regular</v>
          </cell>
          <cell r="T3694">
            <v>1</v>
          </cell>
          <cell r="U3694" t="str">
            <v>ILS</v>
          </cell>
          <cell r="V3694" t="str">
            <v>Products - R&amp;D</v>
          </cell>
          <cell r="W3694" t="str">
            <v>Dorit Dor</v>
          </cell>
          <cell r="Y3694" t="str">
            <v>Eligible</v>
          </cell>
          <cell r="Z3694">
            <v>28400</v>
          </cell>
          <cell r="AA3694">
            <v>104700.46082949309</v>
          </cell>
          <cell r="AB3694">
            <v>28400</v>
          </cell>
          <cell r="AC3694">
            <v>104700.46082949309</v>
          </cell>
          <cell r="AD3694">
            <v>4</v>
          </cell>
          <cell r="AE3694" t="str">
            <v>D51</v>
          </cell>
          <cell r="AF3694">
            <v>19500</v>
          </cell>
          <cell r="AG3694">
            <v>29500</v>
          </cell>
          <cell r="AH3694">
            <v>0.89</v>
          </cell>
          <cell r="AI3694">
            <v>5</v>
          </cell>
          <cell r="AJ3694">
            <v>0</v>
          </cell>
          <cell r="AK3694">
            <v>28968</v>
          </cell>
          <cell r="AL3694">
            <v>2.0000000000000018E-2</v>
          </cell>
          <cell r="AM3694">
            <v>106794.47004608295</v>
          </cell>
          <cell r="AN3694">
            <v>2094.0092165898532</v>
          </cell>
          <cell r="AO3694">
            <v>-1.8033898305084728E-2</v>
          </cell>
          <cell r="AQ3694">
            <v>6500</v>
          </cell>
          <cell r="AR3694">
            <v>86000</v>
          </cell>
          <cell r="AS3694">
            <v>0.27</v>
          </cell>
          <cell r="AT3694">
            <v>1</v>
          </cell>
          <cell r="AU3694">
            <v>0</v>
          </cell>
          <cell r="AV3694">
            <v>28968</v>
          </cell>
          <cell r="AW3694">
            <v>106794.47004608295</v>
          </cell>
          <cell r="AX3694">
            <v>2.0000000000000018E-2</v>
          </cell>
          <cell r="AY3694">
            <v>2094.0092165898532</v>
          </cell>
          <cell r="AZ3694" t="str">
            <v>Regular Bonus</v>
          </cell>
          <cell r="BA3694" t="str">
            <v>Regular BonusEligible</v>
          </cell>
          <cell r="BB3694" t="str">
            <v>Regular BonusIsrael</v>
          </cell>
          <cell r="BC3694" t="str">
            <v>Regular BonusIsrael Employee</v>
          </cell>
          <cell r="BD3694" t="str">
            <v>D51</v>
          </cell>
          <cell r="BE3694" t="str">
            <v>Employee</v>
          </cell>
          <cell r="BF3694">
            <v>28400</v>
          </cell>
          <cell r="BG3694">
            <v>60000</v>
          </cell>
          <cell r="BH3694">
            <v>4</v>
          </cell>
          <cell r="BI3694">
            <v>4000</v>
          </cell>
          <cell r="BJ3694">
            <v>44000</v>
          </cell>
          <cell r="BK3694">
            <v>44000</v>
          </cell>
          <cell r="BL3694">
            <v>35200</v>
          </cell>
        </row>
        <row r="3695">
          <cell r="B3695">
            <v>14934</v>
          </cell>
          <cell r="C3695">
            <v>9876</v>
          </cell>
          <cell r="D3695">
            <v>200831</v>
          </cell>
          <cell r="E3695" t="str">
            <v>Dekel Yaacov</v>
          </cell>
          <cell r="F3695" t="str">
            <v>TECHNOLOGY LEADER</v>
          </cell>
          <cell r="G3695" t="str">
            <v>Employee</v>
          </cell>
          <cell r="H3695" t="str">
            <v>Products - R&amp;D</v>
          </cell>
          <cell r="I3695" t="str">
            <v>TEL-AVIV</v>
          </cell>
          <cell r="J3695" t="str">
            <v>Israel</v>
          </cell>
          <cell r="K3695">
            <v>42443</v>
          </cell>
          <cell r="L3695" t="str">
            <v>IL</v>
          </cell>
          <cell r="M3695" t="str">
            <v>D41P</v>
          </cell>
          <cell r="N3695" t="str">
            <v>D</v>
          </cell>
          <cell r="O3695" t="str">
            <v>4</v>
          </cell>
          <cell r="P3695" t="str">
            <v>Regular</v>
          </cell>
          <cell r="T3695">
            <v>1</v>
          </cell>
          <cell r="U3695" t="str">
            <v>ILS</v>
          </cell>
          <cell r="V3695" t="str">
            <v>Products - R&amp;D</v>
          </cell>
          <cell r="W3695" t="str">
            <v>Dorit Dor</v>
          </cell>
          <cell r="Y3695" t="str">
            <v>Eligible</v>
          </cell>
          <cell r="Z3695">
            <v>37000</v>
          </cell>
          <cell r="AA3695">
            <v>136405.52995391705</v>
          </cell>
          <cell r="AB3695">
            <v>37000</v>
          </cell>
          <cell r="AC3695">
            <v>136405.52995391705</v>
          </cell>
          <cell r="AD3695">
            <v>3</v>
          </cell>
          <cell r="AE3695" t="str">
            <v>D41</v>
          </cell>
          <cell r="AF3695">
            <v>25500</v>
          </cell>
          <cell r="AG3695">
            <v>37000</v>
          </cell>
          <cell r="AH3695">
            <v>1</v>
          </cell>
          <cell r="AI3695">
            <v>5</v>
          </cell>
          <cell r="AJ3695">
            <v>0</v>
          </cell>
          <cell r="AK3695">
            <v>37000</v>
          </cell>
          <cell r="AL3695">
            <v>0</v>
          </cell>
          <cell r="AM3695">
            <v>136405.52995391705</v>
          </cell>
          <cell r="AN3695">
            <v>0</v>
          </cell>
          <cell r="AO3695">
            <v>0</v>
          </cell>
          <cell r="AP3695" t="str">
            <v>At the top of the range</v>
          </cell>
          <cell r="AQ3695">
            <v>6500</v>
          </cell>
          <cell r="AR3695">
            <v>86000</v>
          </cell>
          <cell r="AS3695">
            <v>0.38</v>
          </cell>
          <cell r="AT3695">
            <v>1</v>
          </cell>
          <cell r="AU3695">
            <v>0</v>
          </cell>
          <cell r="AV3695">
            <v>37000</v>
          </cell>
          <cell r="AW3695">
            <v>136405.52995391705</v>
          </cell>
          <cell r="AX3695">
            <v>0</v>
          </cell>
          <cell r="AY3695">
            <v>0</v>
          </cell>
          <cell r="AZ3695" t="str">
            <v>Regular Bonus</v>
          </cell>
          <cell r="BA3695" t="str">
            <v>Regular BonusEligible</v>
          </cell>
          <cell r="BB3695" t="str">
            <v>Regular BonusIsrael</v>
          </cell>
          <cell r="BC3695" t="str">
            <v>Regular BonusIsrael Employee</v>
          </cell>
          <cell r="BD3695" t="str">
            <v>D45</v>
          </cell>
          <cell r="BE3695" t="str">
            <v>Employee</v>
          </cell>
          <cell r="BF3695">
            <v>37000</v>
          </cell>
          <cell r="BG3695">
            <v>65000</v>
          </cell>
          <cell r="BH3695">
            <v>4</v>
          </cell>
          <cell r="BI3695">
            <v>4000</v>
          </cell>
          <cell r="BJ3695">
            <v>43000</v>
          </cell>
          <cell r="BK3695">
            <v>43000</v>
          </cell>
          <cell r="BL3695">
            <v>34400</v>
          </cell>
        </row>
        <row r="3696">
          <cell r="B3696">
            <v>11397</v>
          </cell>
          <cell r="C3696">
            <v>4149</v>
          </cell>
          <cell r="D3696">
            <v>168218</v>
          </cell>
          <cell r="E3696" t="str">
            <v>Mor Aharoni</v>
          </cell>
          <cell r="F3696" t="str">
            <v>SOFTWARE DEVELOPER</v>
          </cell>
          <cell r="G3696" t="str">
            <v>MLA</v>
          </cell>
          <cell r="H3696" t="str">
            <v>Products - R&amp;D</v>
          </cell>
          <cell r="I3696" t="str">
            <v>TEL-AVIV</v>
          </cell>
          <cell r="J3696" t="str">
            <v>Israel</v>
          </cell>
          <cell r="K3696">
            <v>41476</v>
          </cell>
          <cell r="L3696" t="str">
            <v>IL</v>
          </cell>
          <cell r="M3696" t="str">
            <v>D51P</v>
          </cell>
          <cell r="N3696" t="str">
            <v>D</v>
          </cell>
          <cell r="O3696" t="str">
            <v>5</v>
          </cell>
          <cell r="P3696" t="str">
            <v>Regular</v>
          </cell>
          <cell r="T3696">
            <v>1</v>
          </cell>
          <cell r="U3696" t="str">
            <v>ILS</v>
          </cell>
          <cell r="V3696" t="str">
            <v>Products - R&amp;D</v>
          </cell>
          <cell r="W3696" t="str">
            <v>Dorit Dor</v>
          </cell>
          <cell r="Y3696" t="str">
            <v>Eligible</v>
          </cell>
          <cell r="Z3696">
            <v>20900</v>
          </cell>
          <cell r="AA3696">
            <v>77050.691244239628</v>
          </cell>
          <cell r="AB3696">
            <v>20900</v>
          </cell>
          <cell r="AC3696">
            <v>77050.691244239628</v>
          </cell>
          <cell r="AD3696">
            <v>4</v>
          </cell>
          <cell r="AE3696" t="str">
            <v>D51</v>
          </cell>
          <cell r="AF3696">
            <v>19500</v>
          </cell>
          <cell r="AG3696">
            <v>29500</v>
          </cell>
          <cell r="AH3696">
            <v>0.14000000000000001</v>
          </cell>
          <cell r="AI3696">
            <v>1</v>
          </cell>
          <cell r="AJ3696">
            <v>0</v>
          </cell>
          <cell r="AK3696">
            <v>22154</v>
          </cell>
          <cell r="AL3696">
            <v>6.0000000000000053E-2</v>
          </cell>
          <cell r="AM3696">
            <v>81673.732718894011</v>
          </cell>
          <cell r="AN3696">
            <v>4623.0414746543829</v>
          </cell>
          <cell r="AO3696">
            <v>-0.24901694915254236</v>
          </cell>
          <cell r="AQ3696">
            <v>6500</v>
          </cell>
          <cell r="AR3696">
            <v>86000</v>
          </cell>
          <cell r="AS3696">
            <v>0.18</v>
          </cell>
          <cell r="AT3696">
            <v>1</v>
          </cell>
          <cell r="AU3696">
            <v>0</v>
          </cell>
          <cell r="AV3696">
            <v>22154</v>
          </cell>
          <cell r="AW3696">
            <v>81673.732718894011</v>
          </cell>
          <cell r="AX3696">
            <v>6.0000000000000053E-2</v>
          </cell>
          <cell r="AY3696">
            <v>4623.0414746543829</v>
          </cell>
          <cell r="AZ3696" t="str">
            <v>Regular Bonus</v>
          </cell>
          <cell r="BA3696" t="str">
            <v>Regular BonusEligible</v>
          </cell>
          <cell r="BB3696" t="str">
            <v>Regular BonusIsrael</v>
          </cell>
          <cell r="BC3696" t="str">
            <v>Regular BonusIsrael Employee</v>
          </cell>
          <cell r="BD3696" t="str">
            <v>D61</v>
          </cell>
          <cell r="BE3696" t="str">
            <v>Employee</v>
          </cell>
          <cell r="BF3696">
            <v>20900</v>
          </cell>
          <cell r="BG3696">
            <v>23014</v>
          </cell>
          <cell r="BH3696">
            <v>3</v>
          </cell>
          <cell r="BI3696">
            <v>4000</v>
          </cell>
          <cell r="BJ3696">
            <v>34000</v>
          </cell>
          <cell r="BK3696">
            <v>34000</v>
          </cell>
          <cell r="BL3696">
            <v>27200</v>
          </cell>
        </row>
        <row r="3697">
          <cell r="B3697">
            <v>10483</v>
          </cell>
          <cell r="C3697">
            <v>3777</v>
          </cell>
          <cell r="D3697">
            <v>135707</v>
          </cell>
          <cell r="E3697" t="str">
            <v>Netanel Cohen</v>
          </cell>
          <cell r="F3697" t="str">
            <v>SOFTWARE DEVELOPER</v>
          </cell>
          <cell r="G3697" t="str">
            <v>Employee</v>
          </cell>
          <cell r="H3697" t="str">
            <v>Products - R&amp;D</v>
          </cell>
          <cell r="I3697" t="str">
            <v>TEL-AVIV</v>
          </cell>
          <cell r="J3697" t="str">
            <v>Israel</v>
          </cell>
          <cell r="K3697">
            <v>41141</v>
          </cell>
          <cell r="L3697" t="str">
            <v>IL</v>
          </cell>
          <cell r="M3697" t="str">
            <v>D51P</v>
          </cell>
          <cell r="N3697" t="str">
            <v>D</v>
          </cell>
          <cell r="O3697" t="str">
            <v>5</v>
          </cell>
          <cell r="P3697" t="str">
            <v>Regular</v>
          </cell>
          <cell r="T3697">
            <v>1</v>
          </cell>
          <cell r="U3697" t="str">
            <v>ILS</v>
          </cell>
          <cell r="V3697" t="str">
            <v>Products - R&amp;D</v>
          </cell>
          <cell r="W3697" t="str">
            <v>Dorit Dor</v>
          </cell>
          <cell r="Y3697" t="str">
            <v>Eligible</v>
          </cell>
          <cell r="Z3697">
            <v>21500</v>
          </cell>
          <cell r="AA3697">
            <v>79262.672811059907</v>
          </cell>
          <cell r="AB3697">
            <v>21500</v>
          </cell>
          <cell r="AC3697">
            <v>79262.672811059907</v>
          </cell>
          <cell r="AD3697">
            <v>4</v>
          </cell>
          <cell r="AE3697" t="str">
            <v>D51</v>
          </cell>
          <cell r="AF3697">
            <v>19500</v>
          </cell>
          <cell r="AG3697">
            <v>29500</v>
          </cell>
          <cell r="AH3697">
            <v>0.2</v>
          </cell>
          <cell r="AI3697">
            <v>2</v>
          </cell>
          <cell r="AJ3697">
            <v>0</v>
          </cell>
          <cell r="AK3697">
            <v>22575</v>
          </cell>
          <cell r="AL3697">
            <v>5.0000000000000044E-2</v>
          </cell>
          <cell r="AM3697">
            <v>83225.806451612909</v>
          </cell>
          <cell r="AN3697">
            <v>3963.1336405530019</v>
          </cell>
          <cell r="AO3697">
            <v>-0.23474576271186443</v>
          </cell>
          <cell r="AQ3697">
            <v>6500</v>
          </cell>
          <cell r="AR3697">
            <v>86000</v>
          </cell>
          <cell r="AS3697">
            <v>0.18</v>
          </cell>
          <cell r="AT3697">
            <v>1</v>
          </cell>
          <cell r="AU3697">
            <v>0</v>
          </cell>
          <cell r="AV3697">
            <v>22575</v>
          </cell>
          <cell r="AW3697">
            <v>83225.806451612909</v>
          </cell>
          <cell r="AX3697">
            <v>5.0000000000000044E-2</v>
          </cell>
          <cell r="AY3697">
            <v>3963.1336405530019</v>
          </cell>
          <cell r="AZ3697" t="str">
            <v>Regular Bonus</v>
          </cell>
          <cell r="BA3697" t="str">
            <v>Regular BonusEligible</v>
          </cell>
          <cell r="BB3697" t="str">
            <v>Regular BonusIsrael</v>
          </cell>
          <cell r="BC3697" t="str">
            <v>Regular BonusIsrael Employee</v>
          </cell>
          <cell r="BD3697" t="str">
            <v>D55</v>
          </cell>
          <cell r="BE3697" t="str">
            <v>Employee</v>
          </cell>
          <cell r="BF3697">
            <v>21500</v>
          </cell>
          <cell r="BG3697">
            <v>38000</v>
          </cell>
          <cell r="BH3697">
            <v>4</v>
          </cell>
          <cell r="BI3697">
            <v>4000</v>
          </cell>
          <cell r="BJ3697">
            <v>49000</v>
          </cell>
          <cell r="BK3697">
            <v>49000</v>
          </cell>
          <cell r="BL3697">
            <v>39200</v>
          </cell>
        </row>
        <row r="3698">
          <cell r="B3698">
            <v>15053</v>
          </cell>
          <cell r="C3698">
            <v>9993</v>
          </cell>
          <cell r="D3698">
            <v>228099</v>
          </cell>
          <cell r="E3698" t="str">
            <v>Leonid Lev</v>
          </cell>
          <cell r="F3698" t="str">
            <v>QA ENGINEER</v>
          </cell>
          <cell r="G3698" t="str">
            <v>Employee</v>
          </cell>
          <cell r="H3698" t="str">
            <v>Products - R&amp;D</v>
          </cell>
          <cell r="I3698" t="str">
            <v>TEL-AVIV</v>
          </cell>
          <cell r="J3698" t="str">
            <v>Israel</v>
          </cell>
          <cell r="K3698">
            <v>42471</v>
          </cell>
          <cell r="L3698" t="str">
            <v>IL</v>
          </cell>
          <cell r="M3698" t="str">
            <v>T61P</v>
          </cell>
          <cell r="N3698" t="str">
            <v>T</v>
          </cell>
          <cell r="O3698" t="str">
            <v>6</v>
          </cell>
          <cell r="P3698" t="str">
            <v>Regular</v>
          </cell>
          <cell r="T3698">
            <v>1</v>
          </cell>
          <cell r="U3698" t="str">
            <v>ILS</v>
          </cell>
          <cell r="V3698" t="str">
            <v>Products - R&amp;D</v>
          </cell>
          <cell r="W3698" t="str">
            <v>Dorit Dor</v>
          </cell>
          <cell r="Y3698" t="str">
            <v>Eligible</v>
          </cell>
          <cell r="Z3698">
            <v>11800</v>
          </cell>
          <cell r="AA3698">
            <v>43502.304147465438</v>
          </cell>
          <cell r="AB3698">
            <v>11800</v>
          </cell>
          <cell r="AC3698">
            <v>43502.304147465438</v>
          </cell>
          <cell r="AD3698">
            <v>4</v>
          </cell>
          <cell r="AE3698" t="str">
            <v>T61</v>
          </cell>
          <cell r="AF3698">
            <v>7000</v>
          </cell>
          <cell r="AG3698">
            <v>12000</v>
          </cell>
          <cell r="AH3698">
            <v>0.96</v>
          </cell>
          <cell r="AI3698">
            <v>5</v>
          </cell>
          <cell r="AJ3698">
            <v>0</v>
          </cell>
          <cell r="AK3698">
            <v>12036</v>
          </cell>
          <cell r="AL3698">
            <v>2.0000000000000018E-2</v>
          </cell>
          <cell r="AM3698">
            <v>44372.350230414748</v>
          </cell>
          <cell r="AN3698">
            <v>870.04608294930949</v>
          </cell>
          <cell r="AO3698">
            <v>2.9999999999998916E-3</v>
          </cell>
          <cell r="AQ3698">
            <v>6500</v>
          </cell>
          <cell r="AR3698">
            <v>86000</v>
          </cell>
          <cell r="AS3698">
            <v>0.06</v>
          </cell>
          <cell r="AT3698">
            <v>1</v>
          </cell>
          <cell r="AU3698">
            <v>0</v>
          </cell>
          <cell r="AV3698">
            <v>12036</v>
          </cell>
          <cell r="AW3698">
            <v>44372.350230414748</v>
          </cell>
          <cell r="AX3698">
            <v>2.0000000000000018E-2</v>
          </cell>
          <cell r="AY3698">
            <v>870.04608294930949</v>
          </cell>
          <cell r="AZ3698" t="str">
            <v>Regular Bonus</v>
          </cell>
          <cell r="BA3698" t="str">
            <v>Regular BonusEligible</v>
          </cell>
          <cell r="BB3698" t="str">
            <v>Regular BonusIsrael</v>
          </cell>
          <cell r="BC3698" t="str">
            <v>Regular BonusIsrael Employee</v>
          </cell>
          <cell r="BD3698" t="str">
            <v>T61</v>
          </cell>
          <cell r="BE3698" t="str">
            <v>Employee</v>
          </cell>
          <cell r="BF3698">
            <v>11800</v>
          </cell>
          <cell r="BG3698">
            <v>4000</v>
          </cell>
          <cell r="BH3698">
            <v>2</v>
          </cell>
          <cell r="BI3698">
            <v>4000</v>
          </cell>
          <cell r="BJ3698">
            <v>19000</v>
          </cell>
          <cell r="BK3698">
            <v>19000</v>
          </cell>
          <cell r="BL3698">
            <v>15200</v>
          </cell>
        </row>
        <row r="3699">
          <cell r="B3699">
            <v>15955</v>
          </cell>
          <cell r="C3699">
            <v>10907</v>
          </cell>
          <cell r="D3699">
            <v>213465</v>
          </cell>
          <cell r="E3699" t="str">
            <v>Guy Buzaglo</v>
          </cell>
          <cell r="F3699" t="str">
            <v>TECHNICAL EXPERT</v>
          </cell>
          <cell r="G3699" t="str">
            <v>Employee</v>
          </cell>
          <cell r="H3699" t="str">
            <v>Products - R&amp;D</v>
          </cell>
          <cell r="I3699" t="str">
            <v>TEL-AVIV</v>
          </cell>
          <cell r="J3699" t="str">
            <v>Israel</v>
          </cell>
          <cell r="K3699">
            <v>42716</v>
          </cell>
          <cell r="L3699" t="str">
            <v>IL</v>
          </cell>
          <cell r="M3699" t="str">
            <v>P54P</v>
          </cell>
          <cell r="N3699" t="str">
            <v>P</v>
          </cell>
          <cell r="O3699" t="str">
            <v>5</v>
          </cell>
          <cell r="P3699" t="str">
            <v>Regular</v>
          </cell>
          <cell r="T3699">
            <v>1</v>
          </cell>
          <cell r="U3699" t="str">
            <v>ILS</v>
          </cell>
          <cell r="V3699" t="str">
            <v>Products - R&amp;D</v>
          </cell>
          <cell r="W3699" t="str">
            <v>Dorit Dor</v>
          </cell>
          <cell r="Y3699" t="str">
            <v>Eligible</v>
          </cell>
          <cell r="Z3699">
            <v>16000</v>
          </cell>
          <cell r="AA3699">
            <v>58986.175115207378</v>
          </cell>
          <cell r="AB3699">
            <v>16000</v>
          </cell>
          <cell r="AC3699">
            <v>58986.175115207378</v>
          </cell>
          <cell r="AD3699">
            <v>3</v>
          </cell>
          <cell r="AE3699" t="str">
            <v>P54</v>
          </cell>
          <cell r="AF3699">
            <v>12000</v>
          </cell>
          <cell r="AG3699">
            <v>20000</v>
          </cell>
          <cell r="AH3699">
            <v>0.5</v>
          </cell>
          <cell r="AI3699">
            <v>3</v>
          </cell>
          <cell r="AJ3699">
            <v>0</v>
          </cell>
          <cell r="AK3699">
            <v>16320</v>
          </cell>
          <cell r="AL3699">
            <v>2.0000000000000018E-2</v>
          </cell>
          <cell r="AM3699">
            <v>60165.898617511521</v>
          </cell>
          <cell r="AN3699">
            <v>1179.723502304143</v>
          </cell>
          <cell r="AO3699">
            <v>-0.18400000000000005</v>
          </cell>
          <cell r="AQ3699">
            <v>6500</v>
          </cell>
          <cell r="AR3699">
            <v>86000</v>
          </cell>
          <cell r="AS3699">
            <v>0.11</v>
          </cell>
          <cell r="AT3699">
            <v>1</v>
          </cell>
          <cell r="AU3699">
            <v>0</v>
          </cell>
          <cell r="AV3699">
            <v>16320</v>
          </cell>
          <cell r="AW3699">
            <v>60165.898617511521</v>
          </cell>
          <cell r="AX3699">
            <v>2.0000000000000018E-2</v>
          </cell>
          <cell r="AY3699">
            <v>1179.723502304143</v>
          </cell>
          <cell r="AZ3699" t="str">
            <v>Regular Bonus</v>
          </cell>
          <cell r="BA3699" t="str">
            <v>Regular BonusEligible</v>
          </cell>
          <cell r="BB3699" t="str">
            <v>Regular BonusIsrael</v>
          </cell>
          <cell r="BC3699" t="str">
            <v>Regular BonusIsrael Employee</v>
          </cell>
          <cell r="BD3699" t="str">
            <v>P54</v>
          </cell>
          <cell r="BE3699" t="str">
            <v>Employee</v>
          </cell>
          <cell r="BF3699">
            <v>16000</v>
          </cell>
          <cell r="BG3699">
            <v>15000</v>
          </cell>
          <cell r="BH3699">
            <v>2</v>
          </cell>
          <cell r="BI3699">
            <v>4000</v>
          </cell>
          <cell r="BJ3699">
            <v>20000</v>
          </cell>
          <cell r="BK3699">
            <v>20000</v>
          </cell>
          <cell r="BL3699">
            <v>16000</v>
          </cell>
        </row>
        <row r="3700">
          <cell r="B3700">
            <v>9989</v>
          </cell>
          <cell r="C3700">
            <v>3461</v>
          </cell>
          <cell r="E3700" t="str">
            <v>Noa Volk</v>
          </cell>
          <cell r="F3700" t="str">
            <v>WEB DEVELOPER</v>
          </cell>
          <cell r="G3700" t="str">
            <v>Employee</v>
          </cell>
          <cell r="H3700" t="str">
            <v>Products - R&amp;D</v>
          </cell>
          <cell r="I3700" t="str">
            <v>TEL-AVIV</v>
          </cell>
          <cell r="J3700" t="str">
            <v>Israel</v>
          </cell>
          <cell r="K3700">
            <v>40966</v>
          </cell>
          <cell r="L3700" t="str">
            <v>IL</v>
          </cell>
          <cell r="M3700" t="str">
            <v>D51P</v>
          </cell>
          <cell r="N3700" t="str">
            <v>D</v>
          </cell>
          <cell r="O3700" t="str">
            <v>5</v>
          </cell>
          <cell r="P3700" t="str">
            <v>Regular</v>
          </cell>
          <cell r="T3700">
            <v>1</v>
          </cell>
          <cell r="U3700" t="str">
            <v>ILS</v>
          </cell>
          <cell r="V3700" t="str">
            <v>Products - R&amp;D</v>
          </cell>
          <cell r="W3700" t="str">
            <v>Dorit Dor</v>
          </cell>
          <cell r="Y3700" t="str">
            <v>Eligible</v>
          </cell>
          <cell r="Z3700">
            <v>23800</v>
          </cell>
          <cell r="AA3700">
            <v>87741.93548387097</v>
          </cell>
          <cell r="AB3700">
            <v>23800</v>
          </cell>
          <cell r="AC3700">
            <v>87741.93548387097</v>
          </cell>
          <cell r="AD3700">
            <v>4</v>
          </cell>
          <cell r="AE3700" t="str">
            <v>D51</v>
          </cell>
          <cell r="AF3700">
            <v>19500</v>
          </cell>
          <cell r="AG3700">
            <v>29500</v>
          </cell>
          <cell r="AH3700">
            <v>0.43</v>
          </cell>
          <cell r="AI3700">
            <v>2</v>
          </cell>
          <cell r="AJ3700">
            <v>0</v>
          </cell>
          <cell r="AK3700">
            <v>24990</v>
          </cell>
          <cell r="AL3700">
            <v>5.0000000000000044E-2</v>
          </cell>
          <cell r="AM3700">
            <v>92129.032258064515</v>
          </cell>
          <cell r="AN3700">
            <v>4387.0967741935456</v>
          </cell>
          <cell r="AO3700">
            <v>-0.15288135593220342</v>
          </cell>
          <cell r="AQ3700">
            <v>6500</v>
          </cell>
          <cell r="AR3700">
            <v>86000</v>
          </cell>
          <cell r="AS3700">
            <v>0.21</v>
          </cell>
          <cell r="AT3700">
            <v>1</v>
          </cell>
          <cell r="AU3700">
            <v>0</v>
          </cell>
          <cell r="AV3700">
            <v>24990</v>
          </cell>
          <cell r="AW3700">
            <v>92129.032258064515</v>
          </cell>
          <cell r="AX3700">
            <v>5.0000000000000044E-2</v>
          </cell>
          <cell r="AY3700">
            <v>4387.0967741935456</v>
          </cell>
          <cell r="AZ3700" t="str">
            <v>Regular Bonus</v>
          </cell>
          <cell r="BA3700" t="str">
            <v>Regular BonusEligible</v>
          </cell>
          <cell r="BB3700" t="str">
            <v>Regular BonusIsrael</v>
          </cell>
          <cell r="BC3700" t="str">
            <v>Regular BonusIsrael Employee</v>
          </cell>
          <cell r="BD3700" t="str">
            <v>D51</v>
          </cell>
          <cell r="BE3700" t="str">
            <v>Employee</v>
          </cell>
          <cell r="BF3700">
            <v>23800</v>
          </cell>
          <cell r="BG3700">
            <v>25500</v>
          </cell>
          <cell r="BH3700">
            <v>3</v>
          </cell>
          <cell r="BI3700">
            <v>4000</v>
          </cell>
          <cell r="BJ3700">
            <v>44000</v>
          </cell>
          <cell r="BK3700">
            <v>44000</v>
          </cell>
          <cell r="BL3700">
            <v>35200</v>
          </cell>
        </row>
        <row r="3701">
          <cell r="B3701">
            <v>14490</v>
          </cell>
          <cell r="C3701">
            <v>9178</v>
          </cell>
          <cell r="D3701">
            <v>82486</v>
          </cell>
          <cell r="E3701" t="str">
            <v>Ido Admoni</v>
          </cell>
          <cell r="F3701" t="str">
            <v>SOFTWARE DEVELOPER</v>
          </cell>
          <cell r="G3701" t="str">
            <v>Employee</v>
          </cell>
          <cell r="H3701" t="str">
            <v>Products - R&amp;D</v>
          </cell>
          <cell r="I3701" t="str">
            <v>TEL-AVIV</v>
          </cell>
          <cell r="J3701" t="str">
            <v>Israel</v>
          </cell>
          <cell r="K3701">
            <v>42331</v>
          </cell>
          <cell r="L3701" t="str">
            <v>IL</v>
          </cell>
          <cell r="M3701" t="str">
            <v>D51P</v>
          </cell>
          <cell r="N3701" t="str">
            <v>D</v>
          </cell>
          <cell r="O3701" t="str">
            <v>5</v>
          </cell>
          <cell r="P3701" t="str">
            <v>Regular</v>
          </cell>
          <cell r="T3701">
            <v>1</v>
          </cell>
          <cell r="U3701" t="str">
            <v>ILS</v>
          </cell>
          <cell r="V3701" t="str">
            <v>Products - R&amp;D</v>
          </cell>
          <cell r="W3701" t="str">
            <v>Dorit Dor</v>
          </cell>
          <cell r="Y3701" t="str">
            <v>Eligible</v>
          </cell>
          <cell r="Z3701">
            <v>18000</v>
          </cell>
          <cell r="AA3701">
            <v>66359.447004608301</v>
          </cell>
          <cell r="AB3701">
            <v>23000</v>
          </cell>
          <cell r="AC3701">
            <v>84792.626728110597</v>
          </cell>
          <cell r="AD3701">
            <v>4</v>
          </cell>
          <cell r="AE3701" t="str">
            <v>D51</v>
          </cell>
          <cell r="AF3701">
            <v>19500</v>
          </cell>
          <cell r="AG3701">
            <v>29500</v>
          </cell>
          <cell r="AH3701">
            <v>0</v>
          </cell>
          <cell r="AI3701">
            <v>1</v>
          </cell>
          <cell r="AJ3701">
            <v>0</v>
          </cell>
          <cell r="AK3701">
            <v>23000</v>
          </cell>
          <cell r="AL3701">
            <v>0</v>
          </cell>
          <cell r="AM3701">
            <v>84792.626728110597</v>
          </cell>
          <cell r="AN3701">
            <v>0</v>
          </cell>
          <cell r="AO3701">
            <v>-0.22033898305084743</v>
          </cell>
          <cell r="AP3701" t="str">
            <v>Already received an increase</v>
          </cell>
          <cell r="AQ3701">
            <v>6500</v>
          </cell>
          <cell r="AR3701">
            <v>86000</v>
          </cell>
          <cell r="AS3701">
            <v>0.2</v>
          </cell>
          <cell r="AT3701">
            <v>1</v>
          </cell>
          <cell r="AU3701">
            <v>0</v>
          </cell>
          <cell r="AV3701">
            <v>23000</v>
          </cell>
          <cell r="AW3701">
            <v>84792.626728110597</v>
          </cell>
          <cell r="AX3701">
            <v>0</v>
          </cell>
          <cell r="AY3701">
            <v>0</v>
          </cell>
          <cell r="AZ3701" t="str">
            <v>Regular Bonus</v>
          </cell>
          <cell r="BA3701" t="str">
            <v>Regular BonusEligible</v>
          </cell>
          <cell r="BB3701" t="str">
            <v>Regular BonusIsrael</v>
          </cell>
          <cell r="BC3701" t="str">
            <v>Regular BonusIsrael Employee</v>
          </cell>
          <cell r="BD3701" t="str">
            <v>D55</v>
          </cell>
          <cell r="BE3701" t="str">
            <v>Employee</v>
          </cell>
          <cell r="BF3701">
            <v>23000</v>
          </cell>
          <cell r="BG3701">
            <v>20000</v>
          </cell>
          <cell r="BH3701">
            <v>3</v>
          </cell>
          <cell r="BI3701">
            <v>4000</v>
          </cell>
          <cell r="BJ3701">
            <v>49000</v>
          </cell>
          <cell r="BK3701">
            <v>49000</v>
          </cell>
          <cell r="BL3701">
            <v>39200</v>
          </cell>
        </row>
        <row r="3702">
          <cell r="B3702">
            <v>15642</v>
          </cell>
          <cell r="C3702">
            <v>10601</v>
          </cell>
          <cell r="D3702">
            <v>104268</v>
          </cell>
          <cell r="E3702" t="str">
            <v>Uri Asheri</v>
          </cell>
          <cell r="F3702" t="str">
            <v>DATA ANALYST</v>
          </cell>
          <cell r="G3702" t="str">
            <v>Hourly Partial Time</v>
          </cell>
          <cell r="H3702" t="str">
            <v>Products - R&amp;D</v>
          </cell>
          <cell r="I3702" t="str">
            <v>TEL-AVIV</v>
          </cell>
          <cell r="J3702" t="str">
            <v>Israel</v>
          </cell>
          <cell r="K3702">
            <v>42583</v>
          </cell>
          <cell r="L3702" t="str">
            <v>IL</v>
          </cell>
          <cell r="M3702" t="str">
            <v>T61S</v>
          </cell>
          <cell r="N3702" t="str">
            <v>T</v>
          </cell>
          <cell r="O3702" t="str">
            <v>6</v>
          </cell>
          <cell r="P3702" t="str">
            <v>Regular</v>
          </cell>
          <cell r="T3702">
            <v>1</v>
          </cell>
          <cell r="U3702" t="str">
            <v>ILS</v>
          </cell>
          <cell r="V3702" t="str">
            <v>Products - R&amp;D</v>
          </cell>
          <cell r="W3702" t="str">
            <v>Dorit Dor</v>
          </cell>
          <cell r="Y3702" t="str">
            <v>Eligible</v>
          </cell>
          <cell r="Z3702">
            <v>12976</v>
          </cell>
          <cell r="AA3702">
            <v>47837.788018433181</v>
          </cell>
          <cell r="AB3702">
            <v>12976</v>
          </cell>
          <cell r="AC3702">
            <v>47837.788018433181</v>
          </cell>
          <cell r="AD3702">
            <v>3</v>
          </cell>
          <cell r="AE3702" t="str">
            <v>T61</v>
          </cell>
          <cell r="AF3702">
            <v>10000</v>
          </cell>
          <cell r="AG3702">
            <v>16510</v>
          </cell>
          <cell r="AH3702">
            <v>0.45</v>
          </cell>
          <cell r="AI3702">
            <v>3</v>
          </cell>
          <cell r="AJ3702">
            <v>0</v>
          </cell>
          <cell r="AK3702">
            <v>13235.52</v>
          </cell>
          <cell r="AL3702">
            <v>2.0000000000000018E-2</v>
          </cell>
          <cell r="AM3702">
            <v>48794.543778801839</v>
          </cell>
          <cell r="AN3702">
            <v>956.75576036865823</v>
          </cell>
          <cell r="AO3702">
            <v>-0.19833313143549358</v>
          </cell>
          <cell r="AQ3702">
            <v>6500</v>
          </cell>
          <cell r="AR3702">
            <v>86000</v>
          </cell>
          <cell r="AS3702">
            <v>0.08</v>
          </cell>
          <cell r="AT3702">
            <v>1</v>
          </cell>
          <cell r="AU3702">
            <v>0</v>
          </cell>
          <cell r="AV3702">
            <v>13235.52</v>
          </cell>
          <cell r="AW3702">
            <v>48794.543778801839</v>
          </cell>
          <cell r="AX3702">
            <v>2.0000000000000018E-2</v>
          </cell>
          <cell r="AY3702">
            <v>956.75576036865823</v>
          </cell>
          <cell r="AZ3702" t="str">
            <v>Regular Bonus</v>
          </cell>
          <cell r="BA3702" t="str">
            <v>Regular BonusEligible</v>
          </cell>
          <cell r="BB3702" t="str">
            <v>Regular BonusIsrael</v>
          </cell>
          <cell r="BC3702" t="str">
            <v>Regular BonusIsrael Hourly Partial Time</v>
          </cell>
          <cell r="BD3702" t="str">
            <v>T61</v>
          </cell>
          <cell r="BE3702" t="str">
            <v>Hourly Partial Time</v>
          </cell>
          <cell r="BF3702">
            <v>12976</v>
          </cell>
          <cell r="BG3702">
            <v>5853</v>
          </cell>
          <cell r="BH3702">
            <v>3</v>
          </cell>
          <cell r="BI3702">
            <v>2000</v>
          </cell>
          <cell r="BJ3702">
            <v>6000</v>
          </cell>
          <cell r="BK3702">
            <v>6000</v>
          </cell>
          <cell r="BL3702">
            <v>4800</v>
          </cell>
        </row>
        <row r="3703">
          <cell r="B3703">
            <v>15264</v>
          </cell>
          <cell r="C3703">
            <v>10231</v>
          </cell>
          <cell r="D3703">
            <v>195672</v>
          </cell>
          <cell r="E3703" t="str">
            <v>Bar Nuriel</v>
          </cell>
          <cell r="F3703" t="str">
            <v>SOFTWARE DEVELOPER</v>
          </cell>
          <cell r="G3703" t="str">
            <v>Employee</v>
          </cell>
          <cell r="H3703" t="str">
            <v>Products - R&amp;D</v>
          </cell>
          <cell r="I3703" t="str">
            <v>TEL-AVIV</v>
          </cell>
          <cell r="J3703" t="str">
            <v>Israel</v>
          </cell>
          <cell r="K3703">
            <v>42499</v>
          </cell>
          <cell r="L3703" t="str">
            <v>IL</v>
          </cell>
          <cell r="M3703" t="str">
            <v>D51P</v>
          </cell>
          <cell r="N3703" t="str">
            <v>D</v>
          </cell>
          <cell r="O3703" t="str">
            <v>5</v>
          </cell>
          <cell r="P3703" t="str">
            <v>Regular</v>
          </cell>
          <cell r="T3703">
            <v>1</v>
          </cell>
          <cell r="U3703" t="str">
            <v>ILS</v>
          </cell>
          <cell r="V3703" t="str">
            <v>Products - R&amp;D</v>
          </cell>
          <cell r="W3703" t="str">
            <v>Dorit Dor</v>
          </cell>
          <cell r="Y3703" t="str">
            <v>Eligible</v>
          </cell>
          <cell r="Z3703">
            <v>24900</v>
          </cell>
          <cell r="AA3703">
            <v>91797.235023041474</v>
          </cell>
          <cell r="AB3703">
            <v>24900</v>
          </cell>
          <cell r="AC3703">
            <v>91797.235023041474</v>
          </cell>
          <cell r="AD3703">
            <v>4</v>
          </cell>
          <cell r="AE3703" t="str">
            <v>D51</v>
          </cell>
          <cell r="AF3703">
            <v>19500</v>
          </cell>
          <cell r="AG3703">
            <v>29500</v>
          </cell>
          <cell r="AH3703">
            <v>0.54</v>
          </cell>
          <cell r="AI3703">
            <v>3</v>
          </cell>
          <cell r="AJ3703">
            <v>0</v>
          </cell>
          <cell r="AK3703">
            <v>25896</v>
          </cell>
          <cell r="AL3703">
            <v>4.0000000000000036E-2</v>
          </cell>
          <cell r="AM3703">
            <v>95469.124423963134</v>
          </cell>
          <cell r="AN3703">
            <v>3671.8894009216601</v>
          </cell>
          <cell r="AO3703">
            <v>-0.12216949152542378</v>
          </cell>
          <cell r="AQ3703">
            <v>6500</v>
          </cell>
          <cell r="AR3703">
            <v>86000</v>
          </cell>
          <cell r="AS3703">
            <v>0.23</v>
          </cell>
          <cell r="AT3703">
            <v>1</v>
          </cell>
          <cell r="AU3703">
            <v>0</v>
          </cell>
          <cell r="AV3703">
            <v>25896</v>
          </cell>
          <cell r="AW3703">
            <v>95469.124423963134</v>
          </cell>
          <cell r="AX3703">
            <v>4.0000000000000036E-2</v>
          </cell>
          <cell r="AY3703">
            <v>3671.8894009216601</v>
          </cell>
          <cell r="AZ3703" t="str">
            <v>Regular Bonus</v>
          </cell>
          <cell r="BA3703" t="str">
            <v>Regular BonusEligible</v>
          </cell>
          <cell r="BB3703" t="str">
            <v>Regular BonusIsrael</v>
          </cell>
          <cell r="BC3703" t="str">
            <v>Regular BonusIsrael Employee</v>
          </cell>
          <cell r="BD3703" t="str">
            <v>D55</v>
          </cell>
          <cell r="BE3703" t="str">
            <v>Employee</v>
          </cell>
          <cell r="BF3703">
            <v>24900</v>
          </cell>
          <cell r="BG3703">
            <v>30000</v>
          </cell>
          <cell r="BH3703">
            <v>3</v>
          </cell>
          <cell r="BI3703">
            <v>4000</v>
          </cell>
          <cell r="BJ3703">
            <v>49000</v>
          </cell>
          <cell r="BK3703">
            <v>49000</v>
          </cell>
          <cell r="BL3703">
            <v>39200</v>
          </cell>
        </row>
        <row r="3704">
          <cell r="B3704">
            <v>15121</v>
          </cell>
          <cell r="C3704">
            <v>10091</v>
          </cell>
          <cell r="D3704">
            <v>136298</v>
          </cell>
          <cell r="E3704" t="str">
            <v>Tamar Nagar</v>
          </cell>
          <cell r="F3704" t="str">
            <v>SOFTWARE DEVELOPER</v>
          </cell>
          <cell r="G3704" t="str">
            <v>Employee</v>
          </cell>
          <cell r="H3704" t="str">
            <v>Products - R&amp;D</v>
          </cell>
          <cell r="I3704" t="str">
            <v>TEL-AVIV</v>
          </cell>
          <cell r="J3704" t="str">
            <v>Israel</v>
          </cell>
          <cell r="K3704">
            <v>42477</v>
          </cell>
          <cell r="L3704" t="str">
            <v>IL</v>
          </cell>
          <cell r="M3704" t="str">
            <v>D51P</v>
          </cell>
          <cell r="N3704" t="str">
            <v>D</v>
          </cell>
          <cell r="O3704" t="str">
            <v>5</v>
          </cell>
          <cell r="P3704" t="str">
            <v>Regular</v>
          </cell>
          <cell r="T3704">
            <v>1</v>
          </cell>
          <cell r="U3704" t="str">
            <v>ILS</v>
          </cell>
          <cell r="V3704" t="str">
            <v>Products - R&amp;D</v>
          </cell>
          <cell r="W3704" t="str">
            <v>Dorit Dor</v>
          </cell>
          <cell r="Y3704" t="str">
            <v>Eligible</v>
          </cell>
          <cell r="Z3704">
            <v>21000</v>
          </cell>
          <cell r="AA3704">
            <v>77419.354838709682</v>
          </cell>
          <cell r="AB3704">
            <v>21000</v>
          </cell>
          <cell r="AC3704">
            <v>77419.354838709682</v>
          </cell>
          <cell r="AD3704">
            <v>4</v>
          </cell>
          <cell r="AE3704" t="str">
            <v>D51</v>
          </cell>
          <cell r="AF3704">
            <v>19500</v>
          </cell>
          <cell r="AG3704">
            <v>29500</v>
          </cell>
          <cell r="AH3704">
            <v>0.15</v>
          </cell>
          <cell r="AI3704">
            <v>2</v>
          </cell>
          <cell r="AJ3704">
            <v>0</v>
          </cell>
          <cell r="AK3704">
            <v>22050</v>
          </cell>
          <cell r="AL3704">
            <v>5.0000000000000044E-2</v>
          </cell>
          <cell r="AM3704">
            <v>81290.322580645166</v>
          </cell>
          <cell r="AN3704">
            <v>3870.9677419354848</v>
          </cell>
          <cell r="AO3704">
            <v>-0.25254237288135595</v>
          </cell>
          <cell r="AQ3704">
            <v>6500</v>
          </cell>
          <cell r="AR3704">
            <v>86000</v>
          </cell>
          <cell r="AS3704">
            <v>0.18</v>
          </cell>
          <cell r="AT3704">
            <v>1</v>
          </cell>
          <cell r="AU3704">
            <v>0</v>
          </cell>
          <cell r="AV3704">
            <v>22050</v>
          </cell>
          <cell r="AW3704">
            <v>81290.322580645166</v>
          </cell>
          <cell r="AX3704">
            <v>5.0000000000000044E-2</v>
          </cell>
          <cell r="AY3704">
            <v>3870.9677419354848</v>
          </cell>
          <cell r="AZ3704" t="str">
            <v>Regular Bonus</v>
          </cell>
          <cell r="BA3704" t="str">
            <v>Regular BonusEligible</v>
          </cell>
          <cell r="BB3704" t="str">
            <v>Regular BonusIsrael</v>
          </cell>
          <cell r="BC3704" t="str">
            <v>Regular BonusIsrael Employee</v>
          </cell>
          <cell r="BD3704" t="str">
            <v>D61</v>
          </cell>
          <cell r="BE3704" t="str">
            <v>Employee</v>
          </cell>
          <cell r="BF3704">
            <v>21000</v>
          </cell>
          <cell r="BG3704">
            <v>20252</v>
          </cell>
          <cell r="BH3704">
            <v>3</v>
          </cell>
          <cell r="BI3704">
            <v>4000</v>
          </cell>
          <cell r="BJ3704">
            <v>34000</v>
          </cell>
          <cell r="BK3704">
            <v>34000</v>
          </cell>
          <cell r="BL3704">
            <v>27200</v>
          </cell>
        </row>
        <row r="3705">
          <cell r="B3705">
            <v>17771</v>
          </cell>
          <cell r="C3705">
            <v>12772</v>
          </cell>
          <cell r="D3705">
            <v>52154</v>
          </cell>
          <cell r="E3705" t="str">
            <v>Ameer Asli</v>
          </cell>
          <cell r="F3705" t="str">
            <v>SOFTWARE DEVELOPER</v>
          </cell>
          <cell r="G3705" t="str">
            <v>Employee</v>
          </cell>
          <cell r="H3705" t="str">
            <v>Products - R&amp;D</v>
          </cell>
          <cell r="I3705" t="str">
            <v>TEL-AVIV</v>
          </cell>
          <cell r="J3705" t="str">
            <v>Israel</v>
          </cell>
          <cell r="K3705">
            <v>43157</v>
          </cell>
          <cell r="L3705" t="str">
            <v>IL</v>
          </cell>
          <cell r="M3705" t="str">
            <v>D51P</v>
          </cell>
          <cell r="N3705" t="str">
            <v>D</v>
          </cell>
          <cell r="O3705" t="str">
            <v>5</v>
          </cell>
          <cell r="P3705" t="str">
            <v>Regular</v>
          </cell>
          <cell r="T3705">
            <v>1</v>
          </cell>
          <cell r="U3705" t="str">
            <v>ILS</v>
          </cell>
          <cell r="V3705" t="str">
            <v>Products - R&amp;D</v>
          </cell>
          <cell r="W3705" t="str">
            <v>Dorit Dor</v>
          </cell>
          <cell r="Y3705" t="str">
            <v>Eligible</v>
          </cell>
          <cell r="Z3705">
            <v>22600</v>
          </cell>
          <cell r="AA3705">
            <v>83317.972350230411</v>
          </cell>
          <cell r="AB3705">
            <v>22600</v>
          </cell>
          <cell r="AC3705">
            <v>83317.972350230411</v>
          </cell>
          <cell r="AD3705">
            <v>4</v>
          </cell>
          <cell r="AE3705" t="str">
            <v>D51</v>
          </cell>
          <cell r="AF3705">
            <v>19500</v>
          </cell>
          <cell r="AG3705">
            <v>29500</v>
          </cell>
          <cell r="AH3705">
            <v>0.31</v>
          </cell>
          <cell r="AI3705">
            <v>2</v>
          </cell>
          <cell r="AJ3705">
            <v>0</v>
          </cell>
          <cell r="AK3705">
            <v>23730</v>
          </cell>
          <cell r="AL3705">
            <v>5.0000000000000044E-2</v>
          </cell>
          <cell r="AM3705">
            <v>87483.870967741939</v>
          </cell>
          <cell r="AN3705">
            <v>4165.8986175115278</v>
          </cell>
          <cell r="AO3705">
            <v>-0.19559322033898308</v>
          </cell>
          <cell r="AQ3705">
            <v>6500</v>
          </cell>
          <cell r="AR3705">
            <v>86000</v>
          </cell>
          <cell r="AS3705">
            <v>0.2</v>
          </cell>
          <cell r="AT3705">
            <v>1</v>
          </cell>
          <cell r="AU3705">
            <v>0</v>
          </cell>
          <cell r="AV3705">
            <v>23730</v>
          </cell>
          <cell r="AW3705">
            <v>87483.870967741939</v>
          </cell>
          <cell r="AX3705">
            <v>5.0000000000000044E-2</v>
          </cell>
          <cell r="AY3705">
            <v>4165.8986175115278</v>
          </cell>
          <cell r="AZ3705" t="str">
            <v>Regular Bonus</v>
          </cell>
          <cell r="BA3705" t="str">
            <v>Regular BonusEligible</v>
          </cell>
          <cell r="BB3705" t="str">
            <v>Regular BonusIsrael</v>
          </cell>
          <cell r="BC3705" t="str">
            <v>Regular BonusIsrael Employee</v>
          </cell>
          <cell r="BD3705" t="str">
            <v>D55</v>
          </cell>
          <cell r="BE3705" t="str">
            <v>Employee</v>
          </cell>
          <cell r="BF3705">
            <v>22600</v>
          </cell>
          <cell r="BG3705">
            <v>15000</v>
          </cell>
          <cell r="BH3705">
            <v>2</v>
          </cell>
          <cell r="BI3705">
            <v>4000</v>
          </cell>
          <cell r="BJ3705">
            <v>49000</v>
          </cell>
          <cell r="BK3705">
            <v>49000</v>
          </cell>
          <cell r="BL3705">
            <v>39200</v>
          </cell>
        </row>
        <row r="3706">
          <cell r="B3706">
            <v>17970</v>
          </cell>
          <cell r="C3706">
            <v>12968</v>
          </cell>
          <cell r="D3706">
            <v>154799</v>
          </cell>
          <cell r="E3706" t="str">
            <v>Gal Abir</v>
          </cell>
          <cell r="F3706" t="str">
            <v>SOFTWARE DEVELOPER</v>
          </cell>
          <cell r="G3706" t="str">
            <v>Employee</v>
          </cell>
          <cell r="H3706" t="str">
            <v>Products - R&amp;D</v>
          </cell>
          <cell r="I3706" t="str">
            <v>TEL-AVIV</v>
          </cell>
          <cell r="J3706" t="str">
            <v>Israel</v>
          </cell>
          <cell r="K3706">
            <v>43213</v>
          </cell>
          <cell r="L3706" t="str">
            <v>IL</v>
          </cell>
          <cell r="M3706" t="str">
            <v>D51P</v>
          </cell>
          <cell r="N3706" t="str">
            <v>D</v>
          </cell>
          <cell r="O3706" t="str">
            <v>5</v>
          </cell>
          <cell r="P3706" t="str">
            <v>Regular</v>
          </cell>
          <cell r="T3706">
            <v>1</v>
          </cell>
          <cell r="U3706" t="str">
            <v>ILS</v>
          </cell>
          <cell r="V3706" t="str">
            <v>Products - R&amp;D</v>
          </cell>
          <cell r="W3706" t="str">
            <v>Dorit Dor</v>
          </cell>
          <cell r="Y3706" t="str">
            <v>Eligible</v>
          </cell>
          <cell r="Z3706">
            <v>22500</v>
          </cell>
          <cell r="AA3706">
            <v>82949.308755760372</v>
          </cell>
          <cell r="AB3706">
            <v>22500</v>
          </cell>
          <cell r="AC3706">
            <v>82949.308755760372</v>
          </cell>
          <cell r="AD3706">
            <v>4</v>
          </cell>
          <cell r="AE3706" t="str">
            <v>D51</v>
          </cell>
          <cell r="AF3706">
            <v>19500</v>
          </cell>
          <cell r="AG3706">
            <v>29500</v>
          </cell>
          <cell r="AH3706">
            <v>0.3</v>
          </cell>
          <cell r="AI3706">
            <v>2</v>
          </cell>
          <cell r="AJ3706">
            <v>0</v>
          </cell>
          <cell r="AK3706">
            <v>23625</v>
          </cell>
          <cell r="AL3706">
            <v>5.0000000000000044E-2</v>
          </cell>
          <cell r="AM3706">
            <v>87096.774193548394</v>
          </cell>
          <cell r="AN3706">
            <v>4147.4654377880215</v>
          </cell>
          <cell r="AO3706">
            <v>-0.19915254237288138</v>
          </cell>
          <cell r="AQ3706">
            <v>6500</v>
          </cell>
          <cell r="AR3706">
            <v>86000</v>
          </cell>
          <cell r="AS3706">
            <v>0.2</v>
          </cell>
          <cell r="AT3706">
            <v>1</v>
          </cell>
          <cell r="AU3706">
            <v>0</v>
          </cell>
          <cell r="AV3706">
            <v>23625</v>
          </cell>
          <cell r="AW3706">
            <v>87096.774193548394</v>
          </cell>
          <cell r="AX3706">
            <v>5.0000000000000044E-2</v>
          </cell>
          <cell r="AY3706">
            <v>4147.4654377880215</v>
          </cell>
          <cell r="AZ3706" t="str">
            <v>Regular Bonus</v>
          </cell>
          <cell r="BA3706" t="str">
            <v>Regular BonusEligible</v>
          </cell>
          <cell r="BB3706" t="str">
            <v>Regular BonusIsrael</v>
          </cell>
          <cell r="BC3706" t="str">
            <v>Regular BonusIsrael Employee</v>
          </cell>
          <cell r="BD3706" t="str">
            <v>D65</v>
          </cell>
          <cell r="BE3706" t="str">
            <v>Employee</v>
          </cell>
          <cell r="BF3706">
            <v>22500</v>
          </cell>
          <cell r="BG3706">
            <v>22000</v>
          </cell>
          <cell r="BH3706">
            <v>3</v>
          </cell>
          <cell r="BI3706">
            <v>4000</v>
          </cell>
          <cell r="BJ3706">
            <v>35000</v>
          </cell>
          <cell r="BK3706">
            <v>35000</v>
          </cell>
          <cell r="BL3706">
            <v>28000</v>
          </cell>
        </row>
        <row r="3707">
          <cell r="B3707">
            <v>17003</v>
          </cell>
          <cell r="C3707">
            <v>11917</v>
          </cell>
          <cell r="D3707">
            <v>195722</v>
          </cell>
          <cell r="E3707" t="str">
            <v>Muhammad Mahajna</v>
          </cell>
          <cell r="F3707" t="str">
            <v>SOFTWARE DEVELOPER</v>
          </cell>
          <cell r="G3707" t="str">
            <v>Employee</v>
          </cell>
          <cell r="H3707" t="str">
            <v>Products - R&amp;D</v>
          </cell>
          <cell r="I3707" t="str">
            <v>TEL-AVIV</v>
          </cell>
          <cell r="J3707" t="str">
            <v>Israel</v>
          </cell>
          <cell r="K3707">
            <v>42985</v>
          </cell>
          <cell r="L3707" t="str">
            <v>IL</v>
          </cell>
          <cell r="M3707" t="str">
            <v>D61P</v>
          </cell>
          <cell r="N3707" t="str">
            <v>D</v>
          </cell>
          <cell r="O3707" t="str">
            <v>6</v>
          </cell>
          <cell r="P3707" t="str">
            <v>Regular</v>
          </cell>
          <cell r="T3707">
            <v>1</v>
          </cell>
          <cell r="U3707" t="str">
            <v>ILS</v>
          </cell>
          <cell r="V3707" t="str">
            <v>Products - R&amp;D</v>
          </cell>
          <cell r="W3707" t="str">
            <v>Dorit Dor</v>
          </cell>
          <cell r="Y3707" t="str">
            <v>Eligible</v>
          </cell>
          <cell r="Z3707">
            <v>20500</v>
          </cell>
          <cell r="AA3707">
            <v>75576.036866359456</v>
          </cell>
          <cell r="AB3707">
            <v>20500</v>
          </cell>
          <cell r="AC3707">
            <v>75576.036866359456</v>
          </cell>
          <cell r="AD3707">
            <v>3</v>
          </cell>
          <cell r="AE3707" t="str">
            <v>D61</v>
          </cell>
          <cell r="AF3707">
            <v>16000</v>
          </cell>
          <cell r="AG3707">
            <v>23000</v>
          </cell>
          <cell r="AH3707">
            <v>0.64</v>
          </cell>
          <cell r="AI3707">
            <v>3</v>
          </cell>
          <cell r="AJ3707">
            <v>0</v>
          </cell>
          <cell r="AK3707">
            <v>20910</v>
          </cell>
          <cell r="AL3707">
            <v>2.0000000000000018E-2</v>
          </cell>
          <cell r="AM3707">
            <v>77087.557603686641</v>
          </cell>
          <cell r="AN3707">
            <v>1511.5207373271842</v>
          </cell>
          <cell r="AO3707">
            <v>-9.0869565217391313E-2</v>
          </cell>
          <cell r="AQ3707">
            <v>6500</v>
          </cell>
          <cell r="AR3707">
            <v>86000</v>
          </cell>
          <cell r="AS3707">
            <v>0.17</v>
          </cell>
          <cell r="AT3707">
            <v>1</v>
          </cell>
          <cell r="AU3707">
            <v>0</v>
          </cell>
          <cell r="AV3707">
            <v>20910</v>
          </cell>
          <cell r="AW3707">
            <v>77087.557603686641</v>
          </cell>
          <cell r="AX3707">
            <v>2.0000000000000018E-2</v>
          </cell>
          <cell r="AY3707">
            <v>1511.5207373271842</v>
          </cell>
          <cell r="AZ3707" t="str">
            <v>Regular Bonus</v>
          </cell>
          <cell r="BA3707" t="str">
            <v>Regular BonusEligible</v>
          </cell>
          <cell r="BB3707" t="str">
            <v>Regular BonusIsrael</v>
          </cell>
          <cell r="BC3707" t="str">
            <v>Regular BonusIsrael Employee</v>
          </cell>
          <cell r="BD3707" t="str">
            <v>D65</v>
          </cell>
          <cell r="BE3707" t="str">
            <v>Employee</v>
          </cell>
          <cell r="BF3707">
            <v>20500</v>
          </cell>
          <cell r="BG3707">
            <v>16600</v>
          </cell>
          <cell r="BH3707">
            <v>3</v>
          </cell>
          <cell r="BI3707">
            <v>4000</v>
          </cell>
          <cell r="BJ3707">
            <v>22000</v>
          </cell>
          <cell r="BK3707">
            <v>22000</v>
          </cell>
          <cell r="BL3707">
            <v>17600</v>
          </cell>
        </row>
        <row r="3708">
          <cell r="B3708">
            <v>18242</v>
          </cell>
          <cell r="C3708">
            <v>13292</v>
          </cell>
          <cell r="D3708">
            <v>136649</v>
          </cell>
          <cell r="E3708" t="str">
            <v>Roee Duvdevani</v>
          </cell>
          <cell r="F3708" t="str">
            <v>SOFTWARE DEVELOPER</v>
          </cell>
          <cell r="G3708" t="str">
            <v>Employee</v>
          </cell>
          <cell r="H3708" t="str">
            <v>Products - R&amp;D</v>
          </cell>
          <cell r="I3708" t="str">
            <v>TEL-AVIV</v>
          </cell>
          <cell r="J3708" t="str">
            <v>Israel</v>
          </cell>
          <cell r="K3708">
            <v>43269</v>
          </cell>
          <cell r="L3708" t="str">
            <v>IL</v>
          </cell>
          <cell r="M3708" t="str">
            <v>D51P</v>
          </cell>
          <cell r="N3708" t="str">
            <v>D</v>
          </cell>
          <cell r="O3708" t="str">
            <v>5</v>
          </cell>
          <cell r="P3708" t="str">
            <v>Regular</v>
          </cell>
          <cell r="T3708">
            <v>1</v>
          </cell>
          <cell r="U3708" t="str">
            <v>ILS</v>
          </cell>
          <cell r="V3708" t="str">
            <v>Products - R&amp;D</v>
          </cell>
          <cell r="W3708" t="str">
            <v>Dorit Dor</v>
          </cell>
          <cell r="Y3708" t="str">
            <v>Eligible</v>
          </cell>
          <cell r="Z3708">
            <v>21500</v>
          </cell>
          <cell r="AA3708">
            <v>79262.672811059907</v>
          </cell>
          <cell r="AB3708">
            <v>21500</v>
          </cell>
          <cell r="AC3708">
            <v>79262.672811059907</v>
          </cell>
          <cell r="AD3708">
            <v>4</v>
          </cell>
          <cell r="AE3708" t="str">
            <v>D51</v>
          </cell>
          <cell r="AF3708">
            <v>19500</v>
          </cell>
          <cell r="AG3708">
            <v>29500</v>
          </cell>
          <cell r="AH3708">
            <v>0.2</v>
          </cell>
          <cell r="AI3708">
            <v>2</v>
          </cell>
          <cell r="AJ3708">
            <v>0</v>
          </cell>
          <cell r="AK3708">
            <v>22575</v>
          </cell>
          <cell r="AL3708">
            <v>5.0000000000000044E-2</v>
          </cell>
          <cell r="AM3708">
            <v>83225.806451612909</v>
          </cell>
          <cell r="AN3708">
            <v>3963.1336405530019</v>
          </cell>
          <cell r="AO3708">
            <v>-0.23474576271186443</v>
          </cell>
          <cell r="AQ3708">
            <v>6500</v>
          </cell>
          <cell r="AR3708">
            <v>86000</v>
          </cell>
          <cell r="AS3708">
            <v>0.18</v>
          </cell>
          <cell r="AT3708">
            <v>1</v>
          </cell>
          <cell r="AU3708">
            <v>0</v>
          </cell>
          <cell r="AV3708">
            <v>22575</v>
          </cell>
          <cell r="AW3708">
            <v>83225.806451612909</v>
          </cell>
          <cell r="AX3708">
            <v>5.0000000000000044E-2</v>
          </cell>
          <cell r="AY3708">
            <v>3963.1336405530019</v>
          </cell>
          <cell r="AZ3708" t="str">
            <v>Regular Bonus</v>
          </cell>
          <cell r="BA3708" t="str">
            <v>Regular BonusEligible</v>
          </cell>
          <cell r="BB3708" t="str">
            <v>Regular BonusIsrael</v>
          </cell>
          <cell r="BC3708" t="str">
            <v>Regular BonusIsrael Employee</v>
          </cell>
          <cell r="BD3708" t="str">
            <v>D65</v>
          </cell>
          <cell r="BE3708" t="str">
            <v>Employee</v>
          </cell>
          <cell r="BF3708">
            <v>21500</v>
          </cell>
          <cell r="BG3708">
            <v>35000</v>
          </cell>
          <cell r="BH3708">
            <v>4</v>
          </cell>
          <cell r="BI3708">
            <v>4000</v>
          </cell>
          <cell r="BJ3708">
            <v>35000</v>
          </cell>
          <cell r="BK3708">
            <v>35000</v>
          </cell>
          <cell r="BL3708">
            <v>28000</v>
          </cell>
        </row>
        <row r="3709">
          <cell r="B3709">
            <v>16927</v>
          </cell>
          <cell r="C3709">
            <v>11844</v>
          </cell>
          <cell r="D3709">
            <v>200697</v>
          </cell>
          <cell r="E3709" t="str">
            <v>Asaf Gamliel</v>
          </cell>
          <cell r="F3709" t="str">
            <v>CYBER DEVELOPER</v>
          </cell>
          <cell r="G3709" t="str">
            <v>Employee</v>
          </cell>
          <cell r="H3709" t="str">
            <v>Products - R&amp;D</v>
          </cell>
          <cell r="I3709" t="str">
            <v>TEL-AVIV</v>
          </cell>
          <cell r="J3709" t="str">
            <v>Israel</v>
          </cell>
          <cell r="K3709">
            <v>42967</v>
          </cell>
          <cell r="L3709" t="str">
            <v>IL</v>
          </cell>
          <cell r="M3709" t="str">
            <v>D61P</v>
          </cell>
          <cell r="N3709" t="str">
            <v>D</v>
          </cell>
          <cell r="O3709" t="str">
            <v>6</v>
          </cell>
          <cell r="P3709" t="str">
            <v>Regular</v>
          </cell>
          <cell r="T3709">
            <v>1</v>
          </cell>
          <cell r="U3709" t="str">
            <v>ILS</v>
          </cell>
          <cell r="V3709" t="str">
            <v>Products - R&amp;D</v>
          </cell>
          <cell r="W3709" t="str">
            <v>Dorit Dor</v>
          </cell>
          <cell r="Y3709" t="str">
            <v>Eligible</v>
          </cell>
          <cell r="Z3709">
            <v>19900</v>
          </cell>
          <cell r="AA3709">
            <v>73364.055299539177</v>
          </cell>
          <cell r="AB3709">
            <v>19900</v>
          </cell>
          <cell r="AC3709">
            <v>73364.055299539177</v>
          </cell>
          <cell r="AD3709">
            <v>3</v>
          </cell>
          <cell r="AE3709" t="str">
            <v>D61</v>
          </cell>
          <cell r="AF3709">
            <v>16000</v>
          </cell>
          <cell r="AG3709">
            <v>23000</v>
          </cell>
          <cell r="AH3709">
            <v>0.55000000000000004</v>
          </cell>
          <cell r="AI3709">
            <v>3</v>
          </cell>
          <cell r="AJ3709">
            <v>0</v>
          </cell>
          <cell r="AK3709">
            <v>20298</v>
          </cell>
          <cell r="AL3709">
            <v>2.0000000000000018E-2</v>
          </cell>
          <cell r="AM3709">
            <v>74831.336405529961</v>
          </cell>
          <cell r="AN3709">
            <v>1467.2811059907835</v>
          </cell>
          <cell r="AO3709">
            <v>-0.11747826086956525</v>
          </cell>
          <cell r="AQ3709">
            <v>6500</v>
          </cell>
          <cell r="AR3709">
            <v>86000</v>
          </cell>
          <cell r="AS3709">
            <v>0.16</v>
          </cell>
          <cell r="AT3709">
            <v>1</v>
          </cell>
          <cell r="AU3709">
            <v>0</v>
          </cell>
          <cell r="AV3709">
            <v>20298</v>
          </cell>
          <cell r="AW3709">
            <v>74831.336405529961</v>
          </cell>
          <cell r="AX3709">
            <v>2.0000000000000018E-2</v>
          </cell>
          <cell r="AY3709">
            <v>1467.2811059907835</v>
          </cell>
          <cell r="AZ3709" t="str">
            <v>Regular Bonus</v>
          </cell>
          <cell r="BA3709" t="str">
            <v>Regular BonusEligible</v>
          </cell>
          <cell r="BB3709" t="str">
            <v>Regular BonusIsrael</v>
          </cell>
          <cell r="BC3709" t="str">
            <v>Regular BonusIsrael Employee</v>
          </cell>
          <cell r="BD3709" t="str">
            <v>D61</v>
          </cell>
          <cell r="BE3709" t="str">
            <v>Employee</v>
          </cell>
          <cell r="BF3709">
            <v>19900</v>
          </cell>
          <cell r="BG3709">
            <v>16619</v>
          </cell>
          <cell r="BH3709">
            <v>3</v>
          </cell>
          <cell r="BI3709">
            <v>4000</v>
          </cell>
          <cell r="BJ3709">
            <v>21000</v>
          </cell>
          <cell r="BK3709">
            <v>21000</v>
          </cell>
          <cell r="BL3709">
            <v>16800</v>
          </cell>
        </row>
        <row r="3710">
          <cell r="B3710">
            <v>17004</v>
          </cell>
          <cell r="C3710">
            <v>11918</v>
          </cell>
          <cell r="D3710">
            <v>251548</v>
          </cell>
          <cell r="E3710" t="str">
            <v>Naor Basher</v>
          </cell>
          <cell r="F3710" t="str">
            <v>SOFTWARE DEVELOPER</v>
          </cell>
          <cell r="G3710" t="str">
            <v>Employee</v>
          </cell>
          <cell r="H3710" t="str">
            <v>Products - R&amp;D</v>
          </cell>
          <cell r="I3710" t="str">
            <v>TEL-AVIV</v>
          </cell>
          <cell r="J3710" t="str">
            <v>Israel</v>
          </cell>
          <cell r="K3710">
            <v>42985</v>
          </cell>
          <cell r="L3710" t="str">
            <v>IL</v>
          </cell>
          <cell r="M3710" t="str">
            <v>D51P</v>
          </cell>
          <cell r="N3710" t="str">
            <v>D</v>
          </cell>
          <cell r="O3710" t="str">
            <v>5</v>
          </cell>
          <cell r="P3710" t="str">
            <v>Regular</v>
          </cell>
          <cell r="T3710">
            <v>1</v>
          </cell>
          <cell r="U3710" t="str">
            <v>ILS</v>
          </cell>
          <cell r="V3710" t="str">
            <v>Products - R&amp;D</v>
          </cell>
          <cell r="W3710" t="str">
            <v>Dorit Dor</v>
          </cell>
          <cell r="Y3710" t="str">
            <v>Not Eligible - Left</v>
          </cell>
          <cell r="Z3710">
            <v>21500</v>
          </cell>
          <cell r="AA3710">
            <v>79262.672811059907</v>
          </cell>
          <cell r="AB3710">
            <v>21500</v>
          </cell>
          <cell r="AC3710">
            <v>79262.672811059907</v>
          </cell>
        </row>
        <row r="3711">
          <cell r="B3711">
            <v>19081</v>
          </cell>
          <cell r="C3711">
            <v>14139</v>
          </cell>
          <cell r="D3711">
            <v>169805</v>
          </cell>
          <cell r="E3711" t="str">
            <v>Yosef Mehrzadi</v>
          </cell>
          <cell r="F3711" t="str">
            <v>SOFTWARE DEVELOPER</v>
          </cell>
          <cell r="G3711" t="str">
            <v>Employee</v>
          </cell>
          <cell r="H3711" t="str">
            <v>Products - R&amp;D</v>
          </cell>
          <cell r="I3711" t="str">
            <v>TEL-AVIV</v>
          </cell>
          <cell r="J3711" t="str">
            <v>Israel</v>
          </cell>
          <cell r="K3711">
            <v>43409</v>
          </cell>
          <cell r="L3711" t="str">
            <v>IL</v>
          </cell>
          <cell r="M3711" t="str">
            <v>D51P</v>
          </cell>
          <cell r="N3711" t="str">
            <v>D</v>
          </cell>
          <cell r="O3711" t="str">
            <v>5</v>
          </cell>
          <cell r="P3711" t="str">
            <v>Regular</v>
          </cell>
          <cell r="T3711">
            <v>1</v>
          </cell>
          <cell r="U3711" t="str">
            <v>ILS</v>
          </cell>
          <cell r="V3711" t="str">
            <v>Products - R&amp;D</v>
          </cell>
          <cell r="W3711" t="str">
            <v>Dorit Dor</v>
          </cell>
          <cell r="Y3711" t="str">
            <v>Eligible</v>
          </cell>
          <cell r="Z3711">
            <v>18000</v>
          </cell>
          <cell r="AA3711">
            <v>66359.447004608301</v>
          </cell>
          <cell r="AB3711">
            <v>18000</v>
          </cell>
          <cell r="AC3711">
            <v>66359.447004608301</v>
          </cell>
          <cell r="AD3711">
            <v>4</v>
          </cell>
          <cell r="AE3711" t="str">
            <v>D51</v>
          </cell>
          <cell r="AF3711">
            <v>19500</v>
          </cell>
          <cell r="AG3711">
            <v>29500</v>
          </cell>
          <cell r="AH3711">
            <v>0</v>
          </cell>
          <cell r="AI3711">
            <v>1</v>
          </cell>
          <cell r="AJ3711">
            <v>0</v>
          </cell>
          <cell r="AK3711">
            <v>19080</v>
          </cell>
          <cell r="AL3711">
            <v>6.0000000000000053E-2</v>
          </cell>
          <cell r="AM3711">
            <v>70341.013824884794</v>
          </cell>
          <cell r="AN3711">
            <v>3981.5668202764937</v>
          </cell>
          <cell r="AO3711">
            <v>-0.35322033898305083</v>
          </cell>
          <cell r="AQ3711">
            <v>6500</v>
          </cell>
          <cell r="AR3711">
            <v>86000</v>
          </cell>
          <cell r="AS3711">
            <v>0.14000000000000001</v>
          </cell>
          <cell r="AT3711">
            <v>1</v>
          </cell>
          <cell r="AU3711">
            <v>0</v>
          </cell>
          <cell r="AV3711">
            <v>19080</v>
          </cell>
          <cell r="AW3711">
            <v>70341.013824884794</v>
          </cell>
          <cell r="AX3711">
            <v>6.0000000000000053E-2</v>
          </cell>
          <cell r="AY3711">
            <v>3981.5668202764937</v>
          </cell>
          <cell r="AZ3711" t="str">
            <v>Regular Bonus</v>
          </cell>
          <cell r="BA3711" t="str">
            <v>Regular BonusEligible</v>
          </cell>
          <cell r="BB3711" t="str">
            <v>Regular BonusIsrael</v>
          </cell>
          <cell r="BC3711" t="str">
            <v>Regular BonusIsrael Employee</v>
          </cell>
          <cell r="BD3711" t="str">
            <v>D65</v>
          </cell>
          <cell r="BE3711" t="str">
            <v>Employee</v>
          </cell>
          <cell r="BF3711">
            <v>18000</v>
          </cell>
          <cell r="BG3711">
            <v>12000</v>
          </cell>
          <cell r="BH3711">
            <v>2</v>
          </cell>
          <cell r="BI3711">
            <v>4000</v>
          </cell>
          <cell r="BJ3711">
            <v>35000</v>
          </cell>
          <cell r="BK3711">
            <v>35000</v>
          </cell>
          <cell r="BL3711">
            <v>28000</v>
          </cell>
        </row>
        <row r="3712">
          <cell r="B3712">
            <v>17062</v>
          </cell>
          <cell r="C3712">
            <v>11975</v>
          </cell>
          <cell r="D3712">
            <v>85043</v>
          </cell>
          <cell r="E3712" t="str">
            <v>Majdy Aburia</v>
          </cell>
          <cell r="F3712" t="str">
            <v>SOFTWARE DEVELOPER</v>
          </cell>
          <cell r="G3712" t="str">
            <v>Employee</v>
          </cell>
          <cell r="H3712" t="str">
            <v>Products - R&amp;D</v>
          </cell>
          <cell r="I3712" t="str">
            <v>TEL-AVIV</v>
          </cell>
          <cell r="J3712" t="str">
            <v>Israel</v>
          </cell>
          <cell r="K3712">
            <v>42989</v>
          </cell>
          <cell r="L3712" t="str">
            <v>IL</v>
          </cell>
          <cell r="M3712" t="str">
            <v>D51P</v>
          </cell>
          <cell r="N3712" t="str">
            <v>D</v>
          </cell>
          <cell r="O3712" t="str">
            <v>5</v>
          </cell>
          <cell r="P3712" t="str">
            <v>Regular</v>
          </cell>
          <cell r="T3712">
            <v>1</v>
          </cell>
          <cell r="U3712" t="str">
            <v>ILS</v>
          </cell>
          <cell r="V3712" t="str">
            <v>Products - R&amp;D</v>
          </cell>
          <cell r="W3712" t="str">
            <v>Dorit Dor</v>
          </cell>
          <cell r="Y3712" t="str">
            <v>Eligible</v>
          </cell>
          <cell r="Z3712">
            <v>18000</v>
          </cell>
          <cell r="AA3712">
            <v>66359.447004608301</v>
          </cell>
          <cell r="AB3712">
            <v>18000</v>
          </cell>
          <cell r="AC3712">
            <v>66359.447004608301</v>
          </cell>
          <cell r="AD3712">
            <v>4</v>
          </cell>
          <cell r="AE3712" t="str">
            <v>D51</v>
          </cell>
          <cell r="AF3712">
            <v>19500</v>
          </cell>
          <cell r="AG3712">
            <v>29500</v>
          </cell>
          <cell r="AH3712">
            <v>0</v>
          </cell>
          <cell r="AI3712">
            <v>1</v>
          </cell>
          <cell r="AJ3712">
            <v>0</v>
          </cell>
          <cell r="AK3712">
            <v>19080</v>
          </cell>
          <cell r="AL3712">
            <v>6.0000000000000053E-2</v>
          </cell>
          <cell r="AM3712">
            <v>70341.013824884794</v>
          </cell>
          <cell r="AN3712">
            <v>3981.5668202764937</v>
          </cell>
          <cell r="AO3712">
            <v>-0.35322033898305083</v>
          </cell>
          <cell r="AQ3712">
            <v>6500</v>
          </cell>
          <cell r="AR3712">
            <v>86000</v>
          </cell>
          <cell r="AS3712">
            <v>0.14000000000000001</v>
          </cell>
          <cell r="AT3712">
            <v>1</v>
          </cell>
          <cell r="AU3712">
            <v>0</v>
          </cell>
          <cell r="AV3712">
            <v>19080</v>
          </cell>
          <cell r="AW3712">
            <v>70341.013824884794</v>
          </cell>
          <cell r="AX3712">
            <v>6.0000000000000053E-2</v>
          </cell>
          <cell r="AY3712">
            <v>3981.5668202764937</v>
          </cell>
          <cell r="AZ3712" t="str">
            <v>Regular Bonus</v>
          </cell>
          <cell r="BA3712" t="str">
            <v>Regular BonusEligible</v>
          </cell>
          <cell r="BB3712" t="str">
            <v>Regular BonusIsrael</v>
          </cell>
          <cell r="BC3712" t="str">
            <v>Regular BonusIsrael Employee</v>
          </cell>
          <cell r="BD3712" t="str">
            <v>D65</v>
          </cell>
          <cell r="BE3712" t="str">
            <v>Employee</v>
          </cell>
          <cell r="BF3712">
            <v>18000</v>
          </cell>
          <cell r="BG3712">
            <v>18000</v>
          </cell>
          <cell r="BH3712">
            <v>3</v>
          </cell>
          <cell r="BI3712">
            <v>4000</v>
          </cell>
          <cell r="BJ3712">
            <v>35000</v>
          </cell>
          <cell r="BK3712">
            <v>35000</v>
          </cell>
          <cell r="BL3712">
            <v>28000</v>
          </cell>
        </row>
        <row r="3713">
          <cell r="B3713">
            <v>17096</v>
          </cell>
          <cell r="C3713">
            <v>12089</v>
          </cell>
          <cell r="D3713">
            <v>133472</v>
          </cell>
          <cell r="E3713" t="str">
            <v>Anan Kays</v>
          </cell>
          <cell r="F3713" t="str">
            <v>TEAM LEADER</v>
          </cell>
          <cell r="G3713" t="str">
            <v>Employee</v>
          </cell>
          <cell r="H3713" t="str">
            <v>Products - R&amp;D</v>
          </cell>
          <cell r="I3713" t="str">
            <v>TEL-AVIV</v>
          </cell>
          <cell r="J3713" t="str">
            <v>Israel</v>
          </cell>
          <cell r="K3713">
            <v>42996</v>
          </cell>
          <cell r="L3713" t="str">
            <v>IL</v>
          </cell>
          <cell r="M3713" t="str">
            <v>D41M</v>
          </cell>
          <cell r="N3713" t="str">
            <v>D</v>
          </cell>
          <cell r="O3713" t="str">
            <v>4</v>
          </cell>
          <cell r="P3713" t="str">
            <v>Regular</v>
          </cell>
          <cell r="T3713">
            <v>1</v>
          </cell>
          <cell r="U3713" t="str">
            <v>ILS</v>
          </cell>
          <cell r="V3713" t="str">
            <v>Products - R&amp;D</v>
          </cell>
          <cell r="W3713" t="str">
            <v>Dorit Dor</v>
          </cell>
          <cell r="Y3713" t="str">
            <v>Eligible</v>
          </cell>
          <cell r="Z3713">
            <v>25000</v>
          </cell>
          <cell r="AA3713">
            <v>92165.898617511528</v>
          </cell>
          <cell r="AB3713">
            <v>25000</v>
          </cell>
          <cell r="AC3713">
            <v>92165.898617511528</v>
          </cell>
          <cell r="AD3713">
            <v>4</v>
          </cell>
          <cell r="AE3713" t="str">
            <v>D41</v>
          </cell>
          <cell r="AF3713">
            <v>25500</v>
          </cell>
          <cell r="AG3713">
            <v>37000</v>
          </cell>
          <cell r="AH3713">
            <v>0</v>
          </cell>
          <cell r="AI3713">
            <v>1</v>
          </cell>
          <cell r="AJ3713">
            <v>0</v>
          </cell>
          <cell r="AK3713">
            <v>26500</v>
          </cell>
          <cell r="AL3713">
            <v>6.0000000000000053E-2</v>
          </cell>
          <cell r="AM3713">
            <v>97695.852534562218</v>
          </cell>
          <cell r="AN3713">
            <v>5529.9539170506905</v>
          </cell>
          <cell r="AO3713">
            <v>-0.28378378378378377</v>
          </cell>
          <cell r="AQ3713">
            <v>6500</v>
          </cell>
          <cell r="AR3713">
            <v>86000</v>
          </cell>
          <cell r="AS3713">
            <v>0.23</v>
          </cell>
          <cell r="AT3713">
            <v>1</v>
          </cell>
          <cell r="AU3713">
            <v>0</v>
          </cell>
          <cell r="AV3713">
            <v>26500</v>
          </cell>
          <cell r="AW3713">
            <v>97695.852534562218</v>
          </cell>
          <cell r="AX3713">
            <v>6.0000000000000053E-2</v>
          </cell>
          <cell r="AY3713">
            <v>5529.9539170506905</v>
          </cell>
          <cell r="AZ3713" t="str">
            <v>Regular Bonus</v>
          </cell>
          <cell r="BA3713" t="str">
            <v>Regular BonusEligible</v>
          </cell>
          <cell r="BB3713" t="str">
            <v>Regular BonusIsrael</v>
          </cell>
          <cell r="BC3713" t="str">
            <v>Regular BonusIsrael Employee</v>
          </cell>
          <cell r="BD3713" t="str">
            <v>D45</v>
          </cell>
          <cell r="BE3713" t="str">
            <v>Employee</v>
          </cell>
          <cell r="BF3713">
            <v>25000</v>
          </cell>
          <cell r="BG3713">
            <v>30000</v>
          </cell>
          <cell r="BH3713">
            <v>4</v>
          </cell>
          <cell r="BI3713">
            <v>4000</v>
          </cell>
          <cell r="BJ3713">
            <v>60000</v>
          </cell>
          <cell r="BK3713">
            <v>60000</v>
          </cell>
          <cell r="BL3713">
            <v>48000</v>
          </cell>
        </row>
        <row r="3714">
          <cell r="B3714">
            <v>17222</v>
          </cell>
          <cell r="C3714">
            <v>12252</v>
          </cell>
          <cell r="D3714">
            <v>241756</v>
          </cell>
          <cell r="E3714" t="str">
            <v>Ahmad Sheikh</v>
          </cell>
          <cell r="F3714" t="str">
            <v>SOFTWARE DEVELOPER</v>
          </cell>
          <cell r="G3714" t="str">
            <v>Employee</v>
          </cell>
          <cell r="H3714" t="str">
            <v>Products - R&amp;D</v>
          </cell>
          <cell r="I3714" t="str">
            <v>TEL-AVIV</v>
          </cell>
          <cell r="J3714" t="str">
            <v>Israel</v>
          </cell>
          <cell r="K3714">
            <v>44075</v>
          </cell>
          <cell r="L3714" t="str">
            <v>IL</v>
          </cell>
          <cell r="M3714" t="str">
            <v>D51P</v>
          </cell>
          <cell r="N3714" t="str">
            <v>D</v>
          </cell>
          <cell r="O3714" t="str">
            <v>5</v>
          </cell>
          <cell r="P3714" t="str">
            <v>Regular</v>
          </cell>
          <cell r="T3714">
            <v>1</v>
          </cell>
          <cell r="U3714" t="str">
            <v>ILS</v>
          </cell>
          <cell r="V3714" t="str">
            <v>Products - R&amp;D</v>
          </cell>
          <cell r="W3714" t="str">
            <v>Dorit Dor</v>
          </cell>
          <cell r="Y3714" t="str">
            <v>Eligible</v>
          </cell>
          <cell r="Z3714">
            <v>23000</v>
          </cell>
          <cell r="AA3714">
            <v>84792.626728110597</v>
          </cell>
          <cell r="AB3714">
            <v>23000</v>
          </cell>
          <cell r="AC3714">
            <v>84792.626728110597</v>
          </cell>
          <cell r="AD3714">
            <v>4</v>
          </cell>
          <cell r="AE3714" t="str">
            <v>D51</v>
          </cell>
          <cell r="AF3714">
            <v>19500</v>
          </cell>
          <cell r="AG3714">
            <v>29500</v>
          </cell>
          <cell r="AH3714">
            <v>0.35</v>
          </cell>
          <cell r="AI3714">
            <v>2</v>
          </cell>
          <cell r="AJ3714">
            <v>0</v>
          </cell>
          <cell r="AK3714">
            <v>24150</v>
          </cell>
          <cell r="AL3714">
            <v>5.0000000000000044E-2</v>
          </cell>
          <cell r="AM3714">
            <v>89032.258064516136</v>
          </cell>
          <cell r="AN3714">
            <v>4239.6313364055386</v>
          </cell>
          <cell r="AO3714">
            <v>-0.18135593220338986</v>
          </cell>
          <cell r="AQ3714">
            <v>6500</v>
          </cell>
          <cell r="AR3714">
            <v>86000</v>
          </cell>
          <cell r="AS3714">
            <v>0.2</v>
          </cell>
          <cell r="AT3714">
            <v>1</v>
          </cell>
          <cell r="AU3714">
            <v>0</v>
          </cell>
          <cell r="AV3714">
            <v>24150</v>
          </cell>
          <cell r="AW3714">
            <v>89032.258064516136</v>
          </cell>
          <cell r="AX3714">
            <v>5.0000000000000044E-2</v>
          </cell>
          <cell r="AY3714">
            <v>4239.6313364055386</v>
          </cell>
          <cell r="AZ3714" t="str">
            <v>Regular Bonus</v>
          </cell>
          <cell r="BA3714" t="str">
            <v>Regular BonusEligible</v>
          </cell>
          <cell r="BB3714" t="str">
            <v>Regular BonusIsrael</v>
          </cell>
          <cell r="BC3714" t="str">
            <v>Regular BonusIsrael Employee</v>
          </cell>
          <cell r="BD3714" t="str">
            <v>D65</v>
          </cell>
          <cell r="BE3714" t="str">
            <v>Employee</v>
          </cell>
          <cell r="BF3714">
            <v>23000</v>
          </cell>
          <cell r="BG3714">
            <v>0</v>
          </cell>
          <cell r="BI3714">
            <v>4000</v>
          </cell>
          <cell r="BJ3714">
            <v>35000</v>
          </cell>
          <cell r="BK3714">
            <v>35000</v>
          </cell>
          <cell r="BL3714">
            <v>28000</v>
          </cell>
        </row>
        <row r="3715">
          <cell r="B3715">
            <v>16879</v>
          </cell>
          <cell r="C3715">
            <v>11796</v>
          </cell>
          <cell r="D3715">
            <v>129999</v>
          </cell>
          <cell r="E3715" t="str">
            <v>Shira Leibovitz</v>
          </cell>
          <cell r="F3715" t="str">
            <v>SOFTWARE DEVELOPER</v>
          </cell>
          <cell r="G3715" t="str">
            <v>Employee</v>
          </cell>
          <cell r="H3715" t="str">
            <v>Products - R&amp;D</v>
          </cell>
          <cell r="I3715" t="str">
            <v>TEL-AVIV</v>
          </cell>
          <cell r="J3715" t="str">
            <v>Israel</v>
          </cell>
          <cell r="K3715">
            <v>42974</v>
          </cell>
          <cell r="L3715" t="str">
            <v>IL</v>
          </cell>
          <cell r="M3715" t="str">
            <v>D61P</v>
          </cell>
          <cell r="N3715" t="str">
            <v>D</v>
          </cell>
          <cell r="O3715" t="str">
            <v>6</v>
          </cell>
          <cell r="P3715" t="str">
            <v>Regular</v>
          </cell>
          <cell r="T3715">
            <v>1</v>
          </cell>
          <cell r="U3715" t="str">
            <v>ILS</v>
          </cell>
          <cell r="V3715" t="str">
            <v>Products - R&amp;D</v>
          </cell>
          <cell r="W3715" t="str">
            <v>Dorit Dor</v>
          </cell>
          <cell r="Y3715" t="str">
            <v>Eligible</v>
          </cell>
          <cell r="Z3715">
            <v>19900</v>
          </cell>
          <cell r="AA3715">
            <v>73364.055299539177</v>
          </cell>
          <cell r="AB3715">
            <v>19900</v>
          </cell>
          <cell r="AC3715">
            <v>73364.055299539177</v>
          </cell>
          <cell r="AD3715">
            <v>3</v>
          </cell>
          <cell r="AE3715" t="str">
            <v>D61</v>
          </cell>
          <cell r="AF3715">
            <v>16000</v>
          </cell>
          <cell r="AG3715">
            <v>23000</v>
          </cell>
          <cell r="AH3715">
            <v>0.55000000000000004</v>
          </cell>
          <cell r="AI3715">
            <v>3</v>
          </cell>
          <cell r="AJ3715">
            <v>0</v>
          </cell>
          <cell r="AK3715">
            <v>20298</v>
          </cell>
          <cell r="AL3715">
            <v>2.0000000000000018E-2</v>
          </cell>
          <cell r="AM3715">
            <v>74831.336405529961</v>
          </cell>
          <cell r="AN3715">
            <v>1467.2811059907835</v>
          </cell>
          <cell r="AO3715">
            <v>-0.11747826086956525</v>
          </cell>
          <cell r="AQ3715">
            <v>6500</v>
          </cell>
          <cell r="AR3715">
            <v>86000</v>
          </cell>
          <cell r="AS3715">
            <v>0.16</v>
          </cell>
          <cell r="AT3715">
            <v>1</v>
          </cell>
          <cell r="AU3715">
            <v>0</v>
          </cell>
          <cell r="AV3715">
            <v>20298</v>
          </cell>
          <cell r="AW3715">
            <v>74831.336405529961</v>
          </cell>
          <cell r="AX3715">
            <v>2.0000000000000018E-2</v>
          </cell>
          <cell r="AY3715">
            <v>1467.2811059907835</v>
          </cell>
          <cell r="AZ3715" t="str">
            <v>Regular Bonus</v>
          </cell>
          <cell r="BA3715" t="str">
            <v>Regular BonusEligible</v>
          </cell>
          <cell r="BB3715" t="str">
            <v>Regular BonusIsrael</v>
          </cell>
          <cell r="BC3715" t="str">
            <v>Regular BonusIsrael Employee</v>
          </cell>
          <cell r="BD3715" t="str">
            <v>D65</v>
          </cell>
          <cell r="BE3715" t="str">
            <v>Employee</v>
          </cell>
          <cell r="BF3715">
            <v>19900</v>
          </cell>
          <cell r="BG3715">
            <v>22000</v>
          </cell>
          <cell r="BH3715">
            <v>3</v>
          </cell>
          <cell r="BI3715">
            <v>4000</v>
          </cell>
          <cell r="BJ3715">
            <v>22000</v>
          </cell>
          <cell r="BK3715">
            <v>22000</v>
          </cell>
          <cell r="BL3715">
            <v>17600</v>
          </cell>
        </row>
        <row r="3716">
          <cell r="B3716">
            <v>16876</v>
          </cell>
          <cell r="C3716">
            <v>11793</v>
          </cell>
          <cell r="D3716">
            <v>126160</v>
          </cell>
          <cell r="E3716" t="str">
            <v>Rony Shohat</v>
          </cell>
          <cell r="F3716" t="str">
            <v>SOFTWARE DEVELOPER</v>
          </cell>
          <cell r="G3716" t="str">
            <v>Employee</v>
          </cell>
          <cell r="H3716" t="str">
            <v>Products - R&amp;D</v>
          </cell>
          <cell r="I3716" t="str">
            <v>TEL-AVIV</v>
          </cell>
          <cell r="J3716" t="str">
            <v>Israel</v>
          </cell>
          <cell r="K3716">
            <v>42974</v>
          </cell>
          <cell r="L3716" t="str">
            <v>IL</v>
          </cell>
          <cell r="M3716" t="str">
            <v>D51P</v>
          </cell>
          <cell r="N3716" t="str">
            <v>D</v>
          </cell>
          <cell r="O3716" t="str">
            <v>5</v>
          </cell>
          <cell r="P3716" t="str">
            <v>Regular</v>
          </cell>
          <cell r="T3716">
            <v>1</v>
          </cell>
          <cell r="U3716" t="str">
            <v>ILS</v>
          </cell>
          <cell r="V3716" t="str">
            <v>Products - R&amp;D</v>
          </cell>
          <cell r="W3716" t="str">
            <v>Dorit Dor</v>
          </cell>
          <cell r="Y3716" t="str">
            <v>Eligible</v>
          </cell>
          <cell r="Z3716">
            <v>25500</v>
          </cell>
          <cell r="AA3716">
            <v>94009.216589861753</v>
          </cell>
          <cell r="AB3716">
            <v>25500</v>
          </cell>
          <cell r="AC3716">
            <v>94009.216589861753</v>
          </cell>
          <cell r="AD3716">
            <v>4</v>
          </cell>
          <cell r="AE3716" t="str">
            <v>D51</v>
          </cell>
          <cell r="AF3716">
            <v>19500</v>
          </cell>
          <cell r="AG3716">
            <v>29500</v>
          </cell>
          <cell r="AH3716">
            <v>0.6</v>
          </cell>
          <cell r="AI3716">
            <v>3</v>
          </cell>
          <cell r="AJ3716">
            <v>0</v>
          </cell>
          <cell r="AK3716">
            <v>26520</v>
          </cell>
          <cell r="AL3716">
            <v>4.0000000000000036E-2</v>
          </cell>
          <cell r="AM3716">
            <v>97769.585253456229</v>
          </cell>
          <cell r="AN3716">
            <v>3760.3686635944759</v>
          </cell>
          <cell r="AO3716">
            <v>-0.10101694915254233</v>
          </cell>
          <cell r="AQ3716">
            <v>6500</v>
          </cell>
          <cell r="AR3716">
            <v>86000</v>
          </cell>
          <cell r="AS3716">
            <v>0.23</v>
          </cell>
          <cell r="AT3716">
            <v>1</v>
          </cell>
          <cell r="AU3716">
            <v>0</v>
          </cell>
          <cell r="AV3716">
            <v>26520</v>
          </cell>
          <cell r="AW3716">
            <v>97769.585253456229</v>
          </cell>
          <cell r="AX3716">
            <v>4.0000000000000036E-2</v>
          </cell>
          <cell r="AY3716">
            <v>3760.3686635944759</v>
          </cell>
          <cell r="AZ3716" t="str">
            <v>Regular Bonus</v>
          </cell>
          <cell r="BA3716" t="str">
            <v>Regular BonusEligible</v>
          </cell>
          <cell r="BB3716" t="str">
            <v>Regular BonusIsrael</v>
          </cell>
          <cell r="BC3716" t="str">
            <v>Regular BonusIsrael Employee</v>
          </cell>
          <cell r="BD3716" t="str">
            <v>D55</v>
          </cell>
          <cell r="BE3716" t="str">
            <v>Employee</v>
          </cell>
          <cell r="BF3716">
            <v>25500</v>
          </cell>
          <cell r="BG3716">
            <v>30000</v>
          </cell>
          <cell r="BH3716">
            <v>4</v>
          </cell>
          <cell r="BI3716">
            <v>4000</v>
          </cell>
          <cell r="BJ3716">
            <v>49000</v>
          </cell>
          <cell r="BK3716">
            <v>49000</v>
          </cell>
          <cell r="BL3716">
            <v>39200</v>
          </cell>
        </row>
        <row r="3717">
          <cell r="B3717">
            <v>19968</v>
          </cell>
          <cell r="C3717">
            <v>15060</v>
          </cell>
          <cell r="D3717">
            <v>194485</v>
          </cell>
          <cell r="E3717" t="str">
            <v>Doron Zilkha</v>
          </cell>
          <cell r="F3717" t="str">
            <v xml:space="preserve"> Team Leader</v>
          </cell>
          <cell r="G3717" t="str">
            <v>Employee</v>
          </cell>
          <cell r="H3717" t="str">
            <v>Products - R&amp;D</v>
          </cell>
          <cell r="I3717" t="str">
            <v>TEL-AVIV</v>
          </cell>
          <cell r="J3717" t="str">
            <v>Israel</v>
          </cell>
          <cell r="K3717">
            <v>43619</v>
          </cell>
          <cell r="L3717" t="str">
            <v>IL</v>
          </cell>
          <cell r="M3717" t="str">
            <v>D51M</v>
          </cell>
          <cell r="N3717" t="str">
            <v>D</v>
          </cell>
          <cell r="O3717" t="str">
            <v>5</v>
          </cell>
          <cell r="P3717" t="str">
            <v>Regular</v>
          </cell>
          <cell r="T3717">
            <v>1</v>
          </cell>
          <cell r="U3717" t="str">
            <v>ILS</v>
          </cell>
          <cell r="V3717" t="str">
            <v>Products - R&amp;D</v>
          </cell>
          <cell r="W3717" t="str">
            <v>Dorit Dor</v>
          </cell>
          <cell r="Y3717" t="str">
            <v>Eligible</v>
          </cell>
          <cell r="Z3717">
            <v>26000</v>
          </cell>
          <cell r="AA3717">
            <v>95852.534562211978</v>
          </cell>
          <cell r="AB3717">
            <v>30000</v>
          </cell>
          <cell r="AC3717">
            <v>110599.07834101382</v>
          </cell>
          <cell r="AD3717">
            <v>4</v>
          </cell>
          <cell r="AE3717" t="str">
            <v>D51</v>
          </cell>
          <cell r="AF3717">
            <v>19500</v>
          </cell>
          <cell r="AG3717">
            <v>29500</v>
          </cell>
          <cell r="AH3717">
            <v>1</v>
          </cell>
          <cell r="AI3717">
            <v>5</v>
          </cell>
          <cell r="AJ3717">
            <v>0</v>
          </cell>
          <cell r="AK3717">
            <v>30000</v>
          </cell>
          <cell r="AL3717">
            <v>0</v>
          </cell>
          <cell r="AM3717">
            <v>110599.07834101382</v>
          </cell>
          <cell r="AN3717">
            <v>0</v>
          </cell>
          <cell r="AO3717">
            <v>1.6949152542372836E-2</v>
          </cell>
          <cell r="AP3717" t="str">
            <v>Already received an increase</v>
          </cell>
          <cell r="AQ3717">
            <v>6500</v>
          </cell>
          <cell r="AR3717">
            <v>86000</v>
          </cell>
          <cell r="AS3717">
            <v>0.28999999999999998</v>
          </cell>
          <cell r="AT3717">
            <v>1</v>
          </cell>
          <cell r="AU3717">
            <v>0</v>
          </cell>
          <cell r="AV3717">
            <v>30000</v>
          </cell>
          <cell r="AW3717">
            <v>110599.07834101382</v>
          </cell>
          <cell r="AX3717">
            <v>0</v>
          </cell>
          <cell r="AY3717">
            <v>0</v>
          </cell>
          <cell r="AZ3717" t="str">
            <v>Regular Bonus</v>
          </cell>
          <cell r="BA3717" t="str">
            <v>Regular BonusEligible</v>
          </cell>
          <cell r="BB3717" t="str">
            <v>Regular BonusIsrael</v>
          </cell>
          <cell r="BC3717" t="str">
            <v>Regular BonusIsrael Employee</v>
          </cell>
          <cell r="BD3717" t="str">
            <v>D65</v>
          </cell>
          <cell r="BE3717" t="str">
            <v>Employee</v>
          </cell>
          <cell r="BF3717">
            <v>30000</v>
          </cell>
          <cell r="BG3717">
            <v>17342</v>
          </cell>
          <cell r="BH3717">
            <v>4</v>
          </cell>
          <cell r="BI3717">
            <v>4000</v>
          </cell>
          <cell r="BJ3717">
            <v>35000</v>
          </cell>
          <cell r="BK3717">
            <v>35000</v>
          </cell>
          <cell r="BL3717">
            <v>28000</v>
          </cell>
        </row>
        <row r="3718">
          <cell r="B3718">
            <v>16952</v>
          </cell>
          <cell r="C3718">
            <v>11869</v>
          </cell>
          <cell r="D3718">
            <v>193997</v>
          </cell>
          <cell r="E3718" t="str">
            <v>Yogev Ktuvim</v>
          </cell>
          <cell r="F3718" t="str">
            <v>SOFTWARE DEVELOPER</v>
          </cell>
          <cell r="G3718" t="str">
            <v>Employee</v>
          </cell>
          <cell r="H3718" t="str">
            <v>Products - R&amp;D</v>
          </cell>
          <cell r="I3718" t="str">
            <v>TEL-AVIV</v>
          </cell>
          <cell r="J3718" t="str">
            <v>Israel</v>
          </cell>
          <cell r="K3718">
            <v>42960</v>
          </cell>
          <cell r="L3718" t="str">
            <v>IL</v>
          </cell>
          <cell r="M3718" t="str">
            <v>D61P</v>
          </cell>
          <cell r="N3718" t="str">
            <v>D</v>
          </cell>
          <cell r="O3718" t="str">
            <v>6</v>
          </cell>
          <cell r="P3718" t="str">
            <v>Regular</v>
          </cell>
          <cell r="T3718">
            <v>1</v>
          </cell>
          <cell r="U3718" t="str">
            <v>ILS</v>
          </cell>
          <cell r="V3718" t="str">
            <v>Products - R&amp;D</v>
          </cell>
          <cell r="W3718" t="str">
            <v>Dorit Dor</v>
          </cell>
          <cell r="Y3718" t="str">
            <v>Eligible</v>
          </cell>
          <cell r="Z3718">
            <v>20750</v>
          </cell>
          <cell r="AA3718">
            <v>76497.695852534569</v>
          </cell>
          <cell r="AB3718">
            <v>20750</v>
          </cell>
          <cell r="AC3718">
            <v>76497.695852534569</v>
          </cell>
          <cell r="AD3718">
            <v>3</v>
          </cell>
          <cell r="AE3718" t="str">
            <v>D61</v>
          </cell>
          <cell r="AF3718">
            <v>16000</v>
          </cell>
          <cell r="AG3718">
            <v>23000</v>
          </cell>
          <cell r="AH3718">
            <v>0.67</v>
          </cell>
          <cell r="AI3718">
            <v>3</v>
          </cell>
          <cell r="AJ3718">
            <v>0</v>
          </cell>
          <cell r="AK3718">
            <v>21165</v>
          </cell>
          <cell r="AL3718">
            <v>2.0000000000000018E-2</v>
          </cell>
          <cell r="AM3718">
            <v>78027.649769585259</v>
          </cell>
          <cell r="AN3718">
            <v>1529.9539170506905</v>
          </cell>
          <cell r="AO3718">
            <v>-7.9782608695652124E-2</v>
          </cell>
          <cell r="AQ3718">
            <v>6500</v>
          </cell>
          <cell r="AR3718">
            <v>86000</v>
          </cell>
          <cell r="AS3718">
            <v>0.17</v>
          </cell>
          <cell r="AT3718">
            <v>1</v>
          </cell>
          <cell r="AU3718">
            <v>0</v>
          </cell>
          <cell r="AV3718">
            <v>21165</v>
          </cell>
          <cell r="AW3718">
            <v>78027.649769585259</v>
          </cell>
          <cell r="AX3718">
            <v>2.0000000000000018E-2</v>
          </cell>
          <cell r="AY3718">
            <v>1529.9539170506905</v>
          </cell>
          <cell r="AZ3718" t="str">
            <v>Regular Bonus</v>
          </cell>
          <cell r="BA3718" t="str">
            <v>Regular BonusEligible</v>
          </cell>
          <cell r="BB3718" t="str">
            <v>Regular BonusIsrael</v>
          </cell>
          <cell r="BC3718" t="str">
            <v>Regular BonusIsrael Employee</v>
          </cell>
          <cell r="BD3718" t="str">
            <v>D65</v>
          </cell>
          <cell r="BE3718" t="str">
            <v>Employee</v>
          </cell>
          <cell r="BF3718">
            <v>20750</v>
          </cell>
          <cell r="BG3718">
            <v>16369</v>
          </cell>
          <cell r="BH3718">
            <v>3</v>
          </cell>
          <cell r="BI3718">
            <v>4000</v>
          </cell>
          <cell r="BJ3718">
            <v>22000</v>
          </cell>
          <cell r="BK3718">
            <v>22000</v>
          </cell>
          <cell r="BL3718">
            <v>17600</v>
          </cell>
        </row>
        <row r="3719">
          <cell r="B3719">
            <v>20743</v>
          </cell>
          <cell r="C3719">
            <v>15830</v>
          </cell>
          <cell r="E3719" t="str">
            <v>Yuval Avram</v>
          </cell>
          <cell r="F3719" t="str">
            <v>SOFTWARE DEVELOPER</v>
          </cell>
          <cell r="G3719" t="str">
            <v>Employee</v>
          </cell>
          <cell r="H3719" t="str">
            <v>Products - R&amp;D</v>
          </cell>
          <cell r="I3719" t="str">
            <v>TEL-AVIV</v>
          </cell>
          <cell r="J3719" t="str">
            <v>Israel</v>
          </cell>
          <cell r="K3719">
            <v>43597</v>
          </cell>
          <cell r="L3719" t="str">
            <v>IL</v>
          </cell>
          <cell r="M3719" t="str">
            <v>D51P</v>
          </cell>
          <cell r="N3719" t="str">
            <v>D</v>
          </cell>
          <cell r="O3719" t="str">
            <v>5</v>
          </cell>
          <cell r="P3719" t="str">
            <v>Regular</v>
          </cell>
          <cell r="T3719">
            <v>1</v>
          </cell>
          <cell r="U3719" t="str">
            <v>ILS</v>
          </cell>
          <cell r="V3719" t="str">
            <v>Products - R&amp;D</v>
          </cell>
          <cell r="W3719" t="str">
            <v>Dorit Dor</v>
          </cell>
          <cell r="Y3719" t="str">
            <v>Eligible</v>
          </cell>
          <cell r="Z3719">
            <v>29000</v>
          </cell>
          <cell r="AA3719">
            <v>106912.44239631337</v>
          </cell>
          <cell r="AB3719">
            <v>29000</v>
          </cell>
          <cell r="AC3719">
            <v>106912.44239631337</v>
          </cell>
          <cell r="AD3719">
            <v>4</v>
          </cell>
          <cell r="AE3719" t="str">
            <v>D51</v>
          </cell>
          <cell r="AF3719">
            <v>19500</v>
          </cell>
          <cell r="AG3719">
            <v>29500</v>
          </cell>
          <cell r="AH3719">
            <v>0.95</v>
          </cell>
          <cell r="AI3719">
            <v>5</v>
          </cell>
          <cell r="AJ3719">
            <v>0</v>
          </cell>
          <cell r="AK3719">
            <v>29580</v>
          </cell>
          <cell r="AL3719">
            <v>2.0000000000000018E-2</v>
          </cell>
          <cell r="AM3719">
            <v>109050.69124423963</v>
          </cell>
          <cell r="AN3719">
            <v>2138.2488479262538</v>
          </cell>
          <cell r="AO3719">
            <v>2.7118644067796183E-3</v>
          </cell>
          <cell r="AQ3719">
            <v>6500</v>
          </cell>
          <cell r="AR3719">
            <v>86000</v>
          </cell>
          <cell r="AS3719">
            <v>0.28000000000000003</v>
          </cell>
          <cell r="AT3719">
            <v>1</v>
          </cell>
          <cell r="AU3719">
            <v>0</v>
          </cell>
          <cell r="AV3719">
            <v>29580</v>
          </cell>
          <cell r="AW3719">
            <v>109050.69124423963</v>
          </cell>
          <cell r="AX3719">
            <v>2.0000000000000018E-2</v>
          </cell>
          <cell r="AY3719">
            <v>2138.2488479262538</v>
          </cell>
          <cell r="AZ3719" t="str">
            <v>Regular Bonus</v>
          </cell>
          <cell r="BA3719" t="str">
            <v>Regular BonusEligible</v>
          </cell>
          <cell r="BB3719" t="str">
            <v>Regular BonusIsrael</v>
          </cell>
          <cell r="BC3719" t="str">
            <v>Regular BonusIsrael Employee</v>
          </cell>
          <cell r="BD3719" t="str">
            <v>D55</v>
          </cell>
          <cell r="BE3719" t="str">
            <v>Employee</v>
          </cell>
          <cell r="BF3719">
            <v>29000</v>
          </cell>
          <cell r="BG3719">
            <v>0</v>
          </cell>
          <cell r="BI3719">
            <v>4000</v>
          </cell>
          <cell r="BJ3719">
            <v>49000</v>
          </cell>
          <cell r="BK3719">
            <v>49000</v>
          </cell>
          <cell r="BL3719">
            <v>39200</v>
          </cell>
        </row>
        <row r="3720">
          <cell r="B3720">
            <v>21170</v>
          </cell>
          <cell r="C3720">
            <v>16257</v>
          </cell>
          <cell r="D3720">
            <v>225968</v>
          </cell>
          <cell r="E3720" t="str">
            <v>Noam Yehudai</v>
          </cell>
          <cell r="F3720" t="str">
            <v>DEVOPS ENGINEER</v>
          </cell>
          <cell r="G3720" t="str">
            <v>Employee</v>
          </cell>
          <cell r="H3720" t="str">
            <v>Products - R&amp;D</v>
          </cell>
          <cell r="I3720" t="str">
            <v>TEL-AVIV</v>
          </cell>
          <cell r="J3720" t="str">
            <v>Israel</v>
          </cell>
          <cell r="K3720">
            <v>43913</v>
          </cell>
          <cell r="L3720" t="str">
            <v>IL</v>
          </cell>
          <cell r="M3720" t="str">
            <v>D52P</v>
          </cell>
          <cell r="N3720" t="str">
            <v>D</v>
          </cell>
          <cell r="O3720" t="str">
            <v>5</v>
          </cell>
          <cell r="P3720" t="str">
            <v>Regular</v>
          </cell>
          <cell r="T3720">
            <v>1</v>
          </cell>
          <cell r="U3720" t="str">
            <v>ILS</v>
          </cell>
          <cell r="V3720" t="str">
            <v>Products - R&amp;D</v>
          </cell>
          <cell r="W3720" t="str">
            <v>Dorit Dor</v>
          </cell>
          <cell r="Y3720" t="str">
            <v>Eligible</v>
          </cell>
          <cell r="Z3720">
            <v>25000</v>
          </cell>
          <cell r="AA3720">
            <v>92165.898617511528</v>
          </cell>
          <cell r="AB3720">
            <v>25000</v>
          </cell>
          <cell r="AC3720">
            <v>92165.898617511528</v>
          </cell>
          <cell r="AD3720">
            <v>4</v>
          </cell>
          <cell r="AE3720" t="str">
            <v>D52</v>
          </cell>
          <cell r="AF3720">
            <v>23000</v>
          </cell>
          <cell r="AG3720">
            <v>32000</v>
          </cell>
          <cell r="AH3720">
            <v>0.22</v>
          </cell>
          <cell r="AI3720">
            <v>2</v>
          </cell>
          <cell r="AJ3720">
            <v>0</v>
          </cell>
          <cell r="AK3720">
            <v>26250</v>
          </cell>
          <cell r="AL3720">
            <v>5.0000000000000044E-2</v>
          </cell>
          <cell r="AM3720">
            <v>96774.193548387106</v>
          </cell>
          <cell r="AN3720">
            <v>4608.2949308755778</v>
          </cell>
          <cell r="AO3720">
            <v>-0.1796875</v>
          </cell>
          <cell r="AQ3720">
            <v>6500</v>
          </cell>
          <cell r="AR3720">
            <v>86000</v>
          </cell>
          <cell r="AS3720">
            <v>0.23</v>
          </cell>
          <cell r="AT3720">
            <v>1</v>
          </cell>
          <cell r="AU3720">
            <v>0</v>
          </cell>
          <cell r="AV3720">
            <v>26250</v>
          </cell>
          <cell r="AW3720">
            <v>96774.193548387106</v>
          </cell>
          <cell r="AX3720">
            <v>5.0000000000000044E-2</v>
          </cell>
          <cell r="AY3720">
            <v>4608.2949308755778</v>
          </cell>
          <cell r="AZ3720" t="str">
            <v>Regular Bonus</v>
          </cell>
          <cell r="BA3720" t="str">
            <v>Regular BonusEligible</v>
          </cell>
          <cell r="BB3720" t="str">
            <v>Regular BonusIsrael</v>
          </cell>
          <cell r="BC3720" t="str">
            <v>Regular BonusIsrael Employee</v>
          </cell>
          <cell r="BD3720" t="str">
            <v>D55</v>
          </cell>
          <cell r="BE3720" t="str">
            <v>Employee</v>
          </cell>
          <cell r="BF3720">
            <v>25000</v>
          </cell>
          <cell r="BG3720">
            <v>0</v>
          </cell>
          <cell r="BI3720">
            <v>4000</v>
          </cell>
          <cell r="BJ3720">
            <v>49000</v>
          </cell>
          <cell r="BK3720">
            <v>49000</v>
          </cell>
          <cell r="BL3720">
            <v>39200</v>
          </cell>
        </row>
        <row r="3721">
          <cell r="B3721">
            <v>21382</v>
          </cell>
          <cell r="C3721">
            <v>16469</v>
          </cell>
          <cell r="D3721">
            <v>229043</v>
          </cell>
          <cell r="E3721" t="str">
            <v>Yael Gonikman</v>
          </cell>
          <cell r="F3721" t="str">
            <v>SOFTWARE DEVELOPER</v>
          </cell>
          <cell r="G3721" t="str">
            <v>Employee</v>
          </cell>
          <cell r="H3721" t="str">
            <v>Products - R&amp;D</v>
          </cell>
          <cell r="I3721" t="str">
            <v>TEL-AVIV</v>
          </cell>
          <cell r="J3721" t="str">
            <v>Israel</v>
          </cell>
          <cell r="K3721">
            <v>43983</v>
          </cell>
          <cell r="L3721" t="str">
            <v>IL</v>
          </cell>
          <cell r="M3721" t="str">
            <v>D51P</v>
          </cell>
          <cell r="N3721" t="str">
            <v>D</v>
          </cell>
          <cell r="O3721" t="str">
            <v>5</v>
          </cell>
          <cell r="P3721" t="str">
            <v>Regular</v>
          </cell>
          <cell r="T3721">
            <v>1</v>
          </cell>
          <cell r="U3721" t="str">
            <v>ILS</v>
          </cell>
          <cell r="V3721" t="str">
            <v>Products - R&amp;D</v>
          </cell>
          <cell r="W3721" t="str">
            <v>Dorit Dor</v>
          </cell>
          <cell r="Y3721" t="str">
            <v>Eligible</v>
          </cell>
          <cell r="Z3721">
            <v>25000</v>
          </cell>
          <cell r="AA3721">
            <v>92165.898617511528</v>
          </cell>
          <cell r="AB3721">
            <v>25000</v>
          </cell>
          <cell r="AC3721">
            <v>92165.898617511528</v>
          </cell>
          <cell r="AD3721">
            <v>4</v>
          </cell>
          <cell r="AE3721" t="str">
            <v>D51</v>
          </cell>
          <cell r="AF3721">
            <v>19500</v>
          </cell>
          <cell r="AG3721">
            <v>29500</v>
          </cell>
          <cell r="AH3721">
            <v>0.55000000000000004</v>
          </cell>
          <cell r="AI3721">
            <v>3</v>
          </cell>
          <cell r="AJ3721">
            <v>0</v>
          </cell>
          <cell r="AK3721">
            <v>26000</v>
          </cell>
          <cell r="AL3721">
            <v>4.0000000000000036E-2</v>
          </cell>
          <cell r="AM3721">
            <v>95852.534562211978</v>
          </cell>
          <cell r="AN3721">
            <v>3686.6359447004506</v>
          </cell>
          <cell r="AO3721">
            <v>-0.11864406779661019</v>
          </cell>
          <cell r="AQ3721">
            <v>6500</v>
          </cell>
          <cell r="AR3721">
            <v>86000</v>
          </cell>
          <cell r="AS3721">
            <v>0.23</v>
          </cell>
          <cell r="AT3721">
            <v>1</v>
          </cell>
          <cell r="AU3721">
            <v>0</v>
          </cell>
          <cell r="AV3721">
            <v>26000</v>
          </cell>
          <cell r="AW3721">
            <v>95852.534562211978</v>
          </cell>
          <cell r="AX3721">
            <v>4.0000000000000036E-2</v>
          </cell>
          <cell r="AY3721">
            <v>3686.6359447004506</v>
          </cell>
          <cell r="AZ3721" t="str">
            <v>Regular Bonus</v>
          </cell>
          <cell r="BA3721" t="str">
            <v>Regular BonusEligible</v>
          </cell>
          <cell r="BB3721" t="str">
            <v>Regular BonusIsrael</v>
          </cell>
          <cell r="BC3721" t="str">
            <v>Regular BonusIsrael Employee</v>
          </cell>
          <cell r="BD3721" t="str">
            <v>D55</v>
          </cell>
          <cell r="BE3721" t="str">
            <v>Employee</v>
          </cell>
          <cell r="BF3721">
            <v>25000</v>
          </cell>
          <cell r="BG3721">
            <v>0</v>
          </cell>
          <cell r="BI3721">
            <v>4000</v>
          </cell>
          <cell r="BJ3721">
            <v>49000</v>
          </cell>
          <cell r="BK3721">
            <v>49000</v>
          </cell>
          <cell r="BL3721">
            <v>39200</v>
          </cell>
        </row>
        <row r="3722">
          <cell r="B3722">
            <v>21577</v>
          </cell>
          <cell r="C3722">
            <v>16664</v>
          </cell>
          <cell r="E3722" t="str">
            <v>Yehonatan Lerner</v>
          </cell>
          <cell r="F3722" t="str">
            <v>SOFTWARE DEVELOPER</v>
          </cell>
          <cell r="G3722" t="str">
            <v>Employee</v>
          </cell>
          <cell r="H3722" t="str">
            <v>Products - R&amp;D</v>
          </cell>
          <cell r="I3722" t="str">
            <v>TEL-AVIV</v>
          </cell>
          <cell r="J3722" t="str">
            <v>Israel</v>
          </cell>
          <cell r="K3722">
            <v>43214</v>
          </cell>
          <cell r="L3722" t="str">
            <v>IL</v>
          </cell>
          <cell r="M3722" t="str">
            <v>D51P</v>
          </cell>
          <cell r="N3722" t="str">
            <v>D</v>
          </cell>
          <cell r="O3722" t="str">
            <v>5</v>
          </cell>
          <cell r="P3722" t="str">
            <v>Regular</v>
          </cell>
          <cell r="T3722">
            <v>1</v>
          </cell>
          <cell r="U3722" t="str">
            <v>ILS</v>
          </cell>
          <cell r="V3722" t="str">
            <v>Products - R&amp;D</v>
          </cell>
          <cell r="W3722" t="str">
            <v>Dorit Dor</v>
          </cell>
          <cell r="Y3722" t="str">
            <v>Eligible</v>
          </cell>
          <cell r="Z3722">
            <v>28700</v>
          </cell>
          <cell r="AA3722">
            <v>105806.45161290323</v>
          </cell>
          <cell r="AB3722">
            <v>32000</v>
          </cell>
          <cell r="AC3722">
            <v>117972.35023041476</v>
          </cell>
          <cell r="AD3722">
            <v>4</v>
          </cell>
          <cell r="AE3722" t="str">
            <v>D51</v>
          </cell>
          <cell r="AF3722">
            <v>19500</v>
          </cell>
          <cell r="AG3722">
            <v>29500</v>
          </cell>
          <cell r="AH3722">
            <v>1</v>
          </cell>
          <cell r="AI3722">
            <v>5</v>
          </cell>
          <cell r="AJ3722">
            <v>0</v>
          </cell>
          <cell r="AK3722">
            <v>32000</v>
          </cell>
          <cell r="AL3722">
            <v>0</v>
          </cell>
          <cell r="AM3722">
            <v>117972.35023041476</v>
          </cell>
          <cell r="AN3722">
            <v>0</v>
          </cell>
          <cell r="AO3722">
            <v>8.4745762711864403E-2</v>
          </cell>
          <cell r="AP3722" t="str">
            <v>Already received an increase</v>
          </cell>
          <cell r="AQ3722">
            <v>6500</v>
          </cell>
          <cell r="AR3722">
            <v>86000</v>
          </cell>
          <cell r="AS3722">
            <v>0.32</v>
          </cell>
          <cell r="AT3722">
            <v>1</v>
          </cell>
          <cell r="AU3722">
            <v>0</v>
          </cell>
          <cell r="AV3722">
            <v>32000</v>
          </cell>
          <cell r="AW3722">
            <v>117972.35023041476</v>
          </cell>
          <cell r="AX3722">
            <v>0</v>
          </cell>
          <cell r="AY3722">
            <v>0</v>
          </cell>
          <cell r="AZ3722" t="str">
            <v>Regular Bonus</v>
          </cell>
          <cell r="BA3722" t="str">
            <v>Regular BonusEligible</v>
          </cell>
          <cell r="BB3722" t="str">
            <v>Regular BonusIsrael</v>
          </cell>
          <cell r="BC3722" t="str">
            <v>Regular BonusIsrael Employee</v>
          </cell>
          <cell r="BD3722" t="str">
            <v>D55</v>
          </cell>
          <cell r="BE3722" t="str">
            <v>Employee</v>
          </cell>
          <cell r="BF3722">
            <v>32000</v>
          </cell>
          <cell r="BG3722">
            <v>0</v>
          </cell>
          <cell r="BI3722">
            <v>4000</v>
          </cell>
          <cell r="BJ3722">
            <v>49000</v>
          </cell>
          <cell r="BK3722">
            <v>49000</v>
          </cell>
          <cell r="BL3722">
            <v>39200</v>
          </cell>
        </row>
        <row r="3723">
          <cell r="B3723">
            <v>5756</v>
          </cell>
          <cell r="C3723">
            <v>1602</v>
          </cell>
          <cell r="E3723" t="str">
            <v>Adi Sorek</v>
          </cell>
          <cell r="F3723" t="str">
            <v>SOFTWARE DEVELOPER</v>
          </cell>
          <cell r="G3723" t="str">
            <v>Employee</v>
          </cell>
          <cell r="H3723" t="str">
            <v>Products - R&amp;D</v>
          </cell>
          <cell r="I3723" t="str">
            <v>TEL-AVIV</v>
          </cell>
          <cell r="J3723" t="str">
            <v>Israel</v>
          </cell>
          <cell r="K3723">
            <v>38879</v>
          </cell>
          <cell r="L3723" t="str">
            <v>IL</v>
          </cell>
          <cell r="M3723" t="str">
            <v>D51P</v>
          </cell>
          <cell r="N3723" t="str">
            <v>D</v>
          </cell>
          <cell r="O3723" t="str">
            <v>5</v>
          </cell>
          <cell r="P3723" t="str">
            <v>Regular</v>
          </cell>
          <cell r="T3723">
            <v>1</v>
          </cell>
          <cell r="U3723" t="str">
            <v>ILS</v>
          </cell>
          <cell r="V3723" t="str">
            <v>Products - R&amp;D</v>
          </cell>
          <cell r="W3723" t="str">
            <v>Dorit Dor</v>
          </cell>
          <cell r="Y3723" t="str">
            <v>Eligible</v>
          </cell>
          <cell r="Z3723">
            <v>27000</v>
          </cell>
          <cell r="AA3723">
            <v>99539.170506912444</v>
          </cell>
          <cell r="AB3723">
            <v>27000</v>
          </cell>
          <cell r="AC3723">
            <v>99539.170506912444</v>
          </cell>
          <cell r="AD3723">
            <v>5</v>
          </cell>
          <cell r="AE3723" t="str">
            <v>D51</v>
          </cell>
          <cell r="AF3723">
            <v>19500</v>
          </cell>
          <cell r="AG3723">
            <v>29500</v>
          </cell>
          <cell r="AH3723">
            <v>0.75</v>
          </cell>
          <cell r="AI3723">
            <v>4</v>
          </cell>
          <cell r="AJ3723">
            <v>0</v>
          </cell>
          <cell r="AK3723">
            <v>28080</v>
          </cell>
          <cell r="AL3723">
            <v>4.0000000000000036E-2</v>
          </cell>
          <cell r="AM3723">
            <v>103520.73732718894</v>
          </cell>
          <cell r="AN3723">
            <v>3981.5668202764937</v>
          </cell>
          <cell r="AO3723">
            <v>-4.8135593220339001E-2</v>
          </cell>
          <cell r="AQ3723">
            <v>6500</v>
          </cell>
          <cell r="AR3723">
            <v>86000</v>
          </cell>
          <cell r="AS3723">
            <v>0.25</v>
          </cell>
          <cell r="AT3723">
            <v>1</v>
          </cell>
          <cell r="AU3723">
            <v>0</v>
          </cell>
          <cell r="AV3723">
            <v>28080</v>
          </cell>
          <cell r="AW3723">
            <v>103520.73732718894</v>
          </cell>
          <cell r="AX3723">
            <v>4.0000000000000036E-2</v>
          </cell>
          <cell r="AY3723">
            <v>3981.5668202764937</v>
          </cell>
          <cell r="AZ3723" t="str">
            <v>Regular Bonus</v>
          </cell>
          <cell r="BA3723" t="str">
            <v>Regular BonusEligible</v>
          </cell>
          <cell r="BB3723" t="str">
            <v>Regular BonusIsrael</v>
          </cell>
          <cell r="BC3723" t="str">
            <v>Regular BonusIsrael Employee</v>
          </cell>
          <cell r="BD3723" t="str">
            <v>D51</v>
          </cell>
          <cell r="BE3723" t="str">
            <v>Employee</v>
          </cell>
          <cell r="BF3723">
            <v>27000</v>
          </cell>
          <cell r="BG3723">
            <v>30000</v>
          </cell>
          <cell r="BH3723">
            <v>3</v>
          </cell>
          <cell r="BI3723">
            <v>4000</v>
          </cell>
          <cell r="BJ3723">
            <v>52000</v>
          </cell>
          <cell r="BK3723">
            <v>52000</v>
          </cell>
          <cell r="BL3723">
            <v>41600</v>
          </cell>
        </row>
        <row r="3724">
          <cell r="B3724">
            <v>17242</v>
          </cell>
          <cell r="C3724">
            <v>12271</v>
          </cell>
          <cell r="D3724">
            <v>135568</v>
          </cell>
          <cell r="E3724" t="str">
            <v>Doron Zuckerman</v>
          </cell>
          <cell r="F3724" t="str">
            <v>TEAM LEADER</v>
          </cell>
          <cell r="G3724" t="str">
            <v>Employee</v>
          </cell>
          <cell r="H3724" t="str">
            <v>Products - R&amp;D</v>
          </cell>
          <cell r="I3724" t="str">
            <v>TEL-AVIV</v>
          </cell>
          <cell r="J3724" t="str">
            <v>Israel</v>
          </cell>
          <cell r="K3724">
            <v>43024</v>
          </cell>
          <cell r="L3724" t="str">
            <v>IL</v>
          </cell>
          <cell r="M3724" t="str">
            <v>D41M</v>
          </cell>
          <cell r="N3724" t="str">
            <v>D</v>
          </cell>
          <cell r="O3724" t="str">
            <v>4</v>
          </cell>
          <cell r="P3724" t="str">
            <v>Regular</v>
          </cell>
          <cell r="T3724">
            <v>1</v>
          </cell>
          <cell r="U3724" t="str">
            <v>ILS</v>
          </cell>
          <cell r="V3724" t="str">
            <v>Products - R&amp;D</v>
          </cell>
          <cell r="W3724" t="str">
            <v>Dorit Dor</v>
          </cell>
          <cell r="Y3724" t="str">
            <v>Eligible</v>
          </cell>
          <cell r="Z3724">
            <v>36400</v>
          </cell>
          <cell r="AA3724">
            <v>134193.54838709679</v>
          </cell>
          <cell r="AB3724">
            <v>36400</v>
          </cell>
          <cell r="AC3724">
            <v>134193.54838709679</v>
          </cell>
          <cell r="AD3724">
            <v>4</v>
          </cell>
          <cell r="AE3724" t="str">
            <v>D41</v>
          </cell>
          <cell r="AF3724">
            <v>25500</v>
          </cell>
          <cell r="AG3724">
            <v>37000</v>
          </cell>
          <cell r="AH3724">
            <v>0.94</v>
          </cell>
          <cell r="AI3724">
            <v>5</v>
          </cell>
          <cell r="AJ3724">
            <v>0</v>
          </cell>
          <cell r="AK3724">
            <v>37128</v>
          </cell>
          <cell r="AL3724">
            <v>2.0000000000000018E-2</v>
          </cell>
          <cell r="AM3724">
            <v>136877.41935483873</v>
          </cell>
          <cell r="AN3724">
            <v>2683.8709677419392</v>
          </cell>
          <cell r="AO3724">
            <v>3.4594594594594685E-3</v>
          </cell>
          <cell r="AQ3724">
            <v>6500</v>
          </cell>
          <cell r="AR3724">
            <v>86000</v>
          </cell>
          <cell r="AS3724">
            <v>0.37</v>
          </cell>
          <cell r="AT3724">
            <v>1</v>
          </cell>
          <cell r="AU3724">
            <v>0</v>
          </cell>
          <cell r="AV3724">
            <v>37128</v>
          </cell>
          <cell r="AW3724">
            <v>136877.41935483873</v>
          </cell>
          <cell r="AX3724">
            <v>2.0000000000000018E-2</v>
          </cell>
          <cell r="AY3724">
            <v>2683.8709677419392</v>
          </cell>
          <cell r="AZ3724" t="str">
            <v>Regular Bonus</v>
          </cell>
          <cell r="BA3724" t="str">
            <v>Regular BonusEligible</v>
          </cell>
          <cell r="BB3724" t="str">
            <v>Regular BonusIsrael</v>
          </cell>
          <cell r="BC3724" t="str">
            <v>Regular BonusIsrael Employee</v>
          </cell>
          <cell r="BD3724" t="str">
            <v>D45</v>
          </cell>
          <cell r="BE3724" t="str">
            <v>Employee</v>
          </cell>
          <cell r="BF3724">
            <v>36400</v>
          </cell>
          <cell r="BG3724">
            <v>45000</v>
          </cell>
          <cell r="BH3724">
            <v>4</v>
          </cell>
          <cell r="BI3724">
            <v>4000</v>
          </cell>
          <cell r="BJ3724">
            <v>60000</v>
          </cell>
          <cell r="BK3724">
            <v>60000</v>
          </cell>
          <cell r="BL3724">
            <v>48000</v>
          </cell>
        </row>
        <row r="3725">
          <cell r="B3725">
            <v>13941</v>
          </cell>
          <cell r="C3725">
            <v>8928</v>
          </cell>
          <cell r="D3725">
            <v>69991</v>
          </cell>
          <cell r="E3725" t="str">
            <v>Israel Steinmetz</v>
          </cell>
          <cell r="F3725" t="str">
            <v>SOFTWARE DEVELOPER</v>
          </cell>
          <cell r="G3725" t="str">
            <v>Employee</v>
          </cell>
          <cell r="H3725" t="str">
            <v>Products - R&amp;D</v>
          </cell>
          <cell r="I3725" t="str">
            <v>TEL-AVIV</v>
          </cell>
          <cell r="J3725" t="str">
            <v>Israel</v>
          </cell>
          <cell r="K3725">
            <v>42225</v>
          </cell>
          <cell r="L3725" t="str">
            <v>IL</v>
          </cell>
          <cell r="M3725" t="str">
            <v>D51P</v>
          </cell>
          <cell r="N3725" t="str">
            <v>D</v>
          </cell>
          <cell r="O3725" t="str">
            <v>5</v>
          </cell>
          <cell r="P3725" t="str">
            <v>Regular</v>
          </cell>
          <cell r="T3725">
            <v>1</v>
          </cell>
          <cell r="U3725" t="str">
            <v>ILS</v>
          </cell>
          <cell r="V3725" t="str">
            <v>Products - R&amp;D</v>
          </cell>
          <cell r="W3725" t="str">
            <v>Dorit Dor</v>
          </cell>
          <cell r="Y3725" t="str">
            <v>Eligible</v>
          </cell>
          <cell r="Z3725">
            <v>30000</v>
          </cell>
          <cell r="AA3725">
            <v>110599.07834101382</v>
          </cell>
          <cell r="AB3725">
            <v>30000</v>
          </cell>
          <cell r="AC3725">
            <v>110599.07834101382</v>
          </cell>
          <cell r="AD3725">
            <v>5</v>
          </cell>
          <cell r="AE3725" t="str">
            <v>D51</v>
          </cell>
          <cell r="AF3725">
            <v>19500</v>
          </cell>
          <cell r="AG3725">
            <v>29500</v>
          </cell>
          <cell r="AH3725">
            <v>1</v>
          </cell>
          <cell r="AI3725">
            <v>5</v>
          </cell>
          <cell r="AJ3725">
            <v>0</v>
          </cell>
          <cell r="AK3725">
            <v>30900</v>
          </cell>
          <cell r="AL3725">
            <v>3.0000000000000027E-2</v>
          </cell>
          <cell r="AM3725">
            <v>113917.05069124425</v>
          </cell>
          <cell r="AN3725">
            <v>3317.9723502304259</v>
          </cell>
          <cell r="AO3725">
            <v>4.7457627118643986E-2</v>
          </cell>
          <cell r="AQ3725">
            <v>6500</v>
          </cell>
          <cell r="AR3725">
            <v>86000</v>
          </cell>
          <cell r="AS3725">
            <v>0.28999999999999998</v>
          </cell>
          <cell r="AT3725">
            <v>1</v>
          </cell>
          <cell r="AU3725">
            <v>0</v>
          </cell>
          <cell r="AV3725">
            <v>30900</v>
          </cell>
          <cell r="AW3725">
            <v>113917.05069124425</v>
          </cell>
          <cell r="AX3725">
            <v>3.0000000000000027E-2</v>
          </cell>
          <cell r="AY3725">
            <v>3317.9723502304259</v>
          </cell>
          <cell r="AZ3725" t="str">
            <v>Regular Bonus</v>
          </cell>
          <cell r="BA3725" t="str">
            <v>Regular BonusEligible</v>
          </cell>
          <cell r="BB3725" t="str">
            <v>Regular BonusIsrael</v>
          </cell>
          <cell r="BC3725" t="str">
            <v>Regular BonusIsrael Employee</v>
          </cell>
          <cell r="BD3725" t="str">
            <v>D55</v>
          </cell>
          <cell r="BE3725" t="str">
            <v>Employee</v>
          </cell>
          <cell r="BF3725">
            <v>30000</v>
          </cell>
          <cell r="BG3725">
            <v>30000</v>
          </cell>
          <cell r="BH3725">
            <v>3</v>
          </cell>
          <cell r="BI3725">
            <v>4000</v>
          </cell>
          <cell r="BJ3725">
            <v>54000</v>
          </cell>
          <cell r="BK3725">
            <v>54000</v>
          </cell>
          <cell r="BL3725">
            <v>43200</v>
          </cell>
        </row>
        <row r="3726">
          <cell r="B3726">
            <v>17479</v>
          </cell>
          <cell r="C3726">
            <v>12495</v>
          </cell>
          <cell r="D3726">
            <v>79890</v>
          </cell>
          <cell r="E3726" t="str">
            <v>Zachi Schnieder</v>
          </cell>
          <cell r="F3726" t="str">
            <v>PROJECT MANAGER</v>
          </cell>
          <cell r="G3726" t="str">
            <v>Employee</v>
          </cell>
          <cell r="H3726" t="str">
            <v>Products - R&amp;D</v>
          </cell>
          <cell r="I3726" t="str">
            <v>TEL-AVIV</v>
          </cell>
          <cell r="J3726" t="str">
            <v>Israel</v>
          </cell>
          <cell r="K3726">
            <v>43080</v>
          </cell>
          <cell r="L3726" t="str">
            <v>IL</v>
          </cell>
          <cell r="M3726" t="str">
            <v>M52P</v>
          </cell>
          <cell r="N3726" t="str">
            <v>M</v>
          </cell>
          <cell r="O3726" t="str">
            <v>5</v>
          </cell>
          <cell r="P3726" t="str">
            <v>Regular</v>
          </cell>
          <cell r="T3726">
            <v>1</v>
          </cell>
          <cell r="U3726" t="str">
            <v>ILS</v>
          </cell>
          <cell r="V3726" t="str">
            <v>Products - R&amp;D</v>
          </cell>
          <cell r="W3726" t="str">
            <v>Dorit Dor</v>
          </cell>
          <cell r="Y3726" t="str">
            <v>Eligible</v>
          </cell>
          <cell r="Z3726">
            <v>27000</v>
          </cell>
          <cell r="AA3726">
            <v>99539.170506912444</v>
          </cell>
          <cell r="AB3726">
            <v>27000</v>
          </cell>
          <cell r="AC3726">
            <v>99539.170506912444</v>
          </cell>
          <cell r="AD3726">
            <v>4</v>
          </cell>
          <cell r="AE3726" t="str">
            <v>M52</v>
          </cell>
          <cell r="AF3726">
            <v>18000</v>
          </cell>
          <cell r="AG3726">
            <v>29000</v>
          </cell>
          <cell r="AH3726">
            <v>0.81</v>
          </cell>
          <cell r="AI3726">
            <v>4</v>
          </cell>
          <cell r="AJ3726">
            <v>0</v>
          </cell>
          <cell r="AK3726">
            <v>27810</v>
          </cell>
          <cell r="AL3726">
            <v>3.0000000000000027E-2</v>
          </cell>
          <cell r="AM3726">
            <v>102525.34562211981</v>
          </cell>
          <cell r="AN3726">
            <v>2986.1751152073703</v>
          </cell>
          <cell r="AO3726">
            <v>-4.103448275862065E-2</v>
          </cell>
          <cell r="AQ3726">
            <v>6500</v>
          </cell>
          <cell r="AR3726">
            <v>86000</v>
          </cell>
          <cell r="AS3726">
            <v>0.25</v>
          </cell>
          <cell r="AT3726">
            <v>1</v>
          </cell>
          <cell r="AU3726">
            <v>0</v>
          </cell>
          <cell r="AV3726">
            <v>27810</v>
          </cell>
          <cell r="AW3726">
            <v>102525.34562211981</v>
          </cell>
          <cell r="AX3726">
            <v>3.0000000000000027E-2</v>
          </cell>
          <cell r="AY3726">
            <v>2986.1751152073703</v>
          </cell>
          <cell r="AZ3726" t="str">
            <v>Regular Bonus</v>
          </cell>
          <cell r="BA3726" t="str">
            <v>Regular BonusEligible</v>
          </cell>
          <cell r="BB3726" t="str">
            <v>Regular BonusIsrael</v>
          </cell>
          <cell r="BC3726" t="str">
            <v>Regular BonusIsrael Employee</v>
          </cell>
          <cell r="BD3726" t="str">
            <v>M52</v>
          </cell>
          <cell r="BE3726" t="str">
            <v>Employee</v>
          </cell>
          <cell r="BF3726">
            <v>27000</v>
          </cell>
          <cell r="BG3726">
            <v>42000</v>
          </cell>
          <cell r="BH3726">
            <v>4</v>
          </cell>
          <cell r="BI3726">
            <v>4000</v>
          </cell>
          <cell r="BJ3726">
            <v>42000</v>
          </cell>
          <cell r="BK3726">
            <v>42000</v>
          </cell>
          <cell r="BL3726">
            <v>33600</v>
          </cell>
        </row>
        <row r="3727">
          <cell r="B3727">
            <v>16702</v>
          </cell>
          <cell r="C3727">
            <v>11622</v>
          </cell>
          <cell r="D3727">
            <v>125030</v>
          </cell>
          <cell r="E3727" t="str">
            <v>Yariv Gilgun</v>
          </cell>
          <cell r="F3727" t="str">
            <v>SOFTWARE DEVELOPER</v>
          </cell>
          <cell r="G3727" t="str">
            <v>Employee</v>
          </cell>
          <cell r="H3727" t="str">
            <v>Products - R&amp;D</v>
          </cell>
          <cell r="I3727" t="str">
            <v>TEL-AVIV</v>
          </cell>
          <cell r="J3727" t="str">
            <v>Israel</v>
          </cell>
          <cell r="K3727">
            <v>42954</v>
          </cell>
          <cell r="L3727" t="str">
            <v>IL</v>
          </cell>
          <cell r="M3727" t="str">
            <v>D41P</v>
          </cell>
          <cell r="N3727" t="str">
            <v>D</v>
          </cell>
          <cell r="O3727" t="str">
            <v>4</v>
          </cell>
          <cell r="P3727" t="str">
            <v>Regular</v>
          </cell>
          <cell r="T3727">
            <v>1</v>
          </cell>
          <cell r="U3727" t="str">
            <v>ILS</v>
          </cell>
          <cell r="V3727" t="str">
            <v>Products - R&amp;D</v>
          </cell>
          <cell r="W3727" t="str">
            <v>Dorit Dor</v>
          </cell>
          <cell r="Y3727" t="str">
            <v>Eligible</v>
          </cell>
          <cell r="Z3727">
            <v>32200</v>
          </cell>
          <cell r="AA3727">
            <v>118709.67741935485</v>
          </cell>
          <cell r="AB3727">
            <v>32200</v>
          </cell>
          <cell r="AC3727">
            <v>118709.67741935485</v>
          </cell>
          <cell r="AD3727">
            <v>3</v>
          </cell>
          <cell r="AE3727" t="str">
            <v>D41</v>
          </cell>
          <cell r="AF3727">
            <v>25500</v>
          </cell>
          <cell r="AG3727">
            <v>37000</v>
          </cell>
          <cell r="AH3727">
            <v>0.57999999999999996</v>
          </cell>
          <cell r="AI3727">
            <v>3</v>
          </cell>
          <cell r="AJ3727">
            <v>0</v>
          </cell>
          <cell r="AK3727">
            <v>32844</v>
          </cell>
          <cell r="AL3727">
            <v>2.0000000000000018E-2</v>
          </cell>
          <cell r="AM3727">
            <v>121083.87096774194</v>
          </cell>
          <cell r="AN3727">
            <v>2374.1935483870911</v>
          </cell>
          <cell r="AO3727">
            <v>-0.11232432432432438</v>
          </cell>
          <cell r="AQ3727">
            <v>6500</v>
          </cell>
          <cell r="AR3727">
            <v>86000</v>
          </cell>
          <cell r="AS3727">
            <v>0.32</v>
          </cell>
          <cell r="AT3727">
            <v>1</v>
          </cell>
          <cell r="AU3727">
            <v>0</v>
          </cell>
          <cell r="AV3727">
            <v>32844</v>
          </cell>
          <cell r="AW3727">
            <v>121083.87096774194</v>
          </cell>
          <cell r="AX3727">
            <v>2.0000000000000018E-2</v>
          </cell>
          <cell r="AY3727">
            <v>2374.1935483870911</v>
          </cell>
          <cell r="AZ3727" t="str">
            <v>Regular Bonus</v>
          </cell>
          <cell r="BA3727" t="str">
            <v>Regular BonusEligible</v>
          </cell>
          <cell r="BB3727" t="str">
            <v>Regular BonusIsrael</v>
          </cell>
          <cell r="BC3727" t="str">
            <v>Regular BonusIsrael Employee</v>
          </cell>
          <cell r="BD3727" t="str">
            <v>D45</v>
          </cell>
          <cell r="BE3727" t="str">
            <v>Employee</v>
          </cell>
          <cell r="BF3727">
            <v>32200</v>
          </cell>
          <cell r="BG3727">
            <v>36000</v>
          </cell>
          <cell r="BH3727">
            <v>3</v>
          </cell>
          <cell r="BI3727">
            <v>4000</v>
          </cell>
          <cell r="BJ3727">
            <v>43000</v>
          </cell>
          <cell r="BK3727">
            <v>43000</v>
          </cell>
          <cell r="BL3727">
            <v>34400</v>
          </cell>
        </row>
        <row r="3728">
          <cell r="B3728">
            <v>11042</v>
          </cell>
          <cell r="C3728">
            <v>2197</v>
          </cell>
          <cell r="D3728">
            <v>127216</v>
          </cell>
          <cell r="E3728" t="str">
            <v>Avner Eben- Chaime</v>
          </cell>
          <cell r="F3728" t="str">
            <v>SOFTWARE DEVELOPER</v>
          </cell>
          <cell r="G3728" t="str">
            <v>Employee</v>
          </cell>
          <cell r="H3728" t="str">
            <v>Products - R&amp;D</v>
          </cell>
          <cell r="I3728" t="str">
            <v>TEL-AVIV</v>
          </cell>
          <cell r="J3728" t="str">
            <v>Israel</v>
          </cell>
          <cell r="K3728">
            <v>41354</v>
          </cell>
          <cell r="L3728" t="str">
            <v>IL</v>
          </cell>
          <cell r="M3728" t="str">
            <v>D51P</v>
          </cell>
          <cell r="N3728" t="str">
            <v>D</v>
          </cell>
          <cell r="O3728" t="str">
            <v>5</v>
          </cell>
          <cell r="P3728" t="str">
            <v>Regular</v>
          </cell>
          <cell r="T3728">
            <v>1</v>
          </cell>
          <cell r="U3728" t="str">
            <v>ILS</v>
          </cell>
          <cell r="V3728" t="str">
            <v>Products - R&amp;D</v>
          </cell>
          <cell r="W3728" t="str">
            <v>Dorit Dor</v>
          </cell>
          <cell r="Y3728" t="str">
            <v>Eligible</v>
          </cell>
          <cell r="Z3728">
            <v>25500</v>
          </cell>
          <cell r="AA3728">
            <v>94009.216589861753</v>
          </cell>
          <cell r="AB3728">
            <v>25500</v>
          </cell>
          <cell r="AC3728">
            <v>94009.216589861753</v>
          </cell>
          <cell r="AD3728">
            <v>5</v>
          </cell>
          <cell r="AE3728" t="str">
            <v>D51</v>
          </cell>
          <cell r="AF3728">
            <v>19500</v>
          </cell>
          <cell r="AG3728">
            <v>29500</v>
          </cell>
          <cell r="AH3728">
            <v>0.6</v>
          </cell>
          <cell r="AI3728">
            <v>3</v>
          </cell>
          <cell r="AJ3728">
            <v>0</v>
          </cell>
          <cell r="AK3728">
            <v>27030</v>
          </cell>
          <cell r="AL3728">
            <v>6.0000000000000053E-2</v>
          </cell>
          <cell r="AM3728">
            <v>99649.769585253453</v>
          </cell>
          <cell r="AN3728">
            <v>5640.5529953916994</v>
          </cell>
          <cell r="AO3728">
            <v>-8.3728813559322046E-2</v>
          </cell>
          <cell r="AQ3728">
            <v>6500</v>
          </cell>
          <cell r="AR3728">
            <v>86000</v>
          </cell>
          <cell r="AS3728">
            <v>0.23</v>
          </cell>
          <cell r="AT3728">
            <v>1</v>
          </cell>
          <cell r="AU3728">
            <v>0</v>
          </cell>
          <cell r="AV3728">
            <v>27030</v>
          </cell>
          <cell r="AW3728">
            <v>99649.769585253453</v>
          </cell>
          <cell r="AX3728">
            <v>6.0000000000000053E-2</v>
          </cell>
          <cell r="AY3728">
            <v>5640.5529953916994</v>
          </cell>
          <cell r="AZ3728" t="str">
            <v>Regular Bonus</v>
          </cell>
          <cell r="BA3728" t="str">
            <v>Regular BonusEligible</v>
          </cell>
          <cell r="BB3728" t="str">
            <v>Regular BonusIsrael</v>
          </cell>
          <cell r="BC3728" t="str">
            <v>Regular BonusIsrael Employee</v>
          </cell>
          <cell r="BD3728" t="str">
            <v>D55</v>
          </cell>
          <cell r="BE3728" t="str">
            <v>Employee</v>
          </cell>
          <cell r="BF3728">
            <v>25500</v>
          </cell>
          <cell r="BG3728">
            <v>48000</v>
          </cell>
          <cell r="BH3728">
            <v>4</v>
          </cell>
          <cell r="BI3728">
            <v>4000</v>
          </cell>
          <cell r="BJ3728">
            <v>54000</v>
          </cell>
          <cell r="BK3728">
            <v>54000</v>
          </cell>
          <cell r="BL3728">
            <v>43200</v>
          </cell>
        </row>
        <row r="3729">
          <cell r="B3729">
            <v>11041</v>
          </cell>
          <cell r="C3729">
            <v>2196</v>
          </cell>
          <cell r="D3729">
            <v>8436</v>
          </cell>
          <cell r="E3729" t="str">
            <v>Yair Danieli</v>
          </cell>
          <cell r="F3729" t="str">
            <v>SOFTWARE DEVELOPER</v>
          </cell>
          <cell r="G3729" t="str">
            <v>Employee</v>
          </cell>
          <cell r="H3729" t="str">
            <v>Products - R&amp;D</v>
          </cell>
          <cell r="I3729" t="str">
            <v>TEL-AVIV</v>
          </cell>
          <cell r="J3729" t="str">
            <v>Israel</v>
          </cell>
          <cell r="K3729">
            <v>41354</v>
          </cell>
          <cell r="L3729" t="str">
            <v>IL</v>
          </cell>
          <cell r="M3729" t="str">
            <v>D51P</v>
          </cell>
          <cell r="N3729" t="str">
            <v>D</v>
          </cell>
          <cell r="O3729" t="str">
            <v>5</v>
          </cell>
          <cell r="P3729" t="str">
            <v>Regular</v>
          </cell>
          <cell r="T3729">
            <v>1</v>
          </cell>
          <cell r="U3729" t="str">
            <v>ILS</v>
          </cell>
          <cell r="V3729" t="str">
            <v>Products - R&amp;D</v>
          </cell>
          <cell r="W3729" t="str">
            <v>Dorit Dor</v>
          </cell>
          <cell r="Y3729" t="str">
            <v>Eligible</v>
          </cell>
          <cell r="Z3729">
            <v>26900</v>
          </cell>
          <cell r="AA3729">
            <v>99170.506912442404</v>
          </cell>
          <cell r="AB3729">
            <v>26900</v>
          </cell>
          <cell r="AC3729">
            <v>99170.506912442404</v>
          </cell>
          <cell r="AD3729">
            <v>5</v>
          </cell>
          <cell r="AE3729" t="str">
            <v>D51</v>
          </cell>
          <cell r="AF3729">
            <v>19500</v>
          </cell>
          <cell r="AG3729">
            <v>29500</v>
          </cell>
          <cell r="AH3729">
            <v>0.74</v>
          </cell>
          <cell r="AI3729">
            <v>4</v>
          </cell>
          <cell r="AJ3729">
            <v>0</v>
          </cell>
          <cell r="AK3729">
            <v>27976</v>
          </cell>
          <cell r="AL3729">
            <v>4.0000000000000036E-2</v>
          </cell>
          <cell r="AM3729">
            <v>103137.32718894009</v>
          </cell>
          <cell r="AN3729">
            <v>3966.8202764976886</v>
          </cell>
          <cell r="AO3729">
            <v>-5.1661016949152594E-2</v>
          </cell>
          <cell r="AQ3729">
            <v>6500</v>
          </cell>
          <cell r="AR3729">
            <v>86000</v>
          </cell>
          <cell r="AS3729">
            <v>0.25</v>
          </cell>
          <cell r="AT3729">
            <v>1</v>
          </cell>
          <cell r="AU3729">
            <v>0</v>
          </cell>
          <cell r="AV3729">
            <v>27976</v>
          </cell>
          <cell r="AW3729">
            <v>103137.32718894009</v>
          </cell>
          <cell r="AX3729">
            <v>4.0000000000000036E-2</v>
          </cell>
          <cell r="AY3729">
            <v>3966.8202764976886</v>
          </cell>
          <cell r="AZ3729" t="str">
            <v>Regular Bonus</v>
          </cell>
          <cell r="BA3729" t="str">
            <v>Regular BonusEligible</v>
          </cell>
          <cell r="BB3729" t="str">
            <v>Regular BonusIsrael</v>
          </cell>
          <cell r="BC3729" t="str">
            <v>Regular BonusIsrael Employee</v>
          </cell>
          <cell r="BD3729" t="str">
            <v>D55</v>
          </cell>
          <cell r="BE3729" t="str">
            <v>Employee</v>
          </cell>
          <cell r="BF3729">
            <v>26900</v>
          </cell>
          <cell r="BG3729">
            <v>53000</v>
          </cell>
          <cell r="BH3729">
            <v>5</v>
          </cell>
          <cell r="BI3729">
            <v>4000</v>
          </cell>
          <cell r="BJ3729">
            <v>54000</v>
          </cell>
          <cell r="BK3729">
            <v>54000</v>
          </cell>
          <cell r="BL3729">
            <v>43200</v>
          </cell>
        </row>
        <row r="3730">
          <cell r="B3730">
            <v>16912</v>
          </cell>
          <cell r="C3730">
            <v>11829</v>
          </cell>
          <cell r="D3730">
            <v>155765</v>
          </cell>
          <cell r="E3730" t="str">
            <v>Daniel Alima</v>
          </cell>
          <cell r="F3730" t="str">
            <v>MALWARE ANALYST</v>
          </cell>
          <cell r="G3730" t="str">
            <v>Employee</v>
          </cell>
          <cell r="H3730" t="str">
            <v>Products - R&amp;D</v>
          </cell>
          <cell r="I3730" t="str">
            <v>TEL-AVIV</v>
          </cell>
          <cell r="J3730" t="str">
            <v>Israel</v>
          </cell>
          <cell r="K3730">
            <v>42967</v>
          </cell>
          <cell r="L3730" t="str">
            <v>IL</v>
          </cell>
          <cell r="M3730" t="str">
            <v>D61P</v>
          </cell>
          <cell r="N3730" t="str">
            <v>D</v>
          </cell>
          <cell r="O3730" t="str">
            <v>6</v>
          </cell>
          <cell r="P3730" t="str">
            <v>Regular</v>
          </cell>
          <cell r="T3730">
            <v>1</v>
          </cell>
          <cell r="U3730" t="str">
            <v>ILS</v>
          </cell>
          <cell r="V3730" t="str">
            <v>Products - R&amp;D</v>
          </cell>
          <cell r="W3730" t="str">
            <v>Dorit Dor</v>
          </cell>
          <cell r="Y3730" t="str">
            <v>Eligible</v>
          </cell>
          <cell r="Z3730">
            <v>21000</v>
          </cell>
          <cell r="AA3730">
            <v>77419.354838709682</v>
          </cell>
          <cell r="AB3730">
            <v>21000</v>
          </cell>
          <cell r="AC3730">
            <v>77419.354838709682</v>
          </cell>
          <cell r="AD3730">
            <v>3</v>
          </cell>
          <cell r="AE3730" t="str">
            <v>D61</v>
          </cell>
          <cell r="AF3730">
            <v>16000</v>
          </cell>
          <cell r="AG3730">
            <v>23000</v>
          </cell>
          <cell r="AH3730">
            <v>0.71</v>
          </cell>
          <cell r="AI3730">
            <v>4</v>
          </cell>
          <cell r="AJ3730">
            <v>0</v>
          </cell>
          <cell r="AK3730">
            <v>21314.999999999996</v>
          </cell>
          <cell r="AL3730">
            <v>1.4999999999999902E-2</v>
          </cell>
          <cell r="AM3730">
            <v>78580.645161290304</v>
          </cell>
          <cell r="AN3730">
            <v>1161.2903225806222</v>
          </cell>
          <cell r="AO3730">
            <v>-7.3260869565217601E-2</v>
          </cell>
          <cell r="AQ3730">
            <v>6500</v>
          </cell>
          <cell r="AR3730">
            <v>86000</v>
          </cell>
          <cell r="AS3730">
            <v>0.18</v>
          </cell>
          <cell r="AT3730">
            <v>1</v>
          </cell>
          <cell r="AU3730">
            <v>0</v>
          </cell>
          <cell r="AV3730">
            <v>21314.999999999996</v>
          </cell>
          <cell r="AW3730">
            <v>78580.645161290304</v>
          </cell>
          <cell r="AX3730">
            <v>1.4999999999999902E-2</v>
          </cell>
          <cell r="AY3730">
            <v>1161.2903225806222</v>
          </cell>
          <cell r="AZ3730" t="str">
            <v>Regular Bonus</v>
          </cell>
          <cell r="BA3730" t="str">
            <v>Regular BonusEligible</v>
          </cell>
          <cell r="BB3730" t="str">
            <v>Regular BonusIsrael</v>
          </cell>
          <cell r="BC3730" t="str">
            <v>Regular BonusIsrael Employee</v>
          </cell>
          <cell r="BD3730" t="str">
            <v>D61</v>
          </cell>
          <cell r="BE3730" t="str">
            <v>Employee</v>
          </cell>
          <cell r="BF3730">
            <v>21000</v>
          </cell>
          <cell r="BG3730">
            <v>13000</v>
          </cell>
          <cell r="BH3730">
            <v>2</v>
          </cell>
          <cell r="BI3730">
            <v>4000</v>
          </cell>
          <cell r="BJ3730">
            <v>21000</v>
          </cell>
          <cell r="BK3730">
            <v>21000</v>
          </cell>
          <cell r="BL3730">
            <v>16800</v>
          </cell>
        </row>
        <row r="3731">
          <cell r="B3731">
            <v>16924</v>
          </cell>
          <cell r="C3731">
            <v>11841</v>
          </cell>
          <cell r="D3731">
            <v>197225</v>
          </cell>
          <cell r="E3731" t="str">
            <v>Tom Horvitz</v>
          </cell>
          <cell r="F3731" t="str">
            <v>SOFTWARE DEVELOPER</v>
          </cell>
          <cell r="G3731" t="str">
            <v>Employee</v>
          </cell>
          <cell r="H3731" t="str">
            <v>Products - R&amp;D</v>
          </cell>
          <cell r="I3731" t="str">
            <v>TEL-AVIV</v>
          </cell>
          <cell r="J3731" t="str">
            <v>Israel</v>
          </cell>
          <cell r="K3731">
            <v>42967</v>
          </cell>
          <cell r="L3731" t="str">
            <v>IL</v>
          </cell>
          <cell r="M3731" t="str">
            <v>D61P</v>
          </cell>
          <cell r="N3731" t="str">
            <v>D</v>
          </cell>
          <cell r="O3731" t="str">
            <v>6</v>
          </cell>
          <cell r="P3731" t="str">
            <v>Regular</v>
          </cell>
          <cell r="T3731">
            <v>1</v>
          </cell>
          <cell r="U3731" t="str">
            <v>ILS</v>
          </cell>
          <cell r="V3731" t="str">
            <v>Products - R&amp;D</v>
          </cell>
          <cell r="W3731" t="str">
            <v>Dorit Dor</v>
          </cell>
          <cell r="Y3731" t="str">
            <v>Eligible</v>
          </cell>
          <cell r="Z3731">
            <v>20400</v>
          </cell>
          <cell r="AA3731">
            <v>75207.373271889403</v>
          </cell>
          <cell r="AB3731">
            <v>20400</v>
          </cell>
          <cell r="AC3731">
            <v>75207.373271889403</v>
          </cell>
          <cell r="AD3731">
            <v>4</v>
          </cell>
          <cell r="AE3731" t="str">
            <v>D61</v>
          </cell>
          <cell r="AF3731">
            <v>16000</v>
          </cell>
          <cell r="AG3731">
            <v>23000</v>
          </cell>
          <cell r="AH3731">
            <v>0.62</v>
          </cell>
          <cell r="AI3731">
            <v>3</v>
          </cell>
          <cell r="AJ3731">
            <v>0</v>
          </cell>
          <cell r="AK3731">
            <v>21216</v>
          </cell>
          <cell r="AL3731">
            <v>4.0000000000000036E-2</v>
          </cell>
          <cell r="AM3731">
            <v>78215.66820276498</v>
          </cell>
          <cell r="AN3731">
            <v>3008.2949308755778</v>
          </cell>
          <cell r="AO3731">
            <v>-7.7565217391304397E-2</v>
          </cell>
          <cell r="AQ3731">
            <v>6500</v>
          </cell>
          <cell r="AR3731">
            <v>86000</v>
          </cell>
          <cell r="AS3731">
            <v>0.17</v>
          </cell>
          <cell r="AT3731">
            <v>1</v>
          </cell>
          <cell r="AU3731">
            <v>0</v>
          </cell>
          <cell r="AV3731">
            <v>21216</v>
          </cell>
          <cell r="AW3731">
            <v>78215.66820276498</v>
          </cell>
          <cell r="AX3731">
            <v>4.0000000000000036E-2</v>
          </cell>
          <cell r="AY3731">
            <v>3008.2949308755778</v>
          </cell>
          <cell r="AZ3731" t="str">
            <v>Regular Bonus</v>
          </cell>
          <cell r="BA3731" t="str">
            <v>Regular BonusEligible</v>
          </cell>
          <cell r="BB3731" t="str">
            <v>Regular BonusIsrael</v>
          </cell>
          <cell r="BC3731" t="str">
            <v>Regular BonusIsrael Employee</v>
          </cell>
          <cell r="BD3731" t="str">
            <v>D65</v>
          </cell>
          <cell r="BE3731" t="str">
            <v>Employee</v>
          </cell>
          <cell r="BF3731">
            <v>20400</v>
          </cell>
          <cell r="BG3731">
            <v>16230</v>
          </cell>
          <cell r="BH3731">
            <v>3</v>
          </cell>
          <cell r="BI3731">
            <v>4000</v>
          </cell>
          <cell r="BJ3731">
            <v>35000</v>
          </cell>
          <cell r="BK3731">
            <v>35000</v>
          </cell>
          <cell r="BL3731">
            <v>28000</v>
          </cell>
        </row>
        <row r="3732">
          <cell r="B3732">
            <v>19141</v>
          </cell>
          <cell r="C3732">
            <v>14199</v>
          </cell>
          <cell r="D3732">
            <v>246360</v>
          </cell>
          <cell r="E3732" t="str">
            <v>Yotam Gigi</v>
          </cell>
          <cell r="F3732" t="str">
            <v>CSA CONTRIBUTOR</v>
          </cell>
          <cell r="G3732" t="str">
            <v>Hourly Partial Time</v>
          </cell>
          <cell r="H3732" t="str">
            <v>Products - R&amp;D</v>
          </cell>
          <cell r="I3732" t="str">
            <v>TEL-AVIV</v>
          </cell>
          <cell r="J3732" t="str">
            <v>Israel</v>
          </cell>
          <cell r="K3732">
            <v>44115</v>
          </cell>
          <cell r="L3732" t="str">
            <v>IL</v>
          </cell>
          <cell r="M3732" t="str">
            <v>D54S</v>
          </cell>
          <cell r="N3732" t="str">
            <v>D</v>
          </cell>
          <cell r="O3732" t="str">
            <v>5</v>
          </cell>
          <cell r="P3732" t="str">
            <v>Regular</v>
          </cell>
          <cell r="T3732">
            <v>1</v>
          </cell>
          <cell r="U3732" t="str">
            <v>ILS</v>
          </cell>
          <cell r="V3732" t="str">
            <v>Products - R&amp;D</v>
          </cell>
          <cell r="W3732" t="str">
            <v>Dorit Dor</v>
          </cell>
          <cell r="Y3732" t="str">
            <v>Not Eligible - Left</v>
          </cell>
          <cell r="AA3732">
            <v>0</v>
          </cell>
        </row>
        <row r="3733">
          <cell r="B3733">
            <v>19223</v>
          </cell>
          <cell r="C3733">
            <v>14281</v>
          </cell>
          <cell r="D3733">
            <v>237382</v>
          </cell>
          <cell r="E3733" t="str">
            <v>Aviad Gafni</v>
          </cell>
          <cell r="F3733" t="str">
            <v>SOFTWARE DEVELOPER</v>
          </cell>
          <cell r="G3733" t="str">
            <v>Employee</v>
          </cell>
          <cell r="H3733" t="str">
            <v>Products - R&amp;D</v>
          </cell>
          <cell r="I3733" t="str">
            <v>TEL-AVIV</v>
          </cell>
          <cell r="J3733" t="str">
            <v>Israel</v>
          </cell>
          <cell r="K3733">
            <v>43437</v>
          </cell>
          <cell r="L3733" t="str">
            <v>IL</v>
          </cell>
          <cell r="M3733" t="str">
            <v>D61P</v>
          </cell>
          <cell r="N3733" t="str">
            <v>D</v>
          </cell>
          <cell r="O3733" t="str">
            <v>6</v>
          </cell>
          <cell r="P3733" t="str">
            <v>Regular</v>
          </cell>
          <cell r="T3733">
            <v>1</v>
          </cell>
          <cell r="U3733" t="str">
            <v>ILS</v>
          </cell>
          <cell r="V3733" t="str">
            <v>Products - R&amp;D</v>
          </cell>
          <cell r="W3733" t="str">
            <v>Dorit Dor</v>
          </cell>
          <cell r="Y3733" t="str">
            <v>Eligible</v>
          </cell>
          <cell r="Z3733">
            <v>20000</v>
          </cell>
          <cell r="AA3733">
            <v>73732.718894009216</v>
          </cell>
          <cell r="AB3733">
            <v>20000</v>
          </cell>
          <cell r="AC3733">
            <v>73732.718894009216</v>
          </cell>
          <cell r="AD3733">
            <v>3</v>
          </cell>
          <cell r="AE3733" t="str">
            <v>D61</v>
          </cell>
          <cell r="AF3733">
            <v>16000</v>
          </cell>
          <cell r="AG3733">
            <v>23000</v>
          </cell>
          <cell r="AH3733">
            <v>0.56999999999999995</v>
          </cell>
          <cell r="AI3733">
            <v>3</v>
          </cell>
          <cell r="AJ3733">
            <v>0</v>
          </cell>
          <cell r="AK3733">
            <v>20400</v>
          </cell>
          <cell r="AL3733">
            <v>2.0000000000000018E-2</v>
          </cell>
          <cell r="AM3733">
            <v>75207.373271889403</v>
          </cell>
          <cell r="AN3733">
            <v>1474.6543778801861</v>
          </cell>
          <cell r="AO3733">
            <v>-0.11304347826086958</v>
          </cell>
          <cell r="AQ3733">
            <v>6500</v>
          </cell>
          <cell r="AR3733">
            <v>86000</v>
          </cell>
          <cell r="AS3733">
            <v>0.16</v>
          </cell>
          <cell r="AT3733">
            <v>1</v>
          </cell>
          <cell r="AU3733">
            <v>0</v>
          </cell>
          <cell r="AV3733">
            <v>20400</v>
          </cell>
          <cell r="AW3733">
            <v>75207.373271889403</v>
          </cell>
          <cell r="AX3733">
            <v>2.0000000000000018E-2</v>
          </cell>
          <cell r="AY3733">
            <v>1474.6543778801861</v>
          </cell>
          <cell r="AZ3733" t="str">
            <v>Regular Bonus</v>
          </cell>
          <cell r="BA3733" t="str">
            <v>Regular BonusEligible</v>
          </cell>
          <cell r="BB3733" t="str">
            <v>Regular BonusIsrael</v>
          </cell>
          <cell r="BC3733" t="str">
            <v>Regular BonusIsrael Hourly Partial Time</v>
          </cell>
          <cell r="BD3733" t="str">
            <v>D65</v>
          </cell>
          <cell r="BE3733" t="str">
            <v>Hourly Partial Time</v>
          </cell>
          <cell r="BF3733">
            <v>20000</v>
          </cell>
          <cell r="BG3733">
            <v>7355</v>
          </cell>
          <cell r="BH3733">
            <v>4</v>
          </cell>
          <cell r="BI3733">
            <v>2000</v>
          </cell>
          <cell r="BJ3733">
            <v>11000</v>
          </cell>
          <cell r="BK3733">
            <v>11000</v>
          </cell>
          <cell r="BL3733">
            <v>8800</v>
          </cell>
        </row>
        <row r="3734">
          <cell r="B3734">
            <v>19154</v>
          </cell>
          <cell r="C3734">
            <v>14212</v>
          </cell>
          <cell r="D3734">
            <v>171716</v>
          </cell>
          <cell r="E3734" t="str">
            <v>Bashir Khayat</v>
          </cell>
          <cell r="F3734" t="str">
            <v>SOFTWARE DEVELOPER</v>
          </cell>
          <cell r="G3734" t="str">
            <v>Employee</v>
          </cell>
          <cell r="H3734" t="str">
            <v>Products - R&amp;D</v>
          </cell>
          <cell r="I3734" t="str">
            <v>TEL-AVIV</v>
          </cell>
          <cell r="J3734" t="str">
            <v>Israel</v>
          </cell>
          <cell r="K3734">
            <v>43423</v>
          </cell>
          <cell r="L3734" t="str">
            <v>IL</v>
          </cell>
          <cell r="M3734" t="str">
            <v>D61P</v>
          </cell>
          <cell r="N3734" t="str">
            <v>D</v>
          </cell>
          <cell r="O3734" t="str">
            <v>6</v>
          </cell>
          <cell r="P3734" t="str">
            <v>Regular</v>
          </cell>
          <cell r="T3734">
            <v>1</v>
          </cell>
          <cell r="U3734" t="str">
            <v>ILS</v>
          </cell>
          <cell r="V3734" t="str">
            <v>Products - R&amp;D</v>
          </cell>
          <cell r="W3734" t="str">
            <v>Dorit Dor</v>
          </cell>
          <cell r="Y3734" t="str">
            <v>Eligible</v>
          </cell>
          <cell r="Z3734">
            <v>20000</v>
          </cell>
          <cell r="AA3734">
            <v>73732.718894009216</v>
          </cell>
          <cell r="AB3734">
            <v>20000</v>
          </cell>
          <cell r="AC3734">
            <v>73732.718894009216</v>
          </cell>
          <cell r="AD3734">
            <v>4</v>
          </cell>
          <cell r="AE3734" t="str">
            <v>D61</v>
          </cell>
          <cell r="AF3734">
            <v>16000</v>
          </cell>
          <cell r="AG3734">
            <v>23000</v>
          </cell>
          <cell r="AH3734">
            <v>0.56999999999999995</v>
          </cell>
          <cell r="AI3734">
            <v>3</v>
          </cell>
          <cell r="AJ3734">
            <v>0</v>
          </cell>
          <cell r="AK3734">
            <v>20800</v>
          </cell>
          <cell r="AL3734">
            <v>4.0000000000000036E-2</v>
          </cell>
          <cell r="AM3734">
            <v>76682.027649769589</v>
          </cell>
          <cell r="AN3734">
            <v>2949.3087557603722</v>
          </cell>
          <cell r="AO3734">
            <v>-9.5652173913043481E-2</v>
          </cell>
          <cell r="AQ3734">
            <v>6500</v>
          </cell>
          <cell r="AR3734">
            <v>86000</v>
          </cell>
          <cell r="AS3734">
            <v>0.16</v>
          </cell>
          <cell r="AT3734">
            <v>1</v>
          </cell>
          <cell r="AU3734">
            <v>0</v>
          </cell>
          <cell r="AV3734">
            <v>20800</v>
          </cell>
          <cell r="AW3734">
            <v>76682.027649769589</v>
          </cell>
          <cell r="AX3734">
            <v>4.0000000000000036E-2</v>
          </cell>
          <cell r="AY3734">
            <v>2949.3087557603722</v>
          </cell>
          <cell r="AZ3734" t="str">
            <v>Regular Bonus</v>
          </cell>
          <cell r="BA3734" t="str">
            <v>Regular BonusEligible</v>
          </cell>
          <cell r="BB3734" t="str">
            <v>Regular BonusIsrael</v>
          </cell>
          <cell r="BC3734" t="str">
            <v>Regular BonusIsrael Employee</v>
          </cell>
          <cell r="BD3734" t="str">
            <v>D65</v>
          </cell>
          <cell r="BE3734" t="str">
            <v>Employee</v>
          </cell>
          <cell r="BF3734">
            <v>20000</v>
          </cell>
          <cell r="BG3734">
            <v>26889</v>
          </cell>
          <cell r="BH3734">
            <v>4</v>
          </cell>
          <cell r="BI3734">
            <v>4000</v>
          </cell>
          <cell r="BJ3734">
            <v>35000</v>
          </cell>
          <cell r="BK3734">
            <v>35000</v>
          </cell>
          <cell r="BL3734">
            <v>28000</v>
          </cell>
        </row>
        <row r="3735">
          <cell r="B3735">
            <v>11303</v>
          </cell>
          <cell r="C3735">
            <v>4056</v>
          </cell>
          <cell r="D3735">
            <v>121204</v>
          </cell>
          <cell r="E3735" t="str">
            <v>Alexey Nechay</v>
          </cell>
          <cell r="F3735" t="str">
            <v>SOFTWARE DEVELOPER</v>
          </cell>
          <cell r="G3735" t="str">
            <v>Employee</v>
          </cell>
          <cell r="H3735" t="str">
            <v>Products - R&amp;D</v>
          </cell>
          <cell r="I3735" t="str">
            <v>TEL-AVIV</v>
          </cell>
          <cell r="J3735" t="str">
            <v>Israel</v>
          </cell>
          <cell r="K3735">
            <v>41476</v>
          </cell>
          <cell r="L3735" t="str">
            <v>IL</v>
          </cell>
          <cell r="M3735" t="str">
            <v>D51P</v>
          </cell>
          <cell r="N3735" t="str">
            <v>D</v>
          </cell>
          <cell r="O3735" t="str">
            <v>5</v>
          </cell>
          <cell r="P3735" t="str">
            <v>Regular</v>
          </cell>
          <cell r="T3735">
            <v>1</v>
          </cell>
          <cell r="U3735" t="str">
            <v>ILS</v>
          </cell>
          <cell r="V3735" t="str">
            <v>Products - R&amp;D</v>
          </cell>
          <cell r="W3735" t="str">
            <v>Dorit Dor</v>
          </cell>
          <cell r="Y3735" t="str">
            <v>Eligible</v>
          </cell>
          <cell r="Z3735">
            <v>19500</v>
          </cell>
          <cell r="AA3735">
            <v>71889.400921658991</v>
          </cell>
          <cell r="AB3735">
            <v>19500</v>
          </cell>
          <cell r="AC3735">
            <v>71889.400921658991</v>
          </cell>
          <cell r="AD3735">
            <v>5</v>
          </cell>
          <cell r="AE3735" t="str">
            <v>D51</v>
          </cell>
          <cell r="AF3735">
            <v>19500</v>
          </cell>
          <cell r="AG3735">
            <v>29500</v>
          </cell>
          <cell r="AH3735">
            <v>0</v>
          </cell>
          <cell r="AI3735">
            <v>1</v>
          </cell>
          <cell r="AJ3735">
            <v>0</v>
          </cell>
          <cell r="AK3735">
            <v>21255</v>
          </cell>
          <cell r="AL3735">
            <v>9.000000000000008E-2</v>
          </cell>
          <cell r="AM3735">
            <v>78359.447004608301</v>
          </cell>
          <cell r="AN3735">
            <v>6470.0460829493095</v>
          </cell>
          <cell r="AO3735">
            <v>-0.27949152542372879</v>
          </cell>
          <cell r="AQ3735">
            <v>6500</v>
          </cell>
          <cell r="AR3735">
            <v>86000</v>
          </cell>
          <cell r="AS3735">
            <v>0.16</v>
          </cell>
          <cell r="AT3735">
            <v>1</v>
          </cell>
          <cell r="AU3735">
            <v>0</v>
          </cell>
          <cell r="AV3735">
            <v>21255</v>
          </cell>
          <cell r="AW3735">
            <v>78359.447004608301</v>
          </cell>
          <cell r="AX3735">
            <v>9.000000000000008E-2</v>
          </cell>
          <cell r="AY3735">
            <v>6470.0460829493095</v>
          </cell>
          <cell r="AZ3735" t="str">
            <v>Regular Bonus</v>
          </cell>
          <cell r="BA3735" t="str">
            <v>Regular BonusEligible</v>
          </cell>
          <cell r="BB3735" t="str">
            <v>Regular BonusIsrael</v>
          </cell>
          <cell r="BC3735" t="str">
            <v>Regular BonusIsrael Employee</v>
          </cell>
          <cell r="BD3735" t="str">
            <v>D65</v>
          </cell>
          <cell r="BE3735" t="str">
            <v>Employee</v>
          </cell>
          <cell r="BF3735">
            <v>19500</v>
          </cell>
          <cell r="BG3735">
            <v>35000</v>
          </cell>
          <cell r="BH3735">
            <v>4</v>
          </cell>
          <cell r="BI3735">
            <v>4000</v>
          </cell>
          <cell r="BJ3735">
            <v>39000</v>
          </cell>
          <cell r="BK3735">
            <v>39000</v>
          </cell>
          <cell r="BL3735">
            <v>31200</v>
          </cell>
        </row>
        <row r="3736">
          <cell r="B3736">
            <v>19248</v>
          </cell>
          <cell r="C3736">
            <v>14306</v>
          </cell>
          <cell r="D3736">
            <v>212919</v>
          </cell>
          <cell r="E3736" t="str">
            <v>Daniel Ahrak</v>
          </cell>
          <cell r="F3736" t="str">
            <v>SOFTWARE DEVELOPER</v>
          </cell>
          <cell r="G3736" t="str">
            <v>Employee</v>
          </cell>
          <cell r="H3736" t="str">
            <v>Products - R&amp;D</v>
          </cell>
          <cell r="I3736" t="str">
            <v>TEL-AVIV</v>
          </cell>
          <cell r="J3736" t="str">
            <v>Israel</v>
          </cell>
          <cell r="K3736">
            <v>43444</v>
          </cell>
          <cell r="L3736" t="str">
            <v>IL</v>
          </cell>
          <cell r="M3736" t="str">
            <v>D61P</v>
          </cell>
          <cell r="N3736" t="str">
            <v>D</v>
          </cell>
          <cell r="O3736" t="str">
            <v>6</v>
          </cell>
          <cell r="P3736" t="str">
            <v>Regular</v>
          </cell>
          <cell r="T3736">
            <v>1</v>
          </cell>
          <cell r="U3736" t="str">
            <v>ILS</v>
          </cell>
          <cell r="V3736" t="str">
            <v>Products - R&amp;D</v>
          </cell>
          <cell r="W3736" t="str">
            <v>Dorit Dor</v>
          </cell>
          <cell r="Y3736" t="str">
            <v>Eligible</v>
          </cell>
          <cell r="Z3736">
            <v>20000</v>
          </cell>
          <cell r="AA3736">
            <v>73732.718894009216</v>
          </cell>
          <cell r="AB3736">
            <v>20000</v>
          </cell>
          <cell r="AC3736">
            <v>73732.718894009216</v>
          </cell>
          <cell r="AD3736">
            <v>3</v>
          </cell>
          <cell r="AE3736" t="str">
            <v>D61</v>
          </cell>
          <cell r="AF3736">
            <v>16000</v>
          </cell>
          <cell r="AG3736">
            <v>23000</v>
          </cell>
          <cell r="AH3736">
            <v>0.56999999999999995</v>
          </cell>
          <cell r="AI3736">
            <v>3</v>
          </cell>
          <cell r="AJ3736">
            <v>0</v>
          </cell>
          <cell r="AK3736">
            <v>20400</v>
          </cell>
          <cell r="AL3736">
            <v>2.0000000000000018E-2</v>
          </cell>
          <cell r="AM3736">
            <v>75207.373271889403</v>
          </cell>
          <cell r="AN3736">
            <v>1474.6543778801861</v>
          </cell>
          <cell r="AO3736">
            <v>-0.11304347826086958</v>
          </cell>
          <cell r="AQ3736">
            <v>6500</v>
          </cell>
          <cell r="AR3736">
            <v>86000</v>
          </cell>
          <cell r="AS3736">
            <v>0.16</v>
          </cell>
          <cell r="AT3736">
            <v>1</v>
          </cell>
          <cell r="AU3736">
            <v>0</v>
          </cell>
          <cell r="AV3736">
            <v>20400</v>
          </cell>
          <cell r="AW3736">
            <v>75207.373271889403</v>
          </cell>
          <cell r="AX3736">
            <v>2.0000000000000018E-2</v>
          </cell>
          <cell r="AY3736">
            <v>1474.6543778801861</v>
          </cell>
          <cell r="AZ3736" t="str">
            <v>Regular Bonus</v>
          </cell>
          <cell r="BA3736" t="str">
            <v>Regular BonusEligible</v>
          </cell>
          <cell r="BB3736" t="str">
            <v>Regular BonusIsrael</v>
          </cell>
          <cell r="BC3736" t="str">
            <v>Regular BonusIsrael Employee</v>
          </cell>
          <cell r="BD3736" t="str">
            <v>D65</v>
          </cell>
          <cell r="BE3736" t="str">
            <v>Employee</v>
          </cell>
          <cell r="BF3736">
            <v>20000</v>
          </cell>
          <cell r="BG3736">
            <v>7647</v>
          </cell>
          <cell r="BH3736">
            <v>3</v>
          </cell>
          <cell r="BI3736">
            <v>4000</v>
          </cell>
          <cell r="BJ3736">
            <v>22000</v>
          </cell>
          <cell r="BK3736">
            <v>22000</v>
          </cell>
          <cell r="BL3736">
            <v>17600</v>
          </cell>
        </row>
        <row r="3737">
          <cell r="B3737">
            <v>8524</v>
          </cell>
          <cell r="C3737">
            <v>2775</v>
          </cell>
          <cell r="D3737">
            <v>178064</v>
          </cell>
          <cell r="E3737" t="str">
            <v>Yonatan Philip</v>
          </cell>
          <cell r="F3737" t="str">
            <v>DATA CENTER EXPERT</v>
          </cell>
          <cell r="G3737" t="str">
            <v>Employee</v>
          </cell>
          <cell r="H3737" t="str">
            <v>Products - R&amp;D</v>
          </cell>
          <cell r="I3737" t="str">
            <v>TEL-AVIV</v>
          </cell>
          <cell r="J3737" t="str">
            <v>Israel</v>
          </cell>
          <cell r="K3737">
            <v>40342</v>
          </cell>
          <cell r="L3737" t="str">
            <v>IL</v>
          </cell>
          <cell r="M3737" t="str">
            <v>D51P</v>
          </cell>
          <cell r="N3737" t="str">
            <v>D</v>
          </cell>
          <cell r="O3737" t="str">
            <v>5</v>
          </cell>
          <cell r="P3737" t="str">
            <v>Regular</v>
          </cell>
          <cell r="T3737">
            <v>1</v>
          </cell>
          <cell r="U3737" t="str">
            <v>ILS</v>
          </cell>
          <cell r="V3737" t="str">
            <v>Products - R&amp;D</v>
          </cell>
          <cell r="W3737" t="str">
            <v>Dorit Dor</v>
          </cell>
          <cell r="Y3737" t="str">
            <v>Eligible</v>
          </cell>
          <cell r="Z3737">
            <v>25200</v>
          </cell>
          <cell r="AA3737">
            <v>92903.225806451621</v>
          </cell>
          <cell r="AB3737">
            <v>25200</v>
          </cell>
          <cell r="AC3737">
            <v>92903.225806451621</v>
          </cell>
          <cell r="AD3737">
            <v>5</v>
          </cell>
          <cell r="AE3737" t="str">
            <v>D51</v>
          </cell>
          <cell r="AF3737">
            <v>19500</v>
          </cell>
          <cell r="AG3737">
            <v>29500</v>
          </cell>
          <cell r="AH3737">
            <v>0.56999999999999995</v>
          </cell>
          <cell r="AI3737">
            <v>3</v>
          </cell>
          <cell r="AJ3737">
            <v>0</v>
          </cell>
          <cell r="AK3737">
            <v>26712</v>
          </cell>
          <cell r="AL3737">
            <v>6.0000000000000053E-2</v>
          </cell>
          <cell r="AM3737">
            <v>98477.419354838712</v>
          </cell>
          <cell r="AN3737">
            <v>5574.1935483870911</v>
          </cell>
          <cell r="AO3737">
            <v>-9.4508474576271206E-2</v>
          </cell>
          <cell r="AQ3737">
            <v>6500</v>
          </cell>
          <cell r="AR3737">
            <v>86000</v>
          </cell>
          <cell r="AS3737">
            <v>0.23</v>
          </cell>
          <cell r="AT3737">
            <v>1</v>
          </cell>
          <cell r="AU3737">
            <v>0</v>
          </cell>
          <cell r="AV3737">
            <v>26712</v>
          </cell>
          <cell r="AW3737">
            <v>98477.419354838712</v>
          </cell>
          <cell r="AX3737">
            <v>6.0000000000000053E-2</v>
          </cell>
          <cell r="AY3737">
            <v>5574.1935483870911</v>
          </cell>
          <cell r="AZ3737" t="str">
            <v>Regular Bonus</v>
          </cell>
          <cell r="BA3737" t="str">
            <v>Regular BonusEligible</v>
          </cell>
          <cell r="BB3737" t="str">
            <v>Regular BonusIsrael</v>
          </cell>
          <cell r="BC3737" t="str">
            <v>Regular BonusIsrael Employee</v>
          </cell>
          <cell r="BD3737" t="str">
            <v>D55</v>
          </cell>
          <cell r="BE3737" t="str">
            <v>Employee</v>
          </cell>
          <cell r="BF3737">
            <v>25200</v>
          </cell>
          <cell r="BG3737">
            <v>47000</v>
          </cell>
          <cell r="BH3737">
            <v>4</v>
          </cell>
          <cell r="BI3737">
            <v>4000</v>
          </cell>
          <cell r="BJ3737">
            <v>54000</v>
          </cell>
          <cell r="BK3737">
            <v>54000</v>
          </cell>
          <cell r="BL3737">
            <v>43200</v>
          </cell>
        </row>
        <row r="3738">
          <cell r="B3738">
            <v>19309</v>
          </cell>
          <cell r="C3738">
            <v>14367</v>
          </cell>
          <cell r="D3738">
            <v>238164</v>
          </cell>
          <cell r="E3738" t="str">
            <v>Sagi Granot</v>
          </cell>
          <cell r="F3738" t="str">
            <v>SOFTWARE DEVELOPER</v>
          </cell>
          <cell r="G3738" t="str">
            <v>Employee</v>
          </cell>
          <cell r="H3738" t="str">
            <v>Products - R&amp;D</v>
          </cell>
          <cell r="I3738" t="str">
            <v>TEL-AVIV</v>
          </cell>
          <cell r="J3738" t="str">
            <v>Israel</v>
          </cell>
          <cell r="K3738">
            <v>43465</v>
          </cell>
          <cell r="L3738" t="str">
            <v>IL</v>
          </cell>
          <cell r="M3738" t="str">
            <v>D61P</v>
          </cell>
          <cell r="N3738" t="str">
            <v>D</v>
          </cell>
          <cell r="O3738" t="str">
            <v>6</v>
          </cell>
          <cell r="P3738" t="str">
            <v>Regular</v>
          </cell>
          <cell r="T3738">
            <v>1</v>
          </cell>
          <cell r="U3738" t="str">
            <v>ILS</v>
          </cell>
          <cell r="V3738" t="str">
            <v>Products - R&amp;D</v>
          </cell>
          <cell r="W3738" t="str">
            <v>Dorit Dor</v>
          </cell>
          <cell r="Y3738" t="str">
            <v>Eligible</v>
          </cell>
          <cell r="Z3738">
            <v>20000</v>
          </cell>
          <cell r="AA3738">
            <v>73732.718894009216</v>
          </cell>
          <cell r="AB3738">
            <v>20000</v>
          </cell>
          <cell r="AC3738">
            <v>73732.718894009216</v>
          </cell>
          <cell r="AD3738">
            <v>3</v>
          </cell>
          <cell r="AE3738" t="str">
            <v>D61</v>
          </cell>
          <cell r="AF3738">
            <v>16000</v>
          </cell>
          <cell r="AG3738">
            <v>23000</v>
          </cell>
          <cell r="AH3738">
            <v>0.56999999999999995</v>
          </cell>
          <cell r="AI3738">
            <v>3</v>
          </cell>
          <cell r="AJ3738">
            <v>0</v>
          </cell>
          <cell r="AK3738">
            <v>20000</v>
          </cell>
          <cell r="AL3738">
            <v>0</v>
          </cell>
          <cell r="AM3738">
            <v>73732.718894009216</v>
          </cell>
          <cell r="AN3738">
            <v>0</v>
          </cell>
          <cell r="AO3738">
            <v>-0.13043478260869568</v>
          </cell>
          <cell r="AP3738" t="str">
            <v>Already received an increase</v>
          </cell>
          <cell r="AQ3738">
            <v>6500</v>
          </cell>
          <cell r="AR3738">
            <v>86000</v>
          </cell>
          <cell r="AS3738">
            <v>0.16</v>
          </cell>
          <cell r="AT3738">
            <v>1</v>
          </cell>
          <cell r="AU3738">
            <v>0</v>
          </cell>
          <cell r="AV3738">
            <v>20000</v>
          </cell>
          <cell r="AW3738">
            <v>73732.718894009216</v>
          </cell>
          <cell r="AX3738">
            <v>0</v>
          </cell>
          <cell r="AY3738">
            <v>0</v>
          </cell>
          <cell r="AZ3738" t="str">
            <v>Regular Bonus</v>
          </cell>
          <cell r="BA3738" t="str">
            <v>Regular BonusEligible</v>
          </cell>
          <cell r="BB3738" t="str">
            <v>Regular BonusIsrael</v>
          </cell>
          <cell r="BC3738" t="str">
            <v>Regular BonusIsrael Hourly Partial Time</v>
          </cell>
          <cell r="BD3738" t="str">
            <v>D61</v>
          </cell>
          <cell r="BE3738" t="str">
            <v>Hourly Partial Time</v>
          </cell>
          <cell r="BF3738">
            <v>20000</v>
          </cell>
          <cell r="BG3738">
            <v>5712</v>
          </cell>
          <cell r="BH3738">
            <v>3</v>
          </cell>
          <cell r="BI3738">
            <v>2000</v>
          </cell>
          <cell r="BJ3738">
            <v>10500</v>
          </cell>
          <cell r="BK3738">
            <v>10500</v>
          </cell>
          <cell r="BL3738">
            <v>8400</v>
          </cell>
        </row>
        <row r="3739">
          <cell r="B3739">
            <v>19310</v>
          </cell>
          <cell r="C3739">
            <v>14368</v>
          </cell>
          <cell r="D3739">
            <v>172700</v>
          </cell>
          <cell r="E3739" t="str">
            <v>Raz Tabou</v>
          </cell>
          <cell r="F3739" t="str">
            <v>POC MANAGER</v>
          </cell>
          <cell r="G3739" t="str">
            <v>Employee</v>
          </cell>
          <cell r="H3739" t="str">
            <v>Products - R&amp;D</v>
          </cell>
          <cell r="I3739" t="str">
            <v>TEL-AVIV</v>
          </cell>
          <cell r="J3739" t="str">
            <v>Israel</v>
          </cell>
          <cell r="K3739">
            <v>43465</v>
          </cell>
          <cell r="L3739" t="str">
            <v>IL</v>
          </cell>
          <cell r="M3739" t="str">
            <v>R41P</v>
          </cell>
          <cell r="N3739" t="str">
            <v>R</v>
          </cell>
          <cell r="O3739" t="str">
            <v>4</v>
          </cell>
          <cell r="P3739" t="str">
            <v>Regular</v>
          </cell>
          <cell r="T3739">
            <v>1</v>
          </cell>
          <cell r="U3739" t="str">
            <v>ILS</v>
          </cell>
          <cell r="V3739" t="str">
            <v>Products - R&amp;D</v>
          </cell>
          <cell r="W3739" t="str">
            <v>Dorit Dor</v>
          </cell>
          <cell r="Y3739" t="str">
            <v>Eligible</v>
          </cell>
          <cell r="Z3739">
            <v>27200</v>
          </cell>
          <cell r="AA3739">
            <v>100276.49769585254</v>
          </cell>
          <cell r="AB3739">
            <v>27200</v>
          </cell>
          <cell r="AC3739">
            <v>100276.49769585254</v>
          </cell>
          <cell r="AD3739">
            <v>3</v>
          </cell>
          <cell r="AE3739" t="str">
            <v>R41</v>
          </cell>
          <cell r="AF3739">
            <v>24000</v>
          </cell>
          <cell r="AG3739">
            <v>37000</v>
          </cell>
          <cell r="AH3739">
            <v>0.24</v>
          </cell>
          <cell r="AI3739">
            <v>2</v>
          </cell>
          <cell r="AJ3739">
            <v>0</v>
          </cell>
          <cell r="AK3739">
            <v>28016</v>
          </cell>
          <cell r="AL3739">
            <v>3.0000000000000027E-2</v>
          </cell>
          <cell r="AM3739">
            <v>103284.79262672811</v>
          </cell>
          <cell r="AN3739">
            <v>3008.2949308755778</v>
          </cell>
          <cell r="AO3739">
            <v>-0.2428108108108108</v>
          </cell>
          <cell r="AQ3739">
            <v>6500</v>
          </cell>
          <cell r="AR3739">
            <v>86000</v>
          </cell>
          <cell r="AS3739">
            <v>0.26</v>
          </cell>
          <cell r="AT3739">
            <v>1</v>
          </cell>
          <cell r="AU3739">
            <v>0</v>
          </cell>
          <cell r="AV3739">
            <v>28016</v>
          </cell>
          <cell r="AW3739">
            <v>103284.79262672811</v>
          </cell>
          <cell r="AX3739">
            <v>3.0000000000000027E-2</v>
          </cell>
          <cell r="AY3739">
            <v>3008.2949308755778</v>
          </cell>
          <cell r="AZ3739" t="str">
            <v>Regular Bonus</v>
          </cell>
          <cell r="BA3739" t="str">
            <v>Regular BonusEligible</v>
          </cell>
          <cell r="BB3739" t="str">
            <v>Regular BonusIsrael</v>
          </cell>
          <cell r="BC3739" t="str">
            <v>Regular BonusIsrael Employee</v>
          </cell>
          <cell r="BD3739" t="str">
            <v>R41</v>
          </cell>
          <cell r="BE3739" t="str">
            <v>Employee</v>
          </cell>
          <cell r="BF3739">
            <v>27200</v>
          </cell>
          <cell r="BG3739">
            <v>35000</v>
          </cell>
          <cell r="BH3739">
            <v>3</v>
          </cell>
          <cell r="BI3739">
            <v>4000</v>
          </cell>
          <cell r="BJ3739">
            <v>37000</v>
          </cell>
          <cell r="BK3739">
            <v>37000</v>
          </cell>
          <cell r="BL3739">
            <v>29600</v>
          </cell>
        </row>
        <row r="3740">
          <cell r="B3740">
            <v>19330</v>
          </cell>
          <cell r="C3740">
            <v>14388</v>
          </cell>
          <cell r="D3740">
            <v>75290</v>
          </cell>
          <cell r="E3740" t="str">
            <v>Aviv Zvi</v>
          </cell>
          <cell r="F3740" t="str">
            <v>SOFTWARE DEVELOPER</v>
          </cell>
          <cell r="G3740" t="str">
            <v>Employee</v>
          </cell>
          <cell r="H3740" t="str">
            <v>Products - R&amp;D</v>
          </cell>
          <cell r="I3740" t="str">
            <v>TEL-AVIV</v>
          </cell>
          <cell r="J3740" t="str">
            <v>Israel</v>
          </cell>
          <cell r="K3740">
            <v>43479</v>
          </cell>
          <cell r="L3740" t="str">
            <v>IL</v>
          </cell>
          <cell r="M3740" t="str">
            <v>D61P</v>
          </cell>
          <cell r="N3740" t="str">
            <v>D</v>
          </cell>
          <cell r="O3740" t="str">
            <v>6</v>
          </cell>
          <cell r="P3740" t="str">
            <v>Regular</v>
          </cell>
          <cell r="T3740">
            <v>1</v>
          </cell>
          <cell r="U3740" t="str">
            <v>ILS</v>
          </cell>
          <cell r="V3740" t="str">
            <v>Products - R&amp;D</v>
          </cell>
          <cell r="W3740" t="str">
            <v>Dorit Dor</v>
          </cell>
          <cell r="Y3740" t="str">
            <v>Eligible</v>
          </cell>
          <cell r="Z3740">
            <v>22000</v>
          </cell>
          <cell r="AA3740">
            <v>81105.990783410147</v>
          </cell>
          <cell r="AB3740">
            <v>22000</v>
          </cell>
          <cell r="AC3740">
            <v>81105.990783410147</v>
          </cell>
          <cell r="AD3740">
            <v>3</v>
          </cell>
          <cell r="AE3740" t="str">
            <v>D61</v>
          </cell>
          <cell r="AF3740">
            <v>16000</v>
          </cell>
          <cell r="AG3740">
            <v>23000</v>
          </cell>
          <cell r="AH3740">
            <v>0.85</v>
          </cell>
          <cell r="AI3740">
            <v>5</v>
          </cell>
          <cell r="AJ3740">
            <v>0</v>
          </cell>
          <cell r="AK3740">
            <v>22220</v>
          </cell>
          <cell r="AL3740">
            <v>1.0000000000000009E-2</v>
          </cell>
          <cell r="AM3740">
            <v>81917.050691244236</v>
          </cell>
          <cell r="AN3740">
            <v>811.05990783408924</v>
          </cell>
          <cell r="AO3740">
            <v>-3.3913043478260851E-2</v>
          </cell>
          <cell r="AQ3740">
            <v>6500</v>
          </cell>
          <cell r="AR3740">
            <v>86000</v>
          </cell>
          <cell r="AS3740">
            <v>0.19</v>
          </cell>
          <cell r="AT3740">
            <v>1</v>
          </cell>
          <cell r="AU3740">
            <v>0</v>
          </cell>
          <cell r="AV3740">
            <v>22220</v>
          </cell>
          <cell r="AW3740">
            <v>81917.050691244236</v>
          </cell>
          <cell r="AX3740">
            <v>1.0000000000000009E-2</v>
          </cell>
          <cell r="AY3740">
            <v>811.05990783408924</v>
          </cell>
          <cell r="AZ3740" t="str">
            <v>Regular Bonus</v>
          </cell>
          <cell r="BA3740" t="str">
            <v>Regular BonusEligible</v>
          </cell>
          <cell r="BB3740" t="str">
            <v>Regular BonusIsrael</v>
          </cell>
          <cell r="BC3740" t="str">
            <v>Regular BonusIsrael Employee</v>
          </cell>
          <cell r="BD3740" t="str">
            <v>D65</v>
          </cell>
          <cell r="BE3740" t="str">
            <v>Employee</v>
          </cell>
          <cell r="BF3740">
            <v>22000</v>
          </cell>
          <cell r="BG3740">
            <v>13463</v>
          </cell>
          <cell r="BH3740">
            <v>2</v>
          </cell>
          <cell r="BI3740">
            <v>4000</v>
          </cell>
          <cell r="BJ3740">
            <v>22000</v>
          </cell>
          <cell r="BK3740">
            <v>22000</v>
          </cell>
          <cell r="BL3740">
            <v>17600</v>
          </cell>
        </row>
        <row r="3741">
          <cell r="B3741">
            <v>19347</v>
          </cell>
          <cell r="C3741">
            <v>14405</v>
          </cell>
          <cell r="D3741">
            <v>140488</v>
          </cell>
          <cell r="E3741" t="str">
            <v>Arik Litinsky</v>
          </cell>
          <cell r="F3741" t="str">
            <v>TECHNOLOGY LEADER</v>
          </cell>
          <cell r="G3741" t="str">
            <v>PTE</v>
          </cell>
          <cell r="H3741" t="str">
            <v>Products - R&amp;D</v>
          </cell>
          <cell r="I3741" t="str">
            <v>TEL-AVIV</v>
          </cell>
          <cell r="J3741" t="str">
            <v>Israel</v>
          </cell>
          <cell r="K3741">
            <v>43472</v>
          </cell>
          <cell r="L3741" t="str">
            <v>IL</v>
          </cell>
          <cell r="M3741" t="str">
            <v>D30P</v>
          </cell>
          <cell r="N3741" t="str">
            <v>D</v>
          </cell>
          <cell r="O3741" t="str">
            <v>3</v>
          </cell>
          <cell r="P3741" t="str">
            <v>Regular</v>
          </cell>
          <cell r="T3741">
            <v>1</v>
          </cell>
          <cell r="U3741" t="str">
            <v>ILS</v>
          </cell>
          <cell r="V3741" t="str">
            <v>Products - R&amp;D</v>
          </cell>
          <cell r="W3741" t="str">
            <v>Dorit Dor</v>
          </cell>
          <cell r="Y3741" t="str">
            <v>Eligible</v>
          </cell>
          <cell r="Z3741">
            <v>40500</v>
          </cell>
          <cell r="AA3741">
            <v>149308.75576036866</v>
          </cell>
          <cell r="AB3741">
            <v>40500</v>
          </cell>
          <cell r="AC3741">
            <v>149308.75576036866</v>
          </cell>
          <cell r="AD3741">
            <v>3</v>
          </cell>
          <cell r="AE3741" t="str">
            <v>D30</v>
          </cell>
          <cell r="AF3741">
            <v>34000</v>
          </cell>
          <cell r="AG3741">
            <v>46000</v>
          </cell>
          <cell r="AH3741">
            <v>0.54</v>
          </cell>
          <cell r="AI3741">
            <v>3</v>
          </cell>
          <cell r="AJ3741">
            <v>0</v>
          </cell>
          <cell r="AK3741">
            <v>41310</v>
          </cell>
          <cell r="AL3741">
            <v>2.0000000000000018E-2</v>
          </cell>
          <cell r="AM3741">
            <v>152294.93087557604</v>
          </cell>
          <cell r="AN3741">
            <v>2986.1751152073848</v>
          </cell>
          <cell r="AO3741">
            <v>-0.10195652173913039</v>
          </cell>
          <cell r="AQ3741">
            <v>6500</v>
          </cell>
          <cell r="AR3741">
            <v>86000</v>
          </cell>
          <cell r="AS3741">
            <v>0.42</v>
          </cell>
          <cell r="AT3741">
            <v>1</v>
          </cell>
          <cell r="AU3741">
            <v>0</v>
          </cell>
          <cell r="AV3741">
            <v>41310</v>
          </cell>
          <cell r="AW3741">
            <v>152294.93087557604</v>
          </cell>
          <cell r="AX3741">
            <v>2.0000000000000018E-2</v>
          </cell>
          <cell r="AY3741">
            <v>2986.1751152073848</v>
          </cell>
          <cell r="AZ3741" t="str">
            <v>Regular Bonus</v>
          </cell>
          <cell r="BA3741" t="str">
            <v>Regular BonusEligible</v>
          </cell>
          <cell r="BB3741" t="str">
            <v>Regular BonusIsrael</v>
          </cell>
          <cell r="BC3741" t="str">
            <v>Regular BonusIsrael Employee</v>
          </cell>
          <cell r="BD3741" t="str">
            <v>D35</v>
          </cell>
          <cell r="BE3741" t="str">
            <v>Employee</v>
          </cell>
          <cell r="BF3741">
            <v>40500</v>
          </cell>
          <cell r="BG3741">
            <v>40018</v>
          </cell>
          <cell r="BH3741">
            <v>3</v>
          </cell>
          <cell r="BI3741">
            <v>4000</v>
          </cell>
          <cell r="BJ3741">
            <v>70000</v>
          </cell>
          <cell r="BK3741">
            <v>70000</v>
          </cell>
          <cell r="BL3741">
            <v>56000</v>
          </cell>
        </row>
        <row r="3742">
          <cell r="B3742">
            <v>10324</v>
          </cell>
          <cell r="C3742">
            <v>3668</v>
          </cell>
          <cell r="D3742">
            <v>232193</v>
          </cell>
          <cell r="E3742" t="str">
            <v>Victoria Vernik</v>
          </cell>
          <cell r="F3742" t="str">
            <v>SOFTWARE DEVELOPER</v>
          </cell>
          <cell r="G3742" t="str">
            <v>Employee</v>
          </cell>
          <cell r="H3742" t="str">
            <v>Products - R&amp;D</v>
          </cell>
          <cell r="I3742" t="str">
            <v>TEL-AVIV</v>
          </cell>
          <cell r="J3742" t="str">
            <v>Israel</v>
          </cell>
          <cell r="K3742">
            <v>41099</v>
          </cell>
          <cell r="L3742" t="str">
            <v>IL</v>
          </cell>
          <cell r="M3742" t="str">
            <v>D51P</v>
          </cell>
          <cell r="N3742" t="str">
            <v>D</v>
          </cell>
          <cell r="O3742" t="str">
            <v>5</v>
          </cell>
          <cell r="P3742" t="str">
            <v>Regular</v>
          </cell>
          <cell r="T3742">
            <v>1</v>
          </cell>
          <cell r="U3742" t="str">
            <v>ILS</v>
          </cell>
          <cell r="V3742" t="str">
            <v>Products - R&amp;D</v>
          </cell>
          <cell r="W3742" t="str">
            <v>Dorit Dor</v>
          </cell>
          <cell r="Y3742" t="str">
            <v>Eligible</v>
          </cell>
          <cell r="Z3742">
            <v>28500</v>
          </cell>
          <cell r="AA3742">
            <v>105069.12442396313</v>
          </cell>
          <cell r="AB3742">
            <v>28500</v>
          </cell>
          <cell r="AC3742">
            <v>105069.12442396313</v>
          </cell>
          <cell r="AD3742">
            <v>5</v>
          </cell>
          <cell r="AE3742" t="str">
            <v>D51</v>
          </cell>
          <cell r="AF3742">
            <v>19500</v>
          </cell>
          <cell r="AG3742">
            <v>29500</v>
          </cell>
          <cell r="AH3742">
            <v>0.9</v>
          </cell>
          <cell r="AI3742">
            <v>5</v>
          </cell>
          <cell r="AJ3742">
            <v>0</v>
          </cell>
          <cell r="AK3742">
            <v>29355</v>
          </cell>
          <cell r="AL3742">
            <v>3.0000000000000027E-2</v>
          </cell>
          <cell r="AM3742">
            <v>108221.19815668203</v>
          </cell>
          <cell r="AN3742">
            <v>3152.0737327188981</v>
          </cell>
          <cell r="AO3742">
            <v>-4.9152542372881136E-3</v>
          </cell>
          <cell r="AQ3742">
            <v>6500</v>
          </cell>
          <cell r="AR3742">
            <v>86000</v>
          </cell>
          <cell r="AS3742">
            <v>0.27</v>
          </cell>
          <cell r="AT3742">
            <v>1</v>
          </cell>
          <cell r="AU3742">
            <v>0</v>
          </cell>
          <cell r="AV3742">
            <v>29355</v>
          </cell>
          <cell r="AW3742">
            <v>108221.19815668203</v>
          </cell>
          <cell r="AX3742">
            <v>3.0000000000000027E-2</v>
          </cell>
          <cell r="AY3742">
            <v>3152.0737327188981</v>
          </cell>
          <cell r="AZ3742" t="str">
            <v>Regular Bonus</v>
          </cell>
          <cell r="BA3742" t="str">
            <v>Regular BonusEligible</v>
          </cell>
          <cell r="BB3742" t="str">
            <v>Regular BonusIsrael</v>
          </cell>
          <cell r="BC3742" t="str">
            <v>Regular BonusIsrael Employee</v>
          </cell>
          <cell r="BD3742" t="str">
            <v>D55</v>
          </cell>
          <cell r="BE3742" t="str">
            <v>Employee</v>
          </cell>
          <cell r="BF3742">
            <v>28500</v>
          </cell>
          <cell r="BG3742">
            <v>55000</v>
          </cell>
          <cell r="BH3742">
            <v>4</v>
          </cell>
          <cell r="BI3742">
            <v>4000</v>
          </cell>
          <cell r="BJ3742">
            <v>54000</v>
          </cell>
          <cell r="BK3742">
            <v>54000</v>
          </cell>
          <cell r="BL3742">
            <v>43200</v>
          </cell>
        </row>
        <row r="3743">
          <cell r="B3743">
            <v>19312</v>
          </cell>
          <cell r="C3743">
            <v>14370</v>
          </cell>
          <cell r="D3743">
            <v>168351</v>
          </cell>
          <cell r="E3743" t="str">
            <v>Noy Erez</v>
          </cell>
          <cell r="F3743" t="str">
            <v>SOFTWARE DEVELOPER</v>
          </cell>
          <cell r="G3743" t="str">
            <v>Employee</v>
          </cell>
          <cell r="H3743" t="str">
            <v>Products - R&amp;D</v>
          </cell>
          <cell r="I3743" t="str">
            <v>TEL-AVIV</v>
          </cell>
          <cell r="J3743" t="str">
            <v>Israel</v>
          </cell>
          <cell r="K3743">
            <v>43472</v>
          </cell>
          <cell r="L3743" t="str">
            <v>IL</v>
          </cell>
          <cell r="M3743" t="str">
            <v>D61P</v>
          </cell>
          <cell r="N3743" t="str">
            <v>D</v>
          </cell>
          <cell r="O3743" t="str">
            <v>6</v>
          </cell>
          <cell r="P3743" t="str">
            <v>Regular</v>
          </cell>
          <cell r="T3743">
            <v>1</v>
          </cell>
          <cell r="U3743" t="str">
            <v>ILS</v>
          </cell>
          <cell r="V3743" t="str">
            <v>Products - R&amp;D</v>
          </cell>
          <cell r="W3743" t="str">
            <v>Dorit Dor</v>
          </cell>
          <cell r="Y3743" t="str">
            <v>Eligible</v>
          </cell>
          <cell r="Z3743">
            <v>19500</v>
          </cell>
          <cell r="AA3743">
            <v>71889.400921658991</v>
          </cell>
          <cell r="AB3743">
            <v>19500</v>
          </cell>
          <cell r="AC3743">
            <v>71889.400921658991</v>
          </cell>
          <cell r="AD3743">
            <v>3</v>
          </cell>
          <cell r="AE3743" t="str">
            <v>D61</v>
          </cell>
          <cell r="AF3743">
            <v>16000</v>
          </cell>
          <cell r="AG3743">
            <v>23000</v>
          </cell>
          <cell r="AH3743">
            <v>0.5</v>
          </cell>
          <cell r="AI3743">
            <v>3</v>
          </cell>
          <cell r="AJ3743">
            <v>0</v>
          </cell>
          <cell r="AK3743">
            <v>19890</v>
          </cell>
          <cell r="AL3743">
            <v>2.0000000000000018E-2</v>
          </cell>
          <cell r="AM3743">
            <v>73327.188940092165</v>
          </cell>
          <cell r="AN3743">
            <v>1437.7880184331734</v>
          </cell>
          <cell r="AO3743">
            <v>-0.13521739130434784</v>
          </cell>
          <cell r="AQ3743">
            <v>6500</v>
          </cell>
          <cell r="AR3743">
            <v>86000</v>
          </cell>
          <cell r="AS3743">
            <v>0.16</v>
          </cell>
          <cell r="AT3743">
            <v>1</v>
          </cell>
          <cell r="AU3743">
            <v>0</v>
          </cell>
          <cell r="AV3743">
            <v>19890</v>
          </cell>
          <cell r="AW3743">
            <v>73327.188940092165</v>
          </cell>
          <cell r="AX3743">
            <v>2.0000000000000018E-2</v>
          </cell>
          <cell r="AY3743">
            <v>1437.7880184331734</v>
          </cell>
          <cell r="AZ3743" t="str">
            <v>Regular Bonus</v>
          </cell>
          <cell r="BA3743" t="str">
            <v>Regular BonusEligible</v>
          </cell>
          <cell r="BB3743" t="str">
            <v>Regular BonusIsrael</v>
          </cell>
          <cell r="BC3743" t="str">
            <v>Regular BonusIsrael Employee</v>
          </cell>
          <cell r="BD3743" t="str">
            <v>D65</v>
          </cell>
          <cell r="BE3743" t="str">
            <v>Employee</v>
          </cell>
          <cell r="BF3743">
            <v>19500</v>
          </cell>
          <cell r="BG3743">
            <v>21578</v>
          </cell>
          <cell r="BH3743">
            <v>3</v>
          </cell>
          <cell r="BI3743">
            <v>4000</v>
          </cell>
          <cell r="BJ3743">
            <v>22000</v>
          </cell>
          <cell r="BK3743">
            <v>22000</v>
          </cell>
          <cell r="BL3743">
            <v>17600</v>
          </cell>
        </row>
        <row r="3744">
          <cell r="B3744">
            <v>19399</v>
          </cell>
          <cell r="C3744">
            <v>14457</v>
          </cell>
          <cell r="D3744">
            <v>202220</v>
          </cell>
          <cell r="E3744" t="str">
            <v>Emilie Layani</v>
          </cell>
          <cell r="F3744" t="str">
            <v>SOFTWARE DEVELOPER</v>
          </cell>
          <cell r="G3744" t="str">
            <v>Employee</v>
          </cell>
          <cell r="H3744" t="str">
            <v>Products - R&amp;D</v>
          </cell>
          <cell r="I3744" t="str">
            <v>TEL-AVIV</v>
          </cell>
          <cell r="J3744" t="str">
            <v>Israel</v>
          </cell>
          <cell r="K3744">
            <v>43674</v>
          </cell>
          <cell r="L3744" t="str">
            <v>IL</v>
          </cell>
          <cell r="M3744" t="str">
            <v>D61P</v>
          </cell>
          <cell r="N3744" t="str">
            <v>D</v>
          </cell>
          <cell r="O3744" t="str">
            <v>6</v>
          </cell>
          <cell r="P3744" t="str">
            <v>Regular</v>
          </cell>
          <cell r="T3744">
            <v>1</v>
          </cell>
          <cell r="U3744" t="str">
            <v>ILS</v>
          </cell>
          <cell r="V3744" t="str">
            <v>Products - R&amp;D</v>
          </cell>
          <cell r="W3744" t="str">
            <v>Dorit Dor</v>
          </cell>
          <cell r="Y3744" t="str">
            <v>Eligible</v>
          </cell>
          <cell r="Z3744">
            <v>20500</v>
          </cell>
          <cell r="AA3744">
            <v>75576.036866359456</v>
          </cell>
          <cell r="AB3744">
            <v>20500</v>
          </cell>
          <cell r="AC3744">
            <v>75576.036866359456</v>
          </cell>
          <cell r="AD3744">
            <v>4</v>
          </cell>
          <cell r="AE3744" t="str">
            <v>D61</v>
          </cell>
          <cell r="AF3744">
            <v>16000</v>
          </cell>
          <cell r="AG3744">
            <v>23000</v>
          </cell>
          <cell r="AH3744">
            <v>0.64</v>
          </cell>
          <cell r="AI3744">
            <v>3</v>
          </cell>
          <cell r="AJ3744">
            <v>0</v>
          </cell>
          <cell r="AK3744">
            <v>21320</v>
          </cell>
          <cell r="AL3744">
            <v>4.0000000000000036E-2</v>
          </cell>
          <cell r="AM3744">
            <v>78599.078341013825</v>
          </cell>
          <cell r="AN3744">
            <v>3023.0414746543684</v>
          </cell>
          <cell r="AO3744">
            <v>-7.3043478260869543E-2</v>
          </cell>
          <cell r="AQ3744">
            <v>6500</v>
          </cell>
          <cell r="AR3744">
            <v>86000</v>
          </cell>
          <cell r="AS3744">
            <v>0.17</v>
          </cell>
          <cell r="AT3744">
            <v>1</v>
          </cell>
          <cell r="AU3744">
            <v>0</v>
          </cell>
          <cell r="AV3744">
            <v>21320</v>
          </cell>
          <cell r="AW3744">
            <v>78599.078341013825</v>
          </cell>
          <cell r="AX3744">
            <v>4.0000000000000036E-2</v>
          </cell>
          <cell r="AY3744">
            <v>3023.0414746543684</v>
          </cell>
          <cell r="AZ3744" t="str">
            <v>Regular Bonus</v>
          </cell>
          <cell r="BA3744" t="str">
            <v>Regular BonusEligible</v>
          </cell>
          <cell r="BB3744" t="str">
            <v>Regular BonusIsrael</v>
          </cell>
          <cell r="BC3744" t="str">
            <v>Regular BonusIsrael Employee</v>
          </cell>
          <cell r="BD3744" t="str">
            <v>D61</v>
          </cell>
          <cell r="BE3744" t="str">
            <v>Employee</v>
          </cell>
          <cell r="BF3744">
            <v>20500</v>
          </cell>
          <cell r="BG3744">
            <v>14426</v>
          </cell>
          <cell r="BH3744">
            <v>3</v>
          </cell>
          <cell r="BI3744">
            <v>4000</v>
          </cell>
          <cell r="BJ3744">
            <v>34000</v>
          </cell>
          <cell r="BK3744">
            <v>34000</v>
          </cell>
          <cell r="BL3744">
            <v>27200</v>
          </cell>
        </row>
        <row r="3745">
          <cell r="B3745">
            <v>14711</v>
          </cell>
          <cell r="C3745">
            <v>9641</v>
          </cell>
          <cell r="D3745">
            <v>85384</v>
          </cell>
          <cell r="E3745" t="str">
            <v>Kfir Yaakovi</v>
          </cell>
          <cell r="F3745" t="str">
            <v>SOFTWARE DEVELOPER</v>
          </cell>
          <cell r="G3745" t="str">
            <v>Employee</v>
          </cell>
          <cell r="H3745" t="str">
            <v>Products - R&amp;D</v>
          </cell>
          <cell r="I3745" t="str">
            <v>TEL-AVIV</v>
          </cell>
          <cell r="J3745" t="str">
            <v>Israel</v>
          </cell>
          <cell r="K3745">
            <v>42387</v>
          </cell>
          <cell r="L3745" t="str">
            <v>IL</v>
          </cell>
          <cell r="M3745" t="str">
            <v>D51P</v>
          </cell>
          <cell r="N3745" t="str">
            <v>D</v>
          </cell>
          <cell r="O3745" t="str">
            <v>5</v>
          </cell>
          <cell r="P3745" t="str">
            <v>Regular</v>
          </cell>
          <cell r="T3745">
            <v>1</v>
          </cell>
          <cell r="U3745" t="str">
            <v>ILS</v>
          </cell>
          <cell r="V3745" t="str">
            <v>Products - R&amp;D</v>
          </cell>
          <cell r="W3745" t="str">
            <v>Dorit Dor</v>
          </cell>
          <cell r="Y3745" t="str">
            <v>Eligible</v>
          </cell>
          <cell r="Z3745">
            <v>23000</v>
          </cell>
          <cell r="AA3745">
            <v>84792.626728110597</v>
          </cell>
          <cell r="AB3745">
            <v>26000</v>
          </cell>
          <cell r="AC3745">
            <v>95852.534562211978</v>
          </cell>
          <cell r="AD3745">
            <v>5</v>
          </cell>
          <cell r="AE3745" t="str">
            <v>D51</v>
          </cell>
          <cell r="AF3745">
            <v>19500</v>
          </cell>
          <cell r="AG3745">
            <v>29500</v>
          </cell>
          <cell r="AH3745">
            <v>0.65</v>
          </cell>
          <cell r="AI3745">
            <v>3</v>
          </cell>
          <cell r="AJ3745">
            <v>0</v>
          </cell>
          <cell r="AK3745">
            <v>26000</v>
          </cell>
          <cell r="AL3745">
            <v>0</v>
          </cell>
          <cell r="AM3745">
            <v>95852.534562211978</v>
          </cell>
          <cell r="AN3745">
            <v>0</v>
          </cell>
          <cell r="AO3745">
            <v>-0.11864406779661019</v>
          </cell>
          <cell r="AP3745" t="str">
            <v>Already received an increase</v>
          </cell>
          <cell r="AQ3745">
            <v>6500</v>
          </cell>
          <cell r="AR3745">
            <v>86000</v>
          </cell>
          <cell r="AS3745">
            <v>0.24</v>
          </cell>
          <cell r="AT3745">
            <v>1</v>
          </cell>
          <cell r="AU3745">
            <v>0</v>
          </cell>
          <cell r="AV3745">
            <v>26000</v>
          </cell>
          <cell r="AW3745">
            <v>95852.534562211978</v>
          </cell>
          <cell r="AX3745">
            <v>0</v>
          </cell>
          <cell r="AY3745">
            <v>0</v>
          </cell>
          <cell r="AZ3745" t="str">
            <v>Regular Bonus</v>
          </cell>
          <cell r="BA3745" t="str">
            <v>Regular BonusEligible</v>
          </cell>
          <cell r="BB3745" t="str">
            <v>Regular BonusIsrael</v>
          </cell>
          <cell r="BC3745" t="str">
            <v>Regular BonusIsrael Employee</v>
          </cell>
          <cell r="BD3745" t="str">
            <v>D55</v>
          </cell>
          <cell r="BE3745" t="str">
            <v>Employee</v>
          </cell>
          <cell r="BF3745">
            <v>26000</v>
          </cell>
          <cell r="BG3745">
            <v>32000</v>
          </cell>
          <cell r="BH3745">
            <v>3</v>
          </cell>
          <cell r="BI3745">
            <v>4000</v>
          </cell>
          <cell r="BJ3745">
            <v>54000</v>
          </cell>
          <cell r="BK3745">
            <v>54000</v>
          </cell>
          <cell r="BL3745">
            <v>43200</v>
          </cell>
        </row>
        <row r="3746">
          <cell r="B3746">
            <v>19514</v>
          </cell>
          <cell r="C3746">
            <v>14572</v>
          </cell>
          <cell r="D3746">
            <v>171064</v>
          </cell>
          <cell r="E3746" t="str">
            <v>Yacov Uziel</v>
          </cell>
          <cell r="F3746" t="str">
            <v>SOFTWARE DEVELOPER</v>
          </cell>
          <cell r="G3746" t="str">
            <v>Employee</v>
          </cell>
          <cell r="H3746" t="str">
            <v>Products - R&amp;D</v>
          </cell>
          <cell r="I3746" t="str">
            <v>TEL-AVIV</v>
          </cell>
          <cell r="J3746" t="str">
            <v>Israel</v>
          </cell>
          <cell r="K3746">
            <v>43507</v>
          </cell>
          <cell r="L3746" t="str">
            <v>IL</v>
          </cell>
          <cell r="M3746" t="str">
            <v>D61P</v>
          </cell>
          <cell r="N3746" t="str">
            <v>D</v>
          </cell>
          <cell r="O3746" t="str">
            <v>6</v>
          </cell>
          <cell r="P3746" t="str">
            <v>Regular</v>
          </cell>
          <cell r="T3746">
            <v>1</v>
          </cell>
          <cell r="U3746" t="str">
            <v>ILS</v>
          </cell>
          <cell r="V3746" t="str">
            <v>Products - R&amp;D</v>
          </cell>
          <cell r="W3746" t="str">
            <v>Dorit Dor</v>
          </cell>
          <cell r="Y3746" t="str">
            <v>Eligible</v>
          </cell>
          <cell r="Z3746">
            <v>19000</v>
          </cell>
          <cell r="AA3746">
            <v>70046.082949308751</v>
          </cell>
          <cell r="AB3746">
            <v>19000</v>
          </cell>
          <cell r="AC3746">
            <v>70046.082949308751</v>
          </cell>
          <cell r="AD3746">
            <v>4</v>
          </cell>
          <cell r="AE3746" t="str">
            <v>D61</v>
          </cell>
          <cell r="AF3746">
            <v>16000</v>
          </cell>
          <cell r="AG3746">
            <v>23000</v>
          </cell>
          <cell r="AH3746">
            <v>0.42</v>
          </cell>
          <cell r="AI3746">
            <v>2</v>
          </cell>
          <cell r="AJ3746">
            <v>0</v>
          </cell>
          <cell r="AK3746">
            <v>19950</v>
          </cell>
          <cell r="AL3746">
            <v>5.0000000000000044E-2</v>
          </cell>
          <cell r="AM3746">
            <v>73548.387096774197</v>
          </cell>
          <cell r="AN3746">
            <v>3502.3041474654456</v>
          </cell>
          <cell r="AO3746">
            <v>-0.13260869565217392</v>
          </cell>
          <cell r="AQ3746">
            <v>6500</v>
          </cell>
          <cell r="AR3746">
            <v>86000</v>
          </cell>
          <cell r="AS3746">
            <v>0.15</v>
          </cell>
          <cell r="AT3746">
            <v>1</v>
          </cell>
          <cell r="AU3746">
            <v>0</v>
          </cell>
          <cell r="AV3746">
            <v>19950</v>
          </cell>
          <cell r="AW3746">
            <v>73548.387096774197</v>
          </cell>
          <cell r="AX3746">
            <v>5.0000000000000044E-2</v>
          </cell>
          <cell r="AY3746">
            <v>3502.3041474654456</v>
          </cell>
          <cell r="AZ3746" t="str">
            <v>Regular Bonus</v>
          </cell>
          <cell r="BA3746" t="str">
            <v>Regular BonusEligible</v>
          </cell>
          <cell r="BB3746" t="str">
            <v>Regular BonusIsrael</v>
          </cell>
          <cell r="BC3746" t="str">
            <v>Regular BonusIsrael Employee</v>
          </cell>
          <cell r="BD3746" t="str">
            <v>D65</v>
          </cell>
          <cell r="BE3746" t="str">
            <v>Employee</v>
          </cell>
          <cell r="BF3746">
            <v>19000</v>
          </cell>
          <cell r="BG3746">
            <v>17000</v>
          </cell>
          <cell r="BH3746">
            <v>3</v>
          </cell>
          <cell r="BI3746">
            <v>4000</v>
          </cell>
          <cell r="BJ3746">
            <v>35000</v>
          </cell>
          <cell r="BK3746">
            <v>35000</v>
          </cell>
          <cell r="BL3746">
            <v>28000</v>
          </cell>
        </row>
        <row r="3747">
          <cell r="B3747">
            <v>19528</v>
          </cell>
          <cell r="C3747">
            <v>14586</v>
          </cell>
          <cell r="D3747">
            <v>220437</v>
          </cell>
          <cell r="E3747" t="str">
            <v>Gal Zino</v>
          </cell>
          <cell r="F3747" t="str">
            <v>SOFTWARE DEVELOPER</v>
          </cell>
          <cell r="G3747" t="str">
            <v>Employee</v>
          </cell>
          <cell r="H3747" t="str">
            <v>Products - R&amp;D</v>
          </cell>
          <cell r="I3747" t="str">
            <v>TEL-AVIV</v>
          </cell>
          <cell r="J3747" t="str">
            <v>Israel</v>
          </cell>
          <cell r="K3747">
            <v>43528</v>
          </cell>
          <cell r="L3747" t="str">
            <v>IL</v>
          </cell>
          <cell r="M3747" t="str">
            <v>D61P</v>
          </cell>
          <cell r="N3747" t="str">
            <v>D</v>
          </cell>
          <cell r="O3747" t="str">
            <v>6</v>
          </cell>
          <cell r="P3747" t="str">
            <v>Regular</v>
          </cell>
          <cell r="T3747">
            <v>1</v>
          </cell>
          <cell r="U3747" t="str">
            <v>ILS</v>
          </cell>
          <cell r="V3747" t="str">
            <v>Products - R&amp;D</v>
          </cell>
          <cell r="W3747" t="str">
            <v>Dorit Dor</v>
          </cell>
          <cell r="Y3747" t="str">
            <v>Eligible</v>
          </cell>
          <cell r="Z3747">
            <v>21000</v>
          </cell>
          <cell r="AA3747">
            <v>77419.354838709682</v>
          </cell>
          <cell r="AB3747">
            <v>21000</v>
          </cell>
          <cell r="AC3747">
            <v>77419.354838709682</v>
          </cell>
          <cell r="AD3747">
            <v>3</v>
          </cell>
          <cell r="AE3747" t="str">
            <v>D61</v>
          </cell>
          <cell r="AF3747">
            <v>16000</v>
          </cell>
          <cell r="AG3747">
            <v>23000</v>
          </cell>
          <cell r="AH3747">
            <v>0.71</v>
          </cell>
          <cell r="AI3747">
            <v>4</v>
          </cell>
          <cell r="AJ3747">
            <v>0</v>
          </cell>
          <cell r="AK3747">
            <v>21314.999999999996</v>
          </cell>
          <cell r="AL3747">
            <v>1.4999999999999902E-2</v>
          </cell>
          <cell r="AM3747">
            <v>78580.645161290304</v>
          </cell>
          <cell r="AN3747">
            <v>1161.2903225806222</v>
          </cell>
          <cell r="AO3747">
            <v>-7.3260869565217601E-2</v>
          </cell>
          <cell r="AQ3747">
            <v>6500</v>
          </cell>
          <cell r="AR3747">
            <v>86000</v>
          </cell>
          <cell r="AS3747">
            <v>0.18</v>
          </cell>
          <cell r="AT3747">
            <v>1</v>
          </cell>
          <cell r="AU3747">
            <v>0</v>
          </cell>
          <cell r="AV3747">
            <v>21314.999999999996</v>
          </cell>
          <cell r="AW3747">
            <v>78580.645161290304</v>
          </cell>
          <cell r="AX3747">
            <v>1.4999999999999902E-2</v>
          </cell>
          <cell r="AY3747">
            <v>1161.2903225806222</v>
          </cell>
          <cell r="AZ3747" t="str">
            <v>Regular Bonus</v>
          </cell>
          <cell r="BA3747" t="str">
            <v>Regular BonusEligible</v>
          </cell>
          <cell r="BB3747" t="str">
            <v>Regular BonusIsrael</v>
          </cell>
          <cell r="BC3747" t="str">
            <v>Regular BonusIsrael Employee</v>
          </cell>
          <cell r="BD3747" t="str">
            <v>D65</v>
          </cell>
          <cell r="BE3747" t="str">
            <v>Employee</v>
          </cell>
          <cell r="BF3747">
            <v>21000</v>
          </cell>
          <cell r="BG3747">
            <v>3000</v>
          </cell>
          <cell r="BH3747">
            <v>3</v>
          </cell>
          <cell r="BI3747">
            <v>4000</v>
          </cell>
          <cell r="BJ3747">
            <v>22000</v>
          </cell>
          <cell r="BK3747">
            <v>22000</v>
          </cell>
          <cell r="BL3747">
            <v>17600</v>
          </cell>
        </row>
        <row r="3748">
          <cell r="B3748">
            <v>19795</v>
          </cell>
          <cell r="C3748">
            <v>14853</v>
          </cell>
          <cell r="D3748">
            <v>235196</v>
          </cell>
          <cell r="E3748" t="str">
            <v>Adi Jakoby</v>
          </cell>
          <cell r="F3748" t="str">
            <v>SOFTWARE DEVELOPER</v>
          </cell>
          <cell r="G3748" t="str">
            <v>Employee</v>
          </cell>
          <cell r="H3748" t="str">
            <v>Products - R&amp;D</v>
          </cell>
          <cell r="I3748" t="str">
            <v>TEL-AVIV</v>
          </cell>
          <cell r="J3748" t="str">
            <v>Israel</v>
          </cell>
          <cell r="K3748">
            <v>43573</v>
          </cell>
          <cell r="L3748" t="str">
            <v>IL</v>
          </cell>
          <cell r="M3748" t="str">
            <v>D61P</v>
          </cell>
          <cell r="N3748" t="str">
            <v>D</v>
          </cell>
          <cell r="O3748" t="str">
            <v>6</v>
          </cell>
          <cell r="P3748" t="str">
            <v>Regular</v>
          </cell>
          <cell r="T3748">
            <v>1</v>
          </cell>
          <cell r="U3748" t="str">
            <v>ILS</v>
          </cell>
          <cell r="V3748" t="str">
            <v>Products - R&amp;D</v>
          </cell>
          <cell r="W3748" t="str">
            <v>Dorit Dor</v>
          </cell>
          <cell r="Y3748" t="str">
            <v>Eligible</v>
          </cell>
          <cell r="Z3748">
            <v>19000</v>
          </cell>
          <cell r="AA3748">
            <v>70046.082949308751</v>
          </cell>
          <cell r="AB3748">
            <v>19000</v>
          </cell>
          <cell r="AC3748">
            <v>70046.082949308751</v>
          </cell>
          <cell r="AD3748">
            <v>3</v>
          </cell>
          <cell r="AE3748" t="str">
            <v>D61</v>
          </cell>
          <cell r="AF3748">
            <v>16000</v>
          </cell>
          <cell r="AG3748">
            <v>23000</v>
          </cell>
          <cell r="AH3748">
            <v>0.42</v>
          </cell>
          <cell r="AI3748">
            <v>2</v>
          </cell>
          <cell r="AJ3748">
            <v>0</v>
          </cell>
          <cell r="AK3748">
            <v>19570</v>
          </cell>
          <cell r="AL3748">
            <v>3.0000000000000027E-2</v>
          </cell>
          <cell r="AM3748">
            <v>72147.465437788022</v>
          </cell>
          <cell r="AN3748">
            <v>2101.3824884792703</v>
          </cell>
          <cell r="AO3748">
            <v>-0.14913043478260868</v>
          </cell>
          <cell r="AQ3748">
            <v>6500</v>
          </cell>
          <cell r="AR3748">
            <v>86000</v>
          </cell>
          <cell r="AS3748">
            <v>0.15</v>
          </cell>
          <cell r="AT3748">
            <v>1</v>
          </cell>
          <cell r="AU3748">
            <v>0</v>
          </cell>
          <cell r="AV3748">
            <v>19570</v>
          </cell>
          <cell r="AW3748">
            <v>72147.465437788022</v>
          </cell>
          <cell r="AX3748">
            <v>3.0000000000000027E-2</v>
          </cell>
          <cell r="AY3748">
            <v>2101.3824884792703</v>
          </cell>
          <cell r="AZ3748" t="str">
            <v>Regular Bonus</v>
          </cell>
          <cell r="BA3748" t="str">
            <v>Regular BonusEligible</v>
          </cell>
          <cell r="BB3748" t="str">
            <v>Regular BonusIsrael</v>
          </cell>
          <cell r="BC3748" t="str">
            <v>Regular BonusIsrael Employee</v>
          </cell>
          <cell r="BD3748" t="str">
            <v>D65</v>
          </cell>
          <cell r="BE3748" t="str">
            <v>Employee</v>
          </cell>
          <cell r="BF3748">
            <v>19000</v>
          </cell>
          <cell r="BG3748">
            <v>1696</v>
          </cell>
          <cell r="BH3748">
            <v>2</v>
          </cell>
          <cell r="BI3748">
            <v>4000</v>
          </cell>
          <cell r="BJ3748">
            <v>22000</v>
          </cell>
          <cell r="BK3748">
            <v>22000</v>
          </cell>
          <cell r="BL3748">
            <v>17600</v>
          </cell>
        </row>
        <row r="3749">
          <cell r="B3749">
            <v>19800</v>
          </cell>
          <cell r="C3749">
            <v>14858</v>
          </cell>
          <cell r="D3749">
            <v>236252</v>
          </cell>
          <cell r="E3749" t="str">
            <v>Oren Shor</v>
          </cell>
          <cell r="F3749" t="str">
            <v>SOFTWARE DEVELOPER</v>
          </cell>
          <cell r="G3749" t="str">
            <v>Employee</v>
          </cell>
          <cell r="H3749" t="str">
            <v>Products - R&amp;D</v>
          </cell>
          <cell r="I3749" t="str">
            <v>TEL-AVIV</v>
          </cell>
          <cell r="J3749" t="str">
            <v>Israel</v>
          </cell>
          <cell r="K3749">
            <v>43573</v>
          </cell>
          <cell r="L3749" t="str">
            <v>IL</v>
          </cell>
          <cell r="M3749" t="str">
            <v>D61P</v>
          </cell>
          <cell r="N3749" t="str">
            <v>D</v>
          </cell>
          <cell r="O3749" t="str">
            <v>6</v>
          </cell>
          <cell r="P3749" t="str">
            <v>Regular</v>
          </cell>
          <cell r="T3749">
            <v>1</v>
          </cell>
          <cell r="U3749" t="str">
            <v>ILS</v>
          </cell>
          <cell r="V3749" t="str">
            <v>Products - R&amp;D</v>
          </cell>
          <cell r="W3749" t="str">
            <v>Dorit Dor</v>
          </cell>
          <cell r="Y3749" t="str">
            <v>Eligible</v>
          </cell>
          <cell r="Z3749">
            <v>19000</v>
          </cell>
          <cell r="AA3749">
            <v>70046.082949308751</v>
          </cell>
          <cell r="AB3749">
            <v>19000</v>
          </cell>
          <cell r="AC3749">
            <v>70046.082949308751</v>
          </cell>
          <cell r="AD3749">
            <v>3</v>
          </cell>
          <cell r="AE3749" t="str">
            <v>D61</v>
          </cell>
          <cell r="AF3749">
            <v>16000</v>
          </cell>
          <cell r="AG3749">
            <v>23000</v>
          </cell>
          <cell r="AH3749">
            <v>0.42</v>
          </cell>
          <cell r="AI3749">
            <v>2</v>
          </cell>
          <cell r="AJ3749">
            <v>0</v>
          </cell>
          <cell r="AK3749">
            <v>19000</v>
          </cell>
          <cell r="AL3749">
            <v>0</v>
          </cell>
          <cell r="AM3749">
            <v>70046.082949308751</v>
          </cell>
          <cell r="AN3749">
            <v>0</v>
          </cell>
          <cell r="AO3749">
            <v>-0.17391304347826086</v>
          </cell>
          <cell r="AP3749" t="str">
            <v>Already received an increase</v>
          </cell>
          <cell r="AQ3749">
            <v>6500</v>
          </cell>
          <cell r="AR3749">
            <v>86000</v>
          </cell>
          <cell r="AS3749">
            <v>0.15</v>
          </cell>
          <cell r="AT3749">
            <v>1</v>
          </cell>
          <cell r="AU3749">
            <v>0</v>
          </cell>
          <cell r="AV3749">
            <v>19000</v>
          </cell>
          <cell r="AW3749">
            <v>70046.082949308751</v>
          </cell>
          <cell r="AX3749">
            <v>0</v>
          </cell>
          <cell r="AY3749">
            <v>0</v>
          </cell>
          <cell r="AZ3749" t="str">
            <v>Regular Bonus</v>
          </cell>
          <cell r="BA3749" t="str">
            <v>Regular BonusEligible</v>
          </cell>
          <cell r="BB3749" t="str">
            <v>Regular BonusIsrael</v>
          </cell>
          <cell r="BC3749" t="str">
            <v>Regular BonusIsrael Hourly Partial Time</v>
          </cell>
          <cell r="BD3749" t="str">
            <v>D65</v>
          </cell>
          <cell r="BE3749" t="str">
            <v>Hourly Partial Time</v>
          </cell>
          <cell r="BF3749">
            <v>19000</v>
          </cell>
          <cell r="BG3749">
            <v>3302</v>
          </cell>
          <cell r="BH3749">
            <v>3</v>
          </cell>
          <cell r="BI3749">
            <v>2000</v>
          </cell>
          <cell r="BJ3749">
            <v>11000</v>
          </cell>
          <cell r="BK3749">
            <v>11000</v>
          </cell>
          <cell r="BL3749">
            <v>8800</v>
          </cell>
        </row>
        <row r="3750">
          <cell r="B3750">
            <v>19824</v>
          </cell>
          <cell r="C3750">
            <v>14882</v>
          </cell>
          <cell r="D3750">
            <v>136637</v>
          </cell>
          <cell r="E3750" t="str">
            <v>Sapir Bismot</v>
          </cell>
          <cell r="F3750" t="str">
            <v>SOFTWARE DEVELOPER</v>
          </cell>
          <cell r="G3750" t="str">
            <v>Employee</v>
          </cell>
          <cell r="H3750" t="str">
            <v>Products - R&amp;D</v>
          </cell>
          <cell r="I3750" t="str">
            <v>TEL-AVIV</v>
          </cell>
          <cell r="J3750" t="str">
            <v>Israel</v>
          </cell>
          <cell r="K3750">
            <v>43577</v>
          </cell>
          <cell r="L3750" t="str">
            <v>IL</v>
          </cell>
          <cell r="M3750" t="str">
            <v>D61P</v>
          </cell>
          <cell r="N3750" t="str">
            <v>D</v>
          </cell>
          <cell r="O3750" t="str">
            <v>6</v>
          </cell>
          <cell r="P3750" t="str">
            <v>Regular</v>
          </cell>
          <cell r="T3750">
            <v>1</v>
          </cell>
          <cell r="U3750" t="str">
            <v>ILS</v>
          </cell>
          <cell r="V3750" t="str">
            <v>Products - R&amp;D</v>
          </cell>
          <cell r="W3750" t="str">
            <v>Dorit Dor</v>
          </cell>
          <cell r="Y3750" t="str">
            <v>Eligible</v>
          </cell>
          <cell r="Z3750">
            <v>20500</v>
          </cell>
          <cell r="AA3750">
            <v>75576.036866359456</v>
          </cell>
          <cell r="AB3750">
            <v>20500</v>
          </cell>
          <cell r="AC3750">
            <v>75576.036866359456</v>
          </cell>
          <cell r="AD3750">
            <v>3</v>
          </cell>
          <cell r="AE3750" t="str">
            <v>D61</v>
          </cell>
          <cell r="AF3750">
            <v>16000</v>
          </cell>
          <cell r="AG3750">
            <v>23000</v>
          </cell>
          <cell r="AH3750">
            <v>0.64</v>
          </cell>
          <cell r="AI3750">
            <v>3</v>
          </cell>
          <cell r="AJ3750">
            <v>0</v>
          </cell>
          <cell r="AK3750">
            <v>20910</v>
          </cell>
          <cell r="AL3750">
            <v>2.0000000000000018E-2</v>
          </cell>
          <cell r="AM3750">
            <v>77087.557603686641</v>
          </cell>
          <cell r="AN3750">
            <v>1511.5207373271842</v>
          </cell>
          <cell r="AO3750">
            <v>-9.0869565217391313E-2</v>
          </cell>
          <cell r="AQ3750">
            <v>6500</v>
          </cell>
          <cell r="AR3750">
            <v>86000</v>
          </cell>
          <cell r="AS3750">
            <v>0.17</v>
          </cell>
          <cell r="AT3750">
            <v>1</v>
          </cell>
          <cell r="AU3750">
            <v>0</v>
          </cell>
          <cell r="AV3750">
            <v>20910</v>
          </cell>
          <cell r="AW3750">
            <v>77087.557603686641</v>
          </cell>
          <cell r="AX3750">
            <v>2.0000000000000018E-2</v>
          </cell>
          <cell r="AY3750">
            <v>1511.5207373271842</v>
          </cell>
          <cell r="AZ3750" t="str">
            <v>Regular Bonus</v>
          </cell>
          <cell r="BA3750" t="str">
            <v>Regular BonusEligible</v>
          </cell>
          <cell r="BB3750" t="str">
            <v>Regular BonusIsrael</v>
          </cell>
          <cell r="BC3750" t="str">
            <v>Regular BonusIsrael Employee</v>
          </cell>
          <cell r="BD3750" t="str">
            <v>D65</v>
          </cell>
          <cell r="BE3750" t="str">
            <v>Employee</v>
          </cell>
          <cell r="BF3750">
            <v>20500</v>
          </cell>
          <cell r="BG3750">
            <v>12658</v>
          </cell>
          <cell r="BH3750">
            <v>3</v>
          </cell>
          <cell r="BI3750">
            <v>4000</v>
          </cell>
          <cell r="BJ3750">
            <v>22000</v>
          </cell>
          <cell r="BK3750">
            <v>22000</v>
          </cell>
          <cell r="BL3750">
            <v>17600</v>
          </cell>
        </row>
        <row r="3751">
          <cell r="B3751">
            <v>19833</v>
          </cell>
          <cell r="C3751">
            <v>14891</v>
          </cell>
          <cell r="D3751">
            <v>46457</v>
          </cell>
          <cell r="E3751" t="str">
            <v>Dan Karpati</v>
          </cell>
          <cell r="F3751" t="str">
            <v>CHIEF TECHNOLOGIST, THREAT PREVENTION</v>
          </cell>
          <cell r="G3751" t="str">
            <v>Employee</v>
          </cell>
          <cell r="H3751" t="str">
            <v>Products - R&amp;D</v>
          </cell>
          <cell r="I3751" t="str">
            <v>TEL-AVIV</v>
          </cell>
          <cell r="J3751" t="str">
            <v>Israel</v>
          </cell>
          <cell r="K3751">
            <v>43584</v>
          </cell>
          <cell r="L3751" t="str">
            <v>IL</v>
          </cell>
          <cell r="M3751" t="str">
            <v>D20M</v>
          </cell>
          <cell r="N3751" t="str">
            <v>D</v>
          </cell>
          <cell r="O3751" t="str">
            <v>2</v>
          </cell>
          <cell r="P3751" t="str">
            <v>Regular</v>
          </cell>
          <cell r="S3751">
            <v>1</v>
          </cell>
          <cell r="U3751" t="str">
            <v>ILS</v>
          </cell>
          <cell r="V3751" t="str">
            <v>Products - R&amp;D</v>
          </cell>
          <cell r="W3751" t="str">
            <v>Dorit Dor</v>
          </cell>
          <cell r="Y3751" t="str">
            <v>Eligible</v>
          </cell>
          <cell r="Z3751">
            <v>49900</v>
          </cell>
          <cell r="AA3751">
            <v>183963.13364055299</v>
          </cell>
          <cell r="AB3751">
            <v>49900</v>
          </cell>
          <cell r="AC3751">
            <v>183963.13364055299</v>
          </cell>
          <cell r="AD3751">
            <v>4</v>
          </cell>
          <cell r="AE3751" t="str">
            <v>D20</v>
          </cell>
          <cell r="AF3751">
            <v>41000</v>
          </cell>
          <cell r="AG3751">
            <v>55000</v>
          </cell>
          <cell r="AH3751">
            <v>0.63</v>
          </cell>
          <cell r="AI3751">
            <v>3</v>
          </cell>
          <cell r="AJ3751">
            <v>0</v>
          </cell>
          <cell r="AK3751">
            <v>51896</v>
          </cell>
          <cell r="AL3751">
            <v>4.0000000000000036E-2</v>
          </cell>
          <cell r="AM3751">
            <v>191321.65898617511</v>
          </cell>
          <cell r="AN3751">
            <v>7358.5253456221253</v>
          </cell>
          <cell r="AO3751">
            <v>-5.6436363636363618E-2</v>
          </cell>
          <cell r="AQ3751">
            <v>6500</v>
          </cell>
          <cell r="AR3751">
            <v>86000</v>
          </cell>
          <cell r="AS3751">
            <v>0.54</v>
          </cell>
          <cell r="AT3751">
            <v>1</v>
          </cell>
          <cell r="AU3751">
            <v>0</v>
          </cell>
          <cell r="AV3751">
            <v>51896</v>
          </cell>
          <cell r="AW3751">
            <v>191321.65898617511</v>
          </cell>
          <cell r="AX3751">
            <v>4.0000000000000036E-2</v>
          </cell>
          <cell r="AY3751">
            <v>7358.5253456221253</v>
          </cell>
          <cell r="AZ3751" t="str">
            <v>Target Bonus</v>
          </cell>
          <cell r="BA3751" t="str">
            <v>Target BonusEligible</v>
          </cell>
          <cell r="BB3751" t="str">
            <v>Target BonusIsrael</v>
          </cell>
          <cell r="BC3751" t="str">
            <v>Target BonusIsrael Employee</v>
          </cell>
          <cell r="BD3751" t="str">
            <v>D20</v>
          </cell>
          <cell r="BE3751" t="str">
            <v>Employee</v>
          </cell>
          <cell r="BF3751">
            <v>49900</v>
          </cell>
          <cell r="BG3751">
            <v>67397</v>
          </cell>
          <cell r="BH3751">
            <v>4</v>
          </cell>
          <cell r="BJ3751">
            <v>100000</v>
          </cell>
          <cell r="BK3751">
            <v>100000</v>
          </cell>
          <cell r="BL3751">
            <v>110000.00000000001</v>
          </cell>
        </row>
        <row r="3752">
          <cell r="B3752">
            <v>14796</v>
          </cell>
          <cell r="C3752">
            <v>9740</v>
          </cell>
          <cell r="D3752">
            <v>121916</v>
          </cell>
          <cell r="E3752" t="str">
            <v>Arie Olshtein</v>
          </cell>
          <cell r="F3752" t="str">
            <v>MALWARE ANALYST</v>
          </cell>
          <cell r="G3752" t="str">
            <v>Employee</v>
          </cell>
          <cell r="H3752" t="str">
            <v>Products - R&amp;D</v>
          </cell>
          <cell r="I3752" t="str">
            <v>TEL-AVIV</v>
          </cell>
          <cell r="J3752" t="str">
            <v>Israel</v>
          </cell>
          <cell r="K3752">
            <v>42463</v>
          </cell>
          <cell r="L3752" t="str">
            <v>IL</v>
          </cell>
          <cell r="M3752" t="str">
            <v>D51P</v>
          </cell>
          <cell r="N3752" t="str">
            <v>D</v>
          </cell>
          <cell r="O3752" t="str">
            <v>5</v>
          </cell>
          <cell r="P3752" t="str">
            <v>Regular</v>
          </cell>
          <cell r="T3752">
            <v>1</v>
          </cell>
          <cell r="U3752" t="str">
            <v>ILS</v>
          </cell>
          <cell r="V3752" t="str">
            <v>Products - R&amp;D</v>
          </cell>
          <cell r="W3752" t="str">
            <v>Dorit Dor</v>
          </cell>
          <cell r="Y3752" t="str">
            <v>Eligible</v>
          </cell>
          <cell r="Z3752">
            <v>30000</v>
          </cell>
          <cell r="AA3752">
            <v>110599.07834101382</v>
          </cell>
          <cell r="AB3752">
            <v>30000</v>
          </cell>
          <cell r="AC3752">
            <v>110599.07834101382</v>
          </cell>
          <cell r="AD3752">
            <v>5</v>
          </cell>
          <cell r="AE3752" t="str">
            <v>D51</v>
          </cell>
          <cell r="AF3752">
            <v>19500</v>
          </cell>
          <cell r="AG3752">
            <v>29500</v>
          </cell>
          <cell r="AH3752">
            <v>1</v>
          </cell>
          <cell r="AI3752">
            <v>5</v>
          </cell>
          <cell r="AJ3752">
            <v>0</v>
          </cell>
          <cell r="AK3752">
            <v>30900</v>
          </cell>
          <cell r="AL3752">
            <v>3.0000000000000027E-2</v>
          </cell>
          <cell r="AM3752">
            <v>113917.05069124425</v>
          </cell>
          <cell r="AN3752">
            <v>3317.9723502304259</v>
          </cell>
          <cell r="AO3752">
            <v>4.7457627118643986E-2</v>
          </cell>
          <cell r="AQ3752">
            <v>6500</v>
          </cell>
          <cell r="AR3752">
            <v>86000</v>
          </cell>
          <cell r="AS3752">
            <v>0.28999999999999998</v>
          </cell>
          <cell r="AT3752">
            <v>1</v>
          </cell>
          <cell r="AU3752">
            <v>0</v>
          </cell>
          <cell r="AV3752">
            <v>30900</v>
          </cell>
          <cell r="AW3752">
            <v>113917.05069124425</v>
          </cell>
          <cell r="AX3752">
            <v>3.0000000000000027E-2</v>
          </cell>
          <cell r="AY3752">
            <v>3317.9723502304259</v>
          </cell>
          <cell r="AZ3752" t="str">
            <v>Regular Bonus</v>
          </cell>
          <cell r="BA3752" t="str">
            <v>Regular BonusEligible</v>
          </cell>
          <cell r="BB3752" t="str">
            <v>Regular BonusIsrael</v>
          </cell>
          <cell r="BC3752" t="str">
            <v>Regular BonusIsrael Employee</v>
          </cell>
          <cell r="BD3752" t="str">
            <v>D55</v>
          </cell>
          <cell r="BE3752" t="str">
            <v>Employee</v>
          </cell>
          <cell r="BF3752">
            <v>30000</v>
          </cell>
          <cell r="BG3752">
            <v>60000</v>
          </cell>
          <cell r="BH3752">
            <v>5</v>
          </cell>
          <cell r="BI3752">
            <v>4000</v>
          </cell>
          <cell r="BJ3752">
            <v>54000</v>
          </cell>
          <cell r="BK3752">
            <v>54000</v>
          </cell>
          <cell r="BL3752">
            <v>43200</v>
          </cell>
        </row>
        <row r="3753">
          <cell r="B3753">
            <v>19925</v>
          </cell>
          <cell r="C3753">
            <v>14983</v>
          </cell>
          <cell r="D3753">
            <v>217908</v>
          </cell>
          <cell r="E3753" t="str">
            <v>Leorre Flynn</v>
          </cell>
          <cell r="F3753" t="str">
            <v>BUSINESS PROJECT MANAGER</v>
          </cell>
          <cell r="G3753" t="str">
            <v>Monthly Extra Hours</v>
          </cell>
          <cell r="H3753" t="str">
            <v>Products - R&amp;D</v>
          </cell>
          <cell r="I3753" t="str">
            <v>TEL-AVIV</v>
          </cell>
          <cell r="J3753" t="str">
            <v>Israel</v>
          </cell>
          <cell r="K3753">
            <v>43605</v>
          </cell>
          <cell r="L3753" t="str">
            <v>IL</v>
          </cell>
          <cell r="M3753" t="str">
            <v>M65P</v>
          </cell>
          <cell r="N3753" t="str">
            <v>M</v>
          </cell>
          <cell r="O3753" t="str">
            <v>6</v>
          </cell>
          <cell r="P3753" t="str">
            <v>Regular</v>
          </cell>
          <cell r="S3753">
            <v>1</v>
          </cell>
          <cell r="U3753" t="str">
            <v>ILS</v>
          </cell>
          <cell r="V3753" t="str">
            <v>Products - R&amp;D</v>
          </cell>
          <cell r="W3753" t="str">
            <v>Dorit Dor</v>
          </cell>
          <cell r="Y3753" t="str">
            <v>Eligible</v>
          </cell>
          <cell r="Z3753">
            <v>11500</v>
          </cell>
          <cell r="AA3753">
            <v>42396.313364055299</v>
          </cell>
          <cell r="AB3753">
            <v>11500</v>
          </cell>
          <cell r="AC3753">
            <v>42396.313364055299</v>
          </cell>
          <cell r="AD3753">
            <v>3</v>
          </cell>
          <cell r="AE3753" t="str">
            <v>M65</v>
          </cell>
          <cell r="AF3753">
            <v>10000</v>
          </cell>
          <cell r="AG3753">
            <v>15500</v>
          </cell>
          <cell r="AH3753">
            <v>0.27</v>
          </cell>
          <cell r="AI3753">
            <v>2</v>
          </cell>
          <cell r="AJ3753">
            <v>0</v>
          </cell>
          <cell r="AK3753">
            <v>11845</v>
          </cell>
          <cell r="AL3753">
            <v>3.0000000000000027E-2</v>
          </cell>
          <cell r="AM3753">
            <v>43668.202764976959</v>
          </cell>
          <cell r="AN3753">
            <v>1271.8894009216601</v>
          </cell>
          <cell r="AO3753">
            <v>-0.23580645161290326</v>
          </cell>
          <cell r="AQ3753">
            <v>6500</v>
          </cell>
          <cell r="AR3753">
            <v>86000</v>
          </cell>
          <cell r="AS3753">
            <v>0.06</v>
          </cell>
          <cell r="AT3753">
            <v>1</v>
          </cell>
          <cell r="AU3753">
            <v>0</v>
          </cell>
          <cell r="AV3753">
            <v>11845</v>
          </cell>
          <cell r="AW3753">
            <v>43668.202764976959</v>
          </cell>
          <cell r="AX3753">
            <v>3.0000000000000027E-2</v>
          </cell>
          <cell r="AY3753">
            <v>1271.8894009216601</v>
          </cell>
          <cell r="AZ3753" t="str">
            <v>Target Bonus</v>
          </cell>
          <cell r="BA3753" t="str">
            <v>Target BonusEligible</v>
          </cell>
          <cell r="BB3753" t="str">
            <v>Target BonusIsrael</v>
          </cell>
          <cell r="BC3753" t="str">
            <v>Target BonusIsrael Monthly Extra Hours</v>
          </cell>
          <cell r="BD3753" t="str">
            <v>M65</v>
          </cell>
          <cell r="BE3753" t="str">
            <v>Monthly Extra Hours</v>
          </cell>
          <cell r="BF3753">
            <v>11500</v>
          </cell>
          <cell r="BG3753">
            <v>12350</v>
          </cell>
          <cell r="BH3753">
            <v>3</v>
          </cell>
          <cell r="BJ3753">
            <v>24000</v>
          </cell>
          <cell r="BK3753">
            <v>24000</v>
          </cell>
          <cell r="BL3753">
            <v>24000</v>
          </cell>
        </row>
        <row r="3754">
          <cell r="B3754">
            <v>20028</v>
          </cell>
          <cell r="C3754">
            <v>15120</v>
          </cell>
          <cell r="D3754">
            <v>207448</v>
          </cell>
          <cell r="E3754" t="str">
            <v>Shahar Mastboym</v>
          </cell>
          <cell r="F3754" t="str">
            <v>CLOUD OPERATION ADMIN</v>
          </cell>
          <cell r="G3754" t="str">
            <v>Monthly Extra Hours</v>
          </cell>
          <cell r="H3754" t="str">
            <v>Products - R&amp;D</v>
          </cell>
          <cell r="I3754" t="str">
            <v>TEL-AVIV</v>
          </cell>
          <cell r="J3754" t="str">
            <v>Israel</v>
          </cell>
          <cell r="K3754">
            <v>43724</v>
          </cell>
          <cell r="L3754" t="str">
            <v>IL</v>
          </cell>
          <cell r="M3754" t="str">
            <v>T65P</v>
          </cell>
          <cell r="N3754" t="str">
            <v>T</v>
          </cell>
          <cell r="O3754" t="str">
            <v>6</v>
          </cell>
          <cell r="P3754" t="str">
            <v>Regular</v>
          </cell>
          <cell r="T3754">
            <v>1</v>
          </cell>
          <cell r="U3754" t="str">
            <v>ILS</v>
          </cell>
          <cell r="V3754" t="str">
            <v>Products - R&amp;D</v>
          </cell>
          <cell r="W3754" t="str">
            <v>Dorit Dor</v>
          </cell>
          <cell r="Y3754" t="str">
            <v>Eligible</v>
          </cell>
          <cell r="Z3754">
            <v>10000</v>
          </cell>
          <cell r="AA3754">
            <v>36866.359447004608</v>
          </cell>
          <cell r="AB3754">
            <v>10000</v>
          </cell>
          <cell r="AC3754">
            <v>36866.359447004608</v>
          </cell>
          <cell r="AD3754">
            <v>3</v>
          </cell>
          <cell r="AE3754" t="str">
            <v>T65</v>
          </cell>
          <cell r="AF3754">
            <v>10000</v>
          </cell>
          <cell r="AG3754">
            <v>15000</v>
          </cell>
          <cell r="AH3754">
            <v>0</v>
          </cell>
          <cell r="AI3754">
            <v>1</v>
          </cell>
          <cell r="AJ3754">
            <v>0</v>
          </cell>
          <cell r="AK3754">
            <v>10400</v>
          </cell>
          <cell r="AL3754">
            <v>4.0000000000000036E-2</v>
          </cell>
          <cell r="AM3754">
            <v>38341.013824884794</v>
          </cell>
          <cell r="AN3754">
            <v>1474.6543778801861</v>
          </cell>
          <cell r="AO3754">
            <v>-0.30666666666666664</v>
          </cell>
          <cell r="AQ3754">
            <v>6500</v>
          </cell>
          <cell r="AR3754">
            <v>86000</v>
          </cell>
          <cell r="AS3754">
            <v>0.04</v>
          </cell>
          <cell r="AT3754">
            <v>1</v>
          </cell>
          <cell r="AU3754">
            <v>0</v>
          </cell>
          <cell r="AV3754">
            <v>10400</v>
          </cell>
          <cell r="AW3754">
            <v>38341.013824884794</v>
          </cell>
          <cell r="AX3754">
            <v>4.0000000000000036E-2</v>
          </cell>
          <cell r="AY3754">
            <v>1474.6543778801861</v>
          </cell>
          <cell r="AZ3754" t="str">
            <v>Regular Bonus</v>
          </cell>
          <cell r="BA3754" t="str">
            <v>Regular BonusEligible</v>
          </cell>
          <cell r="BB3754" t="str">
            <v>Regular BonusIsrael</v>
          </cell>
          <cell r="BC3754" t="str">
            <v>Regular BonusIsrael Monthly Extra Hours</v>
          </cell>
          <cell r="BD3754" t="str">
            <v>T65</v>
          </cell>
          <cell r="BE3754" t="str">
            <v>Monthly Extra Hours</v>
          </cell>
          <cell r="BF3754">
            <v>10000</v>
          </cell>
          <cell r="BG3754">
            <v>2438</v>
          </cell>
          <cell r="BH3754">
            <v>3</v>
          </cell>
          <cell r="BI3754">
            <v>2000</v>
          </cell>
          <cell r="BJ3754">
            <v>7000</v>
          </cell>
          <cell r="BK3754">
            <v>7000</v>
          </cell>
          <cell r="BL3754">
            <v>5600</v>
          </cell>
        </row>
        <row r="3755">
          <cell r="B3755">
            <v>19881</v>
          </cell>
          <cell r="C3755">
            <v>14939</v>
          </cell>
          <cell r="D3755">
            <v>193103</v>
          </cell>
          <cell r="E3755" t="str">
            <v>Erez Carmel</v>
          </cell>
          <cell r="F3755" t="str">
            <v>SOFTWARE DEVELOPER</v>
          </cell>
          <cell r="G3755" t="str">
            <v>Employee</v>
          </cell>
          <cell r="H3755" t="str">
            <v>Products - R&amp;D</v>
          </cell>
          <cell r="I3755" t="str">
            <v>TEL-AVIV</v>
          </cell>
          <cell r="J3755" t="str">
            <v>Israel</v>
          </cell>
          <cell r="K3755">
            <v>43626</v>
          </cell>
          <cell r="L3755" t="str">
            <v>IL</v>
          </cell>
          <cell r="M3755" t="str">
            <v>D61P</v>
          </cell>
          <cell r="N3755" t="str">
            <v>D</v>
          </cell>
          <cell r="O3755" t="str">
            <v>6</v>
          </cell>
          <cell r="P3755" t="str">
            <v>Regular</v>
          </cell>
          <cell r="T3755">
            <v>1</v>
          </cell>
          <cell r="U3755" t="str">
            <v>ILS</v>
          </cell>
          <cell r="V3755" t="str">
            <v>Products - R&amp;D</v>
          </cell>
          <cell r="W3755" t="str">
            <v>Dorit Dor</v>
          </cell>
          <cell r="Y3755" t="str">
            <v>Eligible</v>
          </cell>
          <cell r="Z3755">
            <v>19000</v>
          </cell>
          <cell r="AA3755">
            <v>70046.082949308751</v>
          </cell>
          <cell r="AB3755">
            <v>19000</v>
          </cell>
          <cell r="AC3755">
            <v>70046.082949308751</v>
          </cell>
          <cell r="AD3755">
            <v>4</v>
          </cell>
          <cell r="AE3755" t="str">
            <v>D61</v>
          </cell>
          <cell r="AF3755">
            <v>16000</v>
          </cell>
          <cell r="AG3755">
            <v>23000</v>
          </cell>
          <cell r="AH3755">
            <v>0.42</v>
          </cell>
          <cell r="AI3755">
            <v>2</v>
          </cell>
          <cell r="AJ3755">
            <v>0</v>
          </cell>
          <cell r="AK3755">
            <v>19950</v>
          </cell>
          <cell r="AL3755">
            <v>5.0000000000000044E-2</v>
          </cell>
          <cell r="AM3755">
            <v>73548.387096774197</v>
          </cell>
          <cell r="AN3755">
            <v>3502.3041474654456</v>
          </cell>
          <cell r="AO3755">
            <v>-0.13260869565217392</v>
          </cell>
          <cell r="AQ3755">
            <v>6500</v>
          </cell>
          <cell r="AR3755">
            <v>86000</v>
          </cell>
          <cell r="AS3755">
            <v>0.15</v>
          </cell>
          <cell r="AT3755">
            <v>1</v>
          </cell>
          <cell r="AU3755">
            <v>0</v>
          </cell>
          <cell r="AV3755">
            <v>19950</v>
          </cell>
          <cell r="AW3755">
            <v>73548.387096774197</v>
          </cell>
          <cell r="AX3755">
            <v>5.0000000000000044E-2</v>
          </cell>
          <cell r="AY3755">
            <v>3502.3041474654456</v>
          </cell>
          <cell r="AZ3755" t="str">
            <v>Regular Bonus</v>
          </cell>
          <cell r="BA3755" t="str">
            <v>Regular BonusEligible</v>
          </cell>
          <cell r="BB3755" t="str">
            <v>Regular BonusIsrael</v>
          </cell>
          <cell r="BC3755" t="str">
            <v>Regular BonusIsrael Employee</v>
          </cell>
          <cell r="BD3755" t="str">
            <v>D65</v>
          </cell>
          <cell r="BE3755" t="str">
            <v>Employee</v>
          </cell>
          <cell r="BF3755">
            <v>19000</v>
          </cell>
          <cell r="BG3755">
            <v>11178</v>
          </cell>
          <cell r="BH3755">
            <v>3</v>
          </cell>
          <cell r="BI3755">
            <v>4000</v>
          </cell>
          <cell r="BJ3755">
            <v>35000</v>
          </cell>
          <cell r="BK3755">
            <v>35000</v>
          </cell>
          <cell r="BL3755">
            <v>28000</v>
          </cell>
        </row>
        <row r="3756">
          <cell r="B3756">
            <v>15886</v>
          </cell>
          <cell r="C3756">
            <v>10839</v>
          </cell>
          <cell r="D3756">
            <v>25961</v>
          </cell>
          <cell r="E3756" t="str">
            <v>Itzhak Davidov</v>
          </cell>
          <cell r="F3756" t="str">
            <v>SOFTWARE DEVELOPER</v>
          </cell>
          <cell r="G3756" t="str">
            <v>Employee</v>
          </cell>
          <cell r="H3756" t="str">
            <v>Products - R&amp;D</v>
          </cell>
          <cell r="I3756" t="str">
            <v>TEL-AVIV</v>
          </cell>
          <cell r="J3756" t="str">
            <v>Israel</v>
          </cell>
          <cell r="K3756">
            <v>42674</v>
          </cell>
          <cell r="L3756" t="str">
            <v>IL</v>
          </cell>
          <cell r="M3756" t="str">
            <v>D51P</v>
          </cell>
          <cell r="N3756" t="str">
            <v>D</v>
          </cell>
          <cell r="O3756" t="str">
            <v>5</v>
          </cell>
          <cell r="P3756" t="str">
            <v>Regular</v>
          </cell>
          <cell r="T3756">
            <v>1</v>
          </cell>
          <cell r="U3756" t="str">
            <v>ILS</v>
          </cell>
          <cell r="V3756" t="str">
            <v>Products - R&amp;D</v>
          </cell>
          <cell r="W3756" t="str">
            <v>Dorit Dor</v>
          </cell>
          <cell r="Y3756" t="str">
            <v>Eligible</v>
          </cell>
          <cell r="Z3756">
            <v>24000</v>
          </cell>
          <cell r="AA3756">
            <v>88479.262672811063</v>
          </cell>
          <cell r="AB3756">
            <v>24000</v>
          </cell>
          <cell r="AC3756">
            <v>88479.262672811063</v>
          </cell>
          <cell r="AD3756">
            <v>5</v>
          </cell>
          <cell r="AE3756" t="str">
            <v>D51</v>
          </cell>
          <cell r="AF3756">
            <v>19500</v>
          </cell>
          <cell r="AG3756">
            <v>29500</v>
          </cell>
          <cell r="AH3756">
            <v>0.45</v>
          </cell>
          <cell r="AI3756">
            <v>3</v>
          </cell>
          <cell r="AJ3756">
            <v>0</v>
          </cell>
          <cell r="AK3756">
            <v>25440</v>
          </cell>
          <cell r="AL3756">
            <v>6.0000000000000053E-2</v>
          </cell>
          <cell r="AM3756">
            <v>93788.018433179721</v>
          </cell>
          <cell r="AN3756">
            <v>5308.7557603686582</v>
          </cell>
          <cell r="AO3756">
            <v>-0.13762711864406785</v>
          </cell>
          <cell r="AQ3756">
            <v>6500</v>
          </cell>
          <cell r="AR3756">
            <v>86000</v>
          </cell>
          <cell r="AS3756">
            <v>0.22</v>
          </cell>
          <cell r="AT3756">
            <v>1</v>
          </cell>
          <cell r="AU3756">
            <v>0</v>
          </cell>
          <cell r="AV3756">
            <v>25440</v>
          </cell>
          <cell r="AW3756">
            <v>93788.018433179721</v>
          </cell>
          <cell r="AX3756">
            <v>6.0000000000000053E-2</v>
          </cell>
          <cell r="AY3756">
            <v>5308.7557603686582</v>
          </cell>
          <cell r="AZ3756" t="str">
            <v>Regular Bonus</v>
          </cell>
          <cell r="BA3756" t="str">
            <v>Regular BonusEligible</v>
          </cell>
          <cell r="BB3756" t="str">
            <v>Regular BonusIsrael</v>
          </cell>
          <cell r="BC3756" t="str">
            <v>Regular BonusIsrael Employee</v>
          </cell>
          <cell r="BD3756" t="str">
            <v>D55</v>
          </cell>
          <cell r="BE3756" t="str">
            <v>Employee</v>
          </cell>
          <cell r="BF3756">
            <v>24000</v>
          </cell>
          <cell r="BG3756">
            <v>40000</v>
          </cell>
          <cell r="BH3756">
            <v>5</v>
          </cell>
          <cell r="BI3756">
            <v>4000</v>
          </cell>
          <cell r="BJ3756">
            <v>54000</v>
          </cell>
          <cell r="BK3756">
            <v>54000</v>
          </cell>
          <cell r="BL3756">
            <v>43200</v>
          </cell>
        </row>
        <row r="3757">
          <cell r="B3757">
            <v>19506</v>
          </cell>
          <cell r="C3757">
            <v>14564</v>
          </cell>
          <cell r="D3757">
            <v>65501</v>
          </cell>
          <cell r="E3757" t="str">
            <v>Oren Graiver</v>
          </cell>
          <cell r="F3757" t="str">
            <v>EVANGELIST</v>
          </cell>
          <cell r="G3757" t="str">
            <v>Employee</v>
          </cell>
          <cell r="H3757" t="str">
            <v>Products - R&amp;D</v>
          </cell>
          <cell r="I3757" t="str">
            <v>TEL-AVIV</v>
          </cell>
          <cell r="J3757" t="str">
            <v>Israel</v>
          </cell>
          <cell r="K3757">
            <v>43514</v>
          </cell>
          <cell r="L3757" t="str">
            <v>IL</v>
          </cell>
          <cell r="M3757" t="str">
            <v>D41P</v>
          </cell>
          <cell r="N3757" t="str">
            <v>D</v>
          </cell>
          <cell r="O3757" t="str">
            <v>4</v>
          </cell>
          <cell r="P3757" t="str">
            <v>Regular</v>
          </cell>
          <cell r="S3757">
            <v>1</v>
          </cell>
          <cell r="U3757" t="str">
            <v>ILS</v>
          </cell>
          <cell r="V3757" t="str">
            <v>Products - R&amp;D</v>
          </cell>
          <cell r="W3757" t="str">
            <v>Dorit Dor</v>
          </cell>
          <cell r="Y3757" t="str">
            <v>Eligible</v>
          </cell>
          <cell r="Z3757">
            <v>38000</v>
          </cell>
          <cell r="AA3757">
            <v>140092.1658986175</v>
          </cell>
          <cell r="AB3757">
            <v>38000</v>
          </cell>
          <cell r="AC3757">
            <v>140092.1658986175</v>
          </cell>
          <cell r="AD3757">
            <v>2</v>
          </cell>
          <cell r="AE3757" t="str">
            <v>D41</v>
          </cell>
          <cell r="AF3757">
            <v>25500</v>
          </cell>
          <cell r="AG3757">
            <v>37000</v>
          </cell>
          <cell r="AH3757">
            <v>1</v>
          </cell>
          <cell r="AI3757">
            <v>5</v>
          </cell>
          <cell r="AJ3757">
            <v>0</v>
          </cell>
          <cell r="AK3757">
            <v>38000</v>
          </cell>
          <cell r="AL3757">
            <v>0</v>
          </cell>
          <cell r="AM3757">
            <v>140092.1658986175</v>
          </cell>
          <cell r="AN3757">
            <v>0</v>
          </cell>
          <cell r="AO3757">
            <v>2.7027027027026973E-2</v>
          </cell>
          <cell r="AP3757" t="str">
            <v>Rated 2 - no recommendation</v>
          </cell>
          <cell r="AQ3757">
            <v>6500</v>
          </cell>
          <cell r="AR3757">
            <v>86000</v>
          </cell>
          <cell r="AS3757">
            <v>0.39</v>
          </cell>
          <cell r="AT3757">
            <v>1</v>
          </cell>
          <cell r="AU3757">
            <v>0</v>
          </cell>
          <cell r="AV3757">
            <v>38000</v>
          </cell>
          <cell r="AW3757">
            <v>140092.1658986175</v>
          </cell>
          <cell r="AX3757">
            <v>0</v>
          </cell>
          <cell r="AY3757">
            <v>0</v>
          </cell>
          <cell r="AZ3757" t="str">
            <v>Target Bonus</v>
          </cell>
          <cell r="BA3757" t="str">
            <v>Target BonusEligible</v>
          </cell>
          <cell r="BB3757" t="str">
            <v>Target BonusIsrael</v>
          </cell>
          <cell r="BC3757" t="str">
            <v>Target BonusIsrael Employee</v>
          </cell>
          <cell r="BD3757" t="str">
            <v>M41</v>
          </cell>
          <cell r="BE3757" t="str">
            <v>Employee</v>
          </cell>
          <cell r="BF3757">
            <v>38000</v>
          </cell>
          <cell r="BG3757">
            <v>60603</v>
          </cell>
          <cell r="BH3757">
            <v>3</v>
          </cell>
          <cell r="BJ3757">
            <v>70000</v>
          </cell>
          <cell r="BK3757">
            <v>70000</v>
          </cell>
          <cell r="BL3757">
            <v>28000</v>
          </cell>
        </row>
        <row r="3758">
          <cell r="B3758">
            <v>19558</v>
          </cell>
          <cell r="C3758">
            <v>14616</v>
          </cell>
          <cell r="D3758">
            <v>164575</v>
          </cell>
          <cell r="E3758" t="str">
            <v>Daniel Binyamin</v>
          </cell>
          <cell r="F3758" t="str">
            <v>SOFTWARE DEVELOPER</v>
          </cell>
          <cell r="G3758" t="str">
            <v>Employee</v>
          </cell>
          <cell r="H3758" t="str">
            <v>Products - R&amp;D</v>
          </cell>
          <cell r="I3758" t="str">
            <v>TEL-AVIV</v>
          </cell>
          <cell r="J3758" t="str">
            <v>Israel</v>
          </cell>
          <cell r="K3758">
            <v>43521</v>
          </cell>
          <cell r="L3758" t="str">
            <v>IL</v>
          </cell>
          <cell r="M3758" t="str">
            <v>D61P</v>
          </cell>
          <cell r="N3758" t="str">
            <v>D</v>
          </cell>
          <cell r="O3758" t="str">
            <v>6</v>
          </cell>
          <cell r="P3758" t="str">
            <v>Regular</v>
          </cell>
          <cell r="T3758">
            <v>1</v>
          </cell>
          <cell r="U3758" t="str">
            <v>ILS</v>
          </cell>
          <cell r="V3758" t="str">
            <v>Products - R&amp;D</v>
          </cell>
          <cell r="W3758" t="str">
            <v>Dorit Dor</v>
          </cell>
          <cell r="Y3758" t="str">
            <v>Eligible</v>
          </cell>
          <cell r="Z3758">
            <v>19500</v>
          </cell>
          <cell r="AA3758">
            <v>71889.400921658991</v>
          </cell>
          <cell r="AB3758">
            <v>19500</v>
          </cell>
          <cell r="AC3758">
            <v>71889.400921658991</v>
          </cell>
          <cell r="AD3758">
            <v>2</v>
          </cell>
          <cell r="AE3758" t="str">
            <v>D61</v>
          </cell>
          <cell r="AF3758">
            <v>16000</v>
          </cell>
          <cell r="AG3758">
            <v>23000</v>
          </cell>
          <cell r="AH3758">
            <v>0.5</v>
          </cell>
          <cell r="AI3758">
            <v>3</v>
          </cell>
          <cell r="AJ3758">
            <v>0</v>
          </cell>
          <cell r="AK3758">
            <v>19500</v>
          </cell>
          <cell r="AL3758">
            <v>0</v>
          </cell>
          <cell r="AM3758">
            <v>71889.400921658991</v>
          </cell>
          <cell r="AN3758">
            <v>0</v>
          </cell>
          <cell r="AO3758">
            <v>-0.15217391304347827</v>
          </cell>
          <cell r="AP3758" t="str">
            <v>Rated 2 - no recommendation</v>
          </cell>
          <cell r="AQ3758">
            <v>6500</v>
          </cell>
          <cell r="AR3758">
            <v>86000</v>
          </cell>
          <cell r="AS3758">
            <v>0.16</v>
          </cell>
          <cell r="AT3758">
            <v>1</v>
          </cell>
          <cell r="AU3758">
            <v>0</v>
          </cell>
          <cell r="AV3758">
            <v>19500</v>
          </cell>
          <cell r="AW3758">
            <v>71889.400921658991</v>
          </cell>
          <cell r="AX3758">
            <v>0</v>
          </cell>
          <cell r="AY3758">
            <v>0</v>
          </cell>
          <cell r="AZ3758" t="str">
            <v>Regular Bonus</v>
          </cell>
          <cell r="BA3758" t="str">
            <v>Regular BonusEligible</v>
          </cell>
          <cell r="BB3758" t="str">
            <v>Regular BonusIsrael</v>
          </cell>
          <cell r="BC3758" t="str">
            <v>Regular BonusIsrael Employee</v>
          </cell>
          <cell r="BD3758" t="str">
            <v>D65</v>
          </cell>
          <cell r="BE3758" t="str">
            <v>Employee</v>
          </cell>
          <cell r="BF3758">
            <v>19500</v>
          </cell>
          <cell r="BG3758">
            <v>7055</v>
          </cell>
          <cell r="BH3758">
            <v>3</v>
          </cell>
          <cell r="BI3758">
            <v>4000</v>
          </cell>
          <cell r="BJ3758">
            <v>14000</v>
          </cell>
          <cell r="BK3758">
            <v>14000</v>
          </cell>
          <cell r="BL3758">
            <v>11200</v>
          </cell>
        </row>
        <row r="3759">
          <cell r="B3759">
            <v>16189</v>
          </cell>
          <cell r="C3759">
            <v>11129</v>
          </cell>
          <cell r="D3759">
            <v>184689</v>
          </cell>
          <cell r="E3759" t="str">
            <v>Erez Bashari</v>
          </cell>
          <cell r="F3759" t="str">
            <v>SOFTWARE DEVELOPER</v>
          </cell>
          <cell r="G3759" t="str">
            <v>Employee</v>
          </cell>
          <cell r="H3759" t="str">
            <v>Products - R&amp;D</v>
          </cell>
          <cell r="I3759" t="str">
            <v>TEL-AVIV</v>
          </cell>
          <cell r="J3759" t="str">
            <v>Israel</v>
          </cell>
          <cell r="K3759">
            <v>42831</v>
          </cell>
          <cell r="L3759" t="str">
            <v>IL</v>
          </cell>
          <cell r="M3759" t="str">
            <v>D51P</v>
          </cell>
          <cell r="N3759" t="str">
            <v>D</v>
          </cell>
          <cell r="O3759" t="str">
            <v>5</v>
          </cell>
          <cell r="P3759" t="str">
            <v>Regular</v>
          </cell>
          <cell r="T3759">
            <v>1</v>
          </cell>
          <cell r="U3759" t="str">
            <v>ILS</v>
          </cell>
          <cell r="V3759" t="str">
            <v>Products - R&amp;D</v>
          </cell>
          <cell r="W3759" t="str">
            <v>Dorit Dor</v>
          </cell>
          <cell r="Y3759" t="str">
            <v>Eligible</v>
          </cell>
          <cell r="Z3759">
            <v>24900</v>
          </cell>
          <cell r="AA3759">
            <v>91797.235023041474</v>
          </cell>
          <cell r="AB3759">
            <v>24900</v>
          </cell>
          <cell r="AC3759">
            <v>91797.235023041474</v>
          </cell>
          <cell r="AD3759">
            <v>5</v>
          </cell>
          <cell r="AE3759" t="str">
            <v>D51</v>
          </cell>
          <cell r="AF3759">
            <v>19500</v>
          </cell>
          <cell r="AG3759">
            <v>29500</v>
          </cell>
          <cell r="AH3759">
            <v>0.54</v>
          </cell>
          <cell r="AI3759">
            <v>3</v>
          </cell>
          <cell r="AJ3759">
            <v>0</v>
          </cell>
          <cell r="AK3759">
            <v>26394</v>
          </cell>
          <cell r="AL3759">
            <v>6.0000000000000053E-2</v>
          </cell>
          <cell r="AM3759">
            <v>97305.069124423972</v>
          </cell>
          <cell r="AN3759">
            <v>5507.8341013824975</v>
          </cell>
          <cell r="AO3759">
            <v>-0.10528813559322037</v>
          </cell>
          <cell r="AQ3759">
            <v>6500</v>
          </cell>
          <cell r="AR3759">
            <v>86000</v>
          </cell>
          <cell r="AS3759">
            <v>0.23</v>
          </cell>
          <cell r="AT3759">
            <v>1</v>
          </cell>
          <cell r="AU3759">
            <v>0</v>
          </cell>
          <cell r="AV3759">
            <v>26394</v>
          </cell>
          <cell r="AW3759">
            <v>97305.069124423972</v>
          </cell>
          <cell r="AX3759">
            <v>6.0000000000000053E-2</v>
          </cell>
          <cell r="AY3759">
            <v>5507.8341013824975</v>
          </cell>
          <cell r="AZ3759" t="str">
            <v>Regular Bonus</v>
          </cell>
          <cell r="BA3759" t="str">
            <v>Regular BonusEligible</v>
          </cell>
          <cell r="BB3759" t="str">
            <v>Regular BonusIsrael</v>
          </cell>
          <cell r="BC3759" t="str">
            <v>Regular BonusIsrael Employee</v>
          </cell>
          <cell r="BD3759" t="str">
            <v>D65</v>
          </cell>
          <cell r="BE3759" t="str">
            <v>Employee</v>
          </cell>
          <cell r="BF3759">
            <v>24900</v>
          </cell>
          <cell r="BG3759">
            <v>28496</v>
          </cell>
          <cell r="BH3759">
            <v>5</v>
          </cell>
          <cell r="BI3759">
            <v>4000</v>
          </cell>
          <cell r="BJ3759">
            <v>39000</v>
          </cell>
          <cell r="BK3759">
            <v>39000</v>
          </cell>
          <cell r="BL3759">
            <v>31200</v>
          </cell>
        </row>
        <row r="3760">
          <cell r="B3760">
            <v>19402</v>
          </cell>
          <cell r="C3760">
            <v>14460</v>
          </cell>
          <cell r="D3760">
            <v>200298</v>
          </cell>
          <cell r="E3760" t="str">
            <v>Jean-David Danan</v>
          </cell>
          <cell r="F3760" t="str">
            <v>SOFTWARE DEVELOPER</v>
          </cell>
          <cell r="G3760" t="str">
            <v>Employee</v>
          </cell>
          <cell r="H3760" t="str">
            <v>Products - R&amp;D</v>
          </cell>
          <cell r="I3760" t="str">
            <v>TEL-AVIV</v>
          </cell>
          <cell r="J3760" t="str">
            <v>Israel</v>
          </cell>
          <cell r="K3760">
            <v>43545</v>
          </cell>
          <cell r="L3760" t="str">
            <v>IL</v>
          </cell>
          <cell r="M3760" t="str">
            <v>D61P</v>
          </cell>
          <cell r="N3760" t="str">
            <v>D</v>
          </cell>
          <cell r="O3760" t="str">
            <v>6</v>
          </cell>
          <cell r="P3760" t="str">
            <v>Regular</v>
          </cell>
          <cell r="T3760">
            <v>1</v>
          </cell>
          <cell r="U3760" t="str">
            <v>ILS</v>
          </cell>
          <cell r="V3760" t="str">
            <v>Products - R&amp;D</v>
          </cell>
          <cell r="W3760" t="str">
            <v>Dorit Dor</v>
          </cell>
          <cell r="Y3760" t="str">
            <v>Eligible</v>
          </cell>
          <cell r="Z3760">
            <v>19000</v>
          </cell>
          <cell r="AA3760">
            <v>70046.082949308751</v>
          </cell>
          <cell r="AB3760">
            <v>19000</v>
          </cell>
          <cell r="AC3760">
            <v>70046.082949308751</v>
          </cell>
          <cell r="AD3760">
            <v>3</v>
          </cell>
          <cell r="AE3760" t="str">
            <v>D61</v>
          </cell>
          <cell r="AF3760">
            <v>16000</v>
          </cell>
          <cell r="AG3760">
            <v>23000</v>
          </cell>
          <cell r="AH3760">
            <v>0.42</v>
          </cell>
          <cell r="AI3760">
            <v>2</v>
          </cell>
          <cell r="AJ3760">
            <v>0</v>
          </cell>
          <cell r="AK3760">
            <v>19570</v>
          </cell>
          <cell r="AL3760">
            <v>3.0000000000000027E-2</v>
          </cell>
          <cell r="AM3760">
            <v>72147.465437788022</v>
          </cell>
          <cell r="AN3760">
            <v>2101.3824884792703</v>
          </cell>
          <cell r="AO3760">
            <v>-0.14913043478260868</v>
          </cell>
          <cell r="AQ3760">
            <v>6500</v>
          </cell>
          <cell r="AR3760">
            <v>86000</v>
          </cell>
          <cell r="AS3760">
            <v>0.15</v>
          </cell>
          <cell r="AT3760">
            <v>1</v>
          </cell>
          <cell r="AU3760">
            <v>0</v>
          </cell>
          <cell r="AV3760">
            <v>19570</v>
          </cell>
          <cell r="AW3760">
            <v>72147.465437788022</v>
          </cell>
          <cell r="AX3760">
            <v>3.0000000000000027E-2</v>
          </cell>
          <cell r="AY3760">
            <v>2101.3824884792703</v>
          </cell>
          <cell r="AZ3760" t="str">
            <v>Regular Bonus</v>
          </cell>
          <cell r="BA3760" t="str">
            <v>Regular BonusEligible</v>
          </cell>
          <cell r="BB3760" t="str">
            <v>Regular BonusIsrael</v>
          </cell>
          <cell r="BC3760" t="str">
            <v>Regular BonusIsrael Employee</v>
          </cell>
          <cell r="BD3760" t="str">
            <v>D65</v>
          </cell>
          <cell r="BE3760" t="str">
            <v>Employee</v>
          </cell>
          <cell r="BF3760">
            <v>19000</v>
          </cell>
          <cell r="BG3760">
            <v>13777</v>
          </cell>
          <cell r="BH3760">
            <v>3</v>
          </cell>
          <cell r="BI3760">
            <v>4000</v>
          </cell>
          <cell r="BJ3760">
            <v>22000</v>
          </cell>
          <cell r="BK3760">
            <v>22000</v>
          </cell>
          <cell r="BL3760">
            <v>17600</v>
          </cell>
        </row>
        <row r="3761">
          <cell r="B3761">
            <v>19413</v>
          </cell>
          <cell r="C3761">
            <v>14471</v>
          </cell>
          <cell r="D3761">
            <v>152365</v>
          </cell>
          <cell r="E3761" t="str">
            <v>Boaz Avraham</v>
          </cell>
          <cell r="F3761" t="str">
            <v>SOFTWARE DEVELOPER</v>
          </cell>
          <cell r="G3761" t="str">
            <v>Employee</v>
          </cell>
          <cell r="H3761" t="str">
            <v>Products - R&amp;D</v>
          </cell>
          <cell r="I3761" t="str">
            <v>TEL-AVIV</v>
          </cell>
          <cell r="J3761" t="str">
            <v>Israel</v>
          </cell>
          <cell r="K3761">
            <v>43486</v>
          </cell>
          <cell r="L3761" t="str">
            <v>IL</v>
          </cell>
          <cell r="M3761" t="str">
            <v>D61P</v>
          </cell>
          <cell r="N3761" t="str">
            <v>D</v>
          </cell>
          <cell r="O3761" t="str">
            <v>6</v>
          </cell>
          <cell r="P3761" t="str">
            <v>Regular</v>
          </cell>
          <cell r="T3761">
            <v>1</v>
          </cell>
          <cell r="U3761" t="str">
            <v>ILS</v>
          </cell>
          <cell r="V3761" t="str">
            <v>Products - R&amp;D</v>
          </cell>
          <cell r="W3761" t="str">
            <v>Dorit Dor</v>
          </cell>
          <cell r="Y3761" t="str">
            <v>Not Eligible - Left</v>
          </cell>
          <cell r="Z3761">
            <v>19500</v>
          </cell>
          <cell r="AA3761">
            <v>71889.400921658991</v>
          </cell>
          <cell r="AB3761">
            <v>19500</v>
          </cell>
          <cell r="AC3761">
            <v>71889.400921658991</v>
          </cell>
        </row>
        <row r="3762">
          <cell r="B3762">
            <v>17452</v>
          </cell>
          <cell r="C3762">
            <v>12470</v>
          </cell>
          <cell r="D3762">
            <v>171359</v>
          </cell>
          <cell r="E3762" t="str">
            <v>Ahinoam Rosengarten</v>
          </cell>
          <cell r="F3762" t="str">
            <v>SOFTWARE DEVELOPER</v>
          </cell>
          <cell r="G3762" t="str">
            <v>Employee</v>
          </cell>
          <cell r="H3762" t="str">
            <v>Products - R&amp;D</v>
          </cell>
          <cell r="I3762" t="str">
            <v>TEL-AVIV</v>
          </cell>
          <cell r="J3762" t="str">
            <v>Israel</v>
          </cell>
          <cell r="K3762">
            <v>43073</v>
          </cell>
          <cell r="L3762" t="str">
            <v>IL</v>
          </cell>
          <cell r="M3762" t="str">
            <v>D51P</v>
          </cell>
          <cell r="N3762" t="str">
            <v>D</v>
          </cell>
          <cell r="O3762" t="str">
            <v>5</v>
          </cell>
          <cell r="P3762" t="str">
            <v>Regular</v>
          </cell>
          <cell r="T3762">
            <v>1</v>
          </cell>
          <cell r="U3762" t="str">
            <v>ILS</v>
          </cell>
          <cell r="V3762" t="str">
            <v>Products - R&amp;D</v>
          </cell>
          <cell r="W3762" t="str">
            <v>Dorit Dor</v>
          </cell>
          <cell r="Y3762" t="str">
            <v>Eligible</v>
          </cell>
          <cell r="Z3762">
            <v>23000</v>
          </cell>
          <cell r="AA3762">
            <v>84792.626728110597</v>
          </cell>
          <cell r="AB3762">
            <v>23000</v>
          </cell>
          <cell r="AC3762">
            <v>84792.626728110597</v>
          </cell>
          <cell r="AD3762">
            <v>5</v>
          </cell>
          <cell r="AE3762" t="str">
            <v>D51</v>
          </cell>
          <cell r="AF3762">
            <v>19500</v>
          </cell>
          <cell r="AG3762">
            <v>29500</v>
          </cell>
          <cell r="AH3762">
            <v>0.35</v>
          </cell>
          <cell r="AI3762">
            <v>2</v>
          </cell>
          <cell r="AJ3762">
            <v>0</v>
          </cell>
          <cell r="AK3762">
            <v>24840</v>
          </cell>
          <cell r="AL3762">
            <v>8.0000000000000071E-2</v>
          </cell>
          <cell r="AM3762">
            <v>91576.036866359456</v>
          </cell>
          <cell r="AN3762">
            <v>6783.4101382488589</v>
          </cell>
          <cell r="AO3762">
            <v>-0.15796610169491521</v>
          </cell>
          <cell r="AQ3762">
            <v>6500</v>
          </cell>
          <cell r="AR3762">
            <v>86000</v>
          </cell>
          <cell r="AS3762">
            <v>0.2</v>
          </cell>
          <cell r="AT3762">
            <v>1</v>
          </cell>
          <cell r="AU3762">
            <v>0</v>
          </cell>
          <cell r="AV3762">
            <v>24840</v>
          </cell>
          <cell r="AW3762">
            <v>91576.036866359456</v>
          </cell>
          <cell r="AX3762">
            <v>8.0000000000000071E-2</v>
          </cell>
          <cell r="AY3762">
            <v>6783.4101382488589</v>
          </cell>
          <cell r="AZ3762" t="str">
            <v>Regular Bonus</v>
          </cell>
          <cell r="BA3762" t="str">
            <v>Regular BonusEligible</v>
          </cell>
          <cell r="BB3762" t="str">
            <v>Regular BonusIsrael</v>
          </cell>
          <cell r="BC3762" t="str">
            <v>Regular BonusIsrael Employee</v>
          </cell>
          <cell r="BD3762" t="str">
            <v>D65</v>
          </cell>
          <cell r="BE3762" t="str">
            <v>Employee</v>
          </cell>
          <cell r="BF3762">
            <v>23000</v>
          </cell>
          <cell r="BG3762">
            <v>30000</v>
          </cell>
          <cell r="BH3762">
            <v>5</v>
          </cell>
          <cell r="BI3762">
            <v>4000</v>
          </cell>
          <cell r="BJ3762">
            <v>39000</v>
          </cell>
          <cell r="BK3762">
            <v>39000</v>
          </cell>
          <cell r="BL3762">
            <v>31200</v>
          </cell>
        </row>
        <row r="3763">
          <cell r="B3763">
            <v>19613</v>
          </cell>
          <cell r="C3763">
            <v>14671</v>
          </cell>
          <cell r="D3763">
            <v>225270</v>
          </cell>
          <cell r="E3763" t="str">
            <v>Osnat Adler Tischler</v>
          </cell>
          <cell r="F3763" t="str">
            <v>TEAM LEADER</v>
          </cell>
          <cell r="G3763" t="str">
            <v>Employee</v>
          </cell>
          <cell r="H3763" t="str">
            <v>Products - R&amp;D</v>
          </cell>
          <cell r="I3763" t="str">
            <v>TEL-AVIV</v>
          </cell>
          <cell r="J3763" t="str">
            <v>Israel</v>
          </cell>
          <cell r="K3763">
            <v>43542</v>
          </cell>
          <cell r="L3763" t="str">
            <v>IL</v>
          </cell>
          <cell r="M3763" t="str">
            <v>D41M</v>
          </cell>
          <cell r="N3763" t="str">
            <v>D</v>
          </cell>
          <cell r="O3763" t="str">
            <v>4</v>
          </cell>
          <cell r="P3763" t="str">
            <v>Regular</v>
          </cell>
          <cell r="T3763">
            <v>1</v>
          </cell>
          <cell r="U3763" t="str">
            <v>ILS</v>
          </cell>
          <cell r="V3763" t="str">
            <v>Products - R&amp;D</v>
          </cell>
          <cell r="W3763" t="str">
            <v>Dorit Dor</v>
          </cell>
          <cell r="Y3763" t="str">
            <v>Eligible</v>
          </cell>
          <cell r="Z3763">
            <v>34700</v>
          </cell>
          <cell r="AA3763">
            <v>127926.26728110599</v>
          </cell>
          <cell r="AB3763">
            <v>34700</v>
          </cell>
          <cell r="AC3763">
            <v>127926.26728110599</v>
          </cell>
          <cell r="AD3763">
            <v>4</v>
          </cell>
          <cell r="AE3763" t="str">
            <v>D41</v>
          </cell>
          <cell r="AF3763">
            <v>25500</v>
          </cell>
          <cell r="AG3763">
            <v>37000</v>
          </cell>
          <cell r="AH3763">
            <v>0.8</v>
          </cell>
          <cell r="AI3763">
            <v>4</v>
          </cell>
          <cell r="AJ3763">
            <v>0</v>
          </cell>
          <cell r="AK3763">
            <v>35741</v>
          </cell>
          <cell r="AL3763">
            <v>3.0000000000000027E-2</v>
          </cell>
          <cell r="AM3763">
            <v>131764.05529953918</v>
          </cell>
          <cell r="AN3763">
            <v>3837.788018433188</v>
          </cell>
          <cell r="AO3763">
            <v>-3.4027027027026979E-2</v>
          </cell>
          <cell r="AQ3763">
            <v>6500</v>
          </cell>
          <cell r="AR3763">
            <v>86000</v>
          </cell>
          <cell r="AS3763">
            <v>0.35</v>
          </cell>
          <cell r="AT3763">
            <v>1</v>
          </cell>
          <cell r="AU3763">
            <v>0</v>
          </cell>
          <cell r="AV3763">
            <v>35741</v>
          </cell>
          <cell r="AW3763">
            <v>131764.05529953918</v>
          </cell>
          <cell r="AX3763">
            <v>3.0000000000000027E-2</v>
          </cell>
          <cell r="AY3763">
            <v>3837.788018433188</v>
          </cell>
          <cell r="AZ3763" t="str">
            <v>Regular Bonus</v>
          </cell>
          <cell r="BA3763" t="str">
            <v>Regular BonusEligible</v>
          </cell>
          <cell r="BB3763" t="str">
            <v>Regular BonusIsrael</v>
          </cell>
          <cell r="BC3763" t="str">
            <v>Regular BonusIsrael Employee</v>
          </cell>
          <cell r="BD3763" t="str">
            <v>D45</v>
          </cell>
          <cell r="BE3763" t="str">
            <v>Employee</v>
          </cell>
          <cell r="BF3763">
            <v>34700</v>
          </cell>
          <cell r="BG3763">
            <v>26827</v>
          </cell>
          <cell r="BH3763">
            <v>3</v>
          </cell>
          <cell r="BI3763">
            <v>4000</v>
          </cell>
          <cell r="BJ3763">
            <v>60000</v>
          </cell>
          <cell r="BK3763">
            <v>60000</v>
          </cell>
          <cell r="BL3763">
            <v>48000</v>
          </cell>
        </row>
        <row r="3764">
          <cell r="B3764">
            <v>19541</v>
          </cell>
          <cell r="C3764">
            <v>14599</v>
          </cell>
          <cell r="D3764">
            <v>213540</v>
          </cell>
          <cell r="E3764" t="str">
            <v>Steve Gutfreund</v>
          </cell>
          <cell r="F3764" t="str">
            <v>SOFTWARE DEVELOPER</v>
          </cell>
          <cell r="G3764" t="str">
            <v>Employee</v>
          </cell>
          <cell r="H3764" t="str">
            <v>Products - R&amp;D</v>
          </cell>
          <cell r="I3764" t="str">
            <v>TEL-AVIV</v>
          </cell>
          <cell r="J3764" t="str">
            <v>Israel</v>
          </cell>
          <cell r="K3764">
            <v>43514</v>
          </cell>
          <cell r="L3764" t="str">
            <v>IL</v>
          </cell>
          <cell r="M3764" t="str">
            <v>D61P</v>
          </cell>
          <cell r="N3764" t="str">
            <v>D</v>
          </cell>
          <cell r="O3764" t="str">
            <v>6</v>
          </cell>
          <cell r="P3764" t="str">
            <v>Regular</v>
          </cell>
          <cell r="T3764">
            <v>1</v>
          </cell>
          <cell r="U3764" t="str">
            <v>ILS</v>
          </cell>
          <cell r="V3764" t="str">
            <v>Products - R&amp;D</v>
          </cell>
          <cell r="W3764" t="str">
            <v>Dorit Dor</v>
          </cell>
          <cell r="Y3764" t="str">
            <v>Eligible</v>
          </cell>
          <cell r="Z3764">
            <v>20000</v>
          </cell>
          <cell r="AA3764">
            <v>73732.718894009216</v>
          </cell>
          <cell r="AB3764">
            <v>20000</v>
          </cell>
          <cell r="AC3764">
            <v>73732.718894009216</v>
          </cell>
          <cell r="AD3764">
            <v>3</v>
          </cell>
          <cell r="AE3764" t="str">
            <v>D61</v>
          </cell>
          <cell r="AF3764">
            <v>16000</v>
          </cell>
          <cell r="AG3764">
            <v>23000</v>
          </cell>
          <cell r="AH3764">
            <v>0.56999999999999995</v>
          </cell>
          <cell r="AI3764">
            <v>3</v>
          </cell>
          <cell r="AJ3764">
            <v>0</v>
          </cell>
          <cell r="AK3764">
            <v>20400</v>
          </cell>
          <cell r="AL3764">
            <v>2.0000000000000018E-2</v>
          </cell>
          <cell r="AM3764">
            <v>75207.373271889403</v>
          </cell>
          <cell r="AN3764">
            <v>1474.6543778801861</v>
          </cell>
          <cell r="AO3764">
            <v>-0.11304347826086958</v>
          </cell>
          <cell r="AQ3764">
            <v>6500</v>
          </cell>
          <cell r="AR3764">
            <v>86000</v>
          </cell>
          <cell r="AS3764">
            <v>0.16</v>
          </cell>
          <cell r="AT3764">
            <v>1</v>
          </cell>
          <cell r="AU3764">
            <v>0</v>
          </cell>
          <cell r="AV3764">
            <v>20400</v>
          </cell>
          <cell r="AW3764">
            <v>75207.373271889403</v>
          </cell>
          <cell r="AX3764">
            <v>2.0000000000000018E-2</v>
          </cell>
          <cell r="AY3764">
            <v>1474.6543778801861</v>
          </cell>
          <cell r="AZ3764" t="str">
            <v>Regular Bonus</v>
          </cell>
          <cell r="BA3764" t="str">
            <v>Regular BonusEligible</v>
          </cell>
          <cell r="BB3764" t="str">
            <v>Regular BonusIsrael</v>
          </cell>
          <cell r="BC3764" t="str">
            <v>Regular BonusIsrael Employee</v>
          </cell>
          <cell r="BD3764" t="str">
            <v>D65</v>
          </cell>
          <cell r="BE3764" t="str">
            <v>Employee</v>
          </cell>
          <cell r="BF3764">
            <v>20000</v>
          </cell>
          <cell r="BG3764">
            <v>6800</v>
          </cell>
          <cell r="BH3764">
            <v>3</v>
          </cell>
          <cell r="BI3764">
            <v>4000</v>
          </cell>
          <cell r="BJ3764">
            <v>22000</v>
          </cell>
          <cell r="BK3764">
            <v>22000</v>
          </cell>
          <cell r="BL3764">
            <v>17600</v>
          </cell>
        </row>
        <row r="3765">
          <cell r="B3765">
            <v>19642</v>
          </cell>
          <cell r="C3765">
            <v>14700</v>
          </cell>
          <cell r="D3765">
            <v>189032</v>
          </cell>
          <cell r="E3765" t="str">
            <v>Eitan Levy</v>
          </cell>
          <cell r="F3765" t="str">
            <v>TEAM LEADER</v>
          </cell>
          <cell r="G3765" t="str">
            <v>Employee</v>
          </cell>
          <cell r="H3765" t="str">
            <v>Products - R&amp;D</v>
          </cell>
          <cell r="I3765" t="str">
            <v>TEL-AVIV</v>
          </cell>
          <cell r="J3765" t="str">
            <v>Israel</v>
          </cell>
          <cell r="K3765">
            <v>43528</v>
          </cell>
          <cell r="L3765" t="str">
            <v>IL</v>
          </cell>
          <cell r="M3765" t="str">
            <v>D41M</v>
          </cell>
          <cell r="N3765" t="str">
            <v>D</v>
          </cell>
          <cell r="O3765" t="str">
            <v>4</v>
          </cell>
          <cell r="P3765" t="str">
            <v>Regular</v>
          </cell>
          <cell r="T3765">
            <v>1</v>
          </cell>
          <cell r="U3765" t="str">
            <v>ILS</v>
          </cell>
          <cell r="V3765" t="str">
            <v>Products - R&amp;D</v>
          </cell>
          <cell r="W3765" t="str">
            <v>Dorit Dor</v>
          </cell>
          <cell r="Y3765" t="str">
            <v>Eligible</v>
          </cell>
          <cell r="Z3765">
            <v>35600</v>
          </cell>
          <cell r="AA3765">
            <v>131244.23963133642</v>
          </cell>
          <cell r="AB3765">
            <v>35600</v>
          </cell>
          <cell r="AC3765">
            <v>131244.23963133642</v>
          </cell>
          <cell r="AD3765">
            <v>3</v>
          </cell>
          <cell r="AE3765" t="str">
            <v>D41</v>
          </cell>
          <cell r="AF3765">
            <v>25500</v>
          </cell>
          <cell r="AG3765">
            <v>37000</v>
          </cell>
          <cell r="AH3765">
            <v>0.87</v>
          </cell>
          <cell r="AI3765">
            <v>5</v>
          </cell>
          <cell r="AJ3765">
            <v>0</v>
          </cell>
          <cell r="AK3765">
            <v>35956</v>
          </cell>
          <cell r="AL3765">
            <v>1.0000000000000009E-2</v>
          </cell>
          <cell r="AM3765">
            <v>132556.68202764977</v>
          </cell>
          <cell r="AN3765">
            <v>1312.4423963133595</v>
          </cell>
          <cell r="AO3765">
            <v>-2.8216216216216172E-2</v>
          </cell>
          <cell r="AQ3765">
            <v>6500</v>
          </cell>
          <cell r="AR3765">
            <v>86000</v>
          </cell>
          <cell r="AS3765">
            <v>0.36</v>
          </cell>
          <cell r="AT3765">
            <v>1</v>
          </cell>
          <cell r="AU3765">
            <v>0</v>
          </cell>
          <cell r="AV3765">
            <v>35956</v>
          </cell>
          <cell r="AW3765">
            <v>132556.68202764977</v>
          </cell>
          <cell r="AX3765">
            <v>1.0000000000000009E-2</v>
          </cell>
          <cell r="AY3765">
            <v>1312.4423963133595</v>
          </cell>
          <cell r="AZ3765" t="str">
            <v>Regular Bonus</v>
          </cell>
          <cell r="BA3765" t="str">
            <v>Regular BonusEligible</v>
          </cell>
          <cell r="BB3765" t="str">
            <v>Regular BonusIsrael</v>
          </cell>
          <cell r="BC3765" t="str">
            <v>Regular BonusIsrael Employee</v>
          </cell>
          <cell r="BD3765" t="str">
            <v>D45</v>
          </cell>
          <cell r="BE3765" t="str">
            <v>Employee</v>
          </cell>
          <cell r="BF3765">
            <v>35600</v>
          </cell>
          <cell r="BG3765">
            <v>28959</v>
          </cell>
          <cell r="BH3765">
            <v>3</v>
          </cell>
          <cell r="BI3765">
            <v>4000</v>
          </cell>
          <cell r="BJ3765">
            <v>43000</v>
          </cell>
          <cell r="BK3765">
            <v>43000</v>
          </cell>
          <cell r="BL3765">
            <v>34400</v>
          </cell>
        </row>
        <row r="3766">
          <cell r="B3766">
            <v>19700</v>
          </cell>
          <cell r="C3766">
            <v>14758</v>
          </cell>
          <cell r="D3766">
            <v>228651</v>
          </cell>
          <cell r="E3766" t="str">
            <v>Sijaan Hallak</v>
          </cell>
          <cell r="F3766" t="str">
            <v>SOFTWARE DEVELOPER</v>
          </cell>
          <cell r="G3766" t="str">
            <v>Employee</v>
          </cell>
          <cell r="H3766" t="str">
            <v>Products - R&amp;D</v>
          </cell>
          <cell r="I3766" t="str">
            <v>TEL-AVIV</v>
          </cell>
          <cell r="J3766" t="str">
            <v>Israel</v>
          </cell>
          <cell r="K3766">
            <v>43542</v>
          </cell>
          <cell r="L3766" t="str">
            <v>IL</v>
          </cell>
          <cell r="M3766" t="str">
            <v>D61P</v>
          </cell>
          <cell r="N3766" t="str">
            <v>D</v>
          </cell>
          <cell r="O3766" t="str">
            <v>6</v>
          </cell>
          <cell r="P3766" t="str">
            <v>Regular</v>
          </cell>
          <cell r="T3766">
            <v>1</v>
          </cell>
          <cell r="U3766" t="str">
            <v>ILS</v>
          </cell>
          <cell r="V3766" t="str">
            <v>Products - R&amp;D</v>
          </cell>
          <cell r="W3766" t="str">
            <v>Dorit Dor</v>
          </cell>
          <cell r="Y3766" t="str">
            <v>Eligible</v>
          </cell>
          <cell r="Z3766">
            <v>19000</v>
          </cell>
          <cell r="AA3766">
            <v>70046.082949308751</v>
          </cell>
          <cell r="AB3766">
            <v>19000</v>
          </cell>
          <cell r="AC3766">
            <v>70046.082949308751</v>
          </cell>
          <cell r="AD3766">
            <v>3</v>
          </cell>
          <cell r="AE3766" t="str">
            <v>D61</v>
          </cell>
          <cell r="AF3766">
            <v>16000</v>
          </cell>
          <cell r="AG3766">
            <v>23000</v>
          </cell>
          <cell r="AH3766">
            <v>0.42</v>
          </cell>
          <cell r="AI3766">
            <v>2</v>
          </cell>
          <cell r="AJ3766">
            <v>0</v>
          </cell>
          <cell r="AK3766">
            <v>19570</v>
          </cell>
          <cell r="AL3766">
            <v>3.0000000000000027E-2</v>
          </cell>
          <cell r="AM3766">
            <v>72147.465437788022</v>
          </cell>
          <cell r="AN3766">
            <v>2101.3824884792703</v>
          </cell>
          <cell r="AO3766">
            <v>-0.14913043478260868</v>
          </cell>
          <cell r="AQ3766">
            <v>6500</v>
          </cell>
          <cell r="AR3766">
            <v>86000</v>
          </cell>
          <cell r="AS3766">
            <v>0.15</v>
          </cell>
          <cell r="AT3766">
            <v>1</v>
          </cell>
          <cell r="AU3766">
            <v>0</v>
          </cell>
          <cell r="AV3766">
            <v>19570</v>
          </cell>
          <cell r="AW3766">
            <v>72147.465437788022</v>
          </cell>
          <cell r="AX3766">
            <v>3.0000000000000027E-2</v>
          </cell>
          <cell r="AY3766">
            <v>2101.3824884792703</v>
          </cell>
          <cell r="AZ3766" t="str">
            <v>Regular Bonus</v>
          </cell>
          <cell r="BA3766" t="str">
            <v>Regular BonusEligible</v>
          </cell>
          <cell r="BB3766" t="str">
            <v>Regular BonusIsrael</v>
          </cell>
          <cell r="BC3766" t="str">
            <v>Regular BonusIsrael Employee</v>
          </cell>
          <cell r="BD3766" t="str">
            <v>D65</v>
          </cell>
          <cell r="BE3766" t="str">
            <v>Employee</v>
          </cell>
          <cell r="BF3766">
            <v>19000</v>
          </cell>
          <cell r="BG3766">
            <v>3976</v>
          </cell>
          <cell r="BH3766">
            <v>3</v>
          </cell>
          <cell r="BI3766">
            <v>4000</v>
          </cell>
          <cell r="BJ3766">
            <v>22000</v>
          </cell>
          <cell r="BK3766">
            <v>22000</v>
          </cell>
          <cell r="BL3766">
            <v>17600</v>
          </cell>
        </row>
        <row r="3767">
          <cell r="B3767">
            <v>19603</v>
          </cell>
          <cell r="C3767">
            <v>14661</v>
          </cell>
          <cell r="D3767">
            <v>179638</v>
          </cell>
          <cell r="E3767" t="str">
            <v>Michal Shalom</v>
          </cell>
          <cell r="F3767" t="str">
            <v>SOFTWARE DEVELOPER</v>
          </cell>
          <cell r="G3767" t="str">
            <v>Employee</v>
          </cell>
          <cell r="H3767" t="str">
            <v>Products - R&amp;D</v>
          </cell>
          <cell r="I3767" t="str">
            <v>TEL-AVIV</v>
          </cell>
          <cell r="J3767" t="str">
            <v>Israel</v>
          </cell>
          <cell r="K3767">
            <v>43521</v>
          </cell>
          <cell r="L3767" t="str">
            <v>IL</v>
          </cell>
          <cell r="M3767" t="str">
            <v>D61P</v>
          </cell>
          <cell r="N3767" t="str">
            <v>D</v>
          </cell>
          <cell r="O3767" t="str">
            <v>6</v>
          </cell>
          <cell r="P3767" t="str">
            <v>Regular</v>
          </cell>
          <cell r="T3767">
            <v>1</v>
          </cell>
          <cell r="U3767" t="str">
            <v>ILS</v>
          </cell>
          <cell r="V3767" t="str">
            <v>Products - R&amp;D</v>
          </cell>
          <cell r="W3767" t="str">
            <v>Dorit Dor</v>
          </cell>
          <cell r="Y3767" t="str">
            <v>Eligible</v>
          </cell>
          <cell r="Z3767">
            <v>19500</v>
          </cell>
          <cell r="AA3767">
            <v>71889.400921658991</v>
          </cell>
          <cell r="AB3767">
            <v>19500</v>
          </cell>
          <cell r="AC3767">
            <v>71889.400921658991</v>
          </cell>
          <cell r="AD3767">
            <v>3</v>
          </cell>
          <cell r="AE3767" t="str">
            <v>D61</v>
          </cell>
          <cell r="AF3767">
            <v>16000</v>
          </cell>
          <cell r="AG3767">
            <v>23000</v>
          </cell>
          <cell r="AH3767">
            <v>0.5</v>
          </cell>
          <cell r="AI3767">
            <v>3</v>
          </cell>
          <cell r="AJ3767">
            <v>0</v>
          </cell>
          <cell r="AK3767">
            <v>19890</v>
          </cell>
          <cell r="AL3767">
            <v>2.0000000000000018E-2</v>
          </cell>
          <cell r="AM3767">
            <v>73327.188940092165</v>
          </cell>
          <cell r="AN3767">
            <v>1437.7880184331734</v>
          </cell>
          <cell r="AO3767">
            <v>-0.13521739130434784</v>
          </cell>
          <cell r="AQ3767">
            <v>6500</v>
          </cell>
          <cell r="AR3767">
            <v>86000</v>
          </cell>
          <cell r="AS3767">
            <v>0.16</v>
          </cell>
          <cell r="AT3767">
            <v>1</v>
          </cell>
          <cell r="AU3767">
            <v>0</v>
          </cell>
          <cell r="AV3767">
            <v>19890</v>
          </cell>
          <cell r="AW3767">
            <v>73327.188940092165</v>
          </cell>
          <cell r="AX3767">
            <v>2.0000000000000018E-2</v>
          </cell>
          <cell r="AY3767">
            <v>1437.7880184331734</v>
          </cell>
          <cell r="AZ3767" t="str">
            <v>Regular Bonus</v>
          </cell>
          <cell r="BA3767" t="str">
            <v>Regular BonusEligible</v>
          </cell>
          <cell r="BB3767" t="str">
            <v>Regular BonusIsrael</v>
          </cell>
          <cell r="BC3767" t="str">
            <v>Regular BonusIsrael Employee</v>
          </cell>
          <cell r="BD3767" t="str">
            <v>D65</v>
          </cell>
          <cell r="BE3767" t="str">
            <v>Employee</v>
          </cell>
          <cell r="BF3767">
            <v>19500</v>
          </cell>
          <cell r="BG3767">
            <v>15238</v>
          </cell>
          <cell r="BH3767">
            <v>3</v>
          </cell>
          <cell r="BI3767">
            <v>4000</v>
          </cell>
          <cell r="BJ3767">
            <v>22000</v>
          </cell>
          <cell r="BK3767">
            <v>22000</v>
          </cell>
          <cell r="BL3767">
            <v>17600</v>
          </cell>
        </row>
        <row r="3768">
          <cell r="B3768">
            <v>19794</v>
          </cell>
          <cell r="C3768">
            <v>14852</v>
          </cell>
          <cell r="D3768">
            <v>238854</v>
          </cell>
          <cell r="E3768" t="str">
            <v>Omri Naim</v>
          </cell>
          <cell r="F3768" t="str">
            <v>SOFTWARE DEVELOPER</v>
          </cell>
          <cell r="G3768" t="str">
            <v>Employee</v>
          </cell>
          <cell r="H3768" t="str">
            <v>Products - R&amp;D</v>
          </cell>
          <cell r="I3768" t="str">
            <v>TEL-AVIV</v>
          </cell>
          <cell r="J3768" t="str">
            <v>Israel</v>
          </cell>
          <cell r="K3768">
            <v>43573</v>
          </cell>
          <cell r="L3768" t="str">
            <v>IL</v>
          </cell>
          <cell r="M3768" t="str">
            <v>D61P</v>
          </cell>
          <cell r="N3768" t="str">
            <v>D</v>
          </cell>
          <cell r="O3768" t="str">
            <v>6</v>
          </cell>
          <cell r="P3768" t="str">
            <v>Regular</v>
          </cell>
          <cell r="T3768">
            <v>1</v>
          </cell>
          <cell r="U3768" t="str">
            <v>ILS</v>
          </cell>
          <cell r="V3768" t="str">
            <v>Products - R&amp;D</v>
          </cell>
          <cell r="W3768" t="str">
            <v>Dorit Dor</v>
          </cell>
          <cell r="Y3768" t="str">
            <v>Eligible</v>
          </cell>
          <cell r="Z3768">
            <v>20000</v>
          </cell>
          <cell r="AA3768">
            <v>73732.718894009216</v>
          </cell>
          <cell r="AB3768">
            <v>20000</v>
          </cell>
          <cell r="AC3768">
            <v>73732.718894009216</v>
          </cell>
          <cell r="AD3768">
            <v>4</v>
          </cell>
          <cell r="AE3768" t="str">
            <v>D61</v>
          </cell>
          <cell r="AF3768">
            <v>16000</v>
          </cell>
          <cell r="AG3768">
            <v>23000</v>
          </cell>
          <cell r="AH3768">
            <v>0.56999999999999995</v>
          </cell>
          <cell r="AI3768">
            <v>3</v>
          </cell>
          <cell r="AJ3768">
            <v>0</v>
          </cell>
          <cell r="AK3768">
            <v>20000</v>
          </cell>
          <cell r="AL3768">
            <v>0</v>
          </cell>
          <cell r="AM3768">
            <v>73732.718894009216</v>
          </cell>
          <cell r="AN3768">
            <v>0</v>
          </cell>
          <cell r="AO3768">
            <v>-0.13043478260869568</v>
          </cell>
          <cell r="AP3768" t="str">
            <v>Already received an increase</v>
          </cell>
          <cell r="AQ3768">
            <v>6500</v>
          </cell>
          <cell r="AR3768">
            <v>86000</v>
          </cell>
          <cell r="AS3768">
            <v>0.16</v>
          </cell>
          <cell r="AT3768">
            <v>1</v>
          </cell>
          <cell r="AU3768">
            <v>0</v>
          </cell>
          <cell r="AV3768">
            <v>20000</v>
          </cell>
          <cell r="AW3768">
            <v>73732.718894009216</v>
          </cell>
          <cell r="AX3768">
            <v>0</v>
          </cell>
          <cell r="AY3768">
            <v>0</v>
          </cell>
          <cell r="AZ3768" t="str">
            <v>Regular Bonus</v>
          </cell>
          <cell r="BA3768" t="str">
            <v>Regular BonusEligible</v>
          </cell>
          <cell r="BB3768" t="str">
            <v>Regular BonusIsrael</v>
          </cell>
          <cell r="BC3768" t="str">
            <v>Regular BonusIsrael Hourly Partial Time</v>
          </cell>
          <cell r="BD3768" t="str">
            <v>D65</v>
          </cell>
          <cell r="BE3768" t="str">
            <v>Hourly Partial Time</v>
          </cell>
          <cell r="BF3768">
            <v>20000</v>
          </cell>
          <cell r="BG3768">
            <v>4217</v>
          </cell>
          <cell r="BH3768">
            <v>3</v>
          </cell>
          <cell r="BI3768">
            <v>2000</v>
          </cell>
          <cell r="BJ3768">
            <v>17500</v>
          </cell>
          <cell r="BK3768">
            <v>17500</v>
          </cell>
          <cell r="BL3768">
            <v>14000</v>
          </cell>
        </row>
        <row r="3769">
          <cell r="B3769">
            <v>17556</v>
          </cell>
          <cell r="C3769">
            <v>12570</v>
          </cell>
          <cell r="D3769">
            <v>142722</v>
          </cell>
          <cell r="E3769" t="str">
            <v>Yarden Haim</v>
          </cell>
          <cell r="F3769" t="str">
            <v>SOFTWARE DEVELOPER</v>
          </cell>
          <cell r="G3769" t="str">
            <v>Employee</v>
          </cell>
          <cell r="H3769" t="str">
            <v>Products - R&amp;D</v>
          </cell>
          <cell r="I3769" t="str">
            <v>TEL-AVIV</v>
          </cell>
          <cell r="J3769" t="str">
            <v>Israel</v>
          </cell>
          <cell r="K3769">
            <v>43101</v>
          </cell>
          <cell r="L3769" t="str">
            <v>IL</v>
          </cell>
          <cell r="M3769" t="str">
            <v>D51P</v>
          </cell>
          <cell r="N3769" t="str">
            <v>D</v>
          </cell>
          <cell r="O3769" t="str">
            <v>5</v>
          </cell>
          <cell r="P3769" t="str">
            <v>Regular</v>
          </cell>
          <cell r="T3769">
            <v>1</v>
          </cell>
          <cell r="U3769" t="str">
            <v>ILS</v>
          </cell>
          <cell r="V3769" t="str">
            <v>Products - R&amp;D</v>
          </cell>
          <cell r="W3769" t="str">
            <v>Dorit Dor</v>
          </cell>
          <cell r="Y3769" t="str">
            <v>Eligible</v>
          </cell>
          <cell r="Z3769">
            <v>21500</v>
          </cell>
          <cell r="AA3769">
            <v>79262.672811059907</v>
          </cell>
          <cell r="AB3769">
            <v>21500</v>
          </cell>
          <cell r="AC3769">
            <v>79262.672811059907</v>
          </cell>
          <cell r="AD3769">
            <v>5</v>
          </cell>
          <cell r="AE3769" t="str">
            <v>D51</v>
          </cell>
          <cell r="AF3769">
            <v>19500</v>
          </cell>
          <cell r="AG3769">
            <v>29500</v>
          </cell>
          <cell r="AH3769">
            <v>0.2</v>
          </cell>
          <cell r="AI3769">
            <v>2</v>
          </cell>
          <cell r="AJ3769">
            <v>0</v>
          </cell>
          <cell r="AK3769">
            <v>23220</v>
          </cell>
          <cell r="AL3769">
            <v>8.0000000000000071E-2</v>
          </cell>
          <cell r="AM3769">
            <v>85603.686635944701</v>
          </cell>
          <cell r="AN3769">
            <v>6341.0138248847943</v>
          </cell>
          <cell r="AO3769">
            <v>-0.21288135593220336</v>
          </cell>
          <cell r="AQ3769">
            <v>6500</v>
          </cell>
          <cell r="AR3769">
            <v>86000</v>
          </cell>
          <cell r="AS3769">
            <v>0.18</v>
          </cell>
          <cell r="AT3769">
            <v>1</v>
          </cell>
          <cell r="AU3769">
            <v>0</v>
          </cell>
          <cell r="AV3769">
            <v>23220</v>
          </cell>
          <cell r="AW3769">
            <v>85603.686635944701</v>
          </cell>
          <cell r="AX3769">
            <v>8.0000000000000071E-2</v>
          </cell>
          <cell r="AY3769">
            <v>6341.0138248847943</v>
          </cell>
          <cell r="AZ3769" t="str">
            <v>Regular Bonus</v>
          </cell>
          <cell r="BA3769" t="str">
            <v>Regular BonusEligible</v>
          </cell>
          <cell r="BB3769" t="str">
            <v>Regular BonusIsrael</v>
          </cell>
          <cell r="BC3769" t="str">
            <v>Regular BonusIsrael Employee</v>
          </cell>
          <cell r="BD3769" t="str">
            <v>D65</v>
          </cell>
          <cell r="BE3769" t="str">
            <v>Employee</v>
          </cell>
          <cell r="BF3769">
            <v>21500</v>
          </cell>
          <cell r="BG3769">
            <v>33000</v>
          </cell>
          <cell r="BH3769">
            <v>4</v>
          </cell>
          <cell r="BI3769">
            <v>4000</v>
          </cell>
          <cell r="BJ3769">
            <v>39000</v>
          </cell>
          <cell r="BK3769">
            <v>39000</v>
          </cell>
          <cell r="BL3769">
            <v>31200</v>
          </cell>
        </row>
        <row r="3770">
          <cell r="B3770">
            <v>19710</v>
          </cell>
          <cell r="C3770">
            <v>14768</v>
          </cell>
          <cell r="D3770">
            <v>188575</v>
          </cell>
          <cell r="E3770" t="str">
            <v>Shani Kleper</v>
          </cell>
          <cell r="F3770" t="str">
            <v>TEAM LEADER</v>
          </cell>
          <cell r="G3770" t="str">
            <v>MLA</v>
          </cell>
          <cell r="H3770" t="str">
            <v>Products - R&amp;D</v>
          </cell>
          <cell r="I3770" t="str">
            <v>TEL-AVIV</v>
          </cell>
          <cell r="J3770" t="str">
            <v>Israel</v>
          </cell>
          <cell r="K3770">
            <v>43570</v>
          </cell>
          <cell r="L3770" t="str">
            <v>IL</v>
          </cell>
          <cell r="M3770" t="str">
            <v>D41M</v>
          </cell>
          <cell r="N3770" t="str">
            <v>D</v>
          </cell>
          <cell r="O3770" t="str">
            <v>4</v>
          </cell>
          <cell r="P3770" t="str">
            <v>Regular</v>
          </cell>
          <cell r="T3770">
            <v>1</v>
          </cell>
          <cell r="U3770" t="str">
            <v>ILS</v>
          </cell>
          <cell r="V3770" t="str">
            <v>Products - R&amp;D</v>
          </cell>
          <cell r="W3770" t="str">
            <v>Dorit Dor</v>
          </cell>
          <cell r="Y3770" t="str">
            <v>Eligible</v>
          </cell>
          <cell r="Z3770">
            <v>32800</v>
          </cell>
          <cell r="AA3770">
            <v>120921.65898617511</v>
          </cell>
          <cell r="AB3770">
            <v>32800</v>
          </cell>
          <cell r="AC3770">
            <v>120921.65898617511</v>
          </cell>
          <cell r="AD3770">
            <v>3</v>
          </cell>
          <cell r="AE3770" t="str">
            <v>D41</v>
          </cell>
          <cell r="AF3770">
            <v>25500</v>
          </cell>
          <cell r="AG3770">
            <v>37000</v>
          </cell>
          <cell r="AH3770">
            <v>0.63</v>
          </cell>
          <cell r="AI3770">
            <v>3</v>
          </cell>
          <cell r="AJ3770">
            <v>0</v>
          </cell>
          <cell r="AK3770">
            <v>33456</v>
          </cell>
          <cell r="AL3770">
            <v>2.0000000000000018E-2</v>
          </cell>
          <cell r="AM3770">
            <v>123340.09216589862</v>
          </cell>
          <cell r="AN3770">
            <v>2418.4331797235063</v>
          </cell>
          <cell r="AO3770">
            <v>-9.5783783783783827E-2</v>
          </cell>
          <cell r="AQ3770">
            <v>6500</v>
          </cell>
          <cell r="AR3770">
            <v>86000</v>
          </cell>
          <cell r="AS3770">
            <v>0.33</v>
          </cell>
          <cell r="AT3770">
            <v>1</v>
          </cell>
          <cell r="AU3770">
            <v>0</v>
          </cell>
          <cell r="AV3770">
            <v>33456</v>
          </cell>
          <cell r="AW3770">
            <v>123340.09216589862</v>
          </cell>
          <cell r="AX3770">
            <v>2.0000000000000018E-2</v>
          </cell>
          <cell r="AY3770">
            <v>2418.4331797235063</v>
          </cell>
          <cell r="AZ3770" t="str">
            <v>Regular Bonus</v>
          </cell>
          <cell r="BA3770" t="str">
            <v>Regular BonusEligible</v>
          </cell>
          <cell r="BB3770" t="str">
            <v>Regular BonusIsrael</v>
          </cell>
          <cell r="BC3770" t="str">
            <v>Regular BonusIsrael Employee</v>
          </cell>
          <cell r="BD3770" t="str">
            <v>D45</v>
          </cell>
          <cell r="BE3770" t="str">
            <v>Employee</v>
          </cell>
          <cell r="BF3770">
            <v>32800</v>
          </cell>
          <cell r="BG3770">
            <v>32055</v>
          </cell>
          <cell r="BH3770">
            <v>4</v>
          </cell>
          <cell r="BI3770">
            <v>4000</v>
          </cell>
          <cell r="BJ3770">
            <v>43000</v>
          </cell>
          <cell r="BK3770">
            <v>43000</v>
          </cell>
          <cell r="BL3770">
            <v>34400</v>
          </cell>
        </row>
        <row r="3771">
          <cell r="B3771">
            <v>19936</v>
          </cell>
          <cell r="C3771">
            <v>14994</v>
          </cell>
          <cell r="D3771">
            <v>147729</v>
          </cell>
          <cell r="E3771" t="str">
            <v>Saeed Abu Salah</v>
          </cell>
          <cell r="F3771" t="str">
            <v>SOFTWARE DEVELOPER</v>
          </cell>
          <cell r="G3771" t="str">
            <v>Employee</v>
          </cell>
          <cell r="H3771" t="str">
            <v>Products - R&amp;D</v>
          </cell>
          <cell r="I3771" t="str">
            <v>TEL-AVIV</v>
          </cell>
          <cell r="J3771" t="str">
            <v>Israel</v>
          </cell>
          <cell r="K3771">
            <v>43612</v>
          </cell>
          <cell r="L3771" t="str">
            <v>IL</v>
          </cell>
          <cell r="M3771" t="str">
            <v>D61P</v>
          </cell>
          <cell r="N3771" t="str">
            <v>D</v>
          </cell>
          <cell r="O3771" t="str">
            <v>6</v>
          </cell>
          <cell r="P3771" t="str">
            <v>Regular</v>
          </cell>
          <cell r="T3771">
            <v>1</v>
          </cell>
          <cell r="U3771" t="str">
            <v>ILS</v>
          </cell>
          <cell r="V3771" t="str">
            <v>Products - R&amp;D</v>
          </cell>
          <cell r="W3771" t="str">
            <v>Dorit Dor</v>
          </cell>
          <cell r="Y3771" t="str">
            <v>Eligible</v>
          </cell>
          <cell r="Z3771">
            <v>20000</v>
          </cell>
          <cell r="AA3771">
            <v>73732.718894009216</v>
          </cell>
          <cell r="AB3771">
            <v>20000</v>
          </cell>
          <cell r="AC3771">
            <v>73732.718894009216</v>
          </cell>
          <cell r="AD3771">
            <v>4</v>
          </cell>
          <cell r="AE3771" t="str">
            <v>D61</v>
          </cell>
          <cell r="AF3771">
            <v>16000</v>
          </cell>
          <cell r="AG3771">
            <v>23000</v>
          </cell>
          <cell r="AH3771">
            <v>0.56999999999999995</v>
          </cell>
          <cell r="AI3771">
            <v>3</v>
          </cell>
          <cell r="AJ3771">
            <v>0</v>
          </cell>
          <cell r="AK3771">
            <v>20800</v>
          </cell>
          <cell r="AL3771">
            <v>4.0000000000000036E-2</v>
          </cell>
          <cell r="AM3771">
            <v>76682.027649769589</v>
          </cell>
          <cell r="AN3771">
            <v>2949.3087557603722</v>
          </cell>
          <cell r="AO3771">
            <v>-9.5652173913043481E-2</v>
          </cell>
          <cell r="AQ3771">
            <v>6500</v>
          </cell>
          <cell r="AR3771">
            <v>86000</v>
          </cell>
          <cell r="AS3771">
            <v>0.16</v>
          </cell>
          <cell r="AT3771">
            <v>1</v>
          </cell>
          <cell r="AU3771">
            <v>0</v>
          </cell>
          <cell r="AV3771">
            <v>20800</v>
          </cell>
          <cell r="AW3771">
            <v>76682.027649769589</v>
          </cell>
          <cell r="AX3771">
            <v>4.0000000000000036E-2</v>
          </cell>
          <cell r="AY3771">
            <v>2949.3087557603722</v>
          </cell>
          <cell r="AZ3771" t="str">
            <v>Regular Bonus</v>
          </cell>
          <cell r="BA3771" t="str">
            <v>Regular BonusEligible</v>
          </cell>
          <cell r="BB3771" t="str">
            <v>Regular BonusIsrael</v>
          </cell>
          <cell r="BC3771" t="str">
            <v>Regular BonusIsrael Employee</v>
          </cell>
          <cell r="BD3771" t="str">
            <v>D65</v>
          </cell>
          <cell r="BE3771" t="str">
            <v>Employee</v>
          </cell>
          <cell r="BF3771">
            <v>20000</v>
          </cell>
          <cell r="BG3771">
            <v>17500</v>
          </cell>
          <cell r="BH3771">
            <v>4</v>
          </cell>
          <cell r="BI3771">
            <v>4000</v>
          </cell>
          <cell r="BJ3771">
            <v>35000</v>
          </cell>
          <cell r="BK3771">
            <v>35000</v>
          </cell>
          <cell r="BL3771">
            <v>28000</v>
          </cell>
        </row>
        <row r="3772">
          <cell r="B3772">
            <v>19991</v>
          </cell>
          <cell r="C3772">
            <v>15083</v>
          </cell>
          <cell r="D3772">
            <v>89230</v>
          </cell>
          <cell r="E3772" t="str">
            <v>Elad Levi</v>
          </cell>
          <cell r="F3772" t="str">
            <v>TEAM LEADER</v>
          </cell>
          <cell r="G3772" t="str">
            <v>Employee</v>
          </cell>
          <cell r="H3772" t="str">
            <v>Products - R&amp;D</v>
          </cell>
          <cell r="I3772" t="str">
            <v>TEL-AVIV</v>
          </cell>
          <cell r="J3772" t="str">
            <v>Israel</v>
          </cell>
          <cell r="K3772">
            <v>43640</v>
          </cell>
          <cell r="L3772" t="str">
            <v>IL</v>
          </cell>
          <cell r="M3772" t="str">
            <v>D41M</v>
          </cell>
          <cell r="N3772" t="str">
            <v>D</v>
          </cell>
          <cell r="O3772" t="str">
            <v>4</v>
          </cell>
          <cell r="P3772" t="str">
            <v>Regular</v>
          </cell>
          <cell r="T3772">
            <v>1</v>
          </cell>
          <cell r="U3772" t="str">
            <v>ILS</v>
          </cell>
          <cell r="V3772" t="str">
            <v>Products - R&amp;D</v>
          </cell>
          <cell r="W3772" t="str">
            <v>Dorit Dor</v>
          </cell>
          <cell r="Y3772" t="str">
            <v>Eligible</v>
          </cell>
          <cell r="Z3772">
            <v>32000</v>
          </cell>
          <cell r="AA3772">
            <v>117972.35023041476</v>
          </cell>
          <cell r="AB3772">
            <v>32000</v>
          </cell>
          <cell r="AC3772">
            <v>117972.35023041476</v>
          </cell>
          <cell r="AD3772">
            <v>3</v>
          </cell>
          <cell r="AE3772" t="str">
            <v>D41</v>
          </cell>
          <cell r="AF3772">
            <v>25500</v>
          </cell>
          <cell r="AG3772">
            <v>37000</v>
          </cell>
          <cell r="AH3772">
            <v>0.56000000000000005</v>
          </cell>
          <cell r="AI3772">
            <v>3</v>
          </cell>
          <cell r="AJ3772">
            <v>0</v>
          </cell>
          <cell r="AK3772">
            <v>32640</v>
          </cell>
          <cell r="AL3772">
            <v>2.0000000000000018E-2</v>
          </cell>
          <cell r="AM3772">
            <v>120331.79723502304</v>
          </cell>
          <cell r="AN3772">
            <v>2359.4470046082861</v>
          </cell>
          <cell r="AO3772">
            <v>-0.11783783783783786</v>
          </cell>
          <cell r="AQ3772">
            <v>6500</v>
          </cell>
          <cell r="AR3772">
            <v>86000</v>
          </cell>
          <cell r="AS3772">
            <v>0.32</v>
          </cell>
          <cell r="AT3772">
            <v>1</v>
          </cell>
          <cell r="AU3772">
            <v>0</v>
          </cell>
          <cell r="AV3772">
            <v>32640</v>
          </cell>
          <cell r="AW3772">
            <v>120331.79723502304</v>
          </cell>
          <cell r="AX3772">
            <v>2.0000000000000018E-2</v>
          </cell>
          <cell r="AY3772">
            <v>2359.4470046082861</v>
          </cell>
          <cell r="AZ3772" t="str">
            <v>Regular Bonus</v>
          </cell>
          <cell r="BA3772" t="str">
            <v>Regular BonusEligible</v>
          </cell>
          <cell r="BB3772" t="str">
            <v>Regular BonusIsrael</v>
          </cell>
          <cell r="BC3772" t="str">
            <v>Regular BonusIsrael Employee</v>
          </cell>
          <cell r="BD3772" t="str">
            <v>D41</v>
          </cell>
          <cell r="BE3772" t="str">
            <v>Employee</v>
          </cell>
          <cell r="BF3772">
            <v>32000</v>
          </cell>
          <cell r="BG3772">
            <v>16658</v>
          </cell>
          <cell r="BH3772">
            <v>3</v>
          </cell>
          <cell r="BI3772">
            <v>4000</v>
          </cell>
          <cell r="BJ3772">
            <v>41000</v>
          </cell>
          <cell r="BK3772">
            <v>41000</v>
          </cell>
          <cell r="BL3772">
            <v>32800</v>
          </cell>
        </row>
        <row r="3773">
          <cell r="B3773">
            <v>20064</v>
          </cell>
          <cell r="C3773">
            <v>15156</v>
          </cell>
          <cell r="D3773">
            <v>195667</v>
          </cell>
          <cell r="E3773" t="str">
            <v>Elad Wertzberger</v>
          </cell>
          <cell r="F3773" t="str">
            <v>Technical Leader</v>
          </cell>
          <cell r="G3773" t="str">
            <v>Employee</v>
          </cell>
          <cell r="H3773" t="str">
            <v>Products - R&amp;D</v>
          </cell>
          <cell r="I3773" t="str">
            <v>TEL-AVIV</v>
          </cell>
          <cell r="J3773" t="str">
            <v>Israel</v>
          </cell>
          <cell r="K3773">
            <v>43668</v>
          </cell>
          <cell r="L3773" t="str">
            <v>IL</v>
          </cell>
          <cell r="M3773" t="str">
            <v>D41P</v>
          </cell>
          <cell r="N3773" t="str">
            <v>D</v>
          </cell>
          <cell r="O3773" t="str">
            <v>4</v>
          </cell>
          <cell r="P3773" t="str">
            <v>Regular</v>
          </cell>
          <cell r="T3773">
            <v>1</v>
          </cell>
          <cell r="U3773" t="str">
            <v>ILS</v>
          </cell>
          <cell r="V3773" t="str">
            <v>Products - R&amp;D</v>
          </cell>
          <cell r="W3773" t="str">
            <v>Dorit Dor</v>
          </cell>
          <cell r="Y3773" t="str">
            <v>Eligible</v>
          </cell>
          <cell r="Z3773">
            <v>39000</v>
          </cell>
          <cell r="AA3773">
            <v>143778.80184331798</v>
          </cell>
          <cell r="AB3773">
            <v>39000</v>
          </cell>
          <cell r="AC3773">
            <v>143778.80184331798</v>
          </cell>
          <cell r="AD3773">
            <v>3</v>
          </cell>
          <cell r="AE3773" t="str">
            <v>D41</v>
          </cell>
          <cell r="AF3773">
            <v>25500</v>
          </cell>
          <cell r="AG3773">
            <v>37000</v>
          </cell>
          <cell r="AH3773">
            <v>1</v>
          </cell>
          <cell r="AI3773">
            <v>5</v>
          </cell>
          <cell r="AJ3773">
            <v>0</v>
          </cell>
          <cell r="AK3773">
            <v>39000</v>
          </cell>
          <cell r="AL3773">
            <v>0</v>
          </cell>
          <cell r="AM3773">
            <v>143778.80184331798</v>
          </cell>
          <cell r="AN3773">
            <v>0</v>
          </cell>
          <cell r="AO3773">
            <v>5.4054054054053946E-2</v>
          </cell>
          <cell r="AP3773" t="str">
            <v>Above Range</v>
          </cell>
          <cell r="AQ3773">
            <v>6500</v>
          </cell>
          <cell r="AR3773">
            <v>86000</v>
          </cell>
          <cell r="AS3773">
            <v>0.4</v>
          </cell>
          <cell r="AT3773">
            <v>1</v>
          </cell>
          <cell r="AU3773">
            <v>0</v>
          </cell>
          <cell r="AV3773">
            <v>39000</v>
          </cell>
          <cell r="AW3773">
            <v>143778.80184331798</v>
          </cell>
          <cell r="AX3773">
            <v>0</v>
          </cell>
          <cell r="AY3773">
            <v>0</v>
          </cell>
          <cell r="AZ3773" t="str">
            <v>Regular Bonus</v>
          </cell>
          <cell r="BA3773" t="str">
            <v>Regular BonusEligible</v>
          </cell>
          <cell r="BB3773" t="str">
            <v>Regular BonusIsrael</v>
          </cell>
          <cell r="BC3773" t="str">
            <v>Regular BonusIsrael Employee</v>
          </cell>
          <cell r="BD3773" t="str">
            <v>D45</v>
          </cell>
          <cell r="BE3773" t="str">
            <v>Employee</v>
          </cell>
          <cell r="BF3773">
            <v>39000</v>
          </cell>
          <cell r="BG3773">
            <v>25964</v>
          </cell>
          <cell r="BH3773">
            <v>4</v>
          </cell>
          <cell r="BI3773">
            <v>4000</v>
          </cell>
          <cell r="BJ3773">
            <v>43000</v>
          </cell>
          <cell r="BK3773">
            <v>43000</v>
          </cell>
          <cell r="BL3773">
            <v>34400</v>
          </cell>
        </row>
        <row r="3774">
          <cell r="B3774">
            <v>21381</v>
          </cell>
          <cell r="C3774">
            <v>16468</v>
          </cell>
          <cell r="D3774">
            <v>208709</v>
          </cell>
          <cell r="E3774" t="str">
            <v>Daniel Koyfman</v>
          </cell>
          <cell r="F3774" t="str">
            <v>SOFTWARE DEVELOPER</v>
          </cell>
          <cell r="G3774" t="str">
            <v>Employee</v>
          </cell>
          <cell r="H3774" t="str">
            <v>Products - R&amp;D</v>
          </cell>
          <cell r="I3774" t="str">
            <v>TEL-AVIV</v>
          </cell>
          <cell r="J3774" t="str">
            <v>Israel</v>
          </cell>
          <cell r="K3774">
            <v>43990</v>
          </cell>
          <cell r="L3774" t="str">
            <v>IL</v>
          </cell>
          <cell r="M3774" t="str">
            <v>D61P</v>
          </cell>
          <cell r="N3774" t="str">
            <v>D</v>
          </cell>
          <cell r="O3774" t="str">
            <v>6</v>
          </cell>
          <cell r="P3774" t="str">
            <v>Regular</v>
          </cell>
          <cell r="T3774">
            <v>1</v>
          </cell>
          <cell r="U3774" t="str">
            <v>ILS</v>
          </cell>
          <cell r="V3774" t="str">
            <v>Products - R&amp;D</v>
          </cell>
          <cell r="W3774" t="str">
            <v>Dorit Dor</v>
          </cell>
          <cell r="Y3774" t="str">
            <v>Eligible</v>
          </cell>
          <cell r="Z3774">
            <v>19000</v>
          </cell>
          <cell r="AA3774">
            <v>70046.082949308751</v>
          </cell>
          <cell r="AB3774">
            <v>19000</v>
          </cell>
          <cell r="AC3774">
            <v>70046.082949308751</v>
          </cell>
          <cell r="AD3774">
            <v>3</v>
          </cell>
          <cell r="AE3774" t="str">
            <v>D61</v>
          </cell>
          <cell r="AF3774">
            <v>16000</v>
          </cell>
          <cell r="AG3774">
            <v>23000</v>
          </cell>
          <cell r="AH3774">
            <v>0.42</v>
          </cell>
          <cell r="AI3774">
            <v>2</v>
          </cell>
          <cell r="AJ3774">
            <v>0</v>
          </cell>
          <cell r="AK3774">
            <v>19570</v>
          </cell>
          <cell r="AL3774">
            <v>3.0000000000000027E-2</v>
          </cell>
          <cell r="AM3774">
            <v>72147.465437788022</v>
          </cell>
          <cell r="AN3774">
            <v>2101.3824884792703</v>
          </cell>
          <cell r="AO3774">
            <v>-0.14913043478260868</v>
          </cell>
          <cell r="AQ3774">
            <v>6500</v>
          </cell>
          <cell r="AR3774">
            <v>86000</v>
          </cell>
          <cell r="AS3774">
            <v>0.15</v>
          </cell>
          <cell r="AT3774">
            <v>1</v>
          </cell>
          <cell r="AU3774">
            <v>0</v>
          </cell>
          <cell r="AV3774">
            <v>19570</v>
          </cell>
          <cell r="AW3774">
            <v>72147.465437788022</v>
          </cell>
          <cell r="AX3774">
            <v>3.0000000000000027E-2</v>
          </cell>
          <cell r="AY3774">
            <v>2101.3824884792703</v>
          </cell>
          <cell r="AZ3774" t="str">
            <v>Regular Bonus</v>
          </cell>
          <cell r="BA3774" t="str">
            <v>Regular BonusEligible</v>
          </cell>
          <cell r="BB3774" t="str">
            <v>Regular BonusIsrael</v>
          </cell>
          <cell r="BC3774" t="str">
            <v>Regular BonusIsrael Employee</v>
          </cell>
          <cell r="BD3774" t="str">
            <v>D65</v>
          </cell>
          <cell r="BE3774" t="str">
            <v>Employee</v>
          </cell>
          <cell r="BF3774">
            <v>19000</v>
          </cell>
          <cell r="BG3774">
            <v>0</v>
          </cell>
          <cell r="BI3774">
            <v>4000</v>
          </cell>
          <cell r="BJ3774">
            <v>22000</v>
          </cell>
          <cell r="BK3774">
            <v>22000</v>
          </cell>
          <cell r="BL3774">
            <v>17600</v>
          </cell>
        </row>
        <row r="3775">
          <cell r="B3775">
            <v>20245</v>
          </cell>
          <cell r="C3775">
            <v>15334</v>
          </cell>
          <cell r="D3775">
            <v>249224</v>
          </cell>
          <cell r="E3775" t="str">
            <v>Shmuel Cohen</v>
          </cell>
          <cell r="F3775" t="str">
            <v>SOFTWARE DEVELOPER</v>
          </cell>
          <cell r="G3775" t="str">
            <v>Employee</v>
          </cell>
          <cell r="H3775" t="str">
            <v>Products - R&amp;D</v>
          </cell>
          <cell r="I3775" t="str">
            <v>TEL-AVIV</v>
          </cell>
          <cell r="J3775" t="str">
            <v>Israel</v>
          </cell>
          <cell r="K3775">
            <v>43689</v>
          </cell>
          <cell r="L3775" t="str">
            <v>IL</v>
          </cell>
          <cell r="M3775" t="str">
            <v>D61P</v>
          </cell>
          <cell r="N3775" t="str">
            <v>D</v>
          </cell>
          <cell r="O3775" t="str">
            <v>6</v>
          </cell>
          <cell r="P3775" t="str">
            <v>Regular</v>
          </cell>
          <cell r="T3775">
            <v>1</v>
          </cell>
          <cell r="U3775" t="str">
            <v>ILS</v>
          </cell>
          <cell r="V3775" t="str">
            <v>Products - R&amp;D</v>
          </cell>
          <cell r="W3775" t="str">
            <v>Dorit Dor</v>
          </cell>
          <cell r="Y3775" t="str">
            <v>Eligible</v>
          </cell>
          <cell r="Z3775">
            <v>18500</v>
          </cell>
          <cell r="AA3775">
            <v>68202.764976958526</v>
          </cell>
          <cell r="AB3775">
            <v>18500</v>
          </cell>
          <cell r="AC3775">
            <v>68202.764976958526</v>
          </cell>
          <cell r="AD3775">
            <v>3</v>
          </cell>
          <cell r="AE3775" t="str">
            <v>D61</v>
          </cell>
          <cell r="AF3775">
            <v>16000</v>
          </cell>
          <cell r="AG3775">
            <v>23000</v>
          </cell>
          <cell r="AH3775">
            <v>0.35</v>
          </cell>
          <cell r="AI3775">
            <v>2</v>
          </cell>
          <cell r="AJ3775">
            <v>0</v>
          </cell>
          <cell r="AK3775">
            <v>19055</v>
          </cell>
          <cell r="AL3775">
            <v>3.0000000000000027E-2</v>
          </cell>
          <cell r="AM3775">
            <v>70248.847926267277</v>
          </cell>
          <cell r="AN3775">
            <v>2046.0829493087513</v>
          </cell>
          <cell r="AO3775">
            <v>-0.17152173913043478</v>
          </cell>
          <cell r="AQ3775">
            <v>6500</v>
          </cell>
          <cell r="AR3775">
            <v>86000</v>
          </cell>
          <cell r="AS3775">
            <v>0.15</v>
          </cell>
          <cell r="AT3775">
            <v>1</v>
          </cell>
          <cell r="AU3775">
            <v>0</v>
          </cell>
          <cell r="AV3775">
            <v>19055</v>
          </cell>
          <cell r="AW3775">
            <v>70248.847926267277</v>
          </cell>
          <cell r="AX3775">
            <v>3.0000000000000027E-2</v>
          </cell>
          <cell r="AY3775">
            <v>2046.0829493087513</v>
          </cell>
          <cell r="AZ3775" t="str">
            <v>Regular Bonus</v>
          </cell>
          <cell r="BA3775" t="str">
            <v>Regular BonusEligible</v>
          </cell>
          <cell r="BB3775" t="str">
            <v>Regular BonusIsrael</v>
          </cell>
          <cell r="BC3775" t="str">
            <v>Regular BonusIsrael Employee</v>
          </cell>
          <cell r="BD3775" t="str">
            <v>D65</v>
          </cell>
          <cell r="BE3775" t="str">
            <v>Employee</v>
          </cell>
          <cell r="BF3775">
            <v>18500</v>
          </cell>
          <cell r="BG3775">
            <v>4000</v>
          </cell>
          <cell r="BH3775">
            <v>3</v>
          </cell>
          <cell r="BI3775">
            <v>4000</v>
          </cell>
          <cell r="BJ3775">
            <v>22000</v>
          </cell>
          <cell r="BK3775">
            <v>22000</v>
          </cell>
          <cell r="BL3775">
            <v>17600</v>
          </cell>
        </row>
        <row r="3776">
          <cell r="B3776">
            <v>16286</v>
          </cell>
          <cell r="C3776">
            <v>11220</v>
          </cell>
          <cell r="D3776">
            <v>155998</v>
          </cell>
          <cell r="E3776" t="str">
            <v>Shoval Mangadi</v>
          </cell>
          <cell r="F3776" t="str">
            <v>SOFTWARE DEVELOPER</v>
          </cell>
          <cell r="G3776" t="str">
            <v>Employee</v>
          </cell>
          <cell r="H3776" t="str">
            <v>Products - R&amp;D</v>
          </cell>
          <cell r="I3776" t="str">
            <v>TEL-AVIV</v>
          </cell>
          <cell r="J3776" t="str">
            <v>Israel</v>
          </cell>
          <cell r="K3776">
            <v>42831</v>
          </cell>
          <cell r="L3776" t="str">
            <v>IL</v>
          </cell>
          <cell r="M3776" t="str">
            <v>D51P</v>
          </cell>
          <cell r="N3776" t="str">
            <v>D</v>
          </cell>
          <cell r="O3776" t="str">
            <v>5</v>
          </cell>
          <cell r="P3776" t="str">
            <v>Regular</v>
          </cell>
          <cell r="T3776">
            <v>1</v>
          </cell>
          <cell r="U3776" t="str">
            <v>ILS</v>
          </cell>
          <cell r="V3776" t="str">
            <v>Products - R&amp;D</v>
          </cell>
          <cell r="W3776" t="str">
            <v>Dorit Dor</v>
          </cell>
          <cell r="Y3776" t="str">
            <v>Eligible</v>
          </cell>
          <cell r="Z3776">
            <v>21500</v>
          </cell>
          <cell r="AA3776">
            <v>79262.672811059907</v>
          </cell>
          <cell r="AB3776">
            <v>21500</v>
          </cell>
          <cell r="AC3776">
            <v>79262.672811059907</v>
          </cell>
          <cell r="AD3776">
            <v>5</v>
          </cell>
          <cell r="AE3776" t="str">
            <v>D51</v>
          </cell>
          <cell r="AF3776">
            <v>19500</v>
          </cell>
          <cell r="AG3776">
            <v>29500</v>
          </cell>
          <cell r="AH3776">
            <v>0.2</v>
          </cell>
          <cell r="AI3776">
            <v>2</v>
          </cell>
          <cell r="AJ3776">
            <v>0</v>
          </cell>
          <cell r="AK3776">
            <v>23220</v>
          </cell>
          <cell r="AL3776">
            <v>8.0000000000000071E-2</v>
          </cell>
          <cell r="AM3776">
            <v>85603.686635944701</v>
          </cell>
          <cell r="AN3776">
            <v>6341.0138248847943</v>
          </cell>
          <cell r="AO3776">
            <v>-0.21288135593220336</v>
          </cell>
          <cell r="AQ3776">
            <v>6500</v>
          </cell>
          <cell r="AR3776">
            <v>86000</v>
          </cell>
          <cell r="AS3776">
            <v>0.18</v>
          </cell>
          <cell r="AT3776">
            <v>1</v>
          </cell>
          <cell r="AU3776">
            <v>0</v>
          </cell>
          <cell r="AV3776">
            <v>23220</v>
          </cell>
          <cell r="AW3776">
            <v>85603.686635944701</v>
          </cell>
          <cell r="AX3776">
            <v>8.0000000000000071E-2</v>
          </cell>
          <cell r="AY3776">
            <v>6341.0138248847943</v>
          </cell>
          <cell r="AZ3776" t="str">
            <v>Regular Bonus</v>
          </cell>
          <cell r="BA3776" t="str">
            <v>Regular BonusEligible</v>
          </cell>
          <cell r="BB3776" t="str">
            <v>Regular BonusIsrael</v>
          </cell>
          <cell r="BC3776" t="str">
            <v>Regular BonusIsrael Employee</v>
          </cell>
          <cell r="BD3776" t="str">
            <v>D55</v>
          </cell>
          <cell r="BE3776" t="str">
            <v>Employee</v>
          </cell>
          <cell r="BF3776">
            <v>21500</v>
          </cell>
          <cell r="BG3776">
            <v>31548</v>
          </cell>
          <cell r="BH3776">
            <v>4</v>
          </cell>
          <cell r="BI3776">
            <v>4000</v>
          </cell>
          <cell r="BJ3776">
            <v>54000</v>
          </cell>
          <cell r="BK3776">
            <v>54000</v>
          </cell>
          <cell r="BL3776">
            <v>43200</v>
          </cell>
        </row>
        <row r="3777">
          <cell r="B3777">
            <v>20242</v>
          </cell>
          <cell r="C3777">
            <v>15331</v>
          </cell>
          <cell r="D3777">
            <v>197277</v>
          </cell>
          <cell r="E3777" t="str">
            <v>Bella Pikovsky</v>
          </cell>
          <cell r="F3777" t="str">
            <v>PROJECT MANAGER</v>
          </cell>
          <cell r="G3777" t="str">
            <v>Employee</v>
          </cell>
          <cell r="H3777" t="str">
            <v>Products - R&amp;D</v>
          </cell>
          <cell r="I3777" t="str">
            <v>TEL-AVIV</v>
          </cell>
          <cell r="J3777" t="str">
            <v>Israel</v>
          </cell>
          <cell r="K3777">
            <v>43710</v>
          </cell>
          <cell r="L3777" t="str">
            <v>IL</v>
          </cell>
          <cell r="M3777" t="str">
            <v>M32P</v>
          </cell>
          <cell r="N3777" t="str">
            <v>M</v>
          </cell>
          <cell r="O3777" t="str">
            <v>3</v>
          </cell>
          <cell r="P3777" t="str">
            <v>Regular</v>
          </cell>
          <cell r="T3777">
            <v>1</v>
          </cell>
          <cell r="U3777" t="str">
            <v>ILS</v>
          </cell>
          <cell r="V3777" t="str">
            <v>Products - R&amp;D</v>
          </cell>
          <cell r="W3777" t="str">
            <v>Dorit Dor</v>
          </cell>
          <cell r="Y3777" t="str">
            <v>Eligible</v>
          </cell>
          <cell r="Z3777">
            <v>34000</v>
          </cell>
          <cell r="AA3777">
            <v>125345.62211981567</v>
          </cell>
          <cell r="AB3777">
            <v>34000</v>
          </cell>
          <cell r="AC3777">
            <v>125345.62211981567</v>
          </cell>
          <cell r="AD3777">
            <v>5</v>
          </cell>
          <cell r="AE3777" t="str">
            <v>M32</v>
          </cell>
          <cell r="AF3777">
            <v>32000</v>
          </cell>
          <cell r="AG3777">
            <v>42000</v>
          </cell>
          <cell r="AH3777">
            <v>0.2</v>
          </cell>
          <cell r="AI3777">
            <v>2</v>
          </cell>
          <cell r="AJ3777">
            <v>0</v>
          </cell>
          <cell r="AK3777">
            <v>36720</v>
          </cell>
          <cell r="AL3777">
            <v>8.0000000000000071E-2</v>
          </cell>
          <cell r="AM3777">
            <v>135373.27188940093</v>
          </cell>
          <cell r="AN3777">
            <v>10027.649769585259</v>
          </cell>
          <cell r="AO3777">
            <v>-0.12571428571428567</v>
          </cell>
          <cell r="AQ3777">
            <v>6500</v>
          </cell>
          <cell r="AR3777">
            <v>86000</v>
          </cell>
          <cell r="AS3777">
            <v>0.34</v>
          </cell>
          <cell r="AT3777">
            <v>1</v>
          </cell>
          <cell r="AU3777">
            <v>0</v>
          </cell>
          <cell r="AV3777">
            <v>36720</v>
          </cell>
          <cell r="AW3777">
            <v>135373.27188940093</v>
          </cell>
          <cell r="AX3777">
            <v>8.0000000000000071E-2</v>
          </cell>
          <cell r="AY3777">
            <v>10027.649769585259</v>
          </cell>
          <cell r="AZ3777" t="str">
            <v>Regular Bonus</v>
          </cell>
          <cell r="BA3777" t="str">
            <v>Regular BonusEligible</v>
          </cell>
          <cell r="BB3777" t="str">
            <v>Regular BonusIsrael</v>
          </cell>
          <cell r="BC3777" t="str">
            <v>Regular BonusIsrael Employee</v>
          </cell>
          <cell r="BD3777" t="str">
            <v>M32</v>
          </cell>
          <cell r="BE3777" t="str">
            <v>Employee</v>
          </cell>
          <cell r="BF3777">
            <v>34000</v>
          </cell>
          <cell r="BG3777">
            <v>16767</v>
          </cell>
          <cell r="BH3777">
            <v>3</v>
          </cell>
          <cell r="BI3777">
            <v>4000</v>
          </cell>
          <cell r="BJ3777">
            <v>82000</v>
          </cell>
          <cell r="BK3777">
            <v>82000</v>
          </cell>
          <cell r="BL3777">
            <v>65600</v>
          </cell>
        </row>
        <row r="3778">
          <cell r="B3778">
            <v>20293</v>
          </cell>
          <cell r="C3778">
            <v>15382</v>
          </cell>
          <cell r="D3778">
            <v>129344</v>
          </cell>
          <cell r="E3778" t="str">
            <v>Sergei Dvorjin</v>
          </cell>
          <cell r="F3778" t="str">
            <v>SOFTWARE DEVELOPER</v>
          </cell>
          <cell r="G3778" t="str">
            <v>Employee</v>
          </cell>
          <cell r="H3778" t="str">
            <v>Products - R&amp;D</v>
          </cell>
          <cell r="I3778" t="str">
            <v>TEL-AVIV</v>
          </cell>
          <cell r="J3778" t="str">
            <v>Israel</v>
          </cell>
          <cell r="K3778">
            <v>43689</v>
          </cell>
          <cell r="L3778" t="str">
            <v>IL</v>
          </cell>
          <cell r="M3778" t="str">
            <v>D61P</v>
          </cell>
          <cell r="N3778" t="str">
            <v>D</v>
          </cell>
          <cell r="O3778" t="str">
            <v>6</v>
          </cell>
          <cell r="P3778" t="str">
            <v>Regular</v>
          </cell>
          <cell r="T3778">
            <v>1</v>
          </cell>
          <cell r="U3778" t="str">
            <v>ILS</v>
          </cell>
          <cell r="V3778" t="str">
            <v>Products - R&amp;D</v>
          </cell>
          <cell r="W3778" t="str">
            <v>Dorit Dor</v>
          </cell>
          <cell r="Y3778" t="str">
            <v>Eligible</v>
          </cell>
          <cell r="Z3778">
            <v>19500</v>
          </cell>
          <cell r="AA3778">
            <v>71889.400921658991</v>
          </cell>
          <cell r="AB3778">
            <v>19500</v>
          </cell>
          <cell r="AC3778">
            <v>71889.400921658991</v>
          </cell>
          <cell r="AD3778">
            <v>3</v>
          </cell>
          <cell r="AE3778" t="str">
            <v>D61</v>
          </cell>
          <cell r="AF3778">
            <v>16000</v>
          </cell>
          <cell r="AG3778">
            <v>23000</v>
          </cell>
          <cell r="AH3778">
            <v>0.5</v>
          </cell>
          <cell r="AI3778">
            <v>3</v>
          </cell>
          <cell r="AJ3778">
            <v>0</v>
          </cell>
          <cell r="AK3778">
            <v>19890</v>
          </cell>
          <cell r="AL3778">
            <v>2.0000000000000018E-2</v>
          </cell>
          <cell r="AM3778">
            <v>73327.188940092165</v>
          </cell>
          <cell r="AN3778">
            <v>1437.7880184331734</v>
          </cell>
          <cell r="AO3778">
            <v>-0.13521739130434784</v>
          </cell>
          <cell r="AQ3778">
            <v>6500</v>
          </cell>
          <cell r="AR3778">
            <v>86000</v>
          </cell>
          <cell r="AS3778">
            <v>0.16</v>
          </cell>
          <cell r="AT3778">
            <v>1</v>
          </cell>
          <cell r="AU3778">
            <v>0</v>
          </cell>
          <cell r="AV3778">
            <v>19890</v>
          </cell>
          <cell r="AW3778">
            <v>73327.188940092165</v>
          </cell>
          <cell r="AX3778">
            <v>2.0000000000000018E-2</v>
          </cell>
          <cell r="AY3778">
            <v>1437.7880184331734</v>
          </cell>
          <cell r="AZ3778" t="str">
            <v>Regular Bonus</v>
          </cell>
          <cell r="BA3778" t="str">
            <v>Regular BonusEligible</v>
          </cell>
          <cell r="BB3778" t="str">
            <v>Regular BonusIsrael</v>
          </cell>
          <cell r="BC3778" t="str">
            <v>Regular BonusIsrael Employee</v>
          </cell>
          <cell r="BD3778" t="str">
            <v>D65</v>
          </cell>
          <cell r="BE3778" t="str">
            <v>Employee</v>
          </cell>
          <cell r="BF3778">
            <v>19500</v>
          </cell>
          <cell r="BG3778">
            <v>6654</v>
          </cell>
          <cell r="BH3778">
            <v>3</v>
          </cell>
          <cell r="BI3778">
            <v>4000</v>
          </cell>
          <cell r="BJ3778">
            <v>22000</v>
          </cell>
          <cell r="BK3778">
            <v>22000</v>
          </cell>
          <cell r="BL3778">
            <v>17600</v>
          </cell>
        </row>
        <row r="3779">
          <cell r="B3779">
            <v>20311</v>
          </cell>
          <cell r="C3779">
            <v>15400</v>
          </cell>
          <cell r="D3779">
            <v>158147</v>
          </cell>
          <cell r="E3779" t="str">
            <v>Shir Tawill</v>
          </cell>
          <cell r="F3779" t="str">
            <v>QA ENGINEER</v>
          </cell>
          <cell r="G3779" t="str">
            <v>Employee</v>
          </cell>
          <cell r="H3779" t="str">
            <v>Products - R&amp;D</v>
          </cell>
          <cell r="I3779" t="str">
            <v>TEL-AVIV</v>
          </cell>
          <cell r="J3779" t="str">
            <v>Israel</v>
          </cell>
          <cell r="K3779">
            <v>43696</v>
          </cell>
          <cell r="L3779" t="str">
            <v>IL</v>
          </cell>
          <cell r="M3779" t="str">
            <v>T61P</v>
          </cell>
          <cell r="N3779" t="str">
            <v>T</v>
          </cell>
          <cell r="O3779" t="str">
            <v>6</v>
          </cell>
          <cell r="P3779" t="str">
            <v>Regular</v>
          </cell>
          <cell r="T3779">
            <v>1</v>
          </cell>
          <cell r="U3779" t="str">
            <v>ILS</v>
          </cell>
          <cell r="V3779" t="str">
            <v>Products - R&amp;D</v>
          </cell>
          <cell r="W3779" t="str">
            <v>Dorit Dor</v>
          </cell>
          <cell r="Y3779" t="str">
            <v>Eligible</v>
          </cell>
          <cell r="Z3779">
            <v>12000</v>
          </cell>
          <cell r="AA3779">
            <v>44239.631336405531</v>
          </cell>
          <cell r="AB3779">
            <v>12000</v>
          </cell>
          <cell r="AC3779">
            <v>44239.631336405531</v>
          </cell>
          <cell r="AD3779">
            <v>3</v>
          </cell>
          <cell r="AE3779" t="str">
            <v>T61</v>
          </cell>
          <cell r="AF3779">
            <v>7000</v>
          </cell>
          <cell r="AG3779">
            <v>12000</v>
          </cell>
          <cell r="AH3779">
            <v>1</v>
          </cell>
          <cell r="AI3779">
            <v>5</v>
          </cell>
          <cell r="AJ3779">
            <v>0</v>
          </cell>
          <cell r="AK3779">
            <v>12000</v>
          </cell>
          <cell r="AL3779">
            <v>0</v>
          </cell>
          <cell r="AM3779">
            <v>44239.631336405531</v>
          </cell>
          <cell r="AN3779">
            <v>0</v>
          </cell>
          <cell r="AO3779">
            <v>0</v>
          </cell>
          <cell r="AP3779" t="str">
            <v>At the top of the range</v>
          </cell>
          <cell r="AQ3779">
            <v>6500</v>
          </cell>
          <cell r="AR3779">
            <v>86000</v>
          </cell>
          <cell r="AS3779">
            <v>0.06</v>
          </cell>
          <cell r="AT3779">
            <v>1</v>
          </cell>
          <cell r="AU3779">
            <v>0</v>
          </cell>
          <cell r="AV3779">
            <v>12000</v>
          </cell>
          <cell r="AW3779">
            <v>44239.631336405531</v>
          </cell>
          <cell r="AX3779">
            <v>0</v>
          </cell>
          <cell r="AY3779">
            <v>0</v>
          </cell>
          <cell r="AZ3779" t="str">
            <v>Regular Bonus</v>
          </cell>
          <cell r="BA3779" t="str">
            <v>Regular BonusEligible</v>
          </cell>
          <cell r="BB3779" t="str">
            <v>Regular BonusIsrael</v>
          </cell>
          <cell r="BC3779" t="str">
            <v>Regular BonusIsrael Employee</v>
          </cell>
          <cell r="BD3779" t="str">
            <v>T61</v>
          </cell>
          <cell r="BE3779" t="str">
            <v>Employee</v>
          </cell>
          <cell r="BF3779">
            <v>12000</v>
          </cell>
          <cell r="BG3779">
            <v>3671</v>
          </cell>
          <cell r="BH3779">
            <v>3</v>
          </cell>
          <cell r="BI3779">
            <v>4000</v>
          </cell>
          <cell r="BJ3779">
            <v>12000</v>
          </cell>
          <cell r="BK3779">
            <v>12000</v>
          </cell>
          <cell r="BL3779">
            <v>9600</v>
          </cell>
        </row>
        <row r="3780">
          <cell r="B3780">
            <v>20281</v>
          </cell>
          <cell r="C3780">
            <v>15370</v>
          </cell>
          <cell r="D3780">
            <v>202562</v>
          </cell>
          <cell r="E3780" t="str">
            <v>Michal Habani</v>
          </cell>
          <cell r="F3780" t="str">
            <v>SOFTWARE DEVELOPER</v>
          </cell>
          <cell r="G3780" t="str">
            <v>Employee</v>
          </cell>
          <cell r="H3780" t="str">
            <v>Products - R&amp;D</v>
          </cell>
          <cell r="I3780" t="str">
            <v>TEL-AVIV</v>
          </cell>
          <cell r="J3780" t="str">
            <v>Israel</v>
          </cell>
          <cell r="K3780">
            <v>43689</v>
          </cell>
          <cell r="L3780" t="str">
            <v>IL</v>
          </cell>
          <cell r="M3780" t="str">
            <v>D61P</v>
          </cell>
          <cell r="N3780" t="str">
            <v>D</v>
          </cell>
          <cell r="O3780" t="str">
            <v>6</v>
          </cell>
          <cell r="P3780" t="str">
            <v>Regular</v>
          </cell>
          <cell r="T3780">
            <v>1</v>
          </cell>
          <cell r="U3780" t="str">
            <v>ILS</v>
          </cell>
          <cell r="V3780" t="str">
            <v>Products - R&amp;D</v>
          </cell>
          <cell r="W3780" t="str">
            <v>Dorit Dor</v>
          </cell>
          <cell r="Y3780" t="str">
            <v>Eligible</v>
          </cell>
          <cell r="Z3780">
            <v>20500</v>
          </cell>
          <cell r="AA3780">
            <v>75576.036866359456</v>
          </cell>
          <cell r="AB3780">
            <v>20500</v>
          </cell>
          <cell r="AC3780">
            <v>75576.036866359456</v>
          </cell>
          <cell r="AD3780">
            <v>3</v>
          </cell>
          <cell r="AE3780" t="str">
            <v>D61</v>
          </cell>
          <cell r="AF3780">
            <v>16000</v>
          </cell>
          <cell r="AG3780">
            <v>23000</v>
          </cell>
          <cell r="AH3780">
            <v>0.64</v>
          </cell>
          <cell r="AI3780">
            <v>3</v>
          </cell>
          <cell r="AJ3780">
            <v>0</v>
          </cell>
          <cell r="AK3780">
            <v>20910</v>
          </cell>
          <cell r="AL3780">
            <v>2.0000000000000018E-2</v>
          </cell>
          <cell r="AM3780">
            <v>77087.557603686641</v>
          </cell>
          <cell r="AN3780">
            <v>1511.5207373271842</v>
          </cell>
          <cell r="AO3780">
            <v>-9.0869565217391313E-2</v>
          </cell>
          <cell r="AQ3780">
            <v>6500</v>
          </cell>
          <cell r="AR3780">
            <v>86000</v>
          </cell>
          <cell r="AS3780">
            <v>0.17</v>
          </cell>
          <cell r="AT3780">
            <v>1</v>
          </cell>
          <cell r="AU3780">
            <v>0</v>
          </cell>
          <cell r="AV3780">
            <v>20910</v>
          </cell>
          <cell r="AW3780">
            <v>77087.557603686641</v>
          </cell>
          <cell r="AX3780">
            <v>2.0000000000000018E-2</v>
          </cell>
          <cell r="AY3780">
            <v>1511.5207373271842</v>
          </cell>
          <cell r="AZ3780" t="str">
            <v>Regular Bonus</v>
          </cell>
          <cell r="BA3780" t="str">
            <v>Regular BonusEligible</v>
          </cell>
          <cell r="BB3780" t="str">
            <v>Regular BonusIsrael</v>
          </cell>
          <cell r="BC3780" t="str">
            <v>Regular BonusIsrael Employee</v>
          </cell>
          <cell r="BD3780" t="str">
            <v>D65</v>
          </cell>
          <cell r="BE3780" t="str">
            <v>Employee</v>
          </cell>
          <cell r="BF3780">
            <v>20500</v>
          </cell>
          <cell r="BG3780">
            <v>7726</v>
          </cell>
          <cell r="BH3780">
            <v>3</v>
          </cell>
          <cell r="BI3780">
            <v>4000</v>
          </cell>
          <cell r="BJ3780">
            <v>22000</v>
          </cell>
          <cell r="BK3780">
            <v>22000</v>
          </cell>
          <cell r="BL3780">
            <v>17600</v>
          </cell>
        </row>
        <row r="3781">
          <cell r="B3781">
            <v>20332</v>
          </cell>
          <cell r="C3781">
            <v>15421</v>
          </cell>
          <cell r="D3781">
            <v>203646</v>
          </cell>
          <cell r="E3781" t="str">
            <v>Nadav Tsameret</v>
          </cell>
          <cell r="F3781" t="str">
            <v>SOFTWARE DEVELOPER</v>
          </cell>
          <cell r="G3781" t="str">
            <v>Hourly Partial Time</v>
          </cell>
          <cell r="H3781" t="str">
            <v>Products - R&amp;D</v>
          </cell>
          <cell r="I3781" t="str">
            <v>TEL-AVIV</v>
          </cell>
          <cell r="J3781" t="str">
            <v>Israel</v>
          </cell>
          <cell r="K3781">
            <v>43696</v>
          </cell>
          <cell r="L3781" t="str">
            <v>IL</v>
          </cell>
          <cell r="M3781" t="str">
            <v>D61S</v>
          </cell>
          <cell r="N3781" t="str">
            <v>D</v>
          </cell>
          <cell r="O3781" t="str">
            <v>6</v>
          </cell>
          <cell r="P3781" t="str">
            <v>Regular</v>
          </cell>
          <cell r="T3781">
            <v>1</v>
          </cell>
          <cell r="U3781" t="str">
            <v>ILS</v>
          </cell>
          <cell r="V3781" t="str">
            <v>Products - R&amp;D</v>
          </cell>
          <cell r="W3781" t="str">
            <v>Dorit Dor</v>
          </cell>
          <cell r="Y3781" t="str">
            <v>Eligible</v>
          </cell>
          <cell r="Z3781">
            <v>14650</v>
          </cell>
          <cell r="AA3781">
            <v>54009.216589861753</v>
          </cell>
          <cell r="AB3781">
            <v>14650</v>
          </cell>
          <cell r="AC3781">
            <v>54009.216589861753</v>
          </cell>
          <cell r="AD3781">
            <v>4</v>
          </cell>
          <cell r="AE3781" t="str">
            <v>D61</v>
          </cell>
          <cell r="AF3781">
            <v>11860</v>
          </cell>
          <cell r="AG3781">
            <v>18370</v>
          </cell>
          <cell r="AH3781">
            <v>0.42</v>
          </cell>
          <cell r="AI3781">
            <v>2</v>
          </cell>
          <cell r="AJ3781">
            <v>0</v>
          </cell>
          <cell r="AK3781">
            <v>15382.5</v>
          </cell>
          <cell r="AL3781">
            <v>5.0000000000000044E-2</v>
          </cell>
          <cell r="AM3781">
            <v>56709.677419354841</v>
          </cell>
          <cell r="AN3781">
            <v>2700.4608294930877</v>
          </cell>
          <cell r="AO3781">
            <v>-0.16262928688078393</v>
          </cell>
          <cell r="AQ3781">
            <v>6500</v>
          </cell>
          <cell r="AR3781">
            <v>86000</v>
          </cell>
          <cell r="AS3781">
            <v>0.1</v>
          </cell>
          <cell r="AT3781">
            <v>1</v>
          </cell>
          <cell r="AU3781">
            <v>0</v>
          </cell>
          <cell r="AV3781">
            <v>15382.5</v>
          </cell>
          <cell r="AW3781">
            <v>56709.677419354841</v>
          </cell>
          <cell r="AX3781">
            <v>5.0000000000000044E-2</v>
          </cell>
          <cell r="AY3781">
            <v>2700.4608294930877</v>
          </cell>
          <cell r="AZ3781" t="str">
            <v>Regular Bonus</v>
          </cell>
          <cell r="BA3781" t="str">
            <v>Regular BonusEligible</v>
          </cell>
          <cell r="BB3781" t="str">
            <v>Regular BonusIsrael</v>
          </cell>
          <cell r="BC3781" t="str">
            <v>Regular BonusIsrael Hourly Partial Time</v>
          </cell>
          <cell r="BD3781" t="str">
            <v>D65</v>
          </cell>
          <cell r="BE3781" t="str">
            <v>Hourly Partial Time</v>
          </cell>
          <cell r="BF3781">
            <v>14650</v>
          </cell>
          <cell r="BG3781">
            <v>1930</v>
          </cell>
          <cell r="BH3781">
            <v>3</v>
          </cell>
          <cell r="BI3781">
            <v>2000</v>
          </cell>
          <cell r="BJ3781">
            <v>17500</v>
          </cell>
          <cell r="BK3781">
            <v>17500</v>
          </cell>
          <cell r="BL3781">
            <v>14000</v>
          </cell>
        </row>
        <row r="3782">
          <cell r="B3782">
            <v>20383</v>
          </cell>
          <cell r="C3782">
            <v>15472</v>
          </cell>
          <cell r="D3782">
            <v>241880</v>
          </cell>
          <cell r="E3782" t="str">
            <v>Ofek Nesher</v>
          </cell>
          <cell r="F3782" t="str">
            <v>SOFTWARE DEVELOPER</v>
          </cell>
          <cell r="G3782" t="str">
            <v>Employee</v>
          </cell>
          <cell r="H3782" t="str">
            <v>Products - R&amp;D</v>
          </cell>
          <cell r="I3782" t="str">
            <v>TEL-AVIV</v>
          </cell>
          <cell r="J3782" t="str">
            <v>Israel</v>
          </cell>
          <cell r="K3782">
            <v>43713</v>
          </cell>
          <cell r="L3782" t="str">
            <v>IL</v>
          </cell>
          <cell r="M3782" t="str">
            <v>D61P</v>
          </cell>
          <cell r="N3782" t="str">
            <v>D</v>
          </cell>
          <cell r="O3782" t="str">
            <v>6</v>
          </cell>
          <cell r="P3782" t="str">
            <v>Regular</v>
          </cell>
          <cell r="T3782">
            <v>1</v>
          </cell>
          <cell r="U3782" t="str">
            <v>ILS</v>
          </cell>
          <cell r="V3782" t="str">
            <v>Products - R&amp;D</v>
          </cell>
          <cell r="W3782" t="str">
            <v>Dorit Dor</v>
          </cell>
          <cell r="Y3782" t="str">
            <v>Eligible</v>
          </cell>
          <cell r="Z3782">
            <v>20000</v>
          </cell>
          <cell r="AA3782">
            <v>73732.718894009216</v>
          </cell>
          <cell r="AB3782">
            <v>20000</v>
          </cell>
          <cell r="AC3782">
            <v>73732.718894009216</v>
          </cell>
          <cell r="AD3782">
            <v>3</v>
          </cell>
          <cell r="AE3782" t="str">
            <v>D61</v>
          </cell>
          <cell r="AF3782">
            <v>16000</v>
          </cell>
          <cell r="AG3782">
            <v>23000</v>
          </cell>
          <cell r="AH3782">
            <v>0.56999999999999995</v>
          </cell>
          <cell r="AI3782">
            <v>3</v>
          </cell>
          <cell r="AJ3782">
            <v>0</v>
          </cell>
          <cell r="AK3782">
            <v>20000</v>
          </cell>
          <cell r="AL3782">
            <v>0</v>
          </cell>
          <cell r="AM3782">
            <v>73732.718894009216</v>
          </cell>
          <cell r="AN3782">
            <v>0</v>
          </cell>
          <cell r="AO3782">
            <v>-0.13043478260869568</v>
          </cell>
          <cell r="AP3782" t="str">
            <v>Already received an increase</v>
          </cell>
          <cell r="AQ3782">
            <v>6500</v>
          </cell>
          <cell r="AR3782">
            <v>86000</v>
          </cell>
          <cell r="AS3782">
            <v>0.16</v>
          </cell>
          <cell r="AT3782">
            <v>1</v>
          </cell>
          <cell r="AU3782">
            <v>0</v>
          </cell>
          <cell r="AV3782">
            <v>20000</v>
          </cell>
          <cell r="AW3782">
            <v>73732.718894009216</v>
          </cell>
          <cell r="AX3782">
            <v>0</v>
          </cell>
          <cell r="AY3782">
            <v>0</v>
          </cell>
          <cell r="AZ3782" t="str">
            <v>Regular Bonus</v>
          </cell>
          <cell r="BA3782" t="str">
            <v>Regular BonusEligible</v>
          </cell>
          <cell r="BB3782" t="str">
            <v>Regular BonusIsrael</v>
          </cell>
          <cell r="BC3782" t="str">
            <v>Regular BonusIsrael Hourly Partial Time</v>
          </cell>
          <cell r="BD3782" t="str">
            <v>D65</v>
          </cell>
          <cell r="BE3782" t="str">
            <v>Hourly Partial Time</v>
          </cell>
          <cell r="BF3782">
            <v>20000</v>
          </cell>
          <cell r="BG3782">
            <v>1641</v>
          </cell>
          <cell r="BH3782">
            <v>3</v>
          </cell>
          <cell r="BI3782">
            <v>2000</v>
          </cell>
          <cell r="BJ3782">
            <v>11000</v>
          </cell>
          <cell r="BK3782">
            <v>11000</v>
          </cell>
          <cell r="BL3782">
            <v>8800</v>
          </cell>
        </row>
        <row r="3783">
          <cell r="B3783">
            <v>20386</v>
          </cell>
          <cell r="C3783">
            <v>15475</v>
          </cell>
          <cell r="D3783">
            <v>216136</v>
          </cell>
          <cell r="E3783" t="str">
            <v>Esther Gay - Smotni</v>
          </cell>
          <cell r="F3783" t="str">
            <v>SOFTWARE DEVELOPER</v>
          </cell>
          <cell r="G3783" t="str">
            <v>MLA</v>
          </cell>
          <cell r="H3783" t="str">
            <v>Products - R&amp;D</v>
          </cell>
          <cell r="I3783" t="str">
            <v>TEL-AVIV</v>
          </cell>
          <cell r="J3783" t="str">
            <v>Israel</v>
          </cell>
          <cell r="K3783">
            <v>43710</v>
          </cell>
          <cell r="L3783" t="str">
            <v>IL</v>
          </cell>
          <cell r="M3783" t="str">
            <v>D61P</v>
          </cell>
          <cell r="N3783" t="str">
            <v>D</v>
          </cell>
          <cell r="O3783" t="str">
            <v>6</v>
          </cell>
          <cell r="P3783" t="str">
            <v>Regular</v>
          </cell>
          <cell r="T3783">
            <v>1</v>
          </cell>
          <cell r="U3783" t="str">
            <v>ILS</v>
          </cell>
          <cell r="V3783" t="str">
            <v>Products - R&amp;D</v>
          </cell>
          <cell r="W3783" t="str">
            <v>Dorit Dor</v>
          </cell>
          <cell r="Y3783" t="str">
            <v>Eligible</v>
          </cell>
          <cell r="Z3783">
            <v>16000</v>
          </cell>
          <cell r="AA3783">
            <v>58986.175115207378</v>
          </cell>
          <cell r="AB3783">
            <v>16000</v>
          </cell>
          <cell r="AC3783">
            <v>58986.175115207378</v>
          </cell>
          <cell r="AD3783">
            <v>3</v>
          </cell>
          <cell r="AE3783" t="str">
            <v>D61</v>
          </cell>
          <cell r="AF3783">
            <v>16000</v>
          </cell>
          <cell r="AG3783">
            <v>23000</v>
          </cell>
          <cell r="AH3783">
            <v>0</v>
          </cell>
          <cell r="AI3783">
            <v>1</v>
          </cell>
          <cell r="AJ3783">
            <v>0</v>
          </cell>
          <cell r="AK3783">
            <v>16640</v>
          </cell>
          <cell r="AL3783">
            <v>4.0000000000000036E-2</v>
          </cell>
          <cell r="AM3783">
            <v>61345.622119815671</v>
          </cell>
          <cell r="AN3783">
            <v>2359.4470046082934</v>
          </cell>
          <cell r="AO3783">
            <v>-0.27652173913043476</v>
          </cell>
          <cell r="AQ3783">
            <v>6500</v>
          </cell>
          <cell r="AR3783">
            <v>86000</v>
          </cell>
          <cell r="AS3783">
            <v>0.11</v>
          </cell>
          <cell r="AT3783">
            <v>1</v>
          </cell>
          <cell r="AU3783">
            <v>0</v>
          </cell>
          <cell r="AV3783">
            <v>16640</v>
          </cell>
          <cell r="AW3783">
            <v>61345.622119815671</v>
          </cell>
          <cell r="AX3783">
            <v>4.0000000000000036E-2</v>
          </cell>
          <cell r="AY3783">
            <v>2359.4470046082934</v>
          </cell>
          <cell r="AZ3783" t="str">
            <v>Regular Bonus</v>
          </cell>
          <cell r="BA3783" t="str">
            <v>Regular BonusEligible</v>
          </cell>
          <cell r="BB3783" t="str">
            <v>Regular BonusIsrael</v>
          </cell>
          <cell r="BC3783" t="str">
            <v>Regular BonusIsrael Employee</v>
          </cell>
          <cell r="BD3783" t="str">
            <v>D61</v>
          </cell>
          <cell r="BE3783" t="str">
            <v>Employee</v>
          </cell>
          <cell r="BF3783">
            <v>16000</v>
          </cell>
          <cell r="BG3783">
            <v>2668</v>
          </cell>
          <cell r="BH3783">
            <v>3</v>
          </cell>
          <cell r="BI3783">
            <v>4000</v>
          </cell>
          <cell r="BJ3783">
            <v>21000</v>
          </cell>
          <cell r="BK3783">
            <v>21000</v>
          </cell>
          <cell r="BL3783">
            <v>16800</v>
          </cell>
        </row>
        <row r="3784">
          <cell r="B3784">
            <v>20417</v>
          </cell>
          <cell r="C3784">
            <v>15506</v>
          </cell>
          <cell r="D3784">
            <v>172349</v>
          </cell>
          <cell r="E3784" t="str">
            <v>Reut Vidal Gilboa</v>
          </cell>
          <cell r="F3784" t="str">
            <v>SOFTWARE DEVELOPER</v>
          </cell>
          <cell r="G3784" t="str">
            <v>Employee</v>
          </cell>
          <cell r="H3784" t="str">
            <v>Products - R&amp;D</v>
          </cell>
          <cell r="I3784" t="str">
            <v>TEL-AVIV</v>
          </cell>
          <cell r="J3784" t="str">
            <v>Israel</v>
          </cell>
          <cell r="K3784">
            <v>43717</v>
          </cell>
          <cell r="L3784" t="str">
            <v>IL</v>
          </cell>
          <cell r="M3784" t="str">
            <v>D61P</v>
          </cell>
          <cell r="N3784" t="str">
            <v>D</v>
          </cell>
          <cell r="O3784" t="str">
            <v>6</v>
          </cell>
          <cell r="P3784" t="str">
            <v>Regular</v>
          </cell>
          <cell r="T3784">
            <v>1</v>
          </cell>
          <cell r="U3784" t="str">
            <v>ILS</v>
          </cell>
          <cell r="V3784" t="str">
            <v>Products - R&amp;D</v>
          </cell>
          <cell r="W3784" t="str">
            <v>Dorit Dor</v>
          </cell>
          <cell r="Y3784" t="str">
            <v>Eligible</v>
          </cell>
          <cell r="Z3784">
            <v>19000</v>
          </cell>
          <cell r="AA3784">
            <v>70046.082949308751</v>
          </cell>
          <cell r="AB3784">
            <v>19000</v>
          </cell>
          <cell r="AC3784">
            <v>70046.082949308751</v>
          </cell>
          <cell r="AD3784">
            <v>3</v>
          </cell>
          <cell r="AE3784" t="str">
            <v>D61</v>
          </cell>
          <cell r="AF3784">
            <v>16000</v>
          </cell>
          <cell r="AG3784">
            <v>23000</v>
          </cell>
          <cell r="AH3784">
            <v>0.42</v>
          </cell>
          <cell r="AI3784">
            <v>2</v>
          </cell>
          <cell r="AJ3784">
            <v>0</v>
          </cell>
          <cell r="AK3784">
            <v>19570</v>
          </cell>
          <cell r="AL3784">
            <v>3.0000000000000027E-2</v>
          </cell>
          <cell r="AM3784">
            <v>72147.465437788022</v>
          </cell>
          <cell r="AN3784">
            <v>2101.3824884792703</v>
          </cell>
          <cell r="AO3784">
            <v>-0.14913043478260868</v>
          </cell>
          <cell r="AQ3784">
            <v>6500</v>
          </cell>
          <cell r="AR3784">
            <v>86000</v>
          </cell>
          <cell r="AS3784">
            <v>0.15</v>
          </cell>
          <cell r="AT3784">
            <v>1</v>
          </cell>
          <cell r="AU3784">
            <v>0</v>
          </cell>
          <cell r="AV3784">
            <v>19570</v>
          </cell>
          <cell r="AW3784">
            <v>72147.465437788022</v>
          </cell>
          <cell r="AX3784">
            <v>3.0000000000000027E-2</v>
          </cell>
          <cell r="AY3784">
            <v>2101.3824884792703</v>
          </cell>
          <cell r="AZ3784" t="str">
            <v>Regular Bonus</v>
          </cell>
          <cell r="BA3784" t="str">
            <v>Regular BonusEligible</v>
          </cell>
          <cell r="BB3784" t="str">
            <v>Regular BonusIsrael</v>
          </cell>
          <cell r="BC3784" t="str">
            <v>Regular BonusIsrael Employee</v>
          </cell>
          <cell r="BD3784" t="str">
            <v>D65</v>
          </cell>
          <cell r="BE3784" t="str">
            <v>Employee</v>
          </cell>
          <cell r="BF3784">
            <v>19000</v>
          </cell>
          <cell r="BG3784">
            <v>3467</v>
          </cell>
          <cell r="BH3784">
            <v>2</v>
          </cell>
          <cell r="BI3784">
            <v>4000</v>
          </cell>
          <cell r="BJ3784">
            <v>22000</v>
          </cell>
          <cell r="BK3784">
            <v>22000</v>
          </cell>
          <cell r="BL3784">
            <v>17600</v>
          </cell>
        </row>
        <row r="3785">
          <cell r="B3785">
            <v>20387</v>
          </cell>
          <cell r="C3785">
            <v>15476</v>
          </cell>
          <cell r="D3785">
            <v>216135</v>
          </cell>
          <cell r="E3785" t="str">
            <v>Racheli Noyman</v>
          </cell>
          <cell r="F3785" t="str">
            <v>SOFTWARE DEVELOPER</v>
          </cell>
          <cell r="G3785" t="str">
            <v>Employee</v>
          </cell>
          <cell r="H3785" t="str">
            <v>Products - R&amp;D</v>
          </cell>
          <cell r="I3785" t="str">
            <v>TEL-AVIV</v>
          </cell>
          <cell r="J3785" t="str">
            <v>Israel</v>
          </cell>
          <cell r="K3785">
            <v>43710</v>
          </cell>
          <cell r="L3785" t="str">
            <v>IL</v>
          </cell>
          <cell r="M3785" t="str">
            <v>D61P</v>
          </cell>
          <cell r="N3785" t="str">
            <v>D</v>
          </cell>
          <cell r="O3785" t="str">
            <v>6</v>
          </cell>
          <cell r="P3785" t="str">
            <v>Regular</v>
          </cell>
          <cell r="T3785">
            <v>1</v>
          </cell>
          <cell r="U3785" t="str">
            <v>ILS</v>
          </cell>
          <cell r="V3785" t="str">
            <v>Products - R&amp;D</v>
          </cell>
          <cell r="W3785" t="str">
            <v>Dorit Dor</v>
          </cell>
          <cell r="Y3785" t="str">
            <v>Eligible</v>
          </cell>
          <cell r="Z3785">
            <v>16000</v>
          </cell>
          <cell r="AA3785">
            <v>58986.175115207378</v>
          </cell>
          <cell r="AB3785">
            <v>16000</v>
          </cell>
          <cell r="AC3785">
            <v>58986.175115207378</v>
          </cell>
          <cell r="AD3785">
            <v>3</v>
          </cell>
          <cell r="AE3785" t="str">
            <v>D61</v>
          </cell>
          <cell r="AF3785">
            <v>16000</v>
          </cell>
          <cell r="AG3785">
            <v>23000</v>
          </cell>
          <cell r="AH3785">
            <v>0</v>
          </cell>
          <cell r="AI3785">
            <v>1</v>
          </cell>
          <cell r="AJ3785">
            <v>0</v>
          </cell>
          <cell r="AK3785">
            <v>16640</v>
          </cell>
          <cell r="AL3785">
            <v>4.0000000000000036E-2</v>
          </cell>
          <cell r="AM3785">
            <v>61345.622119815671</v>
          </cell>
          <cell r="AN3785">
            <v>2359.4470046082934</v>
          </cell>
          <cell r="AO3785">
            <v>-0.27652173913043476</v>
          </cell>
          <cell r="AQ3785">
            <v>6500</v>
          </cell>
          <cell r="AR3785">
            <v>86000</v>
          </cell>
          <cell r="AS3785">
            <v>0.11</v>
          </cell>
          <cell r="AT3785">
            <v>1</v>
          </cell>
          <cell r="AU3785">
            <v>0</v>
          </cell>
          <cell r="AV3785">
            <v>16640</v>
          </cell>
          <cell r="AW3785">
            <v>61345.622119815671</v>
          </cell>
          <cell r="AX3785">
            <v>4.0000000000000036E-2</v>
          </cell>
          <cell r="AY3785">
            <v>2359.4470046082934</v>
          </cell>
          <cell r="AZ3785" t="str">
            <v>Regular Bonus</v>
          </cell>
          <cell r="BA3785" t="str">
            <v>Regular BonusEligible</v>
          </cell>
          <cell r="BB3785" t="str">
            <v>Regular BonusIsrael</v>
          </cell>
          <cell r="BC3785" t="str">
            <v>Regular BonusIsrael Employee</v>
          </cell>
          <cell r="BD3785" t="str">
            <v>D65</v>
          </cell>
          <cell r="BE3785" t="str">
            <v>Employee</v>
          </cell>
          <cell r="BF3785">
            <v>16000</v>
          </cell>
          <cell r="BG3785">
            <v>3157</v>
          </cell>
          <cell r="BH3785">
            <v>3</v>
          </cell>
          <cell r="BI3785">
            <v>4000</v>
          </cell>
          <cell r="BJ3785">
            <v>22000</v>
          </cell>
          <cell r="BK3785">
            <v>22000</v>
          </cell>
          <cell r="BL3785">
            <v>17600</v>
          </cell>
        </row>
        <row r="3786">
          <cell r="B3786">
            <v>20540</v>
          </cell>
          <cell r="C3786">
            <v>15627</v>
          </cell>
          <cell r="D3786">
            <v>205753</v>
          </cell>
          <cell r="E3786" t="str">
            <v>Daniel Eisenberg</v>
          </cell>
          <cell r="F3786" t="str">
            <v>SECURITY ANALYST</v>
          </cell>
          <cell r="G3786" t="str">
            <v>Hourly Partial Time</v>
          </cell>
          <cell r="H3786" t="str">
            <v>Products - R&amp;D</v>
          </cell>
          <cell r="I3786" t="str">
            <v>TEL-AVIV</v>
          </cell>
          <cell r="J3786" t="str">
            <v>Israel</v>
          </cell>
          <cell r="K3786">
            <v>43762</v>
          </cell>
          <cell r="L3786" t="str">
            <v>IL</v>
          </cell>
          <cell r="M3786" t="str">
            <v>D61S</v>
          </cell>
          <cell r="N3786" t="str">
            <v>D</v>
          </cell>
          <cell r="O3786" t="str">
            <v>6</v>
          </cell>
          <cell r="P3786" t="str">
            <v>Regular</v>
          </cell>
          <cell r="T3786">
            <v>1</v>
          </cell>
          <cell r="U3786" t="str">
            <v>ILS</v>
          </cell>
          <cell r="V3786" t="str">
            <v>Products - R&amp;D</v>
          </cell>
          <cell r="W3786" t="str">
            <v>Dorit Dor</v>
          </cell>
          <cell r="Y3786" t="str">
            <v>Eligible</v>
          </cell>
          <cell r="Z3786">
            <v>14650</v>
          </cell>
          <cell r="AA3786">
            <v>54009.216589861753</v>
          </cell>
          <cell r="AB3786">
            <v>14650</v>
          </cell>
          <cell r="AC3786">
            <v>54009.216589861753</v>
          </cell>
          <cell r="AD3786">
            <v>3</v>
          </cell>
          <cell r="AE3786" t="str">
            <v>D61</v>
          </cell>
          <cell r="AF3786">
            <v>11860</v>
          </cell>
          <cell r="AG3786">
            <v>18370</v>
          </cell>
          <cell r="AH3786">
            <v>0.42</v>
          </cell>
          <cell r="AI3786">
            <v>2</v>
          </cell>
          <cell r="AJ3786">
            <v>0</v>
          </cell>
          <cell r="AK3786">
            <v>15089.5</v>
          </cell>
          <cell r="AL3786">
            <v>3.0000000000000027E-2</v>
          </cell>
          <cell r="AM3786">
            <v>55629.493087557603</v>
          </cell>
          <cell r="AN3786">
            <v>1620.2764976958497</v>
          </cell>
          <cell r="AO3786">
            <v>-0.17857920522591186</v>
          </cell>
          <cell r="AQ3786">
            <v>6500</v>
          </cell>
          <cell r="AR3786">
            <v>86000</v>
          </cell>
          <cell r="AS3786">
            <v>0.1</v>
          </cell>
          <cell r="AT3786">
            <v>1</v>
          </cell>
          <cell r="AU3786">
            <v>0</v>
          </cell>
          <cell r="AV3786">
            <v>15089.5</v>
          </cell>
          <cell r="AW3786">
            <v>55629.493087557603</v>
          </cell>
          <cell r="AX3786">
            <v>3.0000000000000027E-2</v>
          </cell>
          <cell r="AY3786">
            <v>1620.2764976958497</v>
          </cell>
          <cell r="AZ3786" t="str">
            <v>Regular Bonus</v>
          </cell>
          <cell r="BA3786" t="str">
            <v>Regular BonusEligible</v>
          </cell>
          <cell r="BB3786" t="str">
            <v>Regular BonusIsrael</v>
          </cell>
          <cell r="BC3786" t="str">
            <v>Regular BonusIsrael Hourly Partial Time</v>
          </cell>
          <cell r="BD3786" t="str">
            <v>D65</v>
          </cell>
          <cell r="BE3786" t="str">
            <v>Hourly Partial Time</v>
          </cell>
          <cell r="BF3786">
            <v>14650</v>
          </cell>
          <cell r="BG3786">
            <v>0</v>
          </cell>
          <cell r="BI3786">
            <v>2000</v>
          </cell>
          <cell r="BJ3786">
            <v>11000</v>
          </cell>
          <cell r="BK3786">
            <v>11000</v>
          </cell>
          <cell r="BL3786">
            <v>8800</v>
          </cell>
        </row>
        <row r="3787">
          <cell r="B3787">
            <v>20541</v>
          </cell>
          <cell r="C3787">
            <v>15628</v>
          </cell>
          <cell r="D3787">
            <v>97189</v>
          </cell>
          <cell r="E3787" t="str">
            <v>Yael Minerbi</v>
          </cell>
          <cell r="F3787" t="str">
            <v>SECURITY ANALYST</v>
          </cell>
          <cell r="G3787" t="str">
            <v>Hourly Partial Time</v>
          </cell>
          <cell r="H3787" t="str">
            <v>Products - R&amp;D</v>
          </cell>
          <cell r="I3787" t="str">
            <v>TEL-AVIV</v>
          </cell>
          <cell r="J3787" t="str">
            <v>Israel</v>
          </cell>
          <cell r="K3787">
            <v>43762</v>
          </cell>
          <cell r="L3787" t="str">
            <v>IL</v>
          </cell>
          <cell r="M3787" t="str">
            <v>D61S</v>
          </cell>
          <cell r="N3787" t="str">
            <v>D</v>
          </cell>
          <cell r="O3787" t="str">
            <v>6</v>
          </cell>
          <cell r="P3787" t="str">
            <v>Regular</v>
          </cell>
          <cell r="T3787">
            <v>1</v>
          </cell>
          <cell r="U3787" t="str">
            <v>ILS</v>
          </cell>
          <cell r="V3787" t="str">
            <v>Products - R&amp;D</v>
          </cell>
          <cell r="W3787" t="str">
            <v>Dorit Dor</v>
          </cell>
          <cell r="Y3787" t="str">
            <v>Eligible</v>
          </cell>
          <cell r="Z3787">
            <v>13720</v>
          </cell>
          <cell r="AA3787">
            <v>50580.645161290326</v>
          </cell>
          <cell r="AB3787">
            <v>13720</v>
          </cell>
          <cell r="AC3787">
            <v>50580.645161290326</v>
          </cell>
          <cell r="AD3787">
            <v>3</v>
          </cell>
          <cell r="AE3787" t="str">
            <v>D61</v>
          </cell>
          <cell r="AF3787">
            <v>11860</v>
          </cell>
          <cell r="AG3787">
            <v>18370</v>
          </cell>
          <cell r="AH3787">
            <v>0.28000000000000003</v>
          </cell>
          <cell r="AI3787">
            <v>2</v>
          </cell>
          <cell r="AJ3787">
            <v>0</v>
          </cell>
          <cell r="AK3787">
            <v>14131.6</v>
          </cell>
          <cell r="AL3787">
            <v>3.0000000000000027E-2</v>
          </cell>
          <cell r="AM3787">
            <v>52098.064516129038</v>
          </cell>
          <cell r="AN3787">
            <v>1517.419354838712</v>
          </cell>
          <cell r="AO3787">
            <v>-0.23072400653238978</v>
          </cell>
          <cell r="AQ3787">
            <v>6500</v>
          </cell>
          <cell r="AR3787">
            <v>86000</v>
          </cell>
          <cell r="AS3787">
            <v>0.09</v>
          </cell>
          <cell r="AT3787">
            <v>1</v>
          </cell>
          <cell r="AU3787">
            <v>0</v>
          </cell>
          <cell r="AV3787">
            <v>14131.6</v>
          </cell>
          <cell r="AW3787">
            <v>52098.064516129038</v>
          </cell>
          <cell r="AX3787">
            <v>3.0000000000000027E-2</v>
          </cell>
          <cell r="AY3787">
            <v>1517.419354838712</v>
          </cell>
          <cell r="AZ3787" t="str">
            <v>Regular Bonus</v>
          </cell>
          <cell r="BA3787" t="str">
            <v>Regular BonusEligible</v>
          </cell>
          <cell r="BB3787" t="str">
            <v>Regular BonusIsrael</v>
          </cell>
          <cell r="BC3787" t="str">
            <v>Regular BonusIsrael Hourly Partial Time</v>
          </cell>
          <cell r="BD3787" t="str">
            <v>D65</v>
          </cell>
          <cell r="BE3787" t="str">
            <v>Hourly Partial Time</v>
          </cell>
          <cell r="BF3787">
            <v>13720</v>
          </cell>
          <cell r="BG3787">
            <v>0</v>
          </cell>
          <cell r="BI3787">
            <v>2000</v>
          </cell>
          <cell r="BJ3787">
            <v>11000</v>
          </cell>
          <cell r="BK3787">
            <v>11000</v>
          </cell>
          <cell r="BL3787">
            <v>8800</v>
          </cell>
        </row>
        <row r="3788">
          <cell r="B3788">
            <v>20549</v>
          </cell>
          <cell r="C3788">
            <v>15636</v>
          </cell>
          <cell r="D3788">
            <v>245060</v>
          </cell>
          <cell r="E3788" t="str">
            <v>Nahama Weill</v>
          </cell>
          <cell r="F3788" t="str">
            <v>SOFTWARE DEVELOPER</v>
          </cell>
          <cell r="G3788" t="str">
            <v>Employee</v>
          </cell>
          <cell r="H3788" t="str">
            <v>Products - R&amp;D</v>
          </cell>
          <cell r="I3788" t="str">
            <v>TEL-AVIV</v>
          </cell>
          <cell r="J3788" t="str">
            <v>Israel</v>
          </cell>
          <cell r="K3788">
            <v>43753</v>
          </cell>
          <cell r="L3788" t="str">
            <v>IL</v>
          </cell>
          <cell r="M3788" t="str">
            <v>D61P</v>
          </cell>
          <cell r="N3788" t="str">
            <v>D</v>
          </cell>
          <cell r="O3788" t="str">
            <v>6</v>
          </cell>
          <cell r="P3788" t="str">
            <v>Regular</v>
          </cell>
          <cell r="T3788">
            <v>1</v>
          </cell>
          <cell r="U3788" t="str">
            <v>ILS</v>
          </cell>
          <cell r="V3788" t="str">
            <v>Products - R&amp;D</v>
          </cell>
          <cell r="W3788" t="str">
            <v>Dorit Dor</v>
          </cell>
          <cell r="Y3788" t="str">
            <v>Eligible</v>
          </cell>
          <cell r="Z3788">
            <v>19000</v>
          </cell>
          <cell r="AA3788">
            <v>70046.082949308751</v>
          </cell>
          <cell r="AB3788">
            <v>19000</v>
          </cell>
          <cell r="AC3788">
            <v>70046.082949308751</v>
          </cell>
          <cell r="AD3788">
            <v>2</v>
          </cell>
          <cell r="AE3788" t="str">
            <v>D61</v>
          </cell>
          <cell r="AF3788">
            <v>16000</v>
          </cell>
          <cell r="AG3788">
            <v>23000</v>
          </cell>
          <cell r="AH3788">
            <v>0.42</v>
          </cell>
          <cell r="AI3788">
            <v>2</v>
          </cell>
          <cell r="AJ3788">
            <v>0</v>
          </cell>
          <cell r="AK3788">
            <v>19000</v>
          </cell>
          <cell r="AL3788">
            <v>0</v>
          </cell>
          <cell r="AM3788">
            <v>70046.082949308751</v>
          </cell>
          <cell r="AN3788">
            <v>0</v>
          </cell>
          <cell r="AO3788">
            <v>-0.17391304347826086</v>
          </cell>
          <cell r="AP3788" t="str">
            <v>Rated 2 - no recommendation</v>
          </cell>
          <cell r="AQ3788">
            <v>6500</v>
          </cell>
          <cell r="AR3788">
            <v>86000</v>
          </cell>
          <cell r="AS3788">
            <v>0.15</v>
          </cell>
          <cell r="AT3788">
            <v>1</v>
          </cell>
          <cell r="AU3788">
            <v>0</v>
          </cell>
          <cell r="AV3788">
            <v>19000</v>
          </cell>
          <cell r="AW3788">
            <v>70046.082949308751</v>
          </cell>
          <cell r="AX3788">
            <v>0</v>
          </cell>
          <cell r="AY3788">
            <v>0</v>
          </cell>
          <cell r="AZ3788" t="str">
            <v>Regular Bonus</v>
          </cell>
          <cell r="BA3788" t="str">
            <v>Regular BonusEligible</v>
          </cell>
          <cell r="BB3788" t="str">
            <v>Regular BonusIsrael</v>
          </cell>
          <cell r="BC3788" t="str">
            <v>Regular BonusIsrael Hourly Partial Time</v>
          </cell>
          <cell r="BD3788" t="str">
            <v>D61</v>
          </cell>
          <cell r="BE3788" t="str">
            <v>Hourly Partial Time</v>
          </cell>
          <cell r="BF3788">
            <v>19000</v>
          </cell>
          <cell r="BG3788">
            <v>0</v>
          </cell>
          <cell r="BI3788">
            <v>2000</v>
          </cell>
          <cell r="BJ3788">
            <v>6500</v>
          </cell>
          <cell r="BK3788">
            <v>6500</v>
          </cell>
          <cell r="BL3788">
            <v>5200</v>
          </cell>
        </row>
        <row r="3789">
          <cell r="B3789">
            <v>20585</v>
          </cell>
          <cell r="C3789">
            <v>15672</v>
          </cell>
          <cell r="D3789">
            <v>203782</v>
          </cell>
          <cell r="E3789" t="str">
            <v>Or Karni</v>
          </cell>
          <cell r="F3789" t="str">
            <v>SOFTWARE DEVELOPER</v>
          </cell>
          <cell r="G3789" t="str">
            <v>Employee</v>
          </cell>
          <cell r="H3789" t="str">
            <v>Products - R&amp;D</v>
          </cell>
          <cell r="I3789" t="str">
            <v>TEL-AVIV</v>
          </cell>
          <cell r="J3789" t="str">
            <v>Israel</v>
          </cell>
          <cell r="K3789">
            <v>43766</v>
          </cell>
          <cell r="L3789" t="str">
            <v>IL</v>
          </cell>
          <cell r="M3789" t="str">
            <v>D61P</v>
          </cell>
          <cell r="N3789" t="str">
            <v>D</v>
          </cell>
          <cell r="O3789" t="str">
            <v>6</v>
          </cell>
          <cell r="P3789" t="str">
            <v>Regular</v>
          </cell>
          <cell r="T3789">
            <v>1</v>
          </cell>
          <cell r="U3789" t="str">
            <v>ILS</v>
          </cell>
          <cell r="V3789" t="str">
            <v>Products - R&amp;D</v>
          </cell>
          <cell r="W3789" t="str">
            <v>Dorit Dor</v>
          </cell>
          <cell r="Y3789" t="str">
            <v>Eligible</v>
          </cell>
          <cell r="Z3789">
            <v>21000</v>
          </cell>
          <cell r="AA3789">
            <v>77419.354838709682</v>
          </cell>
          <cell r="AB3789">
            <v>21000</v>
          </cell>
          <cell r="AC3789">
            <v>77419.354838709682</v>
          </cell>
          <cell r="AD3789">
            <v>3</v>
          </cell>
          <cell r="AE3789" t="str">
            <v>D61</v>
          </cell>
          <cell r="AF3789">
            <v>16000</v>
          </cell>
          <cell r="AG3789">
            <v>23000</v>
          </cell>
          <cell r="AH3789">
            <v>0.71</v>
          </cell>
          <cell r="AI3789">
            <v>4</v>
          </cell>
          <cell r="AJ3789">
            <v>0</v>
          </cell>
          <cell r="AK3789">
            <v>21314.999999999996</v>
          </cell>
          <cell r="AL3789">
            <v>1.4999999999999902E-2</v>
          </cell>
          <cell r="AM3789">
            <v>78580.645161290304</v>
          </cell>
          <cell r="AN3789">
            <v>1161.2903225806222</v>
          </cell>
          <cell r="AO3789">
            <v>-7.3260869565217601E-2</v>
          </cell>
          <cell r="AQ3789">
            <v>6500</v>
          </cell>
          <cell r="AR3789">
            <v>86000</v>
          </cell>
          <cell r="AS3789">
            <v>0.18</v>
          </cell>
          <cell r="AT3789">
            <v>1</v>
          </cell>
          <cell r="AU3789">
            <v>0</v>
          </cell>
          <cell r="AV3789">
            <v>21314.999999999996</v>
          </cell>
          <cell r="AW3789">
            <v>78580.645161290304</v>
          </cell>
          <cell r="AX3789">
            <v>1.4999999999999902E-2</v>
          </cell>
          <cell r="AY3789">
            <v>1161.2903225806222</v>
          </cell>
          <cell r="AZ3789" t="str">
            <v>Regular Bonus</v>
          </cell>
          <cell r="BA3789" t="str">
            <v>Regular BonusEligible</v>
          </cell>
          <cell r="BB3789" t="str">
            <v>Regular BonusIsrael</v>
          </cell>
          <cell r="BC3789" t="str">
            <v>Regular BonusIsrael Employee</v>
          </cell>
          <cell r="BD3789" t="str">
            <v>D65</v>
          </cell>
          <cell r="BE3789" t="str">
            <v>Employee</v>
          </cell>
          <cell r="BF3789">
            <v>21000</v>
          </cell>
          <cell r="BG3789">
            <v>0</v>
          </cell>
          <cell r="BI3789">
            <v>4000</v>
          </cell>
          <cell r="BJ3789">
            <v>22000</v>
          </cell>
          <cell r="BK3789">
            <v>22000</v>
          </cell>
          <cell r="BL3789">
            <v>17600</v>
          </cell>
        </row>
        <row r="3790">
          <cell r="B3790">
            <v>16364</v>
          </cell>
          <cell r="C3790">
            <v>11295</v>
          </cell>
          <cell r="D3790">
            <v>119346</v>
          </cell>
          <cell r="E3790" t="str">
            <v>Ilya Rabinsky</v>
          </cell>
          <cell r="F3790" t="str">
            <v>SOFTWARE DEVELOPER</v>
          </cell>
          <cell r="G3790" t="str">
            <v>Employee</v>
          </cell>
          <cell r="H3790" t="str">
            <v>Products - R&amp;D</v>
          </cell>
          <cell r="I3790" t="str">
            <v>TEL-AVIV</v>
          </cell>
          <cell r="J3790" t="str">
            <v>Israel</v>
          </cell>
          <cell r="K3790">
            <v>42849</v>
          </cell>
          <cell r="L3790" t="str">
            <v>IL</v>
          </cell>
          <cell r="M3790" t="str">
            <v>D51P</v>
          </cell>
          <cell r="N3790" t="str">
            <v>D</v>
          </cell>
          <cell r="O3790" t="str">
            <v>5</v>
          </cell>
          <cell r="P3790" t="str">
            <v>Regular</v>
          </cell>
          <cell r="T3790">
            <v>1</v>
          </cell>
          <cell r="U3790" t="str">
            <v>ILS</v>
          </cell>
          <cell r="V3790" t="str">
            <v>Products - R&amp;D</v>
          </cell>
          <cell r="W3790" t="str">
            <v>Dorit Dor</v>
          </cell>
          <cell r="Y3790" t="str">
            <v>Eligible</v>
          </cell>
          <cell r="Z3790">
            <v>23900</v>
          </cell>
          <cell r="AA3790">
            <v>88110.599078341023</v>
          </cell>
          <cell r="AB3790">
            <v>23900</v>
          </cell>
          <cell r="AC3790">
            <v>88110.599078341023</v>
          </cell>
          <cell r="AD3790">
            <v>5</v>
          </cell>
          <cell r="AE3790" t="str">
            <v>D51</v>
          </cell>
          <cell r="AF3790">
            <v>19500</v>
          </cell>
          <cell r="AG3790">
            <v>29500</v>
          </cell>
          <cell r="AH3790">
            <v>0.44</v>
          </cell>
          <cell r="AI3790">
            <v>2</v>
          </cell>
          <cell r="AJ3790">
            <v>0</v>
          </cell>
          <cell r="AK3790">
            <v>25812</v>
          </cell>
          <cell r="AL3790">
            <v>8.0000000000000071E-2</v>
          </cell>
          <cell r="AM3790">
            <v>95159.447004608301</v>
          </cell>
          <cell r="AN3790">
            <v>7048.8479262672772</v>
          </cell>
          <cell r="AO3790">
            <v>-0.12501694915254236</v>
          </cell>
          <cell r="AQ3790">
            <v>6500</v>
          </cell>
          <cell r="AR3790">
            <v>86000</v>
          </cell>
          <cell r="AS3790">
            <v>0.21</v>
          </cell>
          <cell r="AT3790">
            <v>1</v>
          </cell>
          <cell r="AU3790">
            <v>0</v>
          </cell>
          <cell r="AV3790">
            <v>25812</v>
          </cell>
          <cell r="AW3790">
            <v>95159.447004608301</v>
          </cell>
          <cell r="AX3790">
            <v>8.0000000000000071E-2</v>
          </cell>
          <cell r="AY3790">
            <v>7048.8479262672772</v>
          </cell>
          <cell r="AZ3790" t="str">
            <v>Regular Bonus</v>
          </cell>
          <cell r="BA3790" t="str">
            <v>Regular BonusEligible</v>
          </cell>
          <cell r="BB3790" t="str">
            <v>Regular BonusIsrael</v>
          </cell>
          <cell r="BC3790" t="str">
            <v>Regular BonusIsrael Employee</v>
          </cell>
          <cell r="BD3790" t="str">
            <v>D51</v>
          </cell>
          <cell r="BE3790" t="str">
            <v>Employee</v>
          </cell>
          <cell r="BF3790">
            <v>23900</v>
          </cell>
          <cell r="BG3790">
            <v>60000</v>
          </cell>
          <cell r="BH3790">
            <v>5</v>
          </cell>
          <cell r="BI3790">
            <v>4000</v>
          </cell>
          <cell r="BJ3790">
            <v>52000</v>
          </cell>
          <cell r="BK3790">
            <v>52000</v>
          </cell>
          <cell r="BL3790">
            <v>41600</v>
          </cell>
        </row>
        <row r="3791">
          <cell r="B3791">
            <v>20538</v>
          </cell>
          <cell r="C3791">
            <v>15625</v>
          </cell>
          <cell r="D3791">
            <v>205080</v>
          </cell>
          <cell r="E3791" t="str">
            <v>Adi Rosenbaum</v>
          </cell>
          <cell r="F3791" t="str">
            <v>SECURITY ANALYST</v>
          </cell>
          <cell r="G3791" t="str">
            <v>Hourly Partial Time</v>
          </cell>
          <cell r="H3791" t="str">
            <v>Products - R&amp;D</v>
          </cell>
          <cell r="I3791" t="str">
            <v>TEL-AVIV</v>
          </cell>
          <cell r="J3791" t="str">
            <v>Israel</v>
          </cell>
          <cell r="K3791">
            <v>43762</v>
          </cell>
          <cell r="L3791" t="str">
            <v>IL</v>
          </cell>
          <cell r="M3791" t="str">
            <v>D61S</v>
          </cell>
          <cell r="N3791" t="str">
            <v>D</v>
          </cell>
          <cell r="O3791" t="str">
            <v>6</v>
          </cell>
          <cell r="P3791" t="str">
            <v>Regular</v>
          </cell>
          <cell r="T3791">
            <v>1</v>
          </cell>
          <cell r="U3791" t="str">
            <v>ILS</v>
          </cell>
          <cell r="V3791" t="str">
            <v>Products - R&amp;D</v>
          </cell>
          <cell r="W3791" t="str">
            <v>Dorit Dor</v>
          </cell>
          <cell r="Y3791" t="str">
            <v>Eligible</v>
          </cell>
          <cell r="Z3791">
            <v>13720</v>
          </cell>
          <cell r="AA3791">
            <v>50580.645161290326</v>
          </cell>
          <cell r="AB3791">
            <v>13720</v>
          </cell>
          <cell r="AC3791">
            <v>50580.645161290326</v>
          </cell>
          <cell r="AD3791">
            <v>4</v>
          </cell>
          <cell r="AE3791" t="str">
            <v>D61</v>
          </cell>
          <cell r="AF3791">
            <v>11860</v>
          </cell>
          <cell r="AG3791">
            <v>18370</v>
          </cell>
          <cell r="AH3791">
            <v>0.28000000000000003</v>
          </cell>
          <cell r="AI3791">
            <v>2</v>
          </cell>
          <cell r="AJ3791">
            <v>0</v>
          </cell>
          <cell r="AK3791">
            <v>14406</v>
          </cell>
          <cell r="AL3791">
            <v>5.0000000000000044E-2</v>
          </cell>
          <cell r="AM3791">
            <v>53109.677419354841</v>
          </cell>
          <cell r="AN3791">
            <v>2529.0322580645152</v>
          </cell>
          <cell r="AO3791">
            <v>-0.21578660860097987</v>
          </cell>
          <cell r="AQ3791">
            <v>6500</v>
          </cell>
          <cell r="AR3791">
            <v>86000</v>
          </cell>
          <cell r="AS3791">
            <v>0.09</v>
          </cell>
          <cell r="AT3791">
            <v>1</v>
          </cell>
          <cell r="AU3791">
            <v>0</v>
          </cell>
          <cell r="AV3791">
            <v>14406</v>
          </cell>
          <cell r="AW3791">
            <v>53109.677419354841</v>
          </cell>
          <cell r="AX3791">
            <v>5.0000000000000044E-2</v>
          </cell>
          <cell r="AY3791">
            <v>2529.0322580645152</v>
          </cell>
          <cell r="AZ3791" t="str">
            <v>Regular Bonus</v>
          </cell>
          <cell r="BA3791" t="str">
            <v>Regular BonusEligible</v>
          </cell>
          <cell r="BB3791" t="str">
            <v>Regular BonusIsrael</v>
          </cell>
          <cell r="BC3791" t="str">
            <v>Regular BonusIsrael Hourly Partial Time</v>
          </cell>
          <cell r="BD3791" t="str">
            <v>D65</v>
          </cell>
          <cell r="BE3791" t="str">
            <v>Hourly Partial Time</v>
          </cell>
          <cell r="BF3791">
            <v>13720</v>
          </cell>
          <cell r="BG3791">
            <v>0</v>
          </cell>
          <cell r="BI3791">
            <v>2000</v>
          </cell>
          <cell r="BJ3791">
            <v>17500</v>
          </cell>
          <cell r="BK3791">
            <v>17500</v>
          </cell>
          <cell r="BL3791">
            <v>14000</v>
          </cell>
        </row>
        <row r="3792">
          <cell r="B3792">
            <v>20579</v>
          </cell>
          <cell r="C3792">
            <v>15666</v>
          </cell>
          <cell r="D3792">
            <v>89723</v>
          </cell>
          <cell r="E3792" t="str">
            <v>Kobie Bendalak</v>
          </cell>
          <cell r="F3792" t="str">
            <v>PRODUCT MANAGER</v>
          </cell>
          <cell r="G3792" t="str">
            <v>Employee</v>
          </cell>
          <cell r="H3792" t="str">
            <v>Products - R&amp;D</v>
          </cell>
          <cell r="I3792" t="str">
            <v>TEL-AVIV</v>
          </cell>
          <cell r="J3792" t="str">
            <v>Israel</v>
          </cell>
          <cell r="K3792">
            <v>43766</v>
          </cell>
          <cell r="L3792" t="str">
            <v>IL</v>
          </cell>
          <cell r="M3792" t="str">
            <v>D41P</v>
          </cell>
          <cell r="N3792" t="str">
            <v>D</v>
          </cell>
          <cell r="O3792" t="str">
            <v>4</v>
          </cell>
          <cell r="P3792" t="str">
            <v>Regular</v>
          </cell>
          <cell r="T3792">
            <v>1</v>
          </cell>
          <cell r="U3792" t="str">
            <v>ILS</v>
          </cell>
          <cell r="V3792" t="str">
            <v>Products - R&amp;D</v>
          </cell>
          <cell r="W3792" t="str">
            <v>Dorit Dor</v>
          </cell>
          <cell r="Y3792" t="str">
            <v>Eligible</v>
          </cell>
          <cell r="Z3792">
            <v>35000</v>
          </cell>
          <cell r="AA3792">
            <v>129032.25806451614</v>
          </cell>
          <cell r="AB3792">
            <v>35000</v>
          </cell>
          <cell r="AC3792">
            <v>129032.25806451614</v>
          </cell>
          <cell r="AD3792">
            <v>2</v>
          </cell>
          <cell r="AE3792" t="str">
            <v>D41</v>
          </cell>
          <cell r="AF3792">
            <v>25500</v>
          </cell>
          <cell r="AG3792">
            <v>37000</v>
          </cell>
          <cell r="AH3792">
            <v>0.82</v>
          </cell>
          <cell r="AI3792">
            <v>4</v>
          </cell>
          <cell r="AJ3792">
            <v>0</v>
          </cell>
          <cell r="AK3792">
            <v>35000</v>
          </cell>
          <cell r="AL3792">
            <v>0</v>
          </cell>
          <cell r="AM3792">
            <v>129032.25806451614</v>
          </cell>
          <cell r="AN3792">
            <v>0</v>
          </cell>
          <cell r="AO3792">
            <v>-5.4054054054054057E-2</v>
          </cell>
          <cell r="AP3792" t="str">
            <v>Rated 2 - no recommendation</v>
          </cell>
          <cell r="AQ3792">
            <v>6500</v>
          </cell>
          <cell r="AR3792">
            <v>86000</v>
          </cell>
          <cell r="AS3792">
            <v>0.35</v>
          </cell>
          <cell r="AT3792">
            <v>1</v>
          </cell>
          <cell r="AU3792">
            <v>0</v>
          </cell>
          <cell r="AV3792">
            <v>35000</v>
          </cell>
          <cell r="AW3792">
            <v>129032.25806451614</v>
          </cell>
          <cell r="AX3792">
            <v>0</v>
          </cell>
          <cell r="AY3792">
            <v>0</v>
          </cell>
          <cell r="AZ3792" t="str">
            <v>Regular Bonus</v>
          </cell>
          <cell r="BA3792" t="str">
            <v>Regular BonusEligible</v>
          </cell>
          <cell r="BB3792" t="str">
            <v>Regular BonusIsrael</v>
          </cell>
          <cell r="BC3792" t="str">
            <v>Regular BonusIsrael Employee</v>
          </cell>
          <cell r="BD3792" t="str">
            <v>M41</v>
          </cell>
          <cell r="BE3792" t="str">
            <v>Employee</v>
          </cell>
          <cell r="BF3792">
            <v>35000</v>
          </cell>
          <cell r="BG3792">
            <v>0</v>
          </cell>
          <cell r="BI3792">
            <v>4000</v>
          </cell>
          <cell r="BJ3792">
            <v>30000</v>
          </cell>
          <cell r="BK3792">
            <v>30000</v>
          </cell>
          <cell r="BL3792">
            <v>24000</v>
          </cell>
        </row>
        <row r="3793">
          <cell r="B3793">
            <v>20600</v>
          </cell>
          <cell r="C3793">
            <v>15687</v>
          </cell>
          <cell r="D3793">
            <v>209312</v>
          </cell>
          <cell r="E3793" t="str">
            <v>Gil Haim Zada</v>
          </cell>
          <cell r="F3793" t="str">
            <v>SECURITY ANALYST</v>
          </cell>
          <cell r="G3793" t="str">
            <v>Hourly Partial Time</v>
          </cell>
          <cell r="H3793" t="str">
            <v>Products - R&amp;D</v>
          </cell>
          <cell r="I3793" t="str">
            <v>TEL-AVIV</v>
          </cell>
          <cell r="J3793" t="str">
            <v>Israel</v>
          </cell>
          <cell r="K3793">
            <v>43766</v>
          </cell>
          <cell r="L3793" t="str">
            <v>IL</v>
          </cell>
          <cell r="M3793" t="str">
            <v>D61S</v>
          </cell>
          <cell r="N3793" t="str">
            <v>D</v>
          </cell>
          <cell r="O3793" t="str">
            <v>6</v>
          </cell>
          <cell r="P3793" t="str">
            <v>Regular</v>
          </cell>
          <cell r="T3793">
            <v>1</v>
          </cell>
          <cell r="U3793" t="str">
            <v>ILS</v>
          </cell>
          <cell r="V3793" t="str">
            <v>Products - R&amp;D</v>
          </cell>
          <cell r="W3793" t="str">
            <v>Dorit Dor</v>
          </cell>
          <cell r="Y3793" t="str">
            <v>Eligible</v>
          </cell>
          <cell r="Z3793">
            <v>15580</v>
          </cell>
          <cell r="AA3793">
            <v>57437.788018433181</v>
          </cell>
          <cell r="AB3793">
            <v>15580</v>
          </cell>
          <cell r="AC3793">
            <v>57437.788018433181</v>
          </cell>
          <cell r="AD3793">
            <v>3</v>
          </cell>
          <cell r="AE3793" t="str">
            <v>D61</v>
          </cell>
          <cell r="AF3793">
            <v>11860</v>
          </cell>
          <cell r="AG3793">
            <v>18370</v>
          </cell>
          <cell r="AH3793">
            <v>0.56999999999999995</v>
          </cell>
          <cell r="AI3793">
            <v>3</v>
          </cell>
          <cell r="AJ3793">
            <v>0</v>
          </cell>
          <cell r="AK3793">
            <v>15891.6</v>
          </cell>
          <cell r="AL3793">
            <v>2.0000000000000018E-2</v>
          </cell>
          <cell r="AM3793">
            <v>58586.543778801846</v>
          </cell>
          <cell r="AN3793">
            <v>1148.7557603686655</v>
          </cell>
          <cell r="AO3793">
            <v>-0.13491562329885676</v>
          </cell>
          <cell r="AQ3793">
            <v>6500</v>
          </cell>
          <cell r="AR3793">
            <v>86000</v>
          </cell>
          <cell r="AS3793">
            <v>0.11</v>
          </cell>
          <cell r="AT3793">
            <v>1</v>
          </cell>
          <cell r="AU3793">
            <v>0</v>
          </cell>
          <cell r="AV3793">
            <v>15891.6</v>
          </cell>
          <cell r="AW3793">
            <v>58586.543778801846</v>
          </cell>
          <cell r="AX3793">
            <v>2.0000000000000018E-2</v>
          </cell>
          <cell r="AY3793">
            <v>1148.7557603686655</v>
          </cell>
          <cell r="AZ3793" t="str">
            <v>Regular Bonus</v>
          </cell>
          <cell r="BA3793" t="str">
            <v>Regular BonusEligible</v>
          </cell>
          <cell r="BB3793" t="str">
            <v>Regular BonusIsrael</v>
          </cell>
          <cell r="BC3793" t="str">
            <v>Regular BonusIsrael Hourly Partial Time</v>
          </cell>
          <cell r="BD3793" t="str">
            <v>D65</v>
          </cell>
          <cell r="BE3793" t="str">
            <v>Hourly Partial Time</v>
          </cell>
          <cell r="BF3793">
            <v>15580</v>
          </cell>
          <cell r="BG3793">
            <v>0</v>
          </cell>
          <cell r="BI3793">
            <v>2000</v>
          </cell>
          <cell r="BJ3793">
            <v>11000</v>
          </cell>
          <cell r="BK3793">
            <v>11000</v>
          </cell>
          <cell r="BL3793">
            <v>8800</v>
          </cell>
        </row>
        <row r="3794">
          <cell r="B3794">
            <v>20837</v>
          </cell>
          <cell r="C3794">
            <v>15924</v>
          </cell>
          <cell r="D3794">
            <v>214468</v>
          </cell>
          <cell r="E3794" t="str">
            <v>Haim Kastner</v>
          </cell>
          <cell r="F3794" t="str">
            <v>SOFTWARE DEVELOPER</v>
          </cell>
          <cell r="G3794" t="str">
            <v>Employee</v>
          </cell>
          <cell r="H3794" t="str">
            <v>Products - R&amp;D</v>
          </cell>
          <cell r="I3794" t="str">
            <v>TEL-AVIV</v>
          </cell>
          <cell r="J3794" t="str">
            <v>Israel</v>
          </cell>
          <cell r="K3794">
            <v>43864</v>
          </cell>
          <cell r="L3794" t="str">
            <v>IL</v>
          </cell>
          <cell r="M3794" t="str">
            <v>D51P</v>
          </cell>
          <cell r="N3794" t="str">
            <v>D</v>
          </cell>
          <cell r="O3794" t="str">
            <v>5</v>
          </cell>
          <cell r="P3794" t="str">
            <v>Regular</v>
          </cell>
          <cell r="T3794">
            <v>1</v>
          </cell>
          <cell r="U3794" t="str">
            <v>ILS</v>
          </cell>
          <cell r="V3794" t="str">
            <v>Products - R&amp;D</v>
          </cell>
          <cell r="W3794" t="str">
            <v>Dorit Dor</v>
          </cell>
          <cell r="Y3794" t="str">
            <v>Eligible</v>
          </cell>
          <cell r="Z3794">
            <v>27000</v>
          </cell>
          <cell r="AA3794">
            <v>99539.170506912444</v>
          </cell>
          <cell r="AB3794">
            <v>27000</v>
          </cell>
          <cell r="AC3794">
            <v>99539.170506912444</v>
          </cell>
          <cell r="AD3794">
            <v>5</v>
          </cell>
          <cell r="AE3794" t="str">
            <v>D51</v>
          </cell>
          <cell r="AF3794">
            <v>19500</v>
          </cell>
          <cell r="AG3794">
            <v>29500</v>
          </cell>
          <cell r="AH3794">
            <v>0.75</v>
          </cell>
          <cell r="AI3794">
            <v>4</v>
          </cell>
          <cell r="AJ3794">
            <v>0</v>
          </cell>
          <cell r="AK3794">
            <v>28080</v>
          </cell>
          <cell r="AL3794">
            <v>4.0000000000000036E-2</v>
          </cell>
          <cell r="AM3794">
            <v>103520.73732718894</v>
          </cell>
          <cell r="AN3794">
            <v>3981.5668202764937</v>
          </cell>
          <cell r="AO3794">
            <v>-4.8135593220339001E-2</v>
          </cell>
          <cell r="AQ3794">
            <v>6500</v>
          </cell>
          <cell r="AR3794">
            <v>86000</v>
          </cell>
          <cell r="AS3794">
            <v>0.25</v>
          </cell>
          <cell r="AT3794">
            <v>1</v>
          </cell>
          <cell r="AU3794">
            <v>0</v>
          </cell>
          <cell r="AV3794">
            <v>28080</v>
          </cell>
          <cell r="AW3794">
            <v>103520.73732718894</v>
          </cell>
          <cell r="AX3794">
            <v>4.0000000000000036E-2</v>
          </cell>
          <cell r="AY3794">
            <v>3981.5668202764937</v>
          </cell>
          <cell r="AZ3794" t="str">
            <v>Regular Bonus</v>
          </cell>
          <cell r="BA3794" t="str">
            <v>Regular BonusEligible</v>
          </cell>
          <cell r="BB3794" t="str">
            <v>Regular BonusIsrael</v>
          </cell>
          <cell r="BC3794" t="str">
            <v>Regular BonusIsrael Employee</v>
          </cell>
          <cell r="BD3794" t="str">
            <v>D55</v>
          </cell>
          <cell r="BE3794" t="str">
            <v>Employee</v>
          </cell>
          <cell r="BF3794">
            <v>27000</v>
          </cell>
          <cell r="BG3794">
            <v>0</v>
          </cell>
          <cell r="BI3794">
            <v>4000</v>
          </cell>
          <cell r="BJ3794">
            <v>54000</v>
          </cell>
          <cell r="BK3794">
            <v>54000</v>
          </cell>
          <cell r="BL3794">
            <v>43200</v>
          </cell>
        </row>
        <row r="3795">
          <cell r="B3795">
            <v>20602</v>
          </cell>
          <cell r="C3795">
            <v>15689</v>
          </cell>
          <cell r="D3795">
            <v>204536</v>
          </cell>
          <cell r="E3795" t="str">
            <v>Beni Davra</v>
          </cell>
          <cell r="F3795" t="str">
            <v>SOFTWARE DEVELOPER</v>
          </cell>
          <cell r="G3795" t="str">
            <v>Employee</v>
          </cell>
          <cell r="H3795" t="str">
            <v>Products - R&amp;D</v>
          </cell>
          <cell r="I3795" t="str">
            <v>TEL-AVIV</v>
          </cell>
          <cell r="J3795" t="str">
            <v>Israel</v>
          </cell>
          <cell r="K3795">
            <v>43772</v>
          </cell>
          <cell r="L3795" t="str">
            <v>IL</v>
          </cell>
          <cell r="M3795" t="str">
            <v>D61P</v>
          </cell>
          <cell r="N3795" t="str">
            <v>D</v>
          </cell>
          <cell r="O3795" t="str">
            <v>6</v>
          </cell>
          <cell r="P3795" t="str">
            <v>Regular</v>
          </cell>
          <cell r="T3795">
            <v>1</v>
          </cell>
          <cell r="U3795" t="str">
            <v>ILS</v>
          </cell>
          <cell r="V3795" t="str">
            <v>Products - R&amp;D</v>
          </cell>
          <cell r="W3795" t="str">
            <v>Dorit Dor</v>
          </cell>
          <cell r="Y3795" t="str">
            <v>Eligible</v>
          </cell>
          <cell r="Z3795">
            <v>16000</v>
          </cell>
          <cell r="AA3795">
            <v>58986.175115207378</v>
          </cell>
          <cell r="AB3795">
            <v>16000</v>
          </cell>
          <cell r="AC3795">
            <v>58986.175115207378</v>
          </cell>
          <cell r="AD3795">
            <v>3</v>
          </cell>
          <cell r="AE3795" t="str">
            <v>D61</v>
          </cell>
          <cell r="AF3795">
            <v>16000</v>
          </cell>
          <cell r="AG3795">
            <v>23000</v>
          </cell>
          <cell r="AH3795">
            <v>0</v>
          </cell>
          <cell r="AI3795">
            <v>1</v>
          </cell>
          <cell r="AJ3795">
            <v>0</v>
          </cell>
          <cell r="AK3795">
            <v>16640</v>
          </cell>
          <cell r="AL3795">
            <v>4.0000000000000036E-2</v>
          </cell>
          <cell r="AM3795">
            <v>61345.622119815671</v>
          </cell>
          <cell r="AN3795">
            <v>2359.4470046082934</v>
          </cell>
          <cell r="AO3795">
            <v>-0.27652173913043476</v>
          </cell>
          <cell r="AQ3795">
            <v>6500</v>
          </cell>
          <cell r="AR3795">
            <v>86000</v>
          </cell>
          <cell r="AS3795">
            <v>0.11</v>
          </cell>
          <cell r="AT3795">
            <v>1</v>
          </cell>
          <cell r="AU3795">
            <v>0</v>
          </cell>
          <cell r="AV3795">
            <v>16640</v>
          </cell>
          <cell r="AW3795">
            <v>61345.622119815671</v>
          </cell>
          <cell r="AX3795">
            <v>4.0000000000000036E-2</v>
          </cell>
          <cell r="AY3795">
            <v>2359.4470046082934</v>
          </cell>
          <cell r="AZ3795" t="str">
            <v>Regular Bonus</v>
          </cell>
          <cell r="BA3795" t="str">
            <v>Regular BonusEligible</v>
          </cell>
          <cell r="BB3795" t="str">
            <v>Regular BonusIsrael</v>
          </cell>
          <cell r="BC3795" t="str">
            <v>Regular BonusIsrael Employee</v>
          </cell>
          <cell r="BD3795" t="str">
            <v>D65</v>
          </cell>
          <cell r="BE3795" t="str">
            <v>Employee</v>
          </cell>
          <cell r="BF3795">
            <v>16000</v>
          </cell>
          <cell r="BG3795">
            <v>0</v>
          </cell>
          <cell r="BI3795">
            <v>4000</v>
          </cell>
          <cell r="BJ3795">
            <v>22000</v>
          </cell>
          <cell r="BK3795">
            <v>22000</v>
          </cell>
          <cell r="BL3795">
            <v>17600</v>
          </cell>
        </row>
        <row r="3796">
          <cell r="B3796">
            <v>20986</v>
          </cell>
          <cell r="C3796">
            <v>16073</v>
          </cell>
          <cell r="D3796">
            <v>242062</v>
          </cell>
          <cell r="E3796" t="str">
            <v>Gil Beressi</v>
          </cell>
          <cell r="F3796" t="str">
            <v>Software Developer</v>
          </cell>
          <cell r="G3796" t="str">
            <v>Employee</v>
          </cell>
          <cell r="H3796" t="str">
            <v>Products - R&amp;D</v>
          </cell>
          <cell r="I3796" t="str">
            <v>TEL-AVIV</v>
          </cell>
          <cell r="J3796" t="str">
            <v>Israel</v>
          </cell>
          <cell r="K3796">
            <v>43864</v>
          </cell>
          <cell r="L3796" t="str">
            <v>IL</v>
          </cell>
          <cell r="M3796" t="str">
            <v>D61P</v>
          </cell>
          <cell r="N3796" t="str">
            <v>D</v>
          </cell>
          <cell r="O3796" t="str">
            <v>6</v>
          </cell>
          <cell r="P3796" t="str">
            <v>Regular</v>
          </cell>
          <cell r="T3796">
            <v>1</v>
          </cell>
          <cell r="U3796" t="str">
            <v>ILS</v>
          </cell>
          <cell r="V3796" t="str">
            <v>Products - R&amp;D</v>
          </cell>
          <cell r="W3796" t="str">
            <v>Dorit Dor</v>
          </cell>
          <cell r="Y3796" t="str">
            <v>Eligible</v>
          </cell>
          <cell r="Z3796">
            <v>20000</v>
          </cell>
          <cell r="AA3796">
            <v>73732.718894009216</v>
          </cell>
          <cell r="AB3796">
            <v>20000</v>
          </cell>
          <cell r="AC3796">
            <v>73732.718894009216</v>
          </cell>
          <cell r="AD3796">
            <v>5</v>
          </cell>
          <cell r="AE3796" t="str">
            <v>D61</v>
          </cell>
          <cell r="AF3796">
            <v>16000</v>
          </cell>
          <cell r="AG3796">
            <v>23000</v>
          </cell>
          <cell r="AH3796">
            <v>0.56999999999999995</v>
          </cell>
          <cell r="AI3796">
            <v>3</v>
          </cell>
          <cell r="AJ3796">
            <v>0</v>
          </cell>
          <cell r="AK3796">
            <v>20000</v>
          </cell>
          <cell r="AL3796">
            <v>0</v>
          </cell>
          <cell r="AM3796">
            <v>73732.718894009216</v>
          </cell>
          <cell r="AN3796">
            <v>0</v>
          </cell>
          <cell r="AO3796">
            <v>-0.13043478260869568</v>
          </cell>
          <cell r="AP3796" t="str">
            <v>Already received an increase</v>
          </cell>
          <cell r="AQ3796">
            <v>6500</v>
          </cell>
          <cell r="AR3796">
            <v>86000</v>
          </cell>
          <cell r="AS3796">
            <v>0.16</v>
          </cell>
          <cell r="AT3796">
            <v>1</v>
          </cell>
          <cell r="AU3796">
            <v>0</v>
          </cell>
          <cell r="AV3796">
            <v>20000</v>
          </cell>
          <cell r="AW3796">
            <v>73732.718894009216</v>
          </cell>
          <cell r="AX3796">
            <v>0</v>
          </cell>
          <cell r="AY3796">
            <v>0</v>
          </cell>
          <cell r="AZ3796" t="str">
            <v>Regular Bonus</v>
          </cell>
          <cell r="BA3796" t="str">
            <v>Regular BonusEligible</v>
          </cell>
          <cell r="BB3796" t="str">
            <v>Regular BonusIsrael</v>
          </cell>
          <cell r="BC3796" t="str">
            <v>Regular BonusIsrael Hourly Partial Time</v>
          </cell>
          <cell r="BD3796" t="str">
            <v>D61</v>
          </cell>
          <cell r="BE3796" t="str">
            <v>Hourly Partial Time</v>
          </cell>
          <cell r="BF3796">
            <v>20000</v>
          </cell>
          <cell r="BG3796">
            <v>0</v>
          </cell>
          <cell r="BI3796">
            <v>2000</v>
          </cell>
          <cell r="BJ3796">
            <v>19000</v>
          </cell>
          <cell r="BK3796">
            <v>19000</v>
          </cell>
          <cell r="BL3796">
            <v>15200</v>
          </cell>
        </row>
        <row r="3797">
          <cell r="B3797">
            <v>9977</v>
          </cell>
          <cell r="C3797">
            <v>3451</v>
          </cell>
          <cell r="E3797" t="str">
            <v>Dana Raz</v>
          </cell>
          <cell r="F3797" t="str">
            <v>SOFTWARE DEVELOPER</v>
          </cell>
          <cell r="G3797" t="str">
            <v>Employee</v>
          </cell>
          <cell r="H3797" t="str">
            <v>Products - R&amp;D</v>
          </cell>
          <cell r="I3797" t="str">
            <v>TEL-AVIV</v>
          </cell>
          <cell r="J3797" t="str">
            <v>Israel</v>
          </cell>
          <cell r="K3797">
            <v>40952</v>
          </cell>
          <cell r="L3797" t="str">
            <v>IL</v>
          </cell>
          <cell r="M3797" t="str">
            <v>D51P</v>
          </cell>
          <cell r="N3797" t="str">
            <v>D</v>
          </cell>
          <cell r="O3797" t="str">
            <v>5</v>
          </cell>
          <cell r="P3797" t="str">
            <v>Regular</v>
          </cell>
          <cell r="T3797">
            <v>1</v>
          </cell>
          <cell r="U3797" t="str">
            <v>ILS</v>
          </cell>
          <cell r="V3797" t="str">
            <v>Products - R&amp;D</v>
          </cell>
          <cell r="W3797" t="str">
            <v>Dorit Dor</v>
          </cell>
          <cell r="Y3797" t="str">
            <v>Eligible</v>
          </cell>
          <cell r="Z3797">
            <v>19500</v>
          </cell>
          <cell r="AA3797">
            <v>71889.400921658991</v>
          </cell>
          <cell r="AB3797">
            <v>23500</v>
          </cell>
          <cell r="AC3797">
            <v>86635.944700460837</v>
          </cell>
          <cell r="AD3797">
            <v>5</v>
          </cell>
          <cell r="AE3797" t="str">
            <v>D51</v>
          </cell>
          <cell r="AF3797">
            <v>19500</v>
          </cell>
          <cell r="AG3797">
            <v>29500</v>
          </cell>
          <cell r="AH3797">
            <v>0.4</v>
          </cell>
          <cell r="AI3797">
            <v>2</v>
          </cell>
          <cell r="AJ3797">
            <v>0</v>
          </cell>
          <cell r="AK3797">
            <v>23500</v>
          </cell>
          <cell r="AL3797">
            <v>0</v>
          </cell>
          <cell r="AM3797">
            <v>86635.944700460837</v>
          </cell>
          <cell r="AN3797">
            <v>0</v>
          </cell>
          <cell r="AO3797">
            <v>-0.20338983050847459</v>
          </cell>
          <cell r="AP3797" t="str">
            <v>Already received an increase</v>
          </cell>
          <cell r="AQ3797">
            <v>6500</v>
          </cell>
          <cell r="AR3797">
            <v>86000</v>
          </cell>
          <cell r="AS3797">
            <v>0.21</v>
          </cell>
          <cell r="AT3797">
            <v>1</v>
          </cell>
          <cell r="AU3797">
            <v>0</v>
          </cell>
          <cell r="AV3797">
            <v>23500</v>
          </cell>
          <cell r="AW3797">
            <v>86635.944700460837</v>
          </cell>
          <cell r="AX3797">
            <v>0</v>
          </cell>
          <cell r="AY3797">
            <v>0</v>
          </cell>
          <cell r="AZ3797" t="str">
            <v>Regular Bonus</v>
          </cell>
          <cell r="BA3797" t="str">
            <v>Regular BonusEligible</v>
          </cell>
          <cell r="BB3797" t="str">
            <v>Regular BonusIsrael</v>
          </cell>
          <cell r="BC3797" t="str">
            <v>Regular BonusIsrael Employee</v>
          </cell>
          <cell r="BD3797" t="str">
            <v>D55</v>
          </cell>
          <cell r="BE3797" t="str">
            <v>Employee</v>
          </cell>
          <cell r="BF3797">
            <v>23500</v>
          </cell>
          <cell r="BG3797">
            <v>15781</v>
          </cell>
          <cell r="BH3797">
            <v>2</v>
          </cell>
          <cell r="BI3797">
            <v>4000</v>
          </cell>
          <cell r="BJ3797">
            <v>54000</v>
          </cell>
          <cell r="BK3797">
            <v>54000</v>
          </cell>
          <cell r="BL3797">
            <v>43200</v>
          </cell>
        </row>
        <row r="3798">
          <cell r="B3798">
            <v>21106</v>
          </cell>
          <cell r="C3798">
            <v>16193</v>
          </cell>
          <cell r="D3798">
            <v>215329</v>
          </cell>
          <cell r="E3798" t="str">
            <v>Hadar Hazan</v>
          </cell>
          <cell r="F3798" t="str">
            <v>SOFTWARE DEVELOPER</v>
          </cell>
          <cell r="G3798" t="str">
            <v>Employee</v>
          </cell>
          <cell r="H3798" t="str">
            <v>Products - R&amp;D</v>
          </cell>
          <cell r="I3798" t="str">
            <v>TEL-AVIV</v>
          </cell>
          <cell r="J3798" t="str">
            <v>Israel</v>
          </cell>
          <cell r="K3798">
            <v>43893</v>
          </cell>
          <cell r="L3798" t="str">
            <v>IL</v>
          </cell>
          <cell r="M3798" t="str">
            <v>D61P</v>
          </cell>
          <cell r="N3798" t="str">
            <v>D</v>
          </cell>
          <cell r="O3798" t="str">
            <v>6</v>
          </cell>
          <cell r="P3798" t="str">
            <v>Regular</v>
          </cell>
          <cell r="T3798">
            <v>1</v>
          </cell>
          <cell r="U3798" t="str">
            <v>ILS</v>
          </cell>
          <cell r="V3798" t="str">
            <v>Products - R&amp;D</v>
          </cell>
          <cell r="W3798" t="str">
            <v>Dorit Dor</v>
          </cell>
          <cell r="Y3798" t="str">
            <v>Eligible</v>
          </cell>
          <cell r="Z3798">
            <v>20000</v>
          </cell>
          <cell r="AA3798">
            <v>73732.718894009216</v>
          </cell>
          <cell r="AB3798">
            <v>20000</v>
          </cell>
          <cell r="AC3798">
            <v>73732.718894009216</v>
          </cell>
          <cell r="AD3798">
            <v>3</v>
          </cell>
          <cell r="AE3798" t="str">
            <v>D61</v>
          </cell>
          <cell r="AF3798">
            <v>16000</v>
          </cell>
          <cell r="AG3798">
            <v>23000</v>
          </cell>
          <cell r="AH3798">
            <v>0.56999999999999995</v>
          </cell>
          <cell r="AI3798">
            <v>3</v>
          </cell>
          <cell r="AJ3798">
            <v>0</v>
          </cell>
          <cell r="AK3798">
            <v>20400</v>
          </cell>
          <cell r="AL3798">
            <v>2.0000000000000018E-2</v>
          </cell>
          <cell r="AM3798">
            <v>75207.373271889403</v>
          </cell>
          <cell r="AN3798">
            <v>1474.6543778801861</v>
          </cell>
          <cell r="AO3798">
            <v>-0.11304347826086958</v>
          </cell>
          <cell r="AQ3798">
            <v>6500</v>
          </cell>
          <cell r="AR3798">
            <v>86000</v>
          </cell>
          <cell r="AS3798">
            <v>0.16</v>
          </cell>
          <cell r="AT3798">
            <v>1</v>
          </cell>
          <cell r="AU3798">
            <v>0</v>
          </cell>
          <cell r="AV3798">
            <v>20400</v>
          </cell>
          <cell r="AW3798">
            <v>75207.373271889403</v>
          </cell>
          <cell r="AX3798">
            <v>2.0000000000000018E-2</v>
          </cell>
          <cell r="AY3798">
            <v>1474.6543778801861</v>
          </cell>
          <cell r="AZ3798" t="str">
            <v>Regular Bonus</v>
          </cell>
          <cell r="BA3798" t="str">
            <v>Regular BonusEligible</v>
          </cell>
          <cell r="BB3798" t="str">
            <v>Regular BonusIsrael</v>
          </cell>
          <cell r="BC3798" t="str">
            <v>Regular BonusIsrael Employee</v>
          </cell>
          <cell r="BD3798" t="str">
            <v>D65</v>
          </cell>
          <cell r="BE3798" t="str">
            <v>Employee</v>
          </cell>
          <cell r="BF3798">
            <v>20000</v>
          </cell>
          <cell r="BG3798">
            <v>0</v>
          </cell>
          <cell r="BI3798">
            <v>4000</v>
          </cell>
          <cell r="BJ3798">
            <v>22000</v>
          </cell>
          <cell r="BK3798">
            <v>22000</v>
          </cell>
          <cell r="BL3798">
            <v>17600</v>
          </cell>
        </row>
        <row r="3799">
          <cell r="B3799">
            <v>21116</v>
          </cell>
          <cell r="C3799">
            <v>16203</v>
          </cell>
          <cell r="D3799">
            <v>26301</v>
          </cell>
          <cell r="E3799" t="str">
            <v>Adam Galmor</v>
          </cell>
          <cell r="F3799" t="str">
            <v>SOFTWARE DEVELOPER</v>
          </cell>
          <cell r="G3799" t="str">
            <v>Employee</v>
          </cell>
          <cell r="H3799" t="str">
            <v>Products - R&amp;D</v>
          </cell>
          <cell r="I3799" t="str">
            <v>TEL-AVIV</v>
          </cell>
          <cell r="J3799" t="str">
            <v>Israel</v>
          </cell>
          <cell r="K3799">
            <v>43899</v>
          </cell>
          <cell r="L3799" t="str">
            <v>IL</v>
          </cell>
          <cell r="M3799" t="str">
            <v>D41P</v>
          </cell>
          <cell r="N3799" t="str">
            <v>D</v>
          </cell>
          <cell r="O3799" t="str">
            <v>4</v>
          </cell>
          <cell r="P3799" t="str">
            <v>Regular</v>
          </cell>
          <cell r="T3799">
            <v>1</v>
          </cell>
          <cell r="U3799" t="str">
            <v>ILS</v>
          </cell>
          <cell r="V3799" t="str">
            <v>Products - R&amp;D</v>
          </cell>
          <cell r="W3799" t="str">
            <v>Dorit Dor</v>
          </cell>
          <cell r="Y3799" t="str">
            <v>Eligible</v>
          </cell>
          <cell r="Z3799">
            <v>33000</v>
          </cell>
          <cell r="AA3799">
            <v>121658.98617511521</v>
          </cell>
          <cell r="AB3799">
            <v>33000</v>
          </cell>
          <cell r="AC3799">
            <v>121658.98617511521</v>
          </cell>
          <cell r="AD3799">
            <v>2</v>
          </cell>
          <cell r="AE3799" t="str">
            <v>D41</v>
          </cell>
          <cell r="AF3799">
            <v>25500</v>
          </cell>
          <cell r="AG3799">
            <v>37000</v>
          </cell>
          <cell r="AH3799">
            <v>0.65</v>
          </cell>
          <cell r="AI3799">
            <v>3</v>
          </cell>
          <cell r="AJ3799">
            <v>0</v>
          </cell>
          <cell r="AK3799">
            <v>33000</v>
          </cell>
          <cell r="AL3799">
            <v>0</v>
          </cell>
          <cell r="AM3799">
            <v>121658.98617511521</v>
          </cell>
          <cell r="AN3799">
            <v>0</v>
          </cell>
          <cell r="AO3799">
            <v>-0.10810810810810811</v>
          </cell>
          <cell r="AP3799" t="str">
            <v>Rated 2 - no recommendation</v>
          </cell>
          <cell r="AQ3799">
            <v>6500</v>
          </cell>
          <cell r="AR3799">
            <v>86000</v>
          </cell>
          <cell r="AS3799">
            <v>0.33</v>
          </cell>
          <cell r="AT3799">
            <v>1</v>
          </cell>
          <cell r="AU3799">
            <v>0</v>
          </cell>
          <cell r="AV3799">
            <v>33000</v>
          </cell>
          <cell r="AW3799">
            <v>121658.98617511521</v>
          </cell>
          <cell r="AX3799">
            <v>0</v>
          </cell>
          <cell r="AY3799">
            <v>0</v>
          </cell>
          <cell r="AZ3799" t="str">
            <v>Regular Bonus</v>
          </cell>
          <cell r="BA3799" t="str">
            <v>Regular BonusEligible</v>
          </cell>
          <cell r="BB3799" t="str">
            <v>Regular BonusIsrael</v>
          </cell>
          <cell r="BC3799" t="str">
            <v>Regular BonusIsrael Employee</v>
          </cell>
          <cell r="BD3799" t="str">
            <v>D45</v>
          </cell>
          <cell r="BE3799" t="str">
            <v>Employee</v>
          </cell>
          <cell r="BF3799">
            <v>33000</v>
          </cell>
          <cell r="BG3799">
            <v>0</v>
          </cell>
          <cell r="BI3799">
            <v>4000</v>
          </cell>
          <cell r="BJ3799">
            <v>31000</v>
          </cell>
          <cell r="BK3799">
            <v>31000</v>
          </cell>
          <cell r="BL3799">
            <v>24800</v>
          </cell>
        </row>
        <row r="3800">
          <cell r="B3800">
            <v>21131</v>
          </cell>
          <cell r="C3800">
            <v>16218</v>
          </cell>
          <cell r="D3800">
            <v>202917</v>
          </cell>
          <cell r="E3800" t="str">
            <v>Marina Paz</v>
          </cell>
          <cell r="F3800" t="str">
            <v>QA ENGINEER</v>
          </cell>
          <cell r="G3800" t="str">
            <v>Employee</v>
          </cell>
          <cell r="H3800" t="str">
            <v>Products - R&amp;D</v>
          </cell>
          <cell r="I3800" t="str">
            <v>TEL-AVIV</v>
          </cell>
          <cell r="J3800" t="str">
            <v>Israel</v>
          </cell>
          <cell r="K3800">
            <v>43906</v>
          </cell>
          <cell r="L3800" t="str">
            <v>IL</v>
          </cell>
          <cell r="M3800" t="str">
            <v>T61P</v>
          </cell>
          <cell r="N3800" t="str">
            <v>T</v>
          </cell>
          <cell r="O3800" t="str">
            <v>6</v>
          </cell>
          <cell r="P3800" t="str">
            <v>Regular</v>
          </cell>
          <cell r="T3800">
            <v>1</v>
          </cell>
          <cell r="U3800" t="str">
            <v>ILS</v>
          </cell>
          <cell r="V3800" t="str">
            <v>Products - R&amp;D</v>
          </cell>
          <cell r="W3800" t="str">
            <v>Dorit Dor</v>
          </cell>
          <cell r="Y3800" t="str">
            <v>Eligible</v>
          </cell>
          <cell r="Z3800">
            <v>11000</v>
          </cell>
          <cell r="AA3800">
            <v>40552.995391705073</v>
          </cell>
          <cell r="AB3800">
            <v>11000</v>
          </cell>
          <cell r="AC3800">
            <v>40552.995391705073</v>
          </cell>
          <cell r="AD3800">
            <v>3</v>
          </cell>
          <cell r="AE3800" t="str">
            <v>T61</v>
          </cell>
          <cell r="AF3800">
            <v>7000</v>
          </cell>
          <cell r="AG3800">
            <v>12000</v>
          </cell>
          <cell r="AH3800">
            <v>0.8</v>
          </cell>
          <cell r="AI3800">
            <v>4</v>
          </cell>
          <cell r="AJ3800">
            <v>0</v>
          </cell>
          <cell r="AK3800">
            <v>11164.999999999998</v>
          </cell>
          <cell r="AL3800">
            <v>1.4999999999999902E-2</v>
          </cell>
          <cell r="AM3800">
            <v>41161.290322580637</v>
          </cell>
          <cell r="AN3800">
            <v>608.2949308755633</v>
          </cell>
          <cell r="AO3800">
            <v>-6.9583333333333441E-2</v>
          </cell>
          <cell r="AQ3800">
            <v>6500</v>
          </cell>
          <cell r="AR3800">
            <v>86000</v>
          </cell>
          <cell r="AS3800">
            <v>0.05</v>
          </cell>
          <cell r="AT3800">
            <v>1</v>
          </cell>
          <cell r="AU3800">
            <v>0</v>
          </cell>
          <cell r="AV3800">
            <v>11164.999999999998</v>
          </cell>
          <cell r="AW3800">
            <v>41161.290322580637</v>
          </cell>
          <cell r="AX3800">
            <v>1.4999999999999902E-2</v>
          </cell>
          <cell r="AY3800">
            <v>608.2949308755633</v>
          </cell>
          <cell r="AZ3800" t="str">
            <v>Regular Bonus</v>
          </cell>
          <cell r="BA3800" t="str">
            <v>Regular BonusEligible</v>
          </cell>
          <cell r="BB3800" t="str">
            <v>Regular BonusIsrael</v>
          </cell>
          <cell r="BC3800" t="str">
            <v>Regular BonusIsrael Employee</v>
          </cell>
          <cell r="BD3800" t="str">
            <v>T61</v>
          </cell>
          <cell r="BE3800" t="str">
            <v>Employee</v>
          </cell>
          <cell r="BF3800">
            <v>11000</v>
          </cell>
          <cell r="BG3800">
            <v>0</v>
          </cell>
          <cell r="BI3800">
            <v>4000</v>
          </cell>
          <cell r="BJ3800">
            <v>12000</v>
          </cell>
          <cell r="BK3800">
            <v>12000</v>
          </cell>
          <cell r="BL3800">
            <v>9600</v>
          </cell>
        </row>
        <row r="3801">
          <cell r="B3801">
            <v>21202</v>
          </cell>
          <cell r="C3801">
            <v>16289</v>
          </cell>
          <cell r="D3801">
            <v>203077</v>
          </cell>
          <cell r="E3801" t="str">
            <v>Srul Dahan</v>
          </cell>
          <cell r="F3801" t="str">
            <v>SOFTWARE DEVELOPER</v>
          </cell>
          <cell r="G3801" t="str">
            <v>Employee</v>
          </cell>
          <cell r="H3801" t="str">
            <v>Products - R&amp;D</v>
          </cell>
          <cell r="I3801" t="str">
            <v>TEL-AVIV</v>
          </cell>
          <cell r="J3801" t="str">
            <v>Israel</v>
          </cell>
          <cell r="K3801">
            <v>43920</v>
          </cell>
          <cell r="L3801" t="str">
            <v>IL</v>
          </cell>
          <cell r="M3801" t="str">
            <v>D61P</v>
          </cell>
          <cell r="N3801" t="str">
            <v>D</v>
          </cell>
          <cell r="O3801" t="str">
            <v>6</v>
          </cell>
          <cell r="P3801" t="str">
            <v>Regular</v>
          </cell>
          <cell r="T3801">
            <v>1</v>
          </cell>
          <cell r="U3801" t="str">
            <v>ILS</v>
          </cell>
          <cell r="V3801" t="str">
            <v>Products - R&amp;D</v>
          </cell>
          <cell r="W3801" t="str">
            <v>Dorit Dor</v>
          </cell>
          <cell r="Y3801" t="str">
            <v>Eligible</v>
          </cell>
          <cell r="Z3801">
            <v>17000</v>
          </cell>
          <cell r="AA3801">
            <v>62672.811059907835</v>
          </cell>
          <cell r="AB3801">
            <v>17000</v>
          </cell>
          <cell r="AC3801">
            <v>62672.811059907835</v>
          </cell>
          <cell r="AD3801">
            <v>2</v>
          </cell>
          <cell r="AE3801" t="str">
            <v>D61</v>
          </cell>
          <cell r="AF3801">
            <v>16000</v>
          </cell>
          <cell r="AG3801">
            <v>23000</v>
          </cell>
          <cell r="AH3801">
            <v>0.14000000000000001</v>
          </cell>
          <cell r="AI3801">
            <v>1</v>
          </cell>
          <cell r="AJ3801">
            <v>0</v>
          </cell>
          <cell r="AK3801">
            <v>17000</v>
          </cell>
          <cell r="AL3801">
            <v>0</v>
          </cell>
          <cell r="AM3801">
            <v>62672.811059907835</v>
          </cell>
          <cell r="AN3801">
            <v>0</v>
          </cell>
          <cell r="AO3801">
            <v>-0.26086956521739135</v>
          </cell>
          <cell r="AP3801" t="str">
            <v>Rated 2 - no recommendation</v>
          </cell>
          <cell r="AQ3801">
            <v>6500</v>
          </cell>
          <cell r="AR3801">
            <v>86000</v>
          </cell>
          <cell r="AS3801">
            <v>0.13</v>
          </cell>
          <cell r="AT3801">
            <v>1</v>
          </cell>
          <cell r="AU3801">
            <v>0</v>
          </cell>
          <cell r="AV3801">
            <v>17000</v>
          </cell>
          <cell r="AW3801">
            <v>62672.811059907835</v>
          </cell>
          <cell r="AX3801">
            <v>0</v>
          </cell>
          <cell r="AY3801">
            <v>0</v>
          </cell>
          <cell r="AZ3801" t="str">
            <v>Regular Bonus</v>
          </cell>
          <cell r="BA3801" t="str">
            <v>Regular BonusEligible</v>
          </cell>
          <cell r="BB3801" t="str">
            <v>Regular BonusIsrael</v>
          </cell>
          <cell r="BC3801" t="str">
            <v>Regular BonusIsrael Employee</v>
          </cell>
          <cell r="BD3801" t="str">
            <v>D65</v>
          </cell>
          <cell r="BE3801" t="str">
            <v>Employee</v>
          </cell>
          <cell r="BF3801">
            <v>17000</v>
          </cell>
          <cell r="BG3801">
            <v>0</v>
          </cell>
          <cell r="BI3801">
            <v>4000</v>
          </cell>
          <cell r="BJ3801">
            <v>14000</v>
          </cell>
          <cell r="BK3801">
            <v>14000</v>
          </cell>
          <cell r="BL3801">
            <v>11200</v>
          </cell>
        </row>
        <row r="3802">
          <cell r="B3802">
            <v>21208</v>
          </cell>
          <cell r="C3802">
            <v>16295</v>
          </cell>
          <cell r="D3802">
            <v>227521</v>
          </cell>
          <cell r="E3802" t="str">
            <v>Omer Hofman</v>
          </cell>
          <cell r="F3802" t="str">
            <v>SECURITY ANALYST</v>
          </cell>
          <cell r="G3802" t="str">
            <v>Hourly Partial Time</v>
          </cell>
          <cell r="H3802" t="str">
            <v>Products - R&amp;D</v>
          </cell>
          <cell r="I3802" t="str">
            <v>TEL-AVIV</v>
          </cell>
          <cell r="J3802" t="str">
            <v>Israel</v>
          </cell>
          <cell r="K3802">
            <v>43926</v>
          </cell>
          <cell r="L3802" t="str">
            <v>IL</v>
          </cell>
          <cell r="M3802" t="str">
            <v>D61S</v>
          </cell>
          <cell r="N3802" t="str">
            <v>D</v>
          </cell>
          <cell r="O3802" t="str">
            <v>6</v>
          </cell>
          <cell r="P3802" t="str">
            <v>Regular</v>
          </cell>
          <cell r="T3802">
            <v>1</v>
          </cell>
          <cell r="U3802" t="str">
            <v>ILS</v>
          </cell>
          <cell r="V3802" t="str">
            <v>Products - R&amp;D</v>
          </cell>
          <cell r="W3802" t="str">
            <v>Dorit Dor</v>
          </cell>
          <cell r="Y3802" t="str">
            <v>Eligible</v>
          </cell>
          <cell r="Z3802">
            <v>13720</v>
          </cell>
          <cell r="AA3802">
            <v>50580.645161290326</v>
          </cell>
          <cell r="AB3802">
            <v>13720</v>
          </cell>
          <cell r="AC3802">
            <v>50580.645161290326</v>
          </cell>
          <cell r="AD3802">
            <v>4</v>
          </cell>
          <cell r="AE3802" t="str">
            <v>D61</v>
          </cell>
          <cell r="AF3802">
            <v>11860</v>
          </cell>
          <cell r="AG3802">
            <v>18370</v>
          </cell>
          <cell r="AH3802">
            <v>0.28000000000000003</v>
          </cell>
          <cell r="AI3802">
            <v>2</v>
          </cell>
          <cell r="AJ3802">
            <v>0</v>
          </cell>
          <cell r="AK3802">
            <v>14406</v>
          </cell>
          <cell r="AL3802">
            <v>5.0000000000000044E-2</v>
          </cell>
          <cell r="AM3802">
            <v>53109.677419354841</v>
          </cell>
          <cell r="AN3802">
            <v>2529.0322580645152</v>
          </cell>
          <cell r="AO3802">
            <v>-0.21578660860097987</v>
          </cell>
          <cell r="AQ3802">
            <v>6500</v>
          </cell>
          <cell r="AR3802">
            <v>86000</v>
          </cell>
          <cell r="AS3802">
            <v>0.09</v>
          </cell>
          <cell r="AT3802">
            <v>1</v>
          </cell>
          <cell r="AU3802">
            <v>0</v>
          </cell>
          <cell r="AV3802">
            <v>14406</v>
          </cell>
          <cell r="AW3802">
            <v>53109.677419354841</v>
          </cell>
          <cell r="AX3802">
            <v>5.0000000000000044E-2</v>
          </cell>
          <cell r="AY3802">
            <v>2529.0322580645152</v>
          </cell>
          <cell r="AZ3802" t="str">
            <v>Regular Bonus</v>
          </cell>
          <cell r="BA3802" t="str">
            <v>Regular BonusEligible</v>
          </cell>
          <cell r="BB3802" t="str">
            <v>Regular BonusIsrael</v>
          </cell>
          <cell r="BC3802" t="str">
            <v>Regular BonusIsrael Hourly Partial Time</v>
          </cell>
          <cell r="BD3802" t="str">
            <v>D65</v>
          </cell>
          <cell r="BE3802" t="str">
            <v>Hourly Partial Time</v>
          </cell>
          <cell r="BF3802">
            <v>13720</v>
          </cell>
          <cell r="BG3802">
            <v>0</v>
          </cell>
          <cell r="BI3802">
            <v>2000</v>
          </cell>
          <cell r="BJ3802">
            <v>17500</v>
          </cell>
          <cell r="BK3802">
            <v>17500</v>
          </cell>
          <cell r="BL3802">
            <v>14000</v>
          </cell>
        </row>
        <row r="3803">
          <cell r="B3803">
            <v>21221</v>
          </cell>
          <cell r="C3803">
            <v>16308</v>
          </cell>
          <cell r="D3803">
            <v>228375</v>
          </cell>
          <cell r="E3803" t="str">
            <v>Nir Ohana</v>
          </cell>
          <cell r="F3803" t="str">
            <v>SECURITY ANALYST</v>
          </cell>
          <cell r="G3803" t="str">
            <v>Hourly Partial Time</v>
          </cell>
          <cell r="H3803" t="str">
            <v>Products - R&amp;D</v>
          </cell>
          <cell r="I3803" t="str">
            <v>TEL-AVIV</v>
          </cell>
          <cell r="J3803" t="str">
            <v>Israel</v>
          </cell>
          <cell r="K3803">
            <v>43926</v>
          </cell>
          <cell r="L3803" t="str">
            <v>IL</v>
          </cell>
          <cell r="M3803" t="str">
            <v>D61S</v>
          </cell>
          <cell r="N3803" t="str">
            <v>D</v>
          </cell>
          <cell r="O3803" t="str">
            <v>6</v>
          </cell>
          <cell r="P3803" t="str">
            <v>Regular</v>
          </cell>
          <cell r="T3803">
            <v>1</v>
          </cell>
          <cell r="U3803" t="str">
            <v>ILS</v>
          </cell>
          <cell r="V3803" t="str">
            <v>Products - R&amp;D</v>
          </cell>
          <cell r="W3803" t="str">
            <v>Dorit Dor</v>
          </cell>
          <cell r="Y3803" t="str">
            <v>Eligible</v>
          </cell>
          <cell r="Z3803">
            <v>13720</v>
          </cell>
          <cell r="AA3803">
            <v>50580.645161290326</v>
          </cell>
          <cell r="AB3803">
            <v>13720</v>
          </cell>
          <cell r="AC3803">
            <v>50580.645161290326</v>
          </cell>
          <cell r="AD3803">
            <v>3</v>
          </cell>
          <cell r="AE3803" t="str">
            <v>D61</v>
          </cell>
          <cell r="AF3803">
            <v>11860</v>
          </cell>
          <cell r="AG3803">
            <v>18370</v>
          </cell>
          <cell r="AH3803">
            <v>0.28000000000000003</v>
          </cell>
          <cell r="AI3803">
            <v>2</v>
          </cell>
          <cell r="AJ3803">
            <v>0</v>
          </cell>
          <cell r="AK3803">
            <v>14131.6</v>
          </cell>
          <cell r="AL3803">
            <v>3.0000000000000027E-2</v>
          </cell>
          <cell r="AM3803">
            <v>52098.064516129038</v>
          </cell>
          <cell r="AN3803">
            <v>1517.419354838712</v>
          </cell>
          <cell r="AO3803">
            <v>-0.23072400653238978</v>
          </cell>
          <cell r="AQ3803">
            <v>6500</v>
          </cell>
          <cell r="AR3803">
            <v>86000</v>
          </cell>
          <cell r="AS3803">
            <v>0.09</v>
          </cell>
          <cell r="AT3803">
            <v>1</v>
          </cell>
          <cell r="AU3803">
            <v>0</v>
          </cell>
          <cell r="AV3803">
            <v>14131.6</v>
          </cell>
          <cell r="AW3803">
            <v>52098.064516129038</v>
          </cell>
          <cell r="AX3803">
            <v>3.0000000000000027E-2</v>
          </cell>
          <cell r="AY3803">
            <v>1517.419354838712</v>
          </cell>
          <cell r="AZ3803" t="str">
            <v>Regular Bonus</v>
          </cell>
          <cell r="BA3803" t="str">
            <v>Regular BonusEligible</v>
          </cell>
          <cell r="BB3803" t="str">
            <v>Regular BonusIsrael</v>
          </cell>
          <cell r="BC3803" t="str">
            <v>Regular BonusIsrael Hourly Partial Time</v>
          </cell>
          <cell r="BD3803" t="str">
            <v>D65</v>
          </cell>
          <cell r="BE3803" t="str">
            <v>Hourly Partial Time</v>
          </cell>
          <cell r="BF3803">
            <v>13720</v>
          </cell>
          <cell r="BG3803">
            <v>0</v>
          </cell>
          <cell r="BI3803">
            <v>2000</v>
          </cell>
          <cell r="BJ3803">
            <v>11000</v>
          </cell>
          <cell r="BK3803">
            <v>11000</v>
          </cell>
          <cell r="BL3803">
            <v>8800</v>
          </cell>
        </row>
        <row r="3804">
          <cell r="B3804">
            <v>21223</v>
          </cell>
          <cell r="C3804">
            <v>16310</v>
          </cell>
          <cell r="D3804">
            <v>227356</v>
          </cell>
          <cell r="E3804" t="str">
            <v>Maya Saias</v>
          </cell>
          <cell r="F3804" t="str">
            <v>SECURITY ANALYST</v>
          </cell>
          <cell r="G3804" t="str">
            <v>Hourly Partial Time</v>
          </cell>
          <cell r="H3804" t="str">
            <v>Products - R&amp;D</v>
          </cell>
          <cell r="I3804" t="str">
            <v>TEL-AVIV</v>
          </cell>
          <cell r="J3804" t="str">
            <v>Israel</v>
          </cell>
          <cell r="K3804">
            <v>43926</v>
          </cell>
          <cell r="L3804" t="str">
            <v>IL</v>
          </cell>
          <cell r="M3804" t="str">
            <v>D61S</v>
          </cell>
          <cell r="N3804" t="str">
            <v>D</v>
          </cell>
          <cell r="O3804" t="str">
            <v>6</v>
          </cell>
          <cell r="P3804" t="str">
            <v>Regular</v>
          </cell>
          <cell r="T3804">
            <v>1</v>
          </cell>
          <cell r="U3804" t="str">
            <v>ILS</v>
          </cell>
          <cell r="V3804" t="str">
            <v>Products - R&amp;D</v>
          </cell>
          <cell r="W3804" t="str">
            <v>Dorit Dor</v>
          </cell>
          <cell r="Y3804" t="str">
            <v>Eligible</v>
          </cell>
          <cell r="Z3804">
            <v>14650</v>
          </cell>
          <cell r="AA3804">
            <v>54009.216589861753</v>
          </cell>
          <cell r="AB3804">
            <v>14650</v>
          </cell>
          <cell r="AC3804">
            <v>54009.216589861753</v>
          </cell>
          <cell r="AD3804">
            <v>3</v>
          </cell>
          <cell r="AE3804" t="str">
            <v>D61</v>
          </cell>
          <cell r="AF3804">
            <v>11860</v>
          </cell>
          <cell r="AG3804">
            <v>18370</v>
          </cell>
          <cell r="AH3804">
            <v>0.42</v>
          </cell>
          <cell r="AI3804">
            <v>2</v>
          </cell>
          <cell r="AJ3804">
            <v>0</v>
          </cell>
          <cell r="AK3804">
            <v>15089.5</v>
          </cell>
          <cell r="AL3804">
            <v>3.0000000000000027E-2</v>
          </cell>
          <cell r="AM3804">
            <v>55629.493087557603</v>
          </cell>
          <cell r="AN3804">
            <v>1620.2764976958497</v>
          </cell>
          <cell r="AO3804">
            <v>-0.17857920522591186</v>
          </cell>
          <cell r="AQ3804">
            <v>6500</v>
          </cell>
          <cell r="AR3804">
            <v>86000</v>
          </cell>
          <cell r="AS3804">
            <v>0.1</v>
          </cell>
          <cell r="AT3804">
            <v>1</v>
          </cell>
          <cell r="AU3804">
            <v>0</v>
          </cell>
          <cell r="AV3804">
            <v>15089.5</v>
          </cell>
          <cell r="AW3804">
            <v>55629.493087557603</v>
          </cell>
          <cell r="AX3804">
            <v>3.0000000000000027E-2</v>
          </cell>
          <cell r="AY3804">
            <v>1620.2764976958497</v>
          </cell>
          <cell r="AZ3804" t="str">
            <v>Regular Bonus</v>
          </cell>
          <cell r="BA3804" t="str">
            <v>Regular BonusEligible</v>
          </cell>
          <cell r="BB3804" t="str">
            <v>Regular BonusIsrael</v>
          </cell>
          <cell r="BC3804" t="str">
            <v>Regular BonusIsrael Hourly Partial Time</v>
          </cell>
          <cell r="BD3804" t="str">
            <v>D65</v>
          </cell>
          <cell r="BE3804" t="str">
            <v>Hourly Partial Time</v>
          </cell>
          <cell r="BF3804">
            <v>14650</v>
          </cell>
          <cell r="BG3804">
            <v>0</v>
          </cell>
          <cell r="BI3804">
            <v>2000</v>
          </cell>
          <cell r="BJ3804">
            <v>11000</v>
          </cell>
          <cell r="BK3804">
            <v>11000</v>
          </cell>
          <cell r="BL3804">
            <v>8800</v>
          </cell>
        </row>
        <row r="3805">
          <cell r="B3805">
            <v>21227</v>
          </cell>
          <cell r="C3805">
            <v>16314</v>
          </cell>
          <cell r="D3805">
            <v>229014</v>
          </cell>
          <cell r="E3805" t="str">
            <v>Simon Izraev</v>
          </cell>
          <cell r="F3805" t="str">
            <v>SECURITY ANALYST</v>
          </cell>
          <cell r="G3805" t="str">
            <v>Hourly Partial Time</v>
          </cell>
          <cell r="H3805" t="str">
            <v>Products - R&amp;D</v>
          </cell>
          <cell r="I3805" t="str">
            <v>TEL-AVIV</v>
          </cell>
          <cell r="J3805" t="str">
            <v>Israel</v>
          </cell>
          <cell r="K3805">
            <v>43926</v>
          </cell>
          <cell r="L3805" t="str">
            <v>IL</v>
          </cell>
          <cell r="M3805" t="str">
            <v>D61S</v>
          </cell>
          <cell r="N3805" t="str">
            <v>D</v>
          </cell>
          <cell r="O3805" t="str">
            <v>6</v>
          </cell>
          <cell r="P3805" t="str">
            <v>Regular</v>
          </cell>
          <cell r="T3805">
            <v>1</v>
          </cell>
          <cell r="U3805" t="str">
            <v>ILS</v>
          </cell>
          <cell r="V3805" t="str">
            <v>Products - R&amp;D</v>
          </cell>
          <cell r="W3805" t="str">
            <v>Dorit Dor</v>
          </cell>
          <cell r="Y3805" t="str">
            <v>Eligible</v>
          </cell>
          <cell r="Z3805">
            <v>12790</v>
          </cell>
          <cell r="AA3805">
            <v>47152.073732718898</v>
          </cell>
          <cell r="AB3805">
            <v>12790</v>
          </cell>
          <cell r="AC3805">
            <v>47152.073732718898</v>
          </cell>
          <cell r="AD3805">
            <v>5</v>
          </cell>
          <cell r="AE3805" t="str">
            <v>D61</v>
          </cell>
          <cell r="AF3805">
            <v>11860</v>
          </cell>
          <cell r="AG3805">
            <v>18370</v>
          </cell>
          <cell r="AH3805">
            <v>0.14000000000000001</v>
          </cell>
          <cell r="AI3805">
            <v>1</v>
          </cell>
          <cell r="AJ3805">
            <v>0</v>
          </cell>
          <cell r="AK3805">
            <v>13941.1</v>
          </cell>
          <cell r="AL3805">
            <v>9.000000000000008E-2</v>
          </cell>
          <cell r="AM3805">
            <v>51395.760368663599</v>
          </cell>
          <cell r="AN3805">
            <v>4243.6866359447013</v>
          </cell>
          <cell r="AO3805">
            <v>-0.24109417528579202</v>
          </cell>
          <cell r="AQ3805">
            <v>6500</v>
          </cell>
          <cell r="AR3805">
            <v>86000</v>
          </cell>
          <cell r="AS3805">
            <v>7.0000000000000007E-2</v>
          </cell>
          <cell r="AT3805">
            <v>1</v>
          </cell>
          <cell r="AU3805">
            <v>0</v>
          </cell>
          <cell r="AV3805">
            <v>13941.1</v>
          </cell>
          <cell r="AW3805">
            <v>51395.760368663599</v>
          </cell>
          <cell r="AX3805">
            <v>9.000000000000008E-2</v>
          </cell>
          <cell r="AY3805">
            <v>4243.6866359447013</v>
          </cell>
          <cell r="AZ3805" t="str">
            <v>Regular Bonus</v>
          </cell>
          <cell r="BA3805" t="str">
            <v>Regular BonusEligible</v>
          </cell>
          <cell r="BB3805" t="str">
            <v>Regular BonusIsrael</v>
          </cell>
          <cell r="BC3805" t="str">
            <v>Regular BonusIsrael Hourly Partial Time</v>
          </cell>
          <cell r="BD3805" t="str">
            <v>D65</v>
          </cell>
          <cell r="BE3805" t="str">
            <v>Hourly Partial Time</v>
          </cell>
          <cell r="BF3805">
            <v>12790</v>
          </cell>
          <cell r="BG3805">
            <v>0</v>
          </cell>
          <cell r="BI3805">
            <v>2000</v>
          </cell>
          <cell r="BJ3805">
            <v>19500</v>
          </cell>
          <cell r="BK3805">
            <v>19500</v>
          </cell>
          <cell r="BL3805">
            <v>15600</v>
          </cell>
        </row>
        <row r="3806">
          <cell r="B3806">
            <v>21230</v>
          </cell>
          <cell r="C3806">
            <v>16317</v>
          </cell>
          <cell r="D3806">
            <v>206282</v>
          </cell>
          <cell r="E3806" t="str">
            <v>Eliezer Talker</v>
          </cell>
          <cell r="F3806" t="str">
            <v>SECURITY ANALYST</v>
          </cell>
          <cell r="G3806" t="str">
            <v>Hourly Partial Time</v>
          </cell>
          <cell r="H3806" t="str">
            <v>Products - R&amp;D</v>
          </cell>
          <cell r="I3806" t="str">
            <v>TEL-AVIV</v>
          </cell>
          <cell r="J3806" t="str">
            <v>Israel</v>
          </cell>
          <cell r="K3806">
            <v>43926</v>
          </cell>
          <cell r="L3806" t="str">
            <v>IL</v>
          </cell>
          <cell r="M3806" t="str">
            <v>D61S</v>
          </cell>
          <cell r="N3806" t="str">
            <v>D</v>
          </cell>
          <cell r="O3806" t="str">
            <v>6</v>
          </cell>
          <cell r="P3806" t="str">
            <v>Regular</v>
          </cell>
          <cell r="T3806">
            <v>1</v>
          </cell>
          <cell r="U3806" t="str">
            <v>ILS</v>
          </cell>
          <cell r="V3806" t="str">
            <v>Products - R&amp;D</v>
          </cell>
          <cell r="W3806" t="str">
            <v>Dorit Dor</v>
          </cell>
          <cell r="Y3806" t="str">
            <v>Eligible</v>
          </cell>
          <cell r="Z3806">
            <v>13720</v>
          </cell>
          <cell r="AA3806">
            <v>50580.645161290326</v>
          </cell>
          <cell r="AB3806">
            <v>13720</v>
          </cell>
          <cell r="AC3806">
            <v>50580.645161290326</v>
          </cell>
          <cell r="AD3806">
            <v>3</v>
          </cell>
          <cell r="AE3806" t="str">
            <v>D61</v>
          </cell>
          <cell r="AF3806">
            <v>11860</v>
          </cell>
          <cell r="AG3806">
            <v>18370</v>
          </cell>
          <cell r="AH3806">
            <v>0.28000000000000003</v>
          </cell>
          <cell r="AI3806">
            <v>2</v>
          </cell>
          <cell r="AJ3806">
            <v>0</v>
          </cell>
          <cell r="AK3806">
            <v>14131.6</v>
          </cell>
          <cell r="AL3806">
            <v>3.0000000000000027E-2</v>
          </cell>
          <cell r="AM3806">
            <v>52098.064516129038</v>
          </cell>
          <cell r="AN3806">
            <v>1517.419354838712</v>
          </cell>
          <cell r="AO3806">
            <v>-0.23072400653238978</v>
          </cell>
          <cell r="AQ3806">
            <v>6500</v>
          </cell>
          <cell r="AR3806">
            <v>86000</v>
          </cell>
          <cell r="AS3806">
            <v>0.09</v>
          </cell>
          <cell r="AT3806">
            <v>1</v>
          </cell>
          <cell r="AU3806">
            <v>0</v>
          </cell>
          <cell r="AV3806">
            <v>14131.6</v>
          </cell>
          <cell r="AW3806">
            <v>52098.064516129038</v>
          </cell>
          <cell r="AX3806">
            <v>3.0000000000000027E-2</v>
          </cell>
          <cell r="AY3806">
            <v>1517.419354838712</v>
          </cell>
          <cell r="AZ3806" t="str">
            <v>Regular Bonus</v>
          </cell>
          <cell r="BA3806" t="str">
            <v>Regular BonusEligible</v>
          </cell>
          <cell r="BB3806" t="str">
            <v>Regular BonusIsrael</v>
          </cell>
          <cell r="BC3806" t="str">
            <v>Regular BonusIsrael Hourly Partial Time</v>
          </cell>
          <cell r="BD3806" t="str">
            <v>D65</v>
          </cell>
          <cell r="BE3806" t="str">
            <v>Hourly Partial Time</v>
          </cell>
          <cell r="BF3806">
            <v>13720</v>
          </cell>
          <cell r="BG3806">
            <v>0</v>
          </cell>
          <cell r="BI3806">
            <v>2000</v>
          </cell>
          <cell r="BJ3806">
            <v>11000</v>
          </cell>
          <cell r="BK3806">
            <v>11000</v>
          </cell>
          <cell r="BL3806">
            <v>8800</v>
          </cell>
        </row>
        <row r="3807">
          <cell r="B3807">
            <v>21231</v>
          </cell>
          <cell r="C3807">
            <v>16318</v>
          </cell>
          <cell r="D3807">
            <v>228376</v>
          </cell>
          <cell r="E3807" t="str">
            <v>Inbar Tzur</v>
          </cell>
          <cell r="F3807" t="str">
            <v>SECURITY ANALYST</v>
          </cell>
          <cell r="G3807" t="str">
            <v>Hourly Partial Time</v>
          </cell>
          <cell r="H3807" t="str">
            <v>Products - R&amp;D</v>
          </cell>
          <cell r="I3807" t="str">
            <v>TEL-AVIV</v>
          </cell>
          <cell r="J3807" t="str">
            <v>Israel</v>
          </cell>
          <cell r="K3807">
            <v>43926</v>
          </cell>
          <cell r="L3807" t="str">
            <v>IL</v>
          </cell>
          <cell r="M3807" t="str">
            <v>D61S</v>
          </cell>
          <cell r="N3807" t="str">
            <v>D</v>
          </cell>
          <cell r="O3807" t="str">
            <v>6</v>
          </cell>
          <cell r="P3807" t="str">
            <v>Regular</v>
          </cell>
          <cell r="T3807">
            <v>1</v>
          </cell>
          <cell r="U3807" t="str">
            <v>ILS</v>
          </cell>
          <cell r="V3807" t="str">
            <v>Products - R&amp;D</v>
          </cell>
          <cell r="W3807" t="str">
            <v>Dorit Dor</v>
          </cell>
          <cell r="Y3807" t="str">
            <v>Eligible</v>
          </cell>
          <cell r="Z3807">
            <v>13720</v>
          </cell>
          <cell r="AA3807">
            <v>50580.645161290326</v>
          </cell>
          <cell r="AB3807">
            <v>13720</v>
          </cell>
          <cell r="AC3807">
            <v>50580.645161290326</v>
          </cell>
          <cell r="AD3807">
            <v>3</v>
          </cell>
          <cell r="AE3807" t="str">
            <v>D61</v>
          </cell>
          <cell r="AF3807">
            <v>11860</v>
          </cell>
          <cell r="AG3807">
            <v>18370</v>
          </cell>
          <cell r="AH3807">
            <v>0.28000000000000003</v>
          </cell>
          <cell r="AI3807">
            <v>2</v>
          </cell>
          <cell r="AJ3807">
            <v>0</v>
          </cell>
          <cell r="AK3807">
            <v>14131.6</v>
          </cell>
          <cell r="AL3807">
            <v>3.0000000000000027E-2</v>
          </cell>
          <cell r="AM3807">
            <v>52098.064516129038</v>
          </cell>
          <cell r="AN3807">
            <v>1517.419354838712</v>
          </cell>
          <cell r="AO3807">
            <v>-0.23072400653238978</v>
          </cell>
          <cell r="AQ3807">
            <v>6500</v>
          </cell>
          <cell r="AR3807">
            <v>86000</v>
          </cell>
          <cell r="AS3807">
            <v>0.09</v>
          </cell>
          <cell r="AT3807">
            <v>1</v>
          </cell>
          <cell r="AU3807">
            <v>0</v>
          </cell>
          <cell r="AV3807">
            <v>14131.6</v>
          </cell>
          <cell r="AW3807">
            <v>52098.064516129038</v>
          </cell>
          <cell r="AX3807">
            <v>3.0000000000000027E-2</v>
          </cell>
          <cell r="AY3807">
            <v>1517.419354838712</v>
          </cell>
          <cell r="AZ3807" t="str">
            <v>Regular Bonus</v>
          </cell>
          <cell r="BA3807" t="str">
            <v>Regular BonusEligible</v>
          </cell>
          <cell r="BB3807" t="str">
            <v>Regular BonusIsrael</v>
          </cell>
          <cell r="BC3807" t="str">
            <v>Regular BonusIsrael Hourly Partial Time</v>
          </cell>
          <cell r="BD3807" t="str">
            <v>D65</v>
          </cell>
          <cell r="BE3807" t="str">
            <v>Hourly Partial Time</v>
          </cell>
          <cell r="BF3807">
            <v>13720</v>
          </cell>
          <cell r="BG3807">
            <v>0</v>
          </cell>
          <cell r="BI3807">
            <v>2000</v>
          </cell>
          <cell r="BJ3807">
            <v>11000</v>
          </cell>
          <cell r="BK3807">
            <v>11000</v>
          </cell>
          <cell r="BL3807">
            <v>8800</v>
          </cell>
        </row>
        <row r="3808">
          <cell r="B3808">
            <v>21234</v>
          </cell>
          <cell r="C3808">
            <v>16321</v>
          </cell>
          <cell r="D3808">
            <v>207168</v>
          </cell>
          <cell r="E3808" t="str">
            <v>Dan Bezalel</v>
          </cell>
          <cell r="F3808" t="str">
            <v>SECURITY ANALYST</v>
          </cell>
          <cell r="G3808" t="str">
            <v>Hourly Partial Time</v>
          </cell>
          <cell r="H3808" t="str">
            <v>Products - R&amp;D</v>
          </cell>
          <cell r="I3808" t="str">
            <v>TEL-AVIV</v>
          </cell>
          <cell r="J3808" t="str">
            <v>Israel</v>
          </cell>
          <cell r="K3808">
            <v>43926</v>
          </cell>
          <cell r="L3808" t="str">
            <v>IL</v>
          </cell>
          <cell r="M3808" t="str">
            <v>D61S</v>
          </cell>
          <cell r="N3808" t="str">
            <v>D</v>
          </cell>
          <cell r="O3808" t="str">
            <v>6</v>
          </cell>
          <cell r="P3808" t="str">
            <v>Regular</v>
          </cell>
          <cell r="T3808">
            <v>1</v>
          </cell>
          <cell r="U3808" t="str">
            <v>ILS</v>
          </cell>
          <cell r="V3808" t="str">
            <v>Products - R&amp;D</v>
          </cell>
          <cell r="W3808" t="str">
            <v>Dorit Dor</v>
          </cell>
          <cell r="Y3808" t="str">
            <v>Eligible</v>
          </cell>
          <cell r="Z3808">
            <v>12790</v>
          </cell>
          <cell r="AA3808">
            <v>47152.073732718898</v>
          </cell>
          <cell r="AB3808">
            <v>12790</v>
          </cell>
          <cell r="AC3808">
            <v>47152.073732718898</v>
          </cell>
          <cell r="AD3808">
            <v>3</v>
          </cell>
          <cell r="AE3808" t="str">
            <v>D61</v>
          </cell>
          <cell r="AF3808">
            <v>11860</v>
          </cell>
          <cell r="AG3808">
            <v>18370</v>
          </cell>
          <cell r="AH3808">
            <v>0.14000000000000001</v>
          </cell>
          <cell r="AI3808">
            <v>1</v>
          </cell>
          <cell r="AJ3808">
            <v>0</v>
          </cell>
          <cell r="AK3808">
            <v>13301.6</v>
          </cell>
          <cell r="AL3808">
            <v>4.0000000000000036E-2</v>
          </cell>
          <cell r="AM3808">
            <v>49038.156682027657</v>
          </cell>
          <cell r="AN3808">
            <v>1886.0829493087585</v>
          </cell>
          <cell r="AO3808">
            <v>-0.27590636908002175</v>
          </cell>
          <cell r="AQ3808">
            <v>6500</v>
          </cell>
          <cell r="AR3808">
            <v>86000</v>
          </cell>
          <cell r="AS3808">
            <v>7.0000000000000007E-2</v>
          </cell>
          <cell r="AT3808">
            <v>1</v>
          </cell>
          <cell r="AU3808">
            <v>0</v>
          </cell>
          <cell r="AV3808">
            <v>13301.6</v>
          </cell>
          <cell r="AW3808">
            <v>49038.156682027657</v>
          </cell>
          <cell r="AX3808">
            <v>4.0000000000000036E-2</v>
          </cell>
          <cell r="AY3808">
            <v>1886.0829493087585</v>
          </cell>
          <cell r="AZ3808" t="str">
            <v>Regular Bonus</v>
          </cell>
          <cell r="BA3808" t="str">
            <v>Regular BonusEligible</v>
          </cell>
          <cell r="BB3808" t="str">
            <v>Regular BonusIsrael</v>
          </cell>
          <cell r="BC3808" t="str">
            <v>Regular BonusIsrael Hourly Partial Time</v>
          </cell>
          <cell r="BD3808" t="str">
            <v>D65</v>
          </cell>
          <cell r="BE3808" t="str">
            <v>Hourly Partial Time</v>
          </cell>
          <cell r="BF3808">
            <v>12790</v>
          </cell>
          <cell r="BG3808">
            <v>0</v>
          </cell>
          <cell r="BI3808">
            <v>2000</v>
          </cell>
          <cell r="BJ3808">
            <v>11000</v>
          </cell>
          <cell r="BK3808">
            <v>11000</v>
          </cell>
          <cell r="BL3808">
            <v>8800</v>
          </cell>
        </row>
        <row r="3809">
          <cell r="B3809">
            <v>21236</v>
          </cell>
          <cell r="C3809">
            <v>16323</v>
          </cell>
          <cell r="D3809">
            <v>227598</v>
          </cell>
          <cell r="E3809" t="str">
            <v>Sharon Yankovich</v>
          </cell>
          <cell r="F3809" t="str">
            <v>SECURITY ANALYST</v>
          </cell>
          <cell r="G3809" t="str">
            <v>Hourly Partial Time</v>
          </cell>
          <cell r="H3809" t="str">
            <v>Products - R&amp;D</v>
          </cell>
          <cell r="I3809" t="str">
            <v>TEL-AVIV</v>
          </cell>
          <cell r="J3809" t="str">
            <v>Israel</v>
          </cell>
          <cell r="K3809">
            <v>43926</v>
          </cell>
          <cell r="L3809" t="str">
            <v>IL</v>
          </cell>
          <cell r="M3809" t="str">
            <v>D61S</v>
          </cell>
          <cell r="N3809" t="str">
            <v>D</v>
          </cell>
          <cell r="O3809" t="str">
            <v>6</v>
          </cell>
          <cell r="P3809" t="str">
            <v>Regular</v>
          </cell>
          <cell r="T3809">
            <v>1</v>
          </cell>
          <cell r="U3809" t="str">
            <v>ILS</v>
          </cell>
          <cell r="V3809" t="str">
            <v>Products - R&amp;D</v>
          </cell>
          <cell r="W3809" t="str">
            <v>Dorit Dor</v>
          </cell>
          <cell r="Y3809" t="str">
            <v>Eligible</v>
          </cell>
          <cell r="Z3809">
            <v>13720</v>
          </cell>
          <cell r="AA3809">
            <v>50580.645161290326</v>
          </cell>
          <cell r="AB3809">
            <v>13720</v>
          </cell>
          <cell r="AC3809">
            <v>50580.645161290326</v>
          </cell>
          <cell r="AD3809">
            <v>3</v>
          </cell>
          <cell r="AE3809" t="str">
            <v>D61</v>
          </cell>
          <cell r="AF3809">
            <v>11860</v>
          </cell>
          <cell r="AG3809">
            <v>18370</v>
          </cell>
          <cell r="AH3809">
            <v>0.28000000000000003</v>
          </cell>
          <cell r="AI3809">
            <v>2</v>
          </cell>
          <cell r="AJ3809">
            <v>0</v>
          </cell>
          <cell r="AK3809">
            <v>14131.6</v>
          </cell>
          <cell r="AL3809">
            <v>3.0000000000000027E-2</v>
          </cell>
          <cell r="AM3809">
            <v>52098.064516129038</v>
          </cell>
          <cell r="AN3809">
            <v>1517.419354838712</v>
          </cell>
          <cell r="AO3809">
            <v>-0.23072400653238978</v>
          </cell>
          <cell r="AQ3809">
            <v>6500</v>
          </cell>
          <cell r="AR3809">
            <v>86000</v>
          </cell>
          <cell r="AS3809">
            <v>0.09</v>
          </cell>
          <cell r="AT3809">
            <v>1</v>
          </cell>
          <cell r="AU3809">
            <v>0</v>
          </cell>
          <cell r="AV3809">
            <v>14131.6</v>
          </cell>
          <cell r="AW3809">
            <v>52098.064516129038</v>
          </cell>
          <cell r="AX3809">
            <v>3.0000000000000027E-2</v>
          </cell>
          <cell r="AY3809">
            <v>1517.419354838712</v>
          </cell>
          <cell r="AZ3809" t="str">
            <v>Regular Bonus</v>
          </cell>
          <cell r="BA3809" t="str">
            <v>Regular BonusEligible</v>
          </cell>
          <cell r="BB3809" t="str">
            <v>Regular BonusIsrael</v>
          </cell>
          <cell r="BC3809" t="str">
            <v>Regular BonusIsrael Hourly Partial Time</v>
          </cell>
          <cell r="BD3809" t="str">
            <v>D65</v>
          </cell>
          <cell r="BE3809" t="str">
            <v>Hourly Partial Time</v>
          </cell>
          <cell r="BF3809">
            <v>13720</v>
          </cell>
          <cell r="BG3809">
            <v>0</v>
          </cell>
          <cell r="BI3809">
            <v>2000</v>
          </cell>
          <cell r="BJ3809">
            <v>11000</v>
          </cell>
          <cell r="BK3809">
            <v>11000</v>
          </cell>
          <cell r="BL3809">
            <v>8800</v>
          </cell>
        </row>
        <row r="3810">
          <cell r="B3810">
            <v>18331</v>
          </cell>
          <cell r="C3810">
            <v>13379</v>
          </cell>
          <cell r="D3810">
            <v>162642</v>
          </cell>
          <cell r="E3810" t="str">
            <v>Martin Dechev</v>
          </cell>
          <cell r="F3810" t="str">
            <v>SOFTWARE DEVELOPER</v>
          </cell>
          <cell r="G3810" t="str">
            <v>Employee</v>
          </cell>
          <cell r="H3810" t="str">
            <v>Products - R&amp;D</v>
          </cell>
          <cell r="I3810" t="str">
            <v>TEL-AVIV</v>
          </cell>
          <cell r="J3810" t="str">
            <v>Israel</v>
          </cell>
          <cell r="K3810">
            <v>43290</v>
          </cell>
          <cell r="L3810" t="str">
            <v>IL</v>
          </cell>
          <cell r="M3810" t="str">
            <v>D51P</v>
          </cell>
          <cell r="N3810" t="str">
            <v>D</v>
          </cell>
          <cell r="O3810" t="str">
            <v>5</v>
          </cell>
          <cell r="P3810" t="str">
            <v>Regular</v>
          </cell>
          <cell r="T3810">
            <v>1</v>
          </cell>
          <cell r="U3810" t="str">
            <v>ILS</v>
          </cell>
          <cell r="V3810" t="str">
            <v>Products - R&amp;D</v>
          </cell>
          <cell r="W3810" t="str">
            <v>Dorit Dor</v>
          </cell>
          <cell r="Y3810" t="str">
            <v>Eligible</v>
          </cell>
          <cell r="Z3810">
            <v>20000</v>
          </cell>
          <cell r="AA3810">
            <v>73732.718894009216</v>
          </cell>
          <cell r="AB3810">
            <v>20000</v>
          </cell>
          <cell r="AC3810">
            <v>73732.718894009216</v>
          </cell>
          <cell r="AD3810">
            <v>5</v>
          </cell>
          <cell r="AE3810" t="str">
            <v>D51</v>
          </cell>
          <cell r="AF3810">
            <v>19500</v>
          </cell>
          <cell r="AG3810">
            <v>29500</v>
          </cell>
          <cell r="AH3810">
            <v>0.05</v>
          </cell>
          <cell r="AI3810">
            <v>1</v>
          </cell>
          <cell r="AJ3810">
            <v>0</v>
          </cell>
          <cell r="AK3810">
            <v>21800</v>
          </cell>
          <cell r="AL3810">
            <v>9.000000000000008E-2</v>
          </cell>
          <cell r="AM3810">
            <v>80368.663594470054</v>
          </cell>
          <cell r="AN3810">
            <v>6635.9447004608373</v>
          </cell>
          <cell r="AO3810">
            <v>-0.26101694915254237</v>
          </cell>
          <cell r="AQ3810">
            <v>6500</v>
          </cell>
          <cell r="AR3810">
            <v>86000</v>
          </cell>
          <cell r="AS3810">
            <v>0.16</v>
          </cell>
          <cell r="AT3810">
            <v>1</v>
          </cell>
          <cell r="AU3810">
            <v>0</v>
          </cell>
          <cell r="AV3810">
            <v>21800</v>
          </cell>
          <cell r="AW3810">
            <v>80368.663594470054</v>
          </cell>
          <cell r="AX3810">
            <v>9.000000000000008E-2</v>
          </cell>
          <cell r="AY3810">
            <v>6635.9447004608373</v>
          </cell>
          <cell r="AZ3810" t="str">
            <v>Regular Bonus</v>
          </cell>
          <cell r="BA3810" t="str">
            <v>Regular BonusEligible</v>
          </cell>
          <cell r="BB3810" t="str">
            <v>Regular BonusIsrael</v>
          </cell>
          <cell r="BC3810" t="str">
            <v>Regular BonusIsrael Employee</v>
          </cell>
          <cell r="BD3810" t="str">
            <v>D65</v>
          </cell>
          <cell r="BE3810" t="str">
            <v>Employee</v>
          </cell>
          <cell r="BF3810">
            <v>20000</v>
          </cell>
          <cell r="BG3810">
            <v>15133</v>
          </cell>
          <cell r="BH3810">
            <v>4</v>
          </cell>
          <cell r="BI3810">
            <v>4000</v>
          </cell>
          <cell r="BJ3810">
            <v>39000</v>
          </cell>
          <cell r="BK3810">
            <v>39000</v>
          </cell>
          <cell r="BL3810">
            <v>31200</v>
          </cell>
        </row>
        <row r="3811">
          <cell r="B3811">
            <v>21228</v>
          </cell>
          <cell r="C3811">
            <v>16315</v>
          </cell>
          <cell r="D3811">
            <v>191125</v>
          </cell>
          <cell r="E3811" t="str">
            <v>Yakir Salomon</v>
          </cell>
          <cell r="F3811" t="str">
            <v>SECURITY ANALYST</v>
          </cell>
          <cell r="G3811" t="str">
            <v>Hourly Partial Time</v>
          </cell>
          <cell r="H3811" t="str">
            <v>Products - R&amp;D</v>
          </cell>
          <cell r="I3811" t="str">
            <v>TEL-AVIV</v>
          </cell>
          <cell r="J3811" t="str">
            <v>Israel</v>
          </cell>
          <cell r="K3811">
            <v>43926</v>
          </cell>
          <cell r="L3811" t="str">
            <v>IL</v>
          </cell>
          <cell r="M3811" t="str">
            <v>D61S</v>
          </cell>
          <cell r="N3811" t="str">
            <v>D</v>
          </cell>
          <cell r="O3811" t="str">
            <v>6</v>
          </cell>
          <cell r="P3811" t="str">
            <v>Regular</v>
          </cell>
          <cell r="T3811">
            <v>1</v>
          </cell>
          <cell r="U3811" t="str">
            <v>ILS</v>
          </cell>
          <cell r="V3811" t="str">
            <v>Products - R&amp;D</v>
          </cell>
          <cell r="W3811" t="str">
            <v>Dorit Dor</v>
          </cell>
          <cell r="Y3811" t="str">
            <v>Eligible</v>
          </cell>
          <cell r="Z3811">
            <v>12790</v>
          </cell>
          <cell r="AA3811">
            <v>47152.073732718898</v>
          </cell>
          <cell r="AB3811">
            <v>12790</v>
          </cell>
          <cell r="AC3811">
            <v>47152.073732718898</v>
          </cell>
          <cell r="AD3811">
            <v>3</v>
          </cell>
          <cell r="AE3811" t="str">
            <v>D61</v>
          </cell>
          <cell r="AF3811">
            <v>11860</v>
          </cell>
          <cell r="AG3811">
            <v>18370</v>
          </cell>
          <cell r="AH3811">
            <v>0.14000000000000001</v>
          </cell>
          <cell r="AI3811">
            <v>1</v>
          </cell>
          <cell r="AJ3811">
            <v>0</v>
          </cell>
          <cell r="AK3811">
            <v>13301.6</v>
          </cell>
          <cell r="AL3811">
            <v>4.0000000000000036E-2</v>
          </cell>
          <cell r="AM3811">
            <v>49038.156682027657</v>
          </cell>
          <cell r="AN3811">
            <v>1886.0829493087585</v>
          </cell>
          <cell r="AO3811">
            <v>-0.27590636908002175</v>
          </cell>
          <cell r="AQ3811">
            <v>6500</v>
          </cell>
          <cell r="AR3811">
            <v>86000</v>
          </cell>
          <cell r="AS3811">
            <v>7.0000000000000007E-2</v>
          </cell>
          <cell r="AT3811">
            <v>1</v>
          </cell>
          <cell r="AU3811">
            <v>0</v>
          </cell>
          <cell r="AV3811">
            <v>13301.6</v>
          </cell>
          <cell r="AW3811">
            <v>49038.156682027657</v>
          </cell>
          <cell r="AX3811">
            <v>4.0000000000000036E-2</v>
          </cell>
          <cell r="AY3811">
            <v>1886.0829493087585</v>
          </cell>
          <cell r="AZ3811" t="str">
            <v>Regular Bonus</v>
          </cell>
          <cell r="BA3811" t="str">
            <v>Regular BonusEligible</v>
          </cell>
          <cell r="BB3811" t="str">
            <v>Regular BonusIsrael</v>
          </cell>
          <cell r="BC3811" t="str">
            <v>Regular BonusIsrael Hourly Partial Time</v>
          </cell>
          <cell r="BD3811" t="str">
            <v>D65</v>
          </cell>
          <cell r="BE3811" t="str">
            <v>Hourly Partial Time</v>
          </cell>
          <cell r="BF3811">
            <v>12790</v>
          </cell>
          <cell r="BG3811">
            <v>0</v>
          </cell>
          <cell r="BI3811">
            <v>2000</v>
          </cell>
          <cell r="BJ3811">
            <v>11000</v>
          </cell>
          <cell r="BK3811">
            <v>11000</v>
          </cell>
          <cell r="BL3811">
            <v>8800</v>
          </cell>
        </row>
        <row r="3812">
          <cell r="B3812">
            <v>21242</v>
          </cell>
          <cell r="C3812">
            <v>16329</v>
          </cell>
          <cell r="D3812">
            <v>219366</v>
          </cell>
          <cell r="E3812" t="str">
            <v>Rola Dabbah</v>
          </cell>
          <cell r="F3812" t="str">
            <v>SOFTWARE DEVELOPER</v>
          </cell>
          <cell r="G3812" t="str">
            <v>Employee</v>
          </cell>
          <cell r="H3812" t="str">
            <v>Products - R&amp;D</v>
          </cell>
          <cell r="I3812" t="str">
            <v>TEL-AVIV</v>
          </cell>
          <cell r="J3812" t="str">
            <v>Israel</v>
          </cell>
          <cell r="K3812">
            <v>43955</v>
          </cell>
          <cell r="L3812" t="str">
            <v>IL</v>
          </cell>
          <cell r="M3812" t="str">
            <v>D61P</v>
          </cell>
          <cell r="N3812" t="str">
            <v>D</v>
          </cell>
          <cell r="O3812" t="str">
            <v>6</v>
          </cell>
          <cell r="P3812" t="str">
            <v>Regular</v>
          </cell>
          <cell r="T3812">
            <v>1</v>
          </cell>
          <cell r="U3812" t="str">
            <v>ILS</v>
          </cell>
          <cell r="V3812" t="str">
            <v>Products - R&amp;D</v>
          </cell>
          <cell r="W3812" t="str">
            <v>Dorit Dor</v>
          </cell>
          <cell r="Y3812" t="str">
            <v>Eligible</v>
          </cell>
          <cell r="Z3812">
            <v>19000</v>
          </cell>
          <cell r="AA3812">
            <v>70046.082949308751</v>
          </cell>
          <cell r="AB3812">
            <v>19000</v>
          </cell>
          <cell r="AC3812">
            <v>70046.082949308751</v>
          </cell>
          <cell r="AD3812">
            <v>3</v>
          </cell>
          <cell r="AE3812" t="str">
            <v>D61</v>
          </cell>
          <cell r="AF3812">
            <v>16000</v>
          </cell>
          <cell r="AG3812">
            <v>23000</v>
          </cell>
          <cell r="AH3812">
            <v>0.42</v>
          </cell>
          <cell r="AI3812">
            <v>2</v>
          </cell>
          <cell r="AJ3812">
            <v>0</v>
          </cell>
          <cell r="AK3812">
            <v>19570</v>
          </cell>
          <cell r="AL3812">
            <v>3.0000000000000027E-2</v>
          </cell>
          <cell r="AM3812">
            <v>72147.465437788022</v>
          </cell>
          <cell r="AN3812">
            <v>2101.3824884792703</v>
          </cell>
          <cell r="AO3812">
            <v>-0.14913043478260868</v>
          </cell>
          <cell r="AQ3812">
            <v>6500</v>
          </cell>
          <cell r="AR3812">
            <v>86000</v>
          </cell>
          <cell r="AS3812">
            <v>0.15</v>
          </cell>
          <cell r="AT3812">
            <v>1</v>
          </cell>
          <cell r="AU3812">
            <v>0</v>
          </cell>
          <cell r="AV3812">
            <v>19570</v>
          </cell>
          <cell r="AW3812">
            <v>72147.465437788022</v>
          </cell>
          <cell r="AX3812">
            <v>3.0000000000000027E-2</v>
          </cell>
          <cell r="AY3812">
            <v>2101.3824884792703</v>
          </cell>
          <cell r="AZ3812" t="str">
            <v>Regular Bonus</v>
          </cell>
          <cell r="BA3812" t="str">
            <v>Regular BonusEligible</v>
          </cell>
          <cell r="BB3812" t="str">
            <v>Regular BonusIsrael</v>
          </cell>
          <cell r="BC3812" t="str">
            <v>Regular BonusIsrael Employee</v>
          </cell>
          <cell r="BD3812" t="str">
            <v>D65</v>
          </cell>
          <cell r="BE3812" t="str">
            <v>Employee</v>
          </cell>
          <cell r="BF3812">
            <v>19000</v>
          </cell>
          <cell r="BG3812">
            <v>0</v>
          </cell>
          <cell r="BI3812">
            <v>4000</v>
          </cell>
          <cell r="BJ3812">
            <v>22000</v>
          </cell>
          <cell r="BK3812">
            <v>22000</v>
          </cell>
          <cell r="BL3812">
            <v>17600</v>
          </cell>
        </row>
        <row r="3813">
          <cell r="B3813">
            <v>18477</v>
          </cell>
          <cell r="C3813">
            <v>13523</v>
          </cell>
          <cell r="D3813">
            <v>162109</v>
          </cell>
          <cell r="E3813" t="str">
            <v>Daniel Rabin</v>
          </cell>
          <cell r="F3813" t="str">
            <v>SOFTWARE DEVELOPER</v>
          </cell>
          <cell r="G3813" t="str">
            <v>Employee</v>
          </cell>
          <cell r="H3813" t="str">
            <v>Products - R&amp;D</v>
          </cell>
          <cell r="I3813" t="str">
            <v>TEL-AVIV</v>
          </cell>
          <cell r="J3813" t="str">
            <v>Israel</v>
          </cell>
          <cell r="K3813">
            <v>43318</v>
          </cell>
          <cell r="L3813" t="str">
            <v>IL</v>
          </cell>
          <cell r="M3813" t="str">
            <v>D51P</v>
          </cell>
          <cell r="N3813" t="str">
            <v>D</v>
          </cell>
          <cell r="O3813" t="str">
            <v>5</v>
          </cell>
          <cell r="P3813" t="str">
            <v>Regular</v>
          </cell>
          <cell r="T3813">
            <v>1</v>
          </cell>
          <cell r="U3813" t="str">
            <v>ILS</v>
          </cell>
          <cell r="V3813" t="str">
            <v>Products - R&amp;D</v>
          </cell>
          <cell r="W3813" t="str">
            <v>Dorit Dor</v>
          </cell>
          <cell r="Y3813" t="str">
            <v>Eligible</v>
          </cell>
          <cell r="Z3813">
            <v>23600</v>
          </cell>
          <cell r="AA3813">
            <v>87004.608294930877</v>
          </cell>
          <cell r="AB3813">
            <v>23600</v>
          </cell>
          <cell r="AC3813">
            <v>87004.608294930877</v>
          </cell>
          <cell r="AD3813">
            <v>5</v>
          </cell>
          <cell r="AE3813" t="str">
            <v>D51</v>
          </cell>
          <cell r="AF3813">
            <v>19500</v>
          </cell>
          <cell r="AG3813">
            <v>29500</v>
          </cell>
          <cell r="AH3813">
            <v>0.41</v>
          </cell>
          <cell r="AI3813">
            <v>2</v>
          </cell>
          <cell r="AJ3813">
            <v>0</v>
          </cell>
          <cell r="AK3813">
            <v>25488</v>
          </cell>
          <cell r="AL3813">
            <v>8.0000000000000071E-2</v>
          </cell>
          <cell r="AM3813">
            <v>93964.976958525353</v>
          </cell>
          <cell r="AN3813">
            <v>6960.3686635944759</v>
          </cell>
          <cell r="AO3813">
            <v>-0.13600000000000001</v>
          </cell>
          <cell r="AQ3813">
            <v>6500</v>
          </cell>
          <cell r="AR3813">
            <v>86000</v>
          </cell>
          <cell r="AS3813">
            <v>0.21</v>
          </cell>
          <cell r="AT3813">
            <v>1</v>
          </cell>
          <cell r="AU3813">
            <v>0</v>
          </cell>
          <cell r="AV3813">
            <v>25488</v>
          </cell>
          <cell r="AW3813">
            <v>93964.976958525353</v>
          </cell>
          <cell r="AX3813">
            <v>8.0000000000000071E-2</v>
          </cell>
          <cell r="AY3813">
            <v>6960.3686635944759</v>
          </cell>
          <cell r="AZ3813" t="str">
            <v>Regular Bonus</v>
          </cell>
          <cell r="BA3813" t="str">
            <v>Regular BonusEligible</v>
          </cell>
          <cell r="BB3813" t="str">
            <v>Regular BonusIsrael</v>
          </cell>
          <cell r="BC3813" t="str">
            <v>Regular BonusIsrael Employee</v>
          </cell>
          <cell r="BD3813" t="str">
            <v>D55</v>
          </cell>
          <cell r="BE3813" t="str">
            <v>Employee</v>
          </cell>
          <cell r="BF3813">
            <v>23600</v>
          </cell>
          <cell r="BG3813">
            <v>28000</v>
          </cell>
          <cell r="BH3813">
            <v>3</v>
          </cell>
          <cell r="BI3813">
            <v>4000</v>
          </cell>
          <cell r="BJ3813">
            <v>54000</v>
          </cell>
          <cell r="BK3813">
            <v>54000</v>
          </cell>
          <cell r="BL3813">
            <v>43200</v>
          </cell>
        </row>
        <row r="3814">
          <cell r="B3814">
            <v>21253</v>
          </cell>
          <cell r="C3814">
            <v>16340</v>
          </cell>
          <cell r="D3814">
            <v>225509</v>
          </cell>
          <cell r="E3814" t="str">
            <v>Denis Musnikov</v>
          </cell>
          <cell r="F3814" t="str">
            <v>SOFTWARE DEVELOPER</v>
          </cell>
          <cell r="G3814" t="str">
            <v>Hourly Partial Time</v>
          </cell>
          <cell r="H3814" t="str">
            <v>Products - R&amp;D</v>
          </cell>
          <cell r="I3814" t="str">
            <v>TEL-AVIV</v>
          </cell>
          <cell r="J3814" t="str">
            <v>Israel</v>
          </cell>
          <cell r="K3814">
            <v>43941</v>
          </cell>
          <cell r="L3814" t="str">
            <v>IL</v>
          </cell>
          <cell r="M3814" t="str">
            <v>D61S</v>
          </cell>
          <cell r="N3814" t="str">
            <v>D</v>
          </cell>
          <cell r="O3814" t="str">
            <v>6</v>
          </cell>
          <cell r="P3814" t="str">
            <v>Regular</v>
          </cell>
          <cell r="T3814">
            <v>1</v>
          </cell>
          <cell r="U3814" t="str">
            <v>ILS</v>
          </cell>
          <cell r="V3814" t="str">
            <v>Products - R&amp;D</v>
          </cell>
          <cell r="W3814" t="str">
            <v>Dorit Dor</v>
          </cell>
          <cell r="Y3814" t="str">
            <v>Eligible</v>
          </cell>
          <cell r="Z3814">
            <v>14650</v>
          </cell>
          <cell r="AA3814">
            <v>54009.216589861753</v>
          </cell>
          <cell r="AB3814">
            <v>14650</v>
          </cell>
          <cell r="AC3814">
            <v>54009.216589861753</v>
          </cell>
          <cell r="AD3814">
            <v>3</v>
          </cell>
          <cell r="AE3814" t="str">
            <v>D61</v>
          </cell>
          <cell r="AF3814">
            <v>11860</v>
          </cell>
          <cell r="AG3814">
            <v>18370</v>
          </cell>
          <cell r="AH3814">
            <v>0.42</v>
          </cell>
          <cell r="AI3814">
            <v>2</v>
          </cell>
          <cell r="AJ3814">
            <v>0</v>
          </cell>
          <cell r="AK3814">
            <v>15089.5</v>
          </cell>
          <cell r="AL3814">
            <v>3.0000000000000027E-2</v>
          </cell>
          <cell r="AM3814">
            <v>55629.493087557603</v>
          </cell>
          <cell r="AN3814">
            <v>1620.2764976958497</v>
          </cell>
          <cell r="AO3814">
            <v>-0.17857920522591186</v>
          </cell>
          <cell r="AQ3814">
            <v>6500</v>
          </cell>
          <cell r="AR3814">
            <v>86000</v>
          </cell>
          <cell r="AS3814">
            <v>0.1</v>
          </cell>
          <cell r="AT3814">
            <v>1</v>
          </cell>
          <cell r="AU3814">
            <v>0</v>
          </cell>
          <cell r="AV3814">
            <v>15089.5</v>
          </cell>
          <cell r="AW3814">
            <v>55629.493087557603</v>
          </cell>
          <cell r="AX3814">
            <v>3.0000000000000027E-2</v>
          </cell>
          <cell r="AY3814">
            <v>1620.2764976958497</v>
          </cell>
          <cell r="AZ3814" t="str">
            <v>Regular Bonus</v>
          </cell>
          <cell r="BA3814" t="str">
            <v>Regular BonusEligible</v>
          </cell>
          <cell r="BB3814" t="str">
            <v>Regular BonusIsrael</v>
          </cell>
          <cell r="BC3814" t="str">
            <v>Regular BonusIsrael Hourly Partial Time</v>
          </cell>
          <cell r="BD3814" t="str">
            <v>D65</v>
          </cell>
          <cell r="BE3814" t="str">
            <v>Hourly Partial Time</v>
          </cell>
          <cell r="BF3814">
            <v>14650</v>
          </cell>
          <cell r="BG3814">
            <v>0</v>
          </cell>
          <cell r="BI3814">
            <v>2000</v>
          </cell>
          <cell r="BJ3814">
            <v>11000</v>
          </cell>
          <cell r="BK3814">
            <v>11000</v>
          </cell>
          <cell r="BL3814">
            <v>8800</v>
          </cell>
        </row>
        <row r="3815">
          <cell r="B3815">
            <v>21282</v>
          </cell>
          <cell r="C3815">
            <v>16369</v>
          </cell>
          <cell r="D3815">
            <v>33765</v>
          </cell>
          <cell r="E3815" t="str">
            <v>Barak Liato</v>
          </cell>
          <cell r="F3815" t="str">
            <v>TEAM LEADER</v>
          </cell>
          <cell r="G3815" t="str">
            <v>Employee</v>
          </cell>
          <cell r="H3815" t="str">
            <v>Products - R&amp;D</v>
          </cell>
          <cell r="I3815" t="str">
            <v>TEL-AVIV</v>
          </cell>
          <cell r="J3815" t="str">
            <v>Israel</v>
          </cell>
          <cell r="K3815">
            <v>43955</v>
          </cell>
          <cell r="L3815" t="str">
            <v>IL</v>
          </cell>
          <cell r="M3815" t="str">
            <v>D45M</v>
          </cell>
          <cell r="N3815" t="str">
            <v>D</v>
          </cell>
          <cell r="O3815" t="str">
            <v>4</v>
          </cell>
          <cell r="P3815" t="str">
            <v>Regular</v>
          </cell>
          <cell r="T3815">
            <v>1</v>
          </cell>
          <cell r="U3815" t="str">
            <v>ILS</v>
          </cell>
          <cell r="V3815" t="str">
            <v>Products - R&amp;D</v>
          </cell>
          <cell r="W3815" t="str">
            <v>Dorit Dor</v>
          </cell>
          <cell r="Y3815" t="str">
            <v>Not Eligible - Left</v>
          </cell>
          <cell r="Z3815">
            <v>35000</v>
          </cell>
          <cell r="AA3815">
            <v>129032.25806451614</v>
          </cell>
          <cell r="AB3815">
            <v>35000</v>
          </cell>
          <cell r="AC3815">
            <v>129032.25806451614</v>
          </cell>
        </row>
        <row r="3816">
          <cell r="B3816">
            <v>21287</v>
          </cell>
          <cell r="C3816">
            <v>16374</v>
          </cell>
          <cell r="D3816">
            <v>229854</v>
          </cell>
          <cell r="E3816" t="str">
            <v>Eyal Teiger</v>
          </cell>
          <cell r="F3816" t="str">
            <v>SOFTWARE DEVELOPER</v>
          </cell>
          <cell r="G3816" t="str">
            <v>Employee</v>
          </cell>
          <cell r="H3816" t="str">
            <v>Products - R&amp;D</v>
          </cell>
          <cell r="I3816" t="str">
            <v>TEL-AVIV</v>
          </cell>
          <cell r="J3816" t="str">
            <v>Israel</v>
          </cell>
          <cell r="K3816">
            <v>43962</v>
          </cell>
          <cell r="L3816" t="str">
            <v>IL</v>
          </cell>
          <cell r="M3816" t="str">
            <v>D55P</v>
          </cell>
          <cell r="N3816" t="str">
            <v>D</v>
          </cell>
          <cell r="O3816" t="str">
            <v>5</v>
          </cell>
          <cell r="P3816" t="str">
            <v>Regular</v>
          </cell>
          <cell r="T3816">
            <v>1</v>
          </cell>
          <cell r="U3816" t="str">
            <v>ILS</v>
          </cell>
          <cell r="V3816" t="str">
            <v>Products - R&amp;D</v>
          </cell>
          <cell r="W3816" t="str">
            <v>Dorit Dor</v>
          </cell>
          <cell r="Y3816" t="str">
            <v>Not Eligible - Left</v>
          </cell>
          <cell r="Z3816">
            <v>25000</v>
          </cell>
          <cell r="AA3816">
            <v>92165.898617511528</v>
          </cell>
          <cell r="AB3816">
            <v>25000</v>
          </cell>
          <cell r="AC3816">
            <v>92165.898617511528</v>
          </cell>
        </row>
        <row r="3817">
          <cell r="B3817">
            <v>21289</v>
          </cell>
          <cell r="C3817">
            <v>16376</v>
          </cell>
          <cell r="D3817">
            <v>177300</v>
          </cell>
          <cell r="E3817" t="str">
            <v>May Shavit</v>
          </cell>
          <cell r="F3817" t="str">
            <v>SOFTWARE DEVELOPER</v>
          </cell>
          <cell r="G3817" t="str">
            <v>Employee</v>
          </cell>
          <cell r="H3817" t="str">
            <v>Products - R&amp;D</v>
          </cell>
          <cell r="I3817" t="str">
            <v>TEL-AVIV</v>
          </cell>
          <cell r="J3817" t="str">
            <v>Israel</v>
          </cell>
          <cell r="K3817">
            <v>43976</v>
          </cell>
          <cell r="L3817" t="str">
            <v>IL</v>
          </cell>
          <cell r="M3817" t="str">
            <v>D61P</v>
          </cell>
          <cell r="N3817" t="str">
            <v>D</v>
          </cell>
          <cell r="O3817" t="str">
            <v>6</v>
          </cell>
          <cell r="P3817" t="str">
            <v>Regular</v>
          </cell>
          <cell r="T3817">
            <v>1</v>
          </cell>
          <cell r="U3817" t="str">
            <v>ILS</v>
          </cell>
          <cell r="V3817" t="str">
            <v>Products - R&amp;D</v>
          </cell>
          <cell r="W3817" t="str">
            <v>Dorit Dor</v>
          </cell>
          <cell r="Y3817" t="str">
            <v>Eligible</v>
          </cell>
          <cell r="Z3817">
            <v>22000</v>
          </cell>
          <cell r="AA3817">
            <v>81105.990783410147</v>
          </cell>
          <cell r="AB3817">
            <v>22000</v>
          </cell>
          <cell r="AC3817">
            <v>81105.990783410147</v>
          </cell>
          <cell r="AD3817">
            <v>3</v>
          </cell>
          <cell r="AE3817" t="str">
            <v>D61</v>
          </cell>
          <cell r="AF3817">
            <v>16000</v>
          </cell>
          <cell r="AG3817">
            <v>23000</v>
          </cell>
          <cell r="AH3817">
            <v>0.85</v>
          </cell>
          <cell r="AI3817">
            <v>5</v>
          </cell>
          <cell r="AJ3817">
            <v>0</v>
          </cell>
          <cell r="AK3817">
            <v>22220</v>
          </cell>
          <cell r="AL3817">
            <v>1.0000000000000009E-2</v>
          </cell>
          <cell r="AM3817">
            <v>81917.050691244236</v>
          </cell>
          <cell r="AN3817">
            <v>811.05990783408924</v>
          </cell>
          <cell r="AO3817">
            <v>-3.3913043478260851E-2</v>
          </cell>
          <cell r="AQ3817">
            <v>6500</v>
          </cell>
          <cell r="AR3817">
            <v>86000</v>
          </cell>
          <cell r="AS3817">
            <v>0.19</v>
          </cell>
          <cell r="AT3817">
            <v>1</v>
          </cell>
          <cell r="AU3817">
            <v>0</v>
          </cell>
          <cell r="AV3817">
            <v>22220</v>
          </cell>
          <cell r="AW3817">
            <v>81917.050691244236</v>
          </cell>
          <cell r="AX3817">
            <v>1.0000000000000009E-2</v>
          </cell>
          <cell r="AY3817">
            <v>811.05990783408924</v>
          </cell>
          <cell r="AZ3817" t="str">
            <v>Regular Bonus</v>
          </cell>
          <cell r="BA3817" t="str">
            <v>Regular BonusEligible</v>
          </cell>
          <cell r="BB3817" t="str">
            <v>Regular BonusIsrael</v>
          </cell>
          <cell r="BC3817" t="str">
            <v>Regular BonusIsrael Employee</v>
          </cell>
          <cell r="BD3817" t="str">
            <v>D65</v>
          </cell>
          <cell r="BE3817" t="str">
            <v>Employee</v>
          </cell>
          <cell r="BF3817">
            <v>22000</v>
          </cell>
          <cell r="BG3817">
            <v>0</v>
          </cell>
          <cell r="BI3817">
            <v>4000</v>
          </cell>
          <cell r="BJ3817">
            <v>22000</v>
          </cell>
          <cell r="BK3817">
            <v>22000</v>
          </cell>
          <cell r="BL3817">
            <v>17600</v>
          </cell>
        </row>
        <row r="3818">
          <cell r="B3818">
            <v>20642</v>
          </cell>
          <cell r="C3818">
            <v>15729</v>
          </cell>
          <cell r="D3818">
            <v>239848</v>
          </cell>
          <cell r="E3818" t="str">
            <v>Omry Hazak</v>
          </cell>
          <cell r="F3818" t="str">
            <v>SOFTWARE DEVELOPER</v>
          </cell>
          <cell r="G3818" t="str">
            <v>Employee</v>
          </cell>
          <cell r="H3818" t="str">
            <v>Products - R&amp;D</v>
          </cell>
          <cell r="I3818" t="str">
            <v>TEL-AVIV</v>
          </cell>
          <cell r="J3818" t="str">
            <v>Israel</v>
          </cell>
          <cell r="K3818">
            <v>43780</v>
          </cell>
          <cell r="L3818" t="str">
            <v>IL</v>
          </cell>
          <cell r="M3818" t="str">
            <v>D61P</v>
          </cell>
          <cell r="N3818" t="str">
            <v>D</v>
          </cell>
          <cell r="O3818" t="str">
            <v>6</v>
          </cell>
          <cell r="P3818" t="str">
            <v>Regular</v>
          </cell>
          <cell r="T3818">
            <v>1</v>
          </cell>
          <cell r="U3818" t="str">
            <v>ILS</v>
          </cell>
          <cell r="V3818" t="str">
            <v>Products - R&amp;D</v>
          </cell>
          <cell r="W3818" t="str">
            <v>Dorit Dor</v>
          </cell>
          <cell r="Y3818" t="str">
            <v>Eligible</v>
          </cell>
          <cell r="Z3818">
            <v>19000</v>
          </cell>
          <cell r="AA3818">
            <v>70046.082949308751</v>
          </cell>
          <cell r="AB3818">
            <v>19000</v>
          </cell>
          <cell r="AC3818">
            <v>70046.082949308751</v>
          </cell>
          <cell r="AD3818">
            <v>2</v>
          </cell>
          <cell r="AE3818" t="str">
            <v>D61</v>
          </cell>
          <cell r="AF3818">
            <v>16000</v>
          </cell>
          <cell r="AG3818">
            <v>23000</v>
          </cell>
          <cell r="AH3818">
            <v>0.42</v>
          </cell>
          <cell r="AI3818">
            <v>2</v>
          </cell>
          <cell r="AJ3818">
            <v>0</v>
          </cell>
          <cell r="AK3818">
            <v>19000</v>
          </cell>
          <cell r="AL3818">
            <v>0</v>
          </cell>
          <cell r="AM3818">
            <v>70046.082949308751</v>
          </cell>
          <cell r="AN3818">
            <v>0</v>
          </cell>
          <cell r="AO3818">
            <v>-0.17391304347826086</v>
          </cell>
          <cell r="AP3818" t="str">
            <v>Rated 2 - no recommendation</v>
          </cell>
          <cell r="AQ3818">
            <v>6500</v>
          </cell>
          <cell r="AR3818">
            <v>86000</v>
          </cell>
          <cell r="AS3818">
            <v>0.15</v>
          </cell>
          <cell r="AT3818">
            <v>1</v>
          </cell>
          <cell r="AU3818">
            <v>0</v>
          </cell>
          <cell r="AV3818">
            <v>19000</v>
          </cell>
          <cell r="AW3818">
            <v>70046.082949308751</v>
          </cell>
          <cell r="AX3818">
            <v>0</v>
          </cell>
          <cell r="AY3818">
            <v>0</v>
          </cell>
          <cell r="AZ3818" t="str">
            <v>Regular Bonus</v>
          </cell>
          <cell r="BA3818" t="str">
            <v>Regular BonusEligible</v>
          </cell>
          <cell r="BB3818" t="str">
            <v>Regular BonusIsrael</v>
          </cell>
          <cell r="BC3818" t="str">
            <v>Regular BonusIsrael Hourly Partial Time</v>
          </cell>
          <cell r="BD3818" t="str">
            <v>D65</v>
          </cell>
          <cell r="BE3818" t="str">
            <v>Hourly Partial Time</v>
          </cell>
          <cell r="BF3818">
            <v>19000</v>
          </cell>
          <cell r="BG3818">
            <v>0</v>
          </cell>
          <cell r="BI3818">
            <v>2000</v>
          </cell>
          <cell r="BJ3818">
            <v>7000</v>
          </cell>
          <cell r="BK3818">
            <v>7000</v>
          </cell>
          <cell r="BL3818">
            <v>5600</v>
          </cell>
        </row>
        <row r="3819">
          <cell r="B3819">
            <v>20543</v>
          </cell>
          <cell r="C3819">
            <v>15630</v>
          </cell>
          <cell r="D3819">
            <v>204962</v>
          </cell>
          <cell r="E3819" t="str">
            <v>Shahar Freiman</v>
          </cell>
          <cell r="F3819" t="str">
            <v>SECURITY ANALYST</v>
          </cell>
          <cell r="G3819" t="str">
            <v>Hourly Partial Time</v>
          </cell>
          <cell r="H3819" t="str">
            <v>Products - R&amp;D</v>
          </cell>
          <cell r="I3819" t="str">
            <v>TEL-AVIV</v>
          </cell>
          <cell r="J3819" t="str">
            <v>Israel</v>
          </cell>
          <cell r="K3819">
            <v>43762</v>
          </cell>
          <cell r="L3819" t="str">
            <v>IL</v>
          </cell>
          <cell r="M3819" t="str">
            <v>D61S</v>
          </cell>
          <cell r="N3819" t="str">
            <v>D</v>
          </cell>
          <cell r="O3819" t="str">
            <v>6</v>
          </cell>
          <cell r="P3819" t="str">
            <v>Regular</v>
          </cell>
          <cell r="T3819">
            <v>1</v>
          </cell>
          <cell r="U3819" t="str">
            <v>ILS</v>
          </cell>
          <cell r="V3819" t="str">
            <v>Products - R&amp;D</v>
          </cell>
          <cell r="W3819" t="str">
            <v>Dorit Dor</v>
          </cell>
          <cell r="Y3819" t="str">
            <v>Eligible</v>
          </cell>
          <cell r="Z3819">
            <v>13720</v>
          </cell>
          <cell r="AA3819">
            <v>50580.645161290326</v>
          </cell>
          <cell r="AB3819">
            <v>13720</v>
          </cell>
          <cell r="AC3819">
            <v>50580.645161290326</v>
          </cell>
          <cell r="AD3819">
            <v>3</v>
          </cell>
          <cell r="AE3819" t="str">
            <v>D61</v>
          </cell>
          <cell r="AF3819">
            <v>11860</v>
          </cell>
          <cell r="AG3819">
            <v>18370</v>
          </cell>
          <cell r="AH3819">
            <v>0.28000000000000003</v>
          </cell>
          <cell r="AI3819">
            <v>2</v>
          </cell>
          <cell r="AJ3819">
            <v>0</v>
          </cell>
          <cell r="AK3819">
            <v>14131.6</v>
          </cell>
          <cell r="AL3819">
            <v>3.0000000000000027E-2</v>
          </cell>
          <cell r="AM3819">
            <v>52098.064516129038</v>
          </cell>
          <cell r="AN3819">
            <v>1517.419354838712</v>
          </cell>
          <cell r="AO3819">
            <v>-0.23072400653238978</v>
          </cell>
          <cell r="AQ3819">
            <v>6500</v>
          </cell>
          <cell r="AR3819">
            <v>86000</v>
          </cell>
          <cell r="AS3819">
            <v>0.09</v>
          </cell>
          <cell r="AT3819">
            <v>1</v>
          </cell>
          <cell r="AU3819">
            <v>0</v>
          </cell>
          <cell r="AV3819">
            <v>14131.6</v>
          </cell>
          <cell r="AW3819">
            <v>52098.064516129038</v>
          </cell>
          <cell r="AX3819">
            <v>3.0000000000000027E-2</v>
          </cell>
          <cell r="AY3819">
            <v>1517.419354838712</v>
          </cell>
          <cell r="AZ3819" t="str">
            <v>Regular Bonus</v>
          </cell>
          <cell r="BA3819" t="str">
            <v>Regular BonusEligible</v>
          </cell>
          <cell r="BB3819" t="str">
            <v>Regular BonusIsrael</v>
          </cell>
          <cell r="BC3819" t="str">
            <v>Regular BonusIsrael Hourly Partial Time</v>
          </cell>
          <cell r="BD3819" t="str">
            <v>D65</v>
          </cell>
          <cell r="BE3819" t="str">
            <v>Hourly Partial Time</v>
          </cell>
          <cell r="BF3819">
            <v>13720</v>
          </cell>
          <cell r="BG3819">
            <v>0</v>
          </cell>
          <cell r="BI3819">
            <v>2000</v>
          </cell>
          <cell r="BJ3819">
            <v>11000</v>
          </cell>
          <cell r="BK3819">
            <v>11000</v>
          </cell>
          <cell r="BL3819">
            <v>8800</v>
          </cell>
        </row>
        <row r="3820">
          <cell r="B3820">
            <v>20552</v>
          </cell>
          <cell r="C3820">
            <v>15639</v>
          </cell>
          <cell r="D3820">
            <v>204550</v>
          </cell>
          <cell r="E3820" t="str">
            <v>Daniel Vardi</v>
          </cell>
          <cell r="F3820" t="str">
            <v>SECURITY ANALYST</v>
          </cell>
          <cell r="G3820" t="str">
            <v>Hourly Partial Time</v>
          </cell>
          <cell r="H3820" t="str">
            <v>Products - R&amp;D</v>
          </cell>
          <cell r="I3820" t="str">
            <v>TEL-AVIV</v>
          </cell>
          <cell r="J3820" t="str">
            <v>Israel</v>
          </cell>
          <cell r="K3820">
            <v>43762</v>
          </cell>
          <cell r="L3820" t="str">
            <v>IL</v>
          </cell>
          <cell r="M3820" t="str">
            <v>D61S</v>
          </cell>
          <cell r="N3820" t="str">
            <v>D</v>
          </cell>
          <cell r="O3820" t="str">
            <v>6</v>
          </cell>
          <cell r="P3820" t="str">
            <v>Regular</v>
          </cell>
          <cell r="T3820">
            <v>1</v>
          </cell>
          <cell r="U3820" t="str">
            <v>ILS</v>
          </cell>
          <cell r="V3820" t="str">
            <v>Products - R&amp;D</v>
          </cell>
          <cell r="W3820" t="str">
            <v>Dorit Dor</v>
          </cell>
          <cell r="Y3820" t="str">
            <v>Eligible</v>
          </cell>
          <cell r="Z3820">
            <v>13720</v>
          </cell>
          <cell r="AA3820">
            <v>50580.645161290326</v>
          </cell>
          <cell r="AB3820">
            <v>13720</v>
          </cell>
          <cell r="AC3820">
            <v>50580.645161290326</v>
          </cell>
          <cell r="AD3820">
            <v>3</v>
          </cell>
          <cell r="AE3820" t="str">
            <v>D61</v>
          </cell>
          <cell r="AF3820">
            <v>11860</v>
          </cell>
          <cell r="AG3820">
            <v>18370</v>
          </cell>
          <cell r="AH3820">
            <v>0.28000000000000003</v>
          </cell>
          <cell r="AI3820">
            <v>2</v>
          </cell>
          <cell r="AJ3820">
            <v>0</v>
          </cell>
          <cell r="AK3820">
            <v>14131.6</v>
          </cell>
          <cell r="AL3820">
            <v>3.0000000000000027E-2</v>
          </cell>
          <cell r="AM3820">
            <v>52098.064516129038</v>
          </cell>
          <cell r="AN3820">
            <v>1517.419354838712</v>
          </cell>
          <cell r="AO3820">
            <v>-0.23072400653238978</v>
          </cell>
          <cell r="AQ3820">
            <v>6500</v>
          </cell>
          <cell r="AR3820">
            <v>86000</v>
          </cell>
          <cell r="AS3820">
            <v>0.09</v>
          </cell>
          <cell r="AT3820">
            <v>1</v>
          </cell>
          <cell r="AU3820">
            <v>0</v>
          </cell>
          <cell r="AV3820">
            <v>14131.6</v>
          </cell>
          <cell r="AW3820">
            <v>52098.064516129038</v>
          </cell>
          <cell r="AX3820">
            <v>3.0000000000000027E-2</v>
          </cell>
          <cell r="AY3820">
            <v>1517.419354838712</v>
          </cell>
          <cell r="AZ3820" t="str">
            <v>Regular Bonus</v>
          </cell>
          <cell r="BA3820" t="str">
            <v>Regular BonusEligible</v>
          </cell>
          <cell r="BB3820" t="str">
            <v>Regular BonusIsrael</v>
          </cell>
          <cell r="BC3820" t="str">
            <v>Regular BonusIsrael Hourly Partial Time</v>
          </cell>
          <cell r="BD3820" t="str">
            <v>D65</v>
          </cell>
          <cell r="BE3820" t="str">
            <v>Hourly Partial Time</v>
          </cell>
          <cell r="BF3820">
            <v>13720</v>
          </cell>
          <cell r="BG3820">
            <v>0</v>
          </cell>
          <cell r="BI3820">
            <v>2000</v>
          </cell>
          <cell r="BJ3820">
            <v>11000</v>
          </cell>
          <cell r="BK3820">
            <v>11000</v>
          </cell>
          <cell r="BL3820">
            <v>8800</v>
          </cell>
        </row>
        <row r="3821">
          <cell r="B3821">
            <v>18657</v>
          </cell>
          <cell r="C3821">
            <v>13702</v>
          </cell>
          <cell r="D3821">
            <v>201780</v>
          </cell>
          <cell r="E3821" t="str">
            <v>Shai Shohat</v>
          </cell>
          <cell r="F3821" t="str">
            <v>SOFTWARE DEVELOPER</v>
          </cell>
          <cell r="G3821" t="str">
            <v>Employee</v>
          </cell>
          <cell r="H3821" t="str">
            <v>Products - R&amp;D</v>
          </cell>
          <cell r="I3821" t="str">
            <v>TEL-AVIV</v>
          </cell>
          <cell r="J3821" t="str">
            <v>Israel</v>
          </cell>
          <cell r="K3821">
            <v>43342</v>
          </cell>
          <cell r="L3821" t="str">
            <v>IL</v>
          </cell>
          <cell r="M3821" t="str">
            <v>D51P</v>
          </cell>
          <cell r="N3821" t="str">
            <v>D</v>
          </cell>
          <cell r="O3821" t="str">
            <v>5</v>
          </cell>
          <cell r="P3821" t="str">
            <v>Regular</v>
          </cell>
          <cell r="T3821">
            <v>1</v>
          </cell>
          <cell r="U3821" t="str">
            <v>ILS</v>
          </cell>
          <cell r="V3821" t="str">
            <v>Products - R&amp;D</v>
          </cell>
          <cell r="W3821" t="str">
            <v>Dorit Dor</v>
          </cell>
          <cell r="Y3821" t="str">
            <v>Eligible</v>
          </cell>
          <cell r="Z3821">
            <v>21500</v>
          </cell>
          <cell r="AA3821">
            <v>79262.672811059907</v>
          </cell>
          <cell r="AB3821">
            <v>21500</v>
          </cell>
          <cell r="AC3821">
            <v>79262.672811059907</v>
          </cell>
          <cell r="AD3821">
            <v>5</v>
          </cell>
          <cell r="AE3821" t="str">
            <v>D51</v>
          </cell>
          <cell r="AF3821">
            <v>19500</v>
          </cell>
          <cell r="AG3821">
            <v>29500</v>
          </cell>
          <cell r="AH3821">
            <v>0.2</v>
          </cell>
          <cell r="AI3821">
            <v>2</v>
          </cell>
          <cell r="AJ3821">
            <v>0</v>
          </cell>
          <cell r="AK3821">
            <v>23220</v>
          </cell>
          <cell r="AL3821">
            <v>8.0000000000000071E-2</v>
          </cell>
          <cell r="AM3821">
            <v>85603.686635944701</v>
          </cell>
          <cell r="AN3821">
            <v>6341.0138248847943</v>
          </cell>
          <cell r="AO3821">
            <v>-0.21288135593220336</v>
          </cell>
          <cell r="AQ3821">
            <v>6500</v>
          </cell>
          <cell r="AR3821">
            <v>86000</v>
          </cell>
          <cell r="AS3821">
            <v>0.18</v>
          </cell>
          <cell r="AT3821">
            <v>1</v>
          </cell>
          <cell r="AU3821">
            <v>0</v>
          </cell>
          <cell r="AV3821">
            <v>23220</v>
          </cell>
          <cell r="AW3821">
            <v>85603.686635944701</v>
          </cell>
          <cell r="AX3821">
            <v>8.0000000000000071E-2</v>
          </cell>
          <cell r="AY3821">
            <v>6341.0138248847943</v>
          </cell>
          <cell r="AZ3821" t="str">
            <v>Regular Bonus</v>
          </cell>
          <cell r="BA3821" t="str">
            <v>Regular BonusEligible</v>
          </cell>
          <cell r="BB3821" t="str">
            <v>Regular BonusIsrael</v>
          </cell>
          <cell r="BC3821" t="str">
            <v>Regular BonusIsrael Employee</v>
          </cell>
          <cell r="BD3821" t="str">
            <v>D65</v>
          </cell>
          <cell r="BE3821" t="str">
            <v>Employee</v>
          </cell>
          <cell r="BF3821">
            <v>21500</v>
          </cell>
          <cell r="BG3821">
            <v>24172</v>
          </cell>
          <cell r="BH3821">
            <v>4</v>
          </cell>
          <cell r="BI3821">
            <v>4000</v>
          </cell>
          <cell r="BJ3821">
            <v>39000</v>
          </cell>
          <cell r="BK3821">
            <v>39000</v>
          </cell>
          <cell r="BL3821">
            <v>31200</v>
          </cell>
        </row>
        <row r="3822">
          <cell r="B3822">
            <v>20691</v>
          </cell>
          <cell r="C3822">
            <v>15778</v>
          </cell>
          <cell r="D3822">
            <v>235437</v>
          </cell>
          <cell r="E3822" t="str">
            <v>Hadar Shemesh</v>
          </cell>
          <cell r="F3822" t="str">
            <v>SOFTWARE DEVELOPER</v>
          </cell>
          <cell r="G3822" t="str">
            <v>Employee</v>
          </cell>
          <cell r="H3822" t="str">
            <v>Products - R&amp;D</v>
          </cell>
          <cell r="I3822" t="str">
            <v>TEL-AVIV</v>
          </cell>
          <cell r="J3822" t="str">
            <v>Israel</v>
          </cell>
          <cell r="K3822">
            <v>43801</v>
          </cell>
          <cell r="L3822" t="str">
            <v>IL</v>
          </cell>
          <cell r="M3822" t="str">
            <v>D61P</v>
          </cell>
          <cell r="N3822" t="str">
            <v>D</v>
          </cell>
          <cell r="O3822" t="str">
            <v>6</v>
          </cell>
          <cell r="P3822" t="str">
            <v>Regular</v>
          </cell>
          <cell r="T3822">
            <v>1</v>
          </cell>
          <cell r="U3822" t="str">
            <v>ILS</v>
          </cell>
          <cell r="V3822" t="str">
            <v>Products - R&amp;D</v>
          </cell>
          <cell r="W3822" t="str">
            <v>Dorit Dor</v>
          </cell>
          <cell r="Y3822" t="str">
            <v>Eligible</v>
          </cell>
          <cell r="Z3822">
            <v>19000</v>
          </cell>
          <cell r="AA3822">
            <v>70046.082949308751</v>
          </cell>
          <cell r="AB3822">
            <v>19000</v>
          </cell>
          <cell r="AC3822">
            <v>70046.082949308751</v>
          </cell>
          <cell r="AD3822">
            <v>3</v>
          </cell>
          <cell r="AE3822" t="str">
            <v>D61</v>
          </cell>
          <cell r="AF3822">
            <v>16000</v>
          </cell>
          <cell r="AG3822">
            <v>23000</v>
          </cell>
          <cell r="AH3822">
            <v>0.42</v>
          </cell>
          <cell r="AI3822">
            <v>2</v>
          </cell>
          <cell r="AJ3822">
            <v>0</v>
          </cell>
          <cell r="AK3822">
            <v>19570</v>
          </cell>
          <cell r="AL3822">
            <v>3.0000000000000027E-2</v>
          </cell>
          <cell r="AM3822">
            <v>72147.465437788022</v>
          </cell>
          <cell r="AN3822">
            <v>2101.3824884792703</v>
          </cell>
          <cell r="AO3822">
            <v>-0.14913043478260868</v>
          </cell>
          <cell r="AQ3822">
            <v>6500</v>
          </cell>
          <cell r="AR3822">
            <v>86000</v>
          </cell>
          <cell r="AS3822">
            <v>0.15</v>
          </cell>
          <cell r="AT3822">
            <v>1</v>
          </cell>
          <cell r="AU3822">
            <v>0</v>
          </cell>
          <cell r="AV3822">
            <v>19570</v>
          </cell>
          <cell r="AW3822">
            <v>72147.465437788022</v>
          </cell>
          <cell r="AX3822">
            <v>3.0000000000000027E-2</v>
          </cell>
          <cell r="AY3822">
            <v>2101.3824884792703</v>
          </cell>
          <cell r="AZ3822" t="str">
            <v>Regular Bonus</v>
          </cell>
          <cell r="BA3822" t="str">
            <v>Regular BonusEligible</v>
          </cell>
          <cell r="BB3822" t="str">
            <v>Regular BonusIsrael</v>
          </cell>
          <cell r="BC3822" t="str">
            <v>Regular BonusIsrael Employee</v>
          </cell>
          <cell r="BD3822" t="str">
            <v>D65</v>
          </cell>
          <cell r="BE3822" t="str">
            <v>Employee</v>
          </cell>
          <cell r="BF3822">
            <v>19000</v>
          </cell>
          <cell r="BG3822">
            <v>0</v>
          </cell>
          <cell r="BI3822">
            <v>4000</v>
          </cell>
          <cell r="BJ3822">
            <v>22000</v>
          </cell>
          <cell r="BK3822">
            <v>22000</v>
          </cell>
          <cell r="BL3822">
            <v>17600</v>
          </cell>
        </row>
        <row r="3823">
          <cell r="B3823">
            <v>20701</v>
          </cell>
          <cell r="C3823">
            <v>15788</v>
          </cell>
          <cell r="D3823">
            <v>251253</v>
          </cell>
          <cell r="E3823" t="str">
            <v>Gal Politzer</v>
          </cell>
          <cell r="F3823" t="str">
            <v>SOFTWARE DEVELOPER</v>
          </cell>
          <cell r="G3823" t="str">
            <v>Hourly Partial Time</v>
          </cell>
          <cell r="H3823" t="str">
            <v>Products - R&amp;D</v>
          </cell>
          <cell r="I3823" t="str">
            <v>TEL-AVIV</v>
          </cell>
          <cell r="J3823" t="str">
            <v>Israel</v>
          </cell>
          <cell r="K3823">
            <v>43891</v>
          </cell>
          <cell r="L3823" t="str">
            <v>IL</v>
          </cell>
          <cell r="M3823" t="str">
            <v>D61S</v>
          </cell>
          <cell r="N3823" t="str">
            <v>D</v>
          </cell>
          <cell r="O3823" t="str">
            <v>6</v>
          </cell>
          <cell r="P3823" t="str">
            <v>Regular</v>
          </cell>
          <cell r="T3823">
            <v>1</v>
          </cell>
          <cell r="U3823" t="str">
            <v>ILS</v>
          </cell>
          <cell r="V3823" t="str">
            <v>Products - R&amp;D</v>
          </cell>
          <cell r="W3823" t="str">
            <v>Dorit Dor</v>
          </cell>
          <cell r="Y3823" t="str">
            <v>Eligible</v>
          </cell>
          <cell r="Z3823">
            <v>11860</v>
          </cell>
          <cell r="AA3823">
            <v>43723.502304147463</v>
          </cell>
          <cell r="AB3823">
            <v>11860</v>
          </cell>
          <cell r="AC3823">
            <v>43723.502304147463</v>
          </cell>
          <cell r="AD3823">
            <v>3</v>
          </cell>
          <cell r="AE3823" t="str">
            <v>D61</v>
          </cell>
          <cell r="AF3823">
            <v>11860</v>
          </cell>
          <cell r="AG3823">
            <v>18370</v>
          </cell>
          <cell r="AH3823">
            <v>0</v>
          </cell>
          <cell r="AI3823">
            <v>1</v>
          </cell>
          <cell r="AJ3823">
            <v>0</v>
          </cell>
          <cell r="AK3823">
            <v>12334.4</v>
          </cell>
          <cell r="AL3823">
            <v>4.0000000000000036E-2</v>
          </cell>
          <cell r="AM3823">
            <v>45472.442396313359</v>
          </cell>
          <cell r="AN3823">
            <v>1748.9400921658962</v>
          </cell>
          <cell r="AO3823">
            <v>-0.32855743059335873</v>
          </cell>
          <cell r="AQ3823">
            <v>6500</v>
          </cell>
          <cell r="AR3823">
            <v>86000</v>
          </cell>
          <cell r="AS3823">
            <v>0.06</v>
          </cell>
          <cell r="AT3823">
            <v>1</v>
          </cell>
          <cell r="AU3823">
            <v>0</v>
          </cell>
          <cell r="AV3823">
            <v>12334.4</v>
          </cell>
          <cell r="AW3823">
            <v>45472.442396313359</v>
          </cell>
          <cell r="AX3823">
            <v>4.0000000000000036E-2</v>
          </cell>
          <cell r="AY3823">
            <v>1748.9400921658962</v>
          </cell>
          <cell r="AZ3823" t="str">
            <v>Regular Bonus</v>
          </cell>
          <cell r="BA3823" t="str">
            <v>Regular BonusEligible</v>
          </cell>
          <cell r="BB3823" t="str">
            <v>Regular BonusIsrael</v>
          </cell>
          <cell r="BC3823" t="str">
            <v>Regular BonusIsrael Hourly Partial Time</v>
          </cell>
          <cell r="BD3823" t="str">
            <v>D61</v>
          </cell>
          <cell r="BE3823" t="str">
            <v>Hourly Partial Time</v>
          </cell>
          <cell r="BF3823">
            <v>11860</v>
          </cell>
          <cell r="BG3823">
            <v>0</v>
          </cell>
          <cell r="BI3823">
            <v>2000</v>
          </cell>
          <cell r="BJ3823">
            <v>10500</v>
          </cell>
          <cell r="BK3823">
            <v>10500</v>
          </cell>
          <cell r="BL3823">
            <v>8400</v>
          </cell>
        </row>
        <row r="3824">
          <cell r="B3824">
            <v>20719</v>
          </cell>
          <cell r="C3824">
            <v>15806</v>
          </cell>
          <cell r="D3824">
            <v>248027</v>
          </cell>
          <cell r="E3824" t="str">
            <v>Itamar Shiryan</v>
          </cell>
          <cell r="F3824" t="str">
            <v>CSA CONTRIBUTOR</v>
          </cell>
          <cell r="G3824" t="str">
            <v>Hourly Partial Time</v>
          </cell>
          <cell r="H3824" t="str">
            <v>Products - R&amp;D</v>
          </cell>
          <cell r="I3824" t="str">
            <v>TEL-AVIV</v>
          </cell>
          <cell r="J3824" t="str">
            <v>Israel</v>
          </cell>
          <cell r="K3824">
            <v>43832</v>
          </cell>
          <cell r="L3824" t="str">
            <v>IL</v>
          </cell>
          <cell r="M3824" t="str">
            <v>D54P</v>
          </cell>
          <cell r="N3824" t="str">
            <v>D</v>
          </cell>
          <cell r="O3824" t="str">
            <v>5</v>
          </cell>
          <cell r="P3824" t="str">
            <v>Regular</v>
          </cell>
          <cell r="T3824">
            <v>1</v>
          </cell>
          <cell r="U3824" t="str">
            <v>ILS</v>
          </cell>
          <cell r="V3824" t="str">
            <v>Products - R&amp;D</v>
          </cell>
          <cell r="W3824" t="str">
            <v>Dorit Dor</v>
          </cell>
          <cell r="Y3824" t="str">
            <v>Not Eligible - Contractor</v>
          </cell>
          <cell r="Z3824">
            <v>65800</v>
          </cell>
          <cell r="AA3824">
            <v>242580.64516129033</v>
          </cell>
          <cell r="AB3824">
            <v>65800</v>
          </cell>
          <cell r="AC3824">
            <v>242580.64516129033</v>
          </cell>
          <cell r="AW3824">
            <v>242580.64516129033</v>
          </cell>
        </row>
        <row r="3825">
          <cell r="B3825">
            <v>20742</v>
          </cell>
          <cell r="C3825">
            <v>15829</v>
          </cell>
          <cell r="E3825" t="str">
            <v>Anael Zagoury</v>
          </cell>
          <cell r="F3825" t="str">
            <v>QA ENGINEER</v>
          </cell>
          <cell r="G3825" t="str">
            <v>Monthly Extra Hours</v>
          </cell>
          <cell r="H3825" t="str">
            <v>Products - R&amp;D</v>
          </cell>
          <cell r="I3825" t="str">
            <v>TEL-AVIV</v>
          </cell>
          <cell r="J3825" t="str">
            <v>Israel</v>
          </cell>
          <cell r="K3825">
            <v>43647</v>
          </cell>
          <cell r="L3825" t="str">
            <v>IL</v>
          </cell>
          <cell r="M3825" t="str">
            <v>T56P</v>
          </cell>
          <cell r="N3825" t="str">
            <v>T</v>
          </cell>
          <cell r="O3825" t="str">
            <v>5</v>
          </cell>
          <cell r="P3825" t="str">
            <v>Regular</v>
          </cell>
          <cell r="T3825">
            <v>1</v>
          </cell>
          <cell r="U3825" t="str">
            <v>ILS</v>
          </cell>
          <cell r="V3825" t="str">
            <v>Products - R&amp;D</v>
          </cell>
          <cell r="W3825" t="str">
            <v>Dorit Dor</v>
          </cell>
          <cell r="Y3825" t="str">
            <v>Eligible</v>
          </cell>
          <cell r="Z3825">
            <v>14000</v>
          </cell>
          <cell r="AA3825">
            <v>51612.903225806454</v>
          </cell>
          <cell r="AB3825">
            <v>14000</v>
          </cell>
          <cell r="AC3825">
            <v>51612.903225806454</v>
          </cell>
          <cell r="AD3825">
            <v>3</v>
          </cell>
          <cell r="AE3825" t="str">
            <v>T56</v>
          </cell>
          <cell r="AF3825">
            <v>11000</v>
          </cell>
          <cell r="AG3825">
            <v>16000</v>
          </cell>
          <cell r="AH3825">
            <v>0.6</v>
          </cell>
          <cell r="AI3825">
            <v>3</v>
          </cell>
          <cell r="AJ3825">
            <v>0</v>
          </cell>
          <cell r="AK3825">
            <v>14280</v>
          </cell>
          <cell r="AL3825">
            <v>2.0000000000000018E-2</v>
          </cell>
          <cell r="AM3825">
            <v>52645.161290322583</v>
          </cell>
          <cell r="AN3825">
            <v>1032.2580645161288</v>
          </cell>
          <cell r="AO3825">
            <v>-0.10750000000000004</v>
          </cell>
          <cell r="AQ3825">
            <v>6500</v>
          </cell>
          <cell r="AR3825">
            <v>86000</v>
          </cell>
          <cell r="AS3825">
            <v>0.09</v>
          </cell>
          <cell r="AT3825">
            <v>1</v>
          </cell>
          <cell r="AU3825">
            <v>0</v>
          </cell>
          <cell r="AV3825">
            <v>14280</v>
          </cell>
          <cell r="AW3825">
            <v>52645.161290322583</v>
          </cell>
          <cell r="AX3825">
            <v>2.0000000000000018E-2</v>
          </cell>
          <cell r="AY3825">
            <v>1032.2580645161288</v>
          </cell>
          <cell r="AZ3825" t="str">
            <v>Regular Bonus</v>
          </cell>
          <cell r="BA3825" t="str">
            <v>Regular BonusEligible</v>
          </cell>
          <cell r="BB3825" t="str">
            <v>Regular BonusIsrael</v>
          </cell>
          <cell r="BC3825" t="str">
            <v>Regular BonusIsrael Monthly Extra Hours</v>
          </cell>
          <cell r="BD3825" t="str">
            <v>T56</v>
          </cell>
          <cell r="BE3825" t="str">
            <v>Monthly Extra Hours</v>
          </cell>
          <cell r="BF3825">
            <v>14000</v>
          </cell>
          <cell r="BG3825">
            <v>0</v>
          </cell>
          <cell r="BI3825">
            <v>2000</v>
          </cell>
          <cell r="BJ3825">
            <v>7500</v>
          </cell>
          <cell r="BK3825">
            <v>7500</v>
          </cell>
          <cell r="BL3825">
            <v>6000</v>
          </cell>
        </row>
        <row r="3826">
          <cell r="B3826">
            <v>18885</v>
          </cell>
          <cell r="C3826">
            <v>13929</v>
          </cell>
          <cell r="D3826">
            <v>171683</v>
          </cell>
          <cell r="E3826" t="str">
            <v>Yuval Sadowsky</v>
          </cell>
          <cell r="F3826" t="str">
            <v>MALWARE ANALYST</v>
          </cell>
          <cell r="G3826" t="str">
            <v>Employee</v>
          </cell>
          <cell r="H3826" t="str">
            <v>Products - R&amp;D</v>
          </cell>
          <cell r="I3826" t="str">
            <v>TEL-AVIV</v>
          </cell>
          <cell r="J3826" t="str">
            <v>Israel</v>
          </cell>
          <cell r="K3826">
            <v>43394</v>
          </cell>
          <cell r="L3826" t="str">
            <v>IL</v>
          </cell>
          <cell r="M3826" t="str">
            <v>D51P</v>
          </cell>
          <cell r="N3826" t="str">
            <v>D</v>
          </cell>
          <cell r="O3826" t="str">
            <v>5</v>
          </cell>
          <cell r="P3826" t="str">
            <v>Regular</v>
          </cell>
          <cell r="T3826">
            <v>1</v>
          </cell>
          <cell r="U3826" t="str">
            <v>ILS</v>
          </cell>
          <cell r="V3826" t="str">
            <v>Products - R&amp;D</v>
          </cell>
          <cell r="W3826" t="str">
            <v>Dorit Dor</v>
          </cell>
          <cell r="Y3826" t="str">
            <v>Eligible</v>
          </cell>
          <cell r="Z3826">
            <v>15900</v>
          </cell>
          <cell r="AA3826">
            <v>58617.511520737331</v>
          </cell>
          <cell r="AB3826">
            <v>20000</v>
          </cell>
          <cell r="AC3826">
            <v>73732.718894009216</v>
          </cell>
          <cell r="AD3826">
            <v>5</v>
          </cell>
          <cell r="AE3826" t="str">
            <v>D51</v>
          </cell>
          <cell r="AF3826">
            <v>19500</v>
          </cell>
          <cell r="AG3826">
            <v>29500</v>
          </cell>
          <cell r="AH3826">
            <v>0</v>
          </cell>
          <cell r="AI3826">
            <v>1</v>
          </cell>
          <cell r="AJ3826">
            <v>0</v>
          </cell>
          <cell r="AK3826">
            <v>20000</v>
          </cell>
          <cell r="AL3826">
            <v>0</v>
          </cell>
          <cell r="AM3826">
            <v>73732.718894009216</v>
          </cell>
          <cell r="AN3826">
            <v>0</v>
          </cell>
          <cell r="AO3826">
            <v>-0.32203389830508478</v>
          </cell>
          <cell r="AP3826" t="str">
            <v>Already received an increase</v>
          </cell>
          <cell r="AQ3826">
            <v>6500</v>
          </cell>
          <cell r="AR3826">
            <v>86000</v>
          </cell>
          <cell r="AS3826">
            <v>0.16</v>
          </cell>
          <cell r="AT3826">
            <v>1</v>
          </cell>
          <cell r="AU3826">
            <v>0</v>
          </cell>
          <cell r="AV3826">
            <v>20000</v>
          </cell>
          <cell r="AW3826">
            <v>73732.718894009216</v>
          </cell>
          <cell r="AX3826">
            <v>0</v>
          </cell>
          <cell r="AY3826">
            <v>0</v>
          </cell>
          <cell r="AZ3826" t="str">
            <v>Regular Bonus</v>
          </cell>
          <cell r="BA3826" t="str">
            <v>Regular BonusEligible</v>
          </cell>
          <cell r="BB3826" t="str">
            <v>Regular BonusIsrael</v>
          </cell>
          <cell r="BC3826" t="str">
            <v>Regular BonusIsrael Employee</v>
          </cell>
          <cell r="BD3826" t="str">
            <v>D55</v>
          </cell>
          <cell r="BE3826" t="str">
            <v>Employee</v>
          </cell>
          <cell r="BF3826">
            <v>20000</v>
          </cell>
          <cell r="BG3826">
            <v>25000</v>
          </cell>
          <cell r="BH3826">
            <v>4</v>
          </cell>
          <cell r="BI3826">
            <v>4000</v>
          </cell>
          <cell r="BJ3826">
            <v>54000</v>
          </cell>
          <cell r="BK3826">
            <v>54000</v>
          </cell>
          <cell r="BL3826">
            <v>43200</v>
          </cell>
        </row>
        <row r="3827">
          <cell r="B3827">
            <v>20744</v>
          </cell>
          <cell r="C3827">
            <v>15831</v>
          </cell>
          <cell r="E3827" t="str">
            <v>Batya Kopelowitz</v>
          </cell>
          <cell r="F3827" t="str">
            <v>QA ENGINEER</v>
          </cell>
          <cell r="G3827" t="str">
            <v>Employee</v>
          </cell>
          <cell r="H3827" t="str">
            <v>Products - R&amp;D</v>
          </cell>
          <cell r="I3827" t="str">
            <v>TEL-AVIV</v>
          </cell>
          <cell r="J3827" t="str">
            <v>Israel</v>
          </cell>
          <cell r="K3827">
            <v>43639</v>
          </cell>
          <cell r="L3827" t="str">
            <v>IL</v>
          </cell>
          <cell r="M3827" t="str">
            <v>T66P</v>
          </cell>
          <cell r="N3827" t="str">
            <v>T</v>
          </cell>
          <cell r="O3827" t="str">
            <v>6</v>
          </cell>
          <cell r="P3827" t="str">
            <v>Regular</v>
          </cell>
          <cell r="T3827">
            <v>1</v>
          </cell>
          <cell r="U3827" t="str">
            <v>ILS</v>
          </cell>
          <cell r="V3827" t="str">
            <v>Products - R&amp;D</v>
          </cell>
          <cell r="W3827" t="str">
            <v>Dorit Dor</v>
          </cell>
          <cell r="Y3827" t="str">
            <v>Eligible</v>
          </cell>
          <cell r="Z3827">
            <v>10000</v>
          </cell>
          <cell r="AA3827">
            <v>36866.359447004608</v>
          </cell>
          <cell r="AB3827">
            <v>10000</v>
          </cell>
          <cell r="AC3827">
            <v>36866.359447004608</v>
          </cell>
          <cell r="AD3827">
            <v>3</v>
          </cell>
          <cell r="AE3827" t="str">
            <v>T66</v>
          </cell>
          <cell r="AF3827">
            <v>7000</v>
          </cell>
          <cell r="AG3827">
            <v>12000</v>
          </cell>
          <cell r="AH3827">
            <v>0.6</v>
          </cell>
          <cell r="AI3827">
            <v>3</v>
          </cell>
          <cell r="AJ3827">
            <v>0</v>
          </cell>
          <cell r="AK3827">
            <v>10200</v>
          </cell>
          <cell r="AL3827">
            <v>2.0000000000000018E-2</v>
          </cell>
          <cell r="AM3827">
            <v>37603.686635944701</v>
          </cell>
          <cell r="AN3827">
            <v>737.32718894009304</v>
          </cell>
          <cell r="AO3827">
            <v>-0.15000000000000002</v>
          </cell>
          <cell r="AQ3827">
            <v>6500</v>
          </cell>
          <cell r="AR3827">
            <v>86000</v>
          </cell>
          <cell r="AS3827">
            <v>0.04</v>
          </cell>
          <cell r="AT3827">
            <v>1</v>
          </cell>
          <cell r="AU3827">
            <v>0</v>
          </cell>
          <cell r="AV3827">
            <v>10200</v>
          </cell>
          <cell r="AW3827">
            <v>37603.686635944701</v>
          </cell>
          <cell r="AX3827">
            <v>2.0000000000000018E-2</v>
          </cell>
          <cell r="AY3827">
            <v>737.32718894009304</v>
          </cell>
          <cell r="AZ3827" t="str">
            <v>Regular Bonus</v>
          </cell>
          <cell r="BA3827" t="str">
            <v>Regular BonusEligible</v>
          </cell>
          <cell r="BB3827" t="str">
            <v>Regular BonusIsrael</v>
          </cell>
          <cell r="BC3827" t="str">
            <v>Regular BonusIsrael Employee</v>
          </cell>
          <cell r="BD3827" t="str">
            <v>T66</v>
          </cell>
          <cell r="BE3827" t="str">
            <v>Employee</v>
          </cell>
          <cell r="BF3827">
            <v>10000</v>
          </cell>
          <cell r="BG3827">
            <v>0</v>
          </cell>
          <cell r="BI3827">
            <v>4000</v>
          </cell>
          <cell r="BJ3827">
            <v>11000</v>
          </cell>
          <cell r="BK3827">
            <v>11000</v>
          </cell>
          <cell r="BL3827">
            <v>8800</v>
          </cell>
        </row>
        <row r="3828">
          <cell r="B3828">
            <v>20748</v>
          </cell>
          <cell r="C3828">
            <v>15835</v>
          </cell>
          <cell r="D3828">
            <v>138186</v>
          </cell>
          <cell r="E3828" t="str">
            <v>Eytan Fitoussi</v>
          </cell>
          <cell r="F3828" t="str">
            <v>SOFTWARE DEVELOPER</v>
          </cell>
          <cell r="G3828" t="str">
            <v>Employee</v>
          </cell>
          <cell r="H3828" t="str">
            <v>Products - R&amp;D</v>
          </cell>
          <cell r="I3828" t="str">
            <v>TEL-AVIV</v>
          </cell>
          <cell r="J3828" t="str">
            <v>Israel</v>
          </cell>
          <cell r="K3828">
            <v>43808</v>
          </cell>
          <cell r="L3828" t="str">
            <v>IL</v>
          </cell>
          <cell r="M3828" t="str">
            <v>D61P</v>
          </cell>
          <cell r="N3828" t="str">
            <v>D</v>
          </cell>
          <cell r="O3828" t="str">
            <v>6</v>
          </cell>
          <cell r="P3828" t="str">
            <v>Regular</v>
          </cell>
          <cell r="T3828">
            <v>1</v>
          </cell>
          <cell r="U3828" t="str">
            <v>ILS</v>
          </cell>
          <cell r="V3828" t="str">
            <v>Products - R&amp;D</v>
          </cell>
          <cell r="W3828" t="str">
            <v>Dorit Dor</v>
          </cell>
          <cell r="Y3828" t="str">
            <v>Eligible</v>
          </cell>
          <cell r="Z3828">
            <v>19000</v>
          </cell>
          <cell r="AA3828">
            <v>70046.082949308751</v>
          </cell>
          <cell r="AB3828">
            <v>19000</v>
          </cell>
          <cell r="AC3828">
            <v>70046.082949308751</v>
          </cell>
          <cell r="AD3828">
            <v>3</v>
          </cell>
          <cell r="AE3828" t="str">
            <v>D61</v>
          </cell>
          <cell r="AF3828">
            <v>16000</v>
          </cell>
          <cell r="AG3828">
            <v>23000</v>
          </cell>
          <cell r="AH3828">
            <v>0.42</v>
          </cell>
          <cell r="AI3828">
            <v>2</v>
          </cell>
          <cell r="AJ3828">
            <v>0</v>
          </cell>
          <cell r="AK3828">
            <v>19570</v>
          </cell>
          <cell r="AL3828">
            <v>3.0000000000000027E-2</v>
          </cell>
          <cell r="AM3828">
            <v>72147.465437788022</v>
          </cell>
          <cell r="AN3828">
            <v>2101.3824884792703</v>
          </cell>
          <cell r="AO3828">
            <v>-0.14913043478260868</v>
          </cell>
          <cell r="AQ3828">
            <v>6500</v>
          </cell>
          <cell r="AR3828">
            <v>86000</v>
          </cell>
          <cell r="AS3828">
            <v>0.15</v>
          </cell>
          <cell r="AT3828">
            <v>1</v>
          </cell>
          <cell r="AU3828">
            <v>0</v>
          </cell>
          <cell r="AV3828">
            <v>19570</v>
          </cell>
          <cell r="AW3828">
            <v>72147.465437788022</v>
          </cell>
          <cell r="AX3828">
            <v>3.0000000000000027E-2</v>
          </cell>
          <cell r="AY3828">
            <v>2101.3824884792703</v>
          </cell>
          <cell r="AZ3828" t="str">
            <v>Regular Bonus</v>
          </cell>
          <cell r="BA3828" t="str">
            <v>Regular BonusEligible</v>
          </cell>
          <cell r="BB3828" t="str">
            <v>Regular BonusIsrael</v>
          </cell>
          <cell r="BC3828" t="str">
            <v>Regular BonusIsrael Employee</v>
          </cell>
          <cell r="BD3828" t="str">
            <v>D65</v>
          </cell>
          <cell r="BE3828" t="str">
            <v>Employee</v>
          </cell>
          <cell r="BF3828">
            <v>19000</v>
          </cell>
          <cell r="BG3828">
            <v>0</v>
          </cell>
          <cell r="BI3828">
            <v>4000</v>
          </cell>
          <cell r="BJ3828">
            <v>22000</v>
          </cell>
          <cell r="BK3828">
            <v>22000</v>
          </cell>
          <cell r="BL3828">
            <v>17600</v>
          </cell>
        </row>
        <row r="3829">
          <cell r="B3829">
            <v>20599</v>
          </cell>
          <cell r="C3829">
            <v>15686</v>
          </cell>
          <cell r="D3829">
            <v>167228</v>
          </cell>
          <cell r="E3829" t="str">
            <v>David Driker</v>
          </cell>
          <cell r="F3829" t="str">
            <v>MALWARE ANALYST</v>
          </cell>
          <cell r="G3829" t="str">
            <v>Employee</v>
          </cell>
          <cell r="H3829" t="str">
            <v>Products - R&amp;D</v>
          </cell>
          <cell r="I3829" t="str">
            <v>TEL-AVIV</v>
          </cell>
          <cell r="J3829" t="str">
            <v>Israel</v>
          </cell>
          <cell r="K3829">
            <v>43772</v>
          </cell>
          <cell r="L3829" t="str">
            <v>IL</v>
          </cell>
          <cell r="M3829" t="str">
            <v>D61P</v>
          </cell>
          <cell r="N3829" t="str">
            <v>D</v>
          </cell>
          <cell r="O3829" t="str">
            <v>6</v>
          </cell>
          <cell r="P3829" t="str">
            <v>Regular</v>
          </cell>
          <cell r="T3829">
            <v>1</v>
          </cell>
          <cell r="U3829" t="str">
            <v>ILS</v>
          </cell>
          <cell r="V3829" t="str">
            <v>Products - R&amp;D</v>
          </cell>
          <cell r="W3829" t="str">
            <v>Dorit Dor</v>
          </cell>
          <cell r="Y3829" t="str">
            <v>Eligible</v>
          </cell>
          <cell r="Z3829">
            <v>19000</v>
          </cell>
          <cell r="AA3829">
            <v>70046.082949308751</v>
          </cell>
          <cell r="AB3829">
            <v>19000</v>
          </cell>
          <cell r="AC3829">
            <v>70046.082949308751</v>
          </cell>
          <cell r="AD3829">
            <v>4</v>
          </cell>
          <cell r="AE3829" t="str">
            <v>D61</v>
          </cell>
          <cell r="AF3829">
            <v>16000</v>
          </cell>
          <cell r="AG3829">
            <v>23000</v>
          </cell>
          <cell r="AH3829">
            <v>0.42</v>
          </cell>
          <cell r="AI3829">
            <v>2</v>
          </cell>
          <cell r="AJ3829">
            <v>0</v>
          </cell>
          <cell r="AK3829">
            <v>19950</v>
          </cell>
          <cell r="AL3829">
            <v>5.0000000000000044E-2</v>
          </cell>
          <cell r="AM3829">
            <v>73548.387096774197</v>
          </cell>
          <cell r="AN3829">
            <v>3502.3041474654456</v>
          </cell>
          <cell r="AO3829">
            <v>-0.13260869565217392</v>
          </cell>
          <cell r="AQ3829">
            <v>6500</v>
          </cell>
          <cell r="AR3829">
            <v>86000</v>
          </cell>
          <cell r="AS3829">
            <v>0.15</v>
          </cell>
          <cell r="AT3829">
            <v>1</v>
          </cell>
          <cell r="AU3829">
            <v>0</v>
          </cell>
          <cell r="AV3829">
            <v>19950</v>
          </cell>
          <cell r="AW3829">
            <v>73548.387096774197</v>
          </cell>
          <cell r="AX3829">
            <v>5.0000000000000044E-2</v>
          </cell>
          <cell r="AY3829">
            <v>3502.3041474654456</v>
          </cell>
          <cell r="AZ3829" t="str">
            <v>Regular Bonus</v>
          </cell>
          <cell r="BA3829" t="str">
            <v>Regular BonusEligible</v>
          </cell>
          <cell r="BB3829" t="str">
            <v>Regular BonusIsrael</v>
          </cell>
          <cell r="BC3829" t="str">
            <v>Regular BonusIsrael Employee</v>
          </cell>
          <cell r="BD3829" t="str">
            <v>D65</v>
          </cell>
          <cell r="BE3829" t="str">
            <v>Employee</v>
          </cell>
          <cell r="BF3829">
            <v>19000</v>
          </cell>
          <cell r="BG3829">
            <v>0</v>
          </cell>
          <cell r="BI3829">
            <v>4000</v>
          </cell>
          <cell r="BJ3829">
            <v>35000</v>
          </cell>
          <cell r="BK3829">
            <v>35000</v>
          </cell>
          <cell r="BL3829">
            <v>28000</v>
          </cell>
        </row>
        <row r="3830">
          <cell r="B3830">
            <v>20637</v>
          </cell>
          <cell r="C3830">
            <v>15724</v>
          </cell>
          <cell r="D3830">
            <v>203638</v>
          </cell>
          <cell r="E3830" t="str">
            <v>Ari Kuznicki</v>
          </cell>
          <cell r="F3830" t="str">
            <v>SOFTWARE DEVELOPER</v>
          </cell>
          <cell r="G3830" t="str">
            <v>Hourly Partial Time</v>
          </cell>
          <cell r="H3830" t="str">
            <v>Products - R&amp;D</v>
          </cell>
          <cell r="I3830" t="str">
            <v>TEL-AVIV</v>
          </cell>
          <cell r="J3830" t="str">
            <v>Israel</v>
          </cell>
          <cell r="K3830">
            <v>43780</v>
          </cell>
          <cell r="L3830" t="str">
            <v>IL</v>
          </cell>
          <cell r="M3830" t="str">
            <v>D61S</v>
          </cell>
          <cell r="N3830" t="str">
            <v>D</v>
          </cell>
          <cell r="O3830" t="str">
            <v>6</v>
          </cell>
          <cell r="P3830" t="str">
            <v>Regular</v>
          </cell>
          <cell r="T3830">
            <v>1</v>
          </cell>
          <cell r="U3830" t="str">
            <v>ILS</v>
          </cell>
          <cell r="V3830" t="str">
            <v>Products - R&amp;D</v>
          </cell>
          <cell r="W3830" t="str">
            <v>Dorit Dor</v>
          </cell>
          <cell r="Y3830" t="str">
            <v>Eligible</v>
          </cell>
          <cell r="Z3830">
            <v>13720</v>
          </cell>
          <cell r="AA3830">
            <v>50580.645161290326</v>
          </cell>
          <cell r="AB3830">
            <v>13720</v>
          </cell>
          <cell r="AC3830">
            <v>50580.645161290326</v>
          </cell>
          <cell r="AD3830">
            <v>4</v>
          </cell>
          <cell r="AE3830" t="str">
            <v>D61</v>
          </cell>
          <cell r="AF3830">
            <v>11860</v>
          </cell>
          <cell r="AG3830">
            <v>18370</v>
          </cell>
          <cell r="AH3830">
            <v>0.28000000000000003</v>
          </cell>
          <cell r="AI3830">
            <v>2</v>
          </cell>
          <cell r="AJ3830">
            <v>0</v>
          </cell>
          <cell r="AK3830">
            <v>14406</v>
          </cell>
          <cell r="AL3830">
            <v>5.0000000000000044E-2</v>
          </cell>
          <cell r="AM3830">
            <v>53109.677419354841</v>
          </cell>
          <cell r="AN3830">
            <v>2529.0322580645152</v>
          </cell>
          <cell r="AO3830">
            <v>-0.21578660860097987</v>
          </cell>
          <cell r="AQ3830">
            <v>6500</v>
          </cell>
          <cell r="AR3830">
            <v>86000</v>
          </cell>
          <cell r="AS3830">
            <v>0.09</v>
          </cell>
          <cell r="AT3830">
            <v>1</v>
          </cell>
          <cell r="AU3830">
            <v>0</v>
          </cell>
          <cell r="AV3830">
            <v>14406</v>
          </cell>
          <cell r="AW3830">
            <v>53109.677419354841</v>
          </cell>
          <cell r="AX3830">
            <v>5.0000000000000044E-2</v>
          </cell>
          <cell r="AY3830">
            <v>2529.0322580645152</v>
          </cell>
          <cell r="AZ3830" t="str">
            <v>Regular Bonus</v>
          </cell>
          <cell r="BA3830" t="str">
            <v>Regular BonusEligible</v>
          </cell>
          <cell r="BB3830" t="str">
            <v>Regular BonusIsrael</v>
          </cell>
          <cell r="BC3830" t="str">
            <v>Regular BonusIsrael Hourly Partial Time</v>
          </cell>
          <cell r="BD3830" t="str">
            <v>D65</v>
          </cell>
          <cell r="BE3830" t="str">
            <v>Hourly Partial Time</v>
          </cell>
          <cell r="BF3830">
            <v>13720</v>
          </cell>
          <cell r="BG3830">
            <v>0</v>
          </cell>
          <cell r="BI3830">
            <v>2000</v>
          </cell>
          <cell r="BJ3830">
            <v>17500</v>
          </cell>
          <cell r="BK3830">
            <v>17500</v>
          </cell>
          <cell r="BL3830">
            <v>14000</v>
          </cell>
        </row>
        <row r="3831">
          <cell r="B3831">
            <v>20737</v>
          </cell>
          <cell r="C3831">
            <v>15824</v>
          </cell>
          <cell r="E3831" t="str">
            <v>Hillel Solow</v>
          </cell>
          <cell r="F3831" t="str">
            <v>Architect, Cloud Innovation</v>
          </cell>
          <cell r="G3831" t="str">
            <v>Employee</v>
          </cell>
          <cell r="H3831" t="str">
            <v>Products - R&amp;D</v>
          </cell>
          <cell r="I3831" t="str">
            <v>TEL-AVIV</v>
          </cell>
          <cell r="J3831" t="str">
            <v>Israel</v>
          </cell>
          <cell r="K3831">
            <v>43040</v>
          </cell>
          <cell r="L3831" t="str">
            <v>IL</v>
          </cell>
          <cell r="M3831" t="str">
            <v>D20P</v>
          </cell>
          <cell r="N3831" t="str">
            <v>D</v>
          </cell>
          <cell r="O3831" t="str">
            <v>2</v>
          </cell>
          <cell r="P3831" t="str">
            <v>Regular</v>
          </cell>
          <cell r="S3831">
            <v>1</v>
          </cell>
          <cell r="U3831" t="str">
            <v>ILS</v>
          </cell>
          <cell r="V3831" t="str">
            <v>Products - R&amp;D</v>
          </cell>
          <cell r="W3831" t="str">
            <v>Dorit Dor</v>
          </cell>
          <cell r="Y3831" t="str">
            <v>Eligible</v>
          </cell>
          <cell r="Z3831">
            <v>45000</v>
          </cell>
          <cell r="AA3831">
            <v>165898.61751152074</v>
          </cell>
          <cell r="AB3831">
            <v>45000</v>
          </cell>
          <cell r="AC3831">
            <v>165898.61751152074</v>
          </cell>
          <cell r="AD3831">
            <v>3</v>
          </cell>
          <cell r="AE3831" t="str">
            <v>D20</v>
          </cell>
          <cell r="AF3831">
            <v>41000</v>
          </cell>
          <cell r="AG3831">
            <v>55000</v>
          </cell>
          <cell r="AH3831">
            <v>0.28000000000000003</v>
          </cell>
          <cell r="AI3831">
            <v>2</v>
          </cell>
          <cell r="AJ3831">
            <v>0</v>
          </cell>
          <cell r="AK3831">
            <v>46350</v>
          </cell>
          <cell r="AL3831">
            <v>3.0000000000000027E-2</v>
          </cell>
          <cell r="AM3831">
            <v>170875.57603686638</v>
          </cell>
          <cell r="AN3831">
            <v>4976.9585253456316</v>
          </cell>
          <cell r="AO3831">
            <v>-0.15727272727272723</v>
          </cell>
          <cell r="AQ3831">
            <v>6500</v>
          </cell>
          <cell r="AR3831">
            <v>86000</v>
          </cell>
          <cell r="AS3831">
            <v>0.48</v>
          </cell>
          <cell r="AT3831">
            <v>1</v>
          </cell>
          <cell r="AU3831">
            <v>0</v>
          </cell>
          <cell r="AV3831">
            <v>46350</v>
          </cell>
          <cell r="AW3831">
            <v>170875.57603686638</v>
          </cell>
          <cell r="AX3831">
            <v>3.0000000000000027E-2</v>
          </cell>
          <cell r="AY3831">
            <v>4976.9585253456316</v>
          </cell>
          <cell r="AZ3831" t="str">
            <v>Target Bonus</v>
          </cell>
          <cell r="BA3831" t="str">
            <v>Target BonusEligible</v>
          </cell>
          <cell r="BB3831" t="str">
            <v>Target BonusIsrael</v>
          </cell>
          <cell r="BC3831" t="str">
            <v>Target BonusIsrael Employee</v>
          </cell>
          <cell r="BD3831" t="str">
            <v>D20</v>
          </cell>
          <cell r="BE3831" t="str">
            <v>Employee</v>
          </cell>
          <cell r="BF3831">
            <v>45000</v>
          </cell>
          <cell r="BG3831">
            <v>0</v>
          </cell>
          <cell r="BJ3831">
            <v>120000</v>
          </cell>
          <cell r="BK3831">
            <v>120000</v>
          </cell>
          <cell r="BL3831">
            <v>120000</v>
          </cell>
        </row>
        <row r="3832">
          <cell r="B3832">
            <v>18934</v>
          </cell>
          <cell r="C3832">
            <v>13978</v>
          </cell>
          <cell r="D3832">
            <v>175783</v>
          </cell>
          <cell r="E3832" t="str">
            <v>Bar Dagan</v>
          </cell>
          <cell r="F3832" t="str">
            <v>SOFTWARE DEVELOPER</v>
          </cell>
          <cell r="G3832" t="str">
            <v>Employee</v>
          </cell>
          <cell r="H3832" t="str">
            <v>Products - R&amp;D</v>
          </cell>
          <cell r="I3832" t="str">
            <v>TEL-AVIV</v>
          </cell>
          <cell r="J3832" t="str">
            <v>Israel</v>
          </cell>
          <cell r="K3832">
            <v>43394</v>
          </cell>
          <cell r="L3832" t="str">
            <v>IL</v>
          </cell>
          <cell r="M3832" t="str">
            <v>D51P</v>
          </cell>
          <cell r="N3832" t="str">
            <v>D</v>
          </cell>
          <cell r="O3832" t="str">
            <v>5</v>
          </cell>
          <cell r="P3832" t="str">
            <v>Regular</v>
          </cell>
          <cell r="T3832">
            <v>1</v>
          </cell>
          <cell r="U3832" t="str">
            <v>ILS</v>
          </cell>
          <cell r="V3832" t="str">
            <v>Products - R&amp;D</v>
          </cell>
          <cell r="W3832" t="str">
            <v>Dorit Dor</v>
          </cell>
          <cell r="Y3832" t="str">
            <v>Eligible</v>
          </cell>
          <cell r="Z3832">
            <v>23400</v>
          </cell>
          <cell r="AA3832">
            <v>86267.281105990784</v>
          </cell>
          <cell r="AB3832">
            <v>28000</v>
          </cell>
          <cell r="AC3832">
            <v>103225.80645161291</v>
          </cell>
          <cell r="AD3832">
            <v>5</v>
          </cell>
          <cell r="AE3832" t="str">
            <v>D51</v>
          </cell>
          <cell r="AF3832">
            <v>19500</v>
          </cell>
          <cell r="AG3832">
            <v>29500</v>
          </cell>
          <cell r="AH3832">
            <v>0.85</v>
          </cell>
          <cell r="AI3832">
            <v>5</v>
          </cell>
          <cell r="AJ3832">
            <v>0</v>
          </cell>
          <cell r="AK3832">
            <v>28000</v>
          </cell>
          <cell r="AL3832">
            <v>0</v>
          </cell>
          <cell r="AM3832">
            <v>103225.80645161291</v>
          </cell>
          <cell r="AN3832">
            <v>0</v>
          </cell>
          <cell r="AO3832">
            <v>-5.084745762711862E-2</v>
          </cell>
          <cell r="AP3832" t="str">
            <v>Already received an increase</v>
          </cell>
          <cell r="AQ3832">
            <v>6500</v>
          </cell>
          <cell r="AR3832">
            <v>86000</v>
          </cell>
          <cell r="AS3832">
            <v>0.27</v>
          </cell>
          <cell r="AT3832">
            <v>1</v>
          </cell>
          <cell r="AU3832">
            <v>0</v>
          </cell>
          <cell r="AV3832">
            <v>28000</v>
          </cell>
          <cell r="AW3832">
            <v>103225.80645161291</v>
          </cell>
          <cell r="AX3832">
            <v>0</v>
          </cell>
          <cell r="AY3832">
            <v>0</v>
          </cell>
          <cell r="AZ3832" t="str">
            <v>Regular Bonus</v>
          </cell>
          <cell r="BA3832" t="str">
            <v>Regular BonusEligible</v>
          </cell>
          <cell r="BB3832" t="str">
            <v>Regular BonusIsrael</v>
          </cell>
          <cell r="BC3832" t="str">
            <v>Regular BonusIsrael Employee</v>
          </cell>
          <cell r="BD3832" t="str">
            <v>D55</v>
          </cell>
          <cell r="BE3832" t="str">
            <v>Employee</v>
          </cell>
          <cell r="BF3832">
            <v>28000</v>
          </cell>
          <cell r="BG3832">
            <v>16192</v>
          </cell>
          <cell r="BH3832">
            <v>5</v>
          </cell>
          <cell r="BI3832">
            <v>4000</v>
          </cell>
          <cell r="BJ3832">
            <v>54000</v>
          </cell>
          <cell r="BK3832">
            <v>54000</v>
          </cell>
          <cell r="BL3832">
            <v>43200</v>
          </cell>
        </row>
        <row r="3833">
          <cell r="B3833">
            <v>20749</v>
          </cell>
          <cell r="C3833">
            <v>15836</v>
          </cell>
          <cell r="D3833">
            <v>211524</v>
          </cell>
          <cell r="E3833" t="str">
            <v>Roy Jiny</v>
          </cell>
          <cell r="F3833" t="str">
            <v>SOFTWARE DEVELOPER</v>
          </cell>
          <cell r="G3833" t="str">
            <v>Hourly Partial Time</v>
          </cell>
          <cell r="H3833" t="str">
            <v>Products - R&amp;D</v>
          </cell>
          <cell r="I3833" t="str">
            <v>TEL-AVIV</v>
          </cell>
          <cell r="J3833" t="str">
            <v>Israel</v>
          </cell>
          <cell r="K3833">
            <v>43808</v>
          </cell>
          <cell r="L3833" t="str">
            <v>IL</v>
          </cell>
          <cell r="M3833" t="str">
            <v>D61S</v>
          </cell>
          <cell r="N3833" t="str">
            <v>D</v>
          </cell>
          <cell r="O3833" t="str">
            <v>6</v>
          </cell>
          <cell r="P3833" t="str">
            <v>Regular</v>
          </cell>
          <cell r="T3833">
            <v>1</v>
          </cell>
          <cell r="U3833" t="str">
            <v>ILS</v>
          </cell>
          <cell r="V3833" t="str">
            <v>Products - R&amp;D</v>
          </cell>
          <cell r="W3833" t="str">
            <v>Dorit Dor</v>
          </cell>
          <cell r="Y3833" t="str">
            <v>Eligible</v>
          </cell>
          <cell r="Z3833">
            <v>13720</v>
          </cell>
          <cell r="AA3833">
            <v>50580.645161290326</v>
          </cell>
          <cell r="AB3833">
            <v>13720</v>
          </cell>
          <cell r="AC3833">
            <v>50580.645161290326</v>
          </cell>
          <cell r="AD3833">
            <v>3</v>
          </cell>
          <cell r="AE3833" t="str">
            <v>D61</v>
          </cell>
          <cell r="AF3833">
            <v>11860</v>
          </cell>
          <cell r="AG3833">
            <v>18370</v>
          </cell>
          <cell r="AH3833">
            <v>0.28000000000000003</v>
          </cell>
          <cell r="AI3833">
            <v>2</v>
          </cell>
          <cell r="AJ3833">
            <v>0</v>
          </cell>
          <cell r="AK3833">
            <v>14131.6</v>
          </cell>
          <cell r="AL3833">
            <v>3.0000000000000027E-2</v>
          </cell>
          <cell r="AM3833">
            <v>52098.064516129038</v>
          </cell>
          <cell r="AN3833">
            <v>1517.419354838712</v>
          </cell>
          <cell r="AO3833">
            <v>-0.23072400653238978</v>
          </cell>
          <cell r="AQ3833">
            <v>6500</v>
          </cell>
          <cell r="AR3833">
            <v>86000</v>
          </cell>
          <cell r="AS3833">
            <v>0.09</v>
          </cell>
          <cell r="AT3833">
            <v>1</v>
          </cell>
          <cell r="AU3833">
            <v>0</v>
          </cell>
          <cell r="AV3833">
            <v>14131.6</v>
          </cell>
          <cell r="AW3833">
            <v>52098.064516129038</v>
          </cell>
          <cell r="AX3833">
            <v>3.0000000000000027E-2</v>
          </cell>
          <cell r="AY3833">
            <v>1517.419354838712</v>
          </cell>
          <cell r="AZ3833" t="str">
            <v>Regular Bonus</v>
          </cell>
          <cell r="BA3833" t="str">
            <v>Regular BonusEligible</v>
          </cell>
          <cell r="BB3833" t="str">
            <v>Regular BonusIsrael</v>
          </cell>
          <cell r="BC3833" t="str">
            <v>Regular BonusIsrael Hourly Partial Time</v>
          </cell>
          <cell r="BD3833" t="str">
            <v>D65</v>
          </cell>
          <cell r="BE3833" t="str">
            <v>Hourly Partial Time</v>
          </cell>
          <cell r="BF3833">
            <v>13720</v>
          </cell>
          <cell r="BG3833">
            <v>0</v>
          </cell>
          <cell r="BI3833">
            <v>2000</v>
          </cell>
          <cell r="BJ3833">
            <v>11000</v>
          </cell>
          <cell r="BK3833">
            <v>11000</v>
          </cell>
          <cell r="BL3833">
            <v>8800</v>
          </cell>
        </row>
        <row r="3834">
          <cell r="B3834">
            <v>20781</v>
          </cell>
          <cell r="C3834">
            <v>15868</v>
          </cell>
          <cell r="D3834">
            <v>214762</v>
          </cell>
          <cell r="E3834" t="str">
            <v>Daniel Nudelman</v>
          </cell>
          <cell r="F3834" t="str">
            <v>SOFTWARE DEVELOPER</v>
          </cell>
          <cell r="G3834" t="str">
            <v>Employee</v>
          </cell>
          <cell r="H3834" t="str">
            <v>Products - R&amp;D</v>
          </cell>
          <cell r="I3834" t="str">
            <v>TEL-AVIV</v>
          </cell>
          <cell r="J3834" t="str">
            <v>Israel</v>
          </cell>
          <cell r="K3834">
            <v>43815</v>
          </cell>
          <cell r="L3834" t="str">
            <v>IL</v>
          </cell>
          <cell r="M3834" t="str">
            <v>D61P</v>
          </cell>
          <cell r="N3834" t="str">
            <v>D</v>
          </cell>
          <cell r="O3834" t="str">
            <v>6</v>
          </cell>
          <cell r="P3834" t="str">
            <v>Regular</v>
          </cell>
          <cell r="T3834">
            <v>1</v>
          </cell>
          <cell r="U3834" t="str">
            <v>ILS</v>
          </cell>
          <cell r="V3834" t="str">
            <v>Products - R&amp;D</v>
          </cell>
          <cell r="W3834" t="str">
            <v>Dorit Dor</v>
          </cell>
          <cell r="Y3834" t="str">
            <v>Eligible</v>
          </cell>
          <cell r="Z3834">
            <v>18000</v>
          </cell>
          <cell r="AA3834">
            <v>66359.447004608301</v>
          </cell>
          <cell r="AB3834">
            <v>18000</v>
          </cell>
          <cell r="AC3834">
            <v>66359.447004608301</v>
          </cell>
          <cell r="AD3834">
            <v>3</v>
          </cell>
          <cell r="AE3834" t="str">
            <v>D61</v>
          </cell>
          <cell r="AF3834">
            <v>16000</v>
          </cell>
          <cell r="AG3834">
            <v>23000</v>
          </cell>
          <cell r="AH3834">
            <v>0.28000000000000003</v>
          </cell>
          <cell r="AI3834">
            <v>2</v>
          </cell>
          <cell r="AJ3834">
            <v>0</v>
          </cell>
          <cell r="AK3834">
            <v>18540</v>
          </cell>
          <cell r="AL3834">
            <v>3.0000000000000027E-2</v>
          </cell>
          <cell r="AM3834">
            <v>68350.230414746547</v>
          </cell>
          <cell r="AN3834">
            <v>1990.7834101382468</v>
          </cell>
          <cell r="AO3834">
            <v>-0.19391304347826088</v>
          </cell>
          <cell r="AQ3834">
            <v>6500</v>
          </cell>
          <cell r="AR3834">
            <v>86000</v>
          </cell>
          <cell r="AS3834">
            <v>0.14000000000000001</v>
          </cell>
          <cell r="AT3834">
            <v>1</v>
          </cell>
          <cell r="AU3834">
            <v>0</v>
          </cell>
          <cell r="AV3834">
            <v>18540</v>
          </cell>
          <cell r="AW3834">
            <v>68350.230414746547</v>
          </cell>
          <cell r="AX3834">
            <v>3.0000000000000027E-2</v>
          </cell>
          <cell r="AY3834">
            <v>1990.7834101382468</v>
          </cell>
          <cell r="AZ3834" t="str">
            <v>Regular Bonus</v>
          </cell>
          <cell r="BA3834" t="str">
            <v>Regular BonusEligible</v>
          </cell>
          <cell r="BB3834" t="str">
            <v>Regular BonusIsrael</v>
          </cell>
          <cell r="BC3834" t="str">
            <v>Regular BonusIsrael Employee</v>
          </cell>
          <cell r="BD3834" t="str">
            <v>D65</v>
          </cell>
          <cell r="BE3834" t="str">
            <v>Employee</v>
          </cell>
          <cell r="BF3834">
            <v>18000</v>
          </cell>
          <cell r="BG3834">
            <v>0</v>
          </cell>
          <cell r="BI3834">
            <v>4000</v>
          </cell>
          <cell r="BJ3834">
            <v>22000</v>
          </cell>
          <cell r="BK3834">
            <v>22000</v>
          </cell>
          <cell r="BL3834">
            <v>17600</v>
          </cell>
        </row>
        <row r="3835">
          <cell r="B3835">
            <v>20615</v>
          </cell>
          <cell r="C3835">
            <v>15702</v>
          </cell>
          <cell r="D3835">
            <v>16111</v>
          </cell>
          <cell r="E3835" t="str">
            <v>Eden Cohen</v>
          </cell>
          <cell r="F3835" t="str">
            <v>SOFTWARE DEVELOPER</v>
          </cell>
          <cell r="G3835" t="str">
            <v>Employee</v>
          </cell>
          <cell r="H3835" t="str">
            <v>Products - R&amp;D</v>
          </cell>
          <cell r="I3835" t="str">
            <v>TEL-AVIV</v>
          </cell>
          <cell r="J3835" t="str">
            <v>Israel</v>
          </cell>
          <cell r="K3835">
            <v>43773</v>
          </cell>
          <cell r="L3835" t="str">
            <v>IL</v>
          </cell>
          <cell r="M3835" t="str">
            <v>D61P</v>
          </cell>
          <cell r="N3835" t="str">
            <v>D</v>
          </cell>
          <cell r="O3835" t="str">
            <v>6</v>
          </cell>
          <cell r="P3835" t="str">
            <v>Regular</v>
          </cell>
          <cell r="T3835">
            <v>1</v>
          </cell>
          <cell r="U3835" t="str">
            <v>ILS</v>
          </cell>
          <cell r="V3835" t="str">
            <v>Products - R&amp;D</v>
          </cell>
          <cell r="W3835" t="str">
            <v>Dorit Dor</v>
          </cell>
          <cell r="Y3835" t="str">
            <v>Eligible</v>
          </cell>
          <cell r="Z3835">
            <v>19000</v>
          </cell>
          <cell r="AA3835">
            <v>70046.082949308751</v>
          </cell>
          <cell r="AB3835">
            <v>19000</v>
          </cell>
          <cell r="AC3835">
            <v>70046.082949308751</v>
          </cell>
          <cell r="AD3835">
            <v>3</v>
          </cell>
          <cell r="AE3835" t="str">
            <v>D61</v>
          </cell>
          <cell r="AF3835">
            <v>16000</v>
          </cell>
          <cell r="AG3835">
            <v>23000</v>
          </cell>
          <cell r="AH3835">
            <v>0.42</v>
          </cell>
          <cell r="AI3835">
            <v>2</v>
          </cell>
          <cell r="AJ3835">
            <v>0</v>
          </cell>
          <cell r="AK3835">
            <v>19570</v>
          </cell>
          <cell r="AL3835">
            <v>3.0000000000000027E-2</v>
          </cell>
          <cell r="AM3835">
            <v>72147.465437788022</v>
          </cell>
          <cell r="AN3835">
            <v>2101.3824884792703</v>
          </cell>
          <cell r="AO3835">
            <v>-0.14913043478260868</v>
          </cell>
          <cell r="AQ3835">
            <v>6500</v>
          </cell>
          <cell r="AR3835">
            <v>86000</v>
          </cell>
          <cell r="AS3835">
            <v>0.15</v>
          </cell>
          <cell r="AT3835">
            <v>1</v>
          </cell>
          <cell r="AU3835">
            <v>0</v>
          </cell>
          <cell r="AV3835">
            <v>19570</v>
          </cell>
          <cell r="AW3835">
            <v>72147.465437788022</v>
          </cell>
          <cell r="AX3835">
            <v>3.0000000000000027E-2</v>
          </cell>
          <cell r="AY3835">
            <v>2101.3824884792703</v>
          </cell>
          <cell r="AZ3835" t="str">
            <v>Regular Bonus</v>
          </cell>
          <cell r="BA3835" t="str">
            <v>Regular BonusEligible</v>
          </cell>
          <cell r="BB3835" t="str">
            <v>Regular BonusIsrael</v>
          </cell>
          <cell r="BC3835" t="str">
            <v>Regular BonusIsrael Employee</v>
          </cell>
          <cell r="BD3835" t="str">
            <v>D65</v>
          </cell>
          <cell r="BE3835" t="str">
            <v>Employee</v>
          </cell>
          <cell r="BF3835">
            <v>19000</v>
          </cell>
          <cell r="BG3835">
            <v>0</v>
          </cell>
          <cell r="BI3835">
            <v>4000</v>
          </cell>
          <cell r="BJ3835">
            <v>22000</v>
          </cell>
          <cell r="BK3835">
            <v>22000</v>
          </cell>
          <cell r="BL3835">
            <v>17600</v>
          </cell>
        </row>
        <row r="3836">
          <cell r="B3836">
            <v>19258</v>
          </cell>
          <cell r="C3836">
            <v>14316</v>
          </cell>
          <cell r="D3836">
            <v>176267</v>
          </cell>
          <cell r="E3836" t="str">
            <v>Or Shainberg</v>
          </cell>
          <cell r="F3836" t="str">
            <v>DEVOPS ENGINEER</v>
          </cell>
          <cell r="G3836" t="str">
            <v>Employee</v>
          </cell>
          <cell r="H3836" t="str">
            <v>Products - R&amp;D</v>
          </cell>
          <cell r="I3836" t="str">
            <v>TEL-AVIV</v>
          </cell>
          <cell r="J3836" t="str">
            <v>Israel</v>
          </cell>
          <cell r="K3836">
            <v>43451</v>
          </cell>
          <cell r="L3836" t="str">
            <v>IL</v>
          </cell>
          <cell r="M3836" t="str">
            <v>D52P</v>
          </cell>
          <cell r="N3836" t="str">
            <v>D</v>
          </cell>
          <cell r="O3836" t="str">
            <v>5</v>
          </cell>
          <cell r="P3836" t="str">
            <v>Regular</v>
          </cell>
          <cell r="T3836">
            <v>1</v>
          </cell>
          <cell r="U3836" t="str">
            <v>ILS</v>
          </cell>
          <cell r="V3836" t="str">
            <v>Products - R&amp;D</v>
          </cell>
          <cell r="W3836" t="str">
            <v>Dorit Dor</v>
          </cell>
          <cell r="Y3836" t="str">
            <v>Eligible</v>
          </cell>
          <cell r="Z3836">
            <v>28000</v>
          </cell>
          <cell r="AA3836">
            <v>103225.80645161291</v>
          </cell>
          <cell r="AB3836">
            <v>34000</v>
          </cell>
          <cell r="AC3836">
            <v>125345.62211981567</v>
          </cell>
          <cell r="AD3836">
            <v>5</v>
          </cell>
          <cell r="AE3836" t="str">
            <v>D52</v>
          </cell>
          <cell r="AF3836">
            <v>23000</v>
          </cell>
          <cell r="AG3836">
            <v>32000</v>
          </cell>
          <cell r="AH3836">
            <v>1</v>
          </cell>
          <cell r="AI3836">
            <v>5</v>
          </cell>
          <cell r="AJ3836">
            <v>0</v>
          </cell>
          <cell r="AK3836">
            <v>34000</v>
          </cell>
          <cell r="AL3836">
            <v>0</v>
          </cell>
          <cell r="AM3836">
            <v>125345.62211981567</v>
          </cell>
          <cell r="AN3836">
            <v>0</v>
          </cell>
          <cell r="AO3836">
            <v>6.25E-2</v>
          </cell>
          <cell r="AP3836" t="str">
            <v>Already received an increase</v>
          </cell>
          <cell r="AQ3836">
            <v>6500</v>
          </cell>
          <cell r="AR3836">
            <v>86000</v>
          </cell>
          <cell r="AS3836">
            <v>0.34</v>
          </cell>
          <cell r="AT3836">
            <v>1</v>
          </cell>
          <cell r="AU3836">
            <v>0</v>
          </cell>
          <cell r="AV3836">
            <v>34000</v>
          </cell>
          <cell r="AW3836">
            <v>125345.62211981567</v>
          </cell>
          <cell r="AX3836">
            <v>0</v>
          </cell>
          <cell r="AY3836">
            <v>0</v>
          </cell>
          <cell r="AZ3836" t="str">
            <v>Regular Bonus</v>
          </cell>
          <cell r="BA3836" t="str">
            <v>Regular BonusEligible</v>
          </cell>
          <cell r="BB3836" t="str">
            <v>Regular BonusIsrael</v>
          </cell>
          <cell r="BC3836" t="str">
            <v>Regular BonusIsrael Employee</v>
          </cell>
          <cell r="BD3836" t="str">
            <v>D55</v>
          </cell>
          <cell r="BE3836" t="str">
            <v>Employee</v>
          </cell>
          <cell r="BF3836">
            <v>34000</v>
          </cell>
          <cell r="BG3836">
            <v>49000</v>
          </cell>
          <cell r="BH3836">
            <v>4</v>
          </cell>
          <cell r="BI3836">
            <v>4000</v>
          </cell>
          <cell r="BJ3836">
            <v>54000</v>
          </cell>
          <cell r="BK3836">
            <v>54000</v>
          </cell>
          <cell r="BL3836">
            <v>43200</v>
          </cell>
        </row>
        <row r="3837">
          <cell r="B3837">
            <v>20662</v>
          </cell>
          <cell r="C3837">
            <v>15749</v>
          </cell>
          <cell r="E3837" t="str">
            <v>Yali Sela</v>
          </cell>
          <cell r="F3837" t="str">
            <v>TECHNOLOGY LEADER</v>
          </cell>
          <cell r="G3837" t="str">
            <v>Employee</v>
          </cell>
          <cell r="H3837" t="str">
            <v>Products - R&amp;D</v>
          </cell>
          <cell r="I3837" t="str">
            <v>TEL-AVIV</v>
          </cell>
          <cell r="J3837" t="str">
            <v>Israel</v>
          </cell>
          <cell r="K3837">
            <v>43783</v>
          </cell>
          <cell r="L3837" t="str">
            <v>IL</v>
          </cell>
          <cell r="M3837" t="str">
            <v>D41P</v>
          </cell>
          <cell r="N3837" t="str">
            <v>D</v>
          </cell>
          <cell r="O3837" t="str">
            <v>4</v>
          </cell>
          <cell r="P3837" t="str">
            <v>Regular</v>
          </cell>
          <cell r="S3837">
            <v>1</v>
          </cell>
          <cell r="U3837" t="str">
            <v>ILS</v>
          </cell>
          <cell r="V3837" t="str">
            <v>Products - R&amp;D</v>
          </cell>
          <cell r="W3837" t="str">
            <v>Dorit Dor</v>
          </cell>
          <cell r="Y3837" t="str">
            <v>Eligible</v>
          </cell>
          <cell r="Z3837">
            <v>38000</v>
          </cell>
          <cell r="AA3837">
            <v>140092.1658986175</v>
          </cell>
          <cell r="AB3837">
            <v>38000</v>
          </cell>
          <cell r="AC3837">
            <v>140092.1658986175</v>
          </cell>
          <cell r="AD3837">
            <v>4</v>
          </cell>
          <cell r="AE3837" t="str">
            <v>D41</v>
          </cell>
          <cell r="AF3837">
            <v>25500</v>
          </cell>
          <cell r="AG3837">
            <v>37000</v>
          </cell>
          <cell r="AH3837">
            <v>1</v>
          </cell>
          <cell r="AI3837">
            <v>5</v>
          </cell>
          <cell r="AJ3837">
            <v>0</v>
          </cell>
          <cell r="AK3837">
            <v>38110</v>
          </cell>
          <cell r="AL3837">
            <v>2.8947368421052833E-3</v>
          </cell>
          <cell r="AM3837">
            <v>140497.69585253455</v>
          </cell>
          <cell r="AN3837">
            <v>405.5299539170519</v>
          </cell>
          <cell r="AO3837">
            <v>3.0000000000000027E-2</v>
          </cell>
          <cell r="AQ3837">
            <v>6500</v>
          </cell>
          <cell r="AR3837">
            <v>86000</v>
          </cell>
          <cell r="AS3837">
            <v>0.39</v>
          </cell>
          <cell r="AT3837">
            <v>1</v>
          </cell>
          <cell r="AU3837">
            <v>0</v>
          </cell>
          <cell r="AV3837">
            <v>38110</v>
          </cell>
          <cell r="AW3837">
            <v>140497.69585253455</v>
          </cell>
          <cell r="AX3837">
            <v>2.8947368421052833E-3</v>
          </cell>
          <cell r="AY3837">
            <v>405.5299539170519</v>
          </cell>
          <cell r="AZ3837" t="str">
            <v>Target Bonus</v>
          </cell>
          <cell r="BA3837" t="str">
            <v>Target BonusEligible</v>
          </cell>
          <cell r="BB3837" t="str">
            <v>Target BonusIsrael</v>
          </cell>
          <cell r="BC3837" t="str">
            <v>Target BonusIsrael Employee</v>
          </cell>
          <cell r="BD3837" t="str">
            <v>D45</v>
          </cell>
          <cell r="BE3837" t="str">
            <v>Employee</v>
          </cell>
          <cell r="BF3837">
            <v>38000</v>
          </cell>
          <cell r="BG3837">
            <v>0</v>
          </cell>
          <cell r="BJ3837">
            <v>84000</v>
          </cell>
          <cell r="BK3837">
            <v>84000</v>
          </cell>
          <cell r="BL3837">
            <v>92400.000000000015</v>
          </cell>
        </row>
        <row r="3838">
          <cell r="B3838">
            <v>20836</v>
          </cell>
          <cell r="C3838">
            <v>15923</v>
          </cell>
          <cell r="D3838">
            <v>211939</v>
          </cell>
          <cell r="E3838" t="str">
            <v>Kfir Miness</v>
          </cell>
          <cell r="F3838" t="str">
            <v>SOFTWARE DEVELOPER</v>
          </cell>
          <cell r="G3838" t="str">
            <v>Employee</v>
          </cell>
          <cell r="H3838" t="str">
            <v>Products - R&amp;D</v>
          </cell>
          <cell r="I3838" t="str">
            <v>TEL-AVIV</v>
          </cell>
          <cell r="J3838" t="str">
            <v>Israel</v>
          </cell>
          <cell r="K3838">
            <v>43857</v>
          </cell>
          <cell r="L3838" t="str">
            <v>IL</v>
          </cell>
          <cell r="M3838" t="str">
            <v>D55P</v>
          </cell>
          <cell r="N3838" t="str">
            <v>D</v>
          </cell>
          <cell r="O3838" t="str">
            <v>5</v>
          </cell>
          <cell r="P3838" t="str">
            <v>Regular</v>
          </cell>
          <cell r="T3838">
            <v>1</v>
          </cell>
          <cell r="U3838" t="str">
            <v>ILS</v>
          </cell>
          <cell r="V3838" t="str">
            <v>Products - R&amp;D</v>
          </cell>
          <cell r="W3838" t="str">
            <v>Dorit Dor</v>
          </cell>
          <cell r="Y3838" t="str">
            <v>Not Eligible - Left</v>
          </cell>
          <cell r="Z3838">
            <v>25000</v>
          </cell>
          <cell r="AA3838">
            <v>92165.898617511528</v>
          </cell>
          <cell r="AB3838">
            <v>25000</v>
          </cell>
          <cell r="AC3838">
            <v>92165.898617511528</v>
          </cell>
        </row>
        <row r="3839">
          <cell r="B3839">
            <v>20722</v>
          </cell>
          <cell r="C3839">
            <v>15809</v>
          </cell>
          <cell r="D3839">
            <v>243106</v>
          </cell>
          <cell r="E3839" t="str">
            <v>Harel Sasson</v>
          </cell>
          <cell r="F3839" t="str">
            <v>SOFTWARE DEVELOPER</v>
          </cell>
          <cell r="G3839" t="str">
            <v>Employee</v>
          </cell>
          <cell r="H3839" t="str">
            <v>Products - R&amp;D</v>
          </cell>
          <cell r="I3839" t="str">
            <v>TEL-AVIV</v>
          </cell>
          <cell r="J3839" t="str">
            <v>Israel</v>
          </cell>
          <cell r="K3839">
            <v>43815</v>
          </cell>
          <cell r="L3839" t="str">
            <v>IL</v>
          </cell>
          <cell r="M3839" t="str">
            <v>D61P</v>
          </cell>
          <cell r="N3839" t="str">
            <v>D</v>
          </cell>
          <cell r="O3839" t="str">
            <v>6</v>
          </cell>
          <cell r="P3839" t="str">
            <v>Regular</v>
          </cell>
          <cell r="T3839">
            <v>1</v>
          </cell>
          <cell r="U3839" t="str">
            <v>ILS</v>
          </cell>
          <cell r="V3839" t="str">
            <v>Products - R&amp;D</v>
          </cell>
          <cell r="W3839" t="str">
            <v>Dorit Dor</v>
          </cell>
          <cell r="Y3839" t="str">
            <v>Eligible</v>
          </cell>
          <cell r="Z3839">
            <v>19000</v>
          </cell>
          <cell r="AA3839">
            <v>70046.082949308751</v>
          </cell>
          <cell r="AB3839">
            <v>19000</v>
          </cell>
          <cell r="AC3839">
            <v>70046.082949308751</v>
          </cell>
          <cell r="AD3839">
            <v>3</v>
          </cell>
          <cell r="AE3839" t="str">
            <v>D61</v>
          </cell>
          <cell r="AF3839">
            <v>16000</v>
          </cell>
          <cell r="AG3839">
            <v>23000</v>
          </cell>
          <cell r="AH3839">
            <v>0.42</v>
          </cell>
          <cell r="AI3839">
            <v>2</v>
          </cell>
          <cell r="AJ3839">
            <v>0</v>
          </cell>
          <cell r="AK3839">
            <v>19570</v>
          </cell>
          <cell r="AL3839">
            <v>3.0000000000000027E-2</v>
          </cell>
          <cell r="AM3839">
            <v>72147.465437788022</v>
          </cell>
          <cell r="AN3839">
            <v>2101.3824884792703</v>
          </cell>
          <cell r="AO3839">
            <v>-0.14913043478260868</v>
          </cell>
          <cell r="AQ3839">
            <v>6500</v>
          </cell>
          <cell r="AR3839">
            <v>86000</v>
          </cell>
          <cell r="AS3839">
            <v>0.15</v>
          </cell>
          <cell r="AT3839">
            <v>1</v>
          </cell>
          <cell r="AU3839">
            <v>0</v>
          </cell>
          <cell r="AV3839">
            <v>19570</v>
          </cell>
          <cell r="AW3839">
            <v>72147.465437788022</v>
          </cell>
          <cell r="AX3839">
            <v>3.0000000000000027E-2</v>
          </cell>
          <cell r="AY3839">
            <v>2101.3824884792703</v>
          </cell>
          <cell r="AZ3839" t="str">
            <v>Regular Bonus</v>
          </cell>
          <cell r="BA3839" t="str">
            <v>Regular BonusEligible</v>
          </cell>
          <cell r="BB3839" t="str">
            <v>Regular BonusIsrael</v>
          </cell>
          <cell r="BC3839" t="str">
            <v>Regular BonusIsrael Hourly Partial Time</v>
          </cell>
          <cell r="BD3839" t="str">
            <v>D65</v>
          </cell>
          <cell r="BE3839" t="str">
            <v>Hourly Partial Time</v>
          </cell>
          <cell r="BF3839">
            <v>19000</v>
          </cell>
          <cell r="BG3839">
            <v>0</v>
          </cell>
          <cell r="BI3839">
            <v>2000</v>
          </cell>
          <cell r="BJ3839">
            <v>11000</v>
          </cell>
          <cell r="BK3839">
            <v>11000</v>
          </cell>
          <cell r="BL3839">
            <v>8800</v>
          </cell>
        </row>
        <row r="3840">
          <cell r="B3840">
            <v>20804</v>
          </cell>
          <cell r="C3840">
            <v>15891</v>
          </cell>
          <cell r="D3840">
            <v>203382</v>
          </cell>
          <cell r="E3840" t="str">
            <v>Julia Rabinovich</v>
          </cell>
          <cell r="F3840" t="str">
            <v>ARCHITECT</v>
          </cell>
          <cell r="G3840" t="str">
            <v>Employee</v>
          </cell>
          <cell r="H3840" t="str">
            <v>Products - R&amp;D</v>
          </cell>
          <cell r="I3840" t="str">
            <v>TEL-AVIV</v>
          </cell>
          <cell r="J3840" t="str">
            <v>Israel</v>
          </cell>
          <cell r="K3840">
            <v>43843</v>
          </cell>
          <cell r="L3840" t="str">
            <v>IL</v>
          </cell>
          <cell r="M3840" t="str">
            <v>D20P</v>
          </cell>
          <cell r="N3840" t="str">
            <v>D</v>
          </cell>
          <cell r="O3840" t="str">
            <v>2</v>
          </cell>
          <cell r="P3840" t="str">
            <v>Regular</v>
          </cell>
          <cell r="S3840">
            <v>1</v>
          </cell>
          <cell r="U3840" t="str">
            <v>ILS</v>
          </cell>
          <cell r="V3840" t="str">
            <v>Products - R&amp;D</v>
          </cell>
          <cell r="W3840" t="str">
            <v>Dorit Dor</v>
          </cell>
          <cell r="Y3840" t="str">
            <v>Eligible</v>
          </cell>
          <cell r="Z3840">
            <v>49000</v>
          </cell>
          <cell r="AA3840">
            <v>180645.16129032258</v>
          </cell>
          <cell r="AB3840">
            <v>49000</v>
          </cell>
          <cell r="AC3840">
            <v>180645.16129032258</v>
          </cell>
          <cell r="AD3840">
            <v>3</v>
          </cell>
          <cell r="AE3840" t="str">
            <v>D20</v>
          </cell>
          <cell r="AF3840">
            <v>41000</v>
          </cell>
          <cell r="AG3840">
            <v>55000</v>
          </cell>
          <cell r="AH3840">
            <v>0.56999999999999995</v>
          </cell>
          <cell r="AI3840">
            <v>3</v>
          </cell>
          <cell r="AJ3840">
            <v>0</v>
          </cell>
          <cell r="AK3840">
            <v>49980</v>
          </cell>
          <cell r="AL3840">
            <v>2.0000000000000018E-2</v>
          </cell>
          <cell r="AM3840">
            <v>184258.06451612903</v>
          </cell>
          <cell r="AN3840">
            <v>3612.9032258064544</v>
          </cell>
          <cell r="AO3840">
            <v>-9.1272727272727283E-2</v>
          </cell>
          <cell r="AQ3840">
            <v>6500</v>
          </cell>
          <cell r="AR3840">
            <v>86000</v>
          </cell>
          <cell r="AS3840">
            <v>0.53</v>
          </cell>
          <cell r="AT3840">
            <v>1</v>
          </cell>
          <cell r="AU3840">
            <v>0</v>
          </cell>
          <cell r="AV3840">
            <v>49980</v>
          </cell>
          <cell r="AW3840">
            <v>184258.06451612903</v>
          </cell>
          <cell r="AX3840">
            <v>2.0000000000000018E-2</v>
          </cell>
          <cell r="AY3840">
            <v>3612.9032258064544</v>
          </cell>
          <cell r="AZ3840" t="str">
            <v>Target Bonus</v>
          </cell>
          <cell r="BA3840" t="str">
            <v>Target BonusEligible</v>
          </cell>
          <cell r="BB3840" t="str">
            <v>Target BonusIsrael</v>
          </cell>
          <cell r="BC3840" t="str">
            <v>Target BonusIsrael Employee</v>
          </cell>
          <cell r="BD3840" t="str">
            <v>D20</v>
          </cell>
          <cell r="BE3840" t="str">
            <v>Employee</v>
          </cell>
          <cell r="BF3840">
            <v>49000</v>
          </cell>
          <cell r="BG3840">
            <v>0</v>
          </cell>
          <cell r="BJ3840">
            <v>150000</v>
          </cell>
          <cell r="BK3840">
            <v>150000</v>
          </cell>
          <cell r="BL3840">
            <v>150000</v>
          </cell>
        </row>
        <row r="3841">
          <cell r="B3841">
            <v>20858</v>
          </cell>
          <cell r="C3841">
            <v>15945</v>
          </cell>
          <cell r="D3841">
            <v>178701</v>
          </cell>
          <cell r="E3841" t="str">
            <v>Hila Vinitzer</v>
          </cell>
          <cell r="F3841" t="str">
            <v>SOFTWARE DEVELOPER</v>
          </cell>
          <cell r="G3841" t="str">
            <v>Employee</v>
          </cell>
          <cell r="H3841" t="str">
            <v>Products - R&amp;D</v>
          </cell>
          <cell r="I3841" t="str">
            <v>TEL-AVIV</v>
          </cell>
          <cell r="J3841" t="str">
            <v>Israel</v>
          </cell>
          <cell r="K3841">
            <v>43836</v>
          </cell>
          <cell r="L3841" t="str">
            <v>IL</v>
          </cell>
          <cell r="M3841" t="str">
            <v>D41P</v>
          </cell>
          <cell r="N3841" t="str">
            <v>D</v>
          </cell>
          <cell r="O3841" t="str">
            <v>4</v>
          </cell>
          <cell r="P3841" t="str">
            <v>Regular</v>
          </cell>
          <cell r="T3841">
            <v>1</v>
          </cell>
          <cell r="U3841" t="str">
            <v>ILS</v>
          </cell>
          <cell r="V3841" t="str">
            <v>Products - R&amp;D</v>
          </cell>
          <cell r="W3841" t="str">
            <v>Dorit Dor</v>
          </cell>
          <cell r="Y3841" t="str">
            <v>Eligible</v>
          </cell>
          <cell r="Z3841">
            <v>29000</v>
          </cell>
          <cell r="AA3841">
            <v>106912.44239631337</v>
          </cell>
          <cell r="AB3841">
            <v>29000</v>
          </cell>
          <cell r="AC3841">
            <v>106912.44239631337</v>
          </cell>
          <cell r="AD3841">
            <v>4</v>
          </cell>
          <cell r="AE3841" t="str">
            <v>D41</v>
          </cell>
          <cell r="AF3841">
            <v>25500</v>
          </cell>
          <cell r="AG3841">
            <v>37000</v>
          </cell>
          <cell r="AH3841">
            <v>0.3</v>
          </cell>
          <cell r="AI3841">
            <v>2</v>
          </cell>
          <cell r="AJ3841">
            <v>0</v>
          </cell>
          <cell r="AK3841">
            <v>30450</v>
          </cell>
          <cell r="AL3841">
            <v>5.0000000000000044E-2</v>
          </cell>
          <cell r="AM3841">
            <v>112258.06451612903</v>
          </cell>
          <cell r="AN3841">
            <v>5345.6221198156563</v>
          </cell>
          <cell r="AO3841">
            <v>-0.177027027027027</v>
          </cell>
          <cell r="AQ3841">
            <v>6500</v>
          </cell>
          <cell r="AR3841">
            <v>86000</v>
          </cell>
          <cell r="AS3841">
            <v>0.28000000000000003</v>
          </cell>
          <cell r="AT3841">
            <v>1</v>
          </cell>
          <cell r="AU3841">
            <v>0</v>
          </cell>
          <cell r="AV3841">
            <v>30450</v>
          </cell>
          <cell r="AW3841">
            <v>112258.06451612903</v>
          </cell>
          <cell r="AX3841">
            <v>5.0000000000000044E-2</v>
          </cell>
          <cell r="AY3841">
            <v>5345.6221198156563</v>
          </cell>
          <cell r="AZ3841" t="str">
            <v>Regular Bonus</v>
          </cell>
          <cell r="BA3841" t="str">
            <v>Regular BonusEligible</v>
          </cell>
          <cell r="BB3841" t="str">
            <v>Regular BonusIsrael</v>
          </cell>
          <cell r="BC3841" t="str">
            <v>Regular BonusIsrael Employee</v>
          </cell>
          <cell r="BD3841" t="str">
            <v>D45</v>
          </cell>
          <cell r="BE3841" t="str">
            <v>Employee</v>
          </cell>
          <cell r="BF3841">
            <v>29000</v>
          </cell>
          <cell r="BG3841">
            <v>0</v>
          </cell>
          <cell r="BI3841">
            <v>4000</v>
          </cell>
          <cell r="BJ3841">
            <v>60000</v>
          </cell>
          <cell r="BK3841">
            <v>60000</v>
          </cell>
          <cell r="BL3841">
            <v>48000</v>
          </cell>
        </row>
        <row r="3842">
          <cell r="B3842">
            <v>20887</v>
          </cell>
          <cell r="C3842">
            <v>15974</v>
          </cell>
          <cell r="D3842">
            <v>218223</v>
          </cell>
          <cell r="E3842" t="str">
            <v>Oren Ahr</v>
          </cell>
          <cell r="F3842" t="str">
            <v>PRODUCT MANAGER</v>
          </cell>
          <cell r="G3842" t="str">
            <v>Employee</v>
          </cell>
          <cell r="H3842" t="str">
            <v>Products - R&amp;D</v>
          </cell>
          <cell r="I3842" t="str">
            <v>TEL-AVIV</v>
          </cell>
          <cell r="J3842" t="str">
            <v>Israel</v>
          </cell>
          <cell r="K3842">
            <v>43836</v>
          </cell>
          <cell r="L3842" t="str">
            <v>IL</v>
          </cell>
          <cell r="M3842" t="str">
            <v>M41P</v>
          </cell>
          <cell r="N3842" t="str">
            <v>M</v>
          </cell>
          <cell r="O3842" t="str">
            <v>4</v>
          </cell>
          <cell r="P3842" t="str">
            <v>Regular</v>
          </cell>
          <cell r="T3842">
            <v>1</v>
          </cell>
          <cell r="U3842" t="str">
            <v>ILS</v>
          </cell>
          <cell r="V3842" t="str">
            <v>Products - R&amp;D</v>
          </cell>
          <cell r="W3842" t="str">
            <v>Dorit Dor</v>
          </cell>
          <cell r="Y3842" t="str">
            <v>Eligible</v>
          </cell>
          <cell r="Z3842">
            <v>37000</v>
          </cell>
          <cell r="AA3842">
            <v>136405.52995391705</v>
          </cell>
          <cell r="AB3842">
            <v>37000</v>
          </cell>
          <cell r="AC3842">
            <v>136405.52995391705</v>
          </cell>
          <cell r="AD3842">
            <v>2</v>
          </cell>
          <cell r="AE3842" t="str">
            <v>M41</v>
          </cell>
          <cell r="AF3842">
            <v>30000</v>
          </cell>
          <cell r="AG3842">
            <v>40000</v>
          </cell>
          <cell r="AH3842">
            <v>0.7</v>
          </cell>
          <cell r="AI3842">
            <v>4</v>
          </cell>
          <cell r="AJ3842">
            <v>0</v>
          </cell>
          <cell r="AK3842">
            <v>37000</v>
          </cell>
          <cell r="AL3842">
            <v>0</v>
          </cell>
          <cell r="AM3842">
            <v>136405.52995391705</v>
          </cell>
          <cell r="AN3842">
            <v>0</v>
          </cell>
          <cell r="AO3842">
            <v>-7.4999999999999956E-2</v>
          </cell>
          <cell r="AP3842" t="str">
            <v>Rated 2 - no recommendation</v>
          </cell>
          <cell r="AQ3842">
            <v>6500</v>
          </cell>
          <cell r="AR3842">
            <v>86000</v>
          </cell>
          <cell r="AS3842">
            <v>0.38</v>
          </cell>
          <cell r="AT3842">
            <v>1</v>
          </cell>
          <cell r="AU3842">
            <v>0</v>
          </cell>
          <cell r="AV3842">
            <v>37000</v>
          </cell>
          <cell r="AW3842">
            <v>136405.52995391705</v>
          </cell>
          <cell r="AX3842">
            <v>0</v>
          </cell>
          <cell r="AY3842">
            <v>0</v>
          </cell>
          <cell r="AZ3842" t="str">
            <v>Regular Bonus</v>
          </cell>
          <cell r="BA3842" t="str">
            <v>Regular BonusEligible</v>
          </cell>
          <cell r="BB3842" t="str">
            <v>Regular BonusIsrael</v>
          </cell>
          <cell r="BC3842" t="str">
            <v>Regular BonusIsrael Employee</v>
          </cell>
          <cell r="BD3842" t="str">
            <v>M41</v>
          </cell>
          <cell r="BE3842" t="str">
            <v>Employee</v>
          </cell>
          <cell r="BF3842">
            <v>37000</v>
          </cell>
          <cell r="BG3842">
            <v>0</v>
          </cell>
          <cell r="BI3842">
            <v>4000</v>
          </cell>
          <cell r="BJ3842">
            <v>30000</v>
          </cell>
          <cell r="BK3842">
            <v>30000</v>
          </cell>
          <cell r="BL3842">
            <v>24000</v>
          </cell>
        </row>
        <row r="3843">
          <cell r="B3843">
            <v>21561</v>
          </cell>
          <cell r="C3843">
            <v>16648</v>
          </cell>
          <cell r="E3843" t="str">
            <v>Gilad Steinberg</v>
          </cell>
          <cell r="F3843" t="str">
            <v>ARCHITECT</v>
          </cell>
          <cell r="G3843" t="str">
            <v>Employee</v>
          </cell>
          <cell r="H3843" t="str">
            <v>Products - R&amp;D</v>
          </cell>
          <cell r="I3843" t="str">
            <v>TEL-AVIV</v>
          </cell>
          <cell r="J3843" t="str">
            <v>Israel</v>
          </cell>
          <cell r="K3843">
            <v>43195</v>
          </cell>
          <cell r="L3843" t="str">
            <v>IL</v>
          </cell>
          <cell r="M3843" t="str">
            <v>D30P</v>
          </cell>
          <cell r="N3843" t="str">
            <v>D</v>
          </cell>
          <cell r="O3843" t="str">
            <v>3</v>
          </cell>
          <cell r="P3843" t="str">
            <v>Regular</v>
          </cell>
          <cell r="T3843">
            <v>1</v>
          </cell>
          <cell r="U3843" t="str">
            <v>ILS</v>
          </cell>
          <cell r="V3843" t="str">
            <v>Products - R&amp;D</v>
          </cell>
          <cell r="W3843" t="str">
            <v>Dorit Dor</v>
          </cell>
          <cell r="Y3843" t="str">
            <v>Eligible</v>
          </cell>
          <cell r="Z3843">
            <v>40000</v>
          </cell>
          <cell r="AA3843">
            <v>147465.43778801843</v>
          </cell>
          <cell r="AB3843">
            <v>40000</v>
          </cell>
          <cell r="AC3843">
            <v>147465.43778801843</v>
          </cell>
          <cell r="AD3843">
            <v>4</v>
          </cell>
          <cell r="AE3843" t="str">
            <v>D30</v>
          </cell>
          <cell r="AF3843">
            <v>34000</v>
          </cell>
          <cell r="AG3843">
            <v>46000</v>
          </cell>
          <cell r="AH3843">
            <v>0.5</v>
          </cell>
          <cell r="AI3843">
            <v>3</v>
          </cell>
          <cell r="AJ3843">
            <v>0</v>
          </cell>
          <cell r="AK3843">
            <v>41600</v>
          </cell>
          <cell r="AL3843">
            <v>4.0000000000000036E-2</v>
          </cell>
          <cell r="AM3843">
            <v>153364.05529953918</v>
          </cell>
          <cell r="AN3843">
            <v>5898.6175115207443</v>
          </cell>
          <cell r="AO3843">
            <v>-9.5652173913043481E-2</v>
          </cell>
          <cell r="AQ3843">
            <v>6500</v>
          </cell>
          <cell r="AR3843">
            <v>86000</v>
          </cell>
          <cell r="AS3843">
            <v>0.42</v>
          </cell>
          <cell r="AT3843">
            <v>1</v>
          </cell>
          <cell r="AU3843">
            <v>0</v>
          </cell>
          <cell r="AV3843">
            <v>41600</v>
          </cell>
          <cell r="AW3843">
            <v>153364.05529953918</v>
          </cell>
          <cell r="AX3843">
            <v>4.0000000000000036E-2</v>
          </cell>
          <cell r="AY3843">
            <v>5898.6175115207443</v>
          </cell>
          <cell r="AZ3843" t="str">
            <v>Regular Bonus</v>
          </cell>
          <cell r="BA3843" t="str">
            <v>Regular BonusEligible</v>
          </cell>
          <cell r="BB3843" t="str">
            <v>Regular BonusIsrael</v>
          </cell>
          <cell r="BC3843" t="str">
            <v>Regular BonusIsrael Employee</v>
          </cell>
          <cell r="BD3843" t="str">
            <v>D35</v>
          </cell>
          <cell r="BE3843" t="str">
            <v>Employee</v>
          </cell>
          <cell r="BF3843">
            <v>40000</v>
          </cell>
          <cell r="BG3843">
            <v>0</v>
          </cell>
          <cell r="BI3843">
            <v>4000</v>
          </cell>
          <cell r="BJ3843">
            <v>87000</v>
          </cell>
          <cell r="BK3843">
            <v>87000</v>
          </cell>
          <cell r="BL3843">
            <v>69600</v>
          </cell>
        </row>
        <row r="3844">
          <cell r="B3844">
            <v>21572</v>
          </cell>
          <cell r="C3844">
            <v>16659</v>
          </cell>
          <cell r="E3844" t="str">
            <v>Yuri Khomyakov</v>
          </cell>
          <cell r="F3844" t="str">
            <v>TECHNOLOGY LEADER</v>
          </cell>
          <cell r="G3844" t="str">
            <v>Employee</v>
          </cell>
          <cell r="H3844" t="str">
            <v>Products - R&amp;D</v>
          </cell>
          <cell r="I3844" t="str">
            <v>TEL-AVIV</v>
          </cell>
          <cell r="J3844" t="str">
            <v>Israel</v>
          </cell>
          <cell r="K3844">
            <v>43849</v>
          </cell>
          <cell r="L3844" t="str">
            <v>IL</v>
          </cell>
          <cell r="M3844" t="str">
            <v>D41P</v>
          </cell>
          <cell r="N3844" t="str">
            <v>D</v>
          </cell>
          <cell r="O3844" t="str">
            <v>4</v>
          </cell>
          <cell r="P3844" t="str">
            <v>Regular</v>
          </cell>
          <cell r="T3844">
            <v>1</v>
          </cell>
          <cell r="U3844" t="str">
            <v>ILS</v>
          </cell>
          <cell r="V3844" t="str">
            <v>Products - R&amp;D</v>
          </cell>
          <cell r="W3844" t="str">
            <v>Dorit Dor</v>
          </cell>
          <cell r="Y3844" t="str">
            <v>Eligible</v>
          </cell>
          <cell r="Z3844">
            <v>31700</v>
          </cell>
          <cell r="AA3844">
            <v>116866.35944700461</v>
          </cell>
          <cell r="AB3844">
            <v>33000</v>
          </cell>
          <cell r="AC3844">
            <v>121658.98617511521</v>
          </cell>
          <cell r="AD3844">
            <v>4</v>
          </cell>
          <cell r="AE3844" t="str">
            <v>D41</v>
          </cell>
          <cell r="AF3844">
            <v>25500</v>
          </cell>
          <cell r="AG3844">
            <v>37000</v>
          </cell>
          <cell r="AH3844">
            <v>0.65</v>
          </cell>
          <cell r="AI3844">
            <v>3</v>
          </cell>
          <cell r="AJ3844">
            <v>0</v>
          </cell>
          <cell r="AK3844">
            <v>33000</v>
          </cell>
          <cell r="AL3844">
            <v>0</v>
          </cell>
          <cell r="AM3844">
            <v>121658.98617511521</v>
          </cell>
          <cell r="AN3844">
            <v>0</v>
          </cell>
          <cell r="AO3844">
            <v>-0.10810810810810811</v>
          </cell>
          <cell r="AP3844" t="str">
            <v>Already received an increase</v>
          </cell>
          <cell r="AQ3844">
            <v>6500</v>
          </cell>
          <cell r="AR3844">
            <v>86000</v>
          </cell>
          <cell r="AS3844">
            <v>0.33</v>
          </cell>
          <cell r="AT3844">
            <v>1</v>
          </cell>
          <cell r="AU3844">
            <v>0</v>
          </cell>
          <cell r="AV3844">
            <v>33000</v>
          </cell>
          <cell r="AW3844">
            <v>121658.98617511521</v>
          </cell>
          <cell r="AX3844">
            <v>0</v>
          </cell>
          <cell r="AY3844">
            <v>0</v>
          </cell>
          <cell r="AZ3844" t="str">
            <v>Regular Bonus</v>
          </cell>
          <cell r="BA3844" t="str">
            <v>Regular BonusEligible</v>
          </cell>
          <cell r="BB3844" t="str">
            <v>Regular BonusIsrael</v>
          </cell>
          <cell r="BC3844" t="str">
            <v>Regular BonusIsrael Employee</v>
          </cell>
          <cell r="BD3844" t="str">
            <v>D55</v>
          </cell>
          <cell r="BE3844" t="str">
            <v>Employee</v>
          </cell>
          <cell r="BF3844">
            <v>33000</v>
          </cell>
          <cell r="BG3844">
            <v>0</v>
          </cell>
          <cell r="BI3844">
            <v>4000</v>
          </cell>
          <cell r="BJ3844">
            <v>49000</v>
          </cell>
          <cell r="BK3844">
            <v>49000</v>
          </cell>
          <cell r="BL3844">
            <v>39200</v>
          </cell>
        </row>
        <row r="3845">
          <cell r="B3845">
            <v>21575</v>
          </cell>
          <cell r="C3845">
            <v>16662</v>
          </cell>
          <cell r="E3845" t="str">
            <v>Adi Davidovitch</v>
          </cell>
          <cell r="F3845" t="str">
            <v>DEVOPS ENGINEER</v>
          </cell>
          <cell r="G3845" t="str">
            <v>Employee</v>
          </cell>
          <cell r="H3845" t="str">
            <v>Products - R&amp;D</v>
          </cell>
          <cell r="I3845" t="str">
            <v>TEL-AVIV</v>
          </cell>
          <cell r="J3845" t="str">
            <v>Israel</v>
          </cell>
          <cell r="K3845">
            <v>44024</v>
          </cell>
          <cell r="L3845" t="str">
            <v>IL</v>
          </cell>
          <cell r="M3845" t="str">
            <v>D55P</v>
          </cell>
          <cell r="N3845" t="str">
            <v>D</v>
          </cell>
          <cell r="O3845" t="str">
            <v>5</v>
          </cell>
          <cell r="P3845" t="str">
            <v>Regular</v>
          </cell>
          <cell r="T3845">
            <v>1</v>
          </cell>
          <cell r="U3845" t="str">
            <v>ILS</v>
          </cell>
          <cell r="V3845" t="str">
            <v>Products - R&amp;D</v>
          </cell>
          <cell r="W3845" t="str">
            <v>Dorit Dor</v>
          </cell>
          <cell r="Y3845" t="str">
            <v>Not Eligible - Left</v>
          </cell>
          <cell r="Z3845">
            <v>25700</v>
          </cell>
          <cell r="AA3845">
            <v>94746.543778801846</v>
          </cell>
          <cell r="AB3845">
            <v>25700</v>
          </cell>
          <cell r="AC3845">
            <v>94746.543778801846</v>
          </cell>
        </row>
        <row r="3846">
          <cell r="B3846">
            <v>21586</v>
          </cell>
          <cell r="C3846">
            <v>16673</v>
          </cell>
          <cell r="D3846">
            <v>241900</v>
          </cell>
          <cell r="E3846" t="str">
            <v>Yali Magiel</v>
          </cell>
          <cell r="F3846" t="str">
            <v>DATA ANALYST</v>
          </cell>
          <cell r="G3846" t="str">
            <v>Employee</v>
          </cell>
          <cell r="H3846" t="str">
            <v>Products - R&amp;D</v>
          </cell>
          <cell r="I3846" t="str">
            <v>TEL-AVIV</v>
          </cell>
          <cell r="J3846" t="str">
            <v>Israel</v>
          </cell>
          <cell r="K3846">
            <v>44103</v>
          </cell>
          <cell r="L3846" t="str">
            <v>IL</v>
          </cell>
          <cell r="M3846" t="str">
            <v>D61P</v>
          </cell>
          <cell r="N3846" t="str">
            <v>D</v>
          </cell>
          <cell r="O3846" t="str">
            <v>6</v>
          </cell>
          <cell r="P3846" t="str">
            <v>Regular</v>
          </cell>
          <cell r="T3846">
            <v>1</v>
          </cell>
          <cell r="U3846" t="str">
            <v>ILS</v>
          </cell>
          <cell r="V3846" t="str">
            <v>Products - R&amp;D</v>
          </cell>
          <cell r="W3846" t="str">
            <v>Dorit Dor</v>
          </cell>
          <cell r="Y3846" t="str">
            <v>Eligible</v>
          </cell>
          <cell r="Z3846">
            <v>14000</v>
          </cell>
          <cell r="AA3846">
            <v>51612.903225806454</v>
          </cell>
          <cell r="AB3846">
            <v>14000</v>
          </cell>
          <cell r="AC3846">
            <v>51612.903225806454</v>
          </cell>
          <cell r="AD3846">
            <v>3</v>
          </cell>
          <cell r="AE3846" t="str">
            <v>D61</v>
          </cell>
          <cell r="AF3846">
            <v>16000</v>
          </cell>
          <cell r="AG3846">
            <v>23000</v>
          </cell>
          <cell r="AH3846">
            <v>0</v>
          </cell>
          <cell r="AI3846">
            <v>1</v>
          </cell>
          <cell r="AJ3846">
            <v>0</v>
          </cell>
          <cell r="AK3846">
            <v>14560</v>
          </cell>
          <cell r="AL3846">
            <v>4.0000000000000036E-2</v>
          </cell>
          <cell r="AM3846">
            <v>53677.419354838712</v>
          </cell>
          <cell r="AN3846">
            <v>2064.5161290322576</v>
          </cell>
          <cell r="AO3846">
            <v>-0.3669565217391304</v>
          </cell>
          <cell r="AQ3846">
            <v>6500</v>
          </cell>
          <cell r="AR3846">
            <v>86000</v>
          </cell>
          <cell r="AS3846">
            <v>0.09</v>
          </cell>
          <cell r="AT3846">
            <v>1</v>
          </cell>
          <cell r="AU3846">
            <v>0</v>
          </cell>
          <cell r="AV3846">
            <v>14560</v>
          </cell>
          <cell r="AW3846">
            <v>53677.419354838712</v>
          </cell>
          <cell r="AX3846">
            <v>4.0000000000000036E-2</v>
          </cell>
          <cell r="AY3846">
            <v>2064.5161290322576</v>
          </cell>
          <cell r="AZ3846" t="str">
            <v>Regular Bonus</v>
          </cell>
          <cell r="BA3846" t="str">
            <v>Regular BonusEligible</v>
          </cell>
          <cell r="BB3846" t="str">
            <v>Regular BonusIsrael</v>
          </cell>
          <cell r="BC3846" t="str">
            <v>Regular BonusIsrael Employee</v>
          </cell>
          <cell r="BD3846" t="str">
            <v>T61</v>
          </cell>
          <cell r="BE3846" t="str">
            <v>Employee</v>
          </cell>
          <cell r="BF3846">
            <v>14000</v>
          </cell>
          <cell r="BG3846">
            <v>0</v>
          </cell>
          <cell r="BI3846">
            <v>4000</v>
          </cell>
          <cell r="BJ3846">
            <v>12000</v>
          </cell>
          <cell r="BK3846">
            <v>12000</v>
          </cell>
          <cell r="BL3846">
            <v>9600</v>
          </cell>
        </row>
        <row r="3847">
          <cell r="B3847">
            <v>21589</v>
          </cell>
          <cell r="C3847">
            <v>16676</v>
          </cell>
          <cell r="D3847">
            <v>243221</v>
          </cell>
          <cell r="E3847" t="str">
            <v>Miri Engelsberg</v>
          </cell>
          <cell r="F3847" t="str">
            <v>SOFTWARE DEVELOPER</v>
          </cell>
          <cell r="G3847" t="str">
            <v>Monthly Extra Hours</v>
          </cell>
          <cell r="H3847" t="str">
            <v>Products - R&amp;D</v>
          </cell>
          <cell r="I3847" t="str">
            <v>TEL-AVIV</v>
          </cell>
          <cell r="J3847" t="str">
            <v>Israel</v>
          </cell>
          <cell r="K3847">
            <v>44103</v>
          </cell>
          <cell r="L3847" t="str">
            <v>IL</v>
          </cell>
          <cell r="M3847" t="str">
            <v>D61P</v>
          </cell>
          <cell r="N3847" t="str">
            <v>D</v>
          </cell>
          <cell r="O3847" t="str">
            <v>6</v>
          </cell>
          <cell r="P3847" t="str">
            <v>Regular</v>
          </cell>
          <cell r="T3847">
            <v>1</v>
          </cell>
          <cell r="U3847" t="str">
            <v>ILS</v>
          </cell>
          <cell r="V3847" t="str">
            <v>Products - R&amp;D</v>
          </cell>
          <cell r="W3847" t="str">
            <v>Dorit Dor</v>
          </cell>
          <cell r="Y3847" t="str">
            <v>Eligible</v>
          </cell>
          <cell r="Z3847">
            <v>16000</v>
          </cell>
          <cell r="AA3847">
            <v>58986.175115207378</v>
          </cell>
          <cell r="AB3847">
            <v>16000</v>
          </cell>
          <cell r="AC3847">
            <v>58986.175115207378</v>
          </cell>
          <cell r="AD3847">
            <v>3</v>
          </cell>
          <cell r="AE3847" t="str">
            <v>D61</v>
          </cell>
          <cell r="AF3847">
            <v>16000</v>
          </cell>
          <cell r="AG3847">
            <v>23000</v>
          </cell>
          <cell r="AH3847">
            <v>0</v>
          </cell>
          <cell r="AI3847">
            <v>1</v>
          </cell>
          <cell r="AJ3847">
            <v>0</v>
          </cell>
          <cell r="AK3847">
            <v>16000</v>
          </cell>
          <cell r="AL3847">
            <v>0</v>
          </cell>
          <cell r="AM3847">
            <v>58986.175115207378</v>
          </cell>
          <cell r="AN3847">
            <v>0</v>
          </cell>
          <cell r="AO3847">
            <v>-0.30434782608695654</v>
          </cell>
          <cell r="AQ3847">
            <v>6500</v>
          </cell>
          <cell r="AR3847">
            <v>86000</v>
          </cell>
          <cell r="AS3847">
            <v>0.11</v>
          </cell>
          <cell r="AT3847">
            <v>1</v>
          </cell>
          <cell r="AU3847">
            <v>0</v>
          </cell>
          <cell r="AV3847">
            <v>16000</v>
          </cell>
          <cell r="AW3847">
            <v>58986.175115207378</v>
          </cell>
          <cell r="AX3847">
            <v>0</v>
          </cell>
          <cell r="AY3847">
            <v>0</v>
          </cell>
          <cell r="AZ3847" t="str">
            <v>Regular Bonus</v>
          </cell>
          <cell r="BA3847" t="str">
            <v>Regular BonusEligible</v>
          </cell>
          <cell r="BB3847" t="str">
            <v>Regular BonusIsrael</v>
          </cell>
          <cell r="BC3847" t="str">
            <v>Regular BonusIsrael Monthly Extra Hours</v>
          </cell>
          <cell r="BD3847" t="str">
            <v>D65</v>
          </cell>
          <cell r="BE3847" t="str">
            <v>Monthly Extra Hours</v>
          </cell>
          <cell r="BF3847">
            <v>16000</v>
          </cell>
          <cell r="BG3847">
            <v>0</v>
          </cell>
          <cell r="BI3847">
            <v>2000</v>
          </cell>
          <cell r="BJ3847">
            <v>11000</v>
          </cell>
          <cell r="BK3847">
            <v>11000</v>
          </cell>
          <cell r="BL3847">
            <v>8800</v>
          </cell>
        </row>
        <row r="3848">
          <cell r="B3848">
            <v>21591</v>
          </cell>
          <cell r="C3848">
            <v>16678</v>
          </cell>
          <cell r="D3848">
            <v>204928</v>
          </cell>
          <cell r="E3848" t="str">
            <v>Yaniv Blum</v>
          </cell>
          <cell r="F3848" t="str">
            <v>SOFTWARE DEVELOPER</v>
          </cell>
          <cell r="G3848" t="str">
            <v>Hourly Partial Time</v>
          </cell>
          <cell r="H3848" t="str">
            <v>Products - R&amp;D</v>
          </cell>
          <cell r="I3848" t="str">
            <v>TEL-AVIV</v>
          </cell>
          <cell r="J3848" t="str">
            <v>Israel</v>
          </cell>
          <cell r="K3848">
            <v>44109</v>
          </cell>
          <cell r="L3848" t="str">
            <v>IL</v>
          </cell>
          <cell r="M3848" t="str">
            <v>D61S</v>
          </cell>
          <cell r="N3848" t="str">
            <v>D</v>
          </cell>
          <cell r="O3848" t="str">
            <v>6</v>
          </cell>
          <cell r="P3848" t="str">
            <v>Regular</v>
          </cell>
          <cell r="T3848">
            <v>1</v>
          </cell>
          <cell r="U3848" t="str">
            <v>ILS</v>
          </cell>
          <cell r="V3848" t="str">
            <v>Products - R&amp;D</v>
          </cell>
          <cell r="W3848" t="str">
            <v>Dorit Dor</v>
          </cell>
          <cell r="Y3848" t="str">
            <v>Not Eligible - NH</v>
          </cell>
          <cell r="AA3848">
            <v>0</v>
          </cell>
          <cell r="AB3848">
            <v>14650</v>
          </cell>
          <cell r="AC3848">
            <v>54009.216589861753</v>
          </cell>
          <cell r="AW3848">
            <v>54009.216589861753</v>
          </cell>
        </row>
        <row r="3849">
          <cell r="B3849">
            <v>21604</v>
          </cell>
          <cell r="C3849">
            <v>16691</v>
          </cell>
          <cell r="D3849">
            <v>245065</v>
          </cell>
          <cell r="E3849" t="str">
            <v>Shai Shapira</v>
          </cell>
          <cell r="F3849" t="str">
            <v>SOFTWARE DEVELOPER</v>
          </cell>
          <cell r="G3849" t="str">
            <v>Employee</v>
          </cell>
          <cell r="H3849" t="str">
            <v>Products - R&amp;D</v>
          </cell>
          <cell r="I3849" t="str">
            <v>TEL-AVIV</v>
          </cell>
          <cell r="J3849" t="str">
            <v>Israel</v>
          </cell>
          <cell r="K3849">
            <v>44164</v>
          </cell>
          <cell r="L3849" t="str">
            <v>IL</v>
          </cell>
          <cell r="M3849" t="str">
            <v>D51P</v>
          </cell>
          <cell r="N3849" t="str">
            <v>D</v>
          </cell>
          <cell r="O3849" t="str">
            <v>5</v>
          </cell>
          <cell r="P3849" t="str">
            <v>Regular</v>
          </cell>
          <cell r="T3849">
            <v>1</v>
          </cell>
          <cell r="U3849" t="str">
            <v>ILS</v>
          </cell>
          <cell r="V3849" t="str">
            <v>Products - R&amp;D</v>
          </cell>
          <cell r="W3849" t="str">
            <v>Dorit Dor</v>
          </cell>
          <cell r="Y3849" t="str">
            <v>Not Eligible - NH</v>
          </cell>
          <cell r="AA3849">
            <v>0</v>
          </cell>
          <cell r="AB3849">
            <v>32000</v>
          </cell>
          <cell r="AC3849">
            <v>117972.35023041476</v>
          </cell>
          <cell r="AW3849">
            <v>117972.35023041476</v>
          </cell>
        </row>
        <row r="3850">
          <cell r="B3850">
            <v>21607</v>
          </cell>
          <cell r="C3850">
            <v>16694</v>
          </cell>
          <cell r="D3850">
            <v>242477</v>
          </cell>
          <cell r="E3850" t="str">
            <v>Alon Feldblum</v>
          </cell>
          <cell r="F3850" t="str">
            <v>TEAM LEADER</v>
          </cell>
          <cell r="G3850" t="str">
            <v>Employee</v>
          </cell>
          <cell r="H3850" t="str">
            <v>Products - R&amp;D</v>
          </cell>
          <cell r="I3850" t="str">
            <v>TEL-AVIV</v>
          </cell>
          <cell r="J3850" t="str">
            <v>Israel</v>
          </cell>
          <cell r="K3850">
            <v>44123</v>
          </cell>
          <cell r="L3850" t="str">
            <v>IL</v>
          </cell>
          <cell r="M3850" t="str">
            <v>D41M</v>
          </cell>
          <cell r="N3850" t="str">
            <v>D</v>
          </cell>
          <cell r="O3850" t="str">
            <v>4</v>
          </cell>
          <cell r="P3850" t="str">
            <v>Regular</v>
          </cell>
          <cell r="T3850">
            <v>1</v>
          </cell>
          <cell r="U3850" t="str">
            <v>ILS</v>
          </cell>
          <cell r="V3850" t="str">
            <v>Products - R&amp;D</v>
          </cell>
          <cell r="W3850" t="str">
            <v>Dorit Dor</v>
          </cell>
          <cell r="Y3850" t="str">
            <v>Not Eligible - NH</v>
          </cell>
          <cell r="AA3850">
            <v>0</v>
          </cell>
          <cell r="AB3850">
            <v>37000</v>
          </cell>
          <cell r="AC3850">
            <v>136405.52995391705</v>
          </cell>
          <cell r="AW3850">
            <v>136405.52995391705</v>
          </cell>
        </row>
        <row r="3851">
          <cell r="B3851">
            <v>21626</v>
          </cell>
          <cell r="C3851">
            <v>16713</v>
          </cell>
          <cell r="D3851">
            <v>246367</v>
          </cell>
          <cell r="E3851" t="str">
            <v>Alon Hovav</v>
          </cell>
          <cell r="F3851" t="str">
            <v>CSA CONTRIBUTOR</v>
          </cell>
          <cell r="G3851" t="str">
            <v>Hourly Partial Time</v>
          </cell>
          <cell r="H3851" t="str">
            <v>Products - R&amp;D</v>
          </cell>
          <cell r="I3851" t="str">
            <v>TEL-AVIV</v>
          </cell>
          <cell r="J3851" t="str">
            <v>Israel</v>
          </cell>
          <cell r="K3851">
            <v>44115</v>
          </cell>
          <cell r="L3851" t="str">
            <v>IL</v>
          </cell>
          <cell r="M3851" t="str">
            <v>D55S</v>
          </cell>
          <cell r="N3851" t="str">
            <v>D</v>
          </cell>
          <cell r="O3851" t="str">
            <v>5</v>
          </cell>
          <cell r="P3851" t="str">
            <v>Regular</v>
          </cell>
          <cell r="T3851">
            <v>1</v>
          </cell>
          <cell r="U3851" t="str">
            <v>ILS</v>
          </cell>
          <cell r="V3851" t="str">
            <v>Products - R&amp;D</v>
          </cell>
          <cell r="W3851" t="str">
            <v>Dorit Dor</v>
          </cell>
          <cell r="Y3851" t="str">
            <v>Not Eligible - Left</v>
          </cell>
          <cell r="AA3851">
            <v>0</v>
          </cell>
        </row>
        <row r="3852">
          <cell r="B3852">
            <v>21372</v>
          </cell>
          <cell r="C3852">
            <v>16459</v>
          </cell>
          <cell r="D3852">
            <v>226694</v>
          </cell>
          <cell r="E3852" t="str">
            <v>Raz Oliver</v>
          </cell>
          <cell r="F3852" t="str">
            <v>AUTOMATION DEVELOPER</v>
          </cell>
          <cell r="G3852" t="str">
            <v>Employee</v>
          </cell>
          <cell r="H3852" t="str">
            <v>Products - R&amp;D</v>
          </cell>
          <cell r="I3852" t="str">
            <v>TEL-AVIV</v>
          </cell>
          <cell r="J3852" t="str">
            <v>Israel</v>
          </cell>
          <cell r="K3852">
            <v>43997</v>
          </cell>
          <cell r="L3852" t="str">
            <v>IL</v>
          </cell>
          <cell r="M3852" t="str">
            <v>D61P</v>
          </cell>
          <cell r="N3852" t="str">
            <v>D</v>
          </cell>
          <cell r="O3852" t="str">
            <v>6</v>
          </cell>
          <cell r="P3852" t="str">
            <v>Regular</v>
          </cell>
          <cell r="T3852">
            <v>1</v>
          </cell>
          <cell r="U3852" t="str">
            <v>ILS</v>
          </cell>
          <cell r="V3852" t="str">
            <v>Products - R&amp;D</v>
          </cell>
          <cell r="W3852" t="str">
            <v>Dorit Dor</v>
          </cell>
          <cell r="Y3852" t="str">
            <v>Eligible</v>
          </cell>
          <cell r="Z3852">
            <v>20000</v>
          </cell>
          <cell r="AA3852">
            <v>73732.718894009216</v>
          </cell>
          <cell r="AB3852">
            <v>20000</v>
          </cell>
          <cell r="AC3852">
            <v>73732.718894009216</v>
          </cell>
          <cell r="AD3852">
            <v>5</v>
          </cell>
          <cell r="AE3852" t="str">
            <v>D61</v>
          </cell>
          <cell r="AF3852">
            <v>16000</v>
          </cell>
          <cell r="AG3852">
            <v>23000</v>
          </cell>
          <cell r="AH3852">
            <v>0.56999999999999995</v>
          </cell>
          <cell r="AI3852">
            <v>3</v>
          </cell>
          <cell r="AJ3852">
            <v>0</v>
          </cell>
          <cell r="AK3852">
            <v>21200</v>
          </cell>
          <cell r="AL3852">
            <v>6.0000000000000053E-2</v>
          </cell>
          <cell r="AM3852">
            <v>78156.682027649775</v>
          </cell>
          <cell r="AN3852">
            <v>4423.9631336405582</v>
          </cell>
          <cell r="AO3852">
            <v>-7.8260869565217384E-2</v>
          </cell>
          <cell r="AQ3852">
            <v>6500</v>
          </cell>
          <cell r="AR3852">
            <v>86000</v>
          </cell>
          <cell r="AS3852">
            <v>0.16</v>
          </cell>
          <cell r="AT3852">
            <v>1</v>
          </cell>
          <cell r="AU3852">
            <v>0</v>
          </cell>
          <cell r="AV3852">
            <v>21200</v>
          </cell>
          <cell r="AW3852">
            <v>78156.682027649775</v>
          </cell>
          <cell r="AX3852">
            <v>6.0000000000000053E-2</v>
          </cell>
          <cell r="AY3852">
            <v>4423.9631336405582</v>
          </cell>
          <cell r="AZ3852" t="str">
            <v>Regular Bonus</v>
          </cell>
          <cell r="BA3852" t="str">
            <v>Regular BonusEligible</v>
          </cell>
          <cell r="BB3852" t="str">
            <v>Regular BonusIsrael</v>
          </cell>
          <cell r="BC3852" t="str">
            <v>Regular BonusIsrael Employee</v>
          </cell>
          <cell r="BD3852" t="str">
            <v>D65</v>
          </cell>
          <cell r="BE3852" t="str">
            <v>Employee</v>
          </cell>
          <cell r="BF3852">
            <v>20000</v>
          </cell>
          <cell r="BG3852">
            <v>0</v>
          </cell>
          <cell r="BI3852">
            <v>4000</v>
          </cell>
          <cell r="BJ3852">
            <v>39000</v>
          </cell>
          <cell r="BK3852">
            <v>39000</v>
          </cell>
          <cell r="BL3852">
            <v>31200</v>
          </cell>
        </row>
        <row r="3853">
          <cell r="B3853">
            <v>15016</v>
          </cell>
          <cell r="C3853">
            <v>9956</v>
          </cell>
          <cell r="D3853">
            <v>130840</v>
          </cell>
          <cell r="E3853" t="str">
            <v>Shmulik Kreitenberger</v>
          </cell>
          <cell r="F3853" t="str">
            <v>SOFTWARE DEVELOPER</v>
          </cell>
          <cell r="G3853" t="str">
            <v>Employee</v>
          </cell>
          <cell r="H3853" t="str">
            <v>Products - R&amp;D</v>
          </cell>
          <cell r="I3853" t="str">
            <v>TEL-AVIV</v>
          </cell>
          <cell r="J3853" t="str">
            <v>Israel</v>
          </cell>
          <cell r="K3853">
            <v>42463</v>
          </cell>
          <cell r="L3853" t="str">
            <v>IL</v>
          </cell>
          <cell r="M3853" t="str">
            <v>D51P</v>
          </cell>
          <cell r="N3853" t="str">
            <v>D</v>
          </cell>
          <cell r="O3853" t="str">
            <v>5</v>
          </cell>
          <cell r="P3853" t="str">
            <v>Regular</v>
          </cell>
          <cell r="T3853">
            <v>1</v>
          </cell>
          <cell r="U3853" t="str">
            <v>ILS</v>
          </cell>
          <cell r="V3853" t="str">
            <v>Products - R&amp;D</v>
          </cell>
          <cell r="W3853" t="str">
            <v>Dorit Dor</v>
          </cell>
          <cell r="Y3853" t="str">
            <v>Eligible</v>
          </cell>
          <cell r="Z3853">
            <v>22500</v>
          </cell>
          <cell r="AA3853">
            <v>82949.308755760372</v>
          </cell>
          <cell r="AB3853">
            <v>22500</v>
          </cell>
          <cell r="AC3853">
            <v>82949.308755760372</v>
          </cell>
          <cell r="AD3853">
            <v>5</v>
          </cell>
          <cell r="AE3853" t="str">
            <v>D51</v>
          </cell>
          <cell r="AF3853">
            <v>19500</v>
          </cell>
          <cell r="AG3853">
            <v>29500</v>
          </cell>
          <cell r="AH3853">
            <v>0.3</v>
          </cell>
          <cell r="AI3853">
            <v>2</v>
          </cell>
          <cell r="AJ3853">
            <v>0</v>
          </cell>
          <cell r="AK3853">
            <v>24300</v>
          </cell>
          <cell r="AL3853">
            <v>8.0000000000000071E-2</v>
          </cell>
          <cell r="AM3853">
            <v>89585.253456221195</v>
          </cell>
          <cell r="AN3853">
            <v>6635.9447004608228</v>
          </cell>
          <cell r="AO3853">
            <v>-0.17627118644067796</v>
          </cell>
          <cell r="AQ3853">
            <v>6500</v>
          </cell>
          <cell r="AR3853">
            <v>86000</v>
          </cell>
          <cell r="AS3853">
            <v>0.2</v>
          </cell>
          <cell r="AT3853">
            <v>1</v>
          </cell>
          <cell r="AU3853">
            <v>0</v>
          </cell>
          <cell r="AV3853">
            <v>24300</v>
          </cell>
          <cell r="AW3853">
            <v>89585.253456221195</v>
          </cell>
          <cell r="AX3853">
            <v>8.0000000000000071E-2</v>
          </cell>
          <cell r="AY3853">
            <v>6635.9447004608228</v>
          </cell>
          <cell r="AZ3853" t="str">
            <v>Regular Bonus</v>
          </cell>
          <cell r="BA3853" t="str">
            <v>Regular BonusEligible</v>
          </cell>
          <cell r="BB3853" t="str">
            <v>Regular BonusIsrael</v>
          </cell>
          <cell r="BC3853" t="str">
            <v>Regular BonusIsrael Employee</v>
          </cell>
          <cell r="BD3853" t="str">
            <v>D55</v>
          </cell>
          <cell r="BE3853" t="str">
            <v>Employee</v>
          </cell>
          <cell r="BF3853">
            <v>22500</v>
          </cell>
          <cell r="BG3853">
            <v>20000</v>
          </cell>
          <cell r="BH3853">
            <v>3</v>
          </cell>
          <cell r="BI3853">
            <v>4000</v>
          </cell>
          <cell r="BJ3853">
            <v>54000</v>
          </cell>
          <cell r="BK3853">
            <v>54000</v>
          </cell>
          <cell r="BL3853">
            <v>43200</v>
          </cell>
        </row>
        <row r="3854">
          <cell r="B3854">
            <v>21143</v>
          </cell>
          <cell r="C3854">
            <v>16230</v>
          </cell>
          <cell r="D3854">
            <v>218861</v>
          </cell>
          <cell r="E3854" t="str">
            <v>Shahar Baradon</v>
          </cell>
          <cell r="F3854" t="str">
            <v>SOFTWARE DEVELOPER</v>
          </cell>
          <cell r="G3854" t="str">
            <v>Employee</v>
          </cell>
          <cell r="H3854" t="str">
            <v>Products - R&amp;D</v>
          </cell>
          <cell r="I3854" t="str">
            <v>TEL-AVIV</v>
          </cell>
          <cell r="J3854" t="str">
            <v>Israel</v>
          </cell>
          <cell r="K3854">
            <v>43906</v>
          </cell>
          <cell r="L3854" t="str">
            <v>IL</v>
          </cell>
          <cell r="M3854" t="str">
            <v>D61P</v>
          </cell>
          <cell r="N3854" t="str">
            <v>D</v>
          </cell>
          <cell r="O3854" t="str">
            <v>6</v>
          </cell>
          <cell r="P3854" t="str">
            <v>Regular</v>
          </cell>
          <cell r="T3854">
            <v>1</v>
          </cell>
          <cell r="U3854" t="str">
            <v>ILS</v>
          </cell>
          <cell r="V3854" t="str">
            <v>Products - R&amp;D</v>
          </cell>
          <cell r="W3854" t="str">
            <v>Dorit Dor</v>
          </cell>
          <cell r="Y3854" t="str">
            <v>Eligible</v>
          </cell>
          <cell r="Z3854">
            <v>18000</v>
          </cell>
          <cell r="AA3854">
            <v>66359.447004608301</v>
          </cell>
          <cell r="AB3854">
            <v>18000</v>
          </cell>
          <cell r="AC3854">
            <v>66359.447004608301</v>
          </cell>
          <cell r="AD3854">
            <v>3</v>
          </cell>
          <cell r="AE3854" t="str">
            <v>D61</v>
          </cell>
          <cell r="AF3854">
            <v>16000</v>
          </cell>
          <cell r="AG3854">
            <v>23000</v>
          </cell>
          <cell r="AH3854">
            <v>0.28000000000000003</v>
          </cell>
          <cell r="AI3854">
            <v>2</v>
          </cell>
          <cell r="AJ3854">
            <v>0</v>
          </cell>
          <cell r="AK3854">
            <v>18540</v>
          </cell>
          <cell r="AL3854">
            <v>3.0000000000000027E-2</v>
          </cell>
          <cell r="AM3854">
            <v>68350.230414746547</v>
          </cell>
          <cell r="AN3854">
            <v>1990.7834101382468</v>
          </cell>
          <cell r="AO3854">
            <v>-0.19391304347826088</v>
          </cell>
          <cell r="AQ3854">
            <v>6500</v>
          </cell>
          <cell r="AR3854">
            <v>86000</v>
          </cell>
          <cell r="AS3854">
            <v>0.14000000000000001</v>
          </cell>
          <cell r="AT3854">
            <v>1</v>
          </cell>
          <cell r="AU3854">
            <v>0</v>
          </cell>
          <cell r="AV3854">
            <v>18540</v>
          </cell>
          <cell r="AW3854">
            <v>68350.230414746547</v>
          </cell>
          <cell r="AX3854">
            <v>3.0000000000000027E-2</v>
          </cell>
          <cell r="AY3854">
            <v>1990.7834101382468</v>
          </cell>
          <cell r="AZ3854" t="str">
            <v>Regular Bonus</v>
          </cell>
          <cell r="BA3854" t="str">
            <v>Regular BonusEligible</v>
          </cell>
          <cell r="BB3854" t="str">
            <v>Regular BonusIsrael</v>
          </cell>
          <cell r="BC3854" t="str">
            <v>Regular BonusIsrael Employee</v>
          </cell>
          <cell r="BD3854" t="str">
            <v>D65</v>
          </cell>
          <cell r="BE3854" t="str">
            <v>Employee</v>
          </cell>
          <cell r="BF3854">
            <v>18000</v>
          </cell>
          <cell r="BG3854">
            <v>0</v>
          </cell>
          <cell r="BI3854">
            <v>4000</v>
          </cell>
          <cell r="BJ3854">
            <v>22000</v>
          </cell>
          <cell r="BK3854">
            <v>22000</v>
          </cell>
          <cell r="BL3854">
            <v>17600</v>
          </cell>
        </row>
        <row r="3855">
          <cell r="B3855">
            <v>21212</v>
          </cell>
          <cell r="C3855">
            <v>16299</v>
          </cell>
          <cell r="D3855">
            <v>224145</v>
          </cell>
          <cell r="E3855" t="str">
            <v>Sagiv Levy</v>
          </cell>
          <cell r="F3855" t="str">
            <v>SOFTWARE DEVELOPER</v>
          </cell>
          <cell r="G3855" t="str">
            <v>Hourly Partial Time</v>
          </cell>
          <cell r="H3855" t="str">
            <v>Products - R&amp;D</v>
          </cell>
          <cell r="I3855" t="str">
            <v>TEL-AVIV</v>
          </cell>
          <cell r="J3855" t="str">
            <v>Israel</v>
          </cell>
          <cell r="K3855">
            <v>43941</v>
          </cell>
          <cell r="L3855" t="str">
            <v>IL</v>
          </cell>
          <cell r="M3855" t="str">
            <v>D61S</v>
          </cell>
          <cell r="N3855" t="str">
            <v>D</v>
          </cell>
          <cell r="O3855" t="str">
            <v>6</v>
          </cell>
          <cell r="P3855" t="str">
            <v>Regular</v>
          </cell>
          <cell r="T3855">
            <v>1</v>
          </cell>
          <cell r="U3855" t="str">
            <v>ILS</v>
          </cell>
          <cell r="V3855" t="str">
            <v>Products - R&amp;D</v>
          </cell>
          <cell r="W3855" t="str">
            <v>Dorit Dor</v>
          </cell>
          <cell r="Y3855" t="str">
            <v>Eligible</v>
          </cell>
          <cell r="Z3855">
            <v>14650</v>
          </cell>
          <cell r="AA3855">
            <v>54009.216589861753</v>
          </cell>
          <cell r="AB3855">
            <v>14650</v>
          </cell>
          <cell r="AC3855">
            <v>54009.216589861753</v>
          </cell>
          <cell r="AD3855">
            <v>2</v>
          </cell>
          <cell r="AE3855" t="str">
            <v>D61</v>
          </cell>
          <cell r="AF3855">
            <v>11860</v>
          </cell>
          <cell r="AG3855">
            <v>18370</v>
          </cell>
          <cell r="AH3855">
            <v>0.42</v>
          </cell>
          <cell r="AI3855">
            <v>2</v>
          </cell>
          <cell r="AJ3855">
            <v>0</v>
          </cell>
          <cell r="AK3855">
            <v>14650</v>
          </cell>
          <cell r="AL3855">
            <v>0</v>
          </cell>
          <cell r="AM3855">
            <v>54009.216589861753</v>
          </cell>
          <cell r="AN3855">
            <v>0</v>
          </cell>
          <cell r="AO3855">
            <v>-0.20250408274360365</v>
          </cell>
          <cell r="AP3855" t="str">
            <v>Rated 2 - no recommendation</v>
          </cell>
          <cell r="AQ3855">
            <v>6500</v>
          </cell>
          <cell r="AR3855">
            <v>86000</v>
          </cell>
          <cell r="AS3855">
            <v>0.1</v>
          </cell>
          <cell r="AT3855">
            <v>1</v>
          </cell>
          <cell r="AU3855">
            <v>0</v>
          </cell>
          <cell r="AV3855">
            <v>14650</v>
          </cell>
          <cell r="AW3855">
            <v>54009.216589861753</v>
          </cell>
          <cell r="AX3855">
            <v>0</v>
          </cell>
          <cell r="AY3855">
            <v>0</v>
          </cell>
          <cell r="AZ3855" t="str">
            <v>Regular Bonus</v>
          </cell>
          <cell r="BA3855" t="str">
            <v>Regular BonusEligible</v>
          </cell>
          <cell r="BB3855" t="str">
            <v>Regular BonusIsrael</v>
          </cell>
          <cell r="BC3855" t="str">
            <v>Regular BonusIsrael Hourly Partial Time</v>
          </cell>
          <cell r="BD3855" t="str">
            <v>D65</v>
          </cell>
          <cell r="BE3855" t="str">
            <v>Hourly Partial Time</v>
          </cell>
          <cell r="BF3855">
            <v>14650</v>
          </cell>
          <cell r="BG3855">
            <v>0</v>
          </cell>
          <cell r="BI3855">
            <v>2000</v>
          </cell>
          <cell r="BJ3855">
            <v>7000</v>
          </cell>
          <cell r="BK3855">
            <v>7000</v>
          </cell>
          <cell r="BL3855">
            <v>5600</v>
          </cell>
        </row>
        <row r="3856">
          <cell r="B3856">
            <v>21219</v>
          </cell>
          <cell r="C3856">
            <v>16306</v>
          </cell>
          <cell r="D3856">
            <v>228708</v>
          </cell>
          <cell r="E3856" t="str">
            <v>Yonatan Edelstein</v>
          </cell>
          <cell r="F3856" t="str">
            <v>SECURITY ANALYST</v>
          </cell>
          <cell r="G3856" t="str">
            <v>Hourly Partial Time</v>
          </cell>
          <cell r="H3856" t="str">
            <v>Products - R&amp;D</v>
          </cell>
          <cell r="I3856" t="str">
            <v>TEL-AVIV</v>
          </cell>
          <cell r="J3856" t="str">
            <v>Israel</v>
          </cell>
          <cell r="K3856">
            <v>43926</v>
          </cell>
          <cell r="L3856" t="str">
            <v>IL</v>
          </cell>
          <cell r="M3856" t="str">
            <v>D61S</v>
          </cell>
          <cell r="N3856" t="str">
            <v>D</v>
          </cell>
          <cell r="O3856" t="str">
            <v>6</v>
          </cell>
          <cell r="P3856" t="str">
            <v>Regular</v>
          </cell>
          <cell r="T3856">
            <v>1</v>
          </cell>
          <cell r="U3856" t="str">
            <v>ILS</v>
          </cell>
          <cell r="V3856" t="str">
            <v>Products - R&amp;D</v>
          </cell>
          <cell r="W3856" t="str">
            <v>Dorit Dor</v>
          </cell>
          <cell r="Y3856" t="str">
            <v>Not Eligible - Left</v>
          </cell>
          <cell r="Z3856">
            <v>13720</v>
          </cell>
          <cell r="AA3856">
            <v>50580.645161290326</v>
          </cell>
          <cell r="AB3856">
            <v>13720</v>
          </cell>
          <cell r="AC3856">
            <v>50580.645161290326</v>
          </cell>
        </row>
        <row r="3857">
          <cell r="B3857">
            <v>21229</v>
          </cell>
          <cell r="C3857">
            <v>16316</v>
          </cell>
          <cell r="D3857">
            <v>227601</v>
          </cell>
          <cell r="E3857" t="str">
            <v>Omer Dimri</v>
          </cell>
          <cell r="F3857" t="str">
            <v>SECURITY ANALYST</v>
          </cell>
          <cell r="G3857" t="str">
            <v>Hourly Partial Time</v>
          </cell>
          <cell r="H3857" t="str">
            <v>Products - R&amp;D</v>
          </cell>
          <cell r="I3857" t="str">
            <v>TEL-AVIV</v>
          </cell>
          <cell r="J3857" t="str">
            <v>Israel</v>
          </cell>
          <cell r="K3857">
            <v>43926</v>
          </cell>
          <cell r="L3857" t="str">
            <v>IL</v>
          </cell>
          <cell r="M3857" t="str">
            <v>D61S</v>
          </cell>
          <cell r="N3857" t="str">
            <v>D</v>
          </cell>
          <cell r="O3857" t="str">
            <v>6</v>
          </cell>
          <cell r="P3857" t="str">
            <v>Regular</v>
          </cell>
          <cell r="T3857">
            <v>1</v>
          </cell>
          <cell r="U3857" t="str">
            <v>ILS</v>
          </cell>
          <cell r="V3857" t="str">
            <v>Products - R&amp;D</v>
          </cell>
          <cell r="W3857" t="str">
            <v>Dorit Dor</v>
          </cell>
          <cell r="Y3857" t="str">
            <v>Eligible</v>
          </cell>
          <cell r="Z3857">
            <v>13720</v>
          </cell>
          <cell r="AA3857">
            <v>50580.645161290326</v>
          </cell>
          <cell r="AB3857">
            <v>13720</v>
          </cell>
          <cell r="AC3857">
            <v>50580.645161290326</v>
          </cell>
          <cell r="AD3857">
            <v>3</v>
          </cell>
          <cell r="AE3857" t="str">
            <v>D61</v>
          </cell>
          <cell r="AF3857">
            <v>11860</v>
          </cell>
          <cell r="AG3857">
            <v>18370</v>
          </cell>
          <cell r="AH3857">
            <v>0.28000000000000003</v>
          </cell>
          <cell r="AI3857">
            <v>2</v>
          </cell>
          <cell r="AJ3857">
            <v>0</v>
          </cell>
          <cell r="AK3857">
            <v>14131.6</v>
          </cell>
          <cell r="AL3857">
            <v>3.0000000000000027E-2</v>
          </cell>
          <cell r="AM3857">
            <v>52098.064516129038</v>
          </cell>
          <cell r="AN3857">
            <v>1517.419354838712</v>
          </cell>
          <cell r="AO3857">
            <v>-0.23072400653238978</v>
          </cell>
          <cell r="AQ3857">
            <v>6500</v>
          </cell>
          <cell r="AR3857">
            <v>86000</v>
          </cell>
          <cell r="AS3857">
            <v>0.09</v>
          </cell>
          <cell r="AT3857">
            <v>1</v>
          </cell>
          <cell r="AU3857">
            <v>0</v>
          </cell>
          <cell r="AV3857">
            <v>14131.6</v>
          </cell>
          <cell r="AW3857">
            <v>52098.064516129038</v>
          </cell>
          <cell r="AX3857">
            <v>3.0000000000000027E-2</v>
          </cell>
          <cell r="AY3857">
            <v>1517.419354838712</v>
          </cell>
          <cell r="AZ3857" t="str">
            <v>Regular Bonus</v>
          </cell>
          <cell r="BA3857" t="str">
            <v>Regular BonusEligible</v>
          </cell>
          <cell r="BB3857" t="str">
            <v>Regular BonusIsrael</v>
          </cell>
          <cell r="BC3857" t="str">
            <v>Regular BonusIsrael Hourly Partial Time</v>
          </cell>
          <cell r="BD3857" t="str">
            <v>D65</v>
          </cell>
          <cell r="BE3857" t="str">
            <v>Hourly Partial Time</v>
          </cell>
          <cell r="BF3857">
            <v>13720</v>
          </cell>
          <cell r="BG3857">
            <v>0</v>
          </cell>
          <cell r="BI3857">
            <v>2000</v>
          </cell>
          <cell r="BJ3857">
            <v>11000</v>
          </cell>
          <cell r="BK3857">
            <v>11000</v>
          </cell>
          <cell r="BL3857">
            <v>8800</v>
          </cell>
        </row>
        <row r="3858">
          <cell r="B3858">
            <v>21232</v>
          </cell>
          <cell r="C3858">
            <v>16319</v>
          </cell>
          <cell r="D3858">
            <v>228491</v>
          </cell>
          <cell r="E3858" t="str">
            <v>Yael Cohen</v>
          </cell>
          <cell r="F3858" t="str">
            <v>SECURITY ANALYST</v>
          </cell>
          <cell r="G3858" t="str">
            <v>Hourly Partial Time</v>
          </cell>
          <cell r="H3858" t="str">
            <v>Products - R&amp;D</v>
          </cell>
          <cell r="I3858" t="str">
            <v>TEL-AVIV</v>
          </cell>
          <cell r="J3858" t="str">
            <v>Israel</v>
          </cell>
          <cell r="K3858">
            <v>43926</v>
          </cell>
          <cell r="L3858" t="str">
            <v>IL</v>
          </cell>
          <cell r="M3858" t="str">
            <v>D61S</v>
          </cell>
          <cell r="N3858" t="str">
            <v>D</v>
          </cell>
          <cell r="O3858" t="str">
            <v>6</v>
          </cell>
          <cell r="P3858" t="str">
            <v>Regular</v>
          </cell>
          <cell r="T3858">
            <v>1</v>
          </cell>
          <cell r="U3858" t="str">
            <v>ILS</v>
          </cell>
          <cell r="V3858" t="str">
            <v>Products - R&amp;D</v>
          </cell>
          <cell r="W3858" t="str">
            <v>Dorit Dor</v>
          </cell>
          <cell r="Y3858" t="str">
            <v>Eligible</v>
          </cell>
          <cell r="Z3858">
            <v>13720</v>
          </cell>
          <cell r="AA3858">
            <v>50580.645161290326</v>
          </cell>
          <cell r="AB3858">
            <v>13720</v>
          </cell>
          <cell r="AC3858">
            <v>50580.645161290326</v>
          </cell>
          <cell r="AD3858">
            <v>3</v>
          </cell>
          <cell r="AE3858" t="str">
            <v>D61</v>
          </cell>
          <cell r="AF3858">
            <v>11860</v>
          </cell>
          <cell r="AG3858">
            <v>18370</v>
          </cell>
          <cell r="AH3858">
            <v>0.28000000000000003</v>
          </cell>
          <cell r="AI3858">
            <v>2</v>
          </cell>
          <cell r="AJ3858">
            <v>0</v>
          </cell>
          <cell r="AK3858">
            <v>14131.6</v>
          </cell>
          <cell r="AL3858">
            <v>3.0000000000000027E-2</v>
          </cell>
          <cell r="AM3858">
            <v>52098.064516129038</v>
          </cell>
          <cell r="AN3858">
            <v>1517.419354838712</v>
          </cell>
          <cell r="AO3858">
            <v>-0.23072400653238978</v>
          </cell>
          <cell r="AQ3858">
            <v>6500</v>
          </cell>
          <cell r="AR3858">
            <v>86000</v>
          </cell>
          <cell r="AS3858">
            <v>0.09</v>
          </cell>
          <cell r="AT3858">
            <v>1</v>
          </cell>
          <cell r="AU3858">
            <v>0</v>
          </cell>
          <cell r="AV3858">
            <v>14131.6</v>
          </cell>
          <cell r="AW3858">
            <v>52098.064516129038</v>
          </cell>
          <cell r="AX3858">
            <v>3.0000000000000027E-2</v>
          </cell>
          <cell r="AY3858">
            <v>1517.419354838712</v>
          </cell>
          <cell r="AZ3858" t="str">
            <v>Regular Bonus</v>
          </cell>
          <cell r="BA3858" t="str">
            <v>Regular BonusEligible</v>
          </cell>
          <cell r="BB3858" t="str">
            <v>Regular BonusIsrael</v>
          </cell>
          <cell r="BC3858" t="str">
            <v>Regular BonusIsrael Hourly Partial Time</v>
          </cell>
          <cell r="BD3858" t="str">
            <v>D65</v>
          </cell>
          <cell r="BE3858" t="str">
            <v>Hourly Partial Time</v>
          </cell>
          <cell r="BF3858">
            <v>13720</v>
          </cell>
          <cell r="BG3858">
            <v>0</v>
          </cell>
          <cell r="BI3858">
            <v>2000</v>
          </cell>
          <cell r="BJ3858">
            <v>11000</v>
          </cell>
          <cell r="BK3858">
            <v>11000</v>
          </cell>
          <cell r="BL3858">
            <v>8800</v>
          </cell>
        </row>
        <row r="3859">
          <cell r="B3859">
            <v>21233</v>
          </cell>
          <cell r="C3859">
            <v>16320</v>
          </cell>
          <cell r="D3859">
            <v>228544</v>
          </cell>
          <cell r="E3859" t="str">
            <v>Roni Perry</v>
          </cell>
          <cell r="F3859" t="str">
            <v>SECURITY ANALYST</v>
          </cell>
          <cell r="G3859" t="str">
            <v>Hourly Partial Time</v>
          </cell>
          <cell r="H3859" t="str">
            <v>Products - R&amp;D</v>
          </cell>
          <cell r="I3859" t="str">
            <v>TEL-AVIV</v>
          </cell>
          <cell r="J3859" t="str">
            <v>Israel</v>
          </cell>
          <cell r="K3859">
            <v>43926</v>
          </cell>
          <cell r="L3859" t="str">
            <v>IL</v>
          </cell>
          <cell r="M3859" t="str">
            <v>D61S</v>
          </cell>
          <cell r="N3859" t="str">
            <v>D</v>
          </cell>
          <cell r="O3859" t="str">
            <v>6</v>
          </cell>
          <cell r="P3859" t="str">
            <v>Regular</v>
          </cell>
          <cell r="T3859">
            <v>1</v>
          </cell>
          <cell r="U3859" t="str">
            <v>ILS</v>
          </cell>
          <cell r="V3859" t="str">
            <v>Products - R&amp;D</v>
          </cell>
          <cell r="W3859" t="str">
            <v>Dorit Dor</v>
          </cell>
          <cell r="Y3859" t="str">
            <v>Eligible</v>
          </cell>
          <cell r="Z3859">
            <v>13720</v>
          </cell>
          <cell r="AA3859">
            <v>50580.645161290326</v>
          </cell>
          <cell r="AB3859">
            <v>13720</v>
          </cell>
          <cell r="AC3859">
            <v>50580.645161290326</v>
          </cell>
          <cell r="AD3859">
            <v>2</v>
          </cell>
          <cell r="AE3859" t="str">
            <v>D61</v>
          </cell>
          <cell r="AF3859">
            <v>11860</v>
          </cell>
          <cell r="AG3859">
            <v>18370</v>
          </cell>
          <cell r="AH3859">
            <v>0.28000000000000003</v>
          </cell>
          <cell r="AI3859">
            <v>2</v>
          </cell>
          <cell r="AJ3859">
            <v>0</v>
          </cell>
          <cell r="AK3859">
            <v>13720</v>
          </cell>
          <cell r="AL3859">
            <v>0</v>
          </cell>
          <cell r="AM3859">
            <v>50580.645161290326</v>
          </cell>
          <cell r="AN3859">
            <v>0</v>
          </cell>
          <cell r="AO3859">
            <v>-0.25313010342950459</v>
          </cell>
          <cell r="AP3859" t="str">
            <v>Rated 2 - no recommendation</v>
          </cell>
          <cell r="AQ3859">
            <v>6500</v>
          </cell>
          <cell r="AR3859">
            <v>86000</v>
          </cell>
          <cell r="AS3859">
            <v>0.09</v>
          </cell>
          <cell r="AT3859">
            <v>1</v>
          </cell>
          <cell r="AU3859">
            <v>0</v>
          </cell>
          <cell r="AV3859">
            <v>13720</v>
          </cell>
          <cell r="AW3859">
            <v>50580.645161290326</v>
          </cell>
          <cell r="AX3859">
            <v>0</v>
          </cell>
          <cell r="AY3859">
            <v>0</v>
          </cell>
          <cell r="AZ3859" t="str">
            <v>Regular Bonus</v>
          </cell>
          <cell r="BA3859" t="str">
            <v>Regular BonusEligible</v>
          </cell>
          <cell r="BB3859" t="str">
            <v>Regular BonusIsrael</v>
          </cell>
          <cell r="BC3859" t="str">
            <v>Regular BonusIsrael Hourly Partial Time</v>
          </cell>
          <cell r="BD3859" t="str">
            <v>D65</v>
          </cell>
          <cell r="BE3859" t="str">
            <v>Hourly Partial Time</v>
          </cell>
          <cell r="BF3859">
            <v>13720</v>
          </cell>
          <cell r="BG3859">
            <v>0</v>
          </cell>
          <cell r="BI3859">
            <v>2000</v>
          </cell>
          <cell r="BJ3859">
            <v>7000</v>
          </cell>
          <cell r="BK3859">
            <v>7000</v>
          </cell>
          <cell r="BL3859">
            <v>5600</v>
          </cell>
        </row>
        <row r="3860">
          <cell r="B3860">
            <v>21279</v>
          </cell>
          <cell r="C3860">
            <v>16366</v>
          </cell>
          <cell r="D3860">
            <v>225571</v>
          </cell>
          <cell r="E3860" t="str">
            <v>Lior Danino</v>
          </cell>
          <cell r="F3860" t="str">
            <v>SOFTWARE DEVELOPER</v>
          </cell>
          <cell r="G3860" t="str">
            <v>Employee</v>
          </cell>
          <cell r="H3860" t="str">
            <v>Products - R&amp;D</v>
          </cell>
          <cell r="I3860" t="str">
            <v>TEL-AVIV</v>
          </cell>
          <cell r="J3860" t="str">
            <v>Israel</v>
          </cell>
          <cell r="K3860">
            <v>43948</v>
          </cell>
          <cell r="L3860" t="str">
            <v>IL</v>
          </cell>
          <cell r="M3860" t="str">
            <v>D41P</v>
          </cell>
          <cell r="N3860" t="str">
            <v>D</v>
          </cell>
          <cell r="O3860" t="str">
            <v>4</v>
          </cell>
          <cell r="P3860" t="str">
            <v>Regular</v>
          </cell>
          <cell r="T3860">
            <v>1</v>
          </cell>
          <cell r="U3860" t="str">
            <v>ILS</v>
          </cell>
          <cell r="V3860" t="str">
            <v>Products - R&amp;D</v>
          </cell>
          <cell r="W3860" t="str">
            <v>Dorit Dor</v>
          </cell>
          <cell r="Y3860" t="str">
            <v>Eligible</v>
          </cell>
          <cell r="Z3860">
            <v>33000</v>
          </cell>
          <cell r="AA3860">
            <v>121658.98617511521</v>
          </cell>
          <cell r="AB3860">
            <v>33000</v>
          </cell>
          <cell r="AC3860">
            <v>121658.98617511521</v>
          </cell>
          <cell r="AD3860">
            <v>3</v>
          </cell>
          <cell r="AE3860" t="str">
            <v>D41</v>
          </cell>
          <cell r="AF3860">
            <v>25500</v>
          </cell>
          <cell r="AG3860">
            <v>37000</v>
          </cell>
          <cell r="AH3860">
            <v>0.65</v>
          </cell>
          <cell r="AI3860">
            <v>3</v>
          </cell>
          <cell r="AJ3860">
            <v>0</v>
          </cell>
          <cell r="AK3860">
            <v>33660</v>
          </cell>
          <cell r="AL3860">
            <v>2.0000000000000018E-2</v>
          </cell>
          <cell r="AM3860">
            <v>124092.16589861752</v>
          </cell>
          <cell r="AN3860">
            <v>2433.1797235023114</v>
          </cell>
          <cell r="AO3860">
            <v>-9.0270270270270236E-2</v>
          </cell>
          <cell r="AQ3860">
            <v>6500</v>
          </cell>
          <cell r="AR3860">
            <v>86000</v>
          </cell>
          <cell r="AS3860">
            <v>0.33</v>
          </cell>
          <cell r="AT3860">
            <v>1</v>
          </cell>
          <cell r="AU3860">
            <v>0</v>
          </cell>
          <cell r="AV3860">
            <v>33660</v>
          </cell>
          <cell r="AW3860">
            <v>124092.16589861752</v>
          </cell>
          <cell r="AX3860">
            <v>2.0000000000000018E-2</v>
          </cell>
          <cell r="AY3860">
            <v>2433.1797235023114</v>
          </cell>
          <cell r="AZ3860" t="str">
            <v>Regular Bonus</v>
          </cell>
          <cell r="BA3860" t="str">
            <v>Regular BonusEligible</v>
          </cell>
          <cell r="BB3860" t="str">
            <v>Regular BonusIsrael</v>
          </cell>
          <cell r="BC3860" t="str">
            <v>Regular BonusIsrael Employee</v>
          </cell>
          <cell r="BD3860" t="str">
            <v>D45</v>
          </cell>
          <cell r="BE3860" t="str">
            <v>Employee</v>
          </cell>
          <cell r="BF3860">
            <v>33000</v>
          </cell>
          <cell r="BG3860">
            <v>0</v>
          </cell>
          <cell r="BI3860">
            <v>4000</v>
          </cell>
          <cell r="BJ3860">
            <v>43000</v>
          </cell>
          <cell r="BK3860">
            <v>43000</v>
          </cell>
          <cell r="BL3860">
            <v>34400</v>
          </cell>
        </row>
        <row r="3861">
          <cell r="B3861">
            <v>21280</v>
          </cell>
          <cell r="C3861">
            <v>16367</v>
          </cell>
          <cell r="D3861">
            <v>48070</v>
          </cell>
          <cell r="E3861" t="str">
            <v>Esmat Nawahda</v>
          </cell>
          <cell r="F3861" t="str">
            <v>TEAM LEADER</v>
          </cell>
          <cell r="G3861" t="str">
            <v>Employee</v>
          </cell>
          <cell r="H3861" t="str">
            <v>Products - R&amp;D</v>
          </cell>
          <cell r="I3861" t="str">
            <v>TEL-AVIV</v>
          </cell>
          <cell r="J3861" t="str">
            <v>Israel</v>
          </cell>
          <cell r="K3861">
            <v>43955</v>
          </cell>
          <cell r="L3861" t="str">
            <v>IL</v>
          </cell>
          <cell r="M3861" t="str">
            <v>D41M</v>
          </cell>
          <cell r="N3861" t="str">
            <v>D</v>
          </cell>
          <cell r="O3861" t="str">
            <v>4</v>
          </cell>
          <cell r="P3861" t="str">
            <v>Regular</v>
          </cell>
          <cell r="T3861">
            <v>1</v>
          </cell>
          <cell r="U3861" t="str">
            <v>ILS</v>
          </cell>
          <cell r="V3861" t="str">
            <v>Products - R&amp;D</v>
          </cell>
          <cell r="W3861" t="str">
            <v>Dorit Dor</v>
          </cell>
          <cell r="Y3861" t="str">
            <v>Not Eligible - Left</v>
          </cell>
          <cell r="Z3861">
            <v>32000</v>
          </cell>
          <cell r="AA3861">
            <v>117972.35023041476</v>
          </cell>
          <cell r="AB3861">
            <v>32000</v>
          </cell>
          <cell r="AC3861">
            <v>117972.35023041476</v>
          </cell>
        </row>
        <row r="3862">
          <cell r="B3862">
            <v>21286</v>
          </cell>
          <cell r="C3862">
            <v>16373</v>
          </cell>
          <cell r="D3862">
            <v>228642</v>
          </cell>
          <cell r="E3862" t="str">
            <v>Noam Chamovitz</v>
          </cell>
          <cell r="F3862" t="str">
            <v>DATA ANALYST</v>
          </cell>
          <cell r="G3862" t="str">
            <v>Employee</v>
          </cell>
          <cell r="H3862" t="str">
            <v>Products - R&amp;D</v>
          </cell>
          <cell r="I3862" t="str">
            <v>TEL-AVIV</v>
          </cell>
          <cell r="J3862" t="str">
            <v>Israel</v>
          </cell>
          <cell r="K3862">
            <v>43955</v>
          </cell>
          <cell r="L3862" t="str">
            <v>IL</v>
          </cell>
          <cell r="M3862" t="str">
            <v>T51P</v>
          </cell>
          <cell r="N3862" t="str">
            <v>T</v>
          </cell>
          <cell r="O3862" t="str">
            <v>5</v>
          </cell>
          <cell r="P3862" t="str">
            <v>Regular</v>
          </cell>
          <cell r="T3862">
            <v>1</v>
          </cell>
          <cell r="U3862" t="str">
            <v>ILS</v>
          </cell>
          <cell r="V3862" t="str">
            <v>Products - R&amp;D</v>
          </cell>
          <cell r="W3862" t="str">
            <v>Dorit Dor</v>
          </cell>
          <cell r="Y3862" t="str">
            <v>Eligible</v>
          </cell>
          <cell r="Z3862">
            <v>15000</v>
          </cell>
          <cell r="AA3862">
            <v>55299.539170506912</v>
          </cell>
          <cell r="AB3862">
            <v>15000</v>
          </cell>
          <cell r="AC3862">
            <v>55299.539170506912</v>
          </cell>
          <cell r="AD3862">
            <v>4</v>
          </cell>
          <cell r="AE3862" t="str">
            <v>T51</v>
          </cell>
          <cell r="AF3862">
            <v>11000</v>
          </cell>
          <cell r="AG3862">
            <v>19000</v>
          </cell>
          <cell r="AH3862">
            <v>0.5</v>
          </cell>
          <cell r="AI3862">
            <v>3</v>
          </cell>
          <cell r="AJ3862">
            <v>0</v>
          </cell>
          <cell r="AK3862">
            <v>15600</v>
          </cell>
          <cell r="AL3862">
            <v>4.0000000000000036E-2</v>
          </cell>
          <cell r="AM3862">
            <v>57511.520737327191</v>
          </cell>
          <cell r="AN3862">
            <v>2211.9815668202791</v>
          </cell>
          <cell r="AO3862">
            <v>-0.17894736842105263</v>
          </cell>
          <cell r="AQ3862">
            <v>6500</v>
          </cell>
          <cell r="AR3862">
            <v>86000</v>
          </cell>
          <cell r="AS3862">
            <v>0.1</v>
          </cell>
          <cell r="AT3862">
            <v>1</v>
          </cell>
          <cell r="AU3862">
            <v>0</v>
          </cell>
          <cell r="AV3862">
            <v>15600</v>
          </cell>
          <cell r="AW3862">
            <v>57511.520737327191</v>
          </cell>
          <cell r="AX3862">
            <v>4.0000000000000036E-2</v>
          </cell>
          <cell r="AY3862">
            <v>2211.9815668202791</v>
          </cell>
          <cell r="AZ3862" t="str">
            <v>Regular Bonus</v>
          </cell>
          <cell r="BA3862" t="str">
            <v>Regular BonusEligible</v>
          </cell>
          <cell r="BB3862" t="str">
            <v>Regular BonusIsrael</v>
          </cell>
          <cell r="BC3862" t="str">
            <v>Regular BonusIsrael Employee</v>
          </cell>
          <cell r="BD3862" t="str">
            <v>T51</v>
          </cell>
          <cell r="BE3862" t="str">
            <v>Employee</v>
          </cell>
          <cell r="BF3862">
            <v>15000</v>
          </cell>
          <cell r="BG3862">
            <v>0</v>
          </cell>
          <cell r="BI3862">
            <v>4000</v>
          </cell>
          <cell r="BJ3862">
            <v>27000</v>
          </cell>
          <cell r="BK3862">
            <v>27000</v>
          </cell>
          <cell r="BL3862">
            <v>21600</v>
          </cell>
        </row>
        <row r="3863">
          <cell r="B3863">
            <v>21309</v>
          </cell>
          <cell r="C3863">
            <v>16396</v>
          </cell>
          <cell r="D3863">
            <v>229208</v>
          </cell>
          <cell r="E3863" t="str">
            <v>Tom Toledo</v>
          </cell>
          <cell r="F3863" t="str">
            <v>SOFTWARE DEVELOPER</v>
          </cell>
          <cell r="G3863" t="str">
            <v>Employee</v>
          </cell>
          <cell r="H3863" t="str">
            <v>Products - R&amp;D</v>
          </cell>
          <cell r="I3863" t="str">
            <v>TEL-AVIV</v>
          </cell>
          <cell r="J3863" t="str">
            <v>Israel</v>
          </cell>
          <cell r="K3863">
            <v>43955</v>
          </cell>
          <cell r="L3863" t="str">
            <v>IL</v>
          </cell>
          <cell r="M3863" t="str">
            <v>D61P</v>
          </cell>
          <cell r="N3863" t="str">
            <v>D</v>
          </cell>
          <cell r="O3863" t="str">
            <v>6</v>
          </cell>
          <cell r="P3863" t="str">
            <v>Regular</v>
          </cell>
          <cell r="T3863">
            <v>1</v>
          </cell>
          <cell r="U3863" t="str">
            <v>ILS</v>
          </cell>
          <cell r="V3863" t="str">
            <v>Products - R&amp;D</v>
          </cell>
          <cell r="W3863" t="str">
            <v>Dorit Dor</v>
          </cell>
          <cell r="Y3863" t="str">
            <v>Eligible</v>
          </cell>
          <cell r="Z3863">
            <v>19000</v>
          </cell>
          <cell r="AA3863">
            <v>70046.082949308751</v>
          </cell>
          <cell r="AB3863">
            <v>19000</v>
          </cell>
          <cell r="AC3863">
            <v>70046.082949308751</v>
          </cell>
          <cell r="AD3863">
            <v>3</v>
          </cell>
          <cell r="AE3863" t="str">
            <v>D61</v>
          </cell>
          <cell r="AF3863">
            <v>16000</v>
          </cell>
          <cell r="AG3863">
            <v>23000</v>
          </cell>
          <cell r="AH3863">
            <v>0.42</v>
          </cell>
          <cell r="AI3863">
            <v>2</v>
          </cell>
          <cell r="AJ3863">
            <v>0</v>
          </cell>
          <cell r="AK3863">
            <v>19570</v>
          </cell>
          <cell r="AL3863">
            <v>3.0000000000000027E-2</v>
          </cell>
          <cell r="AM3863">
            <v>72147.465437788022</v>
          </cell>
          <cell r="AN3863">
            <v>2101.3824884792703</v>
          </cell>
          <cell r="AO3863">
            <v>-0.14913043478260868</v>
          </cell>
          <cell r="AQ3863">
            <v>6500</v>
          </cell>
          <cell r="AR3863">
            <v>86000</v>
          </cell>
          <cell r="AS3863">
            <v>0.15</v>
          </cell>
          <cell r="AT3863">
            <v>1</v>
          </cell>
          <cell r="AU3863">
            <v>0</v>
          </cell>
          <cell r="AV3863">
            <v>19570</v>
          </cell>
          <cell r="AW3863">
            <v>72147.465437788022</v>
          </cell>
          <cell r="AX3863">
            <v>3.0000000000000027E-2</v>
          </cell>
          <cell r="AY3863">
            <v>2101.3824884792703</v>
          </cell>
          <cell r="AZ3863" t="str">
            <v>Regular Bonus</v>
          </cell>
          <cell r="BA3863" t="str">
            <v>Regular BonusEligible</v>
          </cell>
          <cell r="BB3863" t="str">
            <v>Regular BonusIsrael</v>
          </cell>
          <cell r="BC3863" t="str">
            <v>Regular BonusIsrael Employee</v>
          </cell>
          <cell r="BD3863" t="str">
            <v>D65</v>
          </cell>
          <cell r="BE3863" t="str">
            <v>Employee</v>
          </cell>
          <cell r="BF3863">
            <v>19000</v>
          </cell>
          <cell r="BG3863">
            <v>0</v>
          </cell>
          <cell r="BI3863">
            <v>4000</v>
          </cell>
          <cell r="BJ3863">
            <v>22000</v>
          </cell>
          <cell r="BK3863">
            <v>22000</v>
          </cell>
          <cell r="BL3863">
            <v>17600</v>
          </cell>
        </row>
        <row r="3864">
          <cell r="B3864">
            <v>15036</v>
          </cell>
          <cell r="C3864">
            <v>9976</v>
          </cell>
          <cell r="D3864">
            <v>53082</v>
          </cell>
          <cell r="E3864" t="str">
            <v>Hilik Noni</v>
          </cell>
          <cell r="F3864" t="str">
            <v>SOFTWARE DEVELOPER</v>
          </cell>
          <cell r="G3864" t="str">
            <v>Employee</v>
          </cell>
          <cell r="H3864" t="str">
            <v>Products - R&amp;D</v>
          </cell>
          <cell r="I3864" t="str">
            <v>TEL-AVIV</v>
          </cell>
          <cell r="J3864" t="str">
            <v>Israel</v>
          </cell>
          <cell r="K3864">
            <v>42457</v>
          </cell>
          <cell r="L3864" t="str">
            <v>IL</v>
          </cell>
          <cell r="M3864" t="str">
            <v>D51P</v>
          </cell>
          <cell r="N3864" t="str">
            <v>D</v>
          </cell>
          <cell r="O3864" t="str">
            <v>5</v>
          </cell>
          <cell r="P3864" t="str">
            <v>Regular</v>
          </cell>
          <cell r="T3864">
            <v>1</v>
          </cell>
          <cell r="U3864" t="str">
            <v>ILS</v>
          </cell>
          <cell r="V3864" t="str">
            <v>Products - R&amp;D</v>
          </cell>
          <cell r="W3864" t="str">
            <v>Dorit Dor</v>
          </cell>
          <cell r="Y3864" t="str">
            <v>Eligible</v>
          </cell>
          <cell r="Z3864">
            <v>20000</v>
          </cell>
          <cell r="AA3864">
            <v>73732.718894009216</v>
          </cell>
          <cell r="AB3864">
            <v>20000</v>
          </cell>
          <cell r="AC3864">
            <v>73732.718894009216</v>
          </cell>
          <cell r="AD3864">
            <v>5</v>
          </cell>
          <cell r="AE3864" t="str">
            <v>D51</v>
          </cell>
          <cell r="AF3864">
            <v>19500</v>
          </cell>
          <cell r="AG3864">
            <v>29500</v>
          </cell>
          <cell r="AH3864">
            <v>0.05</v>
          </cell>
          <cell r="AI3864">
            <v>1</v>
          </cell>
          <cell r="AJ3864">
            <v>0</v>
          </cell>
          <cell r="AK3864">
            <v>21800</v>
          </cell>
          <cell r="AL3864">
            <v>9.000000000000008E-2</v>
          </cell>
          <cell r="AM3864">
            <v>80368.663594470054</v>
          </cell>
          <cell r="AN3864">
            <v>6635.9447004608373</v>
          </cell>
          <cell r="AO3864">
            <v>-0.26101694915254237</v>
          </cell>
          <cell r="AQ3864">
            <v>6500</v>
          </cell>
          <cell r="AR3864">
            <v>86000</v>
          </cell>
          <cell r="AS3864">
            <v>0.16</v>
          </cell>
          <cell r="AT3864">
            <v>1</v>
          </cell>
          <cell r="AU3864">
            <v>0</v>
          </cell>
          <cell r="AV3864">
            <v>21800</v>
          </cell>
          <cell r="AW3864">
            <v>80368.663594470054</v>
          </cell>
          <cell r="AX3864">
            <v>9.000000000000008E-2</v>
          </cell>
          <cell r="AY3864">
            <v>6635.9447004608373</v>
          </cell>
          <cell r="AZ3864" t="str">
            <v>Regular Bonus</v>
          </cell>
          <cell r="BA3864" t="str">
            <v>Regular BonusEligible</v>
          </cell>
          <cell r="BB3864" t="str">
            <v>Regular BonusIsrael</v>
          </cell>
          <cell r="BC3864" t="str">
            <v>Regular BonusIsrael Employee</v>
          </cell>
          <cell r="BD3864" t="str">
            <v>D55</v>
          </cell>
          <cell r="BE3864" t="str">
            <v>Employee</v>
          </cell>
          <cell r="BF3864">
            <v>20000</v>
          </cell>
          <cell r="BG3864">
            <v>31000</v>
          </cell>
          <cell r="BH3864">
            <v>5</v>
          </cell>
          <cell r="BI3864">
            <v>4000</v>
          </cell>
          <cell r="BJ3864">
            <v>54000</v>
          </cell>
          <cell r="BK3864">
            <v>54000</v>
          </cell>
          <cell r="BL3864">
            <v>43200</v>
          </cell>
        </row>
        <row r="3865">
          <cell r="B3865">
            <v>15132</v>
          </cell>
          <cell r="C3865">
            <v>10102</v>
          </cell>
          <cell r="D3865">
            <v>94500</v>
          </cell>
          <cell r="E3865" t="str">
            <v>Ron Blejter</v>
          </cell>
          <cell r="F3865" t="str">
            <v>SOFTWARE DEVELOPER</v>
          </cell>
          <cell r="G3865" t="str">
            <v>Employee</v>
          </cell>
          <cell r="H3865" t="str">
            <v>Products - R&amp;D</v>
          </cell>
          <cell r="I3865" t="str">
            <v>TEL-AVIV</v>
          </cell>
          <cell r="J3865" t="str">
            <v>Israel</v>
          </cell>
          <cell r="K3865">
            <v>42477</v>
          </cell>
          <cell r="L3865" t="str">
            <v>IL</v>
          </cell>
          <cell r="M3865" t="str">
            <v>D51P</v>
          </cell>
          <cell r="N3865" t="str">
            <v>D</v>
          </cell>
          <cell r="O3865" t="str">
            <v>5</v>
          </cell>
          <cell r="P3865" t="str">
            <v>Regular</v>
          </cell>
          <cell r="T3865">
            <v>1</v>
          </cell>
          <cell r="U3865" t="str">
            <v>ILS</v>
          </cell>
          <cell r="V3865" t="str">
            <v>Products - R&amp;D</v>
          </cell>
          <cell r="W3865" t="str">
            <v>Dorit Dor</v>
          </cell>
          <cell r="Y3865" t="str">
            <v>Eligible</v>
          </cell>
          <cell r="Z3865">
            <v>22000</v>
          </cell>
          <cell r="AA3865">
            <v>81105.990783410147</v>
          </cell>
          <cell r="AB3865">
            <v>22000</v>
          </cell>
          <cell r="AC3865">
            <v>81105.990783410147</v>
          </cell>
          <cell r="AD3865">
            <v>5</v>
          </cell>
          <cell r="AE3865" t="str">
            <v>D51</v>
          </cell>
          <cell r="AF3865">
            <v>19500</v>
          </cell>
          <cell r="AG3865">
            <v>29500</v>
          </cell>
          <cell r="AH3865">
            <v>0.25</v>
          </cell>
          <cell r="AI3865">
            <v>2</v>
          </cell>
          <cell r="AJ3865">
            <v>0</v>
          </cell>
          <cell r="AK3865">
            <v>23760</v>
          </cell>
          <cell r="AL3865">
            <v>8.0000000000000071E-2</v>
          </cell>
          <cell r="AM3865">
            <v>87594.470046082948</v>
          </cell>
          <cell r="AN3865">
            <v>6488.4792626728013</v>
          </cell>
          <cell r="AO3865">
            <v>-0.19457627118644072</v>
          </cell>
          <cell r="AQ3865">
            <v>6500</v>
          </cell>
          <cell r="AR3865">
            <v>86000</v>
          </cell>
          <cell r="AS3865">
            <v>0.19</v>
          </cell>
          <cell r="AT3865">
            <v>1</v>
          </cell>
          <cell r="AU3865">
            <v>0</v>
          </cell>
          <cell r="AV3865">
            <v>23760</v>
          </cell>
          <cell r="AW3865">
            <v>87594.470046082948</v>
          </cell>
          <cell r="AX3865">
            <v>8.0000000000000071E-2</v>
          </cell>
          <cell r="AY3865">
            <v>6488.4792626728013</v>
          </cell>
          <cell r="AZ3865" t="str">
            <v>Regular Bonus</v>
          </cell>
          <cell r="BA3865" t="str">
            <v>Regular BonusEligible</v>
          </cell>
          <cell r="BB3865" t="str">
            <v>Regular BonusIsrael</v>
          </cell>
          <cell r="BC3865" t="str">
            <v>Regular BonusIsrael Employee</v>
          </cell>
          <cell r="BD3865" t="str">
            <v>D55</v>
          </cell>
          <cell r="BE3865" t="str">
            <v>Employee</v>
          </cell>
          <cell r="BF3865">
            <v>22000</v>
          </cell>
          <cell r="BG3865">
            <v>32000</v>
          </cell>
          <cell r="BH3865">
            <v>4</v>
          </cell>
          <cell r="BI3865">
            <v>4000</v>
          </cell>
          <cell r="BJ3865">
            <v>54000</v>
          </cell>
          <cell r="BK3865">
            <v>54000</v>
          </cell>
          <cell r="BL3865">
            <v>43200</v>
          </cell>
        </row>
        <row r="3866">
          <cell r="B3866">
            <v>21337</v>
          </cell>
          <cell r="C3866">
            <v>16424</v>
          </cell>
          <cell r="D3866">
            <v>230026</v>
          </cell>
          <cell r="E3866" t="str">
            <v>Philippe Rosenfeld</v>
          </cell>
          <cell r="F3866" t="str">
            <v>SOFTWARE DEVELOPER</v>
          </cell>
          <cell r="G3866" t="str">
            <v>Employee</v>
          </cell>
          <cell r="H3866" t="str">
            <v>Products - R&amp;D</v>
          </cell>
          <cell r="I3866" t="str">
            <v>TEL-AVIV</v>
          </cell>
          <cell r="J3866" t="str">
            <v>Israel</v>
          </cell>
          <cell r="K3866">
            <v>43990</v>
          </cell>
          <cell r="L3866" t="str">
            <v>IL</v>
          </cell>
          <cell r="M3866" t="str">
            <v>D41P</v>
          </cell>
          <cell r="N3866" t="str">
            <v>D</v>
          </cell>
          <cell r="O3866" t="str">
            <v>4</v>
          </cell>
          <cell r="P3866" t="str">
            <v>Regular</v>
          </cell>
          <cell r="T3866">
            <v>1</v>
          </cell>
          <cell r="U3866" t="str">
            <v>ILS</v>
          </cell>
          <cell r="V3866" t="str">
            <v>Products - R&amp;D</v>
          </cell>
          <cell r="W3866" t="str">
            <v>Dorit Dor</v>
          </cell>
          <cell r="Y3866" t="str">
            <v>Eligible</v>
          </cell>
          <cell r="Z3866">
            <v>34000</v>
          </cell>
          <cell r="AA3866">
            <v>125345.62211981567</v>
          </cell>
          <cell r="AB3866">
            <v>34000</v>
          </cell>
          <cell r="AC3866">
            <v>125345.62211981567</v>
          </cell>
          <cell r="AD3866">
            <v>3</v>
          </cell>
          <cell r="AE3866" t="str">
            <v>D41</v>
          </cell>
          <cell r="AF3866">
            <v>25500</v>
          </cell>
          <cell r="AG3866">
            <v>37000</v>
          </cell>
          <cell r="AH3866">
            <v>0.73</v>
          </cell>
          <cell r="AI3866">
            <v>4</v>
          </cell>
          <cell r="AJ3866">
            <v>0</v>
          </cell>
          <cell r="AK3866">
            <v>34510</v>
          </cell>
          <cell r="AL3866">
            <v>1.4999999999999902E-2</v>
          </cell>
          <cell r="AM3866">
            <v>127225.80645161291</v>
          </cell>
          <cell r="AN3866">
            <v>1880.184331797238</v>
          </cell>
          <cell r="AO3866">
            <v>-6.7297297297297276E-2</v>
          </cell>
          <cell r="AQ3866">
            <v>6500</v>
          </cell>
          <cell r="AR3866">
            <v>86000</v>
          </cell>
          <cell r="AS3866">
            <v>0.34</v>
          </cell>
          <cell r="AT3866">
            <v>1</v>
          </cell>
          <cell r="AU3866">
            <v>0</v>
          </cell>
          <cell r="AV3866">
            <v>34510</v>
          </cell>
          <cell r="AW3866">
            <v>127225.80645161291</v>
          </cell>
          <cell r="AX3866">
            <v>1.4999999999999902E-2</v>
          </cell>
          <cell r="AY3866">
            <v>1880.184331797238</v>
          </cell>
          <cell r="AZ3866" t="str">
            <v>Regular Bonus</v>
          </cell>
          <cell r="BA3866" t="str">
            <v>Regular BonusEligible</v>
          </cell>
          <cell r="BB3866" t="str">
            <v>Regular BonusIsrael</v>
          </cell>
          <cell r="BC3866" t="str">
            <v>Regular BonusIsrael Employee</v>
          </cell>
          <cell r="BD3866" t="str">
            <v>D45</v>
          </cell>
          <cell r="BE3866" t="str">
            <v>Employee</v>
          </cell>
          <cell r="BF3866">
            <v>34000</v>
          </cell>
          <cell r="BG3866">
            <v>0</v>
          </cell>
          <cell r="BI3866">
            <v>4000</v>
          </cell>
          <cell r="BJ3866">
            <v>43000</v>
          </cell>
          <cell r="BK3866">
            <v>43000</v>
          </cell>
          <cell r="BL3866">
            <v>34400</v>
          </cell>
        </row>
        <row r="3867">
          <cell r="B3867">
            <v>21220</v>
          </cell>
          <cell r="C3867">
            <v>16307</v>
          </cell>
          <cell r="D3867">
            <v>125061</v>
          </cell>
          <cell r="E3867" t="str">
            <v>Fouad Taha</v>
          </cell>
          <cell r="F3867" t="str">
            <v>SECURITY ANALYST</v>
          </cell>
          <cell r="G3867" t="str">
            <v>Hourly Partial Time</v>
          </cell>
          <cell r="H3867" t="str">
            <v>Products - R&amp;D</v>
          </cell>
          <cell r="I3867" t="str">
            <v>TEL-AVIV</v>
          </cell>
          <cell r="J3867" t="str">
            <v>Israel</v>
          </cell>
          <cell r="K3867">
            <v>43926</v>
          </cell>
          <cell r="L3867" t="str">
            <v>IL</v>
          </cell>
          <cell r="M3867" t="str">
            <v>D61S</v>
          </cell>
          <cell r="N3867" t="str">
            <v>D</v>
          </cell>
          <cell r="O3867" t="str">
            <v>6</v>
          </cell>
          <cell r="P3867" t="str">
            <v>Regular</v>
          </cell>
          <cell r="T3867">
            <v>1</v>
          </cell>
          <cell r="U3867" t="str">
            <v>ILS</v>
          </cell>
          <cell r="V3867" t="str">
            <v>Products - R&amp;D</v>
          </cell>
          <cell r="W3867" t="str">
            <v>Dorit Dor</v>
          </cell>
          <cell r="Y3867" t="str">
            <v>Eligible</v>
          </cell>
          <cell r="Z3867">
            <v>13720</v>
          </cell>
          <cell r="AA3867">
            <v>50580.645161290326</v>
          </cell>
          <cell r="AB3867">
            <v>13720</v>
          </cell>
          <cell r="AC3867">
            <v>50580.645161290326</v>
          </cell>
          <cell r="AD3867">
            <v>3</v>
          </cell>
          <cell r="AE3867" t="str">
            <v>D61</v>
          </cell>
          <cell r="AF3867">
            <v>11860</v>
          </cell>
          <cell r="AG3867">
            <v>18370</v>
          </cell>
          <cell r="AH3867">
            <v>0.28000000000000003</v>
          </cell>
          <cell r="AI3867">
            <v>2</v>
          </cell>
          <cell r="AJ3867">
            <v>0</v>
          </cell>
          <cell r="AK3867">
            <v>14131.6</v>
          </cell>
          <cell r="AL3867">
            <v>3.0000000000000027E-2</v>
          </cell>
          <cell r="AM3867">
            <v>52098.064516129038</v>
          </cell>
          <cell r="AN3867">
            <v>1517.419354838712</v>
          </cell>
          <cell r="AO3867">
            <v>-0.23072400653238978</v>
          </cell>
          <cell r="AQ3867">
            <v>6500</v>
          </cell>
          <cell r="AR3867">
            <v>86000</v>
          </cell>
          <cell r="AS3867">
            <v>0.09</v>
          </cell>
          <cell r="AT3867">
            <v>1</v>
          </cell>
          <cell r="AU3867">
            <v>0</v>
          </cell>
          <cell r="AV3867">
            <v>14131.6</v>
          </cell>
          <cell r="AW3867">
            <v>52098.064516129038</v>
          </cell>
          <cell r="AX3867">
            <v>3.0000000000000027E-2</v>
          </cell>
          <cell r="AY3867">
            <v>1517.419354838712</v>
          </cell>
          <cell r="AZ3867" t="str">
            <v>Regular Bonus</v>
          </cell>
          <cell r="BA3867" t="str">
            <v>Regular BonusEligible</v>
          </cell>
          <cell r="BB3867" t="str">
            <v>Regular BonusIsrael</v>
          </cell>
          <cell r="BC3867" t="str">
            <v>Regular BonusIsrael Hourly Partial Time</v>
          </cell>
          <cell r="BD3867" t="str">
            <v>D65</v>
          </cell>
          <cell r="BE3867" t="str">
            <v>Hourly Partial Time</v>
          </cell>
          <cell r="BF3867">
            <v>13720</v>
          </cell>
          <cell r="BG3867">
            <v>0</v>
          </cell>
          <cell r="BI3867">
            <v>2000</v>
          </cell>
          <cell r="BJ3867">
            <v>11000</v>
          </cell>
          <cell r="BK3867">
            <v>11000</v>
          </cell>
          <cell r="BL3867">
            <v>8800</v>
          </cell>
        </row>
        <row r="3868">
          <cell r="B3868">
            <v>21243</v>
          </cell>
          <cell r="C3868">
            <v>16330</v>
          </cell>
          <cell r="D3868">
            <v>179599</v>
          </cell>
          <cell r="E3868" t="str">
            <v>Shlomie Berg</v>
          </cell>
          <cell r="F3868" t="str">
            <v>SOFTWARE DEVELOPER</v>
          </cell>
          <cell r="G3868" t="str">
            <v>Employee</v>
          </cell>
          <cell r="H3868" t="str">
            <v>Products - R&amp;D</v>
          </cell>
          <cell r="I3868" t="str">
            <v>TEL-AVIV</v>
          </cell>
          <cell r="J3868" t="str">
            <v>Israel</v>
          </cell>
          <cell r="K3868">
            <v>43955</v>
          </cell>
          <cell r="L3868" t="str">
            <v>IL</v>
          </cell>
          <cell r="M3868" t="str">
            <v>D61P</v>
          </cell>
          <cell r="N3868" t="str">
            <v>D</v>
          </cell>
          <cell r="O3868" t="str">
            <v>6</v>
          </cell>
          <cell r="P3868" t="str">
            <v>Regular</v>
          </cell>
          <cell r="T3868">
            <v>1</v>
          </cell>
          <cell r="U3868" t="str">
            <v>ILS</v>
          </cell>
          <cell r="V3868" t="str">
            <v>Products - R&amp;D</v>
          </cell>
          <cell r="W3868" t="str">
            <v>Dorit Dor</v>
          </cell>
          <cell r="Y3868" t="str">
            <v>Eligible</v>
          </cell>
          <cell r="Z3868">
            <v>20000</v>
          </cell>
          <cell r="AA3868">
            <v>73732.718894009216</v>
          </cell>
          <cell r="AB3868">
            <v>20000</v>
          </cell>
          <cell r="AC3868">
            <v>73732.718894009216</v>
          </cell>
          <cell r="AD3868">
            <v>3</v>
          </cell>
          <cell r="AE3868" t="str">
            <v>D61</v>
          </cell>
          <cell r="AF3868">
            <v>16000</v>
          </cell>
          <cell r="AG3868">
            <v>23000</v>
          </cell>
          <cell r="AH3868">
            <v>0.56999999999999995</v>
          </cell>
          <cell r="AI3868">
            <v>3</v>
          </cell>
          <cell r="AJ3868">
            <v>0</v>
          </cell>
          <cell r="AK3868">
            <v>20400</v>
          </cell>
          <cell r="AL3868">
            <v>2.0000000000000018E-2</v>
          </cell>
          <cell r="AM3868">
            <v>75207.373271889403</v>
          </cell>
          <cell r="AN3868">
            <v>1474.6543778801861</v>
          </cell>
          <cell r="AO3868">
            <v>-0.11304347826086958</v>
          </cell>
          <cell r="AQ3868">
            <v>6500</v>
          </cell>
          <cell r="AR3868">
            <v>86000</v>
          </cell>
          <cell r="AS3868">
            <v>0.16</v>
          </cell>
          <cell r="AT3868">
            <v>1</v>
          </cell>
          <cell r="AU3868">
            <v>0</v>
          </cell>
          <cell r="AV3868">
            <v>20400</v>
          </cell>
          <cell r="AW3868">
            <v>75207.373271889403</v>
          </cell>
          <cell r="AX3868">
            <v>2.0000000000000018E-2</v>
          </cell>
          <cell r="AY3868">
            <v>1474.6543778801861</v>
          </cell>
          <cell r="AZ3868" t="str">
            <v>Regular Bonus</v>
          </cell>
          <cell r="BA3868" t="str">
            <v>Regular BonusEligible</v>
          </cell>
          <cell r="BB3868" t="str">
            <v>Regular BonusIsrael</v>
          </cell>
          <cell r="BC3868" t="str">
            <v>Regular BonusIsrael Employee</v>
          </cell>
          <cell r="BD3868" t="str">
            <v>D61</v>
          </cell>
          <cell r="BE3868" t="str">
            <v>Employee</v>
          </cell>
          <cell r="BF3868">
            <v>20000</v>
          </cell>
          <cell r="BG3868">
            <v>0</v>
          </cell>
          <cell r="BI3868">
            <v>4000</v>
          </cell>
          <cell r="BJ3868">
            <v>21000</v>
          </cell>
          <cell r="BK3868">
            <v>21000</v>
          </cell>
          <cell r="BL3868">
            <v>16800</v>
          </cell>
        </row>
        <row r="3869">
          <cell r="B3869">
            <v>21277</v>
          </cell>
          <cell r="C3869">
            <v>16364</v>
          </cell>
          <cell r="D3869">
            <v>230616</v>
          </cell>
          <cell r="E3869" t="str">
            <v>Andrey Tamarkin</v>
          </cell>
          <cell r="F3869" t="str">
            <v>TEAM LEADER</v>
          </cell>
          <cell r="G3869" t="str">
            <v>Employee</v>
          </cell>
          <cell r="H3869" t="str">
            <v>Products - R&amp;D</v>
          </cell>
          <cell r="I3869" t="str">
            <v>TEL-AVIV</v>
          </cell>
          <cell r="J3869" t="str">
            <v>Israel</v>
          </cell>
          <cell r="K3869">
            <v>43948</v>
          </cell>
          <cell r="L3869" t="str">
            <v>IL</v>
          </cell>
          <cell r="M3869" t="str">
            <v>D41M</v>
          </cell>
          <cell r="N3869" t="str">
            <v>D</v>
          </cell>
          <cell r="O3869" t="str">
            <v>4</v>
          </cell>
          <cell r="P3869" t="str">
            <v>Regular</v>
          </cell>
          <cell r="T3869">
            <v>1</v>
          </cell>
          <cell r="U3869" t="str">
            <v>ILS</v>
          </cell>
          <cell r="V3869" t="str">
            <v>Products - R&amp;D</v>
          </cell>
          <cell r="W3869" t="str">
            <v>Dorit Dor</v>
          </cell>
          <cell r="Y3869" t="str">
            <v>Eligible</v>
          </cell>
          <cell r="Z3869">
            <v>34000</v>
          </cell>
          <cell r="AA3869">
            <v>125345.62211981567</v>
          </cell>
          <cell r="AB3869">
            <v>34000</v>
          </cell>
          <cell r="AC3869">
            <v>125345.62211981567</v>
          </cell>
          <cell r="AD3869">
            <v>5</v>
          </cell>
          <cell r="AE3869" t="str">
            <v>D41</v>
          </cell>
          <cell r="AF3869">
            <v>25500</v>
          </cell>
          <cell r="AG3869">
            <v>37000</v>
          </cell>
          <cell r="AH3869">
            <v>0.73</v>
          </cell>
          <cell r="AI3869">
            <v>4</v>
          </cell>
          <cell r="AJ3869">
            <v>0</v>
          </cell>
          <cell r="AK3869">
            <v>35360</v>
          </cell>
          <cell r="AL3869">
            <v>4.0000000000000036E-2</v>
          </cell>
          <cell r="AM3869">
            <v>130359.4470046083</v>
          </cell>
          <cell r="AN3869">
            <v>5013.8248847926297</v>
          </cell>
          <cell r="AO3869">
            <v>-4.4324324324324316E-2</v>
          </cell>
          <cell r="AQ3869">
            <v>6500</v>
          </cell>
          <cell r="AR3869">
            <v>86000</v>
          </cell>
          <cell r="AS3869">
            <v>0.34</v>
          </cell>
          <cell r="AT3869">
            <v>1</v>
          </cell>
          <cell r="AU3869">
            <v>0</v>
          </cell>
          <cell r="AV3869">
            <v>35360</v>
          </cell>
          <cell r="AW3869">
            <v>130359.4470046083</v>
          </cell>
          <cell r="AX3869">
            <v>4.0000000000000036E-2</v>
          </cell>
          <cell r="AY3869">
            <v>5013.8248847926297</v>
          </cell>
          <cell r="AZ3869" t="str">
            <v>Regular Bonus</v>
          </cell>
          <cell r="BA3869" t="str">
            <v>Regular BonusEligible</v>
          </cell>
          <cell r="BB3869" t="str">
            <v>Regular BonusIsrael</v>
          </cell>
          <cell r="BC3869" t="str">
            <v>Regular BonusIsrael Employee</v>
          </cell>
          <cell r="BD3869" t="str">
            <v>D45</v>
          </cell>
          <cell r="BE3869" t="str">
            <v>Employee</v>
          </cell>
          <cell r="BF3869">
            <v>34000</v>
          </cell>
          <cell r="BG3869">
            <v>0</v>
          </cell>
          <cell r="BI3869">
            <v>4000</v>
          </cell>
          <cell r="BJ3869">
            <v>72000</v>
          </cell>
          <cell r="BK3869">
            <v>72000</v>
          </cell>
          <cell r="BL3869">
            <v>57600</v>
          </cell>
        </row>
        <row r="3870">
          <cell r="B3870">
            <v>15183</v>
          </cell>
          <cell r="C3870">
            <v>10151</v>
          </cell>
          <cell r="D3870">
            <v>89887</v>
          </cell>
          <cell r="E3870" t="str">
            <v>Eran Bar-Ziv</v>
          </cell>
          <cell r="F3870" t="str">
            <v>SOFTWARE DEVELOPER</v>
          </cell>
          <cell r="G3870" t="str">
            <v>Employee</v>
          </cell>
          <cell r="H3870" t="str">
            <v>Products - R&amp;D</v>
          </cell>
          <cell r="I3870" t="str">
            <v>TEL-AVIV</v>
          </cell>
          <cell r="J3870" t="str">
            <v>Israel</v>
          </cell>
          <cell r="K3870">
            <v>42485</v>
          </cell>
          <cell r="L3870" t="str">
            <v>IL</v>
          </cell>
          <cell r="M3870" t="str">
            <v>D51P</v>
          </cell>
          <cell r="N3870" t="str">
            <v>D</v>
          </cell>
          <cell r="O3870" t="str">
            <v>5</v>
          </cell>
          <cell r="P3870" t="str">
            <v>Regular</v>
          </cell>
          <cell r="T3870">
            <v>1</v>
          </cell>
          <cell r="U3870" t="str">
            <v>ILS</v>
          </cell>
          <cell r="V3870" t="str">
            <v>Products - R&amp;D</v>
          </cell>
          <cell r="W3870" t="str">
            <v>Dorit Dor</v>
          </cell>
          <cell r="Y3870" t="str">
            <v>Eligible</v>
          </cell>
          <cell r="Z3870">
            <v>29400</v>
          </cell>
          <cell r="AA3870">
            <v>108387.09677419355</v>
          </cell>
          <cell r="AB3870">
            <v>29400</v>
          </cell>
          <cell r="AC3870">
            <v>108387.09677419355</v>
          </cell>
          <cell r="AD3870">
            <v>5</v>
          </cell>
          <cell r="AE3870" t="str">
            <v>D51</v>
          </cell>
          <cell r="AF3870">
            <v>19500</v>
          </cell>
          <cell r="AG3870">
            <v>29500</v>
          </cell>
          <cell r="AH3870">
            <v>0.99</v>
          </cell>
          <cell r="AI3870">
            <v>5</v>
          </cell>
          <cell r="AJ3870">
            <v>0</v>
          </cell>
          <cell r="AK3870">
            <v>30282</v>
          </cell>
          <cell r="AL3870">
            <v>3.0000000000000027E-2</v>
          </cell>
          <cell r="AM3870">
            <v>111638.70967741936</v>
          </cell>
          <cell r="AN3870">
            <v>3251.6129032258177</v>
          </cell>
          <cell r="AO3870">
            <v>2.6508474576271146E-2</v>
          </cell>
          <cell r="AQ3870">
            <v>6500</v>
          </cell>
          <cell r="AR3870">
            <v>86000</v>
          </cell>
          <cell r="AS3870">
            <v>0.28000000000000003</v>
          </cell>
          <cell r="AT3870">
            <v>1</v>
          </cell>
          <cell r="AU3870">
            <v>0</v>
          </cell>
          <cell r="AV3870">
            <v>30282</v>
          </cell>
          <cell r="AW3870">
            <v>111638.70967741936</v>
          </cell>
          <cell r="AX3870">
            <v>3.0000000000000027E-2</v>
          </cell>
          <cell r="AY3870">
            <v>3251.6129032258177</v>
          </cell>
          <cell r="AZ3870" t="str">
            <v>Regular Bonus</v>
          </cell>
          <cell r="BA3870" t="str">
            <v>Regular BonusEligible</v>
          </cell>
          <cell r="BB3870" t="str">
            <v>Regular BonusIsrael</v>
          </cell>
          <cell r="BC3870" t="str">
            <v>Regular BonusIsrael Employee</v>
          </cell>
          <cell r="BD3870" t="str">
            <v>D55</v>
          </cell>
          <cell r="BE3870" t="str">
            <v>Employee</v>
          </cell>
          <cell r="BF3870">
            <v>29400</v>
          </cell>
          <cell r="BG3870">
            <v>50000</v>
          </cell>
          <cell r="BH3870">
            <v>5</v>
          </cell>
          <cell r="BI3870">
            <v>4000</v>
          </cell>
          <cell r="BJ3870">
            <v>54000</v>
          </cell>
          <cell r="BK3870">
            <v>54000</v>
          </cell>
          <cell r="BL3870">
            <v>43200</v>
          </cell>
        </row>
        <row r="3871">
          <cell r="B3871">
            <v>21374</v>
          </cell>
          <cell r="C3871">
            <v>16461</v>
          </cell>
          <cell r="D3871">
            <v>227774</v>
          </cell>
          <cell r="E3871" t="str">
            <v>Esti David</v>
          </cell>
          <cell r="F3871" t="str">
            <v>SOFTWARE DEVELOPER</v>
          </cell>
          <cell r="G3871" t="str">
            <v>Employee</v>
          </cell>
          <cell r="H3871" t="str">
            <v>Products - R&amp;D</v>
          </cell>
          <cell r="I3871" t="str">
            <v>TEL-AVIV</v>
          </cell>
          <cell r="J3871" t="str">
            <v>Israel</v>
          </cell>
          <cell r="K3871">
            <v>43983</v>
          </cell>
          <cell r="L3871" t="str">
            <v>IL</v>
          </cell>
          <cell r="M3871" t="str">
            <v>D61P</v>
          </cell>
          <cell r="N3871" t="str">
            <v>D</v>
          </cell>
          <cell r="O3871" t="str">
            <v>6</v>
          </cell>
          <cell r="P3871" t="str">
            <v>Regular</v>
          </cell>
          <cell r="T3871">
            <v>1</v>
          </cell>
          <cell r="U3871" t="str">
            <v>ILS</v>
          </cell>
          <cell r="V3871" t="str">
            <v>Products - R&amp;D</v>
          </cell>
          <cell r="W3871" t="str">
            <v>Dorit Dor</v>
          </cell>
          <cell r="Y3871" t="str">
            <v>Eligible</v>
          </cell>
          <cell r="Z3871">
            <v>19000</v>
          </cell>
          <cell r="AA3871">
            <v>70046.082949308751</v>
          </cell>
          <cell r="AB3871">
            <v>19000</v>
          </cell>
          <cell r="AC3871">
            <v>70046.082949308751</v>
          </cell>
          <cell r="AD3871">
            <v>3</v>
          </cell>
          <cell r="AE3871" t="str">
            <v>D61</v>
          </cell>
          <cell r="AF3871">
            <v>16000</v>
          </cell>
          <cell r="AG3871">
            <v>23000</v>
          </cell>
          <cell r="AH3871">
            <v>0.42</v>
          </cell>
          <cell r="AI3871">
            <v>2</v>
          </cell>
          <cell r="AJ3871">
            <v>0</v>
          </cell>
          <cell r="AK3871">
            <v>19570</v>
          </cell>
          <cell r="AL3871">
            <v>3.0000000000000027E-2</v>
          </cell>
          <cell r="AM3871">
            <v>72147.465437788022</v>
          </cell>
          <cell r="AN3871">
            <v>2101.3824884792703</v>
          </cell>
          <cell r="AO3871">
            <v>-0.14913043478260868</v>
          </cell>
          <cell r="AQ3871">
            <v>6500</v>
          </cell>
          <cell r="AR3871">
            <v>86000</v>
          </cell>
          <cell r="AS3871">
            <v>0.15</v>
          </cell>
          <cell r="AT3871">
            <v>1</v>
          </cell>
          <cell r="AU3871">
            <v>0</v>
          </cell>
          <cell r="AV3871">
            <v>19570</v>
          </cell>
          <cell r="AW3871">
            <v>72147.465437788022</v>
          </cell>
          <cell r="AX3871">
            <v>3.0000000000000027E-2</v>
          </cell>
          <cell r="AY3871">
            <v>2101.3824884792703</v>
          </cell>
          <cell r="AZ3871" t="str">
            <v>Regular Bonus</v>
          </cell>
          <cell r="BA3871" t="str">
            <v>Regular BonusEligible</v>
          </cell>
          <cell r="BB3871" t="str">
            <v>Regular BonusIsrael</v>
          </cell>
          <cell r="BC3871" t="str">
            <v>Regular BonusIsrael Employee</v>
          </cell>
          <cell r="BD3871" t="str">
            <v>D65</v>
          </cell>
          <cell r="BE3871" t="str">
            <v>Employee</v>
          </cell>
          <cell r="BF3871">
            <v>19000</v>
          </cell>
          <cell r="BG3871">
            <v>0</v>
          </cell>
          <cell r="BI3871">
            <v>4000</v>
          </cell>
          <cell r="BJ3871">
            <v>22000</v>
          </cell>
          <cell r="BK3871">
            <v>22000</v>
          </cell>
          <cell r="BL3871">
            <v>17600</v>
          </cell>
        </row>
        <row r="3872">
          <cell r="B3872">
            <v>15014</v>
          </cell>
          <cell r="C3872">
            <v>9954</v>
          </cell>
          <cell r="D3872">
            <v>120918</v>
          </cell>
          <cell r="E3872" t="str">
            <v>Michael Ben David</v>
          </cell>
          <cell r="F3872" t="str">
            <v>SOFTWARE DEVELOPER</v>
          </cell>
          <cell r="G3872" t="str">
            <v>Employee</v>
          </cell>
          <cell r="H3872" t="str">
            <v>Products - R&amp;D</v>
          </cell>
          <cell r="I3872" t="str">
            <v>TEL-AVIV</v>
          </cell>
          <cell r="J3872" t="str">
            <v>Israel</v>
          </cell>
          <cell r="K3872">
            <v>42463</v>
          </cell>
          <cell r="L3872" t="str">
            <v>IL</v>
          </cell>
          <cell r="M3872" t="str">
            <v>D51P</v>
          </cell>
          <cell r="N3872" t="str">
            <v>D</v>
          </cell>
          <cell r="O3872" t="str">
            <v>5</v>
          </cell>
          <cell r="P3872" t="str">
            <v>Regular</v>
          </cell>
          <cell r="T3872">
            <v>1</v>
          </cell>
          <cell r="U3872" t="str">
            <v>ILS</v>
          </cell>
          <cell r="V3872" t="str">
            <v>Products - R&amp;D</v>
          </cell>
          <cell r="W3872" t="str">
            <v>Dorit Dor</v>
          </cell>
          <cell r="Y3872" t="str">
            <v>Eligible</v>
          </cell>
          <cell r="Z3872">
            <v>21500</v>
          </cell>
          <cell r="AA3872">
            <v>79262.672811059907</v>
          </cell>
          <cell r="AB3872">
            <v>25000</v>
          </cell>
          <cell r="AC3872">
            <v>92165.898617511528</v>
          </cell>
          <cell r="AD3872">
            <v>5</v>
          </cell>
          <cell r="AE3872" t="str">
            <v>D51</v>
          </cell>
          <cell r="AF3872">
            <v>19500</v>
          </cell>
          <cell r="AG3872">
            <v>29500</v>
          </cell>
          <cell r="AH3872">
            <v>0.55000000000000004</v>
          </cell>
          <cell r="AI3872">
            <v>3</v>
          </cell>
          <cell r="AJ3872">
            <v>0</v>
          </cell>
          <cell r="AK3872">
            <v>25000</v>
          </cell>
          <cell r="AL3872">
            <v>0</v>
          </cell>
          <cell r="AM3872">
            <v>92165.898617511528</v>
          </cell>
          <cell r="AN3872">
            <v>0</v>
          </cell>
          <cell r="AO3872">
            <v>-0.15254237288135597</v>
          </cell>
          <cell r="AP3872" t="str">
            <v>Already received an increase</v>
          </cell>
          <cell r="AQ3872">
            <v>6500</v>
          </cell>
          <cell r="AR3872">
            <v>86000</v>
          </cell>
          <cell r="AS3872">
            <v>0.23</v>
          </cell>
          <cell r="AT3872">
            <v>1</v>
          </cell>
          <cell r="AU3872">
            <v>0</v>
          </cell>
          <cell r="AV3872">
            <v>25000</v>
          </cell>
          <cell r="AW3872">
            <v>92165.898617511528</v>
          </cell>
          <cell r="AX3872">
            <v>0</v>
          </cell>
          <cell r="AY3872">
            <v>0</v>
          </cell>
          <cell r="AZ3872" t="str">
            <v>Regular Bonus</v>
          </cell>
          <cell r="BA3872" t="str">
            <v>Regular BonusEligible</v>
          </cell>
          <cell r="BB3872" t="str">
            <v>Regular BonusIsrael</v>
          </cell>
          <cell r="BC3872" t="str">
            <v>Regular BonusIsrael Employee</v>
          </cell>
          <cell r="BD3872" t="str">
            <v>D55</v>
          </cell>
          <cell r="BE3872" t="str">
            <v>Employee</v>
          </cell>
          <cell r="BF3872">
            <v>25000</v>
          </cell>
          <cell r="BG3872">
            <v>35000</v>
          </cell>
          <cell r="BH3872">
            <v>5</v>
          </cell>
          <cell r="BI3872">
            <v>4000</v>
          </cell>
          <cell r="BJ3872">
            <v>54000</v>
          </cell>
          <cell r="BK3872">
            <v>54000</v>
          </cell>
          <cell r="BL3872">
            <v>43200</v>
          </cell>
        </row>
        <row r="3873">
          <cell r="B3873">
            <v>21371</v>
          </cell>
          <cell r="C3873">
            <v>16458</v>
          </cell>
          <cell r="D3873">
            <v>232880</v>
          </cell>
          <cell r="E3873" t="str">
            <v>Idan Lahav</v>
          </cell>
          <cell r="F3873" t="str">
            <v xml:space="preserve"> Group Manager</v>
          </cell>
          <cell r="G3873" t="str">
            <v>Employee</v>
          </cell>
          <cell r="H3873" t="str">
            <v>Products - R&amp;D</v>
          </cell>
          <cell r="I3873" t="str">
            <v>TEL-AVIV</v>
          </cell>
          <cell r="J3873" t="str">
            <v>Israel</v>
          </cell>
          <cell r="K3873">
            <v>43990</v>
          </cell>
          <cell r="L3873" t="str">
            <v>IL</v>
          </cell>
          <cell r="M3873" t="str">
            <v>D30M</v>
          </cell>
          <cell r="N3873" t="str">
            <v>D</v>
          </cell>
          <cell r="O3873" t="str">
            <v>3</v>
          </cell>
          <cell r="P3873" t="str">
            <v>Regular</v>
          </cell>
          <cell r="S3873">
            <v>1</v>
          </cell>
          <cell r="U3873" t="str">
            <v>ILS</v>
          </cell>
          <cell r="V3873" t="str">
            <v>Products - R&amp;D</v>
          </cell>
          <cell r="W3873" t="str">
            <v>Dorit Dor</v>
          </cell>
          <cell r="Y3873" t="str">
            <v>Eligible</v>
          </cell>
          <cell r="Z3873">
            <v>39000</v>
          </cell>
          <cell r="AA3873">
            <v>143778.80184331798</v>
          </cell>
          <cell r="AB3873">
            <v>41000</v>
          </cell>
          <cell r="AC3873">
            <v>151152.07373271891</v>
          </cell>
          <cell r="AD3873">
            <v>4</v>
          </cell>
          <cell r="AE3873" t="str">
            <v>D30</v>
          </cell>
          <cell r="AF3873">
            <v>34000</v>
          </cell>
          <cell r="AG3873">
            <v>46000</v>
          </cell>
          <cell r="AH3873">
            <v>0.57999999999999996</v>
          </cell>
          <cell r="AI3873">
            <v>3</v>
          </cell>
          <cell r="AJ3873">
            <v>0</v>
          </cell>
          <cell r="AK3873">
            <v>41000</v>
          </cell>
          <cell r="AL3873">
            <v>0</v>
          </cell>
          <cell r="AM3873">
            <v>151152.07373271891</v>
          </cell>
          <cell r="AN3873">
            <v>0</v>
          </cell>
          <cell r="AO3873">
            <v>-0.10869565217391308</v>
          </cell>
          <cell r="AP3873" t="str">
            <v>Already received an increase</v>
          </cell>
          <cell r="AQ3873">
            <v>6500</v>
          </cell>
          <cell r="AR3873">
            <v>86000</v>
          </cell>
          <cell r="AS3873">
            <v>0.43</v>
          </cell>
          <cell r="AT3873">
            <v>1</v>
          </cell>
          <cell r="AU3873">
            <v>0</v>
          </cell>
          <cell r="AV3873">
            <v>41000</v>
          </cell>
          <cell r="AW3873">
            <v>151152.07373271891</v>
          </cell>
          <cell r="AX3873">
            <v>0</v>
          </cell>
          <cell r="AY3873">
            <v>0</v>
          </cell>
          <cell r="AZ3873" t="str">
            <v>Target Bonus</v>
          </cell>
          <cell r="BA3873" t="str">
            <v>Target BonusEligible</v>
          </cell>
          <cell r="BB3873" t="str">
            <v>Target BonusIsrael</v>
          </cell>
          <cell r="BC3873" t="str">
            <v>Target BonusIsrael Employee</v>
          </cell>
          <cell r="BD3873" t="str">
            <v>D45</v>
          </cell>
          <cell r="BE3873" t="str">
            <v>Employee</v>
          </cell>
          <cell r="BF3873">
            <v>41000</v>
          </cell>
          <cell r="BG3873">
            <v>0</v>
          </cell>
          <cell r="BI3873">
            <v>4000</v>
          </cell>
          <cell r="BJ3873">
            <v>60000</v>
          </cell>
          <cell r="BK3873">
            <v>60000</v>
          </cell>
          <cell r="BL3873">
            <v>66000</v>
          </cell>
        </row>
        <row r="3874">
          <cell r="B3874">
            <v>17006</v>
          </cell>
          <cell r="C3874">
            <v>11920</v>
          </cell>
          <cell r="D3874">
            <v>131844</v>
          </cell>
          <cell r="E3874" t="str">
            <v>Maayan Baral</v>
          </cell>
          <cell r="F3874" t="str">
            <v>SOFTWARE DEVELOPER</v>
          </cell>
          <cell r="G3874" t="str">
            <v>Employee</v>
          </cell>
          <cell r="H3874" t="str">
            <v>Products - R&amp;D</v>
          </cell>
          <cell r="I3874" t="str">
            <v>TEL-AVIV</v>
          </cell>
          <cell r="J3874" t="str">
            <v>Israel</v>
          </cell>
          <cell r="K3874">
            <v>42982</v>
          </cell>
          <cell r="L3874" t="str">
            <v>IL</v>
          </cell>
          <cell r="M3874" t="str">
            <v>D51P</v>
          </cell>
          <cell r="N3874" t="str">
            <v>D</v>
          </cell>
          <cell r="O3874" t="str">
            <v>5</v>
          </cell>
          <cell r="P3874" t="str">
            <v>Regular</v>
          </cell>
          <cell r="T3874">
            <v>1</v>
          </cell>
          <cell r="U3874" t="str">
            <v>ILS</v>
          </cell>
          <cell r="V3874" t="str">
            <v>Products - R&amp;D</v>
          </cell>
          <cell r="W3874" t="str">
            <v>Dorit Dor</v>
          </cell>
          <cell r="Y3874" t="str">
            <v>Eligible</v>
          </cell>
          <cell r="Z3874">
            <v>22300</v>
          </cell>
          <cell r="AA3874">
            <v>82211.981566820279</v>
          </cell>
          <cell r="AB3874">
            <v>22300</v>
          </cell>
          <cell r="AC3874">
            <v>82211.981566820279</v>
          </cell>
          <cell r="AD3874">
            <v>5</v>
          </cell>
          <cell r="AE3874" t="str">
            <v>D51</v>
          </cell>
          <cell r="AF3874">
            <v>19500</v>
          </cell>
          <cell r="AG3874">
            <v>29500</v>
          </cell>
          <cell r="AH3874">
            <v>0.28000000000000003</v>
          </cell>
          <cell r="AI3874">
            <v>2</v>
          </cell>
          <cell r="AJ3874">
            <v>0</v>
          </cell>
          <cell r="AK3874">
            <v>24084</v>
          </cell>
          <cell r="AL3874">
            <v>8.0000000000000071E-2</v>
          </cell>
          <cell r="AM3874">
            <v>88788.940092165896</v>
          </cell>
          <cell r="AN3874">
            <v>6576.9585253456171</v>
          </cell>
          <cell r="AO3874">
            <v>-0.18359322033898307</v>
          </cell>
          <cell r="AQ3874">
            <v>6500</v>
          </cell>
          <cell r="AR3874">
            <v>86000</v>
          </cell>
          <cell r="AS3874">
            <v>0.19</v>
          </cell>
          <cell r="AT3874">
            <v>1</v>
          </cell>
          <cell r="AU3874">
            <v>0</v>
          </cell>
          <cell r="AV3874">
            <v>24084</v>
          </cell>
          <cell r="AW3874">
            <v>88788.940092165896</v>
          </cell>
          <cell r="AX3874">
            <v>8.0000000000000071E-2</v>
          </cell>
          <cell r="AY3874">
            <v>6576.9585253456171</v>
          </cell>
          <cell r="AZ3874" t="str">
            <v>Regular Bonus</v>
          </cell>
          <cell r="BA3874" t="str">
            <v>Regular BonusEligible</v>
          </cell>
          <cell r="BB3874" t="str">
            <v>Regular BonusIsrael</v>
          </cell>
          <cell r="BC3874" t="str">
            <v>Regular BonusIsrael Employee</v>
          </cell>
          <cell r="BD3874" t="str">
            <v>D55</v>
          </cell>
          <cell r="BE3874" t="str">
            <v>Employee</v>
          </cell>
          <cell r="BF3874">
            <v>22300</v>
          </cell>
          <cell r="BG3874">
            <v>39000</v>
          </cell>
          <cell r="BH3874">
            <v>5</v>
          </cell>
          <cell r="BI3874">
            <v>4000</v>
          </cell>
          <cell r="BJ3874">
            <v>54000</v>
          </cell>
          <cell r="BK3874">
            <v>54000</v>
          </cell>
          <cell r="BL3874">
            <v>43200</v>
          </cell>
        </row>
        <row r="3875">
          <cell r="B3875">
            <v>21396</v>
          </cell>
          <cell r="C3875">
            <v>16483</v>
          </cell>
          <cell r="D3875">
            <v>224327</v>
          </cell>
          <cell r="E3875" t="str">
            <v>Hagar Buchnik</v>
          </cell>
          <cell r="F3875" t="str">
            <v>DATA ANALYST</v>
          </cell>
          <cell r="G3875" t="str">
            <v>Monthly Extra Hours</v>
          </cell>
          <cell r="H3875" t="str">
            <v>Products - R&amp;D</v>
          </cell>
          <cell r="I3875" t="str">
            <v>TEL-AVIV</v>
          </cell>
          <cell r="J3875" t="str">
            <v>Israel</v>
          </cell>
          <cell r="K3875">
            <v>43997</v>
          </cell>
          <cell r="L3875" t="str">
            <v>IL</v>
          </cell>
          <cell r="M3875" t="str">
            <v>T51P</v>
          </cell>
          <cell r="N3875" t="str">
            <v>T</v>
          </cell>
          <cell r="O3875" t="str">
            <v>5</v>
          </cell>
          <cell r="P3875" t="str">
            <v>Regular</v>
          </cell>
          <cell r="T3875">
            <v>1</v>
          </cell>
          <cell r="U3875" t="str">
            <v>ILS</v>
          </cell>
          <cell r="V3875" t="str">
            <v>Products - R&amp;D</v>
          </cell>
          <cell r="W3875" t="str">
            <v>Dorit Dor</v>
          </cell>
          <cell r="Y3875" t="str">
            <v>Eligible</v>
          </cell>
          <cell r="Z3875">
            <v>13000</v>
          </cell>
          <cell r="AA3875">
            <v>47926.267281105989</v>
          </cell>
          <cell r="AB3875">
            <v>13000</v>
          </cell>
          <cell r="AC3875">
            <v>47926.267281105989</v>
          </cell>
          <cell r="AD3875">
            <v>3</v>
          </cell>
          <cell r="AE3875" t="str">
            <v>T51</v>
          </cell>
          <cell r="AF3875">
            <v>11000</v>
          </cell>
          <cell r="AG3875">
            <v>19000</v>
          </cell>
          <cell r="AH3875">
            <v>0.25</v>
          </cell>
          <cell r="AI3875">
            <v>2</v>
          </cell>
          <cell r="AJ3875">
            <v>0</v>
          </cell>
          <cell r="AK3875">
            <v>13390</v>
          </cell>
          <cell r="AL3875">
            <v>3.0000000000000027E-2</v>
          </cell>
          <cell r="AM3875">
            <v>49364.05529953917</v>
          </cell>
          <cell r="AN3875">
            <v>1437.7880184331807</v>
          </cell>
          <cell r="AO3875">
            <v>-0.29526315789473689</v>
          </cell>
          <cell r="AQ3875">
            <v>6500</v>
          </cell>
          <cell r="AR3875">
            <v>86000</v>
          </cell>
          <cell r="AS3875">
            <v>0.08</v>
          </cell>
          <cell r="AT3875">
            <v>1</v>
          </cell>
          <cell r="AU3875">
            <v>0</v>
          </cell>
          <cell r="AV3875">
            <v>13390</v>
          </cell>
          <cell r="AW3875">
            <v>49364.05529953917</v>
          </cell>
          <cell r="AX3875">
            <v>3.0000000000000027E-2</v>
          </cell>
          <cell r="AY3875">
            <v>1437.7880184331807</v>
          </cell>
          <cell r="AZ3875" t="str">
            <v>Regular Bonus</v>
          </cell>
          <cell r="BA3875" t="str">
            <v>Regular BonusEligible</v>
          </cell>
          <cell r="BB3875" t="str">
            <v>Regular BonusIsrael</v>
          </cell>
          <cell r="BC3875" t="str">
            <v>Regular BonusIsrael Monthly Extra Hours</v>
          </cell>
          <cell r="BD3875" t="str">
            <v>T51</v>
          </cell>
          <cell r="BE3875" t="str">
            <v>Monthly Extra Hours</v>
          </cell>
          <cell r="BF3875">
            <v>13000</v>
          </cell>
          <cell r="BG3875">
            <v>0</v>
          </cell>
          <cell r="BI3875">
            <v>2000</v>
          </cell>
          <cell r="BJ3875">
            <v>9000</v>
          </cell>
          <cell r="BK3875">
            <v>9000</v>
          </cell>
          <cell r="BL3875">
            <v>7200</v>
          </cell>
        </row>
        <row r="3876">
          <cell r="B3876">
            <v>21399</v>
          </cell>
          <cell r="C3876">
            <v>16486</v>
          </cell>
          <cell r="D3876">
            <v>228203</v>
          </cell>
          <cell r="E3876" t="str">
            <v>Liora Ifraimov</v>
          </cell>
          <cell r="F3876" t="str">
            <v>SOFTWARE DEVELOPER</v>
          </cell>
          <cell r="G3876" t="str">
            <v>Hourly Partial Time</v>
          </cell>
          <cell r="H3876" t="str">
            <v>Products - R&amp;D</v>
          </cell>
          <cell r="I3876" t="str">
            <v>TEL-AVIV</v>
          </cell>
          <cell r="J3876" t="str">
            <v>Israel</v>
          </cell>
          <cell r="K3876">
            <v>43997</v>
          </cell>
          <cell r="L3876" t="str">
            <v>IL</v>
          </cell>
          <cell r="M3876" t="str">
            <v>D61S</v>
          </cell>
          <cell r="N3876" t="str">
            <v>D</v>
          </cell>
          <cell r="O3876" t="str">
            <v>6</v>
          </cell>
          <cell r="P3876" t="str">
            <v>Regular</v>
          </cell>
          <cell r="T3876">
            <v>1</v>
          </cell>
          <cell r="U3876" t="str">
            <v>ILS</v>
          </cell>
          <cell r="V3876" t="str">
            <v>Products - R&amp;D</v>
          </cell>
          <cell r="W3876" t="str">
            <v>Dorit Dor</v>
          </cell>
          <cell r="Y3876" t="str">
            <v>Eligible</v>
          </cell>
          <cell r="Z3876">
            <v>14650</v>
          </cell>
          <cell r="AA3876">
            <v>54009.216589861753</v>
          </cell>
          <cell r="AB3876">
            <v>14650</v>
          </cell>
          <cell r="AC3876">
            <v>54009.216589861753</v>
          </cell>
          <cell r="AD3876">
            <v>4</v>
          </cell>
          <cell r="AE3876" t="str">
            <v>D61</v>
          </cell>
          <cell r="AF3876">
            <v>11860</v>
          </cell>
          <cell r="AG3876">
            <v>18370</v>
          </cell>
          <cell r="AH3876">
            <v>0.42</v>
          </cell>
          <cell r="AI3876">
            <v>2</v>
          </cell>
          <cell r="AJ3876">
            <v>0</v>
          </cell>
          <cell r="AK3876">
            <v>15382.5</v>
          </cell>
          <cell r="AL3876">
            <v>5.0000000000000044E-2</v>
          </cell>
          <cell r="AM3876">
            <v>56709.677419354841</v>
          </cell>
          <cell r="AN3876">
            <v>2700.4608294930877</v>
          </cell>
          <cell r="AO3876">
            <v>-0.16262928688078393</v>
          </cell>
          <cell r="AQ3876">
            <v>6500</v>
          </cell>
          <cell r="AR3876">
            <v>86000</v>
          </cell>
          <cell r="AS3876">
            <v>0.1</v>
          </cell>
          <cell r="AT3876">
            <v>1</v>
          </cell>
          <cell r="AU3876">
            <v>0</v>
          </cell>
          <cell r="AV3876">
            <v>15382.5</v>
          </cell>
          <cell r="AW3876">
            <v>56709.677419354841</v>
          </cell>
          <cell r="AX3876">
            <v>5.0000000000000044E-2</v>
          </cell>
          <cell r="AY3876">
            <v>2700.4608294930877</v>
          </cell>
          <cell r="AZ3876" t="str">
            <v>Regular Bonus</v>
          </cell>
          <cell r="BA3876" t="str">
            <v>Regular BonusEligible</v>
          </cell>
          <cell r="BB3876" t="str">
            <v>Regular BonusIsrael</v>
          </cell>
          <cell r="BC3876" t="str">
            <v>Regular BonusIsrael Hourly Partial Time</v>
          </cell>
          <cell r="BD3876" t="str">
            <v>D65</v>
          </cell>
          <cell r="BE3876" t="str">
            <v>Hourly Partial Time</v>
          </cell>
          <cell r="BF3876">
            <v>14650</v>
          </cell>
          <cell r="BG3876">
            <v>0</v>
          </cell>
          <cell r="BI3876">
            <v>2000</v>
          </cell>
          <cell r="BJ3876">
            <v>17500</v>
          </cell>
          <cell r="BK3876">
            <v>17500</v>
          </cell>
          <cell r="BL3876">
            <v>14000</v>
          </cell>
        </row>
        <row r="3877">
          <cell r="B3877">
            <v>21370</v>
          </cell>
          <cell r="C3877">
            <v>16457</v>
          </cell>
          <cell r="D3877">
            <v>233485</v>
          </cell>
          <cell r="E3877" t="str">
            <v>Genady Vybranovsky</v>
          </cell>
          <cell r="F3877" t="str">
            <v>SOFTWARE DEVELOPER</v>
          </cell>
          <cell r="G3877" t="str">
            <v>Employee</v>
          </cell>
          <cell r="H3877" t="str">
            <v>Products - R&amp;D</v>
          </cell>
          <cell r="I3877" t="str">
            <v>TEL-AVIV</v>
          </cell>
          <cell r="J3877" t="str">
            <v>Israel</v>
          </cell>
          <cell r="K3877">
            <v>43983</v>
          </cell>
          <cell r="L3877" t="str">
            <v>IL</v>
          </cell>
          <cell r="M3877" t="str">
            <v>D41P</v>
          </cell>
          <cell r="N3877" t="str">
            <v>D</v>
          </cell>
          <cell r="O3877" t="str">
            <v>4</v>
          </cell>
          <cell r="P3877" t="str">
            <v>Regular</v>
          </cell>
          <cell r="T3877">
            <v>1</v>
          </cell>
          <cell r="U3877" t="str">
            <v>ILS</v>
          </cell>
          <cell r="V3877" t="str">
            <v>Products - R&amp;D</v>
          </cell>
          <cell r="W3877" t="str">
            <v>Dorit Dor</v>
          </cell>
          <cell r="Y3877" t="str">
            <v>Not Eligible - Left</v>
          </cell>
          <cell r="Z3877">
            <v>31000</v>
          </cell>
          <cell r="AA3877">
            <v>114285.71428571429</v>
          </cell>
          <cell r="AB3877">
            <v>31000</v>
          </cell>
          <cell r="AC3877">
            <v>114285.71428571429</v>
          </cell>
        </row>
        <row r="3878">
          <cell r="B3878">
            <v>21378</v>
          </cell>
          <cell r="C3878">
            <v>16465</v>
          </cell>
          <cell r="D3878">
            <v>228026</v>
          </cell>
          <cell r="E3878" t="str">
            <v>Maxim Shapiro</v>
          </cell>
          <cell r="F3878" t="str">
            <v>SOFTWARE DEVELOPER</v>
          </cell>
          <cell r="G3878" t="str">
            <v>Employee</v>
          </cell>
          <cell r="H3878" t="str">
            <v>Products - R&amp;D</v>
          </cell>
          <cell r="I3878" t="str">
            <v>TEL-AVIV</v>
          </cell>
          <cell r="J3878" t="str">
            <v>Israel</v>
          </cell>
          <cell r="K3878">
            <v>43983</v>
          </cell>
          <cell r="L3878" t="str">
            <v>IL</v>
          </cell>
          <cell r="M3878" t="str">
            <v>D61P</v>
          </cell>
          <cell r="N3878" t="str">
            <v>D</v>
          </cell>
          <cell r="O3878" t="str">
            <v>6</v>
          </cell>
          <cell r="P3878" t="str">
            <v>Regular</v>
          </cell>
          <cell r="T3878">
            <v>1</v>
          </cell>
          <cell r="U3878" t="str">
            <v>ILS</v>
          </cell>
          <cell r="V3878" t="str">
            <v>Products - R&amp;D</v>
          </cell>
          <cell r="W3878" t="str">
            <v>Dorit Dor</v>
          </cell>
          <cell r="Y3878" t="str">
            <v>Eligible</v>
          </cell>
          <cell r="Z3878">
            <v>18000</v>
          </cell>
          <cell r="AA3878">
            <v>66359.447004608301</v>
          </cell>
          <cell r="AB3878">
            <v>18000</v>
          </cell>
          <cell r="AC3878">
            <v>66359.447004608301</v>
          </cell>
          <cell r="AD3878">
            <v>3</v>
          </cell>
          <cell r="AE3878" t="str">
            <v>D61</v>
          </cell>
          <cell r="AF3878">
            <v>16000</v>
          </cell>
          <cell r="AG3878">
            <v>23000</v>
          </cell>
          <cell r="AH3878">
            <v>0.28000000000000003</v>
          </cell>
          <cell r="AI3878">
            <v>2</v>
          </cell>
          <cell r="AJ3878">
            <v>0</v>
          </cell>
          <cell r="AK3878">
            <v>18540</v>
          </cell>
          <cell r="AL3878">
            <v>3.0000000000000027E-2</v>
          </cell>
          <cell r="AM3878">
            <v>68350.230414746547</v>
          </cell>
          <cell r="AN3878">
            <v>1990.7834101382468</v>
          </cell>
          <cell r="AO3878">
            <v>-0.19391304347826088</v>
          </cell>
          <cell r="AQ3878">
            <v>6500</v>
          </cell>
          <cell r="AR3878">
            <v>86000</v>
          </cell>
          <cell r="AS3878">
            <v>0.14000000000000001</v>
          </cell>
          <cell r="AT3878">
            <v>1</v>
          </cell>
          <cell r="AU3878">
            <v>0</v>
          </cell>
          <cell r="AV3878">
            <v>18540</v>
          </cell>
          <cell r="AW3878">
            <v>68350.230414746547</v>
          </cell>
          <cell r="AX3878">
            <v>3.0000000000000027E-2</v>
          </cell>
          <cell r="AY3878">
            <v>1990.7834101382468</v>
          </cell>
          <cell r="AZ3878" t="str">
            <v>Regular Bonus</v>
          </cell>
          <cell r="BA3878" t="str">
            <v>Regular BonusEligible</v>
          </cell>
          <cell r="BB3878" t="str">
            <v>Regular BonusIsrael</v>
          </cell>
          <cell r="BC3878" t="str">
            <v>Regular BonusIsrael Employee</v>
          </cell>
          <cell r="BD3878" t="str">
            <v>D65</v>
          </cell>
          <cell r="BE3878" t="str">
            <v>Employee</v>
          </cell>
          <cell r="BF3878">
            <v>18000</v>
          </cell>
          <cell r="BG3878">
            <v>0</v>
          </cell>
          <cell r="BI3878">
            <v>4000</v>
          </cell>
          <cell r="BJ3878">
            <v>22000</v>
          </cell>
          <cell r="BK3878">
            <v>22000</v>
          </cell>
          <cell r="BL3878">
            <v>17600</v>
          </cell>
        </row>
        <row r="3879">
          <cell r="B3879">
            <v>21441</v>
          </cell>
          <cell r="C3879">
            <v>16528</v>
          </cell>
          <cell r="D3879">
            <v>226202</v>
          </cell>
          <cell r="E3879" t="str">
            <v>Noam Weiler</v>
          </cell>
          <cell r="F3879" t="str">
            <v>SOFTWARE DEVELOPER</v>
          </cell>
          <cell r="G3879" t="str">
            <v>Employee</v>
          </cell>
          <cell r="H3879" t="str">
            <v>Products - R&amp;D</v>
          </cell>
          <cell r="I3879" t="str">
            <v>TEL-AVIV</v>
          </cell>
          <cell r="J3879" t="str">
            <v>Israel</v>
          </cell>
          <cell r="K3879">
            <v>44018</v>
          </cell>
          <cell r="L3879" t="str">
            <v>IL</v>
          </cell>
          <cell r="M3879" t="str">
            <v>D61P</v>
          </cell>
          <cell r="N3879" t="str">
            <v>D</v>
          </cell>
          <cell r="O3879" t="str">
            <v>6</v>
          </cell>
          <cell r="P3879" t="str">
            <v>Regular</v>
          </cell>
          <cell r="T3879">
            <v>1</v>
          </cell>
          <cell r="U3879" t="str">
            <v>ILS</v>
          </cell>
          <cell r="V3879" t="str">
            <v>Products - R&amp;D</v>
          </cell>
          <cell r="W3879" t="str">
            <v>Dorit Dor</v>
          </cell>
          <cell r="Y3879" t="str">
            <v>Eligible</v>
          </cell>
          <cell r="Z3879">
            <v>19000</v>
          </cell>
          <cell r="AA3879">
            <v>70046.082949308751</v>
          </cell>
          <cell r="AB3879">
            <v>19000</v>
          </cell>
          <cell r="AC3879">
            <v>70046.082949308751</v>
          </cell>
          <cell r="AD3879">
            <v>3</v>
          </cell>
          <cell r="AE3879" t="str">
            <v>D61</v>
          </cell>
          <cell r="AF3879">
            <v>16000</v>
          </cell>
          <cell r="AG3879">
            <v>23000</v>
          </cell>
          <cell r="AH3879">
            <v>0.42</v>
          </cell>
          <cell r="AI3879">
            <v>2</v>
          </cell>
          <cell r="AJ3879">
            <v>0</v>
          </cell>
          <cell r="AK3879">
            <v>19570</v>
          </cell>
          <cell r="AL3879">
            <v>3.0000000000000027E-2</v>
          </cell>
          <cell r="AM3879">
            <v>72147.465437788022</v>
          </cell>
          <cell r="AN3879">
            <v>2101.3824884792703</v>
          </cell>
          <cell r="AO3879">
            <v>-0.14913043478260868</v>
          </cell>
          <cell r="AQ3879">
            <v>6500</v>
          </cell>
          <cell r="AR3879">
            <v>86000</v>
          </cell>
          <cell r="AS3879">
            <v>0.15</v>
          </cell>
          <cell r="AT3879">
            <v>1</v>
          </cell>
          <cell r="AU3879">
            <v>0</v>
          </cell>
          <cell r="AV3879">
            <v>19570</v>
          </cell>
          <cell r="AW3879">
            <v>72147.465437788022</v>
          </cell>
          <cell r="AX3879">
            <v>3.0000000000000027E-2</v>
          </cell>
          <cell r="AY3879">
            <v>2101.3824884792703</v>
          </cell>
          <cell r="AZ3879" t="str">
            <v>Regular Bonus</v>
          </cell>
          <cell r="BA3879" t="str">
            <v>Regular BonusEligible</v>
          </cell>
          <cell r="BB3879" t="str">
            <v>Regular BonusIsrael</v>
          </cell>
          <cell r="BC3879" t="str">
            <v>Regular BonusIsrael Employee</v>
          </cell>
          <cell r="BD3879" t="str">
            <v>D65</v>
          </cell>
          <cell r="BE3879" t="str">
            <v>Employee</v>
          </cell>
          <cell r="BF3879">
            <v>19000</v>
          </cell>
          <cell r="BG3879">
            <v>0</v>
          </cell>
          <cell r="BI3879">
            <v>4000</v>
          </cell>
          <cell r="BJ3879">
            <v>22000</v>
          </cell>
          <cell r="BK3879">
            <v>22000</v>
          </cell>
          <cell r="BL3879">
            <v>17600</v>
          </cell>
        </row>
        <row r="3880">
          <cell r="B3880">
            <v>21443</v>
          </cell>
          <cell r="C3880">
            <v>16530</v>
          </cell>
          <cell r="D3880">
            <v>237499</v>
          </cell>
          <cell r="E3880" t="str">
            <v>Hagar Dinur</v>
          </cell>
          <cell r="F3880" t="str">
            <v>UX EXPERT</v>
          </cell>
          <cell r="G3880" t="str">
            <v>Employee</v>
          </cell>
          <cell r="H3880" t="str">
            <v>Products - R&amp;D</v>
          </cell>
          <cell r="I3880" t="str">
            <v>TEL-AVIV</v>
          </cell>
          <cell r="J3880" t="str">
            <v>Israel</v>
          </cell>
          <cell r="K3880">
            <v>44018</v>
          </cell>
          <cell r="L3880" t="str">
            <v>IL</v>
          </cell>
          <cell r="M3880" t="str">
            <v>T57P</v>
          </cell>
          <cell r="N3880" t="str">
            <v>T</v>
          </cell>
          <cell r="O3880" t="str">
            <v>5</v>
          </cell>
          <cell r="P3880" t="str">
            <v>Regular</v>
          </cell>
          <cell r="T3880">
            <v>1</v>
          </cell>
          <cell r="U3880" t="str">
            <v>ILS</v>
          </cell>
          <cell r="V3880" t="str">
            <v>Products - R&amp;D</v>
          </cell>
          <cell r="W3880" t="str">
            <v>Dorit Dor</v>
          </cell>
          <cell r="Y3880" t="str">
            <v>Eligible</v>
          </cell>
          <cell r="Z3880">
            <v>28500</v>
          </cell>
          <cell r="AA3880">
            <v>105069.12442396313</v>
          </cell>
          <cell r="AB3880">
            <v>28500</v>
          </cell>
          <cell r="AC3880">
            <v>105069.12442396313</v>
          </cell>
          <cell r="AD3880">
            <v>4</v>
          </cell>
          <cell r="AE3880" t="str">
            <v>T57</v>
          </cell>
          <cell r="AF3880">
            <v>16000</v>
          </cell>
          <cell r="AG3880">
            <v>25500</v>
          </cell>
          <cell r="AH3880">
            <v>1</v>
          </cell>
          <cell r="AI3880">
            <v>5</v>
          </cell>
          <cell r="AJ3880">
            <v>0</v>
          </cell>
          <cell r="AK3880">
            <v>28500</v>
          </cell>
          <cell r="AL3880">
            <v>0</v>
          </cell>
          <cell r="AM3880">
            <v>105069.12442396313</v>
          </cell>
          <cell r="AN3880">
            <v>0</v>
          </cell>
          <cell r="AO3880">
            <v>0.11764705882352944</v>
          </cell>
          <cell r="AP3880" t="str">
            <v>Above Range</v>
          </cell>
          <cell r="AQ3880">
            <v>6500</v>
          </cell>
          <cell r="AR3880">
            <v>86000</v>
          </cell>
          <cell r="AS3880">
            <v>0.27</v>
          </cell>
          <cell r="AT3880">
            <v>1</v>
          </cell>
          <cell r="AU3880">
            <v>0</v>
          </cell>
          <cell r="AV3880">
            <v>28500</v>
          </cell>
          <cell r="AW3880">
            <v>105069.12442396313</v>
          </cell>
          <cell r="AX3880">
            <v>0</v>
          </cell>
          <cell r="AY3880">
            <v>0</v>
          </cell>
          <cell r="AZ3880" t="str">
            <v>Regular Bonus</v>
          </cell>
          <cell r="BA3880" t="str">
            <v>Regular BonusEligible</v>
          </cell>
          <cell r="BB3880" t="str">
            <v>Regular BonusIsrael</v>
          </cell>
          <cell r="BC3880" t="str">
            <v>Regular BonusIsrael Employee</v>
          </cell>
          <cell r="BD3880" t="str">
            <v>P54</v>
          </cell>
          <cell r="BE3880" t="str">
            <v>Employee</v>
          </cell>
          <cell r="BF3880">
            <v>28500</v>
          </cell>
          <cell r="BG3880">
            <v>0</v>
          </cell>
          <cell r="BI3880">
            <v>4000</v>
          </cell>
          <cell r="BJ3880">
            <v>30000</v>
          </cell>
          <cell r="BK3880">
            <v>30000</v>
          </cell>
          <cell r="BL3880">
            <v>24000</v>
          </cell>
        </row>
        <row r="3881">
          <cell r="B3881">
            <v>21430</v>
          </cell>
          <cell r="C3881">
            <v>16517</v>
          </cell>
          <cell r="D3881">
            <v>105281</v>
          </cell>
          <cell r="E3881" t="str">
            <v>Menahem Ovrutski</v>
          </cell>
          <cell r="F3881" t="str">
            <v>SOFTWARE DEVELOPER</v>
          </cell>
          <cell r="G3881" t="str">
            <v>Employee</v>
          </cell>
          <cell r="H3881" t="str">
            <v>Products - R&amp;D</v>
          </cell>
          <cell r="I3881" t="str">
            <v>TEL-AVIV</v>
          </cell>
          <cell r="J3881" t="str">
            <v>Israel</v>
          </cell>
          <cell r="K3881">
            <v>44025</v>
          </cell>
          <cell r="L3881" t="str">
            <v>IL</v>
          </cell>
          <cell r="M3881" t="str">
            <v>D61P</v>
          </cell>
          <cell r="N3881" t="str">
            <v>D</v>
          </cell>
          <cell r="O3881" t="str">
            <v>6</v>
          </cell>
          <cell r="P3881" t="str">
            <v>Regular</v>
          </cell>
          <cell r="T3881">
            <v>1</v>
          </cell>
          <cell r="U3881" t="str">
            <v>ILS</v>
          </cell>
          <cell r="V3881" t="str">
            <v>Products - R&amp;D</v>
          </cell>
          <cell r="W3881" t="str">
            <v>Dorit Dor</v>
          </cell>
          <cell r="Y3881" t="str">
            <v>Eligible</v>
          </cell>
          <cell r="Z3881">
            <v>19000</v>
          </cell>
          <cell r="AA3881">
            <v>70046.082949308751</v>
          </cell>
          <cell r="AB3881">
            <v>19000</v>
          </cell>
          <cell r="AC3881">
            <v>70046.082949308751</v>
          </cell>
          <cell r="AD3881">
            <v>3</v>
          </cell>
          <cell r="AE3881" t="str">
            <v>D61</v>
          </cell>
          <cell r="AF3881">
            <v>16000</v>
          </cell>
          <cell r="AG3881">
            <v>23000</v>
          </cell>
          <cell r="AH3881">
            <v>0.42</v>
          </cell>
          <cell r="AI3881">
            <v>2</v>
          </cell>
          <cell r="AJ3881">
            <v>0</v>
          </cell>
          <cell r="AK3881">
            <v>19570</v>
          </cell>
          <cell r="AL3881">
            <v>3.0000000000000027E-2</v>
          </cell>
          <cell r="AM3881">
            <v>72147.465437788022</v>
          </cell>
          <cell r="AN3881">
            <v>2101.3824884792703</v>
          </cell>
          <cell r="AO3881">
            <v>-0.14913043478260868</v>
          </cell>
          <cell r="AQ3881">
            <v>6500</v>
          </cell>
          <cell r="AR3881">
            <v>86000</v>
          </cell>
          <cell r="AS3881">
            <v>0.15</v>
          </cell>
          <cell r="AT3881">
            <v>1</v>
          </cell>
          <cell r="AU3881">
            <v>0</v>
          </cell>
          <cell r="AV3881">
            <v>19570</v>
          </cell>
          <cell r="AW3881">
            <v>72147.465437788022</v>
          </cell>
          <cell r="AX3881">
            <v>3.0000000000000027E-2</v>
          </cell>
          <cell r="AY3881">
            <v>2101.3824884792703</v>
          </cell>
          <cell r="AZ3881" t="str">
            <v>Regular Bonus</v>
          </cell>
          <cell r="BA3881" t="str">
            <v>Regular BonusEligible</v>
          </cell>
          <cell r="BB3881" t="str">
            <v>Regular BonusIsrael</v>
          </cell>
          <cell r="BC3881" t="str">
            <v>Regular BonusIsrael Employee</v>
          </cell>
          <cell r="BD3881" t="str">
            <v>D65</v>
          </cell>
          <cell r="BE3881" t="str">
            <v>Employee</v>
          </cell>
          <cell r="BF3881">
            <v>19000</v>
          </cell>
          <cell r="BG3881">
            <v>0</v>
          </cell>
          <cell r="BI3881">
            <v>4000</v>
          </cell>
          <cell r="BJ3881">
            <v>22000</v>
          </cell>
          <cell r="BK3881">
            <v>22000</v>
          </cell>
          <cell r="BL3881">
            <v>17600</v>
          </cell>
        </row>
        <row r="3882">
          <cell r="B3882">
            <v>21346</v>
          </cell>
          <cell r="C3882">
            <v>16433</v>
          </cell>
          <cell r="D3882">
            <v>227518</v>
          </cell>
          <cell r="E3882" t="str">
            <v>Muhamed Mhameed</v>
          </cell>
          <cell r="F3882" t="str">
            <v>SOFTWARE DEVELOPER</v>
          </cell>
          <cell r="G3882" t="str">
            <v>Employee</v>
          </cell>
          <cell r="H3882" t="str">
            <v>Products - R&amp;D</v>
          </cell>
          <cell r="I3882" t="str">
            <v>TEL-AVIV</v>
          </cell>
          <cell r="J3882" t="str">
            <v>Israel</v>
          </cell>
          <cell r="K3882">
            <v>43976</v>
          </cell>
          <cell r="L3882" t="str">
            <v>IL</v>
          </cell>
          <cell r="M3882" t="str">
            <v>D61P</v>
          </cell>
          <cell r="N3882" t="str">
            <v>D</v>
          </cell>
          <cell r="O3882" t="str">
            <v>6</v>
          </cell>
          <cell r="P3882" t="str">
            <v>Regular</v>
          </cell>
          <cell r="T3882">
            <v>1</v>
          </cell>
          <cell r="U3882" t="str">
            <v>ILS</v>
          </cell>
          <cell r="V3882" t="str">
            <v>Products - R&amp;D</v>
          </cell>
          <cell r="W3882" t="str">
            <v>Dorit Dor</v>
          </cell>
          <cell r="Y3882" t="str">
            <v>Eligible</v>
          </cell>
          <cell r="Z3882">
            <v>19000</v>
          </cell>
          <cell r="AA3882">
            <v>70046.082949308751</v>
          </cell>
          <cell r="AB3882">
            <v>19000</v>
          </cell>
          <cell r="AC3882">
            <v>70046.082949308751</v>
          </cell>
          <cell r="AD3882">
            <v>3</v>
          </cell>
          <cell r="AE3882" t="str">
            <v>D61</v>
          </cell>
          <cell r="AF3882">
            <v>16000</v>
          </cell>
          <cell r="AG3882">
            <v>23000</v>
          </cell>
          <cell r="AH3882">
            <v>0.42</v>
          </cell>
          <cell r="AI3882">
            <v>2</v>
          </cell>
          <cell r="AJ3882">
            <v>0</v>
          </cell>
          <cell r="AK3882">
            <v>19570</v>
          </cell>
          <cell r="AL3882">
            <v>3.0000000000000027E-2</v>
          </cell>
          <cell r="AM3882">
            <v>72147.465437788022</v>
          </cell>
          <cell r="AN3882">
            <v>2101.3824884792703</v>
          </cell>
          <cell r="AO3882">
            <v>-0.14913043478260868</v>
          </cell>
          <cell r="AQ3882">
            <v>6500</v>
          </cell>
          <cell r="AR3882">
            <v>86000</v>
          </cell>
          <cell r="AS3882">
            <v>0.15</v>
          </cell>
          <cell r="AT3882">
            <v>1</v>
          </cell>
          <cell r="AU3882">
            <v>0</v>
          </cell>
          <cell r="AV3882">
            <v>19570</v>
          </cell>
          <cell r="AW3882">
            <v>72147.465437788022</v>
          </cell>
          <cell r="AX3882">
            <v>3.0000000000000027E-2</v>
          </cell>
          <cell r="AY3882">
            <v>2101.3824884792703</v>
          </cell>
          <cell r="AZ3882" t="str">
            <v>Regular Bonus</v>
          </cell>
          <cell r="BA3882" t="str">
            <v>Regular BonusEligible</v>
          </cell>
          <cell r="BB3882" t="str">
            <v>Regular BonusIsrael</v>
          </cell>
          <cell r="BC3882" t="str">
            <v>Regular BonusIsrael Employee</v>
          </cell>
          <cell r="BD3882" t="str">
            <v>D65</v>
          </cell>
          <cell r="BE3882" t="str">
            <v>Employee</v>
          </cell>
          <cell r="BF3882">
            <v>19000</v>
          </cell>
          <cell r="BG3882">
            <v>0</v>
          </cell>
          <cell r="BI3882">
            <v>4000</v>
          </cell>
          <cell r="BJ3882">
            <v>22000</v>
          </cell>
          <cell r="BK3882">
            <v>22000</v>
          </cell>
          <cell r="BL3882">
            <v>17600</v>
          </cell>
        </row>
        <row r="3883">
          <cell r="B3883">
            <v>21357</v>
          </cell>
          <cell r="C3883">
            <v>16444</v>
          </cell>
          <cell r="D3883">
            <v>29845</v>
          </cell>
          <cell r="E3883" t="str">
            <v>Yuval Melamed</v>
          </cell>
          <cell r="F3883" t="str">
            <v>SOFTWARE DEVELOPER</v>
          </cell>
          <cell r="G3883" t="str">
            <v>Employee</v>
          </cell>
          <cell r="H3883" t="str">
            <v>Products - R&amp;D</v>
          </cell>
          <cell r="I3883" t="str">
            <v>TEL-AVIV</v>
          </cell>
          <cell r="J3883" t="str">
            <v>Israel</v>
          </cell>
          <cell r="K3883">
            <v>43976</v>
          </cell>
          <cell r="L3883" t="str">
            <v>IL</v>
          </cell>
          <cell r="M3883" t="str">
            <v>D41P</v>
          </cell>
          <cell r="N3883" t="str">
            <v>D</v>
          </cell>
          <cell r="O3883" t="str">
            <v>4</v>
          </cell>
          <cell r="P3883" t="str">
            <v>Regular</v>
          </cell>
          <cell r="T3883">
            <v>1</v>
          </cell>
          <cell r="U3883" t="str">
            <v>ILS</v>
          </cell>
          <cell r="V3883" t="str">
            <v>Products - R&amp;D</v>
          </cell>
          <cell r="W3883" t="str">
            <v>Dorit Dor</v>
          </cell>
          <cell r="Y3883" t="str">
            <v>Eligible</v>
          </cell>
          <cell r="Z3883">
            <v>28000</v>
          </cell>
          <cell r="AA3883">
            <v>103225.80645161291</v>
          </cell>
          <cell r="AB3883">
            <v>28000</v>
          </cell>
          <cell r="AC3883">
            <v>103225.80645161291</v>
          </cell>
          <cell r="AD3883">
            <v>3</v>
          </cell>
          <cell r="AE3883" t="str">
            <v>D41</v>
          </cell>
          <cell r="AF3883">
            <v>25500</v>
          </cell>
          <cell r="AG3883">
            <v>37000</v>
          </cell>
          <cell r="AH3883">
            <v>0.21</v>
          </cell>
          <cell r="AI3883">
            <v>2</v>
          </cell>
          <cell r="AJ3883">
            <v>0</v>
          </cell>
          <cell r="AK3883">
            <v>28840</v>
          </cell>
          <cell r="AL3883">
            <v>3.0000000000000027E-2</v>
          </cell>
          <cell r="AM3883">
            <v>106322.58064516129</v>
          </cell>
          <cell r="AN3883">
            <v>3096.7741935483791</v>
          </cell>
          <cell r="AO3883">
            <v>-0.22054054054054051</v>
          </cell>
          <cell r="AQ3883">
            <v>6500</v>
          </cell>
          <cell r="AR3883">
            <v>86000</v>
          </cell>
          <cell r="AS3883">
            <v>0.27</v>
          </cell>
          <cell r="AT3883">
            <v>1</v>
          </cell>
          <cell r="AU3883">
            <v>0</v>
          </cell>
          <cell r="AV3883">
            <v>28840</v>
          </cell>
          <cell r="AW3883">
            <v>106322.58064516129</v>
          </cell>
          <cell r="AX3883">
            <v>3.0000000000000027E-2</v>
          </cell>
          <cell r="AY3883">
            <v>3096.7741935483791</v>
          </cell>
          <cell r="AZ3883" t="str">
            <v>Regular Bonus</v>
          </cell>
          <cell r="BA3883" t="str">
            <v>Regular BonusEligible</v>
          </cell>
          <cell r="BB3883" t="str">
            <v>Regular BonusIsrael</v>
          </cell>
          <cell r="BC3883" t="str">
            <v>Regular BonusIsrael Employee</v>
          </cell>
          <cell r="BD3883" t="str">
            <v>D45</v>
          </cell>
          <cell r="BE3883" t="str">
            <v>Employee</v>
          </cell>
          <cell r="BF3883">
            <v>28000</v>
          </cell>
          <cell r="BG3883">
            <v>0</v>
          </cell>
          <cell r="BI3883">
            <v>4000</v>
          </cell>
          <cell r="BJ3883">
            <v>43000</v>
          </cell>
          <cell r="BK3883">
            <v>43000</v>
          </cell>
          <cell r="BL3883">
            <v>34400</v>
          </cell>
        </row>
        <row r="3884">
          <cell r="B3884">
            <v>21373</v>
          </cell>
          <cell r="C3884">
            <v>16460</v>
          </cell>
          <cell r="D3884">
            <v>135800</v>
          </cell>
          <cell r="E3884" t="str">
            <v>Ben Bublil</v>
          </cell>
          <cell r="F3884" t="str">
            <v>SOFTWARE DEVELOPER</v>
          </cell>
          <cell r="G3884" t="str">
            <v>Employee</v>
          </cell>
          <cell r="H3884" t="str">
            <v>Products - R&amp;D</v>
          </cell>
          <cell r="I3884" t="str">
            <v>TEL-AVIV</v>
          </cell>
          <cell r="J3884" t="str">
            <v>Israel</v>
          </cell>
          <cell r="K3884">
            <v>43983</v>
          </cell>
          <cell r="L3884" t="str">
            <v>IL</v>
          </cell>
          <cell r="M3884" t="str">
            <v>D61P</v>
          </cell>
          <cell r="N3884" t="str">
            <v>D</v>
          </cell>
          <cell r="O3884" t="str">
            <v>6</v>
          </cell>
          <cell r="P3884" t="str">
            <v>Regular</v>
          </cell>
          <cell r="T3884">
            <v>1</v>
          </cell>
          <cell r="U3884" t="str">
            <v>ILS</v>
          </cell>
          <cell r="V3884" t="str">
            <v>Products - R&amp;D</v>
          </cell>
          <cell r="W3884" t="str">
            <v>Dorit Dor</v>
          </cell>
          <cell r="Y3884" t="str">
            <v>Eligible</v>
          </cell>
          <cell r="Z3884">
            <v>19000</v>
          </cell>
          <cell r="AA3884">
            <v>70046.082949308751</v>
          </cell>
          <cell r="AB3884">
            <v>19000</v>
          </cell>
          <cell r="AC3884">
            <v>70046.082949308751</v>
          </cell>
          <cell r="AD3884">
            <v>3</v>
          </cell>
          <cell r="AE3884" t="str">
            <v>D61</v>
          </cell>
          <cell r="AF3884">
            <v>16000</v>
          </cell>
          <cell r="AG3884">
            <v>23000</v>
          </cell>
          <cell r="AH3884">
            <v>0.42</v>
          </cell>
          <cell r="AI3884">
            <v>2</v>
          </cell>
          <cell r="AJ3884">
            <v>0</v>
          </cell>
          <cell r="AK3884">
            <v>19570</v>
          </cell>
          <cell r="AL3884">
            <v>3.0000000000000027E-2</v>
          </cell>
          <cell r="AM3884">
            <v>72147.465437788022</v>
          </cell>
          <cell r="AN3884">
            <v>2101.3824884792703</v>
          </cell>
          <cell r="AO3884">
            <v>-0.14913043478260868</v>
          </cell>
          <cell r="AQ3884">
            <v>6500</v>
          </cell>
          <cell r="AR3884">
            <v>86000</v>
          </cell>
          <cell r="AS3884">
            <v>0.15</v>
          </cell>
          <cell r="AT3884">
            <v>1</v>
          </cell>
          <cell r="AU3884">
            <v>0</v>
          </cell>
          <cell r="AV3884">
            <v>19570</v>
          </cell>
          <cell r="AW3884">
            <v>72147.465437788022</v>
          </cell>
          <cell r="AX3884">
            <v>3.0000000000000027E-2</v>
          </cell>
          <cell r="AY3884">
            <v>2101.3824884792703</v>
          </cell>
          <cell r="AZ3884" t="str">
            <v>Regular Bonus</v>
          </cell>
          <cell r="BA3884" t="str">
            <v>Regular BonusEligible</v>
          </cell>
          <cell r="BB3884" t="str">
            <v>Regular BonusIsrael</v>
          </cell>
          <cell r="BC3884" t="str">
            <v>Regular BonusIsrael Employee</v>
          </cell>
          <cell r="BD3884" t="str">
            <v>D65</v>
          </cell>
          <cell r="BE3884" t="str">
            <v>Employee</v>
          </cell>
          <cell r="BF3884">
            <v>19000</v>
          </cell>
          <cell r="BG3884">
            <v>0</v>
          </cell>
          <cell r="BI3884">
            <v>4000</v>
          </cell>
          <cell r="BJ3884">
            <v>22000</v>
          </cell>
          <cell r="BK3884">
            <v>22000</v>
          </cell>
          <cell r="BL3884">
            <v>17600</v>
          </cell>
        </row>
        <row r="3885">
          <cell r="B3885">
            <v>21521</v>
          </cell>
          <cell r="C3885">
            <v>16608</v>
          </cell>
          <cell r="D3885">
            <v>250645</v>
          </cell>
          <cell r="E3885" t="str">
            <v>Ruthy Toda</v>
          </cell>
          <cell r="F3885" t="str">
            <v>SOFTWARE DEVELOPER</v>
          </cell>
          <cell r="G3885" t="str">
            <v>MLA</v>
          </cell>
          <cell r="H3885" t="str">
            <v>Products - R&amp;D</v>
          </cell>
          <cell r="I3885" t="str">
            <v>TEL-AVIV</v>
          </cell>
          <cell r="J3885" t="str">
            <v>Israel</v>
          </cell>
          <cell r="K3885">
            <v>44060</v>
          </cell>
          <cell r="L3885" t="str">
            <v>IL</v>
          </cell>
          <cell r="M3885" t="str">
            <v>D61P</v>
          </cell>
          <cell r="N3885" t="str">
            <v>D</v>
          </cell>
          <cell r="O3885" t="str">
            <v>6</v>
          </cell>
          <cell r="P3885" t="str">
            <v>Regular</v>
          </cell>
          <cell r="T3885">
            <v>1</v>
          </cell>
          <cell r="U3885" t="str">
            <v>ILS</v>
          </cell>
          <cell r="V3885" t="str">
            <v>Products - R&amp;D</v>
          </cell>
          <cell r="W3885" t="str">
            <v>Dorit Dor</v>
          </cell>
          <cell r="Y3885" t="str">
            <v>Not Eligible - NH</v>
          </cell>
          <cell r="Z3885">
            <v>7000</v>
          </cell>
          <cell r="AA3885">
            <v>25806.451612903227</v>
          </cell>
          <cell r="AB3885">
            <v>7000</v>
          </cell>
          <cell r="AC3885">
            <v>25806.451612903227</v>
          </cell>
          <cell r="AW3885">
            <v>25806.451612903227</v>
          </cell>
        </row>
        <row r="3886">
          <cell r="B3886">
            <v>21526</v>
          </cell>
          <cell r="C3886">
            <v>16613</v>
          </cell>
          <cell r="D3886">
            <v>1233</v>
          </cell>
          <cell r="E3886" t="str">
            <v>Shaul Almog</v>
          </cell>
          <cell r="F3886" t="str">
            <v>SOFTWARE DEVELOPER</v>
          </cell>
          <cell r="G3886" t="str">
            <v>Employee</v>
          </cell>
          <cell r="H3886" t="str">
            <v>Products - R&amp;D</v>
          </cell>
          <cell r="I3886" t="str">
            <v>TEL-AVIV</v>
          </cell>
          <cell r="J3886" t="str">
            <v>Israel</v>
          </cell>
          <cell r="K3886">
            <v>44067</v>
          </cell>
          <cell r="L3886" t="str">
            <v>IL</v>
          </cell>
          <cell r="M3886" t="str">
            <v>D41P</v>
          </cell>
          <cell r="N3886" t="str">
            <v>D</v>
          </cell>
          <cell r="O3886" t="str">
            <v>4</v>
          </cell>
          <cell r="P3886" t="str">
            <v>Regular</v>
          </cell>
          <cell r="T3886">
            <v>1</v>
          </cell>
          <cell r="U3886" t="str">
            <v>ILS</v>
          </cell>
          <cell r="V3886" t="str">
            <v>Products - R&amp;D</v>
          </cell>
          <cell r="W3886" t="str">
            <v>Dorit Dor</v>
          </cell>
          <cell r="Y3886" t="str">
            <v>Eligible</v>
          </cell>
          <cell r="Z3886">
            <v>30000</v>
          </cell>
          <cell r="AA3886">
            <v>110599.07834101382</v>
          </cell>
          <cell r="AB3886">
            <v>30000</v>
          </cell>
          <cell r="AC3886">
            <v>110599.07834101382</v>
          </cell>
          <cell r="AD3886">
            <v>3</v>
          </cell>
          <cell r="AE3886" t="str">
            <v>D41</v>
          </cell>
          <cell r="AF3886">
            <v>25500</v>
          </cell>
          <cell r="AG3886">
            <v>37000</v>
          </cell>
          <cell r="AH3886">
            <v>0.39</v>
          </cell>
          <cell r="AI3886">
            <v>2</v>
          </cell>
          <cell r="AJ3886">
            <v>0</v>
          </cell>
          <cell r="AK3886">
            <v>30900</v>
          </cell>
          <cell r="AL3886">
            <v>3.0000000000000027E-2</v>
          </cell>
          <cell r="AM3886">
            <v>113917.05069124425</v>
          </cell>
          <cell r="AN3886">
            <v>3317.9723502304259</v>
          </cell>
          <cell r="AO3886">
            <v>-0.16486486486486485</v>
          </cell>
          <cell r="AQ3886">
            <v>6500</v>
          </cell>
          <cell r="AR3886">
            <v>86000</v>
          </cell>
          <cell r="AS3886">
            <v>0.28999999999999998</v>
          </cell>
          <cell r="AT3886">
            <v>1</v>
          </cell>
          <cell r="AU3886">
            <v>0</v>
          </cell>
          <cell r="AV3886">
            <v>30900</v>
          </cell>
          <cell r="AW3886">
            <v>113917.05069124425</v>
          </cell>
          <cell r="AX3886">
            <v>3.0000000000000027E-2</v>
          </cell>
          <cell r="AY3886">
            <v>3317.9723502304259</v>
          </cell>
          <cell r="AZ3886" t="str">
            <v>Regular Bonus</v>
          </cell>
          <cell r="BA3886" t="str">
            <v>Regular BonusEligible</v>
          </cell>
          <cell r="BB3886" t="str">
            <v>Regular BonusIsrael</v>
          </cell>
          <cell r="BC3886" t="str">
            <v>Regular BonusIsrael Employee</v>
          </cell>
          <cell r="BD3886" t="str">
            <v>D45</v>
          </cell>
          <cell r="BE3886" t="str">
            <v>Employee</v>
          </cell>
          <cell r="BF3886">
            <v>30000</v>
          </cell>
          <cell r="BG3886">
            <v>0</v>
          </cell>
          <cell r="BI3886">
            <v>4000</v>
          </cell>
          <cell r="BJ3886">
            <v>43000</v>
          </cell>
          <cell r="BK3886">
            <v>43000</v>
          </cell>
          <cell r="BL3886">
            <v>34400</v>
          </cell>
        </row>
        <row r="3887">
          <cell r="B3887">
            <v>21387</v>
          </cell>
          <cell r="C3887">
            <v>16474</v>
          </cell>
          <cell r="D3887">
            <v>83309</v>
          </cell>
          <cell r="E3887" t="str">
            <v>Olga Fine</v>
          </cell>
          <cell r="F3887" t="str">
            <v>TEAM LEADER</v>
          </cell>
          <cell r="G3887" t="str">
            <v>Employee</v>
          </cell>
          <cell r="H3887" t="str">
            <v>Products - R&amp;D</v>
          </cell>
          <cell r="I3887" t="str">
            <v>TEL-AVIV</v>
          </cell>
          <cell r="J3887" t="str">
            <v>Israel</v>
          </cell>
          <cell r="K3887">
            <v>43990</v>
          </cell>
          <cell r="L3887" t="str">
            <v>IL</v>
          </cell>
          <cell r="M3887" t="str">
            <v>D41M</v>
          </cell>
          <cell r="N3887" t="str">
            <v>D</v>
          </cell>
          <cell r="O3887" t="str">
            <v>4</v>
          </cell>
          <cell r="P3887" t="str">
            <v>Regular</v>
          </cell>
          <cell r="T3887">
            <v>1</v>
          </cell>
          <cell r="U3887" t="str">
            <v>ILS</v>
          </cell>
          <cell r="V3887" t="str">
            <v>Products - R&amp;D</v>
          </cell>
          <cell r="W3887" t="str">
            <v>Dorit Dor</v>
          </cell>
          <cell r="Y3887" t="str">
            <v>Eligible</v>
          </cell>
          <cell r="Z3887">
            <v>26000</v>
          </cell>
          <cell r="AA3887">
            <v>95852.534562211978</v>
          </cell>
          <cell r="AB3887">
            <v>26000</v>
          </cell>
          <cell r="AC3887">
            <v>95852.534562211978</v>
          </cell>
          <cell r="AD3887">
            <v>3</v>
          </cell>
          <cell r="AE3887" t="str">
            <v>D41</v>
          </cell>
          <cell r="AF3887">
            <v>25500</v>
          </cell>
          <cell r="AG3887">
            <v>37000</v>
          </cell>
          <cell r="AH3887">
            <v>0.04</v>
          </cell>
          <cell r="AI3887">
            <v>1</v>
          </cell>
          <cell r="AJ3887">
            <v>0</v>
          </cell>
          <cell r="AK3887">
            <v>27040</v>
          </cell>
          <cell r="AL3887">
            <v>4.0000000000000036E-2</v>
          </cell>
          <cell r="AM3887">
            <v>99686.635944700465</v>
          </cell>
          <cell r="AN3887">
            <v>3834.1013824884867</v>
          </cell>
          <cell r="AO3887">
            <v>-0.26918918918918922</v>
          </cell>
          <cell r="AQ3887">
            <v>6500</v>
          </cell>
          <cell r="AR3887">
            <v>86000</v>
          </cell>
          <cell r="AS3887">
            <v>0.24</v>
          </cell>
          <cell r="AT3887">
            <v>1</v>
          </cell>
          <cell r="AU3887">
            <v>0</v>
          </cell>
          <cell r="AV3887">
            <v>27040</v>
          </cell>
          <cell r="AW3887">
            <v>99686.635944700465</v>
          </cell>
          <cell r="AX3887">
            <v>4.0000000000000036E-2</v>
          </cell>
          <cell r="AY3887">
            <v>3834.1013824884867</v>
          </cell>
          <cell r="AZ3887" t="str">
            <v>Regular Bonus</v>
          </cell>
          <cell r="BA3887" t="str">
            <v>Regular BonusEligible</v>
          </cell>
          <cell r="BB3887" t="str">
            <v>Regular BonusIsrael</v>
          </cell>
          <cell r="BC3887" t="str">
            <v>Regular BonusIsrael Employee</v>
          </cell>
          <cell r="BD3887" t="str">
            <v>D45</v>
          </cell>
          <cell r="BE3887" t="str">
            <v>Employee</v>
          </cell>
          <cell r="BF3887">
            <v>26000</v>
          </cell>
          <cell r="BG3887">
            <v>0</v>
          </cell>
          <cell r="BI3887">
            <v>4000</v>
          </cell>
          <cell r="BJ3887">
            <v>43000</v>
          </cell>
          <cell r="BK3887">
            <v>43000</v>
          </cell>
          <cell r="BL3887">
            <v>34400</v>
          </cell>
        </row>
        <row r="3888">
          <cell r="B3888">
            <v>21448</v>
          </cell>
          <cell r="C3888">
            <v>16535</v>
          </cell>
          <cell r="D3888">
            <v>10530</v>
          </cell>
          <cell r="E3888" t="str">
            <v>Itai Terner</v>
          </cell>
          <cell r="F3888" t="str">
            <v>TECHNOLOGY LEADER</v>
          </cell>
          <cell r="G3888" t="str">
            <v>Employee</v>
          </cell>
          <cell r="H3888" t="str">
            <v>Products - R&amp;D</v>
          </cell>
          <cell r="I3888" t="str">
            <v>TEL-AVIV</v>
          </cell>
          <cell r="J3888" t="str">
            <v>Israel</v>
          </cell>
          <cell r="K3888">
            <v>44018</v>
          </cell>
          <cell r="L3888" t="str">
            <v>IL</v>
          </cell>
          <cell r="M3888" t="str">
            <v>D41P</v>
          </cell>
          <cell r="N3888" t="str">
            <v>D</v>
          </cell>
          <cell r="O3888" t="str">
            <v>4</v>
          </cell>
          <cell r="P3888" t="str">
            <v>Regular</v>
          </cell>
          <cell r="S3888">
            <v>1</v>
          </cell>
          <cell r="U3888" t="str">
            <v>ILS</v>
          </cell>
          <cell r="V3888" t="str">
            <v>Products - R&amp;D</v>
          </cell>
          <cell r="W3888" t="str">
            <v>Dorit Dor</v>
          </cell>
          <cell r="Y3888" t="str">
            <v>Eligible</v>
          </cell>
          <cell r="Z3888">
            <v>34000</v>
          </cell>
          <cell r="AA3888">
            <v>125345.62211981567</v>
          </cell>
          <cell r="AB3888">
            <v>34000</v>
          </cell>
          <cell r="AC3888">
            <v>125345.62211981567</v>
          </cell>
          <cell r="AD3888">
            <v>4</v>
          </cell>
          <cell r="AE3888" t="str">
            <v>D41</v>
          </cell>
          <cell r="AF3888">
            <v>25500</v>
          </cell>
          <cell r="AG3888">
            <v>37000</v>
          </cell>
          <cell r="AH3888">
            <v>0.73</v>
          </cell>
          <cell r="AI3888">
            <v>4</v>
          </cell>
          <cell r="AJ3888">
            <v>0</v>
          </cell>
          <cell r="AK3888">
            <v>35020</v>
          </cell>
          <cell r="AL3888">
            <v>3.0000000000000027E-2</v>
          </cell>
          <cell r="AM3888">
            <v>129105.99078341015</v>
          </cell>
          <cell r="AN3888">
            <v>3760.3686635944759</v>
          </cell>
          <cell r="AO3888">
            <v>-5.3513513513513522E-2</v>
          </cell>
          <cell r="AQ3888">
            <v>6500</v>
          </cell>
          <cell r="AR3888">
            <v>86000</v>
          </cell>
          <cell r="AS3888">
            <v>0.34</v>
          </cell>
          <cell r="AT3888">
            <v>1</v>
          </cell>
          <cell r="AU3888">
            <v>0</v>
          </cell>
          <cell r="AV3888">
            <v>35020</v>
          </cell>
          <cell r="AW3888">
            <v>129105.99078341015</v>
          </cell>
          <cell r="AX3888">
            <v>3.0000000000000027E-2</v>
          </cell>
          <cell r="AY3888">
            <v>3760.3686635944759</v>
          </cell>
          <cell r="AZ3888" t="str">
            <v>Target Bonus</v>
          </cell>
          <cell r="BA3888" t="str">
            <v>Target BonusEligible</v>
          </cell>
          <cell r="BB3888" t="str">
            <v>Target BonusIsrael</v>
          </cell>
          <cell r="BC3888" t="str">
            <v>Target BonusIsrael Employee</v>
          </cell>
          <cell r="BD3888" t="str">
            <v>D45</v>
          </cell>
          <cell r="BE3888" t="str">
            <v>Employee</v>
          </cell>
          <cell r="BF3888">
            <v>34000</v>
          </cell>
          <cell r="BG3888">
            <v>0</v>
          </cell>
          <cell r="BJ3888">
            <v>50000</v>
          </cell>
          <cell r="BK3888">
            <v>50000</v>
          </cell>
          <cell r="BL3888">
            <v>55000.000000000007</v>
          </cell>
        </row>
        <row r="3889">
          <cell r="B3889">
            <v>17050</v>
          </cell>
          <cell r="C3889">
            <v>11963</v>
          </cell>
          <cell r="D3889">
            <v>179614</v>
          </cell>
          <cell r="E3889" t="str">
            <v>Asaf Fried</v>
          </cell>
          <cell r="F3889" t="str">
            <v>Data Scientist</v>
          </cell>
          <cell r="G3889" t="str">
            <v>Employee</v>
          </cell>
          <cell r="H3889" t="str">
            <v>Products - R&amp;D</v>
          </cell>
          <cell r="I3889" t="str">
            <v>TEL-AVIV</v>
          </cell>
          <cell r="J3889" t="str">
            <v>Israel</v>
          </cell>
          <cell r="K3889">
            <v>42985</v>
          </cell>
          <cell r="L3889" t="str">
            <v>IL</v>
          </cell>
          <cell r="M3889" t="str">
            <v>D53P</v>
          </cell>
          <cell r="N3889" t="str">
            <v>D</v>
          </cell>
          <cell r="O3889" t="str">
            <v>5</v>
          </cell>
          <cell r="P3889" t="str">
            <v>Regular</v>
          </cell>
          <cell r="T3889">
            <v>1</v>
          </cell>
          <cell r="U3889" t="str">
            <v>ILS</v>
          </cell>
          <cell r="V3889" t="str">
            <v>Products - R&amp;D</v>
          </cell>
          <cell r="W3889" t="str">
            <v>Dorit Dor</v>
          </cell>
          <cell r="Y3889" t="str">
            <v>Eligible</v>
          </cell>
          <cell r="Z3889">
            <v>28000</v>
          </cell>
          <cell r="AA3889">
            <v>103225.80645161291</v>
          </cell>
          <cell r="AB3889">
            <v>28000</v>
          </cell>
          <cell r="AC3889">
            <v>103225.80645161291</v>
          </cell>
          <cell r="AD3889">
            <v>5</v>
          </cell>
          <cell r="AE3889" t="str">
            <v>D53</v>
          </cell>
          <cell r="AF3889">
            <v>22000</v>
          </cell>
          <cell r="AG3889">
            <v>33000</v>
          </cell>
          <cell r="AH3889">
            <v>0.54</v>
          </cell>
          <cell r="AI3889">
            <v>3</v>
          </cell>
          <cell r="AJ3889">
            <v>0</v>
          </cell>
          <cell r="AK3889">
            <v>28000</v>
          </cell>
          <cell r="AL3889">
            <v>0</v>
          </cell>
          <cell r="AM3889">
            <v>103225.80645161291</v>
          </cell>
          <cell r="AN3889">
            <v>0</v>
          </cell>
          <cell r="AO3889">
            <v>-0.15151515151515149</v>
          </cell>
          <cell r="AP3889" t="str">
            <v>Already received an increase</v>
          </cell>
          <cell r="AQ3889">
            <v>6500</v>
          </cell>
          <cell r="AR3889">
            <v>86000</v>
          </cell>
          <cell r="AS3889">
            <v>0.27</v>
          </cell>
          <cell r="AT3889">
            <v>1</v>
          </cell>
          <cell r="AU3889">
            <v>0</v>
          </cell>
          <cell r="AV3889">
            <v>28000</v>
          </cell>
          <cell r="AW3889">
            <v>103225.80645161291</v>
          </cell>
          <cell r="AX3889">
            <v>0</v>
          </cell>
          <cell r="AY3889">
            <v>0</v>
          </cell>
          <cell r="AZ3889" t="str">
            <v>Regular Bonus</v>
          </cell>
          <cell r="BA3889" t="str">
            <v>Regular BonusEligible</v>
          </cell>
          <cell r="BB3889" t="str">
            <v>Regular BonusIsrael</v>
          </cell>
          <cell r="BC3889" t="str">
            <v>Regular BonusIsrael Hourly Partial Time</v>
          </cell>
          <cell r="BD3889" t="str">
            <v>D65</v>
          </cell>
          <cell r="BE3889" t="str">
            <v>Hourly Partial Time</v>
          </cell>
          <cell r="BF3889">
            <v>28000</v>
          </cell>
          <cell r="BG3889">
            <v>13849</v>
          </cell>
          <cell r="BH3889">
            <v>5</v>
          </cell>
          <cell r="BI3889">
            <v>2000</v>
          </cell>
          <cell r="BJ3889">
            <v>19500</v>
          </cell>
          <cell r="BK3889">
            <v>19500</v>
          </cell>
          <cell r="BL3889">
            <v>15600</v>
          </cell>
        </row>
        <row r="3890">
          <cell r="B3890">
            <v>21624</v>
          </cell>
          <cell r="C3890">
            <v>16711</v>
          </cell>
          <cell r="D3890">
            <v>243983</v>
          </cell>
          <cell r="E3890" t="str">
            <v>Ofek Bar Ilan</v>
          </cell>
          <cell r="F3890" t="str">
            <v>SOFTWARE DEVELOPER</v>
          </cell>
          <cell r="G3890" t="str">
            <v>Employee</v>
          </cell>
          <cell r="H3890" t="str">
            <v>Products - R&amp;D</v>
          </cell>
          <cell r="I3890" t="str">
            <v>TEL-AVIV</v>
          </cell>
          <cell r="J3890" t="str">
            <v>Israel</v>
          </cell>
          <cell r="K3890">
            <v>44164</v>
          </cell>
          <cell r="L3890" t="str">
            <v>IL</v>
          </cell>
          <cell r="M3890" t="str">
            <v>D51P</v>
          </cell>
          <cell r="N3890" t="str">
            <v>D</v>
          </cell>
          <cell r="O3890" t="str">
            <v>5</v>
          </cell>
          <cell r="P3890" t="str">
            <v>Regular</v>
          </cell>
          <cell r="T3890">
            <v>1</v>
          </cell>
          <cell r="U3890" t="str">
            <v>ILS</v>
          </cell>
          <cell r="V3890" t="str">
            <v>Products - R&amp;D</v>
          </cell>
          <cell r="W3890" t="str">
            <v>Dorit Dor</v>
          </cell>
          <cell r="Y3890" t="str">
            <v>Not Eligible - NH</v>
          </cell>
          <cell r="AA3890">
            <v>0</v>
          </cell>
          <cell r="AB3890">
            <v>25000</v>
          </cell>
          <cell r="AC3890">
            <v>92165.898617511528</v>
          </cell>
          <cell r="AW3890">
            <v>92165.898617511528</v>
          </cell>
        </row>
        <row r="3891">
          <cell r="B3891">
            <v>21629</v>
          </cell>
          <cell r="C3891">
            <v>16716</v>
          </cell>
          <cell r="D3891">
            <v>244166</v>
          </cell>
          <cell r="E3891" t="str">
            <v>Yair Shpitzer</v>
          </cell>
          <cell r="F3891" t="str">
            <v>CUSTOMER FOCUS ENGINEER</v>
          </cell>
          <cell r="G3891" t="str">
            <v>Hourly Partial Time</v>
          </cell>
          <cell r="H3891" t="str">
            <v>Products - R&amp;D</v>
          </cell>
          <cell r="I3891" t="str">
            <v>TEL-AVIV</v>
          </cell>
          <cell r="J3891" t="str">
            <v>Israel</v>
          </cell>
          <cell r="K3891">
            <v>44123</v>
          </cell>
          <cell r="L3891" t="str">
            <v>IL</v>
          </cell>
          <cell r="M3891" t="str">
            <v>D61S</v>
          </cell>
          <cell r="N3891" t="str">
            <v>D</v>
          </cell>
          <cell r="O3891" t="str">
            <v>6</v>
          </cell>
          <cell r="P3891" t="str">
            <v>Regular</v>
          </cell>
          <cell r="T3891">
            <v>1</v>
          </cell>
          <cell r="U3891" t="str">
            <v>ILS</v>
          </cell>
          <cell r="V3891" t="str">
            <v>Products - R&amp;D</v>
          </cell>
          <cell r="W3891" t="str">
            <v>Dorit Dor</v>
          </cell>
          <cell r="Y3891" t="str">
            <v>Not Eligible - NH</v>
          </cell>
          <cell r="AA3891">
            <v>0</v>
          </cell>
          <cell r="AB3891">
            <v>13720</v>
          </cell>
          <cell r="AC3891">
            <v>50580.645161290326</v>
          </cell>
          <cell r="AW3891">
            <v>50580.645161290326</v>
          </cell>
        </row>
        <row r="3892">
          <cell r="B3892">
            <v>21631</v>
          </cell>
          <cell r="C3892">
            <v>16718</v>
          </cell>
          <cell r="D3892">
            <v>240033</v>
          </cell>
          <cell r="E3892" t="str">
            <v>Gal Toubul</v>
          </cell>
          <cell r="F3892" t="str">
            <v>SOFTWARE DEVELOPER</v>
          </cell>
          <cell r="G3892" t="str">
            <v>Hourly Partial Time</v>
          </cell>
          <cell r="H3892" t="str">
            <v>Products - R&amp;D</v>
          </cell>
          <cell r="I3892" t="str">
            <v>TEL-AVIV</v>
          </cell>
          <cell r="J3892" t="str">
            <v>Israel</v>
          </cell>
          <cell r="K3892">
            <v>44123</v>
          </cell>
          <cell r="L3892" t="str">
            <v>IL</v>
          </cell>
          <cell r="M3892" t="str">
            <v>D61S</v>
          </cell>
          <cell r="N3892" t="str">
            <v>D</v>
          </cell>
          <cell r="O3892" t="str">
            <v>6</v>
          </cell>
          <cell r="P3892" t="str">
            <v>Regular</v>
          </cell>
          <cell r="T3892">
            <v>1</v>
          </cell>
          <cell r="U3892" t="str">
            <v>ILS</v>
          </cell>
          <cell r="V3892" t="str">
            <v>Products - R&amp;D</v>
          </cell>
          <cell r="W3892" t="str">
            <v>Dorit Dor</v>
          </cell>
          <cell r="Y3892" t="str">
            <v>Not Eligible - NH</v>
          </cell>
          <cell r="AA3892">
            <v>0</v>
          </cell>
          <cell r="AB3892">
            <v>14650</v>
          </cell>
          <cell r="AC3892">
            <v>54009.216589861753</v>
          </cell>
          <cell r="AW3892">
            <v>54009.216589861753</v>
          </cell>
        </row>
        <row r="3893">
          <cell r="B3893">
            <v>21639</v>
          </cell>
          <cell r="C3893">
            <v>16726</v>
          </cell>
          <cell r="D3893">
            <v>244427</v>
          </cell>
          <cell r="E3893" t="str">
            <v>Daniel Yashin</v>
          </cell>
          <cell r="F3893" t="str">
            <v>SOFTWARE DEVELOPER</v>
          </cell>
          <cell r="G3893" t="str">
            <v>Employee</v>
          </cell>
          <cell r="H3893" t="str">
            <v>Products - R&amp;D</v>
          </cell>
          <cell r="I3893" t="str">
            <v>TEL-AVIV</v>
          </cell>
          <cell r="J3893" t="str">
            <v>Israel</v>
          </cell>
          <cell r="K3893">
            <v>44164</v>
          </cell>
          <cell r="L3893" t="str">
            <v>IL</v>
          </cell>
          <cell r="M3893" t="str">
            <v>D61P</v>
          </cell>
          <cell r="N3893" t="str">
            <v>D</v>
          </cell>
          <cell r="O3893" t="str">
            <v>6</v>
          </cell>
          <cell r="P3893" t="str">
            <v>Regular</v>
          </cell>
          <cell r="T3893">
            <v>1</v>
          </cell>
          <cell r="U3893" t="str">
            <v>ILS</v>
          </cell>
          <cell r="V3893" t="str">
            <v>Products - R&amp;D</v>
          </cell>
          <cell r="W3893" t="str">
            <v>Dorit Dor</v>
          </cell>
          <cell r="Y3893" t="str">
            <v>Not Eligible - NH</v>
          </cell>
          <cell r="AA3893">
            <v>0</v>
          </cell>
          <cell r="AB3893">
            <v>18000</v>
          </cell>
          <cell r="AC3893">
            <v>66359.447004608301</v>
          </cell>
          <cell r="AW3893">
            <v>66359.447004608301</v>
          </cell>
        </row>
        <row r="3894">
          <cell r="B3894">
            <v>21519</v>
          </cell>
          <cell r="C3894">
            <v>16606</v>
          </cell>
          <cell r="D3894">
            <v>250588</v>
          </cell>
          <cell r="E3894" t="str">
            <v>Shira Cohen</v>
          </cell>
          <cell r="F3894" t="str">
            <v>SOFTWARE DEVELOPER</v>
          </cell>
          <cell r="G3894" t="str">
            <v>Employee</v>
          </cell>
          <cell r="H3894" t="str">
            <v>Products - R&amp;D</v>
          </cell>
          <cell r="I3894" t="str">
            <v>TEL-AVIV</v>
          </cell>
          <cell r="J3894" t="str">
            <v>Israel</v>
          </cell>
          <cell r="K3894">
            <v>44060</v>
          </cell>
          <cell r="L3894" t="str">
            <v>IL</v>
          </cell>
          <cell r="M3894" t="str">
            <v>D61P</v>
          </cell>
          <cell r="N3894" t="str">
            <v>D</v>
          </cell>
          <cell r="O3894" t="str">
            <v>6</v>
          </cell>
          <cell r="P3894" t="str">
            <v>Regular</v>
          </cell>
          <cell r="T3894">
            <v>1</v>
          </cell>
          <cell r="U3894" t="str">
            <v>ILS</v>
          </cell>
          <cell r="V3894" t="str">
            <v>Products - R&amp;D</v>
          </cell>
          <cell r="W3894" t="str">
            <v>Dorit Dor</v>
          </cell>
          <cell r="Y3894" t="str">
            <v>Eligible</v>
          </cell>
          <cell r="Z3894">
            <v>16000</v>
          </cell>
          <cell r="AA3894">
            <v>58986.175115207378</v>
          </cell>
          <cell r="AB3894">
            <v>16000</v>
          </cell>
          <cell r="AC3894">
            <v>58986.175115207378</v>
          </cell>
          <cell r="AD3894">
            <v>3</v>
          </cell>
          <cell r="AE3894" t="str">
            <v>D61</v>
          </cell>
          <cell r="AF3894">
            <v>16000</v>
          </cell>
          <cell r="AG3894">
            <v>23000</v>
          </cell>
          <cell r="AH3894">
            <v>0</v>
          </cell>
          <cell r="AI3894">
            <v>1</v>
          </cell>
          <cell r="AJ3894">
            <v>0</v>
          </cell>
          <cell r="AK3894">
            <v>16000</v>
          </cell>
          <cell r="AL3894">
            <v>0</v>
          </cell>
          <cell r="AM3894">
            <v>58986.175115207378</v>
          </cell>
          <cell r="AN3894">
            <v>0</v>
          </cell>
          <cell r="AO3894">
            <v>-0.30434782608695654</v>
          </cell>
          <cell r="AQ3894">
            <v>6500</v>
          </cell>
          <cell r="AR3894">
            <v>86000</v>
          </cell>
          <cell r="AS3894">
            <v>0.11</v>
          </cell>
          <cell r="AT3894">
            <v>1</v>
          </cell>
          <cell r="AU3894">
            <v>0</v>
          </cell>
          <cell r="AV3894">
            <v>16000</v>
          </cell>
          <cell r="AW3894">
            <v>58986.175115207378</v>
          </cell>
          <cell r="AX3894">
            <v>0</v>
          </cell>
          <cell r="AY3894">
            <v>0</v>
          </cell>
          <cell r="AZ3894" t="str">
            <v>Regular Bonus</v>
          </cell>
          <cell r="BA3894" t="str">
            <v>Regular BonusEligible</v>
          </cell>
          <cell r="BB3894" t="str">
            <v>Regular BonusIsrael</v>
          </cell>
          <cell r="BC3894" t="str">
            <v>Regular BonusIsrael Monthly Extra Hours</v>
          </cell>
          <cell r="BD3894" t="str">
            <v>D65</v>
          </cell>
          <cell r="BE3894" t="str">
            <v>Monthly Extra Hours</v>
          </cell>
          <cell r="BF3894">
            <v>16000</v>
          </cell>
          <cell r="BG3894">
            <v>0</v>
          </cell>
          <cell r="BI3894">
            <v>2000</v>
          </cell>
          <cell r="BJ3894">
            <v>11000</v>
          </cell>
          <cell r="BK3894">
            <v>11000</v>
          </cell>
          <cell r="BL3894">
            <v>8800</v>
          </cell>
        </row>
        <row r="3895">
          <cell r="B3895">
            <v>21503</v>
          </cell>
          <cell r="C3895">
            <v>16590</v>
          </cell>
          <cell r="D3895">
            <v>209724</v>
          </cell>
          <cell r="E3895" t="str">
            <v>Assaf Becker</v>
          </cell>
          <cell r="F3895" t="str">
            <v>SOFTWARE DEVELOPER</v>
          </cell>
          <cell r="G3895" t="str">
            <v>Employee</v>
          </cell>
          <cell r="H3895" t="str">
            <v>Products - R&amp;D</v>
          </cell>
          <cell r="I3895" t="str">
            <v>TEL-AVIV</v>
          </cell>
          <cell r="J3895" t="str">
            <v>Israel</v>
          </cell>
          <cell r="K3895">
            <v>44164</v>
          </cell>
          <cell r="L3895" t="str">
            <v>IL</v>
          </cell>
          <cell r="M3895" t="str">
            <v>D61P</v>
          </cell>
          <cell r="N3895" t="str">
            <v>D</v>
          </cell>
          <cell r="O3895" t="str">
            <v>6</v>
          </cell>
          <cell r="P3895" t="str">
            <v>Regular</v>
          </cell>
          <cell r="T3895">
            <v>1</v>
          </cell>
          <cell r="U3895" t="str">
            <v>ILS</v>
          </cell>
          <cell r="V3895" t="str">
            <v>Products - R&amp;D</v>
          </cell>
          <cell r="W3895" t="str">
            <v>Dorit Dor</v>
          </cell>
          <cell r="Y3895" t="str">
            <v>Not Eligible - NH</v>
          </cell>
          <cell r="AA3895">
            <v>0</v>
          </cell>
          <cell r="AB3895">
            <v>18000</v>
          </cell>
          <cell r="AC3895">
            <v>66359.447004608301</v>
          </cell>
          <cell r="AW3895">
            <v>66359.447004608301</v>
          </cell>
        </row>
        <row r="3896">
          <cell r="B3896">
            <v>21545</v>
          </cell>
          <cell r="C3896">
            <v>16632</v>
          </cell>
          <cell r="D3896">
            <v>248898</v>
          </cell>
          <cell r="E3896" t="str">
            <v>Kol Amiti</v>
          </cell>
          <cell r="F3896" t="str">
            <v>SOFTWARE DEVELOPER INTERN</v>
          </cell>
          <cell r="G3896" t="str">
            <v>Hourly Partial Time</v>
          </cell>
          <cell r="H3896" t="str">
            <v>Products - R&amp;D</v>
          </cell>
          <cell r="I3896" t="str">
            <v>TEL-AVIV</v>
          </cell>
          <cell r="J3896" t="str">
            <v>Israel</v>
          </cell>
          <cell r="K3896">
            <v>44160</v>
          </cell>
          <cell r="L3896" t="str">
            <v>IL</v>
          </cell>
          <cell r="M3896" t="str">
            <v>D61P</v>
          </cell>
          <cell r="N3896" t="str">
            <v>D</v>
          </cell>
          <cell r="O3896" t="str">
            <v>6</v>
          </cell>
          <cell r="P3896" t="str">
            <v>Regular</v>
          </cell>
          <cell r="T3896">
            <v>1</v>
          </cell>
          <cell r="U3896" t="str">
            <v>ILS</v>
          </cell>
          <cell r="V3896" t="str">
            <v>Products - R&amp;D</v>
          </cell>
          <cell r="W3896" t="str">
            <v>Dorit Dor</v>
          </cell>
          <cell r="Y3896" t="str">
            <v>Not Eligible - NH</v>
          </cell>
          <cell r="AA3896">
            <v>0</v>
          </cell>
          <cell r="AB3896">
            <v>11860</v>
          </cell>
          <cell r="AC3896">
            <v>43723.502304147463</v>
          </cell>
          <cell r="AW3896">
            <v>43723.502304147463</v>
          </cell>
        </row>
        <row r="3897">
          <cell r="B3897">
            <v>21565</v>
          </cell>
          <cell r="C3897">
            <v>16652</v>
          </cell>
          <cell r="E3897" t="str">
            <v>Tom Shalom</v>
          </cell>
          <cell r="F3897" t="str">
            <v>TEAM LEADER</v>
          </cell>
          <cell r="G3897" t="str">
            <v>Employee</v>
          </cell>
          <cell r="H3897" t="str">
            <v>Products - R&amp;D</v>
          </cell>
          <cell r="I3897" t="str">
            <v>TEL-AVIV</v>
          </cell>
          <cell r="J3897" t="str">
            <v>Israel</v>
          </cell>
          <cell r="K3897">
            <v>43317</v>
          </cell>
          <cell r="L3897" t="str">
            <v>IL</v>
          </cell>
          <cell r="M3897" t="str">
            <v>D41M</v>
          </cell>
          <cell r="N3897" t="str">
            <v>D</v>
          </cell>
          <cell r="O3897" t="str">
            <v>4</v>
          </cell>
          <cell r="P3897" t="str">
            <v>Regular</v>
          </cell>
          <cell r="T3897">
            <v>1</v>
          </cell>
          <cell r="U3897" t="str">
            <v>ILS</v>
          </cell>
          <cell r="V3897" t="str">
            <v>Products - R&amp;D</v>
          </cell>
          <cell r="W3897" t="str">
            <v>Dorit Dor</v>
          </cell>
          <cell r="Y3897" t="str">
            <v>Eligible</v>
          </cell>
          <cell r="Z3897">
            <v>29700</v>
          </cell>
          <cell r="AA3897">
            <v>109493.08755760369</v>
          </cell>
          <cell r="AB3897">
            <v>34000</v>
          </cell>
          <cell r="AC3897">
            <v>125345.62211981567</v>
          </cell>
          <cell r="AD3897">
            <v>4</v>
          </cell>
          <cell r="AE3897" t="str">
            <v>D41</v>
          </cell>
          <cell r="AF3897">
            <v>25500</v>
          </cell>
          <cell r="AG3897">
            <v>37000</v>
          </cell>
          <cell r="AH3897">
            <v>0.73</v>
          </cell>
          <cell r="AI3897">
            <v>4</v>
          </cell>
          <cell r="AJ3897">
            <v>0</v>
          </cell>
          <cell r="AK3897">
            <v>34000</v>
          </cell>
          <cell r="AL3897">
            <v>0</v>
          </cell>
          <cell r="AM3897">
            <v>125345.62211981567</v>
          </cell>
          <cell r="AN3897">
            <v>0</v>
          </cell>
          <cell r="AO3897">
            <v>-8.108108108108103E-2</v>
          </cell>
          <cell r="AP3897" t="str">
            <v>Already received an increase</v>
          </cell>
          <cell r="AQ3897">
            <v>6500</v>
          </cell>
          <cell r="AR3897">
            <v>86000</v>
          </cell>
          <cell r="AS3897">
            <v>0.34</v>
          </cell>
          <cell r="AT3897">
            <v>1</v>
          </cell>
          <cell r="AU3897">
            <v>0</v>
          </cell>
          <cell r="AV3897">
            <v>34000</v>
          </cell>
          <cell r="AW3897">
            <v>125345.62211981567</v>
          </cell>
          <cell r="AX3897">
            <v>0</v>
          </cell>
          <cell r="AY3897">
            <v>0</v>
          </cell>
          <cell r="AZ3897" t="str">
            <v>Regular Bonus</v>
          </cell>
          <cell r="BA3897" t="str">
            <v>Regular BonusEligible</v>
          </cell>
          <cell r="BB3897" t="str">
            <v>Regular BonusIsrael</v>
          </cell>
          <cell r="BC3897" t="str">
            <v>Regular BonusIsrael Employee</v>
          </cell>
          <cell r="BD3897" t="str">
            <v>D55</v>
          </cell>
          <cell r="BE3897" t="str">
            <v>Employee</v>
          </cell>
          <cell r="BF3897">
            <v>34000</v>
          </cell>
          <cell r="BG3897">
            <v>0</v>
          </cell>
          <cell r="BI3897">
            <v>4000</v>
          </cell>
          <cell r="BJ3897">
            <v>49000</v>
          </cell>
          <cell r="BK3897">
            <v>49000</v>
          </cell>
          <cell r="BL3897">
            <v>39200</v>
          </cell>
        </row>
        <row r="3898">
          <cell r="B3898">
            <v>21578</v>
          </cell>
          <cell r="C3898">
            <v>16665</v>
          </cell>
          <cell r="E3898" t="str">
            <v>Ben Agai</v>
          </cell>
          <cell r="F3898" t="str">
            <v>Team Leader</v>
          </cell>
          <cell r="G3898" t="str">
            <v>Employee</v>
          </cell>
          <cell r="H3898" t="str">
            <v>Products - R&amp;D</v>
          </cell>
          <cell r="I3898" t="str">
            <v>TEL-AVIV</v>
          </cell>
          <cell r="J3898" t="str">
            <v>Israel</v>
          </cell>
          <cell r="K3898">
            <v>43660</v>
          </cell>
          <cell r="L3898" t="str">
            <v>IL</v>
          </cell>
          <cell r="M3898" t="str">
            <v>D41M</v>
          </cell>
          <cell r="N3898" t="str">
            <v>D</v>
          </cell>
          <cell r="O3898" t="str">
            <v>4</v>
          </cell>
          <cell r="P3898" t="str">
            <v>Regular</v>
          </cell>
          <cell r="T3898">
            <v>1</v>
          </cell>
          <cell r="U3898" t="str">
            <v>ILS</v>
          </cell>
          <cell r="V3898" t="str">
            <v>Products - R&amp;D</v>
          </cell>
          <cell r="W3898" t="str">
            <v>Dorit Dor</v>
          </cell>
          <cell r="Y3898" t="str">
            <v>Eligible</v>
          </cell>
          <cell r="Z3898">
            <v>27700</v>
          </cell>
          <cell r="AA3898">
            <v>102119.81566820276</v>
          </cell>
          <cell r="AB3898">
            <v>33000</v>
          </cell>
          <cell r="AC3898">
            <v>121658.98617511521</v>
          </cell>
          <cell r="AD3898">
            <v>5</v>
          </cell>
          <cell r="AE3898" t="str">
            <v>D41</v>
          </cell>
          <cell r="AF3898">
            <v>25500</v>
          </cell>
          <cell r="AG3898">
            <v>37000</v>
          </cell>
          <cell r="AH3898">
            <v>0.65</v>
          </cell>
          <cell r="AI3898">
            <v>3</v>
          </cell>
          <cell r="AJ3898">
            <v>0</v>
          </cell>
          <cell r="AK3898">
            <v>33000</v>
          </cell>
          <cell r="AL3898">
            <v>0</v>
          </cell>
          <cell r="AM3898">
            <v>121658.98617511521</v>
          </cell>
          <cell r="AN3898">
            <v>0</v>
          </cell>
          <cell r="AO3898">
            <v>-0.10810810810810811</v>
          </cell>
          <cell r="AP3898" t="str">
            <v>Already received an increase</v>
          </cell>
          <cell r="AQ3898">
            <v>6500</v>
          </cell>
          <cell r="AR3898">
            <v>86000</v>
          </cell>
          <cell r="AS3898">
            <v>0.33</v>
          </cell>
          <cell r="AT3898">
            <v>1</v>
          </cell>
          <cell r="AU3898">
            <v>0</v>
          </cell>
          <cell r="AV3898">
            <v>33000</v>
          </cell>
          <cell r="AW3898">
            <v>121658.98617511521</v>
          </cell>
          <cell r="AX3898">
            <v>0</v>
          </cell>
          <cell r="AY3898">
            <v>0</v>
          </cell>
          <cell r="AZ3898" t="str">
            <v>Regular Bonus</v>
          </cell>
          <cell r="BA3898" t="str">
            <v>Regular BonusEligible</v>
          </cell>
          <cell r="BB3898" t="str">
            <v>Regular BonusIsrael</v>
          </cell>
          <cell r="BC3898" t="str">
            <v>Regular BonusIsrael Employee</v>
          </cell>
          <cell r="BD3898" t="str">
            <v>D55</v>
          </cell>
          <cell r="BE3898" t="str">
            <v>Employee</v>
          </cell>
          <cell r="BF3898">
            <v>33000</v>
          </cell>
          <cell r="BG3898">
            <v>0</v>
          </cell>
          <cell r="BI3898">
            <v>4000</v>
          </cell>
          <cell r="BJ3898">
            <v>54000</v>
          </cell>
          <cell r="BK3898">
            <v>54000</v>
          </cell>
          <cell r="BL3898">
            <v>43200</v>
          </cell>
        </row>
        <row r="3899">
          <cell r="B3899">
            <v>21645</v>
          </cell>
          <cell r="C3899">
            <v>16732</v>
          </cell>
          <cell r="D3899">
            <v>248140</v>
          </cell>
          <cell r="E3899" t="str">
            <v>Liran Zuriel</v>
          </cell>
          <cell r="F3899" t="str">
            <v>SOFTWARE DEVELOPER INTERN</v>
          </cell>
          <cell r="G3899" t="str">
            <v>Hourly Partial Time</v>
          </cell>
          <cell r="H3899" t="str">
            <v>Products - R&amp;D</v>
          </cell>
          <cell r="I3899" t="str">
            <v>TEL-AVIV</v>
          </cell>
          <cell r="J3899" t="str">
            <v>Israel</v>
          </cell>
          <cell r="K3899">
            <v>44122</v>
          </cell>
          <cell r="L3899" t="str">
            <v>IL</v>
          </cell>
          <cell r="M3899" t="str">
            <v>D61P</v>
          </cell>
          <cell r="N3899" t="str">
            <v>D</v>
          </cell>
          <cell r="O3899" t="str">
            <v>6</v>
          </cell>
          <cell r="P3899" t="str">
            <v>Regular</v>
          </cell>
          <cell r="T3899">
            <v>1</v>
          </cell>
          <cell r="U3899" t="str">
            <v>ILS</v>
          </cell>
          <cell r="V3899" t="str">
            <v>Products - R&amp;D</v>
          </cell>
          <cell r="W3899" t="str">
            <v>Dorit Dor</v>
          </cell>
          <cell r="Y3899" t="str">
            <v>Not Eligible - NH</v>
          </cell>
          <cell r="AA3899">
            <v>0</v>
          </cell>
          <cell r="AB3899">
            <v>6838</v>
          </cell>
          <cell r="AC3899">
            <v>25209.216589861753</v>
          </cell>
          <cell r="AW3899">
            <v>25209.216589861753</v>
          </cell>
        </row>
        <row r="3900">
          <cell r="B3900">
            <v>21648</v>
          </cell>
          <cell r="C3900">
            <v>16735</v>
          </cell>
          <cell r="D3900">
            <v>248139</v>
          </cell>
          <cell r="E3900" t="str">
            <v>Amichai Yehezkael</v>
          </cell>
          <cell r="F3900" t="str">
            <v>SOFTWARE DEVELOPER INTERN</v>
          </cell>
          <cell r="G3900" t="str">
            <v>Hourly Partial Time</v>
          </cell>
          <cell r="H3900" t="str">
            <v>Products - R&amp;D</v>
          </cell>
          <cell r="I3900" t="str">
            <v>TEL-AVIV</v>
          </cell>
          <cell r="J3900" t="str">
            <v>Israel</v>
          </cell>
          <cell r="K3900">
            <v>44122</v>
          </cell>
          <cell r="L3900" t="str">
            <v>IL</v>
          </cell>
          <cell r="M3900" t="str">
            <v>D61P</v>
          </cell>
          <cell r="N3900" t="str">
            <v>D</v>
          </cell>
          <cell r="O3900" t="str">
            <v>6</v>
          </cell>
          <cell r="P3900" t="str">
            <v>Regular</v>
          </cell>
          <cell r="T3900">
            <v>1</v>
          </cell>
          <cell r="U3900" t="str">
            <v>ILS</v>
          </cell>
          <cell r="V3900" t="str">
            <v>Products - R&amp;D</v>
          </cell>
          <cell r="W3900" t="str">
            <v>Dorit Dor</v>
          </cell>
          <cell r="Y3900" t="str">
            <v>Not Eligible - NH</v>
          </cell>
          <cell r="AA3900">
            <v>0</v>
          </cell>
          <cell r="AB3900">
            <v>6838</v>
          </cell>
          <cell r="AC3900">
            <v>25209.216589861753</v>
          </cell>
          <cell r="AW3900">
            <v>25209.216589861753</v>
          </cell>
        </row>
        <row r="3901">
          <cell r="B3901">
            <v>21649</v>
          </cell>
          <cell r="C3901">
            <v>16736</v>
          </cell>
          <cell r="D3901">
            <v>248138</v>
          </cell>
          <cell r="E3901" t="str">
            <v>Tina Sobolev</v>
          </cell>
          <cell r="F3901" t="str">
            <v>SOFTWARE DEVELOPER INTERN</v>
          </cell>
          <cell r="G3901" t="str">
            <v>Hourly Partial Time</v>
          </cell>
          <cell r="H3901" t="str">
            <v>Products - R&amp;D</v>
          </cell>
          <cell r="I3901" t="str">
            <v>TEL-AVIV</v>
          </cell>
          <cell r="J3901" t="str">
            <v>Israel</v>
          </cell>
          <cell r="K3901">
            <v>44122</v>
          </cell>
          <cell r="L3901" t="str">
            <v>IL</v>
          </cell>
          <cell r="M3901" t="str">
            <v>D61P</v>
          </cell>
          <cell r="N3901" t="str">
            <v>D</v>
          </cell>
          <cell r="O3901" t="str">
            <v>6</v>
          </cell>
          <cell r="P3901" t="str">
            <v>Regular</v>
          </cell>
          <cell r="T3901">
            <v>1</v>
          </cell>
          <cell r="U3901" t="str">
            <v>ILS</v>
          </cell>
          <cell r="V3901" t="str">
            <v>Products - R&amp;D</v>
          </cell>
          <cell r="W3901" t="str">
            <v>Dorit Dor</v>
          </cell>
          <cell r="Y3901" t="str">
            <v>Not Eligible - NH</v>
          </cell>
          <cell r="AA3901">
            <v>0</v>
          </cell>
          <cell r="AB3901">
            <v>6838</v>
          </cell>
          <cell r="AC3901">
            <v>25209.216589861753</v>
          </cell>
          <cell r="AW3901">
            <v>25209.216589861753</v>
          </cell>
        </row>
        <row r="3902">
          <cell r="B3902">
            <v>21654</v>
          </cell>
          <cell r="C3902">
            <v>16741</v>
          </cell>
          <cell r="D3902">
            <v>245236</v>
          </cell>
          <cell r="E3902" t="str">
            <v>Daniel Ivkovich</v>
          </cell>
          <cell r="F3902" t="str">
            <v>SOFTWARE DEVELOPER</v>
          </cell>
          <cell r="G3902" t="str">
            <v>Hourly Partial Time</v>
          </cell>
          <cell r="H3902" t="str">
            <v>Products - R&amp;D</v>
          </cell>
          <cell r="I3902" t="str">
            <v>TEL-AVIV</v>
          </cell>
          <cell r="J3902" t="str">
            <v>Israel</v>
          </cell>
          <cell r="K3902">
            <v>44123</v>
          </cell>
          <cell r="L3902" t="str">
            <v>IL</v>
          </cell>
          <cell r="M3902" t="str">
            <v>D61S</v>
          </cell>
          <cell r="N3902" t="str">
            <v>D</v>
          </cell>
          <cell r="O3902" t="str">
            <v>6</v>
          </cell>
          <cell r="P3902" t="str">
            <v>Regular</v>
          </cell>
          <cell r="T3902">
            <v>1</v>
          </cell>
          <cell r="U3902" t="str">
            <v>ILS</v>
          </cell>
          <cell r="V3902" t="str">
            <v>Products - R&amp;D</v>
          </cell>
          <cell r="W3902" t="str">
            <v>Dorit Dor</v>
          </cell>
          <cell r="Y3902" t="str">
            <v>Not Eligible - NH</v>
          </cell>
          <cell r="AA3902">
            <v>0</v>
          </cell>
          <cell r="AB3902">
            <v>13720</v>
          </cell>
          <cell r="AC3902">
            <v>50580.645161290326</v>
          </cell>
          <cell r="AW3902">
            <v>50580.645161290326</v>
          </cell>
        </row>
        <row r="3903">
          <cell r="B3903">
            <v>21546</v>
          </cell>
          <cell r="C3903">
            <v>16633</v>
          </cell>
          <cell r="D3903">
            <v>243706</v>
          </cell>
          <cell r="E3903" t="str">
            <v>Ilya Yulish</v>
          </cell>
          <cell r="F3903" t="str">
            <v>TEAM LEADER</v>
          </cell>
          <cell r="G3903" t="str">
            <v>Employee</v>
          </cell>
          <cell r="H3903" t="str">
            <v>Products - R&amp;D</v>
          </cell>
          <cell r="I3903" t="str">
            <v>TEL-AVIV</v>
          </cell>
          <cell r="J3903" t="str">
            <v>Israel</v>
          </cell>
          <cell r="K3903">
            <v>44088</v>
          </cell>
          <cell r="L3903" t="str">
            <v>IL</v>
          </cell>
          <cell r="M3903" t="str">
            <v>D41M</v>
          </cell>
          <cell r="N3903" t="str">
            <v>D</v>
          </cell>
          <cell r="O3903" t="str">
            <v>4</v>
          </cell>
          <cell r="P3903" t="str">
            <v>Regular</v>
          </cell>
          <cell r="T3903">
            <v>1</v>
          </cell>
          <cell r="U3903" t="str">
            <v>ILS</v>
          </cell>
          <cell r="V3903" t="str">
            <v>Products - R&amp;D</v>
          </cell>
          <cell r="W3903" t="str">
            <v>Dorit Dor</v>
          </cell>
          <cell r="Y3903" t="str">
            <v>Eligible</v>
          </cell>
          <cell r="Z3903">
            <v>37000</v>
          </cell>
          <cell r="AA3903">
            <v>136405.52995391705</v>
          </cell>
          <cell r="AB3903">
            <v>37000</v>
          </cell>
          <cell r="AC3903">
            <v>136405.52995391705</v>
          </cell>
          <cell r="AD3903">
            <v>1</v>
          </cell>
          <cell r="AE3903" t="str">
            <v>D41</v>
          </cell>
          <cell r="AF3903">
            <v>25500</v>
          </cell>
          <cell r="AG3903">
            <v>37000</v>
          </cell>
          <cell r="AH3903">
            <v>1</v>
          </cell>
          <cell r="AI3903">
            <v>5</v>
          </cell>
          <cell r="AJ3903">
            <v>0</v>
          </cell>
          <cell r="AK3903">
            <v>37000</v>
          </cell>
          <cell r="AL3903">
            <v>0</v>
          </cell>
          <cell r="AM3903">
            <v>136405.52995391705</v>
          </cell>
          <cell r="AN3903">
            <v>0</v>
          </cell>
          <cell r="AO3903">
            <v>0</v>
          </cell>
          <cell r="AP3903" t="str">
            <v>Low Performer</v>
          </cell>
          <cell r="AQ3903">
            <v>6500</v>
          </cell>
          <cell r="AR3903">
            <v>86000</v>
          </cell>
          <cell r="AS3903">
            <v>0.38</v>
          </cell>
          <cell r="AT3903">
            <v>1</v>
          </cell>
          <cell r="AU3903">
            <v>0</v>
          </cell>
          <cell r="AV3903">
            <v>37000</v>
          </cell>
          <cell r="AW3903">
            <v>136405.52995391705</v>
          </cell>
          <cell r="AX3903">
            <v>0</v>
          </cell>
          <cell r="AY3903">
            <v>0</v>
          </cell>
          <cell r="AZ3903" t="str">
            <v>Regular Bonus</v>
          </cell>
          <cell r="BA3903" t="str">
            <v>Regular BonusEligible</v>
          </cell>
          <cell r="BB3903" t="str">
            <v>Regular BonusIsrael</v>
          </cell>
          <cell r="BC3903" t="str">
            <v>Regular BonusIsrael Employee</v>
          </cell>
          <cell r="BD3903" t="str">
            <v>D45</v>
          </cell>
          <cell r="BE3903" t="str">
            <v>Employee</v>
          </cell>
          <cell r="BF3903">
            <v>37000</v>
          </cell>
          <cell r="BG3903">
            <v>0</v>
          </cell>
          <cell r="BI3903">
            <v>4000</v>
          </cell>
          <cell r="BJ3903">
            <v>0</v>
          </cell>
          <cell r="BK3903">
            <v>4000</v>
          </cell>
          <cell r="BL3903">
            <v>4000</v>
          </cell>
        </row>
        <row r="3904">
          <cell r="B3904">
            <v>21563</v>
          </cell>
          <cell r="C3904">
            <v>16650</v>
          </cell>
          <cell r="E3904" t="str">
            <v>Violetta Yanai</v>
          </cell>
          <cell r="F3904" t="str">
            <v>UI GRAPHIC DESIGNER</v>
          </cell>
          <cell r="G3904" t="str">
            <v>PTE</v>
          </cell>
          <cell r="H3904" t="str">
            <v>Products - R&amp;D</v>
          </cell>
          <cell r="I3904" t="str">
            <v>TEL-AVIV</v>
          </cell>
          <cell r="J3904" t="str">
            <v>Israel</v>
          </cell>
          <cell r="K3904">
            <v>43772</v>
          </cell>
          <cell r="L3904" t="str">
            <v>IL</v>
          </cell>
          <cell r="M3904" t="str">
            <v>T57P</v>
          </cell>
          <cell r="N3904" t="str">
            <v>T</v>
          </cell>
          <cell r="O3904" t="str">
            <v>5</v>
          </cell>
          <cell r="P3904" t="str">
            <v>Regular</v>
          </cell>
          <cell r="T3904">
            <v>1</v>
          </cell>
          <cell r="U3904" t="str">
            <v>ILS</v>
          </cell>
          <cell r="V3904" t="str">
            <v>Products - R&amp;D</v>
          </cell>
          <cell r="W3904" t="str">
            <v>Dorit Dor</v>
          </cell>
          <cell r="Y3904" t="str">
            <v>Eligible</v>
          </cell>
          <cell r="Z3904">
            <v>20700</v>
          </cell>
          <cell r="AA3904">
            <v>76313.364055299535</v>
          </cell>
          <cell r="AB3904">
            <v>20700</v>
          </cell>
          <cell r="AC3904">
            <v>76313.364055299535</v>
          </cell>
          <cell r="AD3904">
            <v>3</v>
          </cell>
          <cell r="AE3904" t="str">
            <v>T57</v>
          </cell>
          <cell r="AF3904">
            <v>16000</v>
          </cell>
          <cell r="AG3904">
            <v>25500</v>
          </cell>
          <cell r="AH3904">
            <v>0.49</v>
          </cell>
          <cell r="AI3904">
            <v>3</v>
          </cell>
          <cell r="AJ3904">
            <v>0</v>
          </cell>
          <cell r="AK3904">
            <v>21114</v>
          </cell>
          <cell r="AL3904">
            <v>2.0000000000000018E-2</v>
          </cell>
          <cell r="AM3904">
            <v>77839.631336405539</v>
          </cell>
          <cell r="AN3904">
            <v>1526.2672811060038</v>
          </cell>
          <cell r="AO3904">
            <v>-0.17200000000000004</v>
          </cell>
          <cell r="AQ3904">
            <v>6500</v>
          </cell>
          <cell r="AR3904">
            <v>86000</v>
          </cell>
          <cell r="AS3904">
            <v>0.17</v>
          </cell>
          <cell r="AT3904">
            <v>1</v>
          </cell>
          <cell r="AU3904">
            <v>0</v>
          </cell>
          <cell r="AV3904">
            <v>21114</v>
          </cell>
          <cell r="AW3904">
            <v>77839.631336405539</v>
          </cell>
          <cell r="AX3904">
            <v>2.0000000000000018E-2</v>
          </cell>
          <cell r="AY3904">
            <v>1526.2672811060038</v>
          </cell>
          <cell r="AZ3904" t="str">
            <v>Regular Bonus</v>
          </cell>
          <cell r="BA3904" t="str">
            <v>Regular BonusEligible</v>
          </cell>
          <cell r="BB3904" t="str">
            <v>Regular BonusIsrael</v>
          </cell>
          <cell r="BC3904" t="str">
            <v>Regular BonusIsrael Employee</v>
          </cell>
          <cell r="BD3904" t="str">
            <v>P54</v>
          </cell>
          <cell r="BE3904" t="str">
            <v>Employee</v>
          </cell>
          <cell r="BF3904">
            <v>20700</v>
          </cell>
          <cell r="BG3904">
            <v>0</v>
          </cell>
          <cell r="BI3904">
            <v>4000</v>
          </cell>
          <cell r="BJ3904">
            <v>20000</v>
          </cell>
          <cell r="BK3904">
            <v>20000</v>
          </cell>
          <cell r="BL3904">
            <v>16000</v>
          </cell>
        </row>
        <row r="3905">
          <cell r="B3905">
            <v>21564</v>
          </cell>
          <cell r="C3905">
            <v>16651</v>
          </cell>
          <cell r="E3905" t="str">
            <v>Arik Litichevskey</v>
          </cell>
          <cell r="F3905" t="str">
            <v>DIRECTOR</v>
          </cell>
          <cell r="G3905" t="str">
            <v>Employee</v>
          </cell>
          <cell r="H3905" t="str">
            <v>Products - R&amp;D</v>
          </cell>
          <cell r="I3905" t="str">
            <v>TEL-AVIV</v>
          </cell>
          <cell r="J3905" t="str">
            <v>Israel</v>
          </cell>
          <cell r="K3905">
            <v>43556</v>
          </cell>
          <cell r="L3905" t="str">
            <v>IL</v>
          </cell>
          <cell r="M3905" t="str">
            <v>D20M</v>
          </cell>
          <cell r="N3905" t="str">
            <v>D</v>
          </cell>
          <cell r="O3905" t="str">
            <v>2</v>
          </cell>
          <cell r="P3905" t="str">
            <v>Regular</v>
          </cell>
          <cell r="T3905">
            <v>1</v>
          </cell>
          <cell r="U3905" t="str">
            <v>ILS</v>
          </cell>
          <cell r="V3905" t="str">
            <v>Products - R&amp;D</v>
          </cell>
          <cell r="W3905" t="str">
            <v>Dorit Dor</v>
          </cell>
          <cell r="Y3905" t="str">
            <v>Eligible</v>
          </cell>
          <cell r="Z3905">
            <v>45000</v>
          </cell>
          <cell r="AA3905">
            <v>165898.61751152074</v>
          </cell>
          <cell r="AB3905">
            <v>45000</v>
          </cell>
          <cell r="AC3905">
            <v>165898.61751152074</v>
          </cell>
          <cell r="AD3905">
            <v>4</v>
          </cell>
          <cell r="AE3905" t="str">
            <v>D20</v>
          </cell>
          <cell r="AF3905">
            <v>41000</v>
          </cell>
          <cell r="AG3905">
            <v>55000</v>
          </cell>
          <cell r="AH3905">
            <v>0.28000000000000003</v>
          </cell>
          <cell r="AI3905">
            <v>2</v>
          </cell>
          <cell r="AJ3905">
            <v>0</v>
          </cell>
          <cell r="AK3905">
            <v>47250</v>
          </cell>
          <cell r="AL3905">
            <v>5.0000000000000044E-2</v>
          </cell>
          <cell r="AM3905">
            <v>174193.54838709679</v>
          </cell>
          <cell r="AN3905">
            <v>8294.930875576043</v>
          </cell>
          <cell r="AO3905">
            <v>-0.14090909090909087</v>
          </cell>
          <cell r="AQ3905">
            <v>6500</v>
          </cell>
          <cell r="AR3905">
            <v>86000</v>
          </cell>
          <cell r="AS3905">
            <v>0.48</v>
          </cell>
          <cell r="AT3905">
            <v>1</v>
          </cell>
          <cell r="AU3905">
            <v>0</v>
          </cell>
          <cell r="AV3905">
            <v>47250</v>
          </cell>
          <cell r="AW3905">
            <v>174193.54838709679</v>
          </cell>
          <cell r="AX3905">
            <v>5.0000000000000044E-2</v>
          </cell>
          <cell r="AY3905">
            <v>8294.930875576043</v>
          </cell>
          <cell r="AZ3905" t="str">
            <v>Regular Bonus</v>
          </cell>
          <cell r="BA3905" t="str">
            <v>Regular BonusEligible</v>
          </cell>
          <cell r="BB3905" t="str">
            <v>Regular BonusIsrael</v>
          </cell>
          <cell r="BC3905" t="str">
            <v>Regular BonusIsrael Employee</v>
          </cell>
          <cell r="BD3905" t="str">
            <v>D25</v>
          </cell>
          <cell r="BE3905" t="str">
            <v>Employee</v>
          </cell>
          <cell r="BF3905">
            <v>45000</v>
          </cell>
          <cell r="BG3905">
            <v>0</v>
          </cell>
          <cell r="BI3905">
            <v>4000</v>
          </cell>
          <cell r="BJ3905">
            <v>130000</v>
          </cell>
          <cell r="BK3905">
            <v>130000</v>
          </cell>
          <cell r="BL3905">
            <v>104000</v>
          </cell>
        </row>
        <row r="3906">
          <cell r="B3906">
            <v>21566</v>
          </cell>
          <cell r="C3906">
            <v>16653</v>
          </cell>
          <cell r="E3906" t="str">
            <v>Aviva Lerman</v>
          </cell>
          <cell r="F3906" t="str">
            <v>QA ENGINEER</v>
          </cell>
          <cell r="G3906" t="str">
            <v>Hourly Partial Time</v>
          </cell>
          <cell r="H3906" t="str">
            <v>Products - R&amp;D</v>
          </cell>
          <cell r="I3906" t="str">
            <v>TEL-AVIV</v>
          </cell>
          <cell r="J3906" t="str">
            <v>Israel</v>
          </cell>
          <cell r="K3906">
            <v>43466</v>
          </cell>
          <cell r="L3906" t="str">
            <v>IL</v>
          </cell>
          <cell r="M3906" t="str">
            <v>T61S</v>
          </cell>
          <cell r="N3906" t="str">
            <v>T</v>
          </cell>
          <cell r="O3906" t="str">
            <v>6</v>
          </cell>
          <cell r="P3906" t="str">
            <v>Regular</v>
          </cell>
          <cell r="T3906">
            <v>1</v>
          </cell>
          <cell r="U3906" t="str">
            <v>ILS</v>
          </cell>
          <cell r="V3906" t="str">
            <v>Products - R&amp;D</v>
          </cell>
          <cell r="W3906" t="str">
            <v>Dorit Dor</v>
          </cell>
          <cell r="Y3906" t="str">
            <v>Eligible</v>
          </cell>
          <cell r="Z3906">
            <v>14650</v>
          </cell>
          <cell r="AA3906">
            <v>54009.216589861753</v>
          </cell>
          <cell r="AB3906">
            <v>14650</v>
          </cell>
          <cell r="AC3906">
            <v>54009.216589861753</v>
          </cell>
          <cell r="AD3906">
            <v>3</v>
          </cell>
          <cell r="AE3906" t="str">
            <v>T61</v>
          </cell>
          <cell r="AF3906">
            <v>10000</v>
          </cell>
          <cell r="AG3906">
            <v>16510</v>
          </cell>
          <cell r="AH3906">
            <v>0.71</v>
          </cell>
          <cell r="AI3906">
            <v>4</v>
          </cell>
          <cell r="AJ3906">
            <v>0</v>
          </cell>
          <cell r="AK3906">
            <v>14869.749999999998</v>
          </cell>
          <cell r="AL3906">
            <v>1.4999999999999902E-2</v>
          </cell>
          <cell r="AM3906">
            <v>54819.354838709667</v>
          </cell>
          <cell r="AN3906">
            <v>810.13824884791393</v>
          </cell>
          <cell r="AO3906">
            <v>-9.9348879466989781E-2</v>
          </cell>
          <cell r="AQ3906">
            <v>6500</v>
          </cell>
          <cell r="AR3906">
            <v>86000</v>
          </cell>
          <cell r="AS3906">
            <v>0.1</v>
          </cell>
          <cell r="AT3906">
            <v>1</v>
          </cell>
          <cell r="AU3906">
            <v>0</v>
          </cell>
          <cell r="AV3906">
            <v>14869.749999999998</v>
          </cell>
          <cell r="AW3906">
            <v>54819.354838709667</v>
          </cell>
          <cell r="AX3906">
            <v>1.4999999999999902E-2</v>
          </cell>
          <cell r="AY3906">
            <v>810.13824884791393</v>
          </cell>
          <cell r="AZ3906" t="str">
            <v>Regular Bonus</v>
          </cell>
          <cell r="BA3906" t="str">
            <v>Regular BonusEligible</v>
          </cell>
          <cell r="BB3906" t="str">
            <v>Regular BonusIsrael</v>
          </cell>
          <cell r="BC3906" t="str">
            <v>Regular BonusIsrael Hourly Partial Time</v>
          </cell>
          <cell r="BD3906" t="str">
            <v>T61</v>
          </cell>
          <cell r="BE3906" t="str">
            <v>Hourly Partial Time</v>
          </cell>
          <cell r="BF3906">
            <v>14650</v>
          </cell>
          <cell r="BG3906">
            <v>0</v>
          </cell>
          <cell r="BI3906">
            <v>2000</v>
          </cell>
          <cell r="BJ3906">
            <v>6000</v>
          </cell>
          <cell r="BK3906">
            <v>6000</v>
          </cell>
          <cell r="BL3906">
            <v>4800</v>
          </cell>
        </row>
        <row r="3907">
          <cell r="B3907">
            <v>21567</v>
          </cell>
          <cell r="C3907">
            <v>16654</v>
          </cell>
          <cell r="E3907" t="str">
            <v>Tomer Shahar</v>
          </cell>
          <cell r="F3907" t="str">
            <v>SOFTWARE DEVELOPER</v>
          </cell>
          <cell r="G3907" t="str">
            <v>Employee</v>
          </cell>
          <cell r="H3907" t="str">
            <v>Products - R&amp;D</v>
          </cell>
          <cell r="I3907" t="str">
            <v>TEL-AVIV</v>
          </cell>
          <cell r="J3907" t="str">
            <v>Israel</v>
          </cell>
          <cell r="K3907">
            <v>43527</v>
          </cell>
          <cell r="L3907" t="str">
            <v>IL</v>
          </cell>
          <cell r="M3907" t="str">
            <v>D41P</v>
          </cell>
          <cell r="N3907" t="str">
            <v>D</v>
          </cell>
          <cell r="O3907" t="str">
            <v>4</v>
          </cell>
          <cell r="P3907" t="str">
            <v>Regular</v>
          </cell>
          <cell r="T3907">
            <v>1</v>
          </cell>
          <cell r="U3907" t="str">
            <v>ILS</v>
          </cell>
          <cell r="V3907" t="str">
            <v>Products - R&amp;D</v>
          </cell>
          <cell r="W3907" t="str">
            <v>Dorit Dor</v>
          </cell>
          <cell r="Y3907" t="str">
            <v>Eligible</v>
          </cell>
          <cell r="Z3907">
            <v>24700</v>
          </cell>
          <cell r="AA3907">
            <v>91059.907834101381</v>
          </cell>
          <cell r="AB3907">
            <v>28000</v>
          </cell>
          <cell r="AC3907">
            <v>103225.80645161291</v>
          </cell>
          <cell r="AD3907">
            <v>3</v>
          </cell>
          <cell r="AE3907" t="str">
            <v>D41</v>
          </cell>
          <cell r="AF3907">
            <v>25500</v>
          </cell>
          <cell r="AG3907">
            <v>37000</v>
          </cell>
          <cell r="AH3907">
            <v>0</v>
          </cell>
          <cell r="AI3907">
            <v>1</v>
          </cell>
          <cell r="AJ3907">
            <v>0</v>
          </cell>
          <cell r="AK3907">
            <v>28000</v>
          </cell>
          <cell r="AL3907">
            <v>0</v>
          </cell>
          <cell r="AM3907">
            <v>103225.80645161291</v>
          </cell>
          <cell r="AN3907">
            <v>0</v>
          </cell>
          <cell r="AO3907">
            <v>-0.2432432432432432</v>
          </cell>
          <cell r="AQ3907">
            <v>6500</v>
          </cell>
          <cell r="AR3907">
            <v>86000</v>
          </cell>
          <cell r="AS3907">
            <v>0.27</v>
          </cell>
          <cell r="AT3907">
            <v>1</v>
          </cell>
          <cell r="AU3907">
            <v>0</v>
          </cell>
          <cell r="AV3907">
            <v>28000</v>
          </cell>
          <cell r="AW3907">
            <v>103225.80645161291</v>
          </cell>
          <cell r="AX3907">
            <v>0</v>
          </cell>
          <cell r="AY3907">
            <v>0</v>
          </cell>
          <cell r="AZ3907" t="str">
            <v>Regular Bonus</v>
          </cell>
          <cell r="BA3907" t="str">
            <v>Regular BonusEligible</v>
          </cell>
          <cell r="BB3907" t="str">
            <v>Regular BonusIsrael</v>
          </cell>
          <cell r="BC3907" t="str">
            <v>Regular BonusIsrael Employee</v>
          </cell>
          <cell r="BD3907" t="str">
            <v>D45</v>
          </cell>
          <cell r="BE3907" t="str">
            <v>Employee</v>
          </cell>
          <cell r="BF3907">
            <v>28000</v>
          </cell>
          <cell r="BG3907">
            <v>0</v>
          </cell>
          <cell r="BI3907">
            <v>4000</v>
          </cell>
          <cell r="BJ3907">
            <v>43000</v>
          </cell>
          <cell r="BK3907">
            <v>43000</v>
          </cell>
          <cell r="BL3907">
            <v>34400</v>
          </cell>
        </row>
        <row r="3908">
          <cell r="B3908">
            <v>21574</v>
          </cell>
          <cell r="C3908">
            <v>16661</v>
          </cell>
          <cell r="E3908" t="str">
            <v>Dana Idan</v>
          </cell>
          <cell r="F3908" t="str">
            <v>QA ENGINEER</v>
          </cell>
          <cell r="G3908" t="str">
            <v>Monthly Extra Hours</v>
          </cell>
          <cell r="H3908" t="str">
            <v>Products - R&amp;D</v>
          </cell>
          <cell r="I3908" t="str">
            <v>TEL-AVIV</v>
          </cell>
          <cell r="J3908" t="str">
            <v>Israel</v>
          </cell>
          <cell r="K3908">
            <v>44017</v>
          </cell>
          <cell r="L3908" t="str">
            <v>IL</v>
          </cell>
          <cell r="M3908" t="str">
            <v>T51P</v>
          </cell>
          <cell r="N3908" t="str">
            <v>T</v>
          </cell>
          <cell r="O3908" t="str">
            <v>5</v>
          </cell>
          <cell r="P3908" t="str">
            <v>Regular</v>
          </cell>
          <cell r="T3908">
            <v>1</v>
          </cell>
          <cell r="U3908" t="str">
            <v>ILS</v>
          </cell>
          <cell r="V3908" t="str">
            <v>Products - R&amp;D</v>
          </cell>
          <cell r="W3908" t="str">
            <v>Dorit Dor</v>
          </cell>
          <cell r="Y3908" t="str">
            <v>Eligible</v>
          </cell>
          <cell r="Z3908">
            <v>20112</v>
          </cell>
          <cell r="AA3908">
            <v>74145.622119815671</v>
          </cell>
          <cell r="AB3908">
            <v>20112</v>
          </cell>
          <cell r="AC3908">
            <v>74145.622119815671</v>
          </cell>
          <cell r="AD3908">
            <v>3</v>
          </cell>
          <cell r="AE3908" t="str">
            <v>T51</v>
          </cell>
          <cell r="AF3908">
            <v>11000</v>
          </cell>
          <cell r="AG3908">
            <v>19000</v>
          </cell>
          <cell r="AH3908">
            <v>1</v>
          </cell>
          <cell r="AI3908">
            <v>5</v>
          </cell>
          <cell r="AJ3908">
            <v>0</v>
          </cell>
          <cell r="AK3908">
            <v>20112</v>
          </cell>
          <cell r="AL3908">
            <v>0</v>
          </cell>
          <cell r="AM3908">
            <v>74145.622119815671</v>
          </cell>
          <cell r="AN3908">
            <v>0</v>
          </cell>
          <cell r="AO3908">
            <v>5.852631578947376E-2</v>
          </cell>
          <cell r="AP3908" t="str">
            <v>Above Range</v>
          </cell>
          <cell r="AQ3908">
            <v>6500</v>
          </cell>
          <cell r="AR3908">
            <v>86000</v>
          </cell>
          <cell r="AS3908">
            <v>0.17</v>
          </cell>
          <cell r="AT3908">
            <v>1</v>
          </cell>
          <cell r="AU3908">
            <v>0</v>
          </cell>
          <cell r="AV3908">
            <v>20112</v>
          </cell>
          <cell r="AW3908">
            <v>74145.622119815671</v>
          </cell>
          <cell r="AX3908">
            <v>0</v>
          </cell>
          <cell r="AY3908">
            <v>0</v>
          </cell>
          <cell r="AZ3908" t="str">
            <v>Regular Bonus</v>
          </cell>
          <cell r="BA3908" t="str">
            <v>Regular BonusEligible</v>
          </cell>
          <cell r="BB3908" t="str">
            <v>Regular BonusIsrael</v>
          </cell>
          <cell r="BC3908" t="str">
            <v>Regular BonusIsrael Monthly Extra Hours</v>
          </cell>
          <cell r="BD3908" t="str">
            <v>T51</v>
          </cell>
          <cell r="BE3908" t="str">
            <v>Monthly Extra Hours</v>
          </cell>
          <cell r="BF3908">
            <v>20112</v>
          </cell>
          <cell r="BG3908">
            <v>0</v>
          </cell>
          <cell r="BI3908">
            <v>2000</v>
          </cell>
          <cell r="BJ3908">
            <v>9000</v>
          </cell>
          <cell r="BK3908">
            <v>9000</v>
          </cell>
          <cell r="BL3908">
            <v>7200</v>
          </cell>
        </row>
        <row r="3909">
          <cell r="B3909">
            <v>17091</v>
          </cell>
          <cell r="C3909">
            <v>12004</v>
          </cell>
          <cell r="D3909">
            <v>97852</v>
          </cell>
          <cell r="E3909" t="str">
            <v>Gil-ad Barkai</v>
          </cell>
          <cell r="F3909" t="str">
            <v>SOFTWARE DEVELOPER</v>
          </cell>
          <cell r="G3909" t="str">
            <v>Hourly Partial Time</v>
          </cell>
          <cell r="H3909" t="str">
            <v>Products - R&amp;D</v>
          </cell>
          <cell r="I3909" t="str">
            <v>TEL-AVIV</v>
          </cell>
          <cell r="J3909" t="str">
            <v>Israel</v>
          </cell>
          <cell r="K3909">
            <v>42996</v>
          </cell>
          <cell r="L3909" t="str">
            <v>IL</v>
          </cell>
          <cell r="M3909" t="str">
            <v>D51P</v>
          </cell>
          <cell r="N3909" t="str">
            <v>D</v>
          </cell>
          <cell r="O3909" t="str">
            <v>5</v>
          </cell>
          <cell r="P3909" t="str">
            <v>Regular</v>
          </cell>
          <cell r="T3909">
            <v>1</v>
          </cell>
          <cell r="U3909" t="str">
            <v>ILS</v>
          </cell>
          <cell r="V3909" t="str">
            <v>Products - R&amp;D</v>
          </cell>
          <cell r="W3909" t="str">
            <v>Dorit Dor</v>
          </cell>
          <cell r="Y3909" t="str">
            <v>Eligible</v>
          </cell>
          <cell r="Z3909">
            <v>20602</v>
          </cell>
          <cell r="AA3909">
            <v>75952.073732718898</v>
          </cell>
          <cell r="AB3909">
            <v>20602</v>
          </cell>
          <cell r="AC3909">
            <v>75952.073732718898</v>
          </cell>
          <cell r="AD3909">
            <v>5</v>
          </cell>
          <cell r="AE3909" t="str">
            <v>D51</v>
          </cell>
          <cell r="AF3909">
            <v>19500</v>
          </cell>
          <cell r="AG3909">
            <v>29500</v>
          </cell>
          <cell r="AH3909">
            <v>0.11</v>
          </cell>
          <cell r="AI3909">
            <v>1</v>
          </cell>
          <cell r="AJ3909">
            <v>0</v>
          </cell>
          <cell r="AK3909">
            <v>22456.18</v>
          </cell>
          <cell r="AL3909">
            <v>9.000000000000008E-2</v>
          </cell>
          <cell r="AM3909">
            <v>82787.760368663614</v>
          </cell>
          <cell r="AN3909">
            <v>6835.6866359447158</v>
          </cell>
          <cell r="AO3909">
            <v>-0.23877355932203392</v>
          </cell>
          <cell r="AQ3909">
            <v>6500</v>
          </cell>
          <cell r="AR3909">
            <v>86000</v>
          </cell>
          <cell r="AS3909">
            <v>0.17</v>
          </cell>
          <cell r="AT3909">
            <v>1</v>
          </cell>
          <cell r="AU3909">
            <v>0</v>
          </cell>
          <cell r="AV3909">
            <v>22456.18</v>
          </cell>
          <cell r="AW3909">
            <v>82787.760368663614</v>
          </cell>
          <cell r="AX3909">
            <v>9.000000000000008E-2</v>
          </cell>
          <cell r="AY3909">
            <v>6835.6866359447158</v>
          </cell>
          <cell r="AZ3909" t="str">
            <v>Regular Bonus</v>
          </cell>
          <cell r="BA3909" t="str">
            <v>Regular BonusEligible</v>
          </cell>
          <cell r="BB3909" t="str">
            <v>Regular BonusIsrael</v>
          </cell>
          <cell r="BC3909" t="str">
            <v>Regular BonusIsrael Hourly Partial Time</v>
          </cell>
          <cell r="BD3909" t="str">
            <v>D65</v>
          </cell>
          <cell r="BE3909" t="str">
            <v>Hourly Partial Time</v>
          </cell>
          <cell r="BF3909">
            <v>20602</v>
          </cell>
          <cell r="BG3909">
            <v>31706</v>
          </cell>
          <cell r="BH3909">
            <v>5</v>
          </cell>
          <cell r="BI3909">
            <v>2000</v>
          </cell>
          <cell r="BJ3909">
            <v>19500</v>
          </cell>
          <cell r="BK3909">
            <v>19500</v>
          </cell>
          <cell r="BL3909">
            <v>15600</v>
          </cell>
        </row>
        <row r="3910">
          <cell r="B3910">
            <v>21590</v>
          </cell>
          <cell r="C3910">
            <v>16677</v>
          </cell>
          <cell r="D3910">
            <v>245133</v>
          </cell>
          <cell r="E3910" t="str">
            <v>Lior Uziel</v>
          </cell>
          <cell r="F3910" t="str">
            <v>SOFTWARE DEVELOPER</v>
          </cell>
          <cell r="G3910" t="str">
            <v>Hourly Partial Time</v>
          </cell>
          <cell r="H3910" t="str">
            <v>Products - R&amp;D</v>
          </cell>
          <cell r="I3910" t="str">
            <v>TEL-AVIV</v>
          </cell>
          <cell r="J3910" t="str">
            <v>Israel</v>
          </cell>
          <cell r="K3910">
            <v>44109</v>
          </cell>
          <cell r="L3910" t="str">
            <v>IL</v>
          </cell>
          <cell r="M3910" t="str">
            <v>D61S</v>
          </cell>
          <cell r="N3910" t="str">
            <v>D</v>
          </cell>
          <cell r="O3910" t="str">
            <v>6</v>
          </cell>
          <cell r="P3910" t="str">
            <v>Regular</v>
          </cell>
          <cell r="T3910">
            <v>1</v>
          </cell>
          <cell r="U3910" t="str">
            <v>ILS</v>
          </cell>
          <cell r="V3910" t="str">
            <v>Products - R&amp;D</v>
          </cell>
          <cell r="W3910" t="str">
            <v>Dorit Dor</v>
          </cell>
          <cell r="Y3910" t="str">
            <v>Not Eligible - NH</v>
          </cell>
          <cell r="AA3910">
            <v>0</v>
          </cell>
          <cell r="AB3910">
            <v>14650</v>
          </cell>
          <cell r="AC3910">
            <v>54009.216589861753</v>
          </cell>
          <cell r="AW3910">
            <v>54009.216589861753</v>
          </cell>
        </row>
        <row r="3911">
          <cell r="B3911">
            <v>21592</v>
          </cell>
          <cell r="C3911">
            <v>16679</v>
          </cell>
          <cell r="D3911">
            <v>244406</v>
          </cell>
          <cell r="E3911" t="str">
            <v>Oded Berkovich</v>
          </cell>
          <cell r="F3911" t="str">
            <v>SOFTWARE DEVELOPER</v>
          </cell>
          <cell r="G3911" t="str">
            <v>Hourly Partial Time</v>
          </cell>
          <cell r="H3911" t="str">
            <v>Products - R&amp;D</v>
          </cell>
          <cell r="I3911" t="str">
            <v>TEL-AVIV</v>
          </cell>
          <cell r="J3911" t="str">
            <v>Israel</v>
          </cell>
          <cell r="K3911">
            <v>44109</v>
          </cell>
          <cell r="L3911" t="str">
            <v>IL</v>
          </cell>
          <cell r="M3911" t="str">
            <v>D61S</v>
          </cell>
          <cell r="N3911" t="str">
            <v>D</v>
          </cell>
          <cell r="O3911" t="str">
            <v>6</v>
          </cell>
          <cell r="P3911" t="str">
            <v>Regular</v>
          </cell>
          <cell r="T3911">
            <v>1</v>
          </cell>
          <cell r="U3911" t="str">
            <v>ILS</v>
          </cell>
          <cell r="V3911" t="str">
            <v>Products - R&amp;D</v>
          </cell>
          <cell r="W3911" t="str">
            <v>Dorit Dor</v>
          </cell>
          <cell r="Y3911" t="str">
            <v>Not Eligible - NH</v>
          </cell>
          <cell r="AA3911">
            <v>0</v>
          </cell>
          <cell r="AB3911">
            <v>14650</v>
          </cell>
          <cell r="AC3911">
            <v>54009.216589861753</v>
          </cell>
          <cell r="AW3911">
            <v>54009.216589861753</v>
          </cell>
        </row>
        <row r="3912">
          <cell r="B3912">
            <v>21632</v>
          </cell>
          <cell r="C3912">
            <v>16719</v>
          </cell>
          <cell r="D3912">
            <v>183496</v>
          </cell>
          <cell r="E3912" t="str">
            <v>Abedalla Hadra</v>
          </cell>
          <cell r="F3912" t="str">
            <v>SOFTWARE DEVELOPER</v>
          </cell>
          <cell r="G3912" t="str">
            <v>Employee</v>
          </cell>
          <cell r="H3912" t="str">
            <v>Products - R&amp;D</v>
          </cell>
          <cell r="I3912" t="str">
            <v>TEL-AVIV</v>
          </cell>
          <cell r="J3912" t="str">
            <v>Israel</v>
          </cell>
          <cell r="K3912">
            <v>44164</v>
          </cell>
          <cell r="L3912" t="str">
            <v>IL</v>
          </cell>
          <cell r="M3912" t="str">
            <v>D61P</v>
          </cell>
          <cell r="N3912" t="str">
            <v>D</v>
          </cell>
          <cell r="O3912" t="str">
            <v>6</v>
          </cell>
          <cell r="P3912" t="str">
            <v>Regular</v>
          </cell>
          <cell r="T3912">
            <v>1</v>
          </cell>
          <cell r="U3912" t="str">
            <v>ILS</v>
          </cell>
          <cell r="V3912" t="str">
            <v>Products - R&amp;D</v>
          </cell>
          <cell r="W3912" t="str">
            <v>Dorit Dor</v>
          </cell>
          <cell r="Y3912" t="str">
            <v>Not Eligible - NH</v>
          </cell>
          <cell r="AA3912">
            <v>0</v>
          </cell>
          <cell r="AB3912">
            <v>19000</v>
          </cell>
          <cell r="AC3912">
            <v>70046.082949308751</v>
          </cell>
          <cell r="AW3912">
            <v>70046.082949308751</v>
          </cell>
        </row>
        <row r="3913">
          <cell r="B3913">
            <v>21637</v>
          </cell>
          <cell r="C3913">
            <v>16724</v>
          </cell>
          <cell r="D3913">
            <v>246058</v>
          </cell>
          <cell r="E3913" t="str">
            <v>Liad Khamdadash</v>
          </cell>
          <cell r="F3913" t="str">
            <v>SOFTWARE DEVELOPER</v>
          </cell>
          <cell r="G3913" t="str">
            <v>Employee</v>
          </cell>
          <cell r="H3913" t="str">
            <v>Products - R&amp;D</v>
          </cell>
          <cell r="I3913" t="str">
            <v>TEL-AVIV</v>
          </cell>
          <cell r="J3913" t="str">
            <v>Israel</v>
          </cell>
          <cell r="K3913">
            <v>44164</v>
          </cell>
          <cell r="L3913" t="str">
            <v>IL</v>
          </cell>
          <cell r="M3913" t="str">
            <v>D61P</v>
          </cell>
          <cell r="N3913" t="str">
            <v>D</v>
          </cell>
          <cell r="O3913" t="str">
            <v>6</v>
          </cell>
          <cell r="P3913" t="str">
            <v>Regular</v>
          </cell>
          <cell r="T3913">
            <v>1</v>
          </cell>
          <cell r="U3913" t="str">
            <v>ILS</v>
          </cell>
          <cell r="V3913" t="str">
            <v>Products - R&amp;D</v>
          </cell>
          <cell r="W3913" t="str">
            <v>Dorit Dor</v>
          </cell>
          <cell r="Y3913" t="str">
            <v>Not Eligible - NH</v>
          </cell>
          <cell r="AA3913">
            <v>0</v>
          </cell>
          <cell r="AB3913">
            <v>19000</v>
          </cell>
          <cell r="AC3913">
            <v>70046.082949308751</v>
          </cell>
          <cell r="AW3913">
            <v>70046.082949308751</v>
          </cell>
        </row>
        <row r="3914">
          <cell r="B3914">
            <v>21646</v>
          </cell>
          <cell r="C3914">
            <v>16733</v>
          </cell>
          <cell r="D3914">
            <v>248141</v>
          </cell>
          <cell r="E3914" t="str">
            <v>Hod Yehuda Harosh</v>
          </cell>
          <cell r="F3914" t="str">
            <v>SOFTWARE DEVELOPER INTERN</v>
          </cell>
          <cell r="G3914" t="str">
            <v>Hourly Partial Time</v>
          </cell>
          <cell r="H3914" t="str">
            <v>Products - R&amp;D</v>
          </cell>
          <cell r="I3914" t="str">
            <v>TEL-AVIV</v>
          </cell>
          <cell r="J3914" t="str">
            <v>Israel</v>
          </cell>
          <cell r="K3914">
            <v>44122</v>
          </cell>
          <cell r="L3914" t="str">
            <v>IL</v>
          </cell>
          <cell r="M3914" t="str">
            <v>D61P</v>
          </cell>
          <cell r="N3914" t="str">
            <v>D</v>
          </cell>
          <cell r="O3914" t="str">
            <v>6</v>
          </cell>
          <cell r="P3914" t="str">
            <v>Regular</v>
          </cell>
          <cell r="T3914">
            <v>1</v>
          </cell>
          <cell r="U3914" t="str">
            <v>ILS</v>
          </cell>
          <cell r="V3914" t="str">
            <v>Products - R&amp;D</v>
          </cell>
          <cell r="W3914" t="str">
            <v>Dorit Dor</v>
          </cell>
          <cell r="Y3914" t="str">
            <v>Not Eligible - NH</v>
          </cell>
          <cell r="AA3914">
            <v>0</v>
          </cell>
          <cell r="AB3914">
            <v>6838</v>
          </cell>
          <cell r="AC3914">
            <v>25209.216589861753</v>
          </cell>
          <cell r="AW3914">
            <v>25209.216589861753</v>
          </cell>
        </row>
        <row r="3915">
          <cell r="B3915">
            <v>21647</v>
          </cell>
          <cell r="C3915">
            <v>16734</v>
          </cell>
          <cell r="D3915">
            <v>248136</v>
          </cell>
          <cell r="E3915" t="str">
            <v>Alin Loshevsky</v>
          </cell>
          <cell r="F3915" t="str">
            <v>SOFTWARE DEVELOPER INTERN</v>
          </cell>
          <cell r="G3915" t="str">
            <v>Hourly Partial Time</v>
          </cell>
          <cell r="H3915" t="str">
            <v>Products - R&amp;D</v>
          </cell>
          <cell r="I3915" t="str">
            <v>TEL-AVIV</v>
          </cell>
          <cell r="J3915" t="str">
            <v>Israel</v>
          </cell>
          <cell r="K3915">
            <v>44122</v>
          </cell>
          <cell r="L3915" t="str">
            <v>IL</v>
          </cell>
          <cell r="M3915" t="str">
            <v>D61P</v>
          </cell>
          <cell r="N3915" t="str">
            <v>D</v>
          </cell>
          <cell r="O3915" t="str">
            <v>6</v>
          </cell>
          <cell r="P3915" t="str">
            <v>Regular</v>
          </cell>
          <cell r="T3915">
            <v>1</v>
          </cell>
          <cell r="U3915" t="str">
            <v>ILS</v>
          </cell>
          <cell r="V3915" t="str">
            <v>Products - R&amp;D</v>
          </cell>
          <cell r="W3915" t="str">
            <v>Dorit Dor</v>
          </cell>
          <cell r="Y3915" t="str">
            <v>Not Eligible - Left</v>
          </cell>
          <cell r="AA3915">
            <v>0</v>
          </cell>
        </row>
        <row r="3916">
          <cell r="B3916">
            <v>21652</v>
          </cell>
          <cell r="C3916">
            <v>16739</v>
          </cell>
          <cell r="D3916">
            <v>245147</v>
          </cell>
          <cell r="E3916" t="str">
            <v>Loren Fatal</v>
          </cell>
          <cell r="F3916" t="str">
            <v>DATA ANALYST</v>
          </cell>
          <cell r="G3916" t="str">
            <v>Monthly Extra Hours</v>
          </cell>
          <cell r="H3916" t="str">
            <v>Products - R&amp;D</v>
          </cell>
          <cell r="I3916" t="str">
            <v>TEL-AVIV</v>
          </cell>
          <cell r="J3916" t="str">
            <v>Israel</v>
          </cell>
          <cell r="K3916">
            <v>44123</v>
          </cell>
          <cell r="L3916" t="str">
            <v>IL</v>
          </cell>
          <cell r="M3916" t="str">
            <v>T51P</v>
          </cell>
          <cell r="N3916" t="str">
            <v>T</v>
          </cell>
          <cell r="O3916" t="str">
            <v>5</v>
          </cell>
          <cell r="P3916" t="str">
            <v>Regular</v>
          </cell>
          <cell r="T3916">
            <v>1</v>
          </cell>
          <cell r="U3916" t="str">
            <v>ILS</v>
          </cell>
          <cell r="V3916" t="str">
            <v>Products - R&amp;D</v>
          </cell>
          <cell r="W3916" t="str">
            <v>Dorit Dor</v>
          </cell>
          <cell r="Y3916" t="str">
            <v>Not Eligible - NH</v>
          </cell>
          <cell r="AA3916">
            <v>0</v>
          </cell>
          <cell r="AB3916">
            <v>13000</v>
          </cell>
          <cell r="AC3916">
            <v>47926.267281105989</v>
          </cell>
          <cell r="AW3916">
            <v>47926.267281105989</v>
          </cell>
        </row>
        <row r="3917">
          <cell r="B3917">
            <v>21653</v>
          </cell>
          <cell r="C3917">
            <v>16740</v>
          </cell>
          <cell r="D3917">
            <v>246572</v>
          </cell>
          <cell r="E3917" t="str">
            <v>Yuval Dvir</v>
          </cell>
          <cell r="F3917" t="str">
            <v>SOFTWARE DEVELOPER</v>
          </cell>
          <cell r="G3917" t="str">
            <v>Hourly Partial Time</v>
          </cell>
          <cell r="H3917" t="str">
            <v>Products - R&amp;D</v>
          </cell>
          <cell r="I3917" t="str">
            <v>TEL-AVIV</v>
          </cell>
          <cell r="J3917" t="str">
            <v>Israel</v>
          </cell>
          <cell r="K3917">
            <v>44123</v>
          </cell>
          <cell r="L3917" t="str">
            <v>IL</v>
          </cell>
          <cell r="M3917" t="str">
            <v>D61S</v>
          </cell>
          <cell r="N3917" t="str">
            <v>D</v>
          </cell>
          <cell r="O3917" t="str">
            <v>6</v>
          </cell>
          <cell r="P3917" t="str">
            <v>Regular</v>
          </cell>
          <cell r="T3917">
            <v>1</v>
          </cell>
          <cell r="U3917" t="str">
            <v>ILS</v>
          </cell>
          <cell r="V3917" t="str">
            <v>Products - R&amp;D</v>
          </cell>
          <cell r="W3917" t="str">
            <v>Dorit Dor</v>
          </cell>
          <cell r="Y3917" t="str">
            <v>Not Eligible - NH</v>
          </cell>
          <cell r="AA3917">
            <v>0</v>
          </cell>
          <cell r="AB3917">
            <v>13720</v>
          </cell>
          <cell r="AC3917">
            <v>50580.645161290326</v>
          </cell>
          <cell r="AW3917">
            <v>50580.645161290326</v>
          </cell>
        </row>
        <row r="3918">
          <cell r="B3918">
            <v>21657</v>
          </cell>
          <cell r="C3918">
            <v>16744</v>
          </cell>
          <cell r="D3918">
            <v>245990</v>
          </cell>
          <cell r="E3918" t="str">
            <v>Keren Shemesh</v>
          </cell>
          <cell r="F3918" t="str">
            <v>CUSTOMER FOCUS ENGINEER</v>
          </cell>
          <cell r="G3918" t="str">
            <v>Hourly Partial Time</v>
          </cell>
          <cell r="H3918" t="str">
            <v>Products - R&amp;D</v>
          </cell>
          <cell r="I3918" t="str">
            <v>TEL-AVIV</v>
          </cell>
          <cell r="J3918" t="str">
            <v>Israel</v>
          </cell>
          <cell r="K3918">
            <v>44130</v>
          </cell>
          <cell r="L3918" t="str">
            <v>IL</v>
          </cell>
          <cell r="M3918" t="str">
            <v>D61S</v>
          </cell>
          <cell r="N3918" t="str">
            <v>D</v>
          </cell>
          <cell r="O3918" t="str">
            <v>6</v>
          </cell>
          <cell r="P3918" t="str">
            <v>Regular</v>
          </cell>
          <cell r="T3918">
            <v>1</v>
          </cell>
          <cell r="U3918" t="str">
            <v>ILS</v>
          </cell>
          <cell r="V3918" t="str">
            <v>Products - R&amp;D</v>
          </cell>
          <cell r="W3918" t="str">
            <v>Dorit Dor</v>
          </cell>
          <cell r="Y3918" t="str">
            <v>Not Eligible - NH</v>
          </cell>
          <cell r="AA3918">
            <v>0</v>
          </cell>
          <cell r="AB3918">
            <v>13720</v>
          </cell>
          <cell r="AC3918">
            <v>50580.645161290326</v>
          </cell>
          <cell r="AW3918">
            <v>50580.645161290326</v>
          </cell>
        </row>
        <row r="3919">
          <cell r="B3919">
            <v>21667</v>
          </cell>
          <cell r="C3919">
            <v>16754</v>
          </cell>
          <cell r="D3919">
            <v>218707</v>
          </cell>
          <cell r="E3919" t="str">
            <v>Lea Grundman</v>
          </cell>
          <cell r="F3919" t="str">
            <v>SOFTWARE DEVELOPER</v>
          </cell>
          <cell r="G3919" t="str">
            <v>Hourly Partial Time</v>
          </cell>
          <cell r="H3919" t="str">
            <v>Products - R&amp;D</v>
          </cell>
          <cell r="I3919" t="str">
            <v>TEL-AVIV</v>
          </cell>
          <cell r="J3919" t="str">
            <v>Israel</v>
          </cell>
          <cell r="K3919">
            <v>44130</v>
          </cell>
          <cell r="L3919" t="str">
            <v>IL</v>
          </cell>
          <cell r="M3919" t="str">
            <v>D61S</v>
          </cell>
          <cell r="N3919" t="str">
            <v>D</v>
          </cell>
          <cell r="O3919" t="str">
            <v>6</v>
          </cell>
          <cell r="P3919" t="str">
            <v>Regular</v>
          </cell>
          <cell r="T3919">
            <v>1</v>
          </cell>
          <cell r="U3919" t="str">
            <v>ILS</v>
          </cell>
          <cell r="V3919" t="str">
            <v>Products - R&amp;D</v>
          </cell>
          <cell r="W3919" t="str">
            <v>Dorit Dor</v>
          </cell>
          <cell r="Y3919" t="str">
            <v>Not Eligible - NH</v>
          </cell>
          <cell r="AA3919">
            <v>0</v>
          </cell>
          <cell r="AB3919">
            <v>13720</v>
          </cell>
          <cell r="AC3919">
            <v>50580.645161290326</v>
          </cell>
          <cell r="AW3919">
            <v>50580.645161290326</v>
          </cell>
        </row>
        <row r="3920">
          <cell r="B3920">
            <v>21675</v>
          </cell>
          <cell r="C3920">
            <v>16762</v>
          </cell>
          <cell r="D3920">
            <v>247804</v>
          </cell>
          <cell r="E3920" t="str">
            <v>Tzipora Shindelhaim</v>
          </cell>
          <cell r="F3920" t="str">
            <v>SOFTWARE DEVELOPER</v>
          </cell>
          <cell r="G3920" t="str">
            <v>Employee</v>
          </cell>
          <cell r="H3920" t="str">
            <v>Products - R&amp;D</v>
          </cell>
          <cell r="I3920" t="str">
            <v>TEL-AVIV</v>
          </cell>
          <cell r="J3920" t="str">
            <v>Israel</v>
          </cell>
          <cell r="K3920">
            <v>44137</v>
          </cell>
          <cell r="L3920" t="str">
            <v>IL</v>
          </cell>
          <cell r="M3920" t="str">
            <v>D61P</v>
          </cell>
          <cell r="N3920" t="str">
            <v>D</v>
          </cell>
          <cell r="O3920" t="str">
            <v>6</v>
          </cell>
          <cell r="P3920" t="str">
            <v>Regular</v>
          </cell>
          <cell r="T3920">
            <v>1</v>
          </cell>
          <cell r="U3920" t="str">
            <v>ILS</v>
          </cell>
          <cell r="V3920" t="str">
            <v>Products - R&amp;D</v>
          </cell>
          <cell r="W3920" t="str">
            <v>Dorit Dor</v>
          </cell>
          <cell r="Y3920" t="str">
            <v>Not Eligible - NH</v>
          </cell>
          <cell r="AA3920">
            <v>0</v>
          </cell>
          <cell r="AB3920">
            <v>18000</v>
          </cell>
          <cell r="AC3920">
            <v>66359.447004608301</v>
          </cell>
          <cell r="AW3920">
            <v>66359.447004608301</v>
          </cell>
        </row>
        <row r="3921">
          <cell r="B3921">
            <v>21677</v>
          </cell>
          <cell r="C3921">
            <v>16764</v>
          </cell>
          <cell r="D3921">
            <v>229663</v>
          </cell>
          <cell r="E3921" t="str">
            <v>Rafael Wurf</v>
          </cell>
          <cell r="F3921" t="str">
            <v>SOFTWARE DEVELOPER</v>
          </cell>
          <cell r="G3921" t="str">
            <v>Employee</v>
          </cell>
          <cell r="H3921" t="str">
            <v>Products - R&amp;D</v>
          </cell>
          <cell r="I3921" t="str">
            <v>TEL-AVIV</v>
          </cell>
          <cell r="J3921" t="str">
            <v>Israel</v>
          </cell>
          <cell r="K3921">
            <v>44137</v>
          </cell>
          <cell r="L3921" t="str">
            <v>IL</v>
          </cell>
          <cell r="M3921" t="str">
            <v>D61P</v>
          </cell>
          <cell r="N3921" t="str">
            <v>D</v>
          </cell>
          <cell r="O3921" t="str">
            <v>6</v>
          </cell>
          <cell r="P3921" t="str">
            <v>Regular</v>
          </cell>
          <cell r="T3921">
            <v>1</v>
          </cell>
          <cell r="U3921" t="str">
            <v>ILS</v>
          </cell>
          <cell r="V3921" t="str">
            <v>Products - R&amp;D</v>
          </cell>
          <cell r="W3921" t="str">
            <v>Dorit Dor</v>
          </cell>
          <cell r="Y3921" t="str">
            <v>Not Eligible - NH</v>
          </cell>
          <cell r="AA3921">
            <v>0</v>
          </cell>
          <cell r="AB3921">
            <v>20000</v>
          </cell>
          <cell r="AC3921">
            <v>73732.718894009216</v>
          </cell>
          <cell r="AW3921">
            <v>73732.718894009216</v>
          </cell>
        </row>
        <row r="3922">
          <cell r="B3922">
            <v>21704</v>
          </cell>
          <cell r="C3922">
            <v>16791</v>
          </cell>
          <cell r="D3922">
            <v>247590</v>
          </cell>
          <cell r="E3922" t="str">
            <v>Ron Laniado</v>
          </cell>
          <cell r="F3922" t="str">
            <v>SOFTWARE DEVELOPER</v>
          </cell>
          <cell r="G3922" t="str">
            <v>Employee</v>
          </cell>
          <cell r="H3922" t="str">
            <v>Products - R&amp;D</v>
          </cell>
          <cell r="I3922" t="str">
            <v>TEL-AVIV</v>
          </cell>
          <cell r="J3922" t="str">
            <v>Israel</v>
          </cell>
          <cell r="K3922">
            <v>44164</v>
          </cell>
          <cell r="L3922" t="str">
            <v>IL</v>
          </cell>
          <cell r="M3922" t="str">
            <v>D61P</v>
          </cell>
          <cell r="N3922" t="str">
            <v>D</v>
          </cell>
          <cell r="O3922" t="str">
            <v>6</v>
          </cell>
          <cell r="P3922" t="str">
            <v>Regular</v>
          </cell>
          <cell r="T3922">
            <v>1</v>
          </cell>
          <cell r="U3922" t="str">
            <v>ILS</v>
          </cell>
          <cell r="V3922" t="str">
            <v>Products - R&amp;D</v>
          </cell>
          <cell r="W3922" t="str">
            <v>Dorit Dor</v>
          </cell>
          <cell r="Y3922" t="str">
            <v>Not Eligible - NH</v>
          </cell>
          <cell r="AA3922">
            <v>0</v>
          </cell>
          <cell r="AB3922">
            <v>18000</v>
          </cell>
          <cell r="AC3922">
            <v>66359.447004608301</v>
          </cell>
          <cell r="AW3922">
            <v>66359.447004608301</v>
          </cell>
        </row>
        <row r="3923">
          <cell r="B3923">
            <v>21718</v>
          </cell>
          <cell r="C3923">
            <v>16805</v>
          </cell>
          <cell r="D3923">
            <v>241762</v>
          </cell>
          <cell r="E3923" t="str">
            <v>Taras Gudz</v>
          </cell>
          <cell r="F3923" t="str">
            <v>SOFTWARE DEVELOPER</v>
          </cell>
          <cell r="G3923" t="str">
            <v>Employee</v>
          </cell>
          <cell r="H3923" t="str">
            <v>Products - R&amp;D</v>
          </cell>
          <cell r="I3923" t="str">
            <v>TEL-AVIV</v>
          </cell>
          <cell r="J3923" t="str">
            <v>Israel</v>
          </cell>
          <cell r="K3923">
            <v>44158</v>
          </cell>
          <cell r="L3923" t="str">
            <v>IL</v>
          </cell>
          <cell r="M3923" t="str">
            <v>D41P</v>
          </cell>
          <cell r="N3923" t="str">
            <v>D</v>
          </cell>
          <cell r="O3923" t="str">
            <v>4</v>
          </cell>
          <cell r="P3923" t="str">
            <v>Regular</v>
          </cell>
          <cell r="T3923">
            <v>1</v>
          </cell>
          <cell r="U3923" t="str">
            <v>ILS</v>
          </cell>
          <cell r="V3923" t="str">
            <v>Products - R&amp;D</v>
          </cell>
          <cell r="W3923" t="str">
            <v>Dorit Dor</v>
          </cell>
          <cell r="Y3923" t="str">
            <v>Not Eligible - NH</v>
          </cell>
          <cell r="AA3923">
            <v>0</v>
          </cell>
          <cell r="AB3923">
            <v>33000</v>
          </cell>
          <cell r="AC3923">
            <v>121658.98617511521</v>
          </cell>
          <cell r="AW3923">
            <v>121658.98617511521</v>
          </cell>
        </row>
        <row r="3924">
          <cell r="B3924">
            <v>21726</v>
          </cell>
          <cell r="C3924">
            <v>16813</v>
          </cell>
          <cell r="D3924">
            <v>249207</v>
          </cell>
          <cell r="E3924" t="str">
            <v>Dror Dayan</v>
          </cell>
          <cell r="F3924" t="str">
            <v>SOFTWARE DEVELOPER</v>
          </cell>
          <cell r="G3924" t="str">
            <v>Employee</v>
          </cell>
          <cell r="H3924" t="str">
            <v>Products - R&amp;D</v>
          </cell>
          <cell r="I3924" t="str">
            <v>TEL-AVIV</v>
          </cell>
          <cell r="J3924" t="str">
            <v>Israel</v>
          </cell>
          <cell r="K3924">
            <v>44164</v>
          </cell>
          <cell r="L3924" t="str">
            <v>IL</v>
          </cell>
          <cell r="M3924" t="str">
            <v>D51P</v>
          </cell>
          <cell r="N3924" t="str">
            <v>D</v>
          </cell>
          <cell r="O3924" t="str">
            <v>5</v>
          </cell>
          <cell r="P3924" t="str">
            <v>Regular</v>
          </cell>
          <cell r="T3924">
            <v>1</v>
          </cell>
          <cell r="U3924" t="str">
            <v>ILS</v>
          </cell>
          <cell r="V3924" t="str">
            <v>Products - R&amp;D</v>
          </cell>
          <cell r="W3924" t="str">
            <v>Dorit Dor</v>
          </cell>
          <cell r="Y3924" t="str">
            <v>Not Eligible - NH</v>
          </cell>
          <cell r="AA3924">
            <v>0</v>
          </cell>
          <cell r="AB3924">
            <v>24000</v>
          </cell>
          <cell r="AC3924">
            <v>88479.262672811063</v>
          </cell>
          <cell r="AW3924">
            <v>88479.262672811063</v>
          </cell>
        </row>
        <row r="3925">
          <cell r="B3925">
            <v>21734</v>
          </cell>
          <cell r="C3925">
            <v>16821</v>
          </cell>
          <cell r="D3925">
            <v>160626</v>
          </cell>
          <cell r="E3925" t="str">
            <v>Yoav Cohen</v>
          </cell>
          <cell r="F3925" t="str">
            <v>SOFTWARE DEVELOPER</v>
          </cell>
          <cell r="G3925" t="str">
            <v>Employee</v>
          </cell>
          <cell r="H3925" t="str">
            <v>Products - R&amp;D</v>
          </cell>
          <cell r="I3925" t="str">
            <v>TEL-AVIV</v>
          </cell>
          <cell r="J3925" t="str">
            <v>Israel</v>
          </cell>
          <cell r="K3925">
            <v>44165</v>
          </cell>
          <cell r="L3925" t="str">
            <v>IL</v>
          </cell>
          <cell r="M3925" t="str">
            <v>D61P</v>
          </cell>
          <cell r="N3925" t="str">
            <v>D</v>
          </cell>
          <cell r="O3925" t="str">
            <v>6</v>
          </cell>
          <cell r="P3925" t="str">
            <v>Regular</v>
          </cell>
          <cell r="T3925">
            <v>1</v>
          </cell>
          <cell r="U3925" t="str">
            <v>ILS</v>
          </cell>
          <cell r="V3925" t="str">
            <v>Products - R&amp;D</v>
          </cell>
          <cell r="W3925" t="str">
            <v>Dorit Dor</v>
          </cell>
          <cell r="Y3925" t="str">
            <v>Not Eligible - NH</v>
          </cell>
          <cell r="AA3925">
            <v>0</v>
          </cell>
          <cell r="AB3925">
            <v>21000</v>
          </cell>
          <cell r="AC3925">
            <v>77419.354838709682</v>
          </cell>
          <cell r="AW3925">
            <v>77419.354838709682</v>
          </cell>
        </row>
        <row r="3926">
          <cell r="B3926">
            <v>21705</v>
          </cell>
          <cell r="C3926">
            <v>16792</v>
          </cell>
          <cell r="D3926">
            <v>248631</v>
          </cell>
          <cell r="E3926" t="str">
            <v>Liron Levi</v>
          </cell>
          <cell r="F3926" t="str">
            <v>SOFTWARE DEVELOPER</v>
          </cell>
          <cell r="G3926" t="str">
            <v>Employee</v>
          </cell>
          <cell r="H3926" t="str">
            <v>Products - R&amp;D</v>
          </cell>
          <cell r="I3926" t="str">
            <v>TEL-AVIV</v>
          </cell>
          <cell r="J3926" t="str">
            <v>Israel</v>
          </cell>
          <cell r="K3926">
            <v>44164</v>
          </cell>
          <cell r="L3926" t="str">
            <v>IL</v>
          </cell>
          <cell r="M3926" t="str">
            <v>D61P</v>
          </cell>
          <cell r="N3926" t="str">
            <v>D</v>
          </cell>
          <cell r="O3926" t="str">
            <v>6</v>
          </cell>
          <cell r="P3926" t="str">
            <v>Regular</v>
          </cell>
          <cell r="T3926">
            <v>1</v>
          </cell>
          <cell r="U3926" t="str">
            <v>ILS</v>
          </cell>
          <cell r="V3926" t="str">
            <v>Products - R&amp;D</v>
          </cell>
          <cell r="W3926" t="str">
            <v>Dorit Dor</v>
          </cell>
          <cell r="Y3926" t="str">
            <v>Not Eligible - NH</v>
          </cell>
          <cell r="AA3926">
            <v>0</v>
          </cell>
          <cell r="AB3926">
            <v>22000</v>
          </cell>
          <cell r="AC3926">
            <v>81105.990783410147</v>
          </cell>
          <cell r="AW3926">
            <v>81105.990783410147</v>
          </cell>
        </row>
        <row r="3927">
          <cell r="B3927">
            <v>21727</v>
          </cell>
          <cell r="C3927">
            <v>16814</v>
          </cell>
          <cell r="D3927">
            <v>246173</v>
          </cell>
          <cell r="E3927" t="str">
            <v>Liran Sehayk</v>
          </cell>
          <cell r="F3927" t="str">
            <v>DEVOPS ENGINEER</v>
          </cell>
          <cell r="G3927" t="str">
            <v>Employee</v>
          </cell>
          <cell r="H3927" t="str">
            <v>Products - R&amp;D</v>
          </cell>
          <cell r="I3927" t="str">
            <v>TEL-AVIV</v>
          </cell>
          <cell r="J3927" t="str">
            <v>Israel</v>
          </cell>
          <cell r="K3927">
            <v>44165</v>
          </cell>
          <cell r="L3927" t="str">
            <v>IL</v>
          </cell>
          <cell r="M3927" t="str">
            <v>D52P</v>
          </cell>
          <cell r="N3927" t="str">
            <v>D</v>
          </cell>
          <cell r="O3927" t="str">
            <v>5</v>
          </cell>
          <cell r="P3927" t="str">
            <v>Regular</v>
          </cell>
          <cell r="T3927">
            <v>1</v>
          </cell>
          <cell r="U3927" t="str">
            <v>ILS</v>
          </cell>
          <cell r="V3927" t="str">
            <v>Products - R&amp;D</v>
          </cell>
          <cell r="W3927" t="str">
            <v>Dorit Dor</v>
          </cell>
          <cell r="Y3927" t="str">
            <v>Not Eligible - NH</v>
          </cell>
          <cell r="AA3927">
            <v>0</v>
          </cell>
          <cell r="AB3927">
            <v>22000</v>
          </cell>
          <cell r="AC3927">
            <v>81105.990783410147</v>
          </cell>
          <cell r="AW3927">
            <v>81105.990783410147</v>
          </cell>
        </row>
        <row r="3928">
          <cell r="B3928">
            <v>21703</v>
          </cell>
          <cell r="C3928">
            <v>16790</v>
          </cell>
          <cell r="D3928">
            <v>249208</v>
          </cell>
          <cell r="E3928" t="str">
            <v>Dana Even Haim</v>
          </cell>
          <cell r="F3928" t="str">
            <v>SOFTWARE DEVELOPER</v>
          </cell>
          <cell r="G3928" t="str">
            <v>Employee</v>
          </cell>
          <cell r="H3928" t="str">
            <v>Products - R&amp;D</v>
          </cell>
          <cell r="I3928" t="str">
            <v>TEL-AVIV</v>
          </cell>
          <cell r="J3928" t="str">
            <v>Israel</v>
          </cell>
          <cell r="K3928">
            <v>44164</v>
          </cell>
          <cell r="L3928" t="str">
            <v>IL</v>
          </cell>
          <cell r="M3928" t="str">
            <v>D51P</v>
          </cell>
          <cell r="N3928" t="str">
            <v>D</v>
          </cell>
          <cell r="O3928" t="str">
            <v>5</v>
          </cell>
          <cell r="P3928" t="str">
            <v>Regular</v>
          </cell>
          <cell r="T3928">
            <v>1</v>
          </cell>
          <cell r="U3928" t="str">
            <v>ILS</v>
          </cell>
          <cell r="V3928" t="str">
            <v>Products - R&amp;D</v>
          </cell>
          <cell r="W3928" t="str">
            <v>Dorit Dor</v>
          </cell>
          <cell r="Y3928" t="str">
            <v>Not Eligible - NH</v>
          </cell>
          <cell r="AA3928">
            <v>0</v>
          </cell>
          <cell r="AB3928">
            <v>23000</v>
          </cell>
          <cell r="AC3928">
            <v>84792.626728110597</v>
          </cell>
          <cell r="AW3928">
            <v>84792.626728110597</v>
          </cell>
        </row>
        <row r="3929">
          <cell r="B3929">
            <v>21742</v>
          </cell>
          <cell r="C3929">
            <v>16829</v>
          </cell>
          <cell r="D3929">
            <v>208183</v>
          </cell>
          <cell r="E3929" t="str">
            <v>Mohamad Massalha</v>
          </cell>
          <cell r="F3929" t="str">
            <v>SOFTWARE DEVELOPER</v>
          </cell>
          <cell r="G3929" t="str">
            <v>Employee</v>
          </cell>
          <cell r="H3929" t="str">
            <v>Products - R&amp;D</v>
          </cell>
          <cell r="I3929" t="str">
            <v>TEL-AVIV</v>
          </cell>
          <cell r="J3929" t="str">
            <v>Israel</v>
          </cell>
          <cell r="K3929">
            <v>44165</v>
          </cell>
          <cell r="L3929" t="str">
            <v>IL</v>
          </cell>
          <cell r="M3929" t="str">
            <v>D61P</v>
          </cell>
          <cell r="N3929" t="str">
            <v>D</v>
          </cell>
          <cell r="O3929" t="str">
            <v>6</v>
          </cell>
          <cell r="P3929" t="str">
            <v>Regular</v>
          </cell>
          <cell r="T3929">
            <v>1</v>
          </cell>
          <cell r="U3929" t="str">
            <v>ILS</v>
          </cell>
          <cell r="V3929" t="str">
            <v>Products - R&amp;D</v>
          </cell>
          <cell r="W3929" t="str">
            <v>Dorit Dor</v>
          </cell>
          <cell r="Y3929" t="str">
            <v>Not Eligible - NH</v>
          </cell>
          <cell r="AA3929">
            <v>0</v>
          </cell>
          <cell r="AB3929">
            <v>19000</v>
          </cell>
          <cell r="AC3929">
            <v>70046.082949308751</v>
          </cell>
          <cell r="AW3929">
            <v>70046.082949308751</v>
          </cell>
        </row>
        <row r="3930">
          <cell r="B3930">
            <v>21709</v>
          </cell>
          <cell r="C3930">
            <v>16796</v>
          </cell>
          <cell r="D3930">
            <v>248647</v>
          </cell>
          <cell r="E3930" t="str">
            <v>Yehiel Amar</v>
          </cell>
          <cell r="F3930" t="str">
            <v>EXPERT MAC DEVELOPER</v>
          </cell>
          <cell r="G3930" t="str">
            <v>Contractor</v>
          </cell>
          <cell r="H3930" t="str">
            <v>Products - R&amp;D</v>
          </cell>
          <cell r="I3930" t="str">
            <v>TEL-AVIV</v>
          </cell>
          <cell r="J3930" t="str">
            <v>Israel</v>
          </cell>
          <cell r="K3930">
            <v>44151</v>
          </cell>
          <cell r="L3930" t="str">
            <v>IL</v>
          </cell>
          <cell r="M3930" t="str">
            <v>D51P</v>
          </cell>
          <cell r="N3930" t="str">
            <v>D</v>
          </cell>
          <cell r="O3930" t="str">
            <v>5</v>
          </cell>
          <cell r="P3930" t="str">
            <v>Regular</v>
          </cell>
          <cell r="T3930">
            <v>1</v>
          </cell>
          <cell r="U3930" t="str">
            <v>ILS</v>
          </cell>
          <cell r="V3930" t="str">
            <v>Products - R&amp;D</v>
          </cell>
          <cell r="W3930" t="str">
            <v>Dorit Dor</v>
          </cell>
          <cell r="Y3930" t="str">
            <v>Not Eligible - Left</v>
          </cell>
          <cell r="AA3930">
            <v>0</v>
          </cell>
        </row>
        <row r="3931">
          <cell r="B3931">
            <v>20127</v>
          </cell>
          <cell r="C3931">
            <v>15217</v>
          </cell>
          <cell r="E3931" t="str">
            <v>Dror Hayun</v>
          </cell>
          <cell r="F3931" t="str">
            <v>SOFTWARE DEVELOPER</v>
          </cell>
          <cell r="G3931" t="str">
            <v>Hourly Partial Time</v>
          </cell>
          <cell r="H3931" t="str">
            <v>Products - R&amp;D</v>
          </cell>
          <cell r="I3931" t="str">
            <v>TEL-AVIV</v>
          </cell>
          <cell r="J3931" t="str">
            <v>Israel</v>
          </cell>
          <cell r="K3931">
            <v>44179</v>
          </cell>
          <cell r="L3931" t="str">
            <v>IL</v>
          </cell>
          <cell r="M3931" t="str">
            <v>D61P</v>
          </cell>
          <cell r="N3931" t="str">
            <v>D</v>
          </cell>
          <cell r="O3931" t="str">
            <v>6</v>
          </cell>
          <cell r="P3931" t="str">
            <v>Regular</v>
          </cell>
          <cell r="T3931">
            <v>1</v>
          </cell>
          <cell r="U3931" t="str">
            <v>ILS</v>
          </cell>
          <cell r="V3931" t="str">
            <v>Products - R&amp;D</v>
          </cell>
          <cell r="W3931" t="str">
            <v>Dorit Dor</v>
          </cell>
          <cell r="Y3931" t="str">
            <v>Not Eligible - NH</v>
          </cell>
          <cell r="AA3931">
            <v>0</v>
          </cell>
          <cell r="AB3931">
            <v>13720</v>
          </cell>
          <cell r="AC3931">
            <v>50580.645161290326</v>
          </cell>
          <cell r="AW3931">
            <v>50580.645161290326</v>
          </cell>
        </row>
        <row r="3932">
          <cell r="B3932">
            <v>21719</v>
          </cell>
          <cell r="C3932">
            <v>16806</v>
          </cell>
          <cell r="D3932">
            <v>21719</v>
          </cell>
          <cell r="E3932" t="str">
            <v>Noam Cohen</v>
          </cell>
          <cell r="F3932" t="str">
            <v>RELEASE MANAGER</v>
          </cell>
          <cell r="G3932" t="str">
            <v>Employee</v>
          </cell>
          <cell r="H3932" t="str">
            <v>Products - R&amp;D</v>
          </cell>
          <cell r="I3932" t="str">
            <v>TEL-AVIV</v>
          </cell>
          <cell r="J3932" t="str">
            <v>Israel</v>
          </cell>
          <cell r="K3932">
            <v>44172</v>
          </cell>
          <cell r="L3932" t="str">
            <v>IL</v>
          </cell>
          <cell r="M3932" t="str">
            <v>M42P</v>
          </cell>
          <cell r="N3932" t="str">
            <v>M</v>
          </cell>
          <cell r="O3932" t="str">
            <v>4</v>
          </cell>
          <cell r="P3932" t="str">
            <v>Regular</v>
          </cell>
          <cell r="T3932">
            <v>1</v>
          </cell>
          <cell r="U3932" t="str">
            <v>ILS</v>
          </cell>
          <cell r="V3932" t="str">
            <v>Products - R&amp;D</v>
          </cell>
          <cell r="W3932" t="str">
            <v>Dorit Dor</v>
          </cell>
          <cell r="Y3932" t="str">
            <v>Not Eligible - NH</v>
          </cell>
          <cell r="AA3932">
            <v>0</v>
          </cell>
          <cell r="AB3932">
            <v>33000</v>
          </cell>
          <cell r="AC3932">
            <v>121658.98617511521</v>
          </cell>
          <cell r="AW3932">
            <v>121658.98617511521</v>
          </cell>
        </row>
        <row r="3933">
          <cell r="B3933">
            <v>21752</v>
          </cell>
          <cell r="C3933">
            <v>16839</v>
          </cell>
          <cell r="D3933">
            <v>21752</v>
          </cell>
          <cell r="E3933" t="str">
            <v>Chen Mishali</v>
          </cell>
          <cell r="F3933" t="str">
            <v>SOFTWARE DEVELOPER</v>
          </cell>
          <cell r="G3933" t="str">
            <v>Employee</v>
          </cell>
          <cell r="H3933" t="str">
            <v>Products - R&amp;D</v>
          </cell>
          <cell r="I3933" t="str">
            <v>TEL-AVIV</v>
          </cell>
          <cell r="J3933" t="str">
            <v>Israel</v>
          </cell>
          <cell r="K3933">
            <v>44172</v>
          </cell>
          <cell r="L3933" t="str">
            <v>IL</v>
          </cell>
          <cell r="M3933" t="str">
            <v>D61P</v>
          </cell>
          <cell r="N3933" t="str">
            <v>D</v>
          </cell>
          <cell r="O3933" t="str">
            <v>6</v>
          </cell>
          <cell r="P3933" t="str">
            <v>Regular</v>
          </cell>
          <cell r="T3933">
            <v>1</v>
          </cell>
          <cell r="U3933" t="str">
            <v>ILS</v>
          </cell>
          <cell r="V3933" t="str">
            <v>Products - R&amp;D</v>
          </cell>
          <cell r="W3933" t="str">
            <v>Dorit Dor</v>
          </cell>
          <cell r="Y3933" t="str">
            <v>Not Eligible - NH</v>
          </cell>
          <cell r="AA3933">
            <v>0</v>
          </cell>
          <cell r="AB3933">
            <v>19000</v>
          </cell>
          <cell r="AC3933">
            <v>70046.082949308751</v>
          </cell>
          <cell r="AW3933">
            <v>70046.082949308751</v>
          </cell>
        </row>
        <row r="3934">
          <cell r="B3934">
            <v>21762</v>
          </cell>
          <cell r="C3934">
            <v>16849</v>
          </cell>
          <cell r="D3934">
            <v>21762</v>
          </cell>
          <cell r="E3934" t="str">
            <v>Doron Rachamim</v>
          </cell>
          <cell r="F3934" t="str">
            <v>SOFTWARE DEVELOPER</v>
          </cell>
          <cell r="G3934" t="str">
            <v>Employee</v>
          </cell>
          <cell r="H3934" t="str">
            <v>Products - R&amp;D</v>
          </cell>
          <cell r="I3934" t="str">
            <v>TEL-AVIV</v>
          </cell>
          <cell r="J3934" t="str">
            <v>Israel</v>
          </cell>
          <cell r="K3934">
            <v>44172</v>
          </cell>
          <cell r="L3934" t="str">
            <v>IL</v>
          </cell>
          <cell r="M3934" t="str">
            <v>D61P</v>
          </cell>
          <cell r="N3934" t="str">
            <v>D</v>
          </cell>
          <cell r="O3934" t="str">
            <v>6</v>
          </cell>
          <cell r="P3934" t="str">
            <v>Regular</v>
          </cell>
          <cell r="T3934">
            <v>1</v>
          </cell>
          <cell r="U3934" t="str">
            <v>ILS</v>
          </cell>
          <cell r="V3934" t="str">
            <v>Products - R&amp;D</v>
          </cell>
          <cell r="W3934" t="str">
            <v>Dorit Dor</v>
          </cell>
          <cell r="Y3934" t="str">
            <v>Not Eligible - NH</v>
          </cell>
          <cell r="AA3934">
            <v>0</v>
          </cell>
          <cell r="AB3934">
            <v>19000</v>
          </cell>
          <cell r="AC3934">
            <v>70046.082949308751</v>
          </cell>
          <cell r="AW3934">
            <v>70046.082949308751</v>
          </cell>
        </row>
        <row r="3935">
          <cell r="B3935">
            <v>21763</v>
          </cell>
          <cell r="C3935">
            <v>16850</v>
          </cell>
          <cell r="D3935">
            <v>21763</v>
          </cell>
          <cell r="E3935" t="str">
            <v>Avichai Shiponi</v>
          </cell>
          <cell r="F3935" t="str">
            <v>SOFTWARE DEVELOPER</v>
          </cell>
          <cell r="G3935" t="str">
            <v>Employee</v>
          </cell>
          <cell r="H3935" t="str">
            <v>Products - R&amp;D</v>
          </cell>
          <cell r="I3935" t="str">
            <v>TEL-AVIV</v>
          </cell>
          <cell r="J3935" t="str">
            <v>Israel</v>
          </cell>
          <cell r="K3935">
            <v>44172</v>
          </cell>
          <cell r="L3935" t="str">
            <v>IL</v>
          </cell>
          <cell r="M3935" t="str">
            <v>D61P</v>
          </cell>
          <cell r="N3935" t="str">
            <v>D</v>
          </cell>
          <cell r="O3935" t="str">
            <v>6</v>
          </cell>
          <cell r="P3935" t="str">
            <v>Regular</v>
          </cell>
          <cell r="T3935">
            <v>1</v>
          </cell>
          <cell r="U3935" t="str">
            <v>ILS</v>
          </cell>
          <cell r="V3935" t="str">
            <v>Products - R&amp;D</v>
          </cell>
          <cell r="W3935" t="str">
            <v>Dorit Dor</v>
          </cell>
          <cell r="Y3935" t="str">
            <v>Not Eligible - NH</v>
          </cell>
          <cell r="AA3935">
            <v>0</v>
          </cell>
          <cell r="AB3935">
            <v>19000</v>
          </cell>
          <cell r="AC3935">
            <v>70046.082949308751</v>
          </cell>
          <cell r="AW3935">
            <v>70046.082949308751</v>
          </cell>
        </row>
        <row r="3936">
          <cell r="B3936">
            <v>21767</v>
          </cell>
          <cell r="C3936">
            <v>16854</v>
          </cell>
          <cell r="D3936">
            <v>21767</v>
          </cell>
          <cell r="E3936" t="str">
            <v>Golan Cohen</v>
          </cell>
          <cell r="F3936" t="str">
            <v>SOFTWARE DEVELOPER</v>
          </cell>
          <cell r="G3936" t="str">
            <v>Hourly Partial Time</v>
          </cell>
          <cell r="H3936" t="str">
            <v>Products - R&amp;D</v>
          </cell>
          <cell r="I3936" t="str">
            <v>TEL-AVIV</v>
          </cell>
          <cell r="J3936" t="str">
            <v>Israel</v>
          </cell>
          <cell r="K3936">
            <v>44179</v>
          </cell>
          <cell r="L3936" t="str">
            <v>IL</v>
          </cell>
          <cell r="M3936" t="str">
            <v>D61S</v>
          </cell>
          <cell r="N3936" t="str">
            <v>D</v>
          </cell>
          <cell r="O3936" t="str">
            <v>6</v>
          </cell>
          <cell r="P3936" t="str">
            <v>Regular</v>
          </cell>
          <cell r="T3936">
            <v>1</v>
          </cell>
          <cell r="U3936" t="str">
            <v>ILS</v>
          </cell>
          <cell r="V3936" t="str">
            <v>Products - R&amp;D</v>
          </cell>
          <cell r="W3936" t="str">
            <v>Dorit Dor</v>
          </cell>
          <cell r="Y3936" t="str">
            <v>Not Eligible - NH</v>
          </cell>
          <cell r="AA3936">
            <v>0</v>
          </cell>
          <cell r="AB3936">
            <v>13720</v>
          </cell>
          <cell r="AC3936">
            <v>50580.645161290326</v>
          </cell>
          <cell r="AW3936">
            <v>50580.645161290326</v>
          </cell>
        </row>
        <row r="3937">
          <cell r="B3937">
            <v>21778</v>
          </cell>
          <cell r="C3937">
            <v>16865</v>
          </cell>
          <cell r="D3937">
            <v>21778</v>
          </cell>
          <cell r="E3937" t="str">
            <v>Aviv Donenfeld</v>
          </cell>
          <cell r="F3937" t="str">
            <v>SOFTWARE DEVELOPER</v>
          </cell>
          <cell r="G3937" t="str">
            <v>Employee</v>
          </cell>
          <cell r="H3937" t="str">
            <v>Products - R&amp;D</v>
          </cell>
          <cell r="I3937" t="str">
            <v>TEL-AVIV</v>
          </cell>
          <cell r="J3937" t="str">
            <v>Israel</v>
          </cell>
          <cell r="K3937">
            <v>44186</v>
          </cell>
          <cell r="L3937" t="str">
            <v>IL</v>
          </cell>
          <cell r="M3937" t="str">
            <v>D51P</v>
          </cell>
          <cell r="N3937" t="str">
            <v>D</v>
          </cell>
          <cell r="O3937" t="str">
            <v>5</v>
          </cell>
          <cell r="P3937" t="str">
            <v>Regular</v>
          </cell>
          <cell r="T3937">
            <v>1</v>
          </cell>
          <cell r="U3937" t="str">
            <v>ILS</v>
          </cell>
          <cell r="V3937" t="str">
            <v>Products - R&amp;D</v>
          </cell>
          <cell r="W3937" t="str">
            <v>Dorit Dor</v>
          </cell>
          <cell r="Y3937" t="str">
            <v>Not Eligible - NH</v>
          </cell>
          <cell r="AA3937">
            <v>0</v>
          </cell>
          <cell r="AB3937">
            <v>23000</v>
          </cell>
          <cell r="AC3937">
            <v>84792.626728110597</v>
          </cell>
          <cell r="AW3937">
            <v>84792.626728110597</v>
          </cell>
        </row>
        <row r="3938">
          <cell r="B3938">
            <v>21780</v>
          </cell>
          <cell r="C3938">
            <v>16867</v>
          </cell>
          <cell r="D3938">
            <v>21780</v>
          </cell>
          <cell r="E3938" t="str">
            <v>Roee Cohen Shahar</v>
          </cell>
          <cell r="F3938" t="str">
            <v>SOFTWARE DEVELOPER</v>
          </cell>
          <cell r="G3938" t="str">
            <v>Employee</v>
          </cell>
          <cell r="H3938" t="str">
            <v>Products - R&amp;D</v>
          </cell>
          <cell r="I3938" t="str">
            <v>TEL-AVIV</v>
          </cell>
          <cell r="J3938" t="str">
            <v>Israel</v>
          </cell>
          <cell r="K3938">
            <v>44186</v>
          </cell>
          <cell r="L3938" t="str">
            <v>IL</v>
          </cell>
          <cell r="M3938" t="str">
            <v>D61P</v>
          </cell>
          <cell r="N3938" t="str">
            <v>D</v>
          </cell>
          <cell r="O3938" t="str">
            <v>6</v>
          </cell>
          <cell r="P3938" t="str">
            <v>Regular</v>
          </cell>
          <cell r="T3938">
            <v>1</v>
          </cell>
          <cell r="U3938" t="str">
            <v>ILS</v>
          </cell>
          <cell r="V3938" t="str">
            <v>Products - R&amp;D</v>
          </cell>
          <cell r="W3938" t="str">
            <v>Dorit Dor</v>
          </cell>
          <cell r="Y3938" t="str">
            <v>Not Eligible - NH</v>
          </cell>
          <cell r="AA3938">
            <v>0</v>
          </cell>
          <cell r="AB3938">
            <v>21000</v>
          </cell>
          <cell r="AC3938">
            <v>77419.354838709682</v>
          </cell>
          <cell r="AW3938">
            <v>77419.354838709682</v>
          </cell>
        </row>
        <row r="3939">
          <cell r="B3939">
            <v>21785</v>
          </cell>
          <cell r="C3939">
            <v>16872</v>
          </cell>
          <cell r="D3939">
            <v>21785</v>
          </cell>
          <cell r="E3939" t="str">
            <v>Shlomi Gvili</v>
          </cell>
          <cell r="F3939" t="str">
            <v>PRODUCT MANAGER</v>
          </cell>
          <cell r="G3939" t="str">
            <v>Employee</v>
          </cell>
          <cell r="H3939" t="str">
            <v>Products - R&amp;D</v>
          </cell>
          <cell r="I3939" t="str">
            <v>TEL-AVIV</v>
          </cell>
          <cell r="J3939" t="str">
            <v>Israel</v>
          </cell>
          <cell r="K3939">
            <v>44186</v>
          </cell>
          <cell r="L3939" t="str">
            <v>IL</v>
          </cell>
          <cell r="M3939" t="str">
            <v>M41P</v>
          </cell>
          <cell r="N3939" t="str">
            <v>M</v>
          </cell>
          <cell r="O3939" t="str">
            <v>4</v>
          </cell>
          <cell r="P3939" t="str">
            <v>Regular</v>
          </cell>
          <cell r="T3939">
            <v>1</v>
          </cell>
          <cell r="U3939" t="str">
            <v>ILS</v>
          </cell>
          <cell r="V3939" t="str">
            <v>Products - R&amp;D</v>
          </cell>
          <cell r="W3939" t="str">
            <v>Dorit Dor</v>
          </cell>
          <cell r="Y3939" t="str">
            <v>Not Eligible - NH</v>
          </cell>
          <cell r="AA3939">
            <v>0</v>
          </cell>
          <cell r="AB3939">
            <v>40700</v>
          </cell>
          <cell r="AC3939">
            <v>150046.08294930877</v>
          </cell>
          <cell r="AW3939">
            <v>150046.08294930877</v>
          </cell>
        </row>
        <row r="3940">
          <cell r="B3940">
            <v>21800</v>
          </cell>
          <cell r="C3940">
            <v>16887</v>
          </cell>
          <cell r="D3940">
            <v>21800</v>
          </cell>
          <cell r="E3940" t="str">
            <v>Itamar Rosen</v>
          </cell>
          <cell r="F3940" t="str">
            <v>SOFTWARE DEVELOPER INTERN</v>
          </cell>
          <cell r="G3940" t="str">
            <v>Monthly Extra Hours</v>
          </cell>
          <cell r="H3940" t="str">
            <v>Products - R&amp;D</v>
          </cell>
          <cell r="I3940" t="str">
            <v>TEL-AVIV</v>
          </cell>
          <cell r="J3940" t="str">
            <v>Israel</v>
          </cell>
          <cell r="K3940">
            <v>44193</v>
          </cell>
          <cell r="L3940" t="str">
            <v>IL</v>
          </cell>
          <cell r="M3940" t="str">
            <v>D61P</v>
          </cell>
          <cell r="N3940" t="str">
            <v>D</v>
          </cell>
          <cell r="O3940" t="str">
            <v>6</v>
          </cell>
          <cell r="P3940" t="str">
            <v>Regular</v>
          </cell>
          <cell r="T3940">
            <v>1</v>
          </cell>
          <cell r="U3940" t="str">
            <v>ILS</v>
          </cell>
          <cell r="V3940" t="str">
            <v>Products - R&amp;D</v>
          </cell>
          <cell r="W3940" t="str">
            <v>Dorit Dor</v>
          </cell>
          <cell r="Y3940" t="str">
            <v>Not Eligible - NH</v>
          </cell>
          <cell r="AA3940">
            <v>0</v>
          </cell>
          <cell r="AB3940">
            <v>6706</v>
          </cell>
          <cell r="AC3940">
            <v>24722.580645161292</v>
          </cell>
          <cell r="AW3940">
            <v>24722.580645161292</v>
          </cell>
        </row>
        <row r="3941">
          <cell r="B3941">
            <v>4126</v>
          </cell>
          <cell r="C3941">
            <v>985</v>
          </cell>
          <cell r="E3941" t="str">
            <v>Asif Klar</v>
          </cell>
          <cell r="F3941" t="str">
            <v>TEAM LEADER</v>
          </cell>
          <cell r="G3941" t="str">
            <v>Hourly Partial Time</v>
          </cell>
          <cell r="H3941" t="str">
            <v>Products - R&amp;D</v>
          </cell>
          <cell r="I3941" t="str">
            <v>TEL-AVIV</v>
          </cell>
          <cell r="J3941" t="str">
            <v>Israel</v>
          </cell>
          <cell r="K3941">
            <v>39153</v>
          </cell>
          <cell r="L3941" t="str">
            <v>IL</v>
          </cell>
          <cell r="M3941" t="str">
            <v>D41P</v>
          </cell>
          <cell r="N3941" t="str">
            <v>D</v>
          </cell>
          <cell r="O3941" t="str">
            <v>4</v>
          </cell>
          <cell r="P3941" t="str">
            <v>Regular</v>
          </cell>
          <cell r="T3941">
            <v>1</v>
          </cell>
          <cell r="U3941" t="str">
            <v>ILS</v>
          </cell>
          <cell r="V3941" t="str">
            <v>Products - R&amp;D</v>
          </cell>
          <cell r="W3941" t="str">
            <v>Dorit Dor</v>
          </cell>
          <cell r="Y3941" t="str">
            <v>Eligible</v>
          </cell>
          <cell r="Z3941">
            <v>33000</v>
          </cell>
          <cell r="AA3941">
            <v>121658.98617511521</v>
          </cell>
          <cell r="AB3941">
            <v>30832</v>
          </cell>
          <cell r="AC3941">
            <v>113666.35944700461</v>
          </cell>
          <cell r="AD3941">
            <v>3</v>
          </cell>
          <cell r="AE3941" t="str">
            <v>D41</v>
          </cell>
          <cell r="AF3941">
            <v>19300</v>
          </cell>
          <cell r="AG3941">
            <v>34180</v>
          </cell>
          <cell r="AH3941">
            <v>0.77</v>
          </cell>
          <cell r="AI3941">
            <v>4</v>
          </cell>
          <cell r="AJ3941">
            <v>0</v>
          </cell>
          <cell r="AK3941">
            <v>31294.479999999996</v>
          </cell>
          <cell r="AL3941">
            <v>1.4999999999999902E-2</v>
          </cell>
          <cell r="AM3941">
            <v>115371.35483870967</v>
          </cell>
          <cell r="AN3941">
            <v>1704.9953917050589</v>
          </cell>
          <cell r="AO3941">
            <v>-8.4421299005266404E-2</v>
          </cell>
          <cell r="AQ3941">
            <v>6500</v>
          </cell>
          <cell r="AR3941">
            <v>86000</v>
          </cell>
          <cell r="AS3941">
            <v>0.3</v>
          </cell>
          <cell r="AT3941">
            <v>1</v>
          </cell>
          <cell r="AU3941">
            <v>0</v>
          </cell>
          <cell r="AV3941">
            <v>31294.479999999996</v>
          </cell>
          <cell r="AW3941">
            <v>115371.35483870967</v>
          </cell>
          <cell r="AX3941">
            <v>1.4999999999999902E-2</v>
          </cell>
          <cell r="AY3941">
            <v>1704.9953917050589</v>
          </cell>
          <cell r="AZ3941" t="str">
            <v>Regular Bonus</v>
          </cell>
          <cell r="BA3941" t="str">
            <v>Regular BonusEligible</v>
          </cell>
          <cell r="BB3941" t="str">
            <v>Regular BonusIsrael</v>
          </cell>
          <cell r="BC3941" t="str">
            <v>Regular BonusIsrael Hourly Partial Time</v>
          </cell>
          <cell r="BD3941" t="str">
            <v>D41</v>
          </cell>
          <cell r="BE3941" t="str">
            <v>Hourly Partial Time</v>
          </cell>
          <cell r="BF3941">
            <v>30832</v>
          </cell>
          <cell r="BG3941">
            <v>40000</v>
          </cell>
          <cell r="BH3941">
            <v>3</v>
          </cell>
          <cell r="BI3941">
            <v>2000</v>
          </cell>
          <cell r="BJ3941">
            <v>20500</v>
          </cell>
          <cell r="BK3941">
            <v>20500</v>
          </cell>
          <cell r="BL3941">
            <v>16400</v>
          </cell>
        </row>
        <row r="3942">
          <cell r="B3942">
            <v>1663</v>
          </cell>
          <cell r="C3942">
            <v>310</v>
          </cell>
          <cell r="E3942" t="str">
            <v>Ariela Orian</v>
          </cell>
          <cell r="F3942" t="str">
            <v>SCM USER FOCUS</v>
          </cell>
          <cell r="G3942" t="str">
            <v>Employee</v>
          </cell>
          <cell r="H3942" t="str">
            <v>Products - R&amp;D</v>
          </cell>
          <cell r="I3942" t="str">
            <v>TEL-AVIV</v>
          </cell>
          <cell r="J3942" t="str">
            <v>Israel</v>
          </cell>
          <cell r="K3942">
            <v>36100</v>
          </cell>
          <cell r="L3942" t="str">
            <v>IL</v>
          </cell>
          <cell r="M3942" t="str">
            <v>D41P</v>
          </cell>
          <cell r="N3942" t="str">
            <v>D</v>
          </cell>
          <cell r="O3942" t="str">
            <v>4</v>
          </cell>
          <cell r="P3942" t="str">
            <v>Regular</v>
          </cell>
          <cell r="T3942">
            <v>1</v>
          </cell>
          <cell r="U3942" t="str">
            <v>ILS</v>
          </cell>
          <cell r="V3942" t="str">
            <v>Products - R&amp;D</v>
          </cell>
          <cell r="W3942" t="str">
            <v>Dorit Dor</v>
          </cell>
          <cell r="Y3942" t="str">
            <v>Eligible</v>
          </cell>
          <cell r="Z3942">
            <v>27500</v>
          </cell>
          <cell r="AA3942">
            <v>101382.48847926267</v>
          </cell>
          <cell r="AB3942">
            <v>27500</v>
          </cell>
          <cell r="AC3942">
            <v>101382.48847926267</v>
          </cell>
          <cell r="AD3942">
            <v>2</v>
          </cell>
          <cell r="AE3942" t="str">
            <v>D41</v>
          </cell>
          <cell r="AF3942">
            <v>25500</v>
          </cell>
          <cell r="AG3942">
            <v>37000</v>
          </cell>
          <cell r="AH3942">
            <v>0.17</v>
          </cell>
          <cell r="AI3942">
            <v>2</v>
          </cell>
          <cell r="AJ3942">
            <v>0</v>
          </cell>
          <cell r="AK3942">
            <v>27500</v>
          </cell>
          <cell r="AL3942">
            <v>0</v>
          </cell>
          <cell r="AM3942">
            <v>101382.48847926267</v>
          </cell>
          <cell r="AN3942">
            <v>0</v>
          </cell>
          <cell r="AO3942">
            <v>-0.2567567567567568</v>
          </cell>
          <cell r="AP3942" t="str">
            <v>Rated 2 - no recommendation</v>
          </cell>
          <cell r="AQ3942">
            <v>6500</v>
          </cell>
          <cell r="AR3942">
            <v>86000</v>
          </cell>
          <cell r="AS3942">
            <v>0.26</v>
          </cell>
          <cell r="AT3942">
            <v>1</v>
          </cell>
          <cell r="AU3942">
            <v>0</v>
          </cell>
          <cell r="AV3942">
            <v>27500</v>
          </cell>
          <cell r="AW3942">
            <v>101382.48847926267</v>
          </cell>
          <cell r="AX3942">
            <v>0</v>
          </cell>
          <cell r="AY3942">
            <v>0</v>
          </cell>
          <cell r="AZ3942" t="str">
            <v>Regular Bonus</v>
          </cell>
          <cell r="BA3942" t="str">
            <v>Regular BonusEligible</v>
          </cell>
          <cell r="BB3942" t="str">
            <v>Regular BonusIsrael</v>
          </cell>
          <cell r="BC3942" t="str">
            <v>Regular BonusIsrael Employee</v>
          </cell>
          <cell r="BD3942" t="str">
            <v>D41</v>
          </cell>
          <cell r="BE3942" t="str">
            <v>Employee</v>
          </cell>
          <cell r="BF3942">
            <v>27500</v>
          </cell>
          <cell r="BG3942">
            <v>30000</v>
          </cell>
          <cell r="BH3942">
            <v>3</v>
          </cell>
          <cell r="BI3942">
            <v>4000</v>
          </cell>
          <cell r="BJ3942">
            <v>30000</v>
          </cell>
          <cell r="BK3942">
            <v>30000</v>
          </cell>
          <cell r="BL3942">
            <v>24000</v>
          </cell>
        </row>
        <row r="3943">
          <cell r="B3943">
            <v>1550</v>
          </cell>
          <cell r="C3943">
            <v>585</v>
          </cell>
          <cell r="D3943">
            <v>203243</v>
          </cell>
          <cell r="E3943" t="str">
            <v>Ilanit Dikovsky (Pesso)</v>
          </cell>
          <cell r="F3943" t="str">
            <v>SOFTWARE DEVELOPER</v>
          </cell>
          <cell r="G3943" t="str">
            <v>Employee</v>
          </cell>
          <cell r="H3943" t="str">
            <v>Products - R&amp;D</v>
          </cell>
          <cell r="I3943" t="str">
            <v>TEL-AVIV</v>
          </cell>
          <cell r="J3943" t="str">
            <v>Israel</v>
          </cell>
          <cell r="K3943">
            <v>36772</v>
          </cell>
          <cell r="L3943" t="str">
            <v>IL</v>
          </cell>
          <cell r="M3943" t="str">
            <v>D41P</v>
          </cell>
          <cell r="N3943" t="str">
            <v>D</v>
          </cell>
          <cell r="O3943" t="str">
            <v>4</v>
          </cell>
          <cell r="P3943" t="str">
            <v>Regular</v>
          </cell>
          <cell r="T3943">
            <v>1</v>
          </cell>
          <cell r="U3943" t="str">
            <v>ILS</v>
          </cell>
          <cell r="V3943" t="str">
            <v>Products - R&amp;D</v>
          </cell>
          <cell r="W3943" t="str">
            <v>Dorit Dor</v>
          </cell>
          <cell r="Y3943" t="str">
            <v>Eligible</v>
          </cell>
          <cell r="Z3943">
            <v>31000</v>
          </cell>
          <cell r="AA3943">
            <v>114285.71428571429</v>
          </cell>
          <cell r="AB3943">
            <v>31000</v>
          </cell>
          <cell r="AC3943">
            <v>114285.71428571429</v>
          </cell>
          <cell r="AD3943">
            <v>3</v>
          </cell>
          <cell r="AE3943" t="str">
            <v>D41</v>
          </cell>
          <cell r="AF3943">
            <v>25500</v>
          </cell>
          <cell r="AG3943">
            <v>37000</v>
          </cell>
          <cell r="AH3943">
            <v>0.47</v>
          </cell>
          <cell r="AI3943">
            <v>3</v>
          </cell>
          <cell r="AJ3943">
            <v>0</v>
          </cell>
          <cell r="AK3943">
            <v>31620</v>
          </cell>
          <cell r="AL3943">
            <v>2.0000000000000018E-2</v>
          </cell>
          <cell r="AM3943">
            <v>116571.42857142858</v>
          </cell>
          <cell r="AN3943">
            <v>2285.7142857142899</v>
          </cell>
          <cell r="AO3943">
            <v>-0.14540540540540536</v>
          </cell>
          <cell r="AQ3943">
            <v>6500</v>
          </cell>
          <cell r="AR3943">
            <v>86000</v>
          </cell>
          <cell r="AS3943">
            <v>0.3</v>
          </cell>
          <cell r="AT3943">
            <v>1</v>
          </cell>
          <cell r="AU3943">
            <v>0</v>
          </cell>
          <cell r="AV3943">
            <v>31620</v>
          </cell>
          <cell r="AW3943">
            <v>116571.42857142858</v>
          </cell>
          <cell r="AX3943">
            <v>2.0000000000000018E-2</v>
          </cell>
          <cell r="AY3943">
            <v>2285.7142857142899</v>
          </cell>
          <cell r="AZ3943" t="str">
            <v>Regular Bonus</v>
          </cell>
          <cell r="BA3943" t="str">
            <v>Regular BonusEligible</v>
          </cell>
          <cell r="BB3943" t="str">
            <v>Regular BonusIsrael</v>
          </cell>
          <cell r="BC3943" t="str">
            <v>Regular BonusIsrael Employee</v>
          </cell>
          <cell r="BD3943" t="str">
            <v>D45</v>
          </cell>
          <cell r="BE3943" t="str">
            <v>Employee</v>
          </cell>
          <cell r="BF3943">
            <v>31000</v>
          </cell>
          <cell r="BG3943">
            <v>45000</v>
          </cell>
          <cell r="BH3943">
            <v>4</v>
          </cell>
          <cell r="BI3943">
            <v>4000</v>
          </cell>
          <cell r="BJ3943">
            <v>43000</v>
          </cell>
          <cell r="BK3943">
            <v>43000</v>
          </cell>
          <cell r="BL3943">
            <v>34400</v>
          </cell>
        </row>
        <row r="3944">
          <cell r="B3944">
            <v>17100</v>
          </cell>
          <cell r="C3944">
            <v>12131</v>
          </cell>
          <cell r="D3944">
            <v>164063</v>
          </cell>
          <cell r="E3944" t="str">
            <v>Batsheva Shabtay</v>
          </cell>
          <cell r="F3944" t="str">
            <v>SOFTWARE DEVELOPER</v>
          </cell>
          <cell r="G3944" t="str">
            <v>Employee</v>
          </cell>
          <cell r="H3944" t="str">
            <v>Products - R&amp;D</v>
          </cell>
          <cell r="I3944" t="str">
            <v>TEL-AVIV</v>
          </cell>
          <cell r="J3944" t="str">
            <v>Israel</v>
          </cell>
          <cell r="K3944">
            <v>43009</v>
          </cell>
          <cell r="L3944" t="str">
            <v>IL</v>
          </cell>
          <cell r="M3944" t="str">
            <v>D51P</v>
          </cell>
          <cell r="N3944" t="str">
            <v>D</v>
          </cell>
          <cell r="O3944" t="str">
            <v>5</v>
          </cell>
          <cell r="P3944" t="str">
            <v>Regular</v>
          </cell>
          <cell r="T3944">
            <v>1</v>
          </cell>
          <cell r="U3944" t="str">
            <v>ILS</v>
          </cell>
          <cell r="V3944" t="str">
            <v>Products - R&amp;D</v>
          </cell>
          <cell r="W3944" t="str">
            <v>Dorit Dor</v>
          </cell>
          <cell r="Y3944" t="str">
            <v>Eligible</v>
          </cell>
          <cell r="Z3944">
            <v>24000</v>
          </cell>
          <cell r="AA3944">
            <v>88479.262672811063</v>
          </cell>
          <cell r="AB3944">
            <v>24000</v>
          </cell>
          <cell r="AC3944">
            <v>88479.262672811063</v>
          </cell>
          <cell r="AD3944">
            <v>5</v>
          </cell>
          <cell r="AE3944" t="str">
            <v>D51</v>
          </cell>
          <cell r="AF3944">
            <v>19500</v>
          </cell>
          <cell r="AG3944">
            <v>29500</v>
          </cell>
          <cell r="AH3944">
            <v>0.45</v>
          </cell>
          <cell r="AI3944">
            <v>3</v>
          </cell>
          <cell r="AJ3944">
            <v>0</v>
          </cell>
          <cell r="AK3944">
            <v>25440</v>
          </cell>
          <cell r="AL3944">
            <v>6.0000000000000053E-2</v>
          </cell>
          <cell r="AM3944">
            <v>93788.018433179721</v>
          </cell>
          <cell r="AN3944">
            <v>5308.7557603686582</v>
          </cell>
          <cell r="AO3944">
            <v>-0.13762711864406785</v>
          </cell>
          <cell r="AQ3944">
            <v>6500</v>
          </cell>
          <cell r="AR3944">
            <v>86000</v>
          </cell>
          <cell r="AS3944">
            <v>0.22</v>
          </cell>
          <cell r="AT3944">
            <v>1</v>
          </cell>
          <cell r="AU3944">
            <v>0</v>
          </cell>
          <cell r="AV3944">
            <v>25440</v>
          </cell>
          <cell r="AW3944">
            <v>93788.018433179721</v>
          </cell>
          <cell r="AX3944">
            <v>6.0000000000000053E-2</v>
          </cell>
          <cell r="AY3944">
            <v>5308.7557603686582</v>
          </cell>
          <cell r="AZ3944" t="str">
            <v>Regular Bonus</v>
          </cell>
          <cell r="BA3944" t="str">
            <v>Regular BonusEligible</v>
          </cell>
          <cell r="BB3944" t="str">
            <v>Regular BonusIsrael</v>
          </cell>
          <cell r="BC3944" t="str">
            <v>Regular BonusIsrael Employee</v>
          </cell>
          <cell r="BD3944" t="str">
            <v>D55</v>
          </cell>
          <cell r="BE3944" t="str">
            <v>Employee</v>
          </cell>
          <cell r="BF3944">
            <v>24000</v>
          </cell>
          <cell r="BG3944">
            <v>39000</v>
          </cell>
          <cell r="BH3944">
            <v>5</v>
          </cell>
          <cell r="BI3944">
            <v>4000</v>
          </cell>
          <cell r="BJ3944">
            <v>54000</v>
          </cell>
          <cell r="BK3944">
            <v>54000</v>
          </cell>
          <cell r="BL3944">
            <v>43200</v>
          </cell>
        </row>
        <row r="3945">
          <cell r="B3945">
            <v>17104</v>
          </cell>
          <cell r="C3945">
            <v>12135</v>
          </cell>
          <cell r="D3945">
            <v>165819</v>
          </cell>
          <cell r="E3945" t="str">
            <v>Itamar Avrahami</v>
          </cell>
          <cell r="F3945" t="str">
            <v>SOFTWARE DEVELOPER</v>
          </cell>
          <cell r="G3945" t="str">
            <v>Employee</v>
          </cell>
          <cell r="H3945" t="str">
            <v>Products - R&amp;D</v>
          </cell>
          <cell r="I3945" t="str">
            <v>TEL-AVIV</v>
          </cell>
          <cell r="J3945" t="str">
            <v>Israel</v>
          </cell>
          <cell r="K3945">
            <v>43009</v>
          </cell>
          <cell r="L3945" t="str">
            <v>IL</v>
          </cell>
          <cell r="M3945" t="str">
            <v>D51P</v>
          </cell>
          <cell r="N3945" t="str">
            <v>D</v>
          </cell>
          <cell r="O3945" t="str">
            <v>5</v>
          </cell>
          <cell r="P3945" t="str">
            <v>Regular</v>
          </cell>
          <cell r="T3945">
            <v>1</v>
          </cell>
          <cell r="U3945" t="str">
            <v>ILS</v>
          </cell>
          <cell r="V3945" t="str">
            <v>Products - R&amp;D</v>
          </cell>
          <cell r="W3945" t="str">
            <v>Dorit Dor</v>
          </cell>
          <cell r="Y3945" t="str">
            <v>Eligible</v>
          </cell>
          <cell r="Z3945">
            <v>22000</v>
          </cell>
          <cell r="AA3945">
            <v>81105.990783410147</v>
          </cell>
          <cell r="AB3945">
            <v>22000</v>
          </cell>
          <cell r="AC3945">
            <v>81105.990783410147</v>
          </cell>
          <cell r="AD3945">
            <v>5</v>
          </cell>
          <cell r="AE3945" t="str">
            <v>D51</v>
          </cell>
          <cell r="AF3945">
            <v>19500</v>
          </cell>
          <cell r="AG3945">
            <v>29500</v>
          </cell>
          <cell r="AH3945">
            <v>0.25</v>
          </cell>
          <cell r="AI3945">
            <v>2</v>
          </cell>
          <cell r="AJ3945">
            <v>0</v>
          </cell>
          <cell r="AK3945">
            <v>23760</v>
          </cell>
          <cell r="AL3945">
            <v>8.0000000000000071E-2</v>
          </cell>
          <cell r="AM3945">
            <v>87594.470046082948</v>
          </cell>
          <cell r="AN3945">
            <v>6488.4792626728013</v>
          </cell>
          <cell r="AO3945">
            <v>-0.19457627118644072</v>
          </cell>
          <cell r="AQ3945">
            <v>6500</v>
          </cell>
          <cell r="AR3945">
            <v>86000</v>
          </cell>
          <cell r="AS3945">
            <v>0.19</v>
          </cell>
          <cell r="AT3945">
            <v>1</v>
          </cell>
          <cell r="AU3945">
            <v>0</v>
          </cell>
          <cell r="AV3945">
            <v>23760</v>
          </cell>
          <cell r="AW3945">
            <v>87594.470046082948</v>
          </cell>
          <cell r="AX3945">
            <v>8.0000000000000071E-2</v>
          </cell>
          <cell r="AY3945">
            <v>6488.4792626728013</v>
          </cell>
          <cell r="AZ3945" t="str">
            <v>Regular Bonus</v>
          </cell>
          <cell r="BA3945" t="str">
            <v>Regular BonusEligible</v>
          </cell>
          <cell r="BB3945" t="str">
            <v>Regular BonusIsrael</v>
          </cell>
          <cell r="BC3945" t="str">
            <v>Regular BonusIsrael Employee</v>
          </cell>
          <cell r="BD3945" t="str">
            <v>D55</v>
          </cell>
          <cell r="BE3945" t="str">
            <v>Employee</v>
          </cell>
          <cell r="BF3945">
            <v>22000</v>
          </cell>
          <cell r="BG3945">
            <v>37000</v>
          </cell>
          <cell r="BH3945">
            <v>5</v>
          </cell>
          <cell r="BI3945">
            <v>4000</v>
          </cell>
          <cell r="BJ3945">
            <v>54000</v>
          </cell>
          <cell r="BK3945">
            <v>54000</v>
          </cell>
          <cell r="BL3945">
            <v>43200</v>
          </cell>
        </row>
        <row r="3946">
          <cell r="B3946">
            <v>17123</v>
          </cell>
          <cell r="C3946">
            <v>12154</v>
          </cell>
          <cell r="D3946">
            <v>74960</v>
          </cell>
          <cell r="E3946" t="str">
            <v>Sechiya Zori</v>
          </cell>
          <cell r="F3946" t="str">
            <v>SOFTWARE DEVELOPER</v>
          </cell>
          <cell r="G3946" t="str">
            <v>Employee</v>
          </cell>
          <cell r="H3946" t="str">
            <v>Products - R&amp;D</v>
          </cell>
          <cell r="I3946" t="str">
            <v>TEL-AVIV</v>
          </cell>
          <cell r="J3946" t="str">
            <v>Israel</v>
          </cell>
          <cell r="K3946">
            <v>42996</v>
          </cell>
          <cell r="L3946" t="str">
            <v>IL</v>
          </cell>
          <cell r="M3946" t="str">
            <v>D51P</v>
          </cell>
          <cell r="N3946" t="str">
            <v>D</v>
          </cell>
          <cell r="O3946" t="str">
            <v>5</v>
          </cell>
          <cell r="P3946" t="str">
            <v>Regular</v>
          </cell>
          <cell r="T3946">
            <v>1</v>
          </cell>
          <cell r="U3946" t="str">
            <v>ILS</v>
          </cell>
          <cell r="V3946" t="str">
            <v>Products - R&amp;D</v>
          </cell>
          <cell r="W3946" t="str">
            <v>Dorit Dor</v>
          </cell>
          <cell r="Y3946" t="str">
            <v>Eligible</v>
          </cell>
          <cell r="Z3946">
            <v>20000</v>
          </cell>
          <cell r="AA3946">
            <v>73732.718894009216</v>
          </cell>
          <cell r="AB3946">
            <v>20000</v>
          </cell>
          <cell r="AC3946">
            <v>73732.718894009216</v>
          </cell>
          <cell r="AD3946">
            <v>5</v>
          </cell>
          <cell r="AE3946" t="str">
            <v>D51</v>
          </cell>
          <cell r="AF3946">
            <v>19500</v>
          </cell>
          <cell r="AG3946">
            <v>29500</v>
          </cell>
          <cell r="AH3946">
            <v>0.05</v>
          </cell>
          <cell r="AI3946">
            <v>1</v>
          </cell>
          <cell r="AJ3946">
            <v>0</v>
          </cell>
          <cell r="AK3946">
            <v>21800</v>
          </cell>
          <cell r="AL3946">
            <v>9.000000000000008E-2</v>
          </cell>
          <cell r="AM3946">
            <v>80368.663594470054</v>
          </cell>
          <cell r="AN3946">
            <v>6635.9447004608373</v>
          </cell>
          <cell r="AO3946">
            <v>-0.26101694915254237</v>
          </cell>
          <cell r="AQ3946">
            <v>6500</v>
          </cell>
          <cell r="AR3946">
            <v>86000</v>
          </cell>
          <cell r="AS3946">
            <v>0.16</v>
          </cell>
          <cell r="AT3946">
            <v>1</v>
          </cell>
          <cell r="AU3946">
            <v>0</v>
          </cell>
          <cell r="AV3946">
            <v>21800</v>
          </cell>
          <cell r="AW3946">
            <v>80368.663594470054</v>
          </cell>
          <cell r="AX3946">
            <v>9.000000000000008E-2</v>
          </cell>
          <cell r="AY3946">
            <v>6635.9447004608373</v>
          </cell>
          <cell r="AZ3946" t="str">
            <v>Regular Bonus</v>
          </cell>
          <cell r="BA3946" t="str">
            <v>Regular BonusEligible</v>
          </cell>
          <cell r="BB3946" t="str">
            <v>Regular BonusIsrael</v>
          </cell>
          <cell r="BC3946" t="str">
            <v>Regular BonusIsrael Employee</v>
          </cell>
          <cell r="BD3946" t="str">
            <v>D65</v>
          </cell>
          <cell r="BE3946" t="str">
            <v>Employee</v>
          </cell>
          <cell r="BF3946">
            <v>20000</v>
          </cell>
          <cell r="BG3946">
            <v>25000</v>
          </cell>
          <cell r="BH3946">
            <v>3</v>
          </cell>
          <cell r="BI3946">
            <v>4000</v>
          </cell>
          <cell r="BJ3946">
            <v>39000</v>
          </cell>
          <cell r="BK3946">
            <v>39000</v>
          </cell>
          <cell r="BL3946">
            <v>31200</v>
          </cell>
        </row>
        <row r="3947">
          <cell r="B3947">
            <v>17297</v>
          </cell>
          <cell r="C3947">
            <v>12324</v>
          </cell>
          <cell r="D3947">
            <v>21077</v>
          </cell>
          <cell r="E3947" t="str">
            <v>Ron Klein</v>
          </cell>
          <cell r="F3947" t="str">
            <v>SOFTWARE DEVELOPER</v>
          </cell>
          <cell r="G3947" t="str">
            <v>Employee</v>
          </cell>
          <cell r="H3947" t="str">
            <v>Products - R&amp;D</v>
          </cell>
          <cell r="I3947" t="str">
            <v>TEL-AVIV</v>
          </cell>
          <cell r="J3947" t="str">
            <v>Israel</v>
          </cell>
          <cell r="K3947">
            <v>43038</v>
          </cell>
          <cell r="L3947" t="str">
            <v>IL</v>
          </cell>
          <cell r="M3947" t="str">
            <v>D51P</v>
          </cell>
          <cell r="N3947" t="str">
            <v>D</v>
          </cell>
          <cell r="O3947" t="str">
            <v>5</v>
          </cell>
          <cell r="P3947" t="str">
            <v>Regular</v>
          </cell>
          <cell r="T3947">
            <v>1</v>
          </cell>
          <cell r="U3947" t="str">
            <v>ILS</v>
          </cell>
          <cell r="V3947" t="str">
            <v>Products - R&amp;D</v>
          </cell>
          <cell r="W3947" t="str">
            <v>Dorit Dor</v>
          </cell>
          <cell r="Y3947" t="str">
            <v>Eligible</v>
          </cell>
          <cell r="Z3947">
            <v>21700</v>
          </cell>
          <cell r="AA3947">
            <v>80000</v>
          </cell>
          <cell r="AB3947">
            <v>21700</v>
          </cell>
          <cell r="AC3947">
            <v>80000</v>
          </cell>
          <cell r="AD3947">
            <v>5</v>
          </cell>
          <cell r="AE3947" t="str">
            <v>D51</v>
          </cell>
          <cell r="AF3947">
            <v>19500</v>
          </cell>
          <cell r="AG3947">
            <v>29500</v>
          </cell>
          <cell r="AH3947">
            <v>0.22</v>
          </cell>
          <cell r="AI3947">
            <v>2</v>
          </cell>
          <cell r="AJ3947">
            <v>0</v>
          </cell>
          <cell r="AK3947">
            <v>23436</v>
          </cell>
          <cell r="AL3947">
            <v>8.0000000000000071E-2</v>
          </cell>
          <cell r="AM3947">
            <v>86400</v>
          </cell>
          <cell r="AN3947">
            <v>6400</v>
          </cell>
          <cell r="AO3947">
            <v>-0.20555932203389826</v>
          </cell>
          <cell r="AQ3947">
            <v>6500</v>
          </cell>
          <cell r="AR3947">
            <v>86000</v>
          </cell>
          <cell r="AS3947">
            <v>0.19</v>
          </cell>
          <cell r="AT3947">
            <v>1</v>
          </cell>
          <cell r="AU3947">
            <v>0</v>
          </cell>
          <cell r="AV3947">
            <v>23436</v>
          </cell>
          <cell r="AW3947">
            <v>86400</v>
          </cell>
          <cell r="AX3947">
            <v>8.0000000000000071E-2</v>
          </cell>
          <cell r="AY3947">
            <v>6400</v>
          </cell>
          <cell r="AZ3947" t="str">
            <v>Regular Bonus</v>
          </cell>
          <cell r="BA3947" t="str">
            <v>Regular BonusEligible</v>
          </cell>
          <cell r="BB3947" t="str">
            <v>Regular BonusIsrael</v>
          </cell>
          <cell r="BC3947" t="str">
            <v>Regular BonusIsrael Employee</v>
          </cell>
          <cell r="BD3947" t="str">
            <v>D55</v>
          </cell>
          <cell r="BE3947" t="str">
            <v>Employee</v>
          </cell>
          <cell r="BF3947">
            <v>21700</v>
          </cell>
          <cell r="BG3947">
            <v>38000</v>
          </cell>
          <cell r="BH3947">
            <v>4</v>
          </cell>
          <cell r="BI3947">
            <v>4000</v>
          </cell>
          <cell r="BJ3947">
            <v>54000</v>
          </cell>
          <cell r="BK3947">
            <v>54000</v>
          </cell>
          <cell r="BL3947">
            <v>43200</v>
          </cell>
        </row>
        <row r="3948">
          <cell r="B3948">
            <v>17461</v>
          </cell>
          <cell r="C3948">
            <v>12479</v>
          </cell>
          <cell r="D3948">
            <v>140906</v>
          </cell>
          <cell r="E3948" t="str">
            <v>Tal Ben Bassat</v>
          </cell>
          <cell r="F3948" t="str">
            <v>SOFTWARE DEVELOPER</v>
          </cell>
          <cell r="G3948" t="str">
            <v>Employee</v>
          </cell>
          <cell r="H3948" t="str">
            <v>Products - R&amp;D</v>
          </cell>
          <cell r="I3948" t="str">
            <v>TEL-AVIV</v>
          </cell>
          <cell r="J3948" t="str">
            <v>Israel</v>
          </cell>
          <cell r="K3948">
            <v>43073</v>
          </cell>
          <cell r="L3948" t="str">
            <v>IL</v>
          </cell>
          <cell r="M3948" t="str">
            <v>D51P</v>
          </cell>
          <cell r="N3948" t="str">
            <v>D</v>
          </cell>
          <cell r="O3948" t="str">
            <v>5</v>
          </cell>
          <cell r="P3948" t="str">
            <v>Regular</v>
          </cell>
          <cell r="T3948">
            <v>1</v>
          </cell>
          <cell r="U3948" t="str">
            <v>ILS</v>
          </cell>
          <cell r="V3948" t="str">
            <v>Products - R&amp;D</v>
          </cell>
          <cell r="W3948" t="str">
            <v>Dorit Dor</v>
          </cell>
          <cell r="Y3948" t="str">
            <v>Eligible</v>
          </cell>
          <cell r="Z3948">
            <v>22500</v>
          </cell>
          <cell r="AA3948">
            <v>82949.308755760372</v>
          </cell>
          <cell r="AB3948">
            <v>22500</v>
          </cell>
          <cell r="AC3948">
            <v>82949.308755760372</v>
          </cell>
          <cell r="AD3948">
            <v>5</v>
          </cell>
          <cell r="AE3948" t="str">
            <v>D51</v>
          </cell>
          <cell r="AF3948">
            <v>19500</v>
          </cell>
          <cell r="AG3948">
            <v>29500</v>
          </cell>
          <cell r="AH3948">
            <v>0.3</v>
          </cell>
          <cell r="AI3948">
            <v>2</v>
          </cell>
          <cell r="AJ3948">
            <v>0</v>
          </cell>
          <cell r="AK3948">
            <v>24300</v>
          </cell>
          <cell r="AL3948">
            <v>8.0000000000000071E-2</v>
          </cell>
          <cell r="AM3948">
            <v>89585.253456221195</v>
          </cell>
          <cell r="AN3948">
            <v>6635.9447004608228</v>
          </cell>
          <cell r="AO3948">
            <v>-0.17627118644067796</v>
          </cell>
          <cell r="AQ3948">
            <v>6500</v>
          </cell>
          <cell r="AR3948">
            <v>86000</v>
          </cell>
          <cell r="AS3948">
            <v>0.2</v>
          </cell>
          <cell r="AT3948">
            <v>1</v>
          </cell>
          <cell r="AU3948">
            <v>0</v>
          </cell>
          <cell r="AV3948">
            <v>24300</v>
          </cell>
          <cell r="AW3948">
            <v>89585.253456221195</v>
          </cell>
          <cell r="AX3948">
            <v>8.0000000000000071E-2</v>
          </cell>
          <cell r="AY3948">
            <v>6635.9447004608228</v>
          </cell>
          <cell r="AZ3948" t="str">
            <v>Regular Bonus</v>
          </cell>
          <cell r="BA3948" t="str">
            <v>Regular BonusEligible</v>
          </cell>
          <cell r="BB3948" t="str">
            <v>Regular BonusIsrael</v>
          </cell>
          <cell r="BC3948" t="str">
            <v>Regular BonusIsrael Employee</v>
          </cell>
          <cell r="BD3948" t="str">
            <v>D55</v>
          </cell>
          <cell r="BE3948" t="str">
            <v>Employee</v>
          </cell>
          <cell r="BF3948">
            <v>22500</v>
          </cell>
          <cell r="BG3948">
            <v>35000</v>
          </cell>
          <cell r="BH3948">
            <v>5</v>
          </cell>
          <cell r="BI3948">
            <v>4000</v>
          </cell>
          <cell r="BJ3948">
            <v>54000</v>
          </cell>
          <cell r="BK3948">
            <v>54000</v>
          </cell>
          <cell r="BL3948">
            <v>43200</v>
          </cell>
        </row>
        <row r="3949">
          <cell r="B3949">
            <v>16877</v>
          </cell>
          <cell r="C3949">
            <v>11794</v>
          </cell>
          <cell r="D3949">
            <v>129115</v>
          </cell>
          <cell r="E3949" t="str">
            <v>Erez Israel</v>
          </cell>
          <cell r="F3949" t="str">
            <v>TEAM LEADER</v>
          </cell>
          <cell r="G3949" t="str">
            <v>Employee</v>
          </cell>
          <cell r="H3949" t="str">
            <v>Products - R&amp;D</v>
          </cell>
          <cell r="I3949" t="str">
            <v>TEL-AVIV</v>
          </cell>
          <cell r="J3949" t="str">
            <v>Israel</v>
          </cell>
          <cell r="K3949">
            <v>42974</v>
          </cell>
          <cell r="L3949" t="str">
            <v>IL</v>
          </cell>
          <cell r="M3949" t="str">
            <v>D53M</v>
          </cell>
          <cell r="N3949" t="str">
            <v>D</v>
          </cell>
          <cell r="O3949" t="str">
            <v>5</v>
          </cell>
          <cell r="P3949" t="str">
            <v>Regular</v>
          </cell>
          <cell r="T3949">
            <v>1</v>
          </cell>
          <cell r="U3949" t="str">
            <v>ILS</v>
          </cell>
          <cell r="V3949" t="str">
            <v>Products - R&amp;D</v>
          </cell>
          <cell r="W3949" t="str">
            <v>Dorit Dor</v>
          </cell>
          <cell r="Y3949" t="str">
            <v>Eligible</v>
          </cell>
          <cell r="Z3949">
            <v>33000</v>
          </cell>
          <cell r="AA3949">
            <v>121658.98617511521</v>
          </cell>
          <cell r="AB3949">
            <v>33000</v>
          </cell>
          <cell r="AC3949">
            <v>121658.98617511521</v>
          </cell>
          <cell r="AD3949">
            <v>5</v>
          </cell>
          <cell r="AE3949" t="str">
            <v>D53</v>
          </cell>
          <cell r="AF3949">
            <v>22000</v>
          </cell>
          <cell r="AG3949">
            <v>33000</v>
          </cell>
          <cell r="AH3949">
            <v>1</v>
          </cell>
          <cell r="AI3949">
            <v>5</v>
          </cell>
          <cell r="AJ3949">
            <v>0</v>
          </cell>
          <cell r="AK3949">
            <v>33990</v>
          </cell>
          <cell r="AL3949">
            <v>3.0000000000000027E-2</v>
          </cell>
          <cell r="AM3949">
            <v>125308.75576036867</v>
          </cell>
          <cell r="AN3949">
            <v>3649.7695852534671</v>
          </cell>
          <cell r="AO3949">
            <v>3.0000000000000027E-2</v>
          </cell>
          <cell r="AQ3949">
            <v>6500</v>
          </cell>
          <cell r="AR3949">
            <v>86000</v>
          </cell>
          <cell r="AS3949">
            <v>0.33</v>
          </cell>
          <cell r="AT3949">
            <v>1</v>
          </cell>
          <cell r="AU3949">
            <v>0</v>
          </cell>
          <cell r="AV3949">
            <v>33990</v>
          </cell>
          <cell r="AW3949">
            <v>125308.75576036867</v>
          </cell>
          <cell r="AX3949">
            <v>3.0000000000000027E-2</v>
          </cell>
          <cell r="AY3949">
            <v>3649.7695852534671</v>
          </cell>
          <cell r="AZ3949" t="str">
            <v>Regular Bonus</v>
          </cell>
          <cell r="BA3949" t="str">
            <v>Regular BonusEligible</v>
          </cell>
          <cell r="BB3949" t="str">
            <v>Regular BonusIsrael</v>
          </cell>
          <cell r="BC3949" t="str">
            <v>Regular BonusIsrael Employee</v>
          </cell>
          <cell r="BD3949" t="str">
            <v>D55</v>
          </cell>
          <cell r="BE3949" t="str">
            <v>Employee</v>
          </cell>
          <cell r="BF3949">
            <v>33000</v>
          </cell>
          <cell r="BG3949">
            <v>45000</v>
          </cell>
          <cell r="BH3949">
            <v>4</v>
          </cell>
          <cell r="BI3949">
            <v>4000</v>
          </cell>
          <cell r="BJ3949">
            <v>54000</v>
          </cell>
          <cell r="BK3949">
            <v>54000</v>
          </cell>
          <cell r="BL3949">
            <v>43200</v>
          </cell>
        </row>
        <row r="3950">
          <cell r="B3950">
            <v>10811</v>
          </cell>
          <cell r="C3950">
            <v>90118</v>
          </cell>
          <cell r="D3950">
            <v>233838</v>
          </cell>
          <cell r="E3950" t="str">
            <v>Itzik Shurtz</v>
          </cell>
          <cell r="F3950" t="str">
            <v>BTP PROJECT MANAGER</v>
          </cell>
          <cell r="G3950" t="str">
            <v>Employee</v>
          </cell>
          <cell r="H3950" t="str">
            <v>Products - R&amp;D</v>
          </cell>
          <cell r="I3950" t="str">
            <v>TEL-AVIV</v>
          </cell>
          <cell r="J3950" t="str">
            <v>Israel</v>
          </cell>
          <cell r="K3950">
            <v>41267</v>
          </cell>
          <cell r="L3950" t="str">
            <v>IL</v>
          </cell>
          <cell r="M3950" t="str">
            <v>M42P</v>
          </cell>
          <cell r="N3950" t="str">
            <v>M</v>
          </cell>
          <cell r="O3950" t="str">
            <v>4</v>
          </cell>
          <cell r="P3950" t="str">
            <v>Regular</v>
          </cell>
          <cell r="T3950">
            <v>1</v>
          </cell>
          <cell r="U3950" t="str">
            <v>ILS</v>
          </cell>
          <cell r="V3950" t="str">
            <v>Products - R&amp;D</v>
          </cell>
          <cell r="W3950" t="str">
            <v>Dorit Dor</v>
          </cell>
          <cell r="Y3950" t="str">
            <v>Eligible</v>
          </cell>
          <cell r="Z3950">
            <v>20500</v>
          </cell>
          <cell r="AA3950">
            <v>75576.036866359456</v>
          </cell>
          <cell r="AB3950">
            <v>20500</v>
          </cell>
          <cell r="AC3950">
            <v>75576.036866359456</v>
          </cell>
          <cell r="AD3950">
            <v>5</v>
          </cell>
          <cell r="AE3950" t="str">
            <v>M42</v>
          </cell>
          <cell r="AF3950">
            <v>24000</v>
          </cell>
          <cell r="AG3950">
            <v>37000</v>
          </cell>
          <cell r="AH3950">
            <v>0</v>
          </cell>
          <cell r="AI3950">
            <v>1</v>
          </cell>
          <cell r="AJ3950">
            <v>0</v>
          </cell>
          <cell r="AK3950">
            <v>22345</v>
          </cell>
          <cell r="AL3950">
            <v>9.000000000000008E-2</v>
          </cell>
          <cell r="AM3950">
            <v>82377.880184331807</v>
          </cell>
          <cell r="AN3950">
            <v>6801.8433179723506</v>
          </cell>
          <cell r="AO3950">
            <v>-0.39608108108108109</v>
          </cell>
          <cell r="AQ3950">
            <v>6500</v>
          </cell>
          <cell r="AR3950">
            <v>86000</v>
          </cell>
          <cell r="AS3950">
            <v>0.17</v>
          </cell>
          <cell r="AT3950">
            <v>1</v>
          </cell>
          <cell r="AU3950">
            <v>0</v>
          </cell>
          <cell r="AV3950">
            <v>22345</v>
          </cell>
          <cell r="AW3950">
            <v>82377.880184331807</v>
          </cell>
          <cell r="AX3950">
            <v>9.000000000000008E-2</v>
          </cell>
          <cell r="AY3950">
            <v>6801.8433179723506</v>
          </cell>
          <cell r="AZ3950" t="str">
            <v>Regular Bonus</v>
          </cell>
          <cell r="BA3950" t="str">
            <v>Regular BonusEligible</v>
          </cell>
          <cell r="BB3950" t="str">
            <v>Regular BonusIsrael</v>
          </cell>
          <cell r="BC3950" t="str">
            <v>Regular BonusIsrael Employee</v>
          </cell>
          <cell r="BD3950" t="str">
            <v>M42</v>
          </cell>
          <cell r="BE3950" t="str">
            <v>Employee</v>
          </cell>
          <cell r="BF3950">
            <v>20500</v>
          </cell>
          <cell r="BG3950">
            <v>28000</v>
          </cell>
          <cell r="BH3950">
            <v>3</v>
          </cell>
          <cell r="BI3950">
            <v>4000</v>
          </cell>
          <cell r="BJ3950">
            <v>68000</v>
          </cell>
          <cell r="BK3950">
            <v>68000</v>
          </cell>
          <cell r="BL3950">
            <v>54400</v>
          </cell>
        </row>
        <row r="3951">
          <cell r="B3951">
            <v>16900</v>
          </cell>
          <cell r="C3951">
            <v>11817</v>
          </cell>
          <cell r="D3951">
            <v>172174</v>
          </cell>
          <cell r="E3951" t="str">
            <v>Yael Gershenshtein</v>
          </cell>
          <cell r="F3951" t="str">
            <v>SOFTWARE DEVELOPER</v>
          </cell>
          <cell r="G3951" t="str">
            <v>Employee</v>
          </cell>
          <cell r="H3951" t="str">
            <v>Products - R&amp;D</v>
          </cell>
          <cell r="I3951" t="str">
            <v>TEL-AVIV</v>
          </cell>
          <cell r="J3951" t="str">
            <v>Israel</v>
          </cell>
          <cell r="K3951">
            <v>42985</v>
          </cell>
          <cell r="L3951" t="str">
            <v>IL</v>
          </cell>
          <cell r="M3951" t="str">
            <v>D51P</v>
          </cell>
          <cell r="N3951" t="str">
            <v>D</v>
          </cell>
          <cell r="O3951" t="str">
            <v>5</v>
          </cell>
          <cell r="P3951" t="str">
            <v>Regular</v>
          </cell>
          <cell r="T3951">
            <v>1</v>
          </cell>
          <cell r="U3951" t="str">
            <v>ILS</v>
          </cell>
          <cell r="V3951" t="str">
            <v>Products - R&amp;D</v>
          </cell>
          <cell r="W3951" t="str">
            <v>Dorit Dor</v>
          </cell>
          <cell r="Y3951" t="str">
            <v>Eligible</v>
          </cell>
          <cell r="Z3951">
            <v>22000</v>
          </cell>
          <cell r="AA3951">
            <v>81105.990783410147</v>
          </cell>
          <cell r="AB3951">
            <v>22000</v>
          </cell>
          <cell r="AC3951">
            <v>81105.990783410147</v>
          </cell>
          <cell r="AD3951">
            <v>5</v>
          </cell>
          <cell r="AE3951" t="str">
            <v>D51</v>
          </cell>
          <cell r="AF3951">
            <v>19500</v>
          </cell>
          <cell r="AG3951">
            <v>29500</v>
          </cell>
          <cell r="AH3951">
            <v>0.25</v>
          </cell>
          <cell r="AI3951">
            <v>2</v>
          </cell>
          <cell r="AJ3951">
            <v>0</v>
          </cell>
          <cell r="AK3951">
            <v>23760</v>
          </cell>
          <cell r="AL3951">
            <v>8.0000000000000071E-2</v>
          </cell>
          <cell r="AM3951">
            <v>87594.470046082948</v>
          </cell>
          <cell r="AN3951">
            <v>6488.4792626728013</v>
          </cell>
          <cell r="AO3951">
            <v>-0.19457627118644072</v>
          </cell>
          <cell r="AQ3951">
            <v>6500</v>
          </cell>
          <cell r="AR3951">
            <v>86000</v>
          </cell>
          <cell r="AS3951">
            <v>0.19</v>
          </cell>
          <cell r="AT3951">
            <v>1</v>
          </cell>
          <cell r="AU3951">
            <v>0</v>
          </cell>
          <cell r="AV3951">
            <v>23760</v>
          </cell>
          <cell r="AW3951">
            <v>87594.470046082948</v>
          </cell>
          <cell r="AX3951">
            <v>8.0000000000000071E-2</v>
          </cell>
          <cell r="AY3951">
            <v>6488.4792626728013</v>
          </cell>
          <cell r="AZ3951" t="str">
            <v>Regular Bonus</v>
          </cell>
          <cell r="BA3951" t="str">
            <v>Regular BonusEligible</v>
          </cell>
          <cell r="BB3951" t="str">
            <v>Regular BonusIsrael</v>
          </cell>
          <cell r="BC3951" t="str">
            <v>Regular BonusIsrael Employee</v>
          </cell>
          <cell r="BD3951" t="str">
            <v>D61</v>
          </cell>
          <cell r="BE3951" t="str">
            <v>Employee</v>
          </cell>
          <cell r="BF3951">
            <v>22000</v>
          </cell>
          <cell r="BG3951">
            <v>30000</v>
          </cell>
          <cell r="BH3951">
            <v>4</v>
          </cell>
          <cell r="BI3951">
            <v>4000</v>
          </cell>
          <cell r="BJ3951">
            <v>38000</v>
          </cell>
          <cell r="BK3951">
            <v>38000</v>
          </cell>
          <cell r="BL3951">
            <v>30400</v>
          </cell>
        </row>
        <row r="3952">
          <cell r="B3952">
            <v>9781</v>
          </cell>
          <cell r="C3952">
            <v>3352</v>
          </cell>
          <cell r="D3952">
            <v>245457</v>
          </cell>
          <cell r="E3952" t="str">
            <v>Amit Danziger</v>
          </cell>
          <cell r="F3952" t="str">
            <v>SOFTWARE DEVELOPER</v>
          </cell>
          <cell r="G3952" t="str">
            <v>Employee</v>
          </cell>
          <cell r="H3952" t="str">
            <v>Products - R&amp;D</v>
          </cell>
          <cell r="I3952" t="str">
            <v>TEL-AVIV</v>
          </cell>
          <cell r="J3952" t="str">
            <v>Israel</v>
          </cell>
          <cell r="K3952">
            <v>40861</v>
          </cell>
          <cell r="L3952" t="str">
            <v>IL</v>
          </cell>
          <cell r="M3952" t="str">
            <v>D41P</v>
          </cell>
          <cell r="N3952" t="str">
            <v>D</v>
          </cell>
          <cell r="O3952" t="str">
            <v>4</v>
          </cell>
          <cell r="P3952" t="str">
            <v>Regular</v>
          </cell>
          <cell r="T3952">
            <v>1</v>
          </cell>
          <cell r="U3952" t="str">
            <v>ILS</v>
          </cell>
          <cell r="V3952" t="str">
            <v>Products - R&amp;D</v>
          </cell>
          <cell r="W3952" t="str">
            <v>Dorit Dor</v>
          </cell>
          <cell r="Y3952" t="str">
            <v>Eligible</v>
          </cell>
          <cell r="Z3952">
            <v>32000</v>
          </cell>
          <cell r="AA3952">
            <v>117972.35023041476</v>
          </cell>
          <cell r="AB3952">
            <v>32000</v>
          </cell>
          <cell r="AC3952">
            <v>117972.35023041476</v>
          </cell>
          <cell r="AD3952">
            <v>2</v>
          </cell>
          <cell r="AE3952" t="str">
            <v>D41</v>
          </cell>
          <cell r="AF3952">
            <v>25500</v>
          </cell>
          <cell r="AG3952">
            <v>37000</v>
          </cell>
          <cell r="AH3952">
            <v>0.56000000000000005</v>
          </cell>
          <cell r="AI3952">
            <v>3</v>
          </cell>
          <cell r="AJ3952">
            <v>0</v>
          </cell>
          <cell r="AK3952">
            <v>32000</v>
          </cell>
          <cell r="AL3952">
            <v>0</v>
          </cell>
          <cell r="AM3952">
            <v>117972.35023041476</v>
          </cell>
          <cell r="AN3952">
            <v>0</v>
          </cell>
          <cell r="AO3952">
            <v>-0.13513513513513509</v>
          </cell>
          <cell r="AP3952" t="str">
            <v>Rated 2 - no recommendation</v>
          </cell>
          <cell r="AQ3952">
            <v>6500</v>
          </cell>
          <cell r="AR3952">
            <v>86000</v>
          </cell>
          <cell r="AS3952">
            <v>0.32</v>
          </cell>
          <cell r="AT3952">
            <v>1</v>
          </cell>
          <cell r="AU3952">
            <v>0</v>
          </cell>
          <cell r="AV3952">
            <v>32000</v>
          </cell>
          <cell r="AW3952">
            <v>117972.35023041476</v>
          </cell>
          <cell r="AX3952">
            <v>0</v>
          </cell>
          <cell r="AY3952">
            <v>0</v>
          </cell>
          <cell r="AZ3952" t="str">
            <v>Regular Bonus</v>
          </cell>
          <cell r="BA3952" t="str">
            <v>Regular BonusEligible</v>
          </cell>
          <cell r="BB3952" t="str">
            <v>Regular BonusIsrael</v>
          </cell>
          <cell r="BC3952" t="str">
            <v>Regular BonusIsrael Employee</v>
          </cell>
          <cell r="BD3952" t="str">
            <v>D45</v>
          </cell>
          <cell r="BE3952" t="str">
            <v>Employee</v>
          </cell>
          <cell r="BF3952">
            <v>32000</v>
          </cell>
          <cell r="BG3952">
            <v>25000</v>
          </cell>
          <cell r="BH3952">
            <v>2</v>
          </cell>
          <cell r="BI3952">
            <v>4000</v>
          </cell>
          <cell r="BJ3952">
            <v>31000</v>
          </cell>
          <cell r="BK3952">
            <v>31000</v>
          </cell>
          <cell r="BL3952">
            <v>24800</v>
          </cell>
        </row>
        <row r="3953">
          <cell r="B3953">
            <v>12354</v>
          </cell>
          <cell r="C3953">
            <v>7364</v>
          </cell>
          <cell r="D3953">
            <v>40990</v>
          </cell>
          <cell r="E3953" t="str">
            <v>Tal Ron</v>
          </cell>
          <cell r="F3953" t="str">
            <v>TEAM LEADER</v>
          </cell>
          <cell r="G3953" t="str">
            <v>Employee</v>
          </cell>
          <cell r="H3953" t="str">
            <v>Products - R&amp;D</v>
          </cell>
          <cell r="I3953" t="str">
            <v>TEL-AVIV</v>
          </cell>
          <cell r="J3953" t="str">
            <v>Israel</v>
          </cell>
          <cell r="K3953">
            <v>41861</v>
          </cell>
          <cell r="L3953" t="str">
            <v>IL</v>
          </cell>
          <cell r="M3953" t="str">
            <v>D41M</v>
          </cell>
          <cell r="N3953" t="str">
            <v>D</v>
          </cell>
          <cell r="O3953" t="str">
            <v>4</v>
          </cell>
          <cell r="P3953" t="str">
            <v>Regular</v>
          </cell>
          <cell r="T3953">
            <v>1</v>
          </cell>
          <cell r="U3953" t="str">
            <v>ILS</v>
          </cell>
          <cell r="V3953" t="str">
            <v>Products - R&amp;D</v>
          </cell>
          <cell r="W3953" t="str">
            <v>Dorit Dor</v>
          </cell>
          <cell r="Y3953" t="str">
            <v>Eligible</v>
          </cell>
          <cell r="Z3953">
            <v>29000</v>
          </cell>
          <cell r="AA3953">
            <v>106912.44239631337</v>
          </cell>
          <cell r="AB3953">
            <v>29000</v>
          </cell>
          <cell r="AC3953">
            <v>106912.44239631337</v>
          </cell>
          <cell r="AD3953">
            <v>3</v>
          </cell>
          <cell r="AE3953" t="str">
            <v>D41</v>
          </cell>
          <cell r="AF3953">
            <v>25500</v>
          </cell>
          <cell r="AG3953">
            <v>37000</v>
          </cell>
          <cell r="AH3953">
            <v>0.3</v>
          </cell>
          <cell r="AI3953">
            <v>2</v>
          </cell>
          <cell r="AJ3953">
            <v>0</v>
          </cell>
          <cell r="AK3953">
            <v>29870</v>
          </cell>
          <cell r="AL3953">
            <v>3.0000000000000027E-2</v>
          </cell>
          <cell r="AM3953">
            <v>110119.81566820276</v>
          </cell>
          <cell r="AN3953">
            <v>3207.373271889388</v>
          </cell>
          <cell r="AO3953">
            <v>-0.19270270270270273</v>
          </cell>
          <cell r="AQ3953">
            <v>6500</v>
          </cell>
          <cell r="AR3953">
            <v>86000</v>
          </cell>
          <cell r="AS3953">
            <v>0.28000000000000003</v>
          </cell>
          <cell r="AT3953">
            <v>1</v>
          </cell>
          <cell r="AU3953">
            <v>0</v>
          </cell>
          <cell r="AV3953">
            <v>29870</v>
          </cell>
          <cell r="AW3953">
            <v>110119.81566820276</v>
          </cell>
          <cell r="AX3953">
            <v>3.0000000000000027E-2</v>
          </cell>
          <cell r="AY3953">
            <v>3207.373271889388</v>
          </cell>
          <cell r="AZ3953" t="str">
            <v>Regular Bonus</v>
          </cell>
          <cell r="BA3953" t="str">
            <v>Regular BonusEligible</v>
          </cell>
          <cell r="BB3953" t="str">
            <v>Regular BonusIsrael</v>
          </cell>
          <cell r="BC3953" t="str">
            <v>Regular BonusIsrael Employee</v>
          </cell>
          <cell r="BD3953" t="str">
            <v>D45</v>
          </cell>
          <cell r="BE3953" t="str">
            <v>Employee</v>
          </cell>
          <cell r="BF3953">
            <v>29000</v>
          </cell>
          <cell r="BG3953">
            <v>43000</v>
          </cell>
          <cell r="BH3953">
            <v>3</v>
          </cell>
          <cell r="BI3953">
            <v>4000</v>
          </cell>
          <cell r="BJ3953">
            <v>43000</v>
          </cell>
          <cell r="BK3953">
            <v>43000</v>
          </cell>
          <cell r="BL3953">
            <v>34400</v>
          </cell>
        </row>
        <row r="3954">
          <cell r="B3954">
            <v>12798</v>
          </cell>
          <cell r="C3954">
            <v>7826</v>
          </cell>
          <cell r="D3954">
            <v>210583</v>
          </cell>
          <cell r="E3954" t="str">
            <v>Amiel Horovitz</v>
          </cell>
          <cell r="F3954" t="str">
            <v>SOFTWARE DEVELOPER</v>
          </cell>
          <cell r="G3954" t="str">
            <v>Employee</v>
          </cell>
          <cell r="H3954" t="str">
            <v>Products - R&amp;D</v>
          </cell>
          <cell r="I3954" t="str">
            <v>TEL-AVIV</v>
          </cell>
          <cell r="J3954" t="str">
            <v>Israel</v>
          </cell>
          <cell r="K3954">
            <v>41974</v>
          </cell>
          <cell r="L3954" t="str">
            <v>IL</v>
          </cell>
          <cell r="M3954" t="str">
            <v>D61P</v>
          </cell>
          <cell r="N3954" t="str">
            <v>D</v>
          </cell>
          <cell r="O3954" t="str">
            <v>6</v>
          </cell>
          <cell r="P3954" t="str">
            <v>Regular</v>
          </cell>
          <cell r="T3954">
            <v>1</v>
          </cell>
          <cell r="U3954" t="str">
            <v>ILS</v>
          </cell>
          <cell r="V3954" t="str">
            <v>Products - R&amp;D</v>
          </cell>
          <cell r="W3954" t="str">
            <v>Dorit Dor</v>
          </cell>
          <cell r="Y3954" t="str">
            <v>Eligible</v>
          </cell>
          <cell r="Z3954">
            <v>20000</v>
          </cell>
          <cell r="AA3954">
            <v>73732.718894009216</v>
          </cell>
          <cell r="AB3954">
            <v>20000</v>
          </cell>
          <cell r="AC3954">
            <v>73732.718894009216</v>
          </cell>
          <cell r="AD3954">
            <v>3</v>
          </cell>
          <cell r="AE3954" t="str">
            <v>D61</v>
          </cell>
          <cell r="AF3954">
            <v>16000</v>
          </cell>
          <cell r="AG3954">
            <v>23000</v>
          </cell>
          <cell r="AH3954">
            <v>0.56999999999999995</v>
          </cell>
          <cell r="AI3954">
            <v>3</v>
          </cell>
          <cell r="AJ3954">
            <v>0</v>
          </cell>
          <cell r="AK3954">
            <v>20400</v>
          </cell>
          <cell r="AL3954">
            <v>2.0000000000000018E-2</v>
          </cell>
          <cell r="AM3954">
            <v>75207.373271889403</v>
          </cell>
          <cell r="AN3954">
            <v>1474.6543778801861</v>
          </cell>
          <cell r="AO3954">
            <v>-0.11304347826086958</v>
          </cell>
          <cell r="AQ3954">
            <v>6500</v>
          </cell>
          <cell r="AR3954">
            <v>86000</v>
          </cell>
          <cell r="AS3954">
            <v>0.16</v>
          </cell>
          <cell r="AT3954">
            <v>1</v>
          </cell>
          <cell r="AU3954">
            <v>0</v>
          </cell>
          <cell r="AV3954">
            <v>20400</v>
          </cell>
          <cell r="AW3954">
            <v>75207.373271889403</v>
          </cell>
          <cell r="AX3954">
            <v>2.0000000000000018E-2</v>
          </cell>
          <cell r="AY3954">
            <v>1474.6543778801861</v>
          </cell>
          <cell r="AZ3954" t="str">
            <v>Regular Bonus</v>
          </cell>
          <cell r="BA3954" t="str">
            <v>Regular BonusEligible</v>
          </cell>
          <cell r="BB3954" t="str">
            <v>Regular BonusIsrael</v>
          </cell>
          <cell r="BC3954" t="str">
            <v>Regular BonusIsrael Employee</v>
          </cell>
          <cell r="BD3954" t="str">
            <v>D65</v>
          </cell>
          <cell r="BE3954" t="str">
            <v>Employee</v>
          </cell>
          <cell r="BF3954">
            <v>20000</v>
          </cell>
          <cell r="BG3954">
            <v>4532</v>
          </cell>
          <cell r="BH3954">
            <v>2</v>
          </cell>
          <cell r="BI3954">
            <v>4000</v>
          </cell>
          <cell r="BJ3954">
            <v>22000</v>
          </cell>
          <cell r="BK3954">
            <v>22000</v>
          </cell>
          <cell r="BL3954">
            <v>17600</v>
          </cell>
        </row>
        <row r="3955">
          <cell r="B3955">
            <v>19405</v>
          </cell>
          <cell r="C3955">
            <v>14463</v>
          </cell>
          <cell r="D3955">
            <v>178787</v>
          </cell>
          <cell r="E3955" t="str">
            <v>Ran Elkayam</v>
          </cell>
          <cell r="F3955" t="str">
            <v>SOFTWARE DEVELOPER</v>
          </cell>
          <cell r="G3955" t="str">
            <v>Employee</v>
          </cell>
          <cell r="H3955" t="str">
            <v>Products - R&amp;D</v>
          </cell>
          <cell r="I3955" t="str">
            <v>TEL-AVIV</v>
          </cell>
          <cell r="J3955" t="str">
            <v>Israel</v>
          </cell>
          <cell r="K3955">
            <v>43486</v>
          </cell>
          <cell r="L3955" t="str">
            <v>IL</v>
          </cell>
          <cell r="M3955" t="str">
            <v>D51P</v>
          </cell>
          <cell r="N3955" t="str">
            <v>D</v>
          </cell>
          <cell r="O3955" t="str">
            <v>5</v>
          </cell>
          <cell r="P3955" t="str">
            <v>Regular</v>
          </cell>
          <cell r="T3955">
            <v>1</v>
          </cell>
          <cell r="U3955" t="str">
            <v>ILS</v>
          </cell>
          <cell r="V3955" t="str">
            <v>Products - R&amp;D</v>
          </cell>
          <cell r="W3955" t="str">
            <v>Dorit Dor</v>
          </cell>
          <cell r="Y3955" t="str">
            <v>Eligible</v>
          </cell>
          <cell r="Z3955">
            <v>22000</v>
          </cell>
          <cell r="AA3955">
            <v>81105.990783410147</v>
          </cell>
          <cell r="AB3955">
            <v>22000</v>
          </cell>
          <cell r="AC3955">
            <v>81105.990783410147</v>
          </cell>
          <cell r="AD3955">
            <v>5</v>
          </cell>
          <cell r="AE3955" t="str">
            <v>D51</v>
          </cell>
          <cell r="AF3955">
            <v>19500</v>
          </cell>
          <cell r="AG3955">
            <v>29500</v>
          </cell>
          <cell r="AH3955">
            <v>0.25</v>
          </cell>
          <cell r="AI3955">
            <v>2</v>
          </cell>
          <cell r="AJ3955">
            <v>0</v>
          </cell>
          <cell r="AK3955">
            <v>23760</v>
          </cell>
          <cell r="AL3955">
            <v>8.0000000000000071E-2</v>
          </cell>
          <cell r="AM3955">
            <v>87594.470046082948</v>
          </cell>
          <cell r="AN3955">
            <v>6488.4792626728013</v>
          </cell>
          <cell r="AO3955">
            <v>-0.19457627118644072</v>
          </cell>
          <cell r="AQ3955">
            <v>6500</v>
          </cell>
          <cell r="AR3955">
            <v>86000</v>
          </cell>
          <cell r="AS3955">
            <v>0.19</v>
          </cell>
          <cell r="AT3955">
            <v>1</v>
          </cell>
          <cell r="AU3955">
            <v>0</v>
          </cell>
          <cell r="AV3955">
            <v>23760</v>
          </cell>
          <cell r="AW3955">
            <v>87594.470046082948</v>
          </cell>
          <cell r="AX3955">
            <v>8.0000000000000071E-2</v>
          </cell>
          <cell r="AY3955">
            <v>6488.4792626728013</v>
          </cell>
          <cell r="AZ3955" t="str">
            <v>Regular Bonus</v>
          </cell>
          <cell r="BA3955" t="str">
            <v>Regular BonusEligible</v>
          </cell>
          <cell r="BB3955" t="str">
            <v>Regular BonusIsrael</v>
          </cell>
          <cell r="BC3955" t="str">
            <v>Regular BonusIsrael Employee</v>
          </cell>
          <cell r="BD3955" t="str">
            <v>D65</v>
          </cell>
          <cell r="BE3955" t="str">
            <v>Employee</v>
          </cell>
          <cell r="BF3955">
            <v>22000</v>
          </cell>
          <cell r="BG3955">
            <v>26389</v>
          </cell>
          <cell r="BH3955">
            <v>4</v>
          </cell>
          <cell r="BI3955">
            <v>4000</v>
          </cell>
          <cell r="BJ3955">
            <v>39000</v>
          </cell>
          <cell r="BK3955">
            <v>39000</v>
          </cell>
          <cell r="BL3955">
            <v>31200</v>
          </cell>
        </row>
        <row r="3956">
          <cell r="B3956">
            <v>19832</v>
          </cell>
          <cell r="C3956">
            <v>14890</v>
          </cell>
          <cell r="D3956">
            <v>188829</v>
          </cell>
          <cell r="E3956" t="str">
            <v>Eran Atia</v>
          </cell>
          <cell r="F3956" t="str">
            <v>Team Leader</v>
          </cell>
          <cell r="G3956" t="str">
            <v>Employee</v>
          </cell>
          <cell r="H3956" t="str">
            <v>Products - R&amp;D</v>
          </cell>
          <cell r="I3956" t="str">
            <v>TEL-AVIV</v>
          </cell>
          <cell r="J3956" t="str">
            <v>Israel</v>
          </cell>
          <cell r="K3956">
            <v>43584</v>
          </cell>
          <cell r="L3956" t="str">
            <v>IL</v>
          </cell>
          <cell r="M3956" t="str">
            <v>D51P</v>
          </cell>
          <cell r="N3956" t="str">
            <v>D</v>
          </cell>
          <cell r="O3956" t="str">
            <v>5</v>
          </cell>
          <cell r="P3956" t="str">
            <v>Regular</v>
          </cell>
          <cell r="T3956">
            <v>1</v>
          </cell>
          <cell r="U3956" t="str">
            <v>ILS</v>
          </cell>
          <cell r="V3956" t="str">
            <v>Products - R&amp;D</v>
          </cell>
          <cell r="W3956" t="str">
            <v>Dorit Dor</v>
          </cell>
          <cell r="Y3956" t="str">
            <v>Eligible</v>
          </cell>
          <cell r="Z3956">
            <v>20000</v>
          </cell>
          <cell r="AA3956">
            <v>73732.718894009216</v>
          </cell>
          <cell r="AB3956">
            <v>20000</v>
          </cell>
          <cell r="AC3956">
            <v>73732.718894009216</v>
          </cell>
          <cell r="AD3956">
            <v>5</v>
          </cell>
          <cell r="AE3956" t="str">
            <v>D51</v>
          </cell>
          <cell r="AF3956">
            <v>19500</v>
          </cell>
          <cell r="AG3956">
            <v>29500</v>
          </cell>
          <cell r="AH3956">
            <v>0.05</v>
          </cell>
          <cell r="AI3956">
            <v>1</v>
          </cell>
          <cell r="AJ3956">
            <v>0</v>
          </cell>
          <cell r="AK3956">
            <v>21800</v>
          </cell>
          <cell r="AL3956">
            <v>9.000000000000008E-2</v>
          </cell>
          <cell r="AM3956">
            <v>80368.663594470054</v>
          </cell>
          <cell r="AN3956">
            <v>6635.9447004608373</v>
          </cell>
          <cell r="AO3956">
            <v>-0.26101694915254237</v>
          </cell>
          <cell r="AQ3956">
            <v>6500</v>
          </cell>
          <cell r="AR3956">
            <v>86000</v>
          </cell>
          <cell r="AS3956">
            <v>0.16</v>
          </cell>
          <cell r="AT3956">
            <v>1</v>
          </cell>
          <cell r="AU3956">
            <v>0</v>
          </cell>
          <cell r="AV3956">
            <v>21800</v>
          </cell>
          <cell r="AW3956">
            <v>80368.663594470054</v>
          </cell>
          <cell r="AX3956">
            <v>9.000000000000008E-2</v>
          </cell>
          <cell r="AY3956">
            <v>6635.9447004608373</v>
          </cell>
          <cell r="AZ3956" t="str">
            <v>Regular Bonus</v>
          </cell>
          <cell r="BA3956" t="str">
            <v>Regular BonusEligible</v>
          </cell>
          <cell r="BB3956" t="str">
            <v>Regular BonusIsrael</v>
          </cell>
          <cell r="BC3956" t="str">
            <v>Regular BonusIsrael Employee</v>
          </cell>
          <cell r="BD3956" t="str">
            <v>D65</v>
          </cell>
          <cell r="BE3956" t="str">
            <v>Employee</v>
          </cell>
          <cell r="BF3956">
            <v>20000</v>
          </cell>
          <cell r="BG3956">
            <v>20000</v>
          </cell>
          <cell r="BH3956">
            <v>4</v>
          </cell>
          <cell r="BI3956">
            <v>4000</v>
          </cell>
          <cell r="BJ3956">
            <v>39000</v>
          </cell>
          <cell r="BK3956">
            <v>39000</v>
          </cell>
          <cell r="BL3956">
            <v>31200</v>
          </cell>
        </row>
        <row r="3957">
          <cell r="B3957">
            <v>15220</v>
          </cell>
          <cell r="C3957">
            <v>10188</v>
          </cell>
          <cell r="D3957">
            <v>234881</v>
          </cell>
          <cell r="E3957" t="str">
            <v>Oren Yaar</v>
          </cell>
          <cell r="F3957" t="str">
            <v>SOFTWARE DEVELOPER</v>
          </cell>
          <cell r="G3957" t="str">
            <v>Employee</v>
          </cell>
          <cell r="H3957" t="str">
            <v>Products - R&amp;D</v>
          </cell>
          <cell r="I3957" t="str">
            <v>TEL-AVIV</v>
          </cell>
          <cell r="J3957" t="str">
            <v>Israel</v>
          </cell>
          <cell r="K3957">
            <v>42492</v>
          </cell>
          <cell r="L3957" t="str">
            <v>IL</v>
          </cell>
          <cell r="M3957" t="str">
            <v>D41P</v>
          </cell>
          <cell r="N3957" t="str">
            <v>D</v>
          </cell>
          <cell r="O3957" t="str">
            <v>4</v>
          </cell>
          <cell r="P3957" t="str">
            <v>Regular</v>
          </cell>
          <cell r="T3957">
            <v>1</v>
          </cell>
          <cell r="U3957" t="str">
            <v>ILS</v>
          </cell>
          <cell r="V3957" t="str">
            <v>Products - R&amp;D</v>
          </cell>
          <cell r="W3957" t="str">
            <v>Dorit Dor</v>
          </cell>
          <cell r="Y3957" t="str">
            <v>Eligible</v>
          </cell>
          <cell r="Z3957">
            <v>31500</v>
          </cell>
          <cell r="AA3957">
            <v>116129.03225806452</v>
          </cell>
          <cell r="AB3957">
            <v>31500</v>
          </cell>
          <cell r="AC3957">
            <v>116129.03225806452</v>
          </cell>
          <cell r="AD3957">
            <v>2</v>
          </cell>
          <cell r="AE3957" t="str">
            <v>D41</v>
          </cell>
          <cell r="AF3957">
            <v>25500</v>
          </cell>
          <cell r="AG3957">
            <v>37000</v>
          </cell>
          <cell r="AH3957">
            <v>0.52</v>
          </cell>
          <cell r="AI3957">
            <v>3</v>
          </cell>
          <cell r="AJ3957">
            <v>0</v>
          </cell>
          <cell r="AK3957">
            <v>31500</v>
          </cell>
          <cell r="AL3957">
            <v>0</v>
          </cell>
          <cell r="AM3957">
            <v>116129.03225806452</v>
          </cell>
          <cell r="AN3957">
            <v>0</v>
          </cell>
          <cell r="AO3957">
            <v>-0.14864864864864868</v>
          </cell>
          <cell r="AP3957" t="str">
            <v>Rated 2 - no recommendation</v>
          </cell>
          <cell r="AQ3957">
            <v>6500</v>
          </cell>
          <cell r="AR3957">
            <v>86000</v>
          </cell>
          <cell r="AS3957">
            <v>0.31</v>
          </cell>
          <cell r="AT3957">
            <v>1</v>
          </cell>
          <cell r="AU3957">
            <v>0</v>
          </cell>
          <cell r="AV3957">
            <v>31500</v>
          </cell>
          <cell r="AW3957">
            <v>116129.03225806452</v>
          </cell>
          <cell r="AX3957">
            <v>0</v>
          </cell>
          <cell r="AY3957">
            <v>0</v>
          </cell>
          <cell r="AZ3957" t="str">
            <v>Regular Bonus</v>
          </cell>
          <cell r="BA3957" t="str">
            <v>Regular BonusEligible</v>
          </cell>
          <cell r="BB3957" t="str">
            <v>Regular BonusIsrael</v>
          </cell>
          <cell r="BC3957" t="str">
            <v>Regular BonusIsrael Employee</v>
          </cell>
          <cell r="BD3957" t="str">
            <v>D45</v>
          </cell>
          <cell r="BE3957" t="str">
            <v>Employee</v>
          </cell>
          <cell r="BF3957">
            <v>31500</v>
          </cell>
          <cell r="BG3957">
            <v>28000</v>
          </cell>
          <cell r="BH3957">
            <v>3</v>
          </cell>
          <cell r="BI3957">
            <v>4000</v>
          </cell>
          <cell r="BJ3957">
            <v>31000</v>
          </cell>
          <cell r="BK3957">
            <v>31000</v>
          </cell>
          <cell r="BL3957">
            <v>24800</v>
          </cell>
        </row>
        <row r="3958">
          <cell r="B3958">
            <v>19885</v>
          </cell>
          <cell r="C3958">
            <v>14943</v>
          </cell>
          <cell r="D3958">
            <v>190983</v>
          </cell>
          <cell r="E3958" t="str">
            <v>Nahum Perman</v>
          </cell>
          <cell r="F3958" t="str">
            <v>SOFTWARE DEVELOPER</v>
          </cell>
          <cell r="G3958" t="str">
            <v>Employee</v>
          </cell>
          <cell r="H3958" t="str">
            <v>Products - R&amp;D</v>
          </cell>
          <cell r="I3958" t="str">
            <v>TEL-AVIV</v>
          </cell>
          <cell r="J3958" t="str">
            <v>Israel</v>
          </cell>
          <cell r="K3958">
            <v>43626</v>
          </cell>
          <cell r="L3958" t="str">
            <v>IL</v>
          </cell>
          <cell r="M3958" t="str">
            <v>D51P</v>
          </cell>
          <cell r="N3958" t="str">
            <v>D</v>
          </cell>
          <cell r="O3958" t="str">
            <v>5</v>
          </cell>
          <cell r="P3958" t="str">
            <v>Regular</v>
          </cell>
          <cell r="T3958">
            <v>1</v>
          </cell>
          <cell r="U3958" t="str">
            <v>ILS</v>
          </cell>
          <cell r="V3958" t="str">
            <v>Products - R&amp;D</v>
          </cell>
          <cell r="W3958" t="str">
            <v>Dorit Dor</v>
          </cell>
          <cell r="Y3958" t="str">
            <v>Eligible</v>
          </cell>
          <cell r="Z3958">
            <v>26500</v>
          </cell>
          <cell r="AA3958">
            <v>97695.852534562218</v>
          </cell>
          <cell r="AB3958">
            <v>26500</v>
          </cell>
          <cell r="AC3958">
            <v>97695.852534562218</v>
          </cell>
          <cell r="AD3958">
            <v>5</v>
          </cell>
          <cell r="AE3958" t="str">
            <v>D51</v>
          </cell>
          <cell r="AF3958">
            <v>19500</v>
          </cell>
          <cell r="AG3958">
            <v>29500</v>
          </cell>
          <cell r="AH3958">
            <v>0.7</v>
          </cell>
          <cell r="AI3958">
            <v>4</v>
          </cell>
          <cell r="AJ3958">
            <v>0</v>
          </cell>
          <cell r="AK3958">
            <v>27560</v>
          </cell>
          <cell r="AL3958">
            <v>4.0000000000000036E-2</v>
          </cell>
          <cell r="AM3958">
            <v>101603.6866359447</v>
          </cell>
          <cell r="AN3958">
            <v>3907.8341013824829</v>
          </cell>
          <cell r="AO3958">
            <v>-6.5762711864406742E-2</v>
          </cell>
          <cell r="AQ3958">
            <v>6500</v>
          </cell>
          <cell r="AR3958">
            <v>86000</v>
          </cell>
          <cell r="AS3958">
            <v>0.25</v>
          </cell>
          <cell r="AT3958">
            <v>1</v>
          </cell>
          <cell r="AU3958">
            <v>0</v>
          </cell>
          <cell r="AV3958">
            <v>27560</v>
          </cell>
          <cell r="AW3958">
            <v>101603.6866359447</v>
          </cell>
          <cell r="AX3958">
            <v>4.0000000000000036E-2</v>
          </cell>
          <cell r="AY3958">
            <v>3907.8341013824829</v>
          </cell>
          <cell r="AZ3958" t="str">
            <v>Regular Bonus</v>
          </cell>
          <cell r="BA3958" t="str">
            <v>Regular BonusEligible</v>
          </cell>
          <cell r="BB3958" t="str">
            <v>Regular BonusIsrael</v>
          </cell>
          <cell r="BC3958" t="str">
            <v>Regular BonusIsrael Employee</v>
          </cell>
          <cell r="BD3958" t="str">
            <v>D55</v>
          </cell>
          <cell r="BE3958" t="str">
            <v>Employee</v>
          </cell>
          <cell r="BF3958">
            <v>26500</v>
          </cell>
          <cell r="BG3958">
            <v>25000</v>
          </cell>
          <cell r="BH3958">
            <v>4</v>
          </cell>
          <cell r="BI3958">
            <v>4000</v>
          </cell>
          <cell r="BJ3958">
            <v>54000</v>
          </cell>
          <cell r="BK3958">
            <v>54000</v>
          </cell>
          <cell r="BL3958">
            <v>43200</v>
          </cell>
        </row>
        <row r="3959">
          <cell r="B3959">
            <v>19432</v>
          </cell>
          <cell r="C3959">
            <v>14490</v>
          </cell>
          <cell r="D3959">
            <v>199226</v>
          </cell>
          <cell r="E3959" t="str">
            <v>Sheina Tolmas</v>
          </cell>
          <cell r="F3959" t="str">
            <v>DEVOPS ENGINEER</v>
          </cell>
          <cell r="G3959" t="str">
            <v>Employee</v>
          </cell>
          <cell r="H3959" t="str">
            <v>Products - R&amp;D</v>
          </cell>
          <cell r="I3959" t="str">
            <v>TEL-AVIV</v>
          </cell>
          <cell r="J3959" t="str">
            <v>Israel</v>
          </cell>
          <cell r="K3959">
            <v>43555</v>
          </cell>
          <cell r="L3959" t="str">
            <v>IL</v>
          </cell>
          <cell r="M3959" t="str">
            <v>D51P</v>
          </cell>
          <cell r="N3959" t="str">
            <v>D</v>
          </cell>
          <cell r="O3959" t="str">
            <v>5</v>
          </cell>
          <cell r="P3959" t="str">
            <v>Regular</v>
          </cell>
          <cell r="T3959">
            <v>1</v>
          </cell>
          <cell r="U3959" t="str">
            <v>ILS</v>
          </cell>
          <cell r="V3959" t="str">
            <v>Products - R&amp;D</v>
          </cell>
          <cell r="W3959" t="str">
            <v>Dorit Dor</v>
          </cell>
          <cell r="Y3959" t="str">
            <v>Eligible</v>
          </cell>
          <cell r="Z3959">
            <v>20000</v>
          </cell>
          <cell r="AA3959">
            <v>73732.718894009216</v>
          </cell>
          <cell r="AB3959">
            <v>24000</v>
          </cell>
          <cell r="AC3959">
            <v>88479.262672811063</v>
          </cell>
          <cell r="AD3959">
            <v>5</v>
          </cell>
          <cell r="AE3959" t="str">
            <v>D51</v>
          </cell>
          <cell r="AF3959">
            <v>19500</v>
          </cell>
          <cell r="AG3959">
            <v>29500</v>
          </cell>
          <cell r="AH3959">
            <v>0.45</v>
          </cell>
          <cell r="AI3959">
            <v>3</v>
          </cell>
          <cell r="AJ3959">
            <v>0</v>
          </cell>
          <cell r="AK3959">
            <v>24000</v>
          </cell>
          <cell r="AL3959">
            <v>0</v>
          </cell>
          <cell r="AM3959">
            <v>88479.262672811063</v>
          </cell>
          <cell r="AN3959">
            <v>0</v>
          </cell>
          <cell r="AO3959">
            <v>-0.18644067796610164</v>
          </cell>
          <cell r="AP3959" t="str">
            <v>Already received an increase</v>
          </cell>
          <cell r="AQ3959">
            <v>6500</v>
          </cell>
          <cell r="AR3959">
            <v>86000</v>
          </cell>
          <cell r="AS3959">
            <v>0.22</v>
          </cell>
          <cell r="AT3959">
            <v>1</v>
          </cell>
          <cell r="AU3959">
            <v>0</v>
          </cell>
          <cell r="AV3959">
            <v>24000</v>
          </cell>
          <cell r="AW3959">
            <v>88479.262672811063</v>
          </cell>
          <cell r="AX3959">
            <v>0</v>
          </cell>
          <cell r="AY3959">
            <v>0</v>
          </cell>
          <cell r="AZ3959" t="str">
            <v>Regular Bonus</v>
          </cell>
          <cell r="BA3959" t="str">
            <v>Regular BonusEligible</v>
          </cell>
          <cell r="BB3959" t="str">
            <v>Regular BonusIsrael</v>
          </cell>
          <cell r="BC3959" t="str">
            <v>Regular BonusIsrael Employee</v>
          </cell>
          <cell r="BD3959" t="str">
            <v>D51</v>
          </cell>
          <cell r="BE3959" t="str">
            <v>Employee</v>
          </cell>
          <cell r="BF3959">
            <v>24000</v>
          </cell>
          <cell r="BG3959">
            <v>18665</v>
          </cell>
          <cell r="BH3959">
            <v>4</v>
          </cell>
          <cell r="BI3959">
            <v>4000</v>
          </cell>
          <cell r="BJ3959">
            <v>52000</v>
          </cell>
          <cell r="BK3959">
            <v>52000</v>
          </cell>
          <cell r="BL3959">
            <v>41600</v>
          </cell>
        </row>
        <row r="3960">
          <cell r="B3960">
            <v>16191</v>
          </cell>
          <cell r="C3960">
            <v>11131</v>
          </cell>
          <cell r="D3960">
            <v>204904</v>
          </cell>
          <cell r="E3960" t="str">
            <v>Tzali (Bezalel) Levenberg</v>
          </cell>
          <cell r="F3960" t="str">
            <v>SOFTWARE DEVELOPER</v>
          </cell>
          <cell r="G3960" t="str">
            <v>Employee</v>
          </cell>
          <cell r="H3960" t="str">
            <v>Products - R&amp;D</v>
          </cell>
          <cell r="I3960" t="str">
            <v>TEL-AVIV</v>
          </cell>
          <cell r="J3960" t="str">
            <v>Israel</v>
          </cell>
          <cell r="K3960">
            <v>42831</v>
          </cell>
          <cell r="L3960" t="str">
            <v>IL</v>
          </cell>
          <cell r="M3960" t="str">
            <v>D61P</v>
          </cell>
          <cell r="N3960" t="str">
            <v>D</v>
          </cell>
          <cell r="O3960" t="str">
            <v>6</v>
          </cell>
          <cell r="P3960" t="str">
            <v>Regular</v>
          </cell>
          <cell r="T3960">
            <v>1</v>
          </cell>
          <cell r="U3960" t="str">
            <v>ILS</v>
          </cell>
          <cell r="V3960" t="str">
            <v>Products - R&amp;D</v>
          </cell>
          <cell r="W3960" t="str">
            <v>Dorit Dor</v>
          </cell>
          <cell r="Y3960" t="str">
            <v>Eligible</v>
          </cell>
          <cell r="Z3960">
            <v>21000</v>
          </cell>
          <cell r="AA3960">
            <v>77419.354838709682</v>
          </cell>
          <cell r="AB3960">
            <v>21000</v>
          </cell>
          <cell r="AC3960">
            <v>77419.354838709682</v>
          </cell>
          <cell r="AD3960">
            <v>2</v>
          </cell>
          <cell r="AE3960" t="str">
            <v>D61</v>
          </cell>
          <cell r="AF3960">
            <v>16000</v>
          </cell>
          <cell r="AG3960">
            <v>23000</v>
          </cell>
          <cell r="AH3960">
            <v>0.71</v>
          </cell>
          <cell r="AI3960">
            <v>4</v>
          </cell>
          <cell r="AJ3960">
            <v>0</v>
          </cell>
          <cell r="AK3960">
            <v>21000</v>
          </cell>
          <cell r="AL3960">
            <v>0</v>
          </cell>
          <cell r="AM3960">
            <v>77419.354838709682</v>
          </cell>
          <cell r="AN3960">
            <v>0</v>
          </cell>
          <cell r="AO3960">
            <v>-8.6956521739130488E-2</v>
          </cell>
          <cell r="AP3960" t="str">
            <v>Rated 2 - no recommendation</v>
          </cell>
          <cell r="AQ3960">
            <v>6500</v>
          </cell>
          <cell r="AR3960">
            <v>86000</v>
          </cell>
          <cell r="AS3960">
            <v>0.18</v>
          </cell>
          <cell r="AT3960">
            <v>1</v>
          </cell>
          <cell r="AU3960">
            <v>0</v>
          </cell>
          <cell r="AV3960">
            <v>21000</v>
          </cell>
          <cell r="AW3960">
            <v>77419.354838709682</v>
          </cell>
          <cell r="AX3960">
            <v>0</v>
          </cell>
          <cell r="AY3960">
            <v>0</v>
          </cell>
          <cell r="AZ3960" t="str">
            <v>Regular Bonus</v>
          </cell>
          <cell r="BA3960" t="str">
            <v>Regular BonusEligible</v>
          </cell>
          <cell r="BB3960" t="str">
            <v>Regular BonusIsrael</v>
          </cell>
          <cell r="BC3960" t="str">
            <v>Regular BonusIsrael Employee</v>
          </cell>
          <cell r="BD3960" t="str">
            <v>D61</v>
          </cell>
          <cell r="BE3960" t="str">
            <v>Employee</v>
          </cell>
          <cell r="BF3960">
            <v>21000</v>
          </cell>
          <cell r="BG3960">
            <v>8148</v>
          </cell>
          <cell r="BH3960">
            <v>3</v>
          </cell>
          <cell r="BI3960">
            <v>4000</v>
          </cell>
          <cell r="BJ3960">
            <v>13000</v>
          </cell>
          <cell r="BK3960">
            <v>13000</v>
          </cell>
          <cell r="BL3960">
            <v>10400</v>
          </cell>
        </row>
        <row r="3961">
          <cell r="B3961">
            <v>16201</v>
          </cell>
          <cell r="C3961">
            <v>11141</v>
          </cell>
          <cell r="D3961">
            <v>171203</v>
          </cell>
          <cell r="E3961" t="str">
            <v>Roi Abramovich</v>
          </cell>
          <cell r="F3961" t="str">
            <v>SOFTWARE DEVELOPER</v>
          </cell>
          <cell r="G3961" t="str">
            <v>Employee</v>
          </cell>
          <cell r="H3961" t="str">
            <v>Products - R&amp;D</v>
          </cell>
          <cell r="I3961" t="str">
            <v>TEL-AVIV</v>
          </cell>
          <cell r="J3961" t="str">
            <v>Israel</v>
          </cell>
          <cell r="K3961">
            <v>42831</v>
          </cell>
          <cell r="L3961" t="str">
            <v>IL</v>
          </cell>
          <cell r="M3961" t="str">
            <v>D61P</v>
          </cell>
          <cell r="N3961" t="str">
            <v>D</v>
          </cell>
          <cell r="O3961" t="str">
            <v>6</v>
          </cell>
          <cell r="P3961" t="str">
            <v>Regular</v>
          </cell>
          <cell r="T3961">
            <v>1</v>
          </cell>
          <cell r="U3961" t="str">
            <v>ILS</v>
          </cell>
          <cell r="V3961" t="str">
            <v>Products - R&amp;D</v>
          </cell>
          <cell r="W3961" t="str">
            <v>Dorit Dor</v>
          </cell>
          <cell r="Y3961" t="str">
            <v>Eligible</v>
          </cell>
          <cell r="Z3961">
            <v>22000</v>
          </cell>
          <cell r="AA3961">
            <v>81105.990783410147</v>
          </cell>
          <cell r="AB3961">
            <v>22000</v>
          </cell>
          <cell r="AC3961">
            <v>81105.990783410147</v>
          </cell>
          <cell r="AD3961">
            <v>2</v>
          </cell>
          <cell r="AE3961" t="str">
            <v>D61</v>
          </cell>
          <cell r="AF3961">
            <v>16000</v>
          </cell>
          <cell r="AG3961">
            <v>23000</v>
          </cell>
          <cell r="AH3961">
            <v>0.85</v>
          </cell>
          <cell r="AI3961">
            <v>5</v>
          </cell>
          <cell r="AJ3961">
            <v>0</v>
          </cell>
          <cell r="AK3961">
            <v>22000</v>
          </cell>
          <cell r="AL3961">
            <v>0</v>
          </cell>
          <cell r="AM3961">
            <v>81105.990783410147</v>
          </cell>
          <cell r="AN3961">
            <v>0</v>
          </cell>
          <cell r="AO3961">
            <v>-4.3478260869565188E-2</v>
          </cell>
          <cell r="AP3961" t="str">
            <v>Rated 2 - no recommendation</v>
          </cell>
          <cell r="AQ3961">
            <v>6500</v>
          </cell>
          <cell r="AR3961">
            <v>86000</v>
          </cell>
          <cell r="AS3961">
            <v>0.19</v>
          </cell>
          <cell r="AT3961">
            <v>1</v>
          </cell>
          <cell r="AU3961">
            <v>0</v>
          </cell>
          <cell r="AV3961">
            <v>22000</v>
          </cell>
          <cell r="AW3961">
            <v>81105.990783410147</v>
          </cell>
          <cell r="AX3961">
            <v>0</v>
          </cell>
          <cell r="AY3961">
            <v>0</v>
          </cell>
          <cell r="AZ3961" t="str">
            <v>Regular Bonus</v>
          </cell>
          <cell r="BA3961" t="str">
            <v>Regular BonusEligible</v>
          </cell>
          <cell r="BB3961" t="str">
            <v>Regular BonusIsrael</v>
          </cell>
          <cell r="BC3961" t="str">
            <v>Regular BonusIsrael Employee</v>
          </cell>
          <cell r="BD3961" t="str">
            <v>D65</v>
          </cell>
          <cell r="BE3961" t="str">
            <v>Employee</v>
          </cell>
          <cell r="BF3961">
            <v>22000</v>
          </cell>
          <cell r="BG3961">
            <v>22000</v>
          </cell>
          <cell r="BH3961">
            <v>3</v>
          </cell>
          <cell r="BI3961">
            <v>4000</v>
          </cell>
          <cell r="BJ3961">
            <v>14000</v>
          </cell>
          <cell r="BK3961">
            <v>14000</v>
          </cell>
          <cell r="BL3961">
            <v>11200</v>
          </cell>
        </row>
        <row r="3962">
          <cell r="B3962">
            <v>10931</v>
          </cell>
          <cell r="C3962">
            <v>90237</v>
          </cell>
          <cell r="D3962">
            <v>5943</v>
          </cell>
          <cell r="E3962" t="str">
            <v>Yoav Geva</v>
          </cell>
          <cell r="F3962" t="str">
            <v>SOFTWARE DEVELOPER</v>
          </cell>
          <cell r="G3962" t="str">
            <v>Employee</v>
          </cell>
          <cell r="H3962" t="str">
            <v>Products - R&amp;D</v>
          </cell>
          <cell r="I3962" t="str">
            <v>TEL-AVIV</v>
          </cell>
          <cell r="J3962" t="str">
            <v>Israel</v>
          </cell>
          <cell r="K3962">
            <v>41337</v>
          </cell>
          <cell r="L3962" t="str">
            <v>IL</v>
          </cell>
          <cell r="M3962" t="str">
            <v>D51P</v>
          </cell>
          <cell r="N3962" t="str">
            <v>D</v>
          </cell>
          <cell r="O3962" t="str">
            <v>5</v>
          </cell>
          <cell r="P3962" t="str">
            <v>Regular</v>
          </cell>
          <cell r="T3962">
            <v>1</v>
          </cell>
          <cell r="U3962" t="str">
            <v>ILS</v>
          </cell>
          <cell r="V3962" t="str">
            <v>Products - R&amp;D</v>
          </cell>
          <cell r="W3962" t="str">
            <v>Dorit Dor</v>
          </cell>
          <cell r="Y3962" t="str">
            <v>Eligible</v>
          </cell>
          <cell r="Z3962">
            <v>30400</v>
          </cell>
          <cell r="AA3962">
            <v>112073.73271889401</v>
          </cell>
          <cell r="AB3962">
            <v>30400</v>
          </cell>
          <cell r="AC3962">
            <v>112073.73271889401</v>
          </cell>
          <cell r="AD3962">
            <v>5</v>
          </cell>
          <cell r="AE3962" t="str">
            <v>D51</v>
          </cell>
          <cell r="AF3962">
            <v>19500</v>
          </cell>
          <cell r="AG3962">
            <v>29500</v>
          </cell>
          <cell r="AH3962">
            <v>1</v>
          </cell>
          <cell r="AI3962">
            <v>5</v>
          </cell>
          <cell r="AJ3962">
            <v>0</v>
          </cell>
          <cell r="AK3962">
            <v>31312</v>
          </cell>
          <cell r="AL3962">
            <v>3.0000000000000027E-2</v>
          </cell>
          <cell r="AM3962">
            <v>115435.94470046084</v>
          </cell>
          <cell r="AN3962">
            <v>3362.2119815668266</v>
          </cell>
          <cell r="AO3962">
            <v>6.1423728813559286E-2</v>
          </cell>
          <cell r="AQ3962">
            <v>6500</v>
          </cell>
          <cell r="AR3962">
            <v>86000</v>
          </cell>
          <cell r="AS3962">
            <v>0.3</v>
          </cell>
          <cell r="AT3962">
            <v>1</v>
          </cell>
          <cell r="AU3962">
            <v>0</v>
          </cell>
          <cell r="AV3962">
            <v>31312</v>
          </cell>
          <cell r="AW3962">
            <v>115435.94470046084</v>
          </cell>
          <cell r="AX3962">
            <v>3.0000000000000027E-2</v>
          </cell>
          <cell r="AY3962">
            <v>3362.2119815668266</v>
          </cell>
          <cell r="AZ3962" t="str">
            <v>Regular Bonus</v>
          </cell>
          <cell r="BA3962" t="str">
            <v>Regular BonusEligible</v>
          </cell>
          <cell r="BB3962" t="str">
            <v>Regular BonusIsrael</v>
          </cell>
          <cell r="BC3962" t="str">
            <v>Regular BonusIsrael Employee</v>
          </cell>
          <cell r="BD3962" t="str">
            <v>D55</v>
          </cell>
          <cell r="BE3962" t="str">
            <v>Employee</v>
          </cell>
          <cell r="BF3962">
            <v>30400</v>
          </cell>
          <cell r="BG3962">
            <v>60000</v>
          </cell>
          <cell r="BH3962">
            <v>5</v>
          </cell>
          <cell r="BI3962">
            <v>4000</v>
          </cell>
          <cell r="BJ3962">
            <v>54000</v>
          </cell>
          <cell r="BK3962">
            <v>54000</v>
          </cell>
          <cell r="BL3962">
            <v>43200</v>
          </cell>
        </row>
        <row r="3963">
          <cell r="B3963">
            <v>17494</v>
          </cell>
          <cell r="C3963">
            <v>12508</v>
          </cell>
          <cell r="D3963">
            <v>226695</v>
          </cell>
          <cell r="E3963" t="str">
            <v>Yarden Levi</v>
          </cell>
          <cell r="F3963" t="str">
            <v>SOFTWARE DEVELOPER</v>
          </cell>
          <cell r="G3963" t="str">
            <v>Employee</v>
          </cell>
          <cell r="H3963" t="str">
            <v>Products - R&amp;D</v>
          </cell>
          <cell r="I3963" t="str">
            <v>TEL-AVIV</v>
          </cell>
          <cell r="J3963" t="str">
            <v>Israel</v>
          </cell>
          <cell r="K3963">
            <v>43080</v>
          </cell>
          <cell r="L3963" t="str">
            <v>IL</v>
          </cell>
          <cell r="M3963" t="str">
            <v>D61P</v>
          </cell>
          <cell r="N3963" t="str">
            <v>D</v>
          </cell>
          <cell r="O3963" t="str">
            <v>6</v>
          </cell>
          <cell r="P3963" t="str">
            <v>Regular</v>
          </cell>
          <cell r="T3963">
            <v>1</v>
          </cell>
          <cell r="U3963" t="str">
            <v>ILS</v>
          </cell>
          <cell r="V3963" t="str">
            <v>Products - R&amp;D</v>
          </cell>
          <cell r="W3963" t="str">
            <v>Dorit Dor</v>
          </cell>
          <cell r="Y3963" t="str">
            <v>Eligible</v>
          </cell>
          <cell r="Z3963">
            <v>19500</v>
          </cell>
          <cell r="AA3963">
            <v>71889.400921658991</v>
          </cell>
          <cell r="AB3963">
            <v>19500</v>
          </cell>
          <cell r="AC3963">
            <v>71889.400921658991</v>
          </cell>
          <cell r="AD3963">
            <v>2</v>
          </cell>
          <cell r="AE3963" t="str">
            <v>D61</v>
          </cell>
          <cell r="AF3963">
            <v>16000</v>
          </cell>
          <cell r="AG3963">
            <v>23000</v>
          </cell>
          <cell r="AH3963">
            <v>0.5</v>
          </cell>
          <cell r="AI3963">
            <v>3</v>
          </cell>
          <cell r="AJ3963">
            <v>0</v>
          </cell>
          <cell r="AK3963">
            <v>19500</v>
          </cell>
          <cell r="AL3963">
            <v>0</v>
          </cell>
          <cell r="AM3963">
            <v>71889.400921658991</v>
          </cell>
          <cell r="AN3963">
            <v>0</v>
          </cell>
          <cell r="AO3963">
            <v>-0.15217391304347827</v>
          </cell>
          <cell r="AP3963" t="str">
            <v>Rated 2 - no recommendation</v>
          </cell>
          <cell r="AQ3963">
            <v>6500</v>
          </cell>
          <cell r="AR3963">
            <v>86000</v>
          </cell>
          <cell r="AS3963">
            <v>0.16</v>
          </cell>
          <cell r="AT3963">
            <v>1</v>
          </cell>
          <cell r="AU3963">
            <v>0</v>
          </cell>
          <cell r="AV3963">
            <v>19500</v>
          </cell>
          <cell r="AW3963">
            <v>71889.400921658991</v>
          </cell>
          <cell r="AX3963">
            <v>0</v>
          </cell>
          <cell r="AY3963">
            <v>0</v>
          </cell>
          <cell r="AZ3963" t="str">
            <v>Regular Bonus</v>
          </cell>
          <cell r="BA3963" t="str">
            <v>Regular BonusEligible</v>
          </cell>
          <cell r="BB3963" t="str">
            <v>Regular BonusIsrael</v>
          </cell>
          <cell r="BC3963" t="str">
            <v>Regular BonusIsrael Employee</v>
          </cell>
          <cell r="BD3963" t="str">
            <v>D65</v>
          </cell>
          <cell r="BE3963" t="str">
            <v>Employee</v>
          </cell>
          <cell r="BF3963">
            <v>19500</v>
          </cell>
          <cell r="BG3963">
            <v>11200</v>
          </cell>
          <cell r="BH3963">
            <v>2</v>
          </cell>
          <cell r="BI3963">
            <v>4000</v>
          </cell>
          <cell r="BJ3963">
            <v>14000</v>
          </cell>
          <cell r="BK3963">
            <v>14000</v>
          </cell>
          <cell r="BL3963">
            <v>11200</v>
          </cell>
        </row>
        <row r="3964">
          <cell r="B3964">
            <v>14133</v>
          </cell>
          <cell r="C3964">
            <v>9118</v>
          </cell>
          <cell r="D3964">
            <v>77011</v>
          </cell>
          <cell r="E3964" t="str">
            <v>Ben Schwartz</v>
          </cell>
          <cell r="F3964" t="str">
            <v>SOFTWARE DEVELOPER</v>
          </cell>
          <cell r="G3964" t="str">
            <v>Employee</v>
          </cell>
          <cell r="H3964" t="str">
            <v>Products - R&amp;D</v>
          </cell>
          <cell r="I3964" t="str">
            <v>TEL-AVIV</v>
          </cell>
          <cell r="J3964" t="str">
            <v>Israel</v>
          </cell>
          <cell r="K3964">
            <v>42253</v>
          </cell>
          <cell r="L3964" t="str">
            <v>IL</v>
          </cell>
          <cell r="M3964" t="str">
            <v>D61P</v>
          </cell>
          <cell r="N3964" t="str">
            <v>D</v>
          </cell>
          <cell r="O3964" t="str">
            <v>6</v>
          </cell>
          <cell r="P3964" t="str">
            <v>Regular</v>
          </cell>
          <cell r="T3964">
            <v>1</v>
          </cell>
          <cell r="U3964" t="str">
            <v>ILS</v>
          </cell>
          <cell r="V3964" t="str">
            <v>Products - R&amp;D</v>
          </cell>
          <cell r="W3964" t="str">
            <v>Dorit Dor</v>
          </cell>
          <cell r="Y3964" t="str">
            <v>Eligible</v>
          </cell>
          <cell r="Z3964">
            <v>18500</v>
          </cell>
          <cell r="AA3964">
            <v>68202.764976958526</v>
          </cell>
          <cell r="AB3964">
            <v>18500</v>
          </cell>
          <cell r="AC3964">
            <v>68202.764976958526</v>
          </cell>
          <cell r="AD3964">
            <v>2</v>
          </cell>
          <cell r="AE3964" t="str">
            <v>D61</v>
          </cell>
          <cell r="AF3964">
            <v>16000</v>
          </cell>
          <cell r="AG3964">
            <v>23000</v>
          </cell>
          <cell r="AH3964">
            <v>0.35</v>
          </cell>
          <cell r="AI3964">
            <v>2</v>
          </cell>
          <cell r="AJ3964">
            <v>0</v>
          </cell>
          <cell r="AK3964">
            <v>18500</v>
          </cell>
          <cell r="AL3964">
            <v>0</v>
          </cell>
          <cell r="AM3964">
            <v>68202.764976958526</v>
          </cell>
          <cell r="AN3964">
            <v>0</v>
          </cell>
          <cell r="AO3964">
            <v>-0.19565217391304346</v>
          </cell>
          <cell r="AP3964" t="str">
            <v>Rated 2 - no recommendation</v>
          </cell>
          <cell r="AQ3964">
            <v>6500</v>
          </cell>
          <cell r="AR3964">
            <v>86000</v>
          </cell>
          <cell r="AS3964">
            <v>0.15</v>
          </cell>
          <cell r="AT3964">
            <v>1</v>
          </cell>
          <cell r="AU3964">
            <v>0</v>
          </cell>
          <cell r="AV3964">
            <v>18500</v>
          </cell>
          <cell r="AW3964">
            <v>68202.764976958526</v>
          </cell>
          <cell r="AX3964">
            <v>0</v>
          </cell>
          <cell r="AY3964">
            <v>0</v>
          </cell>
          <cell r="AZ3964" t="str">
            <v>Regular Bonus</v>
          </cell>
          <cell r="BA3964" t="str">
            <v>Regular BonusEligible</v>
          </cell>
          <cell r="BB3964" t="str">
            <v>Regular BonusIsrael</v>
          </cell>
          <cell r="BC3964" t="str">
            <v>Regular BonusIsrael Employee</v>
          </cell>
          <cell r="BD3964" t="str">
            <v>D65</v>
          </cell>
          <cell r="BE3964" t="str">
            <v>Employee</v>
          </cell>
          <cell r="BF3964">
            <v>18500</v>
          </cell>
          <cell r="BG3964">
            <v>11200</v>
          </cell>
          <cell r="BH3964">
            <v>2</v>
          </cell>
          <cell r="BI3964">
            <v>4000</v>
          </cell>
          <cell r="BJ3964">
            <v>14000</v>
          </cell>
          <cell r="BK3964">
            <v>14000</v>
          </cell>
          <cell r="BL3964">
            <v>11200</v>
          </cell>
        </row>
        <row r="3965">
          <cell r="B3965">
            <v>17682</v>
          </cell>
          <cell r="C3965">
            <v>12690</v>
          </cell>
          <cell r="D3965">
            <v>146765</v>
          </cell>
          <cell r="E3965" t="str">
            <v>Eyal Gruper</v>
          </cell>
          <cell r="F3965" t="str">
            <v>SOFTWARE DEVELOPER</v>
          </cell>
          <cell r="G3965" t="str">
            <v>Employee</v>
          </cell>
          <cell r="H3965" t="str">
            <v>Products - R&amp;D</v>
          </cell>
          <cell r="I3965" t="str">
            <v>TEL-AVIV</v>
          </cell>
          <cell r="J3965" t="str">
            <v>Israel</v>
          </cell>
          <cell r="K3965">
            <v>43136</v>
          </cell>
          <cell r="L3965" t="str">
            <v>IL</v>
          </cell>
          <cell r="M3965" t="str">
            <v>D61P</v>
          </cell>
          <cell r="N3965" t="str">
            <v>D</v>
          </cell>
          <cell r="O3965" t="str">
            <v>6</v>
          </cell>
          <cell r="P3965" t="str">
            <v>Regular</v>
          </cell>
          <cell r="T3965">
            <v>1</v>
          </cell>
          <cell r="U3965" t="str">
            <v>ILS</v>
          </cell>
          <cell r="V3965" t="str">
            <v>Products - R&amp;D</v>
          </cell>
          <cell r="W3965" t="str">
            <v>Dorit Dor</v>
          </cell>
          <cell r="Y3965" t="str">
            <v>Eligible</v>
          </cell>
          <cell r="Z3965">
            <v>19000</v>
          </cell>
          <cell r="AA3965">
            <v>70046.082949308751</v>
          </cell>
          <cell r="AB3965">
            <v>19000</v>
          </cell>
          <cell r="AC3965">
            <v>70046.082949308751</v>
          </cell>
          <cell r="AD3965">
            <v>3</v>
          </cell>
          <cell r="AE3965" t="str">
            <v>D61</v>
          </cell>
          <cell r="AF3965">
            <v>16000</v>
          </cell>
          <cell r="AG3965">
            <v>23000</v>
          </cell>
          <cell r="AH3965">
            <v>0.42</v>
          </cell>
          <cell r="AI3965">
            <v>2</v>
          </cell>
          <cell r="AJ3965">
            <v>0</v>
          </cell>
          <cell r="AK3965">
            <v>19570</v>
          </cell>
          <cell r="AL3965">
            <v>3.0000000000000027E-2</v>
          </cell>
          <cell r="AM3965">
            <v>72147.465437788022</v>
          </cell>
          <cell r="AN3965">
            <v>2101.3824884792703</v>
          </cell>
          <cell r="AO3965">
            <v>-0.14913043478260868</v>
          </cell>
          <cell r="AQ3965">
            <v>6500</v>
          </cell>
          <cell r="AR3965">
            <v>86000</v>
          </cell>
          <cell r="AS3965">
            <v>0.15</v>
          </cell>
          <cell r="AT3965">
            <v>1</v>
          </cell>
          <cell r="AU3965">
            <v>0</v>
          </cell>
          <cell r="AV3965">
            <v>19570</v>
          </cell>
          <cell r="AW3965">
            <v>72147.465437788022</v>
          </cell>
          <cell r="AX3965">
            <v>3.0000000000000027E-2</v>
          </cell>
          <cell r="AY3965">
            <v>2101.3824884792703</v>
          </cell>
          <cell r="AZ3965" t="str">
            <v>Regular Bonus</v>
          </cell>
          <cell r="BA3965" t="str">
            <v>Regular BonusEligible</v>
          </cell>
          <cell r="BB3965" t="str">
            <v>Regular BonusIsrael</v>
          </cell>
          <cell r="BC3965" t="str">
            <v>Regular BonusIsrael Employee</v>
          </cell>
          <cell r="BD3965" t="str">
            <v>D65</v>
          </cell>
          <cell r="BE3965" t="str">
            <v>Employee</v>
          </cell>
          <cell r="BF3965">
            <v>19000</v>
          </cell>
          <cell r="BG3965">
            <v>15000</v>
          </cell>
          <cell r="BH3965">
            <v>3</v>
          </cell>
          <cell r="BI3965">
            <v>4000</v>
          </cell>
          <cell r="BJ3965">
            <v>22000</v>
          </cell>
          <cell r="BK3965">
            <v>22000</v>
          </cell>
          <cell r="BL3965">
            <v>17600</v>
          </cell>
        </row>
        <row r="3966">
          <cell r="B3966">
            <v>14555</v>
          </cell>
          <cell r="C3966">
            <v>9508</v>
          </cell>
          <cell r="D3966">
            <v>173795</v>
          </cell>
          <cell r="E3966" t="str">
            <v>Elena Root</v>
          </cell>
          <cell r="F3966" t="str">
            <v>SOFTWARE DEVELOPER</v>
          </cell>
          <cell r="G3966" t="str">
            <v>Employee</v>
          </cell>
          <cell r="H3966" t="str">
            <v>Products - R&amp;D</v>
          </cell>
          <cell r="I3966" t="str">
            <v>TEL-AVIV</v>
          </cell>
          <cell r="J3966" t="str">
            <v>Israel</v>
          </cell>
          <cell r="K3966">
            <v>42345</v>
          </cell>
          <cell r="L3966" t="str">
            <v>IL</v>
          </cell>
          <cell r="M3966" t="str">
            <v>D51P</v>
          </cell>
          <cell r="N3966" t="str">
            <v>D</v>
          </cell>
          <cell r="O3966" t="str">
            <v>5</v>
          </cell>
          <cell r="P3966" t="str">
            <v>Regular</v>
          </cell>
          <cell r="T3966">
            <v>1</v>
          </cell>
          <cell r="U3966" t="str">
            <v>ILS</v>
          </cell>
          <cell r="V3966" t="str">
            <v>Products - R&amp;D</v>
          </cell>
          <cell r="W3966" t="str">
            <v>Dorit Dor</v>
          </cell>
          <cell r="Y3966" t="str">
            <v>Eligible</v>
          </cell>
          <cell r="Z3966">
            <v>20900</v>
          </cell>
          <cell r="AA3966">
            <v>77050.691244239628</v>
          </cell>
          <cell r="AB3966">
            <v>20900</v>
          </cell>
          <cell r="AC3966">
            <v>77050.691244239628</v>
          </cell>
          <cell r="AD3966">
            <v>5</v>
          </cell>
          <cell r="AE3966" t="str">
            <v>D51</v>
          </cell>
          <cell r="AF3966">
            <v>19500</v>
          </cell>
          <cell r="AG3966">
            <v>29500</v>
          </cell>
          <cell r="AH3966">
            <v>0.14000000000000001</v>
          </cell>
          <cell r="AI3966">
            <v>1</v>
          </cell>
          <cell r="AJ3966">
            <v>0</v>
          </cell>
          <cell r="AK3966">
            <v>22781</v>
          </cell>
          <cell r="AL3966">
            <v>9.000000000000008E-2</v>
          </cell>
          <cell r="AM3966">
            <v>83985.253456221195</v>
          </cell>
          <cell r="AN3966">
            <v>6934.5622119815671</v>
          </cell>
          <cell r="AO3966">
            <v>-0.22776271186440677</v>
          </cell>
          <cell r="AQ3966">
            <v>6500</v>
          </cell>
          <cell r="AR3966">
            <v>86000</v>
          </cell>
          <cell r="AS3966">
            <v>0.18</v>
          </cell>
          <cell r="AT3966">
            <v>1</v>
          </cell>
          <cell r="AU3966">
            <v>0</v>
          </cell>
          <cell r="AV3966">
            <v>22781</v>
          </cell>
          <cell r="AW3966">
            <v>83985.253456221195</v>
          </cell>
          <cell r="AX3966">
            <v>9.000000000000008E-2</v>
          </cell>
          <cell r="AY3966">
            <v>6934.5622119815671</v>
          </cell>
          <cell r="AZ3966" t="str">
            <v>Regular Bonus</v>
          </cell>
          <cell r="BA3966" t="str">
            <v>Regular BonusEligible</v>
          </cell>
          <cell r="BB3966" t="str">
            <v>Regular BonusIsrael</v>
          </cell>
          <cell r="BC3966" t="str">
            <v>Regular BonusIsrael Employee</v>
          </cell>
          <cell r="BD3966" t="str">
            <v>D65</v>
          </cell>
          <cell r="BE3966" t="str">
            <v>Employee</v>
          </cell>
          <cell r="BF3966">
            <v>20900</v>
          </cell>
          <cell r="BG3966">
            <v>32027</v>
          </cell>
          <cell r="BH3966">
            <v>4</v>
          </cell>
          <cell r="BI3966">
            <v>4000</v>
          </cell>
          <cell r="BJ3966">
            <v>39000</v>
          </cell>
          <cell r="BK3966">
            <v>39000</v>
          </cell>
          <cell r="BL3966">
            <v>31200</v>
          </cell>
        </row>
        <row r="3967">
          <cell r="B3967">
            <v>20911</v>
          </cell>
          <cell r="C3967">
            <v>15998</v>
          </cell>
          <cell r="D3967">
            <v>214999</v>
          </cell>
          <cell r="E3967" t="str">
            <v>Orwa Watad</v>
          </cell>
          <cell r="F3967" t="str">
            <v>SOFTWARE DEVELOPER</v>
          </cell>
          <cell r="G3967" t="str">
            <v>Employee</v>
          </cell>
          <cell r="H3967" t="str">
            <v>Products - R&amp;D</v>
          </cell>
          <cell r="I3967" t="str">
            <v>TEL-AVIV</v>
          </cell>
          <cell r="J3967" t="str">
            <v>Israel</v>
          </cell>
          <cell r="K3967">
            <v>43843</v>
          </cell>
          <cell r="L3967" t="str">
            <v>IL</v>
          </cell>
          <cell r="M3967" t="str">
            <v>D61P</v>
          </cell>
          <cell r="N3967" t="str">
            <v>D</v>
          </cell>
          <cell r="O3967" t="str">
            <v>6</v>
          </cell>
          <cell r="P3967" t="str">
            <v>Regular</v>
          </cell>
          <cell r="T3967">
            <v>1</v>
          </cell>
          <cell r="U3967" t="str">
            <v>ILS</v>
          </cell>
          <cell r="V3967" t="str">
            <v>Products - R&amp;D</v>
          </cell>
          <cell r="W3967" t="str">
            <v>Dorit Dor</v>
          </cell>
          <cell r="Y3967" t="str">
            <v>Eligible</v>
          </cell>
          <cell r="Z3967">
            <v>20000</v>
          </cell>
          <cell r="AA3967">
            <v>73732.718894009216</v>
          </cell>
          <cell r="AB3967">
            <v>20000</v>
          </cell>
          <cell r="AC3967">
            <v>73732.718894009216</v>
          </cell>
          <cell r="AD3967">
            <v>3</v>
          </cell>
          <cell r="AE3967" t="str">
            <v>D61</v>
          </cell>
          <cell r="AF3967">
            <v>16000</v>
          </cell>
          <cell r="AG3967">
            <v>23000</v>
          </cell>
          <cell r="AH3967">
            <v>0.56999999999999995</v>
          </cell>
          <cell r="AI3967">
            <v>3</v>
          </cell>
          <cell r="AJ3967">
            <v>0</v>
          </cell>
          <cell r="AK3967">
            <v>20400</v>
          </cell>
          <cell r="AL3967">
            <v>2.0000000000000018E-2</v>
          </cell>
          <cell r="AM3967">
            <v>75207.373271889403</v>
          </cell>
          <cell r="AN3967">
            <v>1474.6543778801861</v>
          </cell>
          <cell r="AO3967">
            <v>-0.11304347826086958</v>
          </cell>
          <cell r="AQ3967">
            <v>6500</v>
          </cell>
          <cell r="AR3967">
            <v>86000</v>
          </cell>
          <cell r="AS3967">
            <v>0.16</v>
          </cell>
          <cell r="AT3967">
            <v>1</v>
          </cell>
          <cell r="AU3967">
            <v>0</v>
          </cell>
          <cell r="AV3967">
            <v>20400</v>
          </cell>
          <cell r="AW3967">
            <v>75207.373271889403</v>
          </cell>
          <cell r="AX3967">
            <v>2.0000000000000018E-2</v>
          </cell>
          <cell r="AY3967">
            <v>1474.6543778801861</v>
          </cell>
          <cell r="AZ3967" t="str">
            <v>Regular Bonus</v>
          </cell>
          <cell r="BA3967" t="str">
            <v>Regular BonusEligible</v>
          </cell>
          <cell r="BB3967" t="str">
            <v>Regular BonusIsrael</v>
          </cell>
          <cell r="BC3967" t="str">
            <v>Regular BonusIsrael Employee</v>
          </cell>
          <cell r="BD3967" t="str">
            <v>D65</v>
          </cell>
          <cell r="BE3967" t="str">
            <v>Employee</v>
          </cell>
          <cell r="BF3967">
            <v>20000</v>
          </cell>
          <cell r="BG3967">
            <v>0</v>
          </cell>
          <cell r="BI3967">
            <v>4000</v>
          </cell>
          <cell r="BJ3967">
            <v>22000</v>
          </cell>
          <cell r="BK3967">
            <v>22000</v>
          </cell>
          <cell r="BL3967">
            <v>17600</v>
          </cell>
        </row>
        <row r="3968">
          <cell r="B3968">
            <v>21074</v>
          </cell>
          <cell r="C3968">
            <v>16161</v>
          </cell>
          <cell r="D3968">
            <v>125541</v>
          </cell>
          <cell r="E3968" t="str">
            <v>Esther Krispin</v>
          </cell>
          <cell r="F3968" t="str">
            <v>SOFTWARE DEVELOPER</v>
          </cell>
          <cell r="G3968" t="str">
            <v>Employee</v>
          </cell>
          <cell r="H3968" t="str">
            <v>Products - R&amp;D</v>
          </cell>
          <cell r="I3968" t="str">
            <v>TEL-AVIV</v>
          </cell>
          <cell r="J3968" t="str">
            <v>Israel</v>
          </cell>
          <cell r="K3968">
            <v>43899</v>
          </cell>
          <cell r="L3968" t="str">
            <v>IL</v>
          </cell>
          <cell r="M3968" t="str">
            <v>D61P</v>
          </cell>
          <cell r="N3968" t="str">
            <v>D</v>
          </cell>
          <cell r="O3968" t="str">
            <v>6</v>
          </cell>
          <cell r="P3968" t="str">
            <v>Regular</v>
          </cell>
          <cell r="T3968">
            <v>1</v>
          </cell>
          <cell r="U3968" t="str">
            <v>ILS</v>
          </cell>
          <cell r="V3968" t="str">
            <v>Products - R&amp;D</v>
          </cell>
          <cell r="W3968" t="str">
            <v>Dorit Dor</v>
          </cell>
          <cell r="Y3968" t="str">
            <v>Eligible</v>
          </cell>
          <cell r="Z3968">
            <v>19000</v>
          </cell>
          <cell r="AA3968">
            <v>70046.082949308751</v>
          </cell>
          <cell r="AB3968">
            <v>19000</v>
          </cell>
          <cell r="AC3968">
            <v>70046.082949308751</v>
          </cell>
          <cell r="AD3968">
            <v>2</v>
          </cell>
          <cell r="AE3968" t="str">
            <v>D61</v>
          </cell>
          <cell r="AF3968">
            <v>16000</v>
          </cell>
          <cell r="AG3968">
            <v>23000</v>
          </cell>
          <cell r="AH3968">
            <v>0.42</v>
          </cell>
          <cell r="AI3968">
            <v>2</v>
          </cell>
          <cell r="AJ3968">
            <v>0</v>
          </cell>
          <cell r="AK3968">
            <v>19000</v>
          </cell>
          <cell r="AL3968">
            <v>0</v>
          </cell>
          <cell r="AM3968">
            <v>70046.082949308751</v>
          </cell>
          <cell r="AN3968">
            <v>0</v>
          </cell>
          <cell r="AO3968">
            <v>-0.17391304347826086</v>
          </cell>
          <cell r="AP3968" t="str">
            <v>Rated 2 - no recommendation</v>
          </cell>
          <cell r="AQ3968">
            <v>6500</v>
          </cell>
          <cell r="AR3968">
            <v>86000</v>
          </cell>
          <cell r="AS3968">
            <v>0.15</v>
          </cell>
          <cell r="AT3968">
            <v>1</v>
          </cell>
          <cell r="AU3968">
            <v>0</v>
          </cell>
          <cell r="AV3968">
            <v>19000</v>
          </cell>
          <cell r="AW3968">
            <v>70046.082949308751</v>
          </cell>
          <cell r="AX3968">
            <v>0</v>
          </cell>
          <cell r="AY3968">
            <v>0</v>
          </cell>
          <cell r="AZ3968" t="str">
            <v>Regular Bonus</v>
          </cell>
          <cell r="BA3968" t="str">
            <v>Regular BonusEligible</v>
          </cell>
          <cell r="BB3968" t="str">
            <v>Regular BonusIsrael</v>
          </cell>
          <cell r="BC3968" t="str">
            <v>Regular BonusIsrael Employee</v>
          </cell>
          <cell r="BD3968" t="str">
            <v>D65</v>
          </cell>
          <cell r="BE3968" t="str">
            <v>Employee</v>
          </cell>
          <cell r="BF3968">
            <v>19000</v>
          </cell>
          <cell r="BG3968">
            <v>0</v>
          </cell>
          <cell r="BI3968">
            <v>4000</v>
          </cell>
          <cell r="BJ3968">
            <v>14000</v>
          </cell>
          <cell r="BK3968">
            <v>14000</v>
          </cell>
          <cell r="BL3968">
            <v>11200</v>
          </cell>
        </row>
        <row r="3969">
          <cell r="B3969">
            <v>13444</v>
          </cell>
          <cell r="C3969">
            <v>8462</v>
          </cell>
          <cell r="D3969">
            <v>63055</v>
          </cell>
          <cell r="E3969" t="str">
            <v>Moria Cohen</v>
          </cell>
          <cell r="F3969" t="str">
            <v>SOFTWARE DEVELOPER</v>
          </cell>
          <cell r="G3969" t="str">
            <v>Employee</v>
          </cell>
          <cell r="H3969" t="str">
            <v>Products - R&amp;D</v>
          </cell>
          <cell r="I3969" t="str">
            <v>TEL-AVIV</v>
          </cell>
          <cell r="J3969" t="str">
            <v>Israel</v>
          </cell>
          <cell r="K3969">
            <v>42107</v>
          </cell>
          <cell r="L3969" t="str">
            <v>IL</v>
          </cell>
          <cell r="M3969" t="str">
            <v>D61P</v>
          </cell>
          <cell r="N3969" t="str">
            <v>D</v>
          </cell>
          <cell r="O3969" t="str">
            <v>6</v>
          </cell>
          <cell r="P3969" t="str">
            <v>Regular</v>
          </cell>
          <cell r="T3969">
            <v>1</v>
          </cell>
          <cell r="U3969" t="str">
            <v>ILS</v>
          </cell>
          <cell r="V3969" t="str">
            <v>Products - R&amp;D</v>
          </cell>
          <cell r="W3969" t="str">
            <v>Dorit Dor</v>
          </cell>
          <cell r="Y3969" t="str">
            <v>Eligible</v>
          </cell>
          <cell r="Z3969">
            <v>15500</v>
          </cell>
          <cell r="AA3969">
            <v>57142.857142857145</v>
          </cell>
          <cell r="AB3969">
            <v>15500</v>
          </cell>
          <cell r="AC3969">
            <v>57142.857142857145</v>
          </cell>
          <cell r="AD3969">
            <v>2</v>
          </cell>
          <cell r="AE3969" t="str">
            <v>D61</v>
          </cell>
          <cell r="AF3969">
            <v>16000</v>
          </cell>
          <cell r="AG3969">
            <v>23000</v>
          </cell>
          <cell r="AH3969">
            <v>0</v>
          </cell>
          <cell r="AI3969">
            <v>1</v>
          </cell>
          <cell r="AJ3969">
            <v>0</v>
          </cell>
          <cell r="AK3969">
            <v>15500</v>
          </cell>
          <cell r="AL3969">
            <v>0</v>
          </cell>
          <cell r="AM3969">
            <v>57142.857142857145</v>
          </cell>
          <cell r="AN3969">
            <v>0</v>
          </cell>
          <cell r="AO3969">
            <v>-0.32608695652173914</v>
          </cell>
          <cell r="AP3969" t="str">
            <v>Rated 2 - no recommendation</v>
          </cell>
          <cell r="AQ3969">
            <v>6500</v>
          </cell>
          <cell r="AR3969">
            <v>86000</v>
          </cell>
          <cell r="AS3969">
            <v>0.11</v>
          </cell>
          <cell r="AT3969">
            <v>1</v>
          </cell>
          <cell r="AU3969">
            <v>0</v>
          </cell>
          <cell r="AV3969">
            <v>15500</v>
          </cell>
          <cell r="AW3969">
            <v>57142.857142857145</v>
          </cell>
          <cell r="AX3969">
            <v>0</v>
          </cell>
          <cell r="AY3969">
            <v>0</v>
          </cell>
          <cell r="AZ3969" t="str">
            <v>Regular Bonus</v>
          </cell>
          <cell r="BA3969" t="str">
            <v>Regular BonusEligible</v>
          </cell>
          <cell r="BB3969" t="str">
            <v>Regular BonusIsrael</v>
          </cell>
          <cell r="BC3969" t="str">
            <v>Regular BonusIsrael Employee</v>
          </cell>
          <cell r="BD3969" t="str">
            <v>D65</v>
          </cell>
          <cell r="BE3969" t="str">
            <v>Employee</v>
          </cell>
          <cell r="BF3969">
            <v>15500</v>
          </cell>
          <cell r="BG3969">
            <v>10617</v>
          </cell>
          <cell r="BH3969">
            <v>2</v>
          </cell>
          <cell r="BI3969">
            <v>4000</v>
          </cell>
          <cell r="BJ3969">
            <v>14000</v>
          </cell>
          <cell r="BK3969">
            <v>14000</v>
          </cell>
          <cell r="BL3969">
            <v>11200</v>
          </cell>
        </row>
        <row r="3970">
          <cell r="B3970">
            <v>17840</v>
          </cell>
          <cell r="C3970">
            <v>12841</v>
          </cell>
          <cell r="D3970">
            <v>201535</v>
          </cell>
          <cell r="E3970" t="str">
            <v>Karem Wattad</v>
          </cell>
          <cell r="F3970" t="str">
            <v>AUTOMATION DEVELOPER</v>
          </cell>
          <cell r="G3970" t="str">
            <v>Employee</v>
          </cell>
          <cell r="H3970" t="str">
            <v>Products - R&amp;D</v>
          </cell>
          <cell r="I3970" t="str">
            <v>TEL-AVIV</v>
          </cell>
          <cell r="J3970" t="str">
            <v>Israel</v>
          </cell>
          <cell r="K3970">
            <v>43188</v>
          </cell>
          <cell r="L3970" t="str">
            <v>IL</v>
          </cell>
          <cell r="M3970" t="str">
            <v>D61P</v>
          </cell>
          <cell r="N3970" t="str">
            <v>D</v>
          </cell>
          <cell r="O3970" t="str">
            <v>6</v>
          </cell>
          <cell r="P3970" t="str">
            <v>Regular</v>
          </cell>
          <cell r="T3970">
            <v>1</v>
          </cell>
          <cell r="U3970" t="str">
            <v>ILS</v>
          </cell>
          <cell r="V3970" t="str">
            <v>Products - R&amp;D</v>
          </cell>
          <cell r="W3970" t="str">
            <v>Dorit Dor</v>
          </cell>
          <cell r="Y3970" t="str">
            <v>Eligible</v>
          </cell>
          <cell r="Z3970">
            <v>19500</v>
          </cell>
          <cell r="AA3970">
            <v>71889.400921658991</v>
          </cell>
          <cell r="AB3970">
            <v>19500</v>
          </cell>
          <cell r="AC3970">
            <v>71889.400921658991</v>
          </cell>
          <cell r="AD3970">
            <v>2</v>
          </cell>
          <cell r="AE3970" t="str">
            <v>D61</v>
          </cell>
          <cell r="AF3970">
            <v>16000</v>
          </cell>
          <cell r="AG3970">
            <v>23000</v>
          </cell>
          <cell r="AH3970">
            <v>0.5</v>
          </cell>
          <cell r="AI3970">
            <v>3</v>
          </cell>
          <cell r="AJ3970">
            <v>0</v>
          </cell>
          <cell r="AK3970">
            <v>19500</v>
          </cell>
          <cell r="AL3970">
            <v>0</v>
          </cell>
          <cell r="AM3970">
            <v>71889.400921658991</v>
          </cell>
          <cell r="AN3970">
            <v>0</v>
          </cell>
          <cell r="AO3970">
            <v>-0.15217391304347827</v>
          </cell>
          <cell r="AP3970" t="str">
            <v>Rated 2 - no recommendation</v>
          </cell>
          <cell r="AQ3970">
            <v>6500</v>
          </cell>
          <cell r="AR3970">
            <v>86000</v>
          </cell>
          <cell r="AS3970">
            <v>0.16</v>
          </cell>
          <cell r="AT3970">
            <v>1</v>
          </cell>
          <cell r="AU3970">
            <v>0</v>
          </cell>
          <cell r="AV3970">
            <v>19500</v>
          </cell>
          <cell r="AW3970">
            <v>71889.400921658991</v>
          </cell>
          <cell r="AX3970">
            <v>0</v>
          </cell>
          <cell r="AY3970">
            <v>0</v>
          </cell>
          <cell r="AZ3970" t="str">
            <v>Regular Bonus</v>
          </cell>
          <cell r="BA3970" t="str">
            <v>Regular BonusEligible</v>
          </cell>
          <cell r="BB3970" t="str">
            <v>Regular BonusIsrael</v>
          </cell>
          <cell r="BC3970" t="str">
            <v>Regular BonusIsrael Employee</v>
          </cell>
          <cell r="BD3970" t="str">
            <v>D61</v>
          </cell>
          <cell r="BE3970" t="str">
            <v>Employee</v>
          </cell>
          <cell r="BF3970">
            <v>19500</v>
          </cell>
          <cell r="BG3970">
            <v>12691</v>
          </cell>
          <cell r="BH3970">
            <v>3</v>
          </cell>
          <cell r="BI3970">
            <v>4000</v>
          </cell>
          <cell r="BJ3970">
            <v>13000</v>
          </cell>
          <cell r="BK3970">
            <v>13000</v>
          </cell>
          <cell r="BL3970">
            <v>10400</v>
          </cell>
        </row>
        <row r="3971">
          <cell r="B3971">
            <v>17876</v>
          </cell>
          <cell r="C3971">
            <v>12806</v>
          </cell>
          <cell r="D3971">
            <v>216387</v>
          </cell>
          <cell r="E3971" t="str">
            <v>Merav Nasimov</v>
          </cell>
          <cell r="F3971" t="str">
            <v>SECURITY ANALYST</v>
          </cell>
          <cell r="G3971" t="str">
            <v>Hourly Partial Time</v>
          </cell>
          <cell r="H3971" t="str">
            <v>Products - R&amp;D</v>
          </cell>
          <cell r="I3971" t="str">
            <v>TEL-AVIV</v>
          </cell>
          <cell r="J3971" t="str">
            <v>Israel</v>
          </cell>
          <cell r="K3971">
            <v>43187</v>
          </cell>
          <cell r="L3971" t="str">
            <v>IL</v>
          </cell>
          <cell r="M3971" t="str">
            <v>D61S</v>
          </cell>
          <cell r="N3971" t="str">
            <v>D</v>
          </cell>
          <cell r="O3971" t="str">
            <v>6</v>
          </cell>
          <cell r="P3971" t="str">
            <v>Regular</v>
          </cell>
          <cell r="T3971">
            <v>1</v>
          </cell>
          <cell r="U3971" t="str">
            <v>ILS</v>
          </cell>
          <cell r="V3971" t="str">
            <v>Products - R&amp;D</v>
          </cell>
          <cell r="W3971" t="str">
            <v>Dorit Dor</v>
          </cell>
          <cell r="Y3971" t="str">
            <v>Not Eligible - Left</v>
          </cell>
          <cell r="Z3971">
            <v>11860</v>
          </cell>
          <cell r="AA3971">
            <v>43723.502304147463</v>
          </cell>
          <cell r="AB3971">
            <v>11860</v>
          </cell>
          <cell r="AC3971">
            <v>43723.502304147463</v>
          </cell>
        </row>
        <row r="3972">
          <cell r="B3972">
            <v>18103</v>
          </cell>
          <cell r="C3972">
            <v>13153</v>
          </cell>
          <cell r="D3972">
            <v>85408</v>
          </cell>
          <cell r="E3972" t="str">
            <v>Zaid Abo Mokh</v>
          </cell>
          <cell r="F3972" t="str">
            <v>SOFTWARE DEVELOPER</v>
          </cell>
          <cell r="G3972" t="str">
            <v>Employee</v>
          </cell>
          <cell r="H3972" t="str">
            <v>Products - R&amp;D</v>
          </cell>
          <cell r="I3972" t="str">
            <v>TEL-AVIV</v>
          </cell>
          <cell r="J3972" t="str">
            <v>Israel</v>
          </cell>
          <cell r="K3972">
            <v>43241</v>
          </cell>
          <cell r="L3972" t="str">
            <v>IL</v>
          </cell>
          <cell r="M3972" t="str">
            <v>D61P</v>
          </cell>
          <cell r="N3972" t="str">
            <v>D</v>
          </cell>
          <cell r="O3972" t="str">
            <v>6</v>
          </cell>
          <cell r="P3972" t="str">
            <v>Regular</v>
          </cell>
          <cell r="T3972">
            <v>1</v>
          </cell>
          <cell r="U3972" t="str">
            <v>ILS</v>
          </cell>
          <cell r="V3972" t="str">
            <v>Products - R&amp;D</v>
          </cell>
          <cell r="W3972" t="str">
            <v>Dorit Dor</v>
          </cell>
          <cell r="Y3972" t="str">
            <v>Eligible</v>
          </cell>
          <cell r="Z3972">
            <v>19000</v>
          </cell>
          <cell r="AA3972">
            <v>70046.082949308751</v>
          </cell>
          <cell r="AB3972">
            <v>19000</v>
          </cell>
          <cell r="AC3972">
            <v>70046.082949308751</v>
          </cell>
          <cell r="AD3972">
            <v>3</v>
          </cell>
          <cell r="AE3972" t="str">
            <v>D61</v>
          </cell>
          <cell r="AF3972">
            <v>16000</v>
          </cell>
          <cell r="AG3972">
            <v>23000</v>
          </cell>
          <cell r="AH3972">
            <v>0.42</v>
          </cell>
          <cell r="AI3972">
            <v>2</v>
          </cell>
          <cell r="AJ3972">
            <v>0</v>
          </cell>
          <cell r="AK3972">
            <v>19570</v>
          </cell>
          <cell r="AL3972">
            <v>3.0000000000000027E-2</v>
          </cell>
          <cell r="AM3972">
            <v>72147.465437788022</v>
          </cell>
          <cell r="AN3972">
            <v>2101.3824884792703</v>
          </cell>
          <cell r="AO3972">
            <v>-0.14913043478260868</v>
          </cell>
          <cell r="AQ3972">
            <v>6500</v>
          </cell>
          <cell r="AR3972">
            <v>86000</v>
          </cell>
          <cell r="AS3972">
            <v>0.15</v>
          </cell>
          <cell r="AT3972">
            <v>1</v>
          </cell>
          <cell r="AU3972">
            <v>0</v>
          </cell>
          <cell r="AV3972">
            <v>19570</v>
          </cell>
          <cell r="AW3972">
            <v>72147.465437788022</v>
          </cell>
          <cell r="AX3972">
            <v>3.0000000000000027E-2</v>
          </cell>
          <cell r="AY3972">
            <v>2101.3824884792703</v>
          </cell>
          <cell r="AZ3972" t="str">
            <v>Regular Bonus</v>
          </cell>
          <cell r="BA3972" t="str">
            <v>Regular BonusEligible</v>
          </cell>
          <cell r="BB3972" t="str">
            <v>Regular BonusIsrael</v>
          </cell>
          <cell r="BC3972" t="str">
            <v>Regular BonusIsrael Employee</v>
          </cell>
          <cell r="BD3972" t="str">
            <v>D65</v>
          </cell>
          <cell r="BE3972" t="str">
            <v>Employee</v>
          </cell>
          <cell r="BF3972">
            <v>19000</v>
          </cell>
          <cell r="BG3972">
            <v>14000</v>
          </cell>
          <cell r="BH3972">
            <v>2</v>
          </cell>
          <cell r="BI3972">
            <v>4000</v>
          </cell>
          <cell r="BJ3972">
            <v>22000</v>
          </cell>
          <cell r="BK3972">
            <v>22000</v>
          </cell>
          <cell r="BL3972">
            <v>17600</v>
          </cell>
        </row>
        <row r="3973">
          <cell r="B3973">
            <v>18243</v>
          </cell>
          <cell r="C3973">
            <v>13293</v>
          </cell>
          <cell r="D3973">
            <v>157708</v>
          </cell>
          <cell r="E3973" t="str">
            <v>Ofir Yahav</v>
          </cell>
          <cell r="F3973" t="str">
            <v>SOFTWARE DEVELOPER</v>
          </cell>
          <cell r="G3973" t="str">
            <v>Employee</v>
          </cell>
          <cell r="H3973" t="str">
            <v>Products - R&amp;D</v>
          </cell>
          <cell r="I3973" t="str">
            <v>TEL-AVIV</v>
          </cell>
          <cell r="J3973" t="str">
            <v>Israel</v>
          </cell>
          <cell r="K3973">
            <v>43269</v>
          </cell>
          <cell r="L3973" t="str">
            <v>IL</v>
          </cell>
          <cell r="M3973" t="str">
            <v>D65P</v>
          </cell>
          <cell r="N3973" t="str">
            <v>D</v>
          </cell>
          <cell r="O3973" t="str">
            <v>6</v>
          </cell>
          <cell r="P3973" t="str">
            <v>Regular</v>
          </cell>
          <cell r="T3973">
            <v>1</v>
          </cell>
          <cell r="U3973" t="str">
            <v>ILS</v>
          </cell>
          <cell r="V3973" t="str">
            <v>Products - R&amp;D</v>
          </cell>
          <cell r="W3973" t="str">
            <v>Dorit Dor</v>
          </cell>
          <cell r="Y3973" t="str">
            <v>Not Eligible - Left</v>
          </cell>
          <cell r="Z3973">
            <v>19500</v>
          </cell>
          <cell r="AA3973">
            <v>71889.400921658991</v>
          </cell>
          <cell r="AB3973">
            <v>19500</v>
          </cell>
          <cell r="AC3973">
            <v>71889.400921658991</v>
          </cell>
        </row>
        <row r="3974">
          <cell r="B3974">
            <v>18491</v>
          </cell>
          <cell r="C3974">
            <v>13537</v>
          </cell>
          <cell r="D3974">
            <v>235701</v>
          </cell>
          <cell r="E3974" t="str">
            <v>Yaniv Falik</v>
          </cell>
          <cell r="F3974" t="str">
            <v>SOFTWARE DEVELOPER</v>
          </cell>
          <cell r="G3974" t="str">
            <v>Employee</v>
          </cell>
          <cell r="H3974" t="str">
            <v>Products - R&amp;D</v>
          </cell>
          <cell r="I3974" t="str">
            <v>TEL-AVIV</v>
          </cell>
          <cell r="J3974" t="str">
            <v>Israel</v>
          </cell>
          <cell r="K3974">
            <v>43314</v>
          </cell>
          <cell r="L3974" t="str">
            <v>IL</v>
          </cell>
          <cell r="M3974" t="str">
            <v>D61P</v>
          </cell>
          <cell r="N3974" t="str">
            <v>D</v>
          </cell>
          <cell r="O3974" t="str">
            <v>6</v>
          </cell>
          <cell r="P3974" t="str">
            <v>Regular</v>
          </cell>
          <cell r="T3974">
            <v>1</v>
          </cell>
          <cell r="U3974" t="str">
            <v>ILS</v>
          </cell>
          <cell r="V3974" t="str">
            <v>Products - R&amp;D</v>
          </cell>
          <cell r="W3974" t="str">
            <v>Dorit Dor</v>
          </cell>
          <cell r="Y3974" t="str">
            <v>Not Eligible - Left</v>
          </cell>
          <cell r="Z3974">
            <v>20000</v>
          </cell>
          <cell r="AA3974">
            <v>73732.718894009216</v>
          </cell>
          <cell r="AB3974">
            <v>20000</v>
          </cell>
          <cell r="AC3974">
            <v>73732.718894009216</v>
          </cell>
        </row>
        <row r="3975">
          <cell r="B3975">
            <v>18494</v>
          </cell>
          <cell r="C3975">
            <v>13540</v>
          </cell>
          <cell r="D3975">
            <v>189334</v>
          </cell>
          <cell r="E3975" t="str">
            <v>Ido Zeira</v>
          </cell>
          <cell r="F3975" t="str">
            <v>SOFTWARE DEVELOPER</v>
          </cell>
          <cell r="G3975" t="str">
            <v>Hourly Partial Time</v>
          </cell>
          <cell r="H3975" t="str">
            <v>Products - R&amp;D</v>
          </cell>
          <cell r="I3975" t="str">
            <v>TEL-AVIV</v>
          </cell>
          <cell r="J3975" t="str">
            <v>Israel</v>
          </cell>
          <cell r="K3975">
            <v>43483</v>
          </cell>
          <cell r="L3975" t="str">
            <v>IL</v>
          </cell>
          <cell r="M3975" t="str">
            <v>D61S</v>
          </cell>
          <cell r="N3975" t="str">
            <v>D</v>
          </cell>
          <cell r="O3975" t="str">
            <v>6</v>
          </cell>
          <cell r="P3975" t="str">
            <v>Regular</v>
          </cell>
          <cell r="T3975">
            <v>1</v>
          </cell>
          <cell r="U3975" t="str">
            <v>ILS</v>
          </cell>
          <cell r="V3975" t="str">
            <v>Products - R&amp;D</v>
          </cell>
          <cell r="W3975" t="str">
            <v>Dorit Dor</v>
          </cell>
          <cell r="Y3975" t="str">
            <v>Eligible</v>
          </cell>
          <cell r="Z3975">
            <v>11860</v>
          </cell>
          <cell r="AA3975">
            <v>43723.502304147463</v>
          </cell>
          <cell r="AB3975">
            <v>11860</v>
          </cell>
          <cell r="AC3975">
            <v>43723.502304147463</v>
          </cell>
          <cell r="AD3975">
            <v>2</v>
          </cell>
          <cell r="AE3975" t="str">
            <v>D61</v>
          </cell>
          <cell r="AF3975">
            <v>11860</v>
          </cell>
          <cell r="AG3975">
            <v>18370</v>
          </cell>
          <cell r="AH3975">
            <v>0</v>
          </cell>
          <cell r="AI3975">
            <v>1</v>
          </cell>
          <cell r="AJ3975">
            <v>0</v>
          </cell>
          <cell r="AK3975">
            <v>11860</v>
          </cell>
          <cell r="AL3975">
            <v>0</v>
          </cell>
          <cell r="AM3975">
            <v>43723.502304147463</v>
          </cell>
          <cell r="AN3975">
            <v>0</v>
          </cell>
          <cell r="AO3975">
            <v>-0.35438214480130648</v>
          </cell>
          <cell r="AP3975" t="str">
            <v>Rated 2 - no recommendation</v>
          </cell>
          <cell r="AQ3975">
            <v>6500</v>
          </cell>
          <cell r="AR3975">
            <v>86000</v>
          </cell>
          <cell r="AS3975">
            <v>0.06</v>
          </cell>
          <cell r="AT3975">
            <v>1</v>
          </cell>
          <cell r="AU3975">
            <v>0</v>
          </cell>
          <cell r="AV3975">
            <v>11860</v>
          </cell>
          <cell r="AW3975">
            <v>43723.502304147463</v>
          </cell>
          <cell r="AX3975">
            <v>0</v>
          </cell>
          <cell r="AY3975">
            <v>0</v>
          </cell>
          <cell r="AZ3975" t="str">
            <v>Regular Bonus</v>
          </cell>
          <cell r="BA3975" t="str">
            <v>Regular BonusEligible</v>
          </cell>
          <cell r="BB3975" t="str">
            <v>Regular BonusIsrael</v>
          </cell>
          <cell r="BC3975" t="str">
            <v>Regular BonusIsrael Hourly Partial Time</v>
          </cell>
          <cell r="BD3975" t="str">
            <v>D61</v>
          </cell>
          <cell r="BE3975" t="str">
            <v>Hourly Partial Time</v>
          </cell>
          <cell r="BF3975">
            <v>11860</v>
          </cell>
          <cell r="BG3975">
            <v>1738</v>
          </cell>
          <cell r="BH3975">
            <v>2</v>
          </cell>
          <cell r="BI3975">
            <v>2000</v>
          </cell>
          <cell r="BJ3975">
            <v>6500</v>
          </cell>
          <cell r="BK3975">
            <v>6500</v>
          </cell>
          <cell r="BL3975">
            <v>5200</v>
          </cell>
        </row>
        <row r="3976">
          <cell r="B3976">
            <v>18495</v>
          </cell>
          <cell r="C3976">
            <v>13541</v>
          </cell>
          <cell r="D3976">
            <v>216707</v>
          </cell>
          <cell r="E3976" t="str">
            <v>Matan Cohen</v>
          </cell>
          <cell r="F3976" t="str">
            <v>SOFTWARE DEVELOPER</v>
          </cell>
          <cell r="G3976" t="str">
            <v>Hourly Partial Time</v>
          </cell>
          <cell r="H3976" t="str">
            <v>Products - R&amp;D</v>
          </cell>
          <cell r="I3976" t="str">
            <v>TEL-AVIV</v>
          </cell>
          <cell r="J3976" t="str">
            <v>Israel</v>
          </cell>
          <cell r="K3976">
            <v>43317</v>
          </cell>
          <cell r="L3976" t="str">
            <v>IL</v>
          </cell>
          <cell r="M3976" t="str">
            <v>D61S</v>
          </cell>
          <cell r="N3976" t="str">
            <v>D</v>
          </cell>
          <cell r="O3976" t="str">
            <v>6</v>
          </cell>
          <cell r="P3976" t="str">
            <v>Regular</v>
          </cell>
          <cell r="T3976">
            <v>1</v>
          </cell>
          <cell r="U3976" t="str">
            <v>ILS</v>
          </cell>
          <cell r="V3976" t="str">
            <v>Products - R&amp;D</v>
          </cell>
          <cell r="W3976" t="str">
            <v>Dorit Dor</v>
          </cell>
          <cell r="Y3976" t="str">
            <v>Not Eligible - Left</v>
          </cell>
          <cell r="Z3976">
            <v>11721</v>
          </cell>
          <cell r="AA3976">
            <v>43211.059907834104</v>
          </cell>
          <cell r="AB3976">
            <v>11721</v>
          </cell>
          <cell r="AC3976">
            <v>43211.059907834104</v>
          </cell>
        </row>
        <row r="3977">
          <cell r="B3977">
            <v>18608</v>
          </cell>
          <cell r="C3977">
            <v>13654</v>
          </cell>
          <cell r="D3977">
            <v>54564</v>
          </cell>
          <cell r="E3977" t="str">
            <v>Ofir Marie Cohen</v>
          </cell>
          <cell r="F3977" t="str">
            <v>SOFTWARE DEVELOPER</v>
          </cell>
          <cell r="G3977" t="str">
            <v>Employee</v>
          </cell>
          <cell r="H3977" t="str">
            <v>Products - R&amp;D</v>
          </cell>
          <cell r="I3977" t="str">
            <v>TEL-AVIV</v>
          </cell>
          <cell r="J3977" t="str">
            <v>Israel</v>
          </cell>
          <cell r="K3977">
            <v>43339</v>
          </cell>
          <cell r="L3977" t="str">
            <v>IL</v>
          </cell>
          <cell r="M3977" t="str">
            <v>D61P</v>
          </cell>
          <cell r="N3977" t="str">
            <v>D</v>
          </cell>
          <cell r="O3977" t="str">
            <v>6</v>
          </cell>
          <cell r="P3977" t="str">
            <v>Regular</v>
          </cell>
          <cell r="T3977">
            <v>1</v>
          </cell>
          <cell r="U3977" t="str">
            <v>ILS</v>
          </cell>
          <cell r="V3977" t="str">
            <v>Products - R&amp;D</v>
          </cell>
          <cell r="W3977" t="str">
            <v>Dorit Dor</v>
          </cell>
          <cell r="Y3977" t="str">
            <v>Eligible</v>
          </cell>
          <cell r="Z3977">
            <v>20500</v>
          </cell>
          <cell r="AA3977">
            <v>75576.036866359456</v>
          </cell>
          <cell r="AB3977">
            <v>20500</v>
          </cell>
          <cell r="AC3977">
            <v>75576.036866359456</v>
          </cell>
          <cell r="AD3977">
            <v>3</v>
          </cell>
          <cell r="AE3977" t="str">
            <v>D61</v>
          </cell>
          <cell r="AF3977">
            <v>16000</v>
          </cell>
          <cell r="AG3977">
            <v>23000</v>
          </cell>
          <cell r="AH3977">
            <v>0.64</v>
          </cell>
          <cell r="AI3977">
            <v>3</v>
          </cell>
          <cell r="AJ3977">
            <v>0</v>
          </cell>
          <cell r="AK3977">
            <v>20910</v>
          </cell>
          <cell r="AL3977">
            <v>2.0000000000000018E-2</v>
          </cell>
          <cell r="AM3977">
            <v>77087.557603686641</v>
          </cell>
          <cell r="AN3977">
            <v>1511.5207373271842</v>
          </cell>
          <cell r="AO3977">
            <v>-9.0869565217391313E-2</v>
          </cell>
          <cell r="AQ3977">
            <v>6500</v>
          </cell>
          <cell r="AR3977">
            <v>86000</v>
          </cell>
          <cell r="AS3977">
            <v>0.17</v>
          </cell>
          <cell r="AT3977">
            <v>1</v>
          </cell>
          <cell r="AU3977">
            <v>0</v>
          </cell>
          <cell r="AV3977">
            <v>20910</v>
          </cell>
          <cell r="AW3977">
            <v>77087.557603686641</v>
          </cell>
          <cell r="AX3977">
            <v>2.0000000000000018E-2</v>
          </cell>
          <cell r="AY3977">
            <v>1511.5207373271842</v>
          </cell>
          <cell r="AZ3977" t="str">
            <v>Regular Bonus</v>
          </cell>
          <cell r="BA3977" t="str">
            <v>Regular BonusEligible</v>
          </cell>
          <cell r="BB3977" t="str">
            <v>Regular BonusIsrael</v>
          </cell>
          <cell r="BC3977" t="str">
            <v>Regular BonusIsrael Employee</v>
          </cell>
          <cell r="BD3977" t="str">
            <v>D65</v>
          </cell>
          <cell r="BE3977" t="str">
            <v>Employee</v>
          </cell>
          <cell r="BF3977">
            <v>20500</v>
          </cell>
          <cell r="BG3977">
            <v>20000</v>
          </cell>
          <cell r="BH3977">
            <v>3</v>
          </cell>
          <cell r="BI3977">
            <v>4000</v>
          </cell>
          <cell r="BJ3977">
            <v>22000</v>
          </cell>
          <cell r="BK3977">
            <v>22000</v>
          </cell>
          <cell r="BL3977">
            <v>17600</v>
          </cell>
        </row>
        <row r="3978">
          <cell r="B3978">
            <v>18574</v>
          </cell>
          <cell r="C3978">
            <v>13620</v>
          </cell>
          <cell r="D3978">
            <v>136478</v>
          </cell>
          <cell r="E3978" t="str">
            <v>Ali Safadi</v>
          </cell>
          <cell r="F3978" t="str">
            <v>SOFTWARE DEVELOPER</v>
          </cell>
          <cell r="G3978" t="str">
            <v>Employee</v>
          </cell>
          <cell r="H3978" t="str">
            <v>Products - R&amp;D</v>
          </cell>
          <cell r="I3978" t="str">
            <v>TEL-AVIV</v>
          </cell>
          <cell r="J3978" t="str">
            <v>Israel</v>
          </cell>
          <cell r="K3978">
            <v>43339</v>
          </cell>
          <cell r="L3978" t="str">
            <v>IL</v>
          </cell>
          <cell r="M3978" t="str">
            <v>D61P</v>
          </cell>
          <cell r="N3978" t="str">
            <v>D</v>
          </cell>
          <cell r="O3978" t="str">
            <v>6</v>
          </cell>
          <cell r="P3978" t="str">
            <v>Regular</v>
          </cell>
          <cell r="T3978">
            <v>1</v>
          </cell>
          <cell r="U3978" t="str">
            <v>ILS</v>
          </cell>
          <cell r="V3978" t="str">
            <v>Products - R&amp;D</v>
          </cell>
          <cell r="W3978" t="str">
            <v>Dorit Dor</v>
          </cell>
          <cell r="Y3978" t="str">
            <v>Eligible</v>
          </cell>
          <cell r="Z3978">
            <v>19000</v>
          </cell>
          <cell r="AA3978">
            <v>70046.082949308751</v>
          </cell>
          <cell r="AB3978">
            <v>19000</v>
          </cell>
          <cell r="AC3978">
            <v>70046.082949308751</v>
          </cell>
          <cell r="AD3978">
            <v>2</v>
          </cell>
          <cell r="AE3978" t="str">
            <v>D61</v>
          </cell>
          <cell r="AF3978">
            <v>16000</v>
          </cell>
          <cell r="AG3978">
            <v>23000</v>
          </cell>
          <cell r="AH3978">
            <v>0.42</v>
          </cell>
          <cell r="AI3978">
            <v>2</v>
          </cell>
          <cell r="AJ3978">
            <v>0</v>
          </cell>
          <cell r="AK3978">
            <v>19000</v>
          </cell>
          <cell r="AL3978">
            <v>0</v>
          </cell>
          <cell r="AM3978">
            <v>70046.082949308751</v>
          </cell>
          <cell r="AN3978">
            <v>0</v>
          </cell>
          <cell r="AO3978">
            <v>-0.17391304347826086</v>
          </cell>
          <cell r="AP3978" t="str">
            <v>Rated 2 - no recommendation</v>
          </cell>
          <cell r="AQ3978">
            <v>6500</v>
          </cell>
          <cell r="AR3978">
            <v>86000</v>
          </cell>
          <cell r="AS3978">
            <v>0.15</v>
          </cell>
          <cell r="AT3978">
            <v>1</v>
          </cell>
          <cell r="AU3978">
            <v>0</v>
          </cell>
          <cell r="AV3978">
            <v>19000</v>
          </cell>
          <cell r="AW3978">
            <v>70046.082949308751</v>
          </cell>
          <cell r="AX3978">
            <v>0</v>
          </cell>
          <cell r="AY3978">
            <v>0</v>
          </cell>
          <cell r="AZ3978" t="str">
            <v>Regular Bonus</v>
          </cell>
          <cell r="BA3978" t="str">
            <v>Regular BonusEligible</v>
          </cell>
          <cell r="BB3978" t="str">
            <v>Regular BonusIsrael</v>
          </cell>
          <cell r="BC3978" t="str">
            <v>Regular BonusIsrael Employee</v>
          </cell>
          <cell r="BD3978" t="str">
            <v>D65</v>
          </cell>
          <cell r="BE3978" t="str">
            <v>Employee</v>
          </cell>
          <cell r="BF3978">
            <v>19000</v>
          </cell>
          <cell r="BG3978">
            <v>20000</v>
          </cell>
          <cell r="BH3978">
            <v>3</v>
          </cell>
          <cell r="BI3978">
            <v>4000</v>
          </cell>
          <cell r="BJ3978">
            <v>14000</v>
          </cell>
          <cell r="BK3978">
            <v>14000</v>
          </cell>
          <cell r="BL3978">
            <v>11200</v>
          </cell>
        </row>
        <row r="3979">
          <cell r="B3979">
            <v>18645</v>
          </cell>
          <cell r="C3979">
            <v>13690</v>
          </cell>
          <cell r="D3979">
            <v>224431</v>
          </cell>
          <cell r="E3979" t="str">
            <v>Mohannad Abu Ahmad</v>
          </cell>
          <cell r="F3979" t="str">
            <v>SMB SOFTWARE DEVELOPER</v>
          </cell>
          <cell r="G3979" t="str">
            <v>Employee</v>
          </cell>
          <cell r="H3979" t="str">
            <v>Products - R&amp;D</v>
          </cell>
          <cell r="I3979" t="str">
            <v>TEL-AVIV</v>
          </cell>
          <cell r="J3979" t="str">
            <v>Israel</v>
          </cell>
          <cell r="K3979">
            <v>43342</v>
          </cell>
          <cell r="L3979" t="str">
            <v>IL</v>
          </cell>
          <cell r="M3979" t="str">
            <v>D61P</v>
          </cell>
          <cell r="N3979" t="str">
            <v>D</v>
          </cell>
          <cell r="O3979" t="str">
            <v>6</v>
          </cell>
          <cell r="P3979" t="str">
            <v>Regular</v>
          </cell>
          <cell r="T3979">
            <v>1</v>
          </cell>
          <cell r="U3979" t="str">
            <v>ILS</v>
          </cell>
          <cell r="V3979" t="str">
            <v>Products - R&amp;D</v>
          </cell>
          <cell r="W3979" t="str">
            <v>Dorit Dor</v>
          </cell>
          <cell r="Y3979" t="str">
            <v>Eligible</v>
          </cell>
          <cell r="Z3979">
            <v>19000</v>
          </cell>
          <cell r="AA3979">
            <v>70046.082949308751</v>
          </cell>
          <cell r="AB3979">
            <v>19000</v>
          </cell>
          <cell r="AC3979">
            <v>70046.082949308751</v>
          </cell>
          <cell r="AD3979">
            <v>2</v>
          </cell>
          <cell r="AE3979" t="str">
            <v>D61</v>
          </cell>
          <cell r="AF3979">
            <v>16000</v>
          </cell>
          <cell r="AG3979">
            <v>23000</v>
          </cell>
          <cell r="AH3979">
            <v>0.42</v>
          </cell>
          <cell r="AI3979">
            <v>2</v>
          </cell>
          <cell r="AJ3979">
            <v>0</v>
          </cell>
          <cell r="AK3979">
            <v>19000</v>
          </cell>
          <cell r="AL3979">
            <v>0</v>
          </cell>
          <cell r="AM3979">
            <v>70046.082949308751</v>
          </cell>
          <cell r="AN3979">
            <v>0</v>
          </cell>
          <cell r="AO3979">
            <v>-0.17391304347826086</v>
          </cell>
          <cell r="AP3979" t="str">
            <v>Rated 2 - no recommendation</v>
          </cell>
          <cell r="AQ3979">
            <v>6500</v>
          </cell>
          <cell r="AR3979">
            <v>86000</v>
          </cell>
          <cell r="AS3979">
            <v>0.15</v>
          </cell>
          <cell r="AT3979">
            <v>1</v>
          </cell>
          <cell r="AU3979">
            <v>0</v>
          </cell>
          <cell r="AV3979">
            <v>19000</v>
          </cell>
          <cell r="AW3979">
            <v>70046.082949308751</v>
          </cell>
          <cell r="AX3979">
            <v>0</v>
          </cell>
          <cell r="AY3979">
            <v>0</v>
          </cell>
          <cell r="AZ3979" t="str">
            <v>Regular Bonus</v>
          </cell>
          <cell r="BA3979" t="str">
            <v>Regular BonusEligible</v>
          </cell>
          <cell r="BB3979" t="str">
            <v>Regular BonusIsrael</v>
          </cell>
          <cell r="BC3979" t="str">
            <v>Regular BonusIsrael Employee</v>
          </cell>
          <cell r="BD3979" t="str">
            <v>D65</v>
          </cell>
          <cell r="BE3979" t="str">
            <v>Employee</v>
          </cell>
          <cell r="BF3979">
            <v>19000</v>
          </cell>
          <cell r="BG3979">
            <v>8174</v>
          </cell>
          <cell r="BH3979">
            <v>3</v>
          </cell>
          <cell r="BI3979">
            <v>4000</v>
          </cell>
          <cell r="BJ3979">
            <v>14000</v>
          </cell>
          <cell r="BK3979">
            <v>14000</v>
          </cell>
          <cell r="BL3979">
            <v>11200</v>
          </cell>
        </row>
        <row r="3980">
          <cell r="B3980">
            <v>18591</v>
          </cell>
          <cell r="C3980">
            <v>13637</v>
          </cell>
          <cell r="D3980">
            <v>228326</v>
          </cell>
          <cell r="E3980" t="str">
            <v>Israel Yakovson</v>
          </cell>
          <cell r="F3980" t="str">
            <v>SOFTWARE DEVELOPER</v>
          </cell>
          <cell r="G3980" t="str">
            <v>Employee</v>
          </cell>
          <cell r="H3980" t="str">
            <v>Products - R&amp;D</v>
          </cell>
          <cell r="I3980" t="str">
            <v>TEL-AVIV</v>
          </cell>
          <cell r="J3980" t="str">
            <v>Israel</v>
          </cell>
          <cell r="K3980">
            <v>43332</v>
          </cell>
          <cell r="L3980" t="str">
            <v>IL</v>
          </cell>
          <cell r="M3980" t="str">
            <v>D61P</v>
          </cell>
          <cell r="N3980" t="str">
            <v>D</v>
          </cell>
          <cell r="O3980" t="str">
            <v>6</v>
          </cell>
          <cell r="P3980" t="str">
            <v>Regular</v>
          </cell>
          <cell r="T3980">
            <v>1</v>
          </cell>
          <cell r="U3980" t="str">
            <v>ILS</v>
          </cell>
          <cell r="V3980" t="str">
            <v>Products - R&amp;D</v>
          </cell>
          <cell r="W3980" t="str">
            <v>Dorit Dor</v>
          </cell>
          <cell r="Y3980" t="str">
            <v>Eligible</v>
          </cell>
          <cell r="Z3980">
            <v>18000</v>
          </cell>
          <cell r="AA3980">
            <v>66359.447004608301</v>
          </cell>
          <cell r="AB3980">
            <v>18000</v>
          </cell>
          <cell r="AC3980">
            <v>66359.447004608301</v>
          </cell>
          <cell r="AD3980">
            <v>2</v>
          </cell>
          <cell r="AE3980" t="str">
            <v>D61</v>
          </cell>
          <cell r="AF3980">
            <v>16000</v>
          </cell>
          <cell r="AG3980">
            <v>23000</v>
          </cell>
          <cell r="AH3980">
            <v>0.28000000000000003</v>
          </cell>
          <cell r="AI3980">
            <v>2</v>
          </cell>
          <cell r="AJ3980">
            <v>0</v>
          </cell>
          <cell r="AK3980">
            <v>18000</v>
          </cell>
          <cell r="AL3980">
            <v>0</v>
          </cell>
          <cell r="AM3980">
            <v>66359.447004608301</v>
          </cell>
          <cell r="AN3980">
            <v>0</v>
          </cell>
          <cell r="AO3980">
            <v>-0.21739130434782605</v>
          </cell>
          <cell r="AP3980" t="str">
            <v>Rated 2 - no recommendation</v>
          </cell>
          <cell r="AQ3980">
            <v>6500</v>
          </cell>
          <cell r="AR3980">
            <v>86000</v>
          </cell>
          <cell r="AS3980">
            <v>0.14000000000000001</v>
          </cell>
          <cell r="AT3980">
            <v>1</v>
          </cell>
          <cell r="AU3980">
            <v>0</v>
          </cell>
          <cell r="AV3980">
            <v>18000</v>
          </cell>
          <cell r="AW3980">
            <v>66359.447004608301</v>
          </cell>
          <cell r="AX3980">
            <v>0</v>
          </cell>
          <cell r="AY3980">
            <v>0</v>
          </cell>
          <cell r="AZ3980" t="str">
            <v>Regular Bonus</v>
          </cell>
          <cell r="BA3980" t="str">
            <v>Regular BonusEligible</v>
          </cell>
          <cell r="BB3980" t="str">
            <v>Regular BonusIsrael</v>
          </cell>
          <cell r="BC3980" t="str">
            <v>Regular BonusIsrael Employee</v>
          </cell>
          <cell r="BD3980" t="str">
            <v>D65</v>
          </cell>
          <cell r="BE3980" t="str">
            <v>Employee</v>
          </cell>
          <cell r="BF3980">
            <v>18000</v>
          </cell>
          <cell r="BG3980">
            <v>8634</v>
          </cell>
          <cell r="BH3980">
            <v>3</v>
          </cell>
          <cell r="BI3980">
            <v>4000</v>
          </cell>
          <cell r="BJ3980">
            <v>14000</v>
          </cell>
          <cell r="BK3980">
            <v>14000</v>
          </cell>
          <cell r="BL3980">
            <v>11200</v>
          </cell>
        </row>
        <row r="3981">
          <cell r="B3981">
            <v>18892</v>
          </cell>
          <cell r="C3981">
            <v>13936</v>
          </cell>
          <cell r="D3981">
            <v>214178</v>
          </cell>
          <cell r="E3981" t="str">
            <v>Gal Zimmerman</v>
          </cell>
          <cell r="F3981" t="str">
            <v>TECHNOLOGY LEADER</v>
          </cell>
          <cell r="G3981" t="str">
            <v>Employee</v>
          </cell>
          <cell r="H3981" t="str">
            <v>Products - R&amp;D</v>
          </cell>
          <cell r="I3981" t="str">
            <v>TEL-AVIV</v>
          </cell>
          <cell r="J3981" t="str">
            <v>Israel</v>
          </cell>
          <cell r="K3981">
            <v>43394</v>
          </cell>
          <cell r="L3981" t="str">
            <v>IL</v>
          </cell>
          <cell r="M3981" t="str">
            <v>D41P</v>
          </cell>
          <cell r="N3981" t="str">
            <v>D</v>
          </cell>
          <cell r="O3981" t="str">
            <v>4</v>
          </cell>
          <cell r="P3981" t="str">
            <v>Regular</v>
          </cell>
          <cell r="T3981">
            <v>1</v>
          </cell>
          <cell r="U3981" t="str">
            <v>ILS</v>
          </cell>
          <cell r="V3981" t="str">
            <v>Products - R&amp;D</v>
          </cell>
          <cell r="W3981" t="str">
            <v>Dorit Dor</v>
          </cell>
          <cell r="Y3981" t="str">
            <v>Eligible</v>
          </cell>
          <cell r="Z3981">
            <v>33000</v>
          </cell>
          <cell r="AA3981">
            <v>121658.98617511521</v>
          </cell>
          <cell r="AB3981">
            <v>33000</v>
          </cell>
          <cell r="AC3981">
            <v>121658.98617511521</v>
          </cell>
          <cell r="AD3981">
            <v>3</v>
          </cell>
          <cell r="AE3981" t="str">
            <v>D41</v>
          </cell>
          <cell r="AF3981">
            <v>25500</v>
          </cell>
          <cell r="AG3981">
            <v>37000</v>
          </cell>
          <cell r="AH3981">
            <v>0.65</v>
          </cell>
          <cell r="AI3981">
            <v>3</v>
          </cell>
          <cell r="AJ3981">
            <v>0</v>
          </cell>
          <cell r="AK3981">
            <v>33660</v>
          </cell>
          <cell r="AL3981">
            <v>2.0000000000000018E-2</v>
          </cell>
          <cell r="AM3981">
            <v>124092.16589861752</v>
          </cell>
          <cell r="AN3981">
            <v>2433.1797235023114</v>
          </cell>
          <cell r="AO3981">
            <v>-9.0270270270270236E-2</v>
          </cell>
          <cell r="AQ3981">
            <v>6500</v>
          </cell>
          <cell r="AR3981">
            <v>86000</v>
          </cell>
          <cell r="AS3981">
            <v>0.33</v>
          </cell>
          <cell r="AT3981">
            <v>1</v>
          </cell>
          <cell r="AU3981">
            <v>0</v>
          </cell>
          <cell r="AV3981">
            <v>33660</v>
          </cell>
          <cell r="AW3981">
            <v>124092.16589861752</v>
          </cell>
          <cell r="AX3981">
            <v>2.0000000000000018E-2</v>
          </cell>
          <cell r="AY3981">
            <v>2433.1797235023114</v>
          </cell>
          <cell r="AZ3981" t="str">
            <v>Regular Bonus</v>
          </cell>
          <cell r="BA3981" t="str">
            <v>Regular BonusEligible</v>
          </cell>
          <cell r="BB3981" t="str">
            <v>Regular BonusIsrael</v>
          </cell>
          <cell r="BC3981" t="str">
            <v>Regular BonusIsrael Employee</v>
          </cell>
          <cell r="BD3981" t="str">
            <v>D45</v>
          </cell>
          <cell r="BE3981" t="str">
            <v>Employee</v>
          </cell>
          <cell r="BF3981">
            <v>33000</v>
          </cell>
          <cell r="BG3981">
            <v>31000</v>
          </cell>
          <cell r="BH3981">
            <v>2</v>
          </cell>
          <cell r="BI3981">
            <v>4000</v>
          </cell>
          <cell r="BJ3981">
            <v>43000</v>
          </cell>
          <cell r="BK3981">
            <v>43000</v>
          </cell>
          <cell r="BL3981">
            <v>34400</v>
          </cell>
        </row>
        <row r="3982">
          <cell r="B3982">
            <v>14700</v>
          </cell>
          <cell r="C3982">
            <v>9648</v>
          </cell>
          <cell r="D3982">
            <v>84986</v>
          </cell>
          <cell r="E3982" t="str">
            <v>Sharone Zehavi</v>
          </cell>
          <cell r="F3982" t="str">
            <v>SOFTWARE DEVELOPER</v>
          </cell>
          <cell r="G3982" t="str">
            <v>Employee</v>
          </cell>
          <cell r="H3982" t="str">
            <v>Products - R&amp;D</v>
          </cell>
          <cell r="I3982" t="str">
            <v>TEL-AVIV</v>
          </cell>
          <cell r="J3982" t="str">
            <v>Israel</v>
          </cell>
          <cell r="K3982">
            <v>42401</v>
          </cell>
          <cell r="L3982" t="str">
            <v>IL</v>
          </cell>
          <cell r="M3982" t="str">
            <v>D41P</v>
          </cell>
          <cell r="N3982" t="str">
            <v>D</v>
          </cell>
          <cell r="O3982" t="str">
            <v>4</v>
          </cell>
          <cell r="P3982" t="str">
            <v>Regular</v>
          </cell>
          <cell r="T3982">
            <v>1</v>
          </cell>
          <cell r="U3982" t="str">
            <v>ILS</v>
          </cell>
          <cell r="V3982" t="str">
            <v>Products - R&amp;D</v>
          </cell>
          <cell r="W3982" t="str">
            <v>Dorit Dor</v>
          </cell>
          <cell r="Y3982" t="str">
            <v>Eligible</v>
          </cell>
          <cell r="Z3982">
            <v>28800</v>
          </cell>
          <cell r="AA3982">
            <v>106175.11520737328</v>
          </cell>
          <cell r="AB3982">
            <v>28800</v>
          </cell>
          <cell r="AC3982">
            <v>106175.11520737328</v>
          </cell>
          <cell r="AD3982">
            <v>2</v>
          </cell>
          <cell r="AE3982" t="str">
            <v>D41</v>
          </cell>
          <cell r="AF3982">
            <v>25500</v>
          </cell>
          <cell r="AG3982">
            <v>37000</v>
          </cell>
          <cell r="AH3982">
            <v>0.28000000000000003</v>
          </cell>
          <cell r="AI3982">
            <v>2</v>
          </cell>
          <cell r="AJ3982">
            <v>0</v>
          </cell>
          <cell r="AK3982">
            <v>28800</v>
          </cell>
          <cell r="AL3982">
            <v>0</v>
          </cell>
          <cell r="AM3982">
            <v>106175.11520737328</v>
          </cell>
          <cell r="AN3982">
            <v>0</v>
          </cell>
          <cell r="AO3982">
            <v>-0.22162162162162158</v>
          </cell>
          <cell r="AP3982" t="str">
            <v>Rated 2 - no recommendation</v>
          </cell>
          <cell r="AQ3982">
            <v>6500</v>
          </cell>
          <cell r="AR3982">
            <v>86000</v>
          </cell>
          <cell r="AS3982">
            <v>0.28000000000000003</v>
          </cell>
          <cell r="AT3982">
            <v>1</v>
          </cell>
          <cell r="AU3982">
            <v>0</v>
          </cell>
          <cell r="AV3982">
            <v>28800</v>
          </cell>
          <cell r="AW3982">
            <v>106175.11520737328</v>
          </cell>
          <cell r="AX3982">
            <v>0</v>
          </cell>
          <cell r="AY3982">
            <v>0</v>
          </cell>
          <cell r="AZ3982" t="str">
            <v>Regular Bonus</v>
          </cell>
          <cell r="BA3982" t="str">
            <v>Regular BonusEligible</v>
          </cell>
          <cell r="BB3982" t="str">
            <v>Regular BonusIsrael</v>
          </cell>
          <cell r="BC3982" t="str">
            <v>Regular BonusIsrael Employee</v>
          </cell>
          <cell r="BD3982" t="str">
            <v>D45</v>
          </cell>
          <cell r="BE3982" t="str">
            <v>Employee</v>
          </cell>
          <cell r="BF3982">
            <v>28800</v>
          </cell>
          <cell r="BG3982">
            <v>25000</v>
          </cell>
          <cell r="BH3982">
            <v>2</v>
          </cell>
          <cell r="BI3982">
            <v>4000</v>
          </cell>
          <cell r="BJ3982">
            <v>31000</v>
          </cell>
          <cell r="BK3982">
            <v>31000</v>
          </cell>
          <cell r="BL3982">
            <v>24800</v>
          </cell>
        </row>
        <row r="3983">
          <cell r="B3983">
            <v>18925</v>
          </cell>
          <cell r="C3983">
            <v>13969</v>
          </cell>
          <cell r="D3983">
            <v>169803</v>
          </cell>
          <cell r="E3983" t="str">
            <v>Owais Ekteelat</v>
          </cell>
          <cell r="F3983" t="str">
            <v>SOFTWARE DEVELOPER</v>
          </cell>
          <cell r="G3983" t="str">
            <v>Employee</v>
          </cell>
          <cell r="H3983" t="str">
            <v>Products - R&amp;D</v>
          </cell>
          <cell r="I3983" t="str">
            <v>TEL-AVIV</v>
          </cell>
          <cell r="J3983" t="str">
            <v>Israel</v>
          </cell>
          <cell r="K3983">
            <v>43395</v>
          </cell>
          <cell r="L3983" t="str">
            <v>IL</v>
          </cell>
          <cell r="M3983" t="str">
            <v>D61P</v>
          </cell>
          <cell r="N3983" t="str">
            <v>D</v>
          </cell>
          <cell r="O3983" t="str">
            <v>6</v>
          </cell>
          <cell r="P3983" t="str">
            <v>Regular</v>
          </cell>
          <cell r="T3983">
            <v>1</v>
          </cell>
          <cell r="U3983" t="str">
            <v>ILS</v>
          </cell>
          <cell r="V3983" t="str">
            <v>Products - R&amp;D</v>
          </cell>
          <cell r="W3983" t="str">
            <v>Dorit Dor</v>
          </cell>
          <cell r="Y3983" t="str">
            <v>Eligible</v>
          </cell>
          <cell r="Z3983">
            <v>18000</v>
          </cell>
          <cell r="AA3983">
            <v>66359.447004608301</v>
          </cell>
          <cell r="AB3983">
            <v>18000</v>
          </cell>
          <cell r="AC3983">
            <v>66359.447004608301</v>
          </cell>
          <cell r="AD3983">
            <v>2</v>
          </cell>
          <cell r="AE3983" t="str">
            <v>D61</v>
          </cell>
          <cell r="AF3983">
            <v>16000</v>
          </cell>
          <cell r="AG3983">
            <v>23000</v>
          </cell>
          <cell r="AH3983">
            <v>0.28000000000000003</v>
          </cell>
          <cell r="AI3983">
            <v>2</v>
          </cell>
          <cell r="AJ3983">
            <v>0</v>
          </cell>
          <cell r="AK3983">
            <v>18000</v>
          </cell>
          <cell r="AL3983">
            <v>0</v>
          </cell>
          <cell r="AM3983">
            <v>66359.447004608301</v>
          </cell>
          <cell r="AN3983">
            <v>0</v>
          </cell>
          <cell r="AO3983">
            <v>-0.21739130434782605</v>
          </cell>
          <cell r="AP3983" t="str">
            <v>Rated 2 - no recommendation</v>
          </cell>
          <cell r="AQ3983">
            <v>6500</v>
          </cell>
          <cell r="AR3983">
            <v>86000</v>
          </cell>
          <cell r="AS3983">
            <v>0.14000000000000001</v>
          </cell>
          <cell r="AT3983">
            <v>1</v>
          </cell>
          <cell r="AU3983">
            <v>0</v>
          </cell>
          <cell r="AV3983">
            <v>18000</v>
          </cell>
          <cell r="AW3983">
            <v>66359.447004608301</v>
          </cell>
          <cell r="AX3983">
            <v>0</v>
          </cell>
          <cell r="AY3983">
            <v>0</v>
          </cell>
          <cell r="AZ3983" t="str">
            <v>Regular Bonus</v>
          </cell>
          <cell r="BA3983" t="str">
            <v>Regular BonusEligible</v>
          </cell>
          <cell r="BB3983" t="str">
            <v>Regular BonusIsrael</v>
          </cell>
          <cell r="BC3983" t="str">
            <v>Regular BonusIsrael Employee</v>
          </cell>
          <cell r="BD3983" t="str">
            <v>D65</v>
          </cell>
          <cell r="BE3983" t="str">
            <v>Employee</v>
          </cell>
          <cell r="BF3983">
            <v>18000</v>
          </cell>
          <cell r="BG3983">
            <v>10125</v>
          </cell>
          <cell r="BH3983">
            <v>2</v>
          </cell>
          <cell r="BI3983">
            <v>4000</v>
          </cell>
          <cell r="BJ3983">
            <v>14000</v>
          </cell>
          <cell r="BK3983">
            <v>14000</v>
          </cell>
          <cell r="BL3983">
            <v>11200</v>
          </cell>
        </row>
        <row r="3984">
          <cell r="B3984">
            <v>19015</v>
          </cell>
          <cell r="C3984">
            <v>14073</v>
          </cell>
          <cell r="E3984" t="str">
            <v>Keren Gafni Chen</v>
          </cell>
          <cell r="F3984" t="str">
            <v>QA ENGINEER</v>
          </cell>
          <cell r="G3984" t="str">
            <v>Employee</v>
          </cell>
          <cell r="H3984" t="str">
            <v>Products - R&amp;D</v>
          </cell>
          <cell r="I3984" t="str">
            <v>TEL-AVIV</v>
          </cell>
          <cell r="J3984" t="str">
            <v>Israel</v>
          </cell>
          <cell r="K3984">
            <v>43282</v>
          </cell>
          <cell r="L3984" t="str">
            <v>IL</v>
          </cell>
          <cell r="M3984" t="str">
            <v>T41P</v>
          </cell>
          <cell r="N3984" t="str">
            <v>T</v>
          </cell>
          <cell r="O3984" t="str">
            <v>4</v>
          </cell>
          <cell r="P3984" t="str">
            <v>Regular</v>
          </cell>
          <cell r="T3984">
            <v>1</v>
          </cell>
          <cell r="U3984" t="str">
            <v>ILS</v>
          </cell>
          <cell r="V3984" t="str">
            <v>Products - R&amp;D</v>
          </cell>
          <cell r="W3984" t="str">
            <v>Dorit Dor</v>
          </cell>
          <cell r="Y3984" t="str">
            <v>Eligible</v>
          </cell>
          <cell r="Z3984">
            <v>23000</v>
          </cell>
          <cell r="AA3984">
            <v>84792.626728110597</v>
          </cell>
          <cell r="AB3984">
            <v>23000</v>
          </cell>
          <cell r="AC3984">
            <v>84792.626728110597</v>
          </cell>
          <cell r="AD3984">
            <v>3</v>
          </cell>
          <cell r="AE3984" t="str">
            <v>T41</v>
          </cell>
          <cell r="AF3984">
            <v>16000</v>
          </cell>
          <cell r="AG3984">
            <v>26000</v>
          </cell>
          <cell r="AH3984">
            <v>0.7</v>
          </cell>
          <cell r="AI3984">
            <v>4</v>
          </cell>
          <cell r="AJ3984">
            <v>0</v>
          </cell>
          <cell r="AK3984">
            <v>23344.999999999996</v>
          </cell>
          <cell r="AL3984">
            <v>1.4999999999999902E-2</v>
          </cell>
          <cell r="AM3984">
            <v>86064.516129032243</v>
          </cell>
          <cell r="AN3984">
            <v>1271.8894009216456</v>
          </cell>
          <cell r="AO3984">
            <v>-0.10211538461538472</v>
          </cell>
          <cell r="AQ3984">
            <v>6500</v>
          </cell>
          <cell r="AR3984">
            <v>86000</v>
          </cell>
          <cell r="AS3984">
            <v>0.2</v>
          </cell>
          <cell r="AT3984">
            <v>1</v>
          </cell>
          <cell r="AU3984">
            <v>0</v>
          </cell>
          <cell r="AV3984">
            <v>23344.999999999996</v>
          </cell>
          <cell r="AW3984">
            <v>86064.516129032243</v>
          </cell>
          <cell r="AX3984">
            <v>1.4999999999999902E-2</v>
          </cell>
          <cell r="AY3984">
            <v>1271.8894009216456</v>
          </cell>
          <cell r="AZ3984" t="str">
            <v>Regular Bonus</v>
          </cell>
          <cell r="BA3984" t="str">
            <v>Regular BonusEligible</v>
          </cell>
          <cell r="BB3984" t="str">
            <v>Regular BonusIsrael</v>
          </cell>
          <cell r="BC3984" t="str">
            <v>Regular BonusIsrael Employee</v>
          </cell>
          <cell r="BD3984" t="str">
            <v>T41</v>
          </cell>
          <cell r="BE3984" t="str">
            <v>Employee</v>
          </cell>
          <cell r="BF3984">
            <v>23000</v>
          </cell>
          <cell r="BG3984">
            <v>25000</v>
          </cell>
          <cell r="BH3984">
            <v>3</v>
          </cell>
          <cell r="BI3984">
            <v>4000</v>
          </cell>
          <cell r="BJ3984">
            <v>25000</v>
          </cell>
          <cell r="BK3984">
            <v>25000</v>
          </cell>
          <cell r="BL3984">
            <v>20000</v>
          </cell>
        </row>
        <row r="3985">
          <cell r="B3985">
            <v>18959</v>
          </cell>
          <cell r="C3985">
            <v>14018</v>
          </cell>
          <cell r="D3985">
            <v>169807</v>
          </cell>
          <cell r="E3985" t="str">
            <v>Gal Yehuda</v>
          </cell>
          <cell r="F3985" t="str">
            <v>SOFTWARE DEVELOPER</v>
          </cell>
          <cell r="G3985" t="str">
            <v>Employee</v>
          </cell>
          <cell r="H3985" t="str">
            <v>Products - R&amp;D</v>
          </cell>
          <cell r="I3985" t="str">
            <v>TEL-AVIV</v>
          </cell>
          <cell r="J3985" t="str">
            <v>Israel</v>
          </cell>
          <cell r="K3985">
            <v>43402</v>
          </cell>
          <cell r="L3985" t="str">
            <v>IL</v>
          </cell>
          <cell r="M3985" t="str">
            <v>D65P</v>
          </cell>
          <cell r="N3985" t="str">
            <v>D</v>
          </cell>
          <cell r="O3985" t="str">
            <v>6</v>
          </cell>
          <cell r="P3985" t="str">
            <v>Regular</v>
          </cell>
          <cell r="T3985">
            <v>1</v>
          </cell>
          <cell r="U3985" t="str">
            <v>ILS</v>
          </cell>
          <cell r="V3985" t="str">
            <v>Products - R&amp;D</v>
          </cell>
          <cell r="W3985" t="str">
            <v>Dorit Dor</v>
          </cell>
          <cell r="Y3985" t="str">
            <v>Not Eligible - Left</v>
          </cell>
          <cell r="Z3985">
            <v>18000</v>
          </cell>
          <cell r="AA3985">
            <v>66359.447004608301</v>
          </cell>
          <cell r="AB3985">
            <v>18000</v>
          </cell>
          <cell r="AC3985">
            <v>66359.447004608301</v>
          </cell>
        </row>
        <row r="3986">
          <cell r="B3986">
            <v>18983</v>
          </cell>
          <cell r="C3986">
            <v>14041</v>
          </cell>
          <cell r="E3986" t="str">
            <v>Guy Ynon</v>
          </cell>
          <cell r="F3986" t="str">
            <v>QA ENGINEER</v>
          </cell>
          <cell r="G3986" t="str">
            <v>Employee</v>
          </cell>
          <cell r="H3986" t="str">
            <v>Products - R&amp;D</v>
          </cell>
          <cell r="I3986" t="str">
            <v>TEL-AVIV</v>
          </cell>
          <cell r="J3986" t="str">
            <v>Israel</v>
          </cell>
          <cell r="K3986">
            <v>43375</v>
          </cell>
          <cell r="L3986" t="str">
            <v>IL</v>
          </cell>
          <cell r="M3986" t="str">
            <v>T41P</v>
          </cell>
          <cell r="N3986" t="str">
            <v>T</v>
          </cell>
          <cell r="O3986" t="str">
            <v>4</v>
          </cell>
          <cell r="P3986" t="str">
            <v>Regular</v>
          </cell>
          <cell r="T3986">
            <v>1</v>
          </cell>
          <cell r="U3986" t="str">
            <v>ILS</v>
          </cell>
          <cell r="V3986" t="str">
            <v>Products - R&amp;D</v>
          </cell>
          <cell r="W3986" t="str">
            <v>Dorit Dor</v>
          </cell>
          <cell r="Y3986" t="str">
            <v>Eligible</v>
          </cell>
          <cell r="Z3986">
            <v>24000</v>
          </cell>
          <cell r="AA3986">
            <v>88479.262672811063</v>
          </cell>
          <cell r="AB3986">
            <v>24000</v>
          </cell>
          <cell r="AC3986">
            <v>88479.262672811063</v>
          </cell>
          <cell r="AD3986">
            <v>3</v>
          </cell>
          <cell r="AE3986" t="str">
            <v>T41</v>
          </cell>
          <cell r="AF3986">
            <v>16000</v>
          </cell>
          <cell r="AG3986">
            <v>26000</v>
          </cell>
          <cell r="AH3986">
            <v>0.8</v>
          </cell>
          <cell r="AI3986">
            <v>4</v>
          </cell>
          <cell r="AJ3986">
            <v>0</v>
          </cell>
          <cell r="AK3986">
            <v>24359.999999999996</v>
          </cell>
          <cell r="AL3986">
            <v>1.4999999999999902E-2</v>
          </cell>
          <cell r="AM3986">
            <v>89806.451612903213</v>
          </cell>
          <cell r="AN3986">
            <v>1327.18894009215</v>
          </cell>
          <cell r="AO3986">
            <v>-6.3076923076923253E-2</v>
          </cell>
          <cell r="AQ3986">
            <v>6500</v>
          </cell>
          <cell r="AR3986">
            <v>86000</v>
          </cell>
          <cell r="AS3986">
            <v>0.22</v>
          </cell>
          <cell r="AT3986">
            <v>1</v>
          </cell>
          <cell r="AU3986">
            <v>0</v>
          </cell>
          <cell r="AV3986">
            <v>24359.999999999996</v>
          </cell>
          <cell r="AW3986">
            <v>89806.451612903213</v>
          </cell>
          <cell r="AX3986">
            <v>1.4999999999999902E-2</v>
          </cell>
          <cell r="AY3986">
            <v>1327.18894009215</v>
          </cell>
          <cell r="AZ3986" t="str">
            <v>Regular Bonus</v>
          </cell>
          <cell r="BA3986" t="str">
            <v>Regular BonusEligible</v>
          </cell>
          <cell r="BB3986" t="str">
            <v>Regular BonusIsrael</v>
          </cell>
          <cell r="BC3986" t="str">
            <v>Regular BonusIsrael Employee</v>
          </cell>
          <cell r="BD3986" t="str">
            <v>T41</v>
          </cell>
          <cell r="BE3986" t="str">
            <v>Employee</v>
          </cell>
          <cell r="BF3986">
            <v>24000</v>
          </cell>
          <cell r="BG3986">
            <v>25000</v>
          </cell>
          <cell r="BH3986">
            <v>3</v>
          </cell>
          <cell r="BI3986">
            <v>4000</v>
          </cell>
          <cell r="BJ3986">
            <v>25000</v>
          </cell>
          <cell r="BK3986">
            <v>25000</v>
          </cell>
          <cell r="BL3986">
            <v>20000</v>
          </cell>
        </row>
        <row r="3987">
          <cell r="B3987">
            <v>18993</v>
          </cell>
          <cell r="C3987">
            <v>14051</v>
          </cell>
          <cell r="E3987" t="str">
            <v>Noga Harpaz</v>
          </cell>
          <cell r="F3987" t="str">
            <v>UX EXPERT</v>
          </cell>
          <cell r="G3987" t="str">
            <v>Employee</v>
          </cell>
          <cell r="H3987" t="str">
            <v>Products - R&amp;D</v>
          </cell>
          <cell r="I3987" t="str">
            <v>TEL-AVIV</v>
          </cell>
          <cell r="J3987" t="str">
            <v>Israel</v>
          </cell>
          <cell r="K3987">
            <v>43160</v>
          </cell>
          <cell r="L3987" t="str">
            <v>IL</v>
          </cell>
          <cell r="M3987" t="str">
            <v>T47P</v>
          </cell>
          <cell r="N3987" t="str">
            <v>T</v>
          </cell>
          <cell r="O3987" t="str">
            <v>4</v>
          </cell>
          <cell r="P3987" t="str">
            <v>Regular</v>
          </cell>
          <cell r="T3987">
            <v>1</v>
          </cell>
          <cell r="U3987" t="str">
            <v>ILS</v>
          </cell>
          <cell r="V3987" t="str">
            <v>Products - R&amp;D</v>
          </cell>
          <cell r="W3987" t="str">
            <v>Dorit Dor</v>
          </cell>
          <cell r="Y3987" t="str">
            <v>Eligible</v>
          </cell>
          <cell r="Z3987">
            <v>29000</v>
          </cell>
          <cell r="AA3987">
            <v>106912.44239631337</v>
          </cell>
          <cell r="AB3987">
            <v>29000</v>
          </cell>
          <cell r="AC3987">
            <v>106912.44239631337</v>
          </cell>
          <cell r="AD3987">
            <v>3</v>
          </cell>
          <cell r="AE3987" t="str">
            <v>T47</v>
          </cell>
          <cell r="AF3987">
            <v>20000</v>
          </cell>
          <cell r="AG3987">
            <v>29000</v>
          </cell>
          <cell r="AH3987">
            <v>1</v>
          </cell>
          <cell r="AI3987">
            <v>5</v>
          </cell>
          <cell r="AJ3987">
            <v>0</v>
          </cell>
          <cell r="AK3987">
            <v>29000</v>
          </cell>
          <cell r="AL3987">
            <v>0</v>
          </cell>
          <cell r="AM3987">
            <v>106912.44239631337</v>
          </cell>
          <cell r="AN3987">
            <v>0</v>
          </cell>
          <cell r="AO3987">
            <v>0</v>
          </cell>
          <cell r="AP3987" t="str">
            <v>At the top of the range</v>
          </cell>
          <cell r="AQ3987">
            <v>6500</v>
          </cell>
          <cell r="AR3987">
            <v>86000</v>
          </cell>
          <cell r="AS3987">
            <v>0.28000000000000003</v>
          </cell>
          <cell r="AT3987">
            <v>1</v>
          </cell>
          <cell r="AU3987">
            <v>0</v>
          </cell>
          <cell r="AV3987">
            <v>29000</v>
          </cell>
          <cell r="AW3987">
            <v>106912.44239631337</v>
          </cell>
          <cell r="AX3987">
            <v>0</v>
          </cell>
          <cell r="AY3987">
            <v>0</v>
          </cell>
          <cell r="AZ3987" t="str">
            <v>Regular Bonus</v>
          </cell>
          <cell r="BA3987" t="str">
            <v>Regular BonusEligible</v>
          </cell>
          <cell r="BB3987" t="str">
            <v>Regular BonusIsrael</v>
          </cell>
          <cell r="BC3987" t="str">
            <v>Regular BonusIsrael Employee</v>
          </cell>
          <cell r="BD3987" t="str">
            <v>D41</v>
          </cell>
          <cell r="BE3987" t="str">
            <v>Employee</v>
          </cell>
          <cell r="BF3987">
            <v>29000</v>
          </cell>
          <cell r="BG3987">
            <v>26374</v>
          </cell>
          <cell r="BH3987">
            <v>2</v>
          </cell>
          <cell r="BI3987">
            <v>4000</v>
          </cell>
          <cell r="BJ3987">
            <v>41000</v>
          </cell>
          <cell r="BK3987">
            <v>41000</v>
          </cell>
          <cell r="BL3987">
            <v>32800</v>
          </cell>
        </row>
        <row r="3988">
          <cell r="B3988">
            <v>18849</v>
          </cell>
          <cell r="C3988">
            <v>13893</v>
          </cell>
          <cell r="D3988">
            <v>193835</v>
          </cell>
          <cell r="E3988" t="str">
            <v>Lior Dolev</v>
          </cell>
          <cell r="F3988" t="str">
            <v>SOFTWARE DEVELOPER</v>
          </cell>
          <cell r="G3988" t="str">
            <v>Hourly Partial Time</v>
          </cell>
          <cell r="H3988" t="str">
            <v>Products - R&amp;D</v>
          </cell>
          <cell r="I3988" t="str">
            <v>TEL-AVIV</v>
          </cell>
          <cell r="J3988" t="str">
            <v>Israel</v>
          </cell>
          <cell r="K3988">
            <v>43558</v>
          </cell>
          <cell r="L3988" t="str">
            <v>IL</v>
          </cell>
          <cell r="M3988" t="str">
            <v>D51P</v>
          </cell>
          <cell r="N3988" t="str">
            <v>D</v>
          </cell>
          <cell r="O3988" t="str">
            <v>5</v>
          </cell>
          <cell r="P3988" t="str">
            <v>Regular</v>
          </cell>
          <cell r="T3988">
            <v>1</v>
          </cell>
          <cell r="U3988" t="str">
            <v>ILS</v>
          </cell>
          <cell r="V3988" t="str">
            <v>Products - R&amp;D</v>
          </cell>
          <cell r="W3988" t="str">
            <v>Dorit Dor</v>
          </cell>
          <cell r="Y3988" t="str">
            <v>Eligible</v>
          </cell>
          <cell r="Z3988">
            <v>30000</v>
          </cell>
          <cell r="AA3988">
            <v>110599.07834101382</v>
          </cell>
          <cell r="AB3988">
            <v>30000</v>
          </cell>
          <cell r="AC3988">
            <v>110599.07834101382</v>
          </cell>
          <cell r="AD3988">
            <v>5</v>
          </cell>
          <cell r="AE3988" t="str">
            <v>D51</v>
          </cell>
          <cell r="AF3988">
            <v>17440</v>
          </cell>
          <cell r="AG3988">
            <v>30460</v>
          </cell>
          <cell r="AH3988">
            <v>0.96</v>
          </cell>
          <cell r="AI3988">
            <v>5</v>
          </cell>
          <cell r="AJ3988">
            <v>0</v>
          </cell>
          <cell r="AK3988">
            <v>30900</v>
          </cell>
          <cell r="AL3988">
            <v>3.0000000000000027E-2</v>
          </cell>
          <cell r="AM3988">
            <v>113917.05069124425</v>
          </cell>
          <cell r="AN3988">
            <v>3317.9723502304259</v>
          </cell>
          <cell r="AO3988">
            <v>1.4445173998686833E-2</v>
          </cell>
          <cell r="AQ3988">
            <v>6500</v>
          </cell>
          <cell r="AR3988">
            <v>86000</v>
          </cell>
          <cell r="AS3988">
            <v>0.28999999999999998</v>
          </cell>
          <cell r="AT3988">
            <v>1</v>
          </cell>
          <cell r="AU3988">
            <v>0</v>
          </cell>
          <cell r="AV3988">
            <v>30900</v>
          </cell>
          <cell r="AW3988">
            <v>113917.05069124425</v>
          </cell>
          <cell r="AX3988">
            <v>3.0000000000000027E-2</v>
          </cell>
          <cell r="AY3988">
            <v>3317.9723502304259</v>
          </cell>
          <cell r="AZ3988" t="str">
            <v>Regular Bonus</v>
          </cell>
          <cell r="BA3988" t="str">
            <v>Regular BonusEligible</v>
          </cell>
          <cell r="BB3988" t="str">
            <v>Regular BonusIsrael</v>
          </cell>
          <cell r="BC3988" t="str">
            <v>Regular BonusIsrael Hourly Partial Time</v>
          </cell>
          <cell r="BD3988" t="str">
            <v>D55</v>
          </cell>
          <cell r="BE3988" t="str">
            <v>Hourly Partial Time</v>
          </cell>
          <cell r="BF3988">
            <v>30000</v>
          </cell>
          <cell r="BG3988">
            <v>16285</v>
          </cell>
          <cell r="BH3988">
            <v>4</v>
          </cell>
          <cell r="BI3988">
            <v>2000</v>
          </cell>
          <cell r="BJ3988">
            <v>27000</v>
          </cell>
          <cell r="BK3988">
            <v>27000</v>
          </cell>
          <cell r="BL3988">
            <v>21600</v>
          </cell>
        </row>
        <row r="3989">
          <cell r="B3989">
            <v>19158</v>
          </cell>
          <cell r="C3989">
            <v>14216</v>
          </cell>
          <cell r="D3989">
            <v>242765</v>
          </cell>
          <cell r="E3989" t="str">
            <v>Alex Erlich</v>
          </cell>
          <cell r="F3989" t="str">
            <v>SMB FIELD SOLUTIONS TEAM LEADER</v>
          </cell>
          <cell r="G3989" t="str">
            <v>Employee</v>
          </cell>
          <cell r="H3989" t="str">
            <v>Products - R&amp;D</v>
          </cell>
          <cell r="I3989" t="str">
            <v>TEL-AVIV</v>
          </cell>
          <cell r="J3989" t="str">
            <v>Israel</v>
          </cell>
          <cell r="K3989">
            <v>43423</v>
          </cell>
          <cell r="L3989" t="str">
            <v>IL</v>
          </cell>
          <cell r="M3989" t="str">
            <v>D41M</v>
          </cell>
          <cell r="N3989" t="str">
            <v>D</v>
          </cell>
          <cell r="O3989" t="str">
            <v>4</v>
          </cell>
          <cell r="P3989" t="str">
            <v>Regular</v>
          </cell>
          <cell r="T3989">
            <v>1</v>
          </cell>
          <cell r="U3989" t="str">
            <v>ILS</v>
          </cell>
          <cell r="V3989" t="str">
            <v>Products - R&amp;D</v>
          </cell>
          <cell r="W3989" t="str">
            <v>Dorit Dor</v>
          </cell>
          <cell r="Y3989" t="str">
            <v>Eligible</v>
          </cell>
          <cell r="Z3989">
            <v>32000</v>
          </cell>
          <cell r="AA3989">
            <v>117972.35023041476</v>
          </cell>
          <cell r="AB3989">
            <v>32000</v>
          </cell>
          <cell r="AC3989">
            <v>117972.35023041476</v>
          </cell>
          <cell r="AD3989">
            <v>2</v>
          </cell>
          <cell r="AE3989" t="str">
            <v>D41</v>
          </cell>
          <cell r="AF3989">
            <v>25500</v>
          </cell>
          <cell r="AG3989">
            <v>37000</v>
          </cell>
          <cell r="AH3989">
            <v>0.56000000000000005</v>
          </cell>
          <cell r="AI3989">
            <v>3</v>
          </cell>
          <cell r="AJ3989">
            <v>0</v>
          </cell>
          <cell r="AK3989">
            <v>32000</v>
          </cell>
          <cell r="AL3989">
            <v>0</v>
          </cell>
          <cell r="AM3989">
            <v>117972.35023041476</v>
          </cell>
          <cell r="AN3989">
            <v>0</v>
          </cell>
          <cell r="AO3989">
            <v>-0.13513513513513509</v>
          </cell>
          <cell r="AP3989" t="str">
            <v>Rated 2 - no recommendation</v>
          </cell>
          <cell r="AQ3989">
            <v>6500</v>
          </cell>
          <cell r="AR3989">
            <v>86000</v>
          </cell>
          <cell r="AS3989">
            <v>0.32</v>
          </cell>
          <cell r="AT3989">
            <v>1</v>
          </cell>
          <cell r="AU3989">
            <v>0</v>
          </cell>
          <cell r="AV3989">
            <v>32000</v>
          </cell>
          <cell r="AW3989">
            <v>117972.35023041476</v>
          </cell>
          <cell r="AX3989">
            <v>0</v>
          </cell>
          <cell r="AY3989">
            <v>0</v>
          </cell>
          <cell r="AZ3989" t="str">
            <v>Regular Bonus</v>
          </cell>
          <cell r="BA3989" t="str">
            <v>Regular BonusEligible</v>
          </cell>
          <cell r="BB3989" t="str">
            <v>Regular BonusIsrael</v>
          </cell>
          <cell r="BC3989" t="str">
            <v>Regular BonusIsrael Employee</v>
          </cell>
          <cell r="BD3989" t="str">
            <v>D45</v>
          </cell>
          <cell r="BE3989" t="str">
            <v>Employee</v>
          </cell>
          <cell r="BF3989">
            <v>32000</v>
          </cell>
          <cell r="BG3989">
            <v>30000</v>
          </cell>
          <cell r="BH3989">
            <v>2</v>
          </cell>
          <cell r="BI3989">
            <v>4000</v>
          </cell>
          <cell r="BJ3989">
            <v>31000</v>
          </cell>
          <cell r="BK3989">
            <v>31000</v>
          </cell>
          <cell r="BL3989">
            <v>24800</v>
          </cell>
        </row>
        <row r="3990">
          <cell r="B3990">
            <v>19200</v>
          </cell>
          <cell r="C3990">
            <v>14258</v>
          </cell>
          <cell r="D3990">
            <v>216022</v>
          </cell>
          <cell r="E3990" t="str">
            <v>Lior Vichman</v>
          </cell>
          <cell r="F3990" t="str">
            <v>SOFTWARE DEVELOPER</v>
          </cell>
          <cell r="G3990" t="str">
            <v>Hourly Full Time</v>
          </cell>
          <cell r="H3990" t="str">
            <v>Products - R&amp;D</v>
          </cell>
          <cell r="I3990" t="str">
            <v>TEL-AVIV</v>
          </cell>
          <cell r="J3990" t="str">
            <v>Israel</v>
          </cell>
          <cell r="K3990">
            <v>43431</v>
          </cell>
          <cell r="L3990" t="str">
            <v>IL</v>
          </cell>
          <cell r="M3990" t="str">
            <v>D61P</v>
          </cell>
          <cell r="N3990" t="str">
            <v>D</v>
          </cell>
          <cell r="O3990" t="str">
            <v>6</v>
          </cell>
          <cell r="P3990" t="str">
            <v>Regular</v>
          </cell>
          <cell r="T3990">
            <v>1</v>
          </cell>
          <cell r="U3990" t="str">
            <v>ILS</v>
          </cell>
          <cell r="V3990" t="str">
            <v>Products - R&amp;D</v>
          </cell>
          <cell r="W3990" t="str">
            <v>Dorit Dor</v>
          </cell>
          <cell r="Y3990" t="str">
            <v>Eligible</v>
          </cell>
          <cell r="Z3990">
            <v>15260</v>
          </cell>
          <cell r="AA3990">
            <v>56258.064516129038</v>
          </cell>
          <cell r="AB3990">
            <v>15260</v>
          </cell>
          <cell r="AC3990">
            <v>56258.064516129038</v>
          </cell>
          <cell r="AD3990">
            <v>2</v>
          </cell>
          <cell r="AE3990" t="str">
            <v>D61</v>
          </cell>
          <cell r="AF3990">
            <v>16000</v>
          </cell>
          <cell r="AG3990">
            <v>23000</v>
          </cell>
          <cell r="AH3990">
            <v>0</v>
          </cell>
          <cell r="AI3990">
            <v>1</v>
          </cell>
          <cell r="AJ3990">
            <v>0</v>
          </cell>
          <cell r="AK3990">
            <v>15260</v>
          </cell>
          <cell r="AL3990">
            <v>0</v>
          </cell>
          <cell r="AM3990">
            <v>56258.064516129038</v>
          </cell>
          <cell r="AN3990">
            <v>0</v>
          </cell>
          <cell r="AO3990">
            <v>-0.33652173913043482</v>
          </cell>
          <cell r="AP3990" t="str">
            <v>Rated 2 - no recommendation</v>
          </cell>
          <cell r="AQ3990">
            <v>6500</v>
          </cell>
          <cell r="AR3990">
            <v>86000</v>
          </cell>
          <cell r="AS3990">
            <v>0.11</v>
          </cell>
          <cell r="AT3990">
            <v>1</v>
          </cell>
          <cell r="AU3990">
            <v>0</v>
          </cell>
          <cell r="AV3990">
            <v>15260</v>
          </cell>
          <cell r="AW3990">
            <v>56258.064516129038</v>
          </cell>
          <cell r="AX3990">
            <v>0</v>
          </cell>
          <cell r="AY3990">
            <v>0</v>
          </cell>
          <cell r="AZ3990" t="str">
            <v>Regular Bonus</v>
          </cell>
          <cell r="BA3990" t="str">
            <v>Regular BonusEligible</v>
          </cell>
          <cell r="BB3990" t="str">
            <v>Regular BonusIsrael</v>
          </cell>
          <cell r="BC3990" t="str">
            <v>Regular BonusIsrael Hourly Full Time</v>
          </cell>
          <cell r="BD3990" t="str">
            <v>D65</v>
          </cell>
          <cell r="BE3990" t="str">
            <v>Hourly Full Time</v>
          </cell>
          <cell r="BF3990">
            <v>15260</v>
          </cell>
          <cell r="BG3990">
            <v>8444</v>
          </cell>
          <cell r="BH3990">
            <v>3</v>
          </cell>
          <cell r="BI3990">
            <v>2000</v>
          </cell>
          <cell r="BJ3990">
            <v>7000</v>
          </cell>
          <cell r="BK3990">
            <v>7000</v>
          </cell>
          <cell r="BL3990">
            <v>5600</v>
          </cell>
        </row>
        <row r="3991">
          <cell r="B3991">
            <v>19220</v>
          </cell>
          <cell r="C3991">
            <v>14278</v>
          </cell>
          <cell r="D3991">
            <v>218020</v>
          </cell>
          <cell r="E3991" t="str">
            <v>Lir Zeitouny</v>
          </cell>
          <cell r="F3991" t="str">
            <v>SOFTWARE DEVELOPER</v>
          </cell>
          <cell r="G3991" t="str">
            <v>Employee</v>
          </cell>
          <cell r="H3991" t="str">
            <v>Products - R&amp;D</v>
          </cell>
          <cell r="I3991" t="str">
            <v>TEL-AVIV</v>
          </cell>
          <cell r="J3991" t="str">
            <v>Israel</v>
          </cell>
          <cell r="K3991">
            <v>43437</v>
          </cell>
          <cell r="L3991" t="str">
            <v>IL</v>
          </cell>
          <cell r="M3991" t="str">
            <v>D61P</v>
          </cell>
          <cell r="N3991" t="str">
            <v>D</v>
          </cell>
          <cell r="O3991" t="str">
            <v>6</v>
          </cell>
          <cell r="P3991" t="str">
            <v>Regular</v>
          </cell>
          <cell r="T3991">
            <v>1</v>
          </cell>
          <cell r="U3991" t="str">
            <v>ILS</v>
          </cell>
          <cell r="V3991" t="str">
            <v>Products - R&amp;D</v>
          </cell>
          <cell r="W3991" t="str">
            <v>Dorit Dor</v>
          </cell>
          <cell r="Y3991" t="str">
            <v>Eligible</v>
          </cell>
          <cell r="Z3991">
            <v>19000</v>
          </cell>
          <cell r="AA3991">
            <v>70046.082949308751</v>
          </cell>
          <cell r="AB3991">
            <v>19000</v>
          </cell>
          <cell r="AC3991">
            <v>70046.082949308751</v>
          </cell>
          <cell r="AD3991">
            <v>2</v>
          </cell>
          <cell r="AE3991" t="str">
            <v>D61</v>
          </cell>
          <cell r="AF3991">
            <v>16000</v>
          </cell>
          <cell r="AG3991">
            <v>23000</v>
          </cell>
          <cell r="AH3991">
            <v>0.42</v>
          </cell>
          <cell r="AI3991">
            <v>2</v>
          </cell>
          <cell r="AJ3991">
            <v>0</v>
          </cell>
          <cell r="AK3991">
            <v>19000</v>
          </cell>
          <cell r="AL3991">
            <v>0</v>
          </cell>
          <cell r="AM3991">
            <v>70046.082949308751</v>
          </cell>
          <cell r="AN3991">
            <v>0</v>
          </cell>
          <cell r="AO3991">
            <v>-0.17391304347826086</v>
          </cell>
          <cell r="AP3991" t="str">
            <v>Rated 2 - no recommendation</v>
          </cell>
          <cell r="AQ3991">
            <v>6500</v>
          </cell>
          <cell r="AR3991">
            <v>86000</v>
          </cell>
          <cell r="AS3991">
            <v>0.15</v>
          </cell>
          <cell r="AT3991">
            <v>1</v>
          </cell>
          <cell r="AU3991">
            <v>0</v>
          </cell>
          <cell r="AV3991">
            <v>19000</v>
          </cell>
          <cell r="AW3991">
            <v>70046.082949308751</v>
          </cell>
          <cell r="AX3991">
            <v>0</v>
          </cell>
          <cell r="AY3991">
            <v>0</v>
          </cell>
          <cell r="AZ3991" t="str">
            <v>Regular Bonus</v>
          </cell>
          <cell r="BA3991" t="str">
            <v>Regular BonusEligible</v>
          </cell>
          <cell r="BB3991" t="str">
            <v>Regular BonusIsrael</v>
          </cell>
          <cell r="BC3991" t="str">
            <v>Regular BonusIsrael Employee</v>
          </cell>
          <cell r="BD3991" t="str">
            <v>D65</v>
          </cell>
          <cell r="BE3991" t="str">
            <v>Employee</v>
          </cell>
          <cell r="BF3991">
            <v>19000</v>
          </cell>
          <cell r="BG3991">
            <v>6994</v>
          </cell>
          <cell r="BH3991">
            <v>3</v>
          </cell>
          <cell r="BI3991">
            <v>4000</v>
          </cell>
          <cell r="BJ3991">
            <v>14000</v>
          </cell>
          <cell r="BK3991">
            <v>14000</v>
          </cell>
          <cell r="BL3991">
            <v>11200</v>
          </cell>
        </row>
        <row r="3992">
          <cell r="B3992">
            <v>18889</v>
          </cell>
          <cell r="C3992">
            <v>13933</v>
          </cell>
          <cell r="D3992">
            <v>169008</v>
          </cell>
          <cell r="E3992" t="str">
            <v>Liraz Steinman</v>
          </cell>
          <cell r="F3992" t="str">
            <v>SOFTWARE DEVELOPER</v>
          </cell>
          <cell r="G3992" t="str">
            <v>Employee</v>
          </cell>
          <cell r="H3992" t="str">
            <v>Products - R&amp;D</v>
          </cell>
          <cell r="I3992" t="str">
            <v>TEL-AVIV</v>
          </cell>
          <cell r="J3992" t="str">
            <v>Israel</v>
          </cell>
          <cell r="K3992">
            <v>43394</v>
          </cell>
          <cell r="L3992" t="str">
            <v>IL</v>
          </cell>
          <cell r="M3992" t="str">
            <v>D51P</v>
          </cell>
          <cell r="N3992" t="str">
            <v>D</v>
          </cell>
          <cell r="O3992" t="str">
            <v>5</v>
          </cell>
          <cell r="P3992" t="str">
            <v>Regular</v>
          </cell>
          <cell r="T3992">
            <v>1</v>
          </cell>
          <cell r="U3992" t="str">
            <v>ILS</v>
          </cell>
          <cell r="V3992" t="str">
            <v>Products - R&amp;D</v>
          </cell>
          <cell r="W3992" t="str">
            <v>Dorit Dor</v>
          </cell>
          <cell r="Y3992" t="str">
            <v>Eligible</v>
          </cell>
          <cell r="Z3992">
            <v>22000</v>
          </cell>
          <cell r="AA3992">
            <v>81105.990783410147</v>
          </cell>
          <cell r="AB3992">
            <v>22000</v>
          </cell>
          <cell r="AC3992">
            <v>81105.990783410147</v>
          </cell>
          <cell r="AD3992">
            <v>5</v>
          </cell>
          <cell r="AE3992" t="str">
            <v>D51</v>
          </cell>
          <cell r="AF3992">
            <v>19500</v>
          </cell>
          <cell r="AG3992">
            <v>29500</v>
          </cell>
          <cell r="AH3992">
            <v>0.25</v>
          </cell>
          <cell r="AI3992">
            <v>2</v>
          </cell>
          <cell r="AJ3992">
            <v>0</v>
          </cell>
          <cell r="AK3992">
            <v>23760</v>
          </cell>
          <cell r="AL3992">
            <v>8.0000000000000071E-2</v>
          </cell>
          <cell r="AM3992">
            <v>87594.470046082948</v>
          </cell>
          <cell r="AN3992">
            <v>6488.4792626728013</v>
          </cell>
          <cell r="AO3992">
            <v>-0.19457627118644072</v>
          </cell>
          <cell r="AQ3992">
            <v>6500</v>
          </cell>
          <cell r="AR3992">
            <v>86000</v>
          </cell>
          <cell r="AS3992">
            <v>0.19</v>
          </cell>
          <cell r="AT3992">
            <v>1</v>
          </cell>
          <cell r="AU3992">
            <v>0</v>
          </cell>
          <cell r="AV3992">
            <v>23760</v>
          </cell>
          <cell r="AW3992">
            <v>87594.470046082948</v>
          </cell>
          <cell r="AX3992">
            <v>8.0000000000000071E-2</v>
          </cell>
          <cell r="AY3992">
            <v>6488.4792626728013</v>
          </cell>
          <cell r="AZ3992" t="str">
            <v>Regular Bonus</v>
          </cell>
          <cell r="BA3992" t="str">
            <v>Regular BonusEligible</v>
          </cell>
          <cell r="BB3992" t="str">
            <v>Regular BonusIsrael</v>
          </cell>
          <cell r="BC3992" t="str">
            <v>Regular BonusIsrael Employee</v>
          </cell>
          <cell r="BD3992" t="str">
            <v>D55</v>
          </cell>
          <cell r="BE3992" t="str">
            <v>Employee</v>
          </cell>
          <cell r="BF3992">
            <v>22000</v>
          </cell>
          <cell r="BG3992">
            <v>30000</v>
          </cell>
          <cell r="BH3992">
            <v>4</v>
          </cell>
          <cell r="BI3992">
            <v>4000</v>
          </cell>
          <cell r="BJ3992">
            <v>54000</v>
          </cell>
          <cell r="BK3992">
            <v>54000</v>
          </cell>
          <cell r="BL3992">
            <v>43200</v>
          </cell>
        </row>
        <row r="3993">
          <cell r="B3993">
            <v>15029</v>
          </cell>
          <cell r="C3993">
            <v>9969</v>
          </cell>
          <cell r="D3993">
            <v>91204</v>
          </cell>
          <cell r="E3993" t="str">
            <v>Aviel Livay</v>
          </cell>
          <cell r="F3993" t="str">
            <v>SOFTWARE DEVELOPER</v>
          </cell>
          <cell r="G3993" t="str">
            <v>Employee</v>
          </cell>
          <cell r="H3993" t="str">
            <v>Products - R&amp;D</v>
          </cell>
          <cell r="I3993" t="str">
            <v>TEL-AVIV</v>
          </cell>
          <cell r="J3993" t="str">
            <v>Israel</v>
          </cell>
          <cell r="K3993">
            <v>42464</v>
          </cell>
          <cell r="L3993" t="str">
            <v>IL</v>
          </cell>
          <cell r="M3993" t="str">
            <v>D30P</v>
          </cell>
          <cell r="N3993" t="str">
            <v>D</v>
          </cell>
          <cell r="O3993" t="str">
            <v>3</v>
          </cell>
          <cell r="P3993" t="str">
            <v>Regular</v>
          </cell>
          <cell r="T3993">
            <v>1</v>
          </cell>
          <cell r="U3993" t="str">
            <v>ILS</v>
          </cell>
          <cell r="V3993" t="str">
            <v>Products - R&amp;D</v>
          </cell>
          <cell r="W3993" t="str">
            <v>Dorit Dor</v>
          </cell>
          <cell r="Y3993" t="str">
            <v>Eligible</v>
          </cell>
          <cell r="Z3993">
            <v>35400</v>
          </cell>
          <cell r="AA3993">
            <v>130506.91244239632</v>
          </cell>
          <cell r="AB3993">
            <v>35400</v>
          </cell>
          <cell r="AC3993">
            <v>130506.91244239632</v>
          </cell>
          <cell r="AD3993">
            <v>2</v>
          </cell>
          <cell r="AE3993" t="str">
            <v>D30</v>
          </cell>
          <cell r="AF3993">
            <v>34000</v>
          </cell>
          <cell r="AG3993">
            <v>46000</v>
          </cell>
          <cell r="AH3993">
            <v>0.11</v>
          </cell>
          <cell r="AI3993">
            <v>1</v>
          </cell>
          <cell r="AJ3993">
            <v>0</v>
          </cell>
          <cell r="AK3993">
            <v>35400</v>
          </cell>
          <cell r="AL3993">
            <v>0</v>
          </cell>
          <cell r="AM3993">
            <v>130506.91244239632</v>
          </cell>
          <cell r="AN3993">
            <v>0</v>
          </cell>
          <cell r="AO3993">
            <v>-0.23043478260869565</v>
          </cell>
          <cell r="AP3993" t="str">
            <v>Rated 2 - no recommendation</v>
          </cell>
          <cell r="AQ3993">
            <v>6500</v>
          </cell>
          <cell r="AR3993">
            <v>86000</v>
          </cell>
          <cell r="AS3993">
            <v>0.36</v>
          </cell>
          <cell r="AT3993">
            <v>1</v>
          </cell>
          <cell r="AU3993">
            <v>0</v>
          </cell>
          <cell r="AV3993">
            <v>35400</v>
          </cell>
          <cell r="AW3993">
            <v>130506.91244239632</v>
          </cell>
          <cell r="AX3993">
            <v>0</v>
          </cell>
          <cell r="AY3993">
            <v>0</v>
          </cell>
          <cell r="AZ3993" t="str">
            <v>Regular Bonus</v>
          </cell>
          <cell r="BA3993" t="str">
            <v>Regular BonusEligible</v>
          </cell>
          <cell r="BB3993" t="str">
            <v>Regular BonusIsrael</v>
          </cell>
          <cell r="BC3993" t="str">
            <v>Regular BonusIsrael Employee</v>
          </cell>
          <cell r="BD3993" t="str">
            <v>D35</v>
          </cell>
          <cell r="BE3993" t="str">
            <v>Employee</v>
          </cell>
          <cell r="BF3993">
            <v>35400</v>
          </cell>
          <cell r="BG3993">
            <v>30000</v>
          </cell>
          <cell r="BH3993">
            <v>2</v>
          </cell>
          <cell r="BI3993">
            <v>4000</v>
          </cell>
          <cell r="BJ3993">
            <v>37000</v>
          </cell>
          <cell r="BK3993">
            <v>37000</v>
          </cell>
          <cell r="BL3993">
            <v>29600</v>
          </cell>
        </row>
        <row r="3994">
          <cell r="B3994">
            <v>19000</v>
          </cell>
          <cell r="C3994">
            <v>14058</v>
          </cell>
          <cell r="E3994" t="str">
            <v>Yotam Wolbrum</v>
          </cell>
          <cell r="F3994" t="str">
            <v>SOFTWARE DEVELOPER</v>
          </cell>
          <cell r="G3994" t="str">
            <v>Employee</v>
          </cell>
          <cell r="H3994" t="str">
            <v>Products - R&amp;D</v>
          </cell>
          <cell r="I3994" t="str">
            <v>TEL-AVIV</v>
          </cell>
          <cell r="J3994" t="str">
            <v>Israel</v>
          </cell>
          <cell r="K3994">
            <v>43313</v>
          </cell>
          <cell r="L3994" t="str">
            <v>IL</v>
          </cell>
          <cell r="M3994" t="str">
            <v>D51P</v>
          </cell>
          <cell r="N3994" t="str">
            <v>D</v>
          </cell>
          <cell r="O3994" t="str">
            <v>5</v>
          </cell>
          <cell r="P3994" t="str">
            <v>Regular</v>
          </cell>
          <cell r="T3994">
            <v>1</v>
          </cell>
          <cell r="U3994" t="str">
            <v>ILS</v>
          </cell>
          <cell r="V3994" t="str">
            <v>Products - R&amp;D</v>
          </cell>
          <cell r="W3994" t="str">
            <v>Dorit Dor</v>
          </cell>
          <cell r="Y3994" t="str">
            <v>Eligible</v>
          </cell>
          <cell r="Z3994">
            <v>23900</v>
          </cell>
          <cell r="AA3994">
            <v>88110.599078341023</v>
          </cell>
          <cell r="AB3994">
            <v>23900</v>
          </cell>
          <cell r="AC3994">
            <v>88110.599078341023</v>
          </cell>
          <cell r="AD3994">
            <v>5</v>
          </cell>
          <cell r="AE3994" t="str">
            <v>D51</v>
          </cell>
          <cell r="AF3994">
            <v>19500</v>
          </cell>
          <cell r="AG3994">
            <v>29500</v>
          </cell>
          <cell r="AH3994">
            <v>0.44</v>
          </cell>
          <cell r="AI3994">
            <v>2</v>
          </cell>
          <cell r="AJ3994">
            <v>0</v>
          </cell>
          <cell r="AK3994">
            <v>25812</v>
          </cell>
          <cell r="AL3994">
            <v>8.0000000000000071E-2</v>
          </cell>
          <cell r="AM3994">
            <v>95159.447004608301</v>
          </cell>
          <cell r="AN3994">
            <v>7048.8479262672772</v>
          </cell>
          <cell r="AO3994">
            <v>-0.12501694915254236</v>
          </cell>
          <cell r="AQ3994">
            <v>6500</v>
          </cell>
          <cell r="AR3994">
            <v>86000</v>
          </cell>
          <cell r="AS3994">
            <v>0.21</v>
          </cell>
          <cell r="AT3994">
            <v>1</v>
          </cell>
          <cell r="AU3994">
            <v>0</v>
          </cell>
          <cell r="AV3994">
            <v>25812</v>
          </cell>
          <cell r="AW3994">
            <v>95159.447004608301</v>
          </cell>
          <cell r="AX3994">
            <v>8.0000000000000071E-2</v>
          </cell>
          <cell r="AY3994">
            <v>7048.8479262672772</v>
          </cell>
          <cell r="AZ3994" t="str">
            <v>Regular Bonus</v>
          </cell>
          <cell r="BA3994" t="str">
            <v>Regular BonusEligible</v>
          </cell>
          <cell r="BB3994" t="str">
            <v>Regular BonusIsrael</v>
          </cell>
          <cell r="BC3994" t="str">
            <v>Regular BonusIsrael Employee</v>
          </cell>
          <cell r="BD3994" t="str">
            <v>D61</v>
          </cell>
          <cell r="BE3994" t="str">
            <v>Employee</v>
          </cell>
          <cell r="BF3994">
            <v>23900</v>
          </cell>
          <cell r="BG3994">
            <v>25000</v>
          </cell>
          <cell r="BH3994">
            <v>4</v>
          </cell>
          <cell r="BI3994">
            <v>4000</v>
          </cell>
          <cell r="BJ3994">
            <v>38000</v>
          </cell>
          <cell r="BK3994">
            <v>38000</v>
          </cell>
          <cell r="BL3994">
            <v>30400</v>
          </cell>
        </row>
        <row r="3995">
          <cell r="B3995">
            <v>16516</v>
          </cell>
          <cell r="C3995">
            <v>11442</v>
          </cell>
          <cell r="D3995">
            <v>119850</v>
          </cell>
          <cell r="E3995" t="str">
            <v>Yarden Haskal</v>
          </cell>
          <cell r="F3995" t="str">
            <v>SOFTWARE DEVELOPER</v>
          </cell>
          <cell r="G3995" t="str">
            <v>Employee</v>
          </cell>
          <cell r="H3995" t="str">
            <v>Products - R&amp;D</v>
          </cell>
          <cell r="I3995" t="str">
            <v>TEL-AVIV</v>
          </cell>
          <cell r="J3995" t="str">
            <v>Israel</v>
          </cell>
          <cell r="K3995">
            <v>42898</v>
          </cell>
          <cell r="L3995" t="str">
            <v>IL</v>
          </cell>
          <cell r="M3995" t="str">
            <v>D51P</v>
          </cell>
          <cell r="N3995" t="str">
            <v>D</v>
          </cell>
          <cell r="O3995" t="str">
            <v>5</v>
          </cell>
          <cell r="P3995" t="str">
            <v>Regular</v>
          </cell>
          <cell r="T3995">
            <v>1</v>
          </cell>
          <cell r="U3995" t="str">
            <v>ILS</v>
          </cell>
          <cell r="V3995" t="str">
            <v>Products - R&amp;D</v>
          </cell>
          <cell r="W3995" t="str">
            <v>Dorit Dor</v>
          </cell>
          <cell r="Y3995" t="str">
            <v>Eligible</v>
          </cell>
          <cell r="Z3995">
            <v>23500</v>
          </cell>
          <cell r="AA3995">
            <v>86635.944700460837</v>
          </cell>
          <cell r="AB3995">
            <v>23500</v>
          </cell>
          <cell r="AC3995">
            <v>86635.944700460837</v>
          </cell>
          <cell r="AD3995">
            <v>5</v>
          </cell>
          <cell r="AE3995" t="str">
            <v>D51</v>
          </cell>
          <cell r="AF3995">
            <v>19500</v>
          </cell>
          <cell r="AG3995">
            <v>29500</v>
          </cell>
          <cell r="AH3995">
            <v>0.4</v>
          </cell>
          <cell r="AI3995">
            <v>2</v>
          </cell>
          <cell r="AJ3995">
            <v>0</v>
          </cell>
          <cell r="AK3995">
            <v>25380</v>
          </cell>
          <cell r="AL3995">
            <v>8.0000000000000071E-2</v>
          </cell>
          <cell r="AM3995">
            <v>93566.820276497703</v>
          </cell>
          <cell r="AN3995">
            <v>6930.8755760368658</v>
          </cell>
          <cell r="AO3995">
            <v>-0.13966101694915256</v>
          </cell>
          <cell r="AQ3995">
            <v>6500</v>
          </cell>
          <cell r="AR3995">
            <v>86000</v>
          </cell>
          <cell r="AS3995">
            <v>0.21</v>
          </cell>
          <cell r="AT3995">
            <v>1</v>
          </cell>
          <cell r="AU3995">
            <v>0</v>
          </cell>
          <cell r="AV3995">
            <v>25380</v>
          </cell>
          <cell r="AW3995">
            <v>93566.820276497703</v>
          </cell>
          <cell r="AX3995">
            <v>8.0000000000000071E-2</v>
          </cell>
          <cell r="AY3995">
            <v>6930.8755760368658</v>
          </cell>
          <cell r="AZ3995" t="str">
            <v>Regular Bonus</v>
          </cell>
          <cell r="BA3995" t="str">
            <v>Regular BonusEligible</v>
          </cell>
          <cell r="BB3995" t="str">
            <v>Regular BonusIsrael</v>
          </cell>
          <cell r="BC3995" t="str">
            <v>Regular BonusIsrael Employee</v>
          </cell>
          <cell r="BD3995" t="str">
            <v>D51</v>
          </cell>
          <cell r="BE3995" t="str">
            <v>Employee</v>
          </cell>
          <cell r="BF3995">
            <v>23500</v>
          </cell>
          <cell r="BG3995">
            <v>38000</v>
          </cell>
          <cell r="BH3995">
            <v>5</v>
          </cell>
          <cell r="BI3995">
            <v>4000</v>
          </cell>
          <cell r="BJ3995">
            <v>52000</v>
          </cell>
          <cell r="BK3995">
            <v>52000</v>
          </cell>
          <cell r="BL3995">
            <v>41600</v>
          </cell>
        </row>
        <row r="3996">
          <cell r="B3996">
            <v>16960</v>
          </cell>
          <cell r="C3996">
            <v>11877</v>
          </cell>
          <cell r="D3996">
            <v>198989</v>
          </cell>
          <cell r="E3996" t="str">
            <v>Roei Hen</v>
          </cell>
          <cell r="F3996" t="str">
            <v>CYBER DEVELOPER</v>
          </cell>
          <cell r="G3996" t="str">
            <v>Employee</v>
          </cell>
          <cell r="H3996" t="str">
            <v>Products - R&amp;D</v>
          </cell>
          <cell r="I3996" t="str">
            <v>TEL-AVIV</v>
          </cell>
          <cell r="J3996" t="str">
            <v>Israel</v>
          </cell>
          <cell r="K3996">
            <v>42967</v>
          </cell>
          <cell r="L3996" t="str">
            <v>IL</v>
          </cell>
          <cell r="M3996" t="str">
            <v>D61P</v>
          </cell>
          <cell r="N3996" t="str">
            <v>D</v>
          </cell>
          <cell r="O3996" t="str">
            <v>6</v>
          </cell>
          <cell r="P3996" t="str">
            <v>Regular</v>
          </cell>
          <cell r="T3996">
            <v>1</v>
          </cell>
          <cell r="U3996" t="str">
            <v>ILS</v>
          </cell>
          <cell r="V3996" t="str">
            <v>Products - R&amp;D</v>
          </cell>
          <cell r="W3996" t="str">
            <v>Dorit Dor</v>
          </cell>
          <cell r="Y3996" t="str">
            <v>Not Eligible - Left</v>
          </cell>
          <cell r="Z3996">
            <v>17900</v>
          </cell>
          <cell r="AA3996">
            <v>65990.783410138247</v>
          </cell>
          <cell r="AB3996">
            <v>17900</v>
          </cell>
          <cell r="AC3996">
            <v>65990.783410138247</v>
          </cell>
        </row>
        <row r="3997">
          <cell r="B3997">
            <v>16923</v>
          </cell>
          <cell r="C3997">
            <v>11840</v>
          </cell>
          <cell r="D3997">
            <v>156008</v>
          </cell>
          <cell r="E3997" t="str">
            <v>Tomer Shapira</v>
          </cell>
          <cell r="F3997" t="str">
            <v>SOFTWARE DEVELOPER</v>
          </cell>
          <cell r="G3997" t="str">
            <v>Employee</v>
          </cell>
          <cell r="H3997" t="str">
            <v>Products - R&amp;D</v>
          </cell>
          <cell r="I3997" t="str">
            <v>TEL-AVIV</v>
          </cell>
          <cell r="J3997" t="str">
            <v>Israel</v>
          </cell>
          <cell r="K3997">
            <v>42967</v>
          </cell>
          <cell r="L3997" t="str">
            <v>IL</v>
          </cell>
          <cell r="M3997" t="str">
            <v>D65P</v>
          </cell>
          <cell r="N3997" t="str">
            <v>D</v>
          </cell>
          <cell r="O3997" t="str">
            <v>6</v>
          </cell>
          <cell r="P3997" t="str">
            <v>Regular</v>
          </cell>
          <cell r="T3997">
            <v>1</v>
          </cell>
          <cell r="U3997" t="str">
            <v>ILS</v>
          </cell>
          <cell r="V3997" t="str">
            <v>Products - R&amp;D</v>
          </cell>
          <cell r="W3997" t="str">
            <v>Dorit Dor</v>
          </cell>
          <cell r="Y3997" t="str">
            <v>Not Eligible - Left</v>
          </cell>
          <cell r="Z3997">
            <v>19000</v>
          </cell>
          <cell r="AA3997">
            <v>70046.082949308751</v>
          </cell>
          <cell r="AB3997">
            <v>19000</v>
          </cell>
          <cell r="AC3997">
            <v>70046.082949308751</v>
          </cell>
        </row>
        <row r="3998">
          <cell r="B3998">
            <v>17049</v>
          </cell>
          <cell r="C3998">
            <v>11962</v>
          </cell>
          <cell r="D3998">
            <v>233014</v>
          </cell>
          <cell r="E3998" t="str">
            <v>Idan Cohen</v>
          </cell>
          <cell r="F3998" t="str">
            <v>SOFTWARE DEVELOPER</v>
          </cell>
          <cell r="G3998" t="str">
            <v>Hourly Partial Time</v>
          </cell>
          <cell r="H3998" t="str">
            <v>Products - R&amp;D</v>
          </cell>
          <cell r="I3998" t="str">
            <v>TEL-AVIV</v>
          </cell>
          <cell r="J3998" t="str">
            <v>Israel</v>
          </cell>
          <cell r="K3998">
            <v>42984</v>
          </cell>
          <cell r="L3998" t="str">
            <v>IL</v>
          </cell>
          <cell r="M3998" t="str">
            <v>D61S</v>
          </cell>
          <cell r="N3998" t="str">
            <v>D</v>
          </cell>
          <cell r="O3998" t="str">
            <v>6</v>
          </cell>
          <cell r="P3998" t="str">
            <v>Regular</v>
          </cell>
          <cell r="T3998">
            <v>1</v>
          </cell>
          <cell r="U3998" t="str">
            <v>ILS</v>
          </cell>
          <cell r="V3998" t="str">
            <v>Products - R&amp;D</v>
          </cell>
          <cell r="W3998" t="str">
            <v>Dorit Dor</v>
          </cell>
          <cell r="Y3998" t="str">
            <v>Not Eligible - Left</v>
          </cell>
          <cell r="Z3998">
            <v>18742</v>
          </cell>
          <cell r="AA3998">
            <v>69094.930875576043</v>
          </cell>
          <cell r="AB3998">
            <v>18742</v>
          </cell>
          <cell r="AC3998">
            <v>69094.930875576043</v>
          </cell>
        </row>
        <row r="3999">
          <cell r="B3999">
            <v>17245</v>
          </cell>
          <cell r="C3999">
            <v>12273</v>
          </cell>
          <cell r="D3999">
            <v>137633</v>
          </cell>
          <cell r="E3999" t="str">
            <v>Artium Acheldaev</v>
          </cell>
          <cell r="F3999" t="str">
            <v>SOFTWARE DEVELOPER</v>
          </cell>
          <cell r="G3999" t="str">
            <v>Employee</v>
          </cell>
          <cell r="H3999" t="str">
            <v>Products - R&amp;D</v>
          </cell>
          <cell r="I3999" t="str">
            <v>TEL-AVIV</v>
          </cell>
          <cell r="J3999" t="str">
            <v>Israel</v>
          </cell>
          <cell r="K3999">
            <v>43023</v>
          </cell>
          <cell r="L3999" t="str">
            <v>IL</v>
          </cell>
          <cell r="M3999" t="str">
            <v>D51P</v>
          </cell>
          <cell r="N3999" t="str">
            <v>D</v>
          </cell>
          <cell r="O3999" t="str">
            <v>5</v>
          </cell>
          <cell r="P3999" t="str">
            <v>Regular</v>
          </cell>
          <cell r="T3999">
            <v>1</v>
          </cell>
          <cell r="U3999" t="str">
            <v>ILS</v>
          </cell>
          <cell r="V3999" t="str">
            <v>Products - R&amp;D</v>
          </cell>
          <cell r="W3999" t="str">
            <v>Dorit Dor</v>
          </cell>
          <cell r="Y3999" t="str">
            <v>Not Eligible - Left</v>
          </cell>
          <cell r="Z3999">
            <v>20250</v>
          </cell>
          <cell r="AA3999">
            <v>74654.377880184329</v>
          </cell>
          <cell r="AB3999">
            <v>20250</v>
          </cell>
          <cell r="AC3999">
            <v>74654.377880184329</v>
          </cell>
        </row>
        <row r="4000">
          <cell r="B4000">
            <v>17278</v>
          </cell>
          <cell r="C4000">
            <v>12306</v>
          </cell>
          <cell r="D4000">
            <v>135581</v>
          </cell>
          <cell r="E4000" t="str">
            <v>Chen Eliyahou</v>
          </cell>
          <cell r="F4000" t="str">
            <v>SOFTWARE DEVELOPER</v>
          </cell>
          <cell r="G4000" t="str">
            <v>Employee</v>
          </cell>
          <cell r="H4000" t="str">
            <v>Products - R&amp;D</v>
          </cell>
          <cell r="I4000" t="str">
            <v>TEL-AVIV</v>
          </cell>
          <cell r="J4000" t="str">
            <v>Israel</v>
          </cell>
          <cell r="K4000">
            <v>43031</v>
          </cell>
          <cell r="L4000" t="str">
            <v>IL</v>
          </cell>
          <cell r="M4000" t="str">
            <v>D65P</v>
          </cell>
          <cell r="N4000" t="str">
            <v>D</v>
          </cell>
          <cell r="O4000" t="str">
            <v>6</v>
          </cell>
          <cell r="P4000" t="str">
            <v>Regular</v>
          </cell>
          <cell r="T4000">
            <v>1</v>
          </cell>
          <cell r="U4000" t="str">
            <v>ILS</v>
          </cell>
          <cell r="V4000" t="str">
            <v>Products - R&amp;D</v>
          </cell>
          <cell r="W4000" t="str">
            <v>Dorit Dor</v>
          </cell>
          <cell r="Y4000" t="str">
            <v>Not Eligible - Left</v>
          </cell>
          <cell r="Z4000">
            <v>18700</v>
          </cell>
          <cell r="AA4000">
            <v>68940.092165898619</v>
          </cell>
          <cell r="AB4000">
            <v>18700</v>
          </cell>
          <cell r="AC4000">
            <v>68940.092165898619</v>
          </cell>
        </row>
        <row r="4001">
          <cell r="B4001">
            <v>17101</v>
          </cell>
          <cell r="C4001">
            <v>12132</v>
          </cell>
          <cell r="D4001">
            <v>161643</v>
          </cell>
          <cell r="E4001" t="str">
            <v>Eilon Mishael</v>
          </cell>
          <cell r="F4001" t="str">
            <v>SOFTWARE DEVELOPER</v>
          </cell>
          <cell r="G4001" t="str">
            <v>Employee</v>
          </cell>
          <cell r="H4001" t="str">
            <v>Products - R&amp;D</v>
          </cell>
          <cell r="I4001" t="str">
            <v>TEL-AVIV</v>
          </cell>
          <cell r="J4001" t="str">
            <v>Israel</v>
          </cell>
          <cell r="K4001">
            <v>43009</v>
          </cell>
          <cell r="L4001" t="str">
            <v>IL</v>
          </cell>
          <cell r="M4001" t="str">
            <v>D61P</v>
          </cell>
          <cell r="N4001" t="str">
            <v>D</v>
          </cell>
          <cell r="O4001" t="str">
            <v>6</v>
          </cell>
          <cell r="P4001" t="str">
            <v>Regular</v>
          </cell>
          <cell r="T4001">
            <v>1</v>
          </cell>
          <cell r="U4001" t="str">
            <v>ILS</v>
          </cell>
          <cell r="V4001" t="str">
            <v>Products - R&amp;D</v>
          </cell>
          <cell r="W4001" t="str">
            <v>Dorit Dor</v>
          </cell>
          <cell r="Y4001" t="str">
            <v>Eligible</v>
          </cell>
          <cell r="Z4001">
            <v>19000</v>
          </cell>
          <cell r="AA4001">
            <v>70046.082949308751</v>
          </cell>
          <cell r="AB4001">
            <v>19000</v>
          </cell>
          <cell r="AC4001">
            <v>70046.082949308751</v>
          </cell>
          <cell r="AD4001">
            <v>2</v>
          </cell>
          <cell r="AE4001" t="str">
            <v>D61</v>
          </cell>
          <cell r="AF4001">
            <v>16000</v>
          </cell>
          <cell r="AG4001">
            <v>23000</v>
          </cell>
          <cell r="AH4001">
            <v>0.42</v>
          </cell>
          <cell r="AI4001">
            <v>2</v>
          </cell>
          <cell r="AJ4001">
            <v>0</v>
          </cell>
          <cell r="AK4001">
            <v>19000</v>
          </cell>
          <cell r="AL4001">
            <v>0</v>
          </cell>
          <cell r="AM4001">
            <v>70046.082949308751</v>
          </cell>
          <cell r="AN4001">
            <v>0</v>
          </cell>
          <cell r="AO4001">
            <v>-0.17391304347826086</v>
          </cell>
          <cell r="AP4001" t="str">
            <v>Rated 2 - no recommendation</v>
          </cell>
          <cell r="AQ4001">
            <v>6500</v>
          </cell>
          <cell r="AR4001">
            <v>86000</v>
          </cell>
          <cell r="AS4001">
            <v>0.15</v>
          </cell>
          <cell r="AT4001">
            <v>1</v>
          </cell>
          <cell r="AU4001">
            <v>0</v>
          </cell>
          <cell r="AV4001">
            <v>19000</v>
          </cell>
          <cell r="AW4001">
            <v>70046.082949308751</v>
          </cell>
          <cell r="AX4001">
            <v>0</v>
          </cell>
          <cell r="AY4001">
            <v>0</v>
          </cell>
          <cell r="AZ4001" t="str">
            <v>Regular Bonus</v>
          </cell>
          <cell r="BA4001" t="str">
            <v>Regular BonusEligible</v>
          </cell>
          <cell r="BB4001" t="str">
            <v>Regular BonusIsrael</v>
          </cell>
          <cell r="BC4001" t="str">
            <v>Regular BonusIsrael Employee</v>
          </cell>
          <cell r="BD4001" t="str">
            <v>D65</v>
          </cell>
          <cell r="BE4001" t="str">
            <v>Employee</v>
          </cell>
          <cell r="BF4001">
            <v>19000</v>
          </cell>
          <cell r="BG4001">
            <v>22000</v>
          </cell>
          <cell r="BH4001">
            <v>3</v>
          </cell>
          <cell r="BI4001">
            <v>4000</v>
          </cell>
          <cell r="BJ4001">
            <v>14000</v>
          </cell>
          <cell r="BK4001">
            <v>14000</v>
          </cell>
          <cell r="BL4001">
            <v>11200</v>
          </cell>
        </row>
        <row r="4002">
          <cell r="B4002">
            <v>17105</v>
          </cell>
          <cell r="C4002">
            <v>12136</v>
          </cell>
          <cell r="D4002">
            <v>161975</v>
          </cell>
          <cell r="E4002" t="str">
            <v>Yosef Karl</v>
          </cell>
          <cell r="F4002" t="str">
            <v>SOFTWARE DEVELOPER</v>
          </cell>
          <cell r="G4002" t="str">
            <v>Employee</v>
          </cell>
          <cell r="H4002" t="str">
            <v>Products - R&amp;D</v>
          </cell>
          <cell r="I4002" t="str">
            <v>TEL-AVIV</v>
          </cell>
          <cell r="J4002" t="str">
            <v>Israel</v>
          </cell>
          <cell r="K4002">
            <v>43009</v>
          </cell>
          <cell r="L4002" t="str">
            <v>IL</v>
          </cell>
          <cell r="M4002" t="str">
            <v>D51P</v>
          </cell>
          <cell r="N4002" t="str">
            <v>D</v>
          </cell>
          <cell r="O4002" t="str">
            <v>5</v>
          </cell>
          <cell r="P4002" t="str">
            <v>Regular</v>
          </cell>
          <cell r="T4002">
            <v>1</v>
          </cell>
          <cell r="U4002" t="str">
            <v>ILS</v>
          </cell>
          <cell r="V4002" t="str">
            <v>Products - R&amp;D</v>
          </cell>
          <cell r="W4002" t="str">
            <v>Dorit Dor</v>
          </cell>
          <cell r="Y4002" t="str">
            <v>Eligible</v>
          </cell>
          <cell r="Z4002">
            <v>21000</v>
          </cell>
          <cell r="AA4002">
            <v>77419.354838709682</v>
          </cell>
          <cell r="AB4002">
            <v>26000</v>
          </cell>
          <cell r="AC4002">
            <v>95852.534562211978</v>
          </cell>
          <cell r="AD4002">
            <v>5</v>
          </cell>
          <cell r="AE4002" t="str">
            <v>D51</v>
          </cell>
          <cell r="AF4002">
            <v>19500</v>
          </cell>
          <cell r="AG4002">
            <v>29500</v>
          </cell>
          <cell r="AH4002">
            <v>0.65</v>
          </cell>
          <cell r="AI4002">
            <v>3</v>
          </cell>
          <cell r="AJ4002">
            <v>0</v>
          </cell>
          <cell r="AK4002">
            <v>26000</v>
          </cell>
          <cell r="AL4002">
            <v>0</v>
          </cell>
          <cell r="AM4002">
            <v>95852.534562211978</v>
          </cell>
          <cell r="AN4002">
            <v>0</v>
          </cell>
          <cell r="AO4002">
            <v>-0.11864406779661019</v>
          </cell>
          <cell r="AP4002" t="str">
            <v>Already received an increase</v>
          </cell>
          <cell r="AQ4002">
            <v>6500</v>
          </cell>
          <cell r="AR4002">
            <v>86000</v>
          </cell>
          <cell r="AS4002">
            <v>0.24</v>
          </cell>
          <cell r="AT4002">
            <v>1</v>
          </cell>
          <cell r="AU4002">
            <v>0</v>
          </cell>
          <cell r="AV4002">
            <v>26000</v>
          </cell>
          <cell r="AW4002">
            <v>95852.534562211978</v>
          </cell>
          <cell r="AX4002">
            <v>0</v>
          </cell>
          <cell r="AY4002">
            <v>0</v>
          </cell>
          <cell r="AZ4002" t="str">
            <v>Regular Bonus</v>
          </cell>
          <cell r="BA4002" t="str">
            <v>Regular BonusEligible</v>
          </cell>
          <cell r="BB4002" t="str">
            <v>Regular BonusIsrael</v>
          </cell>
          <cell r="BC4002" t="str">
            <v>Regular BonusIsrael Employee</v>
          </cell>
          <cell r="BD4002" t="str">
            <v>D55</v>
          </cell>
          <cell r="BE4002" t="str">
            <v>Employee</v>
          </cell>
          <cell r="BF4002">
            <v>26000</v>
          </cell>
          <cell r="BG4002">
            <v>35000</v>
          </cell>
          <cell r="BH4002">
            <v>5</v>
          </cell>
          <cell r="BI4002">
            <v>4000</v>
          </cell>
          <cell r="BJ4002">
            <v>54000</v>
          </cell>
          <cell r="BK4002">
            <v>54000</v>
          </cell>
          <cell r="BL4002">
            <v>43200</v>
          </cell>
        </row>
        <row r="4003">
          <cell r="B4003">
            <v>16633</v>
          </cell>
          <cell r="C4003">
            <v>11553</v>
          </cell>
          <cell r="D4003">
            <v>205137</v>
          </cell>
          <cell r="E4003" t="str">
            <v>Roi Benitah</v>
          </cell>
          <cell r="F4003" t="str">
            <v>SOFTWARE DEVELOPER</v>
          </cell>
          <cell r="G4003" t="str">
            <v>Employee</v>
          </cell>
          <cell r="H4003" t="str">
            <v>Products - R&amp;D</v>
          </cell>
          <cell r="I4003" t="str">
            <v>TEL-AVIV</v>
          </cell>
          <cell r="J4003" t="str">
            <v>Israel</v>
          </cell>
          <cell r="K4003">
            <v>42919</v>
          </cell>
          <cell r="L4003" t="str">
            <v>IL</v>
          </cell>
          <cell r="M4003" t="str">
            <v>D51P</v>
          </cell>
          <cell r="N4003" t="str">
            <v>D</v>
          </cell>
          <cell r="O4003" t="str">
            <v>5</v>
          </cell>
          <cell r="P4003" t="str">
            <v>Regular</v>
          </cell>
          <cell r="T4003">
            <v>1</v>
          </cell>
          <cell r="U4003" t="str">
            <v>ILS</v>
          </cell>
          <cell r="V4003" t="str">
            <v>Products - R&amp;D</v>
          </cell>
          <cell r="W4003" t="str">
            <v>Dorit Dor</v>
          </cell>
          <cell r="Y4003" t="str">
            <v>Eligible</v>
          </cell>
          <cell r="Z4003">
            <v>23900</v>
          </cell>
          <cell r="AA4003">
            <v>88110.599078341023</v>
          </cell>
          <cell r="AB4003">
            <v>23900</v>
          </cell>
          <cell r="AC4003">
            <v>88110.599078341023</v>
          </cell>
          <cell r="AD4003">
            <v>5</v>
          </cell>
          <cell r="AE4003" t="str">
            <v>D51</v>
          </cell>
          <cell r="AF4003">
            <v>19500</v>
          </cell>
          <cell r="AG4003">
            <v>29500</v>
          </cell>
          <cell r="AH4003">
            <v>0.44</v>
          </cell>
          <cell r="AI4003">
            <v>2</v>
          </cell>
          <cell r="AJ4003">
            <v>0</v>
          </cell>
          <cell r="AK4003">
            <v>25812</v>
          </cell>
          <cell r="AL4003">
            <v>8.0000000000000071E-2</v>
          </cell>
          <cell r="AM4003">
            <v>95159.447004608301</v>
          </cell>
          <cell r="AN4003">
            <v>7048.8479262672772</v>
          </cell>
          <cell r="AO4003">
            <v>-0.12501694915254236</v>
          </cell>
          <cell r="AQ4003">
            <v>6500</v>
          </cell>
          <cell r="AR4003">
            <v>86000</v>
          </cell>
          <cell r="AS4003">
            <v>0.21</v>
          </cell>
          <cell r="AT4003">
            <v>1</v>
          </cell>
          <cell r="AU4003">
            <v>0</v>
          </cell>
          <cell r="AV4003">
            <v>25812</v>
          </cell>
          <cell r="AW4003">
            <v>95159.447004608301</v>
          </cell>
          <cell r="AX4003">
            <v>8.0000000000000071E-2</v>
          </cell>
          <cell r="AY4003">
            <v>7048.8479262672772</v>
          </cell>
          <cell r="AZ4003" t="str">
            <v>Regular Bonus</v>
          </cell>
          <cell r="BA4003" t="str">
            <v>Regular BonusEligible</v>
          </cell>
          <cell r="BB4003" t="str">
            <v>Regular BonusIsrael</v>
          </cell>
          <cell r="BC4003" t="str">
            <v>Regular BonusIsrael Employee</v>
          </cell>
          <cell r="BD4003" t="str">
            <v>D55</v>
          </cell>
          <cell r="BE4003" t="str">
            <v>Employee</v>
          </cell>
          <cell r="BF4003">
            <v>23900</v>
          </cell>
          <cell r="BG4003">
            <v>40000</v>
          </cell>
          <cell r="BH4003">
            <v>4</v>
          </cell>
          <cell r="BI4003">
            <v>4000</v>
          </cell>
          <cell r="BJ4003">
            <v>54000</v>
          </cell>
          <cell r="BK4003">
            <v>54000</v>
          </cell>
          <cell r="BL4003">
            <v>43200</v>
          </cell>
        </row>
        <row r="4004">
          <cell r="B4004">
            <v>19757</v>
          </cell>
          <cell r="C4004">
            <v>14815</v>
          </cell>
          <cell r="D4004">
            <v>192341</v>
          </cell>
          <cell r="E4004" t="str">
            <v>Sean Barzilay</v>
          </cell>
          <cell r="F4004" t="str">
            <v>SOFTWARE DEVELOPER</v>
          </cell>
          <cell r="G4004" t="str">
            <v>Employee</v>
          </cell>
          <cell r="H4004" t="str">
            <v>Products - R&amp;D</v>
          </cell>
          <cell r="I4004" t="str">
            <v>TEL-AVIV</v>
          </cell>
          <cell r="J4004" t="str">
            <v>Israel</v>
          </cell>
          <cell r="K4004">
            <v>43556</v>
          </cell>
          <cell r="L4004" t="str">
            <v>IL</v>
          </cell>
          <cell r="M4004" t="str">
            <v>D51P</v>
          </cell>
          <cell r="N4004" t="str">
            <v>D</v>
          </cell>
          <cell r="O4004" t="str">
            <v>5</v>
          </cell>
          <cell r="P4004" t="str">
            <v>Regular</v>
          </cell>
          <cell r="T4004">
            <v>1</v>
          </cell>
          <cell r="U4004" t="str">
            <v>ILS</v>
          </cell>
          <cell r="V4004" t="str">
            <v>Products - R&amp;D</v>
          </cell>
          <cell r="W4004" t="str">
            <v>Dorit Dor</v>
          </cell>
          <cell r="Y4004" t="str">
            <v>Eligible</v>
          </cell>
          <cell r="Z4004">
            <v>35500</v>
          </cell>
          <cell r="AA4004">
            <v>130875.57603686636</v>
          </cell>
          <cell r="AB4004">
            <v>35500</v>
          </cell>
          <cell r="AC4004">
            <v>130875.57603686636</v>
          </cell>
          <cell r="AD4004">
            <v>5</v>
          </cell>
          <cell r="AE4004" t="str">
            <v>D51</v>
          </cell>
          <cell r="AF4004">
            <v>19500</v>
          </cell>
          <cell r="AG4004">
            <v>29500</v>
          </cell>
          <cell r="AH4004">
            <v>1</v>
          </cell>
          <cell r="AI4004">
            <v>5</v>
          </cell>
          <cell r="AJ4004">
            <v>0</v>
          </cell>
          <cell r="AK4004">
            <v>35500</v>
          </cell>
          <cell r="AL4004">
            <v>0</v>
          </cell>
          <cell r="AM4004">
            <v>130875.57603686636</v>
          </cell>
          <cell r="AN4004">
            <v>0</v>
          </cell>
          <cell r="AO4004">
            <v>0.20338983050847448</v>
          </cell>
          <cell r="AP4004" t="str">
            <v>Above Range</v>
          </cell>
          <cell r="AQ4004">
            <v>6500</v>
          </cell>
          <cell r="AR4004">
            <v>86000</v>
          </cell>
          <cell r="AS4004">
            <v>0.36</v>
          </cell>
          <cell r="AT4004">
            <v>1</v>
          </cell>
          <cell r="AU4004">
            <v>0</v>
          </cell>
          <cell r="AV4004">
            <v>35500</v>
          </cell>
          <cell r="AW4004">
            <v>130875.57603686636</v>
          </cell>
          <cell r="AX4004">
            <v>0</v>
          </cell>
          <cell r="AY4004">
            <v>0</v>
          </cell>
          <cell r="AZ4004" t="str">
            <v>Regular Bonus</v>
          </cell>
          <cell r="BA4004" t="str">
            <v>Regular BonusEligible</v>
          </cell>
          <cell r="BB4004" t="str">
            <v>Regular BonusIsrael</v>
          </cell>
          <cell r="BC4004" t="str">
            <v>Regular BonusIsrael Employee</v>
          </cell>
          <cell r="BD4004" t="str">
            <v>D55</v>
          </cell>
          <cell r="BE4004" t="str">
            <v>Employee</v>
          </cell>
          <cell r="BF4004">
            <v>35500</v>
          </cell>
          <cell r="BG4004">
            <v>30000</v>
          </cell>
          <cell r="BH4004">
            <v>5</v>
          </cell>
          <cell r="BI4004">
            <v>4000</v>
          </cell>
          <cell r="BJ4004">
            <v>54000</v>
          </cell>
          <cell r="BK4004">
            <v>54000</v>
          </cell>
          <cell r="BL4004">
            <v>43200</v>
          </cell>
        </row>
        <row r="4005">
          <cell r="B4005">
            <v>19226</v>
          </cell>
          <cell r="C4005">
            <v>14284</v>
          </cell>
          <cell r="D4005">
            <v>178011</v>
          </cell>
          <cell r="E4005" t="str">
            <v>Firas Khateeb</v>
          </cell>
          <cell r="F4005" t="str">
            <v>SOFTWARE DEVELOPER</v>
          </cell>
          <cell r="G4005" t="str">
            <v>Employee</v>
          </cell>
          <cell r="H4005" t="str">
            <v>Products - R&amp;D</v>
          </cell>
          <cell r="I4005" t="str">
            <v>TEL-AVIV</v>
          </cell>
          <cell r="J4005" t="str">
            <v>Israel</v>
          </cell>
          <cell r="K4005">
            <v>43437</v>
          </cell>
          <cell r="L4005" t="str">
            <v>IL</v>
          </cell>
          <cell r="M4005" t="str">
            <v>D61P</v>
          </cell>
          <cell r="N4005" t="str">
            <v>D</v>
          </cell>
          <cell r="O4005" t="str">
            <v>6</v>
          </cell>
          <cell r="P4005" t="str">
            <v>Regular</v>
          </cell>
          <cell r="T4005">
            <v>1</v>
          </cell>
          <cell r="U4005" t="str">
            <v>ILS</v>
          </cell>
          <cell r="V4005" t="str">
            <v>Products - R&amp;D</v>
          </cell>
          <cell r="W4005" t="str">
            <v>Dorit Dor</v>
          </cell>
          <cell r="Y4005" t="str">
            <v>Eligible</v>
          </cell>
          <cell r="Z4005">
            <v>18500</v>
          </cell>
          <cell r="AA4005">
            <v>68202.764976958526</v>
          </cell>
          <cell r="AB4005">
            <v>18500</v>
          </cell>
          <cell r="AC4005">
            <v>68202.764976958526</v>
          </cell>
          <cell r="AD4005">
            <v>1</v>
          </cell>
          <cell r="AE4005" t="str">
            <v>D61</v>
          </cell>
          <cell r="AF4005">
            <v>16000</v>
          </cell>
          <cell r="AG4005">
            <v>23000</v>
          </cell>
          <cell r="AH4005">
            <v>0.35</v>
          </cell>
          <cell r="AI4005">
            <v>2</v>
          </cell>
          <cell r="AJ4005">
            <v>0</v>
          </cell>
          <cell r="AK4005">
            <v>18500</v>
          </cell>
          <cell r="AL4005">
            <v>0</v>
          </cell>
          <cell r="AM4005">
            <v>68202.764976958526</v>
          </cell>
          <cell r="AN4005">
            <v>0</v>
          </cell>
          <cell r="AO4005">
            <v>-0.19565217391304346</v>
          </cell>
          <cell r="AP4005" t="str">
            <v>Low Performer</v>
          </cell>
          <cell r="AQ4005">
            <v>6500</v>
          </cell>
          <cell r="AR4005">
            <v>86000</v>
          </cell>
          <cell r="AS4005">
            <v>0.15</v>
          </cell>
          <cell r="AT4005">
            <v>1</v>
          </cell>
          <cell r="AU4005">
            <v>0</v>
          </cell>
          <cell r="AV4005">
            <v>18500</v>
          </cell>
          <cell r="AW4005">
            <v>68202.764976958526</v>
          </cell>
          <cell r="AX4005">
            <v>0</v>
          </cell>
          <cell r="AY4005">
            <v>0</v>
          </cell>
          <cell r="AZ4005" t="str">
            <v>Regular Bonus</v>
          </cell>
          <cell r="BA4005" t="str">
            <v>Regular BonusEligible</v>
          </cell>
          <cell r="BB4005" t="str">
            <v>Regular BonusIsrael</v>
          </cell>
          <cell r="BC4005" t="str">
            <v>Regular BonusIsrael Employee</v>
          </cell>
          <cell r="BD4005" t="str">
            <v>D65</v>
          </cell>
          <cell r="BE4005" t="str">
            <v>Employee</v>
          </cell>
          <cell r="BF4005">
            <v>18500</v>
          </cell>
          <cell r="BG4005">
            <v>17600</v>
          </cell>
          <cell r="BH4005">
            <v>3</v>
          </cell>
          <cell r="BI4005">
            <v>4000</v>
          </cell>
          <cell r="BJ4005">
            <v>0</v>
          </cell>
          <cell r="BK4005">
            <v>4000</v>
          </cell>
          <cell r="BL4005">
            <v>4000</v>
          </cell>
        </row>
        <row r="4006">
          <cell r="B4006">
            <v>19554</v>
          </cell>
          <cell r="C4006">
            <v>14612</v>
          </cell>
          <cell r="D4006">
            <v>100296</v>
          </cell>
          <cell r="E4006" t="str">
            <v>Matan Ben Ami</v>
          </cell>
          <cell r="F4006" t="str">
            <v>SOFTWARE DEVELOPER</v>
          </cell>
          <cell r="G4006" t="str">
            <v>Employee</v>
          </cell>
          <cell r="H4006" t="str">
            <v>Products - R&amp;D</v>
          </cell>
          <cell r="I4006" t="str">
            <v>TEL-AVIV</v>
          </cell>
          <cell r="J4006" t="str">
            <v>Israel</v>
          </cell>
          <cell r="K4006">
            <v>43535</v>
          </cell>
          <cell r="L4006" t="str">
            <v>IL</v>
          </cell>
          <cell r="M4006" t="str">
            <v>D51P</v>
          </cell>
          <cell r="N4006" t="str">
            <v>D</v>
          </cell>
          <cell r="O4006" t="str">
            <v>5</v>
          </cell>
          <cell r="P4006" t="str">
            <v>Regular</v>
          </cell>
          <cell r="T4006">
            <v>1</v>
          </cell>
          <cell r="U4006" t="str">
            <v>ILS</v>
          </cell>
          <cell r="V4006" t="str">
            <v>Products - R&amp;D</v>
          </cell>
          <cell r="W4006" t="str">
            <v>Dorit Dor</v>
          </cell>
          <cell r="Y4006" t="str">
            <v>Eligible</v>
          </cell>
          <cell r="Z4006">
            <v>20500</v>
          </cell>
          <cell r="AA4006">
            <v>75576.036866359456</v>
          </cell>
          <cell r="AB4006">
            <v>20500</v>
          </cell>
          <cell r="AC4006">
            <v>75576.036866359456</v>
          </cell>
          <cell r="AD4006">
            <v>5</v>
          </cell>
          <cell r="AE4006" t="str">
            <v>D51</v>
          </cell>
          <cell r="AF4006">
            <v>19500</v>
          </cell>
          <cell r="AG4006">
            <v>29500</v>
          </cell>
          <cell r="AH4006">
            <v>0.1</v>
          </cell>
          <cell r="AI4006">
            <v>1</v>
          </cell>
          <cell r="AJ4006">
            <v>0</v>
          </cell>
          <cell r="AK4006">
            <v>22345</v>
          </cell>
          <cell r="AL4006">
            <v>9.000000000000008E-2</v>
          </cell>
          <cell r="AM4006">
            <v>82377.880184331807</v>
          </cell>
          <cell r="AN4006">
            <v>6801.8433179723506</v>
          </cell>
          <cell r="AO4006">
            <v>-0.24254237288135594</v>
          </cell>
          <cell r="AQ4006">
            <v>6500</v>
          </cell>
          <cell r="AR4006">
            <v>86000</v>
          </cell>
          <cell r="AS4006">
            <v>0.17</v>
          </cell>
          <cell r="AT4006">
            <v>1</v>
          </cell>
          <cell r="AU4006">
            <v>0</v>
          </cell>
          <cell r="AV4006">
            <v>22345</v>
          </cell>
          <cell r="AW4006">
            <v>82377.880184331807</v>
          </cell>
          <cell r="AX4006">
            <v>9.000000000000008E-2</v>
          </cell>
          <cell r="AY4006">
            <v>6801.8433179723506</v>
          </cell>
          <cell r="AZ4006" t="str">
            <v>Regular Bonus</v>
          </cell>
          <cell r="BA4006" t="str">
            <v>Regular BonusEligible</v>
          </cell>
          <cell r="BB4006" t="str">
            <v>Regular BonusIsrael</v>
          </cell>
          <cell r="BC4006" t="str">
            <v>Regular BonusIsrael Employee</v>
          </cell>
          <cell r="BD4006" t="str">
            <v>D65</v>
          </cell>
          <cell r="BE4006" t="str">
            <v>Employee</v>
          </cell>
          <cell r="BF4006">
            <v>20500</v>
          </cell>
          <cell r="BG4006">
            <v>14548</v>
          </cell>
          <cell r="BH4006">
            <v>3</v>
          </cell>
          <cell r="BI4006">
            <v>4000</v>
          </cell>
          <cell r="BJ4006">
            <v>39000</v>
          </cell>
          <cell r="BK4006">
            <v>39000</v>
          </cell>
          <cell r="BL4006">
            <v>31200</v>
          </cell>
        </row>
        <row r="4007">
          <cell r="B4007">
            <v>19284</v>
          </cell>
          <cell r="C4007">
            <v>14342</v>
          </cell>
          <cell r="D4007">
            <v>181777</v>
          </cell>
          <cell r="E4007" t="str">
            <v>Anna Penchansky</v>
          </cell>
          <cell r="F4007" t="str">
            <v>SOFTWARE DEVELOPER</v>
          </cell>
          <cell r="G4007" t="str">
            <v>Employee</v>
          </cell>
          <cell r="H4007" t="str">
            <v>Products - R&amp;D</v>
          </cell>
          <cell r="I4007" t="str">
            <v>TEL-AVIV</v>
          </cell>
          <cell r="J4007" t="str">
            <v>Israel</v>
          </cell>
          <cell r="K4007">
            <v>43458</v>
          </cell>
          <cell r="L4007" t="str">
            <v>IL</v>
          </cell>
          <cell r="M4007" t="str">
            <v>D61P</v>
          </cell>
          <cell r="N4007" t="str">
            <v>D</v>
          </cell>
          <cell r="O4007" t="str">
            <v>6</v>
          </cell>
          <cell r="P4007" t="str">
            <v>Regular</v>
          </cell>
          <cell r="T4007">
            <v>1</v>
          </cell>
          <cell r="U4007" t="str">
            <v>ILS</v>
          </cell>
          <cell r="V4007" t="str">
            <v>Products - R&amp;D</v>
          </cell>
          <cell r="W4007" t="str">
            <v>Dorit Dor</v>
          </cell>
          <cell r="Y4007" t="str">
            <v>Eligible</v>
          </cell>
          <cell r="Z4007">
            <v>17500</v>
          </cell>
          <cell r="AA4007">
            <v>64516.129032258068</v>
          </cell>
          <cell r="AB4007">
            <v>17500</v>
          </cell>
          <cell r="AC4007">
            <v>64516.129032258068</v>
          </cell>
          <cell r="AD4007">
            <v>2</v>
          </cell>
          <cell r="AE4007" t="str">
            <v>D61</v>
          </cell>
          <cell r="AF4007">
            <v>16000</v>
          </cell>
          <cell r="AG4007">
            <v>23000</v>
          </cell>
          <cell r="AH4007">
            <v>0.21</v>
          </cell>
          <cell r="AI4007">
            <v>2</v>
          </cell>
          <cell r="AJ4007">
            <v>0</v>
          </cell>
          <cell r="AK4007">
            <v>17500</v>
          </cell>
          <cell r="AL4007">
            <v>0</v>
          </cell>
          <cell r="AM4007">
            <v>64516.129032258068</v>
          </cell>
          <cell r="AN4007">
            <v>0</v>
          </cell>
          <cell r="AO4007">
            <v>-0.23913043478260865</v>
          </cell>
          <cell r="AP4007" t="str">
            <v>Rated 2 - no recommendation</v>
          </cell>
          <cell r="AQ4007">
            <v>6500</v>
          </cell>
          <cell r="AR4007">
            <v>86000</v>
          </cell>
          <cell r="AS4007">
            <v>0.13</v>
          </cell>
          <cell r="AT4007">
            <v>1</v>
          </cell>
          <cell r="AU4007">
            <v>0</v>
          </cell>
          <cell r="AV4007">
            <v>17500</v>
          </cell>
          <cell r="AW4007">
            <v>64516.129032258068</v>
          </cell>
          <cell r="AX4007">
            <v>0</v>
          </cell>
          <cell r="AY4007">
            <v>0</v>
          </cell>
          <cell r="AZ4007" t="str">
            <v>Regular Bonus</v>
          </cell>
          <cell r="BA4007" t="str">
            <v>Regular BonusEligible</v>
          </cell>
          <cell r="BB4007" t="str">
            <v>Regular BonusIsrael</v>
          </cell>
          <cell r="BC4007" t="str">
            <v>Regular BonusIsrael Employee</v>
          </cell>
          <cell r="BD4007" t="str">
            <v>D65</v>
          </cell>
          <cell r="BE4007" t="str">
            <v>Employee</v>
          </cell>
          <cell r="BF4007">
            <v>17500</v>
          </cell>
          <cell r="BG4007">
            <v>22000</v>
          </cell>
          <cell r="BH4007">
            <v>3</v>
          </cell>
          <cell r="BI4007">
            <v>4000</v>
          </cell>
          <cell r="BJ4007">
            <v>14000</v>
          </cell>
          <cell r="BK4007">
            <v>14000</v>
          </cell>
          <cell r="BL4007">
            <v>11200</v>
          </cell>
        </row>
        <row r="4008">
          <cell r="B4008">
            <v>19288</v>
          </cell>
          <cell r="C4008">
            <v>14346</v>
          </cell>
          <cell r="D4008">
            <v>196519</v>
          </cell>
          <cell r="E4008" t="str">
            <v>Igor Nahary</v>
          </cell>
          <cell r="F4008" t="str">
            <v>DEVOPS ENGINEER</v>
          </cell>
          <cell r="G4008" t="str">
            <v>Employee</v>
          </cell>
          <cell r="H4008" t="str">
            <v>Products - R&amp;D</v>
          </cell>
          <cell r="I4008" t="str">
            <v>TEL-AVIV</v>
          </cell>
          <cell r="J4008" t="str">
            <v>Israel</v>
          </cell>
          <cell r="K4008">
            <v>43458</v>
          </cell>
          <cell r="L4008" t="str">
            <v>IL</v>
          </cell>
          <cell r="M4008" t="str">
            <v>D42P</v>
          </cell>
          <cell r="N4008" t="str">
            <v>D</v>
          </cell>
          <cell r="O4008" t="str">
            <v>4</v>
          </cell>
          <cell r="P4008" t="str">
            <v>Regular</v>
          </cell>
          <cell r="T4008">
            <v>1</v>
          </cell>
          <cell r="U4008" t="str">
            <v>ILS</v>
          </cell>
          <cell r="V4008" t="str">
            <v>Products - R&amp;D</v>
          </cell>
          <cell r="W4008" t="str">
            <v>Dorit Dor</v>
          </cell>
          <cell r="Y4008" t="str">
            <v>Eligible</v>
          </cell>
          <cell r="Z4008">
            <v>33500</v>
          </cell>
          <cell r="AA4008">
            <v>123502.30414746545</v>
          </cell>
          <cell r="AB4008">
            <v>33500</v>
          </cell>
          <cell r="AC4008">
            <v>123502.30414746545</v>
          </cell>
          <cell r="AD4008">
            <v>2</v>
          </cell>
          <cell r="AE4008" t="str">
            <v>D42</v>
          </cell>
          <cell r="AF4008">
            <v>29000</v>
          </cell>
          <cell r="AG4008">
            <v>37000</v>
          </cell>
          <cell r="AH4008">
            <v>0.56000000000000005</v>
          </cell>
          <cell r="AI4008">
            <v>3</v>
          </cell>
          <cell r="AJ4008">
            <v>0</v>
          </cell>
          <cell r="AK4008">
            <v>33500</v>
          </cell>
          <cell r="AL4008">
            <v>0</v>
          </cell>
          <cell r="AM4008">
            <v>123502.30414746545</v>
          </cell>
          <cell r="AN4008">
            <v>0</v>
          </cell>
          <cell r="AO4008">
            <v>-9.4594594594594628E-2</v>
          </cell>
          <cell r="AP4008" t="str">
            <v>Rated 2 - no recommendation</v>
          </cell>
          <cell r="AQ4008">
            <v>6500</v>
          </cell>
          <cell r="AR4008">
            <v>86000</v>
          </cell>
          <cell r="AS4008">
            <v>0.33</v>
          </cell>
          <cell r="AT4008">
            <v>1</v>
          </cell>
          <cell r="AU4008">
            <v>0</v>
          </cell>
          <cell r="AV4008">
            <v>33500</v>
          </cell>
          <cell r="AW4008">
            <v>123502.30414746545</v>
          </cell>
          <cell r="AX4008">
            <v>0</v>
          </cell>
          <cell r="AY4008">
            <v>0</v>
          </cell>
          <cell r="AZ4008" t="str">
            <v>Regular Bonus</v>
          </cell>
          <cell r="BA4008" t="str">
            <v>Regular BonusEligible</v>
          </cell>
          <cell r="BB4008" t="str">
            <v>Regular BonusIsrael</v>
          </cell>
          <cell r="BC4008" t="str">
            <v>Regular BonusIsrael Employee</v>
          </cell>
          <cell r="BD4008" t="str">
            <v>D45</v>
          </cell>
          <cell r="BE4008" t="str">
            <v>Employee</v>
          </cell>
          <cell r="BF4008">
            <v>33500</v>
          </cell>
          <cell r="BG4008">
            <v>34400</v>
          </cell>
          <cell r="BH4008">
            <v>3</v>
          </cell>
          <cell r="BI4008">
            <v>4000</v>
          </cell>
          <cell r="BJ4008">
            <v>31000</v>
          </cell>
          <cell r="BK4008">
            <v>31000</v>
          </cell>
          <cell r="BL4008">
            <v>24800</v>
          </cell>
        </row>
        <row r="4009">
          <cell r="B4009">
            <v>19319</v>
          </cell>
          <cell r="C4009">
            <v>14377</v>
          </cell>
          <cell r="D4009">
            <v>237952</v>
          </cell>
          <cell r="E4009" t="str">
            <v>Liran Katz</v>
          </cell>
          <cell r="F4009" t="str">
            <v>SOFTWARE DEVELOPER</v>
          </cell>
          <cell r="G4009" t="str">
            <v>Employee</v>
          </cell>
          <cell r="H4009" t="str">
            <v>Products - R&amp;D</v>
          </cell>
          <cell r="I4009" t="str">
            <v>TEL-AVIV</v>
          </cell>
          <cell r="J4009" t="str">
            <v>Israel</v>
          </cell>
          <cell r="K4009">
            <v>43465</v>
          </cell>
          <cell r="L4009" t="str">
            <v>IL</v>
          </cell>
          <cell r="M4009" t="str">
            <v>D61P</v>
          </cell>
          <cell r="N4009" t="str">
            <v>D</v>
          </cell>
          <cell r="O4009" t="str">
            <v>6</v>
          </cell>
          <cell r="P4009" t="str">
            <v>Regular</v>
          </cell>
          <cell r="T4009">
            <v>1</v>
          </cell>
          <cell r="U4009" t="str">
            <v>ILS</v>
          </cell>
          <cell r="V4009" t="str">
            <v>Products - R&amp;D</v>
          </cell>
          <cell r="W4009" t="str">
            <v>Dorit Dor</v>
          </cell>
          <cell r="Y4009" t="str">
            <v>Eligible</v>
          </cell>
          <cell r="Z4009">
            <v>20000</v>
          </cell>
          <cell r="AA4009">
            <v>73732.718894009216</v>
          </cell>
          <cell r="AB4009">
            <v>20000</v>
          </cell>
          <cell r="AC4009">
            <v>73732.718894009216</v>
          </cell>
          <cell r="AD4009">
            <v>3</v>
          </cell>
          <cell r="AE4009" t="str">
            <v>D61</v>
          </cell>
          <cell r="AF4009">
            <v>16000</v>
          </cell>
          <cell r="AG4009">
            <v>23000</v>
          </cell>
          <cell r="AH4009">
            <v>0.56999999999999995</v>
          </cell>
          <cell r="AI4009">
            <v>3</v>
          </cell>
          <cell r="AJ4009">
            <v>0</v>
          </cell>
          <cell r="AK4009">
            <v>20400</v>
          </cell>
          <cell r="AL4009">
            <v>2.0000000000000018E-2</v>
          </cell>
          <cell r="AM4009">
            <v>75207.373271889403</v>
          </cell>
          <cell r="AN4009">
            <v>1474.6543778801861</v>
          </cell>
          <cell r="AO4009">
            <v>-0.11304347826086958</v>
          </cell>
          <cell r="AQ4009">
            <v>6500</v>
          </cell>
          <cell r="AR4009">
            <v>86000</v>
          </cell>
          <cell r="AS4009">
            <v>0.16</v>
          </cell>
          <cell r="AT4009">
            <v>1</v>
          </cell>
          <cell r="AU4009">
            <v>0</v>
          </cell>
          <cell r="AV4009">
            <v>20400</v>
          </cell>
          <cell r="AW4009">
            <v>75207.373271889403</v>
          </cell>
          <cell r="AX4009">
            <v>2.0000000000000018E-2</v>
          </cell>
          <cell r="AY4009">
            <v>1474.6543778801861</v>
          </cell>
          <cell r="AZ4009" t="str">
            <v>Regular Bonus</v>
          </cell>
          <cell r="BA4009" t="str">
            <v>Regular BonusEligible</v>
          </cell>
          <cell r="BB4009" t="str">
            <v>Regular BonusIsrael</v>
          </cell>
          <cell r="BC4009" t="str">
            <v>Regular BonusIsrael Employee</v>
          </cell>
          <cell r="BD4009" t="str">
            <v>D65</v>
          </cell>
          <cell r="BE4009" t="str">
            <v>Employee</v>
          </cell>
          <cell r="BF4009">
            <v>20000</v>
          </cell>
          <cell r="BG4009">
            <v>8043</v>
          </cell>
          <cell r="BH4009">
            <v>4</v>
          </cell>
          <cell r="BI4009">
            <v>4000</v>
          </cell>
          <cell r="BJ4009">
            <v>22000</v>
          </cell>
          <cell r="BK4009">
            <v>22000</v>
          </cell>
          <cell r="BL4009">
            <v>17600</v>
          </cell>
        </row>
        <row r="4010">
          <cell r="B4010">
            <v>19368</v>
          </cell>
          <cell r="C4010">
            <v>14426</v>
          </cell>
          <cell r="D4010">
            <v>181437</v>
          </cell>
          <cell r="E4010" t="str">
            <v>Matan Frenkel</v>
          </cell>
          <cell r="F4010" t="str">
            <v>SOFTWARE DEVELOPER</v>
          </cell>
          <cell r="G4010" t="str">
            <v>Employee</v>
          </cell>
          <cell r="H4010" t="str">
            <v>Products - R&amp;D</v>
          </cell>
          <cell r="I4010" t="str">
            <v>TEL-AVIV</v>
          </cell>
          <cell r="J4010" t="str">
            <v>Israel</v>
          </cell>
          <cell r="K4010">
            <v>43479</v>
          </cell>
          <cell r="L4010" t="str">
            <v>IL</v>
          </cell>
          <cell r="M4010" t="str">
            <v>D61P</v>
          </cell>
          <cell r="N4010" t="str">
            <v>D</v>
          </cell>
          <cell r="O4010" t="str">
            <v>6</v>
          </cell>
          <cell r="P4010" t="str">
            <v>Regular</v>
          </cell>
          <cell r="T4010">
            <v>1</v>
          </cell>
          <cell r="U4010" t="str">
            <v>ILS</v>
          </cell>
          <cell r="V4010" t="str">
            <v>Products - R&amp;D</v>
          </cell>
          <cell r="W4010" t="str">
            <v>Dorit Dor</v>
          </cell>
          <cell r="Y4010" t="str">
            <v>Eligible</v>
          </cell>
          <cell r="Z4010">
            <v>19000</v>
          </cell>
          <cell r="AA4010">
            <v>70046.082949308751</v>
          </cell>
          <cell r="AB4010">
            <v>19000</v>
          </cell>
          <cell r="AC4010">
            <v>70046.082949308751</v>
          </cell>
          <cell r="AD4010">
            <v>2</v>
          </cell>
          <cell r="AE4010" t="str">
            <v>D61</v>
          </cell>
          <cell r="AF4010">
            <v>16000</v>
          </cell>
          <cell r="AG4010">
            <v>23000</v>
          </cell>
          <cell r="AH4010">
            <v>0.42</v>
          </cell>
          <cell r="AI4010">
            <v>2</v>
          </cell>
          <cell r="AJ4010">
            <v>0</v>
          </cell>
          <cell r="AK4010">
            <v>19000</v>
          </cell>
          <cell r="AL4010">
            <v>0</v>
          </cell>
          <cell r="AM4010">
            <v>70046.082949308751</v>
          </cell>
          <cell r="AN4010">
            <v>0</v>
          </cell>
          <cell r="AO4010">
            <v>-0.17391304347826086</v>
          </cell>
          <cell r="AP4010" t="str">
            <v>Rated 2 - no recommendation</v>
          </cell>
          <cell r="AQ4010">
            <v>6500</v>
          </cell>
          <cell r="AR4010">
            <v>86000</v>
          </cell>
          <cell r="AS4010">
            <v>0.15</v>
          </cell>
          <cell r="AT4010">
            <v>1</v>
          </cell>
          <cell r="AU4010">
            <v>0</v>
          </cell>
          <cell r="AV4010">
            <v>19000</v>
          </cell>
          <cell r="AW4010">
            <v>70046.082949308751</v>
          </cell>
          <cell r="AX4010">
            <v>0</v>
          </cell>
          <cell r="AY4010">
            <v>0</v>
          </cell>
          <cell r="AZ4010" t="str">
            <v>Regular Bonus</v>
          </cell>
          <cell r="BA4010" t="str">
            <v>Regular BonusEligible</v>
          </cell>
          <cell r="BB4010" t="str">
            <v>Regular BonusIsrael</v>
          </cell>
          <cell r="BC4010" t="str">
            <v>Regular BonusIsrael Employee</v>
          </cell>
          <cell r="BD4010" t="str">
            <v>D65</v>
          </cell>
          <cell r="BE4010" t="str">
            <v>Employee</v>
          </cell>
          <cell r="BF4010">
            <v>19000</v>
          </cell>
          <cell r="BG4010">
            <v>10000</v>
          </cell>
          <cell r="BH4010">
            <v>3</v>
          </cell>
          <cell r="BI4010">
            <v>4000</v>
          </cell>
          <cell r="BJ4010">
            <v>14000</v>
          </cell>
          <cell r="BK4010">
            <v>14000</v>
          </cell>
          <cell r="BL4010">
            <v>11200</v>
          </cell>
        </row>
        <row r="4011">
          <cell r="B4011">
            <v>19453</v>
          </cell>
          <cell r="C4011">
            <v>14511</v>
          </cell>
          <cell r="D4011">
            <v>247077</v>
          </cell>
          <cell r="E4011" t="str">
            <v>Abdalrhman Khrubi</v>
          </cell>
          <cell r="F4011" t="str">
            <v>SOFTWARE DEVELOPER</v>
          </cell>
          <cell r="G4011" t="str">
            <v>Hourly Partial Time</v>
          </cell>
          <cell r="H4011" t="str">
            <v>Products - R&amp;D</v>
          </cell>
          <cell r="I4011" t="str">
            <v>TEL-AVIV</v>
          </cell>
          <cell r="J4011" t="str">
            <v>Israel</v>
          </cell>
          <cell r="K4011">
            <v>43500</v>
          </cell>
          <cell r="L4011" t="str">
            <v>IL</v>
          </cell>
          <cell r="M4011" t="str">
            <v>D61S</v>
          </cell>
          <cell r="N4011" t="str">
            <v>D</v>
          </cell>
          <cell r="O4011" t="str">
            <v>6</v>
          </cell>
          <cell r="P4011" t="str">
            <v>Regular</v>
          </cell>
          <cell r="T4011">
            <v>1</v>
          </cell>
          <cell r="U4011" t="str">
            <v>ILS</v>
          </cell>
          <cell r="V4011" t="str">
            <v>Products - R&amp;D</v>
          </cell>
          <cell r="W4011" t="str">
            <v>Dorit Dor</v>
          </cell>
          <cell r="Y4011" t="str">
            <v>Eligible</v>
          </cell>
          <cell r="Z4011">
            <v>12790</v>
          </cell>
          <cell r="AA4011">
            <v>47152.073732718898</v>
          </cell>
          <cell r="AB4011">
            <v>12790</v>
          </cell>
          <cell r="AC4011">
            <v>47152.073732718898</v>
          </cell>
          <cell r="AD4011">
            <v>2</v>
          </cell>
          <cell r="AE4011" t="str">
            <v>D61</v>
          </cell>
          <cell r="AF4011">
            <v>11860</v>
          </cell>
          <cell r="AG4011">
            <v>18370</v>
          </cell>
          <cell r="AH4011">
            <v>0.14000000000000001</v>
          </cell>
          <cell r="AI4011">
            <v>1</v>
          </cell>
          <cell r="AJ4011">
            <v>0</v>
          </cell>
          <cell r="AK4011">
            <v>12790</v>
          </cell>
          <cell r="AL4011">
            <v>0</v>
          </cell>
          <cell r="AM4011">
            <v>47152.073732718898</v>
          </cell>
          <cell r="AN4011">
            <v>0</v>
          </cell>
          <cell r="AO4011">
            <v>-0.30375612411540553</v>
          </cell>
          <cell r="AP4011" t="str">
            <v>Rated 2 - no recommendation</v>
          </cell>
          <cell r="AQ4011">
            <v>6500</v>
          </cell>
          <cell r="AR4011">
            <v>86000</v>
          </cell>
          <cell r="AS4011">
            <v>7.0000000000000007E-2</v>
          </cell>
          <cell r="AT4011">
            <v>1</v>
          </cell>
          <cell r="AU4011">
            <v>0</v>
          </cell>
          <cell r="AV4011">
            <v>12790</v>
          </cell>
          <cell r="AW4011">
            <v>47152.073732718898</v>
          </cell>
          <cell r="AX4011">
            <v>0</v>
          </cell>
          <cell r="AY4011">
            <v>0</v>
          </cell>
          <cell r="AZ4011" t="str">
            <v>Regular Bonus</v>
          </cell>
          <cell r="BA4011" t="str">
            <v>Regular BonusEligible</v>
          </cell>
          <cell r="BB4011" t="str">
            <v>Regular BonusIsrael</v>
          </cell>
          <cell r="BC4011" t="str">
            <v>Regular BonusIsrael Hourly Partial Time</v>
          </cell>
          <cell r="BD4011" t="str">
            <v>D65</v>
          </cell>
          <cell r="BE4011" t="str">
            <v>Hourly Partial Time</v>
          </cell>
          <cell r="BF4011">
            <v>12790</v>
          </cell>
          <cell r="BG4011">
            <v>2387</v>
          </cell>
          <cell r="BH4011">
            <v>2</v>
          </cell>
          <cell r="BI4011">
            <v>2000</v>
          </cell>
          <cell r="BJ4011">
            <v>7000</v>
          </cell>
          <cell r="BK4011">
            <v>7000</v>
          </cell>
          <cell r="BL4011">
            <v>5600</v>
          </cell>
        </row>
        <row r="4012">
          <cell r="B4012">
            <v>19526</v>
          </cell>
          <cell r="C4012">
            <v>14584</v>
          </cell>
          <cell r="D4012">
            <v>125713</v>
          </cell>
          <cell r="E4012" t="str">
            <v>Ofir Shemesh</v>
          </cell>
          <cell r="F4012" t="str">
            <v>SOFTWARE DEVELOPER</v>
          </cell>
          <cell r="G4012" t="str">
            <v>Employee</v>
          </cell>
          <cell r="H4012" t="str">
            <v>Products - R&amp;D</v>
          </cell>
          <cell r="I4012" t="str">
            <v>TEL-AVIV</v>
          </cell>
          <cell r="J4012" t="str">
            <v>Israel</v>
          </cell>
          <cell r="K4012">
            <v>43521</v>
          </cell>
          <cell r="L4012" t="str">
            <v>IL</v>
          </cell>
          <cell r="M4012" t="str">
            <v>D61P</v>
          </cell>
          <cell r="N4012" t="str">
            <v>D</v>
          </cell>
          <cell r="O4012" t="str">
            <v>6</v>
          </cell>
          <cell r="P4012" t="str">
            <v>Regular</v>
          </cell>
          <cell r="T4012">
            <v>1</v>
          </cell>
          <cell r="U4012" t="str">
            <v>ILS</v>
          </cell>
          <cell r="V4012" t="str">
            <v>Products - R&amp;D</v>
          </cell>
          <cell r="W4012" t="str">
            <v>Dorit Dor</v>
          </cell>
          <cell r="Y4012" t="str">
            <v>Eligible</v>
          </cell>
          <cell r="Z4012">
            <v>20000</v>
          </cell>
          <cell r="AA4012">
            <v>73732.718894009216</v>
          </cell>
          <cell r="AB4012">
            <v>20000</v>
          </cell>
          <cell r="AC4012">
            <v>73732.718894009216</v>
          </cell>
          <cell r="AD4012">
            <v>2</v>
          </cell>
          <cell r="AE4012" t="str">
            <v>D61</v>
          </cell>
          <cell r="AF4012">
            <v>16000</v>
          </cell>
          <cell r="AG4012">
            <v>23000</v>
          </cell>
          <cell r="AH4012">
            <v>0.56999999999999995</v>
          </cell>
          <cell r="AI4012">
            <v>3</v>
          </cell>
          <cell r="AJ4012">
            <v>0</v>
          </cell>
          <cell r="AK4012">
            <v>20000</v>
          </cell>
          <cell r="AL4012">
            <v>0</v>
          </cell>
          <cell r="AM4012">
            <v>73732.718894009216</v>
          </cell>
          <cell r="AN4012">
            <v>0</v>
          </cell>
          <cell r="AO4012">
            <v>-0.13043478260869568</v>
          </cell>
          <cell r="AP4012" t="str">
            <v>Rated 2 - no recommendation</v>
          </cell>
          <cell r="AQ4012">
            <v>6500</v>
          </cell>
          <cell r="AR4012">
            <v>86000</v>
          </cell>
          <cell r="AS4012">
            <v>0.16</v>
          </cell>
          <cell r="AT4012">
            <v>1</v>
          </cell>
          <cell r="AU4012">
            <v>0</v>
          </cell>
          <cell r="AV4012">
            <v>20000</v>
          </cell>
          <cell r="AW4012">
            <v>73732.718894009216</v>
          </cell>
          <cell r="AX4012">
            <v>0</v>
          </cell>
          <cell r="AY4012">
            <v>0</v>
          </cell>
          <cell r="AZ4012" t="str">
            <v>Regular Bonus</v>
          </cell>
          <cell r="BA4012" t="str">
            <v>Regular BonusEligible</v>
          </cell>
          <cell r="BB4012" t="str">
            <v>Regular BonusIsrael</v>
          </cell>
          <cell r="BC4012" t="str">
            <v>Regular BonusIsrael Employee</v>
          </cell>
          <cell r="BD4012" t="str">
            <v>D65</v>
          </cell>
          <cell r="BE4012" t="str">
            <v>Employee</v>
          </cell>
          <cell r="BF4012">
            <v>20000</v>
          </cell>
          <cell r="BG4012">
            <v>14815</v>
          </cell>
          <cell r="BH4012">
            <v>3</v>
          </cell>
          <cell r="BI4012">
            <v>4000</v>
          </cell>
          <cell r="BJ4012">
            <v>14000</v>
          </cell>
          <cell r="BK4012">
            <v>14000</v>
          </cell>
          <cell r="BL4012">
            <v>11200</v>
          </cell>
        </row>
        <row r="4013">
          <cell r="B4013">
            <v>19831</v>
          </cell>
          <cell r="C4013">
            <v>14889</v>
          </cell>
          <cell r="D4013">
            <v>36438</v>
          </cell>
          <cell r="E4013" t="str">
            <v>Hagay Sharon</v>
          </cell>
          <cell r="F4013" t="str">
            <v>PRODUCT MANAGER</v>
          </cell>
          <cell r="G4013" t="str">
            <v>Employee</v>
          </cell>
          <cell r="H4013" t="str">
            <v>Products - R&amp;D</v>
          </cell>
          <cell r="I4013" t="str">
            <v>TEL-AVIV</v>
          </cell>
          <cell r="J4013" t="str">
            <v>Israel</v>
          </cell>
          <cell r="K4013">
            <v>43584</v>
          </cell>
          <cell r="L4013" t="str">
            <v>IL</v>
          </cell>
          <cell r="M4013" t="str">
            <v>D41P</v>
          </cell>
          <cell r="N4013" t="str">
            <v>D</v>
          </cell>
          <cell r="O4013" t="str">
            <v>4</v>
          </cell>
          <cell r="P4013" t="str">
            <v>Regular</v>
          </cell>
          <cell r="S4013">
            <v>1</v>
          </cell>
          <cell r="U4013" t="str">
            <v>ILS</v>
          </cell>
          <cell r="V4013" t="str">
            <v>Products - R&amp;D</v>
          </cell>
          <cell r="W4013" t="str">
            <v>Dorit Dor</v>
          </cell>
          <cell r="Y4013" t="str">
            <v>Eligible</v>
          </cell>
          <cell r="Z4013">
            <v>39000</v>
          </cell>
          <cell r="AA4013">
            <v>143778.80184331798</v>
          </cell>
          <cell r="AB4013">
            <v>39000</v>
          </cell>
          <cell r="AC4013">
            <v>143778.80184331798</v>
          </cell>
          <cell r="AD4013">
            <v>3</v>
          </cell>
          <cell r="AE4013" t="str">
            <v>D41</v>
          </cell>
          <cell r="AF4013">
            <v>25500</v>
          </cell>
          <cell r="AG4013">
            <v>37000</v>
          </cell>
          <cell r="AH4013">
            <v>1</v>
          </cell>
          <cell r="AI4013">
            <v>5</v>
          </cell>
          <cell r="AJ4013">
            <v>0</v>
          </cell>
          <cell r="AK4013">
            <v>39000</v>
          </cell>
          <cell r="AL4013">
            <v>0</v>
          </cell>
          <cell r="AM4013">
            <v>143778.80184331798</v>
          </cell>
          <cell r="AN4013">
            <v>0</v>
          </cell>
          <cell r="AO4013">
            <v>5.4054054054053946E-2</v>
          </cell>
          <cell r="AP4013" t="str">
            <v>Above Range</v>
          </cell>
          <cell r="AQ4013">
            <v>6500</v>
          </cell>
          <cell r="AR4013">
            <v>86000</v>
          </cell>
          <cell r="AS4013">
            <v>0.4</v>
          </cell>
          <cell r="AT4013">
            <v>1</v>
          </cell>
          <cell r="AU4013">
            <v>0</v>
          </cell>
          <cell r="AV4013">
            <v>39000</v>
          </cell>
          <cell r="AW4013">
            <v>143778.80184331798</v>
          </cell>
          <cell r="AX4013">
            <v>0</v>
          </cell>
          <cell r="AY4013">
            <v>0</v>
          </cell>
          <cell r="AZ4013" t="str">
            <v>Target Bonus</v>
          </cell>
          <cell r="BA4013" t="str">
            <v>Target BonusEligible</v>
          </cell>
          <cell r="BB4013" t="str">
            <v>Target BonusIsrael</v>
          </cell>
          <cell r="BC4013" t="str">
            <v>Target BonusIsrael Employee</v>
          </cell>
          <cell r="BD4013" t="str">
            <v>M41</v>
          </cell>
          <cell r="BE4013" t="str">
            <v>Employee</v>
          </cell>
          <cell r="BF4013">
            <v>39000</v>
          </cell>
          <cell r="BG4013">
            <v>47178</v>
          </cell>
          <cell r="BH4013">
            <v>3</v>
          </cell>
          <cell r="BJ4013">
            <v>70000</v>
          </cell>
          <cell r="BK4013">
            <v>70000</v>
          </cell>
          <cell r="BL4013">
            <v>70000</v>
          </cell>
        </row>
        <row r="4014">
          <cell r="B4014">
            <v>19840</v>
          </cell>
          <cell r="C4014">
            <v>14898</v>
          </cell>
          <cell r="D4014">
            <v>119300</v>
          </cell>
          <cell r="E4014" t="str">
            <v>Ofer Cohen</v>
          </cell>
          <cell r="F4014" t="str">
            <v>GROUP MANAGER</v>
          </cell>
          <cell r="G4014" t="str">
            <v>Employee</v>
          </cell>
          <cell r="H4014" t="str">
            <v>Products - R&amp;D</v>
          </cell>
          <cell r="I4014" t="str">
            <v>TEL-AVIV</v>
          </cell>
          <cell r="J4014" t="str">
            <v>Israel</v>
          </cell>
          <cell r="K4014">
            <v>43591</v>
          </cell>
          <cell r="L4014" t="str">
            <v>IL</v>
          </cell>
          <cell r="M4014" t="str">
            <v>D36M</v>
          </cell>
          <cell r="N4014" t="str">
            <v>D</v>
          </cell>
          <cell r="O4014" t="str">
            <v>3</v>
          </cell>
          <cell r="P4014" t="str">
            <v>Regular</v>
          </cell>
          <cell r="T4014">
            <v>1</v>
          </cell>
          <cell r="U4014" t="str">
            <v>ILS</v>
          </cell>
          <cell r="V4014" t="str">
            <v>Products - R&amp;D</v>
          </cell>
          <cell r="W4014" t="str">
            <v>Dorit Dor</v>
          </cell>
          <cell r="Y4014" t="str">
            <v>Not Eligible - Left</v>
          </cell>
          <cell r="Z4014">
            <v>40500</v>
          </cell>
          <cell r="AA4014">
            <v>149308.75576036866</v>
          </cell>
          <cell r="AB4014">
            <v>40500</v>
          </cell>
          <cell r="AC4014">
            <v>149308.75576036866</v>
          </cell>
        </row>
        <row r="4015">
          <cell r="B4015">
            <v>14204</v>
          </cell>
          <cell r="C4015">
            <v>9184</v>
          </cell>
          <cell r="D4015">
            <v>78020</v>
          </cell>
          <cell r="E4015" t="str">
            <v>Ronen Amiel</v>
          </cell>
          <cell r="F4015" t="str">
            <v>SOFTWARE DEVELOPER</v>
          </cell>
          <cell r="G4015" t="str">
            <v>Employee</v>
          </cell>
          <cell r="H4015" t="str">
            <v>Products - R&amp;D</v>
          </cell>
          <cell r="I4015" t="str">
            <v>TEL-AVIV</v>
          </cell>
          <cell r="J4015" t="str">
            <v>Israel</v>
          </cell>
          <cell r="K4015">
            <v>42253</v>
          </cell>
          <cell r="L4015" t="str">
            <v>IL</v>
          </cell>
          <cell r="M4015" t="str">
            <v>D51P</v>
          </cell>
          <cell r="N4015" t="str">
            <v>D</v>
          </cell>
          <cell r="O4015" t="str">
            <v>5</v>
          </cell>
          <cell r="P4015" t="str">
            <v>Regular</v>
          </cell>
          <cell r="T4015">
            <v>1</v>
          </cell>
          <cell r="U4015" t="str">
            <v>ILS</v>
          </cell>
          <cell r="V4015" t="str">
            <v>Products - R&amp;D</v>
          </cell>
          <cell r="W4015" t="str">
            <v>Dorit Dor</v>
          </cell>
          <cell r="Y4015" t="str">
            <v>Eligible</v>
          </cell>
          <cell r="Z4015">
            <v>23000</v>
          </cell>
          <cell r="AA4015">
            <v>84792.626728110597</v>
          </cell>
          <cell r="AB4015">
            <v>23000</v>
          </cell>
          <cell r="AC4015">
            <v>84792.626728110597</v>
          </cell>
          <cell r="AD4015">
            <v>5</v>
          </cell>
          <cell r="AE4015" t="str">
            <v>D51</v>
          </cell>
          <cell r="AF4015">
            <v>19500</v>
          </cell>
          <cell r="AG4015">
            <v>29500</v>
          </cell>
          <cell r="AH4015">
            <v>0.35</v>
          </cell>
          <cell r="AI4015">
            <v>2</v>
          </cell>
          <cell r="AJ4015">
            <v>0</v>
          </cell>
          <cell r="AK4015">
            <v>24840</v>
          </cell>
          <cell r="AL4015">
            <v>8.0000000000000071E-2</v>
          </cell>
          <cell r="AM4015">
            <v>91576.036866359456</v>
          </cell>
          <cell r="AN4015">
            <v>6783.4101382488589</v>
          </cell>
          <cell r="AO4015">
            <v>-0.15796610169491521</v>
          </cell>
          <cell r="AQ4015">
            <v>6500</v>
          </cell>
          <cell r="AR4015">
            <v>86000</v>
          </cell>
          <cell r="AS4015">
            <v>0.2</v>
          </cell>
          <cell r="AT4015">
            <v>1</v>
          </cell>
          <cell r="AU4015">
            <v>0</v>
          </cell>
          <cell r="AV4015">
            <v>24840</v>
          </cell>
          <cell r="AW4015">
            <v>91576.036866359456</v>
          </cell>
          <cell r="AX4015">
            <v>8.0000000000000071E-2</v>
          </cell>
          <cell r="AY4015">
            <v>6783.4101382488589</v>
          </cell>
          <cell r="AZ4015" t="str">
            <v>Regular Bonus</v>
          </cell>
          <cell r="BA4015" t="str">
            <v>Regular BonusEligible</v>
          </cell>
          <cell r="BB4015" t="str">
            <v>Regular BonusIsrael</v>
          </cell>
          <cell r="BC4015" t="str">
            <v>Regular BonusIsrael Employee</v>
          </cell>
          <cell r="BD4015" t="str">
            <v>D55</v>
          </cell>
          <cell r="BE4015" t="str">
            <v>Employee</v>
          </cell>
          <cell r="BF4015">
            <v>23000</v>
          </cell>
          <cell r="BG4015">
            <v>30000</v>
          </cell>
          <cell r="BH4015">
            <v>3</v>
          </cell>
          <cell r="BI4015">
            <v>4000</v>
          </cell>
          <cell r="BJ4015">
            <v>54000</v>
          </cell>
          <cell r="BK4015">
            <v>54000</v>
          </cell>
          <cell r="BL4015">
            <v>43200</v>
          </cell>
        </row>
        <row r="4016">
          <cell r="B4016">
            <v>19602</v>
          </cell>
          <cell r="C4016">
            <v>14660</v>
          </cell>
          <cell r="D4016">
            <v>240143</v>
          </cell>
          <cell r="E4016" t="str">
            <v>Natali Aviv</v>
          </cell>
          <cell r="F4016" t="str">
            <v>SOFTWARE DEVELOPER</v>
          </cell>
          <cell r="G4016" t="str">
            <v>Hourly Partial Time</v>
          </cell>
          <cell r="H4016" t="str">
            <v>Products - R&amp;D</v>
          </cell>
          <cell r="I4016" t="str">
            <v>TEL-AVIV</v>
          </cell>
          <cell r="J4016" t="str">
            <v>Israel</v>
          </cell>
          <cell r="K4016">
            <v>43521</v>
          </cell>
          <cell r="L4016" t="str">
            <v>IL</v>
          </cell>
          <cell r="M4016" t="str">
            <v>D61S</v>
          </cell>
          <cell r="N4016" t="str">
            <v>D</v>
          </cell>
          <cell r="O4016" t="str">
            <v>6</v>
          </cell>
          <cell r="P4016" t="str">
            <v>Regular</v>
          </cell>
          <cell r="T4016">
            <v>1</v>
          </cell>
          <cell r="U4016" t="str">
            <v>ILS</v>
          </cell>
          <cell r="V4016" t="str">
            <v>Products - R&amp;D</v>
          </cell>
          <cell r="W4016" t="str">
            <v>Dorit Dor</v>
          </cell>
          <cell r="Y4016" t="str">
            <v>Eligible</v>
          </cell>
          <cell r="Z4016">
            <v>12790</v>
          </cell>
          <cell r="AA4016">
            <v>47152.073732718898</v>
          </cell>
          <cell r="AB4016">
            <v>12790</v>
          </cell>
          <cell r="AC4016">
            <v>47152.073732718898</v>
          </cell>
          <cell r="AD4016">
            <v>2</v>
          </cell>
          <cell r="AE4016" t="str">
            <v>D61</v>
          </cell>
          <cell r="AF4016">
            <v>11860</v>
          </cell>
          <cell r="AG4016">
            <v>18370</v>
          </cell>
          <cell r="AH4016">
            <v>0.14000000000000001</v>
          </cell>
          <cell r="AI4016">
            <v>1</v>
          </cell>
          <cell r="AJ4016">
            <v>0</v>
          </cell>
          <cell r="AK4016">
            <v>12790</v>
          </cell>
          <cell r="AL4016">
            <v>0</v>
          </cell>
          <cell r="AM4016">
            <v>47152.073732718898</v>
          </cell>
          <cell r="AN4016">
            <v>0</v>
          </cell>
          <cell r="AO4016">
            <v>-0.30375612411540553</v>
          </cell>
          <cell r="AP4016" t="str">
            <v>Rated 2 - no recommendation</v>
          </cell>
          <cell r="AQ4016">
            <v>6500</v>
          </cell>
          <cell r="AR4016">
            <v>86000</v>
          </cell>
          <cell r="AS4016">
            <v>7.0000000000000007E-2</v>
          </cell>
          <cell r="AT4016">
            <v>1</v>
          </cell>
          <cell r="AU4016">
            <v>0</v>
          </cell>
          <cell r="AV4016">
            <v>12790</v>
          </cell>
          <cell r="AW4016">
            <v>47152.073732718898</v>
          </cell>
          <cell r="AX4016">
            <v>0</v>
          </cell>
          <cell r="AY4016">
            <v>0</v>
          </cell>
          <cell r="AZ4016" t="str">
            <v>Regular Bonus</v>
          </cell>
          <cell r="BA4016" t="str">
            <v>Regular BonusEligible</v>
          </cell>
          <cell r="BB4016" t="str">
            <v>Regular BonusIsrael</v>
          </cell>
          <cell r="BC4016" t="str">
            <v>Regular BonusIsrael Hourly Partial Time</v>
          </cell>
          <cell r="BD4016" t="str">
            <v>D65</v>
          </cell>
          <cell r="BE4016" t="str">
            <v>Hourly Partial Time</v>
          </cell>
          <cell r="BF4016">
            <v>12790</v>
          </cell>
          <cell r="BG4016">
            <v>5586</v>
          </cell>
          <cell r="BH4016">
            <v>3</v>
          </cell>
          <cell r="BI4016">
            <v>2000</v>
          </cell>
          <cell r="BJ4016">
            <v>7000</v>
          </cell>
          <cell r="BK4016">
            <v>7000</v>
          </cell>
          <cell r="BL4016">
            <v>5600</v>
          </cell>
        </row>
        <row r="4017">
          <cell r="B4017">
            <v>19726</v>
          </cell>
          <cell r="C4017">
            <v>14784</v>
          </cell>
          <cell r="D4017">
            <v>125717</v>
          </cell>
          <cell r="E4017" t="str">
            <v>Limor Ahuvi</v>
          </cell>
          <cell r="F4017" t="str">
            <v>SOFTWARE DEVELOPER</v>
          </cell>
          <cell r="G4017" t="str">
            <v>Employee</v>
          </cell>
          <cell r="H4017" t="str">
            <v>Products - R&amp;D</v>
          </cell>
          <cell r="I4017" t="str">
            <v>TEL-AVIV</v>
          </cell>
          <cell r="J4017" t="str">
            <v>Israel</v>
          </cell>
          <cell r="K4017">
            <v>43549</v>
          </cell>
          <cell r="L4017" t="str">
            <v>IL</v>
          </cell>
          <cell r="M4017" t="str">
            <v>D61P</v>
          </cell>
          <cell r="N4017" t="str">
            <v>D</v>
          </cell>
          <cell r="O4017" t="str">
            <v>6</v>
          </cell>
          <cell r="P4017" t="str">
            <v>Regular</v>
          </cell>
          <cell r="T4017">
            <v>1</v>
          </cell>
          <cell r="U4017" t="str">
            <v>ILS</v>
          </cell>
          <cell r="V4017" t="str">
            <v>Products - R&amp;D</v>
          </cell>
          <cell r="W4017" t="str">
            <v>Dorit Dor</v>
          </cell>
          <cell r="Y4017" t="str">
            <v>Not Eligible - Left</v>
          </cell>
          <cell r="Z4017">
            <v>19000</v>
          </cell>
          <cell r="AA4017">
            <v>70046.082949308751</v>
          </cell>
          <cell r="AB4017">
            <v>19000</v>
          </cell>
          <cell r="AC4017">
            <v>70046.082949308751</v>
          </cell>
        </row>
        <row r="4018">
          <cell r="B4018">
            <v>20213</v>
          </cell>
          <cell r="C4018">
            <v>15302</v>
          </cell>
          <cell r="D4018">
            <v>200320</v>
          </cell>
          <cell r="E4018" t="str">
            <v>Sophie Castro</v>
          </cell>
          <cell r="F4018" t="str">
            <v>SECURITY ANALYST</v>
          </cell>
          <cell r="G4018" t="str">
            <v>Hourly Full Time</v>
          </cell>
          <cell r="H4018" t="str">
            <v>Products - R&amp;D</v>
          </cell>
          <cell r="I4018" t="str">
            <v>TEL-AVIV</v>
          </cell>
          <cell r="J4018" t="str">
            <v>Israel</v>
          </cell>
          <cell r="K4018">
            <v>43675</v>
          </cell>
          <cell r="L4018" t="str">
            <v>IL</v>
          </cell>
          <cell r="M4018" t="str">
            <v>D61P</v>
          </cell>
          <cell r="N4018" t="str">
            <v>D</v>
          </cell>
          <cell r="O4018" t="str">
            <v>6</v>
          </cell>
          <cell r="P4018" t="str">
            <v>Regular</v>
          </cell>
          <cell r="T4018">
            <v>1</v>
          </cell>
          <cell r="U4018" t="str">
            <v>ILS</v>
          </cell>
          <cell r="V4018" t="str">
            <v>Products - R&amp;D</v>
          </cell>
          <cell r="W4018" t="str">
            <v>Dorit Dor</v>
          </cell>
          <cell r="Y4018" t="str">
            <v>Eligible</v>
          </cell>
          <cell r="Z4018">
            <v>12002</v>
          </cell>
          <cell r="AA4018">
            <v>44247.004608294934</v>
          </cell>
          <cell r="AB4018">
            <v>12002</v>
          </cell>
          <cell r="AC4018">
            <v>44247.004608294934</v>
          </cell>
          <cell r="AD4018">
            <v>3</v>
          </cell>
          <cell r="AE4018" t="str">
            <v>D61</v>
          </cell>
          <cell r="AF4018">
            <v>16000</v>
          </cell>
          <cell r="AG4018">
            <v>23000</v>
          </cell>
          <cell r="AH4018">
            <v>0</v>
          </cell>
          <cell r="AI4018">
            <v>1</v>
          </cell>
          <cell r="AJ4018">
            <v>0</v>
          </cell>
          <cell r="AK4018">
            <v>12482.08</v>
          </cell>
          <cell r="AL4018">
            <v>4.0000000000000036E-2</v>
          </cell>
          <cell r="AM4018">
            <v>46016.884792626726</v>
          </cell>
          <cell r="AN4018">
            <v>1769.8801843317924</v>
          </cell>
          <cell r="AO4018">
            <v>-0.45730086956521743</v>
          </cell>
          <cell r="AQ4018">
            <v>6500</v>
          </cell>
          <cell r="AR4018">
            <v>86000</v>
          </cell>
          <cell r="AS4018">
            <v>0.06</v>
          </cell>
          <cell r="AT4018">
            <v>1</v>
          </cell>
          <cell r="AU4018">
            <v>0</v>
          </cell>
          <cell r="AV4018">
            <v>12482.08</v>
          </cell>
          <cell r="AW4018">
            <v>46016.884792626726</v>
          </cell>
          <cell r="AX4018">
            <v>4.0000000000000036E-2</v>
          </cell>
          <cell r="AY4018">
            <v>1769.8801843317924</v>
          </cell>
          <cell r="AZ4018" t="str">
            <v>Regular Bonus</v>
          </cell>
          <cell r="BA4018" t="str">
            <v>Regular BonusEligible</v>
          </cell>
          <cell r="BB4018" t="str">
            <v>Regular BonusIsrael</v>
          </cell>
          <cell r="BC4018" t="str">
            <v>Regular BonusIsrael Hourly Full Time</v>
          </cell>
          <cell r="BD4018" t="str">
            <v>D61</v>
          </cell>
          <cell r="BE4018" t="str">
            <v>Hourly Full Time</v>
          </cell>
          <cell r="BF4018">
            <v>12002</v>
          </cell>
          <cell r="BG4018">
            <v>4233</v>
          </cell>
          <cell r="BH4018">
            <v>3</v>
          </cell>
          <cell r="BI4018">
            <v>2000</v>
          </cell>
          <cell r="BJ4018">
            <v>10500</v>
          </cell>
          <cell r="BK4018">
            <v>10500</v>
          </cell>
          <cell r="BL4018">
            <v>8400</v>
          </cell>
        </row>
        <row r="4019">
          <cell r="B4019">
            <v>20382</v>
          </cell>
          <cell r="C4019">
            <v>15471</v>
          </cell>
          <cell r="D4019">
            <v>196322</v>
          </cell>
          <cell r="E4019" t="str">
            <v>Rotem Rahmany</v>
          </cell>
          <cell r="F4019" t="str">
            <v>SOFTWARE DEVELOPER</v>
          </cell>
          <cell r="G4019" t="str">
            <v>Employee</v>
          </cell>
          <cell r="H4019" t="str">
            <v>Products - R&amp;D</v>
          </cell>
          <cell r="I4019" t="str">
            <v>TEL-AVIV</v>
          </cell>
          <cell r="J4019" t="str">
            <v>Israel</v>
          </cell>
          <cell r="K4019">
            <v>43710</v>
          </cell>
          <cell r="L4019" t="str">
            <v>IL</v>
          </cell>
          <cell r="M4019" t="str">
            <v>D61P</v>
          </cell>
          <cell r="N4019" t="str">
            <v>D</v>
          </cell>
          <cell r="O4019" t="str">
            <v>6</v>
          </cell>
          <cell r="P4019" t="str">
            <v>Regular</v>
          </cell>
          <cell r="T4019">
            <v>1</v>
          </cell>
          <cell r="U4019" t="str">
            <v>ILS</v>
          </cell>
          <cell r="V4019" t="str">
            <v>Products - R&amp;D</v>
          </cell>
          <cell r="W4019" t="str">
            <v>Dorit Dor</v>
          </cell>
          <cell r="Y4019" t="str">
            <v>Eligible</v>
          </cell>
          <cell r="Z4019">
            <v>19500</v>
          </cell>
          <cell r="AA4019">
            <v>71889.400921658991</v>
          </cell>
          <cell r="AB4019">
            <v>19500</v>
          </cell>
          <cell r="AC4019">
            <v>71889.400921658991</v>
          </cell>
          <cell r="AD4019">
            <v>2</v>
          </cell>
          <cell r="AE4019" t="str">
            <v>D61</v>
          </cell>
          <cell r="AF4019">
            <v>16000</v>
          </cell>
          <cell r="AG4019">
            <v>23000</v>
          </cell>
          <cell r="AH4019">
            <v>0.5</v>
          </cell>
          <cell r="AI4019">
            <v>3</v>
          </cell>
          <cell r="AJ4019">
            <v>0</v>
          </cell>
          <cell r="AK4019">
            <v>19500</v>
          </cell>
          <cell r="AL4019">
            <v>0</v>
          </cell>
          <cell r="AM4019">
            <v>71889.400921658991</v>
          </cell>
          <cell r="AN4019">
            <v>0</v>
          </cell>
          <cell r="AO4019">
            <v>-0.15217391304347827</v>
          </cell>
          <cell r="AP4019" t="str">
            <v>Rated 2 - no recommendation</v>
          </cell>
          <cell r="AQ4019">
            <v>6500</v>
          </cell>
          <cell r="AR4019">
            <v>86000</v>
          </cell>
          <cell r="AS4019">
            <v>0.16</v>
          </cell>
          <cell r="AT4019">
            <v>1</v>
          </cell>
          <cell r="AU4019">
            <v>0</v>
          </cell>
          <cell r="AV4019">
            <v>19500</v>
          </cell>
          <cell r="AW4019">
            <v>71889.400921658991</v>
          </cell>
          <cell r="AX4019">
            <v>0</v>
          </cell>
          <cell r="AY4019">
            <v>0</v>
          </cell>
          <cell r="AZ4019" t="str">
            <v>Regular Bonus</v>
          </cell>
          <cell r="BA4019" t="str">
            <v>Regular BonusEligible</v>
          </cell>
          <cell r="BB4019" t="str">
            <v>Regular BonusIsrael</v>
          </cell>
          <cell r="BC4019" t="str">
            <v>Regular BonusIsrael Employee</v>
          </cell>
          <cell r="BD4019" t="str">
            <v>D65</v>
          </cell>
          <cell r="BE4019" t="str">
            <v>Employee</v>
          </cell>
          <cell r="BF4019">
            <v>19500</v>
          </cell>
          <cell r="BG4019">
            <v>5500</v>
          </cell>
          <cell r="BH4019">
            <v>3</v>
          </cell>
          <cell r="BI4019">
            <v>4000</v>
          </cell>
          <cell r="BJ4019">
            <v>14000</v>
          </cell>
          <cell r="BK4019">
            <v>14000</v>
          </cell>
          <cell r="BL4019">
            <v>11200</v>
          </cell>
        </row>
        <row r="4020">
          <cell r="B4020">
            <v>20467</v>
          </cell>
          <cell r="C4020">
            <v>15554</v>
          </cell>
          <cell r="D4020">
            <v>239657</v>
          </cell>
          <cell r="E4020" t="str">
            <v>Nitzan Efrati</v>
          </cell>
          <cell r="F4020" t="str">
            <v>SOFTWARE DEVELOPER</v>
          </cell>
          <cell r="G4020" t="str">
            <v>Employee</v>
          </cell>
          <cell r="H4020" t="str">
            <v>Products - R&amp;D</v>
          </cell>
          <cell r="I4020" t="str">
            <v>TEL-AVIV</v>
          </cell>
          <cell r="J4020" t="str">
            <v>Israel</v>
          </cell>
          <cell r="K4020">
            <v>43724</v>
          </cell>
          <cell r="L4020" t="str">
            <v>IL</v>
          </cell>
          <cell r="M4020" t="str">
            <v>D61P</v>
          </cell>
          <cell r="N4020" t="str">
            <v>D</v>
          </cell>
          <cell r="O4020" t="str">
            <v>6</v>
          </cell>
          <cell r="P4020" t="str">
            <v>Regular</v>
          </cell>
          <cell r="T4020">
            <v>1</v>
          </cell>
          <cell r="U4020" t="str">
            <v>ILS</v>
          </cell>
          <cell r="V4020" t="str">
            <v>Products - R&amp;D</v>
          </cell>
          <cell r="W4020" t="str">
            <v>Dorit Dor</v>
          </cell>
          <cell r="Y4020" t="str">
            <v>Eligible</v>
          </cell>
          <cell r="Z4020">
            <v>20000</v>
          </cell>
          <cell r="AA4020">
            <v>73732.718894009216</v>
          </cell>
          <cell r="AB4020">
            <v>20000</v>
          </cell>
          <cell r="AC4020">
            <v>73732.718894009216</v>
          </cell>
          <cell r="AD4020">
            <v>3</v>
          </cell>
          <cell r="AE4020" t="str">
            <v>D61</v>
          </cell>
          <cell r="AF4020">
            <v>16000</v>
          </cell>
          <cell r="AG4020">
            <v>23000</v>
          </cell>
          <cell r="AH4020">
            <v>0.56999999999999995</v>
          </cell>
          <cell r="AI4020">
            <v>3</v>
          </cell>
          <cell r="AJ4020">
            <v>0</v>
          </cell>
          <cell r="AK4020">
            <v>20400</v>
          </cell>
          <cell r="AL4020">
            <v>2.0000000000000018E-2</v>
          </cell>
          <cell r="AM4020">
            <v>75207.373271889403</v>
          </cell>
          <cell r="AN4020">
            <v>1474.6543778801861</v>
          </cell>
          <cell r="AO4020">
            <v>-0.11304347826086958</v>
          </cell>
          <cell r="AQ4020">
            <v>6500</v>
          </cell>
          <cell r="AR4020">
            <v>86000</v>
          </cell>
          <cell r="AS4020">
            <v>0.16</v>
          </cell>
          <cell r="AT4020">
            <v>1</v>
          </cell>
          <cell r="AU4020">
            <v>0</v>
          </cell>
          <cell r="AV4020">
            <v>20400</v>
          </cell>
          <cell r="AW4020">
            <v>75207.373271889403</v>
          </cell>
          <cell r="AX4020">
            <v>2.0000000000000018E-2</v>
          </cell>
          <cell r="AY4020">
            <v>1474.6543778801861</v>
          </cell>
          <cell r="AZ4020" t="str">
            <v>Regular Bonus</v>
          </cell>
          <cell r="BA4020" t="str">
            <v>Regular BonusEligible</v>
          </cell>
          <cell r="BB4020" t="str">
            <v>Regular BonusIsrael</v>
          </cell>
          <cell r="BC4020" t="str">
            <v>Regular BonusIsrael Employee</v>
          </cell>
          <cell r="BD4020" t="str">
            <v>D65</v>
          </cell>
          <cell r="BE4020" t="str">
            <v>Employee</v>
          </cell>
          <cell r="BF4020">
            <v>20000</v>
          </cell>
          <cell r="BG4020">
            <v>3253</v>
          </cell>
          <cell r="BH4020">
            <v>2</v>
          </cell>
          <cell r="BI4020">
            <v>4000</v>
          </cell>
          <cell r="BJ4020">
            <v>22000</v>
          </cell>
          <cell r="BK4020">
            <v>22000</v>
          </cell>
          <cell r="BL4020">
            <v>17600</v>
          </cell>
        </row>
        <row r="4021">
          <cell r="B4021">
            <v>20469</v>
          </cell>
          <cell r="C4021">
            <v>15556</v>
          </cell>
          <cell r="D4021">
            <v>248175</v>
          </cell>
          <cell r="E4021" t="str">
            <v>Ido Ophir</v>
          </cell>
          <cell r="F4021" t="str">
            <v>TEAM LEADER</v>
          </cell>
          <cell r="G4021" t="str">
            <v>Employee</v>
          </cell>
          <cell r="H4021" t="str">
            <v>Products - R&amp;D</v>
          </cell>
          <cell r="I4021" t="str">
            <v>TEL-AVIV</v>
          </cell>
          <cell r="J4021" t="str">
            <v>Israel</v>
          </cell>
          <cell r="K4021">
            <v>43726</v>
          </cell>
          <cell r="L4021" t="str">
            <v>IL</v>
          </cell>
          <cell r="M4021" t="str">
            <v>D41M</v>
          </cell>
          <cell r="N4021" t="str">
            <v>D</v>
          </cell>
          <cell r="O4021" t="str">
            <v>4</v>
          </cell>
          <cell r="P4021" t="str">
            <v>Regular</v>
          </cell>
          <cell r="S4021">
            <v>1</v>
          </cell>
          <cell r="U4021" t="str">
            <v>ILS</v>
          </cell>
          <cell r="V4021" t="str">
            <v>Products - R&amp;D</v>
          </cell>
          <cell r="W4021" t="str">
            <v>Dorit Dor</v>
          </cell>
          <cell r="Y4021" t="str">
            <v>Eligible</v>
          </cell>
          <cell r="Z4021">
            <v>38000</v>
          </cell>
          <cell r="AA4021">
            <v>140092.1658986175</v>
          </cell>
          <cell r="AB4021">
            <v>38000</v>
          </cell>
          <cell r="AC4021">
            <v>140092.1658986175</v>
          </cell>
          <cell r="AD4021">
            <v>2</v>
          </cell>
          <cell r="AE4021" t="str">
            <v>D41</v>
          </cell>
          <cell r="AF4021">
            <v>25500</v>
          </cell>
          <cell r="AG4021">
            <v>37000</v>
          </cell>
          <cell r="AH4021">
            <v>1</v>
          </cell>
          <cell r="AI4021">
            <v>5</v>
          </cell>
          <cell r="AJ4021">
            <v>0</v>
          </cell>
          <cell r="AK4021">
            <v>38000</v>
          </cell>
          <cell r="AL4021">
            <v>0</v>
          </cell>
          <cell r="AM4021">
            <v>140092.1658986175</v>
          </cell>
          <cell r="AN4021">
            <v>0</v>
          </cell>
          <cell r="AO4021">
            <v>2.7027027027026973E-2</v>
          </cell>
          <cell r="AP4021" t="str">
            <v>Rated 2 - no recommendation</v>
          </cell>
          <cell r="AQ4021">
            <v>6500</v>
          </cell>
          <cell r="AR4021">
            <v>86000</v>
          </cell>
          <cell r="AS4021">
            <v>0.39</v>
          </cell>
          <cell r="AT4021">
            <v>1</v>
          </cell>
          <cell r="AU4021">
            <v>0</v>
          </cell>
          <cell r="AV4021">
            <v>38000</v>
          </cell>
          <cell r="AW4021">
            <v>140092.1658986175</v>
          </cell>
          <cell r="AX4021">
            <v>0</v>
          </cell>
          <cell r="AY4021">
            <v>0</v>
          </cell>
          <cell r="AZ4021" t="str">
            <v>Target Bonus</v>
          </cell>
          <cell r="BA4021" t="str">
            <v>Target BonusEligible</v>
          </cell>
          <cell r="BB4021" t="str">
            <v>Target BonusIsrael</v>
          </cell>
          <cell r="BC4021" t="str">
            <v>Target BonusIsrael Employee</v>
          </cell>
          <cell r="BD4021" t="str">
            <v>D36</v>
          </cell>
          <cell r="BE4021" t="str">
            <v>Employee</v>
          </cell>
          <cell r="BF4021">
            <v>38000</v>
          </cell>
          <cell r="BG4021">
            <v>25644</v>
          </cell>
          <cell r="BH4021">
            <v>3</v>
          </cell>
          <cell r="BJ4021">
            <v>90000</v>
          </cell>
          <cell r="BK4021">
            <v>90000</v>
          </cell>
          <cell r="BL4021">
            <v>36000</v>
          </cell>
        </row>
        <row r="4022">
          <cell r="B4022">
            <v>20512</v>
          </cell>
          <cell r="C4022">
            <v>15599</v>
          </cell>
          <cell r="D4022">
            <v>237501</v>
          </cell>
          <cell r="E4022" t="str">
            <v>Ronit Shpoliansky</v>
          </cell>
          <cell r="F4022" t="str">
            <v>SOFTWARE DEVELOPER</v>
          </cell>
          <cell r="G4022" t="str">
            <v>Employee</v>
          </cell>
          <cell r="H4022" t="str">
            <v>Products - R&amp;D</v>
          </cell>
          <cell r="I4022" t="str">
            <v>TEL-AVIV</v>
          </cell>
          <cell r="J4022" t="str">
            <v>Israel</v>
          </cell>
          <cell r="K4022">
            <v>43745</v>
          </cell>
          <cell r="L4022" t="str">
            <v>IL</v>
          </cell>
          <cell r="M4022" t="str">
            <v>D61P</v>
          </cell>
          <cell r="N4022" t="str">
            <v>D</v>
          </cell>
          <cell r="O4022" t="str">
            <v>6</v>
          </cell>
          <cell r="P4022" t="str">
            <v>Regular</v>
          </cell>
          <cell r="T4022">
            <v>1</v>
          </cell>
          <cell r="U4022" t="str">
            <v>ILS</v>
          </cell>
          <cell r="V4022" t="str">
            <v>Products - R&amp;D</v>
          </cell>
          <cell r="W4022" t="str">
            <v>Dorit Dor</v>
          </cell>
          <cell r="Y4022" t="str">
            <v>Eligible</v>
          </cell>
          <cell r="Z4022">
            <v>19000</v>
          </cell>
          <cell r="AA4022">
            <v>70046.082949308751</v>
          </cell>
          <cell r="AB4022">
            <v>19000</v>
          </cell>
          <cell r="AC4022">
            <v>70046.082949308751</v>
          </cell>
          <cell r="AD4022">
            <v>2</v>
          </cell>
          <cell r="AE4022" t="str">
            <v>D61</v>
          </cell>
          <cell r="AF4022">
            <v>16000</v>
          </cell>
          <cell r="AG4022">
            <v>23000</v>
          </cell>
          <cell r="AH4022">
            <v>0.42</v>
          </cell>
          <cell r="AI4022">
            <v>2</v>
          </cell>
          <cell r="AJ4022">
            <v>0</v>
          </cell>
          <cell r="AK4022">
            <v>19000</v>
          </cell>
          <cell r="AL4022">
            <v>0</v>
          </cell>
          <cell r="AM4022">
            <v>70046.082949308751</v>
          </cell>
          <cell r="AN4022">
            <v>0</v>
          </cell>
          <cell r="AO4022">
            <v>-0.17391304347826086</v>
          </cell>
          <cell r="AP4022" t="str">
            <v>Rated 2 - no recommendation</v>
          </cell>
          <cell r="AQ4022">
            <v>6500</v>
          </cell>
          <cell r="AR4022">
            <v>86000</v>
          </cell>
          <cell r="AS4022">
            <v>0.15</v>
          </cell>
          <cell r="AT4022">
            <v>1</v>
          </cell>
          <cell r="AU4022">
            <v>0</v>
          </cell>
          <cell r="AV4022">
            <v>19000</v>
          </cell>
          <cell r="AW4022">
            <v>70046.082949308751</v>
          </cell>
          <cell r="AX4022">
            <v>0</v>
          </cell>
          <cell r="AY4022">
            <v>0</v>
          </cell>
          <cell r="AZ4022" t="str">
            <v>Regular Bonus</v>
          </cell>
          <cell r="BA4022" t="str">
            <v>Regular BonusEligible</v>
          </cell>
          <cell r="BB4022" t="str">
            <v>Regular BonusIsrael</v>
          </cell>
          <cell r="BC4022" t="str">
            <v>Regular BonusIsrael Employee</v>
          </cell>
          <cell r="BD4022" t="str">
            <v>D65</v>
          </cell>
          <cell r="BE4022" t="str">
            <v>Employee</v>
          </cell>
          <cell r="BF4022">
            <v>19000</v>
          </cell>
          <cell r="BG4022">
            <v>0</v>
          </cell>
          <cell r="BI4022">
            <v>4000</v>
          </cell>
          <cell r="BJ4022">
            <v>14000</v>
          </cell>
          <cell r="BK4022">
            <v>14000</v>
          </cell>
          <cell r="BL4022">
            <v>11200</v>
          </cell>
        </row>
        <row r="4023">
          <cell r="B4023">
            <v>20578</v>
          </cell>
          <cell r="C4023">
            <v>15665</v>
          </cell>
          <cell r="D4023">
            <v>205837</v>
          </cell>
          <cell r="E4023" t="str">
            <v>Ari Rubin</v>
          </cell>
          <cell r="F4023" t="str">
            <v>SOFTWARE DEVELOPER</v>
          </cell>
          <cell r="G4023" t="str">
            <v>Hourly Partial Time</v>
          </cell>
          <cell r="H4023" t="str">
            <v>Products - R&amp;D</v>
          </cell>
          <cell r="I4023" t="str">
            <v>TEL-AVIV</v>
          </cell>
          <cell r="J4023" t="str">
            <v>Israel</v>
          </cell>
          <cell r="K4023">
            <v>43766</v>
          </cell>
          <cell r="L4023" t="str">
            <v>IL</v>
          </cell>
          <cell r="M4023" t="str">
            <v>D61S</v>
          </cell>
          <cell r="N4023" t="str">
            <v>D</v>
          </cell>
          <cell r="O4023" t="str">
            <v>6</v>
          </cell>
          <cell r="P4023" t="str">
            <v>Regular</v>
          </cell>
          <cell r="T4023">
            <v>1</v>
          </cell>
          <cell r="U4023" t="str">
            <v>ILS</v>
          </cell>
          <cell r="V4023" t="str">
            <v>Products - R&amp;D</v>
          </cell>
          <cell r="W4023" t="str">
            <v>Dorit Dor</v>
          </cell>
          <cell r="Y4023" t="str">
            <v>Eligible</v>
          </cell>
          <cell r="Z4023">
            <v>13720</v>
          </cell>
          <cell r="AA4023">
            <v>50580.645161290326</v>
          </cell>
          <cell r="AB4023">
            <v>13720</v>
          </cell>
          <cell r="AC4023">
            <v>50580.645161290326</v>
          </cell>
          <cell r="AD4023">
            <v>3</v>
          </cell>
          <cell r="AE4023" t="str">
            <v>D61</v>
          </cell>
          <cell r="AF4023">
            <v>11860</v>
          </cell>
          <cell r="AG4023">
            <v>18370</v>
          </cell>
          <cell r="AH4023">
            <v>0.28000000000000003</v>
          </cell>
          <cell r="AI4023">
            <v>2</v>
          </cell>
          <cell r="AJ4023">
            <v>0</v>
          </cell>
          <cell r="AK4023">
            <v>14131.6</v>
          </cell>
          <cell r="AL4023">
            <v>3.0000000000000027E-2</v>
          </cell>
          <cell r="AM4023">
            <v>52098.064516129038</v>
          </cell>
          <cell r="AN4023">
            <v>1517.419354838712</v>
          </cell>
          <cell r="AO4023">
            <v>-0.23072400653238978</v>
          </cell>
          <cell r="AQ4023">
            <v>6500</v>
          </cell>
          <cell r="AR4023">
            <v>86000</v>
          </cell>
          <cell r="AS4023">
            <v>0.09</v>
          </cell>
          <cell r="AT4023">
            <v>1</v>
          </cell>
          <cell r="AU4023">
            <v>0</v>
          </cell>
          <cell r="AV4023">
            <v>14131.6</v>
          </cell>
          <cell r="AW4023">
            <v>52098.064516129038</v>
          </cell>
          <cell r="AX4023">
            <v>3.0000000000000027E-2</v>
          </cell>
          <cell r="AY4023">
            <v>1517.419354838712</v>
          </cell>
          <cell r="AZ4023" t="str">
            <v>Regular Bonus</v>
          </cell>
          <cell r="BA4023" t="str">
            <v>Regular BonusEligible</v>
          </cell>
          <cell r="BB4023" t="str">
            <v>Regular BonusIsrael</v>
          </cell>
          <cell r="BC4023" t="str">
            <v>Regular BonusIsrael Hourly Partial Time</v>
          </cell>
          <cell r="BD4023" t="str">
            <v>D65</v>
          </cell>
          <cell r="BE4023" t="str">
            <v>Hourly Partial Time</v>
          </cell>
          <cell r="BF4023">
            <v>13720</v>
          </cell>
          <cell r="BG4023">
            <v>0</v>
          </cell>
          <cell r="BI4023">
            <v>2000</v>
          </cell>
          <cell r="BJ4023">
            <v>11000</v>
          </cell>
          <cell r="BK4023">
            <v>11000</v>
          </cell>
          <cell r="BL4023">
            <v>8800</v>
          </cell>
        </row>
        <row r="4024">
          <cell r="B4024">
            <v>20590</v>
          </cell>
          <cell r="C4024">
            <v>15677</v>
          </cell>
          <cell r="D4024">
            <v>206914</v>
          </cell>
          <cell r="E4024" t="str">
            <v>Roni Raz</v>
          </cell>
          <cell r="F4024" t="str">
            <v>SECURITY ANALYST</v>
          </cell>
          <cell r="G4024" t="str">
            <v>Hourly Partial Time</v>
          </cell>
          <cell r="H4024" t="str">
            <v>Products - R&amp;D</v>
          </cell>
          <cell r="I4024" t="str">
            <v>TEL-AVIV</v>
          </cell>
          <cell r="J4024" t="str">
            <v>Israel</v>
          </cell>
          <cell r="K4024">
            <v>43762</v>
          </cell>
          <cell r="L4024" t="str">
            <v>IL</v>
          </cell>
          <cell r="M4024" t="str">
            <v>D61S</v>
          </cell>
          <cell r="N4024" t="str">
            <v>D</v>
          </cell>
          <cell r="O4024" t="str">
            <v>6</v>
          </cell>
          <cell r="P4024" t="str">
            <v>Regular</v>
          </cell>
          <cell r="T4024">
            <v>1</v>
          </cell>
          <cell r="U4024" t="str">
            <v>ILS</v>
          </cell>
          <cell r="V4024" t="str">
            <v>Products - R&amp;D</v>
          </cell>
          <cell r="W4024" t="str">
            <v>Dorit Dor</v>
          </cell>
          <cell r="Y4024" t="str">
            <v>Eligible</v>
          </cell>
          <cell r="Z4024">
            <v>13720</v>
          </cell>
          <cell r="AA4024">
            <v>50580.645161290326</v>
          </cell>
          <cell r="AB4024">
            <v>13720</v>
          </cell>
          <cell r="AC4024">
            <v>50580.645161290326</v>
          </cell>
          <cell r="AD4024">
            <v>3</v>
          </cell>
          <cell r="AE4024" t="str">
            <v>D61</v>
          </cell>
          <cell r="AF4024">
            <v>11860</v>
          </cell>
          <cell r="AG4024">
            <v>18370</v>
          </cell>
          <cell r="AH4024">
            <v>0.28000000000000003</v>
          </cell>
          <cell r="AI4024">
            <v>2</v>
          </cell>
          <cell r="AJ4024">
            <v>0</v>
          </cell>
          <cell r="AK4024">
            <v>14131.6</v>
          </cell>
          <cell r="AL4024">
            <v>3.0000000000000027E-2</v>
          </cell>
          <cell r="AM4024">
            <v>52098.064516129038</v>
          </cell>
          <cell r="AN4024">
            <v>1517.419354838712</v>
          </cell>
          <cell r="AO4024">
            <v>-0.23072400653238978</v>
          </cell>
          <cell r="AQ4024">
            <v>6500</v>
          </cell>
          <cell r="AR4024">
            <v>86000</v>
          </cell>
          <cell r="AS4024">
            <v>0.09</v>
          </cell>
          <cell r="AT4024">
            <v>1</v>
          </cell>
          <cell r="AU4024">
            <v>0</v>
          </cell>
          <cell r="AV4024">
            <v>14131.6</v>
          </cell>
          <cell r="AW4024">
            <v>52098.064516129038</v>
          </cell>
          <cell r="AX4024">
            <v>3.0000000000000027E-2</v>
          </cell>
          <cell r="AY4024">
            <v>1517.419354838712</v>
          </cell>
          <cell r="AZ4024" t="str">
            <v>Regular Bonus</v>
          </cell>
          <cell r="BA4024" t="str">
            <v>Regular BonusEligible</v>
          </cell>
          <cell r="BB4024" t="str">
            <v>Regular BonusIsrael</v>
          </cell>
          <cell r="BC4024" t="str">
            <v>Regular BonusIsrael Hourly Partial Time</v>
          </cell>
          <cell r="BD4024" t="str">
            <v>D65</v>
          </cell>
          <cell r="BE4024" t="str">
            <v>Hourly Partial Time</v>
          </cell>
          <cell r="BF4024">
            <v>13720</v>
          </cell>
          <cell r="BG4024">
            <v>0</v>
          </cell>
          <cell r="BI4024">
            <v>2000</v>
          </cell>
          <cell r="BJ4024">
            <v>11000</v>
          </cell>
          <cell r="BK4024">
            <v>11000</v>
          </cell>
          <cell r="BL4024">
            <v>8800</v>
          </cell>
        </row>
        <row r="4025">
          <cell r="B4025">
            <v>20537</v>
          </cell>
          <cell r="C4025">
            <v>15624</v>
          </cell>
          <cell r="D4025">
            <v>206066</v>
          </cell>
          <cell r="E4025" t="str">
            <v>Ori Ben Ami</v>
          </cell>
          <cell r="F4025" t="str">
            <v>SECURITY ANALYST</v>
          </cell>
          <cell r="G4025" t="str">
            <v>Hourly Partial Time</v>
          </cell>
          <cell r="H4025" t="str">
            <v>Products - R&amp;D</v>
          </cell>
          <cell r="I4025" t="str">
            <v>TEL-AVIV</v>
          </cell>
          <cell r="J4025" t="str">
            <v>Israel</v>
          </cell>
          <cell r="K4025">
            <v>43762</v>
          </cell>
          <cell r="L4025" t="str">
            <v>IL</v>
          </cell>
          <cell r="M4025" t="str">
            <v>D61S</v>
          </cell>
          <cell r="N4025" t="str">
            <v>D</v>
          </cell>
          <cell r="O4025" t="str">
            <v>6</v>
          </cell>
          <cell r="P4025" t="str">
            <v>Regular</v>
          </cell>
          <cell r="T4025">
            <v>1</v>
          </cell>
          <cell r="U4025" t="str">
            <v>ILS</v>
          </cell>
          <cell r="V4025" t="str">
            <v>Products - R&amp;D</v>
          </cell>
          <cell r="W4025" t="str">
            <v>Dorit Dor</v>
          </cell>
          <cell r="Y4025" t="str">
            <v>Eligible</v>
          </cell>
          <cell r="Z4025">
            <v>13720</v>
          </cell>
          <cell r="AA4025">
            <v>50580.645161290326</v>
          </cell>
          <cell r="AB4025">
            <v>13720</v>
          </cell>
          <cell r="AC4025">
            <v>50580.645161290326</v>
          </cell>
          <cell r="AD4025">
            <v>2</v>
          </cell>
          <cell r="AE4025" t="str">
            <v>D61</v>
          </cell>
          <cell r="AF4025">
            <v>11860</v>
          </cell>
          <cell r="AG4025">
            <v>18370</v>
          </cell>
          <cell r="AH4025">
            <v>0.28000000000000003</v>
          </cell>
          <cell r="AI4025">
            <v>2</v>
          </cell>
          <cell r="AJ4025">
            <v>0</v>
          </cell>
          <cell r="AK4025">
            <v>13720</v>
          </cell>
          <cell r="AL4025">
            <v>0</v>
          </cell>
          <cell r="AM4025">
            <v>50580.645161290326</v>
          </cell>
          <cell r="AN4025">
            <v>0</v>
          </cell>
          <cell r="AO4025">
            <v>-0.25313010342950459</v>
          </cell>
          <cell r="AP4025" t="str">
            <v>Rated 2 - no recommendation</v>
          </cell>
          <cell r="AQ4025">
            <v>6500</v>
          </cell>
          <cell r="AR4025">
            <v>86000</v>
          </cell>
          <cell r="AS4025">
            <v>0.09</v>
          </cell>
          <cell r="AT4025">
            <v>1</v>
          </cell>
          <cell r="AU4025">
            <v>0</v>
          </cell>
          <cell r="AV4025">
            <v>13720</v>
          </cell>
          <cell r="AW4025">
            <v>50580.645161290326</v>
          </cell>
          <cell r="AX4025">
            <v>0</v>
          </cell>
          <cell r="AY4025">
            <v>0</v>
          </cell>
          <cell r="AZ4025" t="str">
            <v>Regular Bonus</v>
          </cell>
          <cell r="BA4025" t="str">
            <v>Regular BonusEligible</v>
          </cell>
          <cell r="BB4025" t="str">
            <v>Regular BonusIsrael</v>
          </cell>
          <cell r="BC4025" t="str">
            <v>Regular BonusIsrael Hourly Partial Time</v>
          </cell>
          <cell r="BD4025" t="str">
            <v>D65</v>
          </cell>
          <cell r="BE4025" t="str">
            <v>Hourly Partial Time</v>
          </cell>
          <cell r="BF4025">
            <v>13720</v>
          </cell>
          <cell r="BG4025">
            <v>0</v>
          </cell>
          <cell r="BI4025">
            <v>2000</v>
          </cell>
          <cell r="BJ4025">
            <v>7000</v>
          </cell>
          <cell r="BK4025">
            <v>7000</v>
          </cell>
          <cell r="BL4025">
            <v>5600</v>
          </cell>
        </row>
        <row r="4026">
          <cell r="B4026">
            <v>21235</v>
          </cell>
          <cell r="C4026">
            <v>16322</v>
          </cell>
          <cell r="D4026">
            <v>226365</v>
          </cell>
          <cell r="E4026" t="str">
            <v>Shlomi Domnenko</v>
          </cell>
          <cell r="F4026" t="str">
            <v>SECURITY ANALYST</v>
          </cell>
          <cell r="G4026" t="str">
            <v>Hourly Partial Time</v>
          </cell>
          <cell r="H4026" t="str">
            <v>Products - R&amp;D</v>
          </cell>
          <cell r="I4026" t="str">
            <v>TEL-AVIV</v>
          </cell>
          <cell r="J4026" t="str">
            <v>Israel</v>
          </cell>
          <cell r="K4026">
            <v>43926</v>
          </cell>
          <cell r="L4026" t="str">
            <v>IL</v>
          </cell>
          <cell r="M4026" t="str">
            <v>D61S</v>
          </cell>
          <cell r="N4026" t="str">
            <v>D</v>
          </cell>
          <cell r="O4026" t="str">
            <v>6</v>
          </cell>
          <cell r="P4026" t="str">
            <v>Regular</v>
          </cell>
          <cell r="T4026">
            <v>1</v>
          </cell>
          <cell r="U4026" t="str">
            <v>ILS</v>
          </cell>
          <cell r="V4026" t="str">
            <v>Products - R&amp;D</v>
          </cell>
          <cell r="W4026" t="str">
            <v>Dorit Dor</v>
          </cell>
          <cell r="Y4026" t="str">
            <v>Eligible</v>
          </cell>
          <cell r="Z4026">
            <v>12790</v>
          </cell>
          <cell r="AA4026">
            <v>47152.073732718898</v>
          </cell>
          <cell r="AB4026">
            <v>12790</v>
          </cell>
          <cell r="AC4026">
            <v>47152.073732718898</v>
          </cell>
          <cell r="AD4026">
            <v>2</v>
          </cell>
          <cell r="AE4026" t="str">
            <v>D61</v>
          </cell>
          <cell r="AF4026">
            <v>11860</v>
          </cell>
          <cell r="AG4026">
            <v>18370</v>
          </cell>
          <cell r="AH4026">
            <v>0.14000000000000001</v>
          </cell>
          <cell r="AI4026">
            <v>1</v>
          </cell>
          <cell r="AJ4026">
            <v>0</v>
          </cell>
          <cell r="AK4026">
            <v>12790</v>
          </cell>
          <cell r="AL4026">
            <v>0</v>
          </cell>
          <cell r="AM4026">
            <v>47152.073732718898</v>
          </cell>
          <cell r="AN4026">
            <v>0</v>
          </cell>
          <cell r="AO4026">
            <v>-0.30375612411540553</v>
          </cell>
          <cell r="AP4026" t="str">
            <v>Rated 2 - no recommendation</v>
          </cell>
          <cell r="AQ4026">
            <v>6500</v>
          </cell>
          <cell r="AR4026">
            <v>86000</v>
          </cell>
          <cell r="AS4026">
            <v>7.0000000000000007E-2</v>
          </cell>
          <cell r="AT4026">
            <v>1</v>
          </cell>
          <cell r="AU4026">
            <v>0</v>
          </cell>
          <cell r="AV4026">
            <v>12790</v>
          </cell>
          <cell r="AW4026">
            <v>47152.073732718898</v>
          </cell>
          <cell r="AX4026">
            <v>0</v>
          </cell>
          <cell r="AY4026">
            <v>0</v>
          </cell>
          <cell r="AZ4026" t="str">
            <v>Regular Bonus</v>
          </cell>
          <cell r="BA4026" t="str">
            <v>Regular BonusEligible</v>
          </cell>
          <cell r="BB4026" t="str">
            <v>Regular BonusIsrael</v>
          </cell>
          <cell r="BC4026" t="str">
            <v>Regular BonusIsrael Hourly Partial Time</v>
          </cell>
          <cell r="BD4026" t="str">
            <v>D65</v>
          </cell>
          <cell r="BE4026" t="str">
            <v>Hourly Partial Time</v>
          </cell>
          <cell r="BF4026">
            <v>12790</v>
          </cell>
          <cell r="BG4026">
            <v>0</v>
          </cell>
          <cell r="BI4026">
            <v>2000</v>
          </cell>
          <cell r="BJ4026">
            <v>7000</v>
          </cell>
          <cell r="BK4026">
            <v>7000</v>
          </cell>
          <cell r="BL4026">
            <v>5600</v>
          </cell>
        </row>
        <row r="4027">
          <cell r="B4027">
            <v>17769</v>
          </cell>
          <cell r="C4027">
            <v>12770</v>
          </cell>
          <cell r="D4027">
            <v>148328</v>
          </cell>
          <cell r="E4027" t="str">
            <v>Asa Schneider</v>
          </cell>
          <cell r="F4027" t="str">
            <v>SOFTWARE DEVELOPER</v>
          </cell>
          <cell r="G4027" t="str">
            <v>Employee</v>
          </cell>
          <cell r="H4027" t="str">
            <v>Products - R&amp;D</v>
          </cell>
          <cell r="I4027" t="str">
            <v>TEL-AVIV</v>
          </cell>
          <cell r="J4027" t="str">
            <v>Israel</v>
          </cell>
          <cell r="K4027">
            <v>43157</v>
          </cell>
          <cell r="L4027" t="str">
            <v>IL</v>
          </cell>
          <cell r="M4027" t="str">
            <v>D51P</v>
          </cell>
          <cell r="N4027" t="str">
            <v>D</v>
          </cell>
          <cell r="O4027" t="str">
            <v>5</v>
          </cell>
          <cell r="P4027" t="str">
            <v>Regular</v>
          </cell>
          <cell r="T4027">
            <v>1</v>
          </cell>
          <cell r="U4027" t="str">
            <v>ILS</v>
          </cell>
          <cell r="V4027" t="str">
            <v>Products - R&amp;D</v>
          </cell>
          <cell r="W4027" t="str">
            <v>Dorit Dor</v>
          </cell>
          <cell r="Y4027" t="str">
            <v>Eligible</v>
          </cell>
          <cell r="Z4027">
            <v>20500</v>
          </cell>
          <cell r="AA4027">
            <v>75576.036866359456</v>
          </cell>
          <cell r="AB4027">
            <v>23000</v>
          </cell>
          <cell r="AC4027">
            <v>84792.626728110597</v>
          </cell>
          <cell r="AD4027">
            <v>5</v>
          </cell>
          <cell r="AE4027" t="str">
            <v>D51</v>
          </cell>
          <cell r="AF4027">
            <v>19500</v>
          </cell>
          <cell r="AG4027">
            <v>29500</v>
          </cell>
          <cell r="AH4027">
            <v>0.35</v>
          </cell>
          <cell r="AI4027">
            <v>2</v>
          </cell>
          <cell r="AJ4027">
            <v>0</v>
          </cell>
          <cell r="AK4027">
            <v>23000</v>
          </cell>
          <cell r="AL4027">
            <v>0</v>
          </cell>
          <cell r="AM4027">
            <v>84792.626728110597</v>
          </cell>
          <cell r="AN4027">
            <v>0</v>
          </cell>
          <cell r="AO4027">
            <v>-0.22033898305084743</v>
          </cell>
          <cell r="AP4027" t="str">
            <v>Already received an increase</v>
          </cell>
          <cell r="AQ4027">
            <v>6500</v>
          </cell>
          <cell r="AR4027">
            <v>86000</v>
          </cell>
          <cell r="AS4027">
            <v>0.2</v>
          </cell>
          <cell r="AT4027">
            <v>1</v>
          </cell>
          <cell r="AU4027">
            <v>0</v>
          </cell>
          <cell r="AV4027">
            <v>23000</v>
          </cell>
          <cell r="AW4027">
            <v>84792.626728110597</v>
          </cell>
          <cell r="AX4027">
            <v>0</v>
          </cell>
          <cell r="AY4027">
            <v>0</v>
          </cell>
          <cell r="AZ4027" t="str">
            <v>Regular Bonus</v>
          </cell>
          <cell r="BA4027" t="str">
            <v>Regular BonusEligible</v>
          </cell>
          <cell r="BB4027" t="str">
            <v>Regular BonusIsrael</v>
          </cell>
          <cell r="BC4027" t="str">
            <v>Regular BonusIsrael Employee</v>
          </cell>
          <cell r="BD4027" t="str">
            <v>D65</v>
          </cell>
          <cell r="BE4027" t="str">
            <v>Employee</v>
          </cell>
          <cell r="BF4027">
            <v>23000</v>
          </cell>
          <cell r="BG4027">
            <v>22000</v>
          </cell>
          <cell r="BH4027">
            <v>3</v>
          </cell>
          <cell r="BI4027">
            <v>4000</v>
          </cell>
          <cell r="BJ4027">
            <v>39000</v>
          </cell>
          <cell r="BK4027">
            <v>39000</v>
          </cell>
          <cell r="BL4027">
            <v>31200</v>
          </cell>
        </row>
        <row r="4028">
          <cell r="B4028">
            <v>20751</v>
          </cell>
          <cell r="C4028">
            <v>15838</v>
          </cell>
          <cell r="D4028">
            <v>173493</v>
          </cell>
          <cell r="E4028" t="str">
            <v>Daniel Ben Itzhak</v>
          </cell>
          <cell r="F4028" t="str">
            <v>SOFTWARE DEVELOPER</v>
          </cell>
          <cell r="G4028" t="str">
            <v>Employee</v>
          </cell>
          <cell r="H4028" t="str">
            <v>Products - R&amp;D</v>
          </cell>
          <cell r="I4028" t="str">
            <v>TEL-AVIV</v>
          </cell>
          <cell r="J4028" t="str">
            <v>Israel</v>
          </cell>
          <cell r="K4028">
            <v>43808</v>
          </cell>
          <cell r="L4028" t="str">
            <v>IL</v>
          </cell>
          <cell r="M4028" t="str">
            <v>D61P</v>
          </cell>
          <cell r="N4028" t="str">
            <v>D</v>
          </cell>
          <cell r="O4028" t="str">
            <v>6</v>
          </cell>
          <cell r="P4028" t="str">
            <v>Regular</v>
          </cell>
          <cell r="T4028">
            <v>1</v>
          </cell>
          <cell r="U4028" t="str">
            <v>ILS</v>
          </cell>
          <cell r="V4028" t="str">
            <v>Products - R&amp;D</v>
          </cell>
          <cell r="W4028" t="str">
            <v>Dorit Dor</v>
          </cell>
          <cell r="Y4028" t="str">
            <v>Eligible</v>
          </cell>
          <cell r="Z4028">
            <v>21000</v>
          </cell>
          <cell r="AA4028">
            <v>77419.354838709682</v>
          </cell>
          <cell r="AB4028">
            <v>21000</v>
          </cell>
          <cell r="AC4028">
            <v>77419.354838709682</v>
          </cell>
          <cell r="AD4028">
            <v>2</v>
          </cell>
          <cell r="AE4028" t="str">
            <v>D61</v>
          </cell>
          <cell r="AF4028">
            <v>16000</v>
          </cell>
          <cell r="AG4028">
            <v>23000</v>
          </cell>
          <cell r="AH4028">
            <v>0.71</v>
          </cell>
          <cell r="AI4028">
            <v>4</v>
          </cell>
          <cell r="AJ4028">
            <v>0</v>
          </cell>
          <cell r="AK4028">
            <v>21000</v>
          </cell>
          <cell r="AL4028">
            <v>0</v>
          </cell>
          <cell r="AM4028">
            <v>77419.354838709682</v>
          </cell>
          <cell r="AN4028">
            <v>0</v>
          </cell>
          <cell r="AO4028">
            <v>-8.6956521739130488E-2</v>
          </cell>
          <cell r="AP4028" t="str">
            <v>Rated 2 - no recommendation</v>
          </cell>
          <cell r="AQ4028">
            <v>6500</v>
          </cell>
          <cell r="AR4028">
            <v>86000</v>
          </cell>
          <cell r="AS4028">
            <v>0.18</v>
          </cell>
          <cell r="AT4028">
            <v>1</v>
          </cell>
          <cell r="AU4028">
            <v>0</v>
          </cell>
          <cell r="AV4028">
            <v>21000</v>
          </cell>
          <cell r="AW4028">
            <v>77419.354838709682</v>
          </cell>
          <cell r="AX4028">
            <v>0</v>
          </cell>
          <cell r="AY4028">
            <v>0</v>
          </cell>
          <cell r="AZ4028" t="str">
            <v>Regular Bonus</v>
          </cell>
          <cell r="BA4028" t="str">
            <v>Regular BonusEligible</v>
          </cell>
          <cell r="BB4028" t="str">
            <v>Regular BonusIsrael</v>
          </cell>
          <cell r="BC4028" t="str">
            <v>Regular BonusIsrael Employee</v>
          </cell>
          <cell r="BD4028" t="str">
            <v>D65</v>
          </cell>
          <cell r="BE4028" t="str">
            <v>Employee</v>
          </cell>
          <cell r="BF4028">
            <v>21000</v>
          </cell>
          <cell r="BG4028">
            <v>0</v>
          </cell>
          <cell r="BI4028">
            <v>4000</v>
          </cell>
          <cell r="BJ4028">
            <v>14000</v>
          </cell>
          <cell r="BK4028">
            <v>14000</v>
          </cell>
          <cell r="BL4028">
            <v>11200</v>
          </cell>
        </row>
        <row r="4029">
          <cell r="B4029">
            <v>20845</v>
          </cell>
          <cell r="C4029">
            <v>15932</v>
          </cell>
          <cell r="D4029">
            <v>215023</v>
          </cell>
          <cell r="E4029" t="str">
            <v>Natalia Vainstein</v>
          </cell>
          <cell r="F4029" t="str">
            <v>SOFTWARE DEVELOPER</v>
          </cell>
          <cell r="G4029" t="str">
            <v>Employee</v>
          </cell>
          <cell r="H4029" t="str">
            <v>Products - R&amp;D</v>
          </cell>
          <cell r="I4029" t="str">
            <v>TEL-AVIV</v>
          </cell>
          <cell r="J4029" t="str">
            <v>Israel</v>
          </cell>
          <cell r="K4029">
            <v>43829</v>
          </cell>
          <cell r="L4029" t="str">
            <v>IL</v>
          </cell>
          <cell r="M4029" t="str">
            <v>D61P</v>
          </cell>
          <cell r="N4029" t="str">
            <v>D</v>
          </cell>
          <cell r="O4029" t="str">
            <v>6</v>
          </cell>
          <cell r="P4029" t="str">
            <v>Regular</v>
          </cell>
          <cell r="T4029">
            <v>1</v>
          </cell>
          <cell r="U4029" t="str">
            <v>ILS</v>
          </cell>
          <cell r="V4029" t="str">
            <v>Products - R&amp;D</v>
          </cell>
          <cell r="W4029" t="str">
            <v>Dorit Dor</v>
          </cell>
          <cell r="Y4029" t="str">
            <v>Eligible</v>
          </cell>
          <cell r="Z4029">
            <v>19000</v>
          </cell>
          <cell r="AA4029">
            <v>70046.082949308751</v>
          </cell>
          <cell r="AB4029">
            <v>19000</v>
          </cell>
          <cell r="AC4029">
            <v>70046.082949308751</v>
          </cell>
          <cell r="AD4029">
            <v>2</v>
          </cell>
          <cell r="AE4029" t="str">
            <v>D61</v>
          </cell>
          <cell r="AF4029">
            <v>16000</v>
          </cell>
          <cell r="AG4029">
            <v>23000</v>
          </cell>
          <cell r="AH4029">
            <v>0.42</v>
          </cell>
          <cell r="AI4029">
            <v>2</v>
          </cell>
          <cell r="AJ4029">
            <v>0</v>
          </cell>
          <cell r="AK4029">
            <v>19000</v>
          </cell>
          <cell r="AL4029">
            <v>0</v>
          </cell>
          <cell r="AM4029">
            <v>70046.082949308751</v>
          </cell>
          <cell r="AN4029">
            <v>0</v>
          </cell>
          <cell r="AO4029">
            <v>-0.17391304347826086</v>
          </cell>
          <cell r="AP4029" t="str">
            <v>Rated 2 - no recommendation</v>
          </cell>
          <cell r="AQ4029">
            <v>6500</v>
          </cell>
          <cell r="AR4029">
            <v>86000</v>
          </cell>
          <cell r="AS4029">
            <v>0.15</v>
          </cell>
          <cell r="AT4029">
            <v>1</v>
          </cell>
          <cell r="AU4029">
            <v>0</v>
          </cell>
          <cell r="AV4029">
            <v>19000</v>
          </cell>
          <cell r="AW4029">
            <v>70046.082949308751</v>
          </cell>
          <cell r="AX4029">
            <v>0</v>
          </cell>
          <cell r="AY4029">
            <v>0</v>
          </cell>
          <cell r="AZ4029" t="str">
            <v>Regular Bonus</v>
          </cell>
          <cell r="BA4029" t="str">
            <v>Regular BonusEligible</v>
          </cell>
          <cell r="BB4029" t="str">
            <v>Regular BonusIsrael</v>
          </cell>
          <cell r="BC4029" t="str">
            <v>Regular BonusIsrael Employee</v>
          </cell>
          <cell r="BD4029" t="str">
            <v>D65</v>
          </cell>
          <cell r="BE4029" t="str">
            <v>Employee</v>
          </cell>
          <cell r="BF4029">
            <v>19000</v>
          </cell>
          <cell r="BG4029">
            <v>0</v>
          </cell>
          <cell r="BI4029">
            <v>4000</v>
          </cell>
          <cell r="BJ4029">
            <v>14000</v>
          </cell>
          <cell r="BK4029">
            <v>14000</v>
          </cell>
          <cell r="BL4029">
            <v>11200</v>
          </cell>
        </row>
        <row r="4030">
          <cell r="B4030">
            <v>4061</v>
          </cell>
          <cell r="C4030">
            <v>963</v>
          </cell>
          <cell r="D4030">
            <v>194215</v>
          </cell>
          <cell r="E4030" t="str">
            <v>Yuval Abadi</v>
          </cell>
          <cell r="F4030" t="str">
            <v>SOFTWARE DEVELOPER</v>
          </cell>
          <cell r="G4030" t="str">
            <v>Employee</v>
          </cell>
          <cell r="H4030" t="str">
            <v>Products - R&amp;D</v>
          </cell>
          <cell r="I4030" t="str">
            <v>TEL-AVIV</v>
          </cell>
          <cell r="J4030" t="str">
            <v>Israel</v>
          </cell>
          <cell r="K4030">
            <v>37745</v>
          </cell>
          <cell r="L4030" t="str">
            <v>IL</v>
          </cell>
          <cell r="M4030" t="str">
            <v>D41P</v>
          </cell>
          <cell r="N4030" t="str">
            <v>D</v>
          </cell>
          <cell r="O4030" t="str">
            <v>4</v>
          </cell>
          <cell r="P4030" t="str">
            <v>Regular</v>
          </cell>
          <cell r="T4030">
            <v>1</v>
          </cell>
          <cell r="U4030" t="str">
            <v>ILS</v>
          </cell>
          <cell r="V4030" t="str">
            <v>Products - R&amp;D</v>
          </cell>
          <cell r="W4030" t="str">
            <v>Dorit Dor</v>
          </cell>
          <cell r="Y4030" t="str">
            <v>Eligible</v>
          </cell>
          <cell r="Z4030">
            <v>31600</v>
          </cell>
          <cell r="AA4030">
            <v>116497.69585253457</v>
          </cell>
          <cell r="AB4030">
            <v>31600</v>
          </cell>
          <cell r="AC4030">
            <v>116497.69585253457</v>
          </cell>
          <cell r="AD4030">
            <v>2</v>
          </cell>
          <cell r="AE4030" t="str">
            <v>D41</v>
          </cell>
          <cell r="AF4030">
            <v>25500</v>
          </cell>
          <cell r="AG4030">
            <v>37000</v>
          </cell>
          <cell r="AH4030">
            <v>0.53</v>
          </cell>
          <cell r="AI4030">
            <v>3</v>
          </cell>
          <cell r="AJ4030">
            <v>0</v>
          </cell>
          <cell r="AK4030">
            <v>31600</v>
          </cell>
          <cell r="AL4030">
            <v>0</v>
          </cell>
          <cell r="AM4030">
            <v>116497.69585253457</v>
          </cell>
          <cell r="AN4030">
            <v>0</v>
          </cell>
          <cell r="AO4030">
            <v>-0.1459459459459459</v>
          </cell>
          <cell r="AP4030" t="str">
            <v>Rated 2 - no recommendation</v>
          </cell>
          <cell r="AQ4030">
            <v>6500</v>
          </cell>
          <cell r="AR4030">
            <v>86000</v>
          </cell>
          <cell r="AS4030">
            <v>0.31</v>
          </cell>
          <cell r="AT4030">
            <v>1</v>
          </cell>
          <cell r="AU4030">
            <v>0</v>
          </cell>
          <cell r="AV4030">
            <v>31600</v>
          </cell>
          <cell r="AW4030">
            <v>116497.69585253457</v>
          </cell>
          <cell r="AX4030">
            <v>0</v>
          </cell>
          <cell r="AY4030">
            <v>0</v>
          </cell>
          <cell r="AZ4030" t="str">
            <v>Regular Bonus</v>
          </cell>
          <cell r="BA4030" t="str">
            <v>Regular BonusEligible</v>
          </cell>
          <cell r="BB4030" t="str">
            <v>Regular BonusIsrael</v>
          </cell>
          <cell r="BC4030" t="str">
            <v>Regular BonusIsrael Employee</v>
          </cell>
          <cell r="BD4030" t="str">
            <v>D45</v>
          </cell>
          <cell r="BE4030" t="str">
            <v>Employee</v>
          </cell>
          <cell r="BF4030">
            <v>31600</v>
          </cell>
          <cell r="BG4030">
            <v>40000</v>
          </cell>
          <cell r="BH4030">
            <v>3</v>
          </cell>
          <cell r="BI4030">
            <v>4000</v>
          </cell>
          <cell r="BJ4030">
            <v>31000</v>
          </cell>
          <cell r="BK4030">
            <v>31000</v>
          </cell>
          <cell r="BL4030">
            <v>24800</v>
          </cell>
        </row>
        <row r="4031">
          <cell r="B4031">
            <v>10002</v>
          </cell>
          <cell r="C4031">
            <v>3478</v>
          </cell>
          <cell r="E4031" t="str">
            <v>Opher Lubzens</v>
          </cell>
          <cell r="F4031" t="str">
            <v>SOFTWARE DEVELOPER</v>
          </cell>
          <cell r="G4031" t="str">
            <v>Employee</v>
          </cell>
          <cell r="H4031" t="str">
            <v>Products - R&amp;D</v>
          </cell>
          <cell r="I4031" t="str">
            <v>TEL-AVIV</v>
          </cell>
          <cell r="J4031" t="str">
            <v>Israel</v>
          </cell>
          <cell r="K4031">
            <v>40966</v>
          </cell>
          <cell r="L4031" t="str">
            <v>IL</v>
          </cell>
          <cell r="M4031" t="str">
            <v>D61P</v>
          </cell>
          <cell r="N4031" t="str">
            <v>D</v>
          </cell>
          <cell r="O4031" t="str">
            <v>6</v>
          </cell>
          <cell r="P4031" t="str">
            <v>Regular</v>
          </cell>
          <cell r="T4031">
            <v>1</v>
          </cell>
          <cell r="U4031" t="str">
            <v>ILS</v>
          </cell>
          <cell r="V4031" t="str">
            <v>Products - R&amp;D</v>
          </cell>
          <cell r="W4031" t="str">
            <v>Dorit Dor</v>
          </cell>
          <cell r="Y4031" t="str">
            <v>Not Eligible - Left</v>
          </cell>
          <cell r="Z4031">
            <v>17000</v>
          </cell>
          <cell r="AA4031">
            <v>62672.811059907835</v>
          </cell>
          <cell r="AB4031">
            <v>17000</v>
          </cell>
          <cell r="AC4031">
            <v>62672.811059907835</v>
          </cell>
        </row>
        <row r="4032">
          <cell r="B4032">
            <v>20964</v>
          </cell>
          <cell r="C4032">
            <v>16051</v>
          </cell>
          <cell r="D4032">
            <v>131797</v>
          </cell>
          <cell r="E4032" t="str">
            <v>Ahmad Odeh</v>
          </cell>
          <cell r="F4032" t="str">
            <v>SOFTWARE DEVELOPER</v>
          </cell>
          <cell r="G4032" t="str">
            <v>Employee</v>
          </cell>
          <cell r="H4032" t="str">
            <v>Products - R&amp;D</v>
          </cell>
          <cell r="I4032" t="str">
            <v>TEL-AVIV</v>
          </cell>
          <cell r="J4032" t="str">
            <v>Israel</v>
          </cell>
          <cell r="K4032">
            <v>43857</v>
          </cell>
          <cell r="L4032" t="str">
            <v>IL</v>
          </cell>
          <cell r="M4032" t="str">
            <v>D61P</v>
          </cell>
          <cell r="N4032" t="str">
            <v>D</v>
          </cell>
          <cell r="O4032" t="str">
            <v>6</v>
          </cell>
          <cell r="P4032" t="str">
            <v>Regular</v>
          </cell>
          <cell r="T4032">
            <v>1</v>
          </cell>
          <cell r="U4032" t="str">
            <v>ILS</v>
          </cell>
          <cell r="V4032" t="str">
            <v>Products - R&amp;D</v>
          </cell>
          <cell r="W4032" t="str">
            <v>Dorit Dor</v>
          </cell>
          <cell r="Y4032" t="str">
            <v>Eligible</v>
          </cell>
          <cell r="Z4032">
            <v>19000</v>
          </cell>
          <cell r="AA4032">
            <v>70046.082949308751</v>
          </cell>
          <cell r="AB4032">
            <v>19000</v>
          </cell>
          <cell r="AC4032">
            <v>70046.082949308751</v>
          </cell>
          <cell r="AD4032">
            <v>2</v>
          </cell>
          <cell r="AE4032" t="str">
            <v>D61</v>
          </cell>
          <cell r="AF4032">
            <v>16000</v>
          </cell>
          <cell r="AG4032">
            <v>23000</v>
          </cell>
          <cell r="AH4032">
            <v>0.42</v>
          </cell>
          <cell r="AI4032">
            <v>2</v>
          </cell>
          <cell r="AJ4032">
            <v>0</v>
          </cell>
          <cell r="AK4032">
            <v>19000</v>
          </cell>
          <cell r="AL4032">
            <v>0</v>
          </cell>
          <cell r="AM4032">
            <v>70046.082949308751</v>
          </cell>
          <cell r="AN4032">
            <v>0</v>
          </cell>
          <cell r="AO4032">
            <v>-0.17391304347826086</v>
          </cell>
          <cell r="AP4032" t="str">
            <v>Rated 2 - no recommendation</v>
          </cell>
          <cell r="AQ4032">
            <v>6500</v>
          </cell>
          <cell r="AR4032">
            <v>86000</v>
          </cell>
          <cell r="AS4032">
            <v>0.15</v>
          </cell>
          <cell r="AT4032">
            <v>1</v>
          </cell>
          <cell r="AU4032">
            <v>0</v>
          </cell>
          <cell r="AV4032">
            <v>19000</v>
          </cell>
          <cell r="AW4032">
            <v>70046.082949308751</v>
          </cell>
          <cell r="AX4032">
            <v>0</v>
          </cell>
          <cell r="AY4032">
            <v>0</v>
          </cell>
          <cell r="AZ4032" t="str">
            <v>Regular Bonus</v>
          </cell>
          <cell r="BA4032" t="str">
            <v>Regular BonusEligible</v>
          </cell>
          <cell r="BB4032" t="str">
            <v>Regular BonusIsrael</v>
          </cell>
          <cell r="BC4032" t="str">
            <v>Regular BonusIsrael Employee</v>
          </cell>
          <cell r="BD4032" t="str">
            <v>D65</v>
          </cell>
          <cell r="BE4032" t="str">
            <v>Employee</v>
          </cell>
          <cell r="BF4032">
            <v>19000</v>
          </cell>
          <cell r="BG4032">
            <v>0</v>
          </cell>
          <cell r="BI4032">
            <v>4000</v>
          </cell>
          <cell r="BJ4032">
            <v>14000</v>
          </cell>
          <cell r="BK4032">
            <v>14000</v>
          </cell>
          <cell r="BL4032">
            <v>11200</v>
          </cell>
        </row>
        <row r="4033">
          <cell r="B4033">
            <v>17005</v>
          </cell>
          <cell r="C4033">
            <v>11919</v>
          </cell>
          <cell r="D4033">
            <v>169533</v>
          </cell>
          <cell r="E4033" t="str">
            <v>Mor Peled</v>
          </cell>
          <cell r="F4033" t="str">
            <v>SOFTWARE DEVELOPER</v>
          </cell>
          <cell r="G4033" t="str">
            <v>Employee</v>
          </cell>
          <cell r="H4033" t="str">
            <v>Products - R&amp;D</v>
          </cell>
          <cell r="I4033" t="str">
            <v>TEL-AVIV</v>
          </cell>
          <cell r="J4033" t="str">
            <v>Israel</v>
          </cell>
          <cell r="K4033">
            <v>42985</v>
          </cell>
          <cell r="L4033" t="str">
            <v>IL</v>
          </cell>
          <cell r="M4033" t="str">
            <v>D51P</v>
          </cell>
          <cell r="N4033" t="str">
            <v>D</v>
          </cell>
          <cell r="O4033" t="str">
            <v>5</v>
          </cell>
          <cell r="P4033" t="str">
            <v>Regular</v>
          </cell>
          <cell r="T4033">
            <v>1</v>
          </cell>
          <cell r="U4033" t="str">
            <v>ILS</v>
          </cell>
          <cell r="V4033" t="str">
            <v>Products - R&amp;D</v>
          </cell>
          <cell r="W4033" t="str">
            <v>Dorit Dor</v>
          </cell>
          <cell r="Y4033" t="str">
            <v>Eligible</v>
          </cell>
          <cell r="Z4033">
            <v>24250</v>
          </cell>
          <cell r="AA4033">
            <v>89400.921658986175</v>
          </cell>
          <cell r="AB4033">
            <v>24250</v>
          </cell>
          <cell r="AC4033">
            <v>89400.921658986175</v>
          </cell>
          <cell r="AD4033">
            <v>5</v>
          </cell>
          <cell r="AE4033" t="str">
            <v>D51</v>
          </cell>
          <cell r="AF4033">
            <v>19500</v>
          </cell>
          <cell r="AG4033">
            <v>29500</v>
          </cell>
          <cell r="AH4033">
            <v>0.47</v>
          </cell>
          <cell r="AI4033">
            <v>3</v>
          </cell>
          <cell r="AJ4033">
            <v>0</v>
          </cell>
          <cell r="AK4033">
            <v>25705</v>
          </cell>
          <cell r="AL4033">
            <v>6.0000000000000053E-2</v>
          </cell>
          <cell r="AM4033">
            <v>94764.976958525353</v>
          </cell>
          <cell r="AN4033">
            <v>5364.0552995391772</v>
          </cell>
          <cell r="AO4033">
            <v>-0.1286440677966102</v>
          </cell>
          <cell r="AQ4033">
            <v>6500</v>
          </cell>
          <cell r="AR4033">
            <v>86000</v>
          </cell>
          <cell r="AS4033">
            <v>0.22</v>
          </cell>
          <cell r="AT4033">
            <v>1</v>
          </cell>
          <cell r="AU4033">
            <v>0</v>
          </cell>
          <cell r="AV4033">
            <v>25705</v>
          </cell>
          <cell r="AW4033">
            <v>94764.976958525353</v>
          </cell>
          <cell r="AX4033">
            <v>6.0000000000000053E-2</v>
          </cell>
          <cell r="AY4033">
            <v>5364.0552995391772</v>
          </cell>
          <cell r="AZ4033" t="str">
            <v>Regular Bonus</v>
          </cell>
          <cell r="BA4033" t="str">
            <v>Regular BonusEligible</v>
          </cell>
          <cell r="BB4033" t="str">
            <v>Regular BonusIsrael</v>
          </cell>
          <cell r="BC4033" t="str">
            <v>Regular BonusIsrael Employee</v>
          </cell>
          <cell r="BD4033" t="str">
            <v>D65</v>
          </cell>
          <cell r="BE4033" t="str">
            <v>Employee</v>
          </cell>
          <cell r="BF4033">
            <v>24250</v>
          </cell>
          <cell r="BG4033">
            <v>35000</v>
          </cell>
          <cell r="BH4033">
            <v>4</v>
          </cell>
          <cell r="BI4033">
            <v>4000</v>
          </cell>
          <cell r="BJ4033">
            <v>39000</v>
          </cell>
          <cell r="BK4033">
            <v>39000</v>
          </cell>
          <cell r="BL4033">
            <v>31200</v>
          </cell>
        </row>
        <row r="4034">
          <cell r="B4034">
            <v>19387</v>
          </cell>
          <cell r="C4034">
            <v>14445</v>
          </cell>
          <cell r="E4034" t="str">
            <v>Pavel Borovsky</v>
          </cell>
          <cell r="F4034" t="str">
            <v>TECHNOLOGY LEADER</v>
          </cell>
          <cell r="G4034" t="str">
            <v>Employee</v>
          </cell>
          <cell r="H4034" t="str">
            <v>Products - R&amp;D</v>
          </cell>
          <cell r="I4034" t="str">
            <v>TEL-AVIV</v>
          </cell>
          <cell r="J4034" t="str">
            <v>Israel</v>
          </cell>
          <cell r="K4034">
            <v>43313</v>
          </cell>
          <cell r="L4034" t="str">
            <v>IL</v>
          </cell>
          <cell r="M4034" t="str">
            <v>D41P</v>
          </cell>
          <cell r="N4034" t="str">
            <v>D</v>
          </cell>
          <cell r="O4034" t="str">
            <v>4</v>
          </cell>
          <cell r="P4034" t="str">
            <v>Regular</v>
          </cell>
          <cell r="S4034">
            <v>1</v>
          </cell>
          <cell r="U4034" t="str">
            <v>ILS</v>
          </cell>
          <cell r="V4034" t="str">
            <v>Products - R&amp;D</v>
          </cell>
          <cell r="W4034" t="str">
            <v>Dorit Dor</v>
          </cell>
          <cell r="Y4034" t="str">
            <v>Eligible</v>
          </cell>
          <cell r="Z4034">
            <v>32000</v>
          </cell>
          <cell r="AA4034">
            <v>117972.35023041476</v>
          </cell>
          <cell r="AB4034">
            <v>32000</v>
          </cell>
          <cell r="AC4034">
            <v>117972.35023041476</v>
          </cell>
          <cell r="AD4034">
            <v>1</v>
          </cell>
          <cell r="AE4034" t="str">
            <v>D41</v>
          </cell>
          <cell r="AF4034">
            <v>25500</v>
          </cell>
          <cell r="AG4034">
            <v>37000</v>
          </cell>
          <cell r="AH4034">
            <v>0.56000000000000005</v>
          </cell>
          <cell r="AI4034">
            <v>3</v>
          </cell>
          <cell r="AJ4034">
            <v>0</v>
          </cell>
          <cell r="AK4034">
            <v>32000</v>
          </cell>
          <cell r="AL4034">
            <v>0</v>
          </cell>
          <cell r="AM4034">
            <v>117972.35023041476</v>
          </cell>
          <cell r="AN4034">
            <v>0</v>
          </cell>
          <cell r="AO4034">
            <v>-0.13513513513513509</v>
          </cell>
          <cell r="AP4034" t="str">
            <v>Low Performer</v>
          </cell>
          <cell r="AQ4034">
            <v>6500</v>
          </cell>
          <cell r="AR4034">
            <v>86000</v>
          </cell>
          <cell r="AS4034">
            <v>0.32</v>
          </cell>
          <cell r="AT4034">
            <v>1</v>
          </cell>
          <cell r="AU4034">
            <v>0</v>
          </cell>
          <cell r="AV4034">
            <v>32000</v>
          </cell>
          <cell r="AW4034">
            <v>117972.35023041476</v>
          </cell>
          <cell r="AX4034">
            <v>0</v>
          </cell>
          <cell r="AY4034">
            <v>0</v>
          </cell>
          <cell r="AZ4034" t="str">
            <v>Target Bonus</v>
          </cell>
          <cell r="BA4034" t="str">
            <v>Target BonusEligible</v>
          </cell>
          <cell r="BB4034" t="str">
            <v>Target BonusIsrael</v>
          </cell>
          <cell r="BC4034" t="str">
            <v>Target BonusIsrael Employee</v>
          </cell>
          <cell r="BD4034" t="str">
            <v>D45</v>
          </cell>
          <cell r="BE4034" t="str">
            <v>Employee</v>
          </cell>
          <cell r="BF4034">
            <v>32000</v>
          </cell>
          <cell r="BG4034">
            <v>9000</v>
          </cell>
          <cell r="BH4034">
            <v>1</v>
          </cell>
          <cell r="BJ4034">
            <v>50000</v>
          </cell>
          <cell r="BK4034">
            <v>50000</v>
          </cell>
          <cell r="BL4034">
            <v>7500</v>
          </cell>
        </row>
        <row r="4035">
          <cell r="B4035">
            <v>19512</v>
          </cell>
          <cell r="C4035">
            <v>14570</v>
          </cell>
          <cell r="D4035">
            <v>184938</v>
          </cell>
          <cell r="E4035" t="str">
            <v>Lior Shem Tov</v>
          </cell>
          <cell r="F4035" t="str">
            <v>SOFTWARE DEVELOPER</v>
          </cell>
          <cell r="G4035" t="str">
            <v>Hourly Partial Time</v>
          </cell>
          <cell r="H4035" t="str">
            <v>Products - R&amp;D</v>
          </cell>
          <cell r="I4035" t="str">
            <v>TEL-AVIV</v>
          </cell>
          <cell r="J4035" t="str">
            <v>Israel</v>
          </cell>
          <cell r="K4035">
            <v>43513</v>
          </cell>
          <cell r="L4035" t="str">
            <v>IL</v>
          </cell>
          <cell r="M4035" t="str">
            <v>D61S</v>
          </cell>
          <cell r="N4035" t="str">
            <v>D</v>
          </cell>
          <cell r="O4035" t="str">
            <v>6</v>
          </cell>
          <cell r="P4035" t="str">
            <v>Regular</v>
          </cell>
          <cell r="T4035">
            <v>1</v>
          </cell>
          <cell r="U4035" t="str">
            <v>ILS</v>
          </cell>
          <cell r="V4035" t="str">
            <v>Products - R&amp;D</v>
          </cell>
          <cell r="W4035" t="str">
            <v>Dorit Dor</v>
          </cell>
          <cell r="Y4035" t="str">
            <v>Not Eligible - Left</v>
          </cell>
          <cell r="Z4035">
            <v>13720</v>
          </cell>
          <cell r="AA4035">
            <v>50580.645161290326</v>
          </cell>
          <cell r="AB4035">
            <v>13720</v>
          </cell>
          <cell r="AC4035">
            <v>50580.645161290326</v>
          </cell>
        </row>
        <row r="4036">
          <cell r="B4036">
            <v>7810</v>
          </cell>
          <cell r="C4036">
            <v>6705</v>
          </cell>
          <cell r="E4036" t="str">
            <v>Qilin Yin</v>
          </cell>
          <cell r="F4036" t="str">
            <v>Technology Leader</v>
          </cell>
          <cell r="G4036" t="str">
            <v>Employee</v>
          </cell>
          <cell r="H4036" t="str">
            <v>Products - R&amp;D</v>
          </cell>
          <cell r="I4036" t="str">
            <v>SAN CARLOS</v>
          </cell>
          <cell r="J4036" t="str">
            <v>United States</v>
          </cell>
          <cell r="K4036">
            <v>36850</v>
          </cell>
          <cell r="L4036" t="str">
            <v>WH</v>
          </cell>
          <cell r="M4036" t="str">
            <v>D41P</v>
          </cell>
          <cell r="N4036" t="str">
            <v>D</v>
          </cell>
          <cell r="O4036" t="str">
            <v>4</v>
          </cell>
          <cell r="P4036" t="str">
            <v>Regular</v>
          </cell>
          <cell r="Q4036" t="str"/>
          <cell r="S4036">
            <v>1</v>
          </cell>
          <cell r="U4036" t="str">
            <v>USD</v>
          </cell>
          <cell r="V4036" t="str">
            <v>Products - R&amp;D</v>
          </cell>
          <cell r="W4036" t="str">
            <v>Dorit Dor</v>
          </cell>
          <cell r="Y4036" t="str">
            <v>Eligible</v>
          </cell>
          <cell r="Z4036">
            <v>241000.08</v>
          </cell>
          <cell r="AA4036">
            <v>241000.08</v>
          </cell>
          <cell r="AB4036">
            <v>241000.08</v>
          </cell>
          <cell r="AC4036">
            <v>241000.08</v>
          </cell>
          <cell r="AD4036">
            <v>5</v>
          </cell>
          <cell r="AE4036" t="str">
            <v>D41</v>
          </cell>
          <cell r="AF4036">
            <v>165000</v>
          </cell>
          <cell r="AG4036">
            <v>245000</v>
          </cell>
          <cell r="AH4036">
            <v>0.95</v>
          </cell>
          <cell r="AI4036">
            <v>5</v>
          </cell>
          <cell r="AJ4036">
            <v>0</v>
          </cell>
          <cell r="AK4036">
            <v>248230.08239999998</v>
          </cell>
          <cell r="AL4036">
            <v>3.0000000000000027E-2</v>
          </cell>
          <cell r="AM4036">
            <v>248230.08239999998</v>
          </cell>
          <cell r="AN4036">
            <v>7230.0023999999976</v>
          </cell>
          <cell r="AO4036">
            <v>1.3184009795918383E-2</v>
          </cell>
          <cell r="AQ4036">
            <v>41600.14</v>
          </cell>
          <cell r="AR4036">
            <v>550000.15999999992</v>
          </cell>
          <cell r="AS4036">
            <v>0.39</v>
          </cell>
          <cell r="AT4036">
            <v>1</v>
          </cell>
          <cell r="AU4036">
            <v>0</v>
          </cell>
          <cell r="AV4036">
            <v>248230.08239999998</v>
          </cell>
          <cell r="AW4036">
            <v>248230.08239999998</v>
          </cell>
          <cell r="AX4036">
            <v>3.0000000000000027E-2</v>
          </cell>
          <cell r="AY4036">
            <v>7230.0023999999976</v>
          </cell>
          <cell r="AZ4036" t="str">
            <v>Target Bonus</v>
          </cell>
          <cell r="BA4036" t="str">
            <v>Target BonusEligible</v>
          </cell>
          <cell r="BB4036" t="str">
            <v>Target BonusUnited States</v>
          </cell>
          <cell r="BC4036" t="str">
            <v xml:space="preserve">Target BonusUnited States </v>
          </cell>
          <cell r="BD4036" t="str">
            <v>D41</v>
          </cell>
          <cell r="BF4036">
            <v>20083.34</v>
          </cell>
          <cell r="BG4036">
            <v>41000</v>
          </cell>
          <cell r="BH4036">
            <v>5</v>
          </cell>
          <cell r="BJ4036">
            <v>36000</v>
          </cell>
          <cell r="BK4036">
            <v>36000</v>
          </cell>
          <cell r="BL4036">
            <v>45000</v>
          </cell>
        </row>
        <row r="4037">
          <cell r="B4037">
            <v>7754</v>
          </cell>
          <cell r="C4037">
            <v>6630</v>
          </cell>
          <cell r="E4037" t="str">
            <v>Padmanabh Chamarajanagar</v>
          </cell>
          <cell r="F4037" t="str">
            <v>Architect</v>
          </cell>
          <cell r="G4037" t="str">
            <v>Employee</v>
          </cell>
          <cell r="H4037" t="str">
            <v>Products - R&amp;D</v>
          </cell>
          <cell r="I4037" t="str">
            <v>SAN CARLOS</v>
          </cell>
          <cell r="J4037" t="str">
            <v>United States</v>
          </cell>
          <cell r="K4037">
            <v>35278</v>
          </cell>
          <cell r="L4037" t="str">
            <v>WH</v>
          </cell>
          <cell r="M4037" t="str">
            <v>D30P</v>
          </cell>
          <cell r="N4037" t="str">
            <v>D</v>
          </cell>
          <cell r="O4037" t="str">
            <v>3</v>
          </cell>
          <cell r="P4037" t="str">
            <v>Regular</v>
          </cell>
          <cell r="Q4037" t="str"/>
          <cell r="S4037">
            <v>1</v>
          </cell>
          <cell r="U4037" t="str">
            <v>USD</v>
          </cell>
          <cell r="V4037" t="str">
            <v>Products - R&amp;D</v>
          </cell>
          <cell r="W4037" t="str">
            <v>Dorit Dor</v>
          </cell>
          <cell r="Y4037" t="str">
            <v>Eligible</v>
          </cell>
          <cell r="Z4037">
            <v>282000</v>
          </cell>
          <cell r="AA4037">
            <v>282000</v>
          </cell>
          <cell r="AB4037">
            <v>282000</v>
          </cell>
          <cell r="AC4037">
            <v>282000</v>
          </cell>
          <cell r="AD4037">
            <v>5</v>
          </cell>
          <cell r="AE4037" t="str">
            <v>D30</v>
          </cell>
          <cell r="AF4037">
            <v>190000</v>
          </cell>
          <cell r="AG4037">
            <v>290000</v>
          </cell>
          <cell r="AH4037">
            <v>0.92</v>
          </cell>
          <cell r="AI4037">
            <v>5</v>
          </cell>
          <cell r="AJ4037">
            <v>0</v>
          </cell>
          <cell r="AK4037">
            <v>290460</v>
          </cell>
          <cell r="AL4037">
            <v>3.0000000000000027E-2</v>
          </cell>
          <cell r="AM4037">
            <v>290460</v>
          </cell>
          <cell r="AN4037">
            <v>8460</v>
          </cell>
          <cell r="AO4037">
            <v>1.5862068965517562E-3</v>
          </cell>
          <cell r="AQ4037">
            <v>41600.14</v>
          </cell>
          <cell r="AR4037">
            <v>550000.15999999992</v>
          </cell>
          <cell r="AS4037">
            <v>0.47</v>
          </cell>
          <cell r="AT4037">
            <v>1</v>
          </cell>
          <cell r="AU4037">
            <v>0</v>
          </cell>
          <cell r="AV4037">
            <v>290460</v>
          </cell>
          <cell r="AW4037">
            <v>290460</v>
          </cell>
          <cell r="AX4037">
            <v>3.0000000000000027E-2</v>
          </cell>
          <cell r="AY4037">
            <v>8460</v>
          </cell>
          <cell r="AZ4037" t="str">
            <v>Target Bonus</v>
          </cell>
          <cell r="BA4037" t="str">
            <v>Target BonusEligible</v>
          </cell>
          <cell r="BB4037" t="str">
            <v>Target BonusUnited States</v>
          </cell>
          <cell r="BC4037" t="str">
            <v xml:space="preserve">Target BonusUnited States </v>
          </cell>
          <cell r="BD4037" t="str">
            <v>D30</v>
          </cell>
          <cell r="BF4037">
            <v>23500</v>
          </cell>
          <cell r="BG4037">
            <v>53000</v>
          </cell>
          <cell r="BH4037">
            <v>5</v>
          </cell>
          <cell r="BJ4037">
            <v>45000</v>
          </cell>
          <cell r="BK4037">
            <v>45000</v>
          </cell>
          <cell r="BL4037">
            <v>56250</v>
          </cell>
        </row>
        <row r="4038">
          <cell r="B4038">
            <v>7761</v>
          </cell>
          <cell r="C4038">
            <v>6641</v>
          </cell>
          <cell r="E4038" t="str">
            <v>Lydia Wang</v>
          </cell>
          <cell r="F4038" t="str">
            <v>Technology Leader</v>
          </cell>
          <cell r="G4038" t="str">
            <v>Employee</v>
          </cell>
          <cell r="H4038" t="str">
            <v>Products - R&amp;D</v>
          </cell>
          <cell r="I4038" t="str">
            <v>WALTHAM</v>
          </cell>
          <cell r="J4038" t="str">
            <v>United States</v>
          </cell>
          <cell r="K4038">
            <v>35758</v>
          </cell>
          <cell r="L4038" t="str">
            <v>WH</v>
          </cell>
          <cell r="M4038" t="str">
            <v>D41P</v>
          </cell>
          <cell r="N4038" t="str">
            <v>D</v>
          </cell>
          <cell r="O4038" t="str">
            <v>4</v>
          </cell>
          <cell r="P4038" t="str">
            <v>Regular</v>
          </cell>
          <cell r="Q4038" t="str"/>
          <cell r="S4038">
            <v>1</v>
          </cell>
          <cell r="U4038" t="str">
            <v>USD</v>
          </cell>
          <cell r="V4038" t="str">
            <v>Products - R&amp;D</v>
          </cell>
          <cell r="W4038" t="str">
            <v>Dorit Dor</v>
          </cell>
          <cell r="Y4038" t="str">
            <v>Eligible</v>
          </cell>
          <cell r="Z4038">
            <v>199000.08</v>
          </cell>
          <cell r="AA4038">
            <v>199000.08</v>
          </cell>
          <cell r="AB4038">
            <v>199000.08</v>
          </cell>
          <cell r="AC4038">
            <v>199000.08</v>
          </cell>
          <cell r="AD4038">
            <v>4</v>
          </cell>
          <cell r="AE4038" t="str">
            <v>D41</v>
          </cell>
          <cell r="AF4038">
            <v>165000</v>
          </cell>
          <cell r="AG4038">
            <v>245000</v>
          </cell>
          <cell r="AH4038">
            <v>0.42</v>
          </cell>
          <cell r="AI4038">
            <v>2</v>
          </cell>
          <cell r="AJ4038">
            <v>0</v>
          </cell>
          <cell r="AK4038">
            <v>208950.084</v>
          </cell>
          <cell r="AL4038">
            <v>5.0000000000000044E-2</v>
          </cell>
          <cell r="AM4038">
            <v>208950.084</v>
          </cell>
          <cell r="AN4038">
            <v>9950.0040000000154</v>
          </cell>
          <cell r="AO4038">
            <v>-0.14714251428571423</v>
          </cell>
          <cell r="AQ4038">
            <v>41600.14</v>
          </cell>
          <cell r="AR4038">
            <v>550000.15999999992</v>
          </cell>
          <cell r="AS4038">
            <v>0.3</v>
          </cell>
          <cell r="AT4038">
            <v>1</v>
          </cell>
          <cell r="AU4038">
            <v>0</v>
          </cell>
          <cell r="AV4038">
            <v>208950.084</v>
          </cell>
          <cell r="AW4038">
            <v>208950.084</v>
          </cell>
          <cell r="AX4038">
            <v>5.0000000000000044E-2</v>
          </cell>
          <cell r="AY4038">
            <v>9950.0040000000154</v>
          </cell>
          <cell r="AZ4038" t="str">
            <v>Target Bonus</v>
          </cell>
          <cell r="BA4038" t="str">
            <v>Target BonusEligible</v>
          </cell>
          <cell r="BB4038" t="str">
            <v>Target BonusUnited States</v>
          </cell>
          <cell r="BC4038" t="str">
            <v xml:space="preserve">Target BonusUnited States </v>
          </cell>
          <cell r="BD4038" t="str">
            <v>D41</v>
          </cell>
          <cell r="BF4038">
            <v>16583.34</v>
          </cell>
          <cell r="BG4038">
            <v>25000</v>
          </cell>
          <cell r="BH4038">
            <v>3</v>
          </cell>
          <cell r="BJ4038">
            <v>24000</v>
          </cell>
          <cell r="BK4038">
            <v>24000</v>
          </cell>
          <cell r="BL4038">
            <v>26400.000000000004</v>
          </cell>
        </row>
        <row r="4039">
          <cell r="B4039">
            <v>7854</v>
          </cell>
          <cell r="C4039">
            <v>6768</v>
          </cell>
          <cell r="E4039" t="str">
            <v>Sundeep Mudgal</v>
          </cell>
          <cell r="F4039" t="str">
            <v>Team Leader, Routing</v>
          </cell>
          <cell r="G4039" t="str">
            <v>Employee</v>
          </cell>
          <cell r="H4039" t="str">
            <v>Products - R&amp;D</v>
          </cell>
          <cell r="I4039" t="str">
            <v>SAN CARLOS</v>
          </cell>
          <cell r="J4039" t="str">
            <v>United States</v>
          </cell>
          <cell r="K4039">
            <v>39013</v>
          </cell>
          <cell r="L4039" t="str">
            <v>WH</v>
          </cell>
          <cell r="M4039" t="str">
            <v>D41M</v>
          </cell>
          <cell r="N4039" t="str">
            <v>D</v>
          </cell>
          <cell r="O4039" t="str">
            <v>4</v>
          </cell>
          <cell r="P4039" t="str">
            <v>Regular</v>
          </cell>
          <cell r="Q4039" t="str"/>
          <cell r="S4039">
            <v>1</v>
          </cell>
          <cell r="U4039" t="str">
            <v>USD</v>
          </cell>
          <cell r="V4039" t="str">
            <v>Products - R&amp;D</v>
          </cell>
          <cell r="W4039" t="str">
            <v>Dorit Dor</v>
          </cell>
          <cell r="Y4039" t="str">
            <v>Eligible</v>
          </cell>
          <cell r="Z4039">
            <v>237000</v>
          </cell>
          <cell r="AA4039">
            <v>237000</v>
          </cell>
          <cell r="AB4039">
            <v>237000</v>
          </cell>
          <cell r="AC4039">
            <v>237000</v>
          </cell>
          <cell r="AD4039">
            <v>5</v>
          </cell>
          <cell r="AE4039" t="str">
            <v>D41</v>
          </cell>
          <cell r="AF4039">
            <v>165000</v>
          </cell>
          <cell r="AG4039">
            <v>245000</v>
          </cell>
          <cell r="AH4039">
            <v>0.9</v>
          </cell>
          <cell r="AI4039">
            <v>5</v>
          </cell>
          <cell r="AJ4039">
            <v>0</v>
          </cell>
          <cell r="AK4039">
            <v>244110</v>
          </cell>
          <cell r="AL4039">
            <v>3.0000000000000027E-2</v>
          </cell>
          <cell r="AM4039">
            <v>244110</v>
          </cell>
          <cell r="AN4039">
            <v>7110</v>
          </cell>
          <cell r="AO4039">
            <v>-3.6326530612245111E-3</v>
          </cell>
          <cell r="AQ4039">
            <v>41600.14</v>
          </cell>
          <cell r="AR4039">
            <v>550000.15999999992</v>
          </cell>
          <cell r="AS4039">
            <v>0.38</v>
          </cell>
          <cell r="AT4039">
            <v>1</v>
          </cell>
          <cell r="AU4039">
            <v>0</v>
          </cell>
          <cell r="AV4039">
            <v>244110</v>
          </cell>
          <cell r="AW4039">
            <v>244110</v>
          </cell>
          <cell r="AX4039">
            <v>3.0000000000000027E-2</v>
          </cell>
          <cell r="AY4039">
            <v>7110</v>
          </cell>
          <cell r="AZ4039" t="str">
            <v>Target Bonus</v>
          </cell>
          <cell r="BA4039" t="str">
            <v>Target BonusEligible</v>
          </cell>
          <cell r="BB4039" t="str">
            <v>Target BonusUnited States</v>
          </cell>
          <cell r="BC4039" t="str">
            <v xml:space="preserve">Target BonusUnited States </v>
          </cell>
          <cell r="BD4039" t="str">
            <v>D41</v>
          </cell>
          <cell r="BF4039">
            <v>19750</v>
          </cell>
          <cell r="BG4039">
            <v>37000</v>
          </cell>
          <cell r="BH4039">
            <v>5</v>
          </cell>
          <cell r="BJ4039">
            <v>30000</v>
          </cell>
          <cell r="BK4039">
            <v>30000</v>
          </cell>
          <cell r="BL4039">
            <v>37500</v>
          </cell>
        </row>
        <row r="4040">
          <cell r="B4040">
            <v>19363</v>
          </cell>
          <cell r="C4040">
            <v>14421</v>
          </cell>
          <cell r="E4040" t="str">
            <v>Robert Ghereben</v>
          </cell>
          <cell r="F4040" t="str">
            <v>Software Engineer</v>
          </cell>
          <cell r="G4040" t="str">
            <v>Hourly Full Time</v>
          </cell>
          <cell r="H4040" t="str">
            <v>Products - R&amp;D</v>
          </cell>
          <cell r="I4040" t="str">
            <v>SAN CARLOS</v>
          </cell>
          <cell r="J4040" t="str">
            <v>United States</v>
          </cell>
          <cell r="K4040">
            <v>43479</v>
          </cell>
          <cell r="L4040" t="str">
            <v>WH</v>
          </cell>
          <cell r="M4040" t="str">
            <v>D61P</v>
          </cell>
          <cell r="N4040" t="str">
            <v>D</v>
          </cell>
          <cell r="O4040" t="str">
            <v>6</v>
          </cell>
          <cell r="P4040" t="str">
            <v>Regular</v>
          </cell>
          <cell r="Q4040" t="str"/>
          <cell r="S4040">
            <v>1</v>
          </cell>
          <cell r="U4040" t="str">
            <v>USD</v>
          </cell>
          <cell r="V4040" t="str">
            <v>Products - R&amp;D</v>
          </cell>
          <cell r="W4040" t="str">
            <v>Dorit Dor</v>
          </cell>
          <cell r="Y4040" t="str">
            <v>Eligible</v>
          </cell>
          <cell r="Z4040">
            <v>104000.06</v>
          </cell>
          <cell r="AA4040">
            <v>104000.06</v>
          </cell>
          <cell r="AB4040">
            <v>104000.06</v>
          </cell>
          <cell r="AC4040">
            <v>104000.06</v>
          </cell>
          <cell r="AD4040">
            <v>5</v>
          </cell>
          <cell r="AE4040" t="str">
            <v>D61</v>
          </cell>
          <cell r="AF4040">
            <v>95000</v>
          </cell>
          <cell r="AG4040">
            <v>140000</v>
          </cell>
          <cell r="AH4040">
            <v>0.2</v>
          </cell>
          <cell r="AI4040">
            <v>2</v>
          </cell>
          <cell r="AJ4040">
            <v>0</v>
          </cell>
          <cell r="AK4040">
            <v>112320.06480000001</v>
          </cell>
          <cell r="AL4040">
            <v>8.0000000000000071E-2</v>
          </cell>
          <cell r="AM4040">
            <v>112320.06480000001</v>
          </cell>
          <cell r="AN4040">
            <v>8320.0048000000097</v>
          </cell>
          <cell r="AO4040">
            <v>-0.19771382285714278</v>
          </cell>
          <cell r="AQ4040">
            <v>41600.14</v>
          </cell>
          <cell r="AR4040">
            <v>550000.15999999992</v>
          </cell>
          <cell r="AS4040">
            <v>0.12</v>
          </cell>
          <cell r="AT4040">
            <v>1</v>
          </cell>
          <cell r="AU4040">
            <v>0</v>
          </cell>
          <cell r="AV4040">
            <v>112320.06480000001</v>
          </cell>
          <cell r="AW4040">
            <v>112320.06480000001</v>
          </cell>
          <cell r="AX4040">
            <v>8.0000000000000071E-2</v>
          </cell>
          <cell r="AY4040">
            <v>8320.0048000000097</v>
          </cell>
          <cell r="AZ4040" t="str">
            <v>Target Bonus</v>
          </cell>
          <cell r="BA4040" t="str">
            <v>Target BonusEligible</v>
          </cell>
          <cell r="BB4040" t="str">
            <v>Target BonusUnited States</v>
          </cell>
          <cell r="BC4040" t="str">
            <v xml:space="preserve">Target BonusUnited States </v>
          </cell>
          <cell r="BD4040" t="str">
            <v>D61</v>
          </cell>
          <cell r="BF4040">
            <v>8666.6716666666671</v>
          </cell>
          <cell r="BG4040">
            <v>7212.3287671232883</v>
          </cell>
          <cell r="BH4040">
            <v>5</v>
          </cell>
          <cell r="BJ4040">
            <v>8000</v>
          </cell>
          <cell r="BK4040">
            <v>8000</v>
          </cell>
          <cell r="BL4040">
            <v>10000</v>
          </cell>
        </row>
        <row r="4041">
          <cell r="B4041">
            <v>7758</v>
          </cell>
          <cell r="C4041">
            <v>6638</v>
          </cell>
          <cell r="E4041" t="str">
            <v>Ralph Lange</v>
          </cell>
          <cell r="F4041" t="str">
            <v>Technology Leader</v>
          </cell>
          <cell r="G4041" t="str">
            <v>Employee</v>
          </cell>
          <cell r="H4041" t="str">
            <v>Products - R&amp;D</v>
          </cell>
          <cell r="I4041" t="str">
            <v>WALTHAM</v>
          </cell>
          <cell r="J4041" t="str">
            <v>United States</v>
          </cell>
          <cell r="K4041">
            <v>35562</v>
          </cell>
          <cell r="L4041" t="str">
            <v>WH</v>
          </cell>
          <cell r="M4041" t="str">
            <v>D41P</v>
          </cell>
          <cell r="N4041" t="str">
            <v>D</v>
          </cell>
          <cell r="O4041" t="str">
            <v>4</v>
          </cell>
          <cell r="P4041" t="str">
            <v>Regular</v>
          </cell>
          <cell r="Q4041" t="str"/>
          <cell r="S4041">
            <v>1</v>
          </cell>
          <cell r="U4041" t="str">
            <v>USD</v>
          </cell>
          <cell r="V4041" t="str">
            <v>Products - R&amp;D</v>
          </cell>
          <cell r="W4041" t="str">
            <v>Dorit Dor</v>
          </cell>
          <cell r="Y4041" t="str">
            <v>Eligible</v>
          </cell>
          <cell r="Z4041">
            <v>217000.16</v>
          </cell>
          <cell r="AA4041">
            <v>217000.16</v>
          </cell>
          <cell r="AB4041">
            <v>217000.16</v>
          </cell>
          <cell r="AC4041">
            <v>217000.16</v>
          </cell>
          <cell r="AD4041">
            <v>5</v>
          </cell>
          <cell r="AE4041" t="str">
            <v>D41</v>
          </cell>
          <cell r="AF4041">
            <v>165000</v>
          </cell>
          <cell r="AG4041">
            <v>245000</v>
          </cell>
          <cell r="AH4041">
            <v>0.65</v>
          </cell>
          <cell r="AI4041">
            <v>3</v>
          </cell>
          <cell r="AJ4041">
            <v>0</v>
          </cell>
          <cell r="AK4041">
            <v>230020.16960000002</v>
          </cell>
          <cell r="AL4041">
            <v>6.0000000000000053E-2</v>
          </cell>
          <cell r="AM4041">
            <v>230020.16960000002</v>
          </cell>
          <cell r="AN4041">
            <v>13020.009600000019</v>
          </cell>
          <cell r="AO4041">
            <v>-6.1142164897959095E-2</v>
          </cell>
          <cell r="AQ4041">
            <v>41600.14</v>
          </cell>
          <cell r="AR4041">
            <v>550000.15999999992</v>
          </cell>
          <cell r="AS4041">
            <v>0.34</v>
          </cell>
          <cell r="AT4041">
            <v>1</v>
          </cell>
          <cell r="AU4041">
            <v>0</v>
          </cell>
          <cell r="AV4041">
            <v>230020.16960000002</v>
          </cell>
          <cell r="AW4041">
            <v>230020.16960000002</v>
          </cell>
          <cell r="AX4041">
            <v>6.0000000000000053E-2</v>
          </cell>
          <cell r="AY4041">
            <v>13020.009600000019</v>
          </cell>
          <cell r="AZ4041" t="str">
            <v>Target Bonus</v>
          </cell>
          <cell r="BA4041" t="str">
            <v>Target BonusEligible</v>
          </cell>
          <cell r="BB4041" t="str">
            <v>Target BonusUnited States</v>
          </cell>
          <cell r="BC4041" t="str">
            <v xml:space="preserve">Target BonusUnited States </v>
          </cell>
          <cell r="BD4041" t="str">
            <v>D41</v>
          </cell>
          <cell r="BF4041">
            <v>18083.346666666668</v>
          </cell>
          <cell r="BG4041">
            <v>28000</v>
          </cell>
          <cell r="BH4041">
            <v>5</v>
          </cell>
          <cell r="BJ4041">
            <v>23000</v>
          </cell>
          <cell r="BK4041">
            <v>23000</v>
          </cell>
          <cell r="BL4041">
            <v>28750</v>
          </cell>
        </row>
        <row r="4042">
          <cell r="B4042">
            <v>12182</v>
          </cell>
          <cell r="C4042">
            <v>4908</v>
          </cell>
          <cell r="E4042" t="str">
            <v>John Schuerger</v>
          </cell>
          <cell r="F4042" t="str">
            <v>Software Developer</v>
          </cell>
          <cell r="G4042" t="str">
            <v>Employee</v>
          </cell>
          <cell r="H4042" t="str">
            <v>Products - R&amp;D</v>
          </cell>
          <cell r="I4042" t="str">
            <v>IRVING</v>
          </cell>
          <cell r="J4042" t="str">
            <v>United States</v>
          </cell>
          <cell r="K4042">
            <v>41786</v>
          </cell>
          <cell r="L4042" t="str">
            <v>WH</v>
          </cell>
          <cell r="M4042" t="str">
            <v>D51P</v>
          </cell>
          <cell r="N4042" t="str">
            <v>D</v>
          </cell>
          <cell r="O4042" t="str">
            <v>5</v>
          </cell>
          <cell r="P4042" t="str">
            <v>Regular</v>
          </cell>
          <cell r="S4042">
            <v>1</v>
          </cell>
          <cell r="U4042" t="str">
            <v>USD</v>
          </cell>
          <cell r="V4042" t="str">
            <v>Products - R&amp;D</v>
          </cell>
          <cell r="W4042" t="str">
            <v>Dorit Dor</v>
          </cell>
          <cell r="Y4042" t="str">
            <v>Eligible</v>
          </cell>
          <cell r="Z4042">
            <v>102000.08</v>
          </cell>
          <cell r="AA4042">
            <v>102000.08</v>
          </cell>
          <cell r="AB4042">
            <v>108000</v>
          </cell>
          <cell r="AC4042">
            <v>108000</v>
          </cell>
          <cell r="AD4042">
            <v>4</v>
          </cell>
          <cell r="AE4042" t="str">
            <v>D51</v>
          </cell>
          <cell r="AF4042">
            <v>100000</v>
          </cell>
          <cell r="AG4042">
            <v>130000</v>
          </cell>
          <cell r="AH4042">
            <v>0.26</v>
          </cell>
          <cell r="AI4042">
            <v>2</v>
          </cell>
          <cell r="AJ4042">
            <v>0</v>
          </cell>
          <cell r="AK4042">
            <v>108000</v>
          </cell>
          <cell r="AL4042">
            <v>0</v>
          </cell>
          <cell r="AM4042">
            <v>108000</v>
          </cell>
          <cell r="AN4042">
            <v>0</v>
          </cell>
          <cell r="AO4042">
            <v>-0.16923076923076918</v>
          </cell>
          <cell r="AP4042" t="str">
            <v>Already received an increase</v>
          </cell>
          <cell r="AQ4042">
            <v>41600.14</v>
          </cell>
          <cell r="AR4042">
            <v>550000.15999999992</v>
          </cell>
          <cell r="AS4042">
            <v>0.13</v>
          </cell>
          <cell r="AT4042">
            <v>1</v>
          </cell>
          <cell r="AU4042">
            <v>0</v>
          </cell>
          <cell r="AV4042">
            <v>108000</v>
          </cell>
          <cell r="AW4042">
            <v>108000</v>
          </cell>
          <cell r="AX4042">
            <v>0</v>
          </cell>
          <cell r="AY4042">
            <v>0</v>
          </cell>
          <cell r="AZ4042" t="str">
            <v>Target Bonus</v>
          </cell>
          <cell r="BA4042" t="str">
            <v>Target BonusEligible</v>
          </cell>
          <cell r="BB4042" t="str">
            <v>Target BonusUnited States</v>
          </cell>
          <cell r="BC4042" t="str">
            <v xml:space="preserve">Target BonusUnited States </v>
          </cell>
          <cell r="BD4042" t="str">
            <v>D51</v>
          </cell>
          <cell r="BF4042">
            <v>9000</v>
          </cell>
          <cell r="BG4042">
            <v>6500</v>
          </cell>
          <cell r="BH4042">
            <v>5</v>
          </cell>
          <cell r="BJ4042">
            <v>5000</v>
          </cell>
          <cell r="BK4042">
            <v>5000</v>
          </cell>
          <cell r="BL4042">
            <v>5500</v>
          </cell>
        </row>
        <row r="4043">
          <cell r="B4043">
            <v>18853</v>
          </cell>
          <cell r="C4043">
            <v>13897</v>
          </cell>
          <cell r="E4043" t="str">
            <v>Keith Adest</v>
          </cell>
          <cell r="F4043" t="str">
            <v>Customer Success Manager</v>
          </cell>
          <cell r="G4043" t="str">
            <v>Employee</v>
          </cell>
          <cell r="H4043" t="str">
            <v>Emerging Technologies</v>
          </cell>
          <cell r="I4043" t="str">
            <v>NEW JERSEY REMOTE OFFICE</v>
          </cell>
          <cell r="J4043" t="str">
            <v>United States</v>
          </cell>
          <cell r="K4043">
            <v>43388</v>
          </cell>
          <cell r="L4043" t="str">
            <v>WH</v>
          </cell>
          <cell r="M4043" t="str">
            <v>R41P</v>
          </cell>
          <cell r="N4043" t="str">
            <v>R</v>
          </cell>
          <cell r="O4043" t="str">
            <v>4</v>
          </cell>
          <cell r="P4043" t="str">
            <v>Regular</v>
          </cell>
          <cell r="Q4043" t="str"/>
          <cell r="S4043">
            <v>1</v>
          </cell>
          <cell r="U4043" t="str">
            <v>USD</v>
          </cell>
          <cell r="V4043" t="str">
            <v>Products - R&amp;D</v>
          </cell>
          <cell r="W4043" t="str">
            <v>Dorit Dor</v>
          </cell>
          <cell r="Y4043" t="str">
            <v>Eligible</v>
          </cell>
          <cell r="Z4043">
            <v>230000</v>
          </cell>
          <cell r="AA4043">
            <v>230000</v>
          </cell>
          <cell r="AB4043">
            <v>230000</v>
          </cell>
          <cell r="AC4043">
            <v>230000</v>
          </cell>
          <cell r="AD4043">
            <v>5</v>
          </cell>
          <cell r="AE4043" t="str">
            <v>R41</v>
          </cell>
          <cell r="AF4043">
            <v>135000</v>
          </cell>
          <cell r="AG4043">
            <v>215000</v>
          </cell>
          <cell r="AH4043">
            <v>1</v>
          </cell>
          <cell r="AI4043">
            <v>5</v>
          </cell>
          <cell r="AJ4043">
            <v>0</v>
          </cell>
          <cell r="AK4043">
            <v>230050</v>
          </cell>
          <cell r="AL4043">
            <v>2.1739130434772491E-4</v>
          </cell>
          <cell r="AM4043">
            <v>230050</v>
          </cell>
          <cell r="AN4043">
            <v>50</v>
          </cell>
          <cell r="AO4043">
            <v>7.0000000000000062E-2</v>
          </cell>
          <cell r="AQ4043">
            <v>41600.14</v>
          </cell>
          <cell r="AR4043">
            <v>550000.15999999992</v>
          </cell>
          <cell r="AS4043">
            <v>0.37</v>
          </cell>
          <cell r="AT4043">
            <v>1</v>
          </cell>
          <cell r="AU4043">
            <v>0</v>
          </cell>
          <cell r="AV4043">
            <v>230050</v>
          </cell>
          <cell r="AW4043">
            <v>230050</v>
          </cell>
          <cell r="AX4043">
            <v>2.1739130434772491E-4</v>
          </cell>
          <cell r="AY4043">
            <v>50</v>
          </cell>
          <cell r="AZ4043" t="str">
            <v>Target Bonus</v>
          </cell>
          <cell r="BA4043" t="str">
            <v>Target BonusEligible</v>
          </cell>
          <cell r="BB4043" t="str">
            <v>Target BonusUnited States</v>
          </cell>
          <cell r="BC4043" t="str">
            <v xml:space="preserve">Target BonusUnited States </v>
          </cell>
          <cell r="BD4043" t="str">
            <v>R41</v>
          </cell>
          <cell r="BF4043">
            <v>19166.666666666668</v>
          </cell>
          <cell r="BG4043">
            <v>46602.739726027386</v>
          </cell>
          <cell r="BH4043">
            <v>5</v>
          </cell>
          <cell r="BJ4043">
            <v>50000</v>
          </cell>
          <cell r="BK4043">
            <v>50000</v>
          </cell>
          <cell r="BL4043">
            <v>62500</v>
          </cell>
        </row>
        <row r="4044">
          <cell r="B4044">
            <v>19860</v>
          </cell>
          <cell r="C4044">
            <v>14918</v>
          </cell>
          <cell r="E4044" t="str">
            <v>Mohammad Reza Ghobadi</v>
          </cell>
          <cell r="F4044" t="str">
            <v>Sales Enablement Associate</v>
          </cell>
          <cell r="G4044" t="str">
            <v>Employee</v>
          </cell>
          <cell r="H4044" t="str">
            <v>Emerging Technologies</v>
          </cell>
          <cell r="I4044" t="str">
            <v>TORONTO</v>
          </cell>
          <cell r="J4044" t="str">
            <v>Canada</v>
          </cell>
          <cell r="K4044">
            <v>43577</v>
          </cell>
          <cell r="L4044" t="str">
            <v>WH</v>
          </cell>
          <cell r="M4044" t="str">
            <v>M69P</v>
          </cell>
          <cell r="N4044" t="str">
            <v>M</v>
          </cell>
          <cell r="O4044" t="str">
            <v>6</v>
          </cell>
          <cell r="P4044" t="str">
            <v>Regular</v>
          </cell>
          <cell r="Q4044" t="str"/>
          <cell r="R4044">
            <v>1</v>
          </cell>
          <cell r="U4044" t="str">
            <v>CAD</v>
          </cell>
          <cell r="V4044" t="str">
            <v>Products - R&amp;D</v>
          </cell>
          <cell r="W4044" t="str">
            <v>Dorit Dor</v>
          </cell>
          <cell r="Y4044" t="str">
            <v>Eligible</v>
          </cell>
          <cell r="Z4044">
            <v>80000</v>
          </cell>
          <cell r="AA4044">
            <v>62892.377786646473</v>
          </cell>
          <cell r="AB4044">
            <v>85000</v>
          </cell>
          <cell r="AC4044">
            <v>66823.151398311878</v>
          </cell>
          <cell r="AD4044">
            <v>3</v>
          </cell>
          <cell r="AE4044" t="str">
            <v>M69</v>
          </cell>
          <cell r="AF4044">
            <v>70000</v>
          </cell>
          <cell r="AG4044">
            <v>120000</v>
          </cell>
          <cell r="AH4044">
            <v>0.3</v>
          </cell>
          <cell r="AI4044">
            <v>2</v>
          </cell>
          <cell r="AJ4044">
            <v>0</v>
          </cell>
          <cell r="AK4044">
            <v>85000</v>
          </cell>
          <cell r="AL4044">
            <v>0</v>
          </cell>
          <cell r="AM4044">
            <v>66823.151398311878</v>
          </cell>
          <cell r="AN4044">
            <v>0</v>
          </cell>
          <cell r="AO4044">
            <v>-0.29166666666666663</v>
          </cell>
          <cell r="AQ4044">
            <v>41600.14</v>
          </cell>
          <cell r="AR4044">
            <v>412000.4</v>
          </cell>
          <cell r="AS4044">
            <v>0.11</v>
          </cell>
          <cell r="AT4044">
            <v>1</v>
          </cell>
          <cell r="AU4044">
            <v>0</v>
          </cell>
          <cell r="AV4044">
            <v>85000</v>
          </cell>
          <cell r="AW4044">
            <v>66823.151398311878</v>
          </cell>
          <cell r="AX4044">
            <v>0</v>
          </cell>
          <cell r="AY4044">
            <v>0</v>
          </cell>
          <cell r="AZ4044" t="str">
            <v>commission</v>
          </cell>
          <cell r="BA4044" t="str">
            <v>commissionEligible</v>
          </cell>
          <cell r="BB4044" t="str">
            <v>commissionCanada</v>
          </cell>
          <cell r="BC4044" t="str">
            <v xml:space="preserve">commissionCanada </v>
          </cell>
          <cell r="BD4044" t="str">
            <v>M69</v>
          </cell>
          <cell r="BF4044">
            <v>7083.333333333333</v>
          </cell>
          <cell r="BH4044">
            <v>3</v>
          </cell>
        </row>
        <row r="4045">
          <cell r="B4045">
            <v>12711</v>
          </cell>
          <cell r="C4045">
            <v>7731</v>
          </cell>
          <cell r="E4045" t="str">
            <v>Jason Min</v>
          </cell>
          <cell r="F4045" t="str">
            <v>Head of Business Development, Americas</v>
          </cell>
          <cell r="G4045" t="str">
            <v>Employee</v>
          </cell>
          <cell r="H4045" t="str">
            <v>Products - R&amp;D</v>
          </cell>
          <cell r="I4045" t="str">
            <v>SAN CARLOS</v>
          </cell>
          <cell r="J4045" t="str">
            <v>United States</v>
          </cell>
          <cell r="K4045">
            <v>41960</v>
          </cell>
          <cell r="L4045" t="str">
            <v>WH</v>
          </cell>
          <cell r="M4045" t="str">
            <v>M36P</v>
          </cell>
          <cell r="N4045" t="str">
            <v>M</v>
          </cell>
          <cell r="O4045" t="str">
            <v>3</v>
          </cell>
          <cell r="P4045" t="str">
            <v>Regular</v>
          </cell>
          <cell r="Q4045" t="str"/>
          <cell r="S4045">
            <v>1</v>
          </cell>
          <cell r="U4045" t="str">
            <v>USD</v>
          </cell>
          <cell r="V4045" t="str">
            <v>Products - R&amp;D</v>
          </cell>
          <cell r="W4045" t="str">
            <v>Dorit Dor</v>
          </cell>
          <cell r="Y4045" t="str">
            <v>Eligible</v>
          </cell>
          <cell r="Z4045">
            <v>285000.16000000003</v>
          </cell>
          <cell r="AA4045">
            <v>285000.16000000003</v>
          </cell>
          <cell r="AB4045">
            <v>285000.16000000003</v>
          </cell>
          <cell r="AC4045">
            <v>285000.16000000003</v>
          </cell>
          <cell r="AD4045">
            <v>4</v>
          </cell>
          <cell r="AE4045" t="str">
            <v>M36</v>
          </cell>
          <cell r="AF4045">
            <v>170000</v>
          </cell>
          <cell r="AG4045">
            <v>280000</v>
          </cell>
          <cell r="AH4045">
            <v>1</v>
          </cell>
          <cell r="AI4045">
            <v>5</v>
          </cell>
          <cell r="AJ4045">
            <v>0</v>
          </cell>
          <cell r="AK4045">
            <v>288400</v>
          </cell>
          <cell r="AL4045">
            <v>1.1929256460768256E-2</v>
          </cell>
          <cell r="AM4045">
            <v>288400</v>
          </cell>
          <cell r="AN4045">
            <v>3399.8399999999674</v>
          </cell>
          <cell r="AO4045">
            <v>3.0000000000000027E-2</v>
          </cell>
          <cell r="AQ4045">
            <v>41600.14</v>
          </cell>
          <cell r="AR4045">
            <v>550000.15999999992</v>
          </cell>
          <cell r="AS4045">
            <v>0.47</v>
          </cell>
          <cell r="AT4045">
            <v>1</v>
          </cell>
          <cell r="AU4045">
            <v>0</v>
          </cell>
          <cell r="AV4045">
            <v>288400</v>
          </cell>
          <cell r="AW4045">
            <v>288400</v>
          </cell>
          <cell r="AX4045">
            <v>1.1929256460768256E-2</v>
          </cell>
          <cell r="AY4045">
            <v>3399.8399999999674</v>
          </cell>
          <cell r="AZ4045" t="str">
            <v>Target Bonus</v>
          </cell>
          <cell r="BA4045" t="str">
            <v>Target BonusEligible</v>
          </cell>
          <cell r="BB4045" t="str">
            <v>Target BonusUnited States</v>
          </cell>
          <cell r="BC4045" t="str">
            <v xml:space="preserve">Target BonusUnited States </v>
          </cell>
          <cell r="BD4045" t="str">
            <v>M36</v>
          </cell>
          <cell r="BF4045">
            <v>23750.013333333336</v>
          </cell>
          <cell r="BG4045">
            <v>55000</v>
          </cell>
          <cell r="BH4045">
            <v>4</v>
          </cell>
          <cell r="BJ4045">
            <v>55000</v>
          </cell>
          <cell r="BK4045">
            <v>55000</v>
          </cell>
          <cell r="BL4045">
            <v>60500.000000000007</v>
          </cell>
        </row>
        <row r="4046">
          <cell r="B4046">
            <v>19063</v>
          </cell>
          <cell r="C4046">
            <v>14121</v>
          </cell>
          <cell r="E4046" t="str">
            <v>Idan Perez</v>
          </cell>
          <cell r="F4046" t="str">
            <v>Technology Leader</v>
          </cell>
          <cell r="G4046" t="str">
            <v>Employee</v>
          </cell>
          <cell r="H4046" t="str">
            <v>Products - R&amp;D</v>
          </cell>
          <cell r="I4046" t="str">
            <v>SAN CARLOS</v>
          </cell>
          <cell r="J4046" t="str">
            <v>United States</v>
          </cell>
          <cell r="K4046">
            <v>43283</v>
          </cell>
          <cell r="L4046" t="str">
            <v>WH</v>
          </cell>
          <cell r="M4046" t="str">
            <v>D41P</v>
          </cell>
          <cell r="N4046" t="str">
            <v>D</v>
          </cell>
          <cell r="O4046" t="str">
            <v>4</v>
          </cell>
          <cell r="P4046" t="str">
            <v>Regular</v>
          </cell>
          <cell r="Q4046" t="str"/>
          <cell r="S4046">
            <v>1</v>
          </cell>
          <cell r="U4046" t="str">
            <v>USD</v>
          </cell>
          <cell r="V4046" t="str">
            <v>Products - R&amp;D</v>
          </cell>
          <cell r="W4046" t="str">
            <v>Dorit Dor</v>
          </cell>
          <cell r="Y4046" t="str">
            <v>Eligible</v>
          </cell>
          <cell r="Z4046">
            <v>221000.08</v>
          </cell>
          <cell r="AA4046">
            <v>221000.08</v>
          </cell>
          <cell r="AB4046">
            <v>221000.08</v>
          </cell>
          <cell r="AC4046">
            <v>221000.08</v>
          </cell>
          <cell r="AD4046">
            <v>4</v>
          </cell>
          <cell r="AE4046" t="str">
            <v>D41</v>
          </cell>
          <cell r="AF4046">
            <v>165000</v>
          </cell>
          <cell r="AG4046">
            <v>245000</v>
          </cell>
          <cell r="AH4046">
            <v>0.7</v>
          </cell>
          <cell r="AI4046">
            <v>4</v>
          </cell>
          <cell r="AJ4046">
            <v>0</v>
          </cell>
          <cell r="AK4046">
            <v>227630.08239999998</v>
          </cell>
          <cell r="AL4046">
            <v>3.0000000000000027E-2</v>
          </cell>
          <cell r="AM4046">
            <v>227630.08239999998</v>
          </cell>
          <cell r="AN4046">
            <v>6630.0023999999976</v>
          </cell>
          <cell r="AO4046">
            <v>-7.0897622857142961E-2</v>
          </cell>
          <cell r="AQ4046">
            <v>41600.14</v>
          </cell>
          <cell r="AR4046">
            <v>550000.15999999992</v>
          </cell>
          <cell r="AS4046">
            <v>0.35</v>
          </cell>
          <cell r="AT4046">
            <v>1</v>
          </cell>
          <cell r="AU4046">
            <v>0</v>
          </cell>
          <cell r="AV4046">
            <v>227630.08239999998</v>
          </cell>
          <cell r="AW4046">
            <v>227630.08239999998</v>
          </cell>
          <cell r="AX4046">
            <v>3.0000000000000027E-2</v>
          </cell>
          <cell r="AY4046">
            <v>6630.0023999999976</v>
          </cell>
          <cell r="AZ4046" t="str">
            <v>Target Bonus</v>
          </cell>
          <cell r="BA4046" t="str">
            <v>Target BonusEligible</v>
          </cell>
          <cell r="BB4046" t="str">
            <v>Target BonusUnited States</v>
          </cell>
          <cell r="BC4046" t="str">
            <v xml:space="preserve">Target BonusUnited States </v>
          </cell>
          <cell r="BD4046" t="str">
            <v>D41</v>
          </cell>
          <cell r="BF4046">
            <v>18416.673333333332</v>
          </cell>
          <cell r="BG4046">
            <v>22000</v>
          </cell>
          <cell r="BH4046">
            <v>4</v>
          </cell>
          <cell r="BJ4046">
            <v>25000</v>
          </cell>
          <cell r="BK4046">
            <v>25000</v>
          </cell>
          <cell r="BL4046">
            <v>27500.000000000004</v>
          </cell>
        </row>
        <row r="4047">
          <cell r="B4047">
            <v>1513</v>
          </cell>
          <cell r="C4047">
            <v>282</v>
          </cell>
          <cell r="E4047" t="str">
            <v>Avner Levy</v>
          </cell>
          <cell r="F4047" t="str">
            <v>Architect</v>
          </cell>
          <cell r="G4047" t="str">
            <v>Employee</v>
          </cell>
          <cell r="H4047" t="str">
            <v>Products - R&amp;D</v>
          </cell>
          <cell r="I4047" t="str">
            <v>KANATA (OTTAWA), CANADA</v>
          </cell>
          <cell r="J4047" t="str">
            <v>Canada</v>
          </cell>
          <cell r="K4047">
            <v>43745</v>
          </cell>
          <cell r="L4047" t="str">
            <v>WH</v>
          </cell>
          <cell r="M4047" t="str">
            <v>D30P</v>
          </cell>
          <cell r="N4047" t="str">
            <v>D</v>
          </cell>
          <cell r="O4047" t="str">
            <v>3</v>
          </cell>
          <cell r="P4047" t="str">
            <v>Regular</v>
          </cell>
          <cell r="Q4047" t="str"/>
          <cell r="S4047">
            <v>1</v>
          </cell>
          <cell r="U4047" t="str">
            <v>CAD</v>
          </cell>
          <cell r="V4047" t="str">
            <v>Products - R&amp;D</v>
          </cell>
          <cell r="W4047" t="str">
            <v>Dorit Dor</v>
          </cell>
          <cell r="Y4047" t="str">
            <v>Eligible</v>
          </cell>
          <cell r="Z4047">
            <v>170000.08</v>
          </cell>
          <cell r="AA4047">
            <v>133646.36568900154</v>
          </cell>
          <cell r="AB4047">
            <v>170000.08</v>
          </cell>
          <cell r="AC4047">
            <v>133646.36568900154</v>
          </cell>
          <cell r="AD4047">
            <v>5</v>
          </cell>
          <cell r="AE4047" t="str">
            <v>D30</v>
          </cell>
          <cell r="AF4047">
            <v>130000</v>
          </cell>
          <cell r="AG4047">
            <v>180000</v>
          </cell>
          <cell r="AH4047">
            <v>0.8</v>
          </cell>
          <cell r="AI4047">
            <v>4</v>
          </cell>
          <cell r="AJ4047">
            <v>0</v>
          </cell>
          <cell r="AK4047">
            <v>176800.08319999999</v>
          </cell>
          <cell r="AL4047">
            <v>4.0000000000000036E-2</v>
          </cell>
          <cell r="AM4047">
            <v>138992.22031656161</v>
          </cell>
          <cell r="AN4047">
            <v>5345.8546275600675</v>
          </cell>
          <cell r="AO4047">
            <v>-1.7777315555555617E-2</v>
          </cell>
          <cell r="AQ4047">
            <v>41600.14</v>
          </cell>
          <cell r="AR4047">
            <v>412000.4</v>
          </cell>
          <cell r="AS4047">
            <v>0.34</v>
          </cell>
          <cell r="AT4047">
            <v>1</v>
          </cell>
          <cell r="AU4047">
            <v>0</v>
          </cell>
          <cell r="AV4047">
            <v>176800.08319999999</v>
          </cell>
          <cell r="AW4047">
            <v>138992.22031656161</v>
          </cell>
          <cell r="AX4047">
            <v>4.0000000000000036E-2</v>
          </cell>
          <cell r="AY4047">
            <v>5345.8546275600675</v>
          </cell>
          <cell r="AZ4047" t="str">
            <v>Target Bonus</v>
          </cell>
          <cell r="BA4047" t="str">
            <v>Target BonusEligible</v>
          </cell>
          <cell r="BB4047" t="str">
            <v>Target BonusCanada</v>
          </cell>
          <cell r="BC4047" t="str">
            <v xml:space="preserve">Target BonusCanada </v>
          </cell>
          <cell r="BD4047" t="str">
            <v>D30</v>
          </cell>
          <cell r="BF4047">
            <v>14166.673333333332</v>
          </cell>
          <cell r="BJ4047">
            <v>25000</v>
          </cell>
          <cell r="BK4047">
            <v>25000</v>
          </cell>
          <cell r="BL4047">
            <v>31250</v>
          </cell>
        </row>
        <row r="4048">
          <cell r="B4048">
            <v>7789</v>
          </cell>
          <cell r="C4048">
            <v>6680</v>
          </cell>
          <cell r="E4048" t="str">
            <v>Raghuram Devarakonda</v>
          </cell>
          <cell r="F4048" t="str">
            <v>Technology Leader</v>
          </cell>
          <cell r="G4048" t="str">
            <v>Employee</v>
          </cell>
          <cell r="H4048" t="str">
            <v>Products - R&amp;D</v>
          </cell>
          <cell r="I4048" t="str">
            <v>SAN CARLOS</v>
          </cell>
          <cell r="J4048" t="str">
            <v>United States</v>
          </cell>
          <cell r="K4048">
            <v>36644</v>
          </cell>
          <cell r="L4048" t="str">
            <v>WH</v>
          </cell>
          <cell r="M4048" t="str">
            <v>D41P</v>
          </cell>
          <cell r="N4048" t="str">
            <v>D</v>
          </cell>
          <cell r="O4048" t="str">
            <v>4</v>
          </cell>
          <cell r="P4048" t="str">
            <v>Regular</v>
          </cell>
          <cell r="Q4048" t="str"/>
          <cell r="S4048">
            <v>1</v>
          </cell>
          <cell r="U4048" t="str">
            <v>USD</v>
          </cell>
          <cell r="V4048" t="str">
            <v>Products - R&amp;D</v>
          </cell>
          <cell r="W4048" t="str">
            <v>Dorit Dor</v>
          </cell>
          <cell r="Y4048" t="str">
            <v>Eligible</v>
          </cell>
          <cell r="Z4048">
            <v>234000.08</v>
          </cell>
          <cell r="AA4048">
            <v>234000.08</v>
          </cell>
          <cell r="AB4048">
            <v>234000.08</v>
          </cell>
          <cell r="AC4048">
            <v>234000.08</v>
          </cell>
          <cell r="AD4048">
            <v>4</v>
          </cell>
          <cell r="AE4048" t="str">
            <v>D41</v>
          </cell>
          <cell r="AF4048">
            <v>165000</v>
          </cell>
          <cell r="AG4048">
            <v>245000</v>
          </cell>
          <cell r="AH4048">
            <v>0.86</v>
          </cell>
          <cell r="AI4048">
            <v>5</v>
          </cell>
          <cell r="AJ4048">
            <v>0</v>
          </cell>
          <cell r="AK4048">
            <v>238680.0816</v>
          </cell>
          <cell r="AL4048">
            <v>2.0000000000000018E-2</v>
          </cell>
          <cell r="AM4048">
            <v>238680.0816</v>
          </cell>
          <cell r="AN4048">
            <v>4680.0016000000178</v>
          </cell>
          <cell r="AO4048">
            <v>-2.579558530612247E-2</v>
          </cell>
          <cell r="AQ4048">
            <v>41600.14</v>
          </cell>
          <cell r="AR4048">
            <v>550000.15999999992</v>
          </cell>
          <cell r="AS4048">
            <v>0.37</v>
          </cell>
          <cell r="AT4048">
            <v>1</v>
          </cell>
          <cell r="AU4048">
            <v>0</v>
          </cell>
          <cell r="AV4048">
            <v>238680.0816</v>
          </cell>
          <cell r="AW4048">
            <v>238680.0816</v>
          </cell>
          <cell r="AX4048">
            <v>2.0000000000000018E-2</v>
          </cell>
          <cell r="AY4048">
            <v>4680.0016000000178</v>
          </cell>
          <cell r="AZ4048" t="str">
            <v>Target Bonus</v>
          </cell>
          <cell r="BA4048" t="str">
            <v>Target BonusEligible</v>
          </cell>
          <cell r="BB4048" t="str">
            <v>Target BonusUnited States</v>
          </cell>
          <cell r="BC4048" t="str">
            <v xml:space="preserve">Target BonusUnited States </v>
          </cell>
          <cell r="BD4048" t="str">
            <v>D41</v>
          </cell>
          <cell r="BF4048">
            <v>19500.006666666664</v>
          </cell>
          <cell r="BG4048">
            <v>33000</v>
          </cell>
          <cell r="BH4048">
            <v>4</v>
          </cell>
          <cell r="BJ4048">
            <v>32000</v>
          </cell>
          <cell r="BK4048">
            <v>32000</v>
          </cell>
          <cell r="BL4048">
            <v>35200</v>
          </cell>
        </row>
        <row r="4049">
          <cell r="B4049">
            <v>7751</v>
          </cell>
          <cell r="C4049">
            <v>6627</v>
          </cell>
          <cell r="E4049" t="str">
            <v>Anand Subramanian</v>
          </cell>
          <cell r="F4049" t="str">
            <v>Architect</v>
          </cell>
          <cell r="G4049" t="str">
            <v>Employee</v>
          </cell>
          <cell r="H4049" t="str">
            <v>Products - R&amp;D</v>
          </cell>
          <cell r="I4049" t="str">
            <v>SAN CARLOS</v>
          </cell>
          <cell r="J4049" t="str">
            <v>United States</v>
          </cell>
          <cell r="K4049">
            <v>35217</v>
          </cell>
          <cell r="L4049" t="str">
            <v>WH</v>
          </cell>
          <cell r="M4049" t="str">
            <v>D30P</v>
          </cell>
          <cell r="N4049" t="str">
            <v>D</v>
          </cell>
          <cell r="O4049" t="str">
            <v>3</v>
          </cell>
          <cell r="P4049" t="str">
            <v>Regular</v>
          </cell>
          <cell r="Q4049" t="str"/>
          <cell r="S4049">
            <v>1</v>
          </cell>
          <cell r="U4049" t="str">
            <v>USD</v>
          </cell>
          <cell r="V4049" t="str">
            <v>Products - R&amp;D</v>
          </cell>
          <cell r="W4049" t="str">
            <v>Dorit Dor</v>
          </cell>
          <cell r="Y4049" t="str">
            <v>Eligible</v>
          </cell>
          <cell r="Z4049">
            <v>246000.08</v>
          </cell>
          <cell r="AA4049">
            <v>246000.08</v>
          </cell>
          <cell r="AB4049">
            <v>246000.08</v>
          </cell>
          <cell r="AC4049">
            <v>246000.08</v>
          </cell>
          <cell r="AD4049">
            <v>4</v>
          </cell>
          <cell r="AE4049" t="str">
            <v>D30</v>
          </cell>
          <cell r="AF4049">
            <v>190000</v>
          </cell>
          <cell r="AG4049">
            <v>290000</v>
          </cell>
          <cell r="AH4049">
            <v>0.56000000000000005</v>
          </cell>
          <cell r="AI4049">
            <v>3</v>
          </cell>
          <cell r="AJ4049">
            <v>0</v>
          </cell>
          <cell r="AK4049">
            <v>255840.08319999999</v>
          </cell>
          <cell r="AL4049">
            <v>4.0000000000000036E-2</v>
          </cell>
          <cell r="AM4049">
            <v>255840.08319999999</v>
          </cell>
          <cell r="AN4049">
            <v>9840.0032000000065</v>
          </cell>
          <cell r="AO4049">
            <v>-0.11779281655172413</v>
          </cell>
          <cell r="AQ4049">
            <v>41600.14</v>
          </cell>
          <cell r="AR4049">
            <v>550000.15999999992</v>
          </cell>
          <cell r="AS4049">
            <v>0.4</v>
          </cell>
          <cell r="AT4049">
            <v>1</v>
          </cell>
          <cell r="AU4049">
            <v>0</v>
          </cell>
          <cell r="AV4049">
            <v>255840.08319999999</v>
          </cell>
          <cell r="AW4049">
            <v>255840.08319999999</v>
          </cell>
          <cell r="AX4049">
            <v>4.0000000000000036E-2</v>
          </cell>
          <cell r="AY4049">
            <v>9840.0032000000065</v>
          </cell>
          <cell r="AZ4049" t="str">
            <v>Target Bonus</v>
          </cell>
          <cell r="BA4049" t="str">
            <v>Target BonusEligible</v>
          </cell>
          <cell r="BB4049" t="str">
            <v>Target BonusUnited States</v>
          </cell>
          <cell r="BC4049" t="str">
            <v xml:space="preserve">Target BonusUnited States </v>
          </cell>
          <cell r="BD4049" t="str">
            <v>D30</v>
          </cell>
          <cell r="BF4049">
            <v>20500.006666666664</v>
          </cell>
          <cell r="BG4049">
            <v>38000</v>
          </cell>
          <cell r="BH4049">
            <v>4</v>
          </cell>
          <cell r="BJ4049">
            <v>35000</v>
          </cell>
          <cell r="BK4049">
            <v>35000</v>
          </cell>
          <cell r="BL4049">
            <v>38500</v>
          </cell>
        </row>
        <row r="4050">
          <cell r="B4050">
            <v>7753</v>
          </cell>
          <cell r="C4050">
            <v>6629</v>
          </cell>
          <cell r="E4050" t="str">
            <v>Srinivas Kalyan Tata</v>
          </cell>
          <cell r="F4050" t="str">
            <v>Group Manager, Acceleration 2</v>
          </cell>
          <cell r="G4050" t="str">
            <v>Employee</v>
          </cell>
          <cell r="H4050" t="str">
            <v>Products - R&amp;D</v>
          </cell>
          <cell r="I4050" t="str">
            <v>SAN CARLOS</v>
          </cell>
          <cell r="J4050" t="str">
            <v>United States</v>
          </cell>
          <cell r="K4050">
            <v>35278</v>
          </cell>
          <cell r="L4050" t="str">
            <v>WH</v>
          </cell>
          <cell r="M4050" t="str">
            <v>D30M</v>
          </cell>
          <cell r="N4050" t="str">
            <v>D</v>
          </cell>
          <cell r="O4050" t="str">
            <v>3</v>
          </cell>
          <cell r="P4050" t="str">
            <v>Regular</v>
          </cell>
          <cell r="Q4050" t="str"/>
          <cell r="S4050">
            <v>1</v>
          </cell>
          <cell r="U4050" t="str">
            <v>USD</v>
          </cell>
          <cell r="V4050" t="str">
            <v>Products - R&amp;D</v>
          </cell>
          <cell r="W4050" t="str">
            <v>Dorit Dor</v>
          </cell>
          <cell r="Y4050" t="str">
            <v>Eligible</v>
          </cell>
          <cell r="Z4050">
            <v>240000.16</v>
          </cell>
          <cell r="AA4050">
            <v>240000.16</v>
          </cell>
          <cell r="AB4050">
            <v>240000.16</v>
          </cell>
          <cell r="AC4050">
            <v>240000.16</v>
          </cell>
          <cell r="AD4050">
            <v>4</v>
          </cell>
          <cell r="AE4050" t="str">
            <v>D30</v>
          </cell>
          <cell r="AF4050">
            <v>190000</v>
          </cell>
          <cell r="AG4050">
            <v>290000</v>
          </cell>
          <cell r="AH4050">
            <v>0.5</v>
          </cell>
          <cell r="AI4050">
            <v>3</v>
          </cell>
          <cell r="AJ4050">
            <v>0</v>
          </cell>
          <cell r="AK4050">
            <v>249600.16640000002</v>
          </cell>
          <cell r="AL4050">
            <v>4.0000000000000036E-2</v>
          </cell>
          <cell r="AM4050">
            <v>249600.16640000002</v>
          </cell>
          <cell r="AN4050">
            <v>9600.0064000000129</v>
          </cell>
          <cell r="AO4050">
            <v>-0.13930977103448272</v>
          </cell>
          <cell r="AQ4050">
            <v>41600.14</v>
          </cell>
          <cell r="AR4050">
            <v>550000.15999999992</v>
          </cell>
          <cell r="AS4050">
            <v>0.39</v>
          </cell>
          <cell r="AT4050">
            <v>1</v>
          </cell>
          <cell r="AU4050">
            <v>0</v>
          </cell>
          <cell r="AV4050">
            <v>249600.16640000002</v>
          </cell>
          <cell r="AW4050">
            <v>249600.16640000002</v>
          </cell>
          <cell r="AX4050">
            <v>4.0000000000000036E-2</v>
          </cell>
          <cell r="AY4050">
            <v>9600.0064000000129</v>
          </cell>
          <cell r="AZ4050" t="str">
            <v>Target Bonus</v>
          </cell>
          <cell r="BA4050" t="str">
            <v>Target BonusEligible</v>
          </cell>
          <cell r="BB4050" t="str">
            <v>Target BonusUnited States</v>
          </cell>
          <cell r="BC4050" t="str">
            <v xml:space="preserve">Target BonusUnited States </v>
          </cell>
          <cell r="BD4050" t="str">
            <v>D30</v>
          </cell>
          <cell r="BF4050">
            <v>20000.013333333332</v>
          </cell>
          <cell r="BG4050">
            <v>36000</v>
          </cell>
          <cell r="BH4050">
            <v>4</v>
          </cell>
          <cell r="BJ4050">
            <v>34000</v>
          </cell>
          <cell r="BK4050">
            <v>34000</v>
          </cell>
          <cell r="BL4050">
            <v>37400</v>
          </cell>
        </row>
        <row r="4051">
          <cell r="B4051">
            <v>10896</v>
          </cell>
          <cell r="C4051">
            <v>90204</v>
          </cell>
          <cell r="E4051" t="str">
            <v>Alexander Ambrose</v>
          </cell>
          <cell r="F4051" t="str">
            <v>Team Leader, Networking</v>
          </cell>
          <cell r="G4051" t="str">
            <v>Employee</v>
          </cell>
          <cell r="H4051" t="str">
            <v>Products - R&amp;D</v>
          </cell>
          <cell r="I4051" t="str">
            <v>SAN CARLOS</v>
          </cell>
          <cell r="J4051" t="str">
            <v>United States</v>
          </cell>
          <cell r="K4051">
            <v>41484</v>
          </cell>
          <cell r="L4051" t="str">
            <v>WH</v>
          </cell>
          <cell r="M4051" t="str">
            <v>D41M</v>
          </cell>
          <cell r="N4051" t="str">
            <v>D</v>
          </cell>
          <cell r="O4051" t="str">
            <v>4</v>
          </cell>
          <cell r="P4051" t="str">
            <v>Regular</v>
          </cell>
          <cell r="Q4051" t="str"/>
          <cell r="S4051">
            <v>1</v>
          </cell>
          <cell r="U4051" t="str">
            <v>USD</v>
          </cell>
          <cell r="V4051" t="str">
            <v>Products - R&amp;D</v>
          </cell>
          <cell r="W4051" t="str">
            <v>Dorit Dor</v>
          </cell>
          <cell r="Y4051" t="str">
            <v>Eligible</v>
          </cell>
          <cell r="Z4051">
            <v>160000.07999999999</v>
          </cell>
          <cell r="AA4051">
            <v>160000.07999999999</v>
          </cell>
          <cell r="AB4051">
            <v>160000.07999999999</v>
          </cell>
          <cell r="AC4051">
            <v>160000.07999999999</v>
          </cell>
          <cell r="AD4051">
            <v>3</v>
          </cell>
          <cell r="AE4051" t="str">
            <v>D41</v>
          </cell>
          <cell r="AF4051">
            <v>165000</v>
          </cell>
          <cell r="AG4051">
            <v>245000</v>
          </cell>
          <cell r="AH4051">
            <v>0</v>
          </cell>
          <cell r="AI4051">
            <v>1</v>
          </cell>
          <cell r="AJ4051">
            <v>0</v>
          </cell>
          <cell r="AK4051">
            <v>166400.08319999999</v>
          </cell>
          <cell r="AL4051">
            <v>4.0000000000000036E-2</v>
          </cell>
          <cell r="AM4051">
            <v>166400.08319999999</v>
          </cell>
          <cell r="AN4051">
            <v>6400.0032000000065</v>
          </cell>
          <cell r="AO4051">
            <v>-0.32081598693877555</v>
          </cell>
          <cell r="AQ4051">
            <v>41600.14</v>
          </cell>
          <cell r="AR4051">
            <v>550000.15999999992</v>
          </cell>
          <cell r="AS4051">
            <v>0.23</v>
          </cell>
          <cell r="AT4051">
            <v>1</v>
          </cell>
          <cell r="AU4051">
            <v>0</v>
          </cell>
          <cell r="AV4051">
            <v>166400.08319999999</v>
          </cell>
          <cell r="AW4051">
            <v>166400.08319999999</v>
          </cell>
          <cell r="AX4051">
            <v>4.0000000000000036E-2</v>
          </cell>
          <cell r="AY4051">
            <v>6400.0032000000065</v>
          </cell>
          <cell r="AZ4051" t="str">
            <v>Target Bonus</v>
          </cell>
          <cell r="BA4051" t="str">
            <v>Target BonusEligible</v>
          </cell>
          <cell r="BB4051" t="str">
            <v>Target BonusUnited States</v>
          </cell>
          <cell r="BC4051" t="str">
            <v xml:space="preserve">Target BonusUnited States </v>
          </cell>
          <cell r="BD4051" t="str">
            <v>D41</v>
          </cell>
          <cell r="BF4051">
            <v>13333.339999999998</v>
          </cell>
          <cell r="BG4051">
            <v>19000</v>
          </cell>
          <cell r="BH4051">
            <v>4</v>
          </cell>
          <cell r="BJ4051">
            <v>18000</v>
          </cell>
          <cell r="BK4051">
            <v>18000</v>
          </cell>
          <cell r="BL4051">
            <v>18000</v>
          </cell>
        </row>
        <row r="4052">
          <cell r="B4052">
            <v>7914</v>
          </cell>
          <cell r="C4052">
            <v>6662</v>
          </cell>
          <cell r="E4052" t="str">
            <v>Jeremy Dilatush</v>
          </cell>
          <cell r="F4052" t="str">
            <v>Software Engineer</v>
          </cell>
          <cell r="G4052" t="str">
            <v>Employee</v>
          </cell>
          <cell r="H4052" t="str">
            <v>Products - R&amp;D</v>
          </cell>
          <cell r="I4052" t="str">
            <v>SAN CARLOS</v>
          </cell>
          <cell r="J4052" t="str">
            <v>United States</v>
          </cell>
          <cell r="K4052">
            <v>36430</v>
          </cell>
          <cell r="L4052" t="str">
            <v>WH</v>
          </cell>
          <cell r="M4052" t="str">
            <v>D51P</v>
          </cell>
          <cell r="N4052" t="str">
            <v>D</v>
          </cell>
          <cell r="O4052" t="str">
            <v>5</v>
          </cell>
          <cell r="P4052" t="str">
            <v>Regular</v>
          </cell>
          <cell r="Q4052" t="str"/>
          <cell r="S4052">
            <v>1</v>
          </cell>
          <cell r="U4052" t="str">
            <v>USD</v>
          </cell>
          <cell r="V4052" t="str">
            <v>Products - R&amp;D</v>
          </cell>
          <cell r="W4052" t="str">
            <v>Dorit Dor</v>
          </cell>
          <cell r="Y4052" t="str">
            <v>Eligible</v>
          </cell>
          <cell r="Z4052">
            <v>156000</v>
          </cell>
          <cell r="AA4052">
            <v>156000</v>
          </cell>
          <cell r="AB4052">
            <v>156000</v>
          </cell>
          <cell r="AC4052">
            <v>156000</v>
          </cell>
          <cell r="AD4052">
            <v>4</v>
          </cell>
          <cell r="AE4052" t="str">
            <v>D51</v>
          </cell>
          <cell r="AF4052">
            <v>120000</v>
          </cell>
          <cell r="AG4052">
            <v>190000</v>
          </cell>
          <cell r="AH4052">
            <v>0.51</v>
          </cell>
          <cell r="AI4052">
            <v>3</v>
          </cell>
          <cell r="AJ4052">
            <v>0</v>
          </cell>
          <cell r="AK4052">
            <v>162240</v>
          </cell>
          <cell r="AL4052">
            <v>4.0000000000000036E-2</v>
          </cell>
          <cell r="AM4052">
            <v>162240</v>
          </cell>
          <cell r="AN4052">
            <v>6240</v>
          </cell>
          <cell r="AO4052">
            <v>-0.14610526315789474</v>
          </cell>
          <cell r="AQ4052">
            <v>41600.14</v>
          </cell>
          <cell r="AR4052">
            <v>550000.15999999992</v>
          </cell>
          <cell r="AS4052">
            <v>0.22</v>
          </cell>
          <cell r="AT4052">
            <v>1</v>
          </cell>
          <cell r="AU4052">
            <v>0</v>
          </cell>
          <cell r="AV4052">
            <v>162240</v>
          </cell>
          <cell r="AW4052">
            <v>162240</v>
          </cell>
          <cell r="AX4052">
            <v>4.0000000000000036E-2</v>
          </cell>
          <cell r="AY4052">
            <v>6240</v>
          </cell>
          <cell r="AZ4052" t="str">
            <v>Target Bonus</v>
          </cell>
          <cell r="BA4052" t="str">
            <v>Target BonusEligible</v>
          </cell>
          <cell r="BB4052" t="str">
            <v>Target BonusUnited States</v>
          </cell>
          <cell r="BC4052" t="str">
            <v xml:space="preserve">Target BonusUnited States </v>
          </cell>
          <cell r="BD4052" t="str">
            <v>D51</v>
          </cell>
          <cell r="BF4052">
            <v>13000</v>
          </cell>
          <cell r="BG4052">
            <v>22500</v>
          </cell>
          <cell r="BH4052">
            <v>4</v>
          </cell>
          <cell r="BJ4052">
            <v>21000</v>
          </cell>
          <cell r="BK4052">
            <v>21000</v>
          </cell>
          <cell r="BL4052">
            <v>23100.000000000004</v>
          </cell>
        </row>
        <row r="4053">
          <cell r="B4053">
            <v>6204</v>
          </cell>
          <cell r="C4053">
            <v>6306</v>
          </cell>
          <cell r="E4053" t="str">
            <v>Matthew LeGrow</v>
          </cell>
          <cell r="F4053" t="str">
            <v xml:space="preserve">Team Leader, Acceleration 3 </v>
          </cell>
          <cell r="G4053" t="str">
            <v>Employee</v>
          </cell>
          <cell r="H4053" t="str">
            <v>Products - R&amp;D</v>
          </cell>
          <cell r="I4053" t="str">
            <v>WALTHAM</v>
          </cell>
          <cell r="J4053" t="str">
            <v>United States</v>
          </cell>
          <cell r="K4053">
            <v>37151</v>
          </cell>
          <cell r="L4053" t="str">
            <v>WH</v>
          </cell>
          <cell r="M4053" t="str">
            <v>D41M</v>
          </cell>
          <cell r="N4053" t="str">
            <v>D</v>
          </cell>
          <cell r="O4053" t="str">
            <v>4</v>
          </cell>
          <cell r="P4053" t="str">
            <v>Regular</v>
          </cell>
          <cell r="Q4053" t="str"/>
          <cell r="S4053">
            <v>1</v>
          </cell>
          <cell r="U4053" t="str">
            <v>USD</v>
          </cell>
          <cell r="V4053" t="str">
            <v>Products - R&amp;D</v>
          </cell>
          <cell r="W4053" t="str">
            <v>Dorit Dor</v>
          </cell>
          <cell r="Y4053" t="str">
            <v>Eligible</v>
          </cell>
          <cell r="Z4053">
            <v>206000</v>
          </cell>
          <cell r="AA4053">
            <v>206000</v>
          </cell>
          <cell r="AB4053">
            <v>206000</v>
          </cell>
          <cell r="AC4053">
            <v>206000</v>
          </cell>
          <cell r="AD4053">
            <v>3</v>
          </cell>
          <cell r="AE4053" t="str">
            <v>D41</v>
          </cell>
          <cell r="AF4053">
            <v>165000</v>
          </cell>
          <cell r="AG4053">
            <v>245000</v>
          </cell>
          <cell r="AH4053">
            <v>0.51</v>
          </cell>
          <cell r="AI4053">
            <v>3</v>
          </cell>
          <cell r="AJ4053">
            <v>0</v>
          </cell>
          <cell r="AK4053">
            <v>210120</v>
          </cell>
          <cell r="AL4053">
            <v>2.0000000000000018E-2</v>
          </cell>
          <cell r="AM4053">
            <v>210120</v>
          </cell>
          <cell r="AN4053">
            <v>4120</v>
          </cell>
          <cell r="AO4053">
            <v>-0.14236734693877551</v>
          </cell>
          <cell r="AQ4053">
            <v>41600.14</v>
          </cell>
          <cell r="AR4053">
            <v>550000.15999999992</v>
          </cell>
          <cell r="AS4053">
            <v>0.32</v>
          </cell>
          <cell r="AT4053">
            <v>1</v>
          </cell>
          <cell r="AU4053">
            <v>0</v>
          </cell>
          <cell r="AV4053">
            <v>210120</v>
          </cell>
          <cell r="AW4053">
            <v>210120</v>
          </cell>
          <cell r="AX4053">
            <v>2.0000000000000018E-2</v>
          </cell>
          <cell r="AY4053">
            <v>4120</v>
          </cell>
          <cell r="AZ4053" t="str">
            <v>Target Bonus</v>
          </cell>
          <cell r="BA4053" t="str">
            <v>Target BonusEligible</v>
          </cell>
          <cell r="BB4053" t="str">
            <v>Target BonusUnited States</v>
          </cell>
          <cell r="BC4053" t="str">
            <v xml:space="preserve">Target BonusUnited States </v>
          </cell>
          <cell r="BD4053" t="str">
            <v>D41</v>
          </cell>
          <cell r="BF4053">
            <v>17166.666666666668</v>
          </cell>
          <cell r="BG4053">
            <v>28000</v>
          </cell>
          <cell r="BH4053">
            <v>5</v>
          </cell>
          <cell r="BJ4053">
            <v>23000</v>
          </cell>
          <cell r="BK4053">
            <v>23000</v>
          </cell>
          <cell r="BL4053">
            <v>23000</v>
          </cell>
        </row>
        <row r="4054">
          <cell r="B4054">
            <v>9344</v>
          </cell>
          <cell r="C4054">
            <v>7070</v>
          </cell>
          <cell r="E4054" t="str">
            <v>Gerry Khorn</v>
          </cell>
          <cell r="F4054" t="str">
            <v>Software Engineer</v>
          </cell>
          <cell r="G4054" t="str">
            <v>Employee</v>
          </cell>
          <cell r="H4054" t="str">
            <v>Products - R&amp;D</v>
          </cell>
          <cell r="I4054" t="str">
            <v>WALTHAM</v>
          </cell>
          <cell r="J4054" t="str">
            <v>United States</v>
          </cell>
          <cell r="K4054">
            <v>40707</v>
          </cell>
          <cell r="L4054" t="str">
            <v>WH</v>
          </cell>
          <cell r="M4054" t="str">
            <v>D51P</v>
          </cell>
          <cell r="N4054" t="str">
            <v>D</v>
          </cell>
          <cell r="O4054" t="str">
            <v>5</v>
          </cell>
          <cell r="P4054" t="str">
            <v>Regular</v>
          </cell>
          <cell r="Q4054" t="str"/>
          <cell r="S4054">
            <v>1</v>
          </cell>
          <cell r="U4054" t="str">
            <v>USD</v>
          </cell>
          <cell r="V4054" t="str">
            <v>Products - R&amp;D</v>
          </cell>
          <cell r="W4054" t="str">
            <v>Dorit Dor</v>
          </cell>
          <cell r="Y4054" t="str">
            <v>Eligible</v>
          </cell>
          <cell r="Z4054">
            <v>127000.16</v>
          </cell>
          <cell r="AA4054">
            <v>127000.16</v>
          </cell>
          <cell r="AB4054">
            <v>127000.16</v>
          </cell>
          <cell r="AC4054">
            <v>127000.16</v>
          </cell>
          <cell r="AD4054">
            <v>4</v>
          </cell>
          <cell r="AE4054" t="str">
            <v>D51</v>
          </cell>
          <cell r="AF4054">
            <v>120000</v>
          </cell>
          <cell r="AG4054">
            <v>190000</v>
          </cell>
          <cell r="AH4054">
            <v>0.1</v>
          </cell>
          <cell r="AI4054">
            <v>1</v>
          </cell>
          <cell r="AJ4054">
            <v>0</v>
          </cell>
          <cell r="AK4054">
            <v>134620.16960000002</v>
          </cell>
          <cell r="AL4054">
            <v>6.0000000000000053E-2</v>
          </cell>
          <cell r="AM4054">
            <v>134620.16960000002</v>
          </cell>
          <cell r="AN4054">
            <v>7620.0096000000194</v>
          </cell>
          <cell r="AO4054">
            <v>-0.29147279157894723</v>
          </cell>
          <cell r="AQ4054">
            <v>41600.14</v>
          </cell>
          <cell r="AR4054">
            <v>550000.15999999992</v>
          </cell>
          <cell r="AS4054">
            <v>0.16</v>
          </cell>
          <cell r="AT4054">
            <v>1</v>
          </cell>
          <cell r="AU4054">
            <v>0</v>
          </cell>
          <cell r="AV4054">
            <v>134620.16960000002</v>
          </cell>
          <cell r="AW4054">
            <v>134620.16960000002</v>
          </cell>
          <cell r="AX4054">
            <v>6.0000000000000053E-2</v>
          </cell>
          <cell r="AY4054">
            <v>7620.0096000000194</v>
          </cell>
          <cell r="AZ4054" t="str">
            <v>Target Bonus</v>
          </cell>
          <cell r="BA4054" t="str">
            <v>Target BonusEligible</v>
          </cell>
          <cell r="BB4054" t="str">
            <v>Target BonusUnited States</v>
          </cell>
          <cell r="BC4054" t="str">
            <v xml:space="preserve">Target BonusUnited States </v>
          </cell>
          <cell r="BD4054" t="str">
            <v>D51</v>
          </cell>
          <cell r="BF4054">
            <v>10583.346666666666</v>
          </cell>
          <cell r="BG4054">
            <v>11500</v>
          </cell>
          <cell r="BH4054">
            <v>4</v>
          </cell>
          <cell r="BJ4054">
            <v>11000</v>
          </cell>
          <cell r="BK4054">
            <v>11000</v>
          </cell>
          <cell r="BL4054">
            <v>12100.000000000002</v>
          </cell>
        </row>
        <row r="4055">
          <cell r="B4055">
            <v>6196</v>
          </cell>
          <cell r="C4055">
            <v>6312</v>
          </cell>
          <cell r="E4055" t="str">
            <v>Eric Dale</v>
          </cell>
          <cell r="F4055" t="str">
            <v>Technology Leader</v>
          </cell>
          <cell r="G4055" t="str">
            <v>Employee</v>
          </cell>
          <cell r="H4055" t="str">
            <v>Products - R&amp;D</v>
          </cell>
          <cell r="I4055" t="str">
            <v>ROCKVILLE</v>
          </cell>
          <cell r="J4055" t="str">
            <v>United States</v>
          </cell>
          <cell r="K4055">
            <v>37690</v>
          </cell>
          <cell r="L4055" t="str">
            <v>WH</v>
          </cell>
          <cell r="M4055" t="str">
            <v>D41P</v>
          </cell>
          <cell r="N4055" t="str">
            <v>D</v>
          </cell>
          <cell r="O4055" t="str">
            <v>4</v>
          </cell>
          <cell r="P4055" t="str">
            <v>Regular</v>
          </cell>
          <cell r="Q4055" t="str"/>
          <cell r="S4055">
            <v>1</v>
          </cell>
          <cell r="U4055" t="str">
            <v>USD</v>
          </cell>
          <cell r="V4055" t="str">
            <v>Products - R&amp;D</v>
          </cell>
          <cell r="W4055" t="str">
            <v>Dorit Dor</v>
          </cell>
          <cell r="Y4055" t="str">
            <v>Eligible</v>
          </cell>
          <cell r="Z4055">
            <v>192000</v>
          </cell>
          <cell r="AA4055">
            <v>192000</v>
          </cell>
          <cell r="AB4055">
            <v>192000</v>
          </cell>
          <cell r="AC4055">
            <v>192000</v>
          </cell>
          <cell r="AD4055">
            <v>3</v>
          </cell>
          <cell r="AE4055" t="str">
            <v>D41</v>
          </cell>
          <cell r="AF4055">
            <v>165000</v>
          </cell>
          <cell r="AG4055">
            <v>245000</v>
          </cell>
          <cell r="AH4055">
            <v>0.33</v>
          </cell>
          <cell r="AI4055">
            <v>2</v>
          </cell>
          <cell r="AJ4055">
            <v>0</v>
          </cell>
          <cell r="AK4055">
            <v>197760</v>
          </cell>
          <cell r="AL4055">
            <v>3.0000000000000027E-2</v>
          </cell>
          <cell r="AM4055">
            <v>197760</v>
          </cell>
          <cell r="AN4055">
            <v>5760</v>
          </cell>
          <cell r="AO4055">
            <v>-0.1928163265306122</v>
          </cell>
          <cell r="AQ4055">
            <v>41600.14</v>
          </cell>
          <cell r="AR4055">
            <v>550000.15999999992</v>
          </cell>
          <cell r="AS4055">
            <v>0.28999999999999998</v>
          </cell>
          <cell r="AT4055">
            <v>1</v>
          </cell>
          <cell r="AU4055">
            <v>0</v>
          </cell>
          <cell r="AV4055">
            <v>197760</v>
          </cell>
          <cell r="AW4055">
            <v>197760</v>
          </cell>
          <cell r="AX4055">
            <v>3.0000000000000027E-2</v>
          </cell>
          <cell r="AY4055">
            <v>5760</v>
          </cell>
          <cell r="AZ4055" t="str">
            <v>Target Bonus</v>
          </cell>
          <cell r="BA4055" t="str">
            <v>Target BonusEligible</v>
          </cell>
          <cell r="BB4055" t="str">
            <v>Target BonusUnited States</v>
          </cell>
          <cell r="BC4055" t="str">
            <v xml:space="preserve">Target BonusUnited States </v>
          </cell>
          <cell r="BD4055" t="str">
            <v>D41</v>
          </cell>
          <cell r="BF4055">
            <v>16000</v>
          </cell>
          <cell r="BG4055">
            <v>22000</v>
          </cell>
          <cell r="BH4055">
            <v>4</v>
          </cell>
          <cell r="BJ4055">
            <v>21000</v>
          </cell>
          <cell r="BK4055">
            <v>21000</v>
          </cell>
          <cell r="BL4055">
            <v>21000</v>
          </cell>
        </row>
        <row r="4056">
          <cell r="B4056">
            <v>19069</v>
          </cell>
          <cell r="C4056">
            <v>14127</v>
          </cell>
          <cell r="E4056" t="str">
            <v>Vinh Tran</v>
          </cell>
          <cell r="F4056" t="str">
            <v>Software Engineer</v>
          </cell>
          <cell r="G4056" t="str">
            <v>Hourly Full Time</v>
          </cell>
          <cell r="H4056" t="str">
            <v>Products - R&amp;D</v>
          </cell>
          <cell r="I4056" t="str">
            <v>SAN CARLOS</v>
          </cell>
          <cell r="J4056" t="str">
            <v>United States</v>
          </cell>
          <cell r="K4056">
            <v>43402</v>
          </cell>
          <cell r="L4056" t="str">
            <v>WH</v>
          </cell>
          <cell r="M4056" t="str">
            <v>D61P</v>
          </cell>
          <cell r="N4056" t="str">
            <v>D</v>
          </cell>
          <cell r="O4056" t="str">
            <v>6</v>
          </cell>
          <cell r="P4056" t="str">
            <v>Regular</v>
          </cell>
          <cell r="Q4056" t="str"/>
          <cell r="S4056">
            <v>1</v>
          </cell>
          <cell r="U4056" t="str">
            <v>USD</v>
          </cell>
          <cell r="V4056" t="str">
            <v>Products - R&amp;D</v>
          </cell>
          <cell r="W4056" t="str">
            <v>Dorit Dor</v>
          </cell>
          <cell r="Y4056" t="str">
            <v>Not Eligible - Left</v>
          </cell>
          <cell r="Z4056">
            <v>103000.07</v>
          </cell>
          <cell r="AA4056">
            <v>103000.07</v>
          </cell>
          <cell r="AB4056">
            <v>103000.07</v>
          </cell>
          <cell r="AC4056">
            <v>103000.07</v>
          </cell>
        </row>
        <row r="4057">
          <cell r="B4057">
            <v>7759</v>
          </cell>
          <cell r="C4057">
            <v>6639</v>
          </cell>
          <cell r="E4057" t="str">
            <v>Tieliang Cao</v>
          </cell>
          <cell r="F4057" t="str">
            <v>Technology Leader</v>
          </cell>
          <cell r="G4057" t="str">
            <v>Employee</v>
          </cell>
          <cell r="H4057" t="str">
            <v>Products - R&amp;D</v>
          </cell>
          <cell r="I4057" t="str">
            <v>WALTHAM</v>
          </cell>
          <cell r="J4057" t="str">
            <v>United States</v>
          </cell>
          <cell r="K4057">
            <v>35674</v>
          </cell>
          <cell r="L4057" t="str">
            <v>WH</v>
          </cell>
          <cell r="M4057" t="str">
            <v>D41P</v>
          </cell>
          <cell r="N4057" t="str">
            <v>D</v>
          </cell>
          <cell r="O4057" t="str">
            <v>4</v>
          </cell>
          <cell r="P4057" t="str">
            <v>Regular</v>
          </cell>
          <cell r="Q4057" t="str"/>
          <cell r="S4057">
            <v>1</v>
          </cell>
          <cell r="U4057" t="str">
            <v>USD</v>
          </cell>
          <cell r="V4057" t="str">
            <v>Products - R&amp;D</v>
          </cell>
          <cell r="W4057" t="str">
            <v>Dorit Dor</v>
          </cell>
          <cell r="Y4057" t="str">
            <v>Eligible</v>
          </cell>
          <cell r="Z4057">
            <v>200000</v>
          </cell>
          <cell r="AA4057">
            <v>200000</v>
          </cell>
          <cell r="AB4057">
            <v>200000</v>
          </cell>
          <cell r="AC4057">
            <v>200000</v>
          </cell>
          <cell r="AD4057">
            <v>4</v>
          </cell>
          <cell r="AE4057" t="str">
            <v>D41</v>
          </cell>
          <cell r="AF4057">
            <v>165000</v>
          </cell>
          <cell r="AG4057">
            <v>245000</v>
          </cell>
          <cell r="AH4057">
            <v>0.43</v>
          </cell>
          <cell r="AI4057">
            <v>2</v>
          </cell>
          <cell r="AJ4057">
            <v>0</v>
          </cell>
          <cell r="AK4057">
            <v>210000</v>
          </cell>
          <cell r="AL4057">
            <v>5.0000000000000044E-2</v>
          </cell>
          <cell r="AM4057">
            <v>210000</v>
          </cell>
          <cell r="AN4057">
            <v>10000</v>
          </cell>
          <cell r="AO4057">
            <v>-0.1428571428571429</v>
          </cell>
          <cell r="AQ4057">
            <v>41600.14</v>
          </cell>
          <cell r="AR4057">
            <v>550000.15999999992</v>
          </cell>
          <cell r="AS4057">
            <v>0.31</v>
          </cell>
          <cell r="AT4057">
            <v>1</v>
          </cell>
          <cell r="AU4057">
            <v>0</v>
          </cell>
          <cell r="AV4057">
            <v>210000</v>
          </cell>
          <cell r="AW4057">
            <v>210000</v>
          </cell>
          <cell r="AX4057">
            <v>5.0000000000000044E-2</v>
          </cell>
          <cell r="AY4057">
            <v>10000</v>
          </cell>
          <cell r="AZ4057" t="str">
            <v>Target Bonus</v>
          </cell>
          <cell r="BA4057" t="str">
            <v>Target BonusEligible</v>
          </cell>
          <cell r="BB4057" t="str">
            <v>Target BonusUnited States</v>
          </cell>
          <cell r="BC4057" t="str">
            <v xml:space="preserve">Target BonusUnited States </v>
          </cell>
          <cell r="BD4057" t="str">
            <v>D41</v>
          </cell>
          <cell r="BF4057">
            <v>16666.666666666668</v>
          </cell>
          <cell r="BG4057">
            <v>22000</v>
          </cell>
          <cell r="BH4057">
            <v>3</v>
          </cell>
          <cell r="BJ4057">
            <v>20000</v>
          </cell>
          <cell r="BK4057">
            <v>20000</v>
          </cell>
          <cell r="BL4057">
            <v>22000</v>
          </cell>
        </row>
        <row r="4058">
          <cell r="B4058">
            <v>19847</v>
          </cell>
          <cell r="C4058">
            <v>14905</v>
          </cell>
          <cell r="E4058" t="str">
            <v>Blaine McMahon</v>
          </cell>
          <cell r="F4058" t="str">
            <v>Hardware Engineer</v>
          </cell>
          <cell r="G4058" t="str">
            <v>Hourly Full Time</v>
          </cell>
          <cell r="H4058" t="str">
            <v>Products - R&amp;D</v>
          </cell>
          <cell r="I4058" t="str">
            <v>WALTHAM</v>
          </cell>
          <cell r="J4058" t="str">
            <v>United States</v>
          </cell>
          <cell r="K4058">
            <v>43613</v>
          </cell>
          <cell r="L4058" t="str">
            <v>WH</v>
          </cell>
          <cell r="M4058" t="str">
            <v>D61P</v>
          </cell>
          <cell r="N4058" t="str">
            <v>D</v>
          </cell>
          <cell r="O4058" t="str">
            <v>6</v>
          </cell>
          <cell r="P4058" t="str">
            <v>Regular</v>
          </cell>
          <cell r="Q4058" t="str"/>
          <cell r="S4058">
            <v>1</v>
          </cell>
          <cell r="U4058" t="str">
            <v>USD</v>
          </cell>
          <cell r="V4058" t="str">
            <v>Products - R&amp;D</v>
          </cell>
          <cell r="W4058" t="str">
            <v>Dorit Dor</v>
          </cell>
          <cell r="Y4058" t="str">
            <v>Eligible</v>
          </cell>
          <cell r="Z4058">
            <v>83000.09</v>
          </cell>
          <cell r="AA4058">
            <v>83000.09</v>
          </cell>
          <cell r="AB4058">
            <v>83000.09</v>
          </cell>
          <cell r="AC4058">
            <v>83000.09</v>
          </cell>
          <cell r="AD4058">
            <v>4</v>
          </cell>
          <cell r="AE4058" t="str">
            <v>D61</v>
          </cell>
          <cell r="AF4058">
            <v>95000</v>
          </cell>
          <cell r="AG4058">
            <v>140000</v>
          </cell>
          <cell r="AH4058">
            <v>0</v>
          </cell>
          <cell r="AI4058">
            <v>1</v>
          </cell>
          <cell r="AJ4058">
            <v>0</v>
          </cell>
          <cell r="AK4058">
            <v>87980.095400000006</v>
          </cell>
          <cell r="AL4058">
            <v>6.0000000000000053E-2</v>
          </cell>
          <cell r="AM4058">
            <v>87980.095400000006</v>
          </cell>
          <cell r="AN4058">
            <v>4980.0054000000091</v>
          </cell>
          <cell r="AO4058">
            <v>-0.37157074714285709</v>
          </cell>
          <cell r="AQ4058">
            <v>41600.14</v>
          </cell>
          <cell r="AR4058">
            <v>550000.15999999992</v>
          </cell>
          <cell r="AS4058">
            <v>0.08</v>
          </cell>
          <cell r="AT4058">
            <v>1</v>
          </cell>
          <cell r="AU4058">
            <v>0</v>
          </cell>
          <cell r="AV4058">
            <v>87980.095400000006</v>
          </cell>
          <cell r="AW4058">
            <v>87980.095400000006</v>
          </cell>
          <cell r="AX4058">
            <v>6.0000000000000053E-2</v>
          </cell>
          <cell r="AY4058">
            <v>4980.0054000000091</v>
          </cell>
          <cell r="AZ4058" t="str">
            <v>Target Bonus</v>
          </cell>
          <cell r="BA4058" t="str">
            <v>Target BonusEligible</v>
          </cell>
          <cell r="BB4058" t="str">
            <v>Target BonusUnited States</v>
          </cell>
          <cell r="BC4058" t="str">
            <v xml:space="preserve">Target BonusUnited States </v>
          </cell>
          <cell r="BD4058" t="str">
            <v>D61</v>
          </cell>
          <cell r="BF4058">
            <v>6916.6741666666667</v>
          </cell>
          <cell r="BG4058">
            <v>3269.8630136986303</v>
          </cell>
          <cell r="BH4058">
            <v>4</v>
          </cell>
          <cell r="BJ4058">
            <v>5000</v>
          </cell>
          <cell r="BK4058">
            <v>5000</v>
          </cell>
          <cell r="BL4058">
            <v>5500</v>
          </cell>
        </row>
        <row r="4059">
          <cell r="B4059">
            <v>7752</v>
          </cell>
          <cell r="C4059">
            <v>6628</v>
          </cell>
          <cell r="E4059" t="str">
            <v>Ashok Ramchandra</v>
          </cell>
          <cell r="F4059" t="str">
            <v>Director, US Software</v>
          </cell>
          <cell r="G4059" t="str">
            <v>Employee</v>
          </cell>
          <cell r="H4059" t="str">
            <v>Products - R&amp;D</v>
          </cell>
          <cell r="I4059" t="str">
            <v>SAN CARLOS</v>
          </cell>
          <cell r="J4059" t="str">
            <v>United States</v>
          </cell>
          <cell r="K4059">
            <v>35217</v>
          </cell>
          <cell r="L4059" t="str">
            <v>WH</v>
          </cell>
          <cell r="M4059" t="str">
            <v>D20M</v>
          </cell>
          <cell r="N4059" t="str">
            <v>D</v>
          </cell>
          <cell r="O4059" t="str">
            <v>2</v>
          </cell>
          <cell r="P4059" t="str">
            <v>Regular</v>
          </cell>
          <cell r="Q4059" t="str"/>
          <cell r="S4059">
            <v>1</v>
          </cell>
          <cell r="U4059" t="str">
            <v>USD</v>
          </cell>
          <cell r="V4059" t="str">
            <v>Products - R&amp;D</v>
          </cell>
          <cell r="W4059" t="str">
            <v>Dorit Dor</v>
          </cell>
          <cell r="Y4059" t="str">
            <v>Eligible</v>
          </cell>
          <cell r="Z4059">
            <v>313680.07999999996</v>
          </cell>
          <cell r="AA4059">
            <v>313680.07999999996</v>
          </cell>
          <cell r="AB4059">
            <v>313680.07999999996</v>
          </cell>
          <cell r="AC4059">
            <v>313680.07999999996</v>
          </cell>
          <cell r="AD4059">
            <v>4</v>
          </cell>
          <cell r="AE4059" t="str">
            <v>D20</v>
          </cell>
          <cell r="AF4059">
            <v>250000</v>
          </cell>
          <cell r="AG4059">
            <v>340000</v>
          </cell>
          <cell r="AH4059">
            <v>0.7</v>
          </cell>
          <cell r="AI4059">
            <v>4</v>
          </cell>
          <cell r="AJ4059">
            <v>0</v>
          </cell>
          <cell r="AK4059">
            <v>323090.48239999998</v>
          </cell>
          <cell r="AL4059">
            <v>3.0000000000000027E-2</v>
          </cell>
          <cell r="AM4059">
            <v>323090.48239999998</v>
          </cell>
          <cell r="AN4059">
            <v>9410.4024000000209</v>
          </cell>
          <cell r="AO4059">
            <v>-4.9733875294117658E-2</v>
          </cell>
          <cell r="AQ4059">
            <v>41600.14</v>
          </cell>
          <cell r="AR4059">
            <v>550000.15999999992</v>
          </cell>
          <cell r="AS4059">
            <v>0.53</v>
          </cell>
          <cell r="AT4059">
            <v>1</v>
          </cell>
          <cell r="AU4059">
            <v>0</v>
          </cell>
          <cell r="AV4059">
            <v>323090.48239999998</v>
          </cell>
          <cell r="AW4059">
            <v>323090.48239999998</v>
          </cell>
          <cell r="AX4059">
            <v>3.0000000000000027E-2</v>
          </cell>
          <cell r="AY4059">
            <v>9410.4024000000209</v>
          </cell>
          <cell r="AZ4059" t="str">
            <v>Target Bonus</v>
          </cell>
          <cell r="BA4059" t="str">
            <v>Target BonusEligible</v>
          </cell>
          <cell r="BB4059" t="str">
            <v>Target BonusUnited States</v>
          </cell>
          <cell r="BC4059" t="str">
            <v xml:space="preserve">Target BonusUnited States </v>
          </cell>
          <cell r="BD4059" t="str">
            <v>D20</v>
          </cell>
          <cell r="BF4059">
            <v>26140.006666666664</v>
          </cell>
          <cell r="BG4059">
            <v>58300</v>
          </cell>
          <cell r="BH4059">
            <v>4</v>
          </cell>
          <cell r="BJ4059">
            <v>56180</v>
          </cell>
          <cell r="BK4059">
            <v>56180</v>
          </cell>
          <cell r="BL4059">
            <v>61798.000000000007</v>
          </cell>
        </row>
        <row r="4060">
          <cell r="B4060">
            <v>7756</v>
          </cell>
          <cell r="C4060">
            <v>6636</v>
          </cell>
          <cell r="E4060" t="str">
            <v>Antero Diniz</v>
          </cell>
          <cell r="F4060" t="str">
            <v>Group Manager, Hardware</v>
          </cell>
          <cell r="G4060" t="str">
            <v>Employee</v>
          </cell>
          <cell r="H4060" t="str">
            <v>Products - R&amp;D</v>
          </cell>
          <cell r="I4060" t="str">
            <v>WALTHAM</v>
          </cell>
          <cell r="J4060" t="str">
            <v>United States</v>
          </cell>
          <cell r="K4060">
            <v>35457</v>
          </cell>
          <cell r="L4060" t="str">
            <v>WH</v>
          </cell>
          <cell r="M4060" t="str">
            <v>D30M</v>
          </cell>
          <cell r="N4060" t="str">
            <v>D</v>
          </cell>
          <cell r="O4060" t="str">
            <v>3</v>
          </cell>
          <cell r="P4060" t="str">
            <v>Regular</v>
          </cell>
          <cell r="Q4060" t="str"/>
          <cell r="S4060">
            <v>1</v>
          </cell>
          <cell r="U4060" t="str">
            <v>USD</v>
          </cell>
          <cell r="V4060" t="str">
            <v>Products - R&amp;D</v>
          </cell>
          <cell r="W4060" t="str">
            <v>Dorit Dor</v>
          </cell>
          <cell r="Y4060" t="str">
            <v>Eligible</v>
          </cell>
          <cell r="Z4060">
            <v>281000.07999999996</v>
          </cell>
          <cell r="AA4060">
            <v>281000.07999999996</v>
          </cell>
          <cell r="AB4060">
            <v>281000.07999999996</v>
          </cell>
          <cell r="AC4060">
            <v>281000.07999999996</v>
          </cell>
          <cell r="AD4060">
            <v>4</v>
          </cell>
          <cell r="AE4060" t="str">
            <v>D30</v>
          </cell>
          <cell r="AF4060">
            <v>190000</v>
          </cell>
          <cell r="AG4060">
            <v>290000</v>
          </cell>
          <cell r="AH4060">
            <v>0.91</v>
          </cell>
          <cell r="AI4060">
            <v>5</v>
          </cell>
          <cell r="AJ4060">
            <v>0</v>
          </cell>
          <cell r="AK4060">
            <v>286620.08159999998</v>
          </cell>
          <cell r="AL4060">
            <v>2.0000000000000018E-2</v>
          </cell>
          <cell r="AM4060">
            <v>286620.08159999998</v>
          </cell>
          <cell r="AN4060">
            <v>5620.0016000000178</v>
          </cell>
          <cell r="AO4060">
            <v>-1.1654891034482806E-2</v>
          </cell>
          <cell r="AQ4060">
            <v>41600.14</v>
          </cell>
          <cell r="AR4060">
            <v>550000.15999999992</v>
          </cell>
          <cell r="AS4060">
            <v>0.47</v>
          </cell>
          <cell r="AT4060">
            <v>1</v>
          </cell>
          <cell r="AU4060">
            <v>0</v>
          </cell>
          <cell r="AV4060">
            <v>286620.08159999998</v>
          </cell>
          <cell r="AW4060">
            <v>286620.08159999998</v>
          </cell>
          <cell r="AX4060">
            <v>2.0000000000000018E-2</v>
          </cell>
          <cell r="AY4060">
            <v>5620.0016000000178</v>
          </cell>
          <cell r="AZ4060" t="str">
            <v>Target Bonus</v>
          </cell>
          <cell r="BA4060" t="str">
            <v>Target BonusEligible</v>
          </cell>
          <cell r="BB4060" t="str">
            <v>Target BonusUnited States</v>
          </cell>
          <cell r="BC4060" t="str">
            <v xml:space="preserve">Target BonusUnited States </v>
          </cell>
          <cell r="BD4060" t="str">
            <v>D30</v>
          </cell>
          <cell r="BF4060">
            <v>23416.673333333329</v>
          </cell>
          <cell r="BG4060">
            <v>56400</v>
          </cell>
          <cell r="BH4060">
            <v>4</v>
          </cell>
          <cell r="BJ4060">
            <v>49000</v>
          </cell>
          <cell r="BK4060">
            <v>49000</v>
          </cell>
          <cell r="BL4060">
            <v>53900.000000000007</v>
          </cell>
        </row>
        <row r="4061">
          <cell r="B4061">
            <v>5508</v>
          </cell>
          <cell r="C4061">
            <v>6173</v>
          </cell>
          <cell r="E4061" t="str">
            <v>Craig Bentsen</v>
          </cell>
          <cell r="F4061" t="str">
            <v>Team Leader, CFG America</v>
          </cell>
          <cell r="G4061" t="str">
            <v>Employee</v>
          </cell>
          <cell r="H4061" t="str">
            <v>Products - R&amp;D</v>
          </cell>
          <cell r="I4061" t="str">
            <v>IRVING</v>
          </cell>
          <cell r="J4061" t="str">
            <v>United States</v>
          </cell>
          <cell r="K4061">
            <v>38824</v>
          </cell>
          <cell r="L4061" t="str">
            <v>WH</v>
          </cell>
          <cell r="M4061" t="str">
            <v>D41M</v>
          </cell>
          <cell r="N4061" t="str">
            <v>D</v>
          </cell>
          <cell r="O4061" t="str">
            <v>4</v>
          </cell>
          <cell r="P4061" t="str">
            <v>Regular</v>
          </cell>
          <cell r="Q4061" t="str"/>
          <cell r="S4061">
            <v>1</v>
          </cell>
          <cell r="U4061" t="str">
            <v>USD</v>
          </cell>
          <cell r="V4061" t="str">
            <v>Products - R&amp;D</v>
          </cell>
          <cell r="W4061" t="str">
            <v>Dorit Dor</v>
          </cell>
          <cell r="Y4061" t="str">
            <v>Eligible</v>
          </cell>
          <cell r="Z4061">
            <v>118900.32</v>
          </cell>
          <cell r="AA4061">
            <v>118900.32</v>
          </cell>
          <cell r="AB4061">
            <v>118900.32</v>
          </cell>
          <cell r="AC4061">
            <v>118900.32</v>
          </cell>
          <cell r="AD4061">
            <v>3</v>
          </cell>
          <cell r="AE4061" t="str">
            <v>D41</v>
          </cell>
          <cell r="AF4061">
            <v>120000</v>
          </cell>
          <cell r="AG4061">
            <v>160000</v>
          </cell>
          <cell r="AH4061">
            <v>0</v>
          </cell>
          <cell r="AI4061">
            <v>1</v>
          </cell>
          <cell r="AJ4061">
            <v>0</v>
          </cell>
          <cell r="AK4061">
            <v>123656.33280000002</v>
          </cell>
          <cell r="AL4061">
            <v>4.0000000000000036E-2</v>
          </cell>
          <cell r="AM4061">
            <v>123656.33280000002</v>
          </cell>
          <cell r="AN4061">
            <v>4756.0128000000113</v>
          </cell>
          <cell r="AO4061">
            <v>-0.22714791999999984</v>
          </cell>
          <cell r="AQ4061">
            <v>41600.14</v>
          </cell>
          <cell r="AR4061">
            <v>550000.15999999992</v>
          </cell>
          <cell r="AS4061">
            <v>0.15</v>
          </cell>
          <cell r="AT4061">
            <v>1</v>
          </cell>
          <cell r="AU4061">
            <v>0</v>
          </cell>
          <cell r="AV4061">
            <v>123656.33280000002</v>
          </cell>
          <cell r="AW4061">
            <v>123656.33280000002</v>
          </cell>
          <cell r="AX4061">
            <v>4.0000000000000036E-2</v>
          </cell>
          <cell r="AY4061">
            <v>4756.0128000000113</v>
          </cell>
          <cell r="AZ4061" t="str">
            <v>Target Bonus</v>
          </cell>
          <cell r="BA4061" t="str">
            <v>Target BonusEligible</v>
          </cell>
          <cell r="BB4061" t="str">
            <v>Target BonusUnited States</v>
          </cell>
          <cell r="BC4061" t="str">
            <v xml:space="preserve">Target BonusUnited States </v>
          </cell>
          <cell r="BD4061" t="str">
            <v>D41</v>
          </cell>
          <cell r="BF4061">
            <v>9908.36</v>
          </cell>
          <cell r="BG4061">
            <v>8622</v>
          </cell>
          <cell r="BH4061">
            <v>3</v>
          </cell>
          <cell r="BJ4061">
            <v>9000</v>
          </cell>
          <cell r="BK4061">
            <v>9000</v>
          </cell>
          <cell r="BL4061">
            <v>9000</v>
          </cell>
        </row>
        <row r="4062">
          <cell r="B4062">
            <v>8071</v>
          </cell>
          <cell r="C4062">
            <v>6991</v>
          </cell>
          <cell r="E4062" t="str">
            <v>Drake Bouwhuis</v>
          </cell>
          <cell r="F4062" t="str">
            <v>Software Developer</v>
          </cell>
          <cell r="G4062" t="str">
            <v>Employee</v>
          </cell>
          <cell r="H4062" t="str">
            <v>Products - R&amp;D</v>
          </cell>
          <cell r="I4062" t="str">
            <v>KANATA (OTTAWA), CANADA</v>
          </cell>
          <cell r="J4062" t="str">
            <v>Canada</v>
          </cell>
          <cell r="K4062">
            <v>40448</v>
          </cell>
          <cell r="L4062" t="str">
            <v>WH</v>
          </cell>
          <cell r="M4062" t="str">
            <v>D41P</v>
          </cell>
          <cell r="N4062" t="str">
            <v>D</v>
          </cell>
          <cell r="O4062" t="str">
            <v>4</v>
          </cell>
          <cell r="P4062" t="str">
            <v>Regular</v>
          </cell>
          <cell r="Q4062" t="str"/>
          <cell r="S4062">
            <v>1</v>
          </cell>
          <cell r="U4062" t="str">
            <v>CAD</v>
          </cell>
          <cell r="V4062" t="str">
            <v>Products - R&amp;D</v>
          </cell>
          <cell r="W4062" t="str">
            <v>Dorit Dor</v>
          </cell>
          <cell r="Y4062" t="str">
            <v>Eligible</v>
          </cell>
          <cell r="Z4062">
            <v>96000.16</v>
          </cell>
          <cell r="AA4062">
            <v>75470.979128731342</v>
          </cell>
          <cell r="AB4062">
            <v>96000.16</v>
          </cell>
          <cell r="AC4062">
            <v>75470.979128731342</v>
          </cell>
          <cell r="AD4062">
            <v>4</v>
          </cell>
          <cell r="AE4062" t="str">
            <v>D41</v>
          </cell>
          <cell r="AF4062">
            <v>90000</v>
          </cell>
          <cell r="AG4062">
            <v>130000</v>
          </cell>
          <cell r="AH4062">
            <v>0.15</v>
          </cell>
          <cell r="AI4062">
            <v>2</v>
          </cell>
          <cell r="AJ4062">
            <v>0</v>
          </cell>
          <cell r="AK4062">
            <v>100800.16800000001</v>
          </cell>
          <cell r="AL4062">
            <v>5.0000000000000044E-2</v>
          </cell>
          <cell r="AM4062">
            <v>79244.528085167913</v>
          </cell>
          <cell r="AN4062">
            <v>3773.5489564365707</v>
          </cell>
          <cell r="AO4062">
            <v>-0.22461409230769225</v>
          </cell>
          <cell r="AQ4062">
            <v>41600.14</v>
          </cell>
          <cell r="AR4062">
            <v>412000.4</v>
          </cell>
          <cell r="AS4062">
            <v>0.14000000000000001</v>
          </cell>
          <cell r="AT4062">
            <v>1</v>
          </cell>
          <cell r="AU4062">
            <v>0</v>
          </cell>
          <cell r="AV4062">
            <v>100800.16800000001</v>
          </cell>
          <cell r="AW4062">
            <v>79244.528085167913</v>
          </cell>
          <cell r="AX4062">
            <v>5.0000000000000044E-2</v>
          </cell>
          <cell r="AY4062">
            <v>3773.5489564365707</v>
          </cell>
          <cell r="AZ4062" t="str">
            <v>Target Bonus</v>
          </cell>
          <cell r="BA4062" t="str">
            <v>Target BonusEligible</v>
          </cell>
          <cell r="BB4062" t="str">
            <v>Target BonusCanada</v>
          </cell>
          <cell r="BC4062" t="str">
            <v xml:space="preserve">Target BonusCanada </v>
          </cell>
          <cell r="BD4062" t="str">
            <v>D41</v>
          </cell>
          <cell r="BF4062">
            <v>8000.0133333333333</v>
          </cell>
          <cell r="BG4062">
            <v>8000</v>
          </cell>
          <cell r="BH4062">
            <v>5</v>
          </cell>
          <cell r="BJ4062">
            <v>7000</v>
          </cell>
          <cell r="BK4062">
            <v>7000</v>
          </cell>
          <cell r="BL4062">
            <v>7700.0000000000009</v>
          </cell>
        </row>
        <row r="4063">
          <cell r="B4063">
            <v>19938</v>
          </cell>
          <cell r="C4063">
            <v>14996</v>
          </cell>
          <cell r="E4063" t="str">
            <v>Evan Wang</v>
          </cell>
          <cell r="F4063" t="str">
            <v>Software Engineer</v>
          </cell>
          <cell r="G4063" t="str">
            <v>Employee</v>
          </cell>
          <cell r="H4063" t="str">
            <v>Products - R&amp;D</v>
          </cell>
          <cell r="I4063" t="str">
            <v>SAN CARLOS</v>
          </cell>
          <cell r="J4063" t="str">
            <v>United States</v>
          </cell>
          <cell r="K4063">
            <v>43647</v>
          </cell>
          <cell r="L4063" t="str">
            <v>WH</v>
          </cell>
          <cell r="M4063" t="str">
            <v>D51P</v>
          </cell>
          <cell r="N4063" t="str">
            <v>D</v>
          </cell>
          <cell r="O4063" t="str">
            <v>5</v>
          </cell>
          <cell r="P4063" t="str">
            <v>Regular</v>
          </cell>
          <cell r="Q4063" t="str"/>
          <cell r="S4063">
            <v>1</v>
          </cell>
          <cell r="U4063" t="str">
            <v>USD</v>
          </cell>
          <cell r="V4063" t="str">
            <v>Products - R&amp;D</v>
          </cell>
          <cell r="W4063" t="str">
            <v>Dorit Dor</v>
          </cell>
          <cell r="Y4063" t="str">
            <v>Eligible</v>
          </cell>
          <cell r="Z4063">
            <v>135000.16</v>
          </cell>
          <cell r="AA4063">
            <v>135000.16</v>
          </cell>
          <cell r="AB4063">
            <v>135000.16</v>
          </cell>
          <cell r="AC4063">
            <v>135000.16</v>
          </cell>
          <cell r="AD4063">
            <v>4</v>
          </cell>
          <cell r="AE4063" t="str">
            <v>D51</v>
          </cell>
          <cell r="AF4063">
            <v>120000</v>
          </cell>
          <cell r="AG4063">
            <v>190000</v>
          </cell>
          <cell r="AH4063">
            <v>0.21</v>
          </cell>
          <cell r="AI4063">
            <v>2</v>
          </cell>
          <cell r="AJ4063">
            <v>0</v>
          </cell>
          <cell r="AK4063">
            <v>141750.16800000001</v>
          </cell>
          <cell r="AL4063">
            <v>5.0000000000000044E-2</v>
          </cell>
          <cell r="AM4063">
            <v>141750.16800000001</v>
          </cell>
          <cell r="AN4063">
            <v>6750.0080000000016</v>
          </cell>
          <cell r="AO4063">
            <v>-0.25394648421052624</v>
          </cell>
          <cell r="AQ4063">
            <v>41600.14</v>
          </cell>
          <cell r="AR4063">
            <v>550000.15999999992</v>
          </cell>
          <cell r="AS4063">
            <v>0.18</v>
          </cell>
          <cell r="AT4063">
            <v>1</v>
          </cell>
          <cell r="AU4063">
            <v>0</v>
          </cell>
          <cell r="AV4063">
            <v>141750.16800000001</v>
          </cell>
          <cell r="AW4063">
            <v>141750.16800000001</v>
          </cell>
          <cell r="AX4063">
            <v>5.0000000000000044E-2</v>
          </cell>
          <cell r="AY4063">
            <v>6750.0080000000016</v>
          </cell>
          <cell r="AZ4063" t="str">
            <v>Target Bonus</v>
          </cell>
          <cell r="BA4063" t="str">
            <v>Target BonusEligible</v>
          </cell>
          <cell r="BB4063" t="str">
            <v>Target BonusUnited States</v>
          </cell>
          <cell r="BC4063" t="str">
            <v xml:space="preserve">Target BonusUnited States </v>
          </cell>
          <cell r="BD4063" t="str">
            <v>D51</v>
          </cell>
          <cell r="BF4063">
            <v>11250.013333333334</v>
          </cell>
          <cell r="BG4063">
            <v>5013.698630136987</v>
          </cell>
          <cell r="BH4063">
            <v>3</v>
          </cell>
          <cell r="BJ4063">
            <v>10000</v>
          </cell>
          <cell r="BK4063">
            <v>10000</v>
          </cell>
          <cell r="BL4063">
            <v>11000</v>
          </cell>
        </row>
        <row r="4064">
          <cell r="B4064">
            <v>19054</v>
          </cell>
          <cell r="C4064">
            <v>14112</v>
          </cell>
          <cell r="E4064" t="str">
            <v>John Bell</v>
          </cell>
          <cell r="F4064" t="str">
            <v xml:space="preserve"> Sales Enablement Associate</v>
          </cell>
          <cell r="G4064" t="str">
            <v>Employee</v>
          </cell>
          <cell r="H4064" t="str">
            <v>Products - R&amp;D</v>
          </cell>
          <cell r="I4064" t="str">
            <v>OREGON REMOTE OFFICE</v>
          </cell>
          <cell r="J4064" t="str">
            <v>United States</v>
          </cell>
          <cell r="K4064">
            <v>43171</v>
          </cell>
          <cell r="L4064" t="str">
            <v>WH</v>
          </cell>
          <cell r="M4064" t="str">
            <v>M59P</v>
          </cell>
          <cell r="N4064" t="str">
            <v>M</v>
          </cell>
          <cell r="O4064" t="str">
            <v>5</v>
          </cell>
          <cell r="P4064" t="str">
            <v>Regular</v>
          </cell>
          <cell r="Q4064" t="str"/>
          <cell r="R4064">
            <v>1</v>
          </cell>
          <cell r="U4064" t="str">
            <v>USD</v>
          </cell>
          <cell r="V4064" t="str">
            <v>Products - R&amp;D</v>
          </cell>
          <cell r="W4064" t="str">
            <v>Dorit Dor</v>
          </cell>
          <cell r="Y4064" t="str">
            <v>Eligible</v>
          </cell>
          <cell r="Z4064">
            <v>111000</v>
          </cell>
          <cell r="AA4064">
            <v>111000</v>
          </cell>
          <cell r="AB4064">
            <v>111000</v>
          </cell>
          <cell r="AC4064">
            <v>111000</v>
          </cell>
          <cell r="AD4064">
            <v>2</v>
          </cell>
          <cell r="AE4064" t="str">
            <v>M59</v>
          </cell>
          <cell r="AF4064">
            <v>80000</v>
          </cell>
          <cell r="AG4064">
            <v>140000</v>
          </cell>
          <cell r="AH4064">
            <v>0.51</v>
          </cell>
          <cell r="AI4064">
            <v>3</v>
          </cell>
          <cell r="AJ4064">
            <v>0</v>
          </cell>
          <cell r="AK4064">
            <v>111000</v>
          </cell>
          <cell r="AL4064">
            <v>0</v>
          </cell>
          <cell r="AM4064">
            <v>111000</v>
          </cell>
          <cell r="AN4064">
            <v>0</v>
          </cell>
          <cell r="AO4064">
            <v>-0.20714285714285718</v>
          </cell>
          <cell r="AP4064" t="str">
            <v>Rated 2 - no recommendation</v>
          </cell>
          <cell r="AQ4064">
            <v>41600.14</v>
          </cell>
          <cell r="AR4064">
            <v>550000.15999999992</v>
          </cell>
          <cell r="AS4064">
            <v>0.13</v>
          </cell>
          <cell r="AT4064">
            <v>1</v>
          </cell>
          <cell r="AU4064">
            <v>0</v>
          </cell>
          <cell r="AV4064">
            <v>111000</v>
          </cell>
          <cell r="AW4064">
            <v>111000</v>
          </cell>
          <cell r="AX4064">
            <v>0</v>
          </cell>
          <cell r="AY4064">
            <v>0</v>
          </cell>
          <cell r="AZ4064" t="str">
            <v>commission</v>
          </cell>
          <cell r="BA4064" t="str">
            <v>commissionEligible</v>
          </cell>
          <cell r="BB4064" t="str">
            <v>commissionUnited States</v>
          </cell>
          <cell r="BC4064" t="str">
            <v xml:space="preserve">commissionUnited States </v>
          </cell>
          <cell r="BD4064" t="str">
            <v>M59</v>
          </cell>
          <cell r="BF4064">
            <v>9250</v>
          </cell>
          <cell r="BH4064">
            <v>4</v>
          </cell>
        </row>
        <row r="4065">
          <cell r="B4065">
            <v>8659</v>
          </cell>
          <cell r="C4065">
            <v>6941</v>
          </cell>
          <cell r="E4065" t="str">
            <v>Michael Bybee</v>
          </cell>
          <cell r="F4065" t="str">
            <v>Software Developer</v>
          </cell>
          <cell r="G4065" t="str">
            <v>Employee</v>
          </cell>
          <cell r="H4065" t="str">
            <v>Products - R&amp;D</v>
          </cell>
          <cell r="I4065" t="str">
            <v>IRVING</v>
          </cell>
          <cell r="J4065" t="str">
            <v>United States</v>
          </cell>
          <cell r="K4065">
            <v>40378</v>
          </cell>
          <cell r="L4065" t="str">
            <v>WH</v>
          </cell>
          <cell r="M4065" t="str">
            <v>D41P</v>
          </cell>
          <cell r="N4065" t="str">
            <v>D</v>
          </cell>
          <cell r="O4065" t="str">
            <v>4</v>
          </cell>
          <cell r="P4065" t="str">
            <v>Regular</v>
          </cell>
          <cell r="S4065">
            <v>1</v>
          </cell>
          <cell r="U4065" t="str">
            <v>USD</v>
          </cell>
          <cell r="V4065" t="str">
            <v>Products - R&amp;D</v>
          </cell>
          <cell r="W4065" t="str">
            <v>Dorit Dor</v>
          </cell>
          <cell r="Y4065" t="str">
            <v>Eligible</v>
          </cell>
          <cell r="Z4065">
            <v>129500.08</v>
          </cell>
          <cell r="AA4065">
            <v>129500.08</v>
          </cell>
          <cell r="AB4065">
            <v>129500.08</v>
          </cell>
          <cell r="AC4065">
            <v>129500.08</v>
          </cell>
          <cell r="AD4065">
            <v>3</v>
          </cell>
          <cell r="AE4065" t="str">
            <v>D41</v>
          </cell>
          <cell r="AF4065">
            <v>120000</v>
          </cell>
          <cell r="AG4065">
            <v>160000</v>
          </cell>
          <cell r="AH4065">
            <v>0.23</v>
          </cell>
          <cell r="AI4065">
            <v>2</v>
          </cell>
          <cell r="AJ4065">
            <v>0</v>
          </cell>
          <cell r="AK4065">
            <v>133385.08240000001</v>
          </cell>
          <cell r="AL4065">
            <v>3.0000000000000027E-2</v>
          </cell>
          <cell r="AM4065">
            <v>133385.08240000001</v>
          </cell>
          <cell r="AN4065">
            <v>3885.0024000000121</v>
          </cell>
          <cell r="AO4065">
            <v>-0.16634323499999992</v>
          </cell>
          <cell r="AQ4065">
            <v>41600.14</v>
          </cell>
          <cell r="AR4065">
            <v>550000.15999999992</v>
          </cell>
          <cell r="AS4065">
            <v>0.17</v>
          </cell>
          <cell r="AT4065">
            <v>1</v>
          </cell>
          <cell r="AU4065">
            <v>0</v>
          </cell>
          <cell r="AV4065">
            <v>133385.08240000001</v>
          </cell>
          <cell r="AW4065">
            <v>133385.08240000001</v>
          </cell>
          <cell r="AX4065">
            <v>3.0000000000000027E-2</v>
          </cell>
          <cell r="AY4065">
            <v>3885.0024000000121</v>
          </cell>
          <cell r="AZ4065" t="str">
            <v>Target Bonus</v>
          </cell>
          <cell r="BA4065" t="str">
            <v>Target BonusEligible</v>
          </cell>
          <cell r="BB4065" t="str">
            <v>Target BonusUnited States</v>
          </cell>
          <cell r="BC4065" t="str">
            <v xml:space="preserve">Target BonusUnited States </v>
          </cell>
          <cell r="BD4065" t="str">
            <v>D41</v>
          </cell>
          <cell r="BF4065">
            <v>10791.673333333334</v>
          </cell>
          <cell r="BG4065">
            <v>10700</v>
          </cell>
          <cell r="BH4065">
            <v>5</v>
          </cell>
          <cell r="BJ4065">
            <v>8500</v>
          </cell>
          <cell r="BK4065">
            <v>8500</v>
          </cell>
          <cell r="BL4065">
            <v>8500</v>
          </cell>
        </row>
        <row r="4066">
          <cell r="B4066">
            <v>7834</v>
          </cell>
          <cell r="C4066">
            <v>6740</v>
          </cell>
          <cell r="E4066" t="str">
            <v>Lylace Blake</v>
          </cell>
          <cell r="F4066" t="str">
            <v>Release Engineer</v>
          </cell>
          <cell r="G4066" t="str">
            <v>Employee</v>
          </cell>
          <cell r="H4066" t="str">
            <v>Products - R&amp;D</v>
          </cell>
          <cell r="I4066" t="str">
            <v>SAN CARLOS</v>
          </cell>
          <cell r="J4066" t="str">
            <v>United States</v>
          </cell>
          <cell r="K4066">
            <v>38096</v>
          </cell>
          <cell r="L4066" t="str">
            <v>WH</v>
          </cell>
          <cell r="M4066" t="str">
            <v>D51P</v>
          </cell>
          <cell r="N4066" t="str">
            <v>D</v>
          </cell>
          <cell r="O4066" t="str">
            <v>5</v>
          </cell>
          <cell r="P4066" t="str">
            <v>Regular</v>
          </cell>
          <cell r="Q4066" t="str"/>
          <cell r="S4066">
            <v>1</v>
          </cell>
          <cell r="U4066" t="str">
            <v>USD</v>
          </cell>
          <cell r="V4066" t="str">
            <v>Products - R&amp;D</v>
          </cell>
          <cell r="W4066" t="str">
            <v>Dorit Dor</v>
          </cell>
          <cell r="Y4066" t="str">
            <v>Eligible</v>
          </cell>
          <cell r="Z4066">
            <v>144000</v>
          </cell>
          <cell r="AA4066">
            <v>144000</v>
          </cell>
          <cell r="AB4066">
            <v>144000</v>
          </cell>
          <cell r="AC4066">
            <v>144000</v>
          </cell>
          <cell r="AD4066">
            <v>3</v>
          </cell>
          <cell r="AE4066" t="str">
            <v>D51</v>
          </cell>
          <cell r="AF4066">
            <v>120000</v>
          </cell>
          <cell r="AG4066">
            <v>190000</v>
          </cell>
          <cell r="AH4066">
            <v>0.34</v>
          </cell>
          <cell r="AI4066">
            <v>2</v>
          </cell>
          <cell r="AJ4066">
            <v>0</v>
          </cell>
          <cell r="AK4066">
            <v>148320</v>
          </cell>
          <cell r="AL4066">
            <v>3.0000000000000027E-2</v>
          </cell>
          <cell r="AM4066">
            <v>148320</v>
          </cell>
          <cell r="AN4066">
            <v>4320</v>
          </cell>
          <cell r="AO4066">
            <v>-0.21936842105263155</v>
          </cell>
          <cell r="AQ4066">
            <v>41600.14</v>
          </cell>
          <cell r="AR4066">
            <v>550000.15999999992</v>
          </cell>
          <cell r="AS4066">
            <v>0.2</v>
          </cell>
          <cell r="AT4066">
            <v>1</v>
          </cell>
          <cell r="AU4066">
            <v>0</v>
          </cell>
          <cell r="AV4066">
            <v>148320</v>
          </cell>
          <cell r="AW4066">
            <v>148320</v>
          </cell>
          <cell r="AX4066">
            <v>3.0000000000000027E-2</v>
          </cell>
          <cell r="AY4066">
            <v>4320</v>
          </cell>
          <cell r="AZ4066" t="str">
            <v>Target Bonus</v>
          </cell>
          <cell r="BA4066" t="str">
            <v>Target BonusEligible</v>
          </cell>
          <cell r="BB4066" t="str">
            <v>Target BonusUnited States</v>
          </cell>
          <cell r="BC4066" t="str">
            <v xml:space="preserve">Target BonusUnited States </v>
          </cell>
          <cell r="BD4066" t="str">
            <v>D51</v>
          </cell>
          <cell r="BF4066">
            <v>12000</v>
          </cell>
          <cell r="BG4066">
            <v>18000</v>
          </cell>
          <cell r="BH4066">
            <v>3</v>
          </cell>
          <cell r="BJ4066">
            <v>19500</v>
          </cell>
          <cell r="BK4066">
            <v>19500</v>
          </cell>
          <cell r="BL4066">
            <v>19500</v>
          </cell>
        </row>
        <row r="4067">
          <cell r="B4067">
            <v>7909</v>
          </cell>
          <cell r="C4067">
            <v>6625</v>
          </cell>
          <cell r="E4067" t="str">
            <v>Mark Eliscu</v>
          </cell>
          <cell r="F4067" t="str">
            <v>Director, R&amp;D US</v>
          </cell>
          <cell r="G4067" t="str">
            <v>Employee</v>
          </cell>
          <cell r="H4067" t="str">
            <v>Products - R&amp;D</v>
          </cell>
          <cell r="I4067" t="str">
            <v>SOUTH CAROLINA REMOTE OFFICE</v>
          </cell>
          <cell r="J4067" t="str">
            <v>United States</v>
          </cell>
          <cell r="K4067">
            <v>35037</v>
          </cell>
          <cell r="L4067" t="str">
            <v>WH</v>
          </cell>
          <cell r="M4067" t="str">
            <v>D20P</v>
          </cell>
          <cell r="N4067" t="str">
            <v>D</v>
          </cell>
          <cell r="O4067" t="str">
            <v>2</v>
          </cell>
          <cell r="P4067" t="str">
            <v>Regular</v>
          </cell>
          <cell r="Q4067" t="str"/>
          <cell r="S4067">
            <v>1</v>
          </cell>
          <cell r="U4067" t="str">
            <v>USD</v>
          </cell>
          <cell r="V4067" t="str">
            <v>Products - R&amp;D</v>
          </cell>
          <cell r="W4067" t="str">
            <v>Dorit Dor</v>
          </cell>
          <cell r="Y4067" t="str">
            <v>Eligible</v>
          </cell>
          <cell r="Z4067">
            <v>316000.16000000003</v>
          </cell>
          <cell r="AA4067">
            <v>316000.16000000003</v>
          </cell>
          <cell r="AB4067">
            <v>316000.16000000003</v>
          </cell>
          <cell r="AC4067">
            <v>316000.16000000003</v>
          </cell>
          <cell r="AD4067">
            <v>3</v>
          </cell>
          <cell r="AE4067" t="str">
            <v>D20</v>
          </cell>
          <cell r="AF4067">
            <v>250000</v>
          </cell>
          <cell r="AG4067">
            <v>340000</v>
          </cell>
          <cell r="AH4067">
            <v>0.73</v>
          </cell>
          <cell r="AI4067">
            <v>4</v>
          </cell>
          <cell r="AJ4067">
            <v>0</v>
          </cell>
          <cell r="AK4067">
            <v>320740.16240000003</v>
          </cell>
          <cell r="AL4067">
            <v>1.4999999999999902E-2</v>
          </cell>
          <cell r="AM4067">
            <v>320740.16240000003</v>
          </cell>
          <cell r="AN4067">
            <v>4740.0023999999976</v>
          </cell>
          <cell r="AO4067">
            <v>-5.6646581176470479E-2</v>
          </cell>
          <cell r="AQ4067">
            <v>41600.14</v>
          </cell>
          <cell r="AR4067">
            <v>550000.15999999992</v>
          </cell>
          <cell r="AS4067">
            <v>0.53</v>
          </cell>
          <cell r="AT4067">
            <v>1</v>
          </cell>
          <cell r="AU4067">
            <v>0</v>
          </cell>
          <cell r="AV4067">
            <v>320740.16240000003</v>
          </cell>
          <cell r="AW4067">
            <v>320740.16240000003</v>
          </cell>
          <cell r="AX4067">
            <v>1.4999999999999902E-2</v>
          </cell>
          <cell r="AY4067">
            <v>4740.0023999999976</v>
          </cell>
          <cell r="AZ4067" t="str">
            <v>Target Bonus</v>
          </cell>
          <cell r="BA4067" t="str">
            <v>Target BonusEligible</v>
          </cell>
          <cell r="BB4067" t="str">
            <v>Target BonusUnited States</v>
          </cell>
          <cell r="BC4067" t="str">
            <v xml:space="preserve">Target BonusUnited States </v>
          </cell>
          <cell r="BD4067" t="str">
            <v>D20</v>
          </cell>
          <cell r="BF4067">
            <v>26333.346666666668</v>
          </cell>
          <cell r="BG4067">
            <v>80000</v>
          </cell>
          <cell r="BH4067">
            <v>3</v>
          </cell>
          <cell r="BJ4067">
            <v>80000</v>
          </cell>
          <cell r="BK4067">
            <v>80000</v>
          </cell>
          <cell r="BL4067">
            <v>80000</v>
          </cell>
        </row>
        <row r="4068">
          <cell r="B4068">
            <v>10758</v>
          </cell>
          <cell r="C4068">
            <v>7352</v>
          </cell>
          <cell r="E4068" t="str">
            <v>Joseph Adam</v>
          </cell>
          <cell r="F4068" t="str">
            <v>Software Engineer</v>
          </cell>
          <cell r="G4068" t="str">
            <v>Employee</v>
          </cell>
          <cell r="H4068" t="str">
            <v>Products - R&amp;D</v>
          </cell>
          <cell r="I4068" t="str">
            <v>SAN CARLOS</v>
          </cell>
          <cell r="J4068" t="str">
            <v>United States</v>
          </cell>
          <cell r="K4068">
            <v>41225</v>
          </cell>
          <cell r="L4068" t="str">
            <v>WH</v>
          </cell>
          <cell r="M4068" t="str">
            <v>D51P</v>
          </cell>
          <cell r="N4068" t="str">
            <v>D</v>
          </cell>
          <cell r="O4068" t="str">
            <v>5</v>
          </cell>
          <cell r="P4068" t="str">
            <v>Regular</v>
          </cell>
          <cell r="Q4068" t="str"/>
          <cell r="S4068">
            <v>1</v>
          </cell>
          <cell r="U4068" t="str">
            <v>USD</v>
          </cell>
          <cell r="V4068" t="str">
            <v>Products - R&amp;D</v>
          </cell>
          <cell r="W4068" t="str">
            <v>Dorit Dor</v>
          </cell>
          <cell r="Y4068" t="str">
            <v>Eligible</v>
          </cell>
          <cell r="Z4068">
            <v>115000</v>
          </cell>
          <cell r="AA4068">
            <v>115000</v>
          </cell>
          <cell r="AB4068">
            <v>115000</v>
          </cell>
          <cell r="AC4068">
            <v>115000</v>
          </cell>
          <cell r="AD4068">
            <v>4</v>
          </cell>
          <cell r="AE4068" t="str">
            <v>D51</v>
          </cell>
          <cell r="AF4068">
            <v>120000</v>
          </cell>
          <cell r="AG4068">
            <v>190000</v>
          </cell>
          <cell r="AH4068">
            <v>0</v>
          </cell>
          <cell r="AI4068">
            <v>1</v>
          </cell>
          <cell r="AJ4068">
            <v>0</v>
          </cell>
          <cell r="AK4068">
            <v>121900</v>
          </cell>
          <cell r="AL4068">
            <v>6.0000000000000053E-2</v>
          </cell>
          <cell r="AM4068">
            <v>121900</v>
          </cell>
          <cell r="AN4068">
            <v>6900</v>
          </cell>
          <cell r="AO4068">
            <v>-0.35842105263157897</v>
          </cell>
          <cell r="AQ4068">
            <v>41600.14</v>
          </cell>
          <cell r="AR4068">
            <v>550000.15999999992</v>
          </cell>
          <cell r="AS4068">
            <v>0.14000000000000001</v>
          </cell>
          <cell r="AT4068">
            <v>1</v>
          </cell>
          <cell r="AU4068">
            <v>0</v>
          </cell>
          <cell r="AV4068">
            <v>121900</v>
          </cell>
          <cell r="AW4068">
            <v>121900</v>
          </cell>
          <cell r="AX4068">
            <v>6.0000000000000053E-2</v>
          </cell>
          <cell r="AY4068">
            <v>6900</v>
          </cell>
          <cell r="AZ4068" t="str">
            <v>Target Bonus</v>
          </cell>
          <cell r="BA4068" t="str">
            <v>Target BonusEligible</v>
          </cell>
          <cell r="BB4068" t="str">
            <v>Target BonusUnited States</v>
          </cell>
          <cell r="BC4068" t="str">
            <v xml:space="preserve">Target BonusUnited States </v>
          </cell>
          <cell r="BD4068" t="str">
            <v>D51</v>
          </cell>
          <cell r="BF4068">
            <v>9583.3333333333339</v>
          </cell>
          <cell r="BG4068">
            <v>6500</v>
          </cell>
          <cell r="BH4068">
            <v>3</v>
          </cell>
          <cell r="BJ4068">
            <v>7000</v>
          </cell>
          <cell r="BK4068">
            <v>7000</v>
          </cell>
          <cell r="BL4068">
            <v>7700.0000000000009</v>
          </cell>
        </row>
        <row r="4069">
          <cell r="B4069">
            <v>7760</v>
          </cell>
          <cell r="C4069">
            <v>6640</v>
          </cell>
          <cell r="E4069" t="str">
            <v>Tuyen Nguyen</v>
          </cell>
          <cell r="F4069" t="str">
            <v>Group Manager, Advanced Networking</v>
          </cell>
          <cell r="G4069" t="str">
            <v>Employee</v>
          </cell>
          <cell r="H4069" t="str">
            <v>Products - R&amp;D</v>
          </cell>
          <cell r="I4069" t="str">
            <v>SAN CARLOS</v>
          </cell>
          <cell r="J4069" t="str">
            <v>United States</v>
          </cell>
          <cell r="K4069">
            <v>35681</v>
          </cell>
          <cell r="L4069" t="str">
            <v>WH</v>
          </cell>
          <cell r="M4069" t="str">
            <v>D30M</v>
          </cell>
          <cell r="N4069" t="str">
            <v>D</v>
          </cell>
          <cell r="O4069" t="str">
            <v>3</v>
          </cell>
          <cell r="P4069" t="str">
            <v>Regular</v>
          </cell>
          <cell r="Q4069" t="str"/>
          <cell r="S4069">
            <v>1</v>
          </cell>
          <cell r="U4069" t="str">
            <v>USD</v>
          </cell>
          <cell r="V4069" t="str">
            <v>Products - R&amp;D</v>
          </cell>
          <cell r="W4069" t="str">
            <v>Dorit Dor</v>
          </cell>
          <cell r="Y4069" t="str">
            <v>Eligible</v>
          </cell>
          <cell r="Z4069">
            <v>277000</v>
          </cell>
          <cell r="AA4069">
            <v>277000</v>
          </cell>
          <cell r="AB4069">
            <v>277000</v>
          </cell>
          <cell r="AC4069">
            <v>277000</v>
          </cell>
          <cell r="AD4069">
            <v>3</v>
          </cell>
          <cell r="AE4069" t="str">
            <v>D30</v>
          </cell>
          <cell r="AF4069">
            <v>190000</v>
          </cell>
          <cell r="AG4069">
            <v>290000</v>
          </cell>
          <cell r="AH4069">
            <v>0.87</v>
          </cell>
          <cell r="AI4069">
            <v>5</v>
          </cell>
          <cell r="AJ4069">
            <v>0</v>
          </cell>
          <cell r="AK4069">
            <v>279770</v>
          </cell>
          <cell r="AL4069">
            <v>1.0000000000000009E-2</v>
          </cell>
          <cell r="AM4069">
            <v>279770</v>
          </cell>
          <cell r="AN4069">
            <v>2770</v>
          </cell>
          <cell r="AO4069">
            <v>-3.5275862068965491E-2</v>
          </cell>
          <cell r="AQ4069">
            <v>41600.14</v>
          </cell>
          <cell r="AR4069">
            <v>550000.15999999992</v>
          </cell>
          <cell r="AS4069">
            <v>0.46</v>
          </cell>
          <cell r="AT4069">
            <v>1</v>
          </cell>
          <cell r="AU4069">
            <v>0</v>
          </cell>
          <cell r="AV4069">
            <v>279770</v>
          </cell>
          <cell r="AW4069">
            <v>279770</v>
          </cell>
          <cell r="AX4069">
            <v>1.0000000000000009E-2</v>
          </cell>
          <cell r="AY4069">
            <v>2770</v>
          </cell>
          <cell r="AZ4069" t="str">
            <v>Target Bonus</v>
          </cell>
          <cell r="BA4069" t="str">
            <v>Target BonusEligible</v>
          </cell>
          <cell r="BB4069" t="str">
            <v>Target BonusUnited States</v>
          </cell>
          <cell r="BC4069" t="str">
            <v xml:space="preserve">Target BonusUnited States </v>
          </cell>
          <cell r="BD4069" t="str">
            <v>D30</v>
          </cell>
          <cell r="BF4069">
            <v>23083.333333333332</v>
          </cell>
          <cell r="BG4069">
            <v>45000</v>
          </cell>
          <cell r="BH4069">
            <v>3</v>
          </cell>
          <cell r="BJ4069">
            <v>46000</v>
          </cell>
          <cell r="BK4069">
            <v>46000</v>
          </cell>
          <cell r="BL4069">
            <v>46000</v>
          </cell>
        </row>
        <row r="4070">
          <cell r="B4070">
            <v>7837</v>
          </cell>
          <cell r="C4070">
            <v>6746</v>
          </cell>
          <cell r="E4070" t="str">
            <v>Gururaj Baikady</v>
          </cell>
          <cell r="F4070" t="str">
            <v>Group Manager, Acceleration</v>
          </cell>
          <cell r="G4070" t="str">
            <v>Employee</v>
          </cell>
          <cell r="H4070" t="str">
            <v>Products - R&amp;D</v>
          </cell>
          <cell r="I4070" t="str">
            <v>SAN CARLOS</v>
          </cell>
          <cell r="J4070" t="str">
            <v>United States</v>
          </cell>
          <cell r="K4070">
            <v>38488</v>
          </cell>
          <cell r="L4070" t="str">
            <v>WH</v>
          </cell>
          <cell r="M4070" t="str">
            <v>D30M</v>
          </cell>
          <cell r="N4070" t="str">
            <v>D</v>
          </cell>
          <cell r="O4070" t="str">
            <v>3</v>
          </cell>
          <cell r="P4070" t="str">
            <v>Regular</v>
          </cell>
          <cell r="Q4070" t="str"/>
          <cell r="S4070">
            <v>1</v>
          </cell>
          <cell r="U4070" t="str">
            <v>USD</v>
          </cell>
          <cell r="V4070" t="str">
            <v>Products - R&amp;D</v>
          </cell>
          <cell r="W4070" t="str">
            <v>Dorit Dor</v>
          </cell>
          <cell r="Y4070" t="str">
            <v>Eligible</v>
          </cell>
          <cell r="Z4070">
            <v>249000.16</v>
          </cell>
          <cell r="AA4070">
            <v>249000.16</v>
          </cell>
          <cell r="AB4070">
            <v>249000.16</v>
          </cell>
          <cell r="AC4070">
            <v>249000.16</v>
          </cell>
          <cell r="AD4070">
            <v>3</v>
          </cell>
          <cell r="AE4070" t="str">
            <v>D30</v>
          </cell>
          <cell r="AF4070">
            <v>190000</v>
          </cell>
          <cell r="AG4070">
            <v>290000</v>
          </cell>
          <cell r="AH4070">
            <v>0.59</v>
          </cell>
          <cell r="AI4070">
            <v>3</v>
          </cell>
          <cell r="AJ4070">
            <v>0</v>
          </cell>
          <cell r="AK4070">
            <v>253980.16320000001</v>
          </cell>
          <cell r="AL4070">
            <v>2.0000000000000018E-2</v>
          </cell>
          <cell r="AM4070">
            <v>253980.16320000001</v>
          </cell>
          <cell r="AN4070">
            <v>4980.0032000000065</v>
          </cell>
          <cell r="AO4070">
            <v>-0.12420633379310342</v>
          </cell>
          <cell r="AQ4070">
            <v>41600.14</v>
          </cell>
          <cell r="AR4070">
            <v>550000.15999999992</v>
          </cell>
          <cell r="AS4070">
            <v>0.4</v>
          </cell>
          <cell r="AT4070">
            <v>1</v>
          </cell>
          <cell r="AU4070">
            <v>0</v>
          </cell>
          <cell r="AV4070">
            <v>253980.16320000001</v>
          </cell>
          <cell r="AW4070">
            <v>253980.16320000001</v>
          </cell>
          <cell r="AX4070">
            <v>2.0000000000000018E-2</v>
          </cell>
          <cell r="AY4070">
            <v>4980.0032000000065</v>
          </cell>
          <cell r="AZ4070" t="str">
            <v>Target Bonus</v>
          </cell>
          <cell r="BA4070" t="str">
            <v>Target BonusEligible</v>
          </cell>
          <cell r="BB4070" t="str">
            <v>Target BonusUnited States</v>
          </cell>
          <cell r="BC4070" t="str">
            <v xml:space="preserve">Target BonusUnited States </v>
          </cell>
          <cell r="BD4070" t="str">
            <v>D30</v>
          </cell>
          <cell r="BF4070">
            <v>20750.013333333332</v>
          </cell>
          <cell r="BG4070">
            <v>37000</v>
          </cell>
          <cell r="BH4070">
            <v>3</v>
          </cell>
          <cell r="BJ4070">
            <v>34000</v>
          </cell>
          <cell r="BK4070">
            <v>34000</v>
          </cell>
          <cell r="BL4070">
            <v>34000</v>
          </cell>
        </row>
        <row r="4071">
          <cell r="B4071">
            <v>7853</v>
          </cell>
          <cell r="C4071">
            <v>6767</v>
          </cell>
          <cell r="E4071" t="str">
            <v>Zuji Mao</v>
          </cell>
          <cell r="F4071" t="str">
            <v>Software Engineer</v>
          </cell>
          <cell r="G4071" t="str">
            <v>Employee</v>
          </cell>
          <cell r="H4071" t="str">
            <v>Products - R&amp;D</v>
          </cell>
          <cell r="I4071" t="str">
            <v>WALTHAM</v>
          </cell>
          <cell r="J4071" t="str">
            <v>United States</v>
          </cell>
          <cell r="K4071">
            <v>39013</v>
          </cell>
          <cell r="L4071" t="str">
            <v>WH</v>
          </cell>
          <cell r="M4071" t="str">
            <v>D51P</v>
          </cell>
          <cell r="N4071" t="str">
            <v>D</v>
          </cell>
          <cell r="O4071" t="str">
            <v>5</v>
          </cell>
          <cell r="P4071" t="str">
            <v>Regular</v>
          </cell>
          <cell r="Q4071" t="str"/>
          <cell r="S4071">
            <v>1</v>
          </cell>
          <cell r="U4071" t="str">
            <v>USD</v>
          </cell>
          <cell r="V4071" t="str">
            <v>Products - R&amp;D</v>
          </cell>
          <cell r="W4071" t="str">
            <v>Dorit Dor</v>
          </cell>
          <cell r="Y4071" t="str">
            <v>Eligible</v>
          </cell>
          <cell r="Z4071">
            <v>189000.08</v>
          </cell>
          <cell r="AA4071">
            <v>189000.08</v>
          </cell>
          <cell r="AB4071">
            <v>189000.08</v>
          </cell>
          <cell r="AC4071">
            <v>189000.08</v>
          </cell>
          <cell r="AD4071">
            <v>3</v>
          </cell>
          <cell r="AE4071" t="str">
            <v>D51</v>
          </cell>
          <cell r="AF4071">
            <v>120000</v>
          </cell>
          <cell r="AG4071">
            <v>190000</v>
          </cell>
          <cell r="AH4071">
            <v>0.98</v>
          </cell>
          <cell r="AI4071">
            <v>5</v>
          </cell>
          <cell r="AJ4071">
            <v>0</v>
          </cell>
          <cell r="AK4071">
            <v>190000</v>
          </cell>
          <cell r="AL4071">
            <v>5.2905797711833014E-3</v>
          </cell>
          <cell r="AM4071">
            <v>190000</v>
          </cell>
          <cell r="AN4071">
            <v>999.92000000001281</v>
          </cell>
          <cell r="AO4071">
            <v>0</v>
          </cell>
          <cell r="AQ4071">
            <v>41600.14</v>
          </cell>
          <cell r="AR4071">
            <v>550000.15999999992</v>
          </cell>
          <cell r="AS4071">
            <v>0.28000000000000003</v>
          </cell>
          <cell r="AT4071">
            <v>1</v>
          </cell>
          <cell r="AU4071">
            <v>0</v>
          </cell>
          <cell r="AV4071">
            <v>190000</v>
          </cell>
          <cell r="AW4071">
            <v>190000</v>
          </cell>
          <cell r="AX4071">
            <v>5.2905797711833014E-3</v>
          </cell>
          <cell r="AY4071">
            <v>999.92000000001281</v>
          </cell>
          <cell r="AZ4071" t="str">
            <v>Target Bonus</v>
          </cell>
          <cell r="BA4071" t="str">
            <v>Target BonusEligible</v>
          </cell>
          <cell r="BB4071" t="str">
            <v>Target BonusUnited States</v>
          </cell>
          <cell r="BC4071" t="str">
            <v xml:space="preserve">Target BonusUnited States </v>
          </cell>
          <cell r="BD4071" t="str">
            <v>D51</v>
          </cell>
          <cell r="BF4071">
            <v>15750.006666666666</v>
          </cell>
          <cell r="BG4071">
            <v>22000</v>
          </cell>
          <cell r="BH4071">
            <v>3</v>
          </cell>
          <cell r="BJ4071">
            <v>23000</v>
          </cell>
          <cell r="BK4071">
            <v>23000</v>
          </cell>
          <cell r="BL4071">
            <v>23000</v>
          </cell>
        </row>
        <row r="4072">
          <cell r="B4072">
            <v>8881</v>
          </cell>
          <cell r="C4072">
            <v>6999</v>
          </cell>
          <cell r="E4072" t="str">
            <v>Saroun Sek</v>
          </cell>
          <cell r="F4072" t="str">
            <v>Software Engineer</v>
          </cell>
          <cell r="G4072" t="str">
            <v>Employee</v>
          </cell>
          <cell r="H4072" t="str">
            <v>Products - R&amp;D</v>
          </cell>
          <cell r="I4072" t="str">
            <v>WALTHAM</v>
          </cell>
          <cell r="J4072" t="str">
            <v>United States</v>
          </cell>
          <cell r="K4072">
            <v>40455</v>
          </cell>
          <cell r="L4072" t="str">
            <v>WH</v>
          </cell>
          <cell r="M4072" t="str">
            <v>D51P</v>
          </cell>
          <cell r="N4072" t="str">
            <v>D</v>
          </cell>
          <cell r="O4072" t="str">
            <v>5</v>
          </cell>
          <cell r="P4072" t="str">
            <v>Regular</v>
          </cell>
          <cell r="Q4072" t="str"/>
          <cell r="S4072">
            <v>1</v>
          </cell>
          <cell r="U4072" t="str">
            <v>USD</v>
          </cell>
          <cell r="V4072" t="str">
            <v>Products - R&amp;D</v>
          </cell>
          <cell r="W4072" t="str">
            <v>Dorit Dor</v>
          </cell>
          <cell r="Y4072" t="str">
            <v>Eligible</v>
          </cell>
          <cell r="Z4072">
            <v>106000</v>
          </cell>
          <cell r="AA4072">
            <v>106000</v>
          </cell>
          <cell r="AB4072">
            <v>106000</v>
          </cell>
          <cell r="AC4072">
            <v>106000</v>
          </cell>
          <cell r="AD4072">
            <v>2</v>
          </cell>
          <cell r="AE4072" t="str">
            <v>D51</v>
          </cell>
          <cell r="AF4072">
            <v>120000</v>
          </cell>
          <cell r="AG4072">
            <v>190000</v>
          </cell>
          <cell r="AH4072">
            <v>0</v>
          </cell>
          <cell r="AI4072">
            <v>1</v>
          </cell>
          <cell r="AJ4072">
            <v>0</v>
          </cell>
          <cell r="AK4072">
            <v>106000</v>
          </cell>
          <cell r="AL4072">
            <v>0</v>
          </cell>
          <cell r="AM4072">
            <v>106000</v>
          </cell>
          <cell r="AN4072">
            <v>0</v>
          </cell>
          <cell r="AO4072">
            <v>-0.44210526315789478</v>
          </cell>
          <cell r="AP4072" t="str">
            <v>Rated 2 - no recommendation</v>
          </cell>
          <cell r="AQ4072">
            <v>41600.14</v>
          </cell>
          <cell r="AR4072">
            <v>550000.15999999992</v>
          </cell>
          <cell r="AS4072">
            <v>0.12</v>
          </cell>
          <cell r="AT4072">
            <v>1</v>
          </cell>
          <cell r="AU4072">
            <v>0</v>
          </cell>
          <cell r="AV4072">
            <v>106000</v>
          </cell>
          <cell r="AW4072">
            <v>106000</v>
          </cell>
          <cell r="AX4072">
            <v>0</v>
          </cell>
          <cell r="AY4072">
            <v>0</v>
          </cell>
          <cell r="AZ4072" t="str">
            <v>Target Bonus</v>
          </cell>
          <cell r="BA4072" t="str">
            <v>Target BonusEligible</v>
          </cell>
          <cell r="BB4072" t="str">
            <v>Target BonusUnited States</v>
          </cell>
          <cell r="BC4072" t="str">
            <v xml:space="preserve">Target BonusUnited States </v>
          </cell>
          <cell r="BD4072" t="str">
            <v>D51</v>
          </cell>
          <cell r="BF4072">
            <v>8833.3333333333339</v>
          </cell>
          <cell r="BG4072">
            <v>6500</v>
          </cell>
          <cell r="BH4072">
            <v>2</v>
          </cell>
          <cell r="BJ4072">
            <v>7000</v>
          </cell>
          <cell r="BK4072">
            <v>7000</v>
          </cell>
          <cell r="BL4072">
            <v>2800</v>
          </cell>
        </row>
        <row r="4073">
          <cell r="B4073">
            <v>6200</v>
          </cell>
          <cell r="C4073">
            <v>6314</v>
          </cell>
          <cell r="E4073" t="str">
            <v>Kevin Smith</v>
          </cell>
          <cell r="F4073" t="str">
            <v>Team Leader, Acceleration 4</v>
          </cell>
          <cell r="G4073" t="str">
            <v>Employee</v>
          </cell>
          <cell r="H4073" t="str">
            <v>Products - R&amp;D</v>
          </cell>
          <cell r="I4073" t="str">
            <v>ROCKVILLE</v>
          </cell>
          <cell r="J4073" t="str">
            <v>United States</v>
          </cell>
          <cell r="K4073">
            <v>41302</v>
          </cell>
          <cell r="L4073" t="str">
            <v>WH</v>
          </cell>
          <cell r="M4073" t="str">
            <v>D30M</v>
          </cell>
          <cell r="N4073" t="str">
            <v>D</v>
          </cell>
          <cell r="O4073" t="str">
            <v>3</v>
          </cell>
          <cell r="P4073" t="str">
            <v>Regular</v>
          </cell>
          <cell r="Q4073" t="str"/>
          <cell r="S4073">
            <v>1</v>
          </cell>
          <cell r="U4073" t="str">
            <v>USD</v>
          </cell>
          <cell r="V4073" t="str">
            <v>Products - R&amp;D</v>
          </cell>
          <cell r="W4073" t="str">
            <v>Dorit Dor</v>
          </cell>
          <cell r="Y4073" t="str">
            <v>Eligible</v>
          </cell>
          <cell r="Z4073">
            <v>247000.16</v>
          </cell>
          <cell r="AA4073">
            <v>247000.16</v>
          </cell>
          <cell r="AB4073">
            <v>247000.16</v>
          </cell>
          <cell r="AC4073">
            <v>247000.16</v>
          </cell>
          <cell r="AD4073">
            <v>3</v>
          </cell>
          <cell r="AE4073" t="str">
            <v>D30</v>
          </cell>
          <cell r="AF4073">
            <v>190000</v>
          </cell>
          <cell r="AG4073">
            <v>290000</v>
          </cell>
          <cell r="AH4073">
            <v>0.56999999999999995</v>
          </cell>
          <cell r="AI4073">
            <v>3</v>
          </cell>
          <cell r="AJ4073">
            <v>0</v>
          </cell>
          <cell r="AK4073">
            <v>251940.16320000001</v>
          </cell>
          <cell r="AL4073">
            <v>2.0000000000000018E-2</v>
          </cell>
          <cell r="AM4073">
            <v>251940.16320000001</v>
          </cell>
          <cell r="AN4073">
            <v>4940.0032000000065</v>
          </cell>
          <cell r="AO4073">
            <v>-0.13124081655172415</v>
          </cell>
          <cell r="AQ4073">
            <v>41600.14</v>
          </cell>
          <cell r="AR4073">
            <v>550000.15999999992</v>
          </cell>
          <cell r="AS4073">
            <v>0.4</v>
          </cell>
          <cell r="AT4073">
            <v>1</v>
          </cell>
          <cell r="AU4073">
            <v>0</v>
          </cell>
          <cell r="AV4073">
            <v>251940.16320000001</v>
          </cell>
          <cell r="AW4073">
            <v>251940.16320000001</v>
          </cell>
          <cell r="AX4073">
            <v>2.0000000000000018E-2</v>
          </cell>
          <cell r="AY4073">
            <v>4940.0032000000065</v>
          </cell>
          <cell r="AZ4073" t="str">
            <v>Target Bonus</v>
          </cell>
          <cell r="BA4073" t="str">
            <v>Target BonusEligible</v>
          </cell>
          <cell r="BB4073" t="str">
            <v>Target BonusUnited States</v>
          </cell>
          <cell r="BC4073" t="str">
            <v xml:space="preserve">Target BonusUnited States </v>
          </cell>
          <cell r="BD4073" t="str">
            <v>D30</v>
          </cell>
          <cell r="BF4073">
            <v>20583.346666666668</v>
          </cell>
          <cell r="BG4073">
            <v>21000</v>
          </cell>
          <cell r="BH4073">
            <v>4</v>
          </cell>
          <cell r="BJ4073">
            <v>20000</v>
          </cell>
          <cell r="BK4073">
            <v>20000</v>
          </cell>
          <cell r="BL4073">
            <v>20000</v>
          </cell>
        </row>
        <row r="4074">
          <cell r="B4074">
            <v>15329</v>
          </cell>
          <cell r="C4074">
            <v>10293</v>
          </cell>
          <cell r="E4074" t="str">
            <v>Adam Goldberg</v>
          </cell>
          <cell r="F4074" t="str">
            <v>Software Engineer</v>
          </cell>
          <cell r="G4074" t="str">
            <v>Employee</v>
          </cell>
          <cell r="H4074" t="str">
            <v>Products - R&amp;D</v>
          </cell>
          <cell r="I4074" t="str">
            <v>ROCKVILLE</v>
          </cell>
          <cell r="J4074" t="str">
            <v>United States</v>
          </cell>
          <cell r="K4074">
            <v>42521</v>
          </cell>
          <cell r="L4074" t="str">
            <v>WH</v>
          </cell>
          <cell r="M4074" t="str">
            <v>D51P</v>
          </cell>
          <cell r="N4074" t="str">
            <v>D</v>
          </cell>
          <cell r="O4074" t="str">
            <v>5</v>
          </cell>
          <cell r="P4074" t="str">
            <v>Regular</v>
          </cell>
          <cell r="Q4074" t="str"/>
          <cell r="S4074">
            <v>1</v>
          </cell>
          <cell r="U4074" t="str">
            <v>USD</v>
          </cell>
          <cell r="V4074" t="str">
            <v>Products - R&amp;D</v>
          </cell>
          <cell r="W4074" t="str">
            <v>Dorit Dor</v>
          </cell>
          <cell r="Y4074" t="str">
            <v>Eligible</v>
          </cell>
          <cell r="Z4074">
            <v>118000.16</v>
          </cell>
          <cell r="AA4074">
            <v>118000.16</v>
          </cell>
          <cell r="AB4074">
            <v>118000.16</v>
          </cell>
          <cell r="AC4074">
            <v>118000.16</v>
          </cell>
          <cell r="AD4074">
            <v>4</v>
          </cell>
          <cell r="AE4074" t="str">
            <v>D51</v>
          </cell>
          <cell r="AF4074">
            <v>120000</v>
          </cell>
          <cell r="AG4074">
            <v>190000</v>
          </cell>
          <cell r="AH4074">
            <v>0</v>
          </cell>
          <cell r="AI4074">
            <v>1</v>
          </cell>
          <cell r="AJ4074">
            <v>0</v>
          </cell>
          <cell r="AK4074">
            <v>125080.16960000001</v>
          </cell>
          <cell r="AL4074">
            <v>6.0000000000000053E-2</v>
          </cell>
          <cell r="AM4074">
            <v>125080.16960000001</v>
          </cell>
          <cell r="AN4074">
            <v>7080.0096000000049</v>
          </cell>
          <cell r="AO4074">
            <v>-0.34168331789473683</v>
          </cell>
          <cell r="AQ4074">
            <v>41600.14</v>
          </cell>
          <cell r="AR4074">
            <v>550000.15999999992</v>
          </cell>
          <cell r="AS4074">
            <v>0.15</v>
          </cell>
          <cell r="AT4074">
            <v>1</v>
          </cell>
          <cell r="AU4074">
            <v>0</v>
          </cell>
          <cell r="AV4074">
            <v>125080.16960000001</v>
          </cell>
          <cell r="AW4074">
            <v>125080.16960000001</v>
          </cell>
          <cell r="AX4074">
            <v>6.0000000000000053E-2</v>
          </cell>
          <cell r="AY4074">
            <v>7080.0096000000049</v>
          </cell>
          <cell r="AZ4074" t="str">
            <v>Target Bonus</v>
          </cell>
          <cell r="BA4074" t="str">
            <v>Target BonusEligible</v>
          </cell>
          <cell r="BB4074" t="str">
            <v>Target BonusUnited States</v>
          </cell>
          <cell r="BC4074" t="str">
            <v xml:space="preserve">Target BonusUnited States </v>
          </cell>
          <cell r="BD4074" t="str">
            <v>D51</v>
          </cell>
          <cell r="BF4074">
            <v>9833.3466666666664</v>
          </cell>
          <cell r="BG4074">
            <v>8000</v>
          </cell>
          <cell r="BH4074">
            <v>3</v>
          </cell>
          <cell r="BJ4074">
            <v>8000</v>
          </cell>
          <cell r="BK4074">
            <v>8000</v>
          </cell>
          <cell r="BL4074">
            <v>8800</v>
          </cell>
        </row>
        <row r="4075">
          <cell r="B4075">
            <v>17696</v>
          </cell>
          <cell r="C4075">
            <v>12703</v>
          </cell>
          <cell r="E4075" t="str">
            <v>Joseph Devoto</v>
          </cell>
          <cell r="F4075" t="str">
            <v>Software Engineer</v>
          </cell>
          <cell r="G4075" t="str">
            <v>Hourly Full Time</v>
          </cell>
          <cell r="H4075" t="str">
            <v>Products - R&amp;D</v>
          </cell>
          <cell r="I4075" t="str">
            <v>SAN CARLOS</v>
          </cell>
          <cell r="J4075" t="str">
            <v>United States</v>
          </cell>
          <cell r="K4075">
            <v>43136</v>
          </cell>
          <cell r="L4075" t="str">
            <v>WH</v>
          </cell>
          <cell r="M4075" t="str">
            <v>D61P</v>
          </cell>
          <cell r="N4075" t="str">
            <v>D</v>
          </cell>
          <cell r="O4075" t="str">
            <v>6</v>
          </cell>
          <cell r="P4075" t="str">
            <v>Regular</v>
          </cell>
          <cell r="Q4075" t="str"/>
          <cell r="S4075">
            <v>1</v>
          </cell>
          <cell r="U4075" t="str">
            <v>USD</v>
          </cell>
          <cell r="V4075" t="str">
            <v>Products - R&amp;D</v>
          </cell>
          <cell r="W4075" t="str">
            <v>Dorit Dor</v>
          </cell>
          <cell r="Y4075" t="str">
            <v>Eligible</v>
          </cell>
          <cell r="Z4075">
            <v>103000.16</v>
          </cell>
          <cell r="AA4075">
            <v>103000.16</v>
          </cell>
          <cell r="AB4075">
            <v>103000.16</v>
          </cell>
          <cell r="AC4075">
            <v>103000.16</v>
          </cell>
          <cell r="AD4075">
            <v>2</v>
          </cell>
          <cell r="AE4075" t="str">
            <v>D61</v>
          </cell>
          <cell r="AF4075">
            <v>95000</v>
          </cell>
          <cell r="AG4075">
            <v>140000</v>
          </cell>
          <cell r="AH4075">
            <v>0.17</v>
          </cell>
          <cell r="AI4075">
            <v>2</v>
          </cell>
          <cell r="AJ4075">
            <v>0</v>
          </cell>
          <cell r="AK4075">
            <v>103000.16</v>
          </cell>
          <cell r="AL4075">
            <v>0</v>
          </cell>
          <cell r="AM4075">
            <v>103000.16</v>
          </cell>
          <cell r="AN4075">
            <v>0</v>
          </cell>
          <cell r="AO4075">
            <v>-0.26428457142857142</v>
          </cell>
          <cell r="AP4075" t="str">
            <v>Rated 2 - no recommendation</v>
          </cell>
          <cell r="AQ4075">
            <v>41600.14</v>
          </cell>
          <cell r="AR4075">
            <v>550000.15999999992</v>
          </cell>
          <cell r="AS4075">
            <v>0.12</v>
          </cell>
          <cell r="AT4075">
            <v>1</v>
          </cell>
          <cell r="AU4075">
            <v>0</v>
          </cell>
          <cell r="AV4075">
            <v>103000.16</v>
          </cell>
          <cell r="AW4075">
            <v>103000.16</v>
          </cell>
          <cell r="AX4075">
            <v>0</v>
          </cell>
          <cell r="AY4075">
            <v>0</v>
          </cell>
          <cell r="AZ4075" t="str">
            <v>Target Bonus</v>
          </cell>
          <cell r="BA4075" t="str">
            <v>Target BonusEligible</v>
          </cell>
          <cell r="BB4075" t="str">
            <v>Target BonusUnited States</v>
          </cell>
          <cell r="BC4075" t="str">
            <v xml:space="preserve">Target BonusUnited States </v>
          </cell>
          <cell r="BD4075" t="str">
            <v>D61</v>
          </cell>
          <cell r="BF4075">
            <v>8583.3466666666664</v>
          </cell>
          <cell r="BG4075">
            <v>5500</v>
          </cell>
          <cell r="BH4075">
            <v>3</v>
          </cell>
          <cell r="BJ4075">
            <v>6000</v>
          </cell>
          <cell r="BK4075">
            <v>6000</v>
          </cell>
          <cell r="BL4075">
            <v>2400</v>
          </cell>
        </row>
        <row r="4076">
          <cell r="B4076">
            <v>19321</v>
          </cell>
          <cell r="C4076">
            <v>14379</v>
          </cell>
          <cell r="E4076" t="str">
            <v>Shannon Tom</v>
          </cell>
          <cell r="F4076" t="str">
            <v>Software Engineer</v>
          </cell>
          <cell r="G4076" t="str">
            <v>Hourly Full Time</v>
          </cell>
          <cell r="H4076" t="str">
            <v>Products - R&amp;D</v>
          </cell>
          <cell r="I4076" t="str">
            <v>SAN CARLOS</v>
          </cell>
          <cell r="J4076" t="str">
            <v>United States</v>
          </cell>
          <cell r="K4076">
            <v>43472</v>
          </cell>
          <cell r="L4076" t="str">
            <v>WH</v>
          </cell>
          <cell r="M4076" t="str">
            <v>D61P</v>
          </cell>
          <cell r="N4076" t="str">
            <v>D</v>
          </cell>
          <cell r="O4076" t="str">
            <v>6</v>
          </cell>
          <cell r="P4076" t="str">
            <v>Regular</v>
          </cell>
          <cell r="Q4076" t="str"/>
          <cell r="S4076">
            <v>1</v>
          </cell>
          <cell r="U4076" t="str">
            <v>USD</v>
          </cell>
          <cell r="V4076" t="str">
            <v>Products - R&amp;D</v>
          </cell>
          <cell r="W4076" t="str">
            <v>Dorit Dor</v>
          </cell>
          <cell r="Y4076" t="str">
            <v>Eligible</v>
          </cell>
          <cell r="Z4076">
            <v>105000.06</v>
          </cell>
          <cell r="AA4076">
            <v>105000.06</v>
          </cell>
          <cell r="AB4076">
            <v>105000.06</v>
          </cell>
          <cell r="AC4076">
            <v>105000.06</v>
          </cell>
          <cell r="AD4076">
            <v>3</v>
          </cell>
          <cell r="AE4076" t="str">
            <v>D61</v>
          </cell>
          <cell r="AF4076">
            <v>95000</v>
          </cell>
          <cell r="AG4076">
            <v>140000</v>
          </cell>
          <cell r="AH4076">
            <v>0.22</v>
          </cell>
          <cell r="AI4076">
            <v>2</v>
          </cell>
          <cell r="AJ4076">
            <v>0</v>
          </cell>
          <cell r="AK4076">
            <v>108150.0618</v>
          </cell>
          <cell r="AL4076">
            <v>3.0000000000000027E-2</v>
          </cell>
          <cell r="AM4076">
            <v>108150.0618</v>
          </cell>
          <cell r="AN4076">
            <v>3150.0017999999982</v>
          </cell>
          <cell r="AO4076">
            <v>-0.22749955857142856</v>
          </cell>
          <cell r="AQ4076">
            <v>41600.14</v>
          </cell>
          <cell r="AR4076">
            <v>550000.15999999992</v>
          </cell>
          <cell r="AS4076">
            <v>0.12</v>
          </cell>
          <cell r="AT4076">
            <v>1</v>
          </cell>
          <cell r="AU4076">
            <v>0</v>
          </cell>
          <cell r="AV4076">
            <v>108150.0618</v>
          </cell>
          <cell r="AW4076">
            <v>108150.0618</v>
          </cell>
          <cell r="AX4076">
            <v>3.0000000000000027E-2</v>
          </cell>
          <cell r="AY4076">
            <v>3150.0017999999982</v>
          </cell>
          <cell r="AZ4076" t="str">
            <v>Target Bonus</v>
          </cell>
          <cell r="BA4076" t="str">
            <v>Target BonusEligible</v>
          </cell>
          <cell r="BB4076" t="str">
            <v>Target BonusUnited States</v>
          </cell>
          <cell r="BC4076" t="str">
            <v xml:space="preserve">Target BonusUnited States </v>
          </cell>
          <cell r="BD4076" t="str">
            <v>D61</v>
          </cell>
          <cell r="BF4076">
            <v>8750.0049999999992</v>
          </cell>
          <cell r="BG4076">
            <v>9808.2191780821922</v>
          </cell>
          <cell r="BH4076">
            <v>3</v>
          </cell>
          <cell r="BJ4076">
            <v>11000</v>
          </cell>
          <cell r="BK4076">
            <v>11000</v>
          </cell>
          <cell r="BL4076">
            <v>11000</v>
          </cell>
        </row>
        <row r="4077">
          <cell r="B4077">
            <v>19845</v>
          </cell>
          <cell r="C4077">
            <v>14903</v>
          </cell>
          <cell r="E4077" t="str">
            <v>Lifeng (Evan) Yuan</v>
          </cell>
          <cell r="F4077" t="str">
            <v>Software Engineer</v>
          </cell>
          <cell r="G4077" t="str">
            <v>Hourly Full Time</v>
          </cell>
          <cell r="H4077" t="str">
            <v>Products - R&amp;D</v>
          </cell>
          <cell r="I4077" t="str">
            <v>SAN CARLOS</v>
          </cell>
          <cell r="J4077" t="str">
            <v>United States</v>
          </cell>
          <cell r="K4077">
            <v>43613</v>
          </cell>
          <cell r="L4077" t="str">
            <v>WH</v>
          </cell>
          <cell r="M4077" t="str">
            <v>D61P</v>
          </cell>
          <cell r="N4077" t="str">
            <v>D</v>
          </cell>
          <cell r="O4077" t="str">
            <v>6</v>
          </cell>
          <cell r="P4077" t="str">
            <v>Regular</v>
          </cell>
          <cell r="Q4077" t="str"/>
          <cell r="S4077">
            <v>1</v>
          </cell>
          <cell r="U4077" t="str">
            <v>USD</v>
          </cell>
          <cell r="V4077" t="str">
            <v>Products - R&amp;D</v>
          </cell>
          <cell r="W4077" t="str">
            <v>Dorit Dor</v>
          </cell>
          <cell r="Y4077" t="str">
            <v>Eligible</v>
          </cell>
          <cell r="Z4077">
            <v>103000.07</v>
          </cell>
          <cell r="AA4077">
            <v>103000.07</v>
          </cell>
          <cell r="AB4077">
            <v>103000.07</v>
          </cell>
          <cell r="AC4077">
            <v>103000.07</v>
          </cell>
          <cell r="AD4077">
            <v>3</v>
          </cell>
          <cell r="AE4077" t="str">
            <v>D61</v>
          </cell>
          <cell r="AF4077">
            <v>95000</v>
          </cell>
          <cell r="AG4077">
            <v>140000</v>
          </cell>
          <cell r="AH4077">
            <v>0.17</v>
          </cell>
          <cell r="AI4077">
            <v>2</v>
          </cell>
          <cell r="AJ4077">
            <v>0</v>
          </cell>
          <cell r="AK4077">
            <v>106090.0721</v>
          </cell>
          <cell r="AL4077">
            <v>3.0000000000000027E-2</v>
          </cell>
          <cell r="AM4077">
            <v>106090.0721</v>
          </cell>
          <cell r="AN4077">
            <v>3090.0020999999979</v>
          </cell>
          <cell r="AO4077">
            <v>-0.24221377071428563</v>
          </cell>
          <cell r="AQ4077">
            <v>41600.14</v>
          </cell>
          <cell r="AR4077">
            <v>550000.15999999992</v>
          </cell>
          <cell r="AS4077">
            <v>0.12</v>
          </cell>
          <cell r="AT4077">
            <v>1</v>
          </cell>
          <cell r="AU4077">
            <v>0</v>
          </cell>
          <cell r="AV4077">
            <v>106090.0721</v>
          </cell>
          <cell r="AW4077">
            <v>106090.0721</v>
          </cell>
          <cell r="AX4077">
            <v>3.0000000000000027E-2</v>
          </cell>
          <cell r="AY4077">
            <v>3090.0020999999979</v>
          </cell>
          <cell r="AZ4077" t="str">
            <v>Target Bonus</v>
          </cell>
          <cell r="BA4077" t="str">
            <v>Target BonusEligible</v>
          </cell>
          <cell r="BB4077" t="str">
            <v>Target BonusUnited States</v>
          </cell>
          <cell r="BC4077" t="str">
            <v xml:space="preserve">Target BonusUnited States </v>
          </cell>
          <cell r="BD4077" t="str">
            <v>D61</v>
          </cell>
          <cell r="BF4077">
            <v>8583.3391666666666</v>
          </cell>
          <cell r="BG4077">
            <v>5945.2054794520545</v>
          </cell>
          <cell r="BH4077">
            <v>3</v>
          </cell>
          <cell r="BJ4077">
            <v>11000</v>
          </cell>
          <cell r="BK4077">
            <v>11000</v>
          </cell>
          <cell r="BL4077">
            <v>11000</v>
          </cell>
        </row>
        <row r="4078">
          <cell r="B4078">
            <v>19876</v>
          </cell>
          <cell r="C4078">
            <v>14934</v>
          </cell>
          <cell r="E4078" t="str">
            <v>Ryan Hong</v>
          </cell>
          <cell r="F4078" t="str">
            <v>Software Engineer</v>
          </cell>
          <cell r="G4078" t="str">
            <v>Hourly Full Time</v>
          </cell>
          <cell r="H4078" t="str">
            <v>Products - R&amp;D</v>
          </cell>
          <cell r="I4078" t="str">
            <v>SAN CARLOS</v>
          </cell>
          <cell r="J4078" t="str">
            <v>United States</v>
          </cell>
          <cell r="K4078">
            <v>43591</v>
          </cell>
          <cell r="L4078" t="str">
            <v>WH</v>
          </cell>
          <cell r="M4078" t="str">
            <v>D61P</v>
          </cell>
          <cell r="N4078" t="str">
            <v>D</v>
          </cell>
          <cell r="O4078" t="str">
            <v>6</v>
          </cell>
          <cell r="P4078" t="str">
            <v>Regular</v>
          </cell>
          <cell r="Q4078" t="str"/>
          <cell r="S4078">
            <v>1</v>
          </cell>
          <cell r="U4078" t="str">
            <v>USD</v>
          </cell>
          <cell r="V4078" t="str">
            <v>Products - R&amp;D</v>
          </cell>
          <cell r="W4078" t="str">
            <v>Dorit Dor</v>
          </cell>
          <cell r="Y4078" t="str">
            <v>Eligible</v>
          </cell>
          <cell r="Z4078">
            <v>106000.17</v>
          </cell>
          <cell r="AA4078">
            <v>106000.17</v>
          </cell>
          <cell r="AB4078">
            <v>106000.17</v>
          </cell>
          <cell r="AC4078">
            <v>106000.17</v>
          </cell>
          <cell r="AD4078">
            <v>3</v>
          </cell>
          <cell r="AE4078" t="str">
            <v>D61</v>
          </cell>
          <cell r="AF4078">
            <v>95000</v>
          </cell>
          <cell r="AG4078">
            <v>140000</v>
          </cell>
          <cell r="AH4078">
            <v>0.24</v>
          </cell>
          <cell r="AI4078">
            <v>2</v>
          </cell>
          <cell r="AJ4078">
            <v>0</v>
          </cell>
          <cell r="AK4078">
            <v>109180.17510000001</v>
          </cell>
          <cell r="AL4078">
            <v>3.0000000000000027E-2</v>
          </cell>
          <cell r="AM4078">
            <v>109180.17510000001</v>
          </cell>
          <cell r="AN4078">
            <v>3180.0051000000094</v>
          </cell>
          <cell r="AO4078">
            <v>-0.22014160642857139</v>
          </cell>
          <cell r="AQ4078">
            <v>41600.14</v>
          </cell>
          <cell r="AR4078">
            <v>550000.15999999992</v>
          </cell>
          <cell r="AS4078">
            <v>0.12</v>
          </cell>
          <cell r="AT4078">
            <v>1</v>
          </cell>
          <cell r="AU4078">
            <v>0</v>
          </cell>
          <cell r="AV4078">
            <v>109180.17510000001</v>
          </cell>
          <cell r="AW4078">
            <v>109180.17510000001</v>
          </cell>
          <cell r="AX4078">
            <v>3.0000000000000027E-2</v>
          </cell>
          <cell r="AY4078">
            <v>3180.0051000000094</v>
          </cell>
          <cell r="AZ4078" t="str">
            <v>Target Bonus</v>
          </cell>
          <cell r="BA4078" t="str">
            <v>Target BonusEligible</v>
          </cell>
          <cell r="BB4078" t="str">
            <v>Target BonusUnited States</v>
          </cell>
          <cell r="BC4078" t="str">
            <v xml:space="preserve">Target BonusUnited States </v>
          </cell>
          <cell r="BD4078" t="str">
            <v>D61</v>
          </cell>
          <cell r="BF4078">
            <v>8833.3474999999999</v>
          </cell>
          <cell r="BG4078">
            <v>6547.9452054794519</v>
          </cell>
          <cell r="BH4078">
            <v>3</v>
          </cell>
          <cell r="BJ4078">
            <v>11000</v>
          </cell>
          <cell r="BK4078">
            <v>11000</v>
          </cell>
          <cell r="BL4078">
            <v>11000</v>
          </cell>
        </row>
        <row r="4079">
          <cell r="B4079">
            <v>19900</v>
          </cell>
          <cell r="C4079">
            <v>14958</v>
          </cell>
          <cell r="E4079" t="str">
            <v>Brent Gingell</v>
          </cell>
          <cell r="F4079" t="str">
            <v>Software Engineer</v>
          </cell>
          <cell r="G4079" t="str">
            <v>Hourly Full Time</v>
          </cell>
          <cell r="H4079" t="str">
            <v>Products - R&amp;D</v>
          </cell>
          <cell r="I4079" t="str">
            <v>SAN CARLOS</v>
          </cell>
          <cell r="J4079" t="str">
            <v>United States</v>
          </cell>
          <cell r="K4079">
            <v>43689</v>
          </cell>
          <cell r="L4079" t="str">
            <v>WH</v>
          </cell>
          <cell r="M4079" t="str">
            <v>D61P</v>
          </cell>
          <cell r="N4079" t="str">
            <v>D</v>
          </cell>
          <cell r="O4079" t="str">
            <v>6</v>
          </cell>
          <cell r="P4079" t="str">
            <v>Regular</v>
          </cell>
          <cell r="Q4079" t="str"/>
          <cell r="S4079">
            <v>1</v>
          </cell>
          <cell r="U4079" t="str">
            <v>USD</v>
          </cell>
          <cell r="V4079" t="str">
            <v>Products - R&amp;D</v>
          </cell>
          <cell r="W4079" t="str">
            <v>Dorit Dor</v>
          </cell>
          <cell r="Y4079" t="str">
            <v>Eligible</v>
          </cell>
          <cell r="Z4079">
            <v>104000.06</v>
          </cell>
          <cell r="AA4079">
            <v>104000.06</v>
          </cell>
          <cell r="AB4079">
            <v>104000.06</v>
          </cell>
          <cell r="AC4079">
            <v>104000.06</v>
          </cell>
          <cell r="AD4079">
            <v>5</v>
          </cell>
          <cell r="AE4079" t="str">
            <v>D61</v>
          </cell>
          <cell r="AF4079">
            <v>95000</v>
          </cell>
          <cell r="AG4079">
            <v>140000</v>
          </cell>
          <cell r="AH4079">
            <v>0.2</v>
          </cell>
          <cell r="AI4079">
            <v>2</v>
          </cell>
          <cell r="AJ4079">
            <v>0</v>
          </cell>
          <cell r="AK4079">
            <v>112320.06480000001</v>
          </cell>
          <cell r="AL4079">
            <v>8.0000000000000071E-2</v>
          </cell>
          <cell r="AM4079">
            <v>112320.06480000001</v>
          </cell>
          <cell r="AN4079">
            <v>8320.0048000000097</v>
          </cell>
          <cell r="AO4079">
            <v>-0.19771382285714278</v>
          </cell>
          <cell r="AQ4079">
            <v>41600.14</v>
          </cell>
          <cell r="AR4079">
            <v>550000.15999999992</v>
          </cell>
          <cell r="AS4079">
            <v>0.12</v>
          </cell>
          <cell r="AT4079">
            <v>1</v>
          </cell>
          <cell r="AU4079">
            <v>0</v>
          </cell>
          <cell r="AV4079">
            <v>112320.06480000001</v>
          </cell>
          <cell r="AW4079">
            <v>112320.06480000001</v>
          </cell>
          <cell r="AX4079">
            <v>8.0000000000000071E-2</v>
          </cell>
          <cell r="AY4079">
            <v>8320.0048000000097</v>
          </cell>
          <cell r="AZ4079" t="str">
            <v>Target Bonus</v>
          </cell>
          <cell r="BA4079" t="str">
            <v>Target BonusEligible</v>
          </cell>
          <cell r="BB4079" t="str">
            <v>Target BonusUnited States</v>
          </cell>
          <cell r="BC4079" t="str">
            <v xml:space="preserve">Target BonusUnited States </v>
          </cell>
          <cell r="BD4079" t="str">
            <v>D61</v>
          </cell>
          <cell r="BF4079">
            <v>8666.6716666666671</v>
          </cell>
          <cell r="BG4079">
            <v>3863.0136986301372</v>
          </cell>
          <cell r="BH4079">
            <v>3</v>
          </cell>
          <cell r="BJ4079">
            <v>10000</v>
          </cell>
          <cell r="BK4079">
            <v>10000</v>
          </cell>
          <cell r="BL4079">
            <v>12500</v>
          </cell>
        </row>
        <row r="4080">
          <cell r="B4080">
            <v>19915</v>
          </cell>
          <cell r="C4080">
            <v>14973</v>
          </cell>
          <cell r="E4080" t="str">
            <v>Cortnie Graham</v>
          </cell>
          <cell r="F4080" t="str">
            <v>Software Engineer</v>
          </cell>
          <cell r="G4080" t="str">
            <v>Hourly Full Time</v>
          </cell>
          <cell r="H4080" t="str">
            <v>Products - R&amp;D</v>
          </cell>
          <cell r="I4080" t="str">
            <v>SAN CARLOS</v>
          </cell>
          <cell r="J4080" t="str">
            <v>United States</v>
          </cell>
          <cell r="K4080">
            <v>43605</v>
          </cell>
          <cell r="L4080" t="str">
            <v>WH</v>
          </cell>
          <cell r="M4080" t="str">
            <v>D61P</v>
          </cell>
          <cell r="N4080" t="str">
            <v>D</v>
          </cell>
          <cell r="O4080" t="str">
            <v>6</v>
          </cell>
          <cell r="P4080" t="str">
            <v>Regular</v>
          </cell>
          <cell r="Q4080" t="str"/>
          <cell r="S4080">
            <v>1</v>
          </cell>
          <cell r="U4080" t="str">
            <v>USD</v>
          </cell>
          <cell r="V4080" t="str">
            <v>Products - R&amp;D</v>
          </cell>
          <cell r="W4080" t="str">
            <v>Dorit Dor</v>
          </cell>
          <cell r="Y4080" t="str">
            <v>Eligible</v>
          </cell>
          <cell r="Z4080">
            <v>98000.07</v>
          </cell>
          <cell r="AA4080">
            <v>98000.07</v>
          </cell>
          <cell r="AB4080">
            <v>98000.07</v>
          </cell>
          <cell r="AC4080">
            <v>98000.07</v>
          </cell>
          <cell r="AD4080">
            <v>3</v>
          </cell>
          <cell r="AE4080" t="str">
            <v>D61</v>
          </cell>
          <cell r="AF4080">
            <v>95000</v>
          </cell>
          <cell r="AG4080">
            <v>140000</v>
          </cell>
          <cell r="AH4080">
            <v>0.06</v>
          </cell>
          <cell r="AI4080">
            <v>1</v>
          </cell>
          <cell r="AJ4080">
            <v>0</v>
          </cell>
          <cell r="AK4080">
            <v>101920.07280000001</v>
          </cell>
          <cell r="AL4080">
            <v>4.0000000000000036E-2</v>
          </cell>
          <cell r="AM4080">
            <v>101920.07280000001</v>
          </cell>
          <cell r="AN4080">
            <v>3920.002800000002</v>
          </cell>
          <cell r="AO4080">
            <v>-0.27199947999999996</v>
          </cell>
          <cell r="AQ4080">
            <v>41600.14</v>
          </cell>
          <cell r="AR4080">
            <v>550000.15999999992</v>
          </cell>
          <cell r="AS4080">
            <v>0.11</v>
          </cell>
          <cell r="AT4080">
            <v>1</v>
          </cell>
          <cell r="AU4080">
            <v>0</v>
          </cell>
          <cell r="AV4080">
            <v>101920.07280000001</v>
          </cell>
          <cell r="AW4080">
            <v>101920.07280000001</v>
          </cell>
          <cell r="AX4080">
            <v>4.0000000000000036E-2</v>
          </cell>
          <cell r="AY4080">
            <v>3920.002800000002</v>
          </cell>
          <cell r="AZ4080" t="str">
            <v>Target Bonus</v>
          </cell>
          <cell r="BA4080" t="str">
            <v>Target BonusEligible</v>
          </cell>
          <cell r="BB4080" t="str">
            <v>Target BonusUnited States</v>
          </cell>
          <cell r="BC4080" t="str">
            <v xml:space="preserve">Target BonusUnited States </v>
          </cell>
          <cell r="BD4080" t="str">
            <v>D61</v>
          </cell>
          <cell r="BF4080">
            <v>8166.6725000000006</v>
          </cell>
          <cell r="BG4080">
            <v>3082.1917808219177</v>
          </cell>
          <cell r="BH4080">
            <v>3</v>
          </cell>
          <cell r="BJ4080">
            <v>6000</v>
          </cell>
          <cell r="BK4080">
            <v>6000</v>
          </cell>
          <cell r="BL4080">
            <v>6000</v>
          </cell>
        </row>
        <row r="4081">
          <cell r="B4081">
            <v>20253</v>
          </cell>
          <cell r="C4081">
            <v>15342</v>
          </cell>
          <cell r="E4081" t="str">
            <v>Jacob Rogers</v>
          </cell>
          <cell r="F4081" t="str">
            <v>Software Engineer</v>
          </cell>
          <cell r="G4081" t="str">
            <v>Hourly Full Time</v>
          </cell>
          <cell r="H4081" t="str">
            <v>Products - R&amp;D</v>
          </cell>
          <cell r="I4081" t="str">
            <v>SAN CARLOS</v>
          </cell>
          <cell r="J4081" t="str">
            <v>United States</v>
          </cell>
          <cell r="K4081">
            <v>43696</v>
          </cell>
          <cell r="L4081" t="str">
            <v>WH</v>
          </cell>
          <cell r="M4081" t="str">
            <v>D61P</v>
          </cell>
          <cell r="N4081" t="str">
            <v>D</v>
          </cell>
          <cell r="O4081" t="str">
            <v>6</v>
          </cell>
          <cell r="P4081" t="str">
            <v>Regular</v>
          </cell>
          <cell r="Q4081" t="str"/>
          <cell r="S4081">
            <v>1</v>
          </cell>
          <cell r="U4081" t="str">
            <v>USD</v>
          </cell>
          <cell r="V4081" t="str">
            <v>Products - R&amp;D</v>
          </cell>
          <cell r="W4081" t="str">
            <v>Dorit Dor</v>
          </cell>
          <cell r="Y4081" t="str">
            <v>Eligible</v>
          </cell>
          <cell r="Z4081">
            <v>97000.07</v>
          </cell>
          <cell r="AA4081">
            <v>97000.07</v>
          </cell>
          <cell r="AB4081">
            <v>97000.07</v>
          </cell>
          <cell r="AC4081">
            <v>97000.07</v>
          </cell>
          <cell r="AD4081">
            <v>4</v>
          </cell>
          <cell r="AE4081" t="str">
            <v>D61</v>
          </cell>
          <cell r="AF4081">
            <v>95000</v>
          </cell>
          <cell r="AG4081">
            <v>140000</v>
          </cell>
          <cell r="AH4081">
            <v>0.04</v>
          </cell>
          <cell r="AI4081">
            <v>1</v>
          </cell>
          <cell r="AJ4081">
            <v>0</v>
          </cell>
          <cell r="AK4081">
            <v>102820.07420000002</v>
          </cell>
          <cell r="AL4081">
            <v>6.0000000000000053E-2</v>
          </cell>
          <cell r="AM4081">
            <v>102820.07420000002</v>
          </cell>
          <cell r="AN4081">
            <v>5820.0042000000103</v>
          </cell>
          <cell r="AO4081">
            <v>-0.26557089857142846</v>
          </cell>
          <cell r="AQ4081">
            <v>41600.14</v>
          </cell>
          <cell r="AR4081">
            <v>550000.15999999992</v>
          </cell>
          <cell r="AS4081">
            <v>0.1</v>
          </cell>
          <cell r="AT4081">
            <v>1</v>
          </cell>
          <cell r="AU4081">
            <v>0</v>
          </cell>
          <cell r="AV4081">
            <v>102820.07420000002</v>
          </cell>
          <cell r="AW4081">
            <v>102820.07420000002</v>
          </cell>
          <cell r="AX4081">
            <v>6.0000000000000053E-2</v>
          </cell>
          <cell r="AY4081">
            <v>5820.0042000000103</v>
          </cell>
          <cell r="AZ4081" t="str">
            <v>Target Bonus</v>
          </cell>
          <cell r="BA4081" t="str">
            <v>Target BonusEligible</v>
          </cell>
          <cell r="BB4081" t="str">
            <v>Target BonusUnited States</v>
          </cell>
          <cell r="BC4081" t="str">
            <v xml:space="preserve">Target BonusUnited States </v>
          </cell>
          <cell r="BD4081" t="str">
            <v>D61</v>
          </cell>
          <cell r="BF4081">
            <v>8083.3391666666676</v>
          </cell>
          <cell r="BG4081">
            <v>1835.6164383561643</v>
          </cell>
          <cell r="BH4081">
            <v>3</v>
          </cell>
          <cell r="BJ4081">
            <v>5000</v>
          </cell>
          <cell r="BK4081">
            <v>5000</v>
          </cell>
          <cell r="BL4081">
            <v>5500</v>
          </cell>
        </row>
        <row r="4082">
          <cell r="B4082">
            <v>21171</v>
          </cell>
          <cell r="C4082">
            <v>16258</v>
          </cell>
          <cell r="E4082" t="str">
            <v>Jeries Dababneh</v>
          </cell>
          <cell r="F4082" t="str">
            <v>Software Engineer</v>
          </cell>
          <cell r="G4082" t="str">
            <v>Hourly Full Time</v>
          </cell>
          <cell r="H4082" t="str">
            <v>Products - R&amp;D</v>
          </cell>
          <cell r="I4082" t="str">
            <v>ROCKVILLE</v>
          </cell>
          <cell r="J4082" t="str">
            <v>United States</v>
          </cell>
          <cell r="K4082">
            <v>43990</v>
          </cell>
          <cell r="L4082" t="str">
            <v>WH</v>
          </cell>
          <cell r="M4082" t="str">
            <v>D61P</v>
          </cell>
          <cell r="N4082" t="str">
            <v>D</v>
          </cell>
          <cell r="O4082" t="str">
            <v>6</v>
          </cell>
          <cell r="P4082" t="str">
            <v>Regular</v>
          </cell>
          <cell r="Q4082" t="str"/>
          <cell r="S4082">
            <v>1</v>
          </cell>
          <cell r="U4082" t="str">
            <v>USD</v>
          </cell>
          <cell r="V4082" t="str">
            <v>Products - R&amp;D</v>
          </cell>
          <cell r="W4082" t="str">
            <v>Dorit Dor</v>
          </cell>
          <cell r="Y4082" t="str">
            <v>Eligible</v>
          </cell>
          <cell r="Z4082">
            <v>100000.07</v>
          </cell>
          <cell r="AA4082">
            <v>100000.07</v>
          </cell>
          <cell r="AB4082">
            <v>100000.07</v>
          </cell>
          <cell r="AC4082">
            <v>100000.07</v>
          </cell>
          <cell r="AD4082">
            <v>3</v>
          </cell>
          <cell r="AE4082" t="str">
            <v>D61</v>
          </cell>
          <cell r="AF4082">
            <v>95000</v>
          </cell>
          <cell r="AG4082">
            <v>140000</v>
          </cell>
          <cell r="AH4082">
            <v>0.11</v>
          </cell>
          <cell r="AI4082">
            <v>1</v>
          </cell>
          <cell r="AJ4082">
            <v>0</v>
          </cell>
          <cell r="AK4082">
            <v>104000.07280000001</v>
          </cell>
          <cell r="AL4082">
            <v>4.0000000000000036E-2</v>
          </cell>
          <cell r="AM4082">
            <v>104000.07280000001</v>
          </cell>
          <cell r="AN4082">
            <v>4000.002800000002</v>
          </cell>
          <cell r="AO4082">
            <v>-0.25714233714285706</v>
          </cell>
          <cell r="AQ4082">
            <v>41600.14</v>
          </cell>
          <cell r="AR4082">
            <v>550000.15999999992</v>
          </cell>
          <cell r="AS4082">
            <v>0.11</v>
          </cell>
          <cell r="AT4082">
            <v>1</v>
          </cell>
          <cell r="AU4082">
            <v>0</v>
          </cell>
          <cell r="AV4082">
            <v>104000.07280000001</v>
          </cell>
          <cell r="AW4082">
            <v>104000.07280000001</v>
          </cell>
          <cell r="AX4082">
            <v>4.0000000000000036E-2</v>
          </cell>
          <cell r="AY4082">
            <v>4000.002800000002</v>
          </cell>
          <cell r="AZ4082" t="str">
            <v>Target Bonus</v>
          </cell>
          <cell r="BA4082" t="str">
            <v>Target BonusEligible</v>
          </cell>
          <cell r="BB4082" t="str">
            <v>Target BonusUnited States</v>
          </cell>
          <cell r="BC4082" t="str">
            <v xml:space="preserve">Target BonusUnited States </v>
          </cell>
          <cell r="BD4082" t="str">
            <v>D61</v>
          </cell>
          <cell r="BF4082">
            <v>8333.3391666666666</v>
          </cell>
          <cell r="BJ4082">
            <v>10000</v>
          </cell>
          <cell r="BK4082">
            <v>10000</v>
          </cell>
          <cell r="BL4082">
            <v>10000</v>
          </cell>
        </row>
        <row r="4083">
          <cell r="B4083">
            <v>7750</v>
          </cell>
          <cell r="C4083">
            <v>6626</v>
          </cell>
          <cell r="E4083" t="str">
            <v>Joseph Horvath</v>
          </cell>
          <cell r="F4083" t="str">
            <v>Hardware Engineer</v>
          </cell>
          <cell r="G4083" t="str">
            <v>Employee</v>
          </cell>
          <cell r="H4083" t="str">
            <v>Products - R&amp;D</v>
          </cell>
          <cell r="I4083" t="str">
            <v>WALTHAM</v>
          </cell>
          <cell r="J4083" t="str">
            <v>United States</v>
          </cell>
          <cell r="K4083">
            <v>35114</v>
          </cell>
          <cell r="L4083" t="str">
            <v>WH</v>
          </cell>
          <cell r="M4083" t="str">
            <v>D41P</v>
          </cell>
          <cell r="N4083" t="str">
            <v>D</v>
          </cell>
          <cell r="O4083" t="str">
            <v>4</v>
          </cell>
          <cell r="P4083" t="str">
            <v>Regular</v>
          </cell>
          <cell r="Q4083" t="str"/>
          <cell r="S4083">
            <v>1</v>
          </cell>
          <cell r="U4083" t="str">
            <v>USD</v>
          </cell>
          <cell r="V4083" t="str">
            <v>Products - R&amp;D</v>
          </cell>
          <cell r="W4083" t="str">
            <v>Dorit Dor</v>
          </cell>
          <cell r="Y4083" t="str">
            <v>Eligible</v>
          </cell>
          <cell r="Z4083">
            <v>187800.08</v>
          </cell>
          <cell r="AA4083">
            <v>187800.08</v>
          </cell>
          <cell r="AB4083">
            <v>187800.08</v>
          </cell>
          <cell r="AC4083">
            <v>187800.08</v>
          </cell>
          <cell r="AD4083">
            <v>3</v>
          </cell>
          <cell r="AE4083" t="str">
            <v>D41</v>
          </cell>
          <cell r="AF4083">
            <v>165000</v>
          </cell>
          <cell r="AG4083">
            <v>245000</v>
          </cell>
          <cell r="AH4083">
            <v>0.28000000000000003</v>
          </cell>
          <cell r="AI4083">
            <v>2</v>
          </cell>
          <cell r="AJ4083">
            <v>0</v>
          </cell>
          <cell r="AK4083">
            <v>193434.08239999998</v>
          </cell>
          <cell r="AL4083">
            <v>3.0000000000000027E-2</v>
          </cell>
          <cell r="AM4083">
            <v>193434.08239999998</v>
          </cell>
          <cell r="AN4083">
            <v>5634.0023999999976</v>
          </cell>
          <cell r="AO4083">
            <v>-0.2104731330612245</v>
          </cell>
          <cell r="AQ4083">
            <v>41600.14</v>
          </cell>
          <cell r="AR4083">
            <v>550000.15999999992</v>
          </cell>
          <cell r="AS4083">
            <v>0.28000000000000003</v>
          </cell>
          <cell r="AT4083">
            <v>1</v>
          </cell>
          <cell r="AU4083">
            <v>0</v>
          </cell>
          <cell r="AV4083">
            <v>193434.08239999998</v>
          </cell>
          <cell r="AW4083">
            <v>193434.08239999998</v>
          </cell>
          <cell r="AX4083">
            <v>3.0000000000000027E-2</v>
          </cell>
          <cell r="AY4083">
            <v>5634.0023999999976</v>
          </cell>
          <cell r="AZ4083" t="str">
            <v>Target Bonus</v>
          </cell>
          <cell r="BA4083" t="str">
            <v>Target BonusEligible</v>
          </cell>
          <cell r="BB4083" t="str">
            <v>Target BonusUnited States</v>
          </cell>
          <cell r="BC4083" t="str">
            <v xml:space="preserve">Target BonusUnited States </v>
          </cell>
          <cell r="BD4083" t="str">
            <v>D41</v>
          </cell>
          <cell r="BF4083">
            <v>15650.006666666666</v>
          </cell>
          <cell r="BG4083">
            <v>23000</v>
          </cell>
          <cell r="BH4083">
            <v>3</v>
          </cell>
          <cell r="BJ4083">
            <v>23000</v>
          </cell>
          <cell r="BK4083">
            <v>23000</v>
          </cell>
          <cell r="BL4083">
            <v>23000</v>
          </cell>
        </row>
        <row r="4084">
          <cell r="B4084">
            <v>7755</v>
          </cell>
          <cell r="C4084">
            <v>6635</v>
          </cell>
          <cell r="E4084" t="str">
            <v>Jeannie Amedure</v>
          </cell>
          <cell r="F4084" t="str">
            <v>Team Leader, Hardware Design</v>
          </cell>
          <cell r="G4084" t="str">
            <v>Employee</v>
          </cell>
          <cell r="H4084" t="str">
            <v>Products - R&amp;D</v>
          </cell>
          <cell r="I4084" t="str">
            <v>WALTHAM</v>
          </cell>
          <cell r="J4084" t="str">
            <v>United States</v>
          </cell>
          <cell r="K4084">
            <v>35359</v>
          </cell>
          <cell r="L4084" t="str">
            <v>WH</v>
          </cell>
          <cell r="M4084" t="str">
            <v>D41M</v>
          </cell>
          <cell r="N4084" t="str">
            <v>D</v>
          </cell>
          <cell r="O4084" t="str">
            <v>4</v>
          </cell>
          <cell r="P4084" t="str">
            <v>Regular</v>
          </cell>
          <cell r="Q4084" t="str"/>
          <cell r="S4084">
            <v>1</v>
          </cell>
          <cell r="U4084" t="str">
            <v>USD</v>
          </cell>
          <cell r="V4084" t="str">
            <v>Products - R&amp;D</v>
          </cell>
          <cell r="W4084" t="str">
            <v>Dorit Dor</v>
          </cell>
          <cell r="Y4084" t="str">
            <v>Eligible</v>
          </cell>
          <cell r="Z4084">
            <v>214000.08</v>
          </cell>
          <cell r="AA4084">
            <v>214000.08</v>
          </cell>
          <cell r="AB4084">
            <v>214000.08</v>
          </cell>
          <cell r="AC4084">
            <v>214000.08</v>
          </cell>
          <cell r="AD4084">
            <v>3</v>
          </cell>
          <cell r="AE4084" t="str">
            <v>D41</v>
          </cell>
          <cell r="AF4084">
            <v>165000</v>
          </cell>
          <cell r="AG4084">
            <v>245000</v>
          </cell>
          <cell r="AH4084">
            <v>0.61</v>
          </cell>
          <cell r="AI4084">
            <v>3</v>
          </cell>
          <cell r="AJ4084">
            <v>0</v>
          </cell>
          <cell r="AK4084">
            <v>218280.0816</v>
          </cell>
          <cell r="AL4084">
            <v>2.0000000000000018E-2</v>
          </cell>
          <cell r="AM4084">
            <v>218280.0816</v>
          </cell>
          <cell r="AN4084">
            <v>4280.0016000000178</v>
          </cell>
          <cell r="AO4084">
            <v>-0.10906089142857145</v>
          </cell>
          <cell r="AQ4084">
            <v>41600.14</v>
          </cell>
          <cell r="AR4084">
            <v>550000.15999999992</v>
          </cell>
          <cell r="AS4084">
            <v>0.33</v>
          </cell>
          <cell r="AT4084">
            <v>1</v>
          </cell>
          <cell r="AU4084">
            <v>0</v>
          </cell>
          <cell r="AV4084">
            <v>218280.0816</v>
          </cell>
          <cell r="AW4084">
            <v>218280.0816</v>
          </cell>
          <cell r="AX4084">
            <v>2.0000000000000018E-2</v>
          </cell>
          <cell r="AY4084">
            <v>4280.0016000000178</v>
          </cell>
          <cell r="AZ4084" t="str">
            <v>Target Bonus</v>
          </cell>
          <cell r="BA4084" t="str">
            <v>Target BonusEligible</v>
          </cell>
          <cell r="BB4084" t="str">
            <v>Target BonusUnited States</v>
          </cell>
          <cell r="BC4084" t="str">
            <v xml:space="preserve">Target BonusUnited States </v>
          </cell>
          <cell r="BD4084" t="str">
            <v>D41</v>
          </cell>
          <cell r="BF4084">
            <v>17833.34</v>
          </cell>
          <cell r="BG4084">
            <v>26000</v>
          </cell>
          <cell r="BH4084">
            <v>4</v>
          </cell>
          <cell r="BJ4084">
            <v>24000</v>
          </cell>
          <cell r="BK4084">
            <v>24000</v>
          </cell>
          <cell r="BL4084">
            <v>24000</v>
          </cell>
        </row>
        <row r="4085">
          <cell r="B4085">
            <v>7916</v>
          </cell>
          <cell r="C4085">
            <v>6665</v>
          </cell>
          <cell r="E4085" t="str">
            <v>John Walach</v>
          </cell>
          <cell r="F4085" t="str">
            <v>Hardware Engineer</v>
          </cell>
          <cell r="G4085" t="str">
            <v>Employee</v>
          </cell>
          <cell r="H4085" t="str">
            <v>Products - R&amp;D</v>
          </cell>
          <cell r="I4085" t="str">
            <v>WALTHAM</v>
          </cell>
          <cell r="J4085" t="str">
            <v>United States</v>
          </cell>
          <cell r="K4085">
            <v>36493</v>
          </cell>
          <cell r="L4085" t="str">
            <v>WH</v>
          </cell>
          <cell r="M4085" t="str">
            <v>D41P</v>
          </cell>
          <cell r="N4085" t="str">
            <v>D</v>
          </cell>
          <cell r="O4085" t="str">
            <v>4</v>
          </cell>
          <cell r="P4085" t="str">
            <v>Regular</v>
          </cell>
          <cell r="Q4085" t="str"/>
          <cell r="S4085">
            <v>1</v>
          </cell>
          <cell r="U4085" t="str">
            <v>USD</v>
          </cell>
          <cell r="V4085" t="str">
            <v>Products - R&amp;D</v>
          </cell>
          <cell r="W4085" t="str">
            <v>Dorit Dor</v>
          </cell>
          <cell r="Y4085" t="str">
            <v>Eligible</v>
          </cell>
          <cell r="Z4085">
            <v>192000.16</v>
          </cell>
          <cell r="AA4085">
            <v>192000.16</v>
          </cell>
          <cell r="AB4085">
            <v>192000.16</v>
          </cell>
          <cell r="AC4085">
            <v>192000.16</v>
          </cell>
          <cell r="AD4085">
            <v>3</v>
          </cell>
          <cell r="AE4085" t="str">
            <v>D41</v>
          </cell>
          <cell r="AF4085">
            <v>165000</v>
          </cell>
          <cell r="AG4085">
            <v>245000</v>
          </cell>
          <cell r="AH4085">
            <v>0.33</v>
          </cell>
          <cell r="AI4085">
            <v>2</v>
          </cell>
          <cell r="AJ4085">
            <v>0</v>
          </cell>
          <cell r="AK4085">
            <v>197760.1648</v>
          </cell>
          <cell r="AL4085">
            <v>3.0000000000000027E-2</v>
          </cell>
          <cell r="AM4085">
            <v>197760.1648</v>
          </cell>
          <cell r="AN4085">
            <v>5760.0047999999952</v>
          </cell>
          <cell r="AO4085">
            <v>-0.19281565387755106</v>
          </cell>
          <cell r="AQ4085">
            <v>41600.14</v>
          </cell>
          <cell r="AR4085">
            <v>550000.15999999992</v>
          </cell>
          <cell r="AS4085">
            <v>0.28999999999999998</v>
          </cell>
          <cell r="AT4085">
            <v>1</v>
          </cell>
          <cell r="AU4085">
            <v>0</v>
          </cell>
          <cell r="AV4085">
            <v>197760.1648</v>
          </cell>
          <cell r="AW4085">
            <v>197760.1648</v>
          </cell>
          <cell r="AX4085">
            <v>3.0000000000000027E-2</v>
          </cell>
          <cell r="AY4085">
            <v>5760.0047999999952</v>
          </cell>
          <cell r="AZ4085" t="str">
            <v>Target Bonus</v>
          </cell>
          <cell r="BA4085" t="str">
            <v>Target BonusEligible</v>
          </cell>
          <cell r="BB4085" t="str">
            <v>Target BonusUnited States</v>
          </cell>
          <cell r="BC4085" t="str">
            <v xml:space="preserve">Target BonusUnited States </v>
          </cell>
          <cell r="BD4085" t="str">
            <v>D41</v>
          </cell>
          <cell r="BF4085">
            <v>16000.013333333334</v>
          </cell>
          <cell r="BG4085">
            <v>22000</v>
          </cell>
          <cell r="BH4085">
            <v>3</v>
          </cell>
          <cell r="BJ4085">
            <v>22000</v>
          </cell>
          <cell r="BK4085">
            <v>22000</v>
          </cell>
          <cell r="BL4085">
            <v>22000</v>
          </cell>
        </row>
        <row r="4086">
          <cell r="B4086">
            <v>7920</v>
          </cell>
          <cell r="C4086">
            <v>6684</v>
          </cell>
          <cell r="E4086" t="str">
            <v>James Allan</v>
          </cell>
          <cell r="F4086" t="str">
            <v>Hardware Engineer</v>
          </cell>
          <cell r="G4086" t="str">
            <v>Employee</v>
          </cell>
          <cell r="H4086" t="str">
            <v>Products - R&amp;D</v>
          </cell>
          <cell r="I4086" t="str">
            <v>WALTHAM</v>
          </cell>
          <cell r="J4086" t="str">
            <v>United States</v>
          </cell>
          <cell r="K4086">
            <v>36696</v>
          </cell>
          <cell r="L4086" t="str">
            <v>WH</v>
          </cell>
          <cell r="M4086" t="str">
            <v>D51P</v>
          </cell>
          <cell r="N4086" t="str">
            <v>D</v>
          </cell>
          <cell r="O4086" t="str">
            <v>5</v>
          </cell>
          <cell r="P4086" t="str">
            <v>Regular</v>
          </cell>
          <cell r="Q4086" t="str"/>
          <cell r="S4086">
            <v>1</v>
          </cell>
          <cell r="U4086" t="str">
            <v>USD</v>
          </cell>
          <cell r="V4086" t="str">
            <v>Products - R&amp;D</v>
          </cell>
          <cell r="W4086" t="str">
            <v>Dorit Dor</v>
          </cell>
          <cell r="Y4086" t="str">
            <v>Eligible</v>
          </cell>
          <cell r="Z4086">
            <v>150085</v>
          </cell>
          <cell r="AA4086">
            <v>150085</v>
          </cell>
          <cell r="AB4086">
            <v>150085</v>
          </cell>
          <cell r="AC4086">
            <v>150085</v>
          </cell>
          <cell r="AD4086">
            <v>3</v>
          </cell>
          <cell r="AE4086" t="str">
            <v>D51</v>
          </cell>
          <cell r="AF4086">
            <v>120000</v>
          </cell>
          <cell r="AG4086">
            <v>190000</v>
          </cell>
          <cell r="AH4086">
            <v>0.42</v>
          </cell>
          <cell r="AI4086">
            <v>2</v>
          </cell>
          <cell r="AJ4086">
            <v>0</v>
          </cell>
          <cell r="AK4086">
            <v>154587.55000000002</v>
          </cell>
          <cell r="AL4086">
            <v>3.0000000000000027E-2</v>
          </cell>
          <cell r="AM4086">
            <v>154587.55000000002</v>
          </cell>
          <cell r="AN4086">
            <v>4502.5500000000175</v>
          </cell>
          <cell r="AO4086">
            <v>-0.18638131578947359</v>
          </cell>
          <cell r="AQ4086">
            <v>41600.14</v>
          </cell>
          <cell r="AR4086">
            <v>550000.15999999992</v>
          </cell>
          <cell r="AS4086">
            <v>0.21</v>
          </cell>
          <cell r="AT4086">
            <v>1</v>
          </cell>
          <cell r="AU4086">
            <v>0</v>
          </cell>
          <cell r="AV4086">
            <v>154587.55000000002</v>
          </cell>
          <cell r="AW4086">
            <v>154587.55000000002</v>
          </cell>
          <cell r="AX4086">
            <v>3.0000000000000027E-2</v>
          </cell>
          <cell r="AY4086">
            <v>4502.5500000000175</v>
          </cell>
          <cell r="AZ4086" t="str">
            <v>Target Bonus</v>
          </cell>
          <cell r="BA4086" t="str">
            <v>Target BonusEligible</v>
          </cell>
          <cell r="BB4086" t="str">
            <v>Target BonusUnited States</v>
          </cell>
          <cell r="BC4086" t="str">
            <v xml:space="preserve">Target BonusUnited States </v>
          </cell>
          <cell r="BD4086" t="str">
            <v>D51</v>
          </cell>
          <cell r="BF4086">
            <v>12507.083333333334</v>
          </cell>
          <cell r="BG4086">
            <v>10000</v>
          </cell>
          <cell r="BH4086">
            <v>2</v>
          </cell>
          <cell r="BJ4086">
            <v>13585</v>
          </cell>
          <cell r="BK4086">
            <v>13585</v>
          </cell>
          <cell r="BL4086">
            <v>13585</v>
          </cell>
        </row>
        <row r="4087">
          <cell r="B4087">
            <v>20870</v>
          </cell>
          <cell r="C4087">
            <v>15957</v>
          </cell>
          <cell r="E4087" t="str">
            <v>Tham Le</v>
          </cell>
          <cell r="F4087" t="str">
            <v>Sr. QA Engineer</v>
          </cell>
          <cell r="G4087" t="str">
            <v>Employee</v>
          </cell>
          <cell r="H4087" t="str">
            <v>Products - R&amp;D</v>
          </cell>
          <cell r="I4087" t="str">
            <v>WALTHAM</v>
          </cell>
          <cell r="J4087" t="str">
            <v>United States</v>
          </cell>
          <cell r="K4087">
            <v>43843</v>
          </cell>
          <cell r="L4087" t="str">
            <v>WH</v>
          </cell>
          <cell r="M4087" t="str">
            <v>T46P</v>
          </cell>
          <cell r="N4087" t="str">
            <v>T</v>
          </cell>
          <cell r="O4087" t="str">
            <v>4</v>
          </cell>
          <cell r="P4087" t="str">
            <v>Regular</v>
          </cell>
          <cell r="Q4087" t="str"/>
          <cell r="S4087">
            <v>1</v>
          </cell>
          <cell r="U4087" t="str">
            <v>USD</v>
          </cell>
          <cell r="V4087" t="str">
            <v>Products - R&amp;D</v>
          </cell>
          <cell r="W4087" t="str">
            <v>Dorit Dor</v>
          </cell>
          <cell r="Y4087" t="str">
            <v>Eligible</v>
          </cell>
          <cell r="Z4087">
            <v>127000.08</v>
          </cell>
          <cell r="AA4087">
            <v>127000.08</v>
          </cell>
          <cell r="AB4087">
            <v>127000.08</v>
          </cell>
          <cell r="AC4087">
            <v>127000.08</v>
          </cell>
          <cell r="AD4087">
            <v>3</v>
          </cell>
          <cell r="AE4087" t="str">
            <v>T46</v>
          </cell>
          <cell r="AF4087">
            <v>125000</v>
          </cell>
          <cell r="AG4087">
            <v>180000</v>
          </cell>
          <cell r="AH4087">
            <v>0.03</v>
          </cell>
          <cell r="AI4087">
            <v>1</v>
          </cell>
          <cell r="AJ4087">
            <v>0</v>
          </cell>
          <cell r="AK4087">
            <v>132080.08319999999</v>
          </cell>
          <cell r="AL4087">
            <v>4.0000000000000036E-2</v>
          </cell>
          <cell r="AM4087">
            <v>132080.08319999999</v>
          </cell>
          <cell r="AN4087">
            <v>5080.0031999999919</v>
          </cell>
          <cell r="AO4087">
            <v>-0.26622176000000009</v>
          </cell>
          <cell r="AQ4087">
            <v>41600.14</v>
          </cell>
          <cell r="AR4087">
            <v>550000.15999999992</v>
          </cell>
          <cell r="AS4087">
            <v>0.16</v>
          </cell>
          <cell r="AT4087">
            <v>1</v>
          </cell>
          <cell r="AU4087">
            <v>0</v>
          </cell>
          <cell r="AV4087">
            <v>132080.08319999999</v>
          </cell>
          <cell r="AW4087">
            <v>132080.08319999999</v>
          </cell>
          <cell r="AX4087">
            <v>4.0000000000000036E-2</v>
          </cell>
          <cell r="AY4087">
            <v>5080.0031999999919</v>
          </cell>
          <cell r="AZ4087" t="str">
            <v>Target Bonus</v>
          </cell>
          <cell r="BA4087" t="str">
            <v>Target BonusEligible</v>
          </cell>
          <cell r="BB4087" t="str">
            <v>Target BonusUnited States</v>
          </cell>
          <cell r="BC4087" t="str">
            <v xml:space="preserve">Target BonusUnited States </v>
          </cell>
          <cell r="BD4087" t="str">
            <v>T46</v>
          </cell>
          <cell r="BF4087">
            <v>10583.34</v>
          </cell>
          <cell r="BJ4087">
            <v>12000</v>
          </cell>
          <cell r="BK4087">
            <v>12000</v>
          </cell>
          <cell r="BL4087">
            <v>12000</v>
          </cell>
        </row>
        <row r="4088">
          <cell r="B4088">
            <v>19217</v>
          </cell>
          <cell r="C4088">
            <v>14275</v>
          </cell>
          <cell r="E4088" t="str">
            <v>Leonardo Asseph</v>
          </cell>
          <cell r="F4088" t="str">
            <v>Hardware Engineer</v>
          </cell>
          <cell r="G4088" t="str">
            <v>Employee</v>
          </cell>
          <cell r="H4088" t="str">
            <v>Products - R&amp;D</v>
          </cell>
          <cell r="I4088" t="str">
            <v>WALTHAM</v>
          </cell>
          <cell r="J4088" t="str">
            <v>United States</v>
          </cell>
          <cell r="K4088">
            <v>43437</v>
          </cell>
          <cell r="L4088" t="str">
            <v>WH</v>
          </cell>
          <cell r="M4088" t="str">
            <v>D51P</v>
          </cell>
          <cell r="N4088" t="str">
            <v>D</v>
          </cell>
          <cell r="O4088" t="str">
            <v>5</v>
          </cell>
          <cell r="P4088" t="str">
            <v>Regular</v>
          </cell>
          <cell r="Q4088" t="str"/>
          <cell r="S4088">
            <v>1</v>
          </cell>
          <cell r="U4088" t="str">
            <v>USD</v>
          </cell>
          <cell r="V4088" t="str">
            <v>Products - R&amp;D</v>
          </cell>
          <cell r="W4088" t="str">
            <v>Dorit Dor</v>
          </cell>
          <cell r="Y4088" t="str">
            <v>Eligible</v>
          </cell>
          <cell r="Z4088">
            <v>90000.08</v>
          </cell>
          <cell r="AA4088">
            <v>90000.08</v>
          </cell>
          <cell r="AB4088">
            <v>90000.08</v>
          </cell>
          <cell r="AC4088">
            <v>90000.08</v>
          </cell>
          <cell r="AD4088">
            <v>3</v>
          </cell>
          <cell r="AE4088" t="str">
            <v>D51</v>
          </cell>
          <cell r="AF4088">
            <v>120000</v>
          </cell>
          <cell r="AG4088">
            <v>190000</v>
          </cell>
          <cell r="AH4088">
            <v>0</v>
          </cell>
          <cell r="AI4088">
            <v>1</v>
          </cell>
          <cell r="AJ4088">
            <v>0</v>
          </cell>
          <cell r="AK4088">
            <v>93600.083200000008</v>
          </cell>
          <cell r="AL4088">
            <v>4.0000000000000036E-2</v>
          </cell>
          <cell r="AM4088">
            <v>93600.083200000008</v>
          </cell>
          <cell r="AN4088">
            <v>3600.0032000000065</v>
          </cell>
          <cell r="AO4088">
            <v>-0.50736798315789478</v>
          </cell>
          <cell r="AQ4088">
            <v>41600.14</v>
          </cell>
          <cell r="AR4088">
            <v>550000.15999999992</v>
          </cell>
          <cell r="AS4088">
            <v>0.09</v>
          </cell>
          <cell r="AT4088">
            <v>1</v>
          </cell>
          <cell r="AU4088">
            <v>0</v>
          </cell>
          <cell r="AV4088">
            <v>93600.083200000008</v>
          </cell>
          <cell r="AW4088">
            <v>93600.083200000008</v>
          </cell>
          <cell r="AX4088">
            <v>4.0000000000000036E-2</v>
          </cell>
          <cell r="AY4088">
            <v>3600.0032000000065</v>
          </cell>
          <cell r="AZ4088" t="str">
            <v>Target Bonus</v>
          </cell>
          <cell r="BA4088" t="str">
            <v>Target BonusEligible</v>
          </cell>
          <cell r="BB4088" t="str">
            <v>Target BonusUnited States</v>
          </cell>
          <cell r="BC4088" t="str">
            <v xml:space="preserve">Target BonusUnited States </v>
          </cell>
          <cell r="BD4088" t="str">
            <v>D51</v>
          </cell>
          <cell r="BF4088">
            <v>7500.0066666666671</v>
          </cell>
          <cell r="BG4088">
            <v>5383.5616438356155</v>
          </cell>
          <cell r="BH4088">
            <v>3</v>
          </cell>
          <cell r="BJ4088">
            <v>5000</v>
          </cell>
          <cell r="BK4088">
            <v>5000</v>
          </cell>
          <cell r="BL4088">
            <v>5000</v>
          </cell>
        </row>
        <row r="4089">
          <cell r="B4089">
            <v>10949</v>
          </cell>
          <cell r="C4089">
            <v>90255</v>
          </cell>
          <cell r="E4089" t="str">
            <v>Brandon Pace</v>
          </cell>
          <cell r="F4089" t="str">
            <v>Software Developer</v>
          </cell>
          <cell r="G4089" t="str">
            <v>Employee</v>
          </cell>
          <cell r="H4089" t="str">
            <v>Products - R&amp;D</v>
          </cell>
          <cell r="I4089" t="str">
            <v>IRVING</v>
          </cell>
          <cell r="J4089" t="str">
            <v>United States</v>
          </cell>
          <cell r="K4089">
            <v>41309</v>
          </cell>
          <cell r="L4089" t="str">
            <v>WH</v>
          </cell>
          <cell r="M4089" t="str">
            <v>D51P</v>
          </cell>
          <cell r="N4089" t="str">
            <v>D</v>
          </cell>
          <cell r="O4089" t="str">
            <v>5</v>
          </cell>
          <cell r="P4089" t="str">
            <v>Regular</v>
          </cell>
          <cell r="S4089">
            <v>1</v>
          </cell>
          <cell r="U4089" t="str">
            <v>USD</v>
          </cell>
          <cell r="V4089" t="str">
            <v>Products - R&amp;D</v>
          </cell>
          <cell r="W4089" t="str">
            <v>Dorit Dor</v>
          </cell>
          <cell r="Y4089" t="str">
            <v>Eligible</v>
          </cell>
          <cell r="Z4089">
            <v>108000.16</v>
          </cell>
          <cell r="AA4089">
            <v>108000.16</v>
          </cell>
          <cell r="AB4089">
            <v>108000.16</v>
          </cell>
          <cell r="AC4089">
            <v>108000.16</v>
          </cell>
          <cell r="AD4089">
            <v>3</v>
          </cell>
          <cell r="AE4089" t="str">
            <v>D51</v>
          </cell>
          <cell r="AF4089">
            <v>100000</v>
          </cell>
          <cell r="AG4089">
            <v>130000</v>
          </cell>
          <cell r="AH4089">
            <v>0.26</v>
          </cell>
          <cell r="AI4089">
            <v>2</v>
          </cell>
          <cell r="AJ4089">
            <v>0</v>
          </cell>
          <cell r="AK4089">
            <v>111240.16480000001</v>
          </cell>
          <cell r="AL4089">
            <v>3.0000000000000027E-2</v>
          </cell>
          <cell r="AM4089">
            <v>111240.16480000001</v>
          </cell>
          <cell r="AN4089">
            <v>3240.0048000000097</v>
          </cell>
          <cell r="AO4089">
            <v>-0.14430642461538457</v>
          </cell>
          <cell r="AQ4089">
            <v>41600.14</v>
          </cell>
          <cell r="AR4089">
            <v>550000.15999999992</v>
          </cell>
          <cell r="AS4089">
            <v>0.13</v>
          </cell>
          <cell r="AT4089">
            <v>1</v>
          </cell>
          <cell r="AU4089">
            <v>0</v>
          </cell>
          <cell r="AV4089">
            <v>111240.16480000001</v>
          </cell>
          <cell r="AW4089">
            <v>111240.16480000001</v>
          </cell>
          <cell r="AX4089">
            <v>3.0000000000000027E-2</v>
          </cell>
          <cell r="AY4089">
            <v>3240.0048000000097</v>
          </cell>
          <cell r="AZ4089" t="str">
            <v>Target Bonus</v>
          </cell>
          <cell r="BA4089" t="str">
            <v>Target BonusEligible</v>
          </cell>
          <cell r="BB4089" t="str">
            <v>Target BonusUnited States</v>
          </cell>
          <cell r="BC4089" t="str">
            <v xml:space="preserve">Target BonusUnited States </v>
          </cell>
          <cell r="BD4089" t="str">
            <v>D51</v>
          </cell>
          <cell r="BF4089">
            <v>9000.0133333333342</v>
          </cell>
          <cell r="BG4089">
            <v>7000</v>
          </cell>
          <cell r="BH4089">
            <v>3</v>
          </cell>
          <cell r="BJ4089">
            <v>7000</v>
          </cell>
          <cell r="BK4089">
            <v>7000</v>
          </cell>
          <cell r="BL4089">
            <v>7000</v>
          </cell>
        </row>
        <row r="4090">
          <cell r="B4090">
            <v>12660</v>
          </cell>
          <cell r="C4090">
            <v>7681</v>
          </cell>
          <cell r="E4090" t="str">
            <v>Kyle Danielson</v>
          </cell>
          <cell r="F4090" t="str">
            <v>Software Developer</v>
          </cell>
          <cell r="G4090" t="str">
            <v>Employee</v>
          </cell>
          <cell r="H4090" t="str">
            <v>Products - R&amp;D</v>
          </cell>
          <cell r="I4090" t="str">
            <v>IRVING</v>
          </cell>
          <cell r="J4090" t="str">
            <v>United States</v>
          </cell>
          <cell r="K4090">
            <v>41953</v>
          </cell>
          <cell r="L4090" t="str">
            <v>WH</v>
          </cell>
          <cell r="M4090" t="str">
            <v>D51P</v>
          </cell>
          <cell r="N4090" t="str">
            <v>D</v>
          </cell>
          <cell r="O4090" t="str">
            <v>5</v>
          </cell>
          <cell r="P4090" t="str">
            <v>Regular</v>
          </cell>
          <cell r="S4090">
            <v>1</v>
          </cell>
          <cell r="U4090" t="str">
            <v>USD</v>
          </cell>
          <cell r="V4090" t="str">
            <v>Products - R&amp;D</v>
          </cell>
          <cell r="W4090" t="str">
            <v>Dorit Dor</v>
          </cell>
          <cell r="Y4090" t="str">
            <v>Eligible</v>
          </cell>
          <cell r="Z4090">
            <v>102000.16</v>
          </cell>
          <cell r="AA4090">
            <v>102000.16</v>
          </cell>
          <cell r="AB4090">
            <v>102000.16</v>
          </cell>
          <cell r="AC4090">
            <v>102000.16</v>
          </cell>
          <cell r="AD4090">
            <v>4</v>
          </cell>
          <cell r="AE4090" t="str">
            <v>D51</v>
          </cell>
          <cell r="AF4090">
            <v>100000</v>
          </cell>
          <cell r="AG4090">
            <v>130000</v>
          </cell>
          <cell r="AH4090">
            <v>0.06</v>
          </cell>
          <cell r="AI4090">
            <v>1</v>
          </cell>
          <cell r="AJ4090">
            <v>0</v>
          </cell>
          <cell r="AK4090">
            <v>108120.16960000001</v>
          </cell>
          <cell r="AL4090">
            <v>6.0000000000000053E-2</v>
          </cell>
          <cell r="AM4090">
            <v>108120.16960000001</v>
          </cell>
          <cell r="AN4090">
            <v>6120.0096000000049</v>
          </cell>
          <cell r="AO4090">
            <v>-0.16830638769230766</v>
          </cell>
          <cell r="AQ4090">
            <v>41600.14</v>
          </cell>
          <cell r="AR4090">
            <v>550000.15999999992</v>
          </cell>
          <cell r="AS4090">
            <v>0.11</v>
          </cell>
          <cell r="AT4090">
            <v>1</v>
          </cell>
          <cell r="AU4090">
            <v>0</v>
          </cell>
          <cell r="AV4090">
            <v>108120.16960000001</v>
          </cell>
          <cell r="AW4090">
            <v>108120.16960000001</v>
          </cell>
          <cell r="AX4090">
            <v>6.0000000000000053E-2</v>
          </cell>
          <cell r="AY4090">
            <v>6120.0096000000049</v>
          </cell>
          <cell r="AZ4090" t="str">
            <v>Target Bonus</v>
          </cell>
          <cell r="BA4090" t="str">
            <v>Target BonusEligible</v>
          </cell>
          <cell r="BB4090" t="str">
            <v>Target BonusUnited States</v>
          </cell>
          <cell r="BC4090" t="str">
            <v xml:space="preserve">Target BonusUnited States </v>
          </cell>
          <cell r="BD4090" t="str">
            <v>D51</v>
          </cell>
          <cell r="BF4090">
            <v>8500.0133333333342</v>
          </cell>
          <cell r="BG4090">
            <v>6250</v>
          </cell>
          <cell r="BH4090">
            <v>3</v>
          </cell>
          <cell r="BJ4090">
            <v>7000</v>
          </cell>
          <cell r="BK4090">
            <v>7000</v>
          </cell>
          <cell r="BL4090">
            <v>7700.0000000000009</v>
          </cell>
        </row>
        <row r="4091">
          <cell r="B4091">
            <v>12672</v>
          </cell>
          <cell r="C4091">
            <v>7693</v>
          </cell>
          <cell r="E4091" t="str">
            <v>Joshua Hatter</v>
          </cell>
          <cell r="F4091" t="str">
            <v>Software Developer</v>
          </cell>
          <cell r="G4091" t="str">
            <v>Employee</v>
          </cell>
          <cell r="H4091" t="str">
            <v>Products - R&amp;D</v>
          </cell>
          <cell r="I4091" t="str">
            <v>IRVING</v>
          </cell>
          <cell r="J4091" t="str">
            <v>United States</v>
          </cell>
          <cell r="K4091">
            <v>41953</v>
          </cell>
          <cell r="L4091" t="str">
            <v>WH</v>
          </cell>
          <cell r="M4091" t="str">
            <v>D51P</v>
          </cell>
          <cell r="N4091" t="str">
            <v>D</v>
          </cell>
          <cell r="O4091" t="str">
            <v>5</v>
          </cell>
          <cell r="P4091" t="str">
            <v>Regular</v>
          </cell>
          <cell r="S4091">
            <v>1</v>
          </cell>
          <cell r="U4091" t="str">
            <v>USD</v>
          </cell>
          <cell r="V4091" t="str">
            <v>Products - R&amp;D</v>
          </cell>
          <cell r="W4091" t="str">
            <v>Dorit Dor</v>
          </cell>
          <cell r="Y4091" t="str">
            <v>Eligible</v>
          </cell>
          <cell r="Z4091">
            <v>98800.16</v>
          </cell>
          <cell r="AA4091">
            <v>98800.16</v>
          </cell>
          <cell r="AB4091">
            <v>98800.16</v>
          </cell>
          <cell r="AC4091">
            <v>98800.16</v>
          </cell>
          <cell r="AD4091">
            <v>3</v>
          </cell>
          <cell r="AE4091" t="str">
            <v>D51</v>
          </cell>
          <cell r="AF4091">
            <v>100000</v>
          </cell>
          <cell r="AG4091">
            <v>130000</v>
          </cell>
          <cell r="AH4091">
            <v>0</v>
          </cell>
          <cell r="AI4091">
            <v>1</v>
          </cell>
          <cell r="AJ4091">
            <v>0</v>
          </cell>
          <cell r="AK4091">
            <v>102752.1664</v>
          </cell>
          <cell r="AL4091">
            <v>4.0000000000000036E-2</v>
          </cell>
          <cell r="AM4091">
            <v>102752.1664</v>
          </cell>
          <cell r="AN4091">
            <v>3952.0063999999984</v>
          </cell>
          <cell r="AO4091">
            <v>-0.20959872000000002</v>
          </cell>
          <cell r="AQ4091">
            <v>41600.14</v>
          </cell>
          <cell r="AR4091">
            <v>550000.15999999992</v>
          </cell>
          <cell r="AS4091">
            <v>0.11</v>
          </cell>
          <cell r="AT4091">
            <v>1</v>
          </cell>
          <cell r="AU4091">
            <v>0</v>
          </cell>
          <cell r="AV4091">
            <v>102752.1664</v>
          </cell>
          <cell r="AW4091">
            <v>102752.1664</v>
          </cell>
          <cell r="AX4091">
            <v>4.0000000000000036E-2</v>
          </cell>
          <cell r="AY4091">
            <v>3952.0063999999984</v>
          </cell>
          <cell r="AZ4091" t="str">
            <v>Target Bonus</v>
          </cell>
          <cell r="BA4091" t="str">
            <v>Target BonusEligible</v>
          </cell>
          <cell r="BB4091" t="str">
            <v>Target BonusUnited States</v>
          </cell>
          <cell r="BC4091" t="str">
            <v xml:space="preserve">Target BonusUnited States </v>
          </cell>
          <cell r="BD4091" t="str">
            <v>D51</v>
          </cell>
          <cell r="BF4091">
            <v>8233.3466666666664</v>
          </cell>
          <cell r="BG4091">
            <v>4500</v>
          </cell>
          <cell r="BH4091">
            <v>3</v>
          </cell>
          <cell r="BJ4091">
            <v>5000</v>
          </cell>
          <cell r="BK4091">
            <v>5000</v>
          </cell>
          <cell r="BL4091">
            <v>5000</v>
          </cell>
        </row>
        <row r="4092">
          <cell r="B4092">
            <v>5209</v>
          </cell>
          <cell r="C4092">
            <v>6028</v>
          </cell>
          <cell r="E4092" t="str">
            <v>Nitin Verma</v>
          </cell>
          <cell r="F4092" t="str">
            <v>Group Manager</v>
          </cell>
          <cell r="G4092" t="str">
            <v>Employee</v>
          </cell>
          <cell r="H4092" t="str">
            <v>Products - R&amp;D</v>
          </cell>
          <cell r="I4092" t="str">
            <v>SAN CARLOS</v>
          </cell>
          <cell r="J4092" t="str">
            <v>United States</v>
          </cell>
          <cell r="K4092">
            <v>39580</v>
          </cell>
          <cell r="L4092" t="str">
            <v>WH</v>
          </cell>
          <cell r="M4092" t="str">
            <v>D30M</v>
          </cell>
          <cell r="N4092" t="str">
            <v>D</v>
          </cell>
          <cell r="O4092" t="str">
            <v>3</v>
          </cell>
          <cell r="P4092" t="str">
            <v>Regular</v>
          </cell>
          <cell r="Q4092" t="str"/>
          <cell r="S4092">
            <v>1</v>
          </cell>
          <cell r="U4092" t="str">
            <v>USD</v>
          </cell>
          <cell r="V4092" t="str">
            <v>Products - R&amp;D</v>
          </cell>
          <cell r="W4092" t="str">
            <v>Dorit Dor</v>
          </cell>
          <cell r="Y4092" t="str">
            <v>Eligible</v>
          </cell>
          <cell r="Z4092">
            <v>223000.08</v>
          </cell>
          <cell r="AA4092">
            <v>223000.08</v>
          </cell>
          <cell r="AB4092">
            <v>223000.08</v>
          </cell>
          <cell r="AC4092">
            <v>223000.08</v>
          </cell>
          <cell r="AD4092">
            <v>3</v>
          </cell>
          <cell r="AE4092" t="str">
            <v>D30</v>
          </cell>
          <cell r="AF4092">
            <v>190000</v>
          </cell>
          <cell r="AG4092">
            <v>290000</v>
          </cell>
          <cell r="AH4092">
            <v>0.33</v>
          </cell>
          <cell r="AI4092">
            <v>2</v>
          </cell>
          <cell r="AJ4092">
            <v>0</v>
          </cell>
          <cell r="AK4092">
            <v>229690.08239999998</v>
          </cell>
          <cell r="AL4092">
            <v>3.0000000000000027E-2</v>
          </cell>
          <cell r="AM4092">
            <v>229690.08239999998</v>
          </cell>
          <cell r="AN4092">
            <v>6690.0023999999976</v>
          </cell>
          <cell r="AO4092">
            <v>-0.20796523310344828</v>
          </cell>
          <cell r="AQ4092">
            <v>41600.14</v>
          </cell>
          <cell r="AR4092">
            <v>550000.15999999992</v>
          </cell>
          <cell r="AS4092">
            <v>0.35</v>
          </cell>
          <cell r="AT4092">
            <v>1</v>
          </cell>
          <cell r="AU4092">
            <v>0</v>
          </cell>
          <cell r="AV4092">
            <v>229690.08239999998</v>
          </cell>
          <cell r="AW4092">
            <v>229690.08239999998</v>
          </cell>
          <cell r="AX4092">
            <v>3.0000000000000027E-2</v>
          </cell>
          <cell r="AY4092">
            <v>6690.0023999999976</v>
          </cell>
          <cell r="AZ4092" t="str">
            <v>Target Bonus</v>
          </cell>
          <cell r="BA4092" t="str">
            <v>Target BonusEligible</v>
          </cell>
          <cell r="BB4092" t="str">
            <v>Target BonusUnited States</v>
          </cell>
          <cell r="BC4092" t="str">
            <v xml:space="preserve">Target BonusUnited States </v>
          </cell>
          <cell r="BD4092" t="str">
            <v>D30</v>
          </cell>
          <cell r="BF4092">
            <v>18583.34</v>
          </cell>
          <cell r="BG4092">
            <v>44000</v>
          </cell>
          <cell r="BH4092">
            <v>3</v>
          </cell>
          <cell r="BJ4092">
            <v>45000</v>
          </cell>
          <cell r="BK4092">
            <v>45000</v>
          </cell>
          <cell r="BL4092">
            <v>45000</v>
          </cell>
        </row>
        <row r="4093">
          <cell r="B4093">
            <v>4497</v>
          </cell>
          <cell r="C4093">
            <v>5766</v>
          </cell>
          <cell r="E4093" t="str">
            <v>Kaveh Baharestan</v>
          </cell>
          <cell r="F4093" t="str">
            <v>Technology Leader</v>
          </cell>
          <cell r="G4093" t="str">
            <v>Employee</v>
          </cell>
          <cell r="H4093" t="str">
            <v>Products - R&amp;D</v>
          </cell>
          <cell r="I4093" t="str">
            <v>SAN CARLOS</v>
          </cell>
          <cell r="J4093" t="str">
            <v>United States</v>
          </cell>
          <cell r="K4093">
            <v>37011</v>
          </cell>
          <cell r="L4093" t="str">
            <v>WH</v>
          </cell>
          <cell r="M4093" t="str">
            <v>D30P</v>
          </cell>
          <cell r="N4093" t="str">
            <v>D</v>
          </cell>
          <cell r="O4093" t="str">
            <v>3</v>
          </cell>
          <cell r="P4093" t="str">
            <v>Regular</v>
          </cell>
          <cell r="Q4093" t="str"/>
          <cell r="S4093">
            <v>1</v>
          </cell>
          <cell r="U4093" t="str">
            <v>USD</v>
          </cell>
          <cell r="V4093" t="str">
            <v>Products - R&amp;D</v>
          </cell>
          <cell r="W4093" t="str">
            <v>Dorit Dor</v>
          </cell>
          <cell r="Y4093" t="str">
            <v>Eligible</v>
          </cell>
          <cell r="Z4093">
            <v>218000.16</v>
          </cell>
          <cell r="AA4093">
            <v>218000.16</v>
          </cell>
          <cell r="AB4093">
            <v>218000.16</v>
          </cell>
          <cell r="AC4093">
            <v>218000.16</v>
          </cell>
          <cell r="AD4093">
            <v>2</v>
          </cell>
          <cell r="AE4093" t="str">
            <v>D30</v>
          </cell>
          <cell r="AF4093">
            <v>190000</v>
          </cell>
          <cell r="AG4093">
            <v>290000</v>
          </cell>
          <cell r="AH4093">
            <v>0.28000000000000003</v>
          </cell>
          <cell r="AI4093">
            <v>2</v>
          </cell>
          <cell r="AJ4093">
            <v>0</v>
          </cell>
          <cell r="AK4093">
            <v>218000.16</v>
          </cell>
          <cell r="AL4093">
            <v>0</v>
          </cell>
          <cell r="AM4093">
            <v>218000.16</v>
          </cell>
          <cell r="AN4093">
            <v>0</v>
          </cell>
          <cell r="AO4093">
            <v>-0.24827531034482753</v>
          </cell>
          <cell r="AP4093" t="str">
            <v>Rated 2 - no recommendation</v>
          </cell>
          <cell r="AQ4093">
            <v>41600.14</v>
          </cell>
          <cell r="AR4093">
            <v>550000.15999999992</v>
          </cell>
          <cell r="AS4093">
            <v>0.34</v>
          </cell>
          <cell r="AT4093">
            <v>1</v>
          </cell>
          <cell r="AU4093">
            <v>0</v>
          </cell>
          <cell r="AV4093">
            <v>218000.16</v>
          </cell>
          <cell r="AW4093">
            <v>218000.16</v>
          </cell>
          <cell r="AX4093">
            <v>0</v>
          </cell>
          <cell r="AY4093">
            <v>0</v>
          </cell>
          <cell r="AZ4093" t="str">
            <v>Target Bonus</v>
          </cell>
          <cell r="BA4093" t="str">
            <v>Target BonusEligible</v>
          </cell>
          <cell r="BB4093" t="str">
            <v>Target BonusUnited States</v>
          </cell>
          <cell r="BC4093" t="str">
            <v xml:space="preserve">Target BonusUnited States </v>
          </cell>
          <cell r="BD4093" t="str">
            <v>D30</v>
          </cell>
          <cell r="BF4093">
            <v>18166.68</v>
          </cell>
          <cell r="BG4093">
            <v>28000</v>
          </cell>
          <cell r="BH4093">
            <v>4</v>
          </cell>
          <cell r="BJ4093">
            <v>30000</v>
          </cell>
          <cell r="BK4093">
            <v>30000</v>
          </cell>
          <cell r="BL4093">
            <v>12000</v>
          </cell>
        </row>
        <row r="4094">
          <cell r="B4094">
            <v>4511</v>
          </cell>
          <cell r="C4094">
            <v>5723</v>
          </cell>
          <cell r="E4094" t="str">
            <v>Kyle Kawamura</v>
          </cell>
          <cell r="F4094" t="str">
            <v>Senior Software Engineer</v>
          </cell>
          <cell r="G4094" t="str">
            <v>Employee</v>
          </cell>
          <cell r="H4094" t="str">
            <v>Products - R&amp;D</v>
          </cell>
          <cell r="I4094" t="str">
            <v>SAN CARLOS</v>
          </cell>
          <cell r="J4094" t="str">
            <v>United States</v>
          </cell>
          <cell r="K4094">
            <v>36334</v>
          </cell>
          <cell r="L4094" t="str">
            <v>WH</v>
          </cell>
          <cell r="M4094" t="str">
            <v>D51P</v>
          </cell>
          <cell r="N4094" t="str">
            <v>D</v>
          </cell>
          <cell r="O4094" t="str">
            <v>5</v>
          </cell>
          <cell r="P4094" t="str">
            <v>Regular</v>
          </cell>
          <cell r="Q4094" t="str"/>
          <cell r="S4094">
            <v>1</v>
          </cell>
          <cell r="U4094" t="str">
            <v>USD</v>
          </cell>
          <cell r="V4094" t="str">
            <v>Products - R&amp;D</v>
          </cell>
          <cell r="W4094" t="str">
            <v>Dorit Dor</v>
          </cell>
          <cell r="Y4094" t="str">
            <v>Eligible</v>
          </cell>
          <cell r="Z4094">
            <v>157000.07999999999</v>
          </cell>
          <cell r="AA4094">
            <v>157000.07999999999</v>
          </cell>
          <cell r="AB4094">
            <v>157000.07999999999</v>
          </cell>
          <cell r="AC4094">
            <v>157000.07999999999</v>
          </cell>
          <cell r="AD4094">
            <v>5</v>
          </cell>
          <cell r="AE4094" t="str">
            <v>D51</v>
          </cell>
          <cell r="AF4094">
            <v>120000</v>
          </cell>
          <cell r="AG4094">
            <v>190000</v>
          </cell>
          <cell r="AH4094">
            <v>0.52</v>
          </cell>
          <cell r="AI4094">
            <v>3</v>
          </cell>
          <cell r="AJ4094">
            <v>0</v>
          </cell>
          <cell r="AK4094">
            <v>166420.08479999998</v>
          </cell>
          <cell r="AL4094">
            <v>6.0000000000000053E-2</v>
          </cell>
          <cell r="AM4094">
            <v>166420.08479999998</v>
          </cell>
          <cell r="AN4094">
            <v>9420.0047999999952</v>
          </cell>
          <cell r="AO4094">
            <v>-0.12410481684210539</v>
          </cell>
          <cell r="AQ4094">
            <v>41600.14</v>
          </cell>
          <cell r="AR4094">
            <v>550000.15999999992</v>
          </cell>
          <cell r="AS4094">
            <v>0.22</v>
          </cell>
          <cell r="AT4094">
            <v>1</v>
          </cell>
          <cell r="AU4094">
            <v>0</v>
          </cell>
          <cell r="AV4094">
            <v>166420.08479999998</v>
          </cell>
          <cell r="AW4094">
            <v>166420.08479999998</v>
          </cell>
          <cell r="AX4094">
            <v>6.0000000000000053E-2</v>
          </cell>
          <cell r="AY4094">
            <v>9420.0047999999952</v>
          </cell>
          <cell r="AZ4094" t="str">
            <v>Target Bonus</v>
          </cell>
          <cell r="BA4094" t="str">
            <v>Target BonusEligible</v>
          </cell>
          <cell r="BB4094" t="str">
            <v>Target BonusUnited States</v>
          </cell>
          <cell r="BC4094" t="str">
            <v xml:space="preserve">Target BonusUnited States </v>
          </cell>
          <cell r="BD4094" t="str">
            <v>D51</v>
          </cell>
          <cell r="BF4094">
            <v>13083.339999999998</v>
          </cell>
          <cell r="BG4094">
            <v>10000</v>
          </cell>
          <cell r="BH4094">
            <v>4</v>
          </cell>
          <cell r="BJ4094">
            <v>12000</v>
          </cell>
          <cell r="BK4094">
            <v>12000</v>
          </cell>
          <cell r="BL4094">
            <v>15000</v>
          </cell>
        </row>
        <row r="4095">
          <cell r="B4095">
            <v>5152</v>
          </cell>
          <cell r="C4095">
            <v>6015</v>
          </cell>
          <cell r="E4095" t="str">
            <v>James Wilburn</v>
          </cell>
          <cell r="F4095" t="str">
            <v>Software Engineer</v>
          </cell>
          <cell r="G4095" t="str">
            <v>Employee</v>
          </cell>
          <cell r="H4095" t="str">
            <v>Products - R&amp;D</v>
          </cell>
          <cell r="I4095" t="str">
            <v>SAN CARLOS</v>
          </cell>
          <cell r="J4095" t="str">
            <v>United States</v>
          </cell>
          <cell r="K4095">
            <v>38481</v>
          </cell>
          <cell r="L4095" t="str">
            <v>WH</v>
          </cell>
          <cell r="M4095" t="str">
            <v>D51P</v>
          </cell>
          <cell r="N4095" t="str">
            <v>D</v>
          </cell>
          <cell r="O4095" t="str">
            <v>5</v>
          </cell>
          <cell r="P4095" t="str">
            <v>Regular</v>
          </cell>
          <cell r="Q4095" t="str"/>
          <cell r="S4095">
            <v>1</v>
          </cell>
          <cell r="U4095" t="str">
            <v>USD</v>
          </cell>
          <cell r="V4095" t="str">
            <v>Products - R&amp;D</v>
          </cell>
          <cell r="W4095" t="str">
            <v>Dorit Dor</v>
          </cell>
          <cell r="Y4095" t="str">
            <v>Eligible</v>
          </cell>
          <cell r="Z4095">
            <v>146000.07999999999</v>
          </cell>
          <cell r="AA4095">
            <v>146000.07999999999</v>
          </cell>
          <cell r="AB4095">
            <v>146000.07999999999</v>
          </cell>
          <cell r="AC4095">
            <v>146000.07999999999</v>
          </cell>
          <cell r="AD4095">
            <v>3</v>
          </cell>
          <cell r="AE4095" t="str">
            <v>D51</v>
          </cell>
          <cell r="AF4095">
            <v>120000</v>
          </cell>
          <cell r="AG4095">
            <v>190000</v>
          </cell>
          <cell r="AH4095">
            <v>0.37</v>
          </cell>
          <cell r="AI4095">
            <v>2</v>
          </cell>
          <cell r="AJ4095">
            <v>0</v>
          </cell>
          <cell r="AK4095">
            <v>150380.08239999998</v>
          </cell>
          <cell r="AL4095">
            <v>3.0000000000000027E-2</v>
          </cell>
          <cell r="AM4095">
            <v>150380.08239999998</v>
          </cell>
          <cell r="AN4095">
            <v>4380.0023999999976</v>
          </cell>
          <cell r="AO4095">
            <v>-0.20852588210526324</v>
          </cell>
          <cell r="AQ4095">
            <v>41600.14</v>
          </cell>
          <cell r="AR4095">
            <v>550000.15999999992</v>
          </cell>
          <cell r="AS4095">
            <v>0.2</v>
          </cell>
          <cell r="AT4095">
            <v>1</v>
          </cell>
          <cell r="AU4095">
            <v>0</v>
          </cell>
          <cell r="AV4095">
            <v>150380.08239999998</v>
          </cell>
          <cell r="AW4095">
            <v>150380.08239999998</v>
          </cell>
          <cell r="AX4095">
            <v>3.0000000000000027E-2</v>
          </cell>
          <cell r="AY4095">
            <v>4380.0023999999976</v>
          </cell>
          <cell r="AZ4095" t="str">
            <v>Target Bonus</v>
          </cell>
          <cell r="BA4095" t="str">
            <v>Target BonusEligible</v>
          </cell>
          <cell r="BB4095" t="str">
            <v>Target BonusUnited States</v>
          </cell>
          <cell r="BC4095" t="str">
            <v xml:space="preserve">Target BonusUnited States </v>
          </cell>
          <cell r="BD4095" t="str">
            <v>D51</v>
          </cell>
          <cell r="BF4095">
            <v>12166.673333333332</v>
          </cell>
          <cell r="BG4095">
            <v>9000</v>
          </cell>
          <cell r="BH4095">
            <v>3</v>
          </cell>
          <cell r="BJ4095">
            <v>10000</v>
          </cell>
          <cell r="BK4095">
            <v>10000</v>
          </cell>
          <cell r="BL4095">
            <v>10000</v>
          </cell>
        </row>
        <row r="4096">
          <cell r="B4096">
            <v>21390</v>
          </cell>
          <cell r="C4096">
            <v>16477</v>
          </cell>
          <cell r="E4096" t="str">
            <v>Vachagan Hovhannisyan</v>
          </cell>
          <cell r="F4096" t="str">
            <v>Technology Leader</v>
          </cell>
          <cell r="G4096" t="str">
            <v>Employee</v>
          </cell>
          <cell r="H4096" t="str">
            <v>Products - R&amp;D</v>
          </cell>
          <cell r="I4096" t="str">
            <v>SAN CARLOS</v>
          </cell>
          <cell r="J4096" t="str">
            <v>United States</v>
          </cell>
          <cell r="K4096">
            <v>43990</v>
          </cell>
          <cell r="L4096" t="str">
            <v>WH</v>
          </cell>
          <cell r="M4096" t="str">
            <v>D41P</v>
          </cell>
          <cell r="N4096" t="str">
            <v>D</v>
          </cell>
          <cell r="O4096" t="str">
            <v>4</v>
          </cell>
          <cell r="P4096" t="str">
            <v>Regular</v>
          </cell>
          <cell r="Q4096" t="str"/>
          <cell r="S4096">
            <v>1</v>
          </cell>
          <cell r="U4096" t="str">
            <v>USD</v>
          </cell>
          <cell r="V4096" t="str">
            <v>Products - R&amp;D</v>
          </cell>
          <cell r="W4096" t="str">
            <v>Dorit Dor</v>
          </cell>
          <cell r="Y4096" t="str">
            <v>Eligible</v>
          </cell>
          <cell r="Z4096">
            <v>216000.16</v>
          </cell>
          <cell r="AA4096">
            <v>216000.16</v>
          </cell>
          <cell r="AB4096">
            <v>216000.16</v>
          </cell>
          <cell r="AC4096">
            <v>216000.16</v>
          </cell>
          <cell r="AD4096">
            <v>3</v>
          </cell>
          <cell r="AE4096" t="str">
            <v>D41</v>
          </cell>
          <cell r="AF4096">
            <v>165000</v>
          </cell>
          <cell r="AG4096">
            <v>245000</v>
          </cell>
          <cell r="AH4096">
            <v>0.63</v>
          </cell>
          <cell r="AI4096">
            <v>3</v>
          </cell>
          <cell r="AJ4096">
            <v>0</v>
          </cell>
          <cell r="AK4096">
            <v>220320.16320000001</v>
          </cell>
          <cell r="AL4096">
            <v>2.0000000000000018E-2</v>
          </cell>
          <cell r="AM4096">
            <v>220320.16320000001</v>
          </cell>
          <cell r="AN4096">
            <v>4320.0032000000065</v>
          </cell>
          <cell r="AO4096">
            <v>-0.10073402775510198</v>
          </cell>
          <cell r="AQ4096">
            <v>41600.14</v>
          </cell>
          <cell r="AR4096">
            <v>550000.15999999992</v>
          </cell>
          <cell r="AS4096">
            <v>0.34</v>
          </cell>
          <cell r="AT4096">
            <v>1</v>
          </cell>
          <cell r="AU4096">
            <v>0</v>
          </cell>
          <cell r="AV4096">
            <v>220320.16320000001</v>
          </cell>
          <cell r="AW4096">
            <v>220320.16320000001</v>
          </cell>
          <cell r="AX4096">
            <v>2.0000000000000018E-2</v>
          </cell>
          <cell r="AY4096">
            <v>4320.0032000000065</v>
          </cell>
          <cell r="AZ4096" t="str">
            <v>Target Bonus</v>
          </cell>
          <cell r="BA4096" t="str">
            <v>Target BonusEligible</v>
          </cell>
          <cell r="BB4096" t="str">
            <v>Target BonusUnited States</v>
          </cell>
          <cell r="BC4096" t="str">
            <v xml:space="preserve">Target BonusUnited States </v>
          </cell>
          <cell r="BD4096" t="str">
            <v>D41</v>
          </cell>
          <cell r="BF4096">
            <v>18000.013333333332</v>
          </cell>
          <cell r="BJ4096">
            <v>16000</v>
          </cell>
          <cell r="BK4096">
            <v>16000</v>
          </cell>
          <cell r="BL4096">
            <v>16000</v>
          </cell>
        </row>
        <row r="4097">
          <cell r="B4097">
            <v>21340</v>
          </cell>
          <cell r="C4097">
            <v>16427</v>
          </cell>
          <cell r="E4097" t="str">
            <v>Steven Weiss</v>
          </cell>
          <cell r="F4097" t="str">
            <v>Strategic Deals &amp; Proposal Manager</v>
          </cell>
          <cell r="G4097" t="str">
            <v>Employee</v>
          </cell>
          <cell r="H4097" t="str">
            <v>Products - R&amp;D</v>
          </cell>
          <cell r="I4097" t="str">
            <v>NEW YORK</v>
          </cell>
          <cell r="J4097" t="str">
            <v>United States</v>
          </cell>
          <cell r="K4097">
            <v>43977</v>
          </cell>
          <cell r="L4097" t="str">
            <v>WH</v>
          </cell>
          <cell r="M4097" t="str">
            <v>M45P</v>
          </cell>
          <cell r="N4097" t="str">
            <v>M</v>
          </cell>
          <cell r="O4097" t="str">
            <v>4</v>
          </cell>
          <cell r="P4097" t="str">
            <v>Regular</v>
          </cell>
          <cell r="Q4097" t="str"/>
          <cell r="S4097">
            <v>1</v>
          </cell>
          <cell r="U4097" t="str">
            <v>USD</v>
          </cell>
          <cell r="V4097" t="str">
            <v>Products - R&amp;D</v>
          </cell>
          <cell r="W4097" t="str">
            <v>Dorit Dor</v>
          </cell>
          <cell r="Y4097" t="str">
            <v>Eligible</v>
          </cell>
          <cell r="Z4097">
            <v>135000</v>
          </cell>
          <cell r="AA4097">
            <v>135000</v>
          </cell>
          <cell r="AB4097">
            <v>135000</v>
          </cell>
          <cell r="AC4097">
            <v>135000</v>
          </cell>
          <cell r="AD4097">
            <v>3</v>
          </cell>
          <cell r="AE4097" t="str">
            <v>M45</v>
          </cell>
          <cell r="AF4097">
            <v>120000</v>
          </cell>
          <cell r="AG4097">
            <v>195000</v>
          </cell>
          <cell r="AH4097">
            <v>0.2</v>
          </cell>
          <cell r="AI4097">
            <v>2</v>
          </cell>
          <cell r="AJ4097">
            <v>0</v>
          </cell>
          <cell r="AK4097">
            <v>139050</v>
          </cell>
          <cell r="AL4097">
            <v>3.0000000000000027E-2</v>
          </cell>
          <cell r="AM4097">
            <v>139050</v>
          </cell>
          <cell r="AN4097">
            <v>4050</v>
          </cell>
          <cell r="AO4097">
            <v>-0.28692307692307695</v>
          </cell>
          <cell r="AQ4097">
            <v>41600.14</v>
          </cell>
          <cell r="AR4097">
            <v>550000.15999999992</v>
          </cell>
          <cell r="AS4097">
            <v>0.18</v>
          </cell>
          <cell r="AT4097">
            <v>1</v>
          </cell>
          <cell r="AU4097">
            <v>0</v>
          </cell>
          <cell r="AV4097">
            <v>139050</v>
          </cell>
          <cell r="AW4097">
            <v>139050</v>
          </cell>
          <cell r="AX4097">
            <v>3.0000000000000027E-2</v>
          </cell>
          <cell r="AY4097">
            <v>4050</v>
          </cell>
          <cell r="AZ4097" t="str">
            <v>Target Bonus</v>
          </cell>
          <cell r="BA4097" t="str">
            <v>Target BonusEligible</v>
          </cell>
          <cell r="BB4097" t="str">
            <v>Target BonusUnited States</v>
          </cell>
          <cell r="BC4097" t="str">
            <v xml:space="preserve">Target BonusUnited States </v>
          </cell>
          <cell r="BD4097" t="str">
            <v>M45</v>
          </cell>
          <cell r="BF4097">
            <v>11250</v>
          </cell>
          <cell r="BJ4097">
            <v>15000</v>
          </cell>
          <cell r="BK4097">
            <v>15000</v>
          </cell>
          <cell r="BL4097">
            <v>15000</v>
          </cell>
        </row>
        <row r="4098">
          <cell r="B4098">
            <v>7908</v>
          </cell>
          <cell r="C4098">
            <v>6623</v>
          </cell>
          <cell r="E4098" t="str">
            <v>Robert Hinden</v>
          </cell>
          <cell r="F4098" t="str">
            <v>Check Point Fellow</v>
          </cell>
          <cell r="G4098" t="str">
            <v>Employee</v>
          </cell>
          <cell r="H4098" t="str">
            <v>Products - R&amp;D</v>
          </cell>
          <cell r="I4098" t="str">
            <v>SAN CARLOS</v>
          </cell>
          <cell r="J4098" t="str">
            <v>United States</v>
          </cell>
          <cell r="K4098">
            <v>34722</v>
          </cell>
          <cell r="L4098" t="str">
            <v>WH</v>
          </cell>
          <cell r="M4098" t="str">
            <v>D20P</v>
          </cell>
          <cell r="N4098" t="str">
            <v>D</v>
          </cell>
          <cell r="O4098" t="str">
            <v>2</v>
          </cell>
          <cell r="P4098" t="str">
            <v>Regular</v>
          </cell>
          <cell r="Q4098" t="str"/>
          <cell r="U4098" t="str">
            <v>USD</v>
          </cell>
          <cell r="V4098" t="str">
            <v>Products - R&amp;D</v>
          </cell>
          <cell r="W4098" t="str">
            <v>Dorit Dor</v>
          </cell>
          <cell r="Y4098" t="str">
            <v>Eligible</v>
          </cell>
          <cell r="Z4098">
            <v>54000</v>
          </cell>
          <cell r="AA4098">
            <v>54000</v>
          </cell>
          <cell r="AB4098">
            <v>54000</v>
          </cell>
          <cell r="AC4098">
            <v>54000</v>
          </cell>
          <cell r="AD4098">
            <v>2</v>
          </cell>
          <cell r="AE4098" t="str">
            <v>D20</v>
          </cell>
          <cell r="AF4098">
            <v>250000</v>
          </cell>
          <cell r="AG4098">
            <v>340000</v>
          </cell>
          <cell r="AH4098">
            <v>0</v>
          </cell>
          <cell r="AI4098">
            <v>1</v>
          </cell>
          <cell r="AJ4098">
            <v>0</v>
          </cell>
          <cell r="AK4098">
            <v>54000</v>
          </cell>
          <cell r="AL4098">
            <v>0</v>
          </cell>
          <cell r="AM4098">
            <v>54000</v>
          </cell>
          <cell r="AN4098">
            <v>0</v>
          </cell>
          <cell r="AO4098">
            <v>-0.8411764705882353</v>
          </cell>
          <cell r="AP4098" t="str">
            <v>Rated 2 - no recommendation</v>
          </cell>
          <cell r="AQ4098">
            <v>41600.14</v>
          </cell>
          <cell r="AR4098">
            <v>550000.15999999992</v>
          </cell>
          <cell r="AS4098">
            <v>0.02</v>
          </cell>
          <cell r="AT4098">
            <v>1</v>
          </cell>
          <cell r="AU4098">
            <v>0</v>
          </cell>
          <cell r="AV4098">
            <v>54000</v>
          </cell>
          <cell r="AW4098">
            <v>54000</v>
          </cell>
          <cell r="AX4098">
            <v>0</v>
          </cell>
          <cell r="AY4098">
            <v>0</v>
          </cell>
          <cell r="AZ4098" t="str">
            <v>No Bonus Plan</v>
          </cell>
          <cell r="BA4098" t="str">
            <v>No Bonus PlanEligible</v>
          </cell>
          <cell r="BB4098" t="str">
            <v>No Bonus PlanUnited States</v>
          </cell>
          <cell r="BC4098" t="str">
            <v xml:space="preserve">No Bonus PlanUnited States </v>
          </cell>
          <cell r="BD4098" t="str">
            <v>D20</v>
          </cell>
          <cell r="BF4098">
            <v>4500</v>
          </cell>
          <cell r="BH4098">
            <v>2</v>
          </cell>
        </row>
        <row r="4099">
          <cell r="B4099">
            <v>7770</v>
          </cell>
          <cell r="C4099">
            <v>6655</v>
          </cell>
          <cell r="E4099" t="str">
            <v>Garret White</v>
          </cell>
          <cell r="F4099" t="str">
            <v>Software Engineer</v>
          </cell>
          <cell r="G4099" t="str">
            <v>Employee</v>
          </cell>
          <cell r="H4099" t="str">
            <v>Products - R&amp;D</v>
          </cell>
          <cell r="I4099" t="str">
            <v>WALTHAM</v>
          </cell>
          <cell r="J4099" t="str">
            <v>United States</v>
          </cell>
          <cell r="K4099">
            <v>36290</v>
          </cell>
          <cell r="L4099" t="str">
            <v>WH</v>
          </cell>
          <cell r="M4099" t="str">
            <v>D51P</v>
          </cell>
          <cell r="N4099" t="str">
            <v>D</v>
          </cell>
          <cell r="O4099" t="str">
            <v>5</v>
          </cell>
          <cell r="P4099" t="str">
            <v>Regular</v>
          </cell>
          <cell r="Q4099" t="str"/>
          <cell r="S4099">
            <v>1</v>
          </cell>
          <cell r="U4099" t="str">
            <v>USD</v>
          </cell>
          <cell r="V4099" t="str">
            <v>Products - R&amp;D</v>
          </cell>
          <cell r="W4099" t="str">
            <v>Dorit Dor</v>
          </cell>
          <cell r="Y4099" t="str">
            <v>Eligible</v>
          </cell>
          <cell r="Z4099">
            <v>180000.16</v>
          </cell>
          <cell r="AA4099">
            <v>180000.16</v>
          </cell>
          <cell r="AB4099">
            <v>180000.16</v>
          </cell>
          <cell r="AC4099">
            <v>180000.16</v>
          </cell>
          <cell r="AD4099">
            <v>2</v>
          </cell>
          <cell r="AE4099" t="str">
            <v>D51</v>
          </cell>
          <cell r="AF4099">
            <v>120000</v>
          </cell>
          <cell r="AG4099">
            <v>190000</v>
          </cell>
          <cell r="AH4099">
            <v>0.85</v>
          </cell>
          <cell r="AI4099">
            <v>5</v>
          </cell>
          <cell r="AJ4099">
            <v>0</v>
          </cell>
          <cell r="AK4099">
            <v>180000.16</v>
          </cell>
          <cell r="AL4099">
            <v>0</v>
          </cell>
          <cell r="AM4099">
            <v>180000.16</v>
          </cell>
          <cell r="AN4099">
            <v>0</v>
          </cell>
          <cell r="AO4099">
            <v>-5.2630736842105286E-2</v>
          </cell>
          <cell r="AP4099" t="str">
            <v>Rated 2 - no recommendation</v>
          </cell>
          <cell r="AQ4099">
            <v>41600.14</v>
          </cell>
          <cell r="AR4099">
            <v>550000.15999999992</v>
          </cell>
          <cell r="AS4099">
            <v>0.27</v>
          </cell>
          <cell r="AT4099">
            <v>1</v>
          </cell>
          <cell r="AU4099">
            <v>0</v>
          </cell>
          <cell r="AV4099">
            <v>180000.16</v>
          </cell>
          <cell r="AW4099">
            <v>180000.16</v>
          </cell>
          <cell r="AX4099">
            <v>0</v>
          </cell>
          <cell r="AY4099">
            <v>0</v>
          </cell>
          <cell r="AZ4099" t="str">
            <v>Target Bonus</v>
          </cell>
          <cell r="BA4099" t="str">
            <v>Target BonusEligible</v>
          </cell>
          <cell r="BB4099" t="str">
            <v>Target BonusUnited States</v>
          </cell>
          <cell r="BC4099" t="str">
            <v xml:space="preserve">Target BonusUnited States </v>
          </cell>
          <cell r="BD4099" t="str">
            <v>D51</v>
          </cell>
          <cell r="BF4099">
            <v>15000.013333333334</v>
          </cell>
          <cell r="BG4099">
            <v>22000</v>
          </cell>
          <cell r="BH4099">
            <v>3</v>
          </cell>
          <cell r="BJ4099">
            <v>22000</v>
          </cell>
          <cell r="BK4099">
            <v>22000</v>
          </cell>
          <cell r="BL4099">
            <v>8800</v>
          </cell>
        </row>
        <row r="4100">
          <cell r="B4100">
            <v>7911</v>
          </cell>
          <cell r="C4100">
            <v>6632</v>
          </cell>
          <cell r="E4100" t="str">
            <v>Karen Brim</v>
          </cell>
          <cell r="F4100" t="str">
            <v>PMO</v>
          </cell>
          <cell r="G4100" t="str">
            <v>Employee</v>
          </cell>
          <cell r="H4100" t="str">
            <v>Products - R&amp;D</v>
          </cell>
          <cell r="I4100" t="str">
            <v>WALTHAM</v>
          </cell>
          <cell r="J4100" t="str">
            <v>United States</v>
          </cell>
          <cell r="K4100">
            <v>35331</v>
          </cell>
          <cell r="L4100" t="str">
            <v>WH</v>
          </cell>
          <cell r="M4100" t="str">
            <v>D41P</v>
          </cell>
          <cell r="N4100" t="str">
            <v>D</v>
          </cell>
          <cell r="O4100" t="str">
            <v>4</v>
          </cell>
          <cell r="P4100" t="str">
            <v>Regular</v>
          </cell>
          <cell r="Q4100" t="str"/>
          <cell r="S4100">
            <v>1</v>
          </cell>
          <cell r="U4100" t="str">
            <v>USD</v>
          </cell>
          <cell r="V4100" t="str">
            <v>Products - R&amp;D</v>
          </cell>
          <cell r="W4100" t="str">
            <v>Dorit Dor</v>
          </cell>
          <cell r="Y4100" t="str">
            <v>Eligible</v>
          </cell>
          <cell r="Z4100">
            <v>235000.16</v>
          </cell>
          <cell r="AA4100">
            <v>235000.16</v>
          </cell>
          <cell r="AB4100">
            <v>235000.16</v>
          </cell>
          <cell r="AC4100">
            <v>235000.16</v>
          </cell>
          <cell r="AD4100">
            <v>3</v>
          </cell>
          <cell r="AE4100" t="str">
            <v>D41</v>
          </cell>
          <cell r="AF4100">
            <v>165000</v>
          </cell>
          <cell r="AG4100">
            <v>245000</v>
          </cell>
          <cell r="AH4100">
            <v>0.87</v>
          </cell>
          <cell r="AI4100">
            <v>5</v>
          </cell>
          <cell r="AJ4100">
            <v>0</v>
          </cell>
          <cell r="AK4100">
            <v>237350.16159999999</v>
          </cell>
          <cell r="AL4100">
            <v>1.0000000000000009E-2</v>
          </cell>
          <cell r="AM4100">
            <v>237350.16159999999</v>
          </cell>
          <cell r="AN4100">
            <v>2350.0015999999887</v>
          </cell>
          <cell r="AO4100">
            <v>-3.1223830204081704E-2</v>
          </cell>
          <cell r="AQ4100">
            <v>41600.14</v>
          </cell>
          <cell r="AR4100">
            <v>550000.15999999992</v>
          </cell>
          <cell r="AS4100">
            <v>0.38</v>
          </cell>
          <cell r="AT4100">
            <v>1</v>
          </cell>
          <cell r="AU4100">
            <v>0</v>
          </cell>
          <cell r="AV4100">
            <v>237350.16159999999</v>
          </cell>
          <cell r="AW4100">
            <v>237350.16159999999</v>
          </cell>
          <cell r="AX4100">
            <v>1.0000000000000009E-2</v>
          </cell>
          <cell r="AY4100">
            <v>2350.0015999999887</v>
          </cell>
          <cell r="AZ4100" t="str">
            <v>Target Bonus</v>
          </cell>
          <cell r="BA4100" t="str">
            <v>Target BonusEligible</v>
          </cell>
          <cell r="BB4100" t="str">
            <v>Target BonusUnited States</v>
          </cell>
          <cell r="BC4100" t="str">
            <v xml:space="preserve">Target BonusUnited States </v>
          </cell>
          <cell r="BD4100" t="str">
            <v>D41</v>
          </cell>
          <cell r="BF4100">
            <v>19583.346666666668</v>
          </cell>
          <cell r="BG4100">
            <v>30000</v>
          </cell>
          <cell r="BH4100">
            <v>2</v>
          </cell>
          <cell r="BJ4100">
            <v>38000</v>
          </cell>
          <cell r="BK4100">
            <v>38000</v>
          </cell>
          <cell r="BL4100">
            <v>38000</v>
          </cell>
        </row>
        <row r="4101">
          <cell r="B4101">
            <v>20255</v>
          </cell>
          <cell r="C4101">
            <v>15344</v>
          </cell>
          <cell r="E4101" t="str">
            <v>Taeer Bar-Yam</v>
          </cell>
          <cell r="F4101" t="str">
            <v>Software Engineer</v>
          </cell>
          <cell r="G4101" t="str">
            <v>Hourly Full Time</v>
          </cell>
          <cell r="H4101" t="str">
            <v>Products - R&amp;D</v>
          </cell>
          <cell r="I4101" t="str">
            <v>MASSACHUSETTS REMOTE OFFICE</v>
          </cell>
          <cell r="J4101" t="str">
            <v>United States</v>
          </cell>
          <cell r="K4101">
            <v>43696</v>
          </cell>
          <cell r="L4101" t="str">
            <v>WH</v>
          </cell>
          <cell r="M4101" t="str">
            <v>D61P</v>
          </cell>
          <cell r="N4101" t="str">
            <v>D</v>
          </cell>
          <cell r="O4101" t="str">
            <v>6</v>
          </cell>
          <cell r="P4101" t="str">
            <v>Regular</v>
          </cell>
          <cell r="Q4101" t="str"/>
          <cell r="S4101">
            <v>1</v>
          </cell>
          <cell r="U4101" t="str">
            <v>USD</v>
          </cell>
          <cell r="V4101" t="str">
            <v>Products - R&amp;D</v>
          </cell>
          <cell r="W4101" t="str">
            <v>Dorit Dor</v>
          </cell>
          <cell r="Y4101" t="str">
            <v>Not Eligible - Left</v>
          </cell>
          <cell r="Z4101">
            <v>97000.07</v>
          </cell>
          <cell r="AA4101">
            <v>97000.07</v>
          </cell>
          <cell r="AB4101">
            <v>97000.07</v>
          </cell>
          <cell r="AC4101">
            <v>97000.07</v>
          </cell>
        </row>
        <row r="4102">
          <cell r="B4102">
            <v>20474</v>
          </cell>
          <cell r="C4102">
            <v>15561</v>
          </cell>
          <cell r="E4102" t="str">
            <v>Jacob Morris</v>
          </cell>
          <cell r="F4102" t="str">
            <v>Software Engineer</v>
          </cell>
          <cell r="G4102" t="str">
            <v>Hourly Full Time</v>
          </cell>
          <cell r="H4102" t="str">
            <v>Products - R&amp;D</v>
          </cell>
          <cell r="I4102" t="str">
            <v>SAN CARLOS</v>
          </cell>
          <cell r="J4102" t="str">
            <v>United States</v>
          </cell>
          <cell r="K4102">
            <v>43738</v>
          </cell>
          <cell r="L4102" t="str">
            <v>WH</v>
          </cell>
          <cell r="M4102" t="str">
            <v>D61P</v>
          </cell>
          <cell r="N4102" t="str">
            <v>D</v>
          </cell>
          <cell r="O4102" t="str">
            <v>6</v>
          </cell>
          <cell r="P4102" t="str">
            <v>Regular</v>
          </cell>
          <cell r="Q4102" t="str"/>
          <cell r="S4102">
            <v>1</v>
          </cell>
          <cell r="U4102" t="str">
            <v>USD</v>
          </cell>
          <cell r="V4102" t="str">
            <v>Products - R&amp;D</v>
          </cell>
          <cell r="W4102" t="str">
            <v>Dorit Dor</v>
          </cell>
          <cell r="Y4102" t="str">
            <v>Eligible</v>
          </cell>
          <cell r="Z4102">
            <v>102000.07</v>
          </cell>
          <cell r="AA4102">
            <v>102000.07</v>
          </cell>
          <cell r="AB4102">
            <v>102000.07</v>
          </cell>
          <cell r="AC4102">
            <v>102000.07</v>
          </cell>
          <cell r="AD4102">
            <v>3</v>
          </cell>
          <cell r="AE4102" t="str">
            <v>D61</v>
          </cell>
          <cell r="AF4102">
            <v>95000</v>
          </cell>
          <cell r="AG4102">
            <v>140000</v>
          </cell>
          <cell r="AH4102">
            <v>0.15</v>
          </cell>
          <cell r="AI4102">
            <v>2</v>
          </cell>
          <cell r="AJ4102">
            <v>0</v>
          </cell>
          <cell r="AK4102">
            <v>105060.0721</v>
          </cell>
          <cell r="AL4102">
            <v>3.0000000000000027E-2</v>
          </cell>
          <cell r="AM4102">
            <v>105060.0721</v>
          </cell>
          <cell r="AN4102">
            <v>3060.0020999999979</v>
          </cell>
          <cell r="AO4102">
            <v>-0.24957091357142858</v>
          </cell>
          <cell r="AQ4102">
            <v>41600.14</v>
          </cell>
          <cell r="AR4102">
            <v>550000.15999999992</v>
          </cell>
          <cell r="AS4102">
            <v>0.11</v>
          </cell>
          <cell r="AT4102">
            <v>1</v>
          </cell>
          <cell r="AU4102">
            <v>0</v>
          </cell>
          <cell r="AV4102">
            <v>105060.0721</v>
          </cell>
          <cell r="AW4102">
            <v>105060.0721</v>
          </cell>
          <cell r="AX4102">
            <v>3.0000000000000027E-2</v>
          </cell>
          <cell r="AY4102">
            <v>3060.0020999999979</v>
          </cell>
          <cell r="AZ4102" t="str">
            <v>Target Bonus</v>
          </cell>
          <cell r="BA4102" t="str">
            <v>Target BonusEligible</v>
          </cell>
          <cell r="BB4102" t="str">
            <v>Target BonusUnited States</v>
          </cell>
          <cell r="BC4102" t="str">
            <v xml:space="preserve">Target BonusUnited States </v>
          </cell>
          <cell r="BD4102" t="str">
            <v>D61</v>
          </cell>
          <cell r="BF4102">
            <v>8500.0058333333345</v>
          </cell>
          <cell r="BG4102">
            <v>1260.2739726027398</v>
          </cell>
          <cell r="BH4102">
            <v>2</v>
          </cell>
          <cell r="BJ4102">
            <v>10000</v>
          </cell>
          <cell r="BK4102">
            <v>10000</v>
          </cell>
          <cell r="BL4102">
            <v>10000</v>
          </cell>
        </row>
        <row r="4103">
          <cell r="B4103">
            <v>4478</v>
          </cell>
          <cell r="C4103">
            <v>5757</v>
          </cell>
          <cell r="E4103" t="str">
            <v>Skyler King</v>
          </cell>
          <cell r="F4103" t="str">
            <v>Technology Leader</v>
          </cell>
          <cell r="G4103" t="str">
            <v>Employee</v>
          </cell>
          <cell r="H4103" t="str">
            <v>Products - R&amp;D</v>
          </cell>
          <cell r="I4103" t="str">
            <v>SAN CARLOS</v>
          </cell>
          <cell r="J4103" t="str">
            <v>United States</v>
          </cell>
          <cell r="K4103">
            <v>36962</v>
          </cell>
          <cell r="L4103" t="str">
            <v>WH</v>
          </cell>
          <cell r="M4103" t="str">
            <v>D30P</v>
          </cell>
          <cell r="N4103" t="str">
            <v>D</v>
          </cell>
          <cell r="O4103" t="str">
            <v>3</v>
          </cell>
          <cell r="P4103" t="str">
            <v>Regular</v>
          </cell>
          <cell r="Q4103" t="str"/>
          <cell r="S4103">
            <v>1</v>
          </cell>
          <cell r="U4103" t="str">
            <v>USD</v>
          </cell>
          <cell r="V4103" t="str">
            <v>Products - R&amp;D</v>
          </cell>
          <cell r="W4103" t="str">
            <v>Dorit Dor</v>
          </cell>
          <cell r="Y4103" t="str">
            <v>Eligible</v>
          </cell>
          <cell r="Z4103">
            <v>182500.08</v>
          </cell>
          <cell r="AA4103">
            <v>182500.08</v>
          </cell>
          <cell r="AB4103">
            <v>182500.08</v>
          </cell>
          <cell r="AC4103">
            <v>182500.08</v>
          </cell>
          <cell r="AD4103">
            <v>2</v>
          </cell>
          <cell r="AE4103" t="str">
            <v>D30</v>
          </cell>
          <cell r="AF4103">
            <v>190000</v>
          </cell>
          <cell r="AG4103">
            <v>290000</v>
          </cell>
          <cell r="AH4103">
            <v>0</v>
          </cell>
          <cell r="AI4103">
            <v>1</v>
          </cell>
          <cell r="AJ4103">
            <v>0</v>
          </cell>
          <cell r="AK4103">
            <v>182500.08</v>
          </cell>
          <cell r="AL4103">
            <v>0</v>
          </cell>
          <cell r="AM4103">
            <v>182500.08</v>
          </cell>
          <cell r="AN4103">
            <v>0</v>
          </cell>
          <cell r="AO4103">
            <v>-0.37068937931034485</v>
          </cell>
          <cell r="AP4103" t="str">
            <v>Rated 2 - no recommendation</v>
          </cell>
          <cell r="AQ4103">
            <v>41600.14</v>
          </cell>
          <cell r="AR4103">
            <v>550000.15999999992</v>
          </cell>
          <cell r="AS4103">
            <v>0.27</v>
          </cell>
          <cell r="AT4103">
            <v>1</v>
          </cell>
          <cell r="AU4103">
            <v>0</v>
          </cell>
          <cell r="AV4103">
            <v>182500.08</v>
          </cell>
          <cell r="AW4103">
            <v>182500.08</v>
          </cell>
          <cell r="AX4103">
            <v>0</v>
          </cell>
          <cell r="AY4103">
            <v>0</v>
          </cell>
          <cell r="AZ4103" t="str">
            <v>Target Bonus</v>
          </cell>
          <cell r="BA4103" t="str">
            <v>Target BonusEligible</v>
          </cell>
          <cell r="BB4103" t="str">
            <v>Target BonusUnited States</v>
          </cell>
          <cell r="BC4103" t="str">
            <v xml:space="preserve">Target BonusUnited States </v>
          </cell>
          <cell r="BD4103" t="str">
            <v>D30</v>
          </cell>
          <cell r="BF4103">
            <v>15208.339999999998</v>
          </cell>
          <cell r="BG4103">
            <v>14000</v>
          </cell>
          <cell r="BH4103">
            <v>2</v>
          </cell>
          <cell r="BJ4103">
            <v>15000</v>
          </cell>
          <cell r="BK4103">
            <v>15000</v>
          </cell>
          <cell r="BL4103">
            <v>6000</v>
          </cell>
        </row>
        <row r="4104">
          <cell r="B4104">
            <v>7764</v>
          </cell>
          <cell r="C4104">
            <v>6644</v>
          </cell>
          <cell r="E4104" t="str">
            <v>Binh Vo</v>
          </cell>
          <cell r="F4104" t="str">
            <v>Software Engineer</v>
          </cell>
          <cell r="G4104" t="str">
            <v>Employee</v>
          </cell>
          <cell r="H4104" t="str">
            <v>Products - R&amp;D</v>
          </cell>
          <cell r="I4104" t="str">
            <v>SAN CARLOS</v>
          </cell>
          <cell r="J4104" t="str">
            <v>United States</v>
          </cell>
          <cell r="K4104">
            <v>36024</v>
          </cell>
          <cell r="L4104" t="str">
            <v>WH</v>
          </cell>
          <cell r="M4104" t="str">
            <v>D51P</v>
          </cell>
          <cell r="N4104" t="str">
            <v>D</v>
          </cell>
          <cell r="O4104" t="str">
            <v>5</v>
          </cell>
          <cell r="P4104" t="str">
            <v>Regular</v>
          </cell>
          <cell r="Q4104" t="str"/>
          <cell r="S4104">
            <v>1</v>
          </cell>
          <cell r="U4104" t="str">
            <v>USD</v>
          </cell>
          <cell r="V4104" t="str">
            <v>Products - R&amp;D</v>
          </cell>
          <cell r="W4104" t="str">
            <v>Dorit Dor</v>
          </cell>
          <cell r="Y4104" t="str">
            <v>Eligible</v>
          </cell>
          <cell r="Z4104">
            <v>182630.08</v>
          </cell>
          <cell r="AA4104">
            <v>182630.08</v>
          </cell>
          <cell r="AB4104">
            <v>182630.08</v>
          </cell>
          <cell r="AC4104">
            <v>182630.08</v>
          </cell>
          <cell r="AD4104">
            <v>1</v>
          </cell>
          <cell r="AE4104" t="str">
            <v>D51</v>
          </cell>
          <cell r="AF4104">
            <v>120000</v>
          </cell>
          <cell r="AG4104">
            <v>190000</v>
          </cell>
          <cell r="AH4104">
            <v>0.89</v>
          </cell>
          <cell r="AI4104">
            <v>5</v>
          </cell>
          <cell r="AJ4104">
            <v>0</v>
          </cell>
          <cell r="AK4104">
            <v>182630.08</v>
          </cell>
          <cell r="AL4104">
            <v>0</v>
          </cell>
          <cell r="AM4104">
            <v>182630.08</v>
          </cell>
          <cell r="AN4104">
            <v>0</v>
          </cell>
          <cell r="AO4104">
            <v>-3.8789052631579057E-2</v>
          </cell>
          <cell r="AP4104" t="str">
            <v>Low Performer</v>
          </cell>
          <cell r="AQ4104">
            <v>41600.14</v>
          </cell>
          <cell r="AR4104">
            <v>550000.15999999992</v>
          </cell>
          <cell r="AS4104">
            <v>0.27</v>
          </cell>
          <cell r="AT4104">
            <v>1</v>
          </cell>
          <cell r="AU4104">
            <v>0</v>
          </cell>
          <cell r="AV4104">
            <v>182630.08</v>
          </cell>
          <cell r="AW4104">
            <v>182630.08</v>
          </cell>
          <cell r="AX4104">
            <v>0</v>
          </cell>
          <cell r="AY4104">
            <v>0</v>
          </cell>
          <cell r="AZ4104" t="str">
            <v>Target Bonus</v>
          </cell>
          <cell r="BA4104" t="str">
            <v>Target BonusEligible</v>
          </cell>
          <cell r="BB4104" t="str">
            <v>Target BonusUnited States</v>
          </cell>
          <cell r="BC4104" t="str">
            <v xml:space="preserve">Target BonusUnited States </v>
          </cell>
          <cell r="BD4104" t="str">
            <v>D51</v>
          </cell>
          <cell r="BF4104">
            <v>15219.173333333332</v>
          </cell>
          <cell r="BG4104">
            <v>4000</v>
          </cell>
          <cell r="BH4104">
            <v>1</v>
          </cell>
          <cell r="BJ4104">
            <v>22630</v>
          </cell>
          <cell r="BK4104">
            <v>22630</v>
          </cell>
          <cell r="BL4104">
            <v>3394.5</v>
          </cell>
        </row>
        <row r="4105">
          <cell r="B4105">
            <v>17759</v>
          </cell>
          <cell r="C4105">
            <v>12760</v>
          </cell>
          <cell r="D4105">
            <v>149400</v>
          </cell>
          <cell r="E4105" t="str">
            <v>Dmitry Nedvetski</v>
          </cell>
          <cell r="F4105" t="str">
            <v>Software Developer</v>
          </cell>
          <cell r="G4105" t="str">
            <v>Employee</v>
          </cell>
          <cell r="H4105" t="str">
            <v>Products - R&amp;D</v>
          </cell>
          <cell r="I4105" t="str">
            <v>MINSK</v>
          </cell>
          <cell r="J4105" t="str">
            <v>Belarus</v>
          </cell>
          <cell r="K4105">
            <v>43276</v>
          </cell>
          <cell r="L4105" t="str">
            <v>EMEA</v>
          </cell>
          <cell r="M4105" t="str">
            <v>D51P</v>
          </cell>
          <cell r="N4105" t="str">
            <v>D</v>
          </cell>
          <cell r="O4105" t="str">
            <v>5</v>
          </cell>
          <cell r="P4105" t="str">
            <v>Regular</v>
          </cell>
          <cell r="T4105">
            <v>1</v>
          </cell>
          <cell r="U4105" t="str">
            <v>USD</v>
          </cell>
          <cell r="V4105" t="str">
            <v>Products - R&amp;D</v>
          </cell>
          <cell r="W4105" t="str">
            <v>Dorit Dor</v>
          </cell>
          <cell r="Y4105" t="str">
            <v>Eligible</v>
          </cell>
          <cell r="Z4105">
            <v>32000</v>
          </cell>
          <cell r="AA4105">
            <v>32000</v>
          </cell>
          <cell r="AB4105">
            <v>32000</v>
          </cell>
          <cell r="AC4105">
            <v>32000</v>
          </cell>
          <cell r="AD4105">
            <v>5</v>
          </cell>
          <cell r="AE4105" t="str">
            <v>D51</v>
          </cell>
          <cell r="AF4105">
            <v>20000</v>
          </cell>
          <cell r="AG4105">
            <v>44000</v>
          </cell>
          <cell r="AH4105">
            <v>0.5</v>
          </cell>
          <cell r="AI4105">
            <v>3</v>
          </cell>
          <cell r="AJ4105">
            <v>0</v>
          </cell>
          <cell r="AK4105">
            <v>33920</v>
          </cell>
          <cell r="AL4105">
            <v>6.0000000000000053E-2</v>
          </cell>
          <cell r="AM4105">
            <v>33920</v>
          </cell>
          <cell r="AN4105">
            <v>1920</v>
          </cell>
          <cell r="AO4105">
            <v>-0.22909090909090912</v>
          </cell>
          <cell r="AQ4105">
            <v>9600</v>
          </cell>
          <cell r="AR4105">
            <v>118000</v>
          </cell>
          <cell r="AS4105">
            <v>0.2</v>
          </cell>
          <cell r="AT4105">
            <v>1</v>
          </cell>
          <cell r="AU4105">
            <v>0</v>
          </cell>
          <cell r="AV4105">
            <v>33920</v>
          </cell>
          <cell r="AW4105">
            <v>33920</v>
          </cell>
          <cell r="AX4105">
            <v>6.0000000000000053E-2</v>
          </cell>
          <cell r="AY4105">
            <v>1920</v>
          </cell>
          <cell r="AZ4105" t="str">
            <v>Regular Bonus</v>
          </cell>
          <cell r="BA4105" t="str">
            <v>Regular BonusEligible</v>
          </cell>
          <cell r="BB4105" t="str">
            <v>Regular BonusBelarus</v>
          </cell>
          <cell r="BC4105" t="str">
            <v>Regular BonusBelarus Employee</v>
          </cell>
          <cell r="BD4105" t="str">
            <v>D51</v>
          </cell>
          <cell r="BE4105" t="str">
            <v>Employee</v>
          </cell>
          <cell r="BF4105">
            <v>2666.6666666666665</v>
          </cell>
          <cell r="BG4105">
            <v>3500</v>
          </cell>
          <cell r="BH4105">
            <v>5</v>
          </cell>
          <cell r="BI4105">
            <v>150</v>
          </cell>
          <cell r="BJ4105">
            <v>6000</v>
          </cell>
          <cell r="BK4105">
            <v>6000</v>
          </cell>
          <cell r="BL4105">
            <v>4800</v>
          </cell>
        </row>
        <row r="4106">
          <cell r="B4106">
            <v>13063</v>
          </cell>
          <cell r="C4106">
            <v>8095</v>
          </cell>
          <cell r="D4106">
            <v>181153</v>
          </cell>
          <cell r="E4106" t="str">
            <v>Amit Rosenwaks</v>
          </cell>
          <cell r="F4106" t="str">
            <v>Strategic Sales &amp; Operations Manager</v>
          </cell>
          <cell r="G4106" t="str">
            <v>MLA</v>
          </cell>
          <cell r="H4106" t="str">
            <v>Products - R&amp;D</v>
          </cell>
          <cell r="I4106" t="str">
            <v>TEL-AVIV</v>
          </cell>
          <cell r="J4106" t="str">
            <v>Israel</v>
          </cell>
          <cell r="K4106">
            <v>42044</v>
          </cell>
          <cell r="L4106" t="str">
            <v>IL</v>
          </cell>
          <cell r="M4106" t="str">
            <v>M36M</v>
          </cell>
          <cell r="N4106" t="str">
            <v>M</v>
          </cell>
          <cell r="O4106" t="str">
            <v>3</v>
          </cell>
          <cell r="P4106" t="str">
            <v>Regular</v>
          </cell>
          <cell r="R4106">
            <v>1</v>
          </cell>
          <cell r="U4106" t="str">
            <v>ILS</v>
          </cell>
          <cell r="V4106" t="str">
            <v>Products - R&amp;D</v>
          </cell>
          <cell r="W4106" t="str">
            <v>Dorit Dor</v>
          </cell>
          <cell r="Y4106" t="str">
            <v>Eligible</v>
          </cell>
          <cell r="Z4106">
            <v>35500</v>
          </cell>
          <cell r="AA4106">
            <v>130875.57603686636</v>
          </cell>
          <cell r="AB4106">
            <v>35500</v>
          </cell>
          <cell r="AC4106">
            <v>130875.57603686636</v>
          </cell>
          <cell r="AD4106">
            <v>5</v>
          </cell>
          <cell r="AE4106" t="str">
            <v>M36</v>
          </cell>
          <cell r="AF4106">
            <v>25000</v>
          </cell>
          <cell r="AG4106">
            <v>40000</v>
          </cell>
          <cell r="AH4106">
            <v>0.7</v>
          </cell>
          <cell r="AI4106">
            <v>4</v>
          </cell>
          <cell r="AJ4106">
            <v>0</v>
          </cell>
          <cell r="AK4106">
            <v>36920</v>
          </cell>
          <cell r="AL4106">
            <v>4.0000000000000036E-2</v>
          </cell>
          <cell r="AM4106">
            <v>136110.59907834101</v>
          </cell>
          <cell r="AN4106">
            <v>5235.0230414746475</v>
          </cell>
          <cell r="AO4106">
            <v>-7.6999999999999957E-2</v>
          </cell>
          <cell r="AQ4106">
            <v>6500</v>
          </cell>
          <cell r="AR4106">
            <v>86000</v>
          </cell>
          <cell r="AS4106">
            <v>0.36</v>
          </cell>
          <cell r="AT4106">
            <v>1</v>
          </cell>
          <cell r="AU4106">
            <v>0</v>
          </cell>
          <cell r="AV4106">
            <v>36920</v>
          </cell>
          <cell r="AW4106">
            <v>136110.59907834101</v>
          </cell>
          <cell r="AX4106">
            <v>4.0000000000000036E-2</v>
          </cell>
          <cell r="AY4106">
            <v>5235.0230414746475</v>
          </cell>
          <cell r="AZ4106" t="str">
            <v>commission</v>
          </cell>
          <cell r="BA4106" t="str">
            <v>commissionEligible</v>
          </cell>
          <cell r="BB4106" t="str">
            <v>commissionIsrael</v>
          </cell>
          <cell r="BC4106" t="str">
            <v xml:space="preserve">commissionIsrael </v>
          </cell>
          <cell r="BH4106">
            <v>4</v>
          </cell>
        </row>
        <row r="4107">
          <cell r="B4107">
            <v>15418</v>
          </cell>
          <cell r="C4107">
            <v>10382</v>
          </cell>
          <cell r="D4107">
            <v>97475</v>
          </cell>
          <cell r="E4107" t="str">
            <v>Alexey Bukhteyev</v>
          </cell>
          <cell r="F4107" t="str">
            <v>Reverse Engineer</v>
          </cell>
          <cell r="G4107" t="str">
            <v>Employee</v>
          </cell>
          <cell r="H4107" t="str">
            <v>Products - R&amp;D</v>
          </cell>
          <cell r="I4107" t="str">
            <v>MINSK</v>
          </cell>
          <cell r="J4107" t="str">
            <v>Belarus</v>
          </cell>
          <cell r="K4107">
            <v>42549</v>
          </cell>
          <cell r="L4107" t="str">
            <v>EMEA</v>
          </cell>
          <cell r="M4107" t="str">
            <v>D54P</v>
          </cell>
          <cell r="N4107" t="str">
            <v>D</v>
          </cell>
          <cell r="O4107" t="str">
            <v>5</v>
          </cell>
          <cell r="P4107" t="str">
            <v>Regular</v>
          </cell>
          <cell r="T4107">
            <v>1</v>
          </cell>
          <cell r="U4107" t="str">
            <v>USD</v>
          </cell>
          <cell r="V4107" t="str">
            <v>Products - R&amp;D</v>
          </cell>
          <cell r="W4107" t="str">
            <v>Dorit Dor</v>
          </cell>
          <cell r="Y4107" t="str">
            <v>Eligible</v>
          </cell>
          <cell r="Z4107">
            <v>45000</v>
          </cell>
          <cell r="AA4107">
            <v>45000</v>
          </cell>
          <cell r="AB4107">
            <v>45000</v>
          </cell>
          <cell r="AC4107">
            <v>45000</v>
          </cell>
          <cell r="AD4107">
            <v>5</v>
          </cell>
          <cell r="AE4107" t="str">
            <v>D54</v>
          </cell>
          <cell r="AF4107">
            <v>20000</v>
          </cell>
          <cell r="AG4107">
            <v>44000</v>
          </cell>
          <cell r="AH4107">
            <v>1</v>
          </cell>
          <cell r="AI4107">
            <v>5</v>
          </cell>
          <cell r="AJ4107">
            <v>0</v>
          </cell>
          <cell r="AK4107">
            <v>46350</v>
          </cell>
          <cell r="AL4107">
            <v>3.0000000000000027E-2</v>
          </cell>
          <cell r="AM4107">
            <v>46350</v>
          </cell>
          <cell r="AN4107">
            <v>1350</v>
          </cell>
          <cell r="AO4107">
            <v>5.3409090909090962E-2</v>
          </cell>
          <cell r="AQ4107">
            <v>9600</v>
          </cell>
          <cell r="AR4107">
            <v>118000</v>
          </cell>
          <cell r="AS4107">
            <v>0.32</v>
          </cell>
          <cell r="AT4107">
            <v>1</v>
          </cell>
          <cell r="AU4107">
            <v>0</v>
          </cell>
          <cell r="AV4107">
            <v>46350</v>
          </cell>
          <cell r="AW4107">
            <v>46350</v>
          </cell>
          <cell r="AX4107">
            <v>3.0000000000000027E-2</v>
          </cell>
          <cell r="AY4107">
            <v>1350</v>
          </cell>
          <cell r="AZ4107" t="str">
            <v>Regular Bonus</v>
          </cell>
          <cell r="BA4107" t="str">
            <v>Regular BonusEligible</v>
          </cell>
          <cell r="BB4107" t="str">
            <v>Regular BonusBelarus</v>
          </cell>
          <cell r="BC4107" t="str">
            <v>Regular BonusBelarus Employee</v>
          </cell>
          <cell r="BD4107" t="str">
            <v>D51</v>
          </cell>
          <cell r="BE4107" t="str">
            <v>Employee</v>
          </cell>
          <cell r="BF4107">
            <v>3750</v>
          </cell>
          <cell r="BG4107">
            <v>4200</v>
          </cell>
          <cell r="BH4107">
            <v>5</v>
          </cell>
          <cell r="BI4107">
            <v>150</v>
          </cell>
          <cell r="BJ4107">
            <v>6000</v>
          </cell>
          <cell r="BK4107">
            <v>6000</v>
          </cell>
          <cell r="BL4107">
            <v>4800</v>
          </cell>
        </row>
        <row r="4108">
          <cell r="B4108">
            <v>7247</v>
          </cell>
          <cell r="C4108">
            <v>73</v>
          </cell>
          <cell r="E4108" t="str">
            <v>Uladzimir Budzionny</v>
          </cell>
          <cell r="F4108" t="str">
            <v>Architect</v>
          </cell>
          <cell r="G4108" t="str">
            <v>Employee</v>
          </cell>
          <cell r="H4108" t="str">
            <v>Products - R&amp;D</v>
          </cell>
          <cell r="I4108" t="str">
            <v>MINSK</v>
          </cell>
          <cell r="J4108" t="str">
            <v>Belarus</v>
          </cell>
          <cell r="K4108">
            <v>39519</v>
          </cell>
          <cell r="L4108" t="str">
            <v>EMEA</v>
          </cell>
          <cell r="M4108" t="str">
            <v>D30P</v>
          </cell>
          <cell r="N4108" t="str">
            <v>D</v>
          </cell>
          <cell r="O4108" t="str">
            <v>3</v>
          </cell>
          <cell r="P4108" t="str">
            <v>Regular</v>
          </cell>
          <cell r="S4108">
            <v>1</v>
          </cell>
          <cell r="U4108" t="str">
            <v>USD</v>
          </cell>
          <cell r="V4108" t="str">
            <v>Products - R&amp;D</v>
          </cell>
          <cell r="W4108" t="str">
            <v>Dorit Dor</v>
          </cell>
          <cell r="Y4108" t="str">
            <v>Eligible</v>
          </cell>
          <cell r="Z4108">
            <v>77000</v>
          </cell>
          <cell r="AA4108">
            <v>77000</v>
          </cell>
          <cell r="AB4108">
            <v>77000</v>
          </cell>
          <cell r="AC4108">
            <v>77000</v>
          </cell>
          <cell r="AD4108">
            <v>4</v>
          </cell>
          <cell r="AE4108" t="str">
            <v>D30</v>
          </cell>
          <cell r="AF4108">
            <v>40000</v>
          </cell>
          <cell r="AG4108">
            <v>75000</v>
          </cell>
          <cell r="AH4108">
            <v>1</v>
          </cell>
          <cell r="AI4108">
            <v>5</v>
          </cell>
          <cell r="AJ4108">
            <v>0</v>
          </cell>
          <cell r="AK4108">
            <v>77250</v>
          </cell>
          <cell r="AL4108">
            <v>3.2467532467532756E-3</v>
          </cell>
          <cell r="AM4108">
            <v>77250</v>
          </cell>
          <cell r="AN4108">
            <v>250</v>
          </cell>
          <cell r="AO4108">
            <v>3.0000000000000027E-2</v>
          </cell>
          <cell r="AQ4108">
            <v>9600</v>
          </cell>
          <cell r="AR4108">
            <v>118000</v>
          </cell>
          <cell r="AS4108">
            <v>0.62</v>
          </cell>
          <cell r="AT4108">
            <v>1</v>
          </cell>
          <cell r="AU4108">
            <v>0</v>
          </cell>
          <cell r="AV4108">
            <v>77250</v>
          </cell>
          <cell r="AW4108">
            <v>77250</v>
          </cell>
          <cell r="AX4108">
            <v>3.2467532467532756E-3</v>
          </cell>
          <cell r="AY4108">
            <v>250</v>
          </cell>
          <cell r="AZ4108" t="str">
            <v>Target Bonus</v>
          </cell>
          <cell r="BA4108" t="str">
            <v>Target BonusEligible</v>
          </cell>
          <cell r="BB4108" t="str">
            <v>Target BonusBelarus</v>
          </cell>
          <cell r="BC4108" t="str">
            <v>Target BonusBelarus Employee</v>
          </cell>
          <cell r="BE4108" t="str">
            <v>Employee</v>
          </cell>
          <cell r="BF4108">
            <v>6416.666666666667</v>
          </cell>
          <cell r="BG4108">
            <v>17000</v>
          </cell>
          <cell r="BH4108">
            <v>5</v>
          </cell>
          <cell r="BJ4108">
            <v>12000</v>
          </cell>
          <cell r="BK4108">
            <v>12000</v>
          </cell>
          <cell r="BL4108">
            <v>13200.000000000002</v>
          </cell>
        </row>
        <row r="4109">
          <cell r="B4109">
            <v>6351</v>
          </cell>
          <cell r="C4109">
            <v>22036</v>
          </cell>
          <cell r="E4109" t="str">
            <v>Fredrik Gustafsson</v>
          </cell>
          <cell r="F4109" t="str">
            <v>Chief Architect</v>
          </cell>
          <cell r="G4109" t="str">
            <v>Employee</v>
          </cell>
          <cell r="H4109" t="str">
            <v>Products - R&amp;D</v>
          </cell>
          <cell r="I4109" t="str">
            <v>STOCKHOLM</v>
          </cell>
          <cell r="J4109" t="str">
            <v>Sweden</v>
          </cell>
          <cell r="K4109">
            <v>38446</v>
          </cell>
          <cell r="L4109" t="str">
            <v>EMEA</v>
          </cell>
          <cell r="M4109" t="str">
            <v>D30P</v>
          </cell>
          <cell r="N4109" t="str">
            <v>D</v>
          </cell>
          <cell r="O4109" t="str">
            <v>3</v>
          </cell>
          <cell r="P4109" t="str">
            <v>Regular</v>
          </cell>
          <cell r="T4109">
            <v>1</v>
          </cell>
          <cell r="U4109" t="str">
            <v>SEK</v>
          </cell>
          <cell r="V4109" t="str">
            <v>Products - R&amp;D</v>
          </cell>
          <cell r="W4109" t="str">
            <v>Dorit Dor</v>
          </cell>
          <cell r="Y4109" t="str">
            <v>Eligible</v>
          </cell>
          <cell r="Z4109">
            <v>1000000</v>
          </cell>
          <cell r="AA4109">
            <v>120333.58885685583</v>
          </cell>
          <cell r="AB4109">
            <v>1000000</v>
          </cell>
          <cell r="AC4109">
            <v>120333.58885685583</v>
          </cell>
          <cell r="AD4109">
            <v>5</v>
          </cell>
          <cell r="AE4109" t="str">
            <v>D30</v>
          </cell>
          <cell r="AF4109">
            <v>750000</v>
          </cell>
          <cell r="AG4109">
            <v>1000000</v>
          </cell>
          <cell r="AH4109">
            <v>1</v>
          </cell>
          <cell r="AI4109">
            <v>5</v>
          </cell>
          <cell r="AJ4109">
            <v>0</v>
          </cell>
          <cell r="AK4109">
            <v>1030000</v>
          </cell>
          <cell r="AL4109">
            <v>3.0000000000000027E-2</v>
          </cell>
          <cell r="AM4109">
            <v>123943.59652256149</v>
          </cell>
          <cell r="AN4109">
            <v>3610.0076657056634</v>
          </cell>
          <cell r="AO4109">
            <v>3.0000000000000027E-2</v>
          </cell>
          <cell r="AQ4109">
            <v>350000</v>
          </cell>
          <cell r="AR4109">
            <v>2500000</v>
          </cell>
          <cell r="AS4109">
            <v>0.3</v>
          </cell>
          <cell r="AT4109">
            <v>1</v>
          </cell>
          <cell r="AU4109">
            <v>0</v>
          </cell>
          <cell r="AV4109">
            <v>1030000</v>
          </cell>
          <cell r="AW4109">
            <v>123943.59652256149</v>
          </cell>
          <cell r="AX4109">
            <v>3.0000000000000027E-2</v>
          </cell>
          <cell r="AY4109">
            <v>3610.0076657056634</v>
          </cell>
          <cell r="AZ4109" t="str">
            <v>Regular Bonus</v>
          </cell>
          <cell r="BA4109" t="str">
            <v>Regular BonusEligible</v>
          </cell>
          <cell r="BB4109" t="str">
            <v>Regular BonusSweden</v>
          </cell>
          <cell r="BC4109" t="str">
            <v>Regular BonusSweden Employee</v>
          </cell>
          <cell r="BD4109" t="str">
            <v>D35</v>
          </cell>
          <cell r="BE4109" t="str">
            <v>Employee</v>
          </cell>
          <cell r="BF4109">
            <v>83333.333333333328</v>
          </cell>
          <cell r="BG4109">
            <v>200000</v>
          </cell>
          <cell r="BH4109">
            <v>5</v>
          </cell>
          <cell r="BI4109">
            <v>5000</v>
          </cell>
          <cell r="BJ4109">
            <v>216000</v>
          </cell>
          <cell r="BK4109">
            <v>216000</v>
          </cell>
          <cell r="BL4109">
            <v>172800</v>
          </cell>
        </row>
        <row r="4110">
          <cell r="B4110">
            <v>18412</v>
          </cell>
          <cell r="C4110">
            <v>13458</v>
          </cell>
          <cell r="D4110">
            <v>233913</v>
          </cell>
          <cell r="E4110" t="str">
            <v>Pyotr Kukharenka</v>
          </cell>
          <cell r="F4110" t="str">
            <v>Software Developer</v>
          </cell>
          <cell r="G4110" t="str">
            <v>Employee</v>
          </cell>
          <cell r="H4110" t="str">
            <v>Products - R&amp;D</v>
          </cell>
          <cell r="I4110" t="str">
            <v>MINSK</v>
          </cell>
          <cell r="J4110" t="str">
            <v>Belarus</v>
          </cell>
          <cell r="K4110">
            <v>43305</v>
          </cell>
          <cell r="L4110" t="str">
            <v>EMEA</v>
          </cell>
          <cell r="M4110" t="str">
            <v>D61P</v>
          </cell>
          <cell r="N4110" t="str">
            <v>D</v>
          </cell>
          <cell r="O4110" t="str">
            <v>6</v>
          </cell>
          <cell r="P4110" t="str">
            <v>Regular</v>
          </cell>
          <cell r="T4110">
            <v>1</v>
          </cell>
          <cell r="U4110" t="str">
            <v>USD</v>
          </cell>
          <cell r="V4110" t="str">
            <v>Products - R&amp;D</v>
          </cell>
          <cell r="W4110" t="str">
            <v>Dorit Dor</v>
          </cell>
          <cell r="Y4110" t="str">
            <v>Eligible</v>
          </cell>
          <cell r="Z4110">
            <v>27000</v>
          </cell>
          <cell r="AA4110">
            <v>27000</v>
          </cell>
          <cell r="AB4110">
            <v>27000</v>
          </cell>
          <cell r="AC4110">
            <v>27000</v>
          </cell>
          <cell r="AD4110">
            <v>5</v>
          </cell>
          <cell r="AE4110" t="str">
            <v>D61</v>
          </cell>
          <cell r="AF4110">
            <v>10000</v>
          </cell>
          <cell r="AG4110">
            <v>20000</v>
          </cell>
          <cell r="AH4110">
            <v>1</v>
          </cell>
          <cell r="AI4110">
            <v>5</v>
          </cell>
          <cell r="AJ4110">
            <v>0</v>
          </cell>
          <cell r="AK4110">
            <v>27000</v>
          </cell>
          <cell r="AL4110">
            <v>0</v>
          </cell>
          <cell r="AM4110">
            <v>27000</v>
          </cell>
          <cell r="AN4110">
            <v>0</v>
          </cell>
          <cell r="AO4110">
            <v>0.35000000000000009</v>
          </cell>
          <cell r="AP4110" t="str">
            <v>Above Range</v>
          </cell>
          <cell r="AQ4110">
            <v>9600</v>
          </cell>
          <cell r="AR4110">
            <v>118000</v>
          </cell>
          <cell r="AS4110">
            <v>0.16</v>
          </cell>
          <cell r="AT4110">
            <v>1</v>
          </cell>
          <cell r="AU4110">
            <v>0</v>
          </cell>
          <cell r="AV4110">
            <v>27000</v>
          </cell>
          <cell r="AW4110">
            <v>27000</v>
          </cell>
          <cell r="AX4110">
            <v>0</v>
          </cell>
          <cell r="AY4110">
            <v>0</v>
          </cell>
          <cell r="AZ4110" t="str">
            <v>Regular Bonus</v>
          </cell>
          <cell r="BA4110" t="str">
            <v>Regular BonusEligible</v>
          </cell>
          <cell r="BB4110" t="str">
            <v>Regular BonusBelarus</v>
          </cell>
          <cell r="BC4110" t="str">
            <v>Regular BonusBelarus Employee</v>
          </cell>
          <cell r="BD4110" t="str">
            <v>D61</v>
          </cell>
          <cell r="BE4110" t="str">
            <v>Employee</v>
          </cell>
          <cell r="BF4110">
            <v>2250</v>
          </cell>
          <cell r="BG4110">
            <v>2000</v>
          </cell>
          <cell r="BH4110">
            <v>5</v>
          </cell>
          <cell r="BI4110">
            <v>150</v>
          </cell>
          <cell r="BJ4110">
            <v>3000</v>
          </cell>
          <cell r="BK4110">
            <v>3000</v>
          </cell>
          <cell r="BL4110">
            <v>2400</v>
          </cell>
        </row>
        <row r="4111">
          <cell r="B4111">
            <v>5049</v>
          </cell>
          <cell r="C4111">
            <v>17</v>
          </cell>
          <cell r="E4111" t="str">
            <v>Andrei Ryshkevich</v>
          </cell>
          <cell r="F4111" t="str">
            <v>Team Leader</v>
          </cell>
          <cell r="G4111" t="str">
            <v>Employee</v>
          </cell>
          <cell r="H4111" t="str">
            <v>Products - R&amp;D</v>
          </cell>
          <cell r="I4111" t="str">
            <v>MINSK</v>
          </cell>
          <cell r="J4111" t="str">
            <v>Belarus</v>
          </cell>
          <cell r="K4111">
            <v>38397</v>
          </cell>
          <cell r="L4111" t="str">
            <v>EMEA</v>
          </cell>
          <cell r="M4111" t="str">
            <v>D41M</v>
          </cell>
          <cell r="N4111" t="str">
            <v>D</v>
          </cell>
          <cell r="O4111" t="str">
            <v>4</v>
          </cell>
          <cell r="P4111" t="str">
            <v>Regular</v>
          </cell>
          <cell r="T4111">
            <v>1</v>
          </cell>
          <cell r="U4111" t="str">
            <v>USD</v>
          </cell>
          <cell r="V4111" t="str">
            <v>Products - R&amp;D</v>
          </cell>
          <cell r="W4111" t="str">
            <v>Dorit Dor</v>
          </cell>
          <cell r="Y4111" t="str">
            <v>Eligible</v>
          </cell>
          <cell r="Z4111">
            <v>59000</v>
          </cell>
          <cell r="AA4111">
            <v>59000</v>
          </cell>
          <cell r="AB4111">
            <v>59000</v>
          </cell>
          <cell r="AC4111">
            <v>59000</v>
          </cell>
          <cell r="AD4111">
            <v>4</v>
          </cell>
          <cell r="AE4111" t="str">
            <v>D41</v>
          </cell>
          <cell r="AF4111">
            <v>30000</v>
          </cell>
          <cell r="AG4111">
            <v>60000</v>
          </cell>
          <cell r="AH4111">
            <v>0.96</v>
          </cell>
          <cell r="AI4111">
            <v>5</v>
          </cell>
          <cell r="AJ4111">
            <v>0</v>
          </cell>
          <cell r="AK4111">
            <v>60180</v>
          </cell>
          <cell r="AL4111">
            <v>2.0000000000000018E-2</v>
          </cell>
          <cell r="AM4111">
            <v>60180</v>
          </cell>
          <cell r="AN4111">
            <v>1180</v>
          </cell>
          <cell r="AO4111">
            <v>2.9999999999998916E-3</v>
          </cell>
          <cell r="AQ4111">
            <v>9600</v>
          </cell>
          <cell r="AR4111">
            <v>118000</v>
          </cell>
          <cell r="AS4111">
            <v>0.45</v>
          </cell>
          <cell r="AT4111">
            <v>1</v>
          </cell>
          <cell r="AU4111">
            <v>0</v>
          </cell>
          <cell r="AV4111">
            <v>60180</v>
          </cell>
          <cell r="AW4111">
            <v>60180</v>
          </cell>
          <cell r="AX4111">
            <v>2.0000000000000018E-2</v>
          </cell>
          <cell r="AY4111">
            <v>1180</v>
          </cell>
          <cell r="AZ4111" t="str">
            <v>Regular Bonus</v>
          </cell>
          <cell r="BA4111" t="str">
            <v>Regular BonusEligible</v>
          </cell>
          <cell r="BB4111" t="str">
            <v>Regular BonusBelarus</v>
          </cell>
          <cell r="BC4111" t="str">
            <v>Regular BonusBelarus Employee</v>
          </cell>
          <cell r="BD4111" t="str">
            <v>D41</v>
          </cell>
          <cell r="BE4111" t="str">
            <v>Employee</v>
          </cell>
          <cell r="BF4111">
            <v>4916.666666666667</v>
          </cell>
          <cell r="BG4111">
            <v>6000</v>
          </cell>
          <cell r="BH4111">
            <v>4</v>
          </cell>
          <cell r="BI4111">
            <v>150</v>
          </cell>
          <cell r="BJ4111">
            <v>6000</v>
          </cell>
          <cell r="BK4111">
            <v>6000</v>
          </cell>
          <cell r="BL4111">
            <v>4800</v>
          </cell>
        </row>
        <row r="4112">
          <cell r="B4112">
            <v>9686</v>
          </cell>
          <cell r="C4112">
            <v>97</v>
          </cell>
          <cell r="E4112" t="str">
            <v>Dmitry Poleshuk</v>
          </cell>
          <cell r="F4112" t="str">
            <v>Software Developer</v>
          </cell>
          <cell r="G4112" t="str">
            <v>Employee</v>
          </cell>
          <cell r="H4112" t="str">
            <v>Products - R&amp;D</v>
          </cell>
          <cell r="I4112" t="str">
            <v>MINSK</v>
          </cell>
          <cell r="J4112" t="str">
            <v>Belarus</v>
          </cell>
          <cell r="K4112">
            <v>40784</v>
          </cell>
          <cell r="L4112" t="str">
            <v>EMEA</v>
          </cell>
          <cell r="M4112" t="str">
            <v>D41P</v>
          </cell>
          <cell r="N4112" t="str">
            <v>D</v>
          </cell>
          <cell r="O4112" t="str">
            <v>4</v>
          </cell>
          <cell r="P4112" t="str">
            <v>Regular</v>
          </cell>
          <cell r="T4112">
            <v>1</v>
          </cell>
          <cell r="U4112" t="str">
            <v>USD</v>
          </cell>
          <cell r="V4112" t="str">
            <v>Products - R&amp;D</v>
          </cell>
          <cell r="W4112" t="str">
            <v>Dorit Dor</v>
          </cell>
          <cell r="Y4112" t="str">
            <v>Eligible</v>
          </cell>
          <cell r="Z4112">
            <v>43000</v>
          </cell>
          <cell r="AA4112">
            <v>43000</v>
          </cell>
          <cell r="AB4112">
            <v>43000</v>
          </cell>
          <cell r="AC4112">
            <v>43000</v>
          </cell>
          <cell r="AD4112">
            <v>4</v>
          </cell>
          <cell r="AE4112" t="str">
            <v>D41</v>
          </cell>
          <cell r="AF4112">
            <v>30000</v>
          </cell>
          <cell r="AG4112">
            <v>60000</v>
          </cell>
          <cell r="AH4112">
            <v>0.43</v>
          </cell>
          <cell r="AI4112">
            <v>2</v>
          </cell>
          <cell r="AJ4112">
            <v>0</v>
          </cell>
          <cell r="AK4112">
            <v>45150</v>
          </cell>
          <cell r="AL4112">
            <v>5.0000000000000044E-2</v>
          </cell>
          <cell r="AM4112">
            <v>45150</v>
          </cell>
          <cell r="AN4112">
            <v>2150</v>
          </cell>
          <cell r="AO4112">
            <v>-0.24750000000000005</v>
          </cell>
          <cell r="AQ4112">
            <v>9600</v>
          </cell>
          <cell r="AR4112">
            <v>118000</v>
          </cell>
          <cell r="AS4112">
            <v>0.3</v>
          </cell>
          <cell r="AT4112">
            <v>1</v>
          </cell>
          <cell r="AU4112">
            <v>0</v>
          </cell>
          <cell r="AV4112">
            <v>45150</v>
          </cell>
          <cell r="AW4112">
            <v>45150</v>
          </cell>
          <cell r="AX4112">
            <v>5.0000000000000044E-2</v>
          </cell>
          <cell r="AY4112">
            <v>2150</v>
          </cell>
          <cell r="AZ4112" t="str">
            <v>Regular Bonus</v>
          </cell>
          <cell r="BA4112" t="str">
            <v>Regular BonusEligible</v>
          </cell>
          <cell r="BB4112" t="str">
            <v>Regular BonusBelarus</v>
          </cell>
          <cell r="BC4112" t="str">
            <v>Regular BonusBelarus Employee</v>
          </cell>
          <cell r="BD4112" t="str">
            <v>D51</v>
          </cell>
          <cell r="BE4112" t="str">
            <v>Employee</v>
          </cell>
          <cell r="BF4112">
            <v>3583.3333333333335</v>
          </cell>
          <cell r="BG4112">
            <v>3500</v>
          </cell>
          <cell r="BH4112">
            <v>4</v>
          </cell>
          <cell r="BI4112">
            <v>150</v>
          </cell>
          <cell r="BJ4112">
            <v>4500</v>
          </cell>
          <cell r="BK4112">
            <v>4500</v>
          </cell>
          <cell r="BL4112">
            <v>3600</v>
          </cell>
        </row>
        <row r="4113">
          <cell r="B4113">
            <v>5126</v>
          </cell>
          <cell r="C4113">
            <v>21</v>
          </cell>
          <cell r="E4113" t="str">
            <v>Maksim Bahunou</v>
          </cell>
          <cell r="F4113" t="str">
            <v>Software Developer</v>
          </cell>
          <cell r="G4113" t="str">
            <v>Employee</v>
          </cell>
          <cell r="H4113" t="str">
            <v>Products - R&amp;D</v>
          </cell>
          <cell r="I4113" t="str">
            <v>MINSK</v>
          </cell>
          <cell r="J4113" t="str">
            <v>Belarus</v>
          </cell>
          <cell r="K4113">
            <v>38460</v>
          </cell>
          <cell r="L4113" t="str">
            <v>EMEA</v>
          </cell>
          <cell r="M4113" t="str">
            <v>D51P</v>
          </cell>
          <cell r="N4113" t="str">
            <v>D</v>
          </cell>
          <cell r="O4113" t="str">
            <v>5</v>
          </cell>
          <cell r="P4113" t="str">
            <v>Regular</v>
          </cell>
          <cell r="T4113">
            <v>1</v>
          </cell>
          <cell r="U4113" t="str">
            <v>USD</v>
          </cell>
          <cell r="V4113" t="str">
            <v>Products - R&amp;D</v>
          </cell>
          <cell r="W4113" t="str">
            <v>Dorit Dor</v>
          </cell>
          <cell r="Y4113" t="str">
            <v>Eligible</v>
          </cell>
          <cell r="Z4113">
            <v>36000</v>
          </cell>
          <cell r="AA4113">
            <v>36000</v>
          </cell>
          <cell r="AB4113">
            <v>36000</v>
          </cell>
          <cell r="AC4113">
            <v>36000</v>
          </cell>
          <cell r="AD4113">
            <v>3</v>
          </cell>
          <cell r="AE4113" t="str">
            <v>D51</v>
          </cell>
          <cell r="AF4113">
            <v>20000</v>
          </cell>
          <cell r="AG4113">
            <v>44000</v>
          </cell>
          <cell r="AH4113">
            <v>0.66</v>
          </cell>
          <cell r="AI4113">
            <v>3</v>
          </cell>
          <cell r="AJ4113">
            <v>0</v>
          </cell>
          <cell r="AK4113">
            <v>36720</v>
          </cell>
          <cell r="AL4113">
            <v>2.0000000000000018E-2</v>
          </cell>
          <cell r="AM4113">
            <v>36720</v>
          </cell>
          <cell r="AN4113">
            <v>720</v>
          </cell>
          <cell r="AO4113">
            <v>-0.16545454545454541</v>
          </cell>
          <cell r="AQ4113">
            <v>9600</v>
          </cell>
          <cell r="AR4113">
            <v>118000</v>
          </cell>
          <cell r="AS4113">
            <v>0.24</v>
          </cell>
          <cell r="AT4113">
            <v>1</v>
          </cell>
          <cell r="AU4113">
            <v>0</v>
          </cell>
          <cell r="AV4113">
            <v>36720</v>
          </cell>
          <cell r="AW4113">
            <v>36720</v>
          </cell>
          <cell r="AX4113">
            <v>2.0000000000000018E-2</v>
          </cell>
          <cell r="AY4113">
            <v>720</v>
          </cell>
          <cell r="AZ4113" t="str">
            <v>Regular Bonus</v>
          </cell>
          <cell r="BA4113" t="str">
            <v>Regular BonusEligible</v>
          </cell>
          <cell r="BB4113" t="str">
            <v>Regular BonusBelarus</v>
          </cell>
          <cell r="BC4113" t="str">
            <v>Regular BonusBelarus Employee</v>
          </cell>
          <cell r="BD4113" t="str">
            <v>D51</v>
          </cell>
          <cell r="BE4113" t="str">
            <v>Employee</v>
          </cell>
          <cell r="BF4113">
            <v>3000</v>
          </cell>
          <cell r="BG4113">
            <v>3500</v>
          </cell>
          <cell r="BH4113">
            <v>4</v>
          </cell>
          <cell r="BI4113">
            <v>150</v>
          </cell>
          <cell r="BJ4113">
            <v>3300</v>
          </cell>
          <cell r="BK4113">
            <v>3300</v>
          </cell>
          <cell r="BL4113">
            <v>2600</v>
          </cell>
        </row>
        <row r="4114">
          <cell r="B4114">
            <v>18179</v>
          </cell>
          <cell r="C4114">
            <v>13229</v>
          </cell>
          <cell r="D4114">
            <v>234176</v>
          </cell>
          <cell r="E4114" t="str">
            <v>Roman Olender</v>
          </cell>
          <cell r="F4114" t="str">
            <v>Software Developer</v>
          </cell>
          <cell r="G4114" t="str">
            <v>Employee</v>
          </cell>
          <cell r="H4114" t="str">
            <v>Products - R&amp;D</v>
          </cell>
          <cell r="I4114" t="str">
            <v>MINSK</v>
          </cell>
          <cell r="J4114" t="str">
            <v>Belarus</v>
          </cell>
          <cell r="K4114">
            <v>43276</v>
          </cell>
          <cell r="L4114" t="str">
            <v>EMEA</v>
          </cell>
          <cell r="M4114" t="str">
            <v>D51P</v>
          </cell>
          <cell r="N4114" t="str">
            <v>D</v>
          </cell>
          <cell r="O4114" t="str">
            <v>5</v>
          </cell>
          <cell r="P4114" t="str">
            <v>Regular</v>
          </cell>
          <cell r="T4114">
            <v>1</v>
          </cell>
          <cell r="U4114" t="str">
            <v>USD</v>
          </cell>
          <cell r="V4114" t="str">
            <v>Products - R&amp;D</v>
          </cell>
          <cell r="W4114" t="str">
            <v>Dorit Dor</v>
          </cell>
          <cell r="Y4114" t="str">
            <v>Eligible</v>
          </cell>
          <cell r="Z4114">
            <v>32500</v>
          </cell>
          <cell r="AA4114">
            <v>32500</v>
          </cell>
          <cell r="AB4114">
            <v>32500</v>
          </cell>
          <cell r="AC4114">
            <v>32500</v>
          </cell>
          <cell r="AD4114">
            <v>4</v>
          </cell>
          <cell r="AE4114" t="str">
            <v>D51</v>
          </cell>
          <cell r="AF4114">
            <v>20000</v>
          </cell>
          <cell r="AG4114">
            <v>44000</v>
          </cell>
          <cell r="AH4114">
            <v>0.52</v>
          </cell>
          <cell r="AI4114">
            <v>3</v>
          </cell>
          <cell r="AJ4114">
            <v>0</v>
          </cell>
          <cell r="AK4114">
            <v>33800</v>
          </cell>
          <cell r="AL4114">
            <v>4.0000000000000036E-2</v>
          </cell>
          <cell r="AM4114">
            <v>33800</v>
          </cell>
          <cell r="AN4114">
            <v>1300</v>
          </cell>
          <cell r="AO4114">
            <v>-0.23181818181818181</v>
          </cell>
          <cell r="AQ4114">
            <v>9600</v>
          </cell>
          <cell r="AR4114">
            <v>118000</v>
          </cell>
          <cell r="AS4114">
            <v>0.21</v>
          </cell>
          <cell r="AT4114">
            <v>1</v>
          </cell>
          <cell r="AU4114">
            <v>0</v>
          </cell>
          <cell r="AV4114">
            <v>33800</v>
          </cell>
          <cell r="AW4114">
            <v>33800</v>
          </cell>
          <cell r="AX4114">
            <v>4.0000000000000036E-2</v>
          </cell>
          <cell r="AY4114">
            <v>1300</v>
          </cell>
          <cell r="AZ4114" t="str">
            <v>Regular Bonus</v>
          </cell>
          <cell r="BA4114" t="str">
            <v>Regular BonusEligible</v>
          </cell>
          <cell r="BB4114" t="str">
            <v>Regular BonusBelarus</v>
          </cell>
          <cell r="BC4114" t="str">
            <v>Regular BonusBelarus Employee</v>
          </cell>
          <cell r="BD4114" t="str">
            <v>D51</v>
          </cell>
          <cell r="BE4114" t="str">
            <v>Employee</v>
          </cell>
          <cell r="BF4114">
            <v>2708.3333333333335</v>
          </cell>
          <cell r="BG4114">
            <v>3000</v>
          </cell>
          <cell r="BH4114">
            <v>4</v>
          </cell>
          <cell r="BI4114">
            <v>150</v>
          </cell>
          <cell r="BJ4114">
            <v>4500</v>
          </cell>
          <cell r="BK4114">
            <v>4500</v>
          </cell>
          <cell r="BL4114">
            <v>3600</v>
          </cell>
        </row>
        <row r="4115">
          <cell r="B4115">
            <v>10770</v>
          </cell>
          <cell r="C4115">
            <v>116</v>
          </cell>
          <cell r="E4115" t="str">
            <v>Alexander Chailytko</v>
          </cell>
          <cell r="F4115" t="str">
            <v>Minsk Cyber Security, Research &amp; Innovation Manager</v>
          </cell>
          <cell r="G4115" t="str">
            <v>Employee</v>
          </cell>
          <cell r="H4115" t="str">
            <v>Products - R&amp;D</v>
          </cell>
          <cell r="I4115" t="str">
            <v>MINSK</v>
          </cell>
          <cell r="J4115" t="str">
            <v>Belarus</v>
          </cell>
          <cell r="K4115">
            <v>41225</v>
          </cell>
          <cell r="L4115" t="str">
            <v>EMEA</v>
          </cell>
          <cell r="M4115" t="str">
            <v>D44M</v>
          </cell>
          <cell r="N4115" t="str">
            <v>D</v>
          </cell>
          <cell r="O4115" t="str">
            <v>4</v>
          </cell>
          <cell r="P4115" t="str">
            <v>Regular</v>
          </cell>
          <cell r="T4115">
            <v>1</v>
          </cell>
          <cell r="U4115" t="str">
            <v>USD</v>
          </cell>
          <cell r="V4115" t="str">
            <v>Products - R&amp;D</v>
          </cell>
          <cell r="W4115" t="str">
            <v>Dorit Dor</v>
          </cell>
          <cell r="Y4115" t="str">
            <v>Eligible</v>
          </cell>
          <cell r="Z4115">
            <v>69500</v>
          </cell>
          <cell r="AA4115">
            <v>69500</v>
          </cell>
          <cell r="AB4115">
            <v>69500</v>
          </cell>
          <cell r="AC4115">
            <v>69500</v>
          </cell>
          <cell r="AD4115">
            <v>4</v>
          </cell>
          <cell r="AE4115" t="str">
            <v>D44</v>
          </cell>
          <cell r="AF4115">
            <v>30000</v>
          </cell>
          <cell r="AG4115">
            <v>60000</v>
          </cell>
          <cell r="AH4115">
            <v>1</v>
          </cell>
          <cell r="AI4115">
            <v>5</v>
          </cell>
          <cell r="AJ4115">
            <v>0</v>
          </cell>
          <cell r="AK4115">
            <v>69500</v>
          </cell>
          <cell r="AL4115">
            <v>0</v>
          </cell>
          <cell r="AM4115">
            <v>69500</v>
          </cell>
          <cell r="AN4115">
            <v>0</v>
          </cell>
          <cell r="AO4115">
            <v>0.15833333333333344</v>
          </cell>
          <cell r="AP4115" t="str">
            <v>Above Range</v>
          </cell>
          <cell r="AQ4115">
            <v>9600</v>
          </cell>
          <cell r="AR4115">
            <v>118000</v>
          </cell>
          <cell r="AS4115">
            <v>0.55000000000000004</v>
          </cell>
          <cell r="AT4115">
            <v>1</v>
          </cell>
          <cell r="AU4115">
            <v>0</v>
          </cell>
          <cell r="AV4115">
            <v>69500</v>
          </cell>
          <cell r="AW4115">
            <v>69500</v>
          </cell>
          <cell r="AX4115">
            <v>0</v>
          </cell>
          <cell r="AY4115">
            <v>0</v>
          </cell>
          <cell r="AZ4115" t="str">
            <v>Regular Bonus</v>
          </cell>
          <cell r="BA4115" t="str">
            <v>Regular BonusEligible</v>
          </cell>
          <cell r="BB4115" t="str">
            <v>Regular BonusBelarus</v>
          </cell>
          <cell r="BC4115" t="str">
            <v>Regular BonusBelarus Employee</v>
          </cell>
          <cell r="BD4115" t="str">
            <v>D41</v>
          </cell>
          <cell r="BE4115" t="str">
            <v>Employee</v>
          </cell>
          <cell r="BF4115">
            <v>5791.666666666667</v>
          </cell>
          <cell r="BG4115">
            <v>6000</v>
          </cell>
          <cell r="BH4115">
            <v>4</v>
          </cell>
          <cell r="BI4115">
            <v>150</v>
          </cell>
          <cell r="BJ4115">
            <v>6000</v>
          </cell>
          <cell r="BK4115">
            <v>6000</v>
          </cell>
          <cell r="BL4115">
            <v>4800</v>
          </cell>
        </row>
        <row r="4116">
          <cell r="B4116">
            <v>12646</v>
          </cell>
          <cell r="C4116">
            <v>7668</v>
          </cell>
          <cell r="E4116" t="str">
            <v>Nikita Karniushka</v>
          </cell>
          <cell r="F4116" t="str">
            <v>Software Developer</v>
          </cell>
          <cell r="G4116" t="str">
            <v>Employee</v>
          </cell>
          <cell r="H4116" t="str">
            <v>Products - R&amp;D</v>
          </cell>
          <cell r="I4116" t="str">
            <v>MINSK</v>
          </cell>
          <cell r="J4116" t="str">
            <v>Belarus</v>
          </cell>
          <cell r="K4116">
            <v>41935</v>
          </cell>
          <cell r="L4116" t="str">
            <v>EMEA</v>
          </cell>
          <cell r="M4116" t="str">
            <v>D51P</v>
          </cell>
          <cell r="N4116" t="str">
            <v>D</v>
          </cell>
          <cell r="O4116" t="str">
            <v>5</v>
          </cell>
          <cell r="P4116" t="str">
            <v>Regular</v>
          </cell>
          <cell r="T4116">
            <v>1</v>
          </cell>
          <cell r="U4116" t="str">
            <v>USD</v>
          </cell>
          <cell r="V4116" t="str">
            <v>Products - R&amp;D</v>
          </cell>
          <cell r="W4116" t="str">
            <v>Dorit Dor</v>
          </cell>
          <cell r="Y4116" t="str">
            <v>Eligible</v>
          </cell>
          <cell r="Z4116">
            <v>40000</v>
          </cell>
          <cell r="AA4116">
            <v>40000</v>
          </cell>
          <cell r="AB4116">
            <v>40000</v>
          </cell>
          <cell r="AC4116">
            <v>40000</v>
          </cell>
          <cell r="AD4116">
            <v>4</v>
          </cell>
          <cell r="AE4116" t="str">
            <v>D51</v>
          </cell>
          <cell r="AF4116">
            <v>20000</v>
          </cell>
          <cell r="AG4116">
            <v>44000</v>
          </cell>
          <cell r="AH4116">
            <v>0.83</v>
          </cell>
          <cell r="AI4116">
            <v>4</v>
          </cell>
          <cell r="AJ4116">
            <v>0</v>
          </cell>
          <cell r="AK4116">
            <v>41200</v>
          </cell>
          <cell r="AL4116">
            <v>3.0000000000000027E-2</v>
          </cell>
          <cell r="AM4116">
            <v>41200</v>
          </cell>
          <cell r="AN4116">
            <v>1200</v>
          </cell>
          <cell r="AO4116">
            <v>-6.3636363636363602E-2</v>
          </cell>
          <cell r="AQ4116">
            <v>9600</v>
          </cell>
          <cell r="AR4116">
            <v>118000</v>
          </cell>
          <cell r="AS4116">
            <v>0.28000000000000003</v>
          </cell>
          <cell r="AT4116">
            <v>1</v>
          </cell>
          <cell r="AU4116">
            <v>0</v>
          </cell>
          <cell r="AV4116">
            <v>41200</v>
          </cell>
          <cell r="AW4116">
            <v>41200</v>
          </cell>
          <cell r="AX4116">
            <v>3.0000000000000027E-2</v>
          </cell>
          <cell r="AY4116">
            <v>1200</v>
          </cell>
          <cell r="AZ4116" t="str">
            <v>Regular Bonus</v>
          </cell>
          <cell r="BA4116" t="str">
            <v>Regular BonusEligible</v>
          </cell>
          <cell r="BB4116" t="str">
            <v>Regular BonusBelarus</v>
          </cell>
          <cell r="BC4116" t="str">
            <v>Regular BonusBelarus Employee</v>
          </cell>
          <cell r="BD4116" t="str">
            <v>D51</v>
          </cell>
          <cell r="BE4116" t="str">
            <v>Employee</v>
          </cell>
          <cell r="BF4116">
            <v>3333.3333333333335</v>
          </cell>
          <cell r="BG4116">
            <v>3800</v>
          </cell>
          <cell r="BH4116">
            <v>4</v>
          </cell>
          <cell r="BI4116">
            <v>150</v>
          </cell>
          <cell r="BJ4116">
            <v>4500</v>
          </cell>
          <cell r="BK4116">
            <v>4500</v>
          </cell>
          <cell r="BL4116">
            <v>3600</v>
          </cell>
        </row>
        <row r="4117">
          <cell r="B4117">
            <v>15991</v>
          </cell>
          <cell r="C4117">
            <v>10942</v>
          </cell>
          <cell r="D4117">
            <v>112875</v>
          </cell>
          <cell r="E4117" t="str">
            <v>Bogdan Melnykov</v>
          </cell>
          <cell r="F4117" t="str">
            <v>Reverse Engineer</v>
          </cell>
          <cell r="G4117" t="str">
            <v>Contractor</v>
          </cell>
          <cell r="H4117" t="str">
            <v>Products - R&amp;D</v>
          </cell>
          <cell r="I4117" t="str">
            <v>UKRAINE</v>
          </cell>
          <cell r="J4117" t="str">
            <v>Ukraine</v>
          </cell>
          <cell r="K4117">
            <v>42745</v>
          </cell>
          <cell r="L4117" t="str">
            <v>EMEA</v>
          </cell>
          <cell r="M4117" t="str">
            <v>D54P</v>
          </cell>
          <cell r="N4117" t="str">
            <v>D</v>
          </cell>
          <cell r="O4117" t="str">
            <v>5</v>
          </cell>
          <cell r="P4117" t="str">
            <v>Regular</v>
          </cell>
          <cell r="T4117">
            <v>1</v>
          </cell>
          <cell r="U4117" t="str">
            <v>USD</v>
          </cell>
          <cell r="V4117" t="str">
            <v>Products - R&amp;D</v>
          </cell>
          <cell r="W4117" t="str">
            <v>Dorit Dor</v>
          </cell>
          <cell r="Y4117" t="str">
            <v>Eligible</v>
          </cell>
          <cell r="Z4117">
            <v>60000</v>
          </cell>
          <cell r="AA4117">
            <v>60000</v>
          </cell>
          <cell r="AB4117">
            <v>60000</v>
          </cell>
          <cell r="AC4117">
            <v>60000</v>
          </cell>
          <cell r="AD4117">
            <v>3</v>
          </cell>
          <cell r="AE4117" t="str">
            <v>D54</v>
          </cell>
          <cell r="AF4117">
            <v>16000</v>
          </cell>
          <cell r="AG4117">
            <v>35000</v>
          </cell>
          <cell r="AH4117">
            <v>1</v>
          </cell>
          <cell r="AI4117">
            <v>5</v>
          </cell>
          <cell r="AJ4117">
            <v>0</v>
          </cell>
          <cell r="AK4117">
            <v>60000</v>
          </cell>
          <cell r="AL4117">
            <v>0</v>
          </cell>
          <cell r="AM4117">
            <v>60000</v>
          </cell>
          <cell r="AN4117">
            <v>0</v>
          </cell>
          <cell r="AO4117">
            <v>0.71428571428571419</v>
          </cell>
          <cell r="AP4117" t="str">
            <v>Above Range</v>
          </cell>
          <cell r="AQ4117">
            <v>15000</v>
          </cell>
          <cell r="AR4117">
            <v>160000</v>
          </cell>
          <cell r="AS4117">
            <v>0.31</v>
          </cell>
          <cell r="AT4117">
            <v>1</v>
          </cell>
          <cell r="AU4117">
            <v>0</v>
          </cell>
          <cell r="AV4117">
            <v>60000</v>
          </cell>
          <cell r="AW4117">
            <v>60000</v>
          </cell>
          <cell r="AX4117">
            <v>0</v>
          </cell>
          <cell r="AY4117">
            <v>0</v>
          </cell>
          <cell r="AZ4117" t="str">
            <v>Regular Bonus</v>
          </cell>
          <cell r="BA4117" t="str">
            <v>Regular BonusEligible</v>
          </cell>
          <cell r="BB4117" t="str">
            <v>Regular BonusUkraine</v>
          </cell>
          <cell r="BC4117" t="str">
            <v>Regular BonusUkraine Contractor</v>
          </cell>
          <cell r="BD4117" t="str">
            <v>D51</v>
          </cell>
          <cell r="BE4117" t="str">
            <v>Contractor</v>
          </cell>
          <cell r="BF4117">
            <v>5000</v>
          </cell>
          <cell r="BG4117">
            <v>3000</v>
          </cell>
          <cell r="BH4117">
            <v>4</v>
          </cell>
          <cell r="BI4117">
            <v>150</v>
          </cell>
          <cell r="BJ4117">
            <v>3300</v>
          </cell>
          <cell r="BK4117">
            <v>3300</v>
          </cell>
          <cell r="BL4117">
            <v>2600</v>
          </cell>
        </row>
        <row r="4118">
          <cell r="B4118">
            <v>7285</v>
          </cell>
          <cell r="C4118">
            <v>90029</v>
          </cell>
          <cell r="E4118" t="str">
            <v>Daniel Bergqvist</v>
          </cell>
          <cell r="F4118" t="str">
            <v>QA Engineer</v>
          </cell>
          <cell r="G4118" t="str">
            <v>Employee</v>
          </cell>
          <cell r="H4118" t="str">
            <v>Products - R&amp;D</v>
          </cell>
          <cell r="I4118" t="str">
            <v>SUNDSVALL</v>
          </cell>
          <cell r="J4118" t="str">
            <v>Sweden</v>
          </cell>
          <cell r="K4118">
            <v>39545</v>
          </cell>
          <cell r="L4118" t="str">
            <v>EMEA</v>
          </cell>
          <cell r="M4118" t="str">
            <v>T56P</v>
          </cell>
          <cell r="N4118" t="str">
            <v>T</v>
          </cell>
          <cell r="O4118" t="str">
            <v>5</v>
          </cell>
          <cell r="P4118" t="str">
            <v>Regular</v>
          </cell>
          <cell r="T4118">
            <v>1</v>
          </cell>
          <cell r="U4118" t="str">
            <v>SEK</v>
          </cell>
          <cell r="V4118" t="str">
            <v>Products - R&amp;D</v>
          </cell>
          <cell r="W4118" t="str">
            <v>Dorit Dor</v>
          </cell>
          <cell r="Y4118" t="str">
            <v>Eligible</v>
          </cell>
          <cell r="Z4118">
            <v>430000</v>
          </cell>
          <cell r="AA4118">
            <v>51743.443208448007</v>
          </cell>
          <cell r="AB4118">
            <v>430000</v>
          </cell>
          <cell r="AC4118">
            <v>51743.443208448007</v>
          </cell>
          <cell r="AD4118">
            <v>4</v>
          </cell>
          <cell r="AE4118" t="str">
            <v>T56</v>
          </cell>
          <cell r="AF4118">
            <v>375000</v>
          </cell>
          <cell r="AG4118">
            <v>500000</v>
          </cell>
          <cell r="AH4118">
            <v>0.44</v>
          </cell>
          <cell r="AI4118">
            <v>2</v>
          </cell>
          <cell r="AJ4118">
            <v>0</v>
          </cell>
          <cell r="AK4118">
            <v>451500</v>
          </cell>
          <cell r="AL4118">
            <v>5.0000000000000044E-2</v>
          </cell>
          <cell r="AM4118">
            <v>54330.615368870407</v>
          </cell>
          <cell r="AN4118">
            <v>2587.1721604224003</v>
          </cell>
          <cell r="AO4118">
            <v>-9.6999999999999975E-2</v>
          </cell>
          <cell r="AQ4118">
            <v>350000</v>
          </cell>
          <cell r="AR4118">
            <v>2500000</v>
          </cell>
          <cell r="AS4118">
            <v>0.03</v>
          </cell>
          <cell r="AT4118">
            <v>1</v>
          </cell>
          <cell r="AU4118">
            <v>0</v>
          </cell>
          <cell r="AV4118">
            <v>451500</v>
          </cell>
          <cell r="AW4118">
            <v>54330.615368870407</v>
          </cell>
          <cell r="AX4118">
            <v>5.0000000000000044E-2</v>
          </cell>
          <cell r="AY4118">
            <v>2587.1721604224003</v>
          </cell>
          <cell r="AZ4118" t="str">
            <v>Regular Bonus</v>
          </cell>
          <cell r="BA4118" t="str">
            <v>Regular BonusEligible</v>
          </cell>
          <cell r="BB4118" t="str">
            <v>Regular BonusSweden</v>
          </cell>
          <cell r="BC4118" t="str">
            <v>Regular BonusSweden Employee</v>
          </cell>
          <cell r="BD4118" t="str">
            <v>T56</v>
          </cell>
          <cell r="BE4118" t="str">
            <v>Employee</v>
          </cell>
          <cell r="BF4118">
            <v>35833.333333333336</v>
          </cell>
          <cell r="BG4118">
            <v>42000</v>
          </cell>
          <cell r="BH4118">
            <v>4</v>
          </cell>
          <cell r="BI4118">
            <v>5000</v>
          </cell>
          <cell r="BJ4118">
            <v>42000</v>
          </cell>
          <cell r="BK4118">
            <v>42000</v>
          </cell>
          <cell r="BL4118">
            <v>33600</v>
          </cell>
        </row>
        <row r="4119">
          <cell r="B4119">
            <v>15804</v>
          </cell>
          <cell r="C4119">
            <v>10758</v>
          </cell>
          <cell r="D4119">
            <v>101642</v>
          </cell>
          <cell r="E4119" t="str">
            <v>Alexei Migoun</v>
          </cell>
          <cell r="F4119" t="str">
            <v>Software Developer</v>
          </cell>
          <cell r="G4119" t="str">
            <v>Employee</v>
          </cell>
          <cell r="H4119" t="str">
            <v>Products - R&amp;D</v>
          </cell>
          <cell r="I4119" t="str">
            <v>MINSK</v>
          </cell>
          <cell r="J4119" t="str">
            <v>Belarus</v>
          </cell>
          <cell r="K4119">
            <v>42646</v>
          </cell>
          <cell r="L4119" t="str">
            <v>EMEA</v>
          </cell>
          <cell r="M4119" t="str">
            <v>D51P</v>
          </cell>
          <cell r="N4119" t="str">
            <v>D</v>
          </cell>
          <cell r="O4119" t="str">
            <v>5</v>
          </cell>
          <cell r="P4119" t="str">
            <v>Regular</v>
          </cell>
          <cell r="T4119">
            <v>1</v>
          </cell>
          <cell r="U4119" t="str">
            <v>USD</v>
          </cell>
          <cell r="V4119" t="str">
            <v>Products - R&amp;D</v>
          </cell>
          <cell r="W4119" t="str">
            <v>Dorit Dor</v>
          </cell>
          <cell r="Y4119" t="str">
            <v>Eligible</v>
          </cell>
          <cell r="Z4119">
            <v>38000</v>
          </cell>
          <cell r="AA4119">
            <v>38000</v>
          </cell>
          <cell r="AB4119">
            <v>38000</v>
          </cell>
          <cell r="AC4119">
            <v>38000</v>
          </cell>
          <cell r="AD4119">
            <v>3</v>
          </cell>
          <cell r="AE4119" t="str">
            <v>D51</v>
          </cell>
          <cell r="AF4119">
            <v>20000</v>
          </cell>
          <cell r="AG4119">
            <v>44000</v>
          </cell>
          <cell r="AH4119">
            <v>0.75</v>
          </cell>
          <cell r="AI4119">
            <v>4</v>
          </cell>
          <cell r="AJ4119">
            <v>0</v>
          </cell>
          <cell r="AK4119">
            <v>38569.999999999993</v>
          </cell>
          <cell r="AL4119">
            <v>1.4999999999999902E-2</v>
          </cell>
          <cell r="AM4119">
            <v>38569.999999999993</v>
          </cell>
          <cell r="AN4119">
            <v>569.99999999999272</v>
          </cell>
          <cell r="AO4119">
            <v>-0.12340909090909102</v>
          </cell>
          <cell r="AQ4119">
            <v>9600</v>
          </cell>
          <cell r="AR4119">
            <v>118000</v>
          </cell>
          <cell r="AS4119">
            <v>0.26</v>
          </cell>
          <cell r="AT4119">
            <v>1</v>
          </cell>
          <cell r="AU4119">
            <v>0</v>
          </cell>
          <cell r="AV4119">
            <v>38569.999999999993</v>
          </cell>
          <cell r="AW4119">
            <v>38569.999999999993</v>
          </cell>
          <cell r="AX4119">
            <v>1.4999999999999902E-2</v>
          </cell>
          <cell r="AY4119">
            <v>569.99999999999272</v>
          </cell>
          <cell r="AZ4119" t="str">
            <v>Regular Bonus</v>
          </cell>
          <cell r="BA4119" t="str">
            <v>Regular BonusEligible</v>
          </cell>
          <cell r="BB4119" t="str">
            <v>Regular BonusBelarus</v>
          </cell>
          <cell r="BC4119" t="str">
            <v>Regular BonusBelarus Employee</v>
          </cell>
          <cell r="BD4119" t="str">
            <v>D51</v>
          </cell>
          <cell r="BE4119" t="str">
            <v>Employee</v>
          </cell>
          <cell r="BF4119">
            <v>3166.6666666666665</v>
          </cell>
          <cell r="BG4119">
            <v>3750</v>
          </cell>
          <cell r="BH4119">
            <v>3</v>
          </cell>
          <cell r="BI4119">
            <v>150</v>
          </cell>
          <cell r="BJ4119">
            <v>3300</v>
          </cell>
          <cell r="BK4119">
            <v>3300</v>
          </cell>
          <cell r="BL4119">
            <v>2600</v>
          </cell>
        </row>
        <row r="4120">
          <cell r="B4120">
            <v>12949</v>
          </cell>
          <cell r="C4120">
            <v>7973</v>
          </cell>
          <cell r="D4120">
            <v>55296</v>
          </cell>
          <cell r="E4120" t="str">
            <v>Andrei Danschikov</v>
          </cell>
          <cell r="F4120" t="str">
            <v>Software Developer</v>
          </cell>
          <cell r="G4120" t="str">
            <v>Employee</v>
          </cell>
          <cell r="H4120" t="str">
            <v>Products - R&amp;D</v>
          </cell>
          <cell r="I4120" t="str">
            <v>MINSK</v>
          </cell>
          <cell r="J4120" t="str">
            <v>Belarus</v>
          </cell>
          <cell r="K4120">
            <v>42009</v>
          </cell>
          <cell r="L4120" t="str">
            <v>EMEA</v>
          </cell>
          <cell r="M4120" t="str">
            <v>D51P</v>
          </cell>
          <cell r="N4120" t="str">
            <v>D</v>
          </cell>
          <cell r="O4120" t="str">
            <v>5</v>
          </cell>
          <cell r="P4120" t="str">
            <v>Regular</v>
          </cell>
          <cell r="T4120">
            <v>1</v>
          </cell>
          <cell r="U4120" t="str">
            <v>USD</v>
          </cell>
          <cell r="V4120" t="str">
            <v>Products - R&amp;D</v>
          </cell>
          <cell r="W4120" t="str">
            <v>Dorit Dor</v>
          </cell>
          <cell r="Y4120" t="str">
            <v>Eligible</v>
          </cell>
          <cell r="Z4120">
            <v>43000</v>
          </cell>
          <cell r="AA4120">
            <v>43000</v>
          </cell>
          <cell r="AB4120">
            <v>43000</v>
          </cell>
          <cell r="AC4120">
            <v>43000</v>
          </cell>
          <cell r="AD4120">
            <v>4</v>
          </cell>
          <cell r="AE4120" t="str">
            <v>D51</v>
          </cell>
          <cell r="AF4120">
            <v>20000</v>
          </cell>
          <cell r="AG4120">
            <v>44000</v>
          </cell>
          <cell r="AH4120">
            <v>0.95</v>
          </cell>
          <cell r="AI4120">
            <v>5</v>
          </cell>
          <cell r="AJ4120">
            <v>0</v>
          </cell>
          <cell r="AK4120">
            <v>43860</v>
          </cell>
          <cell r="AL4120">
            <v>2.0000000000000018E-2</v>
          </cell>
          <cell r="AM4120">
            <v>43860</v>
          </cell>
          <cell r="AN4120">
            <v>860</v>
          </cell>
          <cell r="AO4120">
            <v>-3.1818181818181746E-3</v>
          </cell>
          <cell r="AQ4120">
            <v>9600</v>
          </cell>
          <cell r="AR4120">
            <v>118000</v>
          </cell>
          <cell r="AS4120">
            <v>0.3</v>
          </cell>
          <cell r="AT4120">
            <v>1</v>
          </cell>
          <cell r="AU4120">
            <v>0</v>
          </cell>
          <cell r="AV4120">
            <v>43860</v>
          </cell>
          <cell r="AW4120">
            <v>43860</v>
          </cell>
          <cell r="AX4120">
            <v>2.0000000000000018E-2</v>
          </cell>
          <cell r="AY4120">
            <v>860</v>
          </cell>
          <cell r="AZ4120" t="str">
            <v>Regular Bonus</v>
          </cell>
          <cell r="BA4120" t="str">
            <v>Regular BonusEligible</v>
          </cell>
          <cell r="BB4120" t="str">
            <v>Regular BonusBelarus</v>
          </cell>
          <cell r="BC4120" t="str">
            <v>Regular BonusBelarus Employee</v>
          </cell>
          <cell r="BD4120" t="str">
            <v>D51</v>
          </cell>
          <cell r="BE4120" t="str">
            <v>Employee</v>
          </cell>
          <cell r="BF4120">
            <v>3583.3333333333335</v>
          </cell>
          <cell r="BG4120">
            <v>4000</v>
          </cell>
          <cell r="BH4120">
            <v>5</v>
          </cell>
          <cell r="BI4120">
            <v>150</v>
          </cell>
          <cell r="BJ4120">
            <v>4500</v>
          </cell>
          <cell r="BK4120">
            <v>4500</v>
          </cell>
          <cell r="BL4120">
            <v>3600</v>
          </cell>
        </row>
        <row r="4121">
          <cell r="B4121">
            <v>19346</v>
          </cell>
          <cell r="C4121">
            <v>14404</v>
          </cell>
          <cell r="D4121">
            <v>180150</v>
          </cell>
          <cell r="E4121" t="str">
            <v>Andrei Tagaev</v>
          </cell>
          <cell r="F4121" t="str">
            <v>Software Developer</v>
          </cell>
          <cell r="G4121" t="str">
            <v>Employee</v>
          </cell>
          <cell r="H4121" t="str">
            <v>Products - R&amp;D</v>
          </cell>
          <cell r="I4121" t="str">
            <v>MINSK</v>
          </cell>
          <cell r="J4121" t="str">
            <v>Belarus</v>
          </cell>
          <cell r="K4121">
            <v>43486</v>
          </cell>
          <cell r="L4121" t="str">
            <v>EMEA</v>
          </cell>
          <cell r="M4121" t="str">
            <v>D51P</v>
          </cell>
          <cell r="N4121" t="str">
            <v>D</v>
          </cell>
          <cell r="O4121" t="str">
            <v>5</v>
          </cell>
          <cell r="P4121" t="str">
            <v>Regular</v>
          </cell>
          <cell r="T4121">
            <v>1</v>
          </cell>
          <cell r="U4121" t="str">
            <v>USD</v>
          </cell>
          <cell r="V4121" t="str">
            <v>Products - R&amp;D</v>
          </cell>
          <cell r="W4121" t="str">
            <v>Dorit Dor</v>
          </cell>
          <cell r="Y4121" t="str">
            <v>Eligible</v>
          </cell>
          <cell r="Z4121">
            <v>21000</v>
          </cell>
          <cell r="AA4121">
            <v>21000</v>
          </cell>
          <cell r="AB4121">
            <v>21000</v>
          </cell>
          <cell r="AC4121">
            <v>21000</v>
          </cell>
          <cell r="AD4121">
            <v>4</v>
          </cell>
          <cell r="AE4121" t="str">
            <v>D51</v>
          </cell>
          <cell r="AF4121">
            <v>20000</v>
          </cell>
          <cell r="AG4121">
            <v>44000</v>
          </cell>
          <cell r="AH4121">
            <v>0.04</v>
          </cell>
          <cell r="AI4121">
            <v>1</v>
          </cell>
          <cell r="AJ4121">
            <v>0</v>
          </cell>
          <cell r="AK4121">
            <v>22260</v>
          </cell>
          <cell r="AL4121">
            <v>6.0000000000000053E-2</v>
          </cell>
          <cell r="AM4121">
            <v>22260</v>
          </cell>
          <cell r="AN4121">
            <v>1260</v>
          </cell>
          <cell r="AO4121">
            <v>-0.49409090909090914</v>
          </cell>
          <cell r="AQ4121">
            <v>9600</v>
          </cell>
          <cell r="AR4121">
            <v>118000</v>
          </cell>
          <cell r="AS4121">
            <v>0.1</v>
          </cell>
          <cell r="AT4121">
            <v>1</v>
          </cell>
          <cell r="AU4121">
            <v>0</v>
          </cell>
          <cell r="AV4121">
            <v>22260</v>
          </cell>
          <cell r="AW4121">
            <v>22260</v>
          </cell>
          <cell r="AX4121">
            <v>6.0000000000000053E-2</v>
          </cell>
          <cell r="AY4121">
            <v>1260</v>
          </cell>
          <cell r="AZ4121" t="str">
            <v>Regular Bonus</v>
          </cell>
          <cell r="BA4121" t="str">
            <v>Regular BonusEligible</v>
          </cell>
          <cell r="BB4121" t="str">
            <v>Regular BonusBelarus</v>
          </cell>
          <cell r="BC4121" t="str">
            <v>Regular BonusBelarus Employee</v>
          </cell>
          <cell r="BD4121" t="str">
            <v>D51</v>
          </cell>
          <cell r="BE4121" t="str">
            <v>Employee</v>
          </cell>
          <cell r="BF4121">
            <v>1750</v>
          </cell>
          <cell r="BG4121">
            <v>942.46575342465758</v>
          </cell>
          <cell r="BH4121">
            <v>3</v>
          </cell>
          <cell r="BI4121">
            <v>150</v>
          </cell>
          <cell r="BJ4121">
            <v>4500</v>
          </cell>
          <cell r="BK4121">
            <v>4500</v>
          </cell>
          <cell r="BL4121">
            <v>3600</v>
          </cell>
        </row>
        <row r="4122">
          <cell r="B4122">
            <v>10488</v>
          </cell>
          <cell r="C4122">
            <v>115</v>
          </cell>
          <cell r="D4122">
            <v>2398</v>
          </cell>
          <cell r="E4122" t="str">
            <v>Andrey Fedchuk</v>
          </cell>
          <cell r="F4122" t="str">
            <v xml:space="preserve">CFG Server Team Leader </v>
          </cell>
          <cell r="G4122" t="str">
            <v>Employee</v>
          </cell>
          <cell r="H4122" t="str">
            <v>Products - R&amp;D</v>
          </cell>
          <cell r="I4122" t="str">
            <v>MINSK</v>
          </cell>
          <cell r="J4122" t="str">
            <v>Belarus</v>
          </cell>
          <cell r="K4122">
            <v>43132</v>
          </cell>
          <cell r="L4122" t="str">
            <v>EMEA</v>
          </cell>
          <cell r="M4122" t="str">
            <v>D41M</v>
          </cell>
          <cell r="N4122" t="str">
            <v>D</v>
          </cell>
          <cell r="O4122" t="str">
            <v>4</v>
          </cell>
          <cell r="P4122" t="str">
            <v>Regular</v>
          </cell>
          <cell r="T4122">
            <v>1</v>
          </cell>
          <cell r="U4122" t="str">
            <v>USD</v>
          </cell>
          <cell r="V4122" t="str">
            <v>Products - R&amp;D</v>
          </cell>
          <cell r="W4122" t="str">
            <v>Dorit Dor</v>
          </cell>
          <cell r="Y4122" t="str">
            <v>Eligible</v>
          </cell>
          <cell r="Z4122">
            <v>41000</v>
          </cell>
          <cell r="AA4122">
            <v>41000</v>
          </cell>
          <cell r="AB4122">
            <v>41000</v>
          </cell>
          <cell r="AC4122">
            <v>41000</v>
          </cell>
          <cell r="AD4122">
            <v>4</v>
          </cell>
          <cell r="AE4122" t="str">
            <v>D41</v>
          </cell>
          <cell r="AF4122">
            <v>30000</v>
          </cell>
          <cell r="AG4122">
            <v>60000</v>
          </cell>
          <cell r="AH4122">
            <v>0.36</v>
          </cell>
          <cell r="AI4122">
            <v>2</v>
          </cell>
          <cell r="AJ4122">
            <v>0</v>
          </cell>
          <cell r="AK4122">
            <v>43050</v>
          </cell>
          <cell r="AL4122">
            <v>5.0000000000000044E-2</v>
          </cell>
          <cell r="AM4122">
            <v>43050</v>
          </cell>
          <cell r="AN4122">
            <v>2050</v>
          </cell>
          <cell r="AO4122">
            <v>-0.28249999999999997</v>
          </cell>
          <cell r="AQ4122">
            <v>9600</v>
          </cell>
          <cell r="AR4122">
            <v>118000</v>
          </cell>
          <cell r="AS4122">
            <v>0.28000000000000003</v>
          </cell>
          <cell r="AT4122">
            <v>1</v>
          </cell>
          <cell r="AU4122">
            <v>0</v>
          </cell>
          <cell r="AV4122">
            <v>43050</v>
          </cell>
          <cell r="AW4122">
            <v>43050</v>
          </cell>
          <cell r="AX4122">
            <v>5.0000000000000044E-2</v>
          </cell>
          <cell r="AY4122">
            <v>2050</v>
          </cell>
          <cell r="AZ4122" t="str">
            <v>Regular Bonus</v>
          </cell>
          <cell r="BA4122" t="str">
            <v>Regular BonusEligible</v>
          </cell>
          <cell r="BB4122" t="str">
            <v>Regular BonusBelarus</v>
          </cell>
          <cell r="BC4122" t="str">
            <v>Regular BonusBelarus Employee</v>
          </cell>
          <cell r="BD4122" t="str">
            <v>D41</v>
          </cell>
          <cell r="BE4122" t="str">
            <v>Employee</v>
          </cell>
          <cell r="BF4122">
            <v>3416.6666666666665</v>
          </cell>
          <cell r="BG4122">
            <v>2500</v>
          </cell>
          <cell r="BH4122">
            <v>4</v>
          </cell>
          <cell r="BI4122">
            <v>150</v>
          </cell>
          <cell r="BJ4122">
            <v>6000</v>
          </cell>
          <cell r="BK4122">
            <v>6000</v>
          </cell>
          <cell r="BL4122">
            <v>4800</v>
          </cell>
        </row>
        <row r="4123">
          <cell r="B4123">
            <v>21034</v>
          </cell>
          <cell r="C4123">
            <v>16121</v>
          </cell>
          <cell r="D4123">
            <v>221207</v>
          </cell>
          <cell r="E4123" t="str">
            <v>Evgeniy Zhitkovsky</v>
          </cell>
          <cell r="F4123" t="str">
            <v>Software Developer</v>
          </cell>
          <cell r="G4123" t="str">
            <v>Employee</v>
          </cell>
          <cell r="H4123" t="str">
            <v>Products - R&amp;D</v>
          </cell>
          <cell r="I4123" t="str">
            <v>MINSK</v>
          </cell>
          <cell r="J4123" t="str">
            <v>Belarus</v>
          </cell>
          <cell r="K4123">
            <v>43874</v>
          </cell>
          <cell r="L4123" t="str">
            <v>EMEA</v>
          </cell>
          <cell r="M4123" t="str">
            <v>D61P</v>
          </cell>
          <cell r="N4123" t="str">
            <v>D</v>
          </cell>
          <cell r="O4123" t="str">
            <v>6</v>
          </cell>
          <cell r="P4123" t="str">
            <v>Regular</v>
          </cell>
          <cell r="T4123">
            <v>1</v>
          </cell>
          <cell r="U4123" t="str">
            <v>USD</v>
          </cell>
          <cell r="V4123" t="str">
            <v>Products - R&amp;D</v>
          </cell>
          <cell r="W4123" t="str">
            <v>Dorit Dor</v>
          </cell>
          <cell r="Y4123" t="str">
            <v>Eligible</v>
          </cell>
          <cell r="Z4123">
            <v>18000</v>
          </cell>
          <cell r="AA4123">
            <v>18000</v>
          </cell>
          <cell r="AB4123">
            <v>18000</v>
          </cell>
          <cell r="AC4123">
            <v>18000</v>
          </cell>
          <cell r="AD4123">
            <v>5</v>
          </cell>
          <cell r="AE4123" t="str">
            <v>D61</v>
          </cell>
          <cell r="AF4123">
            <v>10000</v>
          </cell>
          <cell r="AG4123">
            <v>20000</v>
          </cell>
          <cell r="AH4123">
            <v>0.8</v>
          </cell>
          <cell r="AI4123">
            <v>4</v>
          </cell>
          <cell r="AJ4123">
            <v>0</v>
          </cell>
          <cell r="AK4123">
            <v>18720</v>
          </cell>
          <cell r="AL4123">
            <v>4.0000000000000036E-2</v>
          </cell>
          <cell r="AM4123">
            <v>18720</v>
          </cell>
          <cell r="AN4123">
            <v>720</v>
          </cell>
          <cell r="AO4123">
            <v>-6.3999999999999946E-2</v>
          </cell>
          <cell r="AQ4123">
            <v>9600</v>
          </cell>
          <cell r="AR4123">
            <v>118000</v>
          </cell>
          <cell r="AS4123">
            <v>7.0000000000000007E-2</v>
          </cell>
          <cell r="AT4123">
            <v>1</v>
          </cell>
          <cell r="AU4123">
            <v>0</v>
          </cell>
          <cell r="AV4123">
            <v>18720</v>
          </cell>
          <cell r="AW4123">
            <v>18720</v>
          </cell>
          <cell r="AX4123">
            <v>4.0000000000000036E-2</v>
          </cell>
          <cell r="AY4123">
            <v>720</v>
          </cell>
          <cell r="AZ4123" t="str">
            <v>Regular Bonus</v>
          </cell>
          <cell r="BA4123" t="str">
            <v>Regular BonusEligible</v>
          </cell>
          <cell r="BB4123" t="str">
            <v>Regular BonusBelarus</v>
          </cell>
          <cell r="BC4123" t="str">
            <v>Regular BonusBelarus Employee</v>
          </cell>
          <cell r="BD4123" t="str">
            <v>D61</v>
          </cell>
          <cell r="BE4123" t="str">
            <v>Employee</v>
          </cell>
          <cell r="BF4123">
            <v>1500</v>
          </cell>
          <cell r="BI4123">
            <v>150</v>
          </cell>
          <cell r="BJ4123">
            <v>3000</v>
          </cell>
          <cell r="BK4123">
            <v>3000</v>
          </cell>
          <cell r="BL4123">
            <v>2400</v>
          </cell>
        </row>
        <row r="4124">
          <cell r="B4124">
            <v>20533</v>
          </cell>
          <cell r="C4124">
            <v>15620</v>
          </cell>
          <cell r="D4124">
            <v>206435</v>
          </cell>
          <cell r="E4124" t="str">
            <v>Fredrik Berggren</v>
          </cell>
          <cell r="F4124" t="str">
            <v>Software Developer</v>
          </cell>
          <cell r="G4124" t="str">
            <v>Employee</v>
          </cell>
          <cell r="H4124" t="str">
            <v>Products - R&amp;D</v>
          </cell>
          <cell r="I4124" t="str">
            <v>SUNDSVALL</v>
          </cell>
          <cell r="J4124" t="str">
            <v>Sweden</v>
          </cell>
          <cell r="K4124">
            <v>43794</v>
          </cell>
          <cell r="L4124" t="str">
            <v>EMEA</v>
          </cell>
          <cell r="M4124" t="str">
            <v>D41P</v>
          </cell>
          <cell r="N4124" t="str">
            <v>D</v>
          </cell>
          <cell r="O4124" t="str">
            <v>4</v>
          </cell>
          <cell r="P4124" t="str">
            <v>Regular</v>
          </cell>
          <cell r="T4124">
            <v>1</v>
          </cell>
          <cell r="U4124" t="str">
            <v>SEK</v>
          </cell>
          <cell r="V4124" t="str">
            <v>Products - R&amp;D</v>
          </cell>
          <cell r="W4124" t="str">
            <v>Dorit Dor</v>
          </cell>
          <cell r="Y4124" t="str">
            <v>Eligible</v>
          </cell>
          <cell r="Z4124">
            <v>580000</v>
          </cell>
          <cell r="AA4124">
            <v>69793.481536976382</v>
          </cell>
          <cell r="AB4124">
            <v>580000</v>
          </cell>
          <cell r="AC4124">
            <v>69793.481536976382</v>
          </cell>
          <cell r="AD4124">
            <v>4</v>
          </cell>
          <cell r="AE4124" t="str">
            <v>D41</v>
          </cell>
          <cell r="AF4124">
            <v>500000</v>
          </cell>
          <cell r="AG4124">
            <v>800000</v>
          </cell>
          <cell r="AH4124">
            <v>0.26</v>
          </cell>
          <cell r="AI4124">
            <v>2</v>
          </cell>
          <cell r="AJ4124">
            <v>0</v>
          </cell>
          <cell r="AK4124">
            <v>609000</v>
          </cell>
          <cell r="AL4124">
            <v>5.0000000000000044E-2</v>
          </cell>
          <cell r="AM4124">
            <v>73283.155613825191</v>
          </cell>
          <cell r="AN4124">
            <v>3489.6740768488089</v>
          </cell>
          <cell r="AO4124">
            <v>-0.23875000000000002</v>
          </cell>
          <cell r="AQ4124">
            <v>350000</v>
          </cell>
          <cell r="AR4124">
            <v>2500000</v>
          </cell>
          <cell r="AS4124">
            <v>0.1</v>
          </cell>
          <cell r="AT4124">
            <v>1</v>
          </cell>
          <cell r="AU4124">
            <v>0</v>
          </cell>
          <cell r="AV4124">
            <v>609000</v>
          </cell>
          <cell r="AW4124">
            <v>73283.155613825191</v>
          </cell>
          <cell r="AX4124">
            <v>5.0000000000000044E-2</v>
          </cell>
          <cell r="AY4124">
            <v>3489.6740768488089</v>
          </cell>
          <cell r="AZ4124" t="str">
            <v>Regular Bonus</v>
          </cell>
          <cell r="BA4124" t="str">
            <v>Regular BonusEligible</v>
          </cell>
          <cell r="BB4124" t="str">
            <v>Regular BonusSweden</v>
          </cell>
          <cell r="BC4124" t="str">
            <v>Regular BonusSweden Employee</v>
          </cell>
          <cell r="BD4124" t="str">
            <v>D41</v>
          </cell>
          <cell r="BE4124" t="str">
            <v>Employee</v>
          </cell>
          <cell r="BF4124">
            <v>48333.333333333336</v>
          </cell>
          <cell r="BI4124">
            <v>5000</v>
          </cell>
          <cell r="BJ4124">
            <v>64000</v>
          </cell>
          <cell r="BK4124">
            <v>64000</v>
          </cell>
          <cell r="BL4124">
            <v>51200</v>
          </cell>
        </row>
        <row r="4125">
          <cell r="B4125">
            <v>6331</v>
          </cell>
          <cell r="C4125">
            <v>22015</v>
          </cell>
          <cell r="E4125" t="str">
            <v>Fredrik Ekelof</v>
          </cell>
          <cell r="F4125" t="str">
            <v>Team Lead Mac/Linux</v>
          </cell>
          <cell r="G4125" t="str">
            <v>Employee</v>
          </cell>
          <cell r="H4125" t="str">
            <v>Products - R&amp;D</v>
          </cell>
          <cell r="I4125" t="str">
            <v>STOCKHOLM</v>
          </cell>
          <cell r="J4125" t="str">
            <v>Sweden</v>
          </cell>
          <cell r="K4125">
            <v>38404</v>
          </cell>
          <cell r="L4125" t="str">
            <v>EMEA</v>
          </cell>
          <cell r="M4125" t="str">
            <v>D41M</v>
          </cell>
          <cell r="N4125" t="str">
            <v>D</v>
          </cell>
          <cell r="O4125" t="str">
            <v>4</v>
          </cell>
          <cell r="P4125" t="str">
            <v>Regular</v>
          </cell>
          <cell r="T4125">
            <v>1</v>
          </cell>
          <cell r="U4125" t="str">
            <v>SEK</v>
          </cell>
          <cell r="V4125" t="str">
            <v>Products - R&amp;D</v>
          </cell>
          <cell r="W4125" t="str">
            <v>Dorit Dor</v>
          </cell>
          <cell r="Y4125" t="str">
            <v>Eligible</v>
          </cell>
          <cell r="Z4125">
            <v>760000</v>
          </cell>
          <cell r="AA4125">
            <v>91453.52753121042</v>
          </cell>
          <cell r="AB4125">
            <v>760000</v>
          </cell>
          <cell r="AC4125">
            <v>91453.52753121042</v>
          </cell>
          <cell r="AD4125">
            <v>3</v>
          </cell>
          <cell r="AE4125" t="str">
            <v>D41</v>
          </cell>
          <cell r="AF4125">
            <v>500000</v>
          </cell>
          <cell r="AG4125">
            <v>800000</v>
          </cell>
          <cell r="AH4125">
            <v>0.86</v>
          </cell>
          <cell r="AI4125">
            <v>5</v>
          </cell>
          <cell r="AJ4125">
            <v>0</v>
          </cell>
          <cell r="AK4125">
            <v>767600</v>
          </cell>
          <cell r="AL4125">
            <v>1.0000000000000009E-2</v>
          </cell>
          <cell r="AM4125">
            <v>92368.062806522532</v>
          </cell>
          <cell r="AN4125">
            <v>914.53527531211148</v>
          </cell>
          <cell r="AO4125">
            <v>-4.049999999999998E-2</v>
          </cell>
          <cell r="AQ4125">
            <v>350000</v>
          </cell>
          <cell r="AR4125">
            <v>2500000</v>
          </cell>
          <cell r="AS4125">
            <v>0.19</v>
          </cell>
          <cell r="AT4125">
            <v>1</v>
          </cell>
          <cell r="AU4125">
            <v>0</v>
          </cell>
          <cell r="AV4125">
            <v>767600</v>
          </cell>
          <cell r="AW4125">
            <v>92368.062806522532</v>
          </cell>
          <cell r="AX4125">
            <v>1.0000000000000009E-2</v>
          </cell>
          <cell r="AY4125">
            <v>914.53527531211148</v>
          </cell>
          <cell r="AZ4125" t="str">
            <v>Regular Bonus</v>
          </cell>
          <cell r="BA4125" t="str">
            <v>Regular BonusEligible</v>
          </cell>
          <cell r="BB4125" t="str">
            <v>Regular BonusSweden</v>
          </cell>
          <cell r="BC4125" t="str">
            <v>Regular BonusSweden Employee</v>
          </cell>
          <cell r="BD4125" t="str">
            <v>D45</v>
          </cell>
          <cell r="BE4125" t="str">
            <v>Employee</v>
          </cell>
          <cell r="BF4125">
            <v>63333.333333333336</v>
          </cell>
          <cell r="BG4125">
            <v>50000</v>
          </cell>
          <cell r="BH4125">
            <v>3</v>
          </cell>
          <cell r="BI4125">
            <v>5000</v>
          </cell>
          <cell r="BJ4125">
            <v>50000</v>
          </cell>
          <cell r="BK4125">
            <v>50000</v>
          </cell>
          <cell r="BL4125">
            <v>40000</v>
          </cell>
        </row>
        <row r="4126">
          <cell r="B4126">
            <v>6444</v>
          </cell>
          <cell r="C4126">
            <v>22009</v>
          </cell>
          <cell r="E4126" t="str">
            <v>Robert Granlof</v>
          </cell>
          <cell r="F4126" t="str">
            <v>Software Engineer</v>
          </cell>
          <cell r="G4126" t="str">
            <v>Employee</v>
          </cell>
          <cell r="H4126" t="str">
            <v>Products - R&amp;D</v>
          </cell>
          <cell r="I4126" t="str">
            <v>FALUN - HOME</v>
          </cell>
          <cell r="J4126" t="str">
            <v>Sweden</v>
          </cell>
          <cell r="K4126">
            <v>36678</v>
          </cell>
          <cell r="L4126" t="str">
            <v>EMEA</v>
          </cell>
          <cell r="M4126" t="str">
            <v>D41P</v>
          </cell>
          <cell r="N4126" t="str">
            <v>D</v>
          </cell>
          <cell r="O4126" t="str">
            <v>4</v>
          </cell>
          <cell r="P4126" t="str">
            <v>Regular</v>
          </cell>
          <cell r="T4126">
            <v>1</v>
          </cell>
          <cell r="U4126" t="str">
            <v>SEK</v>
          </cell>
          <cell r="V4126" t="str">
            <v>Products - R&amp;D</v>
          </cell>
          <cell r="W4126" t="str">
            <v>Dorit Dor</v>
          </cell>
          <cell r="Y4126" t="str">
            <v>Eligible</v>
          </cell>
          <cell r="Z4126">
            <v>700000</v>
          </cell>
          <cell r="AA4126">
            <v>84233.512199799079</v>
          </cell>
          <cell r="AB4126">
            <v>700000</v>
          </cell>
          <cell r="AC4126">
            <v>84233.512199799079</v>
          </cell>
          <cell r="AD4126">
            <v>4</v>
          </cell>
          <cell r="AE4126" t="str">
            <v>D41</v>
          </cell>
          <cell r="AF4126">
            <v>500000</v>
          </cell>
          <cell r="AG4126">
            <v>800000</v>
          </cell>
          <cell r="AH4126">
            <v>0.66</v>
          </cell>
          <cell r="AI4126">
            <v>3</v>
          </cell>
          <cell r="AJ4126">
            <v>0</v>
          </cell>
          <cell r="AK4126">
            <v>728000</v>
          </cell>
          <cell r="AL4126">
            <v>4.0000000000000036E-2</v>
          </cell>
          <cell r="AM4126">
            <v>87602.852687791034</v>
          </cell>
          <cell r="AN4126">
            <v>3369.3404879919544</v>
          </cell>
          <cell r="AO4126">
            <v>-8.9999999999999969E-2</v>
          </cell>
          <cell r="AQ4126">
            <v>350000</v>
          </cell>
          <cell r="AR4126">
            <v>2500000</v>
          </cell>
          <cell r="AS4126">
            <v>0.16</v>
          </cell>
          <cell r="AT4126">
            <v>1</v>
          </cell>
          <cell r="AU4126">
            <v>0</v>
          </cell>
          <cell r="AV4126">
            <v>728000</v>
          </cell>
          <cell r="AW4126">
            <v>87602.852687791034</v>
          </cell>
          <cell r="AX4126">
            <v>4.0000000000000036E-2</v>
          </cell>
          <cell r="AY4126">
            <v>3369.3404879919544</v>
          </cell>
          <cell r="AZ4126" t="str">
            <v>Regular Bonus</v>
          </cell>
          <cell r="BA4126" t="str">
            <v>Regular BonusEligible</v>
          </cell>
          <cell r="BB4126" t="str">
            <v>Regular BonusSweden</v>
          </cell>
          <cell r="BC4126" t="str">
            <v>Regular BonusSweden Employee</v>
          </cell>
          <cell r="BD4126" t="str">
            <v>D41</v>
          </cell>
          <cell r="BE4126" t="str">
            <v>Employee</v>
          </cell>
          <cell r="BF4126">
            <v>58333.333333333336</v>
          </cell>
          <cell r="BG4126">
            <v>50000</v>
          </cell>
          <cell r="BH4126">
            <v>3</v>
          </cell>
          <cell r="BI4126">
            <v>5000</v>
          </cell>
          <cell r="BJ4126">
            <v>64000</v>
          </cell>
          <cell r="BK4126">
            <v>64000</v>
          </cell>
          <cell r="BL4126">
            <v>51200</v>
          </cell>
        </row>
        <row r="4127">
          <cell r="B4127">
            <v>18748</v>
          </cell>
          <cell r="C4127">
            <v>13793</v>
          </cell>
          <cell r="D4127">
            <v>172326</v>
          </cell>
          <cell r="E4127" t="str">
            <v>Kristina Lysyuk</v>
          </cell>
          <cell r="F4127" t="str">
            <v>Office Manager</v>
          </cell>
          <cell r="G4127" t="str">
            <v>Employee</v>
          </cell>
          <cell r="H4127" t="str">
            <v>Products - R&amp;D</v>
          </cell>
          <cell r="I4127" t="str">
            <v>MINSK</v>
          </cell>
          <cell r="J4127" t="str">
            <v>Belarus</v>
          </cell>
          <cell r="K4127">
            <v>43374</v>
          </cell>
          <cell r="L4127" t="str">
            <v>EMEA</v>
          </cell>
          <cell r="M4127" t="str">
            <v>P52P</v>
          </cell>
          <cell r="N4127" t="str">
            <v>P</v>
          </cell>
          <cell r="O4127" t="str">
            <v>5</v>
          </cell>
          <cell r="P4127" t="str">
            <v>Regular</v>
          </cell>
          <cell r="T4127">
            <v>1</v>
          </cell>
          <cell r="U4127" t="str">
            <v>USD</v>
          </cell>
          <cell r="V4127" t="str">
            <v>Products - R&amp;D</v>
          </cell>
          <cell r="W4127" t="str">
            <v>Dorit Dor</v>
          </cell>
          <cell r="Y4127" t="str">
            <v>Eligible</v>
          </cell>
          <cell r="Z4127">
            <v>16500</v>
          </cell>
          <cell r="AA4127">
            <v>16500</v>
          </cell>
          <cell r="AB4127">
            <v>16500</v>
          </cell>
          <cell r="AC4127">
            <v>16500</v>
          </cell>
          <cell r="AD4127">
            <v>3</v>
          </cell>
          <cell r="AE4127" t="str">
            <v>P52</v>
          </cell>
          <cell r="AF4127">
            <v>9000</v>
          </cell>
          <cell r="AG4127">
            <v>18000</v>
          </cell>
          <cell r="AH4127">
            <v>0.83</v>
          </cell>
          <cell r="AI4127">
            <v>4</v>
          </cell>
          <cell r="AJ4127">
            <v>0</v>
          </cell>
          <cell r="AK4127">
            <v>16747.5</v>
          </cell>
          <cell r="AL4127">
            <v>1.4999999999999902E-2</v>
          </cell>
          <cell r="AM4127">
            <v>16747.5</v>
          </cell>
          <cell r="AN4127">
            <v>247.5</v>
          </cell>
          <cell r="AO4127">
            <v>-6.958333333333333E-2</v>
          </cell>
          <cell r="AQ4127">
            <v>9600</v>
          </cell>
          <cell r="AR4127">
            <v>118000</v>
          </cell>
          <cell r="AS4127">
            <v>0.06</v>
          </cell>
          <cell r="AT4127">
            <v>1</v>
          </cell>
          <cell r="AU4127">
            <v>0</v>
          </cell>
          <cell r="AV4127">
            <v>16747.5</v>
          </cell>
          <cell r="AW4127">
            <v>16747.5</v>
          </cell>
          <cell r="AX4127">
            <v>1.4999999999999902E-2</v>
          </cell>
          <cell r="AY4127">
            <v>247.5</v>
          </cell>
          <cell r="AZ4127" t="str">
            <v>Regular Bonus</v>
          </cell>
          <cell r="BA4127" t="str">
            <v>Regular BonusEligible</v>
          </cell>
          <cell r="BB4127" t="str">
            <v>Regular BonusBelarus</v>
          </cell>
          <cell r="BC4127" t="str">
            <v>Regular BonusBelarus Employee</v>
          </cell>
          <cell r="BD4127" t="str">
            <v>P52</v>
          </cell>
          <cell r="BE4127" t="str">
            <v>Employee</v>
          </cell>
          <cell r="BF4127">
            <v>1375</v>
          </cell>
          <cell r="BG4127">
            <v>2000</v>
          </cell>
          <cell r="BH4127">
            <v>4</v>
          </cell>
          <cell r="BI4127">
            <v>150</v>
          </cell>
          <cell r="BJ4127">
            <v>1100</v>
          </cell>
          <cell r="BK4127">
            <v>1100</v>
          </cell>
          <cell r="BL4127">
            <v>900</v>
          </cell>
        </row>
        <row r="4128">
          <cell r="B4128">
            <v>21464</v>
          </cell>
          <cell r="C4128">
            <v>16551</v>
          </cell>
          <cell r="D4128">
            <v>127094</v>
          </cell>
          <cell r="E4128" t="str">
            <v>Dmitrii Shabunevich</v>
          </cell>
          <cell r="F4128" t="str">
            <v>Software Developer</v>
          </cell>
          <cell r="G4128" t="str">
            <v>Employee</v>
          </cell>
          <cell r="H4128" t="str">
            <v>Products - R&amp;D</v>
          </cell>
          <cell r="I4128" t="str">
            <v>MINSK</v>
          </cell>
          <cell r="J4128" t="str">
            <v>Belarus</v>
          </cell>
          <cell r="K4128">
            <v>44032</v>
          </cell>
          <cell r="L4128" t="str">
            <v>EMEA</v>
          </cell>
          <cell r="M4128" t="str">
            <v>D51P</v>
          </cell>
          <cell r="N4128" t="str">
            <v>D</v>
          </cell>
          <cell r="O4128" t="str">
            <v>5</v>
          </cell>
          <cell r="P4128" t="str">
            <v>Regular</v>
          </cell>
          <cell r="T4128">
            <v>1</v>
          </cell>
          <cell r="U4128" t="str">
            <v>USD</v>
          </cell>
          <cell r="V4128" t="str">
            <v>Products - R&amp;D</v>
          </cell>
          <cell r="W4128" t="str">
            <v>Dorit Dor</v>
          </cell>
          <cell r="Y4128" t="str">
            <v>Eligible</v>
          </cell>
          <cell r="Z4128">
            <v>33600</v>
          </cell>
          <cell r="AA4128">
            <v>33600</v>
          </cell>
          <cell r="AB4128">
            <v>33600</v>
          </cell>
          <cell r="AC4128">
            <v>33600</v>
          </cell>
          <cell r="AD4128">
            <v>3</v>
          </cell>
          <cell r="AE4128" t="str">
            <v>D51</v>
          </cell>
          <cell r="AF4128">
            <v>20000</v>
          </cell>
          <cell r="AG4128">
            <v>44000</v>
          </cell>
          <cell r="AH4128">
            <v>0.56000000000000005</v>
          </cell>
          <cell r="AI4128">
            <v>3</v>
          </cell>
          <cell r="AJ4128">
            <v>0</v>
          </cell>
          <cell r="AK4128">
            <v>34272</v>
          </cell>
          <cell r="AL4128">
            <v>2.0000000000000018E-2</v>
          </cell>
          <cell r="AM4128">
            <v>34272</v>
          </cell>
          <cell r="AN4128">
            <v>672</v>
          </cell>
          <cell r="AO4128">
            <v>-0.22109090909090912</v>
          </cell>
          <cell r="AQ4128">
            <v>9600</v>
          </cell>
          <cell r="AR4128">
            <v>118000</v>
          </cell>
          <cell r="AS4128">
            <v>0.22</v>
          </cell>
          <cell r="AT4128">
            <v>1</v>
          </cell>
          <cell r="AU4128">
            <v>0</v>
          </cell>
          <cell r="AV4128">
            <v>34272</v>
          </cell>
          <cell r="AW4128">
            <v>34272</v>
          </cell>
          <cell r="AX4128">
            <v>2.0000000000000018E-2</v>
          </cell>
          <cell r="AY4128">
            <v>672</v>
          </cell>
          <cell r="AZ4128" t="str">
            <v>Regular Bonus</v>
          </cell>
          <cell r="BA4128" t="str">
            <v>Regular BonusEligible</v>
          </cell>
          <cell r="BB4128" t="str">
            <v>Regular BonusBelarus</v>
          </cell>
          <cell r="BC4128" t="str">
            <v>Regular BonusBelarus Employee</v>
          </cell>
          <cell r="BD4128" t="str">
            <v>D51</v>
          </cell>
          <cell r="BE4128" t="str">
            <v>Employee</v>
          </cell>
          <cell r="BF4128">
            <v>2800</v>
          </cell>
          <cell r="BI4128">
            <v>150</v>
          </cell>
          <cell r="BJ4128">
            <v>3300</v>
          </cell>
          <cell r="BK4128">
            <v>3300</v>
          </cell>
          <cell r="BL4128">
            <v>2600</v>
          </cell>
        </row>
        <row r="4129">
          <cell r="B4129">
            <v>7636</v>
          </cell>
          <cell r="C4129">
            <v>22124</v>
          </cell>
          <cell r="D4129">
            <v>39694</v>
          </cell>
          <cell r="E4129" t="str">
            <v>David Petersson</v>
          </cell>
          <cell r="F4129" t="str">
            <v>QA Engineer</v>
          </cell>
          <cell r="G4129" t="str">
            <v>Employee</v>
          </cell>
          <cell r="H4129" t="str">
            <v>Products - R&amp;D</v>
          </cell>
          <cell r="I4129" t="str">
            <v>SUNDSVALL</v>
          </cell>
          <cell r="J4129" t="str">
            <v>Sweden</v>
          </cell>
          <cell r="K4129">
            <v>42376</v>
          </cell>
          <cell r="L4129" t="str">
            <v>EMEA</v>
          </cell>
          <cell r="M4129" t="str">
            <v>T56P</v>
          </cell>
          <cell r="N4129" t="str">
            <v>T</v>
          </cell>
          <cell r="O4129" t="str">
            <v>5</v>
          </cell>
          <cell r="P4129" t="str">
            <v>Regular</v>
          </cell>
          <cell r="T4129">
            <v>1</v>
          </cell>
          <cell r="U4129" t="str">
            <v>SEK</v>
          </cell>
          <cell r="V4129" t="str">
            <v>Products - R&amp;D</v>
          </cell>
          <cell r="W4129" t="str">
            <v>Dorit Dor</v>
          </cell>
          <cell r="Y4129" t="str">
            <v>Eligible</v>
          </cell>
          <cell r="Z4129">
            <v>375000</v>
          </cell>
          <cell r="AA4129">
            <v>45125.095821320931</v>
          </cell>
          <cell r="AB4129">
            <v>392000</v>
          </cell>
          <cell r="AC4129">
            <v>47170.766831887486</v>
          </cell>
          <cell r="AD4129">
            <v>4</v>
          </cell>
          <cell r="AE4129" t="str">
            <v>T56</v>
          </cell>
          <cell r="AF4129">
            <v>375000</v>
          </cell>
          <cell r="AG4129">
            <v>500000</v>
          </cell>
          <cell r="AH4129">
            <v>0.13</v>
          </cell>
          <cell r="AI4129">
            <v>1</v>
          </cell>
          <cell r="AJ4129">
            <v>0</v>
          </cell>
          <cell r="AK4129">
            <v>392000</v>
          </cell>
          <cell r="AL4129">
            <v>0</v>
          </cell>
          <cell r="AM4129">
            <v>47170.766831887486</v>
          </cell>
          <cell r="AN4129">
            <v>0</v>
          </cell>
          <cell r="AO4129">
            <v>-0.21599999999999997</v>
          </cell>
          <cell r="AP4129" t="str">
            <v>Already received an increase</v>
          </cell>
          <cell r="AQ4129">
            <v>350000</v>
          </cell>
          <cell r="AR4129">
            <v>2500000</v>
          </cell>
          <cell r="AS4129">
            <v>0.01</v>
          </cell>
          <cell r="AT4129">
            <v>1</v>
          </cell>
          <cell r="AU4129">
            <v>0</v>
          </cell>
          <cell r="AV4129">
            <v>392000</v>
          </cell>
          <cell r="AW4129">
            <v>47170.766831887486</v>
          </cell>
          <cell r="AX4129">
            <v>0</v>
          </cell>
          <cell r="AY4129">
            <v>0</v>
          </cell>
          <cell r="AZ4129" t="str">
            <v>Regular Bonus</v>
          </cell>
          <cell r="BA4129" t="str">
            <v>Regular BonusEligible</v>
          </cell>
          <cell r="BB4129" t="str">
            <v>Regular BonusSweden</v>
          </cell>
          <cell r="BC4129" t="str">
            <v>Regular BonusSweden Employee</v>
          </cell>
          <cell r="BD4129" t="str">
            <v>T56</v>
          </cell>
          <cell r="BE4129" t="str">
            <v>Employee</v>
          </cell>
          <cell r="BF4129">
            <v>32666.666666666668</v>
          </cell>
          <cell r="BG4129">
            <v>25000</v>
          </cell>
          <cell r="BH4129">
            <v>2</v>
          </cell>
          <cell r="BI4129">
            <v>5000</v>
          </cell>
          <cell r="BJ4129">
            <v>42000</v>
          </cell>
          <cell r="BK4129">
            <v>42000</v>
          </cell>
          <cell r="BL4129">
            <v>33600</v>
          </cell>
        </row>
        <row r="4130">
          <cell r="B4130">
            <v>20390</v>
          </cell>
          <cell r="C4130">
            <v>15479</v>
          </cell>
          <cell r="D4130">
            <v>206057</v>
          </cell>
          <cell r="E4130" t="str">
            <v>Roman Romanenko</v>
          </cell>
          <cell r="F4130" t="str">
            <v>Software Developer</v>
          </cell>
          <cell r="G4130" t="str">
            <v>Employee</v>
          </cell>
          <cell r="H4130" t="str">
            <v>Products - R&amp;D</v>
          </cell>
          <cell r="I4130" t="str">
            <v>MINSK</v>
          </cell>
          <cell r="J4130" t="str">
            <v>Belarus</v>
          </cell>
          <cell r="K4130">
            <v>43710</v>
          </cell>
          <cell r="L4130" t="str">
            <v>EMEA</v>
          </cell>
          <cell r="M4130" t="str">
            <v>D51P</v>
          </cell>
          <cell r="N4130" t="str">
            <v>D</v>
          </cell>
          <cell r="O4130" t="str">
            <v>5</v>
          </cell>
          <cell r="P4130" t="str">
            <v>Regular</v>
          </cell>
          <cell r="T4130">
            <v>1</v>
          </cell>
          <cell r="U4130" t="str">
            <v>USD</v>
          </cell>
          <cell r="V4130" t="str">
            <v>Products - R&amp;D</v>
          </cell>
          <cell r="W4130" t="str">
            <v>Dorit Dor</v>
          </cell>
          <cell r="Y4130" t="str">
            <v>Eligible</v>
          </cell>
          <cell r="Z4130">
            <v>41000</v>
          </cell>
          <cell r="AA4130">
            <v>41000</v>
          </cell>
          <cell r="AB4130">
            <v>41000</v>
          </cell>
          <cell r="AC4130">
            <v>41000</v>
          </cell>
          <cell r="AD4130">
            <v>4</v>
          </cell>
          <cell r="AE4130" t="str">
            <v>D51</v>
          </cell>
          <cell r="AF4130">
            <v>20000</v>
          </cell>
          <cell r="AG4130">
            <v>44000</v>
          </cell>
          <cell r="AH4130">
            <v>0.87</v>
          </cell>
          <cell r="AI4130">
            <v>5</v>
          </cell>
          <cell r="AJ4130">
            <v>0</v>
          </cell>
          <cell r="AK4130">
            <v>41820</v>
          </cell>
          <cell r="AL4130">
            <v>2.0000000000000018E-2</v>
          </cell>
          <cell r="AM4130">
            <v>41820</v>
          </cell>
          <cell r="AN4130">
            <v>820</v>
          </cell>
          <cell r="AO4130">
            <v>-4.9545454545454559E-2</v>
          </cell>
          <cell r="AQ4130">
            <v>9600</v>
          </cell>
          <cell r="AR4130">
            <v>118000</v>
          </cell>
          <cell r="AS4130">
            <v>0.28000000000000003</v>
          </cell>
          <cell r="AT4130">
            <v>1</v>
          </cell>
          <cell r="AU4130">
            <v>0</v>
          </cell>
          <cell r="AV4130">
            <v>41820</v>
          </cell>
          <cell r="AW4130">
            <v>41820</v>
          </cell>
          <cell r="AX4130">
            <v>2.0000000000000018E-2</v>
          </cell>
          <cell r="AY4130">
            <v>820</v>
          </cell>
          <cell r="AZ4130" t="str">
            <v>Regular Bonus</v>
          </cell>
          <cell r="BA4130" t="str">
            <v>Regular BonusEligible</v>
          </cell>
          <cell r="BB4130" t="str">
            <v>Regular BonusBelarus</v>
          </cell>
          <cell r="BC4130" t="str">
            <v>Regular BonusBelarus Employee</v>
          </cell>
          <cell r="BD4130" t="str">
            <v>D51</v>
          </cell>
          <cell r="BE4130" t="str">
            <v>Employee</v>
          </cell>
          <cell r="BF4130">
            <v>3416.6666666666665</v>
          </cell>
          <cell r="BG4130">
            <v>657.53424657534242</v>
          </cell>
          <cell r="BH4130">
            <v>3</v>
          </cell>
          <cell r="BI4130">
            <v>150</v>
          </cell>
          <cell r="BJ4130">
            <v>4500</v>
          </cell>
          <cell r="BK4130">
            <v>4500</v>
          </cell>
          <cell r="BL4130">
            <v>3600</v>
          </cell>
        </row>
        <row r="4131">
          <cell r="B4131">
            <v>21557</v>
          </cell>
          <cell r="C4131">
            <v>16644</v>
          </cell>
          <cell r="D4131">
            <v>222403</v>
          </cell>
          <cell r="E4131" t="str">
            <v>Henadzi Matuts</v>
          </cell>
          <cell r="F4131" t="str">
            <v>Software Developer</v>
          </cell>
          <cell r="G4131" t="str">
            <v>Employee</v>
          </cell>
          <cell r="H4131" t="str">
            <v>Products - R&amp;D</v>
          </cell>
          <cell r="I4131" t="str">
            <v>MINSK</v>
          </cell>
          <cell r="J4131" t="str">
            <v>Belarus</v>
          </cell>
          <cell r="K4131">
            <v>44137</v>
          </cell>
          <cell r="L4131" t="str">
            <v>EMEA</v>
          </cell>
          <cell r="M4131" t="str">
            <v>D51P</v>
          </cell>
          <cell r="N4131" t="str">
            <v>D</v>
          </cell>
          <cell r="O4131" t="str">
            <v>5</v>
          </cell>
          <cell r="P4131" t="str">
            <v>Regular</v>
          </cell>
          <cell r="T4131">
            <v>1</v>
          </cell>
          <cell r="U4131" t="str">
            <v>USD</v>
          </cell>
          <cell r="V4131" t="str">
            <v>Products - R&amp;D</v>
          </cell>
          <cell r="W4131" t="str">
            <v>Dorit Dor</v>
          </cell>
          <cell r="Y4131" t="str">
            <v>Not Eligible - NH</v>
          </cell>
          <cell r="AA4131">
            <v>0</v>
          </cell>
          <cell r="AB4131">
            <v>36500</v>
          </cell>
          <cell r="AC4131">
            <v>36500</v>
          </cell>
          <cell r="AW4131">
            <v>36500</v>
          </cell>
        </row>
        <row r="4132">
          <cell r="B4132">
            <v>20385</v>
          </cell>
          <cell r="C4132">
            <v>15474</v>
          </cell>
          <cell r="D4132">
            <v>199230</v>
          </cell>
          <cell r="E4132" t="str">
            <v>Martin Svijagin</v>
          </cell>
          <cell r="F4132" t="str">
            <v>Software Developer</v>
          </cell>
          <cell r="G4132" t="str">
            <v>Employee</v>
          </cell>
          <cell r="H4132" t="str">
            <v>Products - R&amp;D</v>
          </cell>
          <cell r="I4132" t="str">
            <v>MINSK</v>
          </cell>
          <cell r="J4132" t="str">
            <v>Belarus</v>
          </cell>
          <cell r="K4132">
            <v>43718</v>
          </cell>
          <cell r="L4132" t="str">
            <v>EMEA</v>
          </cell>
          <cell r="M4132" t="str">
            <v>D61P</v>
          </cell>
          <cell r="N4132" t="str">
            <v>D</v>
          </cell>
          <cell r="O4132" t="str">
            <v>6</v>
          </cell>
          <cell r="P4132" t="str">
            <v>Regular</v>
          </cell>
          <cell r="T4132">
            <v>1</v>
          </cell>
          <cell r="U4132" t="str">
            <v>USD</v>
          </cell>
          <cell r="V4132" t="str">
            <v>Products - R&amp;D</v>
          </cell>
          <cell r="W4132" t="str">
            <v>Dorit Dor</v>
          </cell>
          <cell r="Y4132" t="str">
            <v>Eligible</v>
          </cell>
          <cell r="Z4132">
            <v>15600</v>
          </cell>
          <cell r="AA4132">
            <v>15600</v>
          </cell>
          <cell r="AB4132">
            <v>15600</v>
          </cell>
          <cell r="AC4132">
            <v>15600</v>
          </cell>
          <cell r="AD4132">
            <v>3</v>
          </cell>
          <cell r="AE4132" t="str">
            <v>D61</v>
          </cell>
          <cell r="AF4132">
            <v>10000</v>
          </cell>
          <cell r="AG4132">
            <v>20000</v>
          </cell>
          <cell r="AH4132">
            <v>0.56000000000000005</v>
          </cell>
          <cell r="AI4132">
            <v>3</v>
          </cell>
          <cell r="AJ4132">
            <v>0</v>
          </cell>
          <cell r="AK4132">
            <v>15912</v>
          </cell>
          <cell r="AL4132">
            <v>2.0000000000000018E-2</v>
          </cell>
          <cell r="AM4132">
            <v>15912</v>
          </cell>
          <cell r="AN4132">
            <v>312</v>
          </cell>
          <cell r="AO4132">
            <v>-0.20440000000000003</v>
          </cell>
          <cell r="AQ4132">
            <v>9600</v>
          </cell>
          <cell r="AR4132">
            <v>118000</v>
          </cell>
          <cell r="AS4132">
            <v>0.05</v>
          </cell>
          <cell r="AT4132">
            <v>1</v>
          </cell>
          <cell r="AU4132">
            <v>0</v>
          </cell>
          <cell r="AV4132">
            <v>15912</v>
          </cell>
          <cell r="AW4132">
            <v>15912</v>
          </cell>
          <cell r="AX4132">
            <v>2.0000000000000018E-2</v>
          </cell>
          <cell r="AY4132">
            <v>312</v>
          </cell>
          <cell r="AZ4132" t="str">
            <v>Regular Bonus</v>
          </cell>
          <cell r="BA4132" t="str">
            <v>Regular BonusEligible</v>
          </cell>
          <cell r="BB4132" t="str">
            <v>Regular BonusBelarus</v>
          </cell>
          <cell r="BC4132" t="str">
            <v>Regular BonusBelarus Employee</v>
          </cell>
          <cell r="BD4132" t="str">
            <v>D61</v>
          </cell>
          <cell r="BE4132" t="str">
            <v>Employee</v>
          </cell>
          <cell r="BF4132">
            <v>1300</v>
          </cell>
          <cell r="BG4132">
            <v>306.84931506849318</v>
          </cell>
          <cell r="BH4132">
            <v>2</v>
          </cell>
          <cell r="BI4132">
            <v>150</v>
          </cell>
          <cell r="BJ4132">
            <v>1700</v>
          </cell>
          <cell r="BK4132">
            <v>1700</v>
          </cell>
          <cell r="BL4132">
            <v>1400</v>
          </cell>
        </row>
        <row r="4133">
          <cell r="B4133">
            <v>10242</v>
          </cell>
          <cell r="C4133">
            <v>112</v>
          </cell>
          <cell r="E4133" t="str">
            <v>Pavel Voleyko</v>
          </cell>
          <cell r="F4133" t="str">
            <v>Software Developer</v>
          </cell>
          <cell r="G4133" t="str">
            <v>Employee</v>
          </cell>
          <cell r="H4133" t="str">
            <v>Products - R&amp;D</v>
          </cell>
          <cell r="I4133" t="str">
            <v>MINSK</v>
          </cell>
          <cell r="J4133" t="str">
            <v>Belarus</v>
          </cell>
          <cell r="K4133">
            <v>41071</v>
          </cell>
          <cell r="L4133" t="str">
            <v>EMEA</v>
          </cell>
          <cell r="M4133" t="str">
            <v>D51P</v>
          </cell>
          <cell r="N4133" t="str">
            <v>D</v>
          </cell>
          <cell r="O4133" t="str">
            <v>5</v>
          </cell>
          <cell r="P4133" t="str">
            <v>Regular</v>
          </cell>
          <cell r="T4133">
            <v>1</v>
          </cell>
          <cell r="U4133" t="str">
            <v>USD</v>
          </cell>
          <cell r="V4133" t="str">
            <v>Products - R&amp;D</v>
          </cell>
          <cell r="W4133" t="str">
            <v>Dorit Dor</v>
          </cell>
          <cell r="Y4133" t="str">
            <v>Eligible</v>
          </cell>
          <cell r="Z4133">
            <v>27500</v>
          </cell>
          <cell r="AA4133">
            <v>27500</v>
          </cell>
          <cell r="AB4133">
            <v>27500</v>
          </cell>
          <cell r="AC4133">
            <v>27500</v>
          </cell>
          <cell r="AD4133">
            <v>4</v>
          </cell>
          <cell r="AE4133" t="str">
            <v>D51</v>
          </cell>
          <cell r="AF4133">
            <v>20000</v>
          </cell>
          <cell r="AG4133">
            <v>44000</v>
          </cell>
          <cell r="AH4133">
            <v>0.31</v>
          </cell>
          <cell r="AI4133">
            <v>2</v>
          </cell>
          <cell r="AJ4133">
            <v>0</v>
          </cell>
          <cell r="AK4133">
            <v>28875</v>
          </cell>
          <cell r="AL4133">
            <v>5.0000000000000044E-2</v>
          </cell>
          <cell r="AM4133">
            <v>28875</v>
          </cell>
          <cell r="AN4133">
            <v>1375</v>
          </cell>
          <cell r="AO4133">
            <v>-0.34375</v>
          </cell>
          <cell r="AQ4133">
            <v>9600</v>
          </cell>
          <cell r="AR4133">
            <v>118000</v>
          </cell>
          <cell r="AS4133">
            <v>0.16</v>
          </cell>
          <cell r="AT4133">
            <v>1</v>
          </cell>
          <cell r="AU4133">
            <v>0</v>
          </cell>
          <cell r="AV4133">
            <v>28875</v>
          </cell>
          <cell r="AW4133">
            <v>28875</v>
          </cell>
          <cell r="AX4133">
            <v>5.0000000000000044E-2</v>
          </cell>
          <cell r="AY4133">
            <v>1375</v>
          </cell>
          <cell r="AZ4133" t="str">
            <v>Regular Bonus</v>
          </cell>
          <cell r="BA4133" t="str">
            <v>Regular BonusEligible</v>
          </cell>
          <cell r="BB4133" t="str">
            <v>Regular BonusBelarus</v>
          </cell>
          <cell r="BC4133" t="str">
            <v>Regular BonusBelarus Employee</v>
          </cell>
          <cell r="BD4133" t="str">
            <v>D51</v>
          </cell>
          <cell r="BE4133" t="str">
            <v>Employee</v>
          </cell>
          <cell r="BF4133">
            <v>2291.6666666666665</v>
          </cell>
          <cell r="BG4133">
            <v>1800</v>
          </cell>
          <cell r="BH4133">
            <v>3</v>
          </cell>
          <cell r="BI4133">
            <v>150</v>
          </cell>
          <cell r="BJ4133">
            <v>4500</v>
          </cell>
          <cell r="BK4133">
            <v>4500</v>
          </cell>
          <cell r="BL4133">
            <v>3600</v>
          </cell>
        </row>
        <row r="4134">
          <cell r="B4134">
            <v>20770</v>
          </cell>
          <cell r="C4134">
            <v>15857</v>
          </cell>
          <cell r="E4134" t="str">
            <v>Amit Jikar</v>
          </cell>
          <cell r="F4134" t="str">
            <v>Software Developer</v>
          </cell>
          <cell r="G4134" t="str">
            <v>Contractor</v>
          </cell>
          <cell r="H4134" t="str">
            <v>Products - R&amp;D</v>
          </cell>
          <cell r="I4134" t="str">
            <v>PUNE -HOME</v>
          </cell>
          <cell r="J4134" t="str">
            <v>India</v>
          </cell>
          <cell r="K4134">
            <v>43040</v>
          </cell>
          <cell r="L4134" t="str">
            <v>APAC</v>
          </cell>
          <cell r="M4134" t="str">
            <v>060S</v>
          </cell>
          <cell r="N4134" t="str">
            <v>0</v>
          </cell>
          <cell r="O4134" t="str">
            <v>6</v>
          </cell>
          <cell r="P4134" t="str">
            <v>Regular</v>
          </cell>
          <cell r="U4134" t="str">
            <v>INR</v>
          </cell>
          <cell r="V4134" t="str">
            <v>Products - R&amp;D</v>
          </cell>
          <cell r="W4134" t="str">
            <v>Dorit Dor</v>
          </cell>
          <cell r="Y4134" t="str">
            <v>Not Eligible - Contractor</v>
          </cell>
          <cell r="AA4134">
            <v>0</v>
          </cell>
          <cell r="AC4134">
            <v>0</v>
          </cell>
          <cell r="AW4134">
            <v>0</v>
          </cell>
        </row>
        <row r="4135">
          <cell r="B4135">
            <v>20769</v>
          </cell>
          <cell r="C4135">
            <v>15856</v>
          </cell>
          <cell r="E4135" t="str">
            <v>Devdatta Deshpande</v>
          </cell>
          <cell r="F4135" t="str">
            <v>Software Developer</v>
          </cell>
          <cell r="G4135" t="str">
            <v>Contractor</v>
          </cell>
          <cell r="H4135" t="str">
            <v>Products - R&amp;D</v>
          </cell>
          <cell r="I4135" t="str">
            <v>PUNE -HOME</v>
          </cell>
          <cell r="J4135" t="str">
            <v>India</v>
          </cell>
          <cell r="K4135">
            <v>43040</v>
          </cell>
          <cell r="L4135" t="str">
            <v>APAC</v>
          </cell>
          <cell r="M4135" t="str">
            <v>060M</v>
          </cell>
          <cell r="N4135" t="str">
            <v>0</v>
          </cell>
          <cell r="O4135" t="str">
            <v>6</v>
          </cell>
          <cell r="P4135" t="str">
            <v>Regular</v>
          </cell>
          <cell r="U4135" t="str">
            <v>INR</v>
          </cell>
          <cell r="V4135" t="str">
            <v>Products - R&amp;D</v>
          </cell>
          <cell r="W4135" t="str">
            <v>Dorit Dor</v>
          </cell>
          <cell r="Y4135" t="str">
            <v>Not Eligible - Contractor</v>
          </cell>
          <cell r="AA4135">
            <v>0</v>
          </cell>
          <cell r="AC4135">
            <v>0</v>
          </cell>
          <cell r="AW4135">
            <v>0</v>
          </cell>
        </row>
        <row r="4136">
          <cell r="B4136">
            <v>21423</v>
          </cell>
          <cell r="C4136">
            <v>16510</v>
          </cell>
          <cell r="E4136" t="str">
            <v>Dipti Sheth</v>
          </cell>
          <cell r="F4136" t="str">
            <v>Software Developer</v>
          </cell>
          <cell r="G4136" t="str">
            <v>Contractor</v>
          </cell>
          <cell r="H4136" t="str">
            <v>Products - R&amp;D</v>
          </cell>
          <cell r="I4136" t="str">
            <v>PUNE -HOME</v>
          </cell>
          <cell r="J4136" t="str">
            <v>India</v>
          </cell>
          <cell r="K4136">
            <v>44013</v>
          </cell>
          <cell r="L4136" t="str">
            <v>APAC</v>
          </cell>
          <cell r="M4136" t="str">
            <v>060P</v>
          </cell>
          <cell r="N4136" t="str">
            <v>0</v>
          </cell>
          <cell r="O4136" t="str">
            <v>6</v>
          </cell>
          <cell r="P4136" t="str">
            <v>Regular</v>
          </cell>
          <cell r="U4136" t="str">
            <v>INR</v>
          </cell>
          <cell r="V4136" t="str">
            <v>Products - R&amp;D</v>
          </cell>
          <cell r="W4136" t="str">
            <v>Dorit Dor</v>
          </cell>
          <cell r="Y4136" t="str">
            <v>Not Eligible - Contractor</v>
          </cell>
          <cell r="AA4136">
            <v>0</v>
          </cell>
          <cell r="AC4136">
            <v>0</v>
          </cell>
          <cell r="AW4136">
            <v>0</v>
          </cell>
        </row>
        <row r="4137">
          <cell r="B4137">
            <v>21422</v>
          </cell>
          <cell r="C4137">
            <v>16509</v>
          </cell>
          <cell r="E4137" t="str">
            <v>Piyush Deshpande</v>
          </cell>
          <cell r="F4137" t="str">
            <v>Software Developer</v>
          </cell>
          <cell r="G4137" t="str">
            <v>Contractor</v>
          </cell>
          <cell r="H4137" t="str">
            <v>Products - R&amp;D</v>
          </cell>
          <cell r="I4137" t="str">
            <v>PUNE -HOME</v>
          </cell>
          <cell r="J4137" t="str">
            <v>India</v>
          </cell>
          <cell r="K4137">
            <v>43952</v>
          </cell>
          <cell r="L4137" t="str">
            <v>APAC</v>
          </cell>
          <cell r="M4137" t="str">
            <v>060P</v>
          </cell>
          <cell r="N4137" t="str">
            <v>0</v>
          </cell>
          <cell r="O4137" t="str">
            <v>6</v>
          </cell>
          <cell r="P4137" t="str">
            <v>Regular</v>
          </cell>
          <cell r="U4137" t="str">
            <v>INR</v>
          </cell>
          <cell r="V4137" t="str">
            <v>Products - R&amp;D</v>
          </cell>
          <cell r="W4137" t="str">
            <v>Dorit Dor</v>
          </cell>
          <cell r="Y4137" t="str">
            <v>Not Eligible - Contractor</v>
          </cell>
          <cell r="AA4137">
            <v>0</v>
          </cell>
          <cell r="AC4137">
            <v>0</v>
          </cell>
          <cell r="AW4137">
            <v>0</v>
          </cell>
        </row>
        <row r="4138">
          <cell r="B4138">
            <v>20772</v>
          </cell>
          <cell r="C4138">
            <v>15859</v>
          </cell>
          <cell r="E4138" t="str">
            <v>Sagar Sonawale</v>
          </cell>
          <cell r="F4138" t="str">
            <v>Software Developer</v>
          </cell>
          <cell r="G4138" t="str">
            <v>Contractor</v>
          </cell>
          <cell r="H4138" t="str">
            <v>Products - R&amp;D</v>
          </cell>
          <cell r="I4138" t="str">
            <v>PUNE -HOME</v>
          </cell>
          <cell r="J4138" t="str">
            <v>India</v>
          </cell>
          <cell r="K4138">
            <v>43040</v>
          </cell>
          <cell r="L4138" t="str">
            <v>APAC</v>
          </cell>
          <cell r="M4138" t="str">
            <v>060S</v>
          </cell>
          <cell r="N4138" t="str">
            <v>0</v>
          </cell>
          <cell r="O4138" t="str">
            <v>6</v>
          </cell>
          <cell r="P4138" t="str">
            <v>Regular</v>
          </cell>
          <cell r="U4138" t="str">
            <v>INR</v>
          </cell>
          <cell r="V4138" t="str">
            <v>Products - R&amp;D</v>
          </cell>
          <cell r="W4138" t="str">
            <v>Dorit Dor</v>
          </cell>
          <cell r="Y4138" t="str">
            <v>Not Eligible - Contractor</v>
          </cell>
          <cell r="AA4138">
            <v>0</v>
          </cell>
          <cell r="AC4138">
            <v>0</v>
          </cell>
          <cell r="AW4138">
            <v>0</v>
          </cell>
        </row>
        <row r="4139">
          <cell r="B4139">
            <v>12493</v>
          </cell>
          <cell r="C4139">
            <v>7525</v>
          </cell>
          <cell r="D4139">
            <v>43577</v>
          </cell>
          <cell r="E4139" t="str">
            <v>Aliaksandr Trafimchuk</v>
          </cell>
          <cell r="F4139" t="str">
            <v>Reverse Engineer</v>
          </cell>
          <cell r="G4139" t="str">
            <v>Employee</v>
          </cell>
          <cell r="H4139" t="str">
            <v>Products - R&amp;D</v>
          </cell>
          <cell r="I4139" t="str">
            <v>MINSK</v>
          </cell>
          <cell r="J4139" t="str">
            <v>Belarus</v>
          </cell>
          <cell r="K4139">
            <v>41876</v>
          </cell>
          <cell r="L4139" t="str">
            <v>EMEA</v>
          </cell>
          <cell r="M4139" t="str">
            <v>D44P</v>
          </cell>
          <cell r="N4139" t="str">
            <v>D</v>
          </cell>
          <cell r="O4139" t="str">
            <v>4</v>
          </cell>
          <cell r="P4139" t="str">
            <v>Regular</v>
          </cell>
          <cell r="T4139">
            <v>1</v>
          </cell>
          <cell r="U4139" t="str">
            <v>USD</v>
          </cell>
          <cell r="V4139" t="str">
            <v>Products - R&amp;D</v>
          </cell>
          <cell r="W4139" t="str">
            <v>Dorit Dor</v>
          </cell>
          <cell r="Y4139" t="str">
            <v>Eligible</v>
          </cell>
          <cell r="Z4139">
            <v>52000</v>
          </cell>
          <cell r="AA4139">
            <v>52000</v>
          </cell>
          <cell r="AB4139">
            <v>52000</v>
          </cell>
          <cell r="AC4139">
            <v>52000</v>
          </cell>
          <cell r="AD4139">
            <v>3</v>
          </cell>
          <cell r="AE4139" t="str">
            <v>D44</v>
          </cell>
          <cell r="AF4139">
            <v>30000</v>
          </cell>
          <cell r="AG4139">
            <v>60000</v>
          </cell>
          <cell r="AH4139">
            <v>0.73</v>
          </cell>
          <cell r="AI4139">
            <v>4</v>
          </cell>
          <cell r="AJ4139">
            <v>0</v>
          </cell>
          <cell r="AK4139">
            <v>52779.999999999993</v>
          </cell>
          <cell r="AL4139">
            <v>1.4999999999999902E-2</v>
          </cell>
          <cell r="AM4139">
            <v>52779.999999999993</v>
          </cell>
          <cell r="AN4139">
            <v>779.99999999999272</v>
          </cell>
          <cell r="AO4139">
            <v>-0.1203333333333334</v>
          </cell>
          <cell r="AQ4139">
            <v>9600</v>
          </cell>
          <cell r="AR4139">
            <v>118000</v>
          </cell>
          <cell r="AS4139">
            <v>0.39</v>
          </cell>
          <cell r="AT4139">
            <v>1</v>
          </cell>
          <cell r="AU4139">
            <v>0</v>
          </cell>
          <cell r="AV4139">
            <v>52779.999999999993</v>
          </cell>
          <cell r="AW4139">
            <v>52779.999999999993</v>
          </cell>
          <cell r="AX4139">
            <v>1.4999999999999902E-2</v>
          </cell>
          <cell r="AY4139">
            <v>779.99999999999272</v>
          </cell>
          <cell r="AZ4139" t="str">
            <v>Regular Bonus</v>
          </cell>
          <cell r="BA4139" t="str">
            <v>Regular BonusEligible</v>
          </cell>
          <cell r="BB4139" t="str">
            <v>Regular BonusBelarus</v>
          </cell>
          <cell r="BC4139" t="str">
            <v>Regular BonusBelarus Employee</v>
          </cell>
          <cell r="BD4139" t="str">
            <v>D51</v>
          </cell>
          <cell r="BE4139" t="str">
            <v>Employee</v>
          </cell>
          <cell r="BF4139">
            <v>4333.333333333333</v>
          </cell>
          <cell r="BG4139">
            <v>3000</v>
          </cell>
          <cell r="BH4139">
            <v>4</v>
          </cell>
          <cell r="BI4139">
            <v>150</v>
          </cell>
          <cell r="BJ4139">
            <v>3300</v>
          </cell>
          <cell r="BK4139">
            <v>3300</v>
          </cell>
          <cell r="BL4139">
            <v>2600</v>
          </cell>
        </row>
        <row r="4140">
          <cell r="B4140">
            <v>16604</v>
          </cell>
          <cell r="C4140">
            <v>11527</v>
          </cell>
          <cell r="D4140">
            <v>122696</v>
          </cell>
          <cell r="E4140" t="str">
            <v>Raman Ladutska</v>
          </cell>
          <cell r="F4140" t="str">
            <v>Reverse Engineer</v>
          </cell>
          <cell r="G4140" t="str">
            <v>Employee</v>
          </cell>
          <cell r="H4140" t="str">
            <v>Products - R&amp;D</v>
          </cell>
          <cell r="I4140" t="str">
            <v>MINSK</v>
          </cell>
          <cell r="J4140" t="str">
            <v>Belarus</v>
          </cell>
          <cell r="K4140">
            <v>42926</v>
          </cell>
          <cell r="L4140" t="str">
            <v>EMEA</v>
          </cell>
          <cell r="M4140" t="str">
            <v>D54P</v>
          </cell>
          <cell r="N4140" t="str">
            <v>D</v>
          </cell>
          <cell r="O4140" t="str">
            <v>5</v>
          </cell>
          <cell r="P4140" t="str">
            <v>Regular</v>
          </cell>
          <cell r="T4140">
            <v>1</v>
          </cell>
          <cell r="U4140" t="str">
            <v>USD</v>
          </cell>
          <cell r="V4140" t="str">
            <v>Products - R&amp;D</v>
          </cell>
          <cell r="W4140" t="str">
            <v>Dorit Dor</v>
          </cell>
          <cell r="Y4140" t="str">
            <v>Eligible</v>
          </cell>
          <cell r="Z4140">
            <v>43000</v>
          </cell>
          <cell r="AA4140">
            <v>43000</v>
          </cell>
          <cell r="AB4140">
            <v>43000</v>
          </cell>
          <cell r="AC4140">
            <v>43000</v>
          </cell>
          <cell r="AD4140">
            <v>3</v>
          </cell>
          <cell r="AE4140" t="str">
            <v>D54</v>
          </cell>
          <cell r="AF4140">
            <v>20000</v>
          </cell>
          <cell r="AG4140">
            <v>44000</v>
          </cell>
          <cell r="AH4140">
            <v>0.95</v>
          </cell>
          <cell r="AI4140">
            <v>5</v>
          </cell>
          <cell r="AJ4140">
            <v>0</v>
          </cell>
          <cell r="AK4140">
            <v>43430</v>
          </cell>
          <cell r="AL4140">
            <v>1.0000000000000009E-2</v>
          </cell>
          <cell r="AM4140">
            <v>43430</v>
          </cell>
          <cell r="AN4140">
            <v>430</v>
          </cell>
          <cell r="AO4140">
            <v>-1.2954545454545441E-2</v>
          </cell>
          <cell r="AQ4140">
            <v>9600</v>
          </cell>
          <cell r="AR4140">
            <v>118000</v>
          </cell>
          <cell r="AS4140">
            <v>0.3</v>
          </cell>
          <cell r="AT4140">
            <v>1</v>
          </cell>
          <cell r="AU4140">
            <v>0</v>
          </cell>
          <cell r="AV4140">
            <v>43430</v>
          </cell>
          <cell r="AW4140">
            <v>43430</v>
          </cell>
          <cell r="AX4140">
            <v>1.0000000000000009E-2</v>
          </cell>
          <cell r="AY4140">
            <v>430</v>
          </cell>
          <cell r="AZ4140" t="str">
            <v>Regular Bonus</v>
          </cell>
          <cell r="BA4140" t="str">
            <v>Regular BonusEligible</v>
          </cell>
          <cell r="BB4140" t="str">
            <v>Regular BonusBelarus</v>
          </cell>
          <cell r="BC4140" t="str">
            <v>Regular BonusBelarus Employee</v>
          </cell>
          <cell r="BD4140" t="str">
            <v>D51</v>
          </cell>
          <cell r="BE4140" t="str">
            <v>Employee</v>
          </cell>
          <cell r="BF4140">
            <v>3583.3333333333335</v>
          </cell>
          <cell r="BG4140">
            <v>2300</v>
          </cell>
          <cell r="BH4140">
            <v>3</v>
          </cell>
          <cell r="BI4140">
            <v>150</v>
          </cell>
          <cell r="BJ4140">
            <v>3300</v>
          </cell>
          <cell r="BK4140">
            <v>3300</v>
          </cell>
          <cell r="BL4140">
            <v>2600</v>
          </cell>
        </row>
        <row r="4141">
          <cell r="B4141">
            <v>16097</v>
          </cell>
          <cell r="C4141">
            <v>11039</v>
          </cell>
          <cell r="D4141">
            <v>56736</v>
          </cell>
          <cell r="E4141" t="str">
            <v>Yaroslav Harakhavik</v>
          </cell>
          <cell r="F4141" t="str">
            <v xml:space="preserve">Reverse Engineer </v>
          </cell>
          <cell r="G4141" t="str">
            <v>Employee</v>
          </cell>
          <cell r="H4141" t="str">
            <v>Products - R&amp;D</v>
          </cell>
          <cell r="I4141" t="str">
            <v>MINSK</v>
          </cell>
          <cell r="J4141" t="str">
            <v>Belarus</v>
          </cell>
          <cell r="K4141">
            <v>42772</v>
          </cell>
          <cell r="L4141" t="str">
            <v>EMEA</v>
          </cell>
          <cell r="M4141" t="str">
            <v>D54P</v>
          </cell>
          <cell r="N4141" t="str">
            <v>D</v>
          </cell>
          <cell r="O4141" t="str">
            <v>5</v>
          </cell>
          <cell r="P4141" t="str">
            <v>Regular</v>
          </cell>
          <cell r="T4141">
            <v>1</v>
          </cell>
          <cell r="U4141" t="str">
            <v>USD</v>
          </cell>
          <cell r="V4141" t="str">
            <v>Products - R&amp;D</v>
          </cell>
          <cell r="W4141" t="str">
            <v>Dorit Dor</v>
          </cell>
          <cell r="Y4141" t="str">
            <v>Eligible</v>
          </cell>
          <cell r="Z4141">
            <v>31000</v>
          </cell>
          <cell r="AA4141">
            <v>31000</v>
          </cell>
          <cell r="AB4141">
            <v>31000</v>
          </cell>
          <cell r="AC4141">
            <v>31000</v>
          </cell>
          <cell r="AD4141">
            <v>3</v>
          </cell>
          <cell r="AE4141" t="str">
            <v>D54</v>
          </cell>
          <cell r="AF4141">
            <v>20000</v>
          </cell>
          <cell r="AG4141">
            <v>44000</v>
          </cell>
          <cell r="AH4141">
            <v>0.45</v>
          </cell>
          <cell r="AI4141">
            <v>3</v>
          </cell>
          <cell r="AJ4141">
            <v>0</v>
          </cell>
          <cell r="AK4141">
            <v>31620</v>
          </cell>
          <cell r="AL4141">
            <v>2.0000000000000018E-2</v>
          </cell>
          <cell r="AM4141">
            <v>31620</v>
          </cell>
          <cell r="AN4141">
            <v>620</v>
          </cell>
          <cell r="AO4141">
            <v>-0.28136363636363637</v>
          </cell>
          <cell r="AQ4141">
            <v>9600</v>
          </cell>
          <cell r="AR4141">
            <v>118000</v>
          </cell>
          <cell r="AS4141">
            <v>0.19</v>
          </cell>
          <cell r="AT4141">
            <v>1</v>
          </cell>
          <cell r="AU4141">
            <v>0</v>
          </cell>
          <cell r="AV4141">
            <v>31620</v>
          </cell>
          <cell r="AW4141">
            <v>31620</v>
          </cell>
          <cell r="AX4141">
            <v>2.0000000000000018E-2</v>
          </cell>
          <cell r="AY4141">
            <v>620</v>
          </cell>
          <cell r="AZ4141" t="str">
            <v>Regular Bonus</v>
          </cell>
          <cell r="BA4141" t="str">
            <v>Regular BonusEligible</v>
          </cell>
          <cell r="BB4141" t="str">
            <v>Regular BonusBelarus</v>
          </cell>
          <cell r="BC4141" t="str">
            <v>Regular BonusBelarus Employee</v>
          </cell>
          <cell r="BD4141" t="str">
            <v>D51</v>
          </cell>
          <cell r="BE4141" t="str">
            <v>Employee</v>
          </cell>
          <cell r="BF4141">
            <v>2583.3333333333335</v>
          </cell>
          <cell r="BG4141">
            <v>2500</v>
          </cell>
          <cell r="BH4141">
            <v>3</v>
          </cell>
          <cell r="BI4141">
            <v>150</v>
          </cell>
          <cell r="BJ4141">
            <v>3300</v>
          </cell>
          <cell r="BK4141">
            <v>3300</v>
          </cell>
          <cell r="BL4141">
            <v>2600</v>
          </cell>
        </row>
        <row r="4142">
          <cell r="B4142">
            <v>8027</v>
          </cell>
          <cell r="C4142">
            <v>79</v>
          </cell>
          <cell r="E4142" t="str">
            <v>Alexander Golovach</v>
          </cell>
          <cell r="F4142" t="str">
            <v xml:space="preserve">Technology Leader </v>
          </cell>
          <cell r="G4142" t="str">
            <v>Employee</v>
          </cell>
          <cell r="H4142" t="str">
            <v>Products - R&amp;D</v>
          </cell>
          <cell r="I4142" t="str">
            <v>MINSK</v>
          </cell>
          <cell r="J4142" t="str">
            <v>Belarus</v>
          </cell>
          <cell r="K4142">
            <v>39951</v>
          </cell>
          <cell r="L4142" t="str">
            <v>EMEA</v>
          </cell>
          <cell r="M4142" t="str">
            <v>D41P</v>
          </cell>
          <cell r="N4142" t="str">
            <v>D</v>
          </cell>
          <cell r="O4142" t="str">
            <v>4</v>
          </cell>
          <cell r="P4142" t="str">
            <v>Regular</v>
          </cell>
          <cell r="T4142">
            <v>1</v>
          </cell>
          <cell r="U4142" t="str">
            <v>USD</v>
          </cell>
          <cell r="V4142" t="str">
            <v>Products - R&amp;D</v>
          </cell>
          <cell r="W4142" t="str">
            <v>Dorit Dor</v>
          </cell>
          <cell r="Y4142" t="str">
            <v>Eligible</v>
          </cell>
          <cell r="Z4142">
            <v>53000</v>
          </cell>
          <cell r="AA4142">
            <v>53000</v>
          </cell>
          <cell r="AB4142">
            <v>53000</v>
          </cell>
          <cell r="AC4142">
            <v>53000</v>
          </cell>
          <cell r="AD4142">
            <v>3</v>
          </cell>
          <cell r="AE4142" t="str">
            <v>D41</v>
          </cell>
          <cell r="AF4142">
            <v>30000</v>
          </cell>
          <cell r="AG4142">
            <v>60000</v>
          </cell>
          <cell r="AH4142">
            <v>0.76</v>
          </cell>
          <cell r="AI4142">
            <v>4</v>
          </cell>
          <cell r="AJ4142">
            <v>0</v>
          </cell>
          <cell r="AK4142">
            <v>53794.999999999993</v>
          </cell>
          <cell r="AL4142">
            <v>1.4999999999999902E-2</v>
          </cell>
          <cell r="AM4142">
            <v>53794.999999999993</v>
          </cell>
          <cell r="AN4142">
            <v>794.99999999999272</v>
          </cell>
          <cell r="AO4142">
            <v>-0.10341666666666682</v>
          </cell>
          <cell r="AQ4142">
            <v>9600</v>
          </cell>
          <cell r="AR4142">
            <v>118000</v>
          </cell>
          <cell r="AS4142">
            <v>0.4</v>
          </cell>
          <cell r="AT4142">
            <v>1</v>
          </cell>
          <cell r="AU4142">
            <v>0</v>
          </cell>
          <cell r="AV4142">
            <v>53794.999999999993</v>
          </cell>
          <cell r="AW4142">
            <v>53794.999999999993</v>
          </cell>
          <cell r="AX4142">
            <v>1.4999999999999902E-2</v>
          </cell>
          <cell r="AY4142">
            <v>794.99999999999272</v>
          </cell>
          <cell r="AZ4142" t="str">
            <v>Regular Bonus</v>
          </cell>
          <cell r="BA4142" t="str">
            <v>Regular BonusEligible</v>
          </cell>
          <cell r="BB4142" t="str">
            <v>Regular BonusBelarus</v>
          </cell>
          <cell r="BC4142" t="str">
            <v>Regular BonusBelarus Employee</v>
          </cell>
          <cell r="BD4142" t="str">
            <v>D51</v>
          </cell>
          <cell r="BE4142" t="str">
            <v>Employee</v>
          </cell>
          <cell r="BF4142">
            <v>4416.666666666667</v>
          </cell>
          <cell r="BG4142">
            <v>3000</v>
          </cell>
          <cell r="BH4142">
            <v>2</v>
          </cell>
          <cell r="BI4142">
            <v>150</v>
          </cell>
          <cell r="BJ4142">
            <v>3300</v>
          </cell>
          <cell r="BK4142">
            <v>3300</v>
          </cell>
          <cell r="BL4142">
            <v>2600</v>
          </cell>
        </row>
        <row r="4143">
          <cell r="B4143">
            <v>21125</v>
          </cell>
          <cell r="C4143">
            <v>16212</v>
          </cell>
          <cell r="D4143">
            <v>225498</v>
          </cell>
          <cell r="E4143" t="str">
            <v>Dimitri Prybysh</v>
          </cell>
          <cell r="F4143" t="str">
            <v>Software Developer</v>
          </cell>
          <cell r="G4143" t="str">
            <v>Employee</v>
          </cell>
          <cell r="H4143" t="str">
            <v>Products - R&amp;D</v>
          </cell>
          <cell r="I4143" t="str">
            <v>MINSK</v>
          </cell>
          <cell r="J4143" t="str">
            <v>Belarus</v>
          </cell>
          <cell r="K4143">
            <v>43901</v>
          </cell>
          <cell r="L4143" t="str">
            <v>EMEA</v>
          </cell>
          <cell r="M4143" t="str">
            <v>D51P</v>
          </cell>
          <cell r="N4143" t="str">
            <v>D</v>
          </cell>
          <cell r="O4143" t="str">
            <v>5</v>
          </cell>
          <cell r="P4143" t="str">
            <v>Regular</v>
          </cell>
          <cell r="T4143">
            <v>1</v>
          </cell>
          <cell r="U4143" t="str">
            <v>USD</v>
          </cell>
          <cell r="V4143" t="str">
            <v>Products - R&amp;D</v>
          </cell>
          <cell r="W4143" t="str">
            <v>Dorit Dor</v>
          </cell>
          <cell r="Y4143" t="str">
            <v>Eligible</v>
          </cell>
          <cell r="Z4143">
            <v>42000</v>
          </cell>
          <cell r="AA4143">
            <v>42000</v>
          </cell>
          <cell r="AB4143">
            <v>42000</v>
          </cell>
          <cell r="AC4143">
            <v>42000</v>
          </cell>
          <cell r="AD4143">
            <v>2</v>
          </cell>
          <cell r="AE4143" t="str">
            <v>D51</v>
          </cell>
          <cell r="AF4143">
            <v>20000</v>
          </cell>
          <cell r="AG4143">
            <v>44000</v>
          </cell>
          <cell r="AH4143">
            <v>0.91</v>
          </cell>
          <cell r="AI4143">
            <v>5</v>
          </cell>
          <cell r="AJ4143">
            <v>0</v>
          </cell>
          <cell r="AK4143">
            <v>42000</v>
          </cell>
          <cell r="AL4143">
            <v>0</v>
          </cell>
          <cell r="AM4143">
            <v>42000</v>
          </cell>
          <cell r="AN4143">
            <v>0</v>
          </cell>
          <cell r="AO4143">
            <v>-4.5454545454545414E-2</v>
          </cell>
          <cell r="AP4143" t="str">
            <v>Rated 2 - no recommendation</v>
          </cell>
          <cell r="AQ4143">
            <v>9600</v>
          </cell>
          <cell r="AR4143">
            <v>118000</v>
          </cell>
          <cell r="AS4143">
            <v>0.28999999999999998</v>
          </cell>
          <cell r="AT4143">
            <v>1</v>
          </cell>
          <cell r="AU4143">
            <v>0</v>
          </cell>
          <cell r="AV4143">
            <v>42000</v>
          </cell>
          <cell r="AW4143">
            <v>42000</v>
          </cell>
          <cell r="AX4143">
            <v>0</v>
          </cell>
          <cell r="AY4143">
            <v>0</v>
          </cell>
          <cell r="AZ4143" t="str">
            <v>Regular Bonus</v>
          </cell>
          <cell r="BA4143" t="str">
            <v>Regular BonusEligible</v>
          </cell>
          <cell r="BB4143" t="str">
            <v>Regular BonusBelarus</v>
          </cell>
          <cell r="BC4143" t="str">
            <v>Regular BonusBelarus Employee</v>
          </cell>
          <cell r="BD4143" t="str">
            <v>D51</v>
          </cell>
          <cell r="BE4143" t="str">
            <v>Employee</v>
          </cell>
          <cell r="BF4143">
            <v>3500</v>
          </cell>
          <cell r="BI4143">
            <v>150</v>
          </cell>
          <cell r="BJ4143">
            <v>2600</v>
          </cell>
          <cell r="BK4143">
            <v>2600</v>
          </cell>
          <cell r="BL4143">
            <v>2100</v>
          </cell>
        </row>
        <row r="4144">
          <cell r="B4144">
            <v>21689</v>
          </cell>
          <cell r="C4144">
            <v>16776</v>
          </cell>
          <cell r="D4144">
            <v>245946</v>
          </cell>
          <cell r="E4144" t="str">
            <v>Ilia Ryabokon</v>
          </cell>
          <cell r="F4144" t="str">
            <v>Software Developer</v>
          </cell>
          <cell r="G4144" t="str">
            <v>Employee</v>
          </cell>
          <cell r="H4144" t="str">
            <v>Products - R&amp;D</v>
          </cell>
          <cell r="I4144" t="str">
            <v>MINSK</v>
          </cell>
          <cell r="J4144" t="str">
            <v>Belarus</v>
          </cell>
          <cell r="K4144">
            <v>44151</v>
          </cell>
          <cell r="L4144" t="str">
            <v>EMEA</v>
          </cell>
          <cell r="M4144" t="str">
            <v>D41P</v>
          </cell>
          <cell r="N4144" t="str">
            <v>D</v>
          </cell>
          <cell r="O4144" t="str">
            <v>4</v>
          </cell>
          <cell r="P4144" t="str">
            <v>Regular</v>
          </cell>
          <cell r="T4144">
            <v>1</v>
          </cell>
          <cell r="U4144" t="str">
            <v>USD</v>
          </cell>
          <cell r="V4144" t="str">
            <v>Products - R&amp;D</v>
          </cell>
          <cell r="W4144" t="str">
            <v>Dorit Dor</v>
          </cell>
          <cell r="Y4144" t="str">
            <v>Not Eligible - NH</v>
          </cell>
          <cell r="AA4144">
            <v>0</v>
          </cell>
          <cell r="AB4144">
            <v>48000</v>
          </cell>
          <cell r="AC4144">
            <v>48000</v>
          </cell>
          <cell r="AW4144">
            <v>48000</v>
          </cell>
        </row>
        <row r="4145">
          <cell r="B4145">
            <v>16055</v>
          </cell>
          <cell r="C4145">
            <v>11005</v>
          </cell>
          <cell r="D4145">
            <v>112948</v>
          </cell>
          <cell r="E4145" t="str">
            <v>Maxim Truhonoviz</v>
          </cell>
          <cell r="F4145" t="str">
            <v>Software Developer</v>
          </cell>
          <cell r="G4145" t="str">
            <v>Employee</v>
          </cell>
          <cell r="H4145" t="str">
            <v>Products - R&amp;D</v>
          </cell>
          <cell r="I4145" t="str">
            <v>MINSK</v>
          </cell>
          <cell r="J4145" t="str">
            <v>Belarus</v>
          </cell>
          <cell r="K4145">
            <v>42912</v>
          </cell>
          <cell r="L4145" t="str">
            <v>EMEA</v>
          </cell>
          <cell r="M4145" t="str">
            <v>D51P</v>
          </cell>
          <cell r="N4145" t="str">
            <v>D</v>
          </cell>
          <cell r="O4145" t="str">
            <v>5</v>
          </cell>
          <cell r="P4145" t="str">
            <v>Regular</v>
          </cell>
          <cell r="T4145">
            <v>1</v>
          </cell>
          <cell r="U4145" t="str">
            <v>USD</v>
          </cell>
          <cell r="V4145" t="str">
            <v>Products - R&amp;D</v>
          </cell>
          <cell r="W4145" t="str">
            <v>Dorit Dor</v>
          </cell>
          <cell r="Y4145" t="str">
            <v>Eligible</v>
          </cell>
          <cell r="Z4145">
            <v>35000</v>
          </cell>
          <cell r="AA4145">
            <v>35000</v>
          </cell>
          <cell r="AB4145">
            <v>35000</v>
          </cell>
          <cell r="AC4145">
            <v>35000</v>
          </cell>
          <cell r="AD4145">
            <v>3</v>
          </cell>
          <cell r="AE4145" t="str">
            <v>D51</v>
          </cell>
          <cell r="AF4145">
            <v>20000</v>
          </cell>
          <cell r="AG4145">
            <v>44000</v>
          </cell>
          <cell r="AH4145">
            <v>0.62</v>
          </cell>
          <cell r="AI4145">
            <v>3</v>
          </cell>
          <cell r="AJ4145">
            <v>0</v>
          </cell>
          <cell r="AK4145">
            <v>35700</v>
          </cell>
          <cell r="AL4145">
            <v>2.0000000000000018E-2</v>
          </cell>
          <cell r="AM4145">
            <v>35700</v>
          </cell>
          <cell r="AN4145">
            <v>700</v>
          </cell>
          <cell r="AO4145">
            <v>-0.1886363636363636</v>
          </cell>
          <cell r="AQ4145">
            <v>9600</v>
          </cell>
          <cell r="AR4145">
            <v>118000</v>
          </cell>
          <cell r="AS4145">
            <v>0.23</v>
          </cell>
          <cell r="AT4145">
            <v>1</v>
          </cell>
          <cell r="AU4145">
            <v>0</v>
          </cell>
          <cell r="AV4145">
            <v>35700</v>
          </cell>
          <cell r="AW4145">
            <v>35700</v>
          </cell>
          <cell r="AX4145">
            <v>2.0000000000000018E-2</v>
          </cell>
          <cell r="AY4145">
            <v>700</v>
          </cell>
          <cell r="AZ4145" t="str">
            <v>Regular Bonus</v>
          </cell>
          <cell r="BA4145" t="str">
            <v>Regular BonusEligible</v>
          </cell>
          <cell r="BB4145" t="str">
            <v>Regular BonusBelarus</v>
          </cell>
          <cell r="BC4145" t="str">
            <v>Regular BonusBelarus Employee</v>
          </cell>
          <cell r="BD4145" t="str">
            <v>D51</v>
          </cell>
          <cell r="BE4145" t="str">
            <v>Employee</v>
          </cell>
          <cell r="BF4145">
            <v>2916.6666666666665</v>
          </cell>
          <cell r="BG4145">
            <v>2300</v>
          </cell>
          <cell r="BH4145">
            <v>3</v>
          </cell>
          <cell r="BI4145">
            <v>150</v>
          </cell>
          <cell r="BJ4145">
            <v>3300</v>
          </cell>
          <cell r="BK4145">
            <v>3300</v>
          </cell>
          <cell r="BL4145">
            <v>2600</v>
          </cell>
        </row>
        <row r="4146">
          <cell r="B4146">
            <v>21336</v>
          </cell>
          <cell r="C4146">
            <v>16423</v>
          </cell>
          <cell r="D4146">
            <v>231944</v>
          </cell>
          <cell r="E4146" t="str">
            <v>Sergey Dzeranov</v>
          </cell>
          <cell r="F4146" t="str">
            <v>Software Developer</v>
          </cell>
          <cell r="G4146" t="str">
            <v>Employee</v>
          </cell>
          <cell r="H4146" t="str">
            <v>Products - R&amp;D</v>
          </cell>
          <cell r="I4146" t="str">
            <v>MINSK</v>
          </cell>
          <cell r="J4146" t="str">
            <v>Belarus</v>
          </cell>
          <cell r="K4146">
            <v>43976</v>
          </cell>
          <cell r="L4146" t="str">
            <v>EMEA</v>
          </cell>
          <cell r="M4146" t="str">
            <v>D51P</v>
          </cell>
          <cell r="N4146" t="str">
            <v>D</v>
          </cell>
          <cell r="O4146" t="str">
            <v>5</v>
          </cell>
          <cell r="P4146" t="str">
            <v>Regular</v>
          </cell>
          <cell r="T4146">
            <v>1</v>
          </cell>
          <cell r="U4146" t="str">
            <v>USD</v>
          </cell>
          <cell r="V4146" t="str">
            <v>Products - R&amp;D</v>
          </cell>
          <cell r="W4146" t="str">
            <v>Dorit Dor</v>
          </cell>
          <cell r="Y4146" t="str">
            <v>Eligible</v>
          </cell>
          <cell r="Z4146">
            <v>32400</v>
          </cell>
          <cell r="AA4146">
            <v>32400</v>
          </cell>
          <cell r="AB4146">
            <v>32400</v>
          </cell>
          <cell r="AC4146">
            <v>32400</v>
          </cell>
          <cell r="AD4146">
            <v>3</v>
          </cell>
          <cell r="AE4146" t="str">
            <v>D51</v>
          </cell>
          <cell r="AF4146">
            <v>20000</v>
          </cell>
          <cell r="AG4146">
            <v>44000</v>
          </cell>
          <cell r="AH4146">
            <v>0.51</v>
          </cell>
          <cell r="AI4146">
            <v>3</v>
          </cell>
          <cell r="AJ4146">
            <v>0</v>
          </cell>
          <cell r="AK4146">
            <v>33048</v>
          </cell>
          <cell r="AL4146">
            <v>2.0000000000000018E-2</v>
          </cell>
          <cell r="AM4146">
            <v>33048</v>
          </cell>
          <cell r="AN4146">
            <v>648</v>
          </cell>
          <cell r="AO4146">
            <v>-0.24890909090909086</v>
          </cell>
          <cell r="AQ4146">
            <v>9600</v>
          </cell>
          <cell r="AR4146">
            <v>118000</v>
          </cell>
          <cell r="AS4146">
            <v>0.21</v>
          </cell>
          <cell r="AT4146">
            <v>1</v>
          </cell>
          <cell r="AU4146">
            <v>0</v>
          </cell>
          <cell r="AV4146">
            <v>33048</v>
          </cell>
          <cell r="AW4146">
            <v>33048</v>
          </cell>
          <cell r="AX4146">
            <v>2.0000000000000018E-2</v>
          </cell>
          <cell r="AY4146">
            <v>648</v>
          </cell>
          <cell r="AZ4146" t="str">
            <v>Regular Bonus</v>
          </cell>
          <cell r="BA4146" t="str">
            <v>Regular BonusEligible</v>
          </cell>
          <cell r="BB4146" t="str">
            <v>Regular BonusBelarus</v>
          </cell>
          <cell r="BC4146" t="str">
            <v>Regular BonusBelarus Employee</v>
          </cell>
          <cell r="BD4146" t="str">
            <v>D51</v>
          </cell>
          <cell r="BE4146" t="str">
            <v>Employee</v>
          </cell>
          <cell r="BF4146">
            <v>2700</v>
          </cell>
          <cell r="BI4146">
            <v>150</v>
          </cell>
          <cell r="BJ4146">
            <v>3300</v>
          </cell>
          <cell r="BK4146">
            <v>3300</v>
          </cell>
          <cell r="BL4146">
            <v>2600</v>
          </cell>
        </row>
        <row r="4147">
          <cell r="B4147">
            <v>21428</v>
          </cell>
          <cell r="C4147">
            <v>16515</v>
          </cell>
          <cell r="D4147">
            <v>73402</v>
          </cell>
          <cell r="E4147" t="str">
            <v>Alexandr Shamshur</v>
          </cell>
          <cell r="F4147" t="str">
            <v>Reverse Engineer</v>
          </cell>
          <cell r="G4147" t="str">
            <v>Employee</v>
          </cell>
          <cell r="H4147" t="str">
            <v>Products - R&amp;D</v>
          </cell>
          <cell r="I4147" t="str">
            <v>MINSK</v>
          </cell>
          <cell r="J4147" t="str">
            <v>Belarus</v>
          </cell>
          <cell r="K4147">
            <v>44067</v>
          </cell>
          <cell r="L4147" t="str">
            <v>EMEA</v>
          </cell>
          <cell r="M4147" t="str">
            <v>D44P</v>
          </cell>
          <cell r="N4147" t="str">
            <v>D</v>
          </cell>
          <cell r="O4147" t="str">
            <v>4</v>
          </cell>
          <cell r="P4147" t="str">
            <v>Regular</v>
          </cell>
          <cell r="T4147">
            <v>1</v>
          </cell>
          <cell r="U4147" t="str">
            <v>USD</v>
          </cell>
          <cell r="V4147" t="str">
            <v>Products - R&amp;D</v>
          </cell>
          <cell r="W4147" t="str">
            <v>Dorit Dor</v>
          </cell>
          <cell r="Y4147" t="str">
            <v>Eligible</v>
          </cell>
          <cell r="Z4147">
            <v>40200</v>
          </cell>
          <cell r="AA4147">
            <v>40200</v>
          </cell>
          <cell r="AB4147">
            <v>40200</v>
          </cell>
          <cell r="AC4147">
            <v>40200</v>
          </cell>
          <cell r="AD4147">
            <v>3</v>
          </cell>
          <cell r="AE4147" t="str">
            <v>D44</v>
          </cell>
          <cell r="AF4147">
            <v>30000</v>
          </cell>
          <cell r="AG4147">
            <v>60000</v>
          </cell>
          <cell r="AH4147">
            <v>0.34</v>
          </cell>
          <cell r="AI4147">
            <v>2</v>
          </cell>
          <cell r="AJ4147">
            <v>0</v>
          </cell>
          <cell r="AK4147">
            <v>41406</v>
          </cell>
          <cell r="AL4147">
            <v>3.0000000000000027E-2</v>
          </cell>
          <cell r="AM4147">
            <v>41406</v>
          </cell>
          <cell r="AN4147">
            <v>1206</v>
          </cell>
          <cell r="AO4147">
            <v>-0.30989999999999995</v>
          </cell>
          <cell r="AQ4147">
            <v>9600</v>
          </cell>
          <cell r="AR4147">
            <v>118000</v>
          </cell>
          <cell r="AS4147">
            <v>0.28000000000000003</v>
          </cell>
          <cell r="AT4147">
            <v>1</v>
          </cell>
          <cell r="AU4147">
            <v>0</v>
          </cell>
          <cell r="AV4147">
            <v>41406</v>
          </cell>
          <cell r="AW4147">
            <v>41406</v>
          </cell>
          <cell r="AX4147">
            <v>3.0000000000000027E-2</v>
          </cell>
          <cell r="AY4147">
            <v>1206</v>
          </cell>
          <cell r="AZ4147" t="str">
            <v>Regular Bonus</v>
          </cell>
          <cell r="BA4147" t="str">
            <v>Regular BonusEligible</v>
          </cell>
          <cell r="BB4147" t="str">
            <v>Regular BonusBelarus</v>
          </cell>
          <cell r="BC4147" t="str">
            <v>Regular BonusBelarus Employee</v>
          </cell>
          <cell r="BD4147" t="str">
            <v>D41</v>
          </cell>
          <cell r="BE4147" t="str">
            <v>Employee</v>
          </cell>
          <cell r="BF4147">
            <v>3350</v>
          </cell>
          <cell r="BI4147">
            <v>150</v>
          </cell>
          <cell r="BJ4147">
            <v>4400</v>
          </cell>
          <cell r="BK4147">
            <v>4400</v>
          </cell>
          <cell r="BL4147">
            <v>3500</v>
          </cell>
        </row>
        <row r="4148">
          <cell r="B4148">
            <v>19411</v>
          </cell>
          <cell r="C4148">
            <v>14469</v>
          </cell>
          <cell r="D4148">
            <v>184279</v>
          </cell>
          <cell r="E4148" t="str">
            <v>Danil Golubenko</v>
          </cell>
          <cell r="F4148" t="str">
            <v>Reverse Engineer</v>
          </cell>
          <cell r="G4148" t="str">
            <v>Contractor</v>
          </cell>
          <cell r="H4148" t="str">
            <v>Products - R&amp;D</v>
          </cell>
          <cell r="I4148" t="str">
            <v>UKRAINE</v>
          </cell>
          <cell r="J4148" t="str">
            <v>Ukraine</v>
          </cell>
          <cell r="K4148">
            <v>43479</v>
          </cell>
          <cell r="L4148" t="str">
            <v>EMEA</v>
          </cell>
          <cell r="M4148" t="str">
            <v>D54P</v>
          </cell>
          <cell r="N4148" t="str">
            <v>D</v>
          </cell>
          <cell r="O4148" t="str">
            <v>5</v>
          </cell>
          <cell r="P4148" t="str">
            <v>Regular</v>
          </cell>
          <cell r="T4148">
            <v>1</v>
          </cell>
          <cell r="U4148" t="str">
            <v>USD</v>
          </cell>
          <cell r="V4148" t="str">
            <v>Products - R&amp;D</v>
          </cell>
          <cell r="W4148" t="str">
            <v>Dorit Dor</v>
          </cell>
          <cell r="Y4148" t="str">
            <v>Eligible</v>
          </cell>
          <cell r="Z4148">
            <v>15000</v>
          </cell>
          <cell r="AA4148">
            <v>15000</v>
          </cell>
          <cell r="AB4148">
            <v>15000</v>
          </cell>
          <cell r="AC4148">
            <v>15000</v>
          </cell>
          <cell r="AD4148">
            <v>3</v>
          </cell>
          <cell r="AE4148" t="str">
            <v>D54</v>
          </cell>
          <cell r="AF4148">
            <v>16000</v>
          </cell>
          <cell r="AG4148">
            <v>35000</v>
          </cell>
          <cell r="AH4148">
            <v>0</v>
          </cell>
          <cell r="AI4148">
            <v>1</v>
          </cell>
          <cell r="AJ4148">
            <v>0</v>
          </cell>
          <cell r="AK4148">
            <v>15600</v>
          </cell>
          <cell r="AL4148">
            <v>4.0000000000000036E-2</v>
          </cell>
          <cell r="AM4148">
            <v>15600</v>
          </cell>
          <cell r="AN4148">
            <v>600</v>
          </cell>
          <cell r="AO4148">
            <v>-0.55428571428571427</v>
          </cell>
          <cell r="AQ4148">
            <v>15000</v>
          </cell>
          <cell r="AR4148">
            <v>160000</v>
          </cell>
          <cell r="AS4148">
            <v>0</v>
          </cell>
          <cell r="AT4148">
            <v>1</v>
          </cell>
          <cell r="AU4148">
            <v>0</v>
          </cell>
          <cell r="AV4148">
            <v>15600</v>
          </cell>
          <cell r="AW4148">
            <v>15600</v>
          </cell>
          <cell r="AX4148">
            <v>4.0000000000000036E-2</v>
          </cell>
          <cell r="AY4148">
            <v>600</v>
          </cell>
          <cell r="AZ4148" t="str">
            <v>Regular Bonus</v>
          </cell>
          <cell r="BA4148" t="str">
            <v>Regular BonusEligible</v>
          </cell>
          <cell r="BB4148" t="str">
            <v>Regular BonusUkraine</v>
          </cell>
          <cell r="BC4148" t="str">
            <v>Regular BonusUkraine Contractor</v>
          </cell>
          <cell r="BD4148" t="str">
            <v>D51</v>
          </cell>
          <cell r="BE4148" t="str">
            <v>Contractor</v>
          </cell>
          <cell r="BF4148">
            <v>1250</v>
          </cell>
          <cell r="BG4148">
            <v>2200</v>
          </cell>
          <cell r="BH4148">
            <v>3</v>
          </cell>
          <cell r="BI4148">
            <v>150</v>
          </cell>
          <cell r="BJ4148">
            <v>3300</v>
          </cell>
          <cell r="BK4148">
            <v>3300</v>
          </cell>
          <cell r="BL4148">
            <v>2600</v>
          </cell>
        </row>
        <row r="4149">
          <cell r="B4149">
            <v>20764</v>
          </cell>
          <cell r="C4149">
            <v>15851</v>
          </cell>
          <cell r="D4149">
            <v>214805</v>
          </cell>
          <cell r="E4149" t="str">
            <v>Andrei Sergeichyk</v>
          </cell>
          <cell r="F4149" t="str">
            <v>Software Developer</v>
          </cell>
          <cell r="G4149" t="str">
            <v>Employee</v>
          </cell>
          <cell r="H4149" t="str">
            <v>Products - R&amp;D</v>
          </cell>
          <cell r="I4149" t="str">
            <v>MINSK</v>
          </cell>
          <cell r="J4149" t="str">
            <v>Belarus</v>
          </cell>
          <cell r="K4149">
            <v>43810</v>
          </cell>
          <cell r="L4149" t="str">
            <v>EMEA</v>
          </cell>
          <cell r="M4149" t="str">
            <v>D51P</v>
          </cell>
          <cell r="N4149" t="str">
            <v>D</v>
          </cell>
          <cell r="O4149" t="str">
            <v>5</v>
          </cell>
          <cell r="P4149" t="str">
            <v>Regular</v>
          </cell>
          <cell r="T4149">
            <v>1</v>
          </cell>
          <cell r="U4149" t="str">
            <v>USD</v>
          </cell>
          <cell r="V4149" t="str">
            <v>Products - R&amp;D</v>
          </cell>
          <cell r="W4149" t="str">
            <v>Dorit Dor</v>
          </cell>
          <cell r="Y4149" t="str">
            <v>Eligible</v>
          </cell>
          <cell r="Z4149">
            <v>16500</v>
          </cell>
          <cell r="AA4149">
            <v>16500</v>
          </cell>
          <cell r="AB4149">
            <v>16500</v>
          </cell>
          <cell r="AC4149">
            <v>16500</v>
          </cell>
          <cell r="AD4149">
            <v>4</v>
          </cell>
          <cell r="AE4149" t="str">
            <v>D51</v>
          </cell>
          <cell r="AF4149">
            <v>20000</v>
          </cell>
          <cell r="AG4149">
            <v>44000</v>
          </cell>
          <cell r="AH4149">
            <v>0</v>
          </cell>
          <cell r="AI4149">
            <v>1</v>
          </cell>
          <cell r="AJ4149">
            <v>0</v>
          </cell>
          <cell r="AK4149">
            <v>17490</v>
          </cell>
          <cell r="AL4149">
            <v>6.0000000000000053E-2</v>
          </cell>
          <cell r="AM4149">
            <v>17490</v>
          </cell>
          <cell r="AN4149">
            <v>990</v>
          </cell>
          <cell r="AO4149">
            <v>-0.60250000000000004</v>
          </cell>
          <cell r="AQ4149">
            <v>9600</v>
          </cell>
          <cell r="AR4149">
            <v>118000</v>
          </cell>
          <cell r="AS4149">
            <v>0.06</v>
          </cell>
          <cell r="AT4149">
            <v>1</v>
          </cell>
          <cell r="AU4149">
            <v>0</v>
          </cell>
          <cell r="AV4149">
            <v>17490</v>
          </cell>
          <cell r="AW4149">
            <v>17490</v>
          </cell>
          <cell r="AX4149">
            <v>6.0000000000000053E-2</v>
          </cell>
          <cell r="AY4149">
            <v>990</v>
          </cell>
          <cell r="AZ4149" t="str">
            <v>Regular Bonus</v>
          </cell>
          <cell r="BA4149" t="str">
            <v>Regular BonusEligible</v>
          </cell>
          <cell r="BB4149" t="str">
            <v>Regular BonusBelarus</v>
          </cell>
          <cell r="BC4149" t="str">
            <v>Regular BonusBelarus Employee</v>
          </cell>
          <cell r="BD4149" t="str">
            <v>D51</v>
          </cell>
          <cell r="BE4149" t="str">
            <v>Employee</v>
          </cell>
          <cell r="BF4149">
            <v>1375</v>
          </cell>
          <cell r="BI4149">
            <v>150</v>
          </cell>
          <cell r="BJ4149">
            <v>4500</v>
          </cell>
          <cell r="BK4149">
            <v>4500</v>
          </cell>
          <cell r="BL4149">
            <v>3600</v>
          </cell>
        </row>
        <row r="4150">
          <cell r="B4150">
            <v>8223</v>
          </cell>
          <cell r="C4150">
            <v>23069</v>
          </cell>
          <cell r="E4150" t="str">
            <v>Erik Senestad</v>
          </cell>
          <cell r="F4150" t="str">
            <v>QA Team Leader</v>
          </cell>
          <cell r="G4150" t="str">
            <v>Employee</v>
          </cell>
          <cell r="H4150" t="str">
            <v>Products - R&amp;D</v>
          </cell>
          <cell r="I4150" t="str">
            <v>SUNDSVALL</v>
          </cell>
          <cell r="J4150" t="str">
            <v>Sweden</v>
          </cell>
          <cell r="K4150">
            <v>40193</v>
          </cell>
          <cell r="L4150" t="str">
            <v>EMEA</v>
          </cell>
          <cell r="M4150" t="str">
            <v>T56M</v>
          </cell>
          <cell r="N4150" t="str">
            <v>T</v>
          </cell>
          <cell r="O4150" t="str">
            <v>5</v>
          </cell>
          <cell r="P4150" t="str">
            <v>Regular</v>
          </cell>
          <cell r="T4150">
            <v>1</v>
          </cell>
          <cell r="U4150" t="str">
            <v>SEK</v>
          </cell>
          <cell r="V4150" t="str">
            <v>Products - R&amp;D</v>
          </cell>
          <cell r="W4150" t="str">
            <v>Dorit Dor</v>
          </cell>
          <cell r="Y4150" t="str">
            <v>Eligible</v>
          </cell>
          <cell r="Z4150">
            <v>475000</v>
          </cell>
          <cell r="AA4150">
            <v>57158.454707006516</v>
          </cell>
          <cell r="AB4150">
            <v>475000</v>
          </cell>
          <cell r="AC4150">
            <v>57158.454707006516</v>
          </cell>
          <cell r="AD4150">
            <v>3</v>
          </cell>
          <cell r="AE4150" t="str">
            <v>T56</v>
          </cell>
          <cell r="AF4150">
            <v>375000</v>
          </cell>
          <cell r="AG4150">
            <v>500000</v>
          </cell>
          <cell r="AH4150">
            <v>0.8</v>
          </cell>
          <cell r="AI4150">
            <v>4</v>
          </cell>
          <cell r="AJ4150">
            <v>0</v>
          </cell>
          <cell r="AK4150">
            <v>482124.99999999994</v>
          </cell>
          <cell r="AL4150">
            <v>1.4999999999999902E-2</v>
          </cell>
          <cell r="AM4150">
            <v>58015.831527611605</v>
          </cell>
          <cell r="AN4150">
            <v>857.37682060508814</v>
          </cell>
          <cell r="AO4150">
            <v>-3.5750000000000171E-2</v>
          </cell>
          <cell r="AQ4150">
            <v>350000</v>
          </cell>
          <cell r="AR4150">
            <v>2500000</v>
          </cell>
          <cell r="AS4150">
            <v>0.05</v>
          </cell>
          <cell r="AT4150">
            <v>1</v>
          </cell>
          <cell r="AU4150">
            <v>0</v>
          </cell>
          <cell r="AV4150">
            <v>482124.99999999994</v>
          </cell>
          <cell r="AW4150">
            <v>58015.831527611605</v>
          </cell>
          <cell r="AX4150">
            <v>1.4999999999999902E-2</v>
          </cell>
          <cell r="AY4150">
            <v>857.37682060508814</v>
          </cell>
          <cell r="AZ4150" t="str">
            <v>Regular Bonus</v>
          </cell>
          <cell r="BA4150" t="str">
            <v>Regular BonusEligible</v>
          </cell>
          <cell r="BB4150" t="str">
            <v>Regular BonusSweden</v>
          </cell>
          <cell r="BC4150" t="str">
            <v>Regular BonusSweden Employee</v>
          </cell>
          <cell r="BD4150" t="str">
            <v>T56</v>
          </cell>
          <cell r="BE4150" t="str">
            <v>Employee</v>
          </cell>
          <cell r="BF4150">
            <v>39583.333333333336</v>
          </cell>
          <cell r="BG4150">
            <v>30000</v>
          </cell>
          <cell r="BH4150">
            <v>2</v>
          </cell>
          <cell r="BI4150">
            <v>5000</v>
          </cell>
          <cell r="BJ4150">
            <v>32000</v>
          </cell>
          <cell r="BK4150">
            <v>32000</v>
          </cell>
          <cell r="BL4150">
            <v>25600</v>
          </cell>
        </row>
        <row r="4151">
          <cell r="B4151">
            <v>6397</v>
          </cell>
          <cell r="C4151">
            <v>60042</v>
          </cell>
          <cell r="E4151" t="str">
            <v>Tetsuro Kawabata</v>
          </cell>
          <cell r="F4151" t="str">
            <v>QA Engineer</v>
          </cell>
          <cell r="G4151" t="str">
            <v>Employee</v>
          </cell>
          <cell r="H4151" t="str">
            <v>Products - R&amp;D</v>
          </cell>
          <cell r="I4151" t="str">
            <v>SUNDSVALL</v>
          </cell>
          <cell r="J4151" t="str">
            <v>Sweden</v>
          </cell>
          <cell r="K4151">
            <v>38725</v>
          </cell>
          <cell r="L4151" t="str">
            <v>EMEA</v>
          </cell>
          <cell r="M4151" t="str">
            <v>T41P</v>
          </cell>
          <cell r="N4151" t="str">
            <v>T</v>
          </cell>
          <cell r="O4151" t="str">
            <v>4</v>
          </cell>
          <cell r="P4151" t="str">
            <v>Regular</v>
          </cell>
          <cell r="T4151">
            <v>1</v>
          </cell>
          <cell r="U4151" t="str">
            <v>SEK</v>
          </cell>
          <cell r="V4151" t="str">
            <v>Products - R&amp;D</v>
          </cell>
          <cell r="W4151" t="str">
            <v>Dorit Dor</v>
          </cell>
          <cell r="Y4151" t="str">
            <v>Eligible</v>
          </cell>
          <cell r="Z4151">
            <v>500000</v>
          </cell>
          <cell r="AA4151">
            <v>60166.794428427915</v>
          </cell>
          <cell r="AB4151">
            <v>500000</v>
          </cell>
          <cell r="AC4151">
            <v>60166.794428427915</v>
          </cell>
          <cell r="AD4151">
            <v>3</v>
          </cell>
          <cell r="AE4151" t="str">
            <v>T41</v>
          </cell>
          <cell r="AF4151">
            <v>450000</v>
          </cell>
          <cell r="AG4151">
            <v>600000</v>
          </cell>
          <cell r="AH4151">
            <v>0.33</v>
          </cell>
          <cell r="AI4151">
            <v>2</v>
          </cell>
          <cell r="AJ4151">
            <v>0</v>
          </cell>
          <cell r="AK4151">
            <v>515000</v>
          </cell>
          <cell r="AL4151">
            <v>3.0000000000000027E-2</v>
          </cell>
          <cell r="AM4151">
            <v>61971.798261280746</v>
          </cell>
          <cell r="AN4151">
            <v>1805.0038328528317</v>
          </cell>
          <cell r="AO4151">
            <v>-0.14166666666666672</v>
          </cell>
          <cell r="AQ4151">
            <v>350000</v>
          </cell>
          <cell r="AR4151">
            <v>2500000</v>
          </cell>
          <cell r="AS4151">
            <v>0.06</v>
          </cell>
          <cell r="AT4151">
            <v>1</v>
          </cell>
          <cell r="AU4151">
            <v>0</v>
          </cell>
          <cell r="AV4151">
            <v>515000</v>
          </cell>
          <cell r="AW4151">
            <v>61971.798261280746</v>
          </cell>
          <cell r="AX4151">
            <v>3.0000000000000027E-2</v>
          </cell>
          <cell r="AY4151">
            <v>1805.0038328528317</v>
          </cell>
          <cell r="AZ4151" t="str">
            <v>Regular Bonus</v>
          </cell>
          <cell r="BA4151" t="str">
            <v>Regular BonusEligible</v>
          </cell>
          <cell r="BB4151" t="str">
            <v>Regular BonusSweden</v>
          </cell>
          <cell r="BC4151" t="str">
            <v>Regular BonusSweden Employee</v>
          </cell>
          <cell r="BD4151" t="str">
            <v>T41</v>
          </cell>
          <cell r="BE4151" t="str">
            <v>Employee</v>
          </cell>
          <cell r="BF4151">
            <v>41666.666666666664</v>
          </cell>
          <cell r="BG4151">
            <v>25600</v>
          </cell>
          <cell r="BH4151">
            <v>2</v>
          </cell>
          <cell r="BI4151">
            <v>5000</v>
          </cell>
          <cell r="BJ4151">
            <v>38000</v>
          </cell>
          <cell r="BK4151">
            <v>38000</v>
          </cell>
          <cell r="BL4151">
            <v>30400</v>
          </cell>
        </row>
        <row r="4152">
          <cell r="B4152">
            <v>21271</v>
          </cell>
          <cell r="C4152">
            <v>16358</v>
          </cell>
          <cell r="D4152">
            <v>228333</v>
          </cell>
          <cell r="E4152" t="str">
            <v>Dmitriy Dronov</v>
          </cell>
          <cell r="F4152" t="str">
            <v>Software Developer</v>
          </cell>
          <cell r="G4152" t="str">
            <v>Employee</v>
          </cell>
          <cell r="H4152" t="str">
            <v>Products - R&amp;D</v>
          </cell>
          <cell r="I4152" t="str">
            <v>MINSK</v>
          </cell>
          <cell r="J4152" t="str">
            <v>Belarus</v>
          </cell>
          <cell r="K4152">
            <v>43955</v>
          </cell>
          <cell r="L4152" t="str">
            <v>EMEA</v>
          </cell>
          <cell r="M4152" t="str">
            <v>D61P</v>
          </cell>
          <cell r="N4152" t="str">
            <v>D</v>
          </cell>
          <cell r="O4152" t="str">
            <v>6</v>
          </cell>
          <cell r="P4152" t="str">
            <v>Regular</v>
          </cell>
          <cell r="T4152">
            <v>1</v>
          </cell>
          <cell r="U4152" t="str">
            <v>USD</v>
          </cell>
          <cell r="V4152" t="str">
            <v>Products - R&amp;D</v>
          </cell>
          <cell r="W4152" t="str">
            <v>Dorit Dor</v>
          </cell>
          <cell r="Y4152" t="str">
            <v>Eligible</v>
          </cell>
          <cell r="Z4152">
            <v>24000</v>
          </cell>
          <cell r="AA4152">
            <v>24000</v>
          </cell>
          <cell r="AB4152">
            <v>24000</v>
          </cell>
          <cell r="AC4152">
            <v>24000</v>
          </cell>
          <cell r="AD4152">
            <v>3</v>
          </cell>
          <cell r="AE4152" t="str">
            <v>D61</v>
          </cell>
          <cell r="AF4152">
            <v>10000</v>
          </cell>
          <cell r="AG4152">
            <v>20000</v>
          </cell>
          <cell r="AH4152">
            <v>1</v>
          </cell>
          <cell r="AI4152">
            <v>5</v>
          </cell>
          <cell r="AJ4152">
            <v>0</v>
          </cell>
          <cell r="AK4152">
            <v>24000</v>
          </cell>
          <cell r="AL4152">
            <v>0</v>
          </cell>
          <cell r="AM4152">
            <v>24000</v>
          </cell>
          <cell r="AN4152">
            <v>0</v>
          </cell>
          <cell r="AO4152">
            <v>0.19999999999999996</v>
          </cell>
          <cell r="AP4152" t="str">
            <v>Above Range</v>
          </cell>
          <cell r="AQ4152">
            <v>9600</v>
          </cell>
          <cell r="AR4152">
            <v>118000</v>
          </cell>
          <cell r="AS4152">
            <v>0.13</v>
          </cell>
          <cell r="AT4152">
            <v>1</v>
          </cell>
          <cell r="AU4152">
            <v>0</v>
          </cell>
          <cell r="AV4152">
            <v>24000</v>
          </cell>
          <cell r="AW4152">
            <v>24000</v>
          </cell>
          <cell r="AX4152">
            <v>0</v>
          </cell>
          <cell r="AY4152">
            <v>0</v>
          </cell>
          <cell r="AZ4152" t="str">
            <v>Regular Bonus</v>
          </cell>
          <cell r="BA4152" t="str">
            <v>Regular BonusEligible</v>
          </cell>
          <cell r="BB4152" t="str">
            <v>Regular BonusBelarus</v>
          </cell>
          <cell r="BC4152" t="str">
            <v>Regular BonusBelarus Employee</v>
          </cell>
          <cell r="BD4152" t="str">
            <v>D61</v>
          </cell>
          <cell r="BE4152" t="str">
            <v>Employee</v>
          </cell>
          <cell r="BF4152">
            <v>2000</v>
          </cell>
          <cell r="BI4152">
            <v>150</v>
          </cell>
          <cell r="BJ4152">
            <v>1700</v>
          </cell>
          <cell r="BK4152">
            <v>1700</v>
          </cell>
          <cell r="BL4152">
            <v>1400</v>
          </cell>
        </row>
        <row r="4153">
          <cell r="B4153">
            <v>6332</v>
          </cell>
          <cell r="C4153">
            <v>22016</v>
          </cell>
          <cell r="E4153" t="str">
            <v>Fredrik Lindell</v>
          </cell>
          <cell r="F4153" t="str">
            <v>Architect</v>
          </cell>
          <cell r="G4153" t="str">
            <v>Employee</v>
          </cell>
          <cell r="H4153" t="str">
            <v>Products - R&amp;D</v>
          </cell>
          <cell r="I4153" t="str">
            <v>STOCKHOLM</v>
          </cell>
          <cell r="J4153" t="str">
            <v>Sweden</v>
          </cell>
          <cell r="K4153">
            <v>37837</v>
          </cell>
          <cell r="L4153" t="str">
            <v>EMEA</v>
          </cell>
          <cell r="M4153" t="str">
            <v>D41P</v>
          </cell>
          <cell r="N4153" t="str">
            <v>D</v>
          </cell>
          <cell r="O4153" t="str">
            <v>4</v>
          </cell>
          <cell r="P4153" t="str">
            <v>Regular</v>
          </cell>
          <cell r="T4153">
            <v>1</v>
          </cell>
          <cell r="U4153" t="str">
            <v>SEK</v>
          </cell>
          <cell r="V4153" t="str">
            <v>Products - R&amp;D</v>
          </cell>
          <cell r="W4153" t="str">
            <v>Dorit Dor</v>
          </cell>
          <cell r="Y4153" t="str">
            <v>Eligible</v>
          </cell>
          <cell r="Z4153">
            <v>820000</v>
          </cell>
          <cell r="AA4153">
            <v>98673.542862621776</v>
          </cell>
          <cell r="AB4153">
            <v>820000</v>
          </cell>
          <cell r="AC4153">
            <v>98673.542862621776</v>
          </cell>
          <cell r="AD4153">
            <v>4</v>
          </cell>
          <cell r="AE4153" t="str">
            <v>D41</v>
          </cell>
          <cell r="AF4153">
            <v>500000</v>
          </cell>
          <cell r="AG4153">
            <v>800000</v>
          </cell>
          <cell r="AH4153">
            <v>1</v>
          </cell>
          <cell r="AI4153">
            <v>5</v>
          </cell>
          <cell r="AJ4153">
            <v>0</v>
          </cell>
          <cell r="AK4153">
            <v>824000</v>
          </cell>
          <cell r="AL4153">
            <v>4.8780487804878092E-3</v>
          </cell>
          <cell r="AM4153">
            <v>99154.877218049194</v>
          </cell>
          <cell r="AN4153">
            <v>481.3343554274179</v>
          </cell>
          <cell r="AO4153">
            <v>3.0000000000000027E-2</v>
          </cell>
          <cell r="AQ4153">
            <v>350000</v>
          </cell>
          <cell r="AR4153">
            <v>2500000</v>
          </cell>
          <cell r="AS4153">
            <v>0.21</v>
          </cell>
          <cell r="AT4153">
            <v>1</v>
          </cell>
          <cell r="AU4153">
            <v>0</v>
          </cell>
          <cell r="AV4153">
            <v>824000</v>
          </cell>
          <cell r="AW4153">
            <v>99154.877218049194</v>
          </cell>
          <cell r="AX4153">
            <v>4.8780487804878092E-3</v>
          </cell>
          <cell r="AY4153">
            <v>481.3343554274179</v>
          </cell>
          <cell r="AZ4153" t="str">
            <v>Regular Bonus</v>
          </cell>
          <cell r="BA4153" t="str">
            <v>Regular BonusEligible</v>
          </cell>
          <cell r="BB4153" t="str">
            <v>Regular BonusSweden</v>
          </cell>
          <cell r="BC4153" t="str">
            <v>Regular BonusSweden Employee</v>
          </cell>
          <cell r="BD4153" t="str">
            <v>D45</v>
          </cell>
          <cell r="BE4153" t="str">
            <v>Employee</v>
          </cell>
          <cell r="BF4153">
            <v>68333.333333333328</v>
          </cell>
          <cell r="BG4153">
            <v>52000</v>
          </cell>
          <cell r="BH4153">
            <v>4</v>
          </cell>
          <cell r="BI4153">
            <v>5000</v>
          </cell>
          <cell r="BJ4153">
            <v>65000</v>
          </cell>
          <cell r="BK4153">
            <v>65000</v>
          </cell>
          <cell r="BL4153">
            <v>52000</v>
          </cell>
        </row>
        <row r="4154">
          <cell r="B4154">
            <v>13660</v>
          </cell>
          <cell r="C4154">
            <v>8659</v>
          </cell>
          <cell r="D4154">
            <v>69576</v>
          </cell>
          <cell r="E4154" t="str">
            <v>Elin Sandin</v>
          </cell>
          <cell r="F4154" t="str">
            <v>Receptionist</v>
          </cell>
          <cell r="G4154" t="str">
            <v>Contractor</v>
          </cell>
          <cell r="H4154" t="str">
            <v>Products - R&amp;D</v>
          </cell>
          <cell r="I4154" t="str">
            <v>SUNDSVALL</v>
          </cell>
          <cell r="J4154" t="str">
            <v>Sweden</v>
          </cell>
          <cell r="K4154">
            <v>42156</v>
          </cell>
          <cell r="L4154" t="str">
            <v>EMEA</v>
          </cell>
          <cell r="M4154" t="str">
            <v>060P</v>
          </cell>
          <cell r="N4154" t="str">
            <v>0</v>
          </cell>
          <cell r="O4154" t="str">
            <v>6</v>
          </cell>
          <cell r="P4154" t="str">
            <v>Regular</v>
          </cell>
          <cell r="U4154" t="str">
            <v>SEK</v>
          </cell>
          <cell r="V4154" t="str">
            <v>Products - R&amp;D</v>
          </cell>
          <cell r="W4154" t="str">
            <v>Dorit Dor</v>
          </cell>
          <cell r="Y4154" t="str">
            <v>Not Eligible - Contractor</v>
          </cell>
          <cell r="AA4154">
            <v>0</v>
          </cell>
          <cell r="AC4154">
            <v>0</v>
          </cell>
          <cell r="AW4154">
            <v>0</v>
          </cell>
        </row>
        <row r="4155">
          <cell r="B4155">
            <v>6354</v>
          </cell>
          <cell r="C4155">
            <v>22041</v>
          </cell>
          <cell r="E4155" t="str">
            <v>Kent Hofling</v>
          </cell>
          <cell r="F4155" t="str">
            <v>Software Engineer</v>
          </cell>
          <cell r="G4155" t="str">
            <v>Employee</v>
          </cell>
          <cell r="H4155" t="str">
            <v>Products - R&amp;D</v>
          </cell>
          <cell r="I4155" t="str">
            <v>SUNDSVALL</v>
          </cell>
          <cell r="J4155" t="str">
            <v>Sweden</v>
          </cell>
          <cell r="K4155">
            <v>37895</v>
          </cell>
          <cell r="L4155" t="str">
            <v>EMEA</v>
          </cell>
          <cell r="M4155" t="str">
            <v>D41P</v>
          </cell>
          <cell r="N4155" t="str">
            <v>D</v>
          </cell>
          <cell r="O4155" t="str">
            <v>4</v>
          </cell>
          <cell r="P4155" t="str">
            <v>Regular</v>
          </cell>
          <cell r="T4155">
            <v>1</v>
          </cell>
          <cell r="U4155" t="str">
            <v>SEK</v>
          </cell>
          <cell r="V4155" t="str">
            <v>Products - R&amp;D</v>
          </cell>
          <cell r="W4155" t="str">
            <v>Dorit Dor</v>
          </cell>
          <cell r="Y4155" t="str">
            <v>Eligible</v>
          </cell>
          <cell r="Z4155">
            <v>540000</v>
          </cell>
          <cell r="AA4155">
            <v>64980.137982702145</v>
          </cell>
          <cell r="AB4155">
            <v>540000</v>
          </cell>
          <cell r="AC4155">
            <v>64980.137982702145</v>
          </cell>
          <cell r="AD4155">
            <v>3</v>
          </cell>
          <cell r="AE4155" t="str">
            <v>D41</v>
          </cell>
          <cell r="AF4155">
            <v>500000</v>
          </cell>
          <cell r="AG4155">
            <v>800000</v>
          </cell>
          <cell r="AH4155">
            <v>0.13</v>
          </cell>
          <cell r="AI4155">
            <v>1</v>
          </cell>
          <cell r="AJ4155">
            <v>0</v>
          </cell>
          <cell r="AK4155">
            <v>561600</v>
          </cell>
          <cell r="AL4155">
            <v>4.0000000000000036E-2</v>
          </cell>
          <cell r="AM4155">
            <v>67579.343502010233</v>
          </cell>
          <cell r="AN4155">
            <v>2599.2055193080887</v>
          </cell>
          <cell r="AO4155">
            <v>-0.29800000000000004</v>
          </cell>
          <cell r="AQ4155">
            <v>350000</v>
          </cell>
          <cell r="AR4155">
            <v>2500000</v>
          </cell>
          <cell r="AS4155">
            <v>0.08</v>
          </cell>
          <cell r="AT4155">
            <v>1</v>
          </cell>
          <cell r="AU4155">
            <v>0</v>
          </cell>
          <cell r="AV4155">
            <v>561600</v>
          </cell>
          <cell r="AW4155">
            <v>67579.343502010233</v>
          </cell>
          <cell r="AX4155">
            <v>4.0000000000000036E-2</v>
          </cell>
          <cell r="AY4155">
            <v>2599.2055193080887</v>
          </cell>
          <cell r="AZ4155" t="str">
            <v>Regular Bonus</v>
          </cell>
          <cell r="BA4155" t="str">
            <v>Regular BonusEligible</v>
          </cell>
          <cell r="BB4155" t="str">
            <v>Regular BonusSweden</v>
          </cell>
          <cell r="BC4155" t="str">
            <v>Regular BonusSweden Employee</v>
          </cell>
          <cell r="BD4155" t="str">
            <v>D45</v>
          </cell>
          <cell r="BE4155" t="str">
            <v>Employee</v>
          </cell>
          <cell r="BF4155">
            <v>45000</v>
          </cell>
          <cell r="BG4155">
            <v>40000</v>
          </cell>
          <cell r="BH4155">
            <v>3</v>
          </cell>
          <cell r="BI4155">
            <v>5000</v>
          </cell>
          <cell r="BJ4155">
            <v>50000</v>
          </cell>
          <cell r="BK4155">
            <v>50000</v>
          </cell>
          <cell r="BL4155">
            <v>40000</v>
          </cell>
        </row>
        <row r="4156">
          <cell r="B4156">
            <v>6359</v>
          </cell>
          <cell r="C4156">
            <v>22043</v>
          </cell>
          <cell r="E4156" t="str">
            <v>Mikael Asman</v>
          </cell>
          <cell r="F4156" t="str">
            <v>Architect</v>
          </cell>
          <cell r="G4156" t="str">
            <v>Employee</v>
          </cell>
          <cell r="H4156" t="str">
            <v>Products - R&amp;D</v>
          </cell>
          <cell r="I4156" t="str">
            <v>SUNDSVALL</v>
          </cell>
          <cell r="J4156" t="str">
            <v>Sweden</v>
          </cell>
          <cell r="K4156">
            <v>37277</v>
          </cell>
          <cell r="L4156" t="str">
            <v>EMEA</v>
          </cell>
          <cell r="M4156" t="str">
            <v>D41P</v>
          </cell>
          <cell r="N4156" t="str">
            <v>D</v>
          </cell>
          <cell r="O4156" t="str">
            <v>4</v>
          </cell>
          <cell r="P4156" t="str">
            <v>Regular</v>
          </cell>
          <cell r="T4156">
            <v>1</v>
          </cell>
          <cell r="U4156" t="str">
            <v>SEK</v>
          </cell>
          <cell r="V4156" t="str">
            <v>Products - R&amp;D</v>
          </cell>
          <cell r="W4156" t="str">
            <v>Dorit Dor</v>
          </cell>
          <cell r="Y4156" t="str">
            <v>Eligible</v>
          </cell>
          <cell r="Z4156">
            <v>670000</v>
          </cell>
          <cell r="AA4156">
            <v>80623.504534093401</v>
          </cell>
          <cell r="AB4156">
            <v>670000</v>
          </cell>
          <cell r="AC4156">
            <v>80623.504534093401</v>
          </cell>
          <cell r="AD4156">
            <v>3</v>
          </cell>
          <cell r="AE4156" t="str">
            <v>D41</v>
          </cell>
          <cell r="AF4156">
            <v>500000</v>
          </cell>
          <cell r="AG4156">
            <v>800000</v>
          </cell>
          <cell r="AH4156">
            <v>0.56000000000000005</v>
          </cell>
          <cell r="AI4156">
            <v>3</v>
          </cell>
          <cell r="AJ4156">
            <v>0</v>
          </cell>
          <cell r="AK4156">
            <v>683400</v>
          </cell>
          <cell r="AL4156">
            <v>2.0000000000000018E-2</v>
          </cell>
          <cell r="AM4156">
            <v>82235.974624775263</v>
          </cell>
          <cell r="AN4156">
            <v>1612.4700906818616</v>
          </cell>
          <cell r="AO4156">
            <v>-0.14575000000000005</v>
          </cell>
          <cell r="AQ4156">
            <v>350000</v>
          </cell>
          <cell r="AR4156">
            <v>2500000</v>
          </cell>
          <cell r="AS4156">
            <v>0.14000000000000001</v>
          </cell>
          <cell r="AT4156">
            <v>1</v>
          </cell>
          <cell r="AU4156">
            <v>0</v>
          </cell>
          <cell r="AV4156">
            <v>683400</v>
          </cell>
          <cell r="AW4156">
            <v>82235.974624775263</v>
          </cell>
          <cell r="AX4156">
            <v>2.0000000000000018E-2</v>
          </cell>
          <cell r="AY4156">
            <v>1612.4700906818616</v>
          </cell>
          <cell r="AZ4156" t="str">
            <v>Regular Bonus</v>
          </cell>
          <cell r="BA4156" t="str">
            <v>Regular BonusEligible</v>
          </cell>
          <cell r="BB4156" t="str">
            <v>Regular BonusSweden</v>
          </cell>
          <cell r="BC4156" t="str">
            <v>Regular BonusSweden Employee</v>
          </cell>
          <cell r="BD4156" t="str">
            <v>D45</v>
          </cell>
          <cell r="BE4156" t="str">
            <v>Employee</v>
          </cell>
          <cell r="BF4156">
            <v>55833.333333333336</v>
          </cell>
          <cell r="BG4156">
            <v>55000</v>
          </cell>
          <cell r="BH4156">
            <v>4</v>
          </cell>
          <cell r="BI4156">
            <v>5000</v>
          </cell>
          <cell r="BJ4156">
            <v>50000</v>
          </cell>
          <cell r="BK4156">
            <v>50000</v>
          </cell>
          <cell r="BL4156">
            <v>40000</v>
          </cell>
        </row>
        <row r="4157">
          <cell r="B4157">
            <v>10345</v>
          </cell>
          <cell r="C4157">
            <v>21036</v>
          </cell>
          <cell r="E4157" t="str">
            <v>Tonie Hogdahl</v>
          </cell>
          <cell r="F4157" t="str">
            <v>Software Developer</v>
          </cell>
          <cell r="G4157" t="str">
            <v>Employee</v>
          </cell>
          <cell r="H4157" t="str">
            <v>Products - R&amp;D</v>
          </cell>
          <cell r="I4157" t="str">
            <v>SUNDSVALL</v>
          </cell>
          <cell r="J4157" t="str">
            <v>Sweden</v>
          </cell>
          <cell r="K4157">
            <v>41128</v>
          </cell>
          <cell r="L4157" t="str">
            <v>EMEA</v>
          </cell>
          <cell r="M4157" t="str">
            <v>D51P</v>
          </cell>
          <cell r="N4157" t="str">
            <v>D</v>
          </cell>
          <cell r="O4157" t="str">
            <v>5</v>
          </cell>
          <cell r="P4157" t="str">
            <v>Regular</v>
          </cell>
          <cell r="T4157">
            <v>1</v>
          </cell>
          <cell r="U4157" t="str">
            <v>SEK</v>
          </cell>
          <cell r="V4157" t="str">
            <v>Products - R&amp;D</v>
          </cell>
          <cell r="W4157" t="str">
            <v>Dorit Dor</v>
          </cell>
          <cell r="Y4157" t="str">
            <v>Eligible</v>
          </cell>
          <cell r="Z4157">
            <v>510000</v>
          </cell>
          <cell r="AA4157">
            <v>61370.130316996467</v>
          </cell>
          <cell r="AB4157">
            <v>510000</v>
          </cell>
          <cell r="AC4157">
            <v>61370.130316996467</v>
          </cell>
          <cell r="AD4157">
            <v>3</v>
          </cell>
          <cell r="AE4157" t="str">
            <v>D51</v>
          </cell>
          <cell r="AF4157">
            <v>400000</v>
          </cell>
          <cell r="AG4157">
            <v>560000</v>
          </cell>
          <cell r="AH4157">
            <v>0.68</v>
          </cell>
          <cell r="AI4157">
            <v>3</v>
          </cell>
          <cell r="AJ4157">
            <v>0</v>
          </cell>
          <cell r="AK4157">
            <v>520200</v>
          </cell>
          <cell r="AL4157">
            <v>2.0000000000000018E-2</v>
          </cell>
          <cell r="AM4157">
            <v>62597.532923336395</v>
          </cell>
          <cell r="AN4157">
            <v>1227.4026063399288</v>
          </cell>
          <cell r="AO4157">
            <v>-7.1071428571428563E-2</v>
          </cell>
          <cell r="AQ4157">
            <v>350000</v>
          </cell>
          <cell r="AR4157">
            <v>2500000</v>
          </cell>
          <cell r="AS4157">
            <v>7.0000000000000007E-2</v>
          </cell>
          <cell r="AT4157">
            <v>1</v>
          </cell>
          <cell r="AU4157">
            <v>0</v>
          </cell>
          <cell r="AV4157">
            <v>520200</v>
          </cell>
          <cell r="AW4157">
            <v>62597.532923336395</v>
          </cell>
          <cell r="AX4157">
            <v>2.0000000000000018E-2</v>
          </cell>
          <cell r="AY4157">
            <v>1227.4026063399288</v>
          </cell>
          <cell r="AZ4157" t="str">
            <v>Regular Bonus</v>
          </cell>
          <cell r="BA4157" t="str">
            <v>Regular BonusEligible</v>
          </cell>
          <cell r="BB4157" t="str">
            <v>Regular BonusSweden</v>
          </cell>
          <cell r="BC4157" t="str">
            <v>Regular BonusSweden Employee</v>
          </cell>
          <cell r="BD4157" t="str">
            <v>D51</v>
          </cell>
          <cell r="BE4157" t="str">
            <v>Employee</v>
          </cell>
          <cell r="BF4157">
            <v>42500</v>
          </cell>
          <cell r="BG4157">
            <v>41000</v>
          </cell>
          <cell r="BH4157">
            <v>4</v>
          </cell>
          <cell r="BI4157">
            <v>5000</v>
          </cell>
          <cell r="BJ4157">
            <v>39000</v>
          </cell>
          <cell r="BK4157">
            <v>39000</v>
          </cell>
          <cell r="BL4157">
            <v>31200</v>
          </cell>
        </row>
        <row r="4158">
          <cell r="B4158">
            <v>7411</v>
          </cell>
          <cell r="C4158">
            <v>76</v>
          </cell>
          <cell r="E4158" t="str">
            <v>Yulia Orlova</v>
          </cell>
          <cell r="F4158" t="str">
            <v>Team Leader</v>
          </cell>
          <cell r="G4158" t="str">
            <v>Employee</v>
          </cell>
          <cell r="H4158" t="str">
            <v>Products - R&amp;D</v>
          </cell>
          <cell r="I4158" t="str">
            <v>MINSK</v>
          </cell>
          <cell r="J4158" t="str">
            <v>Belarus</v>
          </cell>
          <cell r="K4158">
            <v>39601</v>
          </cell>
          <cell r="L4158" t="str">
            <v>EMEA</v>
          </cell>
          <cell r="M4158" t="str">
            <v>D41M</v>
          </cell>
          <cell r="N4158" t="str">
            <v>D</v>
          </cell>
          <cell r="O4158" t="str">
            <v>4</v>
          </cell>
          <cell r="P4158" t="str">
            <v>Regular</v>
          </cell>
          <cell r="T4158">
            <v>1</v>
          </cell>
          <cell r="U4158" t="str">
            <v>USD</v>
          </cell>
          <cell r="V4158" t="str">
            <v>Products - R&amp;D</v>
          </cell>
          <cell r="W4158" t="str">
            <v>Dorit Dor</v>
          </cell>
          <cell r="Y4158" t="str">
            <v>Eligible</v>
          </cell>
          <cell r="Z4158">
            <v>50000</v>
          </cell>
          <cell r="AA4158">
            <v>50000</v>
          </cell>
          <cell r="AB4158">
            <v>50000</v>
          </cell>
          <cell r="AC4158">
            <v>50000</v>
          </cell>
          <cell r="AD4158">
            <v>4</v>
          </cell>
          <cell r="AE4158" t="str">
            <v>D41</v>
          </cell>
          <cell r="AF4158">
            <v>30000</v>
          </cell>
          <cell r="AG4158">
            <v>60000</v>
          </cell>
          <cell r="AH4158">
            <v>0.66</v>
          </cell>
          <cell r="AI4158">
            <v>3</v>
          </cell>
          <cell r="AJ4158">
            <v>0</v>
          </cell>
          <cell r="AK4158">
            <v>52000</v>
          </cell>
          <cell r="AL4158">
            <v>4.0000000000000036E-2</v>
          </cell>
          <cell r="AM4158">
            <v>52000</v>
          </cell>
          <cell r="AN4158">
            <v>2000</v>
          </cell>
          <cell r="AO4158">
            <v>-0.1333333333333333</v>
          </cell>
          <cell r="AQ4158">
            <v>9600</v>
          </cell>
          <cell r="AR4158">
            <v>118000</v>
          </cell>
          <cell r="AS4158">
            <v>0.37</v>
          </cell>
          <cell r="AT4158">
            <v>1</v>
          </cell>
          <cell r="AU4158">
            <v>0</v>
          </cell>
          <cell r="AV4158">
            <v>52000</v>
          </cell>
          <cell r="AW4158">
            <v>52000</v>
          </cell>
          <cell r="AX4158">
            <v>4.0000000000000036E-2</v>
          </cell>
          <cell r="AY4158">
            <v>2000</v>
          </cell>
          <cell r="AZ4158" t="str">
            <v>Regular Bonus</v>
          </cell>
          <cell r="BA4158" t="str">
            <v>Regular BonusEligible</v>
          </cell>
          <cell r="BB4158" t="str">
            <v>Regular BonusBelarus</v>
          </cell>
          <cell r="BC4158" t="str">
            <v>Regular BonusBelarus Employee</v>
          </cell>
          <cell r="BD4158" t="str">
            <v>D41</v>
          </cell>
          <cell r="BE4158" t="str">
            <v>Employee</v>
          </cell>
          <cell r="BF4158">
            <v>4166.666666666667</v>
          </cell>
          <cell r="BG4158">
            <v>4500</v>
          </cell>
          <cell r="BH4158">
            <v>3</v>
          </cell>
          <cell r="BI4158">
            <v>150</v>
          </cell>
          <cell r="BJ4158">
            <v>6000</v>
          </cell>
          <cell r="BK4158">
            <v>6000</v>
          </cell>
          <cell r="BL4158">
            <v>4800</v>
          </cell>
        </row>
        <row r="4159">
          <cell r="B4159">
            <v>19486</v>
          </cell>
          <cell r="C4159">
            <v>14544</v>
          </cell>
          <cell r="D4159">
            <v>187767</v>
          </cell>
          <cell r="E4159" t="str">
            <v>Laura Kent</v>
          </cell>
          <cell r="F4159" t="str">
            <v>BTP Sales Enablement Associate</v>
          </cell>
          <cell r="G4159" t="str">
            <v>Employee</v>
          </cell>
          <cell r="H4159" t="str">
            <v>Products - R&amp;D</v>
          </cell>
          <cell r="I4159" t="str">
            <v>SYDNEY</v>
          </cell>
          <cell r="J4159" t="str">
            <v>Australia</v>
          </cell>
          <cell r="K4159">
            <v>43521</v>
          </cell>
          <cell r="L4159" t="str">
            <v>APAC</v>
          </cell>
          <cell r="M4159" t="str">
            <v>M59P</v>
          </cell>
          <cell r="N4159" t="str">
            <v>M</v>
          </cell>
          <cell r="O4159" t="str">
            <v>5</v>
          </cell>
          <cell r="P4159" t="str">
            <v>Regular</v>
          </cell>
          <cell r="R4159">
            <v>1</v>
          </cell>
          <cell r="U4159" t="str">
            <v>AUD</v>
          </cell>
          <cell r="V4159" t="str">
            <v>Products - R&amp;D</v>
          </cell>
          <cell r="W4159" t="str">
            <v>Dorit Dor</v>
          </cell>
          <cell r="Y4159" t="str">
            <v>Eligible</v>
          </cell>
          <cell r="Z4159">
            <v>120000</v>
          </cell>
          <cell r="AA4159">
            <v>92859.605638148409</v>
          </cell>
          <cell r="AB4159">
            <v>120000</v>
          </cell>
          <cell r="AC4159">
            <v>92859.605638148409</v>
          </cell>
          <cell r="AD4159">
            <v>3</v>
          </cell>
          <cell r="AE4159" t="str">
            <v>M59</v>
          </cell>
          <cell r="AF4159">
            <v>95000</v>
          </cell>
          <cell r="AG4159">
            <v>150000</v>
          </cell>
          <cell r="AH4159">
            <v>0.45</v>
          </cell>
          <cell r="AI4159">
            <v>3</v>
          </cell>
          <cell r="AJ4159">
            <v>0</v>
          </cell>
          <cell r="AK4159">
            <v>122400</v>
          </cell>
          <cell r="AL4159">
            <v>2.0000000000000018E-2</v>
          </cell>
          <cell r="AM4159">
            <v>94716.797750911384</v>
          </cell>
          <cell r="AN4159">
            <v>1857.1921127629757</v>
          </cell>
          <cell r="AO4159">
            <v>-0.18400000000000005</v>
          </cell>
          <cell r="AQ4159">
            <v>80000</v>
          </cell>
          <cell r="AR4159">
            <v>490000</v>
          </cell>
          <cell r="AS4159">
            <v>0.09</v>
          </cell>
          <cell r="AT4159">
            <v>1</v>
          </cell>
          <cell r="AU4159">
            <v>0</v>
          </cell>
          <cell r="AV4159">
            <v>122400</v>
          </cell>
          <cell r="AW4159">
            <v>94716.797750911384</v>
          </cell>
          <cell r="AX4159">
            <v>2.0000000000000018E-2</v>
          </cell>
          <cell r="AY4159">
            <v>1857.1921127629757</v>
          </cell>
          <cell r="AZ4159" t="str">
            <v>commission</v>
          </cell>
          <cell r="BA4159" t="str">
            <v>commissionEligible</v>
          </cell>
          <cell r="BB4159" t="str">
            <v>commissionAustralia</v>
          </cell>
          <cell r="BC4159" t="str">
            <v xml:space="preserve">commissionAustralia </v>
          </cell>
          <cell r="BH4159">
            <v>3</v>
          </cell>
        </row>
        <row r="4160">
          <cell r="B4160">
            <v>17204</v>
          </cell>
          <cell r="C4160">
            <v>12234</v>
          </cell>
          <cell r="D4160">
            <v>126571</v>
          </cell>
          <cell r="E4160" t="str">
            <v>Borce Jakimovski</v>
          </cell>
          <cell r="F4160" t="str">
            <v>Managing Director Minsk and Sweden, R&amp;D site management</v>
          </cell>
          <cell r="G4160" t="str">
            <v>Employee</v>
          </cell>
          <cell r="H4160" t="str">
            <v>Products - R&amp;D</v>
          </cell>
          <cell r="I4160" t="str">
            <v>MINSK</v>
          </cell>
          <cell r="J4160" t="str">
            <v>Belarus</v>
          </cell>
          <cell r="K4160">
            <v>43010</v>
          </cell>
          <cell r="L4160" t="str">
            <v>EMEA</v>
          </cell>
          <cell r="M4160" t="str">
            <v>D20M</v>
          </cell>
          <cell r="N4160" t="str">
            <v>D</v>
          </cell>
          <cell r="O4160" t="str">
            <v>2</v>
          </cell>
          <cell r="P4160" t="str">
            <v>Regular</v>
          </cell>
          <cell r="S4160">
            <v>1</v>
          </cell>
          <cell r="U4160" t="str">
            <v>USD</v>
          </cell>
          <cell r="V4160" t="str">
            <v>Products - R&amp;D</v>
          </cell>
          <cell r="W4160" t="str">
            <v>Dorit Dor</v>
          </cell>
          <cell r="Y4160" t="str">
            <v>Eligible</v>
          </cell>
          <cell r="Z4160">
            <v>118000</v>
          </cell>
          <cell r="AA4160">
            <v>118000</v>
          </cell>
          <cell r="AB4160">
            <v>118000</v>
          </cell>
          <cell r="AC4160">
            <v>118000</v>
          </cell>
          <cell r="AD4160">
            <v>3</v>
          </cell>
          <cell r="AE4160" t="str">
            <v>D20</v>
          </cell>
          <cell r="AF4160">
            <v>65000</v>
          </cell>
          <cell r="AG4160">
            <v>120000</v>
          </cell>
          <cell r="AH4160">
            <v>0.96</v>
          </cell>
          <cell r="AI4160">
            <v>5</v>
          </cell>
          <cell r="AJ4160">
            <v>0</v>
          </cell>
          <cell r="AK4160">
            <v>119180</v>
          </cell>
          <cell r="AL4160">
            <v>1.0000000000000009E-2</v>
          </cell>
          <cell r="AM4160">
            <v>119180</v>
          </cell>
          <cell r="AN4160">
            <v>1180</v>
          </cell>
          <cell r="AO4160">
            <v>-6.8333333333333579E-3</v>
          </cell>
          <cell r="AQ4160">
            <v>9600</v>
          </cell>
          <cell r="AR4160">
            <v>118000</v>
          </cell>
          <cell r="AS4160">
            <v>1</v>
          </cell>
          <cell r="AT4160">
            <v>1</v>
          </cell>
          <cell r="AU4160">
            <v>0</v>
          </cell>
          <cell r="AV4160">
            <v>119180</v>
          </cell>
          <cell r="AW4160">
            <v>119180</v>
          </cell>
          <cell r="AX4160">
            <v>1.0000000000000009E-2</v>
          </cell>
          <cell r="AY4160">
            <v>1180</v>
          </cell>
          <cell r="AZ4160" t="str">
            <v>Target Bonus</v>
          </cell>
          <cell r="BA4160" t="str">
            <v>Target BonusEligible</v>
          </cell>
          <cell r="BB4160" t="str">
            <v>Target BonusBelarus</v>
          </cell>
          <cell r="BC4160" t="str">
            <v>Target BonusBelarus Employee</v>
          </cell>
          <cell r="BE4160" t="str">
            <v>Employee</v>
          </cell>
          <cell r="BF4160">
            <v>9833.3333333333339</v>
          </cell>
          <cell r="BG4160">
            <v>25300</v>
          </cell>
          <cell r="BH4160">
            <v>3</v>
          </cell>
          <cell r="BJ4160">
            <v>26000</v>
          </cell>
          <cell r="BK4160">
            <v>26000</v>
          </cell>
          <cell r="BL4160">
            <v>26000</v>
          </cell>
        </row>
        <row r="4161">
          <cell r="B4161">
            <v>15796</v>
          </cell>
          <cell r="C4161">
            <v>10750</v>
          </cell>
          <cell r="D4161">
            <v>230698</v>
          </cell>
          <cell r="E4161" t="str">
            <v>Frederick Gustafsson</v>
          </cell>
          <cell r="F4161" t="str">
            <v>Customer Success Manager - Beyond the Perimeter EMEA</v>
          </cell>
          <cell r="G4161" t="str">
            <v>Employee</v>
          </cell>
          <cell r="H4161" t="str">
            <v>Products - R&amp;D</v>
          </cell>
          <cell r="I4161" t="str">
            <v>STOCKHOLM</v>
          </cell>
          <cell r="J4161" t="str">
            <v>Sweden</v>
          </cell>
          <cell r="K4161">
            <v>42660</v>
          </cell>
          <cell r="L4161" t="str">
            <v>EMEA</v>
          </cell>
          <cell r="M4161" t="str">
            <v>E51P</v>
          </cell>
          <cell r="N4161" t="str">
            <v>E</v>
          </cell>
          <cell r="O4161" t="str">
            <v>5</v>
          </cell>
          <cell r="P4161" t="str">
            <v>Regular</v>
          </cell>
          <cell r="S4161">
            <v>1</v>
          </cell>
          <cell r="U4161" t="str">
            <v>SEK</v>
          </cell>
          <cell r="V4161" t="str">
            <v>Products - R&amp;D</v>
          </cell>
          <cell r="W4161" t="str">
            <v>Dorit Dor</v>
          </cell>
          <cell r="Y4161" t="str">
            <v>Eligible</v>
          </cell>
          <cell r="Z4161">
            <v>650000</v>
          </cell>
          <cell r="AA4161">
            <v>78216.832756956283</v>
          </cell>
          <cell r="AB4161">
            <v>650000</v>
          </cell>
          <cell r="AC4161">
            <v>78216.832756956283</v>
          </cell>
          <cell r="AD4161">
            <v>4</v>
          </cell>
          <cell r="AE4161" t="str">
            <v>E51</v>
          </cell>
          <cell r="AF4161">
            <v>600000</v>
          </cell>
          <cell r="AG4161">
            <v>1000000</v>
          </cell>
          <cell r="AH4161">
            <v>0.12</v>
          </cell>
          <cell r="AI4161">
            <v>1</v>
          </cell>
          <cell r="AJ4161">
            <v>0</v>
          </cell>
          <cell r="AK4161">
            <v>689000</v>
          </cell>
          <cell r="AL4161">
            <v>6.0000000000000053E-2</v>
          </cell>
          <cell r="AM4161">
            <v>82909.842722373665</v>
          </cell>
          <cell r="AN4161">
            <v>4693.0099654173828</v>
          </cell>
          <cell r="AO4161">
            <v>-0.31100000000000005</v>
          </cell>
          <cell r="AQ4161">
            <v>350000</v>
          </cell>
          <cell r="AR4161">
            <v>2500000</v>
          </cell>
          <cell r="AS4161">
            <v>0.13</v>
          </cell>
          <cell r="AT4161">
            <v>1</v>
          </cell>
          <cell r="AU4161">
            <v>0</v>
          </cell>
          <cell r="AV4161">
            <v>689000</v>
          </cell>
          <cell r="AW4161">
            <v>82909.842722373665</v>
          </cell>
          <cell r="AX4161">
            <v>6.0000000000000053E-2</v>
          </cell>
          <cell r="AY4161">
            <v>4693.0099654173828</v>
          </cell>
          <cell r="AZ4161" t="str">
            <v>Target Bonus</v>
          </cell>
          <cell r="BA4161" t="str">
            <v>Target BonusEligible</v>
          </cell>
          <cell r="BB4161" t="str">
            <v>Target BonusSweden</v>
          </cell>
          <cell r="BC4161" t="str">
            <v>Target BonusSweden Employee</v>
          </cell>
          <cell r="BE4161" t="str">
            <v>Employee</v>
          </cell>
          <cell r="BF4161">
            <v>54166.666666666664</v>
          </cell>
          <cell r="BH4161">
            <v>3</v>
          </cell>
          <cell r="BJ4161">
            <v>130000</v>
          </cell>
          <cell r="BK4161">
            <v>130000</v>
          </cell>
          <cell r="BL4161">
            <v>143000</v>
          </cell>
        </row>
        <row r="4162">
          <cell r="B4162">
            <v>15235</v>
          </cell>
          <cell r="C4162">
            <v>10202</v>
          </cell>
          <cell r="D4162">
            <v>96020</v>
          </cell>
          <cell r="E4162" t="str">
            <v>Andrei Medvedev</v>
          </cell>
          <cell r="F4162" t="str">
            <v>Software Developer</v>
          </cell>
          <cell r="G4162" t="str">
            <v>Employee</v>
          </cell>
          <cell r="H4162" t="str">
            <v>Products - R&amp;D</v>
          </cell>
          <cell r="I4162" t="str">
            <v>MINSK</v>
          </cell>
          <cell r="J4162" t="str">
            <v>Belarus</v>
          </cell>
          <cell r="K4162">
            <v>42501</v>
          </cell>
          <cell r="L4162" t="str">
            <v>EMEA</v>
          </cell>
          <cell r="M4162" t="str">
            <v>D41P</v>
          </cell>
          <cell r="N4162" t="str">
            <v>D</v>
          </cell>
          <cell r="O4162" t="str">
            <v>4</v>
          </cell>
          <cell r="P4162" t="str">
            <v>Regular</v>
          </cell>
          <cell r="T4162">
            <v>1</v>
          </cell>
          <cell r="U4162" t="str">
            <v>USD</v>
          </cell>
          <cell r="V4162" t="str">
            <v>Products - R&amp;D</v>
          </cell>
          <cell r="W4162" t="str">
            <v>Dorit Dor</v>
          </cell>
          <cell r="Y4162" t="str">
            <v>Eligible</v>
          </cell>
          <cell r="Z4162">
            <v>33000</v>
          </cell>
          <cell r="AA4162">
            <v>33000</v>
          </cell>
          <cell r="AB4162">
            <v>33000</v>
          </cell>
          <cell r="AC4162">
            <v>33000</v>
          </cell>
          <cell r="AD4162">
            <v>2</v>
          </cell>
          <cell r="AE4162" t="str">
            <v>D41</v>
          </cell>
          <cell r="AF4162">
            <v>30000</v>
          </cell>
          <cell r="AG4162">
            <v>60000</v>
          </cell>
          <cell r="AH4162">
            <v>0.1</v>
          </cell>
          <cell r="AI4162">
            <v>1</v>
          </cell>
          <cell r="AJ4162">
            <v>0</v>
          </cell>
          <cell r="AK4162">
            <v>33000</v>
          </cell>
          <cell r="AL4162">
            <v>0</v>
          </cell>
          <cell r="AM4162">
            <v>33000</v>
          </cell>
          <cell r="AN4162">
            <v>0</v>
          </cell>
          <cell r="AO4162">
            <v>-0.44999999999999996</v>
          </cell>
          <cell r="AP4162" t="str">
            <v>Rated 2 - no recommendation</v>
          </cell>
          <cell r="AQ4162">
            <v>9600</v>
          </cell>
          <cell r="AR4162">
            <v>118000</v>
          </cell>
          <cell r="AS4162">
            <v>0.21</v>
          </cell>
          <cell r="AT4162">
            <v>1</v>
          </cell>
          <cell r="AU4162">
            <v>0</v>
          </cell>
          <cell r="AV4162">
            <v>33000</v>
          </cell>
          <cell r="AW4162">
            <v>33000</v>
          </cell>
          <cell r="AX4162">
            <v>0</v>
          </cell>
          <cell r="AY4162">
            <v>0</v>
          </cell>
          <cell r="AZ4162" t="str">
            <v>Regular Bonus</v>
          </cell>
          <cell r="BA4162" t="str">
            <v>Regular BonusEligible</v>
          </cell>
          <cell r="BB4162" t="str">
            <v>Regular BonusBelarus</v>
          </cell>
          <cell r="BC4162" t="str">
            <v>Regular BonusBelarus Employee</v>
          </cell>
          <cell r="BD4162" t="str">
            <v>D41</v>
          </cell>
          <cell r="BE4162" t="str">
            <v>Employee</v>
          </cell>
          <cell r="BF4162">
            <v>2750</v>
          </cell>
          <cell r="BG4162">
            <v>2000</v>
          </cell>
          <cell r="BH4162">
            <v>2</v>
          </cell>
          <cell r="BI4162">
            <v>150</v>
          </cell>
          <cell r="BJ4162">
            <v>3400</v>
          </cell>
          <cell r="BK4162">
            <v>3400</v>
          </cell>
          <cell r="BL4162">
            <v>2700</v>
          </cell>
        </row>
        <row r="4163">
          <cell r="B4163">
            <v>17648</v>
          </cell>
          <cell r="C4163">
            <v>12656</v>
          </cell>
          <cell r="D4163">
            <v>146036</v>
          </cell>
          <cell r="E4163" t="str">
            <v>Petr Kosolobov</v>
          </cell>
          <cell r="F4163" t="str">
            <v>Software Developer</v>
          </cell>
          <cell r="G4163" t="str">
            <v>Employee</v>
          </cell>
          <cell r="H4163" t="str">
            <v>Products - R&amp;D</v>
          </cell>
          <cell r="I4163" t="str">
            <v>MINSK</v>
          </cell>
          <cell r="J4163" t="str">
            <v>Belarus</v>
          </cell>
          <cell r="K4163">
            <v>43132</v>
          </cell>
          <cell r="L4163" t="str">
            <v>EMEA</v>
          </cell>
          <cell r="M4163" t="str">
            <v>D41P</v>
          </cell>
          <cell r="N4163" t="str">
            <v>D</v>
          </cell>
          <cell r="O4163" t="str">
            <v>4</v>
          </cell>
          <cell r="P4163" t="str">
            <v>Regular</v>
          </cell>
          <cell r="T4163">
            <v>1</v>
          </cell>
          <cell r="U4163" t="str">
            <v>USD</v>
          </cell>
          <cell r="V4163" t="str">
            <v>Products - R&amp;D</v>
          </cell>
          <cell r="W4163" t="str">
            <v>Dorit Dor</v>
          </cell>
          <cell r="Y4163" t="str">
            <v>Eligible</v>
          </cell>
          <cell r="Z4163">
            <v>37000</v>
          </cell>
          <cell r="AA4163">
            <v>37000</v>
          </cell>
          <cell r="AB4163">
            <v>37000</v>
          </cell>
          <cell r="AC4163">
            <v>37000</v>
          </cell>
          <cell r="AD4163">
            <v>2</v>
          </cell>
          <cell r="AE4163" t="str">
            <v>D41</v>
          </cell>
          <cell r="AF4163">
            <v>30000</v>
          </cell>
          <cell r="AG4163">
            <v>60000</v>
          </cell>
          <cell r="AH4163">
            <v>0.23</v>
          </cell>
          <cell r="AI4163">
            <v>2</v>
          </cell>
          <cell r="AJ4163">
            <v>0</v>
          </cell>
          <cell r="AK4163">
            <v>37000</v>
          </cell>
          <cell r="AL4163">
            <v>0</v>
          </cell>
          <cell r="AM4163">
            <v>37000</v>
          </cell>
          <cell r="AN4163">
            <v>0</v>
          </cell>
          <cell r="AO4163">
            <v>-0.3833333333333333</v>
          </cell>
          <cell r="AP4163" t="str">
            <v>Rated 2 - no recommendation</v>
          </cell>
          <cell r="AQ4163">
            <v>9600</v>
          </cell>
          <cell r="AR4163">
            <v>118000</v>
          </cell>
          <cell r="AS4163">
            <v>0.25</v>
          </cell>
          <cell r="AT4163">
            <v>1</v>
          </cell>
          <cell r="AU4163">
            <v>0</v>
          </cell>
          <cell r="AV4163">
            <v>37000</v>
          </cell>
          <cell r="AW4163">
            <v>37000</v>
          </cell>
          <cell r="AX4163">
            <v>0</v>
          </cell>
          <cell r="AY4163">
            <v>0</v>
          </cell>
          <cell r="AZ4163" t="str">
            <v>Regular Bonus</v>
          </cell>
          <cell r="BA4163" t="str">
            <v>Regular BonusEligible</v>
          </cell>
          <cell r="BB4163" t="str">
            <v>Regular BonusBelarus</v>
          </cell>
          <cell r="BC4163" t="str">
            <v>Regular BonusBelarus Employee</v>
          </cell>
          <cell r="BD4163" t="str">
            <v>D41</v>
          </cell>
          <cell r="BE4163" t="str">
            <v>Employee</v>
          </cell>
          <cell r="BF4163">
            <v>3083.3333333333335</v>
          </cell>
          <cell r="BG4163">
            <v>2600</v>
          </cell>
          <cell r="BH4163">
            <v>2</v>
          </cell>
          <cell r="BI4163">
            <v>150</v>
          </cell>
          <cell r="BJ4163">
            <v>3400</v>
          </cell>
          <cell r="BK4163">
            <v>3400</v>
          </cell>
          <cell r="BL4163">
            <v>2700</v>
          </cell>
        </row>
        <row r="4164">
          <cell r="B4164">
            <v>18056</v>
          </cell>
          <cell r="C4164">
            <v>13107</v>
          </cell>
          <cell r="D4164">
            <v>143608</v>
          </cell>
          <cell r="E4164" t="str">
            <v>Andreas Hedman</v>
          </cell>
          <cell r="F4164" t="str">
            <v>Software Developer</v>
          </cell>
          <cell r="G4164" t="str">
            <v>Employee</v>
          </cell>
          <cell r="H4164" t="str">
            <v>Products - R&amp;D</v>
          </cell>
          <cell r="I4164" t="str">
            <v>SUNDSVALL</v>
          </cell>
          <cell r="J4164" t="str">
            <v>Sweden</v>
          </cell>
          <cell r="K4164">
            <v>43241</v>
          </cell>
          <cell r="L4164" t="str">
            <v>EMEA</v>
          </cell>
          <cell r="M4164" t="str">
            <v>D41P</v>
          </cell>
          <cell r="N4164" t="str">
            <v>D</v>
          </cell>
          <cell r="O4164" t="str">
            <v>4</v>
          </cell>
          <cell r="P4164" t="str">
            <v>Regular</v>
          </cell>
          <cell r="T4164">
            <v>1</v>
          </cell>
          <cell r="U4164" t="str">
            <v>SEK</v>
          </cell>
          <cell r="V4164" t="str">
            <v>Products - R&amp;D</v>
          </cell>
          <cell r="W4164" t="str">
            <v>Dorit Dor</v>
          </cell>
          <cell r="Y4164" t="str">
            <v>Eligible</v>
          </cell>
          <cell r="Z4164">
            <v>506000</v>
          </cell>
          <cell r="AA4164">
            <v>60888.795961569049</v>
          </cell>
          <cell r="AB4164">
            <v>506000</v>
          </cell>
          <cell r="AC4164">
            <v>60888.795961569049</v>
          </cell>
          <cell r="AD4164">
            <v>1</v>
          </cell>
          <cell r="AE4164" t="str">
            <v>D41</v>
          </cell>
          <cell r="AF4164">
            <v>500000</v>
          </cell>
          <cell r="AG4164">
            <v>800000</v>
          </cell>
          <cell r="AH4164">
            <v>0.02</v>
          </cell>
          <cell r="AI4164">
            <v>1</v>
          </cell>
          <cell r="AJ4164">
            <v>0</v>
          </cell>
          <cell r="AK4164">
            <v>506000</v>
          </cell>
          <cell r="AL4164">
            <v>0</v>
          </cell>
          <cell r="AM4164">
            <v>60888.795961569049</v>
          </cell>
          <cell r="AN4164">
            <v>0</v>
          </cell>
          <cell r="AO4164">
            <v>-0.36750000000000005</v>
          </cell>
          <cell r="AP4164" t="str">
            <v>Low Performer</v>
          </cell>
          <cell r="AQ4164">
            <v>350000</v>
          </cell>
          <cell r="AR4164">
            <v>2500000</v>
          </cell>
          <cell r="AS4164">
            <v>7.0000000000000007E-2</v>
          </cell>
          <cell r="AT4164">
            <v>1</v>
          </cell>
          <cell r="AU4164">
            <v>0</v>
          </cell>
          <cell r="AV4164">
            <v>506000</v>
          </cell>
          <cell r="AW4164">
            <v>60888.795961569049</v>
          </cell>
          <cell r="AX4164">
            <v>0</v>
          </cell>
          <cell r="AY4164">
            <v>0</v>
          </cell>
          <cell r="AZ4164" t="str">
            <v>Regular Bonus</v>
          </cell>
          <cell r="BA4164" t="str">
            <v>Regular BonusEligible</v>
          </cell>
          <cell r="BB4164" t="str">
            <v>Regular BonusSweden</v>
          </cell>
          <cell r="BC4164" t="str">
            <v>Regular BonusSweden Employee</v>
          </cell>
          <cell r="BD4164" t="str">
            <v>D41</v>
          </cell>
          <cell r="BE4164" t="str">
            <v>Employee</v>
          </cell>
          <cell r="BF4164">
            <v>42166.666666666664</v>
          </cell>
          <cell r="BH4164">
            <v>1</v>
          </cell>
          <cell r="BI4164">
            <v>5000</v>
          </cell>
          <cell r="BJ4164">
            <v>0</v>
          </cell>
          <cell r="BK4164">
            <v>5000</v>
          </cell>
          <cell r="BL4164">
            <v>4000</v>
          </cell>
        </row>
        <row r="4165">
          <cell r="B4165">
            <v>10328</v>
          </cell>
          <cell r="C4165">
            <v>21035</v>
          </cell>
          <cell r="E4165" t="str">
            <v>Johan Ahlander</v>
          </cell>
          <cell r="F4165" t="str">
            <v>Software developer</v>
          </cell>
          <cell r="G4165" t="str">
            <v>Employee</v>
          </cell>
          <cell r="H4165" t="str">
            <v>Products - R&amp;D</v>
          </cell>
          <cell r="I4165" t="str">
            <v>SUNDSVALL</v>
          </cell>
          <cell r="J4165" t="str">
            <v>Sweden</v>
          </cell>
          <cell r="K4165">
            <v>41183</v>
          </cell>
          <cell r="L4165" t="str">
            <v>EMEA</v>
          </cell>
          <cell r="M4165" t="str">
            <v>D61P</v>
          </cell>
          <cell r="N4165" t="str">
            <v>D</v>
          </cell>
          <cell r="O4165" t="str">
            <v>6</v>
          </cell>
          <cell r="P4165" t="str">
            <v>Regular</v>
          </cell>
          <cell r="T4165">
            <v>1</v>
          </cell>
          <cell r="U4165" t="str">
            <v>SEK</v>
          </cell>
          <cell r="V4165" t="str">
            <v>Products - R&amp;D</v>
          </cell>
          <cell r="W4165" t="str">
            <v>Dorit Dor</v>
          </cell>
          <cell r="Y4165" t="str">
            <v>Eligible</v>
          </cell>
          <cell r="Z4165">
            <v>361284</v>
          </cell>
          <cell r="AA4165">
            <v>43474.600316560296</v>
          </cell>
          <cell r="AB4165">
            <v>361284</v>
          </cell>
          <cell r="AC4165">
            <v>43474.600316560296</v>
          </cell>
          <cell r="AD4165">
            <v>1</v>
          </cell>
          <cell r="AE4165" t="str">
            <v>D61</v>
          </cell>
          <cell r="AF4165">
            <v>350000</v>
          </cell>
          <cell r="AG4165">
            <v>450000</v>
          </cell>
          <cell r="AH4165">
            <v>0.11</v>
          </cell>
          <cell r="AI4165">
            <v>1</v>
          </cell>
          <cell r="AJ4165">
            <v>0</v>
          </cell>
          <cell r="AK4165">
            <v>361284</v>
          </cell>
          <cell r="AL4165">
            <v>0</v>
          </cell>
          <cell r="AM4165">
            <v>43474.600316560296</v>
          </cell>
          <cell r="AN4165">
            <v>0</v>
          </cell>
          <cell r="AO4165">
            <v>-0.19714666666666669</v>
          </cell>
          <cell r="AP4165" t="str">
            <v>Low Performer</v>
          </cell>
          <cell r="AQ4165">
            <v>350000</v>
          </cell>
          <cell r="AR4165">
            <v>2500000</v>
          </cell>
          <cell r="AS4165">
            <v>0</v>
          </cell>
          <cell r="AT4165">
            <v>1</v>
          </cell>
          <cell r="AU4165">
            <v>0</v>
          </cell>
          <cell r="AV4165">
            <v>361284</v>
          </cell>
          <cell r="AW4165">
            <v>43474.600316560296</v>
          </cell>
          <cell r="AX4165">
            <v>0</v>
          </cell>
          <cell r="AY4165">
            <v>0</v>
          </cell>
          <cell r="AZ4165" t="str">
            <v>Regular Bonus</v>
          </cell>
          <cell r="BA4165" t="str">
            <v>Regular BonusEligible</v>
          </cell>
          <cell r="BB4165" t="str">
            <v>Regular BonusSweden</v>
          </cell>
          <cell r="BC4165" t="str">
            <v>Regular BonusSweden Employee</v>
          </cell>
          <cell r="BD4165" t="str">
            <v>D61</v>
          </cell>
          <cell r="BE4165" t="str">
            <v>Employee</v>
          </cell>
          <cell r="BF4165">
            <v>30107</v>
          </cell>
          <cell r="BH4165">
            <v>2</v>
          </cell>
          <cell r="BI4165">
            <v>5000</v>
          </cell>
          <cell r="BJ4165">
            <v>0</v>
          </cell>
          <cell r="BK4165">
            <v>5000</v>
          </cell>
          <cell r="BL4165">
            <v>4000</v>
          </cell>
        </row>
        <row r="4166">
          <cell r="B4166">
            <v>11240</v>
          </cell>
          <cell r="C4166">
            <v>3988</v>
          </cell>
          <cell r="D4166">
            <v>17631</v>
          </cell>
          <cell r="E4166" t="str">
            <v>Pavel Varabei</v>
          </cell>
          <cell r="F4166" t="str">
            <v>Software Developer</v>
          </cell>
          <cell r="G4166" t="str">
            <v>Employee</v>
          </cell>
          <cell r="H4166" t="str">
            <v>Products - R&amp;D</v>
          </cell>
          <cell r="I4166" t="str">
            <v>MINSK</v>
          </cell>
          <cell r="J4166" t="str">
            <v>Belarus</v>
          </cell>
          <cell r="K4166">
            <v>41442</v>
          </cell>
          <cell r="L4166" t="str">
            <v>EMEA</v>
          </cell>
          <cell r="M4166" t="str">
            <v>D51P</v>
          </cell>
          <cell r="N4166" t="str">
            <v>D</v>
          </cell>
          <cell r="O4166" t="str">
            <v>5</v>
          </cell>
          <cell r="P4166" t="str">
            <v>Regular</v>
          </cell>
          <cell r="T4166">
            <v>1</v>
          </cell>
          <cell r="U4166" t="str">
            <v>USD</v>
          </cell>
          <cell r="V4166" t="str">
            <v>Products - R&amp;D</v>
          </cell>
          <cell r="W4166" t="str">
            <v>Dorit Dor</v>
          </cell>
          <cell r="Y4166" t="str">
            <v>Eligible</v>
          </cell>
          <cell r="Z4166">
            <v>43500</v>
          </cell>
          <cell r="AA4166">
            <v>43500</v>
          </cell>
          <cell r="AB4166">
            <v>43500</v>
          </cell>
          <cell r="AC4166">
            <v>43500</v>
          </cell>
          <cell r="AD4166">
            <v>1</v>
          </cell>
          <cell r="AE4166" t="str">
            <v>D51</v>
          </cell>
          <cell r="AF4166">
            <v>20000</v>
          </cell>
          <cell r="AG4166">
            <v>44000</v>
          </cell>
          <cell r="AH4166">
            <v>0.97</v>
          </cell>
          <cell r="AI4166">
            <v>5</v>
          </cell>
          <cell r="AJ4166">
            <v>0</v>
          </cell>
          <cell r="AK4166">
            <v>43500</v>
          </cell>
          <cell r="AL4166">
            <v>0</v>
          </cell>
          <cell r="AM4166">
            <v>43500</v>
          </cell>
          <cell r="AN4166">
            <v>0</v>
          </cell>
          <cell r="AO4166">
            <v>-1.1363636363636354E-2</v>
          </cell>
          <cell r="AP4166" t="str">
            <v>Low Performer</v>
          </cell>
          <cell r="AQ4166">
            <v>9600</v>
          </cell>
          <cell r="AR4166">
            <v>118000</v>
          </cell>
          <cell r="AS4166">
            <v>0.31</v>
          </cell>
          <cell r="AT4166">
            <v>1</v>
          </cell>
          <cell r="AU4166">
            <v>0</v>
          </cell>
          <cell r="AV4166">
            <v>43500</v>
          </cell>
          <cell r="AW4166">
            <v>43500</v>
          </cell>
          <cell r="AX4166">
            <v>0</v>
          </cell>
          <cell r="AY4166">
            <v>0</v>
          </cell>
          <cell r="AZ4166" t="str">
            <v>Regular Bonus</v>
          </cell>
          <cell r="BA4166" t="str">
            <v>Regular BonusEligible</v>
          </cell>
          <cell r="BB4166" t="str">
            <v>Regular BonusBelarus</v>
          </cell>
          <cell r="BC4166" t="str">
            <v>Regular BonusBelarus Employee</v>
          </cell>
          <cell r="BD4166" t="str">
            <v>D51</v>
          </cell>
          <cell r="BE4166" t="str">
            <v>Employee</v>
          </cell>
          <cell r="BF4166">
            <v>3625</v>
          </cell>
          <cell r="BG4166">
            <v>3500</v>
          </cell>
          <cell r="BH4166">
            <v>3</v>
          </cell>
          <cell r="BI4166">
            <v>150</v>
          </cell>
          <cell r="BJ4166">
            <v>0</v>
          </cell>
          <cell r="BK4166">
            <v>150</v>
          </cell>
          <cell r="BL4166">
            <v>150</v>
          </cell>
        </row>
        <row r="4167">
          <cell r="B4167">
            <v>11634</v>
          </cell>
          <cell r="C4167">
            <v>4380</v>
          </cell>
          <cell r="E4167" t="str">
            <v>Victor Belyaevski</v>
          </cell>
          <cell r="F4167" t="str">
            <v>Senior Software Developer</v>
          </cell>
          <cell r="G4167" t="str">
            <v>Employee</v>
          </cell>
          <cell r="H4167" t="str">
            <v>Products - R&amp;D</v>
          </cell>
          <cell r="I4167" t="str">
            <v>MINSK</v>
          </cell>
          <cell r="J4167" t="str">
            <v>Belarus</v>
          </cell>
          <cell r="K4167">
            <v>41555</v>
          </cell>
          <cell r="L4167" t="str">
            <v>EMEA</v>
          </cell>
          <cell r="M4167" t="str">
            <v>D41P</v>
          </cell>
          <cell r="N4167" t="str">
            <v>D</v>
          </cell>
          <cell r="O4167" t="str">
            <v>4</v>
          </cell>
          <cell r="P4167" t="str">
            <v>Regular</v>
          </cell>
          <cell r="T4167">
            <v>1</v>
          </cell>
          <cell r="U4167" t="str">
            <v>USD</v>
          </cell>
          <cell r="V4167" t="str">
            <v>Products - R&amp;D</v>
          </cell>
          <cell r="W4167" t="str">
            <v>Dorit Dor</v>
          </cell>
          <cell r="Y4167" t="str">
            <v>Eligible</v>
          </cell>
          <cell r="Z4167">
            <v>46500</v>
          </cell>
          <cell r="AA4167">
            <v>46500</v>
          </cell>
          <cell r="AB4167">
            <v>46500</v>
          </cell>
          <cell r="AC4167">
            <v>46500</v>
          </cell>
          <cell r="AD4167">
            <v>2</v>
          </cell>
          <cell r="AE4167" t="str">
            <v>D41</v>
          </cell>
          <cell r="AF4167">
            <v>30000</v>
          </cell>
          <cell r="AG4167">
            <v>60000</v>
          </cell>
          <cell r="AH4167">
            <v>0.55000000000000004</v>
          </cell>
          <cell r="AI4167">
            <v>3</v>
          </cell>
          <cell r="AJ4167">
            <v>0</v>
          </cell>
          <cell r="AK4167">
            <v>46500</v>
          </cell>
          <cell r="AL4167">
            <v>0</v>
          </cell>
          <cell r="AM4167">
            <v>46500</v>
          </cell>
          <cell r="AN4167">
            <v>0</v>
          </cell>
          <cell r="AO4167">
            <v>-0.22499999999999998</v>
          </cell>
          <cell r="AP4167" t="str">
            <v>Rated 2 - no recommendation</v>
          </cell>
          <cell r="AQ4167">
            <v>9600</v>
          </cell>
          <cell r="AR4167">
            <v>118000</v>
          </cell>
          <cell r="AS4167">
            <v>0.34</v>
          </cell>
          <cell r="AT4167">
            <v>1</v>
          </cell>
          <cell r="AU4167">
            <v>0</v>
          </cell>
          <cell r="AV4167">
            <v>46500</v>
          </cell>
          <cell r="AW4167">
            <v>46500</v>
          </cell>
          <cell r="AX4167">
            <v>0</v>
          </cell>
          <cell r="AY4167">
            <v>0</v>
          </cell>
          <cell r="AZ4167" t="str">
            <v>Regular Bonus</v>
          </cell>
          <cell r="BA4167" t="str">
            <v>Regular BonusEligible</v>
          </cell>
          <cell r="BB4167" t="str">
            <v>Regular BonusBelarus</v>
          </cell>
          <cell r="BC4167" t="str">
            <v>Regular BonusBelarus Employee</v>
          </cell>
          <cell r="BD4167" t="str">
            <v>D41</v>
          </cell>
          <cell r="BE4167" t="str">
            <v>Employee</v>
          </cell>
          <cell r="BF4167">
            <v>3875</v>
          </cell>
          <cell r="BG4167">
            <v>5000</v>
          </cell>
          <cell r="BH4167">
            <v>3</v>
          </cell>
          <cell r="BI4167">
            <v>150</v>
          </cell>
          <cell r="BJ4167">
            <v>3400</v>
          </cell>
          <cell r="BK4167">
            <v>3400</v>
          </cell>
          <cell r="BL4167">
            <v>2700</v>
          </cell>
        </row>
        <row r="4168">
          <cell r="B4168">
            <v>3641</v>
          </cell>
          <cell r="C4168">
            <v>859</v>
          </cell>
          <cell r="E4168" t="str">
            <v>Eitan Lugassi (Gilad)</v>
          </cell>
          <cell r="F4168" t="str">
            <v>DIRECTOR OF GLOBAL PROFESSIONAL SERVICES</v>
          </cell>
          <cell r="G4168" t="str">
            <v>Employee</v>
          </cell>
          <cell r="H4168" t="str">
            <v>Professional Services</v>
          </cell>
          <cell r="I4168" t="str">
            <v>TEL-AVIV</v>
          </cell>
          <cell r="J4168" t="str">
            <v>Israel</v>
          </cell>
          <cell r="K4168">
            <v>37353</v>
          </cell>
          <cell r="L4168" t="str">
            <v>IL</v>
          </cell>
          <cell r="M4168" t="str">
            <v>T10M</v>
          </cell>
          <cell r="N4168" t="str">
            <v>T</v>
          </cell>
          <cell r="O4168" t="str">
            <v>1</v>
          </cell>
          <cell r="P4168" t="str">
            <v>Regular</v>
          </cell>
          <cell r="S4168">
            <v>1</v>
          </cell>
          <cell r="U4168" t="str">
            <v>ILS</v>
          </cell>
          <cell r="V4168" t="str">
            <v>Professional Services</v>
          </cell>
          <cell r="W4168" t="str">
            <v>Sharon Schusheim</v>
          </cell>
          <cell r="Y4168" t="str">
            <v>VP</v>
          </cell>
          <cell r="Z4168">
            <v>44000</v>
          </cell>
          <cell r="AA4168">
            <v>162211.98156682029</v>
          </cell>
          <cell r="AB4168">
            <v>44000</v>
          </cell>
          <cell r="AC4168">
            <v>162211.98156682029</v>
          </cell>
        </row>
        <row r="4169">
          <cell r="B4169">
            <v>9981</v>
          </cell>
          <cell r="C4169">
            <v>3455</v>
          </cell>
          <cell r="D4169">
            <v>213790</v>
          </cell>
          <cell r="E4169" t="str">
            <v>Adham Amir</v>
          </cell>
          <cell r="F4169" t="str">
            <v>LEAD CONSULTANT</v>
          </cell>
          <cell r="G4169" t="str">
            <v>Employee</v>
          </cell>
          <cell r="H4169" t="str">
            <v>Professional Services</v>
          </cell>
          <cell r="I4169" t="str">
            <v>TEL-AVIV</v>
          </cell>
          <cell r="J4169" t="str">
            <v>Israel</v>
          </cell>
          <cell r="K4169">
            <v>40979</v>
          </cell>
          <cell r="L4169" t="str">
            <v>IL</v>
          </cell>
          <cell r="M4169" t="str">
            <v>T41P</v>
          </cell>
          <cell r="N4169" t="str">
            <v>T</v>
          </cell>
          <cell r="O4169" t="str">
            <v>4</v>
          </cell>
          <cell r="P4169" t="str">
            <v>Regular</v>
          </cell>
          <cell r="T4169">
            <v>1</v>
          </cell>
          <cell r="U4169" t="str">
            <v>ILS</v>
          </cell>
          <cell r="V4169" t="str">
            <v>Professional Services</v>
          </cell>
          <cell r="W4169" t="str">
            <v>Sharon Schusheim</v>
          </cell>
          <cell r="Y4169" t="str">
            <v>Eligible</v>
          </cell>
          <cell r="Z4169">
            <v>25500</v>
          </cell>
          <cell r="AA4169">
            <v>94009.216589861753</v>
          </cell>
          <cell r="AB4169">
            <v>25500</v>
          </cell>
          <cell r="AC4169">
            <v>94009.216589861753</v>
          </cell>
          <cell r="AD4169">
            <v>5</v>
          </cell>
          <cell r="AE4169" t="str">
            <v>T41</v>
          </cell>
          <cell r="AF4169">
            <v>16000</v>
          </cell>
          <cell r="AG4169">
            <v>26000</v>
          </cell>
          <cell r="AH4169">
            <v>0.95</v>
          </cell>
          <cell r="AI4169">
            <v>5</v>
          </cell>
          <cell r="AJ4169">
            <v>0</v>
          </cell>
          <cell r="AK4169">
            <v>26265</v>
          </cell>
          <cell r="AL4169">
            <v>3.0000000000000027E-2</v>
          </cell>
          <cell r="AM4169">
            <v>96829.49308755761</v>
          </cell>
          <cell r="AN4169">
            <v>2820.276497695857</v>
          </cell>
          <cell r="AO4169">
            <v>1.0192307692307612E-2</v>
          </cell>
          <cell r="AQ4169">
            <v>6500</v>
          </cell>
          <cell r="AR4169">
            <v>86000</v>
          </cell>
          <cell r="AS4169">
            <v>0.23</v>
          </cell>
          <cell r="AT4169">
            <v>1</v>
          </cell>
          <cell r="AU4169">
            <v>0</v>
          </cell>
          <cell r="AV4169">
            <v>26265</v>
          </cell>
          <cell r="AW4169">
            <v>96829.49308755761</v>
          </cell>
          <cell r="AX4169">
            <v>3.0000000000000027E-2</v>
          </cell>
          <cell r="AY4169">
            <v>2820.276497695857</v>
          </cell>
          <cell r="AZ4169" t="str">
            <v>Regular Bonus</v>
          </cell>
          <cell r="BA4169" t="str">
            <v>Regular BonusEligible</v>
          </cell>
          <cell r="BB4169" t="str">
            <v>Regular BonusIsrael</v>
          </cell>
          <cell r="BC4169" t="str">
            <v>Regular BonusIsrael Employee</v>
          </cell>
          <cell r="BD4169" t="str">
            <v>T41</v>
          </cell>
          <cell r="BE4169" t="str">
            <v>Employee</v>
          </cell>
          <cell r="BF4169">
            <v>25500</v>
          </cell>
          <cell r="BG4169">
            <v>39000</v>
          </cell>
          <cell r="BH4169">
            <v>4</v>
          </cell>
          <cell r="BI4169">
            <v>4000</v>
          </cell>
          <cell r="BJ4169">
            <v>47000</v>
          </cell>
          <cell r="BK4169">
            <v>47000</v>
          </cell>
          <cell r="BL4169">
            <v>37600</v>
          </cell>
        </row>
        <row r="4170">
          <cell r="B4170">
            <v>12399</v>
          </cell>
          <cell r="C4170">
            <v>7437</v>
          </cell>
          <cell r="D4170">
            <v>42298</v>
          </cell>
          <cell r="E4170" t="str">
            <v>Yaniv Kardova</v>
          </cell>
          <cell r="F4170" t="str">
            <v>PROFESSIONAL SERVICES CONSULTANT</v>
          </cell>
          <cell r="G4170" t="str">
            <v>Employee</v>
          </cell>
          <cell r="H4170" t="str">
            <v>Professional Services</v>
          </cell>
          <cell r="I4170" t="str">
            <v>TEL-AVIV</v>
          </cell>
          <cell r="J4170" t="str">
            <v>Israel</v>
          </cell>
          <cell r="K4170">
            <v>43976</v>
          </cell>
          <cell r="L4170" t="str">
            <v>IL</v>
          </cell>
          <cell r="M4170" t="str">
            <v>T51P</v>
          </cell>
          <cell r="N4170" t="str">
            <v>T</v>
          </cell>
          <cell r="O4170" t="str">
            <v>5</v>
          </cell>
          <cell r="P4170" t="str">
            <v>Regular</v>
          </cell>
          <cell r="T4170">
            <v>1</v>
          </cell>
          <cell r="U4170" t="str">
            <v>ILS</v>
          </cell>
          <cell r="V4170" t="str">
            <v>Professional Services</v>
          </cell>
          <cell r="W4170" t="str">
            <v>Sharon Schusheim</v>
          </cell>
          <cell r="Y4170" t="str">
            <v>Eligible</v>
          </cell>
          <cell r="Z4170">
            <v>21000</v>
          </cell>
          <cell r="AA4170">
            <v>77419.354838709682</v>
          </cell>
          <cell r="AB4170">
            <v>21000</v>
          </cell>
          <cell r="AC4170">
            <v>77419.354838709682</v>
          </cell>
          <cell r="AD4170">
            <v>5</v>
          </cell>
          <cell r="AE4170" t="str">
            <v>T51</v>
          </cell>
          <cell r="AF4170">
            <v>11000</v>
          </cell>
          <cell r="AG4170">
            <v>19000</v>
          </cell>
          <cell r="AH4170">
            <v>1</v>
          </cell>
          <cell r="AI4170">
            <v>5</v>
          </cell>
          <cell r="AJ4170">
            <v>0</v>
          </cell>
          <cell r="AK4170">
            <v>21000</v>
          </cell>
          <cell r="AL4170">
            <v>0</v>
          </cell>
          <cell r="AM4170">
            <v>77419.354838709682</v>
          </cell>
          <cell r="AN4170">
            <v>0</v>
          </cell>
          <cell r="AO4170">
            <v>0.10526315789473695</v>
          </cell>
          <cell r="AP4170" t="str">
            <v>Above Range</v>
          </cell>
          <cell r="AQ4170">
            <v>6500</v>
          </cell>
          <cell r="AR4170">
            <v>86000</v>
          </cell>
          <cell r="AS4170">
            <v>0.18</v>
          </cell>
          <cell r="AT4170">
            <v>1</v>
          </cell>
          <cell r="AU4170">
            <v>0</v>
          </cell>
          <cell r="AV4170">
            <v>21000</v>
          </cell>
          <cell r="AW4170">
            <v>77419.354838709682</v>
          </cell>
          <cell r="AX4170">
            <v>0</v>
          </cell>
          <cell r="AY4170">
            <v>0</v>
          </cell>
          <cell r="AZ4170" t="str">
            <v>Regular Bonus</v>
          </cell>
          <cell r="BA4170" t="str">
            <v>Regular BonusEligible</v>
          </cell>
          <cell r="BB4170" t="str">
            <v>Regular BonusIsrael</v>
          </cell>
          <cell r="BC4170" t="str">
            <v>Regular BonusIsrael Employee</v>
          </cell>
          <cell r="BD4170" t="str">
            <v>T51</v>
          </cell>
          <cell r="BE4170" t="str">
            <v>Employee</v>
          </cell>
          <cell r="BF4170">
            <v>21000</v>
          </cell>
          <cell r="BG4170">
            <v>0</v>
          </cell>
          <cell r="BI4170">
            <v>4000</v>
          </cell>
          <cell r="BJ4170">
            <v>33000</v>
          </cell>
          <cell r="BK4170">
            <v>33000</v>
          </cell>
          <cell r="BL4170">
            <v>26400</v>
          </cell>
        </row>
        <row r="4171">
          <cell r="B4171">
            <v>16323</v>
          </cell>
          <cell r="C4171">
            <v>11256</v>
          </cell>
          <cell r="D4171">
            <v>212518</v>
          </cell>
          <cell r="E4171" t="str">
            <v>Elena Shir</v>
          </cell>
          <cell r="F4171" t="str">
            <v>PROFESSIONAL SERVICES DELIVERY &amp; MONITORING SPECIALIST</v>
          </cell>
          <cell r="G4171" t="str">
            <v>Monthly Extra Hours</v>
          </cell>
          <cell r="H4171" t="str">
            <v>Professional Services</v>
          </cell>
          <cell r="I4171" t="str">
            <v>TEL-AVIV</v>
          </cell>
          <cell r="J4171" t="str">
            <v>Israel</v>
          </cell>
          <cell r="K4171">
            <v>42848</v>
          </cell>
          <cell r="L4171" t="str">
            <v>IL</v>
          </cell>
          <cell r="M4171" t="str">
            <v>P53P</v>
          </cell>
          <cell r="N4171" t="str">
            <v>P</v>
          </cell>
          <cell r="O4171" t="str">
            <v>5</v>
          </cell>
          <cell r="P4171" t="str">
            <v>Regular</v>
          </cell>
          <cell r="T4171">
            <v>1</v>
          </cell>
          <cell r="U4171" t="str">
            <v>ILS</v>
          </cell>
          <cell r="V4171" t="str">
            <v>Professional Services</v>
          </cell>
          <cell r="W4171" t="str">
            <v>Sharon Schusheim</v>
          </cell>
          <cell r="Y4171" t="str">
            <v>Eligible</v>
          </cell>
          <cell r="Z4171">
            <v>10100</v>
          </cell>
          <cell r="AA4171">
            <v>37235.023041474655</v>
          </cell>
          <cell r="AB4171">
            <v>10100</v>
          </cell>
          <cell r="AC4171">
            <v>37235.023041474655</v>
          </cell>
          <cell r="AD4171">
            <v>5</v>
          </cell>
          <cell r="AE4171" t="str">
            <v>P53</v>
          </cell>
          <cell r="AF4171">
            <v>8500</v>
          </cell>
          <cell r="AG4171">
            <v>14500</v>
          </cell>
          <cell r="AH4171">
            <v>0.26</v>
          </cell>
          <cell r="AI4171">
            <v>2</v>
          </cell>
          <cell r="AJ4171">
            <v>0</v>
          </cell>
          <cell r="AK4171">
            <v>10908</v>
          </cell>
          <cell r="AL4171">
            <v>8.0000000000000071E-2</v>
          </cell>
          <cell r="AM4171">
            <v>40213.82488479263</v>
          </cell>
          <cell r="AN4171">
            <v>2978.801843317975</v>
          </cell>
          <cell r="AO4171">
            <v>-0.24772413793103454</v>
          </cell>
          <cell r="AQ4171">
            <v>6500</v>
          </cell>
          <cell r="AR4171">
            <v>86000</v>
          </cell>
          <cell r="AS4171">
            <v>0.04</v>
          </cell>
          <cell r="AT4171">
            <v>1</v>
          </cell>
          <cell r="AU4171">
            <v>0</v>
          </cell>
          <cell r="AV4171">
            <v>10908</v>
          </cell>
          <cell r="AW4171">
            <v>40213.82488479263</v>
          </cell>
          <cell r="AX4171">
            <v>8.0000000000000071E-2</v>
          </cell>
          <cell r="AY4171">
            <v>2978.801843317975</v>
          </cell>
          <cell r="AZ4171" t="str">
            <v>Regular Bonus</v>
          </cell>
          <cell r="BA4171" t="str">
            <v>Regular BonusEligible</v>
          </cell>
          <cell r="BB4171" t="str">
            <v>Regular BonusIsrael</v>
          </cell>
          <cell r="BC4171" t="str">
            <v>Regular BonusIsrael Monthly Extra Hours</v>
          </cell>
          <cell r="BD4171" t="str">
            <v>P53</v>
          </cell>
          <cell r="BE4171" t="str">
            <v>Monthly Extra Hours</v>
          </cell>
          <cell r="BF4171">
            <v>10100</v>
          </cell>
          <cell r="BG4171">
            <v>10000</v>
          </cell>
          <cell r="BH4171">
            <v>4</v>
          </cell>
          <cell r="BI4171">
            <v>2000</v>
          </cell>
          <cell r="BJ4171">
            <v>13000</v>
          </cell>
          <cell r="BK4171">
            <v>13000</v>
          </cell>
          <cell r="BL4171">
            <v>10400</v>
          </cell>
        </row>
        <row r="4172">
          <cell r="B4172">
            <v>21543</v>
          </cell>
          <cell r="C4172">
            <v>16630</v>
          </cell>
          <cell r="D4172">
            <v>244689</v>
          </cell>
          <cell r="E4172" t="str">
            <v>Naomi Shachar</v>
          </cell>
          <cell r="F4172" t="str">
            <v>PROJECT MANAGER</v>
          </cell>
          <cell r="G4172" t="str">
            <v>Employee</v>
          </cell>
          <cell r="H4172" t="str">
            <v>Professional Services</v>
          </cell>
          <cell r="I4172" t="str">
            <v>TEL-AVIV</v>
          </cell>
          <cell r="J4172" t="str">
            <v>Israel</v>
          </cell>
          <cell r="K4172">
            <v>44088</v>
          </cell>
          <cell r="L4172" t="str">
            <v>IL</v>
          </cell>
          <cell r="M4172" t="str">
            <v>T41P</v>
          </cell>
          <cell r="N4172" t="str">
            <v>T</v>
          </cell>
          <cell r="O4172" t="str">
            <v>4</v>
          </cell>
          <cell r="P4172" t="str">
            <v>Regular</v>
          </cell>
          <cell r="T4172">
            <v>1</v>
          </cell>
          <cell r="U4172" t="str">
            <v>ILS</v>
          </cell>
          <cell r="V4172" t="str">
            <v>Professional Services</v>
          </cell>
          <cell r="W4172" t="str">
            <v>Sharon Schusheim</v>
          </cell>
          <cell r="Y4172" t="str">
            <v>Eligible</v>
          </cell>
          <cell r="Z4172">
            <v>20000</v>
          </cell>
          <cell r="AA4172">
            <v>73732.718894009216</v>
          </cell>
          <cell r="AB4172">
            <v>20000</v>
          </cell>
          <cell r="AC4172">
            <v>73732.718894009216</v>
          </cell>
          <cell r="AD4172">
            <v>5</v>
          </cell>
          <cell r="AE4172" t="str">
            <v>T41</v>
          </cell>
          <cell r="AF4172">
            <v>16000</v>
          </cell>
          <cell r="AG4172">
            <v>26000</v>
          </cell>
          <cell r="AH4172">
            <v>0.4</v>
          </cell>
          <cell r="AI4172">
            <v>2</v>
          </cell>
          <cell r="AJ4172">
            <v>0</v>
          </cell>
          <cell r="AK4172">
            <v>21600</v>
          </cell>
          <cell r="AL4172">
            <v>8.0000000000000071E-2</v>
          </cell>
          <cell r="AM4172">
            <v>79631.336405529961</v>
          </cell>
          <cell r="AN4172">
            <v>5898.6175115207443</v>
          </cell>
          <cell r="AO4172">
            <v>-0.16923076923076918</v>
          </cell>
          <cell r="AQ4172">
            <v>6500</v>
          </cell>
          <cell r="AR4172">
            <v>86000</v>
          </cell>
          <cell r="AS4172">
            <v>0.16</v>
          </cell>
          <cell r="AT4172">
            <v>1</v>
          </cell>
          <cell r="AU4172">
            <v>0</v>
          </cell>
          <cell r="AV4172">
            <v>21600</v>
          </cell>
          <cell r="AW4172">
            <v>79631.336405529961</v>
          </cell>
          <cell r="AX4172">
            <v>8.0000000000000071E-2</v>
          </cell>
          <cell r="AY4172">
            <v>5898.6175115207443</v>
          </cell>
          <cell r="AZ4172" t="str">
            <v>Regular Bonus</v>
          </cell>
          <cell r="BA4172" t="str">
            <v>Regular BonusEligible</v>
          </cell>
          <cell r="BB4172" t="str">
            <v>Regular BonusIsrael</v>
          </cell>
          <cell r="BC4172" t="str">
            <v>Regular BonusIsrael Employee</v>
          </cell>
          <cell r="BD4172" t="str">
            <v>T41</v>
          </cell>
          <cell r="BE4172" t="str">
            <v>Employee</v>
          </cell>
          <cell r="BF4172">
            <v>20000</v>
          </cell>
          <cell r="BG4172">
            <v>0</v>
          </cell>
          <cell r="BI4172">
            <v>4000</v>
          </cell>
          <cell r="BJ4172">
            <v>47000</v>
          </cell>
          <cell r="BK4172">
            <v>47000</v>
          </cell>
          <cell r="BL4172">
            <v>37600</v>
          </cell>
        </row>
        <row r="4173">
          <cell r="B4173">
            <v>10808</v>
          </cell>
          <cell r="C4173">
            <v>90115</v>
          </cell>
          <cell r="D4173">
            <v>85950</v>
          </cell>
          <cell r="E4173" t="str">
            <v>Vlad Tonne</v>
          </cell>
          <cell r="F4173" t="str">
            <v>PROFESSIONAL SERVICES CONSULTANT</v>
          </cell>
          <cell r="G4173" t="str">
            <v>Employee</v>
          </cell>
          <cell r="H4173" t="str">
            <v>Professional Services</v>
          </cell>
          <cell r="I4173" t="str">
            <v>TEL-AVIV</v>
          </cell>
          <cell r="J4173" t="str">
            <v>Israel</v>
          </cell>
          <cell r="K4173">
            <v>41267</v>
          </cell>
          <cell r="L4173" t="str">
            <v>IL</v>
          </cell>
          <cell r="M4173" t="str">
            <v>T51P</v>
          </cell>
          <cell r="N4173" t="str">
            <v>T</v>
          </cell>
          <cell r="O4173" t="str">
            <v>5</v>
          </cell>
          <cell r="P4173" t="str">
            <v>Regular</v>
          </cell>
          <cell r="T4173">
            <v>1</v>
          </cell>
          <cell r="U4173" t="str">
            <v>ILS</v>
          </cell>
          <cell r="V4173" t="str">
            <v>Professional Services</v>
          </cell>
          <cell r="W4173" t="str">
            <v>Sharon Schusheim</v>
          </cell>
          <cell r="Y4173" t="str">
            <v>Eligible</v>
          </cell>
          <cell r="Z4173">
            <v>21000</v>
          </cell>
          <cell r="AA4173">
            <v>77419.354838709682</v>
          </cell>
          <cell r="AB4173">
            <v>21000</v>
          </cell>
          <cell r="AC4173">
            <v>77419.354838709682</v>
          </cell>
          <cell r="AD4173">
            <v>4</v>
          </cell>
          <cell r="AE4173" t="str">
            <v>T51</v>
          </cell>
          <cell r="AF4173">
            <v>11000</v>
          </cell>
          <cell r="AG4173">
            <v>19000</v>
          </cell>
          <cell r="AH4173">
            <v>1</v>
          </cell>
          <cell r="AI4173">
            <v>5</v>
          </cell>
          <cell r="AJ4173">
            <v>0</v>
          </cell>
          <cell r="AK4173">
            <v>21000</v>
          </cell>
          <cell r="AL4173">
            <v>0</v>
          </cell>
          <cell r="AM4173">
            <v>77419.354838709682</v>
          </cell>
          <cell r="AN4173">
            <v>0</v>
          </cell>
          <cell r="AO4173">
            <v>0.10526315789473695</v>
          </cell>
          <cell r="AP4173" t="str">
            <v>Above Range</v>
          </cell>
          <cell r="AQ4173">
            <v>6500</v>
          </cell>
          <cell r="AR4173">
            <v>86000</v>
          </cell>
          <cell r="AS4173">
            <v>0.18</v>
          </cell>
          <cell r="AT4173">
            <v>1</v>
          </cell>
          <cell r="AU4173">
            <v>0</v>
          </cell>
          <cell r="AV4173">
            <v>21000</v>
          </cell>
          <cell r="AW4173">
            <v>77419.354838709682</v>
          </cell>
          <cell r="AX4173">
            <v>0</v>
          </cell>
          <cell r="AY4173">
            <v>0</v>
          </cell>
          <cell r="AZ4173" t="str">
            <v>Regular Bonus</v>
          </cell>
          <cell r="BA4173" t="str">
            <v>Regular BonusEligible</v>
          </cell>
          <cell r="BB4173" t="str">
            <v>Regular BonusIsrael</v>
          </cell>
          <cell r="BC4173" t="str">
            <v>Regular BonusIsrael Employee</v>
          </cell>
          <cell r="BD4173" t="str">
            <v>T51</v>
          </cell>
          <cell r="BE4173" t="str">
            <v>Employee</v>
          </cell>
          <cell r="BF4173">
            <v>21000</v>
          </cell>
          <cell r="BG4173">
            <v>37000</v>
          </cell>
          <cell r="BH4173">
            <v>4</v>
          </cell>
          <cell r="BI4173">
            <v>4000</v>
          </cell>
          <cell r="BJ4173">
            <v>27000</v>
          </cell>
          <cell r="BK4173">
            <v>27000</v>
          </cell>
          <cell r="BL4173">
            <v>21600</v>
          </cell>
        </row>
        <row r="4174">
          <cell r="B4174">
            <v>13964</v>
          </cell>
          <cell r="C4174">
            <v>8950</v>
          </cell>
          <cell r="D4174">
            <v>55461</v>
          </cell>
          <cell r="E4174" t="str">
            <v>Nir Shamir</v>
          </cell>
          <cell r="F4174" t="str">
            <v>PRINCIPAL CONSULTANT</v>
          </cell>
          <cell r="G4174" t="str">
            <v>Employee</v>
          </cell>
          <cell r="H4174" t="str">
            <v>Professional Services</v>
          </cell>
          <cell r="I4174" t="str">
            <v>TEL-AVIV</v>
          </cell>
          <cell r="J4174" t="str">
            <v>Israel</v>
          </cell>
          <cell r="K4174">
            <v>42233</v>
          </cell>
          <cell r="L4174" t="str">
            <v>IL</v>
          </cell>
          <cell r="M4174" t="str">
            <v>T41P</v>
          </cell>
          <cell r="N4174" t="str">
            <v>T</v>
          </cell>
          <cell r="O4174" t="str">
            <v>4</v>
          </cell>
          <cell r="P4174" t="str">
            <v>Regular</v>
          </cell>
          <cell r="T4174">
            <v>1</v>
          </cell>
          <cell r="U4174" t="str">
            <v>ILS</v>
          </cell>
          <cell r="V4174" t="str">
            <v>Professional Services</v>
          </cell>
          <cell r="W4174" t="str">
            <v>Sharon Schusheim</v>
          </cell>
          <cell r="Y4174" t="str">
            <v>Eligible</v>
          </cell>
          <cell r="Z4174">
            <v>28000</v>
          </cell>
          <cell r="AA4174">
            <v>103225.80645161291</v>
          </cell>
          <cell r="AB4174">
            <v>28000</v>
          </cell>
          <cell r="AC4174">
            <v>103225.80645161291</v>
          </cell>
          <cell r="AD4174">
            <v>4</v>
          </cell>
          <cell r="AE4174" t="str">
            <v>T41</v>
          </cell>
          <cell r="AF4174">
            <v>16000</v>
          </cell>
          <cell r="AG4174">
            <v>26000</v>
          </cell>
          <cell r="AH4174">
            <v>1</v>
          </cell>
          <cell r="AI4174">
            <v>5</v>
          </cell>
          <cell r="AJ4174">
            <v>0</v>
          </cell>
          <cell r="AK4174">
            <v>28000</v>
          </cell>
          <cell r="AL4174">
            <v>0</v>
          </cell>
          <cell r="AM4174">
            <v>103225.80645161291</v>
          </cell>
          <cell r="AN4174">
            <v>0</v>
          </cell>
          <cell r="AO4174">
            <v>7.6923076923076872E-2</v>
          </cell>
          <cell r="AP4174" t="str">
            <v>Above Range</v>
          </cell>
          <cell r="AQ4174">
            <v>6500</v>
          </cell>
          <cell r="AR4174">
            <v>86000</v>
          </cell>
          <cell r="AS4174">
            <v>0.27</v>
          </cell>
          <cell r="AT4174">
            <v>1</v>
          </cell>
          <cell r="AU4174">
            <v>0</v>
          </cell>
          <cell r="AV4174">
            <v>28000</v>
          </cell>
          <cell r="AW4174">
            <v>103225.80645161291</v>
          </cell>
          <cell r="AX4174">
            <v>0</v>
          </cell>
          <cell r="AY4174">
            <v>0</v>
          </cell>
          <cell r="AZ4174" t="str">
            <v>Regular Bonus</v>
          </cell>
          <cell r="BA4174" t="str">
            <v>Regular BonusEligible</v>
          </cell>
          <cell r="BB4174" t="str">
            <v>Regular BonusIsrael</v>
          </cell>
          <cell r="BC4174" t="str">
            <v>Regular BonusIsrael Employee</v>
          </cell>
          <cell r="BD4174" t="str">
            <v>T41</v>
          </cell>
          <cell r="BE4174" t="str">
            <v>Employee</v>
          </cell>
          <cell r="BF4174">
            <v>28000</v>
          </cell>
          <cell r="BG4174">
            <v>43000</v>
          </cell>
          <cell r="BH4174">
            <v>4</v>
          </cell>
          <cell r="BI4174">
            <v>4000</v>
          </cell>
          <cell r="BJ4174">
            <v>39000</v>
          </cell>
          <cell r="BK4174">
            <v>39000</v>
          </cell>
          <cell r="BL4174">
            <v>31200</v>
          </cell>
        </row>
        <row r="4175">
          <cell r="B4175">
            <v>17796</v>
          </cell>
          <cell r="C4175">
            <v>12797</v>
          </cell>
          <cell r="D4175">
            <v>152865</v>
          </cell>
          <cell r="E4175" t="str">
            <v>Roe Hava</v>
          </cell>
          <cell r="F4175" t="str">
            <v>PROFESSIONAL SERVICES CONSULTANT</v>
          </cell>
          <cell r="G4175" t="str">
            <v>Employee</v>
          </cell>
          <cell r="H4175" t="str">
            <v>Professional Services</v>
          </cell>
          <cell r="I4175" t="str">
            <v>TEL-AVIV</v>
          </cell>
          <cell r="J4175" t="str">
            <v>Israel</v>
          </cell>
          <cell r="K4175">
            <v>43164</v>
          </cell>
          <cell r="L4175" t="str">
            <v>IL</v>
          </cell>
          <cell r="M4175" t="str">
            <v>T51P</v>
          </cell>
          <cell r="N4175" t="str">
            <v>T</v>
          </cell>
          <cell r="O4175" t="str">
            <v>5</v>
          </cell>
          <cell r="P4175" t="str">
            <v>Regular</v>
          </cell>
          <cell r="T4175">
            <v>1</v>
          </cell>
          <cell r="U4175" t="str">
            <v>ILS</v>
          </cell>
          <cell r="V4175" t="str">
            <v>Professional Services</v>
          </cell>
          <cell r="W4175" t="str">
            <v>Sharon Schusheim</v>
          </cell>
          <cell r="Y4175" t="str">
            <v>Eligible</v>
          </cell>
          <cell r="Z4175">
            <v>13500</v>
          </cell>
          <cell r="AA4175">
            <v>49769.585253456222</v>
          </cell>
          <cell r="AB4175">
            <v>13500</v>
          </cell>
          <cell r="AC4175">
            <v>49769.585253456222</v>
          </cell>
          <cell r="AD4175">
            <v>5</v>
          </cell>
          <cell r="AE4175" t="str">
            <v>T51</v>
          </cell>
          <cell r="AF4175">
            <v>11000</v>
          </cell>
          <cell r="AG4175">
            <v>19000</v>
          </cell>
          <cell r="AH4175">
            <v>0.31</v>
          </cell>
          <cell r="AI4175">
            <v>2</v>
          </cell>
          <cell r="AJ4175">
            <v>0</v>
          </cell>
          <cell r="AK4175">
            <v>14580.000000000002</v>
          </cell>
          <cell r="AL4175">
            <v>8.0000000000000071E-2</v>
          </cell>
          <cell r="AM4175">
            <v>53751.15207373273</v>
          </cell>
          <cell r="AN4175">
            <v>3981.5668202765082</v>
          </cell>
          <cell r="AO4175">
            <v>-0.2326315789473683</v>
          </cell>
          <cell r="AQ4175">
            <v>6500</v>
          </cell>
          <cell r="AR4175">
            <v>86000</v>
          </cell>
          <cell r="AS4175">
            <v>0.08</v>
          </cell>
          <cell r="AT4175">
            <v>1</v>
          </cell>
          <cell r="AU4175">
            <v>0</v>
          </cell>
          <cell r="AV4175">
            <v>14580.000000000002</v>
          </cell>
          <cell r="AW4175">
            <v>53751.15207373273</v>
          </cell>
          <cell r="AX4175">
            <v>8.0000000000000071E-2</v>
          </cell>
          <cell r="AY4175">
            <v>3981.5668202765082</v>
          </cell>
          <cell r="AZ4175" t="str">
            <v>Regular Bonus</v>
          </cell>
          <cell r="BA4175" t="str">
            <v>Regular BonusEligible</v>
          </cell>
          <cell r="BB4175" t="str">
            <v>Regular BonusIsrael</v>
          </cell>
          <cell r="BC4175" t="str">
            <v>Regular BonusIsrael Employee</v>
          </cell>
          <cell r="BD4175" t="str">
            <v>T51</v>
          </cell>
          <cell r="BE4175" t="str">
            <v>Employee</v>
          </cell>
          <cell r="BF4175">
            <v>13500</v>
          </cell>
          <cell r="BG4175">
            <v>25000</v>
          </cell>
          <cell r="BH4175">
            <v>4</v>
          </cell>
          <cell r="BI4175">
            <v>4000</v>
          </cell>
          <cell r="BJ4175">
            <v>33000</v>
          </cell>
          <cell r="BK4175">
            <v>33000</v>
          </cell>
          <cell r="BL4175">
            <v>26400</v>
          </cell>
        </row>
        <row r="4176">
          <cell r="B4176">
            <v>16506</v>
          </cell>
          <cell r="C4176">
            <v>11432</v>
          </cell>
          <cell r="D4176">
            <v>121980</v>
          </cell>
          <cell r="E4176" t="str">
            <v>Linoy Geffen</v>
          </cell>
          <cell r="F4176" t="str">
            <v>PS OPERATIONS TEAM LEADER</v>
          </cell>
          <cell r="G4176" t="str">
            <v>Employee</v>
          </cell>
          <cell r="H4176" t="str">
            <v>Professional Services</v>
          </cell>
          <cell r="I4176" t="str">
            <v>TEL-AVIV</v>
          </cell>
          <cell r="J4176" t="str">
            <v>Israel</v>
          </cell>
          <cell r="K4176">
            <v>42891</v>
          </cell>
          <cell r="L4176" t="str">
            <v>IL</v>
          </cell>
          <cell r="M4176" t="str">
            <v>P51M</v>
          </cell>
          <cell r="N4176" t="str">
            <v>P</v>
          </cell>
          <cell r="O4176" t="str">
            <v>5</v>
          </cell>
          <cell r="P4176" t="str">
            <v>Regular</v>
          </cell>
          <cell r="T4176">
            <v>1</v>
          </cell>
          <cell r="U4176" t="str">
            <v>ILS</v>
          </cell>
          <cell r="V4176" t="str">
            <v>Professional Services</v>
          </cell>
          <cell r="W4176" t="str">
            <v>Sharon Schusheim</v>
          </cell>
          <cell r="Y4176" t="str">
            <v>Eligible</v>
          </cell>
          <cell r="Z4176">
            <v>15000</v>
          </cell>
          <cell r="AA4176">
            <v>55299.539170506912</v>
          </cell>
          <cell r="AB4176">
            <v>15000</v>
          </cell>
          <cell r="AC4176">
            <v>55299.539170506912</v>
          </cell>
          <cell r="AD4176">
            <v>5</v>
          </cell>
          <cell r="AE4176" t="str">
            <v>P51</v>
          </cell>
          <cell r="AF4176">
            <v>12000</v>
          </cell>
          <cell r="AG4176">
            <v>18000</v>
          </cell>
          <cell r="AH4176">
            <v>0.5</v>
          </cell>
          <cell r="AI4176">
            <v>3</v>
          </cell>
          <cell r="AJ4176">
            <v>0</v>
          </cell>
          <cell r="AK4176">
            <v>15900</v>
          </cell>
          <cell r="AL4176">
            <v>6.0000000000000053E-2</v>
          </cell>
          <cell r="AM4176">
            <v>58617.511520737331</v>
          </cell>
          <cell r="AN4176">
            <v>3317.9723502304187</v>
          </cell>
          <cell r="AO4176">
            <v>-0.1166666666666667</v>
          </cell>
          <cell r="AQ4176">
            <v>6500</v>
          </cell>
          <cell r="AR4176">
            <v>86000</v>
          </cell>
          <cell r="AS4176">
            <v>0.1</v>
          </cell>
          <cell r="AT4176">
            <v>1</v>
          </cell>
          <cell r="AU4176">
            <v>0</v>
          </cell>
          <cell r="AV4176">
            <v>15900</v>
          </cell>
          <cell r="AW4176">
            <v>58617.511520737331</v>
          </cell>
          <cell r="AX4176">
            <v>6.0000000000000053E-2</v>
          </cell>
          <cell r="AY4176">
            <v>3317.9723502304187</v>
          </cell>
          <cell r="AZ4176" t="str">
            <v>Regular Bonus</v>
          </cell>
          <cell r="BA4176" t="str">
            <v>Regular BonusEligible</v>
          </cell>
          <cell r="BB4176" t="str">
            <v>Regular BonusIsrael</v>
          </cell>
          <cell r="BC4176" t="str">
            <v>Regular BonusIsrael Employee</v>
          </cell>
          <cell r="BD4176" t="str">
            <v>P51</v>
          </cell>
          <cell r="BE4176" t="str">
            <v>Employee</v>
          </cell>
          <cell r="BF4176">
            <v>15000</v>
          </cell>
          <cell r="BG4176">
            <v>28000</v>
          </cell>
          <cell r="BH4176">
            <v>4</v>
          </cell>
          <cell r="BI4176">
            <v>4000</v>
          </cell>
          <cell r="BJ4176">
            <v>36000</v>
          </cell>
          <cell r="BK4176">
            <v>36000</v>
          </cell>
          <cell r="BL4176">
            <v>28800</v>
          </cell>
        </row>
        <row r="4177">
          <cell r="B4177">
            <v>20802</v>
          </cell>
          <cell r="C4177">
            <v>15889</v>
          </cell>
          <cell r="D4177">
            <v>213023</v>
          </cell>
          <cell r="E4177" t="str">
            <v>Amit Kahalani</v>
          </cell>
          <cell r="F4177" t="str">
            <v>PROFESSIONAL SERVICES CONSULTANT</v>
          </cell>
          <cell r="G4177" t="str">
            <v>Employee</v>
          </cell>
          <cell r="H4177" t="str">
            <v>Professional Services</v>
          </cell>
          <cell r="I4177" t="str">
            <v>TEL-AVIV</v>
          </cell>
          <cell r="J4177" t="str">
            <v>Israel</v>
          </cell>
          <cell r="K4177">
            <v>43836</v>
          </cell>
          <cell r="L4177" t="str">
            <v>IL</v>
          </cell>
          <cell r="M4177" t="str">
            <v>T51P</v>
          </cell>
          <cell r="N4177" t="str">
            <v>T</v>
          </cell>
          <cell r="O4177" t="str">
            <v>5</v>
          </cell>
          <cell r="P4177" t="str">
            <v>Regular</v>
          </cell>
          <cell r="T4177">
            <v>1</v>
          </cell>
          <cell r="U4177" t="str">
            <v>ILS</v>
          </cell>
          <cell r="V4177" t="str">
            <v>Professional Services</v>
          </cell>
          <cell r="W4177" t="str">
            <v>Sharon Schusheim</v>
          </cell>
          <cell r="Y4177" t="str">
            <v>Eligible</v>
          </cell>
          <cell r="Z4177">
            <v>17000</v>
          </cell>
          <cell r="AA4177">
            <v>62672.811059907835</v>
          </cell>
          <cell r="AB4177">
            <v>17000</v>
          </cell>
          <cell r="AC4177">
            <v>62672.811059907835</v>
          </cell>
          <cell r="AD4177">
            <v>4</v>
          </cell>
          <cell r="AE4177" t="str">
            <v>T51</v>
          </cell>
          <cell r="AF4177">
            <v>11000</v>
          </cell>
          <cell r="AG4177">
            <v>19000</v>
          </cell>
          <cell r="AH4177">
            <v>0.75</v>
          </cell>
          <cell r="AI4177">
            <v>4</v>
          </cell>
          <cell r="AJ4177">
            <v>0</v>
          </cell>
          <cell r="AK4177">
            <v>17510</v>
          </cell>
          <cell r="AL4177">
            <v>3.0000000000000027E-2</v>
          </cell>
          <cell r="AM4177">
            <v>64552.995391705073</v>
          </cell>
          <cell r="AN4177">
            <v>1880.184331797238</v>
          </cell>
          <cell r="AO4177">
            <v>-7.8421052631578947E-2</v>
          </cell>
          <cell r="AQ4177">
            <v>6500</v>
          </cell>
          <cell r="AR4177">
            <v>86000</v>
          </cell>
          <cell r="AS4177">
            <v>0.13</v>
          </cell>
          <cell r="AT4177">
            <v>1</v>
          </cell>
          <cell r="AU4177">
            <v>0</v>
          </cell>
          <cell r="AV4177">
            <v>17510</v>
          </cell>
          <cell r="AW4177">
            <v>64552.995391705073</v>
          </cell>
          <cell r="AX4177">
            <v>3.0000000000000027E-2</v>
          </cell>
          <cell r="AY4177">
            <v>1880.184331797238</v>
          </cell>
          <cell r="AZ4177" t="str">
            <v>Regular Bonus</v>
          </cell>
          <cell r="BA4177" t="str">
            <v>Regular BonusEligible</v>
          </cell>
          <cell r="BB4177" t="str">
            <v>Regular BonusIsrael</v>
          </cell>
          <cell r="BC4177" t="str">
            <v>Regular BonusIsrael Employee</v>
          </cell>
          <cell r="BD4177" t="str">
            <v>T51</v>
          </cell>
          <cell r="BE4177" t="str">
            <v>Employee</v>
          </cell>
          <cell r="BF4177">
            <v>17000</v>
          </cell>
          <cell r="BG4177">
            <v>0</v>
          </cell>
          <cell r="BI4177">
            <v>4000</v>
          </cell>
          <cell r="BJ4177">
            <v>27000</v>
          </cell>
          <cell r="BK4177">
            <v>27000</v>
          </cell>
          <cell r="BL4177">
            <v>21600</v>
          </cell>
        </row>
        <row r="4178">
          <cell r="B4178">
            <v>5777</v>
          </cell>
          <cell r="C4178">
            <v>1618</v>
          </cell>
          <cell r="D4178">
            <v>196543</v>
          </cell>
          <cell r="E4178" t="str">
            <v>Shin Okubo</v>
          </cell>
          <cell r="F4178" t="str">
            <v>PROFESSIONAL SERVICES CONSULTANT</v>
          </cell>
          <cell r="G4178" t="str">
            <v>Employee</v>
          </cell>
          <cell r="H4178" t="str">
            <v>Professional Services</v>
          </cell>
          <cell r="I4178" t="str">
            <v>TEL-AVIV</v>
          </cell>
          <cell r="J4178" t="str">
            <v>Israel</v>
          </cell>
          <cell r="K4178">
            <v>38865</v>
          </cell>
          <cell r="L4178" t="str">
            <v>IL</v>
          </cell>
          <cell r="M4178" t="str">
            <v>T41P</v>
          </cell>
          <cell r="N4178" t="str">
            <v>T</v>
          </cell>
          <cell r="O4178" t="str">
            <v>4</v>
          </cell>
          <cell r="P4178" t="str">
            <v>Regular</v>
          </cell>
          <cell r="T4178">
            <v>1</v>
          </cell>
          <cell r="U4178" t="str">
            <v>ILS</v>
          </cell>
          <cell r="V4178" t="str">
            <v>Professional Services</v>
          </cell>
          <cell r="W4178" t="str">
            <v>Sharon Schusheim</v>
          </cell>
          <cell r="Y4178" t="str">
            <v>Eligible</v>
          </cell>
          <cell r="Z4178">
            <v>26500</v>
          </cell>
          <cell r="AA4178">
            <v>97695.852534562218</v>
          </cell>
          <cell r="AB4178">
            <v>26500</v>
          </cell>
          <cell r="AC4178">
            <v>97695.852534562218</v>
          </cell>
          <cell r="AD4178">
            <v>3</v>
          </cell>
          <cell r="AE4178" t="str">
            <v>T41</v>
          </cell>
          <cell r="AF4178">
            <v>16000</v>
          </cell>
          <cell r="AG4178">
            <v>26000</v>
          </cell>
          <cell r="AH4178">
            <v>1</v>
          </cell>
          <cell r="AI4178">
            <v>5</v>
          </cell>
          <cell r="AJ4178">
            <v>0</v>
          </cell>
          <cell r="AK4178">
            <v>26500</v>
          </cell>
          <cell r="AL4178">
            <v>0</v>
          </cell>
          <cell r="AM4178">
            <v>97695.852534562218</v>
          </cell>
          <cell r="AN4178">
            <v>0</v>
          </cell>
          <cell r="AO4178">
            <v>1.9230769230769162E-2</v>
          </cell>
          <cell r="AP4178" t="str">
            <v>Above Range</v>
          </cell>
          <cell r="AQ4178">
            <v>6500</v>
          </cell>
          <cell r="AR4178">
            <v>86000</v>
          </cell>
          <cell r="AS4178">
            <v>0.25</v>
          </cell>
          <cell r="AT4178">
            <v>1</v>
          </cell>
          <cell r="AU4178">
            <v>0</v>
          </cell>
          <cell r="AV4178">
            <v>26500</v>
          </cell>
          <cell r="AW4178">
            <v>97695.852534562218</v>
          </cell>
          <cell r="AX4178">
            <v>0</v>
          </cell>
          <cell r="AY4178">
            <v>0</v>
          </cell>
          <cell r="AZ4178" t="str">
            <v>Regular Bonus</v>
          </cell>
          <cell r="BA4178" t="str">
            <v>Regular BonusEligible</v>
          </cell>
          <cell r="BB4178" t="str">
            <v>Regular BonusIsrael</v>
          </cell>
          <cell r="BC4178" t="str">
            <v>Regular BonusIsrael Employee</v>
          </cell>
          <cell r="BD4178" t="str">
            <v>T41</v>
          </cell>
          <cell r="BE4178" t="str">
            <v>Employee</v>
          </cell>
          <cell r="BF4178">
            <v>26500</v>
          </cell>
          <cell r="BG4178">
            <v>20000</v>
          </cell>
          <cell r="BH4178">
            <v>3</v>
          </cell>
          <cell r="BI4178">
            <v>4000</v>
          </cell>
          <cell r="BJ4178">
            <v>25000</v>
          </cell>
          <cell r="BK4178">
            <v>25000</v>
          </cell>
          <cell r="BL4178">
            <v>20000</v>
          </cell>
        </row>
        <row r="4179">
          <cell r="B4179">
            <v>11028</v>
          </cell>
          <cell r="C4179">
            <v>2183</v>
          </cell>
          <cell r="D4179">
            <v>118929</v>
          </cell>
          <cell r="E4179" t="str">
            <v>Gal Einhorn</v>
          </cell>
          <cell r="F4179" t="str">
            <v>PROFESSIONAL SERVICES CONSULTANT</v>
          </cell>
          <cell r="G4179" t="str">
            <v>Employee</v>
          </cell>
          <cell r="H4179" t="str">
            <v>Professional Services</v>
          </cell>
          <cell r="I4179" t="str">
            <v>TEL-AVIV</v>
          </cell>
          <cell r="J4179" t="str">
            <v>Israel</v>
          </cell>
          <cell r="K4179">
            <v>41343</v>
          </cell>
          <cell r="L4179" t="str">
            <v>IL</v>
          </cell>
          <cell r="M4179" t="str">
            <v>T51P</v>
          </cell>
          <cell r="N4179" t="str">
            <v>T</v>
          </cell>
          <cell r="O4179" t="str">
            <v>5</v>
          </cell>
          <cell r="P4179" t="str">
            <v>Regular</v>
          </cell>
          <cell r="T4179">
            <v>1</v>
          </cell>
          <cell r="U4179" t="str">
            <v>ILS</v>
          </cell>
          <cell r="V4179" t="str">
            <v>Professional Services</v>
          </cell>
          <cell r="W4179" t="str">
            <v>Sharon Schusheim</v>
          </cell>
          <cell r="Y4179" t="str">
            <v>Eligible</v>
          </cell>
          <cell r="Z4179">
            <v>19000</v>
          </cell>
          <cell r="AA4179">
            <v>70046.082949308751</v>
          </cell>
          <cell r="AB4179">
            <v>19000</v>
          </cell>
          <cell r="AC4179">
            <v>70046.082949308751</v>
          </cell>
          <cell r="AD4179">
            <v>3</v>
          </cell>
          <cell r="AE4179" t="str">
            <v>T51</v>
          </cell>
          <cell r="AF4179">
            <v>11000</v>
          </cell>
          <cell r="AG4179">
            <v>19000</v>
          </cell>
          <cell r="AH4179">
            <v>1</v>
          </cell>
          <cell r="AI4179">
            <v>5</v>
          </cell>
          <cell r="AJ4179">
            <v>0</v>
          </cell>
          <cell r="AK4179">
            <v>19000</v>
          </cell>
          <cell r="AL4179">
            <v>0</v>
          </cell>
          <cell r="AM4179">
            <v>70046.082949308751</v>
          </cell>
          <cell r="AN4179">
            <v>0</v>
          </cell>
          <cell r="AO4179">
            <v>0</v>
          </cell>
          <cell r="AP4179" t="str">
            <v>At the top of the range</v>
          </cell>
          <cell r="AQ4179">
            <v>6500</v>
          </cell>
          <cell r="AR4179">
            <v>86000</v>
          </cell>
          <cell r="AS4179">
            <v>0.15</v>
          </cell>
          <cell r="AT4179">
            <v>1</v>
          </cell>
          <cell r="AU4179">
            <v>0</v>
          </cell>
          <cell r="AV4179">
            <v>19000</v>
          </cell>
          <cell r="AW4179">
            <v>70046.082949308751</v>
          </cell>
          <cell r="AX4179">
            <v>0</v>
          </cell>
          <cell r="AY4179">
            <v>0</v>
          </cell>
          <cell r="AZ4179" t="str">
            <v>Regular Bonus</v>
          </cell>
          <cell r="BA4179" t="str">
            <v>Regular BonusEligible</v>
          </cell>
          <cell r="BB4179" t="str">
            <v>Regular BonusIsrael</v>
          </cell>
          <cell r="BC4179" t="str">
            <v>Regular BonusIsrael Employee</v>
          </cell>
          <cell r="BD4179" t="str">
            <v>T51</v>
          </cell>
          <cell r="BE4179" t="str">
            <v>Employee</v>
          </cell>
          <cell r="BF4179">
            <v>19000</v>
          </cell>
          <cell r="BG4179">
            <v>30000</v>
          </cell>
          <cell r="BH4179">
            <v>3</v>
          </cell>
          <cell r="BI4179">
            <v>4000</v>
          </cell>
          <cell r="BJ4179">
            <v>18000</v>
          </cell>
          <cell r="BK4179">
            <v>18000</v>
          </cell>
          <cell r="BL4179">
            <v>14400</v>
          </cell>
        </row>
        <row r="4180">
          <cell r="B4180">
            <v>11267</v>
          </cell>
          <cell r="C4180">
            <v>4014</v>
          </cell>
          <cell r="D4180">
            <v>198755</v>
          </cell>
          <cell r="E4180" t="str">
            <v>Hadar Ahwal</v>
          </cell>
          <cell r="F4180" t="str">
            <v>PROFESSIONAL SERVICES DELIVERY &amp; MONITORING SPECIALIST</v>
          </cell>
          <cell r="G4180" t="str">
            <v>Monthly Extra Hours</v>
          </cell>
          <cell r="H4180" t="str">
            <v>Professional Services</v>
          </cell>
          <cell r="I4180" t="str">
            <v>TEL-AVIV</v>
          </cell>
          <cell r="J4180" t="str">
            <v>Israel</v>
          </cell>
          <cell r="K4180">
            <v>41476</v>
          </cell>
          <cell r="L4180" t="str">
            <v>IL</v>
          </cell>
          <cell r="M4180" t="str">
            <v>P53P</v>
          </cell>
          <cell r="N4180" t="str">
            <v>P</v>
          </cell>
          <cell r="O4180" t="str">
            <v>5</v>
          </cell>
          <cell r="P4180" t="str">
            <v>Regular</v>
          </cell>
          <cell r="T4180">
            <v>1</v>
          </cell>
          <cell r="U4180" t="str">
            <v>ILS</v>
          </cell>
          <cell r="V4180" t="str">
            <v>Professional Services</v>
          </cell>
          <cell r="W4180" t="str">
            <v>Sharon Schusheim</v>
          </cell>
          <cell r="Y4180" t="str">
            <v>Eligible</v>
          </cell>
          <cell r="Z4180">
            <v>11250</v>
          </cell>
          <cell r="AA4180">
            <v>41474.654377880186</v>
          </cell>
          <cell r="AB4180">
            <v>11250</v>
          </cell>
          <cell r="AC4180">
            <v>41474.654377880186</v>
          </cell>
          <cell r="AD4180">
            <v>3</v>
          </cell>
          <cell r="AE4180" t="str">
            <v>P53</v>
          </cell>
          <cell r="AF4180">
            <v>8500</v>
          </cell>
          <cell r="AG4180">
            <v>14500</v>
          </cell>
          <cell r="AH4180">
            <v>0.45</v>
          </cell>
          <cell r="AI4180">
            <v>3</v>
          </cell>
          <cell r="AJ4180">
            <v>0</v>
          </cell>
          <cell r="AK4180">
            <v>11475</v>
          </cell>
          <cell r="AL4180">
            <v>2.0000000000000018E-2</v>
          </cell>
          <cell r="AM4180">
            <v>42304.147465437789</v>
          </cell>
          <cell r="AN4180">
            <v>829.49308755760285</v>
          </cell>
          <cell r="AO4180">
            <v>-0.20862068965517244</v>
          </cell>
          <cell r="AQ4180">
            <v>6500</v>
          </cell>
          <cell r="AR4180">
            <v>86000</v>
          </cell>
          <cell r="AS4180">
            <v>0.05</v>
          </cell>
          <cell r="AT4180">
            <v>1</v>
          </cell>
          <cell r="AU4180">
            <v>0</v>
          </cell>
          <cell r="AV4180">
            <v>11475</v>
          </cell>
          <cell r="AW4180">
            <v>42304.147465437789</v>
          </cell>
          <cell r="AX4180">
            <v>2.0000000000000018E-2</v>
          </cell>
          <cell r="AY4180">
            <v>829.49308755760285</v>
          </cell>
          <cell r="AZ4180" t="str">
            <v>Regular Bonus</v>
          </cell>
          <cell r="BA4180" t="str">
            <v>Regular BonusEligible</v>
          </cell>
          <cell r="BB4180" t="str">
            <v>Regular BonusIsrael</v>
          </cell>
          <cell r="BC4180" t="str">
            <v>Regular BonusIsrael Monthly Extra Hours</v>
          </cell>
          <cell r="BD4180" t="str">
            <v>P53</v>
          </cell>
          <cell r="BE4180" t="str">
            <v>Monthly Extra Hours</v>
          </cell>
          <cell r="BF4180">
            <v>11250</v>
          </cell>
          <cell r="BG4180">
            <v>6860</v>
          </cell>
          <cell r="BH4180">
            <v>3</v>
          </cell>
          <cell r="BI4180">
            <v>2000</v>
          </cell>
          <cell r="BJ4180">
            <v>7000</v>
          </cell>
          <cell r="BK4180">
            <v>7000</v>
          </cell>
          <cell r="BL4180">
            <v>5600</v>
          </cell>
        </row>
        <row r="4181">
          <cell r="B4181">
            <v>18791</v>
          </cell>
          <cell r="C4181">
            <v>13835</v>
          </cell>
          <cell r="D4181">
            <v>172322</v>
          </cell>
          <cell r="E4181" t="str">
            <v>Yosi Zakin</v>
          </cell>
          <cell r="F4181" t="str">
            <v>PROFESSIONAL SERVICES CONSULTANT</v>
          </cell>
          <cell r="G4181" t="str">
            <v>Employee</v>
          </cell>
          <cell r="H4181" t="str">
            <v>Professional Services</v>
          </cell>
          <cell r="I4181" t="str">
            <v>TEL-AVIV</v>
          </cell>
          <cell r="J4181" t="str">
            <v>Israel</v>
          </cell>
          <cell r="K4181">
            <v>43381</v>
          </cell>
          <cell r="L4181" t="str">
            <v>IL</v>
          </cell>
          <cell r="M4181" t="str">
            <v>T51P</v>
          </cell>
          <cell r="N4181" t="str">
            <v>T</v>
          </cell>
          <cell r="O4181" t="str">
            <v>5</v>
          </cell>
          <cell r="P4181" t="str">
            <v>Regular</v>
          </cell>
          <cell r="T4181">
            <v>1</v>
          </cell>
          <cell r="U4181" t="str">
            <v>ILS</v>
          </cell>
          <cell r="V4181" t="str">
            <v>Professional Services</v>
          </cell>
          <cell r="W4181" t="str">
            <v>Sharon Schusheim</v>
          </cell>
          <cell r="Y4181" t="str">
            <v>Eligible</v>
          </cell>
          <cell r="Z4181">
            <v>21000</v>
          </cell>
          <cell r="AA4181">
            <v>77419.354838709682</v>
          </cell>
          <cell r="AB4181">
            <v>21000</v>
          </cell>
          <cell r="AC4181">
            <v>77419.354838709682</v>
          </cell>
          <cell r="AD4181">
            <v>3</v>
          </cell>
          <cell r="AE4181" t="str">
            <v>T51</v>
          </cell>
          <cell r="AF4181">
            <v>11000</v>
          </cell>
          <cell r="AG4181">
            <v>19000</v>
          </cell>
          <cell r="AH4181">
            <v>1</v>
          </cell>
          <cell r="AI4181">
            <v>5</v>
          </cell>
          <cell r="AJ4181">
            <v>0</v>
          </cell>
          <cell r="AK4181">
            <v>21000</v>
          </cell>
          <cell r="AL4181">
            <v>0</v>
          </cell>
          <cell r="AM4181">
            <v>77419.354838709682</v>
          </cell>
          <cell r="AN4181">
            <v>0</v>
          </cell>
          <cell r="AO4181">
            <v>0.10526315789473695</v>
          </cell>
          <cell r="AP4181" t="str">
            <v>Above Range</v>
          </cell>
          <cell r="AQ4181">
            <v>6500</v>
          </cell>
          <cell r="AR4181">
            <v>86000</v>
          </cell>
          <cell r="AS4181">
            <v>0.18</v>
          </cell>
          <cell r="AT4181">
            <v>1</v>
          </cell>
          <cell r="AU4181">
            <v>0</v>
          </cell>
          <cell r="AV4181">
            <v>21000</v>
          </cell>
          <cell r="AW4181">
            <v>77419.354838709682</v>
          </cell>
          <cell r="AX4181">
            <v>0</v>
          </cell>
          <cell r="AY4181">
            <v>0</v>
          </cell>
          <cell r="AZ4181" t="str">
            <v>Regular Bonus</v>
          </cell>
          <cell r="BA4181" t="str">
            <v>Regular BonusEligible</v>
          </cell>
          <cell r="BB4181" t="str">
            <v>Regular BonusIsrael</v>
          </cell>
          <cell r="BC4181" t="str">
            <v>Regular BonusIsrael Employee</v>
          </cell>
          <cell r="BD4181" t="str">
            <v>T51</v>
          </cell>
          <cell r="BE4181" t="str">
            <v>Employee</v>
          </cell>
          <cell r="BF4181">
            <v>21000</v>
          </cell>
          <cell r="BG4181">
            <v>26000</v>
          </cell>
          <cell r="BH4181">
            <v>5</v>
          </cell>
          <cell r="BI4181">
            <v>4000</v>
          </cell>
          <cell r="BJ4181">
            <v>18000</v>
          </cell>
          <cell r="BK4181">
            <v>18000</v>
          </cell>
          <cell r="BL4181">
            <v>14400</v>
          </cell>
        </row>
        <row r="4182">
          <cell r="B4182">
            <v>20593</v>
          </cell>
          <cell r="C4182">
            <v>15680</v>
          </cell>
          <cell r="D4182">
            <v>226534</v>
          </cell>
          <cell r="E4182" t="str">
            <v>Daniel Lublin</v>
          </cell>
          <cell r="F4182" t="str">
            <v>PENETRATION TESTER</v>
          </cell>
          <cell r="G4182" t="str">
            <v>Employee</v>
          </cell>
          <cell r="H4182" t="str">
            <v>Professional Services</v>
          </cell>
          <cell r="I4182" t="str">
            <v>TEL-AVIV</v>
          </cell>
          <cell r="J4182" t="str">
            <v>Israel</v>
          </cell>
          <cell r="K4182">
            <v>43900</v>
          </cell>
          <cell r="L4182" t="str">
            <v>IL</v>
          </cell>
          <cell r="M4182" t="str">
            <v>D51P</v>
          </cell>
          <cell r="N4182" t="str">
            <v>D</v>
          </cell>
          <cell r="O4182" t="str">
            <v>5</v>
          </cell>
          <cell r="P4182" t="str">
            <v>Regular</v>
          </cell>
          <cell r="T4182">
            <v>1</v>
          </cell>
          <cell r="U4182" t="str">
            <v>ILS</v>
          </cell>
          <cell r="V4182" t="str">
            <v>Professional Services</v>
          </cell>
          <cell r="W4182" t="str">
            <v>Sharon Schusheim</v>
          </cell>
          <cell r="Y4182" t="str">
            <v>Eligible</v>
          </cell>
          <cell r="Z4182">
            <v>23000</v>
          </cell>
          <cell r="AA4182">
            <v>84792.626728110597</v>
          </cell>
          <cell r="AB4182">
            <v>23000</v>
          </cell>
          <cell r="AC4182">
            <v>84792.626728110597</v>
          </cell>
          <cell r="AD4182">
            <v>4</v>
          </cell>
          <cell r="AE4182" t="str">
            <v>D51</v>
          </cell>
          <cell r="AF4182">
            <v>19500</v>
          </cell>
          <cell r="AG4182">
            <v>29500</v>
          </cell>
          <cell r="AH4182">
            <v>0.35</v>
          </cell>
          <cell r="AI4182">
            <v>2</v>
          </cell>
          <cell r="AJ4182">
            <v>0</v>
          </cell>
          <cell r="AK4182">
            <v>24150</v>
          </cell>
          <cell r="AL4182">
            <v>5.0000000000000044E-2</v>
          </cell>
          <cell r="AM4182">
            <v>89032.258064516136</v>
          </cell>
          <cell r="AN4182">
            <v>4239.6313364055386</v>
          </cell>
          <cell r="AO4182">
            <v>-0.18135593220338986</v>
          </cell>
          <cell r="AQ4182">
            <v>6500</v>
          </cell>
          <cell r="AR4182">
            <v>86000</v>
          </cell>
          <cell r="AS4182">
            <v>0.2</v>
          </cell>
          <cell r="AT4182">
            <v>1</v>
          </cell>
          <cell r="AU4182">
            <v>0</v>
          </cell>
          <cell r="AV4182">
            <v>24150</v>
          </cell>
          <cell r="AW4182">
            <v>89032.258064516136</v>
          </cell>
          <cell r="AX4182">
            <v>5.0000000000000044E-2</v>
          </cell>
          <cell r="AY4182">
            <v>4239.6313364055386</v>
          </cell>
          <cell r="AZ4182" t="str">
            <v>Regular Bonus</v>
          </cell>
          <cell r="BA4182" t="str">
            <v>Regular BonusEligible</v>
          </cell>
          <cell r="BB4182" t="str">
            <v>Regular BonusIsrael</v>
          </cell>
          <cell r="BC4182" t="str">
            <v>Regular BonusIsrael Employee</v>
          </cell>
          <cell r="BD4182" t="str">
            <v>D51</v>
          </cell>
          <cell r="BE4182" t="str">
            <v>Employee</v>
          </cell>
          <cell r="BF4182">
            <v>23000</v>
          </cell>
          <cell r="BG4182">
            <v>0</v>
          </cell>
          <cell r="BI4182">
            <v>4000</v>
          </cell>
          <cell r="BJ4182">
            <v>44000</v>
          </cell>
          <cell r="BK4182">
            <v>44000</v>
          </cell>
          <cell r="BL4182">
            <v>35200</v>
          </cell>
        </row>
        <row r="4183">
          <cell r="B4183">
            <v>8995</v>
          </cell>
          <cell r="C4183">
            <v>2961</v>
          </cell>
          <cell r="D4183">
            <v>227400</v>
          </cell>
          <cell r="E4183" t="str">
            <v>Artur Sher</v>
          </cell>
          <cell r="F4183" t="str">
            <v>PS REGIONAL MANAGER, MEA</v>
          </cell>
          <cell r="G4183" t="str">
            <v>Employee</v>
          </cell>
          <cell r="H4183" t="str">
            <v>Professional Services</v>
          </cell>
          <cell r="I4183" t="str">
            <v>TEL-AVIV</v>
          </cell>
          <cell r="J4183" t="str">
            <v>Israel</v>
          </cell>
          <cell r="K4183">
            <v>40510</v>
          </cell>
          <cell r="L4183" t="str">
            <v>IL</v>
          </cell>
          <cell r="M4183" t="str">
            <v>T31M</v>
          </cell>
          <cell r="N4183" t="str">
            <v>T</v>
          </cell>
          <cell r="O4183" t="str">
            <v>3</v>
          </cell>
          <cell r="P4183" t="str">
            <v>Regular</v>
          </cell>
          <cell r="T4183">
            <v>1</v>
          </cell>
          <cell r="U4183" t="str">
            <v>ILS</v>
          </cell>
          <cell r="V4183" t="str">
            <v>Professional Services</v>
          </cell>
          <cell r="W4183" t="str">
            <v>Sharon Schusheim</v>
          </cell>
          <cell r="Y4183" t="str">
            <v>Eligible</v>
          </cell>
          <cell r="Z4183">
            <v>31500</v>
          </cell>
          <cell r="AA4183">
            <v>116129.03225806452</v>
          </cell>
          <cell r="AB4183">
            <v>31500</v>
          </cell>
          <cell r="AC4183">
            <v>116129.03225806452</v>
          </cell>
          <cell r="AD4183">
            <v>3</v>
          </cell>
          <cell r="AE4183" t="str">
            <v>T31</v>
          </cell>
          <cell r="AF4183">
            <v>25000</v>
          </cell>
          <cell r="AG4183">
            <v>38000</v>
          </cell>
          <cell r="AH4183">
            <v>0.5</v>
          </cell>
          <cell r="AI4183">
            <v>3</v>
          </cell>
          <cell r="AJ4183">
            <v>0</v>
          </cell>
          <cell r="AK4183">
            <v>32130</v>
          </cell>
          <cell r="AL4183">
            <v>2.0000000000000018E-2</v>
          </cell>
          <cell r="AM4183">
            <v>118451.6129032258</v>
          </cell>
          <cell r="AN4183">
            <v>2322.580645161288</v>
          </cell>
          <cell r="AO4183">
            <v>-0.15447368421052632</v>
          </cell>
          <cell r="AQ4183">
            <v>6500</v>
          </cell>
          <cell r="AR4183">
            <v>86000</v>
          </cell>
          <cell r="AS4183">
            <v>0.31</v>
          </cell>
          <cell r="AT4183">
            <v>1</v>
          </cell>
          <cell r="AU4183">
            <v>0</v>
          </cell>
          <cell r="AV4183">
            <v>32130</v>
          </cell>
          <cell r="AW4183">
            <v>118451.6129032258</v>
          </cell>
          <cell r="AX4183">
            <v>2.0000000000000018E-2</v>
          </cell>
          <cell r="AY4183">
            <v>2322.580645161288</v>
          </cell>
          <cell r="AZ4183" t="str">
            <v>Regular Bonus</v>
          </cell>
          <cell r="BA4183" t="str">
            <v>Regular BonusEligible</v>
          </cell>
          <cell r="BB4183" t="str">
            <v>Regular BonusIsrael</v>
          </cell>
          <cell r="BC4183" t="str">
            <v>Regular BonusIsrael Employee</v>
          </cell>
          <cell r="BD4183" t="str">
            <v>T31</v>
          </cell>
          <cell r="BE4183" t="str">
            <v>Employee</v>
          </cell>
          <cell r="BF4183">
            <v>31500</v>
          </cell>
          <cell r="BG4183">
            <v>70000</v>
          </cell>
          <cell r="BH4183">
            <v>5</v>
          </cell>
          <cell r="BI4183">
            <v>4000</v>
          </cell>
          <cell r="BJ4183">
            <v>47250</v>
          </cell>
          <cell r="BK4183">
            <v>47250</v>
          </cell>
          <cell r="BL4183">
            <v>37800</v>
          </cell>
        </row>
        <row r="4184">
          <cell r="B4184">
            <v>21663</v>
          </cell>
          <cell r="C4184">
            <v>16750</v>
          </cell>
          <cell r="D4184">
            <v>244258</v>
          </cell>
          <cell r="E4184" t="str">
            <v>Ben Salem</v>
          </cell>
          <cell r="F4184" t="str">
            <v>PENETRATION TESTER</v>
          </cell>
          <cell r="G4184" t="str">
            <v>Employee</v>
          </cell>
          <cell r="H4184" t="str">
            <v>Professional Services</v>
          </cell>
          <cell r="I4184" t="str">
            <v>TEL-AVIV</v>
          </cell>
          <cell r="J4184" t="str">
            <v>Israel</v>
          </cell>
          <cell r="K4184">
            <v>44151</v>
          </cell>
          <cell r="L4184" t="str">
            <v>IL</v>
          </cell>
          <cell r="M4184" t="str">
            <v>D51P</v>
          </cell>
          <cell r="N4184" t="str">
            <v>D</v>
          </cell>
          <cell r="O4184" t="str">
            <v>5</v>
          </cell>
          <cell r="P4184" t="str">
            <v>Regular</v>
          </cell>
          <cell r="T4184">
            <v>1</v>
          </cell>
          <cell r="U4184" t="str">
            <v>ILS</v>
          </cell>
          <cell r="V4184" t="str">
            <v>Professional Services</v>
          </cell>
          <cell r="W4184" t="str">
            <v>Sharon Schusheim</v>
          </cell>
          <cell r="Y4184" t="str">
            <v>Not Eligible - NH</v>
          </cell>
          <cell r="AA4184">
            <v>0</v>
          </cell>
          <cell r="AB4184">
            <v>21000</v>
          </cell>
          <cell r="AC4184">
            <v>77419.354838709682</v>
          </cell>
          <cell r="AW4184">
            <v>77419.354838709682</v>
          </cell>
        </row>
        <row r="4185">
          <cell r="B4185">
            <v>19810</v>
          </cell>
          <cell r="C4185">
            <v>14868</v>
          </cell>
          <cell r="D4185">
            <v>46095</v>
          </cell>
          <cell r="E4185" t="str">
            <v>Eran Shalom</v>
          </cell>
          <cell r="F4185" t="str">
            <v>LIFECYCLE MANAGEMENT SERVICES ENGINEER</v>
          </cell>
          <cell r="G4185" t="str">
            <v>Employee</v>
          </cell>
          <cell r="H4185" t="str">
            <v>Professional Services</v>
          </cell>
          <cell r="I4185" t="str">
            <v>TEL-AVIV</v>
          </cell>
          <cell r="J4185" t="str">
            <v>Israel</v>
          </cell>
          <cell r="K4185">
            <v>43577</v>
          </cell>
          <cell r="L4185" t="str">
            <v>IL</v>
          </cell>
          <cell r="M4185" t="str">
            <v>T51P</v>
          </cell>
          <cell r="N4185" t="str">
            <v>T</v>
          </cell>
          <cell r="O4185" t="str">
            <v>5</v>
          </cell>
          <cell r="P4185" t="str">
            <v>Regular</v>
          </cell>
          <cell r="T4185">
            <v>1</v>
          </cell>
          <cell r="U4185" t="str">
            <v>ILS</v>
          </cell>
          <cell r="V4185" t="str">
            <v>Professional Services</v>
          </cell>
          <cell r="W4185" t="str">
            <v>Sharon Schusheim</v>
          </cell>
          <cell r="Y4185" t="str">
            <v>Eligible</v>
          </cell>
          <cell r="Z4185">
            <v>16000</v>
          </cell>
          <cell r="AA4185">
            <v>58986.175115207378</v>
          </cell>
          <cell r="AB4185">
            <v>16000</v>
          </cell>
          <cell r="AC4185">
            <v>58986.175115207378</v>
          </cell>
          <cell r="AD4185">
            <v>2</v>
          </cell>
          <cell r="AE4185" t="str">
            <v>T51</v>
          </cell>
          <cell r="AF4185">
            <v>11000</v>
          </cell>
          <cell r="AG4185">
            <v>19000</v>
          </cell>
          <cell r="AH4185">
            <v>0.62</v>
          </cell>
          <cell r="AI4185">
            <v>3</v>
          </cell>
          <cell r="AJ4185">
            <v>0</v>
          </cell>
          <cell r="AK4185">
            <v>16000</v>
          </cell>
          <cell r="AL4185">
            <v>0</v>
          </cell>
          <cell r="AM4185">
            <v>58986.175115207378</v>
          </cell>
          <cell r="AN4185">
            <v>0</v>
          </cell>
          <cell r="AO4185">
            <v>-0.15789473684210531</v>
          </cell>
          <cell r="AP4185" t="str">
            <v>Rated 2 - no recommendation</v>
          </cell>
          <cell r="AQ4185">
            <v>6500</v>
          </cell>
          <cell r="AR4185">
            <v>86000</v>
          </cell>
          <cell r="AS4185">
            <v>0.11</v>
          </cell>
          <cell r="AT4185">
            <v>1</v>
          </cell>
          <cell r="AU4185">
            <v>0</v>
          </cell>
          <cell r="AV4185">
            <v>16000</v>
          </cell>
          <cell r="AW4185">
            <v>58986.175115207378</v>
          </cell>
          <cell r="AX4185">
            <v>0</v>
          </cell>
          <cell r="AY4185">
            <v>0</v>
          </cell>
          <cell r="AZ4185" t="str">
            <v>Regular Bonus</v>
          </cell>
          <cell r="BA4185" t="str">
            <v>Regular BonusEligible</v>
          </cell>
          <cell r="BB4185" t="str">
            <v>Regular BonusIsrael</v>
          </cell>
          <cell r="BC4185" t="str">
            <v>Regular BonusIsrael Employee</v>
          </cell>
          <cell r="BD4185" t="str">
            <v>T51</v>
          </cell>
          <cell r="BE4185" t="str">
            <v>Employee</v>
          </cell>
          <cell r="BF4185">
            <v>16000</v>
          </cell>
          <cell r="BG4185">
            <v>6100</v>
          </cell>
          <cell r="BH4185">
            <v>2</v>
          </cell>
          <cell r="BI4185">
            <v>4000</v>
          </cell>
          <cell r="BJ4185">
            <v>11000</v>
          </cell>
          <cell r="BK4185">
            <v>11000</v>
          </cell>
          <cell r="BL4185">
            <v>8800</v>
          </cell>
        </row>
        <row r="4186">
          <cell r="B4186">
            <v>20089</v>
          </cell>
          <cell r="C4186">
            <v>15181</v>
          </cell>
          <cell r="D4186">
            <v>250075</v>
          </cell>
          <cell r="E4186" t="str">
            <v>Danny Gillon</v>
          </cell>
          <cell r="F4186" t="str">
            <v>PROJECT MANAGER</v>
          </cell>
          <cell r="G4186" t="str">
            <v>Employee</v>
          </cell>
          <cell r="H4186" t="str">
            <v>Professional Services</v>
          </cell>
          <cell r="I4186" t="str">
            <v>TEL-AVIV</v>
          </cell>
          <cell r="J4186" t="str">
            <v>Israel</v>
          </cell>
          <cell r="K4186">
            <v>43647</v>
          </cell>
          <cell r="L4186" t="str">
            <v>IL</v>
          </cell>
          <cell r="M4186" t="str">
            <v>M45P</v>
          </cell>
          <cell r="N4186" t="str">
            <v>M</v>
          </cell>
          <cell r="O4186" t="str">
            <v>4</v>
          </cell>
          <cell r="P4186" t="str">
            <v>Regular</v>
          </cell>
          <cell r="T4186">
            <v>1</v>
          </cell>
          <cell r="U4186" t="str">
            <v>ILS</v>
          </cell>
          <cell r="V4186" t="str">
            <v>Professional Services</v>
          </cell>
          <cell r="W4186" t="str">
            <v>Sharon Schusheim</v>
          </cell>
          <cell r="Y4186" t="str">
            <v>Eligible</v>
          </cell>
          <cell r="Z4186">
            <v>26000</v>
          </cell>
          <cell r="AA4186">
            <v>95852.534562211978</v>
          </cell>
          <cell r="AB4186">
            <v>26000</v>
          </cell>
          <cell r="AC4186">
            <v>95852.534562211978</v>
          </cell>
          <cell r="AD4186">
            <v>2</v>
          </cell>
          <cell r="AE4186" t="str">
            <v>M45</v>
          </cell>
          <cell r="AF4186">
            <v>19000</v>
          </cell>
          <cell r="AG4186">
            <v>29000</v>
          </cell>
          <cell r="AH4186">
            <v>0.7</v>
          </cell>
          <cell r="AI4186">
            <v>4</v>
          </cell>
          <cell r="AJ4186">
            <v>0</v>
          </cell>
          <cell r="AK4186">
            <v>26000</v>
          </cell>
          <cell r="AL4186">
            <v>0</v>
          </cell>
          <cell r="AM4186">
            <v>95852.534562211978</v>
          </cell>
          <cell r="AN4186">
            <v>0</v>
          </cell>
          <cell r="AO4186">
            <v>-0.10344827586206895</v>
          </cell>
          <cell r="AP4186" t="str">
            <v>Rated 2 - no recommendation</v>
          </cell>
          <cell r="AQ4186">
            <v>6500</v>
          </cell>
          <cell r="AR4186">
            <v>86000</v>
          </cell>
          <cell r="AS4186">
            <v>0.24</v>
          </cell>
          <cell r="AT4186">
            <v>1</v>
          </cell>
          <cell r="AU4186">
            <v>0</v>
          </cell>
          <cell r="AV4186">
            <v>26000</v>
          </cell>
          <cell r="AW4186">
            <v>95852.534562211978</v>
          </cell>
          <cell r="AX4186">
            <v>0</v>
          </cell>
          <cell r="AY4186">
            <v>0</v>
          </cell>
          <cell r="AZ4186" t="str">
            <v>Regular Bonus</v>
          </cell>
          <cell r="BA4186" t="str">
            <v>Regular BonusEligible</v>
          </cell>
          <cell r="BB4186" t="str">
            <v>Regular BonusIsrael</v>
          </cell>
          <cell r="BC4186" t="str">
            <v>Regular BonusIsrael Employee</v>
          </cell>
          <cell r="BD4186" t="str">
            <v>M45</v>
          </cell>
          <cell r="BE4186" t="str">
            <v>Employee</v>
          </cell>
          <cell r="BF4186">
            <v>26000</v>
          </cell>
          <cell r="BG4186">
            <v>9479</v>
          </cell>
          <cell r="BH4186">
            <v>2</v>
          </cell>
          <cell r="BI4186">
            <v>4000</v>
          </cell>
          <cell r="BJ4186">
            <v>20000</v>
          </cell>
          <cell r="BK4186">
            <v>20000</v>
          </cell>
          <cell r="BL4186">
            <v>16000</v>
          </cell>
        </row>
        <row r="4187">
          <cell r="B4187">
            <v>20241</v>
          </cell>
          <cell r="C4187">
            <v>15330</v>
          </cell>
          <cell r="D4187">
            <v>200414</v>
          </cell>
          <cell r="E4187" t="str">
            <v>Itamar Nafrin</v>
          </cell>
          <cell r="F4187" t="str">
            <v>PROFESSIONAL SERVICES CONSULTANT</v>
          </cell>
          <cell r="G4187" t="str">
            <v>Employee</v>
          </cell>
          <cell r="H4187" t="str">
            <v>Professional Services</v>
          </cell>
          <cell r="I4187" t="str">
            <v>TEL-AVIV</v>
          </cell>
          <cell r="J4187" t="str">
            <v>Israel</v>
          </cell>
          <cell r="K4187">
            <v>43683</v>
          </cell>
          <cell r="L4187" t="str">
            <v>IL</v>
          </cell>
          <cell r="M4187" t="str">
            <v>T51P</v>
          </cell>
          <cell r="N4187" t="str">
            <v>T</v>
          </cell>
          <cell r="O4187" t="str">
            <v>5</v>
          </cell>
          <cell r="P4187" t="str">
            <v>Regular</v>
          </cell>
          <cell r="T4187">
            <v>1</v>
          </cell>
          <cell r="U4187" t="str">
            <v>ILS</v>
          </cell>
          <cell r="V4187" t="str">
            <v>Professional Services</v>
          </cell>
          <cell r="W4187" t="str">
            <v>Sharon Schusheim</v>
          </cell>
          <cell r="Y4187" t="str">
            <v>Eligible</v>
          </cell>
          <cell r="Z4187">
            <v>16000</v>
          </cell>
          <cell r="AA4187">
            <v>58986.175115207378</v>
          </cell>
          <cell r="AB4187">
            <v>16000</v>
          </cell>
          <cell r="AC4187">
            <v>58986.175115207378</v>
          </cell>
          <cell r="AD4187">
            <v>2</v>
          </cell>
          <cell r="AE4187" t="str">
            <v>T51</v>
          </cell>
          <cell r="AF4187">
            <v>11000</v>
          </cell>
          <cell r="AG4187">
            <v>19000</v>
          </cell>
          <cell r="AH4187">
            <v>0.62</v>
          </cell>
          <cell r="AI4187">
            <v>3</v>
          </cell>
          <cell r="AJ4187">
            <v>0</v>
          </cell>
          <cell r="AK4187">
            <v>16000</v>
          </cell>
          <cell r="AL4187">
            <v>0</v>
          </cell>
          <cell r="AM4187">
            <v>58986.175115207378</v>
          </cell>
          <cell r="AN4187">
            <v>0</v>
          </cell>
          <cell r="AO4187">
            <v>-0.15789473684210531</v>
          </cell>
          <cell r="AP4187" t="str">
            <v>Rated 2 - no recommendation</v>
          </cell>
          <cell r="AQ4187">
            <v>6500</v>
          </cell>
          <cell r="AR4187">
            <v>86000</v>
          </cell>
          <cell r="AS4187">
            <v>0.11</v>
          </cell>
          <cell r="AT4187">
            <v>1</v>
          </cell>
          <cell r="AU4187">
            <v>0</v>
          </cell>
          <cell r="AV4187">
            <v>16000</v>
          </cell>
          <cell r="AW4187">
            <v>58986.175115207378</v>
          </cell>
          <cell r="AX4187">
            <v>0</v>
          </cell>
          <cell r="AY4187">
            <v>0</v>
          </cell>
          <cell r="AZ4187" t="str">
            <v>Regular Bonus</v>
          </cell>
          <cell r="BA4187" t="str">
            <v>Regular BonusEligible</v>
          </cell>
          <cell r="BB4187" t="str">
            <v>Regular BonusIsrael</v>
          </cell>
          <cell r="BC4187" t="str">
            <v>Regular BonusIsrael Employee</v>
          </cell>
          <cell r="BD4187" t="str">
            <v>T51</v>
          </cell>
          <cell r="BE4187" t="str">
            <v>Employee</v>
          </cell>
          <cell r="BF4187">
            <v>16000</v>
          </cell>
          <cell r="BG4187">
            <v>3544</v>
          </cell>
          <cell r="BH4187">
            <v>2</v>
          </cell>
          <cell r="BI4187">
            <v>4000</v>
          </cell>
          <cell r="BJ4187">
            <v>11000</v>
          </cell>
          <cell r="BK4187">
            <v>11000</v>
          </cell>
          <cell r="BL4187">
            <v>8800</v>
          </cell>
        </row>
        <row r="4188">
          <cell r="B4188">
            <v>18443</v>
          </cell>
          <cell r="C4188">
            <v>13489</v>
          </cell>
          <cell r="D4188">
            <v>210945</v>
          </cell>
          <cell r="E4188" t="str">
            <v>Guy Haimovitz</v>
          </cell>
          <cell r="F4188" t="str">
            <v>SOFTWARE DEVELOPER</v>
          </cell>
          <cell r="G4188" t="str">
            <v>Employee</v>
          </cell>
          <cell r="H4188" t="str">
            <v>Professional Services</v>
          </cell>
          <cell r="I4188" t="str">
            <v>TEL-AVIV</v>
          </cell>
          <cell r="J4188" t="str">
            <v>Israel</v>
          </cell>
          <cell r="K4188">
            <v>43313</v>
          </cell>
          <cell r="L4188" t="str">
            <v>IL</v>
          </cell>
          <cell r="M4188" t="str">
            <v>D51P</v>
          </cell>
          <cell r="N4188" t="str">
            <v>D</v>
          </cell>
          <cell r="O4188" t="str">
            <v>5</v>
          </cell>
          <cell r="P4188" t="str">
            <v>Regular</v>
          </cell>
          <cell r="T4188">
            <v>1</v>
          </cell>
          <cell r="U4188" t="str">
            <v>ILS</v>
          </cell>
          <cell r="V4188" t="str">
            <v>Professional Services</v>
          </cell>
          <cell r="W4188" t="str">
            <v>Sharon Schusheim</v>
          </cell>
          <cell r="Y4188" t="str">
            <v>Not Eligible - Left</v>
          </cell>
          <cell r="Z4188">
            <v>19000</v>
          </cell>
          <cell r="AA4188">
            <v>70046.082949308751</v>
          </cell>
          <cell r="AB4188">
            <v>19000</v>
          </cell>
          <cell r="AC4188">
            <v>70046.082949308751</v>
          </cell>
        </row>
        <row r="4189">
          <cell r="B4189">
            <v>10861</v>
          </cell>
          <cell r="C4189">
            <v>90168</v>
          </cell>
          <cell r="E4189" t="str">
            <v>Vincent Mainville</v>
          </cell>
          <cell r="F4189" t="str">
            <v>Architect</v>
          </cell>
          <cell r="G4189" t="str">
            <v>Employee</v>
          </cell>
          <cell r="H4189" t="str">
            <v>Professional Services</v>
          </cell>
          <cell r="I4189" t="str">
            <v>MONTREAL</v>
          </cell>
          <cell r="J4189" t="str">
            <v>Canada</v>
          </cell>
          <cell r="K4189">
            <v>41276</v>
          </cell>
          <cell r="L4189" t="str">
            <v>WH</v>
          </cell>
          <cell r="M4189" t="str">
            <v>T31P</v>
          </cell>
          <cell r="N4189" t="str">
            <v>T</v>
          </cell>
          <cell r="O4189" t="str">
            <v>3</v>
          </cell>
          <cell r="P4189" t="str">
            <v>Regular</v>
          </cell>
          <cell r="Q4189" t="str"/>
          <cell r="S4189">
            <v>1</v>
          </cell>
          <cell r="U4189" t="str">
            <v>CAD</v>
          </cell>
          <cell r="V4189" t="str">
            <v>Professional Services</v>
          </cell>
          <cell r="W4189" t="str">
            <v>Sharon Schusheim</v>
          </cell>
          <cell r="Y4189" t="str">
            <v>Eligible</v>
          </cell>
          <cell r="Z4189">
            <v>193000</v>
          </cell>
          <cell r="AA4189">
            <v>151727.86141028462</v>
          </cell>
          <cell r="AB4189">
            <v>193000</v>
          </cell>
          <cell r="AC4189">
            <v>151727.86141028462</v>
          </cell>
          <cell r="AD4189">
            <v>5</v>
          </cell>
          <cell r="AE4189" t="str">
            <v>T31</v>
          </cell>
          <cell r="AF4189">
            <v>120000</v>
          </cell>
          <cell r="AG4189">
            <v>180000</v>
          </cell>
          <cell r="AH4189">
            <v>1</v>
          </cell>
          <cell r="AI4189">
            <v>5</v>
          </cell>
          <cell r="AJ4189">
            <v>0</v>
          </cell>
          <cell r="AK4189">
            <v>193000</v>
          </cell>
          <cell r="AL4189">
            <v>0</v>
          </cell>
          <cell r="AM4189">
            <v>151727.86141028462</v>
          </cell>
          <cell r="AN4189">
            <v>0</v>
          </cell>
          <cell r="AO4189">
            <v>7.2222222222222188E-2</v>
          </cell>
          <cell r="AP4189" t="str">
            <v>Above Range</v>
          </cell>
          <cell r="AQ4189">
            <v>41600.14</v>
          </cell>
          <cell r="AR4189">
            <v>412000.4</v>
          </cell>
          <cell r="AS4189">
            <v>0.4</v>
          </cell>
          <cell r="AT4189">
            <v>1</v>
          </cell>
          <cell r="AU4189">
            <v>0</v>
          </cell>
          <cell r="AV4189">
            <v>193000</v>
          </cell>
          <cell r="AW4189">
            <v>151727.86141028462</v>
          </cell>
          <cell r="AX4189">
            <v>0</v>
          </cell>
          <cell r="AY4189">
            <v>0</v>
          </cell>
          <cell r="AZ4189" t="str">
            <v>Target Bonus</v>
          </cell>
          <cell r="BA4189" t="str">
            <v>Target BonusEligible</v>
          </cell>
          <cell r="BB4189" t="str">
            <v>Target BonusCanada</v>
          </cell>
          <cell r="BC4189" t="str">
            <v xml:space="preserve">Target BonusCanada </v>
          </cell>
          <cell r="BD4189" t="str">
            <v>T31</v>
          </cell>
          <cell r="BF4189">
            <v>16083.333333333334</v>
          </cell>
          <cell r="BG4189">
            <v>19000</v>
          </cell>
          <cell r="BH4189">
            <v>5</v>
          </cell>
          <cell r="BJ4189">
            <v>13000</v>
          </cell>
          <cell r="BK4189">
            <v>13000</v>
          </cell>
          <cell r="BL4189">
            <v>16250</v>
          </cell>
        </row>
        <row r="4190">
          <cell r="B4190">
            <v>12017</v>
          </cell>
          <cell r="C4190">
            <v>4749</v>
          </cell>
          <cell r="E4190" t="str">
            <v>Vinicius Figueiredo</v>
          </cell>
          <cell r="F4190" t="str">
            <v>Lead Consultant</v>
          </cell>
          <cell r="G4190" t="str">
            <v>Employee</v>
          </cell>
          <cell r="H4190" t="str">
            <v>Professional Services</v>
          </cell>
          <cell r="I4190" t="str">
            <v>IRVING</v>
          </cell>
          <cell r="J4190" t="str">
            <v>United States</v>
          </cell>
          <cell r="K4190">
            <v>41730</v>
          </cell>
          <cell r="L4190" t="str">
            <v>WH</v>
          </cell>
          <cell r="M4190" t="str">
            <v>T41P</v>
          </cell>
          <cell r="N4190" t="str">
            <v>T</v>
          </cell>
          <cell r="O4190" t="str">
            <v>4</v>
          </cell>
          <cell r="P4190" t="str">
            <v>Regular</v>
          </cell>
          <cell r="Q4190" t="str"/>
          <cell r="S4190">
            <v>1</v>
          </cell>
          <cell r="U4190" t="str">
            <v>USD</v>
          </cell>
          <cell r="V4190" t="str">
            <v>Professional Services</v>
          </cell>
          <cell r="W4190" t="str">
            <v>Sharon Schusheim</v>
          </cell>
          <cell r="Y4190" t="str">
            <v>Eligible</v>
          </cell>
          <cell r="Z4190">
            <v>133000.08000000002</v>
          </cell>
          <cell r="AA4190">
            <v>133000.08000000002</v>
          </cell>
          <cell r="AB4190">
            <v>133000.08000000002</v>
          </cell>
          <cell r="AC4190">
            <v>133000.08000000002</v>
          </cell>
          <cell r="AD4190">
            <v>4</v>
          </cell>
          <cell r="AE4190" t="str">
            <v>T41</v>
          </cell>
          <cell r="AF4190">
            <v>90000</v>
          </cell>
          <cell r="AG4190">
            <v>145000</v>
          </cell>
          <cell r="AH4190">
            <v>0.78</v>
          </cell>
          <cell r="AI4190">
            <v>4</v>
          </cell>
          <cell r="AJ4190">
            <v>0</v>
          </cell>
          <cell r="AK4190">
            <v>136990.08240000001</v>
          </cell>
          <cell r="AL4190">
            <v>3.0000000000000027E-2</v>
          </cell>
          <cell r="AM4190">
            <v>136990.08240000001</v>
          </cell>
          <cell r="AN4190">
            <v>3990.0023999999976</v>
          </cell>
          <cell r="AO4190">
            <v>-5.524081103448264E-2</v>
          </cell>
          <cell r="AQ4190">
            <v>41600.14</v>
          </cell>
          <cell r="AR4190">
            <v>550000.15999999992</v>
          </cell>
          <cell r="AS4190">
            <v>0.17</v>
          </cell>
          <cell r="AT4190">
            <v>1</v>
          </cell>
          <cell r="AU4190">
            <v>0</v>
          </cell>
          <cell r="AV4190">
            <v>136990.08240000001</v>
          </cell>
          <cell r="AW4190">
            <v>136990.08240000001</v>
          </cell>
          <cell r="AX4190">
            <v>3.0000000000000027E-2</v>
          </cell>
          <cell r="AY4190">
            <v>3990.0023999999976</v>
          </cell>
          <cell r="AZ4190" t="str">
            <v>Target Bonus</v>
          </cell>
          <cell r="BA4190" t="str">
            <v>Target BonusEligible</v>
          </cell>
          <cell r="BB4190" t="str">
            <v>Target BonusUnited States</v>
          </cell>
          <cell r="BC4190" t="str">
            <v xml:space="preserve">Target BonusUnited States </v>
          </cell>
          <cell r="BD4190" t="str">
            <v>T41</v>
          </cell>
          <cell r="BF4190">
            <v>11083.340000000002</v>
          </cell>
          <cell r="BG4190">
            <v>14500</v>
          </cell>
          <cell r="BH4190">
            <v>5</v>
          </cell>
          <cell r="BJ4190">
            <v>13500</v>
          </cell>
          <cell r="BK4190">
            <v>13500</v>
          </cell>
          <cell r="BL4190">
            <v>14850.000000000002</v>
          </cell>
        </row>
        <row r="4191">
          <cell r="B4191">
            <v>14669</v>
          </cell>
          <cell r="C4191">
            <v>9619</v>
          </cell>
          <cell r="E4191" t="str">
            <v>Nelson Abreu</v>
          </cell>
          <cell r="F4191" t="str">
            <v>Acting Professional Services Engagement Manager</v>
          </cell>
          <cell r="G4191" t="str">
            <v>Employee</v>
          </cell>
          <cell r="H4191" t="str">
            <v>Professional Services</v>
          </cell>
          <cell r="I4191" t="str">
            <v>FLORIDA REMOTE OFFICE</v>
          </cell>
          <cell r="J4191" t="str">
            <v>United States</v>
          </cell>
          <cell r="K4191">
            <v>42380</v>
          </cell>
          <cell r="L4191" t="str">
            <v>WH</v>
          </cell>
          <cell r="M4191" t="str">
            <v>T41M</v>
          </cell>
          <cell r="N4191" t="str">
            <v>T</v>
          </cell>
          <cell r="O4191" t="str">
            <v>4</v>
          </cell>
          <cell r="P4191" t="str">
            <v>Regular</v>
          </cell>
          <cell r="Q4191" t="str"/>
          <cell r="S4191">
            <v>1</v>
          </cell>
          <cell r="U4191" t="str">
            <v>USD</v>
          </cell>
          <cell r="V4191" t="str">
            <v>Professional Services</v>
          </cell>
          <cell r="W4191" t="str">
            <v>Sharon Schusheim</v>
          </cell>
          <cell r="Y4191" t="str">
            <v>Eligible</v>
          </cell>
          <cell r="Z4191">
            <v>145000</v>
          </cell>
          <cell r="AA4191">
            <v>145000</v>
          </cell>
          <cell r="AB4191">
            <v>145000</v>
          </cell>
          <cell r="AC4191">
            <v>145000</v>
          </cell>
          <cell r="AD4191">
            <v>5</v>
          </cell>
          <cell r="AE4191" t="str">
            <v>T41</v>
          </cell>
          <cell r="AF4191">
            <v>130000</v>
          </cell>
          <cell r="AG4191">
            <v>190000</v>
          </cell>
          <cell r="AH4191">
            <v>0.25</v>
          </cell>
          <cell r="AI4191">
            <v>2</v>
          </cell>
          <cell r="AJ4191">
            <v>0</v>
          </cell>
          <cell r="AK4191">
            <v>156600</v>
          </cell>
          <cell r="AL4191">
            <v>8.0000000000000071E-2</v>
          </cell>
          <cell r="AM4191">
            <v>156600</v>
          </cell>
          <cell r="AN4191">
            <v>11600</v>
          </cell>
          <cell r="AO4191">
            <v>-0.1757894736842105</v>
          </cell>
          <cell r="AQ4191">
            <v>41600.14</v>
          </cell>
          <cell r="AR4191">
            <v>550000.15999999992</v>
          </cell>
          <cell r="AS4191">
            <v>0.2</v>
          </cell>
          <cell r="AT4191">
            <v>1</v>
          </cell>
          <cell r="AU4191">
            <v>0</v>
          </cell>
          <cell r="AV4191">
            <v>156600</v>
          </cell>
          <cell r="AW4191">
            <v>156600</v>
          </cell>
          <cell r="AX4191">
            <v>8.0000000000000071E-2</v>
          </cell>
          <cell r="AY4191">
            <v>11600</v>
          </cell>
          <cell r="AZ4191" t="str">
            <v>Target Bonus</v>
          </cell>
          <cell r="BA4191" t="str">
            <v>Target BonusEligible</v>
          </cell>
          <cell r="BB4191" t="str">
            <v>Target BonusUnited States</v>
          </cell>
          <cell r="BC4191" t="str">
            <v xml:space="preserve">Target BonusUnited States </v>
          </cell>
          <cell r="BD4191" t="str">
            <v>T41</v>
          </cell>
          <cell r="BF4191">
            <v>12083.333333333334</v>
          </cell>
          <cell r="BG4191">
            <v>8200</v>
          </cell>
          <cell r="BH4191">
            <v>5</v>
          </cell>
          <cell r="BJ4191">
            <v>10000</v>
          </cell>
          <cell r="BK4191">
            <v>10000</v>
          </cell>
          <cell r="BL4191">
            <v>12500</v>
          </cell>
        </row>
        <row r="4192">
          <cell r="B4192">
            <v>17499</v>
          </cell>
          <cell r="C4192">
            <v>12514</v>
          </cell>
          <cell r="E4192" t="str">
            <v>Mauricio Bracale</v>
          </cell>
          <cell r="F4192" t="str">
            <v>Professional Services Consultant</v>
          </cell>
          <cell r="G4192" t="str">
            <v>Employee</v>
          </cell>
          <cell r="H4192" t="str">
            <v>Professional Services</v>
          </cell>
          <cell r="I4192" t="str">
            <v>TENNESSEE REMOTE OFFICE</v>
          </cell>
          <cell r="J4192" t="str">
            <v>United States</v>
          </cell>
          <cell r="K4192">
            <v>43629</v>
          </cell>
          <cell r="L4192" t="str">
            <v>WH</v>
          </cell>
          <cell r="M4192" t="str">
            <v>T41P</v>
          </cell>
          <cell r="N4192" t="str">
            <v>T</v>
          </cell>
          <cell r="O4192" t="str">
            <v>4</v>
          </cell>
          <cell r="P4192" t="str">
            <v>Regular</v>
          </cell>
          <cell r="Q4192" t="str"/>
          <cell r="S4192">
            <v>1</v>
          </cell>
          <cell r="U4192" t="str">
            <v>USD</v>
          </cell>
          <cell r="V4192" t="str">
            <v>Professional Services</v>
          </cell>
          <cell r="W4192" t="str">
            <v>Sharon Schusheim</v>
          </cell>
          <cell r="Y4192" t="str">
            <v>Eligible</v>
          </cell>
          <cell r="Z4192">
            <v>101200.08</v>
          </cell>
          <cell r="AA4192">
            <v>101200.08</v>
          </cell>
          <cell r="AB4192">
            <v>101200.08</v>
          </cell>
          <cell r="AC4192">
            <v>101200.08</v>
          </cell>
          <cell r="AD4192">
            <v>5</v>
          </cell>
          <cell r="AE4192" t="str">
            <v>T41</v>
          </cell>
          <cell r="AF4192">
            <v>120000</v>
          </cell>
          <cell r="AG4192">
            <v>180000</v>
          </cell>
          <cell r="AH4192">
            <v>0</v>
          </cell>
          <cell r="AI4192">
            <v>1</v>
          </cell>
          <cell r="AJ4192">
            <v>0</v>
          </cell>
          <cell r="AK4192">
            <v>110308.08720000001</v>
          </cell>
          <cell r="AL4192">
            <v>9.000000000000008E-2</v>
          </cell>
          <cell r="AM4192">
            <v>110308.08720000001</v>
          </cell>
          <cell r="AN4192">
            <v>9108.0072000000073</v>
          </cell>
          <cell r="AO4192">
            <v>-0.38717729333333328</v>
          </cell>
          <cell r="AQ4192">
            <v>41600.14</v>
          </cell>
          <cell r="AR4192">
            <v>550000.15999999992</v>
          </cell>
          <cell r="AS4192">
            <v>0.11</v>
          </cell>
          <cell r="AT4192">
            <v>1</v>
          </cell>
          <cell r="AU4192">
            <v>0</v>
          </cell>
          <cell r="AV4192">
            <v>110308.08720000001</v>
          </cell>
          <cell r="AW4192">
            <v>110308.08720000001</v>
          </cell>
          <cell r="AX4192">
            <v>9.000000000000008E-2</v>
          </cell>
          <cell r="AY4192">
            <v>9108.0072000000073</v>
          </cell>
          <cell r="AZ4192" t="str">
            <v>Target Bonus</v>
          </cell>
          <cell r="BA4192" t="str">
            <v>Target BonusEligible</v>
          </cell>
          <cell r="BB4192" t="str">
            <v>Target BonusUnited States</v>
          </cell>
          <cell r="BC4192" t="str">
            <v xml:space="preserve">Target BonusUnited States </v>
          </cell>
          <cell r="BD4192" t="str">
            <v>T41</v>
          </cell>
          <cell r="BF4192">
            <v>8433.34</v>
          </cell>
          <cell r="BG4192">
            <v>3414.2465753424653</v>
          </cell>
          <cell r="BH4192">
            <v>5</v>
          </cell>
          <cell r="BJ4192">
            <v>7200</v>
          </cell>
          <cell r="BK4192">
            <v>7200</v>
          </cell>
          <cell r="BL4192">
            <v>9000</v>
          </cell>
        </row>
        <row r="4193">
          <cell r="B4193">
            <v>16421</v>
          </cell>
          <cell r="C4193">
            <v>11350</v>
          </cell>
          <cell r="E4193" t="str">
            <v>Tommy Koorevaar</v>
          </cell>
          <cell r="F4193" t="str">
            <v>Professional Services Consultant</v>
          </cell>
          <cell r="G4193" t="str">
            <v>Employee</v>
          </cell>
          <cell r="H4193" t="str">
            <v>Professional Services</v>
          </cell>
          <cell r="I4193" t="str">
            <v>MONTREAL</v>
          </cell>
          <cell r="J4193" t="str">
            <v>Canada</v>
          </cell>
          <cell r="K4193">
            <v>42870</v>
          </cell>
          <cell r="L4193" t="str">
            <v>WH</v>
          </cell>
          <cell r="M4193" t="str">
            <v>T41P</v>
          </cell>
          <cell r="N4193" t="str">
            <v>T</v>
          </cell>
          <cell r="O4193" t="str">
            <v>4</v>
          </cell>
          <cell r="P4193" t="str">
            <v>Regular</v>
          </cell>
          <cell r="Q4193" t="str"/>
          <cell r="S4193">
            <v>1</v>
          </cell>
          <cell r="U4193" t="str">
            <v>CAD</v>
          </cell>
          <cell r="V4193" t="str">
            <v>Professional Services</v>
          </cell>
          <cell r="W4193" t="str">
            <v>Sharon Schusheim</v>
          </cell>
          <cell r="Y4193" t="str">
            <v>Eligible</v>
          </cell>
          <cell r="Z4193">
            <v>124500.16</v>
          </cell>
          <cell r="AA4193">
            <v>97876.388715224151</v>
          </cell>
          <cell r="AB4193">
            <v>124500.16</v>
          </cell>
          <cell r="AC4193">
            <v>97876.388715224151</v>
          </cell>
          <cell r="AD4193">
            <v>5</v>
          </cell>
          <cell r="AE4193" t="str">
            <v>T41</v>
          </cell>
          <cell r="AF4193">
            <v>90000</v>
          </cell>
          <cell r="AG4193">
            <v>140000</v>
          </cell>
          <cell r="AH4193">
            <v>0.69</v>
          </cell>
          <cell r="AI4193">
            <v>3</v>
          </cell>
          <cell r="AJ4193">
            <v>0</v>
          </cell>
          <cell r="AK4193">
            <v>131970.16960000002</v>
          </cell>
          <cell r="AL4193">
            <v>6.0000000000000053E-2</v>
          </cell>
          <cell r="AM4193">
            <v>103748.97203813762</v>
          </cell>
          <cell r="AN4193">
            <v>5872.5833229134732</v>
          </cell>
          <cell r="AO4193">
            <v>-5.7355931428571316E-2</v>
          </cell>
          <cell r="AQ4193">
            <v>41600.14</v>
          </cell>
          <cell r="AR4193">
            <v>412000.4</v>
          </cell>
          <cell r="AS4193">
            <v>0.22</v>
          </cell>
          <cell r="AT4193">
            <v>1</v>
          </cell>
          <cell r="AU4193">
            <v>0</v>
          </cell>
          <cell r="AV4193">
            <v>131970.16960000002</v>
          </cell>
          <cell r="AW4193">
            <v>103748.97203813762</v>
          </cell>
          <cell r="AX4193">
            <v>6.0000000000000053E-2</v>
          </cell>
          <cell r="AY4193">
            <v>5872.5833229134732</v>
          </cell>
          <cell r="AZ4193" t="str">
            <v>Target Bonus</v>
          </cell>
          <cell r="BA4193" t="str">
            <v>Target BonusEligible</v>
          </cell>
          <cell r="BB4193" t="str">
            <v>Target BonusCanada</v>
          </cell>
          <cell r="BC4193" t="str">
            <v xml:space="preserve">Target BonusCanada </v>
          </cell>
          <cell r="BD4193" t="str">
            <v>T41</v>
          </cell>
          <cell r="BF4193">
            <v>10375.013333333334</v>
          </cell>
          <cell r="BG4193">
            <v>7800</v>
          </cell>
          <cell r="BH4193">
            <v>5</v>
          </cell>
          <cell r="BJ4193">
            <v>8500</v>
          </cell>
          <cell r="BK4193">
            <v>8500</v>
          </cell>
          <cell r="BL4193">
            <v>10625</v>
          </cell>
        </row>
        <row r="4194">
          <cell r="B4194">
            <v>18593</v>
          </cell>
          <cell r="C4194">
            <v>13639</v>
          </cell>
          <cell r="E4194" t="str">
            <v>Roman Perez Segovia</v>
          </cell>
          <cell r="F4194" t="str">
            <v>Professional Services Consultant</v>
          </cell>
          <cell r="G4194" t="str">
            <v>Employee</v>
          </cell>
          <cell r="H4194" t="str">
            <v>Professional Services</v>
          </cell>
          <cell r="I4194" t="str">
            <v>MEXICO REMOTE OFFICE</v>
          </cell>
          <cell r="J4194" t="str">
            <v>Mexico</v>
          </cell>
          <cell r="K4194">
            <v>43353</v>
          </cell>
          <cell r="L4194" t="str">
            <v>WH</v>
          </cell>
          <cell r="M4194" t="str">
            <v>T51P</v>
          </cell>
          <cell r="N4194" t="str">
            <v>T</v>
          </cell>
          <cell r="O4194" t="str">
            <v>5</v>
          </cell>
          <cell r="P4194" t="str">
            <v>Regular</v>
          </cell>
          <cell r="Q4194" t="str"/>
          <cell r="S4194">
            <v>1</v>
          </cell>
          <cell r="U4194" t="str">
            <v>MXN</v>
          </cell>
          <cell r="V4194" t="str">
            <v>Professional Services</v>
          </cell>
          <cell r="W4194" t="str">
            <v>Sharon Schusheim</v>
          </cell>
          <cell r="Y4194" t="str">
            <v>Eligible</v>
          </cell>
          <cell r="Z4194">
            <v>870000.08</v>
          </cell>
          <cell r="AA4194">
            <v>43391.500153491281</v>
          </cell>
          <cell r="AB4194">
            <v>870000.08</v>
          </cell>
          <cell r="AC4194">
            <v>43391.500153491281</v>
          </cell>
          <cell r="AD4194">
            <v>5</v>
          </cell>
          <cell r="AE4194" t="str">
            <v>T51</v>
          </cell>
          <cell r="AF4194">
            <v>500000</v>
          </cell>
          <cell r="AG4194">
            <v>830000</v>
          </cell>
          <cell r="AH4194">
            <v>1</v>
          </cell>
          <cell r="AI4194">
            <v>5</v>
          </cell>
          <cell r="AJ4194">
            <v>0</v>
          </cell>
          <cell r="AK4194">
            <v>888100</v>
          </cell>
          <cell r="AL4194">
            <v>2.0804503834068733E-2</v>
          </cell>
          <cell r="AM4194">
            <v>44294.238784800582</v>
          </cell>
          <cell r="AN4194">
            <v>902.73863130930113</v>
          </cell>
          <cell r="AO4194">
            <v>7.0000000000000062E-2</v>
          </cell>
          <cell r="AQ4194">
            <v>565000.15999999992</v>
          </cell>
          <cell r="AR4194">
            <v>5500000</v>
          </cell>
          <cell r="AS4194">
            <v>0.06</v>
          </cell>
          <cell r="AT4194">
            <v>1</v>
          </cell>
          <cell r="AU4194">
            <v>0</v>
          </cell>
          <cell r="AV4194">
            <v>888100</v>
          </cell>
          <cell r="AW4194">
            <v>44294.238784800582</v>
          </cell>
          <cell r="AX4194">
            <v>2.0804503834068733E-2</v>
          </cell>
          <cell r="AY4194">
            <v>902.73863130930113</v>
          </cell>
          <cell r="AZ4194" t="str">
            <v>Target Bonus</v>
          </cell>
          <cell r="BA4194" t="str">
            <v>Target BonusEligible</v>
          </cell>
          <cell r="BB4194" t="str">
            <v>Target BonusMexico</v>
          </cell>
          <cell r="BC4194" t="str">
            <v xml:space="preserve">Target BonusMexico </v>
          </cell>
          <cell r="BD4194" t="str">
            <v>T51</v>
          </cell>
          <cell r="BF4194">
            <v>72500.006666666668</v>
          </cell>
          <cell r="BG4194">
            <v>93000</v>
          </cell>
          <cell r="BH4194">
            <v>3</v>
          </cell>
          <cell r="BJ4194">
            <v>95000</v>
          </cell>
          <cell r="BK4194">
            <v>95000</v>
          </cell>
          <cell r="BL4194">
            <v>118750</v>
          </cell>
        </row>
        <row r="4195">
          <cell r="B4195">
            <v>15562</v>
          </cell>
          <cell r="C4195">
            <v>10524</v>
          </cell>
          <cell r="E4195" t="str">
            <v>Gonzalo Alvarez</v>
          </cell>
          <cell r="F4195" t="str">
            <v>Professional Services Consultant</v>
          </cell>
          <cell r="G4195" t="str">
            <v>Employee</v>
          </cell>
          <cell r="H4195" t="str">
            <v>Professional Services</v>
          </cell>
          <cell r="I4195" t="str">
            <v>FLORIDA REMOTE OFFICE</v>
          </cell>
          <cell r="J4195" t="str">
            <v>United States</v>
          </cell>
          <cell r="K4195">
            <v>42583</v>
          </cell>
          <cell r="L4195" t="str">
            <v>WH</v>
          </cell>
          <cell r="M4195" t="str">
            <v>T41P</v>
          </cell>
          <cell r="N4195" t="str">
            <v>T</v>
          </cell>
          <cell r="O4195" t="str">
            <v>4</v>
          </cell>
          <cell r="P4195" t="str">
            <v>Regular</v>
          </cell>
          <cell r="Q4195" t="str"/>
          <cell r="S4195">
            <v>1</v>
          </cell>
          <cell r="U4195" t="str">
            <v>USD</v>
          </cell>
          <cell r="V4195" t="str">
            <v>Professional Services</v>
          </cell>
          <cell r="W4195" t="str">
            <v>Sharon Schusheim</v>
          </cell>
          <cell r="Y4195" t="str">
            <v>Eligible</v>
          </cell>
          <cell r="Z4195">
            <v>145000.16</v>
          </cell>
          <cell r="AA4195">
            <v>145000.16</v>
          </cell>
          <cell r="AB4195">
            <v>145000.16</v>
          </cell>
          <cell r="AC4195">
            <v>145000.16</v>
          </cell>
          <cell r="AD4195">
            <v>5</v>
          </cell>
          <cell r="AE4195" t="str">
            <v>T41</v>
          </cell>
          <cell r="AF4195">
            <v>120000</v>
          </cell>
          <cell r="AG4195">
            <v>180000</v>
          </cell>
          <cell r="AH4195">
            <v>0.41</v>
          </cell>
          <cell r="AI4195">
            <v>2</v>
          </cell>
          <cell r="AJ4195">
            <v>0</v>
          </cell>
          <cell r="AK4195">
            <v>156600.1728</v>
          </cell>
          <cell r="AL4195">
            <v>8.0000000000000071E-2</v>
          </cell>
          <cell r="AM4195">
            <v>156600.1728</v>
          </cell>
          <cell r="AN4195">
            <v>11600.012799999997</v>
          </cell>
          <cell r="AO4195">
            <v>-0.12999903999999995</v>
          </cell>
          <cell r="AQ4195">
            <v>41600.14</v>
          </cell>
          <cell r="AR4195">
            <v>550000.15999999992</v>
          </cell>
          <cell r="AS4195">
            <v>0.2</v>
          </cell>
          <cell r="AT4195">
            <v>1</v>
          </cell>
          <cell r="AU4195">
            <v>0</v>
          </cell>
          <cell r="AV4195">
            <v>156600.1728</v>
          </cell>
          <cell r="AW4195">
            <v>156600.1728</v>
          </cell>
          <cell r="AX4195">
            <v>8.0000000000000071E-2</v>
          </cell>
          <cell r="AY4195">
            <v>11600.012799999997</v>
          </cell>
          <cell r="AZ4195" t="str">
            <v>Target Bonus</v>
          </cell>
          <cell r="BA4195" t="str">
            <v>Target BonusEligible</v>
          </cell>
          <cell r="BB4195" t="str">
            <v>Target BonusUnited States</v>
          </cell>
          <cell r="BC4195" t="str">
            <v xml:space="preserve">Target BonusUnited States </v>
          </cell>
          <cell r="BD4195" t="str">
            <v>T41</v>
          </cell>
          <cell r="BF4195">
            <v>12083.346666666666</v>
          </cell>
          <cell r="BG4195">
            <v>7500</v>
          </cell>
          <cell r="BH4195">
            <v>3</v>
          </cell>
          <cell r="BJ4195">
            <v>8000</v>
          </cell>
          <cell r="BK4195">
            <v>8000</v>
          </cell>
          <cell r="BL4195">
            <v>10000</v>
          </cell>
        </row>
        <row r="4196">
          <cell r="B4196">
            <v>20393</v>
          </cell>
          <cell r="C4196">
            <v>15482</v>
          </cell>
          <cell r="E4196" t="str">
            <v>Lloyd Barnett</v>
          </cell>
          <cell r="F4196" t="str">
            <v>Professional Services Area Manager</v>
          </cell>
          <cell r="G4196" t="str">
            <v>Employee</v>
          </cell>
          <cell r="H4196" t="str">
            <v>Professional Services</v>
          </cell>
          <cell r="I4196" t="str">
            <v>ATLANTA</v>
          </cell>
          <cell r="J4196" t="str">
            <v>United States</v>
          </cell>
          <cell r="K4196">
            <v>43717</v>
          </cell>
          <cell r="L4196" t="str">
            <v>WH</v>
          </cell>
          <cell r="M4196" t="str">
            <v>T41M</v>
          </cell>
          <cell r="N4196" t="str">
            <v>T</v>
          </cell>
          <cell r="O4196" t="str">
            <v>4</v>
          </cell>
          <cell r="P4196" t="str">
            <v>Regular</v>
          </cell>
          <cell r="Q4196" t="str"/>
          <cell r="S4196">
            <v>1</v>
          </cell>
          <cell r="U4196" t="str">
            <v>USD</v>
          </cell>
          <cell r="V4196" t="str">
            <v>Professional Services</v>
          </cell>
          <cell r="W4196" t="str">
            <v>Sharon Schusheim</v>
          </cell>
          <cell r="Y4196" t="str">
            <v>Eligible</v>
          </cell>
          <cell r="Z4196">
            <v>157350.07999999999</v>
          </cell>
          <cell r="AA4196">
            <v>157350.07999999999</v>
          </cell>
          <cell r="AB4196">
            <v>157350.07999999999</v>
          </cell>
          <cell r="AC4196">
            <v>157350.07999999999</v>
          </cell>
          <cell r="AD4196">
            <v>5</v>
          </cell>
          <cell r="AE4196" t="str">
            <v>T41</v>
          </cell>
          <cell r="AF4196">
            <v>130000</v>
          </cell>
          <cell r="AG4196">
            <v>190000</v>
          </cell>
          <cell r="AH4196">
            <v>0.45</v>
          </cell>
          <cell r="AI4196">
            <v>3</v>
          </cell>
          <cell r="AJ4196">
            <v>0</v>
          </cell>
          <cell r="AK4196">
            <v>166791.08479999998</v>
          </cell>
          <cell r="AL4196">
            <v>6.0000000000000053E-2</v>
          </cell>
          <cell r="AM4196">
            <v>166791.08479999998</v>
          </cell>
          <cell r="AN4196">
            <v>9441.0047999999952</v>
          </cell>
          <cell r="AO4196">
            <v>-0.12215218526315796</v>
          </cell>
          <cell r="AQ4196">
            <v>41600.14</v>
          </cell>
          <cell r="AR4196">
            <v>550000.15999999992</v>
          </cell>
          <cell r="AS4196">
            <v>0.22</v>
          </cell>
          <cell r="AT4196">
            <v>1</v>
          </cell>
          <cell r="AU4196">
            <v>0</v>
          </cell>
          <cell r="AV4196">
            <v>166791.08479999998</v>
          </cell>
          <cell r="AW4196">
            <v>166791.08479999998</v>
          </cell>
          <cell r="AX4196">
            <v>6.0000000000000053E-2</v>
          </cell>
          <cell r="AY4196">
            <v>9441.0047999999952</v>
          </cell>
          <cell r="AZ4196" t="str">
            <v>Target Bonus</v>
          </cell>
          <cell r="BA4196" t="str">
            <v>Target BonusEligible</v>
          </cell>
          <cell r="BB4196" t="str">
            <v>Target BonusUnited States</v>
          </cell>
          <cell r="BC4196" t="str">
            <v xml:space="preserve">Target BonusUnited States </v>
          </cell>
          <cell r="BD4196" t="str">
            <v>T41</v>
          </cell>
          <cell r="BF4196">
            <v>13112.506666666666</v>
          </cell>
          <cell r="BG4196">
            <v>3095.8904109589043</v>
          </cell>
          <cell r="BH4196">
            <v>3</v>
          </cell>
          <cell r="BJ4196">
            <v>12350</v>
          </cell>
          <cell r="BK4196">
            <v>12350</v>
          </cell>
          <cell r="BL4196">
            <v>15437.5</v>
          </cell>
        </row>
        <row r="4197">
          <cell r="B4197">
            <v>20729</v>
          </cell>
          <cell r="C4197">
            <v>15816</v>
          </cell>
          <cell r="E4197" t="str">
            <v>Ricardo Munoz</v>
          </cell>
          <cell r="F4197" t="str">
            <v>Professional Services Consultant</v>
          </cell>
          <cell r="G4197" t="str">
            <v>Contractor</v>
          </cell>
          <cell r="H4197" t="str">
            <v>Professional Services</v>
          </cell>
          <cell r="I4197" t="str">
            <v>ECUADOR REMOTE OFFICE</v>
          </cell>
          <cell r="J4197" t="str">
            <v>Ecuador</v>
          </cell>
          <cell r="K4197">
            <v>43808</v>
          </cell>
          <cell r="L4197" t="str">
            <v>WH</v>
          </cell>
          <cell r="M4197" t="str">
            <v>T51P</v>
          </cell>
          <cell r="N4197" t="str">
            <v>T</v>
          </cell>
          <cell r="O4197" t="str">
            <v>5</v>
          </cell>
          <cell r="P4197" t="str">
            <v>Regular</v>
          </cell>
          <cell r="Q4197" t="str"/>
          <cell r="S4197">
            <v>1</v>
          </cell>
          <cell r="U4197" t="str">
            <v>USD</v>
          </cell>
          <cell r="V4197" t="str">
            <v>Professional Services</v>
          </cell>
          <cell r="W4197" t="str">
            <v>Sharon Schusheim</v>
          </cell>
          <cell r="Y4197" t="str">
            <v>Eligible</v>
          </cell>
          <cell r="Z4197">
            <v>50000</v>
          </cell>
          <cell r="AA4197">
            <v>50000</v>
          </cell>
          <cell r="AB4197">
            <v>50000</v>
          </cell>
          <cell r="AC4197">
            <v>50000</v>
          </cell>
          <cell r="AD4197">
            <v>5</v>
          </cell>
          <cell r="AE4197" t="str">
            <v>T51</v>
          </cell>
          <cell r="AF4197">
            <v>40000</v>
          </cell>
          <cell r="AG4197">
            <v>60000</v>
          </cell>
          <cell r="AH4197">
            <v>0.5</v>
          </cell>
          <cell r="AI4197">
            <v>3</v>
          </cell>
          <cell r="AJ4197">
            <v>0</v>
          </cell>
          <cell r="AK4197">
            <v>53000</v>
          </cell>
          <cell r="AL4197">
            <v>6.0000000000000053E-2</v>
          </cell>
          <cell r="AM4197">
            <v>53000</v>
          </cell>
          <cell r="AN4197">
            <v>3000</v>
          </cell>
          <cell r="AO4197">
            <v>-0.1166666666666667</v>
          </cell>
          <cell r="AQ4197">
            <v>42000.08</v>
          </cell>
          <cell r="AR4197">
            <v>207500.08</v>
          </cell>
          <cell r="AS4197">
            <v>0.04</v>
          </cell>
          <cell r="AT4197">
            <v>1</v>
          </cell>
          <cell r="AU4197">
            <v>0</v>
          </cell>
          <cell r="AV4197">
            <v>53000</v>
          </cell>
          <cell r="AW4197">
            <v>53000</v>
          </cell>
          <cell r="AX4197">
            <v>6.0000000000000053E-2</v>
          </cell>
          <cell r="AY4197">
            <v>3000</v>
          </cell>
          <cell r="AZ4197" t="str">
            <v>Target Bonus</v>
          </cell>
          <cell r="BA4197" t="str">
            <v>Target BonusEligible</v>
          </cell>
          <cell r="BB4197" t="str">
            <v>Target BonusEcuador</v>
          </cell>
          <cell r="BC4197" t="str">
            <v xml:space="preserve">Target BonusEcuador </v>
          </cell>
          <cell r="BD4197" t="str">
            <v>T51</v>
          </cell>
          <cell r="BF4197">
            <v>4166.666666666667</v>
          </cell>
          <cell r="BJ4197">
            <v>5000</v>
          </cell>
          <cell r="BK4197">
            <v>5000</v>
          </cell>
          <cell r="BL4197">
            <v>6250</v>
          </cell>
        </row>
        <row r="4198">
          <cell r="B4198">
            <v>13107</v>
          </cell>
          <cell r="C4198">
            <v>8138</v>
          </cell>
          <cell r="E4198" t="str">
            <v>Daniel Figueiredo</v>
          </cell>
          <cell r="F4198" t="str">
            <v>Professional Services Consultant</v>
          </cell>
          <cell r="G4198" t="str">
            <v>Employee</v>
          </cell>
          <cell r="H4198" t="str">
            <v>Professional Services</v>
          </cell>
          <cell r="I4198" t="str">
            <v>TEXAS REMOTE OFFICE</v>
          </cell>
          <cell r="J4198" t="str">
            <v>United States</v>
          </cell>
          <cell r="K4198">
            <v>42705</v>
          </cell>
          <cell r="L4198" t="str">
            <v>WH</v>
          </cell>
          <cell r="M4198" t="str">
            <v>T41P</v>
          </cell>
          <cell r="N4198" t="str">
            <v>T</v>
          </cell>
          <cell r="O4198" t="str">
            <v>4</v>
          </cell>
          <cell r="P4198" t="str">
            <v>Regular</v>
          </cell>
          <cell r="Q4198" t="str"/>
          <cell r="S4198">
            <v>1</v>
          </cell>
          <cell r="U4198" t="str">
            <v>USD</v>
          </cell>
          <cell r="V4198" t="str">
            <v>Professional Services</v>
          </cell>
          <cell r="W4198" t="str">
            <v>Sharon Schusheim</v>
          </cell>
          <cell r="Y4198" t="str">
            <v>Eligible</v>
          </cell>
          <cell r="Z4198">
            <v>116700</v>
          </cell>
          <cell r="AA4198">
            <v>116700</v>
          </cell>
          <cell r="AB4198">
            <v>116700</v>
          </cell>
          <cell r="AC4198">
            <v>116700</v>
          </cell>
          <cell r="AD4198">
            <v>5</v>
          </cell>
          <cell r="AE4198" t="str">
            <v>T41</v>
          </cell>
          <cell r="AF4198">
            <v>90000</v>
          </cell>
          <cell r="AG4198">
            <v>145000</v>
          </cell>
          <cell r="AH4198">
            <v>0.48</v>
          </cell>
          <cell r="AI4198">
            <v>3</v>
          </cell>
          <cell r="AJ4198">
            <v>0</v>
          </cell>
          <cell r="AK4198">
            <v>123702</v>
          </cell>
          <cell r="AL4198">
            <v>6.0000000000000053E-2</v>
          </cell>
          <cell r="AM4198">
            <v>123702</v>
          </cell>
          <cell r="AN4198">
            <v>7002</v>
          </cell>
          <cell r="AO4198">
            <v>-0.14688275862068967</v>
          </cell>
          <cell r="AQ4198">
            <v>41600.14</v>
          </cell>
          <cell r="AR4198">
            <v>550000.15999999992</v>
          </cell>
          <cell r="AS4198">
            <v>0.14000000000000001</v>
          </cell>
          <cell r="AT4198">
            <v>1</v>
          </cell>
          <cell r="AU4198">
            <v>0</v>
          </cell>
          <cell r="AV4198">
            <v>123702</v>
          </cell>
          <cell r="AW4198">
            <v>123702</v>
          </cell>
          <cell r="AX4198">
            <v>6.0000000000000053E-2</v>
          </cell>
          <cell r="AY4198">
            <v>7002</v>
          </cell>
          <cell r="AZ4198" t="str">
            <v>Target Bonus</v>
          </cell>
          <cell r="BA4198" t="str">
            <v>Target BonusEligible</v>
          </cell>
          <cell r="BB4198" t="str">
            <v>Target BonusUnited States</v>
          </cell>
          <cell r="BC4198" t="str">
            <v xml:space="preserve">Target BonusUnited States </v>
          </cell>
          <cell r="BD4198" t="str">
            <v>T41</v>
          </cell>
          <cell r="BF4198">
            <v>9725</v>
          </cell>
          <cell r="BG4198">
            <v>8000</v>
          </cell>
          <cell r="BH4198">
            <v>5</v>
          </cell>
          <cell r="BJ4198">
            <v>8400</v>
          </cell>
          <cell r="BK4198">
            <v>8400</v>
          </cell>
          <cell r="BL4198">
            <v>10500</v>
          </cell>
        </row>
        <row r="4199">
          <cell r="B4199">
            <v>8672</v>
          </cell>
          <cell r="C4199">
            <v>6956</v>
          </cell>
          <cell r="E4199" t="str">
            <v>Robert Ruiz</v>
          </cell>
          <cell r="F4199" t="str">
            <v>Professional Services Consultant</v>
          </cell>
          <cell r="G4199" t="str">
            <v>Employee</v>
          </cell>
          <cell r="H4199" t="str">
            <v>Professional Services</v>
          </cell>
          <cell r="I4199" t="str">
            <v>IRVING</v>
          </cell>
          <cell r="J4199" t="str">
            <v>United States</v>
          </cell>
          <cell r="K4199">
            <v>40378</v>
          </cell>
          <cell r="L4199" t="str">
            <v>WH</v>
          </cell>
          <cell r="M4199" t="str">
            <v>T41P</v>
          </cell>
          <cell r="N4199" t="str">
            <v>T</v>
          </cell>
          <cell r="O4199" t="str">
            <v>4</v>
          </cell>
          <cell r="P4199" t="str">
            <v>Regular</v>
          </cell>
          <cell r="S4199">
            <v>1</v>
          </cell>
          <cell r="U4199" t="str">
            <v>USD</v>
          </cell>
          <cell r="V4199" t="str">
            <v>Professional Services</v>
          </cell>
          <cell r="W4199" t="str">
            <v>Sharon Schusheim</v>
          </cell>
          <cell r="Y4199" t="str">
            <v>Eligible</v>
          </cell>
          <cell r="Z4199">
            <v>116000.08</v>
          </cell>
          <cell r="AA4199">
            <v>116000.08</v>
          </cell>
          <cell r="AB4199">
            <v>116000.08</v>
          </cell>
          <cell r="AC4199">
            <v>116000.08</v>
          </cell>
          <cell r="AD4199">
            <v>5</v>
          </cell>
          <cell r="AE4199" t="str">
            <v>T41</v>
          </cell>
          <cell r="AF4199">
            <v>90000</v>
          </cell>
          <cell r="AG4199">
            <v>145000</v>
          </cell>
          <cell r="AH4199">
            <v>0.47</v>
          </cell>
          <cell r="AI4199">
            <v>3</v>
          </cell>
          <cell r="AJ4199">
            <v>0</v>
          </cell>
          <cell r="AK4199">
            <v>122960.08480000001</v>
          </cell>
          <cell r="AL4199">
            <v>6.0000000000000053E-2</v>
          </cell>
          <cell r="AM4199">
            <v>122960.08480000001</v>
          </cell>
          <cell r="AN4199">
            <v>6960.0048000000097</v>
          </cell>
          <cell r="AO4199">
            <v>-0.15199941517241367</v>
          </cell>
          <cell r="AQ4199">
            <v>41600.14</v>
          </cell>
          <cell r="AR4199">
            <v>550000.15999999992</v>
          </cell>
          <cell r="AS4199">
            <v>0.14000000000000001</v>
          </cell>
          <cell r="AT4199">
            <v>1</v>
          </cell>
          <cell r="AU4199">
            <v>0</v>
          </cell>
          <cell r="AV4199">
            <v>122960.08480000001</v>
          </cell>
          <cell r="AW4199">
            <v>122960.08480000001</v>
          </cell>
          <cell r="AX4199">
            <v>6.0000000000000053E-2</v>
          </cell>
          <cell r="AY4199">
            <v>6960.0048000000097</v>
          </cell>
          <cell r="AZ4199" t="str">
            <v>Target Bonus</v>
          </cell>
          <cell r="BA4199" t="str">
            <v>Target BonusEligible</v>
          </cell>
          <cell r="BB4199" t="str">
            <v>Target BonusUnited States</v>
          </cell>
          <cell r="BC4199" t="str">
            <v xml:space="preserve">Target BonusUnited States </v>
          </cell>
          <cell r="BD4199" t="str">
            <v>T41</v>
          </cell>
          <cell r="BF4199">
            <v>9666.6733333333341</v>
          </cell>
          <cell r="BG4199">
            <v>10250</v>
          </cell>
          <cell r="BH4199">
            <v>4</v>
          </cell>
          <cell r="BJ4199">
            <v>11500</v>
          </cell>
          <cell r="BK4199">
            <v>11500</v>
          </cell>
          <cell r="BL4199">
            <v>14375</v>
          </cell>
        </row>
        <row r="4200">
          <cell r="B4200">
            <v>17829</v>
          </cell>
          <cell r="C4200">
            <v>12830</v>
          </cell>
          <cell r="E4200" t="str">
            <v>Gary Lipets</v>
          </cell>
          <cell r="F4200" t="str">
            <v>Professional Services Consultant</v>
          </cell>
          <cell r="G4200" t="str">
            <v>Employee</v>
          </cell>
          <cell r="H4200" t="str">
            <v>Professional Services</v>
          </cell>
          <cell r="I4200" t="str">
            <v>DENVER</v>
          </cell>
          <cell r="J4200" t="str">
            <v>United States</v>
          </cell>
          <cell r="K4200">
            <v>43185</v>
          </cell>
          <cell r="L4200" t="str">
            <v>WH</v>
          </cell>
          <cell r="M4200" t="str">
            <v>T41P</v>
          </cell>
          <cell r="N4200" t="str">
            <v>T</v>
          </cell>
          <cell r="O4200" t="str">
            <v>4</v>
          </cell>
          <cell r="P4200" t="str">
            <v>Regular</v>
          </cell>
          <cell r="Q4200" t="str"/>
          <cell r="S4200">
            <v>1</v>
          </cell>
          <cell r="U4200" t="str">
            <v>USD</v>
          </cell>
          <cell r="V4200" t="str">
            <v>Professional Services</v>
          </cell>
          <cell r="W4200" t="str">
            <v>Sharon Schusheim</v>
          </cell>
          <cell r="Y4200" t="str">
            <v>Eligible</v>
          </cell>
          <cell r="Z4200">
            <v>125000</v>
          </cell>
          <cell r="AA4200">
            <v>125000</v>
          </cell>
          <cell r="AB4200">
            <v>125000</v>
          </cell>
          <cell r="AC4200">
            <v>125000</v>
          </cell>
          <cell r="AD4200">
            <v>5</v>
          </cell>
          <cell r="AE4200" t="str">
            <v>T41</v>
          </cell>
          <cell r="AF4200">
            <v>120000</v>
          </cell>
          <cell r="AG4200">
            <v>180000</v>
          </cell>
          <cell r="AH4200">
            <v>0.08</v>
          </cell>
          <cell r="AI4200">
            <v>1</v>
          </cell>
          <cell r="AJ4200">
            <v>0</v>
          </cell>
          <cell r="AK4200">
            <v>136250</v>
          </cell>
          <cell r="AL4200">
            <v>9.000000000000008E-2</v>
          </cell>
          <cell r="AM4200">
            <v>136250</v>
          </cell>
          <cell r="AN4200">
            <v>11250</v>
          </cell>
          <cell r="AO4200">
            <v>-0.24305555555555558</v>
          </cell>
          <cell r="AQ4200">
            <v>41600.14</v>
          </cell>
          <cell r="AR4200">
            <v>550000.15999999992</v>
          </cell>
          <cell r="AS4200">
            <v>0.16</v>
          </cell>
          <cell r="AT4200">
            <v>1</v>
          </cell>
          <cell r="AU4200">
            <v>0</v>
          </cell>
          <cell r="AV4200">
            <v>136250</v>
          </cell>
          <cell r="AW4200">
            <v>136250</v>
          </cell>
          <cell r="AX4200">
            <v>9.000000000000008E-2</v>
          </cell>
          <cell r="AY4200">
            <v>11250</v>
          </cell>
          <cell r="AZ4200" t="str">
            <v>Target Bonus</v>
          </cell>
          <cell r="BA4200" t="str">
            <v>Target BonusEligible</v>
          </cell>
          <cell r="BB4200" t="str">
            <v>Target BonusUnited States</v>
          </cell>
          <cell r="BC4200" t="str">
            <v xml:space="preserve">Target BonusUnited States </v>
          </cell>
          <cell r="BD4200" t="str">
            <v>T41</v>
          </cell>
          <cell r="BF4200">
            <v>10416.666666666666</v>
          </cell>
          <cell r="BH4200">
            <v>1</v>
          </cell>
          <cell r="BJ4200">
            <v>5000</v>
          </cell>
          <cell r="BK4200">
            <v>5000</v>
          </cell>
          <cell r="BL4200">
            <v>6250</v>
          </cell>
        </row>
        <row r="4201">
          <cell r="B4201">
            <v>19995</v>
          </cell>
          <cell r="C4201">
            <v>15087</v>
          </cell>
          <cell r="E4201" t="str">
            <v>Ruben Zambrano Baron</v>
          </cell>
          <cell r="F4201" t="str">
            <v>Professional Services Consultant</v>
          </cell>
          <cell r="G4201" t="str">
            <v>Employee</v>
          </cell>
          <cell r="H4201" t="str">
            <v>Professional Services</v>
          </cell>
          <cell r="I4201" t="str">
            <v>TORONTO</v>
          </cell>
          <cell r="J4201" t="str">
            <v>Canada</v>
          </cell>
          <cell r="K4201">
            <v>43633</v>
          </cell>
          <cell r="L4201" t="str">
            <v>WH</v>
          </cell>
          <cell r="M4201" t="str">
            <v>T41P</v>
          </cell>
          <cell r="N4201" t="str">
            <v>T</v>
          </cell>
          <cell r="O4201" t="str">
            <v>4</v>
          </cell>
          <cell r="P4201" t="str">
            <v>Regular</v>
          </cell>
          <cell r="Q4201" t="str"/>
          <cell r="S4201">
            <v>1</v>
          </cell>
          <cell r="U4201" t="str">
            <v>CAD</v>
          </cell>
          <cell r="V4201" t="str">
            <v>Professional Services</v>
          </cell>
          <cell r="W4201" t="str">
            <v>Sharon Schusheim</v>
          </cell>
          <cell r="Y4201" t="str">
            <v>Eligible</v>
          </cell>
          <cell r="Z4201">
            <v>115000.16</v>
          </cell>
          <cell r="AA4201">
            <v>90407.918853059891</v>
          </cell>
          <cell r="AB4201">
            <v>115000.16</v>
          </cell>
          <cell r="AC4201">
            <v>90407.918853059891</v>
          </cell>
          <cell r="AD4201">
            <v>5</v>
          </cell>
          <cell r="AE4201" t="str">
            <v>T41</v>
          </cell>
          <cell r="AF4201">
            <v>90000</v>
          </cell>
          <cell r="AG4201">
            <v>140000</v>
          </cell>
          <cell r="AH4201">
            <v>0.5</v>
          </cell>
          <cell r="AI4201">
            <v>3</v>
          </cell>
          <cell r="AJ4201">
            <v>0</v>
          </cell>
          <cell r="AK4201">
            <v>121900.16960000001</v>
          </cell>
          <cell r="AL4201">
            <v>6.0000000000000053E-2</v>
          </cell>
          <cell r="AM4201">
            <v>95832.393984243477</v>
          </cell>
          <cell r="AN4201">
            <v>5424.4751311835862</v>
          </cell>
          <cell r="AO4201">
            <v>-0.12928450285714277</v>
          </cell>
          <cell r="AQ4201">
            <v>41600.14</v>
          </cell>
          <cell r="AR4201">
            <v>412000.4</v>
          </cell>
          <cell r="AS4201">
            <v>0.19</v>
          </cell>
          <cell r="AT4201">
            <v>1</v>
          </cell>
          <cell r="AU4201">
            <v>0</v>
          </cell>
          <cell r="AV4201">
            <v>121900.16960000001</v>
          </cell>
          <cell r="AW4201">
            <v>95832.393984243477</v>
          </cell>
          <cell r="AX4201">
            <v>6.0000000000000053E-2</v>
          </cell>
          <cell r="AY4201">
            <v>5424.4751311835862</v>
          </cell>
          <cell r="AZ4201" t="str">
            <v>Target Bonus</v>
          </cell>
          <cell r="BA4201" t="str">
            <v>Target BonusEligible</v>
          </cell>
          <cell r="BB4201" t="str">
            <v>Target BonusCanada</v>
          </cell>
          <cell r="BC4201" t="str">
            <v xml:space="preserve">Target BonusCanada </v>
          </cell>
          <cell r="BD4201" t="str">
            <v>T41</v>
          </cell>
          <cell r="BF4201">
            <v>9583.3466666666664</v>
          </cell>
          <cell r="BG4201">
            <v>6206.8493150684935</v>
          </cell>
          <cell r="BH4201">
            <v>5</v>
          </cell>
          <cell r="BJ4201">
            <v>11000</v>
          </cell>
          <cell r="BK4201">
            <v>11000</v>
          </cell>
          <cell r="BL4201">
            <v>13750</v>
          </cell>
        </row>
        <row r="4202">
          <cell r="B4202">
            <v>7638</v>
          </cell>
          <cell r="C4202">
            <v>6879</v>
          </cell>
          <cell r="E4202" t="str">
            <v>Luis Cancino Dominguez</v>
          </cell>
          <cell r="F4202" t="str">
            <v>Professional Services Consultant</v>
          </cell>
          <cell r="G4202" t="str">
            <v>Employee</v>
          </cell>
          <cell r="H4202" t="str">
            <v>Professional Services</v>
          </cell>
          <cell r="I4202" t="str">
            <v>MEXICO REMOTE OFFICE</v>
          </cell>
          <cell r="J4202" t="str">
            <v>Mexico</v>
          </cell>
          <cell r="K4202">
            <v>42744</v>
          </cell>
          <cell r="L4202" t="str">
            <v>WH</v>
          </cell>
          <cell r="M4202" t="str">
            <v>T41P</v>
          </cell>
          <cell r="N4202" t="str">
            <v>T</v>
          </cell>
          <cell r="O4202" t="str">
            <v>4</v>
          </cell>
          <cell r="P4202" t="str">
            <v>Regular</v>
          </cell>
          <cell r="Q4202" t="str"/>
          <cell r="S4202">
            <v>1</v>
          </cell>
          <cell r="U4202" t="str">
            <v>MXN</v>
          </cell>
          <cell r="V4202" t="str">
            <v>Professional Services</v>
          </cell>
          <cell r="W4202" t="str">
            <v>Sharon Schusheim</v>
          </cell>
          <cell r="Y4202" t="str">
            <v>Eligible</v>
          </cell>
          <cell r="Z4202">
            <v>1285000.08</v>
          </cell>
          <cell r="AA4202">
            <v>64089.742576295299</v>
          </cell>
          <cell r="AB4202">
            <v>1285000.08</v>
          </cell>
          <cell r="AC4202">
            <v>64089.742576295299</v>
          </cell>
          <cell r="AD4202">
            <v>4</v>
          </cell>
          <cell r="AE4202" t="str">
            <v>T41</v>
          </cell>
          <cell r="AF4202">
            <v>750000</v>
          </cell>
          <cell r="AG4202">
            <v>1300000</v>
          </cell>
          <cell r="AH4202">
            <v>0.97</v>
          </cell>
          <cell r="AI4202">
            <v>5</v>
          </cell>
          <cell r="AJ4202">
            <v>0</v>
          </cell>
          <cell r="AK4202">
            <v>1310700.0816000002</v>
          </cell>
          <cell r="AL4202">
            <v>2.0000000000000018E-2</v>
          </cell>
          <cell r="AM4202">
            <v>65371.537427821211</v>
          </cell>
          <cell r="AN4202">
            <v>1281.7948515259122</v>
          </cell>
          <cell r="AO4202">
            <v>8.2308320000001878E-3</v>
          </cell>
          <cell r="AQ4202">
            <v>565000.15999999992</v>
          </cell>
          <cell r="AR4202">
            <v>5500000</v>
          </cell>
          <cell r="AS4202">
            <v>0.14000000000000001</v>
          </cell>
          <cell r="AT4202">
            <v>1</v>
          </cell>
          <cell r="AU4202">
            <v>0</v>
          </cell>
          <cell r="AV4202">
            <v>1310700.0816000002</v>
          </cell>
          <cell r="AW4202">
            <v>65371.537427821211</v>
          </cell>
          <cell r="AX4202">
            <v>2.0000000000000018E-2</v>
          </cell>
          <cell r="AY4202">
            <v>1281.7948515259122</v>
          </cell>
          <cell r="AZ4202" t="str">
            <v>Target Bonus</v>
          </cell>
          <cell r="BA4202" t="str">
            <v>Target BonusEligible</v>
          </cell>
          <cell r="BB4202" t="str">
            <v>Target BonusMexico</v>
          </cell>
          <cell r="BC4202" t="str">
            <v xml:space="preserve">Target BonusMexico </v>
          </cell>
          <cell r="BD4202" t="str">
            <v>T41</v>
          </cell>
          <cell r="BF4202">
            <v>107083.34000000001</v>
          </cell>
          <cell r="BG4202">
            <v>110000</v>
          </cell>
          <cell r="BH4202">
            <v>3</v>
          </cell>
          <cell r="BJ4202">
            <v>117000</v>
          </cell>
          <cell r="BK4202">
            <v>117000</v>
          </cell>
          <cell r="BL4202">
            <v>128700.00000000001</v>
          </cell>
        </row>
        <row r="4203">
          <cell r="B4203">
            <v>7830</v>
          </cell>
          <cell r="C4203">
            <v>6734</v>
          </cell>
          <cell r="E4203" t="str">
            <v>Shafi Ahmed</v>
          </cell>
          <cell r="F4203" t="str">
            <v>Advanced Technical Account Manager</v>
          </cell>
          <cell r="G4203" t="str">
            <v>Employee</v>
          </cell>
          <cell r="H4203" t="str">
            <v>Professional Services</v>
          </cell>
          <cell r="I4203" t="str">
            <v>KANATA (OTTAWA), CANADA</v>
          </cell>
          <cell r="J4203" t="str">
            <v>Canada</v>
          </cell>
          <cell r="K4203">
            <v>37648</v>
          </cell>
          <cell r="L4203" t="str">
            <v>WH</v>
          </cell>
          <cell r="M4203" t="str">
            <v>T41P</v>
          </cell>
          <cell r="N4203" t="str">
            <v>T</v>
          </cell>
          <cell r="O4203" t="str">
            <v>4</v>
          </cell>
          <cell r="P4203" t="str">
            <v>Regular</v>
          </cell>
          <cell r="Q4203" t="str"/>
          <cell r="S4203">
            <v>1</v>
          </cell>
          <cell r="U4203" t="str">
            <v>CAD</v>
          </cell>
          <cell r="V4203" t="str">
            <v>Professional Services</v>
          </cell>
          <cell r="W4203" t="str">
            <v>Sharon Schusheim</v>
          </cell>
          <cell r="Y4203" t="str">
            <v>Eligible</v>
          </cell>
          <cell r="Z4203">
            <v>121500.08</v>
          </cell>
          <cell r="AA4203">
            <v>95517.861655847126</v>
          </cell>
          <cell r="AB4203">
            <v>121500.08</v>
          </cell>
          <cell r="AC4203">
            <v>95517.861655847126</v>
          </cell>
          <cell r="AD4203">
            <v>4</v>
          </cell>
          <cell r="AE4203" t="str">
            <v>T41</v>
          </cell>
          <cell r="AF4203">
            <v>90000</v>
          </cell>
          <cell r="AG4203">
            <v>140000</v>
          </cell>
          <cell r="AH4203">
            <v>0.63</v>
          </cell>
          <cell r="AI4203">
            <v>3</v>
          </cell>
          <cell r="AJ4203">
            <v>0</v>
          </cell>
          <cell r="AK4203">
            <v>126360.08320000001</v>
          </cell>
          <cell r="AL4203">
            <v>4.0000000000000036E-2</v>
          </cell>
          <cell r="AM4203">
            <v>99338.576122081009</v>
          </cell>
          <cell r="AN4203">
            <v>3820.7144662338833</v>
          </cell>
          <cell r="AO4203">
            <v>-9.7427977142857114E-2</v>
          </cell>
          <cell r="AQ4203">
            <v>41600.14</v>
          </cell>
          <cell r="AR4203">
            <v>412000.4</v>
          </cell>
          <cell r="AS4203">
            <v>0.21</v>
          </cell>
          <cell r="AT4203">
            <v>1</v>
          </cell>
          <cell r="AU4203">
            <v>0</v>
          </cell>
          <cell r="AV4203">
            <v>126360.08320000001</v>
          </cell>
          <cell r="AW4203">
            <v>99338.576122081009</v>
          </cell>
          <cell r="AX4203">
            <v>4.0000000000000036E-2</v>
          </cell>
          <cell r="AY4203">
            <v>3820.7144662338833</v>
          </cell>
          <cell r="AZ4203" t="str">
            <v>Target Bonus</v>
          </cell>
          <cell r="BA4203" t="str">
            <v>Target BonusEligible</v>
          </cell>
          <cell r="BB4203" t="str">
            <v>Target BonusCanada</v>
          </cell>
          <cell r="BC4203" t="str">
            <v xml:space="preserve">Target BonusCanada </v>
          </cell>
          <cell r="BD4203" t="str">
            <v>T41</v>
          </cell>
          <cell r="BF4203">
            <v>10125.006666666666</v>
          </cell>
          <cell r="BG4203">
            <v>12000</v>
          </cell>
          <cell r="BH4203">
            <v>3</v>
          </cell>
          <cell r="BJ4203">
            <v>12500</v>
          </cell>
          <cell r="BK4203">
            <v>12500</v>
          </cell>
          <cell r="BL4203">
            <v>13750.000000000002</v>
          </cell>
        </row>
        <row r="4204">
          <cell r="B4204">
            <v>7832</v>
          </cell>
          <cell r="C4204">
            <v>6738</v>
          </cell>
          <cell r="E4204" t="str">
            <v>Mamun Nabi</v>
          </cell>
          <cell r="F4204" t="str">
            <v>Professional Services Consultant</v>
          </cell>
          <cell r="G4204" t="str">
            <v>Employee</v>
          </cell>
          <cell r="H4204" t="str">
            <v>Professional Services</v>
          </cell>
          <cell r="I4204" t="str">
            <v>KANATA (OTTAWA), CANADA</v>
          </cell>
          <cell r="J4204" t="str">
            <v>Canada</v>
          </cell>
          <cell r="K4204">
            <v>37998</v>
          </cell>
          <cell r="L4204" t="str">
            <v>WH</v>
          </cell>
          <cell r="M4204" t="str">
            <v>T41P</v>
          </cell>
          <cell r="N4204" t="str">
            <v>T</v>
          </cell>
          <cell r="O4204" t="str">
            <v>4</v>
          </cell>
          <cell r="P4204" t="str">
            <v>Regular</v>
          </cell>
          <cell r="Q4204" t="str"/>
          <cell r="S4204">
            <v>1</v>
          </cell>
          <cell r="U4204" t="str">
            <v>CAD</v>
          </cell>
          <cell r="V4204" t="str">
            <v>Professional Services</v>
          </cell>
          <cell r="W4204" t="str">
            <v>Sharon Schusheim</v>
          </cell>
          <cell r="Y4204" t="str">
            <v>Eligible</v>
          </cell>
          <cell r="Z4204">
            <v>129500.08</v>
          </cell>
          <cell r="AA4204">
            <v>101807.09943451177</v>
          </cell>
          <cell r="AB4204">
            <v>129500.08</v>
          </cell>
          <cell r="AC4204">
            <v>101807.09943451177</v>
          </cell>
          <cell r="AD4204">
            <v>4</v>
          </cell>
          <cell r="AE4204" t="str">
            <v>T41</v>
          </cell>
          <cell r="AF4204">
            <v>90000</v>
          </cell>
          <cell r="AG4204">
            <v>140000</v>
          </cell>
          <cell r="AH4204">
            <v>0.79</v>
          </cell>
          <cell r="AI4204">
            <v>4</v>
          </cell>
          <cell r="AJ4204">
            <v>0</v>
          </cell>
          <cell r="AK4204">
            <v>133385.08240000001</v>
          </cell>
          <cell r="AL4204">
            <v>3.0000000000000027E-2</v>
          </cell>
          <cell r="AM4204">
            <v>104861.31241754713</v>
          </cell>
          <cell r="AN4204">
            <v>3054.2129830353661</v>
          </cell>
          <cell r="AO4204">
            <v>-4.7249411428571308E-2</v>
          </cell>
          <cell r="AQ4204">
            <v>41600.14</v>
          </cell>
          <cell r="AR4204">
            <v>412000.4</v>
          </cell>
          <cell r="AS4204">
            <v>0.23</v>
          </cell>
          <cell r="AT4204">
            <v>1</v>
          </cell>
          <cell r="AU4204">
            <v>0</v>
          </cell>
          <cell r="AV4204">
            <v>133385.08240000001</v>
          </cell>
          <cell r="AW4204">
            <v>104861.31241754713</v>
          </cell>
          <cell r="AX4204">
            <v>3.0000000000000027E-2</v>
          </cell>
          <cell r="AY4204">
            <v>3054.2129830353661</v>
          </cell>
          <cell r="AZ4204" t="str">
            <v>Target Bonus</v>
          </cell>
          <cell r="BA4204" t="str">
            <v>Target BonusEligible</v>
          </cell>
          <cell r="BB4204" t="str">
            <v>Target BonusCanada</v>
          </cell>
          <cell r="BC4204" t="str">
            <v xml:space="preserve">Target BonusCanada </v>
          </cell>
          <cell r="BD4204" t="str">
            <v>T41</v>
          </cell>
          <cell r="BF4204">
            <v>10791.673333333334</v>
          </cell>
          <cell r="BG4204">
            <v>16500</v>
          </cell>
          <cell r="BH4204">
            <v>4</v>
          </cell>
          <cell r="BJ4204">
            <v>14500</v>
          </cell>
          <cell r="BK4204">
            <v>14500</v>
          </cell>
          <cell r="BL4204">
            <v>15950.000000000002</v>
          </cell>
        </row>
        <row r="4205">
          <cell r="B4205">
            <v>7866</v>
          </cell>
          <cell r="C4205">
            <v>6789</v>
          </cell>
          <cell r="E4205" t="str">
            <v>Mansour Eljallad</v>
          </cell>
          <cell r="F4205" t="str">
            <v>Team Manager, Advanced TAM</v>
          </cell>
          <cell r="G4205" t="str">
            <v>Employee</v>
          </cell>
          <cell r="H4205" t="str">
            <v>Professional Services</v>
          </cell>
          <cell r="I4205" t="str">
            <v>KANATA (OTTAWA), CANADA</v>
          </cell>
          <cell r="J4205" t="str">
            <v>Canada</v>
          </cell>
          <cell r="K4205">
            <v>39529</v>
          </cell>
          <cell r="L4205" t="str">
            <v>WH</v>
          </cell>
          <cell r="M4205" t="str">
            <v>T41M</v>
          </cell>
          <cell r="N4205" t="str">
            <v>T</v>
          </cell>
          <cell r="O4205" t="str">
            <v>4</v>
          </cell>
          <cell r="P4205" t="str">
            <v>Regular</v>
          </cell>
          <cell r="Q4205" t="str"/>
          <cell r="S4205">
            <v>1</v>
          </cell>
          <cell r="U4205" t="str">
            <v>CAD</v>
          </cell>
          <cell r="V4205" t="str">
            <v>Professional Services</v>
          </cell>
          <cell r="W4205" t="str">
            <v>Sharon Schusheim</v>
          </cell>
          <cell r="Y4205" t="str">
            <v>Eligible</v>
          </cell>
          <cell r="Z4205">
            <v>131000.08</v>
          </cell>
          <cell r="AA4205">
            <v>102986.33151801139</v>
          </cell>
          <cell r="AB4205">
            <v>131000.08</v>
          </cell>
          <cell r="AC4205">
            <v>102986.33151801139</v>
          </cell>
          <cell r="AD4205">
            <v>4</v>
          </cell>
          <cell r="AE4205" t="str">
            <v>T41</v>
          </cell>
          <cell r="AF4205">
            <v>95000</v>
          </cell>
          <cell r="AG4205">
            <v>145000</v>
          </cell>
          <cell r="AH4205">
            <v>0.72</v>
          </cell>
          <cell r="AI4205">
            <v>4</v>
          </cell>
          <cell r="AJ4205">
            <v>0</v>
          </cell>
          <cell r="AK4205">
            <v>134930.08240000001</v>
          </cell>
          <cell r="AL4205">
            <v>3.0000000000000027E-2</v>
          </cell>
          <cell r="AM4205">
            <v>106075.92146355174</v>
          </cell>
          <cell r="AN4205">
            <v>3089.589945540356</v>
          </cell>
          <cell r="AO4205">
            <v>-6.9447707586206775E-2</v>
          </cell>
          <cell r="AQ4205">
            <v>41600.14</v>
          </cell>
          <cell r="AR4205">
            <v>412000.4</v>
          </cell>
          <cell r="AS4205">
            <v>0.24</v>
          </cell>
          <cell r="AT4205">
            <v>1</v>
          </cell>
          <cell r="AU4205">
            <v>0</v>
          </cell>
          <cell r="AV4205">
            <v>134930.08240000001</v>
          </cell>
          <cell r="AW4205">
            <v>106075.92146355174</v>
          </cell>
          <cell r="AX4205">
            <v>3.0000000000000027E-2</v>
          </cell>
          <cell r="AY4205">
            <v>3089.589945540356</v>
          </cell>
          <cell r="AZ4205" t="str">
            <v>Target Bonus</v>
          </cell>
          <cell r="BA4205" t="str">
            <v>Target BonusEligible</v>
          </cell>
          <cell r="BB4205" t="str">
            <v>Target BonusCanada</v>
          </cell>
          <cell r="BC4205" t="str">
            <v xml:space="preserve">Target BonusCanada </v>
          </cell>
          <cell r="BD4205" t="str">
            <v>T41</v>
          </cell>
          <cell r="BF4205">
            <v>10916.673333333334</v>
          </cell>
          <cell r="BG4205">
            <v>14000</v>
          </cell>
          <cell r="BH4205">
            <v>5</v>
          </cell>
          <cell r="BJ4205">
            <v>12333</v>
          </cell>
          <cell r="BK4205">
            <v>12333</v>
          </cell>
          <cell r="BL4205">
            <v>13566.300000000001</v>
          </cell>
        </row>
        <row r="4206">
          <cell r="B4206">
            <v>10014</v>
          </cell>
          <cell r="C4206">
            <v>7199</v>
          </cell>
          <cell r="E4206" t="str">
            <v>Octavian Macovei</v>
          </cell>
          <cell r="F4206" t="str">
            <v>Advanced Technical Account Manager</v>
          </cell>
          <cell r="G4206" t="str">
            <v>Employee</v>
          </cell>
          <cell r="H4206" t="str">
            <v>Professional Services</v>
          </cell>
          <cell r="I4206" t="str">
            <v>KANATA (OTTAWA), CANADA</v>
          </cell>
          <cell r="J4206" t="str">
            <v>Canada</v>
          </cell>
          <cell r="K4206">
            <v>40969</v>
          </cell>
          <cell r="L4206" t="str">
            <v>WH</v>
          </cell>
          <cell r="M4206" t="str">
            <v>T41P</v>
          </cell>
          <cell r="N4206" t="str">
            <v>T</v>
          </cell>
          <cell r="O4206" t="str">
            <v>4</v>
          </cell>
          <cell r="P4206" t="str">
            <v>Regular</v>
          </cell>
          <cell r="Q4206" t="str"/>
          <cell r="S4206">
            <v>1</v>
          </cell>
          <cell r="U4206" t="str">
            <v>CAD</v>
          </cell>
          <cell r="V4206" t="str">
            <v>Professional Services</v>
          </cell>
          <cell r="W4206" t="str">
            <v>Sharon Schusheim</v>
          </cell>
          <cell r="Y4206" t="str">
            <v>Eligible</v>
          </cell>
          <cell r="Z4206">
            <v>100500.16</v>
          </cell>
          <cell r="AA4206">
            <v>79008.675379230219</v>
          </cell>
          <cell r="AB4206">
            <v>100500.16</v>
          </cell>
          <cell r="AC4206">
            <v>79008.675379230219</v>
          </cell>
          <cell r="AD4206">
            <v>4</v>
          </cell>
          <cell r="AE4206" t="str">
            <v>T41</v>
          </cell>
          <cell r="AF4206">
            <v>90000</v>
          </cell>
          <cell r="AG4206">
            <v>140000</v>
          </cell>
          <cell r="AH4206">
            <v>0.21</v>
          </cell>
          <cell r="AI4206">
            <v>2</v>
          </cell>
          <cell r="AJ4206">
            <v>0</v>
          </cell>
          <cell r="AK4206">
            <v>105525.16800000001</v>
          </cell>
          <cell r="AL4206">
            <v>5.0000000000000044E-2</v>
          </cell>
          <cell r="AM4206">
            <v>82959.109148191725</v>
          </cell>
          <cell r="AN4206">
            <v>3950.4337689615058</v>
          </cell>
          <cell r="AO4206">
            <v>-0.24624879999999993</v>
          </cell>
          <cell r="AQ4206">
            <v>41600.14</v>
          </cell>
          <cell r="AR4206">
            <v>412000.4</v>
          </cell>
          <cell r="AS4206">
            <v>0.15</v>
          </cell>
          <cell r="AT4206">
            <v>1</v>
          </cell>
          <cell r="AU4206">
            <v>0</v>
          </cell>
          <cell r="AV4206">
            <v>105525.16800000001</v>
          </cell>
          <cell r="AW4206">
            <v>82959.109148191725</v>
          </cell>
          <cell r="AX4206">
            <v>5.0000000000000044E-2</v>
          </cell>
          <cell r="AY4206">
            <v>3950.4337689615058</v>
          </cell>
          <cell r="AZ4206" t="str">
            <v>Target Bonus</v>
          </cell>
          <cell r="BA4206" t="str">
            <v>Target BonusEligible</v>
          </cell>
          <cell r="BB4206" t="str">
            <v>Target BonusCanada</v>
          </cell>
          <cell r="BC4206" t="str">
            <v xml:space="preserve">Target BonusCanada </v>
          </cell>
          <cell r="BD4206" t="str">
            <v>T41</v>
          </cell>
          <cell r="BF4206">
            <v>8375.0133333333342</v>
          </cell>
          <cell r="BG4206">
            <v>8200</v>
          </cell>
          <cell r="BH4206">
            <v>4</v>
          </cell>
          <cell r="BJ4206">
            <v>10000</v>
          </cell>
          <cell r="BK4206">
            <v>10000</v>
          </cell>
          <cell r="BL4206">
            <v>11000</v>
          </cell>
        </row>
        <row r="4207">
          <cell r="B4207">
            <v>10144</v>
          </cell>
          <cell r="C4207">
            <v>7236</v>
          </cell>
          <cell r="E4207" t="str">
            <v>Michael Thidavanh</v>
          </cell>
          <cell r="F4207" t="str">
            <v>Advanced Technical Account Manager</v>
          </cell>
          <cell r="G4207" t="str">
            <v>Employee</v>
          </cell>
          <cell r="H4207" t="str">
            <v>Professional Services</v>
          </cell>
          <cell r="I4207" t="str">
            <v>IRVING</v>
          </cell>
          <cell r="J4207" t="str">
            <v>United States</v>
          </cell>
          <cell r="K4207">
            <v>41037</v>
          </cell>
          <cell r="L4207" t="str">
            <v>WH</v>
          </cell>
          <cell r="M4207" t="str">
            <v>T41P</v>
          </cell>
          <cell r="N4207" t="str">
            <v>T</v>
          </cell>
          <cell r="O4207" t="str">
            <v>4</v>
          </cell>
          <cell r="P4207" t="str">
            <v>Regular</v>
          </cell>
          <cell r="S4207">
            <v>1</v>
          </cell>
          <cell r="U4207" t="str">
            <v>USD</v>
          </cell>
          <cell r="V4207" t="str">
            <v>Professional Services</v>
          </cell>
          <cell r="W4207" t="str">
            <v>Sharon Schusheim</v>
          </cell>
          <cell r="Y4207" t="str">
            <v>Eligible</v>
          </cell>
          <cell r="Z4207">
            <v>105000.16</v>
          </cell>
          <cell r="AA4207">
            <v>105000.16</v>
          </cell>
          <cell r="AB4207">
            <v>118000</v>
          </cell>
          <cell r="AC4207">
            <v>118000</v>
          </cell>
          <cell r="AD4207">
            <v>4</v>
          </cell>
          <cell r="AE4207" t="str">
            <v>T41</v>
          </cell>
          <cell r="AF4207">
            <v>90000</v>
          </cell>
          <cell r="AG4207">
            <v>145000</v>
          </cell>
          <cell r="AH4207">
            <v>0.5</v>
          </cell>
          <cell r="AI4207">
            <v>3</v>
          </cell>
          <cell r="AJ4207">
            <v>0</v>
          </cell>
          <cell r="AK4207">
            <v>118000</v>
          </cell>
          <cell r="AL4207">
            <v>0</v>
          </cell>
          <cell r="AM4207">
            <v>118000</v>
          </cell>
          <cell r="AN4207">
            <v>0</v>
          </cell>
          <cell r="AO4207">
            <v>-0.18620689655172418</v>
          </cell>
          <cell r="AP4207" t="str">
            <v>Already received an increase</v>
          </cell>
          <cell r="AQ4207">
            <v>41600.14</v>
          </cell>
          <cell r="AR4207">
            <v>550000.15999999992</v>
          </cell>
          <cell r="AS4207">
            <v>0.15</v>
          </cell>
          <cell r="AT4207">
            <v>1</v>
          </cell>
          <cell r="AU4207">
            <v>0</v>
          </cell>
          <cell r="AV4207">
            <v>118000</v>
          </cell>
          <cell r="AW4207">
            <v>118000</v>
          </cell>
          <cell r="AX4207">
            <v>0</v>
          </cell>
          <cell r="AY4207">
            <v>0</v>
          </cell>
          <cell r="AZ4207" t="str">
            <v>Target Bonus</v>
          </cell>
          <cell r="BA4207" t="str">
            <v>Target BonusEligible</v>
          </cell>
          <cell r="BB4207" t="str">
            <v>Target BonusUnited States</v>
          </cell>
          <cell r="BC4207" t="str">
            <v xml:space="preserve">Target BonusUnited States </v>
          </cell>
          <cell r="BD4207" t="str">
            <v>T41</v>
          </cell>
          <cell r="BF4207">
            <v>9833.3333333333339</v>
          </cell>
          <cell r="BG4207">
            <v>6500</v>
          </cell>
          <cell r="BH4207">
            <v>3</v>
          </cell>
          <cell r="BJ4207">
            <v>7736</v>
          </cell>
          <cell r="BK4207">
            <v>7736</v>
          </cell>
          <cell r="BL4207">
            <v>8509.6</v>
          </cell>
        </row>
        <row r="4208">
          <cell r="B4208">
            <v>9311</v>
          </cell>
          <cell r="C4208">
            <v>24014</v>
          </cell>
          <cell r="E4208" t="str">
            <v>Lari Luoma</v>
          </cell>
          <cell r="F4208" t="str">
            <v>Lead Consultant</v>
          </cell>
          <cell r="G4208" t="str">
            <v>Employee</v>
          </cell>
          <cell r="H4208" t="str">
            <v>Professional Services</v>
          </cell>
          <cell r="I4208" t="str">
            <v>BELLEVUE</v>
          </cell>
          <cell r="J4208" t="str">
            <v>United States</v>
          </cell>
          <cell r="K4208">
            <v>42629</v>
          </cell>
          <cell r="L4208" t="str">
            <v>WH</v>
          </cell>
          <cell r="M4208" t="str">
            <v>T41P</v>
          </cell>
          <cell r="N4208" t="str">
            <v>T</v>
          </cell>
          <cell r="O4208" t="str">
            <v>4</v>
          </cell>
          <cell r="P4208" t="str">
            <v>Regular</v>
          </cell>
          <cell r="Q4208" t="str"/>
          <cell r="S4208">
            <v>1</v>
          </cell>
          <cell r="U4208" t="str">
            <v>USD</v>
          </cell>
          <cell r="V4208" t="str">
            <v>Professional Services</v>
          </cell>
          <cell r="W4208" t="str">
            <v>Sharon Schusheim</v>
          </cell>
          <cell r="Y4208" t="str">
            <v>Eligible</v>
          </cell>
          <cell r="Z4208">
            <v>146000.07999999999</v>
          </cell>
          <cell r="AA4208">
            <v>146000.07999999999</v>
          </cell>
          <cell r="AB4208">
            <v>146000.07999999999</v>
          </cell>
          <cell r="AC4208">
            <v>146000.07999999999</v>
          </cell>
          <cell r="AD4208">
            <v>4</v>
          </cell>
          <cell r="AE4208" t="str">
            <v>T41</v>
          </cell>
          <cell r="AF4208">
            <v>120000</v>
          </cell>
          <cell r="AG4208">
            <v>180000</v>
          </cell>
          <cell r="AH4208">
            <v>0.43</v>
          </cell>
          <cell r="AI4208">
            <v>2</v>
          </cell>
          <cell r="AJ4208">
            <v>0</v>
          </cell>
          <cell r="AK4208">
            <v>153300.084</v>
          </cell>
          <cell r="AL4208">
            <v>5.0000000000000044E-2</v>
          </cell>
          <cell r="AM4208">
            <v>153300.084</v>
          </cell>
          <cell r="AN4208">
            <v>7300.0040000000154</v>
          </cell>
          <cell r="AO4208">
            <v>-0.14833286666666667</v>
          </cell>
          <cell r="AQ4208">
            <v>41600.14</v>
          </cell>
          <cell r="AR4208">
            <v>550000.15999999992</v>
          </cell>
          <cell r="AS4208">
            <v>0.2</v>
          </cell>
          <cell r="AT4208">
            <v>1</v>
          </cell>
          <cell r="AU4208">
            <v>0</v>
          </cell>
          <cell r="AV4208">
            <v>153300.084</v>
          </cell>
          <cell r="AW4208">
            <v>153300.084</v>
          </cell>
          <cell r="AX4208">
            <v>5.0000000000000044E-2</v>
          </cell>
          <cell r="AY4208">
            <v>7300.0040000000154</v>
          </cell>
          <cell r="AZ4208" t="str">
            <v>Target Bonus</v>
          </cell>
          <cell r="BA4208" t="str">
            <v>Target BonusEligible</v>
          </cell>
          <cell r="BB4208" t="str">
            <v>Target BonusUnited States</v>
          </cell>
          <cell r="BC4208" t="str">
            <v xml:space="preserve">Target BonusUnited States </v>
          </cell>
          <cell r="BD4208" t="str">
            <v>T41</v>
          </cell>
          <cell r="BF4208">
            <v>12166.673333333332</v>
          </cell>
          <cell r="BG4208">
            <v>15500</v>
          </cell>
          <cell r="BH4208">
            <v>5</v>
          </cell>
          <cell r="BJ4208">
            <v>14500</v>
          </cell>
          <cell r="BK4208">
            <v>14500</v>
          </cell>
          <cell r="BL4208">
            <v>15950.000000000002</v>
          </cell>
        </row>
        <row r="4209">
          <cell r="B4209">
            <v>12141</v>
          </cell>
          <cell r="C4209">
            <v>4869</v>
          </cell>
          <cell r="E4209" t="str">
            <v>Prakashbhai Patel</v>
          </cell>
          <cell r="F4209" t="str">
            <v>LCM Lead Engineer</v>
          </cell>
          <cell r="G4209" t="str">
            <v>Employee</v>
          </cell>
          <cell r="H4209" t="str">
            <v>Professional Services</v>
          </cell>
          <cell r="I4209" t="str">
            <v>IRVING</v>
          </cell>
          <cell r="J4209" t="str">
            <v>United States</v>
          </cell>
          <cell r="K4209">
            <v>41773</v>
          </cell>
          <cell r="L4209" t="str">
            <v>WH</v>
          </cell>
          <cell r="M4209" t="str">
            <v>T51P</v>
          </cell>
          <cell r="N4209" t="str">
            <v>T</v>
          </cell>
          <cell r="O4209" t="str">
            <v>5</v>
          </cell>
          <cell r="P4209" t="str">
            <v>Regular</v>
          </cell>
          <cell r="Q4209" t="str"/>
          <cell r="S4209">
            <v>1</v>
          </cell>
          <cell r="U4209" t="str">
            <v>USD</v>
          </cell>
          <cell r="V4209" t="str">
            <v>Professional Services</v>
          </cell>
          <cell r="W4209" t="str">
            <v>Sharon Schusheim</v>
          </cell>
          <cell r="Y4209" t="str">
            <v>Eligible</v>
          </cell>
          <cell r="Z4209">
            <v>77000.160000000003</v>
          </cell>
          <cell r="AA4209">
            <v>77000.160000000003</v>
          </cell>
          <cell r="AB4209">
            <v>77000.160000000003</v>
          </cell>
          <cell r="AC4209">
            <v>77000.160000000003</v>
          </cell>
          <cell r="AD4209">
            <v>3</v>
          </cell>
          <cell r="AE4209" t="str">
            <v>T51</v>
          </cell>
          <cell r="AF4209">
            <v>70000</v>
          </cell>
          <cell r="AG4209">
            <v>110000</v>
          </cell>
          <cell r="AH4209">
            <v>0.17</v>
          </cell>
          <cell r="AI4209">
            <v>2</v>
          </cell>
          <cell r="AJ4209">
            <v>0</v>
          </cell>
          <cell r="AK4209">
            <v>79310.164799999999</v>
          </cell>
          <cell r="AL4209">
            <v>3.0000000000000027E-2</v>
          </cell>
          <cell r="AM4209">
            <v>79310.164799999999</v>
          </cell>
          <cell r="AN4209">
            <v>2310.0047999999952</v>
          </cell>
          <cell r="AO4209">
            <v>-0.27899850181818187</v>
          </cell>
          <cell r="AQ4209">
            <v>41600.14</v>
          </cell>
          <cell r="AR4209">
            <v>550000.15999999992</v>
          </cell>
          <cell r="AS4209">
            <v>0.06</v>
          </cell>
          <cell r="AT4209">
            <v>1</v>
          </cell>
          <cell r="AU4209">
            <v>0</v>
          </cell>
          <cell r="AV4209">
            <v>79310.164799999999</v>
          </cell>
          <cell r="AW4209">
            <v>79310.164799999999</v>
          </cell>
          <cell r="AX4209">
            <v>3.0000000000000027E-2</v>
          </cell>
          <cell r="AY4209">
            <v>2310.0047999999952</v>
          </cell>
          <cell r="AZ4209" t="str">
            <v>Target Bonus</v>
          </cell>
          <cell r="BA4209" t="str">
            <v>Target BonusEligible</v>
          </cell>
          <cell r="BB4209" t="str">
            <v>Target BonusUnited States</v>
          </cell>
          <cell r="BC4209" t="str">
            <v xml:space="preserve">Target BonusUnited States </v>
          </cell>
          <cell r="BD4209" t="str">
            <v>T51</v>
          </cell>
          <cell r="BF4209">
            <v>6416.68</v>
          </cell>
          <cell r="BG4209">
            <v>3500</v>
          </cell>
          <cell r="BH4209">
            <v>2</v>
          </cell>
          <cell r="BJ4209">
            <v>5323</v>
          </cell>
          <cell r="BK4209">
            <v>5323</v>
          </cell>
          <cell r="BL4209">
            <v>5323</v>
          </cell>
        </row>
        <row r="4210">
          <cell r="B4210">
            <v>13608</v>
          </cell>
          <cell r="C4210">
            <v>8607</v>
          </cell>
          <cell r="E4210" t="str">
            <v>Kurt Gurbuz</v>
          </cell>
          <cell r="F4210" t="str">
            <v>Advanced Technical Account Manager</v>
          </cell>
          <cell r="G4210" t="str">
            <v>Employee</v>
          </cell>
          <cell r="H4210" t="str">
            <v>Professional Services</v>
          </cell>
          <cell r="I4210" t="str">
            <v>FLORIDA REMOTE OFFICE</v>
          </cell>
          <cell r="J4210" t="str">
            <v>United States</v>
          </cell>
          <cell r="K4210">
            <v>42150</v>
          </cell>
          <cell r="L4210" t="str">
            <v>WH</v>
          </cell>
          <cell r="M4210" t="str">
            <v>T51P</v>
          </cell>
          <cell r="N4210" t="str">
            <v>T</v>
          </cell>
          <cell r="O4210" t="str">
            <v>5</v>
          </cell>
          <cell r="P4210" t="str">
            <v>Regular</v>
          </cell>
          <cell r="S4210">
            <v>1</v>
          </cell>
          <cell r="U4210" t="str">
            <v>USD</v>
          </cell>
          <cell r="V4210" t="str">
            <v>Professional Services</v>
          </cell>
          <cell r="W4210" t="str">
            <v>Sharon Schusheim</v>
          </cell>
          <cell r="Y4210" t="str">
            <v>Eligible</v>
          </cell>
          <cell r="Z4210">
            <v>104000.16</v>
          </cell>
          <cell r="AA4210">
            <v>104000.16</v>
          </cell>
          <cell r="AB4210">
            <v>104000.16</v>
          </cell>
          <cell r="AC4210">
            <v>104000.16</v>
          </cell>
          <cell r="AD4210">
            <v>4</v>
          </cell>
          <cell r="AE4210" t="str">
            <v>T51</v>
          </cell>
          <cell r="AF4210">
            <v>85000</v>
          </cell>
          <cell r="AG4210">
            <v>150000</v>
          </cell>
          <cell r="AH4210">
            <v>0.28999999999999998</v>
          </cell>
          <cell r="AI4210">
            <v>2</v>
          </cell>
          <cell r="AJ4210">
            <v>0</v>
          </cell>
          <cell r="AK4210">
            <v>109200.16800000001</v>
          </cell>
          <cell r="AL4210">
            <v>5.0000000000000044E-2</v>
          </cell>
          <cell r="AM4210">
            <v>109200.16800000001</v>
          </cell>
          <cell r="AN4210">
            <v>5200.0080000000016</v>
          </cell>
          <cell r="AO4210">
            <v>-0.27199887999999994</v>
          </cell>
          <cell r="AQ4210">
            <v>41600.14</v>
          </cell>
          <cell r="AR4210">
            <v>550000.15999999992</v>
          </cell>
          <cell r="AS4210">
            <v>0.12</v>
          </cell>
          <cell r="AT4210">
            <v>1</v>
          </cell>
          <cell r="AU4210">
            <v>0</v>
          </cell>
          <cell r="AV4210">
            <v>109200.16800000001</v>
          </cell>
          <cell r="AW4210">
            <v>109200.16800000001</v>
          </cell>
          <cell r="AX4210">
            <v>5.0000000000000044E-2</v>
          </cell>
          <cell r="AY4210">
            <v>5200.0080000000016</v>
          </cell>
          <cell r="AZ4210" t="str">
            <v>Target Bonus</v>
          </cell>
          <cell r="BA4210" t="str">
            <v>Target BonusEligible</v>
          </cell>
          <cell r="BB4210" t="str">
            <v>Target BonusUnited States</v>
          </cell>
          <cell r="BC4210" t="str">
            <v xml:space="preserve">Target BonusUnited States </v>
          </cell>
          <cell r="BD4210" t="str">
            <v>T51</v>
          </cell>
          <cell r="BF4210">
            <v>8666.68</v>
          </cell>
          <cell r="BG4210">
            <v>8000</v>
          </cell>
          <cell r="BH4210">
            <v>3</v>
          </cell>
          <cell r="BJ4210">
            <v>9000</v>
          </cell>
          <cell r="BK4210">
            <v>9000</v>
          </cell>
          <cell r="BL4210">
            <v>9900</v>
          </cell>
        </row>
        <row r="4211">
          <cell r="B4211">
            <v>14400</v>
          </cell>
          <cell r="C4211">
            <v>9364</v>
          </cell>
          <cell r="E4211" t="str">
            <v>Angel Cazanas</v>
          </cell>
          <cell r="F4211" t="str">
            <v>Advanced Technical Account Manager</v>
          </cell>
          <cell r="G4211" t="str">
            <v>Employee</v>
          </cell>
          <cell r="H4211" t="str">
            <v>Professional Services</v>
          </cell>
          <cell r="I4211" t="str">
            <v>MEXICO REMOTE OFFICE</v>
          </cell>
          <cell r="J4211" t="str">
            <v>Mexico</v>
          </cell>
          <cell r="K4211">
            <v>42317</v>
          </cell>
          <cell r="L4211" t="str">
            <v>WH</v>
          </cell>
          <cell r="M4211" t="str">
            <v>T41P</v>
          </cell>
          <cell r="N4211" t="str">
            <v>T</v>
          </cell>
          <cell r="O4211" t="str">
            <v>4</v>
          </cell>
          <cell r="P4211" t="str">
            <v>Regular</v>
          </cell>
          <cell r="Q4211" t="str"/>
          <cell r="S4211">
            <v>1</v>
          </cell>
          <cell r="U4211" t="str">
            <v>MXN</v>
          </cell>
          <cell r="V4211" t="str">
            <v>Professional Services</v>
          </cell>
          <cell r="W4211" t="str">
            <v>Sharon Schusheim</v>
          </cell>
          <cell r="Y4211" t="str">
            <v>Eligible</v>
          </cell>
          <cell r="Z4211">
            <v>858000.08</v>
          </cell>
          <cell r="AA4211">
            <v>42792.996758133093</v>
          </cell>
          <cell r="AB4211">
            <v>858000.08</v>
          </cell>
          <cell r="AC4211">
            <v>42792.996758133093</v>
          </cell>
          <cell r="AD4211">
            <v>5</v>
          </cell>
          <cell r="AE4211" t="str">
            <v>T41</v>
          </cell>
          <cell r="AF4211">
            <v>750000</v>
          </cell>
          <cell r="AG4211">
            <v>1300000</v>
          </cell>
          <cell r="AH4211">
            <v>0.19</v>
          </cell>
          <cell r="AI4211">
            <v>2</v>
          </cell>
          <cell r="AJ4211">
            <v>0</v>
          </cell>
          <cell r="AK4211">
            <v>926640.08640000003</v>
          </cell>
          <cell r="AL4211">
            <v>8.0000000000000071E-2</v>
          </cell>
          <cell r="AM4211">
            <v>46216.436498783747</v>
          </cell>
          <cell r="AN4211">
            <v>3423.4397406506541</v>
          </cell>
          <cell r="AO4211">
            <v>-0.28719993353846152</v>
          </cell>
          <cell r="AQ4211">
            <v>565000.15999999992</v>
          </cell>
          <cell r="AR4211">
            <v>5500000</v>
          </cell>
          <cell r="AS4211">
            <v>0.05</v>
          </cell>
          <cell r="AT4211">
            <v>1</v>
          </cell>
          <cell r="AU4211">
            <v>0</v>
          </cell>
          <cell r="AV4211">
            <v>926640.08640000003</v>
          </cell>
          <cell r="AW4211">
            <v>46216.436498783747</v>
          </cell>
          <cell r="AX4211">
            <v>8.0000000000000071E-2</v>
          </cell>
          <cell r="AY4211">
            <v>3423.4397406506541</v>
          </cell>
          <cell r="AZ4211" t="str">
            <v>Target Bonus</v>
          </cell>
          <cell r="BA4211" t="str">
            <v>Target BonusEligible</v>
          </cell>
          <cell r="BB4211" t="str">
            <v>Target BonusMexico</v>
          </cell>
          <cell r="BC4211" t="str">
            <v xml:space="preserve">Target BonusMexico </v>
          </cell>
          <cell r="BD4211" t="str">
            <v>T41</v>
          </cell>
          <cell r="BF4211">
            <v>71500.006666666668</v>
          </cell>
          <cell r="BG4211">
            <v>93000</v>
          </cell>
          <cell r="BH4211">
            <v>5</v>
          </cell>
          <cell r="BJ4211">
            <v>80000</v>
          </cell>
          <cell r="BK4211">
            <v>80000</v>
          </cell>
          <cell r="BL4211">
            <v>100000</v>
          </cell>
        </row>
        <row r="4212">
          <cell r="B4212">
            <v>9908</v>
          </cell>
          <cell r="C4212">
            <v>7173</v>
          </cell>
          <cell r="E4212" t="str">
            <v>Daniel Cross</v>
          </cell>
          <cell r="F4212" t="str">
            <v>Team Manager, Advanced TAM</v>
          </cell>
          <cell r="G4212" t="str">
            <v>Employee</v>
          </cell>
          <cell r="H4212" t="str">
            <v>Professional Services</v>
          </cell>
          <cell r="I4212" t="str">
            <v>IRVING</v>
          </cell>
          <cell r="J4212" t="str">
            <v>United States</v>
          </cell>
          <cell r="K4212">
            <v>41946</v>
          </cell>
          <cell r="L4212" t="str">
            <v>WH</v>
          </cell>
          <cell r="M4212" t="str">
            <v>T41M</v>
          </cell>
          <cell r="N4212" t="str">
            <v>T</v>
          </cell>
          <cell r="O4212" t="str">
            <v>4</v>
          </cell>
          <cell r="P4212" t="str">
            <v>Regular</v>
          </cell>
          <cell r="Q4212" t="str"/>
          <cell r="S4212">
            <v>1</v>
          </cell>
          <cell r="U4212" t="str">
            <v>USD</v>
          </cell>
          <cell r="V4212" t="str">
            <v>Professional Services</v>
          </cell>
          <cell r="W4212" t="str">
            <v>Sharon Schusheim</v>
          </cell>
          <cell r="Y4212" t="str">
            <v>Eligible</v>
          </cell>
          <cell r="Z4212">
            <v>143500</v>
          </cell>
          <cell r="AA4212">
            <v>143500</v>
          </cell>
          <cell r="AB4212">
            <v>143500</v>
          </cell>
          <cell r="AC4212">
            <v>143500</v>
          </cell>
          <cell r="AD4212">
            <v>4</v>
          </cell>
          <cell r="AE4212" t="str">
            <v>T41</v>
          </cell>
          <cell r="AF4212">
            <v>100000</v>
          </cell>
          <cell r="AG4212">
            <v>160000</v>
          </cell>
          <cell r="AH4212">
            <v>0.72</v>
          </cell>
          <cell r="AI4212">
            <v>4</v>
          </cell>
          <cell r="AJ4212">
            <v>0</v>
          </cell>
          <cell r="AK4212">
            <v>147805</v>
          </cell>
          <cell r="AL4212">
            <v>3.0000000000000027E-2</v>
          </cell>
          <cell r="AM4212">
            <v>147805</v>
          </cell>
          <cell r="AN4212">
            <v>4305</v>
          </cell>
          <cell r="AO4212">
            <v>-7.6218750000000002E-2</v>
          </cell>
          <cell r="AQ4212">
            <v>41600.14</v>
          </cell>
          <cell r="AR4212">
            <v>550000.15999999992</v>
          </cell>
          <cell r="AS4212">
            <v>0.2</v>
          </cell>
          <cell r="AT4212">
            <v>1</v>
          </cell>
          <cell r="AU4212">
            <v>0</v>
          </cell>
          <cell r="AV4212">
            <v>147805</v>
          </cell>
          <cell r="AW4212">
            <v>147805</v>
          </cell>
          <cell r="AX4212">
            <v>3.0000000000000027E-2</v>
          </cell>
          <cell r="AY4212">
            <v>4305</v>
          </cell>
          <cell r="AZ4212" t="str">
            <v>Target Bonus</v>
          </cell>
          <cell r="BA4212" t="str">
            <v>Target BonusEligible</v>
          </cell>
          <cell r="BB4212" t="str">
            <v>Target BonusUnited States</v>
          </cell>
          <cell r="BC4212" t="str">
            <v xml:space="preserve">Target BonusUnited States </v>
          </cell>
          <cell r="BD4212" t="str">
            <v>T41</v>
          </cell>
          <cell r="BF4212">
            <v>11958.333333333334</v>
          </cell>
          <cell r="BG4212">
            <v>9500</v>
          </cell>
          <cell r="BH4212">
            <v>3</v>
          </cell>
          <cell r="BJ4212">
            <v>12128</v>
          </cell>
          <cell r="BK4212">
            <v>12128</v>
          </cell>
          <cell r="BL4212">
            <v>13340.800000000001</v>
          </cell>
        </row>
        <row r="4213">
          <cell r="B4213">
            <v>12491</v>
          </cell>
          <cell r="C4213">
            <v>7523</v>
          </cell>
          <cell r="E4213" t="str">
            <v>Michael Graham</v>
          </cell>
          <cell r="F4213" t="str">
            <v>Professional Services Consultant</v>
          </cell>
          <cell r="G4213" t="str">
            <v>Employee</v>
          </cell>
          <cell r="H4213" t="str">
            <v>Professional Services</v>
          </cell>
          <cell r="I4213" t="str">
            <v>FLORIDA REMOTE OFFICE</v>
          </cell>
          <cell r="J4213" t="str">
            <v>United States</v>
          </cell>
          <cell r="K4213">
            <v>41904</v>
          </cell>
          <cell r="L4213" t="str">
            <v>WH</v>
          </cell>
          <cell r="M4213" t="str">
            <v>T41P</v>
          </cell>
          <cell r="N4213" t="str">
            <v>T</v>
          </cell>
          <cell r="O4213" t="str">
            <v>4</v>
          </cell>
          <cell r="P4213" t="str">
            <v>Regular</v>
          </cell>
          <cell r="Q4213" t="str"/>
          <cell r="S4213">
            <v>1</v>
          </cell>
          <cell r="U4213" t="str">
            <v>USD</v>
          </cell>
          <cell r="V4213" t="str">
            <v>Professional Services</v>
          </cell>
          <cell r="W4213" t="str">
            <v>Sharon Schusheim</v>
          </cell>
          <cell r="Y4213" t="str">
            <v>Eligible</v>
          </cell>
          <cell r="Z4213">
            <v>147000.16</v>
          </cell>
          <cell r="AA4213">
            <v>147000.16</v>
          </cell>
          <cell r="AB4213">
            <v>147000.16</v>
          </cell>
          <cell r="AC4213">
            <v>147000.16</v>
          </cell>
          <cell r="AD4213">
            <v>5</v>
          </cell>
          <cell r="AE4213" t="str">
            <v>T41</v>
          </cell>
          <cell r="AF4213">
            <v>120000</v>
          </cell>
          <cell r="AG4213">
            <v>180000</v>
          </cell>
          <cell r="AH4213">
            <v>0.45</v>
          </cell>
          <cell r="AI4213">
            <v>3</v>
          </cell>
          <cell r="AJ4213">
            <v>0</v>
          </cell>
          <cell r="AK4213">
            <v>155820.16960000002</v>
          </cell>
          <cell r="AL4213">
            <v>6.0000000000000053E-2</v>
          </cell>
          <cell r="AM4213">
            <v>155820.16960000002</v>
          </cell>
          <cell r="AN4213">
            <v>8820.0096000000194</v>
          </cell>
          <cell r="AO4213">
            <v>-0.13433239111111095</v>
          </cell>
          <cell r="AQ4213">
            <v>41600.14</v>
          </cell>
          <cell r="AR4213">
            <v>550000.15999999992</v>
          </cell>
          <cell r="AS4213">
            <v>0.2</v>
          </cell>
          <cell r="AT4213">
            <v>1</v>
          </cell>
          <cell r="AU4213">
            <v>0</v>
          </cell>
          <cell r="AV4213">
            <v>155820.16960000002</v>
          </cell>
          <cell r="AW4213">
            <v>155820.16960000002</v>
          </cell>
          <cell r="AX4213">
            <v>6.0000000000000053E-2</v>
          </cell>
          <cell r="AY4213">
            <v>8820.0096000000194</v>
          </cell>
          <cell r="AZ4213" t="str">
            <v>Target Bonus</v>
          </cell>
          <cell r="BA4213" t="str">
            <v>Target BonusEligible</v>
          </cell>
          <cell r="BB4213" t="str">
            <v>Target BonusUnited States</v>
          </cell>
          <cell r="BC4213" t="str">
            <v xml:space="preserve">Target BonusUnited States </v>
          </cell>
          <cell r="BD4213" t="str">
            <v>T41</v>
          </cell>
          <cell r="BF4213">
            <v>12250.013333333334</v>
          </cell>
          <cell r="BG4213">
            <v>15000</v>
          </cell>
          <cell r="BH4213">
            <v>4</v>
          </cell>
          <cell r="BJ4213">
            <v>14500</v>
          </cell>
          <cell r="BK4213">
            <v>14500</v>
          </cell>
          <cell r="BL4213">
            <v>18125</v>
          </cell>
        </row>
        <row r="4214">
          <cell r="B4214">
            <v>11123</v>
          </cell>
          <cell r="C4214">
            <v>3467</v>
          </cell>
          <cell r="E4214" t="str">
            <v>Matthew Lobban</v>
          </cell>
          <cell r="F4214" t="str">
            <v>Advanced Technical Account Manager</v>
          </cell>
          <cell r="G4214" t="str">
            <v>Employee</v>
          </cell>
          <cell r="H4214" t="str">
            <v>Professional Services</v>
          </cell>
          <cell r="I4214" t="str">
            <v>IRVING</v>
          </cell>
          <cell r="J4214" t="str">
            <v>United States</v>
          </cell>
          <cell r="K4214">
            <v>41407</v>
          </cell>
          <cell r="L4214" t="str">
            <v>WH</v>
          </cell>
          <cell r="M4214" t="str">
            <v>T41P</v>
          </cell>
          <cell r="N4214" t="str">
            <v>T</v>
          </cell>
          <cell r="O4214" t="str">
            <v>4</v>
          </cell>
          <cell r="P4214" t="str">
            <v>Regular</v>
          </cell>
          <cell r="Q4214" t="str"/>
          <cell r="S4214">
            <v>1</v>
          </cell>
          <cell r="U4214" t="str">
            <v>USD</v>
          </cell>
          <cell r="V4214" t="str">
            <v>Professional Services</v>
          </cell>
          <cell r="W4214" t="str">
            <v>Sharon Schusheim</v>
          </cell>
          <cell r="Y4214" t="str">
            <v>Eligible</v>
          </cell>
          <cell r="Z4214">
            <v>137000.08000000002</v>
          </cell>
          <cell r="AA4214">
            <v>137000.08000000002</v>
          </cell>
          <cell r="AB4214">
            <v>137000.08000000002</v>
          </cell>
          <cell r="AC4214">
            <v>137000.08000000002</v>
          </cell>
          <cell r="AD4214">
            <v>4</v>
          </cell>
          <cell r="AE4214" t="str">
            <v>T41</v>
          </cell>
          <cell r="AF4214">
            <v>90000</v>
          </cell>
          <cell r="AG4214">
            <v>145000</v>
          </cell>
          <cell r="AH4214">
            <v>0.85</v>
          </cell>
          <cell r="AI4214">
            <v>5</v>
          </cell>
          <cell r="AJ4214">
            <v>0</v>
          </cell>
          <cell r="AK4214">
            <v>139740.0816</v>
          </cell>
          <cell r="AL4214">
            <v>2.0000000000000018E-2</v>
          </cell>
          <cell r="AM4214">
            <v>139740.0816</v>
          </cell>
          <cell r="AN4214">
            <v>2740.0015999999887</v>
          </cell>
          <cell r="AO4214">
            <v>-3.6275299310344788E-2</v>
          </cell>
          <cell r="AQ4214">
            <v>41600.14</v>
          </cell>
          <cell r="AR4214">
            <v>550000.15999999992</v>
          </cell>
          <cell r="AS4214">
            <v>0.18</v>
          </cell>
          <cell r="AT4214">
            <v>1</v>
          </cell>
          <cell r="AU4214">
            <v>0</v>
          </cell>
          <cell r="AV4214">
            <v>139740.0816</v>
          </cell>
          <cell r="AW4214">
            <v>139740.0816</v>
          </cell>
          <cell r="AX4214">
            <v>2.0000000000000018E-2</v>
          </cell>
          <cell r="AY4214">
            <v>2740.0015999999887</v>
          </cell>
          <cell r="AZ4214" t="str">
            <v>Target Bonus</v>
          </cell>
          <cell r="BA4214" t="str">
            <v>Target BonusEligible</v>
          </cell>
          <cell r="BB4214" t="str">
            <v>Target BonusUnited States</v>
          </cell>
          <cell r="BC4214" t="str">
            <v xml:space="preserve">Target BonusUnited States </v>
          </cell>
          <cell r="BD4214" t="str">
            <v>T41</v>
          </cell>
          <cell r="BF4214">
            <v>11416.673333333334</v>
          </cell>
          <cell r="BG4214">
            <v>12000</v>
          </cell>
          <cell r="BH4214">
            <v>4</v>
          </cell>
          <cell r="BJ4214">
            <v>13000</v>
          </cell>
          <cell r="BK4214">
            <v>13000</v>
          </cell>
          <cell r="BL4214">
            <v>14300.000000000002</v>
          </cell>
        </row>
        <row r="4215">
          <cell r="B4215">
            <v>21013</v>
          </cell>
          <cell r="C4215">
            <v>16100</v>
          </cell>
          <cell r="E4215" t="str">
            <v>Juan Mendez</v>
          </cell>
          <cell r="F4215" t="str">
            <v>Professional Services Consultant</v>
          </cell>
          <cell r="G4215" t="str">
            <v>Contractor</v>
          </cell>
          <cell r="H4215" t="str">
            <v>Professional Services</v>
          </cell>
          <cell r="I4215" t="str">
            <v>CHILE REMOTE OFFICE</v>
          </cell>
          <cell r="J4215" t="str">
            <v>Chile</v>
          </cell>
          <cell r="K4215">
            <v>43892</v>
          </cell>
          <cell r="L4215" t="str">
            <v>WH</v>
          </cell>
          <cell r="M4215" t="str">
            <v>T51P</v>
          </cell>
          <cell r="N4215" t="str">
            <v>T</v>
          </cell>
          <cell r="O4215" t="str">
            <v>5</v>
          </cell>
          <cell r="P4215" t="str">
            <v>Regular</v>
          </cell>
          <cell r="Q4215" t="str"/>
          <cell r="S4215">
            <v>1</v>
          </cell>
          <cell r="U4215" t="str">
            <v>CLP</v>
          </cell>
          <cell r="V4215" t="str">
            <v>Professional Services</v>
          </cell>
          <cell r="W4215" t="str">
            <v>Sharon Schusheim</v>
          </cell>
          <cell r="Y4215" t="str">
            <v>Eligible</v>
          </cell>
          <cell r="Z4215">
            <v>50050000.079999998</v>
          </cell>
          <cell r="AA4215">
            <v>68266.208880853563</v>
          </cell>
          <cell r="AB4215">
            <v>50050000.079999998</v>
          </cell>
          <cell r="AC4215">
            <v>68266.208880853563</v>
          </cell>
          <cell r="AD4215">
            <v>4</v>
          </cell>
          <cell r="AE4215" t="str">
            <v>T51</v>
          </cell>
          <cell r="AF4215">
            <v>30000000</v>
          </cell>
          <cell r="AG4215">
            <v>45000000</v>
          </cell>
          <cell r="AH4215">
            <v>1</v>
          </cell>
          <cell r="AI4215">
            <v>5</v>
          </cell>
          <cell r="AJ4215">
            <v>0</v>
          </cell>
          <cell r="AK4215">
            <v>50050000.079999998</v>
          </cell>
          <cell r="AL4215">
            <v>0</v>
          </cell>
          <cell r="AM4215">
            <v>68266.208880853563</v>
          </cell>
          <cell r="AN4215">
            <v>0</v>
          </cell>
          <cell r="AO4215">
            <v>0.11222222399999993</v>
          </cell>
          <cell r="AP4215" t="str">
            <v>Above Range</v>
          </cell>
          <cell r="AQ4215">
            <v>50050000.079999998</v>
          </cell>
          <cell r="AR4215">
            <v>134000000.08</v>
          </cell>
          <cell r="AS4215">
            <v>0</v>
          </cell>
          <cell r="AT4215">
            <v>1</v>
          </cell>
          <cell r="AU4215">
            <v>0</v>
          </cell>
          <cell r="AV4215">
            <v>50050000.079999998</v>
          </cell>
          <cell r="AW4215">
            <v>68266.208880853563</v>
          </cell>
          <cell r="AX4215">
            <v>0</v>
          </cell>
          <cell r="AY4215">
            <v>0</v>
          </cell>
          <cell r="AZ4215" t="str">
            <v>Target Bonus</v>
          </cell>
          <cell r="BA4215" t="str">
            <v>Target BonusEligible</v>
          </cell>
          <cell r="BB4215" t="str">
            <v>Target BonusChile</v>
          </cell>
          <cell r="BC4215" t="str">
            <v xml:space="preserve">Target BonusChile </v>
          </cell>
          <cell r="BD4215" t="str">
            <v>T51</v>
          </cell>
          <cell r="BF4215">
            <v>4170833.34</v>
          </cell>
          <cell r="BJ4215">
            <v>3900000</v>
          </cell>
          <cell r="BK4215">
            <v>3900000</v>
          </cell>
          <cell r="BL4215">
            <v>4290000</v>
          </cell>
        </row>
        <row r="4216">
          <cell r="B4216">
            <v>19717</v>
          </cell>
          <cell r="C4216">
            <v>14775</v>
          </cell>
          <cell r="E4216" t="str">
            <v>Helio Leite</v>
          </cell>
          <cell r="F4216" t="str">
            <v>Advanced Technical Account Manager</v>
          </cell>
          <cell r="G4216" t="str">
            <v>Employee</v>
          </cell>
          <cell r="H4216" t="str">
            <v>Professional Services</v>
          </cell>
          <cell r="I4216" t="str">
            <v>SAO PAULO</v>
          </cell>
          <cell r="J4216" t="str">
            <v>Brazil</v>
          </cell>
          <cell r="K4216">
            <v>43556</v>
          </cell>
          <cell r="L4216" t="str">
            <v>WH</v>
          </cell>
          <cell r="M4216" t="str">
            <v>T41P</v>
          </cell>
          <cell r="N4216" t="str">
            <v>T</v>
          </cell>
          <cell r="O4216" t="str">
            <v>4</v>
          </cell>
          <cell r="P4216" t="str">
            <v>Regular</v>
          </cell>
          <cell r="Q4216" t="str"/>
          <cell r="S4216">
            <v>1</v>
          </cell>
          <cell r="U4216" t="str">
            <v>BRL</v>
          </cell>
          <cell r="V4216" t="str">
            <v>Professional Services</v>
          </cell>
          <cell r="W4216" t="str">
            <v>Sharon Schusheim</v>
          </cell>
          <cell r="Y4216" t="str">
            <v>Eligible</v>
          </cell>
          <cell r="Z4216">
            <v>221500.16</v>
          </cell>
          <cell r="AA4216">
            <v>41351.843028895411</v>
          </cell>
          <cell r="AB4216">
            <v>221500.16</v>
          </cell>
          <cell r="AC4216">
            <v>41351.843028895411</v>
          </cell>
          <cell r="AD4216">
            <v>4</v>
          </cell>
          <cell r="AE4216" t="str">
            <v>T41</v>
          </cell>
          <cell r="AF4216">
            <v>200000</v>
          </cell>
          <cell r="AG4216">
            <v>300000</v>
          </cell>
          <cell r="AH4216">
            <v>0.21</v>
          </cell>
          <cell r="AI4216">
            <v>2</v>
          </cell>
          <cell r="AJ4216">
            <v>0</v>
          </cell>
          <cell r="AK4216">
            <v>232575.16800000001</v>
          </cell>
          <cell r="AL4216">
            <v>5.0000000000000044E-2</v>
          </cell>
          <cell r="AM4216">
            <v>43419.435180340181</v>
          </cell>
          <cell r="AN4216">
            <v>2067.5921514447691</v>
          </cell>
          <cell r="AO4216">
            <v>-0.22474943999999997</v>
          </cell>
          <cell r="AQ4216">
            <v>115000.08</v>
          </cell>
          <cell r="AR4216">
            <v>845000.15999999992</v>
          </cell>
          <cell r="AS4216">
            <v>0.14000000000000001</v>
          </cell>
          <cell r="AT4216">
            <v>1</v>
          </cell>
          <cell r="AU4216">
            <v>0</v>
          </cell>
          <cell r="AV4216">
            <v>232575.16800000001</v>
          </cell>
          <cell r="AW4216">
            <v>43419.435180340181</v>
          </cell>
          <cell r="AX4216">
            <v>5.0000000000000044E-2</v>
          </cell>
          <cell r="AY4216">
            <v>2067.5921514447691</v>
          </cell>
          <cell r="AZ4216" t="str">
            <v>Target Bonus</v>
          </cell>
          <cell r="BA4216" t="str">
            <v>Target BonusEligible</v>
          </cell>
          <cell r="BB4216" t="str">
            <v>Target BonusBrazil</v>
          </cell>
          <cell r="BC4216" t="str">
            <v xml:space="preserve">Target BonusBrazil </v>
          </cell>
          <cell r="BD4216" t="str">
            <v>T41</v>
          </cell>
          <cell r="BF4216">
            <v>18458.346666666668</v>
          </cell>
          <cell r="BG4216">
            <v>24772.60273972603</v>
          </cell>
          <cell r="BH4216">
            <v>4</v>
          </cell>
          <cell r="BJ4216">
            <v>30500</v>
          </cell>
          <cell r="BK4216">
            <v>30500</v>
          </cell>
          <cell r="BL4216">
            <v>33550</v>
          </cell>
        </row>
        <row r="4217">
          <cell r="B4217">
            <v>21155</v>
          </cell>
          <cell r="C4217">
            <v>16242</v>
          </cell>
          <cell r="E4217" t="str">
            <v>Jesus Gonzalez</v>
          </cell>
          <cell r="F4217" t="str">
            <v>Professional Services Consultant</v>
          </cell>
          <cell r="G4217" t="str">
            <v>Employee</v>
          </cell>
          <cell r="H4217" t="str">
            <v>Professional Services</v>
          </cell>
          <cell r="I4217" t="str">
            <v>MEXICO REMOTE OFFICE</v>
          </cell>
          <cell r="J4217" t="str">
            <v>Mexico</v>
          </cell>
          <cell r="K4217">
            <v>43927</v>
          </cell>
          <cell r="L4217" t="str">
            <v>WH</v>
          </cell>
          <cell r="M4217" t="str">
            <v>T51P</v>
          </cell>
          <cell r="N4217" t="str">
            <v>T</v>
          </cell>
          <cell r="O4217" t="str">
            <v>5</v>
          </cell>
          <cell r="P4217" t="str">
            <v>Regular</v>
          </cell>
          <cell r="Q4217" t="str"/>
          <cell r="S4217">
            <v>1</v>
          </cell>
          <cell r="U4217" t="str">
            <v>MXN</v>
          </cell>
          <cell r="V4217" t="str">
            <v>Professional Services</v>
          </cell>
          <cell r="W4217" t="str">
            <v>Sharon Schusheim</v>
          </cell>
          <cell r="Y4217" t="str">
            <v>Eligible</v>
          </cell>
          <cell r="Z4217">
            <v>679000</v>
          </cell>
          <cell r="AA4217">
            <v>33865.317120684151</v>
          </cell>
          <cell r="AB4217">
            <v>679000</v>
          </cell>
          <cell r="AC4217">
            <v>33865.317120684151</v>
          </cell>
          <cell r="AD4217">
            <v>4</v>
          </cell>
          <cell r="AE4217" t="str">
            <v>T51</v>
          </cell>
          <cell r="AF4217">
            <v>500000</v>
          </cell>
          <cell r="AG4217">
            <v>830000</v>
          </cell>
          <cell r="AH4217">
            <v>0.54</v>
          </cell>
          <cell r="AI4217">
            <v>3</v>
          </cell>
          <cell r="AJ4217">
            <v>0</v>
          </cell>
          <cell r="AK4217">
            <v>706160</v>
          </cell>
          <cell r="AL4217">
            <v>4.0000000000000036E-2</v>
          </cell>
          <cell r="AM4217">
            <v>35219.929805511521</v>
          </cell>
          <cell r="AN4217">
            <v>1354.6126848273707</v>
          </cell>
          <cell r="AO4217">
            <v>-0.14920481927710838</v>
          </cell>
          <cell r="AQ4217">
            <v>565000.15999999992</v>
          </cell>
          <cell r="AR4217">
            <v>5500000</v>
          </cell>
          <cell r="AS4217">
            <v>0.02</v>
          </cell>
          <cell r="AT4217">
            <v>1</v>
          </cell>
          <cell r="AU4217">
            <v>0</v>
          </cell>
          <cell r="AV4217">
            <v>706160</v>
          </cell>
          <cell r="AW4217">
            <v>35219.929805511521</v>
          </cell>
          <cell r="AX4217">
            <v>4.0000000000000036E-2</v>
          </cell>
          <cell r="AY4217">
            <v>1354.6126848273707</v>
          </cell>
          <cell r="AZ4217" t="str">
            <v>Target Bonus</v>
          </cell>
          <cell r="BA4217" t="str">
            <v>Target BonusEligible</v>
          </cell>
          <cell r="BB4217" t="str">
            <v>Target BonusMexico</v>
          </cell>
          <cell r="BC4217" t="str">
            <v xml:space="preserve">Target BonusMexico </v>
          </cell>
          <cell r="BD4217" t="str">
            <v>T51</v>
          </cell>
          <cell r="BF4217">
            <v>56583.333333333336</v>
          </cell>
          <cell r="BJ4217">
            <v>97000</v>
          </cell>
          <cell r="BK4217">
            <v>97000</v>
          </cell>
          <cell r="BL4217">
            <v>106700.00000000001</v>
          </cell>
        </row>
        <row r="4218">
          <cell r="B4218">
            <v>21523</v>
          </cell>
          <cell r="C4218">
            <v>16610</v>
          </cell>
          <cell r="E4218" t="str">
            <v>Jonathan Villa Montalvo</v>
          </cell>
          <cell r="F4218" t="str">
            <v>Professional Services Consultant</v>
          </cell>
          <cell r="G4218" t="str">
            <v>Contractor</v>
          </cell>
          <cell r="H4218" t="str">
            <v>Professional Services</v>
          </cell>
          <cell r="I4218" t="str">
            <v>ECUADOR REMOTE OFFICE</v>
          </cell>
          <cell r="J4218" t="str">
            <v>Ecuador</v>
          </cell>
          <cell r="K4218">
            <v>44075</v>
          </cell>
          <cell r="L4218" t="str">
            <v>WH</v>
          </cell>
          <cell r="M4218" t="str">
            <v>T51P</v>
          </cell>
          <cell r="N4218" t="str">
            <v>T</v>
          </cell>
          <cell r="O4218" t="str">
            <v>5</v>
          </cell>
          <cell r="P4218" t="str">
            <v>Regular</v>
          </cell>
          <cell r="Q4218" t="str"/>
          <cell r="S4218">
            <v>1</v>
          </cell>
          <cell r="U4218" t="str">
            <v>USD</v>
          </cell>
          <cell r="V4218" t="str">
            <v>Professional Services</v>
          </cell>
          <cell r="W4218" t="str">
            <v>Sharon Schusheim</v>
          </cell>
          <cell r="Y4218" t="str">
            <v>Eligible</v>
          </cell>
          <cell r="Z4218">
            <v>42000.08</v>
          </cell>
          <cell r="AA4218">
            <v>42000.08</v>
          </cell>
          <cell r="AB4218">
            <v>42000.08</v>
          </cell>
          <cell r="AC4218">
            <v>42000.08</v>
          </cell>
          <cell r="AD4218">
            <v>3</v>
          </cell>
          <cell r="AE4218" t="str">
            <v>T51</v>
          </cell>
          <cell r="AF4218">
            <v>40000</v>
          </cell>
          <cell r="AG4218">
            <v>60000</v>
          </cell>
          <cell r="AH4218">
            <v>0.1</v>
          </cell>
          <cell r="AI4218">
            <v>1</v>
          </cell>
          <cell r="AJ4218">
            <v>0</v>
          </cell>
          <cell r="AK4218">
            <v>43680.083200000001</v>
          </cell>
          <cell r="AL4218">
            <v>4.0000000000000036E-2</v>
          </cell>
          <cell r="AM4218">
            <v>43680.083200000001</v>
          </cell>
          <cell r="AN4218">
            <v>1680.0031999999992</v>
          </cell>
          <cell r="AO4218">
            <v>-0.27199861333333331</v>
          </cell>
          <cell r="AQ4218">
            <v>42000.08</v>
          </cell>
          <cell r="AR4218">
            <v>207500.08</v>
          </cell>
          <cell r="AS4218">
            <v>0</v>
          </cell>
          <cell r="AT4218">
            <v>1</v>
          </cell>
          <cell r="AU4218">
            <v>0</v>
          </cell>
          <cell r="AV4218">
            <v>43680.083200000001</v>
          </cell>
          <cell r="AW4218">
            <v>43680.083200000001</v>
          </cell>
          <cell r="AX4218">
            <v>4.0000000000000036E-2</v>
          </cell>
          <cell r="AY4218">
            <v>1680.0031999999992</v>
          </cell>
          <cell r="AZ4218" t="str">
            <v>Target Bonus</v>
          </cell>
          <cell r="BA4218" t="str">
            <v>Target BonusEligible</v>
          </cell>
          <cell r="BB4218" t="str">
            <v>Target BonusEcuador</v>
          </cell>
          <cell r="BC4218" t="str">
            <v xml:space="preserve">Target BonusEcuador </v>
          </cell>
          <cell r="BD4218" t="str">
            <v>T51</v>
          </cell>
          <cell r="BF4218">
            <v>3500.0066666666667</v>
          </cell>
          <cell r="BJ4218">
            <v>5000</v>
          </cell>
          <cell r="BK4218">
            <v>5000</v>
          </cell>
          <cell r="BL4218">
            <v>5000</v>
          </cell>
        </row>
        <row r="4219">
          <cell r="B4219">
            <v>5873</v>
          </cell>
          <cell r="C4219">
            <v>6207</v>
          </cell>
          <cell r="E4219" t="str">
            <v>Charles Singleton</v>
          </cell>
          <cell r="F4219" t="str">
            <v>Professional Services Consultant</v>
          </cell>
          <cell r="G4219" t="str">
            <v>Employee</v>
          </cell>
          <cell r="H4219" t="str">
            <v>Professional Services</v>
          </cell>
          <cell r="I4219" t="str">
            <v>OHIO REMOTE OFFICE</v>
          </cell>
          <cell r="J4219" t="str">
            <v>United States</v>
          </cell>
          <cell r="K4219">
            <v>43395</v>
          </cell>
          <cell r="L4219" t="str">
            <v>WH</v>
          </cell>
          <cell r="M4219" t="str">
            <v>T41P</v>
          </cell>
          <cell r="N4219" t="str">
            <v>T</v>
          </cell>
          <cell r="O4219" t="str">
            <v>4</v>
          </cell>
          <cell r="P4219" t="str">
            <v>Regular</v>
          </cell>
          <cell r="Q4219" t="str"/>
          <cell r="S4219">
            <v>1</v>
          </cell>
          <cell r="U4219" t="str">
            <v>USD</v>
          </cell>
          <cell r="V4219" t="str">
            <v>Professional Services</v>
          </cell>
          <cell r="W4219" t="str">
            <v>Sharon Schusheim</v>
          </cell>
          <cell r="Y4219" t="str">
            <v>Eligible</v>
          </cell>
          <cell r="Z4219">
            <v>114500</v>
          </cell>
          <cell r="AA4219">
            <v>114500</v>
          </cell>
          <cell r="AB4219">
            <v>114500</v>
          </cell>
          <cell r="AC4219">
            <v>114500</v>
          </cell>
          <cell r="AD4219">
            <v>4</v>
          </cell>
          <cell r="AE4219" t="str">
            <v>T41</v>
          </cell>
          <cell r="AF4219">
            <v>120000</v>
          </cell>
          <cell r="AG4219">
            <v>180000</v>
          </cell>
          <cell r="AH4219">
            <v>0</v>
          </cell>
          <cell r="AI4219">
            <v>1</v>
          </cell>
          <cell r="AJ4219">
            <v>0</v>
          </cell>
          <cell r="AK4219">
            <v>121370</v>
          </cell>
          <cell r="AL4219">
            <v>6.0000000000000053E-2</v>
          </cell>
          <cell r="AM4219">
            <v>121370</v>
          </cell>
          <cell r="AN4219">
            <v>6870</v>
          </cell>
          <cell r="AO4219">
            <v>-0.32572222222222225</v>
          </cell>
          <cell r="AQ4219">
            <v>41600.14</v>
          </cell>
          <cell r="AR4219">
            <v>550000.15999999992</v>
          </cell>
          <cell r="AS4219">
            <v>0.14000000000000001</v>
          </cell>
          <cell r="AT4219">
            <v>1</v>
          </cell>
          <cell r="AU4219">
            <v>0</v>
          </cell>
          <cell r="AV4219">
            <v>121370</v>
          </cell>
          <cell r="AW4219">
            <v>121370</v>
          </cell>
          <cell r="AX4219">
            <v>6.0000000000000053E-2</v>
          </cell>
          <cell r="AY4219">
            <v>6870</v>
          </cell>
          <cell r="AZ4219" t="str">
            <v>Target Bonus</v>
          </cell>
          <cell r="BA4219" t="str">
            <v>Target BonusEligible</v>
          </cell>
          <cell r="BB4219" t="str">
            <v>Target BonusUnited States</v>
          </cell>
          <cell r="BC4219" t="str">
            <v xml:space="preserve">Target BonusUnited States </v>
          </cell>
          <cell r="BD4219" t="str">
            <v>T41</v>
          </cell>
          <cell r="BF4219">
            <v>9541.6666666666661</v>
          </cell>
          <cell r="BG4219">
            <v>5958.9041095890416</v>
          </cell>
          <cell r="BH4219">
            <v>3</v>
          </cell>
          <cell r="BJ4219">
            <v>6500</v>
          </cell>
          <cell r="BK4219">
            <v>6500</v>
          </cell>
          <cell r="BL4219">
            <v>7150.0000000000009</v>
          </cell>
        </row>
        <row r="4220">
          <cell r="B4220">
            <v>12359</v>
          </cell>
          <cell r="C4220">
            <v>7396</v>
          </cell>
          <cell r="E4220" t="str">
            <v>Kerim Koc</v>
          </cell>
          <cell r="F4220" t="str">
            <v>Lead Consultant</v>
          </cell>
          <cell r="G4220" t="str">
            <v>Employee</v>
          </cell>
          <cell r="H4220" t="str">
            <v>Professional Services</v>
          </cell>
          <cell r="I4220" t="str">
            <v>NEW JERSEY REMOTE OFFICE</v>
          </cell>
          <cell r="J4220" t="str">
            <v>United States</v>
          </cell>
          <cell r="K4220">
            <v>41841</v>
          </cell>
          <cell r="L4220" t="str">
            <v>WH</v>
          </cell>
          <cell r="M4220" t="str">
            <v>T41P</v>
          </cell>
          <cell r="N4220" t="str">
            <v>T</v>
          </cell>
          <cell r="O4220" t="str">
            <v>4</v>
          </cell>
          <cell r="P4220" t="str">
            <v>Regular</v>
          </cell>
          <cell r="Q4220" t="str"/>
          <cell r="S4220">
            <v>1</v>
          </cell>
          <cell r="U4220" t="str">
            <v>USD</v>
          </cell>
          <cell r="V4220" t="str">
            <v>Professional Services</v>
          </cell>
          <cell r="W4220" t="str">
            <v>Sharon Schusheim</v>
          </cell>
          <cell r="Y4220" t="str">
            <v>Eligible</v>
          </cell>
          <cell r="Z4220">
            <v>159500</v>
          </cell>
          <cell r="AA4220">
            <v>159500</v>
          </cell>
          <cell r="AB4220">
            <v>159500</v>
          </cell>
          <cell r="AC4220">
            <v>159500</v>
          </cell>
          <cell r="AD4220">
            <v>4</v>
          </cell>
          <cell r="AE4220" t="str">
            <v>T41</v>
          </cell>
          <cell r="AF4220">
            <v>120000</v>
          </cell>
          <cell r="AG4220">
            <v>180000</v>
          </cell>
          <cell r="AH4220">
            <v>0.65</v>
          </cell>
          <cell r="AI4220">
            <v>3</v>
          </cell>
          <cell r="AJ4220">
            <v>0</v>
          </cell>
          <cell r="AK4220">
            <v>165880</v>
          </cell>
          <cell r="AL4220">
            <v>4.0000000000000036E-2</v>
          </cell>
          <cell r="AM4220">
            <v>165880</v>
          </cell>
          <cell r="AN4220">
            <v>6380</v>
          </cell>
          <cell r="AO4220">
            <v>-7.8444444444444428E-2</v>
          </cell>
          <cell r="AQ4220">
            <v>41600.14</v>
          </cell>
          <cell r="AR4220">
            <v>550000.15999999992</v>
          </cell>
          <cell r="AS4220">
            <v>0.23</v>
          </cell>
          <cell r="AT4220">
            <v>1</v>
          </cell>
          <cell r="AU4220">
            <v>0</v>
          </cell>
          <cell r="AV4220">
            <v>165880</v>
          </cell>
          <cell r="AW4220">
            <v>165880</v>
          </cell>
          <cell r="AX4220">
            <v>4.0000000000000036E-2</v>
          </cell>
          <cell r="AY4220">
            <v>6380</v>
          </cell>
          <cell r="AZ4220" t="str">
            <v>Target Bonus</v>
          </cell>
          <cell r="BA4220" t="str">
            <v>Target BonusEligible</v>
          </cell>
          <cell r="BB4220" t="str">
            <v>Target BonusUnited States</v>
          </cell>
          <cell r="BC4220" t="str">
            <v xml:space="preserve">Target BonusUnited States </v>
          </cell>
          <cell r="BD4220" t="str">
            <v>T41</v>
          </cell>
          <cell r="BF4220">
            <v>13291.666666666666</v>
          </cell>
          <cell r="BG4220">
            <v>17500</v>
          </cell>
          <cell r="BH4220">
            <v>4</v>
          </cell>
          <cell r="BJ4220">
            <v>15500</v>
          </cell>
          <cell r="BK4220">
            <v>15500</v>
          </cell>
          <cell r="BL4220">
            <v>17050</v>
          </cell>
        </row>
        <row r="4221">
          <cell r="B4221">
            <v>14435</v>
          </cell>
          <cell r="C4221">
            <v>9399</v>
          </cell>
          <cell r="E4221" t="str">
            <v>Ryan Puckett</v>
          </cell>
          <cell r="F4221" t="str">
            <v>Professional Services Consultant</v>
          </cell>
          <cell r="G4221" t="str">
            <v>Employee</v>
          </cell>
          <cell r="H4221" t="str">
            <v>Professional Services</v>
          </cell>
          <cell r="I4221" t="str">
            <v>DENVER</v>
          </cell>
          <cell r="J4221" t="str">
            <v>United States</v>
          </cell>
          <cell r="K4221">
            <v>42324</v>
          </cell>
          <cell r="L4221" t="str">
            <v>WH</v>
          </cell>
          <cell r="M4221" t="str">
            <v>T41P</v>
          </cell>
          <cell r="N4221" t="str">
            <v>T</v>
          </cell>
          <cell r="O4221" t="str">
            <v>4</v>
          </cell>
          <cell r="P4221" t="str">
            <v>Regular</v>
          </cell>
          <cell r="Q4221" t="str"/>
          <cell r="S4221">
            <v>1</v>
          </cell>
          <cell r="U4221" t="str">
            <v>USD</v>
          </cell>
          <cell r="V4221" t="str">
            <v>Professional Services</v>
          </cell>
          <cell r="W4221" t="str">
            <v>Sharon Schusheim</v>
          </cell>
          <cell r="Y4221" t="str">
            <v>Eligible</v>
          </cell>
          <cell r="Z4221">
            <v>166500.16</v>
          </cell>
          <cell r="AA4221">
            <v>166500.16</v>
          </cell>
          <cell r="AB4221">
            <v>166500.16</v>
          </cell>
          <cell r="AC4221">
            <v>166500.16</v>
          </cell>
          <cell r="AD4221">
            <v>4</v>
          </cell>
          <cell r="AE4221" t="str">
            <v>T41</v>
          </cell>
          <cell r="AF4221">
            <v>120000</v>
          </cell>
          <cell r="AG4221">
            <v>180000</v>
          </cell>
          <cell r="AH4221">
            <v>0.77</v>
          </cell>
          <cell r="AI4221">
            <v>4</v>
          </cell>
          <cell r="AJ4221">
            <v>0</v>
          </cell>
          <cell r="AK4221">
            <v>171495.1648</v>
          </cell>
          <cell r="AL4221">
            <v>3.0000000000000027E-2</v>
          </cell>
          <cell r="AM4221">
            <v>171495.1648</v>
          </cell>
          <cell r="AN4221">
            <v>4995.0047999999952</v>
          </cell>
          <cell r="AO4221">
            <v>-4.7249084444444422E-2</v>
          </cell>
          <cell r="AQ4221">
            <v>41600.14</v>
          </cell>
          <cell r="AR4221">
            <v>550000.15999999992</v>
          </cell>
          <cell r="AS4221">
            <v>0.24</v>
          </cell>
          <cell r="AT4221">
            <v>1</v>
          </cell>
          <cell r="AU4221">
            <v>0</v>
          </cell>
          <cell r="AV4221">
            <v>171495.1648</v>
          </cell>
          <cell r="AW4221">
            <v>171495.1648</v>
          </cell>
          <cell r="AX4221">
            <v>3.0000000000000027E-2</v>
          </cell>
          <cell r="AY4221">
            <v>4995.0047999999952</v>
          </cell>
          <cell r="AZ4221" t="str">
            <v>Target Bonus</v>
          </cell>
          <cell r="BA4221" t="str">
            <v>Target BonusEligible</v>
          </cell>
          <cell r="BB4221" t="str">
            <v>Target BonusUnited States</v>
          </cell>
          <cell r="BC4221" t="str">
            <v xml:space="preserve">Target BonusUnited States </v>
          </cell>
          <cell r="BD4221" t="str">
            <v>T41</v>
          </cell>
          <cell r="BF4221">
            <v>13875.013333333334</v>
          </cell>
          <cell r="BG4221">
            <v>12000</v>
          </cell>
          <cell r="BH4221">
            <v>4</v>
          </cell>
          <cell r="BJ4221">
            <v>11500</v>
          </cell>
          <cell r="BK4221">
            <v>11500</v>
          </cell>
          <cell r="BL4221">
            <v>12650.000000000002</v>
          </cell>
        </row>
        <row r="4222">
          <cell r="B4222">
            <v>14096</v>
          </cell>
          <cell r="C4222">
            <v>9081</v>
          </cell>
          <cell r="E4222" t="str">
            <v>Jose Garza</v>
          </cell>
          <cell r="F4222" t="str">
            <v>Professional Services Consultant</v>
          </cell>
          <cell r="G4222" t="str">
            <v>Employee</v>
          </cell>
          <cell r="H4222" t="str">
            <v>Professional Services</v>
          </cell>
          <cell r="I4222" t="str">
            <v>IRVING</v>
          </cell>
          <cell r="J4222" t="str">
            <v>United States</v>
          </cell>
          <cell r="K4222">
            <v>42233</v>
          </cell>
          <cell r="L4222" t="str">
            <v>WH</v>
          </cell>
          <cell r="M4222" t="str">
            <v>T51P</v>
          </cell>
          <cell r="N4222" t="str">
            <v>T</v>
          </cell>
          <cell r="O4222" t="str">
            <v>5</v>
          </cell>
          <cell r="P4222" t="str">
            <v>Regular</v>
          </cell>
          <cell r="S4222">
            <v>1</v>
          </cell>
          <cell r="U4222" t="str">
            <v>USD</v>
          </cell>
          <cell r="V4222" t="str">
            <v>Professional Services</v>
          </cell>
          <cell r="W4222" t="str">
            <v>Sharon Schusheim</v>
          </cell>
          <cell r="Y4222" t="str">
            <v>Eligible</v>
          </cell>
          <cell r="Z4222">
            <v>85000</v>
          </cell>
          <cell r="AA4222">
            <v>85000</v>
          </cell>
          <cell r="AB4222">
            <v>85000</v>
          </cell>
          <cell r="AC4222">
            <v>85000</v>
          </cell>
          <cell r="AD4222">
            <v>4</v>
          </cell>
          <cell r="AE4222" t="str">
            <v>T51</v>
          </cell>
          <cell r="AF4222">
            <v>70000</v>
          </cell>
          <cell r="AG4222">
            <v>110000</v>
          </cell>
          <cell r="AH4222">
            <v>0.37</v>
          </cell>
          <cell r="AI4222">
            <v>2</v>
          </cell>
          <cell r="AJ4222">
            <v>0</v>
          </cell>
          <cell r="AK4222">
            <v>89250</v>
          </cell>
          <cell r="AL4222">
            <v>5.0000000000000044E-2</v>
          </cell>
          <cell r="AM4222">
            <v>89250</v>
          </cell>
          <cell r="AN4222">
            <v>4250</v>
          </cell>
          <cell r="AO4222">
            <v>-0.1886363636363636</v>
          </cell>
          <cell r="AQ4222">
            <v>41600.14</v>
          </cell>
          <cell r="AR4222">
            <v>550000.15999999992</v>
          </cell>
          <cell r="AS4222">
            <v>0.08</v>
          </cell>
          <cell r="AT4222">
            <v>1</v>
          </cell>
          <cell r="AU4222">
            <v>0</v>
          </cell>
          <cell r="AV4222">
            <v>89250</v>
          </cell>
          <cell r="AW4222">
            <v>89250</v>
          </cell>
          <cell r="AX4222">
            <v>5.0000000000000044E-2</v>
          </cell>
          <cell r="AY4222">
            <v>4250</v>
          </cell>
          <cell r="AZ4222" t="str">
            <v>Target Bonus</v>
          </cell>
          <cell r="BA4222" t="str">
            <v>Target BonusEligible</v>
          </cell>
          <cell r="BB4222" t="str">
            <v>Target BonusUnited States</v>
          </cell>
          <cell r="BC4222" t="str">
            <v xml:space="preserve">Target BonusUnited States </v>
          </cell>
          <cell r="BD4222" t="str">
            <v>T51</v>
          </cell>
          <cell r="BF4222">
            <v>7083.333333333333</v>
          </cell>
          <cell r="BG4222">
            <v>6200</v>
          </cell>
          <cell r="BH4222">
            <v>3</v>
          </cell>
          <cell r="BJ4222">
            <v>7000</v>
          </cell>
          <cell r="BK4222">
            <v>7000</v>
          </cell>
          <cell r="BL4222">
            <v>7700.0000000000009</v>
          </cell>
        </row>
        <row r="4223">
          <cell r="B4223">
            <v>11180</v>
          </cell>
          <cell r="C4223">
            <v>3930</v>
          </cell>
          <cell r="E4223" t="str">
            <v>Ramchand Somaya</v>
          </cell>
          <cell r="F4223" t="str">
            <v>Professional Services Consultant</v>
          </cell>
          <cell r="G4223" t="str">
            <v>Employee</v>
          </cell>
          <cell r="H4223" t="str">
            <v>Professional Services</v>
          </cell>
          <cell r="I4223" t="str">
            <v>IRVING</v>
          </cell>
          <cell r="J4223" t="str">
            <v>United States</v>
          </cell>
          <cell r="K4223">
            <v>42387</v>
          </cell>
          <cell r="L4223" t="str">
            <v>WH</v>
          </cell>
          <cell r="M4223" t="str">
            <v>T41P</v>
          </cell>
          <cell r="N4223" t="str">
            <v>T</v>
          </cell>
          <cell r="O4223" t="str">
            <v>4</v>
          </cell>
          <cell r="P4223" t="str">
            <v>Regular</v>
          </cell>
          <cell r="S4223">
            <v>1</v>
          </cell>
          <cell r="U4223" t="str">
            <v>USD</v>
          </cell>
          <cell r="V4223" t="str">
            <v>Professional Services</v>
          </cell>
          <cell r="W4223" t="str">
            <v>Sharon Schusheim</v>
          </cell>
          <cell r="Y4223" t="str">
            <v>Eligible</v>
          </cell>
          <cell r="Z4223">
            <v>115500.08</v>
          </cell>
          <cell r="AA4223">
            <v>115500.08</v>
          </cell>
          <cell r="AB4223">
            <v>115500.08</v>
          </cell>
          <cell r="AC4223">
            <v>115500.08</v>
          </cell>
          <cell r="AD4223">
            <v>4</v>
          </cell>
          <cell r="AE4223" t="str">
            <v>T41</v>
          </cell>
          <cell r="AF4223">
            <v>90000</v>
          </cell>
          <cell r="AG4223">
            <v>145000</v>
          </cell>
          <cell r="AH4223">
            <v>0.46</v>
          </cell>
          <cell r="AI4223">
            <v>3</v>
          </cell>
          <cell r="AJ4223">
            <v>0</v>
          </cell>
          <cell r="AK4223">
            <v>120120.08320000001</v>
          </cell>
          <cell r="AL4223">
            <v>4.0000000000000036E-2</v>
          </cell>
          <cell r="AM4223">
            <v>120120.08320000001</v>
          </cell>
          <cell r="AN4223">
            <v>4620.0032000000065</v>
          </cell>
          <cell r="AO4223">
            <v>-0.17158563310344821</v>
          </cell>
          <cell r="AQ4223">
            <v>41600.14</v>
          </cell>
          <cell r="AR4223">
            <v>550000.15999999992</v>
          </cell>
          <cell r="AS4223">
            <v>0.14000000000000001</v>
          </cell>
          <cell r="AT4223">
            <v>1</v>
          </cell>
          <cell r="AU4223">
            <v>0</v>
          </cell>
          <cell r="AV4223">
            <v>120120.08320000001</v>
          </cell>
          <cell r="AW4223">
            <v>120120.08320000001</v>
          </cell>
          <cell r="AX4223">
            <v>4.0000000000000036E-2</v>
          </cell>
          <cell r="AY4223">
            <v>4620.0032000000065</v>
          </cell>
          <cell r="AZ4223" t="str">
            <v>Target Bonus</v>
          </cell>
          <cell r="BA4223" t="str">
            <v>Target BonusEligible</v>
          </cell>
          <cell r="BB4223" t="str">
            <v>Target BonusUnited States</v>
          </cell>
          <cell r="BC4223" t="str">
            <v xml:space="preserve">Target BonusUnited States </v>
          </cell>
          <cell r="BD4223" t="str">
            <v>T41</v>
          </cell>
          <cell r="BF4223">
            <v>9625.0066666666662</v>
          </cell>
          <cell r="BG4223">
            <v>8500</v>
          </cell>
          <cell r="BH4223">
            <v>5</v>
          </cell>
          <cell r="BJ4223">
            <v>9500</v>
          </cell>
          <cell r="BK4223">
            <v>9500</v>
          </cell>
          <cell r="BL4223">
            <v>10450</v>
          </cell>
        </row>
        <row r="4224">
          <cell r="B4224">
            <v>12663</v>
          </cell>
          <cell r="C4224">
            <v>7684</v>
          </cell>
          <cell r="E4224" t="str">
            <v>Sebehat Gebremeskel</v>
          </cell>
          <cell r="F4224" t="str">
            <v>Professional Services Consultant</v>
          </cell>
          <cell r="G4224" t="str">
            <v>Employee</v>
          </cell>
          <cell r="H4224" t="str">
            <v>Professional Services</v>
          </cell>
          <cell r="I4224" t="str">
            <v>IRVING</v>
          </cell>
          <cell r="J4224" t="str">
            <v>United States</v>
          </cell>
          <cell r="K4224">
            <v>43367</v>
          </cell>
          <cell r="L4224" t="str">
            <v>WH</v>
          </cell>
          <cell r="M4224" t="str">
            <v>T41P</v>
          </cell>
          <cell r="N4224" t="str">
            <v>T</v>
          </cell>
          <cell r="O4224" t="str">
            <v>4</v>
          </cell>
          <cell r="P4224" t="str">
            <v>Regular</v>
          </cell>
          <cell r="S4224">
            <v>1</v>
          </cell>
          <cell r="U4224" t="str">
            <v>USD</v>
          </cell>
          <cell r="V4224" t="str">
            <v>Professional Services</v>
          </cell>
          <cell r="W4224" t="str">
            <v>Sharon Schusheim</v>
          </cell>
          <cell r="Y4224" t="str">
            <v>Eligible</v>
          </cell>
          <cell r="Z4224">
            <v>110000.08</v>
          </cell>
          <cell r="AA4224">
            <v>110000.08</v>
          </cell>
          <cell r="AB4224">
            <v>110000.08</v>
          </cell>
          <cell r="AC4224">
            <v>110000.08</v>
          </cell>
          <cell r="AD4224">
            <v>4</v>
          </cell>
          <cell r="AE4224" t="str">
            <v>T41</v>
          </cell>
          <cell r="AF4224">
            <v>90000</v>
          </cell>
          <cell r="AG4224">
            <v>145000</v>
          </cell>
          <cell r="AH4224">
            <v>0.36</v>
          </cell>
          <cell r="AI4224">
            <v>2</v>
          </cell>
          <cell r="AJ4224">
            <v>0</v>
          </cell>
          <cell r="AK4224">
            <v>115500.084</v>
          </cell>
          <cell r="AL4224">
            <v>5.0000000000000044E-2</v>
          </cell>
          <cell r="AM4224">
            <v>115500.084</v>
          </cell>
          <cell r="AN4224">
            <v>5500.0040000000008</v>
          </cell>
          <cell r="AO4224">
            <v>-0.20344769655172412</v>
          </cell>
          <cell r="AQ4224">
            <v>41600.14</v>
          </cell>
          <cell r="AR4224">
            <v>550000.15999999992</v>
          </cell>
          <cell r="AS4224">
            <v>0.13</v>
          </cell>
          <cell r="AT4224">
            <v>1</v>
          </cell>
          <cell r="AU4224">
            <v>0</v>
          </cell>
          <cell r="AV4224">
            <v>115500.084</v>
          </cell>
          <cell r="AW4224">
            <v>115500.084</v>
          </cell>
          <cell r="AX4224">
            <v>5.0000000000000044E-2</v>
          </cell>
          <cell r="AY4224">
            <v>5500.0040000000008</v>
          </cell>
          <cell r="AZ4224" t="str">
            <v>Target Bonus</v>
          </cell>
          <cell r="BA4224" t="str">
            <v>Target BonusEligible</v>
          </cell>
          <cell r="BB4224" t="str">
            <v>Target BonusUnited States</v>
          </cell>
          <cell r="BC4224" t="str">
            <v xml:space="preserve">Target BonusUnited States </v>
          </cell>
          <cell r="BD4224" t="str">
            <v>T41</v>
          </cell>
          <cell r="BF4224">
            <v>9166.6733333333341</v>
          </cell>
          <cell r="BG4224">
            <v>12000</v>
          </cell>
          <cell r="BH4224">
            <v>4</v>
          </cell>
          <cell r="BJ4224">
            <v>11500</v>
          </cell>
          <cell r="BK4224">
            <v>11500</v>
          </cell>
          <cell r="BL4224">
            <v>12650.000000000002</v>
          </cell>
        </row>
        <row r="4225">
          <cell r="B4225">
            <v>17293</v>
          </cell>
          <cell r="C4225">
            <v>12321</v>
          </cell>
          <cell r="E4225" t="str">
            <v>Christopher Plunkett</v>
          </cell>
          <cell r="F4225" t="str">
            <v>Professional Services Consultant</v>
          </cell>
          <cell r="G4225" t="str">
            <v>Employee</v>
          </cell>
          <cell r="H4225" t="str">
            <v>Professional Services</v>
          </cell>
          <cell r="I4225" t="str">
            <v>WASHINGTON REMOTE OFFICE</v>
          </cell>
          <cell r="J4225" t="str">
            <v>United States</v>
          </cell>
          <cell r="K4225">
            <v>43038</v>
          </cell>
          <cell r="L4225" t="str">
            <v>WH</v>
          </cell>
          <cell r="M4225" t="str">
            <v>T41P</v>
          </cell>
          <cell r="N4225" t="str">
            <v>T</v>
          </cell>
          <cell r="O4225" t="str">
            <v>4</v>
          </cell>
          <cell r="P4225" t="str">
            <v>Regular</v>
          </cell>
          <cell r="Q4225" t="str"/>
          <cell r="S4225">
            <v>1</v>
          </cell>
          <cell r="U4225" t="str">
            <v>USD</v>
          </cell>
          <cell r="V4225" t="str">
            <v>Professional Services</v>
          </cell>
          <cell r="W4225" t="str">
            <v>Sharon Schusheim</v>
          </cell>
          <cell r="Y4225" t="str">
            <v>Eligible</v>
          </cell>
          <cell r="Z4225">
            <v>118500</v>
          </cell>
          <cell r="AA4225">
            <v>118500</v>
          </cell>
          <cell r="AB4225">
            <v>118500</v>
          </cell>
          <cell r="AC4225">
            <v>118500</v>
          </cell>
          <cell r="AD4225">
            <v>3</v>
          </cell>
          <cell r="AE4225" t="str">
            <v>T41</v>
          </cell>
          <cell r="AF4225">
            <v>120000</v>
          </cell>
          <cell r="AG4225">
            <v>180000</v>
          </cell>
          <cell r="AH4225">
            <v>0</v>
          </cell>
          <cell r="AI4225">
            <v>1</v>
          </cell>
          <cell r="AJ4225">
            <v>0</v>
          </cell>
          <cell r="AK4225">
            <v>123240</v>
          </cell>
          <cell r="AL4225">
            <v>4.0000000000000036E-2</v>
          </cell>
          <cell r="AM4225">
            <v>123240</v>
          </cell>
          <cell r="AN4225">
            <v>4740</v>
          </cell>
          <cell r="AO4225">
            <v>-0.31533333333333335</v>
          </cell>
          <cell r="AQ4225">
            <v>41600.14</v>
          </cell>
          <cell r="AR4225">
            <v>550000.15999999992</v>
          </cell>
          <cell r="AS4225">
            <v>0.15</v>
          </cell>
          <cell r="AT4225">
            <v>1</v>
          </cell>
          <cell r="AU4225">
            <v>0</v>
          </cell>
          <cell r="AV4225">
            <v>123240</v>
          </cell>
          <cell r="AW4225">
            <v>123240</v>
          </cell>
          <cell r="AX4225">
            <v>4.0000000000000036E-2</v>
          </cell>
          <cell r="AY4225">
            <v>4740</v>
          </cell>
          <cell r="AZ4225" t="str">
            <v>Target Bonus</v>
          </cell>
          <cell r="BA4225" t="str">
            <v>Target BonusEligible</v>
          </cell>
          <cell r="BB4225" t="str">
            <v>Target BonusUnited States</v>
          </cell>
          <cell r="BC4225" t="str">
            <v xml:space="preserve">Target BonusUnited States </v>
          </cell>
          <cell r="BD4225" t="str">
            <v>T41</v>
          </cell>
          <cell r="BF4225">
            <v>9875</v>
          </cell>
          <cell r="BG4225">
            <v>5800</v>
          </cell>
          <cell r="BH4225">
            <v>3</v>
          </cell>
          <cell r="BJ4225">
            <v>6000</v>
          </cell>
          <cell r="BK4225">
            <v>6000</v>
          </cell>
          <cell r="BL4225">
            <v>6000</v>
          </cell>
        </row>
        <row r="4226">
          <cell r="B4226">
            <v>2894</v>
          </cell>
          <cell r="C4226">
            <v>5516</v>
          </cell>
          <cell r="E4226" t="str">
            <v>Kimberly Reed</v>
          </cell>
          <cell r="F4226" t="str">
            <v>Team Lead, LCM Operations</v>
          </cell>
          <cell r="G4226" t="str">
            <v>Employee</v>
          </cell>
          <cell r="H4226" t="str">
            <v>Professional Services</v>
          </cell>
          <cell r="I4226" t="str">
            <v>IRVING</v>
          </cell>
          <cell r="J4226" t="str">
            <v>United States</v>
          </cell>
          <cell r="K4226">
            <v>37452</v>
          </cell>
          <cell r="L4226" t="str">
            <v>WH</v>
          </cell>
          <cell r="M4226" t="str">
            <v>T41M</v>
          </cell>
          <cell r="N4226" t="str">
            <v>T</v>
          </cell>
          <cell r="O4226" t="str">
            <v>4</v>
          </cell>
          <cell r="P4226" t="str">
            <v>Regular</v>
          </cell>
          <cell r="Q4226" t="str"/>
          <cell r="S4226">
            <v>1</v>
          </cell>
          <cell r="U4226" t="str">
            <v>USD</v>
          </cell>
          <cell r="V4226" t="str">
            <v>Professional Services</v>
          </cell>
          <cell r="W4226" t="str">
            <v>Sharon Schusheim</v>
          </cell>
          <cell r="Y4226" t="str">
            <v>Eligible</v>
          </cell>
          <cell r="Z4226">
            <v>88500</v>
          </cell>
          <cell r="AA4226">
            <v>88500</v>
          </cell>
          <cell r="AB4226">
            <v>88500</v>
          </cell>
          <cell r="AC4226">
            <v>88500</v>
          </cell>
          <cell r="AD4226">
            <v>3</v>
          </cell>
          <cell r="AE4226" t="str">
            <v>T41</v>
          </cell>
          <cell r="AF4226">
            <v>100000</v>
          </cell>
          <cell r="AG4226">
            <v>160000</v>
          </cell>
          <cell r="AH4226">
            <v>0</v>
          </cell>
          <cell r="AI4226">
            <v>1</v>
          </cell>
          <cell r="AJ4226">
            <v>0</v>
          </cell>
          <cell r="AK4226">
            <v>92040</v>
          </cell>
          <cell r="AL4226">
            <v>4.0000000000000036E-2</v>
          </cell>
          <cell r="AM4226">
            <v>92040</v>
          </cell>
          <cell r="AN4226">
            <v>3540</v>
          </cell>
          <cell r="AO4226">
            <v>-0.42474999999999996</v>
          </cell>
          <cell r="AQ4226">
            <v>41600.14</v>
          </cell>
          <cell r="AR4226">
            <v>550000.15999999992</v>
          </cell>
          <cell r="AS4226">
            <v>0.09</v>
          </cell>
          <cell r="AT4226">
            <v>1</v>
          </cell>
          <cell r="AU4226">
            <v>0</v>
          </cell>
          <cell r="AV4226">
            <v>92040</v>
          </cell>
          <cell r="AW4226">
            <v>92040</v>
          </cell>
          <cell r="AX4226">
            <v>4.0000000000000036E-2</v>
          </cell>
          <cell r="AY4226">
            <v>3540</v>
          </cell>
          <cell r="AZ4226" t="str">
            <v>Target Bonus</v>
          </cell>
          <cell r="BA4226" t="str">
            <v>Target BonusEligible</v>
          </cell>
          <cell r="BB4226" t="str">
            <v>Target BonusUnited States</v>
          </cell>
          <cell r="BC4226" t="str">
            <v xml:space="preserve">Target BonusUnited States </v>
          </cell>
          <cell r="BD4226" t="str">
            <v>T41</v>
          </cell>
          <cell r="BF4226">
            <v>7375</v>
          </cell>
          <cell r="BG4226">
            <v>8010</v>
          </cell>
          <cell r="BH4226">
            <v>3</v>
          </cell>
          <cell r="BJ4226">
            <v>9600</v>
          </cell>
          <cell r="BK4226">
            <v>9600</v>
          </cell>
          <cell r="BL4226">
            <v>9600</v>
          </cell>
        </row>
        <row r="4227">
          <cell r="B4227">
            <v>12531</v>
          </cell>
          <cell r="C4227">
            <v>7562</v>
          </cell>
          <cell r="E4227" t="str">
            <v>Derik Titterington</v>
          </cell>
          <cell r="F4227" t="str">
            <v>Lifecycle Management Services Technician</v>
          </cell>
          <cell r="G4227" t="str">
            <v>Employee</v>
          </cell>
          <cell r="H4227" t="str">
            <v>Professional Services</v>
          </cell>
          <cell r="I4227" t="str">
            <v>IRVING</v>
          </cell>
          <cell r="J4227" t="str">
            <v>United States</v>
          </cell>
          <cell r="K4227">
            <v>42186</v>
          </cell>
          <cell r="L4227" t="str">
            <v>WH</v>
          </cell>
          <cell r="M4227" t="str">
            <v>T61P</v>
          </cell>
          <cell r="N4227" t="str">
            <v>T</v>
          </cell>
          <cell r="O4227" t="str">
            <v>6</v>
          </cell>
          <cell r="P4227" t="str">
            <v>Regular</v>
          </cell>
          <cell r="Q4227" t="str"/>
          <cell r="S4227">
            <v>1</v>
          </cell>
          <cell r="U4227" t="str">
            <v>USD</v>
          </cell>
          <cell r="V4227" t="str">
            <v>Professional Services</v>
          </cell>
          <cell r="W4227" t="str">
            <v>Sharon Schusheim</v>
          </cell>
          <cell r="Y4227" t="str">
            <v>Eligible</v>
          </cell>
          <cell r="Z4227">
            <v>50300</v>
          </cell>
          <cell r="AA4227">
            <v>50300</v>
          </cell>
          <cell r="AB4227">
            <v>50300</v>
          </cell>
          <cell r="AC4227">
            <v>50300</v>
          </cell>
          <cell r="AD4227">
            <v>4</v>
          </cell>
          <cell r="AE4227" t="str">
            <v>T61</v>
          </cell>
          <cell r="AF4227">
            <v>60000</v>
          </cell>
          <cell r="AG4227">
            <v>85000</v>
          </cell>
          <cell r="AH4227">
            <v>0</v>
          </cell>
          <cell r="AI4227">
            <v>1</v>
          </cell>
          <cell r="AJ4227">
            <v>0</v>
          </cell>
          <cell r="AK4227">
            <v>53318</v>
          </cell>
          <cell r="AL4227">
            <v>6.0000000000000053E-2</v>
          </cell>
          <cell r="AM4227">
            <v>53318</v>
          </cell>
          <cell r="AN4227">
            <v>3018</v>
          </cell>
          <cell r="AO4227">
            <v>-0.37272941176470586</v>
          </cell>
          <cell r="AQ4227">
            <v>41600.14</v>
          </cell>
          <cell r="AR4227">
            <v>550000.15999999992</v>
          </cell>
          <cell r="AS4227">
            <v>0.01</v>
          </cell>
          <cell r="AT4227">
            <v>1</v>
          </cell>
          <cell r="AU4227">
            <v>0</v>
          </cell>
          <cell r="AV4227">
            <v>53318</v>
          </cell>
          <cell r="AW4227">
            <v>53318</v>
          </cell>
          <cell r="AX4227">
            <v>6.0000000000000053E-2</v>
          </cell>
          <cell r="AY4227">
            <v>3018</v>
          </cell>
          <cell r="AZ4227" t="str">
            <v>Target Bonus</v>
          </cell>
          <cell r="BA4227" t="str">
            <v>Target BonusEligible</v>
          </cell>
          <cell r="BB4227" t="str">
            <v>Target BonusUnited States</v>
          </cell>
          <cell r="BC4227" t="str">
            <v xml:space="preserve">Target BonusUnited States </v>
          </cell>
          <cell r="BD4227" t="str">
            <v>T61</v>
          </cell>
          <cell r="BF4227">
            <v>4191.666666666667</v>
          </cell>
          <cell r="BG4227">
            <v>5000</v>
          </cell>
          <cell r="BH4227">
            <v>3</v>
          </cell>
          <cell r="BJ4227">
            <v>5000</v>
          </cell>
          <cell r="BK4227">
            <v>5000</v>
          </cell>
          <cell r="BL4227">
            <v>5500</v>
          </cell>
        </row>
        <row r="4228">
          <cell r="B4228">
            <v>6001</v>
          </cell>
          <cell r="C4228">
            <v>6240</v>
          </cell>
          <cell r="E4228" t="str">
            <v>Head of Professional Services, Short-Term Engagements, ATAM, LATAM &amp; LCMS</v>
          </cell>
          <cell r="F4228" t="str">
            <v>Head of Professional Services, Short-Term Engagements, ATAM, LATAM &amp; LCMS</v>
          </cell>
          <cell r="G4228" t="str">
            <v>Employee</v>
          </cell>
          <cell r="H4228" t="str">
            <v>Professional Services</v>
          </cell>
          <cell r="I4228" t="str">
            <v>IRVING</v>
          </cell>
          <cell r="J4228" t="str">
            <v>United States</v>
          </cell>
          <cell r="K4228">
            <v>38965</v>
          </cell>
          <cell r="L4228" t="str">
            <v>WH</v>
          </cell>
          <cell r="M4228" t="str">
            <v>T31M</v>
          </cell>
          <cell r="N4228" t="str">
            <v>T</v>
          </cell>
          <cell r="O4228" t="str">
            <v>3</v>
          </cell>
          <cell r="P4228" t="str">
            <v>Regular</v>
          </cell>
          <cell r="Q4228" t="str"/>
          <cell r="S4228">
            <v>1</v>
          </cell>
          <cell r="U4228" t="str">
            <v>USD</v>
          </cell>
          <cell r="V4228" t="str">
            <v>Professional Services</v>
          </cell>
          <cell r="W4228" t="str">
            <v>Sharon Schusheim</v>
          </cell>
          <cell r="Y4228" t="str">
            <v>Eligible</v>
          </cell>
          <cell r="Z4228">
            <v>171300.08</v>
          </cell>
          <cell r="AA4228">
            <v>171300.08</v>
          </cell>
          <cell r="AB4228">
            <v>171300.08</v>
          </cell>
          <cell r="AC4228">
            <v>171300.08</v>
          </cell>
          <cell r="AD4228">
            <v>3</v>
          </cell>
          <cell r="AE4228" t="str">
            <v>T31</v>
          </cell>
          <cell r="AF4228">
            <v>130000</v>
          </cell>
          <cell r="AG4228">
            <v>190000</v>
          </cell>
          <cell r="AH4228">
            <v>0.68</v>
          </cell>
          <cell r="AI4228">
            <v>3</v>
          </cell>
          <cell r="AJ4228">
            <v>0</v>
          </cell>
          <cell r="AK4228">
            <v>174726.08159999998</v>
          </cell>
          <cell r="AL4228">
            <v>2.0000000000000018E-2</v>
          </cell>
          <cell r="AM4228">
            <v>174726.08159999998</v>
          </cell>
          <cell r="AN4228">
            <v>3426.0015999999887</v>
          </cell>
          <cell r="AO4228">
            <v>-8.0389044210526395E-2</v>
          </cell>
          <cell r="AQ4228">
            <v>41600.14</v>
          </cell>
          <cell r="AR4228">
            <v>550000.15999999992</v>
          </cell>
          <cell r="AS4228">
            <v>0.25</v>
          </cell>
          <cell r="AT4228">
            <v>1</v>
          </cell>
          <cell r="AU4228">
            <v>0</v>
          </cell>
          <cell r="AV4228">
            <v>174726.08159999998</v>
          </cell>
          <cell r="AW4228">
            <v>174726.08159999998</v>
          </cell>
          <cell r="AX4228">
            <v>2.0000000000000018E-2</v>
          </cell>
          <cell r="AY4228">
            <v>3426.0015999999887</v>
          </cell>
          <cell r="AZ4228" t="str">
            <v>Target Bonus</v>
          </cell>
          <cell r="BA4228" t="str">
            <v>Target BonusEligible</v>
          </cell>
          <cell r="BB4228" t="str">
            <v>Target BonusUnited States</v>
          </cell>
          <cell r="BC4228" t="str">
            <v xml:space="preserve">Target BonusUnited States </v>
          </cell>
          <cell r="BD4228" t="str">
            <v>T31</v>
          </cell>
          <cell r="BF4228">
            <v>14275.006666666666</v>
          </cell>
          <cell r="BG4228">
            <v>30000</v>
          </cell>
          <cell r="BH4228">
            <v>3</v>
          </cell>
          <cell r="BJ4228">
            <v>24500</v>
          </cell>
          <cell r="BK4228">
            <v>24500</v>
          </cell>
          <cell r="BL4228">
            <v>24500</v>
          </cell>
        </row>
        <row r="4229">
          <cell r="B4229">
            <v>21496</v>
          </cell>
          <cell r="C4229">
            <v>16583</v>
          </cell>
          <cell r="E4229" t="str">
            <v>Misgana Seifu</v>
          </cell>
          <cell r="F4229" t="str">
            <v>Professional Services Consultant</v>
          </cell>
          <cell r="G4229" t="str">
            <v>Employee</v>
          </cell>
          <cell r="H4229" t="str">
            <v>Professional Services</v>
          </cell>
          <cell r="I4229" t="str">
            <v>TENNESSEE REMOTE OFFICE</v>
          </cell>
          <cell r="J4229" t="str">
            <v>United States</v>
          </cell>
          <cell r="K4229">
            <v>44053</v>
          </cell>
          <cell r="L4229" t="str">
            <v>WH</v>
          </cell>
          <cell r="M4229" t="str">
            <v>T41P</v>
          </cell>
          <cell r="N4229" t="str">
            <v>T</v>
          </cell>
          <cell r="O4229" t="str">
            <v>4</v>
          </cell>
          <cell r="P4229" t="str">
            <v>Regular</v>
          </cell>
          <cell r="Q4229" t="str"/>
          <cell r="R4229">
            <v>1</v>
          </cell>
          <cell r="U4229" t="str">
            <v>USD</v>
          </cell>
          <cell r="V4229" t="str">
            <v>Professional Services</v>
          </cell>
          <cell r="W4229" t="str">
            <v>Sharon Schusheim</v>
          </cell>
          <cell r="Y4229" t="str">
            <v>Eligible</v>
          </cell>
          <cell r="Z4229">
            <v>160000.07999999999</v>
          </cell>
          <cell r="AA4229">
            <v>160000.07999999999</v>
          </cell>
          <cell r="AB4229">
            <v>150000</v>
          </cell>
          <cell r="AC4229">
            <v>150000</v>
          </cell>
          <cell r="AD4229">
            <v>3</v>
          </cell>
          <cell r="AE4229" t="str">
            <v>T41</v>
          </cell>
          <cell r="AF4229">
            <v>120000</v>
          </cell>
          <cell r="AG4229">
            <v>180000</v>
          </cell>
          <cell r="AH4229">
            <v>0.5</v>
          </cell>
          <cell r="AI4229">
            <v>3</v>
          </cell>
          <cell r="AJ4229">
            <v>0</v>
          </cell>
          <cell r="AK4229">
            <v>150000</v>
          </cell>
          <cell r="AL4229">
            <v>0</v>
          </cell>
          <cell r="AM4229">
            <v>150000</v>
          </cell>
          <cell r="AN4229">
            <v>0</v>
          </cell>
          <cell r="AO4229">
            <v>-0.16666666666666663</v>
          </cell>
          <cell r="AQ4229">
            <v>41600.14</v>
          </cell>
          <cell r="AR4229">
            <v>550000.15999999992</v>
          </cell>
          <cell r="AS4229">
            <v>0.21</v>
          </cell>
          <cell r="AT4229">
            <v>1</v>
          </cell>
          <cell r="AU4229">
            <v>0</v>
          </cell>
          <cell r="AV4229">
            <v>150000</v>
          </cell>
          <cell r="AW4229">
            <v>150000</v>
          </cell>
          <cell r="AX4229">
            <v>0</v>
          </cell>
          <cell r="AY4229">
            <v>0</v>
          </cell>
          <cell r="AZ4229" t="str">
            <v>commission</v>
          </cell>
          <cell r="BA4229" t="str">
            <v>commissionEligible</v>
          </cell>
          <cell r="BB4229" t="str">
            <v>commissionUnited States</v>
          </cell>
          <cell r="BC4229" t="str">
            <v xml:space="preserve">commissionUnited States </v>
          </cell>
          <cell r="BD4229" t="str">
            <v>T41</v>
          </cell>
          <cell r="BF4229">
            <v>12500</v>
          </cell>
        </row>
        <row r="4230">
          <cell r="B4230">
            <v>10183</v>
          </cell>
          <cell r="C4230">
            <v>90067</v>
          </cell>
          <cell r="E4230" t="str">
            <v>Erik Lagzdins</v>
          </cell>
          <cell r="F4230" t="str">
            <v>Professional Services Consultant</v>
          </cell>
          <cell r="G4230" t="str">
            <v>Employee</v>
          </cell>
          <cell r="H4230" t="str">
            <v>Professional Services</v>
          </cell>
          <cell r="I4230" t="str">
            <v>KANATA (OTTAWA), CANADA</v>
          </cell>
          <cell r="J4230" t="str">
            <v>Canada</v>
          </cell>
          <cell r="K4230">
            <v>41548</v>
          </cell>
          <cell r="L4230" t="str">
            <v>WH</v>
          </cell>
          <cell r="M4230" t="str">
            <v>T41P</v>
          </cell>
          <cell r="N4230" t="str">
            <v>T</v>
          </cell>
          <cell r="O4230" t="str">
            <v>4</v>
          </cell>
          <cell r="P4230" t="str">
            <v>Regular</v>
          </cell>
          <cell r="S4230">
            <v>1</v>
          </cell>
          <cell r="U4230" t="str">
            <v>CAD</v>
          </cell>
          <cell r="V4230" t="str">
            <v>Professional Services</v>
          </cell>
          <cell r="W4230" t="str">
            <v>Sharon Schusheim</v>
          </cell>
          <cell r="Y4230" t="str">
            <v>Eligible</v>
          </cell>
          <cell r="Z4230">
            <v>98500.160000000003</v>
          </cell>
          <cell r="AA4230">
            <v>77436.365934564048</v>
          </cell>
          <cell r="AB4230">
            <v>111000.16</v>
          </cell>
          <cell r="AC4230">
            <v>87263.299963727564</v>
          </cell>
          <cell r="AD4230">
            <v>3</v>
          </cell>
          <cell r="AE4230" t="str">
            <v>T41</v>
          </cell>
          <cell r="AF4230">
            <v>90000</v>
          </cell>
          <cell r="AG4230">
            <v>140000</v>
          </cell>
          <cell r="AH4230">
            <v>0.42</v>
          </cell>
          <cell r="AI4230">
            <v>2</v>
          </cell>
          <cell r="AJ4230">
            <v>0</v>
          </cell>
          <cell r="AK4230">
            <v>111000.16</v>
          </cell>
          <cell r="AL4230">
            <v>0</v>
          </cell>
          <cell r="AM4230">
            <v>87263.299963727564</v>
          </cell>
          <cell r="AN4230">
            <v>0</v>
          </cell>
          <cell r="AO4230">
            <v>-0.20714171428571426</v>
          </cell>
          <cell r="AQ4230">
            <v>41600.14</v>
          </cell>
          <cell r="AR4230">
            <v>412000.4</v>
          </cell>
          <cell r="AS4230">
            <v>0.18</v>
          </cell>
          <cell r="AT4230">
            <v>1</v>
          </cell>
          <cell r="AU4230">
            <v>0</v>
          </cell>
          <cell r="AV4230">
            <v>111000.16</v>
          </cell>
          <cell r="AW4230">
            <v>87263.299963727564</v>
          </cell>
          <cell r="AX4230">
            <v>0</v>
          </cell>
          <cell r="AY4230">
            <v>0</v>
          </cell>
          <cell r="AZ4230" t="str">
            <v>Target Bonus</v>
          </cell>
          <cell r="BA4230" t="str">
            <v>Target BonusEligible</v>
          </cell>
          <cell r="BB4230" t="str">
            <v>Target BonusCanada</v>
          </cell>
          <cell r="BC4230" t="str">
            <v xml:space="preserve">Target BonusCanada </v>
          </cell>
          <cell r="BD4230" t="str">
            <v>T41</v>
          </cell>
          <cell r="BF4230">
            <v>9250.0133333333342</v>
          </cell>
          <cell r="BG4230">
            <v>6600</v>
          </cell>
          <cell r="BH4230">
            <v>4</v>
          </cell>
          <cell r="BJ4230">
            <v>7652</v>
          </cell>
          <cell r="BK4230">
            <v>7652</v>
          </cell>
          <cell r="BL4230">
            <v>7652</v>
          </cell>
        </row>
        <row r="4231">
          <cell r="B4231">
            <v>5311</v>
          </cell>
          <cell r="C4231">
            <v>6062</v>
          </cell>
          <cell r="E4231" t="str">
            <v>Tommy Tran</v>
          </cell>
          <cell r="F4231" t="str">
            <v>Advanced Technical Account Manager</v>
          </cell>
          <cell r="G4231" t="str">
            <v>Employee</v>
          </cell>
          <cell r="H4231" t="str">
            <v>Professional Services</v>
          </cell>
          <cell r="I4231" t="str">
            <v>IRVING</v>
          </cell>
          <cell r="J4231" t="str">
            <v>United States</v>
          </cell>
          <cell r="K4231">
            <v>39707</v>
          </cell>
          <cell r="L4231" t="str">
            <v>WH</v>
          </cell>
          <cell r="M4231" t="str">
            <v>T41P</v>
          </cell>
          <cell r="N4231" t="str">
            <v>T</v>
          </cell>
          <cell r="O4231" t="str">
            <v>4</v>
          </cell>
          <cell r="P4231" t="str">
            <v>Regular</v>
          </cell>
          <cell r="Q4231" t="str"/>
          <cell r="S4231">
            <v>1</v>
          </cell>
          <cell r="U4231" t="str">
            <v>USD</v>
          </cell>
          <cell r="V4231" t="str">
            <v>Professional Services</v>
          </cell>
          <cell r="W4231" t="str">
            <v>Sharon Schusheim</v>
          </cell>
          <cell r="Y4231" t="str">
            <v>Eligible</v>
          </cell>
          <cell r="Z4231">
            <v>139500.08000000002</v>
          </cell>
          <cell r="AA4231">
            <v>139500.08000000002</v>
          </cell>
          <cell r="AB4231">
            <v>139500.08000000002</v>
          </cell>
          <cell r="AC4231">
            <v>139500.08000000002</v>
          </cell>
          <cell r="AD4231">
            <v>3</v>
          </cell>
          <cell r="AE4231" t="str">
            <v>T41</v>
          </cell>
          <cell r="AF4231">
            <v>90000</v>
          </cell>
          <cell r="AG4231">
            <v>145000</v>
          </cell>
          <cell r="AH4231">
            <v>0.9</v>
          </cell>
          <cell r="AI4231">
            <v>5</v>
          </cell>
          <cell r="AJ4231">
            <v>0</v>
          </cell>
          <cell r="AK4231">
            <v>140895.08080000003</v>
          </cell>
          <cell r="AL4231">
            <v>1.0000000000000009E-2</v>
          </cell>
          <cell r="AM4231">
            <v>140895.08080000003</v>
          </cell>
          <cell r="AN4231">
            <v>1395.0008000000089</v>
          </cell>
          <cell r="AO4231">
            <v>-2.8309787586206725E-2</v>
          </cell>
          <cell r="AQ4231">
            <v>41600.14</v>
          </cell>
          <cell r="AR4231">
            <v>550000.15999999992</v>
          </cell>
          <cell r="AS4231">
            <v>0.19</v>
          </cell>
          <cell r="AT4231">
            <v>1</v>
          </cell>
          <cell r="AU4231">
            <v>0</v>
          </cell>
          <cell r="AV4231">
            <v>140895.08080000003</v>
          </cell>
          <cell r="AW4231">
            <v>140895.08080000003</v>
          </cell>
          <cell r="AX4231">
            <v>1.0000000000000009E-2</v>
          </cell>
          <cell r="AY4231">
            <v>1395.0008000000089</v>
          </cell>
          <cell r="AZ4231" t="str">
            <v>Target Bonus</v>
          </cell>
          <cell r="BA4231" t="str">
            <v>Target BonusEligible</v>
          </cell>
          <cell r="BB4231" t="str">
            <v>Target BonusUnited States</v>
          </cell>
          <cell r="BC4231" t="str">
            <v xml:space="preserve">Target BonusUnited States </v>
          </cell>
          <cell r="BD4231" t="str">
            <v>T41</v>
          </cell>
          <cell r="BF4231">
            <v>11625.006666666668</v>
          </cell>
          <cell r="BG4231">
            <v>13000</v>
          </cell>
          <cell r="BH4231">
            <v>3</v>
          </cell>
          <cell r="BJ4231">
            <v>14000</v>
          </cell>
          <cell r="BK4231">
            <v>14000</v>
          </cell>
          <cell r="BL4231">
            <v>14000</v>
          </cell>
        </row>
        <row r="4232">
          <cell r="B4232">
            <v>8150</v>
          </cell>
          <cell r="C4232">
            <v>6830</v>
          </cell>
          <cell r="E4232" t="str">
            <v>Bret Fredericks</v>
          </cell>
          <cell r="F4232" t="str">
            <v>Lead Consultant</v>
          </cell>
          <cell r="G4232" t="str">
            <v>Employee</v>
          </cell>
          <cell r="H4232" t="str">
            <v>Professional Services</v>
          </cell>
          <cell r="I4232" t="str">
            <v>TEXAS REMOTE OFFICE</v>
          </cell>
          <cell r="J4232" t="str">
            <v>United States</v>
          </cell>
          <cell r="K4232">
            <v>41610</v>
          </cell>
          <cell r="L4232" t="str">
            <v>WH</v>
          </cell>
          <cell r="M4232" t="str">
            <v>T41P</v>
          </cell>
          <cell r="N4232" t="str">
            <v>T</v>
          </cell>
          <cell r="O4232" t="str">
            <v>4</v>
          </cell>
          <cell r="P4232" t="str">
            <v>Regular</v>
          </cell>
          <cell r="S4232">
            <v>1</v>
          </cell>
          <cell r="U4232" t="str">
            <v>USD</v>
          </cell>
          <cell r="V4232" t="str">
            <v>Professional Services</v>
          </cell>
          <cell r="W4232" t="str">
            <v>Sharon Schusheim</v>
          </cell>
          <cell r="Y4232" t="str">
            <v>Eligible</v>
          </cell>
          <cell r="Z4232">
            <v>136000.08000000002</v>
          </cell>
          <cell r="AA4232">
            <v>136000.08000000002</v>
          </cell>
          <cell r="AB4232">
            <v>136000.08000000002</v>
          </cell>
          <cell r="AC4232">
            <v>136000.08000000002</v>
          </cell>
          <cell r="AD4232">
            <v>3</v>
          </cell>
          <cell r="AE4232" t="str">
            <v>T41</v>
          </cell>
          <cell r="AF4232">
            <v>90000</v>
          </cell>
          <cell r="AG4232">
            <v>145000</v>
          </cell>
          <cell r="AH4232">
            <v>0.83</v>
          </cell>
          <cell r="AI4232">
            <v>4</v>
          </cell>
          <cell r="AJ4232">
            <v>0</v>
          </cell>
          <cell r="AK4232">
            <v>138040.08120000002</v>
          </cell>
          <cell r="AL4232">
            <v>1.4999999999999902E-2</v>
          </cell>
          <cell r="AM4232">
            <v>138040.08120000002</v>
          </cell>
          <cell r="AN4232">
            <v>2040.0011999999988</v>
          </cell>
          <cell r="AO4232">
            <v>-4.7999439999999893E-2</v>
          </cell>
          <cell r="AQ4232">
            <v>41600.14</v>
          </cell>
          <cell r="AR4232">
            <v>550000.15999999992</v>
          </cell>
          <cell r="AS4232">
            <v>0.18</v>
          </cell>
          <cell r="AT4232">
            <v>1</v>
          </cell>
          <cell r="AU4232">
            <v>0</v>
          </cell>
          <cell r="AV4232">
            <v>138040.08120000002</v>
          </cell>
          <cell r="AW4232">
            <v>138040.08120000002</v>
          </cell>
          <cell r="AX4232">
            <v>1.4999999999999902E-2</v>
          </cell>
          <cell r="AY4232">
            <v>2040.0011999999988</v>
          </cell>
          <cell r="AZ4232" t="str">
            <v>Target Bonus</v>
          </cell>
          <cell r="BA4232" t="str">
            <v>Target BonusEligible</v>
          </cell>
          <cell r="BB4232" t="str">
            <v>Target BonusUnited States</v>
          </cell>
          <cell r="BC4232" t="str">
            <v xml:space="preserve">Target BonusUnited States </v>
          </cell>
          <cell r="BD4232" t="str">
            <v>T41</v>
          </cell>
          <cell r="BF4232">
            <v>11333.340000000002</v>
          </cell>
          <cell r="BG4232">
            <v>8321</v>
          </cell>
          <cell r="BH4232">
            <v>3</v>
          </cell>
          <cell r="BJ4232">
            <v>10500</v>
          </cell>
          <cell r="BK4232">
            <v>10500</v>
          </cell>
          <cell r="BL4232">
            <v>10500</v>
          </cell>
        </row>
        <row r="4233">
          <cell r="B4233">
            <v>13338</v>
          </cell>
          <cell r="C4233">
            <v>8359</v>
          </cell>
          <cell r="E4233" t="str">
            <v>Anthony Clemmons IV</v>
          </cell>
          <cell r="F4233" t="str">
            <v>Professional Services Consultant</v>
          </cell>
          <cell r="G4233" t="str">
            <v>Employee</v>
          </cell>
          <cell r="H4233" t="str">
            <v>Professional Services</v>
          </cell>
          <cell r="I4233" t="str">
            <v>ATLANTA</v>
          </cell>
          <cell r="J4233" t="str">
            <v>United States</v>
          </cell>
          <cell r="K4233">
            <v>42107</v>
          </cell>
          <cell r="L4233" t="str">
            <v>WH</v>
          </cell>
          <cell r="M4233" t="str">
            <v>T41P</v>
          </cell>
          <cell r="N4233" t="str">
            <v>T</v>
          </cell>
          <cell r="O4233" t="str">
            <v>4</v>
          </cell>
          <cell r="P4233" t="str">
            <v>Regular</v>
          </cell>
          <cell r="Q4233" t="str"/>
          <cell r="S4233">
            <v>1</v>
          </cell>
          <cell r="U4233" t="str">
            <v>USD</v>
          </cell>
          <cell r="V4233" t="str">
            <v>Professional Services</v>
          </cell>
          <cell r="W4233" t="str">
            <v>Sharon Schusheim</v>
          </cell>
          <cell r="Y4233" t="str">
            <v>Eligible</v>
          </cell>
          <cell r="Z4233">
            <v>134000</v>
          </cell>
          <cell r="AA4233">
            <v>134000</v>
          </cell>
          <cell r="AB4233">
            <v>134000</v>
          </cell>
          <cell r="AC4233">
            <v>134000</v>
          </cell>
          <cell r="AD4233">
            <v>3</v>
          </cell>
          <cell r="AE4233" t="str">
            <v>T41</v>
          </cell>
          <cell r="AF4233">
            <v>120000</v>
          </cell>
          <cell r="AG4233">
            <v>180000</v>
          </cell>
          <cell r="AH4233">
            <v>0.23</v>
          </cell>
          <cell r="AI4233">
            <v>2</v>
          </cell>
          <cell r="AJ4233">
            <v>0</v>
          </cell>
          <cell r="AK4233">
            <v>138020</v>
          </cell>
          <cell r="AL4233">
            <v>3.0000000000000027E-2</v>
          </cell>
          <cell r="AM4233">
            <v>138020</v>
          </cell>
          <cell r="AN4233">
            <v>4020</v>
          </cell>
          <cell r="AO4233">
            <v>-0.23322222222222222</v>
          </cell>
          <cell r="AQ4233">
            <v>41600.14</v>
          </cell>
          <cell r="AR4233">
            <v>550000.15999999992</v>
          </cell>
          <cell r="AS4233">
            <v>0.18</v>
          </cell>
          <cell r="AT4233">
            <v>1</v>
          </cell>
          <cell r="AU4233">
            <v>0</v>
          </cell>
          <cell r="AV4233">
            <v>138020</v>
          </cell>
          <cell r="AW4233">
            <v>138020</v>
          </cell>
          <cell r="AX4233">
            <v>3.0000000000000027E-2</v>
          </cell>
          <cell r="AY4233">
            <v>4020</v>
          </cell>
          <cell r="AZ4233" t="str">
            <v>Target Bonus</v>
          </cell>
          <cell r="BA4233" t="str">
            <v>Target BonusEligible</v>
          </cell>
          <cell r="BB4233" t="str">
            <v>Target BonusUnited States</v>
          </cell>
          <cell r="BC4233" t="str">
            <v xml:space="preserve">Target BonusUnited States </v>
          </cell>
          <cell r="BD4233" t="str">
            <v>T41</v>
          </cell>
          <cell r="BF4233">
            <v>11166.666666666666</v>
          </cell>
          <cell r="BG4233">
            <v>6500</v>
          </cell>
          <cell r="BH4233">
            <v>2</v>
          </cell>
          <cell r="BJ4233">
            <v>12200</v>
          </cell>
          <cell r="BK4233">
            <v>12200</v>
          </cell>
          <cell r="BL4233">
            <v>12200</v>
          </cell>
        </row>
        <row r="4234">
          <cell r="B4234">
            <v>10783</v>
          </cell>
          <cell r="C4234">
            <v>7360</v>
          </cell>
          <cell r="E4234" t="str">
            <v>Michael Johnson</v>
          </cell>
          <cell r="F4234" t="str">
            <v>Lead Consultant</v>
          </cell>
          <cell r="G4234" t="str">
            <v>Employee</v>
          </cell>
          <cell r="H4234" t="str">
            <v>Professional Services</v>
          </cell>
          <cell r="I4234" t="str">
            <v>ATLANTA</v>
          </cell>
          <cell r="J4234" t="str">
            <v>United States</v>
          </cell>
          <cell r="K4234">
            <v>41246</v>
          </cell>
          <cell r="L4234" t="str">
            <v>WH</v>
          </cell>
          <cell r="M4234" t="str">
            <v>T41P</v>
          </cell>
          <cell r="N4234" t="str">
            <v>T</v>
          </cell>
          <cell r="O4234" t="str">
            <v>4</v>
          </cell>
          <cell r="P4234" t="str">
            <v>Regular</v>
          </cell>
          <cell r="Q4234" t="str"/>
          <cell r="S4234">
            <v>1</v>
          </cell>
          <cell r="U4234" t="str">
            <v>USD</v>
          </cell>
          <cell r="V4234" t="str">
            <v>Professional Services</v>
          </cell>
          <cell r="W4234" t="str">
            <v>Sharon Schusheim</v>
          </cell>
          <cell r="Y4234" t="str">
            <v>Eligible</v>
          </cell>
          <cell r="Z4234">
            <v>161800.07999999999</v>
          </cell>
          <cell r="AA4234">
            <v>161800.07999999999</v>
          </cell>
          <cell r="AB4234">
            <v>161800.07999999999</v>
          </cell>
          <cell r="AC4234">
            <v>161800.07999999999</v>
          </cell>
          <cell r="AD4234">
            <v>4</v>
          </cell>
          <cell r="AE4234" t="str">
            <v>T41</v>
          </cell>
          <cell r="AF4234">
            <v>120000</v>
          </cell>
          <cell r="AG4234">
            <v>180000</v>
          </cell>
          <cell r="AH4234">
            <v>0.69</v>
          </cell>
          <cell r="AI4234">
            <v>3</v>
          </cell>
          <cell r="AJ4234">
            <v>0</v>
          </cell>
          <cell r="AK4234">
            <v>168272.08319999999</v>
          </cell>
          <cell r="AL4234">
            <v>4.0000000000000036E-2</v>
          </cell>
          <cell r="AM4234">
            <v>168272.08319999999</v>
          </cell>
          <cell r="AN4234">
            <v>6472.0032000000065</v>
          </cell>
          <cell r="AO4234">
            <v>-6.5155093333333358E-2</v>
          </cell>
          <cell r="AQ4234">
            <v>41600.14</v>
          </cell>
          <cell r="AR4234">
            <v>550000.15999999992</v>
          </cell>
          <cell r="AS4234">
            <v>0.23</v>
          </cell>
          <cell r="AT4234">
            <v>1</v>
          </cell>
          <cell r="AU4234">
            <v>0</v>
          </cell>
          <cell r="AV4234">
            <v>168272.08319999999</v>
          </cell>
          <cell r="AW4234">
            <v>168272.08319999999</v>
          </cell>
          <cell r="AX4234">
            <v>4.0000000000000036E-2</v>
          </cell>
          <cell r="AY4234">
            <v>6472.0032000000065</v>
          </cell>
          <cell r="AZ4234" t="str">
            <v>Target Bonus</v>
          </cell>
          <cell r="BA4234" t="str">
            <v>Target BonusEligible</v>
          </cell>
          <cell r="BB4234" t="str">
            <v>Target BonusUnited States</v>
          </cell>
          <cell r="BC4234" t="str">
            <v xml:space="preserve">Target BonusUnited States </v>
          </cell>
          <cell r="BD4234" t="str">
            <v>T41</v>
          </cell>
          <cell r="BF4234">
            <v>13483.339999999998</v>
          </cell>
          <cell r="BG4234">
            <v>22000</v>
          </cell>
          <cell r="BH4234">
            <v>3</v>
          </cell>
          <cell r="BJ4234">
            <v>22500</v>
          </cell>
          <cell r="BK4234">
            <v>22500</v>
          </cell>
          <cell r="BL4234">
            <v>24750.000000000004</v>
          </cell>
        </row>
        <row r="4235">
          <cell r="B4235">
            <v>10847</v>
          </cell>
          <cell r="C4235">
            <v>90154</v>
          </cell>
          <cell r="E4235" t="str">
            <v>Martin Kepner</v>
          </cell>
          <cell r="F4235" t="str">
            <v>Advanced Technical Account Manager</v>
          </cell>
          <cell r="G4235" t="str">
            <v>Employee</v>
          </cell>
          <cell r="H4235" t="str">
            <v>Professional Services</v>
          </cell>
          <cell r="I4235" t="str">
            <v>WALTHAM</v>
          </cell>
          <cell r="J4235" t="str">
            <v>United States</v>
          </cell>
          <cell r="K4235">
            <v>41262</v>
          </cell>
          <cell r="L4235" t="str">
            <v>WH</v>
          </cell>
          <cell r="M4235" t="str">
            <v>T41P</v>
          </cell>
          <cell r="N4235" t="str">
            <v>T</v>
          </cell>
          <cell r="O4235" t="str">
            <v>4</v>
          </cell>
          <cell r="P4235" t="str">
            <v>Regular</v>
          </cell>
          <cell r="Q4235" t="str"/>
          <cell r="S4235">
            <v>1</v>
          </cell>
          <cell r="U4235" t="str">
            <v>USD</v>
          </cell>
          <cell r="V4235" t="str">
            <v>Professional Services</v>
          </cell>
          <cell r="W4235" t="str">
            <v>Sharon Schusheim</v>
          </cell>
          <cell r="Y4235" t="str">
            <v>Eligible</v>
          </cell>
          <cell r="Z4235">
            <v>151000.16</v>
          </cell>
          <cell r="AA4235">
            <v>151000.16</v>
          </cell>
          <cell r="AB4235">
            <v>151000.16</v>
          </cell>
          <cell r="AC4235">
            <v>151000.16</v>
          </cell>
          <cell r="AD4235">
            <v>3</v>
          </cell>
          <cell r="AE4235" t="str">
            <v>T41</v>
          </cell>
          <cell r="AF4235">
            <v>120000</v>
          </cell>
          <cell r="AG4235">
            <v>180000</v>
          </cell>
          <cell r="AH4235">
            <v>0.51</v>
          </cell>
          <cell r="AI4235">
            <v>3</v>
          </cell>
          <cell r="AJ4235">
            <v>0</v>
          </cell>
          <cell r="AK4235">
            <v>154020.16320000001</v>
          </cell>
          <cell r="AL4235">
            <v>2.0000000000000018E-2</v>
          </cell>
          <cell r="AM4235">
            <v>154020.16320000001</v>
          </cell>
          <cell r="AN4235">
            <v>3020.0032000000065</v>
          </cell>
          <cell r="AO4235">
            <v>-0.14433242666666657</v>
          </cell>
          <cell r="AQ4235">
            <v>41600.14</v>
          </cell>
          <cell r="AR4235">
            <v>550000.15999999992</v>
          </cell>
          <cell r="AS4235">
            <v>0.21</v>
          </cell>
          <cell r="AT4235">
            <v>1</v>
          </cell>
          <cell r="AU4235">
            <v>0</v>
          </cell>
          <cell r="AV4235">
            <v>154020.16320000001</v>
          </cell>
          <cell r="AW4235">
            <v>154020.16320000001</v>
          </cell>
          <cell r="AX4235">
            <v>2.0000000000000018E-2</v>
          </cell>
          <cell r="AY4235">
            <v>3020.0032000000065</v>
          </cell>
          <cell r="AZ4235" t="str">
            <v>Target Bonus</v>
          </cell>
          <cell r="BA4235" t="str">
            <v>Target BonusEligible</v>
          </cell>
          <cell r="BB4235" t="str">
            <v>Target BonusUnited States</v>
          </cell>
          <cell r="BC4235" t="str">
            <v xml:space="preserve">Target BonusUnited States </v>
          </cell>
          <cell r="BD4235" t="str">
            <v>T41</v>
          </cell>
          <cell r="BF4235">
            <v>12583.346666666666</v>
          </cell>
          <cell r="BG4235">
            <v>11000</v>
          </cell>
          <cell r="BH4235">
            <v>4</v>
          </cell>
          <cell r="BJ4235">
            <v>11000</v>
          </cell>
          <cell r="BK4235">
            <v>11000</v>
          </cell>
          <cell r="BL4235">
            <v>11000</v>
          </cell>
        </row>
        <row r="4236">
          <cell r="B4236">
            <v>7873</v>
          </cell>
          <cell r="C4236">
            <v>6800</v>
          </cell>
          <cell r="E4236" t="str">
            <v>Leslie Chin</v>
          </cell>
          <cell r="F4236" t="str">
            <v>Professional Services Consultant</v>
          </cell>
          <cell r="G4236" t="str">
            <v>Employee</v>
          </cell>
          <cell r="H4236" t="str">
            <v>Professional Services</v>
          </cell>
          <cell r="I4236" t="str">
            <v>KANATA (OTTAWA), CANADA</v>
          </cell>
          <cell r="J4236" t="str">
            <v>Canada</v>
          </cell>
          <cell r="K4236">
            <v>39685</v>
          </cell>
          <cell r="L4236" t="str">
            <v>WH</v>
          </cell>
          <cell r="M4236" t="str">
            <v>T41P</v>
          </cell>
          <cell r="N4236" t="str">
            <v>T</v>
          </cell>
          <cell r="O4236" t="str">
            <v>4</v>
          </cell>
          <cell r="P4236" t="str">
            <v>Regular</v>
          </cell>
          <cell r="Q4236" t="str"/>
          <cell r="S4236">
            <v>1</v>
          </cell>
          <cell r="U4236" t="str">
            <v>CAD</v>
          </cell>
          <cell r="V4236" t="str">
            <v>Professional Services</v>
          </cell>
          <cell r="W4236" t="str">
            <v>Sharon Schusheim</v>
          </cell>
          <cell r="Y4236" t="str">
            <v>Eligible</v>
          </cell>
          <cell r="Z4236">
            <v>92000.16</v>
          </cell>
          <cell r="AA4236">
            <v>72326.36023939903</v>
          </cell>
          <cell r="AB4236">
            <v>92000.16</v>
          </cell>
          <cell r="AC4236">
            <v>72326.36023939903</v>
          </cell>
          <cell r="AD4236">
            <v>3</v>
          </cell>
          <cell r="AE4236" t="str">
            <v>T41</v>
          </cell>
          <cell r="AF4236">
            <v>90000</v>
          </cell>
          <cell r="AG4236">
            <v>140000</v>
          </cell>
          <cell r="AH4236">
            <v>0.04</v>
          </cell>
          <cell r="AI4236">
            <v>1</v>
          </cell>
          <cell r="AJ4236">
            <v>0</v>
          </cell>
          <cell r="AK4236">
            <v>95680.166400000002</v>
          </cell>
          <cell r="AL4236">
            <v>4.0000000000000036E-2</v>
          </cell>
          <cell r="AM4236">
            <v>75219.414648974984</v>
          </cell>
          <cell r="AN4236">
            <v>2893.0544095759542</v>
          </cell>
          <cell r="AO4236">
            <v>-0.31657024</v>
          </cell>
          <cell r="AQ4236">
            <v>41600.14</v>
          </cell>
          <cell r="AR4236">
            <v>412000.4</v>
          </cell>
          <cell r="AS4236">
            <v>0.13</v>
          </cell>
          <cell r="AT4236">
            <v>1</v>
          </cell>
          <cell r="AU4236">
            <v>0</v>
          </cell>
          <cell r="AV4236">
            <v>95680.166400000002</v>
          </cell>
          <cell r="AW4236">
            <v>75219.414648974984</v>
          </cell>
          <cell r="AX4236">
            <v>4.0000000000000036E-2</v>
          </cell>
          <cell r="AY4236">
            <v>2893.0544095759542</v>
          </cell>
          <cell r="AZ4236" t="str">
            <v>Target Bonus</v>
          </cell>
          <cell r="BA4236" t="str">
            <v>Target BonusEligible</v>
          </cell>
          <cell r="BB4236" t="str">
            <v>Target BonusCanada</v>
          </cell>
          <cell r="BC4236" t="str">
            <v xml:space="preserve">Target BonusCanada </v>
          </cell>
          <cell r="BD4236" t="str">
            <v>T41</v>
          </cell>
          <cell r="BF4236">
            <v>7666.68</v>
          </cell>
          <cell r="BG4236">
            <v>3600</v>
          </cell>
          <cell r="BH4236">
            <v>2</v>
          </cell>
          <cell r="BJ4236">
            <v>9000</v>
          </cell>
          <cell r="BK4236">
            <v>9000</v>
          </cell>
          <cell r="BL4236">
            <v>9000</v>
          </cell>
        </row>
        <row r="4237">
          <cell r="B4237">
            <v>10665</v>
          </cell>
          <cell r="C4237">
            <v>7320</v>
          </cell>
          <cell r="E4237" t="str">
            <v>Douglas Sawyer</v>
          </cell>
          <cell r="F4237" t="str">
            <v>Professional Services Consultant</v>
          </cell>
          <cell r="G4237" t="str">
            <v>Employee</v>
          </cell>
          <cell r="H4237" t="str">
            <v>Professional Services</v>
          </cell>
          <cell r="I4237" t="str">
            <v>MICHIGAN REMOTE OFFICE</v>
          </cell>
          <cell r="J4237" t="str">
            <v>United States</v>
          </cell>
          <cell r="K4237">
            <v>42954</v>
          </cell>
          <cell r="L4237" t="str">
            <v>WH</v>
          </cell>
          <cell r="M4237" t="str">
            <v>T41P</v>
          </cell>
          <cell r="N4237" t="str">
            <v>T</v>
          </cell>
          <cell r="O4237" t="str">
            <v>4</v>
          </cell>
          <cell r="P4237" t="str">
            <v>Regular</v>
          </cell>
          <cell r="Q4237" t="str"/>
          <cell r="S4237">
            <v>1</v>
          </cell>
          <cell r="U4237" t="str">
            <v>USD</v>
          </cell>
          <cell r="V4237" t="str">
            <v>Professional Services</v>
          </cell>
          <cell r="W4237" t="str">
            <v>Sharon Schusheim</v>
          </cell>
          <cell r="Y4237" t="str">
            <v>Eligible</v>
          </cell>
          <cell r="Z4237">
            <v>129000</v>
          </cell>
          <cell r="AA4237">
            <v>129000</v>
          </cell>
          <cell r="AB4237">
            <v>129000</v>
          </cell>
          <cell r="AC4237">
            <v>129000</v>
          </cell>
          <cell r="AD4237">
            <v>3</v>
          </cell>
          <cell r="AE4237" t="str">
            <v>T41</v>
          </cell>
          <cell r="AF4237">
            <v>120000</v>
          </cell>
          <cell r="AG4237">
            <v>180000</v>
          </cell>
          <cell r="AH4237">
            <v>0.15</v>
          </cell>
          <cell r="AI4237">
            <v>2</v>
          </cell>
          <cell r="AJ4237">
            <v>0</v>
          </cell>
          <cell r="AK4237">
            <v>132870</v>
          </cell>
          <cell r="AL4237">
            <v>3.0000000000000027E-2</v>
          </cell>
          <cell r="AM4237">
            <v>132870</v>
          </cell>
          <cell r="AN4237">
            <v>3870</v>
          </cell>
          <cell r="AO4237">
            <v>-0.26183333333333336</v>
          </cell>
          <cell r="AQ4237">
            <v>41600.14</v>
          </cell>
          <cell r="AR4237">
            <v>550000.15999999992</v>
          </cell>
          <cell r="AS4237">
            <v>0.17</v>
          </cell>
          <cell r="AT4237">
            <v>1</v>
          </cell>
          <cell r="AU4237">
            <v>0</v>
          </cell>
          <cell r="AV4237">
            <v>132870</v>
          </cell>
          <cell r="AW4237">
            <v>132870</v>
          </cell>
          <cell r="AX4237">
            <v>3.0000000000000027E-2</v>
          </cell>
          <cell r="AY4237">
            <v>3870</v>
          </cell>
          <cell r="AZ4237" t="str">
            <v>Target Bonus</v>
          </cell>
          <cell r="BA4237" t="str">
            <v>Target BonusEligible</v>
          </cell>
          <cell r="BB4237" t="str">
            <v>Target BonusUnited States</v>
          </cell>
          <cell r="BC4237" t="str">
            <v xml:space="preserve">Target BonusUnited States </v>
          </cell>
          <cell r="BD4237" t="str">
            <v>T41</v>
          </cell>
          <cell r="BF4237">
            <v>10750</v>
          </cell>
          <cell r="BG4237">
            <v>5670</v>
          </cell>
          <cell r="BH4237">
            <v>2</v>
          </cell>
          <cell r="BJ4237">
            <v>10500</v>
          </cell>
          <cell r="BK4237">
            <v>10500</v>
          </cell>
          <cell r="BL4237">
            <v>10500</v>
          </cell>
        </row>
        <row r="4238">
          <cell r="B4238">
            <v>6528</v>
          </cell>
          <cell r="C4238">
            <v>6385</v>
          </cell>
          <cell r="E4238" t="str">
            <v>Gregory Gramann</v>
          </cell>
          <cell r="F4238" t="str">
            <v>Lead Consultant</v>
          </cell>
          <cell r="G4238" t="str">
            <v>Employee</v>
          </cell>
          <cell r="H4238" t="str">
            <v>Professional Services</v>
          </cell>
          <cell r="I4238" t="str">
            <v>MICHIGAN REMOTE OFFICE</v>
          </cell>
          <cell r="J4238" t="str">
            <v>United States</v>
          </cell>
          <cell r="K4238">
            <v>37872</v>
          </cell>
          <cell r="L4238" t="str">
            <v>WH</v>
          </cell>
          <cell r="M4238" t="str">
            <v>T41P</v>
          </cell>
          <cell r="N4238" t="str">
            <v>T</v>
          </cell>
          <cell r="O4238" t="str">
            <v>4</v>
          </cell>
          <cell r="P4238" t="str">
            <v>Regular</v>
          </cell>
          <cell r="Q4238" t="str"/>
          <cell r="S4238">
            <v>1</v>
          </cell>
          <cell r="U4238" t="str">
            <v>USD</v>
          </cell>
          <cell r="V4238" t="str">
            <v>Professional Services</v>
          </cell>
          <cell r="W4238" t="str">
            <v>Sharon Schusheim</v>
          </cell>
          <cell r="Y4238" t="str">
            <v>Eligible</v>
          </cell>
          <cell r="Z4238">
            <v>154500.07999999999</v>
          </cell>
          <cell r="AA4238">
            <v>154500.07999999999</v>
          </cell>
          <cell r="AB4238">
            <v>154500.07999999999</v>
          </cell>
          <cell r="AC4238">
            <v>154500.07999999999</v>
          </cell>
          <cell r="AD4238">
            <v>3</v>
          </cell>
          <cell r="AE4238" t="str">
            <v>T41</v>
          </cell>
          <cell r="AF4238">
            <v>120000</v>
          </cell>
          <cell r="AG4238">
            <v>180000</v>
          </cell>
          <cell r="AH4238">
            <v>0.56999999999999995</v>
          </cell>
          <cell r="AI4238">
            <v>3</v>
          </cell>
          <cell r="AJ4238">
            <v>0</v>
          </cell>
          <cell r="AK4238">
            <v>157590.08159999998</v>
          </cell>
          <cell r="AL4238">
            <v>2.0000000000000018E-2</v>
          </cell>
          <cell r="AM4238">
            <v>157590.08159999998</v>
          </cell>
          <cell r="AN4238">
            <v>3090.0015999999887</v>
          </cell>
          <cell r="AO4238">
            <v>-0.12449954666666685</v>
          </cell>
          <cell r="AQ4238">
            <v>41600.14</v>
          </cell>
          <cell r="AR4238">
            <v>550000.15999999992</v>
          </cell>
          <cell r="AS4238">
            <v>0.22</v>
          </cell>
          <cell r="AT4238">
            <v>1</v>
          </cell>
          <cell r="AU4238">
            <v>0</v>
          </cell>
          <cell r="AV4238">
            <v>157590.08159999998</v>
          </cell>
          <cell r="AW4238">
            <v>157590.08159999998</v>
          </cell>
          <cell r="AX4238">
            <v>2.0000000000000018E-2</v>
          </cell>
          <cell r="AY4238">
            <v>3090.0015999999887</v>
          </cell>
          <cell r="AZ4238" t="str">
            <v>Target Bonus</v>
          </cell>
          <cell r="BA4238" t="str">
            <v>Target BonusEligible</v>
          </cell>
          <cell r="BB4238" t="str">
            <v>Target BonusUnited States</v>
          </cell>
          <cell r="BC4238" t="str">
            <v xml:space="preserve">Target BonusUnited States </v>
          </cell>
          <cell r="BD4238" t="str">
            <v>T41</v>
          </cell>
          <cell r="BF4238">
            <v>12875.006666666666</v>
          </cell>
          <cell r="BG4238">
            <v>17000</v>
          </cell>
          <cell r="BH4238">
            <v>3</v>
          </cell>
          <cell r="BJ4238">
            <v>17000</v>
          </cell>
          <cell r="BK4238">
            <v>17000</v>
          </cell>
          <cell r="BL4238">
            <v>17000</v>
          </cell>
        </row>
        <row r="4239">
          <cell r="B4239">
            <v>8671</v>
          </cell>
          <cell r="C4239">
            <v>6955</v>
          </cell>
          <cell r="E4239" t="str">
            <v>Taylor Rojas</v>
          </cell>
          <cell r="F4239" t="str">
            <v>Advanced Technical Account Manager</v>
          </cell>
          <cell r="G4239" t="str">
            <v>Employee</v>
          </cell>
          <cell r="H4239" t="str">
            <v>Professional Services</v>
          </cell>
          <cell r="I4239" t="str">
            <v>IRVING</v>
          </cell>
          <cell r="J4239" t="str">
            <v>United States</v>
          </cell>
          <cell r="K4239">
            <v>40378</v>
          </cell>
          <cell r="L4239" t="str">
            <v>WH</v>
          </cell>
          <cell r="M4239" t="str">
            <v>T41P</v>
          </cell>
          <cell r="N4239" t="str">
            <v>T</v>
          </cell>
          <cell r="O4239" t="str">
            <v>4</v>
          </cell>
          <cell r="P4239" t="str">
            <v>Regular</v>
          </cell>
          <cell r="S4239">
            <v>1</v>
          </cell>
          <cell r="U4239" t="str">
            <v>USD</v>
          </cell>
          <cell r="V4239" t="str">
            <v>Professional Services</v>
          </cell>
          <cell r="W4239" t="str">
            <v>Sharon Schusheim</v>
          </cell>
          <cell r="Y4239" t="str">
            <v>Eligible</v>
          </cell>
          <cell r="Z4239">
            <v>131000</v>
          </cell>
          <cell r="AA4239">
            <v>131000</v>
          </cell>
          <cell r="AB4239">
            <v>131000</v>
          </cell>
          <cell r="AC4239">
            <v>131000</v>
          </cell>
          <cell r="AD4239">
            <v>3</v>
          </cell>
          <cell r="AE4239" t="str">
            <v>T41</v>
          </cell>
          <cell r="AF4239">
            <v>90000</v>
          </cell>
          <cell r="AG4239">
            <v>145000</v>
          </cell>
          <cell r="AH4239">
            <v>0.74</v>
          </cell>
          <cell r="AI4239">
            <v>4</v>
          </cell>
          <cell r="AJ4239">
            <v>0</v>
          </cell>
          <cell r="AK4239">
            <v>132965</v>
          </cell>
          <cell r="AL4239">
            <v>1.4999999999999902E-2</v>
          </cell>
          <cell r="AM4239">
            <v>132965</v>
          </cell>
          <cell r="AN4239">
            <v>1965</v>
          </cell>
          <cell r="AO4239">
            <v>-8.2999999999999963E-2</v>
          </cell>
          <cell r="AQ4239">
            <v>41600.14</v>
          </cell>
          <cell r="AR4239">
            <v>550000.15999999992</v>
          </cell>
          <cell r="AS4239">
            <v>0.17</v>
          </cell>
          <cell r="AT4239">
            <v>1</v>
          </cell>
          <cell r="AU4239">
            <v>0</v>
          </cell>
          <cell r="AV4239">
            <v>132965</v>
          </cell>
          <cell r="AW4239">
            <v>132965</v>
          </cell>
          <cell r="AX4239">
            <v>1.4999999999999902E-2</v>
          </cell>
          <cell r="AY4239">
            <v>1965</v>
          </cell>
          <cell r="AZ4239" t="str">
            <v>Target Bonus</v>
          </cell>
          <cell r="BA4239" t="str">
            <v>Target BonusEligible</v>
          </cell>
          <cell r="BB4239" t="str">
            <v>Target BonusUnited States</v>
          </cell>
          <cell r="BC4239" t="str">
            <v xml:space="preserve">Target BonusUnited States </v>
          </cell>
          <cell r="BD4239" t="str">
            <v>T41</v>
          </cell>
          <cell r="BF4239">
            <v>10916.666666666666</v>
          </cell>
          <cell r="BG4239">
            <v>10500</v>
          </cell>
          <cell r="BH4239">
            <v>3</v>
          </cell>
          <cell r="BJ4239">
            <v>11000</v>
          </cell>
          <cell r="BK4239">
            <v>11000</v>
          </cell>
          <cell r="BL4239">
            <v>11000</v>
          </cell>
        </row>
        <row r="4240">
          <cell r="B4240">
            <v>8813</v>
          </cell>
          <cell r="C4240">
            <v>7185</v>
          </cell>
          <cell r="E4240" t="str">
            <v>Edward Whitmell</v>
          </cell>
          <cell r="F4240" t="str">
            <v>Professional Services Consultant</v>
          </cell>
          <cell r="G4240" t="str">
            <v>Employee</v>
          </cell>
          <cell r="H4240" t="str">
            <v>Professional Services</v>
          </cell>
          <cell r="I4240" t="str">
            <v>KANATA (OTTAWA), CANADA</v>
          </cell>
          <cell r="J4240" t="str">
            <v>Canada</v>
          </cell>
          <cell r="K4240">
            <v>40909</v>
          </cell>
          <cell r="L4240" t="str">
            <v>WH</v>
          </cell>
          <cell r="M4240" t="str">
            <v>T51P</v>
          </cell>
          <cell r="N4240" t="str">
            <v>T</v>
          </cell>
          <cell r="O4240" t="str">
            <v>5</v>
          </cell>
          <cell r="P4240" t="str">
            <v>Regular</v>
          </cell>
          <cell r="S4240">
            <v>1</v>
          </cell>
          <cell r="U4240" t="str">
            <v>CAD</v>
          </cell>
          <cell r="V4240" t="str">
            <v>Professional Services</v>
          </cell>
          <cell r="W4240" t="str">
            <v>Sharon Schusheim</v>
          </cell>
          <cell r="Y4240" t="str">
            <v>Eligible</v>
          </cell>
          <cell r="Z4240">
            <v>70500.160000000003</v>
          </cell>
          <cell r="AA4240">
            <v>55424.033709237781</v>
          </cell>
          <cell r="AB4240">
            <v>80000.160000000003</v>
          </cell>
          <cell r="AC4240">
            <v>62892.503571402049</v>
          </cell>
          <cell r="AD4240">
            <v>3</v>
          </cell>
          <cell r="AE4240" t="str">
            <v>T51</v>
          </cell>
          <cell r="AF4240">
            <v>70000</v>
          </cell>
          <cell r="AG4240">
            <v>100000</v>
          </cell>
          <cell r="AH4240">
            <v>0.33</v>
          </cell>
          <cell r="AI4240">
            <v>2</v>
          </cell>
          <cell r="AJ4240">
            <v>0</v>
          </cell>
          <cell r="AK4240">
            <v>80000.160000000003</v>
          </cell>
          <cell r="AL4240">
            <v>0</v>
          </cell>
          <cell r="AM4240">
            <v>62892.503571402049</v>
          </cell>
          <cell r="AN4240">
            <v>0</v>
          </cell>
          <cell r="AO4240">
            <v>-0.19999839999999991</v>
          </cell>
          <cell r="AQ4240">
            <v>41600.14</v>
          </cell>
          <cell r="AR4240">
            <v>412000.4</v>
          </cell>
          <cell r="AS4240">
            <v>0.1</v>
          </cell>
          <cell r="AT4240">
            <v>1</v>
          </cell>
          <cell r="AU4240">
            <v>0</v>
          </cell>
          <cell r="AV4240">
            <v>80000.160000000003</v>
          </cell>
          <cell r="AW4240">
            <v>62892.503571402049</v>
          </cell>
          <cell r="AX4240">
            <v>0</v>
          </cell>
          <cell r="AY4240">
            <v>0</v>
          </cell>
          <cell r="AZ4240" t="str">
            <v>Target Bonus</v>
          </cell>
          <cell r="BA4240" t="str">
            <v>Target BonusEligible</v>
          </cell>
          <cell r="BB4240" t="str">
            <v>Target BonusCanada</v>
          </cell>
          <cell r="BC4240" t="str">
            <v xml:space="preserve">Target BonusCanada </v>
          </cell>
          <cell r="BD4240" t="str">
            <v>T51</v>
          </cell>
          <cell r="BF4240">
            <v>6666.68</v>
          </cell>
          <cell r="BG4240">
            <v>1328</v>
          </cell>
          <cell r="BH4240">
            <v>2</v>
          </cell>
          <cell r="BJ4240">
            <v>4321</v>
          </cell>
          <cell r="BK4240">
            <v>4321</v>
          </cell>
          <cell r="BL4240">
            <v>4321</v>
          </cell>
        </row>
        <row r="4241">
          <cell r="B4241">
            <v>10138</v>
          </cell>
          <cell r="C4241">
            <v>7230</v>
          </cell>
          <cell r="E4241" t="str">
            <v>Herlyn Chyzhyk</v>
          </cell>
          <cell r="F4241" t="str">
            <v>Professional Services Area Manager</v>
          </cell>
          <cell r="G4241" t="str">
            <v>MLA</v>
          </cell>
          <cell r="H4241" t="str">
            <v>Professional Services</v>
          </cell>
          <cell r="I4241" t="str">
            <v>IRVING</v>
          </cell>
          <cell r="J4241" t="str">
            <v>United States</v>
          </cell>
          <cell r="K4241">
            <v>41037</v>
          </cell>
          <cell r="L4241" t="str">
            <v>WH</v>
          </cell>
          <cell r="M4241" t="str">
            <v>T41M</v>
          </cell>
          <cell r="N4241" t="str">
            <v>T</v>
          </cell>
          <cell r="O4241" t="str">
            <v>4</v>
          </cell>
          <cell r="P4241" t="str">
            <v>Regular</v>
          </cell>
          <cell r="S4241">
            <v>1</v>
          </cell>
          <cell r="U4241" t="str">
            <v>USD</v>
          </cell>
          <cell r="V4241" t="str">
            <v>Professional Services</v>
          </cell>
          <cell r="W4241" t="str">
            <v>Sharon Schusheim</v>
          </cell>
          <cell r="Y4241" t="str">
            <v>Not Eligible - Left</v>
          </cell>
          <cell r="Z4241">
            <v>133000.08000000002</v>
          </cell>
          <cell r="AA4241">
            <v>133000.08000000002</v>
          </cell>
          <cell r="AB4241">
            <v>133000.08000000002</v>
          </cell>
          <cell r="AC4241">
            <v>133000.08000000002</v>
          </cell>
        </row>
        <row r="4242">
          <cell r="B4242">
            <v>10726</v>
          </cell>
          <cell r="C4242">
            <v>7337</v>
          </cell>
          <cell r="E4242" t="str">
            <v>Eric Martinez</v>
          </cell>
          <cell r="F4242" t="str">
            <v>Professional Services Consultant</v>
          </cell>
          <cell r="G4242" t="str">
            <v>Employee</v>
          </cell>
          <cell r="H4242" t="str">
            <v>Professional Services</v>
          </cell>
          <cell r="I4242" t="str">
            <v>IRVING</v>
          </cell>
          <cell r="J4242" t="str">
            <v>United States</v>
          </cell>
          <cell r="K4242">
            <v>44130</v>
          </cell>
          <cell r="L4242" t="str">
            <v>WH</v>
          </cell>
          <cell r="M4242" t="str">
            <v>T51P</v>
          </cell>
          <cell r="N4242" t="str">
            <v>T</v>
          </cell>
          <cell r="O4242" t="str">
            <v>5</v>
          </cell>
          <cell r="P4242" t="str">
            <v>Regular</v>
          </cell>
          <cell r="Q4242" t="str"/>
          <cell r="S4242">
            <v>1</v>
          </cell>
          <cell r="U4242" t="str">
            <v>USD</v>
          </cell>
          <cell r="V4242" t="str">
            <v>Professional Services</v>
          </cell>
          <cell r="W4242" t="str">
            <v>Sharon Schusheim</v>
          </cell>
          <cell r="Y4242" t="str">
            <v>Not Eligible - NH</v>
          </cell>
          <cell r="AA4242">
            <v>0</v>
          </cell>
          <cell r="AB4242">
            <v>120000.16</v>
          </cell>
          <cell r="AC4242">
            <v>120000.16</v>
          </cell>
          <cell r="AW4242">
            <v>120000.16</v>
          </cell>
        </row>
        <row r="4243">
          <cell r="B4243">
            <v>10147</v>
          </cell>
          <cell r="C4243">
            <v>7239</v>
          </cell>
          <cell r="E4243" t="str">
            <v>JC Stefansson Voskaya</v>
          </cell>
          <cell r="F4243" t="str">
            <v>Professional Services Consultant</v>
          </cell>
          <cell r="G4243" t="str">
            <v>Employee</v>
          </cell>
          <cell r="H4243" t="str">
            <v>Professional Services</v>
          </cell>
          <cell r="I4243" t="str">
            <v>TEXAS REMOTE OFFICE</v>
          </cell>
          <cell r="J4243" t="str">
            <v>United States</v>
          </cell>
          <cell r="K4243">
            <v>42310</v>
          </cell>
          <cell r="L4243" t="str">
            <v>WH</v>
          </cell>
          <cell r="M4243" t="str">
            <v>T51P</v>
          </cell>
          <cell r="N4243" t="str">
            <v>T</v>
          </cell>
          <cell r="O4243" t="str">
            <v>5</v>
          </cell>
          <cell r="P4243" t="str">
            <v>Regular</v>
          </cell>
          <cell r="S4243">
            <v>1</v>
          </cell>
          <cell r="U4243" t="str">
            <v>USD</v>
          </cell>
          <cell r="V4243" t="str">
            <v>Professional Services</v>
          </cell>
          <cell r="W4243" t="str">
            <v>Sharon Schusheim</v>
          </cell>
          <cell r="Y4243" t="str">
            <v>Eligible</v>
          </cell>
          <cell r="Z4243">
            <v>97500.08</v>
          </cell>
          <cell r="AA4243">
            <v>97500.08</v>
          </cell>
          <cell r="AB4243">
            <v>97500.08</v>
          </cell>
          <cell r="AC4243">
            <v>97500.08</v>
          </cell>
          <cell r="AD4243">
            <v>3</v>
          </cell>
          <cell r="AE4243" t="str">
            <v>T51</v>
          </cell>
          <cell r="AF4243">
            <v>70000</v>
          </cell>
          <cell r="AG4243">
            <v>110000</v>
          </cell>
          <cell r="AH4243">
            <v>0.68</v>
          </cell>
          <cell r="AI4243">
            <v>3</v>
          </cell>
          <cell r="AJ4243">
            <v>0</v>
          </cell>
          <cell r="AK4243">
            <v>99450.081600000005</v>
          </cell>
          <cell r="AL4243">
            <v>2.0000000000000018E-2</v>
          </cell>
          <cell r="AM4243">
            <v>99450.081600000005</v>
          </cell>
          <cell r="AN4243">
            <v>1950.0016000000032</v>
          </cell>
          <cell r="AO4243">
            <v>-9.5908349090909062E-2</v>
          </cell>
          <cell r="AQ4243">
            <v>41600.14</v>
          </cell>
          <cell r="AR4243">
            <v>550000.15999999992</v>
          </cell>
          <cell r="AS4243">
            <v>0.1</v>
          </cell>
          <cell r="AT4243">
            <v>1</v>
          </cell>
          <cell r="AU4243">
            <v>0</v>
          </cell>
          <cell r="AV4243">
            <v>99450.081600000005</v>
          </cell>
          <cell r="AW4243">
            <v>99450.081600000005</v>
          </cell>
          <cell r="AX4243">
            <v>2.0000000000000018E-2</v>
          </cell>
          <cell r="AY4243">
            <v>1950.0016000000032</v>
          </cell>
          <cell r="AZ4243" t="str">
            <v>Target Bonus</v>
          </cell>
          <cell r="BA4243" t="str">
            <v>Target BonusEligible</v>
          </cell>
          <cell r="BB4243" t="str">
            <v>Target BonusUnited States</v>
          </cell>
          <cell r="BC4243" t="str">
            <v xml:space="preserve">Target BonusUnited States </v>
          </cell>
          <cell r="BD4243" t="str">
            <v>T51</v>
          </cell>
          <cell r="BF4243">
            <v>8125.0066666666671</v>
          </cell>
          <cell r="BG4243">
            <v>11000</v>
          </cell>
          <cell r="BH4243">
            <v>3</v>
          </cell>
          <cell r="BJ4243">
            <v>11000</v>
          </cell>
          <cell r="BK4243">
            <v>11000</v>
          </cell>
          <cell r="BL4243">
            <v>11000</v>
          </cell>
        </row>
        <row r="4244">
          <cell r="B4244">
            <v>14461</v>
          </cell>
          <cell r="C4244">
            <v>9423</v>
          </cell>
          <cell r="E4244" t="str">
            <v>Mark Sowell</v>
          </cell>
          <cell r="F4244" t="str">
            <v>Professional Services Consultant</v>
          </cell>
          <cell r="G4244" t="str">
            <v>Employee</v>
          </cell>
          <cell r="H4244" t="str">
            <v>Professional Services</v>
          </cell>
          <cell r="I4244" t="str">
            <v>DENVER</v>
          </cell>
          <cell r="J4244" t="str">
            <v>United States</v>
          </cell>
          <cell r="K4244">
            <v>42331</v>
          </cell>
          <cell r="L4244" t="str">
            <v>WH</v>
          </cell>
          <cell r="M4244" t="str">
            <v>T41P</v>
          </cell>
          <cell r="N4244" t="str">
            <v>T</v>
          </cell>
          <cell r="O4244" t="str">
            <v>4</v>
          </cell>
          <cell r="P4244" t="str">
            <v>Regular</v>
          </cell>
          <cell r="Q4244" t="str"/>
          <cell r="S4244">
            <v>1</v>
          </cell>
          <cell r="U4244" t="str">
            <v>USD</v>
          </cell>
          <cell r="V4244" t="str">
            <v>Professional Services</v>
          </cell>
          <cell r="W4244" t="str">
            <v>Sharon Schusheim</v>
          </cell>
          <cell r="Y4244" t="str">
            <v>Eligible</v>
          </cell>
          <cell r="Z4244">
            <v>137200.16</v>
          </cell>
          <cell r="AA4244">
            <v>137200.16</v>
          </cell>
          <cell r="AB4244">
            <v>137200.16</v>
          </cell>
          <cell r="AC4244">
            <v>137200.16</v>
          </cell>
          <cell r="AD4244">
            <v>3</v>
          </cell>
          <cell r="AE4244" t="str">
            <v>T41</v>
          </cell>
          <cell r="AF4244">
            <v>120000</v>
          </cell>
          <cell r="AG4244">
            <v>180000</v>
          </cell>
          <cell r="AH4244">
            <v>0.28000000000000003</v>
          </cell>
          <cell r="AI4244">
            <v>2</v>
          </cell>
          <cell r="AJ4244">
            <v>0</v>
          </cell>
          <cell r="AK4244">
            <v>141316.1648</v>
          </cell>
          <cell r="AL4244">
            <v>3.0000000000000027E-2</v>
          </cell>
          <cell r="AM4244">
            <v>141316.1648</v>
          </cell>
          <cell r="AN4244">
            <v>4116.0047999999952</v>
          </cell>
          <cell r="AO4244">
            <v>-0.21491019555555557</v>
          </cell>
          <cell r="AQ4244">
            <v>41600.14</v>
          </cell>
          <cell r="AR4244">
            <v>550000.15999999992</v>
          </cell>
          <cell r="AS4244">
            <v>0.18</v>
          </cell>
          <cell r="AT4244">
            <v>1</v>
          </cell>
          <cell r="AU4244">
            <v>0</v>
          </cell>
          <cell r="AV4244">
            <v>141316.1648</v>
          </cell>
          <cell r="AW4244">
            <v>141316.1648</v>
          </cell>
          <cell r="AX4244">
            <v>3.0000000000000027E-2</v>
          </cell>
          <cell r="AY4244">
            <v>4116.0047999999952</v>
          </cell>
          <cell r="AZ4244" t="str">
            <v>Target Bonus</v>
          </cell>
          <cell r="BA4244" t="str">
            <v>Target BonusEligible</v>
          </cell>
          <cell r="BB4244" t="str">
            <v>Target BonusUnited States</v>
          </cell>
          <cell r="BC4244" t="str">
            <v xml:space="preserve">Target BonusUnited States </v>
          </cell>
          <cell r="BD4244" t="str">
            <v>T41</v>
          </cell>
          <cell r="BF4244">
            <v>11433.346666666666</v>
          </cell>
          <cell r="BG4244">
            <v>6500</v>
          </cell>
          <cell r="BH4244">
            <v>3</v>
          </cell>
          <cell r="BJ4244">
            <v>6200</v>
          </cell>
          <cell r="BK4244">
            <v>6200</v>
          </cell>
          <cell r="BL4244">
            <v>6200</v>
          </cell>
        </row>
        <row r="4245">
          <cell r="B4245">
            <v>14822</v>
          </cell>
          <cell r="C4245">
            <v>9766</v>
          </cell>
          <cell r="E4245" t="str">
            <v>Pablo Munoz Cazar</v>
          </cell>
          <cell r="F4245" t="str">
            <v>Professional Services Consultant</v>
          </cell>
          <cell r="G4245" t="str">
            <v>Employee</v>
          </cell>
          <cell r="H4245" t="str">
            <v>Professional Services</v>
          </cell>
          <cell r="I4245" t="str">
            <v>KANATA (OTTAWA), CANADA</v>
          </cell>
          <cell r="J4245" t="str">
            <v>Canada</v>
          </cell>
          <cell r="K4245">
            <v>42422</v>
          </cell>
          <cell r="L4245" t="str">
            <v>WH</v>
          </cell>
          <cell r="M4245" t="str">
            <v>T41P</v>
          </cell>
          <cell r="N4245" t="str">
            <v>T</v>
          </cell>
          <cell r="O4245" t="str">
            <v>4</v>
          </cell>
          <cell r="P4245" t="str">
            <v>Regular</v>
          </cell>
          <cell r="Q4245" t="str"/>
          <cell r="S4245">
            <v>1</v>
          </cell>
          <cell r="U4245" t="str">
            <v>CAD</v>
          </cell>
          <cell r="V4245" t="str">
            <v>Professional Services</v>
          </cell>
          <cell r="W4245" t="str">
            <v>Sharon Schusheim</v>
          </cell>
          <cell r="Y4245" t="str">
            <v>Eligible</v>
          </cell>
          <cell r="Z4245">
            <v>105000</v>
          </cell>
          <cell r="AA4245">
            <v>82546.245844973499</v>
          </cell>
          <cell r="AB4245">
            <v>105000</v>
          </cell>
          <cell r="AC4245">
            <v>82546.245844973499</v>
          </cell>
          <cell r="AD4245">
            <v>2</v>
          </cell>
          <cell r="AE4245" t="str">
            <v>T41</v>
          </cell>
          <cell r="AF4245">
            <v>90000</v>
          </cell>
          <cell r="AG4245">
            <v>140000</v>
          </cell>
          <cell r="AH4245">
            <v>0.3</v>
          </cell>
          <cell r="AI4245">
            <v>2</v>
          </cell>
          <cell r="AJ4245">
            <v>0</v>
          </cell>
          <cell r="AK4245">
            <v>105000</v>
          </cell>
          <cell r="AL4245">
            <v>0</v>
          </cell>
          <cell r="AM4245">
            <v>82546.245844973499</v>
          </cell>
          <cell r="AN4245">
            <v>0</v>
          </cell>
          <cell r="AO4245">
            <v>-0.25</v>
          </cell>
          <cell r="AP4245" t="str">
            <v>Rated 2 - no recommendation</v>
          </cell>
          <cell r="AQ4245">
            <v>41600.14</v>
          </cell>
          <cell r="AR4245">
            <v>412000.4</v>
          </cell>
          <cell r="AS4245">
            <v>0.17</v>
          </cell>
          <cell r="AT4245">
            <v>1</v>
          </cell>
          <cell r="AU4245">
            <v>0</v>
          </cell>
          <cell r="AV4245">
            <v>105000</v>
          </cell>
          <cell r="AW4245">
            <v>82546.245844973499</v>
          </cell>
          <cell r="AX4245">
            <v>0</v>
          </cell>
          <cell r="AY4245">
            <v>0</v>
          </cell>
          <cell r="AZ4245" t="str">
            <v>Target Bonus</v>
          </cell>
          <cell r="BA4245" t="str">
            <v>Target BonusEligible</v>
          </cell>
          <cell r="BB4245" t="str">
            <v>Target BonusCanada</v>
          </cell>
          <cell r="BC4245" t="str">
            <v xml:space="preserve">Target BonusCanada </v>
          </cell>
          <cell r="BD4245" t="str">
            <v>T41</v>
          </cell>
          <cell r="BF4245">
            <v>8750</v>
          </cell>
          <cell r="BG4245">
            <v>5000</v>
          </cell>
          <cell r="BH4245">
            <v>3</v>
          </cell>
          <cell r="BJ4245">
            <v>6653</v>
          </cell>
          <cell r="BK4245">
            <v>6653</v>
          </cell>
          <cell r="BL4245">
            <v>2661.2000000000003</v>
          </cell>
        </row>
        <row r="4246">
          <cell r="B4246">
            <v>15697</v>
          </cell>
          <cell r="C4246">
            <v>10652</v>
          </cell>
          <cell r="E4246" t="str">
            <v>Hugo Wasiak</v>
          </cell>
          <cell r="F4246" t="str">
            <v>Advanced TAM Area Manager</v>
          </cell>
          <cell r="G4246" t="str">
            <v>Employee</v>
          </cell>
          <cell r="H4246" t="str">
            <v>Professional Services</v>
          </cell>
          <cell r="I4246" t="str">
            <v>IRVING</v>
          </cell>
          <cell r="J4246" t="str">
            <v>United States</v>
          </cell>
          <cell r="K4246">
            <v>42597</v>
          </cell>
          <cell r="L4246" t="str">
            <v>WH</v>
          </cell>
          <cell r="M4246" t="str">
            <v>T41M</v>
          </cell>
          <cell r="N4246" t="str">
            <v>T</v>
          </cell>
          <cell r="O4246" t="str">
            <v>4</v>
          </cell>
          <cell r="P4246" t="str">
            <v>Regular</v>
          </cell>
          <cell r="Q4246" t="str"/>
          <cell r="S4246">
            <v>1</v>
          </cell>
          <cell r="U4246" t="str">
            <v>USD</v>
          </cell>
          <cell r="V4246" t="str">
            <v>Professional Services</v>
          </cell>
          <cell r="W4246" t="str">
            <v>Sharon Schusheim</v>
          </cell>
          <cell r="Y4246" t="str">
            <v>Eligible</v>
          </cell>
          <cell r="Z4246">
            <v>152500.07999999999</v>
          </cell>
          <cell r="AA4246">
            <v>152500.07999999999</v>
          </cell>
          <cell r="AB4246">
            <v>152500.07999999999</v>
          </cell>
          <cell r="AC4246">
            <v>152500.07999999999</v>
          </cell>
          <cell r="AD4246">
            <v>4</v>
          </cell>
          <cell r="AE4246" t="str">
            <v>T41</v>
          </cell>
          <cell r="AF4246">
            <v>100000</v>
          </cell>
          <cell r="AG4246">
            <v>160000</v>
          </cell>
          <cell r="AH4246">
            <v>0.87</v>
          </cell>
          <cell r="AI4246">
            <v>5</v>
          </cell>
          <cell r="AJ4246">
            <v>0</v>
          </cell>
          <cell r="AK4246">
            <v>155550.08159999998</v>
          </cell>
          <cell r="AL4246">
            <v>2.0000000000000018E-2</v>
          </cell>
          <cell r="AM4246">
            <v>155550.08159999998</v>
          </cell>
          <cell r="AN4246">
            <v>3050.0015999999887</v>
          </cell>
          <cell r="AO4246">
            <v>-2.781199000000012E-2</v>
          </cell>
          <cell r="AQ4246">
            <v>41600.14</v>
          </cell>
          <cell r="AR4246">
            <v>550000.15999999992</v>
          </cell>
          <cell r="AS4246">
            <v>0.21</v>
          </cell>
          <cell r="AT4246">
            <v>1</v>
          </cell>
          <cell r="AU4246">
            <v>0</v>
          </cell>
          <cell r="AV4246">
            <v>155550.08159999998</v>
          </cell>
          <cell r="AW4246">
            <v>155550.08159999998</v>
          </cell>
          <cell r="AX4246">
            <v>2.0000000000000018E-2</v>
          </cell>
          <cell r="AY4246">
            <v>3050.0015999999887</v>
          </cell>
          <cell r="AZ4246" t="str">
            <v>Target Bonus</v>
          </cell>
          <cell r="BA4246" t="str">
            <v>Target BonusEligible</v>
          </cell>
          <cell r="BB4246" t="str">
            <v>Target BonusUnited States</v>
          </cell>
          <cell r="BC4246" t="str">
            <v xml:space="preserve">Target BonusUnited States </v>
          </cell>
          <cell r="BD4246" t="str">
            <v>T41</v>
          </cell>
          <cell r="BF4246">
            <v>12708.339999999998</v>
          </cell>
          <cell r="BG4246">
            <v>15000</v>
          </cell>
          <cell r="BH4246">
            <v>4</v>
          </cell>
          <cell r="BJ4246">
            <v>13500</v>
          </cell>
          <cell r="BK4246">
            <v>13500</v>
          </cell>
          <cell r="BL4246">
            <v>14850.000000000002</v>
          </cell>
        </row>
        <row r="4247">
          <cell r="B4247">
            <v>20954</v>
          </cell>
          <cell r="C4247">
            <v>16041</v>
          </cell>
          <cell r="E4247" t="str">
            <v>Brandon McNeely</v>
          </cell>
          <cell r="F4247" t="str">
            <v>Professional Services Consultant</v>
          </cell>
          <cell r="G4247" t="str">
            <v>Employee</v>
          </cell>
          <cell r="H4247" t="str">
            <v>Professional Services</v>
          </cell>
          <cell r="I4247" t="str">
            <v>GEORGIA REMOTE OFFICE</v>
          </cell>
          <cell r="J4247" t="str">
            <v>United States</v>
          </cell>
          <cell r="K4247">
            <v>43878</v>
          </cell>
          <cell r="L4247" t="str">
            <v>WH</v>
          </cell>
          <cell r="M4247" t="str">
            <v>T51P</v>
          </cell>
          <cell r="N4247" t="str">
            <v>T</v>
          </cell>
          <cell r="O4247" t="str">
            <v>5</v>
          </cell>
          <cell r="P4247" t="str">
            <v>Regular</v>
          </cell>
          <cell r="Q4247" t="str"/>
          <cell r="S4247">
            <v>1</v>
          </cell>
          <cell r="U4247" t="str">
            <v>USD</v>
          </cell>
          <cell r="V4247" t="str">
            <v>Professional Services</v>
          </cell>
          <cell r="W4247" t="str">
            <v>Sharon Schusheim</v>
          </cell>
          <cell r="Y4247" t="str">
            <v>Eligible</v>
          </cell>
          <cell r="Z4247">
            <v>130000.16</v>
          </cell>
          <cell r="AA4247">
            <v>130000.16</v>
          </cell>
          <cell r="AB4247">
            <v>130000.16</v>
          </cell>
          <cell r="AC4247">
            <v>130000.16</v>
          </cell>
          <cell r="AD4247">
            <v>3</v>
          </cell>
          <cell r="AE4247" t="str">
            <v>T51</v>
          </cell>
          <cell r="AF4247">
            <v>85000</v>
          </cell>
          <cell r="AG4247">
            <v>150000</v>
          </cell>
          <cell r="AH4247">
            <v>0.69</v>
          </cell>
          <cell r="AI4247">
            <v>3</v>
          </cell>
          <cell r="AJ4247">
            <v>0</v>
          </cell>
          <cell r="AK4247">
            <v>132600.16320000001</v>
          </cell>
          <cell r="AL4247">
            <v>2.0000000000000018E-2</v>
          </cell>
          <cell r="AM4247">
            <v>132600.16320000001</v>
          </cell>
          <cell r="AN4247">
            <v>2600.0032000000065</v>
          </cell>
          <cell r="AO4247">
            <v>-0.1159989119999999</v>
          </cell>
          <cell r="AQ4247">
            <v>41600.14</v>
          </cell>
          <cell r="AR4247">
            <v>550000.15999999992</v>
          </cell>
          <cell r="AS4247">
            <v>0.17</v>
          </cell>
          <cell r="AT4247">
            <v>1</v>
          </cell>
          <cell r="AU4247">
            <v>0</v>
          </cell>
          <cell r="AV4247">
            <v>132600.16320000001</v>
          </cell>
          <cell r="AW4247">
            <v>132600.16320000001</v>
          </cell>
          <cell r="AX4247">
            <v>2.0000000000000018E-2</v>
          </cell>
          <cell r="AY4247">
            <v>2600.0032000000065</v>
          </cell>
          <cell r="AZ4247" t="str">
            <v>Target Bonus</v>
          </cell>
          <cell r="BA4247" t="str">
            <v>Target BonusEligible</v>
          </cell>
          <cell r="BB4247" t="str">
            <v>Target BonusUnited States</v>
          </cell>
          <cell r="BC4247" t="str">
            <v xml:space="preserve">Target BonusUnited States </v>
          </cell>
          <cell r="BD4247" t="str">
            <v>T51</v>
          </cell>
          <cell r="BF4247">
            <v>10833.346666666666</v>
          </cell>
          <cell r="BJ4247">
            <v>5000</v>
          </cell>
          <cell r="BK4247">
            <v>5000</v>
          </cell>
          <cell r="BL4247">
            <v>5000</v>
          </cell>
        </row>
        <row r="4248">
          <cell r="B4248">
            <v>20979</v>
          </cell>
          <cell r="C4248">
            <v>16066</v>
          </cell>
          <cell r="E4248" t="str">
            <v>Kevin Gordon</v>
          </cell>
          <cell r="F4248" t="str">
            <v>Professional Services Consultant</v>
          </cell>
          <cell r="G4248" t="str">
            <v>Employee</v>
          </cell>
          <cell r="H4248" t="str">
            <v>Professional Services</v>
          </cell>
          <cell r="I4248" t="str">
            <v>GEORGIA REMOTE OFFICE</v>
          </cell>
          <cell r="J4248" t="str">
            <v>United States</v>
          </cell>
          <cell r="K4248">
            <v>43871</v>
          </cell>
          <cell r="L4248" t="str">
            <v>WH</v>
          </cell>
          <cell r="M4248" t="str">
            <v>T51P</v>
          </cell>
          <cell r="N4248" t="str">
            <v>T</v>
          </cell>
          <cell r="O4248" t="str">
            <v>5</v>
          </cell>
          <cell r="P4248" t="str">
            <v>Regular</v>
          </cell>
          <cell r="Q4248" t="str"/>
          <cell r="S4248">
            <v>1</v>
          </cell>
          <cell r="U4248" t="str">
            <v>USD</v>
          </cell>
          <cell r="V4248" t="str">
            <v>Professional Services</v>
          </cell>
          <cell r="W4248" t="str">
            <v>Sharon Schusheim</v>
          </cell>
          <cell r="Y4248" t="str">
            <v>Eligible</v>
          </cell>
          <cell r="Z4248">
            <v>138500.08000000002</v>
          </cell>
          <cell r="AA4248">
            <v>138500.08000000002</v>
          </cell>
          <cell r="AB4248">
            <v>138500.08000000002</v>
          </cell>
          <cell r="AC4248">
            <v>138500.08000000002</v>
          </cell>
          <cell r="AD4248">
            <v>3</v>
          </cell>
          <cell r="AE4248" t="str">
            <v>T51</v>
          </cell>
          <cell r="AF4248">
            <v>85000</v>
          </cell>
          <cell r="AG4248">
            <v>150000</v>
          </cell>
          <cell r="AH4248">
            <v>0.82</v>
          </cell>
          <cell r="AI4248">
            <v>4</v>
          </cell>
          <cell r="AJ4248">
            <v>0</v>
          </cell>
          <cell r="AK4248">
            <v>140577.58120000002</v>
          </cell>
          <cell r="AL4248">
            <v>1.4999999999999902E-2</v>
          </cell>
          <cell r="AM4248">
            <v>140577.58120000002</v>
          </cell>
          <cell r="AN4248">
            <v>2077.5011999999988</v>
          </cell>
          <cell r="AO4248">
            <v>-6.281612533333325E-2</v>
          </cell>
          <cell r="AQ4248">
            <v>41600.14</v>
          </cell>
          <cell r="AR4248">
            <v>550000.15999999992</v>
          </cell>
          <cell r="AS4248">
            <v>0.19</v>
          </cell>
          <cell r="AT4248">
            <v>1</v>
          </cell>
          <cell r="AU4248">
            <v>0</v>
          </cell>
          <cell r="AV4248">
            <v>140577.58120000002</v>
          </cell>
          <cell r="AW4248">
            <v>140577.58120000002</v>
          </cell>
          <cell r="AX4248">
            <v>1.4999999999999902E-2</v>
          </cell>
          <cell r="AY4248">
            <v>2077.5011999999988</v>
          </cell>
          <cell r="AZ4248" t="str">
            <v>Target Bonus</v>
          </cell>
          <cell r="BA4248" t="str">
            <v>Target BonusEligible</v>
          </cell>
          <cell r="BB4248" t="str">
            <v>Target BonusUnited States</v>
          </cell>
          <cell r="BC4248" t="str">
            <v xml:space="preserve">Target BonusUnited States </v>
          </cell>
          <cell r="BD4248" t="str">
            <v>T51</v>
          </cell>
          <cell r="BF4248">
            <v>11541.673333333334</v>
          </cell>
          <cell r="BJ4248">
            <v>8500</v>
          </cell>
          <cell r="BK4248">
            <v>8500</v>
          </cell>
          <cell r="BL4248">
            <v>8500</v>
          </cell>
        </row>
        <row r="4249">
          <cell r="B4249">
            <v>20983</v>
          </cell>
          <cell r="C4249">
            <v>16070</v>
          </cell>
          <cell r="E4249" t="str">
            <v>Tony Donaldson</v>
          </cell>
          <cell r="F4249" t="str">
            <v>Advanced Technical Account Manager</v>
          </cell>
          <cell r="G4249" t="str">
            <v>Employee</v>
          </cell>
          <cell r="H4249" t="str">
            <v>Professional Services</v>
          </cell>
          <cell r="I4249" t="str">
            <v>TENNESSEE REMOTE OFFICE</v>
          </cell>
          <cell r="J4249" t="str">
            <v>United States</v>
          </cell>
          <cell r="K4249">
            <v>43871</v>
          </cell>
          <cell r="L4249" t="str">
            <v>WH</v>
          </cell>
          <cell r="M4249" t="str">
            <v>T41P</v>
          </cell>
          <cell r="N4249" t="str">
            <v>T</v>
          </cell>
          <cell r="O4249" t="str">
            <v>4</v>
          </cell>
          <cell r="P4249" t="str">
            <v>Regular</v>
          </cell>
          <cell r="Q4249" t="str"/>
          <cell r="S4249">
            <v>1</v>
          </cell>
          <cell r="U4249" t="str">
            <v>USD</v>
          </cell>
          <cell r="V4249" t="str">
            <v>Professional Services</v>
          </cell>
          <cell r="W4249" t="str">
            <v>Sharon Schusheim</v>
          </cell>
          <cell r="Y4249" t="str">
            <v>Eligible</v>
          </cell>
          <cell r="Z4249">
            <v>150000.16</v>
          </cell>
          <cell r="AA4249">
            <v>150000.16</v>
          </cell>
          <cell r="AB4249">
            <v>150000.16</v>
          </cell>
          <cell r="AC4249">
            <v>150000.16</v>
          </cell>
          <cell r="AD4249">
            <v>3</v>
          </cell>
          <cell r="AE4249" t="str">
            <v>T41</v>
          </cell>
          <cell r="AF4249">
            <v>120000</v>
          </cell>
          <cell r="AG4249">
            <v>180000</v>
          </cell>
          <cell r="AH4249">
            <v>0.5</v>
          </cell>
          <cell r="AI4249">
            <v>3</v>
          </cell>
          <cell r="AJ4249">
            <v>0</v>
          </cell>
          <cell r="AK4249">
            <v>153000.16320000001</v>
          </cell>
          <cell r="AL4249">
            <v>2.0000000000000018E-2</v>
          </cell>
          <cell r="AM4249">
            <v>153000.16320000001</v>
          </cell>
          <cell r="AN4249">
            <v>3000.0032000000065</v>
          </cell>
          <cell r="AO4249">
            <v>-0.14999909333333328</v>
          </cell>
          <cell r="AQ4249">
            <v>41600.14</v>
          </cell>
          <cell r="AR4249">
            <v>550000.15999999992</v>
          </cell>
          <cell r="AS4249">
            <v>0.21</v>
          </cell>
          <cell r="AT4249">
            <v>1</v>
          </cell>
          <cell r="AU4249">
            <v>0</v>
          </cell>
          <cell r="AV4249">
            <v>153000.16320000001</v>
          </cell>
          <cell r="AW4249">
            <v>153000.16320000001</v>
          </cell>
          <cell r="AX4249">
            <v>2.0000000000000018E-2</v>
          </cell>
          <cell r="AY4249">
            <v>3000.0032000000065</v>
          </cell>
          <cell r="AZ4249" t="str">
            <v>Target Bonus</v>
          </cell>
          <cell r="BA4249" t="str">
            <v>Target BonusEligible</v>
          </cell>
          <cell r="BB4249" t="str">
            <v>Target BonusUnited States</v>
          </cell>
          <cell r="BC4249" t="str">
            <v xml:space="preserve">Target BonusUnited States </v>
          </cell>
          <cell r="BD4249" t="str">
            <v>T41</v>
          </cell>
          <cell r="BF4249">
            <v>12500.013333333334</v>
          </cell>
          <cell r="BJ4249">
            <v>10000</v>
          </cell>
          <cell r="BK4249">
            <v>10000</v>
          </cell>
          <cell r="BL4249">
            <v>10000</v>
          </cell>
        </row>
        <row r="4250">
          <cell r="B4250">
            <v>21047</v>
          </cell>
          <cell r="C4250">
            <v>16134</v>
          </cell>
          <cell r="E4250" t="str">
            <v>Craig Watkins</v>
          </cell>
          <cell r="F4250" t="str">
            <v>Advanced Technical Account Manager</v>
          </cell>
          <cell r="G4250" t="str">
            <v>Employee</v>
          </cell>
          <cell r="H4250" t="str">
            <v>Professional Services</v>
          </cell>
          <cell r="I4250" t="str">
            <v>MISSOURI REMOTE OFFICE</v>
          </cell>
          <cell r="J4250" t="str">
            <v>United States</v>
          </cell>
          <cell r="K4250">
            <v>43892</v>
          </cell>
          <cell r="L4250" t="str">
            <v>WH</v>
          </cell>
          <cell r="M4250" t="str">
            <v>T51P</v>
          </cell>
          <cell r="N4250" t="str">
            <v>T</v>
          </cell>
          <cell r="O4250" t="str">
            <v>5</v>
          </cell>
          <cell r="P4250" t="str">
            <v>Regular</v>
          </cell>
          <cell r="Q4250" t="str"/>
          <cell r="S4250">
            <v>1</v>
          </cell>
          <cell r="U4250" t="str">
            <v>USD</v>
          </cell>
          <cell r="V4250" t="str">
            <v>Professional Services</v>
          </cell>
          <cell r="W4250" t="str">
            <v>Sharon Schusheim</v>
          </cell>
          <cell r="Y4250" t="str">
            <v>Eligible</v>
          </cell>
          <cell r="Z4250">
            <v>120000.08</v>
          </cell>
          <cell r="AA4250">
            <v>120000.08</v>
          </cell>
          <cell r="AB4250">
            <v>120000.08</v>
          </cell>
          <cell r="AC4250">
            <v>120000.08</v>
          </cell>
          <cell r="AD4250">
            <v>3</v>
          </cell>
          <cell r="AE4250" t="str">
            <v>T51</v>
          </cell>
          <cell r="AF4250">
            <v>85000</v>
          </cell>
          <cell r="AG4250">
            <v>150000</v>
          </cell>
          <cell r="AH4250">
            <v>0.53</v>
          </cell>
          <cell r="AI4250">
            <v>3</v>
          </cell>
          <cell r="AJ4250">
            <v>0</v>
          </cell>
          <cell r="AK4250">
            <v>122400.0816</v>
          </cell>
          <cell r="AL4250">
            <v>2.0000000000000018E-2</v>
          </cell>
          <cell r="AM4250">
            <v>122400.0816</v>
          </cell>
          <cell r="AN4250">
            <v>2400.0016000000032</v>
          </cell>
          <cell r="AO4250">
            <v>-0.18399945600000001</v>
          </cell>
          <cell r="AQ4250">
            <v>41600.14</v>
          </cell>
          <cell r="AR4250">
            <v>550000.15999999992</v>
          </cell>
          <cell r="AS4250">
            <v>0.15</v>
          </cell>
          <cell r="AT4250">
            <v>1</v>
          </cell>
          <cell r="AU4250">
            <v>0</v>
          </cell>
          <cell r="AV4250">
            <v>122400.0816</v>
          </cell>
          <cell r="AW4250">
            <v>122400.0816</v>
          </cell>
          <cell r="AX4250">
            <v>2.0000000000000018E-2</v>
          </cell>
          <cell r="AY4250">
            <v>2400.0016000000032</v>
          </cell>
          <cell r="AZ4250" t="str">
            <v>Target Bonus</v>
          </cell>
          <cell r="BA4250" t="str">
            <v>Target BonusEligible</v>
          </cell>
          <cell r="BB4250" t="str">
            <v>Target BonusUnited States</v>
          </cell>
          <cell r="BC4250" t="str">
            <v xml:space="preserve">Target BonusUnited States </v>
          </cell>
          <cell r="BD4250" t="str">
            <v>T51</v>
          </cell>
          <cell r="BF4250">
            <v>10000.006666666666</v>
          </cell>
          <cell r="BJ4250">
            <v>5000</v>
          </cell>
          <cell r="BK4250">
            <v>5000</v>
          </cell>
          <cell r="BL4250">
            <v>5000</v>
          </cell>
        </row>
        <row r="4251">
          <cell r="B4251">
            <v>9900</v>
          </cell>
          <cell r="C4251">
            <v>7169</v>
          </cell>
          <cell r="E4251" t="str">
            <v>Gershom Trinidad Blas</v>
          </cell>
          <cell r="F4251" t="str">
            <v>Professional Services Area Manager</v>
          </cell>
          <cell r="G4251" t="str">
            <v>Employee</v>
          </cell>
          <cell r="H4251" t="str">
            <v>Professional Services</v>
          </cell>
          <cell r="I4251" t="str">
            <v>CIUDAD DE MEXICO, MEXICO</v>
          </cell>
          <cell r="J4251" t="str">
            <v>Mexico</v>
          </cell>
          <cell r="K4251">
            <v>40903</v>
          </cell>
          <cell r="L4251" t="str">
            <v>WH</v>
          </cell>
          <cell r="M4251" t="str">
            <v>T41M</v>
          </cell>
          <cell r="N4251" t="str">
            <v>T</v>
          </cell>
          <cell r="O4251" t="str">
            <v>4</v>
          </cell>
          <cell r="P4251" t="str">
            <v>Regular</v>
          </cell>
          <cell r="Q4251" t="str"/>
          <cell r="S4251">
            <v>1</v>
          </cell>
          <cell r="U4251" t="str">
            <v>MXN</v>
          </cell>
          <cell r="V4251" t="str">
            <v>Professional Services</v>
          </cell>
          <cell r="W4251" t="str">
            <v>Sharon Schusheim</v>
          </cell>
          <cell r="Y4251" t="str">
            <v>Eligible</v>
          </cell>
          <cell r="Z4251">
            <v>1164200</v>
          </cell>
          <cell r="AA4251">
            <v>58064.804406333562</v>
          </cell>
          <cell r="AB4251">
            <v>1164200</v>
          </cell>
          <cell r="AC4251">
            <v>58064.804406333562</v>
          </cell>
          <cell r="AD4251">
            <v>3</v>
          </cell>
          <cell r="AE4251" t="str">
            <v>T41</v>
          </cell>
          <cell r="AF4251">
            <v>750000</v>
          </cell>
          <cell r="AG4251">
            <v>1300000</v>
          </cell>
          <cell r="AH4251">
            <v>0.75</v>
          </cell>
          <cell r="AI4251">
            <v>4</v>
          </cell>
          <cell r="AJ4251">
            <v>0</v>
          </cell>
          <cell r="AK4251">
            <v>1181663</v>
          </cell>
          <cell r="AL4251">
            <v>1.4999999999999902E-2</v>
          </cell>
          <cell r="AM4251">
            <v>58935.776472428566</v>
          </cell>
          <cell r="AN4251">
            <v>870.97206609500427</v>
          </cell>
          <cell r="AO4251">
            <v>-9.1028461538461558E-2</v>
          </cell>
          <cell r="AQ4251">
            <v>565000.15999999992</v>
          </cell>
          <cell r="AR4251">
            <v>5500000</v>
          </cell>
          <cell r="AS4251">
            <v>0.12</v>
          </cell>
          <cell r="AT4251">
            <v>1</v>
          </cell>
          <cell r="AU4251">
            <v>0</v>
          </cell>
          <cell r="AV4251">
            <v>1181663</v>
          </cell>
          <cell r="AW4251">
            <v>58935.776472428566</v>
          </cell>
          <cell r="AX4251">
            <v>1.4999999999999902E-2</v>
          </cell>
          <cell r="AY4251">
            <v>870.97206609500427</v>
          </cell>
          <cell r="AZ4251" t="str">
            <v>Target Bonus</v>
          </cell>
          <cell r="BA4251" t="str">
            <v>Target BonusEligible</v>
          </cell>
          <cell r="BB4251" t="str">
            <v>Target BonusMexico</v>
          </cell>
          <cell r="BC4251" t="str">
            <v xml:space="preserve">Target BonusMexico </v>
          </cell>
          <cell r="BD4251" t="str">
            <v>T41</v>
          </cell>
          <cell r="BF4251">
            <v>97016.666666666672</v>
          </cell>
          <cell r="BG4251">
            <v>133000</v>
          </cell>
          <cell r="BH4251">
            <v>5</v>
          </cell>
          <cell r="BJ4251">
            <v>116000</v>
          </cell>
          <cell r="BK4251">
            <v>116000</v>
          </cell>
          <cell r="BL4251">
            <v>116000</v>
          </cell>
        </row>
        <row r="4252">
          <cell r="B4252">
            <v>19230</v>
          </cell>
          <cell r="C4252">
            <v>14288</v>
          </cell>
          <cell r="E4252" t="str">
            <v>Charina Clark</v>
          </cell>
          <cell r="F4252" t="str">
            <v>Associate Professional Services Consultant</v>
          </cell>
          <cell r="G4252" t="str">
            <v>Employee</v>
          </cell>
          <cell r="H4252" t="str">
            <v>Professional Services</v>
          </cell>
          <cell r="I4252" t="str">
            <v>IRVING</v>
          </cell>
          <cell r="J4252" t="str">
            <v>United States</v>
          </cell>
          <cell r="K4252">
            <v>43444</v>
          </cell>
          <cell r="L4252" t="str">
            <v>WH</v>
          </cell>
          <cell r="M4252" t="str">
            <v>T51P</v>
          </cell>
          <cell r="N4252" t="str">
            <v>T</v>
          </cell>
          <cell r="O4252" t="str">
            <v>5</v>
          </cell>
          <cell r="P4252" t="str">
            <v>Regular</v>
          </cell>
          <cell r="Q4252" t="str"/>
          <cell r="S4252">
            <v>1</v>
          </cell>
          <cell r="U4252" t="str">
            <v>USD</v>
          </cell>
          <cell r="V4252" t="str">
            <v>Professional Services</v>
          </cell>
          <cell r="W4252" t="str">
            <v>Sharon Schusheim</v>
          </cell>
          <cell r="Y4252" t="str">
            <v>Eligible</v>
          </cell>
          <cell r="Z4252">
            <v>59500</v>
          </cell>
          <cell r="AA4252">
            <v>59500</v>
          </cell>
          <cell r="AB4252">
            <v>59500</v>
          </cell>
          <cell r="AC4252">
            <v>59500</v>
          </cell>
          <cell r="AD4252">
            <v>3</v>
          </cell>
          <cell r="AE4252" t="str">
            <v>T51</v>
          </cell>
          <cell r="AF4252">
            <v>70000</v>
          </cell>
          <cell r="AG4252">
            <v>110000</v>
          </cell>
          <cell r="AH4252">
            <v>0</v>
          </cell>
          <cell r="AI4252">
            <v>1</v>
          </cell>
          <cell r="AJ4252">
            <v>0</v>
          </cell>
          <cell r="AK4252">
            <v>61880</v>
          </cell>
          <cell r="AL4252">
            <v>4.0000000000000036E-2</v>
          </cell>
          <cell r="AM4252">
            <v>61880</v>
          </cell>
          <cell r="AN4252">
            <v>2380</v>
          </cell>
          <cell r="AO4252">
            <v>-0.43745454545454543</v>
          </cell>
          <cell r="AQ4252">
            <v>41600.14</v>
          </cell>
          <cell r="AR4252">
            <v>550000.15999999992</v>
          </cell>
          <cell r="AS4252">
            <v>0.03</v>
          </cell>
          <cell r="AT4252">
            <v>1</v>
          </cell>
          <cell r="AU4252">
            <v>0</v>
          </cell>
          <cell r="AV4252">
            <v>61880</v>
          </cell>
          <cell r="AW4252">
            <v>61880</v>
          </cell>
          <cell r="AX4252">
            <v>4.0000000000000036E-2</v>
          </cell>
          <cell r="AY4252">
            <v>2380</v>
          </cell>
          <cell r="AZ4252" t="str">
            <v>Target Bonus</v>
          </cell>
          <cell r="BA4252" t="str">
            <v>Target BonusEligible</v>
          </cell>
          <cell r="BB4252" t="str">
            <v>Target BonusUnited States</v>
          </cell>
          <cell r="BC4252" t="str">
            <v xml:space="preserve">Target BonusUnited States </v>
          </cell>
          <cell r="BD4252" t="str">
            <v>T51</v>
          </cell>
          <cell r="BF4252">
            <v>4958.333333333333</v>
          </cell>
          <cell r="BG4252">
            <v>5287.6712328767126</v>
          </cell>
          <cell r="BH4252">
            <v>3</v>
          </cell>
          <cell r="BJ4252">
            <v>5500</v>
          </cell>
          <cell r="BK4252">
            <v>5500</v>
          </cell>
          <cell r="BL4252">
            <v>5500</v>
          </cell>
        </row>
        <row r="4253">
          <cell r="B4253">
            <v>21668</v>
          </cell>
          <cell r="C4253">
            <v>16755</v>
          </cell>
          <cell r="E4253" t="str">
            <v>Andres Miranda Borrero</v>
          </cell>
          <cell r="F4253" t="str">
            <v>Professional Services Consultant</v>
          </cell>
          <cell r="G4253" t="str">
            <v>Contractor</v>
          </cell>
          <cell r="H4253" t="str">
            <v>Professional Services</v>
          </cell>
          <cell r="I4253" t="str">
            <v>COLOMBIA REMOTE OFFICE</v>
          </cell>
          <cell r="J4253" t="str">
            <v>Colombia</v>
          </cell>
          <cell r="K4253">
            <v>44137</v>
          </cell>
          <cell r="L4253" t="str">
            <v>WH</v>
          </cell>
          <cell r="M4253" t="str">
            <v>T51P</v>
          </cell>
          <cell r="N4253" t="str">
            <v>T</v>
          </cell>
          <cell r="O4253" t="str">
            <v>5</v>
          </cell>
          <cell r="P4253" t="str">
            <v>Regular</v>
          </cell>
          <cell r="Q4253" t="str"/>
          <cell r="S4253">
            <v>1</v>
          </cell>
          <cell r="U4253" t="str">
            <v>COP</v>
          </cell>
          <cell r="V4253" t="str">
            <v>Professional Services</v>
          </cell>
          <cell r="W4253" t="str">
            <v>Sharon Schusheim</v>
          </cell>
          <cell r="Y4253" t="str">
            <v>Not Eligible - NH</v>
          </cell>
          <cell r="AA4253">
            <v>0</v>
          </cell>
          <cell r="AB4253">
            <v>123465000.08</v>
          </cell>
          <cell r="AC4253">
            <v>34161.261816903971</v>
          </cell>
          <cell r="AW4253">
            <v>34161.261816903971</v>
          </cell>
        </row>
        <row r="4254">
          <cell r="B4254">
            <v>21686</v>
          </cell>
          <cell r="C4254">
            <v>16773</v>
          </cell>
          <cell r="E4254" t="str">
            <v>Fabian Morales Carrillo</v>
          </cell>
          <cell r="F4254" t="str">
            <v>Professional Services Consultant</v>
          </cell>
          <cell r="G4254" t="str">
            <v>Contractor</v>
          </cell>
          <cell r="H4254" t="str">
            <v>Professional Services</v>
          </cell>
          <cell r="I4254" t="str">
            <v>COLOMBIA REMOTE OFFICE</v>
          </cell>
          <cell r="J4254" t="str">
            <v>Colombia</v>
          </cell>
          <cell r="K4254">
            <v>44151</v>
          </cell>
          <cell r="L4254" t="str">
            <v>WH</v>
          </cell>
          <cell r="M4254" t="str">
            <v>T51P</v>
          </cell>
          <cell r="N4254" t="str">
            <v>T</v>
          </cell>
          <cell r="O4254" t="str">
            <v>5</v>
          </cell>
          <cell r="P4254" t="str">
            <v>Regular</v>
          </cell>
          <cell r="Q4254" t="str"/>
          <cell r="S4254">
            <v>1</v>
          </cell>
          <cell r="U4254" t="str">
            <v>COP</v>
          </cell>
          <cell r="V4254" t="str">
            <v>Professional Services</v>
          </cell>
          <cell r="W4254" t="str">
            <v>Sharon Schusheim</v>
          </cell>
          <cell r="Y4254" t="str">
            <v>Not Eligible - NH</v>
          </cell>
          <cell r="AA4254">
            <v>0</v>
          </cell>
          <cell r="AB4254">
            <v>138413500.07999998</v>
          </cell>
          <cell r="AC4254">
            <v>38297.329706096069</v>
          </cell>
          <cell r="AW4254">
            <v>38297.329706096069</v>
          </cell>
        </row>
        <row r="4255">
          <cell r="B4255">
            <v>9708</v>
          </cell>
          <cell r="C4255">
            <v>7349</v>
          </cell>
          <cell r="E4255" t="str">
            <v>Yuliang Zhuang</v>
          </cell>
          <cell r="F4255" t="str">
            <v>Professional Services Consultant</v>
          </cell>
          <cell r="G4255" t="str">
            <v>Employee</v>
          </cell>
          <cell r="H4255" t="str">
            <v>Professional Services</v>
          </cell>
          <cell r="I4255" t="str">
            <v>KANATA (OTTAWA), CANADA</v>
          </cell>
          <cell r="J4255" t="str">
            <v>Canada</v>
          </cell>
          <cell r="K4255">
            <v>41214</v>
          </cell>
          <cell r="L4255" t="str">
            <v>WH</v>
          </cell>
          <cell r="M4255" t="str">
            <v>T41P</v>
          </cell>
          <cell r="N4255" t="str">
            <v>T</v>
          </cell>
          <cell r="O4255" t="str">
            <v>4</v>
          </cell>
          <cell r="P4255" t="str">
            <v>Regular</v>
          </cell>
          <cell r="S4255">
            <v>1</v>
          </cell>
          <cell r="U4255" t="str">
            <v>CAD</v>
          </cell>
          <cell r="V4255" t="str">
            <v>Professional Services</v>
          </cell>
          <cell r="W4255" t="str">
            <v>Sharon Schusheim</v>
          </cell>
          <cell r="Y4255" t="str">
            <v>Eligible</v>
          </cell>
          <cell r="Z4255">
            <v>83000</v>
          </cell>
          <cell r="AA4255">
            <v>65250.841953645722</v>
          </cell>
          <cell r="AB4255">
            <v>100000</v>
          </cell>
          <cell r="AC4255">
            <v>78615.472233308101</v>
          </cell>
          <cell r="AD4255">
            <v>3</v>
          </cell>
          <cell r="AE4255" t="str">
            <v>T41</v>
          </cell>
          <cell r="AF4255">
            <v>90000</v>
          </cell>
          <cell r="AG4255">
            <v>140000</v>
          </cell>
          <cell r="AH4255">
            <v>0</v>
          </cell>
          <cell r="AI4255">
            <v>1</v>
          </cell>
          <cell r="AJ4255">
            <v>0</v>
          </cell>
          <cell r="AK4255">
            <v>100000</v>
          </cell>
          <cell r="AL4255">
            <v>0</v>
          </cell>
          <cell r="AM4255">
            <v>78615.472233308101</v>
          </cell>
          <cell r="AN4255">
            <v>0</v>
          </cell>
          <cell r="AO4255">
            <v>-0.2857142857142857</v>
          </cell>
          <cell r="AQ4255">
            <v>41600.14</v>
          </cell>
          <cell r="AR4255">
            <v>412000.4</v>
          </cell>
          <cell r="AS4255">
            <v>0.15</v>
          </cell>
          <cell r="AT4255">
            <v>1</v>
          </cell>
          <cell r="AU4255">
            <v>0</v>
          </cell>
          <cell r="AV4255">
            <v>100000</v>
          </cell>
          <cell r="AW4255">
            <v>78615.472233308101</v>
          </cell>
          <cell r="AX4255">
            <v>0</v>
          </cell>
          <cell r="AY4255">
            <v>0</v>
          </cell>
          <cell r="AZ4255" t="str">
            <v>Target Bonus</v>
          </cell>
          <cell r="BA4255" t="str">
            <v>Target BonusEligible</v>
          </cell>
          <cell r="BB4255" t="str">
            <v>Target BonusCanada</v>
          </cell>
          <cell r="BC4255" t="str">
            <v xml:space="preserve">Target BonusCanada </v>
          </cell>
          <cell r="BD4255" t="str">
            <v>T41</v>
          </cell>
          <cell r="BF4255">
            <v>8333.3333333333339</v>
          </cell>
          <cell r="BG4255">
            <v>4500</v>
          </cell>
          <cell r="BH4255">
            <v>3</v>
          </cell>
          <cell r="BJ4255">
            <v>5000</v>
          </cell>
          <cell r="BK4255">
            <v>5000</v>
          </cell>
          <cell r="BL4255">
            <v>5000</v>
          </cell>
        </row>
        <row r="4256">
          <cell r="B4256">
            <v>1358</v>
          </cell>
          <cell r="C4256">
            <v>358</v>
          </cell>
          <cell r="E4256" t="str">
            <v>Sivan Even-Or</v>
          </cell>
          <cell r="F4256" t="str">
            <v>Professional Services Area Manager</v>
          </cell>
          <cell r="G4256" t="str">
            <v>Employee</v>
          </cell>
          <cell r="H4256" t="str">
            <v>Professional Services</v>
          </cell>
          <cell r="I4256" t="str">
            <v>NEW JERSEY REMOTE OFFICE</v>
          </cell>
          <cell r="J4256" t="str">
            <v>United States</v>
          </cell>
          <cell r="K4256">
            <v>40532</v>
          </cell>
          <cell r="L4256" t="str">
            <v>WH</v>
          </cell>
          <cell r="M4256" t="str">
            <v>T41M</v>
          </cell>
          <cell r="N4256" t="str">
            <v>T</v>
          </cell>
          <cell r="O4256" t="str">
            <v>4</v>
          </cell>
          <cell r="P4256" t="str">
            <v>Regular</v>
          </cell>
          <cell r="Q4256" t="str"/>
          <cell r="S4256">
            <v>1</v>
          </cell>
          <cell r="U4256" t="str">
            <v>USD</v>
          </cell>
          <cell r="V4256" t="str">
            <v>Professional Services</v>
          </cell>
          <cell r="W4256" t="str">
            <v>Sharon Schusheim</v>
          </cell>
          <cell r="Y4256" t="str">
            <v>Eligible</v>
          </cell>
          <cell r="Z4256">
            <v>158300.07999999999</v>
          </cell>
          <cell r="AA4256">
            <v>158300.07999999999</v>
          </cell>
          <cell r="AB4256">
            <v>158300.07999999999</v>
          </cell>
          <cell r="AC4256">
            <v>158300.07999999999</v>
          </cell>
          <cell r="AD4256">
            <v>3</v>
          </cell>
          <cell r="AE4256" t="str">
            <v>T41</v>
          </cell>
          <cell r="AF4256">
            <v>130000</v>
          </cell>
          <cell r="AG4256">
            <v>190000</v>
          </cell>
          <cell r="AH4256">
            <v>0.47</v>
          </cell>
          <cell r="AI4256">
            <v>3</v>
          </cell>
          <cell r="AJ4256">
            <v>0</v>
          </cell>
          <cell r="AK4256">
            <v>161466.08159999998</v>
          </cell>
          <cell r="AL4256">
            <v>2.0000000000000018E-2</v>
          </cell>
          <cell r="AM4256">
            <v>161466.08159999998</v>
          </cell>
          <cell r="AN4256">
            <v>3166.0015999999887</v>
          </cell>
          <cell r="AO4256">
            <v>-0.15017851789473702</v>
          </cell>
          <cell r="AQ4256">
            <v>41600.14</v>
          </cell>
          <cell r="AR4256">
            <v>550000.15999999992</v>
          </cell>
          <cell r="AS4256">
            <v>0.22</v>
          </cell>
          <cell r="AT4256">
            <v>1</v>
          </cell>
          <cell r="AU4256">
            <v>0</v>
          </cell>
          <cell r="AV4256">
            <v>161466.08159999998</v>
          </cell>
          <cell r="AW4256">
            <v>161466.08159999998</v>
          </cell>
          <cell r="AX4256">
            <v>2.0000000000000018E-2</v>
          </cell>
          <cell r="AY4256">
            <v>3166.0015999999887</v>
          </cell>
          <cell r="AZ4256" t="str">
            <v>Target Bonus</v>
          </cell>
          <cell r="BA4256" t="str">
            <v>Target BonusEligible</v>
          </cell>
          <cell r="BB4256" t="str">
            <v>Target BonusUnited States</v>
          </cell>
          <cell r="BC4256" t="str">
            <v xml:space="preserve">Target BonusUnited States </v>
          </cell>
          <cell r="BD4256" t="str">
            <v>T41</v>
          </cell>
          <cell r="BF4256">
            <v>13191.673333333332</v>
          </cell>
          <cell r="BG4256">
            <v>19000</v>
          </cell>
          <cell r="BH4256">
            <v>4</v>
          </cell>
          <cell r="BJ4256">
            <v>17800</v>
          </cell>
          <cell r="BK4256">
            <v>17800</v>
          </cell>
          <cell r="BL4256">
            <v>17800</v>
          </cell>
        </row>
        <row r="4257">
          <cell r="B4257">
            <v>8025</v>
          </cell>
          <cell r="C4257">
            <v>6995</v>
          </cell>
          <cell r="E4257" t="str">
            <v>Jeffery Davis</v>
          </cell>
          <cell r="F4257" t="str">
            <v>Professional Services Consultant</v>
          </cell>
          <cell r="G4257" t="str">
            <v>Employee</v>
          </cell>
          <cell r="H4257" t="str">
            <v>Professional Services</v>
          </cell>
          <cell r="I4257" t="str">
            <v>KANATA (OTTAWA), CANADA</v>
          </cell>
          <cell r="J4257" t="str">
            <v>Canada</v>
          </cell>
          <cell r="K4257">
            <v>40448</v>
          </cell>
          <cell r="L4257" t="str">
            <v>WH</v>
          </cell>
          <cell r="M4257" t="str">
            <v>T41P</v>
          </cell>
          <cell r="N4257" t="str">
            <v>T</v>
          </cell>
          <cell r="O4257" t="str">
            <v>4</v>
          </cell>
          <cell r="P4257" t="str">
            <v>Regular</v>
          </cell>
          <cell r="Q4257" t="str"/>
          <cell r="S4257">
            <v>1</v>
          </cell>
          <cell r="U4257" t="str">
            <v>CAD</v>
          </cell>
          <cell r="V4257" t="str">
            <v>Professional Services</v>
          </cell>
          <cell r="W4257" t="str">
            <v>Sharon Schusheim</v>
          </cell>
          <cell r="Y4257" t="str">
            <v>Eligible</v>
          </cell>
          <cell r="Z4257">
            <v>97500.08</v>
          </cell>
          <cell r="AA4257">
            <v>76650.148319853179</v>
          </cell>
          <cell r="AB4257">
            <v>97500.08</v>
          </cell>
          <cell r="AC4257">
            <v>76650.148319853179</v>
          </cell>
          <cell r="AD4257">
            <v>2</v>
          </cell>
          <cell r="AE4257" t="str">
            <v>T41</v>
          </cell>
          <cell r="AF4257">
            <v>90000</v>
          </cell>
          <cell r="AG4257">
            <v>140000</v>
          </cell>
          <cell r="AH4257">
            <v>0.15</v>
          </cell>
          <cell r="AI4257">
            <v>2</v>
          </cell>
          <cell r="AJ4257">
            <v>0</v>
          </cell>
          <cell r="AK4257">
            <v>97500.08</v>
          </cell>
          <cell r="AL4257">
            <v>0</v>
          </cell>
          <cell r="AM4257">
            <v>76650.148319853179</v>
          </cell>
          <cell r="AN4257">
            <v>0</v>
          </cell>
          <cell r="AO4257">
            <v>-0.30357085714285714</v>
          </cell>
          <cell r="AP4257" t="str">
            <v>Rated 2 - no recommendation</v>
          </cell>
          <cell r="AQ4257">
            <v>41600.14</v>
          </cell>
          <cell r="AR4257">
            <v>412000.4</v>
          </cell>
          <cell r="AS4257">
            <v>0.15</v>
          </cell>
          <cell r="AT4257">
            <v>1</v>
          </cell>
          <cell r="AU4257">
            <v>0</v>
          </cell>
          <cell r="AV4257">
            <v>97500.08</v>
          </cell>
          <cell r="AW4257">
            <v>76650.148319853179</v>
          </cell>
          <cell r="AX4257">
            <v>0</v>
          </cell>
          <cell r="AY4257">
            <v>0</v>
          </cell>
          <cell r="AZ4257" t="str">
            <v>Target Bonus</v>
          </cell>
          <cell r="BA4257" t="str">
            <v>Target BonusEligible</v>
          </cell>
          <cell r="BB4257" t="str">
            <v>Target BonusCanada</v>
          </cell>
          <cell r="BC4257" t="str">
            <v xml:space="preserve">Target BonusCanada </v>
          </cell>
          <cell r="BD4257" t="str">
            <v>T41</v>
          </cell>
          <cell r="BF4257">
            <v>8125.0066666666671</v>
          </cell>
          <cell r="BG4257">
            <v>9000</v>
          </cell>
          <cell r="BH4257">
            <v>3</v>
          </cell>
          <cell r="BJ4257">
            <v>9500</v>
          </cell>
          <cell r="BK4257">
            <v>9500</v>
          </cell>
          <cell r="BL4257">
            <v>3800</v>
          </cell>
        </row>
        <row r="4258">
          <cell r="B4258">
            <v>10428</v>
          </cell>
          <cell r="C4258">
            <v>7283</v>
          </cell>
          <cell r="E4258" t="str">
            <v>Thomas Wilkowski</v>
          </cell>
          <cell r="F4258" t="str">
            <v>Professional Services Consultant</v>
          </cell>
          <cell r="G4258" t="str">
            <v>Employee</v>
          </cell>
          <cell r="H4258" t="str">
            <v>Professional Services</v>
          </cell>
          <cell r="I4258" t="str">
            <v>NEW JERSEY REMOTE OFFICE</v>
          </cell>
          <cell r="J4258" t="str">
            <v>United States</v>
          </cell>
          <cell r="K4258">
            <v>41127</v>
          </cell>
          <cell r="L4258" t="str">
            <v>WH</v>
          </cell>
          <cell r="M4258" t="str">
            <v>T41P</v>
          </cell>
          <cell r="N4258" t="str">
            <v>T</v>
          </cell>
          <cell r="O4258" t="str">
            <v>4</v>
          </cell>
          <cell r="P4258" t="str">
            <v>Regular</v>
          </cell>
          <cell r="Q4258" t="str"/>
          <cell r="S4258">
            <v>1</v>
          </cell>
          <cell r="U4258" t="str">
            <v>USD</v>
          </cell>
          <cell r="V4258" t="str">
            <v>Professional Services</v>
          </cell>
          <cell r="W4258" t="str">
            <v>Sharon Schusheim</v>
          </cell>
          <cell r="Y4258" t="str">
            <v>Eligible</v>
          </cell>
          <cell r="Z4258">
            <v>140000</v>
          </cell>
          <cell r="AA4258">
            <v>140000</v>
          </cell>
          <cell r="AB4258">
            <v>140000</v>
          </cell>
          <cell r="AC4258">
            <v>140000</v>
          </cell>
          <cell r="AD4258">
            <v>3</v>
          </cell>
          <cell r="AE4258" t="str">
            <v>T41</v>
          </cell>
          <cell r="AF4258">
            <v>120000</v>
          </cell>
          <cell r="AG4258">
            <v>180000</v>
          </cell>
          <cell r="AH4258">
            <v>0.33</v>
          </cell>
          <cell r="AI4258">
            <v>2</v>
          </cell>
          <cell r="AJ4258">
            <v>0</v>
          </cell>
          <cell r="AK4258">
            <v>144200</v>
          </cell>
          <cell r="AL4258">
            <v>3.0000000000000027E-2</v>
          </cell>
          <cell r="AM4258">
            <v>144200</v>
          </cell>
          <cell r="AN4258">
            <v>4200</v>
          </cell>
          <cell r="AO4258">
            <v>-0.19888888888888889</v>
          </cell>
          <cell r="AQ4258">
            <v>41600.14</v>
          </cell>
          <cell r="AR4258">
            <v>550000.15999999992</v>
          </cell>
          <cell r="AS4258">
            <v>0.19</v>
          </cell>
          <cell r="AT4258">
            <v>1</v>
          </cell>
          <cell r="AU4258">
            <v>0</v>
          </cell>
          <cell r="AV4258">
            <v>144200</v>
          </cell>
          <cell r="AW4258">
            <v>144200</v>
          </cell>
          <cell r="AX4258">
            <v>3.0000000000000027E-2</v>
          </cell>
          <cell r="AY4258">
            <v>4200</v>
          </cell>
          <cell r="AZ4258" t="str">
            <v>Target Bonus</v>
          </cell>
          <cell r="BA4258" t="str">
            <v>Target BonusEligible</v>
          </cell>
          <cell r="BB4258" t="str">
            <v>Target BonusUnited States</v>
          </cell>
          <cell r="BC4258" t="str">
            <v xml:space="preserve">Target BonusUnited States </v>
          </cell>
          <cell r="BD4258" t="str">
            <v>T41</v>
          </cell>
          <cell r="BF4258">
            <v>11666.666666666666</v>
          </cell>
          <cell r="BG4258">
            <v>12000</v>
          </cell>
          <cell r="BH4258">
            <v>3</v>
          </cell>
          <cell r="BJ4258">
            <v>14000</v>
          </cell>
          <cell r="BK4258">
            <v>14000</v>
          </cell>
          <cell r="BL4258">
            <v>14000</v>
          </cell>
        </row>
        <row r="4259">
          <cell r="B4259">
            <v>10746</v>
          </cell>
          <cell r="C4259">
            <v>34062</v>
          </cell>
          <cell r="E4259" t="str">
            <v>Dmitriy Korovin</v>
          </cell>
          <cell r="F4259" t="str">
            <v>Professional Services Consultant</v>
          </cell>
          <cell r="G4259" t="str">
            <v>Employee</v>
          </cell>
          <cell r="H4259" t="str">
            <v>Professional Services</v>
          </cell>
          <cell r="I4259" t="str">
            <v>NEW YORK</v>
          </cell>
          <cell r="J4259" t="str">
            <v>United States</v>
          </cell>
          <cell r="K4259">
            <v>42646</v>
          </cell>
          <cell r="L4259" t="str">
            <v>WH</v>
          </cell>
          <cell r="M4259" t="str">
            <v>T41P</v>
          </cell>
          <cell r="N4259" t="str">
            <v>T</v>
          </cell>
          <cell r="O4259" t="str">
            <v>4</v>
          </cell>
          <cell r="P4259" t="str">
            <v>Regular</v>
          </cell>
          <cell r="Q4259" t="str"/>
          <cell r="S4259">
            <v>1</v>
          </cell>
          <cell r="U4259" t="str">
            <v>USD</v>
          </cell>
          <cell r="V4259" t="str">
            <v>Professional Services</v>
          </cell>
          <cell r="W4259" t="str">
            <v>Sharon Schusheim</v>
          </cell>
          <cell r="Y4259" t="str">
            <v>Eligible</v>
          </cell>
          <cell r="Z4259">
            <v>144000</v>
          </cell>
          <cell r="AA4259">
            <v>144000</v>
          </cell>
          <cell r="AB4259">
            <v>144000</v>
          </cell>
          <cell r="AC4259">
            <v>144000</v>
          </cell>
          <cell r="AD4259">
            <v>4</v>
          </cell>
          <cell r="AE4259" t="str">
            <v>T41</v>
          </cell>
          <cell r="AF4259">
            <v>120000</v>
          </cell>
          <cell r="AG4259">
            <v>180000</v>
          </cell>
          <cell r="AH4259">
            <v>0.4</v>
          </cell>
          <cell r="AI4259">
            <v>2</v>
          </cell>
          <cell r="AJ4259">
            <v>0</v>
          </cell>
          <cell r="AK4259">
            <v>151200</v>
          </cell>
          <cell r="AL4259">
            <v>5.0000000000000044E-2</v>
          </cell>
          <cell r="AM4259">
            <v>151200</v>
          </cell>
          <cell r="AN4259">
            <v>7200</v>
          </cell>
          <cell r="AO4259">
            <v>-0.16000000000000003</v>
          </cell>
          <cell r="AQ4259">
            <v>41600.14</v>
          </cell>
          <cell r="AR4259">
            <v>550000.15999999992</v>
          </cell>
          <cell r="AS4259">
            <v>0.2</v>
          </cell>
          <cell r="AT4259">
            <v>1</v>
          </cell>
          <cell r="AU4259">
            <v>0</v>
          </cell>
          <cell r="AV4259">
            <v>151200</v>
          </cell>
          <cell r="AW4259">
            <v>151200</v>
          </cell>
          <cell r="AX4259">
            <v>5.0000000000000044E-2</v>
          </cell>
          <cell r="AY4259">
            <v>7200</v>
          </cell>
          <cell r="AZ4259" t="str">
            <v>Target Bonus</v>
          </cell>
          <cell r="BA4259" t="str">
            <v>Target BonusEligible</v>
          </cell>
          <cell r="BB4259" t="str">
            <v>Target BonusUnited States</v>
          </cell>
          <cell r="BC4259" t="str">
            <v xml:space="preserve">Target BonusUnited States </v>
          </cell>
          <cell r="BD4259" t="str">
            <v>T41</v>
          </cell>
          <cell r="BF4259">
            <v>12000</v>
          </cell>
          <cell r="BG4259">
            <v>6000</v>
          </cell>
          <cell r="BH4259">
            <v>4</v>
          </cell>
          <cell r="BJ4259">
            <v>6000</v>
          </cell>
          <cell r="BK4259">
            <v>6000</v>
          </cell>
          <cell r="BL4259">
            <v>6600.0000000000009</v>
          </cell>
        </row>
        <row r="4260">
          <cell r="B4260">
            <v>9383</v>
          </cell>
          <cell r="C4260">
            <v>7343</v>
          </cell>
          <cell r="E4260" t="str">
            <v>Alexander Goldberg</v>
          </cell>
          <cell r="F4260" t="str">
            <v>Professional Services Consultant</v>
          </cell>
          <cell r="G4260" t="str">
            <v>Employee</v>
          </cell>
          <cell r="H4260" t="str">
            <v>Professional Services</v>
          </cell>
          <cell r="I4260" t="str">
            <v>KANATA (OTTAWA), CANADA</v>
          </cell>
          <cell r="J4260" t="str">
            <v>Canada</v>
          </cell>
          <cell r="K4260">
            <v>41214</v>
          </cell>
          <cell r="L4260" t="str">
            <v>WH</v>
          </cell>
          <cell r="M4260" t="str">
            <v>T41P</v>
          </cell>
          <cell r="N4260" t="str">
            <v>T</v>
          </cell>
          <cell r="O4260" t="str">
            <v>4</v>
          </cell>
          <cell r="P4260" t="str">
            <v>Regular</v>
          </cell>
          <cell r="S4260">
            <v>1</v>
          </cell>
          <cell r="U4260" t="str">
            <v>CAD</v>
          </cell>
          <cell r="V4260" t="str">
            <v>Professional Services</v>
          </cell>
          <cell r="W4260" t="str">
            <v>Sharon Schusheim</v>
          </cell>
          <cell r="Y4260" t="str">
            <v>Eligible</v>
          </cell>
          <cell r="Z4260">
            <v>93000.16</v>
          </cell>
          <cell r="AA4260">
            <v>73112.5149617321</v>
          </cell>
          <cell r="AB4260">
            <v>93000.16</v>
          </cell>
          <cell r="AC4260">
            <v>73112.5149617321</v>
          </cell>
          <cell r="AD4260">
            <v>3</v>
          </cell>
          <cell r="AE4260" t="str">
            <v>T41</v>
          </cell>
          <cell r="AF4260">
            <v>90000</v>
          </cell>
          <cell r="AG4260">
            <v>140000</v>
          </cell>
          <cell r="AH4260">
            <v>0.06</v>
          </cell>
          <cell r="AI4260">
            <v>1</v>
          </cell>
          <cell r="AJ4260">
            <v>0</v>
          </cell>
          <cell r="AK4260">
            <v>96720.166400000002</v>
          </cell>
          <cell r="AL4260">
            <v>4.0000000000000036E-2</v>
          </cell>
          <cell r="AM4260">
            <v>76037.015560201384</v>
          </cell>
          <cell r="AN4260">
            <v>2924.5005984692834</v>
          </cell>
          <cell r="AO4260">
            <v>-0.30914166857142855</v>
          </cell>
          <cell r="AQ4260">
            <v>41600.14</v>
          </cell>
          <cell r="AR4260">
            <v>412000.4</v>
          </cell>
          <cell r="AS4260">
            <v>0.13</v>
          </cell>
          <cell r="AT4260">
            <v>1</v>
          </cell>
          <cell r="AU4260">
            <v>0</v>
          </cell>
          <cell r="AV4260">
            <v>96720.166400000002</v>
          </cell>
          <cell r="AW4260">
            <v>76037.015560201384</v>
          </cell>
          <cell r="AX4260">
            <v>4.0000000000000036E-2</v>
          </cell>
          <cell r="AY4260">
            <v>2924.5005984692834</v>
          </cell>
          <cell r="AZ4260" t="str">
            <v>Target Bonus</v>
          </cell>
          <cell r="BA4260" t="str">
            <v>Target BonusEligible</v>
          </cell>
          <cell r="BB4260" t="str">
            <v>Target BonusCanada</v>
          </cell>
          <cell r="BC4260" t="str">
            <v xml:space="preserve">Target BonusCanada </v>
          </cell>
          <cell r="BD4260" t="str">
            <v>T41</v>
          </cell>
          <cell r="BF4260">
            <v>7750.0133333333333</v>
          </cell>
          <cell r="BG4260">
            <v>5500</v>
          </cell>
          <cell r="BH4260">
            <v>3</v>
          </cell>
          <cell r="BJ4260">
            <v>7000</v>
          </cell>
          <cell r="BK4260">
            <v>7000</v>
          </cell>
          <cell r="BL4260">
            <v>7000</v>
          </cell>
        </row>
        <row r="4261">
          <cell r="B4261">
            <v>21040</v>
          </cell>
          <cell r="C4261">
            <v>16127</v>
          </cell>
          <cell r="E4261" t="str">
            <v>Nathan Chan</v>
          </cell>
          <cell r="F4261" t="str">
            <v>Professional Services Consultant</v>
          </cell>
          <cell r="G4261" t="str">
            <v>Employee</v>
          </cell>
          <cell r="H4261" t="str">
            <v>Professional Services</v>
          </cell>
          <cell r="I4261" t="str">
            <v>NEW YORK</v>
          </cell>
          <cell r="J4261" t="str">
            <v>United States</v>
          </cell>
          <cell r="K4261">
            <v>43879</v>
          </cell>
          <cell r="L4261" t="str">
            <v>WH</v>
          </cell>
          <cell r="M4261" t="str">
            <v>T41P</v>
          </cell>
          <cell r="N4261" t="str">
            <v>T</v>
          </cell>
          <cell r="O4261" t="str">
            <v>4</v>
          </cell>
          <cell r="P4261" t="str">
            <v>Regular</v>
          </cell>
          <cell r="Q4261" t="str"/>
          <cell r="S4261">
            <v>1</v>
          </cell>
          <cell r="U4261" t="str">
            <v>USD</v>
          </cell>
          <cell r="V4261" t="str">
            <v>Professional Services</v>
          </cell>
          <cell r="W4261" t="str">
            <v>Sharon Schusheim</v>
          </cell>
          <cell r="Y4261" t="str">
            <v>Eligible</v>
          </cell>
          <cell r="Z4261">
            <v>150000.16</v>
          </cell>
          <cell r="AA4261">
            <v>150000.16</v>
          </cell>
          <cell r="AB4261">
            <v>150000.16</v>
          </cell>
          <cell r="AC4261">
            <v>150000.16</v>
          </cell>
          <cell r="AD4261">
            <v>3</v>
          </cell>
          <cell r="AE4261" t="str">
            <v>T41</v>
          </cell>
          <cell r="AF4261">
            <v>120000</v>
          </cell>
          <cell r="AG4261">
            <v>180000</v>
          </cell>
          <cell r="AH4261">
            <v>0.5</v>
          </cell>
          <cell r="AI4261">
            <v>3</v>
          </cell>
          <cell r="AJ4261">
            <v>0</v>
          </cell>
          <cell r="AK4261">
            <v>153000.16320000001</v>
          </cell>
          <cell r="AL4261">
            <v>2.0000000000000018E-2</v>
          </cell>
          <cell r="AM4261">
            <v>153000.16320000001</v>
          </cell>
          <cell r="AN4261">
            <v>3000.0032000000065</v>
          </cell>
          <cell r="AO4261">
            <v>-0.14999909333333328</v>
          </cell>
          <cell r="AQ4261">
            <v>41600.14</v>
          </cell>
          <cell r="AR4261">
            <v>550000.15999999992</v>
          </cell>
          <cell r="AS4261">
            <v>0.21</v>
          </cell>
          <cell r="AT4261">
            <v>1</v>
          </cell>
          <cell r="AU4261">
            <v>0</v>
          </cell>
          <cell r="AV4261">
            <v>153000.16320000001</v>
          </cell>
          <cell r="AW4261">
            <v>153000.16320000001</v>
          </cell>
          <cell r="AX4261">
            <v>2.0000000000000018E-2</v>
          </cell>
          <cell r="AY4261">
            <v>3000.0032000000065</v>
          </cell>
          <cell r="AZ4261" t="str">
            <v>Target Bonus</v>
          </cell>
          <cell r="BA4261" t="str">
            <v>Target BonusEligible</v>
          </cell>
          <cell r="BB4261" t="str">
            <v>Target BonusUnited States</v>
          </cell>
          <cell r="BC4261" t="str">
            <v xml:space="preserve">Target BonusUnited States </v>
          </cell>
          <cell r="BD4261" t="str">
            <v>T41</v>
          </cell>
          <cell r="BF4261">
            <v>12500.013333333334</v>
          </cell>
          <cell r="BJ4261">
            <v>10000</v>
          </cell>
          <cell r="BK4261">
            <v>10000</v>
          </cell>
          <cell r="BL4261">
            <v>10000</v>
          </cell>
        </row>
        <row r="4262">
          <cell r="B4262">
            <v>12760</v>
          </cell>
          <cell r="C4262">
            <v>7789</v>
          </cell>
          <cell r="E4262" t="str">
            <v>Matthew Rossiter</v>
          </cell>
          <cell r="F4262" t="str">
            <v>Professional Services Consultant</v>
          </cell>
          <cell r="G4262" t="str">
            <v>Employee</v>
          </cell>
          <cell r="H4262" t="str">
            <v>Professional Services</v>
          </cell>
          <cell r="I4262" t="str">
            <v>CALIFORNIA REMOTE OFFICE</v>
          </cell>
          <cell r="J4262" t="str">
            <v>United States</v>
          </cell>
          <cell r="K4262">
            <v>41981</v>
          </cell>
          <cell r="L4262" t="str">
            <v>WH</v>
          </cell>
          <cell r="M4262" t="str">
            <v>T41P</v>
          </cell>
          <cell r="N4262" t="str">
            <v>T</v>
          </cell>
          <cell r="O4262" t="str">
            <v>4</v>
          </cell>
          <cell r="P4262" t="str">
            <v>Regular</v>
          </cell>
          <cell r="Q4262" t="str"/>
          <cell r="S4262">
            <v>1</v>
          </cell>
          <cell r="U4262" t="str">
            <v>USD</v>
          </cell>
          <cell r="V4262" t="str">
            <v>Professional Services</v>
          </cell>
          <cell r="W4262" t="str">
            <v>Sharon Schusheim</v>
          </cell>
          <cell r="Y4262" t="str">
            <v>Eligible</v>
          </cell>
          <cell r="Z4262">
            <v>144750.16</v>
          </cell>
          <cell r="AA4262">
            <v>144750.16</v>
          </cell>
          <cell r="AB4262">
            <v>144750.16</v>
          </cell>
          <cell r="AC4262">
            <v>144750.16</v>
          </cell>
          <cell r="AD4262">
            <v>3</v>
          </cell>
          <cell r="AE4262" t="str">
            <v>T41</v>
          </cell>
          <cell r="AF4262">
            <v>120000</v>
          </cell>
          <cell r="AG4262">
            <v>180000</v>
          </cell>
          <cell r="AH4262">
            <v>0.41</v>
          </cell>
          <cell r="AI4262">
            <v>2</v>
          </cell>
          <cell r="AJ4262">
            <v>0</v>
          </cell>
          <cell r="AK4262">
            <v>149092.6648</v>
          </cell>
          <cell r="AL4262">
            <v>3.0000000000000027E-2</v>
          </cell>
          <cell r="AM4262">
            <v>149092.6648</v>
          </cell>
          <cell r="AN4262">
            <v>4342.5047999999952</v>
          </cell>
          <cell r="AO4262">
            <v>-0.17170741777777776</v>
          </cell>
          <cell r="AQ4262">
            <v>41600.14</v>
          </cell>
          <cell r="AR4262">
            <v>550000.15999999992</v>
          </cell>
          <cell r="AS4262">
            <v>0.2</v>
          </cell>
          <cell r="AT4262">
            <v>1</v>
          </cell>
          <cell r="AU4262">
            <v>0</v>
          </cell>
          <cell r="AV4262">
            <v>149092.6648</v>
          </cell>
          <cell r="AW4262">
            <v>149092.6648</v>
          </cell>
          <cell r="AX4262">
            <v>3.0000000000000027E-2</v>
          </cell>
          <cell r="AY4262">
            <v>4342.5047999999952</v>
          </cell>
          <cell r="AZ4262" t="str">
            <v>Target Bonus</v>
          </cell>
          <cell r="BA4262" t="str">
            <v>Target BonusEligible</v>
          </cell>
          <cell r="BB4262" t="str">
            <v>Target BonusUnited States</v>
          </cell>
          <cell r="BC4262" t="str">
            <v xml:space="preserve">Target BonusUnited States </v>
          </cell>
          <cell r="BD4262" t="str">
            <v>T41</v>
          </cell>
          <cell r="BF4262">
            <v>12062.513333333334</v>
          </cell>
          <cell r="BG4262">
            <v>13500</v>
          </cell>
          <cell r="BH4262">
            <v>3</v>
          </cell>
          <cell r="BJ4262">
            <v>14500</v>
          </cell>
          <cell r="BK4262">
            <v>14500</v>
          </cell>
          <cell r="BL4262">
            <v>14500</v>
          </cell>
        </row>
        <row r="4263">
          <cell r="B4263">
            <v>12146</v>
          </cell>
          <cell r="C4263">
            <v>4874</v>
          </cell>
          <cell r="E4263" t="str">
            <v>Shimroze Iqbal</v>
          </cell>
          <cell r="F4263" t="str">
            <v>Professional Services Consultant</v>
          </cell>
          <cell r="G4263" t="str">
            <v>Employee</v>
          </cell>
          <cell r="H4263" t="str">
            <v>Professional Services</v>
          </cell>
          <cell r="I4263" t="str">
            <v>NORTH CAROLINA REMOTE OFFICE</v>
          </cell>
          <cell r="J4263" t="str">
            <v>United States</v>
          </cell>
          <cell r="K4263">
            <v>41778</v>
          </cell>
          <cell r="L4263" t="str">
            <v>WH</v>
          </cell>
          <cell r="M4263" t="str">
            <v>T41P</v>
          </cell>
          <cell r="N4263" t="str">
            <v>T</v>
          </cell>
          <cell r="O4263" t="str">
            <v>4</v>
          </cell>
          <cell r="P4263" t="str">
            <v>Regular</v>
          </cell>
          <cell r="Q4263" t="str"/>
          <cell r="S4263">
            <v>1</v>
          </cell>
          <cell r="U4263" t="str">
            <v>USD</v>
          </cell>
          <cell r="V4263" t="str">
            <v>Professional Services</v>
          </cell>
          <cell r="W4263" t="str">
            <v>Sharon Schusheim</v>
          </cell>
          <cell r="Y4263" t="str">
            <v>Eligible</v>
          </cell>
          <cell r="Z4263">
            <v>163100</v>
          </cell>
          <cell r="AA4263">
            <v>163100</v>
          </cell>
          <cell r="AB4263">
            <v>163100</v>
          </cell>
          <cell r="AC4263">
            <v>163100</v>
          </cell>
          <cell r="AD4263">
            <v>3</v>
          </cell>
          <cell r="AE4263" t="str">
            <v>T41</v>
          </cell>
          <cell r="AF4263">
            <v>120000</v>
          </cell>
          <cell r="AG4263">
            <v>180000</v>
          </cell>
          <cell r="AH4263">
            <v>0.71</v>
          </cell>
          <cell r="AI4263">
            <v>4</v>
          </cell>
          <cell r="AJ4263">
            <v>0</v>
          </cell>
          <cell r="AK4263">
            <v>165546.49999999997</v>
          </cell>
          <cell r="AL4263">
            <v>1.4999999999999902E-2</v>
          </cell>
          <cell r="AM4263">
            <v>165546.49999999997</v>
          </cell>
          <cell r="AN4263">
            <v>2446.4999999999709</v>
          </cell>
          <cell r="AO4263">
            <v>-8.0297222222222353E-2</v>
          </cell>
          <cell r="AQ4263">
            <v>41600.14</v>
          </cell>
          <cell r="AR4263">
            <v>550000.15999999992</v>
          </cell>
          <cell r="AS4263">
            <v>0.23</v>
          </cell>
          <cell r="AT4263">
            <v>1</v>
          </cell>
          <cell r="AU4263">
            <v>0</v>
          </cell>
          <cell r="AV4263">
            <v>165546.49999999997</v>
          </cell>
          <cell r="AW4263">
            <v>165546.49999999997</v>
          </cell>
          <cell r="AX4263">
            <v>1.4999999999999902E-2</v>
          </cell>
          <cell r="AY4263">
            <v>2446.4999999999709</v>
          </cell>
          <cell r="AZ4263" t="str">
            <v>Target Bonus</v>
          </cell>
          <cell r="BA4263" t="str">
            <v>Target BonusEligible</v>
          </cell>
          <cell r="BB4263" t="str">
            <v>Target BonusUnited States</v>
          </cell>
          <cell r="BC4263" t="str">
            <v xml:space="preserve">Target BonusUnited States </v>
          </cell>
          <cell r="BD4263" t="str">
            <v>T41</v>
          </cell>
          <cell r="BF4263">
            <v>13591.666666666666</v>
          </cell>
          <cell r="BG4263">
            <v>8300</v>
          </cell>
          <cell r="BH4263">
            <v>3</v>
          </cell>
          <cell r="BJ4263">
            <v>8600</v>
          </cell>
          <cell r="BK4263">
            <v>8600</v>
          </cell>
          <cell r="BL4263">
            <v>8600</v>
          </cell>
        </row>
        <row r="4264">
          <cell r="B4264">
            <v>17336</v>
          </cell>
          <cell r="C4264">
            <v>12360</v>
          </cell>
          <cell r="E4264" t="str">
            <v>Mark Metry</v>
          </cell>
          <cell r="F4264" t="str">
            <v>Professional Services Consultant</v>
          </cell>
          <cell r="G4264" t="str">
            <v>Employee</v>
          </cell>
          <cell r="H4264" t="str">
            <v>Professional Services</v>
          </cell>
          <cell r="I4264" t="str">
            <v>NEW JERSEY REMOTE OFFICE</v>
          </cell>
          <cell r="J4264" t="str">
            <v>United States</v>
          </cell>
          <cell r="K4264">
            <v>43066</v>
          </cell>
          <cell r="L4264" t="str">
            <v>WH</v>
          </cell>
          <cell r="M4264" t="str">
            <v>T41P</v>
          </cell>
          <cell r="N4264" t="str">
            <v>T</v>
          </cell>
          <cell r="O4264" t="str">
            <v>4</v>
          </cell>
          <cell r="P4264" t="str">
            <v>Regular</v>
          </cell>
          <cell r="Q4264" t="str"/>
          <cell r="S4264">
            <v>1</v>
          </cell>
          <cell r="U4264" t="str">
            <v>USD</v>
          </cell>
          <cell r="V4264" t="str">
            <v>Professional Services</v>
          </cell>
          <cell r="W4264" t="str">
            <v>Sharon Schusheim</v>
          </cell>
          <cell r="Y4264" t="str">
            <v>Eligible</v>
          </cell>
          <cell r="Z4264">
            <v>153500.16</v>
          </cell>
          <cell r="AA4264">
            <v>153500.16</v>
          </cell>
          <cell r="AB4264">
            <v>153500.16</v>
          </cell>
          <cell r="AC4264">
            <v>153500.16</v>
          </cell>
          <cell r="AD4264">
            <v>3</v>
          </cell>
          <cell r="AE4264" t="str">
            <v>T41</v>
          </cell>
          <cell r="AF4264">
            <v>120000</v>
          </cell>
          <cell r="AG4264">
            <v>180000</v>
          </cell>
          <cell r="AH4264">
            <v>0.55000000000000004</v>
          </cell>
          <cell r="AI4264">
            <v>3</v>
          </cell>
          <cell r="AJ4264">
            <v>0</v>
          </cell>
          <cell r="AK4264">
            <v>156570.16320000001</v>
          </cell>
          <cell r="AL4264">
            <v>2.0000000000000018E-2</v>
          </cell>
          <cell r="AM4264">
            <v>156570.16320000001</v>
          </cell>
          <cell r="AN4264">
            <v>3070.0032000000065</v>
          </cell>
          <cell r="AO4264">
            <v>-0.13016575999999991</v>
          </cell>
          <cell r="AQ4264">
            <v>41600.14</v>
          </cell>
          <cell r="AR4264">
            <v>550000.15999999992</v>
          </cell>
          <cell r="AS4264">
            <v>0.22</v>
          </cell>
          <cell r="AT4264">
            <v>1</v>
          </cell>
          <cell r="AU4264">
            <v>0</v>
          </cell>
          <cell r="AV4264">
            <v>156570.16320000001</v>
          </cell>
          <cell r="AW4264">
            <v>156570.16320000001</v>
          </cell>
          <cell r="AX4264">
            <v>2.0000000000000018E-2</v>
          </cell>
          <cell r="AY4264">
            <v>3070.0032000000065</v>
          </cell>
          <cell r="AZ4264" t="str">
            <v>Target Bonus</v>
          </cell>
          <cell r="BA4264" t="str">
            <v>Target BonusEligible</v>
          </cell>
          <cell r="BB4264" t="str">
            <v>Target BonusUnited States</v>
          </cell>
          <cell r="BC4264" t="str">
            <v xml:space="preserve">Target BonusUnited States </v>
          </cell>
          <cell r="BD4264" t="str">
            <v>T41</v>
          </cell>
          <cell r="BF4264">
            <v>12791.68</v>
          </cell>
          <cell r="BG4264">
            <v>6400</v>
          </cell>
          <cell r="BH4264">
            <v>3</v>
          </cell>
          <cell r="BJ4264">
            <v>7500</v>
          </cell>
          <cell r="BK4264">
            <v>7500</v>
          </cell>
          <cell r="BL4264">
            <v>7500</v>
          </cell>
        </row>
        <row r="4265">
          <cell r="B4265">
            <v>17720</v>
          </cell>
          <cell r="C4265">
            <v>12725</v>
          </cell>
          <cell r="E4265" t="str">
            <v>Don Mattox</v>
          </cell>
          <cell r="F4265" t="str">
            <v>Professional Services Area Manager</v>
          </cell>
          <cell r="G4265" t="str">
            <v>Employee</v>
          </cell>
          <cell r="H4265" t="str">
            <v>Professional Services</v>
          </cell>
          <cell r="I4265" t="str">
            <v>IRVING</v>
          </cell>
          <cell r="J4265" t="str">
            <v>United States</v>
          </cell>
          <cell r="K4265">
            <v>43164</v>
          </cell>
          <cell r="L4265" t="str">
            <v>WH</v>
          </cell>
          <cell r="M4265" t="str">
            <v>T41M</v>
          </cell>
          <cell r="N4265" t="str">
            <v>T</v>
          </cell>
          <cell r="O4265" t="str">
            <v>4</v>
          </cell>
          <cell r="P4265" t="str">
            <v>Regular</v>
          </cell>
          <cell r="Q4265" t="str"/>
          <cell r="S4265">
            <v>1</v>
          </cell>
          <cell r="U4265" t="str">
            <v>USD</v>
          </cell>
          <cell r="V4265" t="str">
            <v>Professional Services</v>
          </cell>
          <cell r="W4265" t="str">
            <v>Sharon Schusheim</v>
          </cell>
          <cell r="Y4265" t="str">
            <v>Eligible</v>
          </cell>
          <cell r="Z4265">
            <v>137500.16</v>
          </cell>
          <cell r="AA4265">
            <v>137500.16</v>
          </cell>
          <cell r="AB4265">
            <v>137500.16</v>
          </cell>
          <cell r="AC4265">
            <v>137500.16</v>
          </cell>
          <cell r="AD4265">
            <v>3</v>
          </cell>
          <cell r="AE4265" t="str">
            <v>T41</v>
          </cell>
          <cell r="AF4265">
            <v>100000</v>
          </cell>
          <cell r="AG4265">
            <v>160000</v>
          </cell>
          <cell r="AH4265">
            <v>0.62</v>
          </cell>
          <cell r="AI4265">
            <v>3</v>
          </cell>
          <cell r="AJ4265">
            <v>0</v>
          </cell>
          <cell r="AK4265">
            <v>140250.16320000001</v>
          </cell>
          <cell r="AL4265">
            <v>2.0000000000000018E-2</v>
          </cell>
          <cell r="AM4265">
            <v>140250.16320000001</v>
          </cell>
          <cell r="AN4265">
            <v>2750.0032000000065</v>
          </cell>
          <cell r="AO4265">
            <v>-0.12343647999999996</v>
          </cell>
          <cell r="AQ4265">
            <v>41600.14</v>
          </cell>
          <cell r="AR4265">
            <v>550000.15999999992</v>
          </cell>
          <cell r="AS4265">
            <v>0.18</v>
          </cell>
          <cell r="AT4265">
            <v>1</v>
          </cell>
          <cell r="AU4265">
            <v>0</v>
          </cell>
          <cell r="AV4265">
            <v>140250.16320000001</v>
          </cell>
          <cell r="AW4265">
            <v>140250.16320000001</v>
          </cell>
          <cell r="AX4265">
            <v>2.0000000000000018E-2</v>
          </cell>
          <cell r="AY4265">
            <v>2750.0032000000065</v>
          </cell>
          <cell r="AZ4265" t="str">
            <v>Target Bonus</v>
          </cell>
          <cell r="BA4265" t="str">
            <v>Target BonusEligible</v>
          </cell>
          <cell r="BB4265" t="str">
            <v>Target BonusUnited States</v>
          </cell>
          <cell r="BC4265" t="str">
            <v xml:space="preserve">Target BonusUnited States </v>
          </cell>
          <cell r="BD4265" t="str">
            <v>T41</v>
          </cell>
          <cell r="BF4265">
            <v>11458.346666666666</v>
          </cell>
          <cell r="BG4265">
            <v>14000</v>
          </cell>
          <cell r="BH4265">
            <v>4</v>
          </cell>
          <cell r="BJ4265">
            <v>14000</v>
          </cell>
          <cell r="BK4265">
            <v>14000</v>
          </cell>
          <cell r="BL4265">
            <v>14000</v>
          </cell>
        </row>
        <row r="4266">
          <cell r="B4266">
            <v>11183</v>
          </cell>
          <cell r="C4266">
            <v>3933</v>
          </cell>
          <cell r="E4266" t="str">
            <v>Jesus Cantu</v>
          </cell>
          <cell r="F4266" t="str">
            <v>Professional Services Consultant</v>
          </cell>
          <cell r="G4266" t="str">
            <v>Employee</v>
          </cell>
          <cell r="H4266" t="str">
            <v>Professional Services</v>
          </cell>
          <cell r="I4266" t="str">
            <v>IRVING</v>
          </cell>
          <cell r="J4266" t="str">
            <v>United States</v>
          </cell>
          <cell r="K4266">
            <v>41442</v>
          </cell>
          <cell r="L4266" t="str">
            <v>WH</v>
          </cell>
          <cell r="M4266" t="str">
            <v>T51P</v>
          </cell>
          <cell r="N4266" t="str">
            <v>T</v>
          </cell>
          <cell r="O4266" t="str">
            <v>5</v>
          </cell>
          <cell r="P4266" t="str">
            <v>Regular</v>
          </cell>
          <cell r="S4266">
            <v>1</v>
          </cell>
          <cell r="U4266" t="str">
            <v>USD</v>
          </cell>
          <cell r="V4266" t="str">
            <v>Professional Services</v>
          </cell>
          <cell r="W4266" t="str">
            <v>Sharon Schusheim</v>
          </cell>
          <cell r="Y4266" t="str">
            <v>Eligible</v>
          </cell>
          <cell r="Z4266">
            <v>89000.08</v>
          </cell>
          <cell r="AA4266">
            <v>89000.08</v>
          </cell>
          <cell r="AB4266">
            <v>89000.08</v>
          </cell>
          <cell r="AC4266">
            <v>89000.08</v>
          </cell>
          <cell r="AD4266">
            <v>3</v>
          </cell>
          <cell r="AE4266" t="str">
            <v>T51</v>
          </cell>
          <cell r="AF4266">
            <v>70000</v>
          </cell>
          <cell r="AG4266">
            <v>110000</v>
          </cell>
          <cell r="AH4266">
            <v>0.47</v>
          </cell>
          <cell r="AI4266">
            <v>3</v>
          </cell>
          <cell r="AJ4266">
            <v>0</v>
          </cell>
          <cell r="AK4266">
            <v>90780.081600000005</v>
          </cell>
          <cell r="AL4266">
            <v>2.0000000000000018E-2</v>
          </cell>
          <cell r="AM4266">
            <v>90780.081600000005</v>
          </cell>
          <cell r="AN4266">
            <v>1780.0016000000032</v>
          </cell>
          <cell r="AO4266">
            <v>-0.17472653090909085</v>
          </cell>
          <cell r="AQ4266">
            <v>41600.14</v>
          </cell>
          <cell r="AR4266">
            <v>550000.15999999992</v>
          </cell>
          <cell r="AS4266">
            <v>0.09</v>
          </cell>
          <cell r="AT4266">
            <v>1</v>
          </cell>
          <cell r="AU4266">
            <v>0</v>
          </cell>
          <cell r="AV4266">
            <v>90780.081600000005</v>
          </cell>
          <cell r="AW4266">
            <v>90780.081600000005</v>
          </cell>
          <cell r="AX4266">
            <v>2.0000000000000018E-2</v>
          </cell>
          <cell r="AY4266">
            <v>1780.0016000000032</v>
          </cell>
          <cell r="AZ4266" t="str">
            <v>Target Bonus</v>
          </cell>
          <cell r="BA4266" t="str">
            <v>Target BonusEligible</v>
          </cell>
          <cell r="BB4266" t="str">
            <v>Target BonusUnited States</v>
          </cell>
          <cell r="BC4266" t="str">
            <v xml:space="preserve">Target BonusUnited States </v>
          </cell>
          <cell r="BD4266" t="str">
            <v>T51</v>
          </cell>
          <cell r="BF4266">
            <v>7416.6733333333332</v>
          </cell>
          <cell r="BG4266">
            <v>6000</v>
          </cell>
          <cell r="BH4266">
            <v>3</v>
          </cell>
          <cell r="BJ4266">
            <v>7000</v>
          </cell>
          <cell r="BK4266">
            <v>7000</v>
          </cell>
          <cell r="BL4266">
            <v>7000</v>
          </cell>
        </row>
        <row r="4267">
          <cell r="B4267">
            <v>21385</v>
          </cell>
          <cell r="C4267">
            <v>16472</v>
          </cell>
          <cell r="E4267" t="str">
            <v>Ian Watkins</v>
          </cell>
          <cell r="F4267" t="str">
            <v>Professional Services Consultant</v>
          </cell>
          <cell r="G4267" t="str">
            <v>Employee</v>
          </cell>
          <cell r="H4267" t="str">
            <v>Professional Services</v>
          </cell>
          <cell r="I4267" t="str">
            <v>DENVER</v>
          </cell>
          <cell r="J4267" t="str">
            <v>United States</v>
          </cell>
          <cell r="K4267">
            <v>43997</v>
          </cell>
          <cell r="L4267" t="str">
            <v>WH</v>
          </cell>
          <cell r="M4267" t="str">
            <v>T51P</v>
          </cell>
          <cell r="N4267" t="str">
            <v>T</v>
          </cell>
          <cell r="O4267" t="str">
            <v>5</v>
          </cell>
          <cell r="P4267" t="str">
            <v>Regular</v>
          </cell>
          <cell r="Q4267" t="str"/>
          <cell r="S4267">
            <v>1</v>
          </cell>
          <cell r="U4267" t="str">
            <v>USD</v>
          </cell>
          <cell r="V4267" t="str">
            <v>Professional Services</v>
          </cell>
          <cell r="W4267" t="str">
            <v>Sharon Schusheim</v>
          </cell>
          <cell r="Y4267" t="str">
            <v>Eligible</v>
          </cell>
          <cell r="Z4267">
            <v>135000.08000000002</v>
          </cell>
          <cell r="AA4267">
            <v>135000.08000000002</v>
          </cell>
          <cell r="AB4267">
            <v>135000.08000000002</v>
          </cell>
          <cell r="AC4267">
            <v>135000.08000000002</v>
          </cell>
          <cell r="AD4267">
            <v>3</v>
          </cell>
          <cell r="AE4267" t="str">
            <v>T51</v>
          </cell>
          <cell r="AF4267">
            <v>85000</v>
          </cell>
          <cell r="AG4267">
            <v>150000</v>
          </cell>
          <cell r="AH4267">
            <v>0.76</v>
          </cell>
          <cell r="AI4267">
            <v>4</v>
          </cell>
          <cell r="AJ4267">
            <v>0</v>
          </cell>
          <cell r="AK4267">
            <v>137025.08120000002</v>
          </cell>
          <cell r="AL4267">
            <v>1.4999999999999902E-2</v>
          </cell>
          <cell r="AM4267">
            <v>137025.08120000002</v>
          </cell>
          <cell r="AN4267">
            <v>2025.0011999999988</v>
          </cell>
          <cell r="AO4267">
            <v>-8.6499458666666529E-2</v>
          </cell>
          <cell r="AQ4267">
            <v>41600.14</v>
          </cell>
          <cell r="AR4267">
            <v>550000.15999999992</v>
          </cell>
          <cell r="AS4267">
            <v>0.18</v>
          </cell>
          <cell r="AT4267">
            <v>1</v>
          </cell>
          <cell r="AU4267">
            <v>0</v>
          </cell>
          <cell r="AV4267">
            <v>137025.08120000002</v>
          </cell>
          <cell r="AW4267">
            <v>137025.08120000002</v>
          </cell>
          <cell r="AX4267">
            <v>1.4999999999999902E-2</v>
          </cell>
          <cell r="AY4267">
            <v>2025.0011999999988</v>
          </cell>
          <cell r="AZ4267" t="str">
            <v>Target Bonus</v>
          </cell>
          <cell r="BA4267" t="str">
            <v>Target BonusEligible</v>
          </cell>
          <cell r="BB4267" t="str">
            <v>Target BonusUnited States</v>
          </cell>
          <cell r="BC4267" t="str">
            <v xml:space="preserve">Target BonusUnited States </v>
          </cell>
          <cell r="BD4267" t="str">
            <v>T51</v>
          </cell>
          <cell r="BF4267">
            <v>11250.006666666668</v>
          </cell>
          <cell r="BJ4267">
            <v>5000</v>
          </cell>
          <cell r="BK4267">
            <v>5000</v>
          </cell>
          <cell r="BL4267">
            <v>5000</v>
          </cell>
        </row>
        <row r="4268">
          <cell r="B4268">
            <v>4229</v>
          </cell>
          <cell r="C4268">
            <v>5674</v>
          </cell>
          <cell r="E4268" t="str">
            <v>Federico Bockel</v>
          </cell>
          <cell r="F4268" t="str">
            <v>Professional Services Consultant</v>
          </cell>
          <cell r="G4268" t="str">
            <v>Employee</v>
          </cell>
          <cell r="H4268" t="str">
            <v>Professional Services</v>
          </cell>
          <cell r="I4268" t="str">
            <v>NEW YORK</v>
          </cell>
          <cell r="J4268" t="str">
            <v>United States</v>
          </cell>
          <cell r="K4268">
            <v>44186</v>
          </cell>
          <cell r="L4268" t="str">
            <v>WH</v>
          </cell>
          <cell r="M4268" t="str">
            <v>T41P</v>
          </cell>
          <cell r="N4268" t="str">
            <v>T</v>
          </cell>
          <cell r="O4268" t="str">
            <v>4</v>
          </cell>
          <cell r="P4268" t="str">
            <v>Regular</v>
          </cell>
          <cell r="S4268">
            <v>1</v>
          </cell>
          <cell r="U4268" t="str">
            <v>USD</v>
          </cell>
          <cell r="V4268" t="str">
            <v>Professional Services</v>
          </cell>
          <cell r="W4268" t="str">
            <v>Sharon Schusheim</v>
          </cell>
          <cell r="Y4268" t="str">
            <v>Not Eligible - NH</v>
          </cell>
          <cell r="AA4268">
            <v>0</v>
          </cell>
          <cell r="AB4268">
            <v>150000</v>
          </cell>
          <cell r="AC4268">
            <v>150000</v>
          </cell>
          <cell r="AW4268">
            <v>150000</v>
          </cell>
        </row>
        <row r="4269">
          <cell r="B4269">
            <v>21127</v>
          </cell>
          <cell r="C4269">
            <v>16214</v>
          </cell>
          <cell r="E4269" t="str">
            <v>Edwin Conway</v>
          </cell>
          <cell r="F4269" t="str">
            <v>Technical Project Coordinator</v>
          </cell>
          <cell r="G4269" t="str">
            <v>Employee</v>
          </cell>
          <cell r="H4269" t="str">
            <v>Professional Services</v>
          </cell>
          <cell r="I4269" t="str">
            <v>IRVING</v>
          </cell>
          <cell r="J4269" t="str">
            <v>United States</v>
          </cell>
          <cell r="K4269">
            <v>43913</v>
          </cell>
          <cell r="L4269" t="str">
            <v>WH</v>
          </cell>
          <cell r="M4269" t="str">
            <v>T41P</v>
          </cell>
          <cell r="N4269" t="str">
            <v>T</v>
          </cell>
          <cell r="O4269" t="str">
            <v>4</v>
          </cell>
          <cell r="P4269" t="str">
            <v>Regular</v>
          </cell>
          <cell r="Q4269" t="str"/>
          <cell r="S4269">
            <v>1</v>
          </cell>
          <cell r="U4269" t="str">
            <v>USD</v>
          </cell>
          <cell r="V4269" t="str">
            <v>Professional Services</v>
          </cell>
          <cell r="W4269" t="str">
            <v>Sharon Schusheim</v>
          </cell>
          <cell r="Y4269" t="str">
            <v>Eligible</v>
          </cell>
          <cell r="Z4269">
            <v>95000</v>
          </cell>
          <cell r="AA4269">
            <v>95000</v>
          </cell>
          <cell r="AB4269">
            <v>95000</v>
          </cell>
          <cell r="AC4269">
            <v>95000</v>
          </cell>
          <cell r="AD4269">
            <v>2</v>
          </cell>
          <cell r="AE4269" t="str">
            <v>T41</v>
          </cell>
          <cell r="AF4269">
            <v>90000</v>
          </cell>
          <cell r="AG4269">
            <v>145000</v>
          </cell>
          <cell r="AH4269">
            <v>0.09</v>
          </cell>
          <cell r="AI4269">
            <v>1</v>
          </cell>
          <cell r="AJ4269">
            <v>0</v>
          </cell>
          <cell r="AK4269">
            <v>95000</v>
          </cell>
          <cell r="AL4269">
            <v>0</v>
          </cell>
          <cell r="AM4269">
            <v>95000</v>
          </cell>
          <cell r="AN4269">
            <v>0</v>
          </cell>
          <cell r="AO4269">
            <v>-0.34482758620689657</v>
          </cell>
          <cell r="AP4269" t="str">
            <v>Rated 2 - no recommendation</v>
          </cell>
          <cell r="AQ4269">
            <v>41600.14</v>
          </cell>
          <cell r="AR4269">
            <v>550000.15999999992</v>
          </cell>
          <cell r="AS4269">
            <v>0.1</v>
          </cell>
          <cell r="AT4269">
            <v>1</v>
          </cell>
          <cell r="AU4269">
            <v>0</v>
          </cell>
          <cell r="AV4269">
            <v>95000</v>
          </cell>
          <cell r="AW4269">
            <v>95000</v>
          </cell>
          <cell r="AX4269">
            <v>0</v>
          </cell>
          <cell r="AY4269">
            <v>0</v>
          </cell>
          <cell r="AZ4269" t="str">
            <v>Target Bonus</v>
          </cell>
          <cell r="BA4269" t="str">
            <v>Target BonusEligible</v>
          </cell>
          <cell r="BB4269" t="str">
            <v>Target BonusUnited States</v>
          </cell>
          <cell r="BC4269" t="str">
            <v xml:space="preserve">Target BonusUnited States </v>
          </cell>
          <cell r="BD4269" t="str">
            <v>T41</v>
          </cell>
          <cell r="BF4269">
            <v>7916.666666666667</v>
          </cell>
          <cell r="BJ4269">
            <v>5000</v>
          </cell>
          <cell r="BK4269">
            <v>5000</v>
          </cell>
          <cell r="BL4269">
            <v>2000</v>
          </cell>
        </row>
        <row r="4270">
          <cell r="B4270">
            <v>21674</v>
          </cell>
          <cell r="C4270">
            <v>16761</v>
          </cell>
          <cell r="E4270" t="str">
            <v xml:space="preserve"> Head of Professional Services, North America, GSI &amp; MSP</v>
          </cell>
          <cell r="F4270" t="str">
            <v xml:space="preserve"> Head of Professional Services, North America, GSI &amp; MSP</v>
          </cell>
          <cell r="G4270" t="str">
            <v>Employee</v>
          </cell>
          <cell r="H4270" t="str">
            <v>Professional Services</v>
          </cell>
          <cell r="I4270" t="str">
            <v>FLORIDA REMOTE OFFICE</v>
          </cell>
          <cell r="J4270" t="str">
            <v>United States</v>
          </cell>
          <cell r="K4270">
            <v>44143</v>
          </cell>
          <cell r="L4270" t="str">
            <v>WH</v>
          </cell>
          <cell r="M4270" t="str">
            <v>T31M</v>
          </cell>
          <cell r="N4270" t="str">
            <v>T</v>
          </cell>
          <cell r="O4270" t="str">
            <v>3</v>
          </cell>
          <cell r="P4270" t="str">
            <v>Regular</v>
          </cell>
          <cell r="Q4270" t="str"/>
          <cell r="S4270">
            <v>1</v>
          </cell>
          <cell r="U4270" t="str">
            <v>USD</v>
          </cell>
          <cell r="V4270" t="str">
            <v>Professional Services</v>
          </cell>
          <cell r="W4270" t="str">
            <v>Sharon Schusheim</v>
          </cell>
          <cell r="Y4270" t="str">
            <v>Not Eligible - NH</v>
          </cell>
          <cell r="AA4270">
            <v>0</v>
          </cell>
          <cell r="AB4270">
            <v>225000</v>
          </cell>
          <cell r="AC4270">
            <v>225000</v>
          </cell>
          <cell r="AW4270">
            <v>225000</v>
          </cell>
        </row>
        <row r="4271">
          <cell r="B4271">
            <v>19532</v>
          </cell>
          <cell r="C4271">
            <v>14590</v>
          </cell>
          <cell r="E4271" t="str">
            <v>Jacob Shobin</v>
          </cell>
          <cell r="F4271" t="str">
            <v>Professional Services Consultant</v>
          </cell>
          <cell r="G4271" t="str">
            <v>Employee</v>
          </cell>
          <cell r="H4271" t="str">
            <v>Professional Services</v>
          </cell>
          <cell r="I4271" t="str">
            <v>FLORIDA REMOTE OFFICE</v>
          </cell>
          <cell r="J4271" t="str">
            <v>United States</v>
          </cell>
          <cell r="K4271">
            <v>43521</v>
          </cell>
          <cell r="L4271" t="str">
            <v>WH</v>
          </cell>
          <cell r="M4271" t="str">
            <v>T51P</v>
          </cell>
          <cell r="N4271" t="str">
            <v>T</v>
          </cell>
          <cell r="O4271" t="str">
            <v>5</v>
          </cell>
          <cell r="P4271" t="str">
            <v>Regular</v>
          </cell>
          <cell r="R4271">
            <v>1</v>
          </cell>
          <cell r="U4271" t="str">
            <v>USD</v>
          </cell>
          <cell r="V4271" t="str">
            <v>Professional Services</v>
          </cell>
          <cell r="W4271" t="str">
            <v>Sharon Schusheim</v>
          </cell>
          <cell r="Y4271" t="str">
            <v>Eligible</v>
          </cell>
          <cell r="Z4271">
            <v>80000.08</v>
          </cell>
          <cell r="AA4271">
            <v>80000.08</v>
          </cell>
          <cell r="AB4271">
            <v>80000.08</v>
          </cell>
          <cell r="AC4271">
            <v>80000.08</v>
          </cell>
          <cell r="AD4271">
            <v>2</v>
          </cell>
          <cell r="AE4271" t="str">
            <v>T51</v>
          </cell>
          <cell r="AF4271">
            <v>85000</v>
          </cell>
          <cell r="AG4271">
            <v>150000</v>
          </cell>
          <cell r="AH4271">
            <v>0</v>
          </cell>
          <cell r="AI4271">
            <v>1</v>
          </cell>
          <cell r="AJ4271">
            <v>0</v>
          </cell>
          <cell r="AK4271">
            <v>80000.08</v>
          </cell>
          <cell r="AL4271">
            <v>0</v>
          </cell>
          <cell r="AM4271">
            <v>80000.08</v>
          </cell>
          <cell r="AN4271">
            <v>0</v>
          </cell>
          <cell r="AO4271">
            <v>-0.46666613333333329</v>
          </cell>
          <cell r="AP4271" t="str">
            <v>Rated 2 - no recommendation</v>
          </cell>
          <cell r="AQ4271">
            <v>41600.14</v>
          </cell>
          <cell r="AR4271">
            <v>550000.15999999992</v>
          </cell>
          <cell r="AS4271">
            <v>7.0000000000000007E-2</v>
          </cell>
          <cell r="AT4271">
            <v>1</v>
          </cell>
          <cell r="AU4271">
            <v>0</v>
          </cell>
          <cell r="AV4271">
            <v>80000.08</v>
          </cell>
          <cell r="AW4271">
            <v>80000.08</v>
          </cell>
          <cell r="AX4271">
            <v>0</v>
          </cell>
          <cell r="AY4271">
            <v>0</v>
          </cell>
          <cell r="AZ4271" t="str">
            <v>commission</v>
          </cell>
          <cell r="BA4271" t="str">
            <v>commissionEligible</v>
          </cell>
          <cell r="BB4271" t="str">
            <v>commissionUnited States</v>
          </cell>
          <cell r="BC4271" t="str">
            <v xml:space="preserve">commissionUnited States </v>
          </cell>
          <cell r="BD4271" t="str">
            <v>T51</v>
          </cell>
          <cell r="BF4271">
            <v>6666.6733333333332</v>
          </cell>
          <cell r="BH4271">
            <v>2</v>
          </cell>
        </row>
        <row r="4272">
          <cell r="B4272">
            <v>12591</v>
          </cell>
          <cell r="C4272">
            <v>7613</v>
          </cell>
          <cell r="E4272" t="str">
            <v>Monte Dobson</v>
          </cell>
          <cell r="F4272" t="str">
            <v>Professional Services Consultant</v>
          </cell>
          <cell r="G4272" t="str">
            <v>Employee</v>
          </cell>
          <cell r="H4272" t="str">
            <v>Professional Services</v>
          </cell>
          <cell r="I4272" t="str">
            <v>TENNESSEE REMOTE OFFICE</v>
          </cell>
          <cell r="J4272" t="str">
            <v>United States</v>
          </cell>
          <cell r="K4272">
            <v>44075</v>
          </cell>
          <cell r="L4272" t="str">
            <v>WH</v>
          </cell>
          <cell r="M4272" t="str">
            <v>T41P</v>
          </cell>
          <cell r="N4272" t="str">
            <v>T</v>
          </cell>
          <cell r="O4272" t="str">
            <v>4</v>
          </cell>
          <cell r="P4272" t="str">
            <v>Regular</v>
          </cell>
          <cell r="Q4272" t="str"/>
          <cell r="S4272">
            <v>1</v>
          </cell>
          <cell r="U4272" t="str">
            <v>USD</v>
          </cell>
          <cell r="V4272" t="str">
            <v>Professional Services</v>
          </cell>
          <cell r="W4272" t="str">
            <v>Sharon Schusheim</v>
          </cell>
          <cell r="Y4272" t="str">
            <v>Eligible</v>
          </cell>
          <cell r="Z4272">
            <v>125000</v>
          </cell>
          <cell r="AA4272">
            <v>125000</v>
          </cell>
          <cell r="AB4272">
            <v>125000</v>
          </cell>
          <cell r="AC4272">
            <v>125000</v>
          </cell>
          <cell r="AD4272">
            <v>2</v>
          </cell>
          <cell r="AE4272" t="str">
            <v>T41</v>
          </cell>
          <cell r="AF4272">
            <v>120000</v>
          </cell>
          <cell r="AG4272">
            <v>180000</v>
          </cell>
          <cell r="AH4272">
            <v>0.08</v>
          </cell>
          <cell r="AI4272">
            <v>1</v>
          </cell>
          <cell r="AJ4272">
            <v>0</v>
          </cell>
          <cell r="AK4272">
            <v>125000</v>
          </cell>
          <cell r="AL4272">
            <v>0</v>
          </cell>
          <cell r="AM4272">
            <v>125000</v>
          </cell>
          <cell r="AN4272">
            <v>0</v>
          </cell>
          <cell r="AO4272">
            <v>-0.30555555555555558</v>
          </cell>
          <cell r="AP4272" t="str">
            <v>Rated 2 - no recommendation</v>
          </cell>
          <cell r="AQ4272">
            <v>41600.14</v>
          </cell>
          <cell r="AR4272">
            <v>550000.15999999992</v>
          </cell>
          <cell r="AS4272">
            <v>0.16</v>
          </cell>
          <cell r="AT4272">
            <v>1</v>
          </cell>
          <cell r="AU4272">
            <v>0</v>
          </cell>
          <cell r="AV4272">
            <v>125000</v>
          </cell>
          <cell r="AW4272">
            <v>125000</v>
          </cell>
          <cell r="AX4272">
            <v>0</v>
          </cell>
          <cell r="AY4272">
            <v>0</v>
          </cell>
          <cell r="AZ4272" t="str">
            <v>Target Bonus</v>
          </cell>
          <cell r="BA4272" t="str">
            <v>Target BonusEligible</v>
          </cell>
          <cell r="BB4272" t="str">
            <v>Target BonusUnited States</v>
          </cell>
          <cell r="BC4272" t="str">
            <v xml:space="preserve">Target BonusUnited States </v>
          </cell>
          <cell r="BD4272" t="str">
            <v>T41</v>
          </cell>
          <cell r="BF4272">
            <v>10416.666666666666</v>
          </cell>
          <cell r="BJ4272">
            <v>5000</v>
          </cell>
          <cell r="BK4272">
            <v>5000</v>
          </cell>
          <cell r="BL4272">
            <v>2000</v>
          </cell>
        </row>
        <row r="4273">
          <cell r="B4273">
            <v>12682</v>
          </cell>
          <cell r="C4273">
            <v>7703</v>
          </cell>
          <cell r="E4273" t="str">
            <v>Anthony Brown</v>
          </cell>
          <cell r="F4273" t="str">
            <v>Advanced Technical Account Manager</v>
          </cell>
          <cell r="G4273" t="str">
            <v>Employee</v>
          </cell>
          <cell r="H4273" t="str">
            <v>Professional Services</v>
          </cell>
          <cell r="I4273" t="str">
            <v>IRVING</v>
          </cell>
          <cell r="J4273" t="str">
            <v>United States</v>
          </cell>
          <cell r="K4273">
            <v>44095</v>
          </cell>
          <cell r="L4273" t="str">
            <v>WH</v>
          </cell>
          <cell r="M4273" t="str">
            <v>T51P</v>
          </cell>
          <cell r="N4273" t="str">
            <v>T</v>
          </cell>
          <cell r="O4273" t="str">
            <v>5</v>
          </cell>
          <cell r="P4273" t="str">
            <v>Regular</v>
          </cell>
          <cell r="S4273">
            <v>1</v>
          </cell>
          <cell r="U4273" t="str">
            <v>USD</v>
          </cell>
          <cell r="V4273" t="str">
            <v>Professional Services</v>
          </cell>
          <cell r="W4273" t="str">
            <v>Sharon Schusheim</v>
          </cell>
          <cell r="Y4273" t="str">
            <v>Eligible</v>
          </cell>
          <cell r="Z4273">
            <v>117000.16</v>
          </cell>
          <cell r="AA4273">
            <v>117000.16</v>
          </cell>
          <cell r="AB4273">
            <v>117000.16</v>
          </cell>
          <cell r="AC4273">
            <v>117000.16</v>
          </cell>
          <cell r="AD4273">
            <v>2</v>
          </cell>
          <cell r="AE4273" t="str">
            <v>T51</v>
          </cell>
          <cell r="AF4273">
            <v>70000</v>
          </cell>
          <cell r="AG4273">
            <v>110000</v>
          </cell>
          <cell r="AH4273">
            <v>1</v>
          </cell>
          <cell r="AI4273">
            <v>5</v>
          </cell>
          <cell r="AJ4273">
            <v>0</v>
          </cell>
          <cell r="AK4273">
            <v>117000.16</v>
          </cell>
          <cell r="AL4273">
            <v>0</v>
          </cell>
          <cell r="AM4273">
            <v>117000.16</v>
          </cell>
          <cell r="AN4273">
            <v>0</v>
          </cell>
          <cell r="AO4273">
            <v>6.363781818181824E-2</v>
          </cell>
          <cell r="AP4273" t="str">
            <v>Rated 2 - no recommendation</v>
          </cell>
          <cell r="AQ4273">
            <v>41600.14</v>
          </cell>
          <cell r="AR4273">
            <v>550000.15999999992</v>
          </cell>
          <cell r="AS4273">
            <v>0.14000000000000001</v>
          </cell>
          <cell r="AT4273">
            <v>1</v>
          </cell>
          <cell r="AU4273">
            <v>0</v>
          </cell>
          <cell r="AV4273">
            <v>117000.16</v>
          </cell>
          <cell r="AW4273">
            <v>117000.16</v>
          </cell>
          <cell r="AX4273">
            <v>0</v>
          </cell>
          <cell r="AY4273">
            <v>0</v>
          </cell>
          <cell r="AZ4273" t="str">
            <v>Target Bonus</v>
          </cell>
          <cell r="BA4273" t="str">
            <v>Target BonusEligible</v>
          </cell>
          <cell r="BB4273" t="str">
            <v>Target BonusUnited States</v>
          </cell>
          <cell r="BC4273" t="str">
            <v xml:space="preserve">Target BonusUnited States </v>
          </cell>
          <cell r="BD4273" t="str">
            <v>T51</v>
          </cell>
          <cell r="BF4273">
            <v>9750.0133333333342</v>
          </cell>
          <cell r="BJ4273">
            <v>7000</v>
          </cell>
          <cell r="BK4273">
            <v>7000</v>
          </cell>
          <cell r="BL4273">
            <v>2800</v>
          </cell>
        </row>
        <row r="4274">
          <cell r="B4274">
            <v>14566</v>
          </cell>
          <cell r="C4274">
            <v>9519</v>
          </cell>
          <cell r="E4274" t="str">
            <v>David Shepherd</v>
          </cell>
          <cell r="F4274" t="str">
            <v>Advanced Technical Account Manager</v>
          </cell>
          <cell r="G4274" t="str">
            <v>Employee</v>
          </cell>
          <cell r="H4274" t="str">
            <v>Professional Services</v>
          </cell>
          <cell r="I4274" t="str">
            <v>BELLEVUE</v>
          </cell>
          <cell r="J4274" t="str">
            <v>United States</v>
          </cell>
          <cell r="K4274">
            <v>42352</v>
          </cell>
          <cell r="L4274" t="str">
            <v>WH</v>
          </cell>
          <cell r="M4274" t="str">
            <v>T41P</v>
          </cell>
          <cell r="N4274" t="str">
            <v>T</v>
          </cell>
          <cell r="O4274" t="str">
            <v>4</v>
          </cell>
          <cell r="P4274" t="str">
            <v>Regular</v>
          </cell>
          <cell r="Q4274" t="str"/>
          <cell r="S4274">
            <v>1</v>
          </cell>
          <cell r="U4274" t="str">
            <v>USD</v>
          </cell>
          <cell r="V4274" t="str">
            <v>Professional Services</v>
          </cell>
          <cell r="W4274" t="str">
            <v>Sharon Schusheim</v>
          </cell>
          <cell r="Y4274" t="str">
            <v>Eligible</v>
          </cell>
          <cell r="Z4274">
            <v>163100.07999999999</v>
          </cell>
          <cell r="AA4274">
            <v>163100.07999999999</v>
          </cell>
          <cell r="AB4274">
            <v>163100.07999999999</v>
          </cell>
          <cell r="AC4274">
            <v>163100.07999999999</v>
          </cell>
          <cell r="AD4274">
            <v>2</v>
          </cell>
          <cell r="AE4274" t="str">
            <v>T41</v>
          </cell>
          <cell r="AF4274">
            <v>120000</v>
          </cell>
          <cell r="AG4274">
            <v>180000</v>
          </cell>
          <cell r="AH4274">
            <v>0.71</v>
          </cell>
          <cell r="AI4274">
            <v>4</v>
          </cell>
          <cell r="AJ4274">
            <v>0</v>
          </cell>
          <cell r="AK4274">
            <v>163100.07999999999</v>
          </cell>
          <cell r="AL4274">
            <v>0</v>
          </cell>
          <cell r="AM4274">
            <v>163100.07999999999</v>
          </cell>
          <cell r="AN4274">
            <v>0</v>
          </cell>
          <cell r="AO4274">
            <v>-9.3888444444444552E-2</v>
          </cell>
          <cell r="AP4274" t="str">
            <v>Rated 2 - no recommendation</v>
          </cell>
          <cell r="AQ4274">
            <v>41600.14</v>
          </cell>
          <cell r="AR4274">
            <v>550000.15999999992</v>
          </cell>
          <cell r="AS4274">
            <v>0.23</v>
          </cell>
          <cell r="AT4274">
            <v>1</v>
          </cell>
          <cell r="AU4274">
            <v>0</v>
          </cell>
          <cell r="AV4274">
            <v>163100.07999999999</v>
          </cell>
          <cell r="AW4274">
            <v>163100.07999999999</v>
          </cell>
          <cell r="AX4274">
            <v>0</v>
          </cell>
          <cell r="AY4274">
            <v>0</v>
          </cell>
          <cell r="AZ4274" t="str">
            <v>Target Bonus</v>
          </cell>
          <cell r="BA4274" t="str">
            <v>Target BonusEligible</v>
          </cell>
          <cell r="BB4274" t="str">
            <v>Target BonusUnited States</v>
          </cell>
          <cell r="BC4274" t="str">
            <v xml:space="preserve">Target BonusUnited States </v>
          </cell>
          <cell r="BD4274" t="str">
            <v>T41</v>
          </cell>
          <cell r="BF4274">
            <v>13591.673333333332</v>
          </cell>
          <cell r="BG4274">
            <v>4300</v>
          </cell>
          <cell r="BH4274">
            <v>3</v>
          </cell>
          <cell r="BJ4274">
            <v>4600</v>
          </cell>
          <cell r="BK4274">
            <v>4600</v>
          </cell>
          <cell r="BL4274">
            <v>1840</v>
          </cell>
        </row>
        <row r="4275">
          <cell r="B4275">
            <v>20778</v>
          </cell>
          <cell r="C4275">
            <v>15865</v>
          </cell>
          <cell r="E4275" t="str">
            <v>Anthony Heath</v>
          </cell>
          <cell r="F4275" t="str">
            <v>Advanced Technical Account Manager</v>
          </cell>
          <cell r="G4275" t="str">
            <v>Employee</v>
          </cell>
          <cell r="H4275" t="str">
            <v>Professional Services</v>
          </cell>
          <cell r="I4275" t="str">
            <v>ATLANTA</v>
          </cell>
          <cell r="J4275" t="str">
            <v>United States</v>
          </cell>
          <cell r="K4275">
            <v>43836</v>
          </cell>
          <cell r="L4275" t="str">
            <v>WH</v>
          </cell>
          <cell r="M4275" t="str">
            <v>T41P</v>
          </cell>
          <cell r="N4275" t="str">
            <v>T</v>
          </cell>
          <cell r="O4275" t="str">
            <v>4</v>
          </cell>
          <cell r="P4275" t="str">
            <v>Regular</v>
          </cell>
          <cell r="Q4275" t="str"/>
          <cell r="S4275">
            <v>1</v>
          </cell>
          <cell r="U4275" t="str">
            <v>USD</v>
          </cell>
          <cell r="V4275" t="str">
            <v>Professional Services</v>
          </cell>
          <cell r="W4275" t="str">
            <v>Sharon Schusheim</v>
          </cell>
          <cell r="Y4275" t="str">
            <v>Eligible</v>
          </cell>
          <cell r="Z4275">
            <v>130000</v>
          </cell>
          <cell r="AA4275">
            <v>130000</v>
          </cell>
          <cell r="AB4275">
            <v>130000</v>
          </cell>
          <cell r="AC4275">
            <v>130000</v>
          </cell>
          <cell r="AD4275">
            <v>2</v>
          </cell>
          <cell r="AE4275" t="str">
            <v>T41</v>
          </cell>
          <cell r="AF4275">
            <v>120000</v>
          </cell>
          <cell r="AG4275">
            <v>180000</v>
          </cell>
          <cell r="AH4275">
            <v>0.16</v>
          </cell>
          <cell r="AI4275">
            <v>2</v>
          </cell>
          <cell r="AJ4275">
            <v>0</v>
          </cell>
          <cell r="AK4275">
            <v>130000</v>
          </cell>
          <cell r="AL4275">
            <v>0</v>
          </cell>
          <cell r="AM4275">
            <v>130000</v>
          </cell>
          <cell r="AN4275">
            <v>0</v>
          </cell>
          <cell r="AO4275">
            <v>-0.27777777777777779</v>
          </cell>
          <cell r="AP4275" t="str">
            <v>Rated 2 - no recommendation</v>
          </cell>
          <cell r="AQ4275">
            <v>41600.14</v>
          </cell>
          <cell r="AR4275">
            <v>550000.15999999992</v>
          </cell>
          <cell r="AS4275">
            <v>0.17</v>
          </cell>
          <cell r="AT4275">
            <v>1</v>
          </cell>
          <cell r="AU4275">
            <v>0</v>
          </cell>
          <cell r="AV4275">
            <v>130000</v>
          </cell>
          <cell r="AW4275">
            <v>130000</v>
          </cell>
          <cell r="AX4275">
            <v>0</v>
          </cell>
          <cell r="AY4275">
            <v>0</v>
          </cell>
          <cell r="AZ4275" t="str">
            <v>Target Bonus</v>
          </cell>
          <cell r="BA4275" t="str">
            <v>Target BonusEligible</v>
          </cell>
          <cell r="BB4275" t="str">
            <v>Target BonusUnited States</v>
          </cell>
          <cell r="BC4275" t="str">
            <v xml:space="preserve">Target BonusUnited States </v>
          </cell>
          <cell r="BD4275" t="str">
            <v>T41</v>
          </cell>
          <cell r="BF4275">
            <v>10833.333333333334</v>
          </cell>
          <cell r="BJ4275">
            <v>10000</v>
          </cell>
          <cell r="BK4275">
            <v>10000</v>
          </cell>
          <cell r="BL4275">
            <v>4000</v>
          </cell>
        </row>
        <row r="4276">
          <cell r="B4276">
            <v>20356</v>
          </cell>
          <cell r="C4276">
            <v>15445</v>
          </cell>
          <cell r="E4276" t="str">
            <v>Michael Jaworski</v>
          </cell>
          <cell r="F4276" t="str">
            <v>Professional Services Area Manager</v>
          </cell>
          <cell r="G4276" t="str">
            <v>Employee</v>
          </cell>
          <cell r="H4276" t="str">
            <v>Professional Services</v>
          </cell>
          <cell r="I4276" t="str">
            <v>IRVING</v>
          </cell>
          <cell r="J4276" t="str">
            <v>United States</v>
          </cell>
          <cell r="K4276">
            <v>43703</v>
          </cell>
          <cell r="L4276" t="str">
            <v>WH</v>
          </cell>
          <cell r="M4276" t="str">
            <v>T41M</v>
          </cell>
          <cell r="N4276" t="str">
            <v>T</v>
          </cell>
          <cell r="O4276" t="str">
            <v>4</v>
          </cell>
          <cell r="P4276" t="str">
            <v>Regular</v>
          </cell>
          <cell r="Q4276" t="str"/>
          <cell r="S4276">
            <v>1</v>
          </cell>
          <cell r="U4276" t="str">
            <v>USD</v>
          </cell>
          <cell r="V4276" t="str">
            <v>Professional Services</v>
          </cell>
          <cell r="W4276" t="str">
            <v>Sharon Schusheim</v>
          </cell>
          <cell r="Y4276" t="str">
            <v>Not Eligible - Left</v>
          </cell>
          <cell r="Z4276">
            <v>143000</v>
          </cell>
          <cell r="AA4276">
            <v>143000</v>
          </cell>
          <cell r="AB4276">
            <v>143000</v>
          </cell>
          <cell r="AC4276">
            <v>143000</v>
          </cell>
        </row>
        <row r="4277">
          <cell r="B4277">
            <v>16456</v>
          </cell>
          <cell r="C4277">
            <v>11385</v>
          </cell>
          <cell r="D4277">
            <v>122175</v>
          </cell>
          <cell r="E4277" t="str">
            <v>Abdurrahman Ozcan</v>
          </cell>
          <cell r="F4277" t="str">
            <v>Professional Services Consultant</v>
          </cell>
          <cell r="G4277" t="str">
            <v>Employee</v>
          </cell>
          <cell r="H4277" t="str">
            <v>Professional Services</v>
          </cell>
          <cell r="I4277" t="str">
            <v>ISTANBUL - HOME</v>
          </cell>
          <cell r="J4277" t="str">
            <v>Turkey</v>
          </cell>
          <cell r="K4277">
            <v>42933</v>
          </cell>
          <cell r="L4277" t="str">
            <v>EMEA</v>
          </cell>
          <cell r="M4277" t="str">
            <v>T51P</v>
          </cell>
          <cell r="N4277" t="str">
            <v>T</v>
          </cell>
          <cell r="O4277" t="str">
            <v>5</v>
          </cell>
          <cell r="P4277" t="str">
            <v>Regular</v>
          </cell>
          <cell r="S4277">
            <v>1</v>
          </cell>
          <cell r="U4277" t="str">
            <v>USD</v>
          </cell>
          <cell r="V4277" t="str">
            <v>Professional Services</v>
          </cell>
          <cell r="W4277" t="str">
            <v>Sharon Schusheim</v>
          </cell>
          <cell r="Y4277" t="str">
            <v>Eligible</v>
          </cell>
          <cell r="Z4277">
            <v>59285.714285714283</v>
          </cell>
          <cell r="AA4277">
            <v>59285.714285714283</v>
          </cell>
          <cell r="AB4277">
            <v>77100</v>
          </cell>
          <cell r="AC4277">
            <v>77100</v>
          </cell>
          <cell r="AD4277">
            <v>4</v>
          </cell>
          <cell r="AE4277" t="str">
            <v>T51</v>
          </cell>
          <cell r="AF4277">
            <v>50000</v>
          </cell>
          <cell r="AG4277">
            <v>79000</v>
          </cell>
          <cell r="AH4277">
            <v>0.93</v>
          </cell>
          <cell r="AI4277">
            <v>5</v>
          </cell>
          <cell r="AJ4277">
            <v>0</v>
          </cell>
          <cell r="AK4277">
            <v>77100</v>
          </cell>
          <cell r="AL4277">
            <v>0</v>
          </cell>
          <cell r="AM4277">
            <v>77100</v>
          </cell>
          <cell r="AN4277">
            <v>0</v>
          </cell>
          <cell r="AO4277">
            <v>-2.4050632911392422E-2</v>
          </cell>
          <cell r="AP4277" t="str">
            <v>Already received an increase</v>
          </cell>
          <cell r="AQ4277">
            <v>22857.142857142859</v>
          </cell>
          <cell r="AR4277">
            <v>207150</v>
          </cell>
          <cell r="AS4277">
            <v>0.28999999999999998</v>
          </cell>
          <cell r="AT4277">
            <v>1</v>
          </cell>
          <cell r="AU4277">
            <v>0</v>
          </cell>
          <cell r="AV4277">
            <v>77100</v>
          </cell>
          <cell r="AW4277">
            <v>77100</v>
          </cell>
          <cell r="AX4277">
            <v>0</v>
          </cell>
          <cell r="AY4277">
            <v>0</v>
          </cell>
          <cell r="AZ4277" t="str">
            <v>Target Bonus</v>
          </cell>
          <cell r="BA4277" t="str">
            <v>Target BonusEligible</v>
          </cell>
          <cell r="BB4277" t="str">
            <v>Target BonusTurkey</v>
          </cell>
          <cell r="BC4277" t="str">
            <v>Target BonusTurkey Employee</v>
          </cell>
          <cell r="BE4277" t="str">
            <v>Employee</v>
          </cell>
          <cell r="BF4277">
            <v>6425</v>
          </cell>
          <cell r="BG4277">
            <v>6571.4285714285716</v>
          </cell>
          <cell r="BH4277">
            <v>4</v>
          </cell>
          <cell r="BJ4277">
            <v>6750</v>
          </cell>
          <cell r="BK4277">
            <v>6750</v>
          </cell>
          <cell r="BL4277">
            <v>7425.0000000000009</v>
          </cell>
        </row>
        <row r="4278">
          <cell r="B4278">
            <v>12980</v>
          </cell>
          <cell r="C4278">
            <v>8012</v>
          </cell>
          <cell r="D4278">
            <v>55170</v>
          </cell>
          <cell r="E4278" t="str">
            <v>Adamo Rodrigues</v>
          </cell>
          <cell r="F4278" t="str">
            <v xml:space="preserve">Lead Professional Services Consultant </v>
          </cell>
          <cell r="G4278" t="str">
            <v>Employee</v>
          </cell>
          <cell r="H4278" t="str">
            <v>Professional Services</v>
          </cell>
          <cell r="I4278" t="str">
            <v>LONDON - HOME</v>
          </cell>
          <cell r="J4278" t="str">
            <v>United Kingdom</v>
          </cell>
          <cell r="K4278">
            <v>42051</v>
          </cell>
          <cell r="L4278" t="str">
            <v>EMEA</v>
          </cell>
          <cell r="M4278" t="str">
            <v>T41P</v>
          </cell>
          <cell r="N4278" t="str">
            <v>T</v>
          </cell>
          <cell r="O4278" t="str">
            <v>4</v>
          </cell>
          <cell r="P4278" t="str">
            <v>Regular</v>
          </cell>
          <cell r="S4278">
            <v>1</v>
          </cell>
          <cell r="U4278" t="str">
            <v>GBP</v>
          </cell>
          <cell r="V4278" t="str">
            <v>Professional Services</v>
          </cell>
          <cell r="W4278" t="str">
            <v>Sharon Schusheim</v>
          </cell>
          <cell r="Y4278" t="str">
            <v>Eligible</v>
          </cell>
          <cell r="Z4278">
            <v>97500</v>
          </cell>
          <cell r="AA4278">
            <v>134088.07562264797</v>
          </cell>
          <cell r="AB4278">
            <v>97500</v>
          </cell>
          <cell r="AC4278">
            <v>134088.07562264797</v>
          </cell>
          <cell r="AD4278">
            <v>5</v>
          </cell>
          <cell r="AE4278" t="str">
            <v>T41</v>
          </cell>
          <cell r="AF4278">
            <v>65000</v>
          </cell>
          <cell r="AG4278">
            <v>105000</v>
          </cell>
          <cell r="AH4278">
            <v>0.81</v>
          </cell>
          <cell r="AI4278">
            <v>4</v>
          </cell>
          <cell r="AJ4278">
            <v>0</v>
          </cell>
          <cell r="AK4278">
            <v>101400</v>
          </cell>
          <cell r="AL4278">
            <v>4.0000000000000036E-2</v>
          </cell>
          <cell r="AM4278">
            <v>139451.59864755388</v>
          </cell>
          <cell r="AN4278">
            <v>5363.5230249059096</v>
          </cell>
          <cell r="AO4278">
            <v>-3.4285714285714253E-2</v>
          </cell>
          <cell r="AQ4278">
            <v>33000</v>
          </cell>
          <cell r="AR4278">
            <v>265000</v>
          </cell>
          <cell r="AS4278">
            <v>0.27</v>
          </cell>
          <cell r="AT4278">
            <v>1</v>
          </cell>
          <cell r="AU4278">
            <v>0</v>
          </cell>
          <cell r="AV4278">
            <v>101400</v>
          </cell>
          <cell r="AW4278">
            <v>139451.59864755388</v>
          </cell>
          <cell r="AX4278">
            <v>4.0000000000000036E-2</v>
          </cell>
          <cell r="AY4278">
            <v>5363.5230249059096</v>
          </cell>
          <cell r="AZ4278" t="str">
            <v>Target Bonus</v>
          </cell>
          <cell r="BA4278" t="str">
            <v>Target BonusEligible</v>
          </cell>
          <cell r="BB4278" t="str">
            <v>Target BonusUnited Kingdom</v>
          </cell>
          <cell r="BC4278" t="str">
            <v>Target BonusUnited Kingdom Employee</v>
          </cell>
          <cell r="BE4278" t="str">
            <v>Employee</v>
          </cell>
          <cell r="BF4278">
            <v>8125</v>
          </cell>
          <cell r="BG4278">
            <v>14000</v>
          </cell>
          <cell r="BH4278">
            <v>5</v>
          </cell>
          <cell r="BJ4278">
            <v>11700</v>
          </cell>
          <cell r="BK4278">
            <v>11700</v>
          </cell>
          <cell r="BL4278">
            <v>14625</v>
          </cell>
        </row>
        <row r="4279">
          <cell r="B4279">
            <v>8853</v>
          </cell>
          <cell r="C4279">
            <v>13045</v>
          </cell>
          <cell r="E4279" t="str">
            <v>Antonio Marangi</v>
          </cell>
          <cell r="F4279" t="str">
            <v>Lead Consultant</v>
          </cell>
          <cell r="G4279" t="str">
            <v>Employee</v>
          </cell>
          <cell r="H4279" t="str">
            <v>Professional Services</v>
          </cell>
          <cell r="I4279" t="str">
            <v>ROME - HOME</v>
          </cell>
          <cell r="J4279" t="str">
            <v>Italy</v>
          </cell>
          <cell r="K4279">
            <v>40466</v>
          </cell>
          <cell r="L4279" t="str">
            <v>EMEA</v>
          </cell>
          <cell r="M4279" t="str">
            <v>T41P</v>
          </cell>
          <cell r="N4279" t="str">
            <v>T</v>
          </cell>
          <cell r="O4279" t="str">
            <v>4</v>
          </cell>
          <cell r="P4279" t="str">
            <v>Regular</v>
          </cell>
          <cell r="S4279">
            <v>1</v>
          </cell>
          <cell r="U4279" t="str">
            <v>EUR</v>
          </cell>
          <cell r="V4279" t="str">
            <v>Professional Services</v>
          </cell>
          <cell r="W4279" t="str">
            <v>Sharon Schusheim</v>
          </cell>
          <cell r="Y4279" t="str">
            <v>Eligible</v>
          </cell>
          <cell r="Z4279">
            <v>68700</v>
          </cell>
          <cell r="AA4279">
            <v>83521.721997497778</v>
          </cell>
          <cell r="AB4279">
            <v>68700</v>
          </cell>
          <cell r="AC4279">
            <v>83521.721997497778</v>
          </cell>
          <cell r="AD4279">
            <v>5</v>
          </cell>
          <cell r="AE4279" t="str">
            <v>T41</v>
          </cell>
          <cell r="AF4279">
            <v>55000</v>
          </cell>
          <cell r="AG4279">
            <v>75000</v>
          </cell>
          <cell r="AH4279">
            <v>0.68</v>
          </cell>
          <cell r="AI4279">
            <v>3</v>
          </cell>
          <cell r="AJ4279">
            <v>0</v>
          </cell>
          <cell r="AK4279">
            <v>72822</v>
          </cell>
          <cell r="AL4279">
            <v>6.0000000000000053E-2</v>
          </cell>
          <cell r="AM4279">
            <v>88533.025317347638</v>
          </cell>
          <cell r="AN4279">
            <v>5011.3033198498597</v>
          </cell>
          <cell r="AO4279">
            <v>-2.9039999999999955E-2</v>
          </cell>
          <cell r="AQ4279">
            <v>39120</v>
          </cell>
          <cell r="AR4279">
            <v>330000</v>
          </cell>
          <cell r="AS4279">
            <v>0.1</v>
          </cell>
          <cell r="AT4279">
            <v>1</v>
          </cell>
          <cell r="AU4279">
            <v>0</v>
          </cell>
          <cell r="AV4279">
            <v>72822</v>
          </cell>
          <cell r="AW4279">
            <v>88533.025317347638</v>
          </cell>
          <cell r="AX4279">
            <v>6.0000000000000053E-2</v>
          </cell>
          <cell r="AY4279">
            <v>5011.3033198498597</v>
          </cell>
          <cell r="AZ4279" t="str">
            <v>Target Bonus</v>
          </cell>
          <cell r="BA4279" t="str">
            <v>Target BonusEligible</v>
          </cell>
          <cell r="BB4279" t="str">
            <v>Target BonusItaly</v>
          </cell>
          <cell r="BC4279" t="str">
            <v>Target BonusItaly Employee</v>
          </cell>
          <cell r="BE4279" t="str">
            <v>Employee</v>
          </cell>
          <cell r="BF4279">
            <v>5725</v>
          </cell>
          <cell r="BG4279">
            <v>9000</v>
          </cell>
          <cell r="BH4279">
            <v>4</v>
          </cell>
          <cell r="BJ4279">
            <v>8200</v>
          </cell>
          <cell r="BK4279">
            <v>8200</v>
          </cell>
          <cell r="BL4279">
            <v>10250</v>
          </cell>
        </row>
        <row r="4280">
          <cell r="B4280">
            <v>16560</v>
          </cell>
          <cell r="C4280">
            <v>11486</v>
          </cell>
          <cell r="D4280">
            <v>119843</v>
          </cell>
          <cell r="E4280" t="str">
            <v>Carlos Aceituno Gomez</v>
          </cell>
          <cell r="F4280" t="str">
            <v>Professional Services Consultant</v>
          </cell>
          <cell r="G4280" t="str">
            <v>Employee</v>
          </cell>
          <cell r="H4280" t="str">
            <v>Professional Services</v>
          </cell>
          <cell r="I4280" t="str">
            <v>MADRID - HOME</v>
          </cell>
          <cell r="J4280" t="str">
            <v>Spain</v>
          </cell>
          <cell r="K4280">
            <v>42919</v>
          </cell>
          <cell r="L4280" t="str">
            <v>EMEA</v>
          </cell>
          <cell r="M4280" t="str">
            <v>T41P</v>
          </cell>
          <cell r="N4280" t="str">
            <v>T</v>
          </cell>
          <cell r="O4280" t="str">
            <v>4</v>
          </cell>
          <cell r="P4280" t="str">
            <v>Regular</v>
          </cell>
          <cell r="S4280">
            <v>1</v>
          </cell>
          <cell r="U4280" t="str">
            <v>EUR</v>
          </cell>
          <cell r="V4280" t="str">
            <v>Professional Services</v>
          </cell>
          <cell r="W4280" t="str">
            <v>Sharon Schusheim</v>
          </cell>
          <cell r="Y4280" t="str">
            <v>Eligible</v>
          </cell>
          <cell r="Z4280">
            <v>65000</v>
          </cell>
          <cell r="AA4280">
            <v>79023.463316409834</v>
          </cell>
          <cell r="AB4280">
            <v>65000</v>
          </cell>
          <cell r="AC4280">
            <v>79023.463316409834</v>
          </cell>
          <cell r="AD4280">
            <v>5</v>
          </cell>
          <cell r="AE4280" t="str">
            <v>T41</v>
          </cell>
          <cell r="AF4280">
            <v>55000</v>
          </cell>
          <cell r="AG4280">
            <v>80000</v>
          </cell>
          <cell r="AH4280">
            <v>0.4</v>
          </cell>
          <cell r="AI4280">
            <v>2</v>
          </cell>
          <cell r="AJ4280">
            <v>0</v>
          </cell>
          <cell r="AK4280">
            <v>70200</v>
          </cell>
          <cell r="AL4280">
            <v>8.0000000000000071E-2</v>
          </cell>
          <cell r="AM4280">
            <v>85345.340381722621</v>
          </cell>
          <cell r="AN4280">
            <v>6321.8770653127867</v>
          </cell>
          <cell r="AO4280">
            <v>-0.12250000000000005</v>
          </cell>
          <cell r="AQ4280">
            <v>37000</v>
          </cell>
          <cell r="AR4280">
            <v>230000</v>
          </cell>
          <cell r="AS4280">
            <v>0.14000000000000001</v>
          </cell>
          <cell r="AT4280">
            <v>1</v>
          </cell>
          <cell r="AU4280">
            <v>0</v>
          </cell>
          <cell r="AV4280">
            <v>70200</v>
          </cell>
          <cell r="AW4280">
            <v>85345.340381722621</v>
          </cell>
          <cell r="AX4280">
            <v>8.0000000000000071E-2</v>
          </cell>
          <cell r="AY4280">
            <v>6321.8770653127867</v>
          </cell>
          <cell r="AZ4280" t="str">
            <v>Target Bonus</v>
          </cell>
          <cell r="BA4280" t="str">
            <v>Target BonusEligible</v>
          </cell>
          <cell r="BB4280" t="str">
            <v>Target BonusSpain</v>
          </cell>
          <cell r="BC4280" t="str">
            <v>Target BonusSpain Employee</v>
          </cell>
          <cell r="BE4280" t="str">
            <v>Employee</v>
          </cell>
          <cell r="BF4280">
            <v>5416.666666666667</v>
          </cell>
          <cell r="BG4280">
            <v>9000</v>
          </cell>
          <cell r="BH4280">
            <v>4</v>
          </cell>
          <cell r="BJ4280">
            <v>7000</v>
          </cell>
          <cell r="BK4280">
            <v>7000</v>
          </cell>
          <cell r="BL4280">
            <v>8750</v>
          </cell>
        </row>
        <row r="4281">
          <cell r="B4281">
            <v>18186</v>
          </cell>
          <cell r="C4281">
            <v>13236</v>
          </cell>
          <cell r="D4281">
            <v>152861</v>
          </cell>
          <cell r="E4281" t="str">
            <v>Chris Sanders</v>
          </cell>
          <cell r="F4281" t="str">
            <v>Professional Services Consultant</v>
          </cell>
          <cell r="G4281" t="str">
            <v>Employee</v>
          </cell>
          <cell r="H4281" t="str">
            <v>Professional Services</v>
          </cell>
          <cell r="I4281" t="str">
            <v>LONDON - HOME</v>
          </cell>
          <cell r="J4281" t="str">
            <v>United Kingdom</v>
          </cell>
          <cell r="K4281">
            <v>43297</v>
          </cell>
          <cell r="L4281" t="str">
            <v>EMEA</v>
          </cell>
          <cell r="M4281" t="str">
            <v>T41P</v>
          </cell>
          <cell r="N4281" t="str">
            <v>T</v>
          </cell>
          <cell r="O4281" t="str">
            <v>4</v>
          </cell>
          <cell r="P4281" t="str">
            <v>Regular</v>
          </cell>
          <cell r="S4281">
            <v>1</v>
          </cell>
          <cell r="U4281" t="str">
            <v>GBP</v>
          </cell>
          <cell r="V4281" t="str">
            <v>Professional Services</v>
          </cell>
          <cell r="W4281" t="str">
            <v>Sharon Schusheim</v>
          </cell>
          <cell r="Y4281" t="str">
            <v>Eligible</v>
          </cell>
          <cell r="Z4281">
            <v>81000</v>
          </cell>
          <cell r="AA4281">
            <v>111396.24744035369</v>
          </cell>
          <cell r="AB4281">
            <v>81000</v>
          </cell>
          <cell r="AC4281">
            <v>111396.24744035369</v>
          </cell>
          <cell r="AD4281">
            <v>5</v>
          </cell>
          <cell r="AE4281" t="str">
            <v>T41</v>
          </cell>
          <cell r="AF4281">
            <v>65000</v>
          </cell>
          <cell r="AG4281">
            <v>105000</v>
          </cell>
          <cell r="AH4281">
            <v>0.4</v>
          </cell>
          <cell r="AI4281">
            <v>2</v>
          </cell>
          <cell r="AJ4281">
            <v>0</v>
          </cell>
          <cell r="AK4281">
            <v>87480</v>
          </cell>
          <cell r="AL4281">
            <v>8.0000000000000071E-2</v>
          </cell>
          <cell r="AM4281">
            <v>120307.94723558199</v>
          </cell>
          <cell r="AN4281">
            <v>8911.6997952282982</v>
          </cell>
          <cell r="AO4281">
            <v>-0.16685714285714282</v>
          </cell>
          <cell r="AQ4281">
            <v>33000</v>
          </cell>
          <cell r="AR4281">
            <v>265000</v>
          </cell>
          <cell r="AS4281">
            <v>0.2</v>
          </cell>
          <cell r="AT4281">
            <v>1</v>
          </cell>
          <cell r="AU4281">
            <v>0</v>
          </cell>
          <cell r="AV4281">
            <v>87480</v>
          </cell>
          <cell r="AW4281">
            <v>120307.94723558199</v>
          </cell>
          <cell r="AX4281">
            <v>8.0000000000000071E-2</v>
          </cell>
          <cell r="AY4281">
            <v>8911.6997952282982</v>
          </cell>
          <cell r="AZ4281" t="str">
            <v>Target Bonus</v>
          </cell>
          <cell r="BA4281" t="str">
            <v>Target BonusEligible</v>
          </cell>
          <cell r="BB4281" t="str">
            <v>Target BonusUnited Kingdom</v>
          </cell>
          <cell r="BC4281" t="str">
            <v>Target BonusUnited Kingdom Employee</v>
          </cell>
          <cell r="BE4281" t="str">
            <v>Employee</v>
          </cell>
          <cell r="BF4281">
            <v>6750</v>
          </cell>
          <cell r="BG4281">
            <v>8700</v>
          </cell>
          <cell r="BH4281">
            <v>4</v>
          </cell>
          <cell r="BJ4281">
            <v>8500</v>
          </cell>
          <cell r="BK4281">
            <v>8500</v>
          </cell>
          <cell r="BL4281">
            <v>10625</v>
          </cell>
        </row>
        <row r="4282">
          <cell r="B4282">
            <v>8438</v>
          </cell>
          <cell r="C4282">
            <v>12099</v>
          </cell>
          <cell r="E4282" t="str">
            <v>Luc Cormorand</v>
          </cell>
          <cell r="F4282" t="str">
            <v>Lead Consultant</v>
          </cell>
          <cell r="G4282" t="str">
            <v>Employee</v>
          </cell>
          <cell r="H4282" t="str">
            <v>Professional Services</v>
          </cell>
          <cell r="I4282" t="str">
            <v>PARIS</v>
          </cell>
          <cell r="J4282" t="str">
            <v>France</v>
          </cell>
          <cell r="K4282">
            <v>40336</v>
          </cell>
          <cell r="L4282" t="str">
            <v>EMEA</v>
          </cell>
          <cell r="M4282" t="str">
            <v>T41P</v>
          </cell>
          <cell r="N4282" t="str">
            <v>T</v>
          </cell>
          <cell r="O4282" t="str">
            <v>4</v>
          </cell>
          <cell r="P4282" t="str">
            <v>Regular</v>
          </cell>
          <cell r="S4282">
            <v>1</v>
          </cell>
          <cell r="U4282" t="str">
            <v>EUR</v>
          </cell>
          <cell r="V4282" t="str">
            <v>Professional Services</v>
          </cell>
          <cell r="W4282" t="str">
            <v>Sharon Schusheim</v>
          </cell>
          <cell r="Y4282" t="str">
            <v>Eligible</v>
          </cell>
          <cell r="Z4282">
            <v>104000</v>
          </cell>
          <cell r="AA4282">
            <v>126437.54130625572</v>
          </cell>
          <cell r="AB4282">
            <v>104000</v>
          </cell>
          <cell r="AC4282">
            <v>126437.54130625572</v>
          </cell>
          <cell r="AD4282">
            <v>5</v>
          </cell>
          <cell r="AE4282" t="str">
            <v>T41</v>
          </cell>
          <cell r="AF4282">
            <v>70000</v>
          </cell>
          <cell r="AG4282">
            <v>105000</v>
          </cell>
          <cell r="AH4282">
            <v>0.97</v>
          </cell>
          <cell r="AI4282">
            <v>5</v>
          </cell>
          <cell r="AJ4282">
            <v>0</v>
          </cell>
          <cell r="AK4282">
            <v>107120</v>
          </cell>
          <cell r="AL4282">
            <v>3.0000000000000027E-2</v>
          </cell>
          <cell r="AM4282">
            <v>130230.6675454434</v>
          </cell>
          <cell r="AN4282">
            <v>3793.1262391876808</v>
          </cell>
          <cell r="AO4282">
            <v>2.0190476190476092E-2</v>
          </cell>
          <cell r="AQ4282">
            <v>43000</v>
          </cell>
          <cell r="AR4282">
            <v>305000</v>
          </cell>
          <cell r="AS4282">
            <v>0.23</v>
          </cell>
          <cell r="AT4282">
            <v>1</v>
          </cell>
          <cell r="AU4282">
            <v>0</v>
          </cell>
          <cell r="AV4282">
            <v>107120</v>
          </cell>
          <cell r="AW4282">
            <v>130230.6675454434</v>
          </cell>
          <cell r="AX4282">
            <v>3.0000000000000027E-2</v>
          </cell>
          <cell r="AY4282">
            <v>3793.1262391876808</v>
          </cell>
          <cell r="AZ4282" t="str">
            <v>Target Bonus</v>
          </cell>
          <cell r="BA4282" t="str">
            <v>Target BonusEligible</v>
          </cell>
          <cell r="BB4282" t="str">
            <v>Target BonusFrance</v>
          </cell>
          <cell r="BC4282" t="str">
            <v>Target BonusFrance Employee</v>
          </cell>
          <cell r="BE4282" t="str">
            <v>Employee</v>
          </cell>
          <cell r="BF4282">
            <v>8666.6666666666661</v>
          </cell>
          <cell r="BG4282">
            <v>14000</v>
          </cell>
          <cell r="BH4282">
            <v>5</v>
          </cell>
          <cell r="BJ4282">
            <v>11500</v>
          </cell>
          <cell r="BK4282">
            <v>11500</v>
          </cell>
          <cell r="BL4282">
            <v>14375</v>
          </cell>
        </row>
        <row r="4283">
          <cell r="B4283">
            <v>21054</v>
          </cell>
          <cell r="C4283">
            <v>16141</v>
          </cell>
          <cell r="D4283">
            <v>212373</v>
          </cell>
          <cell r="E4283" t="str">
            <v>Miguel Suarez</v>
          </cell>
          <cell r="F4283" t="str">
            <v>Professional Services Area Manager</v>
          </cell>
          <cell r="G4283" t="str">
            <v>Employee</v>
          </cell>
          <cell r="H4283" t="str">
            <v>Professional Services</v>
          </cell>
          <cell r="I4283" t="str">
            <v>MADRID</v>
          </cell>
          <cell r="J4283" t="str">
            <v>Spain</v>
          </cell>
          <cell r="K4283">
            <v>43922</v>
          </cell>
          <cell r="L4283" t="str">
            <v>EMEA</v>
          </cell>
          <cell r="M4283" t="str">
            <v>T41M</v>
          </cell>
          <cell r="N4283" t="str">
            <v>T</v>
          </cell>
          <cell r="O4283" t="str">
            <v>4</v>
          </cell>
          <cell r="P4283" t="str">
            <v>Regular</v>
          </cell>
          <cell r="S4283">
            <v>1</v>
          </cell>
          <cell r="U4283" t="str">
            <v>EUR</v>
          </cell>
          <cell r="V4283" t="str">
            <v>Professional Services</v>
          </cell>
          <cell r="W4283" t="str">
            <v>Sharon Schusheim</v>
          </cell>
          <cell r="Y4283" t="str">
            <v>Eligible</v>
          </cell>
          <cell r="Z4283">
            <v>115000</v>
          </cell>
          <cell r="AA4283">
            <v>139810.74279057124</v>
          </cell>
          <cell r="AB4283">
            <v>115000</v>
          </cell>
          <cell r="AC4283">
            <v>139810.74279057124</v>
          </cell>
          <cell r="AD4283">
            <v>5</v>
          </cell>
          <cell r="AE4283" t="str">
            <v>T41</v>
          </cell>
          <cell r="AF4283">
            <v>55000</v>
          </cell>
          <cell r="AG4283">
            <v>80000</v>
          </cell>
          <cell r="AH4283">
            <v>1</v>
          </cell>
          <cell r="AI4283">
            <v>5</v>
          </cell>
          <cell r="AJ4283">
            <v>0</v>
          </cell>
          <cell r="AK4283">
            <v>115000</v>
          </cell>
          <cell r="AL4283">
            <v>0</v>
          </cell>
          <cell r="AM4283">
            <v>139810.74279057124</v>
          </cell>
          <cell r="AN4283">
            <v>0</v>
          </cell>
          <cell r="AO4283">
            <v>0.4375</v>
          </cell>
          <cell r="AP4283" t="str">
            <v>Above Range</v>
          </cell>
          <cell r="AQ4283">
            <v>37000</v>
          </cell>
          <cell r="AR4283">
            <v>230000</v>
          </cell>
          <cell r="AS4283">
            <v>0.4</v>
          </cell>
          <cell r="AT4283">
            <v>1</v>
          </cell>
          <cell r="AU4283">
            <v>0</v>
          </cell>
          <cell r="AV4283">
            <v>115000</v>
          </cell>
          <cell r="AW4283">
            <v>139810.74279057124</v>
          </cell>
          <cell r="AX4283">
            <v>0</v>
          </cell>
          <cell r="AY4283">
            <v>0</v>
          </cell>
          <cell r="AZ4283" t="str">
            <v>Target Bonus</v>
          </cell>
          <cell r="BA4283" t="str">
            <v>Target BonusEligible</v>
          </cell>
          <cell r="BB4283" t="str">
            <v>Target BonusSpain</v>
          </cell>
          <cell r="BC4283" t="str">
            <v>Target BonusSpain Employee</v>
          </cell>
          <cell r="BE4283" t="str">
            <v>Employee</v>
          </cell>
          <cell r="BF4283">
            <v>9583.3333333333339</v>
          </cell>
          <cell r="BJ4283">
            <v>11000</v>
          </cell>
          <cell r="BK4283">
            <v>11000</v>
          </cell>
          <cell r="BL4283">
            <v>13750</v>
          </cell>
        </row>
        <row r="4284">
          <cell r="B4284">
            <v>20566</v>
          </cell>
          <cell r="C4284">
            <v>15653</v>
          </cell>
          <cell r="D4284">
            <v>208236</v>
          </cell>
          <cell r="E4284" t="str">
            <v>Reece MacNaught</v>
          </cell>
          <cell r="F4284" t="str">
            <v>Professional Services Consultant</v>
          </cell>
          <cell r="G4284" t="str">
            <v>Employee</v>
          </cell>
          <cell r="H4284" t="str">
            <v>Professional Services</v>
          </cell>
          <cell r="I4284" t="str">
            <v>CANBERRA</v>
          </cell>
          <cell r="J4284" t="str">
            <v>Australia</v>
          </cell>
          <cell r="K4284">
            <v>43766</v>
          </cell>
          <cell r="L4284" t="str">
            <v>APAC</v>
          </cell>
          <cell r="M4284" t="str">
            <v>T51P</v>
          </cell>
          <cell r="N4284" t="str">
            <v>T</v>
          </cell>
          <cell r="O4284" t="str">
            <v>5</v>
          </cell>
          <cell r="P4284" t="str">
            <v>Regular</v>
          </cell>
          <cell r="S4284">
            <v>1</v>
          </cell>
          <cell r="U4284" t="str">
            <v>AUD</v>
          </cell>
          <cell r="V4284" t="str">
            <v>Professional Services</v>
          </cell>
          <cell r="W4284" t="str">
            <v>Sharon Schusheim</v>
          </cell>
          <cell r="Y4284" t="str">
            <v>Eligible</v>
          </cell>
          <cell r="Z4284">
            <v>160000</v>
          </cell>
          <cell r="AA4284">
            <v>123812.80751753121</v>
          </cell>
          <cell r="AB4284">
            <v>160000</v>
          </cell>
          <cell r="AC4284">
            <v>123812.80751753121</v>
          </cell>
          <cell r="AD4284">
            <v>5</v>
          </cell>
          <cell r="AE4284" t="str">
            <v>T51</v>
          </cell>
          <cell r="AF4284">
            <v>110000</v>
          </cell>
          <cell r="AG4284">
            <v>160000</v>
          </cell>
          <cell r="AH4284">
            <v>1</v>
          </cell>
          <cell r="AI4284">
            <v>5</v>
          </cell>
          <cell r="AJ4284">
            <v>0</v>
          </cell>
          <cell r="AK4284">
            <v>164800</v>
          </cell>
          <cell r="AL4284">
            <v>3.0000000000000027E-2</v>
          </cell>
          <cell r="AM4284">
            <v>127527.19174305715</v>
          </cell>
          <cell r="AN4284">
            <v>3714.3842255259369</v>
          </cell>
          <cell r="AO4284">
            <v>3.0000000000000027E-2</v>
          </cell>
          <cell r="AQ4284">
            <v>80000</v>
          </cell>
          <cell r="AR4284">
            <v>490000</v>
          </cell>
          <cell r="AS4284">
            <v>0.19</v>
          </cell>
          <cell r="AT4284">
            <v>1</v>
          </cell>
          <cell r="AU4284">
            <v>0</v>
          </cell>
          <cell r="AV4284">
            <v>164800</v>
          </cell>
          <cell r="AW4284">
            <v>127527.19174305715</v>
          </cell>
          <cell r="AX4284">
            <v>3.0000000000000027E-2</v>
          </cell>
          <cell r="AY4284">
            <v>3714.3842255259369</v>
          </cell>
          <cell r="AZ4284" t="str">
            <v>Target Bonus</v>
          </cell>
          <cell r="BA4284" t="str">
            <v>Target BonusEligible</v>
          </cell>
          <cell r="BB4284" t="str">
            <v>Target BonusAustralia</v>
          </cell>
          <cell r="BC4284" t="str">
            <v>Target BonusAustralia Employee</v>
          </cell>
          <cell r="BE4284" t="str">
            <v>Employee</v>
          </cell>
          <cell r="BF4284">
            <v>13333.333333333334</v>
          </cell>
          <cell r="BJ4284">
            <v>16000</v>
          </cell>
          <cell r="BK4284">
            <v>16000</v>
          </cell>
          <cell r="BL4284">
            <v>20000</v>
          </cell>
        </row>
        <row r="4285">
          <cell r="B4285">
            <v>12042</v>
          </cell>
          <cell r="C4285">
            <v>4774</v>
          </cell>
          <cell r="D4285">
            <v>26718</v>
          </cell>
          <cell r="E4285" t="str">
            <v>Roberto Falduto</v>
          </cell>
          <cell r="F4285" t="str">
            <v>Professional Services Consultant</v>
          </cell>
          <cell r="G4285" t="str">
            <v>Employee</v>
          </cell>
          <cell r="H4285" t="str">
            <v>Professional Services</v>
          </cell>
          <cell r="I4285" t="str">
            <v>MELBOURNE</v>
          </cell>
          <cell r="J4285" t="str">
            <v>Australia</v>
          </cell>
          <cell r="K4285">
            <v>41736</v>
          </cell>
          <cell r="L4285" t="str">
            <v>APAC</v>
          </cell>
          <cell r="M4285" t="str">
            <v>T51P</v>
          </cell>
          <cell r="N4285" t="str">
            <v>T</v>
          </cell>
          <cell r="O4285" t="str">
            <v>5</v>
          </cell>
          <cell r="P4285" t="str">
            <v>Regular</v>
          </cell>
          <cell r="S4285">
            <v>1</v>
          </cell>
          <cell r="U4285" t="str">
            <v>AUD</v>
          </cell>
          <cell r="V4285" t="str">
            <v>Professional Services</v>
          </cell>
          <cell r="W4285" t="str">
            <v>Sharon Schusheim</v>
          </cell>
          <cell r="Y4285" t="str">
            <v>Eligible</v>
          </cell>
          <cell r="Z4285">
            <v>155000</v>
          </cell>
          <cell r="AA4285">
            <v>119943.65728260837</v>
          </cell>
          <cell r="AB4285">
            <v>155000</v>
          </cell>
          <cell r="AC4285">
            <v>119943.65728260837</v>
          </cell>
          <cell r="AD4285">
            <v>5</v>
          </cell>
          <cell r="AE4285" t="str">
            <v>T51</v>
          </cell>
          <cell r="AF4285">
            <v>110000</v>
          </cell>
          <cell r="AG4285">
            <v>160000</v>
          </cell>
          <cell r="AH4285">
            <v>0.9</v>
          </cell>
          <cell r="AI4285">
            <v>5</v>
          </cell>
          <cell r="AJ4285">
            <v>0</v>
          </cell>
          <cell r="AK4285">
            <v>159650</v>
          </cell>
          <cell r="AL4285">
            <v>3.0000000000000027E-2</v>
          </cell>
          <cell r="AM4285">
            <v>123541.96700108661</v>
          </cell>
          <cell r="AN4285">
            <v>3598.3097184782382</v>
          </cell>
          <cell r="AO4285">
            <v>-2.1875000000000089E-3</v>
          </cell>
          <cell r="AQ4285">
            <v>80000</v>
          </cell>
          <cell r="AR4285">
            <v>490000</v>
          </cell>
          <cell r="AS4285">
            <v>0.18</v>
          </cell>
          <cell r="AT4285">
            <v>1</v>
          </cell>
          <cell r="AU4285">
            <v>0</v>
          </cell>
          <cell r="AV4285">
            <v>159650</v>
          </cell>
          <cell r="AW4285">
            <v>123541.96700108661</v>
          </cell>
          <cell r="AX4285">
            <v>3.0000000000000027E-2</v>
          </cell>
          <cell r="AY4285">
            <v>3598.3097184782382</v>
          </cell>
          <cell r="AZ4285" t="str">
            <v>Target Bonus</v>
          </cell>
          <cell r="BA4285" t="str">
            <v>Target BonusEligible</v>
          </cell>
          <cell r="BB4285" t="str">
            <v>Target BonusAustralia</v>
          </cell>
          <cell r="BC4285" t="str">
            <v>Target BonusAustralia Employee</v>
          </cell>
          <cell r="BE4285" t="str">
            <v>Employee</v>
          </cell>
          <cell r="BF4285">
            <v>12916.666666666666</v>
          </cell>
          <cell r="BG4285">
            <v>6000</v>
          </cell>
          <cell r="BH4285">
            <v>2</v>
          </cell>
          <cell r="BJ4285">
            <v>15000</v>
          </cell>
          <cell r="BK4285">
            <v>15000</v>
          </cell>
          <cell r="BL4285">
            <v>18750</v>
          </cell>
        </row>
        <row r="4286">
          <cell r="B4286">
            <v>19373</v>
          </cell>
          <cell r="C4286">
            <v>14431</v>
          </cell>
          <cell r="D4286">
            <v>182341</v>
          </cell>
          <cell r="E4286" t="str">
            <v>Siva Tharmaraj. R</v>
          </cell>
          <cell r="F4286" t="str">
            <v>Professional Services Consultant</v>
          </cell>
          <cell r="G4286" t="str">
            <v>Employee</v>
          </cell>
          <cell r="H4286" t="str">
            <v>Professional Services</v>
          </cell>
          <cell r="I4286" t="str">
            <v>BANGLORE - HOME</v>
          </cell>
          <cell r="J4286" t="str">
            <v>India</v>
          </cell>
          <cell r="K4286">
            <v>43479</v>
          </cell>
          <cell r="L4286" t="str">
            <v>APAC</v>
          </cell>
          <cell r="M4286" t="str">
            <v>T51P</v>
          </cell>
          <cell r="N4286" t="str">
            <v>T</v>
          </cell>
          <cell r="O4286" t="str">
            <v>5</v>
          </cell>
          <cell r="P4286" t="str">
            <v>Regular</v>
          </cell>
          <cell r="S4286">
            <v>1</v>
          </cell>
          <cell r="U4286" t="str">
            <v>INR</v>
          </cell>
          <cell r="V4286" t="str">
            <v>Professional Services</v>
          </cell>
          <cell r="W4286" t="str">
            <v>Sharon Schusheim</v>
          </cell>
          <cell r="Y4286" t="str">
            <v>Eligible</v>
          </cell>
          <cell r="Z4286">
            <v>2070000</v>
          </cell>
          <cell r="AA4286">
            <v>28428.770206272598</v>
          </cell>
          <cell r="AB4286">
            <v>2070000</v>
          </cell>
          <cell r="AC4286">
            <v>28428.770206272598</v>
          </cell>
          <cell r="AD4286">
            <v>5</v>
          </cell>
          <cell r="AE4286" t="str">
            <v>T51</v>
          </cell>
          <cell r="AF4286">
            <v>900000</v>
          </cell>
          <cell r="AG4286">
            <v>1800000</v>
          </cell>
          <cell r="AH4286">
            <v>1</v>
          </cell>
          <cell r="AI4286">
            <v>5</v>
          </cell>
          <cell r="AJ4286">
            <v>0</v>
          </cell>
          <cell r="AK4286">
            <v>2070000</v>
          </cell>
          <cell r="AL4286">
            <v>0</v>
          </cell>
          <cell r="AM4286">
            <v>28428.770206272598</v>
          </cell>
          <cell r="AN4286">
            <v>0</v>
          </cell>
          <cell r="AO4286">
            <v>0.14999999999999991</v>
          </cell>
          <cell r="AP4286" t="str">
            <v>Above Range</v>
          </cell>
          <cell r="AQ4286">
            <v>600000</v>
          </cell>
          <cell r="AR4286">
            <v>22000000</v>
          </cell>
          <cell r="AS4286">
            <v>0.06</v>
          </cell>
          <cell r="AT4286">
            <v>1</v>
          </cell>
          <cell r="AU4286">
            <v>0</v>
          </cell>
          <cell r="AV4286">
            <v>2070000</v>
          </cell>
          <cell r="AW4286">
            <v>28428.770206272598</v>
          </cell>
          <cell r="AX4286">
            <v>0</v>
          </cell>
          <cell r="AY4286">
            <v>0</v>
          </cell>
          <cell r="AZ4286" t="str">
            <v>Target Bonus</v>
          </cell>
          <cell r="BA4286" t="str">
            <v>Target BonusEligible</v>
          </cell>
          <cell r="BB4286" t="str">
            <v>Target BonusIndia</v>
          </cell>
          <cell r="BC4286" t="str">
            <v>Target BonusIndia Employee</v>
          </cell>
          <cell r="BE4286" t="str">
            <v>Employee</v>
          </cell>
          <cell r="BF4286">
            <v>172500</v>
          </cell>
          <cell r="BG4286">
            <v>76931.506849315076</v>
          </cell>
          <cell r="BH4286">
            <v>3</v>
          </cell>
          <cell r="BJ4286">
            <v>20000</v>
          </cell>
          <cell r="BK4286">
            <v>20000</v>
          </cell>
          <cell r="BL4286">
            <v>25000</v>
          </cell>
        </row>
        <row r="4287">
          <cell r="B4287">
            <v>20613</v>
          </cell>
          <cell r="C4287">
            <v>15700</v>
          </cell>
          <cell r="D4287">
            <v>207362</v>
          </cell>
          <cell r="E4287" t="str">
            <v>Vincent Chung</v>
          </cell>
          <cell r="F4287" t="str">
            <v>Professional Services Consultant</v>
          </cell>
          <cell r="G4287" t="str">
            <v>Employee</v>
          </cell>
          <cell r="H4287" t="str">
            <v>Professional Services</v>
          </cell>
          <cell r="I4287" t="str">
            <v>HONG KONG</v>
          </cell>
          <cell r="J4287" t="str">
            <v>Hong Kong</v>
          </cell>
          <cell r="K4287">
            <v>43787</v>
          </cell>
          <cell r="L4287" t="str">
            <v>APAC</v>
          </cell>
          <cell r="M4287" t="str">
            <v>T41P</v>
          </cell>
          <cell r="N4287" t="str">
            <v>T</v>
          </cell>
          <cell r="O4287" t="str">
            <v>4</v>
          </cell>
          <cell r="P4287" t="str">
            <v>Regular</v>
          </cell>
          <cell r="S4287">
            <v>1</v>
          </cell>
          <cell r="U4287" t="str">
            <v>HKD</v>
          </cell>
          <cell r="V4287" t="str">
            <v>Professional Services</v>
          </cell>
          <cell r="W4287" t="str">
            <v>Sharon Schusheim</v>
          </cell>
          <cell r="Y4287" t="str">
            <v>Eligible</v>
          </cell>
          <cell r="Z4287">
            <v>750000</v>
          </cell>
          <cell r="AA4287">
            <v>96757.941882213257</v>
          </cell>
          <cell r="AB4287">
            <v>750000</v>
          </cell>
          <cell r="AC4287">
            <v>96757.941882213257</v>
          </cell>
          <cell r="AD4287">
            <v>4</v>
          </cell>
          <cell r="AE4287" t="str">
            <v>T41</v>
          </cell>
          <cell r="AF4287">
            <v>650000</v>
          </cell>
          <cell r="AG4287">
            <v>950000</v>
          </cell>
          <cell r="AH4287">
            <v>0.33</v>
          </cell>
          <cell r="AI4287">
            <v>2</v>
          </cell>
          <cell r="AJ4287">
            <v>0</v>
          </cell>
          <cell r="AK4287">
            <v>787500</v>
          </cell>
          <cell r="AL4287">
            <v>5.0000000000000044E-2</v>
          </cell>
          <cell r="AM4287">
            <v>101595.83897632391</v>
          </cell>
          <cell r="AN4287">
            <v>4837.8970941106527</v>
          </cell>
          <cell r="AO4287">
            <v>-0.17105263157894735</v>
          </cell>
          <cell r="AQ4287">
            <v>217359.99999999997</v>
          </cell>
          <cell r="AR4287">
            <v>2800000</v>
          </cell>
          <cell r="AS4287">
            <v>0.2</v>
          </cell>
          <cell r="AT4287">
            <v>1</v>
          </cell>
          <cell r="AU4287">
            <v>0</v>
          </cell>
          <cell r="AV4287">
            <v>787500</v>
          </cell>
          <cell r="AW4287">
            <v>101595.83897632391</v>
          </cell>
          <cell r="AX4287">
            <v>5.0000000000000044E-2</v>
          </cell>
          <cell r="AY4287">
            <v>4837.8970941106527</v>
          </cell>
          <cell r="AZ4287" t="str">
            <v>Target Bonus</v>
          </cell>
          <cell r="BA4287" t="str">
            <v>Target BonusEligible</v>
          </cell>
          <cell r="BB4287" t="str">
            <v>Target BonusHong Kong</v>
          </cell>
          <cell r="BC4287" t="str">
            <v>Target BonusHong Kong Employee</v>
          </cell>
          <cell r="BE4287" t="str">
            <v>Employee</v>
          </cell>
          <cell r="BF4287">
            <v>62500</v>
          </cell>
          <cell r="BJ4287">
            <v>75000</v>
          </cell>
          <cell r="BK4287">
            <v>75000</v>
          </cell>
          <cell r="BL4287">
            <v>82500</v>
          </cell>
        </row>
        <row r="4288">
          <cell r="B4288">
            <v>21300</v>
          </cell>
          <cell r="C4288">
            <v>16387</v>
          </cell>
          <cell r="D4288">
            <v>191421</v>
          </cell>
          <cell r="E4288" t="str">
            <v>Javier Rujas</v>
          </cell>
          <cell r="F4288" t="str">
            <v>Professional Services Consultant</v>
          </cell>
          <cell r="G4288" t="str">
            <v>Employee</v>
          </cell>
          <cell r="H4288" t="str">
            <v>Professional Services</v>
          </cell>
          <cell r="I4288" t="str">
            <v>MADRID</v>
          </cell>
          <cell r="J4288" t="str">
            <v>Spain</v>
          </cell>
          <cell r="K4288">
            <v>43976</v>
          </cell>
          <cell r="L4288" t="str">
            <v>EMEA</v>
          </cell>
          <cell r="M4288" t="str">
            <v>T41P</v>
          </cell>
          <cell r="N4288" t="str">
            <v>T</v>
          </cell>
          <cell r="O4288" t="str">
            <v>4</v>
          </cell>
          <cell r="P4288" t="str">
            <v>Regular</v>
          </cell>
          <cell r="S4288">
            <v>1</v>
          </cell>
          <cell r="U4288" t="str">
            <v>EUR</v>
          </cell>
          <cell r="V4288" t="str">
            <v>Professional Services</v>
          </cell>
          <cell r="W4288" t="str">
            <v>Sharon Schusheim</v>
          </cell>
          <cell r="Y4288" t="str">
            <v>Eligible</v>
          </cell>
          <cell r="Z4288">
            <v>60000</v>
          </cell>
          <cell r="AA4288">
            <v>72944.735368993686</v>
          </cell>
          <cell r="AB4288">
            <v>60000</v>
          </cell>
          <cell r="AC4288">
            <v>72944.735368993686</v>
          </cell>
          <cell r="AD4288">
            <v>3</v>
          </cell>
          <cell r="AE4288" t="str">
            <v>T41</v>
          </cell>
          <cell r="AF4288">
            <v>55000</v>
          </cell>
          <cell r="AG4288">
            <v>80000</v>
          </cell>
          <cell r="AH4288">
            <v>0.2</v>
          </cell>
          <cell r="AI4288">
            <v>2</v>
          </cell>
          <cell r="AJ4288">
            <v>0</v>
          </cell>
          <cell r="AK4288">
            <v>61800</v>
          </cell>
          <cell r="AL4288">
            <v>3.0000000000000027E-2</v>
          </cell>
          <cell r="AM4288">
            <v>75133.077430063495</v>
          </cell>
          <cell r="AN4288">
            <v>2188.3420610698086</v>
          </cell>
          <cell r="AO4288">
            <v>-0.22750000000000004</v>
          </cell>
          <cell r="AQ4288">
            <v>37000</v>
          </cell>
          <cell r="AR4288">
            <v>230000</v>
          </cell>
          <cell r="AS4288">
            <v>0.11</v>
          </cell>
          <cell r="AT4288">
            <v>1</v>
          </cell>
          <cell r="AU4288">
            <v>0</v>
          </cell>
          <cell r="AV4288">
            <v>61800</v>
          </cell>
          <cell r="AW4288">
            <v>75133.077430063495</v>
          </cell>
          <cell r="AX4288">
            <v>3.0000000000000027E-2</v>
          </cell>
          <cell r="AY4288">
            <v>2188.3420610698086</v>
          </cell>
          <cell r="AZ4288" t="str">
            <v>Target Bonus</v>
          </cell>
          <cell r="BA4288" t="str">
            <v>Target BonusEligible</v>
          </cell>
          <cell r="BB4288" t="str">
            <v>Target BonusSpain</v>
          </cell>
          <cell r="BC4288" t="str">
            <v>Target BonusSpain Employee</v>
          </cell>
          <cell r="BE4288" t="str">
            <v>Employee</v>
          </cell>
          <cell r="BF4288">
            <v>5000</v>
          </cell>
          <cell r="BJ4288">
            <v>5000</v>
          </cell>
          <cell r="BK4288">
            <v>5000</v>
          </cell>
          <cell r="BL4288">
            <v>5000</v>
          </cell>
        </row>
        <row r="4289">
          <cell r="B4289">
            <v>19086</v>
          </cell>
          <cell r="C4289">
            <v>14144</v>
          </cell>
          <cell r="D4289">
            <v>176505</v>
          </cell>
          <cell r="E4289" t="str">
            <v>Bence Jakli</v>
          </cell>
          <cell r="F4289" t="str">
            <v>Professional Services Consultant</v>
          </cell>
          <cell r="G4289" t="str">
            <v>Employee</v>
          </cell>
          <cell r="H4289" t="str">
            <v>Professional Services</v>
          </cell>
          <cell r="I4289" t="str">
            <v>BUDAPEST - HOME</v>
          </cell>
          <cell r="J4289" t="str">
            <v>Hungary</v>
          </cell>
          <cell r="K4289">
            <v>43409</v>
          </cell>
          <cell r="L4289" t="str">
            <v>EMEA</v>
          </cell>
          <cell r="M4289" t="str">
            <v>T41P</v>
          </cell>
          <cell r="N4289" t="str">
            <v>T</v>
          </cell>
          <cell r="O4289" t="str">
            <v>4</v>
          </cell>
          <cell r="P4289" t="str">
            <v>Regular</v>
          </cell>
          <cell r="S4289">
            <v>1</v>
          </cell>
          <cell r="U4289" t="str">
            <v>HUF</v>
          </cell>
          <cell r="V4289" t="str">
            <v>Professional Services</v>
          </cell>
          <cell r="W4289" t="str">
            <v>Sharon Schusheim</v>
          </cell>
          <cell r="Y4289" t="str">
            <v>Eligible</v>
          </cell>
          <cell r="Z4289">
            <v>21000000</v>
          </cell>
          <cell r="AA4289">
            <v>70949.387197841163</v>
          </cell>
          <cell r="AB4289">
            <v>21000000</v>
          </cell>
          <cell r="AC4289">
            <v>70949.387197841163</v>
          </cell>
          <cell r="AD4289">
            <v>5</v>
          </cell>
          <cell r="AE4289" t="str">
            <v>T41</v>
          </cell>
          <cell r="AF4289">
            <v>10000000</v>
          </cell>
          <cell r="AG4289">
            <v>15000000</v>
          </cell>
          <cell r="AH4289">
            <v>1</v>
          </cell>
          <cell r="AI4289">
            <v>5</v>
          </cell>
          <cell r="AJ4289">
            <v>0</v>
          </cell>
          <cell r="AK4289">
            <v>21000000</v>
          </cell>
          <cell r="AL4289">
            <v>0</v>
          </cell>
          <cell r="AM4289">
            <v>70949.387197841163</v>
          </cell>
          <cell r="AN4289">
            <v>0</v>
          </cell>
          <cell r="AO4289">
            <v>0.39999999999999991</v>
          </cell>
          <cell r="AP4289" t="str">
            <v>Above Range</v>
          </cell>
          <cell r="AQ4289">
            <v>20000000</v>
          </cell>
          <cell r="AR4289">
            <v>25000000</v>
          </cell>
          <cell r="AS4289">
            <v>0.2</v>
          </cell>
          <cell r="AT4289">
            <v>1</v>
          </cell>
          <cell r="AU4289">
            <v>0</v>
          </cell>
          <cell r="AV4289">
            <v>21000000</v>
          </cell>
          <cell r="AW4289">
            <v>70949.387197841163</v>
          </cell>
          <cell r="AX4289">
            <v>0</v>
          </cell>
          <cell r="AY4289">
            <v>0</v>
          </cell>
          <cell r="AZ4289" t="str">
            <v>Target Bonus</v>
          </cell>
          <cell r="BA4289" t="str">
            <v>Target BonusEligible</v>
          </cell>
          <cell r="BB4289" t="str">
            <v>Target BonusHungary</v>
          </cell>
          <cell r="BC4289" t="str">
            <v>Target BonusHungary Employee</v>
          </cell>
          <cell r="BE4289" t="str">
            <v>Employee</v>
          </cell>
          <cell r="BF4289">
            <v>1750000</v>
          </cell>
          <cell r="BG4289">
            <v>1900000</v>
          </cell>
          <cell r="BH4289">
            <v>4</v>
          </cell>
          <cell r="BJ4289">
            <v>1800000</v>
          </cell>
          <cell r="BK4289">
            <v>1800000</v>
          </cell>
          <cell r="BL4289">
            <v>2250000</v>
          </cell>
        </row>
        <row r="4290">
          <cell r="B4290">
            <v>7679</v>
          </cell>
          <cell r="C4290">
            <v>20169</v>
          </cell>
          <cell r="D4290">
            <v>5288</v>
          </cell>
          <cell r="E4290" t="str">
            <v>Joseph Balazs</v>
          </cell>
          <cell r="F4290" t="str">
            <v>Professional Services Consultant</v>
          </cell>
          <cell r="G4290" t="str">
            <v>Employee</v>
          </cell>
          <cell r="H4290" t="str">
            <v>Professional Services</v>
          </cell>
          <cell r="I4290" t="str">
            <v>PARIS - HOME</v>
          </cell>
          <cell r="J4290" t="str">
            <v>France</v>
          </cell>
          <cell r="K4290">
            <v>42826</v>
          </cell>
          <cell r="L4290" t="str">
            <v>EMEA</v>
          </cell>
          <cell r="M4290" t="str">
            <v>T41P</v>
          </cell>
          <cell r="N4290" t="str">
            <v>T</v>
          </cell>
          <cell r="O4290" t="str">
            <v>4</v>
          </cell>
          <cell r="P4290" t="str">
            <v>Regular</v>
          </cell>
          <cell r="S4290">
            <v>1</v>
          </cell>
          <cell r="U4290" t="str">
            <v>EUR</v>
          </cell>
          <cell r="V4290" t="str">
            <v>Professional Services</v>
          </cell>
          <cell r="W4290" t="str">
            <v>Sharon Schusheim</v>
          </cell>
          <cell r="Y4290" t="str">
            <v>Eligible</v>
          </cell>
          <cell r="Z4290">
            <v>83800</v>
          </cell>
          <cell r="AA4290">
            <v>101879.48039869452</v>
          </cell>
          <cell r="AB4290">
            <v>83800</v>
          </cell>
          <cell r="AC4290">
            <v>101879.48039869452</v>
          </cell>
          <cell r="AD4290">
            <v>4</v>
          </cell>
          <cell r="AE4290" t="str">
            <v>T41</v>
          </cell>
          <cell r="AF4290">
            <v>70000</v>
          </cell>
          <cell r="AG4290">
            <v>105000</v>
          </cell>
          <cell r="AH4290">
            <v>0.39</v>
          </cell>
          <cell r="AI4290">
            <v>2</v>
          </cell>
          <cell r="AJ4290">
            <v>0</v>
          </cell>
          <cell r="AK4290">
            <v>87990</v>
          </cell>
          <cell r="AL4290">
            <v>5.0000000000000044E-2</v>
          </cell>
          <cell r="AM4290">
            <v>106973.45441862925</v>
          </cell>
          <cell r="AN4290">
            <v>5093.9740199347289</v>
          </cell>
          <cell r="AO4290">
            <v>-0.16200000000000003</v>
          </cell>
          <cell r="AQ4290">
            <v>43000</v>
          </cell>
          <cell r="AR4290">
            <v>305000</v>
          </cell>
          <cell r="AS4290">
            <v>0.15</v>
          </cell>
          <cell r="AT4290">
            <v>1</v>
          </cell>
          <cell r="AU4290">
            <v>0</v>
          </cell>
          <cell r="AV4290">
            <v>87990</v>
          </cell>
          <cell r="AW4290">
            <v>106973.45441862925</v>
          </cell>
          <cell r="AX4290">
            <v>5.0000000000000044E-2</v>
          </cell>
          <cell r="AY4290">
            <v>5093.9740199347289</v>
          </cell>
          <cell r="AZ4290" t="str">
            <v>Target Bonus</v>
          </cell>
          <cell r="BA4290" t="str">
            <v>Target BonusEligible</v>
          </cell>
          <cell r="BB4290" t="str">
            <v>Target BonusFrance</v>
          </cell>
          <cell r="BC4290" t="str">
            <v>Target BonusFrance Employee</v>
          </cell>
          <cell r="BE4290" t="str">
            <v>Employee</v>
          </cell>
          <cell r="BF4290">
            <v>6983.333333333333</v>
          </cell>
          <cell r="BG4290">
            <v>10500</v>
          </cell>
          <cell r="BH4290">
            <v>4</v>
          </cell>
          <cell r="BJ4290">
            <v>8800</v>
          </cell>
          <cell r="BK4290">
            <v>8800</v>
          </cell>
          <cell r="BL4290">
            <v>9680</v>
          </cell>
        </row>
        <row r="4291">
          <cell r="B4291">
            <v>14862</v>
          </cell>
          <cell r="C4291">
            <v>9806</v>
          </cell>
          <cell r="D4291">
            <v>83586</v>
          </cell>
          <cell r="E4291" t="str">
            <v>Olivier Trouillet</v>
          </cell>
          <cell r="F4291" t="str">
            <v>Professional Services Consultant</v>
          </cell>
          <cell r="G4291" t="str">
            <v>Employee</v>
          </cell>
          <cell r="H4291" t="str">
            <v>Professional Services</v>
          </cell>
          <cell r="I4291" t="str">
            <v>PARIS - HOME</v>
          </cell>
          <cell r="J4291" t="str">
            <v>France</v>
          </cell>
          <cell r="K4291">
            <v>42492</v>
          </cell>
          <cell r="L4291" t="str">
            <v>EMEA</v>
          </cell>
          <cell r="M4291" t="str">
            <v>T41P</v>
          </cell>
          <cell r="N4291" t="str">
            <v>T</v>
          </cell>
          <cell r="O4291" t="str">
            <v>4</v>
          </cell>
          <cell r="P4291" t="str">
            <v>Regular</v>
          </cell>
          <cell r="S4291">
            <v>1</v>
          </cell>
          <cell r="U4291" t="str">
            <v>EUR</v>
          </cell>
          <cell r="V4291" t="str">
            <v>Professional Services</v>
          </cell>
          <cell r="W4291" t="str">
            <v>Sharon Schusheim</v>
          </cell>
          <cell r="Y4291" t="str">
            <v>Eligible</v>
          </cell>
          <cell r="Z4291">
            <v>100000</v>
          </cell>
          <cell r="AA4291">
            <v>121574.55894832281</v>
          </cell>
          <cell r="AB4291">
            <v>100000</v>
          </cell>
          <cell r="AC4291">
            <v>121574.55894832281</v>
          </cell>
          <cell r="AD4291">
            <v>3</v>
          </cell>
          <cell r="AE4291" t="str">
            <v>T41</v>
          </cell>
          <cell r="AF4291">
            <v>70000</v>
          </cell>
          <cell r="AG4291">
            <v>105000</v>
          </cell>
          <cell r="AH4291">
            <v>0.85</v>
          </cell>
          <cell r="AI4291">
            <v>5</v>
          </cell>
          <cell r="AJ4291">
            <v>0</v>
          </cell>
          <cell r="AK4291">
            <v>101000</v>
          </cell>
          <cell r="AL4291">
            <v>1.0000000000000009E-2</v>
          </cell>
          <cell r="AM4291">
            <v>122790.30453780605</v>
          </cell>
          <cell r="AN4291">
            <v>1215.7455894832383</v>
          </cell>
          <cell r="AO4291">
            <v>-3.8095238095238071E-2</v>
          </cell>
          <cell r="AQ4291">
            <v>43000</v>
          </cell>
          <cell r="AR4291">
            <v>305000</v>
          </cell>
          <cell r="AS4291">
            <v>0.21</v>
          </cell>
          <cell r="AT4291">
            <v>1</v>
          </cell>
          <cell r="AU4291">
            <v>0</v>
          </cell>
          <cell r="AV4291">
            <v>101000</v>
          </cell>
          <cell r="AW4291">
            <v>122790.30453780605</v>
          </cell>
          <cell r="AX4291">
            <v>1.0000000000000009E-2</v>
          </cell>
          <cell r="AY4291">
            <v>1215.7455894832383</v>
          </cell>
          <cell r="AZ4291" t="str">
            <v>Target Bonus</v>
          </cell>
          <cell r="BA4291" t="str">
            <v>Target BonusEligible</v>
          </cell>
          <cell r="BB4291" t="str">
            <v>Target BonusFrance</v>
          </cell>
          <cell r="BC4291" t="str">
            <v>Target BonusFrance Employee</v>
          </cell>
          <cell r="BE4291" t="str">
            <v>Employee</v>
          </cell>
          <cell r="BF4291">
            <v>8333.3333333333339</v>
          </cell>
          <cell r="BG4291">
            <v>7500</v>
          </cell>
          <cell r="BH4291">
            <v>5</v>
          </cell>
          <cell r="BJ4291">
            <v>9375</v>
          </cell>
          <cell r="BK4291">
            <v>9375</v>
          </cell>
          <cell r="BL4291">
            <v>9375</v>
          </cell>
        </row>
        <row r="4292">
          <cell r="B4292">
            <v>20233</v>
          </cell>
          <cell r="C4292">
            <v>15322</v>
          </cell>
          <cell r="D4292">
            <v>226106</v>
          </cell>
          <cell r="E4292" t="str">
            <v>Patrick Willekens</v>
          </cell>
          <cell r="F4292" t="str">
            <v>Professional Services Consultant</v>
          </cell>
          <cell r="G4292" t="str">
            <v>Employee</v>
          </cell>
          <cell r="H4292" t="str">
            <v>Professional Services</v>
          </cell>
          <cell r="I4292" t="str">
            <v>BRUSSELS</v>
          </cell>
          <cell r="J4292" t="str">
            <v>Belgium</v>
          </cell>
          <cell r="K4292">
            <v>43689</v>
          </cell>
          <cell r="L4292" t="str">
            <v>EMEA</v>
          </cell>
          <cell r="M4292" t="str">
            <v>T41P</v>
          </cell>
          <cell r="N4292" t="str">
            <v>T</v>
          </cell>
          <cell r="O4292" t="str">
            <v>4</v>
          </cell>
          <cell r="P4292" t="str">
            <v>Regular</v>
          </cell>
          <cell r="S4292">
            <v>1</v>
          </cell>
          <cell r="U4292" t="str">
            <v>EUR</v>
          </cell>
          <cell r="V4292" t="str">
            <v>Professional Services</v>
          </cell>
          <cell r="W4292" t="str">
            <v>Sharon Schusheim</v>
          </cell>
          <cell r="Y4292" t="str">
            <v>Eligible</v>
          </cell>
          <cell r="Z4292">
            <v>114218</v>
          </cell>
          <cell r="AA4292">
            <v>138860.02973959534</v>
          </cell>
          <cell r="AB4292">
            <v>114218</v>
          </cell>
          <cell r="AC4292">
            <v>138860.02973959534</v>
          </cell>
          <cell r="AD4292">
            <v>3</v>
          </cell>
          <cell r="AE4292" t="str">
            <v>T41</v>
          </cell>
          <cell r="AF4292">
            <v>90000</v>
          </cell>
          <cell r="AG4292">
            <v>105000</v>
          </cell>
          <cell r="AH4292">
            <v>1</v>
          </cell>
          <cell r="AI4292">
            <v>5</v>
          </cell>
          <cell r="AJ4292">
            <v>0</v>
          </cell>
          <cell r="AK4292">
            <v>114218</v>
          </cell>
          <cell r="AL4292">
            <v>0</v>
          </cell>
          <cell r="AM4292">
            <v>138860.02973959534</v>
          </cell>
          <cell r="AN4292">
            <v>0</v>
          </cell>
          <cell r="AO4292">
            <v>8.7790476190476197E-2</v>
          </cell>
          <cell r="AP4292" t="str">
            <v>Above Range</v>
          </cell>
          <cell r="AQ4292">
            <v>70000</v>
          </cell>
          <cell r="AR4292">
            <v>220000</v>
          </cell>
          <cell r="AS4292">
            <v>0.28999999999999998</v>
          </cell>
          <cell r="AT4292">
            <v>1</v>
          </cell>
          <cell r="AU4292">
            <v>0</v>
          </cell>
          <cell r="AV4292">
            <v>114218</v>
          </cell>
          <cell r="AW4292">
            <v>138860.02973959534</v>
          </cell>
          <cell r="AX4292">
            <v>0</v>
          </cell>
          <cell r="AY4292">
            <v>0</v>
          </cell>
          <cell r="AZ4292" t="str">
            <v>Target Bonus</v>
          </cell>
          <cell r="BA4292" t="str">
            <v>Target BonusEligible</v>
          </cell>
          <cell r="BB4292" t="str">
            <v>Target BonusBelgium</v>
          </cell>
          <cell r="BC4292" t="str">
            <v>Target BonusBelgium Employee</v>
          </cell>
          <cell r="BE4292" t="str">
            <v>Employee</v>
          </cell>
          <cell r="BF4292">
            <v>9518.1666666666661</v>
          </cell>
          <cell r="BH4292">
            <v>3</v>
          </cell>
          <cell r="BJ4292">
            <v>11218</v>
          </cell>
          <cell r="BK4292">
            <v>11218</v>
          </cell>
          <cell r="BL4292">
            <v>11218</v>
          </cell>
        </row>
        <row r="4293">
          <cell r="B4293">
            <v>17249</v>
          </cell>
          <cell r="C4293">
            <v>12277</v>
          </cell>
          <cell r="D4293">
            <v>120576</v>
          </cell>
          <cell r="E4293" t="str">
            <v>Adharsh Murukesan</v>
          </cell>
          <cell r="F4293" t="str">
            <v>Professional Services Consultant</v>
          </cell>
          <cell r="G4293" t="str">
            <v>Employee</v>
          </cell>
          <cell r="H4293" t="str">
            <v>Professional Services</v>
          </cell>
          <cell r="I4293" t="str">
            <v>SINGAPORE</v>
          </cell>
          <cell r="J4293" t="str">
            <v>Singapore</v>
          </cell>
          <cell r="K4293">
            <v>43075</v>
          </cell>
          <cell r="L4293" t="str">
            <v>APAC</v>
          </cell>
          <cell r="M4293" t="str">
            <v>T41P</v>
          </cell>
          <cell r="N4293" t="str">
            <v>T</v>
          </cell>
          <cell r="O4293" t="str">
            <v>4</v>
          </cell>
          <cell r="P4293" t="str">
            <v>Regular</v>
          </cell>
          <cell r="S4293">
            <v>1</v>
          </cell>
          <cell r="U4293" t="str">
            <v>SGD</v>
          </cell>
          <cell r="V4293" t="str">
            <v>Professional Services</v>
          </cell>
          <cell r="W4293" t="str">
            <v>Sharon Schusheim</v>
          </cell>
          <cell r="Y4293" t="str">
            <v>Eligible</v>
          </cell>
          <cell r="Z4293">
            <v>126300</v>
          </cell>
          <cell r="AA4293">
            <v>95312.2766144458</v>
          </cell>
          <cell r="AB4293">
            <v>126300</v>
          </cell>
          <cell r="AC4293">
            <v>95312.2766144458</v>
          </cell>
          <cell r="AD4293">
            <v>4</v>
          </cell>
          <cell r="AE4293" t="str">
            <v>T41</v>
          </cell>
          <cell r="AF4293">
            <v>110000</v>
          </cell>
          <cell r="AG4293">
            <v>170000</v>
          </cell>
          <cell r="AH4293">
            <v>0.27</v>
          </cell>
          <cell r="AI4293">
            <v>2</v>
          </cell>
          <cell r="AJ4293">
            <v>0</v>
          </cell>
          <cell r="AK4293">
            <v>132615</v>
          </cell>
          <cell r="AL4293">
            <v>5.0000000000000044E-2</v>
          </cell>
          <cell r="AM4293">
            <v>100077.89044516809</v>
          </cell>
          <cell r="AN4293">
            <v>4765.6138307222864</v>
          </cell>
          <cell r="AO4293">
            <v>-0.21991176470588236</v>
          </cell>
          <cell r="AQ4293">
            <v>48000</v>
          </cell>
          <cell r="AR4293">
            <v>600000</v>
          </cell>
          <cell r="AS4293">
            <v>0.14000000000000001</v>
          </cell>
          <cell r="AT4293">
            <v>1</v>
          </cell>
          <cell r="AU4293">
            <v>0</v>
          </cell>
          <cell r="AV4293">
            <v>132615</v>
          </cell>
          <cell r="AW4293">
            <v>100077.89044516809</v>
          </cell>
          <cell r="AX4293">
            <v>5.0000000000000044E-2</v>
          </cell>
          <cell r="AY4293">
            <v>4765.6138307222864</v>
          </cell>
          <cell r="AZ4293" t="str">
            <v>Target Bonus</v>
          </cell>
          <cell r="BA4293" t="str">
            <v>Target BonusEligible</v>
          </cell>
          <cell r="BB4293" t="str">
            <v>Target BonusSingapore</v>
          </cell>
          <cell r="BC4293" t="str">
            <v>Target BonusSingapore Employee</v>
          </cell>
          <cell r="BE4293" t="str">
            <v>Employee</v>
          </cell>
          <cell r="BF4293">
            <v>10525</v>
          </cell>
          <cell r="BG4293">
            <v>14000</v>
          </cell>
          <cell r="BH4293">
            <v>4</v>
          </cell>
          <cell r="BJ4293">
            <v>12700</v>
          </cell>
          <cell r="BK4293">
            <v>12700</v>
          </cell>
          <cell r="BL4293">
            <v>13970.000000000002</v>
          </cell>
        </row>
        <row r="4294">
          <cell r="B4294">
            <v>17529</v>
          </cell>
          <cell r="C4294">
            <v>12544</v>
          </cell>
          <cell r="D4294">
            <v>142955</v>
          </cell>
          <cell r="E4294" t="str">
            <v>Brett Green</v>
          </cell>
          <cell r="F4294" t="str">
            <v>Professional Services Consultant</v>
          </cell>
          <cell r="G4294" t="str">
            <v>Employee</v>
          </cell>
          <cell r="H4294" t="str">
            <v>Professional Services</v>
          </cell>
          <cell r="I4294" t="str">
            <v>MELBOURNE</v>
          </cell>
          <cell r="J4294" t="str">
            <v>Australia</v>
          </cell>
          <cell r="K4294">
            <v>43115</v>
          </cell>
          <cell r="L4294" t="str">
            <v>APAC</v>
          </cell>
          <cell r="M4294" t="str">
            <v>T41P</v>
          </cell>
          <cell r="N4294" t="str">
            <v>T</v>
          </cell>
          <cell r="O4294" t="str">
            <v>4</v>
          </cell>
          <cell r="P4294" t="str">
            <v>Regular</v>
          </cell>
          <cell r="S4294">
            <v>1</v>
          </cell>
          <cell r="U4294" t="str">
            <v>AUD</v>
          </cell>
          <cell r="V4294" t="str">
            <v>Professional Services</v>
          </cell>
          <cell r="W4294" t="str">
            <v>Sharon Schusheim</v>
          </cell>
          <cell r="Y4294" t="str">
            <v>Eligible</v>
          </cell>
          <cell r="Z4294">
            <v>157000</v>
          </cell>
          <cell r="AA4294">
            <v>121491.31737657751</v>
          </cell>
          <cell r="AB4294">
            <v>157000</v>
          </cell>
          <cell r="AC4294">
            <v>121491.31737657751</v>
          </cell>
          <cell r="AD4294">
            <v>4</v>
          </cell>
          <cell r="AE4294" t="str">
            <v>T41</v>
          </cell>
          <cell r="AF4294">
            <v>130000</v>
          </cell>
          <cell r="AG4294">
            <v>185000</v>
          </cell>
          <cell r="AH4294">
            <v>0.49</v>
          </cell>
          <cell r="AI4294">
            <v>3</v>
          </cell>
          <cell r="AJ4294">
            <v>0</v>
          </cell>
          <cell r="AK4294">
            <v>163280</v>
          </cell>
          <cell r="AL4294">
            <v>4.0000000000000036E-2</v>
          </cell>
          <cell r="AM4294">
            <v>126350.97007164061</v>
          </cell>
          <cell r="AN4294">
            <v>4859.6526950630941</v>
          </cell>
          <cell r="AO4294">
            <v>-0.11740540540540545</v>
          </cell>
          <cell r="AQ4294">
            <v>80000</v>
          </cell>
          <cell r="AR4294">
            <v>490000</v>
          </cell>
          <cell r="AS4294">
            <v>0.18</v>
          </cell>
          <cell r="AT4294">
            <v>1</v>
          </cell>
          <cell r="AU4294">
            <v>0</v>
          </cell>
          <cell r="AV4294">
            <v>163280</v>
          </cell>
          <cell r="AW4294">
            <v>126350.97007164061</v>
          </cell>
          <cell r="AX4294">
            <v>4.0000000000000036E-2</v>
          </cell>
          <cell r="AY4294">
            <v>4859.6526950630941</v>
          </cell>
          <cell r="AZ4294" t="str">
            <v>Target Bonus</v>
          </cell>
          <cell r="BA4294" t="str">
            <v>Target BonusEligible</v>
          </cell>
          <cell r="BB4294" t="str">
            <v>Target BonusAustralia</v>
          </cell>
          <cell r="BC4294" t="str">
            <v>Target BonusAustralia Employee</v>
          </cell>
          <cell r="BE4294" t="str">
            <v>Employee</v>
          </cell>
          <cell r="BF4294">
            <v>13083.333333333334</v>
          </cell>
          <cell r="BG4294">
            <v>14000</v>
          </cell>
          <cell r="BH4294">
            <v>4</v>
          </cell>
          <cell r="BJ4294">
            <v>13000</v>
          </cell>
          <cell r="BK4294">
            <v>13000</v>
          </cell>
          <cell r="BL4294">
            <v>14300.000000000002</v>
          </cell>
        </row>
        <row r="4295">
          <cell r="B4295">
            <v>15508</v>
          </cell>
          <cell r="C4295">
            <v>10470</v>
          </cell>
          <cell r="D4295">
            <v>62012</v>
          </cell>
          <cell r="E4295" t="str">
            <v>Christian Goettsche</v>
          </cell>
          <cell r="F4295" t="str">
            <v>Professional Services Area Manager - Central Europe</v>
          </cell>
          <cell r="G4295" t="str">
            <v>Employee</v>
          </cell>
          <cell r="H4295" t="str">
            <v>Professional Services</v>
          </cell>
          <cell r="I4295" t="str">
            <v>MUNICH - HOME</v>
          </cell>
          <cell r="J4295" t="str">
            <v>Germany</v>
          </cell>
          <cell r="K4295">
            <v>42614</v>
          </cell>
          <cell r="L4295" t="str">
            <v>EMEA</v>
          </cell>
          <cell r="M4295" t="str">
            <v>T41M</v>
          </cell>
          <cell r="N4295" t="str">
            <v>T</v>
          </cell>
          <cell r="O4295" t="str">
            <v>4</v>
          </cell>
          <cell r="P4295" t="str">
            <v>Regular</v>
          </cell>
          <cell r="S4295">
            <v>1</v>
          </cell>
          <cell r="U4295" t="str">
            <v>EUR</v>
          </cell>
          <cell r="V4295" t="str">
            <v>Professional Services</v>
          </cell>
          <cell r="W4295" t="str">
            <v>Sharon Schusheim</v>
          </cell>
          <cell r="Y4295" t="str">
            <v>Eligible</v>
          </cell>
          <cell r="Z4295">
            <v>110000</v>
          </cell>
          <cell r="AA4295">
            <v>133732.01484315511</v>
          </cell>
          <cell r="AB4295">
            <v>110000</v>
          </cell>
          <cell r="AC4295">
            <v>133732.01484315511</v>
          </cell>
          <cell r="AD4295">
            <v>4</v>
          </cell>
          <cell r="AE4295" t="str">
            <v>T41</v>
          </cell>
          <cell r="AF4295">
            <v>80000</v>
          </cell>
          <cell r="AG4295">
            <v>110000</v>
          </cell>
          <cell r="AH4295">
            <v>1</v>
          </cell>
          <cell r="AI4295">
            <v>5</v>
          </cell>
          <cell r="AJ4295">
            <v>0</v>
          </cell>
          <cell r="AK4295">
            <v>112200</v>
          </cell>
          <cell r="AL4295">
            <v>2.0000000000000018E-2</v>
          </cell>
          <cell r="AM4295">
            <v>136406.65514001821</v>
          </cell>
          <cell r="AN4295">
            <v>2674.640296863101</v>
          </cell>
          <cell r="AO4295">
            <v>2.0000000000000018E-2</v>
          </cell>
          <cell r="AQ4295">
            <v>58500</v>
          </cell>
          <cell r="AR4295">
            <v>390000</v>
          </cell>
          <cell r="AS4295">
            <v>0.15</v>
          </cell>
          <cell r="AT4295">
            <v>1</v>
          </cell>
          <cell r="AU4295">
            <v>0</v>
          </cell>
          <cell r="AV4295">
            <v>112200</v>
          </cell>
          <cell r="AW4295">
            <v>136406.65514001821</v>
          </cell>
          <cell r="AX4295">
            <v>2.0000000000000018E-2</v>
          </cell>
          <cell r="AY4295">
            <v>2674.640296863101</v>
          </cell>
          <cell r="AZ4295" t="str">
            <v>Target Bonus</v>
          </cell>
          <cell r="BA4295" t="str">
            <v>Target BonusEligible</v>
          </cell>
          <cell r="BB4295" t="str">
            <v>Target BonusGermany</v>
          </cell>
          <cell r="BC4295" t="str">
            <v>Target BonusGermany Employee</v>
          </cell>
          <cell r="BE4295" t="str">
            <v>Employee</v>
          </cell>
          <cell r="BF4295">
            <v>9166.6666666666661</v>
          </cell>
          <cell r="BG4295">
            <v>24000</v>
          </cell>
          <cell r="BH4295">
            <v>3</v>
          </cell>
          <cell r="BJ4295">
            <v>22500</v>
          </cell>
          <cell r="BK4295">
            <v>22500</v>
          </cell>
          <cell r="BL4295">
            <v>24750.000000000004</v>
          </cell>
        </row>
        <row r="4296">
          <cell r="B4296">
            <v>7278</v>
          </cell>
          <cell r="C4296">
            <v>30089</v>
          </cell>
          <cell r="E4296" t="str">
            <v>Christian Hofmann</v>
          </cell>
          <cell r="F4296" t="str">
            <v>Principal Consultant</v>
          </cell>
          <cell r="G4296" t="str">
            <v>Employee</v>
          </cell>
          <cell r="H4296" t="str">
            <v>Professional Services</v>
          </cell>
          <cell r="I4296" t="str">
            <v>MUNICH</v>
          </cell>
          <cell r="J4296" t="str">
            <v>Germany</v>
          </cell>
          <cell r="K4296">
            <v>39636</v>
          </cell>
          <cell r="L4296" t="str">
            <v>EMEA</v>
          </cell>
          <cell r="M4296" t="str">
            <v>T41P</v>
          </cell>
          <cell r="N4296" t="str">
            <v>T</v>
          </cell>
          <cell r="O4296" t="str">
            <v>4</v>
          </cell>
          <cell r="P4296" t="str">
            <v>Regular</v>
          </cell>
          <cell r="S4296">
            <v>1</v>
          </cell>
          <cell r="U4296" t="str">
            <v>EUR</v>
          </cell>
          <cell r="V4296" t="str">
            <v>Professional Services</v>
          </cell>
          <cell r="W4296" t="str">
            <v>Sharon Schusheim</v>
          </cell>
          <cell r="Y4296" t="str">
            <v>Eligible</v>
          </cell>
          <cell r="Z4296">
            <v>104000</v>
          </cell>
          <cell r="AA4296">
            <v>126437.54130625572</v>
          </cell>
          <cell r="AB4296">
            <v>104000</v>
          </cell>
          <cell r="AC4296">
            <v>126437.54130625572</v>
          </cell>
          <cell r="AD4296">
            <v>4</v>
          </cell>
          <cell r="AE4296" t="str">
            <v>T41</v>
          </cell>
          <cell r="AF4296">
            <v>80000</v>
          </cell>
          <cell r="AG4296">
            <v>110000</v>
          </cell>
          <cell r="AH4296">
            <v>0.8</v>
          </cell>
          <cell r="AI4296">
            <v>4</v>
          </cell>
          <cell r="AJ4296">
            <v>0</v>
          </cell>
          <cell r="AK4296">
            <v>107120</v>
          </cell>
          <cell r="AL4296">
            <v>3.0000000000000027E-2</v>
          </cell>
          <cell r="AM4296">
            <v>130230.6675454434</v>
          </cell>
          <cell r="AN4296">
            <v>3793.1262391876808</v>
          </cell>
          <cell r="AO4296">
            <v>-2.6181818181818195E-2</v>
          </cell>
          <cell r="AQ4296">
            <v>58500</v>
          </cell>
          <cell r="AR4296">
            <v>390000</v>
          </cell>
          <cell r="AS4296">
            <v>0.13</v>
          </cell>
          <cell r="AT4296">
            <v>1</v>
          </cell>
          <cell r="AU4296">
            <v>0</v>
          </cell>
          <cell r="AV4296">
            <v>107120</v>
          </cell>
          <cell r="AW4296">
            <v>130230.6675454434</v>
          </cell>
          <cell r="AX4296">
            <v>3.0000000000000027E-2</v>
          </cell>
          <cell r="AY4296">
            <v>3793.1262391876808</v>
          </cell>
          <cell r="AZ4296" t="str">
            <v>Target Bonus</v>
          </cell>
          <cell r="BA4296" t="str">
            <v>Target BonusEligible</v>
          </cell>
          <cell r="BB4296" t="str">
            <v>Target BonusGermany</v>
          </cell>
          <cell r="BC4296" t="str">
            <v>Target BonusGermany Employee</v>
          </cell>
          <cell r="BE4296" t="str">
            <v>Employee</v>
          </cell>
          <cell r="BF4296">
            <v>8666.6666666666661</v>
          </cell>
          <cell r="BG4296">
            <v>20000</v>
          </cell>
          <cell r="BH4296">
            <v>3</v>
          </cell>
          <cell r="BJ4296">
            <v>18500</v>
          </cell>
          <cell r="BK4296">
            <v>18500</v>
          </cell>
          <cell r="BL4296">
            <v>20350</v>
          </cell>
        </row>
        <row r="4297">
          <cell r="B4297">
            <v>21217</v>
          </cell>
          <cell r="C4297">
            <v>16304</v>
          </cell>
          <cell r="D4297">
            <v>215467</v>
          </cell>
          <cell r="E4297" t="str">
            <v>Demetris Liasedis</v>
          </cell>
          <cell r="F4297" t="str">
            <v>Professional Services Area Manager</v>
          </cell>
          <cell r="G4297" t="str">
            <v>Employee</v>
          </cell>
          <cell r="H4297" t="str">
            <v>Professional Services</v>
          </cell>
          <cell r="I4297" t="str">
            <v>LONDON - HOME</v>
          </cell>
          <cell r="J4297" t="str">
            <v>United Kingdom</v>
          </cell>
          <cell r="K4297">
            <v>43935</v>
          </cell>
          <cell r="L4297" t="str">
            <v>EMEA</v>
          </cell>
          <cell r="M4297" t="str">
            <v>T41M</v>
          </cell>
          <cell r="N4297" t="str">
            <v>T</v>
          </cell>
          <cell r="O4297" t="str">
            <v>4</v>
          </cell>
          <cell r="P4297" t="str">
            <v>Regular</v>
          </cell>
          <cell r="S4297">
            <v>1</v>
          </cell>
          <cell r="U4297" t="str">
            <v>GBP</v>
          </cell>
          <cell r="V4297" t="str">
            <v>Professional Services</v>
          </cell>
          <cell r="W4297" t="str">
            <v>Sharon Schusheim</v>
          </cell>
          <cell r="Y4297" t="str">
            <v>Eligible</v>
          </cell>
          <cell r="Z4297">
            <v>100000</v>
          </cell>
          <cell r="AA4297">
            <v>137526.23140784408</v>
          </cell>
          <cell r="AB4297">
            <v>100000</v>
          </cell>
          <cell r="AC4297">
            <v>137526.23140784408</v>
          </cell>
          <cell r="AD4297">
            <v>3</v>
          </cell>
          <cell r="AE4297" t="str">
            <v>T41</v>
          </cell>
          <cell r="AF4297">
            <v>65000</v>
          </cell>
          <cell r="AG4297">
            <v>105000</v>
          </cell>
          <cell r="AH4297">
            <v>0.87</v>
          </cell>
          <cell r="AI4297">
            <v>5</v>
          </cell>
          <cell r="AJ4297">
            <v>0</v>
          </cell>
          <cell r="AK4297">
            <v>101000</v>
          </cell>
          <cell r="AL4297">
            <v>1.0000000000000009E-2</v>
          </cell>
          <cell r="AM4297">
            <v>138901.49372192251</v>
          </cell>
          <cell r="AN4297">
            <v>1375.2623140784272</v>
          </cell>
          <cell r="AO4297">
            <v>-3.8095238095238071E-2</v>
          </cell>
          <cell r="AQ4297">
            <v>33000</v>
          </cell>
          <cell r="AR4297">
            <v>265000</v>
          </cell>
          <cell r="AS4297">
            <v>0.28000000000000003</v>
          </cell>
          <cell r="AT4297">
            <v>1</v>
          </cell>
          <cell r="AU4297">
            <v>0</v>
          </cell>
          <cell r="AV4297">
            <v>101000</v>
          </cell>
          <cell r="AW4297">
            <v>138901.49372192251</v>
          </cell>
          <cell r="AX4297">
            <v>1.0000000000000009E-2</v>
          </cell>
          <cell r="AY4297">
            <v>1375.2623140784272</v>
          </cell>
          <cell r="AZ4297" t="str">
            <v>Target Bonus</v>
          </cell>
          <cell r="BA4297" t="str">
            <v>Target BonusEligible</v>
          </cell>
          <cell r="BB4297" t="str">
            <v>Target BonusUnited Kingdom</v>
          </cell>
          <cell r="BC4297" t="str">
            <v>Target BonusUnited Kingdom Employee</v>
          </cell>
          <cell r="BE4297" t="str">
            <v>Employee</v>
          </cell>
          <cell r="BF4297">
            <v>8333.3333333333339</v>
          </cell>
          <cell r="BJ4297">
            <v>10000</v>
          </cell>
          <cell r="BK4297">
            <v>10000</v>
          </cell>
          <cell r="BL4297">
            <v>10000</v>
          </cell>
        </row>
        <row r="4298">
          <cell r="B4298">
            <v>14211</v>
          </cell>
          <cell r="C4298">
            <v>9191</v>
          </cell>
          <cell r="D4298">
            <v>155821</v>
          </cell>
          <cell r="E4298" t="str">
            <v>Denis Romanov</v>
          </cell>
          <cell r="F4298" t="str">
            <v>Professional Services Consultant</v>
          </cell>
          <cell r="G4298" t="str">
            <v>Employee</v>
          </cell>
          <cell r="H4298" t="str">
            <v>Professional Services</v>
          </cell>
          <cell r="I4298" t="str">
            <v>MOSCOW</v>
          </cell>
          <cell r="J4298" t="str">
            <v>Russian Federation</v>
          </cell>
          <cell r="K4298">
            <v>42278</v>
          </cell>
          <cell r="L4298" t="str">
            <v>EMEA</v>
          </cell>
          <cell r="M4298" t="str">
            <v>T51P</v>
          </cell>
          <cell r="N4298" t="str">
            <v>T</v>
          </cell>
          <cell r="O4298" t="str">
            <v>5</v>
          </cell>
          <cell r="P4298" t="str">
            <v>Regular</v>
          </cell>
          <cell r="S4298">
            <v>1</v>
          </cell>
          <cell r="U4298" t="str">
            <v>RUB</v>
          </cell>
          <cell r="V4298" t="str">
            <v>Professional Services</v>
          </cell>
          <cell r="W4298" t="str">
            <v>Sharon Schusheim</v>
          </cell>
          <cell r="Y4298" t="str">
            <v>Eligible</v>
          </cell>
          <cell r="Z4298">
            <v>2810000</v>
          </cell>
          <cell r="AA4298">
            <v>37446.90091826865</v>
          </cell>
          <cell r="AB4298">
            <v>3220000</v>
          </cell>
          <cell r="AC4298">
            <v>42910.683614528491</v>
          </cell>
          <cell r="AD4298">
            <v>3</v>
          </cell>
          <cell r="AE4298" t="str">
            <v>T51</v>
          </cell>
          <cell r="AF4298">
            <v>2400000</v>
          </cell>
          <cell r="AG4298">
            <v>3300000</v>
          </cell>
          <cell r="AH4298">
            <v>0.91</v>
          </cell>
          <cell r="AI4298">
            <v>5</v>
          </cell>
          <cell r="AJ4298">
            <v>0</v>
          </cell>
          <cell r="AK4298">
            <v>3220000</v>
          </cell>
          <cell r="AL4298">
            <v>0</v>
          </cell>
          <cell r="AM4298">
            <v>42910.683614528491</v>
          </cell>
          <cell r="AN4298">
            <v>0</v>
          </cell>
          <cell r="AO4298">
            <v>-2.4242424242424288E-2</v>
          </cell>
          <cell r="AQ4298">
            <v>1895000</v>
          </cell>
          <cell r="AR4298">
            <v>15902200</v>
          </cell>
          <cell r="AS4298">
            <v>0.09</v>
          </cell>
          <cell r="AT4298">
            <v>1</v>
          </cell>
          <cell r="AU4298">
            <v>0</v>
          </cell>
          <cell r="AV4298">
            <v>3220000</v>
          </cell>
          <cell r="AW4298">
            <v>42910.683614528491</v>
          </cell>
          <cell r="AX4298">
            <v>0</v>
          </cell>
          <cell r="AY4298">
            <v>0</v>
          </cell>
          <cell r="AZ4298" t="str">
            <v>Target Bonus</v>
          </cell>
          <cell r="BA4298" t="str">
            <v>Target BonusEligible</v>
          </cell>
          <cell r="BB4298" t="str">
            <v>Target BonusRussian Federation</v>
          </cell>
          <cell r="BC4298" t="str">
            <v>Target BonusRussian Federation Employee</v>
          </cell>
          <cell r="BE4298" t="str">
            <v>Employee</v>
          </cell>
          <cell r="BF4298">
            <v>268333.33333333331</v>
          </cell>
          <cell r="BG4298">
            <v>350000</v>
          </cell>
          <cell r="BH4298">
            <v>4</v>
          </cell>
          <cell r="BJ4298">
            <v>310000</v>
          </cell>
          <cell r="BK4298">
            <v>310000</v>
          </cell>
          <cell r="BL4298">
            <v>310000</v>
          </cell>
        </row>
        <row r="4299">
          <cell r="B4299">
            <v>19301</v>
          </cell>
          <cell r="C4299">
            <v>14359</v>
          </cell>
          <cell r="D4299">
            <v>180852</v>
          </cell>
          <cell r="E4299" t="str">
            <v>Diego Escobar Arevalillo</v>
          </cell>
          <cell r="F4299" t="str">
            <v>Professional Services Consultant</v>
          </cell>
          <cell r="G4299" t="str">
            <v>Employee</v>
          </cell>
          <cell r="H4299" t="str">
            <v>Professional Services</v>
          </cell>
          <cell r="I4299" t="str">
            <v>MADRID - HOME</v>
          </cell>
          <cell r="J4299" t="str">
            <v>Spain</v>
          </cell>
          <cell r="K4299">
            <v>43479</v>
          </cell>
          <cell r="L4299" t="str">
            <v>EMEA</v>
          </cell>
          <cell r="M4299" t="str">
            <v>T51P</v>
          </cell>
          <cell r="N4299" t="str">
            <v>T</v>
          </cell>
          <cell r="O4299" t="str">
            <v>5</v>
          </cell>
          <cell r="P4299" t="str">
            <v>Regular</v>
          </cell>
          <cell r="S4299">
            <v>1</v>
          </cell>
          <cell r="U4299" t="str">
            <v>EUR</v>
          </cell>
          <cell r="V4299" t="str">
            <v>Professional Services</v>
          </cell>
          <cell r="W4299" t="str">
            <v>Sharon Schusheim</v>
          </cell>
          <cell r="Y4299" t="str">
            <v>Eligible</v>
          </cell>
          <cell r="Z4299">
            <v>75000</v>
          </cell>
          <cell r="AA4299">
            <v>91180.919211242115</v>
          </cell>
          <cell r="AB4299">
            <v>75000</v>
          </cell>
          <cell r="AC4299">
            <v>91180.919211242115</v>
          </cell>
          <cell r="AD4299">
            <v>5</v>
          </cell>
          <cell r="AE4299" t="str">
            <v>T51</v>
          </cell>
          <cell r="AF4299">
            <v>40000</v>
          </cell>
          <cell r="AG4299">
            <v>65000</v>
          </cell>
          <cell r="AH4299">
            <v>1</v>
          </cell>
          <cell r="AI4299">
            <v>5</v>
          </cell>
          <cell r="AJ4299">
            <v>0</v>
          </cell>
          <cell r="AK4299">
            <v>75000</v>
          </cell>
          <cell r="AL4299">
            <v>0</v>
          </cell>
          <cell r="AM4299">
            <v>91180.919211242115</v>
          </cell>
          <cell r="AN4299">
            <v>0</v>
          </cell>
          <cell r="AO4299">
            <v>0.15384615384615374</v>
          </cell>
          <cell r="AP4299" t="str">
            <v>Above Range</v>
          </cell>
          <cell r="AQ4299">
            <v>37000</v>
          </cell>
          <cell r="AR4299">
            <v>230000</v>
          </cell>
          <cell r="AS4299">
            <v>0.19</v>
          </cell>
          <cell r="AT4299">
            <v>1</v>
          </cell>
          <cell r="AU4299">
            <v>0</v>
          </cell>
          <cell r="AV4299">
            <v>75000</v>
          </cell>
          <cell r="AW4299">
            <v>91180.919211242115</v>
          </cell>
          <cell r="AX4299">
            <v>0</v>
          </cell>
          <cell r="AY4299">
            <v>0</v>
          </cell>
          <cell r="AZ4299" t="str">
            <v>Target Bonus</v>
          </cell>
          <cell r="BA4299" t="str">
            <v>Target BonusEligible</v>
          </cell>
          <cell r="BB4299" t="str">
            <v>Target BonusSpain</v>
          </cell>
          <cell r="BC4299" t="str">
            <v>Target BonusSpain Employee</v>
          </cell>
          <cell r="BE4299" t="str">
            <v>Employee</v>
          </cell>
          <cell r="BF4299">
            <v>6250</v>
          </cell>
          <cell r="BG4299">
            <v>5289.0410958904113</v>
          </cell>
          <cell r="BH4299">
            <v>3</v>
          </cell>
          <cell r="BJ4299">
            <v>6625</v>
          </cell>
          <cell r="BK4299">
            <v>6625</v>
          </cell>
          <cell r="BL4299">
            <v>8281.25</v>
          </cell>
        </row>
        <row r="4300">
          <cell r="B4300">
            <v>17853</v>
          </cell>
          <cell r="C4300">
            <v>12854</v>
          </cell>
          <cell r="D4300">
            <v>153621</v>
          </cell>
          <cell r="E4300" t="str">
            <v>Gabriel Diaz del Campo Cleme</v>
          </cell>
          <cell r="F4300" t="str">
            <v>Professional Services Consultant</v>
          </cell>
          <cell r="G4300" t="str">
            <v>Employee</v>
          </cell>
          <cell r="H4300" t="str">
            <v>Professional Services</v>
          </cell>
          <cell r="I4300" t="str">
            <v>MADRID - HOME</v>
          </cell>
          <cell r="J4300" t="str">
            <v>Spain</v>
          </cell>
          <cell r="K4300">
            <v>43199</v>
          </cell>
          <cell r="L4300" t="str">
            <v>EMEA</v>
          </cell>
          <cell r="M4300" t="str">
            <v>T51P</v>
          </cell>
          <cell r="N4300" t="str">
            <v>T</v>
          </cell>
          <cell r="O4300" t="str">
            <v>5</v>
          </cell>
          <cell r="P4300" t="str">
            <v>Regular</v>
          </cell>
          <cell r="S4300">
            <v>1</v>
          </cell>
          <cell r="U4300" t="str">
            <v>EUR</v>
          </cell>
          <cell r="V4300" t="str">
            <v>Professional Services</v>
          </cell>
          <cell r="W4300" t="str">
            <v>Sharon Schusheim</v>
          </cell>
          <cell r="Y4300" t="str">
            <v>Eligible</v>
          </cell>
          <cell r="Z4300">
            <v>51700</v>
          </cell>
          <cell r="AA4300">
            <v>62854.046976282894</v>
          </cell>
          <cell r="AB4300">
            <v>51700</v>
          </cell>
          <cell r="AC4300">
            <v>62854.046976282894</v>
          </cell>
          <cell r="AD4300">
            <v>4</v>
          </cell>
          <cell r="AE4300" t="str">
            <v>T51</v>
          </cell>
          <cell r="AF4300">
            <v>40000</v>
          </cell>
          <cell r="AG4300">
            <v>65000</v>
          </cell>
          <cell r="AH4300">
            <v>0.46</v>
          </cell>
          <cell r="AI4300">
            <v>3</v>
          </cell>
          <cell r="AJ4300">
            <v>0</v>
          </cell>
          <cell r="AK4300">
            <v>53768</v>
          </cell>
          <cell r="AL4300">
            <v>4.0000000000000036E-2</v>
          </cell>
          <cell r="AM4300">
            <v>65368.208855334211</v>
          </cell>
          <cell r="AN4300">
            <v>2514.1618790513166</v>
          </cell>
          <cell r="AO4300">
            <v>-0.17279999999999995</v>
          </cell>
          <cell r="AQ4300">
            <v>37000</v>
          </cell>
          <cell r="AR4300">
            <v>230000</v>
          </cell>
          <cell r="AS4300">
            <v>7.0000000000000007E-2</v>
          </cell>
          <cell r="AT4300">
            <v>1</v>
          </cell>
          <cell r="AU4300">
            <v>0</v>
          </cell>
          <cell r="AV4300">
            <v>53768</v>
          </cell>
          <cell r="AW4300">
            <v>65368.208855334211</v>
          </cell>
          <cell r="AX4300">
            <v>4.0000000000000036E-2</v>
          </cell>
          <cell r="AY4300">
            <v>2514.1618790513166</v>
          </cell>
          <cell r="AZ4300" t="str">
            <v>Target Bonus</v>
          </cell>
          <cell r="BA4300" t="str">
            <v>Target BonusEligible</v>
          </cell>
          <cell r="BB4300" t="str">
            <v>Target BonusSpain</v>
          </cell>
          <cell r="BC4300" t="str">
            <v>Target BonusSpain Employee</v>
          </cell>
          <cell r="BE4300" t="str">
            <v>Employee</v>
          </cell>
          <cell r="BF4300">
            <v>4308.333333333333</v>
          </cell>
          <cell r="BG4300">
            <v>5500</v>
          </cell>
          <cell r="BH4300">
            <v>3</v>
          </cell>
          <cell r="BJ4300">
            <v>5182.5</v>
          </cell>
          <cell r="BK4300">
            <v>5182.5</v>
          </cell>
          <cell r="BL4300">
            <v>5700.7500000000009</v>
          </cell>
        </row>
        <row r="4301">
          <cell r="B4301">
            <v>19120</v>
          </cell>
          <cell r="C4301">
            <v>14178</v>
          </cell>
          <cell r="D4301">
            <v>151882</v>
          </cell>
          <cell r="E4301" t="str">
            <v>Giuliano Martinori</v>
          </cell>
          <cell r="F4301" t="str">
            <v>Professional Services Consultant</v>
          </cell>
          <cell r="G4301" t="str">
            <v>Employee</v>
          </cell>
          <cell r="H4301" t="str">
            <v>Professional Services</v>
          </cell>
          <cell r="I4301" t="str">
            <v>ROME - HOME</v>
          </cell>
          <cell r="J4301" t="str">
            <v>Italy</v>
          </cell>
          <cell r="K4301">
            <v>43479</v>
          </cell>
          <cell r="L4301" t="str">
            <v>EMEA</v>
          </cell>
          <cell r="M4301" t="str">
            <v>T41P</v>
          </cell>
          <cell r="N4301" t="str">
            <v>T</v>
          </cell>
          <cell r="O4301" t="str">
            <v>4</v>
          </cell>
          <cell r="P4301" t="str">
            <v>Regular</v>
          </cell>
          <cell r="S4301">
            <v>1</v>
          </cell>
          <cell r="U4301" t="str">
            <v>EUR</v>
          </cell>
          <cell r="V4301" t="str">
            <v>Professional Services</v>
          </cell>
          <cell r="W4301" t="str">
            <v>Sharon Schusheim</v>
          </cell>
          <cell r="Y4301" t="str">
            <v>Eligible</v>
          </cell>
          <cell r="Z4301">
            <v>65400</v>
          </cell>
          <cell r="AA4301">
            <v>79509.761552203126</v>
          </cell>
          <cell r="AB4301">
            <v>65400</v>
          </cell>
          <cell r="AC4301">
            <v>79509.761552203126</v>
          </cell>
          <cell r="AD4301">
            <v>5</v>
          </cell>
          <cell r="AE4301" t="str">
            <v>T41</v>
          </cell>
          <cell r="AF4301">
            <v>55000</v>
          </cell>
          <cell r="AG4301">
            <v>75000</v>
          </cell>
          <cell r="AH4301">
            <v>0.52</v>
          </cell>
          <cell r="AI4301">
            <v>3</v>
          </cell>
          <cell r="AJ4301">
            <v>0</v>
          </cell>
          <cell r="AK4301">
            <v>69324</v>
          </cell>
          <cell r="AL4301">
            <v>6.0000000000000053E-2</v>
          </cell>
          <cell r="AM4301">
            <v>84280.347245335302</v>
          </cell>
          <cell r="AN4301">
            <v>4770.5856931321759</v>
          </cell>
          <cell r="AO4301">
            <v>-7.567999999999997E-2</v>
          </cell>
          <cell r="AQ4301">
            <v>39120</v>
          </cell>
          <cell r="AR4301">
            <v>330000</v>
          </cell>
          <cell r="AS4301">
            <v>0.09</v>
          </cell>
          <cell r="AT4301">
            <v>1</v>
          </cell>
          <cell r="AU4301">
            <v>0</v>
          </cell>
          <cell r="AV4301">
            <v>69324</v>
          </cell>
          <cell r="AW4301">
            <v>84280.347245335302</v>
          </cell>
          <cell r="AX4301">
            <v>6.0000000000000053E-2</v>
          </cell>
          <cell r="AY4301">
            <v>4770.5856931321759</v>
          </cell>
          <cell r="AZ4301" t="str">
            <v>Target Bonus</v>
          </cell>
          <cell r="BA4301" t="str">
            <v>Target BonusEligible</v>
          </cell>
          <cell r="BB4301" t="str">
            <v>Target BonusItaly</v>
          </cell>
          <cell r="BC4301" t="str">
            <v>Target BonusItaly Employee</v>
          </cell>
          <cell r="BE4301" t="str">
            <v>Employee</v>
          </cell>
          <cell r="BF4301">
            <v>5450</v>
          </cell>
          <cell r="BG4301">
            <v>7693.1506849315074</v>
          </cell>
          <cell r="BH4301">
            <v>4</v>
          </cell>
          <cell r="BJ4301">
            <v>7300</v>
          </cell>
          <cell r="BK4301">
            <v>7300</v>
          </cell>
          <cell r="BL4301">
            <v>9125</v>
          </cell>
        </row>
        <row r="4302">
          <cell r="B4302">
            <v>19439</v>
          </cell>
          <cell r="C4302">
            <v>14497</v>
          </cell>
          <cell r="D4302">
            <v>180383</v>
          </cell>
          <cell r="E4302" t="str">
            <v>Ian Gander</v>
          </cell>
          <cell r="F4302" t="str">
            <v>Head of Europe Professional Services</v>
          </cell>
          <cell r="G4302" t="str">
            <v>Employee</v>
          </cell>
          <cell r="H4302" t="str">
            <v>Professional Services</v>
          </cell>
          <cell r="I4302" t="str">
            <v>LONDON - HOME</v>
          </cell>
          <cell r="J4302" t="str">
            <v>United Kingdom</v>
          </cell>
          <cell r="K4302">
            <v>43500</v>
          </cell>
          <cell r="L4302" t="str">
            <v>EMEA</v>
          </cell>
          <cell r="M4302" t="str">
            <v>T31M</v>
          </cell>
          <cell r="N4302" t="str">
            <v>T</v>
          </cell>
          <cell r="O4302" t="str">
            <v>3</v>
          </cell>
          <cell r="P4302" t="str">
            <v>Regular</v>
          </cell>
          <cell r="S4302">
            <v>1</v>
          </cell>
          <cell r="U4302" t="str">
            <v>GBP</v>
          </cell>
          <cell r="V4302" t="str">
            <v>Professional Services</v>
          </cell>
          <cell r="W4302" t="str">
            <v>Sharon Schusheim</v>
          </cell>
          <cell r="Y4302" t="str">
            <v>Eligible</v>
          </cell>
          <cell r="Z4302">
            <v>125000</v>
          </cell>
          <cell r="AA4302">
            <v>171907.78925980508</v>
          </cell>
          <cell r="AB4302">
            <v>125000</v>
          </cell>
          <cell r="AC4302">
            <v>171907.78925980508</v>
          </cell>
          <cell r="AD4302">
            <v>5</v>
          </cell>
          <cell r="AE4302" t="str">
            <v>T31</v>
          </cell>
          <cell r="AF4302">
            <v>85000</v>
          </cell>
          <cell r="AG4302">
            <v>120000</v>
          </cell>
          <cell r="AH4302">
            <v>1</v>
          </cell>
          <cell r="AI4302">
            <v>5</v>
          </cell>
          <cell r="AJ4302">
            <v>0</v>
          </cell>
          <cell r="AK4302">
            <v>128400.00000000001</v>
          </cell>
          <cell r="AL4302">
            <v>2.7200000000000113E-2</v>
          </cell>
          <cell r="AM4302">
            <v>176583.68112767179</v>
          </cell>
          <cell r="AN4302">
            <v>4675.8918678667105</v>
          </cell>
          <cell r="AO4302">
            <v>7.0000000000000062E-2</v>
          </cell>
          <cell r="AQ4302">
            <v>33000</v>
          </cell>
          <cell r="AR4302">
            <v>265000</v>
          </cell>
          <cell r="AS4302">
            <v>0.39</v>
          </cell>
          <cell r="AT4302">
            <v>1</v>
          </cell>
          <cell r="AU4302">
            <v>0</v>
          </cell>
          <cell r="AV4302">
            <v>128400.00000000001</v>
          </cell>
          <cell r="AW4302">
            <v>176583.68112767179</v>
          </cell>
          <cell r="AX4302">
            <v>2.7200000000000113E-2</v>
          </cell>
          <cell r="AY4302">
            <v>4675.8918678667105</v>
          </cell>
          <cell r="AZ4302" t="str">
            <v>Target Bonus</v>
          </cell>
          <cell r="BA4302" t="str">
            <v>Target BonusEligible</v>
          </cell>
          <cell r="BB4302" t="str">
            <v>Target BonusUnited Kingdom</v>
          </cell>
          <cell r="BC4302" t="str">
            <v>Target BonusUnited Kingdom Employee</v>
          </cell>
          <cell r="BE4302" t="str">
            <v>Employee</v>
          </cell>
          <cell r="BF4302">
            <v>10416.666666666666</v>
          </cell>
          <cell r="BG4302">
            <v>3616.4383561643835</v>
          </cell>
          <cell r="BH4302">
            <v>2</v>
          </cell>
          <cell r="BJ4302">
            <v>10000</v>
          </cell>
          <cell r="BK4302">
            <v>10000</v>
          </cell>
          <cell r="BL4302">
            <v>12500</v>
          </cell>
        </row>
        <row r="4303">
          <cell r="B4303">
            <v>7898</v>
          </cell>
          <cell r="C4303">
            <v>6840</v>
          </cell>
          <cell r="D4303">
            <v>49537</v>
          </cell>
          <cell r="E4303" t="str">
            <v>Jake Loots</v>
          </cell>
          <cell r="F4303" t="str">
            <v>Lead Consultant</v>
          </cell>
          <cell r="G4303" t="str">
            <v>Employee</v>
          </cell>
          <cell r="H4303" t="str">
            <v>Professional Services</v>
          </cell>
          <cell r="I4303" t="str">
            <v>ZURICH</v>
          </cell>
          <cell r="J4303" t="str">
            <v>Switzerland</v>
          </cell>
          <cell r="K4303">
            <v>42793</v>
          </cell>
          <cell r="L4303" t="str">
            <v>EMEA</v>
          </cell>
          <cell r="M4303" t="str">
            <v>T41P</v>
          </cell>
          <cell r="N4303" t="str">
            <v>T</v>
          </cell>
          <cell r="O4303" t="str">
            <v>4</v>
          </cell>
          <cell r="P4303" t="str">
            <v>Regular</v>
          </cell>
          <cell r="S4303">
            <v>1</v>
          </cell>
          <cell r="U4303" t="str">
            <v>CHF</v>
          </cell>
          <cell r="V4303" t="str">
            <v>Professional Services</v>
          </cell>
          <cell r="W4303" t="str">
            <v>Sharon Schusheim</v>
          </cell>
          <cell r="Y4303" t="str">
            <v>Eligible</v>
          </cell>
          <cell r="Z4303">
            <v>162500</v>
          </cell>
          <cell r="AA4303">
            <v>183321.01918666024</v>
          </cell>
          <cell r="AB4303">
            <v>162500</v>
          </cell>
          <cell r="AC4303">
            <v>183321.01918666024</v>
          </cell>
          <cell r="AD4303">
            <v>4</v>
          </cell>
          <cell r="AE4303" t="str">
            <v>T41</v>
          </cell>
          <cell r="AF4303">
            <v>150000</v>
          </cell>
          <cell r="AG4303">
            <v>180000</v>
          </cell>
          <cell r="AH4303">
            <v>0.41</v>
          </cell>
          <cell r="AI4303">
            <v>2</v>
          </cell>
          <cell r="AJ4303">
            <v>0</v>
          </cell>
          <cell r="AK4303">
            <v>170625</v>
          </cell>
          <cell r="AL4303">
            <v>5.0000000000000044E-2</v>
          </cell>
          <cell r="AM4303">
            <v>192487.07014599326</v>
          </cell>
          <cell r="AN4303">
            <v>9166.0509593330207</v>
          </cell>
          <cell r="AO4303">
            <v>-5.208333333333337E-2</v>
          </cell>
          <cell r="AQ4303">
            <v>99300</v>
          </cell>
          <cell r="AR4303">
            <v>380000</v>
          </cell>
          <cell r="AS4303">
            <v>0.22</v>
          </cell>
          <cell r="AT4303">
            <v>1</v>
          </cell>
          <cell r="AU4303">
            <v>0</v>
          </cell>
          <cell r="AV4303">
            <v>170625</v>
          </cell>
          <cell r="AW4303">
            <v>192487.07014599326</v>
          </cell>
          <cell r="AX4303">
            <v>5.0000000000000044E-2</v>
          </cell>
          <cell r="AY4303">
            <v>9166.0509593330207</v>
          </cell>
          <cell r="AZ4303" t="str">
            <v>Target Bonus</v>
          </cell>
          <cell r="BA4303" t="str">
            <v>Target BonusEligible</v>
          </cell>
          <cell r="BB4303" t="str">
            <v>Target BonusSwitzerland</v>
          </cell>
          <cell r="BC4303" t="str">
            <v>Target BonusSwitzerland Employee</v>
          </cell>
          <cell r="BE4303" t="str">
            <v>Employee</v>
          </cell>
          <cell r="BF4303">
            <v>13541.666666666666</v>
          </cell>
          <cell r="BG4303">
            <v>20000</v>
          </cell>
          <cell r="BH4303">
            <v>5</v>
          </cell>
          <cell r="BJ4303">
            <v>18000</v>
          </cell>
          <cell r="BK4303">
            <v>18000</v>
          </cell>
          <cell r="BL4303">
            <v>19800</v>
          </cell>
        </row>
        <row r="4304">
          <cell r="B4304">
            <v>12385</v>
          </cell>
          <cell r="C4304">
            <v>7423</v>
          </cell>
          <cell r="D4304">
            <v>38129</v>
          </cell>
          <cell r="E4304" t="str">
            <v>Jochen Hoechner</v>
          </cell>
          <cell r="F4304" t="str">
            <v>Lead Consultant</v>
          </cell>
          <cell r="G4304" t="str">
            <v>Employee</v>
          </cell>
          <cell r="H4304" t="str">
            <v>Professional Services</v>
          </cell>
          <cell r="I4304" t="str">
            <v>MUNICH - HOME</v>
          </cell>
          <cell r="J4304" t="str">
            <v>Germany</v>
          </cell>
          <cell r="K4304">
            <v>42005</v>
          </cell>
          <cell r="L4304" t="str">
            <v>EMEA</v>
          </cell>
          <cell r="M4304" t="str">
            <v>T41P</v>
          </cell>
          <cell r="N4304" t="str">
            <v>T</v>
          </cell>
          <cell r="O4304" t="str">
            <v>4</v>
          </cell>
          <cell r="P4304" t="str">
            <v>Regular</v>
          </cell>
          <cell r="S4304">
            <v>1</v>
          </cell>
          <cell r="U4304" t="str">
            <v>EUR</v>
          </cell>
          <cell r="V4304" t="str">
            <v>Professional Services</v>
          </cell>
          <cell r="W4304" t="str">
            <v>Sharon Schusheim</v>
          </cell>
          <cell r="Y4304" t="str">
            <v>Eligible</v>
          </cell>
          <cell r="Z4304">
            <v>98100</v>
          </cell>
          <cell r="AA4304">
            <v>119264.64232830468</v>
          </cell>
          <cell r="AB4304">
            <v>98100</v>
          </cell>
          <cell r="AC4304">
            <v>119264.64232830468</v>
          </cell>
          <cell r="AD4304">
            <v>4</v>
          </cell>
          <cell r="AE4304" t="str">
            <v>T41</v>
          </cell>
          <cell r="AF4304">
            <v>80000</v>
          </cell>
          <cell r="AG4304">
            <v>110000</v>
          </cell>
          <cell r="AH4304">
            <v>0.6</v>
          </cell>
          <cell r="AI4304">
            <v>3</v>
          </cell>
          <cell r="AJ4304">
            <v>0</v>
          </cell>
          <cell r="AK4304">
            <v>102024</v>
          </cell>
          <cell r="AL4304">
            <v>4.0000000000000036E-2</v>
          </cell>
          <cell r="AM4304">
            <v>124035.22802143687</v>
          </cell>
          <cell r="AN4304">
            <v>4770.5856931321905</v>
          </cell>
          <cell r="AO4304">
            <v>-7.2509090909090856E-2</v>
          </cell>
          <cell r="AQ4304">
            <v>58500</v>
          </cell>
          <cell r="AR4304">
            <v>390000</v>
          </cell>
          <cell r="AS4304">
            <v>0.11</v>
          </cell>
          <cell r="AT4304">
            <v>1</v>
          </cell>
          <cell r="AU4304">
            <v>0</v>
          </cell>
          <cell r="AV4304">
            <v>102024</v>
          </cell>
          <cell r="AW4304">
            <v>124035.22802143687</v>
          </cell>
          <cell r="AX4304">
            <v>4.0000000000000036E-2</v>
          </cell>
          <cell r="AY4304">
            <v>4770.5856931321905</v>
          </cell>
          <cell r="AZ4304" t="str">
            <v>Target Bonus</v>
          </cell>
          <cell r="BA4304" t="str">
            <v>Target BonusEligible</v>
          </cell>
          <cell r="BB4304" t="str">
            <v>Target BonusGermany</v>
          </cell>
          <cell r="BC4304" t="str">
            <v>Target BonusGermany Employee</v>
          </cell>
          <cell r="BE4304" t="str">
            <v>Employee</v>
          </cell>
          <cell r="BF4304">
            <v>8175</v>
          </cell>
          <cell r="BG4304">
            <v>10500</v>
          </cell>
          <cell r="BH4304">
            <v>4</v>
          </cell>
          <cell r="BJ4304">
            <v>10100</v>
          </cell>
          <cell r="BK4304">
            <v>10100</v>
          </cell>
          <cell r="BL4304">
            <v>11110</v>
          </cell>
        </row>
        <row r="4305">
          <cell r="B4305">
            <v>5712</v>
          </cell>
          <cell r="C4305">
            <v>20076</v>
          </cell>
          <cell r="E4305" t="str">
            <v>Jon Paine</v>
          </cell>
          <cell r="F4305" t="str">
            <v>Principal Consultant</v>
          </cell>
          <cell r="G4305" t="str">
            <v>Employee</v>
          </cell>
          <cell r="H4305" t="str">
            <v>Professional Services</v>
          </cell>
          <cell r="I4305" t="str">
            <v>LONDON - HOME</v>
          </cell>
          <cell r="J4305" t="str">
            <v>United Kingdom</v>
          </cell>
          <cell r="K4305">
            <v>38839</v>
          </cell>
          <cell r="L4305" t="str">
            <v>EMEA</v>
          </cell>
          <cell r="M4305" t="str">
            <v>T41P</v>
          </cell>
          <cell r="N4305" t="str">
            <v>T</v>
          </cell>
          <cell r="O4305" t="str">
            <v>4</v>
          </cell>
          <cell r="P4305" t="str">
            <v>Regular</v>
          </cell>
          <cell r="S4305">
            <v>1</v>
          </cell>
          <cell r="U4305" t="str">
            <v>GBP</v>
          </cell>
          <cell r="V4305" t="str">
            <v>Professional Services</v>
          </cell>
          <cell r="W4305" t="str">
            <v>Sharon Schusheim</v>
          </cell>
          <cell r="Y4305" t="str">
            <v>Eligible</v>
          </cell>
          <cell r="Z4305">
            <v>87600</v>
          </cell>
          <cell r="AA4305">
            <v>120472.97871327141</v>
          </cell>
          <cell r="AB4305">
            <v>87600</v>
          </cell>
          <cell r="AC4305">
            <v>120472.97871327141</v>
          </cell>
          <cell r="AD4305">
            <v>4</v>
          </cell>
          <cell r="AE4305" t="str">
            <v>T41</v>
          </cell>
          <cell r="AF4305">
            <v>65000</v>
          </cell>
          <cell r="AG4305">
            <v>105000</v>
          </cell>
          <cell r="AH4305">
            <v>0.56000000000000005</v>
          </cell>
          <cell r="AI4305">
            <v>3</v>
          </cell>
          <cell r="AJ4305">
            <v>0</v>
          </cell>
          <cell r="AK4305">
            <v>91104</v>
          </cell>
          <cell r="AL4305">
            <v>4.0000000000000036E-2</v>
          </cell>
          <cell r="AM4305">
            <v>125291.89786180227</v>
          </cell>
          <cell r="AN4305">
            <v>4818.9191485308547</v>
          </cell>
          <cell r="AO4305">
            <v>-0.1323428571428571</v>
          </cell>
          <cell r="AQ4305">
            <v>33000</v>
          </cell>
          <cell r="AR4305">
            <v>265000</v>
          </cell>
          <cell r="AS4305">
            <v>0.23</v>
          </cell>
          <cell r="AT4305">
            <v>1</v>
          </cell>
          <cell r="AU4305">
            <v>0</v>
          </cell>
          <cell r="AV4305">
            <v>91104</v>
          </cell>
          <cell r="AW4305">
            <v>125291.89786180227</v>
          </cell>
          <cell r="AX4305">
            <v>4.0000000000000036E-2</v>
          </cell>
          <cell r="AY4305">
            <v>4818.9191485308547</v>
          </cell>
          <cell r="AZ4305" t="str">
            <v>Target Bonus</v>
          </cell>
          <cell r="BA4305" t="str">
            <v>Target BonusEligible</v>
          </cell>
          <cell r="BB4305" t="str">
            <v>Target BonusUnited Kingdom</v>
          </cell>
          <cell r="BC4305" t="str">
            <v>Target BonusUnited Kingdom Employee</v>
          </cell>
          <cell r="BE4305" t="str">
            <v>Employee</v>
          </cell>
          <cell r="BF4305">
            <v>7300</v>
          </cell>
          <cell r="BG4305">
            <v>12500</v>
          </cell>
          <cell r="BH4305">
            <v>4</v>
          </cell>
          <cell r="BJ4305">
            <v>11600</v>
          </cell>
          <cell r="BK4305">
            <v>11600</v>
          </cell>
          <cell r="BL4305">
            <v>12760.000000000002</v>
          </cell>
        </row>
        <row r="4306">
          <cell r="B4306">
            <v>16710</v>
          </cell>
          <cell r="C4306">
            <v>11630</v>
          </cell>
          <cell r="D4306">
            <v>130029</v>
          </cell>
          <cell r="E4306" t="str">
            <v>Jose Antonio Aceituno</v>
          </cell>
          <cell r="F4306" t="str">
            <v>Professional Services Consultant</v>
          </cell>
          <cell r="G4306" t="str">
            <v>Employee</v>
          </cell>
          <cell r="H4306" t="str">
            <v>Professional Services</v>
          </cell>
          <cell r="I4306" t="str">
            <v>BARCELONA</v>
          </cell>
          <cell r="J4306" t="str">
            <v>Spain</v>
          </cell>
          <cell r="K4306">
            <v>42947</v>
          </cell>
          <cell r="L4306" t="str">
            <v>EMEA</v>
          </cell>
          <cell r="M4306" t="str">
            <v>T41P</v>
          </cell>
          <cell r="N4306" t="str">
            <v>T</v>
          </cell>
          <cell r="O4306" t="str">
            <v>4</v>
          </cell>
          <cell r="P4306" t="str">
            <v>Regular</v>
          </cell>
          <cell r="S4306">
            <v>1</v>
          </cell>
          <cell r="U4306" t="str">
            <v>EUR</v>
          </cell>
          <cell r="V4306" t="str">
            <v>Professional Services</v>
          </cell>
          <cell r="W4306" t="str">
            <v>Sharon Schusheim</v>
          </cell>
          <cell r="Y4306" t="str">
            <v>Eligible</v>
          </cell>
          <cell r="Z4306">
            <v>67200</v>
          </cell>
          <cell r="AA4306">
            <v>81698.103613272935</v>
          </cell>
          <cell r="AB4306">
            <v>67200</v>
          </cell>
          <cell r="AC4306">
            <v>81698.103613272935</v>
          </cell>
          <cell r="AD4306">
            <v>4</v>
          </cell>
          <cell r="AE4306" t="str">
            <v>T41</v>
          </cell>
          <cell r="AF4306">
            <v>55000</v>
          </cell>
          <cell r="AG4306">
            <v>80000</v>
          </cell>
          <cell r="AH4306">
            <v>0.48</v>
          </cell>
          <cell r="AI4306">
            <v>3</v>
          </cell>
          <cell r="AJ4306">
            <v>0</v>
          </cell>
          <cell r="AK4306">
            <v>69888</v>
          </cell>
          <cell r="AL4306">
            <v>4.0000000000000036E-2</v>
          </cell>
          <cell r="AM4306">
            <v>84966.027757803851</v>
          </cell>
          <cell r="AN4306">
            <v>3267.9241445309162</v>
          </cell>
          <cell r="AO4306">
            <v>-0.12639999999999996</v>
          </cell>
          <cell r="AQ4306">
            <v>37000</v>
          </cell>
          <cell r="AR4306">
            <v>230000</v>
          </cell>
          <cell r="AS4306">
            <v>0.15</v>
          </cell>
          <cell r="AT4306">
            <v>1</v>
          </cell>
          <cell r="AU4306">
            <v>0</v>
          </cell>
          <cell r="AV4306">
            <v>69888</v>
          </cell>
          <cell r="AW4306">
            <v>84966.027757803851</v>
          </cell>
          <cell r="AX4306">
            <v>4.0000000000000036E-2</v>
          </cell>
          <cell r="AY4306">
            <v>3267.9241445309162</v>
          </cell>
          <cell r="AZ4306" t="str">
            <v>Target Bonus</v>
          </cell>
          <cell r="BA4306" t="str">
            <v>Target BonusEligible</v>
          </cell>
          <cell r="BB4306" t="str">
            <v>Target BonusSpain</v>
          </cell>
          <cell r="BC4306" t="str">
            <v>Target BonusSpain Employee</v>
          </cell>
          <cell r="BE4306" t="str">
            <v>Employee</v>
          </cell>
          <cell r="BF4306">
            <v>5600</v>
          </cell>
          <cell r="BG4306">
            <v>7500</v>
          </cell>
          <cell r="BH4306">
            <v>3</v>
          </cell>
          <cell r="BJ4306">
            <v>7200</v>
          </cell>
          <cell r="BK4306">
            <v>7200</v>
          </cell>
          <cell r="BL4306">
            <v>7920.0000000000009</v>
          </cell>
        </row>
        <row r="4307">
          <cell r="B4307">
            <v>3029</v>
          </cell>
          <cell r="C4307">
            <v>5367</v>
          </cell>
          <cell r="E4307" t="str">
            <v>Kamaljeet Juneja</v>
          </cell>
          <cell r="F4307" t="str">
            <v>Lead Consultant</v>
          </cell>
          <cell r="G4307" t="str">
            <v>Employee</v>
          </cell>
          <cell r="H4307" t="str">
            <v>Professional Services</v>
          </cell>
          <cell r="I4307" t="str">
            <v>BANGLORE - HOME</v>
          </cell>
          <cell r="J4307" t="str">
            <v>India</v>
          </cell>
          <cell r="K4307">
            <v>36724</v>
          </cell>
          <cell r="L4307" t="str">
            <v>APAC</v>
          </cell>
          <cell r="M4307" t="str">
            <v>T41P</v>
          </cell>
          <cell r="N4307" t="str">
            <v>T</v>
          </cell>
          <cell r="O4307" t="str">
            <v>4</v>
          </cell>
          <cell r="P4307" t="str">
            <v>Regular</v>
          </cell>
          <cell r="S4307">
            <v>1</v>
          </cell>
          <cell r="U4307" t="str">
            <v>INR</v>
          </cell>
          <cell r="V4307" t="str">
            <v>Professional Services</v>
          </cell>
          <cell r="W4307" t="str">
            <v>Sharon Schusheim</v>
          </cell>
          <cell r="Y4307" t="str">
            <v>Eligible</v>
          </cell>
          <cell r="Z4307">
            <v>3070000</v>
          </cell>
          <cell r="AA4307">
            <v>42162.475619930854</v>
          </cell>
          <cell r="AB4307">
            <v>3070000</v>
          </cell>
          <cell r="AC4307">
            <v>42162.475619930854</v>
          </cell>
          <cell r="AD4307">
            <v>4</v>
          </cell>
          <cell r="AE4307" t="str">
            <v>T41</v>
          </cell>
          <cell r="AF4307">
            <v>1500000</v>
          </cell>
          <cell r="AG4307">
            <v>2800000</v>
          </cell>
          <cell r="AH4307">
            <v>1</v>
          </cell>
          <cell r="AI4307">
            <v>5</v>
          </cell>
          <cell r="AJ4307">
            <v>0</v>
          </cell>
          <cell r="AK4307">
            <v>3070000</v>
          </cell>
          <cell r="AL4307">
            <v>0</v>
          </cell>
          <cell r="AM4307">
            <v>42162.475619930854</v>
          </cell>
          <cell r="AN4307">
            <v>0</v>
          </cell>
          <cell r="AO4307">
            <v>9.642857142857153E-2</v>
          </cell>
          <cell r="AP4307" t="str">
            <v>Above Range</v>
          </cell>
          <cell r="AQ4307">
            <v>600000</v>
          </cell>
          <cell r="AR4307">
            <v>22000000</v>
          </cell>
          <cell r="AS4307">
            <v>0.11</v>
          </cell>
          <cell r="AT4307">
            <v>1</v>
          </cell>
          <cell r="AU4307">
            <v>0</v>
          </cell>
          <cell r="AV4307">
            <v>3070000</v>
          </cell>
          <cell r="AW4307">
            <v>42162.475619930854</v>
          </cell>
          <cell r="AX4307">
            <v>0</v>
          </cell>
          <cell r="AY4307">
            <v>0</v>
          </cell>
          <cell r="AZ4307" t="str">
            <v>Target Bonus</v>
          </cell>
          <cell r="BA4307" t="str">
            <v>Target BonusEligible</v>
          </cell>
          <cell r="BB4307" t="str">
            <v>Target BonusIndia</v>
          </cell>
          <cell r="BC4307" t="str">
            <v>Target BonusIndia Employee</v>
          </cell>
          <cell r="BE4307" t="str">
            <v>Employee</v>
          </cell>
          <cell r="BF4307">
            <v>255833.33333333334</v>
          </cell>
          <cell r="BG4307">
            <v>510000</v>
          </cell>
          <cell r="BH4307">
            <v>4</v>
          </cell>
          <cell r="BJ4307">
            <v>470000</v>
          </cell>
          <cell r="BK4307">
            <v>470000</v>
          </cell>
          <cell r="BL4307">
            <v>517000.00000000006</v>
          </cell>
        </row>
        <row r="4308">
          <cell r="B4308">
            <v>17687</v>
          </cell>
          <cell r="C4308">
            <v>12695</v>
          </cell>
          <cell r="D4308">
            <v>146928</v>
          </cell>
          <cell r="E4308" t="str">
            <v>Mark Lane</v>
          </cell>
          <cell r="F4308" t="str">
            <v>Professional Services Consultant</v>
          </cell>
          <cell r="G4308" t="str">
            <v>Employee</v>
          </cell>
          <cell r="H4308" t="str">
            <v>Professional Services</v>
          </cell>
          <cell r="I4308" t="str">
            <v>COLOGNE - HOME</v>
          </cell>
          <cell r="J4308" t="str">
            <v>Germany</v>
          </cell>
          <cell r="K4308">
            <v>43160</v>
          </cell>
          <cell r="L4308" t="str">
            <v>EMEA</v>
          </cell>
          <cell r="M4308" t="str">
            <v>T41P</v>
          </cell>
          <cell r="N4308" t="str">
            <v>T</v>
          </cell>
          <cell r="O4308" t="str">
            <v>4</v>
          </cell>
          <cell r="P4308" t="str">
            <v>Regular</v>
          </cell>
          <cell r="S4308">
            <v>1</v>
          </cell>
          <cell r="U4308" t="str">
            <v>EUR</v>
          </cell>
          <cell r="V4308" t="str">
            <v>Professional Services</v>
          </cell>
          <cell r="W4308" t="str">
            <v>Sharon Schusheim</v>
          </cell>
          <cell r="Y4308" t="str">
            <v>Eligible</v>
          </cell>
          <cell r="Z4308">
            <v>100500</v>
          </cell>
          <cell r="AA4308">
            <v>122182.43174306443</v>
          </cell>
          <cell r="AB4308">
            <v>100500</v>
          </cell>
          <cell r="AC4308">
            <v>122182.43174306443</v>
          </cell>
          <cell r="AD4308">
            <v>4</v>
          </cell>
          <cell r="AE4308" t="str">
            <v>T41</v>
          </cell>
          <cell r="AF4308">
            <v>80000</v>
          </cell>
          <cell r="AG4308">
            <v>110000</v>
          </cell>
          <cell r="AH4308">
            <v>0.68</v>
          </cell>
          <cell r="AI4308">
            <v>3</v>
          </cell>
          <cell r="AJ4308">
            <v>0</v>
          </cell>
          <cell r="AK4308">
            <v>104520</v>
          </cell>
          <cell r="AL4308">
            <v>4.0000000000000036E-2</v>
          </cell>
          <cell r="AM4308">
            <v>127069.72901278701</v>
          </cell>
          <cell r="AN4308">
            <v>4887.2972697225778</v>
          </cell>
          <cell r="AO4308">
            <v>-4.9818181818181873E-2</v>
          </cell>
          <cell r="AQ4308">
            <v>58500</v>
          </cell>
          <cell r="AR4308">
            <v>390000</v>
          </cell>
          <cell r="AS4308">
            <v>0.12</v>
          </cell>
          <cell r="AT4308">
            <v>1</v>
          </cell>
          <cell r="AU4308">
            <v>0</v>
          </cell>
          <cell r="AV4308">
            <v>104520</v>
          </cell>
          <cell r="AW4308">
            <v>127069.72901278701</v>
          </cell>
          <cell r="AX4308">
            <v>4.0000000000000036E-2</v>
          </cell>
          <cell r="AY4308">
            <v>4887.2972697225778</v>
          </cell>
          <cell r="AZ4308" t="str">
            <v>Target Bonus</v>
          </cell>
          <cell r="BA4308" t="str">
            <v>Target BonusEligible</v>
          </cell>
          <cell r="BB4308" t="str">
            <v>Target BonusGermany</v>
          </cell>
          <cell r="BC4308" t="str">
            <v>Target BonusGermany Employee</v>
          </cell>
          <cell r="BE4308" t="str">
            <v>Employee</v>
          </cell>
          <cell r="BF4308">
            <v>8375</v>
          </cell>
          <cell r="BG4308">
            <v>7000</v>
          </cell>
          <cell r="BH4308">
            <v>4</v>
          </cell>
          <cell r="BJ4308">
            <v>6500</v>
          </cell>
          <cell r="BK4308">
            <v>6500</v>
          </cell>
          <cell r="BL4308">
            <v>7150.0000000000009</v>
          </cell>
        </row>
        <row r="4309">
          <cell r="B4309">
            <v>11105</v>
          </cell>
          <cell r="C4309">
            <v>3114</v>
          </cell>
          <cell r="E4309" t="str">
            <v>Mihai Efrim</v>
          </cell>
          <cell r="F4309" t="str">
            <v>Professional Services Consultant</v>
          </cell>
          <cell r="G4309" t="str">
            <v>Employee</v>
          </cell>
          <cell r="H4309" t="str">
            <v>Professional Services</v>
          </cell>
          <cell r="I4309" t="str">
            <v>AUCKLAND</v>
          </cell>
          <cell r="J4309" t="str">
            <v>New Zealand</v>
          </cell>
          <cell r="K4309">
            <v>41421</v>
          </cell>
          <cell r="L4309" t="str">
            <v>APAC</v>
          </cell>
          <cell r="M4309" t="str">
            <v>T41P</v>
          </cell>
          <cell r="N4309" t="str">
            <v>T</v>
          </cell>
          <cell r="O4309" t="str">
            <v>4</v>
          </cell>
          <cell r="P4309" t="str">
            <v>Regular</v>
          </cell>
          <cell r="S4309">
            <v>1</v>
          </cell>
          <cell r="U4309" t="str">
            <v>NZD</v>
          </cell>
          <cell r="V4309" t="str">
            <v>Professional Services</v>
          </cell>
          <cell r="W4309" t="str">
            <v>Sharon Schusheim</v>
          </cell>
          <cell r="Y4309" t="str">
            <v>Eligible</v>
          </cell>
          <cell r="Z4309">
            <v>187500</v>
          </cell>
          <cell r="AA4309">
            <v>135486.86306452088</v>
          </cell>
          <cell r="AB4309">
            <v>187500</v>
          </cell>
          <cell r="AC4309">
            <v>135486.86306452088</v>
          </cell>
          <cell r="AD4309">
            <v>4</v>
          </cell>
          <cell r="AE4309" t="str">
            <v>T41</v>
          </cell>
          <cell r="AF4309">
            <v>150000</v>
          </cell>
          <cell r="AG4309">
            <v>190000</v>
          </cell>
          <cell r="AH4309">
            <v>0.93</v>
          </cell>
          <cell r="AI4309">
            <v>5</v>
          </cell>
          <cell r="AJ4309">
            <v>0</v>
          </cell>
          <cell r="AK4309">
            <v>191250</v>
          </cell>
          <cell r="AL4309">
            <v>2.0000000000000018E-2</v>
          </cell>
          <cell r="AM4309">
            <v>138196.60032581128</v>
          </cell>
          <cell r="AN4309">
            <v>2709.7372612904001</v>
          </cell>
          <cell r="AO4309">
            <v>6.5789473684210176E-3</v>
          </cell>
          <cell r="AQ4309">
            <v>90000</v>
          </cell>
          <cell r="AR4309">
            <v>380000</v>
          </cell>
          <cell r="AS4309">
            <v>0.33</v>
          </cell>
          <cell r="AT4309">
            <v>1</v>
          </cell>
          <cell r="AU4309">
            <v>0</v>
          </cell>
          <cell r="AV4309">
            <v>191250</v>
          </cell>
          <cell r="AW4309">
            <v>138196.60032581128</v>
          </cell>
          <cell r="AX4309">
            <v>2.0000000000000018E-2</v>
          </cell>
          <cell r="AY4309">
            <v>2709.7372612904001</v>
          </cell>
          <cell r="AZ4309" t="str">
            <v>Target Bonus</v>
          </cell>
          <cell r="BA4309" t="str">
            <v>Target BonusEligible</v>
          </cell>
          <cell r="BB4309" t="str">
            <v>Target BonusNew Zealand</v>
          </cell>
          <cell r="BC4309" t="str">
            <v>Target BonusNew Zealand Employee</v>
          </cell>
          <cell r="BE4309" t="str">
            <v>Employee</v>
          </cell>
          <cell r="BF4309">
            <v>15625</v>
          </cell>
          <cell r="BG4309">
            <v>24200</v>
          </cell>
          <cell r="BH4309">
            <v>4</v>
          </cell>
          <cell r="BJ4309">
            <v>23500</v>
          </cell>
          <cell r="BK4309">
            <v>23500</v>
          </cell>
          <cell r="BL4309">
            <v>25850.000000000004</v>
          </cell>
        </row>
        <row r="4310">
          <cell r="B4310">
            <v>20180</v>
          </cell>
          <cell r="C4310">
            <v>15269</v>
          </cell>
          <cell r="D4310">
            <v>198565</v>
          </cell>
          <cell r="E4310" t="str">
            <v>Murtaza Mir</v>
          </cell>
          <cell r="F4310" t="str">
            <v>Professional Services Consultant</v>
          </cell>
          <cell r="G4310" t="str">
            <v>Employee</v>
          </cell>
          <cell r="H4310" t="str">
            <v>Professional Services</v>
          </cell>
          <cell r="I4310" t="str">
            <v>DUBAI</v>
          </cell>
          <cell r="J4310" t="str">
            <v>United Arab Emirates</v>
          </cell>
          <cell r="K4310">
            <v>43695</v>
          </cell>
          <cell r="L4310" t="str">
            <v>EMEA</v>
          </cell>
          <cell r="M4310" t="str">
            <v>T51P</v>
          </cell>
          <cell r="N4310" t="str">
            <v>T</v>
          </cell>
          <cell r="O4310" t="str">
            <v>5</v>
          </cell>
          <cell r="P4310" t="str">
            <v>Regular</v>
          </cell>
          <cell r="S4310">
            <v>1</v>
          </cell>
          <cell r="U4310" t="str">
            <v>AED</v>
          </cell>
          <cell r="V4310" t="str">
            <v>Professional Services</v>
          </cell>
          <cell r="W4310" t="str">
            <v>Sharon Schusheim</v>
          </cell>
          <cell r="Y4310" t="str">
            <v>Eligible</v>
          </cell>
          <cell r="Z4310">
            <v>280000</v>
          </cell>
          <cell r="AA4310">
            <v>76242.341729067397</v>
          </cell>
          <cell r="AB4310">
            <v>280000</v>
          </cell>
          <cell r="AC4310">
            <v>76242.341729067397</v>
          </cell>
          <cell r="AD4310">
            <v>4</v>
          </cell>
          <cell r="AE4310" t="str">
            <v>T51</v>
          </cell>
          <cell r="AF4310">
            <v>270000</v>
          </cell>
          <cell r="AG4310">
            <v>380000</v>
          </cell>
          <cell r="AH4310">
            <v>0.09</v>
          </cell>
          <cell r="AI4310">
            <v>1</v>
          </cell>
          <cell r="AJ4310">
            <v>0</v>
          </cell>
          <cell r="AK4310">
            <v>296800</v>
          </cell>
          <cell r="AL4310">
            <v>6.0000000000000053E-2</v>
          </cell>
          <cell r="AM4310">
            <v>80816.882232811433</v>
          </cell>
          <cell r="AN4310">
            <v>4574.540503744036</v>
          </cell>
          <cell r="AO4310">
            <v>-0.21894736842105267</v>
          </cell>
          <cell r="AQ4310">
            <v>280000</v>
          </cell>
          <cell r="AR4310">
            <v>920000</v>
          </cell>
          <cell r="AS4310">
            <v>0</v>
          </cell>
          <cell r="AT4310">
            <v>1</v>
          </cell>
          <cell r="AU4310">
            <v>0</v>
          </cell>
          <cell r="AV4310">
            <v>296800</v>
          </cell>
          <cell r="AW4310">
            <v>80816.882232811433</v>
          </cell>
          <cell r="AX4310">
            <v>6.0000000000000053E-2</v>
          </cell>
          <cell r="AY4310">
            <v>4574.540503744036</v>
          </cell>
          <cell r="AZ4310" t="str">
            <v>Target Bonus</v>
          </cell>
          <cell r="BA4310" t="str">
            <v>Target BonusEligible</v>
          </cell>
          <cell r="BB4310" t="str">
            <v>Target BonusUnited Arab Emirates</v>
          </cell>
          <cell r="BC4310" t="str">
            <v>Target BonusUnited Arab Emirates Employee</v>
          </cell>
          <cell r="BE4310" t="str">
            <v>Employee</v>
          </cell>
          <cell r="BF4310">
            <v>23333.333333333332</v>
          </cell>
          <cell r="BG4310">
            <v>10356.164383561643</v>
          </cell>
          <cell r="BH4310">
            <v>3</v>
          </cell>
          <cell r="BJ4310">
            <v>28000</v>
          </cell>
          <cell r="BK4310">
            <v>28000</v>
          </cell>
          <cell r="BL4310">
            <v>30800.000000000004</v>
          </cell>
        </row>
        <row r="4311">
          <cell r="B4311">
            <v>12581</v>
          </cell>
          <cell r="C4311">
            <v>7610</v>
          </cell>
          <cell r="D4311">
            <v>46245</v>
          </cell>
          <cell r="E4311" t="str">
            <v>Nathan Gardiner</v>
          </cell>
          <cell r="F4311" t="str">
            <v xml:space="preserve">Professional Services Consultant </v>
          </cell>
          <cell r="G4311" t="str">
            <v>Employee</v>
          </cell>
          <cell r="H4311" t="str">
            <v>Professional Services</v>
          </cell>
          <cell r="I4311" t="str">
            <v>MELBOURNE</v>
          </cell>
          <cell r="J4311" t="str">
            <v>Australia</v>
          </cell>
          <cell r="K4311">
            <v>42797</v>
          </cell>
          <cell r="L4311" t="str">
            <v>APAC</v>
          </cell>
          <cell r="M4311" t="str">
            <v>T41P</v>
          </cell>
          <cell r="N4311" t="str">
            <v>T</v>
          </cell>
          <cell r="O4311" t="str">
            <v>4</v>
          </cell>
          <cell r="P4311" t="str">
            <v>Regular</v>
          </cell>
          <cell r="S4311">
            <v>1</v>
          </cell>
          <cell r="U4311" t="str">
            <v>AUD</v>
          </cell>
          <cell r="V4311" t="str">
            <v>Professional Services</v>
          </cell>
          <cell r="W4311" t="str">
            <v>Sharon Schusheim</v>
          </cell>
          <cell r="Y4311" t="str">
            <v>Eligible</v>
          </cell>
          <cell r="Z4311">
            <v>165000</v>
          </cell>
          <cell r="AA4311">
            <v>127681.95775245407</v>
          </cell>
          <cell r="AB4311">
            <v>165000</v>
          </cell>
          <cell r="AC4311">
            <v>127681.95775245407</v>
          </cell>
          <cell r="AD4311">
            <v>4</v>
          </cell>
          <cell r="AE4311" t="str">
            <v>T41</v>
          </cell>
          <cell r="AF4311">
            <v>130000</v>
          </cell>
          <cell r="AG4311">
            <v>185000</v>
          </cell>
          <cell r="AH4311">
            <v>0.63</v>
          </cell>
          <cell r="AI4311">
            <v>3</v>
          </cell>
          <cell r="AJ4311">
            <v>0</v>
          </cell>
          <cell r="AK4311">
            <v>171600</v>
          </cell>
          <cell r="AL4311">
            <v>4.0000000000000036E-2</v>
          </cell>
          <cell r="AM4311">
            <v>132789.23606255223</v>
          </cell>
          <cell r="AN4311">
            <v>5107.2783100981615</v>
          </cell>
          <cell r="AO4311">
            <v>-7.243243243243247E-2</v>
          </cell>
          <cell r="AQ4311">
            <v>80000</v>
          </cell>
          <cell r="AR4311">
            <v>490000</v>
          </cell>
          <cell r="AS4311">
            <v>0.2</v>
          </cell>
          <cell r="AT4311">
            <v>1</v>
          </cell>
          <cell r="AU4311">
            <v>0</v>
          </cell>
          <cell r="AV4311">
            <v>171600</v>
          </cell>
          <cell r="AW4311">
            <v>132789.23606255223</v>
          </cell>
          <cell r="AX4311">
            <v>4.0000000000000036E-2</v>
          </cell>
          <cell r="AY4311">
            <v>5107.2783100981615</v>
          </cell>
          <cell r="AZ4311" t="str">
            <v>Target Bonus</v>
          </cell>
          <cell r="BA4311" t="str">
            <v>Target BonusEligible</v>
          </cell>
          <cell r="BB4311" t="str">
            <v>Target BonusAustralia</v>
          </cell>
          <cell r="BC4311" t="str">
            <v>Target BonusAustralia Employee</v>
          </cell>
          <cell r="BE4311" t="str">
            <v>Employee</v>
          </cell>
          <cell r="BF4311">
            <v>13750</v>
          </cell>
          <cell r="BG4311">
            <v>20000</v>
          </cell>
          <cell r="BH4311">
            <v>5</v>
          </cell>
          <cell r="BJ4311">
            <v>17000</v>
          </cell>
          <cell r="BK4311">
            <v>17000</v>
          </cell>
          <cell r="BL4311">
            <v>18700</v>
          </cell>
        </row>
        <row r="4312">
          <cell r="B4312">
            <v>9764</v>
          </cell>
          <cell r="C4312">
            <v>12111</v>
          </cell>
          <cell r="E4312" t="str">
            <v>Nicolas Boussicot</v>
          </cell>
          <cell r="F4312" t="str">
            <v>Lead Consultant</v>
          </cell>
          <cell r="G4312" t="str">
            <v>Employee</v>
          </cell>
          <cell r="H4312" t="str">
            <v>Professional Services</v>
          </cell>
          <cell r="I4312" t="str">
            <v>PARIS - HOME</v>
          </cell>
          <cell r="J4312" t="str">
            <v>France</v>
          </cell>
          <cell r="K4312">
            <v>40861</v>
          </cell>
          <cell r="L4312" t="str">
            <v>EMEA</v>
          </cell>
          <cell r="M4312" t="str">
            <v>T41P</v>
          </cell>
          <cell r="N4312" t="str">
            <v>T</v>
          </cell>
          <cell r="O4312" t="str">
            <v>4</v>
          </cell>
          <cell r="P4312" t="str">
            <v>Regular</v>
          </cell>
          <cell r="S4312">
            <v>1</v>
          </cell>
          <cell r="U4312" t="str">
            <v>EUR</v>
          </cell>
          <cell r="V4312" t="str">
            <v>Professional Services</v>
          </cell>
          <cell r="W4312" t="str">
            <v>Sharon Schusheim</v>
          </cell>
          <cell r="Y4312" t="str">
            <v>Eligible</v>
          </cell>
          <cell r="Z4312">
            <v>99800</v>
          </cell>
          <cell r="AA4312">
            <v>121331.40983042617</v>
          </cell>
          <cell r="AB4312">
            <v>99800</v>
          </cell>
          <cell r="AC4312">
            <v>121331.40983042617</v>
          </cell>
          <cell r="AD4312">
            <v>4</v>
          </cell>
          <cell r="AE4312" t="str">
            <v>T41</v>
          </cell>
          <cell r="AF4312">
            <v>70000</v>
          </cell>
          <cell r="AG4312">
            <v>105000</v>
          </cell>
          <cell r="AH4312">
            <v>0.85</v>
          </cell>
          <cell r="AI4312">
            <v>5</v>
          </cell>
          <cell r="AJ4312">
            <v>0</v>
          </cell>
          <cell r="AK4312">
            <v>101796</v>
          </cell>
          <cell r="AL4312">
            <v>2.0000000000000018E-2</v>
          </cell>
          <cell r="AM4312">
            <v>123758.03802703469</v>
          </cell>
          <cell r="AN4312">
            <v>2426.6281966085226</v>
          </cell>
          <cell r="AO4312">
            <v>-3.0514285714285716E-2</v>
          </cell>
          <cell r="AQ4312">
            <v>43000</v>
          </cell>
          <cell r="AR4312">
            <v>305000</v>
          </cell>
          <cell r="AS4312">
            <v>0.21</v>
          </cell>
          <cell r="AT4312">
            <v>1</v>
          </cell>
          <cell r="AU4312">
            <v>0</v>
          </cell>
          <cell r="AV4312">
            <v>101796</v>
          </cell>
          <cell r="AW4312">
            <v>123758.03802703469</v>
          </cell>
          <cell r="AX4312">
            <v>2.0000000000000018E-2</v>
          </cell>
          <cell r="AY4312">
            <v>2426.6281966085226</v>
          </cell>
          <cell r="AZ4312" t="str">
            <v>Target Bonus</v>
          </cell>
          <cell r="BA4312" t="str">
            <v>Target BonusEligible</v>
          </cell>
          <cell r="BB4312" t="str">
            <v>Target BonusFrance</v>
          </cell>
          <cell r="BC4312" t="str">
            <v>Target BonusFrance Employee</v>
          </cell>
          <cell r="BE4312" t="str">
            <v>Employee</v>
          </cell>
          <cell r="BF4312">
            <v>8316.6666666666661</v>
          </cell>
          <cell r="BG4312">
            <v>13500</v>
          </cell>
          <cell r="BH4312">
            <v>5</v>
          </cell>
          <cell r="BJ4312">
            <v>11800</v>
          </cell>
          <cell r="BK4312">
            <v>11800</v>
          </cell>
          <cell r="BL4312">
            <v>12980.000000000002</v>
          </cell>
        </row>
        <row r="4313">
          <cell r="B4313">
            <v>15257</v>
          </cell>
          <cell r="C4313">
            <v>10224</v>
          </cell>
          <cell r="D4313">
            <v>93493</v>
          </cell>
          <cell r="E4313" t="str">
            <v>Nigel Todd</v>
          </cell>
          <cell r="F4313" t="str">
            <v>Professional Services Consultant</v>
          </cell>
          <cell r="G4313" t="str">
            <v>Employee</v>
          </cell>
          <cell r="H4313" t="str">
            <v>Professional Services</v>
          </cell>
          <cell r="I4313" t="str">
            <v>LONDON - HOME</v>
          </cell>
          <cell r="J4313" t="str">
            <v>United Kingdom</v>
          </cell>
          <cell r="K4313">
            <v>42584</v>
          </cell>
          <cell r="L4313" t="str">
            <v>EMEA</v>
          </cell>
          <cell r="M4313" t="str">
            <v>T41P</v>
          </cell>
          <cell r="N4313" t="str">
            <v>T</v>
          </cell>
          <cell r="O4313" t="str">
            <v>4</v>
          </cell>
          <cell r="P4313" t="str">
            <v>Regular</v>
          </cell>
          <cell r="S4313">
            <v>1</v>
          </cell>
          <cell r="U4313" t="str">
            <v>GBP</v>
          </cell>
          <cell r="V4313" t="str">
            <v>Professional Services</v>
          </cell>
          <cell r="W4313" t="str">
            <v>Sharon Schusheim</v>
          </cell>
          <cell r="Y4313" t="str">
            <v>Eligible</v>
          </cell>
          <cell r="Z4313">
            <v>89000</v>
          </cell>
          <cell r="AA4313">
            <v>122398.34595298122</v>
          </cell>
          <cell r="AB4313">
            <v>89000</v>
          </cell>
          <cell r="AC4313">
            <v>122398.34595298122</v>
          </cell>
          <cell r="AD4313">
            <v>4</v>
          </cell>
          <cell r="AE4313" t="str">
            <v>T41</v>
          </cell>
          <cell r="AF4313">
            <v>65000</v>
          </cell>
          <cell r="AG4313">
            <v>105000</v>
          </cell>
          <cell r="AH4313">
            <v>0.6</v>
          </cell>
          <cell r="AI4313">
            <v>3</v>
          </cell>
          <cell r="AJ4313">
            <v>0</v>
          </cell>
          <cell r="AK4313">
            <v>92560</v>
          </cell>
          <cell r="AL4313">
            <v>4.0000000000000036E-2</v>
          </cell>
          <cell r="AM4313">
            <v>127294.27979110047</v>
          </cell>
          <cell r="AN4313">
            <v>4895.9338381192501</v>
          </cell>
          <cell r="AO4313">
            <v>-0.11847619047619051</v>
          </cell>
          <cell r="AQ4313">
            <v>33000</v>
          </cell>
          <cell r="AR4313">
            <v>265000</v>
          </cell>
          <cell r="AS4313">
            <v>0.24</v>
          </cell>
          <cell r="AT4313">
            <v>1</v>
          </cell>
          <cell r="AU4313">
            <v>0</v>
          </cell>
          <cell r="AV4313">
            <v>92560</v>
          </cell>
          <cell r="AW4313">
            <v>127294.27979110047</v>
          </cell>
          <cell r="AX4313">
            <v>4.0000000000000036E-2</v>
          </cell>
          <cell r="AY4313">
            <v>4895.9338381192501</v>
          </cell>
          <cell r="AZ4313" t="str">
            <v>Target Bonus</v>
          </cell>
          <cell r="BA4313" t="str">
            <v>Target BonusEligible</v>
          </cell>
          <cell r="BB4313" t="str">
            <v>Target BonusUnited Kingdom</v>
          </cell>
          <cell r="BC4313" t="str">
            <v>Target BonusUnited Kingdom Employee</v>
          </cell>
          <cell r="BE4313" t="str">
            <v>Employee</v>
          </cell>
          <cell r="BF4313">
            <v>7416.666666666667</v>
          </cell>
          <cell r="BG4313">
            <v>11000</v>
          </cell>
          <cell r="BH4313">
            <v>3</v>
          </cell>
          <cell r="BJ4313">
            <v>10500</v>
          </cell>
          <cell r="BK4313">
            <v>10500</v>
          </cell>
          <cell r="BL4313">
            <v>11550.000000000002</v>
          </cell>
        </row>
        <row r="4314">
          <cell r="B4314">
            <v>20660</v>
          </cell>
          <cell r="C4314">
            <v>15747</v>
          </cell>
          <cell r="D4314">
            <v>192204</v>
          </cell>
          <cell r="E4314" t="str">
            <v>Radovan Putec</v>
          </cell>
          <cell r="F4314" t="str">
            <v>Professional Services Consultant</v>
          </cell>
          <cell r="G4314" t="str">
            <v>Contractor</v>
          </cell>
          <cell r="H4314" t="str">
            <v>Professional Services</v>
          </cell>
          <cell r="I4314" t="str">
            <v>BRATISLAVA</v>
          </cell>
          <cell r="J4314" t="str">
            <v>Slovakia</v>
          </cell>
          <cell r="K4314">
            <v>43831</v>
          </cell>
          <cell r="L4314" t="str">
            <v>EMEA</v>
          </cell>
          <cell r="M4314" t="str">
            <v>T51P</v>
          </cell>
          <cell r="N4314" t="str">
            <v>T</v>
          </cell>
          <cell r="O4314" t="str">
            <v>5</v>
          </cell>
          <cell r="P4314" t="str">
            <v>Regular</v>
          </cell>
          <cell r="S4314">
            <v>1</v>
          </cell>
          <cell r="U4314" t="str">
            <v>EUR</v>
          </cell>
          <cell r="V4314" t="str">
            <v>Professional Services</v>
          </cell>
          <cell r="W4314" t="str">
            <v>Sharon Schusheim</v>
          </cell>
          <cell r="Y4314" t="str">
            <v>Eligible</v>
          </cell>
          <cell r="Z4314">
            <v>62000</v>
          </cell>
          <cell r="AA4314">
            <v>75376.226547960148</v>
          </cell>
          <cell r="AB4314">
            <v>62000</v>
          </cell>
          <cell r="AC4314">
            <v>75376.226547960148</v>
          </cell>
          <cell r="AD4314">
            <v>4</v>
          </cell>
          <cell r="AE4314" t="str">
            <v>T51</v>
          </cell>
          <cell r="AF4314">
            <v>45000</v>
          </cell>
          <cell r="AG4314">
            <v>65000</v>
          </cell>
          <cell r="AH4314">
            <v>0.85</v>
          </cell>
          <cell r="AI4314">
            <v>5</v>
          </cell>
          <cell r="AJ4314">
            <v>0</v>
          </cell>
          <cell r="AK4314">
            <v>63240</v>
          </cell>
          <cell r="AL4314">
            <v>2.0000000000000018E-2</v>
          </cell>
          <cell r="AM4314">
            <v>76883.751078919347</v>
          </cell>
          <cell r="AN4314">
            <v>1507.5245309591992</v>
          </cell>
          <cell r="AO4314">
            <v>-2.707692307692311E-2</v>
          </cell>
          <cell r="AQ4314">
            <v>62000</v>
          </cell>
          <cell r="AR4314">
            <v>104550</v>
          </cell>
          <cell r="AS4314">
            <v>0</v>
          </cell>
          <cell r="AT4314">
            <v>1</v>
          </cell>
          <cell r="AU4314">
            <v>0</v>
          </cell>
          <cell r="AV4314">
            <v>63240</v>
          </cell>
          <cell r="AW4314">
            <v>76883.751078919347</v>
          </cell>
          <cell r="AX4314">
            <v>2.0000000000000018E-2</v>
          </cell>
          <cell r="AY4314">
            <v>1507.5245309591992</v>
          </cell>
          <cell r="AZ4314" t="str">
            <v>Target Bonus</v>
          </cell>
          <cell r="BA4314" t="str">
            <v>Target BonusEligible</v>
          </cell>
          <cell r="BB4314" t="str">
            <v>Target BonusSlovakia</v>
          </cell>
          <cell r="BC4314" t="str">
            <v>Target BonusSlovakia Contractor</v>
          </cell>
          <cell r="BE4314" t="str">
            <v>Contractor</v>
          </cell>
          <cell r="BF4314">
            <v>5166.666666666667</v>
          </cell>
          <cell r="BJ4314">
            <v>5000</v>
          </cell>
          <cell r="BK4314">
            <v>5000</v>
          </cell>
          <cell r="BL4314">
            <v>5500</v>
          </cell>
        </row>
        <row r="4315">
          <cell r="B4315">
            <v>17272</v>
          </cell>
          <cell r="C4315">
            <v>12300</v>
          </cell>
          <cell r="D4315">
            <v>136061</v>
          </cell>
          <cell r="E4315" t="str">
            <v>Terry Loh</v>
          </cell>
          <cell r="F4315" t="str">
            <v>Professional Services Manager, Asia</v>
          </cell>
          <cell r="G4315" t="str">
            <v>Employee</v>
          </cell>
          <cell r="H4315" t="str">
            <v>Professional Services</v>
          </cell>
          <cell r="I4315" t="str">
            <v>SINGAPORE</v>
          </cell>
          <cell r="J4315" t="str">
            <v>Singapore</v>
          </cell>
          <cell r="K4315">
            <v>43059</v>
          </cell>
          <cell r="L4315" t="str">
            <v>APAC</v>
          </cell>
          <cell r="M4315" t="str">
            <v>T41M</v>
          </cell>
          <cell r="N4315" t="str">
            <v>T</v>
          </cell>
          <cell r="O4315" t="str">
            <v>4</v>
          </cell>
          <cell r="P4315" t="str">
            <v>Regular</v>
          </cell>
          <cell r="S4315">
            <v>1</v>
          </cell>
          <cell r="U4315" t="str">
            <v>SGD</v>
          </cell>
          <cell r="V4315" t="str">
            <v>Professional Services</v>
          </cell>
          <cell r="W4315" t="str">
            <v>Sharon Schusheim</v>
          </cell>
          <cell r="Y4315" t="str">
            <v>Eligible</v>
          </cell>
          <cell r="Z4315">
            <v>163000</v>
          </cell>
          <cell r="AA4315">
            <v>123007.92627200844</v>
          </cell>
          <cell r="AB4315">
            <v>163000</v>
          </cell>
          <cell r="AC4315">
            <v>123007.92627200844</v>
          </cell>
          <cell r="AD4315">
            <v>4</v>
          </cell>
          <cell r="AE4315" t="str">
            <v>T41</v>
          </cell>
          <cell r="AF4315">
            <v>110000</v>
          </cell>
          <cell r="AG4315">
            <v>170000</v>
          </cell>
          <cell r="AH4315">
            <v>0.88</v>
          </cell>
          <cell r="AI4315">
            <v>5</v>
          </cell>
          <cell r="AJ4315">
            <v>0</v>
          </cell>
          <cell r="AK4315">
            <v>166260</v>
          </cell>
          <cell r="AL4315">
            <v>2.0000000000000018E-2</v>
          </cell>
          <cell r="AM4315">
            <v>125468.0847974486</v>
          </cell>
          <cell r="AN4315">
            <v>2460.158525440158</v>
          </cell>
          <cell r="AO4315">
            <v>-2.200000000000002E-2</v>
          </cell>
          <cell r="AQ4315">
            <v>48000</v>
          </cell>
          <cell r="AR4315">
            <v>600000</v>
          </cell>
          <cell r="AS4315">
            <v>0.2</v>
          </cell>
          <cell r="AT4315">
            <v>1</v>
          </cell>
          <cell r="AU4315">
            <v>0</v>
          </cell>
          <cell r="AV4315">
            <v>166260</v>
          </cell>
          <cell r="AW4315">
            <v>125468.0847974486</v>
          </cell>
          <cell r="AX4315">
            <v>2.0000000000000018E-2</v>
          </cell>
          <cell r="AY4315">
            <v>2460.158525440158</v>
          </cell>
          <cell r="AZ4315" t="str">
            <v>Target Bonus</v>
          </cell>
          <cell r="BA4315" t="str">
            <v>Target BonusEligible</v>
          </cell>
          <cell r="BB4315" t="str">
            <v>Target BonusSingapore</v>
          </cell>
          <cell r="BC4315" t="str">
            <v>Target BonusSingapore Employee</v>
          </cell>
          <cell r="BE4315" t="str">
            <v>Employee</v>
          </cell>
          <cell r="BF4315">
            <v>13583.333333333334</v>
          </cell>
          <cell r="BG4315">
            <v>20000</v>
          </cell>
          <cell r="BH4315">
            <v>5</v>
          </cell>
          <cell r="BJ4315">
            <v>17000</v>
          </cell>
          <cell r="BK4315">
            <v>17000</v>
          </cell>
          <cell r="BL4315">
            <v>18700</v>
          </cell>
        </row>
        <row r="4316">
          <cell r="B4316">
            <v>13384</v>
          </cell>
          <cell r="C4316">
            <v>8403</v>
          </cell>
          <cell r="D4316">
            <v>57271</v>
          </cell>
          <cell r="E4316" t="str">
            <v>Yee Fatt Tai</v>
          </cell>
          <cell r="F4316" t="str">
            <v>Professional Services Consultant</v>
          </cell>
          <cell r="G4316" t="str">
            <v>Employee</v>
          </cell>
          <cell r="H4316" t="str">
            <v>Professional Services</v>
          </cell>
          <cell r="I4316" t="str">
            <v>SINGAPORE</v>
          </cell>
          <cell r="J4316" t="str">
            <v>Singapore</v>
          </cell>
          <cell r="K4316">
            <v>42186</v>
          </cell>
          <cell r="L4316" t="str">
            <v>APAC</v>
          </cell>
          <cell r="M4316" t="str">
            <v>T51P</v>
          </cell>
          <cell r="N4316" t="str">
            <v>T</v>
          </cell>
          <cell r="O4316" t="str">
            <v>5</v>
          </cell>
          <cell r="P4316" t="str">
            <v>Regular</v>
          </cell>
          <cell r="S4316">
            <v>1</v>
          </cell>
          <cell r="U4316" t="str">
            <v>SGD</v>
          </cell>
          <cell r="V4316" t="str">
            <v>Professional Services</v>
          </cell>
          <cell r="W4316" t="str">
            <v>Sharon Schusheim</v>
          </cell>
          <cell r="Y4316" t="str">
            <v>Eligible</v>
          </cell>
          <cell r="Z4316">
            <v>125300</v>
          </cell>
          <cell r="AA4316">
            <v>94557.626760016297</v>
          </cell>
          <cell r="AB4316">
            <v>125300</v>
          </cell>
          <cell r="AC4316">
            <v>94557.626760016297</v>
          </cell>
          <cell r="AD4316">
            <v>4</v>
          </cell>
          <cell r="AE4316" t="str">
            <v>T51</v>
          </cell>
          <cell r="AF4316">
            <v>85000</v>
          </cell>
          <cell r="AG4316">
            <v>120000</v>
          </cell>
          <cell r="AH4316">
            <v>1</v>
          </cell>
          <cell r="AI4316">
            <v>5</v>
          </cell>
          <cell r="AJ4316">
            <v>0</v>
          </cell>
          <cell r="AK4316">
            <v>125300</v>
          </cell>
          <cell r="AL4316">
            <v>0</v>
          </cell>
          <cell r="AM4316">
            <v>94557.626760016297</v>
          </cell>
          <cell r="AN4316">
            <v>0</v>
          </cell>
          <cell r="AO4316">
            <v>4.4166666666666687E-2</v>
          </cell>
          <cell r="AP4316" t="str">
            <v>Above Range</v>
          </cell>
          <cell r="AQ4316">
            <v>48000</v>
          </cell>
          <cell r="AR4316">
            <v>600000</v>
          </cell>
          <cell r="AS4316">
            <v>0.14000000000000001</v>
          </cell>
          <cell r="AT4316">
            <v>1</v>
          </cell>
          <cell r="AU4316">
            <v>0</v>
          </cell>
          <cell r="AV4316">
            <v>125300</v>
          </cell>
          <cell r="AW4316">
            <v>94557.626760016297</v>
          </cell>
          <cell r="AX4316">
            <v>0</v>
          </cell>
          <cell r="AY4316">
            <v>0</v>
          </cell>
          <cell r="AZ4316" t="str">
            <v>Target Bonus</v>
          </cell>
          <cell r="BA4316" t="str">
            <v>Target BonusEligible</v>
          </cell>
          <cell r="BB4316" t="str">
            <v>Target BonusSingapore</v>
          </cell>
          <cell r="BC4316" t="str">
            <v>Target BonusSingapore Employee</v>
          </cell>
          <cell r="BE4316" t="str">
            <v>Employee</v>
          </cell>
          <cell r="BF4316">
            <v>10441.666666666666</v>
          </cell>
          <cell r="BG4316">
            <v>12800</v>
          </cell>
          <cell r="BH4316">
            <v>3</v>
          </cell>
          <cell r="BJ4316">
            <v>13000</v>
          </cell>
          <cell r="BK4316">
            <v>13000</v>
          </cell>
          <cell r="BL4316">
            <v>14300.000000000002</v>
          </cell>
        </row>
        <row r="4317">
          <cell r="B4317">
            <v>16448</v>
          </cell>
          <cell r="C4317">
            <v>11377</v>
          </cell>
          <cell r="D4317">
            <v>122554</v>
          </cell>
          <cell r="E4317" t="str">
            <v>Yevgeniy Yeryomin</v>
          </cell>
          <cell r="F4317" t="str">
            <v>Professional Services Consultant  - Germany</v>
          </cell>
          <cell r="G4317" t="str">
            <v>Employee</v>
          </cell>
          <cell r="H4317" t="str">
            <v>Professional Services</v>
          </cell>
          <cell r="I4317" t="str">
            <v>FRANKFURT - HOME</v>
          </cell>
          <cell r="J4317" t="str">
            <v>Germany</v>
          </cell>
          <cell r="K4317">
            <v>42919</v>
          </cell>
          <cell r="L4317" t="str">
            <v>EMEA</v>
          </cell>
          <cell r="M4317" t="str">
            <v>T41P</v>
          </cell>
          <cell r="N4317" t="str">
            <v>T</v>
          </cell>
          <cell r="O4317" t="str">
            <v>4</v>
          </cell>
          <cell r="P4317" t="str">
            <v>Regular</v>
          </cell>
          <cell r="S4317">
            <v>1</v>
          </cell>
          <cell r="U4317" t="str">
            <v>EUR</v>
          </cell>
          <cell r="V4317" t="str">
            <v>Professional Services</v>
          </cell>
          <cell r="W4317" t="str">
            <v>Sharon Schusheim</v>
          </cell>
          <cell r="Y4317" t="str">
            <v>Eligible</v>
          </cell>
          <cell r="Z4317">
            <v>93200</v>
          </cell>
          <cell r="AA4317">
            <v>113307.48893983687</v>
          </cell>
          <cell r="AB4317">
            <v>93200</v>
          </cell>
          <cell r="AC4317">
            <v>113307.48893983687</v>
          </cell>
          <cell r="AD4317">
            <v>3</v>
          </cell>
          <cell r="AE4317" t="str">
            <v>T41</v>
          </cell>
          <cell r="AF4317">
            <v>80000</v>
          </cell>
          <cell r="AG4317">
            <v>110000</v>
          </cell>
          <cell r="AH4317">
            <v>0.44</v>
          </cell>
          <cell r="AI4317">
            <v>2</v>
          </cell>
          <cell r="AJ4317">
            <v>0</v>
          </cell>
          <cell r="AK4317">
            <v>95996</v>
          </cell>
          <cell r="AL4317">
            <v>3.0000000000000027E-2</v>
          </cell>
          <cell r="AM4317">
            <v>116706.71360803196</v>
          </cell>
          <cell r="AN4317">
            <v>3399.2246681950928</v>
          </cell>
          <cell r="AO4317">
            <v>-0.12730909090909093</v>
          </cell>
          <cell r="AQ4317">
            <v>58500</v>
          </cell>
          <cell r="AR4317">
            <v>390000</v>
          </cell>
          <cell r="AS4317">
            <v>0.1</v>
          </cell>
          <cell r="AT4317">
            <v>1</v>
          </cell>
          <cell r="AU4317">
            <v>0</v>
          </cell>
          <cell r="AV4317">
            <v>95996</v>
          </cell>
          <cell r="AW4317">
            <v>116706.71360803196</v>
          </cell>
          <cell r="AX4317">
            <v>3.0000000000000027E-2</v>
          </cell>
          <cell r="AY4317">
            <v>3399.2246681950928</v>
          </cell>
          <cell r="AZ4317" t="str">
            <v>Target Bonus</v>
          </cell>
          <cell r="BA4317" t="str">
            <v>Target BonusEligible</v>
          </cell>
          <cell r="BB4317" t="str">
            <v>Target BonusGermany</v>
          </cell>
          <cell r="BC4317" t="str">
            <v>Target BonusGermany Employee</v>
          </cell>
          <cell r="BE4317" t="str">
            <v>Employee</v>
          </cell>
          <cell r="BF4317">
            <v>7766.666666666667</v>
          </cell>
          <cell r="BG4317">
            <v>9400</v>
          </cell>
          <cell r="BH4317">
            <v>3</v>
          </cell>
          <cell r="BJ4317">
            <v>9800</v>
          </cell>
          <cell r="BK4317">
            <v>9800</v>
          </cell>
          <cell r="BL4317">
            <v>9800</v>
          </cell>
        </row>
        <row r="4318">
          <cell r="B4318">
            <v>15509</v>
          </cell>
          <cell r="C4318">
            <v>10471</v>
          </cell>
          <cell r="D4318">
            <v>248336</v>
          </cell>
          <cell r="E4318" t="str">
            <v>Ilia Anokhin</v>
          </cell>
          <cell r="F4318" t="str">
            <v>Professional Services Consultant</v>
          </cell>
          <cell r="G4318" t="str">
            <v>Employee</v>
          </cell>
          <cell r="H4318" t="str">
            <v>Professional Services</v>
          </cell>
          <cell r="I4318" t="str">
            <v>MOSCOW</v>
          </cell>
          <cell r="J4318" t="str">
            <v>Russian Federation</v>
          </cell>
          <cell r="K4318">
            <v>42562</v>
          </cell>
          <cell r="L4318" t="str">
            <v>EMEA</v>
          </cell>
          <cell r="M4318" t="str">
            <v>T41P</v>
          </cell>
          <cell r="N4318" t="str">
            <v>T</v>
          </cell>
          <cell r="O4318" t="str">
            <v>4</v>
          </cell>
          <cell r="P4318" t="str">
            <v>Regular</v>
          </cell>
          <cell r="R4318">
            <v>1</v>
          </cell>
          <cell r="U4318" t="str">
            <v>RUB</v>
          </cell>
          <cell r="V4318" t="str">
            <v>Professional Services</v>
          </cell>
          <cell r="W4318" t="str">
            <v>Sharon Schusheim</v>
          </cell>
          <cell r="Y4318" t="str">
            <v>Eligible</v>
          </cell>
          <cell r="Z4318">
            <v>3075000</v>
          </cell>
          <cell r="AA4318">
            <v>40978.37022194879</v>
          </cell>
          <cell r="AB4318">
            <v>3380000</v>
          </cell>
          <cell r="AC4318">
            <v>45042.89149599574</v>
          </cell>
          <cell r="AD4318">
            <v>3</v>
          </cell>
          <cell r="AE4318" t="str">
            <v>T41</v>
          </cell>
          <cell r="AF4318">
            <v>2600000</v>
          </cell>
          <cell r="AG4318">
            <v>5500000</v>
          </cell>
          <cell r="AH4318">
            <v>0.26</v>
          </cell>
          <cell r="AI4318">
            <v>2</v>
          </cell>
          <cell r="AJ4318">
            <v>0</v>
          </cell>
          <cell r="AK4318">
            <v>3380000</v>
          </cell>
          <cell r="AL4318">
            <v>0</v>
          </cell>
          <cell r="AM4318">
            <v>45042.89149599574</v>
          </cell>
          <cell r="AN4318">
            <v>0</v>
          </cell>
          <cell r="AO4318">
            <v>-0.38545454545454549</v>
          </cell>
          <cell r="AQ4318">
            <v>1895000</v>
          </cell>
          <cell r="AR4318">
            <v>15902200</v>
          </cell>
          <cell r="AS4318">
            <v>0.1</v>
          </cell>
          <cell r="AT4318">
            <v>1</v>
          </cell>
          <cell r="AU4318">
            <v>0</v>
          </cell>
          <cell r="AV4318">
            <v>3380000</v>
          </cell>
          <cell r="AW4318">
            <v>45042.89149599574</v>
          </cell>
          <cell r="AX4318">
            <v>0</v>
          </cell>
          <cell r="AY4318">
            <v>0</v>
          </cell>
          <cell r="AZ4318" t="str">
            <v>commission</v>
          </cell>
          <cell r="BA4318" t="str">
            <v>commissionEligible</v>
          </cell>
          <cell r="BB4318" t="str">
            <v>commissionRussian Federation</v>
          </cell>
          <cell r="BC4318" t="str">
            <v xml:space="preserve">commissionRussian Federation </v>
          </cell>
          <cell r="BH4318">
            <v>4</v>
          </cell>
        </row>
        <row r="4319">
          <cell r="B4319">
            <v>12186</v>
          </cell>
          <cell r="C4319">
            <v>4912</v>
          </cell>
          <cell r="D4319">
            <v>34283</v>
          </cell>
          <cell r="E4319" t="str">
            <v>Chris Korteweg</v>
          </cell>
          <cell r="F4319" t="str">
            <v>Professional Services Consultant</v>
          </cell>
          <cell r="G4319" t="str">
            <v>Employee</v>
          </cell>
          <cell r="H4319" t="str">
            <v>Professional Services</v>
          </cell>
          <cell r="I4319" t="str">
            <v>BUNNIK</v>
          </cell>
          <cell r="J4319" t="str">
            <v>Netherlands</v>
          </cell>
          <cell r="K4319">
            <v>41821</v>
          </cell>
          <cell r="L4319" t="str">
            <v>EMEA</v>
          </cell>
          <cell r="M4319" t="str">
            <v>T41P</v>
          </cell>
          <cell r="N4319" t="str">
            <v>T</v>
          </cell>
          <cell r="O4319" t="str">
            <v>4</v>
          </cell>
          <cell r="P4319" t="str">
            <v>Regular</v>
          </cell>
          <cell r="S4319">
            <v>1</v>
          </cell>
          <cell r="U4319" t="str">
            <v>EUR</v>
          </cell>
          <cell r="V4319" t="str">
            <v>Professional Services</v>
          </cell>
          <cell r="W4319" t="str">
            <v>Sharon Schusheim</v>
          </cell>
          <cell r="Y4319" t="str">
            <v>Eligible</v>
          </cell>
          <cell r="Z4319">
            <v>81500</v>
          </cell>
          <cell r="AA4319">
            <v>99083.265542883091</v>
          </cell>
          <cell r="AB4319">
            <v>81500</v>
          </cell>
          <cell r="AC4319">
            <v>99083.265542883091</v>
          </cell>
          <cell r="AD4319">
            <v>3</v>
          </cell>
          <cell r="AE4319" t="str">
            <v>T41</v>
          </cell>
          <cell r="AF4319">
            <v>80000</v>
          </cell>
          <cell r="AG4319">
            <v>95000</v>
          </cell>
          <cell r="AH4319">
            <v>0.1</v>
          </cell>
          <cell r="AI4319">
            <v>1</v>
          </cell>
          <cell r="AJ4319">
            <v>0</v>
          </cell>
          <cell r="AK4319">
            <v>84760</v>
          </cell>
          <cell r="AL4319">
            <v>4.0000000000000036E-2</v>
          </cell>
          <cell r="AM4319">
            <v>103046.59616459842</v>
          </cell>
          <cell r="AN4319">
            <v>3963.3306217153295</v>
          </cell>
          <cell r="AO4319">
            <v>-0.10778947368421055</v>
          </cell>
          <cell r="AQ4319">
            <v>62320</v>
          </cell>
          <cell r="AR4319">
            <v>204550</v>
          </cell>
          <cell r="AS4319">
            <v>0.13</v>
          </cell>
          <cell r="AT4319">
            <v>1</v>
          </cell>
          <cell r="AU4319">
            <v>0</v>
          </cell>
          <cell r="AV4319">
            <v>84760</v>
          </cell>
          <cell r="AW4319">
            <v>103046.59616459842</v>
          </cell>
          <cell r="AX4319">
            <v>4.0000000000000036E-2</v>
          </cell>
          <cell r="AY4319">
            <v>3963.3306217153295</v>
          </cell>
          <cell r="AZ4319" t="str">
            <v>Target Bonus</v>
          </cell>
          <cell r="BA4319" t="str">
            <v>Target BonusEligible</v>
          </cell>
          <cell r="BB4319" t="str">
            <v>Target BonusNetherlands</v>
          </cell>
          <cell r="BC4319" t="str">
            <v>Target BonusNetherlands Employee</v>
          </cell>
          <cell r="BE4319" t="str">
            <v>Employee</v>
          </cell>
          <cell r="BF4319">
            <v>6791.666666666667</v>
          </cell>
          <cell r="BG4319">
            <v>9025</v>
          </cell>
          <cell r="BH4319">
            <v>3</v>
          </cell>
          <cell r="BJ4319">
            <v>8500</v>
          </cell>
          <cell r="BK4319">
            <v>8500</v>
          </cell>
          <cell r="BL4319">
            <v>8500</v>
          </cell>
        </row>
        <row r="4320">
          <cell r="B4320">
            <v>17564</v>
          </cell>
          <cell r="C4320">
            <v>12578</v>
          </cell>
          <cell r="D4320">
            <v>145087</v>
          </cell>
          <cell r="E4320" t="str">
            <v>Mathieu Geffroy</v>
          </cell>
          <cell r="F4320" t="str">
            <v>Professional Services Consultant</v>
          </cell>
          <cell r="G4320" t="str">
            <v>Employee</v>
          </cell>
          <cell r="H4320" t="str">
            <v>Professional Services</v>
          </cell>
          <cell r="I4320" t="str">
            <v>PARIS - HOME</v>
          </cell>
          <cell r="J4320" t="str">
            <v>France</v>
          </cell>
          <cell r="K4320">
            <v>43199</v>
          </cell>
          <cell r="L4320" t="str">
            <v>EMEA</v>
          </cell>
          <cell r="M4320" t="str">
            <v>T41P</v>
          </cell>
          <cell r="N4320" t="str">
            <v>T</v>
          </cell>
          <cell r="O4320" t="str">
            <v>4</v>
          </cell>
          <cell r="P4320" t="str">
            <v>Regular</v>
          </cell>
          <cell r="S4320">
            <v>1</v>
          </cell>
          <cell r="U4320" t="str">
            <v>EUR</v>
          </cell>
          <cell r="V4320" t="str">
            <v>Professional Services</v>
          </cell>
          <cell r="W4320" t="str">
            <v>Sharon Schusheim</v>
          </cell>
          <cell r="Y4320" t="str">
            <v>Eligible</v>
          </cell>
          <cell r="Z4320">
            <v>79200</v>
          </cell>
          <cell r="AA4320">
            <v>96287.050687071664</v>
          </cell>
          <cell r="AB4320">
            <v>79200</v>
          </cell>
          <cell r="AC4320">
            <v>96287.050687071664</v>
          </cell>
          <cell r="AD4320">
            <v>3</v>
          </cell>
          <cell r="AE4320" t="str">
            <v>T41</v>
          </cell>
          <cell r="AF4320">
            <v>70000</v>
          </cell>
          <cell r="AG4320">
            <v>105000</v>
          </cell>
          <cell r="AH4320">
            <v>0.26</v>
          </cell>
          <cell r="AI4320">
            <v>2</v>
          </cell>
          <cell r="AJ4320">
            <v>0</v>
          </cell>
          <cell r="AK4320">
            <v>81576</v>
          </cell>
          <cell r="AL4320">
            <v>3.0000000000000027E-2</v>
          </cell>
          <cell r="AM4320">
            <v>99175.662207683825</v>
          </cell>
          <cell r="AN4320">
            <v>2888.6115206121613</v>
          </cell>
          <cell r="AO4320">
            <v>-0.22308571428571433</v>
          </cell>
          <cell r="AQ4320">
            <v>43000</v>
          </cell>
          <cell r="AR4320">
            <v>305000</v>
          </cell>
          <cell r="AS4320">
            <v>0.13</v>
          </cell>
          <cell r="AT4320">
            <v>1</v>
          </cell>
          <cell r="AU4320">
            <v>0</v>
          </cell>
          <cell r="AV4320">
            <v>81576</v>
          </cell>
          <cell r="AW4320">
            <v>99175.662207683825</v>
          </cell>
          <cell r="AX4320">
            <v>3.0000000000000027E-2</v>
          </cell>
          <cell r="AY4320">
            <v>2888.6115206121613</v>
          </cell>
          <cell r="AZ4320" t="str">
            <v>Target Bonus</v>
          </cell>
          <cell r="BA4320" t="str">
            <v>Target BonusEligible</v>
          </cell>
          <cell r="BB4320" t="str">
            <v>Target BonusFrance</v>
          </cell>
          <cell r="BC4320" t="str">
            <v>Target BonusFrance Employee</v>
          </cell>
          <cell r="BE4320" t="str">
            <v>Employee</v>
          </cell>
          <cell r="BF4320">
            <v>6600</v>
          </cell>
          <cell r="BG4320">
            <v>6200</v>
          </cell>
          <cell r="BH4320">
            <v>3</v>
          </cell>
          <cell r="BJ4320">
            <v>6000</v>
          </cell>
          <cell r="BK4320">
            <v>6000</v>
          </cell>
          <cell r="BL4320">
            <v>6000</v>
          </cell>
        </row>
        <row r="4321">
          <cell r="B4321">
            <v>17218</v>
          </cell>
          <cell r="C4321">
            <v>12248</v>
          </cell>
          <cell r="D4321">
            <v>138461</v>
          </cell>
          <cell r="E4321" t="str">
            <v>Uri Fenske</v>
          </cell>
          <cell r="F4321" t="str">
            <v>Professional Services Consultant</v>
          </cell>
          <cell r="G4321" t="str">
            <v>ULOA</v>
          </cell>
          <cell r="H4321" t="str">
            <v>Professional Services</v>
          </cell>
          <cell r="I4321" t="str">
            <v>COLOGNE - HOME</v>
          </cell>
          <cell r="J4321" t="str">
            <v>Germany</v>
          </cell>
          <cell r="K4321">
            <v>43101</v>
          </cell>
          <cell r="L4321" t="str">
            <v>EMEA</v>
          </cell>
          <cell r="M4321" t="str">
            <v>T41P</v>
          </cell>
          <cell r="N4321" t="str">
            <v>T</v>
          </cell>
          <cell r="O4321" t="str">
            <v>4</v>
          </cell>
          <cell r="P4321" t="str">
            <v>Regular</v>
          </cell>
          <cell r="S4321">
            <v>1</v>
          </cell>
          <cell r="U4321" t="str">
            <v>EUR</v>
          </cell>
          <cell r="V4321" t="str">
            <v>Professional Services</v>
          </cell>
          <cell r="W4321" t="str">
            <v>Sharon Schusheim</v>
          </cell>
          <cell r="Y4321" t="str">
            <v>Eligible</v>
          </cell>
          <cell r="Z4321">
            <v>91000</v>
          </cell>
          <cell r="AA4321">
            <v>110632.84864297377</v>
          </cell>
          <cell r="AB4321">
            <v>91000</v>
          </cell>
          <cell r="AC4321">
            <v>110632.84864297377</v>
          </cell>
          <cell r="AD4321">
            <v>3</v>
          </cell>
          <cell r="AE4321" t="str">
            <v>T41</v>
          </cell>
          <cell r="AF4321">
            <v>80000</v>
          </cell>
          <cell r="AG4321">
            <v>110000</v>
          </cell>
          <cell r="AH4321">
            <v>0.36</v>
          </cell>
          <cell r="AI4321">
            <v>2</v>
          </cell>
          <cell r="AJ4321">
            <v>0</v>
          </cell>
          <cell r="AK4321">
            <v>93730</v>
          </cell>
          <cell r="AL4321">
            <v>3.0000000000000027E-2</v>
          </cell>
          <cell r="AM4321">
            <v>113951.83410226298</v>
          </cell>
          <cell r="AN4321">
            <v>3318.9854592892079</v>
          </cell>
          <cell r="AO4321">
            <v>-0.14790909090909088</v>
          </cell>
          <cell r="AQ4321">
            <v>58500</v>
          </cell>
          <cell r="AR4321">
            <v>390000</v>
          </cell>
          <cell r="AS4321">
            <v>0.09</v>
          </cell>
          <cell r="AT4321">
            <v>1</v>
          </cell>
          <cell r="AU4321">
            <v>0</v>
          </cell>
          <cell r="AV4321">
            <v>93730</v>
          </cell>
          <cell r="AW4321">
            <v>113951.83410226298</v>
          </cell>
          <cell r="AX4321">
            <v>3.0000000000000027E-2</v>
          </cell>
          <cell r="AY4321">
            <v>3318.9854592892079</v>
          </cell>
          <cell r="AZ4321" t="str">
            <v>Target Bonus</v>
          </cell>
          <cell r="BA4321" t="str">
            <v>Target BonusEligible</v>
          </cell>
          <cell r="BB4321" t="str">
            <v>Target BonusGermany</v>
          </cell>
          <cell r="BC4321" t="str">
            <v>Target BonusGermany Employee</v>
          </cell>
          <cell r="BE4321" t="str">
            <v>Employee</v>
          </cell>
          <cell r="BF4321">
            <v>7583.333333333333</v>
          </cell>
          <cell r="BG4321">
            <v>7000</v>
          </cell>
          <cell r="BH4321">
            <v>4</v>
          </cell>
          <cell r="BJ4321">
            <v>7000</v>
          </cell>
          <cell r="BK4321">
            <v>7000</v>
          </cell>
          <cell r="BL4321">
            <v>7000</v>
          </cell>
        </row>
        <row r="4322">
          <cell r="B4322">
            <v>21348</v>
          </cell>
          <cell r="C4322">
            <v>16435</v>
          </cell>
          <cell r="D4322">
            <v>12571</v>
          </cell>
          <cell r="E4322" t="str">
            <v>Abraham Mathai</v>
          </cell>
          <cell r="F4322" t="str">
            <v>Professional Services Consultant</v>
          </cell>
          <cell r="G4322" t="str">
            <v>Employee</v>
          </cell>
          <cell r="H4322" t="str">
            <v>Professional Services</v>
          </cell>
          <cell r="I4322" t="str">
            <v>MUMBAI - HOME</v>
          </cell>
          <cell r="J4322" t="str">
            <v>India</v>
          </cell>
          <cell r="K4322">
            <v>44025</v>
          </cell>
          <cell r="L4322" t="str">
            <v>APAC</v>
          </cell>
          <cell r="M4322" t="str">
            <v>T51P</v>
          </cell>
          <cell r="N4322" t="str">
            <v>T</v>
          </cell>
          <cell r="O4322" t="str">
            <v>5</v>
          </cell>
          <cell r="P4322" t="str">
            <v>Regular</v>
          </cell>
          <cell r="T4322">
            <v>1</v>
          </cell>
          <cell r="U4322" t="str">
            <v>INR</v>
          </cell>
          <cell r="V4322" t="str">
            <v>Professional Services</v>
          </cell>
          <cell r="W4322" t="str">
            <v>Sharon Schusheim</v>
          </cell>
          <cell r="Y4322" t="str">
            <v>Eligible</v>
          </cell>
          <cell r="Z4322">
            <v>1600000</v>
          </cell>
          <cell r="AA4322">
            <v>21973.928661853217</v>
          </cell>
          <cell r="AB4322">
            <v>1600000</v>
          </cell>
          <cell r="AC4322">
            <v>21973.928661853217</v>
          </cell>
          <cell r="AD4322">
            <v>3</v>
          </cell>
          <cell r="AE4322" t="str">
            <v>T51</v>
          </cell>
          <cell r="AF4322">
            <v>900000</v>
          </cell>
          <cell r="AG4322">
            <v>1800000</v>
          </cell>
          <cell r="AH4322">
            <v>0.77</v>
          </cell>
          <cell r="AI4322">
            <v>4</v>
          </cell>
          <cell r="AJ4322">
            <v>0</v>
          </cell>
          <cell r="AK4322">
            <v>1623999.9999999998</v>
          </cell>
          <cell r="AL4322">
            <v>1.4999999999999902E-2</v>
          </cell>
          <cell r="AM4322">
            <v>22303.537591781009</v>
          </cell>
          <cell r="AN4322">
            <v>329.60892992779191</v>
          </cell>
          <cell r="AO4322">
            <v>-9.7777777777777852E-2</v>
          </cell>
          <cell r="AQ4322">
            <v>600000</v>
          </cell>
          <cell r="AR4322">
            <v>22000000</v>
          </cell>
          <cell r="AS4322">
            <v>0.04</v>
          </cell>
          <cell r="AT4322">
            <v>1</v>
          </cell>
          <cell r="AU4322">
            <v>0</v>
          </cell>
          <cell r="AV4322">
            <v>1623999.9999999998</v>
          </cell>
          <cell r="AW4322">
            <v>22303.537591781009</v>
          </cell>
          <cell r="AX4322">
            <v>1.4999999999999902E-2</v>
          </cell>
          <cell r="AY4322">
            <v>329.60892992779191</v>
          </cell>
          <cell r="AZ4322" t="str">
            <v>Regular Bonus</v>
          </cell>
          <cell r="BA4322" t="str">
            <v>Regular BonusEligible</v>
          </cell>
          <cell r="BB4322" t="str">
            <v>Regular BonusIndia</v>
          </cell>
          <cell r="BC4322" t="str">
            <v>Regular BonusIndia Employee</v>
          </cell>
          <cell r="BD4322" t="str">
            <v>T51</v>
          </cell>
          <cell r="BE4322" t="str">
            <v>Employee</v>
          </cell>
          <cell r="BF4322">
            <v>133333.33333333334</v>
          </cell>
          <cell r="BI4322">
            <v>10000</v>
          </cell>
          <cell r="BJ4322">
            <v>110000</v>
          </cell>
          <cell r="BK4322">
            <v>110000</v>
          </cell>
          <cell r="BL4322">
            <v>88000</v>
          </cell>
        </row>
        <row r="4323">
          <cell r="B4323">
            <v>21494</v>
          </cell>
          <cell r="C4323">
            <v>16581</v>
          </cell>
          <cell r="D4323">
            <v>241683</v>
          </cell>
          <cell r="E4323" t="str">
            <v>Andrea Speranza</v>
          </cell>
          <cell r="F4323" t="str">
            <v>Professional Services Consultant</v>
          </cell>
          <cell r="G4323" t="str">
            <v>Employee</v>
          </cell>
          <cell r="H4323" t="str">
            <v>Professional Services</v>
          </cell>
          <cell r="I4323" t="str">
            <v>ROME</v>
          </cell>
          <cell r="J4323" t="str">
            <v>Italy</v>
          </cell>
          <cell r="K4323">
            <v>44105</v>
          </cell>
          <cell r="L4323" t="str">
            <v>EMEA</v>
          </cell>
          <cell r="M4323" t="str">
            <v>T41P</v>
          </cell>
          <cell r="N4323" t="str">
            <v>T</v>
          </cell>
          <cell r="O4323" t="str">
            <v>4</v>
          </cell>
          <cell r="P4323" t="str">
            <v>Regular</v>
          </cell>
          <cell r="S4323">
            <v>1</v>
          </cell>
          <cell r="U4323" t="str">
            <v>EUR</v>
          </cell>
          <cell r="V4323" t="str">
            <v>Professional Services</v>
          </cell>
          <cell r="W4323" t="str">
            <v>Sharon Schusheim</v>
          </cell>
          <cell r="Y4323" t="str">
            <v>Not Eligible - NH</v>
          </cell>
          <cell r="AA4323">
            <v>0</v>
          </cell>
          <cell r="AB4323">
            <v>65000</v>
          </cell>
          <cell r="AC4323">
            <v>79023.463316409834</v>
          </cell>
          <cell r="AW4323">
            <v>79023.463316409834</v>
          </cell>
        </row>
        <row r="4324">
          <cell r="B4324">
            <v>20521</v>
          </cell>
          <cell r="C4324">
            <v>15608</v>
          </cell>
          <cell r="D4324">
            <v>93789</v>
          </cell>
          <cell r="E4324" t="str">
            <v>Anjana Milinda</v>
          </cell>
          <cell r="F4324" t="str">
            <v>Professional Services Consultant</v>
          </cell>
          <cell r="G4324" t="str">
            <v>Employee</v>
          </cell>
          <cell r="H4324" t="str">
            <v>Professional Services</v>
          </cell>
          <cell r="I4324" t="str">
            <v>LONDON - HOME</v>
          </cell>
          <cell r="J4324" t="str">
            <v>United Kingdom</v>
          </cell>
          <cell r="K4324">
            <v>43753</v>
          </cell>
          <cell r="L4324" t="str">
            <v>EMEA</v>
          </cell>
          <cell r="M4324" t="str">
            <v>T41P</v>
          </cell>
          <cell r="N4324" t="str">
            <v>T</v>
          </cell>
          <cell r="O4324" t="str">
            <v>4</v>
          </cell>
          <cell r="P4324" t="str">
            <v>Regular</v>
          </cell>
          <cell r="S4324">
            <v>1</v>
          </cell>
          <cell r="U4324" t="str">
            <v>GBP</v>
          </cell>
          <cell r="V4324" t="str">
            <v>Professional Services</v>
          </cell>
          <cell r="W4324" t="str">
            <v>Sharon Schusheim</v>
          </cell>
          <cell r="Y4324" t="str">
            <v>Eligible</v>
          </cell>
          <cell r="Z4324">
            <v>85000</v>
          </cell>
          <cell r="AA4324">
            <v>116897.29669666746</v>
          </cell>
          <cell r="AB4324">
            <v>85000</v>
          </cell>
          <cell r="AC4324">
            <v>116897.29669666746</v>
          </cell>
          <cell r="AD4324">
            <v>2</v>
          </cell>
          <cell r="AE4324" t="str">
            <v>T41</v>
          </cell>
          <cell r="AF4324">
            <v>65000</v>
          </cell>
          <cell r="AG4324">
            <v>105000</v>
          </cell>
          <cell r="AH4324">
            <v>0.5</v>
          </cell>
          <cell r="AI4324">
            <v>3</v>
          </cell>
          <cell r="AJ4324">
            <v>0</v>
          </cell>
          <cell r="AK4324">
            <v>85000</v>
          </cell>
          <cell r="AL4324">
            <v>0</v>
          </cell>
          <cell r="AM4324">
            <v>116897.29669666746</v>
          </cell>
          <cell r="AN4324">
            <v>0</v>
          </cell>
          <cell r="AO4324">
            <v>-0.19047619047619047</v>
          </cell>
          <cell r="AP4324" t="str">
            <v>Rated 2 - no recommendation</v>
          </cell>
          <cell r="AQ4324">
            <v>33000</v>
          </cell>
          <cell r="AR4324">
            <v>265000</v>
          </cell>
          <cell r="AS4324">
            <v>0.22</v>
          </cell>
          <cell r="AT4324">
            <v>1</v>
          </cell>
          <cell r="AU4324">
            <v>0</v>
          </cell>
          <cell r="AV4324">
            <v>85000</v>
          </cell>
          <cell r="AW4324">
            <v>116897.29669666746</v>
          </cell>
          <cell r="AX4324">
            <v>0</v>
          </cell>
          <cell r="AY4324">
            <v>0</v>
          </cell>
          <cell r="AZ4324" t="str">
            <v>Target Bonus</v>
          </cell>
          <cell r="BA4324" t="str">
            <v>Target BonusEligible</v>
          </cell>
          <cell r="BB4324" t="str">
            <v>Target BonusUnited Kingdom</v>
          </cell>
          <cell r="BC4324" t="str">
            <v>Target BonusUnited Kingdom Employee</v>
          </cell>
          <cell r="BE4324" t="str">
            <v>Employee</v>
          </cell>
          <cell r="BF4324">
            <v>7083.333333333333</v>
          </cell>
          <cell r="BJ4324">
            <v>8500</v>
          </cell>
          <cell r="BK4324">
            <v>8500</v>
          </cell>
          <cell r="BL4324">
            <v>3400</v>
          </cell>
        </row>
        <row r="4325">
          <cell r="B4325">
            <v>19684</v>
          </cell>
          <cell r="C4325">
            <v>14742</v>
          </cell>
          <cell r="D4325">
            <v>189795</v>
          </cell>
          <cell r="E4325" t="str">
            <v>Anthony Joubaire</v>
          </cell>
          <cell r="F4325" t="str">
            <v>Professional Services Consultant</v>
          </cell>
          <cell r="G4325" t="str">
            <v>Employee</v>
          </cell>
          <cell r="H4325" t="str">
            <v>Professional Services</v>
          </cell>
          <cell r="I4325" t="str">
            <v>PARIS - HOME</v>
          </cell>
          <cell r="J4325" t="str">
            <v>France</v>
          </cell>
          <cell r="K4325">
            <v>43627</v>
          </cell>
          <cell r="L4325" t="str">
            <v>EMEA</v>
          </cell>
          <cell r="M4325" t="str">
            <v>T41P</v>
          </cell>
          <cell r="N4325" t="str">
            <v>T</v>
          </cell>
          <cell r="O4325" t="str">
            <v>4</v>
          </cell>
          <cell r="P4325" t="str">
            <v>Regular</v>
          </cell>
          <cell r="S4325">
            <v>1</v>
          </cell>
          <cell r="U4325" t="str">
            <v>EUR</v>
          </cell>
          <cell r="V4325" t="str">
            <v>Professional Services</v>
          </cell>
          <cell r="W4325" t="str">
            <v>Sharon Schusheim</v>
          </cell>
          <cell r="Y4325" t="str">
            <v>Eligible</v>
          </cell>
          <cell r="Z4325">
            <v>87000</v>
          </cell>
          <cell r="AA4325">
            <v>105769.86628504084</v>
          </cell>
          <cell r="AB4325">
            <v>87000</v>
          </cell>
          <cell r="AC4325">
            <v>105769.86628504084</v>
          </cell>
          <cell r="AD4325">
            <v>4</v>
          </cell>
          <cell r="AE4325" t="str">
            <v>T41</v>
          </cell>
          <cell r="AF4325">
            <v>70000</v>
          </cell>
          <cell r="AG4325">
            <v>105000</v>
          </cell>
          <cell r="AH4325">
            <v>0.48</v>
          </cell>
          <cell r="AI4325">
            <v>3</v>
          </cell>
          <cell r="AJ4325">
            <v>0</v>
          </cell>
          <cell r="AK4325">
            <v>90480</v>
          </cell>
          <cell r="AL4325">
            <v>4.0000000000000036E-2</v>
          </cell>
          <cell r="AM4325">
            <v>110000.66093644248</v>
          </cell>
          <cell r="AN4325">
            <v>4230.7946514016367</v>
          </cell>
          <cell r="AO4325">
            <v>-0.13828571428571423</v>
          </cell>
          <cell r="AQ4325">
            <v>43000</v>
          </cell>
          <cell r="AR4325">
            <v>305000</v>
          </cell>
          <cell r="AS4325">
            <v>0.16</v>
          </cell>
          <cell r="AT4325">
            <v>1</v>
          </cell>
          <cell r="AU4325">
            <v>0</v>
          </cell>
          <cell r="AV4325">
            <v>90480</v>
          </cell>
          <cell r="AW4325">
            <v>110000.66093644248</v>
          </cell>
          <cell r="AX4325">
            <v>4.0000000000000036E-2</v>
          </cell>
          <cell r="AY4325">
            <v>4230.7946514016367</v>
          </cell>
          <cell r="AZ4325" t="str">
            <v>Target Bonus</v>
          </cell>
          <cell r="BA4325" t="str">
            <v>Target BonusEligible</v>
          </cell>
          <cell r="BB4325" t="str">
            <v>Target BonusFrance</v>
          </cell>
          <cell r="BC4325" t="str">
            <v>Target BonusFrance Employee</v>
          </cell>
          <cell r="BE4325" t="str">
            <v>Employee</v>
          </cell>
          <cell r="BF4325">
            <v>7250</v>
          </cell>
          <cell r="BG4325">
            <v>3893.1506849315074</v>
          </cell>
          <cell r="BH4325">
            <v>3</v>
          </cell>
          <cell r="BJ4325">
            <v>7500</v>
          </cell>
          <cell r="BK4325">
            <v>7500</v>
          </cell>
          <cell r="BL4325">
            <v>8250</v>
          </cell>
        </row>
        <row r="4326">
          <cell r="B4326">
            <v>21584</v>
          </cell>
          <cell r="C4326">
            <v>16671</v>
          </cell>
          <cell r="D4326">
            <v>240664</v>
          </cell>
          <cell r="E4326" t="str">
            <v>Balazs Toth</v>
          </cell>
          <cell r="F4326" t="str">
            <v>Professional Services Consultant</v>
          </cell>
          <cell r="G4326" t="str">
            <v>Employee</v>
          </cell>
          <cell r="H4326" t="str">
            <v>Professional Services</v>
          </cell>
          <cell r="I4326" t="str">
            <v>BUDAPEST</v>
          </cell>
          <cell r="J4326" t="str">
            <v>Hungary</v>
          </cell>
          <cell r="K4326">
            <v>44130</v>
          </cell>
          <cell r="L4326" t="str">
            <v>EMEA</v>
          </cell>
          <cell r="M4326" t="str">
            <v>T41P</v>
          </cell>
          <cell r="N4326" t="str">
            <v>T</v>
          </cell>
          <cell r="O4326" t="str">
            <v>4</v>
          </cell>
          <cell r="P4326" t="str">
            <v>Regular</v>
          </cell>
          <cell r="S4326">
            <v>1</v>
          </cell>
          <cell r="U4326" t="str">
            <v>HUF</v>
          </cell>
          <cell r="V4326" t="str">
            <v>Professional Services</v>
          </cell>
          <cell r="W4326" t="str">
            <v>Sharon Schusheim</v>
          </cell>
          <cell r="Y4326" t="str">
            <v>Not Eligible - NH</v>
          </cell>
          <cell r="AA4326">
            <v>0</v>
          </cell>
          <cell r="AB4326">
            <v>21000000</v>
          </cell>
          <cell r="AC4326">
            <v>70949.387197841163</v>
          </cell>
          <cell r="AW4326">
            <v>70949.387197841163</v>
          </cell>
        </row>
        <row r="4327">
          <cell r="B4327">
            <v>14868</v>
          </cell>
          <cell r="C4327">
            <v>9812</v>
          </cell>
          <cell r="D4327">
            <v>48601</v>
          </cell>
          <cell r="E4327" t="str">
            <v>Brun Von Der Goenne</v>
          </cell>
          <cell r="F4327" t="str">
            <v>Professional Services Consultant</v>
          </cell>
          <cell r="G4327" t="str">
            <v>Employee</v>
          </cell>
          <cell r="H4327" t="str">
            <v>Professional Services</v>
          </cell>
          <cell r="I4327" t="str">
            <v>MUNICH - HOME</v>
          </cell>
          <cell r="J4327" t="str">
            <v>Germany</v>
          </cell>
          <cell r="K4327">
            <v>42522</v>
          </cell>
          <cell r="L4327" t="str">
            <v>EMEA</v>
          </cell>
          <cell r="M4327" t="str">
            <v>T41P</v>
          </cell>
          <cell r="N4327" t="str">
            <v>T</v>
          </cell>
          <cell r="O4327" t="str">
            <v>4</v>
          </cell>
          <cell r="P4327" t="str">
            <v>Regular</v>
          </cell>
          <cell r="S4327">
            <v>1</v>
          </cell>
          <cell r="U4327" t="str">
            <v>EUR</v>
          </cell>
          <cell r="V4327" t="str">
            <v>Professional Services</v>
          </cell>
          <cell r="W4327" t="str">
            <v>Sharon Schusheim</v>
          </cell>
          <cell r="Y4327" t="str">
            <v>Eligible</v>
          </cell>
          <cell r="Z4327">
            <v>79500</v>
          </cell>
          <cell r="AA4327">
            <v>96651.774363916644</v>
          </cell>
          <cell r="AB4327">
            <v>79500</v>
          </cell>
          <cell r="AC4327">
            <v>96651.774363916644</v>
          </cell>
          <cell r="AD4327">
            <v>3</v>
          </cell>
          <cell r="AE4327" t="str">
            <v>T41</v>
          </cell>
          <cell r="AF4327">
            <v>80000</v>
          </cell>
          <cell r="AG4327">
            <v>110000</v>
          </cell>
          <cell r="AH4327">
            <v>0</v>
          </cell>
          <cell r="AI4327">
            <v>1</v>
          </cell>
          <cell r="AJ4327">
            <v>0</v>
          </cell>
          <cell r="AK4327">
            <v>82680</v>
          </cell>
          <cell r="AL4327">
            <v>4.0000000000000036E-2</v>
          </cell>
          <cell r="AM4327">
            <v>100517.8453384733</v>
          </cell>
          <cell r="AN4327">
            <v>3866.0709745566564</v>
          </cell>
          <cell r="AO4327">
            <v>-0.24836363636363634</v>
          </cell>
          <cell r="AQ4327">
            <v>58500</v>
          </cell>
          <cell r="AR4327">
            <v>390000</v>
          </cell>
          <cell r="AS4327">
            <v>0.06</v>
          </cell>
          <cell r="AT4327">
            <v>1</v>
          </cell>
          <cell r="AU4327">
            <v>0</v>
          </cell>
          <cell r="AV4327">
            <v>82680</v>
          </cell>
          <cell r="AW4327">
            <v>100517.8453384733</v>
          </cell>
          <cell r="AX4327">
            <v>4.0000000000000036E-2</v>
          </cell>
          <cell r="AY4327">
            <v>3866.0709745566564</v>
          </cell>
          <cell r="AZ4327" t="str">
            <v>Target Bonus</v>
          </cell>
          <cell r="BA4327" t="str">
            <v>Target BonusEligible</v>
          </cell>
          <cell r="BB4327" t="str">
            <v>Target BonusGermany</v>
          </cell>
          <cell r="BC4327" t="str">
            <v>Target BonusGermany Employee</v>
          </cell>
          <cell r="BE4327" t="str">
            <v>Employee</v>
          </cell>
          <cell r="BF4327">
            <v>6625</v>
          </cell>
          <cell r="BG4327">
            <v>6000</v>
          </cell>
          <cell r="BH4327">
            <v>3</v>
          </cell>
          <cell r="BJ4327">
            <v>6500</v>
          </cell>
          <cell r="BK4327">
            <v>6500</v>
          </cell>
          <cell r="BL4327">
            <v>6500</v>
          </cell>
        </row>
        <row r="4328">
          <cell r="B4328">
            <v>14556</v>
          </cell>
          <cell r="C4328">
            <v>9509</v>
          </cell>
          <cell r="D4328">
            <v>163894</v>
          </cell>
          <cell r="E4328" t="str">
            <v>Buddy Yang</v>
          </cell>
          <cell r="F4328" t="str">
            <v>Professional Services Consultant</v>
          </cell>
          <cell r="G4328" t="str">
            <v>Employee</v>
          </cell>
          <cell r="H4328" t="str">
            <v>Professional Services</v>
          </cell>
          <cell r="I4328" t="str">
            <v>AUCKLAND</v>
          </cell>
          <cell r="J4328" t="str">
            <v>New Zealand</v>
          </cell>
          <cell r="K4328">
            <v>43311</v>
          </cell>
          <cell r="L4328" t="str">
            <v>APAC</v>
          </cell>
          <cell r="M4328" t="str">
            <v>T41P</v>
          </cell>
          <cell r="N4328" t="str">
            <v>T</v>
          </cell>
          <cell r="O4328" t="str">
            <v>4</v>
          </cell>
          <cell r="P4328" t="str">
            <v>Regular</v>
          </cell>
          <cell r="S4328">
            <v>1</v>
          </cell>
          <cell r="U4328" t="str">
            <v>NZD</v>
          </cell>
          <cell r="V4328" t="str">
            <v>Professional Services</v>
          </cell>
          <cell r="W4328" t="str">
            <v>Sharon Schusheim</v>
          </cell>
          <cell r="Y4328" t="str">
            <v>Eligible</v>
          </cell>
          <cell r="Z4328">
            <v>166000</v>
          </cell>
          <cell r="AA4328">
            <v>119951.03609978914</v>
          </cell>
          <cell r="AB4328">
            <v>166000</v>
          </cell>
          <cell r="AC4328">
            <v>119951.03609978914</v>
          </cell>
          <cell r="AD4328">
            <v>3</v>
          </cell>
          <cell r="AE4328" t="str">
            <v>T41</v>
          </cell>
          <cell r="AF4328">
            <v>150000</v>
          </cell>
          <cell r="AG4328">
            <v>190000</v>
          </cell>
          <cell r="AH4328">
            <v>0.4</v>
          </cell>
          <cell r="AI4328">
            <v>2</v>
          </cell>
          <cell r="AJ4328">
            <v>0</v>
          </cell>
          <cell r="AK4328">
            <v>170980</v>
          </cell>
          <cell r="AL4328">
            <v>3.0000000000000027E-2</v>
          </cell>
          <cell r="AM4328">
            <v>123549.56718278282</v>
          </cell>
          <cell r="AN4328">
            <v>3598.5310829936789</v>
          </cell>
          <cell r="AO4328">
            <v>-0.1001052631578947</v>
          </cell>
          <cell r="AQ4328">
            <v>90000</v>
          </cell>
          <cell r="AR4328">
            <v>380000</v>
          </cell>
          <cell r="AS4328">
            <v>0.26</v>
          </cell>
          <cell r="AT4328">
            <v>1</v>
          </cell>
          <cell r="AU4328">
            <v>0</v>
          </cell>
          <cell r="AV4328">
            <v>170980</v>
          </cell>
          <cell r="AW4328">
            <v>123549.56718278282</v>
          </cell>
          <cell r="AX4328">
            <v>3.0000000000000027E-2</v>
          </cell>
          <cell r="AY4328">
            <v>3598.5310829936789</v>
          </cell>
          <cell r="AZ4328" t="str">
            <v>Target Bonus</v>
          </cell>
          <cell r="BA4328" t="str">
            <v>Target BonusEligible</v>
          </cell>
          <cell r="BB4328" t="str">
            <v>Target BonusNew Zealand</v>
          </cell>
          <cell r="BC4328" t="str">
            <v>Target BonusNew Zealand Employee</v>
          </cell>
          <cell r="BE4328" t="str">
            <v>Employee</v>
          </cell>
          <cell r="BF4328">
            <v>13833.333333333334</v>
          </cell>
          <cell r="BG4328">
            <v>16500</v>
          </cell>
          <cell r="BH4328">
            <v>3</v>
          </cell>
          <cell r="BJ4328">
            <v>16500</v>
          </cell>
          <cell r="BK4328">
            <v>16500</v>
          </cell>
          <cell r="BL4328">
            <v>16500</v>
          </cell>
        </row>
        <row r="4329">
          <cell r="B4329">
            <v>21323</v>
          </cell>
          <cell r="C4329">
            <v>16410</v>
          </cell>
          <cell r="D4329">
            <v>229560</v>
          </cell>
          <cell r="E4329" t="str">
            <v>Cesar de la Fuente</v>
          </cell>
          <cell r="F4329" t="str">
            <v>Professional Services Consultant</v>
          </cell>
          <cell r="G4329" t="str">
            <v>Employee</v>
          </cell>
          <cell r="H4329" t="str">
            <v>Professional Services</v>
          </cell>
          <cell r="I4329" t="str">
            <v>BARCELONA</v>
          </cell>
          <cell r="J4329" t="str">
            <v>Spain</v>
          </cell>
          <cell r="K4329">
            <v>43976</v>
          </cell>
          <cell r="L4329" t="str">
            <v>EMEA</v>
          </cell>
          <cell r="M4329" t="str">
            <v>T41P</v>
          </cell>
          <cell r="N4329" t="str">
            <v>T</v>
          </cell>
          <cell r="O4329" t="str">
            <v>4</v>
          </cell>
          <cell r="P4329" t="str">
            <v>Regular</v>
          </cell>
          <cell r="S4329">
            <v>1</v>
          </cell>
          <cell r="U4329" t="str">
            <v>EUR</v>
          </cell>
          <cell r="V4329" t="str">
            <v>Professional Services</v>
          </cell>
          <cell r="W4329" t="str">
            <v>Sharon Schusheim</v>
          </cell>
          <cell r="Y4329" t="str">
            <v>Eligible</v>
          </cell>
          <cell r="Z4329">
            <v>65000</v>
          </cell>
          <cell r="AA4329">
            <v>79023.463316409834</v>
          </cell>
          <cell r="AB4329">
            <v>65000</v>
          </cell>
          <cell r="AC4329">
            <v>79023.463316409834</v>
          </cell>
          <cell r="AD4329">
            <v>3</v>
          </cell>
          <cell r="AE4329" t="str">
            <v>T41</v>
          </cell>
          <cell r="AF4329">
            <v>55000</v>
          </cell>
          <cell r="AG4329">
            <v>80000</v>
          </cell>
          <cell r="AH4329">
            <v>0.4</v>
          </cell>
          <cell r="AI4329">
            <v>2</v>
          </cell>
          <cell r="AJ4329">
            <v>0</v>
          </cell>
          <cell r="AK4329">
            <v>66950</v>
          </cell>
          <cell r="AL4329">
            <v>3.0000000000000027E-2</v>
          </cell>
          <cell r="AM4329">
            <v>81394.167215902125</v>
          </cell>
          <cell r="AN4329">
            <v>2370.7038994922914</v>
          </cell>
          <cell r="AO4329">
            <v>-0.16312499999999996</v>
          </cell>
          <cell r="AQ4329">
            <v>37000</v>
          </cell>
          <cell r="AR4329">
            <v>230000</v>
          </cell>
          <cell r="AS4329">
            <v>0.14000000000000001</v>
          </cell>
          <cell r="AT4329">
            <v>1</v>
          </cell>
          <cell r="AU4329">
            <v>0</v>
          </cell>
          <cell r="AV4329">
            <v>66950</v>
          </cell>
          <cell r="AW4329">
            <v>81394.167215902125</v>
          </cell>
          <cell r="AX4329">
            <v>3.0000000000000027E-2</v>
          </cell>
          <cell r="AY4329">
            <v>2370.7038994922914</v>
          </cell>
          <cell r="AZ4329" t="str">
            <v>Target Bonus</v>
          </cell>
          <cell r="BA4329" t="str">
            <v>Target BonusEligible</v>
          </cell>
          <cell r="BB4329" t="str">
            <v>Target BonusSpain</v>
          </cell>
          <cell r="BC4329" t="str">
            <v>Target BonusSpain Employee</v>
          </cell>
          <cell r="BE4329" t="str">
            <v>Employee</v>
          </cell>
          <cell r="BF4329">
            <v>5416.666666666667</v>
          </cell>
          <cell r="BJ4329">
            <v>6000</v>
          </cell>
          <cell r="BK4329">
            <v>6000</v>
          </cell>
          <cell r="BL4329">
            <v>6000</v>
          </cell>
        </row>
        <row r="4330">
          <cell r="B4330">
            <v>21330</v>
          </cell>
          <cell r="C4330">
            <v>16417</v>
          </cell>
          <cell r="D4330">
            <v>222625</v>
          </cell>
          <cell r="E4330" t="str">
            <v>Chamandeep Singh</v>
          </cell>
          <cell r="F4330" t="str">
            <v>Professional Services Consultant</v>
          </cell>
          <cell r="G4330" t="str">
            <v>Employee</v>
          </cell>
          <cell r="H4330" t="str">
            <v>Professional Services</v>
          </cell>
          <cell r="I4330" t="str">
            <v>SINGAPORE</v>
          </cell>
          <cell r="J4330" t="str">
            <v>Singapore</v>
          </cell>
          <cell r="K4330">
            <v>43973</v>
          </cell>
          <cell r="L4330" t="str">
            <v>APAC</v>
          </cell>
          <cell r="M4330" t="str">
            <v>T51P</v>
          </cell>
          <cell r="N4330" t="str">
            <v>T</v>
          </cell>
          <cell r="O4330" t="str">
            <v>5</v>
          </cell>
          <cell r="P4330" t="str">
            <v>Regular</v>
          </cell>
          <cell r="S4330">
            <v>1</v>
          </cell>
          <cell r="U4330" t="str">
            <v>SGD</v>
          </cell>
          <cell r="V4330" t="str">
            <v>Professional Services</v>
          </cell>
          <cell r="W4330" t="str">
            <v>Sharon Schusheim</v>
          </cell>
          <cell r="Y4330" t="str">
            <v>Eligible</v>
          </cell>
          <cell r="Z4330">
            <v>86500</v>
          </cell>
          <cell r="AA4330">
            <v>65277.21240815171</v>
          </cell>
          <cell r="AB4330">
            <v>86500</v>
          </cell>
          <cell r="AC4330">
            <v>65277.21240815171</v>
          </cell>
          <cell r="AD4330">
            <v>3</v>
          </cell>
          <cell r="AE4330" t="str">
            <v>T51</v>
          </cell>
          <cell r="AF4330">
            <v>85000</v>
          </cell>
          <cell r="AG4330">
            <v>120000</v>
          </cell>
          <cell r="AH4330">
            <v>0.04</v>
          </cell>
          <cell r="AI4330">
            <v>1</v>
          </cell>
          <cell r="AJ4330">
            <v>0</v>
          </cell>
          <cell r="AK4330">
            <v>89960</v>
          </cell>
          <cell r="AL4330">
            <v>4.0000000000000036E-2</v>
          </cell>
          <cell r="AM4330">
            <v>67888.300904477786</v>
          </cell>
          <cell r="AN4330">
            <v>2611.088496326076</v>
          </cell>
          <cell r="AO4330">
            <v>-0.2503333333333333</v>
          </cell>
          <cell r="AQ4330">
            <v>48000</v>
          </cell>
          <cell r="AR4330">
            <v>600000</v>
          </cell>
          <cell r="AS4330">
            <v>0.06</v>
          </cell>
          <cell r="AT4330">
            <v>1</v>
          </cell>
          <cell r="AU4330">
            <v>0</v>
          </cell>
          <cell r="AV4330">
            <v>89960</v>
          </cell>
          <cell r="AW4330">
            <v>67888.300904477786</v>
          </cell>
          <cell r="AX4330">
            <v>4.0000000000000036E-2</v>
          </cell>
          <cell r="AY4330">
            <v>2611.088496326076</v>
          </cell>
          <cell r="AZ4330" t="str">
            <v>Target Bonus</v>
          </cell>
          <cell r="BA4330" t="str">
            <v>Target BonusEligible</v>
          </cell>
          <cell r="BB4330" t="str">
            <v>Target BonusSingapore</v>
          </cell>
          <cell r="BC4330" t="str">
            <v>Target BonusSingapore Employee</v>
          </cell>
          <cell r="BE4330" t="str">
            <v>Employee</v>
          </cell>
          <cell r="BF4330">
            <v>7208.333333333333</v>
          </cell>
          <cell r="BJ4330">
            <v>8500</v>
          </cell>
          <cell r="BK4330">
            <v>8500</v>
          </cell>
          <cell r="BL4330">
            <v>8500</v>
          </cell>
        </row>
        <row r="4331">
          <cell r="B4331">
            <v>21307</v>
          </cell>
          <cell r="C4331">
            <v>16394</v>
          </cell>
          <cell r="D4331">
            <v>225851</v>
          </cell>
          <cell r="E4331" t="str">
            <v>Damien Arnaiz</v>
          </cell>
          <cell r="F4331" t="str">
            <v>Professional Services Consultant</v>
          </cell>
          <cell r="G4331" t="str">
            <v>Employee</v>
          </cell>
          <cell r="H4331" t="str">
            <v>Professional Services</v>
          </cell>
          <cell r="I4331" t="str">
            <v>PARIS - HOME</v>
          </cell>
          <cell r="J4331" t="str">
            <v>France</v>
          </cell>
          <cell r="K4331">
            <v>44075</v>
          </cell>
          <cell r="L4331" t="str">
            <v>EMEA</v>
          </cell>
          <cell r="M4331" t="str">
            <v>T41P</v>
          </cell>
          <cell r="N4331" t="str">
            <v>T</v>
          </cell>
          <cell r="O4331" t="str">
            <v>4</v>
          </cell>
          <cell r="P4331" t="str">
            <v>Regular</v>
          </cell>
          <cell r="S4331">
            <v>1</v>
          </cell>
          <cell r="U4331" t="str">
            <v>EUR</v>
          </cell>
          <cell r="V4331" t="str">
            <v>Professional Services</v>
          </cell>
          <cell r="W4331" t="str">
            <v>Sharon Schusheim</v>
          </cell>
          <cell r="Y4331" t="str">
            <v>Eligible</v>
          </cell>
          <cell r="Z4331">
            <v>80000</v>
          </cell>
          <cell r="AA4331">
            <v>97259.647158658248</v>
          </cell>
          <cell r="AB4331">
            <v>80000</v>
          </cell>
          <cell r="AC4331">
            <v>97259.647158658248</v>
          </cell>
          <cell r="AD4331">
            <v>3</v>
          </cell>
          <cell r="AE4331" t="str">
            <v>T41</v>
          </cell>
          <cell r="AF4331">
            <v>70000</v>
          </cell>
          <cell r="AG4331">
            <v>105000</v>
          </cell>
          <cell r="AH4331">
            <v>0.28000000000000003</v>
          </cell>
          <cell r="AI4331">
            <v>2</v>
          </cell>
          <cell r="AJ4331">
            <v>0</v>
          </cell>
          <cell r="AK4331">
            <v>82400</v>
          </cell>
          <cell r="AL4331">
            <v>3.0000000000000027E-2</v>
          </cell>
          <cell r="AM4331">
            <v>100177.436573418</v>
          </cell>
          <cell r="AN4331">
            <v>2917.7894147597544</v>
          </cell>
          <cell r="AO4331">
            <v>-0.21523809523809523</v>
          </cell>
          <cell r="AQ4331">
            <v>43000</v>
          </cell>
          <cell r="AR4331">
            <v>305000</v>
          </cell>
          <cell r="AS4331">
            <v>0.14000000000000001</v>
          </cell>
          <cell r="AT4331">
            <v>1</v>
          </cell>
          <cell r="AU4331">
            <v>0</v>
          </cell>
          <cell r="AV4331">
            <v>82400</v>
          </cell>
          <cell r="AW4331">
            <v>100177.436573418</v>
          </cell>
          <cell r="AX4331">
            <v>3.0000000000000027E-2</v>
          </cell>
          <cell r="AY4331">
            <v>2917.7894147597544</v>
          </cell>
          <cell r="AZ4331" t="str">
            <v>Target Bonus</v>
          </cell>
          <cell r="BA4331" t="str">
            <v>Target BonusEligible</v>
          </cell>
          <cell r="BB4331" t="str">
            <v>Target BonusFrance</v>
          </cell>
          <cell r="BC4331" t="str">
            <v>Target BonusFrance Employee</v>
          </cell>
          <cell r="BE4331" t="str">
            <v>Employee</v>
          </cell>
          <cell r="BF4331">
            <v>6666.666666666667</v>
          </cell>
          <cell r="BJ4331">
            <v>8000</v>
          </cell>
          <cell r="BK4331">
            <v>8000</v>
          </cell>
          <cell r="BL4331">
            <v>8000</v>
          </cell>
        </row>
        <row r="4332">
          <cell r="B4332">
            <v>11743</v>
          </cell>
          <cell r="C4332">
            <v>4489</v>
          </cell>
          <cell r="D4332">
            <v>26475</v>
          </cell>
          <cell r="E4332" t="str">
            <v>Daniel Sceberras</v>
          </cell>
          <cell r="F4332" t="str">
            <v>Professional Services Consultant</v>
          </cell>
          <cell r="G4332" t="str">
            <v>Employee</v>
          </cell>
          <cell r="H4332" t="str">
            <v>Professional Services</v>
          </cell>
          <cell r="I4332" t="str">
            <v>LONDON - HOME</v>
          </cell>
          <cell r="J4332" t="str">
            <v>United Kingdom</v>
          </cell>
          <cell r="K4332">
            <v>41610</v>
          </cell>
          <cell r="L4332" t="str">
            <v>EMEA</v>
          </cell>
          <cell r="M4332" t="str">
            <v>T41P</v>
          </cell>
          <cell r="N4332" t="str">
            <v>T</v>
          </cell>
          <cell r="O4332" t="str">
            <v>4</v>
          </cell>
          <cell r="P4332" t="str">
            <v>Regular</v>
          </cell>
          <cell r="S4332">
            <v>1</v>
          </cell>
          <cell r="U4332" t="str">
            <v>GBP</v>
          </cell>
          <cell r="V4332" t="str">
            <v>Professional Services</v>
          </cell>
          <cell r="W4332" t="str">
            <v>Sharon Schusheim</v>
          </cell>
          <cell r="Y4332" t="str">
            <v>Eligible</v>
          </cell>
          <cell r="Z4332">
            <v>74800</v>
          </cell>
          <cell r="AA4332">
            <v>102869.62109306737</v>
          </cell>
          <cell r="AB4332">
            <v>74800</v>
          </cell>
          <cell r="AC4332">
            <v>102869.62109306737</v>
          </cell>
          <cell r="AD4332">
            <v>3</v>
          </cell>
          <cell r="AE4332" t="str">
            <v>T41</v>
          </cell>
          <cell r="AF4332">
            <v>65000</v>
          </cell>
          <cell r="AG4332">
            <v>105000</v>
          </cell>
          <cell r="AH4332">
            <v>0.24</v>
          </cell>
          <cell r="AI4332">
            <v>2</v>
          </cell>
          <cell r="AJ4332">
            <v>0</v>
          </cell>
          <cell r="AK4332">
            <v>77044</v>
          </cell>
          <cell r="AL4332">
            <v>3.0000000000000027E-2</v>
          </cell>
          <cell r="AM4332">
            <v>105955.70972585939</v>
          </cell>
          <cell r="AN4332">
            <v>3086.0886327920161</v>
          </cell>
          <cell r="AO4332">
            <v>-0.26624761904761907</v>
          </cell>
          <cell r="AQ4332">
            <v>33000</v>
          </cell>
          <cell r="AR4332">
            <v>265000</v>
          </cell>
          <cell r="AS4332">
            <v>0.18</v>
          </cell>
          <cell r="AT4332">
            <v>1</v>
          </cell>
          <cell r="AU4332">
            <v>0</v>
          </cell>
          <cell r="AV4332">
            <v>77044</v>
          </cell>
          <cell r="AW4332">
            <v>105955.70972585939</v>
          </cell>
          <cell r="AX4332">
            <v>3.0000000000000027E-2</v>
          </cell>
          <cell r="AY4332">
            <v>3086.0886327920161</v>
          </cell>
          <cell r="AZ4332" t="str">
            <v>Target Bonus</v>
          </cell>
          <cell r="BA4332" t="str">
            <v>Target BonusEligible</v>
          </cell>
          <cell r="BB4332" t="str">
            <v>Target BonusUnited Kingdom</v>
          </cell>
          <cell r="BC4332" t="str">
            <v>Target BonusUnited Kingdom Employee</v>
          </cell>
          <cell r="BE4332" t="str">
            <v>Employee</v>
          </cell>
          <cell r="BF4332">
            <v>6233.333333333333</v>
          </cell>
          <cell r="BG4332">
            <v>9500</v>
          </cell>
          <cell r="BH4332">
            <v>3</v>
          </cell>
          <cell r="BJ4332">
            <v>8900</v>
          </cell>
          <cell r="BK4332">
            <v>8900</v>
          </cell>
          <cell r="BL4332">
            <v>8900</v>
          </cell>
        </row>
        <row r="4333">
          <cell r="B4333">
            <v>21729</v>
          </cell>
          <cell r="C4333">
            <v>16816</v>
          </cell>
          <cell r="D4333">
            <v>249198</v>
          </cell>
          <cell r="E4333" t="str">
            <v>David Graystone</v>
          </cell>
          <cell r="F4333" t="str">
            <v>Professional Services Consultant</v>
          </cell>
          <cell r="G4333" t="str">
            <v>Employee</v>
          </cell>
          <cell r="H4333" t="str">
            <v>Professional Services</v>
          </cell>
          <cell r="I4333" t="str">
            <v>LONDON - HOME</v>
          </cell>
          <cell r="J4333" t="str">
            <v>United Kingdom</v>
          </cell>
          <cell r="K4333">
            <v>44179</v>
          </cell>
          <cell r="L4333" t="str">
            <v>EMEA</v>
          </cell>
          <cell r="M4333" t="str">
            <v>T41P</v>
          </cell>
          <cell r="N4333" t="str">
            <v>T</v>
          </cell>
          <cell r="O4333" t="str">
            <v>4</v>
          </cell>
          <cell r="P4333" t="str">
            <v>Regular</v>
          </cell>
          <cell r="S4333">
            <v>1</v>
          </cell>
          <cell r="U4333" t="str">
            <v>GBP</v>
          </cell>
          <cell r="V4333" t="str">
            <v>Professional Services</v>
          </cell>
          <cell r="W4333" t="str">
            <v>Sharon Schusheim</v>
          </cell>
          <cell r="Y4333" t="str">
            <v>Not Eligible - NH</v>
          </cell>
          <cell r="AA4333">
            <v>0</v>
          </cell>
          <cell r="AB4333">
            <v>90000</v>
          </cell>
          <cell r="AC4333">
            <v>123773.60826705967</v>
          </cell>
          <cell r="AW4333">
            <v>123773.60826705967</v>
          </cell>
        </row>
        <row r="4334">
          <cell r="B4334">
            <v>16115</v>
          </cell>
          <cell r="C4334">
            <v>11057</v>
          </cell>
          <cell r="D4334">
            <v>117362</v>
          </cell>
          <cell r="E4334" t="str">
            <v>Dominic Schimanski</v>
          </cell>
          <cell r="F4334" t="str">
            <v>Professional Services Consultant</v>
          </cell>
          <cell r="G4334" t="str">
            <v>Employee</v>
          </cell>
          <cell r="H4334" t="str">
            <v>Professional Services</v>
          </cell>
          <cell r="I4334" t="str">
            <v>MUNICH - HOME</v>
          </cell>
          <cell r="J4334" t="str">
            <v>Germany</v>
          </cell>
          <cell r="K4334">
            <v>42795</v>
          </cell>
          <cell r="L4334" t="str">
            <v>EMEA</v>
          </cell>
          <cell r="M4334" t="str">
            <v>T41P</v>
          </cell>
          <cell r="N4334" t="str">
            <v>T</v>
          </cell>
          <cell r="O4334" t="str">
            <v>4</v>
          </cell>
          <cell r="P4334" t="str">
            <v>Regular</v>
          </cell>
          <cell r="S4334">
            <v>1</v>
          </cell>
          <cell r="U4334" t="str">
            <v>EUR</v>
          </cell>
          <cell r="V4334" t="str">
            <v>Professional Services</v>
          </cell>
          <cell r="W4334" t="str">
            <v>Sharon Schusheim</v>
          </cell>
          <cell r="Y4334" t="str">
            <v>Eligible</v>
          </cell>
          <cell r="Z4334">
            <v>82500</v>
          </cell>
          <cell r="AA4334">
            <v>100299.01113236631</v>
          </cell>
          <cell r="AB4334">
            <v>82500</v>
          </cell>
          <cell r="AC4334">
            <v>100299.01113236631</v>
          </cell>
          <cell r="AD4334">
            <v>3</v>
          </cell>
          <cell r="AE4334" t="str">
            <v>T41</v>
          </cell>
          <cell r="AF4334">
            <v>80000</v>
          </cell>
          <cell r="AG4334">
            <v>110000</v>
          </cell>
          <cell r="AH4334">
            <v>0.08</v>
          </cell>
          <cell r="AI4334">
            <v>1</v>
          </cell>
          <cell r="AJ4334">
            <v>0</v>
          </cell>
          <cell r="AK4334">
            <v>85800</v>
          </cell>
          <cell r="AL4334">
            <v>4.0000000000000036E-2</v>
          </cell>
          <cell r="AM4334">
            <v>104310.97157766098</v>
          </cell>
          <cell r="AN4334">
            <v>4011.960445294666</v>
          </cell>
          <cell r="AO4334">
            <v>-0.21999999999999997</v>
          </cell>
          <cell r="AQ4334">
            <v>58500</v>
          </cell>
          <cell r="AR4334">
            <v>390000</v>
          </cell>
          <cell r="AS4334">
            <v>7.0000000000000007E-2</v>
          </cell>
          <cell r="AT4334">
            <v>1</v>
          </cell>
          <cell r="AU4334">
            <v>0</v>
          </cell>
          <cell r="AV4334">
            <v>85800</v>
          </cell>
          <cell r="AW4334">
            <v>104310.97157766098</v>
          </cell>
          <cell r="AX4334">
            <v>4.0000000000000036E-2</v>
          </cell>
          <cell r="AY4334">
            <v>4011.960445294666</v>
          </cell>
          <cell r="AZ4334" t="str">
            <v>Target Bonus</v>
          </cell>
          <cell r="BA4334" t="str">
            <v>Target BonusEligible</v>
          </cell>
          <cell r="BB4334" t="str">
            <v>Target BonusGermany</v>
          </cell>
          <cell r="BC4334" t="str">
            <v>Target BonusGermany Employee</v>
          </cell>
          <cell r="BE4334" t="str">
            <v>Employee</v>
          </cell>
          <cell r="BF4334">
            <v>6875</v>
          </cell>
          <cell r="BG4334">
            <v>6000</v>
          </cell>
          <cell r="BH4334">
            <v>3</v>
          </cell>
          <cell r="BJ4334">
            <v>6500</v>
          </cell>
          <cell r="BK4334">
            <v>6500</v>
          </cell>
          <cell r="BL4334">
            <v>6500</v>
          </cell>
        </row>
        <row r="4335">
          <cell r="B4335">
            <v>20445</v>
          </cell>
          <cell r="C4335">
            <v>15534</v>
          </cell>
          <cell r="D4335">
            <v>197853</v>
          </cell>
          <cell r="E4335" t="str">
            <v>Enrique Alvarez Gil</v>
          </cell>
          <cell r="F4335" t="str">
            <v>Professional Services Consultant</v>
          </cell>
          <cell r="G4335" t="str">
            <v>Employee</v>
          </cell>
          <cell r="H4335" t="str">
            <v>Professional Services</v>
          </cell>
          <cell r="I4335" t="str">
            <v>MADRID</v>
          </cell>
          <cell r="J4335" t="str">
            <v>Spain</v>
          </cell>
          <cell r="K4335">
            <v>43739</v>
          </cell>
          <cell r="L4335" t="str">
            <v>EMEA</v>
          </cell>
          <cell r="M4335" t="str">
            <v>T41P</v>
          </cell>
          <cell r="N4335" t="str">
            <v>T</v>
          </cell>
          <cell r="O4335" t="str">
            <v>4</v>
          </cell>
          <cell r="P4335" t="str">
            <v>Regular</v>
          </cell>
          <cell r="S4335">
            <v>1</v>
          </cell>
          <cell r="U4335" t="str">
            <v>EUR</v>
          </cell>
          <cell r="V4335" t="str">
            <v>Professional Services</v>
          </cell>
          <cell r="W4335" t="str">
            <v>Sharon Schusheim</v>
          </cell>
          <cell r="Y4335" t="str">
            <v>Eligible</v>
          </cell>
          <cell r="Z4335">
            <v>55000</v>
          </cell>
          <cell r="AA4335">
            <v>66866.007421577553</v>
          </cell>
          <cell r="AB4335">
            <v>55000</v>
          </cell>
          <cell r="AC4335">
            <v>66866.007421577553</v>
          </cell>
          <cell r="AD4335">
            <v>2</v>
          </cell>
          <cell r="AE4335" t="str">
            <v>T41</v>
          </cell>
          <cell r="AF4335">
            <v>55000</v>
          </cell>
          <cell r="AG4335">
            <v>80000</v>
          </cell>
          <cell r="AH4335">
            <v>0</v>
          </cell>
          <cell r="AI4335">
            <v>1</v>
          </cell>
          <cell r="AJ4335">
            <v>0</v>
          </cell>
          <cell r="AK4335">
            <v>55000</v>
          </cell>
          <cell r="AL4335">
            <v>0</v>
          </cell>
          <cell r="AM4335">
            <v>66866.007421577553</v>
          </cell>
          <cell r="AN4335">
            <v>0</v>
          </cell>
          <cell r="AO4335">
            <v>-0.3125</v>
          </cell>
          <cell r="AP4335" t="str">
            <v>Rated 2 - no recommendation</v>
          </cell>
          <cell r="AQ4335">
            <v>37000</v>
          </cell>
          <cell r="AR4335">
            <v>230000</v>
          </cell>
          <cell r="AS4335">
            <v>0.09</v>
          </cell>
          <cell r="AT4335">
            <v>1</v>
          </cell>
          <cell r="AU4335">
            <v>0</v>
          </cell>
          <cell r="AV4335">
            <v>55000</v>
          </cell>
          <cell r="AW4335">
            <v>66866.007421577553</v>
          </cell>
          <cell r="AX4335">
            <v>0</v>
          </cell>
          <cell r="AY4335">
            <v>0</v>
          </cell>
          <cell r="AZ4335" t="str">
            <v>Target Bonus</v>
          </cell>
          <cell r="BA4335" t="str">
            <v>Target BonusEligible</v>
          </cell>
          <cell r="BB4335" t="str">
            <v>Target BonusSpain</v>
          </cell>
          <cell r="BC4335" t="str">
            <v>Target BonusSpain Employee</v>
          </cell>
          <cell r="BE4335" t="str">
            <v>Employee</v>
          </cell>
          <cell r="BF4335">
            <v>4583.333333333333</v>
          </cell>
          <cell r="BJ4335">
            <v>5000</v>
          </cell>
          <cell r="BK4335">
            <v>5000</v>
          </cell>
          <cell r="BL4335">
            <v>2000</v>
          </cell>
        </row>
        <row r="4336">
          <cell r="B4336">
            <v>14140</v>
          </cell>
          <cell r="C4336">
            <v>9037</v>
          </cell>
          <cell r="D4336">
            <v>213532</v>
          </cell>
          <cell r="E4336" t="str">
            <v>Fabrice Bankhauser</v>
          </cell>
          <cell r="F4336" t="str">
            <v>Professional Services Consultant</v>
          </cell>
          <cell r="G4336" t="str">
            <v>Employee</v>
          </cell>
          <cell r="H4336" t="str">
            <v>Professional Services</v>
          </cell>
          <cell r="I4336" t="str">
            <v>ZURICH - HOME</v>
          </cell>
          <cell r="J4336" t="str">
            <v>Switzerland</v>
          </cell>
          <cell r="K4336">
            <v>42282</v>
          </cell>
          <cell r="L4336" t="str">
            <v>EMEA</v>
          </cell>
          <cell r="M4336" t="str">
            <v>T51P</v>
          </cell>
          <cell r="N4336" t="str">
            <v>T</v>
          </cell>
          <cell r="O4336" t="str">
            <v>5</v>
          </cell>
          <cell r="P4336" t="str">
            <v>Regular</v>
          </cell>
          <cell r="S4336">
            <v>1</v>
          </cell>
          <cell r="U4336" t="str">
            <v>CHF</v>
          </cell>
          <cell r="V4336" t="str">
            <v>Professional Services</v>
          </cell>
          <cell r="W4336" t="str">
            <v>Sharon Schusheim</v>
          </cell>
          <cell r="Y4336" t="str">
            <v>Eligible</v>
          </cell>
          <cell r="Z4336">
            <v>130000</v>
          </cell>
          <cell r="AA4336">
            <v>146656.81534932819</v>
          </cell>
          <cell r="AB4336">
            <v>130000</v>
          </cell>
          <cell r="AC4336">
            <v>146656.81534932819</v>
          </cell>
          <cell r="AD4336">
            <v>3</v>
          </cell>
          <cell r="AE4336" t="str">
            <v>T51</v>
          </cell>
          <cell r="AF4336">
            <v>125000</v>
          </cell>
          <cell r="AG4336">
            <v>165000</v>
          </cell>
          <cell r="AH4336">
            <v>0.12</v>
          </cell>
          <cell r="AI4336">
            <v>1</v>
          </cell>
          <cell r="AJ4336">
            <v>0</v>
          </cell>
          <cell r="AK4336">
            <v>135200</v>
          </cell>
          <cell r="AL4336">
            <v>4.0000000000000036E-2</v>
          </cell>
          <cell r="AM4336">
            <v>152523.08796330134</v>
          </cell>
          <cell r="AN4336">
            <v>5866.2726139731531</v>
          </cell>
          <cell r="AO4336">
            <v>-0.18060606060606066</v>
          </cell>
          <cell r="AQ4336">
            <v>99300</v>
          </cell>
          <cell r="AR4336">
            <v>380000</v>
          </cell>
          <cell r="AS4336">
            <v>0.1</v>
          </cell>
          <cell r="AT4336">
            <v>1</v>
          </cell>
          <cell r="AU4336">
            <v>0</v>
          </cell>
          <cell r="AV4336">
            <v>135200</v>
          </cell>
          <cell r="AW4336">
            <v>152523.08796330134</v>
          </cell>
          <cell r="AX4336">
            <v>4.0000000000000036E-2</v>
          </cell>
          <cell r="AY4336">
            <v>5866.2726139731531</v>
          </cell>
          <cell r="AZ4336" t="str">
            <v>Target Bonus</v>
          </cell>
          <cell r="BA4336" t="str">
            <v>Target BonusEligible</v>
          </cell>
          <cell r="BB4336" t="str">
            <v>Target BonusSwitzerland</v>
          </cell>
          <cell r="BC4336" t="str">
            <v>Target BonusSwitzerland Employee</v>
          </cell>
          <cell r="BE4336" t="str">
            <v>Employee</v>
          </cell>
          <cell r="BF4336">
            <v>10833.333333333334</v>
          </cell>
          <cell r="BH4336">
            <v>2</v>
          </cell>
          <cell r="BJ4336">
            <v>13000</v>
          </cell>
          <cell r="BK4336">
            <v>13000</v>
          </cell>
          <cell r="BL4336">
            <v>13000</v>
          </cell>
        </row>
        <row r="4337">
          <cell r="B4337">
            <v>19894</v>
          </cell>
          <cell r="C4337">
            <v>14952</v>
          </cell>
          <cell r="D4337">
            <v>98628</v>
          </cell>
          <cell r="E4337" t="str">
            <v>Fernando Bahon</v>
          </cell>
          <cell r="F4337" t="str">
            <v>Professional Services Consultant</v>
          </cell>
          <cell r="G4337" t="str">
            <v>Employee</v>
          </cell>
          <cell r="H4337" t="str">
            <v>Professional Services</v>
          </cell>
          <cell r="I4337" t="str">
            <v>MADRID</v>
          </cell>
          <cell r="J4337" t="str">
            <v>Spain</v>
          </cell>
          <cell r="K4337">
            <v>43598</v>
          </cell>
          <cell r="L4337" t="str">
            <v>EMEA</v>
          </cell>
          <cell r="M4337" t="str">
            <v>T51P</v>
          </cell>
          <cell r="N4337" t="str">
            <v>T</v>
          </cell>
          <cell r="O4337" t="str">
            <v>5</v>
          </cell>
          <cell r="P4337" t="str">
            <v>Regular</v>
          </cell>
          <cell r="S4337">
            <v>1</v>
          </cell>
          <cell r="U4337" t="str">
            <v>EUR</v>
          </cell>
          <cell r="V4337" t="str">
            <v>Professional Services</v>
          </cell>
          <cell r="W4337" t="str">
            <v>Sharon Schusheim</v>
          </cell>
          <cell r="Y4337" t="str">
            <v>Eligible</v>
          </cell>
          <cell r="Z4337">
            <v>53800</v>
          </cell>
          <cell r="AA4337">
            <v>65407.112714197676</v>
          </cell>
          <cell r="AB4337">
            <v>53800</v>
          </cell>
          <cell r="AC4337">
            <v>65407.112714197676</v>
          </cell>
          <cell r="AD4337">
            <v>3</v>
          </cell>
          <cell r="AE4337" t="str">
            <v>T51</v>
          </cell>
          <cell r="AF4337">
            <v>40000</v>
          </cell>
          <cell r="AG4337">
            <v>65000</v>
          </cell>
          <cell r="AH4337">
            <v>0.55000000000000004</v>
          </cell>
          <cell r="AI4337">
            <v>3</v>
          </cell>
          <cell r="AJ4337">
            <v>0</v>
          </cell>
          <cell r="AK4337">
            <v>54876</v>
          </cell>
          <cell r="AL4337">
            <v>2.0000000000000018E-2</v>
          </cell>
          <cell r="AM4337">
            <v>66715.254968481633</v>
          </cell>
          <cell r="AN4337">
            <v>1308.1422542839573</v>
          </cell>
          <cell r="AO4337">
            <v>-0.15575384615384613</v>
          </cell>
          <cell r="AQ4337">
            <v>37000</v>
          </cell>
          <cell r="AR4337">
            <v>230000</v>
          </cell>
          <cell r="AS4337">
            <v>0.08</v>
          </cell>
          <cell r="AT4337">
            <v>1</v>
          </cell>
          <cell r="AU4337">
            <v>0</v>
          </cell>
          <cell r="AV4337">
            <v>54876</v>
          </cell>
          <cell r="AW4337">
            <v>66715.254968481633</v>
          </cell>
          <cell r="AX4337">
            <v>2.0000000000000018E-2</v>
          </cell>
          <cell r="AY4337">
            <v>1308.1422542839573</v>
          </cell>
          <cell r="AZ4337" t="str">
            <v>Target Bonus</v>
          </cell>
          <cell r="BA4337" t="str">
            <v>Target BonusEligible</v>
          </cell>
          <cell r="BB4337" t="str">
            <v>Target BonusSpain</v>
          </cell>
          <cell r="BC4337" t="str">
            <v>Target BonusSpain Employee</v>
          </cell>
          <cell r="BE4337" t="str">
            <v>Employee</v>
          </cell>
          <cell r="BF4337">
            <v>4483.333333333333</v>
          </cell>
          <cell r="BG4337">
            <v>3305.205479452055</v>
          </cell>
          <cell r="BH4337">
            <v>3</v>
          </cell>
          <cell r="BJ4337">
            <v>5800</v>
          </cell>
          <cell r="BK4337">
            <v>5800</v>
          </cell>
          <cell r="BL4337">
            <v>5800</v>
          </cell>
        </row>
        <row r="4338">
          <cell r="B4338">
            <v>21379</v>
          </cell>
          <cell r="C4338">
            <v>16466</v>
          </cell>
          <cell r="D4338">
            <v>231284</v>
          </cell>
          <cell r="E4338" t="str">
            <v>Ivo Marques</v>
          </cell>
          <cell r="F4338" t="str">
            <v>Professional Services Consultant</v>
          </cell>
          <cell r="G4338" t="str">
            <v>Employee</v>
          </cell>
          <cell r="H4338" t="str">
            <v>Professional Services</v>
          </cell>
          <cell r="I4338" t="str">
            <v>LISBON</v>
          </cell>
          <cell r="J4338" t="str">
            <v>Portugal</v>
          </cell>
          <cell r="K4338">
            <v>44025</v>
          </cell>
          <cell r="L4338" t="str">
            <v>EMEA</v>
          </cell>
          <cell r="M4338" t="str">
            <v>T41P</v>
          </cell>
          <cell r="N4338" t="str">
            <v>T</v>
          </cell>
          <cell r="O4338" t="str">
            <v>4</v>
          </cell>
          <cell r="P4338" t="str">
            <v>Regular</v>
          </cell>
          <cell r="S4338">
            <v>1</v>
          </cell>
          <cell r="U4338" t="str">
            <v>EUR</v>
          </cell>
          <cell r="V4338" t="str">
            <v>Professional Services</v>
          </cell>
          <cell r="W4338" t="str">
            <v>Sharon Schusheim</v>
          </cell>
          <cell r="Y4338" t="str">
            <v>Eligible</v>
          </cell>
          <cell r="Z4338">
            <v>70000</v>
          </cell>
          <cell r="AA4338">
            <v>85102.191263825967</v>
          </cell>
          <cell r="AB4338">
            <v>70000</v>
          </cell>
          <cell r="AC4338">
            <v>85102.191263825967</v>
          </cell>
          <cell r="AD4338">
            <v>3</v>
          </cell>
          <cell r="AE4338" t="str">
            <v>T41</v>
          </cell>
          <cell r="AF4338">
            <v>60000</v>
          </cell>
          <cell r="AG4338">
            <v>70000</v>
          </cell>
          <cell r="AH4338">
            <v>1</v>
          </cell>
          <cell r="AI4338">
            <v>5</v>
          </cell>
          <cell r="AJ4338">
            <v>0</v>
          </cell>
          <cell r="AK4338">
            <v>70000</v>
          </cell>
          <cell r="AL4338">
            <v>0</v>
          </cell>
          <cell r="AM4338">
            <v>85102.191263825967</v>
          </cell>
          <cell r="AN4338">
            <v>0</v>
          </cell>
          <cell r="AO4338">
            <v>0</v>
          </cell>
          <cell r="AP4338" t="str">
            <v>At the top of the range</v>
          </cell>
          <cell r="AQ4338">
            <v>60550</v>
          </cell>
          <cell r="AR4338">
            <v>155000</v>
          </cell>
          <cell r="AS4338">
            <v>0.1</v>
          </cell>
          <cell r="AT4338">
            <v>1</v>
          </cell>
          <cell r="AU4338">
            <v>0</v>
          </cell>
          <cell r="AV4338">
            <v>70000</v>
          </cell>
          <cell r="AW4338">
            <v>85102.191263825967</v>
          </cell>
          <cell r="AX4338">
            <v>0</v>
          </cell>
          <cell r="AY4338">
            <v>0</v>
          </cell>
          <cell r="AZ4338" t="str">
            <v>Target Bonus</v>
          </cell>
          <cell r="BA4338" t="str">
            <v>Target BonusEligible</v>
          </cell>
          <cell r="BB4338" t="str">
            <v>Target BonusPortugal</v>
          </cell>
          <cell r="BC4338" t="str">
            <v>Target BonusPortugal Employee</v>
          </cell>
          <cell r="BE4338" t="str">
            <v>Employee</v>
          </cell>
          <cell r="BF4338">
            <v>5833.333333333333</v>
          </cell>
          <cell r="BJ4338">
            <v>7000</v>
          </cell>
          <cell r="BK4338">
            <v>7000</v>
          </cell>
          <cell r="BL4338">
            <v>7000</v>
          </cell>
        </row>
        <row r="4339">
          <cell r="B4339">
            <v>17471</v>
          </cell>
          <cell r="C4339">
            <v>12476</v>
          </cell>
          <cell r="D4339">
            <v>142304</v>
          </cell>
          <cell r="E4339" t="str">
            <v>Jason Ortone</v>
          </cell>
          <cell r="F4339" t="str">
            <v>Professional Services Consultant</v>
          </cell>
          <cell r="G4339" t="str">
            <v>Employee</v>
          </cell>
          <cell r="H4339" t="str">
            <v>Professional Services</v>
          </cell>
          <cell r="I4339" t="str">
            <v>SANDTON - HOME</v>
          </cell>
          <cell r="J4339" t="str">
            <v>South Africa</v>
          </cell>
          <cell r="K4339">
            <v>43132</v>
          </cell>
          <cell r="L4339" t="str">
            <v>APAC</v>
          </cell>
          <cell r="M4339" t="str">
            <v>T41P</v>
          </cell>
          <cell r="N4339" t="str">
            <v>T</v>
          </cell>
          <cell r="O4339" t="str">
            <v>4</v>
          </cell>
          <cell r="P4339" t="str">
            <v>Regular</v>
          </cell>
          <cell r="S4339">
            <v>1</v>
          </cell>
          <cell r="U4339" t="str">
            <v>ZAR</v>
          </cell>
          <cell r="V4339" t="str">
            <v>Professional Services</v>
          </cell>
          <cell r="W4339" t="str">
            <v>Sharon Schusheim</v>
          </cell>
          <cell r="Y4339" t="str">
            <v>Eligible</v>
          </cell>
          <cell r="Z4339">
            <v>1440800</v>
          </cell>
          <cell r="AA4339">
            <v>95523.355295282294</v>
          </cell>
          <cell r="AB4339">
            <v>1440800</v>
          </cell>
          <cell r="AC4339">
            <v>95523.355295282294</v>
          </cell>
          <cell r="AD4339">
            <v>4</v>
          </cell>
          <cell r="AE4339" t="str">
            <v>T41</v>
          </cell>
          <cell r="AF4339">
            <v>1000000</v>
          </cell>
          <cell r="AG4339">
            <v>1500000</v>
          </cell>
          <cell r="AH4339">
            <v>0.88</v>
          </cell>
          <cell r="AI4339">
            <v>5</v>
          </cell>
          <cell r="AJ4339">
            <v>0</v>
          </cell>
          <cell r="AK4339">
            <v>1469616</v>
          </cell>
          <cell r="AL4339">
            <v>2.0000000000000018E-2</v>
          </cell>
          <cell r="AM4339">
            <v>97433.822401187936</v>
          </cell>
          <cell r="AN4339">
            <v>1910.4671059056418</v>
          </cell>
          <cell r="AO4339">
            <v>-2.0256000000000052E-2</v>
          </cell>
          <cell r="AQ4339">
            <v>372600</v>
          </cell>
          <cell r="AR4339">
            <v>3900000</v>
          </cell>
          <cell r="AS4339">
            <v>0.3</v>
          </cell>
          <cell r="AT4339">
            <v>1</v>
          </cell>
          <cell r="AU4339">
            <v>0</v>
          </cell>
          <cell r="AV4339">
            <v>1469616</v>
          </cell>
          <cell r="AW4339">
            <v>97433.822401187936</v>
          </cell>
          <cell r="AX4339">
            <v>2.0000000000000018E-2</v>
          </cell>
          <cell r="AY4339">
            <v>1910.4671059056418</v>
          </cell>
          <cell r="AZ4339" t="str">
            <v>Target Bonus</v>
          </cell>
          <cell r="BA4339" t="str">
            <v>Target BonusEligible</v>
          </cell>
          <cell r="BB4339" t="str">
            <v>Target BonusSouth Africa</v>
          </cell>
          <cell r="BC4339" t="str">
            <v>Target BonusSouth Africa Employee</v>
          </cell>
          <cell r="BE4339" t="str">
            <v>Employee</v>
          </cell>
          <cell r="BF4339">
            <v>120066.66666666667</v>
          </cell>
          <cell r="BG4339">
            <v>80000</v>
          </cell>
          <cell r="BH4339">
            <v>3</v>
          </cell>
          <cell r="BJ4339">
            <v>70800</v>
          </cell>
          <cell r="BK4339">
            <v>70800</v>
          </cell>
          <cell r="BL4339">
            <v>77880</v>
          </cell>
        </row>
        <row r="4340">
          <cell r="B4340">
            <v>11705</v>
          </cell>
          <cell r="C4340">
            <v>4452</v>
          </cell>
          <cell r="D4340">
            <v>25821</v>
          </cell>
          <cell r="E4340" t="str">
            <v>Jerome Sakowski</v>
          </cell>
          <cell r="F4340" t="str">
            <v>Professional Services Consultant</v>
          </cell>
          <cell r="G4340" t="str">
            <v>Employee</v>
          </cell>
          <cell r="H4340" t="str">
            <v>Professional Services</v>
          </cell>
          <cell r="I4340" t="str">
            <v>MUNICH</v>
          </cell>
          <cell r="J4340" t="str">
            <v>Germany</v>
          </cell>
          <cell r="K4340">
            <v>41730</v>
          </cell>
          <cell r="L4340" t="str">
            <v>EMEA</v>
          </cell>
          <cell r="M4340" t="str">
            <v>T41P</v>
          </cell>
          <cell r="N4340" t="str">
            <v>T</v>
          </cell>
          <cell r="O4340" t="str">
            <v>4</v>
          </cell>
          <cell r="P4340" t="str">
            <v>Regular</v>
          </cell>
          <cell r="S4340">
            <v>1</v>
          </cell>
          <cell r="U4340" t="str">
            <v>EUR</v>
          </cell>
          <cell r="V4340" t="str">
            <v>Professional Services</v>
          </cell>
          <cell r="W4340" t="str">
            <v>Sharon Schusheim</v>
          </cell>
          <cell r="Y4340" t="str">
            <v>Eligible</v>
          </cell>
          <cell r="Z4340">
            <v>79100</v>
          </cell>
          <cell r="AA4340">
            <v>96165.476128123351</v>
          </cell>
          <cell r="AB4340">
            <v>79100</v>
          </cell>
          <cell r="AC4340">
            <v>96165.476128123351</v>
          </cell>
          <cell r="AD4340">
            <v>3</v>
          </cell>
          <cell r="AE4340" t="str">
            <v>T41</v>
          </cell>
          <cell r="AF4340">
            <v>80000</v>
          </cell>
          <cell r="AG4340">
            <v>110000</v>
          </cell>
          <cell r="AH4340">
            <v>0</v>
          </cell>
          <cell r="AI4340">
            <v>1</v>
          </cell>
          <cell r="AJ4340">
            <v>0</v>
          </cell>
          <cell r="AK4340">
            <v>82264</v>
          </cell>
          <cell r="AL4340">
            <v>4.0000000000000036E-2</v>
          </cell>
          <cell r="AM4340">
            <v>100012.09517324828</v>
          </cell>
          <cell r="AN4340">
            <v>3846.6190451249277</v>
          </cell>
          <cell r="AO4340">
            <v>-0.25214545454545456</v>
          </cell>
          <cell r="AQ4340">
            <v>58500</v>
          </cell>
          <cell r="AR4340">
            <v>390000</v>
          </cell>
          <cell r="AS4340">
            <v>0.06</v>
          </cell>
          <cell r="AT4340">
            <v>1</v>
          </cell>
          <cell r="AU4340">
            <v>0</v>
          </cell>
          <cell r="AV4340">
            <v>82264</v>
          </cell>
          <cell r="AW4340">
            <v>100012.09517324828</v>
          </cell>
          <cell r="AX4340">
            <v>4.0000000000000036E-2</v>
          </cell>
          <cell r="AY4340">
            <v>3846.6190451249277</v>
          </cell>
          <cell r="AZ4340" t="str">
            <v>Target Bonus</v>
          </cell>
          <cell r="BA4340" t="str">
            <v>Target BonusEligible</v>
          </cell>
          <cell r="BB4340" t="str">
            <v>Target BonusGermany</v>
          </cell>
          <cell r="BC4340" t="str">
            <v>Target BonusGermany Employee</v>
          </cell>
          <cell r="BE4340" t="str">
            <v>Employee</v>
          </cell>
          <cell r="BF4340">
            <v>6591.666666666667</v>
          </cell>
          <cell r="BG4340">
            <v>8500</v>
          </cell>
          <cell r="BH4340">
            <v>3</v>
          </cell>
          <cell r="BJ4340">
            <v>8700</v>
          </cell>
          <cell r="BK4340">
            <v>8700</v>
          </cell>
          <cell r="BL4340">
            <v>8700</v>
          </cell>
        </row>
        <row r="4341">
          <cell r="B4341">
            <v>17647</v>
          </cell>
          <cell r="C4341">
            <v>12655</v>
          </cell>
          <cell r="D4341">
            <v>145173</v>
          </cell>
          <cell r="E4341" t="str">
            <v>Joachim Zint</v>
          </cell>
          <cell r="F4341" t="str">
            <v>Professional Services Consultant</v>
          </cell>
          <cell r="G4341" t="str">
            <v>Employee</v>
          </cell>
          <cell r="H4341" t="str">
            <v>Professional Services</v>
          </cell>
          <cell r="I4341" t="str">
            <v>MUNICH - HOME</v>
          </cell>
          <cell r="J4341" t="str">
            <v>Germany</v>
          </cell>
          <cell r="K4341">
            <v>43252</v>
          </cell>
          <cell r="L4341" t="str">
            <v>EMEA</v>
          </cell>
          <cell r="M4341" t="str">
            <v>T41P</v>
          </cell>
          <cell r="N4341" t="str">
            <v>T</v>
          </cell>
          <cell r="O4341" t="str">
            <v>4</v>
          </cell>
          <cell r="P4341" t="str">
            <v>Regular</v>
          </cell>
          <cell r="S4341">
            <v>1</v>
          </cell>
          <cell r="U4341" t="str">
            <v>EUR</v>
          </cell>
          <cell r="V4341" t="str">
            <v>Professional Services</v>
          </cell>
          <cell r="W4341" t="str">
            <v>Sharon Schusheim</v>
          </cell>
          <cell r="Y4341" t="str">
            <v>Eligible</v>
          </cell>
          <cell r="Z4341">
            <v>92500</v>
          </cell>
          <cell r="AA4341">
            <v>112456.4670271986</v>
          </cell>
          <cell r="AB4341">
            <v>92500</v>
          </cell>
          <cell r="AC4341">
            <v>112456.4670271986</v>
          </cell>
          <cell r="AD4341">
            <v>3</v>
          </cell>
          <cell r="AE4341" t="str">
            <v>T41</v>
          </cell>
          <cell r="AF4341">
            <v>80000</v>
          </cell>
          <cell r="AG4341">
            <v>110000</v>
          </cell>
          <cell r="AH4341">
            <v>0.41</v>
          </cell>
          <cell r="AI4341">
            <v>2</v>
          </cell>
          <cell r="AJ4341">
            <v>0</v>
          </cell>
          <cell r="AK4341">
            <v>95275</v>
          </cell>
          <cell r="AL4341">
            <v>3.0000000000000027E-2</v>
          </cell>
          <cell r="AM4341">
            <v>115830.16103801456</v>
          </cell>
          <cell r="AN4341">
            <v>3373.6940108159615</v>
          </cell>
          <cell r="AO4341">
            <v>-0.13386363636363641</v>
          </cell>
          <cell r="AQ4341">
            <v>58500</v>
          </cell>
          <cell r="AR4341">
            <v>390000</v>
          </cell>
          <cell r="AS4341">
            <v>0.1</v>
          </cell>
          <cell r="AT4341">
            <v>1</v>
          </cell>
          <cell r="AU4341">
            <v>0</v>
          </cell>
          <cell r="AV4341">
            <v>95275</v>
          </cell>
          <cell r="AW4341">
            <v>115830.16103801456</v>
          </cell>
          <cell r="AX4341">
            <v>3.0000000000000027E-2</v>
          </cell>
          <cell r="AY4341">
            <v>3373.6940108159615</v>
          </cell>
          <cell r="AZ4341" t="str">
            <v>Target Bonus</v>
          </cell>
          <cell r="BA4341" t="str">
            <v>Target BonusEligible</v>
          </cell>
          <cell r="BB4341" t="str">
            <v>Target BonusGermany</v>
          </cell>
          <cell r="BC4341" t="str">
            <v>Target BonusGermany Employee</v>
          </cell>
          <cell r="BE4341" t="str">
            <v>Employee</v>
          </cell>
          <cell r="BF4341">
            <v>7708.333333333333</v>
          </cell>
          <cell r="BG4341">
            <v>7000</v>
          </cell>
          <cell r="BH4341">
            <v>3</v>
          </cell>
          <cell r="BJ4341">
            <v>7500</v>
          </cell>
          <cell r="BK4341">
            <v>7500</v>
          </cell>
          <cell r="BL4341">
            <v>7500</v>
          </cell>
        </row>
        <row r="4342">
          <cell r="B4342">
            <v>11829</v>
          </cell>
          <cell r="C4342">
            <v>4571</v>
          </cell>
          <cell r="D4342">
            <v>28618</v>
          </cell>
          <cell r="E4342" t="str">
            <v>Kingsley Chinegwu</v>
          </cell>
          <cell r="F4342" t="str">
            <v>Professional Services Consultant</v>
          </cell>
          <cell r="G4342" t="str">
            <v>Employee</v>
          </cell>
          <cell r="H4342" t="str">
            <v>Professional Services</v>
          </cell>
          <cell r="I4342" t="str">
            <v>NIGERIA - HOME</v>
          </cell>
          <cell r="J4342" t="str">
            <v>Nigeria</v>
          </cell>
          <cell r="K4342">
            <v>41662</v>
          </cell>
          <cell r="L4342" t="str">
            <v>EMEA</v>
          </cell>
          <cell r="M4342" t="str">
            <v>T41P</v>
          </cell>
          <cell r="N4342" t="str">
            <v>T</v>
          </cell>
          <cell r="O4342" t="str">
            <v>4</v>
          </cell>
          <cell r="P4342" t="str">
            <v>Regular</v>
          </cell>
          <cell r="S4342">
            <v>1</v>
          </cell>
          <cell r="U4342" t="str">
            <v>NGN</v>
          </cell>
          <cell r="V4342" t="str">
            <v>Professional Services</v>
          </cell>
          <cell r="W4342" t="str">
            <v>Sharon Schusheim</v>
          </cell>
          <cell r="Y4342" t="str">
            <v>Eligible</v>
          </cell>
          <cell r="Z4342">
            <v>15000000</v>
          </cell>
          <cell r="AA4342">
            <v>39290.486706804746</v>
          </cell>
          <cell r="AB4342">
            <v>15000000</v>
          </cell>
          <cell r="AC4342">
            <v>39290.486706804746</v>
          </cell>
          <cell r="AD4342">
            <v>3</v>
          </cell>
          <cell r="AE4342" t="str">
            <v>T41</v>
          </cell>
          <cell r="AF4342">
            <v>13000000</v>
          </cell>
          <cell r="AG4342">
            <v>20000000</v>
          </cell>
          <cell r="AH4342">
            <v>0.28000000000000003</v>
          </cell>
          <cell r="AI4342">
            <v>2</v>
          </cell>
          <cell r="AJ4342">
            <v>0</v>
          </cell>
          <cell r="AK4342">
            <v>15450000</v>
          </cell>
          <cell r="AL4342">
            <v>3.0000000000000027E-2</v>
          </cell>
          <cell r="AM4342">
            <v>40469.201308008887</v>
          </cell>
          <cell r="AN4342">
            <v>1178.7146012041412</v>
          </cell>
          <cell r="AO4342">
            <v>-0.22750000000000004</v>
          </cell>
          <cell r="AQ4342">
            <v>14250000</v>
          </cell>
          <cell r="AR4342">
            <v>50000000</v>
          </cell>
          <cell r="AS4342">
            <v>0.02</v>
          </cell>
          <cell r="AT4342">
            <v>1</v>
          </cell>
          <cell r="AU4342">
            <v>0</v>
          </cell>
          <cell r="AV4342">
            <v>15450000</v>
          </cell>
          <cell r="AW4342">
            <v>40469.201308008887</v>
          </cell>
          <cell r="AX4342">
            <v>3.0000000000000027E-2</v>
          </cell>
          <cell r="AY4342">
            <v>1178.7146012041412</v>
          </cell>
          <cell r="AZ4342" t="str">
            <v>Target Bonus</v>
          </cell>
          <cell r="BA4342" t="str">
            <v>Target BonusEligible</v>
          </cell>
          <cell r="BB4342" t="str">
            <v>Target BonusNigeria</v>
          </cell>
          <cell r="BC4342" t="str">
            <v>Target BonusNigeria Employee</v>
          </cell>
          <cell r="BE4342" t="str">
            <v>Employee</v>
          </cell>
          <cell r="BF4342">
            <v>1250000</v>
          </cell>
          <cell r="BG4342">
            <v>1780000</v>
          </cell>
          <cell r="BH4342">
            <v>5</v>
          </cell>
          <cell r="BJ4342">
            <v>2000000</v>
          </cell>
          <cell r="BK4342">
            <v>2000000</v>
          </cell>
          <cell r="BL4342">
            <v>2000000</v>
          </cell>
        </row>
        <row r="4343">
          <cell r="B4343">
            <v>21717</v>
          </cell>
          <cell r="C4343">
            <v>16804</v>
          </cell>
          <cell r="D4343">
            <v>248682</v>
          </cell>
          <cell r="E4343" t="str">
            <v>Manisha Singh</v>
          </cell>
          <cell r="F4343" t="str">
            <v>Professional Services Consultant</v>
          </cell>
          <cell r="G4343" t="str">
            <v>Employee</v>
          </cell>
          <cell r="H4343" t="str">
            <v>Professional Services</v>
          </cell>
          <cell r="I4343" t="str">
            <v>BANGALORE</v>
          </cell>
          <cell r="J4343" t="str">
            <v>India</v>
          </cell>
          <cell r="K4343">
            <v>44175</v>
          </cell>
          <cell r="L4343" t="str">
            <v>APAC</v>
          </cell>
          <cell r="M4343" t="str">
            <v>T51P</v>
          </cell>
          <cell r="N4343" t="str">
            <v>T</v>
          </cell>
          <cell r="O4343" t="str">
            <v>5</v>
          </cell>
          <cell r="P4343" t="str">
            <v>Regular</v>
          </cell>
          <cell r="S4343">
            <v>1</v>
          </cell>
          <cell r="U4343" t="str">
            <v>INR</v>
          </cell>
          <cell r="V4343" t="str">
            <v>Professional Services</v>
          </cell>
          <cell r="W4343" t="str">
            <v>Sharon Schusheim</v>
          </cell>
          <cell r="Y4343" t="str">
            <v>Not Eligible - NH</v>
          </cell>
          <cell r="AA4343">
            <v>0</v>
          </cell>
          <cell r="AB4343">
            <v>1200000</v>
          </cell>
          <cell r="AC4343">
            <v>16480.446496389912</v>
          </cell>
          <cell r="AW4343">
            <v>16480.446496389912</v>
          </cell>
        </row>
        <row r="4344">
          <cell r="B4344">
            <v>12669</v>
          </cell>
          <cell r="C4344">
            <v>7690</v>
          </cell>
          <cell r="D4344">
            <v>49040</v>
          </cell>
          <cell r="E4344" t="str">
            <v>Marco Koch</v>
          </cell>
          <cell r="F4344" t="str">
            <v>Professional Services Consultant</v>
          </cell>
          <cell r="G4344" t="str">
            <v>Employee</v>
          </cell>
          <cell r="H4344" t="str">
            <v>Professional Services</v>
          </cell>
          <cell r="I4344" t="str">
            <v>MUNICH - HOME</v>
          </cell>
          <cell r="J4344" t="str">
            <v>Germany</v>
          </cell>
          <cell r="K4344">
            <v>42005</v>
          </cell>
          <cell r="L4344" t="str">
            <v>EMEA</v>
          </cell>
          <cell r="M4344" t="str">
            <v>T41P</v>
          </cell>
          <cell r="N4344" t="str">
            <v>T</v>
          </cell>
          <cell r="O4344" t="str">
            <v>4</v>
          </cell>
          <cell r="P4344" t="str">
            <v>Regular</v>
          </cell>
          <cell r="S4344">
            <v>1</v>
          </cell>
          <cell r="U4344" t="str">
            <v>EUR</v>
          </cell>
          <cell r="V4344" t="str">
            <v>Professional Services</v>
          </cell>
          <cell r="W4344" t="str">
            <v>Sharon Schusheim</v>
          </cell>
          <cell r="Y4344" t="str">
            <v>Eligible</v>
          </cell>
          <cell r="Z4344">
            <v>101000</v>
          </cell>
          <cell r="AA4344">
            <v>122790.30453780605</v>
          </cell>
          <cell r="AB4344">
            <v>101000</v>
          </cell>
          <cell r="AC4344">
            <v>122790.30453780605</v>
          </cell>
          <cell r="AD4344">
            <v>3</v>
          </cell>
          <cell r="AE4344" t="str">
            <v>T41</v>
          </cell>
          <cell r="AF4344">
            <v>80000</v>
          </cell>
          <cell r="AG4344">
            <v>110000</v>
          </cell>
          <cell r="AH4344">
            <v>0.7</v>
          </cell>
          <cell r="AI4344">
            <v>4</v>
          </cell>
          <cell r="AJ4344">
            <v>0</v>
          </cell>
          <cell r="AK4344">
            <v>102514.99999999999</v>
          </cell>
          <cell r="AL4344">
            <v>1.4999999999999902E-2</v>
          </cell>
          <cell r="AM4344">
            <v>124632.15910587311</v>
          </cell>
          <cell r="AN4344">
            <v>1841.854568067065</v>
          </cell>
          <cell r="AO4344">
            <v>-6.8045454545454631E-2</v>
          </cell>
          <cell r="AQ4344">
            <v>58500</v>
          </cell>
          <cell r="AR4344">
            <v>390000</v>
          </cell>
          <cell r="AS4344">
            <v>0.12</v>
          </cell>
          <cell r="AT4344">
            <v>1</v>
          </cell>
          <cell r="AU4344">
            <v>0</v>
          </cell>
          <cell r="AV4344">
            <v>102514.99999999999</v>
          </cell>
          <cell r="AW4344">
            <v>124632.15910587311</v>
          </cell>
          <cell r="AX4344">
            <v>1.4999999999999902E-2</v>
          </cell>
          <cell r="AY4344">
            <v>1841.854568067065</v>
          </cell>
          <cell r="AZ4344" t="str">
            <v>Target Bonus</v>
          </cell>
          <cell r="BA4344" t="str">
            <v>Target BonusEligible</v>
          </cell>
          <cell r="BB4344" t="str">
            <v>Target BonusGermany</v>
          </cell>
          <cell r="BC4344" t="str">
            <v>Target BonusGermany Employee</v>
          </cell>
          <cell r="BE4344" t="str">
            <v>Employee</v>
          </cell>
          <cell r="BF4344">
            <v>8416.6666666666661</v>
          </cell>
          <cell r="BG4344">
            <v>13500</v>
          </cell>
          <cell r="BH4344">
            <v>4</v>
          </cell>
          <cell r="BJ4344">
            <v>12500</v>
          </cell>
          <cell r="BK4344">
            <v>12500</v>
          </cell>
          <cell r="BL4344">
            <v>12500</v>
          </cell>
        </row>
        <row r="4345">
          <cell r="B4345">
            <v>21541</v>
          </cell>
          <cell r="C4345">
            <v>16628</v>
          </cell>
          <cell r="D4345">
            <v>108878</v>
          </cell>
          <cell r="E4345" t="str">
            <v>Neba Divine</v>
          </cell>
          <cell r="F4345" t="str">
            <v>Professional Services Consultant</v>
          </cell>
          <cell r="G4345" t="str">
            <v>Contractor</v>
          </cell>
          <cell r="H4345" t="str">
            <v>Professional Services</v>
          </cell>
          <cell r="I4345" t="str">
            <v>CAMEROON - HOME</v>
          </cell>
          <cell r="J4345" t="str">
            <v>Cameroon</v>
          </cell>
          <cell r="K4345">
            <v>44081</v>
          </cell>
          <cell r="L4345" t="str">
            <v>EMEA</v>
          </cell>
          <cell r="M4345" t="str">
            <v>T51P</v>
          </cell>
          <cell r="N4345" t="str">
            <v>T</v>
          </cell>
          <cell r="O4345" t="str">
            <v>5</v>
          </cell>
          <cell r="P4345" t="str">
            <v>Regular</v>
          </cell>
          <cell r="S4345">
            <v>1</v>
          </cell>
          <cell r="U4345" t="str">
            <v>XAF</v>
          </cell>
          <cell r="V4345" t="str">
            <v>Professional Services</v>
          </cell>
          <cell r="W4345" t="str">
            <v>Sharon Schusheim</v>
          </cell>
          <cell r="Y4345" t="str">
            <v>Eligible</v>
          </cell>
          <cell r="Z4345">
            <v>20000000</v>
          </cell>
          <cell r="AA4345">
            <v>37067.844067326063</v>
          </cell>
          <cell r="AB4345">
            <v>20000000</v>
          </cell>
          <cell r="AC4345">
            <v>37067.844067326063</v>
          </cell>
          <cell r="AD4345">
            <v>2</v>
          </cell>
          <cell r="AE4345" t="str">
            <v>T51</v>
          </cell>
          <cell r="AF4345">
            <v>18000000</v>
          </cell>
          <cell r="AG4345">
            <v>26500000</v>
          </cell>
          <cell r="AH4345">
            <v>0.23</v>
          </cell>
          <cell r="AI4345">
            <v>2</v>
          </cell>
          <cell r="AJ4345">
            <v>0</v>
          </cell>
          <cell r="AK4345">
            <v>20000000</v>
          </cell>
          <cell r="AL4345">
            <v>0</v>
          </cell>
          <cell r="AM4345">
            <v>37067.844067326063</v>
          </cell>
          <cell r="AN4345">
            <v>0</v>
          </cell>
          <cell r="AO4345">
            <v>-0.24528301886792447</v>
          </cell>
          <cell r="AP4345" t="str">
            <v>Rated 2 - no recommendation</v>
          </cell>
          <cell r="AQ4345">
            <v>20000000</v>
          </cell>
          <cell r="AR4345">
            <v>26500000</v>
          </cell>
          <cell r="AS4345">
            <v>0</v>
          </cell>
          <cell r="AT4345">
            <v>1</v>
          </cell>
          <cell r="AU4345">
            <v>0</v>
          </cell>
          <cell r="AV4345">
            <v>20000000</v>
          </cell>
          <cell r="AW4345">
            <v>37067.844067326063</v>
          </cell>
          <cell r="AX4345">
            <v>0</v>
          </cell>
          <cell r="AY4345">
            <v>0</v>
          </cell>
          <cell r="AZ4345" t="str">
            <v>Target Bonus</v>
          </cell>
          <cell r="BA4345" t="str">
            <v>Target BonusEligible</v>
          </cell>
          <cell r="BB4345" t="str">
            <v>Target BonusCameroon</v>
          </cell>
          <cell r="BC4345" t="str">
            <v>Target BonusCameroon Contractor</v>
          </cell>
          <cell r="BE4345" t="str">
            <v>Contractor</v>
          </cell>
          <cell r="BF4345">
            <v>1666666.6666666667</v>
          </cell>
          <cell r="BJ4345">
            <v>2000000</v>
          </cell>
          <cell r="BK4345">
            <v>2000000</v>
          </cell>
          <cell r="BL4345">
            <v>800000</v>
          </cell>
        </row>
        <row r="4346">
          <cell r="B4346">
            <v>20821</v>
          </cell>
          <cell r="C4346">
            <v>15908</v>
          </cell>
          <cell r="D4346">
            <v>211443</v>
          </cell>
          <cell r="E4346" t="str">
            <v>Nick Tan</v>
          </cell>
          <cell r="F4346" t="str">
            <v>Professional Services Consultant</v>
          </cell>
          <cell r="G4346" t="str">
            <v>Employee</v>
          </cell>
          <cell r="H4346" t="str">
            <v>Professional Services</v>
          </cell>
          <cell r="I4346" t="str">
            <v>SINGAPORE</v>
          </cell>
          <cell r="J4346" t="str">
            <v>Singapore</v>
          </cell>
          <cell r="K4346">
            <v>43843</v>
          </cell>
          <cell r="L4346" t="str">
            <v>APAC</v>
          </cell>
          <cell r="M4346" t="str">
            <v>T51P</v>
          </cell>
          <cell r="N4346" t="str">
            <v>T</v>
          </cell>
          <cell r="O4346" t="str">
            <v>5</v>
          </cell>
          <cell r="P4346" t="str">
            <v>Regular</v>
          </cell>
          <cell r="S4346">
            <v>1</v>
          </cell>
          <cell r="U4346" t="str">
            <v>SGD</v>
          </cell>
          <cell r="V4346" t="str">
            <v>Professional Services</v>
          </cell>
          <cell r="W4346" t="str">
            <v>Sharon Schusheim</v>
          </cell>
          <cell r="Y4346" t="str">
            <v>Eligible</v>
          </cell>
          <cell r="Z4346">
            <v>85000</v>
          </cell>
          <cell r="AA4346">
            <v>64145.237626507464</v>
          </cell>
          <cell r="AB4346">
            <v>85000</v>
          </cell>
          <cell r="AC4346">
            <v>64145.237626507464</v>
          </cell>
          <cell r="AD4346">
            <v>3</v>
          </cell>
          <cell r="AE4346" t="str">
            <v>T51</v>
          </cell>
          <cell r="AF4346">
            <v>85000</v>
          </cell>
          <cell r="AG4346">
            <v>120000</v>
          </cell>
          <cell r="AH4346">
            <v>0</v>
          </cell>
          <cell r="AI4346">
            <v>1</v>
          </cell>
          <cell r="AJ4346">
            <v>0</v>
          </cell>
          <cell r="AK4346">
            <v>88400</v>
          </cell>
          <cell r="AL4346">
            <v>4.0000000000000036E-2</v>
          </cell>
          <cell r="AM4346">
            <v>66711.047131567757</v>
          </cell>
          <cell r="AN4346">
            <v>2565.8095050602933</v>
          </cell>
          <cell r="AO4346">
            <v>-0.26333333333333331</v>
          </cell>
          <cell r="AQ4346">
            <v>48000</v>
          </cell>
          <cell r="AR4346">
            <v>600000</v>
          </cell>
          <cell r="AS4346">
            <v>0.06</v>
          </cell>
          <cell r="AT4346">
            <v>1</v>
          </cell>
          <cell r="AU4346">
            <v>0</v>
          </cell>
          <cell r="AV4346">
            <v>88400</v>
          </cell>
          <cell r="AW4346">
            <v>66711.047131567757</v>
          </cell>
          <cell r="AX4346">
            <v>4.0000000000000036E-2</v>
          </cell>
          <cell r="AY4346">
            <v>2565.8095050602933</v>
          </cell>
          <cell r="AZ4346" t="str">
            <v>Target Bonus</v>
          </cell>
          <cell r="BA4346" t="str">
            <v>Target BonusEligible</v>
          </cell>
          <cell r="BB4346" t="str">
            <v>Target BonusSingapore</v>
          </cell>
          <cell r="BC4346" t="str">
            <v>Target BonusSingapore Employee</v>
          </cell>
          <cell r="BE4346" t="str">
            <v>Employee</v>
          </cell>
          <cell r="BF4346">
            <v>7083.333333333333</v>
          </cell>
          <cell r="BJ4346">
            <v>10000</v>
          </cell>
          <cell r="BK4346">
            <v>10000</v>
          </cell>
          <cell r="BL4346">
            <v>10000</v>
          </cell>
        </row>
        <row r="4347">
          <cell r="B4347">
            <v>14689</v>
          </cell>
          <cell r="C4347">
            <v>9639</v>
          </cell>
          <cell r="D4347">
            <v>86204</v>
          </cell>
          <cell r="E4347" t="str">
            <v>Preecha Sitthiburana</v>
          </cell>
          <cell r="F4347" t="str">
            <v>Professional Services Consultant</v>
          </cell>
          <cell r="G4347" t="str">
            <v>Employee</v>
          </cell>
          <cell r="H4347" t="str">
            <v>Professional Services</v>
          </cell>
          <cell r="I4347" t="str">
            <v>SYDNEY</v>
          </cell>
          <cell r="J4347" t="str">
            <v>Australia</v>
          </cell>
          <cell r="K4347">
            <v>42396</v>
          </cell>
          <cell r="L4347" t="str">
            <v>APAC</v>
          </cell>
          <cell r="M4347" t="str">
            <v>T41P</v>
          </cell>
          <cell r="N4347" t="str">
            <v>T</v>
          </cell>
          <cell r="O4347" t="str">
            <v>4</v>
          </cell>
          <cell r="P4347" t="str">
            <v>Regular</v>
          </cell>
          <cell r="S4347">
            <v>1</v>
          </cell>
          <cell r="U4347" t="str">
            <v>AUD</v>
          </cell>
          <cell r="V4347" t="str">
            <v>Professional Services</v>
          </cell>
          <cell r="W4347" t="str">
            <v>Sharon Schusheim</v>
          </cell>
          <cell r="Y4347" t="str">
            <v>Eligible</v>
          </cell>
          <cell r="Z4347">
            <v>166000</v>
          </cell>
          <cell r="AA4347">
            <v>128455.78779943864</v>
          </cell>
          <cell r="AB4347">
            <v>166000</v>
          </cell>
          <cell r="AC4347">
            <v>128455.78779943864</v>
          </cell>
          <cell r="AD4347">
            <v>3</v>
          </cell>
          <cell r="AE4347" t="str">
            <v>T41</v>
          </cell>
          <cell r="AF4347">
            <v>130000</v>
          </cell>
          <cell r="AG4347">
            <v>185000</v>
          </cell>
          <cell r="AH4347">
            <v>0.65</v>
          </cell>
          <cell r="AI4347">
            <v>3</v>
          </cell>
          <cell r="AJ4347">
            <v>0</v>
          </cell>
          <cell r="AK4347">
            <v>169320</v>
          </cell>
          <cell r="AL4347">
            <v>2.0000000000000018E-2</v>
          </cell>
          <cell r="AM4347">
            <v>131024.90355542742</v>
          </cell>
          <cell r="AN4347">
            <v>2569.1157559887797</v>
          </cell>
          <cell r="AO4347">
            <v>-8.4756756756756757E-2</v>
          </cell>
          <cell r="AQ4347">
            <v>80000</v>
          </cell>
          <cell r="AR4347">
            <v>490000</v>
          </cell>
          <cell r="AS4347">
            <v>0.2</v>
          </cell>
          <cell r="AT4347">
            <v>1</v>
          </cell>
          <cell r="AU4347">
            <v>0</v>
          </cell>
          <cell r="AV4347">
            <v>169320</v>
          </cell>
          <cell r="AW4347">
            <v>131024.90355542742</v>
          </cell>
          <cell r="AX4347">
            <v>2.0000000000000018E-2</v>
          </cell>
          <cell r="AY4347">
            <v>2569.1157559887797</v>
          </cell>
          <cell r="AZ4347" t="str">
            <v>Target Bonus</v>
          </cell>
          <cell r="BA4347" t="str">
            <v>Target BonusEligible</v>
          </cell>
          <cell r="BB4347" t="str">
            <v>Target BonusAustralia</v>
          </cell>
          <cell r="BC4347" t="str">
            <v>Target BonusAustralia Employee</v>
          </cell>
          <cell r="BE4347" t="str">
            <v>Employee</v>
          </cell>
          <cell r="BF4347">
            <v>13833.333333333334</v>
          </cell>
          <cell r="BG4347">
            <v>14000</v>
          </cell>
          <cell r="BH4347">
            <v>4</v>
          </cell>
          <cell r="BJ4347">
            <v>13000</v>
          </cell>
          <cell r="BK4347">
            <v>13000</v>
          </cell>
          <cell r="BL4347">
            <v>13000</v>
          </cell>
        </row>
        <row r="4348">
          <cell r="B4348">
            <v>12220</v>
          </cell>
          <cell r="C4348">
            <v>4946</v>
          </cell>
          <cell r="D4348">
            <v>230722</v>
          </cell>
          <cell r="E4348" t="str">
            <v>Rahul Agarwal</v>
          </cell>
          <cell r="F4348" t="str">
            <v>Professional Services Consultant</v>
          </cell>
          <cell r="G4348" t="str">
            <v>Employee</v>
          </cell>
          <cell r="H4348" t="str">
            <v>Professional Services</v>
          </cell>
          <cell r="I4348" t="str">
            <v>SYDNEY</v>
          </cell>
          <cell r="J4348" t="str">
            <v>Australia</v>
          </cell>
          <cell r="K4348">
            <v>41792</v>
          </cell>
          <cell r="L4348" t="str">
            <v>APAC</v>
          </cell>
          <cell r="M4348" t="str">
            <v>T41P</v>
          </cell>
          <cell r="N4348" t="str">
            <v>T</v>
          </cell>
          <cell r="O4348" t="str">
            <v>4</v>
          </cell>
          <cell r="P4348" t="str">
            <v>Regular</v>
          </cell>
          <cell r="S4348">
            <v>1</v>
          </cell>
          <cell r="U4348" t="str">
            <v>AUD</v>
          </cell>
          <cell r="V4348" t="str">
            <v>Professional Services</v>
          </cell>
          <cell r="W4348" t="str">
            <v>Sharon Schusheim</v>
          </cell>
          <cell r="Y4348" t="str">
            <v>Eligible</v>
          </cell>
          <cell r="Z4348">
            <v>155200</v>
          </cell>
          <cell r="AA4348">
            <v>120098.42329200527</v>
          </cell>
          <cell r="AB4348">
            <v>155200</v>
          </cell>
          <cell r="AC4348">
            <v>120098.42329200527</v>
          </cell>
          <cell r="AD4348">
            <v>3</v>
          </cell>
          <cell r="AE4348" t="str">
            <v>T41</v>
          </cell>
          <cell r="AF4348">
            <v>130000</v>
          </cell>
          <cell r="AG4348">
            <v>185000</v>
          </cell>
          <cell r="AH4348">
            <v>0.45</v>
          </cell>
          <cell r="AI4348">
            <v>3</v>
          </cell>
          <cell r="AJ4348">
            <v>0</v>
          </cell>
          <cell r="AK4348">
            <v>158304</v>
          </cell>
          <cell r="AL4348">
            <v>2.0000000000000018E-2</v>
          </cell>
          <cell r="AM4348">
            <v>122500.39175784538</v>
          </cell>
          <cell r="AN4348">
            <v>2401.9684658401093</v>
          </cell>
          <cell r="AO4348">
            <v>-0.14430270270270273</v>
          </cell>
          <cell r="AQ4348">
            <v>80000</v>
          </cell>
          <cell r="AR4348">
            <v>490000</v>
          </cell>
          <cell r="AS4348">
            <v>0.18</v>
          </cell>
          <cell r="AT4348">
            <v>1</v>
          </cell>
          <cell r="AU4348">
            <v>0</v>
          </cell>
          <cell r="AV4348">
            <v>158304</v>
          </cell>
          <cell r="AW4348">
            <v>122500.39175784538</v>
          </cell>
          <cell r="AX4348">
            <v>2.0000000000000018E-2</v>
          </cell>
          <cell r="AY4348">
            <v>2401.9684658401093</v>
          </cell>
          <cell r="AZ4348" t="str">
            <v>Target Bonus</v>
          </cell>
          <cell r="BA4348" t="str">
            <v>Target BonusEligible</v>
          </cell>
          <cell r="BB4348" t="str">
            <v>Target BonusAustralia</v>
          </cell>
          <cell r="BC4348" t="str">
            <v>Target BonusAustralia Employee</v>
          </cell>
          <cell r="BE4348" t="str">
            <v>Employee</v>
          </cell>
          <cell r="BF4348">
            <v>12933.333333333334</v>
          </cell>
          <cell r="BG4348">
            <v>17000</v>
          </cell>
          <cell r="BH4348">
            <v>3</v>
          </cell>
          <cell r="BJ4348">
            <v>16700</v>
          </cell>
          <cell r="BK4348">
            <v>16700</v>
          </cell>
          <cell r="BL4348">
            <v>16700</v>
          </cell>
        </row>
        <row r="4349">
          <cell r="B4349">
            <v>10102</v>
          </cell>
          <cell r="C4349">
            <v>65087</v>
          </cell>
          <cell r="D4349">
            <v>51510</v>
          </cell>
          <cell r="E4349" t="str">
            <v>Raj Kumar</v>
          </cell>
          <cell r="F4349" t="str">
            <v>Professional Services Consultant</v>
          </cell>
          <cell r="G4349" t="str">
            <v>Employee</v>
          </cell>
          <cell r="H4349" t="str">
            <v>Professional Services</v>
          </cell>
          <cell r="I4349" t="str">
            <v>MELBOURNE</v>
          </cell>
          <cell r="J4349" t="str">
            <v>Australia</v>
          </cell>
          <cell r="K4349">
            <v>42767</v>
          </cell>
          <cell r="L4349" t="str">
            <v>APAC</v>
          </cell>
          <cell r="M4349" t="str">
            <v>T41P</v>
          </cell>
          <cell r="N4349" t="str">
            <v>T</v>
          </cell>
          <cell r="O4349" t="str">
            <v>4</v>
          </cell>
          <cell r="P4349" t="str">
            <v>Regular</v>
          </cell>
          <cell r="S4349">
            <v>1</v>
          </cell>
          <cell r="U4349" t="str">
            <v>AUD</v>
          </cell>
          <cell r="V4349" t="str">
            <v>Professional Services</v>
          </cell>
          <cell r="W4349" t="str">
            <v>Sharon Schusheim</v>
          </cell>
          <cell r="Y4349" t="str">
            <v>Eligible</v>
          </cell>
          <cell r="Z4349">
            <v>158100</v>
          </cell>
          <cell r="AA4349">
            <v>122342.53042826054</v>
          </cell>
          <cell r="AB4349">
            <v>158100</v>
          </cell>
          <cell r="AC4349">
            <v>122342.53042826054</v>
          </cell>
          <cell r="AD4349">
            <v>3</v>
          </cell>
          <cell r="AE4349" t="str">
            <v>T41</v>
          </cell>
          <cell r="AF4349">
            <v>130000</v>
          </cell>
          <cell r="AG4349">
            <v>185000</v>
          </cell>
          <cell r="AH4349">
            <v>0.51</v>
          </cell>
          <cell r="AI4349">
            <v>3</v>
          </cell>
          <cell r="AJ4349">
            <v>0</v>
          </cell>
          <cell r="AK4349">
            <v>161262</v>
          </cell>
          <cell r="AL4349">
            <v>2.0000000000000018E-2</v>
          </cell>
          <cell r="AM4349">
            <v>124789.38103682574</v>
          </cell>
          <cell r="AN4349">
            <v>2446.8506085652043</v>
          </cell>
          <cell r="AO4349">
            <v>-0.1283135135135135</v>
          </cell>
          <cell r="AQ4349">
            <v>80000</v>
          </cell>
          <cell r="AR4349">
            <v>490000</v>
          </cell>
          <cell r="AS4349">
            <v>0.19</v>
          </cell>
          <cell r="AT4349">
            <v>1</v>
          </cell>
          <cell r="AU4349">
            <v>0</v>
          </cell>
          <cell r="AV4349">
            <v>161262</v>
          </cell>
          <cell r="AW4349">
            <v>124789.38103682574</v>
          </cell>
          <cell r="AX4349">
            <v>2.0000000000000018E-2</v>
          </cell>
          <cell r="AY4349">
            <v>2446.8506085652043</v>
          </cell>
          <cell r="AZ4349" t="str">
            <v>Target Bonus</v>
          </cell>
          <cell r="BA4349" t="str">
            <v>Target BonusEligible</v>
          </cell>
          <cell r="BB4349" t="str">
            <v>Target BonusAustralia</v>
          </cell>
          <cell r="BC4349" t="str">
            <v>Target BonusAustralia Employee</v>
          </cell>
          <cell r="BE4349" t="str">
            <v>Employee</v>
          </cell>
          <cell r="BF4349">
            <v>13175</v>
          </cell>
          <cell r="BG4349">
            <v>12500</v>
          </cell>
          <cell r="BH4349">
            <v>3</v>
          </cell>
          <cell r="BJ4349">
            <v>12500</v>
          </cell>
          <cell r="BK4349">
            <v>12500</v>
          </cell>
          <cell r="BL4349">
            <v>12500</v>
          </cell>
        </row>
        <row r="4350">
          <cell r="B4350">
            <v>4652</v>
          </cell>
          <cell r="C4350">
            <v>52029</v>
          </cell>
          <cell r="E4350" t="str">
            <v>Richard Robinson</v>
          </cell>
          <cell r="F4350" t="str">
            <v>Professional Services Consultant</v>
          </cell>
          <cell r="G4350" t="str">
            <v>Employee</v>
          </cell>
          <cell r="H4350" t="str">
            <v>Professional Services</v>
          </cell>
          <cell r="I4350" t="str">
            <v>FRANKFURT - HOME</v>
          </cell>
          <cell r="J4350" t="str">
            <v>Germany</v>
          </cell>
          <cell r="K4350">
            <v>38062</v>
          </cell>
          <cell r="L4350" t="str">
            <v>EMEA</v>
          </cell>
          <cell r="M4350" t="str">
            <v>T41P</v>
          </cell>
          <cell r="N4350" t="str">
            <v>T</v>
          </cell>
          <cell r="O4350" t="str">
            <v>4</v>
          </cell>
          <cell r="P4350" t="str">
            <v>Regular</v>
          </cell>
          <cell r="S4350">
            <v>1</v>
          </cell>
          <cell r="U4350" t="str">
            <v>EUR</v>
          </cell>
          <cell r="V4350" t="str">
            <v>Professional Services</v>
          </cell>
          <cell r="W4350" t="str">
            <v>Sharon Schusheim</v>
          </cell>
          <cell r="Y4350" t="str">
            <v>Eligible</v>
          </cell>
          <cell r="Z4350">
            <v>100800</v>
          </cell>
          <cell r="AA4350">
            <v>122547.1554199094</v>
          </cell>
          <cell r="AB4350">
            <v>100800</v>
          </cell>
          <cell r="AC4350">
            <v>122547.1554199094</v>
          </cell>
          <cell r="AD4350">
            <v>3</v>
          </cell>
          <cell r="AE4350" t="str">
            <v>T41</v>
          </cell>
          <cell r="AF4350">
            <v>80000</v>
          </cell>
          <cell r="AG4350">
            <v>110000</v>
          </cell>
          <cell r="AH4350">
            <v>0.69</v>
          </cell>
          <cell r="AI4350">
            <v>3</v>
          </cell>
          <cell r="AJ4350">
            <v>0</v>
          </cell>
          <cell r="AK4350">
            <v>102816</v>
          </cell>
          <cell r="AL4350">
            <v>2.0000000000000018E-2</v>
          </cell>
          <cell r="AM4350">
            <v>124998.09852830759</v>
          </cell>
          <cell r="AN4350">
            <v>2450.9431083981908</v>
          </cell>
          <cell r="AO4350">
            <v>-6.5309090909090872E-2</v>
          </cell>
          <cell r="AQ4350">
            <v>58500</v>
          </cell>
          <cell r="AR4350">
            <v>390000</v>
          </cell>
          <cell r="AS4350">
            <v>0.12</v>
          </cell>
          <cell r="AT4350">
            <v>1</v>
          </cell>
          <cell r="AU4350">
            <v>0</v>
          </cell>
          <cell r="AV4350">
            <v>102816</v>
          </cell>
          <cell r="AW4350">
            <v>124998.09852830759</v>
          </cell>
          <cell r="AX4350">
            <v>2.0000000000000018E-2</v>
          </cell>
          <cell r="AY4350">
            <v>2450.9431083981908</v>
          </cell>
          <cell r="AZ4350" t="str">
            <v>Target Bonus</v>
          </cell>
          <cell r="BA4350" t="str">
            <v>Target BonusEligible</v>
          </cell>
          <cell r="BB4350" t="str">
            <v>Target BonusGermany</v>
          </cell>
          <cell r="BC4350" t="str">
            <v>Target BonusGermany Employee</v>
          </cell>
          <cell r="BE4350" t="str">
            <v>Employee</v>
          </cell>
          <cell r="BF4350">
            <v>8400</v>
          </cell>
          <cell r="BG4350">
            <v>12500</v>
          </cell>
          <cell r="BH4350">
            <v>3</v>
          </cell>
          <cell r="BJ4350">
            <v>12500</v>
          </cell>
          <cell r="BK4350">
            <v>12500</v>
          </cell>
          <cell r="BL4350">
            <v>12500</v>
          </cell>
        </row>
        <row r="4351">
          <cell r="B4351">
            <v>9148</v>
          </cell>
          <cell r="C4351">
            <v>65073</v>
          </cell>
          <cell r="E4351" t="str">
            <v>Richard Woodland</v>
          </cell>
          <cell r="F4351" t="str">
            <v>Head of APAC Professional Services</v>
          </cell>
          <cell r="G4351" t="str">
            <v>Employee</v>
          </cell>
          <cell r="H4351" t="str">
            <v>Professional Services</v>
          </cell>
          <cell r="I4351" t="str">
            <v>BRISBANE</v>
          </cell>
          <cell r="J4351" t="str">
            <v>Australia</v>
          </cell>
          <cell r="K4351">
            <v>40609</v>
          </cell>
          <cell r="L4351" t="str">
            <v>APAC</v>
          </cell>
          <cell r="M4351" t="str">
            <v>T31M</v>
          </cell>
          <cell r="N4351" t="str">
            <v>T</v>
          </cell>
          <cell r="O4351" t="str">
            <v>3</v>
          </cell>
          <cell r="P4351" t="str">
            <v>Regular</v>
          </cell>
          <cell r="S4351">
            <v>1</v>
          </cell>
          <cell r="U4351" t="str">
            <v>AUD</v>
          </cell>
          <cell r="V4351" t="str">
            <v>Professional Services</v>
          </cell>
          <cell r="W4351" t="str">
            <v>Sharon Schusheim</v>
          </cell>
          <cell r="Y4351" t="str">
            <v>Eligible</v>
          </cell>
          <cell r="Z4351">
            <v>214500</v>
          </cell>
          <cell r="AA4351">
            <v>165986.54507819028</v>
          </cell>
          <cell r="AB4351">
            <v>214500</v>
          </cell>
          <cell r="AC4351">
            <v>165986.54507819028</v>
          </cell>
          <cell r="AD4351">
            <v>4</v>
          </cell>
          <cell r="AE4351" t="str">
            <v>T31</v>
          </cell>
          <cell r="AF4351">
            <v>190000</v>
          </cell>
          <cell r="AG4351">
            <v>250000</v>
          </cell>
          <cell r="AH4351">
            <v>0.4</v>
          </cell>
          <cell r="AI4351">
            <v>2</v>
          </cell>
          <cell r="AJ4351">
            <v>0</v>
          </cell>
          <cell r="AK4351">
            <v>225225</v>
          </cell>
          <cell r="AL4351">
            <v>5.0000000000000044E-2</v>
          </cell>
          <cell r="AM4351">
            <v>174285.8723320998</v>
          </cell>
          <cell r="AN4351">
            <v>8299.3272539095196</v>
          </cell>
          <cell r="AO4351">
            <v>-9.9099999999999966E-2</v>
          </cell>
          <cell r="AQ4351">
            <v>80000</v>
          </cell>
          <cell r="AR4351">
            <v>490000</v>
          </cell>
          <cell r="AS4351">
            <v>0.32</v>
          </cell>
          <cell r="AT4351">
            <v>1</v>
          </cell>
          <cell r="AU4351">
            <v>0</v>
          </cell>
          <cell r="AV4351">
            <v>225225</v>
          </cell>
          <cell r="AW4351">
            <v>174285.8723320998</v>
          </cell>
          <cell r="AX4351">
            <v>5.0000000000000044E-2</v>
          </cell>
          <cell r="AY4351">
            <v>8299.3272539095196</v>
          </cell>
          <cell r="AZ4351" t="str">
            <v>Target Bonus</v>
          </cell>
          <cell r="BA4351" t="str">
            <v>Target BonusEligible</v>
          </cell>
          <cell r="BB4351" t="str">
            <v>Target BonusAustralia</v>
          </cell>
          <cell r="BC4351" t="str">
            <v>Target BonusAustralia Employee</v>
          </cell>
          <cell r="BE4351" t="str">
            <v>Employee</v>
          </cell>
          <cell r="BF4351">
            <v>17875</v>
          </cell>
          <cell r="BG4351">
            <v>35000</v>
          </cell>
          <cell r="BH4351">
            <v>4</v>
          </cell>
          <cell r="BJ4351">
            <v>30000</v>
          </cell>
          <cell r="BK4351">
            <v>30000</v>
          </cell>
          <cell r="BL4351">
            <v>33000</v>
          </cell>
        </row>
        <row r="4352">
          <cell r="B4352">
            <v>21628</v>
          </cell>
          <cell r="C4352">
            <v>16715</v>
          </cell>
          <cell r="D4352">
            <v>223875</v>
          </cell>
          <cell r="E4352" t="str">
            <v>Romain Giraud</v>
          </cell>
          <cell r="F4352" t="str">
            <v>Project Manager</v>
          </cell>
          <cell r="G4352" t="str">
            <v>Employee</v>
          </cell>
          <cell r="H4352" t="str">
            <v>Professional Services</v>
          </cell>
          <cell r="I4352" t="str">
            <v>FRANKFURT - HOME</v>
          </cell>
          <cell r="J4352" t="str">
            <v>Germany</v>
          </cell>
          <cell r="K4352">
            <v>44166</v>
          </cell>
          <cell r="L4352" t="str">
            <v>EMEA</v>
          </cell>
          <cell r="M4352" t="str">
            <v>M42P</v>
          </cell>
          <cell r="N4352" t="str">
            <v>M</v>
          </cell>
          <cell r="O4352" t="str">
            <v>4</v>
          </cell>
          <cell r="P4352" t="str">
            <v>Regular</v>
          </cell>
          <cell r="S4352">
            <v>1</v>
          </cell>
          <cell r="U4352" t="str">
            <v>EUR</v>
          </cell>
          <cell r="V4352" t="str">
            <v>Professional Services</v>
          </cell>
          <cell r="W4352" t="str">
            <v>Sharon Schusheim</v>
          </cell>
          <cell r="Y4352" t="str">
            <v>Not Eligible - NH</v>
          </cell>
          <cell r="AA4352">
            <v>0</v>
          </cell>
          <cell r="AB4352">
            <v>95000</v>
          </cell>
          <cell r="AC4352">
            <v>115495.83100090668</v>
          </cell>
          <cell r="AW4352">
            <v>115495.83100090668</v>
          </cell>
        </row>
        <row r="4353">
          <cell r="B4353">
            <v>17817</v>
          </cell>
          <cell r="C4353">
            <v>12818</v>
          </cell>
          <cell r="D4353">
            <v>118294</v>
          </cell>
          <cell r="E4353" t="str">
            <v>Romel Canoso</v>
          </cell>
          <cell r="F4353" t="str">
            <v xml:space="preserve">Professional Services Consultant	</v>
          </cell>
          <cell r="G4353" t="str">
            <v>Employee</v>
          </cell>
          <cell r="H4353" t="str">
            <v>Professional Services</v>
          </cell>
          <cell r="I4353" t="str">
            <v>SINGAPORE</v>
          </cell>
          <cell r="J4353" t="str">
            <v>Singapore</v>
          </cell>
          <cell r="K4353">
            <v>43201</v>
          </cell>
          <cell r="L4353" t="str">
            <v>APAC</v>
          </cell>
          <cell r="M4353" t="str">
            <v>T41P</v>
          </cell>
          <cell r="N4353" t="str">
            <v>T</v>
          </cell>
          <cell r="O4353" t="str">
            <v>4</v>
          </cell>
          <cell r="P4353" t="str">
            <v>Regular</v>
          </cell>
          <cell r="S4353">
            <v>1</v>
          </cell>
          <cell r="U4353" t="str">
            <v>SGD</v>
          </cell>
          <cell r="V4353" t="str">
            <v>Professional Services</v>
          </cell>
          <cell r="W4353" t="str">
            <v>Sharon Schusheim</v>
          </cell>
          <cell r="Y4353" t="str">
            <v>Eligible</v>
          </cell>
          <cell r="Z4353">
            <v>147300</v>
          </cell>
          <cell r="AA4353">
            <v>111159.92355746528</v>
          </cell>
          <cell r="AB4353">
            <v>147300</v>
          </cell>
          <cell r="AC4353">
            <v>111159.92355746528</v>
          </cell>
          <cell r="AD4353">
            <v>3</v>
          </cell>
          <cell r="AE4353" t="str">
            <v>T41</v>
          </cell>
          <cell r="AF4353">
            <v>110000</v>
          </cell>
          <cell r="AG4353">
            <v>170000</v>
          </cell>
          <cell r="AH4353">
            <v>0.62</v>
          </cell>
          <cell r="AI4353">
            <v>3</v>
          </cell>
          <cell r="AJ4353">
            <v>0</v>
          </cell>
          <cell r="AK4353">
            <v>150246</v>
          </cell>
          <cell r="AL4353">
            <v>2.0000000000000018E-2</v>
          </cell>
          <cell r="AM4353">
            <v>113383.1220286146</v>
          </cell>
          <cell r="AN4353">
            <v>2223.1984711493133</v>
          </cell>
          <cell r="AO4353">
            <v>-0.11619999999999997</v>
          </cell>
          <cell r="AQ4353">
            <v>48000</v>
          </cell>
          <cell r="AR4353">
            <v>600000</v>
          </cell>
          <cell r="AS4353">
            <v>0.17</v>
          </cell>
          <cell r="AT4353">
            <v>1</v>
          </cell>
          <cell r="AU4353">
            <v>0</v>
          </cell>
          <cell r="AV4353">
            <v>150246</v>
          </cell>
          <cell r="AW4353">
            <v>113383.1220286146</v>
          </cell>
          <cell r="AX4353">
            <v>2.0000000000000018E-2</v>
          </cell>
          <cell r="AY4353">
            <v>2223.1984711493133</v>
          </cell>
          <cell r="AZ4353" t="str">
            <v>Target Bonus</v>
          </cell>
          <cell r="BA4353" t="str">
            <v>Target BonusEligible</v>
          </cell>
          <cell r="BB4353" t="str">
            <v>Target BonusSingapore</v>
          </cell>
          <cell r="BC4353" t="str">
            <v>Target BonusSingapore Employee</v>
          </cell>
          <cell r="BE4353" t="str">
            <v>Employee</v>
          </cell>
          <cell r="BF4353">
            <v>12275</v>
          </cell>
          <cell r="BG4353">
            <v>14500</v>
          </cell>
          <cell r="BH4353">
            <v>3</v>
          </cell>
          <cell r="BJ4353">
            <v>14900</v>
          </cell>
          <cell r="BK4353">
            <v>14900</v>
          </cell>
          <cell r="BL4353">
            <v>14900</v>
          </cell>
        </row>
        <row r="4354">
          <cell r="B4354">
            <v>10119</v>
          </cell>
          <cell r="C4354">
            <v>65088</v>
          </cell>
          <cell r="E4354" t="str">
            <v>Ross Pember</v>
          </cell>
          <cell r="F4354" t="str">
            <v>Lead Consultant</v>
          </cell>
          <cell r="G4354" t="str">
            <v>Employee</v>
          </cell>
          <cell r="H4354" t="str">
            <v>Professional Services</v>
          </cell>
          <cell r="I4354" t="str">
            <v>PERTH</v>
          </cell>
          <cell r="J4354" t="str">
            <v>Australia</v>
          </cell>
          <cell r="K4354">
            <v>41043</v>
          </cell>
          <cell r="L4354" t="str">
            <v>APAC</v>
          </cell>
          <cell r="M4354" t="str">
            <v>T41P</v>
          </cell>
          <cell r="N4354" t="str">
            <v>T</v>
          </cell>
          <cell r="O4354" t="str">
            <v>4</v>
          </cell>
          <cell r="P4354" t="str">
            <v>Regular</v>
          </cell>
          <cell r="S4354">
            <v>1</v>
          </cell>
          <cell r="U4354" t="str">
            <v>AUD</v>
          </cell>
          <cell r="V4354" t="str">
            <v>Professional Services</v>
          </cell>
          <cell r="W4354" t="str">
            <v>Sharon Schusheim</v>
          </cell>
          <cell r="Y4354" t="str">
            <v>Eligible</v>
          </cell>
          <cell r="Z4354">
            <v>178500</v>
          </cell>
          <cell r="AA4354">
            <v>138128.66338674576</v>
          </cell>
          <cell r="AB4354">
            <v>178500</v>
          </cell>
          <cell r="AC4354">
            <v>138128.66338674576</v>
          </cell>
          <cell r="AD4354">
            <v>3</v>
          </cell>
          <cell r="AE4354" t="str">
            <v>T41</v>
          </cell>
          <cell r="AF4354">
            <v>130000</v>
          </cell>
          <cell r="AG4354">
            <v>185000</v>
          </cell>
          <cell r="AH4354">
            <v>0.88</v>
          </cell>
          <cell r="AI4354">
            <v>5</v>
          </cell>
          <cell r="AJ4354">
            <v>0</v>
          </cell>
          <cell r="AK4354">
            <v>180285</v>
          </cell>
          <cell r="AL4354">
            <v>1.0000000000000009E-2</v>
          </cell>
          <cell r="AM4354">
            <v>139509.95002061321</v>
          </cell>
          <cell r="AN4354">
            <v>1381.2866338674503</v>
          </cell>
          <cell r="AO4354">
            <v>-2.5486486486486437E-2</v>
          </cell>
          <cell r="AQ4354">
            <v>80000</v>
          </cell>
          <cell r="AR4354">
            <v>490000</v>
          </cell>
          <cell r="AS4354">
            <v>0.24</v>
          </cell>
          <cell r="AT4354">
            <v>1</v>
          </cell>
          <cell r="AU4354">
            <v>0</v>
          </cell>
          <cell r="AV4354">
            <v>180285</v>
          </cell>
          <cell r="AW4354">
            <v>139509.95002061321</v>
          </cell>
          <cell r="AX4354">
            <v>1.0000000000000009E-2</v>
          </cell>
          <cell r="AY4354">
            <v>1381.2866338674503</v>
          </cell>
          <cell r="AZ4354" t="str">
            <v>Target Bonus</v>
          </cell>
          <cell r="BA4354" t="str">
            <v>Target BonusEligible</v>
          </cell>
          <cell r="BB4354" t="str">
            <v>Target BonusAustralia</v>
          </cell>
          <cell r="BC4354" t="str">
            <v>Target BonusAustralia Employee</v>
          </cell>
          <cell r="BE4354" t="str">
            <v>Employee</v>
          </cell>
          <cell r="BF4354">
            <v>14875</v>
          </cell>
          <cell r="BG4354">
            <v>22000</v>
          </cell>
          <cell r="BH4354">
            <v>3</v>
          </cell>
          <cell r="BJ4354">
            <v>23000</v>
          </cell>
          <cell r="BK4354">
            <v>23000</v>
          </cell>
          <cell r="BL4354">
            <v>23000</v>
          </cell>
        </row>
        <row r="4355">
          <cell r="B4355">
            <v>16859</v>
          </cell>
          <cell r="C4355">
            <v>11776</v>
          </cell>
          <cell r="D4355">
            <v>121929</v>
          </cell>
          <cell r="E4355" t="str">
            <v>Sunny Leung</v>
          </cell>
          <cell r="F4355" t="str">
            <v>Professional Services Consultant</v>
          </cell>
          <cell r="G4355" t="str">
            <v>Employee</v>
          </cell>
          <cell r="H4355" t="str">
            <v>Professional Services</v>
          </cell>
          <cell r="I4355" t="str">
            <v>HONG KONG</v>
          </cell>
          <cell r="J4355" t="str">
            <v>Hong Kong</v>
          </cell>
          <cell r="K4355">
            <v>42963</v>
          </cell>
          <cell r="L4355" t="str">
            <v>APAC</v>
          </cell>
          <cell r="M4355" t="str">
            <v>T41P</v>
          </cell>
          <cell r="N4355" t="str">
            <v>T</v>
          </cell>
          <cell r="O4355" t="str">
            <v>4</v>
          </cell>
          <cell r="P4355" t="str">
            <v>Regular</v>
          </cell>
          <cell r="S4355">
            <v>1</v>
          </cell>
          <cell r="U4355" t="str">
            <v>HKD</v>
          </cell>
          <cell r="V4355" t="str">
            <v>Professional Services</v>
          </cell>
          <cell r="W4355" t="str">
            <v>Sharon Schusheim</v>
          </cell>
          <cell r="Y4355" t="str">
            <v>Eligible</v>
          </cell>
          <cell r="Z4355">
            <v>901000</v>
          </cell>
          <cell r="AA4355">
            <v>116238.54084783219</v>
          </cell>
          <cell r="AB4355">
            <v>901000</v>
          </cell>
          <cell r="AC4355">
            <v>116238.54084783219</v>
          </cell>
          <cell r="AD4355">
            <v>3</v>
          </cell>
          <cell r="AE4355" t="str">
            <v>T41</v>
          </cell>
          <cell r="AF4355">
            <v>650000</v>
          </cell>
          <cell r="AG4355">
            <v>950000</v>
          </cell>
          <cell r="AH4355">
            <v>0.83</v>
          </cell>
          <cell r="AI4355">
            <v>4</v>
          </cell>
          <cell r="AJ4355">
            <v>0</v>
          </cell>
          <cell r="AK4355">
            <v>914514.99999999988</v>
          </cell>
          <cell r="AL4355">
            <v>1.4999999999999902E-2</v>
          </cell>
          <cell r="AM4355">
            <v>117982.11896054966</v>
          </cell>
          <cell r="AN4355">
            <v>1743.5781127174705</v>
          </cell>
          <cell r="AO4355">
            <v>-3.7352631578947526E-2</v>
          </cell>
          <cell r="AQ4355">
            <v>217359.99999999997</v>
          </cell>
          <cell r="AR4355">
            <v>2800000</v>
          </cell>
          <cell r="AS4355">
            <v>0.26</v>
          </cell>
          <cell r="AT4355">
            <v>1</v>
          </cell>
          <cell r="AU4355">
            <v>0</v>
          </cell>
          <cell r="AV4355">
            <v>914514.99999999988</v>
          </cell>
          <cell r="AW4355">
            <v>117982.11896054966</v>
          </cell>
          <cell r="AX4355">
            <v>1.4999999999999902E-2</v>
          </cell>
          <cell r="AY4355">
            <v>1743.5781127174705</v>
          </cell>
          <cell r="AZ4355" t="str">
            <v>Target Bonus</v>
          </cell>
          <cell r="BA4355" t="str">
            <v>Target BonusEligible</v>
          </cell>
          <cell r="BB4355" t="str">
            <v>Target BonusHong Kong</v>
          </cell>
          <cell r="BC4355" t="str">
            <v>Target BonusHong Kong Employee</v>
          </cell>
          <cell r="BE4355" t="str">
            <v>Employee</v>
          </cell>
          <cell r="BF4355">
            <v>75083.333333333328</v>
          </cell>
          <cell r="BG4355">
            <v>88000</v>
          </cell>
          <cell r="BH4355">
            <v>3</v>
          </cell>
          <cell r="BJ4355">
            <v>92000</v>
          </cell>
          <cell r="BK4355">
            <v>92000</v>
          </cell>
          <cell r="BL4355">
            <v>92000</v>
          </cell>
        </row>
        <row r="4356">
          <cell r="B4356">
            <v>20409</v>
          </cell>
          <cell r="C4356">
            <v>15498</v>
          </cell>
          <cell r="D4356">
            <v>197498</v>
          </cell>
          <cell r="E4356" t="str">
            <v>Ufuk Yesilyurt</v>
          </cell>
          <cell r="F4356" t="str">
            <v>Professional Services Consultant</v>
          </cell>
          <cell r="G4356" t="str">
            <v>Employee</v>
          </cell>
          <cell r="H4356" t="str">
            <v>Professional Services</v>
          </cell>
          <cell r="I4356" t="str">
            <v>MUNICH - HOME</v>
          </cell>
          <cell r="J4356" t="str">
            <v>Germany</v>
          </cell>
          <cell r="K4356">
            <v>43723</v>
          </cell>
          <cell r="L4356" t="str">
            <v>EMEA</v>
          </cell>
          <cell r="M4356" t="str">
            <v>T41P</v>
          </cell>
          <cell r="N4356" t="str">
            <v>T</v>
          </cell>
          <cell r="O4356" t="str">
            <v>4</v>
          </cell>
          <cell r="P4356" t="str">
            <v>Regular</v>
          </cell>
          <cell r="S4356">
            <v>1</v>
          </cell>
          <cell r="U4356" t="str">
            <v>EUR</v>
          </cell>
          <cell r="V4356" t="str">
            <v>Professional Services</v>
          </cell>
          <cell r="W4356" t="str">
            <v>Sharon Schusheim</v>
          </cell>
          <cell r="Y4356" t="str">
            <v>Eligible</v>
          </cell>
          <cell r="Z4356">
            <v>90000</v>
          </cell>
          <cell r="AA4356">
            <v>109417.10305349053</v>
          </cell>
          <cell r="AB4356">
            <v>90000</v>
          </cell>
          <cell r="AC4356">
            <v>109417.10305349053</v>
          </cell>
          <cell r="AD4356">
            <v>3</v>
          </cell>
          <cell r="AE4356" t="str">
            <v>T41</v>
          </cell>
          <cell r="AF4356">
            <v>80000</v>
          </cell>
          <cell r="AG4356">
            <v>110000</v>
          </cell>
          <cell r="AH4356">
            <v>0.33</v>
          </cell>
          <cell r="AI4356">
            <v>2</v>
          </cell>
          <cell r="AJ4356">
            <v>0</v>
          </cell>
          <cell r="AK4356">
            <v>92700</v>
          </cell>
          <cell r="AL4356">
            <v>3.0000000000000027E-2</v>
          </cell>
          <cell r="AM4356">
            <v>112699.61614509525</v>
          </cell>
          <cell r="AN4356">
            <v>3282.5130916047201</v>
          </cell>
          <cell r="AO4356">
            <v>-0.15727272727272723</v>
          </cell>
          <cell r="AQ4356">
            <v>58500</v>
          </cell>
          <cell r="AR4356">
            <v>390000</v>
          </cell>
          <cell r="AS4356">
            <v>0.09</v>
          </cell>
          <cell r="AT4356">
            <v>1</v>
          </cell>
          <cell r="AU4356">
            <v>0</v>
          </cell>
          <cell r="AV4356">
            <v>92700</v>
          </cell>
          <cell r="AW4356">
            <v>112699.61614509525</v>
          </cell>
          <cell r="AX4356">
            <v>3.0000000000000027E-2</v>
          </cell>
          <cell r="AY4356">
            <v>3282.5130916047201</v>
          </cell>
          <cell r="AZ4356" t="str">
            <v>Target Bonus</v>
          </cell>
          <cell r="BA4356" t="str">
            <v>Target BonusEligible</v>
          </cell>
          <cell r="BB4356" t="str">
            <v>Target BonusGermany</v>
          </cell>
          <cell r="BC4356" t="str">
            <v>Target BonusGermany Employee</v>
          </cell>
          <cell r="BE4356" t="str">
            <v>Employee</v>
          </cell>
          <cell r="BF4356">
            <v>7500</v>
          </cell>
          <cell r="BG4356">
            <v>586.30136986301375</v>
          </cell>
          <cell r="BH4356">
            <v>2</v>
          </cell>
          <cell r="BJ4356">
            <v>5000</v>
          </cell>
          <cell r="BK4356">
            <v>5000</v>
          </cell>
          <cell r="BL4356">
            <v>5000</v>
          </cell>
        </row>
        <row r="4357">
          <cell r="B4357">
            <v>21741</v>
          </cell>
          <cell r="C4357">
            <v>16828</v>
          </cell>
          <cell r="D4357">
            <v>248150</v>
          </cell>
          <cell r="E4357" t="str">
            <v>Venkatesh Vegula</v>
          </cell>
          <cell r="F4357" t="str">
            <v>Professional Services Consultant</v>
          </cell>
          <cell r="G4357" t="str">
            <v>Employee</v>
          </cell>
          <cell r="H4357" t="str">
            <v>Professional Services</v>
          </cell>
          <cell r="I4357" t="str">
            <v>BANGALORE</v>
          </cell>
          <cell r="J4357" t="str">
            <v>India</v>
          </cell>
          <cell r="K4357">
            <v>44172</v>
          </cell>
          <cell r="L4357" t="str">
            <v>APAC</v>
          </cell>
          <cell r="M4357" t="str">
            <v>T41P</v>
          </cell>
          <cell r="N4357" t="str">
            <v>T</v>
          </cell>
          <cell r="O4357" t="str">
            <v>4</v>
          </cell>
          <cell r="P4357" t="str">
            <v>Regular</v>
          </cell>
          <cell r="S4357">
            <v>1</v>
          </cell>
          <cell r="U4357" t="str">
            <v>INR</v>
          </cell>
          <cell r="V4357" t="str">
            <v>Professional Services</v>
          </cell>
          <cell r="W4357" t="str">
            <v>Sharon Schusheim</v>
          </cell>
          <cell r="Y4357" t="str">
            <v>Not Eligible - NH</v>
          </cell>
          <cell r="AA4357">
            <v>0</v>
          </cell>
          <cell r="AB4357">
            <v>2500000</v>
          </cell>
          <cell r="AC4357">
            <v>34334.263534145648</v>
          </cell>
          <cell r="AW4357">
            <v>34334.263534145648</v>
          </cell>
        </row>
        <row r="4358">
          <cell r="B4358">
            <v>15922</v>
          </cell>
          <cell r="C4358">
            <v>10875</v>
          </cell>
          <cell r="D4358">
            <v>102053</v>
          </cell>
          <cell r="E4358" t="str">
            <v>Yvan Lhotellier</v>
          </cell>
          <cell r="F4358" t="str">
            <v>Professional Services Area Manager - France and Eastern Europe</v>
          </cell>
          <cell r="G4358" t="str">
            <v>Employee</v>
          </cell>
          <cell r="H4358" t="str">
            <v>Professional Services</v>
          </cell>
          <cell r="I4358" t="str">
            <v>PARIS - HOME</v>
          </cell>
          <cell r="J4358" t="str">
            <v>France</v>
          </cell>
          <cell r="K4358">
            <v>42788</v>
          </cell>
          <cell r="L4358" t="str">
            <v>EMEA</v>
          </cell>
          <cell r="M4358" t="str">
            <v>T41M</v>
          </cell>
          <cell r="N4358" t="str">
            <v>T</v>
          </cell>
          <cell r="O4358" t="str">
            <v>4</v>
          </cell>
          <cell r="P4358" t="str">
            <v>Regular</v>
          </cell>
          <cell r="S4358">
            <v>1</v>
          </cell>
          <cell r="U4358" t="str">
            <v>EUR</v>
          </cell>
          <cell r="V4358" t="str">
            <v>Professional Services</v>
          </cell>
          <cell r="W4358" t="str">
            <v>Sharon Schusheim</v>
          </cell>
          <cell r="Y4358" t="str">
            <v>Eligible</v>
          </cell>
          <cell r="Z4358">
            <v>105300</v>
          </cell>
          <cell r="AA4358">
            <v>128018.01057258392</v>
          </cell>
          <cell r="AB4358">
            <v>105300</v>
          </cell>
          <cell r="AC4358">
            <v>128018.01057258392</v>
          </cell>
          <cell r="AD4358">
            <v>3</v>
          </cell>
          <cell r="AE4358" t="str">
            <v>T41</v>
          </cell>
          <cell r="AF4358">
            <v>70000</v>
          </cell>
          <cell r="AG4358">
            <v>105000</v>
          </cell>
          <cell r="AH4358">
            <v>1</v>
          </cell>
          <cell r="AI4358">
            <v>5</v>
          </cell>
          <cell r="AJ4358">
            <v>0</v>
          </cell>
          <cell r="AK4358">
            <v>105300</v>
          </cell>
          <cell r="AL4358">
            <v>0</v>
          </cell>
          <cell r="AM4358">
            <v>128018.01057258392</v>
          </cell>
          <cell r="AN4358">
            <v>0</v>
          </cell>
          <cell r="AO4358">
            <v>2.8571428571428914E-3</v>
          </cell>
          <cell r="AP4358" t="str">
            <v>Above Range</v>
          </cell>
          <cell r="AQ4358">
            <v>43000</v>
          </cell>
          <cell r="AR4358">
            <v>305000</v>
          </cell>
          <cell r="AS4358">
            <v>0.23</v>
          </cell>
          <cell r="AT4358">
            <v>1</v>
          </cell>
          <cell r="AU4358">
            <v>0</v>
          </cell>
          <cell r="AV4358">
            <v>105300</v>
          </cell>
          <cell r="AW4358">
            <v>128018.01057258392</v>
          </cell>
          <cell r="AX4358">
            <v>0</v>
          </cell>
          <cell r="AY4358">
            <v>0</v>
          </cell>
          <cell r="AZ4358" t="str">
            <v>Target Bonus</v>
          </cell>
          <cell r="BA4358" t="str">
            <v>Target BonusEligible</v>
          </cell>
          <cell r="BB4358" t="str">
            <v>Target BonusFrance</v>
          </cell>
          <cell r="BC4358" t="str">
            <v>Target BonusFrance Employee</v>
          </cell>
          <cell r="BE4358" t="str">
            <v>Employee</v>
          </cell>
          <cell r="BF4358">
            <v>8775</v>
          </cell>
          <cell r="BG4358">
            <v>17500</v>
          </cell>
          <cell r="BH4358">
            <v>5</v>
          </cell>
          <cell r="BJ4358">
            <v>14800</v>
          </cell>
          <cell r="BK4358">
            <v>14800</v>
          </cell>
          <cell r="BL4358">
            <v>14800</v>
          </cell>
        </row>
        <row r="4359">
          <cell r="B4359">
            <v>21774</v>
          </cell>
          <cell r="C4359">
            <v>16861</v>
          </cell>
          <cell r="D4359">
            <v>21774</v>
          </cell>
          <cell r="E4359" t="str">
            <v>Somnath Banerjee</v>
          </cell>
          <cell r="F4359" t="str">
            <v>Professional Services Area Manager</v>
          </cell>
          <cell r="G4359" t="str">
            <v>Employee</v>
          </cell>
          <cell r="H4359" t="str">
            <v>Professional Services</v>
          </cell>
          <cell r="I4359" t="str">
            <v>NEW DELHI</v>
          </cell>
          <cell r="J4359" t="str">
            <v>India</v>
          </cell>
          <cell r="K4359">
            <v>44179</v>
          </cell>
          <cell r="L4359" t="str">
            <v>APAC</v>
          </cell>
          <cell r="M4359" t="str">
            <v>T31M</v>
          </cell>
          <cell r="N4359" t="str">
            <v>T</v>
          </cell>
          <cell r="O4359" t="str">
            <v>3</v>
          </cell>
          <cell r="P4359" t="str">
            <v>Regular</v>
          </cell>
          <cell r="S4359">
            <v>1</v>
          </cell>
          <cell r="U4359" t="str">
            <v>INR</v>
          </cell>
          <cell r="V4359" t="str">
            <v>Professional Services</v>
          </cell>
          <cell r="W4359" t="str">
            <v>Sharon Schusheim</v>
          </cell>
          <cell r="Y4359" t="str">
            <v>Not Eligible - NH</v>
          </cell>
          <cell r="AA4359">
            <v>0</v>
          </cell>
          <cell r="AB4359">
            <v>4200000</v>
          </cell>
          <cell r="AC4359">
            <v>57681.562737364693</v>
          </cell>
          <cell r="AW4359">
            <v>57681.562737364693</v>
          </cell>
        </row>
        <row r="4360">
          <cell r="B4360">
            <v>21528</v>
          </cell>
          <cell r="C4360">
            <v>16615</v>
          </cell>
          <cell r="D4360">
            <v>212144</v>
          </cell>
          <cell r="E4360" t="str">
            <v>Hendrik Leps</v>
          </cell>
          <cell r="F4360" t="str">
            <v>Professional Services Consultant</v>
          </cell>
          <cell r="G4360" t="str">
            <v>Employee</v>
          </cell>
          <cell r="H4360" t="str">
            <v>Professional Services</v>
          </cell>
          <cell r="I4360" t="str">
            <v>MUNICH - HOME</v>
          </cell>
          <cell r="J4360" t="str">
            <v>Germany</v>
          </cell>
          <cell r="K4360">
            <v>44075</v>
          </cell>
          <cell r="L4360" t="str">
            <v>EMEA</v>
          </cell>
          <cell r="M4360" t="str">
            <v>T41P</v>
          </cell>
          <cell r="N4360" t="str">
            <v>T</v>
          </cell>
          <cell r="O4360" t="str">
            <v>4</v>
          </cell>
          <cell r="P4360" t="str">
            <v>Regular</v>
          </cell>
          <cell r="S4360">
            <v>1</v>
          </cell>
          <cell r="U4360" t="str">
            <v>EUR</v>
          </cell>
          <cell r="V4360" t="str">
            <v>Professional Services</v>
          </cell>
          <cell r="W4360" t="str">
            <v>Sharon Schusheim</v>
          </cell>
          <cell r="Y4360" t="str">
            <v>Eligible</v>
          </cell>
          <cell r="Z4360">
            <v>110000</v>
          </cell>
          <cell r="AA4360">
            <v>133732.01484315511</v>
          </cell>
          <cell r="AB4360">
            <v>110000</v>
          </cell>
          <cell r="AC4360">
            <v>133732.01484315511</v>
          </cell>
          <cell r="AD4360">
            <v>2</v>
          </cell>
          <cell r="AE4360" t="str">
            <v>T41</v>
          </cell>
          <cell r="AF4360">
            <v>80000</v>
          </cell>
          <cell r="AG4360">
            <v>110000</v>
          </cell>
          <cell r="AH4360">
            <v>1</v>
          </cell>
          <cell r="AI4360">
            <v>5</v>
          </cell>
          <cell r="AJ4360">
            <v>0</v>
          </cell>
          <cell r="AK4360">
            <v>110000</v>
          </cell>
          <cell r="AL4360">
            <v>0</v>
          </cell>
          <cell r="AM4360">
            <v>133732.01484315511</v>
          </cell>
          <cell r="AN4360">
            <v>0</v>
          </cell>
          <cell r="AO4360">
            <v>0</v>
          </cell>
          <cell r="AP4360" t="str">
            <v>Rated 2 - no recommendation</v>
          </cell>
          <cell r="AQ4360">
            <v>58500</v>
          </cell>
          <cell r="AR4360">
            <v>390000</v>
          </cell>
          <cell r="AS4360">
            <v>0.15</v>
          </cell>
          <cell r="AT4360">
            <v>1</v>
          </cell>
          <cell r="AU4360">
            <v>0</v>
          </cell>
          <cell r="AV4360">
            <v>110000</v>
          </cell>
          <cell r="AW4360">
            <v>133732.01484315511</v>
          </cell>
          <cell r="AX4360">
            <v>0</v>
          </cell>
          <cell r="AY4360">
            <v>0</v>
          </cell>
          <cell r="AZ4360" t="str">
            <v>Target Bonus</v>
          </cell>
          <cell r="BA4360" t="str">
            <v>Target BonusEligible</v>
          </cell>
          <cell r="BB4360" t="str">
            <v>Target BonusGermany</v>
          </cell>
          <cell r="BC4360" t="str">
            <v>Target BonusGermany Employee</v>
          </cell>
          <cell r="BE4360" t="str">
            <v>Employee</v>
          </cell>
          <cell r="BF4360">
            <v>9166.6666666666661</v>
          </cell>
          <cell r="BJ4360">
            <v>22000</v>
          </cell>
          <cell r="BK4360">
            <v>22000</v>
          </cell>
          <cell r="BL4360">
            <v>8800</v>
          </cell>
        </row>
        <row r="4361">
          <cell r="B4361">
            <v>21471</v>
          </cell>
          <cell r="C4361">
            <v>16558</v>
          </cell>
          <cell r="D4361">
            <v>68815</v>
          </cell>
          <cell r="E4361" t="str">
            <v>Karan Khosla</v>
          </cell>
          <cell r="F4361" t="str">
            <v>Professional Services Consultant</v>
          </cell>
          <cell r="G4361" t="str">
            <v>Employee</v>
          </cell>
          <cell r="H4361" t="str">
            <v>Professional Services</v>
          </cell>
          <cell r="I4361" t="str">
            <v>SYDNEY</v>
          </cell>
          <cell r="J4361" t="str">
            <v>Australia</v>
          </cell>
          <cell r="K4361">
            <v>44053</v>
          </cell>
          <cell r="L4361" t="str">
            <v>APAC</v>
          </cell>
          <cell r="M4361" t="str">
            <v>T41P</v>
          </cell>
          <cell r="N4361" t="str">
            <v>T</v>
          </cell>
          <cell r="O4361" t="str">
            <v>4</v>
          </cell>
          <cell r="P4361" t="str">
            <v>Regular</v>
          </cell>
          <cell r="S4361">
            <v>1</v>
          </cell>
          <cell r="U4361" t="str">
            <v>AUD</v>
          </cell>
          <cell r="V4361" t="str">
            <v>Professional Services</v>
          </cell>
          <cell r="W4361" t="str">
            <v>Sharon Schusheim</v>
          </cell>
          <cell r="Y4361" t="str">
            <v>Eligible</v>
          </cell>
          <cell r="Z4361">
            <v>170000</v>
          </cell>
          <cell r="AA4361">
            <v>131551.10798737692</v>
          </cell>
          <cell r="AB4361">
            <v>170000</v>
          </cell>
          <cell r="AC4361">
            <v>131551.10798737692</v>
          </cell>
          <cell r="AD4361">
            <v>2</v>
          </cell>
          <cell r="AE4361" t="str">
            <v>T41</v>
          </cell>
          <cell r="AF4361">
            <v>130000</v>
          </cell>
          <cell r="AG4361">
            <v>185000</v>
          </cell>
          <cell r="AH4361">
            <v>0.72</v>
          </cell>
          <cell r="AI4361">
            <v>4</v>
          </cell>
          <cell r="AJ4361">
            <v>0</v>
          </cell>
          <cell r="AK4361">
            <v>170000</v>
          </cell>
          <cell r="AL4361">
            <v>0</v>
          </cell>
          <cell r="AM4361">
            <v>131551.10798737692</v>
          </cell>
          <cell r="AN4361">
            <v>0</v>
          </cell>
          <cell r="AO4361">
            <v>-8.108108108108103E-2</v>
          </cell>
          <cell r="AP4361" t="str">
            <v>Rated 2 - no recommendation</v>
          </cell>
          <cell r="AQ4361">
            <v>80000</v>
          </cell>
          <cell r="AR4361">
            <v>490000</v>
          </cell>
          <cell r="AS4361">
            <v>0.21</v>
          </cell>
          <cell r="AT4361">
            <v>1</v>
          </cell>
          <cell r="AU4361">
            <v>0</v>
          </cell>
          <cell r="AV4361">
            <v>170000</v>
          </cell>
          <cell r="AW4361">
            <v>131551.10798737692</v>
          </cell>
          <cell r="AX4361">
            <v>0</v>
          </cell>
          <cell r="AY4361">
            <v>0</v>
          </cell>
          <cell r="AZ4361" t="str">
            <v>Target Bonus</v>
          </cell>
          <cell r="BA4361" t="str">
            <v>Target BonusEligible</v>
          </cell>
          <cell r="BB4361" t="str">
            <v>Target BonusAustralia</v>
          </cell>
          <cell r="BC4361" t="str">
            <v>Target BonusAustralia Employee</v>
          </cell>
          <cell r="BE4361" t="str">
            <v>Employee</v>
          </cell>
          <cell r="BF4361">
            <v>14166.666666666666</v>
          </cell>
          <cell r="BJ4361">
            <v>17000</v>
          </cell>
          <cell r="BK4361">
            <v>17000</v>
          </cell>
          <cell r="BL4361">
            <v>6800</v>
          </cell>
        </row>
        <row r="4362">
          <cell r="B4362">
            <v>14966</v>
          </cell>
          <cell r="C4362">
            <v>9908</v>
          </cell>
          <cell r="D4362">
            <v>91021</v>
          </cell>
          <cell r="E4362" t="str">
            <v>Matt Wildman</v>
          </cell>
          <cell r="F4362" t="str">
            <v>Professional Services Consultant</v>
          </cell>
          <cell r="G4362" t="str">
            <v>Employee</v>
          </cell>
          <cell r="H4362" t="str">
            <v>Professional Services</v>
          </cell>
          <cell r="I4362" t="str">
            <v>BRISBANE</v>
          </cell>
          <cell r="J4362" t="str">
            <v>Australia</v>
          </cell>
          <cell r="K4362">
            <v>42464</v>
          </cell>
          <cell r="L4362" t="str">
            <v>APAC</v>
          </cell>
          <cell r="M4362" t="str">
            <v>T41P</v>
          </cell>
          <cell r="N4362" t="str">
            <v>T</v>
          </cell>
          <cell r="O4362" t="str">
            <v>4</v>
          </cell>
          <cell r="P4362" t="str">
            <v>Regular</v>
          </cell>
          <cell r="S4362">
            <v>1</v>
          </cell>
          <cell r="U4362" t="str">
            <v>AUD</v>
          </cell>
          <cell r="V4362" t="str">
            <v>Professional Services</v>
          </cell>
          <cell r="W4362" t="str">
            <v>Sharon Schusheim</v>
          </cell>
          <cell r="Y4362" t="str">
            <v>Eligible</v>
          </cell>
          <cell r="Z4362">
            <v>172500</v>
          </cell>
          <cell r="AA4362">
            <v>133485.68310483833</v>
          </cell>
          <cell r="AB4362">
            <v>172500</v>
          </cell>
          <cell r="AC4362">
            <v>133485.68310483833</v>
          </cell>
          <cell r="AD4362">
            <v>2</v>
          </cell>
          <cell r="AE4362" t="str">
            <v>T41</v>
          </cell>
          <cell r="AF4362">
            <v>130000</v>
          </cell>
          <cell r="AG4362">
            <v>185000</v>
          </cell>
          <cell r="AH4362">
            <v>0.77</v>
          </cell>
          <cell r="AI4362">
            <v>4</v>
          </cell>
          <cell r="AJ4362">
            <v>0</v>
          </cell>
          <cell r="AK4362">
            <v>172500</v>
          </cell>
          <cell r="AL4362">
            <v>0</v>
          </cell>
          <cell r="AM4362">
            <v>133485.68310483833</v>
          </cell>
          <cell r="AN4362">
            <v>0</v>
          </cell>
          <cell r="AO4362">
            <v>-6.7567567567567544E-2</v>
          </cell>
          <cell r="AP4362" t="str">
            <v>Rated 2 - no recommendation</v>
          </cell>
          <cell r="AQ4362">
            <v>80000</v>
          </cell>
          <cell r="AR4362">
            <v>490000</v>
          </cell>
          <cell r="AS4362">
            <v>0.22</v>
          </cell>
          <cell r="AT4362">
            <v>1</v>
          </cell>
          <cell r="AU4362">
            <v>0</v>
          </cell>
          <cell r="AV4362">
            <v>172500</v>
          </cell>
          <cell r="AW4362">
            <v>133485.68310483833</v>
          </cell>
          <cell r="AX4362">
            <v>0</v>
          </cell>
          <cell r="AY4362">
            <v>0</v>
          </cell>
          <cell r="AZ4362" t="str">
            <v>Target Bonus</v>
          </cell>
          <cell r="BA4362" t="str">
            <v>Target BonusEligible</v>
          </cell>
          <cell r="BB4362" t="str">
            <v>Target BonusAustralia</v>
          </cell>
          <cell r="BC4362" t="str">
            <v>Target BonusAustralia Employee</v>
          </cell>
          <cell r="BE4362" t="str">
            <v>Employee</v>
          </cell>
          <cell r="BF4362">
            <v>14375</v>
          </cell>
          <cell r="BG4362">
            <v>10860</v>
          </cell>
          <cell r="BH4362">
            <v>5</v>
          </cell>
          <cell r="BJ4362">
            <v>9000</v>
          </cell>
          <cell r="BK4362">
            <v>9000</v>
          </cell>
          <cell r="BL4362">
            <v>3600</v>
          </cell>
        </row>
        <row r="4363">
          <cell r="B4363">
            <v>20855</v>
          </cell>
          <cell r="C4363">
            <v>15942</v>
          </cell>
          <cell r="D4363">
            <v>213232</v>
          </cell>
          <cell r="E4363" t="str">
            <v>Nikolaos Tsitsos</v>
          </cell>
          <cell r="F4363" t="str">
            <v>Professional Services Consultant</v>
          </cell>
          <cell r="G4363" t="str">
            <v>Employee</v>
          </cell>
          <cell r="H4363" t="str">
            <v>Professional Services</v>
          </cell>
          <cell r="I4363" t="str">
            <v>MUNICH - HOME</v>
          </cell>
          <cell r="J4363" t="str">
            <v>Germany</v>
          </cell>
          <cell r="K4363">
            <v>43862</v>
          </cell>
          <cell r="L4363" t="str">
            <v>EMEA</v>
          </cell>
          <cell r="M4363" t="str">
            <v>T41P</v>
          </cell>
          <cell r="N4363" t="str">
            <v>T</v>
          </cell>
          <cell r="O4363" t="str">
            <v>4</v>
          </cell>
          <cell r="P4363" t="str">
            <v>Regular</v>
          </cell>
          <cell r="S4363">
            <v>1</v>
          </cell>
          <cell r="U4363" t="str">
            <v>EUR</v>
          </cell>
          <cell r="V4363" t="str">
            <v>Professional Services</v>
          </cell>
          <cell r="W4363" t="str">
            <v>Sharon Schusheim</v>
          </cell>
          <cell r="Y4363" t="str">
            <v>Eligible</v>
          </cell>
          <cell r="Z4363">
            <v>90000</v>
          </cell>
          <cell r="AA4363">
            <v>109417.10305349053</v>
          </cell>
          <cell r="AB4363">
            <v>90000</v>
          </cell>
          <cell r="AC4363">
            <v>109417.10305349053</v>
          </cell>
          <cell r="AD4363">
            <v>2</v>
          </cell>
          <cell r="AE4363" t="str">
            <v>T41</v>
          </cell>
          <cell r="AF4363">
            <v>80000</v>
          </cell>
          <cell r="AG4363">
            <v>110000</v>
          </cell>
          <cell r="AH4363">
            <v>0.33</v>
          </cell>
          <cell r="AI4363">
            <v>2</v>
          </cell>
          <cell r="AJ4363">
            <v>0</v>
          </cell>
          <cell r="AK4363">
            <v>90000</v>
          </cell>
          <cell r="AL4363">
            <v>0</v>
          </cell>
          <cell r="AM4363">
            <v>109417.10305349053</v>
          </cell>
          <cell r="AN4363">
            <v>0</v>
          </cell>
          <cell r="AO4363">
            <v>-0.18181818181818177</v>
          </cell>
          <cell r="AP4363" t="str">
            <v>Rated 2 - no recommendation</v>
          </cell>
          <cell r="AQ4363">
            <v>58500</v>
          </cell>
          <cell r="AR4363">
            <v>390000</v>
          </cell>
          <cell r="AS4363">
            <v>0.09</v>
          </cell>
          <cell r="AT4363">
            <v>1</v>
          </cell>
          <cell r="AU4363">
            <v>0</v>
          </cell>
          <cell r="AV4363">
            <v>90000</v>
          </cell>
          <cell r="AW4363">
            <v>109417.10305349053</v>
          </cell>
          <cell r="AX4363">
            <v>0</v>
          </cell>
          <cell r="AY4363">
            <v>0</v>
          </cell>
          <cell r="AZ4363" t="str">
            <v>Target Bonus</v>
          </cell>
          <cell r="BA4363" t="str">
            <v>Target BonusEligible</v>
          </cell>
          <cell r="BB4363" t="str">
            <v>Target BonusGermany</v>
          </cell>
          <cell r="BC4363" t="str">
            <v>Target BonusGermany Employee</v>
          </cell>
          <cell r="BE4363" t="str">
            <v>Employee</v>
          </cell>
          <cell r="BF4363">
            <v>7500</v>
          </cell>
          <cell r="BJ4363">
            <v>9000</v>
          </cell>
          <cell r="BK4363">
            <v>9000</v>
          </cell>
          <cell r="BL4363">
            <v>3600</v>
          </cell>
        </row>
        <row r="4364">
          <cell r="B4364">
            <v>13342</v>
          </cell>
          <cell r="C4364">
            <v>8363</v>
          </cell>
          <cell r="D4364">
            <v>200753</v>
          </cell>
          <cell r="E4364" t="str">
            <v>Yan Hua Lim</v>
          </cell>
          <cell r="F4364" t="str">
            <v>Professional Services Consultant</v>
          </cell>
          <cell r="G4364" t="str">
            <v>Employee</v>
          </cell>
          <cell r="H4364" t="str">
            <v>Professional Services</v>
          </cell>
          <cell r="I4364" t="str">
            <v>SINGAPORE</v>
          </cell>
          <cell r="J4364" t="str">
            <v>Singapore</v>
          </cell>
          <cell r="K4364">
            <v>42107</v>
          </cell>
          <cell r="L4364" t="str">
            <v>APAC</v>
          </cell>
          <cell r="M4364" t="str">
            <v>T51P</v>
          </cell>
          <cell r="N4364" t="str">
            <v>T</v>
          </cell>
          <cell r="O4364" t="str">
            <v>5</v>
          </cell>
          <cell r="P4364" t="str">
            <v>Regular</v>
          </cell>
          <cell r="S4364">
            <v>1</v>
          </cell>
          <cell r="U4364" t="str">
            <v>SGD</v>
          </cell>
          <cell r="V4364" t="str">
            <v>Professional Services</v>
          </cell>
          <cell r="W4364" t="str">
            <v>Sharon Schusheim</v>
          </cell>
          <cell r="Y4364" t="str">
            <v>Eligible</v>
          </cell>
          <cell r="Z4364">
            <v>80000</v>
          </cell>
          <cell r="AA4364">
            <v>60371.988354359964</v>
          </cell>
          <cell r="AB4364">
            <v>80000</v>
          </cell>
          <cell r="AC4364">
            <v>60371.988354359964</v>
          </cell>
          <cell r="AD4364">
            <v>2</v>
          </cell>
          <cell r="AE4364" t="str">
            <v>T51</v>
          </cell>
          <cell r="AF4364">
            <v>85000</v>
          </cell>
          <cell r="AG4364">
            <v>120000</v>
          </cell>
          <cell r="AH4364">
            <v>0</v>
          </cell>
          <cell r="AI4364">
            <v>1</v>
          </cell>
          <cell r="AJ4364">
            <v>0</v>
          </cell>
          <cell r="AK4364">
            <v>80000</v>
          </cell>
          <cell r="AL4364">
            <v>0</v>
          </cell>
          <cell r="AM4364">
            <v>60371.988354359964</v>
          </cell>
          <cell r="AN4364">
            <v>0</v>
          </cell>
          <cell r="AO4364">
            <v>-0.33333333333333337</v>
          </cell>
          <cell r="AP4364" t="str">
            <v>Rated 2 - no recommendation</v>
          </cell>
          <cell r="AQ4364">
            <v>48000</v>
          </cell>
          <cell r="AR4364">
            <v>600000</v>
          </cell>
          <cell r="AS4364">
            <v>0.05</v>
          </cell>
          <cell r="AT4364">
            <v>1</v>
          </cell>
          <cell r="AU4364">
            <v>0</v>
          </cell>
          <cell r="AV4364">
            <v>80000</v>
          </cell>
          <cell r="AW4364">
            <v>60371.988354359964</v>
          </cell>
          <cell r="AX4364">
            <v>0</v>
          </cell>
          <cell r="AY4364">
            <v>0</v>
          </cell>
          <cell r="AZ4364" t="str">
            <v>Target Bonus</v>
          </cell>
          <cell r="BA4364" t="str">
            <v>Target BonusEligible</v>
          </cell>
          <cell r="BB4364" t="str">
            <v>Target BonusSingapore</v>
          </cell>
          <cell r="BC4364" t="str">
            <v>Target BonusSingapore Employee</v>
          </cell>
          <cell r="BE4364" t="str">
            <v>Employee</v>
          </cell>
          <cell r="BF4364">
            <v>6666.666666666667</v>
          </cell>
          <cell r="BG4364">
            <v>8000</v>
          </cell>
          <cell r="BH4364">
            <v>2</v>
          </cell>
          <cell r="BJ4364">
            <v>8000</v>
          </cell>
          <cell r="BK4364">
            <v>8000</v>
          </cell>
          <cell r="BL4364">
            <v>3200</v>
          </cell>
        </row>
        <row r="4365">
          <cell r="B4365">
            <v>21150</v>
          </cell>
          <cell r="C4365">
            <v>16237</v>
          </cell>
          <cell r="D4365">
            <v>225943</v>
          </cell>
          <cell r="E4365" t="str">
            <v>Kapil Dhamija</v>
          </cell>
          <cell r="F4365" t="str">
            <v>Professional Services Consultant</v>
          </cell>
          <cell r="G4365" t="str">
            <v>Employee</v>
          </cell>
          <cell r="H4365" t="str">
            <v>Professional Services</v>
          </cell>
          <cell r="I4365" t="str">
            <v>BANGLORE - HOME</v>
          </cell>
          <cell r="J4365" t="str">
            <v>India</v>
          </cell>
          <cell r="K4365">
            <v>43962</v>
          </cell>
          <cell r="L4365" t="str">
            <v>APAC</v>
          </cell>
          <cell r="M4365" t="str">
            <v>T51P</v>
          </cell>
          <cell r="N4365" t="str">
            <v>T</v>
          </cell>
          <cell r="O4365" t="str">
            <v>5</v>
          </cell>
          <cell r="P4365" t="str">
            <v>Regular</v>
          </cell>
          <cell r="T4365">
            <v>1</v>
          </cell>
          <cell r="U4365" t="str">
            <v>INR</v>
          </cell>
          <cell r="V4365" t="str">
            <v>Professional Services</v>
          </cell>
          <cell r="W4365" t="str">
            <v>Sharon Schusheim</v>
          </cell>
          <cell r="Y4365" t="str">
            <v>Not Eligible - Left</v>
          </cell>
          <cell r="Z4365">
            <v>1400000</v>
          </cell>
          <cell r="AA4365">
            <v>19227.187579121564</v>
          </cell>
          <cell r="AB4365">
            <v>1400000</v>
          </cell>
          <cell r="AC4365">
            <v>19227.187579121564</v>
          </cell>
        </row>
        <row r="4366">
          <cell r="B4366">
            <v>4711</v>
          </cell>
          <cell r="C4366">
            <v>1148</v>
          </cell>
          <cell r="D4366">
            <v>160587</v>
          </cell>
          <cell r="E4366" t="str">
            <v>Yifat Bavli</v>
          </cell>
          <cell r="F4366" t="str">
            <v>HEAD OF SALES ENABLEMENT</v>
          </cell>
          <cell r="G4366" t="str">
            <v>Employee</v>
          </cell>
          <cell r="H4366" t="str">
            <v>Sales Enablement</v>
          </cell>
          <cell r="I4366" t="str">
            <v>TEL-AVIV</v>
          </cell>
          <cell r="J4366" t="str">
            <v>Israel</v>
          </cell>
          <cell r="K4366">
            <v>38231</v>
          </cell>
          <cell r="L4366" t="str">
            <v>IL</v>
          </cell>
          <cell r="M4366" t="str">
            <v>M36M</v>
          </cell>
          <cell r="N4366" t="str">
            <v>M</v>
          </cell>
          <cell r="O4366" t="str">
            <v>3</v>
          </cell>
          <cell r="P4366" t="str">
            <v>Regular</v>
          </cell>
          <cell r="T4366">
            <v>1</v>
          </cell>
          <cell r="U4366" t="str">
            <v>ILS</v>
          </cell>
          <cell r="V4366" t="str">
            <v>Sales Enablement</v>
          </cell>
          <cell r="W4366" t="str">
            <v>Shira Bar Yosef</v>
          </cell>
          <cell r="Y4366" t="str">
            <v>Eligible</v>
          </cell>
          <cell r="Z4366">
            <v>28500</v>
          </cell>
          <cell r="AA4366">
            <v>105069.12442396313</v>
          </cell>
          <cell r="AB4366">
            <v>28500</v>
          </cell>
          <cell r="AC4366">
            <v>105069.12442396313</v>
          </cell>
          <cell r="AD4366">
            <v>5</v>
          </cell>
          <cell r="AE4366" t="str">
            <v>M36</v>
          </cell>
          <cell r="AF4366">
            <v>25000</v>
          </cell>
          <cell r="AG4366">
            <v>40000</v>
          </cell>
          <cell r="AH4366">
            <v>0.23</v>
          </cell>
          <cell r="AI4366">
            <v>2</v>
          </cell>
          <cell r="AJ4366">
            <v>0</v>
          </cell>
          <cell r="AK4366">
            <v>30780.000000000004</v>
          </cell>
          <cell r="AL4366">
            <v>8.0000000000000071E-2</v>
          </cell>
          <cell r="AM4366">
            <v>113474.6543778802</v>
          </cell>
          <cell r="AN4366">
            <v>8405.5299539170665</v>
          </cell>
          <cell r="AO4366">
            <v>-0.23049999999999993</v>
          </cell>
          <cell r="AQ4366">
            <v>6500</v>
          </cell>
          <cell r="AR4366">
            <v>86000</v>
          </cell>
          <cell r="AS4366">
            <v>0.27</v>
          </cell>
          <cell r="AT4366">
            <v>1</v>
          </cell>
          <cell r="AU4366">
            <v>0</v>
          </cell>
          <cell r="AV4366">
            <v>30780.000000000004</v>
          </cell>
          <cell r="AW4366">
            <v>113474.6543778802</v>
          </cell>
          <cell r="AX4366">
            <v>8.0000000000000071E-2</v>
          </cell>
          <cell r="AY4366">
            <v>8405.5299539170665</v>
          </cell>
          <cell r="AZ4366" t="str">
            <v>Regular Bonus</v>
          </cell>
          <cell r="BA4366" t="str">
            <v>Regular BonusEligible</v>
          </cell>
          <cell r="BB4366" t="str">
            <v>Regular BonusIsrael</v>
          </cell>
          <cell r="BC4366" t="str">
            <v>Regular BonusIsrael Employee</v>
          </cell>
          <cell r="BD4366" t="str">
            <v>M35</v>
          </cell>
          <cell r="BE4366" t="str">
            <v>Employee</v>
          </cell>
          <cell r="BF4366">
            <v>28500</v>
          </cell>
          <cell r="BG4366">
            <v>60000</v>
          </cell>
          <cell r="BH4366">
            <v>5</v>
          </cell>
          <cell r="BI4366">
            <v>4000</v>
          </cell>
          <cell r="BJ4366">
            <v>80000</v>
          </cell>
          <cell r="BK4366">
            <v>80000</v>
          </cell>
          <cell r="BL4366">
            <v>64000</v>
          </cell>
        </row>
        <row r="4367">
          <cell r="B4367">
            <v>10397</v>
          </cell>
          <cell r="C4367">
            <v>3705</v>
          </cell>
          <cell r="D4367">
            <v>121421</v>
          </cell>
          <cell r="E4367" t="str">
            <v>Moran Burla</v>
          </cell>
          <cell r="F4367" t="str">
            <v>Go To Market Team Leader</v>
          </cell>
          <cell r="G4367" t="str">
            <v>Employee</v>
          </cell>
          <cell r="H4367" t="str">
            <v>Sales Enablement</v>
          </cell>
          <cell r="I4367" t="str">
            <v>TEL-AVIV</v>
          </cell>
          <cell r="J4367" t="str">
            <v>Israel</v>
          </cell>
          <cell r="K4367">
            <v>41112</v>
          </cell>
          <cell r="L4367" t="str">
            <v>IL</v>
          </cell>
          <cell r="M4367" t="str">
            <v>M55M</v>
          </cell>
          <cell r="N4367" t="str">
            <v>M</v>
          </cell>
          <cell r="O4367" t="str">
            <v>5</v>
          </cell>
          <cell r="P4367" t="str">
            <v>Regular</v>
          </cell>
          <cell r="T4367">
            <v>1</v>
          </cell>
          <cell r="U4367" t="str">
            <v>ILS</v>
          </cell>
          <cell r="V4367" t="str">
            <v>Sales Enablement</v>
          </cell>
          <cell r="W4367" t="str">
            <v>Shira Bar Yosef</v>
          </cell>
          <cell r="Y4367" t="str">
            <v>Eligible</v>
          </cell>
          <cell r="Z4367">
            <v>14000</v>
          </cell>
          <cell r="AA4367">
            <v>51612.903225806454</v>
          </cell>
          <cell r="AB4367">
            <v>17000</v>
          </cell>
          <cell r="AC4367">
            <v>62672.811059907835</v>
          </cell>
          <cell r="AD4367">
            <v>5</v>
          </cell>
          <cell r="AE4367" t="str">
            <v>M55</v>
          </cell>
          <cell r="AF4367">
            <v>12000</v>
          </cell>
          <cell r="AG4367">
            <v>20000</v>
          </cell>
          <cell r="AH4367">
            <v>0.62</v>
          </cell>
          <cell r="AI4367">
            <v>3</v>
          </cell>
          <cell r="AJ4367">
            <v>0</v>
          </cell>
          <cell r="AK4367">
            <v>17000</v>
          </cell>
          <cell r="AL4367">
            <v>0</v>
          </cell>
          <cell r="AM4367">
            <v>62672.811059907835</v>
          </cell>
          <cell r="AN4367">
            <v>0</v>
          </cell>
          <cell r="AO4367">
            <v>-0.15000000000000002</v>
          </cell>
          <cell r="AP4367" t="str">
            <v>Already received an increase</v>
          </cell>
          <cell r="AQ4367">
            <v>6500</v>
          </cell>
          <cell r="AR4367">
            <v>86000</v>
          </cell>
          <cell r="AS4367">
            <v>0.13</v>
          </cell>
          <cell r="AT4367">
            <v>1</v>
          </cell>
          <cell r="AU4367">
            <v>0</v>
          </cell>
          <cell r="AV4367">
            <v>17000</v>
          </cell>
          <cell r="AW4367">
            <v>62672.811059907835</v>
          </cell>
          <cell r="AX4367">
            <v>0</v>
          </cell>
          <cell r="AY4367">
            <v>0</v>
          </cell>
          <cell r="AZ4367" t="str">
            <v>Regular Bonus</v>
          </cell>
          <cell r="BA4367" t="str">
            <v>Regular BonusEligible</v>
          </cell>
          <cell r="BB4367" t="str">
            <v>Regular BonusIsrael</v>
          </cell>
          <cell r="BC4367" t="str">
            <v>Regular BonusIsrael Employee</v>
          </cell>
          <cell r="BD4367" t="str">
            <v>M55</v>
          </cell>
          <cell r="BE4367" t="str">
            <v>Employee</v>
          </cell>
          <cell r="BF4367">
            <v>17000</v>
          </cell>
          <cell r="BG4367">
            <v>24773</v>
          </cell>
          <cell r="BH4367">
            <v>5</v>
          </cell>
          <cell r="BI4367">
            <v>4000</v>
          </cell>
          <cell r="BJ4367">
            <v>34000</v>
          </cell>
          <cell r="BK4367">
            <v>34000</v>
          </cell>
          <cell r="BL4367">
            <v>27200</v>
          </cell>
        </row>
        <row r="4368">
          <cell r="B4368">
            <v>11575</v>
          </cell>
          <cell r="C4368">
            <v>4322</v>
          </cell>
          <cell r="D4368">
            <v>173725</v>
          </cell>
          <cell r="E4368" t="str">
            <v>Jeroen Moshe</v>
          </cell>
          <cell r="F4368" t="str">
            <v>GLOBAL SALES PLANNING MANAGER</v>
          </cell>
          <cell r="G4368" t="str">
            <v>Employee</v>
          </cell>
          <cell r="H4368" t="str">
            <v>Sales Enablement</v>
          </cell>
          <cell r="I4368" t="str">
            <v>TEL-AVIV</v>
          </cell>
          <cell r="J4368" t="str">
            <v>Israel</v>
          </cell>
          <cell r="K4368">
            <v>41547</v>
          </cell>
          <cell r="L4368" t="str">
            <v>IL</v>
          </cell>
          <cell r="M4368" t="str">
            <v>M45P</v>
          </cell>
          <cell r="N4368" t="str">
            <v>M</v>
          </cell>
          <cell r="O4368" t="str">
            <v>4</v>
          </cell>
          <cell r="P4368" t="str">
            <v>Regular</v>
          </cell>
          <cell r="S4368">
            <v>1</v>
          </cell>
          <cell r="U4368" t="str">
            <v>ILS</v>
          </cell>
          <cell r="V4368" t="str">
            <v>Sales Enablement</v>
          </cell>
          <cell r="W4368" t="str">
            <v>Shira Bar Yosef</v>
          </cell>
          <cell r="Y4368" t="str">
            <v>Eligible</v>
          </cell>
          <cell r="Z4368">
            <v>33000</v>
          </cell>
          <cell r="AA4368">
            <v>121658.98617511521</v>
          </cell>
          <cell r="AB4368">
            <v>33000</v>
          </cell>
          <cell r="AC4368">
            <v>121658.98617511521</v>
          </cell>
          <cell r="AD4368">
            <v>4</v>
          </cell>
          <cell r="AE4368" t="str">
            <v>M45</v>
          </cell>
          <cell r="AF4368">
            <v>19000</v>
          </cell>
          <cell r="AG4368">
            <v>29000</v>
          </cell>
          <cell r="AH4368">
            <v>1</v>
          </cell>
          <cell r="AI4368">
            <v>5</v>
          </cell>
          <cell r="AJ4368">
            <v>0</v>
          </cell>
          <cell r="AK4368">
            <v>33000</v>
          </cell>
          <cell r="AL4368">
            <v>0</v>
          </cell>
          <cell r="AM4368">
            <v>121658.98617511521</v>
          </cell>
          <cell r="AN4368">
            <v>0</v>
          </cell>
          <cell r="AO4368">
            <v>0.13793103448275867</v>
          </cell>
          <cell r="AP4368" t="str">
            <v>Above Range</v>
          </cell>
          <cell r="AQ4368">
            <v>6500</v>
          </cell>
          <cell r="AR4368">
            <v>86000</v>
          </cell>
          <cell r="AS4368">
            <v>0.33</v>
          </cell>
          <cell r="AT4368">
            <v>1</v>
          </cell>
          <cell r="AU4368">
            <v>0</v>
          </cell>
          <cell r="AV4368">
            <v>33000</v>
          </cell>
          <cell r="AW4368">
            <v>121658.98617511521</v>
          </cell>
          <cell r="AX4368">
            <v>0</v>
          </cell>
          <cell r="AY4368">
            <v>0</v>
          </cell>
          <cell r="AZ4368" t="str">
            <v>Target Bonus</v>
          </cell>
          <cell r="BA4368" t="str">
            <v>Target BonusEligible</v>
          </cell>
          <cell r="BB4368" t="str">
            <v>Target BonusIsrael</v>
          </cell>
          <cell r="BC4368" t="str">
            <v>Target BonusIsrael Employee</v>
          </cell>
          <cell r="BD4368" t="str">
            <v>M45</v>
          </cell>
          <cell r="BE4368" t="str">
            <v>Employee</v>
          </cell>
          <cell r="BF4368">
            <v>33000</v>
          </cell>
          <cell r="BG4368">
            <v>70000</v>
          </cell>
          <cell r="BH4368">
            <v>5</v>
          </cell>
          <cell r="BJ4368">
            <v>80000</v>
          </cell>
          <cell r="BK4368">
            <v>80000</v>
          </cell>
          <cell r="BL4368">
            <v>88000</v>
          </cell>
        </row>
        <row r="4369">
          <cell r="B4369">
            <v>14858</v>
          </cell>
          <cell r="C4369">
            <v>9802</v>
          </cell>
          <cell r="D4369">
            <v>239866</v>
          </cell>
          <cell r="E4369" t="str">
            <v>Yuval Inditzky</v>
          </cell>
          <cell r="F4369" t="str">
            <v>GROUP MANAGER, GO TO MARKET</v>
          </cell>
          <cell r="G4369" t="str">
            <v>Employee</v>
          </cell>
          <cell r="H4369" t="str">
            <v>Sales Enablement</v>
          </cell>
          <cell r="I4369" t="str">
            <v>TEL-AVIV</v>
          </cell>
          <cell r="J4369" t="str">
            <v>Israel</v>
          </cell>
          <cell r="K4369">
            <v>42429</v>
          </cell>
          <cell r="L4369" t="str">
            <v>IL</v>
          </cell>
          <cell r="M4369" t="str">
            <v>M36M</v>
          </cell>
          <cell r="N4369" t="str">
            <v>M</v>
          </cell>
          <cell r="O4369" t="str">
            <v>3</v>
          </cell>
          <cell r="P4369" t="str">
            <v>Regular</v>
          </cell>
          <cell r="T4369">
            <v>1</v>
          </cell>
          <cell r="U4369" t="str">
            <v>ILS</v>
          </cell>
          <cell r="V4369" t="str">
            <v>Sales Enablement</v>
          </cell>
          <cell r="W4369" t="str">
            <v>Shira Bar Yosef</v>
          </cell>
          <cell r="Y4369" t="str">
            <v>Eligible</v>
          </cell>
          <cell r="Z4369">
            <v>35000</v>
          </cell>
          <cell r="AA4369">
            <v>129032.25806451614</v>
          </cell>
          <cell r="AB4369">
            <v>38000</v>
          </cell>
          <cell r="AC4369">
            <v>140092.1658986175</v>
          </cell>
          <cell r="AD4369">
            <v>5</v>
          </cell>
          <cell r="AE4369" t="str">
            <v>M36</v>
          </cell>
          <cell r="AF4369">
            <v>25000</v>
          </cell>
          <cell r="AG4369">
            <v>40000</v>
          </cell>
          <cell r="AH4369">
            <v>0.86</v>
          </cell>
          <cell r="AI4369">
            <v>5</v>
          </cell>
          <cell r="AJ4369">
            <v>0</v>
          </cell>
          <cell r="AK4369">
            <v>38000</v>
          </cell>
          <cell r="AL4369">
            <v>0</v>
          </cell>
          <cell r="AM4369">
            <v>140092.1658986175</v>
          </cell>
          <cell r="AN4369">
            <v>0</v>
          </cell>
          <cell r="AO4369">
            <v>-5.0000000000000044E-2</v>
          </cell>
          <cell r="AP4369" t="str">
            <v>Already received an increase</v>
          </cell>
          <cell r="AQ4369">
            <v>6500</v>
          </cell>
          <cell r="AR4369">
            <v>86000</v>
          </cell>
          <cell r="AS4369">
            <v>0.39</v>
          </cell>
          <cell r="AT4369">
            <v>1</v>
          </cell>
          <cell r="AU4369">
            <v>0</v>
          </cell>
          <cell r="AV4369">
            <v>38000</v>
          </cell>
          <cell r="AW4369">
            <v>140092.1658986175</v>
          </cell>
          <cell r="AX4369">
            <v>0</v>
          </cell>
          <cell r="AY4369">
            <v>0</v>
          </cell>
          <cell r="AZ4369" t="str">
            <v>Regular Bonus</v>
          </cell>
          <cell r="BA4369" t="str">
            <v>Regular BonusEligible</v>
          </cell>
          <cell r="BB4369" t="str">
            <v>Regular BonusIsrael</v>
          </cell>
          <cell r="BC4369" t="str">
            <v>Regular BonusIsrael Employee</v>
          </cell>
          <cell r="BD4369" t="str">
            <v>M42</v>
          </cell>
          <cell r="BE4369" t="str">
            <v>Employee</v>
          </cell>
          <cell r="BF4369">
            <v>38000</v>
          </cell>
          <cell r="BG4369">
            <v>45000</v>
          </cell>
          <cell r="BH4369">
            <v>4</v>
          </cell>
          <cell r="BI4369">
            <v>4000</v>
          </cell>
          <cell r="BJ4369">
            <v>68000</v>
          </cell>
          <cell r="BK4369">
            <v>68000</v>
          </cell>
          <cell r="BL4369">
            <v>54400</v>
          </cell>
        </row>
        <row r="4370">
          <cell r="B4370">
            <v>17517</v>
          </cell>
          <cell r="C4370">
            <v>12532</v>
          </cell>
          <cell r="D4370">
            <v>206548</v>
          </cell>
          <cell r="E4370" t="str">
            <v>Hanni Yarm-Shochat</v>
          </cell>
          <cell r="F4370" t="str">
            <v>PROJECT MANAGER, SALES ENABLEMENT</v>
          </cell>
          <cell r="G4370" t="str">
            <v>Employee</v>
          </cell>
          <cell r="H4370" t="str">
            <v>Sales Enablement</v>
          </cell>
          <cell r="I4370" t="str">
            <v>TEL-AVIV</v>
          </cell>
          <cell r="J4370" t="str">
            <v>Israel</v>
          </cell>
          <cell r="K4370">
            <v>43087</v>
          </cell>
          <cell r="L4370" t="str">
            <v>IL</v>
          </cell>
          <cell r="M4370" t="str">
            <v>M55P</v>
          </cell>
          <cell r="N4370" t="str">
            <v>M</v>
          </cell>
          <cell r="O4370" t="str">
            <v>5</v>
          </cell>
          <cell r="P4370" t="str">
            <v>Regular</v>
          </cell>
          <cell r="T4370">
            <v>1</v>
          </cell>
          <cell r="U4370" t="str">
            <v>ILS</v>
          </cell>
          <cell r="V4370" t="str">
            <v>Sales Enablement</v>
          </cell>
          <cell r="W4370" t="str">
            <v>Shira Bar Yosef</v>
          </cell>
          <cell r="Y4370" t="str">
            <v>Eligible</v>
          </cell>
          <cell r="Z4370">
            <v>14500</v>
          </cell>
          <cell r="AA4370">
            <v>53456.221198156687</v>
          </cell>
          <cell r="AB4370">
            <v>14500</v>
          </cell>
          <cell r="AC4370">
            <v>53456.221198156687</v>
          </cell>
          <cell r="AD4370">
            <v>4</v>
          </cell>
          <cell r="AE4370" t="str">
            <v>M55</v>
          </cell>
          <cell r="AF4370">
            <v>12000</v>
          </cell>
          <cell r="AG4370">
            <v>20000</v>
          </cell>
          <cell r="AH4370">
            <v>0.31</v>
          </cell>
          <cell r="AI4370">
            <v>2</v>
          </cell>
          <cell r="AJ4370">
            <v>0</v>
          </cell>
          <cell r="AK4370">
            <v>15225</v>
          </cell>
          <cell r="AL4370">
            <v>5.0000000000000044E-2</v>
          </cell>
          <cell r="AM4370">
            <v>56129.032258064515</v>
          </cell>
          <cell r="AN4370">
            <v>2672.8110599078282</v>
          </cell>
          <cell r="AO4370">
            <v>-0.23875000000000002</v>
          </cell>
          <cell r="AQ4370">
            <v>6500</v>
          </cell>
          <cell r="AR4370">
            <v>86000</v>
          </cell>
          <cell r="AS4370">
            <v>0.1</v>
          </cell>
          <cell r="AT4370">
            <v>1</v>
          </cell>
          <cell r="AU4370">
            <v>0</v>
          </cell>
          <cell r="AV4370">
            <v>15225</v>
          </cell>
          <cell r="AW4370">
            <v>56129.032258064515</v>
          </cell>
          <cell r="AX4370">
            <v>5.0000000000000044E-2</v>
          </cell>
          <cell r="AY4370">
            <v>2672.8110599078282</v>
          </cell>
          <cell r="AZ4370" t="str">
            <v>Regular Bonus</v>
          </cell>
          <cell r="BA4370" t="str">
            <v>Regular BonusEligible</v>
          </cell>
          <cell r="BB4370" t="str">
            <v>Regular BonusIsrael</v>
          </cell>
          <cell r="BC4370" t="str">
            <v>Regular BonusIsrael Employee</v>
          </cell>
          <cell r="BD4370" t="str">
            <v>M55</v>
          </cell>
          <cell r="BE4370" t="str">
            <v>Employee</v>
          </cell>
          <cell r="BF4370">
            <v>14500</v>
          </cell>
          <cell r="BG4370">
            <v>12000</v>
          </cell>
          <cell r="BH4370">
            <v>4</v>
          </cell>
          <cell r="BI4370">
            <v>4000</v>
          </cell>
          <cell r="BJ4370">
            <v>28000</v>
          </cell>
          <cell r="BK4370">
            <v>28000</v>
          </cell>
          <cell r="BL4370">
            <v>22400</v>
          </cell>
        </row>
        <row r="4371">
          <cell r="B4371">
            <v>18082</v>
          </cell>
          <cell r="C4371">
            <v>13133</v>
          </cell>
          <cell r="D4371">
            <v>228366</v>
          </cell>
          <cell r="E4371" t="str">
            <v>Chen Orinovich</v>
          </cell>
          <cell r="F4371" t="str">
            <v>SALES ENABLEMENT - PROJECT MANAGER</v>
          </cell>
          <cell r="G4371" t="str">
            <v>Employee</v>
          </cell>
          <cell r="H4371" t="str">
            <v>Sales Enablement</v>
          </cell>
          <cell r="I4371" t="str">
            <v>TEL-AVIV</v>
          </cell>
          <cell r="J4371" t="str">
            <v>Israel</v>
          </cell>
          <cell r="K4371">
            <v>43234</v>
          </cell>
          <cell r="L4371" t="str">
            <v>IL</v>
          </cell>
          <cell r="M4371" t="str">
            <v>M55P</v>
          </cell>
          <cell r="N4371" t="str">
            <v>M</v>
          </cell>
          <cell r="O4371" t="str">
            <v>5</v>
          </cell>
          <cell r="P4371" t="str">
            <v>Regular</v>
          </cell>
          <cell r="T4371">
            <v>1</v>
          </cell>
          <cell r="U4371" t="str">
            <v>ILS</v>
          </cell>
          <cell r="V4371" t="str">
            <v>Sales Enablement</v>
          </cell>
          <cell r="W4371" t="str">
            <v>Shira Bar Yosef</v>
          </cell>
          <cell r="Y4371" t="str">
            <v>Eligible</v>
          </cell>
          <cell r="Z4371">
            <v>14500</v>
          </cell>
          <cell r="AA4371">
            <v>53456.221198156687</v>
          </cell>
          <cell r="AB4371">
            <v>15500</v>
          </cell>
          <cell r="AC4371">
            <v>57142.857142857145</v>
          </cell>
          <cell r="AD4371">
            <v>4</v>
          </cell>
          <cell r="AE4371" t="str">
            <v>M55</v>
          </cell>
          <cell r="AF4371">
            <v>12000</v>
          </cell>
          <cell r="AG4371">
            <v>20000</v>
          </cell>
          <cell r="AH4371">
            <v>0.43</v>
          </cell>
          <cell r="AI4371">
            <v>2</v>
          </cell>
          <cell r="AJ4371">
            <v>0</v>
          </cell>
          <cell r="AK4371">
            <v>15500</v>
          </cell>
          <cell r="AL4371">
            <v>0</v>
          </cell>
          <cell r="AM4371">
            <v>57142.857142857145</v>
          </cell>
          <cell r="AN4371">
            <v>0</v>
          </cell>
          <cell r="AO4371">
            <v>-0.22499999999999998</v>
          </cell>
          <cell r="AP4371" t="str">
            <v>Already received an increase</v>
          </cell>
          <cell r="AQ4371">
            <v>6500</v>
          </cell>
          <cell r="AR4371">
            <v>86000</v>
          </cell>
          <cell r="AS4371">
            <v>0.11</v>
          </cell>
          <cell r="AT4371">
            <v>1</v>
          </cell>
          <cell r="AU4371">
            <v>0</v>
          </cell>
          <cell r="AV4371">
            <v>15500</v>
          </cell>
          <cell r="AW4371">
            <v>57142.857142857145</v>
          </cell>
          <cell r="AX4371">
            <v>0</v>
          </cell>
          <cell r="AY4371">
            <v>0</v>
          </cell>
          <cell r="AZ4371" t="str">
            <v>Regular Bonus</v>
          </cell>
          <cell r="BA4371" t="str">
            <v>Regular BonusEligible</v>
          </cell>
          <cell r="BB4371" t="str">
            <v>Regular BonusIsrael</v>
          </cell>
          <cell r="BC4371" t="str">
            <v>Regular BonusIsrael Employee</v>
          </cell>
          <cell r="BD4371" t="str">
            <v>M55</v>
          </cell>
          <cell r="BE4371" t="str">
            <v>Employee</v>
          </cell>
          <cell r="BF4371">
            <v>15500</v>
          </cell>
          <cell r="BG4371">
            <v>7000</v>
          </cell>
          <cell r="BH4371">
            <v>3</v>
          </cell>
          <cell r="BI4371">
            <v>4000</v>
          </cell>
          <cell r="BJ4371">
            <v>28000</v>
          </cell>
          <cell r="BK4371">
            <v>28000</v>
          </cell>
          <cell r="BL4371">
            <v>22400</v>
          </cell>
        </row>
        <row r="4372">
          <cell r="B4372">
            <v>18685</v>
          </cell>
          <cell r="C4372">
            <v>13730</v>
          </cell>
          <cell r="D4372">
            <v>170008</v>
          </cell>
          <cell r="E4372" t="str">
            <v>Maor Lawton</v>
          </cell>
          <cell r="F4372" t="str">
            <v>PARTNER DEVELOPMENT MANAGER</v>
          </cell>
          <cell r="G4372" t="str">
            <v>Employee</v>
          </cell>
          <cell r="H4372" t="str">
            <v>Sales Enablement</v>
          </cell>
          <cell r="I4372" t="str">
            <v>TEL-AVIV</v>
          </cell>
          <cell r="J4372" t="str">
            <v>Israel</v>
          </cell>
          <cell r="K4372">
            <v>43346</v>
          </cell>
          <cell r="L4372" t="str">
            <v>IL</v>
          </cell>
          <cell r="M4372" t="str">
            <v>M55P</v>
          </cell>
          <cell r="N4372" t="str">
            <v>M</v>
          </cell>
          <cell r="O4372" t="str">
            <v>5</v>
          </cell>
          <cell r="P4372" t="str">
            <v>Regular</v>
          </cell>
          <cell r="T4372">
            <v>1</v>
          </cell>
          <cell r="U4372" t="str">
            <v>ILS</v>
          </cell>
          <cell r="V4372" t="str">
            <v>Sales Enablement</v>
          </cell>
          <cell r="W4372" t="str">
            <v>Shira Bar Yosef</v>
          </cell>
          <cell r="Y4372" t="str">
            <v>Eligible</v>
          </cell>
          <cell r="Z4372">
            <v>16500</v>
          </cell>
          <cell r="AA4372">
            <v>60829.493087557603</v>
          </cell>
          <cell r="AB4372">
            <v>16500</v>
          </cell>
          <cell r="AC4372">
            <v>60829.493087557603</v>
          </cell>
          <cell r="AD4372">
            <v>4</v>
          </cell>
          <cell r="AE4372" t="str">
            <v>M55</v>
          </cell>
          <cell r="AF4372">
            <v>12000</v>
          </cell>
          <cell r="AG4372">
            <v>20000</v>
          </cell>
          <cell r="AH4372">
            <v>0.56000000000000005</v>
          </cell>
          <cell r="AI4372">
            <v>3</v>
          </cell>
          <cell r="AJ4372">
            <v>0</v>
          </cell>
          <cell r="AK4372">
            <v>17160</v>
          </cell>
          <cell r="AL4372">
            <v>4.0000000000000036E-2</v>
          </cell>
          <cell r="AM4372">
            <v>63262.672811059907</v>
          </cell>
          <cell r="AN4372">
            <v>2433.1797235023041</v>
          </cell>
          <cell r="AO4372">
            <v>-0.14200000000000002</v>
          </cell>
          <cell r="AQ4372">
            <v>6500</v>
          </cell>
          <cell r="AR4372">
            <v>86000</v>
          </cell>
          <cell r="AS4372">
            <v>0.12</v>
          </cell>
          <cell r="AT4372">
            <v>1</v>
          </cell>
          <cell r="AU4372">
            <v>0</v>
          </cell>
          <cell r="AV4372">
            <v>17160</v>
          </cell>
          <cell r="AW4372">
            <v>63262.672811059907</v>
          </cell>
          <cell r="AX4372">
            <v>4.0000000000000036E-2</v>
          </cell>
          <cell r="AY4372">
            <v>2433.1797235023041</v>
          </cell>
          <cell r="AZ4372" t="str">
            <v>Regular Bonus</v>
          </cell>
          <cell r="BA4372" t="str">
            <v>Regular BonusEligible</v>
          </cell>
          <cell r="BB4372" t="str">
            <v>Regular BonusIsrael</v>
          </cell>
          <cell r="BC4372" t="str">
            <v>Regular BonusIsrael Employee</v>
          </cell>
          <cell r="BD4372" t="str">
            <v>M55</v>
          </cell>
          <cell r="BE4372" t="str">
            <v>Employee</v>
          </cell>
          <cell r="BF4372">
            <v>16500</v>
          </cell>
          <cell r="BG4372">
            <v>15000</v>
          </cell>
          <cell r="BH4372">
            <v>4</v>
          </cell>
          <cell r="BI4372">
            <v>4000</v>
          </cell>
          <cell r="BJ4372">
            <v>28000</v>
          </cell>
          <cell r="BK4372">
            <v>28000</v>
          </cell>
          <cell r="BL4372">
            <v>22400</v>
          </cell>
        </row>
        <row r="4373">
          <cell r="B4373">
            <v>19758</v>
          </cell>
          <cell r="C4373">
            <v>14816</v>
          </cell>
          <cell r="D4373">
            <v>190873</v>
          </cell>
          <cell r="E4373" t="str">
            <v>Omer Shech</v>
          </cell>
          <cell r="F4373" t="str">
            <v>SCADA SOLUTIONS EXPERT</v>
          </cell>
          <cell r="G4373" t="str">
            <v>Employee</v>
          </cell>
          <cell r="H4373" t="str">
            <v>Sales Enablement</v>
          </cell>
          <cell r="I4373" t="str">
            <v>TEL-AVIV</v>
          </cell>
          <cell r="J4373" t="str">
            <v>Israel</v>
          </cell>
          <cell r="K4373">
            <v>43556</v>
          </cell>
          <cell r="L4373" t="str">
            <v>IL</v>
          </cell>
          <cell r="M4373" t="str">
            <v>R41P</v>
          </cell>
          <cell r="N4373" t="str">
            <v>R</v>
          </cell>
          <cell r="O4373" t="str">
            <v>4</v>
          </cell>
          <cell r="P4373" t="str">
            <v>Regular</v>
          </cell>
          <cell r="T4373">
            <v>1</v>
          </cell>
          <cell r="U4373" t="str">
            <v>ILS</v>
          </cell>
          <cell r="V4373" t="str">
            <v>Sales Enablement</v>
          </cell>
          <cell r="W4373" t="str">
            <v>Shira Bar Yosef</v>
          </cell>
          <cell r="Y4373" t="str">
            <v>Eligible</v>
          </cell>
          <cell r="Z4373">
            <v>30800</v>
          </cell>
          <cell r="AA4373">
            <v>113548.3870967742</v>
          </cell>
          <cell r="AB4373">
            <v>30800</v>
          </cell>
          <cell r="AC4373">
            <v>113548.3870967742</v>
          </cell>
          <cell r="AD4373">
            <v>3</v>
          </cell>
          <cell r="AE4373" t="str">
            <v>R41</v>
          </cell>
          <cell r="AF4373">
            <v>24000</v>
          </cell>
          <cell r="AG4373">
            <v>37000</v>
          </cell>
          <cell r="AH4373">
            <v>0.52</v>
          </cell>
          <cell r="AI4373">
            <v>3</v>
          </cell>
          <cell r="AJ4373">
            <v>0</v>
          </cell>
          <cell r="AK4373">
            <v>31416</v>
          </cell>
          <cell r="AL4373">
            <v>2.0000000000000018E-2</v>
          </cell>
          <cell r="AM4373">
            <v>115819.35483870968</v>
          </cell>
          <cell r="AN4373">
            <v>2270.9677419354848</v>
          </cell>
          <cell r="AO4373">
            <v>-0.15091891891891895</v>
          </cell>
          <cell r="AQ4373">
            <v>6500</v>
          </cell>
          <cell r="AR4373">
            <v>86000</v>
          </cell>
          <cell r="AS4373">
            <v>0.3</v>
          </cell>
          <cell r="AT4373">
            <v>1</v>
          </cell>
          <cell r="AU4373">
            <v>0</v>
          </cell>
          <cell r="AV4373">
            <v>31416</v>
          </cell>
          <cell r="AW4373">
            <v>115819.35483870968</v>
          </cell>
          <cell r="AX4373">
            <v>2.0000000000000018E-2</v>
          </cell>
          <cell r="AY4373">
            <v>2270.9677419354848</v>
          </cell>
          <cell r="AZ4373" t="str">
            <v>Regular Bonus</v>
          </cell>
          <cell r="BA4373" t="str">
            <v>Regular BonusEligible</v>
          </cell>
          <cell r="BB4373" t="str">
            <v>Regular BonusIsrael</v>
          </cell>
          <cell r="BC4373" t="str">
            <v>Regular BonusIsrael Employee</v>
          </cell>
          <cell r="BD4373" t="str">
            <v>R41</v>
          </cell>
          <cell r="BE4373" t="str">
            <v>Employee</v>
          </cell>
          <cell r="BF4373">
            <v>30800</v>
          </cell>
          <cell r="BG4373">
            <v>20268</v>
          </cell>
          <cell r="BH4373">
            <v>3</v>
          </cell>
          <cell r="BI4373">
            <v>4000</v>
          </cell>
          <cell r="BJ4373">
            <v>37000</v>
          </cell>
          <cell r="BK4373">
            <v>37000</v>
          </cell>
          <cell r="BL4373">
            <v>29600</v>
          </cell>
        </row>
        <row r="4374">
          <cell r="B4374">
            <v>19802</v>
          </cell>
          <cell r="C4374">
            <v>14860</v>
          </cell>
          <cell r="D4374">
            <v>190157</v>
          </cell>
          <cell r="E4374" t="str">
            <v>Ariel Baumgarten</v>
          </cell>
          <cell r="F4374" t="str">
            <v>GO-TO-MARKET MANAGER</v>
          </cell>
          <cell r="G4374" t="str">
            <v>Employee</v>
          </cell>
          <cell r="H4374" t="str">
            <v>Sales Enablement</v>
          </cell>
          <cell r="I4374" t="str">
            <v>TEL-AVIV</v>
          </cell>
          <cell r="J4374" t="str">
            <v>Israel</v>
          </cell>
          <cell r="K4374">
            <v>43563</v>
          </cell>
          <cell r="L4374" t="str">
            <v>IL</v>
          </cell>
          <cell r="M4374" t="str">
            <v>M53P</v>
          </cell>
          <cell r="N4374" t="str">
            <v>M</v>
          </cell>
          <cell r="O4374" t="str">
            <v>5</v>
          </cell>
          <cell r="P4374" t="str">
            <v>Regular</v>
          </cell>
          <cell r="T4374">
            <v>1</v>
          </cell>
          <cell r="U4374" t="str">
            <v>ILS</v>
          </cell>
          <cell r="V4374" t="str">
            <v>Sales Enablement</v>
          </cell>
          <cell r="W4374" t="str">
            <v>Shira Bar Yosef</v>
          </cell>
          <cell r="Y4374" t="str">
            <v>Eligible</v>
          </cell>
          <cell r="Z4374">
            <v>17500</v>
          </cell>
          <cell r="AA4374">
            <v>64516.129032258068</v>
          </cell>
          <cell r="AB4374">
            <v>17500</v>
          </cell>
          <cell r="AC4374">
            <v>64516.129032258068</v>
          </cell>
          <cell r="AD4374">
            <v>4</v>
          </cell>
          <cell r="AE4374" t="str">
            <v>M53</v>
          </cell>
          <cell r="AF4374">
            <v>13000</v>
          </cell>
          <cell r="AG4374">
            <v>19000</v>
          </cell>
          <cell r="AH4374">
            <v>0.75</v>
          </cell>
          <cell r="AI4374">
            <v>4</v>
          </cell>
          <cell r="AJ4374">
            <v>0</v>
          </cell>
          <cell r="AK4374">
            <v>18025</v>
          </cell>
          <cell r="AL4374">
            <v>3.0000000000000027E-2</v>
          </cell>
          <cell r="AM4374">
            <v>66451.612903225803</v>
          </cell>
          <cell r="AN4374">
            <v>1935.4838709677351</v>
          </cell>
          <cell r="AO4374">
            <v>-5.1315789473684204E-2</v>
          </cell>
          <cell r="AQ4374">
            <v>6500</v>
          </cell>
          <cell r="AR4374">
            <v>86000</v>
          </cell>
          <cell r="AS4374">
            <v>0.13</v>
          </cell>
          <cell r="AT4374">
            <v>1</v>
          </cell>
          <cell r="AU4374">
            <v>0</v>
          </cell>
          <cell r="AV4374">
            <v>18025</v>
          </cell>
          <cell r="AW4374">
            <v>66451.612903225803</v>
          </cell>
          <cell r="AX4374">
            <v>3.0000000000000027E-2</v>
          </cell>
          <cell r="AY4374">
            <v>1935.4838709677351</v>
          </cell>
          <cell r="AZ4374" t="str">
            <v>Regular Bonus</v>
          </cell>
          <cell r="BA4374" t="str">
            <v>Regular BonusEligible</v>
          </cell>
          <cell r="BB4374" t="str">
            <v>Regular BonusIsrael</v>
          </cell>
          <cell r="BC4374" t="str">
            <v>Regular BonusIsrael Employee</v>
          </cell>
          <cell r="BD4374" t="str">
            <v>M53</v>
          </cell>
          <cell r="BE4374" t="str">
            <v>Employee</v>
          </cell>
          <cell r="BF4374">
            <v>17500</v>
          </cell>
          <cell r="BG4374">
            <v>13167</v>
          </cell>
          <cell r="BH4374">
            <v>3</v>
          </cell>
          <cell r="BI4374">
            <v>4000</v>
          </cell>
          <cell r="BJ4374">
            <v>32000</v>
          </cell>
          <cell r="BK4374">
            <v>32000</v>
          </cell>
          <cell r="BL4374">
            <v>25600</v>
          </cell>
        </row>
        <row r="4375">
          <cell r="B4375">
            <v>21003</v>
          </cell>
          <cell r="C4375">
            <v>16090</v>
          </cell>
          <cell r="D4375">
            <v>213434</v>
          </cell>
          <cell r="E4375" t="str">
            <v>Shani Brenmiller</v>
          </cell>
          <cell r="F4375" t="str">
            <v>SALES PLANNING MANAGER</v>
          </cell>
          <cell r="G4375" t="str">
            <v>Employee</v>
          </cell>
          <cell r="H4375" t="str">
            <v>Sales Enablement</v>
          </cell>
          <cell r="I4375" t="str">
            <v>TEL-AVIV</v>
          </cell>
          <cell r="J4375" t="str">
            <v>Israel</v>
          </cell>
          <cell r="K4375">
            <v>43893</v>
          </cell>
          <cell r="L4375" t="str">
            <v>IL</v>
          </cell>
          <cell r="M4375" t="str">
            <v>M45P</v>
          </cell>
          <cell r="N4375" t="str">
            <v>M</v>
          </cell>
          <cell r="O4375" t="str">
            <v>4</v>
          </cell>
          <cell r="P4375" t="str">
            <v>Regular</v>
          </cell>
          <cell r="T4375">
            <v>1</v>
          </cell>
          <cell r="U4375" t="str">
            <v>ILS</v>
          </cell>
          <cell r="V4375" t="str">
            <v>Sales Enablement</v>
          </cell>
          <cell r="W4375" t="str">
            <v>Shira Bar Yosef</v>
          </cell>
          <cell r="Y4375" t="str">
            <v>Eligible</v>
          </cell>
          <cell r="Z4375">
            <v>25000</v>
          </cell>
          <cell r="AA4375">
            <v>92165.898617511528</v>
          </cell>
          <cell r="AB4375">
            <v>25000</v>
          </cell>
          <cell r="AC4375">
            <v>92165.898617511528</v>
          </cell>
          <cell r="AD4375">
            <v>5</v>
          </cell>
          <cell r="AE4375" t="str">
            <v>M45</v>
          </cell>
          <cell r="AF4375">
            <v>19000</v>
          </cell>
          <cell r="AG4375">
            <v>29000</v>
          </cell>
          <cell r="AH4375">
            <v>0.6</v>
          </cell>
          <cell r="AI4375">
            <v>3</v>
          </cell>
          <cell r="AJ4375">
            <v>0</v>
          </cell>
          <cell r="AK4375">
            <v>26500</v>
          </cell>
          <cell r="AL4375">
            <v>6.0000000000000053E-2</v>
          </cell>
          <cell r="AM4375">
            <v>97695.852534562218</v>
          </cell>
          <cell r="AN4375">
            <v>5529.9539170506905</v>
          </cell>
          <cell r="AO4375">
            <v>-8.6206896551724088E-2</v>
          </cell>
          <cell r="AQ4375">
            <v>6500</v>
          </cell>
          <cell r="AR4375">
            <v>86000</v>
          </cell>
          <cell r="AS4375">
            <v>0.23</v>
          </cell>
          <cell r="AT4375">
            <v>1</v>
          </cell>
          <cell r="AU4375">
            <v>0</v>
          </cell>
          <cell r="AV4375">
            <v>26500</v>
          </cell>
          <cell r="AW4375">
            <v>97695.852534562218</v>
          </cell>
          <cell r="AX4375">
            <v>6.0000000000000053E-2</v>
          </cell>
          <cell r="AY4375">
            <v>5529.9539170506905</v>
          </cell>
          <cell r="AZ4375" t="str">
            <v>Regular Bonus</v>
          </cell>
          <cell r="BA4375" t="str">
            <v>Regular BonusEligible</v>
          </cell>
          <cell r="BB4375" t="str">
            <v>Regular BonusIsrael</v>
          </cell>
          <cell r="BC4375" t="str">
            <v>Regular BonusIsrael Employee</v>
          </cell>
          <cell r="BD4375" t="str">
            <v>M45</v>
          </cell>
          <cell r="BE4375" t="str">
            <v>Employee</v>
          </cell>
          <cell r="BF4375">
            <v>25000</v>
          </cell>
          <cell r="BG4375">
            <v>0</v>
          </cell>
          <cell r="BI4375">
            <v>4000</v>
          </cell>
          <cell r="BJ4375">
            <v>58000</v>
          </cell>
          <cell r="BK4375">
            <v>58000</v>
          </cell>
          <cell r="BL4375">
            <v>46400</v>
          </cell>
        </row>
        <row r="4376">
          <cell r="B4376">
            <v>21478</v>
          </cell>
          <cell r="C4376">
            <v>16565</v>
          </cell>
          <cell r="D4376">
            <v>238203</v>
          </cell>
          <cell r="E4376" t="str">
            <v>Dan Markovits</v>
          </cell>
          <cell r="F4376" t="str">
            <v>GO TO MARKET OPERATIONS DIRECTOR</v>
          </cell>
          <cell r="G4376" t="str">
            <v>Employee</v>
          </cell>
          <cell r="H4376" t="str">
            <v>Sales Enablement</v>
          </cell>
          <cell r="I4376" t="str">
            <v>TEL-AVIV</v>
          </cell>
          <cell r="J4376" t="str">
            <v>Israel</v>
          </cell>
          <cell r="K4376">
            <v>44039</v>
          </cell>
          <cell r="L4376" t="str">
            <v>IL</v>
          </cell>
          <cell r="M4376" t="str">
            <v>M20M</v>
          </cell>
          <cell r="N4376" t="str">
            <v>M</v>
          </cell>
          <cell r="O4376" t="str">
            <v>2</v>
          </cell>
          <cell r="P4376" t="str">
            <v>Regular</v>
          </cell>
          <cell r="S4376">
            <v>1</v>
          </cell>
          <cell r="U4376" t="str">
            <v>ILS</v>
          </cell>
          <cell r="V4376" t="str">
            <v>Sales Enablement</v>
          </cell>
          <cell r="W4376" t="str">
            <v>Shira Bar Yosef</v>
          </cell>
          <cell r="Y4376" t="str">
            <v>Eligible</v>
          </cell>
          <cell r="Z4376">
            <v>46000</v>
          </cell>
          <cell r="AA4376">
            <v>169585.25345622119</v>
          </cell>
          <cell r="AB4376">
            <v>46000</v>
          </cell>
          <cell r="AC4376">
            <v>169585.25345622119</v>
          </cell>
          <cell r="AD4376">
            <v>4</v>
          </cell>
          <cell r="AE4376" t="str">
            <v>M20</v>
          </cell>
          <cell r="AF4376">
            <v>40000</v>
          </cell>
          <cell r="AG4376">
            <v>55000</v>
          </cell>
          <cell r="AH4376">
            <v>0.4</v>
          </cell>
          <cell r="AI4376">
            <v>2</v>
          </cell>
          <cell r="AJ4376">
            <v>0</v>
          </cell>
          <cell r="AK4376">
            <v>48300</v>
          </cell>
          <cell r="AL4376">
            <v>5.0000000000000044E-2</v>
          </cell>
          <cell r="AM4376">
            <v>178064.51612903227</v>
          </cell>
          <cell r="AN4376">
            <v>8479.2626728110772</v>
          </cell>
          <cell r="AO4376">
            <v>-0.12181818181818183</v>
          </cell>
          <cell r="AQ4376">
            <v>6500</v>
          </cell>
          <cell r="AR4376">
            <v>86000</v>
          </cell>
          <cell r="AS4376">
            <v>0.49</v>
          </cell>
          <cell r="AT4376">
            <v>1</v>
          </cell>
          <cell r="AU4376">
            <v>0</v>
          </cell>
          <cell r="AV4376">
            <v>48300</v>
          </cell>
          <cell r="AW4376">
            <v>178064.51612903227</v>
          </cell>
          <cell r="AX4376">
            <v>5.0000000000000044E-2</v>
          </cell>
          <cell r="AY4376">
            <v>8479.2626728110772</v>
          </cell>
          <cell r="AZ4376" t="str">
            <v>Target Bonus</v>
          </cell>
          <cell r="BA4376" t="str">
            <v>Target BonusEligible</v>
          </cell>
          <cell r="BB4376" t="str">
            <v>Target BonusIsrael</v>
          </cell>
          <cell r="BC4376" t="str">
            <v>Target BonusIsrael Employee</v>
          </cell>
          <cell r="BD4376" t="str">
            <v>M20</v>
          </cell>
          <cell r="BE4376" t="str">
            <v>Employee</v>
          </cell>
          <cell r="BF4376">
            <v>46000</v>
          </cell>
          <cell r="BG4376">
            <v>0</v>
          </cell>
          <cell r="BJ4376">
            <v>100000</v>
          </cell>
          <cell r="BK4376">
            <v>100000</v>
          </cell>
          <cell r="BL4376">
            <v>110000.00000000001</v>
          </cell>
        </row>
        <row r="4377">
          <cell r="B4377">
            <v>13856</v>
          </cell>
          <cell r="C4377">
            <v>8847</v>
          </cell>
          <cell r="D4377">
            <v>70797</v>
          </cell>
          <cell r="E4377" t="str">
            <v>Mati Epstein</v>
          </cell>
          <cell r="F4377" t="str">
            <v>HEAD OF ICS SALES</v>
          </cell>
          <cell r="G4377" t="str">
            <v>Employee</v>
          </cell>
          <cell r="H4377" t="str">
            <v>Sales Enablement</v>
          </cell>
          <cell r="I4377" t="str">
            <v>TEL-AVIV</v>
          </cell>
          <cell r="J4377" t="str">
            <v>Israel</v>
          </cell>
          <cell r="K4377">
            <v>42198</v>
          </cell>
          <cell r="L4377" t="str">
            <v>IL</v>
          </cell>
          <cell r="M4377" t="str">
            <v>S43M</v>
          </cell>
          <cell r="N4377" t="str">
            <v>S</v>
          </cell>
          <cell r="O4377" t="str">
            <v>4</v>
          </cell>
          <cell r="P4377" t="str">
            <v>Regular</v>
          </cell>
          <cell r="S4377">
            <v>1</v>
          </cell>
          <cell r="U4377" t="str">
            <v>ILS</v>
          </cell>
          <cell r="V4377" t="str">
            <v>Sales Enablement</v>
          </cell>
          <cell r="W4377" t="str">
            <v>Shira Bar Yosef</v>
          </cell>
          <cell r="Y4377" t="str">
            <v>Eligible</v>
          </cell>
          <cell r="Z4377">
            <v>34000</v>
          </cell>
          <cell r="AA4377">
            <v>125345.62211981567</v>
          </cell>
          <cell r="AB4377">
            <v>34000</v>
          </cell>
          <cell r="AC4377">
            <v>125345.62211981567</v>
          </cell>
          <cell r="AD4377">
            <v>4</v>
          </cell>
          <cell r="AE4377" t="str">
            <v>S43</v>
          </cell>
          <cell r="AF4377">
            <v>35000</v>
          </cell>
          <cell r="AG4377">
            <v>55000</v>
          </cell>
          <cell r="AH4377">
            <v>0</v>
          </cell>
          <cell r="AI4377">
            <v>1</v>
          </cell>
          <cell r="AJ4377">
            <v>0</v>
          </cell>
          <cell r="AK4377">
            <v>36040</v>
          </cell>
          <cell r="AL4377">
            <v>6.0000000000000053E-2</v>
          </cell>
          <cell r="AM4377">
            <v>132866.35944700462</v>
          </cell>
          <cell r="AN4377">
            <v>7520.7373271889519</v>
          </cell>
          <cell r="AO4377">
            <v>-0.34472727272727277</v>
          </cell>
          <cell r="AQ4377">
            <v>6500</v>
          </cell>
          <cell r="AR4377">
            <v>86000</v>
          </cell>
          <cell r="AS4377">
            <v>0.34</v>
          </cell>
          <cell r="AT4377">
            <v>1</v>
          </cell>
          <cell r="AU4377">
            <v>0</v>
          </cell>
          <cell r="AV4377">
            <v>36040</v>
          </cell>
          <cell r="AW4377">
            <v>132866.35944700462</v>
          </cell>
          <cell r="AX4377">
            <v>6.0000000000000053E-2</v>
          </cell>
          <cell r="AY4377">
            <v>7520.7373271889519</v>
          </cell>
          <cell r="AZ4377" t="str">
            <v>Target Bonus</v>
          </cell>
          <cell r="BA4377" t="str">
            <v>Target BonusEligible</v>
          </cell>
          <cell r="BB4377" t="str">
            <v>Target BonusIsrael</v>
          </cell>
          <cell r="BC4377" t="str">
            <v>Target BonusIsrael Employee</v>
          </cell>
          <cell r="BD4377" t="str">
            <v>S43</v>
          </cell>
          <cell r="BE4377" t="str">
            <v>Employee</v>
          </cell>
          <cell r="BF4377">
            <v>34000</v>
          </cell>
          <cell r="BG4377">
            <v>140000</v>
          </cell>
          <cell r="BH4377">
            <v>4</v>
          </cell>
          <cell r="BJ4377">
            <v>133500</v>
          </cell>
          <cell r="BK4377">
            <v>133500</v>
          </cell>
          <cell r="BL4377">
            <v>146850</v>
          </cell>
        </row>
        <row r="4378">
          <cell r="B4378">
            <v>17090</v>
          </cell>
          <cell r="C4378">
            <v>12002</v>
          </cell>
          <cell r="D4378">
            <v>213074</v>
          </cell>
          <cell r="E4378" t="str">
            <v>Leticia Machado</v>
          </cell>
          <cell r="F4378" t="str">
            <v>GO TO MARKET SPECIALIST</v>
          </cell>
          <cell r="G4378" t="str">
            <v>Employee</v>
          </cell>
          <cell r="H4378" t="str">
            <v>Sales Enablement</v>
          </cell>
          <cell r="I4378" t="str">
            <v>TEL-AVIV</v>
          </cell>
          <cell r="J4378" t="str">
            <v>Israel</v>
          </cell>
          <cell r="K4378">
            <v>42989</v>
          </cell>
          <cell r="L4378" t="str">
            <v>IL</v>
          </cell>
          <cell r="M4378" t="str">
            <v>M55P</v>
          </cell>
          <cell r="N4378" t="str">
            <v>M</v>
          </cell>
          <cell r="O4378" t="str">
            <v>5</v>
          </cell>
          <cell r="P4378" t="str">
            <v>Regular</v>
          </cell>
          <cell r="T4378">
            <v>1</v>
          </cell>
          <cell r="U4378" t="str">
            <v>ILS</v>
          </cell>
          <cell r="V4378" t="str">
            <v>Sales Enablement</v>
          </cell>
          <cell r="W4378" t="str">
            <v>Shira Bar Yosef</v>
          </cell>
          <cell r="Y4378" t="str">
            <v>Eligible</v>
          </cell>
          <cell r="Z4378">
            <v>16200</v>
          </cell>
          <cell r="AA4378">
            <v>59723.502304147471</v>
          </cell>
          <cell r="AB4378">
            <v>16200</v>
          </cell>
          <cell r="AC4378">
            <v>59723.502304147471</v>
          </cell>
          <cell r="AD4378">
            <v>4</v>
          </cell>
          <cell r="AE4378" t="str">
            <v>M55</v>
          </cell>
          <cell r="AF4378">
            <v>12000</v>
          </cell>
          <cell r="AG4378">
            <v>20000</v>
          </cell>
          <cell r="AH4378">
            <v>0.52</v>
          </cell>
          <cell r="AI4378">
            <v>3</v>
          </cell>
          <cell r="AJ4378">
            <v>0</v>
          </cell>
          <cell r="AK4378">
            <v>16848</v>
          </cell>
          <cell r="AL4378">
            <v>4.0000000000000036E-2</v>
          </cell>
          <cell r="AM4378">
            <v>62112.442396313367</v>
          </cell>
          <cell r="AN4378">
            <v>2388.9400921658962</v>
          </cell>
          <cell r="AO4378">
            <v>-0.15759999999999996</v>
          </cell>
          <cell r="AQ4378">
            <v>6500</v>
          </cell>
          <cell r="AR4378">
            <v>86000</v>
          </cell>
          <cell r="AS4378">
            <v>0.12</v>
          </cell>
          <cell r="AT4378">
            <v>1</v>
          </cell>
          <cell r="AU4378">
            <v>0</v>
          </cell>
          <cell r="AV4378">
            <v>16848</v>
          </cell>
          <cell r="AW4378">
            <v>62112.442396313367</v>
          </cell>
          <cell r="AX4378">
            <v>4.0000000000000036E-2</v>
          </cell>
          <cell r="AY4378">
            <v>2388.9400921658962</v>
          </cell>
          <cell r="AZ4378" t="str">
            <v>Regular Bonus</v>
          </cell>
          <cell r="BA4378" t="str">
            <v>Regular BonusEligible</v>
          </cell>
          <cell r="BB4378" t="str">
            <v>Regular BonusIsrael</v>
          </cell>
          <cell r="BC4378" t="str">
            <v>Regular BonusIsrael Employee</v>
          </cell>
          <cell r="BD4378" t="str">
            <v>M55</v>
          </cell>
          <cell r="BE4378" t="str">
            <v>Employee</v>
          </cell>
          <cell r="BF4378">
            <v>16200</v>
          </cell>
          <cell r="BG4378">
            <v>18000</v>
          </cell>
          <cell r="BH4378">
            <v>3</v>
          </cell>
          <cell r="BI4378">
            <v>4000</v>
          </cell>
          <cell r="BJ4378">
            <v>28000</v>
          </cell>
          <cell r="BK4378">
            <v>28000</v>
          </cell>
          <cell r="BL4378">
            <v>22400</v>
          </cell>
        </row>
        <row r="4379">
          <cell r="B4379">
            <v>19318</v>
          </cell>
          <cell r="C4379">
            <v>14376</v>
          </cell>
          <cell r="D4379">
            <v>217582</v>
          </cell>
          <cell r="E4379" t="str">
            <v>Haim Roth</v>
          </cell>
          <cell r="F4379" t="str">
            <v>SALES DEVELOPMENT REPRESENTATIVE</v>
          </cell>
          <cell r="G4379" t="str">
            <v>Monthly Extra Hours</v>
          </cell>
          <cell r="H4379" t="str">
            <v>Sales Enablement</v>
          </cell>
          <cell r="I4379" t="str">
            <v>TEL-AVIV</v>
          </cell>
          <cell r="J4379" t="str">
            <v>Israel</v>
          </cell>
          <cell r="K4379">
            <v>43472</v>
          </cell>
          <cell r="L4379" t="str">
            <v>IL</v>
          </cell>
          <cell r="M4379" t="str">
            <v>M65P</v>
          </cell>
          <cell r="N4379" t="str">
            <v>M</v>
          </cell>
          <cell r="O4379" t="str">
            <v>6</v>
          </cell>
          <cell r="P4379" t="str">
            <v>Regular</v>
          </cell>
          <cell r="S4379">
            <v>1</v>
          </cell>
          <cell r="U4379" t="str">
            <v>ILS</v>
          </cell>
          <cell r="V4379" t="str">
            <v>Sales Enablement</v>
          </cell>
          <cell r="W4379" t="str">
            <v>Shira Bar Yosef</v>
          </cell>
          <cell r="Y4379" t="str">
            <v>Not Eligible - Left</v>
          </cell>
          <cell r="Z4379">
            <v>11000</v>
          </cell>
          <cell r="AA4379">
            <v>40552.995391705073</v>
          </cell>
          <cell r="AB4379">
            <v>11000</v>
          </cell>
          <cell r="AC4379">
            <v>40552.995391705073</v>
          </cell>
        </row>
        <row r="4380">
          <cell r="B4380">
            <v>21403</v>
          </cell>
          <cell r="C4380">
            <v>16490</v>
          </cell>
          <cell r="D4380">
            <v>228429</v>
          </cell>
          <cell r="E4380" t="str">
            <v>Yaron Eshdat</v>
          </cell>
          <cell r="F4380" t="str">
            <v>HEAD OF SALES PLANNING</v>
          </cell>
          <cell r="G4380" t="str">
            <v>Employee</v>
          </cell>
          <cell r="H4380" t="str">
            <v>Sales Enablement</v>
          </cell>
          <cell r="I4380" t="str">
            <v>TEL-AVIV</v>
          </cell>
          <cell r="J4380" t="str">
            <v>Israel</v>
          </cell>
          <cell r="K4380">
            <v>43997</v>
          </cell>
          <cell r="L4380" t="str">
            <v>IL</v>
          </cell>
          <cell r="M4380" t="str">
            <v>M20M</v>
          </cell>
          <cell r="N4380" t="str">
            <v>M</v>
          </cell>
          <cell r="O4380" t="str">
            <v>2</v>
          </cell>
          <cell r="P4380" t="str">
            <v>Regular</v>
          </cell>
          <cell r="S4380">
            <v>1</v>
          </cell>
          <cell r="U4380" t="str">
            <v>ILS</v>
          </cell>
          <cell r="V4380" t="str">
            <v>Sales Enablement</v>
          </cell>
          <cell r="W4380" t="str">
            <v>Shira Bar Yosef</v>
          </cell>
          <cell r="Y4380" t="str">
            <v>Eligible</v>
          </cell>
          <cell r="Z4380">
            <v>38000</v>
          </cell>
          <cell r="AA4380">
            <v>140092.1658986175</v>
          </cell>
          <cell r="AB4380">
            <v>38000</v>
          </cell>
          <cell r="AC4380">
            <v>140092.1658986175</v>
          </cell>
          <cell r="AD4380">
            <v>3</v>
          </cell>
          <cell r="AE4380" t="str">
            <v>M20</v>
          </cell>
          <cell r="AF4380">
            <v>40000</v>
          </cell>
          <cell r="AG4380">
            <v>55000</v>
          </cell>
          <cell r="AH4380">
            <v>0</v>
          </cell>
          <cell r="AI4380">
            <v>1</v>
          </cell>
          <cell r="AJ4380">
            <v>0</v>
          </cell>
          <cell r="AK4380">
            <v>39520</v>
          </cell>
          <cell r="AL4380">
            <v>4.0000000000000036E-2</v>
          </cell>
          <cell r="AM4380">
            <v>145695.8525345622</v>
          </cell>
          <cell r="AN4380">
            <v>5603.6866359447013</v>
          </cell>
          <cell r="AO4380">
            <v>-0.2814545454545454</v>
          </cell>
          <cell r="AQ4380">
            <v>6500</v>
          </cell>
          <cell r="AR4380">
            <v>86000</v>
          </cell>
          <cell r="AS4380">
            <v>0.39</v>
          </cell>
          <cell r="AT4380">
            <v>1</v>
          </cell>
          <cell r="AU4380">
            <v>0</v>
          </cell>
          <cell r="AV4380">
            <v>39520</v>
          </cell>
          <cell r="AW4380">
            <v>145695.8525345622</v>
          </cell>
          <cell r="AX4380">
            <v>4.0000000000000036E-2</v>
          </cell>
          <cell r="AY4380">
            <v>5603.6866359447013</v>
          </cell>
          <cell r="AZ4380" t="str">
            <v>Target Bonus</v>
          </cell>
          <cell r="BA4380" t="str">
            <v>Target BonusEligible</v>
          </cell>
          <cell r="BB4380" t="str">
            <v>Target BonusIsrael</v>
          </cell>
          <cell r="BC4380" t="str">
            <v>Target BonusIsrael Employee</v>
          </cell>
          <cell r="BD4380" t="str">
            <v>M20</v>
          </cell>
          <cell r="BE4380" t="str">
            <v>Employee</v>
          </cell>
          <cell r="BF4380">
            <v>38000</v>
          </cell>
          <cell r="BG4380">
            <v>0</v>
          </cell>
          <cell r="BJ4380">
            <v>120000</v>
          </cell>
          <cell r="BK4380">
            <v>120000</v>
          </cell>
          <cell r="BL4380">
            <v>120000</v>
          </cell>
        </row>
        <row r="4381">
          <cell r="B4381">
            <v>16257</v>
          </cell>
          <cell r="C4381">
            <v>11192</v>
          </cell>
          <cell r="D4381">
            <v>16257</v>
          </cell>
          <cell r="E4381" t="str">
            <v>Neta Eitan</v>
          </cell>
          <cell r="F4381" t="str">
            <v>SALES ENABLEMENT CONTRACTOR</v>
          </cell>
          <cell r="G4381" t="str">
            <v>Contractor</v>
          </cell>
          <cell r="H4381" t="str">
            <v>Sales Enablement</v>
          </cell>
          <cell r="I4381" t="str">
            <v>TEL-AVIV</v>
          </cell>
          <cell r="J4381" t="str">
            <v>Israel</v>
          </cell>
          <cell r="K4381">
            <v>44137</v>
          </cell>
          <cell r="L4381" t="str">
            <v>IL</v>
          </cell>
          <cell r="N4381" t="str"/>
          <cell r="O4381" t="str"/>
          <cell r="P4381" t="str">
            <v>Regular</v>
          </cell>
          <cell r="T4381">
            <v>1</v>
          </cell>
          <cell r="U4381" t="str">
            <v>ILS</v>
          </cell>
          <cell r="V4381" t="str">
            <v>Sales Enablement</v>
          </cell>
          <cell r="W4381" t="str">
            <v>Shira Bar Yosef</v>
          </cell>
          <cell r="Y4381" t="str">
            <v>Not Eligible - Contractor</v>
          </cell>
          <cell r="AA4381">
            <v>0</v>
          </cell>
          <cell r="AC4381">
            <v>0</v>
          </cell>
          <cell r="AW4381">
            <v>0</v>
          </cell>
        </row>
        <row r="4382">
          <cell r="B4382">
            <v>20900</v>
          </cell>
          <cell r="C4382">
            <v>15987</v>
          </cell>
          <cell r="D4382">
            <v>214193</v>
          </cell>
          <cell r="E4382" t="str">
            <v>Alexander Lev</v>
          </cell>
          <cell r="F4382" t="str">
            <v>SCADA SOLUTIONS EXPERT</v>
          </cell>
          <cell r="G4382" t="str">
            <v>Employee</v>
          </cell>
          <cell r="H4382" t="str">
            <v>Sales Enablement</v>
          </cell>
          <cell r="I4382" t="str">
            <v>TEL-AVIV</v>
          </cell>
          <cell r="J4382" t="str">
            <v>Israel</v>
          </cell>
          <cell r="K4382">
            <v>43849</v>
          </cell>
          <cell r="L4382" t="str">
            <v>IL</v>
          </cell>
          <cell r="M4382" t="str">
            <v>R41P</v>
          </cell>
          <cell r="N4382" t="str">
            <v>R</v>
          </cell>
          <cell r="O4382" t="str">
            <v>4</v>
          </cell>
          <cell r="P4382" t="str">
            <v>Regular</v>
          </cell>
          <cell r="T4382">
            <v>1</v>
          </cell>
          <cell r="U4382" t="str">
            <v>ILS</v>
          </cell>
          <cell r="V4382" t="str">
            <v>Sales Enablement</v>
          </cell>
          <cell r="W4382" t="str">
            <v>Shira Bar Yosef</v>
          </cell>
          <cell r="Y4382" t="str">
            <v>Eligible</v>
          </cell>
          <cell r="Z4382">
            <v>22000</v>
          </cell>
          <cell r="AA4382">
            <v>81105.990783410147</v>
          </cell>
          <cell r="AB4382">
            <v>22000</v>
          </cell>
          <cell r="AC4382">
            <v>81105.990783410147</v>
          </cell>
          <cell r="AD4382">
            <v>3</v>
          </cell>
          <cell r="AE4382" t="str">
            <v>R41</v>
          </cell>
          <cell r="AF4382">
            <v>24000</v>
          </cell>
          <cell r="AG4382">
            <v>37000</v>
          </cell>
          <cell r="AH4382">
            <v>0</v>
          </cell>
          <cell r="AI4382">
            <v>1</v>
          </cell>
          <cell r="AJ4382">
            <v>0</v>
          </cell>
          <cell r="AK4382">
            <v>22880</v>
          </cell>
          <cell r="AL4382">
            <v>4.0000000000000036E-2</v>
          </cell>
          <cell r="AM4382">
            <v>84350.230414746547</v>
          </cell>
          <cell r="AN4382">
            <v>3244.2396313364006</v>
          </cell>
          <cell r="AO4382">
            <v>-0.38162162162162161</v>
          </cell>
          <cell r="AQ4382">
            <v>6500</v>
          </cell>
          <cell r="AR4382">
            <v>86000</v>
          </cell>
          <cell r="AS4382">
            <v>0.19</v>
          </cell>
          <cell r="AT4382">
            <v>1</v>
          </cell>
          <cell r="AU4382">
            <v>0</v>
          </cell>
          <cell r="AV4382">
            <v>22880</v>
          </cell>
          <cell r="AW4382">
            <v>84350.230414746547</v>
          </cell>
          <cell r="AX4382">
            <v>4.0000000000000036E-2</v>
          </cell>
          <cell r="AY4382">
            <v>3244.2396313364006</v>
          </cell>
          <cell r="AZ4382" t="str">
            <v>Regular Bonus</v>
          </cell>
          <cell r="BA4382" t="str">
            <v>Regular BonusEligible</v>
          </cell>
          <cell r="BB4382" t="str">
            <v>Regular BonusIsrael</v>
          </cell>
          <cell r="BC4382" t="str">
            <v>Regular BonusIsrael Employee</v>
          </cell>
          <cell r="BD4382" t="str">
            <v>R41</v>
          </cell>
          <cell r="BE4382" t="str">
            <v>Employee</v>
          </cell>
          <cell r="BF4382">
            <v>22000</v>
          </cell>
          <cell r="BG4382">
            <v>0</v>
          </cell>
          <cell r="BI4382">
            <v>4000</v>
          </cell>
          <cell r="BJ4382">
            <v>37000</v>
          </cell>
          <cell r="BK4382">
            <v>37000</v>
          </cell>
          <cell r="BL4382">
            <v>29600</v>
          </cell>
        </row>
        <row r="4383">
          <cell r="B4383">
            <v>20620</v>
          </cell>
          <cell r="C4383">
            <v>15707</v>
          </cell>
          <cell r="D4383">
            <v>236120</v>
          </cell>
          <cell r="E4383" t="str">
            <v>Mor Menache</v>
          </cell>
          <cell r="F4383" t="str">
            <v>PROJECT MANAGER</v>
          </cell>
          <cell r="G4383" t="str">
            <v>Monthly Extra Hours</v>
          </cell>
          <cell r="H4383" t="str">
            <v>Sales Enablement</v>
          </cell>
          <cell r="I4383" t="str">
            <v>TEL-AVIV</v>
          </cell>
          <cell r="J4383" t="str">
            <v>Israel</v>
          </cell>
          <cell r="K4383">
            <v>43767</v>
          </cell>
          <cell r="L4383" t="str">
            <v>IL</v>
          </cell>
          <cell r="M4383" t="str">
            <v>M55P</v>
          </cell>
          <cell r="N4383" t="str">
            <v>M</v>
          </cell>
          <cell r="O4383" t="str">
            <v>5</v>
          </cell>
          <cell r="P4383" t="str">
            <v>Regular</v>
          </cell>
          <cell r="T4383">
            <v>1</v>
          </cell>
          <cell r="U4383" t="str">
            <v>ILS</v>
          </cell>
          <cell r="V4383" t="str">
            <v>Sales Enablement</v>
          </cell>
          <cell r="W4383" t="str">
            <v>Shira Bar Yosef</v>
          </cell>
          <cell r="Y4383" t="str">
            <v>Not Eligible - Left</v>
          </cell>
          <cell r="Z4383">
            <v>12000</v>
          </cell>
          <cell r="AA4383">
            <v>44239.631336405531</v>
          </cell>
          <cell r="AB4383">
            <v>12000</v>
          </cell>
          <cell r="AC4383">
            <v>44239.631336405531</v>
          </cell>
        </row>
        <row r="4384">
          <cell r="B4384">
            <v>10192</v>
          </cell>
          <cell r="C4384">
            <v>90071</v>
          </cell>
          <cell r="E4384" t="str">
            <v>Lisa Williams</v>
          </cell>
          <cell r="F4384" t="str">
            <v>Channel Services Manager, GSI</v>
          </cell>
          <cell r="G4384" t="str">
            <v>Employee</v>
          </cell>
          <cell r="H4384" t="str">
            <v>Sales Enablement</v>
          </cell>
          <cell r="I4384" t="str">
            <v>NEW YORK</v>
          </cell>
          <cell r="J4384" t="str">
            <v>United States</v>
          </cell>
          <cell r="K4384">
            <v>41302</v>
          </cell>
          <cell r="L4384" t="str">
            <v>WH</v>
          </cell>
          <cell r="M4384" t="str">
            <v>S41P</v>
          </cell>
          <cell r="N4384" t="str">
            <v>S</v>
          </cell>
          <cell r="O4384" t="str">
            <v>4</v>
          </cell>
          <cell r="P4384" t="str">
            <v>Regular</v>
          </cell>
          <cell r="Q4384" t="str"/>
          <cell r="S4384">
            <v>1</v>
          </cell>
          <cell r="U4384" t="str">
            <v>USD</v>
          </cell>
          <cell r="V4384" t="str">
            <v>Sales Enablement</v>
          </cell>
          <cell r="W4384" t="str">
            <v>Shira Bar Yosef</v>
          </cell>
          <cell r="Y4384" t="str">
            <v>Eligible</v>
          </cell>
          <cell r="Z4384">
            <v>117000.08</v>
          </cell>
          <cell r="AA4384">
            <v>117000.08</v>
          </cell>
          <cell r="AB4384">
            <v>117000.08</v>
          </cell>
          <cell r="AC4384">
            <v>117000.08</v>
          </cell>
          <cell r="AD4384">
            <v>5</v>
          </cell>
          <cell r="AE4384" t="str">
            <v>S41</v>
          </cell>
          <cell r="AF4384">
            <v>100000</v>
          </cell>
          <cell r="AG4384">
            <v>155000</v>
          </cell>
          <cell r="AH4384">
            <v>0.3</v>
          </cell>
          <cell r="AI4384">
            <v>2</v>
          </cell>
          <cell r="AJ4384">
            <v>0</v>
          </cell>
          <cell r="AK4384">
            <v>126360.08640000001</v>
          </cell>
          <cell r="AL4384">
            <v>8.0000000000000071E-2</v>
          </cell>
          <cell r="AM4384">
            <v>126360.08640000001</v>
          </cell>
          <cell r="AN4384">
            <v>9360.0064000000129</v>
          </cell>
          <cell r="AO4384">
            <v>-0.18477363612903219</v>
          </cell>
          <cell r="AQ4384">
            <v>41600.14</v>
          </cell>
          <cell r="AR4384">
            <v>550000.15999999992</v>
          </cell>
          <cell r="AS4384">
            <v>0.14000000000000001</v>
          </cell>
          <cell r="AT4384">
            <v>1</v>
          </cell>
          <cell r="AU4384">
            <v>0</v>
          </cell>
          <cell r="AV4384">
            <v>126360.08640000001</v>
          </cell>
          <cell r="AW4384">
            <v>126360.08640000001</v>
          </cell>
          <cell r="AX4384">
            <v>8.0000000000000071E-2</v>
          </cell>
          <cell r="AY4384">
            <v>9360.0064000000129</v>
          </cell>
          <cell r="AZ4384" t="str">
            <v>Target Bonus</v>
          </cell>
          <cell r="BA4384" t="str">
            <v>Target BonusEligible</v>
          </cell>
          <cell r="BB4384" t="str">
            <v>Target BonusUnited States</v>
          </cell>
          <cell r="BC4384" t="str">
            <v xml:space="preserve">Target BonusUnited States </v>
          </cell>
          <cell r="BD4384" t="str">
            <v>S41</v>
          </cell>
          <cell r="BF4384">
            <v>9750.0066666666662</v>
          </cell>
          <cell r="BG4384">
            <v>15790</v>
          </cell>
          <cell r="BH4384">
            <v>4</v>
          </cell>
          <cell r="BJ4384">
            <v>17000</v>
          </cell>
          <cell r="BK4384">
            <v>17000</v>
          </cell>
          <cell r="BL4384">
            <v>21250</v>
          </cell>
        </row>
        <row r="4385">
          <cell r="B4385">
            <v>12142</v>
          </cell>
          <cell r="C4385">
            <v>4870</v>
          </cell>
          <cell r="E4385" t="str">
            <v>Bryan Godfrey</v>
          </cell>
          <cell r="F4385" t="str">
            <v>Team Manager</v>
          </cell>
          <cell r="G4385" t="str">
            <v>Employee</v>
          </cell>
          <cell r="H4385" t="str">
            <v>Sales Enablement</v>
          </cell>
          <cell r="I4385" t="str">
            <v>NEW YORK</v>
          </cell>
          <cell r="J4385" t="str">
            <v>United States</v>
          </cell>
          <cell r="K4385">
            <v>41953</v>
          </cell>
          <cell r="L4385" t="str">
            <v>WH</v>
          </cell>
          <cell r="M4385" t="str">
            <v>S51M</v>
          </cell>
          <cell r="N4385" t="str">
            <v>S</v>
          </cell>
          <cell r="O4385" t="str">
            <v>5</v>
          </cell>
          <cell r="P4385" t="str">
            <v>Regular</v>
          </cell>
          <cell r="Q4385" t="str"/>
          <cell r="R4385">
            <v>1</v>
          </cell>
          <cell r="U4385" t="str">
            <v>USD</v>
          </cell>
          <cell r="V4385" t="str">
            <v>Sales Enablement</v>
          </cell>
          <cell r="W4385" t="str">
            <v>Shira Bar Yosef</v>
          </cell>
          <cell r="Y4385" t="str">
            <v>Eligible</v>
          </cell>
          <cell r="Z4385">
            <v>110000.16</v>
          </cell>
          <cell r="AA4385">
            <v>110000.16</v>
          </cell>
          <cell r="AB4385">
            <v>110000.16</v>
          </cell>
          <cell r="AC4385">
            <v>110000.16</v>
          </cell>
          <cell r="AD4385">
            <v>5</v>
          </cell>
          <cell r="AE4385" t="str">
            <v>S51</v>
          </cell>
          <cell r="AF4385">
            <v>90000</v>
          </cell>
          <cell r="AG4385">
            <v>140000</v>
          </cell>
          <cell r="AH4385">
            <v>0.4</v>
          </cell>
          <cell r="AI4385">
            <v>2</v>
          </cell>
          <cell r="AJ4385">
            <v>0</v>
          </cell>
          <cell r="AK4385">
            <v>118800.17280000001</v>
          </cell>
          <cell r="AL4385">
            <v>8.0000000000000071E-2</v>
          </cell>
          <cell r="AM4385">
            <v>118800.17280000001</v>
          </cell>
          <cell r="AN4385">
            <v>8800.0128000000113</v>
          </cell>
          <cell r="AO4385">
            <v>-0.15142733714285705</v>
          </cell>
          <cell r="AQ4385">
            <v>41600.14</v>
          </cell>
          <cell r="AR4385">
            <v>550000.15999999992</v>
          </cell>
          <cell r="AS4385">
            <v>0.13</v>
          </cell>
          <cell r="AT4385">
            <v>1</v>
          </cell>
          <cell r="AU4385">
            <v>0</v>
          </cell>
          <cell r="AV4385">
            <v>118800.17280000001</v>
          </cell>
          <cell r="AW4385">
            <v>118800.17280000001</v>
          </cell>
          <cell r="AX4385">
            <v>8.0000000000000071E-2</v>
          </cell>
          <cell r="AY4385">
            <v>8800.0128000000113</v>
          </cell>
          <cell r="AZ4385" t="str">
            <v>commission</v>
          </cell>
          <cell r="BA4385" t="str">
            <v>commissionEligible</v>
          </cell>
          <cell r="BB4385" t="str">
            <v>commissionUnited States</v>
          </cell>
          <cell r="BC4385" t="str">
            <v xml:space="preserve">commissionUnited States </v>
          </cell>
          <cell r="BD4385" t="str">
            <v>S51</v>
          </cell>
          <cell r="BF4385">
            <v>9166.68</v>
          </cell>
          <cell r="BH4385">
            <v>4</v>
          </cell>
        </row>
        <row r="4386">
          <cell r="B4386">
            <v>18223</v>
          </cell>
          <cell r="C4386">
            <v>13273</v>
          </cell>
          <cell r="E4386" t="str">
            <v>Courtney Conn</v>
          </cell>
          <cell r="F4386" t="str">
            <v>Team Manager</v>
          </cell>
          <cell r="G4386" t="str">
            <v>Employee</v>
          </cell>
          <cell r="H4386" t="str">
            <v>Sales Enablement</v>
          </cell>
          <cell r="I4386" t="str">
            <v>CHICAGO</v>
          </cell>
          <cell r="J4386" t="str">
            <v>United States</v>
          </cell>
          <cell r="K4386">
            <v>43269</v>
          </cell>
          <cell r="L4386" t="str">
            <v>WH</v>
          </cell>
          <cell r="M4386" t="str">
            <v>S51M</v>
          </cell>
          <cell r="N4386" t="str">
            <v>S</v>
          </cell>
          <cell r="O4386" t="str">
            <v>5</v>
          </cell>
          <cell r="P4386" t="str">
            <v>Regular</v>
          </cell>
          <cell r="Q4386" t="str"/>
          <cell r="R4386">
            <v>1</v>
          </cell>
          <cell r="U4386" t="str">
            <v>USD</v>
          </cell>
          <cell r="V4386" t="str">
            <v>Sales Enablement</v>
          </cell>
          <cell r="W4386" t="str">
            <v>Shira Bar Yosef</v>
          </cell>
          <cell r="Y4386" t="str">
            <v>Eligible</v>
          </cell>
          <cell r="Z4386">
            <v>115000</v>
          </cell>
          <cell r="AA4386">
            <v>115000</v>
          </cell>
          <cell r="AB4386">
            <v>115000</v>
          </cell>
          <cell r="AC4386">
            <v>115000</v>
          </cell>
          <cell r="AD4386">
            <v>5</v>
          </cell>
          <cell r="AE4386" t="str">
            <v>S51</v>
          </cell>
          <cell r="AF4386">
            <v>90000</v>
          </cell>
          <cell r="AG4386">
            <v>140000</v>
          </cell>
          <cell r="AH4386">
            <v>0.5</v>
          </cell>
          <cell r="AI4386">
            <v>3</v>
          </cell>
          <cell r="AJ4386">
            <v>0</v>
          </cell>
          <cell r="AK4386">
            <v>121900</v>
          </cell>
          <cell r="AL4386">
            <v>6.0000000000000053E-2</v>
          </cell>
          <cell r="AM4386">
            <v>121900</v>
          </cell>
          <cell r="AN4386">
            <v>6900</v>
          </cell>
          <cell r="AO4386">
            <v>-0.12928571428571434</v>
          </cell>
          <cell r="AQ4386">
            <v>41600.14</v>
          </cell>
          <cell r="AR4386">
            <v>550000.15999999992</v>
          </cell>
          <cell r="AS4386">
            <v>0.14000000000000001</v>
          </cell>
          <cell r="AT4386">
            <v>1</v>
          </cell>
          <cell r="AU4386">
            <v>0</v>
          </cell>
          <cell r="AV4386">
            <v>121900</v>
          </cell>
          <cell r="AW4386">
            <v>121900</v>
          </cell>
          <cell r="AX4386">
            <v>6.0000000000000053E-2</v>
          </cell>
          <cell r="AY4386">
            <v>6900</v>
          </cell>
          <cell r="AZ4386" t="str">
            <v>commission</v>
          </cell>
          <cell r="BA4386" t="str">
            <v>commissionEligible</v>
          </cell>
          <cell r="BB4386" t="str">
            <v>commissionUnited States</v>
          </cell>
          <cell r="BC4386" t="str">
            <v xml:space="preserve">commissionUnited States </v>
          </cell>
          <cell r="BD4386" t="str">
            <v>S51</v>
          </cell>
          <cell r="BF4386">
            <v>9583.3333333333339</v>
          </cell>
          <cell r="BH4386">
            <v>4</v>
          </cell>
        </row>
        <row r="4387">
          <cell r="B4387">
            <v>18964</v>
          </cell>
          <cell r="C4387">
            <v>14022</v>
          </cell>
          <cell r="E4387" t="str">
            <v>Katherine Frey</v>
          </cell>
          <cell r="F4387" t="str">
            <v>Channel Services Manager</v>
          </cell>
          <cell r="G4387" t="str">
            <v>Employee</v>
          </cell>
          <cell r="H4387" t="str">
            <v>Sales Enablement</v>
          </cell>
          <cell r="I4387" t="str">
            <v>ATLANTA</v>
          </cell>
          <cell r="J4387" t="str">
            <v>United States</v>
          </cell>
          <cell r="K4387">
            <v>43416</v>
          </cell>
          <cell r="L4387" t="str">
            <v>WH</v>
          </cell>
          <cell r="M4387" t="str">
            <v>S61P</v>
          </cell>
          <cell r="N4387" t="str">
            <v>S</v>
          </cell>
          <cell r="O4387" t="str">
            <v>6</v>
          </cell>
          <cell r="P4387" t="str">
            <v>Regular</v>
          </cell>
          <cell r="Q4387" t="str"/>
          <cell r="R4387">
            <v>1</v>
          </cell>
          <cell r="U4387" t="str">
            <v>USD</v>
          </cell>
          <cell r="V4387" t="str">
            <v>Sales Enablement</v>
          </cell>
          <cell r="W4387" t="str">
            <v>Shira Bar Yosef</v>
          </cell>
          <cell r="Y4387" t="str">
            <v>Eligible</v>
          </cell>
          <cell r="Z4387">
            <v>90000.08</v>
          </cell>
          <cell r="AA4387">
            <v>90000.08</v>
          </cell>
          <cell r="AB4387">
            <v>90000.08</v>
          </cell>
          <cell r="AC4387">
            <v>90000.08</v>
          </cell>
          <cell r="AD4387">
            <v>4</v>
          </cell>
          <cell r="AE4387" t="str">
            <v>S61</v>
          </cell>
          <cell r="AF4387">
            <v>70000</v>
          </cell>
          <cell r="AG4387">
            <v>110000</v>
          </cell>
          <cell r="AH4387">
            <v>0.5</v>
          </cell>
          <cell r="AI4387">
            <v>3</v>
          </cell>
          <cell r="AJ4387">
            <v>0</v>
          </cell>
          <cell r="AK4387">
            <v>93600.083200000008</v>
          </cell>
          <cell r="AL4387">
            <v>4.0000000000000036E-2</v>
          </cell>
          <cell r="AM4387">
            <v>93600.083200000008</v>
          </cell>
          <cell r="AN4387">
            <v>3600.0032000000065</v>
          </cell>
          <cell r="AO4387">
            <v>-0.14909015272727266</v>
          </cell>
          <cell r="AQ4387">
            <v>41600.14</v>
          </cell>
          <cell r="AR4387">
            <v>550000.15999999992</v>
          </cell>
          <cell r="AS4387">
            <v>0.09</v>
          </cell>
          <cell r="AT4387">
            <v>1</v>
          </cell>
          <cell r="AU4387">
            <v>0</v>
          </cell>
          <cell r="AV4387">
            <v>93600.083200000008</v>
          </cell>
          <cell r="AW4387">
            <v>93600.083200000008</v>
          </cell>
          <cell r="AX4387">
            <v>4.0000000000000036E-2</v>
          </cell>
          <cell r="AY4387">
            <v>3600.0032000000065</v>
          </cell>
          <cell r="AZ4387" t="str">
            <v>commission</v>
          </cell>
          <cell r="BA4387" t="str">
            <v>commissionEligible</v>
          </cell>
          <cell r="BB4387" t="str">
            <v>commissionUnited States</v>
          </cell>
          <cell r="BC4387" t="str">
            <v xml:space="preserve">commissionUnited States </v>
          </cell>
          <cell r="BD4387" t="str">
            <v>S61</v>
          </cell>
          <cell r="BF4387">
            <v>7500.0066666666671</v>
          </cell>
          <cell r="BH4387">
            <v>4</v>
          </cell>
        </row>
        <row r="4388">
          <cell r="B4388">
            <v>20423</v>
          </cell>
          <cell r="C4388">
            <v>15512</v>
          </cell>
          <cell r="E4388" t="str">
            <v>Ronen Gevint</v>
          </cell>
          <cell r="F4388" t="str">
            <v>Channel Services Manager</v>
          </cell>
          <cell r="G4388" t="str">
            <v>Employee</v>
          </cell>
          <cell r="H4388" t="str">
            <v>Sales Enablement</v>
          </cell>
          <cell r="I4388" t="str">
            <v>NEW YORK</v>
          </cell>
          <cell r="J4388" t="str">
            <v>United States</v>
          </cell>
          <cell r="K4388">
            <v>43717</v>
          </cell>
          <cell r="L4388" t="str">
            <v>WH</v>
          </cell>
          <cell r="M4388" t="str">
            <v>S61P</v>
          </cell>
          <cell r="N4388" t="str">
            <v>S</v>
          </cell>
          <cell r="O4388" t="str">
            <v>6</v>
          </cell>
          <cell r="P4388" t="str">
            <v>Regular</v>
          </cell>
          <cell r="Q4388" t="str">
            <v>SDR 18-24</v>
          </cell>
          <cell r="R4388">
            <v>1</v>
          </cell>
          <cell r="U4388" t="str">
            <v>USD</v>
          </cell>
          <cell r="V4388" t="str">
            <v>Sales Enablement</v>
          </cell>
          <cell r="W4388" t="str">
            <v>Shira Bar Yosef</v>
          </cell>
          <cell r="Y4388" t="str">
            <v>Eligible</v>
          </cell>
          <cell r="Z4388">
            <v>80000</v>
          </cell>
          <cell r="AA4388">
            <v>80000</v>
          </cell>
          <cell r="AB4388">
            <v>90000</v>
          </cell>
          <cell r="AC4388">
            <v>90000</v>
          </cell>
          <cell r="AD4388">
            <v>5</v>
          </cell>
          <cell r="AE4388" t="str">
            <v>S61</v>
          </cell>
          <cell r="AF4388">
            <v>70000</v>
          </cell>
          <cell r="AG4388">
            <v>110000</v>
          </cell>
          <cell r="AH4388">
            <v>0.5</v>
          </cell>
          <cell r="AI4388">
            <v>3</v>
          </cell>
          <cell r="AJ4388">
            <v>90000</v>
          </cell>
          <cell r="AK4388">
            <v>90000</v>
          </cell>
          <cell r="AL4388">
            <v>0</v>
          </cell>
          <cell r="AM4388">
            <v>90000</v>
          </cell>
          <cell r="AN4388">
            <v>0</v>
          </cell>
          <cell r="AO4388">
            <v>-0.18181818181818177</v>
          </cell>
          <cell r="AP4388" t="str">
            <v>Already received an increase</v>
          </cell>
          <cell r="AQ4388">
            <v>41600.14</v>
          </cell>
          <cell r="AR4388">
            <v>550000.15999999992</v>
          </cell>
          <cell r="AS4388">
            <v>0.09</v>
          </cell>
          <cell r="AT4388">
            <v>1</v>
          </cell>
          <cell r="AU4388">
            <v>0</v>
          </cell>
          <cell r="AV4388">
            <v>90000</v>
          </cell>
          <cell r="AW4388">
            <v>90000</v>
          </cell>
          <cell r="AX4388">
            <v>0</v>
          </cell>
          <cell r="AY4388">
            <v>0</v>
          </cell>
          <cell r="AZ4388" t="str">
            <v>commission</v>
          </cell>
          <cell r="BA4388" t="str">
            <v>commissionEligible</v>
          </cell>
          <cell r="BB4388" t="str">
            <v>commissionUnited States</v>
          </cell>
          <cell r="BC4388" t="str">
            <v xml:space="preserve">commissionUnited States </v>
          </cell>
          <cell r="BD4388" t="str">
            <v>S61</v>
          </cell>
          <cell r="BF4388">
            <v>7500</v>
          </cell>
          <cell r="BH4388">
            <v>3</v>
          </cell>
        </row>
        <row r="4389">
          <cell r="B4389">
            <v>5268</v>
          </cell>
          <cell r="C4389">
            <v>6052</v>
          </cell>
          <cell r="E4389" t="str">
            <v>Joseph Barello</v>
          </cell>
          <cell r="F4389" t="str">
            <v>Channel Services Manager, MSP</v>
          </cell>
          <cell r="G4389" t="str">
            <v>Employee</v>
          </cell>
          <cell r="H4389" t="str">
            <v>Sales Enablement</v>
          </cell>
          <cell r="I4389" t="str">
            <v>NORTH CAROLINA REMOTE OFFICE</v>
          </cell>
          <cell r="J4389" t="str">
            <v>United States</v>
          </cell>
          <cell r="K4389">
            <v>38534</v>
          </cell>
          <cell r="L4389" t="str">
            <v>WH</v>
          </cell>
          <cell r="M4389" t="str">
            <v>S41P</v>
          </cell>
          <cell r="N4389" t="str">
            <v>S</v>
          </cell>
          <cell r="O4389" t="str">
            <v>4</v>
          </cell>
          <cell r="P4389" t="str">
            <v>Regular</v>
          </cell>
          <cell r="Q4389" t="str"/>
          <cell r="R4389">
            <v>1</v>
          </cell>
          <cell r="U4389" t="str">
            <v>USD</v>
          </cell>
          <cell r="V4389" t="str">
            <v>Sales Enablement</v>
          </cell>
          <cell r="W4389" t="str">
            <v>Shira Bar Yosef</v>
          </cell>
          <cell r="Y4389" t="str">
            <v>Eligible</v>
          </cell>
          <cell r="Z4389">
            <v>205000.08</v>
          </cell>
          <cell r="AA4389">
            <v>205000.08</v>
          </cell>
          <cell r="AB4389">
            <v>205000.08</v>
          </cell>
          <cell r="AC4389">
            <v>205000.08</v>
          </cell>
          <cell r="AD4389">
            <v>5</v>
          </cell>
          <cell r="AE4389" t="str">
            <v>S41</v>
          </cell>
          <cell r="AF4389">
            <v>100000</v>
          </cell>
          <cell r="AG4389">
            <v>155000</v>
          </cell>
          <cell r="AH4389">
            <v>1</v>
          </cell>
          <cell r="AI4389">
            <v>5</v>
          </cell>
          <cell r="AJ4389">
            <v>0</v>
          </cell>
          <cell r="AK4389">
            <v>205000.08</v>
          </cell>
          <cell r="AL4389">
            <v>0</v>
          </cell>
          <cell r="AM4389">
            <v>205000.08</v>
          </cell>
          <cell r="AN4389">
            <v>0</v>
          </cell>
          <cell r="AO4389">
            <v>0.32258116129032244</v>
          </cell>
          <cell r="AP4389" t="str">
            <v>Above Range</v>
          </cell>
          <cell r="AQ4389">
            <v>41600.14</v>
          </cell>
          <cell r="AR4389">
            <v>550000.15999999992</v>
          </cell>
          <cell r="AS4389">
            <v>0.32</v>
          </cell>
          <cell r="AT4389">
            <v>1</v>
          </cell>
          <cell r="AU4389">
            <v>0</v>
          </cell>
          <cell r="AV4389">
            <v>205000.08</v>
          </cell>
          <cell r="AW4389">
            <v>205000.08</v>
          </cell>
          <cell r="AX4389">
            <v>0</v>
          </cell>
          <cell r="AY4389">
            <v>0</v>
          </cell>
          <cell r="AZ4389" t="str">
            <v>commission</v>
          </cell>
          <cell r="BA4389" t="str">
            <v>commissionEligible</v>
          </cell>
          <cell r="BB4389" t="str">
            <v>commissionUnited States</v>
          </cell>
          <cell r="BC4389" t="str">
            <v xml:space="preserve">commissionUnited States </v>
          </cell>
          <cell r="BD4389" t="str">
            <v>S41</v>
          </cell>
          <cell r="BF4389">
            <v>17083.34</v>
          </cell>
          <cell r="BH4389">
            <v>4</v>
          </cell>
        </row>
        <row r="4390">
          <cell r="B4390">
            <v>14492</v>
          </cell>
          <cell r="C4390">
            <v>9400</v>
          </cell>
          <cell r="E4390" t="str">
            <v>Gregory Auciello</v>
          </cell>
          <cell r="F4390" t="str">
            <v>Team Manager</v>
          </cell>
          <cell r="G4390" t="str">
            <v>Employee</v>
          </cell>
          <cell r="H4390" t="str">
            <v>Sales Enablement</v>
          </cell>
          <cell r="I4390" t="str">
            <v>NEW YORK</v>
          </cell>
          <cell r="J4390" t="str">
            <v>United States</v>
          </cell>
          <cell r="K4390">
            <v>42352</v>
          </cell>
          <cell r="L4390" t="str">
            <v>WH</v>
          </cell>
          <cell r="M4390" t="str">
            <v>S51M</v>
          </cell>
          <cell r="N4390" t="str">
            <v>S</v>
          </cell>
          <cell r="O4390" t="str">
            <v>5</v>
          </cell>
          <cell r="P4390" t="str">
            <v>Regular</v>
          </cell>
          <cell r="Q4390" t="str"/>
          <cell r="R4390">
            <v>1</v>
          </cell>
          <cell r="U4390" t="str">
            <v>USD</v>
          </cell>
          <cell r="V4390" t="str">
            <v>Sales Enablement</v>
          </cell>
          <cell r="W4390" t="str">
            <v>Shira Bar Yosef</v>
          </cell>
          <cell r="Y4390" t="str">
            <v>Eligible</v>
          </cell>
          <cell r="Z4390">
            <v>121000.16</v>
          </cell>
          <cell r="AA4390">
            <v>121000.16</v>
          </cell>
          <cell r="AB4390">
            <v>121000.16</v>
          </cell>
          <cell r="AC4390">
            <v>121000.16</v>
          </cell>
          <cell r="AD4390">
            <v>4</v>
          </cell>
          <cell r="AE4390" t="str">
            <v>S51</v>
          </cell>
          <cell r="AF4390">
            <v>90000</v>
          </cell>
          <cell r="AG4390">
            <v>140000</v>
          </cell>
          <cell r="AH4390">
            <v>0.62</v>
          </cell>
          <cell r="AI4390">
            <v>3</v>
          </cell>
          <cell r="AJ4390">
            <v>0</v>
          </cell>
          <cell r="AK4390">
            <v>125840.1664</v>
          </cell>
          <cell r="AL4390">
            <v>4.0000000000000036E-2</v>
          </cell>
          <cell r="AM4390">
            <v>125840.1664</v>
          </cell>
          <cell r="AN4390">
            <v>4840.0063999999984</v>
          </cell>
          <cell r="AO4390">
            <v>-0.10114166857142859</v>
          </cell>
          <cell r="AQ4390">
            <v>41600.14</v>
          </cell>
          <cell r="AR4390">
            <v>550000.15999999992</v>
          </cell>
          <cell r="AS4390">
            <v>0.15</v>
          </cell>
          <cell r="AT4390">
            <v>1</v>
          </cell>
          <cell r="AU4390">
            <v>0</v>
          </cell>
          <cell r="AV4390">
            <v>125840.1664</v>
          </cell>
          <cell r="AW4390">
            <v>125840.1664</v>
          </cell>
          <cell r="AX4390">
            <v>4.0000000000000036E-2</v>
          </cell>
          <cell r="AY4390">
            <v>4840.0063999999984</v>
          </cell>
          <cell r="AZ4390" t="str">
            <v>commission</v>
          </cell>
          <cell r="BA4390" t="str">
            <v>commissionEligible</v>
          </cell>
          <cell r="BB4390" t="str">
            <v>commissionUnited States</v>
          </cell>
          <cell r="BC4390" t="str">
            <v xml:space="preserve">commissionUnited States </v>
          </cell>
          <cell r="BD4390" t="str">
            <v>S51</v>
          </cell>
          <cell r="BF4390">
            <v>10083.346666666666</v>
          </cell>
          <cell r="BH4390">
            <v>3</v>
          </cell>
        </row>
        <row r="4391">
          <cell r="B4391">
            <v>16269</v>
          </cell>
          <cell r="C4391">
            <v>11203</v>
          </cell>
          <cell r="E4391" t="str">
            <v>Katie Keeling</v>
          </cell>
          <cell r="F4391" t="str">
            <v>Channel Services Manager</v>
          </cell>
          <cell r="G4391" t="str">
            <v>Employee</v>
          </cell>
          <cell r="H4391" t="str">
            <v>Sales Enablement</v>
          </cell>
          <cell r="I4391" t="str">
            <v>DENVER</v>
          </cell>
          <cell r="J4391" t="str">
            <v>United States</v>
          </cell>
          <cell r="K4391">
            <v>42835</v>
          </cell>
          <cell r="L4391" t="str">
            <v>WH</v>
          </cell>
          <cell r="M4391" t="str">
            <v>S51P</v>
          </cell>
          <cell r="N4391" t="str">
            <v>S</v>
          </cell>
          <cell r="O4391" t="str">
            <v>5</v>
          </cell>
          <cell r="P4391" t="str">
            <v>Regular</v>
          </cell>
          <cell r="Q4391" t="str"/>
          <cell r="R4391">
            <v>1</v>
          </cell>
          <cell r="U4391" t="str">
            <v>USD</v>
          </cell>
          <cell r="V4391" t="str">
            <v>Sales Enablement</v>
          </cell>
          <cell r="W4391" t="str">
            <v>Shira Bar Yosef</v>
          </cell>
          <cell r="Y4391" t="str">
            <v>Eligible</v>
          </cell>
          <cell r="Z4391">
            <v>100000</v>
          </cell>
          <cell r="AA4391">
            <v>100000</v>
          </cell>
          <cell r="AB4391">
            <v>100000</v>
          </cell>
          <cell r="AC4391">
            <v>100000</v>
          </cell>
          <cell r="AD4391">
            <v>3</v>
          </cell>
          <cell r="AE4391" t="str">
            <v>S51</v>
          </cell>
          <cell r="AF4391">
            <v>90000</v>
          </cell>
          <cell r="AG4391">
            <v>140000</v>
          </cell>
          <cell r="AH4391">
            <v>0.2</v>
          </cell>
          <cell r="AI4391">
            <v>2</v>
          </cell>
          <cell r="AJ4391">
            <v>0</v>
          </cell>
          <cell r="AK4391">
            <v>103000</v>
          </cell>
          <cell r="AL4391">
            <v>3.0000000000000027E-2</v>
          </cell>
          <cell r="AM4391">
            <v>103000</v>
          </cell>
          <cell r="AN4391">
            <v>3000</v>
          </cell>
          <cell r="AO4391">
            <v>-0.26428571428571423</v>
          </cell>
          <cell r="AQ4391">
            <v>41600.14</v>
          </cell>
          <cell r="AR4391">
            <v>550000.15999999992</v>
          </cell>
          <cell r="AS4391">
            <v>0.11</v>
          </cell>
          <cell r="AT4391">
            <v>1</v>
          </cell>
          <cell r="AU4391">
            <v>0</v>
          </cell>
          <cell r="AV4391">
            <v>103000</v>
          </cell>
          <cell r="AW4391">
            <v>103000</v>
          </cell>
          <cell r="AX4391">
            <v>3.0000000000000027E-2</v>
          </cell>
          <cell r="AY4391">
            <v>3000</v>
          </cell>
          <cell r="AZ4391" t="str">
            <v>commission</v>
          </cell>
          <cell r="BA4391" t="str">
            <v>commissionEligible</v>
          </cell>
          <cell r="BB4391" t="str">
            <v>commissionUnited States</v>
          </cell>
          <cell r="BC4391" t="str">
            <v xml:space="preserve">commissionUnited States </v>
          </cell>
          <cell r="BD4391" t="str">
            <v>S51</v>
          </cell>
          <cell r="BF4391">
            <v>8333.3333333333339</v>
          </cell>
          <cell r="BH4391">
            <v>3</v>
          </cell>
        </row>
        <row r="4392">
          <cell r="B4392">
            <v>13987</v>
          </cell>
          <cell r="C4392">
            <v>8972</v>
          </cell>
          <cell r="E4392" t="str">
            <v>David Trank</v>
          </cell>
          <cell r="F4392" t="str">
            <v>Channel Services Manager, Strategic Accounts</v>
          </cell>
          <cell r="G4392" t="str">
            <v>Employee</v>
          </cell>
          <cell r="H4392" t="str">
            <v>Sales Enablement</v>
          </cell>
          <cell r="I4392" t="str">
            <v>NEW YORK</v>
          </cell>
          <cell r="J4392" t="str">
            <v>United States</v>
          </cell>
          <cell r="K4392">
            <v>42317</v>
          </cell>
          <cell r="L4392" t="str">
            <v>WH</v>
          </cell>
          <cell r="M4392" t="str">
            <v>S51P</v>
          </cell>
          <cell r="N4392" t="str">
            <v>S</v>
          </cell>
          <cell r="O4392" t="str">
            <v>5</v>
          </cell>
          <cell r="P4392" t="str">
            <v>Regular</v>
          </cell>
          <cell r="Q4392" t="str"/>
          <cell r="R4392">
            <v>1</v>
          </cell>
          <cell r="U4392" t="str">
            <v>USD</v>
          </cell>
          <cell r="V4392" t="str">
            <v>Sales Enablement</v>
          </cell>
          <cell r="W4392" t="str">
            <v>Shira Bar Yosef</v>
          </cell>
          <cell r="Y4392" t="str">
            <v>Eligible</v>
          </cell>
          <cell r="Z4392">
            <v>87000.08</v>
          </cell>
          <cell r="AA4392">
            <v>87000.08</v>
          </cell>
          <cell r="AB4392">
            <v>100000</v>
          </cell>
          <cell r="AC4392">
            <v>100000</v>
          </cell>
          <cell r="AD4392">
            <v>4</v>
          </cell>
          <cell r="AE4392" t="str">
            <v>S51</v>
          </cell>
          <cell r="AF4392">
            <v>90000</v>
          </cell>
          <cell r="AG4392">
            <v>140000</v>
          </cell>
          <cell r="AH4392">
            <v>0</v>
          </cell>
          <cell r="AI4392">
            <v>1</v>
          </cell>
          <cell r="AJ4392">
            <v>0</v>
          </cell>
          <cell r="AK4392">
            <v>100000</v>
          </cell>
          <cell r="AL4392">
            <v>0</v>
          </cell>
          <cell r="AM4392">
            <v>100000</v>
          </cell>
          <cell r="AN4392">
            <v>0</v>
          </cell>
          <cell r="AO4392">
            <v>-0.2857142857142857</v>
          </cell>
          <cell r="AP4392" t="str">
            <v>Already received an increase</v>
          </cell>
          <cell r="AQ4392">
            <v>41600.14</v>
          </cell>
          <cell r="AR4392">
            <v>550000.15999999992</v>
          </cell>
          <cell r="AS4392">
            <v>0.11</v>
          </cell>
          <cell r="AT4392">
            <v>1</v>
          </cell>
          <cell r="AU4392">
            <v>0</v>
          </cell>
          <cell r="AV4392">
            <v>100000</v>
          </cell>
          <cell r="AW4392">
            <v>100000</v>
          </cell>
          <cell r="AX4392">
            <v>0</v>
          </cell>
          <cell r="AY4392">
            <v>0</v>
          </cell>
          <cell r="AZ4392" t="str">
            <v>commission</v>
          </cell>
          <cell r="BA4392" t="str">
            <v>commissionEligible</v>
          </cell>
          <cell r="BB4392" t="str">
            <v>commissionUnited States</v>
          </cell>
          <cell r="BC4392" t="str">
            <v xml:space="preserve">commissionUnited States </v>
          </cell>
          <cell r="BD4392" t="str">
            <v>S51</v>
          </cell>
          <cell r="BF4392">
            <v>8333.3333333333339</v>
          </cell>
          <cell r="BH4392">
            <v>5</v>
          </cell>
        </row>
        <row r="4393">
          <cell r="B4393">
            <v>17823</v>
          </cell>
          <cell r="C4393">
            <v>12824</v>
          </cell>
          <cell r="E4393" t="str">
            <v>Tyler Lindquist</v>
          </cell>
          <cell r="F4393" t="str">
            <v>Channel Services Manager</v>
          </cell>
          <cell r="G4393" t="str">
            <v>Employee</v>
          </cell>
          <cell r="H4393" t="str">
            <v>Sales Enablement</v>
          </cell>
          <cell r="I4393" t="str">
            <v>BLOOMINGTON, MN</v>
          </cell>
          <cell r="J4393" t="str">
            <v>United States</v>
          </cell>
          <cell r="K4393">
            <v>43171</v>
          </cell>
          <cell r="L4393" t="str">
            <v>WH</v>
          </cell>
          <cell r="M4393" t="str">
            <v>S61P</v>
          </cell>
          <cell r="N4393" t="str">
            <v>S</v>
          </cell>
          <cell r="O4393" t="str">
            <v>6</v>
          </cell>
          <cell r="P4393" t="str">
            <v>Regular</v>
          </cell>
          <cell r="Q4393" t="str"/>
          <cell r="R4393">
            <v>1</v>
          </cell>
          <cell r="U4393" t="str">
            <v>USD</v>
          </cell>
          <cell r="V4393" t="str">
            <v>Sales Enablement</v>
          </cell>
          <cell r="W4393" t="str">
            <v>Shira Bar Yosef</v>
          </cell>
          <cell r="Y4393" t="str">
            <v>Eligible</v>
          </cell>
          <cell r="Z4393">
            <v>73000</v>
          </cell>
          <cell r="AA4393">
            <v>73000</v>
          </cell>
          <cell r="AB4393">
            <v>73000</v>
          </cell>
          <cell r="AC4393">
            <v>73000</v>
          </cell>
          <cell r="AD4393">
            <v>4</v>
          </cell>
          <cell r="AE4393" t="str">
            <v>S61</v>
          </cell>
          <cell r="AF4393">
            <v>70000</v>
          </cell>
          <cell r="AG4393">
            <v>110000</v>
          </cell>
          <cell r="AH4393">
            <v>7.0000000000000007E-2</v>
          </cell>
          <cell r="AI4393">
            <v>1</v>
          </cell>
          <cell r="AJ4393">
            <v>0</v>
          </cell>
          <cell r="AK4393">
            <v>77380</v>
          </cell>
          <cell r="AL4393">
            <v>6.0000000000000053E-2</v>
          </cell>
          <cell r="AM4393">
            <v>77380</v>
          </cell>
          <cell r="AN4393">
            <v>4380</v>
          </cell>
          <cell r="AO4393">
            <v>-0.29654545454545456</v>
          </cell>
          <cell r="AQ4393">
            <v>41600.14</v>
          </cell>
          <cell r="AR4393">
            <v>550000.15999999992</v>
          </cell>
          <cell r="AS4393">
            <v>0.06</v>
          </cell>
          <cell r="AT4393">
            <v>1</v>
          </cell>
          <cell r="AU4393">
            <v>0</v>
          </cell>
          <cell r="AV4393">
            <v>77380</v>
          </cell>
          <cell r="AW4393">
            <v>77380</v>
          </cell>
          <cell r="AX4393">
            <v>6.0000000000000053E-2</v>
          </cell>
          <cell r="AY4393">
            <v>4380</v>
          </cell>
          <cell r="AZ4393" t="str">
            <v>commission</v>
          </cell>
          <cell r="BA4393" t="str">
            <v>commissionEligible</v>
          </cell>
          <cell r="BB4393" t="str">
            <v>commissionUnited States</v>
          </cell>
          <cell r="BC4393" t="str">
            <v xml:space="preserve">commissionUnited States </v>
          </cell>
          <cell r="BD4393" t="str">
            <v>S61</v>
          </cell>
          <cell r="BF4393">
            <v>6083.333333333333</v>
          </cell>
          <cell r="BH4393">
            <v>2</v>
          </cell>
        </row>
        <row r="4394">
          <cell r="B4394">
            <v>18009</v>
          </cell>
          <cell r="C4394">
            <v>13062</v>
          </cell>
          <cell r="E4394" t="str">
            <v>Danielle (Dani)  Ramsey</v>
          </cell>
          <cell r="F4394" t="str">
            <v>Channel Services Manager, Strategic Accounts</v>
          </cell>
          <cell r="G4394" t="str">
            <v>Employee</v>
          </cell>
          <cell r="H4394" t="str">
            <v>Sales Enablement</v>
          </cell>
          <cell r="I4394" t="str">
            <v>BLOOMINGTON, MN</v>
          </cell>
          <cell r="J4394" t="str">
            <v>United States</v>
          </cell>
          <cell r="K4394">
            <v>43227</v>
          </cell>
          <cell r="L4394" t="str">
            <v>WH</v>
          </cell>
          <cell r="M4394" t="str">
            <v>S51P</v>
          </cell>
          <cell r="N4394" t="str">
            <v>S</v>
          </cell>
          <cell r="O4394" t="str">
            <v>5</v>
          </cell>
          <cell r="P4394" t="str">
            <v>Regular</v>
          </cell>
          <cell r="Q4394" t="str"/>
          <cell r="R4394">
            <v>1</v>
          </cell>
          <cell r="U4394" t="str">
            <v>USD</v>
          </cell>
          <cell r="V4394" t="str">
            <v>Sales Enablement</v>
          </cell>
          <cell r="W4394" t="str">
            <v>Shira Bar Yosef</v>
          </cell>
          <cell r="Y4394" t="str">
            <v>Eligible</v>
          </cell>
          <cell r="Z4394">
            <v>110000</v>
          </cell>
          <cell r="AA4394">
            <v>110000</v>
          </cell>
          <cell r="AB4394">
            <v>110000</v>
          </cell>
          <cell r="AC4394">
            <v>110000</v>
          </cell>
          <cell r="AD4394">
            <v>4</v>
          </cell>
          <cell r="AE4394" t="str">
            <v>S51</v>
          </cell>
          <cell r="AF4394">
            <v>90000</v>
          </cell>
          <cell r="AG4394">
            <v>140000</v>
          </cell>
          <cell r="AH4394">
            <v>0.4</v>
          </cell>
          <cell r="AI4394">
            <v>2</v>
          </cell>
          <cell r="AJ4394">
            <v>0</v>
          </cell>
          <cell r="AK4394">
            <v>115500</v>
          </cell>
          <cell r="AL4394">
            <v>5.0000000000000044E-2</v>
          </cell>
          <cell r="AM4394">
            <v>115500</v>
          </cell>
          <cell r="AN4394">
            <v>5500</v>
          </cell>
          <cell r="AO4394">
            <v>-0.17500000000000004</v>
          </cell>
          <cell r="AQ4394">
            <v>41600.14</v>
          </cell>
          <cell r="AR4394">
            <v>550000.15999999992</v>
          </cell>
          <cell r="AS4394">
            <v>0.13</v>
          </cell>
          <cell r="AT4394">
            <v>1</v>
          </cell>
          <cell r="AU4394">
            <v>0</v>
          </cell>
          <cell r="AV4394">
            <v>115500</v>
          </cell>
          <cell r="AW4394">
            <v>115500</v>
          </cell>
          <cell r="AX4394">
            <v>5.0000000000000044E-2</v>
          </cell>
          <cell r="AY4394">
            <v>5500</v>
          </cell>
          <cell r="AZ4394" t="str">
            <v>commission</v>
          </cell>
          <cell r="BA4394" t="str">
            <v>commissionEligible</v>
          </cell>
          <cell r="BB4394" t="str">
            <v>commissionUnited States</v>
          </cell>
          <cell r="BC4394" t="str">
            <v xml:space="preserve">commissionUnited States </v>
          </cell>
          <cell r="BD4394" t="str">
            <v>S51</v>
          </cell>
          <cell r="BF4394">
            <v>9166.6666666666661</v>
          </cell>
          <cell r="BH4394">
            <v>3</v>
          </cell>
        </row>
        <row r="4395">
          <cell r="B4395">
            <v>18151</v>
          </cell>
          <cell r="C4395">
            <v>13201</v>
          </cell>
          <cell r="E4395" t="str">
            <v>Frank Vivacqua</v>
          </cell>
          <cell r="F4395" t="str">
            <v>Channel Services Manager</v>
          </cell>
          <cell r="G4395" t="str">
            <v>Employee</v>
          </cell>
          <cell r="H4395" t="str">
            <v>Sales Enablement</v>
          </cell>
          <cell r="I4395" t="str">
            <v>CHICAGO</v>
          </cell>
          <cell r="J4395" t="str">
            <v>United States</v>
          </cell>
          <cell r="K4395">
            <v>43255</v>
          </cell>
          <cell r="L4395" t="str">
            <v>WH</v>
          </cell>
          <cell r="M4395" t="str">
            <v>S61P</v>
          </cell>
          <cell r="N4395" t="str">
            <v>S</v>
          </cell>
          <cell r="O4395" t="str">
            <v>6</v>
          </cell>
          <cell r="P4395" t="str">
            <v>Regular</v>
          </cell>
          <cell r="Q4395" t="str"/>
          <cell r="R4395">
            <v>1</v>
          </cell>
          <cell r="U4395" t="str">
            <v>USD</v>
          </cell>
          <cell r="V4395" t="str">
            <v>Sales Enablement</v>
          </cell>
          <cell r="W4395" t="str">
            <v>Shira Bar Yosef</v>
          </cell>
          <cell r="Y4395" t="str">
            <v>Eligible</v>
          </cell>
          <cell r="Z4395">
            <v>104500</v>
          </cell>
          <cell r="AA4395">
            <v>104500</v>
          </cell>
          <cell r="AB4395">
            <v>104500</v>
          </cell>
          <cell r="AC4395">
            <v>104500</v>
          </cell>
          <cell r="AD4395">
            <v>5</v>
          </cell>
          <cell r="AE4395" t="str">
            <v>S61</v>
          </cell>
          <cell r="AF4395">
            <v>70000</v>
          </cell>
          <cell r="AG4395">
            <v>110000</v>
          </cell>
          <cell r="AH4395">
            <v>0.86</v>
          </cell>
          <cell r="AI4395">
            <v>5</v>
          </cell>
          <cell r="AJ4395">
            <v>0</v>
          </cell>
          <cell r="AK4395">
            <v>107635</v>
          </cell>
          <cell r="AL4395">
            <v>3.0000000000000027E-2</v>
          </cell>
          <cell r="AM4395">
            <v>107635</v>
          </cell>
          <cell r="AN4395">
            <v>3135</v>
          </cell>
          <cell r="AO4395">
            <v>-2.1499999999999964E-2</v>
          </cell>
          <cell r="AQ4395">
            <v>41600.14</v>
          </cell>
          <cell r="AR4395">
            <v>550000.15999999992</v>
          </cell>
          <cell r="AS4395">
            <v>0.12</v>
          </cell>
          <cell r="AT4395">
            <v>1</v>
          </cell>
          <cell r="AU4395">
            <v>0</v>
          </cell>
          <cell r="AV4395">
            <v>107635</v>
          </cell>
          <cell r="AW4395">
            <v>107635</v>
          </cell>
          <cell r="AX4395">
            <v>3.0000000000000027E-2</v>
          </cell>
          <cell r="AY4395">
            <v>3135</v>
          </cell>
          <cell r="AZ4395" t="str">
            <v>commission</v>
          </cell>
          <cell r="BA4395" t="str">
            <v>commissionEligible</v>
          </cell>
          <cell r="BB4395" t="str">
            <v>commissionUnited States</v>
          </cell>
          <cell r="BC4395" t="str">
            <v xml:space="preserve">commissionUnited States </v>
          </cell>
          <cell r="BD4395" t="str">
            <v>S61</v>
          </cell>
          <cell r="BF4395">
            <v>8708.3333333333339</v>
          </cell>
          <cell r="BH4395">
            <v>3</v>
          </cell>
        </row>
        <row r="4396">
          <cell r="B4396">
            <v>21238</v>
          </cell>
          <cell r="C4396">
            <v>16325</v>
          </cell>
          <cell r="E4396" t="str">
            <v>Mitish Shastri</v>
          </cell>
          <cell r="F4396" t="str">
            <v>Strategic Channel Services Manager</v>
          </cell>
          <cell r="G4396" t="str">
            <v>Employee</v>
          </cell>
          <cell r="H4396" t="str">
            <v>Sales Enablement</v>
          </cell>
          <cell r="I4396" t="str">
            <v>NEW YORK</v>
          </cell>
          <cell r="J4396" t="str">
            <v>United States</v>
          </cell>
          <cell r="K4396">
            <v>43934</v>
          </cell>
          <cell r="L4396" t="str">
            <v>WH</v>
          </cell>
          <cell r="M4396" t="str">
            <v>S51P</v>
          </cell>
          <cell r="N4396" t="str">
            <v>S</v>
          </cell>
          <cell r="O4396" t="str">
            <v>5</v>
          </cell>
          <cell r="P4396" t="str">
            <v>Regular</v>
          </cell>
          <cell r="Q4396" t="str"/>
          <cell r="R4396">
            <v>1</v>
          </cell>
          <cell r="U4396" t="str">
            <v>USD</v>
          </cell>
          <cell r="V4396" t="str">
            <v>Sales Enablement</v>
          </cell>
          <cell r="W4396" t="str">
            <v>Shira Bar Yosef</v>
          </cell>
          <cell r="Y4396" t="str">
            <v>Eligible</v>
          </cell>
          <cell r="Z4396">
            <v>135000</v>
          </cell>
          <cell r="AA4396">
            <v>135000</v>
          </cell>
          <cell r="AB4396">
            <v>135000</v>
          </cell>
          <cell r="AC4396">
            <v>135000</v>
          </cell>
          <cell r="AD4396">
            <v>5</v>
          </cell>
          <cell r="AE4396" t="str">
            <v>S51</v>
          </cell>
          <cell r="AF4396">
            <v>90000</v>
          </cell>
          <cell r="AG4396">
            <v>140000</v>
          </cell>
          <cell r="AH4396">
            <v>0.9</v>
          </cell>
          <cell r="AI4396">
            <v>5</v>
          </cell>
          <cell r="AJ4396">
            <v>0</v>
          </cell>
          <cell r="AK4396">
            <v>139050</v>
          </cell>
          <cell r="AL4396">
            <v>3.0000000000000027E-2</v>
          </cell>
          <cell r="AM4396">
            <v>139050</v>
          </cell>
          <cell r="AN4396">
            <v>4050</v>
          </cell>
          <cell r="AO4396">
            <v>-6.7857142857142838E-3</v>
          </cell>
          <cell r="AQ4396">
            <v>41600.14</v>
          </cell>
          <cell r="AR4396">
            <v>550000.15999999992</v>
          </cell>
          <cell r="AS4396">
            <v>0.18</v>
          </cell>
          <cell r="AT4396">
            <v>1</v>
          </cell>
          <cell r="AU4396">
            <v>0</v>
          </cell>
          <cell r="AV4396">
            <v>139050</v>
          </cell>
          <cell r="AW4396">
            <v>139050</v>
          </cell>
          <cell r="AX4396">
            <v>3.0000000000000027E-2</v>
          </cell>
          <cell r="AY4396">
            <v>4050</v>
          </cell>
          <cell r="AZ4396" t="str">
            <v>commission</v>
          </cell>
          <cell r="BA4396" t="str">
            <v>commissionEligible</v>
          </cell>
          <cell r="BB4396" t="str">
            <v>commissionUnited States</v>
          </cell>
          <cell r="BC4396" t="str">
            <v xml:space="preserve">commissionUnited States </v>
          </cell>
          <cell r="BD4396" t="str">
            <v>S51</v>
          </cell>
          <cell r="BF4396">
            <v>11250</v>
          </cell>
        </row>
        <row r="4397">
          <cell r="B4397">
            <v>21062</v>
          </cell>
          <cell r="C4397">
            <v>16149</v>
          </cell>
          <cell r="E4397" t="str">
            <v>Sheri Schiffman</v>
          </cell>
          <cell r="F4397" t="str">
            <v>Head of Renewals, Americas</v>
          </cell>
          <cell r="G4397" t="str">
            <v>Employee</v>
          </cell>
          <cell r="H4397" t="str">
            <v>Sales Enablement</v>
          </cell>
          <cell r="I4397" t="str">
            <v>IRVING</v>
          </cell>
          <cell r="J4397" t="str">
            <v>United States</v>
          </cell>
          <cell r="K4397">
            <v>43888</v>
          </cell>
          <cell r="L4397" t="str">
            <v>WH</v>
          </cell>
          <cell r="M4397" t="str">
            <v>S31M</v>
          </cell>
          <cell r="N4397" t="str">
            <v>S</v>
          </cell>
          <cell r="O4397" t="str">
            <v>3</v>
          </cell>
          <cell r="P4397" t="str">
            <v>Regular</v>
          </cell>
          <cell r="Q4397" t="str"/>
          <cell r="R4397">
            <v>1</v>
          </cell>
          <cell r="U4397" t="str">
            <v>USD</v>
          </cell>
          <cell r="V4397" t="str">
            <v>Sales Enablement</v>
          </cell>
          <cell r="W4397" t="str">
            <v>Shira Bar Yosef</v>
          </cell>
          <cell r="Y4397" t="str">
            <v>Eligible</v>
          </cell>
          <cell r="Z4397">
            <v>210000.08</v>
          </cell>
          <cell r="AA4397">
            <v>210000.08</v>
          </cell>
          <cell r="AB4397">
            <v>210000.08</v>
          </cell>
          <cell r="AC4397">
            <v>210000.08</v>
          </cell>
          <cell r="AD4397">
            <v>4</v>
          </cell>
          <cell r="AE4397" t="str">
            <v>S31</v>
          </cell>
          <cell r="AF4397">
            <v>260000</v>
          </cell>
          <cell r="AG4397">
            <v>395000</v>
          </cell>
          <cell r="AH4397">
            <v>0</v>
          </cell>
          <cell r="AI4397">
            <v>1</v>
          </cell>
          <cell r="AJ4397">
            <v>0</v>
          </cell>
          <cell r="AK4397">
            <v>222600.08480000001</v>
          </cell>
          <cell r="AL4397">
            <v>6.0000000000000053E-2</v>
          </cell>
          <cell r="AM4397">
            <v>222600.08480000001</v>
          </cell>
          <cell r="AN4397">
            <v>12600.004800000024</v>
          </cell>
          <cell r="AO4397">
            <v>-0.43645548151898728</v>
          </cell>
          <cell r="AQ4397">
            <v>41600.14</v>
          </cell>
          <cell r="AR4397">
            <v>550000.15999999992</v>
          </cell>
          <cell r="AS4397">
            <v>0.33</v>
          </cell>
          <cell r="AT4397">
            <v>1</v>
          </cell>
          <cell r="AU4397">
            <v>0</v>
          </cell>
          <cell r="AV4397">
            <v>222600.08480000001</v>
          </cell>
          <cell r="AW4397">
            <v>222600.08480000001</v>
          </cell>
          <cell r="AX4397">
            <v>6.0000000000000053E-2</v>
          </cell>
          <cell r="AY4397">
            <v>12600.004800000024</v>
          </cell>
          <cell r="AZ4397" t="str">
            <v>commission</v>
          </cell>
          <cell r="BA4397" t="str">
            <v>commissionEligible</v>
          </cell>
          <cell r="BB4397" t="str">
            <v>commissionUnited States</v>
          </cell>
          <cell r="BC4397" t="str">
            <v xml:space="preserve">commissionUnited States </v>
          </cell>
          <cell r="BD4397" t="str">
            <v>S31</v>
          </cell>
          <cell r="BF4397">
            <v>17500.006666666664</v>
          </cell>
        </row>
        <row r="4398">
          <cell r="B4398">
            <v>20582</v>
          </cell>
          <cell r="C4398">
            <v>15669</v>
          </cell>
          <cell r="E4398" t="str">
            <v>Allysa Plekavic</v>
          </cell>
          <cell r="F4398" t="str">
            <v>Enablement Team Lead</v>
          </cell>
          <cell r="G4398" t="str">
            <v>Employee</v>
          </cell>
          <cell r="H4398" t="str">
            <v>Sales Enablement</v>
          </cell>
          <cell r="I4398" t="str">
            <v>CHICAGO</v>
          </cell>
          <cell r="J4398" t="str">
            <v>United States</v>
          </cell>
          <cell r="K4398">
            <v>43766</v>
          </cell>
          <cell r="L4398" t="str">
            <v>WH</v>
          </cell>
          <cell r="M4398" t="str">
            <v>M45M</v>
          </cell>
          <cell r="N4398" t="str">
            <v>M</v>
          </cell>
          <cell r="O4398" t="str">
            <v>4</v>
          </cell>
          <cell r="P4398" t="str">
            <v>Regular</v>
          </cell>
          <cell r="Q4398" t="str"/>
          <cell r="S4398">
            <v>1</v>
          </cell>
          <cell r="U4398" t="str">
            <v>USD</v>
          </cell>
          <cell r="V4398" t="str">
            <v>Sales Enablement</v>
          </cell>
          <cell r="W4398" t="str">
            <v>Shira Bar Yosef</v>
          </cell>
          <cell r="Y4398" t="str">
            <v>Eligible</v>
          </cell>
          <cell r="Z4398">
            <v>165000</v>
          </cell>
          <cell r="AA4398">
            <v>165000</v>
          </cell>
          <cell r="AB4398">
            <v>180000</v>
          </cell>
          <cell r="AC4398">
            <v>180000</v>
          </cell>
          <cell r="AD4398">
            <v>5</v>
          </cell>
          <cell r="AE4398" t="str">
            <v>M45</v>
          </cell>
          <cell r="AF4398">
            <v>120000</v>
          </cell>
          <cell r="AG4398">
            <v>195000</v>
          </cell>
          <cell r="AH4398">
            <v>0.8</v>
          </cell>
          <cell r="AI4398">
            <v>4</v>
          </cell>
          <cell r="AJ4398">
            <v>0</v>
          </cell>
          <cell r="AK4398">
            <v>180000</v>
          </cell>
          <cell r="AL4398">
            <v>0</v>
          </cell>
          <cell r="AM4398">
            <v>180000</v>
          </cell>
          <cell r="AN4398">
            <v>0</v>
          </cell>
          <cell r="AO4398">
            <v>-7.6923076923076872E-2</v>
          </cell>
          <cell r="AP4398" t="str">
            <v>Already received an increase</v>
          </cell>
          <cell r="AQ4398">
            <v>41600.14</v>
          </cell>
          <cell r="AR4398">
            <v>550000.15999999992</v>
          </cell>
          <cell r="AS4398">
            <v>0.27</v>
          </cell>
          <cell r="AT4398">
            <v>1</v>
          </cell>
          <cell r="AU4398">
            <v>0</v>
          </cell>
          <cell r="AV4398">
            <v>180000</v>
          </cell>
          <cell r="AW4398">
            <v>180000</v>
          </cell>
          <cell r="AX4398">
            <v>0</v>
          </cell>
          <cell r="AY4398">
            <v>0</v>
          </cell>
          <cell r="AZ4398" t="str">
            <v>Target Bonus</v>
          </cell>
          <cell r="BA4398" t="str">
            <v>Target BonusEligible</v>
          </cell>
          <cell r="BB4398" t="str">
            <v>Target BonusUnited States</v>
          </cell>
          <cell r="BC4398" t="str">
            <v xml:space="preserve">Target BonusUnited States </v>
          </cell>
          <cell r="BD4398" t="str">
            <v>M45</v>
          </cell>
          <cell r="BF4398">
            <v>15000</v>
          </cell>
          <cell r="BJ4398">
            <v>15000</v>
          </cell>
          <cell r="BK4398">
            <v>15000</v>
          </cell>
          <cell r="BL4398">
            <v>18750</v>
          </cell>
        </row>
        <row r="4399">
          <cell r="B4399">
            <v>20546</v>
          </cell>
          <cell r="C4399">
            <v>15633</v>
          </cell>
          <cell r="E4399" t="str">
            <v>Melinda Brown</v>
          </cell>
          <cell r="F4399" t="str">
            <v>AMER Regional Sales Planning Manager</v>
          </cell>
          <cell r="G4399" t="str">
            <v>Employee</v>
          </cell>
          <cell r="H4399" t="str">
            <v>Sales Enablement</v>
          </cell>
          <cell r="I4399" t="str">
            <v>WYOMING REMOTE OFFICE</v>
          </cell>
          <cell r="J4399" t="str">
            <v>United States</v>
          </cell>
          <cell r="K4399">
            <v>43752</v>
          </cell>
          <cell r="L4399" t="str">
            <v>WH</v>
          </cell>
          <cell r="M4399" t="str">
            <v>M45M</v>
          </cell>
          <cell r="N4399" t="str">
            <v>M</v>
          </cell>
          <cell r="O4399" t="str">
            <v>4</v>
          </cell>
          <cell r="P4399" t="str">
            <v>Regular</v>
          </cell>
          <cell r="Q4399" t="str"/>
          <cell r="S4399">
            <v>1</v>
          </cell>
          <cell r="U4399" t="str">
            <v>USD</v>
          </cell>
          <cell r="V4399" t="str">
            <v>Sales Enablement</v>
          </cell>
          <cell r="W4399" t="str">
            <v>Shira Bar Yosef</v>
          </cell>
          <cell r="Y4399" t="str">
            <v>Eligible</v>
          </cell>
          <cell r="Z4399">
            <v>200000</v>
          </cell>
          <cell r="AA4399">
            <v>200000</v>
          </cell>
          <cell r="AB4399">
            <v>200000</v>
          </cell>
          <cell r="AC4399">
            <v>200000</v>
          </cell>
          <cell r="AD4399">
            <v>4</v>
          </cell>
          <cell r="AE4399" t="str">
            <v>M45</v>
          </cell>
          <cell r="AF4399">
            <v>120000</v>
          </cell>
          <cell r="AG4399">
            <v>195000</v>
          </cell>
          <cell r="AH4399">
            <v>1</v>
          </cell>
          <cell r="AI4399">
            <v>5</v>
          </cell>
          <cell r="AJ4399">
            <v>0</v>
          </cell>
          <cell r="AK4399">
            <v>200850</v>
          </cell>
          <cell r="AL4399">
            <v>4.250000000000087E-3</v>
          </cell>
          <cell r="AM4399">
            <v>200850</v>
          </cell>
          <cell r="AN4399">
            <v>850</v>
          </cell>
          <cell r="AO4399">
            <v>3.0000000000000027E-2</v>
          </cell>
          <cell r="AQ4399">
            <v>41600.14</v>
          </cell>
          <cell r="AR4399">
            <v>550000.15999999992</v>
          </cell>
          <cell r="AS4399">
            <v>0.31</v>
          </cell>
          <cell r="AT4399">
            <v>1</v>
          </cell>
          <cell r="AU4399">
            <v>0</v>
          </cell>
          <cell r="AV4399">
            <v>200850</v>
          </cell>
          <cell r="AW4399">
            <v>200850</v>
          </cell>
          <cell r="AX4399">
            <v>4.250000000000087E-3</v>
          </cell>
          <cell r="AY4399">
            <v>850</v>
          </cell>
          <cell r="AZ4399" t="str">
            <v>Target Bonus</v>
          </cell>
          <cell r="BA4399" t="str">
            <v>Target BonusEligible</v>
          </cell>
          <cell r="BB4399" t="str">
            <v>Target BonusUnited States</v>
          </cell>
          <cell r="BC4399" t="str">
            <v xml:space="preserve">Target BonusUnited States </v>
          </cell>
          <cell r="BD4399" t="str">
            <v>M45</v>
          </cell>
          <cell r="BF4399">
            <v>16666.666666666668</v>
          </cell>
          <cell r="BJ4399">
            <v>20000</v>
          </cell>
          <cell r="BK4399">
            <v>20000</v>
          </cell>
          <cell r="BL4399">
            <v>22000</v>
          </cell>
        </row>
        <row r="4400">
          <cell r="B4400">
            <v>9783</v>
          </cell>
          <cell r="C4400">
            <v>7153</v>
          </cell>
          <cell r="E4400" t="str">
            <v>Shaterra Lewis</v>
          </cell>
          <cell r="F4400" t="str">
            <v>Channel Services Manager</v>
          </cell>
          <cell r="G4400" t="str">
            <v>Employee</v>
          </cell>
          <cell r="H4400" t="str">
            <v>Sales Enablement</v>
          </cell>
          <cell r="I4400" t="str">
            <v>IRVING</v>
          </cell>
          <cell r="J4400" t="str">
            <v>United States</v>
          </cell>
          <cell r="K4400">
            <v>40848</v>
          </cell>
          <cell r="L4400" t="str">
            <v>WH</v>
          </cell>
          <cell r="M4400" t="str">
            <v>S61P</v>
          </cell>
          <cell r="N4400" t="str">
            <v>S</v>
          </cell>
          <cell r="O4400" t="str">
            <v>6</v>
          </cell>
          <cell r="P4400" t="str">
            <v>Regular</v>
          </cell>
          <cell r="Q4400" t="str"/>
          <cell r="S4400">
            <v>1</v>
          </cell>
          <cell r="U4400" t="str">
            <v>USD</v>
          </cell>
          <cell r="V4400" t="str">
            <v>Sales Enablement</v>
          </cell>
          <cell r="W4400" t="str">
            <v>Shira Bar Yosef</v>
          </cell>
          <cell r="Y4400" t="str">
            <v>Eligible</v>
          </cell>
          <cell r="Z4400">
            <v>57000.08</v>
          </cell>
          <cell r="AA4400">
            <v>57000.08</v>
          </cell>
          <cell r="AB4400">
            <v>75000</v>
          </cell>
          <cell r="AC4400">
            <v>75000</v>
          </cell>
          <cell r="AD4400">
            <v>4</v>
          </cell>
          <cell r="AE4400" t="str">
            <v>S61</v>
          </cell>
          <cell r="AF4400">
            <v>70000</v>
          </cell>
          <cell r="AG4400">
            <v>110000</v>
          </cell>
          <cell r="AH4400">
            <v>0</v>
          </cell>
          <cell r="AI4400">
            <v>1</v>
          </cell>
          <cell r="AJ4400">
            <v>0</v>
          </cell>
          <cell r="AK4400">
            <v>75000</v>
          </cell>
          <cell r="AL4400">
            <v>0</v>
          </cell>
          <cell r="AM4400">
            <v>75000</v>
          </cell>
          <cell r="AN4400">
            <v>0</v>
          </cell>
          <cell r="AO4400">
            <v>-0.31818181818181823</v>
          </cell>
          <cell r="AP4400" t="str">
            <v>Already received an increase</v>
          </cell>
          <cell r="AQ4400">
            <v>41600.14</v>
          </cell>
          <cell r="AR4400">
            <v>550000.15999999992</v>
          </cell>
          <cell r="AS4400">
            <v>0.06</v>
          </cell>
          <cell r="AT4400">
            <v>1</v>
          </cell>
          <cell r="AU4400">
            <v>0</v>
          </cell>
          <cell r="AV4400">
            <v>75000</v>
          </cell>
          <cell r="AW4400">
            <v>75000</v>
          </cell>
          <cell r="AX4400">
            <v>0</v>
          </cell>
          <cell r="AY4400">
            <v>0</v>
          </cell>
          <cell r="AZ4400" t="str">
            <v>Target Bonus</v>
          </cell>
          <cell r="BA4400" t="str">
            <v>Target BonusEligible</v>
          </cell>
          <cell r="BB4400" t="str">
            <v>Target BonusUnited States</v>
          </cell>
          <cell r="BC4400" t="str">
            <v xml:space="preserve">Target BonusUnited States </v>
          </cell>
          <cell r="BD4400" t="str">
            <v>S61</v>
          </cell>
          <cell r="BF4400">
            <v>6250</v>
          </cell>
          <cell r="BG4400">
            <v>1170</v>
          </cell>
          <cell r="BH4400">
            <v>3</v>
          </cell>
          <cell r="BJ4400">
            <v>2000</v>
          </cell>
          <cell r="BK4400">
            <v>2000</v>
          </cell>
          <cell r="BL4400">
            <v>2200</v>
          </cell>
        </row>
        <row r="4401">
          <cell r="B4401">
            <v>3026</v>
          </cell>
          <cell r="C4401">
            <v>5088</v>
          </cell>
          <cell r="E4401" t="str">
            <v>Devanesan Moses</v>
          </cell>
          <cell r="F4401" t="str">
            <v>Head of IoT Sales</v>
          </cell>
          <cell r="G4401" t="str">
            <v>Employee</v>
          </cell>
          <cell r="H4401" t="str">
            <v>Sales Enablement</v>
          </cell>
          <cell r="I4401" t="str">
            <v>IRVING</v>
          </cell>
          <cell r="J4401" t="str">
            <v>United States</v>
          </cell>
          <cell r="K4401">
            <v>43353</v>
          </cell>
          <cell r="L4401" t="str">
            <v>WH</v>
          </cell>
          <cell r="M4401" t="str">
            <v>S31M</v>
          </cell>
          <cell r="N4401" t="str">
            <v>S</v>
          </cell>
          <cell r="O4401" t="str">
            <v>3</v>
          </cell>
          <cell r="P4401" t="str">
            <v>Regular</v>
          </cell>
          <cell r="Q4401" t="str"/>
          <cell r="S4401">
            <v>1</v>
          </cell>
          <cell r="U4401" t="str">
            <v>USD</v>
          </cell>
          <cell r="V4401" t="str">
            <v>Sales Enablement</v>
          </cell>
          <cell r="W4401" t="str">
            <v>Shira Bar Yosef</v>
          </cell>
          <cell r="Y4401" t="str">
            <v>Eligible</v>
          </cell>
          <cell r="Z4401">
            <v>213500.08</v>
          </cell>
          <cell r="AA4401">
            <v>213500.08</v>
          </cell>
          <cell r="AB4401">
            <v>260000</v>
          </cell>
          <cell r="AC4401">
            <v>260000</v>
          </cell>
          <cell r="AD4401">
            <v>5</v>
          </cell>
          <cell r="AE4401" t="str">
            <v>S31</v>
          </cell>
          <cell r="AF4401">
            <v>260000</v>
          </cell>
          <cell r="AG4401">
            <v>395000</v>
          </cell>
          <cell r="AH4401">
            <v>0</v>
          </cell>
          <cell r="AI4401">
            <v>1</v>
          </cell>
          <cell r="AJ4401">
            <v>0</v>
          </cell>
          <cell r="AK4401">
            <v>260000</v>
          </cell>
          <cell r="AL4401">
            <v>0</v>
          </cell>
          <cell r="AM4401">
            <v>260000</v>
          </cell>
          <cell r="AN4401">
            <v>0</v>
          </cell>
          <cell r="AO4401">
            <v>-0.34177215189873422</v>
          </cell>
          <cell r="AP4401" t="str">
            <v>Already received an increase</v>
          </cell>
          <cell r="AQ4401">
            <v>41600.14</v>
          </cell>
          <cell r="AR4401">
            <v>550000.15999999992</v>
          </cell>
          <cell r="AS4401">
            <v>0.42</v>
          </cell>
          <cell r="AT4401">
            <v>1</v>
          </cell>
          <cell r="AU4401">
            <v>0</v>
          </cell>
          <cell r="AV4401">
            <v>260000</v>
          </cell>
          <cell r="AW4401">
            <v>260000</v>
          </cell>
          <cell r="AX4401">
            <v>0</v>
          </cell>
          <cell r="AY4401">
            <v>0</v>
          </cell>
          <cell r="AZ4401" t="str">
            <v>Target Bonus</v>
          </cell>
          <cell r="BA4401" t="str">
            <v>Target BonusEligible</v>
          </cell>
          <cell r="BB4401" t="str">
            <v>Target BonusUnited States</v>
          </cell>
          <cell r="BC4401" t="str">
            <v xml:space="preserve">Target BonusUnited States </v>
          </cell>
          <cell r="BD4401" t="str">
            <v>S31</v>
          </cell>
          <cell r="BF4401">
            <v>21666.666666666668</v>
          </cell>
          <cell r="BG4401">
            <v>30000</v>
          </cell>
          <cell r="BH4401">
            <v>5</v>
          </cell>
          <cell r="BJ4401">
            <v>22000</v>
          </cell>
          <cell r="BK4401">
            <v>22000</v>
          </cell>
          <cell r="BL4401">
            <v>27500</v>
          </cell>
        </row>
        <row r="4402">
          <cell r="B4402">
            <v>18139</v>
          </cell>
          <cell r="C4402">
            <v>13189</v>
          </cell>
          <cell r="E4402" t="str">
            <v>Curtis Ingalls</v>
          </cell>
          <cell r="F4402" t="str">
            <v>Cloud Go-To-Market Manager</v>
          </cell>
          <cell r="G4402" t="str">
            <v>Employee</v>
          </cell>
          <cell r="H4402" t="str">
            <v>Sales Enablement</v>
          </cell>
          <cell r="I4402" t="str">
            <v>DENVER</v>
          </cell>
          <cell r="J4402" t="str">
            <v>United States</v>
          </cell>
          <cell r="K4402">
            <v>43249</v>
          </cell>
          <cell r="L4402" t="str">
            <v>WH</v>
          </cell>
          <cell r="M4402" t="str">
            <v>M43P</v>
          </cell>
          <cell r="N4402" t="str">
            <v>M</v>
          </cell>
          <cell r="O4402" t="str">
            <v>4</v>
          </cell>
          <cell r="P4402" t="str">
            <v>Regular</v>
          </cell>
          <cell r="Q4402" t="str"/>
          <cell r="S4402">
            <v>1</v>
          </cell>
          <cell r="U4402" t="str">
            <v>USD</v>
          </cell>
          <cell r="V4402" t="str">
            <v>Sales Enablement</v>
          </cell>
          <cell r="W4402" t="str">
            <v>Shira Bar Yosef</v>
          </cell>
          <cell r="Y4402" t="str">
            <v>Eligible</v>
          </cell>
          <cell r="Z4402">
            <v>180000.16</v>
          </cell>
          <cell r="AA4402">
            <v>180000.16</v>
          </cell>
          <cell r="AB4402">
            <v>180000.16</v>
          </cell>
          <cell r="AC4402">
            <v>180000.16</v>
          </cell>
          <cell r="AD4402">
            <v>3</v>
          </cell>
          <cell r="AE4402" t="str">
            <v>M43</v>
          </cell>
          <cell r="AF4402">
            <v>120000</v>
          </cell>
          <cell r="AG4402">
            <v>195000</v>
          </cell>
          <cell r="AH4402">
            <v>0.8</v>
          </cell>
          <cell r="AI4402">
            <v>4</v>
          </cell>
          <cell r="AJ4402">
            <v>0</v>
          </cell>
          <cell r="AK4402">
            <v>182700.16239999997</v>
          </cell>
          <cell r="AL4402">
            <v>1.4999999999999902E-2</v>
          </cell>
          <cell r="AM4402">
            <v>182700.16239999997</v>
          </cell>
          <cell r="AN4402">
            <v>2700.0023999999685</v>
          </cell>
          <cell r="AO4402">
            <v>-6.3076090256410366E-2</v>
          </cell>
          <cell r="AQ4402">
            <v>41600.14</v>
          </cell>
          <cell r="AR4402">
            <v>550000.15999999992</v>
          </cell>
          <cell r="AS4402">
            <v>0.27</v>
          </cell>
          <cell r="AT4402">
            <v>1</v>
          </cell>
          <cell r="AU4402">
            <v>0</v>
          </cell>
          <cell r="AV4402">
            <v>182700.16239999997</v>
          </cell>
          <cell r="AW4402">
            <v>182700.16239999997</v>
          </cell>
          <cell r="AX4402">
            <v>1.4999999999999902E-2</v>
          </cell>
          <cell r="AY4402">
            <v>2700.0023999999685</v>
          </cell>
          <cell r="AZ4402" t="str">
            <v>Target Bonus</v>
          </cell>
          <cell r="BA4402" t="str">
            <v>Target BonusEligible</v>
          </cell>
          <cell r="BB4402" t="str">
            <v>Target BonusUnited States</v>
          </cell>
          <cell r="BC4402" t="str">
            <v xml:space="preserve">Target BonusUnited States </v>
          </cell>
          <cell r="BD4402" t="str">
            <v>M43</v>
          </cell>
          <cell r="BF4402">
            <v>15000.013333333334</v>
          </cell>
          <cell r="BG4402">
            <v>15000</v>
          </cell>
          <cell r="BH4402">
            <v>3</v>
          </cell>
          <cell r="BJ4402">
            <v>25000</v>
          </cell>
          <cell r="BK4402">
            <v>25000</v>
          </cell>
          <cell r="BL4402">
            <v>25000</v>
          </cell>
        </row>
        <row r="4403">
          <cell r="B4403">
            <v>19652</v>
          </cell>
          <cell r="C4403">
            <v>14710</v>
          </cell>
          <cell r="E4403" t="str">
            <v>Robert McCall</v>
          </cell>
          <cell r="F4403" t="str">
            <v>Partner Development Manager</v>
          </cell>
          <cell r="G4403" t="str">
            <v>Employee</v>
          </cell>
          <cell r="H4403" t="str">
            <v>Sales Enablement</v>
          </cell>
          <cell r="I4403" t="str">
            <v>BELLEVUE</v>
          </cell>
          <cell r="J4403" t="str">
            <v>United States</v>
          </cell>
          <cell r="K4403">
            <v>43528</v>
          </cell>
          <cell r="L4403" t="str">
            <v>WH</v>
          </cell>
          <cell r="M4403" t="str">
            <v>M55P</v>
          </cell>
          <cell r="N4403" t="str">
            <v>M</v>
          </cell>
          <cell r="O4403" t="str">
            <v>5</v>
          </cell>
          <cell r="P4403" t="str">
            <v>Regular</v>
          </cell>
          <cell r="Q4403" t="str"/>
          <cell r="S4403">
            <v>1</v>
          </cell>
          <cell r="U4403" t="str">
            <v>USD</v>
          </cell>
          <cell r="V4403" t="str">
            <v>Sales Enablement</v>
          </cell>
          <cell r="W4403" t="str">
            <v>Shira Bar Yosef</v>
          </cell>
          <cell r="Y4403" t="str">
            <v>Eligible</v>
          </cell>
          <cell r="Z4403">
            <v>114000.08</v>
          </cell>
          <cell r="AA4403">
            <v>114000.08</v>
          </cell>
          <cell r="AB4403">
            <v>114000.08</v>
          </cell>
          <cell r="AC4403">
            <v>114000.08</v>
          </cell>
          <cell r="AD4403">
            <v>3</v>
          </cell>
          <cell r="AE4403" t="str">
            <v>M55</v>
          </cell>
          <cell r="AF4403">
            <v>80000</v>
          </cell>
          <cell r="AG4403">
            <v>140000</v>
          </cell>
          <cell r="AH4403">
            <v>0.56000000000000005</v>
          </cell>
          <cell r="AI4403">
            <v>3</v>
          </cell>
          <cell r="AJ4403">
            <v>0</v>
          </cell>
          <cell r="AK4403">
            <v>116280.0816</v>
          </cell>
          <cell r="AL4403">
            <v>2.0000000000000018E-2</v>
          </cell>
          <cell r="AM4403">
            <v>116280.0816</v>
          </cell>
          <cell r="AN4403">
            <v>2280.0016000000032</v>
          </cell>
          <cell r="AO4403">
            <v>-0.16942798857142849</v>
          </cell>
          <cell r="AQ4403">
            <v>41600.14</v>
          </cell>
          <cell r="AR4403">
            <v>550000.15999999992</v>
          </cell>
          <cell r="AS4403">
            <v>0.14000000000000001</v>
          </cell>
          <cell r="AT4403">
            <v>1</v>
          </cell>
          <cell r="AU4403">
            <v>0</v>
          </cell>
          <cell r="AV4403">
            <v>116280.0816</v>
          </cell>
          <cell r="AW4403">
            <v>116280.0816</v>
          </cell>
          <cell r="AX4403">
            <v>2.0000000000000018E-2</v>
          </cell>
          <cell r="AY4403">
            <v>2280.0016000000032</v>
          </cell>
          <cell r="AZ4403" t="str">
            <v>Target Bonus</v>
          </cell>
          <cell r="BA4403" t="str">
            <v>Target BonusEligible</v>
          </cell>
          <cell r="BB4403" t="str">
            <v>Target BonusUnited States</v>
          </cell>
          <cell r="BC4403" t="str">
            <v xml:space="preserve">Target BonusUnited States </v>
          </cell>
          <cell r="BD4403" t="str">
            <v>M55</v>
          </cell>
          <cell r="BF4403">
            <v>9500.0066666666662</v>
          </cell>
          <cell r="BG4403">
            <v>16547.945205479453</v>
          </cell>
          <cell r="BH4403">
            <v>3</v>
          </cell>
          <cell r="BJ4403">
            <v>20000</v>
          </cell>
          <cell r="BK4403">
            <v>20000</v>
          </cell>
          <cell r="BL4403">
            <v>20000</v>
          </cell>
        </row>
        <row r="4404">
          <cell r="B4404">
            <v>20869</v>
          </cell>
          <cell r="C4404">
            <v>15956</v>
          </cell>
          <cell r="E4404" t="str">
            <v>Nicolas Jeambon</v>
          </cell>
          <cell r="F4404" t="str">
            <v>Go To Market Specialist</v>
          </cell>
          <cell r="G4404" t="str">
            <v>Employee</v>
          </cell>
          <cell r="H4404" t="str">
            <v>Sales Enablement</v>
          </cell>
          <cell r="I4404" t="str">
            <v>DENVER</v>
          </cell>
          <cell r="J4404" t="str">
            <v>United States</v>
          </cell>
          <cell r="K4404">
            <v>43843</v>
          </cell>
          <cell r="L4404" t="str">
            <v>WH</v>
          </cell>
          <cell r="M4404" t="str">
            <v>M55P</v>
          </cell>
          <cell r="N4404" t="str">
            <v>M</v>
          </cell>
          <cell r="O4404" t="str">
            <v>5</v>
          </cell>
          <cell r="P4404" t="str">
            <v>Regular</v>
          </cell>
          <cell r="Q4404" t="str"/>
          <cell r="S4404">
            <v>1</v>
          </cell>
          <cell r="U4404" t="str">
            <v>USD</v>
          </cell>
          <cell r="V4404" t="str">
            <v>Sales Enablement</v>
          </cell>
          <cell r="W4404" t="str">
            <v>Shira Bar Yosef</v>
          </cell>
          <cell r="Y4404" t="str">
            <v>Eligible</v>
          </cell>
          <cell r="Z4404">
            <v>95000.08</v>
          </cell>
          <cell r="AA4404">
            <v>95000.08</v>
          </cell>
          <cell r="AB4404">
            <v>95000.08</v>
          </cell>
          <cell r="AC4404">
            <v>95000.08</v>
          </cell>
          <cell r="AD4404">
            <v>3</v>
          </cell>
          <cell r="AE4404" t="str">
            <v>M55</v>
          </cell>
          <cell r="AF4404">
            <v>80000</v>
          </cell>
          <cell r="AG4404">
            <v>140000</v>
          </cell>
          <cell r="AH4404">
            <v>0.25</v>
          </cell>
          <cell r="AI4404">
            <v>2</v>
          </cell>
          <cell r="AJ4404">
            <v>0</v>
          </cell>
          <cell r="AK4404">
            <v>97850.082399999999</v>
          </cell>
          <cell r="AL4404">
            <v>3.0000000000000027E-2</v>
          </cell>
          <cell r="AM4404">
            <v>97850.082399999999</v>
          </cell>
          <cell r="AN4404">
            <v>2850.0023999999976</v>
          </cell>
          <cell r="AO4404">
            <v>-0.30107083999999995</v>
          </cell>
          <cell r="AQ4404">
            <v>41600.14</v>
          </cell>
          <cell r="AR4404">
            <v>550000.15999999992</v>
          </cell>
          <cell r="AS4404">
            <v>0.1</v>
          </cell>
          <cell r="AT4404">
            <v>1</v>
          </cell>
          <cell r="AU4404">
            <v>0</v>
          </cell>
          <cell r="AV4404">
            <v>97850.082399999999</v>
          </cell>
          <cell r="AW4404">
            <v>97850.082399999999</v>
          </cell>
          <cell r="AX4404">
            <v>3.0000000000000027E-2</v>
          </cell>
          <cell r="AY4404">
            <v>2850.0023999999976</v>
          </cell>
          <cell r="AZ4404" t="str">
            <v>Target Bonus</v>
          </cell>
          <cell r="BA4404" t="str">
            <v>Target BonusEligible</v>
          </cell>
          <cell r="BB4404" t="str">
            <v>Target BonusUnited States</v>
          </cell>
          <cell r="BC4404" t="str">
            <v xml:space="preserve">Target BonusUnited States </v>
          </cell>
          <cell r="BD4404" t="str">
            <v>M55</v>
          </cell>
          <cell r="BF4404">
            <v>7916.6733333333332</v>
          </cell>
          <cell r="BJ4404">
            <v>10000</v>
          </cell>
          <cell r="BK4404">
            <v>10000</v>
          </cell>
          <cell r="BL4404">
            <v>10000</v>
          </cell>
        </row>
        <row r="4405">
          <cell r="B4405">
            <v>2905</v>
          </cell>
          <cell r="C4405">
            <v>5266</v>
          </cell>
          <cell r="E4405" t="str">
            <v>Clarissa Martinez</v>
          </cell>
          <cell r="F4405" t="str">
            <v>Channel Services Manager, Global Accounts</v>
          </cell>
          <cell r="G4405" t="str">
            <v>Employee</v>
          </cell>
          <cell r="H4405" t="str">
            <v>Sales Enablement</v>
          </cell>
          <cell r="I4405" t="str">
            <v>IRVING</v>
          </cell>
          <cell r="J4405" t="str">
            <v>United States</v>
          </cell>
          <cell r="K4405">
            <v>41302</v>
          </cell>
          <cell r="L4405" t="str">
            <v>WH</v>
          </cell>
          <cell r="M4405" t="str">
            <v>S41P</v>
          </cell>
          <cell r="N4405" t="str">
            <v>S</v>
          </cell>
          <cell r="O4405" t="str">
            <v>4</v>
          </cell>
          <cell r="P4405" t="str">
            <v>Regular</v>
          </cell>
          <cell r="Q4405" t="str"/>
          <cell r="R4405">
            <v>1</v>
          </cell>
          <cell r="U4405" t="str">
            <v>USD</v>
          </cell>
          <cell r="V4405" t="str">
            <v>Sales Enablement</v>
          </cell>
          <cell r="W4405" t="str">
            <v>Shira Bar Yosef</v>
          </cell>
          <cell r="Y4405" t="str">
            <v>Eligible</v>
          </cell>
          <cell r="Z4405">
            <v>85000.16</v>
          </cell>
          <cell r="AA4405">
            <v>85000.16</v>
          </cell>
          <cell r="AB4405">
            <v>85000.16</v>
          </cell>
          <cell r="AC4405">
            <v>85000.16</v>
          </cell>
          <cell r="AD4405">
            <v>2</v>
          </cell>
          <cell r="AE4405" t="str">
            <v>S41</v>
          </cell>
          <cell r="AF4405">
            <v>100000</v>
          </cell>
          <cell r="AG4405">
            <v>155000</v>
          </cell>
          <cell r="AH4405">
            <v>0</v>
          </cell>
          <cell r="AI4405">
            <v>1</v>
          </cell>
          <cell r="AJ4405">
            <v>0</v>
          </cell>
          <cell r="AK4405">
            <v>85000.16</v>
          </cell>
          <cell r="AL4405">
            <v>0</v>
          </cell>
          <cell r="AM4405">
            <v>85000.16</v>
          </cell>
          <cell r="AN4405">
            <v>0</v>
          </cell>
          <cell r="AO4405">
            <v>-0.45161187096774191</v>
          </cell>
          <cell r="AP4405" t="str">
            <v>Rated 2 - no recommendation</v>
          </cell>
          <cell r="AQ4405">
            <v>41600.14</v>
          </cell>
          <cell r="AR4405">
            <v>550000.15999999992</v>
          </cell>
          <cell r="AS4405">
            <v>0.08</v>
          </cell>
          <cell r="AT4405">
            <v>1</v>
          </cell>
          <cell r="AU4405">
            <v>0</v>
          </cell>
          <cell r="AV4405">
            <v>85000.16</v>
          </cell>
          <cell r="AW4405">
            <v>85000.16</v>
          </cell>
          <cell r="AX4405">
            <v>0</v>
          </cell>
          <cell r="AY4405">
            <v>0</v>
          </cell>
          <cell r="AZ4405" t="str">
            <v>commission</v>
          </cell>
          <cell r="BA4405" t="str">
            <v>commissionEligible</v>
          </cell>
          <cell r="BB4405" t="str">
            <v>commissionUnited States</v>
          </cell>
          <cell r="BC4405" t="str">
            <v xml:space="preserve">commissionUnited States </v>
          </cell>
          <cell r="BD4405" t="str">
            <v>S41</v>
          </cell>
          <cell r="BF4405">
            <v>7083.3466666666673</v>
          </cell>
          <cell r="BG4405">
            <v>850</v>
          </cell>
          <cell r="BH4405">
            <v>2</v>
          </cell>
        </row>
        <row r="4406">
          <cell r="B4406">
            <v>15726</v>
          </cell>
          <cell r="C4406">
            <v>10680</v>
          </cell>
          <cell r="E4406" t="str">
            <v>Shelley Lockhart</v>
          </cell>
          <cell r="F4406" t="str">
            <v>Channel Services Manager</v>
          </cell>
          <cell r="G4406" t="str">
            <v>Employee</v>
          </cell>
          <cell r="H4406" t="str">
            <v>Sales Enablement</v>
          </cell>
          <cell r="I4406" t="str">
            <v>CALGARY,CANADA</v>
          </cell>
          <cell r="J4406" t="str">
            <v>Canada</v>
          </cell>
          <cell r="K4406">
            <v>42619</v>
          </cell>
          <cell r="L4406" t="str">
            <v>WH</v>
          </cell>
          <cell r="M4406" t="str">
            <v>S51P</v>
          </cell>
          <cell r="N4406" t="str">
            <v>S</v>
          </cell>
          <cell r="O4406" t="str">
            <v>5</v>
          </cell>
          <cell r="P4406" t="str">
            <v>Regular</v>
          </cell>
          <cell r="Q4406" t="str"/>
          <cell r="R4406">
            <v>1</v>
          </cell>
          <cell r="U4406" t="str">
            <v>CAD</v>
          </cell>
          <cell r="V4406" t="str">
            <v>Sales Enablement</v>
          </cell>
          <cell r="W4406" t="str">
            <v>Shira Bar Yosef</v>
          </cell>
          <cell r="Y4406" t="str">
            <v>Eligible</v>
          </cell>
          <cell r="Z4406">
            <v>128000</v>
          </cell>
          <cell r="AA4406">
            <v>100627.80445863436</v>
          </cell>
          <cell r="AB4406">
            <v>128000</v>
          </cell>
          <cell r="AC4406">
            <v>100627.80445863436</v>
          </cell>
          <cell r="AD4406">
            <v>4</v>
          </cell>
          <cell r="AE4406" t="str">
            <v>S51</v>
          </cell>
          <cell r="AF4406">
            <v>120000</v>
          </cell>
          <cell r="AG4406">
            <v>190000</v>
          </cell>
          <cell r="AH4406">
            <v>0.11</v>
          </cell>
          <cell r="AI4406">
            <v>1</v>
          </cell>
          <cell r="AJ4406">
            <v>0</v>
          </cell>
          <cell r="AK4406">
            <v>135680</v>
          </cell>
          <cell r="AL4406">
            <v>6.0000000000000053E-2</v>
          </cell>
          <cell r="AM4406">
            <v>106665.47272615242</v>
          </cell>
          <cell r="AN4406">
            <v>6037.6682675180637</v>
          </cell>
          <cell r="AO4406">
            <v>-0.28589473684210531</v>
          </cell>
          <cell r="AQ4406">
            <v>41600.14</v>
          </cell>
          <cell r="AR4406">
            <v>412000.4</v>
          </cell>
          <cell r="AS4406">
            <v>0.23</v>
          </cell>
          <cell r="AT4406">
            <v>1</v>
          </cell>
          <cell r="AU4406">
            <v>0</v>
          </cell>
          <cell r="AV4406">
            <v>135680</v>
          </cell>
          <cell r="AW4406">
            <v>106665.47272615242</v>
          </cell>
          <cell r="AX4406">
            <v>6.0000000000000053E-2</v>
          </cell>
          <cell r="AY4406">
            <v>6037.6682675180637</v>
          </cell>
          <cell r="AZ4406" t="str">
            <v>commission</v>
          </cell>
          <cell r="BA4406" t="str">
            <v>commissionEligible</v>
          </cell>
          <cell r="BB4406" t="str">
            <v>commissionCanada</v>
          </cell>
          <cell r="BC4406" t="str">
            <v xml:space="preserve">commissionCanada </v>
          </cell>
          <cell r="BD4406" t="str">
            <v>S51</v>
          </cell>
          <cell r="BF4406">
            <v>10666.666666666666</v>
          </cell>
          <cell r="BH4406">
            <v>3</v>
          </cell>
        </row>
        <row r="4407">
          <cell r="B4407">
            <v>7434</v>
          </cell>
          <cell r="C4407">
            <v>6812</v>
          </cell>
          <cell r="E4407" t="str">
            <v>Lany Sengsouriya</v>
          </cell>
          <cell r="F4407" t="str">
            <v>Channel Services Manager, Strategic Accounts</v>
          </cell>
          <cell r="G4407" t="str">
            <v>Employee</v>
          </cell>
          <cell r="H4407" t="str">
            <v>Sales Enablement</v>
          </cell>
          <cell r="I4407" t="str">
            <v>SAN CARLOS</v>
          </cell>
          <cell r="J4407" t="str">
            <v>United States</v>
          </cell>
          <cell r="K4407">
            <v>39983</v>
          </cell>
          <cell r="L4407" t="str">
            <v>WH</v>
          </cell>
          <cell r="M4407" t="str">
            <v>S41P</v>
          </cell>
          <cell r="N4407" t="str">
            <v>S</v>
          </cell>
          <cell r="O4407" t="str">
            <v>4</v>
          </cell>
          <cell r="P4407" t="str">
            <v>Regular</v>
          </cell>
          <cell r="Q4407" t="str"/>
          <cell r="R4407">
            <v>1</v>
          </cell>
          <cell r="U4407" t="str">
            <v>USD</v>
          </cell>
          <cell r="V4407" t="str">
            <v>Sales Enablement</v>
          </cell>
          <cell r="W4407" t="str">
            <v>Shira Bar Yosef</v>
          </cell>
          <cell r="Y4407" t="str">
            <v>Eligible</v>
          </cell>
          <cell r="Z4407">
            <v>112000.16</v>
          </cell>
          <cell r="AA4407">
            <v>112000.16</v>
          </cell>
          <cell r="AB4407">
            <v>112000.16</v>
          </cell>
          <cell r="AC4407">
            <v>112000.16</v>
          </cell>
          <cell r="AD4407">
            <v>3</v>
          </cell>
          <cell r="AE4407" t="str">
            <v>S41</v>
          </cell>
          <cell r="AF4407">
            <v>100000</v>
          </cell>
          <cell r="AG4407">
            <v>155000</v>
          </cell>
          <cell r="AH4407">
            <v>0.21</v>
          </cell>
          <cell r="AI4407">
            <v>2</v>
          </cell>
          <cell r="AJ4407">
            <v>0</v>
          </cell>
          <cell r="AK4407">
            <v>115360.16480000001</v>
          </cell>
          <cell r="AL4407">
            <v>3.0000000000000027E-2</v>
          </cell>
          <cell r="AM4407">
            <v>115360.16480000001</v>
          </cell>
          <cell r="AN4407">
            <v>3360.0048000000097</v>
          </cell>
          <cell r="AO4407">
            <v>-0.25574087225806441</v>
          </cell>
          <cell r="AQ4407">
            <v>41600.14</v>
          </cell>
          <cell r="AR4407">
            <v>550000.15999999992</v>
          </cell>
          <cell r="AS4407">
            <v>0.13</v>
          </cell>
          <cell r="AT4407">
            <v>1</v>
          </cell>
          <cell r="AU4407">
            <v>0</v>
          </cell>
          <cell r="AV4407">
            <v>115360.16480000001</v>
          </cell>
          <cell r="AW4407">
            <v>115360.16480000001</v>
          </cell>
          <cell r="AX4407">
            <v>3.0000000000000027E-2</v>
          </cell>
          <cell r="AY4407">
            <v>3360.0048000000097</v>
          </cell>
          <cell r="AZ4407" t="str">
            <v>commission</v>
          </cell>
          <cell r="BA4407" t="str">
            <v>commissionEligible</v>
          </cell>
          <cell r="BB4407" t="str">
            <v>commissionUnited States</v>
          </cell>
          <cell r="BC4407" t="str">
            <v xml:space="preserve">commissionUnited States </v>
          </cell>
          <cell r="BD4407" t="str">
            <v>S41</v>
          </cell>
          <cell r="BF4407">
            <v>9333.3466666666664</v>
          </cell>
          <cell r="BH4407">
            <v>3</v>
          </cell>
        </row>
        <row r="4408">
          <cell r="B4408">
            <v>13197</v>
          </cell>
          <cell r="C4408">
            <v>8224</v>
          </cell>
          <cell r="E4408" t="str">
            <v>Jonathan Tabije</v>
          </cell>
          <cell r="F4408" t="str">
            <v>Team Manager</v>
          </cell>
          <cell r="G4408" t="str">
            <v>Employee</v>
          </cell>
          <cell r="H4408" t="str">
            <v>Sales Enablement</v>
          </cell>
          <cell r="I4408" t="str">
            <v>SAN CARLOS</v>
          </cell>
          <cell r="J4408" t="str">
            <v>United States</v>
          </cell>
          <cell r="K4408">
            <v>42065</v>
          </cell>
          <cell r="L4408" t="str">
            <v>WH</v>
          </cell>
          <cell r="M4408" t="str">
            <v>S51M</v>
          </cell>
          <cell r="N4408" t="str">
            <v>S</v>
          </cell>
          <cell r="O4408" t="str">
            <v>5</v>
          </cell>
          <cell r="P4408" t="str">
            <v>Regular</v>
          </cell>
          <cell r="Q4408" t="str"/>
          <cell r="R4408">
            <v>1</v>
          </cell>
          <cell r="U4408" t="str">
            <v>USD</v>
          </cell>
          <cell r="V4408" t="str">
            <v>Sales Enablement</v>
          </cell>
          <cell r="W4408" t="str">
            <v>Shira Bar Yosef</v>
          </cell>
          <cell r="Y4408" t="str">
            <v>Eligible</v>
          </cell>
          <cell r="Z4408">
            <v>121000.16</v>
          </cell>
          <cell r="AA4408">
            <v>121000.16</v>
          </cell>
          <cell r="AB4408">
            <v>121000.16</v>
          </cell>
          <cell r="AC4408">
            <v>121000.16</v>
          </cell>
          <cell r="AD4408">
            <v>3</v>
          </cell>
          <cell r="AE4408" t="str">
            <v>S51</v>
          </cell>
          <cell r="AF4408">
            <v>90000</v>
          </cell>
          <cell r="AG4408">
            <v>140000</v>
          </cell>
          <cell r="AH4408">
            <v>0.62</v>
          </cell>
          <cell r="AI4408">
            <v>3</v>
          </cell>
          <cell r="AJ4408">
            <v>0</v>
          </cell>
          <cell r="AK4408">
            <v>123420.16320000001</v>
          </cell>
          <cell r="AL4408">
            <v>2.0000000000000018E-2</v>
          </cell>
          <cell r="AM4408">
            <v>123420.16320000001</v>
          </cell>
          <cell r="AN4408">
            <v>2420.0032000000065</v>
          </cell>
          <cell r="AO4408">
            <v>-0.11842740571428567</v>
          </cell>
          <cell r="AQ4408">
            <v>41600.14</v>
          </cell>
          <cell r="AR4408">
            <v>550000.15999999992</v>
          </cell>
          <cell r="AS4408">
            <v>0.15</v>
          </cell>
          <cell r="AT4408">
            <v>1</v>
          </cell>
          <cell r="AU4408">
            <v>0</v>
          </cell>
          <cell r="AV4408">
            <v>123420.16320000001</v>
          </cell>
          <cell r="AW4408">
            <v>123420.16320000001</v>
          </cell>
          <cell r="AX4408">
            <v>2.0000000000000018E-2</v>
          </cell>
          <cell r="AY4408">
            <v>2420.0032000000065</v>
          </cell>
          <cell r="AZ4408" t="str">
            <v>commission</v>
          </cell>
          <cell r="BA4408" t="str">
            <v>commissionEligible</v>
          </cell>
          <cell r="BB4408" t="str">
            <v>commissionUnited States</v>
          </cell>
          <cell r="BC4408" t="str">
            <v xml:space="preserve">commissionUnited States </v>
          </cell>
          <cell r="BD4408" t="str">
            <v>S51</v>
          </cell>
          <cell r="BF4408">
            <v>10083.346666666666</v>
          </cell>
          <cell r="BH4408">
            <v>3</v>
          </cell>
        </row>
        <row r="4409">
          <cell r="B4409">
            <v>15360</v>
          </cell>
          <cell r="C4409">
            <v>10324</v>
          </cell>
          <cell r="E4409" t="str">
            <v>Jack Cassidy</v>
          </cell>
          <cell r="F4409" t="str">
            <v>Channel Services Manager, Strategic Accounts</v>
          </cell>
          <cell r="G4409" t="str">
            <v>Employee</v>
          </cell>
          <cell r="H4409" t="str">
            <v>Sales Enablement</v>
          </cell>
          <cell r="I4409" t="str">
            <v>NEW YORK</v>
          </cell>
          <cell r="J4409" t="str">
            <v>United States</v>
          </cell>
          <cell r="K4409">
            <v>42521</v>
          </cell>
          <cell r="L4409" t="str">
            <v>WH</v>
          </cell>
          <cell r="M4409" t="str">
            <v>S51P</v>
          </cell>
          <cell r="N4409" t="str">
            <v>S</v>
          </cell>
          <cell r="O4409" t="str">
            <v>5</v>
          </cell>
          <cell r="P4409" t="str">
            <v>Regular</v>
          </cell>
          <cell r="R4409">
            <v>1</v>
          </cell>
          <cell r="U4409" t="str">
            <v>USD</v>
          </cell>
          <cell r="V4409" t="str">
            <v>Sales Enablement</v>
          </cell>
          <cell r="W4409" t="str">
            <v>Shira Bar Yosef</v>
          </cell>
          <cell r="Y4409" t="str">
            <v>Eligible</v>
          </cell>
          <cell r="Z4409">
            <v>86000.16</v>
          </cell>
          <cell r="AA4409">
            <v>86000.16</v>
          </cell>
          <cell r="AB4409">
            <v>95000.16</v>
          </cell>
          <cell r="AC4409">
            <v>95000.16</v>
          </cell>
          <cell r="AD4409">
            <v>3</v>
          </cell>
          <cell r="AE4409" t="str">
            <v>S51</v>
          </cell>
          <cell r="AF4409">
            <v>90000</v>
          </cell>
          <cell r="AG4409">
            <v>140000</v>
          </cell>
          <cell r="AH4409">
            <v>0</v>
          </cell>
          <cell r="AI4409">
            <v>1</v>
          </cell>
          <cell r="AJ4409">
            <v>0</v>
          </cell>
          <cell r="AK4409">
            <v>95000.16</v>
          </cell>
          <cell r="AL4409">
            <v>0</v>
          </cell>
          <cell r="AM4409">
            <v>95000.16</v>
          </cell>
          <cell r="AN4409">
            <v>0</v>
          </cell>
          <cell r="AO4409">
            <v>-0.32142742857142859</v>
          </cell>
          <cell r="AQ4409">
            <v>41600.14</v>
          </cell>
          <cell r="AR4409">
            <v>550000.15999999992</v>
          </cell>
          <cell r="AS4409">
            <v>0.1</v>
          </cell>
          <cell r="AT4409">
            <v>1</v>
          </cell>
          <cell r="AU4409">
            <v>0</v>
          </cell>
          <cell r="AV4409">
            <v>95000.16</v>
          </cell>
          <cell r="AW4409">
            <v>95000.16</v>
          </cell>
          <cell r="AX4409">
            <v>0</v>
          </cell>
          <cell r="AY4409">
            <v>0</v>
          </cell>
          <cell r="AZ4409" t="str">
            <v>commission</v>
          </cell>
          <cell r="BA4409" t="str">
            <v>commissionEligible</v>
          </cell>
          <cell r="BB4409" t="str">
            <v>commissionUnited States</v>
          </cell>
          <cell r="BC4409" t="str">
            <v xml:space="preserve">commissionUnited States </v>
          </cell>
          <cell r="BD4409" t="str">
            <v>S51</v>
          </cell>
          <cell r="BF4409">
            <v>7916.68</v>
          </cell>
          <cell r="BH4409">
            <v>3</v>
          </cell>
        </row>
        <row r="4410">
          <cell r="B4410">
            <v>15271</v>
          </cell>
          <cell r="C4410">
            <v>10238</v>
          </cell>
          <cell r="E4410" t="str">
            <v>Viet Tran</v>
          </cell>
          <cell r="F4410" t="str">
            <v>Channel Services Manager</v>
          </cell>
          <cell r="G4410" t="str">
            <v>Employee</v>
          </cell>
          <cell r="H4410" t="str">
            <v>Sales Enablement</v>
          </cell>
          <cell r="I4410" t="str">
            <v>SAN CARLOS</v>
          </cell>
          <cell r="J4410" t="str">
            <v>United States</v>
          </cell>
          <cell r="K4410">
            <v>42499</v>
          </cell>
          <cell r="L4410" t="str">
            <v>WH</v>
          </cell>
          <cell r="M4410" t="str">
            <v>S51P</v>
          </cell>
          <cell r="N4410" t="str">
            <v>S</v>
          </cell>
          <cell r="O4410" t="str">
            <v>5</v>
          </cell>
          <cell r="P4410" t="str">
            <v>Regular</v>
          </cell>
          <cell r="R4410">
            <v>1</v>
          </cell>
          <cell r="U4410" t="str">
            <v>USD</v>
          </cell>
          <cell r="V4410" t="str">
            <v>Sales Enablement</v>
          </cell>
          <cell r="W4410" t="str">
            <v>Shira Bar Yosef</v>
          </cell>
          <cell r="Y4410" t="str">
            <v>Eligible</v>
          </cell>
          <cell r="Z4410">
            <v>93000</v>
          </cell>
          <cell r="AA4410">
            <v>93000</v>
          </cell>
          <cell r="AB4410">
            <v>93000</v>
          </cell>
          <cell r="AC4410">
            <v>93000</v>
          </cell>
          <cell r="AD4410">
            <v>3</v>
          </cell>
          <cell r="AE4410" t="str">
            <v>S51</v>
          </cell>
          <cell r="AF4410">
            <v>90000</v>
          </cell>
          <cell r="AG4410">
            <v>140000</v>
          </cell>
          <cell r="AH4410">
            <v>0.06</v>
          </cell>
          <cell r="AI4410">
            <v>1</v>
          </cell>
          <cell r="AJ4410">
            <v>0</v>
          </cell>
          <cell r="AK4410">
            <v>96720</v>
          </cell>
          <cell r="AL4410">
            <v>4.0000000000000036E-2</v>
          </cell>
          <cell r="AM4410">
            <v>96720</v>
          </cell>
          <cell r="AN4410">
            <v>3720</v>
          </cell>
          <cell r="AO4410">
            <v>-0.30914285714285716</v>
          </cell>
          <cell r="AQ4410">
            <v>41600.14</v>
          </cell>
          <cell r="AR4410">
            <v>550000.15999999992</v>
          </cell>
          <cell r="AS4410">
            <v>0.1</v>
          </cell>
          <cell r="AT4410">
            <v>1</v>
          </cell>
          <cell r="AU4410">
            <v>0</v>
          </cell>
          <cell r="AV4410">
            <v>96720</v>
          </cell>
          <cell r="AW4410">
            <v>96720</v>
          </cell>
          <cell r="AX4410">
            <v>4.0000000000000036E-2</v>
          </cell>
          <cell r="AY4410">
            <v>3720</v>
          </cell>
          <cell r="AZ4410" t="str">
            <v>commission</v>
          </cell>
          <cell r="BA4410" t="str">
            <v>commissionEligible</v>
          </cell>
          <cell r="BB4410" t="str">
            <v>commissionUnited States</v>
          </cell>
          <cell r="BC4410" t="str">
            <v xml:space="preserve">commissionUnited States </v>
          </cell>
          <cell r="BD4410" t="str">
            <v>S51</v>
          </cell>
          <cell r="BF4410">
            <v>7750</v>
          </cell>
          <cell r="BG4410">
            <v>3500</v>
          </cell>
          <cell r="BH4410">
            <v>3</v>
          </cell>
        </row>
        <row r="4411">
          <cell r="B4411">
            <v>12533</v>
          </cell>
          <cell r="C4411">
            <v>7564</v>
          </cell>
          <cell r="E4411" t="str">
            <v>Michael Himmelfarb</v>
          </cell>
          <cell r="F4411" t="str">
            <v>Channel Services Manager</v>
          </cell>
          <cell r="G4411" t="str">
            <v>Employee</v>
          </cell>
          <cell r="H4411" t="str">
            <v>Sales Enablement</v>
          </cell>
          <cell r="I4411" t="str">
            <v>NEW YORK</v>
          </cell>
          <cell r="J4411" t="str">
            <v>United States</v>
          </cell>
          <cell r="K4411">
            <v>41946</v>
          </cell>
          <cell r="L4411" t="str">
            <v>WH</v>
          </cell>
          <cell r="M4411" t="str">
            <v>S51P</v>
          </cell>
          <cell r="N4411" t="str">
            <v>S</v>
          </cell>
          <cell r="O4411" t="str">
            <v>5</v>
          </cell>
          <cell r="P4411" t="str">
            <v>Regular</v>
          </cell>
          <cell r="Q4411" t="str"/>
          <cell r="S4411">
            <v>1</v>
          </cell>
          <cell r="U4411" t="str">
            <v>USD</v>
          </cell>
          <cell r="V4411" t="str">
            <v>Sales Enablement</v>
          </cell>
          <cell r="W4411" t="str">
            <v>Shira Bar Yosef</v>
          </cell>
          <cell r="Y4411" t="str">
            <v>Not Eligible - Left</v>
          </cell>
          <cell r="Z4411">
            <v>86000.08</v>
          </cell>
          <cell r="AA4411">
            <v>86000.08</v>
          </cell>
          <cell r="AB4411">
            <v>86000.08</v>
          </cell>
          <cell r="AC4411">
            <v>86000.08</v>
          </cell>
        </row>
        <row r="4412">
          <cell r="B4412">
            <v>16193</v>
          </cell>
          <cell r="C4412">
            <v>11133</v>
          </cell>
          <cell r="E4412" t="str">
            <v>Marcia Cristina Silva</v>
          </cell>
          <cell r="F4412" t="str">
            <v>Channel Services Manager</v>
          </cell>
          <cell r="G4412" t="str">
            <v>Employee</v>
          </cell>
          <cell r="H4412" t="str">
            <v>Sales Enablement</v>
          </cell>
          <cell r="I4412" t="str">
            <v>SAO PAULO</v>
          </cell>
          <cell r="J4412" t="str">
            <v>Brazil</v>
          </cell>
          <cell r="K4412">
            <v>42809</v>
          </cell>
          <cell r="L4412" t="str">
            <v>WH</v>
          </cell>
          <cell r="M4412" t="str">
            <v>S51P</v>
          </cell>
          <cell r="N4412" t="str">
            <v>S</v>
          </cell>
          <cell r="O4412" t="str">
            <v>5</v>
          </cell>
          <cell r="P4412" t="str">
            <v>Regular</v>
          </cell>
          <cell r="Q4412" t="str"/>
          <cell r="R4412">
            <v>1</v>
          </cell>
          <cell r="U4412" t="str">
            <v>BRL</v>
          </cell>
          <cell r="V4412" t="str">
            <v>Sales Enablement</v>
          </cell>
          <cell r="W4412" t="str">
            <v>Shira Bar Yosef</v>
          </cell>
          <cell r="Y4412" t="str">
            <v>Eligible</v>
          </cell>
          <cell r="Z4412">
            <v>199406</v>
          </cell>
          <cell r="AA4412">
            <v>37227.086477138066</v>
          </cell>
          <cell r="AB4412">
            <v>199406</v>
          </cell>
          <cell r="AC4412">
            <v>37227.086477138066</v>
          </cell>
          <cell r="AD4412">
            <v>2</v>
          </cell>
          <cell r="AE4412" t="str">
            <v>S51</v>
          </cell>
          <cell r="AF4412">
            <v>190000</v>
          </cell>
          <cell r="AG4412">
            <v>320000</v>
          </cell>
          <cell r="AH4412">
            <v>7.0000000000000007E-2</v>
          </cell>
          <cell r="AI4412">
            <v>1</v>
          </cell>
          <cell r="AJ4412">
            <v>0</v>
          </cell>
          <cell r="AK4412">
            <v>199406</v>
          </cell>
          <cell r="AL4412">
            <v>0</v>
          </cell>
          <cell r="AM4412">
            <v>37227.086477138066</v>
          </cell>
          <cell r="AN4412">
            <v>0</v>
          </cell>
          <cell r="AO4412">
            <v>-0.37685625</v>
          </cell>
          <cell r="AP4412" t="str">
            <v>Rated 2 - no recommendation</v>
          </cell>
          <cell r="AQ4412">
            <v>115000.08</v>
          </cell>
          <cell r="AR4412">
            <v>845000.15999999992</v>
          </cell>
          <cell r="AS4412">
            <v>0.11</v>
          </cell>
          <cell r="AT4412">
            <v>1</v>
          </cell>
          <cell r="AU4412">
            <v>0</v>
          </cell>
          <cell r="AV4412">
            <v>199406</v>
          </cell>
          <cell r="AW4412">
            <v>37227.086477138066</v>
          </cell>
          <cell r="AX4412">
            <v>0</v>
          </cell>
          <cell r="AY4412">
            <v>0</v>
          </cell>
          <cell r="AZ4412" t="str">
            <v>commission</v>
          </cell>
          <cell r="BA4412" t="str">
            <v>commissionEligible</v>
          </cell>
          <cell r="BB4412" t="str">
            <v>commissionBrazil</v>
          </cell>
          <cell r="BC4412" t="str">
            <v xml:space="preserve">commissionBrazil </v>
          </cell>
          <cell r="BD4412" t="str">
            <v>S51</v>
          </cell>
          <cell r="BF4412">
            <v>16617.166666666668</v>
          </cell>
          <cell r="BH4412">
            <v>3</v>
          </cell>
        </row>
        <row r="4413">
          <cell r="B4413">
            <v>17497</v>
          </cell>
          <cell r="C4413">
            <v>12512</v>
          </cell>
          <cell r="E4413" t="str">
            <v>Jocelyn Fulbright</v>
          </cell>
          <cell r="F4413" t="str">
            <v>Channel Services Manager</v>
          </cell>
          <cell r="G4413" t="str">
            <v>Employee</v>
          </cell>
          <cell r="H4413" t="str">
            <v>Sales Enablement</v>
          </cell>
          <cell r="I4413" t="str">
            <v>IRVING</v>
          </cell>
          <cell r="J4413" t="str">
            <v>United States</v>
          </cell>
          <cell r="K4413">
            <v>43081</v>
          </cell>
          <cell r="L4413" t="str">
            <v>WH</v>
          </cell>
          <cell r="M4413" t="str">
            <v>S61P</v>
          </cell>
          <cell r="N4413" t="str">
            <v>S</v>
          </cell>
          <cell r="O4413" t="str">
            <v>6</v>
          </cell>
          <cell r="P4413" t="str">
            <v>Regular</v>
          </cell>
          <cell r="Q4413" t="str"/>
          <cell r="R4413">
            <v>1</v>
          </cell>
          <cell r="U4413" t="str">
            <v>USD</v>
          </cell>
          <cell r="V4413" t="str">
            <v>Sales Enablement</v>
          </cell>
          <cell r="W4413" t="str">
            <v>Shira Bar Yosef</v>
          </cell>
          <cell r="Y4413" t="str">
            <v>Eligible</v>
          </cell>
          <cell r="Z4413">
            <v>75000</v>
          </cell>
          <cell r="AA4413">
            <v>75000</v>
          </cell>
          <cell r="AB4413">
            <v>75000</v>
          </cell>
          <cell r="AC4413">
            <v>75000</v>
          </cell>
          <cell r="AD4413">
            <v>3</v>
          </cell>
          <cell r="AE4413" t="str">
            <v>S61</v>
          </cell>
          <cell r="AF4413">
            <v>70000</v>
          </cell>
          <cell r="AG4413">
            <v>110000</v>
          </cell>
          <cell r="AH4413">
            <v>0.12</v>
          </cell>
          <cell r="AI4413">
            <v>1</v>
          </cell>
          <cell r="AJ4413">
            <v>0</v>
          </cell>
          <cell r="AK4413">
            <v>78000</v>
          </cell>
          <cell r="AL4413">
            <v>4.0000000000000036E-2</v>
          </cell>
          <cell r="AM4413">
            <v>78000</v>
          </cell>
          <cell r="AN4413">
            <v>3000</v>
          </cell>
          <cell r="AO4413">
            <v>-0.29090909090909089</v>
          </cell>
          <cell r="AQ4413">
            <v>41600.14</v>
          </cell>
          <cell r="AR4413">
            <v>550000.15999999992</v>
          </cell>
          <cell r="AS4413">
            <v>0.06</v>
          </cell>
          <cell r="AT4413">
            <v>1</v>
          </cell>
          <cell r="AU4413">
            <v>0</v>
          </cell>
          <cell r="AV4413">
            <v>78000</v>
          </cell>
          <cell r="AW4413">
            <v>78000</v>
          </cell>
          <cell r="AX4413">
            <v>4.0000000000000036E-2</v>
          </cell>
          <cell r="AY4413">
            <v>3000</v>
          </cell>
          <cell r="AZ4413" t="str">
            <v>commission</v>
          </cell>
          <cell r="BA4413" t="str">
            <v>commissionEligible</v>
          </cell>
          <cell r="BB4413" t="str">
            <v>commissionUnited States</v>
          </cell>
          <cell r="BC4413" t="str">
            <v xml:space="preserve">commissionUnited States </v>
          </cell>
          <cell r="BD4413" t="str">
            <v>S61</v>
          </cell>
          <cell r="BF4413">
            <v>6250</v>
          </cell>
          <cell r="BH4413">
            <v>3</v>
          </cell>
        </row>
        <row r="4414">
          <cell r="B4414">
            <v>17335</v>
          </cell>
          <cell r="C4414">
            <v>12359</v>
          </cell>
          <cell r="E4414" t="str">
            <v>John Hilsher</v>
          </cell>
          <cell r="F4414" t="str">
            <v>Channel Services Manager</v>
          </cell>
          <cell r="G4414" t="str">
            <v>Employee</v>
          </cell>
          <cell r="H4414" t="str">
            <v>Sales Enablement</v>
          </cell>
          <cell r="I4414" t="str">
            <v>IRVING</v>
          </cell>
          <cell r="J4414" t="str">
            <v>United States</v>
          </cell>
          <cell r="K4414">
            <v>43052</v>
          </cell>
          <cell r="L4414" t="str">
            <v>WH</v>
          </cell>
          <cell r="M4414" t="str">
            <v>S51P</v>
          </cell>
          <cell r="N4414" t="str">
            <v>S</v>
          </cell>
          <cell r="O4414" t="str">
            <v>5</v>
          </cell>
          <cell r="P4414" t="str">
            <v>Regular</v>
          </cell>
          <cell r="Q4414" t="str"/>
          <cell r="R4414">
            <v>1</v>
          </cell>
          <cell r="U4414" t="str">
            <v>USD</v>
          </cell>
          <cell r="V4414" t="str">
            <v>Sales Enablement</v>
          </cell>
          <cell r="W4414" t="str">
            <v>Shira Bar Yosef</v>
          </cell>
          <cell r="Y4414" t="str">
            <v>Eligible</v>
          </cell>
          <cell r="Z4414">
            <v>103000</v>
          </cell>
          <cell r="AA4414">
            <v>103000</v>
          </cell>
          <cell r="AB4414">
            <v>103000</v>
          </cell>
          <cell r="AC4414">
            <v>103000</v>
          </cell>
          <cell r="AD4414">
            <v>3</v>
          </cell>
          <cell r="AE4414" t="str">
            <v>S51</v>
          </cell>
          <cell r="AF4414">
            <v>90000</v>
          </cell>
          <cell r="AG4414">
            <v>140000</v>
          </cell>
          <cell r="AH4414">
            <v>0.26</v>
          </cell>
          <cell r="AI4414">
            <v>2</v>
          </cell>
          <cell r="AJ4414">
            <v>0</v>
          </cell>
          <cell r="AK4414">
            <v>106090</v>
          </cell>
          <cell r="AL4414">
            <v>3.0000000000000027E-2</v>
          </cell>
          <cell r="AM4414">
            <v>106090</v>
          </cell>
          <cell r="AN4414">
            <v>3090</v>
          </cell>
          <cell r="AO4414">
            <v>-0.24221428571428572</v>
          </cell>
          <cell r="AQ4414">
            <v>41600.14</v>
          </cell>
          <cell r="AR4414">
            <v>550000.15999999992</v>
          </cell>
          <cell r="AS4414">
            <v>0.12</v>
          </cell>
          <cell r="AT4414">
            <v>1</v>
          </cell>
          <cell r="AU4414">
            <v>0</v>
          </cell>
          <cell r="AV4414">
            <v>106090</v>
          </cell>
          <cell r="AW4414">
            <v>106090</v>
          </cell>
          <cell r="AX4414">
            <v>3.0000000000000027E-2</v>
          </cell>
          <cell r="AY4414">
            <v>3090</v>
          </cell>
          <cell r="AZ4414" t="str">
            <v>commission</v>
          </cell>
          <cell r="BA4414" t="str">
            <v>commissionEligible</v>
          </cell>
          <cell r="BB4414" t="str">
            <v>commissionUnited States</v>
          </cell>
          <cell r="BC4414" t="str">
            <v xml:space="preserve">commissionUnited States </v>
          </cell>
          <cell r="BD4414" t="str">
            <v>S51</v>
          </cell>
          <cell r="BF4414">
            <v>8583.3333333333339</v>
          </cell>
          <cell r="BH4414">
            <v>3</v>
          </cell>
        </row>
        <row r="4415">
          <cell r="B4415">
            <v>16430</v>
          </cell>
          <cell r="C4415">
            <v>11359</v>
          </cell>
          <cell r="E4415" t="str">
            <v>Juan Tovar Garcia</v>
          </cell>
          <cell r="F4415" t="str">
            <v>Channel Services Manager</v>
          </cell>
          <cell r="G4415" t="str">
            <v>Employee</v>
          </cell>
          <cell r="H4415" t="str">
            <v>Sales Enablement</v>
          </cell>
          <cell r="I4415" t="str">
            <v>CIUDAD DE MEXICO, MEXICO</v>
          </cell>
          <cell r="J4415" t="str">
            <v>Mexico</v>
          </cell>
          <cell r="K4415">
            <v>42871</v>
          </cell>
          <cell r="L4415" t="str">
            <v>WH</v>
          </cell>
          <cell r="M4415" t="str">
            <v>S61P</v>
          </cell>
          <cell r="N4415" t="str">
            <v>S</v>
          </cell>
          <cell r="O4415" t="str">
            <v>6</v>
          </cell>
          <cell r="P4415" t="str">
            <v>Regular</v>
          </cell>
          <cell r="Q4415" t="str"/>
          <cell r="R4415">
            <v>1</v>
          </cell>
          <cell r="U4415" t="str">
            <v>MXN</v>
          </cell>
          <cell r="V4415" t="str">
            <v>Sales Enablement</v>
          </cell>
          <cell r="W4415" t="str">
            <v>Shira Bar Yosef</v>
          </cell>
          <cell r="Y4415" t="str">
            <v>Eligible</v>
          </cell>
          <cell r="Z4415">
            <v>900000.08</v>
          </cell>
          <cell r="AA4415">
            <v>44887.75864188675</v>
          </cell>
          <cell r="AB4415">
            <v>900000.08</v>
          </cell>
          <cell r="AC4415">
            <v>44887.75864188675</v>
          </cell>
          <cell r="AD4415">
            <v>3</v>
          </cell>
          <cell r="AE4415" t="str">
            <v>S61</v>
          </cell>
          <cell r="AF4415">
            <v>600000</v>
          </cell>
          <cell r="AG4415">
            <v>1000000</v>
          </cell>
          <cell r="AH4415">
            <v>0.75</v>
          </cell>
          <cell r="AI4415">
            <v>4</v>
          </cell>
          <cell r="AJ4415">
            <v>0</v>
          </cell>
          <cell r="AK4415">
            <v>913500.0811999999</v>
          </cell>
          <cell r="AL4415">
            <v>1.4999999999999902E-2</v>
          </cell>
          <cell r="AM4415">
            <v>45561.075021515055</v>
          </cell>
          <cell r="AN4415">
            <v>673.31637962830428</v>
          </cell>
          <cell r="AO4415">
            <v>-8.6499918800000075E-2</v>
          </cell>
          <cell r="AQ4415">
            <v>565000.15999999992</v>
          </cell>
          <cell r="AR4415">
            <v>5500000</v>
          </cell>
          <cell r="AS4415">
            <v>0.06</v>
          </cell>
          <cell r="AT4415">
            <v>1</v>
          </cell>
          <cell r="AU4415">
            <v>0</v>
          </cell>
          <cell r="AV4415">
            <v>913500.0811999999</v>
          </cell>
          <cell r="AW4415">
            <v>45561.075021515055</v>
          </cell>
          <cell r="AX4415">
            <v>1.4999999999999902E-2</v>
          </cell>
          <cell r="AY4415">
            <v>673.31637962830428</v>
          </cell>
          <cell r="AZ4415" t="str">
            <v>commission</v>
          </cell>
          <cell r="BA4415" t="str">
            <v>commissionEligible</v>
          </cell>
          <cell r="BB4415" t="str">
            <v>commissionMexico</v>
          </cell>
          <cell r="BC4415" t="str">
            <v xml:space="preserve">commissionMexico </v>
          </cell>
          <cell r="BD4415" t="str">
            <v>S61</v>
          </cell>
          <cell r="BF4415">
            <v>75000.006666666668</v>
          </cell>
          <cell r="BH4415">
            <v>2</v>
          </cell>
        </row>
        <row r="4416">
          <cell r="B4416">
            <v>20889</v>
          </cell>
          <cell r="C4416">
            <v>15976</v>
          </cell>
          <cell r="E4416" t="str">
            <v>Shane Rodgers</v>
          </cell>
          <cell r="F4416" t="str">
            <v>Channel Services Manager</v>
          </cell>
          <cell r="G4416" t="str">
            <v>Employee</v>
          </cell>
          <cell r="H4416" t="str">
            <v>Sales Enablement</v>
          </cell>
          <cell r="I4416" t="str">
            <v>NEW YORK</v>
          </cell>
          <cell r="J4416" t="str">
            <v>United States</v>
          </cell>
          <cell r="K4416">
            <v>43843</v>
          </cell>
          <cell r="L4416" t="str">
            <v>WH</v>
          </cell>
          <cell r="M4416" t="str">
            <v>S61P</v>
          </cell>
          <cell r="N4416" t="str">
            <v>S</v>
          </cell>
          <cell r="O4416" t="str">
            <v>6</v>
          </cell>
          <cell r="P4416" t="str">
            <v>Regular</v>
          </cell>
          <cell r="Q4416" t="str"/>
          <cell r="R4416">
            <v>1</v>
          </cell>
          <cell r="U4416" t="str">
            <v>USD</v>
          </cell>
          <cell r="V4416" t="str">
            <v>Sales Enablement</v>
          </cell>
          <cell r="W4416" t="str">
            <v>Shira Bar Yosef</v>
          </cell>
          <cell r="Y4416" t="str">
            <v>Eligible</v>
          </cell>
          <cell r="Z4416">
            <v>100000.16</v>
          </cell>
          <cell r="AA4416">
            <v>100000.16</v>
          </cell>
          <cell r="AB4416">
            <v>100000.16</v>
          </cell>
          <cell r="AC4416">
            <v>100000.16</v>
          </cell>
          <cell r="AD4416">
            <v>2</v>
          </cell>
          <cell r="AE4416" t="str">
            <v>S61</v>
          </cell>
          <cell r="AF4416">
            <v>70000</v>
          </cell>
          <cell r="AG4416">
            <v>110000</v>
          </cell>
          <cell r="AH4416">
            <v>0.75</v>
          </cell>
          <cell r="AI4416">
            <v>4</v>
          </cell>
          <cell r="AJ4416">
            <v>0</v>
          </cell>
          <cell r="AK4416">
            <v>100000.16</v>
          </cell>
          <cell r="AL4416">
            <v>0</v>
          </cell>
          <cell r="AM4416">
            <v>100000.16</v>
          </cell>
          <cell r="AN4416">
            <v>0</v>
          </cell>
          <cell r="AO4416">
            <v>-9.0907636363636302E-2</v>
          </cell>
          <cell r="AP4416" t="str">
            <v>Rated 2 - no recommendation</v>
          </cell>
          <cell r="AQ4416">
            <v>41600.14</v>
          </cell>
          <cell r="AR4416">
            <v>550000.15999999992</v>
          </cell>
          <cell r="AS4416">
            <v>0.11</v>
          </cell>
          <cell r="AT4416">
            <v>1</v>
          </cell>
          <cell r="AU4416">
            <v>0</v>
          </cell>
          <cell r="AV4416">
            <v>100000.16</v>
          </cell>
          <cell r="AW4416">
            <v>100000.16</v>
          </cell>
          <cell r="AX4416">
            <v>0</v>
          </cell>
          <cell r="AY4416">
            <v>0</v>
          </cell>
          <cell r="AZ4416" t="str">
            <v>commission</v>
          </cell>
          <cell r="BA4416" t="str">
            <v>commissionEligible</v>
          </cell>
          <cell r="BB4416" t="str">
            <v>commissionUnited States</v>
          </cell>
          <cell r="BC4416" t="str">
            <v xml:space="preserve">commissionUnited States </v>
          </cell>
          <cell r="BD4416" t="str">
            <v>S61</v>
          </cell>
          <cell r="BF4416">
            <v>8333.3466666666664</v>
          </cell>
        </row>
        <row r="4417">
          <cell r="B4417">
            <v>20890</v>
          </cell>
          <cell r="C4417">
            <v>15977</v>
          </cell>
          <cell r="E4417" t="str">
            <v>Nicholas Perisin III</v>
          </cell>
          <cell r="F4417" t="str">
            <v>Channel Services Manager</v>
          </cell>
          <cell r="G4417" t="str">
            <v>Employee</v>
          </cell>
          <cell r="H4417" t="str">
            <v>Sales Enablement</v>
          </cell>
          <cell r="I4417" t="str">
            <v>CHICAGO</v>
          </cell>
          <cell r="J4417" t="str">
            <v>United States</v>
          </cell>
          <cell r="K4417">
            <v>43850</v>
          </cell>
          <cell r="L4417" t="str">
            <v>WH</v>
          </cell>
          <cell r="M4417" t="str">
            <v>S61P</v>
          </cell>
          <cell r="N4417" t="str">
            <v>S</v>
          </cell>
          <cell r="O4417" t="str">
            <v>6</v>
          </cell>
          <cell r="P4417" t="str">
            <v>Regular</v>
          </cell>
          <cell r="Q4417" t="str"/>
          <cell r="R4417">
            <v>1</v>
          </cell>
          <cell r="U4417" t="str">
            <v>USD</v>
          </cell>
          <cell r="V4417" t="str">
            <v>Sales Enablement</v>
          </cell>
          <cell r="W4417" t="str">
            <v>Shira Bar Yosef</v>
          </cell>
          <cell r="Y4417" t="str">
            <v>Eligible</v>
          </cell>
          <cell r="Z4417">
            <v>80000.160000000003</v>
          </cell>
          <cell r="AA4417">
            <v>80000.160000000003</v>
          </cell>
          <cell r="AB4417">
            <v>80000.160000000003</v>
          </cell>
          <cell r="AC4417">
            <v>80000.160000000003</v>
          </cell>
          <cell r="AD4417">
            <v>4</v>
          </cell>
          <cell r="AE4417" t="str">
            <v>S61</v>
          </cell>
          <cell r="AF4417">
            <v>70000</v>
          </cell>
          <cell r="AG4417">
            <v>110000</v>
          </cell>
          <cell r="AH4417">
            <v>0.25</v>
          </cell>
          <cell r="AI4417">
            <v>2</v>
          </cell>
          <cell r="AJ4417">
            <v>0</v>
          </cell>
          <cell r="AK4417">
            <v>84000.168000000005</v>
          </cell>
          <cell r="AL4417">
            <v>5.0000000000000044E-2</v>
          </cell>
          <cell r="AM4417">
            <v>84000.168000000005</v>
          </cell>
          <cell r="AN4417">
            <v>4000.0080000000016</v>
          </cell>
          <cell r="AO4417">
            <v>-0.23636210909090904</v>
          </cell>
          <cell r="AQ4417">
            <v>41600.14</v>
          </cell>
          <cell r="AR4417">
            <v>550000.15999999992</v>
          </cell>
          <cell r="AS4417">
            <v>7.0000000000000007E-2</v>
          </cell>
          <cell r="AT4417">
            <v>1</v>
          </cell>
          <cell r="AU4417">
            <v>0</v>
          </cell>
          <cell r="AV4417">
            <v>84000.168000000005</v>
          </cell>
          <cell r="AW4417">
            <v>84000.168000000005</v>
          </cell>
          <cell r="AX4417">
            <v>5.0000000000000044E-2</v>
          </cell>
          <cell r="AY4417">
            <v>4000.0080000000016</v>
          </cell>
          <cell r="AZ4417" t="str">
            <v>commission</v>
          </cell>
          <cell r="BA4417" t="str">
            <v>commissionEligible</v>
          </cell>
          <cell r="BB4417" t="str">
            <v>commissionUnited States</v>
          </cell>
          <cell r="BC4417" t="str">
            <v xml:space="preserve">commissionUnited States </v>
          </cell>
          <cell r="BD4417" t="str">
            <v>S61</v>
          </cell>
          <cell r="BF4417">
            <v>6666.68</v>
          </cell>
        </row>
        <row r="4418">
          <cell r="B4418">
            <v>17801</v>
          </cell>
          <cell r="C4418">
            <v>12802</v>
          </cell>
          <cell r="E4418" t="str">
            <v>Kelly O`Brien</v>
          </cell>
          <cell r="F4418" t="str">
            <v>Channel Services Manager</v>
          </cell>
          <cell r="G4418" t="str">
            <v>Employee</v>
          </cell>
          <cell r="H4418" t="str">
            <v>Sales Enablement</v>
          </cell>
          <cell r="I4418" t="str">
            <v>ROCKVILLE</v>
          </cell>
          <cell r="J4418" t="str">
            <v>United States</v>
          </cell>
          <cell r="K4418">
            <v>43164</v>
          </cell>
          <cell r="L4418" t="str">
            <v>WH</v>
          </cell>
          <cell r="M4418" t="str">
            <v>S51P</v>
          </cell>
          <cell r="N4418" t="str">
            <v>S</v>
          </cell>
          <cell r="O4418" t="str">
            <v>5</v>
          </cell>
          <cell r="P4418" t="str">
            <v>Regular</v>
          </cell>
          <cell r="Q4418" t="str"/>
          <cell r="R4418">
            <v>1</v>
          </cell>
          <cell r="U4418" t="str">
            <v>USD</v>
          </cell>
          <cell r="V4418" t="str">
            <v>Sales Enablement</v>
          </cell>
          <cell r="W4418" t="str">
            <v>Shira Bar Yosef</v>
          </cell>
          <cell r="Y4418" t="str">
            <v>Eligible</v>
          </cell>
          <cell r="Z4418">
            <v>77500.160000000003</v>
          </cell>
          <cell r="AA4418">
            <v>77500.160000000003</v>
          </cell>
          <cell r="AB4418">
            <v>77500.160000000003</v>
          </cell>
          <cell r="AC4418">
            <v>77500.160000000003</v>
          </cell>
          <cell r="AD4418">
            <v>4</v>
          </cell>
          <cell r="AE4418" t="str">
            <v>S51</v>
          </cell>
          <cell r="AF4418">
            <v>90000</v>
          </cell>
          <cell r="AG4418">
            <v>140000</v>
          </cell>
          <cell r="AH4418">
            <v>0</v>
          </cell>
          <cell r="AI4418">
            <v>1</v>
          </cell>
          <cell r="AJ4418">
            <v>0</v>
          </cell>
          <cell r="AK4418">
            <v>82150.169600000008</v>
          </cell>
          <cell r="AL4418">
            <v>6.0000000000000053E-2</v>
          </cell>
          <cell r="AM4418">
            <v>82150.169600000008</v>
          </cell>
          <cell r="AN4418">
            <v>4650.0096000000049</v>
          </cell>
          <cell r="AO4418">
            <v>-0.41321307428571419</v>
          </cell>
          <cell r="AQ4418">
            <v>41600.14</v>
          </cell>
          <cell r="AR4418">
            <v>550000.15999999992</v>
          </cell>
          <cell r="AS4418">
            <v>7.0000000000000007E-2</v>
          </cell>
          <cell r="AT4418">
            <v>1</v>
          </cell>
          <cell r="AU4418">
            <v>0</v>
          </cell>
          <cell r="AV4418">
            <v>82150.169600000008</v>
          </cell>
          <cell r="AW4418">
            <v>82150.169600000008</v>
          </cell>
          <cell r="AX4418">
            <v>6.0000000000000053E-2</v>
          </cell>
          <cell r="AY4418">
            <v>4650.0096000000049</v>
          </cell>
          <cell r="AZ4418" t="str">
            <v>commission</v>
          </cell>
          <cell r="BA4418" t="str">
            <v>commissionEligible</v>
          </cell>
          <cell r="BB4418" t="str">
            <v>commissionUnited States</v>
          </cell>
          <cell r="BC4418" t="str">
            <v xml:space="preserve">commissionUnited States </v>
          </cell>
          <cell r="BD4418" t="str">
            <v>S51</v>
          </cell>
          <cell r="BF4418">
            <v>6458.3466666666673</v>
          </cell>
          <cell r="BH4418">
            <v>3</v>
          </cell>
        </row>
        <row r="4419">
          <cell r="B4419">
            <v>18286</v>
          </cell>
          <cell r="C4419">
            <v>13336</v>
          </cell>
          <cell r="E4419" t="str">
            <v>Kayla Gordon</v>
          </cell>
          <cell r="F4419" t="str">
            <v>Channel Services Manager</v>
          </cell>
          <cell r="G4419" t="str">
            <v>Employee</v>
          </cell>
          <cell r="H4419" t="str">
            <v>Sales Enablement</v>
          </cell>
          <cell r="I4419" t="str">
            <v>IRVING</v>
          </cell>
          <cell r="J4419" t="str">
            <v>United States</v>
          </cell>
          <cell r="K4419">
            <v>43500</v>
          </cell>
          <cell r="L4419" t="str">
            <v>WH</v>
          </cell>
          <cell r="M4419" t="str">
            <v>S61P</v>
          </cell>
          <cell r="N4419" t="str">
            <v>S</v>
          </cell>
          <cell r="O4419" t="str">
            <v>6</v>
          </cell>
          <cell r="P4419" t="str">
            <v>Regular</v>
          </cell>
          <cell r="Q4419" t="str"/>
          <cell r="S4419">
            <v>1</v>
          </cell>
          <cell r="U4419" t="str">
            <v>USD</v>
          </cell>
          <cell r="V4419" t="str">
            <v>Sales Enablement</v>
          </cell>
          <cell r="W4419" t="str">
            <v>Shira Bar Yosef</v>
          </cell>
          <cell r="Y4419" t="str">
            <v>Eligible</v>
          </cell>
          <cell r="Z4419">
            <v>75000.08</v>
          </cell>
          <cell r="AA4419">
            <v>75000.08</v>
          </cell>
          <cell r="AB4419">
            <v>75000.08</v>
          </cell>
          <cell r="AC4419">
            <v>75000.08</v>
          </cell>
          <cell r="AD4419">
            <v>3</v>
          </cell>
          <cell r="AE4419" t="str">
            <v>S61</v>
          </cell>
          <cell r="AF4419">
            <v>70000</v>
          </cell>
          <cell r="AG4419">
            <v>110000</v>
          </cell>
          <cell r="AH4419">
            <v>0.12</v>
          </cell>
          <cell r="AI4419">
            <v>1</v>
          </cell>
          <cell r="AJ4419">
            <v>0</v>
          </cell>
          <cell r="AK4419">
            <v>78000.083200000008</v>
          </cell>
          <cell r="AL4419">
            <v>4.0000000000000036E-2</v>
          </cell>
          <cell r="AM4419">
            <v>78000.083200000008</v>
          </cell>
          <cell r="AN4419">
            <v>3000.0032000000065</v>
          </cell>
          <cell r="AO4419">
            <v>-0.29090833454545451</v>
          </cell>
          <cell r="AQ4419">
            <v>41600.14</v>
          </cell>
          <cell r="AR4419">
            <v>550000.15999999992</v>
          </cell>
          <cell r="AS4419">
            <v>0.06</v>
          </cell>
          <cell r="AT4419">
            <v>1</v>
          </cell>
          <cell r="AU4419">
            <v>0</v>
          </cell>
          <cell r="AV4419">
            <v>78000.083200000008</v>
          </cell>
          <cell r="AW4419">
            <v>78000.083200000008</v>
          </cell>
          <cell r="AX4419">
            <v>4.0000000000000036E-2</v>
          </cell>
          <cell r="AY4419">
            <v>3000.0032000000065</v>
          </cell>
          <cell r="AZ4419" t="str">
            <v>Target Bonus</v>
          </cell>
          <cell r="BA4419" t="str">
            <v>Target BonusEligible</v>
          </cell>
          <cell r="BB4419" t="str">
            <v>Target BonusUnited States</v>
          </cell>
          <cell r="BC4419" t="str">
            <v xml:space="preserve">Target BonusUnited States </v>
          </cell>
          <cell r="BD4419" t="str">
            <v>S61</v>
          </cell>
          <cell r="BF4419">
            <v>6250.0066666666671</v>
          </cell>
          <cell r="BG4419">
            <v>3164.3835616438355</v>
          </cell>
          <cell r="BJ4419">
            <v>3000</v>
          </cell>
          <cell r="BK4419">
            <v>3000</v>
          </cell>
          <cell r="BL4419">
            <v>3000</v>
          </cell>
        </row>
        <row r="4420">
          <cell r="B4420">
            <v>15244</v>
          </cell>
          <cell r="C4420">
            <v>10211</v>
          </cell>
          <cell r="E4420" t="str">
            <v>Francis Fullam</v>
          </cell>
          <cell r="F4420" t="str">
            <v>Channel Services Manager, Strategic Accounts</v>
          </cell>
          <cell r="G4420" t="str">
            <v>Employee</v>
          </cell>
          <cell r="H4420" t="str">
            <v>Sales Enablement</v>
          </cell>
          <cell r="I4420" t="str">
            <v>NEW YORK</v>
          </cell>
          <cell r="J4420" t="str">
            <v>United States</v>
          </cell>
          <cell r="K4420">
            <v>42499</v>
          </cell>
          <cell r="L4420" t="str">
            <v>WH</v>
          </cell>
          <cell r="M4420" t="str">
            <v>S61P</v>
          </cell>
          <cell r="N4420" t="str">
            <v>S</v>
          </cell>
          <cell r="O4420" t="str">
            <v>6</v>
          </cell>
          <cell r="P4420" t="str">
            <v>Regular</v>
          </cell>
          <cell r="R4420">
            <v>1</v>
          </cell>
          <cell r="U4420" t="str">
            <v>USD</v>
          </cell>
          <cell r="V4420" t="str">
            <v>Sales Enablement</v>
          </cell>
          <cell r="W4420" t="str">
            <v>Shira Bar Yosef</v>
          </cell>
          <cell r="Y4420" t="str">
            <v>Eligible</v>
          </cell>
          <cell r="Z4420">
            <v>87000.16</v>
          </cell>
          <cell r="AA4420">
            <v>87000.16</v>
          </cell>
          <cell r="AB4420">
            <v>87000.16</v>
          </cell>
          <cell r="AC4420">
            <v>87000.16</v>
          </cell>
          <cell r="AD4420">
            <v>3</v>
          </cell>
          <cell r="AE4420" t="str">
            <v>S61</v>
          </cell>
          <cell r="AF4420">
            <v>70000</v>
          </cell>
          <cell r="AG4420">
            <v>110000</v>
          </cell>
          <cell r="AH4420">
            <v>0.42</v>
          </cell>
          <cell r="AI4420">
            <v>2</v>
          </cell>
          <cell r="AJ4420">
            <v>0</v>
          </cell>
          <cell r="AK4420">
            <v>89610.164799999999</v>
          </cell>
          <cell r="AL4420">
            <v>3.0000000000000027E-2</v>
          </cell>
          <cell r="AM4420">
            <v>89610.164799999999</v>
          </cell>
          <cell r="AN4420">
            <v>2610.0047999999952</v>
          </cell>
          <cell r="AO4420">
            <v>-0.18536213818181824</v>
          </cell>
          <cell r="AQ4420">
            <v>41600.14</v>
          </cell>
          <cell r="AR4420">
            <v>550000.15999999992</v>
          </cell>
          <cell r="AS4420">
            <v>0.08</v>
          </cell>
          <cell r="AT4420">
            <v>1</v>
          </cell>
          <cell r="AU4420">
            <v>0</v>
          </cell>
          <cell r="AV4420">
            <v>89610.164799999999</v>
          </cell>
          <cell r="AW4420">
            <v>89610.164799999999</v>
          </cell>
          <cell r="AX4420">
            <v>3.0000000000000027E-2</v>
          </cell>
          <cell r="AY4420">
            <v>2610.0047999999952</v>
          </cell>
          <cell r="AZ4420" t="str">
            <v>commission</v>
          </cell>
          <cell r="BA4420" t="str">
            <v>commissionEligible</v>
          </cell>
          <cell r="BB4420" t="str">
            <v>commissionUnited States</v>
          </cell>
          <cell r="BC4420" t="str">
            <v xml:space="preserve">commissionUnited States </v>
          </cell>
          <cell r="BD4420" t="str">
            <v>S61</v>
          </cell>
          <cell r="BF4420">
            <v>7250.0133333333333</v>
          </cell>
          <cell r="BH4420">
            <v>2</v>
          </cell>
        </row>
        <row r="4421">
          <cell r="B4421">
            <v>19568</v>
          </cell>
          <cell r="C4421">
            <v>14626</v>
          </cell>
          <cell r="E4421" t="str">
            <v>Matthew Gassman</v>
          </cell>
          <cell r="F4421" t="str">
            <v>Channel Services Manager</v>
          </cell>
          <cell r="G4421" t="str">
            <v>Employee</v>
          </cell>
          <cell r="H4421" t="str">
            <v>Sales Enablement</v>
          </cell>
          <cell r="I4421" t="str">
            <v>DENVER</v>
          </cell>
          <cell r="J4421" t="str">
            <v>United States</v>
          </cell>
          <cell r="K4421">
            <v>43528</v>
          </cell>
          <cell r="L4421" t="str">
            <v>WH</v>
          </cell>
          <cell r="M4421" t="str">
            <v>S61P</v>
          </cell>
          <cell r="N4421" t="str">
            <v>S</v>
          </cell>
          <cell r="O4421" t="str">
            <v>6</v>
          </cell>
          <cell r="P4421" t="str">
            <v>Regular</v>
          </cell>
          <cell r="Q4421" t="str"/>
          <cell r="R4421">
            <v>1</v>
          </cell>
          <cell r="U4421" t="str">
            <v>USD</v>
          </cell>
          <cell r="V4421" t="str">
            <v>Sales Enablement</v>
          </cell>
          <cell r="W4421" t="str">
            <v>Shira Bar Yosef</v>
          </cell>
          <cell r="Y4421" t="str">
            <v>Eligible</v>
          </cell>
          <cell r="Z4421">
            <v>94000</v>
          </cell>
          <cell r="AA4421">
            <v>94000</v>
          </cell>
          <cell r="AB4421">
            <v>94000</v>
          </cell>
          <cell r="AC4421">
            <v>94000</v>
          </cell>
          <cell r="AD4421">
            <v>3</v>
          </cell>
          <cell r="AE4421" t="str">
            <v>S61</v>
          </cell>
          <cell r="AF4421">
            <v>70000</v>
          </cell>
          <cell r="AG4421">
            <v>110000</v>
          </cell>
          <cell r="AH4421">
            <v>0.6</v>
          </cell>
          <cell r="AI4421">
            <v>3</v>
          </cell>
          <cell r="AJ4421">
            <v>0</v>
          </cell>
          <cell r="AK4421">
            <v>95880</v>
          </cell>
          <cell r="AL4421">
            <v>2.0000000000000018E-2</v>
          </cell>
          <cell r="AM4421">
            <v>95880</v>
          </cell>
          <cell r="AN4421">
            <v>1880</v>
          </cell>
          <cell r="AO4421">
            <v>-0.12836363636363635</v>
          </cell>
          <cell r="AQ4421">
            <v>41600.14</v>
          </cell>
          <cell r="AR4421">
            <v>550000.15999999992</v>
          </cell>
          <cell r="AS4421">
            <v>0.1</v>
          </cell>
          <cell r="AT4421">
            <v>1</v>
          </cell>
          <cell r="AU4421">
            <v>0</v>
          </cell>
          <cell r="AV4421">
            <v>95880</v>
          </cell>
          <cell r="AW4421">
            <v>95880</v>
          </cell>
          <cell r="AX4421">
            <v>2.0000000000000018E-2</v>
          </cell>
          <cell r="AY4421">
            <v>1880</v>
          </cell>
          <cell r="AZ4421" t="str">
            <v>commission</v>
          </cell>
          <cell r="BA4421" t="str">
            <v>commissionEligible</v>
          </cell>
          <cell r="BB4421" t="str">
            <v>commissionUnited States</v>
          </cell>
          <cell r="BC4421" t="str">
            <v xml:space="preserve">commissionUnited States </v>
          </cell>
          <cell r="BD4421" t="str">
            <v>S61</v>
          </cell>
          <cell r="BF4421">
            <v>7833.333333333333</v>
          </cell>
          <cell r="BH4421">
            <v>4</v>
          </cell>
        </row>
        <row r="4422">
          <cell r="B4422">
            <v>3199</v>
          </cell>
          <cell r="C4422">
            <v>5233</v>
          </cell>
          <cell r="E4422" t="str">
            <v>Peter Namauleg</v>
          </cell>
          <cell r="F4422" t="str">
            <v>Sales Executive, IoT</v>
          </cell>
          <cell r="G4422" t="str">
            <v>Employee</v>
          </cell>
          <cell r="H4422" t="str">
            <v>Sales Enablement</v>
          </cell>
          <cell r="I4422" t="str">
            <v>SAN CARLOS</v>
          </cell>
          <cell r="J4422" t="str">
            <v>United States</v>
          </cell>
          <cell r="K4422">
            <v>43759</v>
          </cell>
          <cell r="L4422" t="str">
            <v>WH</v>
          </cell>
          <cell r="M4422" t="str">
            <v>S33P</v>
          </cell>
          <cell r="N4422" t="str">
            <v>S</v>
          </cell>
          <cell r="O4422" t="str">
            <v>3</v>
          </cell>
          <cell r="P4422" t="str">
            <v>Regular</v>
          </cell>
          <cell r="Q4422" t="str"/>
          <cell r="R4422">
            <v>1</v>
          </cell>
          <cell r="U4422" t="str">
            <v>USD</v>
          </cell>
          <cell r="V4422" t="str">
            <v>Sales Enablement</v>
          </cell>
          <cell r="W4422" t="str">
            <v>Shira Bar Yosef</v>
          </cell>
          <cell r="Y4422" t="str">
            <v>Eligible</v>
          </cell>
          <cell r="Z4422">
            <v>360000</v>
          </cell>
          <cell r="AA4422">
            <v>360000</v>
          </cell>
          <cell r="AB4422">
            <v>360000</v>
          </cell>
          <cell r="AC4422">
            <v>360000</v>
          </cell>
          <cell r="AD4422">
            <v>2</v>
          </cell>
          <cell r="AE4422" t="str">
            <v>S33</v>
          </cell>
          <cell r="AF4422">
            <v>240000</v>
          </cell>
          <cell r="AG4422">
            <v>350000</v>
          </cell>
          <cell r="AH4422">
            <v>1</v>
          </cell>
          <cell r="AI4422">
            <v>5</v>
          </cell>
          <cell r="AJ4422">
            <v>0</v>
          </cell>
          <cell r="AK4422">
            <v>360000</v>
          </cell>
          <cell r="AL4422">
            <v>0</v>
          </cell>
          <cell r="AM4422">
            <v>360000</v>
          </cell>
          <cell r="AN4422">
            <v>0</v>
          </cell>
          <cell r="AO4422">
            <v>2.857142857142847E-2</v>
          </cell>
          <cell r="AP4422" t="str">
            <v>Rated 2 - no recommendation</v>
          </cell>
          <cell r="AQ4422">
            <v>41600.14</v>
          </cell>
          <cell r="AR4422">
            <v>550000.15999999992</v>
          </cell>
          <cell r="AS4422">
            <v>0.62</v>
          </cell>
          <cell r="AT4422">
            <v>1</v>
          </cell>
          <cell r="AU4422">
            <v>0</v>
          </cell>
          <cell r="AV4422">
            <v>360000</v>
          </cell>
          <cell r="AW4422">
            <v>360000</v>
          </cell>
          <cell r="AX4422">
            <v>0</v>
          </cell>
          <cell r="AY4422">
            <v>0</v>
          </cell>
          <cell r="AZ4422" t="str">
            <v>commission</v>
          </cell>
          <cell r="BA4422" t="str">
            <v>commissionEligible</v>
          </cell>
          <cell r="BB4422" t="str">
            <v>commissionUnited States</v>
          </cell>
          <cell r="BC4422" t="str">
            <v xml:space="preserve">commissionUnited States </v>
          </cell>
          <cell r="BD4422" t="str">
            <v>S33</v>
          </cell>
          <cell r="BF4422">
            <v>30000</v>
          </cell>
        </row>
        <row r="4423">
          <cell r="B4423">
            <v>21255</v>
          </cell>
          <cell r="C4423">
            <v>16342</v>
          </cell>
          <cell r="E4423" t="str">
            <v>John Kwarsick</v>
          </cell>
          <cell r="F4423" t="str">
            <v>Sales Executive, loT</v>
          </cell>
          <cell r="G4423" t="str">
            <v>Employee</v>
          </cell>
          <cell r="H4423" t="str">
            <v>Sales Enablement</v>
          </cell>
          <cell r="I4423" t="str">
            <v>GEORGIA REMOTE OFFICE</v>
          </cell>
          <cell r="J4423" t="str">
            <v>United States</v>
          </cell>
          <cell r="K4423">
            <v>43934</v>
          </cell>
          <cell r="L4423" t="str">
            <v>WH</v>
          </cell>
          <cell r="M4423" t="str">
            <v>S43P</v>
          </cell>
          <cell r="N4423" t="str">
            <v>S</v>
          </cell>
          <cell r="O4423" t="str">
            <v>4</v>
          </cell>
          <cell r="P4423" t="str">
            <v>Regular</v>
          </cell>
          <cell r="Q4423" t="str"/>
          <cell r="R4423">
            <v>1</v>
          </cell>
          <cell r="U4423" t="str">
            <v>USD</v>
          </cell>
          <cell r="V4423" t="str">
            <v>Sales Enablement</v>
          </cell>
          <cell r="W4423" t="str">
            <v>Shira Bar Yosef</v>
          </cell>
          <cell r="Y4423" t="str">
            <v>Eligible</v>
          </cell>
          <cell r="Z4423">
            <v>275000.07999999996</v>
          </cell>
          <cell r="AA4423">
            <v>275000.07999999996</v>
          </cell>
          <cell r="AB4423">
            <v>275000.07999999996</v>
          </cell>
          <cell r="AC4423">
            <v>275000.07999999996</v>
          </cell>
          <cell r="AD4423">
            <v>2</v>
          </cell>
          <cell r="AE4423" t="str">
            <v>S43</v>
          </cell>
          <cell r="AF4423">
            <v>185000</v>
          </cell>
          <cell r="AG4423">
            <v>300000</v>
          </cell>
          <cell r="AH4423">
            <v>0.78</v>
          </cell>
          <cell r="AI4423">
            <v>4</v>
          </cell>
          <cell r="AJ4423">
            <v>0</v>
          </cell>
          <cell r="AK4423">
            <v>275000.07999999996</v>
          </cell>
          <cell r="AL4423">
            <v>0</v>
          </cell>
          <cell r="AM4423">
            <v>275000.07999999996</v>
          </cell>
          <cell r="AN4423">
            <v>0</v>
          </cell>
          <cell r="AO4423">
            <v>-8.3333066666666844E-2</v>
          </cell>
          <cell r="AP4423" t="str">
            <v>Rated 2 - no recommendation</v>
          </cell>
          <cell r="AQ4423">
            <v>41600.14</v>
          </cell>
          <cell r="AR4423">
            <v>550000.15999999992</v>
          </cell>
          <cell r="AS4423">
            <v>0.45</v>
          </cell>
          <cell r="AT4423">
            <v>1</v>
          </cell>
          <cell r="AU4423">
            <v>0</v>
          </cell>
          <cell r="AV4423">
            <v>275000.07999999996</v>
          </cell>
          <cell r="AW4423">
            <v>275000.07999999996</v>
          </cell>
          <cell r="AX4423">
            <v>0</v>
          </cell>
          <cell r="AY4423">
            <v>0</v>
          </cell>
          <cell r="AZ4423" t="str">
            <v>commission</v>
          </cell>
          <cell r="BA4423" t="str">
            <v>commissionEligible</v>
          </cell>
          <cell r="BB4423" t="str">
            <v>commissionUnited States</v>
          </cell>
          <cell r="BC4423" t="str">
            <v xml:space="preserve">commissionUnited States </v>
          </cell>
          <cell r="BD4423" t="str">
            <v>S43</v>
          </cell>
          <cell r="BF4423">
            <v>22916.673333333329</v>
          </cell>
        </row>
        <row r="4424">
          <cell r="B4424">
            <v>15157</v>
          </cell>
          <cell r="C4424">
            <v>10127</v>
          </cell>
          <cell r="E4424" t="str">
            <v>Kelcie Bettencourt</v>
          </cell>
          <cell r="F4424" t="str">
            <v>AMER Regional Sales Planning Lead</v>
          </cell>
          <cell r="G4424" t="str">
            <v>Employee</v>
          </cell>
          <cell r="H4424" t="str">
            <v>Sales Enablement</v>
          </cell>
          <cell r="I4424" t="str">
            <v>SAN CARLOS</v>
          </cell>
          <cell r="J4424" t="str">
            <v>United States</v>
          </cell>
          <cell r="K4424">
            <v>42527</v>
          </cell>
          <cell r="L4424" t="str">
            <v>WH</v>
          </cell>
          <cell r="M4424" t="str">
            <v>M55P</v>
          </cell>
          <cell r="N4424" t="str">
            <v>M</v>
          </cell>
          <cell r="O4424" t="str">
            <v>5</v>
          </cell>
          <cell r="P4424" t="str">
            <v>Regular</v>
          </cell>
          <cell r="S4424">
            <v>1</v>
          </cell>
          <cell r="U4424" t="str">
            <v>USD</v>
          </cell>
          <cell r="V4424" t="str">
            <v>Sales Enablement</v>
          </cell>
          <cell r="W4424" t="str">
            <v>Shira Bar Yosef</v>
          </cell>
          <cell r="Y4424" t="str">
            <v>Eligible</v>
          </cell>
          <cell r="Z4424">
            <v>105000.16</v>
          </cell>
          <cell r="AA4424">
            <v>105000.16</v>
          </cell>
          <cell r="AB4424">
            <v>105000.16</v>
          </cell>
          <cell r="AC4424">
            <v>105000.16</v>
          </cell>
          <cell r="AD4424">
            <v>4</v>
          </cell>
          <cell r="AE4424" t="str">
            <v>M55</v>
          </cell>
          <cell r="AF4424">
            <v>80000</v>
          </cell>
          <cell r="AG4424">
            <v>140000</v>
          </cell>
          <cell r="AH4424">
            <v>0.41</v>
          </cell>
          <cell r="AI4424">
            <v>2</v>
          </cell>
          <cell r="AJ4424">
            <v>0</v>
          </cell>
          <cell r="AK4424">
            <v>110250.16800000001</v>
          </cell>
          <cell r="AL4424">
            <v>5.0000000000000044E-2</v>
          </cell>
          <cell r="AM4424">
            <v>110250.16800000001</v>
          </cell>
          <cell r="AN4424">
            <v>5250.0080000000016</v>
          </cell>
          <cell r="AO4424">
            <v>-0.21249879999999999</v>
          </cell>
          <cell r="AQ4424">
            <v>41600.14</v>
          </cell>
          <cell r="AR4424">
            <v>550000.15999999992</v>
          </cell>
          <cell r="AS4424">
            <v>0.12</v>
          </cell>
          <cell r="AT4424">
            <v>1</v>
          </cell>
          <cell r="AU4424">
            <v>0</v>
          </cell>
          <cell r="AV4424">
            <v>110250.16800000001</v>
          </cell>
          <cell r="AW4424">
            <v>110250.16800000001</v>
          </cell>
          <cell r="AX4424">
            <v>5.0000000000000044E-2</v>
          </cell>
          <cell r="AY4424">
            <v>5250.0080000000016</v>
          </cell>
          <cell r="AZ4424" t="str">
            <v>Target Bonus</v>
          </cell>
          <cell r="BA4424" t="str">
            <v>Target BonusEligible</v>
          </cell>
          <cell r="BB4424" t="str">
            <v>Target BonusUnited States</v>
          </cell>
          <cell r="BC4424" t="str">
            <v xml:space="preserve">Target BonusUnited States </v>
          </cell>
          <cell r="BD4424" t="str">
            <v>M55</v>
          </cell>
          <cell r="BF4424">
            <v>8750.0133333333342</v>
          </cell>
          <cell r="BG4424">
            <v>11000</v>
          </cell>
          <cell r="BH4424">
            <v>3</v>
          </cell>
          <cell r="BJ4424">
            <v>10000</v>
          </cell>
          <cell r="BK4424">
            <v>10000</v>
          </cell>
          <cell r="BL4424">
            <v>11000</v>
          </cell>
        </row>
        <row r="4425">
          <cell r="B4425">
            <v>16169</v>
          </cell>
          <cell r="C4425">
            <v>11109</v>
          </cell>
          <cell r="E4425" t="str">
            <v>Susanna Bernal Lopez</v>
          </cell>
          <cell r="F4425" t="str">
            <v>Channel Services Manager</v>
          </cell>
          <cell r="G4425" t="str">
            <v>Employee</v>
          </cell>
          <cell r="H4425" t="str">
            <v>Sales Enablement</v>
          </cell>
          <cell r="I4425" t="str">
            <v>TORONTO</v>
          </cell>
          <cell r="J4425" t="str">
            <v>Canada</v>
          </cell>
          <cell r="K4425">
            <v>42800</v>
          </cell>
          <cell r="L4425" t="str">
            <v>WH</v>
          </cell>
          <cell r="M4425" t="str">
            <v>S51P</v>
          </cell>
          <cell r="N4425" t="str">
            <v>S</v>
          </cell>
          <cell r="O4425" t="str">
            <v>5</v>
          </cell>
          <cell r="P4425" t="str">
            <v>Regular</v>
          </cell>
          <cell r="Q4425" t="str"/>
          <cell r="R4425">
            <v>1</v>
          </cell>
          <cell r="U4425" t="str">
            <v>CAD</v>
          </cell>
          <cell r="V4425" t="str">
            <v>Sales Enablement</v>
          </cell>
          <cell r="W4425" t="str">
            <v>Shira Bar Yosef</v>
          </cell>
          <cell r="Y4425" t="str">
            <v>Eligible</v>
          </cell>
          <cell r="Z4425">
            <v>100000.08</v>
          </cell>
          <cell r="AA4425">
            <v>78615.535125685885</v>
          </cell>
          <cell r="AB4425">
            <v>100000.08</v>
          </cell>
          <cell r="AC4425">
            <v>78615.535125685885</v>
          </cell>
          <cell r="AD4425">
            <v>3</v>
          </cell>
          <cell r="AE4425" t="str">
            <v>S51</v>
          </cell>
          <cell r="AF4425">
            <v>120000</v>
          </cell>
          <cell r="AG4425">
            <v>190000</v>
          </cell>
          <cell r="AH4425">
            <v>0</v>
          </cell>
          <cell r="AI4425">
            <v>1</v>
          </cell>
          <cell r="AJ4425">
            <v>0</v>
          </cell>
          <cell r="AK4425">
            <v>104000.08320000001</v>
          </cell>
          <cell r="AL4425">
            <v>4.0000000000000036E-2</v>
          </cell>
          <cell r="AM4425">
            <v>81760.156530713328</v>
          </cell>
          <cell r="AN4425">
            <v>3144.621405027443</v>
          </cell>
          <cell r="AO4425">
            <v>-0.45263114105263158</v>
          </cell>
          <cell r="AQ4425">
            <v>41600.14</v>
          </cell>
          <cell r="AR4425">
            <v>412000.4</v>
          </cell>
          <cell r="AS4425">
            <v>0.15</v>
          </cell>
          <cell r="AT4425">
            <v>1</v>
          </cell>
          <cell r="AU4425">
            <v>0</v>
          </cell>
          <cell r="AV4425">
            <v>104000.08320000001</v>
          </cell>
          <cell r="AW4425">
            <v>81760.156530713328</v>
          </cell>
          <cell r="AX4425">
            <v>4.0000000000000036E-2</v>
          </cell>
          <cell r="AY4425">
            <v>3144.621405027443</v>
          </cell>
          <cell r="AZ4425" t="str">
            <v>commission</v>
          </cell>
          <cell r="BA4425" t="str">
            <v>commissionEligible</v>
          </cell>
          <cell r="BB4425" t="str">
            <v>commissionCanada</v>
          </cell>
          <cell r="BC4425" t="str">
            <v xml:space="preserve">commissionCanada </v>
          </cell>
          <cell r="BD4425" t="str">
            <v>S51</v>
          </cell>
          <cell r="BF4425">
            <v>8333.34</v>
          </cell>
          <cell r="BH4425">
            <v>4</v>
          </cell>
        </row>
        <row r="4426">
          <cell r="B4426">
            <v>16147</v>
          </cell>
          <cell r="C4426">
            <v>11087</v>
          </cell>
          <cell r="E4426" t="str">
            <v>Jazmyne Adeeko</v>
          </cell>
          <cell r="F4426" t="str">
            <v>Channel Services Manager</v>
          </cell>
          <cell r="G4426" t="str">
            <v>Employee</v>
          </cell>
          <cell r="H4426" t="str">
            <v>Sales Enablement</v>
          </cell>
          <cell r="I4426" t="str">
            <v>IRVING</v>
          </cell>
          <cell r="J4426" t="str">
            <v>United States</v>
          </cell>
          <cell r="K4426">
            <v>42793</v>
          </cell>
          <cell r="L4426" t="str">
            <v>WH</v>
          </cell>
          <cell r="M4426" t="str">
            <v>S61P</v>
          </cell>
          <cell r="N4426" t="str">
            <v>S</v>
          </cell>
          <cell r="O4426" t="str">
            <v>6</v>
          </cell>
          <cell r="P4426" t="str">
            <v>Regular</v>
          </cell>
          <cell r="Q4426" t="str"/>
          <cell r="R4426">
            <v>1</v>
          </cell>
          <cell r="U4426" t="str">
            <v>USD</v>
          </cell>
          <cell r="V4426" t="str">
            <v>Sales Enablement</v>
          </cell>
          <cell r="W4426" t="str">
            <v>Shira Bar Yosef</v>
          </cell>
          <cell r="Y4426" t="str">
            <v>Eligible</v>
          </cell>
          <cell r="Z4426">
            <v>75000</v>
          </cell>
          <cell r="AA4426">
            <v>75000</v>
          </cell>
          <cell r="AB4426">
            <v>75000</v>
          </cell>
          <cell r="AC4426">
            <v>75000</v>
          </cell>
          <cell r="AD4426">
            <v>3</v>
          </cell>
          <cell r="AE4426" t="str">
            <v>S61</v>
          </cell>
          <cell r="AF4426">
            <v>70000</v>
          </cell>
          <cell r="AG4426">
            <v>110000</v>
          </cell>
          <cell r="AH4426">
            <v>0.12</v>
          </cell>
          <cell r="AI4426">
            <v>1</v>
          </cell>
          <cell r="AJ4426">
            <v>0</v>
          </cell>
          <cell r="AK4426">
            <v>78000</v>
          </cell>
          <cell r="AL4426">
            <v>4.0000000000000036E-2</v>
          </cell>
          <cell r="AM4426">
            <v>78000</v>
          </cell>
          <cell r="AN4426">
            <v>3000</v>
          </cell>
          <cell r="AO4426">
            <v>-0.29090909090909089</v>
          </cell>
          <cell r="AQ4426">
            <v>41600.14</v>
          </cell>
          <cell r="AR4426">
            <v>550000.15999999992</v>
          </cell>
          <cell r="AS4426">
            <v>0.06</v>
          </cell>
          <cell r="AT4426">
            <v>1</v>
          </cell>
          <cell r="AU4426">
            <v>0</v>
          </cell>
          <cell r="AV4426">
            <v>78000</v>
          </cell>
          <cell r="AW4426">
            <v>78000</v>
          </cell>
          <cell r="AX4426">
            <v>4.0000000000000036E-2</v>
          </cell>
          <cell r="AY4426">
            <v>3000</v>
          </cell>
          <cell r="AZ4426" t="str">
            <v>commission</v>
          </cell>
          <cell r="BA4426" t="str">
            <v>commissionEligible</v>
          </cell>
          <cell r="BB4426" t="str">
            <v>commissionUnited States</v>
          </cell>
          <cell r="BC4426" t="str">
            <v xml:space="preserve">commissionUnited States </v>
          </cell>
          <cell r="BD4426" t="str">
            <v>S61</v>
          </cell>
          <cell r="BF4426">
            <v>6250</v>
          </cell>
          <cell r="BH4426">
            <v>4</v>
          </cell>
        </row>
        <row r="4427">
          <cell r="B4427">
            <v>18714</v>
          </cell>
          <cell r="C4427">
            <v>13759</v>
          </cell>
          <cell r="E4427" t="str">
            <v>Daniel Neenan</v>
          </cell>
          <cell r="F4427" t="str">
            <v>Channel Services Manager</v>
          </cell>
          <cell r="G4427" t="str">
            <v>Employee</v>
          </cell>
          <cell r="H4427" t="str">
            <v>Sales Enablement</v>
          </cell>
          <cell r="I4427" t="str">
            <v>WALTHAM</v>
          </cell>
          <cell r="J4427" t="str">
            <v>United States</v>
          </cell>
          <cell r="K4427">
            <v>43388</v>
          </cell>
          <cell r="L4427" t="str">
            <v>WH</v>
          </cell>
          <cell r="M4427" t="str">
            <v>S61P</v>
          </cell>
          <cell r="N4427" t="str">
            <v>S</v>
          </cell>
          <cell r="O4427" t="str">
            <v>6</v>
          </cell>
          <cell r="P4427" t="str">
            <v>Regular</v>
          </cell>
          <cell r="R4427">
            <v>1</v>
          </cell>
          <cell r="U4427" t="str">
            <v>USD</v>
          </cell>
          <cell r="V4427" t="str">
            <v>Sales Enablement</v>
          </cell>
          <cell r="W4427" t="str">
            <v>Shira Bar Yosef</v>
          </cell>
          <cell r="Y4427" t="str">
            <v>Eligible</v>
          </cell>
          <cell r="Z4427">
            <v>92000.16</v>
          </cell>
          <cell r="AA4427">
            <v>92000.16</v>
          </cell>
          <cell r="AB4427">
            <v>92000.16</v>
          </cell>
          <cell r="AC4427">
            <v>92000.16</v>
          </cell>
          <cell r="AD4427">
            <v>2</v>
          </cell>
          <cell r="AE4427" t="str">
            <v>S61</v>
          </cell>
          <cell r="AF4427">
            <v>70000</v>
          </cell>
          <cell r="AG4427">
            <v>110000</v>
          </cell>
          <cell r="AH4427">
            <v>0.55000000000000004</v>
          </cell>
          <cell r="AI4427">
            <v>3</v>
          </cell>
          <cell r="AJ4427">
            <v>0</v>
          </cell>
          <cell r="AK4427">
            <v>92000.16</v>
          </cell>
          <cell r="AL4427">
            <v>0</v>
          </cell>
          <cell r="AM4427">
            <v>92000.16</v>
          </cell>
          <cell r="AN4427">
            <v>0</v>
          </cell>
          <cell r="AO4427">
            <v>-0.16363490909090905</v>
          </cell>
          <cell r="AP4427" t="str">
            <v>Rated 2 - no recommendation</v>
          </cell>
          <cell r="AQ4427">
            <v>41600.14</v>
          </cell>
          <cell r="AR4427">
            <v>550000.15999999992</v>
          </cell>
          <cell r="AS4427">
            <v>0.09</v>
          </cell>
          <cell r="AT4427">
            <v>1</v>
          </cell>
          <cell r="AU4427">
            <v>0</v>
          </cell>
          <cell r="AV4427">
            <v>92000.16</v>
          </cell>
          <cell r="AW4427">
            <v>92000.16</v>
          </cell>
          <cell r="AX4427">
            <v>0</v>
          </cell>
          <cell r="AY4427">
            <v>0</v>
          </cell>
          <cell r="AZ4427" t="str">
            <v>commission</v>
          </cell>
          <cell r="BA4427" t="str">
            <v>commissionEligible</v>
          </cell>
          <cell r="BB4427" t="str">
            <v>commissionUnited States</v>
          </cell>
          <cell r="BC4427" t="str">
            <v xml:space="preserve">commissionUnited States </v>
          </cell>
          <cell r="BD4427" t="str">
            <v>S61</v>
          </cell>
          <cell r="BF4427">
            <v>7666.68</v>
          </cell>
          <cell r="BH4427">
            <v>2</v>
          </cell>
        </row>
        <row r="4428">
          <cell r="B4428">
            <v>19994</v>
          </cell>
          <cell r="C4428">
            <v>15086</v>
          </cell>
          <cell r="E4428" t="str">
            <v>Berenice Escamilla</v>
          </cell>
          <cell r="F4428" t="str">
            <v>Channel Services Manager</v>
          </cell>
          <cell r="G4428" t="str">
            <v>Employee</v>
          </cell>
          <cell r="H4428" t="str">
            <v>Sales Enablement</v>
          </cell>
          <cell r="I4428" t="str">
            <v>CIUDAD DE MEXICO, MEXICO</v>
          </cell>
          <cell r="J4428" t="str">
            <v>Mexico</v>
          </cell>
          <cell r="K4428">
            <v>43633</v>
          </cell>
          <cell r="L4428" t="str">
            <v>WH</v>
          </cell>
          <cell r="M4428" t="str">
            <v>S61P</v>
          </cell>
          <cell r="N4428" t="str">
            <v>S</v>
          </cell>
          <cell r="O4428" t="str">
            <v>6</v>
          </cell>
          <cell r="P4428" t="str">
            <v>Regular</v>
          </cell>
          <cell r="Q4428" t="str"/>
          <cell r="R4428">
            <v>1</v>
          </cell>
          <cell r="U4428" t="str">
            <v>MXN</v>
          </cell>
          <cell r="V4428" t="str">
            <v>Sales Enablement</v>
          </cell>
          <cell r="W4428" t="str">
            <v>Shira Bar Yosef</v>
          </cell>
          <cell r="Y4428" t="str">
            <v>Eligible</v>
          </cell>
          <cell r="Z4428">
            <v>624000</v>
          </cell>
          <cell r="AA4428">
            <v>31122.17655862579</v>
          </cell>
          <cell r="AB4428">
            <v>624000</v>
          </cell>
          <cell r="AC4428">
            <v>31122.17655862579</v>
          </cell>
          <cell r="AD4428">
            <v>3</v>
          </cell>
          <cell r="AE4428" t="str">
            <v>S61</v>
          </cell>
          <cell r="AF4428">
            <v>600000</v>
          </cell>
          <cell r="AG4428">
            <v>1000000</v>
          </cell>
          <cell r="AH4428">
            <v>0.06</v>
          </cell>
          <cell r="AI4428">
            <v>1</v>
          </cell>
          <cell r="AJ4428">
            <v>0</v>
          </cell>
          <cell r="AK4428">
            <v>648960</v>
          </cell>
          <cell r="AL4428">
            <v>4.0000000000000036E-2</v>
          </cell>
          <cell r="AM4428">
            <v>32367.063620970821</v>
          </cell>
          <cell r="AN4428">
            <v>1244.8870623450312</v>
          </cell>
          <cell r="AO4428">
            <v>-0.35104000000000002</v>
          </cell>
          <cell r="AQ4428">
            <v>565000.15999999992</v>
          </cell>
          <cell r="AR4428">
            <v>5500000</v>
          </cell>
          <cell r="AS4428">
            <v>0.01</v>
          </cell>
          <cell r="AT4428">
            <v>1</v>
          </cell>
          <cell r="AU4428">
            <v>0</v>
          </cell>
          <cell r="AV4428">
            <v>648960</v>
          </cell>
          <cell r="AW4428">
            <v>32367.063620970821</v>
          </cell>
          <cell r="AX4428">
            <v>4.0000000000000036E-2</v>
          </cell>
          <cell r="AY4428">
            <v>1244.8870623450312</v>
          </cell>
          <cell r="AZ4428" t="str">
            <v>commission</v>
          </cell>
          <cell r="BA4428" t="str">
            <v>commissionEligible</v>
          </cell>
          <cell r="BB4428" t="str">
            <v>commissionMexico</v>
          </cell>
          <cell r="BC4428" t="str">
            <v xml:space="preserve">commissionMexico </v>
          </cell>
          <cell r="BD4428" t="str">
            <v>S61</v>
          </cell>
          <cell r="BF4428">
            <v>52000</v>
          </cell>
          <cell r="BH4428">
            <v>3</v>
          </cell>
        </row>
        <row r="4429">
          <cell r="B4429">
            <v>20463</v>
          </cell>
          <cell r="C4429">
            <v>15552</v>
          </cell>
          <cell r="E4429" t="str">
            <v>Edith Zafra</v>
          </cell>
          <cell r="F4429" t="str">
            <v>Sales Planning Manager</v>
          </cell>
          <cell r="G4429" t="str">
            <v>Employee</v>
          </cell>
          <cell r="H4429" t="str">
            <v>Sales Enablement</v>
          </cell>
          <cell r="I4429" t="str">
            <v>SAN CARLOS</v>
          </cell>
          <cell r="J4429" t="str">
            <v>United States</v>
          </cell>
          <cell r="K4429">
            <v>43815</v>
          </cell>
          <cell r="L4429" t="str">
            <v>WH</v>
          </cell>
          <cell r="M4429" t="str">
            <v>M45P</v>
          </cell>
          <cell r="N4429" t="str">
            <v>M</v>
          </cell>
          <cell r="O4429" t="str">
            <v>4</v>
          </cell>
          <cell r="P4429" t="str">
            <v>Regular</v>
          </cell>
          <cell r="Q4429" t="str"/>
          <cell r="S4429">
            <v>1</v>
          </cell>
          <cell r="U4429" t="str">
            <v>USD</v>
          </cell>
          <cell r="V4429" t="str">
            <v>Sales Enablement</v>
          </cell>
          <cell r="W4429" t="str">
            <v>Shira Bar Yosef</v>
          </cell>
          <cell r="Y4429" t="str">
            <v>Eligible</v>
          </cell>
          <cell r="Z4429">
            <v>180000</v>
          </cell>
          <cell r="AA4429">
            <v>180000</v>
          </cell>
          <cell r="AB4429">
            <v>180000</v>
          </cell>
          <cell r="AC4429">
            <v>180000</v>
          </cell>
          <cell r="AD4429">
            <v>3</v>
          </cell>
          <cell r="AE4429" t="str">
            <v>M45</v>
          </cell>
          <cell r="AF4429">
            <v>120000</v>
          </cell>
          <cell r="AG4429">
            <v>195000</v>
          </cell>
          <cell r="AH4429">
            <v>0.8</v>
          </cell>
          <cell r="AI4429">
            <v>4</v>
          </cell>
          <cell r="AJ4429">
            <v>0</v>
          </cell>
          <cell r="AK4429">
            <v>182699.99999999997</v>
          </cell>
          <cell r="AL4429">
            <v>1.4999999999999902E-2</v>
          </cell>
          <cell r="AM4429">
            <v>182699.99999999997</v>
          </cell>
          <cell r="AN4429">
            <v>2699.9999999999709</v>
          </cell>
          <cell r="AO4429">
            <v>-6.3076923076923253E-2</v>
          </cell>
          <cell r="AQ4429">
            <v>41600.14</v>
          </cell>
          <cell r="AR4429">
            <v>550000.15999999992</v>
          </cell>
          <cell r="AS4429">
            <v>0.27</v>
          </cell>
          <cell r="AT4429">
            <v>1</v>
          </cell>
          <cell r="AU4429">
            <v>0</v>
          </cell>
          <cell r="AV4429">
            <v>182699.99999999997</v>
          </cell>
          <cell r="AW4429">
            <v>182699.99999999997</v>
          </cell>
          <cell r="AX4429">
            <v>1.4999999999999902E-2</v>
          </cell>
          <cell r="AY4429">
            <v>2699.9999999999709</v>
          </cell>
          <cell r="AZ4429" t="str">
            <v>Target Bonus</v>
          </cell>
          <cell r="BA4429" t="str">
            <v>Target BonusEligible</v>
          </cell>
          <cell r="BB4429" t="str">
            <v>Target BonusUnited States</v>
          </cell>
          <cell r="BC4429" t="str">
            <v xml:space="preserve">Target BonusUnited States </v>
          </cell>
          <cell r="BD4429" t="str">
            <v>M45</v>
          </cell>
          <cell r="BF4429">
            <v>15000</v>
          </cell>
          <cell r="BJ4429">
            <v>15000</v>
          </cell>
          <cell r="BK4429">
            <v>15000</v>
          </cell>
          <cell r="BL4429">
            <v>15000</v>
          </cell>
        </row>
        <row r="4430">
          <cell r="B4430">
            <v>17595</v>
          </cell>
          <cell r="C4430">
            <v>12606</v>
          </cell>
          <cell r="D4430">
            <v>145464</v>
          </cell>
          <cell r="E4430" t="str">
            <v>Bryan O'Driscoll</v>
          </cell>
          <cell r="F4430" t="str">
            <v>EMEA Regional Sales Planning Manager</v>
          </cell>
          <cell r="G4430" t="str">
            <v>Employee</v>
          </cell>
          <cell r="H4430" t="str">
            <v>Sales Enablement</v>
          </cell>
          <cell r="I4430" t="str">
            <v>PARIS</v>
          </cell>
          <cell r="J4430" t="str">
            <v>France</v>
          </cell>
          <cell r="K4430">
            <v>43122</v>
          </cell>
          <cell r="L4430" t="str">
            <v>EMEA</v>
          </cell>
          <cell r="M4430" t="str">
            <v>M45M</v>
          </cell>
          <cell r="N4430" t="str">
            <v>M</v>
          </cell>
          <cell r="O4430" t="str">
            <v>4</v>
          </cell>
          <cell r="P4430" t="str">
            <v>Regular</v>
          </cell>
          <cell r="S4430">
            <v>1</v>
          </cell>
          <cell r="U4430" t="str">
            <v>EUR</v>
          </cell>
          <cell r="V4430" t="str">
            <v>Sales Enablement</v>
          </cell>
          <cell r="W4430" t="str">
            <v>Shira Bar Yosef</v>
          </cell>
          <cell r="Y4430" t="str">
            <v>Eligible</v>
          </cell>
          <cell r="Z4430">
            <v>93500</v>
          </cell>
          <cell r="AA4430">
            <v>113672.21261668183</v>
          </cell>
          <cell r="AB4430">
            <v>93500</v>
          </cell>
          <cell r="AC4430">
            <v>113672.21261668183</v>
          </cell>
          <cell r="AD4430">
            <v>5</v>
          </cell>
          <cell r="AE4430" t="str">
            <v>M45</v>
          </cell>
          <cell r="AF4430">
            <v>65000</v>
          </cell>
          <cell r="AG4430">
            <v>95000</v>
          </cell>
          <cell r="AH4430">
            <v>0.95</v>
          </cell>
          <cell r="AI4430">
            <v>5</v>
          </cell>
          <cell r="AJ4430">
            <v>0</v>
          </cell>
          <cell r="AK4430">
            <v>96305</v>
          </cell>
          <cell r="AL4430">
            <v>3.0000000000000027E-2</v>
          </cell>
          <cell r="AM4430">
            <v>117082.37899518228</v>
          </cell>
          <cell r="AN4430">
            <v>3410.1663785004494</v>
          </cell>
          <cell r="AO4430">
            <v>1.3736842105263047E-2</v>
          </cell>
          <cell r="AQ4430">
            <v>43000</v>
          </cell>
          <cell r="AR4430">
            <v>305000</v>
          </cell>
          <cell r="AS4430">
            <v>0.19</v>
          </cell>
          <cell r="AT4430">
            <v>1</v>
          </cell>
          <cell r="AU4430">
            <v>0</v>
          </cell>
          <cell r="AV4430">
            <v>96305</v>
          </cell>
          <cell r="AW4430">
            <v>117082.37899518228</v>
          </cell>
          <cell r="AX4430">
            <v>3.0000000000000027E-2</v>
          </cell>
          <cell r="AY4430">
            <v>3410.1663785004494</v>
          </cell>
          <cell r="AZ4430" t="str">
            <v>Target Bonus</v>
          </cell>
          <cell r="BA4430" t="str">
            <v>Target BonusEligible</v>
          </cell>
          <cell r="BB4430" t="str">
            <v>Target BonusFrance</v>
          </cell>
          <cell r="BC4430" t="str">
            <v>Target BonusFrance Employee</v>
          </cell>
          <cell r="BE4430" t="str">
            <v>Employee</v>
          </cell>
          <cell r="BF4430">
            <v>7791.666666666667</v>
          </cell>
          <cell r="BG4430">
            <v>11000</v>
          </cell>
          <cell r="BH4430">
            <v>4</v>
          </cell>
          <cell r="BJ4430">
            <v>9500</v>
          </cell>
          <cell r="BK4430">
            <v>9500</v>
          </cell>
          <cell r="BL4430">
            <v>11875</v>
          </cell>
        </row>
        <row r="4431">
          <cell r="B4431">
            <v>20857</v>
          </cell>
          <cell r="C4431">
            <v>15944</v>
          </cell>
          <cell r="D4431">
            <v>209781</v>
          </cell>
          <cell r="E4431" t="str">
            <v>Levente Matyas</v>
          </cell>
          <cell r="F4431" t="str">
            <v>EMEA Regional Sales Planning Lead</v>
          </cell>
          <cell r="G4431" t="str">
            <v>Employee</v>
          </cell>
          <cell r="H4431" t="str">
            <v>Sales Enablement</v>
          </cell>
          <cell r="I4431" t="str">
            <v>PARIS</v>
          </cell>
          <cell r="J4431" t="str">
            <v>France</v>
          </cell>
          <cell r="K4431">
            <v>43850</v>
          </cell>
          <cell r="L4431" t="str">
            <v>EMEA</v>
          </cell>
          <cell r="M4431" t="str">
            <v>P51P</v>
          </cell>
          <cell r="N4431" t="str">
            <v>P</v>
          </cell>
          <cell r="O4431" t="str">
            <v>5</v>
          </cell>
          <cell r="P4431" t="str">
            <v>Regular</v>
          </cell>
          <cell r="S4431">
            <v>1</v>
          </cell>
          <cell r="U4431" t="str">
            <v>EUR</v>
          </cell>
          <cell r="V4431" t="str">
            <v>Sales Enablement</v>
          </cell>
          <cell r="W4431" t="str">
            <v>Shira Bar Yosef</v>
          </cell>
          <cell r="Y4431" t="str">
            <v>Eligible</v>
          </cell>
          <cell r="Z4431">
            <v>67000</v>
          </cell>
          <cell r="AA4431">
            <v>81454.954495376282</v>
          </cell>
          <cell r="AB4431">
            <v>67000</v>
          </cell>
          <cell r="AC4431">
            <v>81454.954495376282</v>
          </cell>
          <cell r="AD4431">
            <v>3</v>
          </cell>
          <cell r="AE4431" t="str">
            <v>P51</v>
          </cell>
          <cell r="AF4431">
            <v>50000</v>
          </cell>
          <cell r="AG4431">
            <v>70000</v>
          </cell>
          <cell r="AH4431">
            <v>0.85</v>
          </cell>
          <cell r="AI4431">
            <v>5</v>
          </cell>
          <cell r="AJ4431">
            <v>0</v>
          </cell>
          <cell r="AK4431">
            <v>67670</v>
          </cell>
          <cell r="AL4431">
            <v>1.0000000000000009E-2</v>
          </cell>
          <cell r="AM4431">
            <v>82269.504040330052</v>
          </cell>
          <cell r="AN4431">
            <v>814.54954495377024</v>
          </cell>
          <cell r="AO4431">
            <v>-3.3285714285714252E-2</v>
          </cell>
          <cell r="AQ4431">
            <v>43000</v>
          </cell>
          <cell r="AR4431">
            <v>305000</v>
          </cell>
          <cell r="AS4431">
            <v>0.09</v>
          </cell>
          <cell r="AT4431">
            <v>1</v>
          </cell>
          <cell r="AU4431">
            <v>0</v>
          </cell>
          <cell r="AV4431">
            <v>67670</v>
          </cell>
          <cell r="AW4431">
            <v>82269.504040330052</v>
          </cell>
          <cell r="AX4431">
            <v>1.0000000000000009E-2</v>
          </cell>
          <cell r="AY4431">
            <v>814.54954495377024</v>
          </cell>
          <cell r="AZ4431" t="str">
            <v>Target Bonus</v>
          </cell>
          <cell r="BA4431" t="str">
            <v>Target BonusEligible</v>
          </cell>
          <cell r="BB4431" t="str">
            <v>Target BonusFrance</v>
          </cell>
          <cell r="BC4431" t="str">
            <v>Target BonusFrance Employee</v>
          </cell>
          <cell r="BE4431" t="str">
            <v>Employee</v>
          </cell>
          <cell r="BF4431">
            <v>5583.333333333333</v>
          </cell>
          <cell r="BJ4431">
            <v>7000</v>
          </cell>
          <cell r="BK4431">
            <v>7000</v>
          </cell>
          <cell r="BL4431">
            <v>7000</v>
          </cell>
        </row>
        <row r="4432">
          <cell r="B4432">
            <v>18025</v>
          </cell>
          <cell r="C4432">
            <v>13077</v>
          </cell>
          <cell r="D4432">
            <v>154767</v>
          </cell>
          <cell r="E4432" t="str">
            <v>Cindy Low</v>
          </cell>
          <cell r="F4432" t="str">
            <v>APAC Regional Sales Planning Manager</v>
          </cell>
          <cell r="G4432" t="str">
            <v>Employee</v>
          </cell>
          <cell r="H4432" t="str">
            <v>Sales Enablement</v>
          </cell>
          <cell r="I4432" t="str">
            <v>SINGAPORE</v>
          </cell>
          <cell r="J4432" t="str">
            <v>Singapore</v>
          </cell>
          <cell r="K4432">
            <v>43248</v>
          </cell>
          <cell r="L4432" t="str">
            <v>APAC</v>
          </cell>
          <cell r="M4432" t="str">
            <v>M45M</v>
          </cell>
          <cell r="N4432" t="str">
            <v>M</v>
          </cell>
          <cell r="O4432" t="str">
            <v>4</v>
          </cell>
          <cell r="P4432" t="str">
            <v>Regular</v>
          </cell>
          <cell r="S4432">
            <v>1</v>
          </cell>
          <cell r="U4432" t="str">
            <v>SGD</v>
          </cell>
          <cell r="V4432" t="str">
            <v>Sales Enablement</v>
          </cell>
          <cell r="W4432" t="str">
            <v>Shira Bar Yosef</v>
          </cell>
          <cell r="Y4432" t="str">
            <v>Eligible</v>
          </cell>
          <cell r="Z4432">
            <v>183000</v>
          </cell>
          <cell r="AA4432">
            <v>138100.92336059842</v>
          </cell>
          <cell r="AB4432">
            <v>183000</v>
          </cell>
          <cell r="AC4432">
            <v>138100.92336059842</v>
          </cell>
          <cell r="AD4432">
            <v>3</v>
          </cell>
          <cell r="AE4432" t="str">
            <v>M45</v>
          </cell>
          <cell r="AF4432">
            <v>100000</v>
          </cell>
          <cell r="AG4432">
            <v>185000</v>
          </cell>
          <cell r="AH4432">
            <v>0.97</v>
          </cell>
          <cell r="AI4432">
            <v>5</v>
          </cell>
          <cell r="AJ4432">
            <v>0</v>
          </cell>
          <cell r="AK4432">
            <v>184830</v>
          </cell>
          <cell r="AL4432">
            <v>1.0000000000000009E-2</v>
          </cell>
          <cell r="AM4432">
            <v>139481.93259420441</v>
          </cell>
          <cell r="AN4432">
            <v>1381.0092336059897</v>
          </cell>
          <cell r="AO4432">
            <v>-9.1891891891893174E-4</v>
          </cell>
          <cell r="AQ4432">
            <v>48000</v>
          </cell>
          <cell r="AR4432">
            <v>600000</v>
          </cell>
          <cell r="AS4432">
            <v>0.24</v>
          </cell>
          <cell r="AT4432">
            <v>1</v>
          </cell>
          <cell r="AU4432">
            <v>0</v>
          </cell>
          <cell r="AV4432">
            <v>184830</v>
          </cell>
          <cell r="AW4432">
            <v>139481.93259420441</v>
          </cell>
          <cell r="AX4432">
            <v>1.0000000000000009E-2</v>
          </cell>
          <cell r="AY4432">
            <v>1381.0092336059897</v>
          </cell>
          <cell r="AZ4432" t="str">
            <v>Target Bonus</v>
          </cell>
          <cell r="BA4432" t="str">
            <v>Target BonusEligible</v>
          </cell>
          <cell r="BB4432" t="str">
            <v>Target BonusSingapore</v>
          </cell>
          <cell r="BC4432" t="str">
            <v>Target BonusSingapore Employee</v>
          </cell>
          <cell r="BE4432" t="str">
            <v>Employee</v>
          </cell>
          <cell r="BF4432">
            <v>15250</v>
          </cell>
          <cell r="BG4432">
            <v>15000</v>
          </cell>
          <cell r="BH4432">
            <v>3</v>
          </cell>
          <cell r="BJ4432">
            <v>15000</v>
          </cell>
          <cell r="BK4432">
            <v>15000</v>
          </cell>
          <cell r="BL4432">
            <v>15000</v>
          </cell>
        </row>
        <row r="4433">
          <cell r="B4433">
            <v>20757</v>
          </cell>
          <cell r="C4433">
            <v>15844</v>
          </cell>
          <cell r="D4433">
            <v>210160</v>
          </cell>
          <cell r="E4433" t="str">
            <v>Ray Yap</v>
          </cell>
          <cell r="F4433" t="str">
            <v>Sales Planning Analyst</v>
          </cell>
          <cell r="G4433" t="str">
            <v>Employee</v>
          </cell>
          <cell r="H4433" t="str">
            <v>Sales Enablement</v>
          </cell>
          <cell r="I4433" t="str">
            <v>SINGAPORE</v>
          </cell>
          <cell r="J4433" t="str">
            <v>Singapore</v>
          </cell>
          <cell r="K4433">
            <v>43815</v>
          </cell>
          <cell r="L4433" t="str">
            <v>APAC</v>
          </cell>
          <cell r="M4433" t="str">
            <v>M55P</v>
          </cell>
          <cell r="N4433" t="str">
            <v>M</v>
          </cell>
          <cell r="O4433" t="str">
            <v>5</v>
          </cell>
          <cell r="P4433" t="str">
            <v>Regular</v>
          </cell>
          <cell r="S4433">
            <v>1</v>
          </cell>
          <cell r="U4433" t="str">
            <v>SGD</v>
          </cell>
          <cell r="V4433" t="str">
            <v>Sales Enablement</v>
          </cell>
          <cell r="W4433" t="str">
            <v>Shira Bar Yosef</v>
          </cell>
          <cell r="Y4433" t="str">
            <v>Eligible</v>
          </cell>
          <cell r="Z4433">
            <v>95000</v>
          </cell>
          <cell r="AA4433">
            <v>71691.736170802455</v>
          </cell>
          <cell r="AB4433">
            <v>95000</v>
          </cell>
          <cell r="AC4433">
            <v>71691.736170802455</v>
          </cell>
          <cell r="AD4433">
            <v>3</v>
          </cell>
          <cell r="AE4433" t="str">
            <v>M55</v>
          </cell>
          <cell r="AF4433">
            <v>70000</v>
          </cell>
          <cell r="AG4433">
            <v>115000</v>
          </cell>
          <cell r="AH4433">
            <v>0.55000000000000004</v>
          </cell>
          <cell r="AI4433">
            <v>3</v>
          </cell>
          <cell r="AJ4433">
            <v>0</v>
          </cell>
          <cell r="AK4433">
            <v>96900</v>
          </cell>
          <cell r="AL4433">
            <v>2.0000000000000018E-2</v>
          </cell>
          <cell r="AM4433">
            <v>73125.570894218516</v>
          </cell>
          <cell r="AN4433">
            <v>1433.834723416061</v>
          </cell>
          <cell r="AO4433">
            <v>-0.15739130434782611</v>
          </cell>
          <cell r="AQ4433">
            <v>48000</v>
          </cell>
          <cell r="AR4433">
            <v>600000</v>
          </cell>
          <cell r="AS4433">
            <v>0.08</v>
          </cell>
          <cell r="AT4433">
            <v>1</v>
          </cell>
          <cell r="AU4433">
            <v>0</v>
          </cell>
          <cell r="AV4433">
            <v>96900</v>
          </cell>
          <cell r="AW4433">
            <v>73125.570894218516</v>
          </cell>
          <cell r="AX4433">
            <v>2.0000000000000018E-2</v>
          </cell>
          <cell r="AY4433">
            <v>1433.834723416061</v>
          </cell>
          <cell r="AZ4433" t="str">
            <v>Target Bonus</v>
          </cell>
          <cell r="BA4433" t="str">
            <v>Target BonusEligible</v>
          </cell>
          <cell r="BB4433" t="str">
            <v>Target BonusSingapore</v>
          </cell>
          <cell r="BC4433" t="str">
            <v>Target BonusSingapore Employee</v>
          </cell>
          <cell r="BE4433" t="str">
            <v>Employee</v>
          </cell>
          <cell r="BF4433">
            <v>7916.666666666667</v>
          </cell>
          <cell r="BJ4433">
            <v>5000</v>
          </cell>
          <cell r="BK4433">
            <v>5000</v>
          </cell>
          <cell r="BL4433">
            <v>5000</v>
          </cell>
        </row>
        <row r="4434">
          <cell r="B4434">
            <v>18429</v>
          </cell>
          <cell r="C4434">
            <v>13475</v>
          </cell>
          <cell r="D4434">
            <v>161076</v>
          </cell>
          <cell r="E4434" t="str">
            <v>Jason Chan</v>
          </cell>
          <cell r="F4434" t="str">
            <v>Services Channel Specialist, APAC</v>
          </cell>
          <cell r="G4434" t="str">
            <v>Employee</v>
          </cell>
          <cell r="H4434" t="str">
            <v>Sales Enablement</v>
          </cell>
          <cell r="I4434" t="str">
            <v>HONG KONG</v>
          </cell>
          <cell r="J4434" t="str">
            <v>Hong Kong</v>
          </cell>
          <cell r="K4434">
            <v>43304</v>
          </cell>
          <cell r="L4434" t="str">
            <v>APAC</v>
          </cell>
          <cell r="M4434" t="str">
            <v>M55P</v>
          </cell>
          <cell r="N4434" t="str">
            <v>M</v>
          </cell>
          <cell r="O4434" t="str">
            <v>5</v>
          </cell>
          <cell r="P4434" t="str">
            <v>Regular</v>
          </cell>
          <cell r="S4434">
            <v>1</v>
          </cell>
          <cell r="U4434" t="str">
            <v>HKD</v>
          </cell>
          <cell r="V4434" t="str">
            <v>Sales Enablement</v>
          </cell>
          <cell r="W4434" t="str">
            <v>Shira Bar Yosef</v>
          </cell>
          <cell r="Y4434" t="str">
            <v>Eligible</v>
          </cell>
          <cell r="Z4434">
            <v>464000</v>
          </cell>
          <cell r="AA4434">
            <v>59860.913377795936</v>
          </cell>
          <cell r="AB4434">
            <v>464000</v>
          </cell>
          <cell r="AC4434">
            <v>59860.913377795936</v>
          </cell>
          <cell r="AD4434">
            <v>3</v>
          </cell>
          <cell r="AE4434" t="str">
            <v>M55</v>
          </cell>
          <cell r="AF4434">
            <v>400000</v>
          </cell>
          <cell r="AG4434">
            <v>600000</v>
          </cell>
          <cell r="AH4434">
            <v>0.32</v>
          </cell>
          <cell r="AI4434">
            <v>2</v>
          </cell>
          <cell r="AJ4434">
            <v>0</v>
          </cell>
          <cell r="AK4434">
            <v>477920</v>
          </cell>
          <cell r="AL4434">
            <v>3.0000000000000027E-2</v>
          </cell>
          <cell r="AM4434">
            <v>61656.74077912981</v>
          </cell>
          <cell r="AN4434">
            <v>1795.8274013338741</v>
          </cell>
          <cell r="AO4434">
            <v>-0.20346666666666668</v>
          </cell>
          <cell r="AQ4434">
            <v>217359.99999999997</v>
          </cell>
          <cell r="AR4434">
            <v>2800000</v>
          </cell>
          <cell r="AS4434">
            <v>0.09</v>
          </cell>
          <cell r="AT4434">
            <v>1</v>
          </cell>
          <cell r="AU4434">
            <v>0</v>
          </cell>
          <cell r="AV4434">
            <v>477920</v>
          </cell>
          <cell r="AW4434">
            <v>61656.74077912981</v>
          </cell>
          <cell r="AX4434">
            <v>3.0000000000000027E-2</v>
          </cell>
          <cell r="AY4434">
            <v>1795.8274013338741</v>
          </cell>
          <cell r="AZ4434" t="str">
            <v>Target Bonus</v>
          </cell>
          <cell r="BA4434" t="str">
            <v>Target BonusEligible</v>
          </cell>
          <cell r="BB4434" t="str">
            <v>Target BonusHong Kong</v>
          </cell>
          <cell r="BC4434" t="str">
            <v>Target BonusHong Kong Employee</v>
          </cell>
          <cell r="BE4434" t="str">
            <v>Employee</v>
          </cell>
          <cell r="BF4434">
            <v>38666.666666666664</v>
          </cell>
          <cell r="BG4434">
            <v>86000</v>
          </cell>
          <cell r="BH4434">
            <v>3</v>
          </cell>
          <cell r="BJ4434">
            <v>94000</v>
          </cell>
          <cell r="BK4434">
            <v>94000</v>
          </cell>
          <cell r="BL4434">
            <v>94000</v>
          </cell>
        </row>
        <row r="4435">
          <cell r="B4435">
            <v>21630</v>
          </cell>
          <cell r="C4435">
            <v>16717</v>
          </cell>
          <cell r="D4435">
            <v>245359</v>
          </cell>
          <cell r="E4435" t="str">
            <v>Doreen Tang</v>
          </cell>
          <cell r="F4435" t="str">
            <v>IoT Security Sales Manager</v>
          </cell>
          <cell r="G4435" t="str">
            <v>Employee</v>
          </cell>
          <cell r="H4435" t="str">
            <v>Sales Enablement</v>
          </cell>
          <cell r="I4435" t="str">
            <v>SINGAPORE</v>
          </cell>
          <cell r="J4435" t="str">
            <v>Singapore</v>
          </cell>
          <cell r="K4435">
            <v>44144</v>
          </cell>
          <cell r="L4435" t="str">
            <v>APAC</v>
          </cell>
          <cell r="M4435" t="str">
            <v>S43P</v>
          </cell>
          <cell r="N4435" t="str">
            <v>S</v>
          </cell>
          <cell r="O4435" t="str">
            <v>4</v>
          </cell>
          <cell r="P4435" t="str">
            <v>Regular</v>
          </cell>
          <cell r="U4435" t="str">
            <v>SGD</v>
          </cell>
          <cell r="V4435" t="str">
            <v>Sales Enablement</v>
          </cell>
          <cell r="W4435" t="str">
            <v>Shira Bar Yosef</v>
          </cell>
          <cell r="Y4435" t="str">
            <v>Not Eligible - NH</v>
          </cell>
          <cell r="AA4435">
            <v>0</v>
          </cell>
          <cell r="AB4435">
            <v>290000</v>
          </cell>
          <cell r="AC4435">
            <v>218848.45778455486</v>
          </cell>
          <cell r="AW4435">
            <v>218848.45778455486</v>
          </cell>
        </row>
        <row r="4436">
          <cell r="B4436">
            <v>5135</v>
          </cell>
          <cell r="C4436">
            <v>30048</v>
          </cell>
          <cell r="E4436" t="str">
            <v>Mike Wilhelm</v>
          </cell>
          <cell r="F4436" t="str">
            <v>Sales Executive, IoT</v>
          </cell>
          <cell r="G4436" t="str">
            <v>Employee</v>
          </cell>
          <cell r="H4436" t="str">
            <v>Sales Enablement</v>
          </cell>
          <cell r="I4436" t="str">
            <v>COLOGNE</v>
          </cell>
          <cell r="J4436" t="str">
            <v>Germany</v>
          </cell>
          <cell r="K4436">
            <v>38534</v>
          </cell>
          <cell r="L4436" t="str">
            <v>EMEA</v>
          </cell>
          <cell r="M4436" t="str">
            <v>S33P</v>
          </cell>
          <cell r="N4436" t="str">
            <v>S</v>
          </cell>
          <cell r="O4436" t="str">
            <v>3</v>
          </cell>
          <cell r="P4436" t="str">
            <v>Regular</v>
          </cell>
          <cell r="R4436">
            <v>1</v>
          </cell>
          <cell r="U4436" t="str">
            <v>EUR</v>
          </cell>
          <cell r="V4436" t="str">
            <v>Sales Enablement</v>
          </cell>
          <cell r="W4436" t="str">
            <v>Dan Yerushalmi</v>
          </cell>
          <cell r="Y4436" t="str">
            <v>Eligible</v>
          </cell>
          <cell r="Z4436">
            <v>204000</v>
          </cell>
          <cell r="AA4436">
            <v>248012.10025457854</v>
          </cell>
          <cell r="AB4436">
            <v>204000</v>
          </cell>
          <cell r="AC4436">
            <v>248012.10025457854</v>
          </cell>
          <cell r="AD4436">
            <v>4</v>
          </cell>
          <cell r="AE4436" t="str">
            <v>S33</v>
          </cell>
          <cell r="AF4436">
            <v>150000</v>
          </cell>
          <cell r="AG4436">
            <v>220000</v>
          </cell>
          <cell r="AH4436">
            <v>0.77</v>
          </cell>
          <cell r="AI4436">
            <v>4</v>
          </cell>
          <cell r="AJ4436">
            <v>0</v>
          </cell>
          <cell r="AK4436">
            <v>210120</v>
          </cell>
          <cell r="AL4436">
            <v>3.0000000000000027E-2</v>
          </cell>
          <cell r="AM4436">
            <v>255452.4632622159</v>
          </cell>
          <cell r="AN4436">
            <v>7440.363007637352</v>
          </cell>
          <cell r="AO4436">
            <v>-4.4909090909090899E-2</v>
          </cell>
          <cell r="AQ4436">
            <v>58500</v>
          </cell>
          <cell r="AR4436">
            <v>390000</v>
          </cell>
          <cell r="AS4436">
            <v>0.43</v>
          </cell>
          <cell r="AT4436">
            <v>1</v>
          </cell>
          <cell r="AU4436">
            <v>0</v>
          </cell>
          <cell r="AV4436">
            <v>210120</v>
          </cell>
          <cell r="AW4436">
            <v>255452.4632622159</v>
          </cell>
          <cell r="AX4436">
            <v>3.0000000000000027E-2</v>
          </cell>
          <cell r="AY4436">
            <v>7440.363007637352</v>
          </cell>
          <cell r="AZ4436" t="str">
            <v>commission</v>
          </cell>
          <cell r="BA4436" t="str">
            <v>commissionEligible</v>
          </cell>
          <cell r="BB4436" t="str">
            <v>commissionGermany</v>
          </cell>
          <cell r="BC4436" t="str">
            <v xml:space="preserve">commissionGermany </v>
          </cell>
          <cell r="BH4436">
            <v>3</v>
          </cell>
        </row>
        <row r="4437">
          <cell r="B4437">
            <v>21411</v>
          </cell>
          <cell r="C4437">
            <v>16498</v>
          </cell>
          <cell r="D4437">
            <v>235452</v>
          </cell>
          <cell r="E4437" t="str">
            <v>Samer Afzal</v>
          </cell>
          <cell r="F4437" t="str">
            <v>Project Manager</v>
          </cell>
          <cell r="G4437" t="str">
            <v>Employee</v>
          </cell>
          <cell r="H4437" t="str">
            <v>Sales Enablement</v>
          </cell>
          <cell r="I4437" t="str">
            <v>PARIS</v>
          </cell>
          <cell r="J4437" t="str">
            <v>France</v>
          </cell>
          <cell r="K4437">
            <v>44006</v>
          </cell>
          <cell r="L4437" t="str">
            <v>EMEA</v>
          </cell>
          <cell r="M4437" t="str">
            <v>M55P</v>
          </cell>
          <cell r="N4437" t="str">
            <v>M</v>
          </cell>
          <cell r="O4437" t="str">
            <v>5</v>
          </cell>
          <cell r="P4437" t="str">
            <v>Regular</v>
          </cell>
          <cell r="S4437">
            <v>1</v>
          </cell>
          <cell r="U4437" t="str">
            <v>EUR</v>
          </cell>
          <cell r="V4437" t="str">
            <v>Sales Enablement</v>
          </cell>
          <cell r="W4437" t="str">
            <v>Shira Bar Yosef</v>
          </cell>
          <cell r="Y4437" t="str">
            <v>Eligible</v>
          </cell>
          <cell r="Z4437">
            <v>55000</v>
          </cell>
          <cell r="AA4437">
            <v>66866.007421577553</v>
          </cell>
          <cell r="AB4437">
            <v>55000</v>
          </cell>
          <cell r="AC4437">
            <v>66866.007421577553</v>
          </cell>
          <cell r="AD4437">
            <v>2</v>
          </cell>
          <cell r="AE4437" t="str">
            <v>M55</v>
          </cell>
          <cell r="AF4437">
            <v>50000</v>
          </cell>
          <cell r="AG4437">
            <v>70000</v>
          </cell>
          <cell r="AH4437">
            <v>0.25</v>
          </cell>
          <cell r="AI4437">
            <v>2</v>
          </cell>
          <cell r="AJ4437">
            <v>0</v>
          </cell>
          <cell r="AK4437">
            <v>55000</v>
          </cell>
          <cell r="AL4437">
            <v>0</v>
          </cell>
          <cell r="AM4437">
            <v>66866.007421577553</v>
          </cell>
          <cell r="AN4437">
            <v>0</v>
          </cell>
          <cell r="AO4437">
            <v>-0.2142857142857143</v>
          </cell>
          <cell r="AP4437" t="str">
            <v>Rated 2 - no recommendation</v>
          </cell>
          <cell r="AQ4437">
            <v>43000</v>
          </cell>
          <cell r="AR4437">
            <v>305000</v>
          </cell>
          <cell r="AS4437">
            <v>0.04</v>
          </cell>
          <cell r="AT4437">
            <v>1</v>
          </cell>
          <cell r="AU4437">
            <v>0</v>
          </cell>
          <cell r="AV4437">
            <v>55000</v>
          </cell>
          <cell r="AW4437">
            <v>66866.007421577553</v>
          </cell>
          <cell r="AX4437">
            <v>0</v>
          </cell>
          <cell r="AY4437">
            <v>0</v>
          </cell>
          <cell r="AZ4437" t="str">
            <v>Target Bonus</v>
          </cell>
          <cell r="BA4437" t="str">
            <v>Target BonusEligible</v>
          </cell>
          <cell r="BB4437" t="str">
            <v>Target BonusFrance</v>
          </cell>
          <cell r="BC4437" t="str">
            <v>Target BonusFrance Employee</v>
          </cell>
          <cell r="BE4437" t="str">
            <v>Employee</v>
          </cell>
          <cell r="BF4437">
            <v>4583.333333333333</v>
          </cell>
          <cell r="BJ4437">
            <v>5000</v>
          </cell>
          <cell r="BK4437">
            <v>5000</v>
          </cell>
          <cell r="BL4437">
            <v>2000</v>
          </cell>
        </row>
        <row r="4438">
          <cell r="B4438">
            <v>21417</v>
          </cell>
          <cell r="C4438">
            <v>16504</v>
          </cell>
          <cell r="D4438">
            <v>234579</v>
          </cell>
          <cell r="E4438" t="str">
            <v>Doron Dreyer</v>
          </cell>
          <cell r="F4438" t="str">
            <v>Head of IOT Sales</v>
          </cell>
          <cell r="G4438" t="str">
            <v>Left</v>
          </cell>
          <cell r="H4438" t="str">
            <v>Sales Enablement</v>
          </cell>
          <cell r="I4438" t="str">
            <v>TEL-AVIV</v>
          </cell>
          <cell r="J4438" t="str">
            <v>Israel</v>
          </cell>
          <cell r="K4438">
            <v>44004</v>
          </cell>
          <cell r="L4438" t="str">
            <v>IL</v>
          </cell>
          <cell r="M4438" t="str">
            <v>S20M</v>
          </cell>
          <cell r="N4438" t="str">
            <v>S</v>
          </cell>
          <cell r="O4438" t="str">
            <v>2</v>
          </cell>
          <cell r="P4438" t="str">
            <v>Regular</v>
          </cell>
          <cell r="R4438">
            <v>1</v>
          </cell>
          <cell r="U4438" t="str">
            <v>ILS</v>
          </cell>
          <cell r="V4438" t="str">
            <v>Sales Enablement</v>
          </cell>
          <cell r="W4438" t="str">
            <v>Shira Bar Yosef</v>
          </cell>
          <cell r="Y4438" t="str">
            <v>Not Eligible - Left</v>
          </cell>
          <cell r="Z4438">
            <v>60000</v>
          </cell>
          <cell r="AA4438">
            <v>221198.15668202765</v>
          </cell>
          <cell r="AB4438">
            <v>60000</v>
          </cell>
          <cell r="AC4438">
            <v>221198.15668202765</v>
          </cell>
        </row>
        <row r="4439">
          <cell r="B4439">
            <v>15885</v>
          </cell>
          <cell r="C4439">
            <v>10838</v>
          </cell>
          <cell r="D4439">
            <v>108494</v>
          </cell>
          <cell r="E4439" t="str">
            <v>Alexander Sergeev</v>
          </cell>
          <cell r="F4439" t="str">
            <v>SALES SPECIALIST</v>
          </cell>
          <cell r="G4439" t="str">
            <v>Employee</v>
          </cell>
          <cell r="H4439" t="str">
            <v>Sales Operations</v>
          </cell>
          <cell r="I4439" t="str">
            <v>TEL-AVIV</v>
          </cell>
          <cell r="J4439" t="str">
            <v>Israel</v>
          </cell>
          <cell r="K4439">
            <v>42674</v>
          </cell>
          <cell r="L4439" t="str">
            <v>IL</v>
          </cell>
          <cell r="M4439" t="str">
            <v>M55P</v>
          </cell>
          <cell r="N4439" t="str">
            <v>M</v>
          </cell>
          <cell r="O4439" t="str">
            <v>5</v>
          </cell>
          <cell r="P4439" t="str">
            <v>Regular</v>
          </cell>
          <cell r="T4439">
            <v>1</v>
          </cell>
          <cell r="U4439" t="str">
            <v>ILS</v>
          </cell>
          <cell r="V4439" t="str">
            <v>Sales Operations</v>
          </cell>
          <cell r="W4439" t="str">
            <v>Tal Payne</v>
          </cell>
          <cell r="Y4439" t="str">
            <v>Eligible</v>
          </cell>
          <cell r="Z4439">
            <v>11000</v>
          </cell>
          <cell r="AA4439">
            <v>40552.995391705073</v>
          </cell>
          <cell r="AB4439">
            <v>11000</v>
          </cell>
          <cell r="AC4439">
            <v>40552.995391705073</v>
          </cell>
          <cell r="AD4439">
            <v>4</v>
          </cell>
          <cell r="AE4439" t="str">
            <v>M55</v>
          </cell>
          <cell r="AF4439">
            <v>12000</v>
          </cell>
          <cell r="AG4439">
            <v>20000</v>
          </cell>
          <cell r="AH4439">
            <v>0</v>
          </cell>
          <cell r="AI4439">
            <v>1</v>
          </cell>
          <cell r="AJ4439">
            <v>0</v>
          </cell>
          <cell r="AK4439">
            <v>11660</v>
          </cell>
          <cell r="AL4439">
            <v>6.0000000000000053E-2</v>
          </cell>
          <cell r="AM4439">
            <v>42986.175115207378</v>
          </cell>
          <cell r="AN4439">
            <v>2433.1797235023041</v>
          </cell>
          <cell r="AO4439">
            <v>-0.41700000000000004</v>
          </cell>
          <cell r="AQ4439">
            <v>6500</v>
          </cell>
          <cell r="AR4439">
            <v>86000</v>
          </cell>
          <cell r="AS4439">
            <v>0.05</v>
          </cell>
          <cell r="AT4439">
            <v>1</v>
          </cell>
          <cell r="AU4439">
            <v>0</v>
          </cell>
          <cell r="AV4439">
            <v>11660</v>
          </cell>
          <cell r="AW4439">
            <v>42986.175115207378</v>
          </cell>
          <cell r="AX4439">
            <v>6.0000000000000053E-2</v>
          </cell>
          <cell r="AY4439">
            <v>2433.1797235023041</v>
          </cell>
          <cell r="AZ4439" t="str">
            <v>Regular Bonus</v>
          </cell>
          <cell r="BA4439" t="str">
            <v>Regular BonusEligible</v>
          </cell>
          <cell r="BB4439" t="str">
            <v>Regular BonusIsrael</v>
          </cell>
          <cell r="BC4439" t="str">
            <v>Regular BonusIsrael Employee</v>
          </cell>
          <cell r="BD4439" t="str">
            <v>M55</v>
          </cell>
          <cell r="BE4439" t="str">
            <v>Employee</v>
          </cell>
          <cell r="BF4439">
            <v>11000</v>
          </cell>
          <cell r="BG4439">
            <v>0</v>
          </cell>
          <cell r="BH4439">
            <v>4</v>
          </cell>
          <cell r="BI4439">
            <v>4000</v>
          </cell>
          <cell r="BJ4439">
            <v>28000</v>
          </cell>
          <cell r="BK4439">
            <v>28000</v>
          </cell>
          <cell r="BL4439">
            <v>22400</v>
          </cell>
        </row>
        <row r="4440">
          <cell r="B4440">
            <v>18183</v>
          </cell>
          <cell r="C4440">
            <v>13233</v>
          </cell>
          <cell r="D4440">
            <v>152835</v>
          </cell>
          <cell r="E4440" t="str">
            <v>Lucia Meyassed</v>
          </cell>
          <cell r="F4440" t="str">
            <v>PARTNER ALLIANCE MANAGER</v>
          </cell>
          <cell r="G4440" t="str">
            <v>Monthly Extra Hours</v>
          </cell>
          <cell r="H4440" t="str">
            <v>Sales Operations</v>
          </cell>
          <cell r="I4440" t="str">
            <v>TEL-AVIV</v>
          </cell>
          <cell r="J4440" t="str">
            <v>Israel</v>
          </cell>
          <cell r="K4440">
            <v>43269</v>
          </cell>
          <cell r="L4440" t="str">
            <v>IL</v>
          </cell>
          <cell r="M4440" t="str">
            <v>M55M</v>
          </cell>
          <cell r="N4440" t="str">
            <v>M</v>
          </cell>
          <cell r="O4440" t="str">
            <v>5</v>
          </cell>
          <cell r="P4440" t="str">
            <v>Regular</v>
          </cell>
          <cell r="T4440">
            <v>1</v>
          </cell>
          <cell r="U4440" t="str">
            <v>ILS</v>
          </cell>
          <cell r="V4440" t="str">
            <v>Sales Operations</v>
          </cell>
          <cell r="W4440" t="str">
            <v>Tal Payne</v>
          </cell>
          <cell r="Y4440" t="str">
            <v>Eligible</v>
          </cell>
          <cell r="Z4440">
            <v>14000</v>
          </cell>
          <cell r="AA4440">
            <v>51612.903225806454</v>
          </cell>
          <cell r="AB4440">
            <v>14000</v>
          </cell>
          <cell r="AC4440">
            <v>51612.903225806454</v>
          </cell>
          <cell r="AD4440">
            <v>5</v>
          </cell>
          <cell r="AE4440" t="str">
            <v>M55</v>
          </cell>
          <cell r="AF4440">
            <v>12000</v>
          </cell>
          <cell r="AG4440">
            <v>20000</v>
          </cell>
          <cell r="AH4440">
            <v>0.25</v>
          </cell>
          <cell r="AI4440">
            <v>2</v>
          </cell>
          <cell r="AJ4440">
            <v>0</v>
          </cell>
          <cell r="AK4440">
            <v>15120.000000000002</v>
          </cell>
          <cell r="AL4440">
            <v>8.0000000000000071E-2</v>
          </cell>
          <cell r="AM4440">
            <v>55741.935483870977</v>
          </cell>
          <cell r="AN4440">
            <v>4129.0322580645225</v>
          </cell>
          <cell r="AO4440">
            <v>-0.24399999999999988</v>
          </cell>
          <cell r="AQ4440">
            <v>6500</v>
          </cell>
          <cell r="AR4440">
            <v>86000</v>
          </cell>
          <cell r="AS4440">
            <v>0.09</v>
          </cell>
          <cell r="AT4440">
            <v>1</v>
          </cell>
          <cell r="AU4440">
            <v>0</v>
          </cell>
          <cell r="AV4440">
            <v>15120.000000000002</v>
          </cell>
          <cell r="AW4440">
            <v>55741.935483870977</v>
          </cell>
          <cell r="AX4440">
            <v>8.0000000000000071E-2</v>
          </cell>
          <cell r="AY4440">
            <v>4129.0322580645225</v>
          </cell>
          <cell r="AZ4440" t="str">
            <v>Regular Bonus</v>
          </cell>
          <cell r="BA4440" t="str">
            <v>Regular BonusEligible</v>
          </cell>
          <cell r="BB4440" t="str">
            <v>Regular BonusIsrael</v>
          </cell>
          <cell r="BC4440" t="str">
            <v>Regular BonusIsrael Monthly Extra Hours</v>
          </cell>
          <cell r="BD4440" t="str">
            <v>M55</v>
          </cell>
          <cell r="BE4440" t="str">
            <v>Monthly Extra Hours</v>
          </cell>
          <cell r="BF4440">
            <v>14000</v>
          </cell>
          <cell r="BG4440">
            <v>15000</v>
          </cell>
          <cell r="BH4440">
            <v>4</v>
          </cell>
          <cell r="BI4440">
            <v>2000</v>
          </cell>
          <cell r="BJ4440">
            <v>17000</v>
          </cell>
          <cell r="BK4440">
            <v>17000</v>
          </cell>
          <cell r="BL4440">
            <v>13600</v>
          </cell>
        </row>
        <row r="4441">
          <cell r="B4441">
            <v>17043</v>
          </cell>
          <cell r="C4441">
            <v>11956</v>
          </cell>
          <cell r="D4441">
            <v>134036</v>
          </cell>
          <cell r="E4441" t="str">
            <v>Simon Fidler</v>
          </cell>
          <cell r="F4441" t="str">
            <v>TEAM LEADER</v>
          </cell>
          <cell r="G4441" t="str">
            <v>Monthly Extra Hours</v>
          </cell>
          <cell r="H4441" t="str">
            <v>Sales Operations</v>
          </cell>
          <cell r="I4441" t="str">
            <v>TEL-AVIV</v>
          </cell>
          <cell r="J4441" t="str">
            <v>Israel</v>
          </cell>
          <cell r="K4441">
            <v>42982</v>
          </cell>
          <cell r="L4441" t="str">
            <v>IL</v>
          </cell>
          <cell r="M4441" t="str">
            <v>M55M</v>
          </cell>
          <cell r="N4441" t="str">
            <v>M</v>
          </cell>
          <cell r="O4441" t="str">
            <v>5</v>
          </cell>
          <cell r="P4441" t="str">
            <v>Regular</v>
          </cell>
          <cell r="T4441">
            <v>1</v>
          </cell>
          <cell r="U4441" t="str">
            <v>ILS</v>
          </cell>
          <cell r="V4441" t="str">
            <v>Sales Operations</v>
          </cell>
          <cell r="W4441" t="str">
            <v>Tal Payne</v>
          </cell>
          <cell r="Y4441" t="str">
            <v>Eligible</v>
          </cell>
          <cell r="Z4441">
            <v>16500</v>
          </cell>
          <cell r="AA4441">
            <v>60829.493087557603</v>
          </cell>
          <cell r="AB4441">
            <v>16500</v>
          </cell>
          <cell r="AC4441">
            <v>60829.493087557603</v>
          </cell>
          <cell r="AD4441">
            <v>5</v>
          </cell>
          <cell r="AE4441" t="str">
            <v>M55</v>
          </cell>
          <cell r="AF4441">
            <v>12000</v>
          </cell>
          <cell r="AG4441">
            <v>20000</v>
          </cell>
          <cell r="AH4441">
            <v>0.56000000000000005</v>
          </cell>
          <cell r="AI4441">
            <v>3</v>
          </cell>
          <cell r="AJ4441">
            <v>0</v>
          </cell>
          <cell r="AK4441">
            <v>17490</v>
          </cell>
          <cell r="AL4441">
            <v>6.0000000000000053E-2</v>
          </cell>
          <cell r="AM4441">
            <v>64479.262672811063</v>
          </cell>
          <cell r="AN4441">
            <v>3649.7695852534598</v>
          </cell>
          <cell r="AO4441">
            <v>-0.12549999999999994</v>
          </cell>
          <cell r="AQ4441">
            <v>6500</v>
          </cell>
          <cell r="AR4441">
            <v>86000</v>
          </cell>
          <cell r="AS4441">
            <v>0.12</v>
          </cell>
          <cell r="AT4441">
            <v>1</v>
          </cell>
          <cell r="AU4441">
            <v>0</v>
          </cell>
          <cell r="AV4441">
            <v>17490</v>
          </cell>
          <cell r="AW4441">
            <v>64479.262672811063</v>
          </cell>
          <cell r="AX4441">
            <v>6.0000000000000053E-2</v>
          </cell>
          <cell r="AY4441">
            <v>3649.7695852534598</v>
          </cell>
          <cell r="AZ4441" t="str">
            <v>Regular Bonus</v>
          </cell>
          <cell r="BA4441" t="str">
            <v>Regular BonusEligible</v>
          </cell>
          <cell r="BB4441" t="str">
            <v>Regular BonusIsrael</v>
          </cell>
          <cell r="BC4441" t="str">
            <v>Regular BonusIsrael Monthly Extra Hours</v>
          </cell>
          <cell r="BD4441" t="str">
            <v>M55</v>
          </cell>
          <cell r="BE4441" t="str">
            <v>Monthly Extra Hours</v>
          </cell>
          <cell r="BF4441">
            <v>16500</v>
          </cell>
          <cell r="BG4441">
            <v>13500</v>
          </cell>
          <cell r="BH4441">
            <v>5</v>
          </cell>
          <cell r="BI4441">
            <v>2000</v>
          </cell>
          <cell r="BJ4441">
            <v>17000</v>
          </cell>
          <cell r="BK4441">
            <v>17000</v>
          </cell>
          <cell r="BL4441">
            <v>13600</v>
          </cell>
        </row>
        <row r="4442">
          <cell r="B4442">
            <v>20636</v>
          </cell>
          <cell r="C4442">
            <v>15723</v>
          </cell>
          <cell r="D4442">
            <v>228890</v>
          </cell>
          <cell r="E4442" t="str">
            <v>Sharon Aharoni</v>
          </cell>
          <cell r="F4442" t="str">
            <v>PARTNER ALLIANCE SPECIALIST</v>
          </cell>
          <cell r="G4442" t="str">
            <v>Monthly Extra Hours</v>
          </cell>
          <cell r="H4442" t="str">
            <v>Sales Operations</v>
          </cell>
          <cell r="I4442" t="str">
            <v>TEL-AVIV</v>
          </cell>
          <cell r="J4442" t="str">
            <v>Israel</v>
          </cell>
          <cell r="K4442">
            <v>43780</v>
          </cell>
          <cell r="L4442" t="str">
            <v>IL</v>
          </cell>
          <cell r="M4442" t="str">
            <v>M65P</v>
          </cell>
          <cell r="N4442" t="str">
            <v>M</v>
          </cell>
          <cell r="O4442" t="str">
            <v>6</v>
          </cell>
          <cell r="P4442" t="str">
            <v>Regular</v>
          </cell>
          <cell r="T4442">
            <v>1</v>
          </cell>
          <cell r="U4442" t="str">
            <v>ILS</v>
          </cell>
          <cell r="V4442" t="str">
            <v>Sales Operations</v>
          </cell>
          <cell r="W4442" t="str">
            <v>Tal Payne</v>
          </cell>
          <cell r="Y4442" t="str">
            <v>Eligible</v>
          </cell>
          <cell r="Z4442">
            <v>13000</v>
          </cell>
          <cell r="AA4442">
            <v>47926.267281105989</v>
          </cell>
          <cell r="AB4442">
            <v>13000</v>
          </cell>
          <cell r="AC4442">
            <v>47926.267281105989</v>
          </cell>
          <cell r="AD4442">
            <v>5</v>
          </cell>
          <cell r="AE4442" t="str">
            <v>M65</v>
          </cell>
          <cell r="AF4442">
            <v>10000</v>
          </cell>
          <cell r="AG4442">
            <v>15500</v>
          </cell>
          <cell r="AH4442">
            <v>0.54</v>
          </cell>
          <cell r="AI4442">
            <v>3</v>
          </cell>
          <cell r="AJ4442">
            <v>0</v>
          </cell>
          <cell r="AK4442">
            <v>13780</v>
          </cell>
          <cell r="AL4442">
            <v>6.0000000000000053E-2</v>
          </cell>
          <cell r="AM4442">
            <v>50801.843317972351</v>
          </cell>
          <cell r="AN4442">
            <v>2875.5760368663614</v>
          </cell>
          <cell r="AO4442">
            <v>-0.11096774193548387</v>
          </cell>
          <cell r="AQ4442">
            <v>6500</v>
          </cell>
          <cell r="AR4442">
            <v>86000</v>
          </cell>
          <cell r="AS4442">
            <v>0.08</v>
          </cell>
          <cell r="AT4442">
            <v>1</v>
          </cell>
          <cell r="AU4442">
            <v>0</v>
          </cell>
          <cell r="AV4442">
            <v>13780</v>
          </cell>
          <cell r="AW4442">
            <v>50801.843317972351</v>
          </cell>
          <cell r="AX4442">
            <v>6.0000000000000053E-2</v>
          </cell>
          <cell r="AY4442">
            <v>2875.5760368663614</v>
          </cell>
          <cell r="AZ4442" t="str">
            <v>Regular Bonus</v>
          </cell>
          <cell r="BA4442" t="str">
            <v>Regular BonusEligible</v>
          </cell>
          <cell r="BB4442" t="str">
            <v>Regular BonusIsrael</v>
          </cell>
          <cell r="BC4442" t="str">
            <v>Regular BonusIsrael Monthly Extra Hours</v>
          </cell>
          <cell r="BD4442" t="str">
            <v>M65</v>
          </cell>
          <cell r="BE4442" t="str">
            <v>Monthly Extra Hours</v>
          </cell>
          <cell r="BF4442">
            <v>13000</v>
          </cell>
          <cell r="BG4442">
            <v>0</v>
          </cell>
          <cell r="BI4442">
            <v>2000</v>
          </cell>
          <cell r="BJ4442">
            <v>13000</v>
          </cell>
          <cell r="BK4442">
            <v>13000</v>
          </cell>
          <cell r="BL4442">
            <v>10400</v>
          </cell>
        </row>
        <row r="4443">
          <cell r="B4443">
            <v>9421</v>
          </cell>
          <cell r="C4443">
            <v>3188</v>
          </cell>
          <cell r="D4443">
            <v>119597</v>
          </cell>
          <cell r="E4443" t="str">
            <v>Mishael Cohen</v>
          </cell>
          <cell r="F4443" t="str">
            <v>PARTNER ALLIANCE MANAGER</v>
          </cell>
          <cell r="G4443" t="str">
            <v>Employee</v>
          </cell>
          <cell r="H4443" t="str">
            <v>Sales Operations</v>
          </cell>
          <cell r="I4443" t="str">
            <v>TEL-AVIV</v>
          </cell>
          <cell r="J4443" t="str">
            <v>Israel</v>
          </cell>
          <cell r="K4443">
            <v>40748</v>
          </cell>
          <cell r="L4443" t="str">
            <v>IL</v>
          </cell>
          <cell r="M4443" t="str">
            <v>M55M</v>
          </cell>
          <cell r="N4443" t="str">
            <v>M</v>
          </cell>
          <cell r="O4443" t="str">
            <v>5</v>
          </cell>
          <cell r="P4443" t="str">
            <v>Regular</v>
          </cell>
          <cell r="T4443">
            <v>1</v>
          </cell>
          <cell r="U4443" t="str">
            <v>ILS</v>
          </cell>
          <cell r="V4443" t="str">
            <v>Sales Operations</v>
          </cell>
          <cell r="W4443" t="str">
            <v>Tal Payne</v>
          </cell>
          <cell r="Y4443" t="str">
            <v>Eligible</v>
          </cell>
          <cell r="Z4443">
            <v>15700</v>
          </cell>
          <cell r="AA4443">
            <v>57880.184331797238</v>
          </cell>
          <cell r="AB4443">
            <v>15700</v>
          </cell>
          <cell r="AC4443">
            <v>57880.184331797238</v>
          </cell>
          <cell r="AD4443">
            <v>4</v>
          </cell>
          <cell r="AE4443" t="str">
            <v>M55</v>
          </cell>
          <cell r="AF4443">
            <v>12000</v>
          </cell>
          <cell r="AG4443">
            <v>20000</v>
          </cell>
          <cell r="AH4443">
            <v>0.46</v>
          </cell>
          <cell r="AI4443">
            <v>3</v>
          </cell>
          <cell r="AJ4443">
            <v>0</v>
          </cell>
          <cell r="AK4443">
            <v>16328</v>
          </cell>
          <cell r="AL4443">
            <v>4.0000000000000036E-2</v>
          </cell>
          <cell r="AM4443">
            <v>60195.391705069123</v>
          </cell>
          <cell r="AN4443">
            <v>2315.2073732718854</v>
          </cell>
          <cell r="AO4443">
            <v>-0.18359999999999999</v>
          </cell>
          <cell r="AQ4443">
            <v>6500</v>
          </cell>
          <cell r="AR4443">
            <v>86000</v>
          </cell>
          <cell r="AS4443">
            <v>0.11</v>
          </cell>
          <cell r="AT4443">
            <v>1</v>
          </cell>
          <cell r="AU4443">
            <v>0</v>
          </cell>
          <cell r="AV4443">
            <v>16328</v>
          </cell>
          <cell r="AW4443">
            <v>60195.391705069123</v>
          </cell>
          <cell r="AX4443">
            <v>4.0000000000000036E-2</v>
          </cell>
          <cell r="AY4443">
            <v>2315.2073732718854</v>
          </cell>
          <cell r="AZ4443" t="str">
            <v>Regular Bonus</v>
          </cell>
          <cell r="BA4443" t="str">
            <v>Regular BonusEligible</v>
          </cell>
          <cell r="BB4443" t="str">
            <v>Regular BonusIsrael</v>
          </cell>
          <cell r="BC4443" t="str">
            <v>Regular BonusIsrael Employee</v>
          </cell>
          <cell r="BD4443" t="str">
            <v>M55</v>
          </cell>
          <cell r="BE4443" t="str">
            <v>Employee</v>
          </cell>
          <cell r="BF4443">
            <v>15700</v>
          </cell>
          <cell r="BG4443">
            <v>25000</v>
          </cell>
          <cell r="BH4443">
            <v>5</v>
          </cell>
          <cell r="BI4443">
            <v>4000</v>
          </cell>
          <cell r="BJ4443">
            <v>28000</v>
          </cell>
          <cell r="BK4443">
            <v>28000</v>
          </cell>
          <cell r="BL4443">
            <v>22400</v>
          </cell>
        </row>
        <row r="4444">
          <cell r="B4444">
            <v>14572</v>
          </cell>
          <cell r="C4444">
            <v>9525</v>
          </cell>
          <cell r="D4444">
            <v>198367</v>
          </cell>
          <cell r="E4444" t="str">
            <v>Daniel Dor</v>
          </cell>
          <cell r="F4444" t="str">
            <v>HEAD OF PARTNER ALLIANCE INTERNATIONAL &amp; SALES CAMPAIGNS</v>
          </cell>
          <cell r="G4444" t="str">
            <v>Employee</v>
          </cell>
          <cell r="H4444" t="str">
            <v>Sales Operations</v>
          </cell>
          <cell r="I4444" t="str">
            <v>TEL-AVIV</v>
          </cell>
          <cell r="J4444" t="str">
            <v>Israel</v>
          </cell>
          <cell r="K4444">
            <v>42359</v>
          </cell>
          <cell r="L4444" t="str">
            <v>IL</v>
          </cell>
          <cell r="M4444" t="str">
            <v>M36M</v>
          </cell>
          <cell r="N4444" t="str">
            <v>M</v>
          </cell>
          <cell r="O4444" t="str">
            <v>3</v>
          </cell>
          <cell r="P4444" t="str">
            <v>Regular</v>
          </cell>
          <cell r="S4444">
            <v>1</v>
          </cell>
          <cell r="U4444" t="str">
            <v>ILS</v>
          </cell>
          <cell r="V4444" t="str">
            <v>Sales Operations</v>
          </cell>
          <cell r="W4444" t="str">
            <v>Tal Payne</v>
          </cell>
          <cell r="Y4444" t="str">
            <v>Eligible</v>
          </cell>
          <cell r="Z4444">
            <v>32500</v>
          </cell>
          <cell r="AA4444">
            <v>119815.66820276498</v>
          </cell>
          <cell r="AB4444">
            <v>38000</v>
          </cell>
          <cell r="AC4444">
            <v>140092.1658986175</v>
          </cell>
          <cell r="AD4444">
            <v>4</v>
          </cell>
          <cell r="AE4444" t="str">
            <v>M36</v>
          </cell>
          <cell r="AF4444">
            <v>25000</v>
          </cell>
          <cell r="AG4444">
            <v>40000</v>
          </cell>
          <cell r="AH4444">
            <v>0.86</v>
          </cell>
          <cell r="AI4444">
            <v>5</v>
          </cell>
          <cell r="AJ4444">
            <v>0</v>
          </cell>
          <cell r="AK4444">
            <v>38000</v>
          </cell>
          <cell r="AL4444">
            <v>0</v>
          </cell>
          <cell r="AM4444">
            <v>140092.1658986175</v>
          </cell>
          <cell r="AN4444">
            <v>0</v>
          </cell>
          <cell r="AO4444">
            <v>-5.0000000000000044E-2</v>
          </cell>
          <cell r="AP4444" t="str">
            <v>Already received an increase</v>
          </cell>
          <cell r="AQ4444">
            <v>6500</v>
          </cell>
          <cell r="AR4444">
            <v>86000</v>
          </cell>
          <cell r="AS4444">
            <v>0.39</v>
          </cell>
          <cell r="AT4444">
            <v>1</v>
          </cell>
          <cell r="AU4444">
            <v>0</v>
          </cell>
          <cell r="AV4444">
            <v>38000</v>
          </cell>
          <cell r="AW4444">
            <v>140092.1658986175</v>
          </cell>
          <cell r="AX4444">
            <v>0</v>
          </cell>
          <cell r="AY4444">
            <v>0</v>
          </cell>
          <cell r="AZ4444" t="str">
            <v>Target Bonus</v>
          </cell>
          <cell r="BA4444" t="str">
            <v>Target BonusEligible</v>
          </cell>
          <cell r="BB4444" t="str">
            <v>Target BonusIsrael</v>
          </cell>
          <cell r="BC4444" t="str">
            <v>Target BonusIsrael Employee</v>
          </cell>
          <cell r="BD4444" t="str">
            <v>M36</v>
          </cell>
          <cell r="BE4444" t="str">
            <v>Employee</v>
          </cell>
          <cell r="BF4444">
            <v>38000</v>
          </cell>
          <cell r="BG4444">
            <v>50000</v>
          </cell>
          <cell r="BH4444">
            <v>4</v>
          </cell>
          <cell r="BJ4444">
            <v>50000</v>
          </cell>
          <cell r="BK4444">
            <v>50000</v>
          </cell>
          <cell r="BL4444">
            <v>55000.000000000007</v>
          </cell>
        </row>
        <row r="4445">
          <cell r="B4445">
            <v>11190</v>
          </cell>
          <cell r="C4445">
            <v>3940</v>
          </cell>
          <cell r="D4445">
            <v>237920</v>
          </cell>
          <cell r="E4445" t="str">
            <v>Yael Migdal</v>
          </cell>
          <cell r="F4445" t="str">
            <v>PARTNER ALLIANCE SPECIALIST</v>
          </cell>
          <cell r="G4445" t="str">
            <v>Monthly Extra Hours</v>
          </cell>
          <cell r="H4445" t="str">
            <v>Sales Operations</v>
          </cell>
          <cell r="I4445" t="str">
            <v>TEL-AVIV</v>
          </cell>
          <cell r="J4445" t="str">
            <v>Israel</v>
          </cell>
          <cell r="K4445">
            <v>41476</v>
          </cell>
          <cell r="L4445" t="str">
            <v>IL</v>
          </cell>
          <cell r="M4445" t="str">
            <v>M55P</v>
          </cell>
          <cell r="N4445" t="str">
            <v>M</v>
          </cell>
          <cell r="O4445" t="str">
            <v>5</v>
          </cell>
          <cell r="P4445" t="str">
            <v>Regular</v>
          </cell>
          <cell r="T4445">
            <v>1</v>
          </cell>
          <cell r="U4445" t="str">
            <v>ILS</v>
          </cell>
          <cell r="V4445" t="str">
            <v>Sales Operations</v>
          </cell>
          <cell r="W4445" t="str">
            <v>Tal Payne</v>
          </cell>
          <cell r="Y4445" t="str">
            <v>Eligible</v>
          </cell>
          <cell r="Z4445">
            <v>12000</v>
          </cell>
          <cell r="AA4445">
            <v>44239.631336405531</v>
          </cell>
          <cell r="AB4445">
            <v>12000</v>
          </cell>
          <cell r="AC4445">
            <v>44239.631336405531</v>
          </cell>
          <cell r="AD4445">
            <v>3</v>
          </cell>
          <cell r="AE4445" t="str">
            <v>M55</v>
          </cell>
          <cell r="AF4445">
            <v>12000</v>
          </cell>
          <cell r="AG4445">
            <v>20000</v>
          </cell>
          <cell r="AH4445">
            <v>0</v>
          </cell>
          <cell r="AI4445">
            <v>1</v>
          </cell>
          <cell r="AJ4445">
            <v>0</v>
          </cell>
          <cell r="AK4445">
            <v>12480</v>
          </cell>
          <cell r="AL4445">
            <v>4.0000000000000036E-2</v>
          </cell>
          <cell r="AM4445">
            <v>46009.216589861753</v>
          </cell>
          <cell r="AN4445">
            <v>1769.5852534562218</v>
          </cell>
          <cell r="AO4445">
            <v>-0.376</v>
          </cell>
          <cell r="AQ4445">
            <v>6500</v>
          </cell>
          <cell r="AR4445">
            <v>86000</v>
          </cell>
          <cell r="AS4445">
            <v>0.06</v>
          </cell>
          <cell r="AT4445">
            <v>1</v>
          </cell>
          <cell r="AU4445">
            <v>0</v>
          </cell>
          <cell r="AV4445">
            <v>12480</v>
          </cell>
          <cell r="AW4445">
            <v>46009.216589861753</v>
          </cell>
          <cell r="AX4445">
            <v>4.0000000000000036E-2</v>
          </cell>
          <cell r="AY4445">
            <v>1769.5852534562218</v>
          </cell>
          <cell r="AZ4445" t="str">
            <v>Regular Bonus</v>
          </cell>
          <cell r="BA4445" t="str">
            <v>Regular BonusEligible</v>
          </cell>
          <cell r="BB4445" t="str">
            <v>Regular BonusIsrael</v>
          </cell>
          <cell r="BC4445" t="str">
            <v>Regular BonusIsrael Monthly Extra Hours</v>
          </cell>
          <cell r="BD4445" t="str">
            <v>M55</v>
          </cell>
          <cell r="BE4445" t="str">
            <v>Monthly Extra Hours</v>
          </cell>
          <cell r="BF4445">
            <v>12000</v>
          </cell>
          <cell r="BG4445">
            <v>14000</v>
          </cell>
          <cell r="BH4445">
            <v>4</v>
          </cell>
          <cell r="BI4445">
            <v>2000</v>
          </cell>
          <cell r="BJ4445">
            <v>9000</v>
          </cell>
          <cell r="BK4445">
            <v>9000</v>
          </cell>
          <cell r="BL4445">
            <v>7200</v>
          </cell>
        </row>
        <row r="4446">
          <cell r="B4446">
            <v>17875</v>
          </cell>
          <cell r="C4446">
            <v>12876</v>
          </cell>
          <cell r="D4446">
            <v>235184</v>
          </cell>
          <cell r="E4446" t="str">
            <v>Anna Fracchetti</v>
          </cell>
          <cell r="F4446" t="str">
            <v>CAMPAIGNS SPECIALIST</v>
          </cell>
          <cell r="G4446" t="str">
            <v>Monthly Extra Hours</v>
          </cell>
          <cell r="H4446" t="str">
            <v>Sales Operations</v>
          </cell>
          <cell r="I4446" t="str">
            <v>TEL-AVIV</v>
          </cell>
          <cell r="J4446" t="str">
            <v>Israel</v>
          </cell>
          <cell r="K4446">
            <v>43185</v>
          </cell>
          <cell r="L4446" t="str">
            <v>IL</v>
          </cell>
          <cell r="M4446" t="str">
            <v>M55P</v>
          </cell>
          <cell r="N4446" t="str">
            <v>M</v>
          </cell>
          <cell r="O4446" t="str">
            <v>5</v>
          </cell>
          <cell r="P4446" t="str">
            <v>Regular</v>
          </cell>
          <cell r="T4446">
            <v>1</v>
          </cell>
          <cell r="U4446" t="str">
            <v>ILS</v>
          </cell>
          <cell r="V4446" t="str">
            <v>Sales Operations</v>
          </cell>
          <cell r="W4446" t="str">
            <v>Tal Payne</v>
          </cell>
          <cell r="Y4446" t="str">
            <v>Eligible</v>
          </cell>
          <cell r="Z4446">
            <v>11000</v>
          </cell>
          <cell r="AA4446">
            <v>40552.995391705073</v>
          </cell>
          <cell r="AB4446">
            <v>11000</v>
          </cell>
          <cell r="AC4446">
            <v>40552.995391705073</v>
          </cell>
          <cell r="AD4446">
            <v>3</v>
          </cell>
          <cell r="AE4446" t="str">
            <v>M55</v>
          </cell>
          <cell r="AF4446">
            <v>12000</v>
          </cell>
          <cell r="AG4446">
            <v>20000</v>
          </cell>
          <cell r="AH4446">
            <v>0</v>
          </cell>
          <cell r="AI4446">
            <v>1</v>
          </cell>
          <cell r="AJ4446">
            <v>0</v>
          </cell>
          <cell r="AK4446">
            <v>11440</v>
          </cell>
          <cell r="AL4446">
            <v>4.0000000000000036E-2</v>
          </cell>
          <cell r="AM4446">
            <v>42175.115207373274</v>
          </cell>
          <cell r="AN4446">
            <v>1622.1198156682003</v>
          </cell>
          <cell r="AO4446">
            <v>-0.42800000000000005</v>
          </cell>
          <cell r="AQ4446">
            <v>6500</v>
          </cell>
          <cell r="AR4446">
            <v>86000</v>
          </cell>
          <cell r="AS4446">
            <v>0.05</v>
          </cell>
          <cell r="AT4446">
            <v>1</v>
          </cell>
          <cell r="AU4446">
            <v>0</v>
          </cell>
          <cell r="AV4446">
            <v>11440</v>
          </cell>
          <cell r="AW4446">
            <v>42175.115207373274</v>
          </cell>
          <cell r="AX4446">
            <v>4.0000000000000036E-2</v>
          </cell>
          <cell r="AY4446">
            <v>1622.1198156682003</v>
          </cell>
          <cell r="AZ4446" t="str">
            <v>Regular Bonus</v>
          </cell>
          <cell r="BA4446" t="str">
            <v>Regular BonusEligible</v>
          </cell>
          <cell r="BB4446" t="str">
            <v>Regular BonusIsrael</v>
          </cell>
          <cell r="BC4446" t="str">
            <v>Regular BonusIsrael Monthly Extra Hours</v>
          </cell>
          <cell r="BD4446" t="str">
            <v>M65</v>
          </cell>
          <cell r="BE4446" t="str">
            <v>Monthly Extra Hours</v>
          </cell>
          <cell r="BF4446">
            <v>11000</v>
          </cell>
          <cell r="BG4446">
            <v>2500</v>
          </cell>
          <cell r="BH4446">
            <v>3</v>
          </cell>
          <cell r="BI4446">
            <v>2000</v>
          </cell>
          <cell r="BJ4446">
            <v>7000</v>
          </cell>
          <cell r="BK4446">
            <v>7000</v>
          </cell>
          <cell r="BL4446">
            <v>7000</v>
          </cell>
        </row>
        <row r="4447">
          <cell r="B4447">
            <v>8937</v>
          </cell>
          <cell r="C4447">
            <v>2955</v>
          </cell>
          <cell r="D4447">
            <v>188780</v>
          </cell>
          <cell r="E4447" t="str">
            <v>Uri Nishry</v>
          </cell>
          <cell r="F4447" t="str">
            <v>PARTNER ALLIANCE MANAGER</v>
          </cell>
          <cell r="G4447" t="str">
            <v>Employee</v>
          </cell>
          <cell r="H4447" t="str">
            <v>Sales Operations</v>
          </cell>
          <cell r="I4447" t="str">
            <v>TEL-AVIV</v>
          </cell>
          <cell r="J4447" t="str">
            <v>Israel</v>
          </cell>
          <cell r="K4447">
            <v>40497</v>
          </cell>
          <cell r="L4447" t="str">
            <v>IL</v>
          </cell>
          <cell r="M4447" t="str">
            <v>M55M</v>
          </cell>
          <cell r="N4447" t="str">
            <v>M</v>
          </cell>
          <cell r="O4447" t="str">
            <v>5</v>
          </cell>
          <cell r="P4447" t="str">
            <v>Regular</v>
          </cell>
          <cell r="T4447">
            <v>1</v>
          </cell>
          <cell r="U4447" t="str">
            <v>ILS</v>
          </cell>
          <cell r="V4447" t="str">
            <v>Sales Operations</v>
          </cell>
          <cell r="W4447" t="str">
            <v>Tal Payne</v>
          </cell>
          <cell r="Y4447" t="str">
            <v>Eligible</v>
          </cell>
          <cell r="Z4447">
            <v>13500</v>
          </cell>
          <cell r="AA4447">
            <v>49769.585253456222</v>
          </cell>
          <cell r="AB4447">
            <v>13500</v>
          </cell>
          <cell r="AC4447">
            <v>49769.585253456222</v>
          </cell>
          <cell r="AD4447">
            <v>4</v>
          </cell>
          <cell r="AE4447" t="str">
            <v>M55</v>
          </cell>
          <cell r="AF4447">
            <v>12000</v>
          </cell>
          <cell r="AG4447">
            <v>20000</v>
          </cell>
          <cell r="AH4447">
            <v>0.18</v>
          </cell>
          <cell r="AI4447">
            <v>2</v>
          </cell>
          <cell r="AJ4447">
            <v>0</v>
          </cell>
          <cell r="AK4447">
            <v>14175</v>
          </cell>
          <cell r="AL4447">
            <v>5.0000000000000044E-2</v>
          </cell>
          <cell r="AM4447">
            <v>52258.06451612903</v>
          </cell>
          <cell r="AN4447">
            <v>2488.4792626728085</v>
          </cell>
          <cell r="AO4447">
            <v>-0.29125000000000001</v>
          </cell>
          <cell r="AQ4447">
            <v>6500</v>
          </cell>
          <cell r="AR4447">
            <v>86000</v>
          </cell>
          <cell r="AS4447">
            <v>0.08</v>
          </cell>
          <cell r="AT4447">
            <v>1</v>
          </cell>
          <cell r="AU4447">
            <v>0</v>
          </cell>
          <cell r="AV4447">
            <v>14175</v>
          </cell>
          <cell r="AW4447">
            <v>52258.06451612903</v>
          </cell>
          <cell r="AX4447">
            <v>5.0000000000000044E-2</v>
          </cell>
          <cell r="AY4447">
            <v>2488.4792626728085</v>
          </cell>
          <cell r="AZ4447" t="str">
            <v>Regular Bonus</v>
          </cell>
          <cell r="BA4447" t="str">
            <v>Regular BonusEligible</v>
          </cell>
          <cell r="BB4447" t="str">
            <v>Regular BonusIsrael</v>
          </cell>
          <cell r="BC4447" t="str">
            <v>Regular BonusIsrael Employee</v>
          </cell>
          <cell r="BD4447" t="str">
            <v>M55</v>
          </cell>
          <cell r="BE4447" t="str">
            <v>Employee</v>
          </cell>
          <cell r="BF4447">
            <v>13500</v>
          </cell>
          <cell r="BG4447">
            <v>25000</v>
          </cell>
          <cell r="BH4447">
            <v>5</v>
          </cell>
          <cell r="BI4447">
            <v>4000</v>
          </cell>
          <cell r="BJ4447">
            <v>28000</v>
          </cell>
          <cell r="BK4447">
            <v>28000</v>
          </cell>
          <cell r="BL4447">
            <v>22400</v>
          </cell>
        </row>
        <row r="4448">
          <cell r="B4448">
            <v>19977</v>
          </cell>
          <cell r="C4448">
            <v>15069</v>
          </cell>
          <cell r="D4448">
            <v>137052</v>
          </cell>
          <cell r="E4448" t="str">
            <v>Sapir Harpaz</v>
          </cell>
          <cell r="F4448" t="str">
            <v>PARTNER ALLIANCE SPECIALIST</v>
          </cell>
          <cell r="G4448" t="str">
            <v>Monthly Extra Hours</v>
          </cell>
          <cell r="H4448" t="str">
            <v>Sales Operations</v>
          </cell>
          <cell r="I4448" t="str">
            <v>TEL-AVIV</v>
          </cell>
          <cell r="J4448" t="str">
            <v>Israel</v>
          </cell>
          <cell r="K4448">
            <v>43640</v>
          </cell>
          <cell r="L4448" t="str">
            <v>IL</v>
          </cell>
          <cell r="M4448" t="str">
            <v>M65P</v>
          </cell>
          <cell r="N4448" t="str">
            <v>M</v>
          </cell>
          <cell r="O4448" t="str">
            <v>6</v>
          </cell>
          <cell r="P4448" t="str">
            <v>Regular</v>
          </cell>
          <cell r="T4448">
            <v>1</v>
          </cell>
          <cell r="U4448" t="str">
            <v>ILS</v>
          </cell>
          <cell r="V4448" t="str">
            <v>Sales Operations</v>
          </cell>
          <cell r="W4448" t="str">
            <v>Tal Payne</v>
          </cell>
          <cell r="Y4448" t="str">
            <v>Eligible</v>
          </cell>
          <cell r="Z4448">
            <v>12400</v>
          </cell>
          <cell r="AA4448">
            <v>45714.285714285717</v>
          </cell>
          <cell r="AB4448">
            <v>12400</v>
          </cell>
          <cell r="AC4448">
            <v>45714.285714285717</v>
          </cell>
          <cell r="AD4448">
            <v>4</v>
          </cell>
          <cell r="AE4448" t="str">
            <v>M65</v>
          </cell>
          <cell r="AF4448">
            <v>10000</v>
          </cell>
          <cell r="AG4448">
            <v>15500</v>
          </cell>
          <cell r="AH4448">
            <v>0.43</v>
          </cell>
          <cell r="AI4448">
            <v>2</v>
          </cell>
          <cell r="AJ4448">
            <v>0</v>
          </cell>
          <cell r="AK4448">
            <v>13020</v>
          </cell>
          <cell r="AL4448">
            <v>5.0000000000000044E-2</v>
          </cell>
          <cell r="AM4448">
            <v>48000</v>
          </cell>
          <cell r="AN4448">
            <v>2285.7142857142826</v>
          </cell>
          <cell r="AO4448">
            <v>-0.16000000000000003</v>
          </cell>
          <cell r="AQ4448">
            <v>6500</v>
          </cell>
          <cell r="AR4448">
            <v>86000</v>
          </cell>
          <cell r="AS4448">
            <v>7.0000000000000007E-2</v>
          </cell>
          <cell r="AT4448">
            <v>1</v>
          </cell>
          <cell r="AU4448">
            <v>0</v>
          </cell>
          <cell r="AV4448">
            <v>13020</v>
          </cell>
          <cell r="AW4448">
            <v>48000</v>
          </cell>
          <cell r="AX4448">
            <v>5.0000000000000044E-2</v>
          </cell>
          <cell r="AY4448">
            <v>2285.7142857142826</v>
          </cell>
          <cell r="AZ4448" t="str">
            <v>Regular Bonus</v>
          </cell>
          <cell r="BA4448" t="str">
            <v>Regular BonusEligible</v>
          </cell>
          <cell r="BB4448" t="str">
            <v>Regular BonusIsrael</v>
          </cell>
          <cell r="BC4448" t="str">
            <v>Regular BonusIsrael Monthly Extra Hours</v>
          </cell>
          <cell r="BD4448" t="str">
            <v>M65</v>
          </cell>
          <cell r="BE4448" t="str">
            <v>Monthly Extra Hours</v>
          </cell>
          <cell r="BF4448">
            <v>12400</v>
          </cell>
          <cell r="BG4448">
            <v>4986</v>
          </cell>
          <cell r="BH4448">
            <v>3</v>
          </cell>
          <cell r="BI4448">
            <v>2000</v>
          </cell>
          <cell r="BJ4448">
            <v>11000</v>
          </cell>
          <cell r="BK4448">
            <v>11000</v>
          </cell>
          <cell r="BL4448">
            <v>8800</v>
          </cell>
        </row>
        <row r="4449">
          <cell r="B4449">
            <v>21086</v>
          </cell>
          <cell r="C4449">
            <v>16173</v>
          </cell>
          <cell r="D4449">
            <v>218783</v>
          </cell>
          <cell r="E4449" t="str">
            <v>Shahar Shalev</v>
          </cell>
          <cell r="F4449" t="str">
            <v>SALES OPERATIONS DATA ANALYST</v>
          </cell>
          <cell r="G4449" t="str">
            <v>Monthly Extra Hours</v>
          </cell>
          <cell r="H4449" t="str">
            <v>Sales Operations</v>
          </cell>
          <cell r="I4449" t="str">
            <v>TEL-AVIV</v>
          </cell>
          <cell r="J4449" t="str">
            <v>Israel</v>
          </cell>
          <cell r="K4449">
            <v>43913</v>
          </cell>
          <cell r="L4449" t="str">
            <v>IL</v>
          </cell>
          <cell r="M4449" t="str">
            <v>P51P</v>
          </cell>
          <cell r="N4449" t="str">
            <v>P</v>
          </cell>
          <cell r="O4449" t="str">
            <v>5</v>
          </cell>
          <cell r="P4449" t="str">
            <v>Regular</v>
          </cell>
          <cell r="T4449">
            <v>1</v>
          </cell>
          <cell r="U4449" t="str">
            <v>ILS</v>
          </cell>
          <cell r="V4449" t="str">
            <v>Sales Operations</v>
          </cell>
          <cell r="W4449" t="str">
            <v>Tal Payne</v>
          </cell>
          <cell r="Y4449" t="str">
            <v>Eligible</v>
          </cell>
          <cell r="Z4449">
            <v>14000</v>
          </cell>
          <cell r="AA4449">
            <v>51612.903225806454</v>
          </cell>
          <cell r="AB4449">
            <v>14000</v>
          </cell>
          <cell r="AC4449">
            <v>51612.903225806454</v>
          </cell>
          <cell r="AD4449">
            <v>4</v>
          </cell>
          <cell r="AE4449" t="str">
            <v>P51</v>
          </cell>
          <cell r="AF4449">
            <v>12000</v>
          </cell>
          <cell r="AG4449">
            <v>18000</v>
          </cell>
          <cell r="AH4449">
            <v>0.33</v>
          </cell>
          <cell r="AI4449">
            <v>2</v>
          </cell>
          <cell r="AJ4449">
            <v>0</v>
          </cell>
          <cell r="AK4449">
            <v>14700</v>
          </cell>
          <cell r="AL4449">
            <v>5.0000000000000044E-2</v>
          </cell>
          <cell r="AM4449">
            <v>54193.548387096773</v>
          </cell>
          <cell r="AN4449">
            <v>2580.6451612903184</v>
          </cell>
          <cell r="AO4449">
            <v>-0.18333333333333335</v>
          </cell>
          <cell r="AQ4449">
            <v>6500</v>
          </cell>
          <cell r="AR4449">
            <v>86000</v>
          </cell>
          <cell r="AS4449">
            <v>0.09</v>
          </cell>
          <cell r="AT4449">
            <v>1</v>
          </cell>
          <cell r="AU4449">
            <v>0</v>
          </cell>
          <cell r="AV4449">
            <v>14700</v>
          </cell>
          <cell r="AW4449">
            <v>54193.548387096773</v>
          </cell>
          <cell r="AX4449">
            <v>5.0000000000000044E-2</v>
          </cell>
          <cell r="AY4449">
            <v>2580.6451612903184</v>
          </cell>
          <cell r="AZ4449" t="str">
            <v>Regular Bonus</v>
          </cell>
          <cell r="BA4449" t="str">
            <v>Regular BonusEligible</v>
          </cell>
          <cell r="BB4449" t="str">
            <v>Regular BonusIsrael</v>
          </cell>
          <cell r="BC4449" t="str">
            <v>Regular BonusIsrael Monthly Extra Hours</v>
          </cell>
          <cell r="BD4449" t="str">
            <v>P51</v>
          </cell>
          <cell r="BE4449" t="str">
            <v>Monthly Extra Hours</v>
          </cell>
          <cell r="BF4449">
            <v>14000</v>
          </cell>
          <cell r="BG4449">
            <v>0</v>
          </cell>
          <cell r="BI4449">
            <v>2000</v>
          </cell>
          <cell r="BJ4449">
            <v>15000</v>
          </cell>
          <cell r="BK4449">
            <v>15000</v>
          </cell>
          <cell r="BL4449">
            <v>12000</v>
          </cell>
        </row>
        <row r="4450">
          <cell r="B4450">
            <v>20709</v>
          </cell>
          <cell r="C4450">
            <v>15796</v>
          </cell>
          <cell r="D4450">
            <v>208131</v>
          </cell>
          <cell r="E4450" t="str">
            <v>Hen Eliyahu</v>
          </cell>
          <cell r="F4450" t="str">
            <v>PARTNER ALLIANCE SPECIALIST</v>
          </cell>
          <cell r="G4450" t="str">
            <v>Monthly Extra Hours</v>
          </cell>
          <cell r="H4450" t="str">
            <v>Sales Operations</v>
          </cell>
          <cell r="I4450" t="str">
            <v>TEL-AVIV</v>
          </cell>
          <cell r="J4450" t="str">
            <v>Israel</v>
          </cell>
          <cell r="K4450">
            <v>43829</v>
          </cell>
          <cell r="L4450" t="str">
            <v>IL</v>
          </cell>
          <cell r="M4450" t="str">
            <v>M65P</v>
          </cell>
          <cell r="N4450" t="str">
            <v>M</v>
          </cell>
          <cell r="O4450" t="str">
            <v>6</v>
          </cell>
          <cell r="P4450" t="str">
            <v>Regular</v>
          </cell>
          <cell r="T4450">
            <v>1</v>
          </cell>
          <cell r="U4450" t="str">
            <v>ILS</v>
          </cell>
          <cell r="V4450" t="str">
            <v>Sales Operations</v>
          </cell>
          <cell r="W4450" t="str">
            <v>Tal Payne</v>
          </cell>
          <cell r="Y4450" t="str">
            <v>Eligible</v>
          </cell>
          <cell r="Z4450">
            <v>12000</v>
          </cell>
          <cell r="AA4450">
            <v>44239.631336405531</v>
          </cell>
          <cell r="AB4450">
            <v>12000</v>
          </cell>
          <cell r="AC4450">
            <v>44239.631336405531</v>
          </cell>
          <cell r="AD4450">
            <v>4</v>
          </cell>
          <cell r="AE4450" t="str">
            <v>M65</v>
          </cell>
          <cell r="AF4450">
            <v>10000</v>
          </cell>
          <cell r="AG4450">
            <v>15500</v>
          </cell>
          <cell r="AH4450">
            <v>0.36</v>
          </cell>
          <cell r="AI4450">
            <v>2</v>
          </cell>
          <cell r="AJ4450">
            <v>0</v>
          </cell>
          <cell r="AK4450">
            <v>12600</v>
          </cell>
          <cell r="AL4450">
            <v>5.0000000000000044E-2</v>
          </cell>
          <cell r="AM4450">
            <v>46451.61290322581</v>
          </cell>
          <cell r="AN4450">
            <v>2211.9815668202791</v>
          </cell>
          <cell r="AO4450">
            <v>-0.18709677419354842</v>
          </cell>
          <cell r="AQ4450">
            <v>6500</v>
          </cell>
          <cell r="AR4450">
            <v>86000</v>
          </cell>
          <cell r="AS4450">
            <v>0.06</v>
          </cell>
          <cell r="AT4450">
            <v>1</v>
          </cell>
          <cell r="AU4450">
            <v>0</v>
          </cell>
          <cell r="AV4450">
            <v>12600</v>
          </cell>
          <cell r="AW4450">
            <v>46451.61290322581</v>
          </cell>
          <cell r="AX4450">
            <v>5.0000000000000044E-2</v>
          </cell>
          <cell r="AY4450">
            <v>2211.9815668202791</v>
          </cell>
          <cell r="AZ4450" t="str">
            <v>Regular Bonus</v>
          </cell>
          <cell r="BA4450" t="str">
            <v>Regular BonusEligible</v>
          </cell>
          <cell r="BB4450" t="str">
            <v>Regular BonusIsrael</v>
          </cell>
          <cell r="BC4450" t="str">
            <v>Regular BonusIsrael Monthly Extra Hours</v>
          </cell>
          <cell r="BD4450" t="str">
            <v>P63</v>
          </cell>
          <cell r="BE4450" t="str">
            <v>Monthly Extra Hours</v>
          </cell>
          <cell r="BF4450">
            <v>12000</v>
          </cell>
          <cell r="BG4450">
            <v>0</v>
          </cell>
          <cell r="BI4450">
            <v>2000</v>
          </cell>
          <cell r="BJ4450">
            <v>8000</v>
          </cell>
          <cell r="BK4450">
            <v>8000</v>
          </cell>
          <cell r="BL4450">
            <v>6400</v>
          </cell>
        </row>
        <row r="4451">
          <cell r="B4451">
            <v>4132</v>
          </cell>
          <cell r="C4451">
            <v>987</v>
          </cell>
          <cell r="E4451" t="str">
            <v>Galia Tsabar</v>
          </cell>
          <cell r="F4451" t="str">
            <v>PROJECT MANAGER</v>
          </cell>
          <cell r="G4451" t="str">
            <v>Employee</v>
          </cell>
          <cell r="H4451" t="str">
            <v>Sales Operations</v>
          </cell>
          <cell r="I4451" t="str">
            <v>TEL-AVIV</v>
          </cell>
          <cell r="J4451" t="str">
            <v>Israel</v>
          </cell>
          <cell r="K4451">
            <v>38181</v>
          </cell>
          <cell r="L4451" t="str">
            <v>IL</v>
          </cell>
          <cell r="M4451" t="str">
            <v>P43P</v>
          </cell>
          <cell r="N4451" t="str">
            <v>P</v>
          </cell>
          <cell r="O4451" t="str">
            <v>4</v>
          </cell>
          <cell r="P4451" t="str">
            <v>Regular</v>
          </cell>
          <cell r="T4451">
            <v>1</v>
          </cell>
          <cell r="U4451" t="str">
            <v>ILS</v>
          </cell>
          <cell r="V4451" t="str">
            <v>Sales Operations</v>
          </cell>
          <cell r="W4451" t="str">
            <v>Tal Payne</v>
          </cell>
          <cell r="Y4451" t="str">
            <v>Eligible</v>
          </cell>
          <cell r="Z4451">
            <v>17000</v>
          </cell>
          <cell r="AA4451">
            <v>62672.811059907835</v>
          </cell>
          <cell r="AB4451">
            <v>17000</v>
          </cell>
          <cell r="AC4451">
            <v>62672.811059907835</v>
          </cell>
          <cell r="AD4451">
            <v>3</v>
          </cell>
          <cell r="AE4451" t="str">
            <v>P43</v>
          </cell>
          <cell r="AF4451">
            <v>13000</v>
          </cell>
          <cell r="AG4451">
            <v>21000</v>
          </cell>
          <cell r="AH4451">
            <v>0.5</v>
          </cell>
          <cell r="AI4451">
            <v>3</v>
          </cell>
          <cell r="AJ4451">
            <v>0</v>
          </cell>
          <cell r="AK4451">
            <v>17340</v>
          </cell>
          <cell r="AL4451">
            <v>2.0000000000000018E-2</v>
          </cell>
          <cell r="AM4451">
            <v>63926.267281105989</v>
          </cell>
          <cell r="AN4451">
            <v>1253.4562211981538</v>
          </cell>
          <cell r="AO4451">
            <v>-0.17428571428571427</v>
          </cell>
          <cell r="AQ4451">
            <v>6500</v>
          </cell>
          <cell r="AR4451">
            <v>86000</v>
          </cell>
          <cell r="AS4451">
            <v>0.13</v>
          </cell>
          <cell r="AT4451">
            <v>1</v>
          </cell>
          <cell r="AU4451">
            <v>0</v>
          </cell>
          <cell r="AV4451">
            <v>17340</v>
          </cell>
          <cell r="AW4451">
            <v>63926.267281105989</v>
          </cell>
          <cell r="AX4451">
            <v>2.0000000000000018E-2</v>
          </cell>
          <cell r="AY4451">
            <v>1253.4562211981538</v>
          </cell>
          <cell r="AZ4451" t="str">
            <v>Regular Bonus</v>
          </cell>
          <cell r="BA4451" t="str">
            <v>Regular BonusEligible</v>
          </cell>
          <cell r="BB4451" t="str">
            <v>Regular BonusIsrael</v>
          </cell>
          <cell r="BC4451" t="str">
            <v>Regular BonusIsrael Employee</v>
          </cell>
          <cell r="BD4451" t="str">
            <v>P43</v>
          </cell>
          <cell r="BE4451" t="str">
            <v>Employee</v>
          </cell>
          <cell r="BF4451">
            <v>17000</v>
          </cell>
          <cell r="BG4451">
            <v>16240</v>
          </cell>
          <cell r="BH4451">
            <v>3</v>
          </cell>
          <cell r="BI4451">
            <v>4000</v>
          </cell>
          <cell r="BJ4451">
            <v>21000</v>
          </cell>
          <cell r="BK4451">
            <v>21000</v>
          </cell>
          <cell r="BL4451">
            <v>16800</v>
          </cell>
        </row>
        <row r="4452">
          <cell r="B4452">
            <v>1739</v>
          </cell>
          <cell r="C4452">
            <v>304</v>
          </cell>
          <cell r="E4452" t="str">
            <v>Frida Barkai Bergerman</v>
          </cell>
          <cell r="F4452" t="str">
            <v>SALES CAMPAIGNS SPECIALIST</v>
          </cell>
          <cell r="G4452" t="str">
            <v>PTE</v>
          </cell>
          <cell r="H4452" t="str">
            <v>Sales Operations</v>
          </cell>
          <cell r="I4452" t="str">
            <v>TEL-AVIV</v>
          </cell>
          <cell r="J4452" t="str">
            <v>Israel</v>
          </cell>
          <cell r="K4452">
            <v>36086</v>
          </cell>
          <cell r="L4452" t="str">
            <v>IL</v>
          </cell>
          <cell r="M4452" t="str">
            <v>M53P</v>
          </cell>
          <cell r="N4452" t="str">
            <v>M</v>
          </cell>
          <cell r="O4452" t="str">
            <v>5</v>
          </cell>
          <cell r="P4452" t="str">
            <v>Regular</v>
          </cell>
          <cell r="T4452">
            <v>1</v>
          </cell>
          <cell r="U4452" t="str">
            <v>ILS</v>
          </cell>
          <cell r="V4452" t="str">
            <v>Sales Operations</v>
          </cell>
          <cell r="W4452" t="str">
            <v>Tal Payne</v>
          </cell>
          <cell r="Y4452" t="str">
            <v>Eligible</v>
          </cell>
          <cell r="Z4452">
            <v>13200</v>
          </cell>
          <cell r="AA4452">
            <v>48663.594470046082</v>
          </cell>
          <cell r="AB4452">
            <v>13200</v>
          </cell>
          <cell r="AC4452">
            <v>48663.594470046082</v>
          </cell>
          <cell r="AD4452">
            <v>4</v>
          </cell>
          <cell r="AE4452" t="str">
            <v>M53</v>
          </cell>
          <cell r="AF4452">
            <v>13000</v>
          </cell>
          <cell r="AG4452">
            <v>19000</v>
          </cell>
          <cell r="AH4452">
            <v>0.03</v>
          </cell>
          <cell r="AI4452">
            <v>1</v>
          </cell>
          <cell r="AJ4452">
            <v>0</v>
          </cell>
          <cell r="AK4452">
            <v>13992</v>
          </cell>
          <cell r="AL4452">
            <v>6.0000000000000053E-2</v>
          </cell>
          <cell r="AM4452">
            <v>51583.410138248852</v>
          </cell>
          <cell r="AN4452">
            <v>2919.8156682027693</v>
          </cell>
          <cell r="AO4452">
            <v>-0.26357894736842102</v>
          </cell>
          <cell r="AQ4452">
            <v>6500</v>
          </cell>
          <cell r="AR4452">
            <v>86000</v>
          </cell>
          <cell r="AS4452">
            <v>0.08</v>
          </cell>
          <cell r="AT4452">
            <v>1</v>
          </cell>
          <cell r="AU4452">
            <v>0</v>
          </cell>
          <cell r="AV4452">
            <v>13992</v>
          </cell>
          <cell r="AW4452">
            <v>51583.410138248852</v>
          </cell>
          <cell r="AX4452">
            <v>6.0000000000000053E-2</v>
          </cell>
          <cell r="AY4452">
            <v>2919.8156682027693</v>
          </cell>
          <cell r="AZ4452" t="str">
            <v>Regular Bonus</v>
          </cell>
          <cell r="BA4452" t="str">
            <v>Regular BonusEligible</v>
          </cell>
          <cell r="BB4452" t="str">
            <v>Regular BonusIsrael</v>
          </cell>
          <cell r="BC4452" t="str">
            <v>Regular BonusIsrael Employee</v>
          </cell>
          <cell r="BD4452" t="str">
            <v>M53</v>
          </cell>
          <cell r="BE4452" t="str">
            <v>Employee</v>
          </cell>
          <cell r="BF4452">
            <v>13200</v>
          </cell>
          <cell r="BG4452">
            <v>8000</v>
          </cell>
          <cell r="BH4452">
            <v>3</v>
          </cell>
          <cell r="BI4452">
            <v>4000</v>
          </cell>
          <cell r="BJ4452">
            <v>32000</v>
          </cell>
          <cell r="BK4452">
            <v>32000</v>
          </cell>
          <cell r="BL4452">
            <v>25600</v>
          </cell>
        </row>
        <row r="4453">
          <cell r="B4453">
            <v>11242</v>
          </cell>
          <cell r="C4453">
            <v>3990</v>
          </cell>
          <cell r="D4453">
            <v>200366</v>
          </cell>
          <cell r="E4453" t="str">
            <v>Dan Haber</v>
          </cell>
          <cell r="F4453" t="str">
            <v>SALES OPERATIONS DATA ANALYST</v>
          </cell>
          <cell r="G4453" t="str">
            <v>Monthly Extra Hours</v>
          </cell>
          <cell r="H4453" t="str">
            <v>Sales Operations</v>
          </cell>
          <cell r="I4453" t="str">
            <v>TEL-AVIV</v>
          </cell>
          <cell r="J4453" t="str">
            <v>Israel</v>
          </cell>
          <cell r="K4453">
            <v>41476</v>
          </cell>
          <cell r="L4453" t="str">
            <v>IL</v>
          </cell>
          <cell r="M4453" t="str">
            <v>P53P</v>
          </cell>
          <cell r="N4453" t="str">
            <v>P</v>
          </cell>
          <cell r="O4453" t="str">
            <v>5</v>
          </cell>
          <cell r="P4453" t="str">
            <v>Regular</v>
          </cell>
          <cell r="T4453">
            <v>1</v>
          </cell>
          <cell r="U4453" t="str">
            <v>ILS</v>
          </cell>
          <cell r="V4453" t="str">
            <v>Sales Operations</v>
          </cell>
          <cell r="W4453" t="str">
            <v>Tal Payne</v>
          </cell>
          <cell r="Y4453" t="str">
            <v>Eligible</v>
          </cell>
          <cell r="Z4453">
            <v>14600</v>
          </cell>
          <cell r="AA4453">
            <v>53824.884792626726</v>
          </cell>
          <cell r="AB4453">
            <v>14600</v>
          </cell>
          <cell r="AC4453">
            <v>53824.884792626726</v>
          </cell>
          <cell r="AD4453">
            <v>3</v>
          </cell>
          <cell r="AE4453" t="str">
            <v>P53</v>
          </cell>
          <cell r="AF4453">
            <v>8500</v>
          </cell>
          <cell r="AG4453">
            <v>14500</v>
          </cell>
          <cell r="AH4453">
            <v>1</v>
          </cell>
          <cell r="AI4453">
            <v>5</v>
          </cell>
          <cell r="AJ4453">
            <v>0</v>
          </cell>
          <cell r="AK4453">
            <v>14600</v>
          </cell>
          <cell r="AL4453">
            <v>0</v>
          </cell>
          <cell r="AM4453">
            <v>53824.884792626726</v>
          </cell>
          <cell r="AN4453">
            <v>0</v>
          </cell>
          <cell r="AO4453">
            <v>6.8965517241379448E-3</v>
          </cell>
          <cell r="AP4453" t="str">
            <v>Above Range</v>
          </cell>
          <cell r="AQ4453">
            <v>6500</v>
          </cell>
          <cell r="AR4453">
            <v>86000</v>
          </cell>
          <cell r="AS4453">
            <v>0.1</v>
          </cell>
          <cell r="AT4453">
            <v>1</v>
          </cell>
          <cell r="AU4453">
            <v>0</v>
          </cell>
          <cell r="AV4453">
            <v>14600</v>
          </cell>
          <cell r="AW4453">
            <v>53824.884792626726</v>
          </cell>
          <cell r="AX4453">
            <v>0</v>
          </cell>
          <cell r="AY4453">
            <v>0</v>
          </cell>
          <cell r="AZ4453" t="str">
            <v>Regular Bonus</v>
          </cell>
          <cell r="BA4453" t="str">
            <v>Regular BonusEligible</v>
          </cell>
          <cell r="BB4453" t="str">
            <v>Regular BonusIsrael</v>
          </cell>
          <cell r="BC4453" t="str">
            <v>Regular BonusIsrael Monthly Extra Hours</v>
          </cell>
          <cell r="BD4453" t="str">
            <v>P53</v>
          </cell>
          <cell r="BE4453" t="str">
            <v>Monthly Extra Hours</v>
          </cell>
          <cell r="BF4453">
            <v>14600</v>
          </cell>
          <cell r="BG4453">
            <v>12000</v>
          </cell>
          <cell r="BH4453">
            <v>4</v>
          </cell>
          <cell r="BI4453">
            <v>2000</v>
          </cell>
          <cell r="BJ4453">
            <v>7000</v>
          </cell>
          <cell r="BK4453">
            <v>7000</v>
          </cell>
          <cell r="BL4453">
            <v>5600</v>
          </cell>
        </row>
        <row r="4454">
          <cell r="B4454">
            <v>10631</v>
          </cell>
          <cell r="C4454">
            <v>3848</v>
          </cell>
          <cell r="D4454">
            <v>250486</v>
          </cell>
          <cell r="E4454" t="str">
            <v>Yana Golosovker</v>
          </cell>
          <cell r="F4454" t="str">
            <v>PARTNER ALLIANCE SPECIALIST</v>
          </cell>
          <cell r="G4454" t="str">
            <v>Employee</v>
          </cell>
          <cell r="H4454" t="str">
            <v>Sales Operations</v>
          </cell>
          <cell r="I4454" t="str">
            <v>TEL-AVIV</v>
          </cell>
          <cell r="J4454" t="str">
            <v>Israel</v>
          </cell>
          <cell r="K4454">
            <v>41437</v>
          </cell>
          <cell r="L4454" t="str">
            <v>IL</v>
          </cell>
          <cell r="M4454" t="str">
            <v>M55P</v>
          </cell>
          <cell r="N4454" t="str">
            <v>M</v>
          </cell>
          <cell r="O4454" t="str">
            <v>5</v>
          </cell>
          <cell r="P4454" t="str">
            <v>Regular</v>
          </cell>
          <cell r="T4454">
            <v>1</v>
          </cell>
          <cell r="U4454" t="str">
            <v>ILS</v>
          </cell>
          <cell r="V4454" t="str">
            <v>Sales Operations</v>
          </cell>
          <cell r="W4454" t="str">
            <v>Tal Payne</v>
          </cell>
          <cell r="Y4454" t="str">
            <v>Eligible</v>
          </cell>
          <cell r="Z4454">
            <v>11600</v>
          </cell>
          <cell r="AA4454">
            <v>42764.976958525345</v>
          </cell>
          <cell r="AB4454">
            <v>11600</v>
          </cell>
          <cell r="AC4454">
            <v>42764.976958525345</v>
          </cell>
          <cell r="AD4454">
            <v>3</v>
          </cell>
          <cell r="AE4454" t="str">
            <v>M55</v>
          </cell>
          <cell r="AF4454">
            <v>12000</v>
          </cell>
          <cell r="AG4454">
            <v>20000</v>
          </cell>
          <cell r="AH4454">
            <v>0</v>
          </cell>
          <cell r="AI4454">
            <v>1</v>
          </cell>
          <cell r="AJ4454">
            <v>0</v>
          </cell>
          <cell r="AK4454">
            <v>12064</v>
          </cell>
          <cell r="AL4454">
            <v>4.0000000000000036E-2</v>
          </cell>
          <cell r="AM4454">
            <v>44475.576036866361</v>
          </cell>
          <cell r="AN4454">
            <v>1710.5990783410161</v>
          </cell>
          <cell r="AO4454">
            <v>-0.39680000000000004</v>
          </cell>
          <cell r="AQ4454">
            <v>6500</v>
          </cell>
          <cell r="AR4454">
            <v>86000</v>
          </cell>
          <cell r="AS4454">
            <v>0.06</v>
          </cell>
          <cell r="AT4454">
            <v>1</v>
          </cell>
          <cell r="AU4454">
            <v>0</v>
          </cell>
          <cell r="AV4454">
            <v>12064</v>
          </cell>
          <cell r="AW4454">
            <v>44475.576036866361</v>
          </cell>
          <cell r="AX4454">
            <v>4.0000000000000036E-2</v>
          </cell>
          <cell r="AY4454">
            <v>1710.5990783410161</v>
          </cell>
          <cell r="AZ4454" t="str">
            <v>Regular Bonus</v>
          </cell>
          <cell r="BA4454" t="str">
            <v>Regular BonusEligible</v>
          </cell>
          <cell r="BB4454" t="str">
            <v>Regular BonusIsrael</v>
          </cell>
          <cell r="BC4454" t="str">
            <v>Regular BonusIsrael Employee</v>
          </cell>
          <cell r="BD4454" t="str">
            <v>M55</v>
          </cell>
          <cell r="BE4454" t="str">
            <v>Employee</v>
          </cell>
          <cell r="BF4454">
            <v>11600</v>
          </cell>
          <cell r="BG4454">
            <v>20000</v>
          </cell>
          <cell r="BH4454">
            <v>4</v>
          </cell>
          <cell r="BI4454">
            <v>4000</v>
          </cell>
          <cell r="BJ4454">
            <v>18000</v>
          </cell>
          <cell r="BK4454">
            <v>18000</v>
          </cell>
          <cell r="BL4454">
            <v>14400</v>
          </cell>
        </row>
        <row r="4455">
          <cell r="B4455">
            <v>12133</v>
          </cell>
          <cell r="C4455">
            <v>4855</v>
          </cell>
          <cell r="D4455">
            <v>35877</v>
          </cell>
          <cell r="E4455" t="str">
            <v>Tal Nemschitz</v>
          </cell>
          <cell r="F4455" t="str">
            <v>PARTNER ALLIANCE MANAGER</v>
          </cell>
          <cell r="G4455" t="str">
            <v>Employee</v>
          </cell>
          <cell r="H4455" t="str">
            <v>Sales Operations</v>
          </cell>
          <cell r="I4455" t="str">
            <v>TEL-AVIV</v>
          </cell>
          <cell r="J4455" t="str">
            <v>Israel</v>
          </cell>
          <cell r="K4455">
            <v>41778</v>
          </cell>
          <cell r="L4455" t="str">
            <v>IL</v>
          </cell>
          <cell r="M4455" t="str">
            <v>M45M</v>
          </cell>
          <cell r="N4455" t="str">
            <v>M</v>
          </cell>
          <cell r="O4455" t="str">
            <v>4</v>
          </cell>
          <cell r="P4455" t="str">
            <v>Regular</v>
          </cell>
          <cell r="T4455">
            <v>1</v>
          </cell>
          <cell r="U4455" t="str">
            <v>ILS</v>
          </cell>
          <cell r="V4455" t="str">
            <v>Sales Operations</v>
          </cell>
          <cell r="W4455" t="str">
            <v>Tal Payne</v>
          </cell>
          <cell r="Y4455" t="str">
            <v>Eligible</v>
          </cell>
          <cell r="Z4455">
            <v>25800</v>
          </cell>
          <cell r="AA4455">
            <v>95115.207373271885</v>
          </cell>
          <cell r="AB4455">
            <v>25800</v>
          </cell>
          <cell r="AC4455">
            <v>95115.207373271885</v>
          </cell>
          <cell r="AD4455">
            <v>3</v>
          </cell>
          <cell r="AE4455" t="str">
            <v>M45</v>
          </cell>
          <cell r="AF4455">
            <v>19000</v>
          </cell>
          <cell r="AG4455">
            <v>29000</v>
          </cell>
          <cell r="AH4455">
            <v>0.68</v>
          </cell>
          <cell r="AI4455">
            <v>3</v>
          </cell>
          <cell r="AJ4455">
            <v>0</v>
          </cell>
          <cell r="AK4455">
            <v>26316</v>
          </cell>
          <cell r="AL4455">
            <v>2.0000000000000018E-2</v>
          </cell>
          <cell r="AM4455">
            <v>97017.511520737331</v>
          </cell>
          <cell r="AN4455">
            <v>1902.3041474654456</v>
          </cell>
          <cell r="AO4455">
            <v>-9.2551724137931002E-2</v>
          </cell>
          <cell r="AQ4455">
            <v>6500</v>
          </cell>
          <cell r="AR4455">
            <v>86000</v>
          </cell>
          <cell r="AS4455">
            <v>0.24</v>
          </cell>
          <cell r="AT4455">
            <v>1</v>
          </cell>
          <cell r="AU4455">
            <v>0</v>
          </cell>
          <cell r="AV4455">
            <v>26316</v>
          </cell>
          <cell r="AW4455">
            <v>97017.511520737331</v>
          </cell>
          <cell r="AX4455">
            <v>2.0000000000000018E-2</v>
          </cell>
          <cell r="AY4455">
            <v>1902.3041474654456</v>
          </cell>
          <cell r="AZ4455" t="str">
            <v>Regular Bonus</v>
          </cell>
          <cell r="BA4455" t="str">
            <v>Regular BonusEligible</v>
          </cell>
          <cell r="BB4455" t="str">
            <v>Regular BonusIsrael</v>
          </cell>
          <cell r="BC4455" t="str">
            <v>Regular BonusIsrael Employee</v>
          </cell>
          <cell r="BD4455" t="str">
            <v>M45</v>
          </cell>
          <cell r="BE4455" t="str">
            <v>Employee</v>
          </cell>
          <cell r="BF4455">
            <v>25800</v>
          </cell>
          <cell r="BG4455">
            <v>38000</v>
          </cell>
          <cell r="BH4455">
            <v>4</v>
          </cell>
          <cell r="BI4455">
            <v>4000</v>
          </cell>
          <cell r="BJ4455">
            <v>31000</v>
          </cell>
          <cell r="BK4455">
            <v>31000</v>
          </cell>
          <cell r="BL4455">
            <v>24800</v>
          </cell>
        </row>
        <row r="4456">
          <cell r="B4456">
            <v>13910</v>
          </cell>
          <cell r="C4456">
            <v>8898</v>
          </cell>
          <cell r="D4456">
            <v>249205</v>
          </cell>
          <cell r="E4456" t="str">
            <v>Hadas Arazi</v>
          </cell>
          <cell r="F4456" t="str">
            <v>PARTNER ALLIANCE SPECIALIST</v>
          </cell>
          <cell r="G4456" t="str">
            <v>Monthly Extra Hours</v>
          </cell>
          <cell r="H4456" t="str">
            <v>Sales Operations</v>
          </cell>
          <cell r="I4456" t="str">
            <v>TEL-AVIV</v>
          </cell>
          <cell r="J4456" t="str">
            <v>Israel</v>
          </cell>
          <cell r="K4456">
            <v>42204</v>
          </cell>
          <cell r="L4456" t="str">
            <v>IL</v>
          </cell>
          <cell r="M4456" t="str">
            <v>M55P</v>
          </cell>
          <cell r="N4456" t="str">
            <v>M</v>
          </cell>
          <cell r="O4456" t="str">
            <v>5</v>
          </cell>
          <cell r="P4456" t="str">
            <v>Regular</v>
          </cell>
          <cell r="T4456">
            <v>1</v>
          </cell>
          <cell r="U4456" t="str">
            <v>ILS</v>
          </cell>
          <cell r="V4456" t="str">
            <v>Sales Operations</v>
          </cell>
          <cell r="W4456" t="str">
            <v>Tal Payne</v>
          </cell>
          <cell r="Y4456" t="str">
            <v>Eligible</v>
          </cell>
          <cell r="Z4456">
            <v>12257</v>
          </cell>
          <cell r="AA4456">
            <v>45187.096774193553</v>
          </cell>
          <cell r="AB4456">
            <v>13000</v>
          </cell>
          <cell r="AC4456">
            <v>47926.267281105989</v>
          </cell>
          <cell r="AD4456">
            <v>3</v>
          </cell>
          <cell r="AE4456" t="str">
            <v>M55</v>
          </cell>
          <cell r="AF4456">
            <v>12000</v>
          </cell>
          <cell r="AG4456">
            <v>20000</v>
          </cell>
          <cell r="AH4456">
            <v>0.12</v>
          </cell>
          <cell r="AI4456">
            <v>1</v>
          </cell>
          <cell r="AJ4456">
            <v>0</v>
          </cell>
          <cell r="AK4456">
            <v>13000</v>
          </cell>
          <cell r="AL4456">
            <v>0</v>
          </cell>
          <cell r="AM4456">
            <v>47926.267281105989</v>
          </cell>
          <cell r="AN4456">
            <v>0</v>
          </cell>
          <cell r="AO4456">
            <v>-0.35</v>
          </cell>
          <cell r="AQ4456">
            <v>6500</v>
          </cell>
          <cell r="AR4456">
            <v>86000</v>
          </cell>
          <cell r="AS4456">
            <v>0.08</v>
          </cell>
          <cell r="AT4456">
            <v>1</v>
          </cell>
          <cell r="AU4456">
            <v>0</v>
          </cell>
          <cell r="AV4456">
            <v>13000</v>
          </cell>
          <cell r="AW4456">
            <v>47926.267281105989</v>
          </cell>
          <cell r="AX4456">
            <v>0</v>
          </cell>
          <cell r="AY4456">
            <v>0</v>
          </cell>
          <cell r="AZ4456" t="str">
            <v>Regular Bonus</v>
          </cell>
          <cell r="BA4456" t="str">
            <v>Regular BonusEligible</v>
          </cell>
          <cell r="BB4456" t="str">
            <v>Regular BonusIsrael</v>
          </cell>
          <cell r="BC4456" t="str">
            <v>Regular BonusIsrael Hourly Full Time</v>
          </cell>
          <cell r="BD4456" t="str">
            <v>P53</v>
          </cell>
          <cell r="BE4456" t="str">
            <v>Hourly Full Time</v>
          </cell>
          <cell r="BF4456">
            <v>13000</v>
          </cell>
          <cell r="BG4456">
            <v>11000</v>
          </cell>
          <cell r="BH4456">
            <v>4</v>
          </cell>
          <cell r="BI4456">
            <v>2000</v>
          </cell>
          <cell r="BJ4456">
            <v>7000</v>
          </cell>
          <cell r="BK4456">
            <v>7000</v>
          </cell>
          <cell r="BL4456">
            <v>5600</v>
          </cell>
        </row>
        <row r="4457">
          <cell r="B4457">
            <v>10103</v>
          </cell>
          <cell r="C4457">
            <v>3533</v>
          </cell>
          <cell r="E4457" t="str">
            <v>Steven Chelsky</v>
          </cell>
          <cell r="F4457" t="str">
            <v>LEADS QUEUE MANAGER</v>
          </cell>
          <cell r="G4457" t="str">
            <v>Employee</v>
          </cell>
          <cell r="H4457" t="str">
            <v>Sales Operations</v>
          </cell>
          <cell r="I4457" t="str">
            <v>TEL-AVIV</v>
          </cell>
          <cell r="J4457" t="str">
            <v>Israel</v>
          </cell>
          <cell r="K4457">
            <v>41008</v>
          </cell>
          <cell r="L4457" t="str">
            <v>IL</v>
          </cell>
          <cell r="M4457" t="str">
            <v>M55P</v>
          </cell>
          <cell r="N4457" t="str">
            <v>M</v>
          </cell>
          <cell r="O4457" t="str">
            <v>5</v>
          </cell>
          <cell r="P4457" t="str">
            <v>Regular</v>
          </cell>
          <cell r="T4457">
            <v>1</v>
          </cell>
          <cell r="U4457" t="str">
            <v>ILS</v>
          </cell>
          <cell r="V4457" t="str">
            <v>Sales Operations</v>
          </cell>
          <cell r="W4457" t="str">
            <v>Tal Payne</v>
          </cell>
          <cell r="Y4457" t="str">
            <v>Eligible</v>
          </cell>
          <cell r="Z4457">
            <v>11450</v>
          </cell>
          <cell r="AA4457">
            <v>42211.981566820279</v>
          </cell>
          <cell r="AB4457">
            <v>11450</v>
          </cell>
          <cell r="AC4457">
            <v>42211.981566820279</v>
          </cell>
          <cell r="AD4457">
            <v>3</v>
          </cell>
          <cell r="AE4457" t="str">
            <v>M55</v>
          </cell>
          <cell r="AF4457">
            <v>12000</v>
          </cell>
          <cell r="AG4457">
            <v>20000</v>
          </cell>
          <cell r="AH4457">
            <v>0</v>
          </cell>
          <cell r="AI4457">
            <v>1</v>
          </cell>
          <cell r="AJ4457">
            <v>0</v>
          </cell>
          <cell r="AK4457">
            <v>11908</v>
          </cell>
          <cell r="AL4457">
            <v>4.0000000000000036E-2</v>
          </cell>
          <cell r="AM4457">
            <v>43900.460829493088</v>
          </cell>
          <cell r="AN4457">
            <v>1688.4792626728085</v>
          </cell>
          <cell r="AO4457">
            <v>-0.40459999999999996</v>
          </cell>
          <cell r="AQ4457">
            <v>6500</v>
          </cell>
          <cell r="AR4457">
            <v>86000</v>
          </cell>
          <cell r="AS4457">
            <v>0.06</v>
          </cell>
          <cell r="AT4457">
            <v>1</v>
          </cell>
          <cell r="AU4457">
            <v>0</v>
          </cell>
          <cell r="AV4457">
            <v>11908</v>
          </cell>
          <cell r="AW4457">
            <v>43900.460829493088</v>
          </cell>
          <cell r="AX4457">
            <v>4.0000000000000036E-2</v>
          </cell>
          <cell r="AY4457">
            <v>1688.4792626728085</v>
          </cell>
          <cell r="AZ4457" t="str">
            <v>Regular Bonus</v>
          </cell>
          <cell r="BA4457" t="str">
            <v>Regular BonusEligible</v>
          </cell>
          <cell r="BB4457" t="str">
            <v>Regular BonusIsrael</v>
          </cell>
          <cell r="BC4457" t="str">
            <v>Regular BonusIsrael Employee</v>
          </cell>
          <cell r="BD4457" t="str">
            <v>M55</v>
          </cell>
          <cell r="BE4457" t="str">
            <v>Employee</v>
          </cell>
          <cell r="BF4457">
            <v>11450</v>
          </cell>
          <cell r="BG4457">
            <v>15000</v>
          </cell>
          <cell r="BH4457">
            <v>3</v>
          </cell>
          <cell r="BI4457">
            <v>4000</v>
          </cell>
          <cell r="BJ4457">
            <v>18000</v>
          </cell>
          <cell r="BK4457">
            <v>18000</v>
          </cell>
          <cell r="BL4457">
            <v>14400</v>
          </cell>
        </row>
        <row r="4458">
          <cell r="B4458">
            <v>14296</v>
          </cell>
          <cell r="C4458">
            <v>9266</v>
          </cell>
          <cell r="D4458">
            <v>75470</v>
          </cell>
          <cell r="E4458" t="str">
            <v>Eitan Fishgear</v>
          </cell>
          <cell r="F4458" t="str">
            <v>TEAM LEADER</v>
          </cell>
          <cell r="G4458" t="str">
            <v>Employee</v>
          </cell>
          <cell r="H4458" t="str">
            <v>Sales Operations</v>
          </cell>
          <cell r="I4458" t="str">
            <v>TEL-AVIV</v>
          </cell>
          <cell r="J4458" t="str">
            <v>Israel</v>
          </cell>
          <cell r="K4458">
            <v>42296</v>
          </cell>
          <cell r="L4458" t="str">
            <v>IL</v>
          </cell>
          <cell r="M4458" t="str">
            <v>P51M</v>
          </cell>
          <cell r="N4458" t="str">
            <v>P</v>
          </cell>
          <cell r="O4458" t="str">
            <v>5</v>
          </cell>
          <cell r="P4458" t="str">
            <v>Regular</v>
          </cell>
          <cell r="T4458">
            <v>1</v>
          </cell>
          <cell r="U4458" t="str">
            <v>ILS</v>
          </cell>
          <cell r="V4458" t="str">
            <v>Sales Operations</v>
          </cell>
          <cell r="W4458" t="str">
            <v>Tal Payne</v>
          </cell>
          <cell r="Y4458" t="str">
            <v>Eligible</v>
          </cell>
          <cell r="Z4458">
            <v>18000</v>
          </cell>
          <cell r="AA4458">
            <v>66359.447004608301</v>
          </cell>
          <cell r="AB4458">
            <v>18000</v>
          </cell>
          <cell r="AC4458">
            <v>66359.447004608301</v>
          </cell>
          <cell r="AD4458">
            <v>3</v>
          </cell>
          <cell r="AE4458" t="str">
            <v>P51</v>
          </cell>
          <cell r="AF4458">
            <v>12000</v>
          </cell>
          <cell r="AG4458">
            <v>18000</v>
          </cell>
          <cell r="AH4458">
            <v>1</v>
          </cell>
          <cell r="AI4458">
            <v>5</v>
          </cell>
          <cell r="AJ4458">
            <v>0</v>
          </cell>
          <cell r="AK4458">
            <v>18000</v>
          </cell>
          <cell r="AL4458">
            <v>0</v>
          </cell>
          <cell r="AM4458">
            <v>66359.447004608301</v>
          </cell>
          <cell r="AN4458">
            <v>0</v>
          </cell>
          <cell r="AO4458">
            <v>0</v>
          </cell>
          <cell r="AP4458" t="str">
            <v>At the top of the range</v>
          </cell>
          <cell r="AQ4458">
            <v>6500</v>
          </cell>
          <cell r="AR4458">
            <v>86000</v>
          </cell>
          <cell r="AS4458">
            <v>0.14000000000000001</v>
          </cell>
          <cell r="AT4458">
            <v>1</v>
          </cell>
          <cell r="AU4458">
            <v>0</v>
          </cell>
          <cell r="AV4458">
            <v>18000</v>
          </cell>
          <cell r="AW4458">
            <v>66359.447004608301</v>
          </cell>
          <cell r="AX4458">
            <v>0</v>
          </cell>
          <cell r="AY4458">
            <v>0</v>
          </cell>
          <cell r="AZ4458" t="str">
            <v>Regular Bonus</v>
          </cell>
          <cell r="BA4458" t="str">
            <v>Regular BonusEligible</v>
          </cell>
          <cell r="BB4458" t="str">
            <v>Regular BonusIsrael</v>
          </cell>
          <cell r="BC4458" t="str">
            <v>Regular BonusIsrael Employee</v>
          </cell>
          <cell r="BD4458" t="str">
            <v>P51</v>
          </cell>
          <cell r="BE4458" t="str">
            <v>Employee</v>
          </cell>
          <cell r="BF4458">
            <v>18000</v>
          </cell>
          <cell r="BG4458">
            <v>21000</v>
          </cell>
          <cell r="BH4458">
            <v>3</v>
          </cell>
          <cell r="BI4458">
            <v>4000</v>
          </cell>
          <cell r="BJ4458">
            <v>19000</v>
          </cell>
          <cell r="BK4458">
            <v>19000</v>
          </cell>
          <cell r="BL4458">
            <v>15200</v>
          </cell>
        </row>
        <row r="4459">
          <cell r="B4459">
            <v>18703</v>
          </cell>
          <cell r="C4459">
            <v>13748</v>
          </cell>
          <cell r="D4459">
            <v>197888</v>
          </cell>
          <cell r="E4459" t="str">
            <v>Anna Rubtsov</v>
          </cell>
          <cell r="F4459" t="str">
            <v>CAMPAIGNS SPECIALIST</v>
          </cell>
          <cell r="G4459" t="str">
            <v>Monthly Extra Hours</v>
          </cell>
          <cell r="H4459" t="str">
            <v>Sales Operations</v>
          </cell>
          <cell r="I4459" t="str">
            <v>TEL-AVIV</v>
          </cell>
          <cell r="J4459" t="str">
            <v>Israel</v>
          </cell>
          <cell r="K4459">
            <v>43409</v>
          </cell>
          <cell r="L4459" t="str">
            <v>IL</v>
          </cell>
          <cell r="M4459" t="str">
            <v>M65P</v>
          </cell>
          <cell r="N4459" t="str">
            <v>M</v>
          </cell>
          <cell r="O4459" t="str">
            <v>6</v>
          </cell>
          <cell r="P4459" t="str">
            <v>Regular</v>
          </cell>
          <cell r="T4459">
            <v>1</v>
          </cell>
          <cell r="U4459" t="str">
            <v>ILS</v>
          </cell>
          <cell r="V4459" t="str">
            <v>Sales Operations</v>
          </cell>
          <cell r="W4459" t="str">
            <v>Tal Payne</v>
          </cell>
          <cell r="Y4459" t="str">
            <v>Not Eligible - Left</v>
          </cell>
          <cell r="Z4459">
            <v>8300</v>
          </cell>
          <cell r="AA4459">
            <v>30599.078341013825</v>
          </cell>
          <cell r="AB4459">
            <v>8300</v>
          </cell>
          <cell r="AC4459">
            <v>30599.078341013825</v>
          </cell>
        </row>
        <row r="4460">
          <cell r="B4460">
            <v>18842</v>
          </cell>
          <cell r="C4460">
            <v>13886</v>
          </cell>
          <cell r="D4460">
            <v>173119</v>
          </cell>
          <cell r="E4460" t="str">
            <v>Ami Merlin</v>
          </cell>
          <cell r="F4460" t="str">
            <v>TECHNICAL SALES SPECIALIST</v>
          </cell>
          <cell r="G4460" t="str">
            <v>Hourly Partial Time</v>
          </cell>
          <cell r="H4460" t="str">
            <v>Sales Operations</v>
          </cell>
          <cell r="I4460" t="str">
            <v>TEL-AVIV</v>
          </cell>
          <cell r="J4460" t="str">
            <v>Israel</v>
          </cell>
          <cell r="K4460">
            <v>43380</v>
          </cell>
          <cell r="L4460" t="str">
            <v>IL</v>
          </cell>
          <cell r="M4460" t="str">
            <v>M65P</v>
          </cell>
          <cell r="N4460" t="str">
            <v>M</v>
          </cell>
          <cell r="O4460" t="str">
            <v>6</v>
          </cell>
          <cell r="P4460" t="str">
            <v>Regular</v>
          </cell>
          <cell r="T4460">
            <v>1</v>
          </cell>
          <cell r="U4460" t="str">
            <v>ILS</v>
          </cell>
          <cell r="V4460" t="str">
            <v>Sales Operations</v>
          </cell>
          <cell r="W4460" t="str">
            <v>Tal Payne</v>
          </cell>
          <cell r="Y4460" t="str">
            <v>Not Eligible - Left</v>
          </cell>
          <cell r="Z4460">
            <v>10700</v>
          </cell>
          <cell r="AA4460">
            <v>39447.004608294934</v>
          </cell>
          <cell r="AB4460">
            <v>10700</v>
          </cell>
          <cell r="AC4460">
            <v>39447.004608294934</v>
          </cell>
        </row>
        <row r="4461">
          <cell r="B4461">
            <v>15054</v>
          </cell>
          <cell r="C4461">
            <v>9994</v>
          </cell>
          <cell r="D4461">
            <v>243024</v>
          </cell>
          <cell r="E4461" t="str">
            <v>Ofir Meir</v>
          </cell>
          <cell r="F4461" t="str">
            <v>PARTNER ALLIANCE MANAGER</v>
          </cell>
          <cell r="G4461" t="str">
            <v>Employee</v>
          </cell>
          <cell r="H4461" t="str">
            <v>Sales Operations</v>
          </cell>
          <cell r="I4461" t="str">
            <v>TEL-AVIV</v>
          </cell>
          <cell r="J4461" t="str">
            <v>Israel</v>
          </cell>
          <cell r="K4461">
            <v>42471</v>
          </cell>
          <cell r="L4461" t="str">
            <v>IL</v>
          </cell>
          <cell r="M4461" t="str">
            <v>M45M</v>
          </cell>
          <cell r="N4461" t="str">
            <v>M</v>
          </cell>
          <cell r="O4461" t="str">
            <v>4</v>
          </cell>
          <cell r="P4461" t="str">
            <v>Regular</v>
          </cell>
          <cell r="T4461">
            <v>1</v>
          </cell>
          <cell r="U4461" t="str">
            <v>ILS</v>
          </cell>
          <cell r="V4461" t="str">
            <v>Sales Operations</v>
          </cell>
          <cell r="W4461" t="str">
            <v>Tal Payne</v>
          </cell>
          <cell r="Y4461" t="str">
            <v>Eligible</v>
          </cell>
          <cell r="Z4461">
            <v>21000</v>
          </cell>
          <cell r="AA4461">
            <v>77419.354838709682</v>
          </cell>
          <cell r="AB4461">
            <v>21000</v>
          </cell>
          <cell r="AC4461">
            <v>77419.354838709682</v>
          </cell>
          <cell r="AD4461">
            <v>3</v>
          </cell>
          <cell r="AE4461" t="str">
            <v>M45</v>
          </cell>
          <cell r="AF4461">
            <v>19000</v>
          </cell>
          <cell r="AG4461">
            <v>29000</v>
          </cell>
          <cell r="AH4461">
            <v>0.2</v>
          </cell>
          <cell r="AI4461">
            <v>2</v>
          </cell>
          <cell r="AJ4461">
            <v>0</v>
          </cell>
          <cell r="AK4461">
            <v>21630</v>
          </cell>
          <cell r="AL4461">
            <v>3.0000000000000027E-2</v>
          </cell>
          <cell r="AM4461">
            <v>79741.93548387097</v>
          </cell>
          <cell r="AN4461">
            <v>2322.580645161288</v>
          </cell>
          <cell r="AO4461">
            <v>-0.25413793103448279</v>
          </cell>
          <cell r="AQ4461">
            <v>6500</v>
          </cell>
          <cell r="AR4461">
            <v>86000</v>
          </cell>
          <cell r="AS4461">
            <v>0.18</v>
          </cell>
          <cell r="AT4461">
            <v>1</v>
          </cell>
          <cell r="AU4461">
            <v>0</v>
          </cell>
          <cell r="AV4461">
            <v>21630</v>
          </cell>
          <cell r="AW4461">
            <v>79741.93548387097</v>
          </cell>
          <cell r="AX4461">
            <v>3.0000000000000027E-2</v>
          </cell>
          <cell r="AY4461">
            <v>2322.580645161288</v>
          </cell>
          <cell r="AZ4461" t="str">
            <v>Regular Bonus</v>
          </cell>
          <cell r="BA4461" t="str">
            <v>Regular BonusEligible</v>
          </cell>
          <cell r="BB4461" t="str">
            <v>Regular BonusIsrael</v>
          </cell>
          <cell r="BC4461" t="str">
            <v>Regular BonusIsrael Employee</v>
          </cell>
          <cell r="BD4461" t="str">
            <v>M45</v>
          </cell>
          <cell r="BE4461" t="str">
            <v>Employee</v>
          </cell>
          <cell r="BF4461">
            <v>21000</v>
          </cell>
          <cell r="BG4461">
            <v>25000</v>
          </cell>
          <cell r="BH4461">
            <v>3</v>
          </cell>
          <cell r="BI4461">
            <v>4000</v>
          </cell>
          <cell r="BJ4461">
            <v>31000</v>
          </cell>
          <cell r="BK4461">
            <v>31000</v>
          </cell>
          <cell r="BL4461">
            <v>24800</v>
          </cell>
        </row>
        <row r="4462">
          <cell r="B4462">
            <v>19437</v>
          </cell>
          <cell r="C4462">
            <v>14495</v>
          </cell>
          <cell r="D4462">
            <v>185673</v>
          </cell>
          <cell r="E4462" t="str">
            <v>Tomer Niv</v>
          </cell>
          <cell r="F4462" t="str">
            <v>PARTNER ALLIANCE SPECIALIST</v>
          </cell>
          <cell r="G4462" t="str">
            <v>Monthly Extra Hours</v>
          </cell>
          <cell r="H4462" t="str">
            <v>Sales Operations</v>
          </cell>
          <cell r="I4462" t="str">
            <v>TEL-AVIV</v>
          </cell>
          <cell r="J4462" t="str">
            <v>Israel</v>
          </cell>
          <cell r="K4462">
            <v>43493</v>
          </cell>
          <cell r="L4462" t="str">
            <v>IL</v>
          </cell>
          <cell r="M4462" t="str">
            <v>M55P</v>
          </cell>
          <cell r="N4462" t="str">
            <v>M</v>
          </cell>
          <cell r="O4462" t="str">
            <v>5</v>
          </cell>
          <cell r="P4462" t="str">
            <v>Regular</v>
          </cell>
          <cell r="T4462">
            <v>1</v>
          </cell>
          <cell r="U4462" t="str">
            <v>ILS</v>
          </cell>
          <cell r="V4462" t="str">
            <v>Sales Operations</v>
          </cell>
          <cell r="W4462" t="str">
            <v>Tal Payne</v>
          </cell>
          <cell r="Y4462" t="str">
            <v>Eligible</v>
          </cell>
          <cell r="Z4462">
            <v>11300</v>
          </cell>
          <cell r="AA4462">
            <v>41658.986175115206</v>
          </cell>
          <cell r="AB4462">
            <v>11300</v>
          </cell>
          <cell r="AC4462">
            <v>41658.986175115206</v>
          </cell>
          <cell r="AD4462">
            <v>3</v>
          </cell>
          <cell r="AE4462" t="str">
            <v>M55</v>
          </cell>
          <cell r="AF4462">
            <v>12000</v>
          </cell>
          <cell r="AG4462">
            <v>20000</v>
          </cell>
          <cell r="AH4462">
            <v>0</v>
          </cell>
          <cell r="AI4462">
            <v>1</v>
          </cell>
          <cell r="AJ4462">
            <v>0</v>
          </cell>
          <cell r="AK4462">
            <v>11752</v>
          </cell>
          <cell r="AL4462">
            <v>4.0000000000000036E-2</v>
          </cell>
          <cell r="AM4462">
            <v>43325.345622119814</v>
          </cell>
          <cell r="AN4462">
            <v>1666.3594470046082</v>
          </cell>
          <cell r="AO4462">
            <v>-0.41239999999999999</v>
          </cell>
          <cell r="AQ4462">
            <v>6500</v>
          </cell>
          <cell r="AR4462">
            <v>86000</v>
          </cell>
          <cell r="AS4462">
            <v>0.06</v>
          </cell>
          <cell r="AT4462">
            <v>1</v>
          </cell>
          <cell r="AU4462">
            <v>0</v>
          </cell>
          <cell r="AV4462">
            <v>11752</v>
          </cell>
          <cell r="AW4462">
            <v>43325.345622119814</v>
          </cell>
          <cell r="AX4462">
            <v>4.0000000000000036E-2</v>
          </cell>
          <cell r="AY4462">
            <v>1666.3594470046082</v>
          </cell>
          <cell r="AZ4462" t="str">
            <v>Regular Bonus</v>
          </cell>
          <cell r="BA4462" t="str">
            <v>Regular BonusEligible</v>
          </cell>
          <cell r="BB4462" t="str">
            <v>Regular BonusIsrael</v>
          </cell>
          <cell r="BC4462" t="str">
            <v>Regular BonusIsrael Monthly Extra Hours</v>
          </cell>
          <cell r="BD4462" t="str">
            <v>M65</v>
          </cell>
          <cell r="BE4462" t="str">
            <v>Monthly Extra Hours</v>
          </cell>
          <cell r="BF4462">
            <v>11300</v>
          </cell>
          <cell r="BG4462">
            <v>7386</v>
          </cell>
          <cell r="BH4462">
            <v>3</v>
          </cell>
          <cell r="BI4462">
            <v>2000</v>
          </cell>
          <cell r="BJ4462">
            <v>7000</v>
          </cell>
          <cell r="BK4462">
            <v>7000</v>
          </cell>
          <cell r="BL4462">
            <v>5600</v>
          </cell>
        </row>
        <row r="4463">
          <cell r="B4463">
            <v>19768</v>
          </cell>
          <cell r="C4463">
            <v>14826</v>
          </cell>
          <cell r="D4463">
            <v>126034</v>
          </cell>
          <cell r="E4463" t="str">
            <v>Ofir Axebrad</v>
          </cell>
          <cell r="F4463" t="str">
            <v>PARTNER ALLIANCE SPECIALIST</v>
          </cell>
          <cell r="G4463" t="str">
            <v>Monthly Extra Hours</v>
          </cell>
          <cell r="H4463" t="str">
            <v>Sales Operations</v>
          </cell>
          <cell r="I4463" t="str">
            <v>TEL-AVIV</v>
          </cell>
          <cell r="J4463" t="str">
            <v>Israel</v>
          </cell>
          <cell r="K4463">
            <v>43556</v>
          </cell>
          <cell r="L4463" t="str">
            <v>IL</v>
          </cell>
          <cell r="M4463" t="str">
            <v>M65P</v>
          </cell>
          <cell r="N4463" t="str">
            <v>M</v>
          </cell>
          <cell r="O4463" t="str">
            <v>6</v>
          </cell>
          <cell r="P4463" t="str">
            <v>Regular</v>
          </cell>
          <cell r="T4463">
            <v>1</v>
          </cell>
          <cell r="U4463" t="str">
            <v>ILS</v>
          </cell>
          <cell r="V4463" t="str">
            <v>Sales Operations</v>
          </cell>
          <cell r="W4463" t="str">
            <v>Tal Payne</v>
          </cell>
          <cell r="Y4463" t="str">
            <v>Eligible</v>
          </cell>
          <cell r="Z4463">
            <v>11000</v>
          </cell>
          <cell r="AA4463">
            <v>40552.995391705073</v>
          </cell>
          <cell r="AB4463">
            <v>11000</v>
          </cell>
          <cell r="AC4463">
            <v>40552.995391705073</v>
          </cell>
          <cell r="AD4463">
            <v>2</v>
          </cell>
          <cell r="AE4463" t="str">
            <v>M65</v>
          </cell>
          <cell r="AF4463">
            <v>10000</v>
          </cell>
          <cell r="AG4463">
            <v>15500</v>
          </cell>
          <cell r="AH4463">
            <v>0.18</v>
          </cell>
          <cell r="AI4463">
            <v>2</v>
          </cell>
          <cell r="AJ4463">
            <v>0</v>
          </cell>
          <cell r="AK4463">
            <v>11000</v>
          </cell>
          <cell r="AL4463">
            <v>0</v>
          </cell>
          <cell r="AM4463">
            <v>40552.995391705073</v>
          </cell>
          <cell r="AN4463">
            <v>0</v>
          </cell>
          <cell r="AO4463">
            <v>-0.29032258064516125</v>
          </cell>
          <cell r="AP4463" t="str">
            <v>Rated 2 - no recommendation</v>
          </cell>
          <cell r="AQ4463">
            <v>6500</v>
          </cell>
          <cell r="AR4463">
            <v>86000</v>
          </cell>
          <cell r="AS4463">
            <v>0.05</v>
          </cell>
          <cell r="AT4463">
            <v>1</v>
          </cell>
          <cell r="AU4463">
            <v>0</v>
          </cell>
          <cell r="AV4463">
            <v>11000</v>
          </cell>
          <cell r="AW4463">
            <v>40552.995391705073</v>
          </cell>
          <cell r="AX4463">
            <v>0</v>
          </cell>
          <cell r="AY4463">
            <v>0</v>
          </cell>
          <cell r="AZ4463" t="str">
            <v>Regular Bonus</v>
          </cell>
          <cell r="BA4463" t="str">
            <v>Regular BonusEligible</v>
          </cell>
          <cell r="BB4463" t="str">
            <v>Regular BonusIsrael</v>
          </cell>
          <cell r="BC4463" t="str">
            <v>Regular BonusIsrael Monthly Extra Hours</v>
          </cell>
          <cell r="BD4463" t="str">
            <v>M65</v>
          </cell>
          <cell r="BE4463" t="str">
            <v>Monthly Extra Hours</v>
          </cell>
          <cell r="BF4463">
            <v>11000</v>
          </cell>
          <cell r="BG4463">
            <v>6005</v>
          </cell>
          <cell r="BH4463">
            <v>3</v>
          </cell>
          <cell r="BI4463">
            <v>2000</v>
          </cell>
          <cell r="BJ4463">
            <v>4500</v>
          </cell>
          <cell r="BK4463">
            <v>4500</v>
          </cell>
          <cell r="BL4463">
            <v>3600</v>
          </cell>
        </row>
        <row r="4464">
          <cell r="B4464">
            <v>20188</v>
          </cell>
          <cell r="C4464">
            <v>15277</v>
          </cell>
          <cell r="D4464">
            <v>200639</v>
          </cell>
          <cell r="E4464" t="str">
            <v>Mor Buchbinder</v>
          </cell>
          <cell r="F4464" t="str">
            <v>PARTNER ALLIANCE SPECIALIST</v>
          </cell>
          <cell r="G4464" t="str">
            <v>Monthly Extra Hours</v>
          </cell>
          <cell r="H4464" t="str">
            <v>Sales Operations</v>
          </cell>
          <cell r="I4464" t="str">
            <v>TEL-AVIV</v>
          </cell>
          <cell r="J4464" t="str">
            <v>Israel</v>
          </cell>
          <cell r="K4464">
            <v>43668</v>
          </cell>
          <cell r="L4464" t="str">
            <v>IL</v>
          </cell>
          <cell r="M4464" t="str">
            <v>M65P</v>
          </cell>
          <cell r="N4464" t="str">
            <v>M</v>
          </cell>
          <cell r="O4464" t="str">
            <v>6</v>
          </cell>
          <cell r="P4464" t="str">
            <v>Regular</v>
          </cell>
          <cell r="T4464">
            <v>1</v>
          </cell>
          <cell r="U4464" t="str">
            <v>ILS</v>
          </cell>
          <cell r="V4464" t="str">
            <v>Sales Operations</v>
          </cell>
          <cell r="W4464" t="str">
            <v>Tal Payne</v>
          </cell>
          <cell r="Y4464" t="str">
            <v>Eligible</v>
          </cell>
          <cell r="Z4464">
            <v>11900</v>
          </cell>
          <cell r="AA4464">
            <v>43870.967741935485</v>
          </cell>
          <cell r="AB4464">
            <v>11900</v>
          </cell>
          <cell r="AC4464">
            <v>43870.967741935485</v>
          </cell>
          <cell r="AD4464">
            <v>4</v>
          </cell>
          <cell r="AE4464" t="str">
            <v>M65</v>
          </cell>
          <cell r="AF4464">
            <v>10000</v>
          </cell>
          <cell r="AG4464">
            <v>15500</v>
          </cell>
          <cell r="AH4464">
            <v>0.34</v>
          </cell>
          <cell r="AI4464">
            <v>2</v>
          </cell>
          <cell r="AJ4464">
            <v>0</v>
          </cell>
          <cell r="AK4464">
            <v>12495</v>
          </cell>
          <cell r="AL4464">
            <v>5.0000000000000044E-2</v>
          </cell>
          <cell r="AM4464">
            <v>46064.516129032258</v>
          </cell>
          <cell r="AN4464">
            <v>2193.5483870967728</v>
          </cell>
          <cell r="AO4464">
            <v>-0.19387096774193546</v>
          </cell>
          <cell r="AQ4464">
            <v>6500</v>
          </cell>
          <cell r="AR4464">
            <v>86000</v>
          </cell>
          <cell r="AS4464">
            <v>0.06</v>
          </cell>
          <cell r="AT4464">
            <v>1</v>
          </cell>
          <cell r="AU4464">
            <v>0</v>
          </cell>
          <cell r="AV4464">
            <v>12495</v>
          </cell>
          <cell r="AW4464">
            <v>46064.516129032258</v>
          </cell>
          <cell r="AX4464">
            <v>5.0000000000000044E-2</v>
          </cell>
          <cell r="AY4464">
            <v>2193.5483870967728</v>
          </cell>
          <cell r="AZ4464" t="str">
            <v>Regular Bonus</v>
          </cell>
          <cell r="BA4464" t="str">
            <v>Regular BonusEligible</v>
          </cell>
          <cell r="BB4464" t="str">
            <v>Regular BonusIsrael</v>
          </cell>
          <cell r="BC4464" t="str">
            <v>Regular BonusIsrael Monthly Extra Hours</v>
          </cell>
          <cell r="BD4464" t="str">
            <v>M65</v>
          </cell>
          <cell r="BE4464" t="str">
            <v>Monthly Extra Hours</v>
          </cell>
          <cell r="BF4464">
            <v>11900</v>
          </cell>
          <cell r="BG4464">
            <v>4456</v>
          </cell>
          <cell r="BH4464">
            <v>3</v>
          </cell>
          <cell r="BI4464">
            <v>2000</v>
          </cell>
          <cell r="BJ4464">
            <v>11000</v>
          </cell>
          <cell r="BK4464">
            <v>11000</v>
          </cell>
          <cell r="BL4464">
            <v>8800</v>
          </cell>
        </row>
        <row r="4465">
          <cell r="B4465">
            <v>20206</v>
          </cell>
          <cell r="C4465">
            <v>15295</v>
          </cell>
          <cell r="D4465">
            <v>200575</v>
          </cell>
          <cell r="E4465" t="str">
            <v>Natasha Gee-Firsht</v>
          </cell>
          <cell r="F4465" t="str">
            <v>CAMPAIGNS SPECIALIST</v>
          </cell>
          <cell r="G4465" t="str">
            <v>Monthly Extra Hours</v>
          </cell>
          <cell r="H4465" t="str">
            <v>Sales Operations</v>
          </cell>
          <cell r="I4465" t="str">
            <v>TEL-AVIV</v>
          </cell>
          <cell r="J4465" t="str">
            <v>Israel</v>
          </cell>
          <cell r="K4465">
            <v>43675</v>
          </cell>
          <cell r="L4465" t="str">
            <v>IL</v>
          </cell>
          <cell r="M4465" t="str">
            <v>M65P</v>
          </cell>
          <cell r="N4465" t="str">
            <v>M</v>
          </cell>
          <cell r="O4465" t="str">
            <v>6</v>
          </cell>
          <cell r="P4465" t="str">
            <v>Regular</v>
          </cell>
          <cell r="T4465">
            <v>1</v>
          </cell>
          <cell r="U4465" t="str">
            <v>ILS</v>
          </cell>
          <cell r="V4465" t="str">
            <v>Sales Operations</v>
          </cell>
          <cell r="W4465" t="str">
            <v>Tal Payne</v>
          </cell>
          <cell r="Y4465" t="str">
            <v>Eligible</v>
          </cell>
          <cell r="Z4465">
            <v>10000</v>
          </cell>
          <cell r="AA4465">
            <v>36866.359447004608</v>
          </cell>
          <cell r="AB4465">
            <v>10000</v>
          </cell>
          <cell r="AC4465">
            <v>36866.359447004608</v>
          </cell>
          <cell r="AD4465">
            <v>3</v>
          </cell>
          <cell r="AE4465" t="str">
            <v>M65</v>
          </cell>
          <cell r="AF4465">
            <v>10000</v>
          </cell>
          <cell r="AG4465">
            <v>15500</v>
          </cell>
          <cell r="AH4465">
            <v>0</v>
          </cell>
          <cell r="AI4465">
            <v>1</v>
          </cell>
          <cell r="AJ4465">
            <v>0</v>
          </cell>
          <cell r="AK4465">
            <v>10400</v>
          </cell>
          <cell r="AL4465">
            <v>4.0000000000000036E-2</v>
          </cell>
          <cell r="AM4465">
            <v>38341.013824884794</v>
          </cell>
          <cell r="AN4465">
            <v>1474.6543778801861</v>
          </cell>
          <cell r="AO4465">
            <v>-0.32903225806451608</v>
          </cell>
          <cell r="AQ4465">
            <v>6500</v>
          </cell>
          <cell r="AR4465">
            <v>86000</v>
          </cell>
          <cell r="AS4465">
            <v>0.04</v>
          </cell>
          <cell r="AT4465">
            <v>1</v>
          </cell>
          <cell r="AU4465">
            <v>0</v>
          </cell>
          <cell r="AV4465">
            <v>10400</v>
          </cell>
          <cell r="AW4465">
            <v>38341.013824884794</v>
          </cell>
          <cell r="AX4465">
            <v>4.0000000000000036E-2</v>
          </cell>
          <cell r="AY4465">
            <v>1474.6543778801861</v>
          </cell>
          <cell r="AZ4465" t="str">
            <v>Regular Bonus</v>
          </cell>
          <cell r="BA4465" t="str">
            <v>Regular BonusEligible</v>
          </cell>
          <cell r="BB4465" t="str">
            <v>Regular BonusIsrael</v>
          </cell>
          <cell r="BC4465" t="str">
            <v>Regular BonusIsrael Monthly Extra Hours</v>
          </cell>
          <cell r="BD4465" t="str">
            <v>M65</v>
          </cell>
          <cell r="BE4465" t="str">
            <v>Monthly Extra Hours</v>
          </cell>
          <cell r="BF4465">
            <v>10000</v>
          </cell>
          <cell r="BG4465">
            <v>3000</v>
          </cell>
          <cell r="BH4465">
            <v>3</v>
          </cell>
          <cell r="BI4465">
            <v>2000</v>
          </cell>
          <cell r="BJ4465">
            <v>7000</v>
          </cell>
          <cell r="BK4465">
            <v>7000</v>
          </cell>
          <cell r="BL4465">
            <v>5600</v>
          </cell>
        </row>
        <row r="4466">
          <cell r="B4466">
            <v>21687</v>
          </cell>
          <cell r="C4466">
            <v>16774</v>
          </cell>
          <cell r="D4466">
            <v>248431</v>
          </cell>
          <cell r="E4466" t="str">
            <v>Ludwig Rothweiler</v>
          </cell>
          <cell r="F4466" t="str">
            <v>RENEWALS MANAGER</v>
          </cell>
          <cell r="G4466" t="str">
            <v>Monthly Extra Hours</v>
          </cell>
          <cell r="H4466" t="str">
            <v>Sales Operations</v>
          </cell>
          <cell r="I4466" t="str">
            <v>TEL-AVIV</v>
          </cell>
          <cell r="J4466" t="str">
            <v>Israel</v>
          </cell>
          <cell r="K4466">
            <v>44144</v>
          </cell>
          <cell r="L4466" t="str">
            <v>IL</v>
          </cell>
          <cell r="M4466" t="str">
            <v>M65P</v>
          </cell>
          <cell r="N4466" t="str">
            <v>M</v>
          </cell>
          <cell r="O4466" t="str">
            <v>6</v>
          </cell>
          <cell r="P4466" t="str">
            <v>Regular</v>
          </cell>
          <cell r="T4466">
            <v>1</v>
          </cell>
          <cell r="U4466" t="str">
            <v>ILS</v>
          </cell>
          <cell r="V4466" t="str">
            <v>Sales Operations</v>
          </cell>
          <cell r="W4466" t="str">
            <v>Tal Payne</v>
          </cell>
          <cell r="Y4466" t="str">
            <v>Not Eligible - NH</v>
          </cell>
          <cell r="AA4466">
            <v>0</v>
          </cell>
          <cell r="AB4466">
            <v>11000</v>
          </cell>
          <cell r="AC4466">
            <v>40552.995391705073</v>
          </cell>
          <cell r="AW4466">
            <v>40552.995391705073</v>
          </cell>
        </row>
        <row r="4467">
          <cell r="B4467">
            <v>21725</v>
          </cell>
          <cell r="C4467">
            <v>16812</v>
          </cell>
          <cell r="D4467">
            <v>245390</v>
          </cell>
          <cell r="E4467" t="str">
            <v>Giorgia Kalowski</v>
          </cell>
          <cell r="F4467" t="str">
            <v>INSIDE SALES REPRESENTATIVE</v>
          </cell>
          <cell r="G4467" t="str">
            <v>Monthly Extra Hours</v>
          </cell>
          <cell r="H4467" t="str">
            <v>Sales Operations</v>
          </cell>
          <cell r="I4467" t="str">
            <v>TEL-AVIV</v>
          </cell>
          <cell r="J4467" t="str">
            <v>Israel</v>
          </cell>
          <cell r="K4467">
            <v>44158</v>
          </cell>
          <cell r="L4467" t="str">
            <v>IL</v>
          </cell>
          <cell r="M4467" t="str">
            <v>M65P</v>
          </cell>
          <cell r="N4467" t="str">
            <v>M</v>
          </cell>
          <cell r="O4467" t="str">
            <v>6</v>
          </cell>
          <cell r="P4467" t="str">
            <v>Regular</v>
          </cell>
          <cell r="T4467">
            <v>1</v>
          </cell>
          <cell r="U4467" t="str">
            <v>ILS</v>
          </cell>
          <cell r="V4467" t="str">
            <v>Sales Operations</v>
          </cell>
          <cell r="W4467" t="str">
            <v>Tal Payne</v>
          </cell>
          <cell r="Y4467" t="str">
            <v>Not Eligible - NH</v>
          </cell>
          <cell r="AA4467">
            <v>0</v>
          </cell>
          <cell r="AB4467">
            <v>9000</v>
          </cell>
          <cell r="AC4467">
            <v>33179.72350230415</v>
          </cell>
          <cell r="AW4467">
            <v>33179.72350230415</v>
          </cell>
        </row>
        <row r="4468">
          <cell r="B4468">
            <v>21737</v>
          </cell>
          <cell r="C4468">
            <v>16824</v>
          </cell>
          <cell r="D4468">
            <v>21737</v>
          </cell>
          <cell r="E4468" t="str">
            <v>Marcel Monheit</v>
          </cell>
          <cell r="F4468" t="str">
            <v>RENEWALS MANAGER</v>
          </cell>
          <cell r="G4468" t="str">
            <v>Monthly Extra Hours</v>
          </cell>
          <cell r="H4468" t="str">
            <v>Sales Operations</v>
          </cell>
          <cell r="I4468" t="str">
            <v>TEL-AVIV</v>
          </cell>
          <cell r="J4468" t="str">
            <v>Israel</v>
          </cell>
          <cell r="K4468">
            <v>44165</v>
          </cell>
          <cell r="L4468" t="str">
            <v>IL</v>
          </cell>
          <cell r="M4468" t="str">
            <v>M65P</v>
          </cell>
          <cell r="N4468" t="str">
            <v>M</v>
          </cell>
          <cell r="O4468" t="str">
            <v>6</v>
          </cell>
          <cell r="P4468" t="str">
            <v>Regular</v>
          </cell>
          <cell r="T4468">
            <v>1</v>
          </cell>
          <cell r="U4468" t="str">
            <v>ILS</v>
          </cell>
          <cell r="V4468" t="str">
            <v>Sales Operations</v>
          </cell>
          <cell r="W4468" t="str">
            <v>Tal Payne</v>
          </cell>
          <cell r="Y4468" t="str">
            <v>Not Eligible - NH</v>
          </cell>
          <cell r="AA4468">
            <v>0</v>
          </cell>
          <cell r="AB4468">
            <v>10000</v>
          </cell>
          <cell r="AC4468">
            <v>36866.359447004608</v>
          </cell>
          <cell r="AW4468">
            <v>36866.359447004608</v>
          </cell>
        </row>
        <row r="4469">
          <cell r="B4469">
            <v>15074</v>
          </cell>
          <cell r="C4469">
            <v>10047</v>
          </cell>
          <cell r="D4469">
            <v>59119</v>
          </cell>
          <cell r="E4469" t="str">
            <v>Sharon Anava-Ravid</v>
          </cell>
          <cell r="F4469" t="str">
            <v>PARTNER ALLIANCE MANAGER</v>
          </cell>
          <cell r="G4469" t="str">
            <v>Employee</v>
          </cell>
          <cell r="H4469" t="str">
            <v>Sales Operations</v>
          </cell>
          <cell r="I4469" t="str">
            <v>TEL-AVIV</v>
          </cell>
          <cell r="J4469" t="str">
            <v>Israel</v>
          </cell>
          <cell r="K4469">
            <v>42471</v>
          </cell>
          <cell r="L4469" t="str">
            <v>IL</v>
          </cell>
          <cell r="M4469" t="str">
            <v>M55P</v>
          </cell>
          <cell r="N4469" t="str">
            <v>M</v>
          </cell>
          <cell r="O4469" t="str">
            <v>5</v>
          </cell>
          <cell r="P4469" t="str">
            <v>Regular</v>
          </cell>
          <cell r="T4469">
            <v>1</v>
          </cell>
          <cell r="U4469" t="str">
            <v>ILS</v>
          </cell>
          <cell r="V4469" t="str">
            <v>Sales Operations</v>
          </cell>
          <cell r="W4469" t="str">
            <v>Tal Payne</v>
          </cell>
          <cell r="Y4469" t="str">
            <v>Eligible</v>
          </cell>
          <cell r="Z4469">
            <v>17500</v>
          </cell>
          <cell r="AA4469">
            <v>64516.129032258068</v>
          </cell>
          <cell r="AB4469">
            <v>17500</v>
          </cell>
          <cell r="AC4469">
            <v>64516.129032258068</v>
          </cell>
          <cell r="AD4469">
            <v>2</v>
          </cell>
          <cell r="AE4469" t="str">
            <v>M55</v>
          </cell>
          <cell r="AF4469">
            <v>12000</v>
          </cell>
          <cell r="AG4469">
            <v>20000</v>
          </cell>
          <cell r="AH4469">
            <v>0.68</v>
          </cell>
          <cell r="AI4469">
            <v>3</v>
          </cell>
          <cell r="AJ4469">
            <v>0</v>
          </cell>
          <cell r="AK4469">
            <v>17500</v>
          </cell>
          <cell r="AL4469">
            <v>0</v>
          </cell>
          <cell r="AM4469">
            <v>64516.129032258068</v>
          </cell>
          <cell r="AN4469">
            <v>0</v>
          </cell>
          <cell r="AO4469">
            <v>-0.125</v>
          </cell>
          <cell r="AP4469" t="str">
            <v>Rated 2 - no recommendation</v>
          </cell>
          <cell r="AQ4469">
            <v>6500</v>
          </cell>
          <cell r="AR4469">
            <v>86000</v>
          </cell>
          <cell r="AS4469">
            <v>0.13</v>
          </cell>
          <cell r="AT4469">
            <v>1</v>
          </cell>
          <cell r="AU4469">
            <v>0</v>
          </cell>
          <cell r="AV4469">
            <v>17500</v>
          </cell>
          <cell r="AW4469">
            <v>64516.129032258068</v>
          </cell>
          <cell r="AX4469">
            <v>0</v>
          </cell>
          <cell r="AY4469">
            <v>0</v>
          </cell>
          <cell r="AZ4469" t="str">
            <v>Regular Bonus</v>
          </cell>
          <cell r="BA4469" t="str">
            <v>Regular BonusEligible</v>
          </cell>
          <cell r="BB4469" t="str">
            <v>Regular BonusIsrael</v>
          </cell>
          <cell r="BC4469" t="str">
            <v>Regular BonusIsrael Employee</v>
          </cell>
          <cell r="BD4469" t="str">
            <v>M55</v>
          </cell>
          <cell r="BE4469" t="str">
            <v>Employee</v>
          </cell>
          <cell r="BF4469">
            <v>17500</v>
          </cell>
          <cell r="BG4469">
            <v>15000</v>
          </cell>
          <cell r="BH4469">
            <v>2</v>
          </cell>
          <cell r="BI4469">
            <v>4000</v>
          </cell>
          <cell r="BJ4469">
            <v>11000</v>
          </cell>
          <cell r="BK4469">
            <v>11000</v>
          </cell>
          <cell r="BL4469">
            <v>8800</v>
          </cell>
        </row>
        <row r="4470">
          <cell r="B4470">
            <v>19756</v>
          </cell>
          <cell r="C4470">
            <v>14814</v>
          </cell>
          <cell r="D4470">
            <v>191835</v>
          </cell>
          <cell r="E4470" t="str">
            <v>Liron Vaks</v>
          </cell>
          <cell r="F4470" t="str">
            <v>PARTNER ALLIANCE SPECIALIST</v>
          </cell>
          <cell r="G4470" t="str">
            <v>Monthly Extra Hours</v>
          </cell>
          <cell r="H4470" t="str">
            <v>Sales Operations</v>
          </cell>
          <cell r="I4470" t="str">
            <v>TEL-AVIV</v>
          </cell>
          <cell r="J4470" t="str">
            <v>Israel</v>
          </cell>
          <cell r="K4470">
            <v>43563</v>
          </cell>
          <cell r="L4470" t="str">
            <v>IL</v>
          </cell>
          <cell r="M4470" t="str">
            <v>M65P</v>
          </cell>
          <cell r="N4470" t="str">
            <v>M</v>
          </cell>
          <cell r="O4470" t="str">
            <v>6</v>
          </cell>
          <cell r="P4470" t="str">
            <v>Regular</v>
          </cell>
          <cell r="T4470">
            <v>1</v>
          </cell>
          <cell r="U4470" t="str">
            <v>ILS</v>
          </cell>
          <cell r="V4470" t="str">
            <v>Sales Operations</v>
          </cell>
          <cell r="W4470" t="str">
            <v>Tal Payne</v>
          </cell>
          <cell r="Y4470" t="str">
            <v>Eligible</v>
          </cell>
          <cell r="Z4470">
            <v>12000</v>
          </cell>
          <cell r="AA4470">
            <v>44239.631336405531</v>
          </cell>
          <cell r="AB4470">
            <v>12000</v>
          </cell>
          <cell r="AC4470">
            <v>44239.631336405531</v>
          </cell>
          <cell r="AD4470">
            <v>3</v>
          </cell>
          <cell r="AE4470" t="str">
            <v>M65</v>
          </cell>
          <cell r="AF4470">
            <v>10000</v>
          </cell>
          <cell r="AG4470">
            <v>15500</v>
          </cell>
          <cell r="AH4470">
            <v>0.36</v>
          </cell>
          <cell r="AI4470">
            <v>2</v>
          </cell>
          <cell r="AJ4470">
            <v>0</v>
          </cell>
          <cell r="AK4470">
            <v>12360</v>
          </cell>
          <cell r="AL4470">
            <v>3.0000000000000027E-2</v>
          </cell>
          <cell r="AM4470">
            <v>45566.820276497696</v>
          </cell>
          <cell r="AN4470">
            <v>1327.1889400921646</v>
          </cell>
          <cell r="AO4470">
            <v>-0.20258064516129037</v>
          </cell>
          <cell r="AQ4470">
            <v>6500</v>
          </cell>
          <cell r="AR4470">
            <v>86000</v>
          </cell>
          <cell r="AS4470">
            <v>0.06</v>
          </cell>
          <cell r="AT4470">
            <v>1</v>
          </cell>
          <cell r="AU4470">
            <v>0</v>
          </cell>
          <cell r="AV4470">
            <v>12360</v>
          </cell>
          <cell r="AW4470">
            <v>45566.820276497696</v>
          </cell>
          <cell r="AX4470">
            <v>3.0000000000000027E-2</v>
          </cell>
          <cell r="AY4470">
            <v>1327.1889400921646</v>
          </cell>
          <cell r="AZ4470" t="str">
            <v>Regular Bonus</v>
          </cell>
          <cell r="BA4470" t="str">
            <v>Regular BonusEligible</v>
          </cell>
          <cell r="BB4470" t="str">
            <v>Regular BonusIsrael</v>
          </cell>
          <cell r="BC4470" t="str">
            <v>Regular BonusIsrael Monthly Extra Hours</v>
          </cell>
          <cell r="BD4470" t="str">
            <v>M65</v>
          </cell>
          <cell r="BE4470" t="str">
            <v>Monthly Extra Hours</v>
          </cell>
          <cell r="BF4470">
            <v>12000</v>
          </cell>
          <cell r="BG4470">
            <v>5852</v>
          </cell>
          <cell r="BH4470">
            <v>2</v>
          </cell>
          <cell r="BI4470">
            <v>2000</v>
          </cell>
          <cell r="BJ4470">
            <v>7000</v>
          </cell>
          <cell r="BK4470">
            <v>7000</v>
          </cell>
          <cell r="BL4470">
            <v>5600</v>
          </cell>
        </row>
        <row r="4471">
          <cell r="B4471">
            <v>21157</v>
          </cell>
          <cell r="C4471">
            <v>16244</v>
          </cell>
          <cell r="D4471">
            <v>197732</v>
          </cell>
          <cell r="E4471" t="str">
            <v>Jenia Kapustin</v>
          </cell>
          <cell r="F4471" t="str">
            <v>SALES OPERATIONS DATA ANALYST</v>
          </cell>
          <cell r="G4471" t="str">
            <v>Monthly Extra Hours</v>
          </cell>
          <cell r="H4471" t="str">
            <v>Sales Operations</v>
          </cell>
          <cell r="I4471" t="str">
            <v>TEL-AVIV</v>
          </cell>
          <cell r="J4471" t="str">
            <v>Israel</v>
          </cell>
          <cell r="K4471">
            <v>43913</v>
          </cell>
          <cell r="L4471" t="str">
            <v>IL</v>
          </cell>
          <cell r="M4471" t="str">
            <v>P61P</v>
          </cell>
          <cell r="N4471" t="str">
            <v>P</v>
          </cell>
          <cell r="O4471" t="str">
            <v>6</v>
          </cell>
          <cell r="P4471" t="str">
            <v>Regular</v>
          </cell>
          <cell r="T4471">
            <v>1</v>
          </cell>
          <cell r="U4471" t="str">
            <v>ILS</v>
          </cell>
          <cell r="V4471" t="str">
            <v>Sales Operations</v>
          </cell>
          <cell r="W4471" t="str">
            <v>Tal Payne</v>
          </cell>
          <cell r="Y4471" t="str">
            <v>Eligible</v>
          </cell>
          <cell r="Z4471">
            <v>10500</v>
          </cell>
          <cell r="AA4471">
            <v>38709.677419354841</v>
          </cell>
          <cell r="AB4471">
            <v>10500</v>
          </cell>
          <cell r="AC4471">
            <v>38709.677419354841</v>
          </cell>
          <cell r="AD4471">
            <v>2</v>
          </cell>
          <cell r="AE4471" t="str">
            <v>P61</v>
          </cell>
          <cell r="AF4471">
            <v>10000</v>
          </cell>
          <cell r="AG4471">
            <v>14000</v>
          </cell>
          <cell r="AH4471">
            <v>0.12</v>
          </cell>
          <cell r="AI4471">
            <v>1</v>
          </cell>
          <cell r="AJ4471">
            <v>0</v>
          </cell>
          <cell r="AK4471">
            <v>10500</v>
          </cell>
          <cell r="AL4471">
            <v>0</v>
          </cell>
          <cell r="AM4471">
            <v>38709.677419354841</v>
          </cell>
          <cell r="AN4471">
            <v>0</v>
          </cell>
          <cell r="AO4471">
            <v>-0.25</v>
          </cell>
          <cell r="AP4471" t="str">
            <v>Rated 2 - no recommendation</v>
          </cell>
          <cell r="AQ4471">
            <v>6500</v>
          </cell>
          <cell r="AR4471">
            <v>86000</v>
          </cell>
          <cell r="AS4471">
            <v>0.05</v>
          </cell>
          <cell r="AT4471">
            <v>1</v>
          </cell>
          <cell r="AU4471">
            <v>0</v>
          </cell>
          <cell r="AV4471">
            <v>10500</v>
          </cell>
          <cell r="AW4471">
            <v>38709.677419354841</v>
          </cell>
          <cell r="AX4471">
            <v>0</v>
          </cell>
          <cell r="AY4471">
            <v>0</v>
          </cell>
          <cell r="AZ4471" t="str">
            <v>Regular Bonus</v>
          </cell>
          <cell r="BA4471" t="str">
            <v>Regular BonusEligible</v>
          </cell>
          <cell r="BB4471" t="str">
            <v>Regular BonusIsrael</v>
          </cell>
          <cell r="BC4471" t="str">
            <v>Regular BonusIsrael Monthly Extra Hours</v>
          </cell>
          <cell r="BD4471" t="str">
            <v>P61</v>
          </cell>
          <cell r="BE4471" t="str">
            <v>Monthly Extra Hours</v>
          </cell>
          <cell r="BF4471">
            <v>10500</v>
          </cell>
          <cell r="BG4471">
            <v>0</v>
          </cell>
          <cell r="BI4471">
            <v>2000</v>
          </cell>
          <cell r="BJ4471">
            <v>4500</v>
          </cell>
          <cell r="BK4471">
            <v>4500</v>
          </cell>
          <cell r="BL4471">
            <v>3600</v>
          </cell>
        </row>
        <row r="4472">
          <cell r="B4472">
            <v>20312</v>
          </cell>
          <cell r="C4472">
            <v>15401</v>
          </cell>
          <cell r="D4472">
            <v>201857</v>
          </cell>
          <cell r="E4472" t="str">
            <v>Robbie Sasson</v>
          </cell>
          <cell r="F4472" t="str">
            <v>PARTNER ALLIANCE SPECIALIST</v>
          </cell>
          <cell r="G4472" t="str">
            <v>Monthly Extra Hours</v>
          </cell>
          <cell r="H4472" t="str">
            <v>Sales Operations</v>
          </cell>
          <cell r="I4472" t="str">
            <v>TEL-AVIV</v>
          </cell>
          <cell r="J4472" t="str">
            <v>Israel</v>
          </cell>
          <cell r="K4472">
            <v>43696</v>
          </cell>
          <cell r="L4472" t="str">
            <v>IL</v>
          </cell>
          <cell r="M4472" t="str">
            <v>M65P</v>
          </cell>
          <cell r="N4472" t="str">
            <v>M</v>
          </cell>
          <cell r="O4472" t="str">
            <v>6</v>
          </cell>
          <cell r="P4472" t="str">
            <v>Regular</v>
          </cell>
          <cell r="T4472">
            <v>1</v>
          </cell>
          <cell r="U4472" t="str">
            <v>ILS</v>
          </cell>
          <cell r="V4472" t="str">
            <v>Sales Operations</v>
          </cell>
          <cell r="W4472" t="str">
            <v>Tal Payne</v>
          </cell>
          <cell r="Y4472" t="str">
            <v>Eligible</v>
          </cell>
          <cell r="Z4472">
            <v>12000</v>
          </cell>
          <cell r="AA4472">
            <v>44239.631336405531</v>
          </cell>
          <cell r="AB4472">
            <v>12000</v>
          </cell>
          <cell r="AC4472">
            <v>44239.631336405531</v>
          </cell>
          <cell r="AD4472">
            <v>2</v>
          </cell>
          <cell r="AE4472" t="str">
            <v>M65</v>
          </cell>
          <cell r="AF4472">
            <v>10000</v>
          </cell>
          <cell r="AG4472">
            <v>15500</v>
          </cell>
          <cell r="AH4472">
            <v>0.36</v>
          </cell>
          <cell r="AI4472">
            <v>2</v>
          </cell>
          <cell r="AJ4472">
            <v>0</v>
          </cell>
          <cell r="AK4472">
            <v>12000</v>
          </cell>
          <cell r="AL4472">
            <v>0</v>
          </cell>
          <cell r="AM4472">
            <v>44239.631336405531</v>
          </cell>
          <cell r="AN4472">
            <v>0</v>
          </cell>
          <cell r="AO4472">
            <v>-0.22580645161290325</v>
          </cell>
          <cell r="AP4472" t="str">
            <v>Rated 2 - no recommendation</v>
          </cell>
          <cell r="AQ4472">
            <v>6500</v>
          </cell>
          <cell r="AR4472">
            <v>86000</v>
          </cell>
          <cell r="AS4472">
            <v>0.06</v>
          </cell>
          <cell r="AT4472">
            <v>1</v>
          </cell>
          <cell r="AU4472">
            <v>0</v>
          </cell>
          <cell r="AV4472">
            <v>12000</v>
          </cell>
          <cell r="AW4472">
            <v>44239.631336405531</v>
          </cell>
          <cell r="AX4472">
            <v>0</v>
          </cell>
          <cell r="AY4472">
            <v>0</v>
          </cell>
          <cell r="AZ4472" t="str">
            <v>Regular Bonus</v>
          </cell>
          <cell r="BA4472" t="str">
            <v>Regular BonusEligible</v>
          </cell>
          <cell r="BB4472" t="str">
            <v>Regular BonusIsrael</v>
          </cell>
          <cell r="BC4472" t="str">
            <v>Regular BonusIsrael Monthly Extra Hours</v>
          </cell>
          <cell r="BD4472" t="str">
            <v>M65</v>
          </cell>
          <cell r="BE4472" t="str">
            <v>Monthly Extra Hours</v>
          </cell>
          <cell r="BF4472">
            <v>12000</v>
          </cell>
          <cell r="BG4472">
            <v>2386</v>
          </cell>
          <cell r="BH4472">
            <v>1</v>
          </cell>
          <cell r="BI4472">
            <v>2000</v>
          </cell>
          <cell r="BJ4472">
            <v>4500</v>
          </cell>
          <cell r="BK4472">
            <v>4500</v>
          </cell>
          <cell r="BL4472">
            <v>3600</v>
          </cell>
        </row>
        <row r="4473">
          <cell r="B4473">
            <v>15471</v>
          </cell>
          <cell r="C4473">
            <v>10433</v>
          </cell>
          <cell r="E4473" t="str">
            <v>Renato Dos Reis</v>
          </cell>
          <cell r="F4473" t="str">
            <v>Inside Sales, Team Lead, Latin America</v>
          </cell>
          <cell r="G4473" t="str">
            <v>Employee</v>
          </cell>
          <cell r="H4473" t="str">
            <v xml:space="preserve">Sales Operations </v>
          </cell>
          <cell r="I4473" t="str">
            <v>SAN CARLOS</v>
          </cell>
          <cell r="J4473" t="str">
            <v>United States</v>
          </cell>
          <cell r="K4473">
            <v>42556</v>
          </cell>
          <cell r="L4473" t="str">
            <v>WH</v>
          </cell>
          <cell r="M4473" t="str">
            <v>M55M</v>
          </cell>
          <cell r="N4473" t="str">
            <v>M</v>
          </cell>
          <cell r="O4473" t="str">
            <v>5</v>
          </cell>
          <cell r="P4473" t="str">
            <v>Regular</v>
          </cell>
          <cell r="Q4473" t="str"/>
          <cell r="R4473">
            <v>1</v>
          </cell>
          <cell r="U4473" t="str">
            <v>USD</v>
          </cell>
          <cell r="V4473" t="str">
            <v>Sales Operations</v>
          </cell>
          <cell r="W4473" t="str">
            <v>Tal Payne</v>
          </cell>
          <cell r="Y4473" t="str">
            <v>Eligible</v>
          </cell>
          <cell r="Z4473">
            <v>115000.16</v>
          </cell>
          <cell r="AA4473">
            <v>115000.16</v>
          </cell>
          <cell r="AB4473">
            <v>115000.16</v>
          </cell>
          <cell r="AC4473">
            <v>115000.16</v>
          </cell>
          <cell r="AD4473">
            <v>5</v>
          </cell>
          <cell r="AE4473" t="str">
            <v>M55</v>
          </cell>
          <cell r="AF4473">
            <v>80000</v>
          </cell>
          <cell r="AG4473">
            <v>140000</v>
          </cell>
          <cell r="AH4473">
            <v>0.57999999999999996</v>
          </cell>
          <cell r="AI4473">
            <v>3</v>
          </cell>
          <cell r="AJ4473">
            <v>0</v>
          </cell>
          <cell r="AK4473">
            <v>121900.16960000001</v>
          </cell>
          <cell r="AL4473">
            <v>6.0000000000000053E-2</v>
          </cell>
          <cell r="AM4473">
            <v>121900.16960000001</v>
          </cell>
          <cell r="AN4473">
            <v>6900.0096000000049</v>
          </cell>
          <cell r="AO4473">
            <v>-0.12928450285714277</v>
          </cell>
          <cell r="AQ4473">
            <v>41600.14</v>
          </cell>
          <cell r="AR4473">
            <v>550000.15999999992</v>
          </cell>
          <cell r="AS4473">
            <v>0.14000000000000001</v>
          </cell>
          <cell r="AT4473">
            <v>1</v>
          </cell>
          <cell r="AU4473">
            <v>0</v>
          </cell>
          <cell r="AV4473">
            <v>121900.16960000001</v>
          </cell>
          <cell r="AW4473">
            <v>121900.16960000001</v>
          </cell>
          <cell r="AX4473">
            <v>6.0000000000000053E-2</v>
          </cell>
          <cell r="AY4473">
            <v>6900.0096000000049</v>
          </cell>
          <cell r="AZ4473" t="str">
            <v>commission</v>
          </cell>
          <cell r="BA4473" t="str">
            <v>commissionEligible</v>
          </cell>
          <cell r="BB4473" t="str">
            <v>commissionUnited States</v>
          </cell>
          <cell r="BC4473" t="str">
            <v xml:space="preserve">commissionUnited States </v>
          </cell>
          <cell r="BD4473" t="str">
            <v>M55</v>
          </cell>
          <cell r="BF4473">
            <v>9583.3466666666664</v>
          </cell>
          <cell r="BH4473">
            <v>4</v>
          </cell>
        </row>
        <row r="4474">
          <cell r="B4474">
            <v>20649</v>
          </cell>
          <cell r="C4474">
            <v>15736</v>
          </cell>
          <cell r="E4474" t="str">
            <v>Fiorella Minaya Rey</v>
          </cell>
          <cell r="F4474" t="str">
            <v>Sales Development Representative</v>
          </cell>
          <cell r="G4474" t="str">
            <v>Employee</v>
          </cell>
          <cell r="H4474" t="str">
            <v xml:space="preserve">Sales Operations </v>
          </cell>
          <cell r="I4474" t="str">
            <v>SAN CARLOS</v>
          </cell>
          <cell r="J4474" t="str">
            <v>United States</v>
          </cell>
          <cell r="K4474">
            <v>43794</v>
          </cell>
          <cell r="L4474" t="str">
            <v>WH</v>
          </cell>
          <cell r="M4474" t="str">
            <v>M65P</v>
          </cell>
          <cell r="N4474" t="str">
            <v>M</v>
          </cell>
          <cell r="O4474" t="str">
            <v>6</v>
          </cell>
          <cell r="P4474" t="str">
            <v>Regular</v>
          </cell>
          <cell r="Q4474" t="str">
            <v>SDR 12-18</v>
          </cell>
          <cell r="R4474">
            <v>1</v>
          </cell>
          <cell r="U4474" t="str">
            <v>USD</v>
          </cell>
          <cell r="V4474" t="str">
            <v>Sales Operations</v>
          </cell>
          <cell r="W4474" t="str">
            <v>Tal Payne</v>
          </cell>
          <cell r="Y4474" t="str">
            <v>Eligible</v>
          </cell>
          <cell r="Z4474">
            <v>75000</v>
          </cell>
          <cell r="AA4474">
            <v>75000</v>
          </cell>
          <cell r="AB4474">
            <v>75000.08</v>
          </cell>
          <cell r="AC4474">
            <v>75000.08</v>
          </cell>
          <cell r="AD4474">
            <v>5</v>
          </cell>
          <cell r="AE4474" t="str">
            <v>M65</v>
          </cell>
          <cell r="AF4474">
            <v>70000</v>
          </cell>
          <cell r="AG4474">
            <v>95000</v>
          </cell>
          <cell r="AH4474">
            <v>0.2</v>
          </cell>
          <cell r="AI4474">
            <v>2</v>
          </cell>
          <cell r="AJ4474">
            <v>85000</v>
          </cell>
          <cell r="AK4474">
            <v>85000</v>
          </cell>
          <cell r="AL4474">
            <v>0.13333212444573395</v>
          </cell>
          <cell r="AM4474">
            <v>85000</v>
          </cell>
          <cell r="AN4474">
            <v>9999.9199999999983</v>
          </cell>
          <cell r="AO4474">
            <v>-0.10526315789473684</v>
          </cell>
          <cell r="AQ4474">
            <v>41600.14</v>
          </cell>
          <cell r="AR4474">
            <v>550000.15999999992</v>
          </cell>
          <cell r="AS4474">
            <v>0.06</v>
          </cell>
          <cell r="AT4474">
            <v>1</v>
          </cell>
          <cell r="AU4474">
            <v>0</v>
          </cell>
          <cell r="AV4474">
            <v>85000</v>
          </cell>
          <cell r="AW4474">
            <v>85000</v>
          </cell>
          <cell r="AX4474">
            <v>0.13333212444573395</v>
          </cell>
          <cell r="AY4474">
            <v>9999.9199999999983</v>
          </cell>
          <cell r="AZ4474" t="str">
            <v>commission</v>
          </cell>
          <cell r="BA4474" t="str">
            <v>commissionEligible</v>
          </cell>
          <cell r="BB4474" t="str">
            <v>commissionUnited States</v>
          </cell>
          <cell r="BC4474" t="str">
            <v xml:space="preserve">commissionUnited States </v>
          </cell>
          <cell r="BD4474" t="str">
            <v>M65</v>
          </cell>
          <cell r="BF4474">
            <v>6250.0066666666671</v>
          </cell>
        </row>
        <row r="4475">
          <cell r="B4475">
            <v>21065</v>
          </cell>
          <cell r="C4475">
            <v>16152</v>
          </cell>
          <cell r="E4475" t="str">
            <v>Katia Rebelatto Baffi</v>
          </cell>
          <cell r="F4475" t="str">
            <v>Sales Development Representative</v>
          </cell>
          <cell r="G4475" t="str">
            <v>Employee</v>
          </cell>
          <cell r="H4475" t="str">
            <v xml:space="preserve">Sales Operations </v>
          </cell>
          <cell r="I4475" t="str">
            <v>SAN CARLOS</v>
          </cell>
          <cell r="J4475" t="str">
            <v>United States</v>
          </cell>
          <cell r="K4475">
            <v>43899</v>
          </cell>
          <cell r="L4475" t="str">
            <v>WH</v>
          </cell>
          <cell r="M4475" t="str">
            <v>M65P</v>
          </cell>
          <cell r="N4475" t="str">
            <v>M</v>
          </cell>
          <cell r="O4475" t="str">
            <v>6</v>
          </cell>
          <cell r="P4475" t="str">
            <v>Regular</v>
          </cell>
          <cell r="Q4475" t="str">
            <v>SDR 12-18</v>
          </cell>
          <cell r="R4475">
            <v>1</v>
          </cell>
          <cell r="U4475" t="str">
            <v>USD</v>
          </cell>
          <cell r="V4475" t="str">
            <v>Sales Operations</v>
          </cell>
          <cell r="W4475" t="str">
            <v>Tal Payne</v>
          </cell>
          <cell r="Y4475" t="str">
            <v>Eligible</v>
          </cell>
          <cell r="Z4475">
            <v>70000.08</v>
          </cell>
          <cell r="AA4475">
            <v>70000.08</v>
          </cell>
          <cell r="AB4475">
            <v>70000.08</v>
          </cell>
          <cell r="AC4475">
            <v>70000.08</v>
          </cell>
          <cell r="AD4475">
            <v>4</v>
          </cell>
          <cell r="AE4475" t="str">
            <v>M65</v>
          </cell>
          <cell r="AF4475">
            <v>70000</v>
          </cell>
          <cell r="AG4475">
            <v>95000</v>
          </cell>
          <cell r="AH4475">
            <v>0</v>
          </cell>
          <cell r="AI4475">
            <v>1</v>
          </cell>
          <cell r="AJ4475">
            <v>85000</v>
          </cell>
          <cell r="AK4475">
            <v>85000</v>
          </cell>
          <cell r="AL4475">
            <v>0.21428432653219831</v>
          </cell>
          <cell r="AM4475">
            <v>85000</v>
          </cell>
          <cell r="AN4475">
            <v>14999.919999999998</v>
          </cell>
          <cell r="AO4475">
            <v>-0.10526315789473684</v>
          </cell>
          <cell r="AQ4475">
            <v>41600.14</v>
          </cell>
          <cell r="AR4475">
            <v>550000.15999999992</v>
          </cell>
          <cell r="AS4475">
            <v>0.05</v>
          </cell>
          <cell r="AT4475">
            <v>1</v>
          </cell>
          <cell r="AU4475">
            <v>0</v>
          </cell>
          <cell r="AV4475">
            <v>85000</v>
          </cell>
          <cell r="AW4475">
            <v>85000</v>
          </cell>
          <cell r="AX4475">
            <v>0.21428432653219831</v>
          </cell>
          <cell r="AY4475">
            <v>14999.919999999998</v>
          </cell>
          <cell r="AZ4475" t="str">
            <v>commission</v>
          </cell>
          <cell r="BA4475" t="str">
            <v>commissionEligible</v>
          </cell>
          <cell r="BB4475" t="str">
            <v>commissionUnited States</v>
          </cell>
          <cell r="BC4475" t="str">
            <v xml:space="preserve">commissionUnited States </v>
          </cell>
          <cell r="BD4475" t="str">
            <v>M65</v>
          </cell>
          <cell r="BF4475">
            <v>5833.34</v>
          </cell>
        </row>
        <row r="4476">
          <cell r="B4476">
            <v>18496</v>
          </cell>
          <cell r="C4476">
            <v>13542</v>
          </cell>
          <cell r="E4476" t="str">
            <v>Louis Romero Jr.</v>
          </cell>
          <cell r="F4476" t="str">
            <v xml:space="preserve">Inside Sales,Team Lead, East/Mid-Atlantic </v>
          </cell>
          <cell r="G4476" t="str">
            <v>Employee</v>
          </cell>
          <cell r="H4476" t="str">
            <v xml:space="preserve">Sales Operations </v>
          </cell>
          <cell r="I4476" t="str">
            <v>NEW YORK</v>
          </cell>
          <cell r="J4476" t="str">
            <v>United States</v>
          </cell>
          <cell r="K4476">
            <v>43325</v>
          </cell>
          <cell r="L4476" t="str">
            <v>WH</v>
          </cell>
          <cell r="M4476" t="str">
            <v>M55M</v>
          </cell>
          <cell r="N4476" t="str">
            <v>M</v>
          </cell>
          <cell r="O4476" t="str">
            <v>5</v>
          </cell>
          <cell r="P4476" t="str">
            <v>Regular</v>
          </cell>
          <cell r="Q4476" t="str">
            <v>SDR Team Leader 12-18</v>
          </cell>
          <cell r="R4476">
            <v>1</v>
          </cell>
          <cell r="U4476" t="str">
            <v>USD</v>
          </cell>
          <cell r="V4476" t="str">
            <v>Sales Operations</v>
          </cell>
          <cell r="W4476" t="str">
            <v>Tal Payne</v>
          </cell>
          <cell r="Y4476" t="str">
            <v>Eligible</v>
          </cell>
          <cell r="Z4476">
            <v>105000</v>
          </cell>
          <cell r="AA4476">
            <v>105000</v>
          </cell>
          <cell r="AB4476">
            <v>105000</v>
          </cell>
          <cell r="AC4476">
            <v>105000</v>
          </cell>
          <cell r="AD4476">
            <v>3</v>
          </cell>
          <cell r="AE4476" t="str">
            <v>M55</v>
          </cell>
          <cell r="AF4476">
            <v>80000</v>
          </cell>
          <cell r="AG4476">
            <v>140000</v>
          </cell>
          <cell r="AH4476">
            <v>0.41</v>
          </cell>
          <cell r="AI4476">
            <v>2</v>
          </cell>
          <cell r="AJ4476">
            <v>115000</v>
          </cell>
          <cell r="AK4476">
            <v>115000</v>
          </cell>
          <cell r="AL4476">
            <v>9.5238095238095344E-2</v>
          </cell>
          <cell r="AM4476">
            <v>115000</v>
          </cell>
          <cell r="AN4476">
            <v>10000</v>
          </cell>
          <cell r="AO4476">
            <v>-0.1785714285714286</v>
          </cell>
          <cell r="AQ4476">
            <v>41600.14</v>
          </cell>
          <cell r="AR4476">
            <v>550000.15999999992</v>
          </cell>
          <cell r="AS4476">
            <v>0.12</v>
          </cell>
          <cell r="AT4476">
            <v>1</v>
          </cell>
          <cell r="AU4476">
            <v>0</v>
          </cell>
          <cell r="AV4476">
            <v>115000</v>
          </cell>
          <cell r="AW4476">
            <v>115000</v>
          </cell>
          <cell r="AX4476">
            <v>9.5238095238095344E-2</v>
          </cell>
          <cell r="AY4476">
            <v>10000</v>
          </cell>
          <cell r="AZ4476" t="str">
            <v>commission</v>
          </cell>
          <cell r="BA4476" t="str">
            <v>commissionEligible</v>
          </cell>
          <cell r="BB4476" t="str">
            <v>commissionUnited States</v>
          </cell>
          <cell r="BC4476" t="str">
            <v xml:space="preserve">commissionUnited States </v>
          </cell>
          <cell r="BD4476" t="str">
            <v>M55</v>
          </cell>
          <cell r="BF4476">
            <v>8750</v>
          </cell>
          <cell r="BH4476">
            <v>5</v>
          </cell>
        </row>
        <row r="4477">
          <cell r="B4477">
            <v>16964</v>
          </cell>
          <cell r="C4477">
            <v>11880</v>
          </cell>
          <cell r="E4477" t="str">
            <v>William Sharron Jr.</v>
          </cell>
          <cell r="F4477" t="str">
            <v>Team Manager, West Inside Sales</v>
          </cell>
          <cell r="G4477" t="str">
            <v>Employee</v>
          </cell>
          <cell r="H4477" t="str">
            <v xml:space="preserve">Sales Operations </v>
          </cell>
          <cell r="I4477" t="str">
            <v>SAN CARLOS</v>
          </cell>
          <cell r="J4477" t="str">
            <v>United States</v>
          </cell>
          <cell r="K4477">
            <v>42968</v>
          </cell>
          <cell r="L4477" t="str">
            <v>WH</v>
          </cell>
          <cell r="M4477" t="str">
            <v>M36M</v>
          </cell>
          <cell r="N4477" t="str">
            <v>M</v>
          </cell>
          <cell r="O4477" t="str">
            <v>3</v>
          </cell>
          <cell r="P4477" t="str">
            <v>Regular</v>
          </cell>
          <cell r="Q4477" t="str"/>
          <cell r="R4477">
            <v>1</v>
          </cell>
          <cell r="U4477" t="str">
            <v>USD</v>
          </cell>
          <cell r="V4477" t="str">
            <v>Sales Operations</v>
          </cell>
          <cell r="W4477" t="str">
            <v>Tal Payne</v>
          </cell>
          <cell r="Y4477" t="str">
            <v>Eligible</v>
          </cell>
          <cell r="Z4477">
            <v>215270</v>
          </cell>
          <cell r="AA4477">
            <v>215270</v>
          </cell>
          <cell r="AB4477">
            <v>215270</v>
          </cell>
          <cell r="AC4477">
            <v>215270</v>
          </cell>
          <cell r="AD4477">
            <v>3</v>
          </cell>
          <cell r="AE4477" t="str">
            <v>M36</v>
          </cell>
          <cell r="AF4477">
            <v>170000</v>
          </cell>
          <cell r="AG4477">
            <v>280000</v>
          </cell>
          <cell r="AH4477">
            <v>0.41</v>
          </cell>
          <cell r="AI4477">
            <v>2</v>
          </cell>
          <cell r="AJ4477">
            <v>0</v>
          </cell>
          <cell r="AK4477">
            <v>221728.1</v>
          </cell>
          <cell r="AL4477">
            <v>3.0000000000000027E-2</v>
          </cell>
          <cell r="AM4477">
            <v>221728.1</v>
          </cell>
          <cell r="AN4477">
            <v>6458.1000000000058</v>
          </cell>
          <cell r="AO4477">
            <v>-0.20811392857142852</v>
          </cell>
          <cell r="AQ4477">
            <v>41600.14</v>
          </cell>
          <cell r="AR4477">
            <v>550000.15999999992</v>
          </cell>
          <cell r="AS4477">
            <v>0.34</v>
          </cell>
          <cell r="AT4477">
            <v>1</v>
          </cell>
          <cell r="AU4477">
            <v>0</v>
          </cell>
          <cell r="AV4477">
            <v>221728.1</v>
          </cell>
          <cell r="AW4477">
            <v>221728.1</v>
          </cell>
          <cell r="AX4477">
            <v>3.0000000000000027E-2</v>
          </cell>
          <cell r="AY4477">
            <v>6458.1000000000058</v>
          </cell>
          <cell r="AZ4477" t="str">
            <v>commission</v>
          </cell>
          <cell r="BA4477" t="str">
            <v>commissionEligible</v>
          </cell>
          <cell r="BB4477" t="str">
            <v>commissionUnited States</v>
          </cell>
          <cell r="BC4477" t="str">
            <v xml:space="preserve">commissionUnited States </v>
          </cell>
          <cell r="BD4477" t="str">
            <v>M36</v>
          </cell>
          <cell r="BF4477">
            <v>17939.166666666668</v>
          </cell>
          <cell r="BH4477">
            <v>4</v>
          </cell>
        </row>
        <row r="4478">
          <cell r="B4478">
            <v>17164</v>
          </cell>
          <cell r="C4478">
            <v>12195</v>
          </cell>
          <cell r="E4478" t="str">
            <v>Latisha Breaux</v>
          </cell>
          <cell r="F4478" t="str">
            <v>Inside Sales, Team Lead, US Central</v>
          </cell>
          <cell r="G4478" t="str">
            <v>Employee</v>
          </cell>
          <cell r="H4478" t="str">
            <v xml:space="preserve">Sales Operations </v>
          </cell>
          <cell r="I4478" t="str">
            <v>NEW YORK</v>
          </cell>
          <cell r="J4478" t="str">
            <v>United States</v>
          </cell>
          <cell r="K4478">
            <v>43010</v>
          </cell>
          <cell r="L4478" t="str">
            <v>WH</v>
          </cell>
          <cell r="M4478" t="str">
            <v>M55M</v>
          </cell>
          <cell r="N4478" t="str">
            <v>M</v>
          </cell>
          <cell r="O4478" t="str">
            <v>5</v>
          </cell>
          <cell r="P4478" t="str">
            <v>Regular</v>
          </cell>
          <cell r="Q4478" t="str">
            <v>SDR Team Leader 18-24</v>
          </cell>
          <cell r="R4478">
            <v>1</v>
          </cell>
          <cell r="U4478" t="str">
            <v>USD</v>
          </cell>
          <cell r="V4478" t="str">
            <v>Sales Operations</v>
          </cell>
          <cell r="W4478" t="str">
            <v>Tal Payne</v>
          </cell>
          <cell r="Y4478" t="str">
            <v>Eligible</v>
          </cell>
          <cell r="Z4478">
            <v>110000</v>
          </cell>
          <cell r="AA4478">
            <v>110000</v>
          </cell>
          <cell r="AB4478">
            <v>110000.08</v>
          </cell>
          <cell r="AC4478">
            <v>110000.08</v>
          </cell>
          <cell r="AD4478">
            <v>3</v>
          </cell>
          <cell r="AE4478" t="str">
            <v>M55</v>
          </cell>
          <cell r="AF4478">
            <v>80000</v>
          </cell>
          <cell r="AG4478">
            <v>140000</v>
          </cell>
          <cell r="AH4478">
            <v>0.5</v>
          </cell>
          <cell r="AI4478">
            <v>3</v>
          </cell>
          <cell r="AJ4478">
            <v>120000</v>
          </cell>
          <cell r="AK4478">
            <v>120000</v>
          </cell>
          <cell r="AL4478">
            <v>9.0908297521238079E-2</v>
          </cell>
          <cell r="AM4478">
            <v>120000</v>
          </cell>
          <cell r="AN4478">
            <v>9999.9199999999983</v>
          </cell>
          <cell r="AO4478">
            <v>-0.1428571428571429</v>
          </cell>
          <cell r="AQ4478">
            <v>41600.14</v>
          </cell>
          <cell r="AR4478">
            <v>550000.15999999992</v>
          </cell>
          <cell r="AS4478">
            <v>0.13</v>
          </cell>
          <cell r="AT4478">
            <v>1</v>
          </cell>
          <cell r="AU4478">
            <v>0</v>
          </cell>
          <cell r="AV4478">
            <v>120000</v>
          </cell>
          <cell r="AW4478">
            <v>120000</v>
          </cell>
          <cell r="AX4478">
            <v>9.0908297521238079E-2</v>
          </cell>
          <cell r="AY4478">
            <v>9999.9199999999983</v>
          </cell>
          <cell r="AZ4478" t="str">
            <v>commission</v>
          </cell>
          <cell r="BA4478" t="str">
            <v>commissionEligible</v>
          </cell>
          <cell r="BB4478" t="str">
            <v>commissionUnited States</v>
          </cell>
          <cell r="BC4478" t="str">
            <v xml:space="preserve">commissionUnited States </v>
          </cell>
          <cell r="BD4478" t="str">
            <v>M55</v>
          </cell>
          <cell r="BF4478">
            <v>9166.6733333333341</v>
          </cell>
          <cell r="BH4478">
            <v>4</v>
          </cell>
        </row>
        <row r="4479">
          <cell r="B4479">
            <v>20093</v>
          </cell>
          <cell r="C4479">
            <v>15185</v>
          </cell>
          <cell r="E4479" t="str">
            <v>Kimberly Lozano-Cardenas</v>
          </cell>
          <cell r="F4479" t="str">
            <v>Sales Development Representative</v>
          </cell>
          <cell r="G4479" t="str">
            <v>Employee</v>
          </cell>
          <cell r="H4479" t="str">
            <v xml:space="preserve">Sales Operations </v>
          </cell>
          <cell r="I4479" t="str">
            <v>SAN CARLOS</v>
          </cell>
          <cell r="J4479" t="str">
            <v>United States</v>
          </cell>
          <cell r="K4479">
            <v>43668</v>
          </cell>
          <cell r="L4479" t="str">
            <v>WH</v>
          </cell>
          <cell r="M4479" t="str">
            <v>M65P</v>
          </cell>
          <cell r="N4479" t="str">
            <v>M</v>
          </cell>
          <cell r="O4479" t="str">
            <v>6</v>
          </cell>
          <cell r="P4479" t="str">
            <v>Regular</v>
          </cell>
          <cell r="Q4479" t="str">
            <v>SDR 18-24</v>
          </cell>
          <cell r="R4479">
            <v>1</v>
          </cell>
          <cell r="U4479" t="str">
            <v>USD</v>
          </cell>
          <cell r="V4479" t="str">
            <v>Sales Operations</v>
          </cell>
          <cell r="W4479" t="str">
            <v>Tal Payne</v>
          </cell>
          <cell r="Y4479" t="str">
            <v>Eligible</v>
          </cell>
          <cell r="Z4479">
            <v>80000</v>
          </cell>
          <cell r="AA4479">
            <v>80000</v>
          </cell>
          <cell r="AB4479">
            <v>80000</v>
          </cell>
          <cell r="AC4479">
            <v>80000</v>
          </cell>
          <cell r="AD4479">
            <v>4</v>
          </cell>
          <cell r="AE4479" t="str">
            <v>M65</v>
          </cell>
          <cell r="AF4479">
            <v>70000</v>
          </cell>
          <cell r="AG4479">
            <v>95000</v>
          </cell>
          <cell r="AH4479">
            <v>0.4</v>
          </cell>
          <cell r="AI4479">
            <v>2</v>
          </cell>
          <cell r="AJ4479">
            <v>90000</v>
          </cell>
          <cell r="AK4479">
            <v>90000</v>
          </cell>
          <cell r="AL4479">
            <v>0.125</v>
          </cell>
          <cell r="AM4479">
            <v>90000</v>
          </cell>
          <cell r="AN4479">
            <v>10000</v>
          </cell>
          <cell r="AO4479">
            <v>-5.2631578947368474E-2</v>
          </cell>
          <cell r="AQ4479">
            <v>41600.14</v>
          </cell>
          <cell r="AR4479">
            <v>550000.15999999992</v>
          </cell>
          <cell r="AS4479">
            <v>7.0000000000000007E-2</v>
          </cell>
          <cell r="AT4479">
            <v>1</v>
          </cell>
          <cell r="AU4479">
            <v>0</v>
          </cell>
          <cell r="AV4479">
            <v>90000</v>
          </cell>
          <cell r="AW4479">
            <v>90000</v>
          </cell>
          <cell r="AX4479">
            <v>0.125</v>
          </cell>
          <cell r="AY4479">
            <v>10000</v>
          </cell>
          <cell r="AZ4479" t="str">
            <v>commission</v>
          </cell>
          <cell r="BA4479" t="str">
            <v>commissionEligible</v>
          </cell>
          <cell r="BB4479" t="str">
            <v>commissionUnited States</v>
          </cell>
          <cell r="BC4479" t="str">
            <v xml:space="preserve">commissionUnited States </v>
          </cell>
          <cell r="BD4479" t="str">
            <v>M65</v>
          </cell>
          <cell r="BF4479">
            <v>6666.666666666667</v>
          </cell>
          <cell r="BH4479">
            <v>5</v>
          </cell>
        </row>
        <row r="4480">
          <cell r="B4480">
            <v>20224</v>
          </cell>
          <cell r="C4480">
            <v>15313</v>
          </cell>
          <cell r="E4480" t="str">
            <v>Salvian Cotrim</v>
          </cell>
          <cell r="F4480" t="str">
            <v>Sales Development Representative</v>
          </cell>
          <cell r="G4480" t="str">
            <v>Employee</v>
          </cell>
          <cell r="H4480" t="str">
            <v xml:space="preserve">Sales Operations </v>
          </cell>
          <cell r="I4480" t="str">
            <v>SAN CARLOS</v>
          </cell>
          <cell r="J4480" t="str">
            <v>United States</v>
          </cell>
          <cell r="K4480">
            <v>43682</v>
          </cell>
          <cell r="L4480" t="str">
            <v>WH</v>
          </cell>
          <cell r="M4480" t="str">
            <v>M65P</v>
          </cell>
          <cell r="N4480" t="str">
            <v>M</v>
          </cell>
          <cell r="O4480" t="str">
            <v>6</v>
          </cell>
          <cell r="P4480" t="str">
            <v>Regular</v>
          </cell>
          <cell r="Q4480" t="str">
            <v>SDR 18-24</v>
          </cell>
          <cell r="R4480">
            <v>1</v>
          </cell>
          <cell r="U4480" t="str">
            <v>USD</v>
          </cell>
          <cell r="V4480" t="str">
            <v>Sales Operations</v>
          </cell>
          <cell r="W4480" t="str">
            <v>Tal Payne</v>
          </cell>
          <cell r="Y4480" t="str">
            <v>Eligible</v>
          </cell>
          <cell r="Z4480">
            <v>80000</v>
          </cell>
          <cell r="AA4480">
            <v>80000</v>
          </cell>
          <cell r="AB4480">
            <v>80000</v>
          </cell>
          <cell r="AC4480">
            <v>80000</v>
          </cell>
          <cell r="AD4480">
            <v>4</v>
          </cell>
          <cell r="AE4480" t="str">
            <v>M65</v>
          </cell>
          <cell r="AF4480">
            <v>70000</v>
          </cell>
          <cell r="AG4480">
            <v>95000</v>
          </cell>
          <cell r="AH4480">
            <v>0.4</v>
          </cell>
          <cell r="AI4480">
            <v>2</v>
          </cell>
          <cell r="AJ4480">
            <v>90000</v>
          </cell>
          <cell r="AK4480">
            <v>90000</v>
          </cell>
          <cell r="AL4480">
            <v>0.125</v>
          </cell>
          <cell r="AM4480">
            <v>90000</v>
          </cell>
          <cell r="AN4480">
            <v>10000</v>
          </cell>
          <cell r="AO4480">
            <v>-5.2631578947368474E-2</v>
          </cell>
          <cell r="AQ4480">
            <v>41600.14</v>
          </cell>
          <cell r="AR4480">
            <v>550000.15999999992</v>
          </cell>
          <cell r="AS4480">
            <v>7.0000000000000007E-2</v>
          </cell>
          <cell r="AT4480">
            <v>1</v>
          </cell>
          <cell r="AU4480">
            <v>0</v>
          </cell>
          <cell r="AV4480">
            <v>90000</v>
          </cell>
          <cell r="AW4480">
            <v>90000</v>
          </cell>
          <cell r="AX4480">
            <v>0.125</v>
          </cell>
          <cell r="AY4480">
            <v>10000</v>
          </cell>
          <cell r="AZ4480" t="str">
            <v>commission</v>
          </cell>
          <cell r="BA4480" t="str">
            <v>commissionEligible</v>
          </cell>
          <cell r="BB4480" t="str">
            <v>commissionUnited States</v>
          </cell>
          <cell r="BC4480" t="str">
            <v xml:space="preserve">commissionUnited States </v>
          </cell>
          <cell r="BD4480" t="str">
            <v>M65</v>
          </cell>
          <cell r="BF4480">
            <v>6666.666666666667</v>
          </cell>
          <cell r="BH4480">
            <v>4</v>
          </cell>
        </row>
        <row r="4481">
          <cell r="B4481">
            <v>20392</v>
          </cell>
          <cell r="C4481">
            <v>15481</v>
          </cell>
          <cell r="E4481" t="str">
            <v>Jorgenrique Romero</v>
          </cell>
          <cell r="F4481" t="str">
            <v>Sales Development Representative</v>
          </cell>
          <cell r="G4481" t="str">
            <v>Employee</v>
          </cell>
          <cell r="H4481" t="str">
            <v xml:space="preserve">Sales Operations </v>
          </cell>
          <cell r="I4481" t="str">
            <v>NEW YORK</v>
          </cell>
          <cell r="J4481" t="str">
            <v>United States</v>
          </cell>
          <cell r="K4481">
            <v>43711</v>
          </cell>
          <cell r="L4481" t="str">
            <v>WH</v>
          </cell>
          <cell r="M4481" t="str">
            <v>M65P</v>
          </cell>
          <cell r="N4481" t="str">
            <v>M</v>
          </cell>
          <cell r="O4481" t="str">
            <v>6</v>
          </cell>
          <cell r="P4481" t="str">
            <v>Regular</v>
          </cell>
          <cell r="Q4481" t="str">
            <v>SDR 18-24</v>
          </cell>
          <cell r="R4481">
            <v>1</v>
          </cell>
          <cell r="U4481" t="str">
            <v>USD</v>
          </cell>
          <cell r="V4481" t="str">
            <v>Sales Operations</v>
          </cell>
          <cell r="W4481" t="str">
            <v>Tal Payne</v>
          </cell>
          <cell r="Y4481" t="str">
            <v>Eligible</v>
          </cell>
          <cell r="Z4481">
            <v>80000</v>
          </cell>
          <cell r="AA4481">
            <v>80000</v>
          </cell>
          <cell r="AB4481">
            <v>80000</v>
          </cell>
          <cell r="AC4481">
            <v>80000</v>
          </cell>
          <cell r="AD4481">
            <v>5</v>
          </cell>
          <cell r="AE4481" t="str">
            <v>M65</v>
          </cell>
          <cell r="AF4481">
            <v>70000</v>
          </cell>
          <cell r="AG4481">
            <v>95000</v>
          </cell>
          <cell r="AH4481">
            <v>0.4</v>
          </cell>
          <cell r="AI4481">
            <v>2</v>
          </cell>
          <cell r="AJ4481">
            <v>90000</v>
          </cell>
          <cell r="AK4481">
            <v>90000</v>
          </cell>
          <cell r="AL4481">
            <v>0.125</v>
          </cell>
          <cell r="AM4481">
            <v>90000</v>
          </cell>
          <cell r="AN4481">
            <v>10000</v>
          </cell>
          <cell r="AO4481">
            <v>-5.2631578947368474E-2</v>
          </cell>
          <cell r="AQ4481">
            <v>41600.14</v>
          </cell>
          <cell r="AR4481">
            <v>550000.15999999992</v>
          </cell>
          <cell r="AS4481">
            <v>7.0000000000000007E-2</v>
          </cell>
          <cell r="AT4481">
            <v>1</v>
          </cell>
          <cell r="AU4481">
            <v>0</v>
          </cell>
          <cell r="AV4481">
            <v>90000</v>
          </cell>
          <cell r="AW4481">
            <v>90000</v>
          </cell>
          <cell r="AX4481">
            <v>0.125</v>
          </cell>
          <cell r="AY4481">
            <v>10000</v>
          </cell>
          <cell r="AZ4481" t="str">
            <v>commission</v>
          </cell>
          <cell r="BA4481" t="str">
            <v>commissionEligible</v>
          </cell>
          <cell r="BB4481" t="str">
            <v>commissionUnited States</v>
          </cell>
          <cell r="BC4481" t="str">
            <v xml:space="preserve">commissionUnited States </v>
          </cell>
          <cell r="BD4481" t="str">
            <v>M65</v>
          </cell>
          <cell r="BF4481">
            <v>6666.666666666667</v>
          </cell>
          <cell r="BH4481">
            <v>4</v>
          </cell>
        </row>
        <row r="4482">
          <cell r="B4482">
            <v>21203</v>
          </cell>
          <cell r="C4482">
            <v>16290</v>
          </cell>
          <cell r="E4482" t="str">
            <v>Yolanda Sandoval</v>
          </cell>
          <cell r="F4482" t="str">
            <v>Sales Development Representative</v>
          </cell>
          <cell r="G4482" t="str">
            <v>Employee</v>
          </cell>
          <cell r="H4482" t="str">
            <v xml:space="preserve">Sales Operations </v>
          </cell>
          <cell r="I4482" t="str">
            <v>SAN CARLOS</v>
          </cell>
          <cell r="J4482" t="str">
            <v>United States</v>
          </cell>
          <cell r="K4482">
            <v>43927</v>
          </cell>
          <cell r="L4482" t="str">
            <v>WH</v>
          </cell>
          <cell r="M4482" t="str">
            <v>M65P</v>
          </cell>
          <cell r="N4482" t="str">
            <v>M</v>
          </cell>
          <cell r="O4482" t="str">
            <v>6</v>
          </cell>
          <cell r="P4482" t="str">
            <v>Regular</v>
          </cell>
          <cell r="Q4482" t="str">
            <v>SDR 6-12</v>
          </cell>
          <cell r="R4482">
            <v>1</v>
          </cell>
          <cell r="U4482" t="str">
            <v>USD</v>
          </cell>
          <cell r="V4482" t="str">
            <v>Sales Operations</v>
          </cell>
          <cell r="W4482" t="str">
            <v>Tal Payne</v>
          </cell>
          <cell r="Y4482" t="str">
            <v>Eligible</v>
          </cell>
          <cell r="Z4482">
            <v>70000.08</v>
          </cell>
          <cell r="AA4482">
            <v>70000.08</v>
          </cell>
          <cell r="AB4482">
            <v>70000.08</v>
          </cell>
          <cell r="AC4482">
            <v>70000.08</v>
          </cell>
          <cell r="AD4482">
            <v>4</v>
          </cell>
          <cell r="AE4482" t="str">
            <v>M65</v>
          </cell>
          <cell r="AF4482">
            <v>70000</v>
          </cell>
          <cell r="AG4482">
            <v>95000</v>
          </cell>
          <cell r="AH4482">
            <v>0</v>
          </cell>
          <cell r="AI4482">
            <v>1</v>
          </cell>
          <cell r="AJ4482">
            <v>80000</v>
          </cell>
          <cell r="AK4482">
            <v>80000</v>
          </cell>
          <cell r="AL4482">
            <v>0.14285583673618651</v>
          </cell>
          <cell r="AM4482">
            <v>80000</v>
          </cell>
          <cell r="AN4482">
            <v>9999.9199999999983</v>
          </cell>
          <cell r="AO4482">
            <v>-0.15789473684210531</v>
          </cell>
          <cell r="AQ4482">
            <v>41600.14</v>
          </cell>
          <cell r="AR4482">
            <v>550000.15999999992</v>
          </cell>
          <cell r="AS4482">
            <v>0.05</v>
          </cell>
          <cell r="AT4482">
            <v>1</v>
          </cell>
          <cell r="AU4482">
            <v>0</v>
          </cell>
          <cell r="AV4482">
            <v>80000</v>
          </cell>
          <cell r="AW4482">
            <v>80000</v>
          </cell>
          <cell r="AX4482">
            <v>0.14285583673618651</v>
          </cell>
          <cell r="AY4482">
            <v>9999.9199999999983</v>
          </cell>
          <cell r="AZ4482" t="str">
            <v>commission</v>
          </cell>
          <cell r="BA4482" t="str">
            <v>commissionEligible</v>
          </cell>
          <cell r="BB4482" t="str">
            <v>commissionUnited States</v>
          </cell>
          <cell r="BC4482" t="str">
            <v xml:space="preserve">commissionUnited States </v>
          </cell>
          <cell r="BD4482" t="str">
            <v>M65</v>
          </cell>
          <cell r="BF4482">
            <v>5833.34</v>
          </cell>
        </row>
        <row r="4483">
          <cell r="B4483">
            <v>21724</v>
          </cell>
          <cell r="C4483">
            <v>16811</v>
          </cell>
          <cell r="E4483" t="str">
            <v>Zachary Lieberman</v>
          </cell>
          <cell r="F4483" t="str">
            <v>Sales Development Representative</v>
          </cell>
          <cell r="G4483" t="str">
            <v>Employee</v>
          </cell>
          <cell r="H4483" t="str">
            <v xml:space="preserve">Sales Operations </v>
          </cell>
          <cell r="I4483" t="str">
            <v>NEW YORK</v>
          </cell>
          <cell r="J4483" t="str">
            <v>United States</v>
          </cell>
          <cell r="K4483">
            <v>44158</v>
          </cell>
          <cell r="L4483" t="str">
            <v>WH</v>
          </cell>
          <cell r="M4483" t="str">
            <v>M65P</v>
          </cell>
          <cell r="N4483" t="str">
            <v>M</v>
          </cell>
          <cell r="O4483" t="str">
            <v>6</v>
          </cell>
          <cell r="P4483" t="str">
            <v>Regular</v>
          </cell>
          <cell r="Q4483" t="str">
            <v>SDR 1-5</v>
          </cell>
          <cell r="R4483">
            <v>1</v>
          </cell>
          <cell r="U4483" t="str">
            <v>USD</v>
          </cell>
          <cell r="V4483" t="str">
            <v>Sales Operations</v>
          </cell>
          <cell r="W4483" t="str">
            <v>Tal Payne</v>
          </cell>
          <cell r="Y4483" t="str">
            <v>Not Eligible - NH</v>
          </cell>
          <cell r="AA4483">
            <v>0</v>
          </cell>
          <cell r="AB4483">
            <v>70000.08</v>
          </cell>
          <cell r="AC4483">
            <v>70000.08</v>
          </cell>
          <cell r="AW4483">
            <v>70000.08</v>
          </cell>
        </row>
        <row r="4484">
          <cell r="B4484">
            <v>14343</v>
          </cell>
          <cell r="C4484">
            <v>9311</v>
          </cell>
          <cell r="E4484" t="str">
            <v>Guen Rabaye</v>
          </cell>
          <cell r="F4484" t="str">
            <v>Sales Development Representative</v>
          </cell>
          <cell r="G4484" t="str">
            <v>Employee</v>
          </cell>
          <cell r="H4484" t="str">
            <v xml:space="preserve">Sales Operations </v>
          </cell>
          <cell r="I4484" t="str">
            <v>SAN CARLOS</v>
          </cell>
          <cell r="J4484" t="str">
            <v>United States</v>
          </cell>
          <cell r="K4484">
            <v>42296</v>
          </cell>
          <cell r="L4484" t="str">
            <v>WH</v>
          </cell>
          <cell r="M4484" t="str">
            <v>M65P</v>
          </cell>
          <cell r="N4484" t="str">
            <v>M</v>
          </cell>
          <cell r="O4484" t="str">
            <v>6</v>
          </cell>
          <cell r="P4484" t="str">
            <v>Regular</v>
          </cell>
          <cell r="Q4484" t="str"/>
          <cell r="R4484">
            <v>1</v>
          </cell>
          <cell r="U4484" t="str">
            <v>USD</v>
          </cell>
          <cell r="V4484" t="str">
            <v>Sales Operations</v>
          </cell>
          <cell r="W4484" t="str">
            <v>Tal Payne</v>
          </cell>
          <cell r="Y4484" t="str">
            <v>Eligible</v>
          </cell>
          <cell r="Z4484">
            <v>90000.16</v>
          </cell>
          <cell r="AA4484">
            <v>90000.16</v>
          </cell>
          <cell r="AB4484">
            <v>90000.16</v>
          </cell>
          <cell r="AC4484">
            <v>90000.16</v>
          </cell>
          <cell r="AD4484">
            <v>3</v>
          </cell>
          <cell r="AE4484" t="str">
            <v>M65</v>
          </cell>
          <cell r="AF4484">
            <v>70000</v>
          </cell>
          <cell r="AG4484">
            <v>95000</v>
          </cell>
          <cell r="AH4484">
            <v>0.8</v>
          </cell>
          <cell r="AI4484">
            <v>4</v>
          </cell>
          <cell r="AJ4484">
            <v>0</v>
          </cell>
          <cell r="AK4484">
            <v>91350.162400000001</v>
          </cell>
          <cell r="AL4484">
            <v>1.4999999999999902E-2</v>
          </cell>
          <cell r="AM4484">
            <v>91350.162400000001</v>
          </cell>
          <cell r="AN4484">
            <v>1350.0023999999976</v>
          </cell>
          <cell r="AO4484">
            <v>-3.8419343157894748E-2</v>
          </cell>
          <cell r="AQ4484">
            <v>41600.14</v>
          </cell>
          <cell r="AR4484">
            <v>550000.15999999992</v>
          </cell>
          <cell r="AS4484">
            <v>0.09</v>
          </cell>
          <cell r="AT4484">
            <v>1</v>
          </cell>
          <cell r="AU4484">
            <v>0</v>
          </cell>
          <cell r="AV4484">
            <v>91350.162400000001</v>
          </cell>
          <cell r="AW4484">
            <v>91350.162400000001</v>
          </cell>
          <cell r="AX4484">
            <v>1.4999999999999902E-2</v>
          </cell>
          <cell r="AY4484">
            <v>1350.0023999999976</v>
          </cell>
          <cell r="AZ4484" t="str">
            <v>commission</v>
          </cell>
          <cell r="BA4484" t="str">
            <v>commissionEligible</v>
          </cell>
          <cell r="BB4484" t="str">
            <v>commissionUnited States</v>
          </cell>
          <cell r="BC4484" t="str">
            <v xml:space="preserve">commissionUnited States </v>
          </cell>
          <cell r="BD4484" t="str">
            <v>M65</v>
          </cell>
          <cell r="BF4484">
            <v>7500.0133333333333</v>
          </cell>
          <cell r="BH4484">
            <v>3</v>
          </cell>
        </row>
        <row r="4485">
          <cell r="B4485">
            <v>18097</v>
          </cell>
          <cell r="C4485">
            <v>13148</v>
          </cell>
          <cell r="E4485" t="str">
            <v>Michael Hickey</v>
          </cell>
          <cell r="F4485" t="str">
            <v>Sales Development Representative</v>
          </cell>
          <cell r="G4485" t="str">
            <v>Employee</v>
          </cell>
          <cell r="H4485" t="str">
            <v xml:space="preserve">Sales Operations </v>
          </cell>
          <cell r="I4485" t="str">
            <v>NEW YORK</v>
          </cell>
          <cell r="J4485" t="str">
            <v>United States</v>
          </cell>
          <cell r="K4485">
            <v>43241</v>
          </cell>
          <cell r="L4485" t="str">
            <v>WH</v>
          </cell>
          <cell r="M4485" t="str">
            <v>M65P</v>
          </cell>
          <cell r="N4485" t="str">
            <v>M</v>
          </cell>
          <cell r="O4485" t="str">
            <v>6</v>
          </cell>
          <cell r="P4485" t="str">
            <v>Regular</v>
          </cell>
          <cell r="Q4485" t="str"/>
          <cell r="R4485">
            <v>1</v>
          </cell>
          <cell r="U4485" t="str">
            <v>USD</v>
          </cell>
          <cell r="V4485" t="str">
            <v>Sales Operations</v>
          </cell>
          <cell r="W4485" t="str">
            <v>Tal Payne</v>
          </cell>
          <cell r="Y4485" t="str">
            <v>Eligible</v>
          </cell>
          <cell r="Z4485">
            <v>75000.08</v>
          </cell>
          <cell r="AA4485">
            <v>75000.08</v>
          </cell>
          <cell r="AB4485">
            <v>75000.08</v>
          </cell>
          <cell r="AC4485">
            <v>75000.08</v>
          </cell>
          <cell r="AD4485">
            <v>3</v>
          </cell>
          <cell r="AE4485" t="str">
            <v>M65</v>
          </cell>
          <cell r="AF4485">
            <v>70000</v>
          </cell>
          <cell r="AG4485">
            <v>95000</v>
          </cell>
          <cell r="AH4485">
            <v>0.2</v>
          </cell>
          <cell r="AI4485">
            <v>2</v>
          </cell>
          <cell r="AJ4485">
            <v>0</v>
          </cell>
          <cell r="AK4485">
            <v>77250.082399999999</v>
          </cell>
          <cell r="AL4485">
            <v>3.0000000000000027E-2</v>
          </cell>
          <cell r="AM4485">
            <v>77250.082399999999</v>
          </cell>
          <cell r="AN4485">
            <v>2250.0023999999976</v>
          </cell>
          <cell r="AO4485">
            <v>-0.18684123789473683</v>
          </cell>
          <cell r="AQ4485">
            <v>41600.14</v>
          </cell>
          <cell r="AR4485">
            <v>550000.15999999992</v>
          </cell>
          <cell r="AS4485">
            <v>0.06</v>
          </cell>
          <cell r="AT4485">
            <v>1</v>
          </cell>
          <cell r="AU4485">
            <v>0</v>
          </cell>
          <cell r="AV4485">
            <v>77250.082399999999</v>
          </cell>
          <cell r="AW4485">
            <v>77250.082399999999</v>
          </cell>
          <cell r="AX4485">
            <v>3.0000000000000027E-2</v>
          </cell>
          <cell r="AY4485">
            <v>2250.0023999999976</v>
          </cell>
          <cell r="AZ4485" t="str">
            <v>commission</v>
          </cell>
          <cell r="BA4485" t="str">
            <v>commissionEligible</v>
          </cell>
          <cell r="BB4485" t="str">
            <v>commissionUnited States</v>
          </cell>
          <cell r="BC4485" t="str">
            <v xml:space="preserve">commissionUnited States </v>
          </cell>
          <cell r="BD4485" t="str">
            <v>M65</v>
          </cell>
          <cell r="BF4485">
            <v>6250.0066666666671</v>
          </cell>
          <cell r="BH4485">
            <v>3</v>
          </cell>
        </row>
        <row r="4486">
          <cell r="B4486">
            <v>19679</v>
          </cell>
          <cell r="C4486">
            <v>14737</v>
          </cell>
          <cell r="E4486" t="str">
            <v>Mohammed Ali</v>
          </cell>
          <cell r="F4486" t="str">
            <v xml:space="preserve">Inside Sales, Team Lead, Mid West </v>
          </cell>
          <cell r="G4486" t="str">
            <v>Employee</v>
          </cell>
          <cell r="H4486" t="str">
            <v xml:space="preserve">Sales Operations </v>
          </cell>
          <cell r="I4486" t="str">
            <v>SAN CARLOS</v>
          </cell>
          <cell r="J4486" t="str">
            <v>United States</v>
          </cell>
          <cell r="K4486">
            <v>43535</v>
          </cell>
          <cell r="L4486" t="str">
            <v>WH</v>
          </cell>
          <cell r="M4486" t="str">
            <v>M55M</v>
          </cell>
          <cell r="N4486" t="str">
            <v>M</v>
          </cell>
          <cell r="O4486" t="str">
            <v>5</v>
          </cell>
          <cell r="P4486" t="str">
            <v>Regular</v>
          </cell>
          <cell r="Q4486" t="str">
            <v>SDR Team Leader 12-18</v>
          </cell>
          <cell r="R4486">
            <v>1</v>
          </cell>
          <cell r="U4486" t="str">
            <v>USD</v>
          </cell>
          <cell r="V4486" t="str">
            <v>Sales Operations</v>
          </cell>
          <cell r="W4486" t="str">
            <v>Tal Payne</v>
          </cell>
          <cell r="Y4486" t="str">
            <v>Eligible</v>
          </cell>
          <cell r="Z4486">
            <v>100000</v>
          </cell>
          <cell r="AA4486">
            <v>100000</v>
          </cell>
          <cell r="AB4486">
            <v>100000.08</v>
          </cell>
          <cell r="AC4486">
            <v>100000.08</v>
          </cell>
          <cell r="AD4486">
            <v>3</v>
          </cell>
          <cell r="AE4486" t="str">
            <v>M55</v>
          </cell>
          <cell r="AF4486">
            <v>80000</v>
          </cell>
          <cell r="AG4486">
            <v>140000</v>
          </cell>
          <cell r="AH4486">
            <v>0.33</v>
          </cell>
          <cell r="AI4486">
            <v>2</v>
          </cell>
          <cell r="AJ4486">
            <v>115000</v>
          </cell>
          <cell r="AK4486">
            <v>115000</v>
          </cell>
          <cell r="AL4486">
            <v>0.14999908000073603</v>
          </cell>
          <cell r="AM4486">
            <v>115000</v>
          </cell>
          <cell r="AN4486">
            <v>14999.919999999998</v>
          </cell>
          <cell r="AO4486">
            <v>-0.1785714285714286</v>
          </cell>
          <cell r="AQ4486">
            <v>41600.14</v>
          </cell>
          <cell r="AR4486">
            <v>550000.15999999992</v>
          </cell>
          <cell r="AS4486">
            <v>0.11</v>
          </cell>
          <cell r="AT4486">
            <v>1</v>
          </cell>
          <cell r="AU4486">
            <v>0</v>
          </cell>
          <cell r="AV4486">
            <v>115000</v>
          </cell>
          <cell r="AW4486">
            <v>115000</v>
          </cell>
          <cell r="AX4486">
            <v>0.14999908000073603</v>
          </cell>
          <cell r="AY4486">
            <v>14999.919999999998</v>
          </cell>
          <cell r="AZ4486" t="str">
            <v>commission</v>
          </cell>
          <cell r="BA4486" t="str">
            <v>commissionEligible</v>
          </cell>
          <cell r="BB4486" t="str">
            <v>commissionUnited States</v>
          </cell>
          <cell r="BC4486" t="str">
            <v xml:space="preserve">commissionUnited States </v>
          </cell>
          <cell r="BD4486" t="str">
            <v>M55</v>
          </cell>
          <cell r="BF4486">
            <v>8333.34</v>
          </cell>
          <cell r="BH4486">
            <v>3</v>
          </cell>
        </row>
        <row r="4487">
          <cell r="B4487">
            <v>20067</v>
          </cell>
          <cell r="C4487">
            <v>15159</v>
          </cell>
          <cell r="E4487" t="str">
            <v>Natasha Beeby</v>
          </cell>
          <cell r="F4487" t="str">
            <v>Sales Development Representative</v>
          </cell>
          <cell r="G4487" t="str">
            <v>Employee</v>
          </cell>
          <cell r="H4487" t="str">
            <v xml:space="preserve">Sales Operations </v>
          </cell>
          <cell r="I4487" t="str">
            <v>NEW YORK</v>
          </cell>
          <cell r="J4487" t="str">
            <v>United States</v>
          </cell>
          <cell r="K4487">
            <v>43654</v>
          </cell>
          <cell r="L4487" t="str">
            <v>WH</v>
          </cell>
          <cell r="M4487" t="str">
            <v>M65P</v>
          </cell>
          <cell r="N4487" t="str">
            <v>M</v>
          </cell>
          <cell r="O4487" t="str">
            <v>6</v>
          </cell>
          <cell r="P4487" t="str">
            <v>Regular</v>
          </cell>
          <cell r="Q4487" t="str">
            <v>SDR 18-24</v>
          </cell>
          <cell r="R4487">
            <v>1</v>
          </cell>
          <cell r="U4487" t="str">
            <v>USD</v>
          </cell>
          <cell r="V4487" t="str">
            <v>Sales Operations</v>
          </cell>
          <cell r="W4487" t="str">
            <v>Tal Payne</v>
          </cell>
          <cell r="Y4487" t="str">
            <v>Eligible</v>
          </cell>
          <cell r="Z4487">
            <v>75000.08</v>
          </cell>
          <cell r="AA4487">
            <v>75000.08</v>
          </cell>
          <cell r="AB4487">
            <v>75000.08</v>
          </cell>
          <cell r="AC4487">
            <v>75000.08</v>
          </cell>
          <cell r="AD4487">
            <v>2</v>
          </cell>
          <cell r="AE4487" t="str">
            <v>M65</v>
          </cell>
          <cell r="AF4487">
            <v>70000</v>
          </cell>
          <cell r="AG4487">
            <v>95000</v>
          </cell>
          <cell r="AH4487">
            <v>0.2</v>
          </cell>
          <cell r="AI4487">
            <v>2</v>
          </cell>
          <cell r="AK4487">
            <v>75000.08</v>
          </cell>
          <cell r="AL4487">
            <v>0</v>
          </cell>
          <cell r="AM4487">
            <v>75000.08</v>
          </cell>
          <cell r="AN4487">
            <v>0</v>
          </cell>
          <cell r="AO4487">
            <v>-0.21052547368421048</v>
          </cell>
          <cell r="AP4487" t="str">
            <v>Rated 2 - no recommendation</v>
          </cell>
          <cell r="AQ4487">
            <v>41600.14</v>
          </cell>
          <cell r="AR4487">
            <v>550000.15999999992</v>
          </cell>
          <cell r="AS4487">
            <v>0.06</v>
          </cell>
          <cell r="AT4487">
            <v>1</v>
          </cell>
          <cell r="AU4487">
            <v>0</v>
          </cell>
          <cell r="AV4487">
            <v>75000.08</v>
          </cell>
          <cell r="AW4487">
            <v>75000.08</v>
          </cell>
          <cell r="AX4487">
            <v>0</v>
          </cell>
          <cell r="AY4487">
            <v>0</v>
          </cell>
          <cell r="AZ4487" t="str">
            <v>commission</v>
          </cell>
          <cell r="BA4487" t="str">
            <v>commissionEligible</v>
          </cell>
          <cell r="BB4487" t="str">
            <v>commissionUnited States</v>
          </cell>
          <cell r="BC4487" t="str">
            <v xml:space="preserve">commissionUnited States </v>
          </cell>
          <cell r="BD4487" t="str">
            <v>M65</v>
          </cell>
          <cell r="BF4487">
            <v>6250.0066666666671</v>
          </cell>
          <cell r="BH4487">
            <v>3</v>
          </cell>
        </row>
        <row r="4488">
          <cell r="B4488">
            <v>20069</v>
          </cell>
          <cell r="C4488">
            <v>15161</v>
          </cell>
          <cell r="E4488" t="str">
            <v>Adrian Reyes-Hernandez</v>
          </cell>
          <cell r="F4488" t="str">
            <v>Sales Development Representative</v>
          </cell>
          <cell r="G4488" t="str">
            <v>Employee</v>
          </cell>
          <cell r="H4488" t="str">
            <v xml:space="preserve">Sales Operations </v>
          </cell>
          <cell r="I4488" t="str">
            <v>SAN CARLOS</v>
          </cell>
          <cell r="J4488" t="str">
            <v>United States</v>
          </cell>
          <cell r="K4488">
            <v>43661</v>
          </cell>
          <cell r="L4488" t="str">
            <v>WH</v>
          </cell>
          <cell r="M4488" t="str">
            <v>M65P</v>
          </cell>
          <cell r="N4488" t="str">
            <v>M</v>
          </cell>
          <cell r="O4488" t="str">
            <v>6</v>
          </cell>
          <cell r="P4488" t="str">
            <v>Regular</v>
          </cell>
          <cell r="Q4488" t="str">
            <v>SDR 18-24</v>
          </cell>
          <cell r="R4488">
            <v>1</v>
          </cell>
          <cell r="U4488" t="str">
            <v>USD</v>
          </cell>
          <cell r="V4488" t="str">
            <v>Sales Operations</v>
          </cell>
          <cell r="W4488" t="str">
            <v>Tal Payne</v>
          </cell>
          <cell r="Y4488" t="str">
            <v>Eligible</v>
          </cell>
          <cell r="Z4488">
            <v>75000.08</v>
          </cell>
          <cell r="AA4488">
            <v>75000.08</v>
          </cell>
          <cell r="AB4488">
            <v>75000.08</v>
          </cell>
          <cell r="AC4488">
            <v>75000.08</v>
          </cell>
          <cell r="AD4488">
            <v>2</v>
          </cell>
          <cell r="AE4488" t="str">
            <v>M65</v>
          </cell>
          <cell r="AF4488">
            <v>70000</v>
          </cell>
          <cell r="AG4488">
            <v>95000</v>
          </cell>
          <cell r="AH4488">
            <v>0.2</v>
          </cell>
          <cell r="AI4488">
            <v>2</v>
          </cell>
          <cell r="AK4488">
            <v>75000.08</v>
          </cell>
          <cell r="AL4488">
            <v>0</v>
          </cell>
          <cell r="AM4488">
            <v>75000.08</v>
          </cell>
          <cell r="AN4488">
            <v>0</v>
          </cell>
          <cell r="AO4488">
            <v>-0.21052547368421048</v>
          </cell>
          <cell r="AP4488" t="str">
            <v>Rated 2 - no recommendation</v>
          </cell>
          <cell r="AQ4488">
            <v>41600.14</v>
          </cell>
          <cell r="AR4488">
            <v>550000.15999999992</v>
          </cell>
          <cell r="AS4488">
            <v>0.06</v>
          </cell>
          <cell r="AT4488">
            <v>1</v>
          </cell>
          <cell r="AU4488">
            <v>0</v>
          </cell>
          <cell r="AV4488">
            <v>75000.08</v>
          </cell>
          <cell r="AW4488">
            <v>75000.08</v>
          </cell>
          <cell r="AX4488">
            <v>0</v>
          </cell>
          <cell r="AY4488">
            <v>0</v>
          </cell>
          <cell r="AZ4488" t="str">
            <v>commission</v>
          </cell>
          <cell r="BA4488" t="str">
            <v>commissionEligible</v>
          </cell>
          <cell r="BB4488" t="str">
            <v>commissionUnited States</v>
          </cell>
          <cell r="BC4488" t="str">
            <v xml:space="preserve">commissionUnited States </v>
          </cell>
          <cell r="BD4488" t="str">
            <v>M65</v>
          </cell>
          <cell r="BF4488">
            <v>6250.0066666666671</v>
          </cell>
          <cell r="BH4488">
            <v>3</v>
          </cell>
        </row>
        <row r="4489">
          <cell r="B4489">
            <v>20557</v>
          </cell>
          <cell r="C4489">
            <v>15644</v>
          </cell>
          <cell r="E4489" t="str">
            <v>Ian Douglas</v>
          </cell>
          <cell r="F4489" t="str">
            <v>Sales Development Representative</v>
          </cell>
          <cell r="G4489" t="str">
            <v>Employee</v>
          </cell>
          <cell r="H4489" t="str">
            <v xml:space="preserve">Sales Operations </v>
          </cell>
          <cell r="I4489" t="str">
            <v>SAN CARLOS</v>
          </cell>
          <cell r="J4489" t="str">
            <v>United States</v>
          </cell>
          <cell r="K4489">
            <v>43759</v>
          </cell>
          <cell r="L4489" t="str">
            <v>WH</v>
          </cell>
          <cell r="M4489" t="str">
            <v>M65P</v>
          </cell>
          <cell r="N4489" t="str">
            <v>M</v>
          </cell>
          <cell r="O4489" t="str">
            <v>6</v>
          </cell>
          <cell r="P4489" t="str">
            <v>Regular</v>
          </cell>
          <cell r="Q4489" t="str">
            <v>SDR 12-18</v>
          </cell>
          <cell r="R4489">
            <v>1</v>
          </cell>
          <cell r="U4489" t="str">
            <v>USD</v>
          </cell>
          <cell r="V4489" t="str">
            <v>Sales Operations</v>
          </cell>
          <cell r="W4489" t="str">
            <v>Tal Payne</v>
          </cell>
          <cell r="Y4489" t="str">
            <v>Eligible</v>
          </cell>
          <cell r="Z4489">
            <v>75000</v>
          </cell>
          <cell r="AA4489">
            <v>75000</v>
          </cell>
          <cell r="AB4489">
            <v>75000.08</v>
          </cell>
          <cell r="AC4489">
            <v>75000.08</v>
          </cell>
          <cell r="AD4489">
            <v>2</v>
          </cell>
          <cell r="AE4489" t="str">
            <v>M65</v>
          </cell>
          <cell r="AF4489">
            <v>70000</v>
          </cell>
          <cell r="AG4489">
            <v>95000</v>
          </cell>
          <cell r="AH4489">
            <v>0.2</v>
          </cell>
          <cell r="AI4489">
            <v>2</v>
          </cell>
          <cell r="AK4489">
            <v>75000.08</v>
          </cell>
          <cell r="AL4489">
            <v>0</v>
          </cell>
          <cell r="AM4489">
            <v>75000.08</v>
          </cell>
          <cell r="AN4489">
            <v>0</v>
          </cell>
          <cell r="AO4489">
            <v>-0.21052547368421048</v>
          </cell>
          <cell r="AP4489" t="str">
            <v>Rated 2 - no recommendation</v>
          </cell>
          <cell r="AQ4489">
            <v>41600.14</v>
          </cell>
          <cell r="AR4489">
            <v>550000.15999999992</v>
          </cell>
          <cell r="AS4489">
            <v>0.06</v>
          </cell>
          <cell r="AT4489">
            <v>1</v>
          </cell>
          <cell r="AU4489">
            <v>0</v>
          </cell>
          <cell r="AV4489">
            <v>75000.08</v>
          </cell>
          <cell r="AW4489">
            <v>75000.08</v>
          </cell>
          <cell r="AX4489">
            <v>0</v>
          </cell>
          <cell r="AY4489">
            <v>0</v>
          </cell>
          <cell r="AZ4489" t="str">
            <v>commission</v>
          </cell>
          <cell r="BA4489" t="str">
            <v>commissionEligible</v>
          </cell>
          <cell r="BB4489" t="str">
            <v>commissionUnited States</v>
          </cell>
          <cell r="BC4489" t="str">
            <v xml:space="preserve">commissionUnited States </v>
          </cell>
          <cell r="BD4489" t="str">
            <v>M65</v>
          </cell>
          <cell r="BF4489">
            <v>6250.0066666666671</v>
          </cell>
        </row>
        <row r="4490">
          <cell r="B4490">
            <v>21153</v>
          </cell>
          <cell r="C4490">
            <v>16240</v>
          </cell>
          <cell r="E4490" t="str">
            <v>Justin Fedich</v>
          </cell>
          <cell r="F4490" t="str">
            <v>Sales Development Representative</v>
          </cell>
          <cell r="G4490" t="str">
            <v>Employee</v>
          </cell>
          <cell r="H4490" t="str">
            <v xml:space="preserve">Sales Operations </v>
          </cell>
          <cell r="I4490" t="str">
            <v>NEW YORK</v>
          </cell>
          <cell r="J4490" t="str">
            <v>United States</v>
          </cell>
          <cell r="K4490">
            <v>43927</v>
          </cell>
          <cell r="L4490" t="str">
            <v>WH</v>
          </cell>
          <cell r="M4490" t="str">
            <v>M65P</v>
          </cell>
          <cell r="N4490" t="str">
            <v>M</v>
          </cell>
          <cell r="O4490" t="str">
            <v>6</v>
          </cell>
          <cell r="P4490" t="str">
            <v>Regular</v>
          </cell>
          <cell r="Q4490" t="str">
            <v>SDR 6-12</v>
          </cell>
          <cell r="R4490">
            <v>1</v>
          </cell>
          <cell r="U4490" t="str">
            <v>USD</v>
          </cell>
          <cell r="V4490" t="str">
            <v>Sales Operations</v>
          </cell>
          <cell r="W4490" t="str">
            <v>Tal Payne</v>
          </cell>
          <cell r="Y4490" t="str">
            <v>Eligible</v>
          </cell>
          <cell r="Z4490">
            <v>70000.08</v>
          </cell>
          <cell r="AA4490">
            <v>70000.08</v>
          </cell>
          <cell r="AB4490">
            <v>70000.08</v>
          </cell>
          <cell r="AC4490">
            <v>70000.08</v>
          </cell>
          <cell r="AD4490">
            <v>3</v>
          </cell>
          <cell r="AE4490" t="str">
            <v>M65</v>
          </cell>
          <cell r="AF4490">
            <v>70000</v>
          </cell>
          <cell r="AG4490">
            <v>95000</v>
          </cell>
          <cell r="AH4490">
            <v>0</v>
          </cell>
          <cell r="AI4490">
            <v>1</v>
          </cell>
          <cell r="AJ4490">
            <v>80000</v>
          </cell>
          <cell r="AK4490">
            <v>80000</v>
          </cell>
          <cell r="AL4490">
            <v>0.14285583673618651</v>
          </cell>
          <cell r="AM4490">
            <v>80000</v>
          </cell>
          <cell r="AN4490">
            <v>9999.9199999999983</v>
          </cell>
          <cell r="AO4490">
            <v>-0.15789473684210531</v>
          </cell>
          <cell r="AQ4490">
            <v>41600.14</v>
          </cell>
          <cell r="AR4490">
            <v>550000.15999999992</v>
          </cell>
          <cell r="AS4490">
            <v>0.05</v>
          </cell>
          <cell r="AT4490">
            <v>1</v>
          </cell>
          <cell r="AU4490">
            <v>0</v>
          </cell>
          <cell r="AV4490">
            <v>80000</v>
          </cell>
          <cell r="AW4490">
            <v>80000</v>
          </cell>
          <cell r="AX4490">
            <v>0.14285583673618651</v>
          </cell>
          <cell r="AY4490">
            <v>9999.9199999999983</v>
          </cell>
          <cell r="AZ4490" t="str">
            <v>commission</v>
          </cell>
          <cell r="BA4490" t="str">
            <v>commissionEligible</v>
          </cell>
          <cell r="BB4490" t="str">
            <v>commissionUnited States</v>
          </cell>
          <cell r="BC4490" t="str">
            <v xml:space="preserve">commissionUnited States </v>
          </cell>
          <cell r="BD4490" t="str">
            <v>M65</v>
          </cell>
          <cell r="BF4490">
            <v>5833.34</v>
          </cell>
        </row>
        <row r="4491">
          <cell r="B4491">
            <v>21201</v>
          </cell>
          <cell r="C4491">
            <v>16288</v>
          </cell>
          <cell r="E4491" t="str">
            <v>Justin Tsai</v>
          </cell>
          <cell r="F4491" t="str">
            <v>Sales Development Representative</v>
          </cell>
          <cell r="G4491" t="str">
            <v>Employee</v>
          </cell>
          <cell r="H4491" t="str">
            <v xml:space="preserve">Sales Operations </v>
          </cell>
          <cell r="I4491" t="str">
            <v>SAN CARLOS</v>
          </cell>
          <cell r="J4491" t="str">
            <v>United States</v>
          </cell>
          <cell r="K4491">
            <v>43927</v>
          </cell>
          <cell r="L4491" t="str">
            <v>WH</v>
          </cell>
          <cell r="M4491" t="str">
            <v>M65P</v>
          </cell>
          <cell r="N4491" t="str">
            <v>M</v>
          </cell>
          <cell r="O4491" t="str">
            <v>6</v>
          </cell>
          <cell r="P4491" t="str">
            <v>Regular</v>
          </cell>
          <cell r="Q4491" t="str">
            <v>SDR 6-12</v>
          </cell>
          <cell r="R4491">
            <v>1</v>
          </cell>
          <cell r="U4491" t="str">
            <v>USD</v>
          </cell>
          <cell r="V4491" t="str">
            <v>Sales Operations</v>
          </cell>
          <cell r="W4491" t="str">
            <v>Tal Payne</v>
          </cell>
          <cell r="Y4491" t="str">
            <v>Eligible</v>
          </cell>
          <cell r="Z4491">
            <v>70000.08</v>
          </cell>
          <cell r="AA4491">
            <v>70000.08</v>
          </cell>
          <cell r="AB4491">
            <v>70000.08</v>
          </cell>
          <cell r="AC4491">
            <v>70000.08</v>
          </cell>
          <cell r="AD4491">
            <v>4</v>
          </cell>
          <cell r="AE4491" t="str">
            <v>M65</v>
          </cell>
          <cell r="AF4491">
            <v>70000</v>
          </cell>
          <cell r="AG4491">
            <v>95000</v>
          </cell>
          <cell r="AH4491">
            <v>0</v>
          </cell>
          <cell r="AI4491">
            <v>1</v>
          </cell>
          <cell r="AJ4491">
            <v>80000</v>
          </cell>
          <cell r="AK4491">
            <v>80000</v>
          </cell>
          <cell r="AL4491">
            <v>0.14285583673618651</v>
          </cell>
          <cell r="AM4491">
            <v>80000</v>
          </cell>
          <cell r="AN4491">
            <v>9999.9199999999983</v>
          </cell>
          <cell r="AO4491">
            <v>-0.15789473684210531</v>
          </cell>
          <cell r="AQ4491">
            <v>41600.14</v>
          </cell>
          <cell r="AR4491">
            <v>550000.15999999992</v>
          </cell>
          <cell r="AS4491">
            <v>0.05</v>
          </cell>
          <cell r="AT4491">
            <v>1</v>
          </cell>
          <cell r="AU4491">
            <v>0</v>
          </cell>
          <cell r="AV4491">
            <v>80000</v>
          </cell>
          <cell r="AW4491">
            <v>80000</v>
          </cell>
          <cell r="AX4491">
            <v>0.14285583673618651</v>
          </cell>
          <cell r="AY4491">
            <v>9999.9199999999983</v>
          </cell>
          <cell r="AZ4491" t="str">
            <v>commission</v>
          </cell>
          <cell r="BA4491" t="str">
            <v>commissionEligible</v>
          </cell>
          <cell r="BB4491" t="str">
            <v>commissionUnited States</v>
          </cell>
          <cell r="BC4491" t="str">
            <v xml:space="preserve">commissionUnited States </v>
          </cell>
          <cell r="BD4491" t="str">
            <v>M65</v>
          </cell>
          <cell r="BF4491">
            <v>5833.34</v>
          </cell>
        </row>
        <row r="4492">
          <cell r="B4492">
            <v>21165</v>
          </cell>
          <cell r="C4492">
            <v>16252</v>
          </cell>
          <cell r="E4492" t="str">
            <v>Jermaine Roberts</v>
          </cell>
          <cell r="F4492" t="str">
            <v>Sales Development Representative</v>
          </cell>
          <cell r="G4492" t="str">
            <v>Employee</v>
          </cell>
          <cell r="H4492" t="str">
            <v xml:space="preserve">Sales Operations </v>
          </cell>
          <cell r="I4492" t="str">
            <v>NEW YORK</v>
          </cell>
          <cell r="J4492" t="str">
            <v>United States</v>
          </cell>
          <cell r="K4492">
            <v>43927</v>
          </cell>
          <cell r="L4492" t="str">
            <v>WH</v>
          </cell>
          <cell r="M4492" t="str">
            <v>M65P</v>
          </cell>
          <cell r="N4492" t="str">
            <v>M</v>
          </cell>
          <cell r="O4492" t="str">
            <v>6</v>
          </cell>
          <cell r="P4492" t="str">
            <v>Regular</v>
          </cell>
          <cell r="Q4492" t="str">
            <v>SDR 6-12</v>
          </cell>
          <cell r="R4492">
            <v>1</v>
          </cell>
          <cell r="U4492" t="str">
            <v>USD</v>
          </cell>
          <cell r="V4492" t="str">
            <v>Sales Operations</v>
          </cell>
          <cell r="W4492" t="str">
            <v>Tal Payne</v>
          </cell>
          <cell r="Y4492" t="str">
            <v>Eligible</v>
          </cell>
          <cell r="Z4492">
            <v>70000.08</v>
          </cell>
          <cell r="AA4492">
            <v>70000.08</v>
          </cell>
          <cell r="AB4492">
            <v>70000.08</v>
          </cell>
          <cell r="AC4492">
            <v>70000.08</v>
          </cell>
          <cell r="AD4492">
            <v>3</v>
          </cell>
          <cell r="AE4492" t="str">
            <v>M65</v>
          </cell>
          <cell r="AF4492">
            <v>70000</v>
          </cell>
          <cell r="AG4492">
            <v>95000</v>
          </cell>
          <cell r="AH4492">
            <v>0</v>
          </cell>
          <cell r="AI4492">
            <v>1</v>
          </cell>
          <cell r="AJ4492">
            <v>80000</v>
          </cell>
          <cell r="AK4492">
            <v>80000</v>
          </cell>
          <cell r="AL4492">
            <v>0.14285583673618651</v>
          </cell>
          <cell r="AM4492">
            <v>80000</v>
          </cell>
          <cell r="AN4492">
            <v>9999.9199999999983</v>
          </cell>
          <cell r="AO4492">
            <v>-0.15789473684210531</v>
          </cell>
          <cell r="AQ4492">
            <v>41600.14</v>
          </cell>
          <cell r="AR4492">
            <v>550000.15999999992</v>
          </cell>
          <cell r="AS4492">
            <v>0.05</v>
          </cell>
          <cell r="AT4492">
            <v>1</v>
          </cell>
          <cell r="AU4492">
            <v>0</v>
          </cell>
          <cell r="AV4492">
            <v>80000</v>
          </cell>
          <cell r="AW4492">
            <v>80000</v>
          </cell>
          <cell r="AX4492">
            <v>0.14285583673618651</v>
          </cell>
          <cell r="AY4492">
            <v>9999.9199999999983</v>
          </cell>
          <cell r="AZ4492" t="str">
            <v>commission</v>
          </cell>
          <cell r="BA4492" t="str">
            <v>commissionEligible</v>
          </cell>
          <cell r="BB4492" t="str">
            <v>commissionUnited States</v>
          </cell>
          <cell r="BC4492" t="str">
            <v xml:space="preserve">commissionUnited States </v>
          </cell>
          <cell r="BD4492" t="str">
            <v>M65</v>
          </cell>
          <cell r="BF4492">
            <v>5833.34</v>
          </cell>
        </row>
        <row r="4493">
          <cell r="B4493">
            <v>21283</v>
          </cell>
          <cell r="C4493">
            <v>16370</v>
          </cell>
          <cell r="E4493" t="str">
            <v>Ria Gupta</v>
          </cell>
          <cell r="F4493" t="str">
            <v>Sales Development Representative</v>
          </cell>
          <cell r="G4493" t="str">
            <v>Employee</v>
          </cell>
          <cell r="H4493" t="str">
            <v xml:space="preserve">Sales Operations </v>
          </cell>
          <cell r="I4493" t="str">
            <v>NEW YORK</v>
          </cell>
          <cell r="J4493" t="str">
            <v>United States</v>
          </cell>
          <cell r="K4493">
            <v>43962</v>
          </cell>
          <cell r="L4493" t="str">
            <v>WH</v>
          </cell>
          <cell r="M4493" t="str">
            <v>M65P</v>
          </cell>
          <cell r="N4493" t="str">
            <v>M</v>
          </cell>
          <cell r="O4493" t="str">
            <v>6</v>
          </cell>
          <cell r="P4493" t="str">
            <v>Regular</v>
          </cell>
          <cell r="Q4493" t="str">
            <v>SDR 6-12</v>
          </cell>
          <cell r="R4493">
            <v>1</v>
          </cell>
          <cell r="U4493" t="str">
            <v>USD</v>
          </cell>
          <cell r="V4493" t="str">
            <v>Sales Operations</v>
          </cell>
          <cell r="W4493" t="str">
            <v>Tal Payne</v>
          </cell>
          <cell r="Y4493" t="str">
            <v>Eligible</v>
          </cell>
          <cell r="Z4493">
            <v>70000.08</v>
          </cell>
          <cell r="AA4493">
            <v>70000.08</v>
          </cell>
          <cell r="AB4493">
            <v>70000.08</v>
          </cell>
          <cell r="AC4493">
            <v>70000.08</v>
          </cell>
          <cell r="AD4493">
            <v>2</v>
          </cell>
          <cell r="AE4493" t="str">
            <v>M65</v>
          </cell>
          <cell r="AF4493">
            <v>70000</v>
          </cell>
          <cell r="AG4493">
            <v>95000</v>
          </cell>
          <cell r="AH4493">
            <v>0</v>
          </cell>
          <cell r="AI4493">
            <v>1</v>
          </cell>
          <cell r="AK4493">
            <v>70000.08</v>
          </cell>
          <cell r="AL4493">
            <v>0</v>
          </cell>
          <cell r="AM4493">
            <v>70000.08</v>
          </cell>
          <cell r="AN4493">
            <v>0</v>
          </cell>
          <cell r="AO4493">
            <v>-0.26315705263157896</v>
          </cell>
          <cell r="AP4493" t="str">
            <v>Rated 2 - no recommendation</v>
          </cell>
          <cell r="AQ4493">
            <v>41600.14</v>
          </cell>
          <cell r="AR4493">
            <v>550000.15999999992</v>
          </cell>
          <cell r="AS4493">
            <v>0.05</v>
          </cell>
          <cell r="AT4493">
            <v>1</v>
          </cell>
          <cell r="AU4493">
            <v>0</v>
          </cell>
          <cell r="AV4493">
            <v>70000.08</v>
          </cell>
          <cell r="AW4493">
            <v>70000.08</v>
          </cell>
          <cell r="AX4493">
            <v>0</v>
          </cell>
          <cell r="AY4493">
            <v>0</v>
          </cell>
          <cell r="AZ4493" t="str">
            <v>commission</v>
          </cell>
          <cell r="BA4493" t="str">
            <v>commissionEligible</v>
          </cell>
          <cell r="BB4493" t="str">
            <v>commissionUnited States</v>
          </cell>
          <cell r="BC4493" t="str">
            <v xml:space="preserve">commissionUnited States </v>
          </cell>
          <cell r="BD4493" t="str">
            <v>M65</v>
          </cell>
          <cell r="BF4493">
            <v>5833.34</v>
          </cell>
        </row>
        <row r="4494">
          <cell r="B4494">
            <v>21264</v>
          </cell>
          <cell r="C4494">
            <v>16351</v>
          </cell>
          <cell r="E4494" t="str">
            <v>Christopher Chappell</v>
          </cell>
          <cell r="F4494" t="str">
            <v>Sales Development Representative</v>
          </cell>
          <cell r="G4494" t="str">
            <v>Employee</v>
          </cell>
          <cell r="H4494" t="str">
            <v xml:space="preserve">Sales Operations </v>
          </cell>
          <cell r="I4494" t="str">
            <v>NEW YORK</v>
          </cell>
          <cell r="J4494" t="str">
            <v>United States</v>
          </cell>
          <cell r="K4494">
            <v>43948</v>
          </cell>
          <cell r="L4494" t="str">
            <v>WH</v>
          </cell>
          <cell r="M4494" t="str">
            <v>M65P</v>
          </cell>
          <cell r="N4494" t="str">
            <v>M</v>
          </cell>
          <cell r="O4494" t="str">
            <v>6</v>
          </cell>
          <cell r="P4494" t="str">
            <v>Regular</v>
          </cell>
          <cell r="Q4494" t="str">
            <v>SDR 6-12</v>
          </cell>
          <cell r="R4494">
            <v>1</v>
          </cell>
          <cell r="U4494" t="str">
            <v>USD</v>
          </cell>
          <cell r="V4494" t="str">
            <v>Sales Operations</v>
          </cell>
          <cell r="W4494" t="str">
            <v>Tal Payne</v>
          </cell>
          <cell r="Y4494" t="str">
            <v>Eligible</v>
          </cell>
          <cell r="Z4494">
            <v>70000.08</v>
          </cell>
          <cell r="AA4494">
            <v>70000.08</v>
          </cell>
          <cell r="AB4494">
            <v>70000.08</v>
          </cell>
          <cell r="AC4494">
            <v>70000.08</v>
          </cell>
          <cell r="AD4494">
            <v>2</v>
          </cell>
          <cell r="AE4494" t="str">
            <v>M65</v>
          </cell>
          <cell r="AF4494">
            <v>70000</v>
          </cell>
          <cell r="AG4494">
            <v>95000</v>
          </cell>
          <cell r="AH4494">
            <v>0</v>
          </cell>
          <cell r="AI4494">
            <v>1</v>
          </cell>
          <cell r="AK4494">
            <v>70000.08</v>
          </cell>
          <cell r="AL4494">
            <v>0</v>
          </cell>
          <cell r="AM4494">
            <v>70000.08</v>
          </cell>
          <cell r="AN4494">
            <v>0</v>
          </cell>
          <cell r="AO4494">
            <v>-0.26315705263157896</v>
          </cell>
          <cell r="AP4494" t="str">
            <v>Rated 2 - no recommendation</v>
          </cell>
          <cell r="AQ4494">
            <v>41600.14</v>
          </cell>
          <cell r="AR4494">
            <v>550000.15999999992</v>
          </cell>
          <cell r="AS4494">
            <v>0.05</v>
          </cell>
          <cell r="AT4494">
            <v>1</v>
          </cell>
          <cell r="AU4494">
            <v>0</v>
          </cell>
          <cell r="AV4494">
            <v>70000.08</v>
          </cell>
          <cell r="AW4494">
            <v>70000.08</v>
          </cell>
          <cell r="AX4494">
            <v>0</v>
          </cell>
          <cell r="AY4494">
            <v>0</v>
          </cell>
          <cell r="AZ4494" t="str">
            <v>commission</v>
          </cell>
          <cell r="BA4494" t="str">
            <v>commissionEligible</v>
          </cell>
          <cell r="BB4494" t="str">
            <v>commissionUnited States</v>
          </cell>
          <cell r="BC4494" t="str">
            <v xml:space="preserve">commissionUnited States </v>
          </cell>
          <cell r="BD4494" t="str">
            <v>M65</v>
          </cell>
          <cell r="BF4494">
            <v>5833.34</v>
          </cell>
        </row>
        <row r="4495">
          <cell r="B4495">
            <v>21278</v>
          </cell>
          <cell r="C4495">
            <v>16365</v>
          </cell>
          <cell r="E4495" t="str">
            <v>Shade Alcine</v>
          </cell>
          <cell r="F4495" t="str">
            <v>Sales Development Representative</v>
          </cell>
          <cell r="G4495" t="str">
            <v>Employee</v>
          </cell>
          <cell r="H4495" t="str">
            <v xml:space="preserve">Sales Operations </v>
          </cell>
          <cell r="I4495" t="str">
            <v>NEW YORK</v>
          </cell>
          <cell r="J4495" t="str">
            <v>United States</v>
          </cell>
          <cell r="K4495">
            <v>43962</v>
          </cell>
          <cell r="L4495" t="str">
            <v>WH</v>
          </cell>
          <cell r="M4495" t="str">
            <v>M65P</v>
          </cell>
          <cell r="N4495" t="str">
            <v>M</v>
          </cell>
          <cell r="O4495" t="str">
            <v>6</v>
          </cell>
          <cell r="P4495" t="str">
            <v>Regular</v>
          </cell>
          <cell r="Q4495" t="str">
            <v>SDR 6-12</v>
          </cell>
          <cell r="R4495">
            <v>1</v>
          </cell>
          <cell r="U4495" t="str">
            <v>USD</v>
          </cell>
          <cell r="V4495" t="str">
            <v>Sales Operations</v>
          </cell>
          <cell r="W4495" t="str">
            <v>Tal Payne</v>
          </cell>
          <cell r="Y4495" t="str">
            <v>Eligible</v>
          </cell>
          <cell r="Z4495">
            <v>70000.08</v>
          </cell>
          <cell r="AA4495">
            <v>70000.08</v>
          </cell>
          <cell r="AB4495">
            <v>70000.08</v>
          </cell>
          <cell r="AC4495">
            <v>70000.08</v>
          </cell>
          <cell r="AD4495">
            <v>1</v>
          </cell>
          <cell r="AE4495" t="str">
            <v>M65</v>
          </cell>
          <cell r="AF4495">
            <v>70000</v>
          </cell>
          <cell r="AG4495">
            <v>95000</v>
          </cell>
          <cell r="AH4495">
            <v>0</v>
          </cell>
          <cell r="AI4495">
            <v>1</v>
          </cell>
          <cell r="AK4495">
            <v>70000.08</v>
          </cell>
          <cell r="AL4495">
            <v>0</v>
          </cell>
          <cell r="AM4495">
            <v>70000.08</v>
          </cell>
          <cell r="AN4495">
            <v>0</v>
          </cell>
          <cell r="AO4495">
            <v>-0.26315705263157896</v>
          </cell>
          <cell r="AP4495" t="str">
            <v>Low Performer</v>
          </cell>
          <cell r="AQ4495">
            <v>41600.14</v>
          </cell>
          <cell r="AR4495">
            <v>550000.15999999992</v>
          </cell>
          <cell r="AS4495">
            <v>0.05</v>
          </cell>
          <cell r="AT4495">
            <v>1</v>
          </cell>
          <cell r="AU4495">
            <v>0</v>
          </cell>
          <cell r="AV4495">
            <v>70000.08</v>
          </cell>
          <cell r="AW4495">
            <v>70000.08</v>
          </cell>
          <cell r="AX4495">
            <v>0</v>
          </cell>
          <cell r="AY4495">
            <v>0</v>
          </cell>
          <cell r="AZ4495" t="str">
            <v>commission</v>
          </cell>
          <cell r="BA4495" t="str">
            <v>commissionEligible</v>
          </cell>
          <cell r="BB4495" t="str">
            <v>commissionUnited States</v>
          </cell>
          <cell r="BC4495" t="str">
            <v xml:space="preserve">commissionUnited States </v>
          </cell>
          <cell r="BD4495" t="str">
            <v>M65</v>
          </cell>
          <cell r="BF4495">
            <v>5833.34</v>
          </cell>
        </row>
        <row r="4496">
          <cell r="B4496">
            <v>21481</v>
          </cell>
          <cell r="C4496">
            <v>16568</v>
          </cell>
          <cell r="E4496" t="str">
            <v>Lester Mui</v>
          </cell>
          <cell r="F4496" t="str">
            <v>Sales Development Representative</v>
          </cell>
          <cell r="G4496" t="str">
            <v>Employee</v>
          </cell>
          <cell r="H4496" t="str">
            <v xml:space="preserve">Sales Operations </v>
          </cell>
          <cell r="I4496" t="str">
            <v>NEW YORK</v>
          </cell>
          <cell r="J4496" t="str">
            <v>United States</v>
          </cell>
          <cell r="K4496">
            <v>44046</v>
          </cell>
          <cell r="L4496" t="str">
            <v>WH</v>
          </cell>
          <cell r="M4496" t="str">
            <v>M65P</v>
          </cell>
          <cell r="N4496" t="str">
            <v>M</v>
          </cell>
          <cell r="O4496" t="str">
            <v>6</v>
          </cell>
          <cell r="P4496" t="str">
            <v>Regular</v>
          </cell>
          <cell r="Q4496" t="str">
            <v>SDR 6-12</v>
          </cell>
          <cell r="R4496">
            <v>1</v>
          </cell>
          <cell r="U4496" t="str">
            <v>USD</v>
          </cell>
          <cell r="V4496" t="str">
            <v>Sales Operations</v>
          </cell>
          <cell r="W4496" t="str">
            <v>Tal Payne</v>
          </cell>
          <cell r="Y4496" t="str">
            <v>Eligible</v>
          </cell>
          <cell r="Z4496">
            <v>70000.08</v>
          </cell>
          <cell r="AA4496">
            <v>70000.08</v>
          </cell>
          <cell r="AB4496">
            <v>70000.08</v>
          </cell>
          <cell r="AC4496">
            <v>70000.08</v>
          </cell>
          <cell r="AD4496">
            <v>3</v>
          </cell>
          <cell r="AE4496" t="str">
            <v>M65</v>
          </cell>
          <cell r="AF4496">
            <v>70000</v>
          </cell>
          <cell r="AG4496">
            <v>95000</v>
          </cell>
          <cell r="AH4496">
            <v>0</v>
          </cell>
          <cell r="AI4496">
            <v>1</v>
          </cell>
          <cell r="AJ4496">
            <v>80000</v>
          </cell>
          <cell r="AK4496">
            <v>80000</v>
          </cell>
          <cell r="AL4496">
            <v>0.14285583673618651</v>
          </cell>
          <cell r="AM4496">
            <v>80000</v>
          </cell>
          <cell r="AN4496">
            <v>9999.9199999999983</v>
          </cell>
          <cell r="AO4496">
            <v>-0.15789473684210531</v>
          </cell>
          <cell r="AQ4496">
            <v>41600.14</v>
          </cell>
          <cell r="AR4496">
            <v>550000.15999999992</v>
          </cell>
          <cell r="AS4496">
            <v>0.05</v>
          </cell>
          <cell r="AT4496">
            <v>1</v>
          </cell>
          <cell r="AU4496">
            <v>0</v>
          </cell>
          <cell r="AV4496">
            <v>80000</v>
          </cell>
          <cell r="AW4496">
            <v>80000</v>
          </cell>
          <cell r="AX4496">
            <v>0.14285583673618651</v>
          </cell>
          <cell r="AY4496">
            <v>9999.9199999999983</v>
          </cell>
          <cell r="AZ4496" t="str">
            <v>commission</v>
          </cell>
          <cell r="BA4496" t="str">
            <v>commissionEligible</v>
          </cell>
          <cell r="BB4496" t="str">
            <v>commissionUnited States</v>
          </cell>
          <cell r="BC4496" t="str">
            <v xml:space="preserve">commissionUnited States </v>
          </cell>
          <cell r="BD4496" t="str">
            <v>M65</v>
          </cell>
          <cell r="BF4496">
            <v>5833.34</v>
          </cell>
        </row>
        <row r="4497">
          <cell r="B4497">
            <v>21582</v>
          </cell>
          <cell r="C4497">
            <v>16669</v>
          </cell>
          <cell r="E4497" t="str">
            <v>Griffin Bradley</v>
          </cell>
          <cell r="F4497" t="str">
            <v>Sales Development Representative</v>
          </cell>
          <cell r="G4497" t="str">
            <v>Employee</v>
          </cell>
          <cell r="H4497" t="str">
            <v xml:space="preserve">Sales Operations </v>
          </cell>
          <cell r="I4497" t="str">
            <v>NEW YORK</v>
          </cell>
          <cell r="J4497" t="str">
            <v>United States</v>
          </cell>
          <cell r="K4497">
            <v>44102</v>
          </cell>
          <cell r="L4497" t="str">
            <v>WH</v>
          </cell>
          <cell r="M4497" t="str">
            <v>M65P</v>
          </cell>
          <cell r="N4497" t="str">
            <v>M</v>
          </cell>
          <cell r="O4497" t="str">
            <v>6</v>
          </cell>
          <cell r="P4497" t="str">
            <v>Regular</v>
          </cell>
          <cell r="Q4497" t="str">
            <v>SDR 6-12</v>
          </cell>
          <cell r="R4497">
            <v>1</v>
          </cell>
          <cell r="U4497" t="str">
            <v>USD</v>
          </cell>
          <cell r="V4497" t="str">
            <v>Sales Operations</v>
          </cell>
          <cell r="W4497" t="str">
            <v>Tal Payne</v>
          </cell>
          <cell r="Y4497" t="str">
            <v>Eligible</v>
          </cell>
          <cell r="Z4497">
            <v>70000.08</v>
          </cell>
          <cell r="AA4497">
            <v>70000.08</v>
          </cell>
          <cell r="AB4497">
            <v>70000.08</v>
          </cell>
          <cell r="AC4497">
            <v>70000.08</v>
          </cell>
          <cell r="AD4497">
            <v>3</v>
          </cell>
          <cell r="AE4497" t="str">
            <v>M65</v>
          </cell>
          <cell r="AF4497">
            <v>70000</v>
          </cell>
          <cell r="AG4497">
            <v>95000</v>
          </cell>
          <cell r="AH4497">
            <v>0</v>
          </cell>
          <cell r="AI4497">
            <v>1</v>
          </cell>
          <cell r="AJ4497">
            <v>80000</v>
          </cell>
          <cell r="AK4497">
            <v>80000</v>
          </cell>
          <cell r="AL4497">
            <v>0.14285583673618651</v>
          </cell>
          <cell r="AM4497">
            <v>80000</v>
          </cell>
          <cell r="AN4497">
            <v>9999.9199999999983</v>
          </cell>
          <cell r="AO4497">
            <v>-0.15789473684210531</v>
          </cell>
          <cell r="AQ4497">
            <v>41600.14</v>
          </cell>
          <cell r="AR4497">
            <v>550000.15999999992</v>
          </cell>
          <cell r="AS4497">
            <v>0.05</v>
          </cell>
          <cell r="AT4497">
            <v>1</v>
          </cell>
          <cell r="AU4497">
            <v>0</v>
          </cell>
          <cell r="AV4497">
            <v>80000</v>
          </cell>
          <cell r="AW4497">
            <v>80000</v>
          </cell>
          <cell r="AX4497">
            <v>0.14285583673618651</v>
          </cell>
          <cell r="AY4497">
            <v>9999.9199999999983</v>
          </cell>
          <cell r="AZ4497" t="str">
            <v>commission</v>
          </cell>
          <cell r="BA4497" t="str">
            <v>commissionEligible</v>
          </cell>
          <cell r="BB4497" t="str">
            <v>commissionUnited States</v>
          </cell>
          <cell r="BC4497" t="str">
            <v xml:space="preserve">commissionUnited States </v>
          </cell>
          <cell r="BD4497" t="str">
            <v>M65</v>
          </cell>
          <cell r="BF4497">
            <v>5833.34</v>
          </cell>
        </row>
        <row r="4498">
          <cell r="B4498">
            <v>20054</v>
          </cell>
          <cell r="C4498">
            <v>15146</v>
          </cell>
          <cell r="E4498" t="str">
            <v>Juan Salinas</v>
          </cell>
          <cell r="F4498" t="str">
            <v>Sales Development Representative</v>
          </cell>
          <cell r="G4498" t="str">
            <v>Employee</v>
          </cell>
          <cell r="H4498" t="str">
            <v xml:space="preserve">Sales Operations </v>
          </cell>
          <cell r="I4498" t="str">
            <v>SAN CARLOS</v>
          </cell>
          <cell r="J4498" t="str">
            <v>United States</v>
          </cell>
          <cell r="K4498">
            <v>43647</v>
          </cell>
          <cell r="L4498" t="str">
            <v>WH</v>
          </cell>
          <cell r="M4498" t="str">
            <v>M65P</v>
          </cell>
          <cell r="N4498" t="str">
            <v>M</v>
          </cell>
          <cell r="O4498" t="str">
            <v>6</v>
          </cell>
          <cell r="P4498" t="str">
            <v>Regular</v>
          </cell>
          <cell r="Q4498" t="str">
            <v>SDR 18-24</v>
          </cell>
          <cell r="R4498">
            <v>1</v>
          </cell>
          <cell r="U4498" t="str">
            <v>USD</v>
          </cell>
          <cell r="V4498" t="str">
            <v>Sales Operations</v>
          </cell>
          <cell r="W4498" t="str">
            <v>Tal Payne</v>
          </cell>
          <cell r="Y4498" t="str">
            <v>Eligible</v>
          </cell>
          <cell r="Z4498">
            <v>70000.08</v>
          </cell>
          <cell r="AA4498">
            <v>70000.08</v>
          </cell>
          <cell r="AB4498">
            <v>70000.08</v>
          </cell>
          <cell r="AC4498">
            <v>70000.08</v>
          </cell>
          <cell r="AD4498">
            <v>2</v>
          </cell>
          <cell r="AE4498" t="str">
            <v>M65</v>
          </cell>
          <cell r="AF4498">
            <v>70000</v>
          </cell>
          <cell r="AG4498">
            <v>95000</v>
          </cell>
          <cell r="AH4498">
            <v>0</v>
          </cell>
          <cell r="AI4498">
            <v>1</v>
          </cell>
          <cell r="AK4498">
            <v>70000.08</v>
          </cell>
          <cell r="AL4498">
            <v>0</v>
          </cell>
          <cell r="AM4498">
            <v>70000.08</v>
          </cell>
          <cell r="AN4498">
            <v>0</v>
          </cell>
          <cell r="AO4498">
            <v>-0.26315705263157896</v>
          </cell>
          <cell r="AP4498" t="str">
            <v>Rated 2 - no recommendation</v>
          </cell>
          <cell r="AQ4498">
            <v>41600.14</v>
          </cell>
          <cell r="AR4498">
            <v>550000.15999999992</v>
          </cell>
          <cell r="AS4498">
            <v>0.05</v>
          </cell>
          <cell r="AT4498">
            <v>1</v>
          </cell>
          <cell r="AU4498">
            <v>0</v>
          </cell>
          <cell r="AV4498">
            <v>70000.08</v>
          </cell>
          <cell r="AW4498">
            <v>70000.08</v>
          </cell>
          <cell r="AX4498">
            <v>0</v>
          </cell>
          <cell r="AY4498">
            <v>0</v>
          </cell>
          <cell r="AZ4498" t="str">
            <v>commission</v>
          </cell>
          <cell r="BA4498" t="str">
            <v>commissionEligible</v>
          </cell>
          <cell r="BB4498" t="str">
            <v>commissionUnited States</v>
          </cell>
          <cell r="BC4498" t="str">
            <v xml:space="preserve">commissionUnited States </v>
          </cell>
          <cell r="BD4498" t="str">
            <v>M65</v>
          </cell>
          <cell r="BF4498">
            <v>5833.34</v>
          </cell>
          <cell r="BH4498">
            <v>2</v>
          </cell>
        </row>
        <row r="4499">
          <cell r="B4499">
            <v>15968</v>
          </cell>
          <cell r="C4499">
            <v>10920</v>
          </cell>
          <cell r="E4499" t="str">
            <v>Christopher Fender</v>
          </cell>
          <cell r="F4499" t="str">
            <v>Manager, Inside Sales</v>
          </cell>
          <cell r="G4499" t="str">
            <v>Employee</v>
          </cell>
          <cell r="H4499" t="str">
            <v xml:space="preserve">Sales Operations </v>
          </cell>
          <cell r="I4499" t="str">
            <v>NEW YORK</v>
          </cell>
          <cell r="J4499" t="str">
            <v>United States</v>
          </cell>
          <cell r="K4499">
            <v>42716</v>
          </cell>
          <cell r="L4499" t="str">
            <v>WH</v>
          </cell>
          <cell r="M4499" t="str">
            <v>M36M</v>
          </cell>
          <cell r="N4499" t="str">
            <v>M</v>
          </cell>
          <cell r="O4499" t="str">
            <v>3</v>
          </cell>
          <cell r="P4499" t="str">
            <v>Regular</v>
          </cell>
          <cell r="Q4499" t="str"/>
          <cell r="R4499">
            <v>1</v>
          </cell>
          <cell r="U4499" t="str">
            <v>USD</v>
          </cell>
          <cell r="V4499" t="str">
            <v>Sales Operations</v>
          </cell>
          <cell r="W4499" t="str">
            <v>Tal Payne</v>
          </cell>
          <cell r="Y4499" t="str">
            <v>Eligible</v>
          </cell>
          <cell r="Z4499">
            <v>230000.16</v>
          </cell>
          <cell r="AA4499">
            <v>230000.16</v>
          </cell>
          <cell r="AB4499">
            <v>230000.16</v>
          </cell>
          <cell r="AC4499">
            <v>230000.16</v>
          </cell>
          <cell r="AD4499">
            <v>2</v>
          </cell>
          <cell r="AE4499" t="str">
            <v>M36</v>
          </cell>
          <cell r="AF4499">
            <v>170000</v>
          </cell>
          <cell r="AG4499">
            <v>280000</v>
          </cell>
          <cell r="AH4499">
            <v>0.54</v>
          </cell>
          <cell r="AI4499">
            <v>3</v>
          </cell>
          <cell r="AJ4499">
            <v>0</v>
          </cell>
          <cell r="AK4499">
            <v>230000.16</v>
          </cell>
          <cell r="AL4499">
            <v>0</v>
          </cell>
          <cell r="AM4499">
            <v>230000.16</v>
          </cell>
          <cell r="AN4499">
            <v>0</v>
          </cell>
          <cell r="AO4499">
            <v>-0.17857085714285714</v>
          </cell>
          <cell r="AP4499" t="str">
            <v>Rated 2 - no recommendation</v>
          </cell>
          <cell r="AQ4499">
            <v>41600.14</v>
          </cell>
          <cell r="AR4499">
            <v>550000.15999999992</v>
          </cell>
          <cell r="AS4499">
            <v>0.37</v>
          </cell>
          <cell r="AT4499">
            <v>1</v>
          </cell>
          <cell r="AU4499">
            <v>0</v>
          </cell>
          <cell r="AV4499">
            <v>230000.16</v>
          </cell>
          <cell r="AW4499">
            <v>230000.16</v>
          </cell>
          <cell r="AX4499">
            <v>0</v>
          </cell>
          <cell r="AY4499">
            <v>0</v>
          </cell>
          <cell r="AZ4499" t="str">
            <v>commission</v>
          </cell>
          <cell r="BA4499" t="str">
            <v>commissionEligible</v>
          </cell>
          <cell r="BB4499" t="str">
            <v>commissionUnited States</v>
          </cell>
          <cell r="BC4499" t="str">
            <v xml:space="preserve">commissionUnited States </v>
          </cell>
          <cell r="BD4499" t="str">
            <v>M36</v>
          </cell>
          <cell r="BF4499">
            <v>19166.68</v>
          </cell>
          <cell r="BH4499">
            <v>2</v>
          </cell>
        </row>
        <row r="4500">
          <cell r="B4500">
            <v>19372</v>
          </cell>
          <cell r="C4500">
            <v>14430</v>
          </cell>
          <cell r="D4500">
            <v>182517</v>
          </cell>
          <cell r="E4500" t="str">
            <v>Benjamin Kopp</v>
          </cell>
          <cell r="F4500" t="str">
            <v>Inside Sales Representative</v>
          </cell>
          <cell r="G4500" t="str">
            <v>Monthly Extra Hours</v>
          </cell>
          <cell r="H4500" t="str">
            <v>Sales Operations</v>
          </cell>
          <cell r="I4500" t="str">
            <v>TEL-AVIV</v>
          </cell>
          <cell r="J4500" t="str">
            <v>Israel</v>
          </cell>
          <cell r="K4500">
            <v>43479</v>
          </cell>
          <cell r="L4500" t="str">
            <v>IL</v>
          </cell>
          <cell r="M4500" t="str">
            <v>M55P</v>
          </cell>
          <cell r="N4500" t="str">
            <v>M</v>
          </cell>
          <cell r="O4500" t="str">
            <v>5</v>
          </cell>
          <cell r="P4500" t="str">
            <v>Regular</v>
          </cell>
          <cell r="R4500">
            <v>1</v>
          </cell>
          <cell r="U4500" t="str">
            <v>ILS</v>
          </cell>
          <cell r="V4500" t="str">
            <v>Sales Operations</v>
          </cell>
          <cell r="W4500" t="str">
            <v>Tal Payne</v>
          </cell>
          <cell r="Y4500" t="str">
            <v>Eligible</v>
          </cell>
          <cell r="Z4500">
            <v>14000</v>
          </cell>
          <cell r="AA4500">
            <v>51612.903225806454</v>
          </cell>
          <cell r="AB4500">
            <v>16000</v>
          </cell>
          <cell r="AC4500">
            <v>58986.175115207378</v>
          </cell>
          <cell r="AD4500">
            <v>5</v>
          </cell>
          <cell r="AE4500" t="str">
            <v>M55</v>
          </cell>
          <cell r="AF4500">
            <v>12000</v>
          </cell>
          <cell r="AG4500">
            <v>20000</v>
          </cell>
          <cell r="AH4500">
            <v>0.5</v>
          </cell>
          <cell r="AI4500">
            <v>3</v>
          </cell>
          <cell r="AJ4500">
            <v>0</v>
          </cell>
          <cell r="AK4500">
            <v>16000</v>
          </cell>
          <cell r="AL4500">
            <v>0</v>
          </cell>
          <cell r="AM4500">
            <v>58986.175115207378</v>
          </cell>
          <cell r="AN4500">
            <v>0</v>
          </cell>
          <cell r="AO4500">
            <v>-0.19999999999999996</v>
          </cell>
          <cell r="AP4500" t="str">
            <v>Already received an increase</v>
          </cell>
          <cell r="AQ4500">
            <v>6500</v>
          </cell>
          <cell r="AR4500">
            <v>86000</v>
          </cell>
          <cell r="AS4500">
            <v>0.11</v>
          </cell>
          <cell r="AT4500">
            <v>1</v>
          </cell>
          <cell r="AU4500">
            <v>0</v>
          </cell>
          <cell r="AV4500">
            <v>16000</v>
          </cell>
          <cell r="AW4500">
            <v>58986.175115207378</v>
          </cell>
          <cell r="AX4500">
            <v>0</v>
          </cell>
          <cell r="AY4500">
            <v>0</v>
          </cell>
          <cell r="AZ4500" t="str">
            <v>commission</v>
          </cell>
          <cell r="BA4500" t="str">
            <v>commissionEligible</v>
          </cell>
          <cell r="BB4500" t="str">
            <v>commissionIsrael</v>
          </cell>
          <cell r="BC4500" t="str">
            <v xml:space="preserve">commissionIsrael </v>
          </cell>
          <cell r="BH4500">
            <v>4</v>
          </cell>
        </row>
        <row r="4501">
          <cell r="B4501">
            <v>11106</v>
          </cell>
          <cell r="C4501">
            <v>3124</v>
          </cell>
          <cell r="D4501">
            <v>14033</v>
          </cell>
          <cell r="E4501" t="str">
            <v>Blanka Van Gelder</v>
          </cell>
          <cell r="F4501" t="str">
            <v>Inside Sales Representative</v>
          </cell>
          <cell r="G4501" t="str">
            <v>Employee</v>
          </cell>
          <cell r="H4501" t="str">
            <v>Sales Operations</v>
          </cell>
          <cell r="I4501" t="str">
            <v>TEL-AVIV</v>
          </cell>
          <cell r="J4501" t="str">
            <v>Israel</v>
          </cell>
          <cell r="K4501">
            <v>41671</v>
          </cell>
          <cell r="L4501" t="str">
            <v>IL</v>
          </cell>
          <cell r="M4501" t="str">
            <v>M55P</v>
          </cell>
          <cell r="N4501" t="str">
            <v>M</v>
          </cell>
          <cell r="O4501" t="str">
            <v>5</v>
          </cell>
          <cell r="P4501" t="str">
            <v>Regular</v>
          </cell>
          <cell r="R4501">
            <v>1</v>
          </cell>
          <cell r="U4501" t="str">
            <v>ILS</v>
          </cell>
          <cell r="V4501" t="str">
            <v>Sales Operations</v>
          </cell>
          <cell r="W4501" t="str">
            <v>Tal Payne</v>
          </cell>
          <cell r="Y4501" t="str">
            <v>Eligible</v>
          </cell>
          <cell r="Z4501">
            <v>17000</v>
          </cell>
          <cell r="AA4501">
            <v>62672.811059907835</v>
          </cell>
          <cell r="AB4501">
            <v>17000</v>
          </cell>
          <cell r="AC4501">
            <v>62672.811059907835</v>
          </cell>
          <cell r="AD4501">
            <v>5</v>
          </cell>
          <cell r="AE4501" t="str">
            <v>M55</v>
          </cell>
          <cell r="AF4501">
            <v>12000</v>
          </cell>
          <cell r="AG4501">
            <v>20000</v>
          </cell>
          <cell r="AH4501">
            <v>0.62</v>
          </cell>
          <cell r="AI4501">
            <v>3</v>
          </cell>
          <cell r="AJ4501">
            <v>0</v>
          </cell>
          <cell r="AK4501">
            <v>18020</v>
          </cell>
          <cell r="AL4501">
            <v>6.0000000000000053E-2</v>
          </cell>
          <cell r="AM4501">
            <v>66433.179723502311</v>
          </cell>
          <cell r="AN4501">
            <v>3760.3686635944759</v>
          </cell>
          <cell r="AO4501">
            <v>-9.8999999999999977E-2</v>
          </cell>
          <cell r="AQ4501">
            <v>6500</v>
          </cell>
          <cell r="AR4501">
            <v>86000</v>
          </cell>
          <cell r="AS4501">
            <v>0.13</v>
          </cell>
          <cell r="AT4501">
            <v>1</v>
          </cell>
          <cell r="AU4501">
            <v>0</v>
          </cell>
          <cell r="AV4501">
            <v>18020</v>
          </cell>
          <cell r="AW4501">
            <v>66433.179723502311</v>
          </cell>
          <cell r="AX4501">
            <v>6.0000000000000053E-2</v>
          </cell>
          <cell r="AY4501">
            <v>3760.3686635944759</v>
          </cell>
          <cell r="AZ4501" t="str">
            <v>commission</v>
          </cell>
          <cell r="BA4501" t="str">
            <v>commissionEligible</v>
          </cell>
          <cell r="BB4501" t="str">
            <v>commissionIsrael</v>
          </cell>
          <cell r="BC4501" t="str">
            <v xml:space="preserve">commissionIsrael </v>
          </cell>
          <cell r="BH4501">
            <v>5</v>
          </cell>
        </row>
        <row r="4502">
          <cell r="B4502">
            <v>20408</v>
          </cell>
          <cell r="C4502">
            <v>15497</v>
          </cell>
          <cell r="D4502">
            <v>83894</v>
          </cell>
          <cell r="E4502" t="str">
            <v>Delya Baruh</v>
          </cell>
          <cell r="F4502" t="str">
            <v>Renewals Manager</v>
          </cell>
          <cell r="G4502" t="str">
            <v>Monthly Extra Hours</v>
          </cell>
          <cell r="H4502" t="str">
            <v>Sales Operations</v>
          </cell>
          <cell r="I4502" t="str">
            <v>TEL-AVIV</v>
          </cell>
          <cell r="J4502" t="str">
            <v>Israel</v>
          </cell>
          <cell r="K4502">
            <v>43717</v>
          </cell>
          <cell r="L4502" t="str">
            <v>IL</v>
          </cell>
          <cell r="M4502" t="str">
            <v>M55P</v>
          </cell>
          <cell r="N4502" t="str">
            <v>M</v>
          </cell>
          <cell r="O4502" t="str">
            <v>5</v>
          </cell>
          <cell r="P4502" t="str">
            <v>Regular</v>
          </cell>
          <cell r="R4502">
            <v>1</v>
          </cell>
          <cell r="U4502" t="str">
            <v>ILS</v>
          </cell>
          <cell r="V4502" t="str">
            <v>Sales Operations</v>
          </cell>
          <cell r="W4502" t="str">
            <v>Tal Payne</v>
          </cell>
          <cell r="Y4502" t="str">
            <v>Eligible</v>
          </cell>
          <cell r="Z4502">
            <v>12660</v>
          </cell>
          <cell r="AA4502">
            <v>46672.811059907835</v>
          </cell>
          <cell r="AB4502">
            <v>12660</v>
          </cell>
          <cell r="AC4502">
            <v>46672.811059907835</v>
          </cell>
          <cell r="AD4502">
            <v>4</v>
          </cell>
          <cell r="AE4502" t="str">
            <v>M55</v>
          </cell>
          <cell r="AF4502">
            <v>12000</v>
          </cell>
          <cell r="AG4502">
            <v>20000</v>
          </cell>
          <cell r="AH4502">
            <v>0.08</v>
          </cell>
          <cell r="AI4502">
            <v>1</v>
          </cell>
          <cell r="AJ4502">
            <v>0</v>
          </cell>
          <cell r="AK4502">
            <v>13419.6</v>
          </cell>
          <cell r="AL4502">
            <v>6.0000000000000053E-2</v>
          </cell>
          <cell r="AM4502">
            <v>49473.179723502311</v>
          </cell>
          <cell r="AN4502">
            <v>2800.3686635944759</v>
          </cell>
          <cell r="AO4502">
            <v>-0.32901999999999998</v>
          </cell>
          <cell r="AQ4502">
            <v>6500</v>
          </cell>
          <cell r="AR4502">
            <v>86000</v>
          </cell>
          <cell r="AS4502">
            <v>7.0000000000000007E-2</v>
          </cell>
          <cell r="AT4502">
            <v>1</v>
          </cell>
          <cell r="AU4502">
            <v>0</v>
          </cell>
          <cell r="AV4502">
            <v>13419.6</v>
          </cell>
          <cell r="AW4502">
            <v>49473.179723502311</v>
          </cell>
          <cell r="AX4502">
            <v>6.0000000000000053E-2</v>
          </cell>
          <cell r="AY4502">
            <v>2800.3686635944759</v>
          </cell>
          <cell r="AZ4502" t="str">
            <v>commission</v>
          </cell>
          <cell r="BA4502" t="str">
            <v>commissionEligible</v>
          </cell>
          <cell r="BB4502" t="str">
            <v>commissionIsrael</v>
          </cell>
          <cell r="BC4502" t="str">
            <v xml:space="preserve">commissionIsrael </v>
          </cell>
          <cell r="BH4502">
            <v>4</v>
          </cell>
        </row>
        <row r="4503">
          <cell r="B4503">
            <v>19919</v>
          </cell>
          <cell r="C4503">
            <v>14977</v>
          </cell>
          <cell r="D4503">
            <v>195461</v>
          </cell>
          <cell r="E4503" t="str">
            <v>Eyal Nissan</v>
          </cell>
          <cell r="F4503" t="str">
            <v>Renewals Manager</v>
          </cell>
          <cell r="G4503" t="str">
            <v>Monthly Extra Hours</v>
          </cell>
          <cell r="H4503" t="str">
            <v>Sales Operations</v>
          </cell>
          <cell r="I4503" t="str">
            <v>TEL-AVIV</v>
          </cell>
          <cell r="J4503" t="str">
            <v>Israel</v>
          </cell>
          <cell r="K4503">
            <v>43605</v>
          </cell>
          <cell r="L4503" t="str">
            <v>IL</v>
          </cell>
          <cell r="M4503" t="str">
            <v>M65P</v>
          </cell>
          <cell r="N4503" t="str">
            <v>M</v>
          </cell>
          <cell r="O4503" t="str">
            <v>6</v>
          </cell>
          <cell r="P4503" t="str">
            <v>Regular</v>
          </cell>
          <cell r="R4503">
            <v>1</v>
          </cell>
          <cell r="U4503" t="str">
            <v>ILS</v>
          </cell>
          <cell r="V4503" t="str">
            <v>Sales Operations</v>
          </cell>
          <cell r="W4503" t="str">
            <v>Tal Payne</v>
          </cell>
          <cell r="Y4503" t="str">
            <v>Eligible</v>
          </cell>
          <cell r="Z4503">
            <v>11800</v>
          </cell>
          <cell r="AA4503">
            <v>43502.304147465438</v>
          </cell>
          <cell r="AB4503">
            <v>11800</v>
          </cell>
          <cell r="AC4503">
            <v>43502.304147465438</v>
          </cell>
          <cell r="AD4503">
            <v>5</v>
          </cell>
          <cell r="AE4503" t="str">
            <v>M65</v>
          </cell>
          <cell r="AF4503">
            <v>10000</v>
          </cell>
          <cell r="AG4503">
            <v>15500</v>
          </cell>
          <cell r="AH4503">
            <v>0.32</v>
          </cell>
          <cell r="AI4503">
            <v>2</v>
          </cell>
          <cell r="AJ4503">
            <v>0</v>
          </cell>
          <cell r="AK4503">
            <v>12744</v>
          </cell>
          <cell r="AL4503">
            <v>8.0000000000000071E-2</v>
          </cell>
          <cell r="AM4503">
            <v>46982.488479262676</v>
          </cell>
          <cell r="AN4503">
            <v>3480.184331797238</v>
          </cell>
          <cell r="AO4503">
            <v>-0.1778064516129032</v>
          </cell>
          <cell r="AQ4503">
            <v>6500</v>
          </cell>
          <cell r="AR4503">
            <v>86000</v>
          </cell>
          <cell r="AS4503">
            <v>0.06</v>
          </cell>
          <cell r="AT4503">
            <v>1</v>
          </cell>
          <cell r="AU4503">
            <v>0</v>
          </cell>
          <cell r="AV4503">
            <v>12744</v>
          </cell>
          <cell r="AW4503">
            <v>46982.488479262676</v>
          </cell>
          <cell r="AX4503">
            <v>8.0000000000000071E-2</v>
          </cell>
          <cell r="AY4503">
            <v>3480.184331797238</v>
          </cell>
          <cell r="AZ4503" t="str">
            <v>commission</v>
          </cell>
          <cell r="BA4503" t="str">
            <v>commissionEligible</v>
          </cell>
          <cell r="BB4503" t="str">
            <v>commissionIsrael</v>
          </cell>
          <cell r="BC4503" t="str">
            <v xml:space="preserve">commissionIsrael </v>
          </cell>
          <cell r="BH4503">
            <v>5</v>
          </cell>
        </row>
        <row r="4504">
          <cell r="B4504">
            <v>20591</v>
          </cell>
          <cell r="C4504">
            <v>15678</v>
          </cell>
          <cell r="D4504">
            <v>160158</v>
          </cell>
          <cell r="E4504" t="str">
            <v>Hila Sayag</v>
          </cell>
          <cell r="F4504" t="str">
            <v>Renewals Manager</v>
          </cell>
          <cell r="G4504" t="str">
            <v>Monthly Extra Hours</v>
          </cell>
          <cell r="H4504" t="str">
            <v>Sales Operations</v>
          </cell>
          <cell r="I4504" t="str">
            <v>TEL-AVIV</v>
          </cell>
          <cell r="J4504" t="str">
            <v>Israel</v>
          </cell>
          <cell r="K4504">
            <v>43766</v>
          </cell>
          <cell r="L4504" t="str">
            <v>IL</v>
          </cell>
          <cell r="M4504" t="str">
            <v>M65P</v>
          </cell>
          <cell r="N4504" t="str">
            <v>M</v>
          </cell>
          <cell r="O4504" t="str">
            <v>6</v>
          </cell>
          <cell r="P4504" t="str">
            <v>Regular</v>
          </cell>
          <cell r="R4504">
            <v>1</v>
          </cell>
          <cell r="U4504" t="str">
            <v>ILS</v>
          </cell>
          <cell r="V4504" t="str">
            <v>Sales Operations</v>
          </cell>
          <cell r="W4504" t="str">
            <v>Tal Payne</v>
          </cell>
          <cell r="Y4504" t="str">
            <v>Eligible</v>
          </cell>
          <cell r="Z4504">
            <v>12000</v>
          </cell>
          <cell r="AA4504">
            <v>44239.631336405531</v>
          </cell>
          <cell r="AB4504">
            <v>12000</v>
          </cell>
          <cell r="AC4504">
            <v>44239.631336405531</v>
          </cell>
          <cell r="AD4504">
            <v>5</v>
          </cell>
          <cell r="AE4504" t="str">
            <v>M65</v>
          </cell>
          <cell r="AF4504">
            <v>10000</v>
          </cell>
          <cell r="AG4504">
            <v>15500</v>
          </cell>
          <cell r="AH4504">
            <v>0.36</v>
          </cell>
          <cell r="AI4504">
            <v>2</v>
          </cell>
          <cell r="AJ4504">
            <v>0</v>
          </cell>
          <cell r="AK4504">
            <v>12960</v>
          </cell>
          <cell r="AL4504">
            <v>8.0000000000000071E-2</v>
          </cell>
          <cell r="AM4504">
            <v>47778.801843317975</v>
          </cell>
          <cell r="AN4504">
            <v>3539.1705069124437</v>
          </cell>
          <cell r="AO4504">
            <v>-0.16387096774193544</v>
          </cell>
          <cell r="AQ4504">
            <v>6500</v>
          </cell>
          <cell r="AR4504">
            <v>86000</v>
          </cell>
          <cell r="AS4504">
            <v>0.06</v>
          </cell>
          <cell r="AT4504">
            <v>1</v>
          </cell>
          <cell r="AU4504">
            <v>0</v>
          </cell>
          <cell r="AV4504">
            <v>12960</v>
          </cell>
          <cell r="AW4504">
            <v>47778.801843317975</v>
          </cell>
          <cell r="AX4504">
            <v>8.0000000000000071E-2</v>
          </cell>
          <cell r="AY4504">
            <v>3539.1705069124437</v>
          </cell>
          <cell r="AZ4504" t="str">
            <v>commission</v>
          </cell>
          <cell r="BA4504" t="str">
            <v>commissionEligible</v>
          </cell>
          <cell r="BB4504" t="str">
            <v>commissionIsrael</v>
          </cell>
          <cell r="BC4504" t="str">
            <v xml:space="preserve">commissionIsrael </v>
          </cell>
        </row>
        <row r="4505">
          <cell r="B4505">
            <v>19899</v>
          </cell>
          <cell r="C4505">
            <v>14957</v>
          </cell>
          <cell r="D4505">
            <v>194072</v>
          </cell>
          <cell r="E4505" t="str">
            <v>Cyrielle Alimi</v>
          </cell>
          <cell r="F4505" t="str">
            <v>Inside Sales Representative</v>
          </cell>
          <cell r="G4505" t="str">
            <v>Monthly Extra Hours</v>
          </cell>
          <cell r="H4505" t="str">
            <v>Sales Operations</v>
          </cell>
          <cell r="I4505" t="str">
            <v>TEL-AVIV</v>
          </cell>
          <cell r="J4505" t="str">
            <v>Israel</v>
          </cell>
          <cell r="K4505">
            <v>43591</v>
          </cell>
          <cell r="L4505" t="str">
            <v>IL</v>
          </cell>
          <cell r="M4505" t="str">
            <v>M65P</v>
          </cell>
          <cell r="N4505" t="str">
            <v>M</v>
          </cell>
          <cell r="O4505" t="str">
            <v>6</v>
          </cell>
          <cell r="P4505" t="str">
            <v>Regular</v>
          </cell>
          <cell r="R4505">
            <v>1</v>
          </cell>
          <cell r="U4505" t="str">
            <v>ILS</v>
          </cell>
          <cell r="V4505" t="str">
            <v>Sales Operations</v>
          </cell>
          <cell r="W4505" t="str">
            <v>Tal Payne</v>
          </cell>
          <cell r="Y4505" t="str">
            <v>Eligible</v>
          </cell>
          <cell r="Z4505">
            <v>11400</v>
          </cell>
          <cell r="AA4505">
            <v>42027.649769585252</v>
          </cell>
          <cell r="AB4505">
            <v>11400</v>
          </cell>
          <cell r="AC4505">
            <v>42027.649769585252</v>
          </cell>
          <cell r="AD4505">
            <v>3</v>
          </cell>
          <cell r="AE4505" t="str">
            <v>M65</v>
          </cell>
          <cell r="AF4505">
            <v>10000</v>
          </cell>
          <cell r="AG4505">
            <v>15500</v>
          </cell>
          <cell r="AH4505">
            <v>0.25</v>
          </cell>
          <cell r="AI4505">
            <v>2</v>
          </cell>
          <cell r="AJ4505">
            <v>0</v>
          </cell>
          <cell r="AK4505">
            <v>11742</v>
          </cell>
          <cell r="AL4505">
            <v>3.0000000000000027E-2</v>
          </cell>
          <cell r="AM4505">
            <v>43288.479262672816</v>
          </cell>
          <cell r="AN4505">
            <v>1260.8294930875636</v>
          </cell>
          <cell r="AO4505">
            <v>-0.24245161290322581</v>
          </cell>
          <cell r="AQ4505">
            <v>6500</v>
          </cell>
          <cell r="AR4505">
            <v>86000</v>
          </cell>
          <cell r="AS4505">
            <v>0.06</v>
          </cell>
          <cell r="AT4505">
            <v>1</v>
          </cell>
          <cell r="AU4505">
            <v>0</v>
          </cell>
          <cell r="AV4505">
            <v>11742</v>
          </cell>
          <cell r="AW4505">
            <v>43288.479262672816</v>
          </cell>
          <cell r="AX4505">
            <v>3.0000000000000027E-2</v>
          </cell>
          <cell r="AY4505">
            <v>1260.8294930875636</v>
          </cell>
          <cell r="AZ4505" t="str">
            <v>commission</v>
          </cell>
          <cell r="BA4505" t="str">
            <v>commissionEligible</v>
          </cell>
          <cell r="BB4505" t="str">
            <v>commissionIsrael</v>
          </cell>
          <cell r="BC4505" t="str">
            <v xml:space="preserve">commissionIsrael </v>
          </cell>
          <cell r="BH4505">
            <v>3</v>
          </cell>
        </row>
        <row r="4506">
          <cell r="B4506">
            <v>15274</v>
          </cell>
          <cell r="C4506">
            <v>10241</v>
          </cell>
          <cell r="D4506">
            <v>95842</v>
          </cell>
          <cell r="E4506" t="str">
            <v>Dominique Le Bret</v>
          </cell>
          <cell r="F4506" t="str">
            <v>Renewals Manager</v>
          </cell>
          <cell r="G4506" t="str">
            <v>Employee</v>
          </cell>
          <cell r="H4506" t="str">
            <v>Sales Operations</v>
          </cell>
          <cell r="I4506" t="str">
            <v>TEL-AVIV</v>
          </cell>
          <cell r="J4506" t="str">
            <v>Israel</v>
          </cell>
          <cell r="K4506">
            <v>42505</v>
          </cell>
          <cell r="L4506" t="str">
            <v>IL</v>
          </cell>
          <cell r="M4506" t="str">
            <v>M55P</v>
          </cell>
          <cell r="N4506" t="str">
            <v>M</v>
          </cell>
          <cell r="O4506" t="str">
            <v>5</v>
          </cell>
          <cell r="P4506" t="str">
            <v>Regular</v>
          </cell>
          <cell r="R4506">
            <v>1</v>
          </cell>
          <cell r="U4506" t="str">
            <v>ILS</v>
          </cell>
          <cell r="V4506" t="str">
            <v>Sales Operations</v>
          </cell>
          <cell r="W4506" t="str">
            <v>Tal Payne</v>
          </cell>
          <cell r="Y4506" t="str">
            <v>Eligible</v>
          </cell>
          <cell r="Z4506">
            <v>16500</v>
          </cell>
          <cell r="AA4506">
            <v>60829.493087557603</v>
          </cell>
          <cell r="AB4506">
            <v>16500</v>
          </cell>
          <cell r="AC4506">
            <v>60829.493087557603</v>
          </cell>
          <cell r="AD4506">
            <v>4</v>
          </cell>
          <cell r="AE4506" t="str">
            <v>M55</v>
          </cell>
          <cell r="AF4506">
            <v>12000</v>
          </cell>
          <cell r="AG4506">
            <v>20000</v>
          </cell>
          <cell r="AH4506">
            <v>0.56000000000000005</v>
          </cell>
          <cell r="AI4506">
            <v>3</v>
          </cell>
          <cell r="AJ4506">
            <v>0</v>
          </cell>
          <cell r="AK4506">
            <v>17160</v>
          </cell>
          <cell r="AL4506">
            <v>4.0000000000000036E-2</v>
          </cell>
          <cell r="AM4506">
            <v>63262.672811059907</v>
          </cell>
          <cell r="AN4506">
            <v>2433.1797235023041</v>
          </cell>
          <cell r="AO4506">
            <v>-0.14200000000000002</v>
          </cell>
          <cell r="AQ4506">
            <v>6500</v>
          </cell>
          <cell r="AR4506">
            <v>86000</v>
          </cell>
          <cell r="AS4506">
            <v>0.12</v>
          </cell>
          <cell r="AT4506">
            <v>1</v>
          </cell>
          <cell r="AU4506">
            <v>0</v>
          </cell>
          <cell r="AV4506">
            <v>17160</v>
          </cell>
          <cell r="AW4506">
            <v>63262.672811059907</v>
          </cell>
          <cell r="AX4506">
            <v>4.0000000000000036E-2</v>
          </cell>
          <cell r="AY4506">
            <v>2433.1797235023041</v>
          </cell>
          <cell r="AZ4506" t="str">
            <v>commission</v>
          </cell>
          <cell r="BA4506" t="str">
            <v>commissionEligible</v>
          </cell>
          <cell r="BB4506" t="str">
            <v>commissionIsrael</v>
          </cell>
          <cell r="BC4506" t="str">
            <v xml:space="preserve">commissionIsrael </v>
          </cell>
          <cell r="BH4506">
            <v>5</v>
          </cell>
        </row>
        <row r="4507">
          <cell r="B4507">
            <v>11473</v>
          </cell>
          <cell r="C4507">
            <v>4222</v>
          </cell>
          <cell r="E4507" t="str">
            <v>Emmanuelle Ohana</v>
          </cell>
          <cell r="F4507" t="str">
            <v>Team Leader, Northern Europe, Middle East and Africa</v>
          </cell>
          <cell r="G4507" t="str">
            <v>Employee</v>
          </cell>
          <cell r="H4507" t="str">
            <v>Sales Operations</v>
          </cell>
          <cell r="I4507" t="str">
            <v>TEL-AVIV</v>
          </cell>
          <cell r="J4507" t="str">
            <v>Israel</v>
          </cell>
          <cell r="K4507">
            <v>41772</v>
          </cell>
          <cell r="L4507" t="str">
            <v>IL</v>
          </cell>
          <cell r="M4507" t="str">
            <v>M55M</v>
          </cell>
          <cell r="N4507" t="str">
            <v>M</v>
          </cell>
          <cell r="O4507" t="str">
            <v>5</v>
          </cell>
          <cell r="P4507" t="str">
            <v>Regular</v>
          </cell>
          <cell r="R4507">
            <v>1</v>
          </cell>
          <cell r="U4507" t="str">
            <v>ILS</v>
          </cell>
          <cell r="V4507" t="str">
            <v>Sales Operations</v>
          </cell>
          <cell r="W4507" t="str">
            <v>Tal Payne</v>
          </cell>
          <cell r="Y4507" t="str">
            <v>Eligible</v>
          </cell>
          <cell r="Z4507">
            <v>18000</v>
          </cell>
          <cell r="AA4507">
            <v>66359.447004608301</v>
          </cell>
          <cell r="AB4507">
            <v>18000</v>
          </cell>
          <cell r="AC4507">
            <v>66359.447004608301</v>
          </cell>
          <cell r="AD4507">
            <v>4</v>
          </cell>
          <cell r="AE4507" t="str">
            <v>M55</v>
          </cell>
          <cell r="AF4507">
            <v>12000</v>
          </cell>
          <cell r="AG4507">
            <v>20000</v>
          </cell>
          <cell r="AH4507">
            <v>0.75</v>
          </cell>
          <cell r="AI4507">
            <v>4</v>
          </cell>
          <cell r="AJ4507">
            <v>0</v>
          </cell>
          <cell r="AK4507">
            <v>18540</v>
          </cell>
          <cell r="AL4507">
            <v>3.0000000000000027E-2</v>
          </cell>
          <cell r="AM4507">
            <v>68350.230414746547</v>
          </cell>
          <cell r="AN4507">
            <v>1990.7834101382468</v>
          </cell>
          <cell r="AO4507">
            <v>-7.2999999999999954E-2</v>
          </cell>
          <cell r="AQ4507">
            <v>6500</v>
          </cell>
          <cell r="AR4507">
            <v>86000</v>
          </cell>
          <cell r="AS4507">
            <v>0.14000000000000001</v>
          </cell>
          <cell r="AT4507">
            <v>1</v>
          </cell>
          <cell r="AU4507">
            <v>0</v>
          </cell>
          <cell r="AV4507">
            <v>18540</v>
          </cell>
          <cell r="AW4507">
            <v>68350.230414746547</v>
          </cell>
          <cell r="AX4507">
            <v>3.0000000000000027E-2</v>
          </cell>
          <cell r="AY4507">
            <v>1990.7834101382468</v>
          </cell>
          <cell r="AZ4507" t="str">
            <v>commission</v>
          </cell>
          <cell r="BA4507" t="str">
            <v>commissionEligible</v>
          </cell>
          <cell r="BB4507" t="str">
            <v>commissionIsrael</v>
          </cell>
          <cell r="BC4507" t="str">
            <v xml:space="preserve">commissionIsrael </v>
          </cell>
          <cell r="BH4507">
            <v>5</v>
          </cell>
        </row>
        <row r="4508">
          <cell r="B4508">
            <v>21276</v>
          </cell>
          <cell r="C4508">
            <v>16363</v>
          </cell>
          <cell r="D4508">
            <v>226844</v>
          </cell>
          <cell r="E4508" t="str">
            <v>Frauke Hollerbach</v>
          </cell>
          <cell r="F4508" t="str">
            <v>Renewals Manager</v>
          </cell>
          <cell r="G4508" t="str">
            <v>Monthly Extra Hours</v>
          </cell>
          <cell r="H4508" t="str">
            <v>Sales Operations</v>
          </cell>
          <cell r="I4508" t="str">
            <v>TEL-AVIV</v>
          </cell>
          <cell r="J4508" t="str">
            <v>Israel</v>
          </cell>
          <cell r="K4508">
            <v>43944</v>
          </cell>
          <cell r="L4508" t="str">
            <v>IL</v>
          </cell>
          <cell r="M4508" t="str">
            <v>M65P</v>
          </cell>
          <cell r="N4508" t="str">
            <v>M</v>
          </cell>
          <cell r="O4508" t="str">
            <v>6</v>
          </cell>
          <cell r="P4508" t="str">
            <v>Regular</v>
          </cell>
          <cell r="R4508">
            <v>1</v>
          </cell>
          <cell r="U4508" t="str">
            <v>ILS</v>
          </cell>
          <cell r="V4508" t="str">
            <v>Sales Operations</v>
          </cell>
          <cell r="W4508" t="str">
            <v>Tal Payne</v>
          </cell>
          <cell r="Y4508" t="str">
            <v>Eligible</v>
          </cell>
          <cell r="Z4508">
            <v>14000</v>
          </cell>
          <cell r="AA4508">
            <v>51612.903225806454</v>
          </cell>
          <cell r="AB4508">
            <v>14000</v>
          </cell>
          <cell r="AC4508">
            <v>51612.903225806454</v>
          </cell>
          <cell r="AD4508">
            <v>3</v>
          </cell>
          <cell r="AE4508" t="str">
            <v>M65</v>
          </cell>
          <cell r="AF4508">
            <v>10000</v>
          </cell>
          <cell r="AG4508">
            <v>15500</v>
          </cell>
          <cell r="AH4508">
            <v>0.72</v>
          </cell>
          <cell r="AI4508">
            <v>4</v>
          </cell>
          <cell r="AJ4508">
            <v>0</v>
          </cell>
          <cell r="AK4508">
            <v>14209.999999999998</v>
          </cell>
          <cell r="AL4508">
            <v>1.4999999999999902E-2</v>
          </cell>
          <cell r="AM4508">
            <v>52387.096774193538</v>
          </cell>
          <cell r="AN4508">
            <v>774.19354838708387</v>
          </cell>
          <cell r="AO4508">
            <v>-8.3225806451613038E-2</v>
          </cell>
          <cell r="AQ4508">
            <v>6500</v>
          </cell>
          <cell r="AR4508">
            <v>86000</v>
          </cell>
          <cell r="AS4508">
            <v>0.09</v>
          </cell>
          <cell r="AT4508">
            <v>1</v>
          </cell>
          <cell r="AU4508">
            <v>0</v>
          </cell>
          <cell r="AV4508">
            <v>14209.999999999998</v>
          </cell>
          <cell r="AW4508">
            <v>52387.096774193538</v>
          </cell>
          <cell r="AX4508">
            <v>1.4999999999999902E-2</v>
          </cell>
          <cell r="AY4508">
            <v>774.19354838708387</v>
          </cell>
          <cell r="AZ4508" t="str">
            <v>commission</v>
          </cell>
          <cell r="BA4508" t="str">
            <v>commissionEligible</v>
          </cell>
          <cell r="BB4508" t="str">
            <v>commissionIsrael</v>
          </cell>
          <cell r="BC4508" t="str">
            <v xml:space="preserve">commissionIsrael </v>
          </cell>
        </row>
        <row r="4509">
          <cell r="B4509">
            <v>20707</v>
          </cell>
          <cell r="C4509">
            <v>15794</v>
          </cell>
          <cell r="D4509">
            <v>213167</v>
          </cell>
          <cell r="E4509" t="str">
            <v>Georgii Alborov</v>
          </cell>
          <cell r="F4509" t="str">
            <v>Inside Sales Representative</v>
          </cell>
          <cell r="G4509" t="str">
            <v>Monthly Extra Hours</v>
          </cell>
          <cell r="H4509" t="str">
            <v>Sales Operations</v>
          </cell>
          <cell r="I4509" t="str">
            <v>TEL-AVIV</v>
          </cell>
          <cell r="J4509" t="str">
            <v>Israel</v>
          </cell>
          <cell r="K4509">
            <v>43815</v>
          </cell>
          <cell r="L4509" t="str">
            <v>IL</v>
          </cell>
          <cell r="M4509" t="str">
            <v>M65P</v>
          </cell>
          <cell r="N4509" t="str">
            <v>M</v>
          </cell>
          <cell r="O4509" t="str">
            <v>6</v>
          </cell>
          <cell r="P4509" t="str">
            <v>Regular</v>
          </cell>
          <cell r="R4509">
            <v>1</v>
          </cell>
          <cell r="U4509" t="str">
            <v>ILS</v>
          </cell>
          <cell r="V4509" t="str">
            <v>Sales Operations</v>
          </cell>
          <cell r="W4509" t="str">
            <v>Tal Payne</v>
          </cell>
          <cell r="Y4509" t="str">
            <v>Eligible</v>
          </cell>
          <cell r="Z4509">
            <v>11000</v>
          </cell>
          <cell r="AA4509">
            <v>40552.995391705073</v>
          </cell>
          <cell r="AB4509">
            <v>11000</v>
          </cell>
          <cell r="AC4509">
            <v>40552.995391705073</v>
          </cell>
          <cell r="AD4509">
            <v>4</v>
          </cell>
          <cell r="AE4509" t="str">
            <v>M65</v>
          </cell>
          <cell r="AF4509">
            <v>10000</v>
          </cell>
          <cell r="AG4509">
            <v>15500</v>
          </cell>
          <cell r="AH4509">
            <v>0.18</v>
          </cell>
          <cell r="AI4509">
            <v>2</v>
          </cell>
          <cell r="AJ4509">
            <v>0</v>
          </cell>
          <cell r="AK4509">
            <v>11550</v>
          </cell>
          <cell r="AL4509">
            <v>5.0000000000000044E-2</v>
          </cell>
          <cell r="AM4509">
            <v>42580.645161290326</v>
          </cell>
          <cell r="AN4509">
            <v>2027.6497695852522</v>
          </cell>
          <cell r="AO4509">
            <v>-0.25483870967741939</v>
          </cell>
          <cell r="AQ4509">
            <v>6500</v>
          </cell>
          <cell r="AR4509">
            <v>86000</v>
          </cell>
          <cell r="AS4509">
            <v>0.05</v>
          </cell>
          <cell r="AT4509">
            <v>1</v>
          </cell>
          <cell r="AU4509">
            <v>0</v>
          </cell>
          <cell r="AV4509">
            <v>11550</v>
          </cell>
          <cell r="AW4509">
            <v>42580.645161290326</v>
          </cell>
          <cell r="AX4509">
            <v>5.0000000000000044E-2</v>
          </cell>
          <cell r="AY4509">
            <v>2027.6497695852522</v>
          </cell>
          <cell r="AZ4509" t="str">
            <v>commission</v>
          </cell>
          <cell r="BA4509" t="str">
            <v>commissionEligible</v>
          </cell>
          <cell r="BB4509" t="str">
            <v>commissionIsrael</v>
          </cell>
          <cell r="BC4509" t="str">
            <v xml:space="preserve">commissionIsrael </v>
          </cell>
        </row>
        <row r="4510">
          <cell r="B4510">
            <v>8919</v>
          </cell>
          <cell r="C4510">
            <v>2950</v>
          </cell>
          <cell r="E4510" t="str">
            <v>Jeff Tibber</v>
          </cell>
          <cell r="F4510" t="str">
            <v>Team Leader, Northern and Eastern Europe Renewals</v>
          </cell>
          <cell r="G4510" t="str">
            <v>Employee</v>
          </cell>
          <cell r="H4510" t="str">
            <v>Sales Operations</v>
          </cell>
          <cell r="I4510" t="str">
            <v>TEL-AVIV</v>
          </cell>
          <cell r="J4510" t="str">
            <v>Israel</v>
          </cell>
          <cell r="K4510">
            <v>40685</v>
          </cell>
          <cell r="L4510" t="str">
            <v>IL</v>
          </cell>
          <cell r="M4510" t="str">
            <v>M45M</v>
          </cell>
          <cell r="N4510" t="str">
            <v>M</v>
          </cell>
          <cell r="O4510" t="str">
            <v>4</v>
          </cell>
          <cell r="P4510" t="str">
            <v>Regular</v>
          </cell>
          <cell r="R4510">
            <v>1</v>
          </cell>
          <cell r="U4510" t="str">
            <v>ILS</v>
          </cell>
          <cell r="V4510" t="str">
            <v>Sales Operations</v>
          </cell>
          <cell r="W4510" t="str">
            <v>Tal Payne</v>
          </cell>
          <cell r="Y4510" t="str">
            <v>Eligible</v>
          </cell>
          <cell r="Z4510">
            <v>19000</v>
          </cell>
          <cell r="AA4510">
            <v>70046.082949308751</v>
          </cell>
          <cell r="AB4510">
            <v>19000</v>
          </cell>
          <cell r="AC4510">
            <v>70046.082949308751</v>
          </cell>
          <cell r="AD4510">
            <v>5</v>
          </cell>
          <cell r="AE4510" t="str">
            <v>M45</v>
          </cell>
          <cell r="AF4510">
            <v>19000</v>
          </cell>
          <cell r="AG4510">
            <v>29000</v>
          </cell>
          <cell r="AH4510">
            <v>0</v>
          </cell>
          <cell r="AI4510">
            <v>1</v>
          </cell>
          <cell r="AJ4510">
            <v>0</v>
          </cell>
          <cell r="AK4510">
            <v>20710</v>
          </cell>
          <cell r="AL4510">
            <v>9.000000000000008E-2</v>
          </cell>
          <cell r="AM4510">
            <v>76350.230414746547</v>
          </cell>
          <cell r="AN4510">
            <v>6304.1474654377962</v>
          </cell>
          <cell r="AO4510">
            <v>-0.28586206896551725</v>
          </cell>
          <cell r="AQ4510">
            <v>6500</v>
          </cell>
          <cell r="AR4510">
            <v>86000</v>
          </cell>
          <cell r="AS4510">
            <v>0.15</v>
          </cell>
          <cell r="AT4510">
            <v>1</v>
          </cell>
          <cell r="AU4510">
            <v>0</v>
          </cell>
          <cell r="AV4510">
            <v>20710</v>
          </cell>
          <cell r="AW4510">
            <v>76350.230414746547</v>
          </cell>
          <cell r="AX4510">
            <v>9.000000000000008E-2</v>
          </cell>
          <cell r="AY4510">
            <v>6304.1474654377962</v>
          </cell>
          <cell r="AZ4510" t="str">
            <v>commission</v>
          </cell>
          <cell r="BA4510" t="str">
            <v>commissionEligible</v>
          </cell>
          <cell r="BB4510" t="str">
            <v>commissionIsrael</v>
          </cell>
          <cell r="BC4510" t="str">
            <v xml:space="preserve">commissionIsrael </v>
          </cell>
          <cell r="BH4510">
            <v>4</v>
          </cell>
        </row>
        <row r="4511">
          <cell r="B4511">
            <v>21138</v>
          </cell>
          <cell r="C4511">
            <v>16225</v>
          </cell>
          <cell r="D4511">
            <v>221371</v>
          </cell>
          <cell r="E4511" t="str">
            <v>Konstantin Aron</v>
          </cell>
          <cell r="F4511" t="str">
            <v>Renewals Manager</v>
          </cell>
          <cell r="G4511" t="str">
            <v>Monthly Extra Hours</v>
          </cell>
          <cell r="H4511" t="str">
            <v>Sales Operations</v>
          </cell>
          <cell r="I4511" t="str">
            <v>TEL-AVIV</v>
          </cell>
          <cell r="J4511" t="str">
            <v>Israel</v>
          </cell>
          <cell r="K4511">
            <v>43920</v>
          </cell>
          <cell r="L4511" t="str">
            <v>IL</v>
          </cell>
          <cell r="M4511" t="str">
            <v>M65P</v>
          </cell>
          <cell r="N4511" t="str">
            <v>M</v>
          </cell>
          <cell r="O4511" t="str">
            <v>6</v>
          </cell>
          <cell r="P4511" t="str">
            <v>Regular</v>
          </cell>
          <cell r="R4511">
            <v>1</v>
          </cell>
          <cell r="U4511" t="str">
            <v>ILS</v>
          </cell>
          <cell r="V4511" t="str">
            <v>Sales Operations</v>
          </cell>
          <cell r="W4511" t="str">
            <v>Tal Payne</v>
          </cell>
          <cell r="Y4511" t="str">
            <v>Eligible</v>
          </cell>
          <cell r="Z4511">
            <v>12000</v>
          </cell>
          <cell r="AA4511">
            <v>44239.631336405531</v>
          </cell>
          <cell r="AB4511">
            <v>12000</v>
          </cell>
          <cell r="AC4511">
            <v>44239.631336405531</v>
          </cell>
          <cell r="AD4511">
            <v>5</v>
          </cell>
          <cell r="AE4511" t="str">
            <v>M65</v>
          </cell>
          <cell r="AF4511">
            <v>10000</v>
          </cell>
          <cell r="AG4511">
            <v>15500</v>
          </cell>
          <cell r="AH4511">
            <v>0.36</v>
          </cell>
          <cell r="AI4511">
            <v>2</v>
          </cell>
          <cell r="AJ4511">
            <v>0</v>
          </cell>
          <cell r="AK4511">
            <v>12960</v>
          </cell>
          <cell r="AL4511">
            <v>8.0000000000000071E-2</v>
          </cell>
          <cell r="AM4511">
            <v>47778.801843317975</v>
          </cell>
          <cell r="AN4511">
            <v>3539.1705069124437</v>
          </cell>
          <cell r="AO4511">
            <v>-0.16387096774193544</v>
          </cell>
          <cell r="AQ4511">
            <v>6500</v>
          </cell>
          <cell r="AR4511">
            <v>86000</v>
          </cell>
          <cell r="AS4511">
            <v>0.06</v>
          </cell>
          <cell r="AT4511">
            <v>1</v>
          </cell>
          <cell r="AU4511">
            <v>0</v>
          </cell>
          <cell r="AV4511">
            <v>12960</v>
          </cell>
          <cell r="AW4511">
            <v>47778.801843317975</v>
          </cell>
          <cell r="AX4511">
            <v>8.0000000000000071E-2</v>
          </cell>
          <cell r="AY4511">
            <v>3539.1705069124437</v>
          </cell>
          <cell r="AZ4511" t="str">
            <v>commission</v>
          </cell>
          <cell r="BA4511" t="str">
            <v>commissionEligible</v>
          </cell>
          <cell r="BB4511" t="str">
            <v>commissionIsrael</v>
          </cell>
          <cell r="BC4511" t="str">
            <v xml:space="preserve">commissionIsrael </v>
          </cell>
        </row>
        <row r="4512">
          <cell r="B4512">
            <v>19918</v>
          </cell>
          <cell r="C4512">
            <v>14976</v>
          </cell>
          <cell r="D4512">
            <v>155532</v>
          </cell>
          <cell r="E4512" t="str">
            <v>Marco Taieb</v>
          </cell>
          <cell r="F4512" t="str">
            <v>Inside Sales Representative</v>
          </cell>
          <cell r="G4512" t="str">
            <v>Monthly Extra Hours</v>
          </cell>
          <cell r="H4512" t="str">
            <v>Sales Operations</v>
          </cell>
          <cell r="I4512" t="str">
            <v>TEL-AVIV</v>
          </cell>
          <cell r="J4512" t="str">
            <v>Israel</v>
          </cell>
          <cell r="K4512">
            <v>43605</v>
          </cell>
          <cell r="L4512" t="str">
            <v>IL</v>
          </cell>
          <cell r="M4512" t="str">
            <v>M65P</v>
          </cell>
          <cell r="N4512" t="str">
            <v>M</v>
          </cell>
          <cell r="O4512" t="str">
            <v>6</v>
          </cell>
          <cell r="P4512" t="str">
            <v>Regular</v>
          </cell>
          <cell r="R4512">
            <v>1</v>
          </cell>
          <cell r="U4512" t="str">
            <v>ILS</v>
          </cell>
          <cell r="V4512" t="str">
            <v>Sales Operations</v>
          </cell>
          <cell r="W4512" t="str">
            <v>Tal Payne</v>
          </cell>
          <cell r="Y4512" t="str">
            <v>Eligible</v>
          </cell>
          <cell r="Z4512">
            <v>13000</v>
          </cell>
          <cell r="AA4512">
            <v>47926.267281105989</v>
          </cell>
          <cell r="AB4512">
            <v>13000</v>
          </cell>
          <cell r="AC4512">
            <v>47926.267281105989</v>
          </cell>
          <cell r="AD4512">
            <v>5</v>
          </cell>
          <cell r="AE4512" t="str">
            <v>M65</v>
          </cell>
          <cell r="AF4512">
            <v>10000</v>
          </cell>
          <cell r="AG4512">
            <v>15500</v>
          </cell>
          <cell r="AH4512">
            <v>0.54</v>
          </cell>
          <cell r="AI4512">
            <v>3</v>
          </cell>
          <cell r="AJ4512">
            <v>0</v>
          </cell>
          <cell r="AK4512">
            <v>13780</v>
          </cell>
          <cell r="AL4512">
            <v>6.0000000000000053E-2</v>
          </cell>
          <cell r="AM4512">
            <v>50801.843317972351</v>
          </cell>
          <cell r="AN4512">
            <v>2875.5760368663614</v>
          </cell>
          <cell r="AO4512">
            <v>-0.11096774193548387</v>
          </cell>
          <cell r="AQ4512">
            <v>6500</v>
          </cell>
          <cell r="AR4512">
            <v>86000</v>
          </cell>
          <cell r="AS4512">
            <v>0.08</v>
          </cell>
          <cell r="AT4512">
            <v>1</v>
          </cell>
          <cell r="AU4512">
            <v>0</v>
          </cell>
          <cell r="AV4512">
            <v>13780</v>
          </cell>
          <cell r="AW4512">
            <v>50801.843317972351</v>
          </cell>
          <cell r="AX4512">
            <v>6.0000000000000053E-2</v>
          </cell>
          <cell r="AY4512">
            <v>2875.5760368663614</v>
          </cell>
          <cell r="AZ4512" t="str">
            <v>commission</v>
          </cell>
          <cell r="BA4512" t="str">
            <v>commissionEligible</v>
          </cell>
          <cell r="BB4512" t="str">
            <v>commissionIsrael</v>
          </cell>
          <cell r="BC4512" t="str">
            <v xml:space="preserve">commissionIsrael </v>
          </cell>
          <cell r="BH4512">
            <v>5</v>
          </cell>
        </row>
        <row r="4513">
          <cell r="B4513">
            <v>15315</v>
          </cell>
          <cell r="C4513">
            <v>10279</v>
          </cell>
          <cell r="D4513">
            <v>236466</v>
          </cell>
          <cell r="E4513" t="str">
            <v>Muriel Khalfa</v>
          </cell>
          <cell r="F4513" t="str">
            <v>Team Leader, Southern Europe</v>
          </cell>
          <cell r="G4513" t="str">
            <v>Employee</v>
          </cell>
          <cell r="H4513" t="str">
            <v>Sales Operations</v>
          </cell>
          <cell r="I4513" t="str">
            <v>TEL-AVIV</v>
          </cell>
          <cell r="J4513" t="str">
            <v>Israel</v>
          </cell>
          <cell r="K4513">
            <v>42512</v>
          </cell>
          <cell r="L4513" t="str">
            <v>IL</v>
          </cell>
          <cell r="M4513" t="str">
            <v>M55M</v>
          </cell>
          <cell r="N4513" t="str">
            <v>M</v>
          </cell>
          <cell r="O4513" t="str">
            <v>5</v>
          </cell>
          <cell r="P4513" t="str">
            <v>Regular</v>
          </cell>
          <cell r="R4513">
            <v>1</v>
          </cell>
          <cell r="U4513" t="str">
            <v>ILS</v>
          </cell>
          <cell r="V4513" t="str">
            <v>Sales Operations</v>
          </cell>
          <cell r="W4513" t="str">
            <v>Tal Payne</v>
          </cell>
          <cell r="Y4513" t="str">
            <v>Eligible</v>
          </cell>
          <cell r="Z4513">
            <v>14300</v>
          </cell>
          <cell r="AA4513">
            <v>52718.894009216594</v>
          </cell>
          <cell r="AB4513">
            <v>16500</v>
          </cell>
          <cell r="AC4513">
            <v>60829.493087557603</v>
          </cell>
          <cell r="AD4513">
            <v>4</v>
          </cell>
          <cell r="AE4513" t="str">
            <v>M55</v>
          </cell>
          <cell r="AF4513">
            <v>12000</v>
          </cell>
          <cell r="AG4513">
            <v>20000</v>
          </cell>
          <cell r="AH4513">
            <v>0.56000000000000005</v>
          </cell>
          <cell r="AI4513">
            <v>3</v>
          </cell>
          <cell r="AJ4513">
            <v>0</v>
          </cell>
          <cell r="AK4513">
            <v>16500</v>
          </cell>
          <cell r="AL4513">
            <v>0</v>
          </cell>
          <cell r="AM4513">
            <v>60829.493087557603</v>
          </cell>
          <cell r="AN4513">
            <v>0</v>
          </cell>
          <cell r="AO4513">
            <v>-0.17500000000000004</v>
          </cell>
          <cell r="AP4513" t="str">
            <v>Already received an increase</v>
          </cell>
          <cell r="AQ4513">
            <v>6500</v>
          </cell>
          <cell r="AR4513">
            <v>86000</v>
          </cell>
          <cell r="AS4513">
            <v>0.12</v>
          </cell>
          <cell r="AT4513">
            <v>1</v>
          </cell>
          <cell r="AU4513">
            <v>0</v>
          </cell>
          <cell r="AV4513">
            <v>16500</v>
          </cell>
          <cell r="AW4513">
            <v>60829.493087557603</v>
          </cell>
          <cell r="AX4513">
            <v>0</v>
          </cell>
          <cell r="AY4513">
            <v>0</v>
          </cell>
          <cell r="AZ4513" t="str">
            <v>commission</v>
          </cell>
          <cell r="BA4513" t="str">
            <v>commissionEligible</v>
          </cell>
          <cell r="BB4513" t="str">
            <v>commissionIsrael</v>
          </cell>
          <cell r="BC4513" t="str">
            <v xml:space="preserve">commissionIsrael </v>
          </cell>
          <cell r="BH4513">
            <v>3</v>
          </cell>
        </row>
        <row r="4514">
          <cell r="B4514">
            <v>17044</v>
          </cell>
          <cell r="C4514">
            <v>11957</v>
          </cell>
          <cell r="D4514">
            <v>134520</v>
          </cell>
          <cell r="E4514" t="str">
            <v>Raphael Bitterli</v>
          </cell>
          <cell r="F4514" t="str">
            <v>Team Leader, Central &amp; Eastern Europe</v>
          </cell>
          <cell r="G4514" t="str">
            <v>Monthly Extra Hours</v>
          </cell>
          <cell r="H4514" t="str">
            <v>Sales Operations</v>
          </cell>
          <cell r="I4514" t="str">
            <v>TEL-AVIV</v>
          </cell>
          <cell r="J4514" t="str">
            <v>Israel</v>
          </cell>
          <cell r="K4514">
            <v>42982</v>
          </cell>
          <cell r="L4514" t="str">
            <v>IL</v>
          </cell>
          <cell r="M4514" t="str">
            <v>M55M</v>
          </cell>
          <cell r="N4514" t="str">
            <v>M</v>
          </cell>
          <cell r="O4514" t="str">
            <v>5</v>
          </cell>
          <cell r="P4514" t="str">
            <v>Regular</v>
          </cell>
          <cell r="R4514">
            <v>1</v>
          </cell>
          <cell r="U4514" t="str">
            <v>ILS</v>
          </cell>
          <cell r="V4514" t="str">
            <v>Sales Operations</v>
          </cell>
          <cell r="W4514" t="str">
            <v>Tal Payne</v>
          </cell>
          <cell r="Y4514" t="str">
            <v>Eligible</v>
          </cell>
          <cell r="Z4514">
            <v>20500</v>
          </cell>
          <cell r="AA4514">
            <v>75576.036866359456</v>
          </cell>
          <cell r="AB4514">
            <v>20500</v>
          </cell>
          <cell r="AC4514">
            <v>75576.036866359456</v>
          </cell>
          <cell r="AD4514">
            <v>4</v>
          </cell>
          <cell r="AE4514" t="str">
            <v>M55</v>
          </cell>
          <cell r="AF4514">
            <v>12000</v>
          </cell>
          <cell r="AG4514">
            <v>20000</v>
          </cell>
          <cell r="AH4514">
            <v>1</v>
          </cell>
          <cell r="AI4514">
            <v>5</v>
          </cell>
          <cell r="AJ4514">
            <v>0</v>
          </cell>
          <cell r="AK4514">
            <v>20600</v>
          </cell>
          <cell r="AL4514">
            <v>4.8780487804878092E-3</v>
          </cell>
          <cell r="AM4514">
            <v>75944.700460829496</v>
          </cell>
          <cell r="AN4514">
            <v>368.66359447003924</v>
          </cell>
          <cell r="AO4514">
            <v>3.0000000000000027E-2</v>
          </cell>
          <cell r="AQ4514">
            <v>6500</v>
          </cell>
          <cell r="AR4514">
            <v>86000</v>
          </cell>
          <cell r="AS4514">
            <v>0.17</v>
          </cell>
          <cell r="AT4514">
            <v>1</v>
          </cell>
          <cell r="AU4514">
            <v>0</v>
          </cell>
          <cell r="AV4514">
            <v>20600</v>
          </cell>
          <cell r="AW4514">
            <v>75944.700460829496</v>
          </cell>
          <cell r="AX4514">
            <v>4.8780487804878092E-3</v>
          </cell>
          <cell r="AY4514">
            <v>368.66359447003924</v>
          </cell>
          <cell r="AZ4514" t="str">
            <v>commission</v>
          </cell>
          <cell r="BA4514" t="str">
            <v>commissionEligible</v>
          </cell>
          <cell r="BB4514" t="str">
            <v>commissionIsrael</v>
          </cell>
          <cell r="BC4514" t="str">
            <v xml:space="preserve">commissionIsrael </v>
          </cell>
          <cell r="BH4514">
            <v>4</v>
          </cell>
        </row>
        <row r="4515">
          <cell r="B4515">
            <v>12273</v>
          </cell>
          <cell r="C4515">
            <v>4998</v>
          </cell>
          <cell r="D4515">
            <v>43991</v>
          </cell>
          <cell r="E4515" t="str">
            <v>Sara Pavoncello</v>
          </cell>
          <cell r="F4515" t="str">
            <v>Renewals Manager</v>
          </cell>
          <cell r="G4515" t="str">
            <v>Employee</v>
          </cell>
          <cell r="H4515" t="str">
            <v>Sales Operations</v>
          </cell>
          <cell r="I4515" t="str">
            <v>TEL-AVIV</v>
          </cell>
          <cell r="J4515" t="str">
            <v>Israel</v>
          </cell>
          <cell r="K4515">
            <v>42086</v>
          </cell>
          <cell r="L4515" t="str">
            <v>IL</v>
          </cell>
          <cell r="M4515" t="str">
            <v>M55P</v>
          </cell>
          <cell r="N4515" t="str">
            <v>M</v>
          </cell>
          <cell r="O4515" t="str">
            <v>5</v>
          </cell>
          <cell r="P4515" t="str">
            <v>Regular</v>
          </cell>
          <cell r="R4515">
            <v>1</v>
          </cell>
          <cell r="U4515" t="str">
            <v>ILS</v>
          </cell>
          <cell r="V4515" t="str">
            <v>Sales Operations</v>
          </cell>
          <cell r="W4515" t="str">
            <v>Tal Payne</v>
          </cell>
          <cell r="Y4515" t="str">
            <v>Eligible</v>
          </cell>
          <cell r="Z4515">
            <v>13520</v>
          </cell>
          <cell r="AA4515">
            <v>49843.317972350233</v>
          </cell>
          <cell r="AB4515">
            <v>13520</v>
          </cell>
          <cell r="AC4515">
            <v>49843.317972350233</v>
          </cell>
          <cell r="AD4515">
            <v>4</v>
          </cell>
          <cell r="AE4515" t="str">
            <v>M55</v>
          </cell>
          <cell r="AF4515">
            <v>12000</v>
          </cell>
          <cell r="AG4515">
            <v>20000</v>
          </cell>
          <cell r="AH4515">
            <v>0.19</v>
          </cell>
          <cell r="AI4515">
            <v>2</v>
          </cell>
          <cell r="AJ4515">
            <v>0</v>
          </cell>
          <cell r="AK4515">
            <v>14196</v>
          </cell>
          <cell r="AL4515">
            <v>5.0000000000000044E-2</v>
          </cell>
          <cell r="AM4515">
            <v>52335.483870967742</v>
          </cell>
          <cell r="AN4515">
            <v>2492.1658986175098</v>
          </cell>
          <cell r="AO4515">
            <v>-0.29020000000000001</v>
          </cell>
          <cell r="AQ4515">
            <v>6500</v>
          </cell>
          <cell r="AR4515">
            <v>86000</v>
          </cell>
          <cell r="AS4515">
            <v>0.08</v>
          </cell>
          <cell r="AT4515">
            <v>1</v>
          </cell>
          <cell r="AU4515">
            <v>0</v>
          </cell>
          <cell r="AV4515">
            <v>14196</v>
          </cell>
          <cell r="AW4515">
            <v>52335.483870967742</v>
          </cell>
          <cell r="AX4515">
            <v>5.0000000000000044E-2</v>
          </cell>
          <cell r="AY4515">
            <v>2492.1658986175098</v>
          </cell>
          <cell r="AZ4515" t="str">
            <v>commission</v>
          </cell>
          <cell r="BA4515" t="str">
            <v>commissionEligible</v>
          </cell>
          <cell r="BB4515" t="str">
            <v>commissionIsrael</v>
          </cell>
          <cell r="BC4515" t="str">
            <v xml:space="preserve">commissionIsrael </v>
          </cell>
          <cell r="BH4515">
            <v>3</v>
          </cell>
        </row>
        <row r="4516">
          <cell r="B4516">
            <v>17253</v>
          </cell>
          <cell r="C4516">
            <v>12281</v>
          </cell>
          <cell r="D4516">
            <v>136750</v>
          </cell>
          <cell r="E4516" t="str">
            <v>Sarina Gross</v>
          </cell>
          <cell r="F4516" t="str">
            <v>Team Leader, Central Europe Renewals</v>
          </cell>
          <cell r="G4516" t="str">
            <v>Employee</v>
          </cell>
          <cell r="H4516" t="str">
            <v>Sales Operations</v>
          </cell>
          <cell r="I4516" t="str">
            <v>TEL-AVIV</v>
          </cell>
          <cell r="J4516" t="str">
            <v>Israel</v>
          </cell>
          <cell r="K4516">
            <v>43024</v>
          </cell>
          <cell r="L4516" t="str">
            <v>IL</v>
          </cell>
          <cell r="M4516" t="str">
            <v>M55M</v>
          </cell>
          <cell r="N4516" t="str">
            <v>M</v>
          </cell>
          <cell r="O4516" t="str">
            <v>5</v>
          </cell>
          <cell r="P4516" t="str">
            <v>Regular</v>
          </cell>
          <cell r="R4516">
            <v>1</v>
          </cell>
          <cell r="U4516" t="str">
            <v>ILS</v>
          </cell>
          <cell r="V4516" t="str">
            <v>Sales Operations</v>
          </cell>
          <cell r="W4516" t="str">
            <v>Tal Payne</v>
          </cell>
          <cell r="Y4516" t="str">
            <v>Eligible</v>
          </cell>
          <cell r="Z4516">
            <v>18000</v>
          </cell>
          <cell r="AA4516">
            <v>66359.447004608301</v>
          </cell>
          <cell r="AB4516">
            <v>18000</v>
          </cell>
          <cell r="AC4516">
            <v>66359.447004608301</v>
          </cell>
          <cell r="AD4516">
            <v>4</v>
          </cell>
          <cell r="AE4516" t="str">
            <v>M55</v>
          </cell>
          <cell r="AF4516">
            <v>12000</v>
          </cell>
          <cell r="AG4516">
            <v>20000</v>
          </cell>
          <cell r="AH4516">
            <v>0.75</v>
          </cell>
          <cell r="AI4516">
            <v>4</v>
          </cell>
          <cell r="AJ4516">
            <v>0</v>
          </cell>
          <cell r="AK4516">
            <v>18540</v>
          </cell>
          <cell r="AL4516">
            <v>3.0000000000000027E-2</v>
          </cell>
          <cell r="AM4516">
            <v>68350.230414746547</v>
          </cell>
          <cell r="AN4516">
            <v>1990.7834101382468</v>
          </cell>
          <cell r="AO4516">
            <v>-7.2999999999999954E-2</v>
          </cell>
          <cell r="AQ4516">
            <v>6500</v>
          </cell>
          <cell r="AR4516">
            <v>86000</v>
          </cell>
          <cell r="AS4516">
            <v>0.14000000000000001</v>
          </cell>
          <cell r="AT4516">
            <v>1</v>
          </cell>
          <cell r="AU4516">
            <v>0</v>
          </cell>
          <cell r="AV4516">
            <v>18540</v>
          </cell>
          <cell r="AW4516">
            <v>68350.230414746547</v>
          </cell>
          <cell r="AX4516">
            <v>3.0000000000000027E-2</v>
          </cell>
          <cell r="AY4516">
            <v>1990.7834101382468</v>
          </cell>
          <cell r="AZ4516" t="str">
            <v>commission</v>
          </cell>
          <cell r="BA4516" t="str">
            <v>commissionEligible</v>
          </cell>
          <cell r="BB4516" t="str">
            <v>commissionIsrael</v>
          </cell>
          <cell r="BC4516" t="str">
            <v xml:space="preserve">commissionIsrael </v>
          </cell>
          <cell r="BH4516">
            <v>5</v>
          </cell>
        </row>
        <row r="4517">
          <cell r="B4517">
            <v>17131</v>
          </cell>
          <cell r="C4517">
            <v>12162</v>
          </cell>
          <cell r="D4517">
            <v>77490</v>
          </cell>
          <cell r="E4517" t="str">
            <v>Yossi Gonen</v>
          </cell>
          <cell r="F4517" t="str">
            <v>Team Leader, ME, Africa &amp; Southern Europe Renewals</v>
          </cell>
          <cell r="G4517" t="str">
            <v>Employee</v>
          </cell>
          <cell r="H4517" t="str">
            <v>Sales Operations</v>
          </cell>
          <cell r="I4517" t="str">
            <v>TEL-AVIV</v>
          </cell>
          <cell r="J4517" t="str">
            <v>Israel</v>
          </cell>
          <cell r="K4517">
            <v>43003</v>
          </cell>
          <cell r="L4517" t="str">
            <v>IL</v>
          </cell>
          <cell r="M4517" t="str">
            <v>M55M</v>
          </cell>
          <cell r="N4517" t="str">
            <v>M</v>
          </cell>
          <cell r="O4517" t="str">
            <v>5</v>
          </cell>
          <cell r="P4517" t="str">
            <v>Regular</v>
          </cell>
          <cell r="R4517">
            <v>1</v>
          </cell>
          <cell r="U4517" t="str">
            <v>ILS</v>
          </cell>
          <cell r="V4517" t="str">
            <v>Sales Operations</v>
          </cell>
          <cell r="W4517" t="str">
            <v>Tal Payne</v>
          </cell>
          <cell r="Y4517" t="str">
            <v>Eligible</v>
          </cell>
          <cell r="Z4517">
            <v>18060</v>
          </cell>
          <cell r="AA4517">
            <v>66580.645161290318</v>
          </cell>
          <cell r="AB4517">
            <v>18060</v>
          </cell>
          <cell r="AC4517">
            <v>66580.645161290318</v>
          </cell>
          <cell r="AD4517">
            <v>4</v>
          </cell>
          <cell r="AE4517" t="str">
            <v>M55</v>
          </cell>
          <cell r="AF4517">
            <v>12000</v>
          </cell>
          <cell r="AG4517">
            <v>20000</v>
          </cell>
          <cell r="AH4517">
            <v>0.75</v>
          </cell>
          <cell r="AI4517">
            <v>4</v>
          </cell>
          <cell r="AJ4517">
            <v>0</v>
          </cell>
          <cell r="AK4517">
            <v>18601.8</v>
          </cell>
          <cell r="AL4517">
            <v>3.0000000000000027E-2</v>
          </cell>
          <cell r="AM4517">
            <v>68578.06451612903</v>
          </cell>
          <cell r="AN4517">
            <v>1997.419354838712</v>
          </cell>
          <cell r="AO4517">
            <v>-6.9910000000000028E-2</v>
          </cell>
          <cell r="AQ4517">
            <v>6500</v>
          </cell>
          <cell r="AR4517">
            <v>86000</v>
          </cell>
          <cell r="AS4517">
            <v>0.14000000000000001</v>
          </cell>
          <cell r="AT4517">
            <v>1</v>
          </cell>
          <cell r="AU4517">
            <v>0</v>
          </cell>
          <cell r="AV4517">
            <v>18601.8</v>
          </cell>
          <cell r="AW4517">
            <v>68578.06451612903</v>
          </cell>
          <cell r="AX4517">
            <v>3.0000000000000027E-2</v>
          </cell>
          <cell r="AY4517">
            <v>1997.419354838712</v>
          </cell>
          <cell r="AZ4517" t="str">
            <v>commission</v>
          </cell>
          <cell r="BA4517" t="str">
            <v>commissionEligible</v>
          </cell>
          <cell r="BB4517" t="str">
            <v>commissionIsrael</v>
          </cell>
          <cell r="BC4517" t="str">
            <v xml:space="preserve">commissionIsrael </v>
          </cell>
          <cell r="BH4517">
            <v>4</v>
          </cell>
        </row>
        <row r="4518">
          <cell r="B4518">
            <v>5821</v>
          </cell>
          <cell r="C4518">
            <v>1644</v>
          </cell>
          <cell r="E4518" t="str">
            <v>Adi Skoler</v>
          </cell>
          <cell r="F4518" t="str">
            <v>Head of Renewals Business, Intl</v>
          </cell>
          <cell r="G4518" t="str">
            <v>Employee</v>
          </cell>
          <cell r="H4518" t="str">
            <v>Sales Operations</v>
          </cell>
          <cell r="I4518" t="str">
            <v>TEL-AVIV</v>
          </cell>
          <cell r="J4518" t="str">
            <v>Israel</v>
          </cell>
          <cell r="K4518">
            <v>38900</v>
          </cell>
          <cell r="L4518" t="str">
            <v>IL</v>
          </cell>
          <cell r="M4518" t="str">
            <v>M36M</v>
          </cell>
          <cell r="N4518" t="str">
            <v>M</v>
          </cell>
          <cell r="O4518" t="str">
            <v>3</v>
          </cell>
          <cell r="P4518" t="str">
            <v>Regular</v>
          </cell>
          <cell r="R4518">
            <v>1</v>
          </cell>
          <cell r="U4518" t="str">
            <v>ILS</v>
          </cell>
          <cell r="V4518" t="str">
            <v>Sales Operations</v>
          </cell>
          <cell r="W4518" t="str">
            <v>Tal Payne</v>
          </cell>
          <cell r="Y4518" t="str">
            <v>Eligible</v>
          </cell>
          <cell r="Z4518">
            <v>35000</v>
          </cell>
          <cell r="AA4518">
            <v>129032.25806451614</v>
          </cell>
          <cell r="AB4518">
            <v>35000</v>
          </cell>
          <cell r="AC4518">
            <v>129032.25806451614</v>
          </cell>
          <cell r="AD4518">
            <v>4</v>
          </cell>
          <cell r="AE4518" t="str">
            <v>M36</v>
          </cell>
          <cell r="AF4518">
            <v>25000</v>
          </cell>
          <cell r="AG4518">
            <v>40000</v>
          </cell>
          <cell r="AH4518">
            <v>0.66</v>
          </cell>
          <cell r="AI4518">
            <v>3</v>
          </cell>
          <cell r="AJ4518">
            <v>0</v>
          </cell>
          <cell r="AK4518">
            <v>36400</v>
          </cell>
          <cell r="AL4518">
            <v>4.0000000000000036E-2</v>
          </cell>
          <cell r="AM4518">
            <v>134193.54838709679</v>
          </cell>
          <cell r="AN4518">
            <v>5161.2903225806513</v>
          </cell>
          <cell r="AO4518">
            <v>-8.9999999999999969E-2</v>
          </cell>
          <cell r="AQ4518">
            <v>6500</v>
          </cell>
          <cell r="AR4518">
            <v>86000</v>
          </cell>
          <cell r="AS4518">
            <v>0.35</v>
          </cell>
          <cell r="AT4518">
            <v>1</v>
          </cell>
          <cell r="AU4518">
            <v>0</v>
          </cell>
          <cell r="AV4518">
            <v>36400</v>
          </cell>
          <cell r="AW4518">
            <v>134193.54838709679</v>
          </cell>
          <cell r="AX4518">
            <v>4.0000000000000036E-2</v>
          </cell>
          <cell r="AY4518">
            <v>5161.2903225806513</v>
          </cell>
          <cell r="AZ4518" t="str">
            <v>commission</v>
          </cell>
          <cell r="BA4518" t="str">
            <v>commissionEligible</v>
          </cell>
          <cell r="BB4518" t="str">
            <v>commissionIsrael</v>
          </cell>
          <cell r="BC4518" t="str">
            <v xml:space="preserve">commissionIsrael </v>
          </cell>
          <cell r="BH4518">
            <v>3</v>
          </cell>
        </row>
        <row r="4519">
          <cell r="B4519">
            <v>20437</v>
          </cell>
          <cell r="C4519">
            <v>15526</v>
          </cell>
          <cell r="D4519">
            <v>205105</v>
          </cell>
          <cell r="E4519" t="str">
            <v>Antonella Ballarini</v>
          </cell>
          <cell r="F4519" t="str">
            <v>Renewals Manager</v>
          </cell>
          <cell r="G4519" t="str">
            <v>Monthly Extra Hours</v>
          </cell>
          <cell r="H4519" t="str">
            <v>Sales Operations</v>
          </cell>
          <cell r="I4519" t="str">
            <v>TEL-AVIV</v>
          </cell>
          <cell r="J4519" t="str">
            <v>Israel</v>
          </cell>
          <cell r="K4519">
            <v>43724</v>
          </cell>
          <cell r="L4519" t="str">
            <v>IL</v>
          </cell>
          <cell r="M4519" t="str">
            <v>M65P</v>
          </cell>
          <cell r="N4519" t="str">
            <v>M</v>
          </cell>
          <cell r="O4519" t="str">
            <v>6</v>
          </cell>
          <cell r="P4519" t="str">
            <v>Regular</v>
          </cell>
          <cell r="R4519">
            <v>1</v>
          </cell>
          <cell r="U4519" t="str">
            <v>ILS</v>
          </cell>
          <cell r="V4519" t="str">
            <v>Sales Operations</v>
          </cell>
          <cell r="W4519" t="str">
            <v>Tal Payne</v>
          </cell>
          <cell r="Y4519" t="str">
            <v>Eligible</v>
          </cell>
          <cell r="Z4519">
            <v>12420</v>
          </cell>
          <cell r="AA4519">
            <v>45788.018433179728</v>
          </cell>
          <cell r="AB4519">
            <v>12420</v>
          </cell>
          <cell r="AC4519">
            <v>45788.018433179728</v>
          </cell>
          <cell r="AD4519">
            <v>3</v>
          </cell>
          <cell r="AE4519" t="str">
            <v>M65</v>
          </cell>
          <cell r="AF4519">
            <v>10000</v>
          </cell>
          <cell r="AG4519">
            <v>15500</v>
          </cell>
          <cell r="AH4519">
            <v>0.44</v>
          </cell>
          <cell r="AI4519">
            <v>2</v>
          </cell>
          <cell r="AJ4519">
            <v>0</v>
          </cell>
          <cell r="AK4519">
            <v>12792.6</v>
          </cell>
          <cell r="AL4519">
            <v>3.0000000000000027E-2</v>
          </cell>
          <cell r="AM4519">
            <v>47161.65898617512</v>
          </cell>
          <cell r="AN4519">
            <v>1373.6405529953918</v>
          </cell>
          <cell r="AO4519">
            <v>-0.17467096774193547</v>
          </cell>
          <cell r="AQ4519">
            <v>6500</v>
          </cell>
          <cell r="AR4519">
            <v>86000</v>
          </cell>
          <cell r="AS4519">
            <v>7.0000000000000007E-2</v>
          </cell>
          <cell r="AT4519">
            <v>1</v>
          </cell>
          <cell r="AU4519">
            <v>0</v>
          </cell>
          <cell r="AV4519">
            <v>12792.6</v>
          </cell>
          <cell r="AW4519">
            <v>47161.65898617512</v>
          </cell>
          <cell r="AX4519">
            <v>3.0000000000000027E-2</v>
          </cell>
          <cell r="AY4519">
            <v>1373.6405529953918</v>
          </cell>
          <cell r="AZ4519" t="str">
            <v>commission</v>
          </cell>
          <cell r="BA4519" t="str">
            <v>commissionEligible</v>
          </cell>
          <cell r="BB4519" t="str">
            <v>commissionIsrael</v>
          </cell>
          <cell r="BC4519" t="str">
            <v xml:space="preserve">commissionIsrael </v>
          </cell>
          <cell r="BH4519">
            <v>3</v>
          </cell>
        </row>
        <row r="4520">
          <cell r="B4520">
            <v>20438</v>
          </cell>
          <cell r="C4520">
            <v>15527</v>
          </cell>
          <cell r="D4520">
            <v>194982</v>
          </cell>
          <cell r="E4520" t="str">
            <v>Avishag Borgos</v>
          </cell>
          <cell r="F4520" t="str">
            <v>Inside Sales Representative</v>
          </cell>
          <cell r="G4520" t="str">
            <v>Left</v>
          </cell>
          <cell r="H4520" t="str">
            <v>Sales Operations</v>
          </cell>
          <cell r="I4520" t="str">
            <v>TEL-AVIV</v>
          </cell>
          <cell r="J4520" t="str">
            <v>Israel</v>
          </cell>
          <cell r="K4520">
            <v>43724</v>
          </cell>
          <cell r="L4520" t="str">
            <v>IL</v>
          </cell>
          <cell r="M4520" t="str">
            <v>M65P</v>
          </cell>
          <cell r="N4520" t="str">
            <v>M</v>
          </cell>
          <cell r="O4520" t="str">
            <v>6</v>
          </cell>
          <cell r="P4520" t="str">
            <v>Regular</v>
          </cell>
          <cell r="U4520" t="str">
            <v>ILS</v>
          </cell>
          <cell r="V4520" t="str">
            <v>Sales Operations</v>
          </cell>
          <cell r="W4520" t="str">
            <v>Tal Payne</v>
          </cell>
          <cell r="Y4520" t="str">
            <v>Not Eligible - left</v>
          </cell>
          <cell r="Z4520">
            <v>13400</v>
          </cell>
          <cell r="AA4520">
            <v>49400.921658986175</v>
          </cell>
          <cell r="AB4520">
            <v>13400</v>
          </cell>
          <cell r="AC4520">
            <v>49400.921658986175</v>
          </cell>
        </row>
        <row r="4521">
          <cell r="B4521">
            <v>11216</v>
          </cell>
          <cell r="C4521">
            <v>3965</v>
          </cell>
          <cell r="E4521" t="str">
            <v>Cem Haker</v>
          </cell>
          <cell r="F4521" t="str">
            <v>Inside Sales Representative</v>
          </cell>
          <cell r="G4521" t="str">
            <v>Hourly Partial Time</v>
          </cell>
          <cell r="H4521" t="str">
            <v>Sales Operations</v>
          </cell>
          <cell r="I4521" t="str">
            <v>TEL-AVIV</v>
          </cell>
          <cell r="J4521" t="str">
            <v>Israel</v>
          </cell>
          <cell r="K4521">
            <v>41579</v>
          </cell>
          <cell r="L4521" t="str">
            <v>IL</v>
          </cell>
          <cell r="M4521" t="str">
            <v>M55P</v>
          </cell>
          <cell r="N4521" t="str">
            <v>M</v>
          </cell>
          <cell r="O4521" t="str">
            <v>5</v>
          </cell>
          <cell r="P4521" t="str">
            <v>Regular</v>
          </cell>
          <cell r="R4521">
            <v>1</v>
          </cell>
          <cell r="U4521" t="str">
            <v>ILS</v>
          </cell>
          <cell r="V4521" t="str">
            <v>Sales Operations</v>
          </cell>
          <cell r="W4521" t="str">
            <v>Tal Payne</v>
          </cell>
          <cell r="Y4521" t="str">
            <v>Eligible</v>
          </cell>
          <cell r="Z4521">
            <v>12000</v>
          </cell>
          <cell r="AA4521">
            <v>44239.631336405531</v>
          </cell>
          <cell r="AB4521">
            <v>12000</v>
          </cell>
          <cell r="AC4521">
            <v>44239.631336405531</v>
          </cell>
          <cell r="AD4521">
            <v>3</v>
          </cell>
          <cell r="AE4521" t="str">
            <v>M55</v>
          </cell>
          <cell r="AF4521">
            <v>12000</v>
          </cell>
          <cell r="AG4521">
            <v>20000</v>
          </cell>
          <cell r="AH4521">
            <v>0</v>
          </cell>
          <cell r="AI4521">
            <v>1</v>
          </cell>
          <cell r="AJ4521">
            <v>0</v>
          </cell>
          <cell r="AK4521">
            <v>12480</v>
          </cell>
          <cell r="AL4521">
            <v>4.0000000000000036E-2</v>
          </cell>
          <cell r="AM4521">
            <v>46009.216589861753</v>
          </cell>
          <cell r="AN4521">
            <v>1769.5852534562218</v>
          </cell>
          <cell r="AO4521">
            <v>-0.376</v>
          </cell>
          <cell r="AQ4521">
            <v>6500</v>
          </cell>
          <cell r="AR4521">
            <v>86000</v>
          </cell>
          <cell r="AS4521">
            <v>0.06</v>
          </cell>
          <cell r="AT4521">
            <v>1</v>
          </cell>
          <cell r="AU4521">
            <v>0</v>
          </cell>
          <cell r="AV4521">
            <v>12480</v>
          </cell>
          <cell r="AW4521">
            <v>46009.216589861753</v>
          </cell>
          <cell r="AX4521">
            <v>4.0000000000000036E-2</v>
          </cell>
          <cell r="AY4521">
            <v>1769.5852534562218</v>
          </cell>
          <cell r="AZ4521" t="str">
            <v>commission</v>
          </cell>
          <cell r="BA4521" t="str">
            <v>commissionEligible</v>
          </cell>
          <cell r="BB4521" t="str">
            <v>commissionIsrael</v>
          </cell>
          <cell r="BC4521" t="str">
            <v xml:space="preserve">commissionIsrael </v>
          </cell>
          <cell r="BH4521">
            <v>4</v>
          </cell>
        </row>
        <row r="4522">
          <cell r="B4522">
            <v>6096</v>
          </cell>
          <cell r="C4522">
            <v>1765</v>
          </cell>
          <cell r="E4522" t="str">
            <v>Idan Eden</v>
          </cell>
          <cell r="F4522" t="str">
            <v>Group Manager</v>
          </cell>
          <cell r="G4522" t="str">
            <v>Employee</v>
          </cell>
          <cell r="H4522" t="str">
            <v>Sales Operations</v>
          </cell>
          <cell r="I4522" t="str">
            <v>TEL-AVIV</v>
          </cell>
          <cell r="J4522" t="str">
            <v>Israel</v>
          </cell>
          <cell r="K4522">
            <v>39033</v>
          </cell>
          <cell r="L4522" t="str">
            <v>IL</v>
          </cell>
          <cell r="M4522" t="str">
            <v>M36M</v>
          </cell>
          <cell r="N4522" t="str">
            <v>M</v>
          </cell>
          <cell r="O4522" t="str">
            <v>3</v>
          </cell>
          <cell r="P4522" t="str">
            <v>Regular</v>
          </cell>
          <cell r="R4522">
            <v>1</v>
          </cell>
          <cell r="U4522" t="str">
            <v>ILS</v>
          </cell>
          <cell r="V4522" t="str">
            <v>Sales Operations</v>
          </cell>
          <cell r="W4522" t="str">
            <v>Tal Payne</v>
          </cell>
          <cell r="Y4522" t="str">
            <v>Eligible</v>
          </cell>
          <cell r="Z4522">
            <v>28000</v>
          </cell>
          <cell r="AA4522">
            <v>103225.80645161291</v>
          </cell>
          <cell r="AB4522">
            <v>28000</v>
          </cell>
          <cell r="AC4522">
            <v>103225.80645161291</v>
          </cell>
          <cell r="AD4522">
            <v>3</v>
          </cell>
          <cell r="AE4522" t="str">
            <v>M36</v>
          </cell>
          <cell r="AF4522">
            <v>25000</v>
          </cell>
          <cell r="AG4522">
            <v>40000</v>
          </cell>
          <cell r="AH4522">
            <v>0.2</v>
          </cell>
          <cell r="AI4522">
            <v>2</v>
          </cell>
          <cell r="AJ4522">
            <v>0</v>
          </cell>
          <cell r="AK4522">
            <v>28840</v>
          </cell>
          <cell r="AL4522">
            <v>3.0000000000000027E-2</v>
          </cell>
          <cell r="AM4522">
            <v>106322.58064516129</v>
          </cell>
          <cell r="AN4522">
            <v>3096.7741935483791</v>
          </cell>
          <cell r="AO4522">
            <v>-0.27900000000000003</v>
          </cell>
          <cell r="AQ4522">
            <v>6500</v>
          </cell>
          <cell r="AR4522">
            <v>86000</v>
          </cell>
          <cell r="AS4522">
            <v>0.27</v>
          </cell>
          <cell r="AT4522">
            <v>1</v>
          </cell>
          <cell r="AU4522">
            <v>0</v>
          </cell>
          <cell r="AV4522">
            <v>28840</v>
          </cell>
          <cell r="AW4522">
            <v>106322.58064516129</v>
          </cell>
          <cell r="AX4522">
            <v>3.0000000000000027E-2</v>
          </cell>
          <cell r="AY4522">
            <v>3096.7741935483791</v>
          </cell>
          <cell r="AZ4522" t="str">
            <v>commission</v>
          </cell>
          <cell r="BA4522" t="str">
            <v>commissionEligible</v>
          </cell>
          <cell r="BB4522" t="str">
            <v>commissionIsrael</v>
          </cell>
          <cell r="BC4522" t="str">
            <v xml:space="preserve">commissionIsrael </v>
          </cell>
          <cell r="BH4522">
            <v>4</v>
          </cell>
        </row>
        <row r="4523">
          <cell r="B4523">
            <v>21425</v>
          </cell>
          <cell r="C4523">
            <v>16512</v>
          </cell>
          <cell r="D4523">
            <v>233584</v>
          </cell>
          <cell r="E4523" t="str">
            <v>Idan Mizrahi</v>
          </cell>
          <cell r="F4523" t="str">
            <v>Inside Sales Representative</v>
          </cell>
          <cell r="G4523" t="str">
            <v>Monthly Extra Hours</v>
          </cell>
          <cell r="H4523" t="str">
            <v>Sales Operations</v>
          </cell>
          <cell r="I4523" t="str">
            <v>TEL-AVIV</v>
          </cell>
          <cell r="J4523" t="str">
            <v>Israel</v>
          </cell>
          <cell r="K4523">
            <v>44018</v>
          </cell>
          <cell r="L4523" t="str">
            <v>IL</v>
          </cell>
          <cell r="M4523" t="str">
            <v>M55P</v>
          </cell>
          <cell r="N4523" t="str">
            <v>M</v>
          </cell>
          <cell r="O4523" t="str">
            <v>5</v>
          </cell>
          <cell r="P4523" t="str">
            <v>Regular</v>
          </cell>
          <cell r="R4523">
            <v>1</v>
          </cell>
          <cell r="U4523" t="str">
            <v>ILS</v>
          </cell>
          <cell r="V4523" t="str">
            <v>Sales Operations</v>
          </cell>
          <cell r="W4523" t="str">
            <v>Tal Payne</v>
          </cell>
          <cell r="Y4523" t="str">
            <v>Eligible</v>
          </cell>
          <cell r="Z4523">
            <v>13500</v>
          </cell>
          <cell r="AA4523">
            <v>49769.585253456222</v>
          </cell>
          <cell r="AB4523">
            <v>13500</v>
          </cell>
          <cell r="AC4523">
            <v>49769.585253456222</v>
          </cell>
          <cell r="AD4523">
            <v>3</v>
          </cell>
          <cell r="AE4523" t="str">
            <v>M55</v>
          </cell>
          <cell r="AF4523">
            <v>12000</v>
          </cell>
          <cell r="AG4523">
            <v>20000</v>
          </cell>
          <cell r="AH4523">
            <v>0.18</v>
          </cell>
          <cell r="AI4523">
            <v>2</v>
          </cell>
          <cell r="AJ4523">
            <v>0</v>
          </cell>
          <cell r="AK4523">
            <v>13905</v>
          </cell>
          <cell r="AL4523">
            <v>3.0000000000000027E-2</v>
          </cell>
          <cell r="AM4523">
            <v>51262.672811059907</v>
          </cell>
          <cell r="AN4523">
            <v>1493.0875576036851</v>
          </cell>
          <cell r="AO4523">
            <v>-0.30474999999999997</v>
          </cell>
          <cell r="AQ4523">
            <v>6500</v>
          </cell>
          <cell r="AR4523">
            <v>86000</v>
          </cell>
          <cell r="AS4523">
            <v>0.08</v>
          </cell>
          <cell r="AT4523">
            <v>1</v>
          </cell>
          <cell r="AU4523">
            <v>0</v>
          </cell>
          <cell r="AV4523">
            <v>13905</v>
          </cell>
          <cell r="AW4523">
            <v>51262.672811059907</v>
          </cell>
          <cell r="AX4523">
            <v>3.0000000000000027E-2</v>
          </cell>
          <cell r="AY4523">
            <v>1493.0875576036851</v>
          </cell>
          <cell r="AZ4523" t="str">
            <v>commission</v>
          </cell>
          <cell r="BA4523" t="str">
            <v>commissionEligible</v>
          </cell>
          <cell r="BB4523" t="str">
            <v>commissionIsrael</v>
          </cell>
          <cell r="BC4523" t="str">
            <v xml:space="preserve">commissionIsrael </v>
          </cell>
        </row>
        <row r="4524">
          <cell r="B4524">
            <v>19856</v>
          </cell>
          <cell r="C4524">
            <v>14914</v>
          </cell>
          <cell r="D4524">
            <v>194347</v>
          </cell>
          <cell r="E4524" t="str">
            <v>Itay Eliyahu</v>
          </cell>
          <cell r="F4524" t="str">
            <v>Renewals Manager</v>
          </cell>
          <cell r="G4524" t="str">
            <v>Monthly Extra Hours</v>
          </cell>
          <cell r="H4524" t="str">
            <v>Sales Operations</v>
          </cell>
          <cell r="I4524" t="str">
            <v>TEL-AVIV</v>
          </cell>
          <cell r="J4524" t="str">
            <v>Israel</v>
          </cell>
          <cell r="K4524">
            <v>43577</v>
          </cell>
          <cell r="L4524" t="str">
            <v>IL</v>
          </cell>
          <cell r="M4524" t="str">
            <v>M65P</v>
          </cell>
          <cell r="N4524" t="str">
            <v>M</v>
          </cell>
          <cell r="O4524" t="str">
            <v>6</v>
          </cell>
          <cell r="P4524" t="str">
            <v>Regular</v>
          </cell>
          <cell r="R4524">
            <v>1</v>
          </cell>
          <cell r="U4524" t="str">
            <v>ILS</v>
          </cell>
          <cell r="V4524" t="str">
            <v>Sales Operations</v>
          </cell>
          <cell r="W4524" t="str">
            <v>Tal Payne</v>
          </cell>
          <cell r="Y4524" t="str">
            <v>Eligible</v>
          </cell>
          <cell r="Z4524">
            <v>11499.90909090909</v>
          </cell>
          <cell r="AA4524">
            <v>42395.978215333053</v>
          </cell>
          <cell r="AB4524">
            <v>11499.90909090909</v>
          </cell>
          <cell r="AC4524">
            <v>42395.978215333053</v>
          </cell>
          <cell r="AD4524">
            <v>3</v>
          </cell>
          <cell r="AE4524" t="str">
            <v>M65</v>
          </cell>
          <cell r="AF4524">
            <v>10000</v>
          </cell>
          <cell r="AG4524">
            <v>15500</v>
          </cell>
          <cell r="AH4524">
            <v>0.27</v>
          </cell>
          <cell r="AI4524">
            <v>2</v>
          </cell>
          <cell r="AJ4524">
            <v>0</v>
          </cell>
          <cell r="AK4524">
            <v>11844.906363636363</v>
          </cell>
          <cell r="AL4524">
            <v>3.0000000000000027E-2</v>
          </cell>
          <cell r="AM4524">
            <v>43667.85756179304</v>
          </cell>
          <cell r="AN4524">
            <v>1271.8793464599876</v>
          </cell>
          <cell r="AO4524">
            <v>-0.23581249266862181</v>
          </cell>
          <cell r="AQ4524">
            <v>6500</v>
          </cell>
          <cell r="AR4524">
            <v>86000</v>
          </cell>
          <cell r="AS4524">
            <v>0.06</v>
          </cell>
          <cell r="AT4524">
            <v>1</v>
          </cell>
          <cell r="AU4524">
            <v>0</v>
          </cell>
          <cell r="AV4524">
            <v>11844.906363636363</v>
          </cell>
          <cell r="AW4524">
            <v>43667.85756179304</v>
          </cell>
          <cell r="AX4524">
            <v>3.0000000000000027E-2</v>
          </cell>
          <cell r="AY4524">
            <v>1271.8793464599876</v>
          </cell>
          <cell r="AZ4524" t="str">
            <v>commission</v>
          </cell>
          <cell r="BA4524" t="str">
            <v>commissionEligible</v>
          </cell>
          <cell r="BB4524" t="str">
            <v>commissionIsrael</v>
          </cell>
          <cell r="BC4524" t="str">
            <v xml:space="preserve">commissionIsrael </v>
          </cell>
          <cell r="BH4524">
            <v>3</v>
          </cell>
        </row>
        <row r="4525">
          <cell r="B4525">
            <v>15224</v>
          </cell>
          <cell r="C4525">
            <v>10192</v>
          </cell>
          <cell r="D4525">
            <v>95258</v>
          </cell>
          <cell r="E4525" t="str">
            <v>Jonathan Libesman</v>
          </cell>
          <cell r="F4525" t="str">
            <v>Renewals Manager</v>
          </cell>
          <cell r="G4525" t="str">
            <v>Employee</v>
          </cell>
          <cell r="H4525" t="str">
            <v>Sales Operations</v>
          </cell>
          <cell r="I4525" t="str">
            <v>TEL-AVIV</v>
          </cell>
          <cell r="J4525" t="str">
            <v>Israel</v>
          </cell>
          <cell r="K4525">
            <v>42491</v>
          </cell>
          <cell r="L4525" t="str">
            <v>IL</v>
          </cell>
          <cell r="M4525" t="str">
            <v>M55P</v>
          </cell>
          <cell r="N4525" t="str">
            <v>M</v>
          </cell>
          <cell r="O4525" t="str">
            <v>5</v>
          </cell>
          <cell r="P4525" t="str">
            <v>Regular</v>
          </cell>
          <cell r="R4525">
            <v>1</v>
          </cell>
          <cell r="U4525" t="str">
            <v>ILS</v>
          </cell>
          <cell r="V4525" t="str">
            <v>Sales Operations</v>
          </cell>
          <cell r="W4525" t="str">
            <v>Tal Payne</v>
          </cell>
          <cell r="Y4525" t="str">
            <v>Eligible</v>
          </cell>
          <cell r="Z4525">
            <v>13157.96</v>
          </cell>
          <cell r="AA4525">
            <v>48508.608294930877</v>
          </cell>
          <cell r="AB4525">
            <v>13157.96</v>
          </cell>
          <cell r="AC4525">
            <v>48508.608294930877</v>
          </cell>
          <cell r="AD4525">
            <v>3</v>
          </cell>
          <cell r="AE4525" t="str">
            <v>M55</v>
          </cell>
          <cell r="AF4525">
            <v>12000</v>
          </cell>
          <cell r="AG4525">
            <v>20000</v>
          </cell>
          <cell r="AH4525">
            <v>0.14000000000000001</v>
          </cell>
          <cell r="AI4525">
            <v>1</v>
          </cell>
          <cell r="AJ4525">
            <v>0</v>
          </cell>
          <cell r="AK4525">
            <v>13684.278399999999</v>
          </cell>
          <cell r="AL4525">
            <v>4.0000000000000036E-2</v>
          </cell>
          <cell r="AM4525">
            <v>50448.952626728111</v>
          </cell>
          <cell r="AN4525">
            <v>1940.3443317972342</v>
          </cell>
          <cell r="AO4525">
            <v>-0.31578608000000008</v>
          </cell>
          <cell r="AQ4525">
            <v>6500</v>
          </cell>
          <cell r="AR4525">
            <v>86000</v>
          </cell>
          <cell r="AS4525">
            <v>0.08</v>
          </cell>
          <cell r="AT4525">
            <v>1</v>
          </cell>
          <cell r="AU4525">
            <v>0</v>
          </cell>
          <cell r="AV4525">
            <v>13684.278399999999</v>
          </cell>
          <cell r="AW4525">
            <v>50448.952626728111</v>
          </cell>
          <cell r="AX4525">
            <v>4.0000000000000036E-2</v>
          </cell>
          <cell r="AY4525">
            <v>1940.3443317972342</v>
          </cell>
          <cell r="AZ4525" t="str">
            <v>commission</v>
          </cell>
          <cell r="BA4525" t="str">
            <v>commissionEligible</v>
          </cell>
          <cell r="BB4525" t="str">
            <v>commissionIsrael</v>
          </cell>
          <cell r="BC4525" t="str">
            <v xml:space="preserve">commissionIsrael </v>
          </cell>
          <cell r="BH4525">
            <v>4</v>
          </cell>
        </row>
        <row r="4526">
          <cell r="B4526">
            <v>8500</v>
          </cell>
          <cell r="C4526">
            <v>2766</v>
          </cell>
          <cell r="E4526" t="str">
            <v>Rachel Maarek</v>
          </cell>
          <cell r="F4526" t="str">
            <v>Renewals Manager</v>
          </cell>
          <cell r="G4526" t="str">
            <v>Employee</v>
          </cell>
          <cell r="H4526" t="str">
            <v>Sales Operations</v>
          </cell>
          <cell r="I4526" t="str">
            <v>TEL-AVIV</v>
          </cell>
          <cell r="J4526" t="str">
            <v>Israel</v>
          </cell>
          <cell r="K4526">
            <v>40335</v>
          </cell>
          <cell r="L4526" t="str">
            <v>IL</v>
          </cell>
          <cell r="M4526" t="str">
            <v>M55P</v>
          </cell>
          <cell r="N4526" t="str">
            <v>M</v>
          </cell>
          <cell r="O4526" t="str">
            <v>5</v>
          </cell>
          <cell r="P4526" t="str">
            <v>Regular</v>
          </cell>
          <cell r="R4526">
            <v>1</v>
          </cell>
          <cell r="U4526" t="str">
            <v>ILS</v>
          </cell>
          <cell r="V4526" t="str">
            <v>Sales Operations</v>
          </cell>
          <cell r="W4526" t="str">
            <v>Tal Payne</v>
          </cell>
          <cell r="Y4526" t="str">
            <v>Eligible</v>
          </cell>
          <cell r="Z4526">
            <v>15111.499999999998</v>
          </cell>
          <cell r="AA4526">
            <v>55710.599078341009</v>
          </cell>
          <cell r="AB4526">
            <v>15111.499999999998</v>
          </cell>
          <cell r="AC4526">
            <v>55710.599078341009</v>
          </cell>
          <cell r="AD4526">
            <v>3</v>
          </cell>
          <cell r="AE4526" t="str">
            <v>M55</v>
          </cell>
          <cell r="AF4526">
            <v>12000</v>
          </cell>
          <cell r="AG4526">
            <v>20000</v>
          </cell>
          <cell r="AH4526">
            <v>0.38</v>
          </cell>
          <cell r="AI4526">
            <v>2</v>
          </cell>
          <cell r="AJ4526">
            <v>0</v>
          </cell>
          <cell r="AK4526">
            <v>15564.844999999999</v>
          </cell>
          <cell r="AL4526">
            <v>3.0000000000000027E-2</v>
          </cell>
          <cell r="AM4526">
            <v>57381.917050691241</v>
          </cell>
          <cell r="AN4526">
            <v>1671.3179723502326</v>
          </cell>
          <cell r="AO4526">
            <v>-0.22175775000000009</v>
          </cell>
          <cell r="AQ4526">
            <v>6500</v>
          </cell>
          <cell r="AR4526">
            <v>86000</v>
          </cell>
          <cell r="AS4526">
            <v>0.1</v>
          </cell>
          <cell r="AT4526">
            <v>1</v>
          </cell>
          <cell r="AU4526">
            <v>0</v>
          </cell>
          <cell r="AV4526">
            <v>15564.844999999999</v>
          </cell>
          <cell r="AW4526">
            <v>57381.917050691241</v>
          </cell>
          <cell r="AX4526">
            <v>3.0000000000000027E-2</v>
          </cell>
          <cell r="AY4526">
            <v>1671.3179723502326</v>
          </cell>
          <cell r="AZ4526" t="str">
            <v>commission</v>
          </cell>
          <cell r="BA4526" t="str">
            <v>commissionEligible</v>
          </cell>
          <cell r="BB4526" t="str">
            <v>commissionIsrael</v>
          </cell>
          <cell r="BC4526" t="str">
            <v xml:space="preserve">commissionIsrael </v>
          </cell>
          <cell r="BH4526">
            <v>3</v>
          </cell>
        </row>
        <row r="4527">
          <cell r="B4527">
            <v>18159</v>
          </cell>
          <cell r="C4527">
            <v>13209</v>
          </cell>
          <cell r="D4527">
            <v>159355</v>
          </cell>
          <cell r="E4527" t="str">
            <v>Rakel Polkovski</v>
          </cell>
          <cell r="F4527" t="str">
            <v>Renewals Manager</v>
          </cell>
          <cell r="G4527" t="str">
            <v>Monthly Extra Hours</v>
          </cell>
          <cell r="H4527" t="str">
            <v>Sales Operations</v>
          </cell>
          <cell r="I4527" t="str">
            <v>TEL-AVIV</v>
          </cell>
          <cell r="J4527" t="str">
            <v>Israel</v>
          </cell>
          <cell r="K4527">
            <v>43255</v>
          </cell>
          <cell r="L4527" t="str">
            <v>IL</v>
          </cell>
          <cell r="M4527" t="str">
            <v>M65P</v>
          </cell>
          <cell r="N4527" t="str">
            <v>M</v>
          </cell>
          <cell r="O4527" t="str">
            <v>6</v>
          </cell>
          <cell r="P4527" t="str">
            <v>Regular</v>
          </cell>
          <cell r="R4527">
            <v>1</v>
          </cell>
          <cell r="U4527" t="str">
            <v>ILS</v>
          </cell>
          <cell r="V4527" t="str">
            <v>Sales Operations</v>
          </cell>
          <cell r="W4527" t="str">
            <v>Tal Payne</v>
          </cell>
          <cell r="Y4527" t="str">
            <v>Eligible</v>
          </cell>
          <cell r="Z4527">
            <v>11000</v>
          </cell>
          <cell r="AA4527">
            <v>40552.995391705073</v>
          </cell>
          <cell r="AB4527">
            <v>11000</v>
          </cell>
          <cell r="AC4527">
            <v>40552.995391705073</v>
          </cell>
          <cell r="AD4527">
            <v>3</v>
          </cell>
          <cell r="AE4527" t="str">
            <v>M65</v>
          </cell>
          <cell r="AF4527">
            <v>10000</v>
          </cell>
          <cell r="AG4527">
            <v>15500</v>
          </cell>
          <cell r="AH4527">
            <v>0.18</v>
          </cell>
          <cell r="AI4527">
            <v>2</v>
          </cell>
          <cell r="AJ4527">
            <v>0</v>
          </cell>
          <cell r="AK4527">
            <v>11330</v>
          </cell>
          <cell r="AL4527">
            <v>3.0000000000000027E-2</v>
          </cell>
          <cell r="AM4527">
            <v>41769.585253456222</v>
          </cell>
          <cell r="AN4527">
            <v>1216.5898617511484</v>
          </cell>
          <cell r="AO4527">
            <v>-0.26903225806451614</v>
          </cell>
          <cell r="AQ4527">
            <v>6500</v>
          </cell>
          <cell r="AR4527">
            <v>86000</v>
          </cell>
          <cell r="AS4527">
            <v>0.05</v>
          </cell>
          <cell r="AT4527">
            <v>1</v>
          </cell>
          <cell r="AU4527">
            <v>0</v>
          </cell>
          <cell r="AV4527">
            <v>11330</v>
          </cell>
          <cell r="AW4527">
            <v>41769.585253456222</v>
          </cell>
          <cell r="AX4527">
            <v>3.0000000000000027E-2</v>
          </cell>
          <cell r="AY4527">
            <v>1216.5898617511484</v>
          </cell>
          <cell r="AZ4527" t="str">
            <v>commission</v>
          </cell>
          <cell r="BA4527" t="str">
            <v>commissionEligible</v>
          </cell>
          <cell r="BB4527" t="str">
            <v>commissionIsrael</v>
          </cell>
          <cell r="BC4527" t="str">
            <v xml:space="preserve">commissionIsrael </v>
          </cell>
          <cell r="BH4527">
            <v>2</v>
          </cell>
        </row>
        <row r="4528">
          <cell r="B4528">
            <v>19496</v>
          </cell>
          <cell r="C4528">
            <v>14554</v>
          </cell>
          <cell r="D4528">
            <v>184859</v>
          </cell>
          <cell r="E4528" t="str">
            <v>Sabrina Peter</v>
          </cell>
          <cell r="F4528" t="str">
            <v>Inside Sales Representative</v>
          </cell>
          <cell r="G4528" t="str">
            <v>Monthly Extra Hours</v>
          </cell>
          <cell r="H4528" t="str">
            <v>Sales Operations</v>
          </cell>
          <cell r="I4528" t="str">
            <v>TEL-AVIV</v>
          </cell>
          <cell r="J4528" t="str">
            <v>Israel</v>
          </cell>
          <cell r="K4528">
            <v>43507</v>
          </cell>
          <cell r="L4528" t="str">
            <v>IL</v>
          </cell>
          <cell r="M4528" t="str">
            <v>M55P</v>
          </cell>
          <cell r="N4528" t="str">
            <v>M</v>
          </cell>
          <cell r="O4528" t="str">
            <v>5</v>
          </cell>
          <cell r="P4528" t="str">
            <v>Regular</v>
          </cell>
          <cell r="R4528">
            <v>1</v>
          </cell>
          <cell r="U4528" t="str">
            <v>ILS</v>
          </cell>
          <cell r="V4528" t="str">
            <v>Sales Operations</v>
          </cell>
          <cell r="W4528" t="str">
            <v>Tal Payne</v>
          </cell>
          <cell r="Y4528" t="str">
            <v>Eligible</v>
          </cell>
          <cell r="Z4528">
            <v>14630</v>
          </cell>
          <cell r="AA4528">
            <v>53935.483870967742</v>
          </cell>
          <cell r="AB4528">
            <v>16000</v>
          </cell>
          <cell r="AC4528">
            <v>58986.175115207378</v>
          </cell>
          <cell r="AD4528">
            <v>3</v>
          </cell>
          <cell r="AE4528" t="str">
            <v>M55</v>
          </cell>
          <cell r="AF4528">
            <v>12000</v>
          </cell>
          <cell r="AG4528">
            <v>20000</v>
          </cell>
          <cell r="AH4528">
            <v>0.5</v>
          </cell>
          <cell r="AI4528">
            <v>3</v>
          </cell>
          <cell r="AJ4528">
            <v>0</v>
          </cell>
          <cell r="AK4528">
            <v>16000</v>
          </cell>
          <cell r="AL4528">
            <v>0</v>
          </cell>
          <cell r="AM4528">
            <v>58986.175115207378</v>
          </cell>
          <cell r="AN4528">
            <v>0</v>
          </cell>
          <cell r="AO4528">
            <v>-0.19999999999999996</v>
          </cell>
          <cell r="AQ4528">
            <v>6500</v>
          </cell>
          <cell r="AR4528">
            <v>86000</v>
          </cell>
          <cell r="AS4528">
            <v>0.11</v>
          </cell>
          <cell r="AT4528">
            <v>1</v>
          </cell>
          <cell r="AU4528">
            <v>0</v>
          </cell>
          <cell r="AV4528">
            <v>16000</v>
          </cell>
          <cell r="AW4528">
            <v>58986.175115207378</v>
          </cell>
          <cell r="AX4528">
            <v>0</v>
          </cell>
          <cell r="AY4528">
            <v>0</v>
          </cell>
          <cell r="AZ4528" t="str">
            <v>commission</v>
          </cell>
          <cell r="BA4528" t="str">
            <v>commissionEligible</v>
          </cell>
          <cell r="BB4528" t="str">
            <v>commissionIsrael</v>
          </cell>
          <cell r="BC4528" t="str">
            <v xml:space="preserve">commissionIsrael </v>
          </cell>
          <cell r="BH4528">
            <v>4</v>
          </cell>
        </row>
        <row r="4529">
          <cell r="B4529">
            <v>19850</v>
          </cell>
          <cell r="C4529">
            <v>14908</v>
          </cell>
          <cell r="D4529">
            <v>192983</v>
          </cell>
          <cell r="E4529" t="str">
            <v>Stefan Roser</v>
          </cell>
          <cell r="F4529" t="str">
            <v>Renewals Manager</v>
          </cell>
          <cell r="G4529" t="str">
            <v>Monthly Extra Hours</v>
          </cell>
          <cell r="H4529" t="str">
            <v>Sales Operations</v>
          </cell>
          <cell r="I4529" t="str">
            <v>TEL-AVIV</v>
          </cell>
          <cell r="J4529" t="str">
            <v>Israel</v>
          </cell>
          <cell r="K4529">
            <v>43577</v>
          </cell>
          <cell r="L4529" t="str">
            <v>IL</v>
          </cell>
          <cell r="M4529" t="str">
            <v>M65P</v>
          </cell>
          <cell r="N4529" t="str">
            <v>M</v>
          </cell>
          <cell r="O4529" t="str">
            <v>6</v>
          </cell>
          <cell r="P4529" t="str">
            <v>Regular</v>
          </cell>
          <cell r="R4529">
            <v>1</v>
          </cell>
          <cell r="U4529" t="str">
            <v>ILS</v>
          </cell>
          <cell r="V4529" t="str">
            <v>Sales Operations</v>
          </cell>
          <cell r="W4529" t="str">
            <v>Tal Payne</v>
          </cell>
          <cell r="Y4529" t="str">
            <v>Eligible</v>
          </cell>
          <cell r="Z4529">
            <v>14000</v>
          </cell>
          <cell r="AA4529">
            <v>51612.903225806454</v>
          </cell>
          <cell r="AB4529">
            <v>14000</v>
          </cell>
          <cell r="AC4529">
            <v>51612.903225806454</v>
          </cell>
          <cell r="AD4529">
            <v>4</v>
          </cell>
          <cell r="AE4529" t="str">
            <v>M65</v>
          </cell>
          <cell r="AF4529">
            <v>10000</v>
          </cell>
          <cell r="AG4529">
            <v>15500</v>
          </cell>
          <cell r="AH4529">
            <v>0.72</v>
          </cell>
          <cell r="AI4529">
            <v>4</v>
          </cell>
          <cell r="AJ4529">
            <v>0</v>
          </cell>
          <cell r="AK4529">
            <v>14420</v>
          </cell>
          <cell r="AL4529">
            <v>3.0000000000000027E-2</v>
          </cell>
          <cell r="AM4529">
            <v>53161.290322580644</v>
          </cell>
          <cell r="AN4529">
            <v>1548.3870967741896</v>
          </cell>
          <cell r="AO4529">
            <v>-6.9677419354838732E-2</v>
          </cell>
          <cell r="AQ4529">
            <v>6500</v>
          </cell>
          <cell r="AR4529">
            <v>86000</v>
          </cell>
          <cell r="AS4529">
            <v>0.09</v>
          </cell>
          <cell r="AT4529">
            <v>1</v>
          </cell>
          <cell r="AU4529">
            <v>0</v>
          </cell>
          <cell r="AV4529">
            <v>14420</v>
          </cell>
          <cell r="AW4529">
            <v>53161.290322580644</v>
          </cell>
          <cell r="AX4529">
            <v>3.0000000000000027E-2</v>
          </cell>
          <cell r="AY4529">
            <v>1548.3870967741896</v>
          </cell>
          <cell r="AZ4529" t="str">
            <v>commission</v>
          </cell>
          <cell r="BA4529" t="str">
            <v>commissionEligible</v>
          </cell>
          <cell r="BB4529" t="str">
            <v>commissionIsrael</v>
          </cell>
          <cell r="BC4529" t="str">
            <v xml:space="preserve">commissionIsrael </v>
          </cell>
          <cell r="BH4529">
            <v>2</v>
          </cell>
        </row>
        <row r="4530">
          <cell r="B4530">
            <v>20823</v>
          </cell>
          <cell r="C4530">
            <v>15910</v>
          </cell>
          <cell r="D4530">
            <v>32411</v>
          </cell>
          <cell r="E4530" t="str">
            <v>Christian Alge</v>
          </cell>
          <cell r="F4530" t="str">
            <v>Inside Sales Representative</v>
          </cell>
          <cell r="G4530" t="str">
            <v>Monthly Extra Hours</v>
          </cell>
          <cell r="H4530" t="str">
            <v>Sales Operations</v>
          </cell>
          <cell r="I4530" t="str">
            <v>TEL-AVIV</v>
          </cell>
          <cell r="J4530" t="str">
            <v>Israel</v>
          </cell>
          <cell r="K4530">
            <v>43829</v>
          </cell>
          <cell r="L4530" t="str">
            <v>IL</v>
          </cell>
          <cell r="M4530" t="str">
            <v>M55P</v>
          </cell>
          <cell r="N4530" t="str">
            <v>M</v>
          </cell>
          <cell r="O4530" t="str">
            <v>5</v>
          </cell>
          <cell r="P4530" t="str">
            <v>Regular</v>
          </cell>
          <cell r="R4530">
            <v>1</v>
          </cell>
          <cell r="U4530" t="str">
            <v>ILS</v>
          </cell>
          <cell r="V4530" t="str">
            <v>Sales Operations</v>
          </cell>
          <cell r="W4530" t="str">
            <v>Tal Payne</v>
          </cell>
          <cell r="Y4530" t="str">
            <v>Eligible</v>
          </cell>
          <cell r="Z4530">
            <v>14000</v>
          </cell>
          <cell r="AA4530">
            <v>51612.903225806454</v>
          </cell>
          <cell r="AB4530">
            <v>14000</v>
          </cell>
          <cell r="AC4530">
            <v>51612.903225806454</v>
          </cell>
          <cell r="AD4530">
            <v>2</v>
          </cell>
          <cell r="AE4530" t="str">
            <v>M55</v>
          </cell>
          <cell r="AF4530">
            <v>12000</v>
          </cell>
          <cell r="AG4530">
            <v>20000</v>
          </cell>
          <cell r="AH4530">
            <v>0.25</v>
          </cell>
          <cell r="AI4530">
            <v>2</v>
          </cell>
          <cell r="AJ4530">
            <v>0</v>
          </cell>
          <cell r="AK4530">
            <v>14000</v>
          </cell>
          <cell r="AL4530">
            <v>0</v>
          </cell>
          <cell r="AM4530">
            <v>51612.903225806454</v>
          </cell>
          <cell r="AN4530">
            <v>0</v>
          </cell>
          <cell r="AO4530">
            <v>-0.30000000000000004</v>
          </cell>
          <cell r="AP4530" t="str">
            <v>Rated 2 - no recommendation</v>
          </cell>
          <cell r="AQ4530">
            <v>6500</v>
          </cell>
          <cell r="AR4530">
            <v>86000</v>
          </cell>
          <cell r="AS4530">
            <v>0.09</v>
          </cell>
          <cell r="AT4530">
            <v>1</v>
          </cell>
          <cell r="AU4530">
            <v>0</v>
          </cell>
          <cell r="AV4530">
            <v>14000</v>
          </cell>
          <cell r="AW4530">
            <v>51612.903225806454</v>
          </cell>
          <cell r="AX4530">
            <v>0</v>
          </cell>
          <cell r="AY4530">
            <v>0</v>
          </cell>
          <cell r="AZ4530" t="str">
            <v>commission</v>
          </cell>
          <cell r="BA4530" t="str">
            <v>commissionEligible</v>
          </cell>
          <cell r="BB4530" t="str">
            <v>commissionIsrael</v>
          </cell>
          <cell r="BC4530" t="str">
            <v xml:space="preserve">commissionIsrael </v>
          </cell>
        </row>
        <row r="4531">
          <cell r="B4531">
            <v>16612</v>
          </cell>
          <cell r="C4531">
            <v>11535</v>
          </cell>
          <cell r="D4531">
            <v>128227</v>
          </cell>
          <cell r="E4531" t="str">
            <v>Jonathan Manasseh</v>
          </cell>
          <cell r="F4531" t="str">
            <v>Renewals Manager</v>
          </cell>
          <cell r="G4531" t="str">
            <v>Employee</v>
          </cell>
          <cell r="H4531" t="str">
            <v>Sales Operations</v>
          </cell>
          <cell r="I4531" t="str">
            <v>TEL-AVIV</v>
          </cell>
          <cell r="J4531" t="str">
            <v>Israel</v>
          </cell>
          <cell r="K4531">
            <v>42912</v>
          </cell>
          <cell r="L4531" t="str">
            <v>IL</v>
          </cell>
          <cell r="M4531" t="str">
            <v>M55P</v>
          </cell>
          <cell r="N4531" t="str">
            <v>M</v>
          </cell>
          <cell r="O4531" t="str">
            <v>5</v>
          </cell>
          <cell r="P4531" t="str">
            <v>Regular</v>
          </cell>
          <cell r="R4531">
            <v>1</v>
          </cell>
          <cell r="U4531" t="str">
            <v>ILS</v>
          </cell>
          <cell r="V4531" t="str">
            <v>Sales Operations</v>
          </cell>
          <cell r="W4531" t="str">
            <v>Tal Payne</v>
          </cell>
          <cell r="Y4531" t="str">
            <v>Eligible</v>
          </cell>
          <cell r="Z4531">
            <v>12033.84</v>
          </cell>
          <cell r="AA4531">
            <v>44364.387096774197</v>
          </cell>
          <cell r="AB4531">
            <v>12033.84</v>
          </cell>
          <cell r="AC4531">
            <v>44364.387096774197</v>
          </cell>
          <cell r="AD4531">
            <v>2</v>
          </cell>
          <cell r="AE4531" t="str">
            <v>M55</v>
          </cell>
          <cell r="AF4531">
            <v>12000</v>
          </cell>
          <cell r="AG4531">
            <v>20000</v>
          </cell>
          <cell r="AH4531">
            <v>0</v>
          </cell>
          <cell r="AI4531">
            <v>1</v>
          </cell>
          <cell r="AJ4531">
            <v>0</v>
          </cell>
          <cell r="AK4531">
            <v>12033.84</v>
          </cell>
          <cell r="AL4531">
            <v>0</v>
          </cell>
          <cell r="AM4531">
            <v>44364.387096774197</v>
          </cell>
          <cell r="AN4531">
            <v>0</v>
          </cell>
          <cell r="AO4531">
            <v>-0.398308</v>
          </cell>
          <cell r="AP4531" t="str">
            <v>Rated 2 - no recommendation</v>
          </cell>
          <cell r="AQ4531">
            <v>6500</v>
          </cell>
          <cell r="AR4531">
            <v>86000</v>
          </cell>
          <cell r="AS4531">
            <v>0.06</v>
          </cell>
          <cell r="AT4531">
            <v>1</v>
          </cell>
          <cell r="AU4531">
            <v>0</v>
          </cell>
          <cell r="AV4531">
            <v>12033.84</v>
          </cell>
          <cell r="AW4531">
            <v>44364.387096774197</v>
          </cell>
          <cell r="AX4531">
            <v>0</v>
          </cell>
          <cell r="AY4531">
            <v>0</v>
          </cell>
          <cell r="AZ4531" t="str">
            <v>commission</v>
          </cell>
          <cell r="BA4531" t="str">
            <v>commissionEligible</v>
          </cell>
          <cell r="BB4531" t="str">
            <v>commissionIsrael</v>
          </cell>
          <cell r="BC4531" t="str">
            <v xml:space="preserve">commissionIsrael </v>
          </cell>
          <cell r="BH4531">
            <v>3</v>
          </cell>
        </row>
        <row r="4532">
          <cell r="B4532">
            <v>20903</v>
          </cell>
          <cell r="C4532">
            <v>15990</v>
          </cell>
          <cell r="D4532">
            <v>218859</v>
          </cell>
          <cell r="E4532" t="str">
            <v>Jordan Neustadter</v>
          </cell>
          <cell r="F4532" t="str">
            <v>Inside Sales Representative</v>
          </cell>
          <cell r="G4532" t="str">
            <v>Monthly Extra Hours</v>
          </cell>
          <cell r="H4532" t="str">
            <v>Sales Operations</v>
          </cell>
          <cell r="I4532" t="str">
            <v>TEL-AVIV</v>
          </cell>
          <cell r="J4532" t="str">
            <v>Israel</v>
          </cell>
          <cell r="K4532">
            <v>43843</v>
          </cell>
          <cell r="L4532" t="str">
            <v>IL</v>
          </cell>
          <cell r="M4532" t="str">
            <v>M65P</v>
          </cell>
          <cell r="N4532" t="str">
            <v>M</v>
          </cell>
          <cell r="O4532" t="str">
            <v>6</v>
          </cell>
          <cell r="P4532" t="str">
            <v>Regular</v>
          </cell>
          <cell r="R4532">
            <v>1</v>
          </cell>
          <cell r="U4532" t="str">
            <v>ILS</v>
          </cell>
          <cell r="V4532" t="str">
            <v>Sales Operations</v>
          </cell>
          <cell r="W4532" t="str">
            <v>Tal Payne</v>
          </cell>
          <cell r="Y4532" t="str">
            <v>Eligible</v>
          </cell>
          <cell r="Z4532">
            <v>12000</v>
          </cell>
          <cell r="AA4532">
            <v>44239.631336405531</v>
          </cell>
          <cell r="AB4532">
            <v>12000</v>
          </cell>
          <cell r="AC4532">
            <v>44239.631336405531</v>
          </cell>
          <cell r="AD4532">
            <v>2</v>
          </cell>
          <cell r="AE4532" t="str">
            <v>M65</v>
          </cell>
          <cell r="AF4532">
            <v>10000</v>
          </cell>
          <cell r="AG4532">
            <v>15500</v>
          </cell>
          <cell r="AH4532">
            <v>0.36</v>
          </cell>
          <cell r="AI4532">
            <v>2</v>
          </cell>
          <cell r="AJ4532">
            <v>0</v>
          </cell>
          <cell r="AK4532">
            <v>12000</v>
          </cell>
          <cell r="AL4532">
            <v>0</v>
          </cell>
          <cell r="AM4532">
            <v>44239.631336405531</v>
          </cell>
          <cell r="AN4532">
            <v>0</v>
          </cell>
          <cell r="AO4532">
            <v>-0.22580645161290325</v>
          </cell>
          <cell r="AP4532" t="str">
            <v>Rated 2 - no recommendation</v>
          </cell>
          <cell r="AQ4532">
            <v>6500</v>
          </cell>
          <cell r="AR4532">
            <v>86000</v>
          </cell>
          <cell r="AS4532">
            <v>0.06</v>
          </cell>
          <cell r="AT4532">
            <v>1</v>
          </cell>
          <cell r="AU4532">
            <v>0</v>
          </cell>
          <cell r="AV4532">
            <v>12000</v>
          </cell>
          <cell r="AW4532">
            <v>44239.631336405531</v>
          </cell>
          <cell r="AX4532">
            <v>0</v>
          </cell>
          <cell r="AY4532">
            <v>0</v>
          </cell>
          <cell r="AZ4532" t="str">
            <v>commission</v>
          </cell>
          <cell r="BA4532" t="str">
            <v>commissionEligible</v>
          </cell>
          <cell r="BB4532" t="str">
            <v>commissionIsrael</v>
          </cell>
          <cell r="BC4532" t="str">
            <v xml:space="preserve">commissionIsrael </v>
          </cell>
        </row>
        <row r="4533">
          <cell r="B4533">
            <v>15512</v>
          </cell>
          <cell r="C4533">
            <v>10474</v>
          </cell>
          <cell r="D4533">
            <v>113705</v>
          </cell>
          <cell r="E4533" t="str">
            <v>Julie Bessermann</v>
          </cell>
          <cell r="F4533" t="str">
            <v>Renewals Manager</v>
          </cell>
          <cell r="G4533" t="str">
            <v>Employee</v>
          </cell>
          <cell r="H4533" t="str">
            <v>Sales Operations</v>
          </cell>
          <cell r="I4533" t="str">
            <v>TEL-AVIV</v>
          </cell>
          <cell r="J4533" t="str">
            <v>Israel</v>
          </cell>
          <cell r="K4533">
            <v>42729</v>
          </cell>
          <cell r="L4533" t="str">
            <v>IL</v>
          </cell>
          <cell r="M4533" t="str">
            <v>M55P</v>
          </cell>
          <cell r="N4533" t="str">
            <v>M</v>
          </cell>
          <cell r="O4533" t="str">
            <v>5</v>
          </cell>
          <cell r="P4533" t="str">
            <v>Regular</v>
          </cell>
          <cell r="R4533">
            <v>1</v>
          </cell>
          <cell r="U4533" t="str">
            <v>ILS</v>
          </cell>
          <cell r="V4533" t="str">
            <v>Sales Operations</v>
          </cell>
          <cell r="W4533" t="str">
            <v>Tal Payne</v>
          </cell>
          <cell r="Y4533" t="str">
            <v>Eligible</v>
          </cell>
          <cell r="Z4533">
            <v>13624</v>
          </cell>
          <cell r="AA4533">
            <v>50226.728110599077</v>
          </cell>
          <cell r="AB4533">
            <v>13624</v>
          </cell>
          <cell r="AC4533">
            <v>50226.728110599077</v>
          </cell>
          <cell r="AD4533">
            <v>2</v>
          </cell>
          <cell r="AE4533" t="str">
            <v>M55</v>
          </cell>
          <cell r="AF4533">
            <v>12000</v>
          </cell>
          <cell r="AG4533">
            <v>20000</v>
          </cell>
          <cell r="AH4533">
            <v>0.2</v>
          </cell>
          <cell r="AI4533">
            <v>2</v>
          </cell>
          <cell r="AJ4533">
            <v>0</v>
          </cell>
          <cell r="AK4533">
            <v>13624</v>
          </cell>
          <cell r="AL4533">
            <v>0</v>
          </cell>
          <cell r="AM4533">
            <v>50226.728110599077</v>
          </cell>
          <cell r="AN4533">
            <v>0</v>
          </cell>
          <cell r="AO4533">
            <v>-0.31879999999999997</v>
          </cell>
          <cell r="AP4533" t="str">
            <v>Rated 2 - no recommendation</v>
          </cell>
          <cell r="AQ4533">
            <v>6500</v>
          </cell>
          <cell r="AR4533">
            <v>86000</v>
          </cell>
          <cell r="AS4533">
            <v>0.08</v>
          </cell>
          <cell r="AT4533">
            <v>1</v>
          </cell>
          <cell r="AU4533">
            <v>0</v>
          </cell>
          <cell r="AV4533">
            <v>13624</v>
          </cell>
          <cell r="AW4533">
            <v>50226.728110599077</v>
          </cell>
          <cell r="AX4533">
            <v>0</v>
          </cell>
          <cell r="AY4533">
            <v>0</v>
          </cell>
          <cell r="AZ4533" t="str">
            <v>commission</v>
          </cell>
          <cell r="BA4533" t="str">
            <v>commissionEligible</v>
          </cell>
          <cell r="BB4533" t="str">
            <v>commissionIsrael</v>
          </cell>
          <cell r="BC4533" t="str">
            <v xml:space="preserve">commissionIsrael </v>
          </cell>
          <cell r="BH4533">
            <v>3</v>
          </cell>
        </row>
        <row r="4534">
          <cell r="B4534">
            <v>21049</v>
          </cell>
          <cell r="C4534">
            <v>16136</v>
          </cell>
          <cell r="D4534">
            <v>222466</v>
          </cell>
          <cell r="E4534" t="str">
            <v>Maria Prokhorova</v>
          </cell>
          <cell r="F4534" t="str">
            <v>Renewals Manager</v>
          </cell>
          <cell r="G4534" t="str">
            <v>Monthly Extra Hours</v>
          </cell>
          <cell r="H4534" t="str">
            <v>Sales Operations</v>
          </cell>
          <cell r="I4534" t="str">
            <v>TEL-AVIV</v>
          </cell>
          <cell r="J4534" t="str">
            <v>Israel</v>
          </cell>
          <cell r="K4534">
            <v>43885</v>
          </cell>
          <cell r="L4534" t="str">
            <v>IL</v>
          </cell>
          <cell r="M4534" t="str">
            <v>M65P</v>
          </cell>
          <cell r="N4534" t="str">
            <v>M</v>
          </cell>
          <cell r="O4534" t="str">
            <v>6</v>
          </cell>
          <cell r="P4534" t="str">
            <v>Regular</v>
          </cell>
          <cell r="R4534">
            <v>1</v>
          </cell>
          <cell r="U4534" t="str">
            <v>ILS</v>
          </cell>
          <cell r="V4534" t="str">
            <v>Sales Operations</v>
          </cell>
          <cell r="W4534" t="str">
            <v>Tal Payne</v>
          </cell>
          <cell r="Y4534" t="str">
            <v>Eligible</v>
          </cell>
          <cell r="Z4534">
            <v>12000</v>
          </cell>
          <cell r="AA4534">
            <v>44239.631336405531</v>
          </cell>
          <cell r="AB4534">
            <v>12000</v>
          </cell>
          <cell r="AC4534">
            <v>44239.631336405531</v>
          </cell>
          <cell r="AD4534">
            <v>2</v>
          </cell>
          <cell r="AE4534" t="str">
            <v>M65</v>
          </cell>
          <cell r="AF4534">
            <v>10000</v>
          </cell>
          <cell r="AG4534">
            <v>15500</v>
          </cell>
          <cell r="AH4534">
            <v>0.36</v>
          </cell>
          <cell r="AI4534">
            <v>2</v>
          </cell>
          <cell r="AJ4534">
            <v>0</v>
          </cell>
          <cell r="AK4534">
            <v>12000</v>
          </cell>
          <cell r="AL4534">
            <v>0</v>
          </cell>
          <cell r="AM4534">
            <v>44239.631336405531</v>
          </cell>
          <cell r="AN4534">
            <v>0</v>
          </cell>
          <cell r="AO4534">
            <v>-0.22580645161290325</v>
          </cell>
          <cell r="AP4534" t="str">
            <v>Rated 2 - no recommendation</v>
          </cell>
          <cell r="AQ4534">
            <v>6500</v>
          </cell>
          <cell r="AR4534">
            <v>86000</v>
          </cell>
          <cell r="AS4534">
            <v>0.06</v>
          </cell>
          <cell r="AT4534">
            <v>1</v>
          </cell>
          <cell r="AU4534">
            <v>0</v>
          </cell>
          <cell r="AV4534">
            <v>12000</v>
          </cell>
          <cell r="AW4534">
            <v>44239.631336405531</v>
          </cell>
          <cell r="AX4534">
            <v>0</v>
          </cell>
          <cell r="AY4534">
            <v>0</v>
          </cell>
          <cell r="AZ4534" t="str">
            <v>commission</v>
          </cell>
          <cell r="BA4534" t="str">
            <v>commissionEligible</v>
          </cell>
          <cell r="BB4534" t="str">
            <v>commissionIsrael</v>
          </cell>
          <cell r="BC4534" t="str">
            <v xml:space="preserve">commissionIsrael </v>
          </cell>
        </row>
        <row r="4535">
          <cell r="B4535">
            <v>20207</v>
          </cell>
          <cell r="C4535">
            <v>15296</v>
          </cell>
          <cell r="D4535">
            <v>201048</v>
          </cell>
          <cell r="E4535" t="str">
            <v>Samuel Wolf</v>
          </cell>
          <cell r="F4535" t="str">
            <v>Inside Sales Representative</v>
          </cell>
          <cell r="G4535" t="str">
            <v>Monthly Extra Hours</v>
          </cell>
          <cell r="H4535" t="str">
            <v>Sales Operations</v>
          </cell>
          <cell r="I4535" t="str">
            <v>TEL-AVIV</v>
          </cell>
          <cell r="J4535" t="str">
            <v>Israel</v>
          </cell>
          <cell r="K4535">
            <v>43675</v>
          </cell>
          <cell r="L4535" t="str">
            <v>IL</v>
          </cell>
          <cell r="M4535" t="str">
            <v>M65P</v>
          </cell>
          <cell r="N4535" t="str">
            <v>M</v>
          </cell>
          <cell r="O4535" t="str">
            <v>6</v>
          </cell>
          <cell r="P4535" t="str">
            <v>Regular</v>
          </cell>
          <cell r="R4535">
            <v>1</v>
          </cell>
          <cell r="U4535" t="str">
            <v>ILS</v>
          </cell>
          <cell r="V4535" t="str">
            <v>Sales Operations</v>
          </cell>
          <cell r="W4535" t="str">
            <v>Tal Payne</v>
          </cell>
          <cell r="Y4535" t="str">
            <v>Eligible</v>
          </cell>
          <cell r="Z4535">
            <v>12420</v>
          </cell>
          <cell r="AA4535">
            <v>45788.018433179728</v>
          </cell>
          <cell r="AB4535">
            <v>12420</v>
          </cell>
          <cell r="AC4535">
            <v>45788.018433179728</v>
          </cell>
          <cell r="AD4535">
            <v>2</v>
          </cell>
          <cell r="AE4535" t="str">
            <v>M65</v>
          </cell>
          <cell r="AF4535">
            <v>10000</v>
          </cell>
          <cell r="AG4535">
            <v>15500</v>
          </cell>
          <cell r="AH4535">
            <v>0.44</v>
          </cell>
          <cell r="AI4535">
            <v>2</v>
          </cell>
          <cell r="AJ4535">
            <v>0</v>
          </cell>
          <cell r="AK4535">
            <v>12420</v>
          </cell>
          <cell r="AL4535">
            <v>0</v>
          </cell>
          <cell r="AM4535">
            <v>45788.018433179728</v>
          </cell>
          <cell r="AN4535">
            <v>0</v>
          </cell>
          <cell r="AO4535">
            <v>-0.19870967741935486</v>
          </cell>
          <cell r="AP4535" t="str">
            <v>Rated 2 - no recommendation</v>
          </cell>
          <cell r="AQ4535">
            <v>6500</v>
          </cell>
          <cell r="AR4535">
            <v>86000</v>
          </cell>
          <cell r="AS4535">
            <v>7.0000000000000007E-2</v>
          </cell>
          <cell r="AT4535">
            <v>1</v>
          </cell>
          <cell r="AU4535">
            <v>0</v>
          </cell>
          <cell r="AV4535">
            <v>12420</v>
          </cell>
          <cell r="AW4535">
            <v>45788.018433179728</v>
          </cell>
          <cell r="AX4535">
            <v>0</v>
          </cell>
          <cell r="AY4535">
            <v>0</v>
          </cell>
          <cell r="AZ4535" t="str">
            <v>commission</v>
          </cell>
          <cell r="BA4535" t="str">
            <v>commissionEligible</v>
          </cell>
          <cell r="BB4535" t="str">
            <v>commissionIsrael</v>
          </cell>
          <cell r="BC4535" t="str">
            <v xml:space="preserve">commissionIsrael </v>
          </cell>
          <cell r="BH4535">
            <v>3</v>
          </cell>
        </row>
        <row r="4536">
          <cell r="B4536">
            <v>21310</v>
          </cell>
          <cell r="C4536">
            <v>16397</v>
          </cell>
          <cell r="D4536">
            <v>230947</v>
          </cell>
          <cell r="E4536" t="str">
            <v>Sophie Straka</v>
          </cell>
          <cell r="F4536" t="str">
            <v>Renewals Manager</v>
          </cell>
          <cell r="G4536" t="str">
            <v>Monthly Extra Hours</v>
          </cell>
          <cell r="H4536" t="str">
            <v>Sales Operations</v>
          </cell>
          <cell r="I4536" t="str">
            <v>TEL-AVIV</v>
          </cell>
          <cell r="J4536" t="str">
            <v>Israel</v>
          </cell>
          <cell r="K4536">
            <v>43962</v>
          </cell>
          <cell r="L4536" t="str">
            <v>IL</v>
          </cell>
          <cell r="M4536" t="str">
            <v>M65P</v>
          </cell>
          <cell r="N4536" t="str">
            <v>M</v>
          </cell>
          <cell r="O4536" t="str">
            <v>6</v>
          </cell>
          <cell r="P4536" t="str">
            <v>Regular</v>
          </cell>
          <cell r="R4536">
            <v>1</v>
          </cell>
          <cell r="U4536" t="str">
            <v>ILS</v>
          </cell>
          <cell r="V4536" t="str">
            <v>Sales Operations</v>
          </cell>
          <cell r="W4536" t="str">
            <v>Tal Payne</v>
          </cell>
          <cell r="Y4536" t="str">
            <v>Eligible</v>
          </cell>
          <cell r="Z4536">
            <v>11000</v>
          </cell>
          <cell r="AA4536">
            <v>40552.995391705073</v>
          </cell>
          <cell r="AB4536">
            <v>11000</v>
          </cell>
          <cell r="AC4536">
            <v>40552.995391705073</v>
          </cell>
          <cell r="AD4536">
            <v>2</v>
          </cell>
          <cell r="AE4536" t="str">
            <v>M65</v>
          </cell>
          <cell r="AF4536">
            <v>10000</v>
          </cell>
          <cell r="AG4536">
            <v>15500</v>
          </cell>
          <cell r="AH4536">
            <v>0.18</v>
          </cell>
          <cell r="AI4536">
            <v>2</v>
          </cell>
          <cell r="AJ4536">
            <v>0</v>
          </cell>
          <cell r="AK4536">
            <v>11000</v>
          </cell>
          <cell r="AL4536">
            <v>0</v>
          </cell>
          <cell r="AM4536">
            <v>40552.995391705073</v>
          </cell>
          <cell r="AN4536">
            <v>0</v>
          </cell>
          <cell r="AO4536">
            <v>-0.29032258064516125</v>
          </cell>
          <cell r="AP4536" t="str">
            <v>Rated 2 - no recommendation</v>
          </cell>
          <cell r="AQ4536">
            <v>6500</v>
          </cell>
          <cell r="AR4536">
            <v>86000</v>
          </cell>
          <cell r="AS4536">
            <v>0.05</v>
          </cell>
          <cell r="AT4536">
            <v>1</v>
          </cell>
          <cell r="AU4536">
            <v>0</v>
          </cell>
          <cell r="AV4536">
            <v>11000</v>
          </cell>
          <cell r="AW4536">
            <v>40552.995391705073</v>
          </cell>
          <cell r="AX4536">
            <v>0</v>
          </cell>
          <cell r="AY4536">
            <v>0</v>
          </cell>
          <cell r="AZ4536" t="str">
            <v>commission</v>
          </cell>
          <cell r="BA4536" t="str">
            <v>commissionEligible</v>
          </cell>
          <cell r="BB4536" t="str">
            <v>commissionIsrael</v>
          </cell>
          <cell r="BC4536" t="str">
            <v xml:space="preserve">commissionIsrael </v>
          </cell>
        </row>
        <row r="4537">
          <cell r="B4537">
            <v>5306</v>
          </cell>
          <cell r="C4537">
            <v>1400</v>
          </cell>
          <cell r="E4537" t="str">
            <v>Jonathan Kukin</v>
          </cell>
          <cell r="F4537" t="str">
            <v>GROUP MANAGER</v>
          </cell>
          <cell r="G4537" t="str">
            <v>Employee</v>
          </cell>
          <cell r="H4537" t="str">
            <v>Security Solutions</v>
          </cell>
          <cell r="I4537" t="str">
            <v>TEL-AVIV</v>
          </cell>
          <cell r="J4537" t="str">
            <v>Israel</v>
          </cell>
          <cell r="K4537">
            <v>38593</v>
          </cell>
          <cell r="L4537" t="str">
            <v>IL</v>
          </cell>
          <cell r="M4537" t="str">
            <v>R31M</v>
          </cell>
          <cell r="N4537" t="str">
            <v>R</v>
          </cell>
          <cell r="O4537" t="str">
            <v>3</v>
          </cell>
          <cell r="P4537" t="str">
            <v>Regular</v>
          </cell>
          <cell r="T4537">
            <v>1</v>
          </cell>
          <cell r="U4537" t="str">
            <v>ILS</v>
          </cell>
          <cell r="V4537" t="str">
            <v>Security Solutions</v>
          </cell>
          <cell r="W4537" t="str">
            <v>Avi Rembaum</v>
          </cell>
          <cell r="Y4537" t="str">
            <v>Eligible</v>
          </cell>
          <cell r="Z4537">
            <v>40250</v>
          </cell>
          <cell r="AA4537">
            <v>148387.09677419355</v>
          </cell>
          <cell r="AB4537">
            <v>40250</v>
          </cell>
          <cell r="AC4537">
            <v>148387.09677419355</v>
          </cell>
          <cell r="AD4537">
            <v>5</v>
          </cell>
          <cell r="AE4537" t="str">
            <v>R31</v>
          </cell>
          <cell r="AF4537">
            <v>27000</v>
          </cell>
          <cell r="AG4537">
            <v>40000</v>
          </cell>
          <cell r="AH4537">
            <v>1</v>
          </cell>
          <cell r="AI4537">
            <v>5</v>
          </cell>
          <cell r="AJ4537">
            <v>0</v>
          </cell>
          <cell r="AK4537">
            <v>41457.5</v>
          </cell>
          <cell r="AL4537">
            <v>3.0000000000000027E-2</v>
          </cell>
          <cell r="AM4537">
            <v>152838.70967741936</v>
          </cell>
          <cell r="AN4537">
            <v>4451.6129032258177</v>
          </cell>
          <cell r="AO4537">
            <v>3.6437499999999901E-2</v>
          </cell>
          <cell r="AQ4537">
            <v>6500</v>
          </cell>
          <cell r="AR4537">
            <v>86000</v>
          </cell>
          <cell r="AS4537">
            <v>0.42</v>
          </cell>
          <cell r="AT4537">
            <v>1</v>
          </cell>
          <cell r="AU4537">
            <v>0</v>
          </cell>
          <cell r="AV4537">
            <v>41457.5</v>
          </cell>
          <cell r="AW4537">
            <v>152838.70967741936</v>
          </cell>
          <cell r="AX4537">
            <v>3.0000000000000027E-2</v>
          </cell>
          <cell r="AY4537">
            <v>4451.6129032258177</v>
          </cell>
          <cell r="AZ4537" t="str">
            <v>Regular Bonus</v>
          </cell>
          <cell r="BA4537" t="str">
            <v>Regular BonusEligible</v>
          </cell>
          <cell r="BB4537" t="str">
            <v>Regular BonusIsrael</v>
          </cell>
          <cell r="BC4537" t="str">
            <v>Regular BonusIsrael Employee</v>
          </cell>
          <cell r="BD4537" t="str">
            <v>R31</v>
          </cell>
          <cell r="BE4537" t="str">
            <v>Employee</v>
          </cell>
          <cell r="BF4537">
            <v>40250</v>
          </cell>
          <cell r="BG4537">
            <v>80000</v>
          </cell>
          <cell r="BH4537">
            <v>5</v>
          </cell>
          <cell r="BI4537">
            <v>4000</v>
          </cell>
          <cell r="BJ4537">
            <v>84000</v>
          </cell>
          <cell r="BK4537">
            <v>84000</v>
          </cell>
          <cell r="BL4537">
            <v>67200</v>
          </cell>
        </row>
        <row r="4538">
          <cell r="B4538">
            <v>1461</v>
          </cell>
          <cell r="C4538">
            <v>438</v>
          </cell>
          <cell r="D4538">
            <v>128164</v>
          </cell>
          <cell r="E4538" t="str">
            <v>Amos Reiss</v>
          </cell>
          <cell r="F4538" t="str">
            <v>ENHANCED SOLUTION MANAGER</v>
          </cell>
          <cell r="G4538" t="str">
            <v>Employee</v>
          </cell>
          <cell r="H4538" t="str">
            <v>Security Solutions</v>
          </cell>
          <cell r="I4538" t="str">
            <v>TEL-AVIV</v>
          </cell>
          <cell r="J4538" t="str">
            <v>Israel</v>
          </cell>
          <cell r="K4538">
            <v>36425</v>
          </cell>
          <cell r="L4538" t="str">
            <v>IL</v>
          </cell>
          <cell r="M4538" t="str">
            <v>R51P</v>
          </cell>
          <cell r="N4538" t="str">
            <v>R</v>
          </cell>
          <cell r="O4538" t="str">
            <v>5</v>
          </cell>
          <cell r="P4538" t="str">
            <v>Regular</v>
          </cell>
          <cell r="T4538">
            <v>1</v>
          </cell>
          <cell r="U4538" t="str">
            <v>ILS</v>
          </cell>
          <cell r="V4538" t="str">
            <v>Security Solutions</v>
          </cell>
          <cell r="W4538" t="str">
            <v>Avi Rembaum</v>
          </cell>
          <cell r="Y4538" t="str">
            <v>Eligible</v>
          </cell>
          <cell r="Z4538">
            <v>25000</v>
          </cell>
          <cell r="AA4538">
            <v>92165.898617511528</v>
          </cell>
          <cell r="AB4538">
            <v>25000</v>
          </cell>
          <cell r="AC4538">
            <v>92165.898617511528</v>
          </cell>
          <cell r="AD4538">
            <v>5</v>
          </cell>
          <cell r="AE4538" t="str">
            <v>R51</v>
          </cell>
          <cell r="AF4538">
            <v>18000</v>
          </cell>
          <cell r="AG4538">
            <v>28000</v>
          </cell>
          <cell r="AH4538">
            <v>0.7</v>
          </cell>
          <cell r="AI4538">
            <v>4</v>
          </cell>
          <cell r="AJ4538">
            <v>0</v>
          </cell>
          <cell r="AK4538">
            <v>26000</v>
          </cell>
          <cell r="AL4538">
            <v>4.0000000000000036E-2</v>
          </cell>
          <cell r="AM4538">
            <v>95852.534562211978</v>
          </cell>
          <cell r="AN4538">
            <v>3686.6359447004506</v>
          </cell>
          <cell r="AO4538">
            <v>-7.1428571428571397E-2</v>
          </cell>
          <cell r="AQ4538">
            <v>6500</v>
          </cell>
          <cell r="AR4538">
            <v>86000</v>
          </cell>
          <cell r="AS4538">
            <v>0.23</v>
          </cell>
          <cell r="AT4538">
            <v>1</v>
          </cell>
          <cell r="AU4538">
            <v>0</v>
          </cell>
          <cell r="AV4538">
            <v>26000</v>
          </cell>
          <cell r="AW4538">
            <v>95852.534562211978</v>
          </cell>
          <cell r="AX4538">
            <v>4.0000000000000036E-2</v>
          </cell>
          <cell r="AY4538">
            <v>3686.6359447004506</v>
          </cell>
          <cell r="AZ4538" t="str">
            <v>Regular Bonus</v>
          </cell>
          <cell r="BA4538" t="str">
            <v>Regular BonusEligible</v>
          </cell>
          <cell r="BB4538" t="str">
            <v>Regular BonusIsrael</v>
          </cell>
          <cell r="BC4538" t="str">
            <v>Regular BonusIsrael Employee</v>
          </cell>
          <cell r="BD4538" t="str">
            <v>R51</v>
          </cell>
          <cell r="BE4538" t="str">
            <v>Employee</v>
          </cell>
          <cell r="BF4538">
            <v>25000</v>
          </cell>
          <cell r="BG4538">
            <v>40000</v>
          </cell>
          <cell r="BH4538">
            <v>4</v>
          </cell>
          <cell r="BI4538">
            <v>4000</v>
          </cell>
          <cell r="BJ4538">
            <v>53000</v>
          </cell>
          <cell r="BK4538">
            <v>53000</v>
          </cell>
          <cell r="BL4538">
            <v>42400</v>
          </cell>
        </row>
        <row r="4539">
          <cell r="B4539">
            <v>1465</v>
          </cell>
          <cell r="C4539">
            <v>685</v>
          </cell>
          <cell r="D4539">
            <v>251108</v>
          </cell>
          <cell r="E4539" t="str">
            <v>Eran Haim</v>
          </cell>
          <cell r="F4539" t="str">
            <v>ENHANCED SOLUTIONS TEAM MANAGER</v>
          </cell>
          <cell r="G4539" t="str">
            <v>Employee</v>
          </cell>
          <cell r="H4539" t="str">
            <v>Security Solutions</v>
          </cell>
          <cell r="I4539" t="str">
            <v>TEL-AVIV</v>
          </cell>
          <cell r="J4539" t="str">
            <v>Israel</v>
          </cell>
          <cell r="K4539">
            <v>36891</v>
          </cell>
          <cell r="L4539" t="str">
            <v>IL</v>
          </cell>
          <cell r="M4539" t="str">
            <v>R41M</v>
          </cell>
          <cell r="N4539" t="str">
            <v>R</v>
          </cell>
          <cell r="O4539" t="str">
            <v>4</v>
          </cell>
          <cell r="P4539" t="str">
            <v>Regular</v>
          </cell>
          <cell r="T4539">
            <v>1</v>
          </cell>
          <cell r="U4539" t="str">
            <v>ILS</v>
          </cell>
          <cell r="V4539" t="str">
            <v>Security Solutions</v>
          </cell>
          <cell r="W4539" t="str">
            <v>Avi Rembaum</v>
          </cell>
          <cell r="Y4539" t="str">
            <v>Eligible</v>
          </cell>
          <cell r="Z4539">
            <v>31000</v>
          </cell>
          <cell r="AA4539">
            <v>114285.71428571429</v>
          </cell>
          <cell r="AB4539">
            <v>31000</v>
          </cell>
          <cell r="AC4539">
            <v>114285.71428571429</v>
          </cell>
          <cell r="AD4539">
            <v>5</v>
          </cell>
          <cell r="AE4539" t="str">
            <v>R41</v>
          </cell>
          <cell r="AF4539">
            <v>24000</v>
          </cell>
          <cell r="AG4539">
            <v>37000</v>
          </cell>
          <cell r="AH4539">
            <v>0.53</v>
          </cell>
          <cell r="AI4539">
            <v>3</v>
          </cell>
          <cell r="AJ4539">
            <v>0</v>
          </cell>
          <cell r="AK4539">
            <v>32860</v>
          </cell>
          <cell r="AL4539">
            <v>6.0000000000000053E-2</v>
          </cell>
          <cell r="AM4539">
            <v>121142.85714285714</v>
          </cell>
          <cell r="AN4539">
            <v>6857.1428571428551</v>
          </cell>
          <cell r="AO4539">
            <v>-0.11189189189189186</v>
          </cell>
          <cell r="AQ4539">
            <v>6500</v>
          </cell>
          <cell r="AR4539">
            <v>86000</v>
          </cell>
          <cell r="AS4539">
            <v>0.3</v>
          </cell>
          <cell r="AT4539">
            <v>1</v>
          </cell>
          <cell r="AU4539">
            <v>0</v>
          </cell>
          <cell r="AV4539">
            <v>32860</v>
          </cell>
          <cell r="AW4539">
            <v>121142.85714285714</v>
          </cell>
          <cell r="AX4539">
            <v>6.0000000000000053E-2</v>
          </cell>
          <cell r="AY4539">
            <v>6857.1428571428551</v>
          </cell>
          <cell r="AZ4539" t="str">
            <v>Regular Bonus</v>
          </cell>
          <cell r="BA4539" t="str">
            <v>Regular BonusEligible</v>
          </cell>
          <cell r="BB4539" t="str">
            <v>Regular BonusIsrael</v>
          </cell>
          <cell r="BC4539" t="str">
            <v>Regular BonusIsrael Employee</v>
          </cell>
          <cell r="BD4539" t="str">
            <v>R41</v>
          </cell>
          <cell r="BE4539" t="str">
            <v>Employee</v>
          </cell>
          <cell r="BF4539">
            <v>31000</v>
          </cell>
          <cell r="BG4539">
            <v>65000</v>
          </cell>
          <cell r="BH4539">
            <v>5</v>
          </cell>
          <cell r="BI4539">
            <v>4000</v>
          </cell>
          <cell r="BJ4539">
            <v>70000</v>
          </cell>
          <cell r="BK4539">
            <v>70000</v>
          </cell>
          <cell r="BL4539">
            <v>56000</v>
          </cell>
        </row>
        <row r="4540">
          <cell r="B4540">
            <v>1403</v>
          </cell>
          <cell r="C4540">
            <v>641</v>
          </cell>
          <cell r="E4540" t="str">
            <v>Evgeny Kogan</v>
          </cell>
          <cell r="F4540" t="str">
            <v>HEAD OF STRATEGIC CONSULTING</v>
          </cell>
          <cell r="G4540" t="str">
            <v>Employee</v>
          </cell>
          <cell r="H4540" t="str">
            <v>Security Solutions</v>
          </cell>
          <cell r="I4540" t="str">
            <v>TEL-AVIV</v>
          </cell>
          <cell r="J4540" t="str">
            <v>Israel</v>
          </cell>
          <cell r="K4540">
            <v>36887</v>
          </cell>
          <cell r="L4540" t="str">
            <v>IL</v>
          </cell>
          <cell r="M4540" t="str">
            <v>R31M</v>
          </cell>
          <cell r="N4540" t="str">
            <v>R</v>
          </cell>
          <cell r="O4540" t="str">
            <v>3</v>
          </cell>
          <cell r="P4540" t="str">
            <v>Regular</v>
          </cell>
          <cell r="T4540">
            <v>1</v>
          </cell>
          <cell r="U4540" t="str">
            <v>ILS</v>
          </cell>
          <cell r="V4540" t="str">
            <v>Security Solutions</v>
          </cell>
          <cell r="W4540" t="str">
            <v>Avi Rembaum</v>
          </cell>
          <cell r="Y4540" t="str">
            <v>Eligible</v>
          </cell>
          <cell r="Z4540">
            <v>39500</v>
          </cell>
          <cell r="AA4540">
            <v>145622.11981566821</v>
          </cell>
          <cell r="AB4540">
            <v>39500</v>
          </cell>
          <cell r="AC4540">
            <v>145622.11981566821</v>
          </cell>
          <cell r="AD4540">
            <v>5</v>
          </cell>
          <cell r="AE4540" t="str">
            <v>R31</v>
          </cell>
          <cell r="AF4540">
            <v>27000</v>
          </cell>
          <cell r="AG4540">
            <v>40000</v>
          </cell>
          <cell r="AH4540">
            <v>0.96</v>
          </cell>
          <cell r="AI4540">
            <v>5</v>
          </cell>
          <cell r="AJ4540">
            <v>0</v>
          </cell>
          <cell r="AK4540">
            <v>40685</v>
          </cell>
          <cell r="AL4540">
            <v>3.0000000000000027E-2</v>
          </cell>
          <cell r="AM4540">
            <v>149990.78341013825</v>
          </cell>
          <cell r="AN4540">
            <v>4368.6635944700392</v>
          </cell>
          <cell r="AO4540">
            <v>1.7125000000000057E-2</v>
          </cell>
          <cell r="AQ4540">
            <v>6500</v>
          </cell>
          <cell r="AR4540">
            <v>86000</v>
          </cell>
          <cell r="AS4540">
            <v>0.41</v>
          </cell>
          <cell r="AT4540">
            <v>1</v>
          </cell>
          <cell r="AU4540">
            <v>0</v>
          </cell>
          <cell r="AV4540">
            <v>40685</v>
          </cell>
          <cell r="AW4540">
            <v>149990.78341013825</v>
          </cell>
          <cell r="AX4540">
            <v>3.0000000000000027E-2</v>
          </cell>
          <cell r="AY4540">
            <v>4368.6635944700392</v>
          </cell>
          <cell r="AZ4540" t="str">
            <v>Regular Bonus</v>
          </cell>
          <cell r="BA4540" t="str">
            <v>Regular BonusEligible</v>
          </cell>
          <cell r="BB4540" t="str">
            <v>Regular BonusIsrael</v>
          </cell>
          <cell r="BC4540" t="str">
            <v>Regular BonusIsrael Employee</v>
          </cell>
          <cell r="BD4540" t="str">
            <v>R31</v>
          </cell>
          <cell r="BE4540" t="str">
            <v>Employee</v>
          </cell>
          <cell r="BF4540">
            <v>39500</v>
          </cell>
          <cell r="BG4540">
            <v>70000</v>
          </cell>
          <cell r="BH4540">
            <v>5</v>
          </cell>
          <cell r="BI4540">
            <v>4000</v>
          </cell>
          <cell r="BJ4540">
            <v>84000</v>
          </cell>
          <cell r="BK4540">
            <v>84000</v>
          </cell>
          <cell r="BL4540">
            <v>67200</v>
          </cell>
        </row>
        <row r="4541">
          <cell r="B4541">
            <v>4677</v>
          </cell>
          <cell r="C4541">
            <v>1139</v>
          </cell>
          <cell r="E4541" t="str">
            <v>Asher Harosh</v>
          </cell>
          <cell r="F4541" t="str">
            <v>GROUP MANAGER</v>
          </cell>
          <cell r="G4541" t="str">
            <v>Employee</v>
          </cell>
          <cell r="H4541" t="str">
            <v>Security Solutions</v>
          </cell>
          <cell r="I4541" t="str">
            <v>TEL-AVIV</v>
          </cell>
          <cell r="J4541" t="str">
            <v>Israel</v>
          </cell>
          <cell r="K4541">
            <v>38183</v>
          </cell>
          <cell r="L4541" t="str">
            <v>IL</v>
          </cell>
          <cell r="M4541" t="str">
            <v>R31M</v>
          </cell>
          <cell r="N4541" t="str">
            <v>R</v>
          </cell>
          <cell r="O4541" t="str">
            <v>3</v>
          </cell>
          <cell r="P4541" t="str">
            <v>Regular</v>
          </cell>
          <cell r="T4541">
            <v>1</v>
          </cell>
          <cell r="U4541" t="str">
            <v>ILS</v>
          </cell>
          <cell r="V4541" t="str">
            <v>Security Solutions</v>
          </cell>
          <cell r="W4541" t="str">
            <v>Avi Rembaum</v>
          </cell>
          <cell r="Y4541" t="str">
            <v>Eligible</v>
          </cell>
          <cell r="Z4541">
            <v>35500</v>
          </cell>
          <cell r="AA4541">
            <v>130875.57603686636</v>
          </cell>
          <cell r="AB4541">
            <v>35500</v>
          </cell>
          <cell r="AC4541">
            <v>130875.57603686636</v>
          </cell>
          <cell r="AD4541">
            <v>5</v>
          </cell>
          <cell r="AE4541" t="str">
            <v>R31</v>
          </cell>
          <cell r="AF4541">
            <v>27000</v>
          </cell>
          <cell r="AG4541">
            <v>40000</v>
          </cell>
          <cell r="AH4541">
            <v>0.65</v>
          </cell>
          <cell r="AI4541">
            <v>3</v>
          </cell>
          <cell r="AJ4541">
            <v>0</v>
          </cell>
          <cell r="AK4541">
            <v>37630</v>
          </cell>
          <cell r="AL4541">
            <v>6.0000000000000053E-2</v>
          </cell>
          <cell r="AM4541">
            <v>138728.11059907835</v>
          </cell>
          <cell r="AN4541">
            <v>7852.534562211993</v>
          </cell>
          <cell r="AO4541">
            <v>-5.9250000000000025E-2</v>
          </cell>
          <cell r="AQ4541">
            <v>6500</v>
          </cell>
          <cell r="AR4541">
            <v>86000</v>
          </cell>
          <cell r="AS4541">
            <v>0.36</v>
          </cell>
          <cell r="AT4541">
            <v>1</v>
          </cell>
          <cell r="AU4541">
            <v>0</v>
          </cell>
          <cell r="AV4541">
            <v>37630</v>
          </cell>
          <cell r="AW4541">
            <v>138728.11059907835</v>
          </cell>
          <cell r="AX4541">
            <v>6.0000000000000053E-2</v>
          </cell>
          <cell r="AY4541">
            <v>7852.534562211993</v>
          </cell>
          <cell r="AZ4541" t="str">
            <v>Regular Bonus</v>
          </cell>
          <cell r="BA4541" t="str">
            <v>Regular BonusEligible</v>
          </cell>
          <cell r="BB4541" t="str">
            <v>Regular BonusIsrael</v>
          </cell>
          <cell r="BC4541" t="str">
            <v>Regular BonusIsrael Employee</v>
          </cell>
          <cell r="BD4541" t="str">
            <v>R31</v>
          </cell>
          <cell r="BE4541" t="str">
            <v>Employee</v>
          </cell>
          <cell r="BF4541">
            <v>35500</v>
          </cell>
          <cell r="BG4541">
            <v>75000</v>
          </cell>
          <cell r="BH4541">
            <v>5</v>
          </cell>
          <cell r="BI4541">
            <v>4000</v>
          </cell>
          <cell r="BJ4541">
            <v>84000</v>
          </cell>
          <cell r="BK4541">
            <v>84000</v>
          </cell>
          <cell r="BL4541">
            <v>67200</v>
          </cell>
        </row>
        <row r="4542">
          <cell r="B4542">
            <v>7142</v>
          </cell>
          <cell r="C4542">
            <v>2212</v>
          </cell>
          <cell r="E4542" t="str">
            <v>Oren Sade</v>
          </cell>
          <cell r="F4542" t="str">
            <v>Strategic Customer Success Team Manager</v>
          </cell>
          <cell r="G4542" t="str">
            <v>Employee</v>
          </cell>
          <cell r="H4542" t="str">
            <v>Security Solutions</v>
          </cell>
          <cell r="I4542" t="str">
            <v>TEL-AVIV</v>
          </cell>
          <cell r="J4542" t="str">
            <v>Israel</v>
          </cell>
          <cell r="K4542">
            <v>39481</v>
          </cell>
          <cell r="L4542" t="str">
            <v>IL</v>
          </cell>
          <cell r="M4542" t="str">
            <v>R41M</v>
          </cell>
          <cell r="N4542" t="str">
            <v>R</v>
          </cell>
          <cell r="O4542" t="str">
            <v>4</v>
          </cell>
          <cell r="P4542" t="str">
            <v>Regular</v>
          </cell>
          <cell r="T4542">
            <v>1</v>
          </cell>
          <cell r="U4542" t="str">
            <v>ILS</v>
          </cell>
          <cell r="V4542" t="str">
            <v>Security Solutions</v>
          </cell>
          <cell r="W4542" t="str">
            <v>Avi Rembaum</v>
          </cell>
          <cell r="Y4542" t="str">
            <v>Eligible</v>
          </cell>
          <cell r="Z4542">
            <v>33000</v>
          </cell>
          <cell r="AA4542">
            <v>121658.98617511521</v>
          </cell>
          <cell r="AB4542">
            <v>35000</v>
          </cell>
          <cell r="AC4542">
            <v>129032.25806451614</v>
          </cell>
          <cell r="AD4542">
            <v>5</v>
          </cell>
          <cell r="AE4542" t="str">
            <v>R41</v>
          </cell>
          <cell r="AF4542">
            <v>24000</v>
          </cell>
          <cell r="AG4542">
            <v>37000</v>
          </cell>
          <cell r="AH4542">
            <v>0.84</v>
          </cell>
          <cell r="AI4542">
            <v>4</v>
          </cell>
          <cell r="AJ4542">
            <v>0</v>
          </cell>
          <cell r="AK4542">
            <v>35000</v>
          </cell>
          <cell r="AL4542">
            <v>0</v>
          </cell>
          <cell r="AM4542">
            <v>129032.25806451614</v>
          </cell>
          <cell r="AN4542">
            <v>0</v>
          </cell>
          <cell r="AO4542">
            <v>-5.4054054054054057E-2</v>
          </cell>
          <cell r="AP4542" t="str">
            <v>Already received an increase</v>
          </cell>
          <cell r="AQ4542">
            <v>6500</v>
          </cell>
          <cell r="AR4542">
            <v>86000</v>
          </cell>
          <cell r="AS4542">
            <v>0.35</v>
          </cell>
          <cell r="AT4542">
            <v>1</v>
          </cell>
          <cell r="AU4542">
            <v>0</v>
          </cell>
          <cell r="AV4542">
            <v>35000</v>
          </cell>
          <cell r="AW4542">
            <v>129032.25806451614</v>
          </cell>
          <cell r="AX4542">
            <v>0</v>
          </cell>
          <cell r="AY4542">
            <v>0</v>
          </cell>
          <cell r="AZ4542" t="str">
            <v>Regular Bonus</v>
          </cell>
          <cell r="BA4542" t="str">
            <v>Regular BonusEligible</v>
          </cell>
          <cell r="BB4542" t="str">
            <v>Regular BonusIsrael</v>
          </cell>
          <cell r="BC4542" t="str">
            <v>Regular BonusIsrael Employee</v>
          </cell>
          <cell r="BD4542" t="str">
            <v>R41</v>
          </cell>
          <cell r="BE4542" t="str">
            <v>Employee</v>
          </cell>
          <cell r="BF4542">
            <v>35000</v>
          </cell>
          <cell r="BG4542">
            <v>55000</v>
          </cell>
          <cell r="BH4542">
            <v>4</v>
          </cell>
          <cell r="BI4542">
            <v>4000</v>
          </cell>
          <cell r="BJ4542">
            <v>70000</v>
          </cell>
          <cell r="BK4542">
            <v>70000</v>
          </cell>
          <cell r="BL4542">
            <v>56000</v>
          </cell>
        </row>
        <row r="4543">
          <cell r="B4543">
            <v>7349</v>
          </cell>
          <cell r="C4543">
            <v>2331</v>
          </cell>
          <cell r="D4543">
            <v>171154</v>
          </cell>
          <cell r="E4543" t="str">
            <v>Ofir Shikolski</v>
          </cell>
          <cell r="F4543" t="str">
            <v>Pre Sales Tools Technology leader</v>
          </cell>
          <cell r="G4543" t="str">
            <v>Employee</v>
          </cell>
          <cell r="H4543" t="str">
            <v>Security Solutions</v>
          </cell>
          <cell r="I4543" t="str">
            <v>TEL-AVIV</v>
          </cell>
          <cell r="J4543" t="str">
            <v>Israel</v>
          </cell>
          <cell r="K4543">
            <v>39586</v>
          </cell>
          <cell r="L4543" t="str">
            <v>IL</v>
          </cell>
          <cell r="M4543" t="str">
            <v>R41P</v>
          </cell>
          <cell r="N4543" t="str">
            <v>R</v>
          </cell>
          <cell r="O4543" t="str">
            <v>4</v>
          </cell>
          <cell r="P4543" t="str">
            <v>Regular</v>
          </cell>
          <cell r="T4543">
            <v>1</v>
          </cell>
          <cell r="U4543" t="str">
            <v>ILS</v>
          </cell>
          <cell r="V4543" t="str">
            <v>Security Solutions</v>
          </cell>
          <cell r="W4543" t="str">
            <v>Avi Rembaum</v>
          </cell>
          <cell r="Y4543" t="str">
            <v>Eligible</v>
          </cell>
          <cell r="Z4543">
            <v>25000</v>
          </cell>
          <cell r="AA4543">
            <v>92165.898617511528</v>
          </cell>
          <cell r="AB4543">
            <v>25000</v>
          </cell>
          <cell r="AC4543">
            <v>92165.898617511528</v>
          </cell>
          <cell r="AD4543">
            <v>5</v>
          </cell>
          <cell r="AE4543" t="str">
            <v>R41</v>
          </cell>
          <cell r="AF4543">
            <v>24000</v>
          </cell>
          <cell r="AG4543">
            <v>37000</v>
          </cell>
          <cell r="AH4543">
            <v>7.0000000000000007E-2</v>
          </cell>
          <cell r="AI4543">
            <v>1</v>
          </cell>
          <cell r="AJ4543">
            <v>0</v>
          </cell>
          <cell r="AK4543">
            <v>27250.000000000004</v>
          </cell>
          <cell r="AL4543">
            <v>9.000000000000008E-2</v>
          </cell>
          <cell r="AM4543">
            <v>100460.82949308759</v>
          </cell>
          <cell r="AN4543">
            <v>8294.9308755760576</v>
          </cell>
          <cell r="AO4543">
            <v>-0.26351351351351338</v>
          </cell>
          <cell r="AQ4543">
            <v>6500</v>
          </cell>
          <cell r="AR4543">
            <v>86000</v>
          </cell>
          <cell r="AS4543">
            <v>0.23</v>
          </cell>
          <cell r="AT4543">
            <v>1</v>
          </cell>
          <cell r="AU4543">
            <v>0</v>
          </cell>
          <cell r="AV4543">
            <v>27250.000000000004</v>
          </cell>
          <cell r="AW4543">
            <v>100460.82949308759</v>
          </cell>
          <cell r="AX4543">
            <v>9.000000000000008E-2</v>
          </cell>
          <cell r="AY4543">
            <v>8294.9308755760576</v>
          </cell>
          <cell r="AZ4543" t="str">
            <v>Regular Bonus</v>
          </cell>
          <cell r="BA4543" t="str">
            <v>Regular BonusEligible</v>
          </cell>
          <cell r="BB4543" t="str">
            <v>Regular BonusIsrael</v>
          </cell>
          <cell r="BC4543" t="str">
            <v>Regular BonusIsrael Employee</v>
          </cell>
          <cell r="BD4543" t="str">
            <v>R51</v>
          </cell>
          <cell r="BE4543" t="str">
            <v>Employee</v>
          </cell>
          <cell r="BF4543">
            <v>25000</v>
          </cell>
          <cell r="BG4543">
            <v>39000</v>
          </cell>
          <cell r="BH4543">
            <v>4</v>
          </cell>
          <cell r="BI4543">
            <v>4000</v>
          </cell>
          <cell r="BJ4543">
            <v>53000</v>
          </cell>
          <cell r="BK4543">
            <v>53000</v>
          </cell>
          <cell r="BL4543">
            <v>42400</v>
          </cell>
        </row>
        <row r="4544">
          <cell r="B4544">
            <v>11925</v>
          </cell>
          <cell r="C4544">
            <v>4657</v>
          </cell>
          <cell r="D4544">
            <v>157183</v>
          </cell>
          <cell r="E4544" t="str">
            <v>Vladimir Kamenev</v>
          </cell>
          <cell r="F4544" t="str">
            <v>POC MANAGER</v>
          </cell>
          <cell r="G4544" t="str">
            <v>Employee</v>
          </cell>
          <cell r="H4544" t="str">
            <v>Security Solutions</v>
          </cell>
          <cell r="I4544" t="str">
            <v>TEL-AVIV</v>
          </cell>
          <cell r="J4544" t="str">
            <v>Israel</v>
          </cell>
          <cell r="K4544">
            <v>41679</v>
          </cell>
          <cell r="L4544" t="str">
            <v>IL</v>
          </cell>
          <cell r="M4544" t="str">
            <v>R51P</v>
          </cell>
          <cell r="N4544" t="str">
            <v>R</v>
          </cell>
          <cell r="O4544" t="str">
            <v>5</v>
          </cell>
          <cell r="P4544" t="str">
            <v>Regular</v>
          </cell>
          <cell r="T4544">
            <v>1</v>
          </cell>
          <cell r="U4544" t="str">
            <v>ILS</v>
          </cell>
          <cell r="V4544" t="str">
            <v>Security Solutions</v>
          </cell>
          <cell r="W4544" t="str">
            <v>Avi Rembaum</v>
          </cell>
          <cell r="Y4544" t="str">
            <v>Eligible</v>
          </cell>
          <cell r="Z4544">
            <v>22000</v>
          </cell>
          <cell r="AA4544">
            <v>81105.990783410147</v>
          </cell>
          <cell r="AB4544">
            <v>22000</v>
          </cell>
          <cell r="AC4544">
            <v>81105.990783410147</v>
          </cell>
          <cell r="AD4544">
            <v>5</v>
          </cell>
          <cell r="AE4544" t="str">
            <v>R51</v>
          </cell>
          <cell r="AF4544">
            <v>18000</v>
          </cell>
          <cell r="AG4544">
            <v>28000</v>
          </cell>
          <cell r="AH4544">
            <v>0.4</v>
          </cell>
          <cell r="AI4544">
            <v>2</v>
          </cell>
          <cell r="AJ4544">
            <v>0</v>
          </cell>
          <cell r="AK4544">
            <v>23760</v>
          </cell>
          <cell r="AL4544">
            <v>8.0000000000000071E-2</v>
          </cell>
          <cell r="AM4544">
            <v>87594.470046082948</v>
          </cell>
          <cell r="AN4544">
            <v>6488.4792626728013</v>
          </cell>
          <cell r="AO4544">
            <v>-0.15142857142857147</v>
          </cell>
          <cell r="AQ4544">
            <v>6500</v>
          </cell>
          <cell r="AR4544">
            <v>86000</v>
          </cell>
          <cell r="AS4544">
            <v>0.19</v>
          </cell>
          <cell r="AT4544">
            <v>1</v>
          </cell>
          <cell r="AU4544">
            <v>0</v>
          </cell>
          <cell r="AV4544">
            <v>23760</v>
          </cell>
          <cell r="AW4544">
            <v>87594.470046082948</v>
          </cell>
          <cell r="AX4544">
            <v>8.0000000000000071E-2</v>
          </cell>
          <cell r="AY4544">
            <v>6488.4792626728013</v>
          </cell>
          <cell r="AZ4544" t="str">
            <v>Regular Bonus</v>
          </cell>
          <cell r="BA4544" t="str">
            <v>Regular BonusEligible</v>
          </cell>
          <cell r="BB4544" t="str">
            <v>Regular BonusIsrael</v>
          </cell>
          <cell r="BC4544" t="str">
            <v>Regular BonusIsrael Employee</v>
          </cell>
          <cell r="BD4544" t="str">
            <v>R51</v>
          </cell>
          <cell r="BE4544" t="str">
            <v>Employee</v>
          </cell>
          <cell r="BF4544">
            <v>22000</v>
          </cell>
          <cell r="BG4544">
            <v>38000</v>
          </cell>
          <cell r="BH4544">
            <v>4</v>
          </cell>
          <cell r="BI4544">
            <v>4000</v>
          </cell>
          <cell r="BJ4544">
            <v>53000</v>
          </cell>
          <cell r="BK4544">
            <v>53000</v>
          </cell>
          <cell r="BL4544">
            <v>42400</v>
          </cell>
        </row>
        <row r="4545">
          <cell r="B4545">
            <v>9840</v>
          </cell>
          <cell r="C4545">
            <v>3378</v>
          </cell>
          <cell r="E4545" t="str">
            <v>Elad Goldenberg</v>
          </cell>
          <cell r="F4545" t="str">
            <v>PRE SALES TOOLS TEAM LEADER</v>
          </cell>
          <cell r="G4545" t="str">
            <v>Employee</v>
          </cell>
          <cell r="H4545" t="str">
            <v>Security Solutions</v>
          </cell>
          <cell r="I4545" t="str">
            <v>TEL-AVIV</v>
          </cell>
          <cell r="J4545" t="str">
            <v>Israel</v>
          </cell>
          <cell r="K4545">
            <v>40872</v>
          </cell>
          <cell r="L4545" t="str">
            <v>IL</v>
          </cell>
          <cell r="M4545" t="str">
            <v>R41M</v>
          </cell>
          <cell r="N4545" t="str">
            <v>R</v>
          </cell>
          <cell r="O4545" t="str">
            <v>4</v>
          </cell>
          <cell r="P4545" t="str">
            <v>Regular</v>
          </cell>
          <cell r="T4545">
            <v>1</v>
          </cell>
          <cell r="U4545" t="str">
            <v>ILS</v>
          </cell>
          <cell r="V4545" t="str">
            <v>Security Solutions</v>
          </cell>
          <cell r="W4545" t="str">
            <v>Avi Rembaum</v>
          </cell>
          <cell r="Y4545" t="str">
            <v>Eligible</v>
          </cell>
          <cell r="Z4545">
            <v>29250</v>
          </cell>
          <cell r="AA4545">
            <v>107834.10138248849</v>
          </cell>
          <cell r="AB4545">
            <v>29250</v>
          </cell>
          <cell r="AC4545">
            <v>107834.10138248849</v>
          </cell>
          <cell r="AD4545">
            <v>5</v>
          </cell>
          <cell r="AE4545" t="str">
            <v>R41</v>
          </cell>
          <cell r="AF4545">
            <v>24000</v>
          </cell>
          <cell r="AG4545">
            <v>37000</v>
          </cell>
          <cell r="AH4545">
            <v>0.4</v>
          </cell>
          <cell r="AI4545">
            <v>2</v>
          </cell>
          <cell r="AJ4545">
            <v>0</v>
          </cell>
          <cell r="AK4545">
            <v>31590.000000000004</v>
          </cell>
          <cell r="AL4545">
            <v>8.0000000000000071E-2</v>
          </cell>
          <cell r="AM4545">
            <v>116460.82949308759</v>
          </cell>
          <cell r="AN4545">
            <v>8626.7281105990987</v>
          </cell>
          <cell r="AO4545">
            <v>-0.14621621621621617</v>
          </cell>
          <cell r="AQ4545">
            <v>6500</v>
          </cell>
          <cell r="AR4545">
            <v>86000</v>
          </cell>
          <cell r="AS4545">
            <v>0.28000000000000003</v>
          </cell>
          <cell r="AT4545">
            <v>1</v>
          </cell>
          <cell r="AU4545">
            <v>0</v>
          </cell>
          <cell r="AV4545">
            <v>31590.000000000004</v>
          </cell>
          <cell r="AW4545">
            <v>116460.82949308759</v>
          </cell>
          <cell r="AX4545">
            <v>8.0000000000000071E-2</v>
          </cell>
          <cell r="AY4545">
            <v>8626.7281105990987</v>
          </cell>
          <cell r="AZ4545" t="str">
            <v>Regular Bonus</v>
          </cell>
          <cell r="BA4545" t="str">
            <v>Regular BonusEligible</v>
          </cell>
          <cell r="BB4545" t="str">
            <v>Regular BonusIsrael</v>
          </cell>
          <cell r="BC4545" t="str">
            <v>Regular BonusIsrael Employee</v>
          </cell>
          <cell r="BD4545" t="str">
            <v>R41</v>
          </cell>
          <cell r="BE4545" t="str">
            <v>Employee</v>
          </cell>
          <cell r="BF4545">
            <v>29250</v>
          </cell>
          <cell r="BG4545">
            <v>55000</v>
          </cell>
          <cell r="BH4545">
            <v>5</v>
          </cell>
          <cell r="BI4545">
            <v>4000</v>
          </cell>
          <cell r="BJ4545">
            <v>70000</v>
          </cell>
          <cell r="BK4545">
            <v>70000</v>
          </cell>
          <cell r="BL4545">
            <v>56000</v>
          </cell>
        </row>
        <row r="4546">
          <cell r="B4546">
            <v>6800</v>
          </cell>
          <cell r="C4546">
            <v>1962</v>
          </cell>
          <cell r="D4546">
            <v>251107</v>
          </cell>
          <cell r="E4546" t="str">
            <v>Shlomi Ifrah</v>
          </cell>
          <cell r="F4546" t="str">
            <v>Strategic Alliance Manager</v>
          </cell>
          <cell r="G4546" t="str">
            <v>Employee</v>
          </cell>
          <cell r="H4546" t="str">
            <v>Security Solutions</v>
          </cell>
          <cell r="I4546" t="str">
            <v>TEL-AVIV</v>
          </cell>
          <cell r="J4546" t="str">
            <v>Israel</v>
          </cell>
          <cell r="K4546">
            <v>43178</v>
          </cell>
          <cell r="L4546" t="str">
            <v>IL</v>
          </cell>
          <cell r="M4546" t="str">
            <v>R41P</v>
          </cell>
          <cell r="N4546" t="str">
            <v>R</v>
          </cell>
          <cell r="O4546" t="str">
            <v>4</v>
          </cell>
          <cell r="P4546" t="str">
            <v>Regular</v>
          </cell>
          <cell r="T4546">
            <v>1</v>
          </cell>
          <cell r="U4546" t="str">
            <v>ILS</v>
          </cell>
          <cell r="V4546" t="str">
            <v>Security Solutions</v>
          </cell>
          <cell r="W4546" t="str">
            <v>Avi Rembaum</v>
          </cell>
          <cell r="Y4546" t="str">
            <v>Eligible</v>
          </cell>
          <cell r="Z4546">
            <v>29000</v>
          </cell>
          <cell r="AA4546">
            <v>106912.44239631337</v>
          </cell>
          <cell r="AB4546">
            <v>30000</v>
          </cell>
          <cell r="AC4546">
            <v>110599.07834101382</v>
          </cell>
          <cell r="AD4546">
            <v>5</v>
          </cell>
          <cell r="AE4546" t="str">
            <v>R41</v>
          </cell>
          <cell r="AF4546">
            <v>24000</v>
          </cell>
          <cell r="AG4546">
            <v>37000</v>
          </cell>
          <cell r="AH4546">
            <v>0.46</v>
          </cell>
          <cell r="AI4546">
            <v>3</v>
          </cell>
          <cell r="AJ4546">
            <v>0</v>
          </cell>
          <cell r="AK4546">
            <v>30000</v>
          </cell>
          <cell r="AL4546">
            <v>0</v>
          </cell>
          <cell r="AM4546">
            <v>110599.07834101382</v>
          </cell>
          <cell r="AN4546">
            <v>0</v>
          </cell>
          <cell r="AO4546">
            <v>-0.18918918918918914</v>
          </cell>
          <cell r="AP4546" t="str">
            <v>Already received an increase</v>
          </cell>
          <cell r="AQ4546">
            <v>6500</v>
          </cell>
          <cell r="AR4546">
            <v>86000</v>
          </cell>
          <cell r="AS4546">
            <v>0.28999999999999998</v>
          </cell>
          <cell r="AT4546">
            <v>1</v>
          </cell>
          <cell r="AU4546">
            <v>0</v>
          </cell>
          <cell r="AV4546">
            <v>30000</v>
          </cell>
          <cell r="AW4546">
            <v>110599.07834101382</v>
          </cell>
          <cell r="AX4546">
            <v>0</v>
          </cell>
          <cell r="AY4546">
            <v>0</v>
          </cell>
          <cell r="AZ4546" t="str">
            <v>Regular Bonus</v>
          </cell>
          <cell r="BA4546" t="str">
            <v>Regular BonusEligible</v>
          </cell>
          <cell r="BB4546" t="str">
            <v>Regular BonusIsrael</v>
          </cell>
          <cell r="BC4546" t="str">
            <v>Regular BonusIsrael Employee</v>
          </cell>
          <cell r="BD4546" t="str">
            <v>R51</v>
          </cell>
          <cell r="BE4546" t="str">
            <v>Employee</v>
          </cell>
          <cell r="BF4546">
            <v>30000</v>
          </cell>
          <cell r="BG4546">
            <v>42250</v>
          </cell>
          <cell r="BH4546">
            <v>5</v>
          </cell>
          <cell r="BI4546">
            <v>4000</v>
          </cell>
          <cell r="BJ4546">
            <v>53000</v>
          </cell>
          <cell r="BK4546">
            <v>53000</v>
          </cell>
          <cell r="BL4546">
            <v>42400</v>
          </cell>
        </row>
        <row r="4547">
          <cell r="B4547">
            <v>6595</v>
          </cell>
          <cell r="C4547">
            <v>1885</v>
          </cell>
          <cell r="D4547">
            <v>248358</v>
          </cell>
          <cell r="E4547" t="str">
            <v>Zohar Ben-Tzur</v>
          </cell>
          <cell r="F4547" t="str">
            <v>Lead Strategic Customer Success Manager</v>
          </cell>
          <cell r="G4547" t="str">
            <v>Employee</v>
          </cell>
          <cell r="H4547" t="str">
            <v>Security Solutions</v>
          </cell>
          <cell r="I4547" t="str">
            <v>TEL-AVIV</v>
          </cell>
          <cell r="J4547" t="str">
            <v>Israel</v>
          </cell>
          <cell r="K4547">
            <v>39173</v>
          </cell>
          <cell r="L4547" t="str">
            <v>IL</v>
          </cell>
          <cell r="M4547" t="str">
            <v>R41P</v>
          </cell>
          <cell r="N4547" t="str">
            <v>R</v>
          </cell>
          <cell r="O4547" t="str">
            <v>4</v>
          </cell>
          <cell r="P4547" t="str">
            <v>Regular</v>
          </cell>
          <cell r="T4547">
            <v>1</v>
          </cell>
          <cell r="U4547" t="str">
            <v>ILS</v>
          </cell>
          <cell r="V4547" t="str">
            <v>Security Solutions</v>
          </cell>
          <cell r="W4547" t="str">
            <v>Avi Rembaum</v>
          </cell>
          <cell r="Y4547" t="str">
            <v>Eligible</v>
          </cell>
          <cell r="Z4547">
            <v>29000</v>
          </cell>
          <cell r="AA4547">
            <v>106912.44239631337</v>
          </cell>
          <cell r="AB4547">
            <v>29000</v>
          </cell>
          <cell r="AC4547">
            <v>106912.44239631337</v>
          </cell>
          <cell r="AD4547">
            <v>5</v>
          </cell>
          <cell r="AE4547" t="str">
            <v>R41</v>
          </cell>
          <cell r="AF4547">
            <v>24000</v>
          </cell>
          <cell r="AG4547">
            <v>37000</v>
          </cell>
          <cell r="AH4547">
            <v>0.38</v>
          </cell>
          <cell r="AI4547">
            <v>2</v>
          </cell>
          <cell r="AJ4547">
            <v>0</v>
          </cell>
          <cell r="AK4547">
            <v>31320.000000000004</v>
          </cell>
          <cell r="AL4547">
            <v>8.0000000000000071E-2</v>
          </cell>
          <cell r="AM4547">
            <v>115465.43778801846</v>
          </cell>
          <cell r="AN4547">
            <v>8552.995391705088</v>
          </cell>
          <cell r="AO4547">
            <v>-0.15351351351351339</v>
          </cell>
          <cell r="AQ4547">
            <v>6500</v>
          </cell>
          <cell r="AR4547">
            <v>86000</v>
          </cell>
          <cell r="AS4547">
            <v>0.28000000000000003</v>
          </cell>
          <cell r="AT4547">
            <v>1</v>
          </cell>
          <cell r="AU4547">
            <v>0</v>
          </cell>
          <cell r="AV4547">
            <v>31320.000000000004</v>
          </cell>
          <cell r="AW4547">
            <v>115465.43778801846</v>
          </cell>
          <cell r="AX4547">
            <v>8.0000000000000071E-2</v>
          </cell>
          <cell r="AY4547">
            <v>8552.995391705088</v>
          </cell>
          <cell r="AZ4547" t="str">
            <v>Regular Bonus</v>
          </cell>
          <cell r="BA4547" t="str">
            <v>Regular BonusEligible</v>
          </cell>
          <cell r="BB4547" t="str">
            <v>Regular BonusIsrael</v>
          </cell>
          <cell r="BC4547" t="str">
            <v>Regular BonusIsrael Employee</v>
          </cell>
          <cell r="BD4547" t="str">
            <v>R41</v>
          </cell>
          <cell r="BE4547" t="str">
            <v>Employee</v>
          </cell>
          <cell r="BF4547">
            <v>29000</v>
          </cell>
          <cell r="BG4547">
            <v>60000</v>
          </cell>
          <cell r="BH4547">
            <v>5</v>
          </cell>
          <cell r="BI4547">
            <v>4000</v>
          </cell>
          <cell r="BJ4547">
            <v>70000</v>
          </cell>
          <cell r="BK4547">
            <v>70000</v>
          </cell>
          <cell r="BL4547">
            <v>56000</v>
          </cell>
        </row>
        <row r="4548">
          <cell r="B4548">
            <v>4187</v>
          </cell>
          <cell r="C4548">
            <v>1031</v>
          </cell>
          <cell r="D4548">
            <v>208134</v>
          </cell>
          <cell r="E4548" t="str">
            <v>Dror Yaniv</v>
          </cell>
          <cell r="F4548" t="str">
            <v>Strategic Customer Success Manager</v>
          </cell>
          <cell r="G4548" t="str">
            <v>Employee</v>
          </cell>
          <cell r="H4548" t="str">
            <v>Security Solutions</v>
          </cell>
          <cell r="I4548" t="str">
            <v>TEL-AVIV</v>
          </cell>
          <cell r="J4548" t="str">
            <v>Israel</v>
          </cell>
          <cell r="K4548">
            <v>42464</v>
          </cell>
          <cell r="L4548" t="str">
            <v>IL</v>
          </cell>
          <cell r="M4548" t="str">
            <v>R41P</v>
          </cell>
          <cell r="N4548" t="str">
            <v>R</v>
          </cell>
          <cell r="O4548" t="str">
            <v>4</v>
          </cell>
          <cell r="P4548" t="str">
            <v>Regular</v>
          </cell>
          <cell r="T4548">
            <v>1</v>
          </cell>
          <cell r="U4548" t="str">
            <v>ILS</v>
          </cell>
          <cell r="V4548" t="str">
            <v>Security Solutions</v>
          </cell>
          <cell r="W4548" t="str">
            <v>Avi Rembaum</v>
          </cell>
          <cell r="Y4548" t="str">
            <v>Eligible</v>
          </cell>
          <cell r="Z4548">
            <v>31000</v>
          </cell>
          <cell r="AA4548">
            <v>114285.71428571429</v>
          </cell>
          <cell r="AB4548">
            <v>31000</v>
          </cell>
          <cell r="AC4548">
            <v>114285.71428571429</v>
          </cell>
          <cell r="AD4548">
            <v>3</v>
          </cell>
          <cell r="AE4548" t="str">
            <v>R41</v>
          </cell>
          <cell r="AF4548">
            <v>24000</v>
          </cell>
          <cell r="AG4548">
            <v>37000</v>
          </cell>
          <cell r="AH4548">
            <v>0.53</v>
          </cell>
          <cell r="AI4548">
            <v>3</v>
          </cell>
          <cell r="AJ4548">
            <v>0</v>
          </cell>
          <cell r="AK4548">
            <v>31620</v>
          </cell>
          <cell r="AL4548">
            <v>2.0000000000000018E-2</v>
          </cell>
          <cell r="AM4548">
            <v>116571.42857142858</v>
          </cell>
          <cell r="AN4548">
            <v>2285.7142857142899</v>
          </cell>
          <cell r="AO4548">
            <v>-0.14540540540540536</v>
          </cell>
          <cell r="AQ4548">
            <v>6500</v>
          </cell>
          <cell r="AR4548">
            <v>86000</v>
          </cell>
          <cell r="AS4548">
            <v>0.3</v>
          </cell>
          <cell r="AT4548">
            <v>1</v>
          </cell>
          <cell r="AU4548">
            <v>0</v>
          </cell>
          <cell r="AV4548">
            <v>31620</v>
          </cell>
          <cell r="AW4548">
            <v>116571.42857142858</v>
          </cell>
          <cell r="AX4548">
            <v>2.0000000000000018E-2</v>
          </cell>
          <cell r="AY4548">
            <v>2285.7142857142899</v>
          </cell>
          <cell r="AZ4548" t="str">
            <v>Regular Bonus</v>
          </cell>
          <cell r="BA4548" t="str">
            <v>Regular BonusEligible</v>
          </cell>
          <cell r="BB4548" t="str">
            <v>Regular BonusIsrael</v>
          </cell>
          <cell r="BC4548" t="str">
            <v>Regular BonusIsrael Employee</v>
          </cell>
          <cell r="BD4548" t="str">
            <v>R41</v>
          </cell>
          <cell r="BE4548" t="str">
            <v>Employee</v>
          </cell>
          <cell r="BF4548">
            <v>31000</v>
          </cell>
          <cell r="BG4548">
            <v>35000</v>
          </cell>
          <cell r="BH4548">
            <v>3</v>
          </cell>
          <cell r="BI4548">
            <v>4000</v>
          </cell>
          <cell r="BJ4548">
            <v>37000</v>
          </cell>
          <cell r="BK4548">
            <v>37000</v>
          </cell>
          <cell r="BL4548">
            <v>29600</v>
          </cell>
        </row>
        <row r="4549">
          <cell r="B4549">
            <v>1489</v>
          </cell>
          <cell r="C4549">
            <v>278</v>
          </cell>
          <cell r="E4549" t="str">
            <v>Adam Pearlman</v>
          </cell>
          <cell r="F4549" t="str">
            <v>Senior Strategic Customer Success Manager</v>
          </cell>
          <cell r="G4549" t="str">
            <v>Employee</v>
          </cell>
          <cell r="H4549" t="str">
            <v>Security Solutions</v>
          </cell>
          <cell r="I4549" t="str">
            <v>TEL-AVIV</v>
          </cell>
          <cell r="J4549" t="str">
            <v>Israel</v>
          </cell>
          <cell r="K4549">
            <v>35918</v>
          </cell>
          <cell r="L4549" t="str">
            <v>IL</v>
          </cell>
          <cell r="M4549" t="str">
            <v>R31P</v>
          </cell>
          <cell r="N4549" t="str">
            <v>R</v>
          </cell>
          <cell r="O4549" t="str">
            <v>3</v>
          </cell>
          <cell r="P4549" t="str">
            <v>Regular</v>
          </cell>
          <cell r="T4549">
            <v>1</v>
          </cell>
          <cell r="U4549" t="str">
            <v>ILS</v>
          </cell>
          <cell r="V4549" t="str">
            <v>Security Solutions</v>
          </cell>
          <cell r="W4549" t="str">
            <v>Avi Rembaum</v>
          </cell>
          <cell r="Y4549" t="str">
            <v>Eligible</v>
          </cell>
          <cell r="Z4549">
            <v>40000</v>
          </cell>
          <cell r="AA4549">
            <v>147465.43778801843</v>
          </cell>
          <cell r="AB4549">
            <v>40000</v>
          </cell>
          <cell r="AC4549">
            <v>147465.43778801843</v>
          </cell>
          <cell r="AD4549">
            <v>4</v>
          </cell>
          <cell r="AE4549" t="str">
            <v>R31</v>
          </cell>
          <cell r="AF4549">
            <v>27000</v>
          </cell>
          <cell r="AG4549">
            <v>40000</v>
          </cell>
          <cell r="AH4549">
            <v>1</v>
          </cell>
          <cell r="AI4549">
            <v>5</v>
          </cell>
          <cell r="AJ4549">
            <v>0</v>
          </cell>
          <cell r="AK4549">
            <v>40800</v>
          </cell>
          <cell r="AL4549">
            <v>2.0000000000000018E-2</v>
          </cell>
          <cell r="AM4549">
            <v>150414.74654377881</v>
          </cell>
          <cell r="AN4549">
            <v>2949.3087557603722</v>
          </cell>
          <cell r="AO4549">
            <v>2.0000000000000018E-2</v>
          </cell>
          <cell r="AQ4549">
            <v>6500</v>
          </cell>
          <cell r="AR4549">
            <v>86000</v>
          </cell>
          <cell r="AS4549">
            <v>0.42</v>
          </cell>
          <cell r="AT4549">
            <v>1</v>
          </cell>
          <cell r="AU4549">
            <v>0</v>
          </cell>
          <cell r="AV4549">
            <v>40800</v>
          </cell>
          <cell r="AW4549">
            <v>150414.74654377881</v>
          </cell>
          <cell r="AX4549">
            <v>2.0000000000000018E-2</v>
          </cell>
          <cell r="AY4549">
            <v>2949.3087557603722</v>
          </cell>
          <cell r="AZ4549" t="str">
            <v>Regular Bonus</v>
          </cell>
          <cell r="BA4549" t="str">
            <v>Regular BonusEligible</v>
          </cell>
          <cell r="BB4549" t="str">
            <v>Regular BonusIsrael</v>
          </cell>
          <cell r="BC4549" t="str">
            <v>Regular BonusIsrael Employee</v>
          </cell>
          <cell r="BD4549" t="str">
            <v>R31</v>
          </cell>
          <cell r="BE4549" t="str">
            <v>Employee</v>
          </cell>
          <cell r="BF4549">
            <v>40000</v>
          </cell>
          <cell r="BG4549">
            <v>65000</v>
          </cell>
          <cell r="BH4549">
            <v>4</v>
          </cell>
          <cell r="BI4549">
            <v>4000</v>
          </cell>
          <cell r="BJ4549">
            <v>70000</v>
          </cell>
          <cell r="BK4549">
            <v>70000</v>
          </cell>
          <cell r="BL4549">
            <v>56000</v>
          </cell>
        </row>
        <row r="4550">
          <cell r="B4550">
            <v>1384</v>
          </cell>
          <cell r="C4550">
            <v>618</v>
          </cell>
          <cell r="E4550" t="str">
            <v>Tal Maharam</v>
          </cell>
          <cell r="F4550" t="str">
            <v>Director Of Strategic Customer Success</v>
          </cell>
          <cell r="G4550" t="str">
            <v>Employee</v>
          </cell>
          <cell r="H4550" t="str">
            <v>Security Solutions</v>
          </cell>
          <cell r="I4550" t="str">
            <v>TEL-AVIV</v>
          </cell>
          <cell r="J4550" t="str">
            <v>Israel</v>
          </cell>
          <cell r="K4550">
            <v>39180</v>
          </cell>
          <cell r="L4550" t="str">
            <v>IL</v>
          </cell>
          <cell r="M4550" t="str">
            <v>R20M</v>
          </cell>
          <cell r="N4550" t="str">
            <v>R</v>
          </cell>
          <cell r="O4550" t="str">
            <v>2</v>
          </cell>
          <cell r="P4550" t="str">
            <v>Regular</v>
          </cell>
          <cell r="T4550">
            <v>1</v>
          </cell>
          <cell r="U4550" t="str">
            <v>ILS</v>
          </cell>
          <cell r="V4550" t="str">
            <v>Security Solutions</v>
          </cell>
          <cell r="W4550" t="str">
            <v>Avi Rembaum</v>
          </cell>
          <cell r="Y4550" t="str">
            <v>Eligible</v>
          </cell>
          <cell r="Z4550">
            <v>42500</v>
          </cell>
          <cell r="AA4550">
            <v>156682.02764976959</v>
          </cell>
          <cell r="AB4550">
            <v>42500</v>
          </cell>
          <cell r="AC4550">
            <v>156682.02764976959</v>
          </cell>
          <cell r="AD4550">
            <v>4</v>
          </cell>
          <cell r="AE4550" t="str">
            <v>R20</v>
          </cell>
          <cell r="AF4550">
            <v>35000</v>
          </cell>
          <cell r="AG4550">
            <v>45000</v>
          </cell>
          <cell r="AH4550">
            <v>0.75</v>
          </cell>
          <cell r="AI4550">
            <v>4</v>
          </cell>
          <cell r="AJ4550">
            <v>0</v>
          </cell>
          <cell r="AK4550">
            <v>43775</v>
          </cell>
          <cell r="AL4550">
            <v>3.0000000000000027E-2</v>
          </cell>
          <cell r="AM4550">
            <v>161382.48847926268</v>
          </cell>
          <cell r="AN4550">
            <v>4700.4608294930949</v>
          </cell>
          <cell r="AO4550">
            <v>-2.7222222222222259E-2</v>
          </cell>
          <cell r="AQ4550">
            <v>6500</v>
          </cell>
          <cell r="AR4550">
            <v>86000</v>
          </cell>
          <cell r="AS4550">
            <v>0.45</v>
          </cell>
          <cell r="AT4550">
            <v>1</v>
          </cell>
          <cell r="AU4550">
            <v>0</v>
          </cell>
          <cell r="AV4550">
            <v>43775</v>
          </cell>
          <cell r="AW4550">
            <v>161382.48847926268</v>
          </cell>
          <cell r="AX4550">
            <v>3.0000000000000027E-2</v>
          </cell>
          <cell r="AY4550">
            <v>4700.4608294930949</v>
          </cell>
          <cell r="AZ4550" t="str">
            <v>Regular Bonus</v>
          </cell>
          <cell r="BA4550" t="str">
            <v>Regular BonusEligible</v>
          </cell>
          <cell r="BB4550" t="str">
            <v>Regular BonusIsrael</v>
          </cell>
          <cell r="BC4550" t="str">
            <v>Regular BonusIsrael Employee</v>
          </cell>
          <cell r="BD4550" t="str">
            <v>R21</v>
          </cell>
          <cell r="BE4550" t="str">
            <v>Employee</v>
          </cell>
          <cell r="BF4550">
            <v>42500</v>
          </cell>
          <cell r="BG4550">
            <v>59158</v>
          </cell>
          <cell r="BH4550">
            <v>4</v>
          </cell>
          <cell r="BI4550">
            <v>4000</v>
          </cell>
          <cell r="BJ4550">
            <v>109500</v>
          </cell>
          <cell r="BK4550">
            <v>109500</v>
          </cell>
          <cell r="BL4550">
            <v>87600</v>
          </cell>
        </row>
        <row r="4551">
          <cell r="B4551">
            <v>1363</v>
          </cell>
          <cell r="C4551">
            <v>369</v>
          </cell>
          <cell r="D4551">
            <v>64320</v>
          </cell>
          <cell r="E4551" t="str">
            <v>Eitan Chen</v>
          </cell>
          <cell r="F4551" t="str">
            <v>Strategic Customer Success Team Manager</v>
          </cell>
          <cell r="G4551" t="str">
            <v>Employee</v>
          </cell>
          <cell r="H4551" t="str">
            <v>Security Solutions</v>
          </cell>
          <cell r="I4551" t="str">
            <v>TEL-AVIV</v>
          </cell>
          <cell r="J4551" t="str">
            <v>Israel</v>
          </cell>
          <cell r="K4551">
            <v>42128</v>
          </cell>
          <cell r="L4551" t="str">
            <v>IL</v>
          </cell>
          <cell r="M4551" t="str">
            <v>R41M</v>
          </cell>
          <cell r="N4551" t="str">
            <v>R</v>
          </cell>
          <cell r="O4551" t="str">
            <v>4</v>
          </cell>
          <cell r="P4551" t="str">
            <v>Regular</v>
          </cell>
          <cell r="T4551">
            <v>1</v>
          </cell>
          <cell r="U4551" t="str">
            <v>ILS</v>
          </cell>
          <cell r="V4551" t="str">
            <v>Security Solutions</v>
          </cell>
          <cell r="W4551" t="str">
            <v>Avi Rembaum</v>
          </cell>
          <cell r="Y4551" t="str">
            <v>Eligible</v>
          </cell>
          <cell r="Z4551">
            <v>31000</v>
          </cell>
          <cell r="AA4551">
            <v>114285.71428571429</v>
          </cell>
          <cell r="AB4551">
            <v>31000</v>
          </cell>
          <cell r="AC4551">
            <v>114285.71428571429</v>
          </cell>
          <cell r="AD4551">
            <v>4</v>
          </cell>
          <cell r="AE4551" t="str">
            <v>R41</v>
          </cell>
          <cell r="AF4551">
            <v>24000</v>
          </cell>
          <cell r="AG4551">
            <v>37000</v>
          </cell>
          <cell r="AH4551">
            <v>0.53</v>
          </cell>
          <cell r="AI4551">
            <v>3</v>
          </cell>
          <cell r="AJ4551">
            <v>0</v>
          </cell>
          <cell r="AK4551">
            <v>32240</v>
          </cell>
          <cell r="AL4551">
            <v>4.0000000000000036E-2</v>
          </cell>
          <cell r="AM4551">
            <v>118857.14285714286</v>
          </cell>
          <cell r="AN4551">
            <v>4571.4285714285652</v>
          </cell>
          <cell r="AO4551">
            <v>-0.12864864864864867</v>
          </cell>
          <cell r="AQ4551">
            <v>6500</v>
          </cell>
          <cell r="AR4551">
            <v>86000</v>
          </cell>
          <cell r="AS4551">
            <v>0.3</v>
          </cell>
          <cell r="AT4551">
            <v>1</v>
          </cell>
          <cell r="AU4551">
            <v>0</v>
          </cell>
          <cell r="AV4551">
            <v>32240</v>
          </cell>
          <cell r="AW4551">
            <v>118857.14285714286</v>
          </cell>
          <cell r="AX4551">
            <v>4.0000000000000036E-2</v>
          </cell>
          <cell r="AY4551">
            <v>4571.4285714285652</v>
          </cell>
          <cell r="AZ4551" t="str">
            <v>Regular Bonus</v>
          </cell>
          <cell r="BA4551" t="str">
            <v>Regular BonusEligible</v>
          </cell>
          <cell r="BB4551" t="str">
            <v>Regular BonusIsrael</v>
          </cell>
          <cell r="BC4551" t="str">
            <v>Regular BonusIsrael Employee</v>
          </cell>
          <cell r="BD4551" t="str">
            <v>R41</v>
          </cell>
          <cell r="BE4551" t="str">
            <v>Employee</v>
          </cell>
          <cell r="BF4551">
            <v>31000</v>
          </cell>
          <cell r="BG4551">
            <v>55000</v>
          </cell>
          <cell r="BH4551">
            <v>4</v>
          </cell>
          <cell r="BI4551">
            <v>4000</v>
          </cell>
          <cell r="BJ4551">
            <v>58000</v>
          </cell>
          <cell r="BK4551">
            <v>58000</v>
          </cell>
          <cell r="BL4551">
            <v>46400</v>
          </cell>
        </row>
        <row r="4552">
          <cell r="B4552">
            <v>1420</v>
          </cell>
          <cell r="C4552">
            <v>522</v>
          </cell>
          <cell r="D4552">
            <v>125877</v>
          </cell>
          <cell r="E4552" t="str">
            <v>Amir Deutsch</v>
          </cell>
          <cell r="F4552" t="str">
            <v>RFP/RFI MANAGER</v>
          </cell>
          <cell r="G4552" t="str">
            <v>Employee</v>
          </cell>
          <cell r="H4552" t="str">
            <v>Security Solutions</v>
          </cell>
          <cell r="I4552" t="str">
            <v>TEL-AVIV</v>
          </cell>
          <cell r="J4552" t="str">
            <v>Israel</v>
          </cell>
          <cell r="K4552">
            <v>42072</v>
          </cell>
          <cell r="L4552" t="str">
            <v>IL</v>
          </cell>
          <cell r="M4552" t="str">
            <v>R51P</v>
          </cell>
          <cell r="N4552" t="str">
            <v>R</v>
          </cell>
          <cell r="O4552" t="str">
            <v>5</v>
          </cell>
          <cell r="P4552" t="str">
            <v>Regular</v>
          </cell>
          <cell r="T4552">
            <v>1</v>
          </cell>
          <cell r="U4552" t="str">
            <v>ILS</v>
          </cell>
          <cell r="V4552" t="str">
            <v>Security Solutions</v>
          </cell>
          <cell r="W4552" t="str">
            <v>Avi Rembaum</v>
          </cell>
          <cell r="Y4552" t="str">
            <v>Eligible</v>
          </cell>
          <cell r="Z4552">
            <v>21500</v>
          </cell>
          <cell r="AA4552">
            <v>79262.672811059907</v>
          </cell>
          <cell r="AB4552">
            <v>21500</v>
          </cell>
          <cell r="AC4552">
            <v>79262.672811059907</v>
          </cell>
          <cell r="AD4552">
            <v>3</v>
          </cell>
          <cell r="AE4552" t="str">
            <v>R51</v>
          </cell>
          <cell r="AF4552">
            <v>18000</v>
          </cell>
          <cell r="AG4552">
            <v>28000</v>
          </cell>
          <cell r="AH4552">
            <v>0.35</v>
          </cell>
          <cell r="AI4552">
            <v>2</v>
          </cell>
          <cell r="AJ4552">
            <v>0</v>
          </cell>
          <cell r="AK4552">
            <v>22145</v>
          </cell>
          <cell r="AL4552">
            <v>3.0000000000000027E-2</v>
          </cell>
          <cell r="AM4552">
            <v>81640.552995391714</v>
          </cell>
          <cell r="AN4552">
            <v>2377.880184331807</v>
          </cell>
          <cell r="AO4552">
            <v>-0.20910714285714282</v>
          </cell>
          <cell r="AQ4552">
            <v>6500</v>
          </cell>
          <cell r="AR4552">
            <v>86000</v>
          </cell>
          <cell r="AS4552">
            <v>0.18</v>
          </cell>
          <cell r="AT4552">
            <v>1</v>
          </cell>
          <cell r="AU4552">
            <v>0</v>
          </cell>
          <cell r="AV4552">
            <v>22145</v>
          </cell>
          <cell r="AW4552">
            <v>81640.552995391714</v>
          </cell>
          <cell r="AX4552">
            <v>3.0000000000000027E-2</v>
          </cell>
          <cell r="AY4552">
            <v>2377.880184331807</v>
          </cell>
          <cell r="AZ4552" t="str">
            <v>Regular Bonus</v>
          </cell>
          <cell r="BA4552" t="str">
            <v>Regular BonusEligible</v>
          </cell>
          <cell r="BB4552" t="str">
            <v>Regular BonusIsrael</v>
          </cell>
          <cell r="BC4552" t="str">
            <v>Regular BonusIsrael Employee</v>
          </cell>
          <cell r="BD4552" t="str">
            <v>R51</v>
          </cell>
          <cell r="BE4552" t="str">
            <v>Employee</v>
          </cell>
          <cell r="BF4552">
            <v>21500</v>
          </cell>
          <cell r="BG4552">
            <v>44000</v>
          </cell>
          <cell r="BH4552">
            <v>4</v>
          </cell>
          <cell r="BI4552">
            <v>4000</v>
          </cell>
          <cell r="BJ4552">
            <v>28000</v>
          </cell>
          <cell r="BK4552">
            <v>28000</v>
          </cell>
          <cell r="BL4552">
            <v>22400</v>
          </cell>
        </row>
        <row r="4553">
          <cell r="B4553">
            <v>4992</v>
          </cell>
          <cell r="C4553">
            <v>1282</v>
          </cell>
          <cell r="D4553">
            <v>192320</v>
          </cell>
          <cell r="E4553" t="str">
            <v>Tomer Aharon</v>
          </cell>
          <cell r="F4553" t="str">
            <v>ENHANCED SOLUTION MANAGER</v>
          </cell>
          <cell r="G4553" t="str">
            <v>Employee</v>
          </cell>
          <cell r="H4553" t="str">
            <v>Security Solutions</v>
          </cell>
          <cell r="I4553" t="str">
            <v>TEL-AVIV</v>
          </cell>
          <cell r="J4553" t="str">
            <v>Israel</v>
          </cell>
          <cell r="K4553">
            <v>38396</v>
          </cell>
          <cell r="L4553" t="str">
            <v>IL</v>
          </cell>
          <cell r="M4553" t="str">
            <v>R41P</v>
          </cell>
          <cell r="N4553" t="str">
            <v>R</v>
          </cell>
          <cell r="O4553" t="str">
            <v>4</v>
          </cell>
          <cell r="P4553" t="str">
            <v>Regular</v>
          </cell>
          <cell r="T4553">
            <v>1</v>
          </cell>
          <cell r="U4553" t="str">
            <v>ILS</v>
          </cell>
          <cell r="V4553" t="str">
            <v>Security Solutions</v>
          </cell>
          <cell r="W4553" t="str">
            <v>Avi Rembaum</v>
          </cell>
          <cell r="Y4553" t="str">
            <v>Eligible</v>
          </cell>
          <cell r="Z4553">
            <v>30000</v>
          </cell>
          <cell r="AA4553">
            <v>110599.07834101382</v>
          </cell>
          <cell r="AB4553">
            <v>30000</v>
          </cell>
          <cell r="AC4553">
            <v>110599.07834101382</v>
          </cell>
          <cell r="AD4553">
            <v>4</v>
          </cell>
          <cell r="AE4553" t="str">
            <v>R41</v>
          </cell>
          <cell r="AF4553">
            <v>24000</v>
          </cell>
          <cell r="AG4553">
            <v>37000</v>
          </cell>
          <cell r="AH4553">
            <v>0.46</v>
          </cell>
          <cell r="AI4553">
            <v>3</v>
          </cell>
          <cell r="AJ4553">
            <v>0</v>
          </cell>
          <cell r="AK4553">
            <v>31200</v>
          </cell>
          <cell r="AL4553">
            <v>4.0000000000000036E-2</v>
          </cell>
          <cell r="AM4553">
            <v>115023.04147465438</v>
          </cell>
          <cell r="AN4553">
            <v>4423.9631336405582</v>
          </cell>
          <cell r="AO4553">
            <v>-0.15675675675675671</v>
          </cell>
          <cell r="AQ4553">
            <v>6500</v>
          </cell>
          <cell r="AR4553">
            <v>86000</v>
          </cell>
          <cell r="AS4553">
            <v>0.28999999999999998</v>
          </cell>
          <cell r="AT4553">
            <v>1</v>
          </cell>
          <cell r="AU4553">
            <v>0</v>
          </cell>
          <cell r="AV4553">
            <v>31200</v>
          </cell>
          <cell r="AW4553">
            <v>115023.04147465438</v>
          </cell>
          <cell r="AX4553">
            <v>4.0000000000000036E-2</v>
          </cell>
          <cell r="AY4553">
            <v>4423.9631336405582</v>
          </cell>
          <cell r="AZ4553" t="str">
            <v>Regular Bonus</v>
          </cell>
          <cell r="BA4553" t="str">
            <v>Regular BonusEligible</v>
          </cell>
          <cell r="BB4553" t="str">
            <v>Regular BonusIsrael</v>
          </cell>
          <cell r="BC4553" t="str">
            <v>Regular BonusIsrael Employee</v>
          </cell>
          <cell r="BD4553" t="str">
            <v>R41</v>
          </cell>
          <cell r="BE4553" t="str">
            <v>Employee</v>
          </cell>
          <cell r="BF4553">
            <v>30000</v>
          </cell>
          <cell r="BG4553">
            <v>55000</v>
          </cell>
          <cell r="BH4553">
            <v>4</v>
          </cell>
          <cell r="BI4553">
            <v>4000</v>
          </cell>
          <cell r="BJ4553">
            <v>58000</v>
          </cell>
          <cell r="BK4553">
            <v>58000</v>
          </cell>
          <cell r="BL4553">
            <v>46400</v>
          </cell>
        </row>
        <row r="4554">
          <cell r="B4554">
            <v>3878</v>
          </cell>
          <cell r="C4554">
            <v>915</v>
          </cell>
          <cell r="E4554" t="str">
            <v>Yael Haker</v>
          </cell>
          <cell r="F4554" t="str">
            <v>Group Manager, Infinity and Customer Success</v>
          </cell>
          <cell r="G4554" t="str">
            <v>Employee</v>
          </cell>
          <cell r="H4554" t="str">
            <v>Security Solutions</v>
          </cell>
          <cell r="I4554" t="str">
            <v>TEL-AVIV</v>
          </cell>
          <cell r="J4554" t="str">
            <v>Israel</v>
          </cell>
          <cell r="K4554">
            <v>37528</v>
          </cell>
          <cell r="L4554" t="str">
            <v>IL</v>
          </cell>
          <cell r="M4554" t="str">
            <v>R31M</v>
          </cell>
          <cell r="N4554" t="str">
            <v>R</v>
          </cell>
          <cell r="O4554" t="str">
            <v>3</v>
          </cell>
          <cell r="P4554" t="str">
            <v>Regular</v>
          </cell>
          <cell r="T4554">
            <v>1</v>
          </cell>
          <cell r="U4554" t="str">
            <v>ILS</v>
          </cell>
          <cell r="V4554" t="str">
            <v>Security Solutions</v>
          </cell>
          <cell r="W4554" t="str">
            <v>Avi Rembaum</v>
          </cell>
          <cell r="Y4554" t="str">
            <v>Eligible</v>
          </cell>
          <cell r="Z4554">
            <v>35500</v>
          </cell>
          <cell r="AA4554">
            <v>130875.57603686636</v>
          </cell>
          <cell r="AB4554">
            <v>35500</v>
          </cell>
          <cell r="AC4554">
            <v>130875.57603686636</v>
          </cell>
          <cell r="AD4554">
            <v>4</v>
          </cell>
          <cell r="AE4554" t="str">
            <v>R31</v>
          </cell>
          <cell r="AF4554">
            <v>27000</v>
          </cell>
          <cell r="AG4554">
            <v>40000</v>
          </cell>
          <cell r="AH4554">
            <v>0.65</v>
          </cell>
          <cell r="AI4554">
            <v>3</v>
          </cell>
          <cell r="AJ4554">
            <v>0</v>
          </cell>
          <cell r="AK4554">
            <v>36920</v>
          </cell>
          <cell r="AL4554">
            <v>4.0000000000000036E-2</v>
          </cell>
          <cell r="AM4554">
            <v>136110.59907834101</v>
          </cell>
          <cell r="AN4554">
            <v>5235.0230414746475</v>
          </cell>
          <cell r="AO4554">
            <v>-7.6999999999999957E-2</v>
          </cell>
          <cell r="AQ4554">
            <v>6500</v>
          </cell>
          <cell r="AR4554">
            <v>86000</v>
          </cell>
          <cell r="AS4554">
            <v>0.36</v>
          </cell>
          <cell r="AT4554">
            <v>1</v>
          </cell>
          <cell r="AU4554">
            <v>0</v>
          </cell>
          <cell r="AV4554">
            <v>36920</v>
          </cell>
          <cell r="AW4554">
            <v>136110.59907834101</v>
          </cell>
          <cell r="AX4554">
            <v>4.0000000000000036E-2</v>
          </cell>
          <cell r="AY4554">
            <v>5235.0230414746475</v>
          </cell>
          <cell r="AZ4554" t="str">
            <v>Regular Bonus</v>
          </cell>
          <cell r="BA4554" t="str">
            <v>Regular BonusEligible</v>
          </cell>
          <cell r="BB4554" t="str">
            <v>Regular BonusIsrael</v>
          </cell>
          <cell r="BC4554" t="str">
            <v>Regular BonusIsrael Employee</v>
          </cell>
          <cell r="BD4554" t="str">
            <v>R31</v>
          </cell>
          <cell r="BE4554" t="str">
            <v>Employee</v>
          </cell>
          <cell r="BF4554">
            <v>35500</v>
          </cell>
          <cell r="BG4554">
            <v>70000</v>
          </cell>
          <cell r="BH4554">
            <v>4</v>
          </cell>
          <cell r="BI4554">
            <v>4000</v>
          </cell>
          <cell r="BJ4554">
            <v>70000</v>
          </cell>
          <cell r="BK4554">
            <v>70000</v>
          </cell>
          <cell r="BL4554">
            <v>56000</v>
          </cell>
        </row>
        <row r="4555">
          <cell r="B4555">
            <v>4246</v>
          </cell>
          <cell r="C4555">
            <v>1051</v>
          </cell>
          <cell r="E4555" t="str">
            <v>Shirlee Megidish</v>
          </cell>
          <cell r="F4555" t="str">
            <v>Strategic Customer Success Manager</v>
          </cell>
          <cell r="G4555" t="str">
            <v>Employee</v>
          </cell>
          <cell r="H4555" t="str">
            <v>Security Solutions</v>
          </cell>
          <cell r="I4555" t="str">
            <v>TEL-AVIV</v>
          </cell>
          <cell r="J4555" t="str">
            <v>Israel</v>
          </cell>
          <cell r="K4555">
            <v>37962</v>
          </cell>
          <cell r="L4555" t="str">
            <v>IL</v>
          </cell>
          <cell r="M4555" t="str">
            <v>R41P</v>
          </cell>
          <cell r="N4555" t="str">
            <v>R</v>
          </cell>
          <cell r="O4555" t="str">
            <v>4</v>
          </cell>
          <cell r="P4555" t="str">
            <v>Regular</v>
          </cell>
          <cell r="T4555">
            <v>1</v>
          </cell>
          <cell r="U4555" t="str">
            <v>ILS</v>
          </cell>
          <cell r="V4555" t="str">
            <v>Security Solutions</v>
          </cell>
          <cell r="W4555" t="str">
            <v>Avi Rembaum</v>
          </cell>
          <cell r="Y4555" t="str">
            <v>Eligible</v>
          </cell>
          <cell r="Z4555">
            <v>30000</v>
          </cell>
          <cell r="AA4555">
            <v>110599.07834101382</v>
          </cell>
          <cell r="AB4555">
            <v>30000</v>
          </cell>
          <cell r="AC4555">
            <v>110599.07834101382</v>
          </cell>
          <cell r="AD4555">
            <v>4</v>
          </cell>
          <cell r="AE4555" t="str">
            <v>R41</v>
          </cell>
          <cell r="AF4555">
            <v>24000</v>
          </cell>
          <cell r="AG4555">
            <v>37000</v>
          </cell>
          <cell r="AH4555">
            <v>0.46</v>
          </cell>
          <cell r="AI4555">
            <v>3</v>
          </cell>
          <cell r="AJ4555">
            <v>0</v>
          </cell>
          <cell r="AK4555">
            <v>31200</v>
          </cell>
          <cell r="AL4555">
            <v>4.0000000000000036E-2</v>
          </cell>
          <cell r="AM4555">
            <v>115023.04147465438</v>
          </cell>
          <cell r="AN4555">
            <v>4423.9631336405582</v>
          </cell>
          <cell r="AO4555">
            <v>-0.15675675675675671</v>
          </cell>
          <cell r="AQ4555">
            <v>6500</v>
          </cell>
          <cell r="AR4555">
            <v>86000</v>
          </cell>
          <cell r="AS4555">
            <v>0.28999999999999998</v>
          </cell>
          <cell r="AT4555">
            <v>1</v>
          </cell>
          <cell r="AU4555">
            <v>0</v>
          </cell>
          <cell r="AV4555">
            <v>31200</v>
          </cell>
          <cell r="AW4555">
            <v>115023.04147465438</v>
          </cell>
          <cell r="AX4555">
            <v>4.0000000000000036E-2</v>
          </cell>
          <cell r="AY4555">
            <v>4423.9631336405582</v>
          </cell>
          <cell r="AZ4555" t="str">
            <v>Regular Bonus</v>
          </cell>
          <cell r="BA4555" t="str">
            <v>Regular BonusEligible</v>
          </cell>
          <cell r="BB4555" t="str">
            <v>Regular BonusIsrael</v>
          </cell>
          <cell r="BC4555" t="str">
            <v>Regular BonusIsrael Employee</v>
          </cell>
          <cell r="BD4555" t="str">
            <v>R51</v>
          </cell>
          <cell r="BE4555" t="str">
            <v>Employee</v>
          </cell>
          <cell r="BF4555">
            <v>30000</v>
          </cell>
          <cell r="BG4555">
            <v>22400</v>
          </cell>
          <cell r="BH4555">
            <v>3</v>
          </cell>
          <cell r="BI4555">
            <v>4000</v>
          </cell>
          <cell r="BJ4555">
            <v>44000</v>
          </cell>
          <cell r="BK4555">
            <v>44000</v>
          </cell>
          <cell r="BL4555">
            <v>35200</v>
          </cell>
        </row>
        <row r="4556">
          <cell r="B4556">
            <v>4883</v>
          </cell>
          <cell r="C4556">
            <v>1218</v>
          </cell>
          <cell r="E4556" t="str">
            <v>Shmuel Zarfati</v>
          </cell>
          <cell r="F4556" t="str">
            <v>POC MANAGER</v>
          </cell>
          <cell r="G4556" t="str">
            <v>Employee</v>
          </cell>
          <cell r="H4556" t="str">
            <v>Security Solutions</v>
          </cell>
          <cell r="I4556" t="str">
            <v>TEL-AVIV</v>
          </cell>
          <cell r="J4556" t="str">
            <v>Israel</v>
          </cell>
          <cell r="K4556">
            <v>38312</v>
          </cell>
          <cell r="L4556" t="str">
            <v>IL</v>
          </cell>
          <cell r="M4556" t="str">
            <v>R51P</v>
          </cell>
          <cell r="N4556" t="str">
            <v>R</v>
          </cell>
          <cell r="O4556" t="str">
            <v>5</v>
          </cell>
          <cell r="P4556" t="str">
            <v>Regular</v>
          </cell>
          <cell r="T4556">
            <v>1</v>
          </cell>
          <cell r="U4556" t="str">
            <v>ILS</v>
          </cell>
          <cell r="V4556" t="str">
            <v>Security Solutions</v>
          </cell>
          <cell r="W4556" t="str">
            <v>Avi Rembaum</v>
          </cell>
          <cell r="Y4556" t="str">
            <v>Eligible</v>
          </cell>
          <cell r="Z4556">
            <v>25500</v>
          </cell>
          <cell r="AA4556">
            <v>94009.216589861753</v>
          </cell>
          <cell r="AB4556">
            <v>25500</v>
          </cell>
          <cell r="AC4556">
            <v>94009.216589861753</v>
          </cell>
          <cell r="AD4556">
            <v>4</v>
          </cell>
          <cell r="AE4556" t="str">
            <v>R51</v>
          </cell>
          <cell r="AF4556">
            <v>18000</v>
          </cell>
          <cell r="AG4556">
            <v>28000</v>
          </cell>
          <cell r="AH4556">
            <v>0.75</v>
          </cell>
          <cell r="AI4556">
            <v>4</v>
          </cell>
          <cell r="AJ4556">
            <v>0</v>
          </cell>
          <cell r="AK4556">
            <v>26265</v>
          </cell>
          <cell r="AL4556">
            <v>3.0000000000000027E-2</v>
          </cell>
          <cell r="AM4556">
            <v>96829.49308755761</v>
          </cell>
          <cell r="AN4556">
            <v>2820.276497695857</v>
          </cell>
          <cell r="AO4556">
            <v>-6.1964285714285694E-2</v>
          </cell>
          <cell r="AQ4556">
            <v>6500</v>
          </cell>
          <cell r="AR4556">
            <v>86000</v>
          </cell>
          <cell r="AS4556">
            <v>0.23</v>
          </cell>
          <cell r="AT4556">
            <v>1</v>
          </cell>
          <cell r="AU4556">
            <v>0</v>
          </cell>
          <cell r="AV4556">
            <v>26265</v>
          </cell>
          <cell r="AW4556">
            <v>96829.49308755761</v>
          </cell>
          <cell r="AX4556">
            <v>3.0000000000000027E-2</v>
          </cell>
          <cell r="AY4556">
            <v>2820.276497695857</v>
          </cell>
          <cell r="AZ4556" t="str">
            <v>Regular Bonus</v>
          </cell>
          <cell r="BA4556" t="str">
            <v>Regular BonusEligible</v>
          </cell>
          <cell r="BB4556" t="str">
            <v>Regular BonusIsrael</v>
          </cell>
          <cell r="BC4556" t="str">
            <v>Regular BonusIsrael Employee</v>
          </cell>
          <cell r="BD4556" t="str">
            <v>R51</v>
          </cell>
          <cell r="BE4556" t="str">
            <v>Employee</v>
          </cell>
          <cell r="BF4556">
            <v>25500</v>
          </cell>
          <cell r="BG4556">
            <v>37000</v>
          </cell>
          <cell r="BH4556">
            <v>4</v>
          </cell>
          <cell r="BI4556">
            <v>4000</v>
          </cell>
          <cell r="BJ4556">
            <v>44000</v>
          </cell>
          <cell r="BK4556">
            <v>44000</v>
          </cell>
          <cell r="BL4556">
            <v>35200</v>
          </cell>
        </row>
        <row r="4557">
          <cell r="B4557">
            <v>4987</v>
          </cell>
          <cell r="C4557">
            <v>1279</v>
          </cell>
          <cell r="E4557" t="str">
            <v>Hanan Adika</v>
          </cell>
          <cell r="F4557" t="str">
            <v>DIRECTOR, GLOBAL SOLUTION CENTER</v>
          </cell>
          <cell r="G4557" t="str">
            <v>Employee</v>
          </cell>
          <cell r="H4557" t="str">
            <v>Security Solutions</v>
          </cell>
          <cell r="I4557" t="str">
            <v>TEL-AVIV</v>
          </cell>
          <cell r="J4557" t="str">
            <v>Israel</v>
          </cell>
          <cell r="K4557">
            <v>38371</v>
          </cell>
          <cell r="L4557" t="str">
            <v>IL</v>
          </cell>
          <cell r="M4557" t="str">
            <v>R20M</v>
          </cell>
          <cell r="N4557" t="str">
            <v>R</v>
          </cell>
          <cell r="O4557" t="str">
            <v>2</v>
          </cell>
          <cell r="P4557" t="str">
            <v>Regular</v>
          </cell>
          <cell r="T4557">
            <v>1</v>
          </cell>
          <cell r="U4557" t="str">
            <v>ILS</v>
          </cell>
          <cell r="V4557" t="str">
            <v>Security Solutions</v>
          </cell>
          <cell r="W4557" t="str">
            <v>Avi Rembaum</v>
          </cell>
          <cell r="Y4557" t="str">
            <v>Eligible</v>
          </cell>
          <cell r="Z4557">
            <v>44500</v>
          </cell>
          <cell r="AA4557">
            <v>164055.29953917052</v>
          </cell>
          <cell r="AB4557">
            <v>44500</v>
          </cell>
          <cell r="AC4557">
            <v>164055.29953917052</v>
          </cell>
          <cell r="AD4557">
            <v>4</v>
          </cell>
          <cell r="AE4557" t="str">
            <v>R20</v>
          </cell>
          <cell r="AF4557">
            <v>35000</v>
          </cell>
          <cell r="AG4557">
            <v>45000</v>
          </cell>
          <cell r="AH4557">
            <v>0.95</v>
          </cell>
          <cell r="AI4557">
            <v>5</v>
          </cell>
          <cell r="AJ4557">
            <v>0</v>
          </cell>
          <cell r="AK4557">
            <v>45390</v>
          </cell>
          <cell r="AL4557">
            <v>2.0000000000000018E-2</v>
          </cell>
          <cell r="AM4557">
            <v>167336.40552995392</v>
          </cell>
          <cell r="AN4557">
            <v>3281.1059907833987</v>
          </cell>
          <cell r="AO4557">
            <v>8.6666666666666003E-3</v>
          </cell>
          <cell r="AQ4557">
            <v>6500</v>
          </cell>
          <cell r="AR4557">
            <v>86000</v>
          </cell>
          <cell r="AS4557">
            <v>0.47</v>
          </cell>
          <cell r="AT4557">
            <v>1</v>
          </cell>
          <cell r="AU4557">
            <v>0</v>
          </cell>
          <cell r="AV4557">
            <v>45390</v>
          </cell>
          <cell r="AW4557">
            <v>167336.40552995392</v>
          </cell>
          <cell r="AX4557">
            <v>2.0000000000000018E-2</v>
          </cell>
          <cell r="AY4557">
            <v>3281.1059907833987</v>
          </cell>
          <cell r="AZ4557" t="str">
            <v>Regular Bonus</v>
          </cell>
          <cell r="BA4557" t="str">
            <v>Regular BonusEligible</v>
          </cell>
          <cell r="BB4557" t="str">
            <v>Regular BonusIsrael</v>
          </cell>
          <cell r="BC4557" t="str">
            <v>Regular BonusIsrael Employee</v>
          </cell>
          <cell r="BD4557" t="str">
            <v>R21</v>
          </cell>
          <cell r="BE4557" t="str">
            <v>Employee</v>
          </cell>
          <cell r="BF4557">
            <v>44500</v>
          </cell>
          <cell r="BG4557">
            <v>140000</v>
          </cell>
          <cell r="BH4557">
            <v>4</v>
          </cell>
          <cell r="BI4557">
            <v>4000</v>
          </cell>
          <cell r="BJ4557">
            <v>109500</v>
          </cell>
          <cell r="BK4557">
            <v>109500</v>
          </cell>
          <cell r="BL4557">
            <v>87600</v>
          </cell>
        </row>
        <row r="4558">
          <cell r="B4558">
            <v>5774</v>
          </cell>
          <cell r="C4558">
            <v>1615</v>
          </cell>
          <cell r="E4558" t="str">
            <v>Eliad Berro</v>
          </cell>
          <cell r="F4558" t="str">
            <v>RFP/RFI MANAGER</v>
          </cell>
          <cell r="G4558" t="str">
            <v>Employee</v>
          </cell>
          <cell r="H4558" t="str">
            <v>Security Solutions</v>
          </cell>
          <cell r="I4558" t="str">
            <v>TEL-AVIV</v>
          </cell>
          <cell r="J4558" t="str">
            <v>Israel</v>
          </cell>
          <cell r="K4558">
            <v>38886</v>
          </cell>
          <cell r="L4558" t="str">
            <v>IL</v>
          </cell>
          <cell r="M4558" t="str">
            <v>R51P</v>
          </cell>
          <cell r="N4558" t="str">
            <v>R</v>
          </cell>
          <cell r="O4558" t="str">
            <v>5</v>
          </cell>
          <cell r="P4558" t="str">
            <v>Regular</v>
          </cell>
          <cell r="T4558">
            <v>1</v>
          </cell>
          <cell r="U4558" t="str">
            <v>ILS</v>
          </cell>
          <cell r="V4558" t="str">
            <v>Security Solutions</v>
          </cell>
          <cell r="W4558" t="str">
            <v>Avi Rembaum</v>
          </cell>
          <cell r="Y4558" t="str">
            <v>Eligible</v>
          </cell>
          <cell r="Z4558">
            <v>20250</v>
          </cell>
          <cell r="AA4558">
            <v>74654.377880184329</v>
          </cell>
          <cell r="AB4558">
            <v>20250</v>
          </cell>
          <cell r="AC4558">
            <v>74654.377880184329</v>
          </cell>
          <cell r="AD4558">
            <v>4</v>
          </cell>
          <cell r="AE4558" t="str">
            <v>R51</v>
          </cell>
          <cell r="AF4558">
            <v>18000</v>
          </cell>
          <cell r="AG4558">
            <v>28000</v>
          </cell>
          <cell r="AH4558">
            <v>0.22</v>
          </cell>
          <cell r="AI4558">
            <v>2</v>
          </cell>
          <cell r="AJ4558">
            <v>0</v>
          </cell>
          <cell r="AK4558">
            <v>21262.5</v>
          </cell>
          <cell r="AL4558">
            <v>5.0000000000000044E-2</v>
          </cell>
          <cell r="AM4558">
            <v>78387.096774193546</v>
          </cell>
          <cell r="AN4558">
            <v>3732.7188940092165</v>
          </cell>
          <cell r="AO4558">
            <v>-0.24062499999999998</v>
          </cell>
          <cell r="AQ4558">
            <v>6500</v>
          </cell>
          <cell r="AR4558">
            <v>86000</v>
          </cell>
          <cell r="AS4558">
            <v>0.17</v>
          </cell>
          <cell r="AT4558">
            <v>1</v>
          </cell>
          <cell r="AU4558">
            <v>0</v>
          </cell>
          <cell r="AV4558">
            <v>21262.5</v>
          </cell>
          <cell r="AW4558">
            <v>78387.096774193546</v>
          </cell>
          <cell r="AX4558">
            <v>5.0000000000000044E-2</v>
          </cell>
          <cell r="AY4558">
            <v>3732.7188940092165</v>
          </cell>
          <cell r="AZ4558" t="str">
            <v>Regular Bonus</v>
          </cell>
          <cell r="BA4558" t="str">
            <v>Regular BonusEligible</v>
          </cell>
          <cell r="BB4558" t="str">
            <v>Regular BonusIsrael</v>
          </cell>
          <cell r="BC4558" t="str">
            <v>Regular BonusIsrael Employee</v>
          </cell>
          <cell r="BD4558" t="str">
            <v>R51</v>
          </cell>
          <cell r="BE4558" t="str">
            <v>Employee</v>
          </cell>
          <cell r="BF4558">
            <v>20250</v>
          </cell>
          <cell r="BG4558">
            <v>28000</v>
          </cell>
          <cell r="BH4558">
            <v>3</v>
          </cell>
          <cell r="BI4558">
            <v>4000</v>
          </cell>
          <cell r="BJ4558">
            <v>44000</v>
          </cell>
          <cell r="BK4558">
            <v>44000</v>
          </cell>
          <cell r="BL4558">
            <v>35200</v>
          </cell>
        </row>
        <row r="4559">
          <cell r="B4559">
            <v>13659</v>
          </cell>
          <cell r="C4559">
            <v>8658</v>
          </cell>
          <cell r="D4559">
            <v>225388</v>
          </cell>
          <cell r="E4559" t="str">
            <v>Itzik Attia</v>
          </cell>
          <cell r="F4559" t="str">
            <v>INFINITY CUSTOMER SUCCESS MANAGER</v>
          </cell>
          <cell r="G4559" t="str">
            <v>Employee</v>
          </cell>
          <cell r="H4559" t="str">
            <v>Security Solutions</v>
          </cell>
          <cell r="I4559" t="str">
            <v>TEL-AVIV</v>
          </cell>
          <cell r="J4559" t="str">
            <v>Israel</v>
          </cell>
          <cell r="K4559">
            <v>42163</v>
          </cell>
          <cell r="L4559" t="str">
            <v>IL</v>
          </cell>
          <cell r="M4559" t="str">
            <v>R41P</v>
          </cell>
          <cell r="N4559" t="str">
            <v>R</v>
          </cell>
          <cell r="O4559" t="str">
            <v>4</v>
          </cell>
          <cell r="P4559" t="str">
            <v>Regular</v>
          </cell>
          <cell r="T4559">
            <v>1</v>
          </cell>
          <cell r="U4559" t="str">
            <v>ILS</v>
          </cell>
          <cell r="V4559" t="str">
            <v>Security Solutions</v>
          </cell>
          <cell r="W4559" t="str">
            <v>Avi Rembaum</v>
          </cell>
          <cell r="Y4559" t="str">
            <v>Eligible</v>
          </cell>
          <cell r="Z4559">
            <v>31500</v>
          </cell>
          <cell r="AA4559">
            <v>116129.03225806452</v>
          </cell>
          <cell r="AB4559">
            <v>31500</v>
          </cell>
          <cell r="AC4559">
            <v>116129.03225806452</v>
          </cell>
          <cell r="AD4559">
            <v>3</v>
          </cell>
          <cell r="AE4559" t="str">
            <v>R41</v>
          </cell>
          <cell r="AF4559">
            <v>24000</v>
          </cell>
          <cell r="AG4559">
            <v>37000</v>
          </cell>
          <cell r="AH4559">
            <v>0.56999999999999995</v>
          </cell>
          <cell r="AI4559">
            <v>3</v>
          </cell>
          <cell r="AJ4559">
            <v>0</v>
          </cell>
          <cell r="AK4559">
            <v>32130</v>
          </cell>
          <cell r="AL4559">
            <v>2.0000000000000018E-2</v>
          </cell>
          <cell r="AM4559">
            <v>118451.6129032258</v>
          </cell>
          <cell r="AN4559">
            <v>2322.580645161288</v>
          </cell>
          <cell r="AO4559">
            <v>-0.13162162162162161</v>
          </cell>
          <cell r="AQ4559">
            <v>6500</v>
          </cell>
          <cell r="AR4559">
            <v>86000</v>
          </cell>
          <cell r="AS4559">
            <v>0.31</v>
          </cell>
          <cell r="AT4559">
            <v>1</v>
          </cell>
          <cell r="AU4559">
            <v>0</v>
          </cell>
          <cell r="AV4559">
            <v>32130</v>
          </cell>
          <cell r="AW4559">
            <v>118451.6129032258</v>
          </cell>
          <cell r="AX4559">
            <v>2.0000000000000018E-2</v>
          </cell>
          <cell r="AY4559">
            <v>2322.580645161288</v>
          </cell>
          <cell r="AZ4559" t="str">
            <v>Regular Bonus</v>
          </cell>
          <cell r="BA4559" t="str">
            <v>Regular BonusEligible</v>
          </cell>
          <cell r="BB4559" t="str">
            <v>Regular BonusIsrael</v>
          </cell>
          <cell r="BC4559" t="str">
            <v>Regular BonusIsrael Employee</v>
          </cell>
          <cell r="BD4559" t="str">
            <v>R41</v>
          </cell>
          <cell r="BE4559" t="str">
            <v>Employee</v>
          </cell>
          <cell r="BF4559">
            <v>31500</v>
          </cell>
          <cell r="BG4559">
            <v>35000</v>
          </cell>
          <cell r="BH4559">
            <v>3</v>
          </cell>
          <cell r="BI4559">
            <v>4000</v>
          </cell>
          <cell r="BJ4559">
            <v>37000</v>
          </cell>
          <cell r="BK4559">
            <v>37000</v>
          </cell>
          <cell r="BL4559">
            <v>29600</v>
          </cell>
        </row>
        <row r="4560">
          <cell r="B4560">
            <v>13858</v>
          </cell>
          <cell r="C4560">
            <v>8849</v>
          </cell>
          <cell r="D4560">
            <v>250860</v>
          </cell>
          <cell r="E4560" t="str">
            <v>Yonatan Rapaport</v>
          </cell>
          <cell r="F4560" t="str">
            <v>Customer Success Manager</v>
          </cell>
          <cell r="G4560" t="str">
            <v>Employee</v>
          </cell>
          <cell r="H4560" t="str">
            <v>Security Solutions</v>
          </cell>
          <cell r="I4560" t="str">
            <v>TEL-AVIV</v>
          </cell>
          <cell r="J4560" t="str">
            <v>Israel</v>
          </cell>
          <cell r="K4560">
            <v>42232</v>
          </cell>
          <cell r="L4560" t="str">
            <v>IL</v>
          </cell>
          <cell r="M4560" t="str">
            <v>R51P</v>
          </cell>
          <cell r="N4560" t="str">
            <v>R</v>
          </cell>
          <cell r="O4560" t="str">
            <v>5</v>
          </cell>
          <cell r="P4560" t="str">
            <v>Regular</v>
          </cell>
          <cell r="T4560">
            <v>1</v>
          </cell>
          <cell r="U4560" t="str">
            <v>ILS</v>
          </cell>
          <cell r="V4560" t="str">
            <v>Security Solutions</v>
          </cell>
          <cell r="W4560" t="str">
            <v>Avi Rembaum</v>
          </cell>
          <cell r="Y4560" t="str">
            <v>Eligible</v>
          </cell>
          <cell r="Z4560">
            <v>20000</v>
          </cell>
          <cell r="AA4560">
            <v>73732.718894009216</v>
          </cell>
          <cell r="AB4560">
            <v>20000</v>
          </cell>
          <cell r="AC4560">
            <v>73732.718894009216</v>
          </cell>
          <cell r="AD4560">
            <v>4</v>
          </cell>
          <cell r="AE4560" t="str">
            <v>R51</v>
          </cell>
          <cell r="AF4560">
            <v>18000</v>
          </cell>
          <cell r="AG4560">
            <v>28000</v>
          </cell>
          <cell r="AH4560">
            <v>0.2</v>
          </cell>
          <cell r="AI4560">
            <v>2</v>
          </cell>
          <cell r="AJ4560">
            <v>0</v>
          </cell>
          <cell r="AK4560">
            <v>21000</v>
          </cell>
          <cell r="AL4560">
            <v>5.0000000000000044E-2</v>
          </cell>
          <cell r="AM4560">
            <v>77419.354838709682</v>
          </cell>
          <cell r="AN4560">
            <v>3686.6359447004652</v>
          </cell>
          <cell r="AO4560">
            <v>-0.25</v>
          </cell>
          <cell r="AQ4560">
            <v>6500</v>
          </cell>
          <cell r="AR4560">
            <v>86000</v>
          </cell>
          <cell r="AS4560">
            <v>0.16</v>
          </cell>
          <cell r="AT4560">
            <v>1</v>
          </cell>
          <cell r="AU4560">
            <v>0</v>
          </cell>
          <cell r="AV4560">
            <v>21000</v>
          </cell>
          <cell r="AW4560">
            <v>77419.354838709682</v>
          </cell>
          <cell r="AX4560">
            <v>5.0000000000000044E-2</v>
          </cell>
          <cell r="AY4560">
            <v>3686.6359447004652</v>
          </cell>
          <cell r="AZ4560" t="str">
            <v>Regular Bonus</v>
          </cell>
          <cell r="BA4560" t="str">
            <v>Regular BonusEligible</v>
          </cell>
          <cell r="BB4560" t="str">
            <v>Regular BonusIsrael</v>
          </cell>
          <cell r="BC4560" t="str">
            <v>Regular BonusIsrael Employee</v>
          </cell>
          <cell r="BD4560" t="str">
            <v>T41</v>
          </cell>
          <cell r="BE4560" t="str">
            <v>Employee</v>
          </cell>
          <cell r="BF4560">
            <v>20000</v>
          </cell>
          <cell r="BG4560">
            <v>22000</v>
          </cell>
          <cell r="BH4560">
            <v>3</v>
          </cell>
          <cell r="BI4560">
            <v>4000</v>
          </cell>
          <cell r="BJ4560">
            <v>39000</v>
          </cell>
          <cell r="BK4560">
            <v>39000</v>
          </cell>
          <cell r="BL4560">
            <v>31200</v>
          </cell>
        </row>
        <row r="4561">
          <cell r="B4561">
            <v>7301</v>
          </cell>
          <cell r="C4561">
            <v>2315</v>
          </cell>
          <cell r="D4561">
            <v>217810</v>
          </cell>
          <cell r="E4561" t="str">
            <v>Sergey Trubin</v>
          </cell>
          <cell r="F4561" t="str">
            <v>ENHANCED SOLUTION MANAGER</v>
          </cell>
          <cell r="G4561" t="str">
            <v>Employee</v>
          </cell>
          <cell r="H4561" t="str">
            <v>Security Solutions</v>
          </cell>
          <cell r="I4561" t="str">
            <v>TEL-AVIV</v>
          </cell>
          <cell r="J4561" t="str">
            <v>Israel</v>
          </cell>
          <cell r="K4561">
            <v>39586</v>
          </cell>
          <cell r="L4561" t="str">
            <v>IL</v>
          </cell>
          <cell r="M4561" t="str">
            <v>R41P</v>
          </cell>
          <cell r="N4561" t="str">
            <v>R</v>
          </cell>
          <cell r="O4561" t="str">
            <v>4</v>
          </cell>
          <cell r="P4561" t="str">
            <v>Regular</v>
          </cell>
          <cell r="T4561">
            <v>1</v>
          </cell>
          <cell r="U4561" t="str">
            <v>ILS</v>
          </cell>
          <cell r="V4561" t="str">
            <v>Security Solutions</v>
          </cell>
          <cell r="W4561" t="str">
            <v>Avi Rembaum</v>
          </cell>
          <cell r="Y4561" t="str">
            <v>Eligible</v>
          </cell>
          <cell r="Z4561">
            <v>26000</v>
          </cell>
          <cell r="AA4561">
            <v>95852.534562211978</v>
          </cell>
          <cell r="AB4561">
            <v>26000</v>
          </cell>
          <cell r="AC4561">
            <v>95852.534562211978</v>
          </cell>
          <cell r="AD4561">
            <v>3</v>
          </cell>
          <cell r="AE4561" t="str">
            <v>R41</v>
          </cell>
          <cell r="AF4561">
            <v>24000</v>
          </cell>
          <cell r="AG4561">
            <v>37000</v>
          </cell>
          <cell r="AH4561">
            <v>0.15</v>
          </cell>
          <cell r="AI4561">
            <v>2</v>
          </cell>
          <cell r="AJ4561">
            <v>0</v>
          </cell>
          <cell r="AK4561">
            <v>26780</v>
          </cell>
          <cell r="AL4561">
            <v>3.0000000000000027E-2</v>
          </cell>
          <cell r="AM4561">
            <v>98728.11059907834</v>
          </cell>
          <cell r="AN4561">
            <v>2875.5760368663614</v>
          </cell>
          <cell r="AO4561">
            <v>-0.27621621621621617</v>
          </cell>
          <cell r="AQ4561">
            <v>6500</v>
          </cell>
          <cell r="AR4561">
            <v>86000</v>
          </cell>
          <cell r="AS4561">
            <v>0.24</v>
          </cell>
          <cell r="AT4561">
            <v>1</v>
          </cell>
          <cell r="AU4561">
            <v>0</v>
          </cell>
          <cell r="AV4561">
            <v>26780</v>
          </cell>
          <cell r="AW4561">
            <v>98728.11059907834</v>
          </cell>
          <cell r="AX4561">
            <v>3.0000000000000027E-2</v>
          </cell>
          <cell r="AY4561">
            <v>2875.5760368663614</v>
          </cell>
          <cell r="AZ4561" t="str">
            <v>Regular Bonus</v>
          </cell>
          <cell r="BA4561" t="str">
            <v>Regular BonusEligible</v>
          </cell>
          <cell r="BB4561" t="str">
            <v>Regular BonusIsrael</v>
          </cell>
          <cell r="BC4561" t="str">
            <v>Regular BonusIsrael Employee</v>
          </cell>
          <cell r="BD4561" t="str">
            <v>R41</v>
          </cell>
          <cell r="BE4561" t="str">
            <v>Employee</v>
          </cell>
          <cell r="BF4561">
            <v>26000</v>
          </cell>
          <cell r="BG4561">
            <v>40000</v>
          </cell>
          <cell r="BH4561">
            <v>3</v>
          </cell>
          <cell r="BI4561">
            <v>4000</v>
          </cell>
          <cell r="BJ4561">
            <v>37000</v>
          </cell>
          <cell r="BK4561">
            <v>37000</v>
          </cell>
          <cell r="BL4561">
            <v>29600</v>
          </cell>
        </row>
        <row r="4562">
          <cell r="B4562">
            <v>6071</v>
          </cell>
          <cell r="C4562">
            <v>1749</v>
          </cell>
          <cell r="E4562" t="str">
            <v>Razi Mukatren</v>
          </cell>
          <cell r="F4562" t="str">
            <v>Lead Strategic Customer Success Manager</v>
          </cell>
          <cell r="G4562" t="str">
            <v>Employee</v>
          </cell>
          <cell r="H4562" t="str">
            <v>Security Solutions</v>
          </cell>
          <cell r="I4562" t="str">
            <v>TEL-AVIV</v>
          </cell>
          <cell r="J4562" t="str">
            <v>Israel</v>
          </cell>
          <cell r="K4562">
            <v>39020</v>
          </cell>
          <cell r="L4562" t="str">
            <v>IL</v>
          </cell>
          <cell r="M4562" t="str">
            <v>R41P</v>
          </cell>
          <cell r="N4562" t="str">
            <v>R</v>
          </cell>
          <cell r="O4562" t="str">
            <v>4</v>
          </cell>
          <cell r="P4562" t="str">
            <v>Regular</v>
          </cell>
          <cell r="T4562">
            <v>1</v>
          </cell>
          <cell r="U4562" t="str">
            <v>ILS</v>
          </cell>
          <cell r="V4562" t="str">
            <v>Security Solutions</v>
          </cell>
          <cell r="W4562" t="str">
            <v>Avi Rembaum</v>
          </cell>
          <cell r="Y4562" t="str">
            <v>Eligible</v>
          </cell>
          <cell r="Z4562">
            <v>29500</v>
          </cell>
          <cell r="AA4562">
            <v>108755.7603686636</v>
          </cell>
          <cell r="AB4562">
            <v>29500</v>
          </cell>
          <cell r="AC4562">
            <v>108755.7603686636</v>
          </cell>
          <cell r="AD4562">
            <v>4</v>
          </cell>
          <cell r="AE4562" t="str">
            <v>R41</v>
          </cell>
          <cell r="AF4562">
            <v>24000</v>
          </cell>
          <cell r="AG4562">
            <v>37000</v>
          </cell>
          <cell r="AH4562">
            <v>0.42</v>
          </cell>
          <cell r="AI4562">
            <v>2</v>
          </cell>
          <cell r="AJ4562">
            <v>0</v>
          </cell>
          <cell r="AK4562">
            <v>30975</v>
          </cell>
          <cell r="AL4562">
            <v>5.0000000000000044E-2</v>
          </cell>
          <cell r="AM4562">
            <v>114193.54838709677</v>
          </cell>
          <cell r="AN4562">
            <v>5437.7880184331734</v>
          </cell>
          <cell r="AO4562">
            <v>-0.16283783783783778</v>
          </cell>
          <cell r="AQ4562">
            <v>6500</v>
          </cell>
          <cell r="AR4562">
            <v>86000</v>
          </cell>
          <cell r="AS4562">
            <v>0.28000000000000003</v>
          </cell>
          <cell r="AT4562">
            <v>1</v>
          </cell>
          <cell r="AU4562">
            <v>0</v>
          </cell>
          <cell r="AV4562">
            <v>30975</v>
          </cell>
          <cell r="AW4562">
            <v>114193.54838709677</v>
          </cell>
          <cell r="AX4562">
            <v>5.0000000000000044E-2</v>
          </cell>
          <cell r="AY4562">
            <v>5437.7880184331734</v>
          </cell>
          <cell r="AZ4562" t="str">
            <v>Regular Bonus</v>
          </cell>
          <cell r="BA4562" t="str">
            <v>Regular BonusEligible</v>
          </cell>
          <cell r="BB4562" t="str">
            <v>Regular BonusIsrael</v>
          </cell>
          <cell r="BC4562" t="str">
            <v>Regular BonusIsrael Employee</v>
          </cell>
          <cell r="BD4562" t="str">
            <v>R41</v>
          </cell>
          <cell r="BE4562" t="str">
            <v>Employee</v>
          </cell>
          <cell r="BF4562">
            <v>29500</v>
          </cell>
          <cell r="BG4562">
            <v>65000</v>
          </cell>
          <cell r="BH4562">
            <v>5</v>
          </cell>
          <cell r="BI4562">
            <v>4000</v>
          </cell>
          <cell r="BJ4562">
            <v>58000</v>
          </cell>
          <cell r="BK4562">
            <v>58000</v>
          </cell>
          <cell r="BL4562">
            <v>46400</v>
          </cell>
        </row>
        <row r="4563">
          <cell r="B4563">
            <v>12846</v>
          </cell>
          <cell r="C4563">
            <v>7872</v>
          </cell>
          <cell r="D4563">
            <v>213819</v>
          </cell>
          <cell r="E4563" t="str">
            <v>Rajai Aweidah</v>
          </cell>
          <cell r="F4563" t="str">
            <v>POC MANAGER</v>
          </cell>
          <cell r="G4563" t="str">
            <v>Employee</v>
          </cell>
          <cell r="H4563" t="str">
            <v>Security Solutions</v>
          </cell>
          <cell r="I4563" t="str">
            <v>TEL-AVIV</v>
          </cell>
          <cell r="J4563" t="str">
            <v>Israel</v>
          </cell>
          <cell r="K4563">
            <v>41987</v>
          </cell>
          <cell r="L4563" t="str">
            <v>IL</v>
          </cell>
          <cell r="M4563" t="str">
            <v>R51P</v>
          </cell>
          <cell r="N4563" t="str">
            <v>R</v>
          </cell>
          <cell r="O4563" t="str">
            <v>5</v>
          </cell>
          <cell r="P4563" t="str">
            <v>Regular</v>
          </cell>
          <cell r="T4563">
            <v>1</v>
          </cell>
          <cell r="U4563" t="str">
            <v>ILS</v>
          </cell>
          <cell r="V4563" t="str">
            <v>Security Solutions</v>
          </cell>
          <cell r="W4563" t="str">
            <v>Avi Rembaum</v>
          </cell>
          <cell r="Y4563" t="str">
            <v>Eligible</v>
          </cell>
          <cell r="Z4563">
            <v>22000</v>
          </cell>
          <cell r="AA4563">
            <v>81105.990783410147</v>
          </cell>
          <cell r="AB4563">
            <v>22000</v>
          </cell>
          <cell r="AC4563">
            <v>81105.990783410147</v>
          </cell>
          <cell r="AD4563">
            <v>4</v>
          </cell>
          <cell r="AE4563" t="str">
            <v>R51</v>
          </cell>
          <cell r="AF4563">
            <v>18000</v>
          </cell>
          <cell r="AG4563">
            <v>28000</v>
          </cell>
          <cell r="AH4563">
            <v>0.4</v>
          </cell>
          <cell r="AI4563">
            <v>2</v>
          </cell>
          <cell r="AJ4563">
            <v>0</v>
          </cell>
          <cell r="AK4563">
            <v>23100</v>
          </cell>
          <cell r="AL4563">
            <v>5.0000000000000044E-2</v>
          </cell>
          <cell r="AM4563">
            <v>85161.290322580651</v>
          </cell>
          <cell r="AN4563">
            <v>4055.2995391705044</v>
          </cell>
          <cell r="AO4563">
            <v>-0.17500000000000004</v>
          </cell>
          <cell r="AQ4563">
            <v>6500</v>
          </cell>
          <cell r="AR4563">
            <v>86000</v>
          </cell>
          <cell r="AS4563">
            <v>0.19</v>
          </cell>
          <cell r="AT4563">
            <v>1</v>
          </cell>
          <cell r="AU4563">
            <v>0</v>
          </cell>
          <cell r="AV4563">
            <v>23100</v>
          </cell>
          <cell r="AW4563">
            <v>85161.290322580651</v>
          </cell>
          <cell r="AX4563">
            <v>5.0000000000000044E-2</v>
          </cell>
          <cell r="AY4563">
            <v>4055.2995391705044</v>
          </cell>
          <cell r="AZ4563" t="str">
            <v>Regular Bonus</v>
          </cell>
          <cell r="BA4563" t="str">
            <v>Regular BonusEligible</v>
          </cell>
          <cell r="BB4563" t="str">
            <v>Regular BonusIsrael</v>
          </cell>
          <cell r="BC4563" t="str">
            <v>Regular BonusIsrael Employee</v>
          </cell>
          <cell r="BD4563" t="str">
            <v>R51</v>
          </cell>
          <cell r="BE4563" t="str">
            <v>Employee</v>
          </cell>
          <cell r="BF4563">
            <v>22000</v>
          </cell>
          <cell r="BG4563">
            <v>15000</v>
          </cell>
          <cell r="BH4563">
            <v>3</v>
          </cell>
          <cell r="BI4563">
            <v>4000</v>
          </cell>
          <cell r="BJ4563">
            <v>44000</v>
          </cell>
          <cell r="BK4563">
            <v>44000</v>
          </cell>
          <cell r="BL4563">
            <v>35200</v>
          </cell>
        </row>
        <row r="4564">
          <cell r="B4564">
            <v>17654</v>
          </cell>
          <cell r="C4564">
            <v>12662</v>
          </cell>
          <cell r="D4564">
            <v>80716</v>
          </cell>
          <cell r="E4564" t="str">
            <v>Aviel Landov</v>
          </cell>
          <cell r="F4564" t="str">
            <v>CUSTOMER RETENTION MANAGER</v>
          </cell>
          <cell r="G4564" t="str">
            <v>Employee</v>
          </cell>
          <cell r="H4564" t="str">
            <v>Security Solutions</v>
          </cell>
          <cell r="I4564" t="str">
            <v>TEL-AVIV</v>
          </cell>
          <cell r="J4564" t="str">
            <v>Israel</v>
          </cell>
          <cell r="K4564">
            <v>43143</v>
          </cell>
          <cell r="L4564" t="str">
            <v>IL</v>
          </cell>
          <cell r="M4564" t="str">
            <v>M53P</v>
          </cell>
          <cell r="N4564" t="str">
            <v>M</v>
          </cell>
          <cell r="O4564" t="str">
            <v>5</v>
          </cell>
          <cell r="P4564" t="str">
            <v>Regular</v>
          </cell>
          <cell r="T4564">
            <v>1</v>
          </cell>
          <cell r="U4564" t="str">
            <v>ILS</v>
          </cell>
          <cell r="V4564" t="str">
            <v>Security Solutions</v>
          </cell>
          <cell r="W4564" t="str">
            <v>Avi Rembaum</v>
          </cell>
          <cell r="Y4564" t="str">
            <v>Not Eligible - Left</v>
          </cell>
          <cell r="Z4564">
            <v>19500</v>
          </cell>
          <cell r="AA4564">
            <v>71889.400921658991</v>
          </cell>
          <cell r="AB4564">
            <v>19500</v>
          </cell>
          <cell r="AC4564">
            <v>71889.400921658991</v>
          </cell>
        </row>
        <row r="4565">
          <cell r="B4565">
            <v>5986</v>
          </cell>
          <cell r="C4565">
            <v>1715</v>
          </cell>
          <cell r="D4565">
            <v>148322</v>
          </cell>
          <cell r="E4565" t="str">
            <v>Eyal Sher</v>
          </cell>
          <cell r="F4565" t="str">
            <v>ENHANCED SOLUTIONS MANAGER</v>
          </cell>
          <cell r="G4565" t="str">
            <v>Employee</v>
          </cell>
          <cell r="H4565" t="str">
            <v>Security Solutions</v>
          </cell>
          <cell r="I4565" t="str">
            <v>TEL-AVIV</v>
          </cell>
          <cell r="J4565" t="str">
            <v>Israel</v>
          </cell>
          <cell r="K4565">
            <v>38987</v>
          </cell>
          <cell r="L4565" t="str">
            <v>IL</v>
          </cell>
          <cell r="M4565" t="str">
            <v>R51P</v>
          </cell>
          <cell r="N4565" t="str">
            <v>R</v>
          </cell>
          <cell r="O4565" t="str">
            <v>5</v>
          </cell>
          <cell r="P4565" t="str">
            <v>Regular</v>
          </cell>
          <cell r="T4565">
            <v>1</v>
          </cell>
          <cell r="U4565" t="str">
            <v>ILS</v>
          </cell>
          <cell r="V4565" t="str">
            <v>Security Solutions</v>
          </cell>
          <cell r="W4565" t="str">
            <v>Avi Rembaum</v>
          </cell>
          <cell r="Y4565" t="str">
            <v>Eligible</v>
          </cell>
          <cell r="Z4565">
            <v>23500</v>
          </cell>
          <cell r="AA4565">
            <v>86635.944700460837</v>
          </cell>
          <cell r="AB4565">
            <v>23500</v>
          </cell>
          <cell r="AC4565">
            <v>86635.944700460837</v>
          </cell>
          <cell r="AD4565">
            <v>4</v>
          </cell>
          <cell r="AE4565" t="str">
            <v>R51</v>
          </cell>
          <cell r="AF4565">
            <v>18000</v>
          </cell>
          <cell r="AG4565">
            <v>28000</v>
          </cell>
          <cell r="AH4565">
            <v>0.55000000000000004</v>
          </cell>
          <cell r="AI4565">
            <v>3</v>
          </cell>
          <cell r="AJ4565">
            <v>0</v>
          </cell>
          <cell r="AK4565">
            <v>24440</v>
          </cell>
          <cell r="AL4565">
            <v>4.0000000000000036E-2</v>
          </cell>
          <cell r="AM4565">
            <v>90101.38248847927</v>
          </cell>
          <cell r="AN4565">
            <v>3465.4377880184329</v>
          </cell>
          <cell r="AO4565">
            <v>-0.12714285714285711</v>
          </cell>
          <cell r="AQ4565">
            <v>6500</v>
          </cell>
          <cell r="AR4565">
            <v>86000</v>
          </cell>
          <cell r="AS4565">
            <v>0.21</v>
          </cell>
          <cell r="AT4565">
            <v>1</v>
          </cell>
          <cell r="AU4565">
            <v>0</v>
          </cell>
          <cell r="AV4565">
            <v>24440</v>
          </cell>
          <cell r="AW4565">
            <v>90101.38248847927</v>
          </cell>
          <cell r="AX4565">
            <v>4.0000000000000036E-2</v>
          </cell>
          <cell r="AY4565">
            <v>3465.4377880184329</v>
          </cell>
          <cell r="AZ4565" t="str">
            <v>Regular Bonus</v>
          </cell>
          <cell r="BA4565" t="str">
            <v>Regular BonusEligible</v>
          </cell>
          <cell r="BB4565" t="str">
            <v>Regular BonusIsrael</v>
          </cell>
          <cell r="BC4565" t="str">
            <v>Regular BonusIsrael Employee</v>
          </cell>
          <cell r="BD4565" t="str">
            <v>R51</v>
          </cell>
          <cell r="BE4565" t="str">
            <v>Employee</v>
          </cell>
          <cell r="BF4565">
            <v>23500</v>
          </cell>
          <cell r="BG4565">
            <v>46000</v>
          </cell>
          <cell r="BH4565">
            <v>5</v>
          </cell>
          <cell r="BI4565">
            <v>4000</v>
          </cell>
          <cell r="BJ4565">
            <v>44000</v>
          </cell>
          <cell r="BK4565">
            <v>44000</v>
          </cell>
          <cell r="BL4565">
            <v>35200</v>
          </cell>
        </row>
        <row r="4566">
          <cell r="B4566">
            <v>6264</v>
          </cell>
          <cell r="C4566">
            <v>1828</v>
          </cell>
          <cell r="E4566" t="str">
            <v>Evgeniy Sloutsman</v>
          </cell>
          <cell r="F4566" t="str">
            <v>POC TEAM MANAGER</v>
          </cell>
          <cell r="G4566" t="str">
            <v>Employee</v>
          </cell>
          <cell r="H4566" t="str">
            <v>Security Solutions</v>
          </cell>
          <cell r="I4566" t="str">
            <v>TEL-AVIV</v>
          </cell>
          <cell r="J4566" t="str">
            <v>Israel</v>
          </cell>
          <cell r="K4566">
            <v>39131</v>
          </cell>
          <cell r="L4566" t="str">
            <v>IL</v>
          </cell>
          <cell r="M4566" t="str">
            <v>R41M</v>
          </cell>
          <cell r="N4566" t="str">
            <v>R</v>
          </cell>
          <cell r="O4566" t="str">
            <v>4</v>
          </cell>
          <cell r="P4566" t="str">
            <v>Regular</v>
          </cell>
          <cell r="T4566">
            <v>1</v>
          </cell>
          <cell r="U4566" t="str">
            <v>ILS</v>
          </cell>
          <cell r="V4566" t="str">
            <v>Security Solutions</v>
          </cell>
          <cell r="W4566" t="str">
            <v>Avi Rembaum</v>
          </cell>
          <cell r="Y4566" t="str">
            <v>Eligible</v>
          </cell>
          <cell r="Z4566">
            <v>29500</v>
          </cell>
          <cell r="AA4566">
            <v>108755.7603686636</v>
          </cell>
          <cell r="AB4566">
            <v>29500</v>
          </cell>
          <cell r="AC4566">
            <v>108755.7603686636</v>
          </cell>
          <cell r="AD4566">
            <v>4</v>
          </cell>
          <cell r="AE4566" t="str">
            <v>R41</v>
          </cell>
          <cell r="AF4566">
            <v>24000</v>
          </cell>
          <cell r="AG4566">
            <v>37000</v>
          </cell>
          <cell r="AH4566">
            <v>0.42</v>
          </cell>
          <cell r="AI4566">
            <v>2</v>
          </cell>
          <cell r="AJ4566">
            <v>0</v>
          </cell>
          <cell r="AK4566">
            <v>30975</v>
          </cell>
          <cell r="AL4566">
            <v>5.0000000000000044E-2</v>
          </cell>
          <cell r="AM4566">
            <v>114193.54838709677</v>
          </cell>
          <cell r="AN4566">
            <v>5437.7880184331734</v>
          </cell>
          <cell r="AO4566">
            <v>-0.16283783783783778</v>
          </cell>
          <cell r="AQ4566">
            <v>6500</v>
          </cell>
          <cell r="AR4566">
            <v>86000</v>
          </cell>
          <cell r="AS4566">
            <v>0.28000000000000003</v>
          </cell>
          <cell r="AT4566">
            <v>1</v>
          </cell>
          <cell r="AU4566">
            <v>0</v>
          </cell>
          <cell r="AV4566">
            <v>30975</v>
          </cell>
          <cell r="AW4566">
            <v>114193.54838709677</v>
          </cell>
          <cell r="AX4566">
            <v>5.0000000000000044E-2</v>
          </cell>
          <cell r="AY4566">
            <v>5437.7880184331734</v>
          </cell>
          <cell r="AZ4566" t="str">
            <v>Regular Bonus</v>
          </cell>
          <cell r="BA4566" t="str">
            <v>Regular BonusEligible</v>
          </cell>
          <cell r="BB4566" t="str">
            <v>Regular BonusIsrael</v>
          </cell>
          <cell r="BC4566" t="str">
            <v>Regular BonusIsrael Employee</v>
          </cell>
          <cell r="BD4566" t="str">
            <v>R41</v>
          </cell>
          <cell r="BE4566" t="str">
            <v>Employee</v>
          </cell>
          <cell r="BF4566">
            <v>29500</v>
          </cell>
          <cell r="BG4566">
            <v>58000</v>
          </cell>
          <cell r="BH4566">
            <v>4</v>
          </cell>
          <cell r="BI4566">
            <v>4000</v>
          </cell>
          <cell r="BJ4566">
            <v>58000</v>
          </cell>
          <cell r="BK4566">
            <v>58000</v>
          </cell>
          <cell r="BL4566">
            <v>46400</v>
          </cell>
        </row>
        <row r="4567">
          <cell r="B4567">
            <v>8971</v>
          </cell>
          <cell r="C4567">
            <v>2980</v>
          </cell>
          <cell r="D4567">
            <v>125391</v>
          </cell>
          <cell r="E4567" t="str">
            <v>Slavik Kirilyuk</v>
          </cell>
          <cell r="F4567" t="str">
            <v>Lead Strategic Customer Success Manager</v>
          </cell>
          <cell r="G4567" t="str">
            <v>Employee</v>
          </cell>
          <cell r="H4567" t="str">
            <v>Security Solutions</v>
          </cell>
          <cell r="I4567" t="str">
            <v>TEL-AVIV</v>
          </cell>
          <cell r="J4567" t="str">
            <v>Israel</v>
          </cell>
          <cell r="K4567">
            <v>40510</v>
          </cell>
          <cell r="L4567" t="str">
            <v>IL</v>
          </cell>
          <cell r="M4567" t="str">
            <v>R51P</v>
          </cell>
          <cell r="N4567" t="str">
            <v>R</v>
          </cell>
          <cell r="O4567" t="str">
            <v>5</v>
          </cell>
          <cell r="P4567" t="str">
            <v>Regular</v>
          </cell>
          <cell r="T4567">
            <v>1</v>
          </cell>
          <cell r="U4567" t="str">
            <v>ILS</v>
          </cell>
          <cell r="V4567" t="str">
            <v>Security Solutions</v>
          </cell>
          <cell r="W4567" t="str">
            <v>Avi Rembaum</v>
          </cell>
          <cell r="Y4567" t="str">
            <v>Eligible</v>
          </cell>
          <cell r="Z4567">
            <v>23500</v>
          </cell>
          <cell r="AA4567">
            <v>86635.944700460837</v>
          </cell>
          <cell r="AB4567">
            <v>23500</v>
          </cell>
          <cell r="AC4567">
            <v>86635.944700460837</v>
          </cell>
          <cell r="AD4567">
            <v>4</v>
          </cell>
          <cell r="AE4567" t="str">
            <v>R51</v>
          </cell>
          <cell r="AF4567">
            <v>18000</v>
          </cell>
          <cell r="AG4567">
            <v>28000</v>
          </cell>
          <cell r="AH4567">
            <v>0.55000000000000004</v>
          </cell>
          <cell r="AI4567">
            <v>3</v>
          </cell>
          <cell r="AJ4567">
            <v>0</v>
          </cell>
          <cell r="AK4567">
            <v>24440</v>
          </cell>
          <cell r="AL4567">
            <v>4.0000000000000036E-2</v>
          </cell>
          <cell r="AM4567">
            <v>90101.38248847927</v>
          </cell>
          <cell r="AN4567">
            <v>3465.4377880184329</v>
          </cell>
          <cell r="AO4567">
            <v>-0.12714285714285711</v>
          </cell>
          <cell r="AQ4567">
            <v>6500</v>
          </cell>
          <cell r="AR4567">
            <v>86000</v>
          </cell>
          <cell r="AS4567">
            <v>0.21</v>
          </cell>
          <cell r="AT4567">
            <v>1</v>
          </cell>
          <cell r="AU4567">
            <v>0</v>
          </cell>
          <cell r="AV4567">
            <v>24440</v>
          </cell>
          <cell r="AW4567">
            <v>90101.38248847927</v>
          </cell>
          <cell r="AX4567">
            <v>4.0000000000000036E-2</v>
          </cell>
          <cell r="AY4567">
            <v>3465.4377880184329</v>
          </cell>
          <cell r="AZ4567" t="str">
            <v>Regular Bonus</v>
          </cell>
          <cell r="BA4567" t="str">
            <v>Regular BonusEligible</v>
          </cell>
          <cell r="BB4567" t="str">
            <v>Regular BonusIsrael</v>
          </cell>
          <cell r="BC4567" t="str">
            <v>Regular BonusIsrael Employee</v>
          </cell>
          <cell r="BD4567" t="str">
            <v>R51</v>
          </cell>
          <cell r="BE4567" t="str">
            <v>Employee</v>
          </cell>
          <cell r="BF4567">
            <v>23500</v>
          </cell>
          <cell r="BG4567">
            <v>50000</v>
          </cell>
          <cell r="BH4567">
            <v>4</v>
          </cell>
          <cell r="BI4567">
            <v>4000</v>
          </cell>
          <cell r="BJ4567">
            <v>44000</v>
          </cell>
          <cell r="BK4567">
            <v>44000</v>
          </cell>
          <cell r="BL4567">
            <v>35200</v>
          </cell>
        </row>
        <row r="4568">
          <cell r="B4568">
            <v>14948</v>
          </cell>
          <cell r="C4568">
            <v>9890</v>
          </cell>
          <cell r="D4568">
            <v>243023</v>
          </cell>
          <cell r="E4568" t="str">
            <v>Nir Roditi</v>
          </cell>
          <cell r="F4568" t="str">
            <v>CONSUMER MARKETING &amp; SALES TEAM LEADER</v>
          </cell>
          <cell r="G4568" t="str">
            <v>Employee</v>
          </cell>
          <cell r="H4568" t="str">
            <v>Security Solutions</v>
          </cell>
          <cell r="I4568" t="str">
            <v>TEL-AVIV</v>
          </cell>
          <cell r="J4568" t="str">
            <v>Israel</v>
          </cell>
          <cell r="K4568">
            <v>42443</v>
          </cell>
          <cell r="L4568" t="str">
            <v>IL</v>
          </cell>
          <cell r="M4568" t="str">
            <v>M43M</v>
          </cell>
          <cell r="N4568" t="str">
            <v>M</v>
          </cell>
          <cell r="O4568" t="str">
            <v>4</v>
          </cell>
          <cell r="P4568" t="str">
            <v>Regular</v>
          </cell>
          <cell r="T4568">
            <v>1</v>
          </cell>
          <cell r="U4568" t="str">
            <v>ILS</v>
          </cell>
          <cell r="V4568" t="str">
            <v>Security Solutions</v>
          </cell>
          <cell r="W4568" t="str">
            <v>Avi Rembaum</v>
          </cell>
          <cell r="Y4568" t="str">
            <v>Eligible</v>
          </cell>
          <cell r="Z4568">
            <v>24500</v>
          </cell>
          <cell r="AA4568">
            <v>90322.580645161288</v>
          </cell>
          <cell r="AB4568">
            <v>24500</v>
          </cell>
          <cell r="AC4568">
            <v>90322.580645161288</v>
          </cell>
          <cell r="AD4568">
            <v>5</v>
          </cell>
          <cell r="AE4568" t="str">
            <v>M43</v>
          </cell>
          <cell r="AF4568">
            <v>18000</v>
          </cell>
          <cell r="AG4568">
            <v>27000</v>
          </cell>
          <cell r="AH4568">
            <v>0.72</v>
          </cell>
          <cell r="AI4568">
            <v>4</v>
          </cell>
          <cell r="AJ4568">
            <v>0</v>
          </cell>
          <cell r="AK4568">
            <v>25480</v>
          </cell>
          <cell r="AL4568">
            <v>4.0000000000000036E-2</v>
          </cell>
          <cell r="AM4568">
            <v>93935.483870967742</v>
          </cell>
          <cell r="AN4568">
            <v>3612.9032258064544</v>
          </cell>
          <cell r="AO4568">
            <v>-5.6296296296296289E-2</v>
          </cell>
          <cell r="AQ4568">
            <v>6500</v>
          </cell>
          <cell r="AR4568">
            <v>86000</v>
          </cell>
          <cell r="AS4568">
            <v>0.22</v>
          </cell>
          <cell r="AT4568">
            <v>1</v>
          </cell>
          <cell r="AU4568">
            <v>0</v>
          </cell>
          <cell r="AV4568">
            <v>25480</v>
          </cell>
          <cell r="AW4568">
            <v>93935.483870967742</v>
          </cell>
          <cell r="AX4568">
            <v>4.0000000000000036E-2</v>
          </cell>
          <cell r="AY4568">
            <v>3612.9032258064544</v>
          </cell>
          <cell r="AZ4568" t="str">
            <v>Regular Bonus</v>
          </cell>
          <cell r="BA4568" t="str">
            <v>Regular BonusEligible</v>
          </cell>
          <cell r="BB4568" t="str">
            <v>Regular BonusIsrael</v>
          </cell>
          <cell r="BC4568" t="str">
            <v>Regular BonusIsrael Employee</v>
          </cell>
          <cell r="BD4568" t="str">
            <v>M43</v>
          </cell>
          <cell r="BE4568" t="str">
            <v>Employee</v>
          </cell>
          <cell r="BF4568">
            <v>24500</v>
          </cell>
          <cell r="BG4568">
            <v>45000</v>
          </cell>
          <cell r="BH4568">
            <v>5</v>
          </cell>
          <cell r="BI4568">
            <v>4000</v>
          </cell>
          <cell r="BJ4568">
            <v>55000</v>
          </cell>
          <cell r="BK4568">
            <v>55000</v>
          </cell>
          <cell r="BL4568">
            <v>44000</v>
          </cell>
        </row>
        <row r="4569">
          <cell r="B4569">
            <v>15683</v>
          </cell>
          <cell r="C4569">
            <v>10638</v>
          </cell>
          <cell r="D4569">
            <v>216245</v>
          </cell>
          <cell r="E4569" t="str">
            <v>Maxim Vasilyev</v>
          </cell>
          <cell r="F4569" t="str">
            <v>POC MANAGER</v>
          </cell>
          <cell r="G4569" t="str">
            <v>Employee</v>
          </cell>
          <cell r="H4569" t="str">
            <v>Security Solutions</v>
          </cell>
          <cell r="I4569" t="str">
            <v>TEL-AVIV</v>
          </cell>
          <cell r="J4569" t="str">
            <v>Israel</v>
          </cell>
          <cell r="K4569">
            <v>42603</v>
          </cell>
          <cell r="L4569" t="str">
            <v>IL</v>
          </cell>
          <cell r="M4569" t="str">
            <v>R51P</v>
          </cell>
          <cell r="N4569" t="str">
            <v>R</v>
          </cell>
          <cell r="O4569" t="str">
            <v>5</v>
          </cell>
          <cell r="P4569" t="str">
            <v>Regular</v>
          </cell>
          <cell r="T4569">
            <v>1</v>
          </cell>
          <cell r="U4569" t="str">
            <v>ILS</v>
          </cell>
          <cell r="V4569" t="str">
            <v>Security Solutions</v>
          </cell>
          <cell r="W4569" t="str">
            <v>Avi Rembaum</v>
          </cell>
          <cell r="Y4569" t="str">
            <v>Eligible</v>
          </cell>
          <cell r="Z4569">
            <v>24500</v>
          </cell>
          <cell r="AA4569">
            <v>90322.580645161288</v>
          </cell>
          <cell r="AB4569">
            <v>24500</v>
          </cell>
          <cell r="AC4569">
            <v>90322.580645161288</v>
          </cell>
          <cell r="AD4569">
            <v>3</v>
          </cell>
          <cell r="AE4569" t="str">
            <v>R51</v>
          </cell>
          <cell r="AF4569">
            <v>18000</v>
          </cell>
          <cell r="AG4569">
            <v>28000</v>
          </cell>
          <cell r="AH4569">
            <v>0.65</v>
          </cell>
          <cell r="AI4569">
            <v>3</v>
          </cell>
          <cell r="AJ4569">
            <v>0</v>
          </cell>
          <cell r="AK4569">
            <v>24990</v>
          </cell>
          <cell r="AL4569">
            <v>2.0000000000000018E-2</v>
          </cell>
          <cell r="AM4569">
            <v>92129.032258064515</v>
          </cell>
          <cell r="AN4569">
            <v>1806.4516129032272</v>
          </cell>
          <cell r="AO4569">
            <v>-0.10750000000000004</v>
          </cell>
          <cell r="AQ4569">
            <v>6500</v>
          </cell>
          <cell r="AR4569">
            <v>86000</v>
          </cell>
          <cell r="AS4569">
            <v>0.22</v>
          </cell>
          <cell r="AT4569">
            <v>1</v>
          </cell>
          <cell r="AU4569">
            <v>0</v>
          </cell>
          <cell r="AV4569">
            <v>24990</v>
          </cell>
          <cell r="AW4569">
            <v>92129.032258064515</v>
          </cell>
          <cell r="AX4569">
            <v>2.0000000000000018E-2</v>
          </cell>
          <cell r="AY4569">
            <v>1806.4516129032272</v>
          </cell>
          <cell r="AZ4569" t="str">
            <v>Regular Bonus</v>
          </cell>
          <cell r="BA4569" t="str">
            <v>Regular BonusEligible</v>
          </cell>
          <cell r="BB4569" t="str">
            <v>Regular BonusIsrael</v>
          </cell>
          <cell r="BC4569" t="str">
            <v>Regular BonusIsrael Employee</v>
          </cell>
          <cell r="BD4569" t="str">
            <v>R51</v>
          </cell>
          <cell r="BE4569" t="str">
            <v>Employee</v>
          </cell>
          <cell r="BF4569">
            <v>24500</v>
          </cell>
          <cell r="BG4569">
            <v>16500</v>
          </cell>
          <cell r="BH4569">
            <v>4</v>
          </cell>
          <cell r="BI4569">
            <v>4000</v>
          </cell>
          <cell r="BJ4569">
            <v>28000</v>
          </cell>
          <cell r="BK4569">
            <v>28000</v>
          </cell>
          <cell r="BL4569">
            <v>22400</v>
          </cell>
        </row>
        <row r="4570">
          <cell r="B4570">
            <v>16655</v>
          </cell>
          <cell r="C4570">
            <v>11575</v>
          </cell>
          <cell r="D4570">
            <v>85628</v>
          </cell>
          <cell r="E4570" t="str">
            <v>Shlomi Feldman</v>
          </cell>
          <cell r="F4570" t="str">
            <v>ENHANCED SOLUTION MANAGER</v>
          </cell>
          <cell r="G4570" t="str">
            <v>Employee</v>
          </cell>
          <cell r="H4570" t="str">
            <v>Security Solutions</v>
          </cell>
          <cell r="I4570" t="str">
            <v>TEL-AVIV</v>
          </cell>
          <cell r="J4570" t="str">
            <v>Israel</v>
          </cell>
          <cell r="K4570">
            <v>42956</v>
          </cell>
          <cell r="L4570" t="str">
            <v>IL</v>
          </cell>
          <cell r="M4570" t="str">
            <v>R41P</v>
          </cell>
          <cell r="N4570" t="str">
            <v>R</v>
          </cell>
          <cell r="O4570" t="str">
            <v>4</v>
          </cell>
          <cell r="P4570" t="str">
            <v>Regular</v>
          </cell>
          <cell r="T4570">
            <v>1</v>
          </cell>
          <cell r="U4570" t="str">
            <v>ILS</v>
          </cell>
          <cell r="V4570" t="str">
            <v>Security Solutions</v>
          </cell>
          <cell r="W4570" t="str">
            <v>Avi Rembaum</v>
          </cell>
          <cell r="Y4570" t="str">
            <v>Eligible</v>
          </cell>
          <cell r="Z4570">
            <v>25000</v>
          </cell>
          <cell r="AA4570">
            <v>92165.898617511528</v>
          </cell>
          <cell r="AB4570">
            <v>25000</v>
          </cell>
          <cell r="AC4570">
            <v>92165.898617511528</v>
          </cell>
          <cell r="AD4570">
            <v>4</v>
          </cell>
          <cell r="AE4570" t="str">
            <v>R41</v>
          </cell>
          <cell r="AF4570">
            <v>24000</v>
          </cell>
          <cell r="AG4570">
            <v>37000</v>
          </cell>
          <cell r="AH4570">
            <v>7.0000000000000007E-2</v>
          </cell>
          <cell r="AI4570">
            <v>1</v>
          </cell>
          <cell r="AJ4570">
            <v>0</v>
          </cell>
          <cell r="AK4570">
            <v>26500</v>
          </cell>
          <cell r="AL4570">
            <v>6.0000000000000053E-2</v>
          </cell>
          <cell r="AM4570">
            <v>97695.852534562218</v>
          </cell>
          <cell r="AN4570">
            <v>5529.9539170506905</v>
          </cell>
          <cell r="AO4570">
            <v>-0.28378378378378377</v>
          </cell>
          <cell r="AQ4570">
            <v>6500</v>
          </cell>
          <cell r="AR4570">
            <v>86000</v>
          </cell>
          <cell r="AS4570">
            <v>0.23</v>
          </cell>
          <cell r="AT4570">
            <v>1</v>
          </cell>
          <cell r="AU4570">
            <v>0</v>
          </cell>
          <cell r="AV4570">
            <v>26500</v>
          </cell>
          <cell r="AW4570">
            <v>97695.852534562218</v>
          </cell>
          <cell r="AX4570">
            <v>6.0000000000000053E-2</v>
          </cell>
          <cell r="AY4570">
            <v>5529.9539170506905</v>
          </cell>
          <cell r="AZ4570" t="str">
            <v>Regular Bonus</v>
          </cell>
          <cell r="BA4570" t="str">
            <v>Regular BonusEligible</v>
          </cell>
          <cell r="BB4570" t="str">
            <v>Regular BonusIsrael</v>
          </cell>
          <cell r="BC4570" t="str">
            <v>Regular BonusIsrael Employee</v>
          </cell>
          <cell r="BD4570" t="str">
            <v>R41</v>
          </cell>
          <cell r="BE4570" t="str">
            <v>Employee</v>
          </cell>
          <cell r="BF4570">
            <v>25000</v>
          </cell>
          <cell r="BG4570">
            <v>32000</v>
          </cell>
          <cell r="BH4570">
            <v>3</v>
          </cell>
          <cell r="BI4570">
            <v>4000</v>
          </cell>
          <cell r="BJ4570">
            <v>58000</v>
          </cell>
          <cell r="BK4570">
            <v>58000</v>
          </cell>
          <cell r="BL4570">
            <v>46400</v>
          </cell>
        </row>
        <row r="4571">
          <cell r="B4571">
            <v>1441</v>
          </cell>
          <cell r="C4571">
            <v>298</v>
          </cell>
          <cell r="D4571">
            <v>234283</v>
          </cell>
          <cell r="E4571" t="str">
            <v>Shimon Tamir</v>
          </cell>
          <cell r="F4571" t="str">
            <v>RFP/RFI TEAM MANAGER</v>
          </cell>
          <cell r="G4571" t="str">
            <v>Employee</v>
          </cell>
          <cell r="H4571" t="str">
            <v>Security Solutions</v>
          </cell>
          <cell r="I4571" t="str">
            <v>TEL-AVIV</v>
          </cell>
          <cell r="J4571" t="str">
            <v>Israel</v>
          </cell>
          <cell r="K4571">
            <v>41540</v>
          </cell>
          <cell r="L4571" t="str">
            <v>IL</v>
          </cell>
          <cell r="M4571" t="str">
            <v>R41M</v>
          </cell>
          <cell r="N4571" t="str">
            <v>R</v>
          </cell>
          <cell r="O4571" t="str">
            <v>4</v>
          </cell>
          <cell r="P4571" t="str">
            <v>Regular</v>
          </cell>
          <cell r="T4571">
            <v>1</v>
          </cell>
          <cell r="U4571" t="str">
            <v>ILS</v>
          </cell>
          <cell r="V4571" t="str">
            <v>Security Solutions</v>
          </cell>
          <cell r="W4571" t="str">
            <v>Avi Rembaum</v>
          </cell>
          <cell r="Y4571" t="str">
            <v>Eligible</v>
          </cell>
          <cell r="Z4571">
            <v>32700</v>
          </cell>
          <cell r="AA4571">
            <v>120552.99539170507</v>
          </cell>
          <cell r="AB4571">
            <v>32700</v>
          </cell>
          <cell r="AC4571">
            <v>120552.99539170507</v>
          </cell>
          <cell r="AD4571">
            <v>4</v>
          </cell>
          <cell r="AE4571" t="str">
            <v>R41</v>
          </cell>
          <cell r="AF4571">
            <v>24000</v>
          </cell>
          <cell r="AG4571">
            <v>37000</v>
          </cell>
          <cell r="AH4571">
            <v>0.66</v>
          </cell>
          <cell r="AI4571">
            <v>3</v>
          </cell>
          <cell r="AJ4571">
            <v>0</v>
          </cell>
          <cell r="AK4571">
            <v>34008</v>
          </cell>
          <cell r="AL4571">
            <v>4.0000000000000036E-2</v>
          </cell>
          <cell r="AM4571">
            <v>125375.11520737328</v>
          </cell>
          <cell r="AN4571">
            <v>4822.1198156682076</v>
          </cell>
          <cell r="AO4571">
            <v>-8.0864864864864883E-2</v>
          </cell>
          <cell r="AQ4571">
            <v>6500</v>
          </cell>
          <cell r="AR4571">
            <v>86000</v>
          </cell>
          <cell r="AS4571">
            <v>0.32</v>
          </cell>
          <cell r="AT4571">
            <v>1</v>
          </cell>
          <cell r="AU4571">
            <v>0</v>
          </cell>
          <cell r="AV4571">
            <v>34008</v>
          </cell>
          <cell r="AW4571">
            <v>125375.11520737328</v>
          </cell>
          <cell r="AX4571">
            <v>4.0000000000000036E-2</v>
          </cell>
          <cell r="AY4571">
            <v>4822.1198156682076</v>
          </cell>
          <cell r="AZ4571" t="str">
            <v>Regular Bonus</v>
          </cell>
          <cell r="BA4571" t="str">
            <v>Regular BonusEligible</v>
          </cell>
          <cell r="BB4571" t="str">
            <v>Regular BonusIsrael</v>
          </cell>
          <cell r="BC4571" t="str">
            <v>Regular BonusIsrael Employee</v>
          </cell>
          <cell r="BD4571" t="str">
            <v>R41</v>
          </cell>
          <cell r="BE4571" t="str">
            <v>Employee</v>
          </cell>
          <cell r="BF4571">
            <v>32700</v>
          </cell>
          <cell r="BG4571">
            <v>30000</v>
          </cell>
          <cell r="BH4571">
            <v>3</v>
          </cell>
          <cell r="BI4571">
            <v>4000</v>
          </cell>
          <cell r="BJ4571">
            <v>58000</v>
          </cell>
          <cell r="BK4571">
            <v>58000</v>
          </cell>
          <cell r="BL4571">
            <v>46400</v>
          </cell>
        </row>
        <row r="4572">
          <cell r="B4572">
            <v>11257</v>
          </cell>
          <cell r="C4572">
            <v>4004</v>
          </cell>
          <cell r="D4572">
            <v>15496</v>
          </cell>
          <cell r="E4572" t="str">
            <v>Ziv Zelikovsky</v>
          </cell>
          <cell r="F4572" t="str">
            <v>Customer Success Manager</v>
          </cell>
          <cell r="G4572" t="str">
            <v>Employee</v>
          </cell>
          <cell r="H4572" t="str">
            <v>Security Solutions</v>
          </cell>
          <cell r="I4572" t="str">
            <v>TEL-AVIV</v>
          </cell>
          <cell r="J4572" t="str">
            <v>Israel</v>
          </cell>
          <cell r="K4572">
            <v>41448</v>
          </cell>
          <cell r="L4572" t="str">
            <v>IL</v>
          </cell>
          <cell r="M4572" t="str">
            <v>R41P</v>
          </cell>
          <cell r="N4572" t="str">
            <v>R</v>
          </cell>
          <cell r="O4572" t="str">
            <v>4</v>
          </cell>
          <cell r="P4572" t="str">
            <v>Regular</v>
          </cell>
          <cell r="T4572">
            <v>1</v>
          </cell>
          <cell r="U4572" t="str">
            <v>ILS</v>
          </cell>
          <cell r="V4572" t="str">
            <v>Security Solutions</v>
          </cell>
          <cell r="W4572" t="str">
            <v>Avi Rembaum</v>
          </cell>
          <cell r="Y4572" t="str">
            <v>Eligible</v>
          </cell>
          <cell r="Z4572">
            <v>28000</v>
          </cell>
          <cell r="AA4572">
            <v>103225.80645161291</v>
          </cell>
          <cell r="AB4572">
            <v>28000</v>
          </cell>
          <cell r="AC4572">
            <v>103225.80645161291</v>
          </cell>
          <cell r="AD4572">
            <v>4</v>
          </cell>
          <cell r="AE4572" t="str">
            <v>R41</v>
          </cell>
          <cell r="AF4572">
            <v>24000</v>
          </cell>
          <cell r="AG4572">
            <v>37000</v>
          </cell>
          <cell r="AH4572">
            <v>0.3</v>
          </cell>
          <cell r="AI4572">
            <v>2</v>
          </cell>
          <cell r="AJ4572">
            <v>0</v>
          </cell>
          <cell r="AK4572">
            <v>29400</v>
          </cell>
          <cell r="AL4572">
            <v>5.0000000000000044E-2</v>
          </cell>
          <cell r="AM4572">
            <v>108387.09677419355</v>
          </cell>
          <cell r="AN4572">
            <v>5161.2903225806367</v>
          </cell>
          <cell r="AO4572">
            <v>-0.20540540540540542</v>
          </cell>
          <cell r="AQ4572">
            <v>6500</v>
          </cell>
          <cell r="AR4572">
            <v>86000</v>
          </cell>
          <cell r="AS4572">
            <v>0.27</v>
          </cell>
          <cell r="AT4572">
            <v>1</v>
          </cell>
          <cell r="AU4572">
            <v>0</v>
          </cell>
          <cell r="AV4572">
            <v>29400</v>
          </cell>
          <cell r="AW4572">
            <v>108387.09677419355</v>
          </cell>
          <cell r="AX4572">
            <v>5.0000000000000044E-2</v>
          </cell>
          <cell r="AY4572">
            <v>5161.2903225806367</v>
          </cell>
          <cell r="AZ4572" t="str">
            <v>Regular Bonus</v>
          </cell>
          <cell r="BA4572" t="str">
            <v>Regular BonusEligible</v>
          </cell>
          <cell r="BB4572" t="str">
            <v>Regular BonusIsrael</v>
          </cell>
          <cell r="BC4572" t="str">
            <v>Regular BonusIsrael Employee</v>
          </cell>
          <cell r="BD4572" t="str">
            <v>T31</v>
          </cell>
          <cell r="BE4572" t="str">
            <v>Employee</v>
          </cell>
          <cell r="BF4572">
            <v>28000</v>
          </cell>
          <cell r="BG4572">
            <v>50000</v>
          </cell>
          <cell r="BH4572">
            <v>4</v>
          </cell>
          <cell r="BI4572">
            <v>4000</v>
          </cell>
          <cell r="BJ4572">
            <v>54000</v>
          </cell>
          <cell r="BK4572">
            <v>54000</v>
          </cell>
          <cell r="BL4572">
            <v>43200</v>
          </cell>
        </row>
        <row r="4573">
          <cell r="B4573">
            <v>10600</v>
          </cell>
          <cell r="C4573">
            <v>3838</v>
          </cell>
          <cell r="D4573">
            <v>184074</v>
          </cell>
          <cell r="E4573" t="str">
            <v>Roy Petel</v>
          </cell>
          <cell r="F4573" t="str">
            <v>POC MANAGER</v>
          </cell>
          <cell r="G4573" t="str">
            <v>Employee</v>
          </cell>
          <cell r="H4573" t="str">
            <v>Security Solutions</v>
          </cell>
          <cell r="I4573" t="str">
            <v>TEL-AVIV</v>
          </cell>
          <cell r="J4573" t="str">
            <v>Israel</v>
          </cell>
          <cell r="K4573">
            <v>41161</v>
          </cell>
          <cell r="L4573" t="str">
            <v>IL</v>
          </cell>
          <cell r="M4573" t="str">
            <v>R51P</v>
          </cell>
          <cell r="N4573" t="str">
            <v>R</v>
          </cell>
          <cell r="O4573" t="str">
            <v>5</v>
          </cell>
          <cell r="P4573" t="str">
            <v>Regular</v>
          </cell>
          <cell r="T4573">
            <v>1</v>
          </cell>
          <cell r="U4573" t="str">
            <v>ILS</v>
          </cell>
          <cell r="V4573" t="str">
            <v>Security Solutions</v>
          </cell>
          <cell r="W4573" t="str">
            <v>Avi Rembaum</v>
          </cell>
          <cell r="Y4573" t="str">
            <v>Eligible</v>
          </cell>
          <cell r="Z4573">
            <v>17000</v>
          </cell>
          <cell r="AA4573">
            <v>62672.811059907835</v>
          </cell>
          <cell r="AB4573">
            <v>17000</v>
          </cell>
          <cell r="AC4573">
            <v>62672.811059907835</v>
          </cell>
          <cell r="AD4573">
            <v>3</v>
          </cell>
          <cell r="AE4573" t="str">
            <v>R51</v>
          </cell>
          <cell r="AF4573">
            <v>18000</v>
          </cell>
          <cell r="AG4573">
            <v>28000</v>
          </cell>
          <cell r="AH4573">
            <v>0</v>
          </cell>
          <cell r="AI4573">
            <v>1</v>
          </cell>
          <cell r="AJ4573">
            <v>0</v>
          </cell>
          <cell r="AK4573">
            <v>17680</v>
          </cell>
          <cell r="AL4573">
            <v>4.0000000000000036E-2</v>
          </cell>
          <cell r="AM4573">
            <v>65179.72350230415</v>
          </cell>
          <cell r="AN4573">
            <v>2506.9124423963149</v>
          </cell>
          <cell r="AO4573">
            <v>-0.36857142857142855</v>
          </cell>
          <cell r="AQ4573">
            <v>6500</v>
          </cell>
          <cell r="AR4573">
            <v>86000</v>
          </cell>
          <cell r="AS4573">
            <v>0.13</v>
          </cell>
          <cell r="AT4573">
            <v>1</v>
          </cell>
          <cell r="AU4573">
            <v>0</v>
          </cell>
          <cell r="AV4573">
            <v>17680</v>
          </cell>
          <cell r="AW4573">
            <v>65179.72350230415</v>
          </cell>
          <cell r="AX4573">
            <v>4.0000000000000036E-2</v>
          </cell>
          <cell r="AY4573">
            <v>2506.9124423963149</v>
          </cell>
          <cell r="AZ4573" t="str">
            <v>Regular Bonus</v>
          </cell>
          <cell r="BA4573" t="str">
            <v>Regular BonusEligible</v>
          </cell>
          <cell r="BB4573" t="str">
            <v>Regular BonusIsrael</v>
          </cell>
          <cell r="BC4573" t="str">
            <v>Regular BonusIsrael Employee</v>
          </cell>
          <cell r="BD4573" t="str">
            <v>R51</v>
          </cell>
          <cell r="BE4573" t="str">
            <v>Employee</v>
          </cell>
          <cell r="BF4573">
            <v>17000</v>
          </cell>
          <cell r="BG4573">
            <v>22400</v>
          </cell>
          <cell r="BH4573">
            <v>3</v>
          </cell>
          <cell r="BI4573">
            <v>4000</v>
          </cell>
          <cell r="BJ4573">
            <v>28000</v>
          </cell>
          <cell r="BK4573">
            <v>28000</v>
          </cell>
          <cell r="BL4573">
            <v>22400</v>
          </cell>
        </row>
        <row r="4574">
          <cell r="B4574">
            <v>11908</v>
          </cell>
          <cell r="C4574">
            <v>4640</v>
          </cell>
          <cell r="D4574">
            <v>148718</v>
          </cell>
          <cell r="E4574" t="str">
            <v>Matan Ben David</v>
          </cell>
          <cell r="F4574" t="str">
            <v>INCIDENT RESPONSE ANALYST</v>
          </cell>
          <cell r="G4574" t="str">
            <v>Employee</v>
          </cell>
          <cell r="H4574" t="str">
            <v>Security Solutions</v>
          </cell>
          <cell r="I4574" t="str">
            <v>TEL-AVIV</v>
          </cell>
          <cell r="J4574" t="str">
            <v>Israel</v>
          </cell>
          <cell r="K4574">
            <v>41679</v>
          </cell>
          <cell r="L4574" t="str">
            <v>IL</v>
          </cell>
          <cell r="M4574" t="str">
            <v>T41P</v>
          </cell>
          <cell r="N4574" t="str">
            <v>T</v>
          </cell>
          <cell r="O4574" t="str">
            <v>4</v>
          </cell>
          <cell r="P4574" t="str">
            <v>Regular</v>
          </cell>
          <cell r="T4574">
            <v>1</v>
          </cell>
          <cell r="U4574" t="str">
            <v>ILS</v>
          </cell>
          <cell r="V4574" t="str">
            <v>Security Solutions</v>
          </cell>
          <cell r="W4574" t="str">
            <v>Avi Rembaum</v>
          </cell>
          <cell r="Y4574" t="str">
            <v>Eligible</v>
          </cell>
          <cell r="Z4574">
            <v>27000</v>
          </cell>
          <cell r="AA4574">
            <v>99539.170506912444</v>
          </cell>
          <cell r="AB4574">
            <v>27000</v>
          </cell>
          <cell r="AC4574">
            <v>99539.170506912444</v>
          </cell>
          <cell r="AD4574">
            <v>3</v>
          </cell>
          <cell r="AE4574" t="str">
            <v>T41</v>
          </cell>
          <cell r="AF4574">
            <v>16000</v>
          </cell>
          <cell r="AG4574">
            <v>26000</v>
          </cell>
          <cell r="AH4574">
            <v>1</v>
          </cell>
          <cell r="AI4574">
            <v>5</v>
          </cell>
          <cell r="AJ4574">
            <v>0</v>
          </cell>
          <cell r="AK4574">
            <v>27000</v>
          </cell>
          <cell r="AL4574">
            <v>0</v>
          </cell>
          <cell r="AM4574">
            <v>99539.170506912444</v>
          </cell>
          <cell r="AN4574">
            <v>0</v>
          </cell>
          <cell r="AO4574">
            <v>3.8461538461538547E-2</v>
          </cell>
          <cell r="AP4574" t="str">
            <v>Above Range</v>
          </cell>
          <cell r="AQ4574">
            <v>6500</v>
          </cell>
          <cell r="AR4574">
            <v>86000</v>
          </cell>
          <cell r="AS4574">
            <v>0.25</v>
          </cell>
          <cell r="AT4574">
            <v>1</v>
          </cell>
          <cell r="AU4574">
            <v>0</v>
          </cell>
          <cell r="AV4574">
            <v>27000</v>
          </cell>
          <cell r="AW4574">
            <v>99539.170506912444</v>
          </cell>
          <cell r="AX4574">
            <v>0</v>
          </cell>
          <cell r="AY4574">
            <v>0</v>
          </cell>
          <cell r="AZ4574" t="str">
            <v>Regular Bonus</v>
          </cell>
          <cell r="BA4574" t="str">
            <v>Regular BonusEligible</v>
          </cell>
          <cell r="BB4574" t="str">
            <v>Regular BonusIsrael</v>
          </cell>
          <cell r="BC4574" t="str">
            <v>Regular BonusIsrael Employee</v>
          </cell>
          <cell r="BD4574" t="str">
            <v>T41</v>
          </cell>
          <cell r="BE4574" t="str">
            <v>Employee</v>
          </cell>
          <cell r="BF4574">
            <v>27000</v>
          </cell>
          <cell r="BG4574">
            <v>32000</v>
          </cell>
          <cell r="BH4574">
            <v>4</v>
          </cell>
          <cell r="BI4574">
            <v>4000</v>
          </cell>
          <cell r="BJ4574">
            <v>25000</v>
          </cell>
          <cell r="BK4574">
            <v>25000</v>
          </cell>
          <cell r="BL4574">
            <v>20000</v>
          </cell>
        </row>
        <row r="4575">
          <cell r="B4575">
            <v>14420</v>
          </cell>
          <cell r="C4575">
            <v>9384</v>
          </cell>
          <cell r="D4575">
            <v>81907</v>
          </cell>
          <cell r="E4575" t="str">
            <v>Saar Gal</v>
          </cell>
          <cell r="F4575" t="str">
            <v>Strategic Customer Success Manger</v>
          </cell>
          <cell r="G4575" t="str">
            <v>Employee</v>
          </cell>
          <cell r="H4575" t="str">
            <v>Security Solutions</v>
          </cell>
          <cell r="I4575" t="str">
            <v>TEL-AVIV</v>
          </cell>
          <cell r="J4575" t="str">
            <v>Israel</v>
          </cell>
          <cell r="K4575">
            <v>42338</v>
          </cell>
          <cell r="L4575" t="str">
            <v>IL</v>
          </cell>
          <cell r="M4575" t="str">
            <v>R41P</v>
          </cell>
          <cell r="N4575" t="str">
            <v>R</v>
          </cell>
          <cell r="O4575" t="str">
            <v>4</v>
          </cell>
          <cell r="P4575" t="str">
            <v>Regular</v>
          </cell>
          <cell r="T4575">
            <v>1</v>
          </cell>
          <cell r="U4575" t="str">
            <v>ILS</v>
          </cell>
          <cell r="V4575" t="str">
            <v>Security Solutions</v>
          </cell>
          <cell r="W4575" t="str">
            <v>Avi Rembaum</v>
          </cell>
          <cell r="Y4575" t="str">
            <v>Eligible</v>
          </cell>
          <cell r="Z4575">
            <v>30000</v>
          </cell>
          <cell r="AA4575">
            <v>110599.07834101382</v>
          </cell>
          <cell r="AB4575">
            <v>30000</v>
          </cell>
          <cell r="AC4575">
            <v>110599.07834101382</v>
          </cell>
          <cell r="AD4575">
            <v>3</v>
          </cell>
          <cell r="AE4575" t="str">
            <v>R41</v>
          </cell>
          <cell r="AF4575">
            <v>24000</v>
          </cell>
          <cell r="AG4575">
            <v>37000</v>
          </cell>
          <cell r="AH4575">
            <v>0.46</v>
          </cell>
          <cell r="AI4575">
            <v>3</v>
          </cell>
          <cell r="AJ4575">
            <v>0</v>
          </cell>
          <cell r="AK4575">
            <v>30600</v>
          </cell>
          <cell r="AL4575">
            <v>2.0000000000000018E-2</v>
          </cell>
          <cell r="AM4575">
            <v>112811.0599078341</v>
          </cell>
          <cell r="AN4575">
            <v>2211.9815668202791</v>
          </cell>
          <cell r="AO4575">
            <v>-0.17297297297297298</v>
          </cell>
          <cell r="AQ4575">
            <v>6500</v>
          </cell>
          <cell r="AR4575">
            <v>86000</v>
          </cell>
          <cell r="AS4575">
            <v>0.28999999999999998</v>
          </cell>
          <cell r="AT4575">
            <v>1</v>
          </cell>
          <cell r="AU4575">
            <v>0</v>
          </cell>
          <cell r="AV4575">
            <v>30600</v>
          </cell>
          <cell r="AW4575">
            <v>112811.0599078341</v>
          </cell>
          <cell r="AX4575">
            <v>2.0000000000000018E-2</v>
          </cell>
          <cell r="AY4575">
            <v>2211.9815668202791</v>
          </cell>
          <cell r="AZ4575" t="str">
            <v>Regular Bonus</v>
          </cell>
          <cell r="BA4575" t="str">
            <v>Regular BonusEligible</v>
          </cell>
          <cell r="BB4575" t="str">
            <v>Regular BonusIsrael</v>
          </cell>
          <cell r="BC4575" t="str">
            <v>Regular BonusIsrael Employee</v>
          </cell>
          <cell r="BD4575" t="str">
            <v>R41</v>
          </cell>
          <cell r="BE4575" t="str">
            <v>Employee</v>
          </cell>
          <cell r="BF4575">
            <v>30000</v>
          </cell>
          <cell r="BG4575">
            <v>35000</v>
          </cell>
          <cell r="BH4575">
            <v>3</v>
          </cell>
          <cell r="BI4575">
            <v>4000</v>
          </cell>
          <cell r="BJ4575">
            <v>37000</v>
          </cell>
          <cell r="BK4575">
            <v>37000</v>
          </cell>
          <cell r="BL4575">
            <v>29600</v>
          </cell>
        </row>
        <row r="4576">
          <cell r="B4576">
            <v>14707</v>
          </cell>
          <cell r="C4576">
            <v>9655</v>
          </cell>
          <cell r="D4576">
            <v>86086</v>
          </cell>
          <cell r="E4576" t="str">
            <v>Elad Keren</v>
          </cell>
          <cell r="F4576" t="str">
            <v>Infinity Customer Success Manager</v>
          </cell>
          <cell r="G4576" t="str">
            <v>Employee</v>
          </cell>
          <cell r="H4576" t="str">
            <v>Security Solutions</v>
          </cell>
          <cell r="I4576" t="str">
            <v>TEL-AVIV</v>
          </cell>
          <cell r="J4576" t="str">
            <v>Israel</v>
          </cell>
          <cell r="K4576">
            <v>42401</v>
          </cell>
          <cell r="L4576" t="str">
            <v>IL</v>
          </cell>
          <cell r="M4576" t="str">
            <v>R41P</v>
          </cell>
          <cell r="N4576" t="str">
            <v>R</v>
          </cell>
          <cell r="O4576" t="str">
            <v>4</v>
          </cell>
          <cell r="P4576" t="str">
            <v>Regular</v>
          </cell>
          <cell r="T4576">
            <v>1</v>
          </cell>
          <cell r="U4576" t="str">
            <v>ILS</v>
          </cell>
          <cell r="V4576" t="str">
            <v>Security Solutions</v>
          </cell>
          <cell r="W4576" t="str">
            <v>Avi Rembaum</v>
          </cell>
          <cell r="Y4576" t="str">
            <v>Eligible</v>
          </cell>
          <cell r="Z4576">
            <v>27500</v>
          </cell>
          <cell r="AA4576">
            <v>101382.48847926267</v>
          </cell>
          <cell r="AB4576">
            <v>27500</v>
          </cell>
          <cell r="AC4576">
            <v>101382.48847926267</v>
          </cell>
          <cell r="AD4576">
            <v>2</v>
          </cell>
          <cell r="AE4576" t="str">
            <v>R41</v>
          </cell>
          <cell r="AF4576">
            <v>24000</v>
          </cell>
          <cell r="AG4576">
            <v>37000</v>
          </cell>
          <cell r="AH4576">
            <v>0.26</v>
          </cell>
          <cell r="AI4576">
            <v>2</v>
          </cell>
          <cell r="AJ4576">
            <v>0</v>
          </cell>
          <cell r="AK4576">
            <v>27500</v>
          </cell>
          <cell r="AL4576">
            <v>0</v>
          </cell>
          <cell r="AM4576">
            <v>101382.48847926267</v>
          </cell>
          <cell r="AN4576">
            <v>0</v>
          </cell>
          <cell r="AO4576">
            <v>-0.2567567567567568</v>
          </cell>
          <cell r="AP4576" t="str">
            <v>Rated 2 - no recommendation</v>
          </cell>
          <cell r="AQ4576">
            <v>6500</v>
          </cell>
          <cell r="AR4576">
            <v>86000</v>
          </cell>
          <cell r="AS4576">
            <v>0.26</v>
          </cell>
          <cell r="AT4576">
            <v>1</v>
          </cell>
          <cell r="AU4576">
            <v>0</v>
          </cell>
          <cell r="AV4576">
            <v>27500</v>
          </cell>
          <cell r="AW4576">
            <v>101382.48847926267</v>
          </cell>
          <cell r="AX4576">
            <v>0</v>
          </cell>
          <cell r="AY4576">
            <v>0</v>
          </cell>
          <cell r="AZ4576" t="str">
            <v>Regular Bonus</v>
          </cell>
          <cell r="BA4576" t="str">
            <v>Regular BonusEligible</v>
          </cell>
          <cell r="BB4576" t="str">
            <v>Regular BonusIsrael</v>
          </cell>
          <cell r="BC4576" t="str">
            <v>Regular BonusIsrael Monthly Extra Hours</v>
          </cell>
          <cell r="BD4576" t="str">
            <v>R41</v>
          </cell>
          <cell r="BE4576" t="str">
            <v>Monthly Extra Hours</v>
          </cell>
          <cell r="BF4576">
            <v>27500</v>
          </cell>
          <cell r="BG4576">
            <v>8000</v>
          </cell>
          <cell r="BH4576">
            <v>2</v>
          </cell>
          <cell r="BI4576">
            <v>2000</v>
          </cell>
          <cell r="BJ4576">
            <v>11500</v>
          </cell>
          <cell r="BK4576">
            <v>11500</v>
          </cell>
          <cell r="BL4576">
            <v>9200</v>
          </cell>
        </row>
        <row r="4577">
          <cell r="B4577">
            <v>12778</v>
          </cell>
          <cell r="C4577">
            <v>7806</v>
          </cell>
          <cell r="D4577">
            <v>185294</v>
          </cell>
          <cell r="E4577" t="str">
            <v>Ilan Fix</v>
          </cell>
          <cell r="F4577" t="str">
            <v>POC MANAGER</v>
          </cell>
          <cell r="G4577" t="str">
            <v>Employee</v>
          </cell>
          <cell r="H4577" t="str">
            <v>Security Solutions</v>
          </cell>
          <cell r="I4577" t="str">
            <v>TEL-AVIV</v>
          </cell>
          <cell r="J4577" t="str">
            <v>Israel</v>
          </cell>
          <cell r="K4577">
            <v>41987</v>
          </cell>
          <cell r="L4577" t="str">
            <v>IL</v>
          </cell>
          <cell r="M4577" t="str">
            <v>R51P</v>
          </cell>
          <cell r="N4577" t="str">
            <v>R</v>
          </cell>
          <cell r="O4577" t="str">
            <v>5</v>
          </cell>
          <cell r="P4577" t="str">
            <v>Regular</v>
          </cell>
          <cell r="T4577">
            <v>1</v>
          </cell>
          <cell r="U4577" t="str">
            <v>ILS</v>
          </cell>
          <cell r="V4577" t="str">
            <v>Security Solutions</v>
          </cell>
          <cell r="W4577" t="str">
            <v>Avi Rembaum</v>
          </cell>
          <cell r="Y4577" t="str">
            <v>Eligible</v>
          </cell>
          <cell r="Z4577">
            <v>16750</v>
          </cell>
          <cell r="AA4577">
            <v>61751.152073732723</v>
          </cell>
          <cell r="AB4577">
            <v>16750</v>
          </cell>
          <cell r="AC4577">
            <v>61751.152073732723</v>
          </cell>
          <cell r="AD4577">
            <v>3</v>
          </cell>
          <cell r="AE4577" t="str">
            <v>R51</v>
          </cell>
          <cell r="AF4577">
            <v>18000</v>
          </cell>
          <cell r="AG4577">
            <v>28000</v>
          </cell>
          <cell r="AH4577">
            <v>0</v>
          </cell>
          <cell r="AI4577">
            <v>1</v>
          </cell>
          <cell r="AJ4577">
            <v>0</v>
          </cell>
          <cell r="AK4577">
            <v>17420</v>
          </cell>
          <cell r="AL4577">
            <v>4.0000000000000036E-2</v>
          </cell>
          <cell r="AM4577">
            <v>64221.198156682032</v>
          </cell>
          <cell r="AN4577">
            <v>2470.0460829493095</v>
          </cell>
          <cell r="AO4577">
            <v>-0.37785714285714289</v>
          </cell>
          <cell r="AQ4577">
            <v>6500</v>
          </cell>
          <cell r="AR4577">
            <v>86000</v>
          </cell>
          <cell r="AS4577">
            <v>0.12</v>
          </cell>
          <cell r="AT4577">
            <v>1</v>
          </cell>
          <cell r="AU4577">
            <v>0</v>
          </cell>
          <cell r="AV4577">
            <v>17420</v>
          </cell>
          <cell r="AW4577">
            <v>64221.198156682032</v>
          </cell>
          <cell r="AX4577">
            <v>4.0000000000000036E-2</v>
          </cell>
          <cell r="AY4577">
            <v>2470.0460829493095</v>
          </cell>
          <cell r="AZ4577" t="str">
            <v>Regular Bonus</v>
          </cell>
          <cell r="BA4577" t="str">
            <v>Regular BonusEligible</v>
          </cell>
          <cell r="BB4577" t="str">
            <v>Regular BonusIsrael</v>
          </cell>
          <cell r="BC4577" t="str">
            <v>Regular BonusIsrael Employee</v>
          </cell>
          <cell r="BD4577" t="str">
            <v>R51</v>
          </cell>
          <cell r="BE4577" t="str">
            <v>Employee</v>
          </cell>
          <cell r="BF4577">
            <v>16750</v>
          </cell>
          <cell r="BG4577">
            <v>19000</v>
          </cell>
          <cell r="BH4577">
            <v>3</v>
          </cell>
          <cell r="BI4577">
            <v>4000</v>
          </cell>
          <cell r="BJ4577">
            <v>28000</v>
          </cell>
          <cell r="BK4577">
            <v>28000</v>
          </cell>
          <cell r="BL4577">
            <v>22400</v>
          </cell>
        </row>
        <row r="4578">
          <cell r="B4578">
            <v>15318</v>
          </cell>
          <cell r="C4578">
            <v>10282</v>
          </cell>
          <cell r="D4578">
            <v>98095</v>
          </cell>
          <cell r="E4578" t="str">
            <v>Nir Shaulian</v>
          </cell>
          <cell r="F4578" t="str">
            <v>CUSTOMER EXPERIENCE SPECIALIST</v>
          </cell>
          <cell r="G4578" t="str">
            <v>Employee</v>
          </cell>
          <cell r="H4578" t="str">
            <v>Security Solutions</v>
          </cell>
          <cell r="I4578" t="str">
            <v>TEL-AVIV</v>
          </cell>
          <cell r="J4578" t="str">
            <v>Israel</v>
          </cell>
          <cell r="K4578">
            <v>42513</v>
          </cell>
          <cell r="L4578" t="str">
            <v>IL</v>
          </cell>
          <cell r="M4578" t="str">
            <v>T52P</v>
          </cell>
          <cell r="N4578" t="str">
            <v>T</v>
          </cell>
          <cell r="O4578" t="str">
            <v>5</v>
          </cell>
          <cell r="P4578" t="str">
            <v>Regular</v>
          </cell>
          <cell r="T4578">
            <v>1</v>
          </cell>
          <cell r="U4578" t="str">
            <v>ILS</v>
          </cell>
          <cell r="V4578" t="str">
            <v>Security Solutions</v>
          </cell>
          <cell r="W4578" t="str">
            <v>Avi Rembaum</v>
          </cell>
          <cell r="Y4578" t="str">
            <v>Eligible</v>
          </cell>
          <cell r="Z4578">
            <v>16500</v>
          </cell>
          <cell r="AA4578">
            <v>60829.493087557603</v>
          </cell>
          <cell r="AB4578">
            <v>16500</v>
          </cell>
          <cell r="AC4578">
            <v>60829.493087557603</v>
          </cell>
          <cell r="AD4578">
            <v>4</v>
          </cell>
          <cell r="AE4578" t="str">
            <v>T52</v>
          </cell>
          <cell r="AF4578">
            <v>13000</v>
          </cell>
          <cell r="AG4578">
            <v>23000</v>
          </cell>
          <cell r="AH4578">
            <v>0.35</v>
          </cell>
          <cell r="AI4578">
            <v>2</v>
          </cell>
          <cell r="AJ4578">
            <v>0</v>
          </cell>
          <cell r="AK4578">
            <v>17325</v>
          </cell>
          <cell r="AL4578">
            <v>5.0000000000000044E-2</v>
          </cell>
          <cell r="AM4578">
            <v>63870.967741935485</v>
          </cell>
          <cell r="AN4578">
            <v>3041.474654377882</v>
          </cell>
          <cell r="AO4578">
            <v>-0.24673913043478257</v>
          </cell>
          <cell r="AQ4578">
            <v>6500</v>
          </cell>
          <cell r="AR4578">
            <v>86000</v>
          </cell>
          <cell r="AS4578">
            <v>0.12</v>
          </cell>
          <cell r="AT4578">
            <v>1</v>
          </cell>
          <cell r="AU4578">
            <v>0</v>
          </cell>
          <cell r="AV4578">
            <v>17325</v>
          </cell>
          <cell r="AW4578">
            <v>63870.967741935485</v>
          </cell>
          <cell r="AX4578">
            <v>5.0000000000000044E-2</v>
          </cell>
          <cell r="AY4578">
            <v>3041.474654377882</v>
          </cell>
          <cell r="AZ4578" t="str">
            <v>Regular Bonus</v>
          </cell>
          <cell r="BA4578" t="str">
            <v>Regular BonusEligible</v>
          </cell>
          <cell r="BB4578" t="str">
            <v>Regular BonusIsrael</v>
          </cell>
          <cell r="BC4578" t="str">
            <v>Regular BonusIsrael Employee</v>
          </cell>
          <cell r="BD4578" t="str">
            <v>T52</v>
          </cell>
          <cell r="BE4578" t="str">
            <v>Employee</v>
          </cell>
          <cell r="BF4578">
            <v>16500</v>
          </cell>
          <cell r="BG4578">
            <v>20000</v>
          </cell>
          <cell r="BH4578">
            <v>3</v>
          </cell>
          <cell r="BI4578">
            <v>4000</v>
          </cell>
          <cell r="BJ4578">
            <v>32000</v>
          </cell>
          <cell r="BK4578">
            <v>32000</v>
          </cell>
          <cell r="BL4578">
            <v>25600</v>
          </cell>
        </row>
        <row r="4579">
          <cell r="B4579">
            <v>12732</v>
          </cell>
          <cell r="C4579">
            <v>7752</v>
          </cell>
          <cell r="D4579">
            <v>190258</v>
          </cell>
          <cell r="E4579" t="str">
            <v>Sagit Amar</v>
          </cell>
          <cell r="F4579" t="str">
            <v>PRE SALES TOOLS MANAGER</v>
          </cell>
          <cell r="G4579" t="str">
            <v>Employee</v>
          </cell>
          <cell r="H4579" t="str">
            <v>Security Solutions</v>
          </cell>
          <cell r="I4579" t="str">
            <v>TEL-AVIV</v>
          </cell>
          <cell r="J4579" t="str">
            <v>Israel</v>
          </cell>
          <cell r="K4579">
            <v>41987</v>
          </cell>
          <cell r="L4579" t="str">
            <v>IL</v>
          </cell>
          <cell r="M4579" t="str">
            <v>R51P</v>
          </cell>
          <cell r="N4579" t="str">
            <v>R</v>
          </cell>
          <cell r="O4579" t="str">
            <v>5</v>
          </cell>
          <cell r="P4579" t="str">
            <v>Regular</v>
          </cell>
          <cell r="T4579">
            <v>1</v>
          </cell>
          <cell r="U4579" t="str">
            <v>ILS</v>
          </cell>
          <cell r="V4579" t="str">
            <v>Security Solutions</v>
          </cell>
          <cell r="W4579" t="str">
            <v>Avi Rembaum</v>
          </cell>
          <cell r="Y4579" t="str">
            <v>Eligible</v>
          </cell>
          <cell r="Z4579">
            <v>19500</v>
          </cell>
          <cell r="AA4579">
            <v>71889.400921658991</v>
          </cell>
          <cell r="AB4579">
            <v>19500</v>
          </cell>
          <cell r="AC4579">
            <v>71889.400921658991</v>
          </cell>
          <cell r="AD4579">
            <v>3</v>
          </cell>
          <cell r="AE4579" t="str">
            <v>R51</v>
          </cell>
          <cell r="AF4579">
            <v>18000</v>
          </cell>
          <cell r="AG4579">
            <v>28000</v>
          </cell>
          <cell r="AH4579">
            <v>0.15</v>
          </cell>
          <cell r="AI4579">
            <v>2</v>
          </cell>
          <cell r="AJ4579">
            <v>0</v>
          </cell>
          <cell r="AK4579">
            <v>20085</v>
          </cell>
          <cell r="AL4579">
            <v>3.0000000000000027E-2</v>
          </cell>
          <cell r="AM4579">
            <v>74046.082949308751</v>
          </cell>
          <cell r="AN4579">
            <v>2156.6820276497601</v>
          </cell>
          <cell r="AO4579">
            <v>-0.28267857142857145</v>
          </cell>
          <cell r="AQ4579">
            <v>6500</v>
          </cell>
          <cell r="AR4579">
            <v>86000</v>
          </cell>
          <cell r="AS4579">
            <v>0.16</v>
          </cell>
          <cell r="AT4579">
            <v>1</v>
          </cell>
          <cell r="AU4579">
            <v>0</v>
          </cell>
          <cell r="AV4579">
            <v>20085</v>
          </cell>
          <cell r="AW4579">
            <v>74046.082949308751</v>
          </cell>
          <cell r="AX4579">
            <v>3.0000000000000027E-2</v>
          </cell>
          <cell r="AY4579">
            <v>2156.6820276497601</v>
          </cell>
          <cell r="AZ4579" t="str">
            <v>Regular Bonus</v>
          </cell>
          <cell r="BA4579" t="str">
            <v>Regular BonusEligible</v>
          </cell>
          <cell r="BB4579" t="str">
            <v>Regular BonusIsrael</v>
          </cell>
          <cell r="BC4579" t="str">
            <v>Regular BonusIsrael Employee</v>
          </cell>
          <cell r="BD4579" t="str">
            <v>R51</v>
          </cell>
          <cell r="BE4579" t="str">
            <v>Employee</v>
          </cell>
          <cell r="BF4579">
            <v>19500</v>
          </cell>
          <cell r="BG4579">
            <v>22500</v>
          </cell>
          <cell r="BH4579">
            <v>3</v>
          </cell>
          <cell r="BI4579">
            <v>4000</v>
          </cell>
          <cell r="BJ4579">
            <v>28000</v>
          </cell>
          <cell r="BK4579">
            <v>28000</v>
          </cell>
          <cell r="BL4579">
            <v>22400</v>
          </cell>
        </row>
        <row r="4580">
          <cell r="B4580">
            <v>13547</v>
          </cell>
          <cell r="C4580">
            <v>8561</v>
          </cell>
          <cell r="D4580">
            <v>64872</v>
          </cell>
          <cell r="E4580" t="str">
            <v>Yaron Canetti</v>
          </cell>
          <cell r="F4580" t="str">
            <v>VAS SALES MANAGER</v>
          </cell>
          <cell r="G4580" t="str">
            <v>Employee</v>
          </cell>
          <cell r="H4580" t="str">
            <v>Security Solutions</v>
          </cell>
          <cell r="I4580" t="str">
            <v>TEL-AVIV</v>
          </cell>
          <cell r="J4580" t="str">
            <v>Israel</v>
          </cell>
          <cell r="K4580">
            <v>42128</v>
          </cell>
          <cell r="L4580" t="str">
            <v>IL</v>
          </cell>
          <cell r="M4580" t="str">
            <v>S41P</v>
          </cell>
          <cell r="N4580" t="str">
            <v>S</v>
          </cell>
          <cell r="O4580" t="str">
            <v>4</v>
          </cell>
          <cell r="P4580" t="str">
            <v>Regular</v>
          </cell>
          <cell r="S4580">
            <v>1</v>
          </cell>
          <cell r="U4580" t="str">
            <v>ILS</v>
          </cell>
          <cell r="V4580" t="str">
            <v>Security Solutions</v>
          </cell>
          <cell r="W4580" t="str">
            <v>Avi Rembaum</v>
          </cell>
          <cell r="Y4580" t="str">
            <v>Eligible</v>
          </cell>
          <cell r="Z4580">
            <v>29000</v>
          </cell>
          <cell r="AA4580">
            <v>106912.44239631337</v>
          </cell>
          <cell r="AB4580">
            <v>29000</v>
          </cell>
          <cell r="AC4580">
            <v>106912.44239631337</v>
          </cell>
          <cell r="AD4580">
            <v>4</v>
          </cell>
          <cell r="AE4580" t="str">
            <v>S41</v>
          </cell>
          <cell r="AF4580">
            <v>32000</v>
          </cell>
          <cell r="AG4580">
            <v>48000</v>
          </cell>
          <cell r="AH4580">
            <v>0</v>
          </cell>
          <cell r="AI4580">
            <v>1</v>
          </cell>
          <cell r="AJ4580">
            <v>0</v>
          </cell>
          <cell r="AK4580">
            <v>30740</v>
          </cell>
          <cell r="AL4580">
            <v>6.0000000000000053E-2</v>
          </cell>
          <cell r="AM4580">
            <v>113327.18894009216</v>
          </cell>
          <cell r="AN4580">
            <v>6414.7465437787905</v>
          </cell>
          <cell r="AO4580">
            <v>-0.35958333333333337</v>
          </cell>
          <cell r="AQ4580">
            <v>6500</v>
          </cell>
          <cell r="AR4580">
            <v>86000</v>
          </cell>
          <cell r="AS4580">
            <v>0.28000000000000003</v>
          </cell>
          <cell r="AT4580">
            <v>1</v>
          </cell>
          <cell r="AU4580">
            <v>0</v>
          </cell>
          <cell r="AV4580">
            <v>30740</v>
          </cell>
          <cell r="AW4580">
            <v>113327.18894009216</v>
          </cell>
          <cell r="AX4580">
            <v>6.0000000000000053E-2</v>
          </cell>
          <cell r="AY4580">
            <v>6414.7465437787905</v>
          </cell>
          <cell r="AZ4580" t="str">
            <v>Target Bonus</v>
          </cell>
          <cell r="BA4580" t="str">
            <v>Target BonusEligible</v>
          </cell>
          <cell r="BB4580" t="str">
            <v>Target BonusIsrael</v>
          </cell>
          <cell r="BC4580" t="str">
            <v>Target BonusIsrael Employee</v>
          </cell>
          <cell r="BD4580" t="str">
            <v>S41</v>
          </cell>
          <cell r="BE4580" t="str">
            <v>Employee</v>
          </cell>
          <cell r="BF4580">
            <v>29000</v>
          </cell>
          <cell r="BG4580">
            <v>60000</v>
          </cell>
          <cell r="BH4580">
            <v>3</v>
          </cell>
          <cell r="BJ4580">
            <v>60000</v>
          </cell>
          <cell r="BK4580">
            <v>60000</v>
          </cell>
          <cell r="BL4580">
            <v>66000</v>
          </cell>
        </row>
        <row r="4581">
          <cell r="B4581">
            <v>19711</v>
          </cell>
          <cell r="C4581">
            <v>14769</v>
          </cell>
          <cell r="D4581">
            <v>187048</v>
          </cell>
          <cell r="E4581" t="str">
            <v>Jakob Schnaider</v>
          </cell>
          <cell r="F4581" t="str">
            <v>CONSUMER OPERATIONS MANAGER</v>
          </cell>
          <cell r="G4581" t="str">
            <v>Employee</v>
          </cell>
          <cell r="H4581" t="str">
            <v>Security Solutions</v>
          </cell>
          <cell r="I4581" t="str">
            <v>TEL-AVIV</v>
          </cell>
          <cell r="J4581" t="str">
            <v>Israel</v>
          </cell>
          <cell r="K4581">
            <v>43563</v>
          </cell>
          <cell r="L4581" t="str">
            <v>IL</v>
          </cell>
          <cell r="M4581" t="str">
            <v>M43P</v>
          </cell>
          <cell r="N4581" t="str">
            <v>M</v>
          </cell>
          <cell r="O4581" t="str">
            <v>4</v>
          </cell>
          <cell r="P4581" t="str">
            <v>Regular</v>
          </cell>
          <cell r="T4581">
            <v>1</v>
          </cell>
          <cell r="U4581" t="str">
            <v>ILS</v>
          </cell>
          <cell r="V4581" t="str">
            <v>Security Solutions</v>
          </cell>
          <cell r="W4581" t="str">
            <v>Avi Rembaum</v>
          </cell>
          <cell r="Y4581" t="str">
            <v>Eligible</v>
          </cell>
          <cell r="Z4581">
            <v>18500</v>
          </cell>
          <cell r="AA4581">
            <v>68202.764976958526</v>
          </cell>
          <cell r="AB4581">
            <v>18500</v>
          </cell>
          <cell r="AC4581">
            <v>68202.764976958526</v>
          </cell>
          <cell r="AD4581">
            <v>3</v>
          </cell>
          <cell r="AE4581" t="str">
            <v>M43</v>
          </cell>
          <cell r="AF4581">
            <v>18000</v>
          </cell>
          <cell r="AG4581">
            <v>27000</v>
          </cell>
          <cell r="AH4581">
            <v>0.05</v>
          </cell>
          <cell r="AI4581">
            <v>1</v>
          </cell>
          <cell r="AJ4581">
            <v>0</v>
          </cell>
          <cell r="AK4581">
            <v>19240</v>
          </cell>
          <cell r="AL4581">
            <v>4.0000000000000036E-2</v>
          </cell>
          <cell r="AM4581">
            <v>70930.875576036866</v>
          </cell>
          <cell r="AN4581">
            <v>2728.1105990783399</v>
          </cell>
          <cell r="AO4581">
            <v>-0.28740740740740744</v>
          </cell>
          <cell r="AQ4581">
            <v>6500</v>
          </cell>
          <cell r="AR4581">
            <v>86000</v>
          </cell>
          <cell r="AS4581">
            <v>0.15</v>
          </cell>
          <cell r="AT4581">
            <v>1</v>
          </cell>
          <cell r="AU4581">
            <v>0</v>
          </cell>
          <cell r="AV4581">
            <v>19240</v>
          </cell>
          <cell r="AW4581">
            <v>70930.875576036866</v>
          </cell>
          <cell r="AX4581">
            <v>4.0000000000000036E-2</v>
          </cell>
          <cell r="AY4581">
            <v>2728.1105990783399</v>
          </cell>
          <cell r="AZ4581" t="str">
            <v>Regular Bonus</v>
          </cell>
          <cell r="BA4581" t="str">
            <v>Regular BonusEligible</v>
          </cell>
          <cell r="BB4581" t="str">
            <v>Regular BonusIsrael</v>
          </cell>
          <cell r="BC4581" t="str">
            <v>Regular BonusIsrael Employee</v>
          </cell>
          <cell r="BD4581" t="str">
            <v>M43</v>
          </cell>
          <cell r="BE4581" t="str">
            <v>Employee</v>
          </cell>
          <cell r="BF4581">
            <v>18500</v>
          </cell>
          <cell r="BG4581">
            <v>17556</v>
          </cell>
          <cell r="BH4581">
            <v>3</v>
          </cell>
          <cell r="BI4581">
            <v>4000</v>
          </cell>
          <cell r="BJ4581">
            <v>30000</v>
          </cell>
          <cell r="BK4581">
            <v>30000</v>
          </cell>
          <cell r="BL4581">
            <v>24000</v>
          </cell>
        </row>
        <row r="4582">
          <cell r="B4582">
            <v>20405</v>
          </cell>
          <cell r="C4582">
            <v>15494</v>
          </cell>
          <cell r="D4582">
            <v>218191</v>
          </cell>
          <cell r="E4582" t="str">
            <v>Danielle Siso</v>
          </cell>
          <cell r="F4582" t="str">
            <v>CONTENT AND SOCIAL SPECIALIST</v>
          </cell>
          <cell r="G4582" t="str">
            <v>Employee</v>
          </cell>
          <cell r="H4582" t="str">
            <v>Security Solutions</v>
          </cell>
          <cell r="I4582" t="str">
            <v>TEL-AVIV</v>
          </cell>
          <cell r="J4582" t="str">
            <v>Israel</v>
          </cell>
          <cell r="K4582">
            <v>43717</v>
          </cell>
          <cell r="L4582" t="str">
            <v>IL</v>
          </cell>
          <cell r="M4582" t="str">
            <v>M63P</v>
          </cell>
          <cell r="N4582" t="str">
            <v>M</v>
          </cell>
          <cell r="O4582" t="str">
            <v>6</v>
          </cell>
          <cell r="P4582" t="str">
            <v>Regular</v>
          </cell>
          <cell r="T4582">
            <v>1</v>
          </cell>
          <cell r="U4582" t="str">
            <v>ILS</v>
          </cell>
          <cell r="V4582" t="str">
            <v>Security Solutions</v>
          </cell>
          <cell r="W4582" t="str">
            <v>Avi Rembaum</v>
          </cell>
          <cell r="Y4582" t="str">
            <v>Not Eligible - Left</v>
          </cell>
          <cell r="Z4582">
            <v>14000</v>
          </cell>
          <cell r="AA4582">
            <v>51612.903225806454</v>
          </cell>
          <cell r="AB4582">
            <v>14000</v>
          </cell>
          <cell r="AC4582">
            <v>51612.903225806454</v>
          </cell>
        </row>
        <row r="4583">
          <cell r="B4583">
            <v>15591</v>
          </cell>
          <cell r="C4583">
            <v>10551</v>
          </cell>
          <cell r="D4583">
            <v>246634</v>
          </cell>
          <cell r="E4583" t="str">
            <v>Noy Peler</v>
          </cell>
          <cell r="F4583" t="str">
            <v>TERRITORY MANAGER</v>
          </cell>
          <cell r="G4583" t="str">
            <v>Employee</v>
          </cell>
          <cell r="H4583" t="str">
            <v>Security Solutions</v>
          </cell>
          <cell r="I4583" t="str">
            <v>TEL-AVIV</v>
          </cell>
          <cell r="J4583" t="str">
            <v>Israel</v>
          </cell>
          <cell r="K4583">
            <v>42583</v>
          </cell>
          <cell r="L4583" t="str">
            <v>IL</v>
          </cell>
          <cell r="M4583" t="str">
            <v>M55P</v>
          </cell>
          <cell r="N4583" t="str">
            <v>M</v>
          </cell>
          <cell r="O4583" t="str">
            <v>5</v>
          </cell>
          <cell r="P4583" t="str">
            <v>Regular</v>
          </cell>
          <cell r="S4583">
            <v>1</v>
          </cell>
          <cell r="U4583" t="str">
            <v>ILS</v>
          </cell>
          <cell r="V4583" t="str">
            <v>Security Solutions</v>
          </cell>
          <cell r="W4583" t="str">
            <v>Avi Rembaum</v>
          </cell>
          <cell r="Y4583" t="str">
            <v>Eligible</v>
          </cell>
          <cell r="Z4583">
            <v>20000</v>
          </cell>
          <cell r="AA4583">
            <v>73732.718894009216</v>
          </cell>
          <cell r="AB4583">
            <v>20000</v>
          </cell>
          <cell r="AC4583">
            <v>73732.718894009216</v>
          </cell>
          <cell r="AD4583">
            <v>3</v>
          </cell>
          <cell r="AE4583" t="str">
            <v>M55</v>
          </cell>
          <cell r="AF4583">
            <v>12000</v>
          </cell>
          <cell r="AG4583">
            <v>20000</v>
          </cell>
          <cell r="AH4583">
            <v>1</v>
          </cell>
          <cell r="AI4583">
            <v>5</v>
          </cell>
          <cell r="AJ4583">
            <v>0</v>
          </cell>
          <cell r="AK4583">
            <v>20000</v>
          </cell>
          <cell r="AL4583">
            <v>0</v>
          </cell>
          <cell r="AM4583">
            <v>73732.718894009216</v>
          </cell>
          <cell r="AN4583">
            <v>0</v>
          </cell>
          <cell r="AO4583">
            <v>0</v>
          </cell>
          <cell r="AP4583" t="str">
            <v>At the top of the range</v>
          </cell>
          <cell r="AQ4583">
            <v>6500</v>
          </cell>
          <cell r="AR4583">
            <v>86000</v>
          </cell>
          <cell r="AS4583">
            <v>0.16</v>
          </cell>
          <cell r="AT4583">
            <v>1</v>
          </cell>
          <cell r="AU4583">
            <v>0</v>
          </cell>
          <cell r="AV4583">
            <v>20000</v>
          </cell>
          <cell r="AW4583">
            <v>73732.718894009216</v>
          </cell>
          <cell r="AX4583">
            <v>0</v>
          </cell>
          <cell r="AY4583">
            <v>0</v>
          </cell>
          <cell r="AZ4583" t="str">
            <v>Target Bonus</v>
          </cell>
          <cell r="BA4583" t="str">
            <v>Target BonusEligible</v>
          </cell>
          <cell r="BB4583" t="str">
            <v>Target BonusIsrael</v>
          </cell>
          <cell r="BC4583" t="str">
            <v>Target BonusIsrael Employee</v>
          </cell>
          <cell r="BD4583" t="str">
            <v>M55</v>
          </cell>
          <cell r="BE4583" t="str">
            <v>Employee</v>
          </cell>
          <cell r="BF4583">
            <v>20000</v>
          </cell>
          <cell r="BG4583">
            <v>0</v>
          </cell>
          <cell r="BH4583">
            <v>4</v>
          </cell>
          <cell r="BJ4583">
            <v>36000</v>
          </cell>
          <cell r="BK4583">
            <v>36000</v>
          </cell>
          <cell r="BL4583">
            <v>36000</v>
          </cell>
        </row>
        <row r="4584">
          <cell r="B4584">
            <v>9624</v>
          </cell>
          <cell r="C4584">
            <v>7226</v>
          </cell>
          <cell r="E4584" t="str">
            <v>Jason Smith</v>
          </cell>
          <cell r="F4584" t="str">
            <v xml:space="preserve">POC Manager </v>
          </cell>
          <cell r="G4584" t="str">
            <v>Employee</v>
          </cell>
          <cell r="H4584" t="str">
            <v>Security Solutions</v>
          </cell>
          <cell r="I4584" t="str">
            <v>IRVING</v>
          </cell>
          <cell r="J4584" t="str">
            <v>United States</v>
          </cell>
          <cell r="K4584">
            <v>41022</v>
          </cell>
          <cell r="L4584" t="str">
            <v>WH</v>
          </cell>
          <cell r="M4584" t="str">
            <v>R41P</v>
          </cell>
          <cell r="N4584" t="str">
            <v>R</v>
          </cell>
          <cell r="O4584" t="str">
            <v>4</v>
          </cell>
          <cell r="P4584" t="str">
            <v>Regular</v>
          </cell>
          <cell r="S4584">
            <v>1</v>
          </cell>
          <cell r="U4584" t="str">
            <v>USD</v>
          </cell>
          <cell r="V4584" t="str">
            <v>Security Solutions</v>
          </cell>
          <cell r="W4584" t="str">
            <v>Avi Rembaum</v>
          </cell>
          <cell r="Y4584" t="str">
            <v>Eligible</v>
          </cell>
          <cell r="Z4584">
            <v>145000.16</v>
          </cell>
          <cell r="AA4584">
            <v>145000.16</v>
          </cell>
          <cell r="AB4584">
            <v>145000.16</v>
          </cell>
          <cell r="AC4584">
            <v>145000.16</v>
          </cell>
          <cell r="AD4584">
            <v>4</v>
          </cell>
          <cell r="AE4584" t="str">
            <v>R41</v>
          </cell>
          <cell r="AF4584">
            <v>135000</v>
          </cell>
          <cell r="AG4584">
            <v>215000</v>
          </cell>
          <cell r="AH4584">
            <v>0.12</v>
          </cell>
          <cell r="AI4584">
            <v>1</v>
          </cell>
          <cell r="AJ4584">
            <v>0</v>
          </cell>
          <cell r="AK4584">
            <v>153700.16960000002</v>
          </cell>
          <cell r="AL4584">
            <v>6.0000000000000053E-2</v>
          </cell>
          <cell r="AM4584">
            <v>153700.16960000002</v>
          </cell>
          <cell r="AN4584">
            <v>8700.0096000000194</v>
          </cell>
          <cell r="AO4584">
            <v>-0.285115490232558</v>
          </cell>
          <cell r="AQ4584">
            <v>41600.14</v>
          </cell>
          <cell r="AR4584">
            <v>550000.15999999992</v>
          </cell>
          <cell r="AS4584">
            <v>0.2</v>
          </cell>
          <cell r="AT4584">
            <v>1</v>
          </cell>
          <cell r="AU4584">
            <v>0</v>
          </cell>
          <cell r="AV4584">
            <v>153700.16960000002</v>
          </cell>
          <cell r="AW4584">
            <v>153700.16960000002</v>
          </cell>
          <cell r="AX4584">
            <v>6.0000000000000053E-2</v>
          </cell>
          <cell r="AY4584">
            <v>8700.0096000000194</v>
          </cell>
          <cell r="AZ4584" t="str">
            <v>Target Bonus</v>
          </cell>
          <cell r="BA4584" t="str">
            <v>Target BonusEligible</v>
          </cell>
          <cell r="BB4584" t="str">
            <v>Target BonusUnited States</v>
          </cell>
          <cell r="BC4584" t="str">
            <v xml:space="preserve">Target BonusUnited States </v>
          </cell>
          <cell r="BD4584" t="str">
            <v>R41</v>
          </cell>
          <cell r="BF4584">
            <v>12083.346666666666</v>
          </cell>
          <cell r="BG4584">
            <v>25000</v>
          </cell>
          <cell r="BH4584">
            <v>5</v>
          </cell>
          <cell r="BJ4584">
            <v>20000</v>
          </cell>
          <cell r="BK4584">
            <v>20000</v>
          </cell>
          <cell r="BL4584">
            <v>22000</v>
          </cell>
        </row>
        <row r="4585">
          <cell r="B4585">
            <v>9019</v>
          </cell>
          <cell r="C4585">
            <v>7140</v>
          </cell>
          <cell r="E4585" t="str">
            <v>James Erickson</v>
          </cell>
          <cell r="F4585" t="str">
            <v>Customer Success Manager</v>
          </cell>
          <cell r="G4585" t="str">
            <v>Employee</v>
          </cell>
          <cell r="H4585" t="str">
            <v>Security Solutions</v>
          </cell>
          <cell r="I4585" t="str">
            <v>IRVING</v>
          </cell>
          <cell r="J4585" t="str">
            <v>United States</v>
          </cell>
          <cell r="K4585">
            <v>40828</v>
          </cell>
          <cell r="L4585" t="str">
            <v>WH</v>
          </cell>
          <cell r="M4585" t="str">
            <v>R51M</v>
          </cell>
          <cell r="N4585" t="str">
            <v>R</v>
          </cell>
          <cell r="O4585" t="str">
            <v>5</v>
          </cell>
          <cell r="P4585" t="str">
            <v>Regular</v>
          </cell>
          <cell r="Q4585" t="str"/>
          <cell r="S4585">
            <v>1</v>
          </cell>
          <cell r="U4585" t="str">
            <v>USD</v>
          </cell>
          <cell r="V4585" t="str">
            <v>Security Solutions</v>
          </cell>
          <cell r="W4585" t="str">
            <v>Avi Rembaum</v>
          </cell>
          <cell r="Y4585" t="str">
            <v>Eligible</v>
          </cell>
          <cell r="Z4585">
            <v>89000.16</v>
          </cell>
          <cell r="AA4585">
            <v>89000.16</v>
          </cell>
          <cell r="AB4585">
            <v>110000</v>
          </cell>
          <cell r="AC4585">
            <v>110000</v>
          </cell>
          <cell r="AD4585">
            <v>5</v>
          </cell>
          <cell r="AE4585" t="str">
            <v>R51</v>
          </cell>
          <cell r="AF4585">
            <v>100000</v>
          </cell>
          <cell r="AG4585">
            <v>160000</v>
          </cell>
          <cell r="AH4585">
            <v>0</v>
          </cell>
          <cell r="AI4585">
            <v>1</v>
          </cell>
          <cell r="AJ4585">
            <v>0</v>
          </cell>
          <cell r="AK4585">
            <v>110000</v>
          </cell>
          <cell r="AL4585">
            <v>0</v>
          </cell>
          <cell r="AM4585">
            <v>110000</v>
          </cell>
          <cell r="AN4585">
            <v>0</v>
          </cell>
          <cell r="AO4585">
            <v>-0.3125</v>
          </cell>
          <cell r="AP4585" t="str">
            <v>Already received an increase</v>
          </cell>
          <cell r="AQ4585">
            <v>41600.14</v>
          </cell>
          <cell r="AR4585">
            <v>550000.15999999992</v>
          </cell>
          <cell r="AS4585">
            <v>0.13</v>
          </cell>
          <cell r="AT4585">
            <v>1</v>
          </cell>
          <cell r="AU4585">
            <v>0</v>
          </cell>
          <cell r="AV4585">
            <v>110000</v>
          </cell>
          <cell r="AW4585">
            <v>110000</v>
          </cell>
          <cell r="AX4585">
            <v>0</v>
          </cell>
          <cell r="AY4585">
            <v>0</v>
          </cell>
          <cell r="AZ4585" t="str">
            <v>Target Bonus</v>
          </cell>
          <cell r="BA4585" t="str">
            <v>Target BonusEligible</v>
          </cell>
          <cell r="BB4585" t="str">
            <v>Target BonusUnited States</v>
          </cell>
          <cell r="BC4585" t="str">
            <v xml:space="preserve">Target BonusUnited States </v>
          </cell>
          <cell r="BD4585" t="str">
            <v>R51</v>
          </cell>
          <cell r="BF4585">
            <v>9166.6666666666661</v>
          </cell>
          <cell r="BG4585">
            <v>7500</v>
          </cell>
          <cell r="BH4585">
            <v>3</v>
          </cell>
          <cell r="BJ4585">
            <v>7500</v>
          </cell>
          <cell r="BK4585">
            <v>7500</v>
          </cell>
          <cell r="BL4585">
            <v>9375</v>
          </cell>
        </row>
        <row r="4586">
          <cell r="B4586">
            <v>10121</v>
          </cell>
          <cell r="C4586">
            <v>7229</v>
          </cell>
          <cell r="E4586" t="str">
            <v>Daniel Wiley</v>
          </cell>
          <cell r="F4586" t="str">
            <v>Head of Threat Management and Chief Security Advisor</v>
          </cell>
          <cell r="G4586" t="str">
            <v>Employee</v>
          </cell>
          <cell r="H4586" t="str">
            <v>Security Solutions</v>
          </cell>
          <cell r="I4586" t="str">
            <v>ROCKVILLE</v>
          </cell>
          <cell r="J4586" t="str">
            <v>United States</v>
          </cell>
          <cell r="K4586">
            <v>41030</v>
          </cell>
          <cell r="L4586" t="str">
            <v>WH</v>
          </cell>
          <cell r="M4586" t="str">
            <v>R20M</v>
          </cell>
          <cell r="N4586" t="str">
            <v>R</v>
          </cell>
          <cell r="O4586" t="str">
            <v>2</v>
          </cell>
          <cell r="P4586" t="str">
            <v>Regular</v>
          </cell>
          <cell r="Q4586" t="str"/>
          <cell r="S4586">
            <v>1</v>
          </cell>
          <cell r="U4586" t="str">
            <v>USD</v>
          </cell>
          <cell r="V4586" t="str">
            <v>Security Solutions</v>
          </cell>
          <cell r="W4586" t="str">
            <v>Avi Rembaum</v>
          </cell>
          <cell r="Y4586" t="str">
            <v>Eligible</v>
          </cell>
          <cell r="Z4586">
            <v>334000.08</v>
          </cell>
          <cell r="AA4586">
            <v>334000.08</v>
          </cell>
          <cell r="AB4586">
            <v>334000.08</v>
          </cell>
          <cell r="AC4586">
            <v>334000.08</v>
          </cell>
          <cell r="AD4586">
            <v>5</v>
          </cell>
          <cell r="AE4586" t="str">
            <v>R20</v>
          </cell>
          <cell r="AF4586">
            <v>240000</v>
          </cell>
          <cell r="AG4586">
            <v>330000</v>
          </cell>
          <cell r="AH4586">
            <v>1</v>
          </cell>
          <cell r="AI4586">
            <v>5</v>
          </cell>
          <cell r="AJ4586">
            <v>0</v>
          </cell>
          <cell r="AK4586">
            <v>344020.08240000001</v>
          </cell>
          <cell r="AL4586">
            <v>3.0000000000000027E-2</v>
          </cell>
          <cell r="AM4586">
            <v>344020.08240000001</v>
          </cell>
          <cell r="AN4586">
            <v>10020.002399999998</v>
          </cell>
          <cell r="AO4586">
            <v>4.2485098181818115E-2</v>
          </cell>
          <cell r="AQ4586">
            <v>41600.14</v>
          </cell>
          <cell r="AR4586">
            <v>550000.15999999992</v>
          </cell>
          <cell r="AS4586">
            <v>0.56999999999999995</v>
          </cell>
          <cell r="AT4586">
            <v>1</v>
          </cell>
          <cell r="AU4586">
            <v>0</v>
          </cell>
          <cell r="AV4586">
            <v>344020.08240000001</v>
          </cell>
          <cell r="AW4586">
            <v>344020.08240000001</v>
          </cell>
          <cell r="AX4586">
            <v>3.0000000000000027E-2</v>
          </cell>
          <cell r="AY4586">
            <v>10020.002399999998</v>
          </cell>
          <cell r="AZ4586" t="str">
            <v>Target Bonus</v>
          </cell>
          <cell r="BA4586" t="str">
            <v>Target BonusEligible</v>
          </cell>
          <cell r="BB4586" t="str">
            <v>Target BonusUnited States</v>
          </cell>
          <cell r="BC4586" t="str">
            <v xml:space="preserve">Target BonusUnited States </v>
          </cell>
          <cell r="BD4586" t="str">
            <v>R20</v>
          </cell>
          <cell r="BF4586">
            <v>27833.34</v>
          </cell>
          <cell r="BG4586">
            <v>45000</v>
          </cell>
          <cell r="BH4586">
            <v>4</v>
          </cell>
          <cell r="BJ4586">
            <v>45721</v>
          </cell>
          <cell r="BK4586">
            <v>45721</v>
          </cell>
          <cell r="BL4586">
            <v>57151.25</v>
          </cell>
        </row>
        <row r="4587">
          <cell r="B4587">
            <v>6272</v>
          </cell>
          <cell r="C4587">
            <v>6332</v>
          </cell>
          <cell r="E4587" t="str">
            <v>Elier Cruz</v>
          </cell>
          <cell r="F4587" t="str">
            <v>Security Architect</v>
          </cell>
          <cell r="G4587" t="str">
            <v>Employee</v>
          </cell>
          <cell r="H4587" t="str">
            <v>Security Solutions</v>
          </cell>
          <cell r="I4587" t="str">
            <v>CIUDAD DE MEXICO, MEXICO</v>
          </cell>
          <cell r="J4587" t="str">
            <v>Mexico</v>
          </cell>
          <cell r="K4587">
            <v>41813</v>
          </cell>
          <cell r="L4587" t="str">
            <v>WH</v>
          </cell>
          <cell r="M4587" t="str">
            <v>R31P</v>
          </cell>
          <cell r="N4587" t="str">
            <v>R</v>
          </cell>
          <cell r="O4587" t="str">
            <v>3</v>
          </cell>
          <cell r="P4587" t="str">
            <v>Regular</v>
          </cell>
          <cell r="Q4587" t="str"/>
          <cell r="S4587">
            <v>1</v>
          </cell>
          <cell r="U4587" t="str">
            <v>MXN</v>
          </cell>
          <cell r="V4587" t="str">
            <v>Security Solutions</v>
          </cell>
          <cell r="W4587" t="str">
            <v>Avi Rembaum</v>
          </cell>
          <cell r="Y4587" t="str">
            <v>Eligible</v>
          </cell>
          <cell r="Z4587">
            <v>2440000.08</v>
          </cell>
          <cell r="AA4587">
            <v>121695.69437952092</v>
          </cell>
          <cell r="AB4587">
            <v>2440000.08</v>
          </cell>
          <cell r="AC4587">
            <v>121695.69437952092</v>
          </cell>
          <cell r="AD4587">
            <v>4</v>
          </cell>
          <cell r="AE4587" t="str">
            <v>R31</v>
          </cell>
          <cell r="AF4587">
            <v>1900000</v>
          </cell>
          <cell r="AG4587">
            <v>2700000</v>
          </cell>
          <cell r="AH4587">
            <v>0.67</v>
          </cell>
          <cell r="AI4587">
            <v>3</v>
          </cell>
          <cell r="AJ4587">
            <v>0</v>
          </cell>
          <cell r="AK4587">
            <v>2537600.0832000002</v>
          </cell>
          <cell r="AL4587">
            <v>4.0000000000000036E-2</v>
          </cell>
          <cell r="AM4587">
            <v>126563.52215470176</v>
          </cell>
          <cell r="AN4587">
            <v>4867.8277751808346</v>
          </cell>
          <cell r="AO4587">
            <v>-6.0148117333333251E-2</v>
          </cell>
          <cell r="AQ4587">
            <v>565000.15999999992</v>
          </cell>
          <cell r="AR4587">
            <v>5500000</v>
          </cell>
          <cell r="AS4587">
            <v>0.37</v>
          </cell>
          <cell r="AT4587">
            <v>1</v>
          </cell>
          <cell r="AU4587">
            <v>0</v>
          </cell>
          <cell r="AV4587">
            <v>2537600.0832000002</v>
          </cell>
          <cell r="AW4587">
            <v>126563.52215470176</v>
          </cell>
          <cell r="AX4587">
            <v>4.0000000000000036E-2</v>
          </cell>
          <cell r="AY4587">
            <v>4867.8277751808346</v>
          </cell>
          <cell r="AZ4587" t="str">
            <v>Target Bonus</v>
          </cell>
          <cell r="BA4587" t="str">
            <v>Target BonusEligible</v>
          </cell>
          <cell r="BB4587" t="str">
            <v>Target BonusMexico</v>
          </cell>
          <cell r="BC4587" t="str">
            <v xml:space="preserve">Target BonusMexico </v>
          </cell>
          <cell r="BD4587" t="str">
            <v>R31</v>
          </cell>
          <cell r="BF4587">
            <v>203333.34</v>
          </cell>
          <cell r="BG4587">
            <v>600000</v>
          </cell>
          <cell r="BH4587">
            <v>5</v>
          </cell>
          <cell r="BJ4587">
            <v>450000</v>
          </cell>
          <cell r="BK4587">
            <v>450000</v>
          </cell>
          <cell r="BL4587">
            <v>495000.00000000006</v>
          </cell>
        </row>
        <row r="4588">
          <cell r="B4588">
            <v>12639</v>
          </cell>
          <cell r="C4588">
            <v>7661</v>
          </cell>
          <cell r="E4588" t="str">
            <v>Shirley Calderon</v>
          </cell>
          <cell r="F4588" t="str">
            <v>Executive Assistant</v>
          </cell>
          <cell r="G4588" t="str">
            <v>Employee</v>
          </cell>
          <cell r="H4588" t="str">
            <v>Security Solutions</v>
          </cell>
          <cell r="I4588" t="str">
            <v>NEW YORK</v>
          </cell>
          <cell r="J4588" t="str">
            <v>United States</v>
          </cell>
          <cell r="K4588">
            <v>41934</v>
          </cell>
          <cell r="L4588" t="str">
            <v>WH</v>
          </cell>
          <cell r="M4588" t="str">
            <v>P53P</v>
          </cell>
          <cell r="N4588" t="str">
            <v>P</v>
          </cell>
          <cell r="O4588" t="str">
            <v>5</v>
          </cell>
          <cell r="P4588" t="str">
            <v>Regular</v>
          </cell>
          <cell r="Q4588" t="str"/>
          <cell r="S4588">
            <v>1</v>
          </cell>
          <cell r="U4588" t="str">
            <v>USD</v>
          </cell>
          <cell r="V4588" t="str">
            <v>Security Solutions</v>
          </cell>
          <cell r="W4588" t="str">
            <v>Avi Rembaum</v>
          </cell>
          <cell r="Y4588" t="str">
            <v>Eligible</v>
          </cell>
          <cell r="Z4588">
            <v>90500.08</v>
          </cell>
          <cell r="AA4588">
            <v>90500.08</v>
          </cell>
          <cell r="AB4588">
            <v>90500.08</v>
          </cell>
          <cell r="AC4588">
            <v>90500.08</v>
          </cell>
          <cell r="AD4588">
            <v>3</v>
          </cell>
          <cell r="AE4588" t="str">
            <v>P53</v>
          </cell>
          <cell r="AF4588">
            <v>65000</v>
          </cell>
          <cell r="AG4588">
            <v>115000</v>
          </cell>
          <cell r="AH4588">
            <v>0.51</v>
          </cell>
          <cell r="AI4588">
            <v>3</v>
          </cell>
          <cell r="AJ4588">
            <v>0</v>
          </cell>
          <cell r="AK4588">
            <v>92310.081600000005</v>
          </cell>
          <cell r="AL4588">
            <v>2.0000000000000018E-2</v>
          </cell>
          <cell r="AM4588">
            <v>92310.081600000005</v>
          </cell>
          <cell r="AN4588">
            <v>1810.0016000000032</v>
          </cell>
          <cell r="AO4588">
            <v>-0.1973036382608695</v>
          </cell>
          <cell r="AQ4588">
            <v>41600.14</v>
          </cell>
          <cell r="AR4588">
            <v>550000.15999999992</v>
          </cell>
          <cell r="AS4588">
            <v>0.09</v>
          </cell>
          <cell r="AT4588">
            <v>1</v>
          </cell>
          <cell r="AU4588">
            <v>0</v>
          </cell>
          <cell r="AV4588">
            <v>92310.081600000005</v>
          </cell>
          <cell r="AW4588">
            <v>92310.081600000005</v>
          </cell>
          <cell r="AX4588">
            <v>2.0000000000000018E-2</v>
          </cell>
          <cell r="AY4588">
            <v>1810.0016000000032</v>
          </cell>
          <cell r="AZ4588" t="str">
            <v>Target Bonus</v>
          </cell>
          <cell r="BA4588" t="str">
            <v>Target BonusEligible</v>
          </cell>
          <cell r="BB4588" t="str">
            <v>Target BonusUnited States</v>
          </cell>
          <cell r="BC4588" t="str">
            <v xml:space="preserve">Target BonusUnited States </v>
          </cell>
          <cell r="BD4588" t="str">
            <v>P53</v>
          </cell>
          <cell r="BF4588">
            <v>7541.6733333333332</v>
          </cell>
          <cell r="BG4588">
            <v>8500</v>
          </cell>
          <cell r="BH4588">
            <v>4</v>
          </cell>
          <cell r="BJ4588">
            <v>7000</v>
          </cell>
          <cell r="BK4588">
            <v>7000</v>
          </cell>
          <cell r="BL4588">
            <v>7000</v>
          </cell>
        </row>
        <row r="4589">
          <cell r="B4589">
            <v>18883</v>
          </cell>
          <cell r="C4589">
            <v>13927</v>
          </cell>
          <cell r="E4589" t="str">
            <v>Ronald Pritchard</v>
          </cell>
          <cell r="F4589" t="str">
            <v>Regional Sales Manager, GRC Sales</v>
          </cell>
          <cell r="G4589" t="str">
            <v>Employee</v>
          </cell>
          <cell r="H4589" t="str">
            <v>Security Solutions</v>
          </cell>
          <cell r="I4589" t="str">
            <v>SAN CARLOS</v>
          </cell>
          <cell r="J4589" t="str">
            <v>United States</v>
          </cell>
          <cell r="K4589">
            <v>43388</v>
          </cell>
          <cell r="L4589" t="str">
            <v>WH</v>
          </cell>
          <cell r="M4589" t="str">
            <v>S31M</v>
          </cell>
          <cell r="N4589" t="str">
            <v>S</v>
          </cell>
          <cell r="O4589" t="str">
            <v>3</v>
          </cell>
          <cell r="P4589" t="str">
            <v>Regular</v>
          </cell>
          <cell r="Q4589" t="str"/>
          <cell r="R4589">
            <v>1</v>
          </cell>
          <cell r="U4589" t="str">
            <v>USD</v>
          </cell>
          <cell r="V4589" t="str">
            <v>Security Solutions</v>
          </cell>
          <cell r="W4589" t="str">
            <v>Avi Rembaum</v>
          </cell>
          <cell r="Y4589" t="str">
            <v>Eligible</v>
          </cell>
          <cell r="Z4589">
            <v>265000</v>
          </cell>
          <cell r="AA4589">
            <v>265000</v>
          </cell>
          <cell r="AB4589">
            <v>265000</v>
          </cell>
          <cell r="AC4589">
            <v>265000</v>
          </cell>
          <cell r="AD4589">
            <v>3</v>
          </cell>
          <cell r="AE4589" t="str">
            <v>S31</v>
          </cell>
          <cell r="AF4589">
            <v>260000</v>
          </cell>
          <cell r="AG4589">
            <v>395000</v>
          </cell>
          <cell r="AH4589">
            <v>0.03</v>
          </cell>
          <cell r="AI4589">
            <v>1</v>
          </cell>
          <cell r="AJ4589">
            <v>0</v>
          </cell>
          <cell r="AK4589">
            <v>275600</v>
          </cell>
          <cell r="AL4589">
            <v>4.0000000000000036E-2</v>
          </cell>
          <cell r="AM4589">
            <v>275600</v>
          </cell>
          <cell r="AN4589">
            <v>10600</v>
          </cell>
          <cell r="AO4589">
            <v>-0.3022784810126582</v>
          </cell>
          <cell r="AQ4589">
            <v>41600.14</v>
          </cell>
          <cell r="AR4589">
            <v>550000.15999999992</v>
          </cell>
          <cell r="AS4589">
            <v>0.43</v>
          </cell>
          <cell r="AT4589">
            <v>1</v>
          </cell>
          <cell r="AU4589">
            <v>0</v>
          </cell>
          <cell r="AV4589">
            <v>275600</v>
          </cell>
          <cell r="AW4589">
            <v>275600</v>
          </cell>
          <cell r="AX4589">
            <v>4.0000000000000036E-2</v>
          </cell>
          <cell r="AY4589">
            <v>10600</v>
          </cell>
          <cell r="AZ4589" t="str">
            <v>commission</v>
          </cell>
          <cell r="BA4589" t="str">
            <v>commissionEligible</v>
          </cell>
          <cell r="BB4589" t="str">
            <v>commissionUnited States</v>
          </cell>
          <cell r="BC4589" t="str">
            <v xml:space="preserve">commissionUnited States </v>
          </cell>
          <cell r="BD4589" t="str">
            <v>S31</v>
          </cell>
          <cell r="BF4589">
            <v>22083.333333333332</v>
          </cell>
          <cell r="BH4589">
            <v>3</v>
          </cell>
        </row>
        <row r="4590">
          <cell r="B4590">
            <v>7054</v>
          </cell>
          <cell r="C4590">
            <v>6511</v>
          </cell>
          <cell r="E4590" t="str">
            <v>Timothy Otis</v>
          </cell>
          <cell r="F4590" t="str">
            <v>Team Leader, Incident Response Operations</v>
          </cell>
          <cell r="G4590" t="str">
            <v>Employee</v>
          </cell>
          <cell r="H4590" t="str">
            <v>Security Solutions</v>
          </cell>
          <cell r="I4590" t="str">
            <v>ROCKVILLE</v>
          </cell>
          <cell r="J4590" t="str">
            <v>United States</v>
          </cell>
          <cell r="K4590">
            <v>39426</v>
          </cell>
          <cell r="L4590" t="str">
            <v>WH</v>
          </cell>
          <cell r="M4590" t="str">
            <v>T41M</v>
          </cell>
          <cell r="N4590" t="str">
            <v>T</v>
          </cell>
          <cell r="O4590" t="str">
            <v>4</v>
          </cell>
          <cell r="P4590" t="str">
            <v>Regular</v>
          </cell>
          <cell r="Q4590" t="str"/>
          <cell r="S4590">
            <v>1</v>
          </cell>
          <cell r="U4590" t="str">
            <v>USD</v>
          </cell>
          <cell r="V4590" t="str">
            <v>Security Solutions</v>
          </cell>
          <cell r="W4590" t="str">
            <v>Avi Rembaum</v>
          </cell>
          <cell r="Y4590" t="str">
            <v>Eligible</v>
          </cell>
          <cell r="Z4590">
            <v>194000</v>
          </cell>
          <cell r="AA4590">
            <v>194000</v>
          </cell>
          <cell r="AB4590">
            <v>194000</v>
          </cell>
          <cell r="AC4590">
            <v>194000</v>
          </cell>
          <cell r="AD4590">
            <v>4</v>
          </cell>
          <cell r="AE4590" t="str">
            <v>T41</v>
          </cell>
          <cell r="AF4590">
            <v>130000</v>
          </cell>
          <cell r="AG4590">
            <v>190000</v>
          </cell>
          <cell r="AH4590">
            <v>1</v>
          </cell>
          <cell r="AI4590">
            <v>5</v>
          </cell>
          <cell r="AJ4590">
            <v>0</v>
          </cell>
          <cell r="AK4590">
            <v>195700</v>
          </cell>
          <cell r="AL4590">
            <v>8.7628865979381132E-3</v>
          </cell>
          <cell r="AM4590">
            <v>195700</v>
          </cell>
          <cell r="AN4590">
            <v>1700</v>
          </cell>
          <cell r="AO4590">
            <v>3.0000000000000027E-2</v>
          </cell>
          <cell r="AQ4590">
            <v>41600.14</v>
          </cell>
          <cell r="AR4590">
            <v>550000.15999999992</v>
          </cell>
          <cell r="AS4590">
            <v>0.28999999999999998</v>
          </cell>
          <cell r="AT4590">
            <v>1</v>
          </cell>
          <cell r="AU4590">
            <v>0</v>
          </cell>
          <cell r="AV4590">
            <v>195700</v>
          </cell>
          <cell r="AW4590">
            <v>195700</v>
          </cell>
          <cell r="AX4590">
            <v>8.7628865979381132E-3</v>
          </cell>
          <cell r="AY4590">
            <v>1700</v>
          </cell>
          <cell r="AZ4590" t="str">
            <v>Target Bonus</v>
          </cell>
          <cell r="BA4590" t="str">
            <v>Target BonusEligible</v>
          </cell>
          <cell r="BB4590" t="str">
            <v>Target BonusUnited States</v>
          </cell>
          <cell r="BC4590" t="str">
            <v xml:space="preserve">Target BonusUnited States </v>
          </cell>
          <cell r="BD4590" t="str">
            <v>T41</v>
          </cell>
          <cell r="BF4590">
            <v>16166.666666666666</v>
          </cell>
          <cell r="BG4590">
            <v>25000</v>
          </cell>
          <cell r="BH4590">
            <v>4</v>
          </cell>
          <cell r="BJ4590">
            <v>20000</v>
          </cell>
          <cell r="BK4590">
            <v>20000</v>
          </cell>
          <cell r="BL4590">
            <v>22000</v>
          </cell>
        </row>
        <row r="4591">
          <cell r="B4591">
            <v>7124</v>
          </cell>
          <cell r="C4591">
            <v>6525</v>
          </cell>
          <cell r="E4591" t="str">
            <v>William Forester</v>
          </cell>
          <cell r="F4591" t="str">
            <v>Development and Security Operations Manager</v>
          </cell>
          <cell r="G4591" t="str">
            <v>Employee</v>
          </cell>
          <cell r="H4591" t="str">
            <v>Security Solutions</v>
          </cell>
          <cell r="I4591" t="str">
            <v>IRVING</v>
          </cell>
          <cell r="J4591" t="str">
            <v>United States</v>
          </cell>
          <cell r="K4591">
            <v>40833</v>
          </cell>
          <cell r="L4591" t="str">
            <v>WH</v>
          </cell>
          <cell r="M4591" t="str">
            <v>T41P</v>
          </cell>
          <cell r="N4591" t="str">
            <v>T</v>
          </cell>
          <cell r="O4591" t="str">
            <v>4</v>
          </cell>
          <cell r="P4591" t="str">
            <v>Regular</v>
          </cell>
          <cell r="Q4591" t="str"/>
          <cell r="S4591">
            <v>1</v>
          </cell>
          <cell r="U4591" t="str">
            <v>USD</v>
          </cell>
          <cell r="V4591" t="str">
            <v>Security Solutions</v>
          </cell>
          <cell r="W4591" t="str">
            <v>Avi Rembaum</v>
          </cell>
          <cell r="Y4591" t="str">
            <v>Eligible</v>
          </cell>
          <cell r="Z4591">
            <v>161000.07999999999</v>
          </cell>
          <cell r="AA4591">
            <v>161000.07999999999</v>
          </cell>
          <cell r="AB4591">
            <v>161000.07999999999</v>
          </cell>
          <cell r="AC4591">
            <v>161000.07999999999</v>
          </cell>
          <cell r="AD4591">
            <v>5</v>
          </cell>
          <cell r="AE4591" t="str">
            <v>T41</v>
          </cell>
          <cell r="AF4591">
            <v>120000</v>
          </cell>
          <cell r="AG4591">
            <v>180000</v>
          </cell>
          <cell r="AH4591">
            <v>0.68</v>
          </cell>
          <cell r="AI4591">
            <v>3</v>
          </cell>
          <cell r="AJ4591">
            <v>0</v>
          </cell>
          <cell r="AK4591">
            <v>170660.08479999998</v>
          </cell>
          <cell r="AL4591">
            <v>6.0000000000000053E-2</v>
          </cell>
          <cell r="AM4591">
            <v>170660.08479999998</v>
          </cell>
          <cell r="AN4591">
            <v>9660.0047999999952</v>
          </cell>
          <cell r="AO4591">
            <v>-5.1888417777777862E-2</v>
          </cell>
          <cell r="AQ4591">
            <v>41600.14</v>
          </cell>
          <cell r="AR4591">
            <v>550000.15999999992</v>
          </cell>
          <cell r="AS4591">
            <v>0.23</v>
          </cell>
          <cell r="AT4591">
            <v>1</v>
          </cell>
          <cell r="AU4591">
            <v>0</v>
          </cell>
          <cell r="AV4591">
            <v>170660.08479999998</v>
          </cell>
          <cell r="AW4591">
            <v>170660.08479999998</v>
          </cell>
          <cell r="AX4591">
            <v>6.0000000000000053E-2</v>
          </cell>
          <cell r="AY4591">
            <v>9660.0047999999952</v>
          </cell>
          <cell r="AZ4591" t="str">
            <v>Target Bonus</v>
          </cell>
          <cell r="BA4591" t="str">
            <v>Target BonusEligible</v>
          </cell>
          <cell r="BB4591" t="str">
            <v>Target BonusUnited States</v>
          </cell>
          <cell r="BC4591" t="str">
            <v xml:space="preserve">Target BonusUnited States </v>
          </cell>
          <cell r="BD4591" t="str">
            <v>T41</v>
          </cell>
          <cell r="BF4591">
            <v>13416.673333333332</v>
          </cell>
          <cell r="BG4591">
            <v>13000</v>
          </cell>
          <cell r="BH4591">
            <v>3</v>
          </cell>
          <cell r="BJ4591">
            <v>13000</v>
          </cell>
          <cell r="BK4591">
            <v>13000</v>
          </cell>
          <cell r="BL4591">
            <v>16250</v>
          </cell>
        </row>
        <row r="4592">
          <cell r="B4592">
            <v>13252</v>
          </cell>
          <cell r="C4592">
            <v>8278</v>
          </cell>
          <cell r="E4592" t="str">
            <v>Rafael Smith</v>
          </cell>
          <cell r="F4592" t="str">
            <v>Incident Response Analyst</v>
          </cell>
          <cell r="G4592" t="str">
            <v>Employee</v>
          </cell>
          <cell r="H4592" t="str">
            <v>Security Solutions</v>
          </cell>
          <cell r="I4592" t="str">
            <v>ARIZONA REMOTE OFFICE</v>
          </cell>
          <cell r="J4592" t="str">
            <v>United States</v>
          </cell>
          <cell r="K4592">
            <v>42079</v>
          </cell>
          <cell r="L4592" t="str">
            <v>WH</v>
          </cell>
          <cell r="M4592" t="str">
            <v>T41P</v>
          </cell>
          <cell r="N4592" t="str">
            <v>T</v>
          </cell>
          <cell r="O4592" t="str">
            <v>4</v>
          </cell>
          <cell r="P4592" t="str">
            <v>Regular</v>
          </cell>
          <cell r="Q4592" t="str"/>
          <cell r="S4592">
            <v>1</v>
          </cell>
          <cell r="U4592" t="str">
            <v>USD</v>
          </cell>
          <cell r="V4592" t="str">
            <v>Security Solutions</v>
          </cell>
          <cell r="W4592" t="str">
            <v>Avi Rembaum</v>
          </cell>
          <cell r="Y4592" t="str">
            <v>Eligible</v>
          </cell>
          <cell r="Z4592">
            <v>158000.16</v>
          </cell>
          <cell r="AA4592">
            <v>158000.16</v>
          </cell>
          <cell r="AB4592">
            <v>158000.16</v>
          </cell>
          <cell r="AC4592">
            <v>158000.16</v>
          </cell>
          <cell r="AD4592">
            <v>3</v>
          </cell>
          <cell r="AE4592" t="str">
            <v>T41</v>
          </cell>
          <cell r="AF4592">
            <v>120000</v>
          </cell>
          <cell r="AG4592">
            <v>180000</v>
          </cell>
          <cell r="AH4592">
            <v>0.63</v>
          </cell>
          <cell r="AI4592">
            <v>3</v>
          </cell>
          <cell r="AJ4592">
            <v>0</v>
          </cell>
          <cell r="AK4592">
            <v>161160.16320000001</v>
          </cell>
          <cell r="AL4592">
            <v>2.0000000000000018E-2</v>
          </cell>
          <cell r="AM4592">
            <v>161160.16320000001</v>
          </cell>
          <cell r="AN4592">
            <v>3160.0032000000065</v>
          </cell>
          <cell r="AO4592">
            <v>-0.10466575999999994</v>
          </cell>
          <cell r="AQ4592">
            <v>41600.14</v>
          </cell>
          <cell r="AR4592">
            <v>550000.15999999992</v>
          </cell>
          <cell r="AS4592">
            <v>0.22</v>
          </cell>
          <cell r="AT4592">
            <v>1</v>
          </cell>
          <cell r="AU4592">
            <v>0</v>
          </cell>
          <cell r="AV4592">
            <v>161160.16320000001</v>
          </cell>
          <cell r="AW4592">
            <v>161160.16320000001</v>
          </cell>
          <cell r="AX4592">
            <v>2.0000000000000018E-2</v>
          </cell>
          <cell r="AY4592">
            <v>3160.0032000000065</v>
          </cell>
          <cell r="AZ4592" t="str">
            <v>Target Bonus</v>
          </cell>
          <cell r="BA4592" t="str">
            <v>Target BonusEligible</v>
          </cell>
          <cell r="BB4592" t="str">
            <v>Target BonusUnited States</v>
          </cell>
          <cell r="BC4592" t="str">
            <v xml:space="preserve">Target BonusUnited States </v>
          </cell>
          <cell r="BD4592" t="str">
            <v>T41</v>
          </cell>
          <cell r="BF4592">
            <v>13166.68</v>
          </cell>
          <cell r="BG4592">
            <v>13500</v>
          </cell>
          <cell r="BH4592">
            <v>5</v>
          </cell>
          <cell r="BJ4592">
            <v>12000</v>
          </cell>
          <cell r="BK4592">
            <v>12000</v>
          </cell>
          <cell r="BL4592">
            <v>12000</v>
          </cell>
        </row>
        <row r="4593">
          <cell r="B4593">
            <v>13077</v>
          </cell>
          <cell r="C4593">
            <v>8108</v>
          </cell>
          <cell r="E4593" t="str">
            <v>David Vincents</v>
          </cell>
          <cell r="F4593" t="str">
            <v>Infinity Customer Success Manager</v>
          </cell>
          <cell r="G4593" t="str">
            <v>Employee</v>
          </cell>
          <cell r="H4593" t="str">
            <v>Security Solutions</v>
          </cell>
          <cell r="I4593" t="str">
            <v>NEW YORK</v>
          </cell>
          <cell r="J4593" t="str">
            <v>United States</v>
          </cell>
          <cell r="K4593">
            <v>42058</v>
          </cell>
          <cell r="L4593" t="str">
            <v>WH</v>
          </cell>
          <cell r="M4593" t="str">
            <v>E41P</v>
          </cell>
          <cell r="N4593" t="str">
            <v>E</v>
          </cell>
          <cell r="O4593" t="str">
            <v>4</v>
          </cell>
          <cell r="P4593" t="str">
            <v>Regular</v>
          </cell>
          <cell r="Q4593" t="str"/>
          <cell r="S4593">
            <v>1</v>
          </cell>
          <cell r="U4593" t="str">
            <v>USD</v>
          </cell>
          <cell r="V4593" t="str">
            <v>Security Solutions</v>
          </cell>
          <cell r="W4593" t="str">
            <v>Avi Rembaum</v>
          </cell>
          <cell r="Y4593" t="str">
            <v>Eligible</v>
          </cell>
          <cell r="Z4593">
            <v>153800.16</v>
          </cell>
          <cell r="AA4593">
            <v>153800.16</v>
          </cell>
          <cell r="AB4593">
            <v>153800.16</v>
          </cell>
          <cell r="AC4593">
            <v>153800.16</v>
          </cell>
          <cell r="AD4593">
            <v>3</v>
          </cell>
          <cell r="AE4593" t="str">
            <v>E41</v>
          </cell>
          <cell r="AF4593">
            <v>160000</v>
          </cell>
          <cell r="AG4593">
            <v>230000</v>
          </cell>
          <cell r="AH4593">
            <v>0</v>
          </cell>
          <cell r="AI4593">
            <v>1</v>
          </cell>
          <cell r="AJ4593">
            <v>0</v>
          </cell>
          <cell r="AK4593">
            <v>159952.16640000002</v>
          </cell>
          <cell r="AL4593">
            <v>4.0000000000000036E-2</v>
          </cell>
          <cell r="AM4593">
            <v>159952.16640000002</v>
          </cell>
          <cell r="AN4593">
            <v>6152.0064000000129</v>
          </cell>
          <cell r="AO4593">
            <v>-0.30455579826086954</v>
          </cell>
          <cell r="AQ4593">
            <v>41600.14</v>
          </cell>
          <cell r="AR4593">
            <v>550000.15999999992</v>
          </cell>
          <cell r="AS4593">
            <v>0.22</v>
          </cell>
          <cell r="AT4593">
            <v>1</v>
          </cell>
          <cell r="AU4593">
            <v>0</v>
          </cell>
          <cell r="AV4593">
            <v>159952.16640000002</v>
          </cell>
          <cell r="AW4593">
            <v>159952.16640000002</v>
          </cell>
          <cell r="AX4593">
            <v>4.0000000000000036E-2</v>
          </cell>
          <cell r="AY4593">
            <v>6152.0064000000129</v>
          </cell>
          <cell r="AZ4593" t="str">
            <v>Target Bonus</v>
          </cell>
          <cell r="BA4593" t="str">
            <v>Target BonusEligible</v>
          </cell>
          <cell r="BB4593" t="str">
            <v>Target BonusUnited States</v>
          </cell>
          <cell r="BC4593" t="str">
            <v xml:space="preserve">Target BonusUnited States </v>
          </cell>
          <cell r="BD4593" t="str">
            <v>E41</v>
          </cell>
          <cell r="BF4593">
            <v>12816.68</v>
          </cell>
          <cell r="BG4593">
            <v>15000</v>
          </cell>
          <cell r="BH4593">
            <v>3</v>
          </cell>
          <cell r="BJ4593">
            <v>16800</v>
          </cell>
          <cell r="BK4593">
            <v>16800</v>
          </cell>
          <cell r="BL4593">
            <v>16800</v>
          </cell>
        </row>
        <row r="4594">
          <cell r="B4594">
            <v>12659</v>
          </cell>
          <cell r="C4594">
            <v>7680</v>
          </cell>
          <cell r="E4594" t="str">
            <v>Mathew Osborne</v>
          </cell>
          <cell r="F4594" t="str">
            <v>POC Manager</v>
          </cell>
          <cell r="G4594" t="str">
            <v>Employee</v>
          </cell>
          <cell r="H4594" t="str">
            <v>Security Solutions</v>
          </cell>
          <cell r="I4594" t="str">
            <v>IRVING</v>
          </cell>
          <cell r="J4594" t="str">
            <v>United States</v>
          </cell>
          <cell r="K4594">
            <v>41953</v>
          </cell>
          <cell r="L4594" t="str">
            <v>WH</v>
          </cell>
          <cell r="M4594" t="str">
            <v>R51P</v>
          </cell>
          <cell r="N4594" t="str">
            <v>R</v>
          </cell>
          <cell r="O4594" t="str">
            <v>5</v>
          </cell>
          <cell r="P4594" t="str">
            <v>Regular</v>
          </cell>
          <cell r="S4594">
            <v>1</v>
          </cell>
          <cell r="U4594" t="str">
            <v>USD</v>
          </cell>
          <cell r="V4594" t="str">
            <v>Security Solutions</v>
          </cell>
          <cell r="W4594" t="str">
            <v>Avi Rembaum</v>
          </cell>
          <cell r="Y4594" t="str">
            <v>Eligible</v>
          </cell>
          <cell r="Z4594">
            <v>105000.16</v>
          </cell>
          <cell r="AA4594">
            <v>105000.16</v>
          </cell>
          <cell r="AB4594">
            <v>105000.16</v>
          </cell>
          <cell r="AC4594">
            <v>105000.16</v>
          </cell>
          <cell r="AD4594">
            <v>3</v>
          </cell>
          <cell r="AE4594" t="str">
            <v>R51</v>
          </cell>
          <cell r="AF4594">
            <v>100000</v>
          </cell>
          <cell r="AG4594">
            <v>160000</v>
          </cell>
          <cell r="AH4594">
            <v>0.08</v>
          </cell>
          <cell r="AI4594">
            <v>1</v>
          </cell>
          <cell r="AJ4594">
            <v>0</v>
          </cell>
          <cell r="AK4594">
            <v>109200.1664</v>
          </cell>
          <cell r="AL4594">
            <v>4.0000000000000036E-2</v>
          </cell>
          <cell r="AM4594">
            <v>109200.1664</v>
          </cell>
          <cell r="AN4594">
            <v>4200.0063999999984</v>
          </cell>
          <cell r="AO4594">
            <v>-0.31749896</v>
          </cell>
          <cell r="AQ4594">
            <v>41600.14</v>
          </cell>
          <cell r="AR4594">
            <v>550000.15999999992</v>
          </cell>
          <cell r="AS4594">
            <v>0.12</v>
          </cell>
          <cell r="AT4594">
            <v>1</v>
          </cell>
          <cell r="AU4594">
            <v>0</v>
          </cell>
          <cell r="AV4594">
            <v>109200.1664</v>
          </cell>
          <cell r="AW4594">
            <v>109200.1664</v>
          </cell>
          <cell r="AX4594">
            <v>4.0000000000000036E-2</v>
          </cell>
          <cell r="AY4594">
            <v>4200.0063999999984</v>
          </cell>
          <cell r="AZ4594" t="str">
            <v>Target Bonus</v>
          </cell>
          <cell r="BA4594" t="str">
            <v>Target BonusEligible</v>
          </cell>
          <cell r="BB4594" t="str">
            <v>Target BonusUnited States</v>
          </cell>
          <cell r="BC4594" t="str">
            <v xml:space="preserve">Target BonusUnited States </v>
          </cell>
          <cell r="BD4594" t="str">
            <v>R51</v>
          </cell>
          <cell r="BF4594">
            <v>8750.0133333333342</v>
          </cell>
          <cell r="BG4594">
            <v>7000</v>
          </cell>
          <cell r="BH4594">
            <v>3</v>
          </cell>
          <cell r="BJ4594">
            <v>10000</v>
          </cell>
          <cell r="BK4594">
            <v>10000</v>
          </cell>
          <cell r="BL4594">
            <v>10000</v>
          </cell>
        </row>
        <row r="4595">
          <cell r="B4595">
            <v>21415</v>
          </cell>
          <cell r="C4595">
            <v>16502</v>
          </cell>
          <cell r="E4595" t="str">
            <v>Jacqueline Bowman</v>
          </cell>
          <cell r="F4595" t="str">
            <v>Infinity Customer Success Manager</v>
          </cell>
          <cell r="G4595" t="str">
            <v>Employee</v>
          </cell>
          <cell r="H4595" t="str">
            <v>Security Solutions</v>
          </cell>
          <cell r="I4595" t="str">
            <v>CALIFORNIA REMOTE OFFICE</v>
          </cell>
          <cell r="J4595" t="str">
            <v>United States</v>
          </cell>
          <cell r="K4595">
            <v>44011</v>
          </cell>
          <cell r="L4595" t="str">
            <v>WH</v>
          </cell>
          <cell r="M4595" t="str">
            <v>E41P</v>
          </cell>
          <cell r="N4595" t="str">
            <v>E</v>
          </cell>
          <cell r="O4595" t="str">
            <v>4</v>
          </cell>
          <cell r="P4595" t="str">
            <v>Regular</v>
          </cell>
          <cell r="Q4595" t="str"/>
          <cell r="S4595">
            <v>1</v>
          </cell>
          <cell r="U4595" t="str">
            <v>USD</v>
          </cell>
          <cell r="V4595" t="str">
            <v>Security Solutions</v>
          </cell>
          <cell r="W4595" t="str">
            <v>Avi Rembaum</v>
          </cell>
          <cell r="Y4595" t="str">
            <v>Eligible</v>
          </cell>
          <cell r="Z4595">
            <v>165000.16</v>
          </cell>
          <cell r="AA4595">
            <v>165000.16</v>
          </cell>
          <cell r="AB4595">
            <v>165000.16</v>
          </cell>
          <cell r="AC4595">
            <v>165000.16</v>
          </cell>
          <cell r="AD4595">
            <v>3</v>
          </cell>
          <cell r="AE4595" t="str">
            <v>E41</v>
          </cell>
          <cell r="AF4595">
            <v>160000</v>
          </cell>
          <cell r="AG4595">
            <v>230000</v>
          </cell>
          <cell r="AH4595">
            <v>7.0000000000000007E-2</v>
          </cell>
          <cell r="AI4595">
            <v>1</v>
          </cell>
          <cell r="AJ4595">
            <v>0</v>
          </cell>
          <cell r="AK4595">
            <v>171600.16640000002</v>
          </cell>
          <cell r="AL4595">
            <v>4.0000000000000036E-2</v>
          </cell>
          <cell r="AM4595">
            <v>171600.16640000002</v>
          </cell>
          <cell r="AN4595">
            <v>6600.0064000000129</v>
          </cell>
          <cell r="AO4595">
            <v>-0.25391231999999997</v>
          </cell>
          <cell r="AQ4595">
            <v>41600.14</v>
          </cell>
          <cell r="AR4595">
            <v>550000.15999999992</v>
          </cell>
          <cell r="AS4595">
            <v>0.24</v>
          </cell>
          <cell r="AT4595">
            <v>1</v>
          </cell>
          <cell r="AU4595">
            <v>0</v>
          </cell>
          <cell r="AV4595">
            <v>171600.16640000002</v>
          </cell>
          <cell r="AW4595">
            <v>171600.16640000002</v>
          </cell>
          <cell r="AX4595">
            <v>4.0000000000000036E-2</v>
          </cell>
          <cell r="AY4595">
            <v>6600.0064000000129</v>
          </cell>
          <cell r="AZ4595" t="str">
            <v>Target Bonus</v>
          </cell>
          <cell r="BA4595" t="str">
            <v>Target BonusEligible</v>
          </cell>
          <cell r="BB4595" t="str">
            <v>Target BonusUnited States</v>
          </cell>
          <cell r="BC4595" t="str">
            <v xml:space="preserve">Target BonusUnited States </v>
          </cell>
          <cell r="BD4595" t="str">
            <v>E41</v>
          </cell>
          <cell r="BF4595">
            <v>13750.013333333334</v>
          </cell>
          <cell r="BJ4595">
            <v>25000</v>
          </cell>
          <cell r="BK4595">
            <v>25000</v>
          </cell>
          <cell r="BL4595">
            <v>25000</v>
          </cell>
        </row>
        <row r="4596">
          <cell r="B4596">
            <v>3447</v>
          </cell>
          <cell r="C4596">
            <v>5439</v>
          </cell>
          <cell r="E4596" t="str">
            <v>Shashi Shekhar</v>
          </cell>
          <cell r="F4596" t="str">
            <v>Lead Strategic Customer Success Manager</v>
          </cell>
          <cell r="G4596" t="str">
            <v>Employee</v>
          </cell>
          <cell r="H4596" t="str">
            <v>Security Solutions</v>
          </cell>
          <cell r="I4596" t="str">
            <v>TORONTO</v>
          </cell>
          <cell r="J4596" t="str">
            <v>Canada</v>
          </cell>
          <cell r="K4596">
            <v>36893</v>
          </cell>
          <cell r="L4596" t="str">
            <v>WH</v>
          </cell>
          <cell r="M4596" t="str">
            <v>R31P</v>
          </cell>
          <cell r="N4596" t="str">
            <v>R</v>
          </cell>
          <cell r="O4596" t="str">
            <v>3</v>
          </cell>
          <cell r="P4596" t="str">
            <v>Regular</v>
          </cell>
          <cell r="Q4596" t="str"/>
          <cell r="S4596">
            <v>1</v>
          </cell>
          <cell r="U4596" t="str">
            <v>CAD</v>
          </cell>
          <cell r="V4596" t="str">
            <v>Security Solutions</v>
          </cell>
          <cell r="W4596" t="str">
            <v>Avi Rembaum</v>
          </cell>
          <cell r="Y4596" t="str">
            <v>Eligible</v>
          </cell>
          <cell r="Z4596">
            <v>244000.08</v>
          </cell>
          <cell r="AA4596">
            <v>191821.81514164954</v>
          </cell>
          <cell r="AB4596">
            <v>244000.08</v>
          </cell>
          <cell r="AC4596">
            <v>191821.81514164954</v>
          </cell>
          <cell r="AD4596">
            <v>3</v>
          </cell>
          <cell r="AE4596" t="str">
            <v>R31</v>
          </cell>
          <cell r="AF4596">
            <v>190000</v>
          </cell>
          <cell r="AG4596">
            <v>280000</v>
          </cell>
          <cell r="AH4596">
            <v>0.6</v>
          </cell>
          <cell r="AI4596">
            <v>3</v>
          </cell>
          <cell r="AJ4596">
            <v>0</v>
          </cell>
          <cell r="AK4596">
            <v>248880.0816</v>
          </cell>
          <cell r="AL4596">
            <v>2.0000000000000018E-2</v>
          </cell>
          <cell r="AM4596">
            <v>195658.25144448254</v>
          </cell>
          <cell r="AN4596">
            <v>3836.4363028329972</v>
          </cell>
          <cell r="AO4596">
            <v>-0.11114256571428571</v>
          </cell>
          <cell r="AQ4596">
            <v>41600.14</v>
          </cell>
          <cell r="AR4596">
            <v>412000.4</v>
          </cell>
          <cell r="AS4596">
            <v>0.54</v>
          </cell>
          <cell r="AT4596">
            <v>1</v>
          </cell>
          <cell r="AU4596">
            <v>0</v>
          </cell>
          <cell r="AV4596">
            <v>248880.0816</v>
          </cell>
          <cell r="AW4596">
            <v>195658.25144448254</v>
          </cell>
          <cell r="AX4596">
            <v>2.0000000000000018E-2</v>
          </cell>
          <cell r="AY4596">
            <v>3836.4363028329972</v>
          </cell>
          <cell r="AZ4596" t="str">
            <v>Target Bonus</v>
          </cell>
          <cell r="BA4596" t="str">
            <v>Target BonusEligible</v>
          </cell>
          <cell r="BB4596" t="str">
            <v>Target BonusCanada</v>
          </cell>
          <cell r="BC4596" t="str">
            <v xml:space="preserve">Target BonusCanada </v>
          </cell>
          <cell r="BD4596" t="str">
            <v>R31</v>
          </cell>
          <cell r="BF4596">
            <v>20333.34</v>
          </cell>
          <cell r="BG4596">
            <v>37000</v>
          </cell>
          <cell r="BH4596">
            <v>4</v>
          </cell>
          <cell r="BJ4596">
            <v>36000</v>
          </cell>
          <cell r="BK4596">
            <v>36000</v>
          </cell>
          <cell r="BL4596">
            <v>36000</v>
          </cell>
        </row>
        <row r="4597">
          <cell r="B4597">
            <v>8326</v>
          </cell>
          <cell r="C4597">
            <v>7181</v>
          </cell>
          <cell r="E4597" t="str">
            <v>Jorge Vasquez</v>
          </cell>
          <cell r="F4597" t="str">
            <v>Customer Success Team Manager, Americas</v>
          </cell>
          <cell r="G4597" t="str">
            <v>Employee</v>
          </cell>
          <cell r="H4597" t="str">
            <v>Security Solutions</v>
          </cell>
          <cell r="I4597" t="str">
            <v>KANATA (OTTAWA), CANADA</v>
          </cell>
          <cell r="J4597" t="str">
            <v>Canada</v>
          </cell>
          <cell r="K4597">
            <v>40909</v>
          </cell>
          <cell r="L4597" t="str">
            <v>WH</v>
          </cell>
          <cell r="M4597" t="str">
            <v>R41M</v>
          </cell>
          <cell r="N4597" t="str">
            <v>R</v>
          </cell>
          <cell r="O4597" t="str">
            <v>4</v>
          </cell>
          <cell r="P4597" t="str">
            <v>Regular</v>
          </cell>
          <cell r="S4597">
            <v>1</v>
          </cell>
          <cell r="U4597" t="str">
            <v>CAD</v>
          </cell>
          <cell r="V4597" t="str">
            <v>Security Solutions</v>
          </cell>
          <cell r="W4597" t="str">
            <v>Avi Rembaum</v>
          </cell>
          <cell r="Y4597" t="str">
            <v>Eligible</v>
          </cell>
          <cell r="Z4597">
            <v>178000</v>
          </cell>
          <cell r="AA4597">
            <v>139935.54057528841</v>
          </cell>
          <cell r="AB4597">
            <v>178000</v>
          </cell>
          <cell r="AC4597">
            <v>139935.54057528841</v>
          </cell>
          <cell r="AD4597">
            <v>4</v>
          </cell>
          <cell r="AE4597" t="str">
            <v>R41</v>
          </cell>
          <cell r="AF4597">
            <v>170000</v>
          </cell>
          <cell r="AG4597">
            <v>225000</v>
          </cell>
          <cell r="AH4597">
            <v>0.14000000000000001</v>
          </cell>
          <cell r="AI4597">
            <v>1</v>
          </cell>
          <cell r="AJ4597">
            <v>0</v>
          </cell>
          <cell r="AK4597">
            <v>188680</v>
          </cell>
          <cell r="AL4597">
            <v>6.0000000000000053E-2</v>
          </cell>
          <cell r="AM4597">
            <v>148331.6730098057</v>
          </cell>
          <cell r="AN4597">
            <v>8396.1324345172907</v>
          </cell>
          <cell r="AO4597">
            <v>-0.16142222222222224</v>
          </cell>
          <cell r="AQ4597">
            <v>41600.14</v>
          </cell>
          <cell r="AR4597">
            <v>412000.4</v>
          </cell>
          <cell r="AS4597">
            <v>0.36</v>
          </cell>
          <cell r="AT4597">
            <v>1</v>
          </cell>
          <cell r="AU4597">
            <v>0</v>
          </cell>
          <cell r="AV4597">
            <v>188680</v>
          </cell>
          <cell r="AW4597">
            <v>148331.6730098057</v>
          </cell>
          <cell r="AX4597">
            <v>6.0000000000000053E-2</v>
          </cell>
          <cell r="AY4597">
            <v>8396.1324345172907</v>
          </cell>
          <cell r="AZ4597" t="str">
            <v>Target Bonus</v>
          </cell>
          <cell r="BA4597" t="str">
            <v>Target BonusEligible</v>
          </cell>
          <cell r="BB4597" t="str">
            <v>Target BonusCanada</v>
          </cell>
          <cell r="BC4597" t="str">
            <v xml:space="preserve">Target BonusCanada </v>
          </cell>
          <cell r="BD4597" t="str">
            <v>R41</v>
          </cell>
          <cell r="BF4597">
            <v>14833.333333333334</v>
          </cell>
          <cell r="BG4597">
            <v>20000</v>
          </cell>
          <cell r="BH4597">
            <v>4</v>
          </cell>
          <cell r="BJ4597">
            <v>14500</v>
          </cell>
          <cell r="BK4597">
            <v>14500</v>
          </cell>
          <cell r="BL4597">
            <v>15950.000000000002</v>
          </cell>
        </row>
        <row r="4598">
          <cell r="B4598">
            <v>6002</v>
          </cell>
          <cell r="C4598">
            <v>6241</v>
          </cell>
          <cell r="E4598" t="str">
            <v>Paul Hanson</v>
          </cell>
          <cell r="F4598" t="str">
            <v>Lead Strategic Customer Success Manager</v>
          </cell>
          <cell r="G4598" t="str">
            <v>Employee</v>
          </cell>
          <cell r="H4598" t="str">
            <v>Security Solutions</v>
          </cell>
          <cell r="I4598" t="str">
            <v>IRVING</v>
          </cell>
          <cell r="J4598" t="str">
            <v>United States</v>
          </cell>
          <cell r="K4598">
            <v>38965</v>
          </cell>
          <cell r="L4598" t="str">
            <v>WH</v>
          </cell>
          <cell r="M4598" t="str">
            <v>R41P</v>
          </cell>
          <cell r="N4598" t="str">
            <v>R</v>
          </cell>
          <cell r="O4598" t="str">
            <v>4</v>
          </cell>
          <cell r="P4598" t="str">
            <v>Regular</v>
          </cell>
          <cell r="Q4598" t="str"/>
          <cell r="S4598">
            <v>1</v>
          </cell>
          <cell r="U4598" t="str">
            <v>USD</v>
          </cell>
          <cell r="V4598" t="str">
            <v>Security Solutions</v>
          </cell>
          <cell r="W4598" t="str">
            <v>Avi Rembaum</v>
          </cell>
          <cell r="Y4598" t="str">
            <v>Eligible</v>
          </cell>
          <cell r="Z4598">
            <v>160000.07999999999</v>
          </cell>
          <cell r="AA4598">
            <v>160000.07999999999</v>
          </cell>
          <cell r="AB4598">
            <v>160000.07999999999</v>
          </cell>
          <cell r="AC4598">
            <v>160000.07999999999</v>
          </cell>
          <cell r="AD4598">
            <v>3</v>
          </cell>
          <cell r="AE4598" t="str">
            <v>R41</v>
          </cell>
          <cell r="AF4598">
            <v>135000</v>
          </cell>
          <cell r="AG4598">
            <v>215000</v>
          </cell>
          <cell r="AH4598">
            <v>0.31</v>
          </cell>
          <cell r="AI4598">
            <v>2</v>
          </cell>
          <cell r="AJ4598">
            <v>0</v>
          </cell>
          <cell r="AK4598">
            <v>164800.08239999998</v>
          </cell>
          <cell r="AL4598">
            <v>3.0000000000000027E-2</v>
          </cell>
          <cell r="AM4598">
            <v>164800.08239999998</v>
          </cell>
          <cell r="AN4598">
            <v>4800.0023999999976</v>
          </cell>
          <cell r="AO4598">
            <v>-0.23348798883720934</v>
          </cell>
          <cell r="AQ4598">
            <v>41600.14</v>
          </cell>
          <cell r="AR4598">
            <v>550000.15999999992</v>
          </cell>
          <cell r="AS4598">
            <v>0.23</v>
          </cell>
          <cell r="AT4598">
            <v>1</v>
          </cell>
          <cell r="AU4598">
            <v>0</v>
          </cell>
          <cell r="AV4598">
            <v>164800.08239999998</v>
          </cell>
          <cell r="AW4598">
            <v>164800.08239999998</v>
          </cell>
          <cell r="AX4598">
            <v>3.0000000000000027E-2</v>
          </cell>
          <cell r="AY4598">
            <v>4800.0023999999976</v>
          </cell>
          <cell r="AZ4598" t="str">
            <v>Target Bonus</v>
          </cell>
          <cell r="BA4598" t="str">
            <v>Target BonusEligible</v>
          </cell>
          <cell r="BB4598" t="str">
            <v>Target BonusUnited States</v>
          </cell>
          <cell r="BC4598" t="str">
            <v xml:space="preserve">Target BonusUnited States </v>
          </cell>
          <cell r="BD4598" t="str">
            <v>R41</v>
          </cell>
          <cell r="BF4598">
            <v>13333.339999999998</v>
          </cell>
          <cell r="BG4598">
            <v>25000</v>
          </cell>
          <cell r="BH4598">
            <v>3</v>
          </cell>
          <cell r="BJ4598">
            <v>24000</v>
          </cell>
          <cell r="BK4598">
            <v>24000</v>
          </cell>
          <cell r="BL4598">
            <v>24000</v>
          </cell>
        </row>
        <row r="4599">
          <cell r="B4599">
            <v>10693</v>
          </cell>
          <cell r="C4599">
            <v>7327</v>
          </cell>
          <cell r="E4599" t="str">
            <v>Thomas Poole Jr.</v>
          </cell>
          <cell r="F4599" t="str">
            <v>Security Architect</v>
          </cell>
          <cell r="G4599" t="str">
            <v>Employee</v>
          </cell>
          <cell r="H4599" t="str">
            <v>Security Solutions</v>
          </cell>
          <cell r="I4599" t="str">
            <v>NORTH CAROLINA REMOTE OFFICE</v>
          </cell>
          <cell r="J4599" t="str">
            <v>United States</v>
          </cell>
          <cell r="K4599">
            <v>42814</v>
          </cell>
          <cell r="L4599" t="str">
            <v>WH</v>
          </cell>
          <cell r="M4599" t="str">
            <v>R41P</v>
          </cell>
          <cell r="N4599" t="str">
            <v>R</v>
          </cell>
          <cell r="O4599" t="str">
            <v>4</v>
          </cell>
          <cell r="P4599" t="str">
            <v>Regular</v>
          </cell>
          <cell r="Q4599" t="str"/>
          <cell r="S4599">
            <v>1</v>
          </cell>
          <cell r="U4599" t="str">
            <v>USD</v>
          </cell>
          <cell r="V4599" t="str">
            <v>Security Solutions</v>
          </cell>
          <cell r="W4599" t="str">
            <v>Avi Rembaum</v>
          </cell>
          <cell r="Y4599" t="str">
            <v>Eligible</v>
          </cell>
          <cell r="Z4599">
            <v>191500.08</v>
          </cell>
          <cell r="AA4599">
            <v>191500.08</v>
          </cell>
          <cell r="AB4599">
            <v>191500.08</v>
          </cell>
          <cell r="AC4599">
            <v>191500.08</v>
          </cell>
          <cell r="AD4599">
            <v>3</v>
          </cell>
          <cell r="AE4599" t="str">
            <v>R41</v>
          </cell>
          <cell r="AF4599">
            <v>135000</v>
          </cell>
          <cell r="AG4599">
            <v>215000</v>
          </cell>
          <cell r="AH4599">
            <v>0.7</v>
          </cell>
          <cell r="AI4599">
            <v>4</v>
          </cell>
          <cell r="AJ4599">
            <v>0</v>
          </cell>
          <cell r="AK4599">
            <v>194372.58119999996</v>
          </cell>
          <cell r="AL4599">
            <v>1.4999999999999902E-2</v>
          </cell>
          <cell r="AM4599">
            <v>194372.58119999996</v>
          </cell>
          <cell r="AN4599">
            <v>2872.5011999999697</v>
          </cell>
          <cell r="AO4599">
            <v>-9.5941482790697918E-2</v>
          </cell>
          <cell r="AQ4599">
            <v>41600.14</v>
          </cell>
          <cell r="AR4599">
            <v>550000.15999999992</v>
          </cell>
          <cell r="AS4599">
            <v>0.28999999999999998</v>
          </cell>
          <cell r="AT4599">
            <v>1</v>
          </cell>
          <cell r="AU4599">
            <v>0</v>
          </cell>
          <cell r="AV4599">
            <v>194372.58119999996</v>
          </cell>
          <cell r="AW4599">
            <v>194372.58119999996</v>
          </cell>
          <cell r="AX4599">
            <v>1.4999999999999902E-2</v>
          </cell>
          <cell r="AY4599">
            <v>2872.5011999999697</v>
          </cell>
          <cell r="AZ4599" t="str">
            <v>Target Bonus</v>
          </cell>
          <cell r="BA4599" t="str">
            <v>Target BonusEligible</v>
          </cell>
          <cell r="BB4599" t="str">
            <v>Target BonusUnited States</v>
          </cell>
          <cell r="BC4599" t="str">
            <v xml:space="preserve">Target BonusUnited States </v>
          </cell>
          <cell r="BD4599" t="str">
            <v>R41</v>
          </cell>
          <cell r="BF4599">
            <v>15958.339999999998</v>
          </cell>
          <cell r="BG4599">
            <v>14000</v>
          </cell>
          <cell r="BH4599">
            <v>3</v>
          </cell>
          <cell r="BJ4599">
            <v>15000</v>
          </cell>
          <cell r="BK4599">
            <v>15000</v>
          </cell>
          <cell r="BL4599">
            <v>15000</v>
          </cell>
        </row>
        <row r="4600">
          <cell r="B4600">
            <v>14874</v>
          </cell>
          <cell r="C4600">
            <v>9818</v>
          </cell>
          <cell r="E4600" t="str">
            <v>Brendan Carobene</v>
          </cell>
          <cell r="F4600" t="str">
            <v>Territory Account Manager</v>
          </cell>
          <cell r="G4600" t="str">
            <v>Employee</v>
          </cell>
          <cell r="H4600" t="str">
            <v>Security Solutions</v>
          </cell>
          <cell r="I4600" t="str">
            <v>NEW YORK</v>
          </cell>
          <cell r="J4600" t="str">
            <v>United States</v>
          </cell>
          <cell r="K4600">
            <v>42429</v>
          </cell>
          <cell r="L4600" t="str">
            <v>WH</v>
          </cell>
          <cell r="M4600" t="str">
            <v>S51P</v>
          </cell>
          <cell r="N4600" t="str">
            <v>S</v>
          </cell>
          <cell r="O4600" t="str">
            <v>5</v>
          </cell>
          <cell r="P4600" t="str">
            <v>Regular</v>
          </cell>
          <cell r="Q4600" t="str"/>
          <cell r="R4600">
            <v>1</v>
          </cell>
          <cell r="U4600" t="str">
            <v>USD</v>
          </cell>
          <cell r="V4600" t="str">
            <v>Security Solutions</v>
          </cell>
          <cell r="W4600" t="str">
            <v>Avi Rembaum</v>
          </cell>
          <cell r="Y4600" t="str">
            <v>Eligible</v>
          </cell>
          <cell r="Z4600">
            <v>102000</v>
          </cell>
          <cell r="AA4600">
            <v>102000</v>
          </cell>
          <cell r="AB4600">
            <v>102000</v>
          </cell>
          <cell r="AC4600">
            <v>102000</v>
          </cell>
          <cell r="AD4600">
            <v>2</v>
          </cell>
          <cell r="AE4600" t="str">
            <v>S51</v>
          </cell>
          <cell r="AF4600">
            <v>120000</v>
          </cell>
          <cell r="AG4600">
            <v>200000</v>
          </cell>
          <cell r="AH4600">
            <v>0</v>
          </cell>
          <cell r="AI4600">
            <v>1</v>
          </cell>
          <cell r="AJ4600">
            <v>0</v>
          </cell>
          <cell r="AK4600">
            <v>102000</v>
          </cell>
          <cell r="AL4600">
            <v>0</v>
          </cell>
          <cell r="AM4600">
            <v>102000</v>
          </cell>
          <cell r="AN4600">
            <v>0</v>
          </cell>
          <cell r="AO4600">
            <v>-0.49</v>
          </cell>
          <cell r="AP4600" t="str">
            <v>Rated 2 - no recommendation</v>
          </cell>
          <cell r="AQ4600">
            <v>41600.14</v>
          </cell>
          <cell r="AR4600">
            <v>550000.15999999992</v>
          </cell>
          <cell r="AS4600">
            <v>0.11</v>
          </cell>
          <cell r="AT4600">
            <v>1</v>
          </cell>
          <cell r="AU4600">
            <v>0</v>
          </cell>
          <cell r="AV4600">
            <v>102000</v>
          </cell>
          <cell r="AW4600">
            <v>102000</v>
          </cell>
          <cell r="AX4600">
            <v>0</v>
          </cell>
          <cell r="AY4600">
            <v>0</v>
          </cell>
          <cell r="AZ4600" t="str">
            <v>commission</v>
          </cell>
          <cell r="BA4600" t="str">
            <v>commissionEligible</v>
          </cell>
          <cell r="BB4600" t="str">
            <v>commissionUnited States</v>
          </cell>
          <cell r="BC4600" t="str">
            <v xml:space="preserve">commissionUnited States </v>
          </cell>
          <cell r="BD4600" t="str">
            <v>S51</v>
          </cell>
          <cell r="BF4600">
            <v>8500</v>
          </cell>
          <cell r="BH4600">
            <v>3</v>
          </cell>
        </row>
        <row r="4601">
          <cell r="B4601">
            <v>21366</v>
          </cell>
          <cell r="C4601">
            <v>16453</v>
          </cell>
          <cell r="E4601" t="str">
            <v>Roberto Quinones-Cruz</v>
          </cell>
          <cell r="F4601" t="str">
            <v>Technical Territory Manager, LATAM GRC Sales</v>
          </cell>
          <cell r="G4601" t="str">
            <v>Employee</v>
          </cell>
          <cell r="H4601" t="str">
            <v>Security Solutions</v>
          </cell>
          <cell r="I4601" t="str">
            <v>IRVING</v>
          </cell>
          <cell r="J4601" t="str">
            <v>United States</v>
          </cell>
          <cell r="K4601">
            <v>43990</v>
          </cell>
          <cell r="L4601" t="str">
            <v>WH</v>
          </cell>
          <cell r="M4601" t="str">
            <v>S41P</v>
          </cell>
          <cell r="N4601" t="str">
            <v>S</v>
          </cell>
          <cell r="O4601" t="str">
            <v>4</v>
          </cell>
          <cell r="P4601" t="str">
            <v>Regular</v>
          </cell>
          <cell r="Q4601" t="str"/>
          <cell r="R4601">
            <v>1</v>
          </cell>
          <cell r="U4601" t="str">
            <v>USD</v>
          </cell>
          <cell r="V4601" t="str">
            <v>Security Solutions</v>
          </cell>
          <cell r="W4601" t="str">
            <v>Avi Rembaum</v>
          </cell>
          <cell r="Y4601" t="str">
            <v>Eligible</v>
          </cell>
          <cell r="Z4601">
            <v>190000</v>
          </cell>
          <cell r="AA4601">
            <v>190000</v>
          </cell>
          <cell r="AB4601">
            <v>190000</v>
          </cell>
          <cell r="AC4601">
            <v>190000</v>
          </cell>
          <cell r="AD4601">
            <v>3</v>
          </cell>
          <cell r="AE4601" t="str">
            <v>S41</v>
          </cell>
          <cell r="AF4601">
            <v>180000</v>
          </cell>
          <cell r="AG4601">
            <v>270000</v>
          </cell>
          <cell r="AH4601">
            <v>0.11</v>
          </cell>
          <cell r="AI4601">
            <v>1</v>
          </cell>
          <cell r="AJ4601">
            <v>0</v>
          </cell>
          <cell r="AK4601">
            <v>197600</v>
          </cell>
          <cell r="AL4601">
            <v>4.0000000000000036E-2</v>
          </cell>
          <cell r="AM4601">
            <v>197600</v>
          </cell>
          <cell r="AN4601">
            <v>7600</v>
          </cell>
          <cell r="AO4601">
            <v>-0.26814814814814814</v>
          </cell>
          <cell r="AQ4601">
            <v>41600.14</v>
          </cell>
          <cell r="AR4601">
            <v>550000.15999999992</v>
          </cell>
          <cell r="AS4601">
            <v>0.28999999999999998</v>
          </cell>
          <cell r="AT4601">
            <v>1</v>
          </cell>
          <cell r="AU4601">
            <v>0</v>
          </cell>
          <cell r="AV4601">
            <v>197600</v>
          </cell>
          <cell r="AW4601">
            <v>197600</v>
          </cell>
          <cell r="AX4601">
            <v>4.0000000000000036E-2</v>
          </cell>
          <cell r="AY4601">
            <v>7600</v>
          </cell>
          <cell r="AZ4601" t="str">
            <v>commission</v>
          </cell>
          <cell r="BA4601" t="str">
            <v>commissionEligible</v>
          </cell>
          <cell r="BB4601" t="str">
            <v>commissionUnited States</v>
          </cell>
          <cell r="BC4601" t="str">
            <v xml:space="preserve">commissionUnited States </v>
          </cell>
          <cell r="BD4601" t="str">
            <v>S41</v>
          </cell>
          <cell r="BF4601">
            <v>15833.333333333334</v>
          </cell>
        </row>
        <row r="4602">
          <cell r="B4602">
            <v>15835</v>
          </cell>
          <cell r="C4602">
            <v>10789</v>
          </cell>
          <cell r="E4602" t="str">
            <v>Ryan Burkhard</v>
          </cell>
          <cell r="F4602" t="str">
            <v>Go-To-Market Sales Manager, IRT</v>
          </cell>
          <cell r="G4602" t="str">
            <v>Employee</v>
          </cell>
          <cell r="H4602" t="str">
            <v>Security Solutions</v>
          </cell>
          <cell r="I4602" t="str">
            <v>ROCKVILLE</v>
          </cell>
          <cell r="J4602" t="str">
            <v>United States</v>
          </cell>
          <cell r="K4602">
            <v>42646</v>
          </cell>
          <cell r="L4602" t="str">
            <v>WH</v>
          </cell>
          <cell r="M4602" t="str">
            <v>M53P</v>
          </cell>
          <cell r="N4602" t="str">
            <v>M</v>
          </cell>
          <cell r="O4602" t="str">
            <v>5</v>
          </cell>
          <cell r="P4602" t="str">
            <v>Regular</v>
          </cell>
          <cell r="Q4602" t="str"/>
          <cell r="S4602">
            <v>1</v>
          </cell>
          <cell r="U4602" t="str">
            <v>USD</v>
          </cell>
          <cell r="V4602" t="str">
            <v>Security Solutions</v>
          </cell>
          <cell r="W4602" t="str">
            <v>Avi Rembaum</v>
          </cell>
          <cell r="Y4602" t="str">
            <v>Eligible</v>
          </cell>
          <cell r="Z4602">
            <v>185500</v>
          </cell>
          <cell r="AA4602">
            <v>185500</v>
          </cell>
          <cell r="AB4602">
            <v>185500</v>
          </cell>
          <cell r="AC4602">
            <v>185500</v>
          </cell>
          <cell r="AD4602">
            <v>3</v>
          </cell>
          <cell r="AE4602" t="str">
            <v>M53</v>
          </cell>
          <cell r="AF4602">
            <v>90000</v>
          </cell>
          <cell r="AG4602">
            <v>140000</v>
          </cell>
          <cell r="AH4602">
            <v>1</v>
          </cell>
          <cell r="AI4602">
            <v>5</v>
          </cell>
          <cell r="AJ4602">
            <v>0</v>
          </cell>
          <cell r="AK4602">
            <v>185500</v>
          </cell>
          <cell r="AL4602">
            <v>0</v>
          </cell>
          <cell r="AM4602">
            <v>185500</v>
          </cell>
          <cell r="AN4602">
            <v>0</v>
          </cell>
          <cell r="AO4602">
            <v>0.32499999999999996</v>
          </cell>
          <cell r="AP4602" t="str">
            <v>Above Range</v>
          </cell>
          <cell r="AQ4602">
            <v>41600.14</v>
          </cell>
          <cell r="AR4602">
            <v>550000.15999999992</v>
          </cell>
          <cell r="AS4602">
            <v>0.28000000000000003</v>
          </cell>
          <cell r="AT4602">
            <v>1</v>
          </cell>
          <cell r="AU4602">
            <v>0</v>
          </cell>
          <cell r="AV4602">
            <v>185500</v>
          </cell>
          <cell r="AW4602">
            <v>185500</v>
          </cell>
          <cell r="AX4602">
            <v>0</v>
          </cell>
          <cell r="AY4602">
            <v>0</v>
          </cell>
          <cell r="AZ4602" t="str">
            <v>Target Bonus</v>
          </cell>
          <cell r="BA4602" t="str">
            <v>Target BonusEligible</v>
          </cell>
          <cell r="BB4602" t="str">
            <v>Target BonusUnited States</v>
          </cell>
          <cell r="BC4602" t="str">
            <v xml:space="preserve">Target BonusUnited States </v>
          </cell>
          <cell r="BD4602" t="str">
            <v>M53</v>
          </cell>
          <cell r="BF4602">
            <v>15458.333333333334</v>
          </cell>
          <cell r="BG4602">
            <v>25500</v>
          </cell>
          <cell r="BH4602">
            <v>3</v>
          </cell>
          <cell r="BJ4602">
            <v>26500</v>
          </cell>
          <cell r="BK4602">
            <v>26500</v>
          </cell>
          <cell r="BL4602">
            <v>26500</v>
          </cell>
        </row>
        <row r="4603">
          <cell r="B4603">
            <v>7959</v>
          </cell>
          <cell r="C4603">
            <v>6650</v>
          </cell>
          <cell r="E4603" t="str">
            <v>Gregory Smith</v>
          </cell>
          <cell r="F4603" t="str">
            <v>Senior Security Analyst</v>
          </cell>
          <cell r="G4603" t="str">
            <v>Employee</v>
          </cell>
          <cell r="H4603" t="str">
            <v>Security Solutions</v>
          </cell>
          <cell r="I4603" t="str">
            <v>CALIFORNIA REMOTE OFFICE</v>
          </cell>
          <cell r="J4603" t="str">
            <v>United States</v>
          </cell>
          <cell r="K4603">
            <v>36186</v>
          </cell>
          <cell r="L4603" t="str">
            <v>WH</v>
          </cell>
          <cell r="M4603" t="str">
            <v>R31P</v>
          </cell>
          <cell r="N4603" t="str">
            <v>R</v>
          </cell>
          <cell r="O4603" t="str">
            <v>3</v>
          </cell>
          <cell r="P4603" t="str">
            <v>Regular</v>
          </cell>
          <cell r="Q4603" t="str"/>
          <cell r="S4603">
            <v>1</v>
          </cell>
          <cell r="U4603" t="str">
            <v>USD</v>
          </cell>
          <cell r="V4603" t="str">
            <v>Security Solutions</v>
          </cell>
          <cell r="W4603" t="str">
            <v>Avi Rembaum</v>
          </cell>
          <cell r="Y4603" t="str">
            <v>Eligible</v>
          </cell>
          <cell r="Z4603">
            <v>263000.07999999996</v>
          </cell>
          <cell r="AA4603">
            <v>263000.07999999996</v>
          </cell>
          <cell r="AB4603">
            <v>263000.07999999996</v>
          </cell>
          <cell r="AC4603">
            <v>263000.07999999996</v>
          </cell>
          <cell r="AD4603">
            <v>3</v>
          </cell>
          <cell r="AE4603" t="str">
            <v>R31</v>
          </cell>
          <cell r="AF4603">
            <v>190000</v>
          </cell>
          <cell r="AG4603">
            <v>280000</v>
          </cell>
          <cell r="AH4603">
            <v>0.81</v>
          </cell>
          <cell r="AI4603">
            <v>4</v>
          </cell>
          <cell r="AJ4603">
            <v>0</v>
          </cell>
          <cell r="AK4603">
            <v>266945.08119999996</v>
          </cell>
          <cell r="AL4603">
            <v>1.4999999999999902E-2</v>
          </cell>
          <cell r="AM4603">
            <v>266945.08119999996</v>
          </cell>
          <cell r="AN4603">
            <v>3945.0011999999988</v>
          </cell>
          <cell r="AO4603">
            <v>-4.6624710000000125E-2</v>
          </cell>
          <cell r="AQ4603">
            <v>41600.14</v>
          </cell>
          <cell r="AR4603">
            <v>550000.15999999992</v>
          </cell>
          <cell r="AS4603">
            <v>0.43</v>
          </cell>
          <cell r="AT4603">
            <v>1</v>
          </cell>
          <cell r="AU4603">
            <v>0</v>
          </cell>
          <cell r="AV4603">
            <v>266945.08119999996</v>
          </cell>
          <cell r="AW4603">
            <v>266945.08119999996</v>
          </cell>
          <cell r="AX4603">
            <v>1.4999999999999902E-2</v>
          </cell>
          <cell r="AY4603">
            <v>3945.0011999999988</v>
          </cell>
          <cell r="AZ4603" t="str">
            <v>Target Bonus</v>
          </cell>
          <cell r="BA4603" t="str">
            <v>Target BonusEligible</v>
          </cell>
          <cell r="BB4603" t="str">
            <v>Target BonusUnited States</v>
          </cell>
          <cell r="BC4603" t="str">
            <v xml:space="preserve">Target BonusUnited States </v>
          </cell>
          <cell r="BD4603" t="str">
            <v>R31</v>
          </cell>
          <cell r="BF4603">
            <v>21916.673333333329</v>
          </cell>
          <cell r="BG4603">
            <v>47500</v>
          </cell>
          <cell r="BH4603">
            <v>4</v>
          </cell>
          <cell r="BJ4603">
            <v>46000</v>
          </cell>
          <cell r="BK4603">
            <v>46000</v>
          </cell>
          <cell r="BL4603">
            <v>46000</v>
          </cell>
        </row>
        <row r="4604">
          <cell r="B4604">
            <v>12495</v>
          </cell>
          <cell r="C4604">
            <v>7527</v>
          </cell>
          <cell r="E4604" t="str">
            <v>Mark Dropkin</v>
          </cell>
          <cell r="F4604" t="str">
            <v>Security Analyst</v>
          </cell>
          <cell r="G4604" t="str">
            <v>Employee</v>
          </cell>
          <cell r="H4604" t="str">
            <v>Security Solutions</v>
          </cell>
          <cell r="I4604" t="str">
            <v>CALIFORNIA REMOTE OFFICE</v>
          </cell>
          <cell r="J4604" t="str">
            <v>United States</v>
          </cell>
          <cell r="K4604">
            <v>41891</v>
          </cell>
          <cell r="L4604" t="str">
            <v>WH</v>
          </cell>
          <cell r="M4604" t="str">
            <v>T41P</v>
          </cell>
          <cell r="N4604" t="str">
            <v>T</v>
          </cell>
          <cell r="O4604" t="str">
            <v>4</v>
          </cell>
          <cell r="P4604" t="str">
            <v>Regular</v>
          </cell>
          <cell r="Q4604" t="str"/>
          <cell r="S4604">
            <v>1</v>
          </cell>
          <cell r="U4604" t="str">
            <v>USD</v>
          </cell>
          <cell r="V4604" t="str">
            <v>Security Solutions</v>
          </cell>
          <cell r="W4604" t="str">
            <v>Avi Rembaum</v>
          </cell>
          <cell r="Y4604" t="str">
            <v>Eligible</v>
          </cell>
          <cell r="Z4604">
            <v>150500.07999999999</v>
          </cell>
          <cell r="AA4604">
            <v>150500.07999999999</v>
          </cell>
          <cell r="AB4604">
            <v>150500.07999999999</v>
          </cell>
          <cell r="AC4604">
            <v>150500.07999999999</v>
          </cell>
          <cell r="AD4604">
            <v>3</v>
          </cell>
          <cell r="AE4604" t="str">
            <v>T41</v>
          </cell>
          <cell r="AF4604">
            <v>120000</v>
          </cell>
          <cell r="AG4604">
            <v>180000</v>
          </cell>
          <cell r="AH4604">
            <v>0.5</v>
          </cell>
          <cell r="AI4604">
            <v>3</v>
          </cell>
          <cell r="AJ4604">
            <v>0</v>
          </cell>
          <cell r="AK4604">
            <v>153510.08159999998</v>
          </cell>
          <cell r="AL4604">
            <v>2.0000000000000018E-2</v>
          </cell>
          <cell r="AM4604">
            <v>153510.08159999998</v>
          </cell>
          <cell r="AN4604">
            <v>3010.0015999999887</v>
          </cell>
          <cell r="AO4604">
            <v>-0.14716621333333346</v>
          </cell>
          <cell r="AQ4604">
            <v>41600.14</v>
          </cell>
          <cell r="AR4604">
            <v>550000.15999999992</v>
          </cell>
          <cell r="AS4604">
            <v>0.21</v>
          </cell>
          <cell r="AT4604">
            <v>1</v>
          </cell>
          <cell r="AU4604">
            <v>0</v>
          </cell>
          <cell r="AV4604">
            <v>153510.08159999998</v>
          </cell>
          <cell r="AW4604">
            <v>153510.08159999998</v>
          </cell>
          <cell r="AX4604">
            <v>2.0000000000000018E-2</v>
          </cell>
          <cell r="AY4604">
            <v>3010.0015999999887</v>
          </cell>
          <cell r="AZ4604" t="str">
            <v>Target Bonus</v>
          </cell>
          <cell r="BA4604" t="str">
            <v>Target BonusEligible</v>
          </cell>
          <cell r="BB4604" t="str">
            <v>Target BonusUnited States</v>
          </cell>
          <cell r="BC4604" t="str">
            <v xml:space="preserve">Target BonusUnited States </v>
          </cell>
          <cell r="BD4604" t="str">
            <v>T41</v>
          </cell>
          <cell r="BF4604">
            <v>12541.673333333332</v>
          </cell>
          <cell r="BG4604">
            <v>12500</v>
          </cell>
          <cell r="BH4604">
            <v>4</v>
          </cell>
          <cell r="BJ4604">
            <v>11500</v>
          </cell>
          <cell r="BK4604">
            <v>11500</v>
          </cell>
          <cell r="BL4604">
            <v>11500</v>
          </cell>
        </row>
        <row r="4605">
          <cell r="B4605">
            <v>15953</v>
          </cell>
          <cell r="C4605">
            <v>10905</v>
          </cell>
          <cell r="E4605" t="str">
            <v>Jeffery Stanley</v>
          </cell>
          <cell r="F4605" t="str">
            <v>Incident Response Analyst</v>
          </cell>
          <cell r="G4605" t="str">
            <v>Employee</v>
          </cell>
          <cell r="H4605" t="str">
            <v>Security Solutions</v>
          </cell>
          <cell r="I4605" t="str">
            <v>MARYLAND REMOTE OFFICE</v>
          </cell>
          <cell r="J4605" t="str">
            <v>United States</v>
          </cell>
          <cell r="K4605">
            <v>42738</v>
          </cell>
          <cell r="L4605" t="str">
            <v>WH</v>
          </cell>
          <cell r="M4605" t="str">
            <v>T41P</v>
          </cell>
          <cell r="N4605" t="str">
            <v>T</v>
          </cell>
          <cell r="O4605" t="str">
            <v>4</v>
          </cell>
          <cell r="P4605" t="str">
            <v>Regular</v>
          </cell>
          <cell r="Q4605" t="str"/>
          <cell r="S4605">
            <v>1</v>
          </cell>
          <cell r="U4605" t="str">
            <v>USD</v>
          </cell>
          <cell r="V4605" t="str">
            <v>Security Solutions</v>
          </cell>
          <cell r="W4605" t="str">
            <v>Avi Rembaum</v>
          </cell>
          <cell r="Y4605" t="str">
            <v>Eligible</v>
          </cell>
          <cell r="Z4605">
            <v>143000</v>
          </cell>
          <cell r="AA4605">
            <v>143000</v>
          </cell>
          <cell r="AB4605">
            <v>143000</v>
          </cell>
          <cell r="AC4605">
            <v>143000</v>
          </cell>
          <cell r="AD4605">
            <v>3</v>
          </cell>
          <cell r="AE4605" t="str">
            <v>T41</v>
          </cell>
          <cell r="AF4605">
            <v>120000</v>
          </cell>
          <cell r="AG4605">
            <v>180000</v>
          </cell>
          <cell r="AH4605">
            <v>0.38</v>
          </cell>
          <cell r="AI4605">
            <v>2</v>
          </cell>
          <cell r="AJ4605">
            <v>0</v>
          </cell>
          <cell r="AK4605">
            <v>147290</v>
          </cell>
          <cell r="AL4605">
            <v>3.0000000000000027E-2</v>
          </cell>
          <cell r="AM4605">
            <v>147290</v>
          </cell>
          <cell r="AN4605">
            <v>4290</v>
          </cell>
          <cell r="AO4605">
            <v>-0.18172222222222223</v>
          </cell>
          <cell r="AQ4605">
            <v>41600.14</v>
          </cell>
          <cell r="AR4605">
            <v>550000.15999999992</v>
          </cell>
          <cell r="AS4605">
            <v>0.19</v>
          </cell>
          <cell r="AT4605">
            <v>1</v>
          </cell>
          <cell r="AU4605">
            <v>0</v>
          </cell>
          <cell r="AV4605">
            <v>147290</v>
          </cell>
          <cell r="AW4605">
            <v>147290</v>
          </cell>
          <cell r="AX4605">
            <v>3.0000000000000027E-2</v>
          </cell>
          <cell r="AY4605">
            <v>4290</v>
          </cell>
          <cell r="AZ4605" t="str">
            <v>Target Bonus</v>
          </cell>
          <cell r="BA4605" t="str">
            <v>Target BonusEligible</v>
          </cell>
          <cell r="BB4605" t="str">
            <v>Target BonusUnited States</v>
          </cell>
          <cell r="BC4605" t="str">
            <v xml:space="preserve">Target BonusUnited States </v>
          </cell>
          <cell r="BD4605" t="str">
            <v>T41</v>
          </cell>
          <cell r="BF4605">
            <v>11916.666666666666</v>
          </cell>
          <cell r="BG4605">
            <v>7000</v>
          </cell>
          <cell r="BH4605">
            <v>4</v>
          </cell>
          <cell r="BJ4605">
            <v>8000</v>
          </cell>
          <cell r="BK4605">
            <v>8000</v>
          </cell>
          <cell r="BL4605">
            <v>8000</v>
          </cell>
        </row>
        <row r="4606">
          <cell r="B4606">
            <v>17996</v>
          </cell>
          <cell r="C4606">
            <v>12994</v>
          </cell>
          <cell r="E4606" t="str">
            <v>Leland Burkey</v>
          </cell>
          <cell r="F4606" t="str">
            <v>Incident Response Analyst</v>
          </cell>
          <cell r="G4606" t="str">
            <v>Employee</v>
          </cell>
          <cell r="H4606" t="str">
            <v>Security Solutions</v>
          </cell>
          <cell r="I4606" t="str">
            <v>ROCKVILLE</v>
          </cell>
          <cell r="J4606" t="str">
            <v>United States</v>
          </cell>
          <cell r="K4606">
            <v>43703</v>
          </cell>
          <cell r="L4606" t="str">
            <v>WH</v>
          </cell>
          <cell r="M4606" t="str">
            <v>T61P</v>
          </cell>
          <cell r="N4606" t="str">
            <v>T</v>
          </cell>
          <cell r="O4606" t="str">
            <v>6</v>
          </cell>
          <cell r="P4606" t="str">
            <v>Regular</v>
          </cell>
          <cell r="Q4606" t="str"/>
          <cell r="S4606">
            <v>1</v>
          </cell>
          <cell r="U4606" t="str">
            <v>USD</v>
          </cell>
          <cell r="V4606" t="str">
            <v>Security Solutions</v>
          </cell>
          <cell r="W4606" t="str">
            <v>Avi Rembaum</v>
          </cell>
          <cell r="Y4606" t="str">
            <v>Eligible</v>
          </cell>
          <cell r="Z4606">
            <v>73000</v>
          </cell>
          <cell r="AA4606">
            <v>73000</v>
          </cell>
          <cell r="AB4606">
            <v>73000</v>
          </cell>
          <cell r="AC4606">
            <v>73000</v>
          </cell>
          <cell r="AD4606">
            <v>4</v>
          </cell>
          <cell r="AE4606" t="str">
            <v>T61</v>
          </cell>
          <cell r="AF4606">
            <v>60000</v>
          </cell>
          <cell r="AG4606">
            <v>85000</v>
          </cell>
          <cell r="AH4606">
            <v>0.52</v>
          </cell>
          <cell r="AI4606">
            <v>3</v>
          </cell>
          <cell r="AJ4606">
            <v>0</v>
          </cell>
          <cell r="AK4606">
            <v>75920</v>
          </cell>
          <cell r="AL4606">
            <v>4.0000000000000036E-2</v>
          </cell>
          <cell r="AM4606">
            <v>75920</v>
          </cell>
          <cell r="AN4606">
            <v>2920</v>
          </cell>
          <cell r="AO4606">
            <v>-0.10682352941176465</v>
          </cell>
          <cell r="AQ4606">
            <v>41600.14</v>
          </cell>
          <cell r="AR4606">
            <v>550000.15999999992</v>
          </cell>
          <cell r="AS4606">
            <v>0.06</v>
          </cell>
          <cell r="AT4606">
            <v>1</v>
          </cell>
          <cell r="AU4606">
            <v>0</v>
          </cell>
          <cell r="AV4606">
            <v>75920</v>
          </cell>
          <cell r="AW4606">
            <v>75920</v>
          </cell>
          <cell r="AX4606">
            <v>4.0000000000000036E-2</v>
          </cell>
          <cell r="AY4606">
            <v>2920</v>
          </cell>
          <cell r="AZ4606" t="str">
            <v>Target Bonus</v>
          </cell>
          <cell r="BA4606" t="str">
            <v>Target BonusEligible</v>
          </cell>
          <cell r="BB4606" t="str">
            <v>Target BonusUnited States</v>
          </cell>
          <cell r="BC4606" t="str">
            <v xml:space="preserve">Target BonusUnited States </v>
          </cell>
          <cell r="BD4606" t="str">
            <v>T61</v>
          </cell>
          <cell r="BF4606">
            <v>6083.333333333333</v>
          </cell>
          <cell r="BG4606">
            <v>1739.7260273972604</v>
          </cell>
          <cell r="BH4606">
            <v>3</v>
          </cell>
          <cell r="BJ4606">
            <v>5500</v>
          </cell>
          <cell r="BK4606">
            <v>5500</v>
          </cell>
          <cell r="BL4606">
            <v>6050.0000000000009</v>
          </cell>
        </row>
        <row r="4607">
          <cell r="B4607">
            <v>20908</v>
          </cell>
          <cell r="C4607">
            <v>15995</v>
          </cell>
          <cell r="E4607" t="str">
            <v>Anatole Mirasano</v>
          </cell>
          <cell r="F4607" t="str">
            <v>Incident Response Coordinator</v>
          </cell>
          <cell r="G4607" t="str">
            <v>Employee</v>
          </cell>
          <cell r="H4607" t="str">
            <v>Security Solutions</v>
          </cell>
          <cell r="I4607" t="str">
            <v>ROCKVILLE</v>
          </cell>
          <cell r="J4607" t="str">
            <v>United States</v>
          </cell>
          <cell r="K4607">
            <v>43850</v>
          </cell>
          <cell r="L4607" t="str">
            <v>WH</v>
          </cell>
          <cell r="M4607" t="str">
            <v>T51P</v>
          </cell>
          <cell r="N4607" t="str">
            <v>T</v>
          </cell>
          <cell r="O4607" t="str">
            <v>5</v>
          </cell>
          <cell r="P4607" t="str">
            <v>Regular</v>
          </cell>
          <cell r="Q4607" t="str"/>
          <cell r="S4607">
            <v>1</v>
          </cell>
          <cell r="U4607" t="str">
            <v>USD</v>
          </cell>
          <cell r="V4607" t="str">
            <v>Security Solutions</v>
          </cell>
          <cell r="W4607" t="str">
            <v>Avi Rembaum</v>
          </cell>
          <cell r="Y4607" t="str">
            <v>Eligible</v>
          </cell>
          <cell r="Z4607">
            <v>150000</v>
          </cell>
          <cell r="AA4607">
            <v>150000</v>
          </cell>
          <cell r="AB4607">
            <v>150000</v>
          </cell>
          <cell r="AC4607">
            <v>150000</v>
          </cell>
          <cell r="AD4607">
            <v>5</v>
          </cell>
          <cell r="AE4607" t="str">
            <v>T51</v>
          </cell>
          <cell r="AF4607">
            <v>85000</v>
          </cell>
          <cell r="AG4607">
            <v>150000</v>
          </cell>
          <cell r="AH4607">
            <v>1</v>
          </cell>
          <cell r="AI4607">
            <v>5</v>
          </cell>
          <cell r="AJ4607">
            <v>0</v>
          </cell>
          <cell r="AK4607">
            <v>154500</v>
          </cell>
          <cell r="AL4607">
            <v>3.0000000000000027E-2</v>
          </cell>
          <cell r="AM4607">
            <v>154500</v>
          </cell>
          <cell r="AN4607">
            <v>4500</v>
          </cell>
          <cell r="AO4607">
            <v>3.0000000000000027E-2</v>
          </cell>
          <cell r="AQ4607">
            <v>41600.14</v>
          </cell>
          <cell r="AR4607">
            <v>550000.15999999992</v>
          </cell>
          <cell r="AS4607">
            <v>0.21</v>
          </cell>
          <cell r="AT4607">
            <v>1</v>
          </cell>
          <cell r="AU4607">
            <v>0</v>
          </cell>
          <cell r="AV4607">
            <v>154500</v>
          </cell>
          <cell r="AW4607">
            <v>154500</v>
          </cell>
          <cell r="AX4607">
            <v>3.0000000000000027E-2</v>
          </cell>
          <cell r="AY4607">
            <v>4500</v>
          </cell>
          <cell r="AZ4607" t="str">
            <v>Target Bonus</v>
          </cell>
          <cell r="BA4607" t="str">
            <v>Target BonusEligible</v>
          </cell>
          <cell r="BB4607" t="str">
            <v>Target BonusUnited States</v>
          </cell>
          <cell r="BC4607" t="str">
            <v xml:space="preserve">Target BonusUnited States </v>
          </cell>
          <cell r="BD4607" t="str">
            <v>T51</v>
          </cell>
          <cell r="BF4607">
            <v>12500</v>
          </cell>
          <cell r="BJ4607">
            <v>15000</v>
          </cell>
          <cell r="BK4607">
            <v>15000</v>
          </cell>
          <cell r="BL4607">
            <v>18750</v>
          </cell>
        </row>
        <row r="4608">
          <cell r="B4608">
            <v>5234</v>
          </cell>
          <cell r="C4608">
            <v>6041</v>
          </cell>
          <cell r="E4608" t="str">
            <v>Christopher McCallum</v>
          </cell>
          <cell r="F4608" t="str">
            <v>Manager, Americas Solution Center</v>
          </cell>
          <cell r="G4608" t="str">
            <v>Employee</v>
          </cell>
          <cell r="H4608" t="str">
            <v>Security Solutions</v>
          </cell>
          <cell r="I4608" t="str">
            <v>IRVING</v>
          </cell>
          <cell r="J4608" t="str">
            <v>United States</v>
          </cell>
          <cell r="K4608">
            <v>38531</v>
          </cell>
          <cell r="L4608" t="str">
            <v>WH</v>
          </cell>
          <cell r="M4608" t="str">
            <v>R41M</v>
          </cell>
          <cell r="N4608" t="str">
            <v>R</v>
          </cell>
          <cell r="O4608" t="str">
            <v>4</v>
          </cell>
          <cell r="P4608" t="str">
            <v>Regular</v>
          </cell>
          <cell r="Q4608" t="str"/>
          <cell r="S4608">
            <v>1</v>
          </cell>
          <cell r="U4608" t="str">
            <v>USD</v>
          </cell>
          <cell r="V4608" t="str">
            <v>Security Solutions</v>
          </cell>
          <cell r="W4608" t="str">
            <v>Avi Rembaum</v>
          </cell>
          <cell r="Y4608" t="str">
            <v>Eligible</v>
          </cell>
          <cell r="Z4608">
            <v>192000</v>
          </cell>
          <cell r="AA4608">
            <v>192000</v>
          </cell>
          <cell r="AB4608">
            <v>192000</v>
          </cell>
          <cell r="AC4608">
            <v>192000</v>
          </cell>
          <cell r="AD4608">
            <v>3</v>
          </cell>
          <cell r="AE4608" t="str">
            <v>R41</v>
          </cell>
          <cell r="AF4608">
            <v>135000</v>
          </cell>
          <cell r="AG4608">
            <v>215000</v>
          </cell>
          <cell r="AH4608">
            <v>0.71</v>
          </cell>
          <cell r="AI4608">
            <v>4</v>
          </cell>
          <cell r="AJ4608">
            <v>0</v>
          </cell>
          <cell r="AK4608">
            <v>194879.99999999997</v>
          </cell>
          <cell r="AL4608">
            <v>1.4999999999999902E-2</v>
          </cell>
          <cell r="AM4608">
            <v>194879.99999999997</v>
          </cell>
          <cell r="AN4608">
            <v>2879.9999999999709</v>
          </cell>
          <cell r="AO4608">
            <v>-9.358139534883736E-2</v>
          </cell>
          <cell r="AQ4608">
            <v>41600.14</v>
          </cell>
          <cell r="AR4608">
            <v>550000.15999999992</v>
          </cell>
          <cell r="AS4608">
            <v>0.28999999999999998</v>
          </cell>
          <cell r="AT4608">
            <v>1</v>
          </cell>
          <cell r="AU4608">
            <v>0</v>
          </cell>
          <cell r="AV4608">
            <v>194879.99999999997</v>
          </cell>
          <cell r="AW4608">
            <v>194879.99999999997</v>
          </cell>
          <cell r="AX4608">
            <v>1.4999999999999902E-2</v>
          </cell>
          <cell r="AY4608">
            <v>2879.9999999999709</v>
          </cell>
          <cell r="AZ4608" t="str">
            <v>Target Bonus</v>
          </cell>
          <cell r="BA4608" t="str">
            <v>Target BonusEligible</v>
          </cell>
          <cell r="BB4608" t="str">
            <v>Target BonusUnited States</v>
          </cell>
          <cell r="BC4608" t="str">
            <v xml:space="preserve">Target BonusUnited States </v>
          </cell>
          <cell r="BD4608" t="str">
            <v>R41</v>
          </cell>
          <cell r="BF4608">
            <v>16000</v>
          </cell>
          <cell r="BG4608">
            <v>28000</v>
          </cell>
          <cell r="BH4608">
            <v>3</v>
          </cell>
          <cell r="BJ4608">
            <v>30000</v>
          </cell>
          <cell r="BK4608">
            <v>30000</v>
          </cell>
          <cell r="BL4608">
            <v>30000</v>
          </cell>
        </row>
        <row r="4609">
          <cell r="B4609">
            <v>5685</v>
          </cell>
          <cell r="C4609">
            <v>6153</v>
          </cell>
          <cell r="E4609" t="str">
            <v>Donn Gunther</v>
          </cell>
          <cell r="F4609" t="str">
            <v>RFP/RFI Manager</v>
          </cell>
          <cell r="G4609" t="str">
            <v>Employee</v>
          </cell>
          <cell r="H4609" t="str">
            <v>Security Solutions</v>
          </cell>
          <cell r="I4609" t="str">
            <v>SAN CARLOS</v>
          </cell>
          <cell r="J4609" t="str">
            <v>United States</v>
          </cell>
          <cell r="K4609">
            <v>38810</v>
          </cell>
          <cell r="L4609" t="str">
            <v>WH</v>
          </cell>
          <cell r="M4609" t="str">
            <v>R41P</v>
          </cell>
          <cell r="N4609" t="str">
            <v>R</v>
          </cell>
          <cell r="O4609" t="str">
            <v>4</v>
          </cell>
          <cell r="P4609" t="str">
            <v>Regular</v>
          </cell>
          <cell r="Q4609" t="str"/>
          <cell r="S4609">
            <v>1</v>
          </cell>
          <cell r="U4609" t="str">
            <v>USD</v>
          </cell>
          <cell r="V4609" t="str">
            <v>Security Solutions</v>
          </cell>
          <cell r="W4609" t="str">
            <v>Avi Rembaum</v>
          </cell>
          <cell r="Y4609" t="str">
            <v>Eligible</v>
          </cell>
          <cell r="Z4609">
            <v>156000.16</v>
          </cell>
          <cell r="AA4609">
            <v>156000.16</v>
          </cell>
          <cell r="AB4609">
            <v>156000.16</v>
          </cell>
          <cell r="AC4609">
            <v>156000.16</v>
          </cell>
          <cell r="AD4609">
            <v>2</v>
          </cell>
          <cell r="AE4609" t="str">
            <v>R41</v>
          </cell>
          <cell r="AF4609">
            <v>135000</v>
          </cell>
          <cell r="AG4609">
            <v>215000</v>
          </cell>
          <cell r="AH4609">
            <v>0.26</v>
          </cell>
          <cell r="AI4609">
            <v>2</v>
          </cell>
          <cell r="AJ4609">
            <v>0</v>
          </cell>
          <cell r="AK4609">
            <v>156000.16</v>
          </cell>
          <cell r="AL4609">
            <v>0</v>
          </cell>
          <cell r="AM4609">
            <v>156000.16</v>
          </cell>
          <cell r="AN4609">
            <v>0</v>
          </cell>
          <cell r="AO4609">
            <v>-0.27441786046511629</v>
          </cell>
          <cell r="AP4609" t="str">
            <v>Rated 2 - no recommendation</v>
          </cell>
          <cell r="AQ4609">
            <v>41600.14</v>
          </cell>
          <cell r="AR4609">
            <v>550000.15999999992</v>
          </cell>
          <cell r="AS4609">
            <v>0.22</v>
          </cell>
          <cell r="AT4609">
            <v>1</v>
          </cell>
          <cell r="AU4609">
            <v>0</v>
          </cell>
          <cell r="AV4609">
            <v>156000.16</v>
          </cell>
          <cell r="AW4609">
            <v>156000.16</v>
          </cell>
          <cell r="AX4609">
            <v>0</v>
          </cell>
          <cell r="AY4609">
            <v>0</v>
          </cell>
          <cell r="AZ4609" t="str">
            <v>Target Bonus</v>
          </cell>
          <cell r="BA4609" t="str">
            <v>Target BonusEligible</v>
          </cell>
          <cell r="BB4609" t="str">
            <v>Target BonusUnited States</v>
          </cell>
          <cell r="BC4609" t="str">
            <v xml:space="preserve">Target BonusUnited States </v>
          </cell>
          <cell r="BD4609" t="str">
            <v>R41</v>
          </cell>
          <cell r="BF4609">
            <v>13000.013333333334</v>
          </cell>
          <cell r="BG4609">
            <v>18000</v>
          </cell>
          <cell r="BH4609">
            <v>3</v>
          </cell>
          <cell r="BJ4609">
            <v>19000</v>
          </cell>
          <cell r="BK4609">
            <v>19000</v>
          </cell>
          <cell r="BL4609">
            <v>7600</v>
          </cell>
        </row>
        <row r="4610">
          <cell r="B4610">
            <v>19320</v>
          </cell>
          <cell r="C4610">
            <v>14378</v>
          </cell>
          <cell r="E4610" t="str">
            <v>Mervyn Sullivan</v>
          </cell>
          <cell r="F4610" t="str">
            <v>POC Specialist</v>
          </cell>
          <cell r="G4610" t="str">
            <v>Employee</v>
          </cell>
          <cell r="H4610" t="str">
            <v>Security Solutions</v>
          </cell>
          <cell r="I4610" t="str">
            <v>SAN CARLOS</v>
          </cell>
          <cell r="J4610" t="str">
            <v>United States</v>
          </cell>
          <cell r="K4610">
            <v>43472</v>
          </cell>
          <cell r="L4610" t="str">
            <v>WH</v>
          </cell>
          <cell r="M4610" t="str">
            <v>R61P</v>
          </cell>
          <cell r="N4610" t="str">
            <v>R</v>
          </cell>
          <cell r="O4610" t="str">
            <v>6</v>
          </cell>
          <cell r="P4610" t="str">
            <v>Regular</v>
          </cell>
          <cell r="Q4610" t="str"/>
          <cell r="S4610">
            <v>1</v>
          </cell>
          <cell r="U4610" t="str">
            <v>USD</v>
          </cell>
          <cell r="V4610" t="str">
            <v>Security Solutions</v>
          </cell>
          <cell r="W4610" t="str">
            <v>Avi Rembaum</v>
          </cell>
          <cell r="Y4610" t="str">
            <v>Eligible</v>
          </cell>
          <cell r="Z4610">
            <v>79000.160000000003</v>
          </cell>
          <cell r="AA4610">
            <v>79000.160000000003</v>
          </cell>
          <cell r="AB4610">
            <v>79000.160000000003</v>
          </cell>
          <cell r="AC4610">
            <v>79000.160000000003</v>
          </cell>
          <cell r="AD4610">
            <v>3</v>
          </cell>
          <cell r="AE4610" t="str">
            <v>R61</v>
          </cell>
          <cell r="AF4610">
            <v>75000</v>
          </cell>
          <cell r="AG4610">
            <v>110000</v>
          </cell>
          <cell r="AH4610">
            <v>0.11</v>
          </cell>
          <cell r="AI4610">
            <v>1</v>
          </cell>
          <cell r="AJ4610">
            <v>0</v>
          </cell>
          <cell r="AK4610">
            <v>82160.166400000002</v>
          </cell>
          <cell r="AL4610">
            <v>4.0000000000000036E-2</v>
          </cell>
          <cell r="AM4610">
            <v>82160.166400000002</v>
          </cell>
          <cell r="AN4610">
            <v>3160.0063999999984</v>
          </cell>
          <cell r="AO4610">
            <v>-0.25308939636363637</v>
          </cell>
          <cell r="AQ4610">
            <v>41600.14</v>
          </cell>
          <cell r="AR4610">
            <v>550000.15999999992</v>
          </cell>
          <cell r="AS4610">
            <v>7.0000000000000007E-2</v>
          </cell>
          <cell r="AT4610">
            <v>1</v>
          </cell>
          <cell r="AU4610">
            <v>0</v>
          </cell>
          <cell r="AV4610">
            <v>82160.166400000002</v>
          </cell>
          <cell r="AW4610">
            <v>82160.166400000002</v>
          </cell>
          <cell r="AX4610">
            <v>4.0000000000000036E-2</v>
          </cell>
          <cell r="AY4610">
            <v>3160.0063999999984</v>
          </cell>
          <cell r="AZ4610" t="str">
            <v>Target Bonus</v>
          </cell>
          <cell r="BA4610" t="str">
            <v>Target BonusEligible</v>
          </cell>
          <cell r="BB4610" t="str">
            <v>Target BonusUnited States</v>
          </cell>
          <cell r="BC4610" t="str">
            <v xml:space="preserve">Target BonusUnited States </v>
          </cell>
          <cell r="BD4610" t="str">
            <v>R61</v>
          </cell>
          <cell r="BF4610">
            <v>6583.3466666666673</v>
          </cell>
          <cell r="BG4610">
            <v>5149.3150684931506</v>
          </cell>
          <cell r="BH4610">
            <v>3</v>
          </cell>
          <cell r="BJ4610">
            <v>5000</v>
          </cell>
          <cell r="BK4610">
            <v>5000</v>
          </cell>
          <cell r="BL4610">
            <v>5000</v>
          </cell>
        </row>
        <row r="4611">
          <cell r="B4611">
            <v>7922</v>
          </cell>
          <cell r="C4611">
            <v>6698</v>
          </cell>
          <cell r="E4611" t="str">
            <v>Elena Shuster</v>
          </cell>
          <cell r="F4611" t="str">
            <v>Customer Success Manager</v>
          </cell>
          <cell r="G4611" t="str">
            <v>Employee</v>
          </cell>
          <cell r="H4611" t="str">
            <v>Security Solutions</v>
          </cell>
          <cell r="I4611" t="str">
            <v>KANATA (OTTAWA), CANADA</v>
          </cell>
          <cell r="J4611" t="str">
            <v>Canada</v>
          </cell>
          <cell r="K4611">
            <v>36815</v>
          </cell>
          <cell r="L4611" t="str">
            <v>WH</v>
          </cell>
          <cell r="M4611" t="str">
            <v>T41P</v>
          </cell>
          <cell r="N4611" t="str">
            <v>T</v>
          </cell>
          <cell r="O4611" t="str">
            <v>4</v>
          </cell>
          <cell r="P4611" t="str">
            <v>Regular</v>
          </cell>
          <cell r="Q4611" t="str"/>
          <cell r="S4611">
            <v>1</v>
          </cell>
          <cell r="U4611" t="str">
            <v>CAD</v>
          </cell>
          <cell r="V4611" t="str">
            <v>Security Solutions</v>
          </cell>
          <cell r="W4611" t="str">
            <v>Avi Rembaum</v>
          </cell>
          <cell r="Y4611" t="str">
            <v>Eligible</v>
          </cell>
          <cell r="Z4611">
            <v>115800.08</v>
          </cell>
          <cell r="AA4611">
            <v>91036.779738548561</v>
          </cell>
          <cell r="AB4611">
            <v>130000</v>
          </cell>
          <cell r="AC4611">
            <v>102200.11390330053</v>
          </cell>
          <cell r="AD4611">
            <v>3</v>
          </cell>
          <cell r="AE4611" t="str">
            <v>T41</v>
          </cell>
          <cell r="AF4611">
            <v>90000</v>
          </cell>
          <cell r="AG4611">
            <v>140000</v>
          </cell>
          <cell r="AH4611">
            <v>0.8</v>
          </cell>
          <cell r="AI4611">
            <v>4</v>
          </cell>
          <cell r="AJ4611">
            <v>0</v>
          </cell>
          <cell r="AK4611">
            <v>130000</v>
          </cell>
          <cell r="AL4611">
            <v>0</v>
          </cell>
          <cell r="AM4611">
            <v>102200.11390330053</v>
          </cell>
          <cell r="AN4611">
            <v>0</v>
          </cell>
          <cell r="AO4611">
            <v>-7.1428571428571397E-2</v>
          </cell>
          <cell r="AQ4611">
            <v>41600.14</v>
          </cell>
          <cell r="AR4611">
            <v>412000.4</v>
          </cell>
          <cell r="AS4611">
            <v>0.23</v>
          </cell>
          <cell r="AT4611">
            <v>1</v>
          </cell>
          <cell r="AU4611">
            <v>0</v>
          </cell>
          <cell r="AV4611">
            <v>130000</v>
          </cell>
          <cell r="AW4611">
            <v>102200.11390330053</v>
          </cell>
          <cell r="AX4611">
            <v>0</v>
          </cell>
          <cell r="AY4611">
            <v>0</v>
          </cell>
          <cell r="AZ4611" t="str">
            <v>Target Bonus</v>
          </cell>
          <cell r="BA4611" t="str">
            <v>Target BonusEligible</v>
          </cell>
          <cell r="BB4611" t="str">
            <v>Target BonusCanada</v>
          </cell>
          <cell r="BC4611" t="str">
            <v xml:space="preserve">Target BonusCanada </v>
          </cell>
          <cell r="BD4611" t="str">
            <v>T41</v>
          </cell>
          <cell r="BF4611">
            <v>10833.333333333334</v>
          </cell>
          <cell r="BG4611">
            <v>14000</v>
          </cell>
          <cell r="BH4611">
            <v>5</v>
          </cell>
          <cell r="BJ4611">
            <v>12800</v>
          </cell>
          <cell r="BK4611">
            <v>12800</v>
          </cell>
          <cell r="BL4611">
            <v>12800</v>
          </cell>
        </row>
        <row r="4612">
          <cell r="B4612">
            <v>18912</v>
          </cell>
          <cell r="C4612">
            <v>13956</v>
          </cell>
          <cell r="E4612" t="str">
            <v>Michael Forrester</v>
          </cell>
          <cell r="F4612" t="str">
            <v>Strategice Customer Success Manager</v>
          </cell>
          <cell r="G4612" t="str">
            <v>Employee</v>
          </cell>
          <cell r="H4612" t="str">
            <v>Security Solutions</v>
          </cell>
          <cell r="I4612" t="str">
            <v>DENVER</v>
          </cell>
          <cell r="J4612" t="str">
            <v>United States</v>
          </cell>
          <cell r="K4612">
            <v>43395</v>
          </cell>
          <cell r="L4612" t="str">
            <v>WH</v>
          </cell>
          <cell r="M4612" t="str">
            <v>R41P</v>
          </cell>
          <cell r="N4612" t="str">
            <v>R</v>
          </cell>
          <cell r="O4612" t="str">
            <v>4</v>
          </cell>
          <cell r="P4612" t="str">
            <v>Regular</v>
          </cell>
          <cell r="Q4612" t="str"/>
          <cell r="R4612">
            <v>1</v>
          </cell>
          <cell r="U4612" t="str">
            <v>USD</v>
          </cell>
          <cell r="V4612" t="str">
            <v>Security Solutions</v>
          </cell>
          <cell r="W4612" t="str">
            <v>Avi Rembaum</v>
          </cell>
          <cell r="Y4612" t="str">
            <v>Eligible</v>
          </cell>
          <cell r="Z4612">
            <v>165000.16</v>
          </cell>
          <cell r="AA4612">
            <v>165000.16</v>
          </cell>
          <cell r="AB4612">
            <v>175000</v>
          </cell>
          <cell r="AC4612">
            <v>175000</v>
          </cell>
          <cell r="AD4612">
            <v>2</v>
          </cell>
          <cell r="AE4612" t="str">
            <v>R41</v>
          </cell>
          <cell r="AF4612">
            <v>135000</v>
          </cell>
          <cell r="AG4612">
            <v>215000</v>
          </cell>
          <cell r="AH4612">
            <v>0.5</v>
          </cell>
          <cell r="AI4612">
            <v>3</v>
          </cell>
          <cell r="AJ4612">
            <v>0</v>
          </cell>
          <cell r="AK4612">
            <v>175000</v>
          </cell>
          <cell r="AL4612">
            <v>0</v>
          </cell>
          <cell r="AM4612">
            <v>175000</v>
          </cell>
          <cell r="AN4612">
            <v>0</v>
          </cell>
          <cell r="AO4612">
            <v>-0.18604651162790697</v>
          </cell>
          <cell r="AP4612" t="str">
            <v>Rated 2 - no recommendation</v>
          </cell>
          <cell r="AQ4612">
            <v>41600.14</v>
          </cell>
          <cell r="AR4612">
            <v>550000.15999999992</v>
          </cell>
          <cell r="AS4612">
            <v>0.26</v>
          </cell>
          <cell r="AT4612">
            <v>1</v>
          </cell>
          <cell r="AU4612">
            <v>0</v>
          </cell>
          <cell r="AV4612">
            <v>175000</v>
          </cell>
          <cell r="AW4612">
            <v>175000</v>
          </cell>
          <cell r="AX4612">
            <v>0</v>
          </cell>
          <cell r="AY4612">
            <v>0</v>
          </cell>
          <cell r="AZ4612" t="str">
            <v>commission</v>
          </cell>
          <cell r="BA4612" t="str">
            <v>commissionEligible</v>
          </cell>
          <cell r="BB4612" t="str">
            <v>commissionUnited States</v>
          </cell>
          <cell r="BC4612" t="str">
            <v xml:space="preserve">commissionUnited States </v>
          </cell>
          <cell r="BD4612" t="str">
            <v>R41</v>
          </cell>
          <cell r="BF4612">
            <v>14583.333333333334</v>
          </cell>
          <cell r="BH4612">
            <v>3</v>
          </cell>
        </row>
        <row r="4613">
          <cell r="B4613">
            <v>11885</v>
          </cell>
          <cell r="C4613">
            <v>4618</v>
          </cell>
          <cell r="E4613" t="str">
            <v>Joshua Grabow</v>
          </cell>
          <cell r="F4613" t="str">
            <v>Strategic Customer Success Manager</v>
          </cell>
          <cell r="G4613" t="str">
            <v>Employee</v>
          </cell>
          <cell r="H4613" t="str">
            <v>Security Solutions</v>
          </cell>
          <cell r="I4613" t="str">
            <v>IRVING</v>
          </cell>
          <cell r="J4613" t="str">
            <v>United States</v>
          </cell>
          <cell r="K4613">
            <v>41645</v>
          </cell>
          <cell r="L4613" t="str">
            <v>WH</v>
          </cell>
          <cell r="M4613" t="str">
            <v>R51P</v>
          </cell>
          <cell r="N4613" t="str">
            <v>R</v>
          </cell>
          <cell r="O4613" t="str">
            <v>5</v>
          </cell>
          <cell r="P4613" t="str">
            <v>Regular</v>
          </cell>
          <cell r="S4613">
            <v>1</v>
          </cell>
          <cell r="U4613" t="str">
            <v>USD</v>
          </cell>
          <cell r="V4613" t="str">
            <v>Security Solutions</v>
          </cell>
          <cell r="W4613" t="str">
            <v>Avi Rembaum</v>
          </cell>
          <cell r="Y4613" t="str">
            <v>Eligible</v>
          </cell>
          <cell r="Z4613">
            <v>107000.08</v>
          </cell>
          <cell r="AA4613">
            <v>107000.08</v>
          </cell>
          <cell r="AB4613">
            <v>107000.08</v>
          </cell>
          <cell r="AC4613">
            <v>107000.08</v>
          </cell>
          <cell r="AD4613">
            <v>3</v>
          </cell>
          <cell r="AE4613" t="str">
            <v>R51</v>
          </cell>
          <cell r="AF4613">
            <v>100000</v>
          </cell>
          <cell r="AG4613">
            <v>160000</v>
          </cell>
          <cell r="AH4613">
            <v>0.11</v>
          </cell>
          <cell r="AI4613">
            <v>1</v>
          </cell>
          <cell r="AJ4613">
            <v>0</v>
          </cell>
          <cell r="AK4613">
            <v>111280.08320000001</v>
          </cell>
          <cell r="AL4613">
            <v>4.0000000000000036E-2</v>
          </cell>
          <cell r="AM4613">
            <v>111280.08320000001</v>
          </cell>
          <cell r="AN4613">
            <v>4280.0032000000065</v>
          </cell>
          <cell r="AO4613">
            <v>-0.30449947999999993</v>
          </cell>
          <cell r="AQ4613">
            <v>41600.14</v>
          </cell>
          <cell r="AR4613">
            <v>550000.15999999992</v>
          </cell>
          <cell r="AS4613">
            <v>0.12</v>
          </cell>
          <cell r="AT4613">
            <v>1</v>
          </cell>
          <cell r="AU4613">
            <v>0</v>
          </cell>
          <cell r="AV4613">
            <v>111280.08320000001</v>
          </cell>
          <cell r="AW4613">
            <v>111280.08320000001</v>
          </cell>
          <cell r="AX4613">
            <v>4.0000000000000036E-2</v>
          </cell>
          <cell r="AY4613">
            <v>4280.0032000000065</v>
          </cell>
          <cell r="AZ4613" t="str">
            <v>Target Bonus</v>
          </cell>
          <cell r="BA4613" t="str">
            <v>Target BonusEligible</v>
          </cell>
          <cell r="BB4613" t="str">
            <v>Target BonusUnited States</v>
          </cell>
          <cell r="BC4613" t="str">
            <v xml:space="preserve">Target BonusUnited States </v>
          </cell>
          <cell r="BD4613" t="str">
            <v>R51</v>
          </cell>
          <cell r="BF4613">
            <v>8916.6733333333341</v>
          </cell>
          <cell r="BG4613">
            <v>3000</v>
          </cell>
          <cell r="BH4613">
            <v>2</v>
          </cell>
          <cell r="BJ4613">
            <v>7000</v>
          </cell>
          <cell r="BK4613">
            <v>7000</v>
          </cell>
          <cell r="BL4613">
            <v>7000</v>
          </cell>
        </row>
        <row r="4614">
          <cell r="B4614">
            <v>18132</v>
          </cell>
          <cell r="C4614">
            <v>13182</v>
          </cell>
          <cell r="E4614" t="str">
            <v>Heather Zalatimo</v>
          </cell>
          <cell r="F4614" t="str">
            <v xml:space="preserve"> Strategic Customer Success Team Manager, Americas</v>
          </cell>
          <cell r="G4614" t="str">
            <v>Employee</v>
          </cell>
          <cell r="H4614" t="str">
            <v>Security Solutions</v>
          </cell>
          <cell r="I4614" t="str">
            <v>SAN CARLOS</v>
          </cell>
          <cell r="J4614" t="str">
            <v>United States</v>
          </cell>
          <cell r="K4614">
            <v>43255</v>
          </cell>
          <cell r="L4614" t="str">
            <v>WH</v>
          </cell>
          <cell r="M4614" t="str">
            <v>E41M</v>
          </cell>
          <cell r="N4614" t="str">
            <v>E</v>
          </cell>
          <cell r="O4614" t="str">
            <v>4</v>
          </cell>
          <cell r="P4614" t="str">
            <v>Regular</v>
          </cell>
          <cell r="Q4614" t="str"/>
          <cell r="S4614">
            <v>1</v>
          </cell>
          <cell r="U4614" t="str">
            <v>USD</v>
          </cell>
          <cell r="V4614" t="str">
            <v>Security Solutions</v>
          </cell>
          <cell r="W4614" t="str">
            <v>Avi Rembaum</v>
          </cell>
          <cell r="Y4614" t="str">
            <v>Eligible</v>
          </cell>
          <cell r="Z4614">
            <v>231500.16</v>
          </cell>
          <cell r="AA4614">
            <v>231500.16</v>
          </cell>
          <cell r="AB4614">
            <v>231500.16</v>
          </cell>
          <cell r="AC4614">
            <v>231500.16</v>
          </cell>
          <cell r="AD4614">
            <v>3</v>
          </cell>
          <cell r="AE4614" t="str">
            <v>E41</v>
          </cell>
          <cell r="AF4614">
            <v>190000</v>
          </cell>
          <cell r="AG4614">
            <v>270000</v>
          </cell>
          <cell r="AH4614">
            <v>0.51</v>
          </cell>
          <cell r="AI4614">
            <v>3</v>
          </cell>
          <cell r="AJ4614">
            <v>0</v>
          </cell>
          <cell r="AK4614">
            <v>236130.16320000001</v>
          </cell>
          <cell r="AL4614">
            <v>2.0000000000000018E-2</v>
          </cell>
          <cell r="AM4614">
            <v>236130.16320000001</v>
          </cell>
          <cell r="AN4614">
            <v>4630.0032000000065</v>
          </cell>
          <cell r="AO4614">
            <v>-0.12544383999999997</v>
          </cell>
          <cell r="AQ4614">
            <v>41600.14</v>
          </cell>
          <cell r="AR4614">
            <v>550000.15999999992</v>
          </cell>
          <cell r="AS4614">
            <v>0.37</v>
          </cell>
          <cell r="AT4614">
            <v>1</v>
          </cell>
          <cell r="AU4614">
            <v>0</v>
          </cell>
          <cell r="AV4614">
            <v>236130.16320000001</v>
          </cell>
          <cell r="AW4614">
            <v>236130.16320000001</v>
          </cell>
          <cell r="AX4614">
            <v>2.0000000000000018E-2</v>
          </cell>
          <cell r="AY4614">
            <v>4630.0032000000065</v>
          </cell>
          <cell r="AZ4614" t="str">
            <v>Target Bonus</v>
          </cell>
          <cell r="BA4614" t="str">
            <v>Target BonusEligible</v>
          </cell>
          <cell r="BB4614" t="str">
            <v>Target BonusUnited States</v>
          </cell>
          <cell r="BC4614" t="str">
            <v xml:space="preserve">Target BonusUnited States </v>
          </cell>
          <cell r="BD4614" t="str">
            <v>E41</v>
          </cell>
          <cell r="BF4614">
            <v>19291.68</v>
          </cell>
          <cell r="BG4614">
            <v>45000</v>
          </cell>
          <cell r="BH4614">
            <v>3</v>
          </cell>
          <cell r="BJ4614">
            <v>46500</v>
          </cell>
          <cell r="BK4614">
            <v>46500</v>
          </cell>
          <cell r="BL4614">
            <v>46500</v>
          </cell>
        </row>
        <row r="4615">
          <cell r="B4615">
            <v>16533</v>
          </cell>
          <cell r="C4615">
            <v>11459</v>
          </cell>
          <cell r="E4615" t="str">
            <v>Jennifer Carter</v>
          </cell>
          <cell r="F4615" t="str">
            <v>Infinity Customer Success Manager</v>
          </cell>
          <cell r="G4615" t="str">
            <v>Employee</v>
          </cell>
          <cell r="H4615" t="str">
            <v>Security Solutions</v>
          </cell>
          <cell r="I4615" t="str">
            <v>NEVADA REMOTE OFFICE</v>
          </cell>
          <cell r="J4615" t="str">
            <v>United States</v>
          </cell>
          <cell r="K4615">
            <v>42898</v>
          </cell>
          <cell r="L4615" t="str">
            <v>WH</v>
          </cell>
          <cell r="M4615" t="str">
            <v>E41P</v>
          </cell>
          <cell r="N4615" t="str">
            <v>E</v>
          </cell>
          <cell r="O4615" t="str">
            <v>4</v>
          </cell>
          <cell r="P4615" t="str">
            <v>Regular</v>
          </cell>
          <cell r="Q4615" t="str"/>
          <cell r="S4615">
            <v>1</v>
          </cell>
          <cell r="U4615" t="str">
            <v>USD</v>
          </cell>
          <cell r="V4615" t="str">
            <v>Security Solutions</v>
          </cell>
          <cell r="W4615" t="str">
            <v>Avi Rembaum</v>
          </cell>
          <cell r="Y4615" t="str">
            <v>Eligible</v>
          </cell>
          <cell r="Z4615">
            <v>136000</v>
          </cell>
          <cell r="AA4615">
            <v>136000</v>
          </cell>
          <cell r="AB4615">
            <v>136000</v>
          </cell>
          <cell r="AC4615">
            <v>136000</v>
          </cell>
          <cell r="AD4615">
            <v>2</v>
          </cell>
          <cell r="AE4615" t="str">
            <v>E41</v>
          </cell>
          <cell r="AF4615">
            <v>160000</v>
          </cell>
          <cell r="AG4615">
            <v>230000</v>
          </cell>
          <cell r="AH4615">
            <v>0</v>
          </cell>
          <cell r="AI4615">
            <v>1</v>
          </cell>
          <cell r="AJ4615">
            <v>0</v>
          </cell>
          <cell r="AK4615">
            <v>136000</v>
          </cell>
          <cell r="AL4615">
            <v>0</v>
          </cell>
          <cell r="AM4615">
            <v>136000</v>
          </cell>
          <cell r="AN4615">
            <v>0</v>
          </cell>
          <cell r="AO4615">
            <v>-0.40869565217391302</v>
          </cell>
          <cell r="AP4615" t="str">
            <v>Rated 2 - no recommendation</v>
          </cell>
          <cell r="AQ4615">
            <v>41600.14</v>
          </cell>
          <cell r="AR4615">
            <v>550000.15999999992</v>
          </cell>
          <cell r="AS4615">
            <v>0.18</v>
          </cell>
          <cell r="AT4615">
            <v>1</v>
          </cell>
          <cell r="AU4615">
            <v>0</v>
          </cell>
          <cell r="AV4615">
            <v>136000</v>
          </cell>
          <cell r="AW4615">
            <v>136000</v>
          </cell>
          <cell r="AX4615">
            <v>0</v>
          </cell>
          <cell r="AY4615">
            <v>0</v>
          </cell>
          <cell r="AZ4615" t="str">
            <v>Target Bonus</v>
          </cell>
          <cell r="BA4615" t="str">
            <v>Target BonusEligible</v>
          </cell>
          <cell r="BB4615" t="str">
            <v>Target BonusUnited States</v>
          </cell>
          <cell r="BC4615" t="str">
            <v xml:space="preserve">Target BonusUnited States </v>
          </cell>
          <cell r="BD4615" t="str">
            <v>E41</v>
          </cell>
          <cell r="BF4615">
            <v>11333.333333333334</v>
          </cell>
          <cell r="BG4615">
            <v>9500</v>
          </cell>
          <cell r="BH4615">
            <v>3</v>
          </cell>
          <cell r="BJ4615">
            <v>10000</v>
          </cell>
          <cell r="BK4615">
            <v>10000</v>
          </cell>
          <cell r="BL4615">
            <v>4000</v>
          </cell>
        </row>
        <row r="4616">
          <cell r="B4616">
            <v>2704</v>
          </cell>
          <cell r="C4616">
            <v>20022</v>
          </cell>
          <cell r="D4616">
            <v>162530</v>
          </cell>
          <cell r="E4616" t="str">
            <v>Caroline Ikomi</v>
          </cell>
          <cell r="F4616" t="str">
            <v xml:space="preserve">Infinity Customer Success Manager </v>
          </cell>
          <cell r="G4616" t="str">
            <v>Employee</v>
          </cell>
          <cell r="H4616" t="str">
            <v>Security Solutions</v>
          </cell>
          <cell r="I4616" t="str">
            <v>LONDON - HOME</v>
          </cell>
          <cell r="J4616" t="str">
            <v>United Kingdom</v>
          </cell>
          <cell r="K4616">
            <v>36745</v>
          </cell>
          <cell r="L4616" t="str">
            <v>EMEA</v>
          </cell>
          <cell r="M4616" t="str">
            <v>R41P</v>
          </cell>
          <cell r="N4616" t="str">
            <v>R</v>
          </cell>
          <cell r="O4616" t="str">
            <v>4</v>
          </cell>
          <cell r="P4616" t="str">
            <v>Regular</v>
          </cell>
          <cell r="S4616">
            <v>1</v>
          </cell>
          <cell r="U4616" t="str">
            <v>GBP</v>
          </cell>
          <cell r="V4616" t="str">
            <v>Security Solutions</v>
          </cell>
          <cell r="W4616" t="str">
            <v>Avi Rembaum</v>
          </cell>
          <cell r="Y4616" t="str">
            <v>Eligible</v>
          </cell>
          <cell r="Z4616">
            <v>132000</v>
          </cell>
          <cell r="AA4616">
            <v>181534.62545835416</v>
          </cell>
          <cell r="AB4616">
            <v>132000</v>
          </cell>
          <cell r="AC4616">
            <v>181534.62545835416</v>
          </cell>
          <cell r="AD4616">
            <v>5</v>
          </cell>
          <cell r="AE4616" t="str">
            <v>R41</v>
          </cell>
          <cell r="AF4616">
            <v>80000</v>
          </cell>
          <cell r="AG4616">
            <v>130000</v>
          </cell>
          <cell r="AH4616">
            <v>1</v>
          </cell>
          <cell r="AI4616">
            <v>5</v>
          </cell>
          <cell r="AJ4616">
            <v>0</v>
          </cell>
          <cell r="AK4616">
            <v>135960</v>
          </cell>
          <cell r="AL4616">
            <v>3.0000000000000027E-2</v>
          </cell>
          <cell r="AM4616">
            <v>186980.6642221048</v>
          </cell>
          <cell r="AN4616">
            <v>5446.0387637506356</v>
          </cell>
          <cell r="AO4616">
            <v>4.584615384615387E-2</v>
          </cell>
          <cell r="AQ4616">
            <v>33000</v>
          </cell>
          <cell r="AR4616">
            <v>265000</v>
          </cell>
          <cell r="AS4616">
            <v>0.42</v>
          </cell>
          <cell r="AT4616">
            <v>1</v>
          </cell>
          <cell r="AU4616">
            <v>0</v>
          </cell>
          <cell r="AV4616">
            <v>135960</v>
          </cell>
          <cell r="AW4616">
            <v>186980.6642221048</v>
          </cell>
          <cell r="AX4616">
            <v>3.0000000000000027E-2</v>
          </cell>
          <cell r="AY4616">
            <v>5446.0387637506356</v>
          </cell>
          <cell r="AZ4616" t="str">
            <v>Target Bonus</v>
          </cell>
          <cell r="BA4616" t="str">
            <v>Target BonusEligible</v>
          </cell>
          <cell r="BB4616" t="str">
            <v>Target BonusUnited Kingdom</v>
          </cell>
          <cell r="BC4616" t="str">
            <v>Target BonusUnited Kingdom Employee</v>
          </cell>
          <cell r="BE4616" t="str">
            <v>Employee</v>
          </cell>
          <cell r="BF4616">
            <v>11000</v>
          </cell>
          <cell r="BG4616">
            <v>25000</v>
          </cell>
          <cell r="BH4616">
            <v>5</v>
          </cell>
          <cell r="BJ4616">
            <v>20000</v>
          </cell>
          <cell r="BK4616">
            <v>20000</v>
          </cell>
          <cell r="BL4616">
            <v>25000</v>
          </cell>
        </row>
        <row r="4617">
          <cell r="B4617">
            <v>1453</v>
          </cell>
          <cell r="C4617">
            <v>762</v>
          </cell>
          <cell r="D4617">
            <v>85946</v>
          </cell>
          <cell r="E4617" t="str">
            <v>Ido Shimoni</v>
          </cell>
          <cell r="F4617" t="str">
            <v xml:space="preserve">Customer Success Team Manager, International </v>
          </cell>
          <cell r="G4617" t="str">
            <v>Employee</v>
          </cell>
          <cell r="H4617" t="str">
            <v>Security Solutions</v>
          </cell>
          <cell r="I4617" t="str">
            <v>BRUSSELS - HOME</v>
          </cell>
          <cell r="J4617" t="str">
            <v>Belgium</v>
          </cell>
          <cell r="K4617">
            <v>42471</v>
          </cell>
          <cell r="L4617" t="str">
            <v>EMEA</v>
          </cell>
          <cell r="M4617" t="str">
            <v>R41M</v>
          </cell>
          <cell r="N4617" t="str">
            <v>R</v>
          </cell>
          <cell r="O4617" t="str">
            <v>4</v>
          </cell>
          <cell r="P4617" t="str">
            <v>Regular</v>
          </cell>
          <cell r="S4617">
            <v>1</v>
          </cell>
          <cell r="U4617" t="str">
            <v>EUR</v>
          </cell>
          <cell r="V4617" t="str">
            <v>Security Solutions</v>
          </cell>
          <cell r="W4617" t="str">
            <v>Avi Rembaum</v>
          </cell>
          <cell r="Y4617" t="str">
            <v>Eligible</v>
          </cell>
          <cell r="Z4617">
            <v>116500</v>
          </cell>
          <cell r="AA4617">
            <v>141634.36117479607</v>
          </cell>
          <cell r="AB4617">
            <v>128000</v>
          </cell>
          <cell r="AC4617">
            <v>155615.43545385319</v>
          </cell>
          <cell r="AD4617">
            <v>5</v>
          </cell>
          <cell r="AE4617" t="str">
            <v>R41</v>
          </cell>
          <cell r="AF4617">
            <v>100000</v>
          </cell>
          <cell r="AG4617">
            <v>135000</v>
          </cell>
          <cell r="AH4617">
            <v>0.8</v>
          </cell>
          <cell r="AI4617">
            <v>4</v>
          </cell>
          <cell r="AJ4617">
            <v>0</v>
          </cell>
          <cell r="AK4617">
            <v>128000</v>
          </cell>
          <cell r="AL4617">
            <v>0</v>
          </cell>
          <cell r="AM4617">
            <v>155615.43545385319</v>
          </cell>
          <cell r="AN4617">
            <v>0</v>
          </cell>
          <cell r="AO4617">
            <v>-5.1851851851851816E-2</v>
          </cell>
          <cell r="AP4617" t="str">
            <v>Already received an increase</v>
          </cell>
          <cell r="AQ4617">
            <v>70000</v>
          </cell>
          <cell r="AR4617">
            <v>220000</v>
          </cell>
          <cell r="AS4617">
            <v>0.38</v>
          </cell>
          <cell r="AT4617">
            <v>1</v>
          </cell>
          <cell r="AU4617">
            <v>0</v>
          </cell>
          <cell r="AV4617">
            <v>128000</v>
          </cell>
          <cell r="AW4617">
            <v>155615.43545385319</v>
          </cell>
          <cell r="AX4617">
            <v>0</v>
          </cell>
          <cell r="AY4617">
            <v>0</v>
          </cell>
          <cell r="AZ4617" t="str">
            <v>Target Bonus</v>
          </cell>
          <cell r="BA4617" t="str">
            <v>Target BonusEligible</v>
          </cell>
          <cell r="BB4617" t="str">
            <v>Target BonusBelgium</v>
          </cell>
          <cell r="BC4617" t="str">
            <v>Target BonusBelgium Employee</v>
          </cell>
          <cell r="BE4617" t="str">
            <v>Employee</v>
          </cell>
          <cell r="BF4617">
            <v>10666.666666666666</v>
          </cell>
          <cell r="BG4617">
            <v>11250</v>
          </cell>
          <cell r="BH4617">
            <v>5</v>
          </cell>
          <cell r="BJ4617">
            <v>8500</v>
          </cell>
          <cell r="BK4617">
            <v>8500</v>
          </cell>
          <cell r="BL4617">
            <v>10625</v>
          </cell>
        </row>
        <row r="4618">
          <cell r="B4618">
            <v>7682</v>
          </cell>
          <cell r="C4618">
            <v>65040</v>
          </cell>
          <cell r="D4618">
            <v>223708</v>
          </cell>
          <cell r="E4618" t="str">
            <v>James Mccormack</v>
          </cell>
          <cell r="F4618" t="str">
            <v xml:space="preserve">Infinity Customer Success Manager </v>
          </cell>
          <cell r="G4618" t="str">
            <v>Employee</v>
          </cell>
          <cell r="H4618" t="str">
            <v>Security Solutions</v>
          </cell>
          <cell r="I4618" t="str">
            <v>SYDNEY</v>
          </cell>
          <cell r="J4618" t="str">
            <v>Australia</v>
          </cell>
          <cell r="K4618">
            <v>43297</v>
          </cell>
          <cell r="L4618" t="str">
            <v>APAC</v>
          </cell>
          <cell r="M4618" t="str">
            <v>R41P</v>
          </cell>
          <cell r="N4618" t="str">
            <v>R</v>
          </cell>
          <cell r="O4618" t="str">
            <v>4</v>
          </cell>
          <cell r="P4618" t="str">
            <v>Regular</v>
          </cell>
          <cell r="S4618">
            <v>1</v>
          </cell>
          <cell r="U4618" t="str">
            <v>AUD</v>
          </cell>
          <cell r="V4618" t="str">
            <v>Security Solutions</v>
          </cell>
          <cell r="W4618" t="str">
            <v>Avi Rembaum</v>
          </cell>
          <cell r="Y4618" t="str">
            <v>Eligible</v>
          </cell>
          <cell r="Z4618">
            <v>256000</v>
          </cell>
          <cell r="AA4618">
            <v>198100.49202804995</v>
          </cell>
          <cell r="AB4618">
            <v>256000</v>
          </cell>
          <cell r="AC4618">
            <v>198100.49202804995</v>
          </cell>
          <cell r="AD4618">
            <v>4</v>
          </cell>
          <cell r="AE4618" t="str">
            <v>R41</v>
          </cell>
          <cell r="AF4618">
            <v>190000</v>
          </cell>
          <cell r="AG4618">
            <v>240000</v>
          </cell>
          <cell r="AH4618">
            <v>1</v>
          </cell>
          <cell r="AI4618">
            <v>5</v>
          </cell>
          <cell r="AJ4618">
            <v>0</v>
          </cell>
          <cell r="AK4618">
            <v>256000</v>
          </cell>
          <cell r="AL4618">
            <v>0</v>
          </cell>
          <cell r="AM4618">
            <v>198100.49202804995</v>
          </cell>
          <cell r="AN4618">
            <v>0</v>
          </cell>
          <cell r="AO4618">
            <v>6.6666666666666652E-2</v>
          </cell>
          <cell r="AP4618" t="str">
            <v>Above Range</v>
          </cell>
          <cell r="AQ4618">
            <v>80000</v>
          </cell>
          <cell r="AR4618">
            <v>490000</v>
          </cell>
          <cell r="AS4618">
            <v>0.42</v>
          </cell>
          <cell r="AT4618">
            <v>1</v>
          </cell>
          <cell r="AU4618">
            <v>0</v>
          </cell>
          <cell r="AV4618">
            <v>256000</v>
          </cell>
          <cell r="AW4618">
            <v>198100.49202804995</v>
          </cell>
          <cell r="AX4618">
            <v>0</v>
          </cell>
          <cell r="AY4618">
            <v>0</v>
          </cell>
          <cell r="AZ4618" t="str">
            <v>Target Bonus</v>
          </cell>
          <cell r="BA4618" t="str">
            <v>Target BonusEligible</v>
          </cell>
          <cell r="BB4618" t="str">
            <v>Target BonusAustralia</v>
          </cell>
          <cell r="BC4618" t="str">
            <v>Target BonusAustralia Employee</v>
          </cell>
          <cell r="BE4618" t="str">
            <v>Employee</v>
          </cell>
          <cell r="BF4618">
            <v>21333.333333333332</v>
          </cell>
          <cell r="BH4618">
            <v>5</v>
          </cell>
          <cell r="BJ4618">
            <v>42933.333333333328</v>
          </cell>
          <cell r="BK4618">
            <v>42933.333333333328</v>
          </cell>
          <cell r="BL4618">
            <v>47226.666666666664</v>
          </cell>
        </row>
        <row r="4619">
          <cell r="B4619">
            <v>4768</v>
          </cell>
          <cell r="C4619">
            <v>34001</v>
          </cell>
          <cell r="E4619" t="str">
            <v>Anton Razumov</v>
          </cell>
          <cell r="F4619" t="str">
            <v>Security Architect</v>
          </cell>
          <cell r="G4619" t="str">
            <v>Employee</v>
          </cell>
          <cell r="H4619" t="str">
            <v>Security Solutions</v>
          </cell>
          <cell r="I4619" t="str">
            <v>MOSCOW</v>
          </cell>
          <cell r="J4619" t="str">
            <v>Russian Federation</v>
          </cell>
          <cell r="K4619">
            <v>38214</v>
          </cell>
          <cell r="L4619" t="str">
            <v>EMEA</v>
          </cell>
          <cell r="M4619" t="str">
            <v>E41P</v>
          </cell>
          <cell r="N4619" t="str">
            <v>E</v>
          </cell>
          <cell r="O4619" t="str">
            <v>4</v>
          </cell>
          <cell r="P4619" t="str">
            <v>Regular</v>
          </cell>
          <cell r="S4619">
            <v>1</v>
          </cell>
          <cell r="U4619" t="str">
            <v>RUB</v>
          </cell>
          <cell r="V4619" t="str">
            <v>Security Solutions</v>
          </cell>
          <cell r="W4619" t="str">
            <v>Avi Rembaum</v>
          </cell>
          <cell r="Y4619" t="str">
            <v>Eligible</v>
          </cell>
          <cell r="Z4619">
            <v>5500000</v>
          </cell>
          <cell r="AA4619">
            <v>73294.645925436853</v>
          </cell>
          <cell r="AB4619">
            <v>5500000</v>
          </cell>
          <cell r="AC4619">
            <v>73294.645925436853</v>
          </cell>
          <cell r="AD4619">
            <v>4</v>
          </cell>
          <cell r="AE4619" t="str">
            <v>E41</v>
          </cell>
          <cell r="AF4619">
            <v>2600000</v>
          </cell>
          <cell r="AG4619">
            <v>5500000</v>
          </cell>
          <cell r="AH4619">
            <v>1</v>
          </cell>
          <cell r="AI4619">
            <v>5</v>
          </cell>
          <cell r="AJ4619">
            <v>0</v>
          </cell>
          <cell r="AK4619">
            <v>5610000</v>
          </cell>
          <cell r="AL4619">
            <v>2.0000000000000018E-2</v>
          </cell>
          <cell r="AM4619">
            <v>74760.5388439456</v>
          </cell>
          <cell r="AN4619">
            <v>1465.8929185087472</v>
          </cell>
          <cell r="AO4619">
            <v>2.0000000000000018E-2</v>
          </cell>
          <cell r="AQ4619">
            <v>1895000</v>
          </cell>
          <cell r="AR4619">
            <v>15902200</v>
          </cell>
          <cell r="AS4619">
            <v>0.25</v>
          </cell>
          <cell r="AT4619">
            <v>1</v>
          </cell>
          <cell r="AU4619">
            <v>0</v>
          </cell>
          <cell r="AV4619">
            <v>5610000</v>
          </cell>
          <cell r="AW4619">
            <v>74760.5388439456</v>
          </cell>
          <cell r="AX4619">
            <v>2.0000000000000018E-2</v>
          </cell>
          <cell r="AY4619">
            <v>1465.8929185087472</v>
          </cell>
          <cell r="AZ4619" t="str">
            <v>Target Bonus</v>
          </cell>
          <cell r="BA4619" t="str">
            <v>Target BonusEligible</v>
          </cell>
          <cell r="BB4619" t="str">
            <v>Target BonusRussian Federation</v>
          </cell>
          <cell r="BC4619" t="str">
            <v>Target BonusRussian Federation Employee</v>
          </cell>
          <cell r="BE4619" t="str">
            <v>Employee</v>
          </cell>
          <cell r="BF4619">
            <v>458333.33333333331</v>
          </cell>
          <cell r="BG4619">
            <v>1200000</v>
          </cell>
          <cell r="BH4619">
            <v>4</v>
          </cell>
          <cell r="BJ4619">
            <v>1100000</v>
          </cell>
          <cell r="BK4619">
            <v>1100000</v>
          </cell>
          <cell r="BL4619">
            <v>1210000</v>
          </cell>
        </row>
        <row r="4620">
          <cell r="B4620">
            <v>7035</v>
          </cell>
          <cell r="C4620">
            <v>65035</v>
          </cell>
          <cell r="D4620">
            <v>223709</v>
          </cell>
          <cell r="E4620" t="str">
            <v>Daniel Swan</v>
          </cell>
          <cell r="F4620" t="str">
            <v xml:space="preserve">Infinity Customer Success Manager </v>
          </cell>
          <cell r="G4620" t="str">
            <v>Employee</v>
          </cell>
          <cell r="H4620" t="str">
            <v>Security Solutions</v>
          </cell>
          <cell r="I4620" t="str">
            <v>WELLINGTON</v>
          </cell>
          <cell r="J4620" t="str">
            <v>New Zealand</v>
          </cell>
          <cell r="K4620">
            <v>39427</v>
          </cell>
          <cell r="L4620" t="str">
            <v>APAC</v>
          </cell>
          <cell r="M4620" t="str">
            <v>R41P</v>
          </cell>
          <cell r="N4620" t="str">
            <v>R</v>
          </cell>
          <cell r="O4620" t="str">
            <v>4</v>
          </cell>
          <cell r="P4620" t="str">
            <v>Regular</v>
          </cell>
          <cell r="S4620">
            <v>1</v>
          </cell>
          <cell r="U4620" t="str">
            <v>NZD</v>
          </cell>
          <cell r="V4620" t="str">
            <v>Security Solutions</v>
          </cell>
          <cell r="W4620" t="str">
            <v>Avi Rembaum</v>
          </cell>
          <cell r="Y4620" t="str">
            <v>Eligible</v>
          </cell>
          <cell r="Z4620">
            <v>230000</v>
          </cell>
          <cell r="AA4620">
            <v>166197.21869247893</v>
          </cell>
          <cell r="AB4620">
            <v>230000</v>
          </cell>
          <cell r="AC4620">
            <v>166197.21869247893</v>
          </cell>
          <cell r="AD4620">
            <v>3</v>
          </cell>
          <cell r="AE4620" t="str">
            <v>R41</v>
          </cell>
          <cell r="AF4620">
            <v>170000</v>
          </cell>
          <cell r="AG4620">
            <v>240000</v>
          </cell>
          <cell r="AH4620">
            <v>0.85</v>
          </cell>
          <cell r="AI4620">
            <v>5</v>
          </cell>
          <cell r="AJ4620">
            <v>0</v>
          </cell>
          <cell r="AK4620">
            <v>232300</v>
          </cell>
          <cell r="AL4620">
            <v>1.0000000000000009E-2</v>
          </cell>
          <cell r="AM4620">
            <v>167859.19087940373</v>
          </cell>
          <cell r="AN4620">
            <v>1661.9721869248024</v>
          </cell>
          <cell r="AO4620">
            <v>-3.2083333333333353E-2</v>
          </cell>
          <cell r="AQ4620">
            <v>90000</v>
          </cell>
          <cell r="AR4620">
            <v>380000</v>
          </cell>
          <cell r="AS4620">
            <v>0.48</v>
          </cell>
          <cell r="AT4620">
            <v>1</v>
          </cell>
          <cell r="AU4620">
            <v>0</v>
          </cell>
          <cell r="AV4620">
            <v>232300</v>
          </cell>
          <cell r="AW4620">
            <v>167859.19087940373</v>
          </cell>
          <cell r="AX4620">
            <v>1.0000000000000009E-2</v>
          </cell>
          <cell r="AY4620">
            <v>1661.9721869248024</v>
          </cell>
          <cell r="AZ4620" t="str">
            <v>Target Bonus</v>
          </cell>
          <cell r="BA4620" t="str">
            <v>Target BonusEligible</v>
          </cell>
          <cell r="BB4620" t="str">
            <v>Target BonusNew Zealand</v>
          </cell>
          <cell r="BC4620" t="str">
            <v>Target BonusNew Zealand Employee</v>
          </cell>
          <cell r="BE4620" t="str">
            <v>Employee</v>
          </cell>
          <cell r="BF4620">
            <v>19166.666666666668</v>
          </cell>
          <cell r="BH4620">
            <v>3</v>
          </cell>
          <cell r="BJ4620">
            <v>35000</v>
          </cell>
          <cell r="BK4620">
            <v>35000</v>
          </cell>
          <cell r="BL4620">
            <v>35000</v>
          </cell>
        </row>
        <row r="4621">
          <cell r="B4621">
            <v>13702</v>
          </cell>
          <cell r="C4621">
            <v>8699</v>
          </cell>
          <cell r="D4621">
            <v>69260</v>
          </cell>
          <cell r="E4621" t="str">
            <v>John Johnson</v>
          </cell>
          <cell r="F4621" t="str">
            <v>Customer Success Manager</v>
          </cell>
          <cell r="G4621" t="str">
            <v>Employee</v>
          </cell>
          <cell r="H4621" t="str">
            <v>Security Solutions</v>
          </cell>
          <cell r="I4621" t="str">
            <v>LONDON - HOME</v>
          </cell>
          <cell r="J4621" t="str">
            <v>United Kingdom</v>
          </cell>
          <cell r="K4621">
            <v>42186</v>
          </cell>
          <cell r="L4621" t="str">
            <v>EMEA</v>
          </cell>
          <cell r="M4621" t="str">
            <v>R41P</v>
          </cell>
          <cell r="N4621" t="str">
            <v>R</v>
          </cell>
          <cell r="O4621" t="str">
            <v>4</v>
          </cell>
          <cell r="P4621" t="str">
            <v>Regular</v>
          </cell>
          <cell r="R4621">
            <v>1</v>
          </cell>
          <cell r="U4621" t="str">
            <v>GBP</v>
          </cell>
          <cell r="V4621" t="str">
            <v>Security Solutions</v>
          </cell>
          <cell r="W4621" t="str">
            <v>Avi Rembaum</v>
          </cell>
          <cell r="Y4621" t="str">
            <v>Eligible</v>
          </cell>
          <cell r="Z4621">
            <v>112500</v>
          </cell>
          <cell r="AA4621">
            <v>154717.01033382458</v>
          </cell>
          <cell r="AB4621">
            <v>125000</v>
          </cell>
          <cell r="AC4621">
            <v>171907.78925980508</v>
          </cell>
          <cell r="AD4621">
            <v>5</v>
          </cell>
          <cell r="AE4621" t="str">
            <v>R41</v>
          </cell>
          <cell r="AF4621">
            <v>80000</v>
          </cell>
          <cell r="AG4621">
            <v>130000</v>
          </cell>
          <cell r="AH4621">
            <v>0.9</v>
          </cell>
          <cell r="AI4621">
            <v>5</v>
          </cell>
          <cell r="AJ4621">
            <v>0</v>
          </cell>
          <cell r="AK4621">
            <v>125000</v>
          </cell>
          <cell r="AL4621">
            <v>0</v>
          </cell>
          <cell r="AM4621">
            <v>171907.78925980508</v>
          </cell>
          <cell r="AN4621">
            <v>0</v>
          </cell>
          <cell r="AO4621">
            <v>-3.8461538461538436E-2</v>
          </cell>
          <cell r="AP4621" t="str">
            <v>Already received an increase</v>
          </cell>
          <cell r="AQ4621">
            <v>33000</v>
          </cell>
          <cell r="AR4621">
            <v>265000</v>
          </cell>
          <cell r="AS4621">
            <v>0.39</v>
          </cell>
          <cell r="AT4621">
            <v>1</v>
          </cell>
          <cell r="AU4621">
            <v>0</v>
          </cell>
          <cell r="AV4621">
            <v>125000</v>
          </cell>
          <cell r="AW4621">
            <v>171907.78925980508</v>
          </cell>
          <cell r="AX4621">
            <v>0</v>
          </cell>
          <cell r="AY4621">
            <v>0</v>
          </cell>
          <cell r="AZ4621" t="str">
            <v>commission</v>
          </cell>
          <cell r="BA4621" t="str">
            <v>commissionEligible</v>
          </cell>
          <cell r="BB4621" t="str">
            <v>commissionUnited Kingdom</v>
          </cell>
          <cell r="BC4621" t="str">
            <v xml:space="preserve">commissionUnited Kingdom </v>
          </cell>
          <cell r="BH4621">
            <v>5</v>
          </cell>
        </row>
        <row r="4622">
          <cell r="B4622">
            <v>19580</v>
          </cell>
          <cell r="C4622">
            <v>14638</v>
          </cell>
          <cell r="D4622">
            <v>248305</v>
          </cell>
          <cell r="E4622" t="str">
            <v>Tom De Laet</v>
          </cell>
          <cell r="F4622" t="str">
            <v>Incident Response Analyst</v>
          </cell>
          <cell r="G4622" t="str">
            <v>Employee</v>
          </cell>
          <cell r="H4622" t="str">
            <v>Security Solutions</v>
          </cell>
          <cell r="I4622" t="str">
            <v>BRUSSELS</v>
          </cell>
          <cell r="J4622" t="str">
            <v>Belgium</v>
          </cell>
          <cell r="K4622">
            <v>43556</v>
          </cell>
          <cell r="L4622" t="str">
            <v>EMEA</v>
          </cell>
          <cell r="M4622" t="str">
            <v>R51P</v>
          </cell>
          <cell r="N4622" t="str">
            <v>R</v>
          </cell>
          <cell r="O4622" t="str">
            <v>5</v>
          </cell>
          <cell r="P4622" t="str">
            <v>Regular</v>
          </cell>
          <cell r="R4622">
            <v>1</v>
          </cell>
          <cell r="U4622" t="str">
            <v>EUR</v>
          </cell>
          <cell r="V4622" t="str">
            <v>Security Solutions</v>
          </cell>
          <cell r="W4622" t="str">
            <v>Avi Rembaum</v>
          </cell>
          <cell r="Y4622" t="str">
            <v>Eligible</v>
          </cell>
          <cell r="Z4622">
            <v>91382.62079999999</v>
          </cell>
          <cell r="AA4622">
            <v>111098.01819301829</v>
          </cell>
          <cell r="AB4622">
            <v>96000</v>
          </cell>
          <cell r="AC4622">
            <v>116711.5765903899</v>
          </cell>
          <cell r="AD4622">
            <v>4</v>
          </cell>
          <cell r="AE4622" t="str">
            <v>R51</v>
          </cell>
          <cell r="AF4622">
            <v>75000</v>
          </cell>
          <cell r="AG4622">
            <v>110000</v>
          </cell>
          <cell r="AH4622">
            <v>0.6</v>
          </cell>
          <cell r="AI4622">
            <v>3</v>
          </cell>
          <cell r="AJ4622">
            <v>0</v>
          </cell>
          <cell r="AK4622">
            <v>96000</v>
          </cell>
          <cell r="AL4622">
            <v>0</v>
          </cell>
          <cell r="AM4622">
            <v>116711.5765903899</v>
          </cell>
          <cell r="AN4622">
            <v>0</v>
          </cell>
          <cell r="AO4622">
            <v>-0.12727272727272732</v>
          </cell>
          <cell r="AP4622" t="str">
            <v>Already received an increase</v>
          </cell>
          <cell r="AQ4622">
            <v>70000</v>
          </cell>
          <cell r="AR4622">
            <v>220000</v>
          </cell>
          <cell r="AS4622">
            <v>0.17</v>
          </cell>
          <cell r="AT4622">
            <v>1</v>
          </cell>
          <cell r="AU4622">
            <v>0</v>
          </cell>
          <cell r="AV4622">
            <v>96000</v>
          </cell>
          <cell r="AW4622">
            <v>116711.5765903899</v>
          </cell>
          <cell r="AX4622">
            <v>0</v>
          </cell>
          <cell r="AY4622">
            <v>0</v>
          </cell>
          <cell r="AZ4622" t="str">
            <v>commission</v>
          </cell>
          <cell r="BA4622" t="str">
            <v>commissionEligible</v>
          </cell>
          <cell r="BB4622" t="str">
            <v>commissionBelgium</v>
          </cell>
          <cell r="BC4622" t="str">
            <v xml:space="preserve">commissionBelgium </v>
          </cell>
          <cell r="BH4622">
            <v>3</v>
          </cell>
        </row>
        <row r="4623">
          <cell r="B4623">
            <v>17819</v>
          </cell>
          <cell r="C4623">
            <v>12820</v>
          </cell>
          <cell r="D4623">
            <v>146448</v>
          </cell>
          <cell r="E4623" t="str">
            <v>Hon Tim Toa</v>
          </cell>
          <cell r="F4623" t="str">
            <v>Security Analyst</v>
          </cell>
          <cell r="G4623" t="str">
            <v>Employee</v>
          </cell>
          <cell r="H4623" t="str">
            <v>Security Solutions</v>
          </cell>
          <cell r="I4623" t="str">
            <v>HONG KONG</v>
          </cell>
          <cell r="J4623" t="str">
            <v>Hong Kong</v>
          </cell>
          <cell r="K4623">
            <v>43210</v>
          </cell>
          <cell r="L4623" t="str">
            <v>APAC</v>
          </cell>
          <cell r="M4623" t="str">
            <v>T51P</v>
          </cell>
          <cell r="N4623" t="str">
            <v>T</v>
          </cell>
          <cell r="O4623" t="str">
            <v>5</v>
          </cell>
          <cell r="P4623" t="str">
            <v>Regular</v>
          </cell>
          <cell r="S4623">
            <v>1</v>
          </cell>
          <cell r="U4623" t="str">
            <v>HKD</v>
          </cell>
          <cell r="V4623" t="str">
            <v>Security Solutions</v>
          </cell>
          <cell r="W4623" t="str">
            <v>Avi Rembaum</v>
          </cell>
          <cell r="Y4623" t="str">
            <v>Eligible</v>
          </cell>
          <cell r="Z4623">
            <v>593000</v>
          </cell>
          <cell r="AA4623">
            <v>76503.279381536617</v>
          </cell>
          <cell r="AB4623">
            <v>593000</v>
          </cell>
          <cell r="AC4623">
            <v>76503.279381536617</v>
          </cell>
          <cell r="AD4623">
            <v>4</v>
          </cell>
          <cell r="AE4623" t="str">
            <v>T51</v>
          </cell>
          <cell r="AF4623">
            <v>500000</v>
          </cell>
          <cell r="AG4623">
            <v>650000</v>
          </cell>
          <cell r="AH4623">
            <v>0.62</v>
          </cell>
          <cell r="AI4623">
            <v>3</v>
          </cell>
          <cell r="AJ4623">
            <v>0</v>
          </cell>
          <cell r="AK4623">
            <v>616720</v>
          </cell>
          <cell r="AL4623">
            <v>4.0000000000000036E-2</v>
          </cell>
          <cell r="AM4623">
            <v>79563.410556798073</v>
          </cell>
          <cell r="AN4623">
            <v>3060.1311752614565</v>
          </cell>
          <cell r="AO4623">
            <v>-5.1200000000000023E-2</v>
          </cell>
          <cell r="AQ4623">
            <v>217359.99999999997</v>
          </cell>
          <cell r="AR4623">
            <v>2800000</v>
          </cell>
          <cell r="AS4623">
            <v>0.14000000000000001</v>
          </cell>
          <cell r="AT4623">
            <v>1</v>
          </cell>
          <cell r="AU4623">
            <v>0</v>
          </cell>
          <cell r="AV4623">
            <v>616720</v>
          </cell>
          <cell r="AW4623">
            <v>79563.410556798073</v>
          </cell>
          <cell r="AX4623">
            <v>4.0000000000000036E-2</v>
          </cell>
          <cell r="AY4623">
            <v>3060.1311752614565</v>
          </cell>
          <cell r="AZ4623" t="str">
            <v>Target Bonus</v>
          </cell>
          <cell r="BA4623" t="str">
            <v>Target BonusEligible</v>
          </cell>
          <cell r="BB4623" t="str">
            <v>Target BonusHong Kong</v>
          </cell>
          <cell r="BC4623" t="str">
            <v>Target BonusHong Kong Employee</v>
          </cell>
          <cell r="BE4623" t="str">
            <v>Employee</v>
          </cell>
          <cell r="BF4623">
            <v>49416.666666666664</v>
          </cell>
          <cell r="BG4623">
            <v>55000</v>
          </cell>
          <cell r="BH4623">
            <v>4</v>
          </cell>
          <cell r="BJ4623">
            <v>53000</v>
          </cell>
          <cell r="BK4623">
            <v>53000</v>
          </cell>
          <cell r="BL4623">
            <v>58300.000000000007</v>
          </cell>
        </row>
        <row r="4624">
          <cell r="B4624">
            <v>20111</v>
          </cell>
          <cell r="C4624">
            <v>15201</v>
          </cell>
          <cell r="D4624">
            <v>195357</v>
          </cell>
          <cell r="E4624" t="str">
            <v>Joshua Williams</v>
          </cell>
          <cell r="F4624" t="str">
            <v>Incident Response Analyst</v>
          </cell>
          <cell r="G4624" t="str">
            <v>Employee</v>
          </cell>
          <cell r="H4624" t="str">
            <v>Security Solutions</v>
          </cell>
          <cell r="I4624" t="str">
            <v>MELBOURNE</v>
          </cell>
          <cell r="J4624" t="str">
            <v>Australia</v>
          </cell>
          <cell r="K4624">
            <v>43668</v>
          </cell>
          <cell r="L4624" t="str">
            <v>APAC</v>
          </cell>
          <cell r="M4624" t="str">
            <v>R51P</v>
          </cell>
          <cell r="N4624" t="str">
            <v>R</v>
          </cell>
          <cell r="O4624" t="str">
            <v>5</v>
          </cell>
          <cell r="P4624" t="str">
            <v>Regular</v>
          </cell>
          <cell r="S4624">
            <v>1</v>
          </cell>
          <cell r="U4624" t="str">
            <v>AUD</v>
          </cell>
          <cell r="V4624" t="str">
            <v>Security Solutions</v>
          </cell>
          <cell r="W4624" t="str">
            <v>Avi Rembaum</v>
          </cell>
          <cell r="Y4624" t="str">
            <v>Eligible</v>
          </cell>
          <cell r="Z4624">
            <v>125000</v>
          </cell>
          <cell r="AA4624">
            <v>96728.755873071263</v>
          </cell>
          <cell r="AB4624">
            <v>125000</v>
          </cell>
          <cell r="AC4624">
            <v>96728.755873071263</v>
          </cell>
          <cell r="AD4624">
            <v>3</v>
          </cell>
          <cell r="AE4624" t="str">
            <v>R51</v>
          </cell>
          <cell r="AF4624">
            <v>115000</v>
          </cell>
          <cell r="AG4624">
            <v>165000</v>
          </cell>
          <cell r="AH4624">
            <v>0.2</v>
          </cell>
          <cell r="AI4624">
            <v>2</v>
          </cell>
          <cell r="AJ4624">
            <v>0</v>
          </cell>
          <cell r="AK4624">
            <v>128750</v>
          </cell>
          <cell r="AL4624">
            <v>3.0000000000000027E-2</v>
          </cell>
          <cell r="AM4624">
            <v>99630.618549263396</v>
          </cell>
          <cell r="AN4624">
            <v>2901.8626761921332</v>
          </cell>
          <cell r="AO4624">
            <v>-0.21969696969696972</v>
          </cell>
          <cell r="AQ4624">
            <v>80000</v>
          </cell>
          <cell r="AR4624">
            <v>490000</v>
          </cell>
          <cell r="AS4624">
            <v>0.1</v>
          </cell>
          <cell r="AT4624">
            <v>1</v>
          </cell>
          <cell r="AU4624">
            <v>0</v>
          </cell>
          <cell r="AV4624">
            <v>128750</v>
          </cell>
          <cell r="AW4624">
            <v>99630.618549263396</v>
          </cell>
          <cell r="AX4624">
            <v>3.0000000000000027E-2</v>
          </cell>
          <cell r="AY4624">
            <v>2901.8626761921332</v>
          </cell>
          <cell r="AZ4624" t="str">
            <v>Target Bonus</v>
          </cell>
          <cell r="BA4624" t="str">
            <v>Target BonusEligible</v>
          </cell>
          <cell r="BB4624" t="str">
            <v>Target BonusAustralia</v>
          </cell>
          <cell r="BC4624" t="str">
            <v>Target BonusAustralia Employee</v>
          </cell>
          <cell r="BE4624" t="str">
            <v>Employee</v>
          </cell>
          <cell r="BF4624">
            <v>10416.666666666666</v>
          </cell>
          <cell r="BG4624">
            <v>4438.3561643835619</v>
          </cell>
          <cell r="BH4624">
            <v>3</v>
          </cell>
          <cell r="BJ4624">
            <v>10000</v>
          </cell>
          <cell r="BK4624">
            <v>10000</v>
          </cell>
          <cell r="BL4624">
            <v>10000</v>
          </cell>
        </row>
        <row r="4625">
          <cell r="B4625">
            <v>15009</v>
          </cell>
          <cell r="C4625">
            <v>9895</v>
          </cell>
          <cell r="D4625">
            <v>87997</v>
          </cell>
          <cell r="E4625" t="str">
            <v>Alex Chong</v>
          </cell>
          <cell r="F4625" t="str">
            <v>Regional Sales Manager</v>
          </cell>
          <cell r="G4625" t="str">
            <v>Employee</v>
          </cell>
          <cell r="H4625" t="str">
            <v>Security Solutions</v>
          </cell>
          <cell r="I4625" t="str">
            <v>SINGAPORE</v>
          </cell>
          <cell r="J4625" t="str">
            <v>Singapore</v>
          </cell>
          <cell r="K4625">
            <v>42457</v>
          </cell>
          <cell r="L4625" t="str">
            <v>APAC</v>
          </cell>
          <cell r="M4625" t="str">
            <v>S53P</v>
          </cell>
          <cell r="N4625" t="str">
            <v>S</v>
          </cell>
          <cell r="O4625" t="str">
            <v>5</v>
          </cell>
          <cell r="P4625" t="str">
            <v>Regular</v>
          </cell>
          <cell r="R4625">
            <v>1</v>
          </cell>
          <cell r="U4625" t="str">
            <v>SGD</v>
          </cell>
          <cell r="V4625" t="str">
            <v>Security Solutions</v>
          </cell>
          <cell r="W4625" t="str">
            <v>Avi Rembaum</v>
          </cell>
          <cell r="Y4625" t="str">
            <v>Eligible</v>
          </cell>
          <cell r="Z4625">
            <v>165000</v>
          </cell>
          <cell r="AA4625">
            <v>124517.22598086743</v>
          </cell>
          <cell r="AB4625">
            <v>165000</v>
          </cell>
          <cell r="AC4625">
            <v>124517.22598086743</v>
          </cell>
          <cell r="AD4625">
            <v>3</v>
          </cell>
          <cell r="AE4625" t="str">
            <v>S53</v>
          </cell>
          <cell r="AF4625">
            <v>120000</v>
          </cell>
          <cell r="AG4625">
            <v>200000</v>
          </cell>
          <cell r="AH4625">
            <v>0.56000000000000005</v>
          </cell>
          <cell r="AI4625">
            <v>3</v>
          </cell>
          <cell r="AJ4625">
            <v>0</v>
          </cell>
          <cell r="AK4625">
            <v>168300</v>
          </cell>
          <cell r="AL4625">
            <v>2.0000000000000018E-2</v>
          </cell>
          <cell r="AM4625">
            <v>127007.57050048478</v>
          </cell>
          <cell r="AN4625">
            <v>2490.3445196173561</v>
          </cell>
          <cell r="AO4625">
            <v>-0.15849999999999997</v>
          </cell>
          <cell r="AQ4625">
            <v>48000</v>
          </cell>
          <cell r="AR4625">
            <v>600000</v>
          </cell>
          <cell r="AS4625">
            <v>0.21</v>
          </cell>
          <cell r="AT4625">
            <v>1</v>
          </cell>
          <cell r="AU4625">
            <v>0</v>
          </cell>
          <cell r="AV4625">
            <v>168300</v>
          </cell>
          <cell r="AW4625">
            <v>127007.57050048478</v>
          </cell>
          <cell r="AX4625">
            <v>2.0000000000000018E-2</v>
          </cell>
          <cell r="AY4625">
            <v>2490.3445196173561</v>
          </cell>
          <cell r="AZ4625" t="str">
            <v>commission</v>
          </cell>
          <cell r="BA4625" t="str">
            <v>commissionEligible</v>
          </cell>
          <cell r="BB4625" t="str">
            <v>commissionSingapore</v>
          </cell>
          <cell r="BC4625" t="str">
            <v xml:space="preserve">commissionSingapore </v>
          </cell>
          <cell r="BH4625">
            <v>5</v>
          </cell>
        </row>
        <row r="4626">
          <cell r="B4626">
            <v>9843</v>
          </cell>
          <cell r="C4626">
            <v>3370</v>
          </cell>
          <cell r="E4626" t="str">
            <v>Corinne Vakulenko</v>
          </cell>
          <cell r="F4626" t="str">
            <v>GRC Global Sales Manager</v>
          </cell>
          <cell r="G4626" t="str">
            <v>Employee</v>
          </cell>
          <cell r="H4626" t="str">
            <v>Security Solutions</v>
          </cell>
          <cell r="I4626" t="str">
            <v>TEL-AVIV</v>
          </cell>
          <cell r="J4626" t="str">
            <v>Israel</v>
          </cell>
          <cell r="K4626">
            <v>40872</v>
          </cell>
          <cell r="L4626" t="str">
            <v>IL</v>
          </cell>
          <cell r="M4626" t="str">
            <v>S41M</v>
          </cell>
          <cell r="N4626" t="str">
            <v>S</v>
          </cell>
          <cell r="O4626" t="str">
            <v>4</v>
          </cell>
          <cell r="P4626" t="str">
            <v>Regular</v>
          </cell>
          <cell r="R4626">
            <v>1</v>
          </cell>
          <cell r="U4626" t="str">
            <v>ILS</v>
          </cell>
          <cell r="V4626" t="str">
            <v>Security Solutions</v>
          </cell>
          <cell r="W4626" t="str">
            <v>Avi Rembaum</v>
          </cell>
          <cell r="Y4626" t="str">
            <v>Eligible</v>
          </cell>
          <cell r="Z4626">
            <v>34000</v>
          </cell>
          <cell r="AA4626">
            <v>125345.62211981567</v>
          </cell>
          <cell r="AB4626">
            <v>34000</v>
          </cell>
          <cell r="AC4626">
            <v>125345.62211981567</v>
          </cell>
          <cell r="AD4626">
            <v>3</v>
          </cell>
          <cell r="AE4626" t="str">
            <v>S41</v>
          </cell>
          <cell r="AF4626">
            <v>32000</v>
          </cell>
          <cell r="AG4626">
            <v>48000</v>
          </cell>
          <cell r="AH4626">
            <v>0.12</v>
          </cell>
          <cell r="AI4626">
            <v>1</v>
          </cell>
          <cell r="AJ4626">
            <v>0</v>
          </cell>
          <cell r="AK4626">
            <v>35360</v>
          </cell>
          <cell r="AL4626">
            <v>4.0000000000000036E-2</v>
          </cell>
          <cell r="AM4626">
            <v>130359.4470046083</v>
          </cell>
          <cell r="AN4626">
            <v>5013.8248847926297</v>
          </cell>
          <cell r="AO4626">
            <v>-0.26333333333333331</v>
          </cell>
          <cell r="AQ4626">
            <v>6500</v>
          </cell>
          <cell r="AR4626">
            <v>86000</v>
          </cell>
          <cell r="AS4626">
            <v>0.34</v>
          </cell>
          <cell r="AT4626">
            <v>1</v>
          </cell>
          <cell r="AU4626">
            <v>0</v>
          </cell>
          <cell r="AV4626">
            <v>35360</v>
          </cell>
          <cell r="AW4626">
            <v>130359.4470046083</v>
          </cell>
          <cell r="AX4626">
            <v>4.0000000000000036E-2</v>
          </cell>
          <cell r="AY4626">
            <v>5013.8248847926297</v>
          </cell>
          <cell r="AZ4626" t="str">
            <v>commission</v>
          </cell>
          <cell r="BA4626" t="str">
            <v>commissionEligible</v>
          </cell>
          <cell r="BB4626" t="str">
            <v>commissionIsrael</v>
          </cell>
          <cell r="BC4626" t="str">
            <v xml:space="preserve">commissionIsrael </v>
          </cell>
          <cell r="BH4626">
            <v>4</v>
          </cell>
        </row>
        <row r="4627">
          <cell r="B4627">
            <v>17132</v>
          </cell>
          <cell r="C4627">
            <v>12163</v>
          </cell>
          <cell r="D4627">
            <v>134732</v>
          </cell>
          <cell r="E4627" t="str">
            <v>Dror Levy</v>
          </cell>
          <cell r="F4627" t="str">
            <v>Head of Consumer Sales</v>
          </cell>
          <cell r="G4627" t="str">
            <v>Employee</v>
          </cell>
          <cell r="H4627" t="str">
            <v>Security Solutions</v>
          </cell>
          <cell r="I4627" t="str">
            <v>TEL-AVIV</v>
          </cell>
          <cell r="J4627" t="str">
            <v>Israel</v>
          </cell>
          <cell r="K4627">
            <v>43017</v>
          </cell>
          <cell r="L4627" t="str">
            <v>IL</v>
          </cell>
          <cell r="M4627" t="str">
            <v>S31M</v>
          </cell>
          <cell r="N4627" t="str">
            <v>S</v>
          </cell>
          <cell r="O4627" t="str">
            <v>3</v>
          </cell>
          <cell r="P4627" t="str">
            <v>Regular</v>
          </cell>
          <cell r="R4627">
            <v>1</v>
          </cell>
          <cell r="U4627" t="str">
            <v>ILS</v>
          </cell>
          <cell r="V4627" t="str">
            <v>Security Solutions</v>
          </cell>
          <cell r="W4627" t="str">
            <v>Avi Rembaum</v>
          </cell>
          <cell r="Y4627" t="str">
            <v>Eligible</v>
          </cell>
          <cell r="Z4627">
            <v>49000</v>
          </cell>
          <cell r="AA4627">
            <v>180645.16129032258</v>
          </cell>
          <cell r="AB4627">
            <v>49000</v>
          </cell>
          <cell r="AC4627">
            <v>180645.16129032258</v>
          </cell>
          <cell r="AD4627">
            <v>4</v>
          </cell>
          <cell r="AE4627" t="str">
            <v>S31</v>
          </cell>
          <cell r="AF4627">
            <v>40000</v>
          </cell>
          <cell r="AG4627">
            <v>75000</v>
          </cell>
          <cell r="AH4627">
            <v>0.25</v>
          </cell>
          <cell r="AI4627">
            <v>2</v>
          </cell>
          <cell r="AJ4627">
            <v>0</v>
          </cell>
          <cell r="AK4627">
            <v>51450</v>
          </cell>
          <cell r="AL4627">
            <v>5.0000000000000044E-2</v>
          </cell>
          <cell r="AM4627">
            <v>189677.41935483873</v>
          </cell>
          <cell r="AN4627">
            <v>9032.2580645161506</v>
          </cell>
          <cell r="AO4627">
            <v>-0.31399999999999995</v>
          </cell>
          <cell r="AQ4627">
            <v>6500</v>
          </cell>
          <cell r="AR4627">
            <v>86000</v>
          </cell>
          <cell r="AS4627">
            <v>0.53</v>
          </cell>
          <cell r="AT4627">
            <v>1</v>
          </cell>
          <cell r="AU4627">
            <v>0</v>
          </cell>
          <cell r="AV4627">
            <v>51450</v>
          </cell>
          <cell r="AW4627">
            <v>189677.41935483873</v>
          </cell>
          <cell r="AX4627">
            <v>5.0000000000000044E-2</v>
          </cell>
          <cell r="AY4627">
            <v>9032.2580645161506</v>
          </cell>
          <cell r="AZ4627" t="str">
            <v>commission</v>
          </cell>
          <cell r="BA4627" t="str">
            <v>commissionEligible</v>
          </cell>
          <cell r="BB4627" t="str">
            <v>commissionIsrael</v>
          </cell>
          <cell r="BC4627" t="str">
            <v xml:space="preserve">commissionIsrael </v>
          </cell>
          <cell r="BH4627">
            <v>3</v>
          </cell>
        </row>
        <row r="4628">
          <cell r="B4628">
            <v>18131</v>
          </cell>
          <cell r="C4628">
            <v>13181</v>
          </cell>
          <cell r="D4628">
            <v>159325</v>
          </cell>
          <cell r="E4628" t="str">
            <v>Isabel Fatu</v>
          </cell>
          <cell r="F4628" t="str">
            <v>Territory Account Manager</v>
          </cell>
          <cell r="G4628" t="str">
            <v>Employee</v>
          </cell>
          <cell r="H4628" t="str">
            <v>Security Solutions</v>
          </cell>
          <cell r="I4628" t="str">
            <v>MUNICH</v>
          </cell>
          <cell r="J4628" t="str">
            <v>Germany</v>
          </cell>
          <cell r="K4628">
            <v>43269</v>
          </cell>
          <cell r="L4628" t="str">
            <v>EMEA</v>
          </cell>
          <cell r="M4628" t="str">
            <v>S43P</v>
          </cell>
          <cell r="N4628" t="str">
            <v>S</v>
          </cell>
          <cell r="O4628" t="str">
            <v>4</v>
          </cell>
          <cell r="P4628" t="str">
            <v>Regular</v>
          </cell>
          <cell r="R4628">
            <v>1</v>
          </cell>
          <cell r="U4628" t="str">
            <v>EUR</v>
          </cell>
          <cell r="V4628" t="str">
            <v>Security Solutions</v>
          </cell>
          <cell r="W4628" t="str">
            <v>Avi Rembaum</v>
          </cell>
          <cell r="Y4628" t="str">
            <v>Eligible</v>
          </cell>
          <cell r="Z4628">
            <v>126000</v>
          </cell>
          <cell r="AA4628">
            <v>153183.94427488674</v>
          </cell>
          <cell r="AB4628">
            <v>126000</v>
          </cell>
          <cell r="AC4628">
            <v>153183.94427488674</v>
          </cell>
          <cell r="AD4628">
            <v>4</v>
          </cell>
          <cell r="AE4628" t="str">
            <v>S43</v>
          </cell>
          <cell r="AF4628">
            <v>125000</v>
          </cell>
          <cell r="AG4628">
            <v>180000</v>
          </cell>
          <cell r="AH4628">
            <v>0.01</v>
          </cell>
          <cell r="AI4628">
            <v>1</v>
          </cell>
          <cell r="AJ4628">
            <v>0</v>
          </cell>
          <cell r="AK4628">
            <v>133560</v>
          </cell>
          <cell r="AL4628">
            <v>6.0000000000000053E-2</v>
          </cell>
          <cell r="AM4628">
            <v>162374.98093137995</v>
          </cell>
          <cell r="AN4628">
            <v>9191.0366564932046</v>
          </cell>
          <cell r="AO4628">
            <v>-0.25800000000000001</v>
          </cell>
          <cell r="AQ4628">
            <v>58500</v>
          </cell>
          <cell r="AR4628">
            <v>390000</v>
          </cell>
          <cell r="AS4628">
            <v>0.2</v>
          </cell>
          <cell r="AT4628">
            <v>1</v>
          </cell>
          <cell r="AU4628">
            <v>0</v>
          </cell>
          <cell r="AV4628">
            <v>133560</v>
          </cell>
          <cell r="AW4628">
            <v>162374.98093137995</v>
          </cell>
          <cell r="AX4628">
            <v>6.0000000000000053E-2</v>
          </cell>
          <cell r="AY4628">
            <v>9191.0366564932046</v>
          </cell>
          <cell r="AZ4628" t="str">
            <v>commission</v>
          </cell>
          <cell r="BA4628" t="str">
            <v>commissionEligible</v>
          </cell>
          <cell r="BB4628" t="str">
            <v>commissionGermany</v>
          </cell>
          <cell r="BC4628" t="str">
            <v xml:space="preserve">commissionGermany </v>
          </cell>
          <cell r="BH4628">
            <v>3</v>
          </cell>
        </row>
        <row r="4629">
          <cell r="B4629">
            <v>15498</v>
          </cell>
          <cell r="C4629">
            <v>10460</v>
          </cell>
          <cell r="D4629">
            <v>153376</v>
          </cell>
          <cell r="E4629" t="str">
            <v>John-Patrick Edwards</v>
          </cell>
          <cell r="F4629" t="str">
            <v>Security Architect</v>
          </cell>
          <cell r="G4629" t="str">
            <v>Employee</v>
          </cell>
          <cell r="H4629" t="str">
            <v>Security Solutions</v>
          </cell>
          <cell r="I4629" t="str">
            <v>LONDON - HOME</v>
          </cell>
          <cell r="J4629" t="str">
            <v>United Kingdom</v>
          </cell>
          <cell r="K4629">
            <v>42642</v>
          </cell>
          <cell r="L4629" t="str">
            <v>EMEA</v>
          </cell>
          <cell r="M4629" t="str">
            <v>R41P</v>
          </cell>
          <cell r="N4629" t="str">
            <v>R</v>
          </cell>
          <cell r="O4629" t="str">
            <v>4</v>
          </cell>
          <cell r="P4629" t="str">
            <v>Regular</v>
          </cell>
          <cell r="S4629">
            <v>1</v>
          </cell>
          <cell r="U4629" t="str">
            <v>GBP</v>
          </cell>
          <cell r="V4629" t="str">
            <v>Security Solutions</v>
          </cell>
          <cell r="W4629" t="str">
            <v>Avi Rembaum</v>
          </cell>
          <cell r="Y4629" t="str">
            <v>Eligible</v>
          </cell>
          <cell r="Z4629">
            <v>101250</v>
          </cell>
          <cell r="AA4629">
            <v>139245.30930044211</v>
          </cell>
          <cell r="AB4629">
            <v>101250</v>
          </cell>
          <cell r="AC4629">
            <v>139245.30930044211</v>
          </cell>
          <cell r="AD4629">
            <v>4</v>
          </cell>
          <cell r="AE4629" t="str">
            <v>R41</v>
          </cell>
          <cell r="AF4629">
            <v>80000</v>
          </cell>
          <cell r="AG4629">
            <v>130000</v>
          </cell>
          <cell r="AH4629">
            <v>0.42</v>
          </cell>
          <cell r="AI4629">
            <v>2</v>
          </cell>
          <cell r="AJ4629">
            <v>0</v>
          </cell>
          <cell r="AK4629">
            <v>106312.5</v>
          </cell>
          <cell r="AL4629">
            <v>5.0000000000000044E-2</v>
          </cell>
          <cell r="AM4629">
            <v>146207.57476546423</v>
          </cell>
          <cell r="AN4629">
            <v>6962.265465022123</v>
          </cell>
          <cell r="AO4629">
            <v>-0.18221153846153848</v>
          </cell>
          <cell r="AQ4629">
            <v>33000</v>
          </cell>
          <cell r="AR4629">
            <v>265000</v>
          </cell>
          <cell r="AS4629">
            <v>0.28999999999999998</v>
          </cell>
          <cell r="AT4629">
            <v>1</v>
          </cell>
          <cell r="AU4629">
            <v>0</v>
          </cell>
          <cell r="AV4629">
            <v>106312.5</v>
          </cell>
          <cell r="AW4629">
            <v>146207.57476546423</v>
          </cell>
          <cell r="AX4629">
            <v>5.0000000000000044E-2</v>
          </cell>
          <cell r="AY4629">
            <v>6962.265465022123</v>
          </cell>
          <cell r="AZ4629" t="str">
            <v>Target Bonus</v>
          </cell>
          <cell r="BA4629" t="str">
            <v>Target BonusEligible</v>
          </cell>
          <cell r="BB4629" t="str">
            <v>Target BonusUnited Kingdom</v>
          </cell>
          <cell r="BC4629" t="str">
            <v>Target BonusUnited Kingdom Employee</v>
          </cell>
          <cell r="BE4629" t="str">
            <v>Employee</v>
          </cell>
          <cell r="BF4629">
            <v>8437.5</v>
          </cell>
          <cell r="BG4629">
            <v>23875</v>
          </cell>
          <cell r="BH4629">
            <v>5</v>
          </cell>
          <cell r="BJ4629">
            <v>20000</v>
          </cell>
          <cell r="BK4629">
            <v>20000</v>
          </cell>
          <cell r="BL4629">
            <v>22000</v>
          </cell>
        </row>
        <row r="4630">
          <cell r="B4630">
            <v>10594</v>
          </cell>
          <cell r="C4630">
            <v>20317</v>
          </cell>
          <cell r="E4630" t="str">
            <v>Kai Vaksdal</v>
          </cell>
          <cell r="F4630" t="str">
            <v>Territory Account Manager</v>
          </cell>
          <cell r="G4630" t="str">
            <v>Employee</v>
          </cell>
          <cell r="H4630" t="str">
            <v>Security Solutions</v>
          </cell>
          <cell r="I4630" t="str">
            <v>LONDON - HOME</v>
          </cell>
          <cell r="J4630" t="str">
            <v>United Kingdom</v>
          </cell>
          <cell r="K4630">
            <v>41169</v>
          </cell>
          <cell r="L4630" t="str">
            <v>EMEA</v>
          </cell>
          <cell r="M4630" t="str">
            <v>S43P</v>
          </cell>
          <cell r="N4630" t="str">
            <v>S</v>
          </cell>
          <cell r="O4630" t="str">
            <v>4</v>
          </cell>
          <cell r="P4630" t="str">
            <v>Regular</v>
          </cell>
          <cell r="R4630">
            <v>1</v>
          </cell>
          <cell r="U4630" t="str">
            <v>GBP</v>
          </cell>
          <cell r="V4630" t="str">
            <v>Security Solutions</v>
          </cell>
          <cell r="W4630" t="str">
            <v>Avi Rembaum</v>
          </cell>
          <cell r="Y4630" t="str">
            <v>Eligible</v>
          </cell>
          <cell r="Z4630">
            <v>145000</v>
          </cell>
          <cell r="AA4630">
            <v>199413.03554137389</v>
          </cell>
          <cell r="AB4630">
            <v>145000</v>
          </cell>
          <cell r="AC4630">
            <v>199413.03554137389</v>
          </cell>
          <cell r="AD4630">
            <v>3</v>
          </cell>
          <cell r="AE4630" t="str">
            <v>S43</v>
          </cell>
          <cell r="AF4630">
            <v>120000</v>
          </cell>
          <cell r="AG4630">
            <v>185000</v>
          </cell>
          <cell r="AH4630">
            <v>0.38</v>
          </cell>
          <cell r="AI4630">
            <v>2</v>
          </cell>
          <cell r="AJ4630">
            <v>0</v>
          </cell>
          <cell r="AK4630">
            <v>149350</v>
          </cell>
          <cell r="AL4630">
            <v>3.0000000000000027E-2</v>
          </cell>
          <cell r="AM4630">
            <v>205395.42660761511</v>
          </cell>
          <cell r="AN4630">
            <v>5982.3910662412236</v>
          </cell>
          <cell r="AO4630">
            <v>-0.19270270270270273</v>
          </cell>
          <cell r="AQ4630">
            <v>33000</v>
          </cell>
          <cell r="AR4630">
            <v>265000</v>
          </cell>
          <cell r="AS4630">
            <v>0.48</v>
          </cell>
          <cell r="AT4630">
            <v>1</v>
          </cell>
          <cell r="AU4630">
            <v>0</v>
          </cell>
          <cell r="AV4630">
            <v>149350</v>
          </cell>
          <cell r="AW4630">
            <v>205395.42660761511</v>
          </cell>
          <cell r="AX4630">
            <v>3.0000000000000027E-2</v>
          </cell>
          <cell r="AY4630">
            <v>5982.3910662412236</v>
          </cell>
          <cell r="AZ4630" t="str">
            <v>commission</v>
          </cell>
          <cell r="BA4630" t="str">
            <v>commissionEligible</v>
          </cell>
          <cell r="BB4630" t="str">
            <v>commissionUnited Kingdom</v>
          </cell>
          <cell r="BC4630" t="str">
            <v xml:space="preserve">commissionUnited Kingdom </v>
          </cell>
          <cell r="BH4630">
            <v>4</v>
          </cell>
        </row>
        <row r="4631">
          <cell r="B4631">
            <v>11450</v>
          </cell>
          <cell r="C4631">
            <v>4200</v>
          </cell>
          <cell r="D4631">
            <v>251037</v>
          </cell>
          <cell r="E4631" t="str">
            <v>Julia Orosz</v>
          </cell>
          <cell r="F4631" t="str">
            <v>Customer Success Manager</v>
          </cell>
          <cell r="G4631" t="str">
            <v>Employee</v>
          </cell>
          <cell r="H4631" t="str">
            <v>Security Solutions</v>
          </cell>
          <cell r="I4631" t="str">
            <v>MUNICH</v>
          </cell>
          <cell r="J4631" t="str">
            <v>Germany</v>
          </cell>
          <cell r="K4631">
            <v>41526</v>
          </cell>
          <cell r="L4631" t="str">
            <v>EMEA</v>
          </cell>
          <cell r="M4631" t="str">
            <v>R51P</v>
          </cell>
          <cell r="N4631" t="str">
            <v>R</v>
          </cell>
          <cell r="O4631" t="str">
            <v>5</v>
          </cell>
          <cell r="P4631" t="str">
            <v>Regular</v>
          </cell>
          <cell r="R4631">
            <v>1</v>
          </cell>
          <cell r="U4631" t="str">
            <v>EUR</v>
          </cell>
          <cell r="V4631" t="str">
            <v>Security Solutions</v>
          </cell>
          <cell r="W4631" t="str">
            <v>Avi Rembaum</v>
          </cell>
          <cell r="Y4631" t="str">
            <v>Eligible</v>
          </cell>
          <cell r="Z4631">
            <v>119500</v>
          </cell>
          <cell r="AA4631">
            <v>145281.59794324575</v>
          </cell>
          <cell r="AB4631">
            <v>126000</v>
          </cell>
          <cell r="AC4631">
            <v>153183.94427488674</v>
          </cell>
          <cell r="AD4631">
            <v>4</v>
          </cell>
          <cell r="AE4631" t="str">
            <v>R51</v>
          </cell>
          <cell r="AF4631">
            <v>70000</v>
          </cell>
          <cell r="AG4631">
            <v>115000</v>
          </cell>
          <cell r="AH4631">
            <v>1</v>
          </cell>
          <cell r="AI4631">
            <v>5</v>
          </cell>
          <cell r="AJ4631">
            <v>0</v>
          </cell>
          <cell r="AK4631">
            <v>126000</v>
          </cell>
          <cell r="AL4631">
            <v>0</v>
          </cell>
          <cell r="AM4631">
            <v>153183.94427488674</v>
          </cell>
          <cell r="AN4631">
            <v>0</v>
          </cell>
          <cell r="AO4631">
            <v>9.565217391304337E-2</v>
          </cell>
          <cell r="AP4631" t="str">
            <v>Already received an increase</v>
          </cell>
          <cell r="AQ4631">
            <v>58500</v>
          </cell>
          <cell r="AR4631">
            <v>390000</v>
          </cell>
          <cell r="AS4631">
            <v>0.2</v>
          </cell>
          <cell r="AT4631">
            <v>1</v>
          </cell>
          <cell r="AU4631">
            <v>0</v>
          </cell>
          <cell r="AV4631">
            <v>126000</v>
          </cell>
          <cell r="AW4631">
            <v>153183.94427488674</v>
          </cell>
          <cell r="AX4631">
            <v>0</v>
          </cell>
          <cell r="AY4631">
            <v>0</v>
          </cell>
          <cell r="AZ4631" t="str">
            <v>commission</v>
          </cell>
          <cell r="BA4631" t="str">
            <v>commissionEligible</v>
          </cell>
          <cell r="BB4631" t="str">
            <v>commissionGermany</v>
          </cell>
          <cell r="BC4631" t="str">
            <v xml:space="preserve">commissionGermany </v>
          </cell>
          <cell r="BH4631">
            <v>3</v>
          </cell>
        </row>
        <row r="4632">
          <cell r="B4632">
            <v>8493</v>
          </cell>
          <cell r="C4632">
            <v>65054</v>
          </cell>
          <cell r="D4632">
            <v>225310</v>
          </cell>
          <cell r="E4632" t="str">
            <v>Peter Domotor</v>
          </cell>
          <cell r="F4632" t="str">
            <v xml:space="preserve">Infinity Customer Success Manager </v>
          </cell>
          <cell r="G4632" t="str">
            <v>Employee</v>
          </cell>
          <cell r="H4632" t="str">
            <v>Security Solutions</v>
          </cell>
          <cell r="I4632" t="str">
            <v>LONDON - HOME</v>
          </cell>
          <cell r="J4632" t="str">
            <v>United Kingdom</v>
          </cell>
          <cell r="K4632">
            <v>40336</v>
          </cell>
          <cell r="L4632" t="str">
            <v>EMEA</v>
          </cell>
          <cell r="M4632" t="str">
            <v>R41P</v>
          </cell>
          <cell r="N4632" t="str">
            <v>R</v>
          </cell>
          <cell r="O4632" t="str">
            <v>4</v>
          </cell>
          <cell r="P4632" t="str">
            <v>Regular</v>
          </cell>
          <cell r="S4632">
            <v>1</v>
          </cell>
          <cell r="U4632" t="str">
            <v>GBP</v>
          </cell>
          <cell r="V4632" t="str">
            <v>Security Solutions</v>
          </cell>
          <cell r="W4632" t="str">
            <v>Avi Rembaum</v>
          </cell>
          <cell r="Y4632" t="str">
            <v>Eligible</v>
          </cell>
          <cell r="Z4632">
            <v>112500</v>
          </cell>
          <cell r="AA4632">
            <v>154717.01033382458</v>
          </cell>
          <cell r="AB4632">
            <v>112500</v>
          </cell>
          <cell r="AC4632">
            <v>154717.01033382458</v>
          </cell>
          <cell r="AD4632">
            <v>3</v>
          </cell>
          <cell r="AE4632" t="str">
            <v>R41</v>
          </cell>
          <cell r="AF4632">
            <v>80000</v>
          </cell>
          <cell r="AG4632">
            <v>130000</v>
          </cell>
          <cell r="AH4632">
            <v>0.65</v>
          </cell>
          <cell r="AI4632">
            <v>3</v>
          </cell>
          <cell r="AJ4632">
            <v>0</v>
          </cell>
          <cell r="AK4632">
            <v>114750</v>
          </cell>
          <cell r="AL4632">
            <v>2.0000000000000018E-2</v>
          </cell>
          <cell r="AM4632">
            <v>157811.35054050107</v>
          </cell>
          <cell r="AN4632">
            <v>3094.3402066764829</v>
          </cell>
          <cell r="AO4632">
            <v>-0.11730769230769234</v>
          </cell>
          <cell r="AQ4632">
            <v>33000</v>
          </cell>
          <cell r="AR4632">
            <v>265000</v>
          </cell>
          <cell r="AS4632">
            <v>0.34</v>
          </cell>
          <cell r="AT4632">
            <v>1</v>
          </cell>
          <cell r="AU4632">
            <v>0</v>
          </cell>
          <cell r="AV4632">
            <v>114750</v>
          </cell>
          <cell r="AW4632">
            <v>157811.35054050107</v>
          </cell>
          <cell r="AX4632">
            <v>2.0000000000000018E-2</v>
          </cell>
          <cell r="AY4632">
            <v>3094.3402066764829</v>
          </cell>
          <cell r="AZ4632" t="str">
            <v>Target Bonus</v>
          </cell>
          <cell r="BA4632" t="str">
            <v>Target BonusEligible</v>
          </cell>
          <cell r="BB4632" t="str">
            <v>Target BonusUnited Kingdom</v>
          </cell>
          <cell r="BC4632" t="str">
            <v>Target BonusUnited Kingdom Employee</v>
          </cell>
          <cell r="BE4632" t="str">
            <v>Employee</v>
          </cell>
          <cell r="BF4632">
            <v>9375</v>
          </cell>
          <cell r="BG4632">
            <v>17000</v>
          </cell>
          <cell r="BH4632">
            <v>3</v>
          </cell>
          <cell r="BJ4632">
            <v>14500</v>
          </cell>
          <cell r="BK4632">
            <v>14500</v>
          </cell>
          <cell r="BL4632">
            <v>14500</v>
          </cell>
        </row>
        <row r="4633">
          <cell r="B4633">
            <v>21027</v>
          </cell>
          <cell r="C4633">
            <v>16114</v>
          </cell>
          <cell r="D4633">
            <v>214776</v>
          </cell>
          <cell r="E4633" t="str">
            <v>Jon Niccolls</v>
          </cell>
          <cell r="F4633" t="str">
            <v xml:space="preserve">Team Lead, Incident Response, EMEA </v>
          </cell>
          <cell r="G4633" t="str">
            <v>Employee</v>
          </cell>
          <cell r="H4633" t="str">
            <v>Security Solutions</v>
          </cell>
          <cell r="I4633" t="str">
            <v>LONDON - HOME</v>
          </cell>
          <cell r="J4633" t="str">
            <v>United Kingdom</v>
          </cell>
          <cell r="K4633">
            <v>43899</v>
          </cell>
          <cell r="L4633" t="str">
            <v>EMEA</v>
          </cell>
          <cell r="M4633" t="str">
            <v>R41M</v>
          </cell>
          <cell r="N4633" t="str">
            <v>R</v>
          </cell>
          <cell r="O4633" t="str">
            <v>4</v>
          </cell>
          <cell r="P4633" t="str">
            <v>Regular</v>
          </cell>
          <cell r="S4633">
            <v>1</v>
          </cell>
          <cell r="U4633" t="str">
            <v>GBP</v>
          </cell>
          <cell r="V4633" t="str">
            <v>Security Solutions</v>
          </cell>
          <cell r="W4633" t="str">
            <v>Avi Rembaum</v>
          </cell>
          <cell r="Y4633" t="str">
            <v>Eligible</v>
          </cell>
          <cell r="Z4633">
            <v>110000</v>
          </cell>
          <cell r="AA4633">
            <v>151278.85454862847</v>
          </cell>
          <cell r="AB4633">
            <v>110000</v>
          </cell>
          <cell r="AC4633">
            <v>151278.85454862847</v>
          </cell>
          <cell r="AD4633">
            <v>5</v>
          </cell>
          <cell r="AE4633" t="str">
            <v>R41</v>
          </cell>
          <cell r="AF4633">
            <v>80000</v>
          </cell>
          <cell r="AG4633">
            <v>130000</v>
          </cell>
          <cell r="AH4633">
            <v>0.6</v>
          </cell>
          <cell r="AI4633">
            <v>3</v>
          </cell>
          <cell r="AJ4633">
            <v>0</v>
          </cell>
          <cell r="AK4633">
            <v>116600</v>
          </cell>
          <cell r="AL4633">
            <v>6.0000000000000053E-2</v>
          </cell>
          <cell r="AM4633">
            <v>160355.58582154618</v>
          </cell>
          <cell r="AN4633">
            <v>9076.7312729177065</v>
          </cell>
          <cell r="AO4633">
            <v>-0.10307692307692307</v>
          </cell>
          <cell r="AQ4633">
            <v>33000</v>
          </cell>
          <cell r="AR4633">
            <v>265000</v>
          </cell>
          <cell r="AS4633">
            <v>0.33</v>
          </cell>
          <cell r="AT4633">
            <v>1</v>
          </cell>
          <cell r="AU4633">
            <v>0</v>
          </cell>
          <cell r="AV4633">
            <v>116600</v>
          </cell>
          <cell r="AW4633">
            <v>160355.58582154618</v>
          </cell>
          <cell r="AX4633">
            <v>6.0000000000000053E-2</v>
          </cell>
          <cell r="AY4633">
            <v>9076.7312729177065</v>
          </cell>
          <cell r="AZ4633" t="str">
            <v>Target Bonus</v>
          </cell>
          <cell r="BA4633" t="str">
            <v>Target BonusEligible</v>
          </cell>
          <cell r="BB4633" t="str">
            <v>Target BonusUnited Kingdom</v>
          </cell>
          <cell r="BC4633" t="str">
            <v>Target BonusUnited Kingdom Employee</v>
          </cell>
          <cell r="BE4633" t="str">
            <v>Employee</v>
          </cell>
          <cell r="BF4633">
            <v>9166.6666666666661</v>
          </cell>
          <cell r="BJ4633">
            <v>10000</v>
          </cell>
          <cell r="BK4633">
            <v>10000</v>
          </cell>
          <cell r="BL4633">
            <v>12500</v>
          </cell>
        </row>
        <row r="4634">
          <cell r="B4634">
            <v>20904</v>
          </cell>
          <cell r="C4634">
            <v>15991</v>
          </cell>
          <cell r="D4634">
            <v>156001</v>
          </cell>
          <cell r="E4634" t="str">
            <v>Rohit Bhardwaj</v>
          </cell>
          <cell r="F4634" t="str">
            <v>Incident Response Analyst</v>
          </cell>
          <cell r="G4634" t="str">
            <v>Employee</v>
          </cell>
          <cell r="H4634" t="str">
            <v>Security Solutions</v>
          </cell>
          <cell r="I4634" t="str">
            <v>LONDON - HOME</v>
          </cell>
          <cell r="J4634" t="str">
            <v>United Kingdom</v>
          </cell>
          <cell r="K4634">
            <v>43850</v>
          </cell>
          <cell r="L4634" t="str">
            <v>EMEA</v>
          </cell>
          <cell r="M4634" t="str">
            <v>R51P</v>
          </cell>
          <cell r="N4634" t="str">
            <v>R</v>
          </cell>
          <cell r="O4634" t="str">
            <v>5</v>
          </cell>
          <cell r="P4634" t="str">
            <v>Regular</v>
          </cell>
          <cell r="S4634">
            <v>1</v>
          </cell>
          <cell r="U4634" t="str">
            <v>GBP</v>
          </cell>
          <cell r="V4634" t="str">
            <v>Security Solutions</v>
          </cell>
          <cell r="W4634" t="str">
            <v>Avi Rembaum</v>
          </cell>
          <cell r="Y4634" t="str">
            <v>Not Eligible - Left</v>
          </cell>
          <cell r="Z4634">
            <v>68000</v>
          </cell>
          <cell r="AA4634">
            <v>93517.837357333963</v>
          </cell>
          <cell r="AB4634">
            <v>68000</v>
          </cell>
          <cell r="AC4634">
            <v>93517.837357333963</v>
          </cell>
        </row>
        <row r="4635">
          <cell r="B4635">
            <v>6255</v>
          </cell>
          <cell r="C4635">
            <v>14008</v>
          </cell>
          <cell r="D4635">
            <v>124811</v>
          </cell>
          <cell r="E4635" t="str">
            <v>Jeroen De Corel</v>
          </cell>
          <cell r="F4635" t="str">
            <v>Security Architect</v>
          </cell>
          <cell r="G4635" t="str">
            <v>Employee</v>
          </cell>
          <cell r="H4635" t="str">
            <v>Security Solutions</v>
          </cell>
          <cell r="I4635" t="str">
            <v>BRUSSELS</v>
          </cell>
          <cell r="J4635" t="str">
            <v>Belgium</v>
          </cell>
          <cell r="K4635">
            <v>39114</v>
          </cell>
          <cell r="L4635" t="str">
            <v>EMEA</v>
          </cell>
          <cell r="M4635" t="str">
            <v>R41P</v>
          </cell>
          <cell r="N4635" t="str">
            <v>R</v>
          </cell>
          <cell r="O4635" t="str">
            <v>4</v>
          </cell>
          <cell r="P4635" t="str">
            <v>Regular</v>
          </cell>
          <cell r="S4635">
            <v>1</v>
          </cell>
          <cell r="U4635" t="str">
            <v>EUR</v>
          </cell>
          <cell r="V4635" t="str">
            <v>Security Solutions</v>
          </cell>
          <cell r="W4635" t="str">
            <v>Avi Rembaum</v>
          </cell>
          <cell r="Y4635" t="str">
            <v>Eligible</v>
          </cell>
          <cell r="Z4635">
            <v>129000</v>
          </cell>
          <cell r="AA4635">
            <v>156831.18104333643</v>
          </cell>
          <cell r="AB4635">
            <v>129000</v>
          </cell>
          <cell r="AC4635">
            <v>156831.18104333643</v>
          </cell>
          <cell r="AD4635">
            <v>3</v>
          </cell>
          <cell r="AE4635" t="str">
            <v>R41</v>
          </cell>
          <cell r="AF4635">
            <v>100000</v>
          </cell>
          <cell r="AG4635">
            <v>135000</v>
          </cell>
          <cell r="AH4635">
            <v>0.82</v>
          </cell>
          <cell r="AI4635">
            <v>4</v>
          </cell>
          <cell r="AJ4635">
            <v>0</v>
          </cell>
          <cell r="AK4635">
            <v>130934.99999999999</v>
          </cell>
          <cell r="AL4635">
            <v>1.4999999999999902E-2</v>
          </cell>
          <cell r="AM4635">
            <v>159183.64875898647</v>
          </cell>
          <cell r="AN4635">
            <v>2352.4677156500402</v>
          </cell>
          <cell r="AO4635">
            <v>-3.01111111111112E-2</v>
          </cell>
          <cell r="AQ4635">
            <v>70000</v>
          </cell>
          <cell r="AR4635">
            <v>220000</v>
          </cell>
          <cell r="AS4635">
            <v>0.39</v>
          </cell>
          <cell r="AT4635">
            <v>1</v>
          </cell>
          <cell r="AU4635">
            <v>0</v>
          </cell>
          <cell r="AV4635">
            <v>130934.99999999999</v>
          </cell>
          <cell r="AW4635">
            <v>159183.64875898647</v>
          </cell>
          <cell r="AX4635">
            <v>1.4999999999999902E-2</v>
          </cell>
          <cell r="AY4635">
            <v>2352.4677156500402</v>
          </cell>
          <cell r="AZ4635" t="str">
            <v>Target Bonus</v>
          </cell>
          <cell r="BA4635" t="str">
            <v>Target BonusEligible</v>
          </cell>
          <cell r="BB4635" t="str">
            <v>Target BonusBelgium</v>
          </cell>
          <cell r="BC4635" t="str">
            <v>Target BonusBelgium Employee</v>
          </cell>
          <cell r="BE4635" t="str">
            <v>Employee</v>
          </cell>
          <cell r="BF4635">
            <v>10750</v>
          </cell>
          <cell r="BG4635">
            <v>25000</v>
          </cell>
          <cell r="BH4635">
            <v>4</v>
          </cell>
          <cell r="BJ4635">
            <v>21000</v>
          </cell>
          <cell r="BK4635">
            <v>21000</v>
          </cell>
          <cell r="BL4635">
            <v>21000</v>
          </cell>
        </row>
        <row r="4636">
          <cell r="B4636">
            <v>1361</v>
          </cell>
          <cell r="C4636">
            <v>255</v>
          </cell>
          <cell r="D4636">
            <v>150381</v>
          </cell>
          <cell r="E4636" t="str">
            <v>Eitan Avner</v>
          </cell>
          <cell r="F4636" t="str">
            <v>HEAD OF CRITICAL ADVOCACY PROGRAM</v>
          </cell>
          <cell r="G4636" t="str">
            <v>Employee</v>
          </cell>
          <cell r="H4636" t="str">
            <v>TAC</v>
          </cell>
          <cell r="I4636" t="str">
            <v>TEL-AVIV</v>
          </cell>
          <cell r="J4636" t="str">
            <v>Israel</v>
          </cell>
          <cell r="K4636">
            <v>43227</v>
          </cell>
          <cell r="L4636" t="str">
            <v>IL</v>
          </cell>
          <cell r="M4636" t="str">
            <v>R31M</v>
          </cell>
          <cell r="N4636" t="str">
            <v>R</v>
          </cell>
          <cell r="O4636" t="str">
            <v>3</v>
          </cell>
          <cell r="P4636" t="str">
            <v>Regular</v>
          </cell>
          <cell r="T4636">
            <v>1</v>
          </cell>
          <cell r="U4636" t="str">
            <v>ILS</v>
          </cell>
          <cell r="V4636" t="str">
            <v>TAC</v>
          </cell>
          <cell r="W4636" t="str">
            <v>Sharon Elmashaly</v>
          </cell>
          <cell r="Y4636" t="str">
            <v>Eligible</v>
          </cell>
          <cell r="Z4636">
            <v>34000</v>
          </cell>
          <cell r="AA4636">
            <v>125345.62211981567</v>
          </cell>
          <cell r="AB4636">
            <v>34000</v>
          </cell>
          <cell r="AC4636">
            <v>125345.62211981567</v>
          </cell>
          <cell r="AD4636">
            <v>5</v>
          </cell>
          <cell r="AE4636" t="str">
            <v>R31</v>
          </cell>
          <cell r="AF4636">
            <v>27000</v>
          </cell>
          <cell r="AG4636">
            <v>40000</v>
          </cell>
          <cell r="AH4636">
            <v>0.53</v>
          </cell>
          <cell r="AI4636">
            <v>3</v>
          </cell>
          <cell r="AJ4636">
            <v>0</v>
          </cell>
          <cell r="AK4636">
            <v>36040</v>
          </cell>
          <cell r="AL4636">
            <v>6.0000000000000053E-2</v>
          </cell>
          <cell r="AM4636">
            <v>132866.35944700462</v>
          </cell>
          <cell r="AN4636">
            <v>7520.7373271889519</v>
          </cell>
          <cell r="AO4636">
            <v>-9.8999999999999977E-2</v>
          </cell>
          <cell r="AQ4636">
            <v>6500</v>
          </cell>
          <cell r="AR4636">
            <v>86000</v>
          </cell>
          <cell r="AS4636">
            <v>0.34</v>
          </cell>
          <cell r="AT4636">
            <v>1</v>
          </cell>
          <cell r="AU4636">
            <v>0</v>
          </cell>
          <cell r="AV4636">
            <v>36040</v>
          </cell>
          <cell r="AW4636">
            <v>132866.35944700462</v>
          </cell>
          <cell r="AX4636">
            <v>6.0000000000000053E-2</v>
          </cell>
          <cell r="AY4636">
            <v>7520.7373271889519</v>
          </cell>
          <cell r="AZ4636" t="str">
            <v>Regular Bonus</v>
          </cell>
          <cell r="BA4636" t="str">
            <v>Regular BonusEligible</v>
          </cell>
          <cell r="BB4636" t="str">
            <v>Regular BonusIsrael</v>
          </cell>
          <cell r="BC4636" t="str">
            <v>Regular BonusIsrael Employee</v>
          </cell>
          <cell r="BD4636" t="str">
            <v>R31</v>
          </cell>
          <cell r="BE4636" t="str">
            <v>Employee</v>
          </cell>
          <cell r="BF4636">
            <v>34000</v>
          </cell>
          <cell r="BG4636">
            <v>55000</v>
          </cell>
          <cell r="BH4636">
            <v>4</v>
          </cell>
          <cell r="BI4636">
            <v>4000</v>
          </cell>
          <cell r="BJ4636">
            <v>84000</v>
          </cell>
          <cell r="BK4636">
            <v>84000</v>
          </cell>
          <cell r="BL4636">
            <v>67200</v>
          </cell>
        </row>
        <row r="4637">
          <cell r="B4637">
            <v>5466</v>
          </cell>
          <cell r="C4637">
            <v>2911</v>
          </cell>
          <cell r="E4637" t="str">
            <v>Menahem Pitchon</v>
          </cell>
          <cell r="F4637" t="str">
            <v>TECHNOLOGY LEADER</v>
          </cell>
          <cell r="G4637" t="str">
            <v>Employee</v>
          </cell>
          <cell r="H4637" t="str">
            <v>TAC</v>
          </cell>
          <cell r="I4637" t="str">
            <v>TEL-AVIV</v>
          </cell>
          <cell r="J4637" t="str">
            <v>Israel</v>
          </cell>
          <cell r="K4637">
            <v>40408</v>
          </cell>
          <cell r="L4637" t="str">
            <v>IL</v>
          </cell>
          <cell r="M4637" t="str">
            <v>T31P</v>
          </cell>
          <cell r="N4637" t="str">
            <v>T</v>
          </cell>
          <cell r="O4637" t="str">
            <v>3</v>
          </cell>
          <cell r="P4637" t="str">
            <v>Regular</v>
          </cell>
          <cell r="T4637">
            <v>1</v>
          </cell>
          <cell r="U4637" t="str">
            <v>ILS</v>
          </cell>
          <cell r="V4637" t="str">
            <v>TAC</v>
          </cell>
          <cell r="W4637" t="str">
            <v>Sharon Elmashaly</v>
          </cell>
          <cell r="Y4637" t="str">
            <v>Eligible</v>
          </cell>
          <cell r="Z4637">
            <v>27500</v>
          </cell>
          <cell r="AA4637">
            <v>101382.48847926267</v>
          </cell>
          <cell r="AB4637">
            <v>27500</v>
          </cell>
          <cell r="AC4637">
            <v>101382.48847926267</v>
          </cell>
          <cell r="AD4637">
            <v>4</v>
          </cell>
          <cell r="AE4637" t="str">
            <v>T31</v>
          </cell>
          <cell r="AF4637">
            <v>25000</v>
          </cell>
          <cell r="AG4637">
            <v>38000</v>
          </cell>
          <cell r="AH4637">
            <v>0.19</v>
          </cell>
          <cell r="AI4637">
            <v>2</v>
          </cell>
          <cell r="AJ4637">
            <v>0</v>
          </cell>
          <cell r="AK4637">
            <v>28875</v>
          </cell>
          <cell r="AL4637">
            <v>5.0000000000000044E-2</v>
          </cell>
          <cell r="AM4637">
            <v>106451.6129032258</v>
          </cell>
          <cell r="AN4637">
            <v>5069.1244239631342</v>
          </cell>
          <cell r="AO4637">
            <v>-0.24013157894736847</v>
          </cell>
          <cell r="AQ4637">
            <v>6500</v>
          </cell>
          <cell r="AR4637">
            <v>86000</v>
          </cell>
          <cell r="AS4637">
            <v>0.26</v>
          </cell>
          <cell r="AT4637">
            <v>1</v>
          </cell>
          <cell r="AU4637">
            <v>0</v>
          </cell>
          <cell r="AV4637">
            <v>28875</v>
          </cell>
          <cell r="AW4637">
            <v>106451.6129032258</v>
          </cell>
          <cell r="AX4637">
            <v>5.0000000000000044E-2</v>
          </cell>
          <cell r="AY4637">
            <v>5069.1244239631342</v>
          </cell>
          <cell r="AZ4637" t="str">
            <v>Regular Bonus</v>
          </cell>
          <cell r="BA4637" t="str">
            <v>Regular BonusEligible</v>
          </cell>
          <cell r="BB4637" t="str">
            <v>Regular BonusIsrael</v>
          </cell>
          <cell r="BC4637" t="str">
            <v>Regular BonusIsrael Employee</v>
          </cell>
          <cell r="BD4637" t="str">
            <v>T31</v>
          </cell>
          <cell r="BE4637" t="str">
            <v>Employee</v>
          </cell>
          <cell r="BF4637">
            <v>27500</v>
          </cell>
          <cell r="BG4637">
            <v>40000</v>
          </cell>
          <cell r="BH4637">
            <v>4</v>
          </cell>
          <cell r="BI4637">
            <v>4000</v>
          </cell>
          <cell r="BJ4637">
            <v>54000</v>
          </cell>
          <cell r="BK4637">
            <v>54000</v>
          </cell>
          <cell r="BL4637">
            <v>43200</v>
          </cell>
        </row>
        <row r="4638">
          <cell r="B4638">
            <v>11279</v>
          </cell>
          <cell r="C4638">
            <v>4030</v>
          </cell>
          <cell r="D4638">
            <v>194901</v>
          </cell>
          <cell r="E4638" t="str">
            <v>Barak Saadon</v>
          </cell>
          <cell r="F4638" t="str">
            <v>GROUP MANAGER, HIGH END</v>
          </cell>
          <cell r="G4638" t="str">
            <v>Employee</v>
          </cell>
          <cell r="H4638" t="str">
            <v>TAC</v>
          </cell>
          <cell r="I4638" t="str">
            <v>TEL-AVIV</v>
          </cell>
          <cell r="J4638" t="str">
            <v>Israel</v>
          </cell>
          <cell r="K4638">
            <v>41448</v>
          </cell>
          <cell r="L4638" t="str">
            <v>IL</v>
          </cell>
          <cell r="M4638" t="str">
            <v>T31M</v>
          </cell>
          <cell r="N4638" t="str">
            <v>T</v>
          </cell>
          <cell r="O4638" t="str">
            <v>3</v>
          </cell>
          <cell r="P4638" t="str">
            <v>Regular</v>
          </cell>
          <cell r="T4638">
            <v>1</v>
          </cell>
          <cell r="U4638" t="str">
            <v>ILS</v>
          </cell>
          <cell r="V4638" t="str">
            <v>TAC</v>
          </cell>
          <cell r="W4638" t="str">
            <v>Sharon Elmashaly</v>
          </cell>
          <cell r="Y4638" t="str">
            <v>Eligible</v>
          </cell>
          <cell r="Z4638">
            <v>24000</v>
          </cell>
          <cell r="AA4638">
            <v>88479.262672811063</v>
          </cell>
          <cell r="AB4638">
            <v>24000</v>
          </cell>
          <cell r="AC4638">
            <v>88479.262672811063</v>
          </cell>
          <cell r="AD4638">
            <v>5</v>
          </cell>
          <cell r="AE4638" t="str">
            <v>T31</v>
          </cell>
          <cell r="AF4638">
            <v>25000</v>
          </cell>
          <cell r="AG4638">
            <v>38000</v>
          </cell>
          <cell r="AH4638">
            <v>0</v>
          </cell>
          <cell r="AI4638">
            <v>1</v>
          </cell>
          <cell r="AJ4638">
            <v>0</v>
          </cell>
          <cell r="AK4638">
            <v>26160.000000000004</v>
          </cell>
          <cell r="AL4638">
            <v>9.000000000000008E-2</v>
          </cell>
          <cell r="AM4638">
            <v>96442.396313364079</v>
          </cell>
          <cell r="AN4638">
            <v>7963.1336405530164</v>
          </cell>
          <cell r="AO4638">
            <v>-0.31157894736842096</v>
          </cell>
          <cell r="AQ4638">
            <v>6500</v>
          </cell>
          <cell r="AR4638">
            <v>86000</v>
          </cell>
          <cell r="AS4638">
            <v>0.22</v>
          </cell>
          <cell r="AT4638">
            <v>1</v>
          </cell>
          <cell r="AU4638">
            <v>0</v>
          </cell>
          <cell r="AV4638">
            <v>26160.000000000004</v>
          </cell>
          <cell r="AW4638">
            <v>96442.396313364079</v>
          </cell>
          <cell r="AX4638">
            <v>9.000000000000008E-2</v>
          </cell>
          <cell r="AY4638">
            <v>7963.1336405530164</v>
          </cell>
          <cell r="AZ4638" t="str">
            <v>Regular Bonus</v>
          </cell>
          <cell r="BA4638" t="str">
            <v>Regular BonusEligible</v>
          </cell>
          <cell r="BB4638" t="str">
            <v>Regular BonusIsrael</v>
          </cell>
          <cell r="BC4638" t="str">
            <v>Regular BonusIsrael Employee</v>
          </cell>
          <cell r="BD4638" t="str">
            <v>T31</v>
          </cell>
          <cell r="BE4638" t="str">
            <v>Employee</v>
          </cell>
          <cell r="BF4638">
            <v>24000</v>
          </cell>
          <cell r="BG4638">
            <v>47000</v>
          </cell>
          <cell r="BH4638">
            <v>5</v>
          </cell>
          <cell r="BI4638">
            <v>4000</v>
          </cell>
          <cell r="BJ4638">
            <v>81000</v>
          </cell>
          <cell r="BK4638">
            <v>81000</v>
          </cell>
          <cell r="BL4638">
            <v>64800</v>
          </cell>
        </row>
        <row r="4639">
          <cell r="B4639">
            <v>12707</v>
          </cell>
          <cell r="C4639">
            <v>7727</v>
          </cell>
          <cell r="D4639">
            <v>45642</v>
          </cell>
          <cell r="E4639" t="str">
            <v>Eviatar Abutbul</v>
          </cell>
          <cell r="F4639" t="str">
            <v xml:space="preserve"> Team Leader, Diamond Services</v>
          </cell>
          <cell r="G4639" t="str">
            <v>Employee</v>
          </cell>
          <cell r="H4639" t="str">
            <v>TAC</v>
          </cell>
          <cell r="I4639" t="str">
            <v>TEL-AVIV</v>
          </cell>
          <cell r="J4639" t="str">
            <v>Israel</v>
          </cell>
          <cell r="K4639">
            <v>41987</v>
          </cell>
          <cell r="L4639" t="str">
            <v>IL</v>
          </cell>
          <cell r="M4639" t="str">
            <v>T41M</v>
          </cell>
          <cell r="N4639" t="str">
            <v>T</v>
          </cell>
          <cell r="O4639" t="str">
            <v>4</v>
          </cell>
          <cell r="P4639" t="str">
            <v>Regular</v>
          </cell>
          <cell r="T4639">
            <v>1</v>
          </cell>
          <cell r="U4639" t="str">
            <v>ILS</v>
          </cell>
          <cell r="V4639" t="str">
            <v>TAC</v>
          </cell>
          <cell r="W4639" t="str">
            <v>Sharon Elmashaly</v>
          </cell>
          <cell r="Y4639" t="str">
            <v>Eligible</v>
          </cell>
          <cell r="Z4639">
            <v>20500</v>
          </cell>
          <cell r="AA4639">
            <v>75576.036866359456</v>
          </cell>
          <cell r="AB4639">
            <v>20500</v>
          </cell>
          <cell r="AC4639">
            <v>75576.036866359456</v>
          </cell>
          <cell r="AD4639">
            <v>5</v>
          </cell>
          <cell r="AE4639" t="str">
            <v>T41</v>
          </cell>
          <cell r="AF4639">
            <v>16000</v>
          </cell>
          <cell r="AG4639">
            <v>26000</v>
          </cell>
          <cell r="AH4639">
            <v>0.45</v>
          </cell>
          <cell r="AI4639">
            <v>3</v>
          </cell>
          <cell r="AJ4639">
            <v>0</v>
          </cell>
          <cell r="AK4639">
            <v>21730</v>
          </cell>
          <cell r="AL4639">
            <v>6.0000000000000053E-2</v>
          </cell>
          <cell r="AM4639">
            <v>80110.599078341023</v>
          </cell>
          <cell r="AN4639">
            <v>4534.5622119815671</v>
          </cell>
          <cell r="AO4639">
            <v>-0.16423076923076918</v>
          </cell>
          <cell r="AQ4639">
            <v>6500</v>
          </cell>
          <cell r="AR4639">
            <v>86000</v>
          </cell>
          <cell r="AS4639">
            <v>0.17</v>
          </cell>
          <cell r="AT4639">
            <v>1</v>
          </cell>
          <cell r="AU4639">
            <v>0</v>
          </cell>
          <cell r="AV4639">
            <v>21730</v>
          </cell>
          <cell r="AW4639">
            <v>80110.599078341023</v>
          </cell>
          <cell r="AX4639">
            <v>6.0000000000000053E-2</v>
          </cell>
          <cell r="AY4639">
            <v>4534.5622119815671</v>
          </cell>
          <cell r="AZ4639" t="str">
            <v>Regular Bonus</v>
          </cell>
          <cell r="BA4639" t="str">
            <v>Regular BonusEligible</v>
          </cell>
          <cell r="BB4639" t="str">
            <v>Regular BonusIsrael</v>
          </cell>
          <cell r="BC4639" t="str">
            <v>Regular BonusIsrael Monthly Extra Hours</v>
          </cell>
          <cell r="BD4639" t="str">
            <v>T41</v>
          </cell>
          <cell r="BE4639" t="str">
            <v>Monthly Extra Hours</v>
          </cell>
          <cell r="BF4639">
            <v>20500</v>
          </cell>
          <cell r="BG4639">
            <v>23500</v>
          </cell>
          <cell r="BH4639">
            <v>5</v>
          </cell>
          <cell r="BI4639">
            <v>2000</v>
          </cell>
          <cell r="BJ4639">
            <v>23500</v>
          </cell>
          <cell r="BK4639">
            <v>23500</v>
          </cell>
          <cell r="BL4639">
            <v>18800</v>
          </cell>
        </row>
        <row r="4640">
          <cell r="B4640">
            <v>8679</v>
          </cell>
          <cell r="C4640">
            <v>2844</v>
          </cell>
          <cell r="E4640" t="str">
            <v>Alex Neploch</v>
          </cell>
          <cell r="F4640" t="str">
            <v>DIAMOND SERVICES GROUP MANAGER, ISRAEL</v>
          </cell>
          <cell r="G4640" t="str">
            <v>Employee</v>
          </cell>
          <cell r="H4640" t="str">
            <v>TAC</v>
          </cell>
          <cell r="I4640" t="str">
            <v>TEL-AVIV</v>
          </cell>
          <cell r="J4640" t="str">
            <v>Israel</v>
          </cell>
          <cell r="K4640">
            <v>40384</v>
          </cell>
          <cell r="L4640" t="str">
            <v>IL</v>
          </cell>
          <cell r="M4640" t="str">
            <v>T31M</v>
          </cell>
          <cell r="N4640" t="str">
            <v>T</v>
          </cell>
          <cell r="O4640" t="str">
            <v>3</v>
          </cell>
          <cell r="P4640" t="str">
            <v>Regular</v>
          </cell>
          <cell r="T4640">
            <v>1</v>
          </cell>
          <cell r="U4640" t="str">
            <v>ILS</v>
          </cell>
          <cell r="V4640" t="str">
            <v>TAC</v>
          </cell>
          <cell r="W4640" t="str">
            <v>Sharon Elmashaly</v>
          </cell>
          <cell r="Y4640" t="str">
            <v>Eligible</v>
          </cell>
          <cell r="Z4640">
            <v>27500</v>
          </cell>
          <cell r="AA4640">
            <v>101382.48847926267</v>
          </cell>
          <cell r="AB4640">
            <v>27500</v>
          </cell>
          <cell r="AC4640">
            <v>101382.48847926267</v>
          </cell>
          <cell r="AD4640">
            <v>5</v>
          </cell>
          <cell r="AE4640" t="str">
            <v>T31</v>
          </cell>
          <cell r="AF4640">
            <v>25000</v>
          </cell>
          <cell r="AG4640">
            <v>38000</v>
          </cell>
          <cell r="AH4640">
            <v>0.19</v>
          </cell>
          <cell r="AI4640">
            <v>2</v>
          </cell>
          <cell r="AJ4640">
            <v>0</v>
          </cell>
          <cell r="AK4640">
            <v>29700.000000000004</v>
          </cell>
          <cell r="AL4640">
            <v>8.0000000000000071E-2</v>
          </cell>
          <cell r="AM4640">
            <v>109493.08755760371</v>
          </cell>
          <cell r="AN4640">
            <v>8110.599078341038</v>
          </cell>
          <cell r="AO4640">
            <v>-0.21842105263157885</v>
          </cell>
          <cell r="AQ4640">
            <v>6500</v>
          </cell>
          <cell r="AR4640">
            <v>86000</v>
          </cell>
          <cell r="AS4640">
            <v>0.26</v>
          </cell>
          <cell r="AT4640">
            <v>1</v>
          </cell>
          <cell r="AU4640">
            <v>0</v>
          </cell>
          <cell r="AV4640">
            <v>29700.000000000004</v>
          </cell>
          <cell r="AW4640">
            <v>109493.08755760371</v>
          </cell>
          <cell r="AX4640">
            <v>8.0000000000000071E-2</v>
          </cell>
          <cell r="AY4640">
            <v>8110.599078341038</v>
          </cell>
          <cell r="AZ4640" t="str">
            <v>Regular Bonus</v>
          </cell>
          <cell r="BA4640" t="str">
            <v>Regular BonusEligible</v>
          </cell>
          <cell r="BB4640" t="str">
            <v>Regular BonusIsrael</v>
          </cell>
          <cell r="BC4640" t="str">
            <v>Regular BonusIsrael Employee</v>
          </cell>
          <cell r="BD4640" t="str">
            <v>T31</v>
          </cell>
          <cell r="BE4640" t="str">
            <v>Employee</v>
          </cell>
          <cell r="BF4640">
            <v>27500</v>
          </cell>
          <cell r="BG4640">
            <v>45000</v>
          </cell>
          <cell r="BH4640">
            <v>4</v>
          </cell>
          <cell r="BI4640">
            <v>4000</v>
          </cell>
          <cell r="BJ4640">
            <v>81000</v>
          </cell>
          <cell r="BK4640">
            <v>81000</v>
          </cell>
          <cell r="BL4640">
            <v>64800</v>
          </cell>
        </row>
        <row r="4641">
          <cell r="B4641">
            <v>12734</v>
          </cell>
          <cell r="C4641">
            <v>7754</v>
          </cell>
          <cell r="D4641">
            <v>46770</v>
          </cell>
          <cell r="E4641" t="str">
            <v>Orel Vanounou</v>
          </cell>
          <cell r="F4641" t="str">
            <v>Group Manager, Security</v>
          </cell>
          <cell r="G4641" t="str">
            <v>Employee</v>
          </cell>
          <cell r="H4641" t="str">
            <v>TAC</v>
          </cell>
          <cell r="I4641" t="str">
            <v>TEL-AVIV</v>
          </cell>
          <cell r="J4641" t="str">
            <v>Israel</v>
          </cell>
          <cell r="K4641">
            <v>41987</v>
          </cell>
          <cell r="L4641" t="str">
            <v>IL</v>
          </cell>
          <cell r="M4641" t="str">
            <v>T31M</v>
          </cell>
          <cell r="N4641" t="str">
            <v>T</v>
          </cell>
          <cell r="O4641" t="str">
            <v>3</v>
          </cell>
          <cell r="P4641" t="str">
            <v>Regular</v>
          </cell>
          <cell r="T4641">
            <v>1</v>
          </cell>
          <cell r="U4641" t="str">
            <v>ILS</v>
          </cell>
          <cell r="V4641" t="str">
            <v>TAC</v>
          </cell>
          <cell r="W4641" t="str">
            <v>Sharon Elmashaly</v>
          </cell>
          <cell r="Y4641" t="str">
            <v>Eligible</v>
          </cell>
          <cell r="Z4641">
            <v>23000</v>
          </cell>
          <cell r="AA4641">
            <v>84792.626728110597</v>
          </cell>
          <cell r="AB4641">
            <v>23000</v>
          </cell>
          <cell r="AC4641">
            <v>84792.626728110597</v>
          </cell>
          <cell r="AD4641">
            <v>4</v>
          </cell>
          <cell r="AE4641" t="str">
            <v>T31</v>
          </cell>
          <cell r="AF4641">
            <v>25000</v>
          </cell>
          <cell r="AG4641">
            <v>38000</v>
          </cell>
          <cell r="AH4641">
            <v>0</v>
          </cell>
          <cell r="AI4641">
            <v>1</v>
          </cell>
          <cell r="AJ4641">
            <v>0</v>
          </cell>
          <cell r="AK4641">
            <v>24380</v>
          </cell>
          <cell r="AL4641">
            <v>6.0000000000000053E-2</v>
          </cell>
          <cell r="AM4641">
            <v>89880.184331797238</v>
          </cell>
          <cell r="AN4641">
            <v>5087.5576036866405</v>
          </cell>
          <cell r="AO4641">
            <v>-0.35842105263157897</v>
          </cell>
          <cell r="AQ4641">
            <v>6500</v>
          </cell>
          <cell r="AR4641">
            <v>86000</v>
          </cell>
          <cell r="AS4641">
            <v>0.2</v>
          </cell>
          <cell r="AT4641">
            <v>1</v>
          </cell>
          <cell r="AU4641">
            <v>0</v>
          </cell>
          <cell r="AV4641">
            <v>24380</v>
          </cell>
          <cell r="AW4641">
            <v>89880.184331797238</v>
          </cell>
          <cell r="AX4641">
            <v>6.0000000000000053E-2</v>
          </cell>
          <cell r="AY4641">
            <v>5087.5576036866405</v>
          </cell>
          <cell r="AZ4641" t="str">
            <v>Regular Bonus</v>
          </cell>
          <cell r="BA4641" t="str">
            <v>Regular BonusEligible</v>
          </cell>
          <cell r="BB4641" t="str">
            <v>Regular BonusIsrael</v>
          </cell>
          <cell r="BC4641" t="str">
            <v>Regular BonusIsrael Employee</v>
          </cell>
          <cell r="BD4641" t="str">
            <v>T41</v>
          </cell>
          <cell r="BE4641" t="str">
            <v>Employee</v>
          </cell>
          <cell r="BF4641">
            <v>23000</v>
          </cell>
          <cell r="BG4641">
            <v>20000</v>
          </cell>
          <cell r="BH4641">
            <v>4</v>
          </cell>
          <cell r="BI4641">
            <v>4000</v>
          </cell>
          <cell r="BJ4641">
            <v>39000</v>
          </cell>
          <cell r="BK4641">
            <v>39000</v>
          </cell>
          <cell r="BL4641">
            <v>31200</v>
          </cell>
        </row>
        <row r="4642">
          <cell r="B4642">
            <v>12736</v>
          </cell>
          <cell r="C4642">
            <v>7647</v>
          </cell>
          <cell r="D4642">
            <v>119118</v>
          </cell>
          <cell r="E4642" t="str">
            <v>Shlomi Tzur</v>
          </cell>
          <cell r="F4642" t="str">
            <v>LICENSING SPECIALIST</v>
          </cell>
          <cell r="G4642" t="str">
            <v>Monthly Extra Hours</v>
          </cell>
          <cell r="H4642" t="str">
            <v>TAC</v>
          </cell>
          <cell r="I4642" t="str">
            <v>TEL-AVIV</v>
          </cell>
          <cell r="J4642" t="str">
            <v>Israel</v>
          </cell>
          <cell r="K4642">
            <v>41987</v>
          </cell>
          <cell r="L4642" t="str">
            <v>IL</v>
          </cell>
          <cell r="M4642" t="str">
            <v>P52P</v>
          </cell>
          <cell r="N4642" t="str">
            <v>P</v>
          </cell>
          <cell r="O4642" t="str">
            <v>5</v>
          </cell>
          <cell r="P4642" t="str">
            <v>Regular</v>
          </cell>
          <cell r="T4642">
            <v>1</v>
          </cell>
          <cell r="U4642" t="str">
            <v>ILS</v>
          </cell>
          <cell r="V4642" t="str">
            <v>TAC</v>
          </cell>
          <cell r="W4642" t="str">
            <v>Sharon Elmashaly</v>
          </cell>
          <cell r="Y4642" t="str">
            <v>Eligible</v>
          </cell>
          <cell r="Z4642">
            <v>14900</v>
          </cell>
          <cell r="AA4642">
            <v>54930.875576036866</v>
          </cell>
          <cell r="AB4642">
            <v>14900</v>
          </cell>
          <cell r="AC4642">
            <v>54930.875576036866</v>
          </cell>
          <cell r="AD4642">
            <v>5</v>
          </cell>
          <cell r="AE4642" t="str">
            <v>P52</v>
          </cell>
          <cell r="AF4642">
            <v>8500</v>
          </cell>
          <cell r="AG4642">
            <v>13500</v>
          </cell>
          <cell r="AH4642">
            <v>1</v>
          </cell>
          <cell r="AI4642">
            <v>5</v>
          </cell>
          <cell r="AJ4642">
            <v>0</v>
          </cell>
          <cell r="AK4642">
            <v>14900</v>
          </cell>
          <cell r="AL4642">
            <v>0</v>
          </cell>
          <cell r="AM4642">
            <v>54930.875576036866</v>
          </cell>
          <cell r="AN4642">
            <v>0</v>
          </cell>
          <cell r="AO4642">
            <v>0.10370370370370363</v>
          </cell>
          <cell r="AP4642" t="str">
            <v>Above Range</v>
          </cell>
          <cell r="AQ4642">
            <v>6500</v>
          </cell>
          <cell r="AR4642">
            <v>86000</v>
          </cell>
          <cell r="AS4642">
            <v>0.1</v>
          </cell>
          <cell r="AT4642">
            <v>1</v>
          </cell>
          <cell r="AU4642">
            <v>0</v>
          </cell>
          <cell r="AV4642">
            <v>14900</v>
          </cell>
          <cell r="AW4642">
            <v>54930.875576036866</v>
          </cell>
          <cell r="AX4642">
            <v>0</v>
          </cell>
          <cell r="AY4642">
            <v>0</v>
          </cell>
          <cell r="AZ4642" t="str">
            <v>Regular Bonus</v>
          </cell>
          <cell r="BA4642" t="str">
            <v>Regular BonusEligible</v>
          </cell>
          <cell r="BB4642" t="str">
            <v>Regular BonusIsrael</v>
          </cell>
          <cell r="BC4642" t="str">
            <v>Regular BonusIsrael Monthly Extra Hours</v>
          </cell>
          <cell r="BD4642" t="str">
            <v>P52</v>
          </cell>
          <cell r="BE4642" t="str">
            <v>Monthly Extra Hours</v>
          </cell>
          <cell r="BF4642">
            <v>14900</v>
          </cell>
          <cell r="BG4642">
            <v>14500</v>
          </cell>
          <cell r="BH4642">
            <v>5</v>
          </cell>
          <cell r="BI4642">
            <v>2000</v>
          </cell>
          <cell r="BJ4642">
            <v>14500</v>
          </cell>
          <cell r="BK4642">
            <v>14500</v>
          </cell>
          <cell r="BL4642">
            <v>11600</v>
          </cell>
        </row>
        <row r="4643">
          <cell r="B4643">
            <v>15352</v>
          </cell>
          <cell r="C4643">
            <v>10316</v>
          </cell>
          <cell r="D4643">
            <v>195621</v>
          </cell>
          <cell r="E4643" t="str">
            <v>Elad Pinchasi</v>
          </cell>
          <cell r="F4643" t="str">
            <v>TEAM LEADER</v>
          </cell>
          <cell r="G4643" t="str">
            <v>Employee</v>
          </cell>
          <cell r="H4643" t="str">
            <v>TAC</v>
          </cell>
          <cell r="I4643" t="str">
            <v>TEL-AVIV</v>
          </cell>
          <cell r="J4643" t="str">
            <v>Israel</v>
          </cell>
          <cell r="K4643">
            <v>42526</v>
          </cell>
          <cell r="L4643" t="str">
            <v>IL</v>
          </cell>
          <cell r="M4643" t="str">
            <v>T41M</v>
          </cell>
          <cell r="N4643" t="str">
            <v>T</v>
          </cell>
          <cell r="O4643" t="str">
            <v>4</v>
          </cell>
          <cell r="P4643" t="str">
            <v>Regular</v>
          </cell>
          <cell r="T4643">
            <v>1</v>
          </cell>
          <cell r="U4643" t="str">
            <v>ILS</v>
          </cell>
          <cell r="V4643" t="str">
            <v>TAC</v>
          </cell>
          <cell r="W4643" t="str">
            <v>Sharon Elmashaly</v>
          </cell>
          <cell r="Y4643" t="str">
            <v>Eligible</v>
          </cell>
          <cell r="Z4643">
            <v>19000</v>
          </cell>
          <cell r="AA4643">
            <v>70046.082949308751</v>
          </cell>
          <cell r="AB4643">
            <v>19000</v>
          </cell>
          <cell r="AC4643">
            <v>70046.082949308751</v>
          </cell>
          <cell r="AD4643">
            <v>5</v>
          </cell>
          <cell r="AE4643" t="str">
            <v>T41</v>
          </cell>
          <cell r="AF4643">
            <v>16000</v>
          </cell>
          <cell r="AG4643">
            <v>26000</v>
          </cell>
          <cell r="AH4643">
            <v>0.3</v>
          </cell>
          <cell r="AI4643">
            <v>2</v>
          </cell>
          <cell r="AJ4643">
            <v>0</v>
          </cell>
          <cell r="AK4643">
            <v>20520</v>
          </cell>
          <cell r="AL4643">
            <v>8.0000000000000071E-2</v>
          </cell>
          <cell r="AM4643">
            <v>75649.769585253453</v>
          </cell>
          <cell r="AN4643">
            <v>5603.6866359447013</v>
          </cell>
          <cell r="AO4643">
            <v>-0.21076923076923082</v>
          </cell>
          <cell r="AQ4643">
            <v>6500</v>
          </cell>
          <cell r="AR4643">
            <v>86000</v>
          </cell>
          <cell r="AS4643">
            <v>0.15</v>
          </cell>
          <cell r="AT4643">
            <v>1</v>
          </cell>
          <cell r="AU4643">
            <v>0</v>
          </cell>
          <cell r="AV4643">
            <v>20520</v>
          </cell>
          <cell r="AW4643">
            <v>75649.769585253453</v>
          </cell>
          <cell r="AX4643">
            <v>8.0000000000000071E-2</v>
          </cell>
          <cell r="AY4643">
            <v>5603.6866359447013</v>
          </cell>
          <cell r="AZ4643" t="str">
            <v>Regular Bonus</v>
          </cell>
          <cell r="BA4643" t="str">
            <v>Regular BonusEligible</v>
          </cell>
          <cell r="BB4643" t="str">
            <v>Regular BonusIsrael</v>
          </cell>
          <cell r="BC4643" t="str">
            <v>Regular BonusIsrael Employee</v>
          </cell>
          <cell r="BD4643" t="str">
            <v>T41</v>
          </cell>
          <cell r="BE4643" t="str">
            <v>Employee</v>
          </cell>
          <cell r="BF4643">
            <v>19000</v>
          </cell>
          <cell r="BG4643">
            <v>30000</v>
          </cell>
          <cell r="BH4643">
            <v>5</v>
          </cell>
          <cell r="BI4643">
            <v>4000</v>
          </cell>
          <cell r="BJ4643">
            <v>47000</v>
          </cell>
          <cell r="BK4643">
            <v>47000</v>
          </cell>
          <cell r="BL4643">
            <v>37600</v>
          </cell>
        </row>
        <row r="4644">
          <cell r="B4644">
            <v>15347</v>
          </cell>
          <cell r="C4644">
            <v>10311</v>
          </cell>
          <cell r="D4644">
            <v>95232</v>
          </cell>
          <cell r="E4644" t="str">
            <v>Dor Nakash</v>
          </cell>
          <cell r="F4644" t="str">
            <v>ESCALATION ENGINEER</v>
          </cell>
          <cell r="G4644" t="str">
            <v>Monthly Extra Hours</v>
          </cell>
          <cell r="H4644" t="str">
            <v>TAC</v>
          </cell>
          <cell r="I4644" t="str">
            <v>TEL-AVIV</v>
          </cell>
          <cell r="J4644" t="str">
            <v>Israel</v>
          </cell>
          <cell r="K4644">
            <v>42526</v>
          </cell>
          <cell r="L4644" t="str">
            <v>IL</v>
          </cell>
          <cell r="M4644" t="str">
            <v>T51P</v>
          </cell>
          <cell r="N4644" t="str">
            <v>T</v>
          </cell>
          <cell r="O4644" t="str">
            <v>5</v>
          </cell>
          <cell r="P4644" t="str">
            <v>Regular</v>
          </cell>
          <cell r="T4644">
            <v>1</v>
          </cell>
          <cell r="U4644" t="str">
            <v>ILS</v>
          </cell>
          <cell r="V4644" t="str">
            <v>TAC</v>
          </cell>
          <cell r="W4644" t="str">
            <v>Sharon Elmashaly</v>
          </cell>
          <cell r="Y4644" t="str">
            <v>Eligible</v>
          </cell>
          <cell r="Z4644">
            <v>16500</v>
          </cell>
          <cell r="AA4644">
            <v>60829.493087557603</v>
          </cell>
          <cell r="AB4644">
            <v>16500</v>
          </cell>
          <cell r="AC4644">
            <v>60829.493087557603</v>
          </cell>
          <cell r="AD4644">
            <v>5</v>
          </cell>
          <cell r="AE4644" t="str">
            <v>T51</v>
          </cell>
          <cell r="AF4644">
            <v>11000</v>
          </cell>
          <cell r="AG4644">
            <v>19000</v>
          </cell>
          <cell r="AH4644">
            <v>0.68</v>
          </cell>
          <cell r="AI4644">
            <v>3</v>
          </cell>
          <cell r="AJ4644">
            <v>0</v>
          </cell>
          <cell r="AK4644">
            <v>17490</v>
          </cell>
          <cell r="AL4644">
            <v>6.0000000000000053E-2</v>
          </cell>
          <cell r="AM4644">
            <v>64479.262672811063</v>
          </cell>
          <cell r="AN4644">
            <v>3649.7695852534598</v>
          </cell>
          <cell r="AO4644">
            <v>-7.9473684210526363E-2</v>
          </cell>
          <cell r="AQ4644">
            <v>6500</v>
          </cell>
          <cell r="AR4644">
            <v>86000</v>
          </cell>
          <cell r="AS4644">
            <v>0.12</v>
          </cell>
          <cell r="AT4644">
            <v>1</v>
          </cell>
          <cell r="AU4644">
            <v>0</v>
          </cell>
          <cell r="AV4644">
            <v>17490</v>
          </cell>
          <cell r="AW4644">
            <v>64479.262672811063</v>
          </cell>
          <cell r="AX4644">
            <v>6.0000000000000053E-2</v>
          </cell>
          <cell r="AY4644">
            <v>3649.7695852534598</v>
          </cell>
          <cell r="AZ4644" t="str">
            <v>Regular Bonus</v>
          </cell>
          <cell r="BA4644" t="str">
            <v>Regular BonusEligible</v>
          </cell>
          <cell r="BB4644" t="str">
            <v>Regular BonusIsrael</v>
          </cell>
          <cell r="BC4644" t="str">
            <v>Regular BonusIsrael Monthly Extra Hours</v>
          </cell>
          <cell r="BD4644" t="str">
            <v>T51</v>
          </cell>
          <cell r="BE4644" t="str">
            <v>Monthly Extra Hours</v>
          </cell>
          <cell r="BF4644">
            <v>16500</v>
          </cell>
          <cell r="BG4644">
            <v>15000</v>
          </cell>
          <cell r="BH4644">
            <v>5</v>
          </cell>
          <cell r="BI4644">
            <v>2000</v>
          </cell>
          <cell r="BJ4644">
            <v>16500</v>
          </cell>
          <cell r="BK4644">
            <v>16500</v>
          </cell>
          <cell r="BL4644">
            <v>13200</v>
          </cell>
        </row>
        <row r="4645">
          <cell r="B4645">
            <v>12648</v>
          </cell>
          <cell r="C4645">
            <v>7669</v>
          </cell>
          <cell r="D4645">
            <v>8331</v>
          </cell>
          <cell r="E4645" t="str">
            <v>Yaniv Melamed</v>
          </cell>
          <cell r="F4645" t="str">
            <v>TEAM LEADER, DIAMOND SERVICES</v>
          </cell>
          <cell r="G4645" t="str">
            <v>Employee</v>
          </cell>
          <cell r="H4645" t="str">
            <v>TAC</v>
          </cell>
          <cell r="I4645" t="str">
            <v>TEL-AVIV</v>
          </cell>
          <cell r="J4645" t="str">
            <v>Israel</v>
          </cell>
          <cell r="K4645">
            <v>41987</v>
          </cell>
          <cell r="L4645" t="str">
            <v>IL</v>
          </cell>
          <cell r="M4645" t="str">
            <v>T41M</v>
          </cell>
          <cell r="N4645" t="str">
            <v>T</v>
          </cell>
          <cell r="O4645" t="str">
            <v>4</v>
          </cell>
          <cell r="P4645" t="str">
            <v>Regular</v>
          </cell>
          <cell r="T4645">
            <v>1</v>
          </cell>
          <cell r="U4645" t="str">
            <v>ILS</v>
          </cell>
          <cell r="V4645" t="str">
            <v>TAC</v>
          </cell>
          <cell r="W4645" t="str">
            <v>Sharon Elmashaly</v>
          </cell>
          <cell r="Y4645" t="str">
            <v>Eligible</v>
          </cell>
          <cell r="Z4645">
            <v>19000</v>
          </cell>
          <cell r="AA4645">
            <v>70046.082949308751</v>
          </cell>
          <cell r="AB4645">
            <v>19000</v>
          </cell>
          <cell r="AC4645">
            <v>70046.082949308751</v>
          </cell>
          <cell r="AD4645">
            <v>5</v>
          </cell>
          <cell r="AE4645" t="str">
            <v>T41</v>
          </cell>
          <cell r="AF4645">
            <v>16000</v>
          </cell>
          <cell r="AG4645">
            <v>26000</v>
          </cell>
          <cell r="AH4645">
            <v>0.3</v>
          </cell>
          <cell r="AI4645">
            <v>2</v>
          </cell>
          <cell r="AJ4645">
            <v>0</v>
          </cell>
          <cell r="AK4645">
            <v>20520</v>
          </cell>
          <cell r="AL4645">
            <v>8.0000000000000071E-2</v>
          </cell>
          <cell r="AM4645">
            <v>75649.769585253453</v>
          </cell>
          <cell r="AN4645">
            <v>5603.6866359447013</v>
          </cell>
          <cell r="AO4645">
            <v>-0.21076923076923082</v>
          </cell>
          <cell r="AQ4645">
            <v>6500</v>
          </cell>
          <cell r="AR4645">
            <v>86000</v>
          </cell>
          <cell r="AS4645">
            <v>0.15</v>
          </cell>
          <cell r="AT4645">
            <v>1</v>
          </cell>
          <cell r="AU4645">
            <v>0</v>
          </cell>
          <cell r="AV4645">
            <v>20520</v>
          </cell>
          <cell r="AW4645">
            <v>75649.769585253453</v>
          </cell>
          <cell r="AX4645">
            <v>8.0000000000000071E-2</v>
          </cell>
          <cell r="AY4645">
            <v>5603.6866359447013</v>
          </cell>
          <cell r="AZ4645" t="str">
            <v>Regular Bonus</v>
          </cell>
          <cell r="BA4645" t="str">
            <v>Regular BonusEligible</v>
          </cell>
          <cell r="BB4645" t="str">
            <v>Regular BonusIsrael</v>
          </cell>
          <cell r="BC4645" t="str">
            <v>Regular BonusIsrael Monthly Extra Hours</v>
          </cell>
          <cell r="BD4645" t="str">
            <v>T41</v>
          </cell>
          <cell r="BE4645" t="str">
            <v>Monthly Extra Hours</v>
          </cell>
          <cell r="BF4645">
            <v>19000</v>
          </cell>
          <cell r="BG4645">
            <v>14000</v>
          </cell>
          <cell r="BH4645">
            <v>4</v>
          </cell>
          <cell r="BI4645">
            <v>2000</v>
          </cell>
          <cell r="BJ4645">
            <v>23500</v>
          </cell>
          <cell r="BK4645">
            <v>23500</v>
          </cell>
          <cell r="BL4645">
            <v>18800</v>
          </cell>
        </row>
        <row r="4646">
          <cell r="B4646">
            <v>17663</v>
          </cell>
          <cell r="C4646">
            <v>12671</v>
          </cell>
          <cell r="D4646">
            <v>147893</v>
          </cell>
          <cell r="E4646" t="str">
            <v>Shahar Hertzog</v>
          </cell>
          <cell r="F4646" t="str">
            <v>TECHNICAL SERVICES PLANNING &amp; CONTROL MANAGER</v>
          </cell>
          <cell r="G4646" t="str">
            <v>Employee</v>
          </cell>
          <cell r="H4646" t="str">
            <v>TAC</v>
          </cell>
          <cell r="I4646" t="str">
            <v>TEL-AVIV</v>
          </cell>
          <cell r="J4646" t="str">
            <v>Israel</v>
          </cell>
          <cell r="K4646">
            <v>43143</v>
          </cell>
          <cell r="L4646" t="str">
            <v>IL</v>
          </cell>
          <cell r="M4646" t="str">
            <v>T41M</v>
          </cell>
          <cell r="N4646" t="str">
            <v>T</v>
          </cell>
          <cell r="O4646" t="str">
            <v>4</v>
          </cell>
          <cell r="P4646" t="str">
            <v>Regular</v>
          </cell>
          <cell r="T4646">
            <v>1</v>
          </cell>
          <cell r="U4646" t="str">
            <v>ILS</v>
          </cell>
          <cell r="V4646" t="str">
            <v>TAC</v>
          </cell>
          <cell r="W4646" t="str">
            <v>Sharon Elmashaly</v>
          </cell>
          <cell r="Y4646" t="str">
            <v>Eligible</v>
          </cell>
          <cell r="Z4646">
            <v>23000</v>
          </cell>
          <cell r="AA4646">
            <v>84792.626728110597</v>
          </cell>
          <cell r="AB4646">
            <v>23000</v>
          </cell>
          <cell r="AC4646">
            <v>84792.626728110597</v>
          </cell>
          <cell r="AD4646">
            <v>5</v>
          </cell>
          <cell r="AE4646" t="str">
            <v>T41</v>
          </cell>
          <cell r="AF4646">
            <v>16000</v>
          </cell>
          <cell r="AG4646">
            <v>26000</v>
          </cell>
          <cell r="AH4646">
            <v>0.7</v>
          </cell>
          <cell r="AI4646">
            <v>4</v>
          </cell>
          <cell r="AJ4646">
            <v>0</v>
          </cell>
          <cell r="AK4646">
            <v>23920</v>
          </cell>
          <cell r="AL4646">
            <v>4.0000000000000036E-2</v>
          </cell>
          <cell r="AM4646">
            <v>88184.33179723502</v>
          </cell>
          <cell r="AN4646">
            <v>3391.7050691244222</v>
          </cell>
          <cell r="AO4646">
            <v>-7.999999999999996E-2</v>
          </cell>
          <cell r="AQ4646">
            <v>6500</v>
          </cell>
          <cell r="AR4646">
            <v>86000</v>
          </cell>
          <cell r="AS4646">
            <v>0.2</v>
          </cell>
          <cell r="AT4646">
            <v>1</v>
          </cell>
          <cell r="AU4646">
            <v>0</v>
          </cell>
          <cell r="AV4646">
            <v>23920</v>
          </cell>
          <cell r="AW4646">
            <v>88184.33179723502</v>
          </cell>
          <cell r="AX4646">
            <v>4.0000000000000036E-2</v>
          </cell>
          <cell r="AY4646">
            <v>3391.7050691244222</v>
          </cell>
          <cell r="AZ4646" t="str">
            <v>Regular Bonus</v>
          </cell>
          <cell r="BA4646" t="str">
            <v>Regular BonusEligible</v>
          </cell>
          <cell r="BB4646" t="str">
            <v>Regular BonusIsrael</v>
          </cell>
          <cell r="BC4646" t="str">
            <v>Regular BonusIsrael Employee</v>
          </cell>
          <cell r="BD4646" t="str">
            <v>T41</v>
          </cell>
          <cell r="BE4646" t="str">
            <v>Employee</v>
          </cell>
          <cell r="BF4646">
            <v>23000</v>
          </cell>
          <cell r="BG4646">
            <v>40000</v>
          </cell>
          <cell r="BH4646">
            <v>5</v>
          </cell>
          <cell r="BI4646">
            <v>4000</v>
          </cell>
          <cell r="BJ4646">
            <v>47000</v>
          </cell>
          <cell r="BK4646">
            <v>47000</v>
          </cell>
          <cell r="BL4646">
            <v>37600</v>
          </cell>
        </row>
        <row r="4647">
          <cell r="B4647">
            <v>17671</v>
          </cell>
          <cell r="C4647">
            <v>12679</v>
          </cell>
          <cell r="D4647">
            <v>147764</v>
          </cell>
          <cell r="E4647" t="str">
            <v>Alon Goltzman</v>
          </cell>
          <cell r="F4647" t="str">
            <v>DIAMOND SERVICES ENGINEER</v>
          </cell>
          <cell r="G4647" t="str">
            <v>Monthly Extra Hours</v>
          </cell>
          <cell r="H4647" t="str">
            <v>TAC</v>
          </cell>
          <cell r="I4647" t="str">
            <v>TEL-AVIV</v>
          </cell>
          <cell r="J4647" t="str">
            <v>Israel</v>
          </cell>
          <cell r="K4647">
            <v>43149</v>
          </cell>
          <cell r="L4647" t="str">
            <v>IL</v>
          </cell>
          <cell r="M4647" t="str">
            <v>T51P</v>
          </cell>
          <cell r="N4647" t="str">
            <v>T</v>
          </cell>
          <cell r="O4647" t="str">
            <v>5</v>
          </cell>
          <cell r="P4647" t="str">
            <v>Regular</v>
          </cell>
          <cell r="T4647">
            <v>1</v>
          </cell>
          <cell r="U4647" t="str">
            <v>ILS</v>
          </cell>
          <cell r="V4647" t="str">
            <v>TAC</v>
          </cell>
          <cell r="W4647" t="str">
            <v>Sharon Elmashaly</v>
          </cell>
          <cell r="Y4647" t="str">
            <v>Eligible</v>
          </cell>
          <cell r="Z4647">
            <v>13500</v>
          </cell>
          <cell r="AA4647">
            <v>49769.585253456222</v>
          </cell>
          <cell r="AB4647">
            <v>13500</v>
          </cell>
          <cell r="AC4647">
            <v>49769.585253456222</v>
          </cell>
          <cell r="AD4647">
            <v>5</v>
          </cell>
          <cell r="AE4647" t="str">
            <v>T51</v>
          </cell>
          <cell r="AF4647">
            <v>11000</v>
          </cell>
          <cell r="AG4647">
            <v>19000</v>
          </cell>
          <cell r="AH4647">
            <v>0.31</v>
          </cell>
          <cell r="AI4647">
            <v>2</v>
          </cell>
          <cell r="AJ4647">
            <v>0</v>
          </cell>
          <cell r="AK4647">
            <v>14580.000000000002</v>
          </cell>
          <cell r="AL4647">
            <v>8.0000000000000071E-2</v>
          </cell>
          <cell r="AM4647">
            <v>53751.15207373273</v>
          </cell>
          <cell r="AN4647">
            <v>3981.5668202765082</v>
          </cell>
          <cell r="AO4647">
            <v>-0.2326315789473683</v>
          </cell>
          <cell r="AQ4647">
            <v>6500</v>
          </cell>
          <cell r="AR4647">
            <v>86000</v>
          </cell>
          <cell r="AS4647">
            <v>0.08</v>
          </cell>
          <cell r="AT4647">
            <v>1</v>
          </cell>
          <cell r="AU4647">
            <v>0</v>
          </cell>
          <cell r="AV4647">
            <v>14580.000000000002</v>
          </cell>
          <cell r="AW4647">
            <v>53751.15207373273</v>
          </cell>
          <cell r="AX4647">
            <v>8.0000000000000071E-2</v>
          </cell>
          <cell r="AY4647">
            <v>3981.5668202765082</v>
          </cell>
          <cell r="AZ4647" t="str">
            <v>Regular Bonus</v>
          </cell>
          <cell r="BA4647" t="str">
            <v>Regular BonusEligible</v>
          </cell>
          <cell r="BB4647" t="str">
            <v>Regular BonusIsrael</v>
          </cell>
          <cell r="BC4647" t="str">
            <v>Regular BonusIsrael Monthly Extra Hours</v>
          </cell>
          <cell r="BD4647" t="str">
            <v>T51</v>
          </cell>
          <cell r="BE4647" t="str">
            <v>Monthly Extra Hours</v>
          </cell>
          <cell r="BF4647">
            <v>13500</v>
          </cell>
          <cell r="BG4647">
            <v>12500</v>
          </cell>
          <cell r="BH4647">
            <v>5</v>
          </cell>
          <cell r="BI4647">
            <v>2000</v>
          </cell>
          <cell r="BJ4647">
            <v>16500</v>
          </cell>
          <cell r="BK4647">
            <v>16500</v>
          </cell>
          <cell r="BL4647">
            <v>13200</v>
          </cell>
        </row>
        <row r="4648">
          <cell r="B4648">
            <v>17723</v>
          </cell>
          <cell r="C4648">
            <v>12727</v>
          </cell>
          <cell r="D4648">
            <v>139406</v>
          </cell>
          <cell r="E4648" t="str">
            <v>Guy Kogan</v>
          </cell>
          <cell r="F4648" t="str">
            <v>ESCALATION ENGINEER</v>
          </cell>
          <cell r="G4648" t="str">
            <v>Monthly Extra Hours</v>
          </cell>
          <cell r="H4648" t="str">
            <v>TAC</v>
          </cell>
          <cell r="I4648" t="str">
            <v>TEL-AVIV</v>
          </cell>
          <cell r="J4648" t="str">
            <v>Israel</v>
          </cell>
          <cell r="K4648">
            <v>43149</v>
          </cell>
          <cell r="L4648" t="str">
            <v>IL</v>
          </cell>
          <cell r="M4648" t="str">
            <v>T51P</v>
          </cell>
          <cell r="N4648" t="str">
            <v>T</v>
          </cell>
          <cell r="O4648" t="str">
            <v>5</v>
          </cell>
          <cell r="P4648" t="str">
            <v>Regular</v>
          </cell>
          <cell r="T4648">
            <v>1</v>
          </cell>
          <cell r="U4648" t="str">
            <v>ILS</v>
          </cell>
          <cell r="V4648" t="str">
            <v>TAC</v>
          </cell>
          <cell r="W4648" t="str">
            <v>Sharon Elmashaly</v>
          </cell>
          <cell r="Y4648" t="str">
            <v>Eligible</v>
          </cell>
          <cell r="Z4648">
            <v>15000</v>
          </cell>
          <cell r="AA4648">
            <v>55299.539170506912</v>
          </cell>
          <cell r="AB4648">
            <v>15000</v>
          </cell>
          <cell r="AC4648">
            <v>55299.539170506912</v>
          </cell>
          <cell r="AD4648">
            <v>4</v>
          </cell>
          <cell r="AE4648" t="str">
            <v>T51</v>
          </cell>
          <cell r="AF4648">
            <v>11000</v>
          </cell>
          <cell r="AG4648">
            <v>19000</v>
          </cell>
          <cell r="AH4648">
            <v>0.5</v>
          </cell>
          <cell r="AI4648">
            <v>3</v>
          </cell>
          <cell r="AJ4648">
            <v>0</v>
          </cell>
          <cell r="AK4648">
            <v>15600</v>
          </cell>
          <cell r="AL4648">
            <v>4.0000000000000036E-2</v>
          </cell>
          <cell r="AM4648">
            <v>57511.520737327191</v>
          </cell>
          <cell r="AN4648">
            <v>2211.9815668202791</v>
          </cell>
          <cell r="AO4648">
            <v>-0.17894736842105263</v>
          </cell>
          <cell r="AQ4648">
            <v>6500</v>
          </cell>
          <cell r="AR4648">
            <v>86000</v>
          </cell>
          <cell r="AS4648">
            <v>0.1</v>
          </cell>
          <cell r="AT4648">
            <v>1</v>
          </cell>
          <cell r="AU4648">
            <v>0</v>
          </cell>
          <cell r="AV4648">
            <v>15600</v>
          </cell>
          <cell r="AW4648">
            <v>57511.520737327191</v>
          </cell>
          <cell r="AX4648">
            <v>4.0000000000000036E-2</v>
          </cell>
          <cell r="AY4648">
            <v>2211.9815668202791</v>
          </cell>
          <cell r="AZ4648" t="str">
            <v>Regular Bonus</v>
          </cell>
          <cell r="BA4648" t="str">
            <v>Regular BonusEligible</v>
          </cell>
          <cell r="BB4648" t="str">
            <v>Regular BonusIsrael</v>
          </cell>
          <cell r="BC4648" t="str">
            <v>Regular BonusIsrael Monthly Extra Hours</v>
          </cell>
          <cell r="BD4648" t="str">
            <v>T51</v>
          </cell>
          <cell r="BE4648" t="str">
            <v>Monthly Extra Hours</v>
          </cell>
          <cell r="BF4648">
            <v>15000</v>
          </cell>
          <cell r="BG4648">
            <v>10996</v>
          </cell>
          <cell r="BH4648">
            <v>5</v>
          </cell>
          <cell r="BI4648">
            <v>2000</v>
          </cell>
          <cell r="BJ4648">
            <v>13500</v>
          </cell>
          <cell r="BK4648">
            <v>13500</v>
          </cell>
          <cell r="BL4648">
            <v>10800</v>
          </cell>
        </row>
        <row r="4649">
          <cell r="B4649">
            <v>20970</v>
          </cell>
          <cell r="C4649">
            <v>16057</v>
          </cell>
          <cell r="D4649">
            <v>179466</v>
          </cell>
          <cell r="E4649" t="str">
            <v>Sari Samara</v>
          </cell>
          <cell r="F4649" t="str">
            <v>TECHNICAL SUPPORT ENGINEER (T3).</v>
          </cell>
          <cell r="G4649" t="str">
            <v>Monthly Extra Hours</v>
          </cell>
          <cell r="H4649" t="str">
            <v>TAC</v>
          </cell>
          <cell r="I4649" t="str">
            <v>TEL-AVIV</v>
          </cell>
          <cell r="J4649" t="str">
            <v>Israel</v>
          </cell>
          <cell r="K4649">
            <v>43857</v>
          </cell>
          <cell r="L4649" t="str">
            <v>IL</v>
          </cell>
          <cell r="M4649" t="str">
            <v>T61P</v>
          </cell>
          <cell r="N4649" t="str">
            <v>T</v>
          </cell>
          <cell r="O4649" t="str">
            <v>6</v>
          </cell>
          <cell r="P4649" t="str">
            <v>EL</v>
          </cell>
          <cell r="Q4649" t="str">
            <v>ITAC March 2020</v>
          </cell>
          <cell r="T4649">
            <v>1</v>
          </cell>
          <cell r="U4649" t="str">
            <v>ILS</v>
          </cell>
          <cell r="V4649" t="str">
            <v>TAC</v>
          </cell>
          <cell r="W4649" t="str">
            <v>Sharon Elmashaly</v>
          </cell>
          <cell r="Y4649" t="str">
            <v>Eligible</v>
          </cell>
          <cell r="Z4649">
            <v>7500</v>
          </cell>
          <cell r="AA4649">
            <v>27649.769585253456</v>
          </cell>
          <cell r="AB4649">
            <v>9000</v>
          </cell>
          <cell r="AC4649">
            <v>33179.72350230415</v>
          </cell>
          <cell r="AD4649">
            <v>5</v>
          </cell>
          <cell r="AE4649" t="str">
            <v>T61</v>
          </cell>
          <cell r="AF4649">
            <v>7000</v>
          </cell>
          <cell r="AG4649">
            <v>12000</v>
          </cell>
          <cell r="AH4649">
            <v>0.4</v>
          </cell>
          <cell r="AI4649">
            <v>2</v>
          </cell>
          <cell r="AJ4649">
            <v>9500</v>
          </cell>
          <cell r="AK4649">
            <v>9500</v>
          </cell>
          <cell r="AL4649">
            <v>5.555555555555558E-2</v>
          </cell>
          <cell r="AM4649">
            <v>35023.041474654376</v>
          </cell>
          <cell r="AN4649">
            <v>1843.3179723502253</v>
          </cell>
          <cell r="AO4649">
            <v>-0.20833333333333337</v>
          </cell>
          <cell r="AP4649" t="str">
            <v>EL</v>
          </cell>
          <cell r="AQ4649">
            <v>6500</v>
          </cell>
          <cell r="AR4649">
            <v>86000</v>
          </cell>
          <cell r="AS4649">
            <v>0.03</v>
          </cell>
          <cell r="AT4649">
            <v>1.005004874878128</v>
          </cell>
          <cell r="AU4649">
            <v>0</v>
          </cell>
          <cell r="AV4649">
            <v>9500</v>
          </cell>
          <cell r="AW4649">
            <v>35023.041474654376</v>
          </cell>
          <cell r="AX4649">
            <v>5.555555555555558E-2</v>
          </cell>
          <cell r="AY4649">
            <v>1843.3179723502253</v>
          </cell>
          <cell r="AZ4649" t="str">
            <v>Regular Bonus</v>
          </cell>
          <cell r="BA4649" t="str">
            <v>Regular BonusEligible</v>
          </cell>
          <cell r="BB4649" t="str">
            <v>Regular BonusIsrael</v>
          </cell>
          <cell r="BC4649" t="str">
            <v>Regular BonusIsrael Monthly Extra Hours</v>
          </cell>
          <cell r="BD4649" t="str">
            <v>T61</v>
          </cell>
          <cell r="BE4649" t="str">
            <v>Monthly Extra Hours</v>
          </cell>
          <cell r="BF4649">
            <v>9000</v>
          </cell>
          <cell r="BG4649">
            <v>0</v>
          </cell>
          <cell r="BI4649">
            <v>2000</v>
          </cell>
          <cell r="BJ4649">
            <v>11500</v>
          </cell>
          <cell r="BK4649">
            <v>11500</v>
          </cell>
          <cell r="BL4649">
            <v>9200</v>
          </cell>
        </row>
        <row r="4650">
          <cell r="B4650">
            <v>18085</v>
          </cell>
          <cell r="C4650">
            <v>13136</v>
          </cell>
          <cell r="D4650">
            <v>158820</v>
          </cell>
          <cell r="E4650" t="str">
            <v>Rami Dayan</v>
          </cell>
          <cell r="F4650" t="str">
            <v>ESCALATION ENGINEER</v>
          </cell>
          <cell r="G4650" t="str">
            <v>Monthly Extra Hours</v>
          </cell>
          <cell r="H4650" t="str">
            <v>TAC</v>
          </cell>
          <cell r="I4650" t="str">
            <v>TEL-AVIV</v>
          </cell>
          <cell r="J4650" t="str">
            <v>Israel</v>
          </cell>
          <cell r="K4650">
            <v>43247</v>
          </cell>
          <cell r="L4650" t="str">
            <v>IL</v>
          </cell>
          <cell r="M4650" t="str">
            <v>T51P</v>
          </cell>
          <cell r="N4650" t="str">
            <v>T</v>
          </cell>
          <cell r="O4650" t="str">
            <v>5</v>
          </cell>
          <cell r="P4650" t="str">
            <v>Regular</v>
          </cell>
          <cell r="T4650">
            <v>1</v>
          </cell>
          <cell r="U4650" t="str">
            <v>ILS</v>
          </cell>
          <cell r="V4650" t="str">
            <v>TAC</v>
          </cell>
          <cell r="W4650" t="str">
            <v>Sharon Elmashaly</v>
          </cell>
          <cell r="Y4650" t="str">
            <v>Eligible</v>
          </cell>
          <cell r="Z4650">
            <v>11000</v>
          </cell>
          <cell r="AA4650">
            <v>40552.995391705073</v>
          </cell>
          <cell r="AB4650">
            <v>11000</v>
          </cell>
          <cell r="AC4650">
            <v>40552.995391705073</v>
          </cell>
          <cell r="AD4650">
            <v>5</v>
          </cell>
          <cell r="AE4650" t="str">
            <v>T51</v>
          </cell>
          <cell r="AF4650">
            <v>11000</v>
          </cell>
          <cell r="AG4650">
            <v>19000</v>
          </cell>
          <cell r="AH4650">
            <v>0</v>
          </cell>
          <cell r="AI4650">
            <v>1</v>
          </cell>
          <cell r="AJ4650">
            <v>0</v>
          </cell>
          <cell r="AK4650">
            <v>11990</v>
          </cell>
          <cell r="AL4650">
            <v>9.000000000000008E-2</v>
          </cell>
          <cell r="AM4650">
            <v>44202.764976958526</v>
          </cell>
          <cell r="AN4650">
            <v>3649.7695852534525</v>
          </cell>
          <cell r="AO4650">
            <v>-0.36894736842105258</v>
          </cell>
          <cell r="AQ4650">
            <v>6500</v>
          </cell>
          <cell r="AR4650">
            <v>86000</v>
          </cell>
          <cell r="AS4650">
            <v>0.05</v>
          </cell>
          <cell r="AT4650">
            <v>1</v>
          </cell>
          <cell r="AU4650">
            <v>0</v>
          </cell>
          <cell r="AV4650">
            <v>11990</v>
          </cell>
          <cell r="AW4650">
            <v>44202.764976958526</v>
          </cell>
          <cell r="AX4650">
            <v>9.000000000000008E-2</v>
          </cell>
          <cell r="AY4650">
            <v>3649.7695852534525</v>
          </cell>
          <cell r="AZ4650" t="str">
            <v>Regular Bonus</v>
          </cell>
          <cell r="BA4650" t="str">
            <v>Regular BonusEligible</v>
          </cell>
          <cell r="BB4650" t="str">
            <v>Regular BonusIsrael</v>
          </cell>
          <cell r="BC4650" t="str">
            <v>Regular BonusIsrael Monthly Extra Hours</v>
          </cell>
          <cell r="BD4650" t="str">
            <v>T51</v>
          </cell>
          <cell r="BE4650" t="str">
            <v>Monthly Extra Hours</v>
          </cell>
          <cell r="BF4650">
            <v>11000</v>
          </cell>
          <cell r="BG4650">
            <v>9000</v>
          </cell>
          <cell r="BH4650">
            <v>4</v>
          </cell>
          <cell r="BI4650">
            <v>2000</v>
          </cell>
          <cell r="BJ4650">
            <v>16500</v>
          </cell>
          <cell r="BK4650">
            <v>16500</v>
          </cell>
          <cell r="BL4650">
            <v>13200</v>
          </cell>
        </row>
        <row r="4651">
          <cell r="B4651">
            <v>18088</v>
          </cell>
          <cell r="C4651">
            <v>13139</v>
          </cell>
          <cell r="D4651">
            <v>151174</v>
          </cell>
          <cell r="E4651" t="str">
            <v>Gili Banay</v>
          </cell>
          <cell r="F4651" t="str">
            <v>ESCALATION ENGINEER</v>
          </cell>
          <cell r="G4651" t="str">
            <v>Monthly Extra Hours</v>
          </cell>
          <cell r="H4651" t="str">
            <v>TAC</v>
          </cell>
          <cell r="I4651" t="str">
            <v>TEL-AVIV</v>
          </cell>
          <cell r="J4651" t="str">
            <v>Israel</v>
          </cell>
          <cell r="K4651">
            <v>43247</v>
          </cell>
          <cell r="L4651" t="str">
            <v>IL</v>
          </cell>
          <cell r="M4651" t="str">
            <v>T51P</v>
          </cell>
          <cell r="N4651" t="str">
            <v>T</v>
          </cell>
          <cell r="O4651" t="str">
            <v>5</v>
          </cell>
          <cell r="P4651" t="str">
            <v>Regular</v>
          </cell>
          <cell r="T4651">
            <v>1</v>
          </cell>
          <cell r="U4651" t="str">
            <v>ILS</v>
          </cell>
          <cell r="V4651" t="str">
            <v>TAC</v>
          </cell>
          <cell r="W4651" t="str">
            <v>Sharon Elmashaly</v>
          </cell>
          <cell r="Y4651" t="str">
            <v>Eligible</v>
          </cell>
          <cell r="Z4651">
            <v>11500</v>
          </cell>
          <cell r="AA4651">
            <v>42396.313364055299</v>
          </cell>
          <cell r="AB4651">
            <v>11500</v>
          </cell>
          <cell r="AC4651">
            <v>42396.313364055299</v>
          </cell>
          <cell r="AD4651">
            <v>5</v>
          </cell>
          <cell r="AE4651" t="str">
            <v>T51</v>
          </cell>
          <cell r="AF4651">
            <v>11000</v>
          </cell>
          <cell r="AG4651">
            <v>19000</v>
          </cell>
          <cell r="AH4651">
            <v>0.06</v>
          </cell>
          <cell r="AI4651">
            <v>1</v>
          </cell>
          <cell r="AJ4651">
            <v>0</v>
          </cell>
          <cell r="AK4651">
            <v>12535.000000000002</v>
          </cell>
          <cell r="AL4651">
            <v>9.000000000000008E-2</v>
          </cell>
          <cell r="AM4651">
            <v>46211.981566820286</v>
          </cell>
          <cell r="AN4651">
            <v>3815.6682027649877</v>
          </cell>
          <cell r="AO4651">
            <v>-0.34026315789473671</v>
          </cell>
          <cell r="AQ4651">
            <v>6500</v>
          </cell>
          <cell r="AR4651">
            <v>86000</v>
          </cell>
          <cell r="AS4651">
            <v>0.06</v>
          </cell>
          <cell r="AT4651">
            <v>1</v>
          </cell>
          <cell r="AU4651">
            <v>0</v>
          </cell>
          <cell r="AV4651">
            <v>12535.000000000002</v>
          </cell>
          <cell r="AW4651">
            <v>46211.981566820286</v>
          </cell>
          <cell r="AX4651">
            <v>9.000000000000008E-2</v>
          </cell>
          <cell r="AY4651">
            <v>3815.6682027649877</v>
          </cell>
          <cell r="AZ4651" t="str">
            <v>Regular Bonus</v>
          </cell>
          <cell r="BA4651" t="str">
            <v>Regular BonusEligible</v>
          </cell>
          <cell r="BB4651" t="str">
            <v>Regular BonusIsrael</v>
          </cell>
          <cell r="BC4651" t="str">
            <v>Regular BonusIsrael Monthly Extra Hours</v>
          </cell>
          <cell r="BD4651" t="str">
            <v>T61</v>
          </cell>
          <cell r="BE4651" t="str">
            <v>Monthly Extra Hours</v>
          </cell>
          <cell r="BF4651">
            <v>11500</v>
          </cell>
          <cell r="BG4651">
            <v>10000</v>
          </cell>
          <cell r="BH4651">
            <v>4</v>
          </cell>
          <cell r="BI4651">
            <v>2000</v>
          </cell>
          <cell r="BJ4651">
            <v>11500</v>
          </cell>
          <cell r="BK4651">
            <v>11500</v>
          </cell>
          <cell r="BL4651">
            <v>9200</v>
          </cell>
        </row>
        <row r="4652">
          <cell r="B4652">
            <v>18512</v>
          </cell>
          <cell r="C4652">
            <v>13558</v>
          </cell>
          <cell r="D4652">
            <v>168516</v>
          </cell>
          <cell r="E4652" t="str">
            <v>Roman Shulman</v>
          </cell>
          <cell r="F4652" t="str">
            <v>DIAMOND SERVICES ENGINEER</v>
          </cell>
          <cell r="G4652" t="str">
            <v>Monthly Extra Hours</v>
          </cell>
          <cell r="H4652" t="str">
            <v>TAC</v>
          </cell>
          <cell r="I4652" t="str">
            <v>TEL-AVIV</v>
          </cell>
          <cell r="J4652" t="str">
            <v>Israel</v>
          </cell>
          <cell r="K4652">
            <v>43339</v>
          </cell>
          <cell r="L4652" t="str">
            <v>IL</v>
          </cell>
          <cell r="M4652" t="str">
            <v>T51P</v>
          </cell>
          <cell r="N4652" t="str">
            <v>T</v>
          </cell>
          <cell r="O4652" t="str">
            <v>5</v>
          </cell>
          <cell r="P4652" t="str">
            <v>Regular</v>
          </cell>
          <cell r="T4652">
            <v>1</v>
          </cell>
          <cell r="U4652" t="str">
            <v>ILS</v>
          </cell>
          <cell r="V4652" t="str">
            <v>TAC</v>
          </cell>
          <cell r="W4652" t="str">
            <v>Sharon Elmashaly</v>
          </cell>
          <cell r="Y4652" t="str">
            <v>Eligible</v>
          </cell>
          <cell r="Z4652">
            <v>11500</v>
          </cell>
          <cell r="AA4652">
            <v>42396.313364055299</v>
          </cell>
          <cell r="AB4652">
            <v>11500</v>
          </cell>
          <cell r="AC4652">
            <v>42396.313364055299</v>
          </cell>
          <cell r="AD4652">
            <v>5</v>
          </cell>
          <cell r="AE4652" t="str">
            <v>T51</v>
          </cell>
          <cell r="AF4652">
            <v>11000</v>
          </cell>
          <cell r="AG4652">
            <v>19000</v>
          </cell>
          <cell r="AH4652">
            <v>0.06</v>
          </cell>
          <cell r="AI4652">
            <v>1</v>
          </cell>
          <cell r="AJ4652">
            <v>0</v>
          </cell>
          <cell r="AK4652">
            <v>12535.000000000002</v>
          </cell>
          <cell r="AL4652">
            <v>9.000000000000008E-2</v>
          </cell>
          <cell r="AM4652">
            <v>46211.981566820286</v>
          </cell>
          <cell r="AN4652">
            <v>3815.6682027649877</v>
          </cell>
          <cell r="AO4652">
            <v>-0.34026315789473671</v>
          </cell>
          <cell r="AQ4652">
            <v>6500</v>
          </cell>
          <cell r="AR4652">
            <v>86000</v>
          </cell>
          <cell r="AS4652">
            <v>0.06</v>
          </cell>
          <cell r="AT4652">
            <v>1</v>
          </cell>
          <cell r="AU4652">
            <v>0</v>
          </cell>
          <cell r="AV4652">
            <v>12535.000000000002</v>
          </cell>
          <cell r="AW4652">
            <v>46211.981566820286</v>
          </cell>
          <cell r="AX4652">
            <v>9.000000000000008E-2</v>
          </cell>
          <cell r="AY4652">
            <v>3815.6682027649877</v>
          </cell>
          <cell r="AZ4652" t="str">
            <v>Regular Bonus</v>
          </cell>
          <cell r="BA4652" t="str">
            <v>Regular BonusEligible</v>
          </cell>
          <cell r="BB4652" t="str">
            <v>Regular BonusIsrael</v>
          </cell>
          <cell r="BC4652" t="str">
            <v>Regular BonusIsrael Monthly Extra Hours</v>
          </cell>
          <cell r="BD4652" t="str">
            <v>T51</v>
          </cell>
          <cell r="BE4652" t="str">
            <v>Monthly Extra Hours</v>
          </cell>
          <cell r="BF4652">
            <v>11500</v>
          </cell>
          <cell r="BG4652">
            <v>8000</v>
          </cell>
          <cell r="BH4652">
            <v>3</v>
          </cell>
          <cell r="BI4652">
            <v>2000</v>
          </cell>
          <cell r="BJ4652">
            <v>16500</v>
          </cell>
          <cell r="BK4652">
            <v>16500</v>
          </cell>
          <cell r="BL4652">
            <v>13200</v>
          </cell>
        </row>
        <row r="4653">
          <cell r="B4653">
            <v>14932</v>
          </cell>
          <cell r="C4653">
            <v>9874</v>
          </cell>
          <cell r="D4653">
            <v>89277</v>
          </cell>
          <cell r="E4653" t="str">
            <v>Nimrod Paz</v>
          </cell>
          <cell r="F4653" t="str">
            <v>TEAM LEADER, DIAMOND SERVICES</v>
          </cell>
          <cell r="G4653" t="str">
            <v>Employee</v>
          </cell>
          <cell r="H4653" t="str">
            <v>TAC</v>
          </cell>
          <cell r="I4653" t="str">
            <v>TEL-AVIV</v>
          </cell>
          <cell r="J4653" t="str">
            <v>Israel</v>
          </cell>
          <cell r="K4653">
            <v>42442</v>
          </cell>
          <cell r="L4653" t="str">
            <v>IL</v>
          </cell>
          <cell r="M4653" t="str">
            <v>T41M</v>
          </cell>
          <cell r="N4653" t="str">
            <v>T</v>
          </cell>
          <cell r="O4653" t="str">
            <v>4</v>
          </cell>
          <cell r="P4653" t="str">
            <v>Regular</v>
          </cell>
          <cell r="T4653">
            <v>1</v>
          </cell>
          <cell r="U4653" t="str">
            <v>ILS</v>
          </cell>
          <cell r="V4653" t="str">
            <v>TAC</v>
          </cell>
          <cell r="W4653" t="str">
            <v>Sharon Elmashaly</v>
          </cell>
          <cell r="Y4653" t="str">
            <v>Eligible</v>
          </cell>
          <cell r="Z4653">
            <v>18000</v>
          </cell>
          <cell r="AA4653">
            <v>66359.447004608301</v>
          </cell>
          <cell r="AB4653">
            <v>18000</v>
          </cell>
          <cell r="AC4653">
            <v>66359.447004608301</v>
          </cell>
          <cell r="AD4653">
            <v>5</v>
          </cell>
          <cell r="AE4653" t="str">
            <v>T41</v>
          </cell>
          <cell r="AF4653">
            <v>16000</v>
          </cell>
          <cell r="AG4653">
            <v>26000</v>
          </cell>
          <cell r="AH4653">
            <v>0.2</v>
          </cell>
          <cell r="AI4653">
            <v>2</v>
          </cell>
          <cell r="AJ4653">
            <v>0</v>
          </cell>
          <cell r="AK4653">
            <v>19440</v>
          </cell>
          <cell r="AL4653">
            <v>8.0000000000000071E-2</v>
          </cell>
          <cell r="AM4653">
            <v>71668.202764976959</v>
          </cell>
          <cell r="AN4653">
            <v>5308.7557603686582</v>
          </cell>
          <cell r="AO4653">
            <v>-0.25230769230769234</v>
          </cell>
          <cell r="AQ4653">
            <v>6500</v>
          </cell>
          <cell r="AR4653">
            <v>86000</v>
          </cell>
          <cell r="AS4653">
            <v>0.14000000000000001</v>
          </cell>
          <cell r="AT4653">
            <v>1</v>
          </cell>
          <cell r="AU4653">
            <v>0</v>
          </cell>
          <cell r="AV4653">
            <v>19440</v>
          </cell>
          <cell r="AW4653">
            <v>71668.202764976959</v>
          </cell>
          <cell r="AX4653">
            <v>8.0000000000000071E-2</v>
          </cell>
          <cell r="AY4653">
            <v>5308.7557603686582</v>
          </cell>
          <cell r="AZ4653" t="str">
            <v>Regular Bonus</v>
          </cell>
          <cell r="BA4653" t="str">
            <v>Regular BonusEligible</v>
          </cell>
          <cell r="BB4653" t="str">
            <v>Regular BonusIsrael</v>
          </cell>
          <cell r="BC4653" t="str">
            <v>Regular BonusIsrael Employee</v>
          </cell>
          <cell r="BD4653" t="str">
            <v>T41</v>
          </cell>
          <cell r="BE4653" t="str">
            <v>Employee</v>
          </cell>
          <cell r="BF4653">
            <v>18000</v>
          </cell>
          <cell r="BG4653">
            <v>38000</v>
          </cell>
          <cell r="BH4653">
            <v>5</v>
          </cell>
          <cell r="BI4653">
            <v>4000</v>
          </cell>
          <cell r="BJ4653">
            <v>47000</v>
          </cell>
          <cell r="BK4653">
            <v>47000</v>
          </cell>
          <cell r="BL4653">
            <v>37600</v>
          </cell>
        </row>
        <row r="4654">
          <cell r="B4654">
            <v>14922</v>
          </cell>
          <cell r="C4654">
            <v>9864</v>
          </cell>
          <cell r="D4654">
            <v>91363</v>
          </cell>
          <cell r="E4654" t="str">
            <v>Kiril Kaper</v>
          </cell>
          <cell r="F4654" t="str">
            <v>TECHNOLOGY LEADER</v>
          </cell>
          <cell r="G4654" t="str">
            <v>Monthly Extra Hours</v>
          </cell>
          <cell r="H4654" t="str">
            <v>TAC</v>
          </cell>
          <cell r="I4654" t="str">
            <v>TEL-AVIV</v>
          </cell>
          <cell r="J4654" t="str">
            <v>Israel</v>
          </cell>
          <cell r="K4654">
            <v>42442</v>
          </cell>
          <cell r="L4654" t="str">
            <v>IL</v>
          </cell>
          <cell r="M4654" t="str">
            <v>T41P</v>
          </cell>
          <cell r="N4654" t="str">
            <v>T</v>
          </cell>
          <cell r="O4654" t="str">
            <v>4</v>
          </cell>
          <cell r="P4654" t="str">
            <v>Regular</v>
          </cell>
          <cell r="T4654">
            <v>1</v>
          </cell>
          <cell r="U4654" t="str">
            <v>ILS</v>
          </cell>
          <cell r="V4654" t="str">
            <v>TAC</v>
          </cell>
          <cell r="W4654" t="str">
            <v>Sharon Elmashaly</v>
          </cell>
          <cell r="Y4654" t="str">
            <v>Eligible</v>
          </cell>
          <cell r="Z4654">
            <v>18000</v>
          </cell>
          <cell r="AA4654">
            <v>66359.447004608301</v>
          </cell>
          <cell r="AB4654">
            <v>18000</v>
          </cell>
          <cell r="AC4654">
            <v>66359.447004608301</v>
          </cell>
          <cell r="AD4654">
            <v>5</v>
          </cell>
          <cell r="AE4654" t="str">
            <v>T41</v>
          </cell>
          <cell r="AF4654">
            <v>16000</v>
          </cell>
          <cell r="AG4654">
            <v>26000</v>
          </cell>
          <cell r="AH4654">
            <v>0.2</v>
          </cell>
          <cell r="AI4654">
            <v>2</v>
          </cell>
          <cell r="AJ4654">
            <v>0</v>
          </cell>
          <cell r="AK4654">
            <v>19440</v>
          </cell>
          <cell r="AL4654">
            <v>8.0000000000000071E-2</v>
          </cell>
          <cell r="AM4654">
            <v>71668.202764976959</v>
          </cell>
          <cell r="AN4654">
            <v>5308.7557603686582</v>
          </cell>
          <cell r="AO4654">
            <v>-0.25230769230769234</v>
          </cell>
          <cell r="AQ4654">
            <v>6500</v>
          </cell>
          <cell r="AR4654">
            <v>86000</v>
          </cell>
          <cell r="AS4654">
            <v>0.14000000000000001</v>
          </cell>
          <cell r="AT4654">
            <v>1</v>
          </cell>
          <cell r="AU4654">
            <v>0</v>
          </cell>
          <cell r="AV4654">
            <v>19440</v>
          </cell>
          <cell r="AW4654">
            <v>71668.202764976959</v>
          </cell>
          <cell r="AX4654">
            <v>8.0000000000000071E-2</v>
          </cell>
          <cell r="AY4654">
            <v>5308.7557603686582</v>
          </cell>
          <cell r="AZ4654" t="str">
            <v>Regular Bonus</v>
          </cell>
          <cell r="BA4654" t="str">
            <v>Regular BonusEligible</v>
          </cell>
          <cell r="BB4654" t="str">
            <v>Regular BonusIsrael</v>
          </cell>
          <cell r="BC4654" t="str">
            <v>Regular BonusIsrael Monthly Extra Hours</v>
          </cell>
          <cell r="BD4654" t="str">
            <v>T41</v>
          </cell>
          <cell r="BE4654" t="str">
            <v>Monthly Extra Hours</v>
          </cell>
          <cell r="BF4654">
            <v>18000</v>
          </cell>
          <cell r="BG4654">
            <v>20000</v>
          </cell>
          <cell r="BH4654">
            <v>5</v>
          </cell>
          <cell r="BI4654">
            <v>2000</v>
          </cell>
          <cell r="BJ4654">
            <v>23500</v>
          </cell>
          <cell r="BK4654">
            <v>23500</v>
          </cell>
          <cell r="BL4654">
            <v>18800</v>
          </cell>
        </row>
        <row r="4655">
          <cell r="B4655">
            <v>16524</v>
          </cell>
          <cell r="C4655">
            <v>11450</v>
          </cell>
          <cell r="D4655">
            <v>62167</v>
          </cell>
          <cell r="E4655" t="str">
            <v>Michal Druker</v>
          </cell>
          <cell r="F4655" t="str">
            <v>ESCALATION ENGINEER</v>
          </cell>
          <cell r="G4655" t="str">
            <v>Monthly Extra Hours</v>
          </cell>
          <cell r="H4655" t="str">
            <v>TAC</v>
          </cell>
          <cell r="I4655" t="str">
            <v>TEL-AVIV</v>
          </cell>
          <cell r="J4655" t="str">
            <v>Israel</v>
          </cell>
          <cell r="K4655">
            <v>42904</v>
          </cell>
          <cell r="L4655" t="str">
            <v>IL</v>
          </cell>
          <cell r="M4655" t="str">
            <v>T51P</v>
          </cell>
          <cell r="N4655" t="str">
            <v>T</v>
          </cell>
          <cell r="O4655" t="str">
            <v>5</v>
          </cell>
          <cell r="P4655" t="str">
            <v>Regular</v>
          </cell>
          <cell r="T4655">
            <v>1</v>
          </cell>
          <cell r="U4655" t="str">
            <v>ILS</v>
          </cell>
          <cell r="V4655" t="str">
            <v>TAC</v>
          </cell>
          <cell r="W4655" t="str">
            <v>Sharon Elmashaly</v>
          </cell>
          <cell r="Y4655" t="str">
            <v>Eligible</v>
          </cell>
          <cell r="Z4655">
            <v>11500</v>
          </cell>
          <cell r="AA4655">
            <v>42396.313364055299</v>
          </cell>
          <cell r="AB4655">
            <v>11500</v>
          </cell>
          <cell r="AC4655">
            <v>42396.313364055299</v>
          </cell>
          <cell r="AD4655">
            <v>5</v>
          </cell>
          <cell r="AE4655" t="str">
            <v>T51</v>
          </cell>
          <cell r="AF4655">
            <v>11000</v>
          </cell>
          <cell r="AG4655">
            <v>19000</v>
          </cell>
          <cell r="AH4655">
            <v>0.06</v>
          </cell>
          <cell r="AI4655">
            <v>1</v>
          </cell>
          <cell r="AJ4655">
            <v>0</v>
          </cell>
          <cell r="AK4655">
            <v>12535.000000000002</v>
          </cell>
          <cell r="AL4655">
            <v>9.000000000000008E-2</v>
          </cell>
          <cell r="AM4655">
            <v>46211.981566820286</v>
          </cell>
          <cell r="AN4655">
            <v>3815.6682027649877</v>
          </cell>
          <cell r="AO4655">
            <v>-0.34026315789473671</v>
          </cell>
          <cell r="AQ4655">
            <v>6500</v>
          </cell>
          <cell r="AR4655">
            <v>86000</v>
          </cell>
          <cell r="AS4655">
            <v>0.06</v>
          </cell>
          <cell r="AT4655">
            <v>1</v>
          </cell>
          <cell r="AU4655">
            <v>0</v>
          </cell>
          <cell r="AV4655">
            <v>12535.000000000002</v>
          </cell>
          <cell r="AW4655">
            <v>46211.981566820286</v>
          </cell>
          <cell r="AX4655">
            <v>9.000000000000008E-2</v>
          </cell>
          <cell r="AY4655">
            <v>3815.6682027649877</v>
          </cell>
          <cell r="AZ4655" t="str">
            <v>Regular Bonus</v>
          </cell>
          <cell r="BA4655" t="str">
            <v>Regular BonusEligible</v>
          </cell>
          <cell r="BB4655" t="str">
            <v>Regular BonusIsrael</v>
          </cell>
          <cell r="BC4655" t="str">
            <v>Regular BonusIsrael Monthly Extra Hours</v>
          </cell>
          <cell r="BD4655" t="str">
            <v>T51</v>
          </cell>
          <cell r="BE4655" t="str">
            <v>Monthly Extra Hours</v>
          </cell>
          <cell r="BF4655">
            <v>11500</v>
          </cell>
          <cell r="BG4655">
            <v>10000</v>
          </cell>
          <cell r="BH4655">
            <v>5</v>
          </cell>
          <cell r="BI4655">
            <v>2000</v>
          </cell>
          <cell r="BJ4655">
            <v>16500</v>
          </cell>
          <cell r="BK4655">
            <v>16500</v>
          </cell>
          <cell r="BL4655">
            <v>13200</v>
          </cell>
        </row>
        <row r="4656">
          <cell r="B4656">
            <v>17079</v>
          </cell>
          <cell r="C4656">
            <v>11992</v>
          </cell>
          <cell r="D4656">
            <v>21187</v>
          </cell>
          <cell r="E4656" t="str">
            <v>Lian Hugi</v>
          </cell>
          <cell r="F4656" t="str">
            <v>TEAM LEADER</v>
          </cell>
          <cell r="G4656" t="str">
            <v>Monthly Extra Hours</v>
          </cell>
          <cell r="H4656" t="str">
            <v>TAC</v>
          </cell>
          <cell r="I4656" t="str">
            <v>TEL-AVIV</v>
          </cell>
          <cell r="J4656" t="str">
            <v>Israel</v>
          </cell>
          <cell r="K4656">
            <v>42983</v>
          </cell>
          <cell r="L4656" t="str">
            <v>IL</v>
          </cell>
          <cell r="M4656" t="str">
            <v>T41M</v>
          </cell>
          <cell r="N4656" t="str">
            <v>T</v>
          </cell>
          <cell r="O4656" t="str">
            <v>4</v>
          </cell>
          <cell r="P4656" t="str">
            <v>Regular</v>
          </cell>
          <cell r="T4656">
            <v>1</v>
          </cell>
          <cell r="U4656" t="str">
            <v>ILS</v>
          </cell>
          <cell r="V4656" t="str">
            <v>TAC</v>
          </cell>
          <cell r="W4656" t="str">
            <v>Sharon Elmashaly</v>
          </cell>
          <cell r="Y4656" t="str">
            <v>Eligible</v>
          </cell>
          <cell r="Z4656">
            <v>15000</v>
          </cell>
          <cell r="AA4656">
            <v>55299.539170506912</v>
          </cell>
          <cell r="AB4656">
            <v>15000</v>
          </cell>
          <cell r="AC4656">
            <v>55299.539170506912</v>
          </cell>
          <cell r="AD4656">
            <v>4</v>
          </cell>
          <cell r="AE4656" t="str">
            <v>T41</v>
          </cell>
          <cell r="AF4656">
            <v>16000</v>
          </cell>
          <cell r="AG4656">
            <v>26000</v>
          </cell>
          <cell r="AH4656">
            <v>0</v>
          </cell>
          <cell r="AI4656">
            <v>1</v>
          </cell>
          <cell r="AJ4656">
            <v>0</v>
          </cell>
          <cell r="AK4656">
            <v>15900</v>
          </cell>
          <cell r="AL4656">
            <v>6.0000000000000053E-2</v>
          </cell>
          <cell r="AM4656">
            <v>58617.511520737331</v>
          </cell>
          <cell r="AN4656">
            <v>3317.9723502304187</v>
          </cell>
          <cell r="AO4656">
            <v>-0.38846153846153841</v>
          </cell>
          <cell r="AQ4656">
            <v>6500</v>
          </cell>
          <cell r="AR4656">
            <v>86000</v>
          </cell>
          <cell r="AS4656">
            <v>0.1</v>
          </cell>
          <cell r="AT4656">
            <v>1</v>
          </cell>
          <cell r="AU4656">
            <v>0</v>
          </cell>
          <cell r="AV4656">
            <v>15900</v>
          </cell>
          <cell r="AW4656">
            <v>58617.511520737331</v>
          </cell>
          <cell r="AX4656">
            <v>6.0000000000000053E-2</v>
          </cell>
          <cell r="AY4656">
            <v>3317.9723502304187</v>
          </cell>
          <cell r="AZ4656" t="str">
            <v>Regular Bonus</v>
          </cell>
          <cell r="BA4656" t="str">
            <v>Regular BonusEligible</v>
          </cell>
          <cell r="BB4656" t="str">
            <v>Regular BonusIsrael</v>
          </cell>
          <cell r="BC4656" t="str">
            <v>Regular BonusIsrael Monthly Extra Hours</v>
          </cell>
          <cell r="BD4656" t="str">
            <v>T41</v>
          </cell>
          <cell r="BE4656" t="str">
            <v>Monthly Extra Hours</v>
          </cell>
          <cell r="BF4656">
            <v>15000</v>
          </cell>
          <cell r="BG4656">
            <v>12000</v>
          </cell>
          <cell r="BH4656">
            <v>4</v>
          </cell>
          <cell r="BI4656">
            <v>2000</v>
          </cell>
          <cell r="BJ4656">
            <v>19500</v>
          </cell>
          <cell r="BK4656">
            <v>19500</v>
          </cell>
          <cell r="BL4656">
            <v>15600</v>
          </cell>
        </row>
        <row r="4657">
          <cell r="B4657">
            <v>19574</v>
          </cell>
          <cell r="C4657">
            <v>14632</v>
          </cell>
          <cell r="D4657">
            <v>185341</v>
          </cell>
          <cell r="E4657" t="str">
            <v>Pavel Smirnov</v>
          </cell>
          <cell r="F4657" t="str">
            <v>TECHNICAL SUPPORT ENGINEER (T3).</v>
          </cell>
          <cell r="G4657" t="str">
            <v>Monthly Extra Hours</v>
          </cell>
          <cell r="H4657" t="str">
            <v>TAC</v>
          </cell>
          <cell r="I4657" t="str">
            <v>TEL-AVIV</v>
          </cell>
          <cell r="J4657" t="str">
            <v>Israel</v>
          </cell>
          <cell r="K4657">
            <v>43548</v>
          </cell>
          <cell r="L4657" t="str">
            <v>IL</v>
          </cell>
          <cell r="M4657" t="str">
            <v>T51P</v>
          </cell>
          <cell r="N4657" t="str">
            <v>T</v>
          </cell>
          <cell r="O4657" t="str">
            <v>5</v>
          </cell>
          <cell r="P4657" t="str">
            <v>Regular</v>
          </cell>
          <cell r="T4657">
            <v>1</v>
          </cell>
          <cell r="U4657" t="str">
            <v>ILS</v>
          </cell>
          <cell r="V4657" t="str">
            <v>TAC</v>
          </cell>
          <cell r="W4657" t="str">
            <v>Sharon Elmashaly</v>
          </cell>
          <cell r="Y4657" t="str">
            <v>Eligible</v>
          </cell>
          <cell r="Z4657">
            <v>9000</v>
          </cell>
          <cell r="AA4657">
            <v>33179.72350230415</v>
          </cell>
          <cell r="AB4657">
            <v>10500</v>
          </cell>
          <cell r="AC4657">
            <v>38709.677419354841</v>
          </cell>
          <cell r="AD4657">
            <v>4</v>
          </cell>
          <cell r="AE4657" t="str">
            <v>T51</v>
          </cell>
          <cell r="AF4657">
            <v>11000</v>
          </cell>
          <cell r="AG4657">
            <v>19000</v>
          </cell>
          <cell r="AH4657">
            <v>0</v>
          </cell>
          <cell r="AI4657">
            <v>1</v>
          </cell>
          <cell r="AJ4657">
            <v>0</v>
          </cell>
          <cell r="AK4657">
            <v>10500</v>
          </cell>
          <cell r="AL4657">
            <v>0</v>
          </cell>
          <cell r="AM4657">
            <v>38709.677419354841</v>
          </cell>
          <cell r="AN4657">
            <v>0</v>
          </cell>
          <cell r="AO4657">
            <v>-0.44736842105263153</v>
          </cell>
          <cell r="AP4657" t="str">
            <v>Already received an increase</v>
          </cell>
          <cell r="AQ4657">
            <v>6500</v>
          </cell>
          <cell r="AR4657">
            <v>86000</v>
          </cell>
          <cell r="AS4657">
            <v>0.05</v>
          </cell>
          <cell r="AT4657">
            <v>1</v>
          </cell>
          <cell r="AU4657">
            <v>0</v>
          </cell>
          <cell r="AV4657">
            <v>10500</v>
          </cell>
          <cell r="AW4657">
            <v>38709.677419354841</v>
          </cell>
          <cell r="AX4657">
            <v>0</v>
          </cell>
          <cell r="AY4657">
            <v>0</v>
          </cell>
          <cell r="AZ4657" t="str">
            <v>Regular Bonus</v>
          </cell>
          <cell r="BA4657" t="str">
            <v>Regular BonusEligible</v>
          </cell>
          <cell r="BB4657" t="str">
            <v>Regular BonusIsrael</v>
          </cell>
          <cell r="BC4657" t="str">
            <v>Regular BonusIsrael Monthly Extra Hours</v>
          </cell>
          <cell r="BD4657" t="str">
            <v>T61</v>
          </cell>
          <cell r="BE4657" t="str">
            <v>Monthly Extra Hours</v>
          </cell>
          <cell r="BF4657">
            <v>10500</v>
          </cell>
          <cell r="BG4657">
            <v>6953</v>
          </cell>
          <cell r="BH4657">
            <v>4</v>
          </cell>
          <cell r="BI4657">
            <v>2000</v>
          </cell>
          <cell r="BJ4657">
            <v>9500</v>
          </cell>
          <cell r="BK4657">
            <v>9500</v>
          </cell>
          <cell r="BL4657">
            <v>7600</v>
          </cell>
        </row>
        <row r="4658">
          <cell r="B4658">
            <v>20172</v>
          </cell>
          <cell r="C4658">
            <v>15261</v>
          </cell>
          <cell r="D4658">
            <v>200015</v>
          </cell>
          <cell r="E4658" t="str">
            <v>Nir Gershuni</v>
          </cell>
          <cell r="F4658" t="str">
            <v>TECHNICAL SUPPORT ENGINEER (T3).</v>
          </cell>
          <cell r="G4658" t="str">
            <v>Monthly Extra Hours</v>
          </cell>
          <cell r="H4658" t="str">
            <v>TAC</v>
          </cell>
          <cell r="I4658" t="str">
            <v>TEL-AVIV</v>
          </cell>
          <cell r="J4658" t="str">
            <v>Israel</v>
          </cell>
          <cell r="K4658">
            <v>43671</v>
          </cell>
          <cell r="L4658" t="str">
            <v>IL</v>
          </cell>
          <cell r="M4658" t="str">
            <v>T61P</v>
          </cell>
          <cell r="N4658" t="str">
            <v>T</v>
          </cell>
          <cell r="O4658" t="str">
            <v>6</v>
          </cell>
          <cell r="P4658" t="str">
            <v>EL</v>
          </cell>
          <cell r="Q4658" t="str">
            <v>ITAC July 2019</v>
          </cell>
          <cell r="T4658">
            <v>1</v>
          </cell>
          <cell r="U4658" t="str">
            <v>ILS</v>
          </cell>
          <cell r="V4658" t="str">
            <v>TAC</v>
          </cell>
          <cell r="W4658" t="str">
            <v>Sharon Elmashaly</v>
          </cell>
          <cell r="Y4658" t="str">
            <v>Eligible</v>
          </cell>
          <cell r="Z4658">
            <v>9200</v>
          </cell>
          <cell r="AA4658">
            <v>33917.050691244243</v>
          </cell>
          <cell r="AB4658">
            <v>9200</v>
          </cell>
          <cell r="AC4658">
            <v>33917.050691244243</v>
          </cell>
          <cell r="AD4658">
            <v>5</v>
          </cell>
          <cell r="AE4658" t="str">
            <v>T61</v>
          </cell>
          <cell r="AF4658">
            <v>7000</v>
          </cell>
          <cell r="AG4658">
            <v>12000</v>
          </cell>
          <cell r="AH4658">
            <v>0.44</v>
          </cell>
          <cell r="AI4658">
            <v>2</v>
          </cell>
          <cell r="AJ4658">
            <v>10000</v>
          </cell>
          <cell r="AK4658">
            <v>10000</v>
          </cell>
          <cell r="AL4658">
            <v>8.6956521739130377E-2</v>
          </cell>
          <cell r="AM4658">
            <v>36866.359447004608</v>
          </cell>
          <cell r="AN4658">
            <v>2949.3087557603649</v>
          </cell>
          <cell r="AO4658">
            <v>-0.16666666666666663</v>
          </cell>
          <cell r="AP4658" t="str">
            <v>EL</v>
          </cell>
          <cell r="AQ4658">
            <v>6500</v>
          </cell>
          <cell r="AR4658">
            <v>86000</v>
          </cell>
          <cell r="AS4658">
            <v>0.03</v>
          </cell>
          <cell r="AT4658">
            <v>1.005004874878128</v>
          </cell>
          <cell r="AU4658">
            <v>0</v>
          </cell>
          <cell r="AV4658">
            <v>10000</v>
          </cell>
          <cell r="AW4658">
            <v>36866.359447004608</v>
          </cell>
          <cell r="AX4658">
            <v>8.6956521739130377E-2</v>
          </cell>
          <cell r="AY4658">
            <v>2949.3087557603649</v>
          </cell>
          <cell r="AZ4658" t="str">
            <v>Regular Bonus</v>
          </cell>
          <cell r="BA4658" t="str">
            <v>Regular BonusEligible</v>
          </cell>
          <cell r="BB4658" t="str">
            <v>Regular BonusIsrael</v>
          </cell>
          <cell r="BC4658" t="str">
            <v>Regular BonusIsrael Monthly Extra Hours</v>
          </cell>
          <cell r="BD4658" t="str">
            <v>T61</v>
          </cell>
          <cell r="BE4658" t="str">
            <v>Monthly Extra Hours</v>
          </cell>
          <cell r="BF4658">
            <v>9200</v>
          </cell>
          <cell r="BG4658">
            <v>1742</v>
          </cell>
          <cell r="BH4658">
            <v>2</v>
          </cell>
          <cell r="BI4658">
            <v>2000</v>
          </cell>
          <cell r="BJ4658">
            <v>11500</v>
          </cell>
          <cell r="BK4658">
            <v>11500</v>
          </cell>
          <cell r="BL4658">
            <v>9200</v>
          </cell>
        </row>
        <row r="4659">
          <cell r="B4659">
            <v>20198</v>
          </cell>
          <cell r="C4659">
            <v>15287</v>
          </cell>
          <cell r="D4659">
            <v>202379</v>
          </cell>
          <cell r="E4659" t="str">
            <v>Noy Nayler</v>
          </cell>
          <cell r="F4659" t="str">
            <v>Diamond Services Engineer</v>
          </cell>
          <cell r="G4659" t="str">
            <v>Monthly Extra Hours</v>
          </cell>
          <cell r="H4659" t="str">
            <v>TAC</v>
          </cell>
          <cell r="I4659" t="str">
            <v>TEL-AVIV</v>
          </cell>
          <cell r="J4659" t="str">
            <v>Israel</v>
          </cell>
          <cell r="K4659">
            <v>43671</v>
          </cell>
          <cell r="L4659" t="str">
            <v>IL</v>
          </cell>
          <cell r="M4659" t="str">
            <v>T51P</v>
          </cell>
          <cell r="N4659" t="str">
            <v>T</v>
          </cell>
          <cell r="O4659" t="str">
            <v>5</v>
          </cell>
          <cell r="P4659" t="str">
            <v>Regular</v>
          </cell>
          <cell r="T4659">
            <v>1</v>
          </cell>
          <cell r="U4659" t="str">
            <v>ILS</v>
          </cell>
          <cell r="V4659" t="str">
            <v>TAC</v>
          </cell>
          <cell r="W4659" t="str">
            <v>Sharon Elmashaly</v>
          </cell>
          <cell r="Y4659" t="str">
            <v>Eligible</v>
          </cell>
          <cell r="Z4659">
            <v>8500</v>
          </cell>
          <cell r="AA4659">
            <v>31336.405529953918</v>
          </cell>
          <cell r="AB4659">
            <v>8500</v>
          </cell>
          <cell r="AC4659">
            <v>31336.405529953918</v>
          </cell>
          <cell r="AD4659">
            <v>4</v>
          </cell>
          <cell r="AE4659" t="str">
            <v>T51</v>
          </cell>
          <cell r="AF4659">
            <v>11000</v>
          </cell>
          <cell r="AG4659">
            <v>19000</v>
          </cell>
          <cell r="AH4659">
            <v>0</v>
          </cell>
          <cell r="AI4659">
            <v>1</v>
          </cell>
          <cell r="AJ4659">
            <v>0</v>
          </cell>
          <cell r="AK4659">
            <v>9010</v>
          </cell>
          <cell r="AL4659">
            <v>6.0000000000000053E-2</v>
          </cell>
          <cell r="AM4659">
            <v>33216.589861751156</v>
          </cell>
          <cell r="AN4659">
            <v>1880.184331797238</v>
          </cell>
          <cell r="AO4659">
            <v>-0.52578947368421058</v>
          </cell>
          <cell r="AQ4659">
            <v>6500</v>
          </cell>
          <cell r="AR4659">
            <v>86000</v>
          </cell>
          <cell r="AS4659">
            <v>0.02</v>
          </cell>
          <cell r="AT4659">
            <v>1.070003249918752</v>
          </cell>
          <cell r="AU4659">
            <v>9870</v>
          </cell>
          <cell r="AV4659">
            <v>9870</v>
          </cell>
          <cell r="AW4659">
            <v>36387.096774193553</v>
          </cell>
          <cell r="AX4659">
            <v>0.16117647058823525</v>
          </cell>
          <cell r="AY4659">
            <v>5050.6912442396351</v>
          </cell>
          <cell r="AZ4659" t="str">
            <v>Regular Bonus</v>
          </cell>
          <cell r="BA4659" t="str">
            <v>Regular BonusEligible</v>
          </cell>
          <cell r="BB4659" t="str">
            <v>Regular BonusIsrael</v>
          </cell>
          <cell r="BC4659" t="str">
            <v>Regular BonusIsrael Monthly Extra Hours</v>
          </cell>
          <cell r="BD4659" t="str">
            <v>T61</v>
          </cell>
          <cell r="BE4659" t="str">
            <v>Monthly Extra Hours</v>
          </cell>
          <cell r="BF4659">
            <v>8500</v>
          </cell>
          <cell r="BG4659">
            <v>2178</v>
          </cell>
          <cell r="BH4659">
            <v>3</v>
          </cell>
          <cell r="BI4659">
            <v>2000</v>
          </cell>
          <cell r="BJ4659">
            <v>9500</v>
          </cell>
          <cell r="BK4659">
            <v>9500</v>
          </cell>
          <cell r="BL4659">
            <v>7600</v>
          </cell>
        </row>
        <row r="4660">
          <cell r="B4660">
            <v>20170</v>
          </cell>
          <cell r="C4660">
            <v>15259</v>
          </cell>
          <cell r="D4660">
            <v>199240</v>
          </cell>
          <cell r="E4660" t="str">
            <v>Idan Digmi</v>
          </cell>
          <cell r="F4660" t="str">
            <v>TECHNICAL SUPPORT ENGINEER (T3).</v>
          </cell>
          <cell r="G4660" t="str">
            <v>Monthly Extra Hours</v>
          </cell>
          <cell r="H4660" t="str">
            <v>TAC</v>
          </cell>
          <cell r="I4660" t="str">
            <v>TEL-AVIV</v>
          </cell>
          <cell r="J4660" t="str">
            <v>Israel</v>
          </cell>
          <cell r="K4660">
            <v>43671</v>
          </cell>
          <cell r="L4660" t="str">
            <v>IL</v>
          </cell>
          <cell r="M4660" t="str">
            <v>T61P</v>
          </cell>
          <cell r="N4660" t="str">
            <v>T</v>
          </cell>
          <cell r="O4660" t="str">
            <v>6</v>
          </cell>
          <cell r="P4660" t="str">
            <v>EL</v>
          </cell>
          <cell r="Q4660" t="str">
            <v>ITAC July 2019</v>
          </cell>
          <cell r="T4660">
            <v>1</v>
          </cell>
          <cell r="U4660" t="str">
            <v>ILS</v>
          </cell>
          <cell r="V4660" t="str">
            <v>TAC</v>
          </cell>
          <cell r="W4660" t="str">
            <v>Sharon Elmashaly</v>
          </cell>
          <cell r="Y4660" t="str">
            <v>Eligible</v>
          </cell>
          <cell r="Z4660">
            <v>9300</v>
          </cell>
          <cell r="AA4660">
            <v>34285.71428571429</v>
          </cell>
          <cell r="AB4660">
            <v>9300</v>
          </cell>
          <cell r="AC4660">
            <v>34285.71428571429</v>
          </cell>
          <cell r="AD4660">
            <v>5</v>
          </cell>
          <cell r="AE4660" t="str">
            <v>T61</v>
          </cell>
          <cell r="AF4660">
            <v>7000</v>
          </cell>
          <cell r="AG4660">
            <v>12000</v>
          </cell>
          <cell r="AH4660">
            <v>0.46</v>
          </cell>
          <cell r="AI4660">
            <v>3</v>
          </cell>
          <cell r="AJ4660">
            <v>10000</v>
          </cell>
          <cell r="AK4660">
            <v>10000</v>
          </cell>
          <cell r="AL4660">
            <v>7.5268817204301008E-2</v>
          </cell>
          <cell r="AM4660">
            <v>36866.359447004608</v>
          </cell>
          <cell r="AN4660">
            <v>2580.6451612903184</v>
          </cell>
          <cell r="AO4660">
            <v>-0.16666666666666663</v>
          </cell>
          <cell r="AP4660" t="str">
            <v>EL</v>
          </cell>
          <cell r="AQ4660">
            <v>6500</v>
          </cell>
          <cell r="AR4660">
            <v>86000</v>
          </cell>
          <cell r="AS4660">
            <v>0.03</v>
          </cell>
          <cell r="AT4660">
            <v>1.005004874878128</v>
          </cell>
          <cell r="AU4660">
            <v>0</v>
          </cell>
          <cell r="AV4660">
            <v>10000</v>
          </cell>
          <cell r="AW4660">
            <v>36866.359447004608</v>
          </cell>
          <cell r="AX4660">
            <v>7.5268817204301008E-2</v>
          </cell>
          <cell r="AY4660">
            <v>2580.6451612903184</v>
          </cell>
          <cell r="AZ4660" t="str">
            <v>Regular Bonus</v>
          </cell>
          <cell r="BA4660" t="str">
            <v>Regular BonusEligible</v>
          </cell>
          <cell r="BB4660" t="str">
            <v>Regular BonusIsrael</v>
          </cell>
          <cell r="BC4660" t="str">
            <v>Regular BonusIsrael Monthly Extra Hours</v>
          </cell>
          <cell r="BD4660" t="str">
            <v>T61</v>
          </cell>
          <cell r="BE4660" t="str">
            <v>Monthly Extra Hours</v>
          </cell>
          <cell r="BF4660">
            <v>9300</v>
          </cell>
          <cell r="BG4660">
            <v>3485</v>
          </cell>
          <cell r="BH4660">
            <v>4</v>
          </cell>
          <cell r="BI4660">
            <v>2000</v>
          </cell>
          <cell r="BJ4660">
            <v>11500</v>
          </cell>
          <cell r="BK4660">
            <v>11500</v>
          </cell>
          <cell r="BL4660">
            <v>9200</v>
          </cell>
        </row>
        <row r="4661">
          <cell r="B4661">
            <v>20171</v>
          </cell>
          <cell r="C4661">
            <v>15260</v>
          </cell>
          <cell r="D4661">
            <v>191951</v>
          </cell>
          <cell r="E4661" t="str">
            <v>Baha Abu Tareef</v>
          </cell>
          <cell r="F4661" t="str">
            <v>ESCALATION ENGINEER</v>
          </cell>
          <cell r="G4661" t="str">
            <v>Monthly Extra Hours</v>
          </cell>
          <cell r="H4661" t="str">
            <v>TAC</v>
          </cell>
          <cell r="I4661" t="str">
            <v>TEL-AVIV</v>
          </cell>
          <cell r="J4661" t="str">
            <v>Israel</v>
          </cell>
          <cell r="K4661">
            <v>43671</v>
          </cell>
          <cell r="L4661" t="str">
            <v>IL</v>
          </cell>
          <cell r="M4661" t="str">
            <v>T51P</v>
          </cell>
          <cell r="N4661" t="str">
            <v>T</v>
          </cell>
          <cell r="O4661" t="str">
            <v>5</v>
          </cell>
          <cell r="P4661" t="str">
            <v>EL</v>
          </cell>
          <cell r="Q4661" t="str">
            <v>ITAC July 2019</v>
          </cell>
          <cell r="T4661">
            <v>1</v>
          </cell>
          <cell r="U4661" t="str">
            <v>ILS</v>
          </cell>
          <cell r="V4661" t="str">
            <v>TAC</v>
          </cell>
          <cell r="W4661" t="str">
            <v>Sharon Elmashaly</v>
          </cell>
          <cell r="Y4661" t="str">
            <v>Eligible</v>
          </cell>
          <cell r="Z4661">
            <v>10000</v>
          </cell>
          <cell r="AA4661">
            <v>36866.359447004608</v>
          </cell>
          <cell r="AB4661">
            <v>12000</v>
          </cell>
          <cell r="AC4661">
            <v>44239.631336405531</v>
          </cell>
          <cell r="AD4661">
            <v>5</v>
          </cell>
          <cell r="AE4661" t="str">
            <v>T51</v>
          </cell>
          <cell r="AF4661">
            <v>11000</v>
          </cell>
          <cell r="AG4661">
            <v>19000</v>
          </cell>
          <cell r="AH4661">
            <v>0</v>
          </cell>
          <cell r="AI4661">
            <v>1</v>
          </cell>
          <cell r="AJ4661">
            <v>10000</v>
          </cell>
          <cell r="AK4661">
            <v>10000</v>
          </cell>
          <cell r="AL4661">
            <v>-0.16666666666666663</v>
          </cell>
          <cell r="AM4661">
            <v>36866.359447004608</v>
          </cell>
          <cell r="AN4661">
            <v>0</v>
          </cell>
          <cell r="AO4661">
            <v>-0.47368421052631582</v>
          </cell>
          <cell r="AP4661" t="str">
            <v>EL</v>
          </cell>
          <cell r="AQ4661">
            <v>6500</v>
          </cell>
          <cell r="AR4661">
            <v>86000</v>
          </cell>
          <cell r="AS4661">
            <v>0.06</v>
          </cell>
          <cell r="AT4661">
            <v>1</v>
          </cell>
          <cell r="AU4661">
            <v>0</v>
          </cell>
          <cell r="AV4661">
            <v>10000</v>
          </cell>
          <cell r="AW4661">
            <v>36866.359447004608</v>
          </cell>
          <cell r="AX4661">
            <v>-0.16666666666666663</v>
          </cell>
          <cell r="AY4661">
            <v>0</v>
          </cell>
          <cell r="AZ4661" t="str">
            <v>Regular Bonus</v>
          </cell>
          <cell r="BA4661" t="str">
            <v>Regular BonusEligible</v>
          </cell>
          <cell r="BB4661" t="str">
            <v>Regular BonusIsrael</v>
          </cell>
          <cell r="BC4661" t="str">
            <v>Regular BonusIsrael Monthly Extra Hours</v>
          </cell>
          <cell r="BD4661" t="str">
            <v>T61</v>
          </cell>
          <cell r="BE4661" t="str">
            <v>Monthly Extra Hours</v>
          </cell>
          <cell r="BF4661">
            <v>12000</v>
          </cell>
          <cell r="BG4661">
            <v>4574</v>
          </cell>
          <cell r="BH4661">
            <v>5</v>
          </cell>
          <cell r="BI4661">
            <v>2000</v>
          </cell>
          <cell r="BJ4661">
            <v>11500</v>
          </cell>
          <cell r="BK4661">
            <v>11500</v>
          </cell>
          <cell r="BL4661">
            <v>9200</v>
          </cell>
        </row>
        <row r="4662">
          <cell r="B4662">
            <v>20189</v>
          </cell>
          <cell r="C4662">
            <v>15278</v>
          </cell>
          <cell r="D4662">
            <v>202078</v>
          </cell>
          <cell r="E4662" t="str">
            <v>Mahmoud Adil Kshoa</v>
          </cell>
          <cell r="F4662" t="str">
            <v>TECHNICAL SUPPORT ENGINEER (T3)</v>
          </cell>
          <cell r="G4662" t="str">
            <v>Monthly Extra Hours</v>
          </cell>
          <cell r="H4662" t="str">
            <v>TAC</v>
          </cell>
          <cell r="I4662" t="str">
            <v>TEL-AVIV</v>
          </cell>
          <cell r="J4662" t="str">
            <v>Israel</v>
          </cell>
          <cell r="K4662">
            <v>43671</v>
          </cell>
          <cell r="L4662" t="str">
            <v>IL</v>
          </cell>
          <cell r="M4662" t="str">
            <v>T61P</v>
          </cell>
          <cell r="N4662" t="str">
            <v>T</v>
          </cell>
          <cell r="O4662" t="str">
            <v>6</v>
          </cell>
          <cell r="P4662" t="str">
            <v>EL</v>
          </cell>
          <cell r="Q4662" t="str">
            <v>ITAC July 2019</v>
          </cell>
          <cell r="T4662">
            <v>1</v>
          </cell>
          <cell r="U4662" t="str">
            <v>ILS</v>
          </cell>
          <cell r="V4662" t="str">
            <v>TAC</v>
          </cell>
          <cell r="W4662" t="str">
            <v>Sharon Elmashaly</v>
          </cell>
          <cell r="Y4662" t="str">
            <v>Eligible</v>
          </cell>
          <cell r="Z4662">
            <v>9700</v>
          </cell>
          <cell r="AA4662">
            <v>35760.368663594469</v>
          </cell>
          <cell r="AB4662">
            <v>9700</v>
          </cell>
          <cell r="AC4662">
            <v>35760.368663594469</v>
          </cell>
          <cell r="AD4662">
            <v>5</v>
          </cell>
          <cell r="AE4662" t="str">
            <v>T61</v>
          </cell>
          <cell r="AF4662">
            <v>7000</v>
          </cell>
          <cell r="AG4662">
            <v>12000</v>
          </cell>
          <cell r="AH4662">
            <v>0.54</v>
          </cell>
          <cell r="AI4662">
            <v>3</v>
          </cell>
          <cell r="AJ4662">
            <v>10000</v>
          </cell>
          <cell r="AK4662">
            <v>10000</v>
          </cell>
          <cell r="AL4662">
            <v>3.0927835051546282E-2</v>
          </cell>
          <cell r="AM4662">
            <v>36866.359447004608</v>
          </cell>
          <cell r="AN4662">
            <v>1105.9907834101396</v>
          </cell>
          <cell r="AO4662">
            <v>-0.16666666666666663</v>
          </cell>
          <cell r="AP4662" t="str">
            <v>EL</v>
          </cell>
          <cell r="AQ4662">
            <v>6500</v>
          </cell>
          <cell r="AR4662">
            <v>86000</v>
          </cell>
          <cell r="AS4662">
            <v>0.04</v>
          </cell>
          <cell r="AT4662">
            <v>1</v>
          </cell>
          <cell r="AU4662">
            <v>0</v>
          </cell>
          <cell r="AV4662">
            <v>10000</v>
          </cell>
          <cell r="AW4662">
            <v>36866.359447004608</v>
          </cell>
          <cell r="AX4662">
            <v>3.0927835051546282E-2</v>
          </cell>
          <cell r="AY4662">
            <v>1105.9907834101396</v>
          </cell>
          <cell r="AZ4662" t="str">
            <v>Regular Bonus</v>
          </cell>
          <cell r="BA4662" t="str">
            <v>Regular BonusEligible</v>
          </cell>
          <cell r="BB4662" t="str">
            <v>Regular BonusIsrael</v>
          </cell>
          <cell r="BC4662" t="str">
            <v>Regular BonusIsrael Monthly Extra Hours</v>
          </cell>
          <cell r="BD4662" t="str">
            <v>T61</v>
          </cell>
          <cell r="BE4662" t="str">
            <v>Monthly Extra Hours</v>
          </cell>
          <cell r="BF4662">
            <v>9700</v>
          </cell>
          <cell r="BG4662">
            <v>2178</v>
          </cell>
          <cell r="BH4662">
            <v>3</v>
          </cell>
          <cell r="BI4662">
            <v>2000</v>
          </cell>
          <cell r="BJ4662">
            <v>11500</v>
          </cell>
          <cell r="BK4662">
            <v>11500</v>
          </cell>
          <cell r="BL4662">
            <v>9200</v>
          </cell>
        </row>
        <row r="4663">
          <cell r="B4663">
            <v>21091</v>
          </cell>
          <cell r="C4663">
            <v>16178</v>
          </cell>
          <cell r="D4663">
            <v>222909</v>
          </cell>
          <cell r="E4663" t="str">
            <v>Alon Bohm</v>
          </cell>
          <cell r="F4663" t="str">
            <v>TECHNICAL SUPPORT ENGINEER (T3)</v>
          </cell>
          <cell r="G4663" t="str">
            <v>Monthly Extra Hours</v>
          </cell>
          <cell r="H4663" t="str">
            <v>TAC</v>
          </cell>
          <cell r="I4663" t="str">
            <v>TEL-AVIV</v>
          </cell>
          <cell r="J4663" t="str">
            <v>Israel</v>
          </cell>
          <cell r="K4663">
            <v>43891</v>
          </cell>
          <cell r="L4663" t="str">
            <v>IL</v>
          </cell>
          <cell r="M4663" t="str">
            <v>T61P</v>
          </cell>
          <cell r="N4663" t="str">
            <v>T</v>
          </cell>
          <cell r="O4663" t="str">
            <v>6</v>
          </cell>
          <cell r="P4663" t="str">
            <v>EL</v>
          </cell>
          <cell r="Q4663" t="str">
            <v>ITAC March 2020</v>
          </cell>
          <cell r="T4663">
            <v>1</v>
          </cell>
          <cell r="U4663" t="str">
            <v>ILS</v>
          </cell>
          <cell r="V4663" t="str">
            <v>TAC</v>
          </cell>
          <cell r="W4663" t="str">
            <v>Sharon Elmashaly</v>
          </cell>
          <cell r="Y4663" t="str">
            <v>Eligible</v>
          </cell>
          <cell r="Z4663">
            <v>7500</v>
          </cell>
          <cell r="AA4663">
            <v>27649.769585253456</v>
          </cell>
          <cell r="AB4663">
            <v>8450</v>
          </cell>
          <cell r="AC4663">
            <v>31152.073732718894</v>
          </cell>
          <cell r="AD4663">
            <v>5</v>
          </cell>
          <cell r="AE4663" t="str">
            <v>T61</v>
          </cell>
          <cell r="AF4663">
            <v>7000</v>
          </cell>
          <cell r="AG4663">
            <v>12000</v>
          </cell>
          <cell r="AH4663">
            <v>0.28999999999999998</v>
          </cell>
          <cell r="AI4663">
            <v>2</v>
          </cell>
          <cell r="AJ4663">
            <v>9500</v>
          </cell>
          <cell r="AK4663">
            <v>9500</v>
          </cell>
          <cell r="AL4663">
            <v>0.12426035502958577</v>
          </cell>
          <cell r="AM4663">
            <v>35023.041474654376</v>
          </cell>
          <cell r="AN4663">
            <v>3870.9677419354812</v>
          </cell>
          <cell r="AO4663">
            <v>-0.20833333333333337</v>
          </cell>
          <cell r="AP4663" t="str">
            <v>EL</v>
          </cell>
          <cell r="AQ4663">
            <v>6500</v>
          </cell>
          <cell r="AR4663">
            <v>86000</v>
          </cell>
          <cell r="AS4663">
            <v>0.02</v>
          </cell>
          <cell r="AT4663">
            <v>1.070003249918752</v>
          </cell>
          <cell r="AU4663">
            <v>0</v>
          </cell>
          <cell r="AV4663">
            <v>9500</v>
          </cell>
          <cell r="AW4663">
            <v>35023.041474654376</v>
          </cell>
          <cell r="AX4663">
            <v>0.12426035502958577</v>
          </cell>
          <cell r="AY4663">
            <v>3870.9677419354812</v>
          </cell>
          <cell r="AZ4663" t="str">
            <v>Regular Bonus</v>
          </cell>
          <cell r="BA4663" t="str">
            <v>Regular BonusEligible</v>
          </cell>
          <cell r="BB4663" t="str">
            <v>Regular BonusIsrael</v>
          </cell>
          <cell r="BC4663" t="str">
            <v>Regular BonusIsrael Monthly Extra Hours</v>
          </cell>
          <cell r="BD4663" t="str">
            <v>T61</v>
          </cell>
          <cell r="BE4663" t="str">
            <v>Monthly Extra Hours</v>
          </cell>
          <cell r="BF4663">
            <v>8450</v>
          </cell>
          <cell r="BG4663">
            <v>0</v>
          </cell>
          <cell r="BI4663">
            <v>2000</v>
          </cell>
          <cell r="BJ4663">
            <v>11500</v>
          </cell>
          <cell r="BK4663">
            <v>11500</v>
          </cell>
          <cell r="BL4663">
            <v>9200</v>
          </cell>
        </row>
        <row r="4664">
          <cell r="B4664">
            <v>20754</v>
          </cell>
          <cell r="C4664">
            <v>15841</v>
          </cell>
          <cell r="D4664">
            <v>207625</v>
          </cell>
          <cell r="E4664" t="str">
            <v>Sagiv Wizgan</v>
          </cell>
          <cell r="F4664" t="str">
            <v>TECHNICAL SUPPORT ENGINEER (T3)</v>
          </cell>
          <cell r="G4664" t="str">
            <v>Monthly Extra Hours</v>
          </cell>
          <cell r="H4664" t="str">
            <v>TAC</v>
          </cell>
          <cell r="I4664" t="str">
            <v>TEL-AVIV</v>
          </cell>
          <cell r="J4664" t="str">
            <v>Israel</v>
          </cell>
          <cell r="K4664">
            <v>43811</v>
          </cell>
          <cell r="L4664" t="str">
            <v>IL</v>
          </cell>
          <cell r="M4664" t="str">
            <v>T61P</v>
          </cell>
          <cell r="N4664" t="str">
            <v>T</v>
          </cell>
          <cell r="O4664" t="str">
            <v>6</v>
          </cell>
          <cell r="P4664" t="str">
            <v>EL</v>
          </cell>
          <cell r="Q4664" t="str">
            <v>ITAC Nov 2019</v>
          </cell>
          <cell r="T4664">
            <v>1</v>
          </cell>
          <cell r="U4664" t="str">
            <v>ILS</v>
          </cell>
          <cell r="V4664" t="str">
            <v>TAC</v>
          </cell>
          <cell r="W4664" t="str">
            <v>Sharon Elmashaly</v>
          </cell>
          <cell r="Y4664" t="str">
            <v>Eligible</v>
          </cell>
          <cell r="Z4664">
            <v>8000</v>
          </cell>
          <cell r="AA4664">
            <v>29493.087557603689</v>
          </cell>
          <cell r="AB4664">
            <v>8000</v>
          </cell>
          <cell r="AC4664">
            <v>29493.087557603689</v>
          </cell>
          <cell r="AD4664">
            <v>5</v>
          </cell>
          <cell r="AE4664" t="str">
            <v>T61</v>
          </cell>
          <cell r="AF4664">
            <v>7000</v>
          </cell>
          <cell r="AG4664">
            <v>12000</v>
          </cell>
          <cell r="AH4664">
            <v>0.2</v>
          </cell>
          <cell r="AI4664">
            <v>2</v>
          </cell>
          <cell r="AJ4664">
            <v>9500</v>
          </cell>
          <cell r="AK4664">
            <v>9500</v>
          </cell>
          <cell r="AL4664">
            <v>0.1875</v>
          </cell>
          <cell r="AM4664">
            <v>35023.041474654376</v>
          </cell>
          <cell r="AN4664">
            <v>5529.9539170506869</v>
          </cell>
          <cell r="AO4664">
            <v>-0.20833333333333337</v>
          </cell>
          <cell r="AP4664" t="str">
            <v>EL</v>
          </cell>
          <cell r="AQ4664">
            <v>6500</v>
          </cell>
          <cell r="AR4664">
            <v>86000</v>
          </cell>
          <cell r="AS4664">
            <v>0.01</v>
          </cell>
          <cell r="AT4664">
            <v>1.135001624959376</v>
          </cell>
          <cell r="AU4664">
            <v>0</v>
          </cell>
          <cell r="AV4664">
            <v>9500</v>
          </cell>
          <cell r="AW4664">
            <v>35023.041474654376</v>
          </cell>
          <cell r="AX4664">
            <v>0.1875</v>
          </cell>
          <cell r="AY4664">
            <v>5529.9539170506869</v>
          </cell>
          <cell r="AZ4664" t="str">
            <v>Regular Bonus</v>
          </cell>
          <cell r="BA4664" t="str">
            <v>Regular BonusEligible</v>
          </cell>
          <cell r="BB4664" t="str">
            <v>Regular BonusIsrael</v>
          </cell>
          <cell r="BC4664" t="str">
            <v>Regular BonusIsrael Monthly Extra Hours</v>
          </cell>
          <cell r="BD4664" t="str">
            <v>T61</v>
          </cell>
          <cell r="BE4664" t="str">
            <v>Monthly Extra Hours</v>
          </cell>
          <cell r="BF4664">
            <v>8000</v>
          </cell>
          <cell r="BG4664">
            <v>0</v>
          </cell>
          <cell r="BI4664">
            <v>2000</v>
          </cell>
          <cell r="BJ4664">
            <v>11500</v>
          </cell>
          <cell r="BK4664">
            <v>11500</v>
          </cell>
          <cell r="BL4664">
            <v>9200</v>
          </cell>
        </row>
        <row r="4665">
          <cell r="B4665">
            <v>1397</v>
          </cell>
          <cell r="C4665">
            <v>262</v>
          </cell>
          <cell r="E4665" t="str">
            <v>Gil Carmon</v>
          </cell>
          <cell r="F4665" t="str">
            <v>PLANNING &amp; CONTROL MANAGER</v>
          </cell>
          <cell r="G4665" t="str">
            <v>Employee</v>
          </cell>
          <cell r="H4665" t="str">
            <v>TAC</v>
          </cell>
          <cell r="I4665" t="str">
            <v>TEL-AVIV</v>
          </cell>
          <cell r="J4665" t="str">
            <v>Israel</v>
          </cell>
          <cell r="K4665">
            <v>35876</v>
          </cell>
          <cell r="L4665" t="str">
            <v>IL</v>
          </cell>
          <cell r="M4665" t="str">
            <v>M42P</v>
          </cell>
          <cell r="N4665" t="str">
            <v>M</v>
          </cell>
          <cell r="O4665" t="str">
            <v>4</v>
          </cell>
          <cell r="P4665" t="str">
            <v>Regular</v>
          </cell>
          <cell r="T4665">
            <v>1</v>
          </cell>
          <cell r="U4665" t="str">
            <v>ILS</v>
          </cell>
          <cell r="V4665" t="str">
            <v>TAC</v>
          </cell>
          <cell r="W4665" t="str">
            <v>Sharon Elmashaly</v>
          </cell>
          <cell r="Y4665" t="str">
            <v>Eligible</v>
          </cell>
          <cell r="Z4665">
            <v>30500</v>
          </cell>
          <cell r="AA4665">
            <v>112442.39631336406</v>
          </cell>
          <cell r="AB4665">
            <v>30500</v>
          </cell>
          <cell r="AC4665">
            <v>112442.39631336406</v>
          </cell>
          <cell r="AD4665">
            <v>5</v>
          </cell>
          <cell r="AE4665" t="str">
            <v>M42</v>
          </cell>
          <cell r="AF4665">
            <v>24000</v>
          </cell>
          <cell r="AG4665">
            <v>37000</v>
          </cell>
          <cell r="AH4665">
            <v>0.5</v>
          </cell>
          <cell r="AI4665">
            <v>3</v>
          </cell>
          <cell r="AJ4665">
            <v>0</v>
          </cell>
          <cell r="AK4665">
            <v>32330</v>
          </cell>
          <cell r="AL4665">
            <v>6.0000000000000053E-2</v>
          </cell>
          <cell r="AM4665">
            <v>119188.9400921659</v>
          </cell>
          <cell r="AN4665">
            <v>6746.5437788018316</v>
          </cell>
          <cell r="AO4665">
            <v>-0.12621621621621626</v>
          </cell>
          <cell r="AQ4665">
            <v>6500</v>
          </cell>
          <cell r="AR4665">
            <v>86000</v>
          </cell>
          <cell r="AS4665">
            <v>0.3</v>
          </cell>
          <cell r="AT4665">
            <v>1</v>
          </cell>
          <cell r="AU4665">
            <v>0</v>
          </cell>
          <cell r="AV4665">
            <v>32330</v>
          </cell>
          <cell r="AW4665">
            <v>119188.9400921659</v>
          </cell>
          <cell r="AX4665">
            <v>6.0000000000000053E-2</v>
          </cell>
          <cell r="AY4665">
            <v>6746.5437788018316</v>
          </cell>
          <cell r="AZ4665" t="str">
            <v>Regular Bonus</v>
          </cell>
          <cell r="BA4665" t="str">
            <v>Regular BonusEligible</v>
          </cell>
          <cell r="BB4665" t="str">
            <v>Regular BonusIsrael</v>
          </cell>
          <cell r="BC4665" t="str">
            <v>Regular BonusIsrael Employee</v>
          </cell>
          <cell r="BD4665" t="str">
            <v>M42</v>
          </cell>
          <cell r="BE4665" t="str">
            <v>Employee</v>
          </cell>
          <cell r="BF4665">
            <v>30500</v>
          </cell>
          <cell r="BG4665">
            <v>40000</v>
          </cell>
          <cell r="BH4665">
            <v>3</v>
          </cell>
          <cell r="BI4665">
            <v>4000</v>
          </cell>
          <cell r="BJ4665">
            <v>68000</v>
          </cell>
          <cell r="BK4665">
            <v>68000</v>
          </cell>
          <cell r="BL4665">
            <v>54400</v>
          </cell>
        </row>
        <row r="4666">
          <cell r="B4666">
            <v>1446</v>
          </cell>
          <cell r="C4666">
            <v>483</v>
          </cell>
          <cell r="E4666" t="str">
            <v>Ricky Nissanov</v>
          </cell>
          <cell r="F4666" t="str">
            <v>CUSTOMER EXPERIENCE MANAGER</v>
          </cell>
          <cell r="G4666" t="str">
            <v>Employee</v>
          </cell>
          <cell r="H4666" t="str">
            <v>TAC</v>
          </cell>
          <cell r="I4666" t="str">
            <v>TEL-AVIV</v>
          </cell>
          <cell r="J4666" t="str">
            <v>Israel</v>
          </cell>
          <cell r="K4666">
            <v>36495</v>
          </cell>
          <cell r="L4666" t="str">
            <v>IL</v>
          </cell>
          <cell r="M4666" t="str">
            <v>M42P</v>
          </cell>
          <cell r="N4666" t="str">
            <v>M</v>
          </cell>
          <cell r="O4666" t="str">
            <v>4</v>
          </cell>
          <cell r="P4666" t="str">
            <v>Regular</v>
          </cell>
          <cell r="T4666">
            <v>1</v>
          </cell>
          <cell r="U4666" t="str">
            <v>ILS</v>
          </cell>
          <cell r="V4666" t="str">
            <v>TAC</v>
          </cell>
          <cell r="W4666" t="str">
            <v>Sharon Elmashaly</v>
          </cell>
          <cell r="Y4666" t="str">
            <v>Eligible</v>
          </cell>
          <cell r="Z4666">
            <v>27500</v>
          </cell>
          <cell r="AA4666">
            <v>101382.48847926267</v>
          </cell>
          <cell r="AB4666">
            <v>27500</v>
          </cell>
          <cell r="AC4666">
            <v>101382.48847926267</v>
          </cell>
          <cell r="AD4666">
            <v>4</v>
          </cell>
          <cell r="AE4666" t="str">
            <v>M42</v>
          </cell>
          <cell r="AF4666">
            <v>24000</v>
          </cell>
          <cell r="AG4666">
            <v>37000</v>
          </cell>
          <cell r="AH4666">
            <v>0.26</v>
          </cell>
          <cell r="AI4666">
            <v>2</v>
          </cell>
          <cell r="AJ4666">
            <v>0</v>
          </cell>
          <cell r="AK4666">
            <v>28875</v>
          </cell>
          <cell r="AL4666">
            <v>5.0000000000000044E-2</v>
          </cell>
          <cell r="AM4666">
            <v>106451.6129032258</v>
          </cell>
          <cell r="AN4666">
            <v>5069.1244239631342</v>
          </cell>
          <cell r="AO4666">
            <v>-0.21959459459459463</v>
          </cell>
          <cell r="AQ4666">
            <v>6500</v>
          </cell>
          <cell r="AR4666">
            <v>86000</v>
          </cell>
          <cell r="AS4666">
            <v>0.26</v>
          </cell>
          <cell r="AT4666">
            <v>1</v>
          </cell>
          <cell r="AU4666">
            <v>0</v>
          </cell>
          <cell r="AV4666">
            <v>28875</v>
          </cell>
          <cell r="AW4666">
            <v>106451.6129032258</v>
          </cell>
          <cell r="AX4666">
            <v>5.0000000000000044E-2</v>
          </cell>
          <cell r="AY4666">
            <v>5069.1244239631342</v>
          </cell>
          <cell r="AZ4666" t="str">
            <v>Regular Bonus</v>
          </cell>
          <cell r="BA4666" t="str">
            <v>Regular BonusEligible</v>
          </cell>
          <cell r="BB4666" t="str">
            <v>Regular BonusIsrael</v>
          </cell>
          <cell r="BC4666" t="str">
            <v>Regular BonusIsrael Employee</v>
          </cell>
          <cell r="BD4666" t="str">
            <v>M42</v>
          </cell>
          <cell r="BE4666" t="str">
            <v>Employee</v>
          </cell>
          <cell r="BF4666">
            <v>27500</v>
          </cell>
          <cell r="BG4666">
            <v>60000</v>
          </cell>
          <cell r="BH4666">
            <v>5</v>
          </cell>
          <cell r="BI4666">
            <v>4000</v>
          </cell>
          <cell r="BJ4666">
            <v>57000</v>
          </cell>
          <cell r="BK4666">
            <v>57000</v>
          </cell>
          <cell r="BL4666">
            <v>45600</v>
          </cell>
        </row>
        <row r="4667">
          <cell r="B4667">
            <v>3766</v>
          </cell>
          <cell r="C4667">
            <v>880</v>
          </cell>
          <cell r="D4667">
            <v>115565</v>
          </cell>
          <cell r="E4667" t="str">
            <v>Yaron Langer</v>
          </cell>
          <cell r="F4667" t="str">
            <v>HEAD OF PROACTIVE SUPPORT</v>
          </cell>
          <cell r="G4667" t="str">
            <v>Employee</v>
          </cell>
          <cell r="H4667" t="str">
            <v>TAC</v>
          </cell>
          <cell r="I4667" t="str">
            <v>TEL-AVIV</v>
          </cell>
          <cell r="J4667" t="str">
            <v>Israel</v>
          </cell>
          <cell r="K4667">
            <v>37430</v>
          </cell>
          <cell r="L4667" t="str">
            <v>IL</v>
          </cell>
          <cell r="M4667" t="str">
            <v>T31M</v>
          </cell>
          <cell r="N4667" t="str">
            <v>T</v>
          </cell>
          <cell r="O4667" t="str">
            <v>3</v>
          </cell>
          <cell r="P4667" t="str">
            <v>Regular</v>
          </cell>
          <cell r="T4667">
            <v>1</v>
          </cell>
          <cell r="U4667" t="str">
            <v>ILS</v>
          </cell>
          <cell r="V4667" t="str">
            <v>TAC</v>
          </cell>
          <cell r="W4667" t="str">
            <v>Sharon Elmashaly</v>
          </cell>
          <cell r="Y4667" t="str">
            <v>Eligible</v>
          </cell>
          <cell r="Z4667">
            <v>36500</v>
          </cell>
          <cell r="AA4667">
            <v>134562.21198156683</v>
          </cell>
          <cell r="AB4667">
            <v>36500</v>
          </cell>
          <cell r="AC4667">
            <v>134562.21198156683</v>
          </cell>
          <cell r="AD4667">
            <v>4</v>
          </cell>
          <cell r="AE4667" t="str">
            <v>T31</v>
          </cell>
          <cell r="AF4667">
            <v>25000</v>
          </cell>
          <cell r="AG4667">
            <v>38000</v>
          </cell>
          <cell r="AH4667">
            <v>0.88</v>
          </cell>
          <cell r="AI4667">
            <v>5</v>
          </cell>
          <cell r="AJ4667">
            <v>0</v>
          </cell>
          <cell r="AK4667">
            <v>37230</v>
          </cell>
          <cell r="AL4667">
            <v>2.0000000000000018E-2</v>
          </cell>
          <cell r="AM4667">
            <v>137253.45622119817</v>
          </cell>
          <cell r="AN4667">
            <v>2691.2442396313418</v>
          </cell>
          <cell r="AO4667">
            <v>-2.0263157894736872E-2</v>
          </cell>
          <cell r="AQ4667">
            <v>6500</v>
          </cell>
          <cell r="AR4667">
            <v>86000</v>
          </cell>
          <cell r="AS4667">
            <v>0.37</v>
          </cell>
          <cell r="AT4667">
            <v>1</v>
          </cell>
          <cell r="AU4667">
            <v>0</v>
          </cell>
          <cell r="AV4667">
            <v>37230</v>
          </cell>
          <cell r="AW4667">
            <v>137253.45622119817</v>
          </cell>
          <cell r="AX4667">
            <v>2.0000000000000018E-2</v>
          </cell>
          <cell r="AY4667">
            <v>2691.2442396313418</v>
          </cell>
          <cell r="AZ4667" t="str">
            <v>Regular Bonus</v>
          </cell>
          <cell r="BA4667" t="str">
            <v>Regular BonusEligible</v>
          </cell>
          <cell r="BB4667" t="str">
            <v>Regular BonusIsrael</v>
          </cell>
          <cell r="BC4667" t="str">
            <v>Regular BonusIsrael Employee</v>
          </cell>
          <cell r="BD4667" t="str">
            <v>T31</v>
          </cell>
          <cell r="BE4667" t="str">
            <v>Employee</v>
          </cell>
          <cell r="BF4667">
            <v>36500</v>
          </cell>
          <cell r="BG4667">
            <v>54000</v>
          </cell>
          <cell r="BH4667">
            <v>4</v>
          </cell>
          <cell r="BI4667">
            <v>4000</v>
          </cell>
          <cell r="BJ4667">
            <v>54000</v>
          </cell>
          <cell r="BK4667">
            <v>54000</v>
          </cell>
          <cell r="BL4667">
            <v>43200</v>
          </cell>
        </row>
        <row r="4668">
          <cell r="B4668">
            <v>7304</v>
          </cell>
          <cell r="C4668">
            <v>2318</v>
          </cell>
          <cell r="E4668" t="str">
            <v>Galit Sadi</v>
          </cell>
          <cell r="F4668" t="str">
            <v>PROJECT MANAGER</v>
          </cell>
          <cell r="G4668" t="str">
            <v>Employee</v>
          </cell>
          <cell r="H4668" t="str">
            <v>TAC</v>
          </cell>
          <cell r="I4668" t="str">
            <v>TEL-AVIV</v>
          </cell>
          <cell r="J4668" t="str">
            <v>Israel</v>
          </cell>
          <cell r="K4668">
            <v>39586</v>
          </cell>
          <cell r="L4668" t="str">
            <v>IL</v>
          </cell>
          <cell r="M4668" t="str">
            <v>T41P</v>
          </cell>
          <cell r="N4668" t="str">
            <v>T</v>
          </cell>
          <cell r="O4668" t="str">
            <v>4</v>
          </cell>
          <cell r="P4668" t="str">
            <v>Regular</v>
          </cell>
          <cell r="T4668">
            <v>1</v>
          </cell>
          <cell r="U4668" t="str">
            <v>ILS</v>
          </cell>
          <cell r="V4668" t="str">
            <v>TAC</v>
          </cell>
          <cell r="W4668" t="str">
            <v>Sharon Elmashaly</v>
          </cell>
          <cell r="Y4668" t="str">
            <v>Eligible</v>
          </cell>
          <cell r="Z4668">
            <v>20000</v>
          </cell>
          <cell r="AA4668">
            <v>73732.718894009216</v>
          </cell>
          <cell r="AB4668">
            <v>20000</v>
          </cell>
          <cell r="AC4668">
            <v>73732.718894009216</v>
          </cell>
          <cell r="AD4668">
            <v>4</v>
          </cell>
          <cell r="AE4668" t="str">
            <v>T41</v>
          </cell>
          <cell r="AF4668">
            <v>16000</v>
          </cell>
          <cell r="AG4668">
            <v>26000</v>
          </cell>
          <cell r="AH4668">
            <v>0.4</v>
          </cell>
          <cell r="AI4668">
            <v>2</v>
          </cell>
          <cell r="AJ4668">
            <v>0</v>
          </cell>
          <cell r="AK4668">
            <v>21000</v>
          </cell>
          <cell r="AL4668">
            <v>5.0000000000000044E-2</v>
          </cell>
          <cell r="AM4668">
            <v>77419.354838709682</v>
          </cell>
          <cell r="AN4668">
            <v>3686.6359447004652</v>
          </cell>
          <cell r="AO4668">
            <v>-0.19230769230769229</v>
          </cell>
          <cell r="AQ4668">
            <v>6500</v>
          </cell>
          <cell r="AR4668">
            <v>86000</v>
          </cell>
          <cell r="AS4668">
            <v>0.16</v>
          </cell>
          <cell r="AT4668">
            <v>1</v>
          </cell>
          <cell r="AU4668">
            <v>0</v>
          </cell>
          <cell r="AV4668">
            <v>21000</v>
          </cell>
          <cell r="AW4668">
            <v>77419.354838709682</v>
          </cell>
          <cell r="AX4668">
            <v>5.0000000000000044E-2</v>
          </cell>
          <cell r="AY4668">
            <v>3686.6359447004652</v>
          </cell>
          <cell r="AZ4668" t="str">
            <v>Regular Bonus</v>
          </cell>
          <cell r="BA4668" t="str">
            <v>Regular BonusEligible</v>
          </cell>
          <cell r="BB4668" t="str">
            <v>Regular BonusIsrael</v>
          </cell>
          <cell r="BC4668" t="str">
            <v>Regular BonusIsrael Employee</v>
          </cell>
          <cell r="BD4668" t="str">
            <v>T41</v>
          </cell>
          <cell r="BE4668" t="str">
            <v>Employee</v>
          </cell>
          <cell r="BF4668">
            <v>20000</v>
          </cell>
          <cell r="BG4668">
            <v>25000</v>
          </cell>
          <cell r="BH4668">
            <v>3</v>
          </cell>
          <cell r="BI4668">
            <v>4000</v>
          </cell>
          <cell r="BJ4668">
            <v>39000</v>
          </cell>
          <cell r="BK4668">
            <v>39000</v>
          </cell>
          <cell r="BL4668">
            <v>31200</v>
          </cell>
        </row>
        <row r="4669">
          <cell r="B4669">
            <v>8117</v>
          </cell>
          <cell r="C4669">
            <v>2592</v>
          </cell>
          <cell r="D4669">
            <v>149977</v>
          </cell>
          <cell r="E4669" t="str">
            <v>Moshe Chetrit</v>
          </cell>
          <cell r="F4669" t="str">
            <v>CRITICAL ADVOCACY MANAGER</v>
          </cell>
          <cell r="G4669" t="str">
            <v>Employee</v>
          </cell>
          <cell r="H4669" t="str">
            <v>TAC</v>
          </cell>
          <cell r="I4669" t="str">
            <v>TEL-AVIV</v>
          </cell>
          <cell r="J4669" t="str">
            <v>Israel</v>
          </cell>
          <cell r="K4669">
            <v>40055</v>
          </cell>
          <cell r="L4669" t="str">
            <v>IL</v>
          </cell>
          <cell r="M4669" t="str">
            <v>R51P</v>
          </cell>
          <cell r="N4669" t="str">
            <v>R</v>
          </cell>
          <cell r="O4669" t="str">
            <v>5</v>
          </cell>
          <cell r="P4669" t="str">
            <v>Regular</v>
          </cell>
          <cell r="T4669">
            <v>1</v>
          </cell>
          <cell r="U4669" t="str">
            <v>ILS</v>
          </cell>
          <cell r="V4669" t="str">
            <v>TAC</v>
          </cell>
          <cell r="W4669" t="str">
            <v>Sharon Elmashaly</v>
          </cell>
          <cell r="Y4669" t="str">
            <v>Eligible</v>
          </cell>
          <cell r="Z4669">
            <v>23100</v>
          </cell>
          <cell r="AA4669">
            <v>85161.290322580651</v>
          </cell>
          <cell r="AB4669">
            <v>23100</v>
          </cell>
          <cell r="AC4669">
            <v>85161.290322580651</v>
          </cell>
          <cell r="AD4669">
            <v>4</v>
          </cell>
          <cell r="AE4669" t="str">
            <v>R51</v>
          </cell>
          <cell r="AF4669">
            <v>18000</v>
          </cell>
          <cell r="AG4669">
            <v>28000</v>
          </cell>
          <cell r="AH4669">
            <v>0.51</v>
          </cell>
          <cell r="AI4669">
            <v>3</v>
          </cell>
          <cell r="AJ4669">
            <v>0</v>
          </cell>
          <cell r="AK4669">
            <v>24024</v>
          </cell>
          <cell r="AL4669">
            <v>4.0000000000000036E-2</v>
          </cell>
          <cell r="AM4669">
            <v>88567.741935483878</v>
          </cell>
          <cell r="AN4669">
            <v>3406.4516129032272</v>
          </cell>
          <cell r="AO4669">
            <v>-0.14200000000000002</v>
          </cell>
          <cell r="AQ4669">
            <v>6500</v>
          </cell>
          <cell r="AR4669">
            <v>86000</v>
          </cell>
          <cell r="AS4669">
            <v>0.2</v>
          </cell>
          <cell r="AT4669">
            <v>1</v>
          </cell>
          <cell r="AU4669">
            <v>0</v>
          </cell>
          <cell r="AV4669">
            <v>24024</v>
          </cell>
          <cell r="AW4669">
            <v>88567.741935483878</v>
          </cell>
          <cell r="AX4669">
            <v>4.0000000000000036E-2</v>
          </cell>
          <cell r="AY4669">
            <v>3406.4516129032272</v>
          </cell>
          <cell r="AZ4669" t="str">
            <v>Regular Bonus</v>
          </cell>
          <cell r="BA4669" t="str">
            <v>Regular BonusEligible</v>
          </cell>
          <cell r="BB4669" t="str">
            <v>Regular BonusIsrael</v>
          </cell>
          <cell r="BC4669" t="str">
            <v>Regular BonusIsrael Employee</v>
          </cell>
          <cell r="BD4669" t="str">
            <v>R51</v>
          </cell>
          <cell r="BE4669" t="str">
            <v>Employee</v>
          </cell>
          <cell r="BF4669">
            <v>23100</v>
          </cell>
          <cell r="BG4669">
            <v>42250</v>
          </cell>
          <cell r="BH4669">
            <v>4</v>
          </cell>
          <cell r="BI4669">
            <v>4000</v>
          </cell>
          <cell r="BJ4669">
            <v>44000</v>
          </cell>
          <cell r="BK4669">
            <v>44000</v>
          </cell>
          <cell r="BL4669">
            <v>35200</v>
          </cell>
        </row>
        <row r="4670">
          <cell r="B4670">
            <v>10489</v>
          </cell>
          <cell r="C4670">
            <v>3783</v>
          </cell>
          <cell r="E4670" t="str">
            <v>Amir Yacoby</v>
          </cell>
          <cell r="F4670" t="str">
            <v>GROUP MANAGER, VPN AND ENDPOINT</v>
          </cell>
          <cell r="G4670" t="str">
            <v>Employee</v>
          </cell>
          <cell r="H4670" t="str">
            <v>TAC</v>
          </cell>
          <cell r="I4670" t="str">
            <v>TEL-AVIV</v>
          </cell>
          <cell r="J4670" t="str">
            <v>Israel</v>
          </cell>
          <cell r="K4670">
            <v>41133</v>
          </cell>
          <cell r="L4670" t="str">
            <v>IL</v>
          </cell>
          <cell r="M4670" t="str">
            <v>T31M</v>
          </cell>
          <cell r="N4670" t="str">
            <v>T</v>
          </cell>
          <cell r="O4670" t="str">
            <v>3</v>
          </cell>
          <cell r="P4670" t="str">
            <v>Regular</v>
          </cell>
          <cell r="T4670">
            <v>1</v>
          </cell>
          <cell r="U4670" t="str">
            <v>ILS</v>
          </cell>
          <cell r="V4670" t="str">
            <v>TAC</v>
          </cell>
          <cell r="W4670" t="str">
            <v>Sharon Elmashaly</v>
          </cell>
          <cell r="Y4670" t="str">
            <v>Eligible</v>
          </cell>
          <cell r="Z4670">
            <v>27500</v>
          </cell>
          <cell r="AA4670">
            <v>101382.48847926267</v>
          </cell>
          <cell r="AB4670">
            <v>27500</v>
          </cell>
          <cell r="AC4670">
            <v>101382.48847926267</v>
          </cell>
          <cell r="AD4670">
            <v>3</v>
          </cell>
          <cell r="AE4670" t="str">
            <v>T31</v>
          </cell>
          <cell r="AF4670">
            <v>25000</v>
          </cell>
          <cell r="AG4670">
            <v>38000</v>
          </cell>
          <cell r="AH4670">
            <v>0.19</v>
          </cell>
          <cell r="AI4670">
            <v>2</v>
          </cell>
          <cell r="AJ4670">
            <v>0</v>
          </cell>
          <cell r="AK4670">
            <v>28325</v>
          </cell>
          <cell r="AL4670">
            <v>3.0000000000000027E-2</v>
          </cell>
          <cell r="AM4670">
            <v>104423.96313364056</v>
          </cell>
          <cell r="AN4670">
            <v>3041.4746543778892</v>
          </cell>
          <cell r="AO4670">
            <v>-0.25460526315789478</v>
          </cell>
          <cell r="AQ4670">
            <v>6500</v>
          </cell>
          <cell r="AR4670">
            <v>86000</v>
          </cell>
          <cell r="AS4670">
            <v>0.26</v>
          </cell>
          <cell r="AT4670">
            <v>1</v>
          </cell>
          <cell r="AU4670">
            <v>0</v>
          </cell>
          <cell r="AV4670">
            <v>28325</v>
          </cell>
          <cell r="AW4670">
            <v>104423.96313364056</v>
          </cell>
          <cell r="AX4670">
            <v>3.0000000000000027E-2</v>
          </cell>
          <cell r="AY4670">
            <v>3041.4746543778892</v>
          </cell>
          <cell r="AZ4670" t="str">
            <v>Regular Bonus</v>
          </cell>
          <cell r="BA4670" t="str">
            <v>Regular BonusEligible</v>
          </cell>
          <cell r="BB4670" t="str">
            <v>Regular BonusIsrael</v>
          </cell>
          <cell r="BC4670" t="str">
            <v>Regular BonusIsrael Employee</v>
          </cell>
          <cell r="BD4670" t="str">
            <v>T31</v>
          </cell>
          <cell r="BE4670" t="str">
            <v>Employee</v>
          </cell>
          <cell r="BF4670">
            <v>27500</v>
          </cell>
          <cell r="BG4670">
            <v>50000</v>
          </cell>
          <cell r="BH4670">
            <v>4</v>
          </cell>
          <cell r="BI4670">
            <v>4000</v>
          </cell>
          <cell r="BJ4670">
            <v>47250</v>
          </cell>
          <cell r="BK4670">
            <v>47250</v>
          </cell>
          <cell r="BL4670">
            <v>37800</v>
          </cell>
        </row>
        <row r="4671">
          <cell r="B4671">
            <v>11950</v>
          </cell>
          <cell r="C4671">
            <v>4683</v>
          </cell>
          <cell r="D4671">
            <v>195991</v>
          </cell>
          <cell r="E4671" t="str">
            <v>Sergey Aliev</v>
          </cell>
          <cell r="F4671" t="str">
            <v>DIAMOND SERVICES TECHNOLOGY LEADER</v>
          </cell>
          <cell r="G4671" t="str">
            <v>Employee</v>
          </cell>
          <cell r="H4671" t="str">
            <v>TAC</v>
          </cell>
          <cell r="I4671" t="str">
            <v>TEL-AVIV</v>
          </cell>
          <cell r="J4671" t="str">
            <v>Israel</v>
          </cell>
          <cell r="K4671">
            <v>41679</v>
          </cell>
          <cell r="L4671" t="str">
            <v>IL</v>
          </cell>
          <cell r="M4671" t="str">
            <v>T41P</v>
          </cell>
          <cell r="N4671" t="str">
            <v>T</v>
          </cell>
          <cell r="O4671" t="str">
            <v>4</v>
          </cell>
          <cell r="P4671" t="str">
            <v>Regular</v>
          </cell>
          <cell r="T4671">
            <v>1</v>
          </cell>
          <cell r="U4671" t="str">
            <v>ILS</v>
          </cell>
          <cell r="V4671" t="str">
            <v>TAC</v>
          </cell>
          <cell r="W4671" t="str">
            <v>Sharon Elmashaly</v>
          </cell>
          <cell r="Y4671" t="str">
            <v>Eligible</v>
          </cell>
          <cell r="Z4671">
            <v>21500</v>
          </cell>
          <cell r="AA4671">
            <v>79262.672811059907</v>
          </cell>
          <cell r="AB4671">
            <v>21500</v>
          </cell>
          <cell r="AC4671">
            <v>79262.672811059907</v>
          </cell>
          <cell r="AD4671">
            <v>4</v>
          </cell>
          <cell r="AE4671" t="str">
            <v>T41</v>
          </cell>
          <cell r="AF4671">
            <v>16000</v>
          </cell>
          <cell r="AG4671">
            <v>26000</v>
          </cell>
          <cell r="AH4671">
            <v>0.55000000000000004</v>
          </cell>
          <cell r="AI4671">
            <v>3</v>
          </cell>
          <cell r="AJ4671">
            <v>0</v>
          </cell>
          <cell r="AK4671">
            <v>22360</v>
          </cell>
          <cell r="AL4671">
            <v>4.0000000000000036E-2</v>
          </cell>
          <cell r="AM4671">
            <v>82433.179723502311</v>
          </cell>
          <cell r="AN4671">
            <v>3170.5069124424044</v>
          </cell>
          <cell r="AO4671">
            <v>-0.14000000000000001</v>
          </cell>
          <cell r="AQ4671">
            <v>6500</v>
          </cell>
          <cell r="AR4671">
            <v>86000</v>
          </cell>
          <cell r="AS4671">
            <v>0.18</v>
          </cell>
          <cell r="AT4671">
            <v>1</v>
          </cell>
          <cell r="AU4671">
            <v>0</v>
          </cell>
          <cell r="AV4671">
            <v>22360</v>
          </cell>
          <cell r="AW4671">
            <v>82433.179723502311</v>
          </cell>
          <cell r="AX4671">
            <v>4.0000000000000036E-2</v>
          </cell>
          <cell r="AY4671">
            <v>3170.5069124424044</v>
          </cell>
          <cell r="AZ4671" t="str">
            <v>Regular Bonus</v>
          </cell>
          <cell r="BA4671" t="str">
            <v>Regular BonusEligible</v>
          </cell>
          <cell r="BB4671" t="str">
            <v>Regular BonusIsrael</v>
          </cell>
          <cell r="BC4671" t="str">
            <v>Regular BonusIsrael Employee</v>
          </cell>
          <cell r="BD4671" t="str">
            <v>T41</v>
          </cell>
          <cell r="BE4671" t="str">
            <v>Employee</v>
          </cell>
          <cell r="BF4671">
            <v>21500</v>
          </cell>
          <cell r="BG4671">
            <v>20000</v>
          </cell>
          <cell r="BH4671">
            <v>4</v>
          </cell>
          <cell r="BI4671">
            <v>4000</v>
          </cell>
          <cell r="BJ4671">
            <v>39000</v>
          </cell>
          <cell r="BK4671">
            <v>39000</v>
          </cell>
          <cell r="BL4671">
            <v>31200</v>
          </cell>
        </row>
        <row r="4672">
          <cell r="B4672">
            <v>11961</v>
          </cell>
          <cell r="C4672">
            <v>4694</v>
          </cell>
          <cell r="D4672">
            <v>33062</v>
          </cell>
          <cell r="E4672" t="str">
            <v>Almog Sasson</v>
          </cell>
          <cell r="F4672" t="str">
            <v>TECHNOLOGY LEADER</v>
          </cell>
          <cell r="G4672" t="str">
            <v>Employee</v>
          </cell>
          <cell r="H4672" t="str">
            <v>TAC</v>
          </cell>
          <cell r="I4672" t="str">
            <v>TEL-AVIV</v>
          </cell>
          <cell r="J4672" t="str">
            <v>Israel</v>
          </cell>
          <cell r="K4672">
            <v>41679</v>
          </cell>
          <cell r="L4672" t="str">
            <v>IL</v>
          </cell>
          <cell r="M4672" t="str">
            <v>T41P</v>
          </cell>
          <cell r="N4672" t="str">
            <v>T</v>
          </cell>
          <cell r="O4672" t="str">
            <v>4</v>
          </cell>
          <cell r="P4672" t="str">
            <v>Regular</v>
          </cell>
          <cell r="T4672">
            <v>1</v>
          </cell>
          <cell r="U4672" t="str">
            <v>ILS</v>
          </cell>
          <cell r="V4672" t="str">
            <v>TAC</v>
          </cell>
          <cell r="W4672" t="str">
            <v>Sharon Elmashaly</v>
          </cell>
          <cell r="Y4672" t="str">
            <v>Eligible</v>
          </cell>
          <cell r="Z4672">
            <v>21100</v>
          </cell>
          <cell r="AA4672">
            <v>77788.018433179721</v>
          </cell>
          <cell r="AB4672">
            <v>21100</v>
          </cell>
          <cell r="AC4672">
            <v>77788.018433179721</v>
          </cell>
          <cell r="AD4672">
            <v>4</v>
          </cell>
          <cell r="AE4672" t="str">
            <v>T41</v>
          </cell>
          <cell r="AF4672">
            <v>16000</v>
          </cell>
          <cell r="AG4672">
            <v>26000</v>
          </cell>
          <cell r="AH4672">
            <v>0.51</v>
          </cell>
          <cell r="AI4672">
            <v>3</v>
          </cell>
          <cell r="AJ4672">
            <v>0</v>
          </cell>
          <cell r="AK4672">
            <v>21944</v>
          </cell>
          <cell r="AL4672">
            <v>4.0000000000000036E-2</v>
          </cell>
          <cell r="AM4672">
            <v>80899.53917050692</v>
          </cell>
          <cell r="AN4672">
            <v>3111.5207373271987</v>
          </cell>
          <cell r="AO4672">
            <v>-0.15600000000000003</v>
          </cell>
          <cell r="AQ4672">
            <v>6500</v>
          </cell>
          <cell r="AR4672">
            <v>86000</v>
          </cell>
          <cell r="AS4672">
            <v>0.18</v>
          </cell>
          <cell r="AT4672">
            <v>1</v>
          </cell>
          <cell r="AU4672">
            <v>0</v>
          </cell>
          <cell r="AV4672">
            <v>21944</v>
          </cell>
          <cell r="AW4672">
            <v>80899.53917050692</v>
          </cell>
          <cell r="AX4672">
            <v>4.0000000000000036E-2</v>
          </cell>
          <cell r="AY4672">
            <v>3111.5207373271987</v>
          </cell>
          <cell r="AZ4672" t="str">
            <v>Regular Bonus</v>
          </cell>
          <cell r="BA4672" t="str">
            <v>Regular BonusEligible</v>
          </cell>
          <cell r="BB4672" t="str">
            <v>Regular BonusIsrael</v>
          </cell>
          <cell r="BC4672" t="str">
            <v>Regular BonusIsrael Monthly Extra Hours</v>
          </cell>
          <cell r="BD4672" t="str">
            <v>T41</v>
          </cell>
          <cell r="BE4672" t="str">
            <v>Monthly Extra Hours</v>
          </cell>
          <cell r="BF4672">
            <v>21100</v>
          </cell>
          <cell r="BG4672">
            <v>23500</v>
          </cell>
          <cell r="BH4672">
            <v>4</v>
          </cell>
          <cell r="BI4672">
            <v>2000</v>
          </cell>
          <cell r="BJ4672">
            <v>19500</v>
          </cell>
          <cell r="BK4672">
            <v>19500</v>
          </cell>
          <cell r="BL4672">
            <v>15600</v>
          </cell>
        </row>
        <row r="4673">
          <cell r="B4673">
            <v>10606</v>
          </cell>
          <cell r="C4673">
            <v>3831</v>
          </cell>
          <cell r="E4673" t="str">
            <v>Tal Kagan</v>
          </cell>
          <cell r="F4673" t="str">
            <v>TECHNOLOGY LEADER</v>
          </cell>
          <cell r="G4673" t="str">
            <v>Monthly Extra Hours</v>
          </cell>
          <cell r="H4673" t="str">
            <v>TAC</v>
          </cell>
          <cell r="I4673" t="str">
            <v>TEL-AVIV</v>
          </cell>
          <cell r="J4673" t="str">
            <v>Israel</v>
          </cell>
          <cell r="K4673">
            <v>41161</v>
          </cell>
          <cell r="L4673" t="str">
            <v>IL</v>
          </cell>
          <cell r="M4673" t="str">
            <v>T41P</v>
          </cell>
          <cell r="N4673" t="str">
            <v>T</v>
          </cell>
          <cell r="O4673" t="str">
            <v>4</v>
          </cell>
          <cell r="P4673" t="str">
            <v>Regular</v>
          </cell>
          <cell r="T4673">
            <v>1</v>
          </cell>
          <cell r="U4673" t="str">
            <v>ILS</v>
          </cell>
          <cell r="V4673" t="str">
            <v>TAC</v>
          </cell>
          <cell r="W4673" t="str">
            <v>Sharon Elmashaly</v>
          </cell>
          <cell r="Y4673" t="str">
            <v>Eligible</v>
          </cell>
          <cell r="Z4673">
            <v>22500</v>
          </cell>
          <cell r="AA4673">
            <v>82949.308755760372</v>
          </cell>
          <cell r="AB4673">
            <v>22500</v>
          </cell>
          <cell r="AC4673">
            <v>82949.308755760372</v>
          </cell>
          <cell r="AD4673">
            <v>4</v>
          </cell>
          <cell r="AE4673" t="str">
            <v>T41</v>
          </cell>
          <cell r="AF4673">
            <v>16000</v>
          </cell>
          <cell r="AG4673">
            <v>26000</v>
          </cell>
          <cell r="AH4673">
            <v>0.65</v>
          </cell>
          <cell r="AI4673">
            <v>3</v>
          </cell>
          <cell r="AJ4673">
            <v>0</v>
          </cell>
          <cell r="AK4673">
            <v>23400</v>
          </cell>
          <cell r="AL4673">
            <v>4.0000000000000036E-2</v>
          </cell>
          <cell r="AM4673">
            <v>86267.281105990784</v>
          </cell>
          <cell r="AN4673">
            <v>3317.9723502304114</v>
          </cell>
          <cell r="AO4673">
            <v>-9.9999999999999978E-2</v>
          </cell>
          <cell r="AQ4673">
            <v>6500</v>
          </cell>
          <cell r="AR4673">
            <v>86000</v>
          </cell>
          <cell r="AS4673">
            <v>0.2</v>
          </cell>
          <cell r="AT4673">
            <v>1</v>
          </cell>
          <cell r="AU4673">
            <v>0</v>
          </cell>
          <cell r="AV4673">
            <v>23400</v>
          </cell>
          <cell r="AW4673">
            <v>86267.281105990784</v>
          </cell>
          <cell r="AX4673">
            <v>4.0000000000000036E-2</v>
          </cell>
          <cell r="AY4673">
            <v>3317.9723502304114</v>
          </cell>
          <cell r="AZ4673" t="str">
            <v>Regular Bonus</v>
          </cell>
          <cell r="BA4673" t="str">
            <v>Regular BonusEligible</v>
          </cell>
          <cell r="BB4673" t="str">
            <v>Regular BonusIsrael</v>
          </cell>
          <cell r="BC4673" t="str">
            <v>Regular BonusIsrael Monthly Extra Hours</v>
          </cell>
          <cell r="BD4673" t="str">
            <v>T41</v>
          </cell>
          <cell r="BE4673" t="str">
            <v>Monthly Extra Hours</v>
          </cell>
          <cell r="BF4673">
            <v>22500</v>
          </cell>
          <cell r="BG4673">
            <v>19500</v>
          </cell>
          <cell r="BH4673">
            <v>4</v>
          </cell>
          <cell r="BI4673">
            <v>2000</v>
          </cell>
          <cell r="BJ4673">
            <v>19500</v>
          </cell>
          <cell r="BK4673">
            <v>19500</v>
          </cell>
          <cell r="BL4673">
            <v>15600</v>
          </cell>
        </row>
        <row r="4674">
          <cell r="B4674">
            <v>8126</v>
          </cell>
          <cell r="C4674">
            <v>2597</v>
          </cell>
          <cell r="E4674" t="str">
            <v>Boris Ostrovsky</v>
          </cell>
          <cell r="F4674" t="str">
            <v>DIAMOND SERVICES TECHNOLOGY LEADER</v>
          </cell>
          <cell r="G4674" t="str">
            <v>Employee</v>
          </cell>
          <cell r="H4674" t="str">
            <v>TAC</v>
          </cell>
          <cell r="I4674" t="str">
            <v>TEL-AVIV</v>
          </cell>
          <cell r="J4674" t="str">
            <v>Israel</v>
          </cell>
          <cell r="K4674">
            <v>40055</v>
          </cell>
          <cell r="L4674" t="str">
            <v>IL</v>
          </cell>
          <cell r="M4674" t="str">
            <v>T41P</v>
          </cell>
          <cell r="N4674" t="str">
            <v>T</v>
          </cell>
          <cell r="O4674" t="str">
            <v>4</v>
          </cell>
          <cell r="P4674" t="str">
            <v>Regular</v>
          </cell>
          <cell r="T4674">
            <v>1</v>
          </cell>
          <cell r="U4674" t="str">
            <v>ILS</v>
          </cell>
          <cell r="V4674" t="str">
            <v>TAC</v>
          </cell>
          <cell r="W4674" t="str">
            <v>Sharon Elmashaly</v>
          </cell>
          <cell r="Y4674" t="str">
            <v>Eligible</v>
          </cell>
          <cell r="Z4674">
            <v>23000</v>
          </cell>
          <cell r="AA4674">
            <v>84792.626728110597</v>
          </cell>
          <cell r="AB4674">
            <v>23000</v>
          </cell>
          <cell r="AC4674">
            <v>84792.626728110597</v>
          </cell>
          <cell r="AD4674">
            <v>4</v>
          </cell>
          <cell r="AE4674" t="str">
            <v>T41</v>
          </cell>
          <cell r="AF4674">
            <v>16000</v>
          </cell>
          <cell r="AG4674">
            <v>26000</v>
          </cell>
          <cell r="AH4674">
            <v>0.7</v>
          </cell>
          <cell r="AI4674">
            <v>4</v>
          </cell>
          <cell r="AJ4674">
            <v>0</v>
          </cell>
          <cell r="AK4674">
            <v>23690</v>
          </cell>
          <cell r="AL4674">
            <v>3.0000000000000027E-2</v>
          </cell>
          <cell r="AM4674">
            <v>87336.405529953918</v>
          </cell>
          <cell r="AN4674">
            <v>2543.7788018433203</v>
          </cell>
          <cell r="AO4674">
            <v>-8.8846153846153797E-2</v>
          </cell>
          <cell r="AQ4674">
            <v>6500</v>
          </cell>
          <cell r="AR4674">
            <v>86000</v>
          </cell>
          <cell r="AS4674">
            <v>0.2</v>
          </cell>
          <cell r="AT4674">
            <v>1</v>
          </cell>
          <cell r="AU4674">
            <v>0</v>
          </cell>
          <cell r="AV4674">
            <v>23690</v>
          </cell>
          <cell r="AW4674">
            <v>87336.405529953918</v>
          </cell>
          <cell r="AX4674">
            <v>3.0000000000000027E-2</v>
          </cell>
          <cell r="AY4674">
            <v>2543.7788018433203</v>
          </cell>
          <cell r="AZ4674" t="str">
            <v>Regular Bonus</v>
          </cell>
          <cell r="BA4674" t="str">
            <v>Regular BonusEligible</v>
          </cell>
          <cell r="BB4674" t="str">
            <v>Regular BonusIsrael</v>
          </cell>
          <cell r="BC4674" t="str">
            <v>Regular BonusIsrael Employee</v>
          </cell>
          <cell r="BD4674" t="str">
            <v>T41</v>
          </cell>
          <cell r="BE4674" t="str">
            <v>Employee</v>
          </cell>
          <cell r="BF4674">
            <v>23000</v>
          </cell>
          <cell r="BG4674">
            <v>23000</v>
          </cell>
          <cell r="BH4674">
            <v>3</v>
          </cell>
          <cell r="BI4674">
            <v>4000</v>
          </cell>
          <cell r="BJ4674">
            <v>39000</v>
          </cell>
          <cell r="BK4674">
            <v>39000</v>
          </cell>
          <cell r="BL4674">
            <v>31200</v>
          </cell>
        </row>
        <row r="4675">
          <cell r="B4675">
            <v>10270</v>
          </cell>
          <cell r="C4675">
            <v>3611</v>
          </cell>
          <cell r="D4675">
            <v>172883</v>
          </cell>
          <cell r="E4675" t="str">
            <v>Yuval Firstenberg</v>
          </cell>
          <cell r="F4675" t="str">
            <v>LICENSING EXPERT</v>
          </cell>
          <cell r="G4675" t="str">
            <v>Employee</v>
          </cell>
          <cell r="H4675" t="str">
            <v>TAC</v>
          </cell>
          <cell r="I4675" t="str">
            <v>TEL-AVIV</v>
          </cell>
          <cell r="J4675" t="str">
            <v>Israel</v>
          </cell>
          <cell r="K4675">
            <v>41084</v>
          </cell>
          <cell r="L4675" t="str">
            <v>IL</v>
          </cell>
          <cell r="M4675" t="str">
            <v>P52P</v>
          </cell>
          <cell r="N4675" t="str">
            <v>P</v>
          </cell>
          <cell r="O4675" t="str">
            <v>5</v>
          </cell>
          <cell r="P4675" t="str">
            <v>Regular</v>
          </cell>
          <cell r="T4675">
            <v>1</v>
          </cell>
          <cell r="U4675" t="str">
            <v>ILS</v>
          </cell>
          <cell r="V4675" t="str">
            <v>TAC</v>
          </cell>
          <cell r="W4675" t="str">
            <v>Sharon Elmashaly</v>
          </cell>
          <cell r="Y4675" t="str">
            <v>Eligible</v>
          </cell>
          <cell r="Z4675">
            <v>13300</v>
          </cell>
          <cell r="AA4675">
            <v>49032.258064516129</v>
          </cell>
          <cell r="AB4675">
            <v>13300</v>
          </cell>
          <cell r="AC4675">
            <v>49032.258064516129</v>
          </cell>
          <cell r="AD4675">
            <v>4</v>
          </cell>
          <cell r="AE4675" t="str">
            <v>P52</v>
          </cell>
          <cell r="AF4675">
            <v>8500</v>
          </cell>
          <cell r="AG4675">
            <v>13500</v>
          </cell>
          <cell r="AH4675">
            <v>0.96</v>
          </cell>
          <cell r="AI4675">
            <v>5</v>
          </cell>
          <cell r="AJ4675">
            <v>0</v>
          </cell>
          <cell r="AK4675">
            <v>13566</v>
          </cell>
          <cell r="AL4675">
            <v>2.0000000000000018E-2</v>
          </cell>
          <cell r="AM4675">
            <v>50012.903225806454</v>
          </cell>
          <cell r="AN4675">
            <v>980.64516129032563</v>
          </cell>
          <cell r="AO4675">
            <v>4.8888888888889426E-3</v>
          </cell>
          <cell r="AQ4675">
            <v>6500</v>
          </cell>
          <cell r="AR4675">
            <v>86000</v>
          </cell>
          <cell r="AS4675">
            <v>0.08</v>
          </cell>
          <cell r="AT4675">
            <v>1</v>
          </cell>
          <cell r="AU4675">
            <v>0</v>
          </cell>
          <cell r="AV4675">
            <v>13566</v>
          </cell>
          <cell r="AW4675">
            <v>50012.903225806454</v>
          </cell>
          <cell r="AX4675">
            <v>2.0000000000000018E-2</v>
          </cell>
          <cell r="AY4675">
            <v>980.64516129032563</v>
          </cell>
          <cell r="AZ4675" t="str">
            <v>Regular Bonus</v>
          </cell>
          <cell r="BA4675" t="str">
            <v>Regular BonusEligible</v>
          </cell>
          <cell r="BB4675" t="str">
            <v>Regular BonusIsrael</v>
          </cell>
          <cell r="BC4675" t="str">
            <v>Regular BonusIsrael Employee</v>
          </cell>
          <cell r="BD4675" t="str">
            <v>P52</v>
          </cell>
          <cell r="BE4675" t="str">
            <v>Employee</v>
          </cell>
          <cell r="BF4675">
            <v>13300</v>
          </cell>
          <cell r="BG4675">
            <v>20000</v>
          </cell>
          <cell r="BH4675">
            <v>4</v>
          </cell>
          <cell r="BI4675">
            <v>4000</v>
          </cell>
          <cell r="BJ4675">
            <v>24000</v>
          </cell>
          <cell r="BK4675">
            <v>24000</v>
          </cell>
          <cell r="BL4675">
            <v>19200</v>
          </cell>
        </row>
        <row r="4676">
          <cell r="B4676">
            <v>14789</v>
          </cell>
          <cell r="C4676">
            <v>9734</v>
          </cell>
          <cell r="D4676">
            <v>251516</v>
          </cell>
          <cell r="E4676" t="str">
            <v>Oleg Umanets</v>
          </cell>
          <cell r="F4676" t="str">
            <v>TEAM LEADER</v>
          </cell>
          <cell r="G4676" t="str">
            <v>Employee</v>
          </cell>
          <cell r="H4676" t="str">
            <v>TAC</v>
          </cell>
          <cell r="I4676" t="str">
            <v>TEL-AVIV</v>
          </cell>
          <cell r="J4676" t="str">
            <v>Israel</v>
          </cell>
          <cell r="K4676">
            <v>42442</v>
          </cell>
          <cell r="L4676" t="str">
            <v>IL</v>
          </cell>
          <cell r="M4676" t="str">
            <v>T41M</v>
          </cell>
          <cell r="N4676" t="str">
            <v>T</v>
          </cell>
          <cell r="O4676" t="str">
            <v>4</v>
          </cell>
          <cell r="P4676" t="str">
            <v>Regular</v>
          </cell>
          <cell r="T4676">
            <v>1</v>
          </cell>
          <cell r="U4676" t="str">
            <v>ILS</v>
          </cell>
          <cell r="V4676" t="str">
            <v>TAC</v>
          </cell>
          <cell r="W4676" t="str">
            <v>Sharon Elmashaly</v>
          </cell>
          <cell r="Y4676" t="str">
            <v>Eligible</v>
          </cell>
          <cell r="Z4676">
            <v>17500</v>
          </cell>
          <cell r="AA4676">
            <v>64516.129032258068</v>
          </cell>
          <cell r="AB4676">
            <v>19000</v>
          </cell>
          <cell r="AC4676">
            <v>70046.082949308751</v>
          </cell>
          <cell r="AD4676">
            <v>3</v>
          </cell>
          <cell r="AE4676" t="str">
            <v>T41</v>
          </cell>
          <cell r="AF4676">
            <v>16000</v>
          </cell>
          <cell r="AG4676">
            <v>26000</v>
          </cell>
          <cell r="AH4676">
            <v>0.3</v>
          </cell>
          <cell r="AI4676">
            <v>2</v>
          </cell>
          <cell r="AJ4676">
            <v>0</v>
          </cell>
          <cell r="AK4676">
            <v>19000</v>
          </cell>
          <cell r="AL4676">
            <v>0</v>
          </cell>
          <cell r="AM4676">
            <v>70046.082949308751</v>
          </cell>
          <cell r="AN4676">
            <v>0</v>
          </cell>
          <cell r="AO4676">
            <v>-0.26923076923076927</v>
          </cell>
          <cell r="AQ4676">
            <v>6500</v>
          </cell>
          <cell r="AR4676">
            <v>86000</v>
          </cell>
          <cell r="AS4676">
            <v>0.15</v>
          </cell>
          <cell r="AT4676">
            <v>1</v>
          </cell>
          <cell r="AU4676">
            <v>0</v>
          </cell>
          <cell r="AV4676">
            <v>19000</v>
          </cell>
          <cell r="AW4676">
            <v>70046.082949308751</v>
          </cell>
          <cell r="AX4676">
            <v>0</v>
          </cell>
          <cell r="AY4676">
            <v>0</v>
          </cell>
          <cell r="AZ4676" t="str">
            <v>Regular Bonus</v>
          </cell>
          <cell r="BA4676" t="str">
            <v>Regular BonusEligible</v>
          </cell>
          <cell r="BB4676" t="str">
            <v>Regular BonusIsrael</v>
          </cell>
          <cell r="BC4676" t="str">
            <v>Regular BonusIsrael Employee</v>
          </cell>
          <cell r="BD4676" t="str">
            <v>T51</v>
          </cell>
          <cell r="BE4676" t="str">
            <v>Employee</v>
          </cell>
          <cell r="BF4676">
            <v>19000</v>
          </cell>
          <cell r="BG4676">
            <v>20000</v>
          </cell>
          <cell r="BH4676">
            <v>3</v>
          </cell>
          <cell r="BI4676">
            <v>4000</v>
          </cell>
          <cell r="BJ4676">
            <v>18000</v>
          </cell>
          <cell r="BK4676">
            <v>18000</v>
          </cell>
          <cell r="BL4676">
            <v>14400</v>
          </cell>
        </row>
        <row r="4677">
          <cell r="B4677">
            <v>8743</v>
          </cell>
          <cell r="C4677">
            <v>2882</v>
          </cell>
          <cell r="D4677">
            <v>224537</v>
          </cell>
          <cell r="E4677" t="str">
            <v>Alon Cohen</v>
          </cell>
          <cell r="F4677" t="str">
            <v>TECHNOLOGY LEADER</v>
          </cell>
          <cell r="G4677" t="str">
            <v>Employee</v>
          </cell>
          <cell r="H4677" t="str">
            <v>TAC</v>
          </cell>
          <cell r="I4677" t="str">
            <v>TEL-AVIV</v>
          </cell>
          <cell r="J4677" t="str">
            <v>Israel</v>
          </cell>
          <cell r="K4677">
            <v>40384</v>
          </cell>
          <cell r="L4677" t="str">
            <v>IL</v>
          </cell>
          <cell r="M4677" t="str">
            <v>T41P</v>
          </cell>
          <cell r="N4677" t="str">
            <v>T</v>
          </cell>
          <cell r="O4677" t="str">
            <v>4</v>
          </cell>
          <cell r="P4677" t="str">
            <v>Regular</v>
          </cell>
          <cell r="T4677">
            <v>1</v>
          </cell>
          <cell r="U4677" t="str">
            <v>ILS</v>
          </cell>
          <cell r="V4677" t="str">
            <v>TAC</v>
          </cell>
          <cell r="W4677" t="str">
            <v>Sharon Elmashaly</v>
          </cell>
          <cell r="Y4677" t="str">
            <v>Eligible</v>
          </cell>
          <cell r="Z4677">
            <v>27500</v>
          </cell>
          <cell r="AA4677">
            <v>101382.48847926267</v>
          </cell>
          <cell r="AB4677">
            <v>27500</v>
          </cell>
          <cell r="AC4677">
            <v>101382.48847926267</v>
          </cell>
          <cell r="AD4677">
            <v>4</v>
          </cell>
          <cell r="AE4677" t="str">
            <v>T41</v>
          </cell>
          <cell r="AF4677">
            <v>16000</v>
          </cell>
          <cell r="AG4677">
            <v>26000</v>
          </cell>
          <cell r="AH4677">
            <v>1</v>
          </cell>
          <cell r="AI4677">
            <v>5</v>
          </cell>
          <cell r="AJ4677">
            <v>0</v>
          </cell>
          <cell r="AK4677">
            <v>27500</v>
          </cell>
          <cell r="AL4677">
            <v>0</v>
          </cell>
          <cell r="AM4677">
            <v>101382.48847926267</v>
          </cell>
          <cell r="AN4677">
            <v>0</v>
          </cell>
          <cell r="AO4677">
            <v>5.7692307692307709E-2</v>
          </cell>
          <cell r="AP4677" t="str">
            <v>Above Range</v>
          </cell>
          <cell r="AQ4677">
            <v>6500</v>
          </cell>
          <cell r="AR4677">
            <v>86000</v>
          </cell>
          <cell r="AS4677">
            <v>0.26</v>
          </cell>
          <cell r="AT4677">
            <v>1</v>
          </cell>
          <cell r="AU4677">
            <v>0</v>
          </cell>
          <cell r="AV4677">
            <v>27500</v>
          </cell>
          <cell r="AW4677">
            <v>101382.48847926267</v>
          </cell>
          <cell r="AX4677">
            <v>0</v>
          </cell>
          <cell r="AY4677">
            <v>0</v>
          </cell>
          <cell r="AZ4677" t="str">
            <v>Regular Bonus</v>
          </cell>
          <cell r="BA4677" t="str">
            <v>Regular BonusEligible</v>
          </cell>
          <cell r="BB4677" t="str">
            <v>Regular BonusIsrael</v>
          </cell>
          <cell r="BC4677" t="str">
            <v>Regular BonusIsrael Employee</v>
          </cell>
          <cell r="BD4677" t="str">
            <v>T41</v>
          </cell>
          <cell r="BE4677" t="str">
            <v>Employee</v>
          </cell>
          <cell r="BF4677">
            <v>27500</v>
          </cell>
          <cell r="BG4677">
            <v>33000</v>
          </cell>
          <cell r="BH4677">
            <v>4</v>
          </cell>
          <cell r="BI4677">
            <v>4000</v>
          </cell>
          <cell r="BJ4677">
            <v>39000</v>
          </cell>
          <cell r="BK4677">
            <v>39000</v>
          </cell>
          <cell r="BL4677">
            <v>31200</v>
          </cell>
        </row>
        <row r="4678">
          <cell r="B4678">
            <v>12415</v>
          </cell>
          <cell r="C4678">
            <v>7451</v>
          </cell>
          <cell r="D4678">
            <v>24169</v>
          </cell>
          <cell r="E4678" t="str">
            <v>Udi Ben Hamo</v>
          </cell>
          <cell r="F4678" t="str">
            <v>GROUP MANAGER, MANAGEMENT AND SMB</v>
          </cell>
          <cell r="G4678" t="str">
            <v>Employee</v>
          </cell>
          <cell r="H4678" t="str">
            <v>TAC</v>
          </cell>
          <cell r="I4678" t="str">
            <v>TEL-AVIV</v>
          </cell>
          <cell r="J4678" t="str">
            <v>Israel</v>
          </cell>
          <cell r="K4678">
            <v>41875</v>
          </cell>
          <cell r="L4678" t="str">
            <v>IL</v>
          </cell>
          <cell r="M4678" t="str">
            <v>T31M</v>
          </cell>
          <cell r="N4678" t="str">
            <v>T</v>
          </cell>
          <cell r="O4678" t="str">
            <v>3</v>
          </cell>
          <cell r="P4678" t="str">
            <v>Regular</v>
          </cell>
          <cell r="T4678">
            <v>1</v>
          </cell>
          <cell r="U4678" t="str">
            <v>ILS</v>
          </cell>
          <cell r="V4678" t="str">
            <v>TAC</v>
          </cell>
          <cell r="W4678" t="str">
            <v>Sharon Elmashaly</v>
          </cell>
          <cell r="Y4678" t="str">
            <v>Eligible</v>
          </cell>
          <cell r="Z4678">
            <v>23000</v>
          </cell>
          <cell r="AA4678">
            <v>84792.626728110597</v>
          </cell>
          <cell r="AB4678">
            <v>23000</v>
          </cell>
          <cell r="AC4678">
            <v>84792.626728110597</v>
          </cell>
          <cell r="AD4678">
            <v>5</v>
          </cell>
          <cell r="AE4678" t="str">
            <v>T31</v>
          </cell>
          <cell r="AF4678">
            <v>25000</v>
          </cell>
          <cell r="AG4678">
            <v>38000</v>
          </cell>
          <cell r="AH4678">
            <v>0</v>
          </cell>
          <cell r="AI4678">
            <v>1</v>
          </cell>
          <cell r="AJ4678">
            <v>0</v>
          </cell>
          <cell r="AK4678">
            <v>25070.000000000004</v>
          </cell>
          <cell r="AL4678">
            <v>9.000000000000008E-2</v>
          </cell>
          <cell r="AM4678">
            <v>92423.963133640573</v>
          </cell>
          <cell r="AN4678">
            <v>7631.3364055299753</v>
          </cell>
          <cell r="AO4678">
            <v>-0.34026315789473671</v>
          </cell>
          <cell r="AQ4678">
            <v>6500</v>
          </cell>
          <cell r="AR4678">
            <v>86000</v>
          </cell>
          <cell r="AS4678">
            <v>0.2</v>
          </cell>
          <cell r="AT4678">
            <v>1</v>
          </cell>
          <cell r="AU4678">
            <v>0</v>
          </cell>
          <cell r="AV4678">
            <v>25070.000000000004</v>
          </cell>
          <cell r="AW4678">
            <v>92423.963133640573</v>
          </cell>
          <cell r="AX4678">
            <v>9.000000000000008E-2</v>
          </cell>
          <cell r="AY4678">
            <v>7631.3364055299753</v>
          </cell>
          <cell r="AZ4678" t="str">
            <v>Regular Bonus</v>
          </cell>
          <cell r="BA4678" t="str">
            <v>Regular BonusEligible</v>
          </cell>
          <cell r="BB4678" t="str">
            <v>Regular BonusIsrael</v>
          </cell>
          <cell r="BC4678" t="str">
            <v>Regular BonusIsrael Employee</v>
          </cell>
          <cell r="BD4678" t="str">
            <v>T31</v>
          </cell>
          <cell r="BE4678" t="str">
            <v>Employee</v>
          </cell>
          <cell r="BF4678">
            <v>23000</v>
          </cell>
          <cell r="BG4678">
            <v>38000</v>
          </cell>
          <cell r="BH4678">
            <v>5</v>
          </cell>
          <cell r="BI4678">
            <v>4000</v>
          </cell>
          <cell r="BJ4678">
            <v>81000</v>
          </cell>
          <cell r="BK4678">
            <v>81000</v>
          </cell>
          <cell r="BL4678">
            <v>64800</v>
          </cell>
        </row>
        <row r="4679">
          <cell r="B4679">
            <v>12599</v>
          </cell>
          <cell r="C4679">
            <v>7621</v>
          </cell>
          <cell r="E4679" t="str">
            <v>Amit Lewenhoff</v>
          </cell>
          <cell r="F4679" t="str">
            <v>DIRECTOR OF APAC TAC</v>
          </cell>
          <cell r="G4679" t="str">
            <v>Employee</v>
          </cell>
          <cell r="H4679" t="str">
            <v>TAC</v>
          </cell>
          <cell r="I4679" t="str">
            <v>TEL-AVIV</v>
          </cell>
          <cell r="J4679" t="str">
            <v>Israel</v>
          </cell>
          <cell r="K4679">
            <v>41925</v>
          </cell>
          <cell r="L4679" t="str">
            <v>IL</v>
          </cell>
          <cell r="M4679" t="str">
            <v>T20M</v>
          </cell>
          <cell r="N4679" t="str">
            <v>T</v>
          </cell>
          <cell r="O4679" t="str">
            <v>2</v>
          </cell>
          <cell r="P4679" t="str">
            <v>Regular</v>
          </cell>
          <cell r="S4679">
            <v>1</v>
          </cell>
          <cell r="U4679" t="str">
            <v>ILS</v>
          </cell>
          <cell r="V4679" t="str">
            <v>TAC</v>
          </cell>
          <cell r="W4679" t="str">
            <v>Sharon Elmashaly</v>
          </cell>
          <cell r="Y4679" t="str">
            <v>Eligible</v>
          </cell>
          <cell r="Z4679">
            <v>43000</v>
          </cell>
          <cell r="AA4679">
            <v>158525.34562211981</v>
          </cell>
          <cell r="AB4679">
            <v>43000</v>
          </cell>
          <cell r="AC4679">
            <v>158525.34562211981</v>
          </cell>
          <cell r="AD4679">
            <v>3</v>
          </cell>
          <cell r="AE4679" t="str">
            <v>T20</v>
          </cell>
          <cell r="AF4679">
            <v>36000</v>
          </cell>
          <cell r="AG4679">
            <v>46000</v>
          </cell>
          <cell r="AH4679">
            <v>0.7</v>
          </cell>
          <cell r="AI4679">
            <v>4</v>
          </cell>
          <cell r="AJ4679">
            <v>0</v>
          </cell>
          <cell r="AK4679">
            <v>43644.999999999993</v>
          </cell>
          <cell r="AL4679">
            <v>1.4999999999999902E-2</v>
          </cell>
          <cell r="AM4679">
            <v>160903.22580645158</v>
          </cell>
          <cell r="AN4679">
            <v>2377.8801843317633</v>
          </cell>
          <cell r="AO4679">
            <v>-5.1195652173913198E-2</v>
          </cell>
          <cell r="AQ4679">
            <v>6500</v>
          </cell>
          <cell r="AR4679">
            <v>86000</v>
          </cell>
          <cell r="AS4679">
            <v>0.45</v>
          </cell>
          <cell r="AT4679">
            <v>1</v>
          </cell>
          <cell r="AU4679">
            <v>0</v>
          </cell>
          <cell r="AV4679">
            <v>43644.999999999993</v>
          </cell>
          <cell r="AW4679">
            <v>160903.22580645158</v>
          </cell>
          <cell r="AX4679">
            <v>1.4999999999999902E-2</v>
          </cell>
          <cell r="AY4679">
            <v>2377.8801843317633</v>
          </cell>
          <cell r="AZ4679" t="str">
            <v>Target Bonus</v>
          </cell>
          <cell r="BA4679" t="str">
            <v>Target BonusEligible</v>
          </cell>
          <cell r="BB4679" t="str">
            <v>Target BonusIsrael</v>
          </cell>
          <cell r="BC4679" t="str">
            <v>Target BonusIsrael Employee</v>
          </cell>
          <cell r="BD4679" t="str">
            <v>T20</v>
          </cell>
          <cell r="BE4679" t="str">
            <v>Employee</v>
          </cell>
          <cell r="BF4679">
            <v>43000</v>
          </cell>
          <cell r="BG4679">
            <v>100000</v>
          </cell>
          <cell r="BH4679">
            <v>4</v>
          </cell>
          <cell r="BJ4679">
            <v>80000</v>
          </cell>
          <cell r="BK4679">
            <v>80000</v>
          </cell>
          <cell r="BL4679">
            <v>80000</v>
          </cell>
        </row>
        <row r="4680">
          <cell r="B4680">
            <v>12738</v>
          </cell>
          <cell r="C4680">
            <v>7757</v>
          </cell>
          <cell r="D4680">
            <v>50625</v>
          </cell>
          <cell r="E4680" t="str">
            <v>Koby Kagan</v>
          </cell>
          <cell r="F4680" t="str">
            <v>PRINCIPAL ESCALATION ENGINEER</v>
          </cell>
          <cell r="G4680" t="str">
            <v>Employee</v>
          </cell>
          <cell r="H4680" t="str">
            <v>TAC</v>
          </cell>
          <cell r="I4680" t="str">
            <v>TEL-AVIV</v>
          </cell>
          <cell r="J4680" t="str">
            <v>Israel</v>
          </cell>
          <cell r="K4680">
            <v>41987</v>
          </cell>
          <cell r="L4680" t="str">
            <v>IL</v>
          </cell>
          <cell r="M4680" t="str">
            <v>T41P</v>
          </cell>
          <cell r="N4680" t="str">
            <v>T</v>
          </cell>
          <cell r="O4680" t="str">
            <v>4</v>
          </cell>
          <cell r="P4680" t="str">
            <v>Regular</v>
          </cell>
          <cell r="T4680">
            <v>1</v>
          </cell>
          <cell r="U4680" t="str">
            <v>ILS</v>
          </cell>
          <cell r="V4680" t="str">
            <v>TAC</v>
          </cell>
          <cell r="W4680" t="str">
            <v>Sharon Elmashaly</v>
          </cell>
          <cell r="Y4680" t="str">
            <v>Eligible</v>
          </cell>
          <cell r="Z4680">
            <v>19000</v>
          </cell>
          <cell r="AA4680">
            <v>70046.082949308751</v>
          </cell>
          <cell r="AB4680">
            <v>19000</v>
          </cell>
          <cell r="AC4680">
            <v>70046.082949308751</v>
          </cell>
          <cell r="AD4680">
            <v>5</v>
          </cell>
          <cell r="AE4680" t="str">
            <v>T41</v>
          </cell>
          <cell r="AF4680">
            <v>16000</v>
          </cell>
          <cell r="AG4680">
            <v>26000</v>
          </cell>
          <cell r="AH4680">
            <v>0.3</v>
          </cell>
          <cell r="AI4680">
            <v>2</v>
          </cell>
          <cell r="AJ4680">
            <v>0</v>
          </cell>
          <cell r="AK4680">
            <v>20520</v>
          </cell>
          <cell r="AL4680">
            <v>8.0000000000000071E-2</v>
          </cell>
          <cell r="AM4680">
            <v>75649.769585253453</v>
          </cell>
          <cell r="AN4680">
            <v>5603.6866359447013</v>
          </cell>
          <cell r="AO4680">
            <v>-0.21076923076923082</v>
          </cell>
          <cell r="AQ4680">
            <v>6500</v>
          </cell>
          <cell r="AR4680">
            <v>86000</v>
          </cell>
          <cell r="AS4680">
            <v>0.15</v>
          </cell>
          <cell r="AT4680">
            <v>1</v>
          </cell>
          <cell r="AU4680">
            <v>0</v>
          </cell>
          <cell r="AV4680">
            <v>20520</v>
          </cell>
          <cell r="AW4680">
            <v>75649.769585253453</v>
          </cell>
          <cell r="AX4680">
            <v>8.0000000000000071E-2</v>
          </cell>
          <cell r="AY4680">
            <v>5603.6866359447013</v>
          </cell>
          <cell r="AZ4680" t="str">
            <v>Regular Bonus</v>
          </cell>
          <cell r="BA4680" t="str">
            <v>Regular BonusEligible</v>
          </cell>
          <cell r="BB4680" t="str">
            <v>Regular BonusIsrael</v>
          </cell>
          <cell r="BC4680" t="str">
            <v>Regular BonusIsrael Employee</v>
          </cell>
          <cell r="BD4680" t="str">
            <v>T41</v>
          </cell>
          <cell r="BE4680" t="str">
            <v>Employee</v>
          </cell>
          <cell r="BF4680">
            <v>19000</v>
          </cell>
          <cell r="BG4680">
            <v>35000</v>
          </cell>
          <cell r="BH4680">
            <v>4</v>
          </cell>
          <cell r="BI4680">
            <v>4000</v>
          </cell>
          <cell r="BJ4680">
            <v>47000</v>
          </cell>
          <cell r="BK4680">
            <v>47000</v>
          </cell>
          <cell r="BL4680">
            <v>37600</v>
          </cell>
        </row>
        <row r="4681">
          <cell r="B4681">
            <v>15681</v>
          </cell>
          <cell r="C4681">
            <v>10636</v>
          </cell>
          <cell r="D4681">
            <v>102735</v>
          </cell>
          <cell r="E4681" t="str">
            <v>Asaf Massos</v>
          </cell>
          <cell r="F4681" t="str">
            <v>ESCALATION ENGINEER</v>
          </cell>
          <cell r="G4681" t="str">
            <v>Monthly Extra Hours</v>
          </cell>
          <cell r="H4681" t="str">
            <v>TAC</v>
          </cell>
          <cell r="I4681" t="str">
            <v>TEL-AVIV</v>
          </cell>
          <cell r="J4681" t="str">
            <v>Israel</v>
          </cell>
          <cell r="K4681">
            <v>42603</v>
          </cell>
          <cell r="L4681" t="str">
            <v>IL</v>
          </cell>
          <cell r="M4681" t="str">
            <v>T51P</v>
          </cell>
          <cell r="N4681" t="str">
            <v>T</v>
          </cell>
          <cell r="O4681" t="str">
            <v>5</v>
          </cell>
          <cell r="P4681" t="str">
            <v>Regular</v>
          </cell>
          <cell r="T4681">
            <v>1</v>
          </cell>
          <cell r="U4681" t="str">
            <v>ILS</v>
          </cell>
          <cell r="V4681" t="str">
            <v>TAC</v>
          </cell>
          <cell r="W4681" t="str">
            <v>Sharon Elmashaly</v>
          </cell>
          <cell r="Y4681" t="str">
            <v>Eligible</v>
          </cell>
          <cell r="Z4681">
            <v>14500</v>
          </cell>
          <cell r="AA4681">
            <v>53456.221198156687</v>
          </cell>
          <cell r="AB4681">
            <v>14500</v>
          </cell>
          <cell r="AC4681">
            <v>53456.221198156687</v>
          </cell>
          <cell r="AD4681">
            <v>3</v>
          </cell>
          <cell r="AE4681" t="str">
            <v>T51</v>
          </cell>
          <cell r="AF4681">
            <v>11000</v>
          </cell>
          <cell r="AG4681">
            <v>19000</v>
          </cell>
          <cell r="AH4681">
            <v>0.43</v>
          </cell>
          <cell r="AI4681">
            <v>2</v>
          </cell>
          <cell r="AJ4681">
            <v>0</v>
          </cell>
          <cell r="AK4681">
            <v>14935</v>
          </cell>
          <cell r="AL4681">
            <v>3.0000000000000027E-2</v>
          </cell>
          <cell r="AM4681">
            <v>55059.907834101381</v>
          </cell>
          <cell r="AN4681">
            <v>1603.686635944694</v>
          </cell>
          <cell r="AO4681">
            <v>-0.21394736842105266</v>
          </cell>
          <cell r="AQ4681">
            <v>6500</v>
          </cell>
          <cell r="AR4681">
            <v>86000</v>
          </cell>
          <cell r="AS4681">
            <v>0.1</v>
          </cell>
          <cell r="AT4681">
            <v>1</v>
          </cell>
          <cell r="AU4681">
            <v>0</v>
          </cell>
          <cell r="AV4681">
            <v>14935</v>
          </cell>
          <cell r="AW4681">
            <v>55059.907834101381</v>
          </cell>
          <cell r="AX4681">
            <v>3.0000000000000027E-2</v>
          </cell>
          <cell r="AY4681">
            <v>1603.686635944694</v>
          </cell>
          <cell r="AZ4681" t="str">
            <v>Regular Bonus</v>
          </cell>
          <cell r="BA4681" t="str">
            <v>Regular BonusEligible</v>
          </cell>
          <cell r="BB4681" t="str">
            <v>Regular BonusIsrael</v>
          </cell>
          <cell r="BC4681" t="str">
            <v>Regular BonusIsrael Monthly Extra Hours</v>
          </cell>
          <cell r="BD4681" t="str">
            <v>T51</v>
          </cell>
          <cell r="BE4681" t="str">
            <v>Monthly Extra Hours</v>
          </cell>
          <cell r="BF4681">
            <v>14500</v>
          </cell>
          <cell r="BG4681">
            <v>16000</v>
          </cell>
          <cell r="BH4681">
            <v>5</v>
          </cell>
          <cell r="BI4681">
            <v>2000</v>
          </cell>
          <cell r="BJ4681">
            <v>9000</v>
          </cell>
          <cell r="BK4681">
            <v>9000</v>
          </cell>
          <cell r="BL4681">
            <v>7200</v>
          </cell>
        </row>
        <row r="4682">
          <cell r="B4682">
            <v>16032</v>
          </cell>
          <cell r="C4682">
            <v>10982</v>
          </cell>
          <cell r="D4682">
            <v>113000</v>
          </cell>
          <cell r="E4682" t="str">
            <v>Shlomi Mizrahi</v>
          </cell>
          <cell r="F4682" t="str">
            <v>TEAM LEADER</v>
          </cell>
          <cell r="G4682" t="str">
            <v>Monthly Extra Hours</v>
          </cell>
          <cell r="H4682" t="str">
            <v>TAC</v>
          </cell>
          <cell r="I4682" t="str">
            <v>TEL-AVIV</v>
          </cell>
          <cell r="J4682" t="str">
            <v>Israel</v>
          </cell>
          <cell r="K4682">
            <v>42764</v>
          </cell>
          <cell r="L4682" t="str">
            <v>IL</v>
          </cell>
          <cell r="M4682" t="str">
            <v>T41M</v>
          </cell>
          <cell r="N4682" t="str">
            <v>T</v>
          </cell>
          <cell r="O4682" t="str">
            <v>4</v>
          </cell>
          <cell r="P4682" t="str">
            <v>Regular</v>
          </cell>
          <cell r="T4682">
            <v>1</v>
          </cell>
          <cell r="U4682" t="str">
            <v>ILS</v>
          </cell>
          <cell r="V4682" t="str">
            <v>TAC</v>
          </cell>
          <cell r="W4682" t="str">
            <v>Sharon Elmashaly</v>
          </cell>
          <cell r="Y4682" t="str">
            <v>Eligible</v>
          </cell>
          <cell r="Z4682">
            <v>18000</v>
          </cell>
          <cell r="AA4682">
            <v>66359.447004608301</v>
          </cell>
          <cell r="AB4682">
            <v>18000</v>
          </cell>
          <cell r="AC4682">
            <v>66359.447004608301</v>
          </cell>
          <cell r="AD4682">
            <v>4</v>
          </cell>
          <cell r="AE4682" t="str">
            <v>T41</v>
          </cell>
          <cell r="AF4682">
            <v>16000</v>
          </cell>
          <cell r="AG4682">
            <v>26000</v>
          </cell>
          <cell r="AH4682">
            <v>0.2</v>
          </cell>
          <cell r="AI4682">
            <v>2</v>
          </cell>
          <cell r="AJ4682">
            <v>0</v>
          </cell>
          <cell r="AK4682">
            <v>18900</v>
          </cell>
          <cell r="AL4682">
            <v>5.0000000000000044E-2</v>
          </cell>
          <cell r="AM4682">
            <v>69677.419354838712</v>
          </cell>
          <cell r="AN4682">
            <v>3317.9723502304114</v>
          </cell>
          <cell r="AO4682">
            <v>-0.27307692307692311</v>
          </cell>
          <cell r="AQ4682">
            <v>6500</v>
          </cell>
          <cell r="AR4682">
            <v>86000</v>
          </cell>
          <cell r="AS4682">
            <v>0.14000000000000001</v>
          </cell>
          <cell r="AT4682">
            <v>1</v>
          </cell>
          <cell r="AU4682">
            <v>0</v>
          </cell>
          <cell r="AV4682">
            <v>18900</v>
          </cell>
          <cell r="AW4682">
            <v>69677.419354838712</v>
          </cell>
          <cell r="AX4682">
            <v>5.0000000000000044E-2</v>
          </cell>
          <cell r="AY4682">
            <v>3317.9723502304114</v>
          </cell>
          <cell r="AZ4682" t="str">
            <v>Regular Bonus</v>
          </cell>
          <cell r="BA4682" t="str">
            <v>Regular BonusEligible</v>
          </cell>
          <cell r="BB4682" t="str">
            <v>Regular BonusIsrael</v>
          </cell>
          <cell r="BC4682" t="str">
            <v>Regular BonusIsrael Monthly Extra Hours</v>
          </cell>
          <cell r="BD4682" t="str">
            <v>T41</v>
          </cell>
          <cell r="BE4682" t="str">
            <v>Monthly Extra Hours</v>
          </cell>
          <cell r="BF4682">
            <v>18000</v>
          </cell>
          <cell r="BG4682">
            <v>18000</v>
          </cell>
          <cell r="BH4682">
            <v>4</v>
          </cell>
          <cell r="BI4682">
            <v>2000</v>
          </cell>
          <cell r="BJ4682">
            <v>19500</v>
          </cell>
          <cell r="BK4682">
            <v>19500</v>
          </cell>
          <cell r="BL4682">
            <v>15600</v>
          </cell>
        </row>
        <row r="4683">
          <cell r="B4683">
            <v>16038</v>
          </cell>
          <cell r="C4683">
            <v>10988</v>
          </cell>
          <cell r="D4683">
            <v>77491</v>
          </cell>
          <cell r="E4683" t="str">
            <v>Oded Afriat</v>
          </cell>
          <cell r="F4683" t="str">
            <v>TEAM LEADER</v>
          </cell>
          <cell r="G4683" t="str">
            <v>Monthly Extra Hours</v>
          </cell>
          <cell r="H4683" t="str">
            <v>TAC</v>
          </cell>
          <cell r="I4683" t="str">
            <v>TEL-AVIV</v>
          </cell>
          <cell r="J4683" t="str">
            <v>Israel</v>
          </cell>
          <cell r="K4683">
            <v>42764</v>
          </cell>
          <cell r="L4683" t="str">
            <v>IL</v>
          </cell>
          <cell r="M4683" t="str">
            <v>T41M</v>
          </cell>
          <cell r="N4683" t="str">
            <v>T</v>
          </cell>
          <cell r="O4683" t="str">
            <v>4</v>
          </cell>
          <cell r="P4683" t="str">
            <v>Regular</v>
          </cell>
          <cell r="T4683">
            <v>1</v>
          </cell>
          <cell r="U4683" t="str">
            <v>ILS</v>
          </cell>
          <cell r="V4683" t="str">
            <v>TAC</v>
          </cell>
          <cell r="W4683" t="str">
            <v>Sharon Elmashaly</v>
          </cell>
          <cell r="Y4683" t="str">
            <v>Eligible</v>
          </cell>
          <cell r="Z4683">
            <v>15500</v>
          </cell>
          <cell r="AA4683">
            <v>57142.857142857145</v>
          </cell>
          <cell r="AB4683">
            <v>15500</v>
          </cell>
          <cell r="AC4683">
            <v>57142.857142857145</v>
          </cell>
          <cell r="AD4683">
            <v>5</v>
          </cell>
          <cell r="AE4683" t="str">
            <v>T41</v>
          </cell>
          <cell r="AF4683">
            <v>16000</v>
          </cell>
          <cell r="AG4683">
            <v>26000</v>
          </cell>
          <cell r="AH4683">
            <v>0</v>
          </cell>
          <cell r="AI4683">
            <v>1</v>
          </cell>
          <cell r="AJ4683">
            <v>0</v>
          </cell>
          <cell r="AK4683">
            <v>16895</v>
          </cell>
          <cell r="AL4683">
            <v>9.000000000000008E-2</v>
          </cell>
          <cell r="AM4683">
            <v>62285.71428571429</v>
          </cell>
          <cell r="AN4683">
            <v>5142.8571428571449</v>
          </cell>
          <cell r="AO4683">
            <v>-0.35019230769230769</v>
          </cell>
          <cell r="AQ4683">
            <v>6500</v>
          </cell>
          <cell r="AR4683">
            <v>86000</v>
          </cell>
          <cell r="AS4683">
            <v>0.11</v>
          </cell>
          <cell r="AT4683">
            <v>1</v>
          </cell>
          <cell r="AU4683">
            <v>0</v>
          </cell>
          <cell r="AV4683">
            <v>16895</v>
          </cell>
          <cell r="AW4683">
            <v>62285.71428571429</v>
          </cell>
          <cell r="AX4683">
            <v>9.000000000000008E-2</v>
          </cell>
          <cell r="AY4683">
            <v>5142.8571428571449</v>
          </cell>
          <cell r="AZ4683" t="str">
            <v>Regular Bonus</v>
          </cell>
          <cell r="BA4683" t="str">
            <v>Regular BonusEligible</v>
          </cell>
          <cell r="BB4683" t="str">
            <v>Regular BonusIsrael</v>
          </cell>
          <cell r="BC4683" t="str">
            <v>Regular BonusIsrael Monthly Extra Hours</v>
          </cell>
          <cell r="BD4683" t="str">
            <v>T41</v>
          </cell>
          <cell r="BE4683" t="str">
            <v>Monthly Extra Hours</v>
          </cell>
          <cell r="BF4683">
            <v>15500</v>
          </cell>
          <cell r="BG4683">
            <v>13500</v>
          </cell>
          <cell r="BH4683">
            <v>4</v>
          </cell>
          <cell r="BI4683">
            <v>2000</v>
          </cell>
          <cell r="BJ4683">
            <v>23500</v>
          </cell>
          <cell r="BK4683">
            <v>23500</v>
          </cell>
          <cell r="BL4683">
            <v>18800</v>
          </cell>
        </row>
        <row r="4684">
          <cell r="B4684">
            <v>12293</v>
          </cell>
          <cell r="C4684">
            <v>6328</v>
          </cell>
          <cell r="D4684">
            <v>37479</v>
          </cell>
          <cell r="E4684" t="str">
            <v>Marvin Fyne</v>
          </cell>
          <cell r="F4684" t="str">
            <v>TEAM LEADER</v>
          </cell>
          <cell r="G4684" t="str">
            <v>Monthly Extra Hours</v>
          </cell>
          <cell r="H4684" t="str">
            <v>TAC</v>
          </cell>
          <cell r="I4684" t="str">
            <v>TEL-AVIV</v>
          </cell>
          <cell r="J4684" t="str">
            <v>Israel</v>
          </cell>
          <cell r="K4684">
            <v>41826</v>
          </cell>
          <cell r="L4684" t="str">
            <v>IL</v>
          </cell>
          <cell r="M4684" t="str">
            <v>T41M</v>
          </cell>
          <cell r="N4684" t="str">
            <v>T</v>
          </cell>
          <cell r="O4684" t="str">
            <v>4</v>
          </cell>
          <cell r="P4684" t="str">
            <v>Regular</v>
          </cell>
          <cell r="T4684">
            <v>1</v>
          </cell>
          <cell r="U4684" t="str">
            <v>ILS</v>
          </cell>
          <cell r="V4684" t="str">
            <v>TAC</v>
          </cell>
          <cell r="W4684" t="str">
            <v>Sharon Elmashaly</v>
          </cell>
          <cell r="Y4684" t="str">
            <v>Eligible</v>
          </cell>
          <cell r="Z4684">
            <v>20000</v>
          </cell>
          <cell r="AA4684">
            <v>73732.718894009216</v>
          </cell>
          <cell r="AB4684">
            <v>20000</v>
          </cell>
          <cell r="AC4684">
            <v>73732.718894009216</v>
          </cell>
          <cell r="AD4684">
            <v>4</v>
          </cell>
          <cell r="AE4684" t="str">
            <v>T41</v>
          </cell>
          <cell r="AF4684">
            <v>16000</v>
          </cell>
          <cell r="AG4684">
            <v>26000</v>
          </cell>
          <cell r="AH4684">
            <v>0.4</v>
          </cell>
          <cell r="AI4684">
            <v>2</v>
          </cell>
          <cell r="AJ4684">
            <v>0</v>
          </cell>
          <cell r="AK4684">
            <v>21000</v>
          </cell>
          <cell r="AL4684">
            <v>5.0000000000000044E-2</v>
          </cell>
          <cell r="AM4684">
            <v>77419.354838709682</v>
          </cell>
          <cell r="AN4684">
            <v>3686.6359447004652</v>
          </cell>
          <cell r="AO4684">
            <v>-0.19230769230769229</v>
          </cell>
          <cell r="AQ4684">
            <v>6500</v>
          </cell>
          <cell r="AR4684">
            <v>86000</v>
          </cell>
          <cell r="AS4684">
            <v>0.16</v>
          </cell>
          <cell r="AT4684">
            <v>1</v>
          </cell>
          <cell r="AU4684">
            <v>0</v>
          </cell>
          <cell r="AV4684">
            <v>21000</v>
          </cell>
          <cell r="AW4684">
            <v>77419.354838709682</v>
          </cell>
          <cell r="AX4684">
            <v>5.0000000000000044E-2</v>
          </cell>
          <cell r="AY4684">
            <v>3686.6359447004652</v>
          </cell>
          <cell r="AZ4684" t="str">
            <v>Regular Bonus</v>
          </cell>
          <cell r="BA4684" t="str">
            <v>Regular BonusEligible</v>
          </cell>
          <cell r="BB4684" t="str">
            <v>Regular BonusIsrael</v>
          </cell>
          <cell r="BC4684" t="str">
            <v>Regular BonusIsrael Monthly Extra Hours</v>
          </cell>
          <cell r="BD4684" t="str">
            <v>T41</v>
          </cell>
          <cell r="BE4684" t="str">
            <v>Monthly Extra Hours</v>
          </cell>
          <cell r="BF4684">
            <v>20000</v>
          </cell>
          <cell r="BG4684">
            <v>20000</v>
          </cell>
          <cell r="BH4684">
            <v>4</v>
          </cell>
          <cell r="BI4684">
            <v>2000</v>
          </cell>
          <cell r="BJ4684">
            <v>19500</v>
          </cell>
          <cell r="BK4684">
            <v>19500</v>
          </cell>
          <cell r="BL4684">
            <v>15600</v>
          </cell>
        </row>
        <row r="4685">
          <cell r="B4685">
            <v>17673</v>
          </cell>
          <cell r="C4685">
            <v>12681</v>
          </cell>
          <cell r="D4685">
            <v>121871</v>
          </cell>
          <cell r="E4685" t="str">
            <v>Zohar Homry</v>
          </cell>
          <cell r="F4685" t="str">
            <v>ESCALATION ENGINEER</v>
          </cell>
          <cell r="G4685" t="str">
            <v>Monthly Extra Hours</v>
          </cell>
          <cell r="H4685" t="str">
            <v>TAC</v>
          </cell>
          <cell r="I4685" t="str">
            <v>TEL-AVIV</v>
          </cell>
          <cell r="J4685" t="str">
            <v>Israel</v>
          </cell>
          <cell r="K4685">
            <v>43149</v>
          </cell>
          <cell r="L4685" t="str">
            <v>IL</v>
          </cell>
          <cell r="M4685" t="str">
            <v>T51P</v>
          </cell>
          <cell r="N4685" t="str">
            <v>T</v>
          </cell>
          <cell r="O4685" t="str">
            <v>5</v>
          </cell>
          <cell r="P4685" t="str">
            <v>Regular</v>
          </cell>
          <cell r="T4685">
            <v>1</v>
          </cell>
          <cell r="U4685" t="str">
            <v>ILS</v>
          </cell>
          <cell r="V4685" t="str">
            <v>TAC</v>
          </cell>
          <cell r="W4685" t="str">
            <v>Sharon Elmashaly</v>
          </cell>
          <cell r="Y4685" t="str">
            <v>Eligible</v>
          </cell>
          <cell r="Z4685">
            <v>12000</v>
          </cell>
          <cell r="AA4685">
            <v>44239.631336405531</v>
          </cell>
          <cell r="AB4685">
            <v>12000</v>
          </cell>
          <cell r="AC4685">
            <v>44239.631336405531</v>
          </cell>
          <cell r="AD4685">
            <v>3</v>
          </cell>
          <cell r="AE4685" t="str">
            <v>T51</v>
          </cell>
          <cell r="AF4685">
            <v>11000</v>
          </cell>
          <cell r="AG4685">
            <v>19000</v>
          </cell>
          <cell r="AH4685">
            <v>0.12</v>
          </cell>
          <cell r="AI4685">
            <v>1</v>
          </cell>
          <cell r="AJ4685">
            <v>0</v>
          </cell>
          <cell r="AK4685">
            <v>12480</v>
          </cell>
          <cell r="AL4685">
            <v>4.0000000000000036E-2</v>
          </cell>
          <cell r="AM4685">
            <v>46009.216589861753</v>
          </cell>
          <cell r="AN4685">
            <v>1769.5852534562218</v>
          </cell>
          <cell r="AO4685">
            <v>-0.34315789473684211</v>
          </cell>
          <cell r="AQ4685">
            <v>6500</v>
          </cell>
          <cell r="AR4685">
            <v>86000</v>
          </cell>
          <cell r="AS4685">
            <v>0.06</v>
          </cell>
          <cell r="AT4685">
            <v>1</v>
          </cell>
          <cell r="AU4685">
            <v>0</v>
          </cell>
          <cell r="AV4685">
            <v>12480</v>
          </cell>
          <cell r="AW4685">
            <v>46009.216589861753</v>
          </cell>
          <cell r="AX4685">
            <v>4.0000000000000036E-2</v>
          </cell>
          <cell r="AY4685">
            <v>1769.5852534562218</v>
          </cell>
          <cell r="AZ4685" t="str">
            <v>Regular Bonus</v>
          </cell>
          <cell r="BA4685" t="str">
            <v>Regular BonusEligible</v>
          </cell>
          <cell r="BB4685" t="str">
            <v>Regular BonusIsrael</v>
          </cell>
          <cell r="BC4685" t="str">
            <v>Regular BonusIsrael Monthly Extra Hours</v>
          </cell>
          <cell r="BD4685" t="str">
            <v>T51</v>
          </cell>
          <cell r="BE4685" t="str">
            <v>Monthly Extra Hours</v>
          </cell>
          <cell r="BF4685">
            <v>12000</v>
          </cell>
          <cell r="BG4685">
            <v>11000</v>
          </cell>
          <cell r="BH4685">
            <v>5</v>
          </cell>
          <cell r="BI4685">
            <v>2000</v>
          </cell>
          <cell r="BJ4685">
            <v>9000</v>
          </cell>
          <cell r="BK4685">
            <v>9000</v>
          </cell>
          <cell r="BL4685">
            <v>7200</v>
          </cell>
        </row>
        <row r="4686">
          <cell r="B4686">
            <v>17726</v>
          </cell>
          <cell r="C4686">
            <v>12730</v>
          </cell>
          <cell r="D4686">
            <v>150135</v>
          </cell>
          <cell r="E4686" t="str">
            <v>Tal Greenberg</v>
          </cell>
          <cell r="F4686" t="str">
            <v>TEAM LEADER- HIGH END PRODUCTS 3</v>
          </cell>
          <cell r="G4686" t="str">
            <v>Monthly Extra Hours</v>
          </cell>
          <cell r="H4686" t="str">
            <v>TAC</v>
          </cell>
          <cell r="I4686" t="str">
            <v>TEL-AVIV</v>
          </cell>
          <cell r="J4686" t="str">
            <v>Israel</v>
          </cell>
          <cell r="K4686">
            <v>43149</v>
          </cell>
          <cell r="L4686" t="str">
            <v>IL</v>
          </cell>
          <cell r="M4686" t="str">
            <v>T41M</v>
          </cell>
          <cell r="N4686" t="str">
            <v>T</v>
          </cell>
          <cell r="O4686" t="str">
            <v>4</v>
          </cell>
          <cell r="P4686" t="str">
            <v>Regular</v>
          </cell>
          <cell r="T4686">
            <v>1</v>
          </cell>
          <cell r="U4686" t="str">
            <v>ILS</v>
          </cell>
          <cell r="V4686" t="str">
            <v>TAC</v>
          </cell>
          <cell r="W4686" t="str">
            <v>Sharon Elmashaly</v>
          </cell>
          <cell r="Y4686" t="str">
            <v>Eligible</v>
          </cell>
          <cell r="Z4686">
            <v>15000</v>
          </cell>
          <cell r="AA4686">
            <v>55299.539170506912</v>
          </cell>
          <cell r="AB4686">
            <v>15000</v>
          </cell>
          <cell r="AC4686">
            <v>55299.539170506912</v>
          </cell>
          <cell r="AD4686">
            <v>3</v>
          </cell>
          <cell r="AE4686" t="str">
            <v>T41</v>
          </cell>
          <cell r="AF4686">
            <v>16000</v>
          </cell>
          <cell r="AG4686">
            <v>26000</v>
          </cell>
          <cell r="AH4686">
            <v>0</v>
          </cell>
          <cell r="AI4686">
            <v>1</v>
          </cell>
          <cell r="AJ4686">
            <v>0</v>
          </cell>
          <cell r="AK4686">
            <v>15600</v>
          </cell>
          <cell r="AL4686">
            <v>4.0000000000000036E-2</v>
          </cell>
          <cell r="AM4686">
            <v>57511.520737327191</v>
          </cell>
          <cell r="AN4686">
            <v>2211.9815668202791</v>
          </cell>
          <cell r="AO4686">
            <v>-0.4</v>
          </cell>
          <cell r="AQ4686">
            <v>6500</v>
          </cell>
          <cell r="AR4686">
            <v>86000</v>
          </cell>
          <cell r="AS4686">
            <v>0.1</v>
          </cell>
          <cell r="AT4686">
            <v>1</v>
          </cell>
          <cell r="AU4686">
            <v>0</v>
          </cell>
          <cell r="AV4686">
            <v>15600</v>
          </cell>
          <cell r="AW4686">
            <v>57511.520737327191</v>
          </cell>
          <cell r="AX4686">
            <v>4.0000000000000036E-2</v>
          </cell>
          <cell r="AY4686">
            <v>2211.9815668202791</v>
          </cell>
          <cell r="AZ4686" t="str">
            <v>Regular Bonus</v>
          </cell>
          <cell r="BA4686" t="str">
            <v>Regular BonusEligible</v>
          </cell>
          <cell r="BB4686" t="str">
            <v>Regular BonusIsrael</v>
          </cell>
          <cell r="BC4686" t="str">
            <v>Regular BonusIsrael Monthly Extra Hours</v>
          </cell>
          <cell r="BD4686" t="str">
            <v>T41</v>
          </cell>
          <cell r="BE4686" t="str">
            <v>Monthly Extra Hours</v>
          </cell>
          <cell r="BF4686">
            <v>15000</v>
          </cell>
          <cell r="BG4686">
            <v>13000</v>
          </cell>
          <cell r="BH4686">
            <v>5</v>
          </cell>
          <cell r="BI4686">
            <v>2000</v>
          </cell>
          <cell r="BJ4686">
            <v>12500</v>
          </cell>
          <cell r="BK4686">
            <v>12500</v>
          </cell>
          <cell r="BL4686">
            <v>10000</v>
          </cell>
        </row>
        <row r="4687">
          <cell r="B4687">
            <v>17667</v>
          </cell>
          <cell r="C4687">
            <v>12675</v>
          </cell>
          <cell r="D4687">
            <v>50435</v>
          </cell>
          <cell r="E4687" t="str">
            <v>Alin Elimeleh</v>
          </cell>
          <cell r="F4687" t="str">
            <v>TEAM LEADER</v>
          </cell>
          <cell r="G4687" t="str">
            <v>Monthly Extra Hours</v>
          </cell>
          <cell r="H4687" t="str">
            <v>TAC</v>
          </cell>
          <cell r="I4687" t="str">
            <v>TEL-AVIV</v>
          </cell>
          <cell r="J4687" t="str">
            <v>Israel</v>
          </cell>
          <cell r="K4687">
            <v>43149</v>
          </cell>
          <cell r="L4687" t="str">
            <v>IL</v>
          </cell>
          <cell r="M4687" t="str">
            <v>T41M</v>
          </cell>
          <cell r="N4687" t="str">
            <v>T</v>
          </cell>
          <cell r="O4687" t="str">
            <v>4</v>
          </cell>
          <cell r="P4687" t="str">
            <v>Regular</v>
          </cell>
          <cell r="T4687">
            <v>1</v>
          </cell>
          <cell r="U4687" t="str">
            <v>ILS</v>
          </cell>
          <cell r="V4687" t="str">
            <v>TAC</v>
          </cell>
          <cell r="W4687" t="str">
            <v>Sharon Elmashaly</v>
          </cell>
          <cell r="Y4687" t="str">
            <v>Eligible</v>
          </cell>
          <cell r="Z4687">
            <v>16000</v>
          </cell>
          <cell r="AA4687">
            <v>58986.175115207378</v>
          </cell>
          <cell r="AB4687">
            <v>16000</v>
          </cell>
          <cell r="AC4687">
            <v>58986.175115207378</v>
          </cell>
          <cell r="AD4687">
            <v>4</v>
          </cell>
          <cell r="AE4687" t="str">
            <v>T41</v>
          </cell>
          <cell r="AF4687">
            <v>16000</v>
          </cell>
          <cell r="AG4687">
            <v>26000</v>
          </cell>
          <cell r="AH4687">
            <v>0</v>
          </cell>
          <cell r="AI4687">
            <v>1</v>
          </cell>
          <cell r="AJ4687">
            <v>0</v>
          </cell>
          <cell r="AK4687">
            <v>16960</v>
          </cell>
          <cell r="AL4687">
            <v>6.0000000000000053E-2</v>
          </cell>
          <cell r="AM4687">
            <v>62525.345622119821</v>
          </cell>
          <cell r="AN4687">
            <v>3539.1705069124437</v>
          </cell>
          <cell r="AO4687">
            <v>-0.34769230769230774</v>
          </cell>
          <cell r="AQ4687">
            <v>6500</v>
          </cell>
          <cell r="AR4687">
            <v>86000</v>
          </cell>
          <cell r="AS4687">
            <v>0.11</v>
          </cell>
          <cell r="AT4687">
            <v>1</v>
          </cell>
          <cell r="AU4687">
            <v>0</v>
          </cell>
          <cell r="AV4687">
            <v>16960</v>
          </cell>
          <cell r="AW4687">
            <v>62525.345622119821</v>
          </cell>
          <cell r="AX4687">
            <v>6.0000000000000053E-2</v>
          </cell>
          <cell r="AY4687">
            <v>3539.1705069124437</v>
          </cell>
          <cell r="AZ4687" t="str">
            <v>Regular Bonus</v>
          </cell>
          <cell r="BA4687" t="str">
            <v>Regular BonusEligible</v>
          </cell>
          <cell r="BB4687" t="str">
            <v>Regular BonusIsrael</v>
          </cell>
          <cell r="BC4687" t="str">
            <v>Regular BonusIsrael Monthly Extra Hours</v>
          </cell>
          <cell r="BD4687" t="str">
            <v>T41</v>
          </cell>
          <cell r="BE4687" t="str">
            <v>Monthly Extra Hours</v>
          </cell>
          <cell r="BF4687">
            <v>16000</v>
          </cell>
          <cell r="BG4687">
            <v>19616</v>
          </cell>
          <cell r="BH4687">
            <v>5</v>
          </cell>
          <cell r="BI4687">
            <v>2000</v>
          </cell>
          <cell r="BJ4687">
            <v>19500</v>
          </cell>
          <cell r="BK4687">
            <v>19500</v>
          </cell>
          <cell r="BL4687">
            <v>15600</v>
          </cell>
        </row>
        <row r="4688">
          <cell r="B4688">
            <v>18556</v>
          </cell>
          <cell r="C4688">
            <v>13602</v>
          </cell>
          <cell r="D4688">
            <v>44624</v>
          </cell>
          <cell r="E4688" t="str">
            <v>Anastasia Kravtsov</v>
          </cell>
          <cell r="F4688" t="str">
            <v>TECHNICAL SUPPORT ENGINEER (T3)</v>
          </cell>
          <cell r="G4688" t="str">
            <v>Monthly Extra Hours</v>
          </cell>
          <cell r="H4688" t="str">
            <v>TAC</v>
          </cell>
          <cell r="I4688" t="str">
            <v>TEL-AVIV</v>
          </cell>
          <cell r="J4688" t="str">
            <v>Israel</v>
          </cell>
          <cell r="K4688">
            <v>43328</v>
          </cell>
          <cell r="L4688" t="str">
            <v>IL</v>
          </cell>
          <cell r="M4688" t="str">
            <v>T51P</v>
          </cell>
          <cell r="N4688" t="str">
            <v>T</v>
          </cell>
          <cell r="O4688" t="str">
            <v>5</v>
          </cell>
          <cell r="P4688" t="str">
            <v>Regular</v>
          </cell>
          <cell r="T4688">
            <v>1</v>
          </cell>
          <cell r="U4688" t="str">
            <v>ILS</v>
          </cell>
          <cell r="V4688" t="str">
            <v>TAC</v>
          </cell>
          <cell r="W4688" t="str">
            <v>Sharon Elmashaly</v>
          </cell>
          <cell r="Y4688" t="str">
            <v>Eligible</v>
          </cell>
          <cell r="Z4688">
            <v>10500</v>
          </cell>
          <cell r="AA4688">
            <v>38709.677419354841</v>
          </cell>
          <cell r="AB4688">
            <v>10500</v>
          </cell>
          <cell r="AC4688">
            <v>38709.677419354841</v>
          </cell>
          <cell r="AD4688">
            <v>4</v>
          </cell>
          <cell r="AE4688" t="str">
            <v>T51</v>
          </cell>
          <cell r="AF4688">
            <v>11000</v>
          </cell>
          <cell r="AG4688">
            <v>19000</v>
          </cell>
          <cell r="AH4688">
            <v>0</v>
          </cell>
          <cell r="AI4688">
            <v>1</v>
          </cell>
          <cell r="AJ4688">
            <v>0</v>
          </cell>
          <cell r="AK4688">
            <v>11130</v>
          </cell>
          <cell r="AL4688">
            <v>6.0000000000000053E-2</v>
          </cell>
          <cell r="AM4688">
            <v>41032.258064516129</v>
          </cell>
          <cell r="AN4688">
            <v>2322.580645161288</v>
          </cell>
          <cell r="AO4688">
            <v>-0.41421052631578947</v>
          </cell>
          <cell r="AQ4688">
            <v>6500</v>
          </cell>
          <cell r="AR4688">
            <v>86000</v>
          </cell>
          <cell r="AS4688">
            <v>0.05</v>
          </cell>
          <cell r="AT4688">
            <v>1</v>
          </cell>
          <cell r="AU4688">
            <v>0</v>
          </cell>
          <cell r="AV4688">
            <v>11130</v>
          </cell>
          <cell r="AW4688">
            <v>41032.258064516129</v>
          </cell>
          <cell r="AX4688">
            <v>6.0000000000000053E-2</v>
          </cell>
          <cell r="AY4688">
            <v>2322.580645161288</v>
          </cell>
          <cell r="AZ4688" t="str">
            <v>Regular Bonus</v>
          </cell>
          <cell r="BA4688" t="str">
            <v>Regular BonusEligible</v>
          </cell>
          <cell r="BB4688" t="str">
            <v>Regular BonusIsrael</v>
          </cell>
          <cell r="BC4688" t="str">
            <v>Regular BonusIsrael Monthly Extra Hours</v>
          </cell>
          <cell r="BD4688" t="str">
            <v>T61</v>
          </cell>
          <cell r="BE4688" t="str">
            <v>Monthly Extra Hours</v>
          </cell>
          <cell r="BF4688">
            <v>10500</v>
          </cell>
          <cell r="BG4688">
            <v>7600</v>
          </cell>
          <cell r="BH4688">
            <v>4</v>
          </cell>
          <cell r="BI4688">
            <v>2000</v>
          </cell>
          <cell r="BJ4688">
            <v>9500</v>
          </cell>
          <cell r="BK4688">
            <v>9500</v>
          </cell>
          <cell r="BL4688">
            <v>7600</v>
          </cell>
        </row>
        <row r="4689">
          <cell r="B4689">
            <v>17672</v>
          </cell>
          <cell r="C4689">
            <v>12680</v>
          </cell>
          <cell r="D4689">
            <v>147771</v>
          </cell>
          <cell r="E4689" t="str">
            <v>Yosef Shvili</v>
          </cell>
          <cell r="F4689" t="str">
            <v>DIAMOND SERVICES ENGINEER</v>
          </cell>
          <cell r="G4689" t="str">
            <v>Monthly Extra Hours</v>
          </cell>
          <cell r="H4689" t="str">
            <v>TAC</v>
          </cell>
          <cell r="I4689" t="str">
            <v>TEL-AVIV</v>
          </cell>
          <cell r="J4689" t="str">
            <v>Israel</v>
          </cell>
          <cell r="K4689">
            <v>43149</v>
          </cell>
          <cell r="L4689" t="str">
            <v>IL</v>
          </cell>
          <cell r="M4689" t="str">
            <v>T51P</v>
          </cell>
          <cell r="N4689" t="str">
            <v>T</v>
          </cell>
          <cell r="O4689" t="str">
            <v>5</v>
          </cell>
          <cell r="P4689" t="str">
            <v>Regular</v>
          </cell>
          <cell r="T4689">
            <v>1</v>
          </cell>
          <cell r="U4689" t="str">
            <v>ILS</v>
          </cell>
          <cell r="V4689" t="str">
            <v>TAC</v>
          </cell>
          <cell r="W4689" t="str">
            <v>Sharon Elmashaly</v>
          </cell>
          <cell r="Y4689" t="str">
            <v>Eligible</v>
          </cell>
          <cell r="Z4689">
            <v>14000</v>
          </cell>
          <cell r="AA4689">
            <v>51612.903225806454</v>
          </cell>
          <cell r="AB4689">
            <v>14000</v>
          </cell>
          <cell r="AC4689">
            <v>51612.903225806454</v>
          </cell>
          <cell r="AD4689">
            <v>3</v>
          </cell>
          <cell r="AE4689" t="str">
            <v>T51</v>
          </cell>
          <cell r="AF4689">
            <v>11000</v>
          </cell>
          <cell r="AG4689">
            <v>19000</v>
          </cell>
          <cell r="AH4689">
            <v>0.37</v>
          </cell>
          <cell r="AI4689">
            <v>2</v>
          </cell>
          <cell r="AJ4689">
            <v>0</v>
          </cell>
          <cell r="AK4689">
            <v>14420</v>
          </cell>
          <cell r="AL4689">
            <v>3.0000000000000027E-2</v>
          </cell>
          <cell r="AM4689">
            <v>53161.290322580644</v>
          </cell>
          <cell r="AN4689">
            <v>1548.3870967741896</v>
          </cell>
          <cell r="AO4689">
            <v>-0.24105263157894741</v>
          </cell>
          <cell r="AQ4689">
            <v>6500</v>
          </cell>
          <cell r="AR4689">
            <v>86000</v>
          </cell>
          <cell r="AS4689">
            <v>0.09</v>
          </cell>
          <cell r="AT4689">
            <v>1</v>
          </cell>
          <cell r="AU4689">
            <v>0</v>
          </cell>
          <cell r="AV4689">
            <v>14420</v>
          </cell>
          <cell r="AW4689">
            <v>53161.290322580644</v>
          </cell>
          <cell r="AX4689">
            <v>3.0000000000000027E-2</v>
          </cell>
          <cell r="AY4689">
            <v>1548.3870967741896</v>
          </cell>
          <cell r="AZ4689" t="str">
            <v>Regular Bonus</v>
          </cell>
          <cell r="BA4689" t="str">
            <v>Regular BonusEligible</v>
          </cell>
          <cell r="BB4689" t="str">
            <v>Regular BonusIsrael</v>
          </cell>
          <cell r="BC4689" t="str">
            <v>Regular BonusIsrael Monthly Extra Hours</v>
          </cell>
          <cell r="BD4689" t="str">
            <v>T51</v>
          </cell>
          <cell r="BE4689" t="str">
            <v>Monthly Extra Hours</v>
          </cell>
          <cell r="BF4689">
            <v>14000</v>
          </cell>
          <cell r="BG4689">
            <v>8000</v>
          </cell>
          <cell r="BH4689">
            <v>3</v>
          </cell>
          <cell r="BI4689">
            <v>2000</v>
          </cell>
          <cell r="BJ4689">
            <v>9000</v>
          </cell>
          <cell r="BK4689">
            <v>9000</v>
          </cell>
          <cell r="BL4689">
            <v>7200</v>
          </cell>
        </row>
        <row r="4690">
          <cell r="B4690">
            <v>11913</v>
          </cell>
          <cell r="C4690">
            <v>4645</v>
          </cell>
          <cell r="D4690">
            <v>30482</v>
          </cell>
          <cell r="E4690" t="str">
            <v>Gil Freedman</v>
          </cell>
          <cell r="F4690" t="str">
            <v>TECHNOLOGY LEADER</v>
          </cell>
          <cell r="G4690" t="str">
            <v>Monthly Extra Hours</v>
          </cell>
          <cell r="H4690" t="str">
            <v>TAC</v>
          </cell>
          <cell r="I4690" t="str">
            <v>TEL-AVIV</v>
          </cell>
          <cell r="J4690" t="str">
            <v>Israel</v>
          </cell>
          <cell r="K4690">
            <v>41679</v>
          </cell>
          <cell r="L4690" t="str">
            <v>IL</v>
          </cell>
          <cell r="M4690" t="str">
            <v>T41P</v>
          </cell>
          <cell r="N4690" t="str">
            <v>T</v>
          </cell>
          <cell r="O4690" t="str">
            <v>4</v>
          </cell>
          <cell r="P4690" t="str">
            <v>Regular</v>
          </cell>
          <cell r="T4690">
            <v>1</v>
          </cell>
          <cell r="U4690" t="str">
            <v>ILS</v>
          </cell>
          <cell r="V4690" t="str">
            <v>TAC</v>
          </cell>
          <cell r="W4690" t="str">
            <v>Sharon Elmashaly</v>
          </cell>
          <cell r="Y4690" t="str">
            <v>Eligible</v>
          </cell>
          <cell r="Z4690">
            <v>16500</v>
          </cell>
          <cell r="AA4690">
            <v>60829.493087557603</v>
          </cell>
          <cell r="AB4690">
            <v>16500</v>
          </cell>
          <cell r="AC4690">
            <v>60829.493087557603</v>
          </cell>
          <cell r="AD4690">
            <v>4</v>
          </cell>
          <cell r="AE4690" t="str">
            <v>T41</v>
          </cell>
          <cell r="AF4690">
            <v>16000</v>
          </cell>
          <cell r="AG4690">
            <v>26000</v>
          </cell>
          <cell r="AH4690">
            <v>0.05</v>
          </cell>
          <cell r="AI4690">
            <v>1</v>
          </cell>
          <cell r="AJ4690">
            <v>0</v>
          </cell>
          <cell r="AK4690">
            <v>17490</v>
          </cell>
          <cell r="AL4690">
            <v>6.0000000000000053E-2</v>
          </cell>
          <cell r="AM4690">
            <v>64479.262672811063</v>
          </cell>
          <cell r="AN4690">
            <v>3649.7695852534598</v>
          </cell>
          <cell r="AO4690">
            <v>-0.3273076923076923</v>
          </cell>
          <cell r="AQ4690">
            <v>6500</v>
          </cell>
          <cell r="AR4690">
            <v>86000</v>
          </cell>
          <cell r="AS4690">
            <v>0.12</v>
          </cell>
          <cell r="AT4690">
            <v>1</v>
          </cell>
          <cell r="AU4690">
            <v>0</v>
          </cell>
          <cell r="AV4690">
            <v>17490</v>
          </cell>
          <cell r="AW4690">
            <v>64479.262672811063</v>
          </cell>
          <cell r="AX4690">
            <v>6.0000000000000053E-2</v>
          </cell>
          <cell r="AY4690">
            <v>3649.7695852534598</v>
          </cell>
          <cell r="AZ4690" t="str">
            <v>Regular Bonus</v>
          </cell>
          <cell r="BA4690" t="str">
            <v>Regular BonusEligible</v>
          </cell>
          <cell r="BB4690" t="str">
            <v>Regular BonusIsrael</v>
          </cell>
          <cell r="BC4690" t="str">
            <v>Regular BonusIsrael Monthly Extra Hours</v>
          </cell>
          <cell r="BD4690" t="str">
            <v>T41</v>
          </cell>
          <cell r="BE4690" t="str">
            <v>Monthly Extra Hours</v>
          </cell>
          <cell r="BF4690">
            <v>16500</v>
          </cell>
          <cell r="BG4690">
            <v>12478</v>
          </cell>
          <cell r="BH4690">
            <v>3</v>
          </cell>
          <cell r="BI4690">
            <v>2000</v>
          </cell>
          <cell r="BJ4690">
            <v>19500</v>
          </cell>
          <cell r="BK4690">
            <v>19500</v>
          </cell>
          <cell r="BL4690">
            <v>15600</v>
          </cell>
        </row>
        <row r="4691">
          <cell r="B4691">
            <v>17826</v>
          </cell>
          <cell r="C4691">
            <v>12827</v>
          </cell>
          <cell r="D4691">
            <v>146208</v>
          </cell>
          <cell r="E4691" t="str">
            <v>Nir Halaly</v>
          </cell>
          <cell r="F4691" t="str">
            <v>TECHNICAL SUPPORT ENGINEER (T3)</v>
          </cell>
          <cell r="G4691" t="str">
            <v>Monthly Extra Hours</v>
          </cell>
          <cell r="H4691" t="str">
            <v>TAC</v>
          </cell>
          <cell r="I4691" t="str">
            <v>TEL-AVIV</v>
          </cell>
          <cell r="J4691" t="str">
            <v>Israel</v>
          </cell>
          <cell r="K4691">
            <v>43178</v>
          </cell>
          <cell r="L4691" t="str">
            <v>IL</v>
          </cell>
          <cell r="M4691" t="str">
            <v>T51P</v>
          </cell>
          <cell r="N4691" t="str">
            <v>T</v>
          </cell>
          <cell r="O4691" t="str">
            <v>5</v>
          </cell>
          <cell r="P4691" t="str">
            <v>Regular</v>
          </cell>
          <cell r="T4691">
            <v>1</v>
          </cell>
          <cell r="U4691" t="str">
            <v>ILS</v>
          </cell>
          <cell r="V4691" t="str">
            <v>TAC</v>
          </cell>
          <cell r="W4691" t="str">
            <v>Sharon Elmashaly</v>
          </cell>
          <cell r="Y4691" t="str">
            <v>Eligible</v>
          </cell>
          <cell r="Z4691">
            <v>14500</v>
          </cell>
          <cell r="AA4691">
            <v>53456.221198156687</v>
          </cell>
          <cell r="AB4691">
            <v>14500</v>
          </cell>
          <cell r="AC4691">
            <v>53456.221198156687</v>
          </cell>
          <cell r="AD4691">
            <v>4</v>
          </cell>
          <cell r="AE4691" t="str">
            <v>T51</v>
          </cell>
          <cell r="AF4691">
            <v>11000</v>
          </cell>
          <cell r="AG4691">
            <v>19000</v>
          </cell>
          <cell r="AH4691">
            <v>0.43</v>
          </cell>
          <cell r="AI4691">
            <v>2</v>
          </cell>
          <cell r="AJ4691">
            <v>0</v>
          </cell>
          <cell r="AK4691">
            <v>15225</v>
          </cell>
          <cell r="AL4691">
            <v>5.0000000000000044E-2</v>
          </cell>
          <cell r="AM4691">
            <v>56129.032258064515</v>
          </cell>
          <cell r="AN4691">
            <v>2672.8110599078282</v>
          </cell>
          <cell r="AO4691">
            <v>-0.1986842105263158</v>
          </cell>
          <cell r="AQ4691">
            <v>6500</v>
          </cell>
          <cell r="AR4691">
            <v>86000</v>
          </cell>
          <cell r="AS4691">
            <v>0.1</v>
          </cell>
          <cell r="AT4691">
            <v>1</v>
          </cell>
          <cell r="AU4691">
            <v>0</v>
          </cell>
          <cell r="AV4691">
            <v>15225</v>
          </cell>
          <cell r="AW4691">
            <v>56129.032258064515</v>
          </cell>
          <cell r="AX4691">
            <v>5.0000000000000044E-2</v>
          </cell>
          <cell r="AY4691">
            <v>2672.8110599078282</v>
          </cell>
          <cell r="AZ4691" t="str">
            <v>Regular Bonus</v>
          </cell>
          <cell r="BA4691" t="str">
            <v>Regular BonusEligible</v>
          </cell>
          <cell r="BB4691" t="str">
            <v>Regular BonusIsrael</v>
          </cell>
          <cell r="BC4691" t="str">
            <v>Regular BonusIsrael Monthly Extra Hours</v>
          </cell>
          <cell r="BD4691" t="str">
            <v>T51</v>
          </cell>
          <cell r="BE4691" t="str">
            <v>Monthly Extra Hours</v>
          </cell>
          <cell r="BF4691">
            <v>14500</v>
          </cell>
          <cell r="BG4691">
            <v>11000</v>
          </cell>
          <cell r="BH4691">
            <v>4</v>
          </cell>
          <cell r="BI4691">
            <v>2000</v>
          </cell>
          <cell r="BJ4691">
            <v>13500</v>
          </cell>
          <cell r="BK4691">
            <v>13500</v>
          </cell>
          <cell r="BL4691">
            <v>10800</v>
          </cell>
        </row>
        <row r="4692">
          <cell r="B4692">
            <v>18144</v>
          </cell>
          <cell r="C4692">
            <v>13194</v>
          </cell>
          <cell r="D4692">
            <v>160243</v>
          </cell>
          <cell r="E4692" t="str">
            <v>Ofek Akrat</v>
          </cell>
          <cell r="F4692" t="str">
            <v>DIAMOND SERVICES ENGINEER</v>
          </cell>
          <cell r="G4692" t="str">
            <v>Monthly Extra Hours</v>
          </cell>
          <cell r="H4692" t="str">
            <v>TAC</v>
          </cell>
          <cell r="I4692" t="str">
            <v>TEL-AVIV</v>
          </cell>
          <cell r="J4692" t="str">
            <v>Israel</v>
          </cell>
          <cell r="K4692">
            <v>43247</v>
          </cell>
          <cell r="L4692" t="str">
            <v>IL</v>
          </cell>
          <cell r="M4692" t="str">
            <v>T51P</v>
          </cell>
          <cell r="N4692" t="str">
            <v>T</v>
          </cell>
          <cell r="O4692" t="str">
            <v>5</v>
          </cell>
          <cell r="P4692" t="str">
            <v>Regular</v>
          </cell>
          <cell r="T4692">
            <v>1</v>
          </cell>
          <cell r="U4692" t="str">
            <v>ILS</v>
          </cell>
          <cell r="V4692" t="str">
            <v>TAC</v>
          </cell>
          <cell r="W4692" t="str">
            <v>Sharon Elmashaly</v>
          </cell>
          <cell r="Y4692" t="str">
            <v>Eligible</v>
          </cell>
          <cell r="Z4692">
            <v>13500</v>
          </cell>
          <cell r="AA4692">
            <v>49769.585253456222</v>
          </cell>
          <cell r="AB4692">
            <v>16000</v>
          </cell>
          <cell r="AC4692">
            <v>58986.175115207378</v>
          </cell>
          <cell r="AD4692">
            <v>3</v>
          </cell>
          <cell r="AE4692" t="str">
            <v>T51</v>
          </cell>
          <cell r="AF4692">
            <v>11000</v>
          </cell>
          <cell r="AG4692">
            <v>19000</v>
          </cell>
          <cell r="AH4692">
            <v>0.62</v>
          </cell>
          <cell r="AI4692">
            <v>3</v>
          </cell>
          <cell r="AJ4692">
            <v>0</v>
          </cell>
          <cell r="AK4692">
            <v>16000</v>
          </cell>
          <cell r="AL4692">
            <v>0</v>
          </cell>
          <cell r="AM4692">
            <v>58986.175115207378</v>
          </cell>
          <cell r="AN4692">
            <v>0</v>
          </cell>
          <cell r="AO4692">
            <v>-0.15789473684210531</v>
          </cell>
          <cell r="AQ4692">
            <v>6500</v>
          </cell>
          <cell r="AR4692">
            <v>86000</v>
          </cell>
          <cell r="AS4692">
            <v>0.11</v>
          </cell>
          <cell r="AT4692">
            <v>1</v>
          </cell>
          <cell r="AU4692">
            <v>0</v>
          </cell>
          <cell r="AV4692">
            <v>16000</v>
          </cell>
          <cell r="AW4692">
            <v>58986.175115207378</v>
          </cell>
          <cell r="AX4692">
            <v>0</v>
          </cell>
          <cell r="AY4692">
            <v>0</v>
          </cell>
          <cell r="AZ4692" t="str">
            <v>Regular Bonus</v>
          </cell>
          <cell r="BA4692" t="str">
            <v>Regular BonusEligible</v>
          </cell>
          <cell r="BB4692" t="str">
            <v>Regular BonusIsrael</v>
          </cell>
          <cell r="BC4692" t="str">
            <v>Regular BonusIsrael Monthly Extra Hours</v>
          </cell>
          <cell r="BD4692" t="str">
            <v>T51</v>
          </cell>
          <cell r="BE4692" t="str">
            <v>Monthly Extra Hours</v>
          </cell>
          <cell r="BF4692">
            <v>16000</v>
          </cell>
          <cell r="BG4692">
            <v>10000</v>
          </cell>
          <cell r="BH4692">
            <v>5</v>
          </cell>
          <cell r="BI4692">
            <v>2000</v>
          </cell>
          <cell r="BJ4692">
            <v>9000</v>
          </cell>
          <cell r="BK4692">
            <v>9000</v>
          </cell>
          <cell r="BL4692">
            <v>7200</v>
          </cell>
        </row>
        <row r="4693">
          <cell r="B4693">
            <v>18146</v>
          </cell>
          <cell r="C4693">
            <v>13196</v>
          </cell>
          <cell r="D4693">
            <v>161183</v>
          </cell>
          <cell r="E4693" t="str">
            <v>Alexey Rozdobudko</v>
          </cell>
          <cell r="F4693" t="str">
            <v>DIAMOND SERVICES ENGINEER</v>
          </cell>
          <cell r="G4693" t="str">
            <v>Monthly Extra Hours</v>
          </cell>
          <cell r="H4693" t="str">
            <v>TAC</v>
          </cell>
          <cell r="I4693" t="str">
            <v>TEL-AVIV</v>
          </cell>
          <cell r="J4693" t="str">
            <v>Israel</v>
          </cell>
          <cell r="K4693">
            <v>43247</v>
          </cell>
          <cell r="L4693" t="str">
            <v>IL</v>
          </cell>
          <cell r="M4693" t="str">
            <v>T51P</v>
          </cell>
          <cell r="N4693" t="str">
            <v>T</v>
          </cell>
          <cell r="O4693" t="str">
            <v>5</v>
          </cell>
          <cell r="P4693" t="str">
            <v>Regular</v>
          </cell>
          <cell r="T4693">
            <v>1</v>
          </cell>
          <cell r="U4693" t="str">
            <v>ILS</v>
          </cell>
          <cell r="V4693" t="str">
            <v>TAC</v>
          </cell>
          <cell r="W4693" t="str">
            <v>Sharon Elmashaly</v>
          </cell>
          <cell r="Y4693" t="str">
            <v>Eligible</v>
          </cell>
          <cell r="Z4693">
            <v>15000</v>
          </cell>
          <cell r="AA4693">
            <v>55299.539170506912</v>
          </cell>
          <cell r="AB4693">
            <v>15000</v>
          </cell>
          <cell r="AC4693">
            <v>55299.539170506912</v>
          </cell>
          <cell r="AD4693">
            <v>4</v>
          </cell>
          <cell r="AE4693" t="str">
            <v>T51</v>
          </cell>
          <cell r="AF4693">
            <v>11000</v>
          </cell>
          <cell r="AG4693">
            <v>19000</v>
          </cell>
          <cell r="AH4693">
            <v>0.5</v>
          </cell>
          <cell r="AI4693">
            <v>3</v>
          </cell>
          <cell r="AJ4693">
            <v>0</v>
          </cell>
          <cell r="AK4693">
            <v>15600</v>
          </cell>
          <cell r="AL4693">
            <v>4.0000000000000036E-2</v>
          </cell>
          <cell r="AM4693">
            <v>57511.520737327191</v>
          </cell>
          <cell r="AN4693">
            <v>2211.9815668202791</v>
          </cell>
          <cell r="AO4693">
            <v>-0.17894736842105263</v>
          </cell>
          <cell r="AQ4693">
            <v>6500</v>
          </cell>
          <cell r="AR4693">
            <v>86000</v>
          </cell>
          <cell r="AS4693">
            <v>0.1</v>
          </cell>
          <cell r="AT4693">
            <v>1</v>
          </cell>
          <cell r="AU4693">
            <v>0</v>
          </cell>
          <cell r="AV4693">
            <v>15600</v>
          </cell>
          <cell r="AW4693">
            <v>57511.520737327191</v>
          </cell>
          <cell r="AX4693">
            <v>4.0000000000000036E-2</v>
          </cell>
          <cell r="AY4693">
            <v>2211.9815668202791</v>
          </cell>
          <cell r="AZ4693" t="str">
            <v>Regular Bonus</v>
          </cell>
          <cell r="BA4693" t="str">
            <v>Regular BonusEligible</v>
          </cell>
          <cell r="BB4693" t="str">
            <v>Regular BonusIsrael</v>
          </cell>
          <cell r="BC4693" t="str">
            <v>Regular BonusIsrael Monthly Extra Hours</v>
          </cell>
          <cell r="BD4693" t="str">
            <v>T51</v>
          </cell>
          <cell r="BE4693" t="str">
            <v>Monthly Extra Hours</v>
          </cell>
          <cell r="BF4693">
            <v>15000</v>
          </cell>
          <cell r="BG4693">
            <v>13500</v>
          </cell>
          <cell r="BH4693">
            <v>5</v>
          </cell>
          <cell r="BI4693">
            <v>2000</v>
          </cell>
          <cell r="BJ4693">
            <v>13500</v>
          </cell>
          <cell r="BK4693">
            <v>13500</v>
          </cell>
          <cell r="BL4693">
            <v>10800</v>
          </cell>
        </row>
        <row r="4694">
          <cell r="B4694">
            <v>18154</v>
          </cell>
          <cell r="C4694">
            <v>13204</v>
          </cell>
          <cell r="D4694">
            <v>161928</v>
          </cell>
          <cell r="E4694" t="str">
            <v>Valeria Gordayev</v>
          </cell>
          <cell r="F4694" t="str">
            <v>ESCALATION ENGINEER</v>
          </cell>
          <cell r="G4694" t="str">
            <v>Monthly Extra Hours</v>
          </cell>
          <cell r="H4694" t="str">
            <v>TAC</v>
          </cell>
          <cell r="I4694" t="str">
            <v>TEL-AVIV</v>
          </cell>
          <cell r="J4694" t="str">
            <v>Israel</v>
          </cell>
          <cell r="K4694">
            <v>43247</v>
          </cell>
          <cell r="L4694" t="str">
            <v>IL</v>
          </cell>
          <cell r="M4694" t="str">
            <v>T51P</v>
          </cell>
          <cell r="N4694" t="str">
            <v>T</v>
          </cell>
          <cell r="O4694" t="str">
            <v>5</v>
          </cell>
          <cell r="P4694" t="str">
            <v>Regular</v>
          </cell>
          <cell r="T4694">
            <v>1</v>
          </cell>
          <cell r="U4694" t="str">
            <v>ILS</v>
          </cell>
          <cell r="V4694" t="str">
            <v>TAC</v>
          </cell>
          <cell r="W4694" t="str">
            <v>Sharon Elmashaly</v>
          </cell>
          <cell r="Y4694" t="str">
            <v>Eligible</v>
          </cell>
          <cell r="Z4694">
            <v>12000</v>
          </cell>
          <cell r="AA4694">
            <v>44239.631336405531</v>
          </cell>
          <cell r="AB4694">
            <v>14000</v>
          </cell>
          <cell r="AC4694">
            <v>51612.903225806454</v>
          </cell>
          <cell r="AD4694">
            <v>4</v>
          </cell>
          <cell r="AE4694" t="str">
            <v>T51</v>
          </cell>
          <cell r="AF4694">
            <v>11000</v>
          </cell>
          <cell r="AG4694">
            <v>19000</v>
          </cell>
          <cell r="AH4694">
            <v>0.37</v>
          </cell>
          <cell r="AI4694">
            <v>2</v>
          </cell>
          <cell r="AJ4694">
            <v>0</v>
          </cell>
          <cell r="AK4694">
            <v>14000</v>
          </cell>
          <cell r="AL4694">
            <v>0</v>
          </cell>
          <cell r="AM4694">
            <v>51612.903225806454</v>
          </cell>
          <cell r="AN4694">
            <v>0</v>
          </cell>
          <cell r="AO4694">
            <v>-0.26315789473684215</v>
          </cell>
          <cell r="AP4694" t="str">
            <v>Already received an increase</v>
          </cell>
          <cell r="AQ4694">
            <v>6500</v>
          </cell>
          <cell r="AR4694">
            <v>86000</v>
          </cell>
          <cell r="AS4694">
            <v>0.09</v>
          </cell>
          <cell r="AT4694">
            <v>1</v>
          </cell>
          <cell r="AU4694">
            <v>0</v>
          </cell>
          <cell r="AV4694">
            <v>14000</v>
          </cell>
          <cell r="AW4694">
            <v>51612.903225806454</v>
          </cell>
          <cell r="AX4694">
            <v>0</v>
          </cell>
          <cell r="AY4694">
            <v>0</v>
          </cell>
          <cell r="AZ4694" t="str">
            <v>Regular Bonus</v>
          </cell>
          <cell r="BA4694" t="str">
            <v>Regular BonusEligible</v>
          </cell>
          <cell r="BB4694" t="str">
            <v>Regular BonusIsrael</v>
          </cell>
          <cell r="BC4694" t="str">
            <v>Regular BonusIsrael Monthly Extra Hours</v>
          </cell>
          <cell r="BD4694" t="str">
            <v>T61</v>
          </cell>
          <cell r="BE4694" t="str">
            <v>Monthly Extra Hours</v>
          </cell>
          <cell r="BF4694">
            <v>14000</v>
          </cell>
          <cell r="BG4694">
            <v>8824</v>
          </cell>
          <cell r="BH4694">
            <v>4</v>
          </cell>
          <cell r="BI4694">
            <v>2000</v>
          </cell>
          <cell r="BJ4694">
            <v>9500</v>
          </cell>
          <cell r="BK4694">
            <v>9500</v>
          </cell>
          <cell r="BL4694">
            <v>7600</v>
          </cell>
        </row>
        <row r="4695">
          <cell r="B4695">
            <v>18508</v>
          </cell>
          <cell r="C4695">
            <v>13554</v>
          </cell>
          <cell r="D4695">
            <v>169232</v>
          </cell>
          <cell r="E4695" t="str">
            <v>Uri Yahalom</v>
          </cell>
          <cell r="F4695" t="str">
            <v>ESCALATION ENGINEER</v>
          </cell>
          <cell r="G4695" t="str">
            <v>Monthly Extra Hours</v>
          </cell>
          <cell r="H4695" t="str">
            <v>TAC</v>
          </cell>
          <cell r="I4695" t="str">
            <v>TEL-AVIV</v>
          </cell>
          <cell r="J4695" t="str">
            <v>Israel</v>
          </cell>
          <cell r="K4695">
            <v>43328</v>
          </cell>
          <cell r="L4695" t="str">
            <v>IL</v>
          </cell>
          <cell r="M4695" t="str">
            <v>T51P</v>
          </cell>
          <cell r="N4695" t="str">
            <v>T</v>
          </cell>
          <cell r="O4695" t="str">
            <v>5</v>
          </cell>
          <cell r="P4695" t="str">
            <v>Regular</v>
          </cell>
          <cell r="T4695">
            <v>1</v>
          </cell>
          <cell r="U4695" t="str">
            <v>ILS</v>
          </cell>
          <cell r="V4695" t="str">
            <v>TAC</v>
          </cell>
          <cell r="W4695" t="str">
            <v>Sharon Elmashaly</v>
          </cell>
          <cell r="Y4695" t="str">
            <v>Eligible</v>
          </cell>
          <cell r="Z4695">
            <v>13500</v>
          </cell>
          <cell r="AA4695">
            <v>49769.585253456222</v>
          </cell>
          <cell r="AB4695">
            <v>13500</v>
          </cell>
          <cell r="AC4695">
            <v>49769.585253456222</v>
          </cell>
          <cell r="AD4695">
            <v>4</v>
          </cell>
          <cell r="AE4695" t="str">
            <v>T51</v>
          </cell>
          <cell r="AF4695">
            <v>11000</v>
          </cell>
          <cell r="AG4695">
            <v>19000</v>
          </cell>
          <cell r="AH4695">
            <v>0.31</v>
          </cell>
          <cell r="AI4695">
            <v>2</v>
          </cell>
          <cell r="AJ4695">
            <v>0</v>
          </cell>
          <cell r="AK4695">
            <v>14175</v>
          </cell>
          <cell r="AL4695">
            <v>5.0000000000000044E-2</v>
          </cell>
          <cell r="AM4695">
            <v>52258.06451612903</v>
          </cell>
          <cell r="AN4695">
            <v>2488.4792626728085</v>
          </cell>
          <cell r="AO4695">
            <v>-0.25394736842105259</v>
          </cell>
          <cell r="AQ4695">
            <v>6500</v>
          </cell>
          <cell r="AR4695">
            <v>86000</v>
          </cell>
          <cell r="AS4695">
            <v>0.08</v>
          </cell>
          <cell r="AT4695">
            <v>1</v>
          </cell>
          <cell r="AU4695">
            <v>0</v>
          </cell>
          <cell r="AV4695">
            <v>14175</v>
          </cell>
          <cell r="AW4695">
            <v>52258.06451612903</v>
          </cell>
          <cell r="AX4695">
            <v>5.0000000000000044E-2</v>
          </cell>
          <cell r="AY4695">
            <v>2488.4792626728085</v>
          </cell>
          <cell r="AZ4695" t="str">
            <v>Regular Bonus</v>
          </cell>
          <cell r="BA4695" t="str">
            <v>Regular BonusEligible</v>
          </cell>
          <cell r="BB4695" t="str">
            <v>Regular BonusIsrael</v>
          </cell>
          <cell r="BC4695" t="str">
            <v>Regular BonusIsrael Monthly Extra Hours</v>
          </cell>
          <cell r="BD4695" t="str">
            <v>T51</v>
          </cell>
          <cell r="BE4695" t="str">
            <v>Monthly Extra Hours</v>
          </cell>
          <cell r="BF4695">
            <v>13500</v>
          </cell>
          <cell r="BG4695">
            <v>10000</v>
          </cell>
          <cell r="BH4695">
            <v>5</v>
          </cell>
          <cell r="BI4695">
            <v>2000</v>
          </cell>
          <cell r="BJ4695">
            <v>13500</v>
          </cell>
          <cell r="BK4695">
            <v>13500</v>
          </cell>
          <cell r="BL4695">
            <v>10800</v>
          </cell>
        </row>
        <row r="4696">
          <cell r="B4696">
            <v>18949</v>
          </cell>
          <cell r="C4696">
            <v>13993</v>
          </cell>
          <cell r="D4696">
            <v>173365</v>
          </cell>
          <cell r="E4696" t="str">
            <v>Michael Litvinenko</v>
          </cell>
          <cell r="F4696" t="str">
            <v>TEAM LEADER, DIAMOND SERVICES</v>
          </cell>
          <cell r="G4696" t="str">
            <v>Monthly Extra Hours</v>
          </cell>
          <cell r="H4696" t="str">
            <v>TAC</v>
          </cell>
          <cell r="I4696" t="str">
            <v>TEL-AVIV</v>
          </cell>
          <cell r="J4696" t="str">
            <v>Israel</v>
          </cell>
          <cell r="K4696">
            <v>43402</v>
          </cell>
          <cell r="L4696" t="str">
            <v>IL</v>
          </cell>
          <cell r="M4696" t="str">
            <v>T41M</v>
          </cell>
          <cell r="N4696" t="str">
            <v>T</v>
          </cell>
          <cell r="O4696" t="str">
            <v>4</v>
          </cell>
          <cell r="P4696" t="str">
            <v>Regular</v>
          </cell>
          <cell r="T4696">
            <v>1</v>
          </cell>
          <cell r="U4696" t="str">
            <v>ILS</v>
          </cell>
          <cell r="V4696" t="str">
            <v>TAC</v>
          </cell>
          <cell r="W4696" t="str">
            <v>Sharon Elmashaly</v>
          </cell>
          <cell r="Y4696" t="str">
            <v>Eligible</v>
          </cell>
          <cell r="Z4696">
            <v>17000</v>
          </cell>
          <cell r="AA4696">
            <v>62672.811059907835</v>
          </cell>
          <cell r="AB4696">
            <v>17000</v>
          </cell>
          <cell r="AC4696">
            <v>62672.811059907835</v>
          </cell>
          <cell r="AD4696">
            <v>5</v>
          </cell>
          <cell r="AE4696" t="str">
            <v>T41</v>
          </cell>
          <cell r="AF4696">
            <v>16000</v>
          </cell>
          <cell r="AG4696">
            <v>26000</v>
          </cell>
          <cell r="AH4696">
            <v>0.1</v>
          </cell>
          <cell r="AI4696">
            <v>1</v>
          </cell>
          <cell r="AJ4696">
            <v>0</v>
          </cell>
          <cell r="AK4696">
            <v>18530</v>
          </cell>
          <cell r="AL4696">
            <v>9.000000000000008E-2</v>
          </cell>
          <cell r="AM4696">
            <v>68313.364055299535</v>
          </cell>
          <cell r="AN4696">
            <v>5640.5529953916994</v>
          </cell>
          <cell r="AO4696">
            <v>-0.28730769230769226</v>
          </cell>
          <cell r="AQ4696">
            <v>6500</v>
          </cell>
          <cell r="AR4696">
            <v>86000</v>
          </cell>
          <cell r="AS4696">
            <v>0.13</v>
          </cell>
          <cell r="AT4696">
            <v>1</v>
          </cell>
          <cell r="AU4696">
            <v>0</v>
          </cell>
          <cell r="AV4696">
            <v>18530</v>
          </cell>
          <cell r="AW4696">
            <v>68313.364055299535</v>
          </cell>
          <cell r="AX4696">
            <v>9.000000000000008E-2</v>
          </cell>
          <cell r="AY4696">
            <v>5640.5529953916994</v>
          </cell>
          <cell r="AZ4696" t="str">
            <v>Regular Bonus</v>
          </cell>
          <cell r="BA4696" t="str">
            <v>Regular BonusEligible</v>
          </cell>
          <cell r="BB4696" t="str">
            <v>Regular BonusIsrael</v>
          </cell>
          <cell r="BC4696" t="str">
            <v>Regular BonusIsrael Monthly Extra Hours</v>
          </cell>
          <cell r="BD4696" t="str">
            <v>T41</v>
          </cell>
          <cell r="BE4696" t="str">
            <v>Monthly Extra Hours</v>
          </cell>
          <cell r="BF4696">
            <v>17000</v>
          </cell>
          <cell r="BG4696">
            <v>8000</v>
          </cell>
          <cell r="BH4696">
            <v>3</v>
          </cell>
          <cell r="BI4696">
            <v>2000</v>
          </cell>
          <cell r="BJ4696">
            <v>23500</v>
          </cell>
          <cell r="BK4696">
            <v>23500</v>
          </cell>
          <cell r="BL4696">
            <v>18800</v>
          </cell>
        </row>
        <row r="4697">
          <cell r="B4697">
            <v>6848</v>
          </cell>
          <cell r="C4697">
            <v>1994</v>
          </cell>
          <cell r="E4697" t="str">
            <v>Kfir Boaz</v>
          </cell>
          <cell r="F4697" t="str">
            <v>DIRECTOR, INTERNATIONAL TAC</v>
          </cell>
          <cell r="G4697" t="str">
            <v>Employee</v>
          </cell>
          <cell r="H4697" t="str">
            <v>TAC</v>
          </cell>
          <cell r="I4697" t="str">
            <v>TEL-AVIV</v>
          </cell>
          <cell r="J4697" t="str">
            <v>Israel</v>
          </cell>
          <cell r="K4697">
            <v>39310</v>
          </cell>
          <cell r="L4697" t="str">
            <v>IL</v>
          </cell>
          <cell r="M4697" t="str">
            <v>T20M</v>
          </cell>
          <cell r="N4697" t="str">
            <v>T</v>
          </cell>
          <cell r="O4697" t="str">
            <v>2</v>
          </cell>
          <cell r="P4697" t="str">
            <v>Regular</v>
          </cell>
          <cell r="T4697">
            <v>1</v>
          </cell>
          <cell r="U4697" t="str">
            <v>ILS</v>
          </cell>
          <cell r="V4697" t="str">
            <v>TAC</v>
          </cell>
          <cell r="W4697" t="str">
            <v>Sharon Elmashaly</v>
          </cell>
          <cell r="Y4697" t="str">
            <v>Eligible</v>
          </cell>
          <cell r="Z4697">
            <v>38500</v>
          </cell>
          <cell r="AA4697">
            <v>141935.48387096776</v>
          </cell>
          <cell r="AB4697">
            <v>38500</v>
          </cell>
          <cell r="AC4697">
            <v>141935.48387096776</v>
          </cell>
          <cell r="AD4697">
            <v>4</v>
          </cell>
          <cell r="AE4697" t="str">
            <v>T20</v>
          </cell>
          <cell r="AF4697">
            <v>36000</v>
          </cell>
          <cell r="AG4697">
            <v>46000</v>
          </cell>
          <cell r="AH4697">
            <v>0.25</v>
          </cell>
          <cell r="AI4697">
            <v>2</v>
          </cell>
          <cell r="AJ4697">
            <v>0</v>
          </cell>
          <cell r="AK4697">
            <v>40425</v>
          </cell>
          <cell r="AL4697">
            <v>5.0000000000000044E-2</v>
          </cell>
          <cell r="AM4697">
            <v>149032.25806451612</v>
          </cell>
          <cell r="AN4697">
            <v>7096.7741935483646</v>
          </cell>
          <cell r="AO4697">
            <v>-0.12119565217391304</v>
          </cell>
          <cell r="AQ4697">
            <v>6500</v>
          </cell>
          <cell r="AR4697">
            <v>86000</v>
          </cell>
          <cell r="AS4697">
            <v>0.4</v>
          </cell>
          <cell r="AT4697">
            <v>1</v>
          </cell>
          <cell r="AU4697">
            <v>0</v>
          </cell>
          <cell r="AV4697">
            <v>40425</v>
          </cell>
          <cell r="AW4697">
            <v>149032.25806451612</v>
          </cell>
          <cell r="AX4697">
            <v>5.0000000000000044E-2</v>
          </cell>
          <cell r="AY4697">
            <v>7096.7741935483646</v>
          </cell>
          <cell r="AZ4697" t="str">
            <v>Regular Bonus</v>
          </cell>
          <cell r="BA4697" t="str">
            <v>Regular BonusEligible</v>
          </cell>
          <cell r="BB4697" t="str">
            <v>Regular BonusIsrael</v>
          </cell>
          <cell r="BC4697" t="str">
            <v>Regular BonusIsrael Employee</v>
          </cell>
          <cell r="BD4697" t="str">
            <v>T21</v>
          </cell>
          <cell r="BE4697" t="str">
            <v>Employee</v>
          </cell>
          <cell r="BF4697">
            <v>38500</v>
          </cell>
          <cell r="BG4697">
            <v>100000</v>
          </cell>
          <cell r="BH4697">
            <v>4</v>
          </cell>
          <cell r="BI4697">
            <v>4000</v>
          </cell>
          <cell r="BJ4697">
            <v>102000</v>
          </cell>
          <cell r="BK4697">
            <v>102000</v>
          </cell>
          <cell r="BL4697">
            <v>81600</v>
          </cell>
        </row>
        <row r="4698">
          <cell r="B4698">
            <v>19208</v>
          </cell>
          <cell r="C4698">
            <v>14266</v>
          </cell>
          <cell r="D4698">
            <v>82230</v>
          </cell>
          <cell r="E4698" t="str">
            <v>Mahmoud Abd Aldayem</v>
          </cell>
          <cell r="F4698" t="str">
            <v>DIAMOND SERVICES ENGINEER</v>
          </cell>
          <cell r="G4698" t="str">
            <v>Monthly Extra Hours</v>
          </cell>
          <cell r="H4698" t="str">
            <v>TAC</v>
          </cell>
          <cell r="I4698" t="str">
            <v>TEL-AVIV</v>
          </cell>
          <cell r="J4698" t="str">
            <v>Israel</v>
          </cell>
          <cell r="K4698">
            <v>43437</v>
          </cell>
          <cell r="L4698" t="str">
            <v>IL</v>
          </cell>
          <cell r="M4698" t="str">
            <v>T51P</v>
          </cell>
          <cell r="N4698" t="str">
            <v>T</v>
          </cell>
          <cell r="O4698" t="str">
            <v>5</v>
          </cell>
          <cell r="P4698" t="str">
            <v>Regular</v>
          </cell>
          <cell r="T4698">
            <v>1</v>
          </cell>
          <cell r="U4698" t="str">
            <v>ILS</v>
          </cell>
          <cell r="V4698" t="str">
            <v>TAC</v>
          </cell>
          <cell r="W4698" t="str">
            <v>Sharon Elmashaly</v>
          </cell>
          <cell r="Y4698" t="str">
            <v>Eligible</v>
          </cell>
          <cell r="Z4698">
            <v>15000</v>
          </cell>
          <cell r="AA4698">
            <v>55299.539170506912</v>
          </cell>
          <cell r="AB4698">
            <v>15000</v>
          </cell>
          <cell r="AC4698">
            <v>55299.539170506912</v>
          </cell>
          <cell r="AD4698">
            <v>4</v>
          </cell>
          <cell r="AE4698" t="str">
            <v>T51</v>
          </cell>
          <cell r="AF4698">
            <v>11000</v>
          </cell>
          <cell r="AG4698">
            <v>19000</v>
          </cell>
          <cell r="AH4698">
            <v>0.5</v>
          </cell>
          <cell r="AI4698">
            <v>3</v>
          </cell>
          <cell r="AJ4698">
            <v>0</v>
          </cell>
          <cell r="AK4698">
            <v>15600</v>
          </cell>
          <cell r="AL4698">
            <v>4.0000000000000036E-2</v>
          </cell>
          <cell r="AM4698">
            <v>57511.520737327191</v>
          </cell>
          <cell r="AN4698">
            <v>2211.9815668202791</v>
          </cell>
          <cell r="AO4698">
            <v>-0.17894736842105263</v>
          </cell>
          <cell r="AQ4698">
            <v>6500</v>
          </cell>
          <cell r="AR4698">
            <v>86000</v>
          </cell>
          <cell r="AS4698">
            <v>0.1</v>
          </cell>
          <cell r="AT4698">
            <v>1</v>
          </cell>
          <cell r="AU4698">
            <v>0</v>
          </cell>
          <cell r="AV4698">
            <v>15600</v>
          </cell>
          <cell r="AW4698">
            <v>57511.520737327191</v>
          </cell>
          <cell r="AX4698">
            <v>4.0000000000000036E-2</v>
          </cell>
          <cell r="AY4698">
            <v>2211.9815668202791</v>
          </cell>
          <cell r="AZ4698" t="str">
            <v>Regular Bonus</v>
          </cell>
          <cell r="BA4698" t="str">
            <v>Regular BonusEligible</v>
          </cell>
          <cell r="BB4698" t="str">
            <v>Regular BonusIsrael</v>
          </cell>
          <cell r="BC4698" t="str">
            <v>Regular BonusIsrael Monthly Extra Hours</v>
          </cell>
          <cell r="BD4698" t="str">
            <v>T51</v>
          </cell>
          <cell r="BE4698" t="str">
            <v>Monthly Extra Hours</v>
          </cell>
          <cell r="BF4698">
            <v>15000</v>
          </cell>
          <cell r="BG4698">
            <v>8000</v>
          </cell>
          <cell r="BH4698">
            <v>3</v>
          </cell>
          <cell r="BI4698">
            <v>2000</v>
          </cell>
          <cell r="BJ4698">
            <v>13500</v>
          </cell>
          <cell r="BK4698">
            <v>13500</v>
          </cell>
          <cell r="BL4698">
            <v>10800</v>
          </cell>
        </row>
        <row r="4699">
          <cell r="B4699">
            <v>15689</v>
          </cell>
          <cell r="C4699">
            <v>10644</v>
          </cell>
          <cell r="D4699">
            <v>99161</v>
          </cell>
          <cell r="E4699" t="str">
            <v>May Shelef</v>
          </cell>
          <cell r="F4699" t="str">
            <v>TEAM LEADER</v>
          </cell>
          <cell r="G4699" t="str">
            <v>Monthly Extra Hours</v>
          </cell>
          <cell r="H4699" t="str">
            <v>TAC</v>
          </cell>
          <cell r="I4699" t="str">
            <v>TEL-AVIV</v>
          </cell>
          <cell r="J4699" t="str">
            <v>Israel</v>
          </cell>
          <cell r="K4699">
            <v>42603</v>
          </cell>
          <cell r="L4699" t="str">
            <v>IL</v>
          </cell>
          <cell r="M4699" t="str">
            <v>T41M</v>
          </cell>
          <cell r="N4699" t="str">
            <v>T</v>
          </cell>
          <cell r="O4699" t="str">
            <v>4</v>
          </cell>
          <cell r="P4699" t="str">
            <v>Regular</v>
          </cell>
          <cell r="T4699">
            <v>1</v>
          </cell>
          <cell r="U4699" t="str">
            <v>ILS</v>
          </cell>
          <cell r="V4699" t="str">
            <v>TAC</v>
          </cell>
          <cell r="W4699" t="str">
            <v>Sharon Elmashaly</v>
          </cell>
          <cell r="Y4699" t="str">
            <v>Eligible</v>
          </cell>
          <cell r="Z4699">
            <v>16300</v>
          </cell>
          <cell r="AA4699">
            <v>60092.165898617517</v>
          </cell>
          <cell r="AB4699">
            <v>18500</v>
          </cell>
          <cell r="AC4699">
            <v>68202.764976958526</v>
          </cell>
          <cell r="AD4699">
            <v>4</v>
          </cell>
          <cell r="AE4699" t="str">
            <v>T41</v>
          </cell>
          <cell r="AF4699">
            <v>16000</v>
          </cell>
          <cell r="AG4699">
            <v>26000</v>
          </cell>
          <cell r="AH4699">
            <v>0.25</v>
          </cell>
          <cell r="AI4699">
            <v>2</v>
          </cell>
          <cell r="AJ4699">
            <v>0</v>
          </cell>
          <cell r="AK4699">
            <v>18500</v>
          </cell>
          <cell r="AL4699">
            <v>0</v>
          </cell>
          <cell r="AM4699">
            <v>68202.764976958526</v>
          </cell>
          <cell r="AN4699">
            <v>0</v>
          </cell>
          <cell r="AO4699">
            <v>-0.28846153846153844</v>
          </cell>
          <cell r="AP4699" t="str">
            <v>Already received an increase</v>
          </cell>
          <cell r="AQ4699">
            <v>6500</v>
          </cell>
          <cell r="AR4699">
            <v>86000</v>
          </cell>
          <cell r="AS4699">
            <v>0.15</v>
          </cell>
          <cell r="AT4699">
            <v>1</v>
          </cell>
          <cell r="AU4699">
            <v>0</v>
          </cell>
          <cell r="AV4699">
            <v>18500</v>
          </cell>
          <cell r="AW4699">
            <v>68202.764976958526</v>
          </cell>
          <cell r="AX4699">
            <v>0</v>
          </cell>
          <cell r="AY4699">
            <v>0</v>
          </cell>
          <cell r="AZ4699" t="str">
            <v>Regular Bonus</v>
          </cell>
          <cell r="BA4699" t="str">
            <v>Regular BonusEligible</v>
          </cell>
          <cell r="BB4699" t="str">
            <v>Regular BonusIsrael</v>
          </cell>
          <cell r="BC4699" t="str">
            <v>Regular BonusIsrael Monthly Extra Hours</v>
          </cell>
          <cell r="BD4699" t="str">
            <v>T41</v>
          </cell>
          <cell r="BE4699" t="str">
            <v>Monthly Extra Hours</v>
          </cell>
          <cell r="BF4699">
            <v>18500</v>
          </cell>
          <cell r="BG4699">
            <v>20000</v>
          </cell>
          <cell r="BH4699">
            <v>4</v>
          </cell>
          <cell r="BI4699">
            <v>2000</v>
          </cell>
          <cell r="BJ4699">
            <v>19500</v>
          </cell>
          <cell r="BK4699">
            <v>19500</v>
          </cell>
          <cell r="BL4699">
            <v>15600</v>
          </cell>
        </row>
        <row r="4700">
          <cell r="B4700">
            <v>15677</v>
          </cell>
          <cell r="C4700">
            <v>10632</v>
          </cell>
          <cell r="D4700">
            <v>102785</v>
          </cell>
          <cell r="E4700" t="str">
            <v>Hezi Nagar</v>
          </cell>
          <cell r="F4700" t="str">
            <v>DIAMOND SERVICES ENGINEER</v>
          </cell>
          <cell r="G4700" t="str">
            <v>Monthly Extra Hours</v>
          </cell>
          <cell r="H4700" t="str">
            <v>TAC</v>
          </cell>
          <cell r="I4700" t="str">
            <v>TEL-AVIV</v>
          </cell>
          <cell r="J4700" t="str">
            <v>Israel</v>
          </cell>
          <cell r="K4700">
            <v>42603</v>
          </cell>
          <cell r="L4700" t="str">
            <v>IL</v>
          </cell>
          <cell r="M4700" t="str">
            <v>T51P</v>
          </cell>
          <cell r="N4700" t="str">
            <v>T</v>
          </cell>
          <cell r="O4700" t="str">
            <v>5</v>
          </cell>
          <cell r="P4700" t="str">
            <v>Regular</v>
          </cell>
          <cell r="T4700">
            <v>1</v>
          </cell>
          <cell r="U4700" t="str">
            <v>ILS</v>
          </cell>
          <cell r="V4700" t="str">
            <v>TAC</v>
          </cell>
          <cell r="W4700" t="str">
            <v>Sharon Elmashaly</v>
          </cell>
          <cell r="Y4700" t="str">
            <v>Not Eligible - Left</v>
          </cell>
          <cell r="Z4700">
            <v>15500</v>
          </cell>
          <cell r="AA4700">
            <v>57142.857142857145</v>
          </cell>
          <cell r="AB4700">
            <v>15500</v>
          </cell>
          <cell r="AC4700">
            <v>57142.857142857145</v>
          </cell>
        </row>
        <row r="4701">
          <cell r="B4701">
            <v>15682</v>
          </cell>
          <cell r="C4701">
            <v>10637</v>
          </cell>
          <cell r="D4701">
            <v>103859</v>
          </cell>
          <cell r="E4701" t="str">
            <v>Nir-Ron Ginat</v>
          </cell>
          <cell r="F4701" t="str">
            <v>DIAMOND SERVICES ENGINEER</v>
          </cell>
          <cell r="G4701" t="str">
            <v>Monthly Extra Hours</v>
          </cell>
          <cell r="H4701" t="str">
            <v>TAC</v>
          </cell>
          <cell r="I4701" t="str">
            <v>TEL-AVIV</v>
          </cell>
          <cell r="J4701" t="str">
            <v>Israel</v>
          </cell>
          <cell r="K4701">
            <v>42603</v>
          </cell>
          <cell r="L4701" t="str">
            <v>IL</v>
          </cell>
          <cell r="M4701" t="str">
            <v>T51P</v>
          </cell>
          <cell r="N4701" t="str">
            <v>T</v>
          </cell>
          <cell r="O4701" t="str">
            <v>5</v>
          </cell>
          <cell r="P4701" t="str">
            <v>Regular</v>
          </cell>
          <cell r="T4701">
            <v>1</v>
          </cell>
          <cell r="U4701" t="str">
            <v>ILS</v>
          </cell>
          <cell r="V4701" t="str">
            <v>TAC</v>
          </cell>
          <cell r="W4701" t="str">
            <v>Sharon Elmashaly</v>
          </cell>
          <cell r="Y4701" t="str">
            <v>Eligible</v>
          </cell>
          <cell r="Z4701">
            <v>17000</v>
          </cell>
          <cell r="AA4701">
            <v>62672.811059907835</v>
          </cell>
          <cell r="AB4701">
            <v>17000</v>
          </cell>
          <cell r="AC4701">
            <v>62672.811059907835</v>
          </cell>
          <cell r="AD4701">
            <v>4</v>
          </cell>
          <cell r="AE4701" t="str">
            <v>T51</v>
          </cell>
          <cell r="AF4701">
            <v>11000</v>
          </cell>
          <cell r="AG4701">
            <v>19000</v>
          </cell>
          <cell r="AH4701">
            <v>0.75</v>
          </cell>
          <cell r="AI4701">
            <v>4</v>
          </cell>
          <cell r="AJ4701">
            <v>0</v>
          </cell>
          <cell r="AK4701">
            <v>17510</v>
          </cell>
          <cell r="AL4701">
            <v>3.0000000000000027E-2</v>
          </cell>
          <cell r="AM4701">
            <v>64552.995391705073</v>
          </cell>
          <cell r="AN4701">
            <v>1880.184331797238</v>
          </cell>
          <cell r="AO4701">
            <v>-7.8421052631578947E-2</v>
          </cell>
          <cell r="AQ4701">
            <v>6500</v>
          </cell>
          <cell r="AR4701">
            <v>86000</v>
          </cell>
          <cell r="AS4701">
            <v>0.13</v>
          </cell>
          <cell r="AT4701">
            <v>1</v>
          </cell>
          <cell r="AU4701">
            <v>0</v>
          </cell>
          <cell r="AV4701">
            <v>17510</v>
          </cell>
          <cell r="AW4701">
            <v>64552.995391705073</v>
          </cell>
          <cell r="AX4701">
            <v>3.0000000000000027E-2</v>
          </cell>
          <cell r="AY4701">
            <v>1880.184331797238</v>
          </cell>
          <cell r="AZ4701" t="str">
            <v>Regular Bonus</v>
          </cell>
          <cell r="BA4701" t="str">
            <v>Regular BonusEligible</v>
          </cell>
          <cell r="BB4701" t="str">
            <v>Regular BonusIsrael</v>
          </cell>
          <cell r="BC4701" t="str">
            <v>Regular BonusIsrael Monthly Extra Hours</v>
          </cell>
          <cell r="BD4701" t="str">
            <v>T51</v>
          </cell>
          <cell r="BE4701" t="str">
            <v>Monthly Extra Hours</v>
          </cell>
          <cell r="BF4701">
            <v>17000</v>
          </cell>
          <cell r="BG4701">
            <v>10000</v>
          </cell>
          <cell r="BH4701">
            <v>3</v>
          </cell>
          <cell r="BI4701">
            <v>2000</v>
          </cell>
          <cell r="BJ4701">
            <v>13500</v>
          </cell>
          <cell r="BK4701">
            <v>13500</v>
          </cell>
          <cell r="BL4701">
            <v>10800</v>
          </cell>
        </row>
        <row r="4702">
          <cell r="B4702">
            <v>16527</v>
          </cell>
          <cell r="C4702">
            <v>11453</v>
          </cell>
          <cell r="D4702">
            <v>251514</v>
          </cell>
          <cell r="E4702" t="str">
            <v>Dmitrie Shaiman</v>
          </cell>
          <cell r="F4702" t="str">
            <v>DIAMOND SERVICES ENGINEER</v>
          </cell>
          <cell r="G4702" t="str">
            <v>Monthly Extra Hours</v>
          </cell>
          <cell r="H4702" t="str">
            <v>TAC</v>
          </cell>
          <cell r="I4702" t="str">
            <v>TEL-AVIV</v>
          </cell>
          <cell r="J4702" t="str">
            <v>Israel</v>
          </cell>
          <cell r="K4702">
            <v>42904</v>
          </cell>
          <cell r="L4702" t="str">
            <v>IL</v>
          </cell>
          <cell r="M4702" t="str">
            <v>T51P</v>
          </cell>
          <cell r="N4702" t="str">
            <v>T</v>
          </cell>
          <cell r="O4702" t="str">
            <v>5</v>
          </cell>
          <cell r="P4702" t="str">
            <v>Regular</v>
          </cell>
          <cell r="T4702">
            <v>1</v>
          </cell>
          <cell r="U4702" t="str">
            <v>ILS</v>
          </cell>
          <cell r="V4702" t="str">
            <v>TAC</v>
          </cell>
          <cell r="W4702" t="str">
            <v>Sharon Elmashaly</v>
          </cell>
          <cell r="Y4702" t="str">
            <v>Eligible</v>
          </cell>
          <cell r="Z4702">
            <v>14500</v>
          </cell>
          <cell r="AA4702">
            <v>53456.221198156687</v>
          </cell>
          <cell r="AB4702">
            <v>14500</v>
          </cell>
          <cell r="AC4702">
            <v>53456.221198156687</v>
          </cell>
          <cell r="AD4702">
            <v>3</v>
          </cell>
          <cell r="AE4702" t="str">
            <v>T51</v>
          </cell>
          <cell r="AF4702">
            <v>11000</v>
          </cell>
          <cell r="AG4702">
            <v>19000</v>
          </cell>
          <cell r="AH4702">
            <v>0.43</v>
          </cell>
          <cell r="AI4702">
            <v>2</v>
          </cell>
          <cell r="AJ4702">
            <v>0</v>
          </cell>
          <cell r="AK4702">
            <v>14935</v>
          </cell>
          <cell r="AL4702">
            <v>3.0000000000000027E-2</v>
          </cell>
          <cell r="AM4702">
            <v>55059.907834101381</v>
          </cell>
          <cell r="AN4702">
            <v>1603.686635944694</v>
          </cell>
          <cell r="AO4702">
            <v>-0.21394736842105266</v>
          </cell>
          <cell r="AQ4702">
            <v>6500</v>
          </cell>
          <cell r="AR4702">
            <v>86000</v>
          </cell>
          <cell r="AS4702">
            <v>0.1</v>
          </cell>
          <cell r="AT4702">
            <v>1</v>
          </cell>
          <cell r="AU4702">
            <v>0</v>
          </cell>
          <cell r="AV4702">
            <v>14935</v>
          </cell>
          <cell r="AW4702">
            <v>55059.907834101381</v>
          </cell>
          <cell r="AX4702">
            <v>3.0000000000000027E-2</v>
          </cell>
          <cell r="AY4702">
            <v>1603.686635944694</v>
          </cell>
          <cell r="AZ4702" t="str">
            <v>Regular Bonus</v>
          </cell>
          <cell r="BA4702" t="str">
            <v>Regular BonusEligible</v>
          </cell>
          <cell r="BB4702" t="str">
            <v>Regular BonusIsrael</v>
          </cell>
          <cell r="BC4702" t="str">
            <v>Regular BonusIsrael Monthly Extra Hours</v>
          </cell>
          <cell r="BD4702" t="str">
            <v>T51</v>
          </cell>
          <cell r="BE4702" t="str">
            <v>Monthly Extra Hours</v>
          </cell>
          <cell r="BF4702">
            <v>14500</v>
          </cell>
          <cell r="BG4702">
            <v>10000</v>
          </cell>
          <cell r="BH4702">
            <v>3</v>
          </cell>
          <cell r="BI4702">
            <v>2000</v>
          </cell>
          <cell r="BJ4702">
            <v>9000</v>
          </cell>
          <cell r="BK4702">
            <v>9000</v>
          </cell>
          <cell r="BL4702">
            <v>7200</v>
          </cell>
        </row>
        <row r="4703">
          <cell r="B4703">
            <v>17034</v>
          </cell>
          <cell r="C4703">
            <v>11948</v>
          </cell>
          <cell r="D4703">
            <v>135435</v>
          </cell>
          <cell r="E4703" t="str">
            <v>Roi Gal</v>
          </cell>
          <cell r="F4703" t="str">
            <v>ESCALATION ENGINEER</v>
          </cell>
          <cell r="G4703" t="str">
            <v>Monthly Extra Hours</v>
          </cell>
          <cell r="H4703" t="str">
            <v>TAC</v>
          </cell>
          <cell r="I4703" t="str">
            <v>TEL-AVIV</v>
          </cell>
          <cell r="J4703" t="str">
            <v>Israel</v>
          </cell>
          <cell r="K4703">
            <v>42981</v>
          </cell>
          <cell r="L4703" t="str">
            <v>IL</v>
          </cell>
          <cell r="M4703" t="str">
            <v>T51P</v>
          </cell>
          <cell r="N4703" t="str">
            <v>T</v>
          </cell>
          <cell r="O4703" t="str">
            <v>5</v>
          </cell>
          <cell r="P4703" t="str">
            <v>Regular</v>
          </cell>
          <cell r="T4703">
            <v>1</v>
          </cell>
          <cell r="U4703" t="str">
            <v>ILS</v>
          </cell>
          <cell r="V4703" t="str">
            <v>TAC</v>
          </cell>
          <cell r="W4703" t="str">
            <v>Sharon Elmashaly</v>
          </cell>
          <cell r="Y4703" t="str">
            <v>Eligible</v>
          </cell>
          <cell r="Z4703">
            <v>12500</v>
          </cell>
          <cell r="AA4703">
            <v>46082.949308755764</v>
          </cell>
          <cell r="AB4703">
            <v>12500</v>
          </cell>
          <cell r="AC4703">
            <v>46082.949308755764</v>
          </cell>
          <cell r="AD4703">
            <v>4</v>
          </cell>
          <cell r="AE4703" t="str">
            <v>T51</v>
          </cell>
          <cell r="AF4703">
            <v>11000</v>
          </cell>
          <cell r="AG4703">
            <v>19000</v>
          </cell>
          <cell r="AH4703">
            <v>0.18</v>
          </cell>
          <cell r="AI4703">
            <v>2</v>
          </cell>
          <cell r="AJ4703">
            <v>0</v>
          </cell>
          <cell r="AK4703">
            <v>13125</v>
          </cell>
          <cell r="AL4703">
            <v>5.0000000000000044E-2</v>
          </cell>
          <cell r="AM4703">
            <v>48387.096774193553</v>
          </cell>
          <cell r="AN4703">
            <v>2304.1474654377889</v>
          </cell>
          <cell r="AO4703">
            <v>-0.30921052631578949</v>
          </cell>
          <cell r="AQ4703">
            <v>6500</v>
          </cell>
          <cell r="AR4703">
            <v>86000</v>
          </cell>
          <cell r="AS4703">
            <v>7.0000000000000007E-2</v>
          </cell>
          <cell r="AT4703">
            <v>1</v>
          </cell>
          <cell r="AU4703">
            <v>0</v>
          </cell>
          <cell r="AV4703">
            <v>13125</v>
          </cell>
          <cell r="AW4703">
            <v>48387.096774193553</v>
          </cell>
          <cell r="AX4703">
            <v>5.0000000000000044E-2</v>
          </cell>
          <cell r="AY4703">
            <v>2304.1474654377889</v>
          </cell>
          <cell r="AZ4703" t="str">
            <v>Regular Bonus</v>
          </cell>
          <cell r="BA4703" t="str">
            <v>Regular BonusEligible</v>
          </cell>
          <cell r="BB4703" t="str">
            <v>Regular BonusIsrael</v>
          </cell>
          <cell r="BC4703" t="str">
            <v>Regular BonusIsrael Monthly Extra Hours</v>
          </cell>
          <cell r="BD4703" t="str">
            <v>T51</v>
          </cell>
          <cell r="BE4703" t="str">
            <v>Monthly Extra Hours</v>
          </cell>
          <cell r="BF4703">
            <v>12500</v>
          </cell>
          <cell r="BG4703">
            <v>9000</v>
          </cell>
          <cell r="BH4703">
            <v>3</v>
          </cell>
          <cell r="BI4703">
            <v>2000</v>
          </cell>
          <cell r="BJ4703">
            <v>13500</v>
          </cell>
          <cell r="BK4703">
            <v>13500</v>
          </cell>
          <cell r="BL4703">
            <v>10800</v>
          </cell>
        </row>
        <row r="4704">
          <cell r="B4704">
            <v>17033</v>
          </cell>
          <cell r="C4704">
            <v>11947</v>
          </cell>
          <cell r="D4704">
            <v>134261</v>
          </cell>
          <cell r="E4704" t="str">
            <v>Dan Dorot</v>
          </cell>
          <cell r="F4704" t="str">
            <v>DIAMOND SERVICES ENGINEER</v>
          </cell>
          <cell r="G4704" t="str">
            <v>Monthly Extra Hours</v>
          </cell>
          <cell r="H4704" t="str">
            <v>TAC</v>
          </cell>
          <cell r="I4704" t="str">
            <v>TEL-AVIV</v>
          </cell>
          <cell r="J4704" t="str">
            <v>Israel</v>
          </cell>
          <cell r="K4704">
            <v>42981</v>
          </cell>
          <cell r="L4704" t="str">
            <v>IL</v>
          </cell>
          <cell r="M4704" t="str">
            <v>T51P</v>
          </cell>
          <cell r="N4704" t="str">
            <v>T</v>
          </cell>
          <cell r="O4704" t="str">
            <v>5</v>
          </cell>
          <cell r="P4704" t="str">
            <v>Regular</v>
          </cell>
          <cell r="T4704">
            <v>1</v>
          </cell>
          <cell r="U4704" t="str">
            <v>ILS</v>
          </cell>
          <cell r="V4704" t="str">
            <v>TAC</v>
          </cell>
          <cell r="W4704" t="str">
            <v>Sharon Elmashaly</v>
          </cell>
          <cell r="Y4704" t="str">
            <v>Eligible</v>
          </cell>
          <cell r="Z4704">
            <v>13000</v>
          </cell>
          <cell r="AA4704">
            <v>47926.267281105989</v>
          </cell>
          <cell r="AB4704">
            <v>13000</v>
          </cell>
          <cell r="AC4704">
            <v>47926.267281105989</v>
          </cell>
          <cell r="AD4704">
            <v>3</v>
          </cell>
          <cell r="AE4704" t="str">
            <v>T51</v>
          </cell>
          <cell r="AF4704">
            <v>11000</v>
          </cell>
          <cell r="AG4704">
            <v>19000</v>
          </cell>
          <cell r="AH4704">
            <v>0.25</v>
          </cell>
          <cell r="AI4704">
            <v>2</v>
          </cell>
          <cell r="AJ4704">
            <v>0</v>
          </cell>
          <cell r="AK4704">
            <v>13390</v>
          </cell>
          <cell r="AL4704">
            <v>3.0000000000000027E-2</v>
          </cell>
          <cell r="AM4704">
            <v>49364.05529953917</v>
          </cell>
          <cell r="AN4704">
            <v>1437.7880184331807</v>
          </cell>
          <cell r="AO4704">
            <v>-0.29526315789473689</v>
          </cell>
          <cell r="AQ4704">
            <v>6500</v>
          </cell>
          <cell r="AR4704">
            <v>86000</v>
          </cell>
          <cell r="AS4704">
            <v>0.08</v>
          </cell>
          <cell r="AT4704">
            <v>1</v>
          </cell>
          <cell r="AU4704">
            <v>0</v>
          </cell>
          <cell r="AV4704">
            <v>13390</v>
          </cell>
          <cell r="AW4704">
            <v>49364.05529953917</v>
          </cell>
          <cell r="AX4704">
            <v>3.0000000000000027E-2</v>
          </cell>
          <cell r="AY4704">
            <v>1437.7880184331807</v>
          </cell>
          <cell r="AZ4704" t="str">
            <v>Regular Bonus</v>
          </cell>
          <cell r="BA4704" t="str">
            <v>Regular BonusEligible</v>
          </cell>
          <cell r="BB4704" t="str">
            <v>Regular BonusIsrael</v>
          </cell>
          <cell r="BC4704" t="str">
            <v>Regular BonusIsrael Monthly Extra Hours</v>
          </cell>
          <cell r="BD4704" t="str">
            <v>T51</v>
          </cell>
          <cell r="BE4704" t="str">
            <v>Monthly Extra Hours</v>
          </cell>
          <cell r="BF4704">
            <v>13000</v>
          </cell>
          <cell r="BG4704">
            <v>9000</v>
          </cell>
          <cell r="BH4704">
            <v>3</v>
          </cell>
          <cell r="BI4704">
            <v>2000</v>
          </cell>
          <cell r="BJ4704">
            <v>9000</v>
          </cell>
          <cell r="BK4704">
            <v>9000</v>
          </cell>
          <cell r="BL4704">
            <v>7200</v>
          </cell>
        </row>
        <row r="4705">
          <cell r="B4705">
            <v>16520</v>
          </cell>
          <cell r="C4705">
            <v>11446</v>
          </cell>
          <cell r="D4705">
            <v>122412</v>
          </cell>
          <cell r="E4705" t="str">
            <v>Oren Cohen</v>
          </cell>
          <cell r="F4705" t="str">
            <v>ESCALATION ENGINEER</v>
          </cell>
          <cell r="G4705" t="str">
            <v>Monthly Extra Hours</v>
          </cell>
          <cell r="H4705" t="str">
            <v>TAC</v>
          </cell>
          <cell r="I4705" t="str">
            <v>TEL-AVIV</v>
          </cell>
          <cell r="J4705" t="str">
            <v>Israel</v>
          </cell>
          <cell r="K4705">
            <v>42904</v>
          </cell>
          <cell r="L4705" t="str">
            <v>IL</v>
          </cell>
          <cell r="M4705" t="str">
            <v>T51P</v>
          </cell>
          <cell r="N4705" t="str">
            <v>T</v>
          </cell>
          <cell r="O4705" t="str">
            <v>5</v>
          </cell>
          <cell r="P4705" t="str">
            <v>Regular</v>
          </cell>
          <cell r="T4705">
            <v>1</v>
          </cell>
          <cell r="U4705" t="str">
            <v>ILS</v>
          </cell>
          <cell r="V4705" t="str">
            <v>TAC</v>
          </cell>
          <cell r="W4705" t="str">
            <v>Sharon Elmashaly</v>
          </cell>
          <cell r="Y4705" t="str">
            <v>Eligible</v>
          </cell>
          <cell r="Z4705">
            <v>12300</v>
          </cell>
          <cell r="AA4705">
            <v>45345.622119815671</v>
          </cell>
          <cell r="AB4705">
            <v>12300</v>
          </cell>
          <cell r="AC4705">
            <v>45345.622119815671</v>
          </cell>
          <cell r="AD4705">
            <v>4</v>
          </cell>
          <cell r="AE4705" t="str">
            <v>T51</v>
          </cell>
          <cell r="AF4705">
            <v>11000</v>
          </cell>
          <cell r="AG4705">
            <v>19000</v>
          </cell>
          <cell r="AH4705">
            <v>0.16</v>
          </cell>
          <cell r="AI4705">
            <v>2</v>
          </cell>
          <cell r="AJ4705">
            <v>0</v>
          </cell>
          <cell r="AK4705">
            <v>12915</v>
          </cell>
          <cell r="AL4705">
            <v>5.0000000000000044E-2</v>
          </cell>
          <cell r="AM4705">
            <v>47612.903225806454</v>
          </cell>
          <cell r="AN4705">
            <v>2267.2811059907835</v>
          </cell>
          <cell r="AO4705">
            <v>-0.32026315789473681</v>
          </cell>
          <cell r="AQ4705">
            <v>6500</v>
          </cell>
          <cell r="AR4705">
            <v>86000</v>
          </cell>
          <cell r="AS4705">
            <v>7.0000000000000007E-2</v>
          </cell>
          <cell r="AT4705">
            <v>1</v>
          </cell>
          <cell r="AU4705">
            <v>0</v>
          </cell>
          <cell r="AV4705">
            <v>12915</v>
          </cell>
          <cell r="AW4705">
            <v>47612.903225806454</v>
          </cell>
          <cell r="AX4705">
            <v>5.0000000000000044E-2</v>
          </cell>
          <cell r="AY4705">
            <v>2267.2811059907835</v>
          </cell>
          <cell r="AZ4705" t="str">
            <v>Regular Bonus</v>
          </cell>
          <cell r="BA4705" t="str">
            <v>Regular BonusEligible</v>
          </cell>
          <cell r="BB4705" t="str">
            <v>Regular BonusIsrael</v>
          </cell>
          <cell r="BC4705" t="str">
            <v>Regular BonusIsrael Monthly Extra Hours</v>
          </cell>
          <cell r="BD4705" t="str">
            <v>T51</v>
          </cell>
          <cell r="BE4705" t="str">
            <v>Monthly Extra Hours</v>
          </cell>
          <cell r="BF4705">
            <v>12300</v>
          </cell>
          <cell r="BG4705">
            <v>11500</v>
          </cell>
          <cell r="BH4705">
            <v>4</v>
          </cell>
          <cell r="BI4705">
            <v>2000</v>
          </cell>
          <cell r="BJ4705">
            <v>13500</v>
          </cell>
          <cell r="BK4705">
            <v>13500</v>
          </cell>
          <cell r="BL4705">
            <v>10800</v>
          </cell>
        </row>
        <row r="4706">
          <cell r="B4706">
            <v>16906</v>
          </cell>
          <cell r="C4706">
            <v>11823</v>
          </cell>
          <cell r="D4706">
            <v>240083</v>
          </cell>
          <cell r="E4706" t="str">
            <v>Daniel Orshanskiy</v>
          </cell>
          <cell r="F4706" t="str">
            <v>TECHNICAL SUPPORT ENGINEER (T3)</v>
          </cell>
          <cell r="G4706" t="str">
            <v>Monthly Extra Hours</v>
          </cell>
          <cell r="H4706" t="str">
            <v>TAC</v>
          </cell>
          <cell r="I4706" t="str">
            <v>TEL-AVIV</v>
          </cell>
          <cell r="J4706" t="str">
            <v>Israel</v>
          </cell>
          <cell r="K4706">
            <v>42981</v>
          </cell>
          <cell r="L4706" t="str">
            <v>IL</v>
          </cell>
          <cell r="M4706" t="str">
            <v>T51P</v>
          </cell>
          <cell r="N4706" t="str">
            <v>T</v>
          </cell>
          <cell r="O4706" t="str">
            <v>5</v>
          </cell>
          <cell r="P4706" t="str">
            <v>Regular</v>
          </cell>
          <cell r="T4706">
            <v>1</v>
          </cell>
          <cell r="U4706" t="str">
            <v>ILS</v>
          </cell>
          <cell r="V4706" t="str">
            <v>TAC</v>
          </cell>
          <cell r="W4706" t="str">
            <v>Sharon Elmashaly</v>
          </cell>
          <cell r="Y4706" t="str">
            <v>Eligible</v>
          </cell>
          <cell r="Z4706">
            <v>11000</v>
          </cell>
          <cell r="AA4706">
            <v>40552.995391705073</v>
          </cell>
          <cell r="AB4706">
            <v>11000</v>
          </cell>
          <cell r="AC4706">
            <v>40552.995391705073</v>
          </cell>
          <cell r="AD4706">
            <v>5</v>
          </cell>
          <cell r="AE4706" t="str">
            <v>T51</v>
          </cell>
          <cell r="AF4706">
            <v>11000</v>
          </cell>
          <cell r="AG4706">
            <v>19000</v>
          </cell>
          <cell r="AH4706">
            <v>0</v>
          </cell>
          <cell r="AI4706">
            <v>1</v>
          </cell>
          <cell r="AJ4706">
            <v>0</v>
          </cell>
          <cell r="AK4706">
            <v>11990</v>
          </cell>
          <cell r="AL4706">
            <v>9.000000000000008E-2</v>
          </cell>
          <cell r="AM4706">
            <v>44202.764976958526</v>
          </cell>
          <cell r="AN4706">
            <v>3649.7695852534525</v>
          </cell>
          <cell r="AO4706">
            <v>-0.36894736842105258</v>
          </cell>
          <cell r="AQ4706">
            <v>6500</v>
          </cell>
          <cell r="AR4706">
            <v>86000</v>
          </cell>
          <cell r="AS4706">
            <v>0.05</v>
          </cell>
          <cell r="AT4706">
            <v>1</v>
          </cell>
          <cell r="AU4706">
            <v>0</v>
          </cell>
          <cell r="AV4706">
            <v>11990</v>
          </cell>
          <cell r="AW4706">
            <v>44202.764976958526</v>
          </cell>
          <cell r="AX4706">
            <v>9.000000000000008E-2</v>
          </cell>
          <cell r="AY4706">
            <v>3649.7695852534525</v>
          </cell>
          <cell r="AZ4706" t="str">
            <v>Regular Bonus</v>
          </cell>
          <cell r="BA4706" t="str">
            <v>Regular BonusEligible</v>
          </cell>
          <cell r="BB4706" t="str">
            <v>Regular BonusIsrael</v>
          </cell>
          <cell r="BC4706" t="str">
            <v>Regular BonusIsrael Monthly Extra Hours</v>
          </cell>
          <cell r="BD4706" t="str">
            <v>T51</v>
          </cell>
          <cell r="BE4706" t="str">
            <v>Monthly Extra Hours</v>
          </cell>
          <cell r="BF4706">
            <v>11000</v>
          </cell>
          <cell r="BG4706">
            <v>6000</v>
          </cell>
          <cell r="BH4706">
            <v>3</v>
          </cell>
          <cell r="BI4706">
            <v>2000</v>
          </cell>
          <cell r="BJ4706">
            <v>16500</v>
          </cell>
          <cell r="BK4706">
            <v>16500</v>
          </cell>
          <cell r="BL4706">
            <v>13200</v>
          </cell>
        </row>
        <row r="4707">
          <cell r="B4707">
            <v>19149</v>
          </cell>
          <cell r="C4707">
            <v>14207</v>
          </cell>
          <cell r="D4707">
            <v>174818</v>
          </cell>
          <cell r="E4707" t="str">
            <v>Matan Amir</v>
          </cell>
          <cell r="F4707" t="str">
            <v>DIAMOND SERVICES ENGINEER</v>
          </cell>
          <cell r="G4707" t="str">
            <v>Monthly Extra Hours</v>
          </cell>
          <cell r="H4707" t="str">
            <v>TAC</v>
          </cell>
          <cell r="I4707" t="str">
            <v>TEL-AVIV</v>
          </cell>
          <cell r="J4707" t="str">
            <v>Israel</v>
          </cell>
          <cell r="K4707">
            <v>43419</v>
          </cell>
          <cell r="L4707" t="str">
            <v>IL</v>
          </cell>
          <cell r="M4707" t="str">
            <v>T51P</v>
          </cell>
          <cell r="N4707" t="str">
            <v>T</v>
          </cell>
          <cell r="O4707" t="str">
            <v>5</v>
          </cell>
          <cell r="P4707" t="str">
            <v>Regular</v>
          </cell>
          <cell r="T4707">
            <v>1</v>
          </cell>
          <cell r="U4707" t="str">
            <v>ILS</v>
          </cell>
          <cell r="V4707" t="str">
            <v>TAC</v>
          </cell>
          <cell r="W4707" t="str">
            <v>Sharon Elmashaly</v>
          </cell>
          <cell r="Y4707" t="str">
            <v>Eligible</v>
          </cell>
          <cell r="Z4707">
            <v>11000</v>
          </cell>
          <cell r="AA4707">
            <v>40552.995391705073</v>
          </cell>
          <cell r="AB4707">
            <v>11000</v>
          </cell>
          <cell r="AC4707">
            <v>40552.995391705073</v>
          </cell>
          <cell r="AD4707">
            <v>5</v>
          </cell>
          <cell r="AE4707" t="str">
            <v>T51</v>
          </cell>
          <cell r="AF4707">
            <v>11000</v>
          </cell>
          <cell r="AG4707">
            <v>19000</v>
          </cell>
          <cell r="AH4707">
            <v>0</v>
          </cell>
          <cell r="AI4707">
            <v>1</v>
          </cell>
          <cell r="AJ4707">
            <v>0</v>
          </cell>
          <cell r="AK4707">
            <v>11990</v>
          </cell>
          <cell r="AL4707">
            <v>9.000000000000008E-2</v>
          </cell>
          <cell r="AM4707">
            <v>44202.764976958526</v>
          </cell>
          <cell r="AN4707">
            <v>3649.7695852534525</v>
          </cell>
          <cell r="AO4707">
            <v>-0.36894736842105258</v>
          </cell>
          <cell r="AQ4707">
            <v>6500</v>
          </cell>
          <cell r="AR4707">
            <v>86000</v>
          </cell>
          <cell r="AS4707">
            <v>0.05</v>
          </cell>
          <cell r="AT4707">
            <v>1</v>
          </cell>
          <cell r="AU4707">
            <v>0</v>
          </cell>
          <cell r="AV4707">
            <v>11990</v>
          </cell>
          <cell r="AW4707">
            <v>44202.764976958526</v>
          </cell>
          <cell r="AX4707">
            <v>9.000000000000008E-2</v>
          </cell>
          <cell r="AY4707">
            <v>3649.7695852534525</v>
          </cell>
          <cell r="AZ4707" t="str">
            <v>Regular Bonus</v>
          </cell>
          <cell r="BA4707" t="str">
            <v>Regular BonusEligible</v>
          </cell>
          <cell r="BB4707" t="str">
            <v>Regular BonusIsrael</v>
          </cell>
          <cell r="BC4707" t="str">
            <v>Regular BonusIsrael Monthly Extra Hours</v>
          </cell>
          <cell r="BD4707" t="str">
            <v>T61</v>
          </cell>
          <cell r="BE4707" t="str">
            <v>Monthly Extra Hours</v>
          </cell>
          <cell r="BF4707">
            <v>11000</v>
          </cell>
          <cell r="BG4707">
            <v>6000</v>
          </cell>
          <cell r="BH4707">
            <v>3</v>
          </cell>
          <cell r="BI4707">
            <v>2000</v>
          </cell>
          <cell r="BJ4707">
            <v>11500</v>
          </cell>
          <cell r="BK4707">
            <v>11500</v>
          </cell>
          <cell r="BL4707">
            <v>9200</v>
          </cell>
        </row>
        <row r="4708">
          <cell r="B4708">
            <v>19151</v>
          </cell>
          <cell r="C4708">
            <v>14209</v>
          </cell>
          <cell r="D4708">
            <v>177578</v>
          </cell>
          <cell r="E4708" t="str">
            <v>Lior Sheffer</v>
          </cell>
          <cell r="F4708" t="str">
            <v>Team Leader</v>
          </cell>
          <cell r="G4708" t="str">
            <v>Monthly Extra Hours</v>
          </cell>
          <cell r="H4708" t="str">
            <v>TAC</v>
          </cell>
          <cell r="I4708" t="str">
            <v>TEL-AVIV</v>
          </cell>
          <cell r="J4708" t="str">
            <v>Israel</v>
          </cell>
          <cell r="K4708">
            <v>43419</v>
          </cell>
          <cell r="L4708" t="str">
            <v>IL</v>
          </cell>
          <cell r="M4708" t="str">
            <v>T41M</v>
          </cell>
          <cell r="N4708" t="str">
            <v>T</v>
          </cell>
          <cell r="O4708" t="str">
            <v>4</v>
          </cell>
          <cell r="P4708" t="str">
            <v>Regular</v>
          </cell>
          <cell r="T4708">
            <v>1</v>
          </cell>
          <cell r="U4708" t="str">
            <v>ILS</v>
          </cell>
          <cell r="V4708" t="str">
            <v>TAC</v>
          </cell>
          <cell r="W4708" t="str">
            <v>Sharon Elmashaly</v>
          </cell>
          <cell r="Y4708" t="str">
            <v>Eligible</v>
          </cell>
          <cell r="Z4708">
            <v>10500</v>
          </cell>
          <cell r="AA4708">
            <v>38709.677419354841</v>
          </cell>
          <cell r="AB4708">
            <v>12500</v>
          </cell>
          <cell r="AC4708">
            <v>46082.949308755764</v>
          </cell>
          <cell r="AD4708">
            <v>4</v>
          </cell>
          <cell r="AE4708" t="str">
            <v>T41</v>
          </cell>
          <cell r="AF4708">
            <v>16000</v>
          </cell>
          <cell r="AG4708">
            <v>26000</v>
          </cell>
          <cell r="AH4708">
            <v>0</v>
          </cell>
          <cell r="AI4708">
            <v>1</v>
          </cell>
          <cell r="AJ4708">
            <v>0</v>
          </cell>
          <cell r="AK4708">
            <v>12500</v>
          </cell>
          <cell r="AL4708">
            <v>0</v>
          </cell>
          <cell r="AM4708">
            <v>46082.949308755764</v>
          </cell>
          <cell r="AN4708">
            <v>0</v>
          </cell>
          <cell r="AO4708">
            <v>-0.51923076923076916</v>
          </cell>
          <cell r="AP4708" t="str">
            <v>Already received an increase</v>
          </cell>
          <cell r="AQ4708">
            <v>6500</v>
          </cell>
          <cell r="AR4708">
            <v>86000</v>
          </cell>
          <cell r="AS4708">
            <v>7.0000000000000007E-2</v>
          </cell>
          <cell r="AT4708">
            <v>1</v>
          </cell>
          <cell r="AU4708">
            <v>0</v>
          </cell>
          <cell r="AV4708">
            <v>12500</v>
          </cell>
          <cell r="AW4708">
            <v>46082.949308755764</v>
          </cell>
          <cell r="AX4708">
            <v>0</v>
          </cell>
          <cell r="AY4708">
            <v>0</v>
          </cell>
          <cell r="AZ4708" t="str">
            <v>Regular Bonus</v>
          </cell>
          <cell r="BA4708" t="str">
            <v>Regular BonusEligible</v>
          </cell>
          <cell r="BB4708" t="str">
            <v>Regular BonusIsrael</v>
          </cell>
          <cell r="BC4708" t="str">
            <v>Regular BonusIsrael Monthly Extra Hours</v>
          </cell>
          <cell r="BD4708" t="str">
            <v>T61</v>
          </cell>
          <cell r="BE4708" t="str">
            <v>Monthly Extra Hours</v>
          </cell>
          <cell r="BF4708">
            <v>12500</v>
          </cell>
          <cell r="BG4708">
            <v>9000</v>
          </cell>
          <cell r="BH4708">
            <v>4</v>
          </cell>
          <cell r="BI4708">
            <v>2000</v>
          </cell>
          <cell r="BJ4708">
            <v>9500</v>
          </cell>
          <cell r="BK4708">
            <v>9500</v>
          </cell>
          <cell r="BL4708">
            <v>7600</v>
          </cell>
        </row>
        <row r="4709">
          <cell r="B4709">
            <v>19232</v>
          </cell>
          <cell r="C4709">
            <v>14290</v>
          </cell>
          <cell r="D4709">
            <v>123331</v>
          </cell>
          <cell r="E4709" t="str">
            <v>Shira Shabat</v>
          </cell>
          <cell r="F4709" t="str">
            <v>TECHNICAL SUPPORT ENGINEER (T3)</v>
          </cell>
          <cell r="G4709" t="str">
            <v>Monthly Extra Hours</v>
          </cell>
          <cell r="H4709" t="str">
            <v>TAC</v>
          </cell>
          <cell r="I4709" t="str">
            <v>TEL-AVIV</v>
          </cell>
          <cell r="J4709" t="str">
            <v>Israel</v>
          </cell>
          <cell r="K4709">
            <v>43436</v>
          </cell>
          <cell r="L4709" t="str">
            <v>IL</v>
          </cell>
          <cell r="M4709" t="str">
            <v>T51P</v>
          </cell>
          <cell r="N4709" t="str">
            <v>T</v>
          </cell>
          <cell r="O4709" t="str">
            <v>5</v>
          </cell>
          <cell r="P4709" t="str">
            <v>Regular</v>
          </cell>
          <cell r="T4709">
            <v>1</v>
          </cell>
          <cell r="U4709" t="str">
            <v>ILS</v>
          </cell>
          <cell r="V4709" t="str">
            <v>TAC</v>
          </cell>
          <cell r="W4709" t="str">
            <v>Sharon Elmashaly</v>
          </cell>
          <cell r="Y4709" t="str">
            <v>Eligible</v>
          </cell>
          <cell r="Z4709">
            <v>9500</v>
          </cell>
          <cell r="AA4709">
            <v>35023.041474654376</v>
          </cell>
          <cell r="AB4709">
            <v>9500</v>
          </cell>
          <cell r="AC4709">
            <v>35023.041474654376</v>
          </cell>
          <cell r="AD4709">
            <v>4</v>
          </cell>
          <cell r="AE4709" t="str">
            <v>T51</v>
          </cell>
          <cell r="AF4709">
            <v>11000</v>
          </cell>
          <cell r="AG4709">
            <v>19000</v>
          </cell>
          <cell r="AH4709">
            <v>0</v>
          </cell>
          <cell r="AI4709">
            <v>1</v>
          </cell>
          <cell r="AJ4709">
            <v>0</v>
          </cell>
          <cell r="AK4709">
            <v>10070</v>
          </cell>
          <cell r="AL4709">
            <v>6.0000000000000053E-2</v>
          </cell>
          <cell r="AM4709">
            <v>37124.423963133639</v>
          </cell>
          <cell r="AN4709">
            <v>2101.382488479263</v>
          </cell>
          <cell r="AO4709">
            <v>-0.47</v>
          </cell>
          <cell r="AQ4709">
            <v>6500</v>
          </cell>
          <cell r="AR4709">
            <v>86000</v>
          </cell>
          <cell r="AS4709">
            <v>0.03</v>
          </cell>
          <cell r="AT4709">
            <v>1.005004874878128</v>
          </cell>
          <cell r="AU4709">
            <v>10990.000000000002</v>
          </cell>
          <cell r="AV4709">
            <v>10990.000000000002</v>
          </cell>
          <cell r="AW4709">
            <v>40516.129032258075</v>
          </cell>
          <cell r="AX4709">
            <v>0.15684210526315812</v>
          </cell>
          <cell r="AY4709">
            <v>5493.0875576036997</v>
          </cell>
          <cell r="AZ4709" t="str">
            <v>Regular Bonus</v>
          </cell>
          <cell r="BA4709" t="str">
            <v>Regular BonusEligible</v>
          </cell>
          <cell r="BB4709" t="str">
            <v>Regular BonusIsrael</v>
          </cell>
          <cell r="BC4709" t="str">
            <v>Regular BonusIsrael Monthly Extra Hours</v>
          </cell>
          <cell r="BD4709" t="str">
            <v>T61</v>
          </cell>
          <cell r="BE4709" t="str">
            <v>Monthly Extra Hours</v>
          </cell>
          <cell r="BF4709">
            <v>9500</v>
          </cell>
          <cell r="BG4709">
            <v>8500</v>
          </cell>
          <cell r="BH4709">
            <v>4</v>
          </cell>
          <cell r="BI4709">
            <v>2000</v>
          </cell>
          <cell r="BJ4709">
            <v>9500</v>
          </cell>
          <cell r="BK4709">
            <v>9500</v>
          </cell>
          <cell r="BL4709">
            <v>7600</v>
          </cell>
        </row>
        <row r="4710">
          <cell r="B4710">
            <v>19234</v>
          </cell>
          <cell r="C4710">
            <v>14292</v>
          </cell>
          <cell r="D4710">
            <v>176834</v>
          </cell>
          <cell r="E4710" t="str">
            <v>Adam Mahmud Hajoj</v>
          </cell>
          <cell r="F4710" t="str">
            <v>Team Leader</v>
          </cell>
          <cell r="G4710" t="str">
            <v>Monthly Extra Hours</v>
          </cell>
          <cell r="H4710" t="str">
            <v>TAC</v>
          </cell>
          <cell r="I4710" t="str">
            <v>TEL-AVIV</v>
          </cell>
          <cell r="J4710" t="str">
            <v>Israel</v>
          </cell>
          <cell r="K4710">
            <v>43444</v>
          </cell>
          <cell r="L4710" t="str">
            <v>IL</v>
          </cell>
          <cell r="M4710" t="str">
            <v>T41M</v>
          </cell>
          <cell r="N4710" t="str">
            <v>T</v>
          </cell>
          <cell r="O4710" t="str">
            <v>4</v>
          </cell>
          <cell r="P4710" t="str">
            <v>Regular</v>
          </cell>
          <cell r="T4710">
            <v>1</v>
          </cell>
          <cell r="U4710" t="str">
            <v>ILS</v>
          </cell>
          <cell r="V4710" t="str">
            <v>TAC</v>
          </cell>
          <cell r="W4710" t="str">
            <v>Sharon Elmashaly</v>
          </cell>
          <cell r="Y4710" t="str">
            <v>Eligible</v>
          </cell>
          <cell r="Z4710">
            <v>15500</v>
          </cell>
          <cell r="AA4710">
            <v>57142.857142857145</v>
          </cell>
          <cell r="AB4710">
            <v>15500</v>
          </cell>
          <cell r="AC4710">
            <v>57142.857142857145</v>
          </cell>
          <cell r="AD4710">
            <v>3</v>
          </cell>
          <cell r="AE4710" t="str">
            <v>T41</v>
          </cell>
          <cell r="AF4710">
            <v>16000</v>
          </cell>
          <cell r="AG4710">
            <v>26000</v>
          </cell>
          <cell r="AH4710">
            <v>0</v>
          </cell>
          <cell r="AI4710">
            <v>1</v>
          </cell>
          <cell r="AJ4710">
            <v>0</v>
          </cell>
          <cell r="AK4710">
            <v>16120</v>
          </cell>
          <cell r="AL4710">
            <v>4.0000000000000036E-2</v>
          </cell>
          <cell r="AM4710">
            <v>59428.571428571428</v>
          </cell>
          <cell r="AN4710">
            <v>2285.7142857142826</v>
          </cell>
          <cell r="AO4710">
            <v>-0.38</v>
          </cell>
          <cell r="AQ4710">
            <v>6500</v>
          </cell>
          <cell r="AR4710">
            <v>86000</v>
          </cell>
          <cell r="AS4710">
            <v>0.11</v>
          </cell>
          <cell r="AT4710">
            <v>1</v>
          </cell>
          <cell r="AU4710">
            <v>0</v>
          </cell>
          <cell r="AV4710">
            <v>16120</v>
          </cell>
          <cell r="AW4710">
            <v>59428.571428571428</v>
          </cell>
          <cell r="AX4710">
            <v>4.0000000000000036E-2</v>
          </cell>
          <cell r="AY4710">
            <v>2285.7142857142826</v>
          </cell>
          <cell r="AZ4710" t="str">
            <v>Regular Bonus</v>
          </cell>
          <cell r="BA4710" t="str">
            <v>Regular BonusEligible</v>
          </cell>
          <cell r="BB4710" t="str">
            <v>Regular BonusIsrael</v>
          </cell>
          <cell r="BC4710" t="str">
            <v>Regular BonusIsrael Monthly Extra Hours</v>
          </cell>
          <cell r="BD4710" t="str">
            <v>T51</v>
          </cell>
          <cell r="BE4710" t="str">
            <v>Monthly Extra Hours</v>
          </cell>
          <cell r="BF4710">
            <v>15500</v>
          </cell>
          <cell r="BG4710">
            <v>9000</v>
          </cell>
          <cell r="BH4710">
            <v>3</v>
          </cell>
          <cell r="BI4710">
            <v>2000</v>
          </cell>
          <cell r="BJ4710">
            <v>9000</v>
          </cell>
          <cell r="BK4710">
            <v>9000</v>
          </cell>
          <cell r="BL4710">
            <v>7200</v>
          </cell>
        </row>
        <row r="4711">
          <cell r="B4711">
            <v>20023</v>
          </cell>
          <cell r="C4711">
            <v>15115</v>
          </cell>
          <cell r="D4711">
            <v>188275</v>
          </cell>
          <cell r="E4711" t="str">
            <v>Amit Shriki</v>
          </cell>
          <cell r="F4711" t="str">
            <v>TECHNICAL SUPPORT ENGINEER (T3).</v>
          </cell>
          <cell r="G4711" t="str">
            <v>Monthly Extra Hours</v>
          </cell>
          <cell r="H4711" t="str">
            <v>TAC</v>
          </cell>
          <cell r="I4711" t="str">
            <v>TEL-AVIV</v>
          </cell>
          <cell r="J4711" t="str">
            <v>Israel</v>
          </cell>
          <cell r="K4711">
            <v>43671</v>
          </cell>
          <cell r="L4711" t="str">
            <v>IL</v>
          </cell>
          <cell r="M4711" t="str">
            <v>T51P</v>
          </cell>
          <cell r="N4711" t="str">
            <v>T</v>
          </cell>
          <cell r="O4711" t="str">
            <v>5</v>
          </cell>
          <cell r="P4711" t="str">
            <v>Regular</v>
          </cell>
          <cell r="T4711">
            <v>1</v>
          </cell>
          <cell r="U4711" t="str">
            <v>ILS</v>
          </cell>
          <cell r="V4711" t="str">
            <v>TAC</v>
          </cell>
          <cell r="W4711" t="str">
            <v>Sharon Elmashaly</v>
          </cell>
          <cell r="Y4711" t="str">
            <v>Eligible</v>
          </cell>
          <cell r="Z4711">
            <v>12000</v>
          </cell>
          <cell r="AA4711">
            <v>44239.631336405531</v>
          </cell>
          <cell r="AB4711">
            <v>12000</v>
          </cell>
          <cell r="AC4711">
            <v>44239.631336405531</v>
          </cell>
          <cell r="AD4711">
            <v>4</v>
          </cell>
          <cell r="AE4711" t="str">
            <v>T51</v>
          </cell>
          <cell r="AF4711">
            <v>11000</v>
          </cell>
          <cell r="AG4711">
            <v>19000</v>
          </cell>
          <cell r="AH4711">
            <v>0.12</v>
          </cell>
          <cell r="AI4711">
            <v>1</v>
          </cell>
          <cell r="AJ4711">
            <v>0</v>
          </cell>
          <cell r="AK4711">
            <v>12720</v>
          </cell>
          <cell r="AL4711">
            <v>6.0000000000000053E-2</v>
          </cell>
          <cell r="AM4711">
            <v>46894.00921658986</v>
          </cell>
          <cell r="AN4711">
            <v>2654.3778801843291</v>
          </cell>
          <cell r="AO4711">
            <v>-0.33052631578947367</v>
          </cell>
          <cell r="AQ4711">
            <v>6500</v>
          </cell>
          <cell r="AR4711">
            <v>86000</v>
          </cell>
          <cell r="AS4711">
            <v>0.06</v>
          </cell>
          <cell r="AT4711">
            <v>1</v>
          </cell>
          <cell r="AU4711">
            <v>0</v>
          </cell>
          <cell r="AV4711">
            <v>12720</v>
          </cell>
          <cell r="AW4711">
            <v>46894.00921658986</v>
          </cell>
          <cell r="AX4711">
            <v>6.0000000000000053E-2</v>
          </cell>
          <cell r="AY4711">
            <v>2654.3778801843291</v>
          </cell>
          <cell r="AZ4711" t="str">
            <v>Regular Bonus</v>
          </cell>
          <cell r="BA4711" t="str">
            <v>Regular BonusEligible</v>
          </cell>
          <cell r="BB4711" t="str">
            <v>Regular BonusIsrael</v>
          </cell>
          <cell r="BC4711" t="str">
            <v>Regular BonusIsrael Monthly Extra Hours</v>
          </cell>
          <cell r="BD4711" t="str">
            <v>T51</v>
          </cell>
          <cell r="BE4711" t="str">
            <v>Monthly Extra Hours</v>
          </cell>
          <cell r="BF4711">
            <v>12000</v>
          </cell>
          <cell r="BG4711">
            <v>3136</v>
          </cell>
          <cell r="BH4711">
            <v>3</v>
          </cell>
          <cell r="BI4711">
            <v>2000</v>
          </cell>
          <cell r="BJ4711">
            <v>13500</v>
          </cell>
          <cell r="BK4711">
            <v>13500</v>
          </cell>
          <cell r="BL4711">
            <v>10800</v>
          </cell>
        </row>
        <row r="4712">
          <cell r="B4712">
            <v>19704</v>
          </cell>
          <cell r="C4712">
            <v>14762</v>
          </cell>
          <cell r="D4712">
            <v>188301</v>
          </cell>
          <cell r="E4712" t="str">
            <v>Neria Shukrun</v>
          </cell>
          <cell r="F4712" t="str">
            <v>Diamond Services Engineer</v>
          </cell>
          <cell r="G4712" t="str">
            <v>Monthly Extra Hours</v>
          </cell>
          <cell r="H4712" t="str">
            <v>TAC</v>
          </cell>
          <cell r="I4712" t="str">
            <v>TEL-AVIV</v>
          </cell>
          <cell r="J4712" t="str">
            <v>Israel</v>
          </cell>
          <cell r="K4712">
            <v>43548</v>
          </cell>
          <cell r="L4712" t="str">
            <v>IL</v>
          </cell>
          <cell r="M4712" t="str">
            <v>T51P</v>
          </cell>
          <cell r="N4712" t="str">
            <v>T</v>
          </cell>
          <cell r="O4712" t="str">
            <v>5</v>
          </cell>
          <cell r="P4712" t="str">
            <v>Regular</v>
          </cell>
          <cell r="T4712">
            <v>1</v>
          </cell>
          <cell r="U4712" t="str">
            <v>ILS</v>
          </cell>
          <cell r="V4712" t="str">
            <v>TAC</v>
          </cell>
          <cell r="W4712" t="str">
            <v>Sharon Elmashaly</v>
          </cell>
          <cell r="Y4712" t="str">
            <v>Eligible</v>
          </cell>
          <cell r="Z4712">
            <v>9500</v>
          </cell>
          <cell r="AA4712">
            <v>35023.041474654376</v>
          </cell>
          <cell r="AB4712">
            <v>13500</v>
          </cell>
          <cell r="AC4712">
            <v>49769.585253456222</v>
          </cell>
          <cell r="AD4712">
            <v>4</v>
          </cell>
          <cell r="AE4712" t="str">
            <v>T51</v>
          </cell>
          <cell r="AF4712">
            <v>11000</v>
          </cell>
          <cell r="AG4712">
            <v>19000</v>
          </cell>
          <cell r="AH4712">
            <v>0</v>
          </cell>
          <cell r="AI4712">
            <v>1</v>
          </cell>
          <cell r="AJ4712">
            <v>0</v>
          </cell>
          <cell r="AK4712">
            <v>13500</v>
          </cell>
          <cell r="AL4712">
            <v>0</v>
          </cell>
          <cell r="AM4712">
            <v>49769.585253456222</v>
          </cell>
          <cell r="AN4712">
            <v>0</v>
          </cell>
          <cell r="AO4712">
            <v>-0.28947368421052633</v>
          </cell>
          <cell r="AP4712" t="str">
            <v>Already received an increase</v>
          </cell>
          <cell r="AQ4712">
            <v>6500</v>
          </cell>
          <cell r="AR4712">
            <v>86000</v>
          </cell>
          <cell r="AS4712">
            <v>0.08</v>
          </cell>
          <cell r="AT4712">
            <v>1</v>
          </cell>
          <cell r="AU4712">
            <v>0</v>
          </cell>
          <cell r="AV4712">
            <v>13500</v>
          </cell>
          <cell r="AW4712">
            <v>49769.585253456222</v>
          </cell>
          <cell r="AX4712">
            <v>0</v>
          </cell>
          <cell r="AY4712">
            <v>0</v>
          </cell>
          <cell r="AZ4712" t="str">
            <v>Regular Bonus</v>
          </cell>
          <cell r="BA4712" t="str">
            <v>Regular BonusEligible</v>
          </cell>
          <cell r="BB4712" t="str">
            <v>Regular BonusIsrael</v>
          </cell>
          <cell r="BC4712" t="str">
            <v>Regular BonusIsrael Monthly Extra Hours</v>
          </cell>
          <cell r="BD4712" t="str">
            <v>T61</v>
          </cell>
          <cell r="BE4712" t="str">
            <v>Monthly Extra Hours</v>
          </cell>
          <cell r="BF4712">
            <v>13500</v>
          </cell>
          <cell r="BG4712">
            <v>4636</v>
          </cell>
          <cell r="BH4712">
            <v>3</v>
          </cell>
          <cell r="BI4712">
            <v>2000</v>
          </cell>
          <cell r="BJ4712">
            <v>9500</v>
          </cell>
          <cell r="BK4712">
            <v>9500</v>
          </cell>
          <cell r="BL4712">
            <v>7600</v>
          </cell>
        </row>
        <row r="4713">
          <cell r="B4713">
            <v>20066</v>
          </cell>
          <cell r="C4713">
            <v>15158</v>
          </cell>
          <cell r="D4713">
            <v>198651</v>
          </cell>
          <cell r="E4713" t="str">
            <v>Elad Ben-David</v>
          </cell>
          <cell r="F4713" t="str">
            <v>TECHNICAL SUPPORT ENGINEER (T3)</v>
          </cell>
          <cell r="G4713" t="str">
            <v>Monthly Extra Hours</v>
          </cell>
          <cell r="H4713" t="str">
            <v>TAC</v>
          </cell>
          <cell r="I4713" t="str">
            <v>TEL-AVIV</v>
          </cell>
          <cell r="J4713" t="str">
            <v>Israel</v>
          </cell>
          <cell r="K4713">
            <v>43671</v>
          </cell>
          <cell r="L4713" t="str">
            <v>IL</v>
          </cell>
          <cell r="M4713" t="str">
            <v>T61P</v>
          </cell>
          <cell r="N4713" t="str">
            <v>T</v>
          </cell>
          <cell r="O4713" t="str">
            <v>6</v>
          </cell>
          <cell r="P4713" t="str">
            <v>EL</v>
          </cell>
          <cell r="Q4713" t="str">
            <v>ITAC July 2019</v>
          </cell>
          <cell r="T4713">
            <v>1</v>
          </cell>
          <cell r="U4713" t="str">
            <v>ILS</v>
          </cell>
          <cell r="V4713" t="str">
            <v>TAC</v>
          </cell>
          <cell r="W4713" t="str">
            <v>Sharon Elmashaly</v>
          </cell>
          <cell r="Y4713" t="str">
            <v>Eligible</v>
          </cell>
          <cell r="Z4713">
            <v>9500</v>
          </cell>
          <cell r="AA4713">
            <v>35023.041474654376</v>
          </cell>
          <cell r="AB4713">
            <v>9500</v>
          </cell>
          <cell r="AC4713">
            <v>35023.041474654376</v>
          </cell>
          <cell r="AD4713">
            <v>5</v>
          </cell>
          <cell r="AE4713" t="str">
            <v>T61</v>
          </cell>
          <cell r="AF4713">
            <v>7000</v>
          </cell>
          <cell r="AG4713">
            <v>12000</v>
          </cell>
          <cell r="AH4713">
            <v>0.5</v>
          </cell>
          <cell r="AI4713">
            <v>3</v>
          </cell>
          <cell r="AJ4713">
            <v>10000</v>
          </cell>
          <cell r="AK4713">
            <v>10000</v>
          </cell>
          <cell r="AL4713">
            <v>5.2631578947368363E-2</v>
          </cell>
          <cell r="AM4713">
            <v>36866.359447004608</v>
          </cell>
          <cell r="AN4713">
            <v>1843.3179723502326</v>
          </cell>
          <cell r="AO4713">
            <v>-0.16666666666666663</v>
          </cell>
          <cell r="AP4713" t="str">
            <v>EL</v>
          </cell>
          <cell r="AQ4713">
            <v>6500</v>
          </cell>
          <cell r="AR4713">
            <v>86000</v>
          </cell>
          <cell r="AS4713">
            <v>0.03</v>
          </cell>
          <cell r="AT4713">
            <v>1.005004874878128</v>
          </cell>
          <cell r="AU4713">
            <v>0</v>
          </cell>
          <cell r="AV4713">
            <v>10000</v>
          </cell>
          <cell r="AW4713">
            <v>36866.359447004608</v>
          </cell>
          <cell r="AX4713">
            <v>5.2631578947368363E-2</v>
          </cell>
          <cell r="AY4713">
            <v>1843.3179723502326</v>
          </cell>
          <cell r="AZ4713" t="str">
            <v>Regular Bonus</v>
          </cell>
          <cell r="BA4713" t="str">
            <v>Regular BonusEligible</v>
          </cell>
          <cell r="BB4713" t="str">
            <v>Regular BonusIsrael</v>
          </cell>
          <cell r="BC4713" t="str">
            <v>Regular BonusIsrael Monthly Extra Hours</v>
          </cell>
          <cell r="BD4713" t="str">
            <v>T61</v>
          </cell>
          <cell r="BE4713" t="str">
            <v>Monthly Extra Hours</v>
          </cell>
          <cell r="BF4713">
            <v>9500</v>
          </cell>
          <cell r="BG4713">
            <v>2614</v>
          </cell>
          <cell r="BH4713">
            <v>3</v>
          </cell>
          <cell r="BI4713">
            <v>2000</v>
          </cell>
          <cell r="BJ4713">
            <v>11500</v>
          </cell>
          <cell r="BK4713">
            <v>11500</v>
          </cell>
          <cell r="BL4713">
            <v>9200</v>
          </cell>
        </row>
        <row r="4714">
          <cell r="B4714">
            <v>20185</v>
          </cell>
          <cell r="C4714">
            <v>15274</v>
          </cell>
          <cell r="D4714">
            <v>187444</v>
          </cell>
          <cell r="E4714" t="str">
            <v>David Layani</v>
          </cell>
          <cell r="F4714" t="str">
            <v>TECHNICAL SUPPORT ENGINEER (T3)</v>
          </cell>
          <cell r="G4714" t="str">
            <v>Monthly Extra Hours</v>
          </cell>
          <cell r="H4714" t="str">
            <v>TAC</v>
          </cell>
          <cell r="I4714" t="str">
            <v>TEL-AVIV</v>
          </cell>
          <cell r="J4714" t="str">
            <v>Israel</v>
          </cell>
          <cell r="K4714">
            <v>43671</v>
          </cell>
          <cell r="L4714" t="str">
            <v>IL</v>
          </cell>
          <cell r="M4714" t="str">
            <v>T61P</v>
          </cell>
          <cell r="N4714" t="str">
            <v>T</v>
          </cell>
          <cell r="O4714" t="str">
            <v>6</v>
          </cell>
          <cell r="P4714" t="str">
            <v>EL</v>
          </cell>
          <cell r="Q4714" t="str">
            <v>ITAC July 2019</v>
          </cell>
          <cell r="T4714">
            <v>1</v>
          </cell>
          <cell r="U4714" t="str">
            <v>ILS</v>
          </cell>
          <cell r="V4714" t="str">
            <v>TAC</v>
          </cell>
          <cell r="W4714" t="str">
            <v>Sharon Elmashaly</v>
          </cell>
          <cell r="Y4714" t="str">
            <v>Eligible</v>
          </cell>
          <cell r="Z4714">
            <v>9550</v>
          </cell>
          <cell r="AA4714">
            <v>35207.373271889403</v>
          </cell>
          <cell r="AB4714">
            <v>9550</v>
          </cell>
          <cell r="AC4714">
            <v>35207.373271889403</v>
          </cell>
          <cell r="AD4714">
            <v>3</v>
          </cell>
          <cell r="AE4714" t="str">
            <v>T61</v>
          </cell>
          <cell r="AF4714">
            <v>7000</v>
          </cell>
          <cell r="AG4714">
            <v>12000</v>
          </cell>
          <cell r="AH4714">
            <v>0.51</v>
          </cell>
          <cell r="AI4714">
            <v>3</v>
          </cell>
          <cell r="AJ4714">
            <v>10000</v>
          </cell>
          <cell r="AK4714">
            <v>10000</v>
          </cell>
          <cell r="AL4714">
            <v>4.7120418848167533E-2</v>
          </cell>
          <cell r="AM4714">
            <v>36866.359447004608</v>
          </cell>
          <cell r="AN4714">
            <v>1658.9861751152057</v>
          </cell>
          <cell r="AO4714">
            <v>-0.16666666666666663</v>
          </cell>
          <cell r="AP4714" t="str">
            <v>EL</v>
          </cell>
          <cell r="AQ4714">
            <v>6500</v>
          </cell>
          <cell r="AR4714">
            <v>86000</v>
          </cell>
          <cell r="AS4714">
            <v>0.03</v>
          </cell>
          <cell r="AT4714">
            <v>1.005004874878128</v>
          </cell>
          <cell r="AU4714">
            <v>0</v>
          </cell>
          <cell r="AV4714">
            <v>10000</v>
          </cell>
          <cell r="AW4714">
            <v>36866.359447004608</v>
          </cell>
          <cell r="AX4714">
            <v>4.7120418848167533E-2</v>
          </cell>
          <cell r="AY4714">
            <v>1658.9861751152057</v>
          </cell>
          <cell r="AZ4714" t="str">
            <v>Regular Bonus</v>
          </cell>
          <cell r="BA4714" t="str">
            <v>Regular BonusEligible</v>
          </cell>
          <cell r="BB4714" t="str">
            <v>Regular BonusIsrael</v>
          </cell>
          <cell r="BC4714" t="str">
            <v>Regular BonusIsrael Monthly Extra Hours</v>
          </cell>
          <cell r="BD4714" t="str">
            <v>T61</v>
          </cell>
          <cell r="BE4714" t="str">
            <v>Monthly Extra Hours</v>
          </cell>
          <cell r="BF4714">
            <v>9550</v>
          </cell>
          <cell r="BG4714">
            <v>1742</v>
          </cell>
          <cell r="BH4714">
            <v>2</v>
          </cell>
          <cell r="BI4714">
            <v>2000</v>
          </cell>
          <cell r="BJ4714">
            <v>6000</v>
          </cell>
          <cell r="BK4714">
            <v>6000</v>
          </cell>
          <cell r="BL4714">
            <v>4800</v>
          </cell>
        </row>
        <row r="4715">
          <cell r="B4715">
            <v>20283</v>
          </cell>
          <cell r="C4715">
            <v>15372</v>
          </cell>
          <cell r="D4715">
            <v>203603</v>
          </cell>
          <cell r="E4715" t="str">
            <v>Bogdan Kovgan</v>
          </cell>
          <cell r="F4715" t="str">
            <v>DIAMOND SERVICES ENGINEER</v>
          </cell>
          <cell r="G4715" t="str">
            <v>Monthly Extra Hours</v>
          </cell>
          <cell r="H4715" t="str">
            <v>TAC</v>
          </cell>
          <cell r="I4715" t="str">
            <v>TEL-AVIV</v>
          </cell>
          <cell r="J4715" t="str">
            <v>Israel</v>
          </cell>
          <cell r="K4715">
            <v>43689</v>
          </cell>
          <cell r="L4715" t="str">
            <v>IL</v>
          </cell>
          <cell r="M4715" t="str">
            <v>T51P</v>
          </cell>
          <cell r="N4715" t="str">
            <v>T</v>
          </cell>
          <cell r="O4715" t="str">
            <v>5</v>
          </cell>
          <cell r="P4715" t="str">
            <v>Regular</v>
          </cell>
          <cell r="T4715">
            <v>1</v>
          </cell>
          <cell r="U4715" t="str">
            <v>ILS</v>
          </cell>
          <cell r="V4715" t="str">
            <v>TAC</v>
          </cell>
          <cell r="W4715" t="str">
            <v>Sharon Elmashaly</v>
          </cell>
          <cell r="Y4715" t="str">
            <v>Eligible</v>
          </cell>
          <cell r="Z4715">
            <v>15000</v>
          </cell>
          <cell r="AA4715">
            <v>55299.539170506912</v>
          </cell>
          <cell r="AB4715">
            <v>15000</v>
          </cell>
          <cell r="AC4715">
            <v>55299.539170506912</v>
          </cell>
          <cell r="AD4715">
            <v>3</v>
          </cell>
          <cell r="AE4715" t="str">
            <v>T51</v>
          </cell>
          <cell r="AF4715">
            <v>11000</v>
          </cell>
          <cell r="AG4715">
            <v>19000</v>
          </cell>
          <cell r="AH4715">
            <v>0.5</v>
          </cell>
          <cell r="AI4715">
            <v>3</v>
          </cell>
          <cell r="AJ4715">
            <v>0</v>
          </cell>
          <cell r="AK4715">
            <v>15300</v>
          </cell>
          <cell r="AL4715">
            <v>2.0000000000000018E-2</v>
          </cell>
          <cell r="AM4715">
            <v>56405.529953917052</v>
          </cell>
          <cell r="AN4715">
            <v>1105.9907834101396</v>
          </cell>
          <cell r="AO4715">
            <v>-0.19473684210526321</v>
          </cell>
          <cell r="AQ4715">
            <v>6500</v>
          </cell>
          <cell r="AR4715">
            <v>86000</v>
          </cell>
          <cell r="AS4715">
            <v>0.1</v>
          </cell>
          <cell r="AT4715">
            <v>1</v>
          </cell>
          <cell r="AU4715">
            <v>0</v>
          </cell>
          <cell r="AV4715">
            <v>15300</v>
          </cell>
          <cell r="AW4715">
            <v>56405.529953917052</v>
          </cell>
          <cell r="AX4715">
            <v>2.0000000000000018E-2</v>
          </cell>
          <cell r="AY4715">
            <v>1105.9907834101396</v>
          </cell>
          <cell r="AZ4715" t="str">
            <v>Regular Bonus</v>
          </cell>
          <cell r="BA4715" t="str">
            <v>Regular BonusEligible</v>
          </cell>
          <cell r="BB4715" t="str">
            <v>Regular BonusIsrael</v>
          </cell>
          <cell r="BC4715" t="str">
            <v>Regular BonusIsrael Monthly Extra Hours</v>
          </cell>
          <cell r="BD4715" t="str">
            <v>T51</v>
          </cell>
          <cell r="BE4715" t="str">
            <v>Monthly Extra Hours</v>
          </cell>
          <cell r="BF4715">
            <v>15000</v>
          </cell>
          <cell r="BG4715">
            <v>1700</v>
          </cell>
          <cell r="BH4715">
            <v>2</v>
          </cell>
          <cell r="BI4715">
            <v>2000</v>
          </cell>
          <cell r="BJ4715">
            <v>9000</v>
          </cell>
          <cell r="BK4715">
            <v>9000</v>
          </cell>
          <cell r="BL4715">
            <v>7200</v>
          </cell>
        </row>
        <row r="4716">
          <cell r="B4716">
            <v>20622</v>
          </cell>
          <cell r="C4716">
            <v>15709</v>
          </cell>
          <cell r="D4716">
            <v>209596</v>
          </cell>
          <cell r="E4716" t="str">
            <v>Noy Dasht</v>
          </cell>
          <cell r="F4716" t="str">
            <v>TECHNICAL SUPPORT ENGINEER (T3)</v>
          </cell>
          <cell r="G4716" t="str">
            <v>Monthly Extra Hours</v>
          </cell>
          <cell r="H4716" t="str">
            <v>TAC</v>
          </cell>
          <cell r="I4716" t="str">
            <v>TEL-AVIV</v>
          </cell>
          <cell r="J4716" t="str">
            <v>Israel</v>
          </cell>
          <cell r="K4716">
            <v>43773</v>
          </cell>
          <cell r="L4716" t="str">
            <v>IL</v>
          </cell>
          <cell r="M4716" t="str">
            <v>T61P</v>
          </cell>
          <cell r="N4716" t="str">
            <v>T</v>
          </cell>
          <cell r="O4716" t="str">
            <v>6</v>
          </cell>
          <cell r="P4716" t="str">
            <v>EL</v>
          </cell>
          <cell r="Q4716" t="str">
            <v>ITAC Nov 2019</v>
          </cell>
          <cell r="T4716">
            <v>1</v>
          </cell>
          <cell r="U4716" t="str">
            <v>ILS</v>
          </cell>
          <cell r="V4716" t="str">
            <v>TAC</v>
          </cell>
          <cell r="W4716" t="str">
            <v>Sharon Elmashaly</v>
          </cell>
          <cell r="Y4716" t="str">
            <v>Eligible</v>
          </cell>
          <cell r="Z4716">
            <v>8650</v>
          </cell>
          <cell r="AA4716">
            <v>31889.400921658987</v>
          </cell>
          <cell r="AB4716">
            <v>8650</v>
          </cell>
          <cell r="AC4716">
            <v>31889.400921658987</v>
          </cell>
          <cell r="AD4716">
            <v>4</v>
          </cell>
          <cell r="AE4716" t="str">
            <v>T61</v>
          </cell>
          <cell r="AF4716">
            <v>7000</v>
          </cell>
          <cell r="AG4716">
            <v>12000</v>
          </cell>
          <cell r="AH4716">
            <v>0.33</v>
          </cell>
          <cell r="AI4716">
            <v>2</v>
          </cell>
          <cell r="AJ4716">
            <v>9500</v>
          </cell>
          <cell r="AK4716">
            <v>9500</v>
          </cell>
          <cell r="AL4716">
            <v>9.8265895953757232E-2</v>
          </cell>
          <cell r="AM4716">
            <v>35023.041474654376</v>
          </cell>
          <cell r="AN4716">
            <v>3133.6405529953881</v>
          </cell>
          <cell r="AO4716">
            <v>-0.20833333333333337</v>
          </cell>
          <cell r="AP4716" t="str">
            <v>EL</v>
          </cell>
          <cell r="AQ4716">
            <v>6500</v>
          </cell>
          <cell r="AR4716">
            <v>86000</v>
          </cell>
          <cell r="AS4716">
            <v>0.02</v>
          </cell>
          <cell r="AT4716">
            <v>1.070003249918752</v>
          </cell>
          <cell r="AU4716">
            <v>0</v>
          </cell>
          <cell r="AV4716">
            <v>9500</v>
          </cell>
          <cell r="AW4716">
            <v>35023.041474654376</v>
          </cell>
          <cell r="AX4716">
            <v>9.8265895953757232E-2</v>
          </cell>
          <cell r="AY4716">
            <v>3133.6405529953881</v>
          </cell>
          <cell r="AZ4716" t="str">
            <v>Regular Bonus</v>
          </cell>
          <cell r="BA4716" t="str">
            <v>Regular BonusEligible</v>
          </cell>
          <cell r="BB4716" t="str">
            <v>Regular BonusIsrael</v>
          </cell>
          <cell r="BC4716" t="str">
            <v>Regular BonusIsrael Monthly Extra Hours</v>
          </cell>
          <cell r="BD4716" t="str">
            <v>T61</v>
          </cell>
          <cell r="BE4716" t="str">
            <v>Monthly Extra Hours</v>
          </cell>
          <cell r="BF4716">
            <v>8650</v>
          </cell>
          <cell r="BG4716">
            <v>0</v>
          </cell>
          <cell r="BI4716">
            <v>2000</v>
          </cell>
          <cell r="BJ4716">
            <v>9500</v>
          </cell>
          <cell r="BK4716">
            <v>9500</v>
          </cell>
          <cell r="BL4716">
            <v>7600</v>
          </cell>
        </row>
        <row r="4717">
          <cell r="B4717">
            <v>20713</v>
          </cell>
          <cell r="C4717">
            <v>15800</v>
          </cell>
          <cell r="D4717">
            <v>158088</v>
          </cell>
          <cell r="E4717" t="str">
            <v>Aviad Sheck</v>
          </cell>
          <cell r="F4717" t="str">
            <v>TECHNICAL SUPPORT ENGINEER (T3)</v>
          </cell>
          <cell r="G4717" t="str">
            <v>Monthly Extra Hours</v>
          </cell>
          <cell r="H4717" t="str">
            <v>TAC</v>
          </cell>
          <cell r="I4717" t="str">
            <v>TEL-AVIV</v>
          </cell>
          <cell r="J4717" t="str">
            <v>Israel</v>
          </cell>
          <cell r="K4717">
            <v>43811</v>
          </cell>
          <cell r="L4717" t="str">
            <v>IL</v>
          </cell>
          <cell r="M4717" t="str">
            <v>T61P</v>
          </cell>
          <cell r="N4717" t="str">
            <v>T</v>
          </cell>
          <cell r="O4717" t="str">
            <v>6</v>
          </cell>
          <cell r="P4717" t="str">
            <v>EL</v>
          </cell>
          <cell r="Q4717" t="str">
            <v>ITAC Nov 2019</v>
          </cell>
          <cell r="T4717">
            <v>1</v>
          </cell>
          <cell r="U4717" t="str">
            <v>ILS</v>
          </cell>
          <cell r="V4717" t="str">
            <v>TAC</v>
          </cell>
          <cell r="W4717" t="str">
            <v>Sharon Elmashaly</v>
          </cell>
          <cell r="Y4717" t="str">
            <v>Eligible</v>
          </cell>
          <cell r="Z4717">
            <v>10000</v>
          </cell>
          <cell r="AA4717">
            <v>36866.359447004608</v>
          </cell>
          <cell r="AB4717">
            <v>10000</v>
          </cell>
          <cell r="AC4717">
            <v>36866.359447004608</v>
          </cell>
          <cell r="AD4717">
            <v>4</v>
          </cell>
          <cell r="AE4717" t="str">
            <v>T61</v>
          </cell>
          <cell r="AF4717">
            <v>7000</v>
          </cell>
          <cell r="AG4717">
            <v>12000</v>
          </cell>
          <cell r="AH4717">
            <v>0.6</v>
          </cell>
          <cell r="AI4717">
            <v>3</v>
          </cell>
          <cell r="AJ4717">
            <v>9500</v>
          </cell>
          <cell r="AK4717">
            <v>9500</v>
          </cell>
          <cell r="AL4717">
            <v>-5.0000000000000044E-2</v>
          </cell>
          <cell r="AM4717">
            <v>35023.041474654376</v>
          </cell>
          <cell r="AN4717">
            <v>0</v>
          </cell>
          <cell r="AO4717">
            <v>-0.20833333333333337</v>
          </cell>
          <cell r="AP4717" t="str">
            <v>EL</v>
          </cell>
          <cell r="AQ4717">
            <v>6500</v>
          </cell>
          <cell r="AR4717">
            <v>86000</v>
          </cell>
          <cell r="AS4717">
            <v>0.04</v>
          </cell>
          <cell r="AT4717">
            <v>1</v>
          </cell>
          <cell r="AU4717">
            <v>0</v>
          </cell>
          <cell r="AV4717">
            <v>9500</v>
          </cell>
          <cell r="AW4717">
            <v>35023.041474654376</v>
          </cell>
          <cell r="AX4717">
            <v>-5.0000000000000044E-2</v>
          </cell>
          <cell r="AY4717">
            <v>0</v>
          </cell>
          <cell r="AZ4717" t="str">
            <v>Regular Bonus</v>
          </cell>
          <cell r="BA4717" t="str">
            <v>Regular BonusEligible</v>
          </cell>
          <cell r="BB4717" t="str">
            <v>Regular BonusIsrael</v>
          </cell>
          <cell r="BC4717" t="str">
            <v>Regular BonusIsrael Monthly Extra Hours</v>
          </cell>
          <cell r="BD4717" t="str">
            <v>T61</v>
          </cell>
          <cell r="BE4717" t="str">
            <v>Monthly Extra Hours</v>
          </cell>
          <cell r="BF4717">
            <v>10000</v>
          </cell>
          <cell r="BG4717">
            <v>0</v>
          </cell>
          <cell r="BI4717">
            <v>2000</v>
          </cell>
          <cell r="BJ4717">
            <v>9500</v>
          </cell>
          <cell r="BK4717">
            <v>9500</v>
          </cell>
          <cell r="BL4717">
            <v>7600</v>
          </cell>
        </row>
        <row r="4718">
          <cell r="B4718">
            <v>20902</v>
          </cell>
          <cell r="C4718">
            <v>15989</v>
          </cell>
          <cell r="D4718">
            <v>217396</v>
          </cell>
          <cell r="E4718" t="str">
            <v>Pavel Stegnii</v>
          </cell>
          <cell r="F4718" t="str">
            <v>Diamond Services Engineer</v>
          </cell>
          <cell r="G4718" t="str">
            <v>Monthly Extra Hours</v>
          </cell>
          <cell r="H4718" t="str">
            <v>TAC</v>
          </cell>
          <cell r="I4718" t="str">
            <v>TEL-AVIV</v>
          </cell>
          <cell r="J4718" t="str">
            <v>Israel</v>
          </cell>
          <cell r="K4718">
            <v>43843</v>
          </cell>
          <cell r="L4718" t="str">
            <v>IL</v>
          </cell>
          <cell r="M4718" t="str">
            <v>T51P</v>
          </cell>
          <cell r="N4718" t="str">
            <v>T</v>
          </cell>
          <cell r="O4718" t="str">
            <v>5</v>
          </cell>
          <cell r="P4718" t="str">
            <v>Regular</v>
          </cell>
          <cell r="T4718">
            <v>1</v>
          </cell>
          <cell r="U4718" t="str">
            <v>ILS</v>
          </cell>
          <cell r="V4718" t="str">
            <v>TAC</v>
          </cell>
          <cell r="W4718" t="str">
            <v>Sharon Elmashaly</v>
          </cell>
          <cell r="Y4718" t="str">
            <v>Eligible</v>
          </cell>
          <cell r="Z4718">
            <v>12000</v>
          </cell>
          <cell r="AA4718">
            <v>44239.631336405531</v>
          </cell>
          <cell r="AB4718">
            <v>12000</v>
          </cell>
          <cell r="AC4718">
            <v>44239.631336405531</v>
          </cell>
          <cell r="AD4718">
            <v>4</v>
          </cell>
          <cell r="AE4718" t="str">
            <v>T51</v>
          </cell>
          <cell r="AF4718">
            <v>11000</v>
          </cell>
          <cell r="AG4718">
            <v>19000</v>
          </cell>
          <cell r="AH4718">
            <v>0.12</v>
          </cell>
          <cell r="AI4718">
            <v>1</v>
          </cell>
          <cell r="AJ4718">
            <v>0</v>
          </cell>
          <cell r="AK4718">
            <v>12720</v>
          </cell>
          <cell r="AL4718">
            <v>6.0000000000000053E-2</v>
          </cell>
          <cell r="AM4718">
            <v>46894.00921658986</v>
          </cell>
          <cell r="AN4718">
            <v>2654.3778801843291</v>
          </cell>
          <cell r="AO4718">
            <v>-0.33052631578947367</v>
          </cell>
          <cell r="AQ4718">
            <v>6500</v>
          </cell>
          <cell r="AR4718">
            <v>86000</v>
          </cell>
          <cell r="AS4718">
            <v>0.06</v>
          </cell>
          <cell r="AT4718">
            <v>1</v>
          </cell>
          <cell r="AU4718">
            <v>0</v>
          </cell>
          <cell r="AV4718">
            <v>12720</v>
          </cell>
          <cell r="AW4718">
            <v>46894.00921658986</v>
          </cell>
          <cell r="AX4718">
            <v>6.0000000000000053E-2</v>
          </cell>
          <cell r="AY4718">
            <v>2654.3778801843291</v>
          </cell>
          <cell r="AZ4718" t="str">
            <v>Regular Bonus</v>
          </cell>
          <cell r="BA4718" t="str">
            <v>Regular BonusEligible</v>
          </cell>
          <cell r="BB4718" t="str">
            <v>Regular BonusIsrael</v>
          </cell>
          <cell r="BC4718" t="str">
            <v>Regular BonusIsrael Monthly Extra Hours</v>
          </cell>
          <cell r="BD4718" t="str">
            <v>T51</v>
          </cell>
          <cell r="BE4718" t="str">
            <v>Monthly Extra Hours</v>
          </cell>
          <cell r="BF4718">
            <v>12000</v>
          </cell>
          <cell r="BG4718">
            <v>0</v>
          </cell>
          <cell r="BI4718">
            <v>2000</v>
          </cell>
          <cell r="BJ4718">
            <v>13500</v>
          </cell>
          <cell r="BK4718">
            <v>13500</v>
          </cell>
          <cell r="BL4718">
            <v>10800</v>
          </cell>
        </row>
        <row r="4719">
          <cell r="B4719">
            <v>21538</v>
          </cell>
          <cell r="C4719">
            <v>16625</v>
          </cell>
          <cell r="D4719">
            <v>243126</v>
          </cell>
          <cell r="E4719" t="str">
            <v>Sergey Volozhinsky</v>
          </cell>
          <cell r="F4719" t="str">
            <v>DIAMOND SERVICES ENGINEER</v>
          </cell>
          <cell r="G4719" t="str">
            <v>Monthly Extra Hours</v>
          </cell>
          <cell r="H4719" t="str">
            <v>TAC</v>
          </cell>
          <cell r="I4719" t="str">
            <v>TEL-AVIV</v>
          </cell>
          <cell r="J4719" t="str">
            <v>Israel</v>
          </cell>
          <cell r="K4719">
            <v>44081</v>
          </cell>
          <cell r="L4719" t="str">
            <v>IL</v>
          </cell>
          <cell r="M4719" t="str">
            <v>T51P</v>
          </cell>
          <cell r="N4719" t="str">
            <v>T</v>
          </cell>
          <cell r="O4719" t="str">
            <v>5</v>
          </cell>
          <cell r="P4719" t="str">
            <v>Regular</v>
          </cell>
          <cell r="T4719">
            <v>1</v>
          </cell>
          <cell r="U4719" t="str">
            <v>ILS</v>
          </cell>
          <cell r="V4719" t="str">
            <v>TAC</v>
          </cell>
          <cell r="W4719" t="str">
            <v>Sharon Elmashaly</v>
          </cell>
          <cell r="Y4719" t="str">
            <v>Eligible</v>
          </cell>
          <cell r="Z4719">
            <v>14000</v>
          </cell>
          <cell r="AA4719">
            <v>51612.903225806454</v>
          </cell>
          <cell r="AB4719">
            <v>14000</v>
          </cell>
          <cell r="AC4719">
            <v>51612.903225806454</v>
          </cell>
          <cell r="AD4719">
            <v>3</v>
          </cell>
          <cell r="AE4719" t="str">
            <v>T51</v>
          </cell>
          <cell r="AF4719">
            <v>11000</v>
          </cell>
          <cell r="AG4719">
            <v>19000</v>
          </cell>
          <cell r="AH4719">
            <v>0.37</v>
          </cell>
          <cell r="AI4719">
            <v>2</v>
          </cell>
          <cell r="AJ4719">
            <v>0</v>
          </cell>
          <cell r="AK4719">
            <v>14420</v>
          </cell>
          <cell r="AL4719">
            <v>3.0000000000000027E-2</v>
          </cell>
          <cell r="AM4719">
            <v>53161.290322580644</v>
          </cell>
          <cell r="AN4719">
            <v>1548.3870967741896</v>
          </cell>
          <cell r="AO4719">
            <v>-0.24105263157894741</v>
          </cell>
          <cell r="AQ4719">
            <v>6500</v>
          </cell>
          <cell r="AR4719">
            <v>86000</v>
          </cell>
          <cell r="AS4719">
            <v>0.09</v>
          </cell>
          <cell r="AT4719">
            <v>1</v>
          </cell>
          <cell r="AU4719">
            <v>0</v>
          </cell>
          <cell r="AV4719">
            <v>14420</v>
          </cell>
          <cell r="AW4719">
            <v>53161.290322580644</v>
          </cell>
          <cell r="AX4719">
            <v>3.0000000000000027E-2</v>
          </cell>
          <cell r="AY4719">
            <v>1548.3870967741896</v>
          </cell>
          <cell r="AZ4719" t="str">
            <v>Regular Bonus</v>
          </cell>
          <cell r="BA4719" t="str">
            <v>Regular BonusEligible</v>
          </cell>
          <cell r="BB4719" t="str">
            <v>Regular BonusIsrael</v>
          </cell>
          <cell r="BC4719" t="str">
            <v>Regular BonusIsrael Monthly Extra Hours</v>
          </cell>
          <cell r="BD4719" t="str">
            <v>T51</v>
          </cell>
          <cell r="BE4719" t="str">
            <v>Monthly Extra Hours</v>
          </cell>
          <cell r="BF4719">
            <v>14000</v>
          </cell>
          <cell r="BG4719">
            <v>0</v>
          </cell>
          <cell r="BI4719">
            <v>2000</v>
          </cell>
          <cell r="BJ4719">
            <v>9000</v>
          </cell>
          <cell r="BK4719">
            <v>9000</v>
          </cell>
          <cell r="BL4719">
            <v>7200</v>
          </cell>
        </row>
        <row r="4720">
          <cell r="B4720">
            <v>1492</v>
          </cell>
          <cell r="C4720">
            <v>627</v>
          </cell>
          <cell r="D4720">
            <v>249153</v>
          </cell>
          <cell r="E4720" t="str">
            <v>Yehuda Haimovich</v>
          </cell>
          <cell r="F4720" t="str">
            <v>Critical Advocacy Manager</v>
          </cell>
          <cell r="G4720" t="str">
            <v>Employee</v>
          </cell>
          <cell r="H4720" t="str">
            <v>TAC</v>
          </cell>
          <cell r="I4720" t="str">
            <v>TEL-AVIV</v>
          </cell>
          <cell r="J4720" t="str">
            <v>Israel</v>
          </cell>
          <cell r="K4720">
            <v>43647</v>
          </cell>
          <cell r="L4720" t="str">
            <v>IL</v>
          </cell>
          <cell r="M4720" t="str">
            <v>R41P</v>
          </cell>
          <cell r="N4720" t="str">
            <v>R</v>
          </cell>
          <cell r="O4720" t="str">
            <v>4</v>
          </cell>
          <cell r="P4720" t="str">
            <v>Regular</v>
          </cell>
          <cell r="T4720">
            <v>1</v>
          </cell>
          <cell r="U4720" t="str">
            <v>ILS</v>
          </cell>
          <cell r="V4720" t="str">
            <v>TAC</v>
          </cell>
          <cell r="W4720" t="str">
            <v>Sharon Elmashaly</v>
          </cell>
          <cell r="Y4720" t="str">
            <v>Eligible</v>
          </cell>
          <cell r="Z4720">
            <v>30500</v>
          </cell>
          <cell r="AA4720">
            <v>112442.39631336406</v>
          </cell>
          <cell r="AB4720">
            <v>30500</v>
          </cell>
          <cell r="AC4720">
            <v>112442.39631336406</v>
          </cell>
          <cell r="AD4720">
            <v>3</v>
          </cell>
          <cell r="AE4720" t="str">
            <v>R41</v>
          </cell>
          <cell r="AF4720">
            <v>24000</v>
          </cell>
          <cell r="AG4720">
            <v>37000</v>
          </cell>
          <cell r="AH4720">
            <v>0.5</v>
          </cell>
          <cell r="AI4720">
            <v>3</v>
          </cell>
          <cell r="AJ4720">
            <v>0</v>
          </cell>
          <cell r="AK4720">
            <v>31110</v>
          </cell>
          <cell r="AL4720">
            <v>2.0000000000000018E-2</v>
          </cell>
          <cell r="AM4720">
            <v>114691.24423963134</v>
          </cell>
          <cell r="AN4720">
            <v>2248.8479262672772</v>
          </cell>
          <cell r="AO4720">
            <v>-0.15918918918918923</v>
          </cell>
          <cell r="AQ4720">
            <v>6500</v>
          </cell>
          <cell r="AR4720">
            <v>86000</v>
          </cell>
          <cell r="AS4720">
            <v>0.3</v>
          </cell>
          <cell r="AT4720">
            <v>1</v>
          </cell>
          <cell r="AU4720">
            <v>0</v>
          </cell>
          <cell r="AV4720">
            <v>31110</v>
          </cell>
          <cell r="AW4720">
            <v>114691.24423963134</v>
          </cell>
          <cell r="AX4720">
            <v>2.0000000000000018E-2</v>
          </cell>
          <cell r="AY4720">
            <v>2248.8479262672772</v>
          </cell>
          <cell r="AZ4720" t="str">
            <v>Regular Bonus</v>
          </cell>
          <cell r="BA4720" t="str">
            <v>Regular BonusEligible</v>
          </cell>
          <cell r="BB4720" t="str">
            <v>Regular BonusIsrael</v>
          </cell>
          <cell r="BC4720" t="str">
            <v>Regular BonusIsrael Employee</v>
          </cell>
          <cell r="BD4720" t="str">
            <v>M42</v>
          </cell>
          <cell r="BE4720" t="str">
            <v>Employee</v>
          </cell>
          <cell r="BF4720">
            <v>30500</v>
          </cell>
          <cell r="BG4720">
            <v>14439</v>
          </cell>
          <cell r="BH4720">
            <v>3</v>
          </cell>
          <cell r="BI4720">
            <v>4000</v>
          </cell>
          <cell r="BJ4720">
            <v>36000</v>
          </cell>
          <cell r="BK4720">
            <v>36000</v>
          </cell>
          <cell r="BL4720">
            <v>28800</v>
          </cell>
        </row>
        <row r="4721">
          <cell r="B4721">
            <v>4844</v>
          </cell>
          <cell r="C4721">
            <v>1201</v>
          </cell>
          <cell r="D4721">
            <v>159536</v>
          </cell>
          <cell r="E4721" t="str">
            <v>Dana Lifshitz Elyakim</v>
          </cell>
          <cell r="F4721" t="str">
            <v>CRITICAL ADVOCACY MANAGER</v>
          </cell>
          <cell r="G4721" t="str">
            <v>Employee</v>
          </cell>
          <cell r="H4721" t="str">
            <v>TAC</v>
          </cell>
          <cell r="I4721" t="str">
            <v>TEL-AVIV</v>
          </cell>
          <cell r="J4721" t="str">
            <v>Israel</v>
          </cell>
          <cell r="K4721">
            <v>38263</v>
          </cell>
          <cell r="L4721" t="str">
            <v>IL</v>
          </cell>
          <cell r="M4721" t="str">
            <v>R51P</v>
          </cell>
          <cell r="N4721" t="str">
            <v>R</v>
          </cell>
          <cell r="O4721" t="str">
            <v>5</v>
          </cell>
          <cell r="P4721" t="str">
            <v>Regular</v>
          </cell>
          <cell r="T4721">
            <v>1</v>
          </cell>
          <cell r="U4721" t="str">
            <v>ILS</v>
          </cell>
          <cell r="V4721" t="str">
            <v>TAC</v>
          </cell>
          <cell r="W4721" t="str">
            <v>Sharon Elmashaly</v>
          </cell>
          <cell r="Y4721" t="str">
            <v>Eligible</v>
          </cell>
          <cell r="Z4721">
            <v>21500</v>
          </cell>
          <cell r="AA4721">
            <v>79262.672811059907</v>
          </cell>
          <cell r="AB4721">
            <v>21500</v>
          </cell>
          <cell r="AC4721">
            <v>79262.672811059907</v>
          </cell>
          <cell r="AD4721">
            <v>4</v>
          </cell>
          <cell r="AE4721" t="str">
            <v>R51</v>
          </cell>
          <cell r="AF4721">
            <v>18000</v>
          </cell>
          <cell r="AG4721">
            <v>28000</v>
          </cell>
          <cell r="AH4721">
            <v>0.35</v>
          </cell>
          <cell r="AI4721">
            <v>2</v>
          </cell>
          <cell r="AJ4721">
            <v>0</v>
          </cell>
          <cell r="AK4721">
            <v>22575</v>
          </cell>
          <cell r="AL4721">
            <v>5.0000000000000044E-2</v>
          </cell>
          <cell r="AM4721">
            <v>83225.806451612909</v>
          </cell>
          <cell r="AN4721">
            <v>3963.1336405530019</v>
          </cell>
          <cell r="AO4721">
            <v>-0.19374999999999998</v>
          </cell>
          <cell r="AQ4721">
            <v>6500</v>
          </cell>
          <cell r="AR4721">
            <v>86000</v>
          </cell>
          <cell r="AS4721">
            <v>0.18</v>
          </cell>
          <cell r="AT4721">
            <v>1</v>
          </cell>
          <cell r="AU4721">
            <v>0</v>
          </cell>
          <cell r="AV4721">
            <v>22575</v>
          </cell>
          <cell r="AW4721">
            <v>83225.806451612909</v>
          </cell>
          <cell r="AX4721">
            <v>5.0000000000000044E-2</v>
          </cell>
          <cell r="AY4721">
            <v>3963.1336405530019</v>
          </cell>
          <cell r="AZ4721" t="str">
            <v>Regular Bonus</v>
          </cell>
          <cell r="BA4721" t="str">
            <v>Regular BonusEligible</v>
          </cell>
          <cell r="BB4721" t="str">
            <v>Regular BonusIsrael</v>
          </cell>
          <cell r="BC4721" t="str">
            <v>Regular BonusIsrael Employee</v>
          </cell>
          <cell r="BD4721" t="str">
            <v>R51</v>
          </cell>
          <cell r="BE4721" t="str">
            <v>Employee</v>
          </cell>
          <cell r="BF4721">
            <v>21500</v>
          </cell>
          <cell r="BG4721">
            <v>28000</v>
          </cell>
          <cell r="BH4721">
            <v>3</v>
          </cell>
          <cell r="BI4721">
            <v>4000</v>
          </cell>
          <cell r="BJ4721">
            <v>44000</v>
          </cell>
          <cell r="BK4721">
            <v>44000</v>
          </cell>
          <cell r="BL4721">
            <v>35200</v>
          </cell>
        </row>
        <row r="4722">
          <cell r="B4722">
            <v>21485</v>
          </cell>
          <cell r="C4722">
            <v>16572</v>
          </cell>
          <cell r="D4722">
            <v>139398</v>
          </cell>
          <cell r="E4722" t="str">
            <v>Cyril Silverstov</v>
          </cell>
          <cell r="F4722" t="str">
            <v>DIAMOND ENGINEER</v>
          </cell>
          <cell r="G4722" t="str">
            <v>Monthly Extra Hours</v>
          </cell>
          <cell r="H4722" t="str">
            <v>TAC</v>
          </cell>
          <cell r="I4722" t="str">
            <v>TEL-AVIV</v>
          </cell>
          <cell r="J4722" t="str">
            <v>Israel</v>
          </cell>
          <cell r="K4722">
            <v>44060</v>
          </cell>
          <cell r="L4722" t="str">
            <v>IL</v>
          </cell>
          <cell r="M4722" t="str">
            <v>T51P</v>
          </cell>
          <cell r="N4722" t="str">
            <v>T</v>
          </cell>
          <cell r="O4722" t="str">
            <v>5</v>
          </cell>
          <cell r="P4722" t="str">
            <v>Regular</v>
          </cell>
          <cell r="T4722">
            <v>1</v>
          </cell>
          <cell r="U4722" t="str">
            <v>ILS</v>
          </cell>
          <cell r="V4722" t="str">
            <v>TAC</v>
          </cell>
          <cell r="W4722" t="str">
            <v>Sharon Elmashaly</v>
          </cell>
          <cell r="Y4722" t="str">
            <v>Eligible</v>
          </cell>
          <cell r="Z4722">
            <v>13000</v>
          </cell>
          <cell r="AA4722">
            <v>47926.267281105989</v>
          </cell>
          <cell r="AB4722">
            <v>13000</v>
          </cell>
          <cell r="AC4722">
            <v>47926.267281105989</v>
          </cell>
          <cell r="AD4722">
            <v>3</v>
          </cell>
          <cell r="AE4722" t="str">
            <v>T51</v>
          </cell>
          <cell r="AF4722">
            <v>11000</v>
          </cell>
          <cell r="AG4722">
            <v>19000</v>
          </cell>
          <cell r="AH4722">
            <v>0.25</v>
          </cell>
          <cell r="AI4722">
            <v>2</v>
          </cell>
          <cell r="AJ4722">
            <v>0</v>
          </cell>
          <cell r="AK4722">
            <v>13390</v>
          </cell>
          <cell r="AL4722">
            <v>3.0000000000000027E-2</v>
          </cell>
          <cell r="AM4722">
            <v>49364.05529953917</v>
          </cell>
          <cell r="AN4722">
            <v>1437.7880184331807</v>
          </cell>
          <cell r="AO4722">
            <v>-0.29526315789473689</v>
          </cell>
          <cell r="AQ4722">
            <v>6500</v>
          </cell>
          <cell r="AR4722">
            <v>86000</v>
          </cell>
          <cell r="AS4722">
            <v>0.08</v>
          </cell>
          <cell r="AT4722">
            <v>1</v>
          </cell>
          <cell r="AU4722">
            <v>0</v>
          </cell>
          <cell r="AV4722">
            <v>13390</v>
          </cell>
          <cell r="AW4722">
            <v>49364.05529953917</v>
          </cell>
          <cell r="AX4722">
            <v>3.0000000000000027E-2</v>
          </cell>
          <cell r="AY4722">
            <v>1437.7880184331807</v>
          </cell>
          <cell r="AZ4722" t="str">
            <v>Regular Bonus</v>
          </cell>
          <cell r="BA4722" t="str">
            <v>Regular BonusEligible</v>
          </cell>
          <cell r="BB4722" t="str">
            <v>Regular BonusIsrael</v>
          </cell>
          <cell r="BC4722" t="str">
            <v>Regular BonusIsrael Monthly Extra Hours</v>
          </cell>
          <cell r="BD4722" t="str">
            <v>T51</v>
          </cell>
          <cell r="BE4722" t="str">
            <v>Monthly Extra Hours</v>
          </cell>
          <cell r="BF4722">
            <v>13000</v>
          </cell>
          <cell r="BG4722">
            <v>0</v>
          </cell>
          <cell r="BI4722">
            <v>2000</v>
          </cell>
          <cell r="BJ4722">
            <v>9000</v>
          </cell>
          <cell r="BK4722">
            <v>9000</v>
          </cell>
          <cell r="BL4722">
            <v>7200</v>
          </cell>
        </row>
        <row r="4723">
          <cell r="B4723">
            <v>13655</v>
          </cell>
          <cell r="C4723">
            <v>8654</v>
          </cell>
          <cell r="D4723">
            <v>214630</v>
          </cell>
          <cell r="E4723" t="str">
            <v>Netanel Mangisto</v>
          </cell>
          <cell r="F4723" t="str">
            <v>TEAM LEADER- VPN PRODUCTS- 1</v>
          </cell>
          <cell r="G4723" t="str">
            <v>Monthly Extra Hours</v>
          </cell>
          <cell r="H4723" t="str">
            <v>TAC</v>
          </cell>
          <cell r="I4723" t="str">
            <v>TEL-AVIV</v>
          </cell>
          <cell r="J4723" t="str">
            <v>Israel</v>
          </cell>
          <cell r="K4723">
            <v>42162</v>
          </cell>
          <cell r="L4723" t="str">
            <v>IL</v>
          </cell>
          <cell r="M4723" t="str">
            <v>T41M</v>
          </cell>
          <cell r="N4723" t="str">
            <v>T</v>
          </cell>
          <cell r="O4723" t="str">
            <v>4</v>
          </cell>
          <cell r="P4723" t="str">
            <v>Regular</v>
          </cell>
          <cell r="T4723">
            <v>1</v>
          </cell>
          <cell r="U4723" t="str">
            <v>ILS</v>
          </cell>
          <cell r="V4723" t="str">
            <v>TAC</v>
          </cell>
          <cell r="W4723" t="str">
            <v>Sharon Elmashaly</v>
          </cell>
          <cell r="Y4723" t="str">
            <v>Eligible</v>
          </cell>
          <cell r="Z4723">
            <v>18000</v>
          </cell>
          <cell r="AA4723">
            <v>66359.447004608301</v>
          </cell>
          <cell r="AB4723">
            <v>18000</v>
          </cell>
          <cell r="AC4723">
            <v>66359.447004608301</v>
          </cell>
          <cell r="AD4723">
            <v>3</v>
          </cell>
          <cell r="AE4723" t="str">
            <v>T41</v>
          </cell>
          <cell r="AF4723">
            <v>16000</v>
          </cell>
          <cell r="AG4723">
            <v>26000</v>
          </cell>
          <cell r="AH4723">
            <v>0.2</v>
          </cell>
          <cell r="AI4723">
            <v>2</v>
          </cell>
          <cell r="AJ4723">
            <v>0</v>
          </cell>
          <cell r="AK4723">
            <v>18540</v>
          </cell>
          <cell r="AL4723">
            <v>3.0000000000000027E-2</v>
          </cell>
          <cell r="AM4723">
            <v>68350.230414746547</v>
          </cell>
          <cell r="AN4723">
            <v>1990.7834101382468</v>
          </cell>
          <cell r="AO4723">
            <v>-0.28692307692307695</v>
          </cell>
          <cell r="AQ4723">
            <v>6500</v>
          </cell>
          <cell r="AR4723">
            <v>86000</v>
          </cell>
          <cell r="AS4723">
            <v>0.14000000000000001</v>
          </cell>
          <cell r="AT4723">
            <v>1</v>
          </cell>
          <cell r="AU4723">
            <v>0</v>
          </cell>
          <cell r="AV4723">
            <v>18540</v>
          </cell>
          <cell r="AW4723">
            <v>68350.230414746547</v>
          </cell>
          <cell r="AX4723">
            <v>3.0000000000000027E-2</v>
          </cell>
          <cell r="AY4723">
            <v>1990.7834101382468</v>
          </cell>
          <cell r="AZ4723" t="str">
            <v>Regular Bonus</v>
          </cell>
          <cell r="BA4723" t="str">
            <v>Regular BonusEligible</v>
          </cell>
          <cell r="BB4723" t="str">
            <v>Regular BonusIsrael</v>
          </cell>
          <cell r="BC4723" t="str">
            <v>Regular BonusIsrael Monthly Extra Hours</v>
          </cell>
          <cell r="BD4723" t="str">
            <v>T41</v>
          </cell>
          <cell r="BE4723" t="str">
            <v>Monthly Extra Hours</v>
          </cell>
          <cell r="BF4723">
            <v>18000</v>
          </cell>
          <cell r="BG4723">
            <v>9000</v>
          </cell>
          <cell r="BH4723">
            <v>3</v>
          </cell>
          <cell r="BI4723">
            <v>2000</v>
          </cell>
          <cell r="BJ4723">
            <v>12500</v>
          </cell>
          <cell r="BK4723">
            <v>12500</v>
          </cell>
          <cell r="BL4723">
            <v>10000</v>
          </cell>
        </row>
        <row r="4724">
          <cell r="B4724">
            <v>11213</v>
          </cell>
          <cell r="C4724">
            <v>3963</v>
          </cell>
          <cell r="D4724">
            <v>15129</v>
          </cell>
          <cell r="E4724" t="str">
            <v>Yaron Bar Lev</v>
          </cell>
          <cell r="F4724" t="str">
            <v>Diamond Services Group Manager, Israel</v>
          </cell>
          <cell r="G4724" t="str">
            <v>Employee</v>
          </cell>
          <cell r="H4724" t="str">
            <v>TAC</v>
          </cell>
          <cell r="I4724" t="str">
            <v>TEL-AVIV</v>
          </cell>
          <cell r="J4724" t="str">
            <v>Israel</v>
          </cell>
          <cell r="K4724">
            <v>41448</v>
          </cell>
          <cell r="L4724" t="str">
            <v>IL</v>
          </cell>
          <cell r="M4724" t="str">
            <v>T31M</v>
          </cell>
          <cell r="N4724" t="str">
            <v>T</v>
          </cell>
          <cell r="O4724" t="str">
            <v>3</v>
          </cell>
          <cell r="P4724" t="str">
            <v>Regular</v>
          </cell>
          <cell r="T4724">
            <v>1</v>
          </cell>
          <cell r="U4724" t="str">
            <v>ILS</v>
          </cell>
          <cell r="V4724" t="str">
            <v>TAC</v>
          </cell>
          <cell r="W4724" t="str">
            <v>Sharon Elmashaly</v>
          </cell>
          <cell r="Y4724" t="str">
            <v>Eligible</v>
          </cell>
          <cell r="Z4724">
            <v>27500</v>
          </cell>
          <cell r="AA4724">
            <v>101382.48847926267</v>
          </cell>
          <cell r="AB4724">
            <v>27500</v>
          </cell>
          <cell r="AC4724">
            <v>101382.48847926267</v>
          </cell>
          <cell r="AD4724">
            <v>4</v>
          </cell>
          <cell r="AE4724" t="str">
            <v>T31</v>
          </cell>
          <cell r="AF4724">
            <v>25000</v>
          </cell>
          <cell r="AG4724">
            <v>38000</v>
          </cell>
          <cell r="AH4724">
            <v>0.19</v>
          </cell>
          <cell r="AI4724">
            <v>2</v>
          </cell>
          <cell r="AJ4724">
            <v>0</v>
          </cell>
          <cell r="AK4724">
            <v>28875</v>
          </cell>
          <cell r="AL4724">
            <v>5.0000000000000044E-2</v>
          </cell>
          <cell r="AM4724">
            <v>106451.6129032258</v>
          </cell>
          <cell r="AN4724">
            <v>5069.1244239631342</v>
          </cell>
          <cell r="AO4724">
            <v>-0.24013157894736847</v>
          </cell>
          <cell r="AQ4724">
            <v>6500</v>
          </cell>
          <cell r="AR4724">
            <v>86000</v>
          </cell>
          <cell r="AS4724">
            <v>0.26</v>
          </cell>
          <cell r="AT4724">
            <v>1</v>
          </cell>
          <cell r="AU4724">
            <v>0</v>
          </cell>
          <cell r="AV4724">
            <v>28875</v>
          </cell>
          <cell r="AW4724">
            <v>106451.6129032258</v>
          </cell>
          <cell r="AX4724">
            <v>5.0000000000000044E-2</v>
          </cell>
          <cell r="AY4724">
            <v>5069.1244239631342</v>
          </cell>
          <cell r="AZ4724" t="str">
            <v>Regular Bonus</v>
          </cell>
          <cell r="BA4724" t="str">
            <v>Regular BonusEligible</v>
          </cell>
          <cell r="BB4724" t="str">
            <v>Regular BonusIsrael</v>
          </cell>
          <cell r="BC4724" t="str">
            <v>Regular BonusIsrael Employee</v>
          </cell>
          <cell r="BD4724" t="str">
            <v>T31</v>
          </cell>
          <cell r="BE4724" t="str">
            <v>Employee</v>
          </cell>
          <cell r="BF4724">
            <v>27500</v>
          </cell>
          <cell r="BG4724">
            <v>47000</v>
          </cell>
          <cell r="BH4724">
            <v>3</v>
          </cell>
          <cell r="BI4724">
            <v>4000</v>
          </cell>
          <cell r="BJ4724">
            <v>54000</v>
          </cell>
          <cell r="BK4724">
            <v>54000</v>
          </cell>
          <cell r="BL4724">
            <v>43200</v>
          </cell>
        </row>
        <row r="4725">
          <cell r="B4725">
            <v>11339</v>
          </cell>
          <cell r="C4725">
            <v>4091</v>
          </cell>
          <cell r="D4725">
            <v>18500</v>
          </cell>
          <cell r="E4725" t="str">
            <v>Vitaly Uritsky</v>
          </cell>
          <cell r="F4725" t="str">
            <v>TECHNOLOGY LEADER</v>
          </cell>
          <cell r="G4725" t="str">
            <v>Monthly Extra Hours</v>
          </cell>
          <cell r="H4725" t="str">
            <v>TAC</v>
          </cell>
          <cell r="I4725" t="str">
            <v>TEL-AVIV</v>
          </cell>
          <cell r="J4725" t="str">
            <v>Israel</v>
          </cell>
          <cell r="K4725">
            <v>41476</v>
          </cell>
          <cell r="L4725" t="str">
            <v>IL</v>
          </cell>
          <cell r="M4725" t="str">
            <v>T41P</v>
          </cell>
          <cell r="N4725" t="str">
            <v>T</v>
          </cell>
          <cell r="O4725" t="str">
            <v>4</v>
          </cell>
          <cell r="P4725" t="str">
            <v>Regular</v>
          </cell>
          <cell r="T4725">
            <v>1</v>
          </cell>
          <cell r="U4725" t="str">
            <v>ILS</v>
          </cell>
          <cell r="V4725" t="str">
            <v>TAC</v>
          </cell>
          <cell r="W4725" t="str">
            <v>Sharon Elmashaly</v>
          </cell>
          <cell r="Y4725" t="str">
            <v>Eligible</v>
          </cell>
          <cell r="Z4725">
            <v>18000</v>
          </cell>
          <cell r="AA4725">
            <v>66359.447004608301</v>
          </cell>
          <cell r="AB4725">
            <v>18000</v>
          </cell>
          <cell r="AC4725">
            <v>66359.447004608301</v>
          </cell>
          <cell r="AD4725">
            <v>3</v>
          </cell>
          <cell r="AE4725" t="str">
            <v>T41</v>
          </cell>
          <cell r="AF4725">
            <v>16000</v>
          </cell>
          <cell r="AG4725">
            <v>26000</v>
          </cell>
          <cell r="AH4725">
            <v>0.2</v>
          </cell>
          <cell r="AI4725">
            <v>2</v>
          </cell>
          <cell r="AJ4725">
            <v>0</v>
          </cell>
          <cell r="AK4725">
            <v>18540</v>
          </cell>
          <cell r="AL4725">
            <v>3.0000000000000027E-2</v>
          </cell>
          <cell r="AM4725">
            <v>68350.230414746547</v>
          </cell>
          <cell r="AN4725">
            <v>1990.7834101382468</v>
          </cell>
          <cell r="AO4725">
            <v>-0.28692307692307695</v>
          </cell>
          <cell r="AQ4725">
            <v>6500</v>
          </cell>
          <cell r="AR4725">
            <v>86000</v>
          </cell>
          <cell r="AS4725">
            <v>0.14000000000000001</v>
          </cell>
          <cell r="AT4725">
            <v>1</v>
          </cell>
          <cell r="AU4725">
            <v>0</v>
          </cell>
          <cell r="AV4725">
            <v>18540</v>
          </cell>
          <cell r="AW4725">
            <v>68350.230414746547</v>
          </cell>
          <cell r="AX4725">
            <v>3.0000000000000027E-2</v>
          </cell>
          <cell r="AY4725">
            <v>1990.7834101382468</v>
          </cell>
          <cell r="AZ4725" t="str">
            <v>Regular Bonus</v>
          </cell>
          <cell r="BA4725" t="str">
            <v>Regular BonusEligible</v>
          </cell>
          <cell r="BB4725" t="str">
            <v>Regular BonusIsrael</v>
          </cell>
          <cell r="BC4725" t="str">
            <v>Regular BonusIsrael Monthly Extra Hours</v>
          </cell>
          <cell r="BD4725" t="str">
            <v>T41</v>
          </cell>
          <cell r="BE4725" t="str">
            <v>Monthly Extra Hours</v>
          </cell>
          <cell r="BF4725">
            <v>18000</v>
          </cell>
          <cell r="BG4725">
            <v>13439</v>
          </cell>
          <cell r="BH4725">
            <v>3</v>
          </cell>
          <cell r="BI4725">
            <v>2000</v>
          </cell>
          <cell r="BJ4725">
            <v>12500</v>
          </cell>
          <cell r="BK4725">
            <v>12500</v>
          </cell>
          <cell r="BL4725">
            <v>10000</v>
          </cell>
        </row>
        <row r="4726">
          <cell r="B4726">
            <v>8531</v>
          </cell>
          <cell r="C4726">
            <v>2779</v>
          </cell>
          <cell r="E4726" t="str">
            <v>Dana Aspormas</v>
          </cell>
          <cell r="F4726" t="str">
            <v>ACCOUNT SERVICE TEAM LEADER</v>
          </cell>
          <cell r="G4726" t="str">
            <v>Monthly Extra Hours</v>
          </cell>
          <cell r="H4726" t="str">
            <v>TAC</v>
          </cell>
          <cell r="I4726" t="str">
            <v>TEL-AVIV</v>
          </cell>
          <cell r="J4726" t="str">
            <v>Israel</v>
          </cell>
          <cell r="K4726">
            <v>40335</v>
          </cell>
          <cell r="L4726" t="str">
            <v>IL</v>
          </cell>
          <cell r="M4726" t="str">
            <v>P42M</v>
          </cell>
          <cell r="N4726" t="str">
            <v>P</v>
          </cell>
          <cell r="O4726" t="str">
            <v>4</v>
          </cell>
          <cell r="P4726" t="str">
            <v>Regular</v>
          </cell>
          <cell r="T4726">
            <v>1</v>
          </cell>
          <cell r="U4726" t="str">
            <v>ILS</v>
          </cell>
          <cell r="V4726" t="str">
            <v>TAC</v>
          </cell>
          <cell r="W4726" t="str">
            <v>Sharon Elmashaly</v>
          </cell>
          <cell r="Y4726" t="str">
            <v>Eligible</v>
          </cell>
          <cell r="Z4726">
            <v>14250</v>
          </cell>
          <cell r="AA4726">
            <v>52534.562211981567</v>
          </cell>
          <cell r="AB4726">
            <v>14250</v>
          </cell>
          <cell r="AC4726">
            <v>52534.562211981567</v>
          </cell>
          <cell r="AD4726">
            <v>3</v>
          </cell>
          <cell r="AE4726" t="str">
            <v>P42</v>
          </cell>
          <cell r="AF4726">
            <v>12000</v>
          </cell>
          <cell r="AG4726">
            <v>20000</v>
          </cell>
          <cell r="AH4726">
            <v>0.28000000000000003</v>
          </cell>
          <cell r="AI4726">
            <v>2</v>
          </cell>
          <cell r="AJ4726">
            <v>0</v>
          </cell>
          <cell r="AK4726">
            <v>14677.5</v>
          </cell>
          <cell r="AL4726">
            <v>3.0000000000000027E-2</v>
          </cell>
          <cell r="AM4726">
            <v>54110.599078341016</v>
          </cell>
          <cell r="AN4726">
            <v>1576.036866359449</v>
          </cell>
          <cell r="AO4726">
            <v>-0.26612499999999994</v>
          </cell>
          <cell r="AQ4726">
            <v>6500</v>
          </cell>
          <cell r="AR4726">
            <v>86000</v>
          </cell>
          <cell r="AS4726">
            <v>0.09</v>
          </cell>
          <cell r="AT4726">
            <v>1</v>
          </cell>
          <cell r="AU4726">
            <v>0</v>
          </cell>
          <cell r="AV4726">
            <v>14677.5</v>
          </cell>
          <cell r="AW4726">
            <v>54110.599078341016</v>
          </cell>
          <cell r="AX4726">
            <v>3.0000000000000027E-2</v>
          </cell>
          <cell r="AY4726">
            <v>1576.036866359449</v>
          </cell>
          <cell r="AZ4726" t="str">
            <v>Regular Bonus</v>
          </cell>
          <cell r="BA4726" t="str">
            <v>Regular BonusEligible</v>
          </cell>
          <cell r="BB4726" t="str">
            <v>Regular BonusIsrael</v>
          </cell>
          <cell r="BC4726" t="str">
            <v>Regular BonusIsrael Monthly Extra Hours</v>
          </cell>
          <cell r="BD4726" t="str">
            <v>P42</v>
          </cell>
          <cell r="BE4726" t="str">
            <v>Monthly Extra Hours</v>
          </cell>
          <cell r="BF4726">
            <v>14250</v>
          </cell>
          <cell r="BG4726">
            <v>21000</v>
          </cell>
          <cell r="BH4726">
            <v>4</v>
          </cell>
          <cell r="BI4726">
            <v>2000</v>
          </cell>
          <cell r="BJ4726">
            <v>11500</v>
          </cell>
          <cell r="BK4726">
            <v>11500</v>
          </cell>
          <cell r="BL4726">
            <v>9200</v>
          </cell>
        </row>
        <row r="4727">
          <cell r="B4727">
            <v>21451</v>
          </cell>
          <cell r="C4727">
            <v>16538</v>
          </cell>
          <cell r="D4727">
            <v>193889</v>
          </cell>
          <cell r="E4727" t="str">
            <v>Eli Solo</v>
          </cell>
          <cell r="F4727" t="str">
            <v>DIAMOND SERVICES ENGINEER</v>
          </cell>
          <cell r="G4727" t="str">
            <v>Monthly Extra Hours</v>
          </cell>
          <cell r="H4727" t="str">
            <v>TAC</v>
          </cell>
          <cell r="I4727" t="str">
            <v>TEL-AVIV</v>
          </cell>
          <cell r="J4727" t="str">
            <v>Israel</v>
          </cell>
          <cell r="K4727">
            <v>44025</v>
          </cell>
          <cell r="L4727" t="str">
            <v>IL</v>
          </cell>
          <cell r="M4727" t="str">
            <v>T51P</v>
          </cell>
          <cell r="N4727" t="str">
            <v>T</v>
          </cell>
          <cell r="O4727" t="str">
            <v>5</v>
          </cell>
          <cell r="P4727" t="str">
            <v>Regular</v>
          </cell>
          <cell r="T4727">
            <v>1</v>
          </cell>
          <cell r="U4727" t="str">
            <v>ILS</v>
          </cell>
          <cell r="V4727" t="str">
            <v>TAC</v>
          </cell>
          <cell r="W4727" t="str">
            <v>Sharon Elmashaly</v>
          </cell>
          <cell r="Y4727" t="str">
            <v>Eligible</v>
          </cell>
          <cell r="Z4727">
            <v>16500</v>
          </cell>
          <cell r="AA4727">
            <v>60829.493087557603</v>
          </cell>
          <cell r="AB4727">
            <v>16500</v>
          </cell>
          <cell r="AC4727">
            <v>60829.493087557603</v>
          </cell>
          <cell r="AD4727">
            <v>3</v>
          </cell>
          <cell r="AE4727" t="str">
            <v>T51</v>
          </cell>
          <cell r="AF4727">
            <v>11000</v>
          </cell>
          <cell r="AG4727">
            <v>19000</v>
          </cell>
          <cell r="AH4727">
            <v>0.68</v>
          </cell>
          <cell r="AI4727">
            <v>3</v>
          </cell>
          <cell r="AJ4727">
            <v>0</v>
          </cell>
          <cell r="AK4727">
            <v>16830</v>
          </cell>
          <cell r="AL4727">
            <v>2.0000000000000018E-2</v>
          </cell>
          <cell r="AM4727">
            <v>62046.082949308759</v>
          </cell>
          <cell r="AN4727">
            <v>1216.5898617511557</v>
          </cell>
          <cell r="AO4727">
            <v>-0.11421052631578943</v>
          </cell>
          <cell r="AQ4727">
            <v>6500</v>
          </cell>
          <cell r="AR4727">
            <v>86000</v>
          </cell>
          <cell r="AS4727">
            <v>0.12</v>
          </cell>
          <cell r="AT4727">
            <v>1</v>
          </cell>
          <cell r="AU4727">
            <v>0</v>
          </cell>
          <cell r="AV4727">
            <v>16830</v>
          </cell>
          <cell r="AW4727">
            <v>62046.082949308759</v>
          </cell>
          <cell r="AX4727">
            <v>2.0000000000000018E-2</v>
          </cell>
          <cell r="AY4727">
            <v>1216.5898617511557</v>
          </cell>
          <cell r="AZ4727" t="str">
            <v>Regular Bonus</v>
          </cell>
          <cell r="BA4727" t="str">
            <v>Regular BonusEligible</v>
          </cell>
          <cell r="BB4727" t="str">
            <v>Regular BonusIsrael</v>
          </cell>
          <cell r="BC4727" t="str">
            <v>Regular BonusIsrael Monthly Extra Hours</v>
          </cell>
          <cell r="BD4727" t="str">
            <v>T51</v>
          </cell>
          <cell r="BE4727" t="str">
            <v>Monthly Extra Hours</v>
          </cell>
          <cell r="BF4727">
            <v>16500</v>
          </cell>
          <cell r="BG4727">
            <v>0</v>
          </cell>
          <cell r="BI4727">
            <v>2000</v>
          </cell>
          <cell r="BJ4727">
            <v>9000</v>
          </cell>
          <cell r="BK4727">
            <v>9000</v>
          </cell>
          <cell r="BL4727">
            <v>7200</v>
          </cell>
        </row>
        <row r="4728">
          <cell r="B4728">
            <v>12297</v>
          </cell>
          <cell r="C4728">
            <v>6613</v>
          </cell>
          <cell r="D4728">
            <v>39776</v>
          </cell>
          <cell r="E4728" t="str">
            <v>Yoel Thornber</v>
          </cell>
          <cell r="F4728" t="str">
            <v>TEAM LEADER</v>
          </cell>
          <cell r="G4728" t="str">
            <v>Employee</v>
          </cell>
          <cell r="H4728" t="str">
            <v>TAC</v>
          </cell>
          <cell r="I4728" t="str">
            <v>TEL-AVIV</v>
          </cell>
          <cell r="J4728" t="str">
            <v>Israel</v>
          </cell>
          <cell r="K4728">
            <v>41826</v>
          </cell>
          <cell r="L4728" t="str">
            <v>IL</v>
          </cell>
          <cell r="M4728" t="str">
            <v>T41M</v>
          </cell>
          <cell r="N4728" t="str">
            <v>T</v>
          </cell>
          <cell r="O4728" t="str">
            <v>4</v>
          </cell>
          <cell r="P4728" t="str">
            <v>Regular</v>
          </cell>
          <cell r="T4728">
            <v>1</v>
          </cell>
          <cell r="U4728" t="str">
            <v>ILS</v>
          </cell>
          <cell r="V4728" t="str">
            <v>TAC</v>
          </cell>
          <cell r="W4728" t="str">
            <v>Sharon Elmashaly</v>
          </cell>
          <cell r="Y4728" t="str">
            <v>Eligible</v>
          </cell>
          <cell r="Z4728">
            <v>19500</v>
          </cell>
          <cell r="AA4728">
            <v>71889.400921658991</v>
          </cell>
          <cell r="AB4728">
            <v>19500</v>
          </cell>
          <cell r="AC4728">
            <v>71889.400921658991</v>
          </cell>
          <cell r="AD4728">
            <v>3</v>
          </cell>
          <cell r="AE4728" t="str">
            <v>T41</v>
          </cell>
          <cell r="AF4728">
            <v>16000</v>
          </cell>
          <cell r="AG4728">
            <v>26000</v>
          </cell>
          <cell r="AH4728">
            <v>0.35</v>
          </cell>
          <cell r="AI4728">
            <v>2</v>
          </cell>
          <cell r="AJ4728">
            <v>0</v>
          </cell>
          <cell r="AK4728">
            <v>20085</v>
          </cell>
          <cell r="AL4728">
            <v>3.0000000000000027E-2</v>
          </cell>
          <cell r="AM4728">
            <v>74046.082949308751</v>
          </cell>
          <cell r="AN4728">
            <v>2156.6820276497601</v>
          </cell>
          <cell r="AO4728">
            <v>-0.22750000000000004</v>
          </cell>
          <cell r="AQ4728">
            <v>6500</v>
          </cell>
          <cell r="AR4728">
            <v>86000</v>
          </cell>
          <cell r="AS4728">
            <v>0.16</v>
          </cell>
          <cell r="AT4728">
            <v>1</v>
          </cell>
          <cell r="AU4728">
            <v>0</v>
          </cell>
          <cell r="AV4728">
            <v>20085</v>
          </cell>
          <cell r="AW4728">
            <v>74046.082949308751</v>
          </cell>
          <cell r="AX4728">
            <v>3.0000000000000027E-2</v>
          </cell>
          <cell r="AY4728">
            <v>2156.6820276497601</v>
          </cell>
          <cell r="AZ4728" t="str">
            <v>Regular Bonus</v>
          </cell>
          <cell r="BA4728" t="str">
            <v>Regular BonusEligible</v>
          </cell>
          <cell r="BB4728" t="str">
            <v>Regular BonusIsrael</v>
          </cell>
          <cell r="BC4728" t="str">
            <v>Regular BonusIsrael Employee</v>
          </cell>
          <cell r="BD4728" t="str">
            <v>T41</v>
          </cell>
          <cell r="BE4728" t="str">
            <v>Employee</v>
          </cell>
          <cell r="BF4728">
            <v>19500</v>
          </cell>
          <cell r="BG4728">
            <v>37000</v>
          </cell>
          <cell r="BH4728">
            <v>4</v>
          </cell>
          <cell r="BI4728">
            <v>4000</v>
          </cell>
          <cell r="BJ4728">
            <v>25000</v>
          </cell>
          <cell r="BK4728">
            <v>25000</v>
          </cell>
          <cell r="BL4728">
            <v>20000</v>
          </cell>
        </row>
        <row r="4729">
          <cell r="B4729">
            <v>12496</v>
          </cell>
          <cell r="C4729">
            <v>7528</v>
          </cell>
          <cell r="D4729">
            <v>241433</v>
          </cell>
          <cell r="E4729" t="str">
            <v>Simon Warulkar</v>
          </cell>
          <cell r="F4729" t="str">
            <v>ESCALATION ENGINEER</v>
          </cell>
          <cell r="G4729" t="str">
            <v>Monthly Extra Hours</v>
          </cell>
          <cell r="H4729" t="str">
            <v>TAC</v>
          </cell>
          <cell r="I4729" t="str">
            <v>TEL-AVIV</v>
          </cell>
          <cell r="J4729" t="str">
            <v>Israel</v>
          </cell>
          <cell r="K4729">
            <v>44060</v>
          </cell>
          <cell r="L4729" t="str">
            <v>IL</v>
          </cell>
          <cell r="M4729" t="str">
            <v>T41P</v>
          </cell>
          <cell r="N4729" t="str">
            <v>T</v>
          </cell>
          <cell r="O4729" t="str">
            <v>4</v>
          </cell>
          <cell r="P4729" t="str">
            <v>Regular</v>
          </cell>
          <cell r="T4729">
            <v>1</v>
          </cell>
          <cell r="U4729" t="str">
            <v>ILS</v>
          </cell>
          <cell r="V4729" t="str">
            <v>TAC</v>
          </cell>
          <cell r="W4729" t="str">
            <v>Sharon Elmashaly</v>
          </cell>
          <cell r="Y4729" t="str">
            <v>Eligible</v>
          </cell>
          <cell r="Z4729">
            <v>17500</v>
          </cell>
          <cell r="AA4729">
            <v>64516.129032258068</v>
          </cell>
          <cell r="AB4729">
            <v>17500</v>
          </cell>
          <cell r="AC4729">
            <v>64516.129032258068</v>
          </cell>
          <cell r="AD4729">
            <v>4</v>
          </cell>
          <cell r="AE4729" t="str">
            <v>T41</v>
          </cell>
          <cell r="AF4729">
            <v>16000</v>
          </cell>
          <cell r="AG4729">
            <v>26000</v>
          </cell>
          <cell r="AH4729">
            <v>0.15</v>
          </cell>
          <cell r="AI4729">
            <v>2</v>
          </cell>
          <cell r="AJ4729">
            <v>0</v>
          </cell>
          <cell r="AK4729">
            <v>18375</v>
          </cell>
          <cell r="AL4729">
            <v>5.0000000000000044E-2</v>
          </cell>
          <cell r="AM4729">
            <v>67741.93548387097</v>
          </cell>
          <cell r="AN4729">
            <v>3225.8064516129016</v>
          </cell>
          <cell r="AO4729">
            <v>-0.29326923076923073</v>
          </cell>
          <cell r="AQ4729">
            <v>6500</v>
          </cell>
          <cell r="AR4729">
            <v>86000</v>
          </cell>
          <cell r="AS4729">
            <v>0.13</v>
          </cell>
          <cell r="AT4729">
            <v>1</v>
          </cell>
          <cell r="AU4729">
            <v>0</v>
          </cell>
          <cell r="AV4729">
            <v>18375</v>
          </cell>
          <cell r="AW4729">
            <v>67741.93548387097</v>
          </cell>
          <cell r="AX4729">
            <v>5.0000000000000044E-2</v>
          </cell>
          <cell r="AY4729">
            <v>3225.8064516129016</v>
          </cell>
          <cell r="AZ4729" t="str">
            <v>Regular Bonus</v>
          </cell>
          <cell r="BA4729" t="str">
            <v>Regular BonusEligible</v>
          </cell>
          <cell r="BB4729" t="str">
            <v>Regular BonusIsrael</v>
          </cell>
          <cell r="BC4729" t="str">
            <v>Regular BonusIsrael Monthly Extra Hours</v>
          </cell>
          <cell r="BD4729" t="str">
            <v>T41</v>
          </cell>
          <cell r="BE4729" t="str">
            <v>Monthly Extra Hours</v>
          </cell>
          <cell r="BF4729">
            <v>17500</v>
          </cell>
          <cell r="BG4729">
            <v>0</v>
          </cell>
          <cell r="BH4729">
            <v>1</v>
          </cell>
          <cell r="BI4729">
            <v>2000</v>
          </cell>
          <cell r="BJ4729">
            <v>19500</v>
          </cell>
          <cell r="BK4729">
            <v>19500</v>
          </cell>
          <cell r="BL4729">
            <v>15600</v>
          </cell>
        </row>
        <row r="4730">
          <cell r="B4730">
            <v>12494</v>
          </cell>
          <cell r="C4730">
            <v>7526</v>
          </cell>
          <cell r="D4730">
            <v>46281</v>
          </cell>
          <cell r="E4730" t="str">
            <v>Baruch Greenstein</v>
          </cell>
          <cell r="F4730" t="str">
            <v>TECHNOLOGY LEADER</v>
          </cell>
          <cell r="G4730" t="str">
            <v>Monthly Extra Hours</v>
          </cell>
          <cell r="H4730" t="str">
            <v>TAC</v>
          </cell>
          <cell r="I4730" t="str">
            <v>TEL-AVIV</v>
          </cell>
          <cell r="J4730" t="str">
            <v>Israel</v>
          </cell>
          <cell r="K4730">
            <v>41875</v>
          </cell>
          <cell r="L4730" t="str">
            <v>IL</v>
          </cell>
          <cell r="M4730" t="str">
            <v>T41P</v>
          </cell>
          <cell r="N4730" t="str">
            <v>T</v>
          </cell>
          <cell r="O4730" t="str">
            <v>4</v>
          </cell>
          <cell r="P4730" t="str">
            <v>Regular</v>
          </cell>
          <cell r="T4730">
            <v>1</v>
          </cell>
          <cell r="U4730" t="str">
            <v>ILS</v>
          </cell>
          <cell r="V4730" t="str">
            <v>TAC</v>
          </cell>
          <cell r="W4730" t="str">
            <v>Sharon Elmashaly</v>
          </cell>
          <cell r="Y4730" t="str">
            <v>Eligible</v>
          </cell>
          <cell r="Z4730">
            <v>19000</v>
          </cell>
          <cell r="AA4730">
            <v>70046.082949308751</v>
          </cell>
          <cell r="AB4730">
            <v>19000</v>
          </cell>
          <cell r="AC4730">
            <v>70046.082949308751</v>
          </cell>
          <cell r="AD4730">
            <v>4</v>
          </cell>
          <cell r="AE4730" t="str">
            <v>T41</v>
          </cell>
          <cell r="AF4730">
            <v>16000</v>
          </cell>
          <cell r="AG4730">
            <v>26000</v>
          </cell>
          <cell r="AH4730">
            <v>0.3</v>
          </cell>
          <cell r="AI4730">
            <v>2</v>
          </cell>
          <cell r="AJ4730">
            <v>0</v>
          </cell>
          <cell r="AK4730">
            <v>19950</v>
          </cell>
          <cell r="AL4730">
            <v>5.0000000000000044E-2</v>
          </cell>
          <cell r="AM4730">
            <v>73548.387096774197</v>
          </cell>
          <cell r="AN4730">
            <v>3502.3041474654456</v>
          </cell>
          <cell r="AO4730">
            <v>-0.23269230769230764</v>
          </cell>
          <cell r="AQ4730">
            <v>6500</v>
          </cell>
          <cell r="AR4730">
            <v>86000</v>
          </cell>
          <cell r="AS4730">
            <v>0.15</v>
          </cell>
          <cell r="AT4730">
            <v>1</v>
          </cell>
          <cell r="AU4730">
            <v>0</v>
          </cell>
          <cell r="AV4730">
            <v>19950</v>
          </cell>
          <cell r="AW4730">
            <v>73548.387096774197</v>
          </cell>
          <cell r="AX4730">
            <v>5.0000000000000044E-2</v>
          </cell>
          <cell r="AY4730">
            <v>3502.3041474654456</v>
          </cell>
          <cell r="AZ4730" t="str">
            <v>Regular Bonus</v>
          </cell>
          <cell r="BA4730" t="str">
            <v>Regular BonusEligible</v>
          </cell>
          <cell r="BB4730" t="str">
            <v>Regular BonusIsrael</v>
          </cell>
          <cell r="BC4730" t="str">
            <v>Regular BonusIsrael Monthly Extra Hours</v>
          </cell>
          <cell r="BD4730" t="str">
            <v>T41</v>
          </cell>
          <cell r="BE4730" t="str">
            <v>Monthly Extra Hours</v>
          </cell>
          <cell r="BF4730">
            <v>19000</v>
          </cell>
          <cell r="BG4730">
            <v>14000</v>
          </cell>
          <cell r="BH4730">
            <v>4</v>
          </cell>
          <cell r="BI4730">
            <v>2000</v>
          </cell>
          <cell r="BJ4730">
            <v>19500</v>
          </cell>
          <cell r="BK4730">
            <v>19500</v>
          </cell>
          <cell r="BL4730">
            <v>15600</v>
          </cell>
        </row>
        <row r="4731">
          <cell r="B4731">
            <v>16078</v>
          </cell>
          <cell r="C4731">
            <v>11023</v>
          </cell>
          <cell r="D4731">
            <v>104841</v>
          </cell>
          <cell r="E4731" t="str">
            <v>Andrey Charikov</v>
          </cell>
          <cell r="F4731" t="str">
            <v>ESCALATION ENGINEER</v>
          </cell>
          <cell r="G4731" t="str">
            <v>Monthly Extra Hours</v>
          </cell>
          <cell r="H4731" t="str">
            <v>TAC</v>
          </cell>
          <cell r="I4731" t="str">
            <v>TEL-AVIV</v>
          </cell>
          <cell r="J4731" t="str">
            <v>Israel</v>
          </cell>
          <cell r="K4731">
            <v>42764</v>
          </cell>
          <cell r="L4731" t="str">
            <v>IL</v>
          </cell>
          <cell r="M4731" t="str">
            <v>T51P</v>
          </cell>
          <cell r="N4731" t="str">
            <v>T</v>
          </cell>
          <cell r="O4731" t="str">
            <v>5</v>
          </cell>
          <cell r="P4731" t="str">
            <v>Regular</v>
          </cell>
          <cell r="T4731">
            <v>1</v>
          </cell>
          <cell r="U4731" t="str">
            <v>ILS</v>
          </cell>
          <cell r="V4731" t="str">
            <v>TAC</v>
          </cell>
          <cell r="W4731" t="str">
            <v>Sharon Elmashaly</v>
          </cell>
          <cell r="Y4731" t="str">
            <v>Eligible</v>
          </cell>
          <cell r="Z4731">
            <v>12300</v>
          </cell>
          <cell r="AA4731">
            <v>45345.622119815671</v>
          </cell>
          <cell r="AB4731">
            <v>12300</v>
          </cell>
          <cell r="AC4731">
            <v>45345.622119815671</v>
          </cell>
          <cell r="AD4731">
            <v>3</v>
          </cell>
          <cell r="AE4731" t="str">
            <v>T51</v>
          </cell>
          <cell r="AF4731">
            <v>11000</v>
          </cell>
          <cell r="AG4731">
            <v>19000</v>
          </cell>
          <cell r="AH4731">
            <v>0.16</v>
          </cell>
          <cell r="AI4731">
            <v>2</v>
          </cell>
          <cell r="AJ4731">
            <v>0</v>
          </cell>
          <cell r="AK4731">
            <v>12669</v>
          </cell>
          <cell r="AL4731">
            <v>3.0000000000000027E-2</v>
          </cell>
          <cell r="AM4731">
            <v>46705.99078341014</v>
          </cell>
          <cell r="AN4731">
            <v>1360.3686635944687</v>
          </cell>
          <cell r="AO4731">
            <v>-0.33321052631578951</v>
          </cell>
          <cell r="AQ4731">
            <v>6500</v>
          </cell>
          <cell r="AR4731">
            <v>86000</v>
          </cell>
          <cell r="AS4731">
            <v>7.0000000000000007E-2</v>
          </cell>
          <cell r="AT4731">
            <v>1</v>
          </cell>
          <cell r="AU4731">
            <v>0</v>
          </cell>
          <cell r="AV4731">
            <v>12669</v>
          </cell>
          <cell r="AW4731">
            <v>46705.99078341014</v>
          </cell>
          <cell r="AX4731">
            <v>3.0000000000000027E-2</v>
          </cell>
          <cell r="AY4731">
            <v>1360.3686635944687</v>
          </cell>
          <cell r="AZ4731" t="str">
            <v>Regular Bonus</v>
          </cell>
          <cell r="BA4731" t="str">
            <v>Regular BonusEligible</v>
          </cell>
          <cell r="BB4731" t="str">
            <v>Regular BonusIsrael</v>
          </cell>
          <cell r="BC4731" t="str">
            <v>Regular BonusIsrael Monthly Extra Hours</v>
          </cell>
          <cell r="BD4731" t="str">
            <v>T51</v>
          </cell>
          <cell r="BE4731" t="str">
            <v>Monthly Extra Hours</v>
          </cell>
          <cell r="BF4731">
            <v>12300</v>
          </cell>
          <cell r="BG4731">
            <v>8000</v>
          </cell>
          <cell r="BH4731">
            <v>3</v>
          </cell>
          <cell r="BI4731">
            <v>2000</v>
          </cell>
          <cell r="BJ4731">
            <v>9000</v>
          </cell>
          <cell r="BK4731">
            <v>9000</v>
          </cell>
          <cell r="BL4731">
            <v>7200</v>
          </cell>
        </row>
        <row r="4732">
          <cell r="B4732">
            <v>16079</v>
          </cell>
          <cell r="C4732">
            <v>11024</v>
          </cell>
          <cell r="D4732">
            <v>51638</v>
          </cell>
          <cell r="E4732" t="str">
            <v>Farouq Yaseen</v>
          </cell>
          <cell r="F4732" t="str">
            <v>ESCALATION ENGINEER</v>
          </cell>
          <cell r="G4732" t="str">
            <v>Monthly Extra Hours</v>
          </cell>
          <cell r="H4732" t="str">
            <v>TAC</v>
          </cell>
          <cell r="I4732" t="str">
            <v>TEL-AVIV</v>
          </cell>
          <cell r="J4732" t="str">
            <v>Israel</v>
          </cell>
          <cell r="K4732">
            <v>42764</v>
          </cell>
          <cell r="L4732" t="str">
            <v>IL</v>
          </cell>
          <cell r="M4732" t="str">
            <v>T51P</v>
          </cell>
          <cell r="N4732" t="str">
            <v>T</v>
          </cell>
          <cell r="O4732" t="str">
            <v>5</v>
          </cell>
          <cell r="P4732" t="str">
            <v>Regular</v>
          </cell>
          <cell r="T4732">
            <v>1</v>
          </cell>
          <cell r="U4732" t="str">
            <v>ILS</v>
          </cell>
          <cell r="V4732" t="str">
            <v>TAC</v>
          </cell>
          <cell r="W4732" t="str">
            <v>Sharon Elmashaly</v>
          </cell>
          <cell r="Y4732" t="str">
            <v>Eligible</v>
          </cell>
          <cell r="Z4732">
            <v>13100</v>
          </cell>
          <cell r="AA4732">
            <v>48294.930875576036</v>
          </cell>
          <cell r="AB4732">
            <v>13100</v>
          </cell>
          <cell r="AC4732">
            <v>48294.930875576036</v>
          </cell>
          <cell r="AD4732">
            <v>3</v>
          </cell>
          <cell r="AE4732" t="str">
            <v>T51</v>
          </cell>
          <cell r="AF4732">
            <v>11000</v>
          </cell>
          <cell r="AG4732">
            <v>19000</v>
          </cell>
          <cell r="AH4732">
            <v>0.26</v>
          </cell>
          <cell r="AI4732">
            <v>2</v>
          </cell>
          <cell r="AJ4732">
            <v>0</v>
          </cell>
          <cell r="AK4732">
            <v>13493</v>
          </cell>
          <cell r="AL4732">
            <v>3.0000000000000027E-2</v>
          </cell>
          <cell r="AM4732">
            <v>49743.77880184332</v>
          </cell>
          <cell r="AN4732">
            <v>1448.8479262672845</v>
          </cell>
          <cell r="AO4732">
            <v>-0.2898421052631579</v>
          </cell>
          <cell r="AQ4732">
            <v>6500</v>
          </cell>
          <cell r="AR4732">
            <v>86000</v>
          </cell>
          <cell r="AS4732">
            <v>0.08</v>
          </cell>
          <cell r="AT4732">
            <v>1</v>
          </cell>
          <cell r="AU4732">
            <v>0</v>
          </cell>
          <cell r="AV4732">
            <v>13493</v>
          </cell>
          <cell r="AW4732">
            <v>49743.77880184332</v>
          </cell>
          <cell r="AX4732">
            <v>3.0000000000000027E-2</v>
          </cell>
          <cell r="AY4732">
            <v>1448.8479262672845</v>
          </cell>
          <cell r="AZ4732" t="str">
            <v>Regular Bonus</v>
          </cell>
          <cell r="BA4732" t="str">
            <v>Regular BonusEligible</v>
          </cell>
          <cell r="BB4732" t="str">
            <v>Regular BonusIsrael</v>
          </cell>
          <cell r="BC4732" t="str">
            <v>Regular BonusIsrael Monthly Extra Hours</v>
          </cell>
          <cell r="BD4732" t="str">
            <v>T51</v>
          </cell>
          <cell r="BE4732" t="str">
            <v>Monthly Extra Hours</v>
          </cell>
          <cell r="BF4732">
            <v>13100</v>
          </cell>
          <cell r="BG4732">
            <v>9000</v>
          </cell>
          <cell r="BH4732">
            <v>3</v>
          </cell>
          <cell r="BI4732">
            <v>2000</v>
          </cell>
          <cell r="BJ4732">
            <v>9000</v>
          </cell>
          <cell r="BK4732">
            <v>9000</v>
          </cell>
          <cell r="BL4732">
            <v>7200</v>
          </cell>
        </row>
        <row r="4733">
          <cell r="B4733">
            <v>17670</v>
          </cell>
          <cell r="C4733">
            <v>12678</v>
          </cell>
          <cell r="D4733">
            <v>133438</v>
          </cell>
          <cell r="E4733" t="str">
            <v>Eva Karasik</v>
          </cell>
          <cell r="F4733" t="str">
            <v>DIAMOND SERVICES ENGINEER</v>
          </cell>
          <cell r="G4733" t="str">
            <v>Monthly Extra Hours</v>
          </cell>
          <cell r="H4733" t="str">
            <v>TAC</v>
          </cell>
          <cell r="I4733" t="str">
            <v>TEL-AVIV</v>
          </cell>
          <cell r="J4733" t="str">
            <v>Israel</v>
          </cell>
          <cell r="K4733">
            <v>43149</v>
          </cell>
          <cell r="L4733" t="str">
            <v>IL</v>
          </cell>
          <cell r="M4733" t="str">
            <v>T51P</v>
          </cell>
          <cell r="N4733" t="str">
            <v>T</v>
          </cell>
          <cell r="O4733" t="str">
            <v>5</v>
          </cell>
          <cell r="P4733" t="str">
            <v>Regular</v>
          </cell>
          <cell r="T4733">
            <v>1</v>
          </cell>
          <cell r="U4733" t="str">
            <v>ILS</v>
          </cell>
          <cell r="V4733" t="str">
            <v>TAC</v>
          </cell>
          <cell r="W4733" t="str">
            <v>Sharon Elmashaly</v>
          </cell>
          <cell r="Y4733" t="str">
            <v>Eligible</v>
          </cell>
          <cell r="Z4733">
            <v>15000</v>
          </cell>
          <cell r="AA4733">
            <v>55299.539170506912</v>
          </cell>
          <cell r="AB4733">
            <v>15000</v>
          </cell>
          <cell r="AC4733">
            <v>55299.539170506912</v>
          </cell>
          <cell r="AD4733">
            <v>3</v>
          </cell>
          <cell r="AE4733" t="str">
            <v>T51</v>
          </cell>
          <cell r="AF4733">
            <v>11000</v>
          </cell>
          <cell r="AG4733">
            <v>19000</v>
          </cell>
          <cell r="AH4733">
            <v>0.5</v>
          </cell>
          <cell r="AI4733">
            <v>3</v>
          </cell>
          <cell r="AJ4733">
            <v>0</v>
          </cell>
          <cell r="AK4733">
            <v>15300</v>
          </cell>
          <cell r="AL4733">
            <v>2.0000000000000018E-2</v>
          </cell>
          <cell r="AM4733">
            <v>56405.529953917052</v>
          </cell>
          <cell r="AN4733">
            <v>1105.9907834101396</v>
          </cell>
          <cell r="AO4733">
            <v>-0.19473684210526321</v>
          </cell>
          <cell r="AQ4733">
            <v>6500</v>
          </cell>
          <cell r="AR4733">
            <v>86000</v>
          </cell>
          <cell r="AS4733">
            <v>0.1</v>
          </cell>
          <cell r="AT4733">
            <v>1</v>
          </cell>
          <cell r="AU4733">
            <v>0</v>
          </cell>
          <cell r="AV4733">
            <v>15300</v>
          </cell>
          <cell r="AW4733">
            <v>56405.529953917052</v>
          </cell>
          <cell r="AX4733">
            <v>2.0000000000000018E-2</v>
          </cell>
          <cell r="AY4733">
            <v>1105.9907834101396</v>
          </cell>
          <cell r="AZ4733" t="str">
            <v>Regular Bonus</v>
          </cell>
          <cell r="BA4733" t="str">
            <v>Regular BonusEligible</v>
          </cell>
          <cell r="BB4733" t="str">
            <v>Regular BonusIsrael</v>
          </cell>
          <cell r="BC4733" t="str">
            <v>Regular BonusIsrael Monthly Extra Hours</v>
          </cell>
          <cell r="BD4733" t="str">
            <v>T61</v>
          </cell>
          <cell r="BE4733" t="str">
            <v>Monthly Extra Hours</v>
          </cell>
          <cell r="BF4733">
            <v>15000</v>
          </cell>
          <cell r="BG4733">
            <v>10500</v>
          </cell>
          <cell r="BH4733">
            <v>4</v>
          </cell>
          <cell r="BI4733">
            <v>2000</v>
          </cell>
          <cell r="BJ4733">
            <v>6000</v>
          </cell>
          <cell r="BK4733">
            <v>6000</v>
          </cell>
          <cell r="BL4733">
            <v>4800</v>
          </cell>
        </row>
        <row r="4734">
          <cell r="B4734">
            <v>17683</v>
          </cell>
          <cell r="C4734">
            <v>12691</v>
          </cell>
          <cell r="D4734">
            <v>33296</v>
          </cell>
          <cell r="E4734" t="str">
            <v>Noam Blorian</v>
          </cell>
          <cell r="F4734" t="str">
            <v>ESCALATION ENGINEER</v>
          </cell>
          <cell r="G4734" t="str">
            <v>Monthly Extra Hours</v>
          </cell>
          <cell r="H4734" t="str">
            <v>TAC</v>
          </cell>
          <cell r="I4734" t="str">
            <v>TEL-AVIV</v>
          </cell>
          <cell r="J4734" t="str">
            <v>Israel</v>
          </cell>
          <cell r="K4734">
            <v>43149</v>
          </cell>
          <cell r="L4734" t="str">
            <v>IL</v>
          </cell>
          <cell r="M4734" t="str">
            <v>T51P</v>
          </cell>
          <cell r="N4734" t="str">
            <v>T</v>
          </cell>
          <cell r="O4734" t="str">
            <v>5</v>
          </cell>
          <cell r="P4734" t="str">
            <v>Regular</v>
          </cell>
          <cell r="T4734">
            <v>1</v>
          </cell>
          <cell r="U4734" t="str">
            <v>ILS</v>
          </cell>
          <cell r="V4734" t="str">
            <v>TAC</v>
          </cell>
          <cell r="W4734" t="str">
            <v>Sharon Elmashaly</v>
          </cell>
          <cell r="Y4734" t="str">
            <v>Eligible</v>
          </cell>
          <cell r="Z4734">
            <v>12500</v>
          </cell>
          <cell r="AA4734">
            <v>46082.949308755764</v>
          </cell>
          <cell r="AB4734">
            <v>12500</v>
          </cell>
          <cell r="AC4734">
            <v>46082.949308755764</v>
          </cell>
          <cell r="AD4734">
            <v>3</v>
          </cell>
          <cell r="AE4734" t="str">
            <v>T51</v>
          </cell>
          <cell r="AF4734">
            <v>11000</v>
          </cell>
          <cell r="AG4734">
            <v>19000</v>
          </cell>
          <cell r="AH4734">
            <v>0.18</v>
          </cell>
          <cell r="AI4734">
            <v>2</v>
          </cell>
          <cell r="AJ4734">
            <v>0</v>
          </cell>
          <cell r="AK4734">
            <v>12875</v>
          </cell>
          <cell r="AL4734">
            <v>3.0000000000000027E-2</v>
          </cell>
          <cell r="AM4734">
            <v>47465.437788018433</v>
          </cell>
          <cell r="AN4734">
            <v>1382.488479262669</v>
          </cell>
          <cell r="AO4734">
            <v>-0.32236842105263153</v>
          </cell>
          <cell r="AQ4734">
            <v>6500</v>
          </cell>
          <cell r="AR4734">
            <v>86000</v>
          </cell>
          <cell r="AS4734">
            <v>7.0000000000000007E-2</v>
          </cell>
          <cell r="AT4734">
            <v>1</v>
          </cell>
          <cell r="AU4734">
            <v>0</v>
          </cell>
          <cell r="AV4734">
            <v>12875</v>
          </cell>
          <cell r="AW4734">
            <v>47465.437788018433</v>
          </cell>
          <cell r="AX4734">
            <v>3.0000000000000027E-2</v>
          </cell>
          <cell r="AY4734">
            <v>1382.488479262669</v>
          </cell>
          <cell r="AZ4734" t="str">
            <v>Regular Bonus</v>
          </cell>
          <cell r="BA4734" t="str">
            <v>Regular BonusEligible</v>
          </cell>
          <cell r="BB4734" t="str">
            <v>Regular BonusIsrael</v>
          </cell>
          <cell r="BC4734" t="str">
            <v>Regular BonusIsrael Monthly Extra Hours</v>
          </cell>
          <cell r="BD4734" t="str">
            <v>T51</v>
          </cell>
          <cell r="BE4734" t="str">
            <v>Monthly Extra Hours</v>
          </cell>
          <cell r="BF4734">
            <v>12500</v>
          </cell>
          <cell r="BG4734">
            <v>13000</v>
          </cell>
          <cell r="BH4734">
            <v>4</v>
          </cell>
          <cell r="BI4734">
            <v>2000</v>
          </cell>
          <cell r="BJ4734">
            <v>9000</v>
          </cell>
          <cell r="BK4734">
            <v>9000</v>
          </cell>
          <cell r="BL4734">
            <v>7200</v>
          </cell>
        </row>
        <row r="4735">
          <cell r="B4735">
            <v>6824</v>
          </cell>
          <cell r="C4735">
            <v>1978</v>
          </cell>
          <cell r="E4735" t="str">
            <v>Esti Efraim</v>
          </cell>
          <cell r="F4735" t="str">
            <v>ACCOUNT SERVICES EXPERT</v>
          </cell>
          <cell r="G4735" t="str">
            <v>Employee</v>
          </cell>
          <cell r="H4735" t="str">
            <v>TAC</v>
          </cell>
          <cell r="I4735" t="str">
            <v>TEL-AVIV</v>
          </cell>
          <cell r="J4735" t="str">
            <v>Israel</v>
          </cell>
          <cell r="K4735">
            <v>39411</v>
          </cell>
          <cell r="L4735" t="str">
            <v>IL</v>
          </cell>
          <cell r="M4735" t="str">
            <v>P52P</v>
          </cell>
          <cell r="N4735" t="str">
            <v>P</v>
          </cell>
          <cell r="O4735" t="str">
            <v>5</v>
          </cell>
          <cell r="P4735" t="str">
            <v>Regular</v>
          </cell>
          <cell r="T4735">
            <v>1</v>
          </cell>
          <cell r="U4735" t="str">
            <v>ILS</v>
          </cell>
          <cell r="V4735" t="str">
            <v>TAC</v>
          </cell>
          <cell r="W4735" t="str">
            <v>Sharon Elmashaly</v>
          </cell>
          <cell r="Y4735" t="str">
            <v>Eligible</v>
          </cell>
          <cell r="Z4735">
            <v>11845</v>
          </cell>
          <cell r="AA4735">
            <v>43668.202764976959</v>
          </cell>
          <cell r="AB4735">
            <v>11845</v>
          </cell>
          <cell r="AC4735">
            <v>43668.202764976959</v>
          </cell>
          <cell r="AD4735">
            <v>3</v>
          </cell>
          <cell r="AE4735" t="str">
            <v>P52</v>
          </cell>
          <cell r="AF4735">
            <v>8500</v>
          </cell>
          <cell r="AG4735">
            <v>13500</v>
          </cell>
          <cell r="AH4735">
            <v>0.66</v>
          </cell>
          <cell r="AI4735">
            <v>3</v>
          </cell>
          <cell r="AJ4735">
            <v>0</v>
          </cell>
          <cell r="AK4735">
            <v>12081.9</v>
          </cell>
          <cell r="AL4735">
            <v>2.0000000000000018E-2</v>
          </cell>
          <cell r="AM4735">
            <v>44541.566820276494</v>
          </cell>
          <cell r="AN4735">
            <v>873.36405529953481</v>
          </cell>
          <cell r="AO4735">
            <v>-0.1050444444444445</v>
          </cell>
          <cell r="AQ4735">
            <v>6500</v>
          </cell>
          <cell r="AR4735">
            <v>86000</v>
          </cell>
          <cell r="AS4735">
            <v>0.06</v>
          </cell>
          <cell r="AT4735">
            <v>1</v>
          </cell>
          <cell r="AU4735">
            <v>0</v>
          </cell>
          <cell r="AV4735">
            <v>12081.9</v>
          </cell>
          <cell r="AW4735">
            <v>44541.566820276494</v>
          </cell>
          <cell r="AX4735">
            <v>2.0000000000000018E-2</v>
          </cell>
          <cell r="AY4735">
            <v>873.36405529953481</v>
          </cell>
          <cell r="AZ4735" t="str">
            <v>Regular Bonus</v>
          </cell>
          <cell r="BA4735" t="str">
            <v>Regular BonusEligible</v>
          </cell>
          <cell r="BB4735" t="str">
            <v>Regular BonusIsrael</v>
          </cell>
          <cell r="BC4735" t="str">
            <v>Regular BonusIsrael Employee</v>
          </cell>
          <cell r="BD4735" t="str">
            <v>P52</v>
          </cell>
          <cell r="BE4735" t="str">
            <v>Employee</v>
          </cell>
          <cell r="BF4735">
            <v>11845</v>
          </cell>
          <cell r="BG4735">
            <v>13150</v>
          </cell>
          <cell r="BH4735">
            <v>3</v>
          </cell>
          <cell r="BI4735">
            <v>4000</v>
          </cell>
          <cell r="BJ4735">
            <v>16000</v>
          </cell>
          <cell r="BK4735">
            <v>16000</v>
          </cell>
          <cell r="BL4735">
            <v>12800</v>
          </cell>
        </row>
        <row r="4736">
          <cell r="B4736">
            <v>16525</v>
          </cell>
          <cell r="C4736">
            <v>11451</v>
          </cell>
          <cell r="D4736">
            <v>115684</v>
          </cell>
          <cell r="E4736" t="str">
            <v>Karin Szober</v>
          </cell>
          <cell r="F4736" t="str">
            <v>TECHNICAL SUPPORT ENGINEER (T3)</v>
          </cell>
          <cell r="G4736" t="str">
            <v>Monthly Extra Hours</v>
          </cell>
          <cell r="H4736" t="str">
            <v>TAC</v>
          </cell>
          <cell r="I4736" t="str">
            <v>TEL-AVIV</v>
          </cell>
          <cell r="J4736" t="str">
            <v>Israel</v>
          </cell>
          <cell r="K4736">
            <v>42904</v>
          </cell>
          <cell r="L4736" t="str">
            <v>IL</v>
          </cell>
          <cell r="M4736" t="str">
            <v>T51P</v>
          </cell>
          <cell r="N4736" t="str">
            <v>T</v>
          </cell>
          <cell r="O4736" t="str">
            <v>5</v>
          </cell>
          <cell r="P4736" t="str">
            <v>Regular</v>
          </cell>
          <cell r="T4736">
            <v>1</v>
          </cell>
          <cell r="U4736" t="str">
            <v>ILS</v>
          </cell>
          <cell r="V4736" t="str">
            <v>TAC</v>
          </cell>
          <cell r="W4736" t="str">
            <v>Sharon Elmashaly</v>
          </cell>
          <cell r="Y4736" t="str">
            <v>Eligible</v>
          </cell>
          <cell r="Z4736">
            <v>10300</v>
          </cell>
          <cell r="AA4736">
            <v>37972.350230414748</v>
          </cell>
          <cell r="AB4736">
            <v>10300</v>
          </cell>
          <cell r="AC4736">
            <v>37972.350230414748</v>
          </cell>
          <cell r="AD4736">
            <v>3</v>
          </cell>
          <cell r="AE4736" t="str">
            <v>T51</v>
          </cell>
          <cell r="AF4736">
            <v>11000</v>
          </cell>
          <cell r="AG4736">
            <v>19000</v>
          </cell>
          <cell r="AH4736">
            <v>0</v>
          </cell>
          <cell r="AI4736">
            <v>1</v>
          </cell>
          <cell r="AJ4736">
            <v>0</v>
          </cell>
          <cell r="AK4736">
            <v>10712</v>
          </cell>
          <cell r="AL4736">
            <v>4.0000000000000036E-2</v>
          </cell>
          <cell r="AM4736">
            <v>39491.244239631334</v>
          </cell>
          <cell r="AN4736">
            <v>1518.8940092165867</v>
          </cell>
          <cell r="AO4736">
            <v>-0.43621052631578949</v>
          </cell>
          <cell r="AQ4736">
            <v>6500</v>
          </cell>
          <cell r="AR4736">
            <v>86000</v>
          </cell>
          <cell r="AS4736">
            <v>0.04</v>
          </cell>
          <cell r="AT4736">
            <v>1</v>
          </cell>
          <cell r="AU4736">
            <v>0</v>
          </cell>
          <cell r="AV4736">
            <v>10712</v>
          </cell>
          <cell r="AW4736">
            <v>39491.244239631334</v>
          </cell>
          <cell r="AX4736">
            <v>4.0000000000000036E-2</v>
          </cell>
          <cell r="AY4736">
            <v>1518.8940092165867</v>
          </cell>
          <cell r="AZ4736" t="str">
            <v>Regular Bonus</v>
          </cell>
          <cell r="BA4736" t="str">
            <v>Regular BonusEligible</v>
          </cell>
          <cell r="BB4736" t="str">
            <v>Regular BonusIsrael</v>
          </cell>
          <cell r="BC4736" t="str">
            <v>Regular BonusIsrael Monthly Extra Hours</v>
          </cell>
          <cell r="BD4736" t="str">
            <v>T51</v>
          </cell>
          <cell r="BE4736" t="str">
            <v>Monthly Extra Hours</v>
          </cell>
          <cell r="BF4736">
            <v>10300</v>
          </cell>
          <cell r="BG4736">
            <v>6268</v>
          </cell>
          <cell r="BH4736">
            <v>3</v>
          </cell>
          <cell r="BI4736">
            <v>2000</v>
          </cell>
          <cell r="BJ4736">
            <v>9000</v>
          </cell>
          <cell r="BK4736">
            <v>9000</v>
          </cell>
          <cell r="BL4736">
            <v>7200</v>
          </cell>
        </row>
        <row r="4737">
          <cell r="B4737">
            <v>16587</v>
          </cell>
          <cell r="C4737">
            <v>11511</v>
          </cell>
          <cell r="D4737">
            <v>86297</v>
          </cell>
          <cell r="E4737" t="str">
            <v>Michael Romm</v>
          </cell>
          <cell r="F4737" t="str">
            <v>SHIFT LEADER</v>
          </cell>
          <cell r="G4737" t="str">
            <v>Monthly Extra Hours</v>
          </cell>
          <cell r="H4737" t="str">
            <v>TAC</v>
          </cell>
          <cell r="I4737" t="str">
            <v>TEL-AVIV</v>
          </cell>
          <cell r="J4737" t="str">
            <v>Israel</v>
          </cell>
          <cell r="K4737">
            <v>42904</v>
          </cell>
          <cell r="L4737" t="str">
            <v>IL</v>
          </cell>
          <cell r="M4737" t="str">
            <v>T51P</v>
          </cell>
          <cell r="N4737" t="str">
            <v>T</v>
          </cell>
          <cell r="O4737" t="str">
            <v>5</v>
          </cell>
          <cell r="P4737" t="str">
            <v>Regular</v>
          </cell>
          <cell r="T4737">
            <v>1</v>
          </cell>
          <cell r="U4737" t="str">
            <v>ILS</v>
          </cell>
          <cell r="V4737" t="str">
            <v>TAC</v>
          </cell>
          <cell r="W4737" t="str">
            <v>Sharon Elmashaly</v>
          </cell>
          <cell r="Y4737" t="str">
            <v>Eligible</v>
          </cell>
          <cell r="Z4737">
            <v>11000</v>
          </cell>
          <cell r="AA4737">
            <v>40552.995391705073</v>
          </cell>
          <cell r="AB4737">
            <v>11000</v>
          </cell>
          <cell r="AC4737">
            <v>40552.995391705073</v>
          </cell>
          <cell r="AD4737">
            <v>4</v>
          </cell>
          <cell r="AE4737" t="str">
            <v>T51</v>
          </cell>
          <cell r="AF4737">
            <v>11000</v>
          </cell>
          <cell r="AG4737">
            <v>19000</v>
          </cell>
          <cell r="AH4737">
            <v>0</v>
          </cell>
          <cell r="AI4737">
            <v>1</v>
          </cell>
          <cell r="AJ4737">
            <v>0</v>
          </cell>
          <cell r="AK4737">
            <v>11660</v>
          </cell>
          <cell r="AL4737">
            <v>6.0000000000000053E-2</v>
          </cell>
          <cell r="AM4737">
            <v>42986.175115207378</v>
          </cell>
          <cell r="AN4737">
            <v>2433.1797235023041</v>
          </cell>
          <cell r="AO4737">
            <v>-0.38631578947368417</v>
          </cell>
          <cell r="AQ4737">
            <v>6500</v>
          </cell>
          <cell r="AR4737">
            <v>86000</v>
          </cell>
          <cell r="AS4737">
            <v>0.05</v>
          </cell>
          <cell r="AT4737">
            <v>1</v>
          </cell>
          <cell r="AU4737">
            <v>0</v>
          </cell>
          <cell r="AV4737">
            <v>11660</v>
          </cell>
          <cell r="AW4737">
            <v>42986.175115207378</v>
          </cell>
          <cell r="AX4737">
            <v>6.0000000000000053E-2</v>
          </cell>
          <cell r="AY4737">
            <v>2433.1797235023041</v>
          </cell>
          <cell r="AZ4737" t="str">
            <v>Regular Bonus</v>
          </cell>
          <cell r="BA4737" t="str">
            <v>Regular BonusEligible</v>
          </cell>
          <cell r="BB4737" t="str">
            <v>Regular BonusIsrael</v>
          </cell>
          <cell r="BC4737" t="str">
            <v>Regular BonusIsrael Monthly Extra Hours</v>
          </cell>
          <cell r="BD4737" t="str">
            <v>T51</v>
          </cell>
          <cell r="BE4737" t="str">
            <v>Monthly Extra Hours</v>
          </cell>
          <cell r="BF4737">
            <v>11000</v>
          </cell>
          <cell r="BG4737">
            <v>9000</v>
          </cell>
          <cell r="BH4737">
            <v>3</v>
          </cell>
          <cell r="BI4737">
            <v>2000</v>
          </cell>
          <cell r="BJ4737">
            <v>13500</v>
          </cell>
          <cell r="BK4737">
            <v>13500</v>
          </cell>
          <cell r="BL4737">
            <v>10800</v>
          </cell>
        </row>
        <row r="4738">
          <cell r="B4738">
            <v>17664</v>
          </cell>
          <cell r="C4738">
            <v>12672</v>
          </cell>
          <cell r="D4738">
            <v>251515</v>
          </cell>
          <cell r="E4738" t="str">
            <v>Igor Steckler</v>
          </cell>
          <cell r="F4738" t="str">
            <v>ACCOUNT SPECIALIST</v>
          </cell>
          <cell r="G4738" t="str">
            <v>Monthly Extra Hours</v>
          </cell>
          <cell r="H4738" t="str">
            <v>TAC</v>
          </cell>
          <cell r="I4738" t="str">
            <v>TEL-AVIV</v>
          </cell>
          <cell r="J4738" t="str">
            <v>Israel</v>
          </cell>
          <cell r="K4738">
            <v>43149</v>
          </cell>
          <cell r="L4738" t="str">
            <v>IL</v>
          </cell>
          <cell r="M4738" t="str">
            <v>P53P</v>
          </cell>
          <cell r="N4738" t="str">
            <v>P</v>
          </cell>
          <cell r="O4738" t="str">
            <v>5</v>
          </cell>
          <cell r="P4738" t="str">
            <v>Regular</v>
          </cell>
          <cell r="T4738">
            <v>1</v>
          </cell>
          <cell r="U4738" t="str">
            <v>ILS</v>
          </cell>
          <cell r="V4738" t="str">
            <v>TAC</v>
          </cell>
          <cell r="W4738" t="str">
            <v>Sharon Elmashaly</v>
          </cell>
          <cell r="Y4738" t="str">
            <v>Eligible</v>
          </cell>
          <cell r="Z4738">
            <v>8500</v>
          </cell>
          <cell r="AA4738">
            <v>31336.405529953918</v>
          </cell>
          <cell r="AB4738">
            <v>8500</v>
          </cell>
          <cell r="AC4738">
            <v>31336.405529953918</v>
          </cell>
          <cell r="AD4738">
            <v>3</v>
          </cell>
          <cell r="AE4738" t="str">
            <v>P53</v>
          </cell>
          <cell r="AF4738">
            <v>8500</v>
          </cell>
          <cell r="AG4738">
            <v>14500</v>
          </cell>
          <cell r="AH4738">
            <v>0</v>
          </cell>
          <cell r="AI4738">
            <v>1</v>
          </cell>
          <cell r="AJ4738">
            <v>0</v>
          </cell>
          <cell r="AK4738">
            <v>8840</v>
          </cell>
          <cell r="AL4738">
            <v>4.0000000000000036E-2</v>
          </cell>
          <cell r="AM4738">
            <v>32589.861751152075</v>
          </cell>
          <cell r="AN4738">
            <v>1253.4562211981574</v>
          </cell>
          <cell r="AO4738">
            <v>-0.39034482758620692</v>
          </cell>
          <cell r="AQ4738">
            <v>6500</v>
          </cell>
          <cell r="AR4738">
            <v>86000</v>
          </cell>
          <cell r="AS4738">
            <v>0.02</v>
          </cell>
          <cell r="AT4738">
            <v>1.070003249918752</v>
          </cell>
          <cell r="AU4738">
            <v>9530</v>
          </cell>
          <cell r="AV4738">
            <v>9530</v>
          </cell>
          <cell r="AW4738">
            <v>35133.640552995392</v>
          </cell>
          <cell r="AX4738">
            <v>0.12117647058823522</v>
          </cell>
          <cell r="AY4738">
            <v>3797.2350230414741</v>
          </cell>
          <cell r="AZ4738" t="str">
            <v>Regular Bonus</v>
          </cell>
          <cell r="BA4738" t="str">
            <v>Regular BonusEligible</v>
          </cell>
          <cell r="BB4738" t="str">
            <v>Regular BonusIsrael</v>
          </cell>
          <cell r="BC4738" t="str">
            <v>Regular BonusIsrael Monthly Extra Hours</v>
          </cell>
          <cell r="BD4738" t="str">
            <v>P63</v>
          </cell>
          <cell r="BE4738" t="str">
            <v>Monthly Extra Hours</v>
          </cell>
          <cell r="BF4738">
            <v>8500</v>
          </cell>
          <cell r="BG4738">
            <v>3000</v>
          </cell>
          <cell r="BH4738">
            <v>2</v>
          </cell>
          <cell r="BI4738">
            <v>2000</v>
          </cell>
          <cell r="BJ4738">
            <v>5000</v>
          </cell>
          <cell r="BK4738">
            <v>5000</v>
          </cell>
          <cell r="BL4738">
            <v>4000</v>
          </cell>
        </row>
        <row r="4739">
          <cell r="B4739">
            <v>17727</v>
          </cell>
          <cell r="C4739">
            <v>12731</v>
          </cell>
          <cell r="D4739">
            <v>149188</v>
          </cell>
          <cell r="E4739" t="str">
            <v>Noa Ben Zaken</v>
          </cell>
          <cell r="F4739" t="str">
            <v>TEAM LEADER</v>
          </cell>
          <cell r="G4739" t="str">
            <v>Monthly Extra Hours</v>
          </cell>
          <cell r="H4739" t="str">
            <v>TAC</v>
          </cell>
          <cell r="I4739" t="str">
            <v>TEL-AVIV</v>
          </cell>
          <cell r="J4739" t="str">
            <v>Israel</v>
          </cell>
          <cell r="K4739">
            <v>43149</v>
          </cell>
          <cell r="L4739" t="str">
            <v>IL</v>
          </cell>
          <cell r="M4739" t="str">
            <v>T41M</v>
          </cell>
          <cell r="N4739" t="str">
            <v>T</v>
          </cell>
          <cell r="O4739" t="str">
            <v>4</v>
          </cell>
          <cell r="P4739" t="str">
            <v>Regular</v>
          </cell>
          <cell r="T4739">
            <v>1</v>
          </cell>
          <cell r="U4739" t="str">
            <v>ILS</v>
          </cell>
          <cell r="V4739" t="str">
            <v>TAC</v>
          </cell>
          <cell r="W4739" t="str">
            <v>Sharon Elmashaly</v>
          </cell>
          <cell r="Y4739" t="str">
            <v>Eligible</v>
          </cell>
          <cell r="Z4739">
            <v>15000</v>
          </cell>
          <cell r="AA4739">
            <v>55299.539170506912</v>
          </cell>
          <cell r="AB4739">
            <v>15000</v>
          </cell>
          <cell r="AC4739">
            <v>55299.539170506912</v>
          </cell>
          <cell r="AD4739">
            <v>4</v>
          </cell>
          <cell r="AE4739" t="str">
            <v>T41</v>
          </cell>
          <cell r="AF4739">
            <v>16000</v>
          </cell>
          <cell r="AG4739">
            <v>26000</v>
          </cell>
          <cell r="AH4739">
            <v>0</v>
          </cell>
          <cell r="AI4739">
            <v>1</v>
          </cell>
          <cell r="AJ4739">
            <v>0</v>
          </cell>
          <cell r="AK4739">
            <v>15900</v>
          </cell>
          <cell r="AL4739">
            <v>6.0000000000000053E-2</v>
          </cell>
          <cell r="AM4739">
            <v>58617.511520737331</v>
          </cell>
          <cell r="AN4739">
            <v>3317.9723502304187</v>
          </cell>
          <cell r="AO4739">
            <v>-0.38846153846153841</v>
          </cell>
          <cell r="AQ4739">
            <v>6500</v>
          </cell>
          <cell r="AR4739">
            <v>86000</v>
          </cell>
          <cell r="AS4739">
            <v>0.1</v>
          </cell>
          <cell r="AT4739">
            <v>1</v>
          </cell>
          <cell r="AU4739">
            <v>0</v>
          </cell>
          <cell r="AV4739">
            <v>15900</v>
          </cell>
          <cell r="AW4739">
            <v>58617.511520737331</v>
          </cell>
          <cell r="AX4739">
            <v>6.0000000000000053E-2</v>
          </cell>
          <cell r="AY4739">
            <v>3317.9723502304187</v>
          </cell>
          <cell r="AZ4739" t="str">
            <v>Regular Bonus</v>
          </cell>
          <cell r="BA4739" t="str">
            <v>Regular BonusEligible</v>
          </cell>
          <cell r="BB4739" t="str">
            <v>Regular BonusIsrael</v>
          </cell>
          <cell r="BC4739" t="str">
            <v>Regular BonusIsrael Monthly Extra Hours</v>
          </cell>
          <cell r="BD4739" t="str">
            <v>T41</v>
          </cell>
          <cell r="BE4739" t="str">
            <v>Monthly Extra Hours</v>
          </cell>
          <cell r="BF4739">
            <v>15000</v>
          </cell>
          <cell r="BG4739">
            <v>10500</v>
          </cell>
          <cell r="BH4739">
            <v>4</v>
          </cell>
          <cell r="BI4739">
            <v>2000</v>
          </cell>
          <cell r="BJ4739">
            <v>19500</v>
          </cell>
          <cell r="BK4739">
            <v>19500</v>
          </cell>
          <cell r="BL4739">
            <v>15600</v>
          </cell>
        </row>
        <row r="4740">
          <cell r="B4740">
            <v>20830</v>
          </cell>
          <cell r="C4740">
            <v>15917</v>
          </cell>
          <cell r="D4740">
            <v>216225</v>
          </cell>
          <cell r="E4740" t="str">
            <v>Cheni Hermon</v>
          </cell>
          <cell r="F4740" t="str">
            <v>TECHNICAL SUPPORT ENGINEER (T2)</v>
          </cell>
          <cell r="G4740" t="str">
            <v>Monthly Extra Hours</v>
          </cell>
          <cell r="H4740" t="str">
            <v>TAC</v>
          </cell>
          <cell r="I4740" t="str">
            <v>TEL-AVIV</v>
          </cell>
          <cell r="J4740" t="str">
            <v>Israel</v>
          </cell>
          <cell r="K4740">
            <v>43824</v>
          </cell>
          <cell r="L4740" t="str">
            <v>IL</v>
          </cell>
          <cell r="M4740" t="str">
            <v>T61P</v>
          </cell>
          <cell r="N4740" t="str">
            <v>T</v>
          </cell>
          <cell r="O4740" t="str">
            <v>6</v>
          </cell>
          <cell r="P4740" t="str">
            <v>EL</v>
          </cell>
          <cell r="Q4740" t="str">
            <v>ITAC Nov 2019</v>
          </cell>
          <cell r="T4740">
            <v>1</v>
          </cell>
          <cell r="U4740" t="str">
            <v>ILS</v>
          </cell>
          <cell r="V4740" t="str">
            <v>TAC</v>
          </cell>
          <cell r="W4740" t="str">
            <v>Sharon Elmashaly</v>
          </cell>
          <cell r="Y4740" t="str">
            <v>Eligible</v>
          </cell>
          <cell r="Z4740">
            <v>10000</v>
          </cell>
          <cell r="AA4740">
            <v>36866.359447004608</v>
          </cell>
          <cell r="AB4740">
            <v>10000</v>
          </cell>
          <cell r="AC4740">
            <v>36866.359447004608</v>
          </cell>
          <cell r="AD4740">
            <v>3</v>
          </cell>
          <cell r="AE4740" t="str">
            <v>T61</v>
          </cell>
          <cell r="AF4740">
            <v>7000</v>
          </cell>
          <cell r="AG4740">
            <v>12000</v>
          </cell>
          <cell r="AH4740">
            <v>0.6</v>
          </cell>
          <cell r="AI4740">
            <v>3</v>
          </cell>
          <cell r="AJ4740">
            <v>9500</v>
          </cell>
          <cell r="AK4740">
            <v>9500</v>
          </cell>
          <cell r="AL4740">
            <v>-5.0000000000000044E-2</v>
          </cell>
          <cell r="AM4740">
            <v>35023.041474654376</v>
          </cell>
          <cell r="AN4740">
            <v>0</v>
          </cell>
          <cell r="AO4740">
            <v>-0.20833333333333337</v>
          </cell>
          <cell r="AP4740" t="str">
            <v>EL</v>
          </cell>
          <cell r="AQ4740">
            <v>6500</v>
          </cell>
          <cell r="AR4740">
            <v>86000</v>
          </cell>
          <cell r="AS4740">
            <v>0.04</v>
          </cell>
          <cell r="AT4740">
            <v>1</v>
          </cell>
          <cell r="AU4740">
            <v>0</v>
          </cell>
          <cell r="AV4740">
            <v>9500</v>
          </cell>
          <cell r="AW4740">
            <v>35023.041474654376</v>
          </cell>
          <cell r="AX4740">
            <v>-5.0000000000000044E-2</v>
          </cell>
          <cell r="AY4740">
            <v>0</v>
          </cell>
          <cell r="AZ4740" t="str">
            <v>Regular Bonus</v>
          </cell>
          <cell r="BA4740" t="str">
            <v>Regular BonusEligible</v>
          </cell>
          <cell r="BB4740" t="str">
            <v>Regular BonusIsrael</v>
          </cell>
          <cell r="BC4740" t="str">
            <v>Regular BonusIsrael Monthly Extra Hours</v>
          </cell>
          <cell r="BD4740" t="str">
            <v>T61</v>
          </cell>
          <cell r="BE4740" t="str">
            <v>Monthly Extra Hours</v>
          </cell>
          <cell r="BF4740">
            <v>10000</v>
          </cell>
          <cell r="BG4740">
            <v>0</v>
          </cell>
          <cell r="BI4740">
            <v>2000</v>
          </cell>
          <cell r="BJ4740">
            <v>6000</v>
          </cell>
          <cell r="BK4740">
            <v>6000</v>
          </cell>
          <cell r="BL4740">
            <v>4800</v>
          </cell>
        </row>
        <row r="4741">
          <cell r="B4741">
            <v>20831</v>
          </cell>
          <cell r="C4741">
            <v>15918</v>
          </cell>
          <cell r="D4741">
            <v>214865</v>
          </cell>
          <cell r="E4741" t="str">
            <v>Ahmad Bannan</v>
          </cell>
          <cell r="F4741" t="str">
            <v>DIAMOND SERVICES ENGINEER</v>
          </cell>
          <cell r="G4741" t="str">
            <v>Monthly Extra Hours</v>
          </cell>
          <cell r="H4741" t="str">
            <v>TAC</v>
          </cell>
          <cell r="I4741" t="str">
            <v>TEL-AVIV</v>
          </cell>
          <cell r="J4741" t="str">
            <v>Israel</v>
          </cell>
          <cell r="K4741">
            <v>43829</v>
          </cell>
          <cell r="L4741" t="str">
            <v>IL</v>
          </cell>
          <cell r="M4741" t="str">
            <v>T51P</v>
          </cell>
          <cell r="N4741" t="str">
            <v>T</v>
          </cell>
          <cell r="O4741" t="str">
            <v>5</v>
          </cell>
          <cell r="P4741" t="str">
            <v>Regular</v>
          </cell>
          <cell r="T4741">
            <v>1</v>
          </cell>
          <cell r="U4741" t="str">
            <v>ILS</v>
          </cell>
          <cell r="V4741" t="str">
            <v>TAC</v>
          </cell>
          <cell r="W4741" t="str">
            <v>Sharon Elmashaly</v>
          </cell>
          <cell r="Y4741" t="str">
            <v>Eligible</v>
          </cell>
          <cell r="Z4741">
            <v>14000</v>
          </cell>
          <cell r="AA4741">
            <v>51612.903225806454</v>
          </cell>
          <cell r="AB4741">
            <v>14000</v>
          </cell>
          <cell r="AC4741">
            <v>51612.903225806454</v>
          </cell>
          <cell r="AD4741">
            <v>4</v>
          </cell>
          <cell r="AE4741" t="str">
            <v>T51</v>
          </cell>
          <cell r="AF4741">
            <v>11000</v>
          </cell>
          <cell r="AG4741">
            <v>19000</v>
          </cell>
          <cell r="AH4741">
            <v>0.37</v>
          </cell>
          <cell r="AI4741">
            <v>2</v>
          </cell>
          <cell r="AJ4741">
            <v>0</v>
          </cell>
          <cell r="AK4741">
            <v>14700</v>
          </cell>
          <cell r="AL4741">
            <v>5.0000000000000044E-2</v>
          </cell>
          <cell r="AM4741">
            <v>54193.548387096773</v>
          </cell>
          <cell r="AN4741">
            <v>2580.6451612903184</v>
          </cell>
          <cell r="AO4741">
            <v>-0.22631578947368425</v>
          </cell>
          <cell r="AQ4741">
            <v>6500</v>
          </cell>
          <cell r="AR4741">
            <v>86000</v>
          </cell>
          <cell r="AS4741">
            <v>0.09</v>
          </cell>
          <cell r="AT4741">
            <v>1</v>
          </cell>
          <cell r="AU4741">
            <v>0</v>
          </cell>
          <cell r="AV4741">
            <v>14700</v>
          </cell>
          <cell r="AW4741">
            <v>54193.548387096773</v>
          </cell>
          <cell r="AX4741">
            <v>5.0000000000000044E-2</v>
          </cell>
          <cell r="AY4741">
            <v>2580.6451612903184</v>
          </cell>
          <cell r="AZ4741" t="str">
            <v>Regular Bonus</v>
          </cell>
          <cell r="BA4741" t="str">
            <v>Regular BonusEligible</v>
          </cell>
          <cell r="BB4741" t="str">
            <v>Regular BonusIsrael</v>
          </cell>
          <cell r="BC4741" t="str">
            <v>Regular BonusIsrael Monthly Extra Hours</v>
          </cell>
          <cell r="BD4741" t="str">
            <v>T51</v>
          </cell>
          <cell r="BE4741" t="str">
            <v>Monthly Extra Hours</v>
          </cell>
          <cell r="BF4741">
            <v>14000</v>
          </cell>
          <cell r="BG4741">
            <v>0</v>
          </cell>
          <cell r="BI4741">
            <v>2000</v>
          </cell>
          <cell r="BJ4741">
            <v>13500</v>
          </cell>
          <cell r="BK4741">
            <v>13500</v>
          </cell>
          <cell r="BL4741">
            <v>10800</v>
          </cell>
        </row>
        <row r="4742">
          <cell r="B4742">
            <v>21042</v>
          </cell>
          <cell r="C4742">
            <v>16129</v>
          </cell>
          <cell r="D4742">
            <v>222680</v>
          </cell>
          <cell r="E4742" t="str">
            <v>Damian Galecki</v>
          </cell>
          <cell r="F4742" t="str">
            <v>TECHNICAL SUPPORT ENGINEER (T3)</v>
          </cell>
          <cell r="G4742" t="str">
            <v>Monthly Extra Hours</v>
          </cell>
          <cell r="H4742" t="str">
            <v>TAC</v>
          </cell>
          <cell r="I4742" t="str">
            <v>TEL-AVIV</v>
          </cell>
          <cell r="J4742" t="str">
            <v>Israel</v>
          </cell>
          <cell r="K4742">
            <v>43891</v>
          </cell>
          <cell r="L4742" t="str">
            <v>IL</v>
          </cell>
          <cell r="M4742" t="str">
            <v>T61P</v>
          </cell>
          <cell r="N4742" t="str">
            <v>T</v>
          </cell>
          <cell r="O4742" t="str">
            <v>6</v>
          </cell>
          <cell r="P4742" t="str">
            <v>EL</v>
          </cell>
          <cell r="Q4742" t="str">
            <v>ITAC March 2020</v>
          </cell>
          <cell r="T4742">
            <v>1</v>
          </cell>
          <cell r="U4742" t="str">
            <v>ILS</v>
          </cell>
          <cell r="V4742" t="str">
            <v>TAC</v>
          </cell>
          <cell r="W4742" t="str">
            <v>Sharon Elmashaly</v>
          </cell>
          <cell r="Y4742" t="str">
            <v>Eligible</v>
          </cell>
          <cell r="Z4742">
            <v>8000</v>
          </cell>
          <cell r="AA4742">
            <v>29493.087557603689</v>
          </cell>
          <cell r="AB4742">
            <v>8000</v>
          </cell>
          <cell r="AC4742">
            <v>29493.087557603689</v>
          </cell>
          <cell r="AD4742">
            <v>3</v>
          </cell>
          <cell r="AE4742" t="str">
            <v>T61</v>
          </cell>
          <cell r="AF4742">
            <v>7000</v>
          </cell>
          <cell r="AG4742">
            <v>12000</v>
          </cell>
          <cell r="AH4742">
            <v>0.2</v>
          </cell>
          <cell r="AI4742">
            <v>2</v>
          </cell>
          <cell r="AJ4742">
            <v>9500</v>
          </cell>
          <cell r="AK4742">
            <v>9500</v>
          </cell>
          <cell r="AL4742">
            <v>0.1875</v>
          </cell>
          <cell r="AM4742">
            <v>35023.041474654376</v>
          </cell>
          <cell r="AN4742">
            <v>5529.9539170506869</v>
          </cell>
          <cell r="AO4742">
            <v>-0.20833333333333337</v>
          </cell>
          <cell r="AP4742" t="str">
            <v>EL</v>
          </cell>
          <cell r="AQ4742">
            <v>6500</v>
          </cell>
          <cell r="AR4742">
            <v>86000</v>
          </cell>
          <cell r="AS4742">
            <v>0.01</v>
          </cell>
          <cell r="AT4742">
            <v>1.135001624959376</v>
          </cell>
          <cell r="AU4742">
            <v>0</v>
          </cell>
          <cell r="AV4742">
            <v>9500</v>
          </cell>
          <cell r="AW4742">
            <v>35023.041474654376</v>
          </cell>
          <cell r="AX4742">
            <v>0.1875</v>
          </cell>
          <cell r="AY4742">
            <v>5529.9539170506869</v>
          </cell>
          <cell r="AZ4742" t="str">
            <v>Regular Bonus</v>
          </cell>
          <cell r="BA4742" t="str">
            <v>Regular BonusEligible</v>
          </cell>
          <cell r="BB4742" t="str">
            <v>Regular BonusIsrael</v>
          </cell>
          <cell r="BC4742" t="str">
            <v>Regular BonusIsrael Monthly Extra Hours</v>
          </cell>
          <cell r="BD4742" t="str">
            <v>T61</v>
          </cell>
          <cell r="BE4742" t="str">
            <v>Monthly Extra Hours</v>
          </cell>
          <cell r="BF4742">
            <v>8000</v>
          </cell>
          <cell r="BG4742">
            <v>0</v>
          </cell>
          <cell r="BI4742">
            <v>2000</v>
          </cell>
          <cell r="BJ4742">
            <v>6000</v>
          </cell>
          <cell r="BK4742">
            <v>6000</v>
          </cell>
          <cell r="BL4742">
            <v>4800</v>
          </cell>
        </row>
        <row r="4743">
          <cell r="B4743">
            <v>21084</v>
          </cell>
          <cell r="C4743">
            <v>16171</v>
          </cell>
          <cell r="D4743">
            <v>90175</v>
          </cell>
          <cell r="E4743" t="str">
            <v>Avi Tal Mor</v>
          </cell>
          <cell r="F4743" t="str">
            <v>TECHNICAL SUPPORT ENGINEER (T2)</v>
          </cell>
          <cell r="G4743" t="str">
            <v>Monthly Extra Hours</v>
          </cell>
          <cell r="H4743" t="str">
            <v>TAC</v>
          </cell>
          <cell r="I4743" t="str">
            <v>TEL-AVIV</v>
          </cell>
          <cell r="J4743" t="str">
            <v>Israel</v>
          </cell>
          <cell r="K4743">
            <v>43891</v>
          </cell>
          <cell r="L4743" t="str">
            <v>IL</v>
          </cell>
          <cell r="M4743" t="str">
            <v>T61P</v>
          </cell>
          <cell r="N4743" t="str">
            <v>T</v>
          </cell>
          <cell r="O4743" t="str">
            <v>6</v>
          </cell>
          <cell r="P4743" t="str">
            <v>EL</v>
          </cell>
          <cell r="Q4743" t="str">
            <v>ITAC March 2020</v>
          </cell>
          <cell r="T4743">
            <v>1</v>
          </cell>
          <cell r="U4743" t="str">
            <v>ILS</v>
          </cell>
          <cell r="V4743" t="str">
            <v>TAC</v>
          </cell>
          <cell r="W4743" t="str">
            <v>Sharon Elmashaly</v>
          </cell>
          <cell r="Y4743" t="str">
            <v>Eligible</v>
          </cell>
          <cell r="Z4743">
            <v>7500</v>
          </cell>
          <cell r="AA4743">
            <v>27649.769585253456</v>
          </cell>
          <cell r="AB4743">
            <v>8500</v>
          </cell>
          <cell r="AC4743">
            <v>31336.405529953918</v>
          </cell>
          <cell r="AD4743">
            <v>2</v>
          </cell>
          <cell r="AE4743" t="str">
            <v>T61</v>
          </cell>
          <cell r="AF4743">
            <v>7000</v>
          </cell>
          <cell r="AG4743">
            <v>12000</v>
          </cell>
          <cell r="AH4743">
            <v>0.3</v>
          </cell>
          <cell r="AI4743">
            <v>2</v>
          </cell>
          <cell r="AJ4743">
            <v>9500</v>
          </cell>
          <cell r="AK4743">
            <v>9500</v>
          </cell>
          <cell r="AL4743">
            <v>0.11764705882352944</v>
          </cell>
          <cell r="AM4743">
            <v>35023.041474654376</v>
          </cell>
          <cell r="AN4743">
            <v>3686.6359447004579</v>
          </cell>
          <cell r="AO4743">
            <v>-0.20833333333333337</v>
          </cell>
          <cell r="AP4743" t="str">
            <v>EL</v>
          </cell>
          <cell r="AQ4743">
            <v>6500</v>
          </cell>
          <cell r="AR4743">
            <v>86000</v>
          </cell>
          <cell r="AS4743">
            <v>0.02</v>
          </cell>
          <cell r="AT4743">
            <v>1.070003249918752</v>
          </cell>
          <cell r="AU4743">
            <v>0</v>
          </cell>
          <cell r="AV4743">
            <v>9500</v>
          </cell>
          <cell r="AW4743">
            <v>35023.041474654376</v>
          </cell>
          <cell r="AX4743">
            <v>0.11764705882352944</v>
          </cell>
          <cell r="AY4743">
            <v>3686.6359447004579</v>
          </cell>
          <cell r="AZ4743" t="str">
            <v>Regular Bonus</v>
          </cell>
          <cell r="BA4743" t="str">
            <v>Regular BonusEligible</v>
          </cell>
          <cell r="BB4743" t="str">
            <v>Regular BonusIsrael</v>
          </cell>
          <cell r="BC4743" t="str">
            <v>Regular BonusIsrael Monthly Extra Hours</v>
          </cell>
          <cell r="BD4743" t="str">
            <v>T61</v>
          </cell>
          <cell r="BE4743" t="str">
            <v>Monthly Extra Hours</v>
          </cell>
          <cell r="BF4743">
            <v>8500</v>
          </cell>
          <cell r="BG4743">
            <v>0</v>
          </cell>
          <cell r="BI4743">
            <v>2000</v>
          </cell>
          <cell r="BJ4743">
            <v>4000</v>
          </cell>
          <cell r="BK4743">
            <v>4000</v>
          </cell>
          <cell r="BL4743">
            <v>3200</v>
          </cell>
        </row>
        <row r="4744">
          <cell r="B4744">
            <v>17666</v>
          </cell>
          <cell r="C4744">
            <v>12674</v>
          </cell>
          <cell r="D4744">
            <v>139655</v>
          </cell>
          <cell r="E4744" t="str">
            <v>Matan Efrati</v>
          </cell>
          <cell r="F4744" t="str">
            <v>ESCALATION ENGINEER</v>
          </cell>
          <cell r="G4744" t="str">
            <v>Monthly Extra Hours</v>
          </cell>
          <cell r="H4744" t="str">
            <v>TAC</v>
          </cell>
          <cell r="I4744" t="str">
            <v>TEL-AVIV</v>
          </cell>
          <cell r="J4744" t="str">
            <v>Israel</v>
          </cell>
          <cell r="K4744">
            <v>43149</v>
          </cell>
          <cell r="L4744" t="str">
            <v>IL</v>
          </cell>
          <cell r="M4744" t="str">
            <v>T51P</v>
          </cell>
          <cell r="N4744" t="str">
            <v>T</v>
          </cell>
          <cell r="O4744" t="str">
            <v>5</v>
          </cell>
          <cell r="P4744" t="str">
            <v>Regular</v>
          </cell>
          <cell r="T4744">
            <v>1</v>
          </cell>
          <cell r="U4744" t="str">
            <v>ILS</v>
          </cell>
          <cell r="V4744" t="str">
            <v>TAC</v>
          </cell>
          <cell r="W4744" t="str">
            <v>Sharon Elmashaly</v>
          </cell>
          <cell r="Y4744" t="str">
            <v>Eligible</v>
          </cell>
          <cell r="Z4744">
            <v>12000</v>
          </cell>
          <cell r="AA4744">
            <v>44239.631336405531</v>
          </cell>
          <cell r="AB4744">
            <v>12000</v>
          </cell>
          <cell r="AC4744">
            <v>44239.631336405531</v>
          </cell>
          <cell r="AD4744">
            <v>3</v>
          </cell>
          <cell r="AE4744" t="str">
            <v>T51</v>
          </cell>
          <cell r="AF4744">
            <v>11000</v>
          </cell>
          <cell r="AG4744">
            <v>19000</v>
          </cell>
          <cell r="AH4744">
            <v>0.12</v>
          </cell>
          <cell r="AI4744">
            <v>1</v>
          </cell>
          <cell r="AJ4744">
            <v>0</v>
          </cell>
          <cell r="AK4744">
            <v>12480</v>
          </cell>
          <cell r="AL4744">
            <v>4.0000000000000036E-2</v>
          </cell>
          <cell r="AM4744">
            <v>46009.216589861753</v>
          </cell>
          <cell r="AN4744">
            <v>1769.5852534562218</v>
          </cell>
          <cell r="AO4744">
            <v>-0.34315789473684211</v>
          </cell>
          <cell r="AQ4744">
            <v>6500</v>
          </cell>
          <cell r="AR4744">
            <v>86000</v>
          </cell>
          <cell r="AS4744">
            <v>0.06</v>
          </cell>
          <cell r="AT4744">
            <v>1</v>
          </cell>
          <cell r="AU4744">
            <v>0</v>
          </cell>
          <cell r="AV4744">
            <v>12480</v>
          </cell>
          <cell r="AW4744">
            <v>46009.216589861753</v>
          </cell>
          <cell r="AX4744">
            <v>4.0000000000000036E-2</v>
          </cell>
          <cell r="AY4744">
            <v>1769.5852534562218</v>
          </cell>
          <cell r="AZ4744" t="str">
            <v>Regular Bonus</v>
          </cell>
          <cell r="BA4744" t="str">
            <v>Regular BonusEligible</v>
          </cell>
          <cell r="BB4744" t="str">
            <v>Regular BonusIsrael</v>
          </cell>
          <cell r="BC4744" t="str">
            <v>Regular BonusIsrael Monthly Extra Hours</v>
          </cell>
          <cell r="BD4744" t="str">
            <v>T51</v>
          </cell>
          <cell r="BE4744" t="str">
            <v>Monthly Extra Hours</v>
          </cell>
          <cell r="BF4744">
            <v>12000</v>
          </cell>
          <cell r="BG4744">
            <v>7600</v>
          </cell>
          <cell r="BH4744">
            <v>4</v>
          </cell>
          <cell r="BI4744">
            <v>2000</v>
          </cell>
          <cell r="BJ4744">
            <v>9000</v>
          </cell>
          <cell r="BK4744">
            <v>9000</v>
          </cell>
          <cell r="BL4744">
            <v>7200</v>
          </cell>
        </row>
        <row r="4745">
          <cell r="B4745">
            <v>17668</v>
          </cell>
          <cell r="C4745">
            <v>12676</v>
          </cell>
          <cell r="D4745">
            <v>123421</v>
          </cell>
          <cell r="E4745" t="str">
            <v>Alla Krylova</v>
          </cell>
          <cell r="F4745" t="str">
            <v>TECHNICAL SUPPORT ENGINEER (T3)</v>
          </cell>
          <cell r="G4745" t="str">
            <v>Monthly Extra Hours</v>
          </cell>
          <cell r="H4745" t="str">
            <v>TAC</v>
          </cell>
          <cell r="I4745" t="str">
            <v>TEL-AVIV</v>
          </cell>
          <cell r="J4745" t="str">
            <v>Israel</v>
          </cell>
          <cell r="K4745">
            <v>43149</v>
          </cell>
          <cell r="L4745" t="str">
            <v>IL</v>
          </cell>
          <cell r="M4745" t="str">
            <v>T61P</v>
          </cell>
          <cell r="N4745" t="str">
            <v>T</v>
          </cell>
          <cell r="O4745" t="str">
            <v>6</v>
          </cell>
          <cell r="P4745" t="str">
            <v>Regular</v>
          </cell>
          <cell r="T4745">
            <v>1</v>
          </cell>
          <cell r="U4745" t="str">
            <v>ILS</v>
          </cell>
          <cell r="V4745" t="str">
            <v>TAC</v>
          </cell>
          <cell r="W4745" t="str">
            <v>Sharon Elmashaly</v>
          </cell>
          <cell r="Y4745" t="str">
            <v>Eligible</v>
          </cell>
          <cell r="Z4745">
            <v>9000</v>
          </cell>
          <cell r="AA4745">
            <v>33179.72350230415</v>
          </cell>
          <cell r="AB4745">
            <v>9000</v>
          </cell>
          <cell r="AC4745">
            <v>33179.72350230415</v>
          </cell>
          <cell r="AD4745">
            <v>3</v>
          </cell>
          <cell r="AE4745" t="str">
            <v>T61</v>
          </cell>
          <cell r="AF4745">
            <v>7000</v>
          </cell>
          <cell r="AG4745">
            <v>12000</v>
          </cell>
          <cell r="AH4745">
            <v>0.4</v>
          </cell>
          <cell r="AI4745">
            <v>2</v>
          </cell>
          <cell r="AJ4745">
            <v>0</v>
          </cell>
          <cell r="AK4745">
            <v>9270</v>
          </cell>
          <cell r="AL4745">
            <v>3.0000000000000027E-2</v>
          </cell>
          <cell r="AM4745">
            <v>34175.115207373274</v>
          </cell>
          <cell r="AN4745">
            <v>995.39170506912342</v>
          </cell>
          <cell r="AO4745">
            <v>-0.22750000000000004</v>
          </cell>
          <cell r="AQ4745">
            <v>6500</v>
          </cell>
          <cell r="AR4745">
            <v>86000</v>
          </cell>
          <cell r="AS4745">
            <v>0.03</v>
          </cell>
          <cell r="AT4745">
            <v>1.005004874878128</v>
          </cell>
          <cell r="AU4745">
            <v>9890</v>
          </cell>
          <cell r="AV4745">
            <v>9890</v>
          </cell>
          <cell r="AW4745">
            <v>36460.829493087556</v>
          </cell>
          <cell r="AX4745">
            <v>9.8888888888888804E-2</v>
          </cell>
          <cell r="AY4745">
            <v>3281.105990783406</v>
          </cell>
          <cell r="AZ4745" t="str">
            <v>Regular Bonus</v>
          </cell>
          <cell r="BA4745" t="str">
            <v>Regular BonusEligible</v>
          </cell>
          <cell r="BB4745" t="str">
            <v>Regular BonusIsrael</v>
          </cell>
          <cell r="BC4745" t="str">
            <v>Regular BonusIsrael Monthly Extra Hours</v>
          </cell>
          <cell r="BD4745" t="str">
            <v>T61</v>
          </cell>
          <cell r="BE4745" t="str">
            <v>Monthly Extra Hours</v>
          </cell>
          <cell r="BF4745">
            <v>9000</v>
          </cell>
          <cell r="BG4745">
            <v>3500</v>
          </cell>
          <cell r="BH4745">
            <v>2</v>
          </cell>
          <cell r="BI4745">
            <v>2000</v>
          </cell>
          <cell r="BJ4745">
            <v>6000</v>
          </cell>
          <cell r="BK4745">
            <v>6000</v>
          </cell>
          <cell r="BL4745">
            <v>4800</v>
          </cell>
        </row>
        <row r="4746">
          <cell r="B4746">
            <v>18087</v>
          </cell>
          <cell r="C4746">
            <v>13138</v>
          </cell>
          <cell r="D4746">
            <v>158106</v>
          </cell>
          <cell r="E4746" t="str">
            <v>Tomer Metsuyanim</v>
          </cell>
          <cell r="F4746" t="str">
            <v>TECHNICAL SUPPORT ENGINEER (T3)</v>
          </cell>
          <cell r="G4746" t="str">
            <v>Monthly Extra Hours</v>
          </cell>
          <cell r="H4746" t="str">
            <v>TAC</v>
          </cell>
          <cell r="I4746" t="str">
            <v>TEL-AVIV</v>
          </cell>
          <cell r="J4746" t="str">
            <v>Israel</v>
          </cell>
          <cell r="K4746">
            <v>43247</v>
          </cell>
          <cell r="L4746" t="str">
            <v>IL</v>
          </cell>
          <cell r="M4746" t="str">
            <v>T51P</v>
          </cell>
          <cell r="N4746" t="str">
            <v>T</v>
          </cell>
          <cell r="O4746" t="str">
            <v>5</v>
          </cell>
          <cell r="P4746" t="str">
            <v>Regular</v>
          </cell>
          <cell r="T4746">
            <v>1</v>
          </cell>
          <cell r="U4746" t="str">
            <v>ILS</v>
          </cell>
          <cell r="V4746" t="str">
            <v>TAC</v>
          </cell>
          <cell r="W4746" t="str">
            <v>Sharon Elmashaly</v>
          </cell>
          <cell r="Y4746" t="str">
            <v>Eligible</v>
          </cell>
          <cell r="Z4746">
            <v>9000</v>
          </cell>
          <cell r="AA4746">
            <v>33179.72350230415</v>
          </cell>
          <cell r="AB4746">
            <v>9000</v>
          </cell>
          <cell r="AC4746">
            <v>33179.72350230415</v>
          </cell>
          <cell r="AD4746">
            <v>3</v>
          </cell>
          <cell r="AE4746" t="str">
            <v>T51</v>
          </cell>
          <cell r="AF4746">
            <v>11000</v>
          </cell>
          <cell r="AG4746">
            <v>19000</v>
          </cell>
          <cell r="AH4746">
            <v>0</v>
          </cell>
          <cell r="AI4746">
            <v>1</v>
          </cell>
          <cell r="AJ4746">
            <v>0</v>
          </cell>
          <cell r="AK4746">
            <v>9360</v>
          </cell>
          <cell r="AL4746">
            <v>4.0000000000000036E-2</v>
          </cell>
          <cell r="AM4746">
            <v>34506.912442396315</v>
          </cell>
          <cell r="AN4746">
            <v>1327.1889400921646</v>
          </cell>
          <cell r="AO4746">
            <v>-0.50736842105263158</v>
          </cell>
          <cell r="AQ4746">
            <v>6500</v>
          </cell>
          <cell r="AR4746">
            <v>86000</v>
          </cell>
          <cell r="AS4746">
            <v>0.03</v>
          </cell>
          <cell r="AT4746">
            <v>1.005004874878128</v>
          </cell>
          <cell r="AU4746">
            <v>10070</v>
          </cell>
          <cell r="AV4746">
            <v>10070</v>
          </cell>
          <cell r="AW4746">
            <v>37124.423963133639</v>
          </cell>
          <cell r="AX4746">
            <v>0.11888888888888882</v>
          </cell>
          <cell r="AY4746">
            <v>3944.7004608294883</v>
          </cell>
          <cell r="AZ4746" t="str">
            <v>Regular Bonus</v>
          </cell>
          <cell r="BA4746" t="str">
            <v>Regular BonusEligible</v>
          </cell>
          <cell r="BB4746" t="str">
            <v>Regular BonusIsrael</v>
          </cell>
          <cell r="BC4746" t="str">
            <v>Regular BonusIsrael Monthly Extra Hours</v>
          </cell>
          <cell r="BD4746" t="str">
            <v>T61</v>
          </cell>
          <cell r="BE4746" t="str">
            <v>Monthly Extra Hours</v>
          </cell>
          <cell r="BF4746">
            <v>9000</v>
          </cell>
          <cell r="BG4746">
            <v>4753</v>
          </cell>
          <cell r="BH4746">
            <v>3</v>
          </cell>
          <cell r="BI4746">
            <v>2000</v>
          </cell>
          <cell r="BJ4746">
            <v>6000</v>
          </cell>
          <cell r="BK4746">
            <v>6000</v>
          </cell>
          <cell r="BL4746">
            <v>4800</v>
          </cell>
        </row>
        <row r="4747">
          <cell r="B4747">
            <v>18108</v>
          </cell>
          <cell r="C4747">
            <v>13158</v>
          </cell>
          <cell r="D4747">
            <v>160389</v>
          </cell>
          <cell r="E4747" t="str">
            <v>Shir Kanevsky</v>
          </cell>
          <cell r="F4747" t="str">
            <v>TEAM LEADER</v>
          </cell>
          <cell r="G4747" t="str">
            <v>Monthly Extra Hours</v>
          </cell>
          <cell r="H4747" t="str">
            <v>TAC</v>
          </cell>
          <cell r="I4747" t="str">
            <v>TEL-AVIV</v>
          </cell>
          <cell r="J4747" t="str">
            <v>Israel</v>
          </cell>
          <cell r="K4747">
            <v>43247</v>
          </cell>
          <cell r="L4747" t="str">
            <v>IL</v>
          </cell>
          <cell r="M4747" t="str">
            <v>T41M</v>
          </cell>
          <cell r="N4747" t="str">
            <v>T</v>
          </cell>
          <cell r="O4747" t="str">
            <v>4</v>
          </cell>
          <cell r="P4747" t="str">
            <v>Regular</v>
          </cell>
          <cell r="T4747">
            <v>1</v>
          </cell>
          <cell r="U4747" t="str">
            <v>ILS</v>
          </cell>
          <cell r="V4747" t="str">
            <v>TAC</v>
          </cell>
          <cell r="W4747" t="str">
            <v>Sharon Elmashaly</v>
          </cell>
          <cell r="Y4747" t="str">
            <v>Eligible</v>
          </cell>
          <cell r="Z4747">
            <v>15000</v>
          </cell>
          <cell r="AA4747">
            <v>55299.539170506912</v>
          </cell>
          <cell r="AB4747">
            <v>15000</v>
          </cell>
          <cell r="AC4747">
            <v>55299.539170506912</v>
          </cell>
          <cell r="AD4747">
            <v>3</v>
          </cell>
          <cell r="AE4747" t="str">
            <v>T41</v>
          </cell>
          <cell r="AF4747">
            <v>16000</v>
          </cell>
          <cell r="AG4747">
            <v>26000</v>
          </cell>
          <cell r="AH4747">
            <v>0</v>
          </cell>
          <cell r="AI4747">
            <v>1</v>
          </cell>
          <cell r="AJ4747">
            <v>0</v>
          </cell>
          <cell r="AK4747">
            <v>15600</v>
          </cell>
          <cell r="AL4747">
            <v>4.0000000000000036E-2</v>
          </cell>
          <cell r="AM4747">
            <v>57511.520737327191</v>
          </cell>
          <cell r="AN4747">
            <v>2211.9815668202791</v>
          </cell>
          <cell r="AO4747">
            <v>-0.4</v>
          </cell>
          <cell r="AQ4747">
            <v>6500</v>
          </cell>
          <cell r="AR4747">
            <v>86000</v>
          </cell>
          <cell r="AS4747">
            <v>0.1</v>
          </cell>
          <cell r="AT4747">
            <v>1</v>
          </cell>
          <cell r="AU4747">
            <v>0</v>
          </cell>
          <cell r="AV4747">
            <v>15600</v>
          </cell>
          <cell r="AW4747">
            <v>57511.520737327191</v>
          </cell>
          <cell r="AX4747">
            <v>4.0000000000000036E-2</v>
          </cell>
          <cell r="AY4747">
            <v>2211.9815668202791</v>
          </cell>
          <cell r="AZ4747" t="str">
            <v>Regular Bonus</v>
          </cell>
          <cell r="BA4747" t="str">
            <v>Regular BonusEligible</v>
          </cell>
          <cell r="BB4747" t="str">
            <v>Regular BonusIsrael</v>
          </cell>
          <cell r="BC4747" t="str">
            <v>Regular BonusIsrael Monthly Extra Hours</v>
          </cell>
          <cell r="BD4747" t="str">
            <v>T41</v>
          </cell>
          <cell r="BE4747" t="str">
            <v>Monthly Extra Hours</v>
          </cell>
          <cell r="BF4747">
            <v>15000</v>
          </cell>
          <cell r="BG4747">
            <v>11000</v>
          </cell>
          <cell r="BH4747">
            <v>5</v>
          </cell>
          <cell r="BI4747">
            <v>2000</v>
          </cell>
          <cell r="BJ4747">
            <v>12500</v>
          </cell>
          <cell r="BK4747">
            <v>12500</v>
          </cell>
          <cell r="BL4747">
            <v>10000</v>
          </cell>
        </row>
        <row r="4748">
          <cell r="B4748">
            <v>18509</v>
          </cell>
          <cell r="C4748">
            <v>13555</v>
          </cell>
          <cell r="D4748">
            <v>169164</v>
          </cell>
          <cell r="E4748" t="str">
            <v>Daniel Betancourth Parra</v>
          </cell>
          <cell r="F4748" t="str">
            <v>TECHNICAL SUPPORT ENGINEER (T3)</v>
          </cell>
          <cell r="G4748" t="str">
            <v>Monthly Extra Hours</v>
          </cell>
          <cell r="H4748" t="str">
            <v>TAC</v>
          </cell>
          <cell r="I4748" t="str">
            <v>TEL-AVIV</v>
          </cell>
          <cell r="J4748" t="str">
            <v>Israel</v>
          </cell>
          <cell r="K4748">
            <v>43331</v>
          </cell>
          <cell r="L4748" t="str">
            <v>IL</v>
          </cell>
          <cell r="M4748" t="str">
            <v>T51P</v>
          </cell>
          <cell r="N4748" t="str">
            <v>T</v>
          </cell>
          <cell r="O4748" t="str">
            <v>5</v>
          </cell>
          <cell r="P4748" t="str">
            <v>Regular</v>
          </cell>
          <cell r="T4748">
            <v>1</v>
          </cell>
          <cell r="U4748" t="str">
            <v>ILS</v>
          </cell>
          <cell r="V4748" t="str">
            <v>TAC</v>
          </cell>
          <cell r="W4748" t="str">
            <v>Sharon Elmashaly</v>
          </cell>
          <cell r="Y4748" t="str">
            <v>Eligible</v>
          </cell>
          <cell r="Z4748">
            <v>10000</v>
          </cell>
          <cell r="AA4748">
            <v>36866.359447004608</v>
          </cell>
          <cell r="AB4748">
            <v>10000</v>
          </cell>
          <cell r="AC4748">
            <v>36866.359447004608</v>
          </cell>
          <cell r="AD4748">
            <v>3</v>
          </cell>
          <cell r="AE4748" t="str">
            <v>T51</v>
          </cell>
          <cell r="AF4748">
            <v>11000</v>
          </cell>
          <cell r="AG4748">
            <v>19000</v>
          </cell>
          <cell r="AH4748">
            <v>0</v>
          </cell>
          <cell r="AI4748">
            <v>1</v>
          </cell>
          <cell r="AJ4748">
            <v>0</v>
          </cell>
          <cell r="AK4748">
            <v>10400</v>
          </cell>
          <cell r="AL4748">
            <v>4.0000000000000036E-2</v>
          </cell>
          <cell r="AM4748">
            <v>38341.013824884794</v>
          </cell>
          <cell r="AN4748">
            <v>1474.6543778801861</v>
          </cell>
          <cell r="AO4748">
            <v>-0.45263157894736838</v>
          </cell>
          <cell r="AQ4748">
            <v>6500</v>
          </cell>
          <cell r="AR4748">
            <v>86000</v>
          </cell>
          <cell r="AS4748">
            <v>0.04</v>
          </cell>
          <cell r="AT4748">
            <v>1</v>
          </cell>
          <cell r="AU4748">
            <v>0</v>
          </cell>
          <cell r="AV4748">
            <v>10400</v>
          </cell>
          <cell r="AW4748">
            <v>38341.013824884794</v>
          </cell>
          <cell r="AX4748">
            <v>4.0000000000000036E-2</v>
          </cell>
          <cell r="AY4748">
            <v>1474.6543778801861</v>
          </cell>
          <cell r="AZ4748" t="str">
            <v>Regular Bonus</v>
          </cell>
          <cell r="BA4748" t="str">
            <v>Regular BonusEligible</v>
          </cell>
          <cell r="BB4748" t="str">
            <v>Regular BonusIsrael</v>
          </cell>
          <cell r="BC4748" t="str">
            <v>Regular BonusIsrael Monthly Extra Hours</v>
          </cell>
          <cell r="BD4748" t="str">
            <v>T61</v>
          </cell>
          <cell r="BE4748" t="str">
            <v>Monthly Extra Hours</v>
          </cell>
          <cell r="BF4748">
            <v>10000</v>
          </cell>
          <cell r="BG4748">
            <v>6000</v>
          </cell>
          <cell r="BH4748">
            <v>3</v>
          </cell>
          <cell r="BI4748">
            <v>2000</v>
          </cell>
          <cell r="BJ4748">
            <v>6000</v>
          </cell>
          <cell r="BK4748">
            <v>6000</v>
          </cell>
          <cell r="BL4748">
            <v>4800</v>
          </cell>
        </row>
        <row r="4749">
          <cell r="B4749">
            <v>18510</v>
          </cell>
          <cell r="C4749">
            <v>13556</v>
          </cell>
          <cell r="D4749">
            <v>169043</v>
          </cell>
          <cell r="E4749" t="str">
            <v>Amit Roditi</v>
          </cell>
          <cell r="F4749" t="str">
            <v>ESCALATION ENGINEER</v>
          </cell>
          <cell r="G4749" t="str">
            <v>Monthly Extra Hours</v>
          </cell>
          <cell r="H4749" t="str">
            <v>TAC</v>
          </cell>
          <cell r="I4749" t="str">
            <v>TEL-AVIV</v>
          </cell>
          <cell r="J4749" t="str">
            <v>Israel</v>
          </cell>
          <cell r="K4749">
            <v>43328</v>
          </cell>
          <cell r="L4749" t="str">
            <v>IL</v>
          </cell>
          <cell r="M4749" t="str">
            <v>T51P</v>
          </cell>
          <cell r="N4749" t="str">
            <v>T</v>
          </cell>
          <cell r="O4749" t="str">
            <v>5</v>
          </cell>
          <cell r="P4749" t="str">
            <v>Regular</v>
          </cell>
          <cell r="T4749">
            <v>1</v>
          </cell>
          <cell r="U4749" t="str">
            <v>ILS</v>
          </cell>
          <cell r="V4749" t="str">
            <v>TAC</v>
          </cell>
          <cell r="W4749" t="str">
            <v>Sharon Elmashaly</v>
          </cell>
          <cell r="Y4749" t="str">
            <v>Eligible</v>
          </cell>
          <cell r="Z4749">
            <v>10000</v>
          </cell>
          <cell r="AA4749">
            <v>36866.359447004608</v>
          </cell>
          <cell r="AB4749">
            <v>12500</v>
          </cell>
          <cell r="AC4749">
            <v>46082.949308755764</v>
          </cell>
          <cell r="AD4749">
            <v>4</v>
          </cell>
          <cell r="AE4749" t="str">
            <v>T51</v>
          </cell>
          <cell r="AF4749">
            <v>11000</v>
          </cell>
          <cell r="AG4749">
            <v>19000</v>
          </cell>
          <cell r="AH4749">
            <v>0</v>
          </cell>
          <cell r="AI4749">
            <v>1</v>
          </cell>
          <cell r="AJ4749">
            <v>0</v>
          </cell>
          <cell r="AK4749">
            <v>12500</v>
          </cell>
          <cell r="AL4749">
            <v>0</v>
          </cell>
          <cell r="AM4749">
            <v>46082.949308755764</v>
          </cell>
          <cell r="AN4749">
            <v>0</v>
          </cell>
          <cell r="AO4749">
            <v>-0.34210526315789469</v>
          </cell>
          <cell r="AP4749" t="str">
            <v>Already received an increase</v>
          </cell>
          <cell r="AQ4749">
            <v>6500</v>
          </cell>
          <cell r="AR4749">
            <v>86000</v>
          </cell>
          <cell r="AS4749">
            <v>7.0000000000000007E-2</v>
          </cell>
          <cell r="AT4749">
            <v>1</v>
          </cell>
          <cell r="AU4749">
            <v>0</v>
          </cell>
          <cell r="AV4749">
            <v>12500</v>
          </cell>
          <cell r="AW4749">
            <v>46082.949308755764</v>
          </cell>
          <cell r="AX4749">
            <v>0</v>
          </cell>
          <cell r="AY4749">
            <v>0</v>
          </cell>
          <cell r="AZ4749" t="str">
            <v>Regular Bonus</v>
          </cell>
          <cell r="BA4749" t="str">
            <v>Regular BonusEligible</v>
          </cell>
          <cell r="BB4749" t="str">
            <v>Regular BonusIsrael</v>
          </cell>
          <cell r="BC4749" t="str">
            <v>Regular BonusIsrael Monthly Extra Hours</v>
          </cell>
          <cell r="BD4749" t="str">
            <v>T61</v>
          </cell>
          <cell r="BE4749" t="str">
            <v>Monthly Extra Hours</v>
          </cell>
          <cell r="BF4749">
            <v>12500</v>
          </cell>
          <cell r="BG4749">
            <v>9000</v>
          </cell>
          <cell r="BH4749">
            <v>4</v>
          </cell>
          <cell r="BI4749">
            <v>2000</v>
          </cell>
          <cell r="BJ4749">
            <v>9500</v>
          </cell>
          <cell r="BK4749">
            <v>9500</v>
          </cell>
          <cell r="BL4749">
            <v>7600</v>
          </cell>
        </row>
        <row r="4750">
          <cell r="B4750">
            <v>18553</v>
          </cell>
          <cell r="C4750">
            <v>13599</v>
          </cell>
          <cell r="D4750">
            <v>170529</v>
          </cell>
          <cell r="E4750" t="str">
            <v>Bar Malul</v>
          </cell>
          <cell r="F4750" t="str">
            <v>DIAMOND SERVICES ENGINEER</v>
          </cell>
          <cell r="G4750" t="str">
            <v>Monthly Extra Hours</v>
          </cell>
          <cell r="H4750" t="str">
            <v>TAC</v>
          </cell>
          <cell r="I4750" t="str">
            <v>TEL-AVIV</v>
          </cell>
          <cell r="J4750" t="str">
            <v>Israel</v>
          </cell>
          <cell r="K4750">
            <v>43328</v>
          </cell>
          <cell r="L4750" t="str">
            <v>IL</v>
          </cell>
          <cell r="M4750" t="str">
            <v>T51P</v>
          </cell>
          <cell r="N4750" t="str">
            <v>T</v>
          </cell>
          <cell r="O4750" t="str">
            <v>5</v>
          </cell>
          <cell r="P4750" t="str">
            <v>Regular</v>
          </cell>
          <cell r="T4750">
            <v>1</v>
          </cell>
          <cell r="U4750" t="str">
            <v>ILS</v>
          </cell>
          <cell r="V4750" t="str">
            <v>TAC</v>
          </cell>
          <cell r="W4750" t="str">
            <v>Sharon Elmashaly</v>
          </cell>
          <cell r="Y4750" t="str">
            <v>Eligible</v>
          </cell>
          <cell r="Z4750">
            <v>11500</v>
          </cell>
          <cell r="AA4750">
            <v>42396.313364055299</v>
          </cell>
          <cell r="AB4750">
            <v>11500</v>
          </cell>
          <cell r="AC4750">
            <v>42396.313364055299</v>
          </cell>
          <cell r="AD4750">
            <v>4</v>
          </cell>
          <cell r="AE4750" t="str">
            <v>T51</v>
          </cell>
          <cell r="AF4750">
            <v>11000</v>
          </cell>
          <cell r="AG4750">
            <v>19000</v>
          </cell>
          <cell r="AH4750">
            <v>0.06</v>
          </cell>
          <cell r="AI4750">
            <v>1</v>
          </cell>
          <cell r="AJ4750">
            <v>0</v>
          </cell>
          <cell r="AK4750">
            <v>12190</v>
          </cell>
          <cell r="AL4750">
            <v>6.0000000000000053E-2</v>
          </cell>
          <cell r="AM4750">
            <v>44940.092165898619</v>
          </cell>
          <cell r="AN4750">
            <v>2543.7788018433203</v>
          </cell>
          <cell r="AO4750">
            <v>-0.35842105263157897</v>
          </cell>
          <cell r="AQ4750">
            <v>6500</v>
          </cell>
          <cell r="AR4750">
            <v>86000</v>
          </cell>
          <cell r="AS4750">
            <v>0.06</v>
          </cell>
          <cell r="AT4750">
            <v>1</v>
          </cell>
          <cell r="AU4750">
            <v>0</v>
          </cell>
          <cell r="AV4750">
            <v>12190</v>
          </cell>
          <cell r="AW4750">
            <v>44940.092165898619</v>
          </cell>
          <cell r="AX4750">
            <v>6.0000000000000053E-2</v>
          </cell>
          <cell r="AY4750">
            <v>2543.7788018433203</v>
          </cell>
          <cell r="AZ4750" t="str">
            <v>Regular Bonus</v>
          </cell>
          <cell r="BA4750" t="str">
            <v>Regular BonusEligible</v>
          </cell>
          <cell r="BB4750" t="str">
            <v>Regular BonusIsrael</v>
          </cell>
          <cell r="BC4750" t="str">
            <v>Regular BonusIsrael Monthly Extra Hours</v>
          </cell>
          <cell r="BD4750" t="str">
            <v>T51</v>
          </cell>
          <cell r="BE4750" t="str">
            <v>Monthly Extra Hours</v>
          </cell>
          <cell r="BF4750">
            <v>11500</v>
          </cell>
          <cell r="BG4750">
            <v>9000</v>
          </cell>
          <cell r="BH4750">
            <v>4</v>
          </cell>
          <cell r="BI4750">
            <v>2000</v>
          </cell>
          <cell r="BJ4750">
            <v>13500</v>
          </cell>
          <cell r="BK4750">
            <v>13500</v>
          </cell>
          <cell r="BL4750">
            <v>10800</v>
          </cell>
        </row>
        <row r="4751">
          <cell r="B4751">
            <v>18595</v>
          </cell>
          <cell r="C4751">
            <v>13641</v>
          </cell>
          <cell r="D4751">
            <v>171441</v>
          </cell>
          <cell r="E4751" t="str">
            <v>Snir Zrihen</v>
          </cell>
          <cell r="F4751" t="str">
            <v>DIAMOND SERVICES ENGINEER</v>
          </cell>
          <cell r="G4751" t="str">
            <v>Monthly Extra Hours</v>
          </cell>
          <cell r="H4751" t="str">
            <v>TAC</v>
          </cell>
          <cell r="I4751" t="str">
            <v>TEL-AVIV</v>
          </cell>
          <cell r="J4751" t="str">
            <v>Israel</v>
          </cell>
          <cell r="K4751">
            <v>43331</v>
          </cell>
          <cell r="L4751" t="str">
            <v>IL</v>
          </cell>
          <cell r="M4751" t="str">
            <v>T51P</v>
          </cell>
          <cell r="N4751" t="str">
            <v>T</v>
          </cell>
          <cell r="O4751" t="str">
            <v>5</v>
          </cell>
          <cell r="P4751" t="str">
            <v>Regular</v>
          </cell>
          <cell r="T4751">
            <v>1</v>
          </cell>
          <cell r="U4751" t="str">
            <v>ILS</v>
          </cell>
          <cell r="V4751" t="str">
            <v>TAC</v>
          </cell>
          <cell r="W4751" t="str">
            <v>Sharon Elmashaly</v>
          </cell>
          <cell r="Y4751" t="str">
            <v>Not Eligible - Left</v>
          </cell>
          <cell r="Z4751">
            <v>11500</v>
          </cell>
          <cell r="AA4751">
            <v>42396.313364055299</v>
          </cell>
          <cell r="AB4751">
            <v>11500</v>
          </cell>
          <cell r="AC4751">
            <v>42396.313364055299</v>
          </cell>
        </row>
        <row r="4752">
          <cell r="B4752">
            <v>6457</v>
          </cell>
          <cell r="C4752">
            <v>1857</v>
          </cell>
          <cell r="D4752">
            <v>232424</v>
          </cell>
          <cell r="E4752" t="str">
            <v>Dima Krivizky</v>
          </cell>
          <cell r="F4752" t="str">
            <v>DIAMOND SERVICES ENGINEER</v>
          </cell>
          <cell r="G4752" t="str">
            <v>Employee</v>
          </cell>
          <cell r="H4752" t="str">
            <v>TAC</v>
          </cell>
          <cell r="I4752" t="str">
            <v>TEL-AVIV</v>
          </cell>
          <cell r="J4752" t="str">
            <v>Israel</v>
          </cell>
          <cell r="K4752">
            <v>43954</v>
          </cell>
          <cell r="L4752" t="str">
            <v>IL</v>
          </cell>
          <cell r="M4752" t="str">
            <v>T41P</v>
          </cell>
          <cell r="N4752" t="str">
            <v>T</v>
          </cell>
          <cell r="O4752" t="str">
            <v>4</v>
          </cell>
          <cell r="P4752" t="str">
            <v>Regular</v>
          </cell>
          <cell r="T4752">
            <v>1</v>
          </cell>
          <cell r="U4752" t="str">
            <v>ILS</v>
          </cell>
          <cell r="V4752" t="str">
            <v>TAC</v>
          </cell>
          <cell r="W4752" t="str">
            <v>Sharon Elmashaly</v>
          </cell>
          <cell r="Y4752" t="str">
            <v>Eligible</v>
          </cell>
          <cell r="Z4752">
            <v>20400</v>
          </cell>
          <cell r="AA4752">
            <v>75207.373271889403</v>
          </cell>
          <cell r="AB4752">
            <v>20400</v>
          </cell>
          <cell r="AC4752">
            <v>75207.373271889403</v>
          </cell>
          <cell r="AD4752">
            <v>3</v>
          </cell>
          <cell r="AE4752" t="str">
            <v>T41</v>
          </cell>
          <cell r="AF4752">
            <v>16000</v>
          </cell>
          <cell r="AG4752">
            <v>26000</v>
          </cell>
          <cell r="AH4752">
            <v>0.44</v>
          </cell>
          <cell r="AI4752">
            <v>2</v>
          </cell>
          <cell r="AJ4752">
            <v>0</v>
          </cell>
          <cell r="AK4752">
            <v>21012</v>
          </cell>
          <cell r="AL4752">
            <v>3.0000000000000027E-2</v>
          </cell>
          <cell r="AM4752">
            <v>77463.594470046082</v>
          </cell>
          <cell r="AN4752">
            <v>2256.2211981566797</v>
          </cell>
          <cell r="AO4752">
            <v>-0.19184615384615389</v>
          </cell>
          <cell r="AQ4752">
            <v>6500</v>
          </cell>
          <cell r="AR4752">
            <v>86000</v>
          </cell>
          <cell r="AS4752">
            <v>0.17</v>
          </cell>
          <cell r="AT4752">
            <v>1</v>
          </cell>
          <cell r="AU4752">
            <v>0</v>
          </cell>
          <cell r="AV4752">
            <v>21012</v>
          </cell>
          <cell r="AW4752">
            <v>77463.594470046082</v>
          </cell>
          <cell r="AX4752">
            <v>3.0000000000000027E-2</v>
          </cell>
          <cell r="AY4752">
            <v>2256.2211981566797</v>
          </cell>
          <cell r="AZ4752" t="str">
            <v>Regular Bonus</v>
          </cell>
          <cell r="BA4752" t="str">
            <v>Regular BonusEligible</v>
          </cell>
          <cell r="BB4752" t="str">
            <v>Regular BonusIsrael</v>
          </cell>
          <cell r="BC4752" t="str">
            <v>Regular BonusIsrael Employee</v>
          </cell>
          <cell r="BD4752" t="str">
            <v>T41</v>
          </cell>
          <cell r="BE4752" t="str">
            <v>Employee</v>
          </cell>
          <cell r="BF4752">
            <v>20400</v>
          </cell>
          <cell r="BG4752">
            <v>0</v>
          </cell>
          <cell r="BI4752">
            <v>4000</v>
          </cell>
          <cell r="BJ4752">
            <v>25000</v>
          </cell>
          <cell r="BK4752">
            <v>25000</v>
          </cell>
          <cell r="BL4752">
            <v>20000</v>
          </cell>
        </row>
        <row r="4753">
          <cell r="B4753">
            <v>18924</v>
          </cell>
          <cell r="C4753">
            <v>13968</v>
          </cell>
          <cell r="D4753">
            <v>153731</v>
          </cell>
          <cell r="E4753" t="str">
            <v>Mordechai Nidam</v>
          </cell>
          <cell r="F4753" t="str">
            <v>TECHNICAL SUPPORT ENGINEER (T3)</v>
          </cell>
          <cell r="G4753" t="str">
            <v>Monthly Extra Hours</v>
          </cell>
          <cell r="H4753" t="str">
            <v>TAC</v>
          </cell>
          <cell r="I4753" t="str">
            <v>TEL-AVIV</v>
          </cell>
          <cell r="J4753" t="str">
            <v>Israel</v>
          </cell>
          <cell r="K4753">
            <v>43395</v>
          </cell>
          <cell r="L4753" t="str">
            <v>IL</v>
          </cell>
          <cell r="M4753" t="str">
            <v>T51P</v>
          </cell>
          <cell r="N4753" t="str">
            <v>T</v>
          </cell>
          <cell r="O4753" t="str">
            <v>5</v>
          </cell>
          <cell r="P4753" t="str">
            <v>Regular</v>
          </cell>
          <cell r="T4753">
            <v>1</v>
          </cell>
          <cell r="U4753" t="str">
            <v>ILS</v>
          </cell>
          <cell r="V4753" t="str">
            <v>TAC</v>
          </cell>
          <cell r="W4753" t="str">
            <v>Sharon Elmashaly</v>
          </cell>
          <cell r="Y4753" t="str">
            <v>Eligible</v>
          </cell>
          <cell r="Z4753">
            <v>12500</v>
          </cell>
          <cell r="AA4753">
            <v>46082.949308755764</v>
          </cell>
          <cell r="AB4753">
            <v>12500</v>
          </cell>
          <cell r="AC4753">
            <v>46082.949308755764</v>
          </cell>
          <cell r="AD4753">
            <v>3</v>
          </cell>
          <cell r="AE4753" t="str">
            <v>T51</v>
          </cell>
          <cell r="AF4753">
            <v>11000</v>
          </cell>
          <cell r="AG4753">
            <v>19000</v>
          </cell>
          <cell r="AH4753">
            <v>0.18</v>
          </cell>
          <cell r="AI4753">
            <v>2</v>
          </cell>
          <cell r="AJ4753">
            <v>0</v>
          </cell>
          <cell r="AK4753">
            <v>12875</v>
          </cell>
          <cell r="AL4753">
            <v>3.0000000000000027E-2</v>
          </cell>
          <cell r="AM4753">
            <v>47465.437788018433</v>
          </cell>
          <cell r="AN4753">
            <v>1382.488479262669</v>
          </cell>
          <cell r="AO4753">
            <v>-0.32236842105263153</v>
          </cell>
          <cell r="AQ4753">
            <v>6500</v>
          </cell>
          <cell r="AR4753">
            <v>86000</v>
          </cell>
          <cell r="AS4753">
            <v>7.0000000000000007E-2</v>
          </cell>
          <cell r="AT4753">
            <v>1</v>
          </cell>
          <cell r="AU4753">
            <v>0</v>
          </cell>
          <cell r="AV4753">
            <v>12875</v>
          </cell>
          <cell r="AW4753">
            <v>47465.437788018433</v>
          </cell>
          <cell r="AX4753">
            <v>3.0000000000000027E-2</v>
          </cell>
          <cell r="AY4753">
            <v>1382.488479262669</v>
          </cell>
          <cell r="AZ4753" t="str">
            <v>Regular Bonus</v>
          </cell>
          <cell r="BA4753" t="str">
            <v>Regular BonusEligible</v>
          </cell>
          <cell r="BB4753" t="str">
            <v>Regular BonusIsrael</v>
          </cell>
          <cell r="BC4753" t="str">
            <v>Regular BonusIsrael Monthly Extra Hours</v>
          </cell>
          <cell r="BD4753" t="str">
            <v>T61</v>
          </cell>
          <cell r="BE4753" t="str">
            <v>Monthly Extra Hours</v>
          </cell>
          <cell r="BF4753">
            <v>12500</v>
          </cell>
          <cell r="BG4753">
            <v>8000</v>
          </cell>
          <cell r="BH4753">
            <v>3</v>
          </cell>
          <cell r="BI4753">
            <v>2000</v>
          </cell>
          <cell r="BJ4753">
            <v>6000</v>
          </cell>
          <cell r="BK4753">
            <v>6000</v>
          </cell>
          <cell r="BL4753">
            <v>4800</v>
          </cell>
        </row>
        <row r="4754">
          <cell r="B4754">
            <v>19147</v>
          </cell>
          <cell r="C4754">
            <v>14205</v>
          </cell>
          <cell r="D4754">
            <v>176563</v>
          </cell>
          <cell r="E4754" t="str">
            <v>Edan Leventhal</v>
          </cell>
          <cell r="F4754" t="str">
            <v>TECHNICAL SUPPORT ENGINEER (T3)</v>
          </cell>
          <cell r="G4754" t="str">
            <v>Monthly Extra Hours</v>
          </cell>
          <cell r="H4754" t="str">
            <v>TAC</v>
          </cell>
          <cell r="I4754" t="str">
            <v>TEL-AVIV</v>
          </cell>
          <cell r="J4754" t="str">
            <v>Israel</v>
          </cell>
          <cell r="K4754">
            <v>43419</v>
          </cell>
          <cell r="L4754" t="str">
            <v>IL</v>
          </cell>
          <cell r="M4754" t="str">
            <v>T51P</v>
          </cell>
          <cell r="N4754" t="str">
            <v>T</v>
          </cell>
          <cell r="O4754" t="str">
            <v>5</v>
          </cell>
          <cell r="P4754" t="str">
            <v>Regular</v>
          </cell>
          <cell r="T4754">
            <v>1</v>
          </cell>
          <cell r="U4754" t="str">
            <v>ILS</v>
          </cell>
          <cell r="V4754" t="str">
            <v>TAC</v>
          </cell>
          <cell r="W4754" t="str">
            <v>Sharon Elmashaly</v>
          </cell>
          <cell r="Y4754" t="str">
            <v>Eligible</v>
          </cell>
          <cell r="Z4754">
            <v>11500</v>
          </cell>
          <cell r="AA4754">
            <v>42396.313364055299</v>
          </cell>
          <cell r="AB4754">
            <v>11500</v>
          </cell>
          <cell r="AC4754">
            <v>42396.313364055299</v>
          </cell>
          <cell r="AD4754">
            <v>3</v>
          </cell>
          <cell r="AE4754" t="str">
            <v>T51</v>
          </cell>
          <cell r="AF4754">
            <v>11000</v>
          </cell>
          <cell r="AG4754">
            <v>19000</v>
          </cell>
          <cell r="AH4754">
            <v>0.06</v>
          </cell>
          <cell r="AI4754">
            <v>1</v>
          </cell>
          <cell r="AJ4754">
            <v>0</v>
          </cell>
          <cell r="AK4754">
            <v>11960</v>
          </cell>
          <cell r="AL4754">
            <v>4.0000000000000036E-2</v>
          </cell>
          <cell r="AM4754">
            <v>44092.16589861751</v>
          </cell>
          <cell r="AN4754">
            <v>1695.8525345622111</v>
          </cell>
          <cell r="AO4754">
            <v>-0.3705263157894737</v>
          </cell>
          <cell r="AQ4754">
            <v>6500</v>
          </cell>
          <cell r="AR4754">
            <v>86000</v>
          </cell>
          <cell r="AS4754">
            <v>0.06</v>
          </cell>
          <cell r="AT4754">
            <v>1</v>
          </cell>
          <cell r="AU4754">
            <v>0</v>
          </cell>
          <cell r="AV4754">
            <v>11960</v>
          </cell>
          <cell r="AW4754">
            <v>44092.16589861751</v>
          </cell>
          <cell r="AX4754">
            <v>4.0000000000000036E-2</v>
          </cell>
          <cell r="AY4754">
            <v>1695.8525345622111</v>
          </cell>
          <cell r="AZ4754" t="str">
            <v>Regular Bonus</v>
          </cell>
          <cell r="BA4754" t="str">
            <v>Regular BonusEligible</v>
          </cell>
          <cell r="BB4754" t="str">
            <v>Regular BonusIsrael</v>
          </cell>
          <cell r="BC4754" t="str">
            <v>Regular BonusIsrael Monthly Extra Hours</v>
          </cell>
          <cell r="BD4754" t="str">
            <v>T61</v>
          </cell>
          <cell r="BE4754" t="str">
            <v>Monthly Extra Hours</v>
          </cell>
          <cell r="BF4754">
            <v>11500</v>
          </cell>
          <cell r="BG4754">
            <v>9000</v>
          </cell>
          <cell r="BH4754">
            <v>4</v>
          </cell>
          <cell r="BI4754">
            <v>2000</v>
          </cell>
          <cell r="BJ4754">
            <v>6000</v>
          </cell>
          <cell r="BK4754">
            <v>6000</v>
          </cell>
          <cell r="BL4754">
            <v>4800</v>
          </cell>
        </row>
        <row r="4755">
          <cell r="B4755">
            <v>19163</v>
          </cell>
          <cell r="C4755">
            <v>14221</v>
          </cell>
          <cell r="D4755">
            <v>149198</v>
          </cell>
          <cell r="E4755" t="str">
            <v>Veronika Vestfal</v>
          </cell>
          <cell r="F4755" t="str">
            <v>TECHNICAL SUPPORT ENGINEER (T3)</v>
          </cell>
          <cell r="G4755" t="str">
            <v>Monthly Extra Hours</v>
          </cell>
          <cell r="H4755" t="str">
            <v>TAC</v>
          </cell>
          <cell r="I4755" t="str">
            <v>TEL-AVIV</v>
          </cell>
          <cell r="J4755" t="str">
            <v>Israel</v>
          </cell>
          <cell r="K4755">
            <v>43419</v>
          </cell>
          <cell r="L4755" t="str">
            <v>IL</v>
          </cell>
          <cell r="M4755" t="str">
            <v>T51P</v>
          </cell>
          <cell r="N4755" t="str">
            <v>T</v>
          </cell>
          <cell r="O4755" t="str">
            <v>5</v>
          </cell>
          <cell r="P4755" t="str">
            <v>Regular</v>
          </cell>
          <cell r="T4755">
            <v>1</v>
          </cell>
          <cell r="U4755" t="str">
            <v>ILS</v>
          </cell>
          <cell r="V4755" t="str">
            <v>TAC</v>
          </cell>
          <cell r="W4755" t="str">
            <v>Sharon Elmashaly</v>
          </cell>
          <cell r="Y4755" t="str">
            <v>Eligible</v>
          </cell>
          <cell r="Z4755">
            <v>9500</v>
          </cell>
          <cell r="AA4755">
            <v>35023.041474654376</v>
          </cell>
          <cell r="AB4755">
            <v>9500</v>
          </cell>
          <cell r="AC4755">
            <v>35023.041474654376</v>
          </cell>
          <cell r="AD4755">
            <v>3</v>
          </cell>
          <cell r="AE4755" t="str">
            <v>T51</v>
          </cell>
          <cell r="AF4755">
            <v>11000</v>
          </cell>
          <cell r="AG4755">
            <v>19000</v>
          </cell>
          <cell r="AH4755">
            <v>0</v>
          </cell>
          <cell r="AI4755">
            <v>1</v>
          </cell>
          <cell r="AJ4755">
            <v>0</v>
          </cell>
          <cell r="AK4755">
            <v>9880</v>
          </cell>
          <cell r="AL4755">
            <v>4.0000000000000036E-2</v>
          </cell>
          <cell r="AM4755">
            <v>36423.963133640551</v>
          </cell>
          <cell r="AN4755">
            <v>1400.9216589861753</v>
          </cell>
          <cell r="AO4755">
            <v>-0.48</v>
          </cell>
          <cell r="AQ4755">
            <v>6500</v>
          </cell>
          <cell r="AR4755">
            <v>86000</v>
          </cell>
          <cell r="AS4755">
            <v>0.03</v>
          </cell>
          <cell r="AT4755">
            <v>1.005004874878128</v>
          </cell>
          <cell r="AU4755">
            <v>10610</v>
          </cell>
          <cell r="AV4755">
            <v>10610</v>
          </cell>
          <cell r="AW4755">
            <v>39115.207373271893</v>
          </cell>
          <cell r="AX4755">
            <v>0.11684210526315786</v>
          </cell>
          <cell r="AY4755">
            <v>4092.1658986175171</v>
          </cell>
          <cell r="AZ4755" t="str">
            <v>Regular Bonus</v>
          </cell>
          <cell r="BA4755" t="str">
            <v>Regular BonusEligible</v>
          </cell>
          <cell r="BB4755" t="str">
            <v>Regular BonusIsrael</v>
          </cell>
          <cell r="BC4755" t="str">
            <v>Regular BonusIsrael Monthly Extra Hours</v>
          </cell>
          <cell r="BD4755" t="str">
            <v>T61</v>
          </cell>
          <cell r="BE4755" t="str">
            <v>Monthly Extra Hours</v>
          </cell>
          <cell r="BF4755">
            <v>9500</v>
          </cell>
          <cell r="BG4755">
            <v>5000</v>
          </cell>
          <cell r="BH4755">
            <v>3</v>
          </cell>
          <cell r="BI4755">
            <v>2000</v>
          </cell>
          <cell r="BJ4755">
            <v>6000</v>
          </cell>
          <cell r="BK4755">
            <v>6000</v>
          </cell>
          <cell r="BL4755">
            <v>4800</v>
          </cell>
        </row>
        <row r="4756">
          <cell r="B4756">
            <v>14891</v>
          </cell>
          <cell r="C4756">
            <v>9833</v>
          </cell>
          <cell r="D4756">
            <v>250944</v>
          </cell>
          <cell r="E4756" t="str">
            <v>Meir Mersha</v>
          </cell>
          <cell r="F4756" t="str">
            <v>Diamond Services Engineer</v>
          </cell>
          <cell r="G4756" t="str">
            <v>Monthly Extra Hours</v>
          </cell>
          <cell r="H4756" t="str">
            <v>TAC</v>
          </cell>
          <cell r="I4756" t="str">
            <v>TEL-AVIV</v>
          </cell>
          <cell r="J4756" t="str">
            <v>Israel</v>
          </cell>
          <cell r="K4756">
            <v>42442</v>
          </cell>
          <cell r="L4756" t="str">
            <v>IL</v>
          </cell>
          <cell r="M4756" t="str">
            <v>T51P</v>
          </cell>
          <cell r="N4756" t="str">
            <v>T</v>
          </cell>
          <cell r="O4756" t="str">
            <v>5</v>
          </cell>
          <cell r="P4756" t="str">
            <v>Regular</v>
          </cell>
          <cell r="T4756">
            <v>1</v>
          </cell>
          <cell r="U4756" t="str">
            <v>ILS</v>
          </cell>
          <cell r="V4756" t="str">
            <v>TAC</v>
          </cell>
          <cell r="W4756" t="str">
            <v>Sharon Elmashaly</v>
          </cell>
          <cell r="Y4756" t="str">
            <v>Eligible</v>
          </cell>
          <cell r="Z4756">
            <v>12500</v>
          </cell>
          <cell r="AA4756">
            <v>46082.949308755764</v>
          </cell>
          <cell r="AB4756">
            <v>15000</v>
          </cell>
          <cell r="AC4756">
            <v>55299.539170506912</v>
          </cell>
          <cell r="AD4756">
            <v>4</v>
          </cell>
          <cell r="AE4756" t="str">
            <v>T51</v>
          </cell>
          <cell r="AF4756">
            <v>11000</v>
          </cell>
          <cell r="AG4756">
            <v>19000</v>
          </cell>
          <cell r="AH4756">
            <v>0.5</v>
          </cell>
          <cell r="AI4756">
            <v>3</v>
          </cell>
          <cell r="AJ4756">
            <v>0</v>
          </cell>
          <cell r="AK4756">
            <v>15000</v>
          </cell>
          <cell r="AL4756">
            <v>0</v>
          </cell>
          <cell r="AM4756">
            <v>55299.539170506912</v>
          </cell>
          <cell r="AN4756">
            <v>0</v>
          </cell>
          <cell r="AO4756">
            <v>-0.21052631578947367</v>
          </cell>
          <cell r="AP4756" t="str">
            <v>Already received an increase</v>
          </cell>
          <cell r="AQ4756">
            <v>6500</v>
          </cell>
          <cell r="AR4756">
            <v>86000</v>
          </cell>
          <cell r="AS4756">
            <v>0.1</v>
          </cell>
          <cell r="AT4756">
            <v>1</v>
          </cell>
          <cell r="AU4756">
            <v>0</v>
          </cell>
          <cell r="AV4756">
            <v>15000</v>
          </cell>
          <cell r="AW4756">
            <v>55299.539170506912</v>
          </cell>
          <cell r="AX4756">
            <v>0</v>
          </cell>
          <cell r="AY4756">
            <v>0</v>
          </cell>
          <cell r="AZ4756" t="str">
            <v>Regular Bonus</v>
          </cell>
          <cell r="BA4756" t="str">
            <v>Regular BonusEligible</v>
          </cell>
          <cell r="BB4756" t="str">
            <v>Regular BonusIsrael</v>
          </cell>
          <cell r="BC4756" t="str">
            <v>Regular BonusIsrael Monthly Extra Hours</v>
          </cell>
          <cell r="BD4756" t="str">
            <v>T51</v>
          </cell>
          <cell r="BE4756" t="str">
            <v>Monthly Extra Hours</v>
          </cell>
          <cell r="BF4756">
            <v>15000</v>
          </cell>
          <cell r="BG4756">
            <v>9500</v>
          </cell>
          <cell r="BH4756">
            <v>3</v>
          </cell>
          <cell r="BI4756">
            <v>2000</v>
          </cell>
          <cell r="BJ4756">
            <v>13500</v>
          </cell>
          <cell r="BK4756">
            <v>13500</v>
          </cell>
          <cell r="BL4756">
            <v>10800</v>
          </cell>
        </row>
        <row r="4757">
          <cell r="B4757">
            <v>15686</v>
          </cell>
          <cell r="C4757">
            <v>10641</v>
          </cell>
          <cell r="D4757">
            <v>101392</v>
          </cell>
          <cell r="E4757" t="str">
            <v>Nati Dahari</v>
          </cell>
          <cell r="F4757" t="str">
            <v>DIAMOND SERVICES ENGINEER</v>
          </cell>
          <cell r="G4757" t="str">
            <v>Monthly Extra Hours</v>
          </cell>
          <cell r="H4757" t="str">
            <v>TAC</v>
          </cell>
          <cell r="I4757" t="str">
            <v>TEL-AVIV</v>
          </cell>
          <cell r="J4757" t="str">
            <v>Israel</v>
          </cell>
          <cell r="K4757">
            <v>42603</v>
          </cell>
          <cell r="L4757" t="str">
            <v>IL</v>
          </cell>
          <cell r="M4757" t="str">
            <v>T51P</v>
          </cell>
          <cell r="N4757" t="str">
            <v>T</v>
          </cell>
          <cell r="O4757" t="str">
            <v>5</v>
          </cell>
          <cell r="P4757" t="str">
            <v>Regular</v>
          </cell>
          <cell r="T4757">
            <v>1</v>
          </cell>
          <cell r="U4757" t="str">
            <v>ILS</v>
          </cell>
          <cell r="V4757" t="str">
            <v>TAC</v>
          </cell>
          <cell r="W4757" t="str">
            <v>Sharon Elmashaly</v>
          </cell>
          <cell r="Y4757" t="str">
            <v>Eligible</v>
          </cell>
          <cell r="Z4757">
            <v>16000</v>
          </cell>
          <cell r="AA4757">
            <v>58986.175115207378</v>
          </cell>
          <cell r="AB4757">
            <v>16000</v>
          </cell>
          <cell r="AC4757">
            <v>58986.175115207378</v>
          </cell>
          <cell r="AD4757">
            <v>3</v>
          </cell>
          <cell r="AE4757" t="str">
            <v>T51</v>
          </cell>
          <cell r="AF4757">
            <v>11000</v>
          </cell>
          <cell r="AG4757">
            <v>19000</v>
          </cell>
          <cell r="AH4757">
            <v>0.62</v>
          </cell>
          <cell r="AI4757">
            <v>3</v>
          </cell>
          <cell r="AJ4757">
            <v>0</v>
          </cell>
          <cell r="AK4757">
            <v>16320</v>
          </cell>
          <cell r="AL4757">
            <v>2.0000000000000018E-2</v>
          </cell>
          <cell r="AM4757">
            <v>60165.898617511521</v>
          </cell>
          <cell r="AN4757">
            <v>1179.723502304143</v>
          </cell>
          <cell r="AO4757">
            <v>-0.14105263157894732</v>
          </cell>
          <cell r="AQ4757">
            <v>6500</v>
          </cell>
          <cell r="AR4757">
            <v>86000</v>
          </cell>
          <cell r="AS4757">
            <v>0.11</v>
          </cell>
          <cell r="AT4757">
            <v>1</v>
          </cell>
          <cell r="AU4757">
            <v>0</v>
          </cell>
          <cell r="AV4757">
            <v>16320</v>
          </cell>
          <cell r="AW4757">
            <v>60165.898617511521</v>
          </cell>
          <cell r="AX4757">
            <v>2.0000000000000018E-2</v>
          </cell>
          <cell r="AY4757">
            <v>1179.723502304143</v>
          </cell>
          <cell r="AZ4757" t="str">
            <v>Regular Bonus</v>
          </cell>
          <cell r="BA4757" t="str">
            <v>Regular BonusEligible</v>
          </cell>
          <cell r="BB4757" t="str">
            <v>Regular BonusIsrael</v>
          </cell>
          <cell r="BC4757" t="str">
            <v>Regular BonusIsrael Monthly Extra Hours</v>
          </cell>
          <cell r="BD4757" t="str">
            <v>T51</v>
          </cell>
          <cell r="BE4757" t="str">
            <v>Monthly Extra Hours</v>
          </cell>
          <cell r="BF4757">
            <v>16000</v>
          </cell>
          <cell r="BG4757">
            <v>8000</v>
          </cell>
          <cell r="BH4757">
            <v>3</v>
          </cell>
          <cell r="BI4757">
            <v>2000</v>
          </cell>
          <cell r="BJ4757">
            <v>9000</v>
          </cell>
          <cell r="BK4757">
            <v>9000</v>
          </cell>
          <cell r="BL4757">
            <v>7200</v>
          </cell>
        </row>
        <row r="4758">
          <cell r="B4758">
            <v>16517</v>
          </cell>
          <cell r="C4758">
            <v>11443</v>
          </cell>
          <cell r="D4758">
            <v>230439</v>
          </cell>
          <cell r="E4758" t="str">
            <v>Vitaly Roitman</v>
          </cell>
          <cell r="F4758" t="str">
            <v>TECHNICAL SUPPORT ENGINEER (T3)</v>
          </cell>
          <cell r="G4758" t="str">
            <v>Monthly Extra Hours</v>
          </cell>
          <cell r="H4758" t="str">
            <v>TAC</v>
          </cell>
          <cell r="I4758" t="str">
            <v>TEL-AVIV</v>
          </cell>
          <cell r="J4758" t="str">
            <v>Israel</v>
          </cell>
          <cell r="K4758">
            <v>42904</v>
          </cell>
          <cell r="L4758" t="str">
            <v>IL</v>
          </cell>
          <cell r="M4758" t="str">
            <v>T51P</v>
          </cell>
          <cell r="N4758" t="str">
            <v>T</v>
          </cell>
          <cell r="O4758" t="str">
            <v>5</v>
          </cell>
          <cell r="P4758" t="str">
            <v>Regular</v>
          </cell>
          <cell r="T4758">
            <v>1</v>
          </cell>
          <cell r="U4758" t="str">
            <v>ILS</v>
          </cell>
          <cell r="V4758" t="str">
            <v>TAC</v>
          </cell>
          <cell r="W4758" t="str">
            <v>Sharon Elmashaly</v>
          </cell>
          <cell r="Y4758" t="str">
            <v>Eligible</v>
          </cell>
          <cell r="Z4758">
            <v>9500</v>
          </cell>
          <cell r="AA4758">
            <v>35023.041474654376</v>
          </cell>
          <cell r="AB4758">
            <v>9500</v>
          </cell>
          <cell r="AC4758">
            <v>35023.041474654376</v>
          </cell>
          <cell r="AD4758">
            <v>3</v>
          </cell>
          <cell r="AE4758" t="str">
            <v>T51</v>
          </cell>
          <cell r="AF4758">
            <v>11000</v>
          </cell>
          <cell r="AG4758">
            <v>19000</v>
          </cell>
          <cell r="AH4758">
            <v>0</v>
          </cell>
          <cell r="AI4758">
            <v>1</v>
          </cell>
          <cell r="AJ4758">
            <v>0</v>
          </cell>
          <cell r="AK4758">
            <v>9880</v>
          </cell>
          <cell r="AL4758">
            <v>4.0000000000000036E-2</v>
          </cell>
          <cell r="AM4758">
            <v>36423.963133640551</v>
          </cell>
          <cell r="AN4758">
            <v>1400.9216589861753</v>
          </cell>
          <cell r="AO4758">
            <v>-0.48</v>
          </cell>
          <cell r="AQ4758">
            <v>6500</v>
          </cell>
          <cell r="AR4758">
            <v>86000</v>
          </cell>
          <cell r="AS4758">
            <v>0.03</v>
          </cell>
          <cell r="AT4758">
            <v>1.005004874878128</v>
          </cell>
          <cell r="AU4758">
            <v>10610</v>
          </cell>
          <cell r="AV4758">
            <v>10610</v>
          </cell>
          <cell r="AW4758">
            <v>39115.207373271893</v>
          </cell>
          <cell r="AX4758">
            <v>0.11684210526315786</v>
          </cell>
          <cell r="AY4758">
            <v>4092.1658986175171</v>
          </cell>
          <cell r="AZ4758" t="str">
            <v>Regular Bonus</v>
          </cell>
          <cell r="BA4758" t="str">
            <v>Regular BonusEligible</v>
          </cell>
          <cell r="BB4758" t="str">
            <v>Regular BonusIsrael</v>
          </cell>
          <cell r="BC4758" t="str">
            <v>Regular BonusIsrael Monthly Extra Hours</v>
          </cell>
          <cell r="BD4758" t="str">
            <v>T61</v>
          </cell>
          <cell r="BE4758" t="str">
            <v>Monthly Extra Hours</v>
          </cell>
          <cell r="BF4758">
            <v>9500</v>
          </cell>
          <cell r="BG4758">
            <v>6000</v>
          </cell>
          <cell r="BH4758">
            <v>3</v>
          </cell>
          <cell r="BI4758">
            <v>2000</v>
          </cell>
          <cell r="BJ4758">
            <v>6000</v>
          </cell>
          <cell r="BK4758">
            <v>6000</v>
          </cell>
          <cell r="BL4758">
            <v>4800</v>
          </cell>
        </row>
        <row r="4759">
          <cell r="B4759">
            <v>16529</v>
          </cell>
          <cell r="C4759">
            <v>11455</v>
          </cell>
          <cell r="D4759">
            <v>125845</v>
          </cell>
          <cell r="E4759" t="str">
            <v>Matan Cohen</v>
          </cell>
          <cell r="F4759" t="str">
            <v>DIAMOND SERVICES ENGINEER</v>
          </cell>
          <cell r="G4759" t="str">
            <v>Monthly Extra Hours</v>
          </cell>
          <cell r="H4759" t="str">
            <v>TAC</v>
          </cell>
          <cell r="I4759" t="str">
            <v>TEL-AVIV</v>
          </cell>
          <cell r="J4759" t="str">
            <v>Israel</v>
          </cell>
          <cell r="K4759">
            <v>42904</v>
          </cell>
          <cell r="L4759" t="str">
            <v>IL</v>
          </cell>
          <cell r="M4759" t="str">
            <v>T51P</v>
          </cell>
          <cell r="N4759" t="str">
            <v>T</v>
          </cell>
          <cell r="O4759" t="str">
            <v>5</v>
          </cell>
          <cell r="P4759" t="str">
            <v>Regular</v>
          </cell>
          <cell r="T4759">
            <v>1</v>
          </cell>
          <cell r="U4759" t="str">
            <v>ILS</v>
          </cell>
          <cell r="V4759" t="str">
            <v>TAC</v>
          </cell>
          <cell r="W4759" t="str">
            <v>Sharon Elmashaly</v>
          </cell>
          <cell r="Y4759" t="str">
            <v>Eligible</v>
          </cell>
          <cell r="Z4759">
            <v>12500</v>
          </cell>
          <cell r="AA4759">
            <v>46082.949308755764</v>
          </cell>
          <cell r="AB4759">
            <v>12500</v>
          </cell>
          <cell r="AC4759">
            <v>46082.949308755764</v>
          </cell>
          <cell r="AD4759">
            <v>3</v>
          </cell>
          <cell r="AE4759" t="str">
            <v>T51</v>
          </cell>
          <cell r="AF4759">
            <v>11000</v>
          </cell>
          <cell r="AG4759">
            <v>19000</v>
          </cell>
          <cell r="AH4759">
            <v>0.18</v>
          </cell>
          <cell r="AI4759">
            <v>2</v>
          </cell>
          <cell r="AJ4759">
            <v>0</v>
          </cell>
          <cell r="AK4759">
            <v>12875</v>
          </cell>
          <cell r="AL4759">
            <v>3.0000000000000027E-2</v>
          </cell>
          <cell r="AM4759">
            <v>47465.437788018433</v>
          </cell>
          <cell r="AN4759">
            <v>1382.488479262669</v>
          </cell>
          <cell r="AO4759">
            <v>-0.32236842105263153</v>
          </cell>
          <cell r="AQ4759">
            <v>6500</v>
          </cell>
          <cell r="AR4759">
            <v>86000</v>
          </cell>
          <cell r="AS4759">
            <v>7.0000000000000007E-2</v>
          </cell>
          <cell r="AT4759">
            <v>1</v>
          </cell>
          <cell r="AU4759">
            <v>0</v>
          </cell>
          <cell r="AV4759">
            <v>12875</v>
          </cell>
          <cell r="AW4759">
            <v>47465.437788018433</v>
          </cell>
          <cell r="AX4759">
            <v>3.0000000000000027E-2</v>
          </cell>
          <cell r="AY4759">
            <v>1382.488479262669</v>
          </cell>
          <cell r="AZ4759" t="str">
            <v>Regular Bonus</v>
          </cell>
          <cell r="BA4759" t="str">
            <v>Regular BonusEligible</v>
          </cell>
          <cell r="BB4759" t="str">
            <v>Regular BonusIsrael</v>
          </cell>
          <cell r="BC4759" t="str">
            <v>Regular BonusIsrael Monthly Extra Hours</v>
          </cell>
          <cell r="BD4759" t="str">
            <v>T51</v>
          </cell>
          <cell r="BE4759" t="str">
            <v>Monthly Extra Hours</v>
          </cell>
          <cell r="BF4759">
            <v>12500</v>
          </cell>
          <cell r="BG4759">
            <v>7600</v>
          </cell>
          <cell r="BH4759">
            <v>2</v>
          </cell>
          <cell r="BI4759">
            <v>2000</v>
          </cell>
          <cell r="BJ4759">
            <v>9000</v>
          </cell>
          <cell r="BK4759">
            <v>9000</v>
          </cell>
          <cell r="BL4759">
            <v>7200</v>
          </cell>
        </row>
        <row r="4760">
          <cell r="B4760">
            <v>16552</v>
          </cell>
          <cell r="C4760">
            <v>11478</v>
          </cell>
          <cell r="D4760">
            <v>124240</v>
          </cell>
          <cell r="E4760" t="str">
            <v>Ian Karagodin</v>
          </cell>
          <cell r="F4760" t="str">
            <v>ESCALATION ENGINEER</v>
          </cell>
          <cell r="G4760" t="str">
            <v>Monthly Extra Hours</v>
          </cell>
          <cell r="H4760" t="str">
            <v>TAC</v>
          </cell>
          <cell r="I4760" t="str">
            <v>TEL-AVIV</v>
          </cell>
          <cell r="J4760" t="str">
            <v>Israel</v>
          </cell>
          <cell r="K4760">
            <v>42914</v>
          </cell>
          <cell r="L4760" t="str">
            <v>IL</v>
          </cell>
          <cell r="M4760" t="str">
            <v>T51P</v>
          </cell>
          <cell r="N4760" t="str">
            <v>T</v>
          </cell>
          <cell r="O4760" t="str">
            <v>5</v>
          </cell>
          <cell r="P4760" t="str">
            <v>Regular</v>
          </cell>
          <cell r="T4760">
            <v>1</v>
          </cell>
          <cell r="U4760" t="str">
            <v>ILS</v>
          </cell>
          <cell r="V4760" t="str">
            <v>TAC</v>
          </cell>
          <cell r="W4760" t="str">
            <v>Sharon Elmashaly</v>
          </cell>
          <cell r="Y4760" t="str">
            <v>Eligible</v>
          </cell>
          <cell r="Z4760">
            <v>11500</v>
          </cell>
          <cell r="AA4760">
            <v>42396.313364055299</v>
          </cell>
          <cell r="AB4760">
            <v>11500</v>
          </cell>
          <cell r="AC4760">
            <v>42396.313364055299</v>
          </cell>
          <cell r="AD4760">
            <v>2</v>
          </cell>
          <cell r="AE4760" t="str">
            <v>T51</v>
          </cell>
          <cell r="AF4760">
            <v>11000</v>
          </cell>
          <cell r="AG4760">
            <v>19000</v>
          </cell>
          <cell r="AH4760">
            <v>0.06</v>
          </cell>
          <cell r="AI4760">
            <v>1</v>
          </cell>
          <cell r="AJ4760">
            <v>0</v>
          </cell>
          <cell r="AK4760">
            <v>11500</v>
          </cell>
          <cell r="AL4760">
            <v>0</v>
          </cell>
          <cell r="AM4760">
            <v>42396.313364055299</v>
          </cell>
          <cell r="AN4760">
            <v>0</v>
          </cell>
          <cell r="AO4760">
            <v>-0.39473684210526316</v>
          </cell>
          <cell r="AP4760" t="str">
            <v>Rated 2 - no recommendation</v>
          </cell>
          <cell r="AQ4760">
            <v>6500</v>
          </cell>
          <cell r="AR4760">
            <v>86000</v>
          </cell>
          <cell r="AS4760">
            <v>0.06</v>
          </cell>
          <cell r="AT4760">
            <v>1</v>
          </cell>
          <cell r="AU4760">
            <v>0</v>
          </cell>
          <cell r="AV4760">
            <v>11500</v>
          </cell>
          <cell r="AW4760">
            <v>42396.313364055299</v>
          </cell>
          <cell r="AX4760">
            <v>0</v>
          </cell>
          <cell r="AY4760">
            <v>0</v>
          </cell>
          <cell r="AZ4760" t="str">
            <v>Regular Bonus</v>
          </cell>
          <cell r="BA4760" t="str">
            <v>Regular BonusEligible</v>
          </cell>
          <cell r="BB4760" t="str">
            <v>Regular BonusIsrael</v>
          </cell>
          <cell r="BC4760" t="str">
            <v>Regular BonusIsrael Monthly Extra Hours</v>
          </cell>
          <cell r="BD4760" t="str">
            <v>T51</v>
          </cell>
          <cell r="BE4760" t="str">
            <v>Monthly Extra Hours</v>
          </cell>
          <cell r="BF4760">
            <v>11500</v>
          </cell>
          <cell r="BG4760">
            <v>8000</v>
          </cell>
          <cell r="BH4760">
            <v>3</v>
          </cell>
          <cell r="BI4760">
            <v>2000</v>
          </cell>
          <cell r="BJ4760">
            <v>5500</v>
          </cell>
          <cell r="BK4760">
            <v>5500</v>
          </cell>
          <cell r="BL4760">
            <v>4400</v>
          </cell>
        </row>
        <row r="4761">
          <cell r="B4761">
            <v>16992</v>
          </cell>
          <cell r="C4761">
            <v>11906</v>
          </cell>
          <cell r="D4761">
            <v>243211</v>
          </cell>
          <cell r="E4761" t="str">
            <v>Yefim Skvirsky</v>
          </cell>
          <cell r="F4761" t="str">
            <v>DIAMOND SERVICES ENGINEER</v>
          </cell>
          <cell r="G4761" t="str">
            <v>Monthly Extra Hours</v>
          </cell>
          <cell r="H4761" t="str">
            <v>TAC</v>
          </cell>
          <cell r="I4761" t="str">
            <v>TEL-AVIV</v>
          </cell>
          <cell r="J4761" t="str">
            <v>Israel</v>
          </cell>
          <cell r="K4761">
            <v>44109</v>
          </cell>
          <cell r="L4761" t="str">
            <v>IL</v>
          </cell>
          <cell r="M4761" t="str">
            <v>T51P</v>
          </cell>
          <cell r="N4761" t="str">
            <v>T</v>
          </cell>
          <cell r="O4761" t="str">
            <v>5</v>
          </cell>
          <cell r="P4761" t="str">
            <v>Regular</v>
          </cell>
          <cell r="T4761">
            <v>1</v>
          </cell>
          <cell r="U4761" t="str">
            <v>ILS</v>
          </cell>
          <cell r="V4761" t="str">
            <v>TAC</v>
          </cell>
          <cell r="W4761" t="str">
            <v>Sharon Elmashaly</v>
          </cell>
          <cell r="Y4761" t="str">
            <v>Not Eligible - NH</v>
          </cell>
          <cell r="AA4761">
            <v>0</v>
          </cell>
          <cell r="AB4761">
            <v>13000</v>
          </cell>
          <cell r="AC4761">
            <v>47926.267281105989</v>
          </cell>
          <cell r="AW4761">
            <v>47926.267281105989</v>
          </cell>
        </row>
        <row r="4762">
          <cell r="B4762">
            <v>17039</v>
          </cell>
          <cell r="C4762">
            <v>11952</v>
          </cell>
          <cell r="D4762">
            <v>135807</v>
          </cell>
          <cell r="E4762" t="str">
            <v>Victoria Povolotska</v>
          </cell>
          <cell r="F4762" t="str">
            <v>TECHNICAL SUPPORT ENGINEER (T3)</v>
          </cell>
          <cell r="G4762" t="str">
            <v>Monthly Extra Hours</v>
          </cell>
          <cell r="H4762" t="str">
            <v>TAC</v>
          </cell>
          <cell r="I4762" t="str">
            <v>TEL-AVIV</v>
          </cell>
          <cell r="J4762" t="str">
            <v>Israel</v>
          </cell>
          <cell r="K4762">
            <v>42981</v>
          </cell>
          <cell r="L4762" t="str">
            <v>IL</v>
          </cell>
          <cell r="M4762" t="str">
            <v>T51P</v>
          </cell>
          <cell r="N4762" t="str">
            <v>T</v>
          </cell>
          <cell r="O4762" t="str">
            <v>5</v>
          </cell>
          <cell r="P4762" t="str">
            <v>Regular</v>
          </cell>
          <cell r="T4762">
            <v>1</v>
          </cell>
          <cell r="U4762" t="str">
            <v>ILS</v>
          </cell>
          <cell r="V4762" t="str">
            <v>TAC</v>
          </cell>
          <cell r="W4762" t="str">
            <v>Sharon Elmashaly</v>
          </cell>
          <cell r="Y4762" t="str">
            <v>Eligible</v>
          </cell>
          <cell r="Z4762">
            <v>10500</v>
          </cell>
          <cell r="AA4762">
            <v>38709.677419354841</v>
          </cell>
          <cell r="AB4762">
            <v>10500</v>
          </cell>
          <cell r="AC4762">
            <v>38709.677419354841</v>
          </cell>
          <cell r="AD4762">
            <v>3</v>
          </cell>
          <cell r="AE4762" t="str">
            <v>T51</v>
          </cell>
          <cell r="AF4762">
            <v>11000</v>
          </cell>
          <cell r="AG4762">
            <v>19000</v>
          </cell>
          <cell r="AH4762">
            <v>0</v>
          </cell>
          <cell r="AI4762">
            <v>1</v>
          </cell>
          <cell r="AJ4762">
            <v>0</v>
          </cell>
          <cell r="AK4762">
            <v>10920</v>
          </cell>
          <cell r="AL4762">
            <v>4.0000000000000036E-2</v>
          </cell>
          <cell r="AM4762">
            <v>40258.06451612903</v>
          </cell>
          <cell r="AN4762">
            <v>1548.3870967741896</v>
          </cell>
          <cell r="AO4762">
            <v>-0.42526315789473679</v>
          </cell>
          <cell r="AQ4762">
            <v>6500</v>
          </cell>
          <cell r="AR4762">
            <v>86000</v>
          </cell>
          <cell r="AS4762">
            <v>0.05</v>
          </cell>
          <cell r="AT4762">
            <v>1</v>
          </cell>
          <cell r="AU4762">
            <v>0</v>
          </cell>
          <cell r="AV4762">
            <v>10920</v>
          </cell>
          <cell r="AW4762">
            <v>40258.06451612903</v>
          </cell>
          <cell r="AX4762">
            <v>4.0000000000000036E-2</v>
          </cell>
          <cell r="AY4762">
            <v>1548.3870967741896</v>
          </cell>
          <cell r="AZ4762" t="str">
            <v>Regular Bonus</v>
          </cell>
          <cell r="BA4762" t="str">
            <v>Regular BonusEligible</v>
          </cell>
          <cell r="BB4762" t="str">
            <v>Regular BonusIsrael</v>
          </cell>
          <cell r="BC4762" t="str">
            <v>Regular BonusIsrael Monthly Extra Hours</v>
          </cell>
          <cell r="BD4762" t="str">
            <v>T61</v>
          </cell>
          <cell r="BE4762" t="str">
            <v>Monthly Extra Hours</v>
          </cell>
          <cell r="BF4762">
            <v>10500</v>
          </cell>
          <cell r="BG4762">
            <v>4000</v>
          </cell>
          <cell r="BH4762">
            <v>2</v>
          </cell>
          <cell r="BI4762">
            <v>2000</v>
          </cell>
          <cell r="BJ4762">
            <v>6000</v>
          </cell>
          <cell r="BK4762">
            <v>6000</v>
          </cell>
          <cell r="BL4762">
            <v>4800</v>
          </cell>
        </row>
        <row r="4763">
          <cell r="B4763">
            <v>17041</v>
          </cell>
          <cell r="C4763">
            <v>11954</v>
          </cell>
          <cell r="D4763">
            <v>65383</v>
          </cell>
          <cell r="E4763" t="str">
            <v>Alexey Kaminer</v>
          </cell>
          <cell r="F4763" t="str">
            <v>ESCALATION ENGINEER</v>
          </cell>
          <cell r="G4763" t="str">
            <v>Monthly Extra Hours</v>
          </cell>
          <cell r="H4763" t="str">
            <v>TAC</v>
          </cell>
          <cell r="I4763" t="str">
            <v>TEL-AVIV</v>
          </cell>
          <cell r="J4763" t="str">
            <v>Israel</v>
          </cell>
          <cell r="K4763">
            <v>42981</v>
          </cell>
          <cell r="L4763" t="str">
            <v>IL</v>
          </cell>
          <cell r="M4763" t="str">
            <v>T51P</v>
          </cell>
          <cell r="N4763" t="str">
            <v>T</v>
          </cell>
          <cell r="O4763" t="str">
            <v>5</v>
          </cell>
          <cell r="P4763" t="str">
            <v>Regular</v>
          </cell>
          <cell r="T4763">
            <v>1</v>
          </cell>
          <cell r="U4763" t="str">
            <v>ILS</v>
          </cell>
          <cell r="V4763" t="str">
            <v>TAC</v>
          </cell>
          <cell r="W4763" t="str">
            <v>Sharon Elmashaly</v>
          </cell>
          <cell r="Y4763" t="str">
            <v>Eligible</v>
          </cell>
          <cell r="Z4763">
            <v>12500</v>
          </cell>
          <cell r="AA4763">
            <v>46082.949308755764</v>
          </cell>
          <cell r="AB4763">
            <v>12500</v>
          </cell>
          <cell r="AC4763">
            <v>46082.949308755764</v>
          </cell>
          <cell r="AD4763">
            <v>2</v>
          </cell>
          <cell r="AE4763" t="str">
            <v>T51</v>
          </cell>
          <cell r="AF4763">
            <v>11000</v>
          </cell>
          <cell r="AG4763">
            <v>19000</v>
          </cell>
          <cell r="AH4763">
            <v>0.18</v>
          </cell>
          <cell r="AI4763">
            <v>2</v>
          </cell>
          <cell r="AJ4763">
            <v>0</v>
          </cell>
          <cell r="AK4763">
            <v>12500</v>
          </cell>
          <cell r="AL4763">
            <v>0</v>
          </cell>
          <cell r="AM4763">
            <v>46082.949308755764</v>
          </cell>
          <cell r="AN4763">
            <v>0</v>
          </cell>
          <cell r="AO4763">
            <v>-0.34210526315789469</v>
          </cell>
          <cell r="AP4763" t="str">
            <v>Rated 2 - no recommendation</v>
          </cell>
          <cell r="AQ4763">
            <v>6500</v>
          </cell>
          <cell r="AR4763">
            <v>86000</v>
          </cell>
          <cell r="AS4763">
            <v>7.0000000000000007E-2</v>
          </cell>
          <cell r="AT4763">
            <v>1</v>
          </cell>
          <cell r="AU4763">
            <v>0</v>
          </cell>
          <cell r="AV4763">
            <v>12500</v>
          </cell>
          <cell r="AW4763">
            <v>46082.949308755764</v>
          </cell>
          <cell r="AX4763">
            <v>0</v>
          </cell>
          <cell r="AY4763">
            <v>0</v>
          </cell>
          <cell r="AZ4763" t="str">
            <v>Regular Bonus</v>
          </cell>
          <cell r="BA4763" t="str">
            <v>Regular BonusEligible</v>
          </cell>
          <cell r="BB4763" t="str">
            <v>Regular BonusIsrael</v>
          </cell>
          <cell r="BC4763" t="str">
            <v>Regular BonusIsrael Monthly Extra Hours</v>
          </cell>
          <cell r="BD4763" t="str">
            <v>T51</v>
          </cell>
          <cell r="BE4763" t="str">
            <v>Monthly Extra Hours</v>
          </cell>
          <cell r="BF4763">
            <v>12500</v>
          </cell>
          <cell r="BG4763">
            <v>8000</v>
          </cell>
          <cell r="BH4763">
            <v>4</v>
          </cell>
          <cell r="BI4763">
            <v>2000</v>
          </cell>
          <cell r="BJ4763">
            <v>5500</v>
          </cell>
          <cell r="BK4763">
            <v>5500</v>
          </cell>
          <cell r="BL4763">
            <v>4400</v>
          </cell>
        </row>
        <row r="4764">
          <cell r="B4764">
            <v>19434</v>
          </cell>
          <cell r="C4764">
            <v>14492</v>
          </cell>
          <cell r="D4764">
            <v>199546</v>
          </cell>
          <cell r="E4764" t="str">
            <v>Solal Cohen</v>
          </cell>
          <cell r="F4764" t="str">
            <v>DATA SCIENTIST</v>
          </cell>
          <cell r="G4764" t="str">
            <v>Employee</v>
          </cell>
          <cell r="H4764" t="str">
            <v>TAC</v>
          </cell>
          <cell r="I4764" t="str">
            <v>TEL-AVIV</v>
          </cell>
          <cell r="J4764" t="str">
            <v>Israel</v>
          </cell>
          <cell r="K4764">
            <v>43555</v>
          </cell>
          <cell r="L4764" t="str">
            <v>IL</v>
          </cell>
          <cell r="M4764" t="str">
            <v>D53P</v>
          </cell>
          <cell r="N4764" t="str">
            <v>D</v>
          </cell>
          <cell r="O4764" t="str">
            <v>5</v>
          </cell>
          <cell r="P4764" t="str">
            <v>Regular</v>
          </cell>
          <cell r="T4764">
            <v>1</v>
          </cell>
          <cell r="U4764" t="str">
            <v>ILS</v>
          </cell>
          <cell r="V4764" t="str">
            <v>TAC</v>
          </cell>
          <cell r="W4764" t="str">
            <v>Sharon Elmashaly</v>
          </cell>
          <cell r="Y4764" t="str">
            <v>Eligible</v>
          </cell>
          <cell r="Z4764">
            <v>24000</v>
          </cell>
          <cell r="AA4764">
            <v>88479.262672811063</v>
          </cell>
          <cell r="AB4764">
            <v>24000</v>
          </cell>
          <cell r="AC4764">
            <v>88479.262672811063</v>
          </cell>
          <cell r="AD4764">
            <v>4</v>
          </cell>
          <cell r="AE4764" t="str">
            <v>D53</v>
          </cell>
          <cell r="AF4764">
            <v>22000</v>
          </cell>
          <cell r="AG4764">
            <v>33000</v>
          </cell>
          <cell r="AH4764">
            <v>0.18</v>
          </cell>
          <cell r="AI4764">
            <v>2</v>
          </cell>
          <cell r="AJ4764">
            <v>0</v>
          </cell>
          <cell r="AK4764">
            <v>25200</v>
          </cell>
          <cell r="AL4764">
            <v>5.0000000000000044E-2</v>
          </cell>
          <cell r="AM4764">
            <v>92903.225806451621</v>
          </cell>
          <cell r="AN4764">
            <v>4423.9631336405582</v>
          </cell>
          <cell r="AO4764">
            <v>-0.23636363636363633</v>
          </cell>
          <cell r="AQ4764">
            <v>6500</v>
          </cell>
          <cell r="AR4764">
            <v>86000</v>
          </cell>
          <cell r="AS4764">
            <v>0.22</v>
          </cell>
          <cell r="AT4764">
            <v>1</v>
          </cell>
          <cell r="AU4764">
            <v>0</v>
          </cell>
          <cell r="AV4764">
            <v>25200</v>
          </cell>
          <cell r="AW4764">
            <v>92903.225806451621</v>
          </cell>
          <cell r="AX4764">
            <v>5.0000000000000044E-2</v>
          </cell>
          <cell r="AY4764">
            <v>4423.9631336405582</v>
          </cell>
          <cell r="AZ4764" t="str">
            <v>Regular Bonus</v>
          </cell>
          <cell r="BA4764" t="str">
            <v>Regular BonusEligible</v>
          </cell>
          <cell r="BB4764" t="str">
            <v>Regular BonusIsrael</v>
          </cell>
          <cell r="BC4764" t="str">
            <v>Regular BonusIsrael Employee</v>
          </cell>
          <cell r="BD4764" t="str">
            <v>D65</v>
          </cell>
          <cell r="BE4764" t="str">
            <v>Employee</v>
          </cell>
          <cell r="BF4764">
            <v>24000</v>
          </cell>
          <cell r="BG4764">
            <v>16026</v>
          </cell>
          <cell r="BH4764">
            <v>3</v>
          </cell>
          <cell r="BI4764">
            <v>4000</v>
          </cell>
          <cell r="BJ4764">
            <v>35000</v>
          </cell>
          <cell r="BK4764">
            <v>35000</v>
          </cell>
          <cell r="BL4764">
            <v>28000</v>
          </cell>
        </row>
        <row r="4765">
          <cell r="B4765">
            <v>19702</v>
          </cell>
          <cell r="C4765">
            <v>14760</v>
          </cell>
          <cell r="D4765">
            <v>190175</v>
          </cell>
          <cell r="E4765" t="str">
            <v>Mark Makarov</v>
          </cell>
          <cell r="F4765" t="str">
            <v>TECHNICAL SUPPORT ENGINEER (T3).</v>
          </cell>
          <cell r="G4765" t="str">
            <v>Monthly Extra Hours</v>
          </cell>
          <cell r="H4765" t="str">
            <v>TAC</v>
          </cell>
          <cell r="I4765" t="str">
            <v>TEL-AVIV</v>
          </cell>
          <cell r="J4765" t="str">
            <v>Israel</v>
          </cell>
          <cell r="K4765">
            <v>43548</v>
          </cell>
          <cell r="L4765" t="str">
            <v>IL</v>
          </cell>
          <cell r="M4765" t="str">
            <v>T61P</v>
          </cell>
          <cell r="N4765" t="str">
            <v>T</v>
          </cell>
          <cell r="O4765" t="str">
            <v>6</v>
          </cell>
          <cell r="P4765" t="str">
            <v>EL</v>
          </cell>
          <cell r="Q4765" t="str">
            <v>ITAC March 2019</v>
          </cell>
          <cell r="T4765">
            <v>1</v>
          </cell>
          <cell r="U4765" t="str">
            <v>ILS</v>
          </cell>
          <cell r="V4765" t="str">
            <v>TAC</v>
          </cell>
          <cell r="W4765" t="str">
            <v>Sharon Elmashaly</v>
          </cell>
          <cell r="Y4765" t="str">
            <v>Eligible</v>
          </cell>
          <cell r="Z4765">
            <v>8500</v>
          </cell>
          <cell r="AA4765">
            <v>31336.405529953918</v>
          </cell>
          <cell r="AB4765">
            <v>8500</v>
          </cell>
          <cell r="AC4765">
            <v>31336.405529953918</v>
          </cell>
          <cell r="AD4765">
            <v>3</v>
          </cell>
          <cell r="AE4765" t="str">
            <v>T61</v>
          </cell>
          <cell r="AF4765">
            <v>7000</v>
          </cell>
          <cell r="AG4765">
            <v>12000</v>
          </cell>
          <cell r="AH4765">
            <v>0.3</v>
          </cell>
          <cell r="AI4765">
            <v>2</v>
          </cell>
          <cell r="AJ4765">
            <v>10000</v>
          </cell>
          <cell r="AK4765">
            <v>10000</v>
          </cell>
          <cell r="AL4765">
            <v>0.17647058823529416</v>
          </cell>
          <cell r="AM4765">
            <v>36866.359447004608</v>
          </cell>
          <cell r="AN4765">
            <v>5529.9539170506905</v>
          </cell>
          <cell r="AO4765">
            <v>-0.16666666666666663</v>
          </cell>
          <cell r="AP4765" t="str">
            <v>EL</v>
          </cell>
          <cell r="AQ4765">
            <v>6500</v>
          </cell>
          <cell r="AR4765">
            <v>86000</v>
          </cell>
          <cell r="AS4765">
            <v>0.02</v>
          </cell>
          <cell r="AT4765">
            <v>1.070003249918752</v>
          </cell>
          <cell r="AU4765">
            <v>0</v>
          </cell>
          <cell r="AV4765">
            <v>10000</v>
          </cell>
          <cell r="AW4765">
            <v>36866.359447004608</v>
          </cell>
          <cell r="AX4765">
            <v>0.17647058823529416</v>
          </cell>
          <cell r="AY4765">
            <v>5529.9539170506905</v>
          </cell>
          <cell r="AZ4765" t="str">
            <v>Regular Bonus</v>
          </cell>
          <cell r="BA4765" t="str">
            <v>Regular BonusEligible</v>
          </cell>
          <cell r="BB4765" t="str">
            <v>Regular BonusIsrael</v>
          </cell>
          <cell r="BC4765" t="str">
            <v>Regular BonusIsrael Monthly Extra Hours</v>
          </cell>
          <cell r="BD4765" t="str">
            <v>T61</v>
          </cell>
          <cell r="BE4765" t="str">
            <v>Monthly Extra Hours</v>
          </cell>
          <cell r="BF4765">
            <v>8500</v>
          </cell>
          <cell r="BG4765">
            <v>3863</v>
          </cell>
          <cell r="BH4765">
            <v>3</v>
          </cell>
          <cell r="BI4765">
            <v>2000</v>
          </cell>
          <cell r="BJ4765">
            <v>6000</v>
          </cell>
          <cell r="BK4765">
            <v>6000</v>
          </cell>
          <cell r="BL4765">
            <v>4800</v>
          </cell>
        </row>
        <row r="4766">
          <cell r="B4766">
            <v>20022</v>
          </cell>
          <cell r="C4766">
            <v>15114</v>
          </cell>
          <cell r="D4766">
            <v>173293</v>
          </cell>
          <cell r="E4766" t="str">
            <v>Orit Binyamin Levi</v>
          </cell>
          <cell r="F4766" t="str">
            <v>TECHNICAL SUPPORT ENGINEER (T3)</v>
          </cell>
          <cell r="G4766" t="str">
            <v>Monthly Extra Hours</v>
          </cell>
          <cell r="H4766" t="str">
            <v>TAC</v>
          </cell>
          <cell r="I4766" t="str">
            <v>TEL-AVIV</v>
          </cell>
          <cell r="J4766" t="str">
            <v>Israel</v>
          </cell>
          <cell r="K4766">
            <v>43671</v>
          </cell>
          <cell r="L4766" t="str">
            <v>IL</v>
          </cell>
          <cell r="M4766" t="str">
            <v>T61P</v>
          </cell>
          <cell r="N4766" t="str">
            <v>T</v>
          </cell>
          <cell r="O4766" t="str">
            <v>6</v>
          </cell>
          <cell r="P4766" t="str">
            <v>EL</v>
          </cell>
          <cell r="Q4766" t="str">
            <v>ITAC July 2019</v>
          </cell>
          <cell r="T4766">
            <v>1</v>
          </cell>
          <cell r="U4766" t="str">
            <v>ILS</v>
          </cell>
          <cell r="V4766" t="str">
            <v>TAC</v>
          </cell>
          <cell r="W4766" t="str">
            <v>Sharon Elmashaly</v>
          </cell>
          <cell r="Y4766" t="str">
            <v>Eligible</v>
          </cell>
          <cell r="Z4766">
            <v>9000</v>
          </cell>
          <cell r="AA4766">
            <v>33179.72350230415</v>
          </cell>
          <cell r="AB4766">
            <v>9000</v>
          </cell>
          <cell r="AC4766">
            <v>33179.72350230415</v>
          </cell>
          <cell r="AD4766">
            <v>3</v>
          </cell>
          <cell r="AE4766" t="str">
            <v>T61</v>
          </cell>
          <cell r="AF4766">
            <v>7000</v>
          </cell>
          <cell r="AG4766">
            <v>12000</v>
          </cell>
          <cell r="AH4766">
            <v>0.4</v>
          </cell>
          <cell r="AI4766">
            <v>2</v>
          </cell>
          <cell r="AJ4766">
            <v>10000</v>
          </cell>
          <cell r="AK4766">
            <v>10000</v>
          </cell>
          <cell r="AL4766">
            <v>0.11111111111111116</v>
          </cell>
          <cell r="AM4766">
            <v>36866.359447004608</v>
          </cell>
          <cell r="AN4766">
            <v>3686.6359447004579</v>
          </cell>
          <cell r="AO4766">
            <v>-0.16666666666666663</v>
          </cell>
          <cell r="AP4766" t="str">
            <v>EL</v>
          </cell>
          <cell r="AQ4766">
            <v>6500</v>
          </cell>
          <cell r="AR4766">
            <v>86000</v>
          </cell>
          <cell r="AS4766">
            <v>0.03</v>
          </cell>
          <cell r="AT4766">
            <v>1.005004874878128</v>
          </cell>
          <cell r="AU4766">
            <v>0</v>
          </cell>
          <cell r="AV4766">
            <v>10000</v>
          </cell>
          <cell r="AW4766">
            <v>36866.359447004608</v>
          </cell>
          <cell r="AX4766">
            <v>0.11111111111111116</v>
          </cell>
          <cell r="AY4766">
            <v>3686.6359447004579</v>
          </cell>
          <cell r="AZ4766" t="str">
            <v>Regular Bonus</v>
          </cell>
          <cell r="BA4766" t="str">
            <v>Regular BonusEligible</v>
          </cell>
          <cell r="BB4766" t="str">
            <v>Regular BonusIsrael</v>
          </cell>
          <cell r="BC4766" t="str">
            <v>Regular BonusIsrael Monthly Extra Hours</v>
          </cell>
          <cell r="BD4766" t="str">
            <v>T61</v>
          </cell>
          <cell r="BE4766" t="str">
            <v>Monthly Extra Hours</v>
          </cell>
          <cell r="BF4766">
            <v>9000</v>
          </cell>
          <cell r="BG4766">
            <v>2178</v>
          </cell>
          <cell r="BH4766">
            <v>3</v>
          </cell>
          <cell r="BI4766">
            <v>2000</v>
          </cell>
          <cell r="BJ4766">
            <v>6000</v>
          </cell>
          <cell r="BK4766">
            <v>6000</v>
          </cell>
          <cell r="BL4766">
            <v>4800</v>
          </cell>
        </row>
        <row r="4767">
          <cell r="B4767">
            <v>20065</v>
          </cell>
          <cell r="C4767">
            <v>15157</v>
          </cell>
          <cell r="D4767">
            <v>144595</v>
          </cell>
          <cell r="E4767" t="str">
            <v>Naftali Horowitz</v>
          </cell>
          <cell r="F4767" t="str">
            <v>TECHNICAL SUPPORT ENGINEER (T3)</v>
          </cell>
          <cell r="G4767" t="str">
            <v>Monthly Extra Hours</v>
          </cell>
          <cell r="H4767" t="str">
            <v>TAC</v>
          </cell>
          <cell r="I4767" t="str">
            <v>TEL-AVIV</v>
          </cell>
          <cell r="J4767" t="str">
            <v>Israel</v>
          </cell>
          <cell r="K4767">
            <v>43671</v>
          </cell>
          <cell r="L4767" t="str">
            <v>IL</v>
          </cell>
          <cell r="M4767" t="str">
            <v>T61P</v>
          </cell>
          <cell r="N4767" t="str">
            <v>T</v>
          </cell>
          <cell r="O4767" t="str">
            <v>6</v>
          </cell>
          <cell r="P4767" t="str">
            <v>EL</v>
          </cell>
          <cell r="Q4767" t="str">
            <v>ITAC July 2019</v>
          </cell>
          <cell r="T4767">
            <v>1</v>
          </cell>
          <cell r="U4767" t="str">
            <v>ILS</v>
          </cell>
          <cell r="V4767" t="str">
            <v>TAC</v>
          </cell>
          <cell r="W4767" t="str">
            <v>Sharon Elmashaly</v>
          </cell>
          <cell r="Y4767" t="str">
            <v>Eligible</v>
          </cell>
          <cell r="Z4767">
            <v>9000</v>
          </cell>
          <cell r="AA4767">
            <v>33179.72350230415</v>
          </cell>
          <cell r="AB4767">
            <v>9000</v>
          </cell>
          <cell r="AC4767">
            <v>33179.72350230415</v>
          </cell>
          <cell r="AD4767">
            <v>3</v>
          </cell>
          <cell r="AE4767" t="str">
            <v>T61</v>
          </cell>
          <cell r="AF4767">
            <v>7000</v>
          </cell>
          <cell r="AG4767">
            <v>12000</v>
          </cell>
          <cell r="AH4767">
            <v>0.4</v>
          </cell>
          <cell r="AI4767">
            <v>2</v>
          </cell>
          <cell r="AJ4767">
            <v>10000</v>
          </cell>
          <cell r="AK4767">
            <v>10000</v>
          </cell>
          <cell r="AL4767">
            <v>0.11111111111111116</v>
          </cell>
          <cell r="AM4767">
            <v>36866.359447004608</v>
          </cell>
          <cell r="AN4767">
            <v>3686.6359447004579</v>
          </cell>
          <cell r="AO4767">
            <v>-0.16666666666666663</v>
          </cell>
          <cell r="AP4767" t="str">
            <v>EL</v>
          </cell>
          <cell r="AQ4767">
            <v>6500</v>
          </cell>
          <cell r="AR4767">
            <v>86000</v>
          </cell>
          <cell r="AS4767">
            <v>0.03</v>
          </cell>
          <cell r="AT4767">
            <v>1.005004874878128</v>
          </cell>
          <cell r="AU4767">
            <v>0</v>
          </cell>
          <cell r="AV4767">
            <v>10000</v>
          </cell>
          <cell r="AW4767">
            <v>36866.359447004608</v>
          </cell>
          <cell r="AX4767">
            <v>0.11111111111111116</v>
          </cell>
          <cell r="AY4767">
            <v>3686.6359447004579</v>
          </cell>
          <cell r="AZ4767" t="str">
            <v>Regular Bonus</v>
          </cell>
          <cell r="BA4767" t="str">
            <v>Regular BonusEligible</v>
          </cell>
          <cell r="BB4767" t="str">
            <v>Regular BonusIsrael</v>
          </cell>
          <cell r="BC4767" t="str">
            <v>Regular BonusIsrael Monthly Extra Hours</v>
          </cell>
          <cell r="BD4767" t="str">
            <v>T61</v>
          </cell>
          <cell r="BE4767" t="str">
            <v>Monthly Extra Hours</v>
          </cell>
          <cell r="BF4767">
            <v>9000</v>
          </cell>
          <cell r="BG4767">
            <v>2178</v>
          </cell>
          <cell r="BH4767">
            <v>3</v>
          </cell>
          <cell r="BI4767">
            <v>2000</v>
          </cell>
          <cell r="BJ4767">
            <v>6000</v>
          </cell>
          <cell r="BK4767">
            <v>6000</v>
          </cell>
          <cell r="BL4767">
            <v>4800</v>
          </cell>
        </row>
        <row r="4768">
          <cell r="B4768">
            <v>20167</v>
          </cell>
          <cell r="C4768">
            <v>15256</v>
          </cell>
          <cell r="D4768">
            <v>200717</v>
          </cell>
          <cell r="E4768" t="str">
            <v>Mor Zabatany</v>
          </cell>
          <cell r="F4768" t="str">
            <v>TECHNICAL SUPPORT ENGINEER (T3).</v>
          </cell>
          <cell r="G4768" t="str">
            <v>Monthly Extra Hours</v>
          </cell>
          <cell r="H4768" t="str">
            <v>TAC</v>
          </cell>
          <cell r="I4768" t="str">
            <v>TEL-AVIV</v>
          </cell>
          <cell r="J4768" t="str">
            <v>Israel</v>
          </cell>
          <cell r="K4768">
            <v>43671</v>
          </cell>
          <cell r="L4768" t="str">
            <v>IL</v>
          </cell>
          <cell r="M4768" t="str">
            <v>T61P</v>
          </cell>
          <cell r="N4768" t="str">
            <v>T</v>
          </cell>
          <cell r="O4768" t="str">
            <v>6</v>
          </cell>
          <cell r="P4768" t="str">
            <v>EL</v>
          </cell>
          <cell r="Q4768" t="str">
            <v>ITAC July 2019</v>
          </cell>
          <cell r="T4768">
            <v>1</v>
          </cell>
          <cell r="U4768" t="str">
            <v>ILS</v>
          </cell>
          <cell r="V4768" t="str">
            <v>TAC</v>
          </cell>
          <cell r="W4768" t="str">
            <v>Sharon Elmashaly</v>
          </cell>
          <cell r="Y4768" t="str">
            <v>Eligible</v>
          </cell>
          <cell r="Z4768">
            <v>8000</v>
          </cell>
          <cell r="AA4768">
            <v>29493.087557603689</v>
          </cell>
          <cell r="AB4768">
            <v>8000</v>
          </cell>
          <cell r="AC4768">
            <v>29493.087557603689</v>
          </cell>
          <cell r="AD4768">
            <v>3</v>
          </cell>
          <cell r="AE4768" t="str">
            <v>T61</v>
          </cell>
          <cell r="AF4768">
            <v>7000</v>
          </cell>
          <cell r="AG4768">
            <v>12000</v>
          </cell>
          <cell r="AH4768">
            <v>0.2</v>
          </cell>
          <cell r="AI4768">
            <v>2</v>
          </cell>
          <cell r="AJ4768">
            <v>10000</v>
          </cell>
          <cell r="AK4768">
            <v>10000</v>
          </cell>
          <cell r="AL4768">
            <v>0.25</v>
          </cell>
          <cell r="AM4768">
            <v>36866.359447004608</v>
          </cell>
          <cell r="AN4768">
            <v>7373.2718894009195</v>
          </cell>
          <cell r="AO4768">
            <v>-0.16666666666666663</v>
          </cell>
          <cell r="AP4768" t="str">
            <v>EL</v>
          </cell>
          <cell r="AQ4768">
            <v>6500</v>
          </cell>
          <cell r="AR4768">
            <v>86000</v>
          </cell>
          <cell r="AS4768">
            <v>0.01</v>
          </cell>
          <cell r="AT4768">
            <v>1.135001624959376</v>
          </cell>
          <cell r="AU4768">
            <v>0</v>
          </cell>
          <cell r="AV4768">
            <v>10000</v>
          </cell>
          <cell r="AW4768">
            <v>36866.359447004608</v>
          </cell>
          <cell r="AX4768">
            <v>0.25</v>
          </cell>
          <cell r="AY4768">
            <v>7373.2718894009195</v>
          </cell>
          <cell r="AZ4768" t="str">
            <v>Regular Bonus</v>
          </cell>
          <cell r="BA4768" t="str">
            <v>Regular BonusEligible</v>
          </cell>
          <cell r="BB4768" t="str">
            <v>Regular BonusIsrael</v>
          </cell>
          <cell r="BC4768" t="str">
            <v>Regular BonusIsrael Monthly Extra Hours</v>
          </cell>
          <cell r="BD4768" t="str">
            <v>T61</v>
          </cell>
          <cell r="BE4768" t="str">
            <v>Monthly Extra Hours</v>
          </cell>
          <cell r="BF4768">
            <v>8000</v>
          </cell>
          <cell r="BG4768">
            <v>1394</v>
          </cell>
          <cell r="BH4768">
            <v>2</v>
          </cell>
          <cell r="BI4768">
            <v>2000</v>
          </cell>
          <cell r="BJ4768">
            <v>6000</v>
          </cell>
          <cell r="BK4768">
            <v>6000</v>
          </cell>
          <cell r="BL4768">
            <v>4800</v>
          </cell>
        </row>
        <row r="4769">
          <cell r="B4769">
            <v>20168</v>
          </cell>
          <cell r="C4769">
            <v>15257</v>
          </cell>
          <cell r="D4769">
            <v>200459</v>
          </cell>
          <cell r="E4769" t="str">
            <v>Tamir Havakuk</v>
          </cell>
          <cell r="F4769" t="str">
            <v>TECHNICAL SUPPORT ENGINEER (T3).</v>
          </cell>
          <cell r="G4769" t="str">
            <v>Monthly Extra Hours</v>
          </cell>
          <cell r="H4769" t="str">
            <v>TAC</v>
          </cell>
          <cell r="I4769" t="str">
            <v>TEL-AVIV</v>
          </cell>
          <cell r="J4769" t="str">
            <v>Israel</v>
          </cell>
          <cell r="K4769">
            <v>43671</v>
          </cell>
          <cell r="L4769" t="str">
            <v>IL</v>
          </cell>
          <cell r="M4769" t="str">
            <v>T61P</v>
          </cell>
          <cell r="N4769" t="str">
            <v>T</v>
          </cell>
          <cell r="O4769" t="str">
            <v>6</v>
          </cell>
          <cell r="P4769" t="str">
            <v>EL</v>
          </cell>
          <cell r="Q4769" t="str">
            <v>ITAC July 2019</v>
          </cell>
          <cell r="T4769">
            <v>1</v>
          </cell>
          <cell r="U4769" t="str">
            <v>ILS</v>
          </cell>
          <cell r="V4769" t="str">
            <v>TAC</v>
          </cell>
          <cell r="W4769" t="str">
            <v>Sharon Elmashaly</v>
          </cell>
          <cell r="Y4769" t="str">
            <v>Eligible</v>
          </cell>
          <cell r="Z4769">
            <v>7300</v>
          </cell>
          <cell r="AA4769">
            <v>26912.442396313363</v>
          </cell>
          <cell r="AB4769">
            <v>7300</v>
          </cell>
          <cell r="AC4769">
            <v>26912.442396313363</v>
          </cell>
          <cell r="AD4769">
            <v>3</v>
          </cell>
          <cell r="AE4769" t="str">
            <v>T61</v>
          </cell>
          <cell r="AF4769">
            <v>7000</v>
          </cell>
          <cell r="AG4769">
            <v>12000</v>
          </cell>
          <cell r="AH4769">
            <v>0.06</v>
          </cell>
          <cell r="AI4769">
            <v>1</v>
          </cell>
          <cell r="AJ4769">
            <v>10000</v>
          </cell>
          <cell r="AK4769">
            <v>10000</v>
          </cell>
          <cell r="AL4769">
            <v>0.36986301369863006</v>
          </cell>
          <cell r="AM4769">
            <v>36866.359447004608</v>
          </cell>
          <cell r="AN4769">
            <v>9953.9170506912451</v>
          </cell>
          <cell r="AO4769">
            <v>-0.16666666666666663</v>
          </cell>
          <cell r="AP4769" t="str">
            <v>EL</v>
          </cell>
          <cell r="AQ4769">
            <v>6500</v>
          </cell>
          <cell r="AR4769">
            <v>86000</v>
          </cell>
          <cell r="AS4769">
            <v>0.01</v>
          </cell>
          <cell r="AT4769">
            <v>1.135001624959376</v>
          </cell>
          <cell r="AU4769">
            <v>0</v>
          </cell>
          <cell r="AV4769">
            <v>10000</v>
          </cell>
          <cell r="AW4769">
            <v>36866.359447004608</v>
          </cell>
          <cell r="AX4769">
            <v>0.36986301369863006</v>
          </cell>
          <cell r="AY4769">
            <v>9953.9170506912451</v>
          </cell>
          <cell r="AZ4769" t="str">
            <v>Regular Bonus</v>
          </cell>
          <cell r="BA4769" t="str">
            <v>Regular BonusEligible</v>
          </cell>
          <cell r="BB4769" t="str">
            <v>Regular BonusIsrael</v>
          </cell>
          <cell r="BC4769" t="str">
            <v>Regular BonusIsrael Monthly Extra Hours</v>
          </cell>
          <cell r="BD4769" t="str">
            <v>T61</v>
          </cell>
          <cell r="BE4769" t="str">
            <v>Monthly Extra Hours</v>
          </cell>
          <cell r="BF4769">
            <v>7300</v>
          </cell>
          <cell r="BG4769">
            <v>2178</v>
          </cell>
          <cell r="BH4769">
            <v>3</v>
          </cell>
          <cell r="BI4769">
            <v>2000</v>
          </cell>
          <cell r="BJ4769">
            <v>6000</v>
          </cell>
          <cell r="BK4769">
            <v>6000</v>
          </cell>
          <cell r="BL4769">
            <v>4800</v>
          </cell>
        </row>
        <row r="4770">
          <cell r="B4770">
            <v>20176</v>
          </cell>
          <cell r="C4770">
            <v>15265</v>
          </cell>
          <cell r="D4770">
            <v>201399</v>
          </cell>
          <cell r="E4770" t="str">
            <v>Yosi Yjboldin</v>
          </cell>
          <cell r="F4770" t="str">
            <v>TECHNICAL SUPPORT ENGINEER (T3).</v>
          </cell>
          <cell r="G4770" t="str">
            <v>Monthly Extra Hours</v>
          </cell>
          <cell r="H4770" t="str">
            <v>TAC</v>
          </cell>
          <cell r="I4770" t="str">
            <v>TEL-AVIV</v>
          </cell>
          <cell r="J4770" t="str">
            <v>Israel</v>
          </cell>
          <cell r="K4770">
            <v>43671</v>
          </cell>
          <cell r="L4770" t="str">
            <v>IL</v>
          </cell>
          <cell r="M4770" t="str">
            <v>T61P</v>
          </cell>
          <cell r="N4770" t="str">
            <v>T</v>
          </cell>
          <cell r="O4770" t="str">
            <v>6</v>
          </cell>
          <cell r="P4770" t="str">
            <v>EL</v>
          </cell>
          <cell r="Q4770" t="str">
            <v>ITAC July 2019</v>
          </cell>
          <cell r="T4770">
            <v>1</v>
          </cell>
          <cell r="U4770" t="str">
            <v>ILS</v>
          </cell>
          <cell r="V4770" t="str">
            <v>TAC</v>
          </cell>
          <cell r="W4770" t="str">
            <v>Sharon Elmashaly</v>
          </cell>
          <cell r="Y4770" t="str">
            <v>Eligible</v>
          </cell>
          <cell r="Z4770">
            <v>9000</v>
          </cell>
          <cell r="AA4770">
            <v>33179.72350230415</v>
          </cell>
          <cell r="AB4770">
            <v>9000</v>
          </cell>
          <cell r="AC4770">
            <v>33179.72350230415</v>
          </cell>
          <cell r="AD4770">
            <v>3</v>
          </cell>
          <cell r="AE4770" t="str">
            <v>T61</v>
          </cell>
          <cell r="AF4770">
            <v>7000</v>
          </cell>
          <cell r="AG4770">
            <v>12000</v>
          </cell>
          <cell r="AH4770">
            <v>0.4</v>
          </cell>
          <cell r="AI4770">
            <v>2</v>
          </cell>
          <cell r="AJ4770">
            <v>10000</v>
          </cell>
          <cell r="AK4770">
            <v>10000</v>
          </cell>
          <cell r="AL4770">
            <v>0.11111111111111116</v>
          </cell>
          <cell r="AM4770">
            <v>36866.359447004608</v>
          </cell>
          <cell r="AN4770">
            <v>3686.6359447004579</v>
          </cell>
          <cell r="AO4770">
            <v>-0.16666666666666663</v>
          </cell>
          <cell r="AP4770" t="str">
            <v>EL</v>
          </cell>
          <cell r="AQ4770">
            <v>6500</v>
          </cell>
          <cell r="AR4770">
            <v>86000</v>
          </cell>
          <cell r="AS4770">
            <v>0.03</v>
          </cell>
          <cell r="AT4770">
            <v>1.005004874878128</v>
          </cell>
          <cell r="AU4770">
            <v>0</v>
          </cell>
          <cell r="AV4770">
            <v>10000</v>
          </cell>
          <cell r="AW4770">
            <v>36866.359447004608</v>
          </cell>
          <cell r="AX4770">
            <v>0.11111111111111116</v>
          </cell>
          <cell r="AY4770">
            <v>3686.6359447004579</v>
          </cell>
          <cell r="AZ4770" t="str">
            <v>Regular Bonus</v>
          </cell>
          <cell r="BA4770" t="str">
            <v>Regular BonusEligible</v>
          </cell>
          <cell r="BB4770" t="str">
            <v>Regular BonusIsrael</v>
          </cell>
          <cell r="BC4770" t="str">
            <v>Regular BonusIsrael Monthly Extra Hours</v>
          </cell>
          <cell r="BD4770" t="str">
            <v>T61</v>
          </cell>
          <cell r="BE4770" t="str">
            <v>Monthly Extra Hours</v>
          </cell>
          <cell r="BF4770">
            <v>9000</v>
          </cell>
          <cell r="BG4770">
            <v>2614</v>
          </cell>
          <cell r="BH4770">
            <v>3</v>
          </cell>
          <cell r="BI4770">
            <v>2000</v>
          </cell>
          <cell r="BJ4770">
            <v>6000</v>
          </cell>
          <cell r="BK4770">
            <v>6000</v>
          </cell>
          <cell r="BL4770">
            <v>4800</v>
          </cell>
        </row>
        <row r="4771">
          <cell r="B4771">
            <v>20175</v>
          </cell>
          <cell r="C4771">
            <v>15264</v>
          </cell>
          <cell r="D4771">
            <v>201042</v>
          </cell>
          <cell r="E4771" t="str">
            <v>Or Ben Yair</v>
          </cell>
          <cell r="F4771" t="str">
            <v>TECHNICAL SUPPORT ENGINEER (T3)</v>
          </cell>
          <cell r="G4771" t="str">
            <v>Monthly Extra Hours</v>
          </cell>
          <cell r="H4771" t="str">
            <v>TAC</v>
          </cell>
          <cell r="I4771" t="str">
            <v>TEL-AVIV</v>
          </cell>
          <cell r="J4771" t="str">
            <v>Israel</v>
          </cell>
          <cell r="K4771">
            <v>43671</v>
          </cell>
          <cell r="L4771" t="str">
            <v>IL</v>
          </cell>
          <cell r="M4771" t="str">
            <v>T61P</v>
          </cell>
          <cell r="N4771" t="str">
            <v>T</v>
          </cell>
          <cell r="O4771" t="str">
            <v>6</v>
          </cell>
          <cell r="P4771" t="str">
            <v>EL</v>
          </cell>
          <cell r="Q4771" t="str">
            <v>ITAC July 2019</v>
          </cell>
          <cell r="T4771">
            <v>1</v>
          </cell>
          <cell r="U4771" t="str">
            <v>ILS</v>
          </cell>
          <cell r="V4771" t="str">
            <v>TAC</v>
          </cell>
          <cell r="W4771" t="str">
            <v>Sharon Elmashaly</v>
          </cell>
          <cell r="Y4771" t="str">
            <v>Eligible</v>
          </cell>
          <cell r="Z4771">
            <v>8500</v>
          </cell>
          <cell r="AA4771">
            <v>31336.405529953918</v>
          </cell>
          <cell r="AB4771">
            <v>8500</v>
          </cell>
          <cell r="AC4771">
            <v>31336.405529953918</v>
          </cell>
          <cell r="AD4771">
            <v>1</v>
          </cell>
          <cell r="AE4771" t="str">
            <v>T61</v>
          </cell>
          <cell r="AF4771">
            <v>7000</v>
          </cell>
          <cell r="AG4771">
            <v>12000</v>
          </cell>
          <cell r="AH4771">
            <v>0.3</v>
          </cell>
          <cell r="AI4771">
            <v>2</v>
          </cell>
          <cell r="AJ4771">
            <v>10000</v>
          </cell>
          <cell r="AK4771">
            <v>10000</v>
          </cell>
          <cell r="AL4771">
            <v>0.17647058823529416</v>
          </cell>
          <cell r="AM4771">
            <v>36866.359447004608</v>
          </cell>
          <cell r="AN4771">
            <v>5529.9539170506905</v>
          </cell>
          <cell r="AO4771">
            <v>-0.16666666666666663</v>
          </cell>
          <cell r="AP4771" t="str">
            <v>EL</v>
          </cell>
          <cell r="AQ4771">
            <v>6500</v>
          </cell>
          <cell r="AR4771">
            <v>86000</v>
          </cell>
          <cell r="AS4771">
            <v>0.02</v>
          </cell>
          <cell r="AT4771">
            <v>1.070003249918752</v>
          </cell>
          <cell r="AU4771">
            <v>0</v>
          </cell>
          <cell r="AV4771">
            <v>10000</v>
          </cell>
          <cell r="AW4771">
            <v>36866.359447004608</v>
          </cell>
          <cell r="AX4771">
            <v>0.17647058823529416</v>
          </cell>
          <cell r="AY4771">
            <v>5529.9539170506905</v>
          </cell>
          <cell r="AZ4771" t="str">
            <v>Regular Bonus</v>
          </cell>
          <cell r="BA4771" t="str">
            <v>Regular BonusEligible</v>
          </cell>
          <cell r="BB4771" t="str">
            <v>Regular BonusIsrael</v>
          </cell>
          <cell r="BC4771" t="str">
            <v>Regular BonusIsrael Monthly Extra Hours</v>
          </cell>
          <cell r="BD4771" t="str">
            <v>T61</v>
          </cell>
          <cell r="BE4771" t="str">
            <v>Monthly Extra Hours</v>
          </cell>
          <cell r="BF4771">
            <v>8500</v>
          </cell>
          <cell r="BG4771">
            <v>2178</v>
          </cell>
          <cell r="BH4771">
            <v>3</v>
          </cell>
          <cell r="BI4771">
            <v>2000</v>
          </cell>
          <cell r="BJ4771">
            <v>0</v>
          </cell>
          <cell r="BK4771">
            <v>2000</v>
          </cell>
          <cell r="BL4771">
            <v>2000</v>
          </cell>
        </row>
        <row r="4772">
          <cell r="B4772">
            <v>20186</v>
          </cell>
          <cell r="C4772">
            <v>15275</v>
          </cell>
          <cell r="D4772">
            <v>200992</v>
          </cell>
          <cell r="E4772" t="str">
            <v>Ram Zmora</v>
          </cell>
          <cell r="F4772" t="str">
            <v>TECHNICAL SUPPORT ENGINEER (T3)</v>
          </cell>
          <cell r="G4772" t="str">
            <v>Monthly Extra Hours</v>
          </cell>
          <cell r="H4772" t="str">
            <v>TAC</v>
          </cell>
          <cell r="I4772" t="str">
            <v>TEL-AVIV</v>
          </cell>
          <cell r="J4772" t="str">
            <v>Israel</v>
          </cell>
          <cell r="K4772">
            <v>43671</v>
          </cell>
          <cell r="L4772" t="str">
            <v>IL</v>
          </cell>
          <cell r="M4772" t="str">
            <v>T61P</v>
          </cell>
          <cell r="N4772" t="str">
            <v>T</v>
          </cell>
          <cell r="O4772" t="str">
            <v>6</v>
          </cell>
          <cell r="P4772" t="str">
            <v>EL</v>
          </cell>
          <cell r="Q4772" t="str">
            <v>ITAC July 2019</v>
          </cell>
          <cell r="T4772">
            <v>1</v>
          </cell>
          <cell r="U4772" t="str">
            <v>ILS</v>
          </cell>
          <cell r="V4772" t="str">
            <v>TAC</v>
          </cell>
          <cell r="W4772" t="str">
            <v>Sharon Elmashaly</v>
          </cell>
          <cell r="Y4772" t="str">
            <v>Eligible</v>
          </cell>
          <cell r="Z4772">
            <v>9100</v>
          </cell>
          <cell r="AA4772">
            <v>33548.387096774197</v>
          </cell>
          <cell r="AB4772">
            <v>9100</v>
          </cell>
          <cell r="AC4772">
            <v>33548.387096774197</v>
          </cell>
          <cell r="AD4772">
            <v>3</v>
          </cell>
          <cell r="AE4772" t="str">
            <v>T61</v>
          </cell>
          <cell r="AF4772">
            <v>7000</v>
          </cell>
          <cell r="AG4772">
            <v>12000</v>
          </cell>
          <cell r="AH4772">
            <v>0.42</v>
          </cell>
          <cell r="AI4772">
            <v>2</v>
          </cell>
          <cell r="AJ4772">
            <v>10000</v>
          </cell>
          <cell r="AK4772">
            <v>10000</v>
          </cell>
          <cell r="AL4772">
            <v>9.8901098901098994E-2</v>
          </cell>
          <cell r="AM4772">
            <v>36866.359447004608</v>
          </cell>
          <cell r="AN4772">
            <v>3317.9723502304114</v>
          </cell>
          <cell r="AO4772">
            <v>-0.16666666666666663</v>
          </cell>
          <cell r="AP4772" t="str">
            <v>EL</v>
          </cell>
          <cell r="AQ4772">
            <v>6500</v>
          </cell>
          <cell r="AR4772">
            <v>86000</v>
          </cell>
          <cell r="AS4772">
            <v>0.03</v>
          </cell>
          <cell r="AT4772">
            <v>1.005004874878128</v>
          </cell>
          <cell r="AU4772">
            <v>0</v>
          </cell>
          <cell r="AV4772">
            <v>10000</v>
          </cell>
          <cell r="AW4772">
            <v>36866.359447004608</v>
          </cell>
          <cell r="AX4772">
            <v>9.8901098901098994E-2</v>
          </cell>
          <cell r="AY4772">
            <v>3317.9723502304114</v>
          </cell>
          <cell r="AZ4772" t="str">
            <v>Regular Bonus</v>
          </cell>
          <cell r="BA4772" t="str">
            <v>Regular BonusEligible</v>
          </cell>
          <cell r="BB4772" t="str">
            <v>Regular BonusIsrael</v>
          </cell>
          <cell r="BC4772" t="str">
            <v>Regular BonusIsrael Monthly Extra Hours</v>
          </cell>
          <cell r="BD4772" t="str">
            <v>T61</v>
          </cell>
          <cell r="BE4772" t="str">
            <v>Monthly Extra Hours</v>
          </cell>
          <cell r="BF4772">
            <v>9100</v>
          </cell>
          <cell r="BG4772">
            <v>2178</v>
          </cell>
          <cell r="BH4772">
            <v>3</v>
          </cell>
          <cell r="BI4772">
            <v>2000</v>
          </cell>
          <cell r="BJ4772">
            <v>6000</v>
          </cell>
          <cell r="BK4772">
            <v>6000</v>
          </cell>
          <cell r="BL4772">
            <v>4800</v>
          </cell>
        </row>
        <row r="4773">
          <cell r="B4773">
            <v>21069</v>
          </cell>
          <cell r="C4773">
            <v>16156</v>
          </cell>
          <cell r="D4773">
            <v>204835</v>
          </cell>
          <cell r="E4773" t="str">
            <v>Tamir Forte</v>
          </cell>
          <cell r="F4773" t="str">
            <v>TECHNICAL SUPPORT ENGINEER (T3)</v>
          </cell>
          <cell r="G4773" t="str">
            <v>Monthly Extra Hours</v>
          </cell>
          <cell r="H4773" t="str">
            <v>TAC</v>
          </cell>
          <cell r="I4773" t="str">
            <v>TEL-AVIV</v>
          </cell>
          <cell r="J4773" t="str">
            <v>Israel</v>
          </cell>
          <cell r="K4773">
            <v>43891</v>
          </cell>
          <cell r="L4773" t="str">
            <v>IL</v>
          </cell>
          <cell r="M4773" t="str">
            <v>T61P</v>
          </cell>
          <cell r="N4773" t="str">
            <v>T</v>
          </cell>
          <cell r="O4773" t="str">
            <v>6</v>
          </cell>
          <cell r="P4773" t="str">
            <v>EL</v>
          </cell>
          <cell r="Q4773" t="str">
            <v>ITAC March 2020</v>
          </cell>
          <cell r="T4773">
            <v>1</v>
          </cell>
          <cell r="U4773" t="str">
            <v>ILS</v>
          </cell>
          <cell r="V4773" t="str">
            <v>TAC</v>
          </cell>
          <cell r="W4773" t="str">
            <v>Sharon Elmashaly</v>
          </cell>
          <cell r="Y4773" t="str">
            <v>Eligible</v>
          </cell>
          <cell r="Z4773">
            <v>7000</v>
          </cell>
          <cell r="AA4773">
            <v>25806.451612903227</v>
          </cell>
          <cell r="AB4773">
            <v>7750</v>
          </cell>
          <cell r="AC4773">
            <v>28571.428571428572</v>
          </cell>
          <cell r="AD4773">
            <v>3</v>
          </cell>
          <cell r="AE4773" t="str">
            <v>T61</v>
          </cell>
          <cell r="AF4773">
            <v>7000</v>
          </cell>
          <cell r="AG4773">
            <v>12000</v>
          </cell>
          <cell r="AH4773">
            <v>0.15</v>
          </cell>
          <cell r="AI4773">
            <v>2</v>
          </cell>
          <cell r="AJ4773">
            <v>9500</v>
          </cell>
          <cell r="AK4773">
            <v>9500</v>
          </cell>
          <cell r="AL4773">
            <v>0.22580645161290325</v>
          </cell>
          <cell r="AM4773">
            <v>35023.041474654376</v>
          </cell>
          <cell r="AN4773">
            <v>6451.6129032258032</v>
          </cell>
          <cell r="AO4773">
            <v>-0.20833333333333337</v>
          </cell>
          <cell r="AP4773" t="str">
            <v>EL</v>
          </cell>
          <cell r="AQ4773">
            <v>6500</v>
          </cell>
          <cell r="AR4773">
            <v>86000</v>
          </cell>
          <cell r="AS4773">
            <v>0.01</v>
          </cell>
          <cell r="AT4773">
            <v>1.135001624959376</v>
          </cell>
          <cell r="AU4773">
            <v>0</v>
          </cell>
          <cell r="AV4773">
            <v>9500</v>
          </cell>
          <cell r="AW4773">
            <v>35023.041474654376</v>
          </cell>
          <cell r="AX4773">
            <v>0.22580645161290325</v>
          </cell>
          <cell r="AY4773">
            <v>6451.6129032258032</v>
          </cell>
          <cell r="AZ4773" t="str">
            <v>Regular Bonus</v>
          </cell>
          <cell r="BA4773" t="str">
            <v>Regular BonusEligible</v>
          </cell>
          <cell r="BB4773" t="str">
            <v>Regular BonusIsrael</v>
          </cell>
          <cell r="BC4773" t="str">
            <v>Regular BonusIsrael Monthly Extra Hours</v>
          </cell>
          <cell r="BD4773" t="str">
            <v>T61</v>
          </cell>
          <cell r="BE4773" t="str">
            <v>Monthly Extra Hours</v>
          </cell>
          <cell r="BF4773">
            <v>7750</v>
          </cell>
          <cell r="BG4773">
            <v>0</v>
          </cell>
          <cell r="BI4773">
            <v>2000</v>
          </cell>
          <cell r="BJ4773">
            <v>6000</v>
          </cell>
          <cell r="BK4773">
            <v>6000</v>
          </cell>
          <cell r="BL4773">
            <v>4800</v>
          </cell>
        </row>
        <row r="4774">
          <cell r="B4774">
            <v>21092</v>
          </cell>
          <cell r="C4774">
            <v>16179</v>
          </cell>
          <cell r="D4774">
            <v>222690</v>
          </cell>
          <cell r="E4774" t="str">
            <v>Mark Polak</v>
          </cell>
          <cell r="F4774" t="str">
            <v>TECHNICAL SUPPORT ENGINEER (T3)</v>
          </cell>
          <cell r="G4774" t="str">
            <v>Monthly Extra Hours</v>
          </cell>
          <cell r="H4774" t="str">
            <v>TAC</v>
          </cell>
          <cell r="I4774" t="str">
            <v>TEL-AVIV</v>
          </cell>
          <cell r="J4774" t="str">
            <v>Israel</v>
          </cell>
          <cell r="K4774">
            <v>43891</v>
          </cell>
          <cell r="L4774" t="str">
            <v>IL</v>
          </cell>
          <cell r="M4774" t="str">
            <v>T61P</v>
          </cell>
          <cell r="N4774" t="str">
            <v>T</v>
          </cell>
          <cell r="O4774" t="str">
            <v>6</v>
          </cell>
          <cell r="P4774" t="str">
            <v>EL</v>
          </cell>
          <cell r="Q4774" t="str">
            <v>ITAC March 2020</v>
          </cell>
          <cell r="T4774">
            <v>1</v>
          </cell>
          <cell r="U4774" t="str">
            <v>ILS</v>
          </cell>
          <cell r="V4774" t="str">
            <v>TAC</v>
          </cell>
          <cell r="W4774" t="str">
            <v>Sharon Elmashaly</v>
          </cell>
          <cell r="Y4774" t="str">
            <v>Eligible</v>
          </cell>
          <cell r="Z4774">
            <v>7000</v>
          </cell>
          <cell r="AA4774">
            <v>25806.451612903227</v>
          </cell>
          <cell r="AB4774">
            <v>7000</v>
          </cell>
          <cell r="AC4774">
            <v>25806.451612903227</v>
          </cell>
          <cell r="AD4774">
            <v>3</v>
          </cell>
          <cell r="AE4774" t="str">
            <v>T61</v>
          </cell>
          <cell r="AF4774">
            <v>7000</v>
          </cell>
          <cell r="AG4774">
            <v>12000</v>
          </cell>
          <cell r="AH4774">
            <v>0</v>
          </cell>
          <cell r="AI4774">
            <v>1</v>
          </cell>
          <cell r="AJ4774">
            <v>9500</v>
          </cell>
          <cell r="AK4774">
            <v>9500</v>
          </cell>
          <cell r="AL4774">
            <v>0.35714285714285721</v>
          </cell>
          <cell r="AM4774">
            <v>35023.041474654376</v>
          </cell>
          <cell r="AN4774">
            <v>9216.5898617511484</v>
          </cell>
          <cell r="AO4774">
            <v>-0.20833333333333337</v>
          </cell>
          <cell r="AP4774" t="str">
            <v>EL</v>
          </cell>
          <cell r="AQ4774">
            <v>6500</v>
          </cell>
          <cell r="AR4774">
            <v>86000</v>
          </cell>
          <cell r="AS4774">
            <v>0</v>
          </cell>
          <cell r="AT4774">
            <v>1.2</v>
          </cell>
          <cell r="AU4774">
            <v>0</v>
          </cell>
          <cell r="AV4774">
            <v>9500</v>
          </cell>
          <cell r="AW4774">
            <v>35023.041474654376</v>
          </cell>
          <cell r="AX4774">
            <v>0.35714285714285721</v>
          </cell>
          <cell r="AY4774">
            <v>9216.5898617511484</v>
          </cell>
          <cell r="AZ4774" t="str">
            <v>Regular Bonus</v>
          </cell>
          <cell r="BA4774" t="str">
            <v>Regular BonusEligible</v>
          </cell>
          <cell r="BB4774" t="str">
            <v>Regular BonusIsrael</v>
          </cell>
          <cell r="BC4774" t="str">
            <v>Regular BonusIsrael Monthly Extra Hours</v>
          </cell>
          <cell r="BD4774" t="str">
            <v>T61</v>
          </cell>
          <cell r="BE4774" t="str">
            <v>Monthly Extra Hours</v>
          </cell>
          <cell r="BF4774">
            <v>7000</v>
          </cell>
          <cell r="BG4774">
            <v>0</v>
          </cell>
          <cell r="BI4774">
            <v>2000</v>
          </cell>
          <cell r="BJ4774">
            <v>6000</v>
          </cell>
          <cell r="BK4774">
            <v>6000</v>
          </cell>
          <cell r="BL4774">
            <v>4800</v>
          </cell>
        </row>
        <row r="4775">
          <cell r="B4775">
            <v>21113</v>
          </cell>
          <cell r="C4775">
            <v>16200</v>
          </cell>
          <cell r="D4775">
            <v>152188</v>
          </cell>
          <cell r="E4775" t="str">
            <v>Dor Golan</v>
          </cell>
          <cell r="F4775" t="str">
            <v>TECHNICAL SUPPORT ENGINEER (T3)</v>
          </cell>
          <cell r="G4775" t="str">
            <v>Monthly Extra Hours</v>
          </cell>
          <cell r="H4775" t="str">
            <v>TAC</v>
          </cell>
          <cell r="I4775" t="str">
            <v>TEL-AVIV</v>
          </cell>
          <cell r="J4775" t="str">
            <v>Israel</v>
          </cell>
          <cell r="K4775">
            <v>43891</v>
          </cell>
          <cell r="L4775" t="str">
            <v>IL</v>
          </cell>
          <cell r="M4775" t="str">
            <v>T61P</v>
          </cell>
          <cell r="N4775" t="str">
            <v>T</v>
          </cell>
          <cell r="O4775" t="str">
            <v>6</v>
          </cell>
          <cell r="P4775" t="str">
            <v>EL</v>
          </cell>
          <cell r="Q4775" t="str">
            <v>ITAC March 2020</v>
          </cell>
          <cell r="T4775">
            <v>1</v>
          </cell>
          <cell r="U4775" t="str">
            <v>ILS</v>
          </cell>
          <cell r="V4775" t="str">
            <v>TAC</v>
          </cell>
          <cell r="W4775" t="str">
            <v>Sharon Elmashaly</v>
          </cell>
          <cell r="Y4775" t="str">
            <v>Eligible</v>
          </cell>
          <cell r="Z4775">
            <v>7500</v>
          </cell>
          <cell r="AA4775">
            <v>27649.769585253456</v>
          </cell>
          <cell r="AB4775">
            <v>7500</v>
          </cell>
          <cell r="AC4775">
            <v>27649.769585253456</v>
          </cell>
          <cell r="AD4775">
            <v>2</v>
          </cell>
          <cell r="AE4775" t="str">
            <v>T61</v>
          </cell>
          <cell r="AF4775">
            <v>7000</v>
          </cell>
          <cell r="AG4775">
            <v>12000</v>
          </cell>
          <cell r="AH4775">
            <v>0.1</v>
          </cell>
          <cell r="AI4775">
            <v>1</v>
          </cell>
          <cell r="AJ4775">
            <v>9500</v>
          </cell>
          <cell r="AK4775">
            <v>9500</v>
          </cell>
          <cell r="AL4775">
            <v>0.26666666666666661</v>
          </cell>
          <cell r="AM4775">
            <v>35023.041474654376</v>
          </cell>
          <cell r="AN4775">
            <v>7373.2718894009195</v>
          </cell>
          <cell r="AO4775">
            <v>-0.20833333333333337</v>
          </cell>
          <cell r="AP4775" t="str">
            <v>EL</v>
          </cell>
          <cell r="AQ4775">
            <v>6500</v>
          </cell>
          <cell r="AR4775">
            <v>86000</v>
          </cell>
          <cell r="AS4775">
            <v>0.01</v>
          </cell>
          <cell r="AT4775">
            <v>1.135001624959376</v>
          </cell>
          <cell r="AU4775">
            <v>0</v>
          </cell>
          <cell r="AV4775">
            <v>9500</v>
          </cell>
          <cell r="AW4775">
            <v>35023.041474654376</v>
          </cell>
          <cell r="AX4775">
            <v>0.26666666666666661</v>
          </cell>
          <cell r="AY4775">
            <v>7373.2718894009195</v>
          </cell>
          <cell r="AZ4775" t="str">
            <v>Regular Bonus</v>
          </cell>
          <cell r="BA4775" t="str">
            <v>Regular BonusEligible</v>
          </cell>
          <cell r="BB4775" t="str">
            <v>Regular BonusIsrael</v>
          </cell>
          <cell r="BC4775" t="str">
            <v>Regular BonusIsrael Monthly Extra Hours</v>
          </cell>
          <cell r="BD4775" t="str">
            <v>T61</v>
          </cell>
          <cell r="BE4775" t="str">
            <v>Monthly Extra Hours</v>
          </cell>
          <cell r="BF4775">
            <v>7500</v>
          </cell>
          <cell r="BG4775">
            <v>0</v>
          </cell>
          <cell r="BI4775">
            <v>2000</v>
          </cell>
          <cell r="BJ4775">
            <v>4000</v>
          </cell>
          <cell r="BK4775">
            <v>4000</v>
          </cell>
          <cell r="BL4775">
            <v>3200</v>
          </cell>
        </row>
        <row r="4776">
          <cell r="B4776">
            <v>21198</v>
          </cell>
          <cell r="C4776">
            <v>16285</v>
          </cell>
          <cell r="D4776">
            <v>227335</v>
          </cell>
          <cell r="E4776" t="str">
            <v>Alexandra Tolstov Gidoni</v>
          </cell>
          <cell r="F4776" t="str">
            <v>TECHNICAL SUPPORT ENGINEER (T3)</v>
          </cell>
          <cell r="G4776" t="str">
            <v>Monthly Extra Hours</v>
          </cell>
          <cell r="H4776" t="str">
            <v>TAC</v>
          </cell>
          <cell r="I4776" t="str">
            <v>TEL-AVIV</v>
          </cell>
          <cell r="J4776" t="str">
            <v>Israel</v>
          </cell>
          <cell r="K4776">
            <v>43920</v>
          </cell>
          <cell r="L4776" t="str">
            <v>IL</v>
          </cell>
          <cell r="M4776" t="str">
            <v>T51P</v>
          </cell>
          <cell r="N4776" t="str">
            <v>T</v>
          </cell>
          <cell r="O4776" t="str">
            <v>5</v>
          </cell>
          <cell r="P4776" t="str">
            <v>Regular</v>
          </cell>
          <cell r="T4776">
            <v>1</v>
          </cell>
          <cell r="U4776" t="str">
            <v>ILS</v>
          </cell>
          <cell r="V4776" t="str">
            <v>TAC</v>
          </cell>
          <cell r="W4776" t="str">
            <v>Sharon Elmashaly</v>
          </cell>
          <cell r="Y4776" t="str">
            <v>Eligible</v>
          </cell>
          <cell r="Z4776">
            <v>15000</v>
          </cell>
          <cell r="AA4776">
            <v>55299.539170506912</v>
          </cell>
          <cell r="AB4776">
            <v>15000</v>
          </cell>
          <cell r="AC4776">
            <v>55299.539170506912</v>
          </cell>
          <cell r="AD4776">
            <v>3</v>
          </cell>
          <cell r="AE4776" t="str">
            <v>T51</v>
          </cell>
          <cell r="AF4776">
            <v>11000</v>
          </cell>
          <cell r="AG4776">
            <v>19000</v>
          </cell>
          <cell r="AH4776">
            <v>0.5</v>
          </cell>
          <cell r="AI4776">
            <v>3</v>
          </cell>
          <cell r="AJ4776">
            <v>0</v>
          </cell>
          <cell r="AK4776">
            <v>15300</v>
          </cell>
          <cell r="AL4776">
            <v>2.0000000000000018E-2</v>
          </cell>
          <cell r="AM4776">
            <v>56405.529953917052</v>
          </cell>
          <cell r="AN4776">
            <v>1105.9907834101396</v>
          </cell>
          <cell r="AO4776">
            <v>-0.19473684210526321</v>
          </cell>
          <cell r="AQ4776">
            <v>6500</v>
          </cell>
          <cell r="AR4776">
            <v>86000</v>
          </cell>
          <cell r="AS4776">
            <v>0.1</v>
          </cell>
          <cell r="AT4776">
            <v>1</v>
          </cell>
          <cell r="AU4776">
            <v>0</v>
          </cell>
          <cell r="AV4776">
            <v>15300</v>
          </cell>
          <cell r="AW4776">
            <v>56405.529953917052</v>
          </cell>
          <cell r="AX4776">
            <v>2.0000000000000018E-2</v>
          </cell>
          <cell r="AY4776">
            <v>1105.9907834101396</v>
          </cell>
          <cell r="AZ4776" t="str">
            <v>Regular Bonus</v>
          </cell>
          <cell r="BA4776" t="str">
            <v>Regular BonusEligible</v>
          </cell>
          <cell r="BB4776" t="str">
            <v>Regular BonusIsrael</v>
          </cell>
          <cell r="BC4776" t="str">
            <v>Regular BonusIsrael Monthly Extra Hours</v>
          </cell>
          <cell r="BD4776" t="str">
            <v>T51</v>
          </cell>
          <cell r="BE4776" t="str">
            <v>Monthly Extra Hours</v>
          </cell>
          <cell r="BF4776">
            <v>15000</v>
          </cell>
          <cell r="BG4776">
            <v>0</v>
          </cell>
          <cell r="BI4776">
            <v>2000</v>
          </cell>
          <cell r="BJ4776">
            <v>9000</v>
          </cell>
          <cell r="BK4776">
            <v>9000</v>
          </cell>
          <cell r="BL4776">
            <v>7200</v>
          </cell>
        </row>
        <row r="4777">
          <cell r="B4777">
            <v>21095</v>
          </cell>
          <cell r="C4777">
            <v>16182</v>
          </cell>
          <cell r="D4777">
            <v>205958</v>
          </cell>
          <cell r="E4777" t="str">
            <v>Philip Grach</v>
          </cell>
          <cell r="F4777" t="str">
            <v>TECHNICAL SUPPORT ENGINEER (T3)</v>
          </cell>
          <cell r="G4777" t="str">
            <v>Monthly Extra Hours</v>
          </cell>
          <cell r="H4777" t="str">
            <v>TAC</v>
          </cell>
          <cell r="I4777" t="str">
            <v>TEL-AVIV</v>
          </cell>
          <cell r="J4777" t="str">
            <v>Israel</v>
          </cell>
          <cell r="K4777">
            <v>43891</v>
          </cell>
          <cell r="L4777" t="str">
            <v>IL</v>
          </cell>
          <cell r="M4777" t="str">
            <v>T61P</v>
          </cell>
          <cell r="N4777" t="str">
            <v>T</v>
          </cell>
          <cell r="O4777" t="str">
            <v>6</v>
          </cell>
          <cell r="P4777" t="str">
            <v>EL</v>
          </cell>
          <cell r="Q4777" t="str">
            <v>ITAC March 2020</v>
          </cell>
          <cell r="T4777">
            <v>1</v>
          </cell>
          <cell r="U4777" t="str">
            <v>ILS</v>
          </cell>
          <cell r="V4777" t="str">
            <v>TAC</v>
          </cell>
          <cell r="W4777" t="str">
            <v>Sharon Elmashaly</v>
          </cell>
          <cell r="Y4777" t="str">
            <v>Eligible</v>
          </cell>
          <cell r="Z4777">
            <v>7000</v>
          </cell>
          <cell r="AA4777">
            <v>25806.451612903227</v>
          </cell>
          <cell r="AB4777">
            <v>7750</v>
          </cell>
          <cell r="AC4777">
            <v>28571.428571428572</v>
          </cell>
          <cell r="AD4777">
            <v>3</v>
          </cell>
          <cell r="AE4777" t="str">
            <v>T61</v>
          </cell>
          <cell r="AF4777">
            <v>7000</v>
          </cell>
          <cell r="AG4777">
            <v>12000</v>
          </cell>
          <cell r="AH4777">
            <v>0.15</v>
          </cell>
          <cell r="AI4777">
            <v>2</v>
          </cell>
          <cell r="AJ4777">
            <v>9500</v>
          </cell>
          <cell r="AK4777">
            <v>9500</v>
          </cell>
          <cell r="AL4777">
            <v>0.22580645161290325</v>
          </cell>
          <cell r="AM4777">
            <v>35023.041474654376</v>
          </cell>
          <cell r="AN4777">
            <v>6451.6129032258032</v>
          </cell>
          <cell r="AO4777">
            <v>-0.20833333333333337</v>
          </cell>
          <cell r="AP4777" t="str">
            <v>EL</v>
          </cell>
          <cell r="AQ4777">
            <v>6500</v>
          </cell>
          <cell r="AR4777">
            <v>86000</v>
          </cell>
          <cell r="AS4777">
            <v>0.01</v>
          </cell>
          <cell r="AT4777">
            <v>1.135001624959376</v>
          </cell>
          <cell r="AU4777">
            <v>0</v>
          </cell>
          <cell r="AV4777">
            <v>9500</v>
          </cell>
          <cell r="AW4777">
            <v>35023.041474654376</v>
          </cell>
          <cell r="AX4777">
            <v>0.22580645161290325</v>
          </cell>
          <cell r="AY4777">
            <v>6451.6129032258032</v>
          </cell>
          <cell r="AZ4777" t="str">
            <v>Regular Bonus</v>
          </cell>
          <cell r="BA4777" t="str">
            <v>Regular BonusEligible</v>
          </cell>
          <cell r="BB4777" t="str">
            <v>Regular BonusIsrael</v>
          </cell>
          <cell r="BC4777" t="str">
            <v>Regular BonusIsrael Monthly Extra Hours</v>
          </cell>
          <cell r="BD4777" t="str">
            <v>T61</v>
          </cell>
          <cell r="BE4777" t="str">
            <v>Monthly Extra Hours</v>
          </cell>
          <cell r="BF4777">
            <v>7750</v>
          </cell>
          <cell r="BG4777">
            <v>0</v>
          </cell>
          <cell r="BI4777">
            <v>2000</v>
          </cell>
          <cell r="BJ4777">
            <v>6000</v>
          </cell>
          <cell r="BK4777">
            <v>6000</v>
          </cell>
          <cell r="BL4777">
            <v>4800</v>
          </cell>
        </row>
        <row r="4778">
          <cell r="B4778">
            <v>21209</v>
          </cell>
          <cell r="C4778">
            <v>16296</v>
          </cell>
          <cell r="D4778">
            <v>208274</v>
          </cell>
          <cell r="E4778" t="str">
            <v>Razan Zarkawi</v>
          </cell>
          <cell r="F4778" t="str">
            <v>TECHNICAL SUPPORT ENGINEER (T3)</v>
          </cell>
          <cell r="G4778" t="str">
            <v>Monthly Extra Hours</v>
          </cell>
          <cell r="H4778" t="str">
            <v>TAC</v>
          </cell>
          <cell r="I4778" t="str">
            <v>TEL-AVIV</v>
          </cell>
          <cell r="J4778" t="str">
            <v>Israel</v>
          </cell>
          <cell r="K4778">
            <v>43920</v>
          </cell>
          <cell r="L4778" t="str">
            <v>IL</v>
          </cell>
          <cell r="M4778" t="str">
            <v>T61P</v>
          </cell>
          <cell r="N4778" t="str">
            <v>T</v>
          </cell>
          <cell r="O4778" t="str">
            <v>6</v>
          </cell>
          <cell r="P4778" t="str">
            <v>EL</v>
          </cell>
          <cell r="Q4778" t="str">
            <v>ITAC March 2020</v>
          </cell>
          <cell r="T4778">
            <v>1</v>
          </cell>
          <cell r="U4778" t="str">
            <v>ILS</v>
          </cell>
          <cell r="V4778" t="str">
            <v>TAC</v>
          </cell>
          <cell r="W4778" t="str">
            <v>Sharon Elmashaly</v>
          </cell>
          <cell r="Y4778" t="str">
            <v>Eligible</v>
          </cell>
          <cell r="Z4778">
            <v>8500</v>
          </cell>
          <cell r="AA4778">
            <v>31336.405529953918</v>
          </cell>
          <cell r="AB4778">
            <v>9000</v>
          </cell>
          <cell r="AC4778">
            <v>33179.72350230415</v>
          </cell>
          <cell r="AD4778">
            <v>3</v>
          </cell>
          <cell r="AE4778" t="str">
            <v>T61</v>
          </cell>
          <cell r="AF4778">
            <v>7000</v>
          </cell>
          <cell r="AG4778">
            <v>12000</v>
          </cell>
          <cell r="AH4778">
            <v>0.4</v>
          </cell>
          <cell r="AI4778">
            <v>2</v>
          </cell>
          <cell r="AJ4778">
            <v>9500</v>
          </cell>
          <cell r="AK4778">
            <v>9500</v>
          </cell>
          <cell r="AL4778">
            <v>5.555555555555558E-2</v>
          </cell>
          <cell r="AM4778">
            <v>35023.041474654376</v>
          </cell>
          <cell r="AN4778">
            <v>1843.3179723502253</v>
          </cell>
          <cell r="AO4778">
            <v>-0.20833333333333337</v>
          </cell>
          <cell r="AP4778" t="str">
            <v>EL</v>
          </cell>
          <cell r="AQ4778">
            <v>6500</v>
          </cell>
          <cell r="AR4778">
            <v>86000</v>
          </cell>
          <cell r="AS4778">
            <v>0.03</v>
          </cell>
          <cell r="AT4778">
            <v>1.005004874878128</v>
          </cell>
          <cell r="AU4778">
            <v>0</v>
          </cell>
          <cell r="AV4778">
            <v>9500</v>
          </cell>
          <cell r="AW4778">
            <v>35023.041474654376</v>
          </cell>
          <cell r="AX4778">
            <v>5.555555555555558E-2</v>
          </cell>
          <cell r="AY4778">
            <v>1843.3179723502253</v>
          </cell>
          <cell r="AZ4778" t="str">
            <v>Regular Bonus</v>
          </cell>
          <cell r="BA4778" t="str">
            <v>Regular BonusEligible</v>
          </cell>
          <cell r="BB4778" t="str">
            <v>Regular BonusIsrael</v>
          </cell>
          <cell r="BC4778" t="str">
            <v>Regular BonusIsrael Monthly Extra Hours</v>
          </cell>
          <cell r="BD4778" t="str">
            <v>T61</v>
          </cell>
          <cell r="BE4778" t="str">
            <v>Monthly Extra Hours</v>
          </cell>
          <cell r="BF4778">
            <v>9000</v>
          </cell>
          <cell r="BG4778">
            <v>0</v>
          </cell>
          <cell r="BI4778">
            <v>2000</v>
          </cell>
          <cell r="BJ4778">
            <v>6000</v>
          </cell>
          <cell r="BK4778">
            <v>6000</v>
          </cell>
          <cell r="BL4778">
            <v>4800</v>
          </cell>
        </row>
        <row r="4779">
          <cell r="B4779">
            <v>20672</v>
          </cell>
          <cell r="C4779">
            <v>15759</v>
          </cell>
          <cell r="D4779">
            <v>209593</v>
          </cell>
          <cell r="E4779" t="str">
            <v>Yonatan Merovich</v>
          </cell>
          <cell r="F4779" t="str">
            <v>TECHNICAL SUPPORT ENGINEER (T2)</v>
          </cell>
          <cell r="G4779" t="str">
            <v>Monthly Extra Hours</v>
          </cell>
          <cell r="H4779" t="str">
            <v>TAC</v>
          </cell>
          <cell r="I4779" t="str">
            <v>TEL-AVIV</v>
          </cell>
          <cell r="J4779" t="str">
            <v>Israel</v>
          </cell>
          <cell r="K4779">
            <v>43795</v>
          </cell>
          <cell r="L4779" t="str">
            <v>IL</v>
          </cell>
          <cell r="M4779" t="str">
            <v>T61P</v>
          </cell>
          <cell r="N4779" t="str">
            <v>T</v>
          </cell>
          <cell r="O4779" t="str">
            <v>6</v>
          </cell>
          <cell r="P4779" t="str">
            <v>EL</v>
          </cell>
          <cell r="Q4779" t="str">
            <v>ITAC Nov 2019</v>
          </cell>
          <cell r="T4779">
            <v>1</v>
          </cell>
          <cell r="U4779" t="str">
            <v>ILS</v>
          </cell>
          <cell r="V4779" t="str">
            <v>TAC</v>
          </cell>
          <cell r="W4779" t="str">
            <v>Sharon Elmashaly</v>
          </cell>
          <cell r="Y4779" t="str">
            <v>Eligible</v>
          </cell>
          <cell r="Z4779">
            <v>7500</v>
          </cell>
          <cell r="AA4779">
            <v>27649.769585253456</v>
          </cell>
          <cell r="AB4779">
            <v>7500</v>
          </cell>
          <cell r="AC4779">
            <v>27649.769585253456</v>
          </cell>
          <cell r="AD4779">
            <v>3</v>
          </cell>
          <cell r="AE4779" t="str">
            <v>T61</v>
          </cell>
          <cell r="AF4779">
            <v>7000</v>
          </cell>
          <cell r="AG4779">
            <v>12000</v>
          </cell>
          <cell r="AH4779">
            <v>0.1</v>
          </cell>
          <cell r="AI4779">
            <v>1</v>
          </cell>
          <cell r="AJ4779">
            <v>9500</v>
          </cell>
          <cell r="AK4779">
            <v>9500</v>
          </cell>
          <cell r="AL4779">
            <v>0.26666666666666661</v>
          </cell>
          <cell r="AM4779">
            <v>35023.041474654376</v>
          </cell>
          <cell r="AN4779">
            <v>7373.2718894009195</v>
          </cell>
          <cell r="AO4779">
            <v>-0.20833333333333337</v>
          </cell>
          <cell r="AP4779" t="str">
            <v>EL</v>
          </cell>
          <cell r="AQ4779">
            <v>6500</v>
          </cell>
          <cell r="AR4779">
            <v>86000</v>
          </cell>
          <cell r="AS4779">
            <v>0.01</v>
          </cell>
          <cell r="AT4779">
            <v>1.135001624959376</v>
          </cell>
          <cell r="AU4779">
            <v>0</v>
          </cell>
          <cell r="AV4779">
            <v>9500</v>
          </cell>
          <cell r="AW4779">
            <v>35023.041474654376</v>
          </cell>
          <cell r="AX4779">
            <v>0.26666666666666661</v>
          </cell>
          <cell r="AY4779">
            <v>7373.2718894009195</v>
          </cell>
          <cell r="AZ4779" t="str">
            <v>Regular Bonus</v>
          </cell>
          <cell r="BA4779" t="str">
            <v>Regular BonusEligible</v>
          </cell>
          <cell r="BB4779" t="str">
            <v>Regular BonusIsrael</v>
          </cell>
          <cell r="BC4779" t="str">
            <v>Regular BonusIsrael Monthly Extra Hours</v>
          </cell>
          <cell r="BD4779" t="str">
            <v>T61</v>
          </cell>
          <cell r="BE4779" t="str">
            <v>Monthly Extra Hours</v>
          </cell>
          <cell r="BF4779">
            <v>7500</v>
          </cell>
          <cell r="BG4779">
            <v>0</v>
          </cell>
          <cell r="BI4779">
            <v>2000</v>
          </cell>
          <cell r="BJ4779">
            <v>6000</v>
          </cell>
          <cell r="BK4779">
            <v>6000</v>
          </cell>
          <cell r="BL4779">
            <v>4800</v>
          </cell>
        </row>
        <row r="4780">
          <cell r="B4780">
            <v>20714</v>
          </cell>
          <cell r="C4780">
            <v>15801</v>
          </cell>
          <cell r="D4780">
            <v>171464</v>
          </cell>
          <cell r="E4780" t="str">
            <v>Amir Sroor</v>
          </cell>
          <cell r="F4780" t="str">
            <v>TECHNICAL SUPPORT ENGINEER (T3).</v>
          </cell>
          <cell r="G4780" t="str">
            <v>Monthly Extra Hours</v>
          </cell>
          <cell r="H4780" t="str">
            <v>TAC</v>
          </cell>
          <cell r="I4780" t="str">
            <v>TEL-AVIV</v>
          </cell>
          <cell r="J4780" t="str">
            <v>Israel</v>
          </cell>
          <cell r="K4780">
            <v>43811</v>
          </cell>
          <cell r="L4780" t="str">
            <v>IL</v>
          </cell>
          <cell r="M4780" t="str">
            <v>T61P</v>
          </cell>
          <cell r="N4780" t="str">
            <v>T</v>
          </cell>
          <cell r="O4780" t="str">
            <v>6</v>
          </cell>
          <cell r="P4780" t="str">
            <v>EL</v>
          </cell>
          <cell r="Q4780" t="str">
            <v>ITAC Nov 2019</v>
          </cell>
          <cell r="T4780">
            <v>1</v>
          </cell>
          <cell r="U4780" t="str">
            <v>ILS</v>
          </cell>
          <cell r="V4780" t="str">
            <v>TAC</v>
          </cell>
          <cell r="W4780" t="str">
            <v>Sharon Elmashaly</v>
          </cell>
          <cell r="Y4780" t="str">
            <v>Eligible</v>
          </cell>
          <cell r="Z4780">
            <v>8500</v>
          </cell>
          <cell r="AA4780">
            <v>31336.405529953918</v>
          </cell>
          <cell r="AB4780">
            <v>8500</v>
          </cell>
          <cell r="AC4780">
            <v>31336.405529953918</v>
          </cell>
          <cell r="AD4780">
            <v>3</v>
          </cell>
          <cell r="AE4780" t="str">
            <v>T61</v>
          </cell>
          <cell r="AF4780">
            <v>7000</v>
          </cell>
          <cell r="AG4780">
            <v>12000</v>
          </cell>
          <cell r="AH4780">
            <v>0.3</v>
          </cell>
          <cell r="AI4780">
            <v>2</v>
          </cell>
          <cell r="AJ4780">
            <v>9500</v>
          </cell>
          <cell r="AK4780">
            <v>9500</v>
          </cell>
          <cell r="AL4780">
            <v>0.11764705882352944</v>
          </cell>
          <cell r="AM4780">
            <v>35023.041474654376</v>
          </cell>
          <cell r="AN4780">
            <v>3686.6359447004579</v>
          </cell>
          <cell r="AO4780">
            <v>-0.20833333333333337</v>
          </cell>
          <cell r="AP4780" t="str">
            <v>EL</v>
          </cell>
          <cell r="AQ4780">
            <v>6500</v>
          </cell>
          <cell r="AR4780">
            <v>86000</v>
          </cell>
          <cell r="AS4780">
            <v>0.02</v>
          </cell>
          <cell r="AT4780">
            <v>1.070003249918752</v>
          </cell>
          <cell r="AU4780">
            <v>0</v>
          </cell>
          <cell r="AV4780">
            <v>9500</v>
          </cell>
          <cell r="AW4780">
            <v>35023.041474654376</v>
          </cell>
          <cell r="AX4780">
            <v>0.11764705882352944</v>
          </cell>
          <cell r="AY4780">
            <v>3686.6359447004579</v>
          </cell>
          <cell r="AZ4780" t="str">
            <v>Regular Bonus</v>
          </cell>
          <cell r="BA4780" t="str">
            <v>Regular BonusEligible</v>
          </cell>
          <cell r="BB4780" t="str">
            <v>Regular BonusIsrael</v>
          </cell>
          <cell r="BC4780" t="str">
            <v>Regular BonusIsrael Monthly Extra Hours</v>
          </cell>
          <cell r="BD4780" t="str">
            <v>T61</v>
          </cell>
          <cell r="BE4780" t="str">
            <v>Monthly Extra Hours</v>
          </cell>
          <cell r="BF4780">
            <v>8500</v>
          </cell>
          <cell r="BG4780">
            <v>0</v>
          </cell>
          <cell r="BI4780">
            <v>2000</v>
          </cell>
          <cell r="BJ4780">
            <v>6000</v>
          </cell>
          <cell r="BK4780">
            <v>6000</v>
          </cell>
          <cell r="BL4780">
            <v>4800</v>
          </cell>
        </row>
        <row r="4781">
          <cell r="B4781">
            <v>20711</v>
          </cell>
          <cell r="C4781">
            <v>15798</v>
          </cell>
          <cell r="D4781">
            <v>208413</v>
          </cell>
          <cell r="E4781" t="str">
            <v>Eitan Holmes</v>
          </cell>
          <cell r="F4781" t="str">
            <v>TECHNICAL SUPPORT ENGINEER (T3)</v>
          </cell>
          <cell r="G4781" t="str">
            <v>Monthly Extra Hours</v>
          </cell>
          <cell r="H4781" t="str">
            <v>TAC</v>
          </cell>
          <cell r="I4781" t="str">
            <v>TEL-AVIV</v>
          </cell>
          <cell r="J4781" t="str">
            <v>Israel</v>
          </cell>
          <cell r="K4781">
            <v>43811</v>
          </cell>
          <cell r="L4781" t="str">
            <v>IL</v>
          </cell>
          <cell r="M4781" t="str">
            <v>T61P</v>
          </cell>
          <cell r="N4781" t="str">
            <v>T</v>
          </cell>
          <cell r="O4781" t="str">
            <v>6</v>
          </cell>
          <cell r="P4781" t="str">
            <v>EL</v>
          </cell>
          <cell r="Q4781" t="str">
            <v>ITAC Nov 2019</v>
          </cell>
          <cell r="T4781">
            <v>1</v>
          </cell>
          <cell r="U4781" t="str">
            <v>ILS</v>
          </cell>
          <cell r="V4781" t="str">
            <v>TAC</v>
          </cell>
          <cell r="W4781" t="str">
            <v>Sharon Elmashaly</v>
          </cell>
          <cell r="Y4781" t="str">
            <v>Eligible</v>
          </cell>
          <cell r="Z4781">
            <v>8500</v>
          </cell>
          <cell r="AA4781">
            <v>31336.405529953918</v>
          </cell>
          <cell r="AB4781">
            <v>8500</v>
          </cell>
          <cell r="AC4781">
            <v>31336.405529953918</v>
          </cell>
          <cell r="AD4781">
            <v>2</v>
          </cell>
          <cell r="AE4781" t="str">
            <v>T61</v>
          </cell>
          <cell r="AF4781">
            <v>7000</v>
          </cell>
          <cell r="AG4781">
            <v>12000</v>
          </cell>
          <cell r="AH4781">
            <v>0.3</v>
          </cell>
          <cell r="AI4781">
            <v>2</v>
          </cell>
          <cell r="AJ4781">
            <v>9500</v>
          </cell>
          <cell r="AK4781">
            <v>9500</v>
          </cell>
          <cell r="AL4781">
            <v>0.11764705882352944</v>
          </cell>
          <cell r="AM4781">
            <v>35023.041474654376</v>
          </cell>
          <cell r="AN4781">
            <v>3686.6359447004579</v>
          </cell>
          <cell r="AO4781">
            <v>-0.20833333333333337</v>
          </cell>
          <cell r="AP4781" t="str">
            <v>EL</v>
          </cell>
          <cell r="AQ4781">
            <v>6500</v>
          </cell>
          <cell r="AR4781">
            <v>86000</v>
          </cell>
          <cell r="AS4781">
            <v>0.02</v>
          </cell>
          <cell r="AT4781">
            <v>1.070003249918752</v>
          </cell>
          <cell r="AU4781">
            <v>0</v>
          </cell>
          <cell r="AV4781">
            <v>9500</v>
          </cell>
          <cell r="AW4781">
            <v>35023.041474654376</v>
          </cell>
          <cell r="AX4781">
            <v>0.11764705882352944</v>
          </cell>
          <cell r="AY4781">
            <v>3686.6359447004579</v>
          </cell>
          <cell r="AZ4781" t="str">
            <v>Regular Bonus</v>
          </cell>
          <cell r="BA4781" t="str">
            <v>Regular BonusEligible</v>
          </cell>
          <cell r="BB4781" t="str">
            <v>Regular BonusIsrael</v>
          </cell>
          <cell r="BC4781" t="str">
            <v>Regular BonusIsrael Monthly Extra Hours</v>
          </cell>
          <cell r="BD4781" t="str">
            <v>T61</v>
          </cell>
          <cell r="BE4781" t="str">
            <v>Monthly Extra Hours</v>
          </cell>
          <cell r="BF4781">
            <v>8500</v>
          </cell>
          <cell r="BG4781">
            <v>0</v>
          </cell>
          <cell r="BI4781">
            <v>2000</v>
          </cell>
          <cell r="BJ4781">
            <v>4000</v>
          </cell>
          <cell r="BK4781">
            <v>4000</v>
          </cell>
          <cell r="BL4781">
            <v>3200</v>
          </cell>
        </row>
        <row r="4782">
          <cell r="B4782">
            <v>20774</v>
          </cell>
          <cell r="C4782">
            <v>15861</v>
          </cell>
          <cell r="D4782">
            <v>204811</v>
          </cell>
          <cell r="E4782" t="str">
            <v>Lena Pal</v>
          </cell>
          <cell r="F4782" t="str">
            <v>TECHNICAL SUPPORT ENGINEER (T3).</v>
          </cell>
          <cell r="G4782" t="str">
            <v>Monthly Extra Hours</v>
          </cell>
          <cell r="H4782" t="str">
            <v>TAC</v>
          </cell>
          <cell r="I4782" t="str">
            <v>TEL-AVIV</v>
          </cell>
          <cell r="J4782" t="str">
            <v>Israel</v>
          </cell>
          <cell r="K4782">
            <v>43811</v>
          </cell>
          <cell r="L4782" t="str">
            <v>IL</v>
          </cell>
          <cell r="M4782" t="str">
            <v>T61P</v>
          </cell>
          <cell r="N4782" t="str">
            <v>T</v>
          </cell>
          <cell r="O4782" t="str">
            <v>6</v>
          </cell>
          <cell r="P4782" t="str">
            <v>EL</v>
          </cell>
          <cell r="Q4782" t="str">
            <v>ITAC Nov 2019</v>
          </cell>
          <cell r="T4782">
            <v>1</v>
          </cell>
          <cell r="U4782" t="str">
            <v>ILS</v>
          </cell>
          <cell r="V4782" t="str">
            <v>TAC</v>
          </cell>
          <cell r="W4782" t="str">
            <v>Sharon Elmashaly</v>
          </cell>
          <cell r="Y4782" t="str">
            <v>Eligible</v>
          </cell>
          <cell r="Z4782">
            <v>8500</v>
          </cell>
          <cell r="AA4782">
            <v>31336.405529953918</v>
          </cell>
          <cell r="AB4782">
            <v>8500</v>
          </cell>
          <cell r="AC4782">
            <v>31336.405529953918</v>
          </cell>
          <cell r="AD4782">
            <v>3</v>
          </cell>
          <cell r="AE4782" t="str">
            <v>T61</v>
          </cell>
          <cell r="AF4782">
            <v>7000</v>
          </cell>
          <cell r="AG4782">
            <v>12000</v>
          </cell>
          <cell r="AH4782">
            <v>0.3</v>
          </cell>
          <cell r="AI4782">
            <v>2</v>
          </cell>
          <cell r="AJ4782">
            <v>9500</v>
          </cell>
          <cell r="AK4782">
            <v>9500</v>
          </cell>
          <cell r="AL4782">
            <v>0.11764705882352944</v>
          </cell>
          <cell r="AM4782">
            <v>35023.041474654376</v>
          </cell>
          <cell r="AN4782">
            <v>3686.6359447004579</v>
          </cell>
          <cell r="AO4782">
            <v>-0.20833333333333337</v>
          </cell>
          <cell r="AP4782" t="str">
            <v>EL</v>
          </cell>
          <cell r="AQ4782">
            <v>6500</v>
          </cell>
          <cell r="AR4782">
            <v>86000</v>
          </cell>
          <cell r="AS4782">
            <v>0.02</v>
          </cell>
          <cell r="AT4782">
            <v>1.070003249918752</v>
          </cell>
          <cell r="AU4782">
            <v>0</v>
          </cell>
          <cell r="AV4782">
            <v>9500</v>
          </cell>
          <cell r="AW4782">
            <v>35023.041474654376</v>
          </cell>
          <cell r="AX4782">
            <v>0.11764705882352944</v>
          </cell>
          <cell r="AY4782">
            <v>3686.6359447004579</v>
          </cell>
          <cell r="AZ4782" t="str">
            <v>Regular Bonus</v>
          </cell>
          <cell r="BA4782" t="str">
            <v>Regular BonusEligible</v>
          </cell>
          <cell r="BB4782" t="str">
            <v>Regular BonusIsrael</v>
          </cell>
          <cell r="BC4782" t="str">
            <v>Regular BonusIsrael Monthly Extra Hours</v>
          </cell>
          <cell r="BD4782" t="str">
            <v>T61</v>
          </cell>
          <cell r="BE4782" t="str">
            <v>Monthly Extra Hours</v>
          </cell>
          <cell r="BF4782">
            <v>8500</v>
          </cell>
          <cell r="BG4782">
            <v>0</v>
          </cell>
          <cell r="BI4782">
            <v>2000</v>
          </cell>
          <cell r="BJ4782">
            <v>6000</v>
          </cell>
          <cell r="BK4782">
            <v>6000</v>
          </cell>
          <cell r="BL4782">
            <v>4800</v>
          </cell>
        </row>
        <row r="4783">
          <cell r="B4783">
            <v>21200</v>
          </cell>
          <cell r="C4783">
            <v>16287</v>
          </cell>
          <cell r="D4783">
            <v>148944</v>
          </cell>
          <cell r="E4783" t="str">
            <v>Victoria Yaakov</v>
          </cell>
          <cell r="F4783" t="str">
            <v>DIAMOND SERVICES ENGINEER</v>
          </cell>
          <cell r="G4783" t="str">
            <v>Monthly Extra Hours</v>
          </cell>
          <cell r="H4783" t="str">
            <v>TAC</v>
          </cell>
          <cell r="I4783" t="str">
            <v>TEL-AVIV</v>
          </cell>
          <cell r="J4783" t="str">
            <v>Israel</v>
          </cell>
          <cell r="K4783">
            <v>43920</v>
          </cell>
          <cell r="L4783" t="str">
            <v>IL</v>
          </cell>
          <cell r="M4783" t="str">
            <v>T51P</v>
          </cell>
          <cell r="N4783" t="str">
            <v>T</v>
          </cell>
          <cell r="O4783" t="str">
            <v>5</v>
          </cell>
          <cell r="P4783" t="str">
            <v>Regular</v>
          </cell>
          <cell r="T4783">
            <v>1</v>
          </cell>
          <cell r="U4783" t="str">
            <v>ILS</v>
          </cell>
          <cell r="V4783" t="str">
            <v>TAC</v>
          </cell>
          <cell r="W4783" t="str">
            <v>Sharon Elmashaly</v>
          </cell>
          <cell r="Y4783" t="str">
            <v>Eligible</v>
          </cell>
          <cell r="Z4783">
            <v>14500</v>
          </cell>
          <cell r="AA4783">
            <v>53456.221198156687</v>
          </cell>
          <cell r="AB4783">
            <v>14500</v>
          </cell>
          <cell r="AC4783">
            <v>53456.221198156687</v>
          </cell>
          <cell r="AD4783">
            <v>3</v>
          </cell>
          <cell r="AE4783" t="str">
            <v>T51</v>
          </cell>
          <cell r="AF4783">
            <v>11000</v>
          </cell>
          <cell r="AG4783">
            <v>19000</v>
          </cell>
          <cell r="AH4783">
            <v>0.43</v>
          </cell>
          <cell r="AI4783">
            <v>2</v>
          </cell>
          <cell r="AJ4783">
            <v>0</v>
          </cell>
          <cell r="AK4783">
            <v>14935</v>
          </cell>
          <cell r="AL4783">
            <v>3.0000000000000027E-2</v>
          </cell>
          <cell r="AM4783">
            <v>55059.907834101381</v>
          </cell>
          <cell r="AN4783">
            <v>1603.686635944694</v>
          </cell>
          <cell r="AO4783">
            <v>-0.21394736842105266</v>
          </cell>
          <cell r="AQ4783">
            <v>6500</v>
          </cell>
          <cell r="AR4783">
            <v>86000</v>
          </cell>
          <cell r="AS4783">
            <v>0.1</v>
          </cell>
          <cell r="AT4783">
            <v>1</v>
          </cell>
          <cell r="AU4783">
            <v>0</v>
          </cell>
          <cell r="AV4783">
            <v>14935</v>
          </cell>
          <cell r="AW4783">
            <v>55059.907834101381</v>
          </cell>
          <cell r="AX4783">
            <v>3.0000000000000027E-2</v>
          </cell>
          <cell r="AY4783">
            <v>1603.686635944694</v>
          </cell>
          <cell r="AZ4783" t="str">
            <v>Regular Bonus</v>
          </cell>
          <cell r="BA4783" t="str">
            <v>Regular BonusEligible</v>
          </cell>
          <cell r="BB4783" t="str">
            <v>Regular BonusIsrael</v>
          </cell>
          <cell r="BC4783" t="str">
            <v>Regular BonusIsrael Monthly Extra Hours</v>
          </cell>
          <cell r="BD4783" t="str">
            <v>T51</v>
          </cell>
          <cell r="BE4783" t="str">
            <v>Monthly Extra Hours</v>
          </cell>
          <cell r="BF4783">
            <v>14500</v>
          </cell>
          <cell r="BG4783">
            <v>0</v>
          </cell>
          <cell r="BI4783">
            <v>2000</v>
          </cell>
          <cell r="BJ4783">
            <v>9000</v>
          </cell>
          <cell r="BK4783">
            <v>9000</v>
          </cell>
          <cell r="BL4783">
            <v>7200</v>
          </cell>
        </row>
        <row r="4784">
          <cell r="B4784">
            <v>21413</v>
          </cell>
          <cell r="C4784">
            <v>16500</v>
          </cell>
          <cell r="D4784">
            <v>236477</v>
          </cell>
          <cell r="E4784" t="str">
            <v>Dror Grinfeld</v>
          </cell>
          <cell r="F4784" t="str">
            <v>TECHNICAL SUPPORT ENGINEER (T2)</v>
          </cell>
          <cell r="G4784" t="str">
            <v>Monthly Extra Hours</v>
          </cell>
          <cell r="H4784" t="str">
            <v>TAC</v>
          </cell>
          <cell r="I4784" t="str">
            <v>TEL-AVIV</v>
          </cell>
          <cell r="J4784" t="str">
            <v>Israel</v>
          </cell>
          <cell r="K4784">
            <v>44004</v>
          </cell>
          <cell r="L4784" t="str">
            <v>IL</v>
          </cell>
          <cell r="M4784" t="str">
            <v>T61P</v>
          </cell>
          <cell r="N4784" t="str">
            <v>T</v>
          </cell>
          <cell r="O4784" t="str">
            <v>6</v>
          </cell>
          <cell r="P4784" t="str">
            <v>Regular</v>
          </cell>
          <cell r="T4784">
            <v>1</v>
          </cell>
          <cell r="U4784" t="str">
            <v>ILS</v>
          </cell>
          <cell r="V4784" t="str">
            <v>TAC</v>
          </cell>
          <cell r="W4784" t="str">
            <v>Sharon Elmashaly</v>
          </cell>
          <cell r="Y4784" t="str">
            <v>Eligible</v>
          </cell>
          <cell r="Z4784">
            <v>7000</v>
          </cell>
          <cell r="AA4784">
            <v>25806.451612903227</v>
          </cell>
          <cell r="AB4784">
            <v>7000</v>
          </cell>
          <cell r="AC4784">
            <v>25806.451612903227</v>
          </cell>
          <cell r="AD4784">
            <v>3</v>
          </cell>
          <cell r="AE4784" t="str">
            <v>T61</v>
          </cell>
          <cell r="AF4784">
            <v>7000</v>
          </cell>
          <cell r="AG4784">
            <v>12000</v>
          </cell>
          <cell r="AH4784">
            <v>0</v>
          </cell>
          <cell r="AI4784">
            <v>1</v>
          </cell>
          <cell r="AJ4784">
            <v>0</v>
          </cell>
          <cell r="AK4784">
            <v>7280</v>
          </cell>
          <cell r="AL4784">
            <v>4.0000000000000036E-2</v>
          </cell>
          <cell r="AM4784">
            <v>26838.709677419356</v>
          </cell>
          <cell r="AN4784">
            <v>1032.2580645161288</v>
          </cell>
          <cell r="AO4784">
            <v>-0.39333333333333331</v>
          </cell>
          <cell r="AQ4784">
            <v>6500</v>
          </cell>
          <cell r="AR4784">
            <v>86000</v>
          </cell>
          <cell r="AS4784">
            <v>0</v>
          </cell>
          <cell r="AT4784">
            <v>1.2</v>
          </cell>
          <cell r="AU4784">
            <v>7910.0000000000009</v>
          </cell>
          <cell r="AV4784">
            <v>7910.0000000000009</v>
          </cell>
          <cell r="AW4784">
            <v>29161.290322580651</v>
          </cell>
          <cell r="AX4784">
            <v>0.13000000000000012</v>
          </cell>
          <cell r="AY4784">
            <v>3354.838709677424</v>
          </cell>
          <cell r="AZ4784" t="str">
            <v>Regular Bonus</v>
          </cell>
          <cell r="BA4784" t="str">
            <v>Regular BonusEligible</v>
          </cell>
          <cell r="BB4784" t="str">
            <v>Regular BonusIsrael</v>
          </cell>
          <cell r="BC4784" t="str">
            <v>Regular BonusIsrael Monthly Extra Hours</v>
          </cell>
          <cell r="BD4784" t="str">
            <v>T61</v>
          </cell>
          <cell r="BE4784" t="str">
            <v>Monthly Extra Hours</v>
          </cell>
          <cell r="BF4784">
            <v>7000</v>
          </cell>
          <cell r="BG4784">
            <v>0</v>
          </cell>
          <cell r="BI4784">
            <v>2000</v>
          </cell>
          <cell r="BJ4784">
            <v>6000</v>
          </cell>
          <cell r="BK4784">
            <v>6000</v>
          </cell>
          <cell r="BL4784">
            <v>4800</v>
          </cell>
        </row>
        <row r="4785">
          <cell r="B4785">
            <v>21490</v>
          </cell>
          <cell r="C4785">
            <v>16577</v>
          </cell>
          <cell r="D4785">
            <v>231252</v>
          </cell>
          <cell r="E4785" t="str">
            <v>Karin Avraham</v>
          </cell>
          <cell r="F4785" t="str">
            <v>TECHNICAL SUPPORT ENGINEER (T2)</v>
          </cell>
          <cell r="G4785" t="str">
            <v>Monthly Extra Hours</v>
          </cell>
          <cell r="H4785" t="str">
            <v>TAC</v>
          </cell>
          <cell r="I4785" t="str">
            <v>TEL-AVIV</v>
          </cell>
          <cell r="J4785" t="str">
            <v>Israel</v>
          </cell>
          <cell r="K4785">
            <v>44046</v>
          </cell>
          <cell r="L4785" t="str">
            <v>IL</v>
          </cell>
          <cell r="M4785" t="str">
            <v>T61P</v>
          </cell>
          <cell r="N4785" t="str">
            <v>T</v>
          </cell>
          <cell r="O4785" t="str">
            <v>6</v>
          </cell>
          <cell r="P4785" t="str">
            <v>Regular</v>
          </cell>
          <cell r="T4785">
            <v>1</v>
          </cell>
          <cell r="U4785" t="str">
            <v>ILS</v>
          </cell>
          <cell r="V4785" t="str">
            <v>TAC</v>
          </cell>
          <cell r="W4785" t="str">
            <v>Sharon Elmashaly</v>
          </cell>
          <cell r="Y4785" t="str">
            <v>Eligible</v>
          </cell>
          <cell r="Z4785">
            <v>8500</v>
          </cell>
          <cell r="AA4785">
            <v>31336.405529953918</v>
          </cell>
          <cell r="AB4785">
            <v>8500</v>
          </cell>
          <cell r="AC4785">
            <v>31336.405529953918</v>
          </cell>
          <cell r="AD4785">
            <v>3</v>
          </cell>
          <cell r="AE4785" t="str">
            <v>T61</v>
          </cell>
          <cell r="AF4785">
            <v>7000</v>
          </cell>
          <cell r="AG4785">
            <v>12000</v>
          </cell>
          <cell r="AH4785">
            <v>0.3</v>
          </cell>
          <cell r="AI4785">
            <v>2</v>
          </cell>
          <cell r="AJ4785">
            <v>0</v>
          </cell>
          <cell r="AK4785">
            <v>8755</v>
          </cell>
          <cell r="AL4785">
            <v>3.0000000000000027E-2</v>
          </cell>
          <cell r="AM4785">
            <v>32276.497695852537</v>
          </cell>
          <cell r="AN4785">
            <v>940.09216589861899</v>
          </cell>
          <cell r="AO4785">
            <v>-0.27041666666666664</v>
          </cell>
          <cell r="AQ4785">
            <v>6500</v>
          </cell>
          <cell r="AR4785">
            <v>86000</v>
          </cell>
          <cell r="AS4785">
            <v>0.02</v>
          </cell>
          <cell r="AT4785">
            <v>1.070003249918752</v>
          </cell>
          <cell r="AU4785">
            <v>9360</v>
          </cell>
          <cell r="AV4785">
            <v>9360</v>
          </cell>
          <cell r="AW4785">
            <v>34506.912442396315</v>
          </cell>
          <cell r="AX4785">
            <v>0.1011764705882352</v>
          </cell>
          <cell r="AY4785">
            <v>3170.5069124423972</v>
          </cell>
          <cell r="AZ4785" t="str">
            <v>Regular Bonus</v>
          </cell>
          <cell r="BA4785" t="str">
            <v>Regular BonusEligible</v>
          </cell>
          <cell r="BB4785" t="str">
            <v>Regular BonusIsrael</v>
          </cell>
          <cell r="BC4785" t="str">
            <v>Regular BonusIsrael Monthly Extra Hours</v>
          </cell>
          <cell r="BD4785" t="str">
            <v>T61</v>
          </cell>
          <cell r="BE4785" t="str">
            <v>Monthly Extra Hours</v>
          </cell>
          <cell r="BF4785">
            <v>8500</v>
          </cell>
          <cell r="BG4785">
            <v>0</v>
          </cell>
          <cell r="BI4785">
            <v>2000</v>
          </cell>
          <cell r="BJ4785">
            <v>6000</v>
          </cell>
          <cell r="BK4785">
            <v>6000</v>
          </cell>
          <cell r="BL4785">
            <v>4800</v>
          </cell>
        </row>
        <row r="4786">
          <cell r="B4786">
            <v>21534</v>
          </cell>
          <cell r="C4786">
            <v>16621</v>
          </cell>
          <cell r="D4786">
            <v>239264</v>
          </cell>
          <cell r="E4786" t="str">
            <v>Ohad Ben Ari</v>
          </cell>
          <cell r="F4786" t="str">
            <v>TECHNICAL SUPPORT ENGINEER (T2)</v>
          </cell>
          <cell r="G4786" t="str">
            <v>Monthly Extra Hours</v>
          </cell>
          <cell r="H4786" t="str">
            <v>TAC</v>
          </cell>
          <cell r="I4786" t="str">
            <v>TEL-AVIV</v>
          </cell>
          <cell r="J4786" t="str">
            <v>Israel</v>
          </cell>
          <cell r="K4786">
            <v>44081</v>
          </cell>
          <cell r="L4786" t="str">
            <v>IL</v>
          </cell>
          <cell r="M4786" t="str">
            <v>T61P</v>
          </cell>
          <cell r="N4786" t="str">
            <v>T</v>
          </cell>
          <cell r="O4786" t="str">
            <v>6</v>
          </cell>
          <cell r="P4786" t="str">
            <v>Regular</v>
          </cell>
          <cell r="T4786">
            <v>1</v>
          </cell>
          <cell r="U4786" t="str">
            <v>ILS</v>
          </cell>
          <cell r="V4786" t="str">
            <v>TAC</v>
          </cell>
          <cell r="W4786" t="str">
            <v>Sharon Elmashaly</v>
          </cell>
          <cell r="Y4786" t="str">
            <v>Eligible</v>
          </cell>
          <cell r="Z4786">
            <v>7000</v>
          </cell>
          <cell r="AA4786">
            <v>25806.451612903227</v>
          </cell>
          <cell r="AB4786">
            <v>7000</v>
          </cell>
          <cell r="AC4786">
            <v>25806.451612903227</v>
          </cell>
          <cell r="AD4786">
            <v>3</v>
          </cell>
          <cell r="AE4786" t="str">
            <v>T61</v>
          </cell>
          <cell r="AF4786">
            <v>7000</v>
          </cell>
          <cell r="AG4786">
            <v>12000</v>
          </cell>
          <cell r="AH4786">
            <v>0</v>
          </cell>
          <cell r="AI4786">
            <v>1</v>
          </cell>
          <cell r="AJ4786">
            <v>0</v>
          </cell>
          <cell r="AK4786">
            <v>7280</v>
          </cell>
          <cell r="AL4786">
            <v>4.0000000000000036E-2</v>
          </cell>
          <cell r="AM4786">
            <v>26838.709677419356</v>
          </cell>
          <cell r="AN4786">
            <v>1032.2580645161288</v>
          </cell>
          <cell r="AO4786">
            <v>-0.39333333333333331</v>
          </cell>
          <cell r="AQ4786">
            <v>6500</v>
          </cell>
          <cell r="AR4786">
            <v>86000</v>
          </cell>
          <cell r="AS4786">
            <v>0</v>
          </cell>
          <cell r="AT4786">
            <v>1.2</v>
          </cell>
          <cell r="AU4786">
            <v>7910.0000000000009</v>
          </cell>
          <cell r="AV4786">
            <v>7910.0000000000009</v>
          </cell>
          <cell r="AW4786">
            <v>29161.290322580651</v>
          </cell>
          <cell r="AX4786">
            <v>0.13000000000000012</v>
          </cell>
          <cell r="AY4786">
            <v>3354.838709677424</v>
          </cell>
          <cell r="AZ4786" t="str">
            <v>Regular Bonus</v>
          </cell>
          <cell r="BA4786" t="str">
            <v>Regular BonusEligible</v>
          </cell>
          <cell r="BB4786" t="str">
            <v>Regular BonusIsrael</v>
          </cell>
          <cell r="BC4786" t="str">
            <v>Regular BonusIsrael Monthly Extra Hours</v>
          </cell>
          <cell r="BD4786" t="str">
            <v>T61</v>
          </cell>
          <cell r="BE4786" t="str">
            <v>Monthly Extra Hours</v>
          </cell>
          <cell r="BF4786">
            <v>7000</v>
          </cell>
          <cell r="BG4786">
            <v>0</v>
          </cell>
          <cell r="BI4786">
            <v>2000</v>
          </cell>
          <cell r="BJ4786">
            <v>6000</v>
          </cell>
          <cell r="BK4786">
            <v>6000</v>
          </cell>
          <cell r="BL4786">
            <v>4800</v>
          </cell>
        </row>
        <row r="4787">
          <cell r="B4787">
            <v>21665</v>
          </cell>
          <cell r="C4787">
            <v>16752</v>
          </cell>
          <cell r="D4787">
            <v>222899</v>
          </cell>
          <cell r="E4787" t="str">
            <v>Nadav Kolesnicov</v>
          </cell>
          <cell r="F4787" t="str">
            <v>TECHNICAL SUPPORT ENGINEER (T2)</v>
          </cell>
          <cell r="G4787" t="str">
            <v>Monthly Extra Hours</v>
          </cell>
          <cell r="H4787" t="str">
            <v>TAC</v>
          </cell>
          <cell r="I4787" t="str">
            <v>TEL-AVIV</v>
          </cell>
          <cell r="J4787" t="str">
            <v>Israel</v>
          </cell>
          <cell r="K4787">
            <v>44130</v>
          </cell>
          <cell r="L4787" t="str">
            <v>IL</v>
          </cell>
          <cell r="M4787" t="str">
            <v>T61P</v>
          </cell>
          <cell r="N4787" t="str">
            <v>T</v>
          </cell>
          <cell r="O4787" t="str">
            <v>6</v>
          </cell>
          <cell r="P4787" t="str">
            <v>Regular</v>
          </cell>
          <cell r="T4787">
            <v>1</v>
          </cell>
          <cell r="U4787" t="str">
            <v>ILS</v>
          </cell>
          <cell r="V4787" t="str">
            <v>TAC</v>
          </cell>
          <cell r="W4787" t="str">
            <v>Sharon Elmashaly</v>
          </cell>
          <cell r="Y4787" t="str">
            <v>Not Eligible - NH</v>
          </cell>
          <cell r="AA4787">
            <v>0</v>
          </cell>
          <cell r="AB4787">
            <v>7500</v>
          </cell>
          <cell r="AC4787">
            <v>27649.769585253456</v>
          </cell>
          <cell r="AW4787">
            <v>27649.769585253456</v>
          </cell>
        </row>
        <row r="4788">
          <cell r="B4788">
            <v>21613</v>
          </cell>
          <cell r="C4788">
            <v>16700</v>
          </cell>
          <cell r="D4788">
            <v>245742</v>
          </cell>
          <cell r="E4788" t="str">
            <v>Shiri Efrati</v>
          </cell>
          <cell r="F4788" t="str">
            <v>TECHNICAL SUPPORT ENGINEER (T2)</v>
          </cell>
          <cell r="G4788" t="str">
            <v>Monthly Extra Hours</v>
          </cell>
          <cell r="H4788" t="str">
            <v>TAC</v>
          </cell>
          <cell r="I4788" t="str">
            <v>TEL-AVIV</v>
          </cell>
          <cell r="J4788" t="str">
            <v>Israel</v>
          </cell>
          <cell r="K4788">
            <v>44109</v>
          </cell>
          <cell r="L4788" t="str">
            <v>IL</v>
          </cell>
          <cell r="M4788" t="str">
            <v>T61P</v>
          </cell>
          <cell r="N4788" t="str">
            <v>T</v>
          </cell>
          <cell r="O4788" t="str">
            <v>6</v>
          </cell>
          <cell r="P4788" t="str">
            <v>Regular</v>
          </cell>
          <cell r="T4788">
            <v>1</v>
          </cell>
          <cell r="U4788" t="str">
            <v>ILS</v>
          </cell>
          <cell r="V4788" t="str">
            <v>TAC</v>
          </cell>
          <cell r="W4788" t="str">
            <v>Sharon Elmashaly</v>
          </cell>
          <cell r="Y4788" t="str">
            <v>Not Eligible - NH</v>
          </cell>
          <cell r="AA4788">
            <v>0</v>
          </cell>
          <cell r="AB4788">
            <v>7000</v>
          </cell>
          <cell r="AC4788">
            <v>25806.451612903227</v>
          </cell>
          <cell r="AW4788">
            <v>25806.451612903227</v>
          </cell>
        </row>
        <row r="4789">
          <cell r="B4789">
            <v>21739</v>
          </cell>
          <cell r="C4789">
            <v>16826</v>
          </cell>
          <cell r="D4789">
            <v>243988</v>
          </cell>
          <cell r="E4789" t="str">
            <v>Itai Aviram</v>
          </cell>
          <cell r="F4789" t="str">
            <v>TECHNICAL SUPPORT ENGINEER (T2)</v>
          </cell>
          <cell r="G4789" t="str">
            <v>Monthly Extra Hours</v>
          </cell>
          <cell r="H4789" t="str">
            <v>TAC</v>
          </cell>
          <cell r="I4789" t="str">
            <v>TEL-AVIV</v>
          </cell>
          <cell r="J4789" t="str">
            <v>Israel</v>
          </cell>
          <cell r="K4789">
            <v>44165</v>
          </cell>
          <cell r="L4789" t="str">
            <v>IL</v>
          </cell>
          <cell r="M4789" t="str">
            <v>T61P</v>
          </cell>
          <cell r="N4789" t="str">
            <v>T</v>
          </cell>
          <cell r="O4789" t="str">
            <v>6</v>
          </cell>
          <cell r="P4789" t="str">
            <v>Regular</v>
          </cell>
          <cell r="T4789">
            <v>1</v>
          </cell>
          <cell r="U4789" t="str">
            <v>ILS</v>
          </cell>
          <cell r="V4789" t="str">
            <v>TAC</v>
          </cell>
          <cell r="W4789" t="str">
            <v>Sharon Elmashaly</v>
          </cell>
          <cell r="Y4789" t="str">
            <v>Not Eligible - NH</v>
          </cell>
          <cell r="AA4789">
            <v>0</v>
          </cell>
          <cell r="AB4789">
            <v>7000</v>
          </cell>
          <cell r="AC4789">
            <v>25806.451612903227</v>
          </cell>
          <cell r="AW4789">
            <v>25806.451612903227</v>
          </cell>
        </row>
        <row r="4790">
          <cell r="B4790">
            <v>21769</v>
          </cell>
          <cell r="C4790">
            <v>16856</v>
          </cell>
          <cell r="D4790">
            <v>21769</v>
          </cell>
          <cell r="E4790" t="str">
            <v>Sharon Weinman</v>
          </cell>
          <cell r="F4790" t="str">
            <v>TECHNICAL SUPPORT ENGINEER (T2)</v>
          </cell>
          <cell r="G4790" t="str">
            <v>Monthly Extra Hours</v>
          </cell>
          <cell r="H4790" t="str">
            <v>TAC</v>
          </cell>
          <cell r="I4790" t="str">
            <v>TEL-AVIV</v>
          </cell>
          <cell r="J4790" t="str">
            <v>Israel</v>
          </cell>
          <cell r="K4790">
            <v>44179</v>
          </cell>
          <cell r="L4790" t="str">
            <v>IL</v>
          </cell>
          <cell r="M4790" t="str">
            <v>T61P</v>
          </cell>
          <cell r="N4790" t="str">
            <v>T</v>
          </cell>
          <cell r="O4790" t="str">
            <v>6</v>
          </cell>
          <cell r="P4790" t="str">
            <v>Regular</v>
          </cell>
          <cell r="T4790">
            <v>1</v>
          </cell>
          <cell r="U4790" t="str">
            <v>ILS</v>
          </cell>
          <cell r="V4790" t="str">
            <v>TAC</v>
          </cell>
          <cell r="W4790" t="str">
            <v>Sharon Elmashaly</v>
          </cell>
          <cell r="Y4790" t="str">
            <v>Not Eligible - NH</v>
          </cell>
          <cell r="AA4790">
            <v>0</v>
          </cell>
          <cell r="AB4790">
            <v>7500</v>
          </cell>
          <cell r="AC4790">
            <v>27649.769585253456</v>
          </cell>
          <cell r="AW4790">
            <v>27649.769585253456</v>
          </cell>
        </row>
        <row r="4791">
          <cell r="B4791">
            <v>21770</v>
          </cell>
          <cell r="C4791">
            <v>16857</v>
          </cell>
          <cell r="D4791">
            <v>21770</v>
          </cell>
          <cell r="E4791" t="str">
            <v>Shimi Ben Giat</v>
          </cell>
          <cell r="F4791" t="str">
            <v>TECHNICAL SUPPORT ENGINEER (T2)</v>
          </cell>
          <cell r="G4791" t="str">
            <v>Monthly Extra Hours</v>
          </cell>
          <cell r="H4791" t="str">
            <v>TAC</v>
          </cell>
          <cell r="I4791" t="str">
            <v>TEL-AVIV</v>
          </cell>
          <cell r="J4791" t="str">
            <v>Israel</v>
          </cell>
          <cell r="K4791">
            <v>44179</v>
          </cell>
          <cell r="L4791" t="str">
            <v>IL</v>
          </cell>
          <cell r="M4791" t="str">
            <v>T61P</v>
          </cell>
          <cell r="N4791" t="str">
            <v>T</v>
          </cell>
          <cell r="O4791" t="str">
            <v>6</v>
          </cell>
          <cell r="P4791" t="str">
            <v>Regular</v>
          </cell>
          <cell r="T4791">
            <v>1</v>
          </cell>
          <cell r="U4791" t="str">
            <v>ILS</v>
          </cell>
          <cell r="V4791" t="str">
            <v>TAC</v>
          </cell>
          <cell r="W4791" t="str">
            <v>Sharon Elmashaly</v>
          </cell>
          <cell r="Y4791" t="str">
            <v>Not Eligible - NH</v>
          </cell>
          <cell r="AA4791">
            <v>0</v>
          </cell>
          <cell r="AB4791">
            <v>7000</v>
          </cell>
          <cell r="AC4791">
            <v>25806.451612903227</v>
          </cell>
          <cell r="AW4791">
            <v>25806.451612903227</v>
          </cell>
        </row>
        <row r="4792">
          <cell r="B4792">
            <v>21797</v>
          </cell>
          <cell r="C4792">
            <v>16884</v>
          </cell>
          <cell r="D4792">
            <v>21797</v>
          </cell>
          <cell r="E4792" t="str">
            <v>Yuval Grinberg</v>
          </cell>
          <cell r="F4792" t="str">
            <v>TECHNICAL SUPPORT ENGINEER (T2)</v>
          </cell>
          <cell r="G4792" t="str">
            <v>Monthly Extra Hours</v>
          </cell>
          <cell r="H4792" t="str">
            <v>TAC</v>
          </cell>
          <cell r="I4792" t="str">
            <v>TEL-AVIV</v>
          </cell>
          <cell r="J4792" t="str">
            <v>Israel</v>
          </cell>
          <cell r="K4792">
            <v>44193</v>
          </cell>
          <cell r="L4792" t="str">
            <v>IL</v>
          </cell>
          <cell r="M4792" t="str">
            <v>T61P</v>
          </cell>
          <cell r="N4792" t="str">
            <v>T</v>
          </cell>
          <cell r="O4792" t="str">
            <v>6</v>
          </cell>
          <cell r="P4792" t="str">
            <v>Regular</v>
          </cell>
          <cell r="T4792">
            <v>1</v>
          </cell>
          <cell r="U4792" t="str">
            <v>ILS</v>
          </cell>
          <cell r="V4792" t="str">
            <v>TAC</v>
          </cell>
          <cell r="W4792" t="str">
            <v>Sharon Elmashaly</v>
          </cell>
          <cell r="Y4792" t="str">
            <v>Not Eligible - NH</v>
          </cell>
          <cell r="AA4792">
            <v>0</v>
          </cell>
          <cell r="AB4792">
            <v>7500</v>
          </cell>
          <cell r="AC4792">
            <v>27649.769585253456</v>
          </cell>
          <cell r="AW4792">
            <v>27649.769585253456</v>
          </cell>
        </row>
        <row r="4793">
          <cell r="B4793">
            <v>15680</v>
          </cell>
          <cell r="C4793">
            <v>10635</v>
          </cell>
          <cell r="D4793">
            <v>215312</v>
          </cell>
          <cell r="E4793" t="str">
            <v>Alona Strokan</v>
          </cell>
          <cell r="F4793" t="str">
            <v>ESCALATION ENGINEER</v>
          </cell>
          <cell r="G4793" t="str">
            <v>Monthly Extra Hours</v>
          </cell>
          <cell r="H4793" t="str">
            <v>TAC</v>
          </cell>
          <cell r="I4793" t="str">
            <v>TEL-AVIV</v>
          </cell>
          <cell r="J4793" t="str">
            <v>Israel</v>
          </cell>
          <cell r="K4793">
            <v>42603</v>
          </cell>
          <cell r="L4793" t="str">
            <v>IL</v>
          </cell>
          <cell r="M4793" t="str">
            <v>T51P</v>
          </cell>
          <cell r="N4793" t="str">
            <v>T</v>
          </cell>
          <cell r="O4793" t="str">
            <v>5</v>
          </cell>
          <cell r="P4793" t="str">
            <v>Regular</v>
          </cell>
          <cell r="T4793">
            <v>1</v>
          </cell>
          <cell r="U4793" t="str">
            <v>ILS</v>
          </cell>
          <cell r="V4793" t="str">
            <v>TAC</v>
          </cell>
          <cell r="W4793" t="str">
            <v>Sharon Elmashaly</v>
          </cell>
          <cell r="Y4793" t="str">
            <v>Eligible</v>
          </cell>
          <cell r="Z4793">
            <v>13500</v>
          </cell>
          <cell r="AA4793">
            <v>49769.585253456222</v>
          </cell>
          <cell r="AB4793">
            <v>13500</v>
          </cell>
          <cell r="AC4793">
            <v>49769.585253456222</v>
          </cell>
          <cell r="AD4793">
            <v>3</v>
          </cell>
          <cell r="AE4793" t="str">
            <v>T51</v>
          </cell>
          <cell r="AF4793">
            <v>11000</v>
          </cell>
          <cell r="AG4793">
            <v>19000</v>
          </cell>
          <cell r="AH4793">
            <v>0.31</v>
          </cell>
          <cell r="AI4793">
            <v>2</v>
          </cell>
          <cell r="AJ4793">
            <v>0</v>
          </cell>
          <cell r="AK4793">
            <v>13905</v>
          </cell>
          <cell r="AL4793">
            <v>3.0000000000000027E-2</v>
          </cell>
          <cell r="AM4793">
            <v>51262.672811059907</v>
          </cell>
          <cell r="AN4793">
            <v>1493.0875576036851</v>
          </cell>
          <cell r="AO4793">
            <v>-0.26815789473684215</v>
          </cell>
          <cell r="AQ4793">
            <v>6500</v>
          </cell>
          <cell r="AR4793">
            <v>86000</v>
          </cell>
          <cell r="AS4793">
            <v>0.08</v>
          </cell>
          <cell r="AT4793">
            <v>1</v>
          </cell>
          <cell r="AU4793">
            <v>0</v>
          </cell>
          <cell r="AV4793">
            <v>13905</v>
          </cell>
          <cell r="AW4793">
            <v>51262.672811059907</v>
          </cell>
          <cell r="AX4793">
            <v>3.0000000000000027E-2</v>
          </cell>
          <cell r="AY4793">
            <v>1493.0875576036851</v>
          </cell>
          <cell r="AZ4793" t="str">
            <v>Regular Bonus</v>
          </cell>
          <cell r="BA4793" t="str">
            <v>Regular BonusEligible</v>
          </cell>
          <cell r="BB4793" t="str">
            <v>Regular BonusIsrael</v>
          </cell>
          <cell r="BC4793" t="str">
            <v>Regular BonusIsrael Monthly Extra Hours</v>
          </cell>
          <cell r="BD4793" t="str">
            <v>T51</v>
          </cell>
          <cell r="BE4793" t="str">
            <v>Monthly Extra Hours</v>
          </cell>
          <cell r="BF4793">
            <v>13500</v>
          </cell>
          <cell r="BG4793">
            <v>5811</v>
          </cell>
          <cell r="BH4793">
            <v>3</v>
          </cell>
          <cell r="BI4793">
            <v>2000</v>
          </cell>
          <cell r="BJ4793">
            <v>9000</v>
          </cell>
          <cell r="BK4793">
            <v>9000</v>
          </cell>
          <cell r="BL4793">
            <v>7200</v>
          </cell>
        </row>
        <row r="4794">
          <cell r="B4794">
            <v>18090</v>
          </cell>
          <cell r="C4794">
            <v>13141</v>
          </cell>
          <cell r="D4794">
            <v>152732</v>
          </cell>
          <cell r="E4794" t="str">
            <v>Alex Beygelman</v>
          </cell>
          <cell r="F4794" t="str">
            <v>TECHNICAL SUPPORT ENGINEER (T3)</v>
          </cell>
          <cell r="G4794" t="str">
            <v>Monthly Extra Hours</v>
          </cell>
          <cell r="H4794" t="str">
            <v>TAC</v>
          </cell>
          <cell r="I4794" t="str">
            <v>TEL-AVIV</v>
          </cell>
          <cell r="J4794" t="str">
            <v>Israel</v>
          </cell>
          <cell r="K4794">
            <v>43247</v>
          </cell>
          <cell r="L4794" t="str">
            <v>IL</v>
          </cell>
          <cell r="M4794" t="str">
            <v>T61P</v>
          </cell>
          <cell r="N4794" t="str">
            <v>T</v>
          </cell>
          <cell r="O4794" t="str">
            <v>6</v>
          </cell>
          <cell r="P4794" t="str">
            <v>Regular</v>
          </cell>
          <cell r="T4794">
            <v>1</v>
          </cell>
          <cell r="U4794" t="str">
            <v>ILS</v>
          </cell>
          <cell r="V4794" t="str">
            <v>TAC</v>
          </cell>
          <cell r="W4794" t="str">
            <v>Sharon Elmashaly</v>
          </cell>
          <cell r="Y4794" t="str">
            <v>Not Eligible - Left</v>
          </cell>
          <cell r="Z4794">
            <v>9000</v>
          </cell>
          <cell r="AA4794">
            <v>33179.72350230415</v>
          </cell>
          <cell r="AB4794">
            <v>9000</v>
          </cell>
          <cell r="AC4794">
            <v>33179.72350230415</v>
          </cell>
        </row>
        <row r="4795">
          <cell r="B4795">
            <v>18130</v>
          </cell>
          <cell r="C4795">
            <v>13180</v>
          </cell>
          <cell r="D4795">
            <v>59874</v>
          </cell>
          <cell r="E4795" t="str">
            <v>Moran Perlmutter</v>
          </cell>
          <cell r="F4795" t="str">
            <v>ACCOUNT SPECIALIST</v>
          </cell>
          <cell r="G4795" t="str">
            <v>Monthly Extra Hours</v>
          </cell>
          <cell r="H4795" t="str">
            <v>TAC</v>
          </cell>
          <cell r="I4795" t="str">
            <v>TEL-AVIV</v>
          </cell>
          <cell r="J4795" t="str">
            <v>Israel</v>
          </cell>
          <cell r="K4795">
            <v>43248</v>
          </cell>
          <cell r="L4795" t="str">
            <v>IL</v>
          </cell>
          <cell r="M4795" t="str">
            <v>P53P</v>
          </cell>
          <cell r="N4795" t="str">
            <v>P</v>
          </cell>
          <cell r="O4795" t="str">
            <v>5</v>
          </cell>
          <cell r="P4795" t="str">
            <v>Regular</v>
          </cell>
          <cell r="T4795">
            <v>1</v>
          </cell>
          <cell r="U4795" t="str">
            <v>ILS</v>
          </cell>
          <cell r="V4795" t="str">
            <v>TAC</v>
          </cell>
          <cell r="W4795" t="str">
            <v>Sharon Elmashaly</v>
          </cell>
          <cell r="Y4795" t="str">
            <v>Eligible</v>
          </cell>
          <cell r="Z4795">
            <v>11000</v>
          </cell>
          <cell r="AA4795">
            <v>40552.995391705073</v>
          </cell>
          <cell r="AB4795">
            <v>11000</v>
          </cell>
          <cell r="AC4795">
            <v>40552.995391705073</v>
          </cell>
          <cell r="AD4795">
            <v>2</v>
          </cell>
          <cell r="AE4795" t="str">
            <v>P53</v>
          </cell>
          <cell r="AF4795">
            <v>8500</v>
          </cell>
          <cell r="AG4795">
            <v>14500</v>
          </cell>
          <cell r="AH4795">
            <v>0.41</v>
          </cell>
          <cell r="AI4795">
            <v>2</v>
          </cell>
          <cell r="AJ4795">
            <v>0</v>
          </cell>
          <cell r="AK4795">
            <v>11000</v>
          </cell>
          <cell r="AL4795">
            <v>0</v>
          </cell>
          <cell r="AM4795">
            <v>40552.995391705073</v>
          </cell>
          <cell r="AN4795">
            <v>0</v>
          </cell>
          <cell r="AO4795">
            <v>-0.24137931034482762</v>
          </cell>
          <cell r="AP4795" t="str">
            <v>Rated 2 - no recommendation</v>
          </cell>
          <cell r="AQ4795">
            <v>6500</v>
          </cell>
          <cell r="AR4795">
            <v>86000</v>
          </cell>
          <cell r="AS4795">
            <v>0.05</v>
          </cell>
          <cell r="AT4795">
            <v>1</v>
          </cell>
          <cell r="AU4795">
            <v>0</v>
          </cell>
          <cell r="AV4795">
            <v>11000</v>
          </cell>
          <cell r="AW4795">
            <v>40552.995391705073</v>
          </cell>
          <cell r="AX4795">
            <v>0</v>
          </cell>
          <cell r="AY4795">
            <v>0</v>
          </cell>
          <cell r="AZ4795" t="str">
            <v>Regular Bonus</v>
          </cell>
          <cell r="BA4795" t="str">
            <v>Regular BonusEligible</v>
          </cell>
          <cell r="BB4795" t="str">
            <v>Regular BonusIsrael</v>
          </cell>
          <cell r="BC4795" t="str">
            <v>Regular BonusIsrael Monthly Extra Hours</v>
          </cell>
          <cell r="BD4795" t="str">
            <v>P53</v>
          </cell>
          <cell r="BE4795" t="str">
            <v>Monthly Extra Hours</v>
          </cell>
          <cell r="BF4795">
            <v>11000</v>
          </cell>
          <cell r="BG4795">
            <v>5000</v>
          </cell>
          <cell r="BH4795">
            <v>3</v>
          </cell>
          <cell r="BI4795">
            <v>2000</v>
          </cell>
          <cell r="BJ4795">
            <v>4500</v>
          </cell>
          <cell r="BK4795">
            <v>4500</v>
          </cell>
          <cell r="BL4795">
            <v>3600</v>
          </cell>
        </row>
        <row r="4796">
          <cell r="B4796">
            <v>18155</v>
          </cell>
          <cell r="C4796">
            <v>13205</v>
          </cell>
          <cell r="D4796">
            <v>161959</v>
          </cell>
          <cell r="E4796" t="str">
            <v>Yakir Amar</v>
          </cell>
          <cell r="F4796" t="str">
            <v>TECHNICAL SUPPORT ENGINEER (T3)</v>
          </cell>
          <cell r="G4796" t="str">
            <v>Monthly Extra Hours</v>
          </cell>
          <cell r="H4796" t="str">
            <v>TAC</v>
          </cell>
          <cell r="I4796" t="str">
            <v>TEL-AVIV</v>
          </cell>
          <cell r="J4796" t="str">
            <v>Israel</v>
          </cell>
          <cell r="K4796">
            <v>43247</v>
          </cell>
          <cell r="L4796" t="str">
            <v>IL</v>
          </cell>
          <cell r="M4796" t="str">
            <v>T61P</v>
          </cell>
          <cell r="N4796" t="str">
            <v>T</v>
          </cell>
          <cell r="O4796" t="str">
            <v>6</v>
          </cell>
          <cell r="P4796" t="str">
            <v>Regular</v>
          </cell>
          <cell r="T4796">
            <v>1</v>
          </cell>
          <cell r="U4796" t="str">
            <v>ILS</v>
          </cell>
          <cell r="V4796" t="str">
            <v>TAC</v>
          </cell>
          <cell r="W4796" t="str">
            <v>Sharon Elmashaly</v>
          </cell>
          <cell r="Y4796" t="str">
            <v>Eligible</v>
          </cell>
          <cell r="Z4796">
            <v>9800</v>
          </cell>
          <cell r="AA4796">
            <v>36129.032258064515</v>
          </cell>
          <cell r="AB4796">
            <v>9800</v>
          </cell>
          <cell r="AC4796">
            <v>36129.032258064515</v>
          </cell>
          <cell r="AD4796">
            <v>2</v>
          </cell>
          <cell r="AE4796" t="str">
            <v>T61</v>
          </cell>
          <cell r="AF4796">
            <v>7000</v>
          </cell>
          <cell r="AG4796">
            <v>12000</v>
          </cell>
          <cell r="AH4796">
            <v>0.56000000000000005</v>
          </cell>
          <cell r="AI4796">
            <v>3</v>
          </cell>
          <cell r="AJ4796">
            <v>0</v>
          </cell>
          <cell r="AK4796">
            <v>9800</v>
          </cell>
          <cell r="AL4796">
            <v>0</v>
          </cell>
          <cell r="AM4796">
            <v>36129.032258064515</v>
          </cell>
          <cell r="AN4796">
            <v>0</v>
          </cell>
          <cell r="AO4796">
            <v>-0.18333333333333335</v>
          </cell>
          <cell r="AP4796" t="str">
            <v>Rated 2 - no recommendation</v>
          </cell>
          <cell r="AQ4796">
            <v>6500</v>
          </cell>
          <cell r="AR4796">
            <v>86000</v>
          </cell>
          <cell r="AS4796">
            <v>0.04</v>
          </cell>
          <cell r="AT4796">
            <v>1</v>
          </cell>
          <cell r="AU4796">
            <v>0</v>
          </cell>
          <cell r="AV4796">
            <v>9800</v>
          </cell>
          <cell r="AW4796">
            <v>36129.032258064515</v>
          </cell>
          <cell r="AX4796">
            <v>0</v>
          </cell>
          <cell r="AY4796">
            <v>0</v>
          </cell>
          <cell r="AZ4796" t="str">
            <v>Regular Bonus</v>
          </cell>
          <cell r="BA4796" t="str">
            <v>Regular BonusEligible</v>
          </cell>
          <cell r="BB4796" t="str">
            <v>Regular BonusIsrael</v>
          </cell>
          <cell r="BC4796" t="str">
            <v>Regular BonusIsrael Monthly Extra Hours</v>
          </cell>
          <cell r="BD4796" t="str">
            <v>T61</v>
          </cell>
          <cell r="BE4796" t="str">
            <v>Monthly Extra Hours</v>
          </cell>
          <cell r="BF4796">
            <v>9800</v>
          </cell>
          <cell r="BG4796">
            <v>4000</v>
          </cell>
          <cell r="BH4796">
            <v>2</v>
          </cell>
          <cell r="BI4796">
            <v>2000</v>
          </cell>
          <cell r="BJ4796">
            <v>4000</v>
          </cell>
          <cell r="BK4796">
            <v>4000</v>
          </cell>
          <cell r="BL4796">
            <v>3200</v>
          </cell>
        </row>
        <row r="4797">
          <cell r="B4797">
            <v>19084</v>
          </cell>
          <cell r="C4797">
            <v>14142</v>
          </cell>
          <cell r="D4797">
            <v>248310</v>
          </cell>
          <cell r="E4797" t="str">
            <v>Daniel Litvak</v>
          </cell>
          <cell r="F4797" t="str">
            <v>TECHNICAL SUPPORT ENGINEER (T3)</v>
          </cell>
          <cell r="G4797" t="str">
            <v>Monthly Extra Hours</v>
          </cell>
          <cell r="H4797" t="str">
            <v>TAC</v>
          </cell>
          <cell r="I4797" t="str">
            <v>TEL-AVIV</v>
          </cell>
          <cell r="J4797" t="str">
            <v>Israel</v>
          </cell>
          <cell r="K4797">
            <v>43409</v>
          </cell>
          <cell r="L4797" t="str">
            <v>IL</v>
          </cell>
          <cell r="M4797" t="str">
            <v>T51P</v>
          </cell>
          <cell r="N4797" t="str">
            <v>T</v>
          </cell>
          <cell r="O4797" t="str">
            <v>5</v>
          </cell>
          <cell r="P4797" t="str">
            <v>Regular</v>
          </cell>
          <cell r="T4797">
            <v>1</v>
          </cell>
          <cell r="U4797" t="str">
            <v>ILS</v>
          </cell>
          <cell r="V4797" t="str">
            <v>TAC</v>
          </cell>
          <cell r="W4797" t="str">
            <v>Sharon Elmashaly</v>
          </cell>
          <cell r="Y4797" t="str">
            <v>Not Eligible - Left</v>
          </cell>
          <cell r="Z4797">
            <v>11500</v>
          </cell>
          <cell r="AA4797">
            <v>42396.313364055299</v>
          </cell>
          <cell r="AB4797">
            <v>11500</v>
          </cell>
          <cell r="AC4797">
            <v>42396.313364055299</v>
          </cell>
        </row>
        <row r="4798">
          <cell r="B4798">
            <v>17052</v>
          </cell>
          <cell r="C4798">
            <v>11965</v>
          </cell>
          <cell r="D4798">
            <v>97779</v>
          </cell>
          <cell r="E4798" t="str">
            <v>Saeed Younis</v>
          </cell>
          <cell r="F4798" t="str">
            <v>TECHNICAL SUPPORT ENGINEER (T3)</v>
          </cell>
          <cell r="G4798" t="str">
            <v>Monthly Extra Hours</v>
          </cell>
          <cell r="H4798" t="str">
            <v>TAC</v>
          </cell>
          <cell r="I4798" t="str">
            <v>TEL-AVIV</v>
          </cell>
          <cell r="J4798" t="str">
            <v>Israel</v>
          </cell>
          <cell r="K4798">
            <v>42981</v>
          </cell>
          <cell r="L4798" t="str">
            <v>IL</v>
          </cell>
          <cell r="M4798" t="str">
            <v>T61P</v>
          </cell>
          <cell r="N4798" t="str">
            <v>T</v>
          </cell>
          <cell r="O4798" t="str">
            <v>6</v>
          </cell>
          <cell r="P4798" t="str">
            <v>Regular</v>
          </cell>
          <cell r="T4798">
            <v>1</v>
          </cell>
          <cell r="U4798" t="str">
            <v>ILS</v>
          </cell>
          <cell r="V4798" t="str">
            <v>TAC</v>
          </cell>
          <cell r="W4798" t="str">
            <v>Sharon Elmashaly</v>
          </cell>
          <cell r="Y4798" t="str">
            <v>Eligible</v>
          </cell>
          <cell r="Z4798">
            <v>10300</v>
          </cell>
          <cell r="AA4798">
            <v>37972.350230414748</v>
          </cell>
          <cell r="AB4798">
            <v>10300</v>
          </cell>
          <cell r="AC4798">
            <v>37972.350230414748</v>
          </cell>
          <cell r="AD4798">
            <v>2</v>
          </cell>
          <cell r="AE4798" t="str">
            <v>T61</v>
          </cell>
          <cell r="AF4798">
            <v>7000</v>
          </cell>
          <cell r="AG4798">
            <v>12000</v>
          </cell>
          <cell r="AH4798">
            <v>0.66</v>
          </cell>
          <cell r="AI4798">
            <v>3</v>
          </cell>
          <cell r="AJ4798">
            <v>0</v>
          </cell>
          <cell r="AK4798">
            <v>10300</v>
          </cell>
          <cell r="AL4798">
            <v>0</v>
          </cell>
          <cell r="AM4798">
            <v>37972.350230414748</v>
          </cell>
          <cell r="AN4798">
            <v>0</v>
          </cell>
          <cell r="AO4798">
            <v>-0.14166666666666672</v>
          </cell>
          <cell r="AP4798" t="str">
            <v>Rated 2 - no recommendation</v>
          </cell>
          <cell r="AQ4798">
            <v>6500</v>
          </cell>
          <cell r="AR4798">
            <v>86000</v>
          </cell>
          <cell r="AS4798">
            <v>0.04</v>
          </cell>
          <cell r="AT4798">
            <v>1</v>
          </cell>
          <cell r="AU4798">
            <v>0</v>
          </cell>
          <cell r="AV4798">
            <v>10300</v>
          </cell>
          <cell r="AW4798">
            <v>37972.350230414748</v>
          </cell>
          <cell r="AX4798">
            <v>0</v>
          </cell>
          <cell r="AY4798">
            <v>0</v>
          </cell>
          <cell r="AZ4798" t="str">
            <v>Regular Bonus</v>
          </cell>
          <cell r="BA4798" t="str">
            <v>Regular BonusEligible</v>
          </cell>
          <cell r="BB4798" t="str">
            <v>Regular BonusIsrael</v>
          </cell>
          <cell r="BC4798" t="str">
            <v>Regular BonusIsrael Monthly Extra Hours</v>
          </cell>
          <cell r="BD4798" t="str">
            <v>T61</v>
          </cell>
          <cell r="BE4798" t="str">
            <v>Monthly Extra Hours</v>
          </cell>
          <cell r="BF4798">
            <v>10300</v>
          </cell>
          <cell r="BG4798">
            <v>3500</v>
          </cell>
          <cell r="BH4798">
            <v>2</v>
          </cell>
          <cell r="BI4798">
            <v>2000</v>
          </cell>
          <cell r="BJ4798">
            <v>4000</v>
          </cell>
          <cell r="BK4798">
            <v>4000</v>
          </cell>
          <cell r="BL4798">
            <v>3200</v>
          </cell>
        </row>
        <row r="4799">
          <cell r="B4799">
            <v>19610</v>
          </cell>
          <cell r="C4799">
            <v>14668</v>
          </cell>
          <cell r="D4799">
            <v>187871</v>
          </cell>
          <cell r="E4799" t="str">
            <v>Yaacov Perez</v>
          </cell>
          <cell r="F4799" t="str">
            <v>TECHNICAL SUPPORT ENGINEER (T3)</v>
          </cell>
          <cell r="G4799" t="str">
            <v>Monthly Extra Hours</v>
          </cell>
          <cell r="H4799" t="str">
            <v>TAC</v>
          </cell>
          <cell r="I4799" t="str">
            <v>TEL-AVIV</v>
          </cell>
          <cell r="J4799" t="str">
            <v>Israel</v>
          </cell>
          <cell r="K4799">
            <v>43548</v>
          </cell>
          <cell r="L4799" t="str">
            <v>IL</v>
          </cell>
          <cell r="M4799" t="str">
            <v>T61P</v>
          </cell>
          <cell r="N4799" t="str">
            <v>T</v>
          </cell>
          <cell r="O4799" t="str">
            <v>6</v>
          </cell>
          <cell r="P4799" t="str">
            <v>EL</v>
          </cell>
          <cell r="Q4799" t="str">
            <v>ITAC March 2019</v>
          </cell>
          <cell r="T4799">
            <v>1</v>
          </cell>
          <cell r="U4799" t="str">
            <v>ILS</v>
          </cell>
          <cell r="V4799" t="str">
            <v>TAC</v>
          </cell>
          <cell r="W4799" t="str">
            <v>Sharon Elmashaly</v>
          </cell>
          <cell r="Y4799" t="str">
            <v>Eligible</v>
          </cell>
          <cell r="Z4799">
            <v>9000</v>
          </cell>
          <cell r="AA4799">
            <v>33179.72350230415</v>
          </cell>
          <cell r="AB4799">
            <v>9000</v>
          </cell>
          <cell r="AC4799">
            <v>33179.72350230415</v>
          </cell>
          <cell r="AD4799">
            <v>2</v>
          </cell>
          <cell r="AE4799" t="str">
            <v>T61</v>
          </cell>
          <cell r="AF4799">
            <v>7000</v>
          </cell>
          <cell r="AG4799">
            <v>12000</v>
          </cell>
          <cell r="AH4799">
            <v>0.4</v>
          </cell>
          <cell r="AI4799">
            <v>2</v>
          </cell>
          <cell r="AJ4799">
            <v>10000</v>
          </cell>
          <cell r="AK4799">
            <v>10000</v>
          </cell>
          <cell r="AL4799">
            <v>0.11111111111111116</v>
          </cell>
          <cell r="AM4799">
            <v>36866.359447004608</v>
          </cell>
          <cell r="AN4799">
            <v>3686.6359447004579</v>
          </cell>
          <cell r="AO4799">
            <v>-0.16666666666666663</v>
          </cell>
          <cell r="AP4799" t="str">
            <v>EL</v>
          </cell>
          <cell r="AQ4799">
            <v>6500</v>
          </cell>
          <cell r="AR4799">
            <v>86000</v>
          </cell>
          <cell r="AS4799">
            <v>0.03</v>
          </cell>
          <cell r="AT4799">
            <v>1.005004874878128</v>
          </cell>
          <cell r="AU4799">
            <v>0</v>
          </cell>
          <cell r="AV4799">
            <v>10000</v>
          </cell>
          <cell r="AW4799">
            <v>36866.359447004608</v>
          </cell>
          <cell r="AX4799">
            <v>0.11111111111111116</v>
          </cell>
          <cell r="AY4799">
            <v>3686.6359447004579</v>
          </cell>
          <cell r="AZ4799" t="str">
            <v>Regular Bonus</v>
          </cell>
          <cell r="BA4799" t="str">
            <v>Regular BonusEligible</v>
          </cell>
          <cell r="BB4799" t="str">
            <v>Regular BonusIsrael</v>
          </cell>
          <cell r="BC4799" t="str">
            <v>Regular BonusIsrael Monthly Extra Hours</v>
          </cell>
          <cell r="BD4799" t="str">
            <v>T61</v>
          </cell>
          <cell r="BE4799" t="str">
            <v>Monthly Extra Hours</v>
          </cell>
          <cell r="BF4799">
            <v>9000</v>
          </cell>
          <cell r="BG4799">
            <v>4636</v>
          </cell>
          <cell r="BH4799">
            <v>3</v>
          </cell>
          <cell r="BI4799">
            <v>2000</v>
          </cell>
          <cell r="BJ4799">
            <v>4000</v>
          </cell>
          <cell r="BK4799">
            <v>4000</v>
          </cell>
          <cell r="BL4799">
            <v>3200</v>
          </cell>
        </row>
        <row r="4800">
          <cell r="B4800">
            <v>19612</v>
          </cell>
          <cell r="C4800">
            <v>14670</v>
          </cell>
          <cell r="D4800">
            <v>42806</v>
          </cell>
          <cell r="E4800" t="str">
            <v>Camila Fainzilber</v>
          </cell>
          <cell r="F4800" t="str">
            <v>TECHNICAL SUPPORT ENGINEER (T3)</v>
          </cell>
          <cell r="G4800" t="str">
            <v>Monthly Extra Hours</v>
          </cell>
          <cell r="H4800" t="str">
            <v>TAC</v>
          </cell>
          <cell r="I4800" t="str">
            <v>TEL-AVIV</v>
          </cell>
          <cell r="J4800" t="str">
            <v>Israel</v>
          </cell>
          <cell r="K4800">
            <v>43548</v>
          </cell>
          <cell r="L4800" t="str">
            <v>IL</v>
          </cell>
          <cell r="M4800" t="str">
            <v>T51P</v>
          </cell>
          <cell r="N4800" t="str">
            <v>T</v>
          </cell>
          <cell r="O4800" t="str">
            <v>5</v>
          </cell>
          <cell r="P4800" t="str">
            <v>Regular</v>
          </cell>
          <cell r="T4800">
            <v>1</v>
          </cell>
          <cell r="U4800" t="str">
            <v>ILS</v>
          </cell>
          <cell r="V4800" t="str">
            <v>TAC</v>
          </cell>
          <cell r="W4800" t="str">
            <v>Sharon Elmashaly</v>
          </cell>
          <cell r="Y4800" t="str">
            <v>Eligible</v>
          </cell>
          <cell r="Z4800">
            <v>9500</v>
          </cell>
          <cell r="AA4800">
            <v>35023.041474654376</v>
          </cell>
          <cell r="AB4800">
            <v>10000</v>
          </cell>
          <cell r="AC4800">
            <v>36866.359447004608</v>
          </cell>
          <cell r="AD4800">
            <v>2</v>
          </cell>
          <cell r="AE4800" t="str">
            <v>T51</v>
          </cell>
          <cell r="AF4800">
            <v>11000</v>
          </cell>
          <cell r="AG4800">
            <v>19000</v>
          </cell>
          <cell r="AH4800">
            <v>0</v>
          </cell>
          <cell r="AI4800">
            <v>1</v>
          </cell>
          <cell r="AJ4800">
            <v>0</v>
          </cell>
          <cell r="AK4800">
            <v>10000</v>
          </cell>
          <cell r="AL4800">
            <v>0</v>
          </cell>
          <cell r="AM4800">
            <v>36866.359447004608</v>
          </cell>
          <cell r="AN4800">
            <v>0</v>
          </cell>
          <cell r="AO4800">
            <v>-0.47368421052631582</v>
          </cell>
          <cell r="AP4800" t="str">
            <v>Rated 2 - no recommendation</v>
          </cell>
          <cell r="AQ4800">
            <v>6500</v>
          </cell>
          <cell r="AR4800">
            <v>86000</v>
          </cell>
          <cell r="AS4800">
            <v>0.04</v>
          </cell>
          <cell r="AT4800">
            <v>1</v>
          </cell>
          <cell r="AU4800">
            <v>0</v>
          </cell>
          <cell r="AV4800">
            <v>10000</v>
          </cell>
          <cell r="AW4800">
            <v>36866.359447004608</v>
          </cell>
          <cell r="AX4800">
            <v>0</v>
          </cell>
          <cell r="AY4800">
            <v>0</v>
          </cell>
          <cell r="AZ4800" t="str">
            <v>Regular Bonus</v>
          </cell>
          <cell r="BA4800" t="str">
            <v>Regular BonusEligible</v>
          </cell>
          <cell r="BB4800" t="str">
            <v>Regular BonusIsrael</v>
          </cell>
          <cell r="BC4800" t="str">
            <v>Regular BonusIsrael Monthly Extra Hours</v>
          </cell>
          <cell r="BD4800" t="str">
            <v>T61</v>
          </cell>
          <cell r="BE4800" t="str">
            <v>Monthly Extra Hours</v>
          </cell>
          <cell r="BF4800">
            <v>10000</v>
          </cell>
          <cell r="BG4800">
            <v>3863</v>
          </cell>
          <cell r="BH4800">
            <v>3</v>
          </cell>
          <cell r="BI4800">
            <v>2000</v>
          </cell>
          <cell r="BJ4800">
            <v>4000</v>
          </cell>
          <cell r="BK4800">
            <v>4000</v>
          </cell>
          <cell r="BL4800">
            <v>3200</v>
          </cell>
        </row>
        <row r="4801">
          <cell r="B4801">
            <v>21025</v>
          </cell>
          <cell r="C4801">
            <v>16112</v>
          </cell>
          <cell r="D4801">
            <v>221045</v>
          </cell>
          <cell r="E4801" t="str">
            <v>Vadim Cohen Rezakov</v>
          </cell>
          <cell r="F4801" t="str">
            <v>TECHNICAL SUPPORT ENGINEER (T2)</v>
          </cell>
          <cell r="G4801" t="str">
            <v>Monthly Extra Hours</v>
          </cell>
          <cell r="H4801" t="str">
            <v>TAC</v>
          </cell>
          <cell r="I4801" t="str">
            <v>TEL-AVIV</v>
          </cell>
          <cell r="J4801" t="str">
            <v>Israel</v>
          </cell>
          <cell r="K4801">
            <v>43871</v>
          </cell>
          <cell r="L4801" t="str">
            <v>IL</v>
          </cell>
          <cell r="M4801" t="str">
            <v>T61P</v>
          </cell>
          <cell r="N4801" t="str">
            <v>T</v>
          </cell>
          <cell r="O4801" t="str">
            <v>6</v>
          </cell>
          <cell r="P4801" t="str">
            <v>EL</v>
          </cell>
          <cell r="Q4801" t="str">
            <v>ITAC March 2020</v>
          </cell>
          <cell r="T4801">
            <v>1</v>
          </cell>
          <cell r="U4801" t="str">
            <v>ILS</v>
          </cell>
          <cell r="V4801" t="str">
            <v>TAC</v>
          </cell>
          <cell r="W4801" t="str">
            <v>Sharon Elmashaly</v>
          </cell>
          <cell r="Y4801" t="str">
            <v>Eligible</v>
          </cell>
          <cell r="Z4801">
            <v>7500</v>
          </cell>
          <cell r="AA4801">
            <v>27649.769585253456</v>
          </cell>
          <cell r="AB4801">
            <v>8500</v>
          </cell>
          <cell r="AC4801">
            <v>31336.405529953918</v>
          </cell>
          <cell r="AD4801">
            <v>2</v>
          </cell>
          <cell r="AE4801" t="str">
            <v>T61</v>
          </cell>
          <cell r="AF4801">
            <v>7000</v>
          </cell>
          <cell r="AG4801">
            <v>12000</v>
          </cell>
          <cell r="AH4801">
            <v>0.3</v>
          </cell>
          <cell r="AI4801">
            <v>2</v>
          </cell>
          <cell r="AJ4801">
            <v>9500</v>
          </cell>
          <cell r="AK4801">
            <v>9500</v>
          </cell>
          <cell r="AL4801">
            <v>0.11764705882352944</v>
          </cell>
          <cell r="AM4801">
            <v>35023.041474654376</v>
          </cell>
          <cell r="AN4801">
            <v>3686.6359447004579</v>
          </cell>
          <cell r="AO4801">
            <v>-0.20833333333333337</v>
          </cell>
          <cell r="AP4801" t="str">
            <v>EL</v>
          </cell>
          <cell r="AQ4801">
            <v>6500</v>
          </cell>
          <cell r="AR4801">
            <v>86000</v>
          </cell>
          <cell r="AS4801">
            <v>0.02</v>
          </cell>
          <cell r="AT4801">
            <v>1.070003249918752</v>
          </cell>
          <cell r="AU4801">
            <v>0</v>
          </cell>
          <cell r="AV4801">
            <v>9500</v>
          </cell>
          <cell r="AW4801">
            <v>35023.041474654376</v>
          </cell>
          <cell r="AX4801">
            <v>0.11764705882352944</v>
          </cell>
          <cell r="AY4801">
            <v>3686.6359447004579</v>
          </cell>
          <cell r="AZ4801" t="str">
            <v>Regular Bonus</v>
          </cell>
          <cell r="BA4801" t="str">
            <v>Regular BonusEligible</v>
          </cell>
          <cell r="BB4801" t="str">
            <v>Regular BonusIsrael</v>
          </cell>
          <cell r="BC4801" t="str">
            <v>Regular BonusIsrael Monthly Extra Hours</v>
          </cell>
          <cell r="BD4801" t="str">
            <v>T61</v>
          </cell>
          <cell r="BE4801" t="str">
            <v>Monthly Extra Hours</v>
          </cell>
          <cell r="BF4801">
            <v>8500</v>
          </cell>
          <cell r="BG4801">
            <v>0</v>
          </cell>
          <cell r="BI4801">
            <v>2000</v>
          </cell>
          <cell r="BJ4801">
            <v>4000</v>
          </cell>
          <cell r="BK4801">
            <v>4000</v>
          </cell>
          <cell r="BL4801">
            <v>3200</v>
          </cell>
        </row>
        <row r="4802">
          <cell r="B4802">
            <v>21035</v>
          </cell>
          <cell r="C4802">
            <v>16122</v>
          </cell>
          <cell r="D4802">
            <v>217483</v>
          </cell>
          <cell r="E4802" t="str">
            <v>Anton Kheifets</v>
          </cell>
          <cell r="F4802" t="str">
            <v>TECHNICAL SUPPORT ENGINEER (T2)</v>
          </cell>
          <cell r="G4802" t="str">
            <v>Monthly Extra Hours</v>
          </cell>
          <cell r="H4802" t="str">
            <v>TAC</v>
          </cell>
          <cell r="I4802" t="str">
            <v>TEL-AVIV</v>
          </cell>
          <cell r="J4802" t="str">
            <v>Israel</v>
          </cell>
          <cell r="K4802">
            <v>43878</v>
          </cell>
          <cell r="L4802" t="str">
            <v>IL</v>
          </cell>
          <cell r="M4802" t="str">
            <v>T61P</v>
          </cell>
          <cell r="N4802" t="str">
            <v>T</v>
          </cell>
          <cell r="O4802" t="str">
            <v>6</v>
          </cell>
          <cell r="P4802" t="str">
            <v>EL</v>
          </cell>
          <cell r="Q4802" t="str">
            <v>ITAC March 2020</v>
          </cell>
          <cell r="T4802">
            <v>1</v>
          </cell>
          <cell r="U4802" t="str">
            <v>ILS</v>
          </cell>
          <cell r="V4802" t="str">
            <v>TAC</v>
          </cell>
          <cell r="W4802" t="str">
            <v>Sharon Elmashaly</v>
          </cell>
          <cell r="Y4802" t="str">
            <v>Eligible</v>
          </cell>
          <cell r="Z4802">
            <v>8000</v>
          </cell>
          <cell r="AA4802">
            <v>29493.087557603689</v>
          </cell>
          <cell r="AB4802">
            <v>9000</v>
          </cell>
          <cell r="AC4802">
            <v>33179.72350230415</v>
          </cell>
          <cell r="AD4802">
            <v>2</v>
          </cell>
          <cell r="AE4802" t="str">
            <v>T61</v>
          </cell>
          <cell r="AF4802">
            <v>7000</v>
          </cell>
          <cell r="AG4802">
            <v>12000</v>
          </cell>
          <cell r="AH4802">
            <v>0.4</v>
          </cell>
          <cell r="AI4802">
            <v>2</v>
          </cell>
          <cell r="AJ4802">
            <v>9500</v>
          </cell>
          <cell r="AK4802">
            <v>9500</v>
          </cell>
          <cell r="AL4802">
            <v>5.555555555555558E-2</v>
          </cell>
          <cell r="AM4802">
            <v>35023.041474654376</v>
          </cell>
          <cell r="AN4802">
            <v>1843.3179723502253</v>
          </cell>
          <cell r="AO4802">
            <v>-0.20833333333333337</v>
          </cell>
          <cell r="AP4802" t="str">
            <v>EL</v>
          </cell>
          <cell r="AQ4802">
            <v>6500</v>
          </cell>
          <cell r="AR4802">
            <v>86000</v>
          </cell>
          <cell r="AS4802">
            <v>0.03</v>
          </cell>
          <cell r="AT4802">
            <v>1.005004874878128</v>
          </cell>
          <cell r="AU4802">
            <v>0</v>
          </cell>
          <cell r="AV4802">
            <v>9500</v>
          </cell>
          <cell r="AW4802">
            <v>35023.041474654376</v>
          </cell>
          <cell r="AX4802">
            <v>5.555555555555558E-2</v>
          </cell>
          <cell r="AY4802">
            <v>1843.3179723502253</v>
          </cell>
          <cell r="AZ4802" t="str">
            <v>Regular Bonus</v>
          </cell>
          <cell r="BA4802" t="str">
            <v>Regular BonusEligible</v>
          </cell>
          <cell r="BB4802" t="str">
            <v>Regular BonusIsrael</v>
          </cell>
          <cell r="BC4802" t="str">
            <v>Regular BonusIsrael Monthly Extra Hours</v>
          </cell>
          <cell r="BD4802" t="str">
            <v>T61</v>
          </cell>
          <cell r="BE4802" t="str">
            <v>Monthly Extra Hours</v>
          </cell>
          <cell r="BF4802">
            <v>9000</v>
          </cell>
          <cell r="BG4802">
            <v>0</v>
          </cell>
          <cell r="BI4802">
            <v>2000</v>
          </cell>
          <cell r="BJ4802">
            <v>4000</v>
          </cell>
          <cell r="BK4802">
            <v>4000</v>
          </cell>
          <cell r="BL4802">
            <v>3200</v>
          </cell>
        </row>
        <row r="4803">
          <cell r="B4803">
            <v>20712</v>
          </cell>
          <cell r="C4803">
            <v>15799</v>
          </cell>
          <cell r="D4803">
            <v>210720</v>
          </cell>
          <cell r="E4803" t="str">
            <v>Shay Dekel</v>
          </cell>
          <cell r="F4803" t="str">
            <v>TECHNICAL SUPPORT ENGINEER (T3).</v>
          </cell>
          <cell r="G4803" t="str">
            <v>Monthly Extra Hours</v>
          </cell>
          <cell r="H4803" t="str">
            <v>TAC</v>
          </cell>
          <cell r="I4803" t="str">
            <v>TEL-AVIV</v>
          </cell>
          <cell r="J4803" t="str">
            <v>Israel</v>
          </cell>
          <cell r="K4803">
            <v>43811</v>
          </cell>
          <cell r="L4803" t="str">
            <v>IL</v>
          </cell>
          <cell r="M4803" t="str">
            <v>T61P</v>
          </cell>
          <cell r="N4803" t="str">
            <v>T</v>
          </cell>
          <cell r="O4803" t="str">
            <v>6</v>
          </cell>
          <cell r="P4803" t="str">
            <v>EL</v>
          </cell>
          <cell r="Q4803" t="str">
            <v>ITAC Nov 2019</v>
          </cell>
          <cell r="T4803">
            <v>1</v>
          </cell>
          <cell r="U4803" t="str">
            <v>ILS</v>
          </cell>
          <cell r="V4803" t="str">
            <v>TAC</v>
          </cell>
          <cell r="W4803" t="str">
            <v>Sharon Elmashaly</v>
          </cell>
          <cell r="Y4803" t="str">
            <v>Eligible</v>
          </cell>
          <cell r="Z4803">
            <v>8000</v>
          </cell>
          <cell r="AA4803">
            <v>29493.087557603689</v>
          </cell>
          <cell r="AB4803">
            <v>8000</v>
          </cell>
          <cell r="AC4803">
            <v>29493.087557603689</v>
          </cell>
          <cell r="AD4803">
            <v>2</v>
          </cell>
          <cell r="AE4803" t="str">
            <v>T61</v>
          </cell>
          <cell r="AF4803">
            <v>7000</v>
          </cell>
          <cell r="AG4803">
            <v>12000</v>
          </cell>
          <cell r="AH4803">
            <v>0.2</v>
          </cell>
          <cell r="AI4803">
            <v>2</v>
          </cell>
          <cell r="AJ4803">
            <v>9500</v>
          </cell>
          <cell r="AK4803">
            <v>9500</v>
          </cell>
          <cell r="AL4803">
            <v>0.1875</v>
          </cell>
          <cell r="AM4803">
            <v>35023.041474654376</v>
          </cell>
          <cell r="AN4803">
            <v>5529.9539170506869</v>
          </cell>
          <cell r="AO4803">
            <v>-0.20833333333333337</v>
          </cell>
          <cell r="AP4803" t="str">
            <v>EL</v>
          </cell>
          <cell r="AQ4803">
            <v>6500</v>
          </cell>
          <cell r="AR4803">
            <v>86000</v>
          </cell>
          <cell r="AS4803">
            <v>0.01</v>
          </cell>
          <cell r="AT4803">
            <v>1.135001624959376</v>
          </cell>
          <cell r="AU4803">
            <v>0</v>
          </cell>
          <cell r="AV4803">
            <v>9500</v>
          </cell>
          <cell r="AW4803">
            <v>35023.041474654376</v>
          </cell>
          <cell r="AX4803">
            <v>0.1875</v>
          </cell>
          <cell r="AY4803">
            <v>5529.9539170506869</v>
          </cell>
          <cell r="AZ4803" t="str">
            <v>Regular Bonus</v>
          </cell>
          <cell r="BA4803" t="str">
            <v>Regular BonusEligible</v>
          </cell>
          <cell r="BB4803" t="str">
            <v>Regular BonusIsrael</v>
          </cell>
          <cell r="BC4803" t="str">
            <v>Regular BonusIsrael Monthly Extra Hours</v>
          </cell>
          <cell r="BD4803" t="str">
            <v>T61</v>
          </cell>
          <cell r="BE4803" t="str">
            <v>Monthly Extra Hours</v>
          </cell>
          <cell r="BF4803">
            <v>8000</v>
          </cell>
          <cell r="BG4803">
            <v>0</v>
          </cell>
          <cell r="BI4803">
            <v>2000</v>
          </cell>
          <cell r="BJ4803">
            <v>4000</v>
          </cell>
          <cell r="BK4803">
            <v>4000</v>
          </cell>
          <cell r="BL4803">
            <v>3200</v>
          </cell>
        </row>
        <row r="4804">
          <cell r="B4804">
            <v>20753</v>
          </cell>
          <cell r="C4804">
            <v>15840</v>
          </cell>
          <cell r="D4804">
            <v>214607</v>
          </cell>
          <cell r="E4804" t="str">
            <v>Refael Kandiyoti</v>
          </cell>
          <cell r="F4804" t="str">
            <v>TECHNICAL SUPPORT ENGINEER (T2)</v>
          </cell>
          <cell r="G4804" t="str">
            <v>Monthly Extra Hours</v>
          </cell>
          <cell r="H4804" t="str">
            <v>TAC</v>
          </cell>
          <cell r="I4804" t="str">
            <v>TEL-AVIV</v>
          </cell>
          <cell r="J4804" t="str">
            <v>Israel</v>
          </cell>
          <cell r="K4804">
            <v>43811</v>
          </cell>
          <cell r="L4804" t="str">
            <v>IL</v>
          </cell>
          <cell r="M4804" t="str">
            <v>T61P</v>
          </cell>
          <cell r="N4804" t="str">
            <v>T</v>
          </cell>
          <cell r="O4804" t="str">
            <v>6</v>
          </cell>
          <cell r="P4804" t="str">
            <v>EL</v>
          </cell>
          <cell r="Q4804" t="str">
            <v>ITAC Nov 2019</v>
          </cell>
          <cell r="T4804">
            <v>1</v>
          </cell>
          <cell r="U4804" t="str">
            <v>ILS</v>
          </cell>
          <cell r="V4804" t="str">
            <v>TAC</v>
          </cell>
          <cell r="W4804" t="str">
            <v>Sharon Elmashaly</v>
          </cell>
          <cell r="Y4804" t="str">
            <v>Not Eligible - Left</v>
          </cell>
          <cell r="Z4804">
            <v>7500</v>
          </cell>
          <cell r="AA4804">
            <v>27649.769585253456</v>
          </cell>
          <cell r="AB4804">
            <v>7500</v>
          </cell>
          <cell r="AC4804">
            <v>27649.769585253456</v>
          </cell>
        </row>
        <row r="4805">
          <cell r="B4805">
            <v>21560</v>
          </cell>
          <cell r="C4805">
            <v>16647</v>
          </cell>
          <cell r="D4805">
            <v>238958</v>
          </cell>
          <cell r="E4805" t="str">
            <v>Noa Kuznitsov</v>
          </cell>
          <cell r="F4805" t="str">
            <v>TECHNICAL SUPPORT ENGINEER (T2)</v>
          </cell>
          <cell r="G4805" t="str">
            <v>Monthly Extra Hours</v>
          </cell>
          <cell r="H4805" t="str">
            <v>TAC</v>
          </cell>
          <cell r="I4805" t="str">
            <v>TEL-AVIV</v>
          </cell>
          <cell r="J4805" t="str">
            <v>Israel</v>
          </cell>
          <cell r="K4805">
            <v>44095</v>
          </cell>
          <cell r="L4805" t="str">
            <v>IL</v>
          </cell>
          <cell r="M4805" t="str">
            <v>T61P</v>
          </cell>
          <cell r="N4805" t="str">
            <v>T</v>
          </cell>
          <cell r="O4805" t="str">
            <v>6</v>
          </cell>
          <cell r="P4805" t="str">
            <v>Regular</v>
          </cell>
          <cell r="T4805">
            <v>1</v>
          </cell>
          <cell r="U4805" t="str">
            <v>ILS</v>
          </cell>
          <cell r="V4805" t="str">
            <v>TAC</v>
          </cell>
          <cell r="W4805" t="str">
            <v>Sharon Elmashaly</v>
          </cell>
          <cell r="Y4805" t="str">
            <v>Eligible</v>
          </cell>
          <cell r="Z4805">
            <v>7500</v>
          </cell>
          <cell r="AA4805">
            <v>27649.769585253456</v>
          </cell>
          <cell r="AB4805">
            <v>7500</v>
          </cell>
          <cell r="AC4805">
            <v>27649.769585253456</v>
          </cell>
          <cell r="AD4805">
            <v>2</v>
          </cell>
          <cell r="AE4805" t="str">
            <v>T61</v>
          </cell>
          <cell r="AF4805">
            <v>7000</v>
          </cell>
          <cell r="AG4805">
            <v>12000</v>
          </cell>
          <cell r="AH4805">
            <v>0.1</v>
          </cell>
          <cell r="AI4805">
            <v>1</v>
          </cell>
          <cell r="AJ4805">
            <v>0</v>
          </cell>
          <cell r="AK4805">
            <v>7500</v>
          </cell>
          <cell r="AL4805">
            <v>0</v>
          </cell>
          <cell r="AM4805">
            <v>27649.769585253456</v>
          </cell>
          <cell r="AN4805">
            <v>0</v>
          </cell>
          <cell r="AO4805">
            <v>-0.375</v>
          </cell>
          <cell r="AP4805" t="str">
            <v>Rated 2 - no recommendation</v>
          </cell>
          <cell r="AQ4805">
            <v>6500</v>
          </cell>
          <cell r="AR4805">
            <v>86000</v>
          </cell>
          <cell r="AS4805">
            <v>0.01</v>
          </cell>
          <cell r="AT4805">
            <v>1.135001624959376</v>
          </cell>
          <cell r="AU4805">
            <v>0</v>
          </cell>
          <cell r="AV4805">
            <v>7500</v>
          </cell>
          <cell r="AW4805">
            <v>27649.769585253456</v>
          </cell>
          <cell r="AX4805">
            <v>0</v>
          </cell>
          <cell r="AY4805">
            <v>0</v>
          </cell>
          <cell r="AZ4805" t="str">
            <v>Regular Bonus</v>
          </cell>
          <cell r="BA4805" t="str">
            <v>Regular BonusEligible</v>
          </cell>
          <cell r="BB4805" t="str">
            <v>Regular BonusIsrael</v>
          </cell>
          <cell r="BC4805" t="str">
            <v>Regular BonusIsrael Monthly Extra Hours</v>
          </cell>
          <cell r="BD4805" t="str">
            <v>T61</v>
          </cell>
          <cell r="BE4805" t="str">
            <v>Monthly Extra Hours</v>
          </cell>
          <cell r="BF4805">
            <v>7500</v>
          </cell>
          <cell r="BG4805">
            <v>0</v>
          </cell>
          <cell r="BI4805">
            <v>2000</v>
          </cell>
          <cell r="BJ4805">
            <v>4000</v>
          </cell>
          <cell r="BK4805">
            <v>4000</v>
          </cell>
          <cell r="BL4805">
            <v>3200</v>
          </cell>
        </row>
        <row r="4806">
          <cell r="B4806">
            <v>13681</v>
          </cell>
          <cell r="C4806">
            <v>8678</v>
          </cell>
          <cell r="D4806">
            <v>170369</v>
          </cell>
          <cell r="E4806" t="str">
            <v>Nir Museri</v>
          </cell>
          <cell r="F4806" t="str">
            <v>TECHNICAL SUPPORT ENGINEER (T3)</v>
          </cell>
          <cell r="G4806" t="str">
            <v>Monthly Extra Hours</v>
          </cell>
          <cell r="H4806" t="str">
            <v>TAC</v>
          </cell>
          <cell r="I4806" t="str">
            <v>TEL-AVIV</v>
          </cell>
          <cell r="J4806" t="str">
            <v>Israel</v>
          </cell>
          <cell r="K4806">
            <v>42161</v>
          </cell>
          <cell r="L4806" t="str">
            <v>IL</v>
          </cell>
          <cell r="M4806" t="str">
            <v>T51P</v>
          </cell>
          <cell r="N4806" t="str">
            <v>T</v>
          </cell>
          <cell r="O4806" t="str">
            <v>5</v>
          </cell>
          <cell r="P4806" t="str">
            <v>Regular</v>
          </cell>
          <cell r="T4806">
            <v>1</v>
          </cell>
          <cell r="U4806" t="str">
            <v>ILS</v>
          </cell>
          <cell r="V4806" t="str">
            <v>TAC</v>
          </cell>
          <cell r="W4806" t="str">
            <v>Sharon Elmashaly</v>
          </cell>
          <cell r="Y4806" t="str">
            <v>Not Eligible - Left</v>
          </cell>
          <cell r="Z4806">
            <v>11000</v>
          </cell>
          <cell r="AA4806">
            <v>40552.995391705073</v>
          </cell>
          <cell r="AB4806">
            <v>11000</v>
          </cell>
          <cell r="AC4806">
            <v>40552.995391705073</v>
          </cell>
        </row>
        <row r="4807">
          <cell r="B4807">
            <v>7932</v>
          </cell>
          <cell r="C4807">
            <v>6743</v>
          </cell>
          <cell r="E4807" t="str">
            <v>Daniel Morris</v>
          </cell>
          <cell r="F4807" t="str">
            <v>Technology Leader</v>
          </cell>
          <cell r="G4807" t="str">
            <v>Employee</v>
          </cell>
          <cell r="H4807" t="str">
            <v>TAC</v>
          </cell>
          <cell r="I4807" t="str">
            <v>KANATA (OTTAWA), CANADA</v>
          </cell>
          <cell r="J4807" t="str">
            <v>Canada</v>
          </cell>
          <cell r="K4807">
            <v>38180</v>
          </cell>
          <cell r="L4807" t="str">
            <v>WH</v>
          </cell>
          <cell r="M4807" t="str">
            <v>T31P</v>
          </cell>
          <cell r="N4807" t="str">
            <v>T</v>
          </cell>
          <cell r="O4807" t="str">
            <v>3</v>
          </cell>
          <cell r="P4807" t="str">
            <v>Regular</v>
          </cell>
          <cell r="Q4807" t="str"/>
          <cell r="S4807">
            <v>1</v>
          </cell>
          <cell r="U4807" t="str">
            <v>CAD</v>
          </cell>
          <cell r="V4807" t="str">
            <v>TAC</v>
          </cell>
          <cell r="W4807" t="str">
            <v>Sharon Elmashaly</v>
          </cell>
          <cell r="Y4807" t="str">
            <v>Eligible</v>
          </cell>
          <cell r="Z4807">
            <v>131000</v>
          </cell>
          <cell r="AA4807">
            <v>102986.2686256336</v>
          </cell>
          <cell r="AB4807">
            <v>131000</v>
          </cell>
          <cell r="AC4807">
            <v>102986.2686256336</v>
          </cell>
          <cell r="AD4807">
            <v>5</v>
          </cell>
          <cell r="AE4807" t="str">
            <v>T31</v>
          </cell>
          <cell r="AF4807">
            <v>120000</v>
          </cell>
          <cell r="AG4807">
            <v>180000</v>
          </cell>
          <cell r="AH4807">
            <v>0.18</v>
          </cell>
          <cell r="AI4807">
            <v>2</v>
          </cell>
          <cell r="AJ4807">
            <v>0</v>
          </cell>
          <cell r="AK4807">
            <v>141480</v>
          </cell>
          <cell r="AL4807">
            <v>8.0000000000000071E-2</v>
          </cell>
          <cell r="AM4807">
            <v>111225.17011568429</v>
          </cell>
          <cell r="AN4807">
            <v>8238.9014900506882</v>
          </cell>
          <cell r="AO4807">
            <v>-0.21399999999999997</v>
          </cell>
          <cell r="AQ4807">
            <v>41600.14</v>
          </cell>
          <cell r="AR4807">
            <v>412000.4</v>
          </cell>
          <cell r="AS4807">
            <v>0.24</v>
          </cell>
          <cell r="AT4807">
            <v>1</v>
          </cell>
          <cell r="AU4807">
            <v>0</v>
          </cell>
          <cell r="AV4807">
            <v>141480</v>
          </cell>
          <cell r="AW4807">
            <v>111225.17011568429</v>
          </cell>
          <cell r="AX4807">
            <v>8.0000000000000071E-2</v>
          </cell>
          <cell r="AY4807">
            <v>8238.9014900506882</v>
          </cell>
          <cell r="AZ4807" t="str">
            <v>Target Bonus</v>
          </cell>
          <cell r="BA4807" t="str">
            <v>Target BonusEligible</v>
          </cell>
          <cell r="BB4807" t="str">
            <v>Target BonusCanada</v>
          </cell>
          <cell r="BC4807" t="str">
            <v xml:space="preserve">Target BonusCanada </v>
          </cell>
          <cell r="BD4807" t="str">
            <v>T31</v>
          </cell>
          <cell r="BF4807">
            <v>10916.666666666666</v>
          </cell>
          <cell r="BG4807">
            <v>13000</v>
          </cell>
          <cell r="BH4807">
            <v>5</v>
          </cell>
          <cell r="BJ4807">
            <v>11000</v>
          </cell>
          <cell r="BK4807">
            <v>11000</v>
          </cell>
          <cell r="BL4807">
            <v>13750</v>
          </cell>
        </row>
        <row r="4808">
          <cell r="B4808">
            <v>7952</v>
          </cell>
          <cell r="C4808">
            <v>6894</v>
          </cell>
          <cell r="E4808" t="str">
            <v>John White</v>
          </cell>
          <cell r="F4808" t="str">
            <v>Escalation Engineer</v>
          </cell>
          <cell r="G4808" t="str">
            <v>Employee</v>
          </cell>
          <cell r="H4808" t="str">
            <v>TAC</v>
          </cell>
          <cell r="I4808" t="str">
            <v>KANATA (OTTAWA), CANADA</v>
          </cell>
          <cell r="J4808" t="str">
            <v>Canada</v>
          </cell>
          <cell r="K4808">
            <v>40314</v>
          </cell>
          <cell r="L4808" t="str">
            <v>WH</v>
          </cell>
          <cell r="M4808" t="str">
            <v>T41P</v>
          </cell>
          <cell r="N4808" t="str">
            <v>T</v>
          </cell>
          <cell r="O4808" t="str">
            <v>4</v>
          </cell>
          <cell r="P4808" t="str">
            <v>Regular</v>
          </cell>
          <cell r="Q4808" t="str"/>
          <cell r="S4808">
            <v>1</v>
          </cell>
          <cell r="U4808" t="str">
            <v>CAD</v>
          </cell>
          <cell r="V4808" t="str">
            <v>TAC</v>
          </cell>
          <cell r="W4808" t="str">
            <v>Sharon Elmashaly</v>
          </cell>
          <cell r="Y4808" t="str">
            <v>Eligible</v>
          </cell>
          <cell r="Z4808">
            <v>101000.08</v>
          </cell>
          <cell r="AA4808">
            <v>79401.68984801897</v>
          </cell>
          <cell r="AB4808">
            <v>101000.08</v>
          </cell>
          <cell r="AC4808">
            <v>79401.68984801897</v>
          </cell>
          <cell r="AD4808">
            <v>5</v>
          </cell>
          <cell r="AE4808" t="str">
            <v>T41</v>
          </cell>
          <cell r="AF4808">
            <v>90000</v>
          </cell>
          <cell r="AG4808">
            <v>140000</v>
          </cell>
          <cell r="AH4808">
            <v>0.22</v>
          </cell>
          <cell r="AI4808">
            <v>2</v>
          </cell>
          <cell r="AJ4808">
            <v>0</v>
          </cell>
          <cell r="AK4808">
            <v>109080.08640000001</v>
          </cell>
          <cell r="AL4808">
            <v>8.0000000000000071E-2</v>
          </cell>
          <cell r="AM4808">
            <v>85753.825035860486</v>
          </cell>
          <cell r="AN4808">
            <v>6352.1351878415153</v>
          </cell>
          <cell r="AO4808">
            <v>-0.2208565257142856</v>
          </cell>
          <cell r="AQ4808">
            <v>41600.14</v>
          </cell>
          <cell r="AR4808">
            <v>412000.4</v>
          </cell>
          <cell r="AS4808">
            <v>0.16</v>
          </cell>
          <cell r="AT4808">
            <v>1</v>
          </cell>
          <cell r="AU4808">
            <v>0</v>
          </cell>
          <cell r="AV4808">
            <v>109080.08640000001</v>
          </cell>
          <cell r="AW4808">
            <v>85753.825035860486</v>
          </cell>
          <cell r="AX4808">
            <v>8.0000000000000071E-2</v>
          </cell>
          <cell r="AY4808">
            <v>6352.1351878415153</v>
          </cell>
          <cell r="AZ4808" t="str">
            <v>Target Bonus</v>
          </cell>
          <cell r="BA4808" t="str">
            <v>Target BonusEligible</v>
          </cell>
          <cell r="BB4808" t="str">
            <v>Target BonusCanada</v>
          </cell>
          <cell r="BC4808" t="str">
            <v xml:space="preserve">Target BonusCanada </v>
          </cell>
          <cell r="BD4808" t="str">
            <v>T41</v>
          </cell>
          <cell r="BF4808">
            <v>8416.6733333333341</v>
          </cell>
          <cell r="BG4808">
            <v>7100</v>
          </cell>
          <cell r="BH4808">
            <v>4</v>
          </cell>
          <cell r="BJ4808">
            <v>7000</v>
          </cell>
          <cell r="BK4808">
            <v>7000</v>
          </cell>
          <cell r="BL4808">
            <v>8750</v>
          </cell>
        </row>
        <row r="4809">
          <cell r="B4809">
            <v>10182</v>
          </cell>
          <cell r="C4809">
            <v>90066</v>
          </cell>
          <cell r="E4809" t="str">
            <v>Daniel Raworth</v>
          </cell>
          <cell r="F4809" t="str">
            <v>Team Manager, ANZAPAC, Mgmt/High End</v>
          </cell>
          <cell r="G4809" t="str">
            <v>Employee</v>
          </cell>
          <cell r="H4809" t="str">
            <v>TAC</v>
          </cell>
          <cell r="I4809" t="str">
            <v>KANATA (OTTAWA), CANADA</v>
          </cell>
          <cell r="J4809" t="str">
            <v>Canada</v>
          </cell>
          <cell r="K4809">
            <v>41548</v>
          </cell>
          <cell r="L4809" t="str">
            <v>WH</v>
          </cell>
          <cell r="M4809" t="str">
            <v>T41M</v>
          </cell>
          <cell r="N4809" t="str">
            <v>T</v>
          </cell>
          <cell r="O4809" t="str">
            <v>4</v>
          </cell>
          <cell r="P4809" t="str">
            <v>Regular</v>
          </cell>
          <cell r="S4809">
            <v>1</v>
          </cell>
          <cell r="U4809" t="str">
            <v>CAD</v>
          </cell>
          <cell r="V4809" t="str">
            <v>TAC</v>
          </cell>
          <cell r="W4809" t="str">
            <v>Sharon Elmashaly</v>
          </cell>
          <cell r="Y4809" t="str">
            <v>Eligible</v>
          </cell>
          <cell r="Z4809">
            <v>91500.160000000003</v>
          </cell>
          <cell r="AA4809">
            <v>71933.28287823248</v>
          </cell>
          <cell r="AB4809">
            <v>91500.160000000003</v>
          </cell>
          <cell r="AC4809">
            <v>71933.28287823248</v>
          </cell>
          <cell r="AD4809">
            <v>5</v>
          </cell>
          <cell r="AE4809" t="str">
            <v>T41</v>
          </cell>
          <cell r="AF4809">
            <v>95000</v>
          </cell>
          <cell r="AG4809">
            <v>145000</v>
          </cell>
          <cell r="AH4809">
            <v>0</v>
          </cell>
          <cell r="AI4809">
            <v>1</v>
          </cell>
          <cell r="AJ4809">
            <v>0</v>
          </cell>
          <cell r="AK4809">
            <v>99735.174400000018</v>
          </cell>
          <cell r="AL4809">
            <v>9.000000000000008E-2</v>
          </cell>
          <cell r="AM4809">
            <v>78407.278337273412</v>
          </cell>
          <cell r="AN4809">
            <v>6473.9954590409325</v>
          </cell>
          <cell r="AO4809">
            <v>-0.31217121103448264</v>
          </cell>
          <cell r="AQ4809">
            <v>41600.14</v>
          </cell>
          <cell r="AR4809">
            <v>412000.4</v>
          </cell>
          <cell r="AS4809">
            <v>0.13</v>
          </cell>
          <cell r="AT4809">
            <v>1</v>
          </cell>
          <cell r="AU4809">
            <v>0</v>
          </cell>
          <cell r="AV4809">
            <v>99735.174400000018</v>
          </cell>
          <cell r="AW4809">
            <v>78407.278337273412</v>
          </cell>
          <cell r="AX4809">
            <v>9.000000000000008E-2</v>
          </cell>
          <cell r="AY4809">
            <v>6473.9954590409325</v>
          </cell>
          <cell r="AZ4809" t="str">
            <v>Target Bonus</v>
          </cell>
          <cell r="BA4809" t="str">
            <v>Target BonusEligible</v>
          </cell>
          <cell r="BB4809" t="str">
            <v>Target BonusCanada</v>
          </cell>
          <cell r="BC4809" t="str">
            <v xml:space="preserve">Target BonusCanada </v>
          </cell>
          <cell r="BD4809" t="str">
            <v>T41</v>
          </cell>
          <cell r="BF4809">
            <v>7625.0133333333333</v>
          </cell>
          <cell r="BG4809">
            <v>8000</v>
          </cell>
          <cell r="BH4809">
            <v>5</v>
          </cell>
          <cell r="BJ4809">
            <v>7000</v>
          </cell>
          <cell r="BK4809">
            <v>7000</v>
          </cell>
          <cell r="BL4809">
            <v>8750</v>
          </cell>
        </row>
        <row r="4810">
          <cell r="B4810">
            <v>11857</v>
          </cell>
          <cell r="C4810">
            <v>4599</v>
          </cell>
          <cell r="E4810" t="str">
            <v>Mir Eitezaz Abbas</v>
          </cell>
          <cell r="F4810" t="str">
            <v>Escalation Engineer</v>
          </cell>
          <cell r="G4810" t="str">
            <v>Employee</v>
          </cell>
          <cell r="H4810" t="str">
            <v>TAC</v>
          </cell>
          <cell r="I4810" t="str">
            <v>KANATA (OTTAWA), CANADA</v>
          </cell>
          <cell r="J4810" t="str">
            <v>Canada</v>
          </cell>
          <cell r="K4810">
            <v>42020</v>
          </cell>
          <cell r="L4810" t="str">
            <v>WH</v>
          </cell>
          <cell r="M4810" t="str">
            <v>T51P</v>
          </cell>
          <cell r="N4810" t="str">
            <v>T</v>
          </cell>
          <cell r="O4810" t="str">
            <v>5</v>
          </cell>
          <cell r="P4810" t="str">
            <v>Regular</v>
          </cell>
          <cell r="S4810">
            <v>1</v>
          </cell>
          <cell r="U4810" t="str">
            <v>CAD</v>
          </cell>
          <cell r="V4810" t="str">
            <v>TAC</v>
          </cell>
          <cell r="W4810" t="str">
            <v>Sharon Elmashaly</v>
          </cell>
          <cell r="Y4810" t="str">
            <v>Eligible</v>
          </cell>
          <cell r="Z4810">
            <v>86000</v>
          </cell>
          <cell r="AA4810">
            <v>67609.306120644964</v>
          </cell>
          <cell r="AB4810">
            <v>86000</v>
          </cell>
          <cell r="AC4810">
            <v>67609.306120644964</v>
          </cell>
          <cell r="AD4810">
            <v>5</v>
          </cell>
          <cell r="AE4810" t="str">
            <v>T51</v>
          </cell>
          <cell r="AF4810">
            <v>70000</v>
          </cell>
          <cell r="AG4810">
            <v>100000</v>
          </cell>
          <cell r="AH4810">
            <v>0.53</v>
          </cell>
          <cell r="AI4810">
            <v>3</v>
          </cell>
          <cell r="AJ4810">
            <v>0</v>
          </cell>
          <cell r="AK4810">
            <v>91160</v>
          </cell>
          <cell r="AL4810">
            <v>6.0000000000000053E-2</v>
          </cell>
          <cell r="AM4810">
            <v>71665.864487883664</v>
          </cell>
          <cell r="AN4810">
            <v>4056.5583672387002</v>
          </cell>
          <cell r="AO4810">
            <v>-8.8400000000000034E-2</v>
          </cell>
          <cell r="AQ4810">
            <v>41600.14</v>
          </cell>
          <cell r="AR4810">
            <v>412000.4</v>
          </cell>
          <cell r="AS4810">
            <v>0.11</v>
          </cell>
          <cell r="AT4810">
            <v>1</v>
          </cell>
          <cell r="AU4810">
            <v>0</v>
          </cell>
          <cell r="AV4810">
            <v>91160</v>
          </cell>
          <cell r="AW4810">
            <v>71665.864487883664</v>
          </cell>
          <cell r="AX4810">
            <v>6.0000000000000053E-2</v>
          </cell>
          <cell r="AY4810">
            <v>4056.5583672387002</v>
          </cell>
          <cell r="AZ4810" t="str">
            <v>Target Bonus</v>
          </cell>
          <cell r="BA4810" t="str">
            <v>Target BonusEligible</v>
          </cell>
          <cell r="BB4810" t="str">
            <v>Target BonusCanada</v>
          </cell>
          <cell r="BC4810" t="str">
            <v xml:space="preserve">Target BonusCanada </v>
          </cell>
          <cell r="BD4810" t="str">
            <v>T51</v>
          </cell>
          <cell r="BF4810">
            <v>7166.666666666667</v>
          </cell>
          <cell r="BG4810">
            <v>5700</v>
          </cell>
          <cell r="BH4810">
            <v>5</v>
          </cell>
          <cell r="BJ4810">
            <v>5000</v>
          </cell>
          <cell r="BK4810">
            <v>5000</v>
          </cell>
          <cell r="BL4810">
            <v>6250</v>
          </cell>
        </row>
        <row r="4811">
          <cell r="B4811">
            <v>13478</v>
          </cell>
          <cell r="C4811">
            <v>8494</v>
          </cell>
          <cell r="E4811" t="str">
            <v>Olatunde Raji</v>
          </cell>
          <cell r="F4811" t="str">
            <v>Acting Technical Lead</v>
          </cell>
          <cell r="G4811" t="str">
            <v>Employee</v>
          </cell>
          <cell r="H4811" t="str">
            <v>TAC</v>
          </cell>
          <cell r="I4811" t="str">
            <v>KANATA (OTTAWA), CANADA</v>
          </cell>
          <cell r="J4811" t="str">
            <v>Canada</v>
          </cell>
          <cell r="K4811">
            <v>42491</v>
          </cell>
          <cell r="L4811" t="str">
            <v>WH</v>
          </cell>
          <cell r="M4811" t="str">
            <v>T51P</v>
          </cell>
          <cell r="N4811" t="str">
            <v>T</v>
          </cell>
          <cell r="O4811" t="str">
            <v>5</v>
          </cell>
          <cell r="P4811" t="str">
            <v>Regular</v>
          </cell>
          <cell r="S4811">
            <v>1</v>
          </cell>
          <cell r="U4811" t="str">
            <v>CAD</v>
          </cell>
          <cell r="V4811" t="str">
            <v>TAC</v>
          </cell>
          <cell r="W4811" t="str">
            <v>Sharon Elmashaly</v>
          </cell>
          <cell r="Y4811" t="str">
            <v>Eligible</v>
          </cell>
          <cell r="Z4811">
            <v>83000.160000000003</v>
          </cell>
          <cell r="AA4811">
            <v>65250.967738401298</v>
          </cell>
          <cell r="AB4811">
            <v>83000.160000000003</v>
          </cell>
          <cell r="AC4811">
            <v>65250.967738401298</v>
          </cell>
          <cell r="AD4811">
            <v>5</v>
          </cell>
          <cell r="AE4811" t="str">
            <v>T51</v>
          </cell>
          <cell r="AF4811">
            <v>70000</v>
          </cell>
          <cell r="AG4811">
            <v>100000</v>
          </cell>
          <cell r="AH4811">
            <v>0.43</v>
          </cell>
          <cell r="AI4811">
            <v>2</v>
          </cell>
          <cell r="AJ4811">
            <v>0</v>
          </cell>
          <cell r="AK4811">
            <v>89640.172800000015</v>
          </cell>
          <cell r="AL4811">
            <v>8.0000000000000071E-2</v>
          </cell>
          <cell r="AM4811">
            <v>70471.045157473403</v>
          </cell>
          <cell r="AN4811">
            <v>5220.0774190721058</v>
          </cell>
          <cell r="AO4811">
            <v>-0.10359827199999982</v>
          </cell>
          <cell r="AQ4811">
            <v>41600.14</v>
          </cell>
          <cell r="AR4811">
            <v>412000.4</v>
          </cell>
          <cell r="AS4811">
            <v>0.11</v>
          </cell>
          <cell r="AT4811">
            <v>1</v>
          </cell>
          <cell r="AU4811">
            <v>0</v>
          </cell>
          <cell r="AV4811">
            <v>89640.172800000015</v>
          </cell>
          <cell r="AW4811">
            <v>70471.045157473403</v>
          </cell>
          <cell r="AX4811">
            <v>8.0000000000000071E-2</v>
          </cell>
          <cell r="AY4811">
            <v>5220.0774190721058</v>
          </cell>
          <cell r="AZ4811" t="str">
            <v>Target Bonus</v>
          </cell>
          <cell r="BA4811" t="str">
            <v>Target BonusEligible</v>
          </cell>
          <cell r="BB4811" t="str">
            <v>Target BonusCanada</v>
          </cell>
          <cell r="BC4811" t="str">
            <v xml:space="preserve">Target BonusCanada </v>
          </cell>
          <cell r="BD4811" t="str">
            <v>T51</v>
          </cell>
          <cell r="BF4811">
            <v>6916.68</v>
          </cell>
          <cell r="BG4811">
            <v>6900</v>
          </cell>
          <cell r="BH4811">
            <v>5</v>
          </cell>
          <cell r="BJ4811">
            <v>6000</v>
          </cell>
          <cell r="BK4811">
            <v>6000</v>
          </cell>
          <cell r="BL4811">
            <v>7500</v>
          </cell>
        </row>
        <row r="4812">
          <cell r="B4812">
            <v>12555</v>
          </cell>
          <cell r="C4812">
            <v>7585</v>
          </cell>
          <cell r="E4812" t="str">
            <v>Lori Arbuckle</v>
          </cell>
          <cell r="F4812" t="str">
            <v>Team Manager, VPN/Security</v>
          </cell>
          <cell r="G4812" t="str">
            <v>Employee</v>
          </cell>
          <cell r="H4812" t="str">
            <v>TAC</v>
          </cell>
          <cell r="I4812" t="str">
            <v>KANATA (OTTAWA), CANADA</v>
          </cell>
          <cell r="J4812" t="str">
            <v>Canada</v>
          </cell>
          <cell r="K4812">
            <v>41897</v>
          </cell>
          <cell r="L4812" t="str">
            <v>WH</v>
          </cell>
          <cell r="M4812" t="str">
            <v>T41M</v>
          </cell>
          <cell r="N4812" t="str">
            <v>T</v>
          </cell>
          <cell r="O4812" t="str">
            <v>4</v>
          </cell>
          <cell r="P4812" t="str">
            <v>Regular</v>
          </cell>
          <cell r="Q4812" t="str"/>
          <cell r="S4812">
            <v>1</v>
          </cell>
          <cell r="U4812" t="str">
            <v>CAD</v>
          </cell>
          <cell r="V4812" t="str">
            <v>TAC</v>
          </cell>
          <cell r="W4812" t="str">
            <v>Sharon Elmashaly</v>
          </cell>
          <cell r="Y4812" t="str">
            <v>Eligible</v>
          </cell>
          <cell r="Z4812">
            <v>97500.08</v>
          </cell>
          <cell r="AA4812">
            <v>76650.148319853179</v>
          </cell>
          <cell r="AB4812">
            <v>97500.08</v>
          </cell>
          <cell r="AC4812">
            <v>76650.148319853179</v>
          </cell>
          <cell r="AD4812">
            <v>5</v>
          </cell>
          <cell r="AE4812" t="str">
            <v>T41</v>
          </cell>
          <cell r="AF4812">
            <v>95000</v>
          </cell>
          <cell r="AG4812">
            <v>145000</v>
          </cell>
          <cell r="AH4812">
            <v>0.05</v>
          </cell>
          <cell r="AI4812">
            <v>1</v>
          </cell>
          <cell r="AJ4812">
            <v>0</v>
          </cell>
          <cell r="AK4812">
            <v>106275.08720000001</v>
          </cell>
          <cell r="AL4812">
            <v>9.000000000000008E-2</v>
          </cell>
          <cell r="AM4812">
            <v>83548.661668639979</v>
          </cell>
          <cell r="AN4812">
            <v>6898.5133487868006</v>
          </cell>
          <cell r="AO4812">
            <v>-0.267068364137931</v>
          </cell>
          <cell r="AQ4812">
            <v>41600.14</v>
          </cell>
          <cell r="AR4812">
            <v>412000.4</v>
          </cell>
          <cell r="AS4812">
            <v>0.15</v>
          </cell>
          <cell r="AT4812">
            <v>1</v>
          </cell>
          <cell r="AU4812">
            <v>0</v>
          </cell>
          <cell r="AV4812">
            <v>106275.08720000001</v>
          </cell>
          <cell r="AW4812">
            <v>83548.661668639979</v>
          </cell>
          <cell r="AX4812">
            <v>9.000000000000008E-2</v>
          </cell>
          <cell r="AY4812">
            <v>6898.5133487868006</v>
          </cell>
          <cell r="AZ4812" t="str">
            <v>Target Bonus</v>
          </cell>
          <cell r="BA4812" t="str">
            <v>Target BonusEligible</v>
          </cell>
          <cell r="BB4812" t="str">
            <v>Target BonusCanada</v>
          </cell>
          <cell r="BC4812" t="str">
            <v xml:space="preserve">Target BonusCanada </v>
          </cell>
          <cell r="BD4812" t="str">
            <v>T41</v>
          </cell>
          <cell r="BF4812">
            <v>8125.0066666666671</v>
          </cell>
          <cell r="BG4812">
            <v>9500</v>
          </cell>
          <cell r="BH4812">
            <v>5</v>
          </cell>
          <cell r="BJ4812">
            <v>8000</v>
          </cell>
          <cell r="BK4812">
            <v>8000</v>
          </cell>
          <cell r="BL4812">
            <v>10000</v>
          </cell>
        </row>
        <row r="4813">
          <cell r="B4813">
            <v>15431</v>
          </cell>
          <cell r="C4813">
            <v>10395</v>
          </cell>
          <cell r="E4813" t="str">
            <v>Allen Dafoe</v>
          </cell>
          <cell r="F4813" t="str">
            <v>Escalation Engineer</v>
          </cell>
          <cell r="G4813" t="str">
            <v>Employee</v>
          </cell>
          <cell r="H4813" t="str">
            <v>TAC</v>
          </cell>
          <cell r="I4813" t="str">
            <v>KANATA (OTTAWA), CANADA</v>
          </cell>
          <cell r="J4813" t="str">
            <v>Canada</v>
          </cell>
          <cell r="K4813">
            <v>42841</v>
          </cell>
          <cell r="L4813" t="str">
            <v>WH</v>
          </cell>
          <cell r="M4813" t="str">
            <v>T51P</v>
          </cell>
          <cell r="N4813" t="str">
            <v>T</v>
          </cell>
          <cell r="O4813" t="str">
            <v>5</v>
          </cell>
          <cell r="P4813" t="str">
            <v>Regular</v>
          </cell>
          <cell r="S4813">
            <v>1</v>
          </cell>
          <cell r="U4813" t="str">
            <v>CAD</v>
          </cell>
          <cell r="V4813" t="str">
            <v>TAC</v>
          </cell>
          <cell r="W4813" t="str">
            <v>Sharon Elmashaly</v>
          </cell>
          <cell r="Y4813" t="str">
            <v>Eligible</v>
          </cell>
          <cell r="Z4813">
            <v>67500.160000000003</v>
          </cell>
          <cell r="AA4813">
            <v>53065.56954223854</v>
          </cell>
          <cell r="AB4813">
            <v>67500.160000000003</v>
          </cell>
          <cell r="AC4813">
            <v>53065.56954223854</v>
          </cell>
          <cell r="AD4813">
            <v>5</v>
          </cell>
          <cell r="AE4813" t="str">
            <v>T51</v>
          </cell>
          <cell r="AF4813">
            <v>70000</v>
          </cell>
          <cell r="AG4813">
            <v>100000</v>
          </cell>
          <cell r="AH4813">
            <v>0</v>
          </cell>
          <cell r="AI4813">
            <v>1</v>
          </cell>
          <cell r="AJ4813">
            <v>0</v>
          </cell>
          <cell r="AK4813">
            <v>73575.174400000004</v>
          </cell>
          <cell r="AL4813">
            <v>9.000000000000008E-2</v>
          </cell>
          <cell r="AM4813">
            <v>57841.470801040006</v>
          </cell>
          <cell r="AN4813">
            <v>4775.9012588014666</v>
          </cell>
          <cell r="AO4813">
            <v>-0.26424825600000001</v>
          </cell>
          <cell r="AQ4813">
            <v>41600.14</v>
          </cell>
          <cell r="AR4813">
            <v>412000.4</v>
          </cell>
          <cell r="AS4813">
            <v>0.06</v>
          </cell>
          <cell r="AT4813">
            <v>1</v>
          </cell>
          <cell r="AU4813">
            <v>0</v>
          </cell>
          <cell r="AV4813">
            <v>73575.174400000004</v>
          </cell>
          <cell r="AW4813">
            <v>57841.470801040006</v>
          </cell>
          <cell r="AX4813">
            <v>9.000000000000008E-2</v>
          </cell>
          <cell r="AY4813">
            <v>4775.9012588014666</v>
          </cell>
          <cell r="AZ4813" t="str">
            <v>Target Bonus</v>
          </cell>
          <cell r="BA4813" t="str">
            <v>Target BonusEligible</v>
          </cell>
          <cell r="BB4813" t="str">
            <v>Target BonusCanada</v>
          </cell>
          <cell r="BC4813" t="str">
            <v xml:space="preserve">Target BonusCanada </v>
          </cell>
          <cell r="BD4813" t="str">
            <v>T51</v>
          </cell>
          <cell r="BF4813">
            <v>5625.0133333333333</v>
          </cell>
          <cell r="BG4813">
            <v>3300</v>
          </cell>
          <cell r="BH4813">
            <v>4</v>
          </cell>
          <cell r="BJ4813">
            <v>3936</v>
          </cell>
          <cell r="BK4813">
            <v>3936</v>
          </cell>
          <cell r="BL4813">
            <v>4920</v>
          </cell>
        </row>
        <row r="4814">
          <cell r="B4814">
            <v>15901</v>
          </cell>
          <cell r="C4814">
            <v>10854</v>
          </cell>
          <cell r="E4814" t="str">
            <v>Kevin Smith</v>
          </cell>
          <cell r="F4814" t="str">
            <v>Project Manager</v>
          </cell>
          <cell r="G4814" t="str">
            <v>Employee</v>
          </cell>
          <cell r="H4814" t="str">
            <v>TAC</v>
          </cell>
          <cell r="I4814" t="str">
            <v>KANATA (OTTAWA), CANADA</v>
          </cell>
          <cell r="J4814" t="str">
            <v>Canada</v>
          </cell>
          <cell r="K4814">
            <v>43054</v>
          </cell>
          <cell r="L4814" t="str">
            <v>WH</v>
          </cell>
          <cell r="M4814" t="str">
            <v>T41P</v>
          </cell>
          <cell r="N4814" t="str">
            <v>T</v>
          </cell>
          <cell r="O4814" t="str">
            <v>4</v>
          </cell>
          <cell r="P4814" t="str">
            <v>Regular</v>
          </cell>
          <cell r="Q4814" t="str"/>
          <cell r="S4814">
            <v>1</v>
          </cell>
          <cell r="U4814" t="str">
            <v>CAD</v>
          </cell>
          <cell r="V4814" t="str">
            <v>TAC</v>
          </cell>
          <cell r="W4814" t="str">
            <v>Sharon Elmashaly</v>
          </cell>
          <cell r="Y4814" t="str">
            <v>Eligible</v>
          </cell>
          <cell r="Z4814">
            <v>88000.08</v>
          </cell>
          <cell r="AA4814">
            <v>69181.678457688919</v>
          </cell>
          <cell r="AB4814">
            <v>88000.08</v>
          </cell>
          <cell r="AC4814">
            <v>69181.678457688919</v>
          </cell>
          <cell r="AD4814">
            <v>5</v>
          </cell>
          <cell r="AE4814" t="str">
            <v>T41</v>
          </cell>
          <cell r="AF4814">
            <v>90000</v>
          </cell>
          <cell r="AG4814">
            <v>140000</v>
          </cell>
          <cell r="AH4814">
            <v>0</v>
          </cell>
          <cell r="AI4814">
            <v>1</v>
          </cell>
          <cell r="AJ4814">
            <v>0</v>
          </cell>
          <cell r="AK4814">
            <v>95920.087200000009</v>
          </cell>
          <cell r="AL4814">
            <v>9.000000000000008E-2</v>
          </cell>
          <cell r="AM4814">
            <v>75408.029518880925</v>
          </cell>
          <cell r="AN4814">
            <v>6226.3510611920065</v>
          </cell>
          <cell r="AO4814">
            <v>-0.31485651999999997</v>
          </cell>
          <cell r="AQ4814">
            <v>41600.14</v>
          </cell>
          <cell r="AR4814">
            <v>412000.4</v>
          </cell>
          <cell r="AS4814">
            <v>0.12</v>
          </cell>
          <cell r="AT4814">
            <v>1</v>
          </cell>
          <cell r="AU4814">
            <v>0</v>
          </cell>
          <cell r="AV4814">
            <v>95920.087200000009</v>
          </cell>
          <cell r="AW4814">
            <v>75408.029518880925</v>
          </cell>
          <cell r="AX4814">
            <v>9.000000000000008E-2</v>
          </cell>
          <cell r="AY4814">
            <v>6226.3510611920065</v>
          </cell>
          <cell r="AZ4814" t="str">
            <v>Target Bonus</v>
          </cell>
          <cell r="BA4814" t="str">
            <v>Target BonusEligible</v>
          </cell>
          <cell r="BB4814" t="str">
            <v>Target BonusCanada</v>
          </cell>
          <cell r="BC4814" t="str">
            <v xml:space="preserve">Target BonusCanada </v>
          </cell>
          <cell r="BD4814" t="str">
            <v>T41</v>
          </cell>
          <cell r="BF4814">
            <v>7333.34</v>
          </cell>
          <cell r="BG4814">
            <v>7000</v>
          </cell>
          <cell r="BH4814">
            <v>5</v>
          </cell>
          <cell r="BJ4814">
            <v>6000</v>
          </cell>
          <cell r="BK4814">
            <v>6000</v>
          </cell>
          <cell r="BL4814">
            <v>7500</v>
          </cell>
        </row>
        <row r="4815">
          <cell r="B4815">
            <v>16352</v>
          </cell>
          <cell r="C4815">
            <v>11283</v>
          </cell>
          <cell r="E4815" t="str">
            <v>Damon Schoenberger</v>
          </cell>
          <cell r="F4815" t="str">
            <v>Escalation Engineer</v>
          </cell>
          <cell r="G4815" t="str">
            <v>Employee</v>
          </cell>
          <cell r="H4815" t="str">
            <v>TAC</v>
          </cell>
          <cell r="I4815" t="str">
            <v>KANATA (OTTAWA), CANADA</v>
          </cell>
          <cell r="J4815" t="str">
            <v>Canada</v>
          </cell>
          <cell r="K4815">
            <v>42849</v>
          </cell>
          <cell r="L4815" t="str">
            <v>WH</v>
          </cell>
          <cell r="M4815" t="str">
            <v>T51P</v>
          </cell>
          <cell r="N4815" t="str">
            <v>T</v>
          </cell>
          <cell r="O4815" t="str">
            <v>5</v>
          </cell>
          <cell r="P4815" t="str">
            <v>Regular</v>
          </cell>
          <cell r="S4815">
            <v>1</v>
          </cell>
          <cell r="U4815" t="str">
            <v>CAD</v>
          </cell>
          <cell r="V4815" t="str">
            <v>TAC</v>
          </cell>
          <cell r="W4815" t="str">
            <v>Sharon Elmashaly</v>
          </cell>
          <cell r="Y4815" t="str">
            <v>Eligible</v>
          </cell>
          <cell r="Z4815">
            <v>72500.160000000003</v>
          </cell>
          <cell r="AA4815">
            <v>56996.343153903945</v>
          </cell>
          <cell r="AB4815">
            <v>72500.160000000003</v>
          </cell>
          <cell r="AC4815">
            <v>56996.343153903945</v>
          </cell>
          <cell r="AD4815">
            <v>5</v>
          </cell>
          <cell r="AE4815" t="str">
            <v>T51</v>
          </cell>
          <cell r="AF4815">
            <v>70000</v>
          </cell>
          <cell r="AG4815">
            <v>100000</v>
          </cell>
          <cell r="AH4815">
            <v>0.08</v>
          </cell>
          <cell r="AI4815">
            <v>1</v>
          </cell>
          <cell r="AJ4815">
            <v>0</v>
          </cell>
          <cell r="AK4815">
            <v>79025.174400000004</v>
          </cell>
          <cell r="AL4815">
            <v>9.000000000000008E-2</v>
          </cell>
          <cell r="AM4815">
            <v>62126.014037755303</v>
          </cell>
          <cell r="AN4815">
            <v>5129.6708838513587</v>
          </cell>
          <cell r="AO4815">
            <v>-0.20974825599999991</v>
          </cell>
          <cell r="AQ4815">
            <v>41600.14</v>
          </cell>
          <cell r="AR4815">
            <v>412000.4</v>
          </cell>
          <cell r="AS4815">
            <v>0.08</v>
          </cell>
          <cell r="AT4815">
            <v>1</v>
          </cell>
          <cell r="AU4815">
            <v>0</v>
          </cell>
          <cell r="AV4815">
            <v>79025.174400000004</v>
          </cell>
          <cell r="AW4815">
            <v>62126.014037755303</v>
          </cell>
          <cell r="AX4815">
            <v>9.000000000000008E-2</v>
          </cell>
          <cell r="AY4815">
            <v>5129.6708838513587</v>
          </cell>
          <cell r="AZ4815" t="str">
            <v>Target Bonus</v>
          </cell>
          <cell r="BA4815" t="str">
            <v>Target BonusEligible</v>
          </cell>
          <cell r="BB4815" t="str">
            <v>Target BonusCanada</v>
          </cell>
          <cell r="BC4815" t="str">
            <v xml:space="preserve">Target BonusCanada </v>
          </cell>
          <cell r="BD4815" t="str">
            <v>T51</v>
          </cell>
          <cell r="BF4815">
            <v>6041.68</v>
          </cell>
          <cell r="BG4815">
            <v>5000</v>
          </cell>
          <cell r="BH4815">
            <v>5</v>
          </cell>
          <cell r="BJ4815">
            <v>4500</v>
          </cell>
          <cell r="BK4815">
            <v>4500</v>
          </cell>
          <cell r="BL4815">
            <v>5625</v>
          </cell>
        </row>
        <row r="4816">
          <cell r="B4816">
            <v>17749</v>
          </cell>
          <cell r="C4816">
            <v>12751</v>
          </cell>
          <cell r="E4816" t="str">
            <v>Raed Iskandar</v>
          </cell>
          <cell r="F4816" t="str">
            <v xml:space="preserve">Technical Support Engineer (T3) </v>
          </cell>
          <cell r="G4816" t="str">
            <v>Employee</v>
          </cell>
          <cell r="H4816" t="str">
            <v>TAC</v>
          </cell>
          <cell r="I4816" t="str">
            <v>KANATA (OTTAWA), CANADA</v>
          </cell>
          <cell r="J4816" t="str">
            <v>Canada</v>
          </cell>
          <cell r="K4816">
            <v>43157</v>
          </cell>
          <cell r="L4816" t="str">
            <v>WH</v>
          </cell>
          <cell r="M4816" t="str">
            <v>T53P</v>
          </cell>
          <cell r="N4816" t="str">
            <v>T</v>
          </cell>
          <cell r="O4816" t="str">
            <v>5</v>
          </cell>
          <cell r="P4816" t="str">
            <v>Regular</v>
          </cell>
          <cell r="S4816">
            <v>1</v>
          </cell>
          <cell r="U4816" t="str">
            <v>CAD</v>
          </cell>
          <cell r="V4816" t="str">
            <v>TAC</v>
          </cell>
          <cell r="W4816" t="str">
            <v>Sharon Elmashaly</v>
          </cell>
          <cell r="Y4816" t="str">
            <v>Eligible</v>
          </cell>
          <cell r="Z4816">
            <v>66800.08</v>
          </cell>
          <cell r="AA4816">
            <v>52515.198344227596</v>
          </cell>
          <cell r="AB4816">
            <v>66800.08</v>
          </cell>
          <cell r="AC4816">
            <v>52515.198344227596</v>
          </cell>
          <cell r="AD4816">
            <v>5</v>
          </cell>
          <cell r="AE4816" t="str">
            <v>T53</v>
          </cell>
          <cell r="AF4816">
            <v>55000</v>
          </cell>
          <cell r="AG4816">
            <v>85000</v>
          </cell>
          <cell r="AH4816">
            <v>0.39</v>
          </cell>
          <cell r="AI4816">
            <v>2</v>
          </cell>
          <cell r="AJ4816">
            <v>0</v>
          </cell>
          <cell r="AK4816">
            <v>72144.0864</v>
          </cell>
          <cell r="AL4816">
            <v>8.0000000000000071E-2</v>
          </cell>
          <cell r="AM4816">
            <v>56716.414211765805</v>
          </cell>
          <cell r="AN4816">
            <v>4201.2158675382088</v>
          </cell>
          <cell r="AO4816">
            <v>-0.15124604235294115</v>
          </cell>
          <cell r="AQ4816">
            <v>41600.14</v>
          </cell>
          <cell r="AR4816">
            <v>412000.4</v>
          </cell>
          <cell r="AS4816">
            <v>0.06</v>
          </cell>
          <cell r="AT4816">
            <v>1</v>
          </cell>
          <cell r="AU4816">
            <v>0</v>
          </cell>
          <cell r="AV4816">
            <v>72144.0864</v>
          </cell>
          <cell r="AW4816">
            <v>56716.414211765805</v>
          </cell>
          <cell r="AX4816">
            <v>8.0000000000000071E-2</v>
          </cell>
          <cell r="AY4816">
            <v>4201.2158675382088</v>
          </cell>
          <cell r="AZ4816" t="str">
            <v>Target Bonus</v>
          </cell>
          <cell r="BA4816" t="str">
            <v>Target BonusEligible</v>
          </cell>
          <cell r="BB4816" t="str">
            <v>Target BonusCanada</v>
          </cell>
          <cell r="BC4816" t="str">
            <v xml:space="preserve">Target BonusCanada </v>
          </cell>
          <cell r="BD4816" t="str">
            <v>T53</v>
          </cell>
          <cell r="BF4816">
            <v>5566.6733333333332</v>
          </cell>
          <cell r="BG4816">
            <v>4000</v>
          </cell>
          <cell r="BH4816">
            <v>5</v>
          </cell>
          <cell r="BJ4816">
            <v>4000</v>
          </cell>
          <cell r="BK4816">
            <v>4000</v>
          </cell>
          <cell r="BL4816">
            <v>5000</v>
          </cell>
        </row>
        <row r="4817">
          <cell r="B4817">
            <v>9757</v>
          </cell>
          <cell r="C4817">
            <v>7328</v>
          </cell>
          <cell r="E4817" t="str">
            <v>Lammert Glackin</v>
          </cell>
          <cell r="F4817" t="str">
            <v>Team Manager, Security/VPN</v>
          </cell>
          <cell r="G4817" t="str">
            <v>Employee</v>
          </cell>
          <cell r="H4817" t="str">
            <v>TAC</v>
          </cell>
          <cell r="I4817" t="str">
            <v>KANATA (OTTAWA), CANADA</v>
          </cell>
          <cell r="J4817" t="str">
            <v>Canada</v>
          </cell>
          <cell r="K4817">
            <v>41197</v>
          </cell>
          <cell r="L4817" t="str">
            <v>WH</v>
          </cell>
          <cell r="M4817" t="str">
            <v>T51M</v>
          </cell>
          <cell r="N4817" t="str">
            <v>T</v>
          </cell>
          <cell r="O4817" t="str">
            <v>5</v>
          </cell>
          <cell r="P4817" t="str">
            <v>Regular</v>
          </cell>
          <cell r="S4817">
            <v>1</v>
          </cell>
          <cell r="U4817" t="str">
            <v>CAD</v>
          </cell>
          <cell r="V4817" t="str">
            <v>TAC</v>
          </cell>
          <cell r="W4817" t="str">
            <v>Sharon Elmashaly</v>
          </cell>
          <cell r="Y4817" t="str">
            <v>Eligible</v>
          </cell>
          <cell r="Z4817">
            <v>90500.08</v>
          </cell>
          <cell r="AA4817">
            <v>71147.06526352161</v>
          </cell>
          <cell r="AB4817">
            <v>90500.08</v>
          </cell>
          <cell r="AC4817">
            <v>71147.06526352161</v>
          </cell>
          <cell r="AD4817">
            <v>5</v>
          </cell>
          <cell r="AE4817" t="str">
            <v>T51</v>
          </cell>
          <cell r="AF4817">
            <v>70000</v>
          </cell>
          <cell r="AG4817">
            <v>100000</v>
          </cell>
          <cell r="AH4817">
            <v>0.68</v>
          </cell>
          <cell r="AI4817">
            <v>3</v>
          </cell>
          <cell r="AJ4817">
            <v>0</v>
          </cell>
          <cell r="AK4817">
            <v>95930.084800000011</v>
          </cell>
          <cell r="AL4817">
            <v>6.0000000000000053E-2</v>
          </cell>
          <cell r="AM4817">
            <v>75415.889179332924</v>
          </cell>
          <cell r="AN4817">
            <v>4268.8239158113138</v>
          </cell>
          <cell r="AO4817">
            <v>-4.069915199999985E-2</v>
          </cell>
          <cell r="AQ4817">
            <v>41600.14</v>
          </cell>
          <cell r="AR4817">
            <v>412000.4</v>
          </cell>
          <cell r="AS4817">
            <v>0.13</v>
          </cell>
          <cell r="AT4817">
            <v>1</v>
          </cell>
          <cell r="AU4817">
            <v>0</v>
          </cell>
          <cell r="AV4817">
            <v>95930.084800000011</v>
          </cell>
          <cell r="AW4817">
            <v>75415.889179332924</v>
          </cell>
          <cell r="AX4817">
            <v>6.0000000000000053E-2</v>
          </cell>
          <cell r="AY4817">
            <v>4268.8239158113138</v>
          </cell>
          <cell r="AZ4817" t="str">
            <v>Target Bonus</v>
          </cell>
          <cell r="BA4817" t="str">
            <v>Target BonusEligible</v>
          </cell>
          <cell r="BB4817" t="str">
            <v>Target BonusCanada</v>
          </cell>
          <cell r="BC4817" t="str">
            <v xml:space="preserve">Target BonusCanada </v>
          </cell>
          <cell r="BD4817" t="str">
            <v>T51</v>
          </cell>
          <cell r="BF4817">
            <v>7541.6733333333332</v>
          </cell>
          <cell r="BG4817">
            <v>8800</v>
          </cell>
          <cell r="BH4817">
            <v>4</v>
          </cell>
          <cell r="BJ4817">
            <v>8500</v>
          </cell>
          <cell r="BK4817">
            <v>8500</v>
          </cell>
          <cell r="BL4817">
            <v>10625</v>
          </cell>
        </row>
        <row r="4818">
          <cell r="B4818">
            <v>18065</v>
          </cell>
          <cell r="C4818">
            <v>13116</v>
          </cell>
          <cell r="E4818" t="str">
            <v>Elissa Guan</v>
          </cell>
          <cell r="F4818" t="str">
            <v xml:space="preserve">Technical Support Engineer (T3) </v>
          </cell>
          <cell r="G4818" t="str">
            <v>Employee</v>
          </cell>
          <cell r="H4818" t="str">
            <v>TAC</v>
          </cell>
          <cell r="I4818" t="str">
            <v>KANATA (OTTAWA), CANADA</v>
          </cell>
          <cell r="J4818" t="str">
            <v>Canada</v>
          </cell>
          <cell r="K4818">
            <v>43234</v>
          </cell>
          <cell r="L4818" t="str">
            <v>WH</v>
          </cell>
          <cell r="M4818" t="str">
            <v>T53P</v>
          </cell>
          <cell r="N4818" t="str">
            <v>T</v>
          </cell>
          <cell r="O4818" t="str">
            <v>5</v>
          </cell>
          <cell r="P4818" t="str">
            <v>Regular</v>
          </cell>
          <cell r="S4818">
            <v>1</v>
          </cell>
          <cell r="U4818" t="str">
            <v>CAD</v>
          </cell>
          <cell r="V4818" t="str">
            <v>TAC</v>
          </cell>
          <cell r="W4818" t="str">
            <v>Sharon Elmashaly</v>
          </cell>
          <cell r="Y4818" t="str">
            <v>Eligible</v>
          </cell>
          <cell r="Z4818">
            <v>61500.160000000003</v>
          </cell>
          <cell r="AA4818">
            <v>48348.641208240057</v>
          </cell>
          <cell r="AB4818">
            <v>61500.160000000003</v>
          </cell>
          <cell r="AC4818">
            <v>48348.641208240057</v>
          </cell>
          <cell r="AD4818">
            <v>5</v>
          </cell>
          <cell r="AE4818" t="str">
            <v>T53</v>
          </cell>
          <cell r="AF4818">
            <v>55000</v>
          </cell>
          <cell r="AG4818">
            <v>85000</v>
          </cell>
          <cell r="AH4818">
            <v>0.21</v>
          </cell>
          <cell r="AI4818">
            <v>2</v>
          </cell>
          <cell r="AJ4818">
            <v>0</v>
          </cell>
          <cell r="AK4818">
            <v>66420.172800000015</v>
          </cell>
          <cell r="AL4818">
            <v>8.0000000000000071E-2</v>
          </cell>
          <cell r="AM4818">
            <v>52216.532504899267</v>
          </cell>
          <cell r="AN4818">
            <v>3867.8912966592106</v>
          </cell>
          <cell r="AO4818">
            <v>-0.21858620235294102</v>
          </cell>
          <cell r="AQ4818">
            <v>41600.14</v>
          </cell>
          <cell r="AR4818">
            <v>412000.4</v>
          </cell>
          <cell r="AS4818">
            <v>0.05</v>
          </cell>
          <cell r="AT4818">
            <v>1</v>
          </cell>
          <cell r="AU4818">
            <v>0</v>
          </cell>
          <cell r="AV4818">
            <v>66420.172800000015</v>
          </cell>
          <cell r="AW4818">
            <v>52216.532504899267</v>
          </cell>
          <cell r="AX4818">
            <v>8.0000000000000071E-2</v>
          </cell>
          <cell r="AY4818">
            <v>3867.8912966592106</v>
          </cell>
          <cell r="AZ4818" t="str">
            <v>Target Bonus</v>
          </cell>
          <cell r="BA4818" t="str">
            <v>Target BonusEligible</v>
          </cell>
          <cell r="BB4818" t="str">
            <v>Target BonusCanada</v>
          </cell>
          <cell r="BC4818" t="str">
            <v xml:space="preserve">Target BonusCanada </v>
          </cell>
          <cell r="BD4818" t="str">
            <v>T53</v>
          </cell>
          <cell r="BF4818">
            <v>5125.0133333333333</v>
          </cell>
          <cell r="BG4818">
            <v>2700</v>
          </cell>
          <cell r="BH4818">
            <v>5</v>
          </cell>
          <cell r="BJ4818">
            <v>2500</v>
          </cell>
          <cell r="BK4818">
            <v>2500</v>
          </cell>
          <cell r="BL4818">
            <v>3125</v>
          </cell>
        </row>
        <row r="4819">
          <cell r="B4819">
            <v>18059</v>
          </cell>
          <cell r="C4819">
            <v>13110</v>
          </cell>
          <cell r="E4819" t="str">
            <v>Dauren Kaiynbayev</v>
          </cell>
          <cell r="F4819" t="str">
            <v>Team Manager, ANZAPAC Mgmt/High End, End Point</v>
          </cell>
          <cell r="G4819" t="str">
            <v>Employee</v>
          </cell>
          <cell r="H4819" t="str">
            <v>TAC</v>
          </cell>
          <cell r="I4819" t="str">
            <v>KANATA (OTTAWA), CANADA</v>
          </cell>
          <cell r="J4819" t="str">
            <v>Canada</v>
          </cell>
          <cell r="K4819">
            <v>43234</v>
          </cell>
          <cell r="L4819" t="str">
            <v>WH</v>
          </cell>
          <cell r="M4819" t="str">
            <v>T51M</v>
          </cell>
          <cell r="N4819" t="str">
            <v>T</v>
          </cell>
          <cell r="O4819" t="str">
            <v>5</v>
          </cell>
          <cell r="P4819" t="str">
            <v>Regular</v>
          </cell>
          <cell r="S4819">
            <v>1</v>
          </cell>
          <cell r="U4819" t="str">
            <v>CAD</v>
          </cell>
          <cell r="V4819" t="str">
            <v>TAC</v>
          </cell>
          <cell r="W4819" t="str">
            <v>Sharon Elmashaly</v>
          </cell>
          <cell r="Y4819" t="str">
            <v>Eligible</v>
          </cell>
          <cell r="Z4819">
            <v>73000.160000000003</v>
          </cell>
          <cell r="AA4819">
            <v>57389.420515070487</v>
          </cell>
          <cell r="AB4819">
            <v>73000.160000000003</v>
          </cell>
          <cell r="AC4819">
            <v>57389.420515070487</v>
          </cell>
          <cell r="AD4819">
            <v>5</v>
          </cell>
          <cell r="AE4819" t="str">
            <v>T51</v>
          </cell>
          <cell r="AF4819">
            <v>70000</v>
          </cell>
          <cell r="AG4819">
            <v>100000</v>
          </cell>
          <cell r="AH4819">
            <v>0.1</v>
          </cell>
          <cell r="AI4819">
            <v>1</v>
          </cell>
          <cell r="AJ4819">
            <v>0</v>
          </cell>
          <cell r="AK4819">
            <v>79570.174400000004</v>
          </cell>
          <cell r="AL4819">
            <v>9.000000000000008E-2</v>
          </cell>
          <cell r="AM4819">
            <v>62554.468361426829</v>
          </cell>
          <cell r="AN4819">
            <v>5165.0478463563413</v>
          </cell>
          <cell r="AO4819">
            <v>-0.20429825599999996</v>
          </cell>
          <cell r="AQ4819">
            <v>41600.14</v>
          </cell>
          <cell r="AR4819">
            <v>412000.4</v>
          </cell>
          <cell r="AS4819">
            <v>0.08</v>
          </cell>
          <cell r="AT4819">
            <v>1</v>
          </cell>
          <cell r="AU4819">
            <v>0</v>
          </cell>
          <cell r="AV4819">
            <v>79570.174400000004</v>
          </cell>
          <cell r="AW4819">
            <v>62554.468361426829</v>
          </cell>
          <cell r="AX4819">
            <v>9.000000000000008E-2</v>
          </cell>
          <cell r="AY4819">
            <v>5165.0478463563413</v>
          </cell>
          <cell r="AZ4819" t="str">
            <v>Target Bonus</v>
          </cell>
          <cell r="BA4819" t="str">
            <v>Target BonusEligible</v>
          </cell>
          <cell r="BB4819" t="str">
            <v>Target BonusCanada</v>
          </cell>
          <cell r="BC4819" t="str">
            <v xml:space="preserve">Target BonusCanada </v>
          </cell>
          <cell r="BD4819" t="str">
            <v>T51</v>
          </cell>
          <cell r="BF4819">
            <v>6083.3466666666673</v>
          </cell>
          <cell r="BG4819">
            <v>2700</v>
          </cell>
          <cell r="BH4819">
            <v>4</v>
          </cell>
          <cell r="BJ4819">
            <v>4581</v>
          </cell>
          <cell r="BK4819">
            <v>4581</v>
          </cell>
          <cell r="BL4819">
            <v>5726.25</v>
          </cell>
        </row>
        <row r="4820">
          <cell r="B4820">
            <v>19215</v>
          </cell>
          <cell r="C4820">
            <v>14273</v>
          </cell>
          <cell r="E4820" t="str">
            <v>Ann Ogbebor</v>
          </cell>
          <cell r="F4820" t="str">
            <v>RMA Services Specialist</v>
          </cell>
          <cell r="G4820" t="str">
            <v>Employee</v>
          </cell>
          <cell r="H4820" t="str">
            <v>TAC</v>
          </cell>
          <cell r="I4820" t="str">
            <v>KANATA (OTTAWA), CANADA</v>
          </cell>
          <cell r="J4820" t="str">
            <v>Canada</v>
          </cell>
          <cell r="K4820">
            <v>43437</v>
          </cell>
          <cell r="L4820" t="str">
            <v>WH</v>
          </cell>
          <cell r="M4820" t="str">
            <v>T63P</v>
          </cell>
          <cell r="N4820" t="str">
            <v>T</v>
          </cell>
          <cell r="O4820" t="str">
            <v>6</v>
          </cell>
          <cell r="P4820" t="str">
            <v>Regular</v>
          </cell>
          <cell r="Q4820" t="str"/>
          <cell r="S4820">
            <v>1</v>
          </cell>
          <cell r="U4820" t="str">
            <v>CAD</v>
          </cell>
          <cell r="V4820" t="str">
            <v>TAC</v>
          </cell>
          <cell r="W4820" t="str">
            <v>Sharon Elmashaly</v>
          </cell>
          <cell r="Y4820" t="str">
            <v>Eligible</v>
          </cell>
          <cell r="Z4820">
            <v>47000</v>
          </cell>
          <cell r="AA4820">
            <v>36949.271949654802</v>
          </cell>
          <cell r="AB4820">
            <v>47000</v>
          </cell>
          <cell r="AC4820">
            <v>36949.271949654802</v>
          </cell>
          <cell r="AD4820">
            <v>5</v>
          </cell>
          <cell r="AE4820" t="str">
            <v>T63</v>
          </cell>
          <cell r="AF4820">
            <v>45000</v>
          </cell>
          <cell r="AG4820">
            <v>70000</v>
          </cell>
          <cell r="AH4820">
            <v>0.08</v>
          </cell>
          <cell r="AI4820">
            <v>1</v>
          </cell>
          <cell r="AJ4820">
            <v>0</v>
          </cell>
          <cell r="AK4820">
            <v>51230.000000000007</v>
          </cell>
          <cell r="AL4820">
            <v>9.000000000000008E-2</v>
          </cell>
          <cell r="AM4820">
            <v>40274.706425123746</v>
          </cell>
          <cell r="AN4820">
            <v>3325.4344754689446</v>
          </cell>
          <cell r="AO4820">
            <v>-0.26814285714285702</v>
          </cell>
          <cell r="AQ4820">
            <v>41600.14</v>
          </cell>
          <cell r="AR4820">
            <v>412000.4</v>
          </cell>
          <cell r="AS4820">
            <v>0.01</v>
          </cell>
          <cell r="AT4820">
            <v>1</v>
          </cell>
          <cell r="AU4820">
            <v>0</v>
          </cell>
          <cell r="AV4820">
            <v>51230.000000000007</v>
          </cell>
          <cell r="AW4820">
            <v>40274.706425123746</v>
          </cell>
          <cell r="AX4820">
            <v>9.000000000000008E-2</v>
          </cell>
          <cell r="AY4820">
            <v>3325.4344754689446</v>
          </cell>
          <cell r="AZ4820" t="str">
            <v>Target Bonus</v>
          </cell>
          <cell r="BA4820" t="str">
            <v>Target BonusEligible</v>
          </cell>
          <cell r="BB4820" t="str">
            <v>Target BonusCanada</v>
          </cell>
          <cell r="BC4820" t="str">
            <v xml:space="preserve">Target BonusCanada </v>
          </cell>
          <cell r="BD4820" t="str">
            <v>T63</v>
          </cell>
          <cell r="BF4820">
            <v>3916.6666666666665</v>
          </cell>
          <cell r="BJ4820">
            <v>2000</v>
          </cell>
          <cell r="BK4820">
            <v>2000</v>
          </cell>
          <cell r="BL4820">
            <v>2500</v>
          </cell>
        </row>
        <row r="4821">
          <cell r="B4821">
            <v>8936</v>
          </cell>
          <cell r="C4821">
            <v>7217</v>
          </cell>
          <cell r="E4821" t="str">
            <v>Kathleen Bain</v>
          </cell>
          <cell r="F4821" t="str">
            <v>RMA Services Specialist</v>
          </cell>
          <cell r="G4821" t="str">
            <v>Employee</v>
          </cell>
          <cell r="H4821" t="str">
            <v>TAC</v>
          </cell>
          <cell r="I4821" t="str">
            <v>KANATA (OTTAWA), CANADA</v>
          </cell>
          <cell r="J4821" t="str">
            <v>Canada</v>
          </cell>
          <cell r="K4821">
            <v>41001</v>
          </cell>
          <cell r="L4821" t="str">
            <v>WH</v>
          </cell>
          <cell r="M4821" t="str">
            <v>T53P</v>
          </cell>
          <cell r="N4821" t="str">
            <v>T</v>
          </cell>
          <cell r="O4821" t="str">
            <v>5</v>
          </cell>
          <cell r="P4821" t="str">
            <v>Regular</v>
          </cell>
          <cell r="Q4821" t="str"/>
          <cell r="S4821">
            <v>1</v>
          </cell>
          <cell r="U4821" t="str">
            <v>CAD</v>
          </cell>
          <cell r="V4821" t="str">
            <v>TAC</v>
          </cell>
          <cell r="W4821" t="str">
            <v>Sharon Elmashaly</v>
          </cell>
          <cell r="Y4821" t="str">
            <v>Eligible</v>
          </cell>
          <cell r="Z4821">
            <v>61000.08</v>
          </cell>
          <cell r="AA4821">
            <v>47955.500954695723</v>
          </cell>
          <cell r="AB4821">
            <v>61000.08</v>
          </cell>
          <cell r="AC4821">
            <v>47955.500954695723</v>
          </cell>
          <cell r="AD4821">
            <v>5</v>
          </cell>
          <cell r="AE4821" t="str">
            <v>T53</v>
          </cell>
          <cell r="AF4821">
            <v>55000</v>
          </cell>
          <cell r="AG4821">
            <v>85000</v>
          </cell>
          <cell r="AH4821">
            <v>0.2</v>
          </cell>
          <cell r="AI4821">
            <v>2</v>
          </cell>
          <cell r="AJ4821">
            <v>0</v>
          </cell>
          <cell r="AK4821">
            <v>65880.0864</v>
          </cell>
          <cell r="AL4821">
            <v>8.0000000000000071E-2</v>
          </cell>
          <cell r="AM4821">
            <v>51791.941031071379</v>
          </cell>
          <cell r="AN4821">
            <v>3836.4400763756566</v>
          </cell>
          <cell r="AO4821">
            <v>-0.22494015999999994</v>
          </cell>
          <cell r="AQ4821">
            <v>41600.14</v>
          </cell>
          <cell r="AR4821">
            <v>412000.4</v>
          </cell>
          <cell r="AS4821">
            <v>0.05</v>
          </cell>
          <cell r="AT4821">
            <v>1</v>
          </cell>
          <cell r="AU4821">
            <v>0</v>
          </cell>
          <cell r="AV4821">
            <v>65880.0864</v>
          </cell>
          <cell r="AW4821">
            <v>51791.941031071379</v>
          </cell>
          <cell r="AX4821">
            <v>8.0000000000000071E-2</v>
          </cell>
          <cell r="AY4821">
            <v>3836.4400763756566</v>
          </cell>
          <cell r="AZ4821" t="str">
            <v>Target Bonus</v>
          </cell>
          <cell r="BA4821" t="str">
            <v>Target BonusEligible</v>
          </cell>
          <cell r="BB4821" t="str">
            <v>Target BonusCanada</v>
          </cell>
          <cell r="BC4821" t="str">
            <v xml:space="preserve">Target BonusCanada </v>
          </cell>
          <cell r="BD4821" t="str">
            <v>T53</v>
          </cell>
          <cell r="BF4821">
            <v>5083.34</v>
          </cell>
          <cell r="BG4821">
            <v>4032</v>
          </cell>
          <cell r="BH4821">
            <v>5</v>
          </cell>
          <cell r="BJ4821">
            <v>4500</v>
          </cell>
          <cell r="BK4821">
            <v>4500</v>
          </cell>
          <cell r="BL4821">
            <v>5625</v>
          </cell>
        </row>
        <row r="4822">
          <cell r="B4822">
            <v>16015</v>
          </cell>
          <cell r="C4822">
            <v>10965</v>
          </cell>
          <cell r="E4822" t="str">
            <v>Huu Dinh</v>
          </cell>
          <cell r="F4822" t="str">
            <v>Escalation Engineer</v>
          </cell>
          <cell r="G4822" t="str">
            <v>Employee</v>
          </cell>
          <cell r="H4822" t="str">
            <v>TAC</v>
          </cell>
          <cell r="I4822" t="str">
            <v>KANATA (OTTAWA), CANADA</v>
          </cell>
          <cell r="J4822" t="str">
            <v>Canada</v>
          </cell>
          <cell r="K4822">
            <v>42948</v>
          </cell>
          <cell r="L4822" t="str">
            <v>WH</v>
          </cell>
          <cell r="M4822" t="str">
            <v>T51P</v>
          </cell>
          <cell r="N4822" t="str">
            <v>T</v>
          </cell>
          <cell r="O4822" t="str">
            <v>5</v>
          </cell>
          <cell r="P4822" t="str">
            <v>Regular</v>
          </cell>
          <cell r="S4822">
            <v>1</v>
          </cell>
          <cell r="U4822" t="str">
            <v>CAD</v>
          </cell>
          <cell r="V4822" t="str">
            <v>TAC</v>
          </cell>
          <cell r="W4822" t="str">
            <v>Sharon Elmashaly</v>
          </cell>
          <cell r="Y4822" t="str">
            <v>Eligible</v>
          </cell>
          <cell r="Z4822">
            <v>78000.160000000003</v>
          </cell>
          <cell r="AA4822">
            <v>61320.194126735892</v>
          </cell>
          <cell r="AB4822">
            <v>78000.160000000003</v>
          </cell>
          <cell r="AC4822">
            <v>61320.194126735892</v>
          </cell>
          <cell r="AD4822">
            <v>5</v>
          </cell>
          <cell r="AE4822" t="str">
            <v>T51</v>
          </cell>
          <cell r="AF4822">
            <v>70000</v>
          </cell>
          <cell r="AG4822">
            <v>100000</v>
          </cell>
          <cell r="AH4822">
            <v>0.26</v>
          </cell>
          <cell r="AI4822">
            <v>2</v>
          </cell>
          <cell r="AJ4822">
            <v>0</v>
          </cell>
          <cell r="AK4822">
            <v>84240.172800000015</v>
          </cell>
          <cell r="AL4822">
            <v>8.0000000000000071E-2</v>
          </cell>
          <cell r="AM4822">
            <v>66225.809656874771</v>
          </cell>
          <cell r="AN4822">
            <v>4905.615530138879</v>
          </cell>
          <cell r="AO4822">
            <v>-0.15759827199999987</v>
          </cell>
          <cell r="AQ4822">
            <v>41600.14</v>
          </cell>
          <cell r="AR4822">
            <v>412000.4</v>
          </cell>
          <cell r="AS4822">
            <v>0.09</v>
          </cell>
          <cell r="AT4822">
            <v>1</v>
          </cell>
          <cell r="AU4822">
            <v>0</v>
          </cell>
          <cell r="AV4822">
            <v>84240.172800000015</v>
          </cell>
          <cell r="AW4822">
            <v>66225.809656874771</v>
          </cell>
          <cell r="AX4822">
            <v>8.0000000000000071E-2</v>
          </cell>
          <cell r="AY4822">
            <v>4905.615530138879</v>
          </cell>
          <cell r="AZ4822" t="str">
            <v>Target Bonus</v>
          </cell>
          <cell r="BA4822" t="str">
            <v>Target BonusEligible</v>
          </cell>
          <cell r="BB4822" t="str">
            <v>Target BonusCanada</v>
          </cell>
          <cell r="BC4822" t="str">
            <v xml:space="preserve">Target BonusCanada </v>
          </cell>
          <cell r="BD4822" t="str">
            <v>T51</v>
          </cell>
          <cell r="BF4822">
            <v>6500.0133333333333</v>
          </cell>
          <cell r="BG4822">
            <v>4900</v>
          </cell>
          <cell r="BH4822">
            <v>4</v>
          </cell>
          <cell r="BJ4822">
            <v>5500</v>
          </cell>
          <cell r="BK4822">
            <v>5500</v>
          </cell>
          <cell r="BL4822">
            <v>6875</v>
          </cell>
        </row>
        <row r="4823">
          <cell r="B4823">
            <v>17391</v>
          </cell>
          <cell r="C4823">
            <v>12412</v>
          </cell>
          <cell r="E4823" t="str">
            <v>AjitPal Singh</v>
          </cell>
          <cell r="F4823" t="str">
            <v>Escalation Engineer</v>
          </cell>
          <cell r="G4823" t="str">
            <v>Employee</v>
          </cell>
          <cell r="H4823" t="str">
            <v>TAC</v>
          </cell>
          <cell r="I4823" t="str">
            <v>KANATA (OTTAWA), CANADA</v>
          </cell>
          <cell r="J4823" t="str">
            <v>Canada</v>
          </cell>
          <cell r="K4823">
            <v>43059</v>
          </cell>
          <cell r="L4823" t="str">
            <v>WH</v>
          </cell>
          <cell r="M4823" t="str">
            <v>T51P</v>
          </cell>
          <cell r="N4823" t="str">
            <v>T</v>
          </cell>
          <cell r="O4823" t="str">
            <v>5</v>
          </cell>
          <cell r="P4823" t="str">
            <v>Regular</v>
          </cell>
          <cell r="S4823">
            <v>1</v>
          </cell>
          <cell r="U4823" t="str">
            <v>CAD</v>
          </cell>
          <cell r="V4823" t="str">
            <v>TAC</v>
          </cell>
          <cell r="W4823" t="str">
            <v>Sharon Elmashaly</v>
          </cell>
          <cell r="Y4823" t="str">
            <v>Eligible</v>
          </cell>
          <cell r="Z4823">
            <v>69000.160000000003</v>
          </cell>
          <cell r="AA4823">
            <v>54244.801625738161</v>
          </cell>
          <cell r="AB4823">
            <v>69000.160000000003</v>
          </cell>
          <cell r="AC4823">
            <v>54244.801625738161</v>
          </cell>
          <cell r="AD4823">
            <v>5</v>
          </cell>
          <cell r="AE4823" t="str">
            <v>T51</v>
          </cell>
          <cell r="AF4823">
            <v>70000</v>
          </cell>
          <cell r="AG4823">
            <v>100000</v>
          </cell>
          <cell r="AH4823">
            <v>0</v>
          </cell>
          <cell r="AI4823">
            <v>1</v>
          </cell>
          <cell r="AJ4823">
            <v>0</v>
          </cell>
          <cell r="AK4823">
            <v>75210.174400000004</v>
          </cell>
          <cell r="AL4823">
            <v>9.000000000000008E-2</v>
          </cell>
          <cell r="AM4823">
            <v>59126.833772054597</v>
          </cell>
          <cell r="AN4823">
            <v>4882.0321463164364</v>
          </cell>
          <cell r="AO4823">
            <v>-0.24789825599999993</v>
          </cell>
          <cell r="AQ4823">
            <v>41600.14</v>
          </cell>
          <cell r="AR4823">
            <v>412000.4</v>
          </cell>
          <cell r="AS4823">
            <v>7.0000000000000007E-2</v>
          </cell>
          <cell r="AT4823">
            <v>1</v>
          </cell>
          <cell r="AU4823">
            <v>0</v>
          </cell>
          <cell r="AV4823">
            <v>75210.174400000004</v>
          </cell>
          <cell r="AW4823">
            <v>59126.833772054597</v>
          </cell>
          <cell r="AX4823">
            <v>9.000000000000008E-2</v>
          </cell>
          <cell r="AY4823">
            <v>4882.0321463164364</v>
          </cell>
          <cell r="AZ4823" t="str">
            <v>Target Bonus</v>
          </cell>
          <cell r="BA4823" t="str">
            <v>Target BonusEligible</v>
          </cell>
          <cell r="BB4823" t="str">
            <v>Target BonusCanada</v>
          </cell>
          <cell r="BC4823" t="str">
            <v xml:space="preserve">Target BonusCanada </v>
          </cell>
          <cell r="BD4823" t="str">
            <v>T51</v>
          </cell>
          <cell r="BF4823">
            <v>5750.0133333333333</v>
          </cell>
          <cell r="BG4823">
            <v>3000</v>
          </cell>
          <cell r="BH4823">
            <v>4</v>
          </cell>
          <cell r="BJ4823">
            <v>3626</v>
          </cell>
          <cell r="BK4823">
            <v>3626</v>
          </cell>
          <cell r="BL4823">
            <v>4532.5</v>
          </cell>
        </row>
        <row r="4824">
          <cell r="B4824">
            <v>19670</v>
          </cell>
          <cell r="C4824">
            <v>14728</v>
          </cell>
          <cell r="E4824" t="str">
            <v>Eugene Enam</v>
          </cell>
          <cell r="F4824" t="str">
            <v>Technical Support Engineer (T3)</v>
          </cell>
          <cell r="G4824" t="str">
            <v>Employee</v>
          </cell>
          <cell r="H4824" t="str">
            <v>TAC</v>
          </cell>
          <cell r="I4824" t="str">
            <v>KANATA (OTTAWA), CANADA</v>
          </cell>
          <cell r="J4824" t="str">
            <v>Canada</v>
          </cell>
          <cell r="K4824">
            <v>43534</v>
          </cell>
          <cell r="L4824" t="str">
            <v>WH</v>
          </cell>
          <cell r="M4824" t="str">
            <v>T53P</v>
          </cell>
          <cell r="N4824" t="str">
            <v>T</v>
          </cell>
          <cell r="O4824" t="str">
            <v>5</v>
          </cell>
          <cell r="P4824" t="str">
            <v>Regular</v>
          </cell>
          <cell r="S4824">
            <v>1</v>
          </cell>
          <cell r="U4824" t="str">
            <v>CAD</v>
          </cell>
          <cell r="V4824" t="str">
            <v>TAC</v>
          </cell>
          <cell r="W4824" t="str">
            <v>Sharon Elmashaly</v>
          </cell>
          <cell r="Y4824" t="str">
            <v>Eligible</v>
          </cell>
          <cell r="Z4824">
            <v>55000.08</v>
          </cell>
          <cell r="AA4824">
            <v>43238.572620697239</v>
          </cell>
          <cell r="AB4824">
            <v>66500</v>
          </cell>
          <cell r="AC4824">
            <v>52279.289035149886</v>
          </cell>
          <cell r="AD4824">
            <v>5</v>
          </cell>
          <cell r="AE4824" t="str">
            <v>T53</v>
          </cell>
          <cell r="AF4824">
            <v>55000</v>
          </cell>
          <cell r="AG4824">
            <v>85000</v>
          </cell>
          <cell r="AH4824">
            <v>0.38</v>
          </cell>
          <cell r="AI4824">
            <v>2</v>
          </cell>
          <cell r="AJ4824">
            <v>0</v>
          </cell>
          <cell r="AK4824">
            <v>66500</v>
          </cell>
          <cell r="AL4824">
            <v>0</v>
          </cell>
          <cell r="AM4824">
            <v>52279.289035149886</v>
          </cell>
          <cell r="AN4824">
            <v>0</v>
          </cell>
          <cell r="AO4824">
            <v>-0.21764705882352942</v>
          </cell>
          <cell r="AP4824" t="str">
            <v>Already received an increase</v>
          </cell>
          <cell r="AQ4824">
            <v>41600.14</v>
          </cell>
          <cell r="AR4824">
            <v>412000.4</v>
          </cell>
          <cell r="AS4824">
            <v>0.06</v>
          </cell>
          <cell r="AT4824">
            <v>1</v>
          </cell>
          <cell r="AU4824">
            <v>0</v>
          </cell>
          <cell r="AV4824">
            <v>66500</v>
          </cell>
          <cell r="AW4824">
            <v>52279.289035149886</v>
          </cell>
          <cell r="AX4824">
            <v>0</v>
          </cell>
          <cell r="AY4824">
            <v>0</v>
          </cell>
          <cell r="AZ4824" t="str">
            <v>Target Bonus</v>
          </cell>
          <cell r="BA4824" t="str">
            <v>Target BonusEligible</v>
          </cell>
          <cell r="BB4824" t="str">
            <v>Target BonusCanada</v>
          </cell>
          <cell r="BC4824" t="str">
            <v xml:space="preserve">Target BonusCanada </v>
          </cell>
          <cell r="BD4824" t="str">
            <v>T53</v>
          </cell>
          <cell r="BF4824">
            <v>5541.666666666667</v>
          </cell>
          <cell r="BG4824">
            <v>2100</v>
          </cell>
          <cell r="BH4824">
            <v>3</v>
          </cell>
          <cell r="BJ4824">
            <v>3000</v>
          </cell>
          <cell r="BK4824">
            <v>3000</v>
          </cell>
          <cell r="BL4824">
            <v>3750</v>
          </cell>
        </row>
        <row r="4825">
          <cell r="B4825">
            <v>19678</v>
          </cell>
          <cell r="C4825">
            <v>14736</v>
          </cell>
          <cell r="E4825" t="str">
            <v>Sandra Rotaru</v>
          </cell>
          <cell r="F4825" t="str">
            <v>Technical Support Engineer (T3)</v>
          </cell>
          <cell r="G4825" t="str">
            <v>Employee</v>
          </cell>
          <cell r="H4825" t="str">
            <v>TAC</v>
          </cell>
          <cell r="I4825" t="str">
            <v>KANATA (OTTAWA), CANADA</v>
          </cell>
          <cell r="J4825" t="str">
            <v>Canada</v>
          </cell>
          <cell r="K4825">
            <v>43534</v>
          </cell>
          <cell r="L4825" t="str">
            <v>WH</v>
          </cell>
          <cell r="M4825" t="str">
            <v>T63P</v>
          </cell>
          <cell r="N4825" t="str">
            <v>T</v>
          </cell>
          <cell r="O4825" t="str">
            <v>6</v>
          </cell>
          <cell r="P4825" t="str">
            <v>EL</v>
          </cell>
          <cell r="Q4825" t="str">
            <v>OTAC Mar 2019</v>
          </cell>
          <cell r="S4825">
            <v>1</v>
          </cell>
          <cell r="U4825" t="str">
            <v>CAD</v>
          </cell>
          <cell r="V4825" t="str">
            <v>TAC</v>
          </cell>
          <cell r="W4825" t="str">
            <v>Sharon Elmashaly</v>
          </cell>
          <cell r="Y4825" t="str">
            <v>Eligible</v>
          </cell>
          <cell r="Z4825">
            <v>55000.08</v>
          </cell>
          <cell r="AA4825">
            <v>43238.572620697239</v>
          </cell>
          <cell r="AB4825">
            <v>55000.08</v>
          </cell>
          <cell r="AC4825">
            <v>43238.572620697239</v>
          </cell>
          <cell r="AD4825">
            <v>5</v>
          </cell>
          <cell r="AE4825" t="str">
            <v>T63</v>
          </cell>
          <cell r="AF4825">
            <v>45000</v>
          </cell>
          <cell r="AG4825">
            <v>70000</v>
          </cell>
          <cell r="AH4825">
            <v>0.4</v>
          </cell>
          <cell r="AI4825">
            <v>2</v>
          </cell>
          <cell r="AJ4825">
            <v>56000</v>
          </cell>
          <cell r="AK4825">
            <v>56000</v>
          </cell>
          <cell r="AL4825">
            <v>1.8180337192236884E-2</v>
          </cell>
          <cell r="AM4825">
            <v>44024.664450652534</v>
          </cell>
          <cell r="AN4825">
            <v>786.09182995529409</v>
          </cell>
          <cell r="AO4825">
            <v>-0.19999999999999996</v>
          </cell>
          <cell r="AP4825" t="str">
            <v>EL</v>
          </cell>
          <cell r="AQ4825">
            <v>41600.14</v>
          </cell>
          <cell r="AR4825">
            <v>412000.4</v>
          </cell>
          <cell r="AS4825">
            <v>0.03</v>
          </cell>
          <cell r="AT4825">
            <v>1</v>
          </cell>
          <cell r="AU4825">
            <v>0</v>
          </cell>
          <cell r="AV4825">
            <v>56000</v>
          </cell>
          <cell r="AW4825">
            <v>44024.664450652534</v>
          </cell>
          <cell r="AX4825">
            <v>1.8180337192236884E-2</v>
          </cell>
          <cell r="AY4825">
            <v>786.09182995529409</v>
          </cell>
          <cell r="AZ4825" t="str">
            <v>Target Bonus</v>
          </cell>
          <cell r="BA4825" t="str">
            <v>Target BonusEligible</v>
          </cell>
          <cell r="BB4825" t="str">
            <v>Target BonusCanada</v>
          </cell>
          <cell r="BC4825" t="str">
            <v xml:space="preserve">Target BonusCanada </v>
          </cell>
          <cell r="BD4825" t="str">
            <v>T63</v>
          </cell>
          <cell r="BF4825">
            <v>4583.34</v>
          </cell>
          <cell r="BG4825">
            <v>1800</v>
          </cell>
          <cell r="BH4825">
            <v>3</v>
          </cell>
          <cell r="BJ4825">
            <v>3000</v>
          </cell>
          <cell r="BK4825">
            <v>3000</v>
          </cell>
          <cell r="BL4825">
            <v>3750</v>
          </cell>
        </row>
        <row r="4826">
          <cell r="B4826">
            <v>20316</v>
          </cell>
          <cell r="C4826">
            <v>15405</v>
          </cell>
          <cell r="E4826" t="str">
            <v>Admir Lizalovic</v>
          </cell>
          <cell r="F4826" t="str">
            <v>Technical Support Engineer (T2)</v>
          </cell>
          <cell r="G4826" t="str">
            <v>Employee</v>
          </cell>
          <cell r="H4826" t="str">
            <v>TAC</v>
          </cell>
          <cell r="I4826" t="str">
            <v>KANATA (OTTAWA), CANADA</v>
          </cell>
          <cell r="J4826" t="str">
            <v>Canada</v>
          </cell>
          <cell r="K4826">
            <v>43695</v>
          </cell>
          <cell r="L4826" t="str">
            <v>WH</v>
          </cell>
          <cell r="M4826" t="str">
            <v>T63P</v>
          </cell>
          <cell r="N4826" t="str">
            <v>T</v>
          </cell>
          <cell r="O4826" t="str">
            <v>6</v>
          </cell>
          <cell r="P4826" t="str">
            <v>EL</v>
          </cell>
          <cell r="Q4826" t="str">
            <v>OTAC Aug 2019</v>
          </cell>
          <cell r="S4826">
            <v>1</v>
          </cell>
          <cell r="U4826" t="str">
            <v>CAD</v>
          </cell>
          <cell r="V4826" t="str">
            <v>TAC</v>
          </cell>
          <cell r="W4826" t="str">
            <v>Sharon Elmashaly</v>
          </cell>
          <cell r="Y4826" t="str">
            <v>Eligible</v>
          </cell>
          <cell r="Z4826">
            <v>55000.08</v>
          </cell>
          <cell r="AA4826">
            <v>43238.572620697239</v>
          </cell>
          <cell r="AB4826">
            <v>55000.08</v>
          </cell>
          <cell r="AC4826">
            <v>43238.572620697239</v>
          </cell>
          <cell r="AD4826">
            <v>5</v>
          </cell>
          <cell r="AE4826" t="str">
            <v>T63</v>
          </cell>
          <cell r="AF4826">
            <v>45000</v>
          </cell>
          <cell r="AG4826">
            <v>70000</v>
          </cell>
          <cell r="AH4826">
            <v>0.4</v>
          </cell>
          <cell r="AI4826">
            <v>2</v>
          </cell>
          <cell r="AJ4826">
            <v>56000</v>
          </cell>
          <cell r="AK4826">
            <v>56000</v>
          </cell>
          <cell r="AL4826">
            <v>1.8180337192236884E-2</v>
          </cell>
          <cell r="AM4826">
            <v>44024.664450652534</v>
          </cell>
          <cell r="AN4826">
            <v>786.09182995529409</v>
          </cell>
          <cell r="AO4826">
            <v>-0.19999999999999996</v>
          </cell>
          <cell r="AP4826" t="str">
            <v>EL</v>
          </cell>
          <cell r="AQ4826">
            <v>41600.14</v>
          </cell>
          <cell r="AR4826">
            <v>412000.4</v>
          </cell>
          <cell r="AS4826">
            <v>0.03</v>
          </cell>
          <cell r="AT4826">
            <v>1</v>
          </cell>
          <cell r="AU4826">
            <v>0</v>
          </cell>
          <cell r="AV4826">
            <v>56000</v>
          </cell>
          <cell r="AW4826">
            <v>44024.664450652534</v>
          </cell>
          <cell r="AX4826">
            <v>1.8180337192236884E-2</v>
          </cell>
          <cell r="AY4826">
            <v>786.09182995529409</v>
          </cell>
          <cell r="AZ4826" t="str">
            <v>Target Bonus</v>
          </cell>
          <cell r="BA4826" t="str">
            <v>Target BonusEligible</v>
          </cell>
          <cell r="BB4826" t="str">
            <v>Target BonusCanada</v>
          </cell>
          <cell r="BC4826" t="str">
            <v xml:space="preserve">Target BonusCanada </v>
          </cell>
          <cell r="BD4826" t="str">
            <v>T63</v>
          </cell>
          <cell r="BF4826">
            <v>4583.34</v>
          </cell>
          <cell r="BG4826">
            <v>734.24657534246569</v>
          </cell>
          <cell r="BH4826">
            <v>3</v>
          </cell>
          <cell r="BJ4826">
            <v>3000</v>
          </cell>
          <cell r="BK4826">
            <v>3000</v>
          </cell>
          <cell r="BL4826">
            <v>3750</v>
          </cell>
        </row>
        <row r="4827">
          <cell r="B4827">
            <v>20329</v>
          </cell>
          <cell r="C4827">
            <v>15418</v>
          </cell>
          <cell r="E4827" t="str">
            <v>Rupinder Kaur Sidhu</v>
          </cell>
          <cell r="F4827" t="str">
            <v>Technical Support Engineer (T2)</v>
          </cell>
          <cell r="G4827" t="str">
            <v>MLA</v>
          </cell>
          <cell r="H4827" t="str">
            <v>TAC</v>
          </cell>
          <cell r="I4827" t="str">
            <v>KANATA (OTTAWA), CANADA</v>
          </cell>
          <cell r="J4827" t="str">
            <v>Canada</v>
          </cell>
          <cell r="K4827">
            <v>43695</v>
          </cell>
          <cell r="L4827" t="str">
            <v>WH</v>
          </cell>
          <cell r="M4827" t="str">
            <v>T63P</v>
          </cell>
          <cell r="N4827" t="str">
            <v>T</v>
          </cell>
          <cell r="O4827" t="str">
            <v>6</v>
          </cell>
          <cell r="P4827" t="str">
            <v>EL</v>
          </cell>
          <cell r="Q4827" t="str">
            <v>OTAC Aug 2019</v>
          </cell>
          <cell r="S4827">
            <v>1</v>
          </cell>
          <cell r="U4827" t="str">
            <v>CAD</v>
          </cell>
          <cell r="V4827" t="str">
            <v>TAC</v>
          </cell>
          <cell r="W4827" t="str">
            <v>Sharon Elmashaly</v>
          </cell>
          <cell r="Y4827" t="str">
            <v>Eligible</v>
          </cell>
          <cell r="Z4827">
            <v>60000.08</v>
          </cell>
          <cell r="AA4827">
            <v>47169.346232362645</v>
          </cell>
          <cell r="AB4827">
            <v>60000.08</v>
          </cell>
          <cell r="AC4827">
            <v>47169.346232362645</v>
          </cell>
          <cell r="AD4827">
            <v>5</v>
          </cell>
          <cell r="AE4827" t="str">
            <v>T63</v>
          </cell>
          <cell r="AF4827">
            <v>45000</v>
          </cell>
          <cell r="AG4827">
            <v>70000</v>
          </cell>
          <cell r="AH4827">
            <v>0.6</v>
          </cell>
          <cell r="AI4827">
            <v>3</v>
          </cell>
          <cell r="AJ4827">
            <v>56000</v>
          </cell>
          <cell r="AK4827">
            <v>56000</v>
          </cell>
          <cell r="AL4827">
            <v>-6.6667911109451916E-2</v>
          </cell>
          <cell r="AM4827">
            <v>44024.664450652534</v>
          </cell>
          <cell r="AN4827">
            <v>0</v>
          </cell>
          <cell r="AO4827">
            <v>-0.19999999999999996</v>
          </cell>
          <cell r="AP4827" t="str">
            <v>EL</v>
          </cell>
          <cell r="AQ4827">
            <v>41600.14</v>
          </cell>
          <cell r="AR4827">
            <v>412000.4</v>
          </cell>
          <cell r="AS4827">
            <v>0.04</v>
          </cell>
          <cell r="AT4827">
            <v>1</v>
          </cell>
          <cell r="AU4827">
            <v>0</v>
          </cell>
          <cell r="AV4827">
            <v>56000</v>
          </cell>
          <cell r="AW4827">
            <v>44024.664450652534</v>
          </cell>
          <cell r="AX4827">
            <v>-6.6667911109451916E-2</v>
          </cell>
          <cell r="AY4827">
            <v>0</v>
          </cell>
          <cell r="AZ4827" t="str">
            <v>Target Bonus</v>
          </cell>
          <cell r="BA4827" t="str">
            <v>Target BonusEligible</v>
          </cell>
          <cell r="BB4827" t="str">
            <v>Target BonusCanada</v>
          </cell>
          <cell r="BC4827" t="str">
            <v xml:space="preserve">Target BonusCanada </v>
          </cell>
          <cell r="BD4827" t="str">
            <v>T63</v>
          </cell>
          <cell r="BF4827">
            <v>5000.0066666666671</v>
          </cell>
          <cell r="BG4827">
            <v>917.80821917808214</v>
          </cell>
          <cell r="BH4827">
            <v>4</v>
          </cell>
          <cell r="BJ4827">
            <v>3166</v>
          </cell>
          <cell r="BK4827">
            <v>3166</v>
          </cell>
          <cell r="BL4827">
            <v>3957.5</v>
          </cell>
        </row>
        <row r="4828">
          <cell r="B4828">
            <v>21123</v>
          </cell>
          <cell r="C4828">
            <v>16210</v>
          </cell>
          <cell r="E4828" t="str">
            <v>Michael Cameron</v>
          </cell>
          <cell r="F4828" t="str">
            <v>Technical Support Engineer (T2)</v>
          </cell>
          <cell r="G4828" t="str">
            <v>Employee</v>
          </cell>
          <cell r="H4828" t="str">
            <v>TAC</v>
          </cell>
          <cell r="I4828" t="str">
            <v>KANATA (OTTAWA), CANADA</v>
          </cell>
          <cell r="J4828" t="str">
            <v>Canada</v>
          </cell>
          <cell r="K4828">
            <v>43899</v>
          </cell>
          <cell r="L4828" t="str">
            <v>WH</v>
          </cell>
          <cell r="M4828" t="str">
            <v>T63P</v>
          </cell>
          <cell r="N4828" t="str">
            <v>T</v>
          </cell>
          <cell r="O4828" t="str">
            <v>6</v>
          </cell>
          <cell r="P4828" t="str">
            <v>EL</v>
          </cell>
          <cell r="Q4828" t="str">
            <v>OTAC MAR 2020</v>
          </cell>
          <cell r="S4828">
            <v>1</v>
          </cell>
          <cell r="U4828" t="str">
            <v>CAD</v>
          </cell>
          <cell r="V4828" t="str">
            <v>TAC</v>
          </cell>
          <cell r="W4828" t="str">
            <v>Sharon Elmashaly</v>
          </cell>
          <cell r="Y4828" t="str">
            <v>Eligible</v>
          </cell>
          <cell r="Z4828">
            <v>53000.08</v>
          </cell>
          <cell r="AA4828">
            <v>41666.263176031076</v>
          </cell>
          <cell r="AB4828">
            <v>53000.08</v>
          </cell>
          <cell r="AC4828">
            <v>41666.263176031076</v>
          </cell>
          <cell r="AD4828">
            <v>5</v>
          </cell>
          <cell r="AE4828" t="str">
            <v>T63</v>
          </cell>
          <cell r="AF4828">
            <v>45000</v>
          </cell>
          <cell r="AG4828">
            <v>60000</v>
          </cell>
          <cell r="AH4828">
            <v>0.53</v>
          </cell>
          <cell r="AI4828">
            <v>3</v>
          </cell>
          <cell r="AJ4828">
            <v>56000</v>
          </cell>
          <cell r="AK4828">
            <v>56000</v>
          </cell>
          <cell r="AL4828">
            <v>5.6602178713692552E-2</v>
          </cell>
          <cell r="AM4828">
            <v>44024.664450652534</v>
          </cell>
          <cell r="AN4828">
            <v>2358.4012746214576</v>
          </cell>
          <cell r="AO4828">
            <v>-6.6666666666666652E-2</v>
          </cell>
          <cell r="AP4828" t="str">
            <v>EL</v>
          </cell>
          <cell r="AQ4828">
            <v>41600.14</v>
          </cell>
          <cell r="AR4828">
            <v>412000.4</v>
          </cell>
          <cell r="AS4828">
            <v>0.03</v>
          </cell>
          <cell r="AT4828">
            <v>1</v>
          </cell>
          <cell r="AU4828">
            <v>0</v>
          </cell>
          <cell r="AV4828">
            <v>56000</v>
          </cell>
          <cell r="AW4828">
            <v>44024.664450652534</v>
          </cell>
          <cell r="AX4828">
            <v>5.6602178713692552E-2</v>
          </cell>
          <cell r="AY4828">
            <v>2358.4012746214576</v>
          </cell>
          <cell r="AZ4828" t="str">
            <v>Target Bonus</v>
          </cell>
          <cell r="BA4828" t="str">
            <v>Target BonusEligible</v>
          </cell>
          <cell r="BB4828" t="str">
            <v>Target BonusCanada</v>
          </cell>
          <cell r="BC4828" t="str">
            <v xml:space="preserve">Target BonusCanada </v>
          </cell>
          <cell r="BD4828" t="str">
            <v>T63</v>
          </cell>
          <cell r="BF4828">
            <v>4416.6733333333332</v>
          </cell>
          <cell r="BJ4828">
            <v>2166</v>
          </cell>
          <cell r="BK4828">
            <v>2166</v>
          </cell>
          <cell r="BL4828">
            <v>2707.5</v>
          </cell>
        </row>
        <row r="4829">
          <cell r="B4829">
            <v>20791</v>
          </cell>
          <cell r="C4829">
            <v>15878</v>
          </cell>
          <cell r="E4829" t="str">
            <v>Parth Patel</v>
          </cell>
          <cell r="F4829" t="str">
            <v>Technical Support Engineer (T3)</v>
          </cell>
          <cell r="G4829" t="str">
            <v>Employee</v>
          </cell>
          <cell r="H4829" t="str">
            <v>TAC</v>
          </cell>
          <cell r="I4829" t="str">
            <v>KANATA (OTTAWA), CANADA</v>
          </cell>
          <cell r="J4829" t="str">
            <v>Canada</v>
          </cell>
          <cell r="K4829">
            <v>43836</v>
          </cell>
          <cell r="L4829" t="str">
            <v>WH</v>
          </cell>
          <cell r="M4829" t="str">
            <v>T63P</v>
          </cell>
          <cell r="N4829" t="str">
            <v>T</v>
          </cell>
          <cell r="O4829" t="str">
            <v>6</v>
          </cell>
          <cell r="P4829" t="str">
            <v>EL</v>
          </cell>
          <cell r="Q4829" t="str">
            <v>OTAC Jan 2020</v>
          </cell>
          <cell r="S4829">
            <v>1</v>
          </cell>
          <cell r="U4829" t="str">
            <v>CAD</v>
          </cell>
          <cell r="V4829" t="str">
            <v>TAC</v>
          </cell>
          <cell r="W4829" t="str">
            <v>Sharon Elmashaly</v>
          </cell>
          <cell r="Y4829" t="str">
            <v>Eligible</v>
          </cell>
          <cell r="Z4829">
            <v>53000.08</v>
          </cell>
          <cell r="AA4829">
            <v>41666.263176031076</v>
          </cell>
          <cell r="AB4829">
            <v>53000.08</v>
          </cell>
          <cell r="AC4829">
            <v>41666.263176031076</v>
          </cell>
          <cell r="AD4829">
            <v>5</v>
          </cell>
          <cell r="AE4829" t="str">
            <v>T63</v>
          </cell>
          <cell r="AF4829">
            <v>45000</v>
          </cell>
          <cell r="AG4829">
            <v>60000</v>
          </cell>
          <cell r="AH4829">
            <v>0.53</v>
          </cell>
          <cell r="AI4829">
            <v>3</v>
          </cell>
          <cell r="AJ4829">
            <v>56000</v>
          </cell>
          <cell r="AK4829">
            <v>56000</v>
          </cell>
          <cell r="AL4829">
            <v>5.6602178713692552E-2</v>
          </cell>
          <cell r="AM4829">
            <v>44024.664450652534</v>
          </cell>
          <cell r="AN4829">
            <v>2358.4012746214576</v>
          </cell>
          <cell r="AO4829">
            <v>-6.6666666666666652E-2</v>
          </cell>
          <cell r="AP4829" t="str">
            <v>EL</v>
          </cell>
          <cell r="AQ4829">
            <v>41600.14</v>
          </cell>
          <cell r="AR4829">
            <v>412000.4</v>
          </cell>
          <cell r="AS4829">
            <v>0.03</v>
          </cell>
          <cell r="AT4829">
            <v>1</v>
          </cell>
          <cell r="AU4829">
            <v>0</v>
          </cell>
          <cell r="AV4829">
            <v>56000</v>
          </cell>
          <cell r="AW4829">
            <v>44024.664450652534</v>
          </cell>
          <cell r="AX4829">
            <v>5.6602178713692552E-2</v>
          </cell>
          <cell r="AY4829">
            <v>2358.4012746214576</v>
          </cell>
          <cell r="AZ4829" t="str">
            <v>Target Bonus</v>
          </cell>
          <cell r="BA4829" t="str">
            <v>Target BonusEligible</v>
          </cell>
          <cell r="BB4829" t="str">
            <v>Target BonusCanada</v>
          </cell>
          <cell r="BC4829" t="str">
            <v xml:space="preserve">Target BonusCanada </v>
          </cell>
          <cell r="BD4829" t="str">
            <v>T63</v>
          </cell>
          <cell r="BF4829">
            <v>4416.6733333333332</v>
          </cell>
          <cell r="BJ4829">
            <v>2166</v>
          </cell>
          <cell r="BK4829">
            <v>2166</v>
          </cell>
          <cell r="BL4829">
            <v>2707.5</v>
          </cell>
        </row>
        <row r="4830">
          <cell r="B4830">
            <v>11861</v>
          </cell>
          <cell r="C4830">
            <v>4603</v>
          </cell>
          <cell r="E4830" t="str">
            <v>Joseph Oliveti II</v>
          </cell>
          <cell r="F4830" t="str">
            <v xml:space="preserve">Diamond Services Technical Lead    </v>
          </cell>
          <cell r="G4830" t="str">
            <v>Employee</v>
          </cell>
          <cell r="H4830" t="str">
            <v>TAC</v>
          </cell>
          <cell r="I4830" t="str">
            <v>IRVING</v>
          </cell>
          <cell r="J4830" t="str">
            <v>United States</v>
          </cell>
          <cell r="K4830">
            <v>41645</v>
          </cell>
          <cell r="L4830" t="str">
            <v>WH</v>
          </cell>
          <cell r="M4830" t="str">
            <v>T41P</v>
          </cell>
          <cell r="N4830" t="str">
            <v>T</v>
          </cell>
          <cell r="O4830" t="str">
            <v>4</v>
          </cell>
          <cell r="P4830" t="str">
            <v>Regular</v>
          </cell>
          <cell r="S4830">
            <v>1</v>
          </cell>
          <cell r="U4830" t="str">
            <v>USD</v>
          </cell>
          <cell r="V4830" t="str">
            <v>TAC</v>
          </cell>
          <cell r="W4830" t="str">
            <v>Sharon Elmashaly</v>
          </cell>
          <cell r="Y4830" t="str">
            <v>Eligible</v>
          </cell>
          <cell r="Z4830">
            <v>112500</v>
          </cell>
          <cell r="AA4830">
            <v>112500</v>
          </cell>
          <cell r="AB4830">
            <v>112500</v>
          </cell>
          <cell r="AC4830">
            <v>112500</v>
          </cell>
          <cell r="AD4830">
            <v>5</v>
          </cell>
          <cell r="AE4830" t="str">
            <v>T41</v>
          </cell>
          <cell r="AF4830">
            <v>90000</v>
          </cell>
          <cell r="AG4830">
            <v>145000</v>
          </cell>
          <cell r="AH4830">
            <v>0.4</v>
          </cell>
          <cell r="AI4830">
            <v>2</v>
          </cell>
          <cell r="AJ4830">
            <v>0</v>
          </cell>
          <cell r="AK4830">
            <v>121500.00000000001</v>
          </cell>
          <cell r="AL4830">
            <v>8.0000000000000071E-2</v>
          </cell>
          <cell r="AM4830">
            <v>121500.00000000001</v>
          </cell>
          <cell r="AN4830">
            <v>9000.0000000000146</v>
          </cell>
          <cell r="AO4830">
            <v>-0.16206896551724126</v>
          </cell>
          <cell r="AQ4830">
            <v>41600.14</v>
          </cell>
          <cell r="AR4830">
            <v>550000.15999999992</v>
          </cell>
          <cell r="AS4830">
            <v>0.13</v>
          </cell>
          <cell r="AT4830">
            <v>1</v>
          </cell>
          <cell r="AU4830">
            <v>0</v>
          </cell>
          <cell r="AV4830">
            <v>121500.00000000001</v>
          </cell>
          <cell r="AW4830">
            <v>121500.00000000001</v>
          </cell>
          <cell r="AX4830">
            <v>8.0000000000000071E-2</v>
          </cell>
          <cell r="AY4830">
            <v>9000.0000000000146</v>
          </cell>
          <cell r="AZ4830" t="str">
            <v>Target Bonus</v>
          </cell>
          <cell r="BA4830" t="str">
            <v>Target BonusEligible</v>
          </cell>
          <cell r="BB4830" t="str">
            <v>Target BonusUnited States</v>
          </cell>
          <cell r="BC4830" t="str">
            <v xml:space="preserve">Target BonusUnited States </v>
          </cell>
          <cell r="BD4830" t="str">
            <v>T41</v>
          </cell>
          <cell r="BF4830">
            <v>9375</v>
          </cell>
          <cell r="BG4830">
            <v>5900</v>
          </cell>
          <cell r="BH4830">
            <v>4</v>
          </cell>
          <cell r="BJ4830">
            <v>6000</v>
          </cell>
          <cell r="BK4830">
            <v>6000</v>
          </cell>
          <cell r="BL4830">
            <v>7500</v>
          </cell>
        </row>
        <row r="4831">
          <cell r="B4831">
            <v>12923</v>
          </cell>
          <cell r="C4831">
            <v>7947</v>
          </cell>
          <cell r="E4831" t="str">
            <v>Craig Kiser</v>
          </cell>
          <cell r="F4831" t="str">
            <v>Team Manager, Diamond Services</v>
          </cell>
          <cell r="G4831" t="str">
            <v>Employee</v>
          </cell>
          <cell r="H4831" t="str">
            <v>TAC</v>
          </cell>
          <cell r="I4831" t="str">
            <v>IRVING</v>
          </cell>
          <cell r="J4831" t="str">
            <v>United States</v>
          </cell>
          <cell r="K4831">
            <v>42006</v>
          </cell>
          <cell r="L4831" t="str">
            <v>WH</v>
          </cell>
          <cell r="M4831" t="str">
            <v>T41M</v>
          </cell>
          <cell r="N4831" t="str">
            <v>T</v>
          </cell>
          <cell r="O4831" t="str">
            <v>4</v>
          </cell>
          <cell r="P4831" t="str">
            <v>Regular</v>
          </cell>
          <cell r="Q4831" t="str"/>
          <cell r="S4831">
            <v>1</v>
          </cell>
          <cell r="U4831" t="str">
            <v>USD</v>
          </cell>
          <cell r="V4831" t="str">
            <v>TAC</v>
          </cell>
          <cell r="W4831" t="str">
            <v>Sharon Elmashaly</v>
          </cell>
          <cell r="Y4831" t="str">
            <v>Eligible</v>
          </cell>
          <cell r="Z4831">
            <v>133000.16</v>
          </cell>
          <cell r="AA4831">
            <v>133000.16</v>
          </cell>
          <cell r="AB4831">
            <v>133000.16</v>
          </cell>
          <cell r="AC4831">
            <v>133000.16</v>
          </cell>
          <cell r="AD4831">
            <v>5</v>
          </cell>
          <cell r="AE4831" t="str">
            <v>T41</v>
          </cell>
          <cell r="AF4831">
            <v>100000</v>
          </cell>
          <cell r="AG4831">
            <v>160000</v>
          </cell>
          <cell r="AH4831">
            <v>0.55000000000000004</v>
          </cell>
          <cell r="AI4831">
            <v>3</v>
          </cell>
          <cell r="AJ4831">
            <v>0</v>
          </cell>
          <cell r="AK4831">
            <v>140980.16960000002</v>
          </cell>
          <cell r="AL4831">
            <v>6.0000000000000053E-2</v>
          </cell>
          <cell r="AM4831">
            <v>140980.16960000002</v>
          </cell>
          <cell r="AN4831">
            <v>7980.0096000000194</v>
          </cell>
          <cell r="AO4831">
            <v>-0.11887393999999984</v>
          </cell>
          <cell r="AQ4831">
            <v>41600.14</v>
          </cell>
          <cell r="AR4831">
            <v>550000.15999999992</v>
          </cell>
          <cell r="AS4831">
            <v>0.17</v>
          </cell>
          <cell r="AT4831">
            <v>1</v>
          </cell>
          <cell r="AU4831">
            <v>0</v>
          </cell>
          <cell r="AV4831">
            <v>140980.16960000002</v>
          </cell>
          <cell r="AW4831">
            <v>140980.16960000002</v>
          </cell>
          <cell r="AX4831">
            <v>6.0000000000000053E-2</v>
          </cell>
          <cell r="AY4831">
            <v>7980.0096000000194</v>
          </cell>
          <cell r="AZ4831" t="str">
            <v>Target Bonus</v>
          </cell>
          <cell r="BA4831" t="str">
            <v>Target BonusEligible</v>
          </cell>
          <cell r="BB4831" t="str">
            <v>Target BonusUnited States</v>
          </cell>
          <cell r="BC4831" t="str">
            <v xml:space="preserve">Target BonusUnited States </v>
          </cell>
          <cell r="BD4831" t="str">
            <v>T41</v>
          </cell>
          <cell r="BF4831">
            <v>11083.346666666666</v>
          </cell>
          <cell r="BG4831">
            <v>5000</v>
          </cell>
          <cell r="BH4831">
            <v>5</v>
          </cell>
          <cell r="BJ4831">
            <v>5000</v>
          </cell>
          <cell r="BK4831">
            <v>5000</v>
          </cell>
          <cell r="BL4831">
            <v>6250</v>
          </cell>
        </row>
        <row r="4832">
          <cell r="B4832">
            <v>9330</v>
          </cell>
          <cell r="C4832">
            <v>7081</v>
          </cell>
          <cell r="E4832" t="str">
            <v>Jesse Wittsche</v>
          </cell>
          <cell r="F4832" t="str">
            <v>Team Manager, Diamond Services</v>
          </cell>
          <cell r="G4832" t="str">
            <v>Employee</v>
          </cell>
          <cell r="H4832" t="str">
            <v>TAC</v>
          </cell>
          <cell r="I4832" t="str">
            <v>IRVING</v>
          </cell>
          <cell r="J4832" t="str">
            <v>United States</v>
          </cell>
          <cell r="K4832">
            <v>40714</v>
          </cell>
          <cell r="L4832" t="str">
            <v>WH</v>
          </cell>
          <cell r="M4832" t="str">
            <v>T41M</v>
          </cell>
          <cell r="N4832" t="str">
            <v>T</v>
          </cell>
          <cell r="O4832" t="str">
            <v>4</v>
          </cell>
          <cell r="P4832" t="str">
            <v>Regular</v>
          </cell>
          <cell r="S4832">
            <v>1</v>
          </cell>
          <cell r="U4832" t="str">
            <v>USD</v>
          </cell>
          <cell r="V4832" t="str">
            <v>TAC</v>
          </cell>
          <cell r="W4832" t="str">
            <v>Sharon Elmashaly</v>
          </cell>
          <cell r="Y4832" t="str">
            <v>Eligible</v>
          </cell>
          <cell r="Z4832">
            <v>110500.16</v>
          </cell>
          <cell r="AA4832">
            <v>110500.16</v>
          </cell>
          <cell r="AB4832">
            <v>110500.16</v>
          </cell>
          <cell r="AC4832">
            <v>110500.16</v>
          </cell>
          <cell r="AD4832">
            <v>5</v>
          </cell>
          <cell r="AE4832" t="str">
            <v>T41</v>
          </cell>
          <cell r="AF4832">
            <v>100000</v>
          </cell>
          <cell r="AG4832">
            <v>160000</v>
          </cell>
          <cell r="AH4832">
            <v>0.17</v>
          </cell>
          <cell r="AI4832">
            <v>2</v>
          </cell>
          <cell r="AJ4832">
            <v>0</v>
          </cell>
          <cell r="AK4832">
            <v>119340.17280000001</v>
          </cell>
          <cell r="AL4832">
            <v>8.0000000000000071E-2</v>
          </cell>
          <cell r="AM4832">
            <v>119340.17280000001</v>
          </cell>
          <cell r="AN4832">
            <v>8840.0128000000113</v>
          </cell>
          <cell r="AO4832">
            <v>-0.25412391999999995</v>
          </cell>
          <cell r="AQ4832">
            <v>41600.14</v>
          </cell>
          <cell r="AR4832">
            <v>550000.15999999992</v>
          </cell>
          <cell r="AS4832">
            <v>0.13</v>
          </cell>
          <cell r="AT4832">
            <v>1</v>
          </cell>
          <cell r="AU4832">
            <v>0</v>
          </cell>
          <cell r="AV4832">
            <v>119340.17280000001</v>
          </cell>
          <cell r="AW4832">
            <v>119340.17280000001</v>
          </cell>
          <cell r="AX4832">
            <v>8.0000000000000071E-2</v>
          </cell>
          <cell r="AY4832">
            <v>8840.0128000000113</v>
          </cell>
          <cell r="AZ4832" t="str">
            <v>Target Bonus</v>
          </cell>
          <cell r="BA4832" t="str">
            <v>Target BonusEligible</v>
          </cell>
          <cell r="BB4832" t="str">
            <v>Target BonusUnited States</v>
          </cell>
          <cell r="BC4832" t="str">
            <v xml:space="preserve">Target BonusUnited States </v>
          </cell>
          <cell r="BD4832" t="str">
            <v>T41</v>
          </cell>
          <cell r="BF4832">
            <v>9208.3466666666664</v>
          </cell>
          <cell r="BG4832">
            <v>9000</v>
          </cell>
          <cell r="BH4832">
            <v>4</v>
          </cell>
          <cell r="BJ4832">
            <v>8000</v>
          </cell>
          <cell r="BK4832">
            <v>8000</v>
          </cell>
          <cell r="BL4832">
            <v>10000</v>
          </cell>
        </row>
        <row r="4833">
          <cell r="B4833">
            <v>9347</v>
          </cell>
          <cell r="C4833">
            <v>7080</v>
          </cell>
          <cell r="E4833" t="str">
            <v>Glen Bayless</v>
          </cell>
          <cell r="F4833" t="str">
            <v>Team Manager, Diamond Services</v>
          </cell>
          <cell r="G4833" t="str">
            <v>Employee</v>
          </cell>
          <cell r="H4833" t="str">
            <v>TAC</v>
          </cell>
          <cell r="I4833" t="str">
            <v>IRVING</v>
          </cell>
          <cell r="J4833" t="str">
            <v>United States</v>
          </cell>
          <cell r="K4833">
            <v>40714</v>
          </cell>
          <cell r="L4833" t="str">
            <v>WH</v>
          </cell>
          <cell r="M4833" t="str">
            <v>T41M</v>
          </cell>
          <cell r="N4833" t="str">
            <v>T</v>
          </cell>
          <cell r="O4833" t="str">
            <v>4</v>
          </cell>
          <cell r="P4833" t="str">
            <v>Regular</v>
          </cell>
          <cell r="S4833">
            <v>1</v>
          </cell>
          <cell r="U4833" t="str">
            <v>USD</v>
          </cell>
          <cell r="V4833" t="str">
            <v>TAC</v>
          </cell>
          <cell r="W4833" t="str">
            <v>Sharon Elmashaly</v>
          </cell>
          <cell r="Y4833" t="str">
            <v>Eligible</v>
          </cell>
          <cell r="Z4833">
            <v>120200.08</v>
          </cell>
          <cell r="AA4833">
            <v>120200.08</v>
          </cell>
          <cell r="AB4833">
            <v>120200.08</v>
          </cell>
          <cell r="AC4833">
            <v>120200.08</v>
          </cell>
          <cell r="AD4833">
            <v>5</v>
          </cell>
          <cell r="AE4833" t="str">
            <v>T41</v>
          </cell>
          <cell r="AF4833">
            <v>100000</v>
          </cell>
          <cell r="AG4833">
            <v>160000</v>
          </cell>
          <cell r="AH4833">
            <v>0.33</v>
          </cell>
          <cell r="AI4833">
            <v>2</v>
          </cell>
          <cell r="AJ4833">
            <v>0</v>
          </cell>
          <cell r="AK4833">
            <v>129816.08640000001</v>
          </cell>
          <cell r="AL4833">
            <v>8.0000000000000071E-2</v>
          </cell>
          <cell r="AM4833">
            <v>129816.08640000001</v>
          </cell>
          <cell r="AN4833">
            <v>9616.0064000000129</v>
          </cell>
          <cell r="AO4833">
            <v>-0.18864945999999994</v>
          </cell>
          <cell r="AQ4833">
            <v>41600.14</v>
          </cell>
          <cell r="AR4833">
            <v>550000.15999999992</v>
          </cell>
          <cell r="AS4833">
            <v>0.15</v>
          </cell>
          <cell r="AT4833">
            <v>1</v>
          </cell>
          <cell r="AU4833">
            <v>0</v>
          </cell>
          <cell r="AV4833">
            <v>129816.08640000001</v>
          </cell>
          <cell r="AW4833">
            <v>129816.08640000001</v>
          </cell>
          <cell r="AX4833">
            <v>8.0000000000000071E-2</v>
          </cell>
          <cell r="AY4833">
            <v>9616.0064000000129</v>
          </cell>
          <cell r="AZ4833" t="str">
            <v>Target Bonus</v>
          </cell>
          <cell r="BA4833" t="str">
            <v>Target BonusEligible</v>
          </cell>
          <cell r="BB4833" t="str">
            <v>Target BonusUnited States</v>
          </cell>
          <cell r="BC4833" t="str">
            <v xml:space="preserve">Target BonusUnited States </v>
          </cell>
          <cell r="BD4833" t="str">
            <v>T41</v>
          </cell>
          <cell r="BF4833">
            <v>10016.673333333334</v>
          </cell>
          <cell r="BG4833">
            <v>12500</v>
          </cell>
          <cell r="BH4833">
            <v>5</v>
          </cell>
          <cell r="BJ4833">
            <v>10000</v>
          </cell>
          <cell r="BK4833">
            <v>10000</v>
          </cell>
          <cell r="BL4833">
            <v>12500</v>
          </cell>
        </row>
        <row r="4834">
          <cell r="B4834">
            <v>16354</v>
          </cell>
          <cell r="C4834">
            <v>11285</v>
          </cell>
          <cell r="E4834" t="str">
            <v>Joseph King</v>
          </cell>
          <cell r="F4834" t="str">
            <v>Diamond Services Engineer</v>
          </cell>
          <cell r="G4834" t="str">
            <v>Employee</v>
          </cell>
          <cell r="H4834" t="str">
            <v>TAC</v>
          </cell>
          <cell r="I4834" t="str">
            <v>IRVING</v>
          </cell>
          <cell r="J4834" t="str">
            <v>United States</v>
          </cell>
          <cell r="K4834">
            <v>42849</v>
          </cell>
          <cell r="L4834" t="str">
            <v>WH</v>
          </cell>
          <cell r="M4834" t="str">
            <v>T51P</v>
          </cell>
          <cell r="N4834" t="str">
            <v>T</v>
          </cell>
          <cell r="O4834" t="str">
            <v>5</v>
          </cell>
          <cell r="P4834" t="str">
            <v>Regular</v>
          </cell>
          <cell r="S4834">
            <v>1</v>
          </cell>
          <cell r="U4834" t="str">
            <v>USD</v>
          </cell>
          <cell r="V4834" t="str">
            <v>TAC</v>
          </cell>
          <cell r="W4834" t="str">
            <v>Sharon Elmashaly</v>
          </cell>
          <cell r="Y4834" t="str">
            <v>Eligible</v>
          </cell>
          <cell r="Z4834">
            <v>83000.08</v>
          </cell>
          <cell r="AA4834">
            <v>83000.08</v>
          </cell>
          <cell r="AB4834">
            <v>83000.08</v>
          </cell>
          <cell r="AC4834">
            <v>83000.08</v>
          </cell>
          <cell r="AD4834">
            <v>5</v>
          </cell>
          <cell r="AE4834" t="str">
            <v>T51</v>
          </cell>
          <cell r="AF4834">
            <v>70000</v>
          </cell>
          <cell r="AG4834">
            <v>110000</v>
          </cell>
          <cell r="AH4834">
            <v>0.32</v>
          </cell>
          <cell r="AI4834">
            <v>2</v>
          </cell>
          <cell r="AJ4834">
            <v>0</v>
          </cell>
          <cell r="AK4834">
            <v>89640.086400000015</v>
          </cell>
          <cell r="AL4834">
            <v>8.0000000000000071E-2</v>
          </cell>
          <cell r="AM4834">
            <v>89640.086400000015</v>
          </cell>
          <cell r="AN4834">
            <v>6640.0064000000129</v>
          </cell>
          <cell r="AO4834">
            <v>-0.18509012363636346</v>
          </cell>
          <cell r="AQ4834">
            <v>41600.14</v>
          </cell>
          <cell r="AR4834">
            <v>550000.15999999992</v>
          </cell>
          <cell r="AS4834">
            <v>0.08</v>
          </cell>
          <cell r="AT4834">
            <v>1</v>
          </cell>
          <cell r="AU4834">
            <v>0</v>
          </cell>
          <cell r="AV4834">
            <v>89640.086400000015</v>
          </cell>
          <cell r="AW4834">
            <v>89640.086400000015</v>
          </cell>
          <cell r="AX4834">
            <v>8.0000000000000071E-2</v>
          </cell>
          <cell r="AY4834">
            <v>6640.0064000000129</v>
          </cell>
          <cell r="AZ4834" t="str">
            <v>Target Bonus</v>
          </cell>
          <cell r="BA4834" t="str">
            <v>Target BonusEligible</v>
          </cell>
          <cell r="BB4834" t="str">
            <v>Target BonusUnited States</v>
          </cell>
          <cell r="BC4834" t="str">
            <v xml:space="preserve">Target BonusUnited States </v>
          </cell>
          <cell r="BD4834" t="str">
            <v>T51</v>
          </cell>
          <cell r="BF4834">
            <v>6916.6733333333332</v>
          </cell>
          <cell r="BG4834">
            <v>3700</v>
          </cell>
          <cell r="BH4834">
            <v>4</v>
          </cell>
          <cell r="BJ4834">
            <v>4000</v>
          </cell>
          <cell r="BK4834">
            <v>4000</v>
          </cell>
          <cell r="BL4834">
            <v>5000</v>
          </cell>
        </row>
        <row r="4835">
          <cell r="B4835">
            <v>16338</v>
          </cell>
          <cell r="C4835">
            <v>11267</v>
          </cell>
          <cell r="E4835" t="str">
            <v>Jeremiah Johnson</v>
          </cell>
          <cell r="F4835" t="str">
            <v>Diamond Services Engineer</v>
          </cell>
          <cell r="G4835" t="str">
            <v>Employee</v>
          </cell>
          <cell r="H4835" t="str">
            <v>TAC</v>
          </cell>
          <cell r="I4835" t="str">
            <v>IRVING</v>
          </cell>
          <cell r="J4835" t="str">
            <v>United States</v>
          </cell>
          <cell r="K4835">
            <v>42849</v>
          </cell>
          <cell r="L4835" t="str">
            <v>WH</v>
          </cell>
          <cell r="M4835" t="str">
            <v>T51P</v>
          </cell>
          <cell r="N4835" t="str">
            <v>T</v>
          </cell>
          <cell r="O4835" t="str">
            <v>5</v>
          </cell>
          <cell r="P4835" t="str">
            <v>Regular</v>
          </cell>
          <cell r="S4835">
            <v>1</v>
          </cell>
          <cell r="U4835" t="str">
            <v>USD</v>
          </cell>
          <cell r="V4835" t="str">
            <v>TAC</v>
          </cell>
          <cell r="W4835" t="str">
            <v>Sharon Elmashaly</v>
          </cell>
          <cell r="Y4835" t="str">
            <v>Eligible</v>
          </cell>
          <cell r="Z4835">
            <v>110000.16</v>
          </cell>
          <cell r="AA4835">
            <v>110000.16</v>
          </cell>
          <cell r="AB4835">
            <v>110000.16</v>
          </cell>
          <cell r="AC4835">
            <v>110000.16</v>
          </cell>
          <cell r="AD4835">
            <v>5</v>
          </cell>
          <cell r="AE4835" t="str">
            <v>T51</v>
          </cell>
          <cell r="AF4835">
            <v>70000</v>
          </cell>
          <cell r="AG4835">
            <v>110000</v>
          </cell>
          <cell r="AH4835">
            <v>1</v>
          </cell>
          <cell r="AI4835">
            <v>5</v>
          </cell>
          <cell r="AJ4835">
            <v>0</v>
          </cell>
          <cell r="AK4835">
            <v>113300.16480000001</v>
          </cell>
          <cell r="AL4835">
            <v>3.0000000000000027E-2</v>
          </cell>
          <cell r="AM4835">
            <v>113300.16480000001</v>
          </cell>
          <cell r="AN4835">
            <v>3300.0048000000097</v>
          </cell>
          <cell r="AO4835">
            <v>3.0001498181818409E-2</v>
          </cell>
          <cell r="AQ4835">
            <v>41600.14</v>
          </cell>
          <cell r="AR4835">
            <v>550000.15999999992</v>
          </cell>
          <cell r="AS4835">
            <v>0.13</v>
          </cell>
          <cell r="AT4835">
            <v>1</v>
          </cell>
          <cell r="AU4835">
            <v>0</v>
          </cell>
          <cell r="AV4835">
            <v>113300.16480000001</v>
          </cell>
          <cell r="AW4835">
            <v>113300.16480000001</v>
          </cell>
          <cell r="AX4835">
            <v>3.0000000000000027E-2</v>
          </cell>
          <cell r="AY4835">
            <v>3300.0048000000097</v>
          </cell>
          <cell r="AZ4835" t="str">
            <v>Target Bonus</v>
          </cell>
          <cell r="BA4835" t="str">
            <v>Target BonusEligible</v>
          </cell>
          <cell r="BB4835" t="str">
            <v>Target BonusUnited States</v>
          </cell>
          <cell r="BC4835" t="str">
            <v xml:space="preserve">Target BonusUnited States </v>
          </cell>
          <cell r="BD4835" t="str">
            <v>T51</v>
          </cell>
          <cell r="BF4835">
            <v>9166.68</v>
          </cell>
          <cell r="BG4835">
            <v>6250</v>
          </cell>
          <cell r="BH4835">
            <v>5</v>
          </cell>
          <cell r="BJ4835">
            <v>5579</v>
          </cell>
          <cell r="BK4835">
            <v>5579</v>
          </cell>
          <cell r="BL4835">
            <v>6973.75</v>
          </cell>
        </row>
        <row r="4836">
          <cell r="B4836">
            <v>10945</v>
          </cell>
          <cell r="C4836">
            <v>90251</v>
          </cell>
          <cell r="E4836" t="str">
            <v>Fabrizio Lamanna</v>
          </cell>
          <cell r="F4836" t="str">
            <v>Team Manager, Diamond Services</v>
          </cell>
          <cell r="G4836" t="str">
            <v>Employee</v>
          </cell>
          <cell r="H4836" t="str">
            <v>TAC</v>
          </cell>
          <cell r="I4836" t="str">
            <v>IRVING</v>
          </cell>
          <cell r="J4836" t="str">
            <v>United States</v>
          </cell>
          <cell r="K4836">
            <v>41309</v>
          </cell>
          <cell r="L4836" t="str">
            <v>WH</v>
          </cell>
          <cell r="M4836" t="str">
            <v>T41M</v>
          </cell>
          <cell r="N4836" t="str">
            <v>T</v>
          </cell>
          <cell r="O4836" t="str">
            <v>4</v>
          </cell>
          <cell r="P4836" t="str">
            <v>Regular</v>
          </cell>
          <cell r="S4836">
            <v>1</v>
          </cell>
          <cell r="U4836" t="str">
            <v>USD</v>
          </cell>
          <cell r="V4836" t="str">
            <v>TAC</v>
          </cell>
          <cell r="W4836" t="str">
            <v>Sharon Elmashaly</v>
          </cell>
          <cell r="Y4836" t="str">
            <v>Eligible</v>
          </cell>
          <cell r="Z4836">
            <v>115000.08</v>
          </cell>
          <cell r="AA4836">
            <v>115000.08</v>
          </cell>
          <cell r="AB4836">
            <v>115000.08</v>
          </cell>
          <cell r="AC4836">
            <v>115000.08</v>
          </cell>
          <cell r="AD4836">
            <v>5</v>
          </cell>
          <cell r="AE4836" t="str">
            <v>T41</v>
          </cell>
          <cell r="AF4836">
            <v>100000</v>
          </cell>
          <cell r="AG4836">
            <v>160000</v>
          </cell>
          <cell r="AH4836">
            <v>0.25</v>
          </cell>
          <cell r="AI4836">
            <v>2</v>
          </cell>
          <cell r="AJ4836">
            <v>0</v>
          </cell>
          <cell r="AK4836">
            <v>124200.08640000001</v>
          </cell>
          <cell r="AL4836">
            <v>8.0000000000000071E-2</v>
          </cell>
          <cell r="AM4836">
            <v>124200.08640000001</v>
          </cell>
          <cell r="AN4836">
            <v>9200.0064000000129</v>
          </cell>
          <cell r="AO4836">
            <v>-0.22374945999999996</v>
          </cell>
          <cell r="AQ4836">
            <v>41600.14</v>
          </cell>
          <cell r="AR4836">
            <v>550000.15999999992</v>
          </cell>
          <cell r="AS4836">
            <v>0.14000000000000001</v>
          </cell>
          <cell r="AT4836">
            <v>1</v>
          </cell>
          <cell r="AU4836">
            <v>0</v>
          </cell>
          <cell r="AV4836">
            <v>124200.08640000001</v>
          </cell>
          <cell r="AW4836">
            <v>124200.08640000001</v>
          </cell>
          <cell r="AX4836">
            <v>8.0000000000000071E-2</v>
          </cell>
          <cell r="AY4836">
            <v>9200.0064000000129</v>
          </cell>
          <cell r="AZ4836" t="str">
            <v>Target Bonus</v>
          </cell>
          <cell r="BA4836" t="str">
            <v>Target BonusEligible</v>
          </cell>
          <cell r="BB4836" t="str">
            <v>Target BonusUnited States</v>
          </cell>
          <cell r="BC4836" t="str">
            <v xml:space="preserve">Target BonusUnited States </v>
          </cell>
          <cell r="BD4836" t="str">
            <v>T41</v>
          </cell>
          <cell r="BF4836">
            <v>9583.34</v>
          </cell>
          <cell r="BG4836">
            <v>11200</v>
          </cell>
          <cell r="BH4836">
            <v>5</v>
          </cell>
          <cell r="BJ4836">
            <v>9000</v>
          </cell>
          <cell r="BK4836">
            <v>9000</v>
          </cell>
          <cell r="BL4836">
            <v>11250</v>
          </cell>
        </row>
        <row r="4837">
          <cell r="B4837">
            <v>12202</v>
          </cell>
          <cell r="C4837">
            <v>4928</v>
          </cell>
          <cell r="E4837" t="str">
            <v>Noah Garrett</v>
          </cell>
          <cell r="F4837" t="str">
            <v>Diamond Services Engineer</v>
          </cell>
          <cell r="G4837" t="str">
            <v>Employee</v>
          </cell>
          <cell r="H4837" t="str">
            <v>TAC</v>
          </cell>
          <cell r="I4837" t="str">
            <v>IRVING</v>
          </cell>
          <cell r="J4837" t="str">
            <v>United States</v>
          </cell>
          <cell r="K4837">
            <v>41786</v>
          </cell>
          <cell r="L4837" t="str">
            <v>WH</v>
          </cell>
          <cell r="M4837" t="str">
            <v>T41P</v>
          </cell>
          <cell r="N4837" t="str">
            <v>T</v>
          </cell>
          <cell r="O4837" t="str">
            <v>4</v>
          </cell>
          <cell r="P4837" t="str">
            <v>Regular</v>
          </cell>
          <cell r="S4837">
            <v>1</v>
          </cell>
          <cell r="U4837" t="str">
            <v>USD</v>
          </cell>
          <cell r="V4837" t="str">
            <v>TAC</v>
          </cell>
          <cell r="W4837" t="str">
            <v>Sharon Elmashaly</v>
          </cell>
          <cell r="Y4837" t="str">
            <v>Eligible</v>
          </cell>
          <cell r="Z4837">
            <v>114000.16</v>
          </cell>
          <cell r="AA4837">
            <v>114000.16</v>
          </cell>
          <cell r="AB4837">
            <v>114000.16</v>
          </cell>
          <cell r="AC4837">
            <v>114000.16</v>
          </cell>
          <cell r="AD4837">
            <v>5</v>
          </cell>
          <cell r="AE4837" t="str">
            <v>T41</v>
          </cell>
          <cell r="AF4837">
            <v>90000</v>
          </cell>
          <cell r="AG4837">
            <v>145000</v>
          </cell>
          <cell r="AH4837">
            <v>0.43</v>
          </cell>
          <cell r="AI4837">
            <v>2</v>
          </cell>
          <cell r="AJ4837">
            <v>0</v>
          </cell>
          <cell r="AK4837">
            <v>123120.17280000001</v>
          </cell>
          <cell r="AL4837">
            <v>8.0000000000000071E-2</v>
          </cell>
          <cell r="AM4837">
            <v>123120.17280000001</v>
          </cell>
          <cell r="AN4837">
            <v>9120.0128000000113</v>
          </cell>
          <cell r="AO4837">
            <v>-0.15089535999999992</v>
          </cell>
          <cell r="AQ4837">
            <v>41600.14</v>
          </cell>
          <cell r="AR4837">
            <v>550000.15999999992</v>
          </cell>
          <cell r="AS4837">
            <v>0.14000000000000001</v>
          </cell>
          <cell r="AT4837">
            <v>1</v>
          </cell>
          <cell r="AU4837">
            <v>0</v>
          </cell>
          <cell r="AV4837">
            <v>123120.17280000001</v>
          </cell>
          <cell r="AW4837">
            <v>123120.17280000001</v>
          </cell>
          <cell r="AX4837">
            <v>8.0000000000000071E-2</v>
          </cell>
          <cell r="AY4837">
            <v>9120.0128000000113</v>
          </cell>
          <cell r="AZ4837" t="str">
            <v>Target Bonus</v>
          </cell>
          <cell r="BA4837" t="str">
            <v>Target BonusEligible</v>
          </cell>
          <cell r="BB4837" t="str">
            <v>Target BonusUnited States</v>
          </cell>
          <cell r="BC4837" t="str">
            <v xml:space="preserve">Target BonusUnited States </v>
          </cell>
          <cell r="BD4837" t="str">
            <v>T41</v>
          </cell>
          <cell r="BF4837">
            <v>9500.0133333333342</v>
          </cell>
          <cell r="BG4837">
            <v>6000</v>
          </cell>
          <cell r="BH4837">
            <v>4</v>
          </cell>
          <cell r="BJ4837">
            <v>6785</v>
          </cell>
          <cell r="BK4837">
            <v>6785</v>
          </cell>
          <cell r="BL4837">
            <v>8481.25</v>
          </cell>
        </row>
        <row r="4838">
          <cell r="B4838">
            <v>9363</v>
          </cell>
          <cell r="C4838">
            <v>7090</v>
          </cell>
          <cell r="E4838" t="str">
            <v>Lawrence Gomes</v>
          </cell>
          <cell r="F4838" t="str">
            <v>Team Manager, Diamond Services</v>
          </cell>
          <cell r="G4838" t="str">
            <v>Employee</v>
          </cell>
          <cell r="H4838" t="str">
            <v>TAC</v>
          </cell>
          <cell r="I4838" t="str">
            <v>IRVING</v>
          </cell>
          <cell r="J4838" t="str">
            <v>United States</v>
          </cell>
          <cell r="K4838">
            <v>40714</v>
          </cell>
          <cell r="L4838" t="str">
            <v>WH</v>
          </cell>
          <cell r="M4838" t="str">
            <v>T41M</v>
          </cell>
          <cell r="N4838" t="str">
            <v>T</v>
          </cell>
          <cell r="O4838" t="str">
            <v>4</v>
          </cell>
          <cell r="P4838" t="str">
            <v>Regular</v>
          </cell>
          <cell r="S4838">
            <v>1</v>
          </cell>
          <cell r="U4838" t="str">
            <v>USD</v>
          </cell>
          <cell r="V4838" t="str">
            <v>TAC</v>
          </cell>
          <cell r="W4838" t="str">
            <v>Sharon Elmashaly</v>
          </cell>
          <cell r="Y4838" t="str">
            <v>Eligible</v>
          </cell>
          <cell r="Z4838">
            <v>113000</v>
          </cell>
          <cell r="AA4838">
            <v>113000</v>
          </cell>
          <cell r="AB4838">
            <v>113000</v>
          </cell>
          <cell r="AC4838">
            <v>113000</v>
          </cell>
          <cell r="AD4838">
            <v>4</v>
          </cell>
          <cell r="AE4838" t="str">
            <v>T41</v>
          </cell>
          <cell r="AF4838">
            <v>100000</v>
          </cell>
          <cell r="AG4838">
            <v>160000</v>
          </cell>
          <cell r="AH4838">
            <v>0.21</v>
          </cell>
          <cell r="AI4838">
            <v>2</v>
          </cell>
          <cell r="AJ4838">
            <v>0</v>
          </cell>
          <cell r="AK4838">
            <v>118650</v>
          </cell>
          <cell r="AL4838">
            <v>5.0000000000000044E-2</v>
          </cell>
          <cell r="AM4838">
            <v>118650</v>
          </cell>
          <cell r="AN4838">
            <v>5650</v>
          </cell>
          <cell r="AO4838">
            <v>-0.25843749999999999</v>
          </cell>
          <cell r="AQ4838">
            <v>41600.14</v>
          </cell>
          <cell r="AR4838">
            <v>550000.15999999992</v>
          </cell>
          <cell r="AS4838">
            <v>0.14000000000000001</v>
          </cell>
          <cell r="AT4838">
            <v>1</v>
          </cell>
          <cell r="AU4838">
            <v>0</v>
          </cell>
          <cell r="AV4838">
            <v>118650</v>
          </cell>
          <cell r="AW4838">
            <v>118650</v>
          </cell>
          <cell r="AX4838">
            <v>5.0000000000000044E-2</v>
          </cell>
          <cell r="AY4838">
            <v>5650</v>
          </cell>
          <cell r="AZ4838" t="str">
            <v>Target Bonus</v>
          </cell>
          <cell r="BA4838" t="str">
            <v>Target BonusEligible</v>
          </cell>
          <cell r="BB4838" t="str">
            <v>Target BonusUnited States</v>
          </cell>
          <cell r="BC4838" t="str">
            <v xml:space="preserve">Target BonusUnited States </v>
          </cell>
          <cell r="BD4838" t="str">
            <v>T41</v>
          </cell>
          <cell r="BF4838">
            <v>9416.6666666666661</v>
          </cell>
          <cell r="BG4838">
            <v>8800</v>
          </cell>
          <cell r="BH4838">
            <v>4</v>
          </cell>
          <cell r="BJ4838">
            <v>8000</v>
          </cell>
          <cell r="BK4838">
            <v>8000</v>
          </cell>
          <cell r="BL4838">
            <v>8800</v>
          </cell>
        </row>
        <row r="4839">
          <cell r="B4839">
            <v>14774</v>
          </cell>
          <cell r="C4839">
            <v>9719</v>
          </cell>
          <cell r="E4839" t="str">
            <v>David Ojunga</v>
          </cell>
          <cell r="F4839" t="str">
            <v>Diamond Services Engineer</v>
          </cell>
          <cell r="G4839" t="str">
            <v>Employee</v>
          </cell>
          <cell r="H4839" t="str">
            <v>TAC</v>
          </cell>
          <cell r="I4839" t="str">
            <v>IRVING</v>
          </cell>
          <cell r="J4839" t="str">
            <v>United States</v>
          </cell>
          <cell r="K4839">
            <v>42408</v>
          </cell>
          <cell r="L4839" t="str">
            <v>WH</v>
          </cell>
          <cell r="M4839" t="str">
            <v>T51P</v>
          </cell>
          <cell r="N4839" t="str">
            <v>T</v>
          </cell>
          <cell r="O4839" t="str">
            <v>5</v>
          </cell>
          <cell r="P4839" t="str">
            <v>Regular</v>
          </cell>
          <cell r="S4839">
            <v>1</v>
          </cell>
          <cell r="U4839" t="str">
            <v>USD</v>
          </cell>
          <cell r="V4839" t="str">
            <v>TAC</v>
          </cell>
          <cell r="W4839" t="str">
            <v>Sharon Elmashaly</v>
          </cell>
          <cell r="Y4839" t="str">
            <v>Not Eligible - Left</v>
          </cell>
          <cell r="Z4839">
            <v>100000.08</v>
          </cell>
          <cell r="AA4839">
            <v>100000.08</v>
          </cell>
          <cell r="AB4839">
            <v>100000.08</v>
          </cell>
          <cell r="AC4839">
            <v>100000.08</v>
          </cell>
        </row>
        <row r="4840">
          <cell r="B4840">
            <v>14856</v>
          </cell>
          <cell r="C4840">
            <v>9800</v>
          </cell>
          <cell r="E4840" t="str">
            <v>Mena Salama</v>
          </cell>
          <cell r="F4840" t="str">
            <v>Diamond Services Engineer</v>
          </cell>
          <cell r="G4840" t="str">
            <v>Employee</v>
          </cell>
          <cell r="H4840" t="str">
            <v>TAC</v>
          </cell>
          <cell r="I4840" t="str">
            <v>IRVING</v>
          </cell>
          <cell r="J4840" t="str">
            <v>United States</v>
          </cell>
          <cell r="K4840">
            <v>42422</v>
          </cell>
          <cell r="L4840" t="str">
            <v>WH</v>
          </cell>
          <cell r="M4840" t="str">
            <v>T51P</v>
          </cell>
          <cell r="N4840" t="str">
            <v>T</v>
          </cell>
          <cell r="O4840" t="str">
            <v>5</v>
          </cell>
          <cell r="P4840" t="str">
            <v>Regular</v>
          </cell>
          <cell r="S4840">
            <v>1</v>
          </cell>
          <cell r="U4840" t="str">
            <v>USD</v>
          </cell>
          <cell r="V4840" t="str">
            <v>TAC</v>
          </cell>
          <cell r="W4840" t="str">
            <v>Sharon Elmashaly</v>
          </cell>
          <cell r="Y4840" t="str">
            <v>Eligible</v>
          </cell>
          <cell r="Z4840">
            <v>82000.160000000003</v>
          </cell>
          <cell r="AA4840">
            <v>82000.160000000003</v>
          </cell>
          <cell r="AB4840">
            <v>82000.160000000003</v>
          </cell>
          <cell r="AC4840">
            <v>82000.160000000003</v>
          </cell>
          <cell r="AD4840">
            <v>5</v>
          </cell>
          <cell r="AE4840" t="str">
            <v>T51</v>
          </cell>
          <cell r="AF4840">
            <v>70000</v>
          </cell>
          <cell r="AG4840">
            <v>110000</v>
          </cell>
          <cell r="AH4840">
            <v>0.3</v>
          </cell>
          <cell r="AI4840">
            <v>2</v>
          </cell>
          <cell r="AJ4840">
            <v>0</v>
          </cell>
          <cell r="AK4840">
            <v>88560.172800000015</v>
          </cell>
          <cell r="AL4840">
            <v>8.0000000000000071E-2</v>
          </cell>
          <cell r="AM4840">
            <v>88560.172800000015</v>
          </cell>
          <cell r="AN4840">
            <v>6560.0128000000113</v>
          </cell>
          <cell r="AO4840">
            <v>-0.19490751999999989</v>
          </cell>
          <cell r="AQ4840">
            <v>41600.14</v>
          </cell>
          <cell r="AR4840">
            <v>550000.15999999992</v>
          </cell>
          <cell r="AS4840">
            <v>7.0000000000000007E-2</v>
          </cell>
          <cell r="AT4840">
            <v>1</v>
          </cell>
          <cell r="AU4840">
            <v>0</v>
          </cell>
          <cell r="AV4840">
            <v>88560.172800000015</v>
          </cell>
          <cell r="AW4840">
            <v>88560.172800000015</v>
          </cell>
          <cell r="AX4840">
            <v>8.0000000000000071E-2</v>
          </cell>
          <cell r="AY4840">
            <v>6560.0128000000113</v>
          </cell>
          <cell r="AZ4840" t="str">
            <v>Target Bonus</v>
          </cell>
          <cell r="BA4840" t="str">
            <v>Target BonusEligible</v>
          </cell>
          <cell r="BB4840" t="str">
            <v>Target BonusUnited States</v>
          </cell>
          <cell r="BC4840" t="str">
            <v xml:space="preserve">Target BonusUnited States </v>
          </cell>
          <cell r="BD4840" t="str">
            <v>T51</v>
          </cell>
          <cell r="BF4840">
            <v>6833.3466666666673</v>
          </cell>
          <cell r="BG4840">
            <v>3500</v>
          </cell>
          <cell r="BH4840">
            <v>4</v>
          </cell>
          <cell r="BJ4840">
            <v>4255</v>
          </cell>
          <cell r="BK4840">
            <v>4255</v>
          </cell>
          <cell r="BL4840">
            <v>5318.75</v>
          </cell>
        </row>
        <row r="4841">
          <cell r="B4841">
            <v>10142</v>
          </cell>
          <cell r="C4841">
            <v>7234</v>
          </cell>
          <cell r="E4841" t="str">
            <v>Brian Sterne</v>
          </cell>
          <cell r="F4841" t="str">
            <v>Diamond Services Engineer</v>
          </cell>
          <cell r="G4841" t="str">
            <v>Employee</v>
          </cell>
          <cell r="H4841" t="str">
            <v>TAC</v>
          </cell>
          <cell r="I4841" t="str">
            <v>IRVING</v>
          </cell>
          <cell r="J4841" t="str">
            <v>United States</v>
          </cell>
          <cell r="K4841">
            <v>41037</v>
          </cell>
          <cell r="L4841" t="str">
            <v>WH</v>
          </cell>
          <cell r="M4841" t="str">
            <v>T41P</v>
          </cell>
          <cell r="N4841" t="str">
            <v>T</v>
          </cell>
          <cell r="O4841" t="str">
            <v>4</v>
          </cell>
          <cell r="P4841" t="str">
            <v>Regular</v>
          </cell>
          <cell r="S4841">
            <v>1</v>
          </cell>
          <cell r="U4841" t="str">
            <v>USD</v>
          </cell>
          <cell r="V4841" t="str">
            <v>TAC</v>
          </cell>
          <cell r="W4841" t="str">
            <v>Sharon Elmashaly</v>
          </cell>
          <cell r="Y4841" t="str">
            <v>Eligible</v>
          </cell>
          <cell r="Z4841">
            <v>119000</v>
          </cell>
          <cell r="AA4841">
            <v>119000</v>
          </cell>
          <cell r="AB4841">
            <v>119000</v>
          </cell>
          <cell r="AC4841">
            <v>119000</v>
          </cell>
          <cell r="AD4841">
            <v>5</v>
          </cell>
          <cell r="AE4841" t="str">
            <v>T41</v>
          </cell>
          <cell r="AF4841">
            <v>90000</v>
          </cell>
          <cell r="AG4841">
            <v>145000</v>
          </cell>
          <cell r="AH4841">
            <v>0.52</v>
          </cell>
          <cell r="AI4841">
            <v>3</v>
          </cell>
          <cell r="AJ4841">
            <v>0</v>
          </cell>
          <cell r="AK4841">
            <v>126140</v>
          </cell>
          <cell r="AL4841">
            <v>6.0000000000000053E-2</v>
          </cell>
          <cell r="AM4841">
            <v>126140</v>
          </cell>
          <cell r="AN4841">
            <v>7140</v>
          </cell>
          <cell r="AO4841">
            <v>-0.13006896551724134</v>
          </cell>
          <cell r="AQ4841">
            <v>41600.14</v>
          </cell>
          <cell r="AR4841">
            <v>550000.15999999992</v>
          </cell>
          <cell r="AS4841">
            <v>0.15</v>
          </cell>
          <cell r="AT4841">
            <v>1</v>
          </cell>
          <cell r="AU4841">
            <v>0</v>
          </cell>
          <cell r="AV4841">
            <v>126140</v>
          </cell>
          <cell r="AW4841">
            <v>126140</v>
          </cell>
          <cell r="AX4841">
            <v>6.0000000000000053E-2</v>
          </cell>
          <cell r="AY4841">
            <v>7140</v>
          </cell>
          <cell r="AZ4841" t="str">
            <v>Target Bonus</v>
          </cell>
          <cell r="BA4841" t="str">
            <v>Target BonusEligible</v>
          </cell>
          <cell r="BB4841" t="str">
            <v>Target BonusUnited States</v>
          </cell>
          <cell r="BC4841" t="str">
            <v xml:space="preserve">Target BonusUnited States </v>
          </cell>
          <cell r="BD4841" t="str">
            <v>T41</v>
          </cell>
          <cell r="BF4841">
            <v>9916.6666666666661</v>
          </cell>
          <cell r="BG4841">
            <v>5500</v>
          </cell>
          <cell r="BH4841">
            <v>4</v>
          </cell>
          <cell r="BJ4841">
            <v>5000</v>
          </cell>
          <cell r="BK4841">
            <v>5000</v>
          </cell>
          <cell r="BL4841">
            <v>6250</v>
          </cell>
        </row>
        <row r="4842">
          <cell r="B4842">
            <v>12276</v>
          </cell>
          <cell r="C4842">
            <v>5249</v>
          </cell>
          <cell r="E4842" t="str">
            <v>Nathan Davieau</v>
          </cell>
          <cell r="F4842" t="str">
            <v>Team Manager, Diamond Services</v>
          </cell>
          <cell r="G4842" t="str">
            <v>Employee</v>
          </cell>
          <cell r="H4842" t="str">
            <v>TAC</v>
          </cell>
          <cell r="I4842" t="str">
            <v>IRVING</v>
          </cell>
          <cell r="J4842" t="str">
            <v>United States</v>
          </cell>
          <cell r="K4842">
            <v>41817</v>
          </cell>
          <cell r="L4842" t="str">
            <v>WH</v>
          </cell>
          <cell r="M4842" t="str">
            <v>T41M</v>
          </cell>
          <cell r="N4842" t="str">
            <v>T</v>
          </cell>
          <cell r="O4842" t="str">
            <v>4</v>
          </cell>
          <cell r="P4842" t="str">
            <v>Regular</v>
          </cell>
          <cell r="Q4842" t="str"/>
          <cell r="S4842">
            <v>1</v>
          </cell>
          <cell r="U4842" t="str">
            <v>USD</v>
          </cell>
          <cell r="V4842" t="str">
            <v>TAC</v>
          </cell>
          <cell r="W4842" t="str">
            <v>Sharon Elmashaly</v>
          </cell>
          <cell r="Y4842" t="str">
            <v>Eligible</v>
          </cell>
          <cell r="Z4842">
            <v>127000.16</v>
          </cell>
          <cell r="AA4842">
            <v>127000.16</v>
          </cell>
          <cell r="AB4842">
            <v>127000.16</v>
          </cell>
          <cell r="AC4842">
            <v>127000.16</v>
          </cell>
          <cell r="AD4842">
            <v>5</v>
          </cell>
          <cell r="AE4842" t="str">
            <v>T41</v>
          </cell>
          <cell r="AF4842">
            <v>100000</v>
          </cell>
          <cell r="AG4842">
            <v>160000</v>
          </cell>
          <cell r="AH4842">
            <v>0.45</v>
          </cell>
          <cell r="AI4842">
            <v>3</v>
          </cell>
          <cell r="AJ4842">
            <v>0</v>
          </cell>
          <cell r="AK4842">
            <v>134620.16960000002</v>
          </cell>
          <cell r="AL4842">
            <v>6.0000000000000053E-2</v>
          </cell>
          <cell r="AM4842">
            <v>134620.16960000002</v>
          </cell>
          <cell r="AN4842">
            <v>7620.0096000000194</v>
          </cell>
          <cell r="AO4842">
            <v>-0.15862393999999991</v>
          </cell>
          <cell r="AQ4842">
            <v>41600.14</v>
          </cell>
          <cell r="AR4842">
            <v>550000.15999999992</v>
          </cell>
          <cell r="AS4842">
            <v>0.16</v>
          </cell>
          <cell r="AT4842">
            <v>1</v>
          </cell>
          <cell r="AU4842">
            <v>0</v>
          </cell>
          <cell r="AV4842">
            <v>134620.16960000002</v>
          </cell>
          <cell r="AW4842">
            <v>134620.16960000002</v>
          </cell>
          <cell r="AX4842">
            <v>6.0000000000000053E-2</v>
          </cell>
          <cell r="AY4842">
            <v>7620.0096000000194</v>
          </cell>
          <cell r="AZ4842" t="str">
            <v>Target Bonus</v>
          </cell>
          <cell r="BA4842" t="str">
            <v>Target BonusEligible</v>
          </cell>
          <cell r="BB4842" t="str">
            <v>Target BonusUnited States</v>
          </cell>
          <cell r="BC4842" t="str">
            <v xml:space="preserve">Target BonusUnited States </v>
          </cell>
          <cell r="BD4842" t="str">
            <v>T41</v>
          </cell>
          <cell r="BF4842">
            <v>10583.346666666666</v>
          </cell>
          <cell r="BG4842">
            <v>9100</v>
          </cell>
          <cell r="BH4842">
            <v>5</v>
          </cell>
          <cell r="BJ4842">
            <v>8000</v>
          </cell>
          <cell r="BK4842">
            <v>8000</v>
          </cell>
          <cell r="BL4842">
            <v>10000</v>
          </cell>
        </row>
        <row r="4843">
          <cell r="B4843">
            <v>7864</v>
          </cell>
          <cell r="C4843">
            <v>6786</v>
          </cell>
          <cell r="E4843" t="str">
            <v>Stephen Teeter</v>
          </cell>
          <cell r="F4843" t="str">
            <v>Group Manager, Diamond Services</v>
          </cell>
          <cell r="G4843" t="str">
            <v>Employee</v>
          </cell>
          <cell r="H4843" t="str">
            <v>TAC</v>
          </cell>
          <cell r="I4843" t="str">
            <v>KANATA (OTTAWA), CANADA</v>
          </cell>
          <cell r="J4843" t="str">
            <v>Canada</v>
          </cell>
          <cell r="K4843">
            <v>39529</v>
          </cell>
          <cell r="L4843" t="str">
            <v>WH</v>
          </cell>
          <cell r="M4843" t="str">
            <v>T33M</v>
          </cell>
          <cell r="N4843" t="str">
            <v>T</v>
          </cell>
          <cell r="O4843" t="str">
            <v>3</v>
          </cell>
          <cell r="P4843" t="str">
            <v>Regular</v>
          </cell>
          <cell r="Q4843" t="str"/>
          <cell r="S4843">
            <v>1</v>
          </cell>
          <cell r="U4843" t="str">
            <v>CAD</v>
          </cell>
          <cell r="V4843" t="str">
            <v>TAC</v>
          </cell>
          <cell r="W4843" t="str">
            <v>Sharon Elmashaly</v>
          </cell>
          <cell r="Y4843" t="str">
            <v>Eligible</v>
          </cell>
          <cell r="Z4843">
            <v>122500.08</v>
          </cell>
          <cell r="AA4843">
            <v>96304.016378180211</v>
          </cell>
          <cell r="AB4843">
            <v>122500.08</v>
          </cell>
          <cell r="AC4843">
            <v>96304.016378180211</v>
          </cell>
          <cell r="AD4843">
            <v>4</v>
          </cell>
          <cell r="AE4843" t="str">
            <v>T33</v>
          </cell>
          <cell r="AF4843">
            <v>100000</v>
          </cell>
          <cell r="AG4843">
            <v>170000</v>
          </cell>
          <cell r="AH4843">
            <v>0.32</v>
          </cell>
          <cell r="AI4843">
            <v>2</v>
          </cell>
          <cell r="AJ4843">
            <v>0</v>
          </cell>
          <cell r="AK4843">
            <v>128625.084</v>
          </cell>
          <cell r="AL4843">
            <v>5.0000000000000044E-2</v>
          </cell>
          <cell r="AM4843">
            <v>101119.21719708921</v>
          </cell>
          <cell r="AN4843">
            <v>4815.2008189089975</v>
          </cell>
          <cell r="AO4843">
            <v>-0.24338185882352936</v>
          </cell>
          <cell r="AQ4843">
            <v>41600.14</v>
          </cell>
          <cell r="AR4843">
            <v>412000.4</v>
          </cell>
          <cell r="AS4843">
            <v>0.21</v>
          </cell>
          <cell r="AT4843">
            <v>1</v>
          </cell>
          <cell r="AU4843">
            <v>0</v>
          </cell>
          <cell r="AV4843">
            <v>128625.084</v>
          </cell>
          <cell r="AW4843">
            <v>101119.21719708921</v>
          </cell>
          <cell r="AX4843">
            <v>5.0000000000000044E-2</v>
          </cell>
          <cell r="AY4843">
            <v>4815.2008189089975</v>
          </cell>
          <cell r="AZ4843" t="str">
            <v>Target Bonus</v>
          </cell>
          <cell r="BA4843" t="str">
            <v>Target BonusEligible</v>
          </cell>
          <cell r="BB4843" t="str">
            <v>Target BonusCanada</v>
          </cell>
          <cell r="BC4843" t="str">
            <v xml:space="preserve">Target BonusCanada </v>
          </cell>
          <cell r="BD4843" t="str">
            <v>T33</v>
          </cell>
          <cell r="BF4843">
            <v>10208.34</v>
          </cell>
          <cell r="BG4843">
            <v>12500</v>
          </cell>
          <cell r="BH4843">
            <v>5</v>
          </cell>
          <cell r="BJ4843">
            <v>10500</v>
          </cell>
          <cell r="BK4843">
            <v>10500</v>
          </cell>
          <cell r="BL4843">
            <v>11550.000000000002</v>
          </cell>
        </row>
        <row r="4844">
          <cell r="B4844">
            <v>11737</v>
          </cell>
          <cell r="C4844">
            <v>4483</v>
          </cell>
          <cell r="E4844" t="str">
            <v>Jonathan Passmore</v>
          </cell>
          <cell r="F4844" t="str">
            <v>Group Manager, Diamond Services</v>
          </cell>
          <cell r="G4844" t="str">
            <v>Employee</v>
          </cell>
          <cell r="H4844" t="str">
            <v>TAC</v>
          </cell>
          <cell r="I4844" t="str">
            <v>IRVING</v>
          </cell>
          <cell r="J4844" t="str">
            <v>United States</v>
          </cell>
          <cell r="K4844">
            <v>41610</v>
          </cell>
          <cell r="L4844" t="str">
            <v>WH</v>
          </cell>
          <cell r="M4844" t="str">
            <v>T31M</v>
          </cell>
          <cell r="N4844" t="str">
            <v>T</v>
          </cell>
          <cell r="O4844" t="str">
            <v>3</v>
          </cell>
          <cell r="P4844" t="str">
            <v>Regular</v>
          </cell>
          <cell r="Q4844" t="str"/>
          <cell r="S4844">
            <v>1</v>
          </cell>
          <cell r="U4844" t="str">
            <v>USD</v>
          </cell>
          <cell r="V4844" t="str">
            <v>TAC</v>
          </cell>
          <cell r="W4844" t="str">
            <v>Sharon Elmashaly</v>
          </cell>
          <cell r="Y4844" t="str">
            <v>Eligible</v>
          </cell>
          <cell r="Z4844">
            <v>160500.16</v>
          </cell>
          <cell r="AA4844">
            <v>160500.16</v>
          </cell>
          <cell r="AB4844">
            <v>160500.16</v>
          </cell>
          <cell r="AC4844">
            <v>160500.16</v>
          </cell>
          <cell r="AD4844">
            <v>5</v>
          </cell>
          <cell r="AE4844" t="str">
            <v>T31</v>
          </cell>
          <cell r="AF4844">
            <v>130000</v>
          </cell>
          <cell r="AG4844">
            <v>190000</v>
          </cell>
          <cell r="AH4844">
            <v>0.5</v>
          </cell>
          <cell r="AI4844">
            <v>3</v>
          </cell>
          <cell r="AJ4844">
            <v>0</v>
          </cell>
          <cell r="AK4844">
            <v>170130.16960000002</v>
          </cell>
          <cell r="AL4844">
            <v>6.0000000000000053E-2</v>
          </cell>
          <cell r="AM4844">
            <v>170130.16960000002</v>
          </cell>
          <cell r="AN4844">
            <v>9630.0096000000194</v>
          </cell>
          <cell r="AO4844">
            <v>-0.10457805473684201</v>
          </cell>
          <cell r="AQ4844">
            <v>41600.14</v>
          </cell>
          <cell r="AR4844">
            <v>550000.15999999992</v>
          </cell>
          <cell r="AS4844">
            <v>0.23</v>
          </cell>
          <cell r="AT4844">
            <v>1</v>
          </cell>
          <cell r="AU4844">
            <v>0</v>
          </cell>
          <cell r="AV4844">
            <v>170130.16960000002</v>
          </cell>
          <cell r="AW4844">
            <v>170130.16960000002</v>
          </cell>
          <cell r="AX4844">
            <v>6.0000000000000053E-2</v>
          </cell>
          <cell r="AY4844">
            <v>9630.0096000000194</v>
          </cell>
          <cell r="AZ4844" t="str">
            <v>Target Bonus</v>
          </cell>
          <cell r="BA4844" t="str">
            <v>Target BonusEligible</v>
          </cell>
          <cell r="BB4844" t="str">
            <v>Target BonusUnited States</v>
          </cell>
          <cell r="BC4844" t="str">
            <v xml:space="preserve">Target BonusUnited States </v>
          </cell>
          <cell r="BD4844" t="str">
            <v>T31</v>
          </cell>
          <cell r="BF4844">
            <v>13375.013333333334</v>
          </cell>
          <cell r="BG4844">
            <v>17500</v>
          </cell>
          <cell r="BH4844">
            <v>5</v>
          </cell>
          <cell r="BJ4844">
            <v>14500</v>
          </cell>
          <cell r="BK4844">
            <v>14500</v>
          </cell>
          <cell r="BL4844">
            <v>18125</v>
          </cell>
        </row>
        <row r="4845">
          <cell r="B4845">
            <v>11684</v>
          </cell>
          <cell r="C4845">
            <v>4431</v>
          </cell>
          <cell r="E4845" t="str">
            <v>Guang Yang</v>
          </cell>
          <cell r="F4845" t="str">
            <v>Diamond Services Engineer</v>
          </cell>
          <cell r="G4845" t="str">
            <v>Employee</v>
          </cell>
          <cell r="H4845" t="str">
            <v>TAC</v>
          </cell>
          <cell r="I4845" t="str">
            <v>KANATA (OTTAWA), CANADA</v>
          </cell>
          <cell r="J4845" t="str">
            <v>Canada</v>
          </cell>
          <cell r="K4845">
            <v>42020</v>
          </cell>
          <cell r="L4845" t="str">
            <v>WH</v>
          </cell>
          <cell r="M4845" t="str">
            <v>T51P</v>
          </cell>
          <cell r="N4845" t="str">
            <v>T</v>
          </cell>
          <cell r="O4845" t="str">
            <v>5</v>
          </cell>
          <cell r="P4845" t="str">
            <v>Regular</v>
          </cell>
          <cell r="S4845">
            <v>1</v>
          </cell>
          <cell r="U4845" t="str">
            <v>CAD</v>
          </cell>
          <cell r="V4845" t="str">
            <v>TAC</v>
          </cell>
          <cell r="W4845" t="str">
            <v>Sharon Elmashaly</v>
          </cell>
          <cell r="Y4845" t="str">
            <v>Eligible</v>
          </cell>
          <cell r="Z4845">
            <v>84500</v>
          </cell>
          <cell r="AA4845">
            <v>66430.074037145343</v>
          </cell>
          <cell r="AB4845">
            <v>84500</v>
          </cell>
          <cell r="AC4845">
            <v>66430.074037145343</v>
          </cell>
          <cell r="AD4845">
            <v>4</v>
          </cell>
          <cell r="AE4845" t="str">
            <v>T51</v>
          </cell>
          <cell r="AF4845">
            <v>70000</v>
          </cell>
          <cell r="AG4845">
            <v>100000</v>
          </cell>
          <cell r="AH4845">
            <v>0.48</v>
          </cell>
          <cell r="AI4845">
            <v>3</v>
          </cell>
          <cell r="AJ4845">
            <v>0</v>
          </cell>
          <cell r="AK4845">
            <v>87880</v>
          </cell>
          <cell r="AL4845">
            <v>4.0000000000000036E-2</v>
          </cell>
          <cell r="AM4845">
            <v>69087.276998631161</v>
          </cell>
          <cell r="AN4845">
            <v>2657.2029614858184</v>
          </cell>
          <cell r="AO4845">
            <v>-0.12119999999999997</v>
          </cell>
          <cell r="AQ4845">
            <v>41600.14</v>
          </cell>
          <cell r="AR4845">
            <v>412000.4</v>
          </cell>
          <cell r="AS4845">
            <v>0.11</v>
          </cell>
          <cell r="AT4845">
            <v>1</v>
          </cell>
          <cell r="AU4845">
            <v>0</v>
          </cell>
          <cell r="AV4845">
            <v>87880</v>
          </cell>
          <cell r="AW4845">
            <v>69087.276998631161</v>
          </cell>
          <cell r="AX4845">
            <v>4.0000000000000036E-2</v>
          </cell>
          <cell r="AY4845">
            <v>2657.2029614858184</v>
          </cell>
          <cell r="AZ4845" t="str">
            <v>Target Bonus</v>
          </cell>
          <cell r="BA4845" t="str">
            <v>Target BonusEligible</v>
          </cell>
          <cell r="BB4845" t="str">
            <v>Target BonusCanada</v>
          </cell>
          <cell r="BC4845" t="str">
            <v xml:space="preserve">Target BonusCanada </v>
          </cell>
          <cell r="BD4845" t="str">
            <v>T51</v>
          </cell>
          <cell r="BF4845">
            <v>7041.666666666667</v>
          </cell>
          <cell r="BG4845">
            <v>5700</v>
          </cell>
          <cell r="BH4845">
            <v>5</v>
          </cell>
          <cell r="BJ4845">
            <v>5000</v>
          </cell>
          <cell r="BK4845">
            <v>5000</v>
          </cell>
          <cell r="BL4845">
            <v>5500</v>
          </cell>
        </row>
        <row r="4846">
          <cell r="B4846">
            <v>12161</v>
          </cell>
          <cell r="C4846">
            <v>4887</v>
          </cell>
          <cell r="E4846" t="str">
            <v>Ryan Kennedy</v>
          </cell>
          <cell r="F4846" t="str">
            <v>Diamond Services Engineer</v>
          </cell>
          <cell r="G4846" t="str">
            <v>Employee</v>
          </cell>
          <cell r="H4846" t="str">
            <v>TAC</v>
          </cell>
          <cell r="I4846" t="str">
            <v>KANATA (OTTAWA), CANADA</v>
          </cell>
          <cell r="J4846" t="str">
            <v>Canada</v>
          </cell>
          <cell r="K4846">
            <v>42156</v>
          </cell>
          <cell r="L4846" t="str">
            <v>WH</v>
          </cell>
          <cell r="M4846" t="str">
            <v>T51P</v>
          </cell>
          <cell r="N4846" t="str">
            <v>T</v>
          </cell>
          <cell r="O4846" t="str">
            <v>5</v>
          </cell>
          <cell r="P4846" t="str">
            <v>Regular</v>
          </cell>
          <cell r="S4846">
            <v>1</v>
          </cell>
          <cell r="U4846" t="str">
            <v>CAD</v>
          </cell>
          <cell r="V4846" t="str">
            <v>TAC</v>
          </cell>
          <cell r="W4846" t="str">
            <v>Sharon Elmashaly</v>
          </cell>
          <cell r="Y4846" t="str">
            <v>Eligible</v>
          </cell>
          <cell r="Z4846">
            <v>84000</v>
          </cell>
          <cell r="AA4846">
            <v>66036.996675978793</v>
          </cell>
          <cell r="AB4846">
            <v>84000</v>
          </cell>
          <cell r="AC4846">
            <v>66036.996675978793</v>
          </cell>
          <cell r="AD4846">
            <v>3</v>
          </cell>
          <cell r="AE4846" t="str">
            <v>T51</v>
          </cell>
          <cell r="AF4846">
            <v>70000</v>
          </cell>
          <cell r="AG4846">
            <v>100000</v>
          </cell>
          <cell r="AH4846">
            <v>0.46</v>
          </cell>
          <cell r="AI4846">
            <v>3</v>
          </cell>
          <cell r="AJ4846">
            <v>0</v>
          </cell>
          <cell r="AK4846">
            <v>85680</v>
          </cell>
          <cell r="AL4846">
            <v>2.0000000000000018E-2</v>
          </cell>
          <cell r="AM4846">
            <v>67357.736609498374</v>
          </cell>
          <cell r="AN4846">
            <v>1320.7399335195805</v>
          </cell>
          <cell r="AO4846">
            <v>-0.14319999999999999</v>
          </cell>
          <cell r="AQ4846">
            <v>41600.14</v>
          </cell>
          <cell r="AR4846">
            <v>412000.4</v>
          </cell>
          <cell r="AS4846">
            <v>0.11</v>
          </cell>
          <cell r="AT4846">
            <v>1</v>
          </cell>
          <cell r="AU4846">
            <v>0</v>
          </cell>
          <cell r="AV4846">
            <v>85680</v>
          </cell>
          <cell r="AW4846">
            <v>67357.736609498374</v>
          </cell>
          <cell r="AX4846">
            <v>2.0000000000000018E-2</v>
          </cell>
          <cell r="AY4846">
            <v>1320.7399335195805</v>
          </cell>
          <cell r="AZ4846" t="str">
            <v>Target Bonus</v>
          </cell>
          <cell r="BA4846" t="str">
            <v>Target BonusEligible</v>
          </cell>
          <cell r="BB4846" t="str">
            <v>Target BonusCanada</v>
          </cell>
          <cell r="BC4846" t="str">
            <v xml:space="preserve">Target BonusCanada </v>
          </cell>
          <cell r="BD4846" t="str">
            <v>T51</v>
          </cell>
          <cell r="BF4846">
            <v>7000</v>
          </cell>
          <cell r="BG4846">
            <v>6700</v>
          </cell>
          <cell r="BH4846">
            <v>5</v>
          </cell>
          <cell r="BJ4846">
            <v>6000</v>
          </cell>
          <cell r="BK4846">
            <v>6000</v>
          </cell>
          <cell r="BL4846">
            <v>6000</v>
          </cell>
        </row>
        <row r="4847">
          <cell r="B4847">
            <v>14056</v>
          </cell>
          <cell r="C4847">
            <v>9041</v>
          </cell>
          <cell r="E4847" t="str">
            <v>Kyle Warren</v>
          </cell>
          <cell r="F4847" t="str">
            <v>Diamond Services Engineer</v>
          </cell>
          <cell r="G4847" t="str">
            <v>Employee</v>
          </cell>
          <cell r="H4847" t="str">
            <v>TAC</v>
          </cell>
          <cell r="I4847" t="str">
            <v>KANATA (OTTAWA), CANADA</v>
          </cell>
          <cell r="J4847" t="str">
            <v>Canada</v>
          </cell>
          <cell r="K4847">
            <v>42614</v>
          </cell>
          <cell r="L4847" t="str">
            <v>WH</v>
          </cell>
          <cell r="M4847" t="str">
            <v>T51P</v>
          </cell>
          <cell r="N4847" t="str">
            <v>T</v>
          </cell>
          <cell r="O4847" t="str">
            <v>5</v>
          </cell>
          <cell r="P4847" t="str">
            <v>Regular</v>
          </cell>
          <cell r="S4847">
            <v>1</v>
          </cell>
          <cell r="U4847" t="str">
            <v>CAD</v>
          </cell>
          <cell r="V4847" t="str">
            <v>TAC</v>
          </cell>
          <cell r="W4847" t="str">
            <v>Sharon Elmashaly</v>
          </cell>
          <cell r="Y4847" t="str">
            <v>Eligible</v>
          </cell>
          <cell r="Z4847">
            <v>82500.160000000003</v>
          </cell>
          <cell r="AA4847">
            <v>64857.890377234755</v>
          </cell>
          <cell r="AB4847">
            <v>82500.160000000003</v>
          </cell>
          <cell r="AC4847">
            <v>64857.890377234755</v>
          </cell>
          <cell r="AD4847">
            <v>4</v>
          </cell>
          <cell r="AE4847" t="str">
            <v>T51</v>
          </cell>
          <cell r="AF4847">
            <v>70000</v>
          </cell>
          <cell r="AG4847">
            <v>100000</v>
          </cell>
          <cell r="AH4847">
            <v>0.41</v>
          </cell>
          <cell r="AI4847">
            <v>2</v>
          </cell>
          <cell r="AJ4847">
            <v>0</v>
          </cell>
          <cell r="AK4847">
            <v>86625.168000000005</v>
          </cell>
          <cell r="AL4847">
            <v>5.0000000000000044E-2</v>
          </cell>
          <cell r="AM4847">
            <v>68100.784896096491</v>
          </cell>
          <cell r="AN4847">
            <v>3242.8945188617363</v>
          </cell>
          <cell r="AO4847">
            <v>-0.13374831999999992</v>
          </cell>
          <cell r="AQ4847">
            <v>41600.14</v>
          </cell>
          <cell r="AR4847">
            <v>412000.4</v>
          </cell>
          <cell r="AS4847">
            <v>0.11</v>
          </cell>
          <cell r="AT4847">
            <v>1</v>
          </cell>
          <cell r="AU4847">
            <v>0</v>
          </cell>
          <cell r="AV4847">
            <v>86625.168000000005</v>
          </cell>
          <cell r="AW4847">
            <v>68100.784896096491</v>
          </cell>
          <cell r="AX4847">
            <v>5.0000000000000044E-2</v>
          </cell>
          <cell r="AY4847">
            <v>3242.8945188617363</v>
          </cell>
          <cell r="AZ4847" t="str">
            <v>Target Bonus</v>
          </cell>
          <cell r="BA4847" t="str">
            <v>Target BonusEligible</v>
          </cell>
          <cell r="BB4847" t="str">
            <v>Target BonusCanada</v>
          </cell>
          <cell r="BC4847" t="str">
            <v xml:space="preserve">Target BonusCanada </v>
          </cell>
          <cell r="BD4847" t="str">
            <v>T51</v>
          </cell>
          <cell r="BF4847">
            <v>6875.0133333333333</v>
          </cell>
          <cell r="BG4847">
            <v>6100</v>
          </cell>
          <cell r="BH4847">
            <v>4</v>
          </cell>
          <cell r="BJ4847">
            <v>5500</v>
          </cell>
          <cell r="BK4847">
            <v>5500</v>
          </cell>
          <cell r="BL4847">
            <v>6050.0000000000009</v>
          </cell>
        </row>
        <row r="4848">
          <cell r="B4848">
            <v>16346</v>
          </cell>
          <cell r="C4848">
            <v>11277</v>
          </cell>
          <cell r="E4848" t="str">
            <v>Arsh Malik</v>
          </cell>
          <cell r="F4848" t="str">
            <v>Diamond Services Engineer</v>
          </cell>
          <cell r="G4848" t="str">
            <v>Employee</v>
          </cell>
          <cell r="H4848" t="str">
            <v>TAC</v>
          </cell>
          <cell r="I4848" t="str">
            <v>KANATA (OTTAWA), CANADA</v>
          </cell>
          <cell r="J4848" t="str">
            <v>Canada</v>
          </cell>
          <cell r="K4848">
            <v>42856</v>
          </cell>
          <cell r="L4848" t="str">
            <v>WH</v>
          </cell>
          <cell r="M4848" t="str">
            <v>T51P</v>
          </cell>
          <cell r="N4848" t="str">
            <v>T</v>
          </cell>
          <cell r="O4848" t="str">
            <v>5</v>
          </cell>
          <cell r="P4848" t="str">
            <v>Regular</v>
          </cell>
          <cell r="S4848">
            <v>1</v>
          </cell>
          <cell r="U4848" t="str">
            <v>CAD</v>
          </cell>
          <cell r="V4848" t="str">
            <v>TAC</v>
          </cell>
          <cell r="W4848" t="str">
            <v>Sharon Elmashaly</v>
          </cell>
          <cell r="Y4848" t="str">
            <v>Eligible</v>
          </cell>
          <cell r="Z4848">
            <v>75000.08</v>
          </cell>
          <cell r="AA4848">
            <v>58961.66706735886</v>
          </cell>
          <cell r="AB4848">
            <v>82500</v>
          </cell>
          <cell r="AC4848">
            <v>64857.76459247918</v>
          </cell>
          <cell r="AD4848">
            <v>4</v>
          </cell>
          <cell r="AE4848" t="str">
            <v>T51</v>
          </cell>
          <cell r="AF4848">
            <v>70000</v>
          </cell>
          <cell r="AG4848">
            <v>100000</v>
          </cell>
          <cell r="AH4848">
            <v>0.41</v>
          </cell>
          <cell r="AI4848">
            <v>2</v>
          </cell>
          <cell r="AJ4848">
            <v>0</v>
          </cell>
          <cell r="AK4848">
            <v>82500</v>
          </cell>
          <cell r="AL4848">
            <v>0</v>
          </cell>
          <cell r="AM4848">
            <v>64857.76459247918</v>
          </cell>
          <cell r="AN4848">
            <v>0</v>
          </cell>
          <cell r="AO4848">
            <v>-0.17500000000000004</v>
          </cell>
          <cell r="AP4848" t="str">
            <v>Already received an increase</v>
          </cell>
          <cell r="AQ4848">
            <v>41600.14</v>
          </cell>
          <cell r="AR4848">
            <v>412000.4</v>
          </cell>
          <cell r="AS4848">
            <v>0.11</v>
          </cell>
          <cell r="AT4848">
            <v>1</v>
          </cell>
          <cell r="AU4848">
            <v>0</v>
          </cell>
          <cell r="AV4848">
            <v>82500</v>
          </cell>
          <cell r="AW4848">
            <v>64857.76459247918</v>
          </cell>
          <cell r="AX4848">
            <v>0</v>
          </cell>
          <cell r="AY4848">
            <v>0</v>
          </cell>
          <cell r="AZ4848" t="str">
            <v>Target Bonus</v>
          </cell>
          <cell r="BA4848" t="str">
            <v>Target BonusEligible</v>
          </cell>
          <cell r="BB4848" t="str">
            <v>Target BonusCanada</v>
          </cell>
          <cell r="BC4848" t="str">
            <v xml:space="preserve">Target BonusCanada </v>
          </cell>
          <cell r="BD4848" t="str">
            <v>T51</v>
          </cell>
          <cell r="BF4848">
            <v>6875</v>
          </cell>
          <cell r="BG4848">
            <v>5500</v>
          </cell>
          <cell r="BH4848">
            <v>4</v>
          </cell>
          <cell r="BJ4848">
            <v>5000</v>
          </cell>
          <cell r="BK4848">
            <v>5000</v>
          </cell>
          <cell r="BL4848">
            <v>5500</v>
          </cell>
        </row>
        <row r="4849">
          <cell r="B4849">
            <v>12169</v>
          </cell>
          <cell r="C4849">
            <v>4895</v>
          </cell>
          <cell r="E4849" t="str">
            <v>Daniel Pinault</v>
          </cell>
          <cell r="F4849" t="str">
            <v>Diamond Services Engineer</v>
          </cell>
          <cell r="G4849" t="str">
            <v>Employee</v>
          </cell>
          <cell r="H4849" t="str">
            <v>TAC</v>
          </cell>
          <cell r="I4849" t="str">
            <v>KANATA (OTTAWA), CANADA</v>
          </cell>
          <cell r="J4849" t="str">
            <v>Canada</v>
          </cell>
          <cell r="K4849">
            <v>42156</v>
          </cell>
          <cell r="L4849" t="str">
            <v>WH</v>
          </cell>
          <cell r="M4849" t="str">
            <v>T41P</v>
          </cell>
          <cell r="N4849" t="str">
            <v>T</v>
          </cell>
          <cell r="O4849" t="str">
            <v>4</v>
          </cell>
          <cell r="P4849" t="str">
            <v>Regular</v>
          </cell>
          <cell r="S4849">
            <v>1</v>
          </cell>
          <cell r="U4849" t="str">
            <v>CAD</v>
          </cell>
          <cell r="V4849" t="str">
            <v>TAC</v>
          </cell>
          <cell r="W4849" t="str">
            <v>Sharon Elmashaly</v>
          </cell>
          <cell r="Y4849" t="str">
            <v>Eligible</v>
          </cell>
          <cell r="Z4849">
            <v>98500.160000000003</v>
          </cell>
          <cell r="AA4849">
            <v>77436.365934564048</v>
          </cell>
          <cell r="AB4849">
            <v>98500.160000000003</v>
          </cell>
          <cell r="AC4849">
            <v>77436.365934564048</v>
          </cell>
          <cell r="AD4849">
            <v>5</v>
          </cell>
          <cell r="AE4849" t="str">
            <v>T41</v>
          </cell>
          <cell r="AF4849">
            <v>90000</v>
          </cell>
          <cell r="AG4849">
            <v>140000</v>
          </cell>
          <cell r="AH4849">
            <v>0.17</v>
          </cell>
          <cell r="AI4849">
            <v>2</v>
          </cell>
          <cell r="AJ4849">
            <v>0</v>
          </cell>
          <cell r="AK4849">
            <v>106380.17280000001</v>
          </cell>
          <cell r="AL4849">
            <v>8.0000000000000071E-2</v>
          </cell>
          <cell r="AM4849">
            <v>83631.275209329178</v>
          </cell>
          <cell r="AN4849">
            <v>6194.9092747651302</v>
          </cell>
          <cell r="AO4849">
            <v>-0.2401416228571428</v>
          </cell>
          <cell r="AQ4849">
            <v>41600.14</v>
          </cell>
          <cell r="AR4849">
            <v>412000.4</v>
          </cell>
          <cell r="AS4849">
            <v>0.15</v>
          </cell>
          <cell r="AT4849">
            <v>1</v>
          </cell>
          <cell r="AU4849">
            <v>0</v>
          </cell>
          <cell r="AV4849">
            <v>106380.17280000001</v>
          </cell>
          <cell r="AW4849">
            <v>83631.275209329178</v>
          </cell>
          <cell r="AX4849">
            <v>8.0000000000000071E-2</v>
          </cell>
          <cell r="AY4849">
            <v>6194.9092747651302</v>
          </cell>
          <cell r="AZ4849" t="str">
            <v>Target Bonus</v>
          </cell>
          <cell r="BA4849" t="str">
            <v>Target BonusEligible</v>
          </cell>
          <cell r="BB4849" t="str">
            <v>Target BonusCanada</v>
          </cell>
          <cell r="BC4849" t="str">
            <v xml:space="preserve">Target BonusCanada </v>
          </cell>
          <cell r="BD4849" t="str">
            <v>T41</v>
          </cell>
          <cell r="BF4849">
            <v>8208.3466666666664</v>
          </cell>
          <cell r="BG4849">
            <v>6200</v>
          </cell>
          <cell r="BH4849">
            <v>5</v>
          </cell>
          <cell r="BJ4849">
            <v>6500</v>
          </cell>
          <cell r="BK4849">
            <v>6500</v>
          </cell>
          <cell r="BL4849">
            <v>8125</v>
          </cell>
        </row>
        <row r="4850">
          <cell r="B4850">
            <v>14139</v>
          </cell>
          <cell r="C4850">
            <v>9123</v>
          </cell>
          <cell r="E4850" t="str">
            <v>M F Rabbi Ur Rashid</v>
          </cell>
          <cell r="F4850" t="str">
            <v>Diamond Services Engineer</v>
          </cell>
          <cell r="G4850" t="str">
            <v>Employee</v>
          </cell>
          <cell r="H4850" t="str">
            <v>TAC</v>
          </cell>
          <cell r="I4850" t="str">
            <v>KANATA (OTTAWA), CANADA</v>
          </cell>
          <cell r="J4850" t="str">
            <v>Canada</v>
          </cell>
          <cell r="K4850">
            <v>42614</v>
          </cell>
          <cell r="L4850" t="str">
            <v>WH</v>
          </cell>
          <cell r="M4850" t="str">
            <v>T51P</v>
          </cell>
          <cell r="N4850" t="str">
            <v>T</v>
          </cell>
          <cell r="O4850" t="str">
            <v>5</v>
          </cell>
          <cell r="P4850" t="str">
            <v>Regular</v>
          </cell>
          <cell r="S4850">
            <v>1</v>
          </cell>
          <cell r="U4850" t="str">
            <v>CAD</v>
          </cell>
          <cell r="V4850" t="str">
            <v>TAC</v>
          </cell>
          <cell r="W4850" t="str">
            <v>Sharon Elmashaly</v>
          </cell>
          <cell r="Y4850" t="str">
            <v>Eligible</v>
          </cell>
          <cell r="Z4850">
            <v>80000</v>
          </cell>
          <cell r="AA4850">
            <v>62892.377786646473</v>
          </cell>
          <cell r="AB4850">
            <v>80000</v>
          </cell>
          <cell r="AC4850">
            <v>62892.377786646473</v>
          </cell>
          <cell r="AD4850">
            <v>5</v>
          </cell>
          <cell r="AE4850" t="str">
            <v>T51</v>
          </cell>
          <cell r="AF4850">
            <v>70000</v>
          </cell>
          <cell r="AG4850">
            <v>100000</v>
          </cell>
          <cell r="AH4850">
            <v>0.33</v>
          </cell>
          <cell r="AI4850">
            <v>2</v>
          </cell>
          <cell r="AJ4850">
            <v>0</v>
          </cell>
          <cell r="AK4850">
            <v>86400</v>
          </cell>
          <cell r="AL4850">
            <v>8.0000000000000071E-2</v>
          </cell>
          <cell r="AM4850">
            <v>67923.768009578198</v>
          </cell>
          <cell r="AN4850">
            <v>5031.3902229317246</v>
          </cell>
          <cell r="AO4850">
            <v>-0.13600000000000001</v>
          </cell>
          <cell r="AQ4850">
            <v>41600.14</v>
          </cell>
          <cell r="AR4850">
            <v>412000.4</v>
          </cell>
          <cell r="AS4850">
            <v>0.1</v>
          </cell>
          <cell r="AT4850">
            <v>1</v>
          </cell>
          <cell r="AU4850">
            <v>0</v>
          </cell>
          <cell r="AV4850">
            <v>86400</v>
          </cell>
          <cell r="AW4850">
            <v>67923.768009578198</v>
          </cell>
          <cell r="AX4850">
            <v>8.0000000000000071E-2</v>
          </cell>
          <cell r="AY4850">
            <v>5031.3902229317246</v>
          </cell>
          <cell r="AZ4850" t="str">
            <v>Target Bonus</v>
          </cell>
          <cell r="BA4850" t="str">
            <v>Target BonusEligible</v>
          </cell>
          <cell r="BB4850" t="str">
            <v>Target BonusCanada</v>
          </cell>
          <cell r="BC4850" t="str">
            <v xml:space="preserve">Target BonusCanada </v>
          </cell>
          <cell r="BD4850" t="str">
            <v>T51</v>
          </cell>
          <cell r="BF4850">
            <v>6666.666666666667</v>
          </cell>
          <cell r="BG4850">
            <v>5700</v>
          </cell>
          <cell r="BH4850">
            <v>5</v>
          </cell>
          <cell r="BJ4850">
            <v>5000</v>
          </cell>
          <cell r="BK4850">
            <v>5000</v>
          </cell>
          <cell r="BL4850">
            <v>6250</v>
          </cell>
        </row>
        <row r="4851">
          <cell r="B4851">
            <v>17750</v>
          </cell>
          <cell r="C4851">
            <v>12752</v>
          </cell>
          <cell r="E4851" t="str">
            <v>Dhaval Patel</v>
          </cell>
          <cell r="F4851" t="str">
            <v>Diamond Services Engineer</v>
          </cell>
          <cell r="G4851" t="str">
            <v>Employee</v>
          </cell>
          <cell r="H4851" t="str">
            <v>TAC</v>
          </cell>
          <cell r="I4851" t="str">
            <v>KANATA (OTTAWA), CANADA</v>
          </cell>
          <cell r="J4851" t="str">
            <v>Canada</v>
          </cell>
          <cell r="K4851">
            <v>43157</v>
          </cell>
          <cell r="L4851" t="str">
            <v>WH</v>
          </cell>
          <cell r="M4851" t="str">
            <v>T51P</v>
          </cell>
          <cell r="N4851" t="str">
            <v>T</v>
          </cell>
          <cell r="O4851" t="str">
            <v>5</v>
          </cell>
          <cell r="P4851" t="str">
            <v>Regular</v>
          </cell>
          <cell r="S4851">
            <v>1</v>
          </cell>
          <cell r="U4851" t="str">
            <v>CAD</v>
          </cell>
          <cell r="V4851" t="str">
            <v>TAC</v>
          </cell>
          <cell r="W4851" t="str">
            <v>Sharon Elmashaly</v>
          </cell>
          <cell r="Y4851" t="str">
            <v>Eligible</v>
          </cell>
          <cell r="Z4851">
            <v>68000.08</v>
          </cell>
          <cell r="AA4851">
            <v>53458.584011027291</v>
          </cell>
          <cell r="AB4851">
            <v>68000.08</v>
          </cell>
          <cell r="AC4851">
            <v>53458.584011027291</v>
          </cell>
          <cell r="AD4851">
            <v>5</v>
          </cell>
          <cell r="AE4851" t="str">
            <v>T51</v>
          </cell>
          <cell r="AF4851">
            <v>70000</v>
          </cell>
          <cell r="AG4851">
            <v>100000</v>
          </cell>
          <cell r="AH4851">
            <v>0</v>
          </cell>
          <cell r="AI4851">
            <v>1</v>
          </cell>
          <cell r="AJ4851">
            <v>0</v>
          </cell>
          <cell r="AK4851">
            <v>74120.087200000009</v>
          </cell>
          <cell r="AL4851">
            <v>9.000000000000008E-2</v>
          </cell>
          <cell r="AM4851">
            <v>58269.856572019751</v>
          </cell>
          <cell r="AN4851">
            <v>4811.2725609924601</v>
          </cell>
          <cell r="AO4851">
            <v>-0.25879912799999993</v>
          </cell>
          <cell r="AQ4851">
            <v>41600.14</v>
          </cell>
          <cell r="AR4851">
            <v>412000.4</v>
          </cell>
          <cell r="AS4851">
            <v>7.0000000000000007E-2</v>
          </cell>
          <cell r="AT4851">
            <v>1</v>
          </cell>
          <cell r="AU4851">
            <v>0</v>
          </cell>
          <cell r="AV4851">
            <v>74120.087200000009</v>
          </cell>
          <cell r="AW4851">
            <v>58269.856572019751</v>
          </cell>
          <cell r="AX4851">
            <v>9.000000000000008E-2</v>
          </cell>
          <cell r="AY4851">
            <v>4811.2725609924601</v>
          </cell>
          <cell r="AZ4851" t="str">
            <v>Target Bonus</v>
          </cell>
          <cell r="BA4851" t="str">
            <v>Target BonusEligible</v>
          </cell>
          <cell r="BB4851" t="str">
            <v>Target BonusCanada</v>
          </cell>
          <cell r="BC4851" t="str">
            <v xml:space="preserve">Target BonusCanada </v>
          </cell>
          <cell r="BD4851" t="str">
            <v>T51</v>
          </cell>
          <cell r="BF4851">
            <v>5666.6733333333332</v>
          </cell>
          <cell r="BG4851">
            <v>2820</v>
          </cell>
          <cell r="BH4851">
            <v>3</v>
          </cell>
          <cell r="BJ4851">
            <v>4000</v>
          </cell>
          <cell r="BK4851">
            <v>4000</v>
          </cell>
          <cell r="BL4851">
            <v>5000</v>
          </cell>
        </row>
        <row r="4852">
          <cell r="B4852">
            <v>16803</v>
          </cell>
          <cell r="C4852">
            <v>11722</v>
          </cell>
          <cell r="E4852" t="str">
            <v>Lisa Montero</v>
          </cell>
          <cell r="F4852" t="str">
            <v>Diamond Services Engineer</v>
          </cell>
          <cell r="G4852" t="str">
            <v>Employee</v>
          </cell>
          <cell r="H4852" t="str">
            <v>TAC</v>
          </cell>
          <cell r="I4852" t="str">
            <v>KANATA (OTTAWA), CANADA</v>
          </cell>
          <cell r="J4852" t="str">
            <v>Canada</v>
          </cell>
          <cell r="K4852">
            <v>42947</v>
          </cell>
          <cell r="L4852" t="str">
            <v>WH</v>
          </cell>
          <cell r="M4852" t="str">
            <v>T51P</v>
          </cell>
          <cell r="N4852" t="str">
            <v>T</v>
          </cell>
          <cell r="O4852" t="str">
            <v>5</v>
          </cell>
          <cell r="P4852" t="str">
            <v>Regular</v>
          </cell>
          <cell r="S4852">
            <v>1</v>
          </cell>
          <cell r="U4852" t="str">
            <v>CAD</v>
          </cell>
          <cell r="V4852" t="str">
            <v>TAC</v>
          </cell>
          <cell r="W4852" t="str">
            <v>Sharon Elmashaly</v>
          </cell>
          <cell r="Y4852" t="str">
            <v>Eligible</v>
          </cell>
          <cell r="Z4852">
            <v>70000</v>
          </cell>
          <cell r="AA4852">
            <v>55030.830563315663</v>
          </cell>
          <cell r="AB4852">
            <v>70000</v>
          </cell>
          <cell r="AC4852">
            <v>55030.830563315663</v>
          </cell>
          <cell r="AD4852">
            <v>5</v>
          </cell>
          <cell r="AE4852" t="str">
            <v>T51</v>
          </cell>
          <cell r="AF4852">
            <v>70000</v>
          </cell>
          <cell r="AG4852">
            <v>100000</v>
          </cell>
          <cell r="AH4852">
            <v>0</v>
          </cell>
          <cell r="AI4852">
            <v>1</v>
          </cell>
          <cell r="AJ4852">
            <v>0</v>
          </cell>
          <cell r="AK4852">
            <v>76300</v>
          </cell>
          <cell r="AL4852">
            <v>9.000000000000008E-2</v>
          </cell>
          <cell r="AM4852">
            <v>59983.605314014079</v>
          </cell>
          <cell r="AN4852">
            <v>4952.774750698416</v>
          </cell>
          <cell r="AO4852">
            <v>-0.23699999999999999</v>
          </cell>
          <cell r="AQ4852">
            <v>41600.14</v>
          </cell>
          <cell r="AR4852">
            <v>412000.4</v>
          </cell>
          <cell r="AS4852">
            <v>7.0000000000000007E-2</v>
          </cell>
          <cell r="AT4852">
            <v>1</v>
          </cell>
          <cell r="AU4852">
            <v>0</v>
          </cell>
          <cell r="AV4852">
            <v>76300</v>
          </cell>
          <cell r="AW4852">
            <v>59983.605314014079</v>
          </cell>
          <cell r="AX4852">
            <v>9.000000000000008E-2</v>
          </cell>
          <cell r="AY4852">
            <v>4952.774750698416</v>
          </cell>
          <cell r="AZ4852" t="str">
            <v>Target Bonus</v>
          </cell>
          <cell r="BA4852" t="str">
            <v>Target BonusEligible</v>
          </cell>
          <cell r="BB4852" t="str">
            <v>Target BonusCanada</v>
          </cell>
          <cell r="BC4852" t="str">
            <v xml:space="preserve">Target BonusCanada </v>
          </cell>
          <cell r="BD4852" t="str">
            <v>T51</v>
          </cell>
          <cell r="BF4852">
            <v>5833.333333333333</v>
          </cell>
          <cell r="BG4852">
            <v>3600</v>
          </cell>
          <cell r="BH4852">
            <v>4</v>
          </cell>
          <cell r="BJ4852">
            <v>4000</v>
          </cell>
          <cell r="BK4852">
            <v>4000</v>
          </cell>
          <cell r="BL4852">
            <v>5000</v>
          </cell>
        </row>
        <row r="4853">
          <cell r="B4853">
            <v>11889</v>
          </cell>
          <cell r="C4853">
            <v>4622</v>
          </cell>
          <cell r="E4853" t="str">
            <v>Russell Seifert</v>
          </cell>
          <cell r="F4853" t="str">
            <v>Software Developer</v>
          </cell>
          <cell r="G4853" t="str">
            <v>Employee</v>
          </cell>
          <cell r="H4853" t="str">
            <v>TAC</v>
          </cell>
          <cell r="I4853" t="str">
            <v>IRVING</v>
          </cell>
          <cell r="J4853" t="str">
            <v>United States</v>
          </cell>
          <cell r="K4853">
            <v>41645</v>
          </cell>
          <cell r="L4853" t="str">
            <v>WH</v>
          </cell>
          <cell r="M4853" t="str">
            <v>D51P</v>
          </cell>
          <cell r="N4853" t="str">
            <v>D</v>
          </cell>
          <cell r="O4853" t="str">
            <v>5</v>
          </cell>
          <cell r="P4853" t="str">
            <v>Regular</v>
          </cell>
          <cell r="S4853">
            <v>1</v>
          </cell>
          <cell r="U4853" t="str">
            <v>USD</v>
          </cell>
          <cell r="V4853" t="str">
            <v>TAC</v>
          </cell>
          <cell r="W4853" t="str">
            <v>Sharon Elmashaly</v>
          </cell>
          <cell r="Y4853" t="str">
            <v>Eligible</v>
          </cell>
          <cell r="Z4853">
            <v>108000.16</v>
          </cell>
          <cell r="AA4853">
            <v>108000.16</v>
          </cell>
          <cell r="AB4853">
            <v>108000.16</v>
          </cell>
          <cell r="AC4853">
            <v>108000.16</v>
          </cell>
          <cell r="AD4853">
            <v>5</v>
          </cell>
          <cell r="AE4853" t="str">
            <v>D51</v>
          </cell>
          <cell r="AF4853">
            <v>100000</v>
          </cell>
          <cell r="AG4853">
            <v>130000</v>
          </cell>
          <cell r="AH4853">
            <v>0.26</v>
          </cell>
          <cell r="AI4853">
            <v>2</v>
          </cell>
          <cell r="AJ4853">
            <v>0</v>
          </cell>
          <cell r="AK4853">
            <v>116640.17280000001</v>
          </cell>
          <cell r="AL4853">
            <v>8.0000000000000071E-2</v>
          </cell>
          <cell r="AM4853">
            <v>116640.17280000001</v>
          </cell>
          <cell r="AN4853">
            <v>8640.0128000000113</v>
          </cell>
          <cell r="AO4853">
            <v>-0.10276790153846138</v>
          </cell>
          <cell r="AQ4853">
            <v>41600.14</v>
          </cell>
          <cell r="AR4853">
            <v>550000.15999999992</v>
          </cell>
          <cell r="AS4853">
            <v>0.13</v>
          </cell>
          <cell r="AT4853">
            <v>1</v>
          </cell>
          <cell r="AU4853">
            <v>0</v>
          </cell>
          <cell r="AV4853">
            <v>116640.17280000001</v>
          </cell>
          <cell r="AW4853">
            <v>116640.17280000001</v>
          </cell>
          <cell r="AX4853">
            <v>8.0000000000000071E-2</v>
          </cell>
          <cell r="AY4853">
            <v>8640.0128000000113</v>
          </cell>
          <cell r="AZ4853" t="str">
            <v>Target Bonus</v>
          </cell>
          <cell r="BA4853" t="str">
            <v>Target BonusEligible</v>
          </cell>
          <cell r="BB4853" t="str">
            <v>Target BonusUnited States</v>
          </cell>
          <cell r="BC4853" t="str">
            <v xml:space="preserve">Target BonusUnited States </v>
          </cell>
          <cell r="BD4853" t="str">
            <v>D51</v>
          </cell>
          <cell r="BF4853">
            <v>9000.0133333333342</v>
          </cell>
          <cell r="BG4853">
            <v>7089.5000000000009</v>
          </cell>
          <cell r="BH4853">
            <v>4</v>
          </cell>
          <cell r="BJ4853">
            <v>7000</v>
          </cell>
          <cell r="BK4853">
            <v>7000</v>
          </cell>
          <cell r="BL4853">
            <v>8750</v>
          </cell>
        </row>
        <row r="4854">
          <cell r="B4854">
            <v>18691</v>
          </cell>
          <cell r="C4854">
            <v>13736</v>
          </cell>
          <cell r="E4854" t="str">
            <v>Cynthia Vega</v>
          </cell>
          <cell r="F4854" t="str">
            <v>Escalation Engineer</v>
          </cell>
          <cell r="G4854" t="str">
            <v>Hourly Full Time</v>
          </cell>
          <cell r="H4854" t="str">
            <v>TAC</v>
          </cell>
          <cell r="I4854" t="str">
            <v>IRVING</v>
          </cell>
          <cell r="J4854" t="str">
            <v>United States</v>
          </cell>
          <cell r="K4854">
            <v>43353</v>
          </cell>
          <cell r="L4854" t="str">
            <v>WH</v>
          </cell>
          <cell r="M4854" t="str">
            <v>T51P</v>
          </cell>
          <cell r="N4854" t="str">
            <v>T</v>
          </cell>
          <cell r="O4854" t="str">
            <v>5</v>
          </cell>
          <cell r="P4854" t="str">
            <v>Regular</v>
          </cell>
          <cell r="S4854">
            <v>1</v>
          </cell>
          <cell r="U4854" t="str">
            <v>USD</v>
          </cell>
          <cell r="V4854" t="str">
            <v>TAC</v>
          </cell>
          <cell r="W4854" t="str">
            <v>Sharon Elmashaly</v>
          </cell>
          <cell r="Y4854" t="str">
            <v>Eligible</v>
          </cell>
          <cell r="Z4854">
            <v>62500.06</v>
          </cell>
          <cell r="AA4854">
            <v>62500.06</v>
          </cell>
          <cell r="AB4854">
            <v>77000</v>
          </cell>
          <cell r="AC4854">
            <v>77000</v>
          </cell>
          <cell r="AD4854">
            <v>5</v>
          </cell>
          <cell r="AE4854" t="str">
            <v>T51</v>
          </cell>
          <cell r="AF4854">
            <v>70000</v>
          </cell>
          <cell r="AG4854">
            <v>110000</v>
          </cell>
          <cell r="AH4854">
            <v>0</v>
          </cell>
          <cell r="AI4854">
            <v>1</v>
          </cell>
          <cell r="AJ4854">
            <v>0</v>
          </cell>
          <cell r="AK4854">
            <v>77000</v>
          </cell>
          <cell r="AL4854">
            <v>0</v>
          </cell>
          <cell r="AM4854">
            <v>77000</v>
          </cell>
          <cell r="AN4854">
            <v>0</v>
          </cell>
          <cell r="AO4854">
            <v>-0.30000000000000004</v>
          </cell>
          <cell r="AP4854" t="str">
            <v>Already received an increase</v>
          </cell>
          <cell r="AQ4854">
            <v>41600.14</v>
          </cell>
          <cell r="AR4854">
            <v>550000.15999999992</v>
          </cell>
          <cell r="AS4854">
            <v>0.06</v>
          </cell>
          <cell r="AT4854">
            <v>1</v>
          </cell>
          <cell r="AU4854">
            <v>0</v>
          </cell>
          <cell r="AV4854">
            <v>77000</v>
          </cell>
          <cell r="AW4854">
            <v>77000</v>
          </cell>
          <cell r="AX4854">
            <v>0</v>
          </cell>
          <cell r="AY4854">
            <v>0</v>
          </cell>
          <cell r="AZ4854" t="str">
            <v>Target Bonus</v>
          </cell>
          <cell r="BA4854" t="str">
            <v>Target BonusEligible</v>
          </cell>
          <cell r="BB4854" t="str">
            <v>Target BonusUnited States</v>
          </cell>
          <cell r="BC4854" t="str">
            <v xml:space="preserve">Target BonusUnited States </v>
          </cell>
          <cell r="BD4854" t="str">
            <v>T51</v>
          </cell>
          <cell r="BF4854">
            <v>6416.666666666667</v>
          </cell>
          <cell r="BG4854">
            <v>3150</v>
          </cell>
          <cell r="BH4854">
            <v>5</v>
          </cell>
          <cell r="BJ4854">
            <v>2666</v>
          </cell>
          <cell r="BK4854">
            <v>2666</v>
          </cell>
          <cell r="BL4854">
            <v>3332.5</v>
          </cell>
        </row>
        <row r="4855">
          <cell r="B4855">
            <v>9784</v>
          </cell>
          <cell r="C4855">
            <v>7419</v>
          </cell>
          <cell r="E4855" t="str">
            <v>Karen McKinnon</v>
          </cell>
          <cell r="F4855" t="str">
            <v>Team Manager, Chat</v>
          </cell>
          <cell r="G4855" t="str">
            <v>Employee</v>
          </cell>
          <cell r="H4855" t="str">
            <v>TAC</v>
          </cell>
          <cell r="I4855" t="str">
            <v>IRVING</v>
          </cell>
          <cell r="J4855" t="str">
            <v>United States</v>
          </cell>
          <cell r="K4855">
            <v>41799</v>
          </cell>
          <cell r="L4855" t="str">
            <v>WH</v>
          </cell>
          <cell r="M4855" t="str">
            <v>T51M</v>
          </cell>
          <cell r="N4855" t="str">
            <v>T</v>
          </cell>
          <cell r="O4855" t="str">
            <v>5</v>
          </cell>
          <cell r="P4855" t="str">
            <v>Regular</v>
          </cell>
          <cell r="Q4855" t="str"/>
          <cell r="S4855">
            <v>1</v>
          </cell>
          <cell r="U4855" t="str">
            <v>USD</v>
          </cell>
          <cell r="V4855" t="str">
            <v>TAC</v>
          </cell>
          <cell r="W4855" t="str">
            <v>Sharon Elmashaly</v>
          </cell>
          <cell r="Y4855" t="str">
            <v>Eligible</v>
          </cell>
          <cell r="Z4855">
            <v>77500.160000000003</v>
          </cell>
          <cell r="AA4855">
            <v>77500.160000000003</v>
          </cell>
          <cell r="AB4855">
            <v>77500.160000000003</v>
          </cell>
          <cell r="AC4855">
            <v>77500.160000000003</v>
          </cell>
          <cell r="AD4855">
            <v>5</v>
          </cell>
          <cell r="AE4855" t="str">
            <v>T51</v>
          </cell>
          <cell r="AF4855">
            <v>70000</v>
          </cell>
          <cell r="AG4855">
            <v>110000</v>
          </cell>
          <cell r="AH4855">
            <v>0.18</v>
          </cell>
          <cell r="AI4855">
            <v>2</v>
          </cell>
          <cell r="AJ4855">
            <v>0</v>
          </cell>
          <cell r="AK4855">
            <v>83700.172800000015</v>
          </cell>
          <cell r="AL4855">
            <v>8.0000000000000071E-2</v>
          </cell>
          <cell r="AM4855">
            <v>83700.172800000015</v>
          </cell>
          <cell r="AN4855">
            <v>6200.0128000000113</v>
          </cell>
          <cell r="AO4855">
            <v>-0.2390893381818181</v>
          </cell>
          <cell r="AQ4855">
            <v>41600.14</v>
          </cell>
          <cell r="AR4855">
            <v>550000.15999999992</v>
          </cell>
          <cell r="AS4855">
            <v>7.0000000000000007E-2</v>
          </cell>
          <cell r="AT4855">
            <v>1</v>
          </cell>
          <cell r="AU4855">
            <v>0</v>
          </cell>
          <cell r="AV4855">
            <v>83700.172800000015</v>
          </cell>
          <cell r="AW4855">
            <v>83700.172800000015</v>
          </cell>
          <cell r="AX4855">
            <v>8.0000000000000071E-2</v>
          </cell>
          <cell r="AY4855">
            <v>6200.0128000000113</v>
          </cell>
          <cell r="AZ4855" t="str">
            <v>Target Bonus</v>
          </cell>
          <cell r="BA4855" t="str">
            <v>Target BonusEligible</v>
          </cell>
          <cell r="BB4855" t="str">
            <v>Target BonusUnited States</v>
          </cell>
          <cell r="BC4855" t="str">
            <v xml:space="preserve">Target BonusUnited States </v>
          </cell>
          <cell r="BD4855" t="str">
            <v>T51</v>
          </cell>
          <cell r="BF4855">
            <v>6458.3466666666673</v>
          </cell>
          <cell r="BG4855">
            <v>7150.0000000000009</v>
          </cell>
          <cell r="BH4855">
            <v>4</v>
          </cell>
          <cell r="BJ4855">
            <v>6500</v>
          </cell>
          <cell r="BK4855">
            <v>6500</v>
          </cell>
          <cell r="BL4855">
            <v>8125</v>
          </cell>
        </row>
        <row r="4856">
          <cell r="B4856">
            <v>16883</v>
          </cell>
          <cell r="C4856">
            <v>11800</v>
          </cell>
          <cell r="E4856" t="str">
            <v>True Navarro</v>
          </cell>
          <cell r="F4856" t="str">
            <v>Technology Leader</v>
          </cell>
          <cell r="G4856" t="str">
            <v>Employee</v>
          </cell>
          <cell r="H4856" t="str">
            <v>TAC</v>
          </cell>
          <cell r="I4856" t="str">
            <v>IRVING</v>
          </cell>
          <cell r="J4856" t="str">
            <v>United States</v>
          </cell>
          <cell r="K4856">
            <v>42961</v>
          </cell>
          <cell r="L4856" t="str">
            <v>WH</v>
          </cell>
          <cell r="M4856" t="str">
            <v>T51P</v>
          </cell>
          <cell r="N4856" t="str">
            <v>T</v>
          </cell>
          <cell r="O4856" t="str">
            <v>5</v>
          </cell>
          <cell r="P4856" t="str">
            <v>Regular</v>
          </cell>
          <cell r="S4856">
            <v>1</v>
          </cell>
          <cell r="U4856" t="str">
            <v>USD</v>
          </cell>
          <cell r="V4856" t="str">
            <v>TAC</v>
          </cell>
          <cell r="W4856" t="str">
            <v>Sharon Elmashaly</v>
          </cell>
          <cell r="Y4856" t="str">
            <v>Eligible</v>
          </cell>
          <cell r="Z4856">
            <v>75000.08</v>
          </cell>
          <cell r="AA4856">
            <v>75000.08</v>
          </cell>
          <cell r="AB4856">
            <v>85000</v>
          </cell>
          <cell r="AC4856">
            <v>85000</v>
          </cell>
          <cell r="AD4856">
            <v>5</v>
          </cell>
          <cell r="AE4856" t="str">
            <v>T51</v>
          </cell>
          <cell r="AF4856">
            <v>70000</v>
          </cell>
          <cell r="AG4856">
            <v>110000</v>
          </cell>
          <cell r="AH4856">
            <v>0.37</v>
          </cell>
          <cell r="AI4856">
            <v>2</v>
          </cell>
          <cell r="AJ4856">
            <v>0</v>
          </cell>
          <cell r="AK4856">
            <v>85000</v>
          </cell>
          <cell r="AL4856">
            <v>0</v>
          </cell>
          <cell r="AM4856">
            <v>85000</v>
          </cell>
          <cell r="AN4856">
            <v>0</v>
          </cell>
          <cell r="AO4856">
            <v>-0.22727272727272729</v>
          </cell>
          <cell r="AP4856" t="str">
            <v>Already received an increase</v>
          </cell>
          <cell r="AQ4856">
            <v>41600.14</v>
          </cell>
          <cell r="AR4856">
            <v>550000.15999999992</v>
          </cell>
          <cell r="AS4856">
            <v>0.08</v>
          </cell>
          <cell r="AT4856">
            <v>1</v>
          </cell>
          <cell r="AU4856">
            <v>0</v>
          </cell>
          <cell r="AV4856">
            <v>85000</v>
          </cell>
          <cell r="AW4856">
            <v>85000</v>
          </cell>
          <cell r="AX4856">
            <v>0</v>
          </cell>
          <cell r="AY4856">
            <v>0</v>
          </cell>
          <cell r="AZ4856" t="str">
            <v>Target Bonus</v>
          </cell>
          <cell r="BA4856" t="str">
            <v>Target BonusEligible</v>
          </cell>
          <cell r="BB4856" t="str">
            <v>Target BonusUnited States</v>
          </cell>
          <cell r="BC4856" t="str">
            <v xml:space="preserve">Target BonusUnited States </v>
          </cell>
          <cell r="BD4856" t="str">
            <v>T51</v>
          </cell>
          <cell r="BF4856">
            <v>7083.333333333333</v>
          </cell>
          <cell r="BG4856">
            <v>5000</v>
          </cell>
          <cell r="BH4856">
            <v>5</v>
          </cell>
          <cell r="BJ4856">
            <v>5000</v>
          </cell>
          <cell r="BK4856">
            <v>5000</v>
          </cell>
          <cell r="BL4856">
            <v>6250</v>
          </cell>
        </row>
        <row r="4857">
          <cell r="B4857">
            <v>10729</v>
          </cell>
          <cell r="C4857">
            <v>90097</v>
          </cell>
          <cell r="E4857" t="str">
            <v>Justin Cortez</v>
          </cell>
          <cell r="F4857" t="str">
            <v>Technology Leader</v>
          </cell>
          <cell r="G4857" t="str">
            <v>Employee</v>
          </cell>
          <cell r="H4857" t="str">
            <v>TAC</v>
          </cell>
          <cell r="I4857" t="str">
            <v>IRVING</v>
          </cell>
          <cell r="J4857" t="str">
            <v>United States</v>
          </cell>
          <cell r="K4857">
            <v>41306</v>
          </cell>
          <cell r="L4857" t="str">
            <v>WH</v>
          </cell>
          <cell r="M4857" t="str">
            <v>T41P</v>
          </cell>
          <cell r="N4857" t="str">
            <v>T</v>
          </cell>
          <cell r="O4857" t="str">
            <v>4</v>
          </cell>
          <cell r="P4857" t="str">
            <v>Regular</v>
          </cell>
          <cell r="S4857">
            <v>1</v>
          </cell>
          <cell r="U4857" t="str">
            <v>USD</v>
          </cell>
          <cell r="V4857" t="str">
            <v>TAC</v>
          </cell>
          <cell r="W4857" t="str">
            <v>Sharon Elmashaly</v>
          </cell>
          <cell r="Y4857" t="str">
            <v>Eligible</v>
          </cell>
          <cell r="Z4857">
            <v>104000.16</v>
          </cell>
          <cell r="AA4857">
            <v>104000.16</v>
          </cell>
          <cell r="AB4857">
            <v>104000.16</v>
          </cell>
          <cell r="AC4857">
            <v>104000.16</v>
          </cell>
          <cell r="AD4857">
            <v>5</v>
          </cell>
          <cell r="AE4857" t="str">
            <v>T41</v>
          </cell>
          <cell r="AF4857">
            <v>90000</v>
          </cell>
          <cell r="AG4857">
            <v>145000</v>
          </cell>
          <cell r="AH4857">
            <v>0.25</v>
          </cell>
          <cell r="AI4857">
            <v>2</v>
          </cell>
          <cell r="AJ4857">
            <v>0</v>
          </cell>
          <cell r="AK4857">
            <v>112320.17280000001</v>
          </cell>
          <cell r="AL4857">
            <v>8.0000000000000071E-2</v>
          </cell>
          <cell r="AM4857">
            <v>112320.17280000001</v>
          </cell>
          <cell r="AN4857">
            <v>8320.0128000000113</v>
          </cell>
          <cell r="AO4857">
            <v>-0.22537811862068957</v>
          </cell>
          <cell r="AQ4857">
            <v>41600.14</v>
          </cell>
          <cell r="AR4857">
            <v>550000.15999999992</v>
          </cell>
          <cell r="AS4857">
            <v>0.12</v>
          </cell>
          <cell r="AT4857">
            <v>1</v>
          </cell>
          <cell r="AU4857">
            <v>0</v>
          </cell>
          <cell r="AV4857">
            <v>112320.17280000001</v>
          </cell>
          <cell r="AW4857">
            <v>112320.17280000001</v>
          </cell>
          <cell r="AX4857">
            <v>8.0000000000000071E-2</v>
          </cell>
          <cell r="AY4857">
            <v>8320.0128000000113</v>
          </cell>
          <cell r="AZ4857" t="str">
            <v>Target Bonus</v>
          </cell>
          <cell r="BA4857" t="str">
            <v>Target BonusEligible</v>
          </cell>
          <cell r="BB4857" t="str">
            <v>Target BonusUnited States</v>
          </cell>
          <cell r="BC4857" t="str">
            <v xml:space="preserve">Target BonusUnited States </v>
          </cell>
          <cell r="BD4857" t="str">
            <v>T41</v>
          </cell>
          <cell r="BF4857">
            <v>8666.68</v>
          </cell>
          <cell r="BG4857">
            <v>6300</v>
          </cell>
          <cell r="BH4857">
            <v>5</v>
          </cell>
          <cell r="BJ4857">
            <v>5454</v>
          </cell>
          <cell r="BK4857">
            <v>5454</v>
          </cell>
          <cell r="BL4857">
            <v>6817.5</v>
          </cell>
        </row>
        <row r="4858">
          <cell r="B4858">
            <v>11862</v>
          </cell>
          <cell r="C4858">
            <v>4604</v>
          </cell>
          <cell r="E4858" t="str">
            <v>Casey Engel</v>
          </cell>
          <cell r="F4858" t="str">
            <v>Technology Leader</v>
          </cell>
          <cell r="G4858" t="str">
            <v>Employee</v>
          </cell>
          <cell r="H4858" t="str">
            <v>TAC</v>
          </cell>
          <cell r="I4858" t="str">
            <v>IRVING</v>
          </cell>
          <cell r="J4858" t="str">
            <v>United States</v>
          </cell>
          <cell r="K4858">
            <v>41645</v>
          </cell>
          <cell r="L4858" t="str">
            <v>WH</v>
          </cell>
          <cell r="M4858" t="str">
            <v>T41P</v>
          </cell>
          <cell r="N4858" t="str">
            <v>T</v>
          </cell>
          <cell r="O4858" t="str">
            <v>4</v>
          </cell>
          <cell r="P4858" t="str">
            <v>Regular</v>
          </cell>
          <cell r="S4858">
            <v>1</v>
          </cell>
          <cell r="U4858" t="str">
            <v>USD</v>
          </cell>
          <cell r="V4858" t="str">
            <v>TAC</v>
          </cell>
          <cell r="W4858" t="str">
            <v>Sharon Elmashaly</v>
          </cell>
          <cell r="Y4858" t="str">
            <v>Eligible</v>
          </cell>
          <cell r="Z4858">
            <v>107000.16</v>
          </cell>
          <cell r="AA4858">
            <v>107000.16</v>
          </cell>
          <cell r="AB4858">
            <v>107000.16</v>
          </cell>
          <cell r="AC4858">
            <v>107000.16</v>
          </cell>
          <cell r="AD4858">
            <v>5</v>
          </cell>
          <cell r="AE4858" t="str">
            <v>T41</v>
          </cell>
          <cell r="AF4858">
            <v>90000</v>
          </cell>
          <cell r="AG4858">
            <v>145000</v>
          </cell>
          <cell r="AH4858">
            <v>0.3</v>
          </cell>
          <cell r="AI4858">
            <v>2</v>
          </cell>
          <cell r="AJ4858">
            <v>0</v>
          </cell>
          <cell r="AK4858">
            <v>115560.17280000001</v>
          </cell>
          <cell r="AL4858">
            <v>8.0000000000000071E-2</v>
          </cell>
          <cell r="AM4858">
            <v>115560.17280000001</v>
          </cell>
          <cell r="AN4858">
            <v>8560.0128000000113</v>
          </cell>
          <cell r="AO4858">
            <v>-0.20303329103448264</v>
          </cell>
          <cell r="AQ4858">
            <v>41600.14</v>
          </cell>
          <cell r="AR4858">
            <v>550000.15999999992</v>
          </cell>
          <cell r="AS4858">
            <v>0.12</v>
          </cell>
          <cell r="AT4858">
            <v>1</v>
          </cell>
          <cell r="AU4858">
            <v>0</v>
          </cell>
          <cell r="AV4858">
            <v>115560.17280000001</v>
          </cell>
          <cell r="AW4858">
            <v>115560.17280000001</v>
          </cell>
          <cell r="AX4858">
            <v>8.0000000000000071E-2</v>
          </cell>
          <cell r="AY4858">
            <v>8560.0128000000113</v>
          </cell>
          <cell r="AZ4858" t="str">
            <v>Target Bonus</v>
          </cell>
          <cell r="BA4858" t="str">
            <v>Target BonusEligible</v>
          </cell>
          <cell r="BB4858" t="str">
            <v>Target BonusUnited States</v>
          </cell>
          <cell r="BC4858" t="str">
            <v xml:space="preserve">Target BonusUnited States </v>
          </cell>
          <cell r="BD4858" t="str">
            <v>T41</v>
          </cell>
          <cell r="BF4858">
            <v>8916.68</v>
          </cell>
          <cell r="BG4858">
            <v>6000</v>
          </cell>
          <cell r="BH4858">
            <v>4</v>
          </cell>
          <cell r="BJ4858">
            <v>6000</v>
          </cell>
          <cell r="BK4858">
            <v>6000</v>
          </cell>
          <cell r="BL4858">
            <v>7500</v>
          </cell>
        </row>
        <row r="4859">
          <cell r="B4859">
            <v>9366</v>
          </cell>
          <cell r="C4859">
            <v>7093</v>
          </cell>
          <cell r="E4859" t="str">
            <v>Paul Pennington</v>
          </cell>
          <cell r="F4859" t="str">
            <v>Team Manager, End Point</v>
          </cell>
          <cell r="G4859" t="str">
            <v>Employee</v>
          </cell>
          <cell r="H4859" t="str">
            <v>TAC</v>
          </cell>
          <cell r="I4859" t="str">
            <v>IRVING</v>
          </cell>
          <cell r="J4859" t="str">
            <v>United States</v>
          </cell>
          <cell r="K4859">
            <v>40714</v>
          </cell>
          <cell r="L4859" t="str">
            <v>WH</v>
          </cell>
          <cell r="M4859" t="str">
            <v>T41M</v>
          </cell>
          <cell r="N4859" t="str">
            <v>T</v>
          </cell>
          <cell r="O4859" t="str">
            <v>4</v>
          </cell>
          <cell r="P4859" t="str">
            <v>Regular</v>
          </cell>
          <cell r="S4859">
            <v>1</v>
          </cell>
          <cell r="U4859" t="str">
            <v>USD</v>
          </cell>
          <cell r="V4859" t="str">
            <v>TAC</v>
          </cell>
          <cell r="W4859" t="str">
            <v>Sharon Elmashaly</v>
          </cell>
          <cell r="Y4859" t="str">
            <v>Eligible</v>
          </cell>
          <cell r="Z4859">
            <v>102000.16</v>
          </cell>
          <cell r="AA4859">
            <v>102000.16</v>
          </cell>
          <cell r="AB4859">
            <v>102000.16</v>
          </cell>
          <cell r="AC4859">
            <v>102000.16</v>
          </cell>
          <cell r="AD4859">
            <v>5</v>
          </cell>
          <cell r="AE4859" t="str">
            <v>T41</v>
          </cell>
          <cell r="AF4859">
            <v>100000</v>
          </cell>
          <cell r="AG4859">
            <v>160000</v>
          </cell>
          <cell r="AH4859">
            <v>0.03</v>
          </cell>
          <cell r="AI4859">
            <v>1</v>
          </cell>
          <cell r="AJ4859">
            <v>0</v>
          </cell>
          <cell r="AK4859">
            <v>111180.17440000002</v>
          </cell>
          <cell r="AL4859">
            <v>9.000000000000008E-2</v>
          </cell>
          <cell r="AM4859">
            <v>111180.17440000002</v>
          </cell>
          <cell r="AN4859">
            <v>9180.0144000000146</v>
          </cell>
          <cell r="AO4859">
            <v>-0.30512390999999983</v>
          </cell>
          <cell r="AQ4859">
            <v>41600.14</v>
          </cell>
          <cell r="AR4859">
            <v>550000.15999999992</v>
          </cell>
          <cell r="AS4859">
            <v>0.11</v>
          </cell>
          <cell r="AT4859">
            <v>1</v>
          </cell>
          <cell r="AU4859">
            <v>0</v>
          </cell>
          <cell r="AV4859">
            <v>111180.17440000002</v>
          </cell>
          <cell r="AW4859">
            <v>111180.17440000002</v>
          </cell>
          <cell r="AX4859">
            <v>9.000000000000008E-2</v>
          </cell>
          <cell r="AY4859">
            <v>9180.0144000000146</v>
          </cell>
          <cell r="AZ4859" t="str">
            <v>Target Bonus</v>
          </cell>
          <cell r="BA4859" t="str">
            <v>Target BonusEligible</v>
          </cell>
          <cell r="BB4859" t="str">
            <v>Target BonusUnited States</v>
          </cell>
          <cell r="BC4859" t="str">
            <v xml:space="preserve">Target BonusUnited States </v>
          </cell>
          <cell r="BD4859" t="str">
            <v>T41</v>
          </cell>
          <cell r="BF4859">
            <v>8500.0133333333342</v>
          </cell>
          <cell r="BG4859">
            <v>7000</v>
          </cell>
          <cell r="BH4859">
            <v>4</v>
          </cell>
          <cell r="BJ4859">
            <v>7000</v>
          </cell>
          <cell r="BK4859">
            <v>7000</v>
          </cell>
          <cell r="BL4859">
            <v>8750</v>
          </cell>
        </row>
        <row r="4860">
          <cell r="B4860">
            <v>12686</v>
          </cell>
          <cell r="C4860">
            <v>7706</v>
          </cell>
          <cell r="E4860" t="str">
            <v>Inocente Sandoval</v>
          </cell>
          <cell r="F4860" t="str">
            <v>Escalation Engineer</v>
          </cell>
          <cell r="G4860" t="str">
            <v>Employee</v>
          </cell>
          <cell r="H4860" t="str">
            <v>TAC</v>
          </cell>
          <cell r="I4860" t="str">
            <v>IRVING</v>
          </cell>
          <cell r="J4860" t="str">
            <v>United States</v>
          </cell>
          <cell r="K4860">
            <v>41953</v>
          </cell>
          <cell r="L4860" t="str">
            <v>WH</v>
          </cell>
          <cell r="M4860" t="str">
            <v>T51P</v>
          </cell>
          <cell r="N4860" t="str">
            <v>T</v>
          </cell>
          <cell r="O4860" t="str">
            <v>5</v>
          </cell>
          <cell r="P4860" t="str">
            <v>Regular</v>
          </cell>
          <cell r="S4860">
            <v>1</v>
          </cell>
          <cell r="U4860" t="str">
            <v>USD</v>
          </cell>
          <cell r="V4860" t="str">
            <v>TAC</v>
          </cell>
          <cell r="W4860" t="str">
            <v>Sharon Elmashaly</v>
          </cell>
          <cell r="Y4860" t="str">
            <v>Eligible</v>
          </cell>
          <cell r="Z4860">
            <v>94500</v>
          </cell>
          <cell r="AA4860">
            <v>94500</v>
          </cell>
          <cell r="AB4860">
            <v>94500</v>
          </cell>
          <cell r="AC4860">
            <v>94500</v>
          </cell>
          <cell r="AD4860">
            <v>5</v>
          </cell>
          <cell r="AE4860" t="str">
            <v>T51</v>
          </cell>
          <cell r="AF4860">
            <v>70000</v>
          </cell>
          <cell r="AG4860">
            <v>110000</v>
          </cell>
          <cell r="AH4860">
            <v>0.61</v>
          </cell>
          <cell r="AI4860">
            <v>3</v>
          </cell>
          <cell r="AJ4860">
            <v>0</v>
          </cell>
          <cell r="AK4860">
            <v>100170</v>
          </cell>
          <cell r="AL4860">
            <v>6.0000000000000053E-2</v>
          </cell>
          <cell r="AM4860">
            <v>100170</v>
          </cell>
          <cell r="AN4860">
            <v>5670</v>
          </cell>
          <cell r="AO4860">
            <v>-8.9363636363636312E-2</v>
          </cell>
          <cell r="AQ4860">
            <v>41600.14</v>
          </cell>
          <cell r="AR4860">
            <v>550000.15999999992</v>
          </cell>
          <cell r="AS4860">
            <v>0.1</v>
          </cell>
          <cell r="AT4860">
            <v>1</v>
          </cell>
          <cell r="AU4860">
            <v>0</v>
          </cell>
          <cell r="AV4860">
            <v>100170</v>
          </cell>
          <cell r="AW4860">
            <v>100170</v>
          </cell>
          <cell r="AX4860">
            <v>6.0000000000000053E-2</v>
          </cell>
          <cell r="AY4860">
            <v>5670</v>
          </cell>
          <cell r="AZ4860" t="str">
            <v>Target Bonus</v>
          </cell>
          <cell r="BA4860" t="str">
            <v>Target BonusEligible</v>
          </cell>
          <cell r="BB4860" t="str">
            <v>Target BonusUnited States</v>
          </cell>
          <cell r="BC4860" t="str">
            <v xml:space="preserve">Target BonusUnited States </v>
          </cell>
          <cell r="BD4860" t="str">
            <v>T51</v>
          </cell>
          <cell r="BF4860">
            <v>7875</v>
          </cell>
          <cell r="BG4860">
            <v>5600</v>
          </cell>
          <cell r="BH4860">
            <v>5</v>
          </cell>
          <cell r="BJ4860">
            <v>4500</v>
          </cell>
          <cell r="BK4860">
            <v>4500</v>
          </cell>
          <cell r="BL4860">
            <v>5625</v>
          </cell>
        </row>
        <row r="4861">
          <cell r="B4861">
            <v>17690</v>
          </cell>
          <cell r="C4861">
            <v>12607</v>
          </cell>
          <cell r="E4861" t="str">
            <v>David Holmes</v>
          </cell>
          <cell r="F4861" t="str">
            <v>Escalation Engineer</v>
          </cell>
          <cell r="G4861" t="str">
            <v>Employee</v>
          </cell>
          <cell r="H4861" t="str">
            <v>TAC</v>
          </cell>
          <cell r="I4861" t="str">
            <v>IRVING</v>
          </cell>
          <cell r="J4861" t="str">
            <v>United States</v>
          </cell>
          <cell r="K4861">
            <v>43143</v>
          </cell>
          <cell r="L4861" t="str">
            <v>WH</v>
          </cell>
          <cell r="M4861" t="str">
            <v>T51P</v>
          </cell>
          <cell r="N4861" t="str">
            <v>T</v>
          </cell>
          <cell r="O4861" t="str">
            <v>5</v>
          </cell>
          <cell r="P4861" t="str">
            <v>Regular</v>
          </cell>
          <cell r="S4861">
            <v>1</v>
          </cell>
          <cell r="U4861" t="str">
            <v>USD</v>
          </cell>
          <cell r="V4861" t="str">
            <v>TAC</v>
          </cell>
          <cell r="W4861" t="str">
            <v>Sharon Elmashaly</v>
          </cell>
          <cell r="Y4861" t="str">
            <v>Eligible</v>
          </cell>
          <cell r="Z4861">
            <v>79000.160000000003</v>
          </cell>
          <cell r="AA4861">
            <v>79000.160000000003</v>
          </cell>
          <cell r="AB4861">
            <v>79000.160000000003</v>
          </cell>
          <cell r="AC4861">
            <v>79000.160000000003</v>
          </cell>
          <cell r="AD4861">
            <v>5</v>
          </cell>
          <cell r="AE4861" t="str">
            <v>T51</v>
          </cell>
          <cell r="AF4861">
            <v>70000</v>
          </cell>
          <cell r="AG4861">
            <v>110000</v>
          </cell>
          <cell r="AH4861">
            <v>0.22</v>
          </cell>
          <cell r="AI4861">
            <v>2</v>
          </cell>
          <cell r="AJ4861">
            <v>0</v>
          </cell>
          <cell r="AK4861">
            <v>85320.172800000015</v>
          </cell>
          <cell r="AL4861">
            <v>8.0000000000000071E-2</v>
          </cell>
          <cell r="AM4861">
            <v>85320.172800000015</v>
          </cell>
          <cell r="AN4861">
            <v>6320.0128000000113</v>
          </cell>
          <cell r="AO4861">
            <v>-0.22436206545454529</v>
          </cell>
          <cell r="AQ4861">
            <v>41600.14</v>
          </cell>
          <cell r="AR4861">
            <v>550000.15999999992</v>
          </cell>
          <cell r="AS4861">
            <v>7.0000000000000007E-2</v>
          </cell>
          <cell r="AT4861">
            <v>1</v>
          </cell>
          <cell r="AU4861">
            <v>0</v>
          </cell>
          <cell r="AV4861">
            <v>85320.172800000015</v>
          </cell>
          <cell r="AW4861">
            <v>85320.172800000015</v>
          </cell>
          <cell r="AX4861">
            <v>8.0000000000000071E-2</v>
          </cell>
          <cell r="AY4861">
            <v>6320.0128000000113</v>
          </cell>
          <cell r="AZ4861" t="str">
            <v>Target Bonus</v>
          </cell>
          <cell r="BA4861" t="str">
            <v>Target BonusEligible</v>
          </cell>
          <cell r="BB4861" t="str">
            <v>Target BonusUnited States</v>
          </cell>
          <cell r="BC4861" t="str">
            <v xml:space="preserve">Target BonusUnited States </v>
          </cell>
          <cell r="BD4861" t="str">
            <v>T51</v>
          </cell>
          <cell r="BF4861">
            <v>6583.3466666666673</v>
          </cell>
          <cell r="BG4861">
            <v>5500</v>
          </cell>
          <cell r="BH4861">
            <v>5</v>
          </cell>
          <cell r="BJ4861">
            <v>5000</v>
          </cell>
          <cell r="BK4861">
            <v>5000</v>
          </cell>
          <cell r="BL4861">
            <v>6250</v>
          </cell>
        </row>
        <row r="4862">
          <cell r="B4862">
            <v>14113</v>
          </cell>
          <cell r="C4862">
            <v>9098</v>
          </cell>
          <cell r="E4862" t="str">
            <v>Houssameddine Zeghlache</v>
          </cell>
          <cell r="F4862" t="str">
            <v>Technology Leader</v>
          </cell>
          <cell r="G4862" t="str">
            <v>Employee</v>
          </cell>
          <cell r="H4862" t="str">
            <v>TAC</v>
          </cell>
          <cell r="I4862" t="str">
            <v>IRVING</v>
          </cell>
          <cell r="J4862" t="str">
            <v>United States</v>
          </cell>
          <cell r="K4862">
            <v>43570</v>
          </cell>
          <cell r="L4862" t="str">
            <v>WH</v>
          </cell>
          <cell r="M4862" t="str">
            <v>T41P</v>
          </cell>
          <cell r="N4862" t="str">
            <v>T</v>
          </cell>
          <cell r="O4862" t="str">
            <v>4</v>
          </cell>
          <cell r="P4862" t="str">
            <v>Regular</v>
          </cell>
          <cell r="S4862">
            <v>1</v>
          </cell>
          <cell r="U4862" t="str">
            <v>USD</v>
          </cell>
          <cell r="V4862" t="str">
            <v>TAC</v>
          </cell>
          <cell r="W4862" t="str">
            <v>Sharon Elmashaly</v>
          </cell>
          <cell r="Y4862" t="str">
            <v>Eligible</v>
          </cell>
          <cell r="Z4862">
            <v>111000.16</v>
          </cell>
          <cell r="AA4862">
            <v>111000.16</v>
          </cell>
          <cell r="AB4862">
            <v>111000.16</v>
          </cell>
          <cell r="AC4862">
            <v>111000.16</v>
          </cell>
          <cell r="AD4862">
            <v>5</v>
          </cell>
          <cell r="AE4862" t="str">
            <v>T41</v>
          </cell>
          <cell r="AF4862">
            <v>90000</v>
          </cell>
          <cell r="AG4862">
            <v>145000</v>
          </cell>
          <cell r="AH4862">
            <v>0.38</v>
          </cell>
          <cell r="AI4862">
            <v>2</v>
          </cell>
          <cell r="AJ4862">
            <v>0</v>
          </cell>
          <cell r="AK4862">
            <v>119880.17280000001</v>
          </cell>
          <cell r="AL4862">
            <v>8.0000000000000071E-2</v>
          </cell>
          <cell r="AM4862">
            <v>119880.17280000001</v>
          </cell>
          <cell r="AN4862">
            <v>8880.0128000000113</v>
          </cell>
          <cell r="AO4862">
            <v>-0.17324018758620674</v>
          </cell>
          <cell r="AQ4862">
            <v>41600.14</v>
          </cell>
          <cell r="AR4862">
            <v>550000.15999999992</v>
          </cell>
          <cell r="AS4862">
            <v>0.13</v>
          </cell>
          <cell r="AT4862">
            <v>1</v>
          </cell>
          <cell r="AU4862">
            <v>0</v>
          </cell>
          <cell r="AV4862">
            <v>119880.17280000001</v>
          </cell>
          <cell r="AW4862">
            <v>119880.17280000001</v>
          </cell>
          <cell r="AX4862">
            <v>8.0000000000000071E-2</v>
          </cell>
          <cell r="AY4862">
            <v>8880.0128000000113</v>
          </cell>
          <cell r="AZ4862" t="str">
            <v>Target Bonus</v>
          </cell>
          <cell r="BA4862" t="str">
            <v>Target BonusEligible</v>
          </cell>
          <cell r="BB4862" t="str">
            <v>Target BonusUnited States</v>
          </cell>
          <cell r="BC4862" t="str">
            <v xml:space="preserve">Target BonusUnited States </v>
          </cell>
          <cell r="BD4862" t="str">
            <v>T41</v>
          </cell>
          <cell r="BF4862">
            <v>9250.0133333333342</v>
          </cell>
          <cell r="BG4862">
            <v>4701.3698630136987</v>
          </cell>
          <cell r="BH4862">
            <v>4</v>
          </cell>
          <cell r="BJ4862">
            <v>6578</v>
          </cell>
          <cell r="BK4862">
            <v>6578</v>
          </cell>
          <cell r="BL4862">
            <v>8222.5</v>
          </cell>
        </row>
        <row r="4863">
          <cell r="B4863">
            <v>10189</v>
          </cell>
          <cell r="C4863">
            <v>3564</v>
          </cell>
          <cell r="E4863" t="str">
            <v>Eeron Akselrod</v>
          </cell>
          <cell r="F4863" t="str">
            <v>Team Manager, VPN</v>
          </cell>
          <cell r="G4863" t="str">
            <v>Employee</v>
          </cell>
          <cell r="H4863" t="str">
            <v>TAC</v>
          </cell>
          <cell r="I4863" t="str">
            <v>IRVING</v>
          </cell>
          <cell r="J4863" t="str">
            <v>United States</v>
          </cell>
          <cell r="K4863">
            <v>43467</v>
          </cell>
          <cell r="L4863" t="str">
            <v>WH</v>
          </cell>
          <cell r="M4863" t="str">
            <v>T41M</v>
          </cell>
          <cell r="N4863" t="str">
            <v>T</v>
          </cell>
          <cell r="O4863" t="str">
            <v>4</v>
          </cell>
          <cell r="P4863" t="str">
            <v>Regular</v>
          </cell>
          <cell r="Q4863" t="str"/>
          <cell r="S4863">
            <v>1</v>
          </cell>
          <cell r="U4863" t="str">
            <v>USD</v>
          </cell>
          <cell r="V4863" t="str">
            <v>TAC</v>
          </cell>
          <cell r="W4863" t="str">
            <v>Sharon Elmashaly</v>
          </cell>
          <cell r="Y4863" t="str">
            <v>Eligible</v>
          </cell>
          <cell r="Z4863">
            <v>105000.08</v>
          </cell>
          <cell r="AA4863">
            <v>105000.08</v>
          </cell>
          <cell r="AB4863">
            <v>105000.08</v>
          </cell>
          <cell r="AC4863">
            <v>105000.08</v>
          </cell>
          <cell r="AD4863">
            <v>5</v>
          </cell>
          <cell r="AE4863" t="str">
            <v>T41</v>
          </cell>
          <cell r="AF4863">
            <v>100000</v>
          </cell>
          <cell r="AG4863">
            <v>160000</v>
          </cell>
          <cell r="AH4863">
            <v>0.08</v>
          </cell>
          <cell r="AI4863">
            <v>1</v>
          </cell>
          <cell r="AJ4863">
            <v>0</v>
          </cell>
          <cell r="AK4863">
            <v>114450.08720000001</v>
          </cell>
          <cell r="AL4863">
            <v>9.000000000000008E-2</v>
          </cell>
          <cell r="AM4863">
            <v>114450.08720000001</v>
          </cell>
          <cell r="AN4863">
            <v>9450.0072000000073</v>
          </cell>
          <cell r="AO4863">
            <v>-0.28468695499999996</v>
          </cell>
          <cell r="AQ4863">
            <v>41600.14</v>
          </cell>
          <cell r="AR4863">
            <v>550000.15999999992</v>
          </cell>
          <cell r="AS4863">
            <v>0.12</v>
          </cell>
          <cell r="AT4863">
            <v>1</v>
          </cell>
          <cell r="AU4863">
            <v>0</v>
          </cell>
          <cell r="AV4863">
            <v>114450.08720000001</v>
          </cell>
          <cell r="AW4863">
            <v>114450.08720000001</v>
          </cell>
          <cell r="AX4863">
            <v>9.000000000000008E-2</v>
          </cell>
          <cell r="AY4863">
            <v>9450.0072000000073</v>
          </cell>
          <cell r="AZ4863" t="str">
            <v>Target Bonus</v>
          </cell>
          <cell r="BA4863" t="str">
            <v>Target BonusEligible</v>
          </cell>
          <cell r="BB4863" t="str">
            <v>Target BonusUnited States</v>
          </cell>
          <cell r="BC4863" t="str">
            <v xml:space="preserve">Target BonusUnited States </v>
          </cell>
          <cell r="BD4863" t="str">
            <v>T41</v>
          </cell>
          <cell r="BF4863">
            <v>8750.0066666666662</v>
          </cell>
          <cell r="BG4863">
            <v>6166.0273972602745</v>
          </cell>
          <cell r="BH4863">
            <v>5</v>
          </cell>
          <cell r="BJ4863">
            <v>5000</v>
          </cell>
          <cell r="BK4863">
            <v>5000</v>
          </cell>
          <cell r="BL4863">
            <v>6250</v>
          </cell>
        </row>
        <row r="4864">
          <cell r="B4864">
            <v>12207</v>
          </cell>
          <cell r="C4864">
            <v>4933</v>
          </cell>
          <cell r="E4864" t="str">
            <v>Abraham Escobedo Recio</v>
          </cell>
          <cell r="F4864" t="str">
            <v>Technology Leader</v>
          </cell>
          <cell r="G4864" t="str">
            <v>Employee</v>
          </cell>
          <cell r="H4864" t="str">
            <v>TAC</v>
          </cell>
          <cell r="I4864" t="str">
            <v>IRVING</v>
          </cell>
          <cell r="J4864" t="str">
            <v>United States</v>
          </cell>
          <cell r="K4864">
            <v>41786</v>
          </cell>
          <cell r="L4864" t="str">
            <v>WH</v>
          </cell>
          <cell r="M4864" t="str">
            <v>T41P</v>
          </cell>
          <cell r="N4864" t="str">
            <v>T</v>
          </cell>
          <cell r="O4864" t="str">
            <v>4</v>
          </cell>
          <cell r="P4864" t="str">
            <v>Regular</v>
          </cell>
          <cell r="S4864">
            <v>1</v>
          </cell>
          <cell r="U4864" t="str">
            <v>USD</v>
          </cell>
          <cell r="V4864" t="str">
            <v>TAC</v>
          </cell>
          <cell r="W4864" t="str">
            <v>Sharon Elmashaly</v>
          </cell>
          <cell r="Y4864" t="str">
            <v>Eligible</v>
          </cell>
          <cell r="Z4864">
            <v>102000.08</v>
          </cell>
          <cell r="AA4864">
            <v>102000.08</v>
          </cell>
          <cell r="AB4864">
            <v>102000.08</v>
          </cell>
          <cell r="AC4864">
            <v>102000.08</v>
          </cell>
          <cell r="AD4864">
            <v>5</v>
          </cell>
          <cell r="AE4864" t="str">
            <v>T41</v>
          </cell>
          <cell r="AF4864">
            <v>90000</v>
          </cell>
          <cell r="AG4864">
            <v>145000</v>
          </cell>
          <cell r="AH4864">
            <v>0.21</v>
          </cell>
          <cell r="AI4864">
            <v>2</v>
          </cell>
          <cell r="AJ4864">
            <v>0</v>
          </cell>
          <cell r="AK4864">
            <v>110160.08640000001</v>
          </cell>
          <cell r="AL4864">
            <v>8.0000000000000071E-2</v>
          </cell>
          <cell r="AM4864">
            <v>110160.08640000001</v>
          </cell>
          <cell r="AN4864">
            <v>8160.0064000000129</v>
          </cell>
          <cell r="AO4864">
            <v>-0.24027526620689643</v>
          </cell>
          <cell r="AQ4864">
            <v>41600.14</v>
          </cell>
          <cell r="AR4864">
            <v>550000.15999999992</v>
          </cell>
          <cell r="AS4864">
            <v>0.11</v>
          </cell>
          <cell r="AT4864">
            <v>1</v>
          </cell>
          <cell r="AU4864">
            <v>0</v>
          </cell>
          <cell r="AV4864">
            <v>110160.08640000001</v>
          </cell>
          <cell r="AW4864">
            <v>110160.08640000001</v>
          </cell>
          <cell r="AX4864">
            <v>8.0000000000000071E-2</v>
          </cell>
          <cell r="AY4864">
            <v>8160.0064000000129</v>
          </cell>
          <cell r="AZ4864" t="str">
            <v>Target Bonus</v>
          </cell>
          <cell r="BA4864" t="str">
            <v>Target BonusEligible</v>
          </cell>
          <cell r="BB4864" t="str">
            <v>Target BonusUnited States</v>
          </cell>
          <cell r="BC4864" t="str">
            <v xml:space="preserve">Target BonusUnited States </v>
          </cell>
          <cell r="BD4864" t="str">
            <v>T41</v>
          </cell>
          <cell r="BF4864">
            <v>8500.0066666666662</v>
          </cell>
          <cell r="BG4864">
            <v>7200</v>
          </cell>
          <cell r="BH4864">
            <v>5</v>
          </cell>
          <cell r="BJ4864">
            <v>6500</v>
          </cell>
          <cell r="BK4864">
            <v>6500</v>
          </cell>
          <cell r="BL4864">
            <v>8125</v>
          </cell>
        </row>
        <row r="4865">
          <cell r="B4865">
            <v>14782</v>
          </cell>
          <cell r="C4865">
            <v>9727</v>
          </cell>
          <cell r="E4865" t="str">
            <v>Anthony Nguyen</v>
          </cell>
          <cell r="F4865" t="str">
            <v>Escalation Engineer</v>
          </cell>
          <cell r="G4865" t="str">
            <v>Employee</v>
          </cell>
          <cell r="H4865" t="str">
            <v>TAC</v>
          </cell>
          <cell r="I4865" t="str">
            <v>IRVING</v>
          </cell>
          <cell r="J4865" t="str">
            <v>United States</v>
          </cell>
          <cell r="K4865">
            <v>42408</v>
          </cell>
          <cell r="L4865" t="str">
            <v>WH</v>
          </cell>
          <cell r="M4865" t="str">
            <v>T51P</v>
          </cell>
          <cell r="N4865" t="str">
            <v>T</v>
          </cell>
          <cell r="O4865" t="str">
            <v>5</v>
          </cell>
          <cell r="P4865" t="str">
            <v>Regular</v>
          </cell>
          <cell r="S4865">
            <v>1</v>
          </cell>
          <cell r="U4865" t="str">
            <v>USD</v>
          </cell>
          <cell r="V4865" t="str">
            <v>TAC</v>
          </cell>
          <cell r="W4865" t="str">
            <v>Sharon Elmashaly</v>
          </cell>
          <cell r="Y4865" t="str">
            <v>Eligible</v>
          </cell>
          <cell r="Z4865">
            <v>88000.16</v>
          </cell>
          <cell r="AA4865">
            <v>88000.16</v>
          </cell>
          <cell r="AB4865">
            <v>88000.16</v>
          </cell>
          <cell r="AC4865">
            <v>88000.16</v>
          </cell>
          <cell r="AD4865">
            <v>5</v>
          </cell>
          <cell r="AE4865" t="str">
            <v>T51</v>
          </cell>
          <cell r="AF4865">
            <v>70000</v>
          </cell>
          <cell r="AG4865">
            <v>110000</v>
          </cell>
          <cell r="AH4865">
            <v>0.45</v>
          </cell>
          <cell r="AI4865">
            <v>3</v>
          </cell>
          <cell r="AJ4865">
            <v>0</v>
          </cell>
          <cell r="AK4865">
            <v>93280.169600000008</v>
          </cell>
          <cell r="AL4865">
            <v>6.0000000000000053E-2</v>
          </cell>
          <cell r="AM4865">
            <v>93280.169600000008</v>
          </cell>
          <cell r="AN4865">
            <v>5280.0096000000049</v>
          </cell>
          <cell r="AO4865">
            <v>-0.15199845818181812</v>
          </cell>
          <cell r="AQ4865">
            <v>41600.14</v>
          </cell>
          <cell r="AR4865">
            <v>550000.15999999992</v>
          </cell>
          <cell r="AS4865">
            <v>0.09</v>
          </cell>
          <cell r="AT4865">
            <v>1</v>
          </cell>
          <cell r="AU4865">
            <v>0</v>
          </cell>
          <cell r="AV4865">
            <v>93280.169600000008</v>
          </cell>
          <cell r="AW4865">
            <v>93280.169600000008</v>
          </cell>
          <cell r="AX4865">
            <v>6.0000000000000053E-2</v>
          </cell>
          <cell r="AY4865">
            <v>5280.0096000000049</v>
          </cell>
          <cell r="AZ4865" t="str">
            <v>Target Bonus</v>
          </cell>
          <cell r="BA4865" t="str">
            <v>Target BonusEligible</v>
          </cell>
          <cell r="BB4865" t="str">
            <v>Target BonusUnited States</v>
          </cell>
          <cell r="BC4865" t="str">
            <v xml:space="preserve">Target BonusUnited States </v>
          </cell>
          <cell r="BD4865" t="str">
            <v>T51</v>
          </cell>
          <cell r="BF4865">
            <v>7333.3466666666673</v>
          </cell>
          <cell r="BG4865">
            <v>5600</v>
          </cell>
          <cell r="BH4865">
            <v>5</v>
          </cell>
          <cell r="BJ4865">
            <v>5000</v>
          </cell>
          <cell r="BK4865">
            <v>5000</v>
          </cell>
          <cell r="BL4865">
            <v>6250</v>
          </cell>
        </row>
        <row r="4866">
          <cell r="B4866">
            <v>16886</v>
          </cell>
          <cell r="C4866">
            <v>11803</v>
          </cell>
          <cell r="E4866" t="str">
            <v>Rafael Torres</v>
          </cell>
          <cell r="F4866" t="str">
            <v xml:space="preserve">Escalation Engineer </v>
          </cell>
          <cell r="G4866" t="str">
            <v>Employee</v>
          </cell>
          <cell r="H4866" t="str">
            <v>TAC</v>
          </cell>
          <cell r="I4866" t="str">
            <v>IRVING</v>
          </cell>
          <cell r="J4866" t="str">
            <v>United States</v>
          </cell>
          <cell r="K4866">
            <v>42961</v>
          </cell>
          <cell r="L4866" t="str">
            <v>WH</v>
          </cell>
          <cell r="M4866" t="str">
            <v>T51P</v>
          </cell>
          <cell r="N4866" t="str">
            <v>T</v>
          </cell>
          <cell r="O4866" t="str">
            <v>5</v>
          </cell>
          <cell r="P4866" t="str">
            <v>Regular</v>
          </cell>
          <cell r="S4866">
            <v>1</v>
          </cell>
          <cell r="U4866" t="str">
            <v>USD</v>
          </cell>
          <cell r="V4866" t="str">
            <v>TAC</v>
          </cell>
          <cell r="W4866" t="str">
            <v>Sharon Elmashaly</v>
          </cell>
          <cell r="Y4866" t="str">
            <v>Eligible</v>
          </cell>
          <cell r="Z4866">
            <v>80000</v>
          </cell>
          <cell r="AA4866">
            <v>80000</v>
          </cell>
          <cell r="AB4866">
            <v>80000</v>
          </cell>
          <cell r="AC4866">
            <v>80000</v>
          </cell>
          <cell r="AD4866">
            <v>5</v>
          </cell>
          <cell r="AE4866" t="str">
            <v>T51</v>
          </cell>
          <cell r="AF4866">
            <v>70000</v>
          </cell>
          <cell r="AG4866">
            <v>110000</v>
          </cell>
          <cell r="AH4866">
            <v>0.25</v>
          </cell>
          <cell r="AI4866">
            <v>2</v>
          </cell>
          <cell r="AJ4866">
            <v>0</v>
          </cell>
          <cell r="AK4866">
            <v>86400</v>
          </cell>
          <cell r="AL4866">
            <v>8.0000000000000071E-2</v>
          </cell>
          <cell r="AM4866">
            <v>86400</v>
          </cell>
          <cell r="AN4866">
            <v>6400</v>
          </cell>
          <cell r="AO4866">
            <v>-0.21454545454545459</v>
          </cell>
          <cell r="AQ4866">
            <v>41600.14</v>
          </cell>
          <cell r="AR4866">
            <v>550000.15999999992</v>
          </cell>
          <cell r="AS4866">
            <v>7.0000000000000007E-2</v>
          </cell>
          <cell r="AT4866">
            <v>1</v>
          </cell>
          <cell r="AU4866">
            <v>0</v>
          </cell>
          <cell r="AV4866">
            <v>86400</v>
          </cell>
          <cell r="AW4866">
            <v>86400</v>
          </cell>
          <cell r="AX4866">
            <v>8.0000000000000071E-2</v>
          </cell>
          <cell r="AY4866">
            <v>6400</v>
          </cell>
          <cell r="AZ4866" t="str">
            <v>Target Bonus</v>
          </cell>
          <cell r="BA4866" t="str">
            <v>Target BonusEligible</v>
          </cell>
          <cell r="BB4866" t="str">
            <v>Target BonusUnited States</v>
          </cell>
          <cell r="BC4866" t="str">
            <v xml:space="preserve">Target BonusUnited States </v>
          </cell>
          <cell r="BD4866" t="str">
            <v>T51</v>
          </cell>
          <cell r="BF4866">
            <v>6666.666666666667</v>
          </cell>
          <cell r="BG4866">
            <v>4500</v>
          </cell>
          <cell r="BH4866">
            <v>4</v>
          </cell>
          <cell r="BJ4866">
            <v>5000</v>
          </cell>
          <cell r="BK4866">
            <v>5000</v>
          </cell>
          <cell r="BL4866">
            <v>6250</v>
          </cell>
        </row>
        <row r="4867">
          <cell r="B4867">
            <v>17364</v>
          </cell>
          <cell r="C4867">
            <v>12388</v>
          </cell>
          <cell r="E4867" t="str">
            <v>Bryan Fox</v>
          </cell>
          <cell r="F4867" t="str">
            <v>Escalation Engineer</v>
          </cell>
          <cell r="G4867" t="str">
            <v>Employee</v>
          </cell>
          <cell r="H4867" t="str">
            <v>TAC</v>
          </cell>
          <cell r="I4867" t="str">
            <v>IRVING</v>
          </cell>
          <cell r="J4867" t="str">
            <v>United States</v>
          </cell>
          <cell r="K4867">
            <v>43059</v>
          </cell>
          <cell r="L4867" t="str">
            <v>WH</v>
          </cell>
          <cell r="M4867" t="str">
            <v>T51P</v>
          </cell>
          <cell r="N4867" t="str">
            <v>T</v>
          </cell>
          <cell r="O4867" t="str">
            <v>5</v>
          </cell>
          <cell r="P4867" t="str">
            <v>Regular</v>
          </cell>
          <cell r="S4867">
            <v>1</v>
          </cell>
          <cell r="U4867" t="str">
            <v>USD</v>
          </cell>
          <cell r="V4867" t="str">
            <v>TAC</v>
          </cell>
          <cell r="W4867" t="str">
            <v>Sharon Elmashaly</v>
          </cell>
          <cell r="Y4867" t="str">
            <v>Eligible</v>
          </cell>
          <cell r="Z4867">
            <v>80000</v>
          </cell>
          <cell r="AA4867">
            <v>80000</v>
          </cell>
          <cell r="AB4867">
            <v>80000</v>
          </cell>
          <cell r="AC4867">
            <v>80000</v>
          </cell>
          <cell r="AD4867">
            <v>5</v>
          </cell>
          <cell r="AE4867" t="str">
            <v>T51</v>
          </cell>
          <cell r="AF4867">
            <v>70000</v>
          </cell>
          <cell r="AG4867">
            <v>110000</v>
          </cell>
          <cell r="AH4867">
            <v>0.25</v>
          </cell>
          <cell r="AI4867">
            <v>2</v>
          </cell>
          <cell r="AJ4867">
            <v>0</v>
          </cell>
          <cell r="AK4867">
            <v>86400</v>
          </cell>
          <cell r="AL4867">
            <v>8.0000000000000071E-2</v>
          </cell>
          <cell r="AM4867">
            <v>86400</v>
          </cell>
          <cell r="AN4867">
            <v>6400</v>
          </cell>
          <cell r="AO4867">
            <v>-0.21454545454545459</v>
          </cell>
          <cell r="AQ4867">
            <v>41600.14</v>
          </cell>
          <cell r="AR4867">
            <v>550000.15999999992</v>
          </cell>
          <cell r="AS4867">
            <v>7.0000000000000007E-2</v>
          </cell>
          <cell r="AT4867">
            <v>1</v>
          </cell>
          <cell r="AU4867">
            <v>0</v>
          </cell>
          <cell r="AV4867">
            <v>86400</v>
          </cell>
          <cell r="AW4867">
            <v>86400</v>
          </cell>
          <cell r="AX4867">
            <v>8.0000000000000071E-2</v>
          </cell>
          <cell r="AY4867">
            <v>6400</v>
          </cell>
          <cell r="AZ4867" t="str">
            <v>Target Bonus</v>
          </cell>
          <cell r="BA4867" t="str">
            <v>Target BonusEligible</v>
          </cell>
          <cell r="BB4867" t="str">
            <v>Target BonusUnited States</v>
          </cell>
          <cell r="BC4867" t="str">
            <v xml:space="preserve">Target BonusUnited States </v>
          </cell>
          <cell r="BD4867" t="str">
            <v>T51</v>
          </cell>
          <cell r="BF4867">
            <v>6666.666666666667</v>
          </cell>
          <cell r="BG4867">
            <v>5500</v>
          </cell>
          <cell r="BH4867">
            <v>5</v>
          </cell>
          <cell r="BJ4867">
            <v>5000</v>
          </cell>
          <cell r="BK4867">
            <v>5000</v>
          </cell>
          <cell r="BL4867">
            <v>6250</v>
          </cell>
        </row>
        <row r="4868">
          <cell r="B4868">
            <v>3008</v>
          </cell>
          <cell r="C4868">
            <v>5434</v>
          </cell>
          <cell r="E4868" t="str">
            <v>Mohammad Reza</v>
          </cell>
          <cell r="F4868" t="str">
            <v>Principal Escalation Manager</v>
          </cell>
          <cell r="G4868" t="str">
            <v>Employee</v>
          </cell>
          <cell r="H4868" t="str">
            <v>TAC</v>
          </cell>
          <cell r="I4868" t="str">
            <v>IRVING</v>
          </cell>
          <cell r="J4868" t="str">
            <v>United States</v>
          </cell>
          <cell r="K4868">
            <v>36878</v>
          </cell>
          <cell r="L4868" t="str">
            <v>WH</v>
          </cell>
          <cell r="M4868" t="str">
            <v>T31P</v>
          </cell>
          <cell r="N4868" t="str">
            <v>T</v>
          </cell>
          <cell r="O4868" t="str">
            <v>3</v>
          </cell>
          <cell r="P4868" t="str">
            <v>Regular</v>
          </cell>
          <cell r="Q4868" t="str"/>
          <cell r="S4868">
            <v>1</v>
          </cell>
          <cell r="U4868" t="str">
            <v>USD</v>
          </cell>
          <cell r="V4868" t="str">
            <v>TAC</v>
          </cell>
          <cell r="W4868" t="str">
            <v>Sharon Elmashaly</v>
          </cell>
          <cell r="Y4868" t="str">
            <v>Eligible</v>
          </cell>
          <cell r="Z4868">
            <v>149500</v>
          </cell>
          <cell r="AA4868">
            <v>149500</v>
          </cell>
          <cell r="AB4868">
            <v>149500</v>
          </cell>
          <cell r="AC4868">
            <v>149500</v>
          </cell>
          <cell r="AD4868">
            <v>5</v>
          </cell>
          <cell r="AE4868" t="str">
            <v>T31</v>
          </cell>
          <cell r="AF4868">
            <v>130000</v>
          </cell>
          <cell r="AG4868">
            <v>190000</v>
          </cell>
          <cell r="AH4868">
            <v>0.32</v>
          </cell>
          <cell r="AI4868">
            <v>2</v>
          </cell>
          <cell r="AJ4868">
            <v>0</v>
          </cell>
          <cell r="AK4868">
            <v>161460</v>
          </cell>
          <cell r="AL4868">
            <v>8.0000000000000071E-2</v>
          </cell>
          <cell r="AM4868">
            <v>161460</v>
          </cell>
          <cell r="AN4868">
            <v>11960</v>
          </cell>
          <cell r="AO4868">
            <v>-0.15021052631578946</v>
          </cell>
          <cell r="AQ4868">
            <v>41600.14</v>
          </cell>
          <cell r="AR4868">
            <v>550000.15999999992</v>
          </cell>
          <cell r="AS4868">
            <v>0.21</v>
          </cell>
          <cell r="AT4868">
            <v>1</v>
          </cell>
          <cell r="AU4868">
            <v>0</v>
          </cell>
          <cell r="AV4868">
            <v>161460</v>
          </cell>
          <cell r="AW4868">
            <v>161460</v>
          </cell>
          <cell r="AX4868">
            <v>8.0000000000000071E-2</v>
          </cell>
          <cell r="AY4868">
            <v>11960</v>
          </cell>
          <cell r="AZ4868" t="str">
            <v>Target Bonus</v>
          </cell>
          <cell r="BA4868" t="str">
            <v>Target BonusEligible</v>
          </cell>
          <cell r="BB4868" t="str">
            <v>Target BonusUnited States</v>
          </cell>
          <cell r="BC4868" t="str">
            <v xml:space="preserve">Target BonusUnited States </v>
          </cell>
          <cell r="BD4868" t="str">
            <v>T31</v>
          </cell>
          <cell r="BF4868">
            <v>12458.333333333334</v>
          </cell>
          <cell r="BG4868">
            <v>13500</v>
          </cell>
          <cell r="BH4868">
            <v>3</v>
          </cell>
          <cell r="BJ4868">
            <v>14500</v>
          </cell>
          <cell r="BK4868">
            <v>14500</v>
          </cell>
          <cell r="BL4868">
            <v>18125</v>
          </cell>
        </row>
        <row r="4869">
          <cell r="B4869">
            <v>7318</v>
          </cell>
          <cell r="C4869">
            <v>6563</v>
          </cell>
          <cell r="E4869" t="str">
            <v>Jose Vargas</v>
          </cell>
          <cell r="F4869" t="str">
            <v>Group Manager, End Point and Management</v>
          </cell>
          <cell r="G4869" t="str">
            <v>Employee</v>
          </cell>
          <cell r="H4869" t="str">
            <v>TAC</v>
          </cell>
          <cell r="I4869" t="str">
            <v>IRVING</v>
          </cell>
          <cell r="J4869" t="str">
            <v>United States</v>
          </cell>
          <cell r="K4869">
            <v>39569</v>
          </cell>
          <cell r="L4869" t="str">
            <v>WH</v>
          </cell>
          <cell r="M4869" t="str">
            <v>T31M</v>
          </cell>
          <cell r="N4869" t="str">
            <v>T</v>
          </cell>
          <cell r="O4869" t="str">
            <v>3</v>
          </cell>
          <cell r="P4869" t="str">
            <v>Regular</v>
          </cell>
          <cell r="S4869">
            <v>1</v>
          </cell>
          <cell r="U4869" t="str">
            <v>USD</v>
          </cell>
          <cell r="V4869" t="str">
            <v>TAC</v>
          </cell>
          <cell r="W4869" t="str">
            <v>Sharon Elmashaly</v>
          </cell>
          <cell r="Y4869" t="str">
            <v>Eligible</v>
          </cell>
          <cell r="Z4869">
            <v>139000.16</v>
          </cell>
          <cell r="AA4869">
            <v>139000.16</v>
          </cell>
          <cell r="AB4869">
            <v>139000.16</v>
          </cell>
          <cell r="AC4869">
            <v>139000.16</v>
          </cell>
          <cell r="AD4869">
            <v>5</v>
          </cell>
          <cell r="AE4869" t="str">
            <v>T31</v>
          </cell>
          <cell r="AF4869">
            <v>130000</v>
          </cell>
          <cell r="AG4869">
            <v>190000</v>
          </cell>
          <cell r="AH4869">
            <v>0.15</v>
          </cell>
          <cell r="AI4869">
            <v>2</v>
          </cell>
          <cell r="AJ4869">
            <v>0</v>
          </cell>
          <cell r="AK4869">
            <v>150120.1728</v>
          </cell>
          <cell r="AL4869">
            <v>8.0000000000000071E-2</v>
          </cell>
          <cell r="AM4869">
            <v>150120.1728</v>
          </cell>
          <cell r="AN4869">
            <v>11120.012799999997</v>
          </cell>
          <cell r="AO4869">
            <v>-0.2098938273684211</v>
          </cell>
          <cell r="AQ4869">
            <v>41600.14</v>
          </cell>
          <cell r="AR4869">
            <v>550000.15999999992</v>
          </cell>
          <cell r="AS4869">
            <v>0.19</v>
          </cell>
          <cell r="AT4869">
            <v>1</v>
          </cell>
          <cell r="AU4869">
            <v>0</v>
          </cell>
          <cell r="AV4869">
            <v>150120.1728</v>
          </cell>
          <cell r="AW4869">
            <v>150120.1728</v>
          </cell>
          <cell r="AX4869">
            <v>8.0000000000000071E-2</v>
          </cell>
          <cell r="AY4869">
            <v>11120.012799999997</v>
          </cell>
          <cell r="AZ4869" t="str">
            <v>Target Bonus</v>
          </cell>
          <cell r="BA4869" t="str">
            <v>Target BonusEligible</v>
          </cell>
          <cell r="BB4869" t="str">
            <v>Target BonusUnited States</v>
          </cell>
          <cell r="BC4869" t="str">
            <v xml:space="preserve">Target BonusUnited States </v>
          </cell>
          <cell r="BD4869" t="str">
            <v>T31</v>
          </cell>
          <cell r="BF4869">
            <v>11583.346666666666</v>
          </cell>
          <cell r="BG4869">
            <v>14000</v>
          </cell>
          <cell r="BH4869">
            <v>5</v>
          </cell>
          <cell r="BJ4869">
            <v>11000</v>
          </cell>
          <cell r="BK4869">
            <v>11000</v>
          </cell>
          <cell r="BL4869">
            <v>13750</v>
          </cell>
        </row>
        <row r="4870">
          <cell r="B4870">
            <v>17434</v>
          </cell>
          <cell r="C4870">
            <v>12452</v>
          </cell>
          <cell r="E4870" t="str">
            <v>Kevin Cutting</v>
          </cell>
          <cell r="F4870" t="str">
            <v>Licensing Specialist</v>
          </cell>
          <cell r="G4870" t="str">
            <v>Hourly Full Time</v>
          </cell>
          <cell r="H4870" t="str">
            <v>TAC</v>
          </cell>
          <cell r="I4870" t="str">
            <v>IRVING</v>
          </cell>
          <cell r="J4870" t="str">
            <v>United States</v>
          </cell>
          <cell r="K4870">
            <v>43724</v>
          </cell>
          <cell r="L4870" t="str">
            <v>WH</v>
          </cell>
          <cell r="M4870" t="str">
            <v>P52P</v>
          </cell>
          <cell r="N4870" t="str">
            <v>P</v>
          </cell>
          <cell r="O4870" t="str">
            <v>5</v>
          </cell>
          <cell r="P4870" t="str">
            <v>Regular</v>
          </cell>
          <cell r="Q4870" t="str"/>
          <cell r="S4870">
            <v>1</v>
          </cell>
          <cell r="U4870" t="str">
            <v>USD</v>
          </cell>
          <cell r="V4870" t="str">
            <v>TAC</v>
          </cell>
          <cell r="W4870" t="str">
            <v>Sharon Elmashaly</v>
          </cell>
          <cell r="Y4870" t="str">
            <v>Eligible</v>
          </cell>
          <cell r="Z4870">
            <v>50000</v>
          </cell>
          <cell r="AA4870">
            <v>50000</v>
          </cell>
          <cell r="AB4870">
            <v>50000</v>
          </cell>
          <cell r="AC4870">
            <v>50000</v>
          </cell>
          <cell r="AD4870">
            <v>5</v>
          </cell>
          <cell r="AE4870" t="str">
            <v>P52</v>
          </cell>
          <cell r="AF4870">
            <v>50000</v>
          </cell>
          <cell r="AG4870">
            <v>95000</v>
          </cell>
          <cell r="AH4870">
            <v>0</v>
          </cell>
          <cell r="AI4870">
            <v>1</v>
          </cell>
          <cell r="AJ4870">
            <v>0</v>
          </cell>
          <cell r="AK4870">
            <v>54500.000000000007</v>
          </cell>
          <cell r="AL4870">
            <v>9.000000000000008E-2</v>
          </cell>
          <cell r="AM4870">
            <v>54500.000000000007</v>
          </cell>
          <cell r="AN4870">
            <v>4500.0000000000073</v>
          </cell>
          <cell r="AO4870">
            <v>-0.42631578947368409</v>
          </cell>
          <cell r="AQ4870">
            <v>41600.14</v>
          </cell>
          <cell r="AR4870">
            <v>550000.15999999992</v>
          </cell>
          <cell r="AS4870">
            <v>0.01</v>
          </cell>
          <cell r="AT4870">
            <v>1</v>
          </cell>
          <cell r="AU4870">
            <v>0</v>
          </cell>
          <cell r="AV4870">
            <v>54500.000000000007</v>
          </cell>
          <cell r="AW4870">
            <v>54500.000000000007</v>
          </cell>
          <cell r="AX4870">
            <v>9.000000000000008E-2</v>
          </cell>
          <cell r="AY4870">
            <v>4500.0000000000073</v>
          </cell>
          <cell r="AZ4870" t="str">
            <v>Target Bonus</v>
          </cell>
          <cell r="BA4870" t="str">
            <v>Target BonusEligible</v>
          </cell>
          <cell r="BB4870" t="str">
            <v>Target BonusUnited States</v>
          </cell>
          <cell r="BC4870" t="str">
            <v xml:space="preserve">Target BonusUnited States </v>
          </cell>
          <cell r="BD4870" t="str">
            <v>P52</v>
          </cell>
          <cell r="BF4870">
            <v>4166.666666666667</v>
          </cell>
          <cell r="BH4870">
            <v>4</v>
          </cell>
          <cell r="BJ4870">
            <v>2500</v>
          </cell>
          <cell r="BK4870">
            <v>2500</v>
          </cell>
          <cell r="BL4870">
            <v>3125</v>
          </cell>
        </row>
        <row r="4871">
          <cell r="B4871">
            <v>7842</v>
          </cell>
          <cell r="C4871">
            <v>6751</v>
          </cell>
          <cell r="E4871" t="str">
            <v>Nazir Shaikh</v>
          </cell>
          <cell r="F4871" t="str">
            <v>Head of Diamond Services</v>
          </cell>
          <cell r="G4871" t="str">
            <v>Employee</v>
          </cell>
          <cell r="H4871" t="str">
            <v>TAC</v>
          </cell>
          <cell r="I4871" t="str">
            <v>KANATA (OTTAWA), CANADA</v>
          </cell>
          <cell r="J4871" t="str">
            <v>Canada</v>
          </cell>
          <cell r="K4871">
            <v>38803</v>
          </cell>
          <cell r="L4871" t="str">
            <v>WH</v>
          </cell>
          <cell r="M4871" t="str">
            <v>T20M</v>
          </cell>
          <cell r="N4871" t="str">
            <v>T</v>
          </cell>
          <cell r="O4871" t="str">
            <v>2</v>
          </cell>
          <cell r="P4871" t="str">
            <v>Regular</v>
          </cell>
          <cell r="Q4871" t="str"/>
          <cell r="S4871">
            <v>1</v>
          </cell>
          <cell r="U4871" t="str">
            <v>CAD</v>
          </cell>
          <cell r="V4871" t="str">
            <v>TAC</v>
          </cell>
          <cell r="W4871" t="str">
            <v>Sharon Elmashaly</v>
          </cell>
          <cell r="Y4871" t="str">
            <v>Eligible</v>
          </cell>
          <cell r="Z4871">
            <v>139500.08000000002</v>
          </cell>
          <cell r="AA4871">
            <v>109668.64665784259</v>
          </cell>
          <cell r="AB4871">
            <v>170000</v>
          </cell>
          <cell r="AC4871">
            <v>133646.30279662376</v>
          </cell>
          <cell r="AD4871">
            <v>4</v>
          </cell>
          <cell r="AE4871" t="str">
            <v>T20</v>
          </cell>
          <cell r="AF4871">
            <v>160000</v>
          </cell>
          <cell r="AG4871">
            <v>240000</v>
          </cell>
          <cell r="AH4871">
            <v>0</v>
          </cell>
          <cell r="AI4871">
            <v>1</v>
          </cell>
          <cell r="AJ4871">
            <v>0</v>
          </cell>
          <cell r="AK4871">
            <v>170000</v>
          </cell>
          <cell r="AL4871">
            <v>0</v>
          </cell>
          <cell r="AM4871">
            <v>133646.30279662376</v>
          </cell>
          <cell r="AN4871">
            <v>0</v>
          </cell>
          <cell r="AO4871">
            <v>-0.29166666666666663</v>
          </cell>
          <cell r="AP4871" t="str">
            <v>Already received an increase</v>
          </cell>
          <cell r="AQ4871">
            <v>41600.14</v>
          </cell>
          <cell r="AR4871">
            <v>412000.4</v>
          </cell>
          <cell r="AS4871">
            <v>0.34</v>
          </cell>
          <cell r="AT4871">
            <v>1</v>
          </cell>
          <cell r="AU4871">
            <v>0</v>
          </cell>
          <cell r="AV4871">
            <v>170000</v>
          </cell>
          <cell r="AW4871">
            <v>133646.30279662376</v>
          </cell>
          <cell r="AX4871">
            <v>0</v>
          </cell>
          <cell r="AY4871">
            <v>0</v>
          </cell>
          <cell r="AZ4871" t="str">
            <v>Target Bonus</v>
          </cell>
          <cell r="BA4871" t="str">
            <v>Target BonusEligible</v>
          </cell>
          <cell r="BB4871" t="str">
            <v>Target BonusCanada</v>
          </cell>
          <cell r="BC4871" t="str">
            <v xml:space="preserve">Target BonusCanada </v>
          </cell>
          <cell r="BD4871" t="str">
            <v>T20</v>
          </cell>
          <cell r="BF4871">
            <v>14166.666666666666</v>
          </cell>
          <cell r="BG4871">
            <v>17000</v>
          </cell>
          <cell r="BH4871">
            <v>5</v>
          </cell>
          <cell r="BJ4871">
            <v>14000</v>
          </cell>
          <cell r="BK4871">
            <v>14000</v>
          </cell>
          <cell r="BL4871">
            <v>15400.000000000002</v>
          </cell>
        </row>
        <row r="4872">
          <cell r="B4872">
            <v>7836</v>
          </cell>
          <cell r="C4872">
            <v>6745</v>
          </cell>
          <cell r="E4872" t="str">
            <v>Katya Duhamel</v>
          </cell>
          <cell r="F4872" t="str">
            <v>Pro Support Customer Success Manager</v>
          </cell>
          <cell r="G4872" t="str">
            <v>Employee</v>
          </cell>
          <cell r="H4872" t="str">
            <v>TAC</v>
          </cell>
          <cell r="I4872" t="str">
            <v>KANATA (OTTAWA), CANADA</v>
          </cell>
          <cell r="J4872" t="str">
            <v>Canada</v>
          </cell>
          <cell r="K4872">
            <v>38256</v>
          </cell>
          <cell r="L4872" t="str">
            <v>WH</v>
          </cell>
          <cell r="M4872" t="str">
            <v>T41P</v>
          </cell>
          <cell r="N4872" t="str">
            <v>T</v>
          </cell>
          <cell r="O4872" t="str">
            <v>4</v>
          </cell>
          <cell r="P4872" t="str">
            <v>Regular</v>
          </cell>
          <cell r="Q4872" t="str"/>
          <cell r="S4872">
            <v>1</v>
          </cell>
          <cell r="U4872" t="str">
            <v>CAD</v>
          </cell>
          <cell r="V4872" t="str">
            <v>TAC</v>
          </cell>
          <cell r="W4872" t="str">
            <v>Sharon Elmashaly</v>
          </cell>
          <cell r="Y4872" t="str">
            <v>Eligible</v>
          </cell>
          <cell r="Z4872">
            <v>112000.16</v>
          </cell>
          <cell r="AA4872">
            <v>88049.45468606065</v>
          </cell>
          <cell r="AB4872">
            <v>112000.16</v>
          </cell>
          <cell r="AC4872">
            <v>88049.45468606065</v>
          </cell>
          <cell r="AD4872">
            <v>4</v>
          </cell>
          <cell r="AE4872" t="str">
            <v>T41</v>
          </cell>
          <cell r="AF4872">
            <v>90000</v>
          </cell>
          <cell r="AG4872">
            <v>140000</v>
          </cell>
          <cell r="AH4872">
            <v>0.44</v>
          </cell>
          <cell r="AI4872">
            <v>2</v>
          </cell>
          <cell r="AJ4872">
            <v>0</v>
          </cell>
          <cell r="AK4872">
            <v>117600.16800000001</v>
          </cell>
          <cell r="AL4872">
            <v>5.0000000000000044E-2</v>
          </cell>
          <cell r="AM4872">
            <v>92451.927420363674</v>
          </cell>
          <cell r="AN4872">
            <v>4402.4727343030245</v>
          </cell>
          <cell r="AO4872">
            <v>-0.1599988</v>
          </cell>
          <cell r="AQ4872">
            <v>41600.14</v>
          </cell>
          <cell r="AR4872">
            <v>412000.4</v>
          </cell>
          <cell r="AS4872">
            <v>0.19</v>
          </cell>
          <cell r="AT4872">
            <v>1</v>
          </cell>
          <cell r="AU4872">
            <v>0</v>
          </cell>
          <cell r="AV4872">
            <v>117600.16800000001</v>
          </cell>
          <cell r="AW4872">
            <v>92451.927420363674</v>
          </cell>
          <cell r="AX4872">
            <v>5.0000000000000044E-2</v>
          </cell>
          <cell r="AY4872">
            <v>4402.4727343030245</v>
          </cell>
          <cell r="AZ4872" t="str">
            <v>Target Bonus</v>
          </cell>
          <cell r="BA4872" t="str">
            <v>Target BonusEligible</v>
          </cell>
          <cell r="BB4872" t="str">
            <v>Target BonusCanada</v>
          </cell>
          <cell r="BC4872" t="str">
            <v xml:space="preserve">Target BonusCanada </v>
          </cell>
          <cell r="BD4872" t="str">
            <v>T41</v>
          </cell>
          <cell r="BF4872">
            <v>9333.3466666666664</v>
          </cell>
          <cell r="BG4872">
            <v>13000</v>
          </cell>
          <cell r="BH4872">
            <v>5</v>
          </cell>
          <cell r="BJ4872">
            <v>11000</v>
          </cell>
          <cell r="BK4872">
            <v>11000</v>
          </cell>
          <cell r="BL4872">
            <v>12100.000000000002</v>
          </cell>
        </row>
        <row r="4873">
          <cell r="B4873">
            <v>7885</v>
          </cell>
          <cell r="C4873">
            <v>6900</v>
          </cell>
          <cell r="E4873" t="str">
            <v>Leighton Harkins</v>
          </cell>
          <cell r="F4873" t="str">
            <v>Team Manager, Weekend Days</v>
          </cell>
          <cell r="G4873" t="str">
            <v>Employee</v>
          </cell>
          <cell r="H4873" t="str">
            <v>TAC</v>
          </cell>
          <cell r="I4873" t="str">
            <v>KANATA (OTTAWA), CANADA</v>
          </cell>
          <cell r="J4873" t="str">
            <v>Canada</v>
          </cell>
          <cell r="K4873">
            <v>40314</v>
          </cell>
          <cell r="L4873" t="str">
            <v>WH</v>
          </cell>
          <cell r="M4873" t="str">
            <v>T51M</v>
          </cell>
          <cell r="N4873" t="str">
            <v>T</v>
          </cell>
          <cell r="O4873" t="str">
            <v>5</v>
          </cell>
          <cell r="P4873" t="str">
            <v>Regular</v>
          </cell>
          <cell r="Q4873" t="str"/>
          <cell r="S4873">
            <v>1</v>
          </cell>
          <cell r="U4873" t="str">
            <v>CAD</v>
          </cell>
          <cell r="V4873" t="str">
            <v>TAC</v>
          </cell>
          <cell r="W4873" t="str">
            <v>Sharon Elmashaly</v>
          </cell>
          <cell r="Y4873" t="str">
            <v>Eligible</v>
          </cell>
          <cell r="Z4873">
            <v>70000.160000000003</v>
          </cell>
          <cell r="AA4873">
            <v>55030.956348071246</v>
          </cell>
          <cell r="AB4873">
            <v>70000.160000000003</v>
          </cell>
          <cell r="AC4873">
            <v>55030.956348071246</v>
          </cell>
          <cell r="AD4873">
            <v>4</v>
          </cell>
          <cell r="AE4873" t="str">
            <v>T51</v>
          </cell>
          <cell r="AF4873">
            <v>70000</v>
          </cell>
          <cell r="AG4873">
            <v>100000</v>
          </cell>
          <cell r="AH4873">
            <v>0</v>
          </cell>
          <cell r="AI4873">
            <v>1</v>
          </cell>
          <cell r="AJ4873">
            <v>0</v>
          </cell>
          <cell r="AK4873">
            <v>74200.169600000008</v>
          </cell>
          <cell r="AL4873">
            <v>6.0000000000000053E-2</v>
          </cell>
          <cell r="AM4873">
            <v>58332.813728955523</v>
          </cell>
          <cell r="AN4873">
            <v>3301.8573808842775</v>
          </cell>
          <cell r="AO4873">
            <v>-0.2579983039999999</v>
          </cell>
          <cell r="AQ4873">
            <v>41600.14</v>
          </cell>
          <cell r="AR4873">
            <v>412000.4</v>
          </cell>
          <cell r="AS4873">
            <v>7.0000000000000007E-2</v>
          </cell>
          <cell r="AT4873">
            <v>1</v>
          </cell>
          <cell r="AU4873">
            <v>0</v>
          </cell>
          <cell r="AV4873">
            <v>74200.169600000008</v>
          </cell>
          <cell r="AW4873">
            <v>58332.813728955523</v>
          </cell>
          <cell r="AX4873">
            <v>6.0000000000000053E-2</v>
          </cell>
          <cell r="AY4873">
            <v>3301.8573808842775</v>
          </cell>
          <cell r="AZ4873" t="str">
            <v>Target Bonus</v>
          </cell>
          <cell r="BA4873" t="str">
            <v>Target BonusEligible</v>
          </cell>
          <cell r="BB4873" t="str">
            <v>Target BonusCanada</v>
          </cell>
          <cell r="BC4873" t="str">
            <v xml:space="preserve">Target BonusCanada </v>
          </cell>
          <cell r="BD4873" t="str">
            <v>T51</v>
          </cell>
          <cell r="BF4873">
            <v>5833.3466666666673</v>
          </cell>
          <cell r="BG4873">
            <v>6600</v>
          </cell>
          <cell r="BH4873">
            <v>4</v>
          </cell>
          <cell r="BJ4873">
            <v>6500</v>
          </cell>
          <cell r="BK4873">
            <v>6500</v>
          </cell>
          <cell r="BL4873">
            <v>7150.0000000000009</v>
          </cell>
        </row>
        <row r="4874">
          <cell r="B4874">
            <v>7882</v>
          </cell>
          <cell r="C4874">
            <v>6899</v>
          </cell>
          <cell r="E4874" t="str">
            <v>Vito Balsamo</v>
          </cell>
          <cell r="F4874" t="str">
            <v>RMA Services Specialist</v>
          </cell>
          <cell r="G4874" t="str">
            <v>Employee</v>
          </cell>
          <cell r="H4874" t="str">
            <v>TAC</v>
          </cell>
          <cell r="I4874" t="str">
            <v>KANATA (OTTAWA), CANADA</v>
          </cell>
          <cell r="J4874" t="str">
            <v>Canada</v>
          </cell>
          <cell r="K4874">
            <v>40314</v>
          </cell>
          <cell r="L4874" t="str">
            <v>WH</v>
          </cell>
          <cell r="M4874" t="str">
            <v>T53P</v>
          </cell>
          <cell r="N4874" t="str">
            <v>T</v>
          </cell>
          <cell r="O4874" t="str">
            <v>5</v>
          </cell>
          <cell r="P4874" t="str">
            <v>Regular</v>
          </cell>
          <cell r="Q4874" t="str"/>
          <cell r="S4874">
            <v>1</v>
          </cell>
          <cell r="U4874" t="str">
            <v>CAD</v>
          </cell>
          <cell r="V4874" t="str">
            <v>TAC</v>
          </cell>
          <cell r="W4874" t="str">
            <v>Sharon Elmashaly</v>
          </cell>
          <cell r="Y4874" t="str">
            <v>Eligible</v>
          </cell>
          <cell r="Z4874">
            <v>65500</v>
          </cell>
          <cell r="AA4874">
            <v>51493.134312816801</v>
          </cell>
          <cell r="AB4874">
            <v>65500</v>
          </cell>
          <cell r="AC4874">
            <v>51493.134312816801</v>
          </cell>
          <cell r="AD4874">
            <v>4</v>
          </cell>
          <cell r="AE4874" t="str">
            <v>T53</v>
          </cell>
          <cell r="AF4874">
            <v>55000</v>
          </cell>
          <cell r="AG4874">
            <v>85000</v>
          </cell>
          <cell r="AH4874">
            <v>0.35</v>
          </cell>
          <cell r="AI4874">
            <v>2</v>
          </cell>
          <cell r="AJ4874">
            <v>0</v>
          </cell>
          <cell r="AK4874">
            <v>68775</v>
          </cell>
          <cell r="AL4874">
            <v>5.0000000000000044E-2</v>
          </cell>
          <cell r="AM4874">
            <v>54067.791028457643</v>
          </cell>
          <cell r="AN4874">
            <v>2574.6567156408419</v>
          </cell>
          <cell r="AO4874">
            <v>-0.1908823529411765</v>
          </cell>
          <cell r="AQ4874">
            <v>41600.14</v>
          </cell>
          <cell r="AR4874">
            <v>412000.4</v>
          </cell>
          <cell r="AS4874">
            <v>0.06</v>
          </cell>
          <cell r="AT4874">
            <v>1</v>
          </cell>
          <cell r="AU4874">
            <v>0</v>
          </cell>
          <cell r="AV4874">
            <v>68775</v>
          </cell>
          <cell r="AW4874">
            <v>54067.791028457643</v>
          </cell>
          <cell r="AX4874">
            <v>5.0000000000000044E-2</v>
          </cell>
          <cell r="AY4874">
            <v>2574.6567156408419</v>
          </cell>
          <cell r="AZ4874" t="str">
            <v>Target Bonus</v>
          </cell>
          <cell r="BA4874" t="str">
            <v>Target BonusEligible</v>
          </cell>
          <cell r="BB4874" t="str">
            <v>Target BonusCanada</v>
          </cell>
          <cell r="BC4874" t="str">
            <v xml:space="preserve">Target BonusCanada </v>
          </cell>
          <cell r="BD4874" t="str">
            <v>T53</v>
          </cell>
          <cell r="BF4874">
            <v>5458.333333333333</v>
          </cell>
          <cell r="BG4874">
            <v>5500</v>
          </cell>
          <cell r="BH4874">
            <v>4</v>
          </cell>
          <cell r="BJ4874">
            <v>5500</v>
          </cell>
          <cell r="BK4874">
            <v>5500</v>
          </cell>
          <cell r="BL4874">
            <v>6050.0000000000009</v>
          </cell>
        </row>
        <row r="4875">
          <cell r="B4875">
            <v>7795</v>
          </cell>
          <cell r="C4875">
            <v>6687</v>
          </cell>
          <cell r="E4875" t="str">
            <v>Romulo Osorio</v>
          </cell>
          <cell r="F4875" t="str">
            <v>Team Manager, End Point and SMB</v>
          </cell>
          <cell r="G4875" t="str">
            <v>Employee</v>
          </cell>
          <cell r="H4875" t="str">
            <v>TAC</v>
          </cell>
          <cell r="I4875" t="str">
            <v>KANATA (OTTAWA), CANADA</v>
          </cell>
          <cell r="J4875" t="str">
            <v>Canada</v>
          </cell>
          <cell r="K4875">
            <v>36707</v>
          </cell>
          <cell r="L4875" t="str">
            <v>WH</v>
          </cell>
          <cell r="M4875" t="str">
            <v>T41M</v>
          </cell>
          <cell r="N4875" t="str">
            <v>T</v>
          </cell>
          <cell r="O4875" t="str">
            <v>4</v>
          </cell>
          <cell r="P4875" t="str">
            <v>Regular</v>
          </cell>
          <cell r="Q4875" t="str"/>
          <cell r="S4875">
            <v>1</v>
          </cell>
          <cell r="U4875" t="str">
            <v>CAD</v>
          </cell>
          <cell r="V4875" t="str">
            <v>TAC</v>
          </cell>
          <cell r="W4875" t="str">
            <v>Sharon Elmashaly</v>
          </cell>
          <cell r="Y4875" t="str">
            <v>Eligible</v>
          </cell>
          <cell r="Z4875">
            <v>112500</v>
          </cell>
          <cell r="AA4875">
            <v>88442.406262471603</v>
          </cell>
          <cell r="AB4875">
            <v>112500</v>
          </cell>
          <cell r="AC4875">
            <v>88442.406262471603</v>
          </cell>
          <cell r="AD4875">
            <v>4</v>
          </cell>
          <cell r="AE4875" t="str">
            <v>T41</v>
          </cell>
          <cell r="AF4875">
            <v>95000</v>
          </cell>
          <cell r="AG4875">
            <v>145000</v>
          </cell>
          <cell r="AH4875">
            <v>0.35</v>
          </cell>
          <cell r="AI4875">
            <v>2</v>
          </cell>
          <cell r="AJ4875">
            <v>0</v>
          </cell>
          <cell r="AK4875">
            <v>118125</v>
          </cell>
          <cell r="AL4875">
            <v>5.0000000000000044E-2</v>
          </cell>
          <cell r="AM4875">
            <v>92864.526575595184</v>
          </cell>
          <cell r="AN4875">
            <v>4422.1203131235816</v>
          </cell>
          <cell r="AO4875">
            <v>-0.18534482758620685</v>
          </cell>
          <cell r="AQ4875">
            <v>41600.14</v>
          </cell>
          <cell r="AR4875">
            <v>412000.4</v>
          </cell>
          <cell r="AS4875">
            <v>0.19</v>
          </cell>
          <cell r="AT4875">
            <v>1</v>
          </cell>
          <cell r="AU4875">
            <v>0</v>
          </cell>
          <cell r="AV4875">
            <v>118125</v>
          </cell>
          <cell r="AW4875">
            <v>92864.526575595184</v>
          </cell>
          <cell r="AX4875">
            <v>5.0000000000000044E-2</v>
          </cell>
          <cell r="AY4875">
            <v>4422.1203131235816</v>
          </cell>
          <cell r="AZ4875" t="str">
            <v>Target Bonus</v>
          </cell>
          <cell r="BA4875" t="str">
            <v>Target BonusEligible</v>
          </cell>
          <cell r="BB4875" t="str">
            <v>Target BonusCanada</v>
          </cell>
          <cell r="BC4875" t="str">
            <v xml:space="preserve">Target BonusCanada </v>
          </cell>
          <cell r="BD4875" t="str">
            <v>T41</v>
          </cell>
          <cell r="BF4875">
            <v>9375</v>
          </cell>
          <cell r="BG4875">
            <v>11000</v>
          </cell>
          <cell r="BH4875">
            <v>4</v>
          </cell>
          <cell r="BJ4875">
            <v>10500</v>
          </cell>
          <cell r="BK4875">
            <v>10500</v>
          </cell>
          <cell r="BL4875">
            <v>11550.000000000002</v>
          </cell>
        </row>
        <row r="4876">
          <cell r="B4876">
            <v>7828</v>
          </cell>
          <cell r="C4876">
            <v>6732</v>
          </cell>
          <cell r="E4876" t="str">
            <v>Roland Kennedy</v>
          </cell>
          <cell r="F4876" t="str">
            <v>Team Manager</v>
          </cell>
          <cell r="G4876" t="str">
            <v>Employee</v>
          </cell>
          <cell r="H4876" t="str">
            <v>TAC</v>
          </cell>
          <cell r="I4876" t="str">
            <v>KANATA (OTTAWA), CANADA</v>
          </cell>
          <cell r="J4876" t="str">
            <v>Canada</v>
          </cell>
          <cell r="K4876">
            <v>37522</v>
          </cell>
          <cell r="L4876" t="str">
            <v>WH</v>
          </cell>
          <cell r="M4876" t="str">
            <v>T41M</v>
          </cell>
          <cell r="N4876" t="str">
            <v>T</v>
          </cell>
          <cell r="O4876" t="str">
            <v>4</v>
          </cell>
          <cell r="P4876" t="str">
            <v>Regular</v>
          </cell>
          <cell r="Q4876" t="str"/>
          <cell r="S4876">
            <v>1</v>
          </cell>
          <cell r="U4876" t="str">
            <v>CAD</v>
          </cell>
          <cell r="V4876" t="str">
            <v>TAC</v>
          </cell>
          <cell r="W4876" t="str">
            <v>Sharon Elmashaly</v>
          </cell>
          <cell r="Y4876" t="str">
            <v>Eligible</v>
          </cell>
          <cell r="Z4876">
            <v>96000</v>
          </cell>
          <cell r="AA4876">
            <v>75470.853343975774</v>
          </cell>
          <cell r="AB4876">
            <v>96000</v>
          </cell>
          <cell r="AC4876">
            <v>75470.853343975774</v>
          </cell>
          <cell r="AD4876">
            <v>4</v>
          </cell>
          <cell r="AE4876" t="str">
            <v>T41</v>
          </cell>
          <cell r="AF4876">
            <v>95000</v>
          </cell>
          <cell r="AG4876">
            <v>145000</v>
          </cell>
          <cell r="AH4876">
            <v>0.02</v>
          </cell>
          <cell r="AI4876">
            <v>1</v>
          </cell>
          <cell r="AJ4876">
            <v>0</v>
          </cell>
          <cell r="AK4876">
            <v>101760</v>
          </cell>
          <cell r="AL4876">
            <v>6.0000000000000053E-2</v>
          </cell>
          <cell r="AM4876">
            <v>79999.104544614311</v>
          </cell>
          <cell r="AN4876">
            <v>4528.2512006385368</v>
          </cell>
          <cell r="AO4876">
            <v>-0.29820689655172417</v>
          </cell>
          <cell r="AQ4876">
            <v>41600.14</v>
          </cell>
          <cell r="AR4876">
            <v>412000.4</v>
          </cell>
          <cell r="AS4876">
            <v>0.14000000000000001</v>
          </cell>
          <cell r="AT4876">
            <v>1</v>
          </cell>
          <cell r="AU4876">
            <v>0</v>
          </cell>
          <cell r="AV4876">
            <v>101760</v>
          </cell>
          <cell r="AW4876">
            <v>79999.104544614311</v>
          </cell>
          <cell r="AX4876">
            <v>6.0000000000000053E-2</v>
          </cell>
          <cell r="AY4876">
            <v>4528.2512006385368</v>
          </cell>
          <cell r="AZ4876" t="str">
            <v>Target Bonus</v>
          </cell>
          <cell r="BA4876" t="str">
            <v>Target BonusEligible</v>
          </cell>
          <cell r="BB4876" t="str">
            <v>Target BonusCanada</v>
          </cell>
          <cell r="BC4876" t="str">
            <v xml:space="preserve">Target BonusCanada </v>
          </cell>
          <cell r="BD4876" t="str">
            <v>T41</v>
          </cell>
          <cell r="BF4876">
            <v>8000</v>
          </cell>
          <cell r="BG4876">
            <v>11000</v>
          </cell>
          <cell r="BH4876">
            <v>4</v>
          </cell>
          <cell r="BJ4876">
            <v>10500</v>
          </cell>
          <cell r="BK4876">
            <v>10500</v>
          </cell>
          <cell r="BL4876">
            <v>11550.000000000002</v>
          </cell>
        </row>
        <row r="4877">
          <cell r="B4877">
            <v>7917</v>
          </cell>
          <cell r="C4877">
            <v>6667</v>
          </cell>
          <cell r="E4877" t="str">
            <v>Jason Ingram</v>
          </cell>
          <cell r="F4877" t="str">
            <v>Group Manager, EMEA OTAC</v>
          </cell>
          <cell r="G4877" t="str">
            <v>Employee</v>
          </cell>
          <cell r="H4877" t="str">
            <v>TAC</v>
          </cell>
          <cell r="I4877" t="str">
            <v>KANATA (OTTAWA), CANADA</v>
          </cell>
          <cell r="J4877" t="str">
            <v>Canada</v>
          </cell>
          <cell r="K4877">
            <v>36493</v>
          </cell>
          <cell r="L4877" t="str">
            <v>WH</v>
          </cell>
          <cell r="M4877" t="str">
            <v>T31M</v>
          </cell>
          <cell r="N4877" t="str">
            <v>T</v>
          </cell>
          <cell r="O4877" t="str">
            <v>3</v>
          </cell>
          <cell r="P4877" t="str">
            <v>Regular</v>
          </cell>
          <cell r="Q4877" t="str"/>
          <cell r="S4877">
            <v>1</v>
          </cell>
          <cell r="U4877" t="str">
            <v>CAD</v>
          </cell>
          <cell r="V4877" t="str">
            <v>TAC</v>
          </cell>
          <cell r="W4877" t="str">
            <v>Sharon Elmashaly</v>
          </cell>
          <cell r="Y4877" t="str">
            <v>Eligible</v>
          </cell>
          <cell r="Z4877">
            <v>136500</v>
          </cell>
          <cell r="AA4877">
            <v>107310.11959846555</v>
          </cell>
          <cell r="AB4877">
            <v>136500</v>
          </cell>
          <cell r="AC4877">
            <v>107310.11959846555</v>
          </cell>
          <cell r="AD4877">
            <v>3</v>
          </cell>
          <cell r="AE4877" t="str">
            <v>T31</v>
          </cell>
          <cell r="AF4877">
            <v>120000</v>
          </cell>
          <cell r="AG4877">
            <v>180000</v>
          </cell>
          <cell r="AH4877">
            <v>0.27</v>
          </cell>
          <cell r="AI4877">
            <v>2</v>
          </cell>
          <cell r="AJ4877">
            <v>0</v>
          </cell>
          <cell r="AK4877">
            <v>140595</v>
          </cell>
          <cell r="AL4877">
            <v>3.0000000000000027E-2</v>
          </cell>
          <cell r="AM4877">
            <v>110529.42318641952</v>
          </cell>
          <cell r="AN4877">
            <v>3219.3035879539675</v>
          </cell>
          <cell r="AO4877">
            <v>-0.21891666666666665</v>
          </cell>
          <cell r="AQ4877">
            <v>41600.14</v>
          </cell>
          <cell r="AR4877">
            <v>412000.4</v>
          </cell>
          <cell r="AS4877">
            <v>0.25</v>
          </cell>
          <cell r="AT4877">
            <v>1</v>
          </cell>
          <cell r="AU4877">
            <v>0</v>
          </cell>
          <cell r="AV4877">
            <v>140595</v>
          </cell>
          <cell r="AW4877">
            <v>110529.42318641952</v>
          </cell>
          <cell r="AX4877">
            <v>3.0000000000000027E-2</v>
          </cell>
          <cell r="AY4877">
            <v>3219.3035879539675</v>
          </cell>
          <cell r="AZ4877" t="str">
            <v>Target Bonus</v>
          </cell>
          <cell r="BA4877" t="str">
            <v>Target BonusEligible</v>
          </cell>
          <cell r="BB4877" t="str">
            <v>Target BonusCanada</v>
          </cell>
          <cell r="BC4877" t="str">
            <v xml:space="preserve">Target BonusCanada </v>
          </cell>
          <cell r="BD4877" t="str">
            <v>T31</v>
          </cell>
          <cell r="BF4877">
            <v>11375</v>
          </cell>
          <cell r="BG4877">
            <v>15000</v>
          </cell>
          <cell r="BH4877">
            <v>4</v>
          </cell>
          <cell r="BJ4877">
            <v>13500</v>
          </cell>
          <cell r="BK4877">
            <v>13500</v>
          </cell>
          <cell r="BL4877">
            <v>13500</v>
          </cell>
        </row>
        <row r="4878">
          <cell r="B4878">
            <v>7929</v>
          </cell>
          <cell r="C4878">
            <v>6727</v>
          </cell>
          <cell r="E4878" t="str">
            <v>George Hanna</v>
          </cell>
          <cell r="F4878" t="str">
            <v>Group Manager, Americas and Weekend Days</v>
          </cell>
          <cell r="G4878" t="str">
            <v>Employee</v>
          </cell>
          <cell r="H4878" t="str">
            <v>TAC</v>
          </cell>
          <cell r="I4878" t="str">
            <v>KANATA (OTTAWA), CANADA</v>
          </cell>
          <cell r="J4878" t="str">
            <v>Canada</v>
          </cell>
          <cell r="K4878">
            <v>37319</v>
          </cell>
          <cell r="L4878" t="str">
            <v>WH</v>
          </cell>
          <cell r="M4878" t="str">
            <v>T33M</v>
          </cell>
          <cell r="N4878" t="str">
            <v>T</v>
          </cell>
          <cell r="O4878" t="str">
            <v>3</v>
          </cell>
          <cell r="P4878" t="str">
            <v>Regular</v>
          </cell>
          <cell r="Q4878" t="str"/>
          <cell r="S4878">
            <v>1</v>
          </cell>
          <cell r="U4878" t="str">
            <v>CAD</v>
          </cell>
          <cell r="V4878" t="str">
            <v>TAC</v>
          </cell>
          <cell r="W4878" t="str">
            <v>Sharon Elmashaly</v>
          </cell>
          <cell r="Y4878" t="str">
            <v>Eligible</v>
          </cell>
          <cell r="Z4878">
            <v>121000.16</v>
          </cell>
          <cell r="AA4878">
            <v>95124.847187058374</v>
          </cell>
          <cell r="AB4878">
            <v>121000.16</v>
          </cell>
          <cell r="AC4878">
            <v>95124.847187058374</v>
          </cell>
          <cell r="AD4878">
            <v>4</v>
          </cell>
          <cell r="AE4878" t="str">
            <v>T33</v>
          </cell>
          <cell r="AF4878">
            <v>100000</v>
          </cell>
          <cell r="AG4878">
            <v>170000</v>
          </cell>
          <cell r="AH4878">
            <v>0.3</v>
          </cell>
          <cell r="AI4878">
            <v>2</v>
          </cell>
          <cell r="AJ4878">
            <v>0</v>
          </cell>
          <cell r="AK4878">
            <v>127050.16800000001</v>
          </cell>
          <cell r="AL4878">
            <v>5.0000000000000044E-2</v>
          </cell>
          <cell r="AM4878">
            <v>99881.089546411298</v>
          </cell>
          <cell r="AN4878">
            <v>4756.2423593529238</v>
          </cell>
          <cell r="AO4878">
            <v>-0.25264607058823529</v>
          </cell>
          <cell r="AQ4878">
            <v>41600.14</v>
          </cell>
          <cell r="AR4878">
            <v>412000.4</v>
          </cell>
          <cell r="AS4878">
            <v>0.21</v>
          </cell>
          <cell r="AT4878">
            <v>1</v>
          </cell>
          <cell r="AU4878">
            <v>0</v>
          </cell>
          <cell r="AV4878">
            <v>127050.16800000001</v>
          </cell>
          <cell r="AW4878">
            <v>99881.089546411298</v>
          </cell>
          <cell r="AX4878">
            <v>5.0000000000000044E-2</v>
          </cell>
          <cell r="AY4878">
            <v>4756.2423593529238</v>
          </cell>
          <cell r="AZ4878" t="str">
            <v>Target Bonus</v>
          </cell>
          <cell r="BA4878" t="str">
            <v>Target BonusEligible</v>
          </cell>
          <cell r="BB4878" t="str">
            <v>Target BonusCanada</v>
          </cell>
          <cell r="BC4878" t="str">
            <v xml:space="preserve">Target BonusCanada </v>
          </cell>
          <cell r="BD4878" t="str">
            <v>T33</v>
          </cell>
          <cell r="BF4878">
            <v>10083.346666666666</v>
          </cell>
          <cell r="BG4878">
            <v>12000</v>
          </cell>
          <cell r="BH4878">
            <v>3</v>
          </cell>
          <cell r="BJ4878">
            <v>11000</v>
          </cell>
          <cell r="BK4878">
            <v>11000</v>
          </cell>
          <cell r="BL4878">
            <v>12100.000000000002</v>
          </cell>
        </row>
        <row r="4879">
          <cell r="B4879">
            <v>11855</v>
          </cell>
          <cell r="C4879">
            <v>4597</v>
          </cell>
          <cell r="E4879" t="str">
            <v>Gaganpreet Mann</v>
          </cell>
          <cell r="F4879" t="str">
            <v>Technical Lead</v>
          </cell>
          <cell r="G4879" t="str">
            <v>Employee</v>
          </cell>
          <cell r="H4879" t="str">
            <v>TAC</v>
          </cell>
          <cell r="I4879" t="str">
            <v>KANATA (OTTAWA), CANADA</v>
          </cell>
          <cell r="J4879" t="str">
            <v>Canada</v>
          </cell>
          <cell r="K4879">
            <v>42156</v>
          </cell>
          <cell r="L4879" t="str">
            <v>WH</v>
          </cell>
          <cell r="M4879" t="str">
            <v>T41P</v>
          </cell>
          <cell r="N4879" t="str">
            <v>T</v>
          </cell>
          <cell r="O4879" t="str">
            <v>4</v>
          </cell>
          <cell r="P4879" t="str">
            <v>Regular</v>
          </cell>
          <cell r="S4879">
            <v>1</v>
          </cell>
          <cell r="U4879" t="str">
            <v>CAD</v>
          </cell>
          <cell r="V4879" t="str">
            <v>TAC</v>
          </cell>
          <cell r="W4879" t="str">
            <v>Sharon Elmashaly</v>
          </cell>
          <cell r="Y4879" t="str">
            <v>Eligible</v>
          </cell>
          <cell r="Z4879">
            <v>94500.160000000003</v>
          </cell>
          <cell r="AA4879">
            <v>74291.747045231721</v>
          </cell>
          <cell r="AB4879">
            <v>94500.160000000003</v>
          </cell>
          <cell r="AC4879">
            <v>74291.747045231721</v>
          </cell>
          <cell r="AD4879">
            <v>4</v>
          </cell>
          <cell r="AE4879" t="str">
            <v>T41</v>
          </cell>
          <cell r="AF4879">
            <v>90000</v>
          </cell>
          <cell r="AG4879">
            <v>140000</v>
          </cell>
          <cell r="AH4879">
            <v>0.09</v>
          </cell>
          <cell r="AI4879">
            <v>1</v>
          </cell>
          <cell r="AJ4879">
            <v>0</v>
          </cell>
          <cell r="AK4879">
            <v>100170.16960000001</v>
          </cell>
          <cell r="AL4879">
            <v>6.0000000000000053E-2</v>
          </cell>
          <cell r="AM4879">
            <v>78749.251867945626</v>
          </cell>
          <cell r="AN4879">
            <v>4457.504822713905</v>
          </cell>
          <cell r="AO4879">
            <v>-0.28449878857142852</v>
          </cell>
          <cell r="AQ4879">
            <v>41600.14</v>
          </cell>
          <cell r="AR4879">
            <v>412000.4</v>
          </cell>
          <cell r="AS4879">
            <v>0.14000000000000001</v>
          </cell>
          <cell r="AT4879">
            <v>1</v>
          </cell>
          <cell r="AU4879">
            <v>0</v>
          </cell>
          <cell r="AV4879">
            <v>100170.16960000001</v>
          </cell>
          <cell r="AW4879">
            <v>78749.251867945626</v>
          </cell>
          <cell r="AX4879">
            <v>6.0000000000000053E-2</v>
          </cell>
          <cell r="AY4879">
            <v>4457.504822713905</v>
          </cell>
          <cell r="AZ4879" t="str">
            <v>Target Bonus</v>
          </cell>
          <cell r="BA4879" t="str">
            <v>Target BonusEligible</v>
          </cell>
          <cell r="BB4879" t="str">
            <v>Target BonusCanada</v>
          </cell>
          <cell r="BC4879" t="str">
            <v xml:space="preserve">Target BonusCanada </v>
          </cell>
          <cell r="BD4879" t="str">
            <v>T41</v>
          </cell>
          <cell r="BF4879">
            <v>7875.0133333333333</v>
          </cell>
          <cell r="BG4879">
            <v>5600</v>
          </cell>
          <cell r="BH4879">
            <v>4</v>
          </cell>
          <cell r="BJ4879">
            <v>5500</v>
          </cell>
          <cell r="BK4879">
            <v>5500</v>
          </cell>
          <cell r="BL4879">
            <v>6050.0000000000009</v>
          </cell>
        </row>
        <row r="4880">
          <cell r="B4880">
            <v>13498</v>
          </cell>
          <cell r="C4880">
            <v>8514</v>
          </cell>
          <cell r="E4880" t="str">
            <v>Joe Boutros</v>
          </cell>
          <cell r="F4880" t="str">
            <v>Escalation Engineer</v>
          </cell>
          <cell r="G4880" t="str">
            <v>Employee</v>
          </cell>
          <cell r="H4880" t="str">
            <v>TAC</v>
          </cell>
          <cell r="I4880" t="str">
            <v>KANATA (OTTAWA), CANADA</v>
          </cell>
          <cell r="J4880" t="str">
            <v>Canada</v>
          </cell>
          <cell r="K4880">
            <v>42491</v>
          </cell>
          <cell r="L4880" t="str">
            <v>WH</v>
          </cell>
          <cell r="M4880" t="str">
            <v>T51P</v>
          </cell>
          <cell r="N4880" t="str">
            <v>T</v>
          </cell>
          <cell r="O4880" t="str">
            <v>5</v>
          </cell>
          <cell r="P4880" t="str">
            <v>Regular</v>
          </cell>
          <cell r="S4880">
            <v>1</v>
          </cell>
          <cell r="U4880" t="str">
            <v>CAD</v>
          </cell>
          <cell r="V4880" t="str">
            <v>TAC</v>
          </cell>
          <cell r="W4880" t="str">
            <v>Sharon Elmashaly</v>
          </cell>
          <cell r="Y4880" t="str">
            <v>Eligible</v>
          </cell>
          <cell r="Z4880">
            <v>75000.08</v>
          </cell>
          <cell r="AA4880">
            <v>58961.66706735886</v>
          </cell>
          <cell r="AB4880">
            <v>75000.08</v>
          </cell>
          <cell r="AC4880">
            <v>58961.66706735886</v>
          </cell>
          <cell r="AD4880">
            <v>4</v>
          </cell>
          <cell r="AE4880" t="str">
            <v>T51</v>
          </cell>
          <cell r="AF4880">
            <v>70000</v>
          </cell>
          <cell r="AG4880">
            <v>100000</v>
          </cell>
          <cell r="AH4880">
            <v>0.16</v>
          </cell>
          <cell r="AI4880">
            <v>2</v>
          </cell>
          <cell r="AJ4880">
            <v>0</v>
          </cell>
          <cell r="AK4880">
            <v>78750.084000000003</v>
          </cell>
          <cell r="AL4880">
            <v>5.0000000000000044E-2</v>
          </cell>
          <cell r="AM4880">
            <v>61909.750420726807</v>
          </cell>
          <cell r="AN4880">
            <v>2948.083353367947</v>
          </cell>
          <cell r="AO4880">
            <v>-0.21249916000000002</v>
          </cell>
          <cell r="AQ4880">
            <v>41600.14</v>
          </cell>
          <cell r="AR4880">
            <v>412000.4</v>
          </cell>
          <cell r="AS4880">
            <v>0.09</v>
          </cell>
          <cell r="AT4880">
            <v>1</v>
          </cell>
          <cell r="AU4880">
            <v>0</v>
          </cell>
          <cell r="AV4880">
            <v>78750.084000000003</v>
          </cell>
          <cell r="AW4880">
            <v>61909.750420726807</v>
          </cell>
          <cell r="AX4880">
            <v>5.0000000000000044E-2</v>
          </cell>
          <cell r="AY4880">
            <v>2948.083353367947</v>
          </cell>
          <cell r="AZ4880" t="str">
            <v>Target Bonus</v>
          </cell>
          <cell r="BA4880" t="str">
            <v>Target BonusEligible</v>
          </cell>
          <cell r="BB4880" t="str">
            <v>Target BonusCanada</v>
          </cell>
          <cell r="BC4880" t="str">
            <v xml:space="preserve">Target BonusCanada </v>
          </cell>
          <cell r="BD4880" t="str">
            <v>T51</v>
          </cell>
          <cell r="BF4880">
            <v>6250.0066666666671</v>
          </cell>
          <cell r="BG4880">
            <v>4700</v>
          </cell>
          <cell r="BH4880">
            <v>4</v>
          </cell>
          <cell r="BJ4880">
            <v>4831</v>
          </cell>
          <cell r="BK4880">
            <v>4831</v>
          </cell>
          <cell r="BL4880">
            <v>5314.1</v>
          </cell>
        </row>
        <row r="4881">
          <cell r="B4881">
            <v>8820</v>
          </cell>
          <cell r="C4881">
            <v>7184</v>
          </cell>
          <cell r="E4881" t="str">
            <v>Samira Samarasekera</v>
          </cell>
          <cell r="F4881" t="str">
            <v>Team Manager, Weekend Overnights</v>
          </cell>
          <cell r="G4881" t="str">
            <v>Employee</v>
          </cell>
          <cell r="H4881" t="str">
            <v>TAC</v>
          </cell>
          <cell r="I4881" t="str">
            <v>KANATA (OTTAWA), CANADA</v>
          </cell>
          <cell r="J4881" t="str">
            <v>Canada</v>
          </cell>
          <cell r="K4881">
            <v>40909</v>
          </cell>
          <cell r="L4881" t="str">
            <v>WH</v>
          </cell>
          <cell r="M4881" t="str">
            <v>T41M</v>
          </cell>
          <cell r="N4881" t="str">
            <v>T</v>
          </cell>
          <cell r="O4881" t="str">
            <v>4</v>
          </cell>
          <cell r="P4881" t="str">
            <v>Regular</v>
          </cell>
          <cell r="S4881">
            <v>1</v>
          </cell>
          <cell r="U4881" t="str">
            <v>CAD</v>
          </cell>
          <cell r="V4881" t="str">
            <v>TAC</v>
          </cell>
          <cell r="W4881" t="str">
            <v>Sharon Elmashaly</v>
          </cell>
          <cell r="Y4881" t="str">
            <v>Eligible</v>
          </cell>
          <cell r="Z4881">
            <v>88500.08</v>
          </cell>
          <cell r="AA4881">
            <v>69574.755818855454</v>
          </cell>
          <cell r="AB4881">
            <v>88500.08</v>
          </cell>
          <cell r="AC4881">
            <v>69574.755818855454</v>
          </cell>
          <cell r="AD4881">
            <v>4</v>
          </cell>
          <cell r="AE4881" t="str">
            <v>T41</v>
          </cell>
          <cell r="AF4881">
            <v>95000</v>
          </cell>
          <cell r="AG4881">
            <v>145000</v>
          </cell>
          <cell r="AH4881">
            <v>0</v>
          </cell>
          <cell r="AI4881">
            <v>1</v>
          </cell>
          <cell r="AJ4881">
            <v>0</v>
          </cell>
          <cell r="AK4881">
            <v>93810.084800000011</v>
          </cell>
          <cell r="AL4881">
            <v>6.0000000000000053E-2</v>
          </cell>
          <cell r="AM4881">
            <v>73749.24116798678</v>
          </cell>
          <cell r="AN4881">
            <v>4174.4853491313261</v>
          </cell>
          <cell r="AO4881">
            <v>-0.35303389793103446</v>
          </cell>
          <cell r="AQ4881">
            <v>41600.14</v>
          </cell>
          <cell r="AR4881">
            <v>412000.4</v>
          </cell>
          <cell r="AS4881">
            <v>0.12</v>
          </cell>
          <cell r="AT4881">
            <v>1</v>
          </cell>
          <cell r="AU4881">
            <v>0</v>
          </cell>
          <cell r="AV4881">
            <v>93810.084800000011</v>
          </cell>
          <cell r="AW4881">
            <v>73749.24116798678</v>
          </cell>
          <cell r="AX4881">
            <v>6.0000000000000053E-2</v>
          </cell>
          <cell r="AY4881">
            <v>4174.4853491313261</v>
          </cell>
          <cell r="AZ4881" t="str">
            <v>Target Bonus</v>
          </cell>
          <cell r="BA4881" t="str">
            <v>Target BonusEligible</v>
          </cell>
          <cell r="BB4881" t="str">
            <v>Target BonusCanada</v>
          </cell>
          <cell r="BC4881" t="str">
            <v xml:space="preserve">Target BonusCanada </v>
          </cell>
          <cell r="BD4881" t="str">
            <v>T41</v>
          </cell>
          <cell r="BF4881">
            <v>7375.0066666666671</v>
          </cell>
          <cell r="BG4881">
            <v>9500</v>
          </cell>
          <cell r="BH4881">
            <v>5</v>
          </cell>
          <cell r="BJ4881">
            <v>8000</v>
          </cell>
          <cell r="BK4881">
            <v>8000</v>
          </cell>
          <cell r="BL4881">
            <v>8800</v>
          </cell>
        </row>
        <row r="4882">
          <cell r="B4882">
            <v>8359</v>
          </cell>
          <cell r="C4882">
            <v>7213</v>
          </cell>
          <cell r="E4882" t="str">
            <v>Fialeseshie Dzuali</v>
          </cell>
          <cell r="F4882" t="str">
            <v>Escalation Engineer</v>
          </cell>
          <cell r="G4882" t="str">
            <v>Employee</v>
          </cell>
          <cell r="H4882" t="str">
            <v>TAC</v>
          </cell>
          <cell r="I4882" t="str">
            <v>KANATA (OTTAWA), CANADA</v>
          </cell>
          <cell r="J4882" t="str">
            <v>Canada</v>
          </cell>
          <cell r="K4882">
            <v>41001</v>
          </cell>
          <cell r="L4882" t="str">
            <v>WH</v>
          </cell>
          <cell r="M4882" t="str">
            <v>T51P</v>
          </cell>
          <cell r="N4882" t="str">
            <v>T</v>
          </cell>
          <cell r="O4882" t="str">
            <v>5</v>
          </cell>
          <cell r="P4882" t="str">
            <v>Regular</v>
          </cell>
          <cell r="S4882">
            <v>1</v>
          </cell>
          <cell r="U4882" t="str">
            <v>CAD</v>
          </cell>
          <cell r="V4882" t="str">
            <v>TAC</v>
          </cell>
          <cell r="W4882" t="str">
            <v>Sharon Elmashaly</v>
          </cell>
          <cell r="Y4882" t="str">
            <v>Eligible</v>
          </cell>
          <cell r="Z4882">
            <v>82500.08</v>
          </cell>
          <cell r="AA4882">
            <v>64857.827484856964</v>
          </cell>
          <cell r="AB4882">
            <v>82500.08</v>
          </cell>
          <cell r="AC4882">
            <v>64857.827484856964</v>
          </cell>
          <cell r="AD4882">
            <v>4</v>
          </cell>
          <cell r="AE4882" t="str">
            <v>T51</v>
          </cell>
          <cell r="AF4882">
            <v>70000</v>
          </cell>
          <cell r="AG4882">
            <v>100000</v>
          </cell>
          <cell r="AH4882">
            <v>0.41</v>
          </cell>
          <cell r="AI4882">
            <v>2</v>
          </cell>
          <cell r="AJ4882">
            <v>0</v>
          </cell>
          <cell r="AK4882">
            <v>86625.084000000003</v>
          </cell>
          <cell r="AL4882">
            <v>5.0000000000000044E-2</v>
          </cell>
          <cell r="AM4882">
            <v>68100.718859099812</v>
          </cell>
          <cell r="AN4882">
            <v>3242.8913742428485</v>
          </cell>
          <cell r="AO4882">
            <v>-0.13374915999999992</v>
          </cell>
          <cell r="AQ4882">
            <v>41600.14</v>
          </cell>
          <cell r="AR4882">
            <v>412000.4</v>
          </cell>
          <cell r="AS4882">
            <v>0.11</v>
          </cell>
          <cell r="AT4882">
            <v>1</v>
          </cell>
          <cell r="AU4882">
            <v>0</v>
          </cell>
          <cell r="AV4882">
            <v>86625.084000000003</v>
          </cell>
          <cell r="AW4882">
            <v>68100.718859099812</v>
          </cell>
          <cell r="AX4882">
            <v>5.0000000000000044E-2</v>
          </cell>
          <cell r="AY4882">
            <v>3242.8913742428485</v>
          </cell>
          <cell r="AZ4882" t="str">
            <v>Target Bonus</v>
          </cell>
          <cell r="BA4882" t="str">
            <v>Target BonusEligible</v>
          </cell>
          <cell r="BB4882" t="str">
            <v>Target BonusCanada</v>
          </cell>
          <cell r="BC4882" t="str">
            <v xml:space="preserve">Target BonusCanada </v>
          </cell>
          <cell r="BD4882" t="str">
            <v>T51</v>
          </cell>
          <cell r="BF4882">
            <v>6875.0066666666671</v>
          </cell>
          <cell r="BG4882">
            <v>6700</v>
          </cell>
          <cell r="BH4882">
            <v>5</v>
          </cell>
          <cell r="BJ4882">
            <v>6500</v>
          </cell>
          <cell r="BK4882">
            <v>6500</v>
          </cell>
          <cell r="BL4882">
            <v>7150.0000000000009</v>
          </cell>
        </row>
        <row r="4883">
          <cell r="B4883">
            <v>12166</v>
          </cell>
          <cell r="C4883">
            <v>4892</v>
          </cell>
          <cell r="E4883" t="str">
            <v>Thomas Nicholson</v>
          </cell>
          <cell r="F4883" t="str">
            <v>Escalation Engineer</v>
          </cell>
          <cell r="G4883" t="str">
            <v>Employee</v>
          </cell>
          <cell r="H4883" t="str">
            <v>TAC</v>
          </cell>
          <cell r="I4883" t="str">
            <v>KANATA (OTTAWA), CANADA</v>
          </cell>
          <cell r="J4883" t="str">
            <v>Canada</v>
          </cell>
          <cell r="K4883">
            <v>42278</v>
          </cell>
          <cell r="L4883" t="str">
            <v>WH</v>
          </cell>
          <cell r="M4883" t="str">
            <v>T51P</v>
          </cell>
          <cell r="N4883" t="str">
            <v>T</v>
          </cell>
          <cell r="O4883" t="str">
            <v>5</v>
          </cell>
          <cell r="P4883" t="str">
            <v>Regular</v>
          </cell>
          <cell r="S4883">
            <v>1</v>
          </cell>
          <cell r="U4883" t="str">
            <v>CAD</v>
          </cell>
          <cell r="V4883" t="str">
            <v>TAC</v>
          </cell>
          <cell r="W4883" t="str">
            <v>Sharon Elmashaly</v>
          </cell>
          <cell r="Y4883" t="str">
            <v>Eligible</v>
          </cell>
          <cell r="Z4883">
            <v>70000.160000000003</v>
          </cell>
          <cell r="AA4883">
            <v>55030.956348071246</v>
          </cell>
          <cell r="AB4883">
            <v>70000.160000000003</v>
          </cell>
          <cell r="AC4883">
            <v>55030.956348071246</v>
          </cell>
          <cell r="AD4883">
            <v>4</v>
          </cell>
          <cell r="AE4883" t="str">
            <v>T51</v>
          </cell>
          <cell r="AF4883">
            <v>70000</v>
          </cell>
          <cell r="AG4883">
            <v>100000</v>
          </cell>
          <cell r="AH4883">
            <v>0</v>
          </cell>
          <cell r="AI4883">
            <v>1</v>
          </cell>
          <cell r="AJ4883">
            <v>0</v>
          </cell>
          <cell r="AK4883">
            <v>74200.169600000008</v>
          </cell>
          <cell r="AL4883">
            <v>6.0000000000000053E-2</v>
          </cell>
          <cell r="AM4883">
            <v>58332.813728955523</v>
          </cell>
          <cell r="AN4883">
            <v>3301.8573808842775</v>
          </cell>
          <cell r="AO4883">
            <v>-0.2579983039999999</v>
          </cell>
          <cell r="AQ4883">
            <v>41600.14</v>
          </cell>
          <cell r="AR4883">
            <v>412000.4</v>
          </cell>
          <cell r="AS4883">
            <v>7.0000000000000007E-2</v>
          </cell>
          <cell r="AT4883">
            <v>1</v>
          </cell>
          <cell r="AU4883">
            <v>0</v>
          </cell>
          <cell r="AV4883">
            <v>74200.169600000008</v>
          </cell>
          <cell r="AW4883">
            <v>58332.813728955523</v>
          </cell>
          <cell r="AX4883">
            <v>6.0000000000000053E-2</v>
          </cell>
          <cell r="AY4883">
            <v>3301.8573808842775</v>
          </cell>
          <cell r="AZ4883" t="str">
            <v>Target Bonus</v>
          </cell>
          <cell r="BA4883" t="str">
            <v>Target BonusEligible</v>
          </cell>
          <cell r="BB4883" t="str">
            <v>Target BonusCanada</v>
          </cell>
          <cell r="BC4883" t="str">
            <v xml:space="preserve">Target BonusCanada </v>
          </cell>
          <cell r="BD4883" t="str">
            <v>T51</v>
          </cell>
          <cell r="BF4883">
            <v>5833.3466666666673</v>
          </cell>
          <cell r="BG4883">
            <v>3300</v>
          </cell>
          <cell r="BH4883">
            <v>4</v>
          </cell>
          <cell r="BJ4883">
            <v>4255</v>
          </cell>
          <cell r="BK4883">
            <v>4255</v>
          </cell>
          <cell r="BL4883">
            <v>4680.5</v>
          </cell>
        </row>
        <row r="4884">
          <cell r="B4884">
            <v>12730</v>
          </cell>
          <cell r="C4884">
            <v>7750</v>
          </cell>
          <cell r="E4884" t="str">
            <v>Zachary Shaver</v>
          </cell>
          <cell r="F4884" t="str">
            <v>Technical Lead</v>
          </cell>
          <cell r="G4884" t="str">
            <v>Employee</v>
          </cell>
          <cell r="H4884" t="str">
            <v>TAC</v>
          </cell>
          <cell r="I4884" t="str">
            <v>KANATA (OTTAWA), CANADA</v>
          </cell>
          <cell r="J4884" t="str">
            <v>Canada</v>
          </cell>
          <cell r="K4884">
            <v>43199</v>
          </cell>
          <cell r="L4884" t="str">
            <v>WH</v>
          </cell>
          <cell r="M4884" t="str">
            <v>T41P</v>
          </cell>
          <cell r="N4884" t="str">
            <v>T</v>
          </cell>
          <cell r="O4884" t="str">
            <v>4</v>
          </cell>
          <cell r="P4884" t="str">
            <v>Regular</v>
          </cell>
          <cell r="S4884">
            <v>1</v>
          </cell>
          <cell r="U4884" t="str">
            <v>CAD</v>
          </cell>
          <cell r="V4884" t="str">
            <v>TAC</v>
          </cell>
          <cell r="W4884" t="str">
            <v>Sharon Elmashaly</v>
          </cell>
          <cell r="Y4884" t="str">
            <v>Eligible</v>
          </cell>
          <cell r="Z4884">
            <v>98000.08</v>
          </cell>
          <cell r="AA4884">
            <v>77043.225681019729</v>
          </cell>
          <cell r="AB4884">
            <v>98000.08</v>
          </cell>
          <cell r="AC4884">
            <v>77043.225681019729</v>
          </cell>
          <cell r="AD4884">
            <v>4</v>
          </cell>
          <cell r="AE4884" t="str">
            <v>T41</v>
          </cell>
          <cell r="AF4884">
            <v>90000</v>
          </cell>
          <cell r="AG4884">
            <v>140000</v>
          </cell>
          <cell r="AH4884">
            <v>0.16</v>
          </cell>
          <cell r="AI4884">
            <v>2</v>
          </cell>
          <cell r="AJ4884">
            <v>0</v>
          </cell>
          <cell r="AK4884">
            <v>102900.084</v>
          </cell>
          <cell r="AL4884">
            <v>5.0000000000000044E-2</v>
          </cell>
          <cell r="AM4884">
            <v>80895.386965070706</v>
          </cell>
          <cell r="AN4884">
            <v>3852.161284050977</v>
          </cell>
          <cell r="AO4884">
            <v>-0.2649994</v>
          </cell>
          <cell r="AQ4884">
            <v>41600.14</v>
          </cell>
          <cell r="AR4884">
            <v>412000.4</v>
          </cell>
          <cell r="AS4884">
            <v>0.15</v>
          </cell>
          <cell r="AT4884">
            <v>1</v>
          </cell>
          <cell r="AU4884">
            <v>0</v>
          </cell>
          <cell r="AV4884">
            <v>102900.084</v>
          </cell>
          <cell r="AW4884">
            <v>80895.386965070706</v>
          </cell>
          <cell r="AX4884">
            <v>5.0000000000000044E-2</v>
          </cell>
          <cell r="AY4884">
            <v>3852.161284050977</v>
          </cell>
          <cell r="AZ4884" t="str">
            <v>Target Bonus</v>
          </cell>
          <cell r="BA4884" t="str">
            <v>Target BonusEligible</v>
          </cell>
          <cell r="BB4884" t="str">
            <v>Target BonusCanada</v>
          </cell>
          <cell r="BC4884" t="str">
            <v xml:space="preserve">Target BonusCanada </v>
          </cell>
          <cell r="BD4884" t="str">
            <v>T41</v>
          </cell>
          <cell r="BF4884">
            <v>8166.6733333333332</v>
          </cell>
          <cell r="BG4884">
            <v>8000</v>
          </cell>
          <cell r="BH4884">
            <v>5</v>
          </cell>
          <cell r="BJ4884">
            <v>7000</v>
          </cell>
          <cell r="BK4884">
            <v>7000</v>
          </cell>
          <cell r="BL4884">
            <v>7700.0000000000009</v>
          </cell>
        </row>
        <row r="4885">
          <cell r="B4885">
            <v>14657</v>
          </cell>
          <cell r="C4885">
            <v>9608</v>
          </cell>
          <cell r="E4885" t="str">
            <v>Raffique Robinson</v>
          </cell>
          <cell r="F4885" t="str">
            <v>Team Manager, Weekend Days Escalation Team</v>
          </cell>
          <cell r="G4885" t="str">
            <v>Employee</v>
          </cell>
          <cell r="H4885" t="str">
            <v>TAC</v>
          </cell>
          <cell r="I4885" t="str">
            <v>KANATA (OTTAWA), CANADA</v>
          </cell>
          <cell r="J4885" t="str">
            <v>Canada</v>
          </cell>
          <cell r="K4885">
            <v>42614</v>
          </cell>
          <cell r="L4885" t="str">
            <v>WH</v>
          </cell>
          <cell r="M4885" t="str">
            <v>T51M</v>
          </cell>
          <cell r="N4885" t="str">
            <v>T</v>
          </cell>
          <cell r="O4885" t="str">
            <v>5</v>
          </cell>
          <cell r="P4885" t="str">
            <v>Regular</v>
          </cell>
          <cell r="S4885">
            <v>1</v>
          </cell>
          <cell r="U4885" t="str">
            <v>CAD</v>
          </cell>
          <cell r="V4885" t="str">
            <v>TAC</v>
          </cell>
          <cell r="W4885" t="str">
            <v>Sharon Elmashaly</v>
          </cell>
          <cell r="Y4885" t="str">
            <v>Eligible</v>
          </cell>
          <cell r="Z4885">
            <v>83000</v>
          </cell>
          <cell r="AA4885">
            <v>65250.841953645722</v>
          </cell>
          <cell r="AB4885">
            <v>83000</v>
          </cell>
          <cell r="AC4885">
            <v>65250.841953645722</v>
          </cell>
          <cell r="AD4885">
            <v>4</v>
          </cell>
          <cell r="AE4885" t="str">
            <v>T51</v>
          </cell>
          <cell r="AF4885">
            <v>70000</v>
          </cell>
          <cell r="AG4885">
            <v>100000</v>
          </cell>
          <cell r="AH4885">
            <v>0.43</v>
          </cell>
          <cell r="AI4885">
            <v>2</v>
          </cell>
          <cell r="AJ4885">
            <v>0</v>
          </cell>
          <cell r="AK4885">
            <v>87150</v>
          </cell>
          <cell r="AL4885">
            <v>5.0000000000000044E-2</v>
          </cell>
          <cell r="AM4885">
            <v>68513.384051328001</v>
          </cell>
          <cell r="AN4885">
            <v>3262.5420976822788</v>
          </cell>
          <cell r="AO4885">
            <v>-0.12849999999999995</v>
          </cell>
          <cell r="AQ4885">
            <v>41600.14</v>
          </cell>
          <cell r="AR4885">
            <v>412000.4</v>
          </cell>
          <cell r="AS4885">
            <v>0.11</v>
          </cell>
          <cell r="AT4885">
            <v>1</v>
          </cell>
          <cell r="AU4885">
            <v>0</v>
          </cell>
          <cell r="AV4885">
            <v>87150</v>
          </cell>
          <cell r="AW4885">
            <v>68513.384051328001</v>
          </cell>
          <cell r="AX4885">
            <v>5.0000000000000044E-2</v>
          </cell>
          <cell r="AY4885">
            <v>3262.5420976822788</v>
          </cell>
          <cell r="AZ4885" t="str">
            <v>Target Bonus</v>
          </cell>
          <cell r="BA4885" t="str">
            <v>Target BonusEligible</v>
          </cell>
          <cell r="BB4885" t="str">
            <v>Target BonusCanada</v>
          </cell>
          <cell r="BC4885" t="str">
            <v xml:space="preserve">Target BonusCanada </v>
          </cell>
          <cell r="BD4885" t="str">
            <v>T51</v>
          </cell>
          <cell r="BF4885">
            <v>6916.666666666667</v>
          </cell>
          <cell r="BG4885">
            <v>5300</v>
          </cell>
          <cell r="BH4885">
            <v>4</v>
          </cell>
          <cell r="BJ4885">
            <v>5000</v>
          </cell>
          <cell r="BK4885">
            <v>5000</v>
          </cell>
          <cell r="BL4885">
            <v>5500</v>
          </cell>
        </row>
        <row r="4886">
          <cell r="B4886">
            <v>14659</v>
          </cell>
          <cell r="C4886">
            <v>9610</v>
          </cell>
          <cell r="E4886" t="str">
            <v>Fnan Kiflu</v>
          </cell>
          <cell r="F4886" t="str">
            <v>Escalation Engineer</v>
          </cell>
          <cell r="G4886" t="str">
            <v>Employee</v>
          </cell>
          <cell r="H4886" t="str">
            <v>TAC</v>
          </cell>
          <cell r="I4886" t="str">
            <v>KANATA (OTTAWA), CANADA</v>
          </cell>
          <cell r="J4886" t="str">
            <v>Canada</v>
          </cell>
          <cell r="K4886">
            <v>42614</v>
          </cell>
          <cell r="L4886" t="str">
            <v>WH</v>
          </cell>
          <cell r="M4886" t="str">
            <v>T51P</v>
          </cell>
          <cell r="N4886" t="str">
            <v>T</v>
          </cell>
          <cell r="O4886" t="str">
            <v>5</v>
          </cell>
          <cell r="P4886" t="str">
            <v>Regular</v>
          </cell>
          <cell r="S4886">
            <v>1</v>
          </cell>
          <cell r="U4886" t="str">
            <v>CAD</v>
          </cell>
          <cell r="V4886" t="str">
            <v>TAC</v>
          </cell>
          <cell r="W4886" t="str">
            <v>Sharon Elmashaly</v>
          </cell>
          <cell r="Y4886" t="str">
            <v>Eligible</v>
          </cell>
          <cell r="Z4886">
            <v>73500.160000000003</v>
          </cell>
          <cell r="AA4886">
            <v>57782.497876237023</v>
          </cell>
          <cell r="AB4886">
            <v>73500.160000000003</v>
          </cell>
          <cell r="AC4886">
            <v>57782.497876237023</v>
          </cell>
          <cell r="AD4886">
            <v>4</v>
          </cell>
          <cell r="AE4886" t="str">
            <v>T51</v>
          </cell>
          <cell r="AF4886">
            <v>70000</v>
          </cell>
          <cell r="AG4886">
            <v>100000</v>
          </cell>
          <cell r="AH4886">
            <v>0.11</v>
          </cell>
          <cell r="AI4886">
            <v>1</v>
          </cell>
          <cell r="AJ4886">
            <v>0</v>
          </cell>
          <cell r="AK4886">
            <v>77910.169600000008</v>
          </cell>
          <cell r="AL4886">
            <v>6.0000000000000053E-2</v>
          </cell>
          <cell r="AM4886">
            <v>61249.447748811253</v>
          </cell>
          <cell r="AN4886">
            <v>3466.9498725742305</v>
          </cell>
          <cell r="AO4886">
            <v>-0.22089830399999988</v>
          </cell>
          <cell r="AQ4886">
            <v>41600.14</v>
          </cell>
          <cell r="AR4886">
            <v>412000.4</v>
          </cell>
          <cell r="AS4886">
            <v>0.08</v>
          </cell>
          <cell r="AT4886">
            <v>1</v>
          </cell>
          <cell r="AU4886">
            <v>0</v>
          </cell>
          <cell r="AV4886">
            <v>77910.169600000008</v>
          </cell>
          <cell r="AW4886">
            <v>61249.447748811253</v>
          </cell>
          <cell r="AX4886">
            <v>6.0000000000000053E-2</v>
          </cell>
          <cell r="AY4886">
            <v>3466.9498725742305</v>
          </cell>
          <cell r="AZ4886" t="str">
            <v>Target Bonus</v>
          </cell>
          <cell r="BA4886" t="str">
            <v>Target BonusEligible</v>
          </cell>
          <cell r="BB4886" t="str">
            <v>Target BonusCanada</v>
          </cell>
          <cell r="BC4886" t="str">
            <v xml:space="preserve">Target BonusCanada </v>
          </cell>
          <cell r="BD4886" t="str">
            <v>T51</v>
          </cell>
          <cell r="BF4886">
            <v>6125.0133333333333</v>
          </cell>
          <cell r="BG4886">
            <v>5200</v>
          </cell>
          <cell r="BH4886">
            <v>4</v>
          </cell>
          <cell r="BJ4886">
            <v>5500</v>
          </cell>
          <cell r="BK4886">
            <v>5500</v>
          </cell>
          <cell r="BL4886">
            <v>6050.0000000000009</v>
          </cell>
        </row>
        <row r="4887">
          <cell r="B4887">
            <v>14353</v>
          </cell>
          <cell r="C4887">
            <v>9321</v>
          </cell>
          <cell r="E4887" t="str">
            <v>Chao Gao</v>
          </cell>
          <cell r="F4887" t="str">
            <v xml:space="preserve">Technical Support Engineer (T3) </v>
          </cell>
          <cell r="G4887" t="str">
            <v>Employee</v>
          </cell>
          <cell r="H4887" t="str">
            <v>TAC</v>
          </cell>
          <cell r="I4887" t="str">
            <v>KANATA (OTTAWA), CANADA</v>
          </cell>
          <cell r="J4887" t="str">
            <v>Canada</v>
          </cell>
          <cell r="K4887">
            <v>42614</v>
          </cell>
          <cell r="L4887" t="str">
            <v>WH</v>
          </cell>
          <cell r="M4887" t="str">
            <v>T53P</v>
          </cell>
          <cell r="N4887" t="str">
            <v>T</v>
          </cell>
          <cell r="O4887" t="str">
            <v>5</v>
          </cell>
          <cell r="P4887" t="str">
            <v>Regular</v>
          </cell>
          <cell r="S4887">
            <v>1</v>
          </cell>
          <cell r="U4887" t="str">
            <v>CAD</v>
          </cell>
          <cell r="V4887" t="str">
            <v>TAC</v>
          </cell>
          <cell r="W4887" t="str">
            <v>Sharon Elmashaly</v>
          </cell>
          <cell r="Y4887" t="str">
            <v>Eligible</v>
          </cell>
          <cell r="Z4887">
            <v>63000.160000000003</v>
          </cell>
          <cell r="AA4887">
            <v>49527.873291739677</v>
          </cell>
          <cell r="AB4887">
            <v>63000.160000000003</v>
          </cell>
          <cell r="AC4887">
            <v>49527.873291739677</v>
          </cell>
          <cell r="AD4887">
            <v>4</v>
          </cell>
          <cell r="AE4887" t="str">
            <v>T53</v>
          </cell>
          <cell r="AF4887">
            <v>55000</v>
          </cell>
          <cell r="AG4887">
            <v>85000</v>
          </cell>
          <cell r="AH4887">
            <v>0.26</v>
          </cell>
          <cell r="AI4887">
            <v>2</v>
          </cell>
          <cell r="AJ4887">
            <v>0</v>
          </cell>
          <cell r="AK4887">
            <v>66150.168000000005</v>
          </cell>
          <cell r="AL4887">
            <v>5.0000000000000044E-2</v>
          </cell>
          <cell r="AM4887">
            <v>52004.266956326661</v>
          </cell>
          <cell r="AN4887">
            <v>2476.3936645869835</v>
          </cell>
          <cell r="AO4887">
            <v>-0.22176272941176467</v>
          </cell>
          <cell r="AQ4887">
            <v>41600.14</v>
          </cell>
          <cell r="AR4887">
            <v>412000.4</v>
          </cell>
          <cell r="AS4887">
            <v>0.05</v>
          </cell>
          <cell r="AT4887">
            <v>1</v>
          </cell>
          <cell r="AU4887">
            <v>0</v>
          </cell>
          <cell r="AV4887">
            <v>66150.168000000005</v>
          </cell>
          <cell r="AW4887">
            <v>52004.266956326661</v>
          </cell>
          <cell r="AX4887">
            <v>5.0000000000000044E-2</v>
          </cell>
          <cell r="AY4887">
            <v>2476.3936645869835</v>
          </cell>
          <cell r="AZ4887" t="str">
            <v>Target Bonus</v>
          </cell>
          <cell r="BA4887" t="str">
            <v>Target BonusEligible</v>
          </cell>
          <cell r="BB4887" t="str">
            <v>Target BonusCanada</v>
          </cell>
          <cell r="BC4887" t="str">
            <v xml:space="preserve">Target BonusCanada </v>
          </cell>
          <cell r="BD4887" t="str">
            <v>T53</v>
          </cell>
          <cell r="BF4887">
            <v>5250.0133333333333</v>
          </cell>
          <cell r="BG4887">
            <v>4400</v>
          </cell>
          <cell r="BH4887">
            <v>4</v>
          </cell>
          <cell r="BJ4887">
            <v>4000</v>
          </cell>
          <cell r="BK4887">
            <v>4000</v>
          </cell>
          <cell r="BL4887">
            <v>4400</v>
          </cell>
        </row>
        <row r="4888">
          <cell r="B4888">
            <v>16342</v>
          </cell>
          <cell r="C4888">
            <v>11273</v>
          </cell>
          <cell r="E4888" t="str">
            <v>Alexander Hanson</v>
          </cell>
          <cell r="F4888" t="str">
            <v>Escalation Engineer</v>
          </cell>
          <cell r="G4888" t="str">
            <v>Employee</v>
          </cell>
          <cell r="H4888" t="str">
            <v>TAC</v>
          </cell>
          <cell r="I4888" t="str">
            <v>KANATA (OTTAWA), CANADA</v>
          </cell>
          <cell r="J4888" t="str">
            <v>Canada</v>
          </cell>
          <cell r="K4888">
            <v>42856</v>
          </cell>
          <cell r="L4888" t="str">
            <v>WH</v>
          </cell>
          <cell r="M4888" t="str">
            <v>T51P</v>
          </cell>
          <cell r="N4888" t="str">
            <v>T</v>
          </cell>
          <cell r="O4888" t="str">
            <v>5</v>
          </cell>
          <cell r="P4888" t="str">
            <v>Regular</v>
          </cell>
          <cell r="S4888">
            <v>1</v>
          </cell>
          <cell r="U4888" t="str">
            <v>CAD</v>
          </cell>
          <cell r="V4888" t="str">
            <v>TAC</v>
          </cell>
          <cell r="W4888" t="str">
            <v>Sharon Elmashaly</v>
          </cell>
          <cell r="Y4888" t="str">
            <v>Eligible</v>
          </cell>
          <cell r="Z4888">
            <v>63500.08</v>
          </cell>
          <cell r="AA4888">
            <v>49920.887760528429</v>
          </cell>
          <cell r="AB4888">
            <v>63500.08</v>
          </cell>
          <cell r="AC4888">
            <v>49920.887760528429</v>
          </cell>
          <cell r="AD4888">
            <v>4</v>
          </cell>
          <cell r="AE4888" t="str">
            <v>T51</v>
          </cell>
          <cell r="AF4888">
            <v>70000</v>
          </cell>
          <cell r="AG4888">
            <v>100000</v>
          </cell>
          <cell r="AH4888">
            <v>0</v>
          </cell>
          <cell r="AI4888">
            <v>1</v>
          </cell>
          <cell r="AJ4888">
            <v>0</v>
          </cell>
          <cell r="AK4888">
            <v>67310.084800000011</v>
          </cell>
          <cell r="AL4888">
            <v>6.0000000000000053E-2</v>
          </cell>
          <cell r="AM4888">
            <v>52916.141026160141</v>
          </cell>
          <cell r="AN4888">
            <v>2995.2532656317126</v>
          </cell>
          <cell r="AO4888">
            <v>-0.32689915199999986</v>
          </cell>
          <cell r="AQ4888">
            <v>41600.14</v>
          </cell>
          <cell r="AR4888">
            <v>412000.4</v>
          </cell>
          <cell r="AS4888">
            <v>0.05</v>
          </cell>
          <cell r="AT4888">
            <v>1</v>
          </cell>
          <cell r="AU4888">
            <v>0</v>
          </cell>
          <cell r="AV4888">
            <v>67310.084800000011</v>
          </cell>
          <cell r="AW4888">
            <v>52916.141026160141</v>
          </cell>
          <cell r="AX4888">
            <v>6.0000000000000053E-2</v>
          </cell>
          <cell r="AY4888">
            <v>2995.2532656317126</v>
          </cell>
          <cell r="AZ4888" t="str">
            <v>Target Bonus</v>
          </cell>
          <cell r="BA4888" t="str">
            <v>Target BonusEligible</v>
          </cell>
          <cell r="BB4888" t="str">
            <v>Target BonusCanada</v>
          </cell>
          <cell r="BC4888" t="str">
            <v xml:space="preserve">Target BonusCanada </v>
          </cell>
          <cell r="BD4888" t="str">
            <v>T51</v>
          </cell>
          <cell r="BF4888">
            <v>5291.6733333333332</v>
          </cell>
          <cell r="BG4888">
            <v>3500</v>
          </cell>
          <cell r="BH4888">
            <v>3</v>
          </cell>
          <cell r="BJ4888">
            <v>4000</v>
          </cell>
          <cell r="BK4888">
            <v>4000</v>
          </cell>
          <cell r="BL4888">
            <v>4400</v>
          </cell>
        </row>
        <row r="4889">
          <cell r="B4889">
            <v>17763</v>
          </cell>
          <cell r="C4889">
            <v>12764</v>
          </cell>
          <cell r="E4889" t="str">
            <v>Navroop Kaur</v>
          </cell>
          <cell r="F4889" t="str">
            <v xml:space="preserve">Technical Support Engineer (T2) </v>
          </cell>
          <cell r="G4889" t="str">
            <v>Employee</v>
          </cell>
          <cell r="H4889" t="str">
            <v>TAC</v>
          </cell>
          <cell r="I4889" t="str">
            <v>KANATA (OTTAWA), CANADA</v>
          </cell>
          <cell r="J4889" t="str">
            <v>Canada</v>
          </cell>
          <cell r="K4889">
            <v>43157</v>
          </cell>
          <cell r="L4889" t="str">
            <v>WH</v>
          </cell>
          <cell r="M4889" t="str">
            <v>T53P</v>
          </cell>
          <cell r="N4889" t="str">
            <v>T</v>
          </cell>
          <cell r="O4889" t="str">
            <v>5</v>
          </cell>
          <cell r="P4889" t="str">
            <v>Regular</v>
          </cell>
          <cell r="S4889">
            <v>1</v>
          </cell>
          <cell r="U4889" t="str">
            <v>CAD</v>
          </cell>
          <cell r="V4889" t="str">
            <v>TAC</v>
          </cell>
          <cell r="W4889" t="str">
            <v>Sharon Elmashaly</v>
          </cell>
          <cell r="Y4889" t="str">
            <v>Eligible</v>
          </cell>
          <cell r="Z4889">
            <v>60000.08</v>
          </cell>
          <cell r="AA4889">
            <v>47169.346232362645</v>
          </cell>
          <cell r="AB4889">
            <v>60000.08</v>
          </cell>
          <cell r="AC4889">
            <v>47169.346232362645</v>
          </cell>
          <cell r="AD4889">
            <v>4</v>
          </cell>
          <cell r="AE4889" t="str">
            <v>T53</v>
          </cell>
          <cell r="AF4889">
            <v>55000</v>
          </cell>
          <cell r="AG4889">
            <v>85000</v>
          </cell>
          <cell r="AH4889">
            <v>0.16</v>
          </cell>
          <cell r="AI4889">
            <v>2</v>
          </cell>
          <cell r="AJ4889">
            <v>0</v>
          </cell>
          <cell r="AK4889">
            <v>63000.084000000003</v>
          </cell>
          <cell r="AL4889">
            <v>5.0000000000000044E-2</v>
          </cell>
          <cell r="AM4889">
            <v>49527.813543980781</v>
          </cell>
          <cell r="AN4889">
            <v>2358.4673116181366</v>
          </cell>
          <cell r="AO4889">
            <v>-0.25882254117647052</v>
          </cell>
          <cell r="AQ4889">
            <v>41600.14</v>
          </cell>
          <cell r="AR4889">
            <v>412000.4</v>
          </cell>
          <cell r="AS4889">
            <v>0.04</v>
          </cell>
          <cell r="AT4889">
            <v>1</v>
          </cell>
          <cell r="AU4889">
            <v>0</v>
          </cell>
          <cell r="AV4889">
            <v>63000.084000000003</v>
          </cell>
          <cell r="AW4889">
            <v>49527.813543980781</v>
          </cell>
          <cell r="AX4889">
            <v>5.0000000000000044E-2</v>
          </cell>
          <cell r="AY4889">
            <v>2358.4673116181366</v>
          </cell>
          <cell r="AZ4889" t="str">
            <v>Target Bonus</v>
          </cell>
          <cell r="BA4889" t="str">
            <v>Target BonusEligible</v>
          </cell>
          <cell r="BB4889" t="str">
            <v>Target BonusCanada</v>
          </cell>
          <cell r="BC4889" t="str">
            <v xml:space="preserve">Target BonusCanada </v>
          </cell>
          <cell r="BD4889" t="str">
            <v>T53</v>
          </cell>
          <cell r="BF4889">
            <v>5000.0066666666671</v>
          </cell>
          <cell r="BG4889">
            <v>3000</v>
          </cell>
          <cell r="BH4889">
            <v>3</v>
          </cell>
          <cell r="BJ4889">
            <v>3500</v>
          </cell>
          <cell r="BK4889">
            <v>3500</v>
          </cell>
          <cell r="BL4889">
            <v>3850.0000000000005</v>
          </cell>
        </row>
        <row r="4890">
          <cell r="B4890">
            <v>16353</v>
          </cell>
          <cell r="C4890">
            <v>11284</v>
          </cell>
          <cell r="E4890" t="str">
            <v>Stephen Bigley</v>
          </cell>
          <cell r="F4890" t="str">
            <v>Escalation Engineer</v>
          </cell>
          <cell r="G4890" t="str">
            <v>Employee</v>
          </cell>
          <cell r="H4890" t="str">
            <v>TAC</v>
          </cell>
          <cell r="I4890" t="str">
            <v>KANATA (OTTAWA), CANADA</v>
          </cell>
          <cell r="J4890" t="str">
            <v>Canada</v>
          </cell>
          <cell r="K4890">
            <v>42856</v>
          </cell>
          <cell r="L4890" t="str">
            <v>WH</v>
          </cell>
          <cell r="M4890" t="str">
            <v>T51P</v>
          </cell>
          <cell r="N4890" t="str">
            <v>T</v>
          </cell>
          <cell r="O4890" t="str">
            <v>5</v>
          </cell>
          <cell r="P4890" t="str">
            <v>Regular</v>
          </cell>
          <cell r="S4890">
            <v>1</v>
          </cell>
          <cell r="U4890" t="str">
            <v>CAD</v>
          </cell>
          <cell r="V4890" t="str">
            <v>TAC</v>
          </cell>
          <cell r="W4890" t="str">
            <v>Sharon Elmashaly</v>
          </cell>
          <cell r="Y4890" t="str">
            <v>Eligible</v>
          </cell>
          <cell r="Z4890">
            <v>72500.160000000003</v>
          </cell>
          <cell r="AA4890">
            <v>56996.343153903945</v>
          </cell>
          <cell r="AB4890">
            <v>72500.160000000003</v>
          </cell>
          <cell r="AC4890">
            <v>56996.343153903945</v>
          </cell>
          <cell r="AD4890">
            <v>4</v>
          </cell>
          <cell r="AE4890" t="str">
            <v>T51</v>
          </cell>
          <cell r="AF4890">
            <v>70000</v>
          </cell>
          <cell r="AG4890">
            <v>100000</v>
          </cell>
          <cell r="AH4890">
            <v>0.08</v>
          </cell>
          <cell r="AI4890">
            <v>1</v>
          </cell>
          <cell r="AJ4890">
            <v>0</v>
          </cell>
          <cell r="AK4890">
            <v>76850.169600000008</v>
          </cell>
          <cell r="AL4890">
            <v>6.0000000000000053E-2</v>
          </cell>
          <cell r="AM4890">
            <v>60416.123743138189</v>
          </cell>
          <cell r="AN4890">
            <v>3419.780589234244</v>
          </cell>
          <cell r="AO4890">
            <v>-0.23149830399999993</v>
          </cell>
          <cell r="AQ4890">
            <v>41600.14</v>
          </cell>
          <cell r="AR4890">
            <v>412000.4</v>
          </cell>
          <cell r="AS4890">
            <v>0.08</v>
          </cell>
          <cell r="AT4890">
            <v>1</v>
          </cell>
          <cell r="AU4890">
            <v>0</v>
          </cell>
          <cell r="AV4890">
            <v>76850.169600000008</v>
          </cell>
          <cell r="AW4890">
            <v>60416.123743138189</v>
          </cell>
          <cell r="AX4890">
            <v>6.0000000000000053E-2</v>
          </cell>
          <cell r="AY4890">
            <v>3419.780589234244</v>
          </cell>
          <cell r="AZ4890" t="str">
            <v>Target Bonus</v>
          </cell>
          <cell r="BA4890" t="str">
            <v>Target BonusEligible</v>
          </cell>
          <cell r="BB4890" t="str">
            <v>Target BonusCanada</v>
          </cell>
          <cell r="BC4890" t="str">
            <v xml:space="preserve">Target BonusCanada </v>
          </cell>
          <cell r="BD4890" t="str">
            <v>T51</v>
          </cell>
          <cell r="BF4890">
            <v>6041.68</v>
          </cell>
          <cell r="BG4890">
            <v>4500</v>
          </cell>
          <cell r="BH4890">
            <v>5</v>
          </cell>
          <cell r="BJ4890">
            <v>4500</v>
          </cell>
          <cell r="BK4890">
            <v>4500</v>
          </cell>
          <cell r="BL4890">
            <v>4950</v>
          </cell>
        </row>
        <row r="4891">
          <cell r="B4891">
            <v>20795</v>
          </cell>
          <cell r="C4891">
            <v>15882</v>
          </cell>
          <cell r="E4891" t="str">
            <v>Mitkumar Patel</v>
          </cell>
          <cell r="F4891" t="str">
            <v>Technical Support Engineer (T2)</v>
          </cell>
          <cell r="G4891" t="str">
            <v>Employee</v>
          </cell>
          <cell r="H4891" t="str">
            <v>TAC</v>
          </cell>
          <cell r="I4891" t="str">
            <v>KANATA (OTTAWA), CANADA</v>
          </cell>
          <cell r="J4891" t="str">
            <v>Canada</v>
          </cell>
          <cell r="K4891">
            <v>43836</v>
          </cell>
          <cell r="L4891" t="str">
            <v>WH</v>
          </cell>
          <cell r="M4891" t="str">
            <v>T63P</v>
          </cell>
          <cell r="N4891" t="str">
            <v>T</v>
          </cell>
          <cell r="O4891" t="str">
            <v>6</v>
          </cell>
          <cell r="P4891" t="str">
            <v>EL</v>
          </cell>
          <cell r="Q4891" t="str">
            <v>OTAC Jan 2020</v>
          </cell>
          <cell r="S4891">
            <v>1</v>
          </cell>
          <cell r="U4891" t="str">
            <v>CAD</v>
          </cell>
          <cell r="V4891" t="str">
            <v>TAC</v>
          </cell>
          <cell r="W4891" t="str">
            <v>Sharon Elmashaly</v>
          </cell>
          <cell r="Y4891" t="str">
            <v>Eligible</v>
          </cell>
          <cell r="Z4891">
            <v>47500.160000000003</v>
          </cell>
          <cell r="AA4891">
            <v>37342.47509557692</v>
          </cell>
          <cell r="AB4891">
            <v>47500.160000000003</v>
          </cell>
          <cell r="AC4891">
            <v>37342.47509557692</v>
          </cell>
          <cell r="AD4891">
            <v>3</v>
          </cell>
          <cell r="AE4891" t="str">
            <v>T63</v>
          </cell>
          <cell r="AF4891">
            <v>45000</v>
          </cell>
          <cell r="AG4891">
            <v>60000</v>
          </cell>
          <cell r="AH4891">
            <v>0.16</v>
          </cell>
          <cell r="AI4891">
            <v>2</v>
          </cell>
          <cell r="AJ4891">
            <v>56000</v>
          </cell>
          <cell r="AK4891">
            <v>56000</v>
          </cell>
          <cell r="AL4891">
            <v>0.17894339724329344</v>
          </cell>
          <cell r="AM4891">
            <v>44024.664450652534</v>
          </cell>
          <cell r="AN4891">
            <v>6682.189355075614</v>
          </cell>
          <cell r="AO4891">
            <v>-6.6666666666666652E-2</v>
          </cell>
          <cell r="AP4891" t="str">
            <v>EL</v>
          </cell>
          <cell r="AQ4891">
            <v>41600.14</v>
          </cell>
          <cell r="AR4891">
            <v>412000.4</v>
          </cell>
          <cell r="AS4891">
            <v>0.01</v>
          </cell>
          <cell r="AT4891">
            <v>1</v>
          </cell>
          <cell r="AU4891">
            <v>0</v>
          </cell>
          <cell r="AV4891">
            <v>56000</v>
          </cell>
          <cell r="AW4891">
            <v>44024.664450652534</v>
          </cell>
          <cell r="AX4891">
            <v>0.17894339724329344</v>
          </cell>
          <cell r="AY4891">
            <v>6682.189355075614</v>
          </cell>
          <cell r="AZ4891" t="str">
            <v>Target Bonus</v>
          </cell>
          <cell r="BA4891" t="str">
            <v>Target BonusEligible</v>
          </cell>
          <cell r="BB4891" t="str">
            <v>Target BonusCanada</v>
          </cell>
          <cell r="BC4891" t="str">
            <v xml:space="preserve">Target BonusCanada </v>
          </cell>
          <cell r="BD4891" t="str">
            <v>T63</v>
          </cell>
          <cell r="BF4891">
            <v>3958.3466666666668</v>
          </cell>
          <cell r="BJ4891">
            <v>2000</v>
          </cell>
          <cell r="BK4891">
            <v>2000</v>
          </cell>
          <cell r="BL4891">
            <v>2000</v>
          </cell>
        </row>
        <row r="4892">
          <cell r="B4892">
            <v>21063</v>
          </cell>
          <cell r="C4892">
            <v>16150</v>
          </cell>
          <cell r="E4892" t="str">
            <v>Harpreet Kaur</v>
          </cell>
          <cell r="F4892" t="str">
            <v>Technical Support Engineer (T2)</v>
          </cell>
          <cell r="G4892" t="str">
            <v>Employee</v>
          </cell>
          <cell r="H4892" t="str">
            <v>TAC</v>
          </cell>
          <cell r="I4892" t="str">
            <v>KANATA (OTTAWA), CANADA</v>
          </cell>
          <cell r="J4892" t="str">
            <v>Canada</v>
          </cell>
          <cell r="K4892">
            <v>43892</v>
          </cell>
          <cell r="L4892" t="str">
            <v>WH</v>
          </cell>
          <cell r="M4892" t="str">
            <v>T63P</v>
          </cell>
          <cell r="N4892" t="str">
            <v>T</v>
          </cell>
          <cell r="O4892" t="str">
            <v>6</v>
          </cell>
          <cell r="P4892" t="str">
            <v>EL</v>
          </cell>
          <cell r="Q4892" t="str">
            <v>OTAC MAR 2020</v>
          </cell>
          <cell r="S4892">
            <v>1</v>
          </cell>
          <cell r="U4892" t="str">
            <v>CAD</v>
          </cell>
          <cell r="V4892" t="str">
            <v>TAC</v>
          </cell>
          <cell r="W4892" t="str">
            <v>Sharon Elmashaly</v>
          </cell>
          <cell r="Y4892" t="str">
            <v>Eligible</v>
          </cell>
          <cell r="Z4892">
            <v>50000.160000000003</v>
          </cell>
          <cell r="AA4892">
            <v>39307.861901409626</v>
          </cell>
          <cell r="AB4892">
            <v>50000.160000000003</v>
          </cell>
          <cell r="AC4892">
            <v>39307.861901409626</v>
          </cell>
          <cell r="AD4892">
            <v>4</v>
          </cell>
          <cell r="AE4892" t="str">
            <v>T63</v>
          </cell>
          <cell r="AF4892">
            <v>45000</v>
          </cell>
          <cell r="AG4892">
            <v>60000</v>
          </cell>
          <cell r="AH4892">
            <v>0.33</v>
          </cell>
          <cell r="AI4892">
            <v>2</v>
          </cell>
          <cell r="AJ4892">
            <v>56000</v>
          </cell>
          <cell r="AK4892">
            <v>56000</v>
          </cell>
          <cell r="AL4892">
            <v>0.1199964160114686</v>
          </cell>
          <cell r="AM4892">
            <v>44024.664450652534</v>
          </cell>
          <cell r="AN4892">
            <v>4716.8025492429078</v>
          </cell>
          <cell r="AO4892">
            <v>-6.6666666666666652E-2</v>
          </cell>
          <cell r="AP4892" t="str">
            <v>EL</v>
          </cell>
          <cell r="AQ4892">
            <v>41600.14</v>
          </cell>
          <cell r="AR4892">
            <v>412000.4</v>
          </cell>
          <cell r="AS4892">
            <v>0.02</v>
          </cell>
          <cell r="AT4892">
            <v>1</v>
          </cell>
          <cell r="AU4892">
            <v>0</v>
          </cell>
          <cell r="AV4892">
            <v>56000</v>
          </cell>
          <cell r="AW4892">
            <v>44024.664450652534</v>
          </cell>
          <cell r="AX4892">
            <v>0.1199964160114686</v>
          </cell>
          <cell r="AY4892">
            <v>4716.8025492429078</v>
          </cell>
          <cell r="AZ4892" t="str">
            <v>Target Bonus</v>
          </cell>
          <cell r="BA4892" t="str">
            <v>Target BonusEligible</v>
          </cell>
          <cell r="BB4892" t="str">
            <v>Target BonusCanada</v>
          </cell>
          <cell r="BC4892" t="str">
            <v xml:space="preserve">Target BonusCanada </v>
          </cell>
          <cell r="BD4892" t="str">
            <v>T63</v>
          </cell>
          <cell r="BF4892">
            <v>4166.68</v>
          </cell>
          <cell r="BJ4892">
            <v>2332</v>
          </cell>
          <cell r="BK4892">
            <v>2332</v>
          </cell>
          <cell r="BL4892">
            <v>2565.2000000000003</v>
          </cell>
        </row>
        <row r="4893">
          <cell r="B4893">
            <v>9805</v>
          </cell>
          <cell r="C4893">
            <v>90052</v>
          </cell>
          <cell r="E4893" t="str">
            <v>Muhammad Saad Durrani</v>
          </cell>
          <cell r="F4893" t="str">
            <v>Team Manager, ANZAPAC, Security/VPN</v>
          </cell>
          <cell r="G4893" t="str">
            <v>Employee</v>
          </cell>
          <cell r="H4893" t="str">
            <v>TAC</v>
          </cell>
          <cell r="I4893" t="str">
            <v>KANATA (OTTAWA), CANADA</v>
          </cell>
          <cell r="J4893" t="str">
            <v>Canada</v>
          </cell>
          <cell r="K4893">
            <v>41365</v>
          </cell>
          <cell r="L4893" t="str">
            <v>WH</v>
          </cell>
          <cell r="M4893" t="str">
            <v>T41M</v>
          </cell>
          <cell r="N4893" t="str">
            <v>T</v>
          </cell>
          <cell r="O4893" t="str">
            <v>4</v>
          </cell>
          <cell r="P4893" t="str">
            <v>Regular</v>
          </cell>
          <cell r="S4893">
            <v>1</v>
          </cell>
          <cell r="U4893" t="str">
            <v>CAD</v>
          </cell>
          <cell r="V4893" t="str">
            <v>TAC</v>
          </cell>
          <cell r="W4893" t="str">
            <v>Sharon Elmashaly</v>
          </cell>
          <cell r="Y4893" t="str">
            <v>Eligible</v>
          </cell>
          <cell r="Z4893">
            <v>91500.08</v>
          </cell>
          <cell r="AA4893">
            <v>71933.219985854696</v>
          </cell>
          <cell r="AB4893">
            <v>91500.08</v>
          </cell>
          <cell r="AC4893">
            <v>71933.219985854696</v>
          </cell>
          <cell r="AD4893">
            <v>4</v>
          </cell>
          <cell r="AE4893" t="str">
            <v>T41</v>
          </cell>
          <cell r="AF4893">
            <v>95000</v>
          </cell>
          <cell r="AG4893">
            <v>145000</v>
          </cell>
          <cell r="AH4893">
            <v>0</v>
          </cell>
          <cell r="AI4893">
            <v>1</v>
          </cell>
          <cell r="AJ4893">
            <v>0</v>
          </cell>
          <cell r="AK4893">
            <v>96990.084800000011</v>
          </cell>
          <cell r="AL4893">
            <v>6.0000000000000053E-2</v>
          </cell>
          <cell r="AM4893">
            <v>76249.213185005981</v>
          </cell>
          <cell r="AN4893">
            <v>4315.9931991512858</v>
          </cell>
          <cell r="AO4893">
            <v>-0.33110286344827577</v>
          </cell>
          <cell r="AQ4893">
            <v>41600.14</v>
          </cell>
          <cell r="AR4893">
            <v>412000.4</v>
          </cell>
          <cell r="AS4893">
            <v>0.13</v>
          </cell>
          <cell r="AT4893">
            <v>1</v>
          </cell>
          <cell r="AU4893">
            <v>0</v>
          </cell>
          <cell r="AV4893">
            <v>96990.084800000011</v>
          </cell>
          <cell r="AW4893">
            <v>76249.213185005981</v>
          </cell>
          <cell r="AX4893">
            <v>6.0000000000000053E-2</v>
          </cell>
          <cell r="AY4893">
            <v>4315.9931991512858</v>
          </cell>
          <cell r="AZ4893" t="str">
            <v>Target Bonus</v>
          </cell>
          <cell r="BA4893" t="str">
            <v>Target BonusEligible</v>
          </cell>
          <cell r="BB4893" t="str">
            <v>Target BonusCanada</v>
          </cell>
          <cell r="BC4893" t="str">
            <v xml:space="preserve">Target BonusCanada </v>
          </cell>
          <cell r="BD4893" t="str">
            <v>T41</v>
          </cell>
          <cell r="BF4893">
            <v>7625.0066666666671</v>
          </cell>
          <cell r="BG4893">
            <v>8200</v>
          </cell>
          <cell r="BH4893">
            <v>4</v>
          </cell>
          <cell r="BJ4893">
            <v>8000</v>
          </cell>
          <cell r="BK4893">
            <v>8000</v>
          </cell>
          <cell r="BL4893">
            <v>8800</v>
          </cell>
        </row>
        <row r="4894">
          <cell r="B4894">
            <v>9883</v>
          </cell>
          <cell r="C4894">
            <v>90055</v>
          </cell>
          <cell r="E4894" t="str">
            <v>Vincent Chu</v>
          </cell>
          <cell r="F4894" t="str">
            <v>Acting SMB Lead</v>
          </cell>
          <cell r="G4894" t="str">
            <v>Employee</v>
          </cell>
          <cell r="H4894" t="str">
            <v>TAC</v>
          </cell>
          <cell r="I4894" t="str">
            <v>KANATA (OTTAWA), CANADA</v>
          </cell>
          <cell r="J4894" t="str">
            <v>Canada</v>
          </cell>
          <cell r="K4894">
            <v>41365</v>
          </cell>
          <cell r="L4894" t="str">
            <v>WH</v>
          </cell>
          <cell r="M4894" t="str">
            <v>T51M</v>
          </cell>
          <cell r="N4894" t="str">
            <v>T</v>
          </cell>
          <cell r="O4894" t="str">
            <v>5</v>
          </cell>
          <cell r="P4894" t="str">
            <v>Regular</v>
          </cell>
          <cell r="S4894">
            <v>1</v>
          </cell>
          <cell r="U4894" t="str">
            <v>CAD</v>
          </cell>
          <cell r="V4894" t="str">
            <v>TAC</v>
          </cell>
          <cell r="W4894" t="str">
            <v>Sharon Elmashaly</v>
          </cell>
          <cell r="Y4894" t="str">
            <v>Eligible</v>
          </cell>
          <cell r="Z4894">
            <v>79000.08</v>
          </cell>
          <cell r="AA4894">
            <v>62106.285956691187</v>
          </cell>
          <cell r="AB4894">
            <v>79000.08</v>
          </cell>
          <cell r="AC4894">
            <v>62106.285956691187</v>
          </cell>
          <cell r="AD4894">
            <v>4</v>
          </cell>
          <cell r="AE4894" t="str">
            <v>T51</v>
          </cell>
          <cell r="AF4894">
            <v>70000</v>
          </cell>
          <cell r="AG4894">
            <v>100000</v>
          </cell>
          <cell r="AH4894">
            <v>0.3</v>
          </cell>
          <cell r="AI4894">
            <v>2</v>
          </cell>
          <cell r="AJ4894">
            <v>0</v>
          </cell>
          <cell r="AK4894">
            <v>82950.084000000003</v>
          </cell>
          <cell r="AL4894">
            <v>5.0000000000000044E-2</v>
          </cell>
          <cell r="AM4894">
            <v>65211.600254525743</v>
          </cell>
          <cell r="AN4894">
            <v>3105.3142978345568</v>
          </cell>
          <cell r="AO4894">
            <v>-0.17049915999999998</v>
          </cell>
          <cell r="AQ4894">
            <v>41600.14</v>
          </cell>
          <cell r="AR4894">
            <v>412000.4</v>
          </cell>
          <cell r="AS4894">
            <v>0.1</v>
          </cell>
          <cell r="AT4894">
            <v>1</v>
          </cell>
          <cell r="AU4894">
            <v>0</v>
          </cell>
          <cell r="AV4894">
            <v>82950.084000000003</v>
          </cell>
          <cell r="AW4894">
            <v>65211.600254525743</v>
          </cell>
          <cell r="AX4894">
            <v>5.0000000000000044E-2</v>
          </cell>
          <cell r="AY4894">
            <v>3105.3142978345568</v>
          </cell>
          <cell r="AZ4894" t="str">
            <v>Target Bonus</v>
          </cell>
          <cell r="BA4894" t="str">
            <v>Target BonusEligible</v>
          </cell>
          <cell r="BB4894" t="str">
            <v>Target BonusCanada</v>
          </cell>
          <cell r="BC4894" t="str">
            <v xml:space="preserve">Target BonusCanada </v>
          </cell>
          <cell r="BD4894" t="str">
            <v>T51</v>
          </cell>
          <cell r="BF4894">
            <v>6583.34</v>
          </cell>
          <cell r="BG4894">
            <v>6000</v>
          </cell>
          <cell r="BH4894">
            <v>4</v>
          </cell>
          <cell r="BJ4894">
            <v>6000</v>
          </cell>
          <cell r="BK4894">
            <v>6000</v>
          </cell>
          <cell r="BL4894">
            <v>6600.0000000000009</v>
          </cell>
        </row>
        <row r="4895">
          <cell r="B4895">
            <v>17765</v>
          </cell>
          <cell r="C4895">
            <v>12766</v>
          </cell>
          <cell r="E4895" t="str">
            <v>Gregory Sorkilmo</v>
          </cell>
          <cell r="F4895" t="str">
            <v xml:space="preserve">Technical Support Engineer (T2) </v>
          </cell>
          <cell r="G4895" t="str">
            <v>Employee</v>
          </cell>
          <cell r="H4895" t="str">
            <v>TAC</v>
          </cell>
          <cell r="I4895" t="str">
            <v>KANATA (OTTAWA), CANADA</v>
          </cell>
          <cell r="J4895" t="str">
            <v>Canada</v>
          </cell>
          <cell r="K4895">
            <v>43157</v>
          </cell>
          <cell r="L4895" t="str">
            <v>WH</v>
          </cell>
          <cell r="M4895" t="str">
            <v>T53P</v>
          </cell>
          <cell r="N4895" t="str">
            <v>T</v>
          </cell>
          <cell r="O4895" t="str">
            <v>5</v>
          </cell>
          <cell r="P4895" t="str">
            <v>Regular</v>
          </cell>
          <cell r="S4895">
            <v>1</v>
          </cell>
          <cell r="U4895" t="str">
            <v>CAD</v>
          </cell>
          <cell r="V4895" t="str">
            <v>TAC</v>
          </cell>
          <cell r="W4895" t="str">
            <v>Sharon Elmashaly</v>
          </cell>
          <cell r="Y4895" t="str">
            <v>Eligible</v>
          </cell>
          <cell r="Z4895">
            <v>58500</v>
          </cell>
          <cell r="AA4895">
            <v>45990.051256485232</v>
          </cell>
          <cell r="AB4895">
            <v>58500</v>
          </cell>
          <cell r="AC4895">
            <v>45990.051256485232</v>
          </cell>
          <cell r="AD4895">
            <v>4</v>
          </cell>
          <cell r="AE4895" t="str">
            <v>T53</v>
          </cell>
          <cell r="AF4895">
            <v>55000</v>
          </cell>
          <cell r="AG4895">
            <v>85000</v>
          </cell>
          <cell r="AH4895">
            <v>0.11</v>
          </cell>
          <cell r="AI4895">
            <v>1</v>
          </cell>
          <cell r="AJ4895">
            <v>0</v>
          </cell>
          <cell r="AK4895">
            <v>62010</v>
          </cell>
          <cell r="AL4895">
            <v>6.0000000000000053E-2</v>
          </cell>
          <cell r="AM4895">
            <v>48749.454331874353</v>
          </cell>
          <cell r="AN4895">
            <v>2759.4030753891202</v>
          </cell>
          <cell r="AO4895">
            <v>-0.27047058823529413</v>
          </cell>
          <cell r="AQ4895">
            <v>41600.14</v>
          </cell>
          <cell r="AR4895">
            <v>412000.4</v>
          </cell>
          <cell r="AS4895">
            <v>0.04</v>
          </cell>
          <cell r="AT4895">
            <v>1</v>
          </cell>
          <cell r="AU4895">
            <v>0</v>
          </cell>
          <cell r="AV4895">
            <v>62010</v>
          </cell>
          <cell r="AW4895">
            <v>48749.454331874353</v>
          </cell>
          <cell r="AX4895">
            <v>6.0000000000000053E-2</v>
          </cell>
          <cell r="AY4895">
            <v>2759.4030753891202</v>
          </cell>
          <cell r="AZ4895" t="str">
            <v>Target Bonus</v>
          </cell>
          <cell r="BA4895" t="str">
            <v>Target BonusEligible</v>
          </cell>
          <cell r="BB4895" t="str">
            <v>Target BonusCanada</v>
          </cell>
          <cell r="BC4895" t="str">
            <v xml:space="preserve">Target BonusCanada </v>
          </cell>
          <cell r="BD4895" t="str">
            <v>T53</v>
          </cell>
          <cell r="BF4895">
            <v>4875</v>
          </cell>
          <cell r="BG4895">
            <v>2500</v>
          </cell>
          <cell r="BH4895">
            <v>3</v>
          </cell>
          <cell r="BJ4895">
            <v>3000</v>
          </cell>
          <cell r="BK4895">
            <v>3000</v>
          </cell>
          <cell r="BL4895">
            <v>3300.0000000000005</v>
          </cell>
        </row>
        <row r="4896">
          <cell r="B4896">
            <v>18063</v>
          </cell>
          <cell r="C4896">
            <v>13114</v>
          </cell>
          <cell r="E4896" t="str">
            <v>Robin Malik</v>
          </cell>
          <cell r="F4896" t="str">
            <v>Technical Support Engineer (T3)</v>
          </cell>
          <cell r="G4896" t="str">
            <v>Employee</v>
          </cell>
          <cell r="H4896" t="str">
            <v>TAC</v>
          </cell>
          <cell r="I4896" t="str">
            <v>KANATA (OTTAWA), CANADA</v>
          </cell>
          <cell r="J4896" t="str">
            <v>Canada</v>
          </cell>
          <cell r="K4896">
            <v>43234</v>
          </cell>
          <cell r="L4896" t="str">
            <v>WH</v>
          </cell>
          <cell r="M4896" t="str">
            <v>T53P</v>
          </cell>
          <cell r="N4896" t="str">
            <v>T</v>
          </cell>
          <cell r="O4896" t="str">
            <v>5</v>
          </cell>
          <cell r="P4896" t="str">
            <v>Regular</v>
          </cell>
          <cell r="S4896">
            <v>1</v>
          </cell>
          <cell r="U4896" t="str">
            <v>CAD</v>
          </cell>
          <cell r="V4896" t="str">
            <v>TAC</v>
          </cell>
          <cell r="W4896" t="str">
            <v>Sharon Elmashaly</v>
          </cell>
          <cell r="Y4896" t="str">
            <v>Eligible</v>
          </cell>
          <cell r="Z4896">
            <v>63000.08</v>
          </cell>
          <cell r="AA4896">
            <v>49527.810399361886</v>
          </cell>
          <cell r="AB4896">
            <v>63000.08</v>
          </cell>
          <cell r="AC4896">
            <v>49527.810399361886</v>
          </cell>
          <cell r="AD4896">
            <v>4</v>
          </cell>
          <cell r="AE4896" t="str">
            <v>T53</v>
          </cell>
          <cell r="AF4896">
            <v>55000</v>
          </cell>
          <cell r="AG4896">
            <v>85000</v>
          </cell>
          <cell r="AH4896">
            <v>0.26</v>
          </cell>
          <cell r="AI4896">
            <v>2</v>
          </cell>
          <cell r="AJ4896">
            <v>0</v>
          </cell>
          <cell r="AK4896">
            <v>66150.084000000003</v>
          </cell>
          <cell r="AL4896">
            <v>5.0000000000000044E-2</v>
          </cell>
          <cell r="AM4896">
            <v>52004.200919329982</v>
          </cell>
          <cell r="AN4896">
            <v>2476.3905199680958</v>
          </cell>
          <cell r="AO4896">
            <v>-0.22176371764705882</v>
          </cell>
          <cell r="AQ4896">
            <v>41600.14</v>
          </cell>
          <cell r="AR4896">
            <v>412000.4</v>
          </cell>
          <cell r="AS4896">
            <v>0.05</v>
          </cell>
          <cell r="AT4896">
            <v>1</v>
          </cell>
          <cell r="AU4896">
            <v>0</v>
          </cell>
          <cell r="AV4896">
            <v>66150.084000000003</v>
          </cell>
          <cell r="AW4896">
            <v>52004.200919329982</v>
          </cell>
          <cell r="AX4896">
            <v>5.0000000000000044E-2</v>
          </cell>
          <cell r="AY4896">
            <v>2476.3905199680958</v>
          </cell>
          <cell r="AZ4896" t="str">
            <v>Target Bonus</v>
          </cell>
          <cell r="BA4896" t="str">
            <v>Target BonusEligible</v>
          </cell>
          <cell r="BB4896" t="str">
            <v>Target BonusCanada</v>
          </cell>
          <cell r="BC4896" t="str">
            <v xml:space="preserve">Target BonusCanada </v>
          </cell>
          <cell r="BD4896" t="str">
            <v>T53</v>
          </cell>
          <cell r="BF4896">
            <v>5250.0066666666671</v>
          </cell>
          <cell r="BG4896">
            <v>2000</v>
          </cell>
          <cell r="BH4896">
            <v>3</v>
          </cell>
          <cell r="BJ4896">
            <v>2499</v>
          </cell>
          <cell r="BK4896">
            <v>2499</v>
          </cell>
          <cell r="BL4896">
            <v>2748.9</v>
          </cell>
        </row>
        <row r="4897">
          <cell r="B4897">
            <v>19132</v>
          </cell>
          <cell r="C4897">
            <v>14190</v>
          </cell>
          <cell r="E4897" t="str">
            <v>Rumana Quashem</v>
          </cell>
          <cell r="F4897" t="str">
            <v xml:space="preserve">Technical Support Engineer (T2) </v>
          </cell>
          <cell r="G4897" t="str">
            <v>Employee</v>
          </cell>
          <cell r="H4897" t="str">
            <v>TAC</v>
          </cell>
          <cell r="I4897" t="str">
            <v>KANATA (OTTAWA), CANADA</v>
          </cell>
          <cell r="J4897" t="str">
            <v>Canada</v>
          </cell>
          <cell r="K4897">
            <v>43414</v>
          </cell>
          <cell r="L4897" t="str">
            <v>WH</v>
          </cell>
          <cell r="M4897" t="str">
            <v>T63P</v>
          </cell>
          <cell r="N4897" t="str">
            <v>T</v>
          </cell>
          <cell r="O4897" t="str">
            <v>6</v>
          </cell>
          <cell r="P4897" t="str">
            <v>EL</v>
          </cell>
          <cell r="Q4897" t="str">
            <v>OTAC Nov 2018</v>
          </cell>
          <cell r="S4897">
            <v>1</v>
          </cell>
          <cell r="U4897" t="str">
            <v>CAD</v>
          </cell>
          <cell r="V4897" t="str">
            <v>TAC</v>
          </cell>
          <cell r="W4897" t="str">
            <v>Sharon Elmashaly</v>
          </cell>
          <cell r="Y4897" t="str">
            <v>Eligible</v>
          </cell>
          <cell r="Z4897">
            <v>55000.08</v>
          </cell>
          <cell r="AA4897">
            <v>43238.572620697239</v>
          </cell>
          <cell r="AB4897">
            <v>55000.08</v>
          </cell>
          <cell r="AC4897">
            <v>43238.572620697239</v>
          </cell>
          <cell r="AD4897">
            <v>4</v>
          </cell>
          <cell r="AE4897" t="str">
            <v>T63</v>
          </cell>
          <cell r="AF4897">
            <v>45000</v>
          </cell>
          <cell r="AG4897">
            <v>70000</v>
          </cell>
          <cell r="AH4897">
            <v>0.4</v>
          </cell>
          <cell r="AI4897">
            <v>2</v>
          </cell>
          <cell r="AJ4897">
            <v>56000</v>
          </cell>
          <cell r="AK4897">
            <v>56000</v>
          </cell>
          <cell r="AL4897">
            <v>1.8180337192236884E-2</v>
          </cell>
          <cell r="AM4897">
            <v>44024.664450652534</v>
          </cell>
          <cell r="AN4897">
            <v>786.09182995529409</v>
          </cell>
          <cell r="AO4897">
            <v>-0.19999999999999996</v>
          </cell>
          <cell r="AP4897" t="str">
            <v>EL</v>
          </cell>
          <cell r="AQ4897">
            <v>41600.14</v>
          </cell>
          <cell r="AR4897">
            <v>412000.4</v>
          </cell>
          <cell r="AS4897">
            <v>0.03</v>
          </cell>
          <cell r="AT4897">
            <v>1</v>
          </cell>
          <cell r="AU4897">
            <v>0</v>
          </cell>
          <cell r="AV4897">
            <v>56000</v>
          </cell>
          <cell r="AW4897">
            <v>44024.664450652534</v>
          </cell>
          <cell r="AX4897">
            <v>1.8180337192236884E-2</v>
          </cell>
          <cell r="AY4897">
            <v>786.09182995529409</v>
          </cell>
          <cell r="AZ4897" t="str">
            <v>Target Bonus</v>
          </cell>
          <cell r="BA4897" t="str">
            <v>Target BonusEligible</v>
          </cell>
          <cell r="BB4897" t="str">
            <v>Target BonusCanada</v>
          </cell>
          <cell r="BC4897" t="str">
            <v xml:space="preserve">Target BonusCanada </v>
          </cell>
          <cell r="BD4897" t="str">
            <v>T63</v>
          </cell>
          <cell r="BF4897">
            <v>4583.34</v>
          </cell>
          <cell r="BG4897">
            <v>2495.3424657534247</v>
          </cell>
          <cell r="BH4897">
            <v>3</v>
          </cell>
          <cell r="BJ4897">
            <v>3000</v>
          </cell>
          <cell r="BK4897">
            <v>3000</v>
          </cell>
          <cell r="BL4897">
            <v>3300.0000000000005</v>
          </cell>
        </row>
        <row r="4898">
          <cell r="B4898">
            <v>19133</v>
          </cell>
          <cell r="C4898">
            <v>14191</v>
          </cell>
          <cell r="E4898" t="str">
            <v>Parneet Singh</v>
          </cell>
          <cell r="F4898" t="str">
            <v xml:space="preserve">Technical Support Engineer (T3) </v>
          </cell>
          <cell r="G4898" t="str">
            <v>Employee</v>
          </cell>
          <cell r="H4898" t="str">
            <v>TAC</v>
          </cell>
          <cell r="I4898" t="str">
            <v>KANATA (OTTAWA), CANADA</v>
          </cell>
          <cell r="J4898" t="str">
            <v>Canada</v>
          </cell>
          <cell r="K4898">
            <v>43414</v>
          </cell>
          <cell r="L4898" t="str">
            <v>WH</v>
          </cell>
          <cell r="M4898" t="str">
            <v>T63P</v>
          </cell>
          <cell r="N4898" t="str">
            <v>T</v>
          </cell>
          <cell r="O4898" t="str">
            <v>6</v>
          </cell>
          <cell r="P4898" t="str">
            <v>EL</v>
          </cell>
          <cell r="Q4898" t="str">
            <v>OTAC Nov 2018</v>
          </cell>
          <cell r="S4898">
            <v>1</v>
          </cell>
          <cell r="U4898" t="str">
            <v>CAD</v>
          </cell>
          <cell r="V4898" t="str">
            <v>TAC</v>
          </cell>
          <cell r="W4898" t="str">
            <v>Sharon Elmashaly</v>
          </cell>
          <cell r="Y4898" t="str">
            <v>Eligible</v>
          </cell>
          <cell r="Z4898">
            <v>55000.08</v>
          </cell>
          <cell r="AA4898">
            <v>43238.572620697239</v>
          </cell>
          <cell r="AB4898">
            <v>55000.08</v>
          </cell>
          <cell r="AC4898">
            <v>43238.572620697239</v>
          </cell>
          <cell r="AD4898">
            <v>4</v>
          </cell>
          <cell r="AE4898" t="str">
            <v>T63</v>
          </cell>
          <cell r="AF4898">
            <v>45000</v>
          </cell>
          <cell r="AG4898">
            <v>70000</v>
          </cell>
          <cell r="AH4898">
            <v>0.4</v>
          </cell>
          <cell r="AI4898">
            <v>2</v>
          </cell>
          <cell r="AJ4898">
            <v>56000</v>
          </cell>
          <cell r="AK4898">
            <v>56000</v>
          </cell>
          <cell r="AL4898">
            <v>1.8180337192236884E-2</v>
          </cell>
          <cell r="AM4898">
            <v>44024.664450652534</v>
          </cell>
          <cell r="AN4898">
            <v>786.09182995529409</v>
          </cell>
          <cell r="AO4898">
            <v>-0.19999999999999996</v>
          </cell>
          <cell r="AP4898" t="str">
            <v>EL</v>
          </cell>
          <cell r="AQ4898">
            <v>41600.14</v>
          </cell>
          <cell r="AR4898">
            <v>412000.4</v>
          </cell>
          <cell r="AS4898">
            <v>0.03</v>
          </cell>
          <cell r="AT4898">
            <v>1</v>
          </cell>
          <cell r="AU4898">
            <v>0</v>
          </cell>
          <cell r="AV4898">
            <v>56000</v>
          </cell>
          <cell r="AW4898">
            <v>44024.664450652534</v>
          </cell>
          <cell r="AX4898">
            <v>1.8180337192236884E-2</v>
          </cell>
          <cell r="AY4898">
            <v>786.09182995529409</v>
          </cell>
          <cell r="AZ4898" t="str">
            <v>Target Bonus</v>
          </cell>
          <cell r="BA4898" t="str">
            <v>Target BonusEligible</v>
          </cell>
          <cell r="BB4898" t="str">
            <v>Target BonusCanada</v>
          </cell>
          <cell r="BC4898" t="str">
            <v xml:space="preserve">Target BonusCanada </v>
          </cell>
          <cell r="BD4898" t="str">
            <v>T63</v>
          </cell>
          <cell r="BF4898">
            <v>4583.34</v>
          </cell>
          <cell r="BG4898">
            <v>2495.3424657534247</v>
          </cell>
          <cell r="BH4898">
            <v>3</v>
          </cell>
          <cell r="BJ4898">
            <v>3000</v>
          </cell>
          <cell r="BK4898">
            <v>3000</v>
          </cell>
          <cell r="BL4898">
            <v>3300.0000000000005</v>
          </cell>
        </row>
        <row r="4899">
          <cell r="B4899">
            <v>19129</v>
          </cell>
          <cell r="C4899">
            <v>14187</v>
          </cell>
          <cell r="E4899" t="str">
            <v>Aparna Billy</v>
          </cell>
          <cell r="F4899" t="str">
            <v xml:space="preserve">Technical Support Engineer (T2) </v>
          </cell>
          <cell r="G4899" t="str">
            <v>Employee</v>
          </cell>
          <cell r="H4899" t="str">
            <v>TAC</v>
          </cell>
          <cell r="I4899" t="str">
            <v>KANATA (OTTAWA), CANADA</v>
          </cell>
          <cell r="J4899" t="str">
            <v>Canada</v>
          </cell>
          <cell r="K4899">
            <v>43414</v>
          </cell>
          <cell r="L4899" t="str">
            <v>WH</v>
          </cell>
          <cell r="M4899" t="str">
            <v>T63P</v>
          </cell>
          <cell r="N4899" t="str">
            <v>T</v>
          </cell>
          <cell r="O4899" t="str">
            <v>6</v>
          </cell>
          <cell r="P4899" t="str">
            <v>EL</v>
          </cell>
          <cell r="Q4899" t="str">
            <v>OTAC Nov 2018</v>
          </cell>
          <cell r="S4899">
            <v>1</v>
          </cell>
          <cell r="U4899" t="str">
            <v>CAD</v>
          </cell>
          <cell r="V4899" t="str">
            <v>TAC</v>
          </cell>
          <cell r="W4899" t="str">
            <v>Sharon Elmashaly</v>
          </cell>
          <cell r="Y4899" t="str">
            <v>Eligible</v>
          </cell>
          <cell r="Z4899">
            <v>47500</v>
          </cell>
          <cell r="AA4899">
            <v>37342.349310821344</v>
          </cell>
          <cell r="AB4899">
            <v>47500</v>
          </cell>
          <cell r="AC4899">
            <v>37342.349310821344</v>
          </cell>
          <cell r="AD4899">
            <v>3</v>
          </cell>
          <cell r="AE4899" t="str">
            <v>T63</v>
          </cell>
          <cell r="AF4899">
            <v>45000</v>
          </cell>
          <cell r="AG4899">
            <v>70000</v>
          </cell>
          <cell r="AH4899">
            <v>0.1</v>
          </cell>
          <cell r="AI4899">
            <v>1</v>
          </cell>
          <cell r="AJ4899">
            <v>56000</v>
          </cell>
          <cell r="AK4899">
            <v>56000</v>
          </cell>
          <cell r="AL4899">
            <v>0.17894736842105252</v>
          </cell>
          <cell r="AM4899">
            <v>44024.664450652534</v>
          </cell>
          <cell r="AN4899">
            <v>6682.3151398311893</v>
          </cell>
          <cell r="AO4899">
            <v>-0.19999999999999996</v>
          </cell>
          <cell r="AP4899" t="str">
            <v>EL</v>
          </cell>
          <cell r="AQ4899">
            <v>41600.14</v>
          </cell>
          <cell r="AR4899">
            <v>412000.4</v>
          </cell>
          <cell r="AS4899">
            <v>0.01</v>
          </cell>
          <cell r="AT4899">
            <v>1</v>
          </cell>
          <cell r="AU4899">
            <v>0</v>
          </cell>
          <cell r="AV4899">
            <v>56000</v>
          </cell>
          <cell r="AW4899">
            <v>44024.664450652534</v>
          </cell>
          <cell r="AX4899">
            <v>0.17894736842105252</v>
          </cell>
          <cell r="AY4899">
            <v>6682.3151398311893</v>
          </cell>
          <cell r="AZ4899" t="str">
            <v>Target Bonus</v>
          </cell>
          <cell r="BA4899" t="str">
            <v>Target BonusEligible</v>
          </cell>
          <cell r="BB4899" t="str">
            <v>Target BonusCanada</v>
          </cell>
          <cell r="BC4899" t="str">
            <v xml:space="preserve">Target BonusCanada </v>
          </cell>
          <cell r="BD4899" t="str">
            <v>T63</v>
          </cell>
          <cell r="BF4899">
            <v>3958.3333333333335</v>
          </cell>
          <cell r="BG4899">
            <v>907.39726027397262</v>
          </cell>
          <cell r="BH4899">
            <v>2</v>
          </cell>
          <cell r="BJ4899">
            <v>2500</v>
          </cell>
          <cell r="BK4899">
            <v>2500</v>
          </cell>
          <cell r="BL4899">
            <v>2500</v>
          </cell>
        </row>
        <row r="4900">
          <cell r="B4900">
            <v>8984</v>
          </cell>
          <cell r="C4900">
            <v>90036</v>
          </cell>
          <cell r="E4900" t="str">
            <v>Stuart Seymour</v>
          </cell>
          <cell r="F4900" t="str">
            <v>RMA Services Specialist</v>
          </cell>
          <cell r="G4900" t="str">
            <v>Employee</v>
          </cell>
          <cell r="H4900" t="str">
            <v>TAC</v>
          </cell>
          <cell r="I4900" t="str">
            <v>KANATA (OTTAWA), CANADA</v>
          </cell>
          <cell r="J4900" t="str">
            <v>Canada</v>
          </cell>
          <cell r="K4900">
            <v>41548</v>
          </cell>
          <cell r="L4900" t="str">
            <v>WH</v>
          </cell>
          <cell r="M4900" t="str">
            <v>T53P</v>
          </cell>
          <cell r="N4900" t="str">
            <v>T</v>
          </cell>
          <cell r="O4900" t="str">
            <v>5</v>
          </cell>
          <cell r="P4900" t="str">
            <v>Regular</v>
          </cell>
          <cell r="Q4900" t="str"/>
          <cell r="S4900">
            <v>1</v>
          </cell>
          <cell r="U4900" t="str">
            <v>CAD</v>
          </cell>
          <cell r="V4900" t="str">
            <v>TAC</v>
          </cell>
          <cell r="W4900" t="str">
            <v>Sharon Elmashaly</v>
          </cell>
          <cell r="Y4900" t="str">
            <v>Eligible</v>
          </cell>
          <cell r="Z4900">
            <v>50500.160000000003</v>
          </cell>
          <cell r="AA4900">
            <v>39700.939262576161</v>
          </cell>
          <cell r="AB4900">
            <v>50500.160000000003</v>
          </cell>
          <cell r="AC4900">
            <v>39700.939262576161</v>
          </cell>
          <cell r="AD4900">
            <v>4</v>
          </cell>
          <cell r="AE4900" t="str">
            <v>T53</v>
          </cell>
          <cell r="AF4900">
            <v>55000</v>
          </cell>
          <cell r="AG4900">
            <v>85000</v>
          </cell>
          <cell r="AH4900">
            <v>0</v>
          </cell>
          <cell r="AI4900">
            <v>1</v>
          </cell>
          <cell r="AJ4900">
            <v>0</v>
          </cell>
          <cell r="AK4900">
            <v>53530.169600000008</v>
          </cell>
          <cell r="AL4900">
            <v>6.0000000000000053E-2</v>
          </cell>
          <cell r="AM4900">
            <v>42082.995618330737</v>
          </cell>
          <cell r="AN4900">
            <v>2382.0563557545756</v>
          </cell>
          <cell r="AO4900">
            <v>-0.37023329882352929</v>
          </cell>
          <cell r="AQ4900">
            <v>41600.14</v>
          </cell>
          <cell r="AR4900">
            <v>412000.4</v>
          </cell>
          <cell r="AS4900">
            <v>0.02</v>
          </cell>
          <cell r="AT4900">
            <v>1</v>
          </cell>
          <cell r="AU4900">
            <v>0</v>
          </cell>
          <cell r="AV4900">
            <v>53530.169600000008</v>
          </cell>
          <cell r="AW4900">
            <v>42082.995618330737</v>
          </cell>
          <cell r="AX4900">
            <v>6.0000000000000053E-2</v>
          </cell>
          <cell r="AY4900">
            <v>2382.0563557545756</v>
          </cell>
          <cell r="AZ4900" t="str">
            <v>Target Bonus</v>
          </cell>
          <cell r="BA4900" t="str">
            <v>Target BonusEligible</v>
          </cell>
          <cell r="BB4900" t="str">
            <v>Target BonusCanada</v>
          </cell>
          <cell r="BC4900" t="str">
            <v xml:space="preserve">Target BonusCanada </v>
          </cell>
          <cell r="BD4900" t="str">
            <v>T53</v>
          </cell>
          <cell r="BF4900">
            <v>4208.3466666666673</v>
          </cell>
          <cell r="BG4900">
            <v>3300</v>
          </cell>
          <cell r="BH4900">
            <v>4</v>
          </cell>
          <cell r="BJ4900">
            <v>3500</v>
          </cell>
          <cell r="BK4900">
            <v>3500</v>
          </cell>
          <cell r="BL4900">
            <v>3850.0000000000005</v>
          </cell>
        </row>
        <row r="4901">
          <cell r="B4901">
            <v>16812</v>
          </cell>
          <cell r="C4901">
            <v>11731</v>
          </cell>
          <cell r="E4901" t="str">
            <v>Rishi Shahi</v>
          </cell>
          <cell r="F4901" t="str">
            <v xml:space="preserve">Technical Support Engineer (T3) </v>
          </cell>
          <cell r="G4901" t="str">
            <v>Employee</v>
          </cell>
          <cell r="H4901" t="str">
            <v>TAC</v>
          </cell>
          <cell r="I4901" t="str">
            <v>KANATA (OTTAWA), CANADA</v>
          </cell>
          <cell r="J4901" t="str">
            <v>Canada</v>
          </cell>
          <cell r="K4901">
            <v>42947</v>
          </cell>
          <cell r="L4901" t="str">
            <v>WH</v>
          </cell>
          <cell r="M4901" t="str">
            <v>T53P</v>
          </cell>
          <cell r="N4901" t="str">
            <v>T</v>
          </cell>
          <cell r="O4901" t="str">
            <v>5</v>
          </cell>
          <cell r="P4901" t="str">
            <v>Regular</v>
          </cell>
          <cell r="S4901">
            <v>1</v>
          </cell>
          <cell r="U4901" t="str">
            <v>CAD</v>
          </cell>
          <cell r="V4901" t="str">
            <v>TAC</v>
          </cell>
          <cell r="W4901" t="str">
            <v>Sharon Elmashaly</v>
          </cell>
          <cell r="Y4901" t="str">
            <v>Eligible</v>
          </cell>
          <cell r="Z4901">
            <v>65500.160000000003</v>
          </cell>
          <cell r="AA4901">
            <v>51493.260097572376</v>
          </cell>
          <cell r="AB4901">
            <v>65500.160000000003</v>
          </cell>
          <cell r="AC4901">
            <v>51493.260097572376</v>
          </cell>
          <cell r="AD4901">
            <v>3</v>
          </cell>
          <cell r="AE4901" t="str">
            <v>T53</v>
          </cell>
          <cell r="AF4901">
            <v>55000</v>
          </cell>
          <cell r="AG4901">
            <v>85000</v>
          </cell>
          <cell r="AH4901">
            <v>0.35</v>
          </cell>
          <cell r="AI4901">
            <v>2</v>
          </cell>
          <cell r="AJ4901">
            <v>0</v>
          </cell>
          <cell r="AK4901">
            <v>67465.164799999999</v>
          </cell>
          <cell r="AL4901">
            <v>3.0000000000000027E-2</v>
          </cell>
          <cell r="AM4901">
            <v>53038.057900499545</v>
          </cell>
          <cell r="AN4901">
            <v>1544.797802927169</v>
          </cell>
          <cell r="AO4901">
            <v>-0.20629217882352946</v>
          </cell>
          <cell r="AQ4901">
            <v>41600.14</v>
          </cell>
          <cell r="AR4901">
            <v>412000.4</v>
          </cell>
          <cell r="AS4901">
            <v>0.06</v>
          </cell>
          <cell r="AT4901">
            <v>1</v>
          </cell>
          <cell r="AU4901">
            <v>0</v>
          </cell>
          <cell r="AV4901">
            <v>67465.164799999999</v>
          </cell>
          <cell r="AW4901">
            <v>53038.057900499545</v>
          </cell>
          <cell r="AX4901">
            <v>3.0000000000000027E-2</v>
          </cell>
          <cell r="AY4901">
            <v>1544.797802927169</v>
          </cell>
          <cell r="AZ4901" t="str">
            <v>Target Bonus</v>
          </cell>
          <cell r="BA4901" t="str">
            <v>Target BonusEligible</v>
          </cell>
          <cell r="BB4901" t="str">
            <v>Target BonusCanada</v>
          </cell>
          <cell r="BC4901" t="str">
            <v xml:space="preserve">Target BonusCanada </v>
          </cell>
          <cell r="BD4901" t="str">
            <v>T53</v>
          </cell>
          <cell r="BF4901">
            <v>5458.3466666666673</v>
          </cell>
          <cell r="BG4901">
            <v>2880</v>
          </cell>
          <cell r="BH4901">
            <v>3</v>
          </cell>
          <cell r="BJ4901">
            <v>3500</v>
          </cell>
          <cell r="BK4901">
            <v>3500</v>
          </cell>
          <cell r="BL4901">
            <v>3500</v>
          </cell>
        </row>
        <row r="4902">
          <cell r="B4902">
            <v>19128</v>
          </cell>
          <cell r="C4902">
            <v>14186</v>
          </cell>
          <cell r="E4902" t="str">
            <v>Abdalla Hamdy</v>
          </cell>
          <cell r="F4902" t="str">
            <v>Acting Escalation Engineer</v>
          </cell>
          <cell r="G4902" t="str">
            <v>Employee</v>
          </cell>
          <cell r="H4902" t="str">
            <v>TAC</v>
          </cell>
          <cell r="I4902" t="str">
            <v>KANATA (OTTAWA), CANADA</v>
          </cell>
          <cell r="J4902" t="str">
            <v>Canada</v>
          </cell>
          <cell r="K4902">
            <v>43414</v>
          </cell>
          <cell r="L4902" t="str">
            <v>WH</v>
          </cell>
          <cell r="M4902" t="str">
            <v>T53P</v>
          </cell>
          <cell r="N4902" t="str">
            <v>T</v>
          </cell>
          <cell r="O4902" t="str">
            <v>5</v>
          </cell>
          <cell r="P4902" t="str">
            <v>EL</v>
          </cell>
          <cell r="Q4902" t="str">
            <v>OTAC Nov 2018</v>
          </cell>
          <cell r="S4902">
            <v>1</v>
          </cell>
          <cell r="U4902" t="str">
            <v>CAD</v>
          </cell>
          <cell r="V4902" t="str">
            <v>TAC</v>
          </cell>
          <cell r="W4902" t="str">
            <v>Sharon Elmashaly</v>
          </cell>
          <cell r="Y4902" t="str">
            <v>Eligible</v>
          </cell>
          <cell r="Z4902">
            <v>60000.160000000003</v>
          </cell>
          <cell r="AA4902">
            <v>47169.409124740436</v>
          </cell>
          <cell r="AB4902">
            <v>60000.160000000003</v>
          </cell>
          <cell r="AC4902">
            <v>47169.409124740436</v>
          </cell>
          <cell r="AD4902">
            <v>4</v>
          </cell>
          <cell r="AE4902" t="str">
            <v>T53</v>
          </cell>
          <cell r="AF4902">
            <v>45000</v>
          </cell>
          <cell r="AG4902">
            <v>66500</v>
          </cell>
          <cell r="AH4902">
            <v>0.69</v>
          </cell>
          <cell r="AI4902">
            <v>3</v>
          </cell>
          <cell r="AJ4902">
            <v>56000</v>
          </cell>
          <cell r="AK4902">
            <v>56000</v>
          </cell>
          <cell r="AL4902">
            <v>-6.6669155548918613E-2</v>
          </cell>
          <cell r="AM4902">
            <v>44024.664450652534</v>
          </cell>
          <cell r="AN4902">
            <v>0</v>
          </cell>
          <cell r="AO4902">
            <v>-0.15789473684210531</v>
          </cell>
          <cell r="AP4902" t="str">
            <v>EL</v>
          </cell>
          <cell r="AQ4902">
            <v>41600.14</v>
          </cell>
          <cell r="AR4902">
            <v>412000.4</v>
          </cell>
          <cell r="AS4902">
            <v>0.04</v>
          </cell>
          <cell r="AT4902">
            <v>1</v>
          </cell>
          <cell r="AU4902">
            <v>0</v>
          </cell>
          <cell r="AV4902">
            <v>56000</v>
          </cell>
          <cell r="AW4902">
            <v>44024.664450652534</v>
          </cell>
          <cell r="AX4902">
            <v>-6.6669155548918613E-2</v>
          </cell>
          <cell r="AY4902">
            <v>0</v>
          </cell>
          <cell r="AZ4902" t="str">
            <v>Target Bonus</v>
          </cell>
          <cell r="BA4902" t="str">
            <v>Target BonusEligible</v>
          </cell>
          <cell r="BB4902" t="str">
            <v>Target BonusCanada</v>
          </cell>
          <cell r="BC4902" t="str">
            <v xml:space="preserve">Target BonusCanada </v>
          </cell>
          <cell r="BD4902" t="str">
            <v>T53</v>
          </cell>
          <cell r="BF4902">
            <v>5000.0133333333333</v>
          </cell>
          <cell r="BG4902">
            <v>3062.4657534246576</v>
          </cell>
          <cell r="BH4902">
            <v>5</v>
          </cell>
          <cell r="BJ4902">
            <v>4000</v>
          </cell>
          <cell r="BK4902">
            <v>4000</v>
          </cell>
          <cell r="BL4902">
            <v>4400</v>
          </cell>
        </row>
        <row r="4903">
          <cell r="B4903">
            <v>19671</v>
          </cell>
          <cell r="C4903">
            <v>14729</v>
          </cell>
          <cell r="E4903" t="str">
            <v>Grace Elike</v>
          </cell>
          <cell r="F4903" t="str">
            <v xml:space="preserve">Technical Support Engineer (T2) </v>
          </cell>
          <cell r="G4903" t="str">
            <v>Employee</v>
          </cell>
          <cell r="H4903" t="str">
            <v>TAC</v>
          </cell>
          <cell r="I4903" t="str">
            <v>KANATA (OTTAWA), CANADA</v>
          </cell>
          <cell r="J4903" t="str">
            <v>Canada</v>
          </cell>
          <cell r="K4903">
            <v>43534</v>
          </cell>
          <cell r="L4903" t="str">
            <v>WH</v>
          </cell>
          <cell r="M4903" t="str">
            <v>T63P</v>
          </cell>
          <cell r="N4903" t="str">
            <v>T</v>
          </cell>
          <cell r="O4903" t="str">
            <v>6</v>
          </cell>
          <cell r="P4903" t="str">
            <v>EL</v>
          </cell>
          <cell r="Q4903" t="str">
            <v>OTAC Mar 2019</v>
          </cell>
          <cell r="S4903">
            <v>1</v>
          </cell>
          <cell r="U4903" t="str">
            <v>CAD</v>
          </cell>
          <cell r="V4903" t="str">
            <v>TAC</v>
          </cell>
          <cell r="W4903" t="str">
            <v>Sharon Elmashaly</v>
          </cell>
          <cell r="Y4903" t="str">
            <v>Eligible</v>
          </cell>
          <cell r="Z4903">
            <v>45000.08</v>
          </cell>
          <cell r="AA4903">
            <v>35377.025397366429</v>
          </cell>
          <cell r="AB4903">
            <v>45000.08</v>
          </cell>
          <cell r="AC4903">
            <v>35377.025397366429</v>
          </cell>
          <cell r="AD4903">
            <v>4</v>
          </cell>
          <cell r="AE4903" t="str">
            <v>T63</v>
          </cell>
          <cell r="AF4903">
            <v>45000</v>
          </cell>
          <cell r="AG4903">
            <v>70000</v>
          </cell>
          <cell r="AH4903">
            <v>0</v>
          </cell>
          <cell r="AI4903">
            <v>1</v>
          </cell>
          <cell r="AJ4903">
            <v>56000</v>
          </cell>
          <cell r="AK4903">
            <v>56000</v>
          </cell>
          <cell r="AL4903">
            <v>0.24444223210269844</v>
          </cell>
          <cell r="AM4903">
            <v>44024.664450652534</v>
          </cell>
          <cell r="AN4903">
            <v>8647.6390532861042</v>
          </cell>
          <cell r="AO4903">
            <v>-0.19999999999999996</v>
          </cell>
          <cell r="AP4903" t="str">
            <v>EL</v>
          </cell>
          <cell r="AQ4903">
            <v>41600.14</v>
          </cell>
          <cell r="AR4903">
            <v>412000.4</v>
          </cell>
          <cell r="AS4903">
            <v>0</v>
          </cell>
          <cell r="AT4903">
            <v>1</v>
          </cell>
          <cell r="AU4903">
            <v>0</v>
          </cell>
          <cell r="AV4903">
            <v>56000</v>
          </cell>
          <cell r="AW4903">
            <v>44024.664450652534</v>
          </cell>
          <cell r="AX4903">
            <v>0.24444223210269844</v>
          </cell>
          <cell r="AY4903">
            <v>8647.6390532861042</v>
          </cell>
          <cell r="AZ4903" t="str">
            <v>Target Bonus</v>
          </cell>
          <cell r="BA4903" t="str">
            <v>Target BonusEligible</v>
          </cell>
          <cell r="BB4903" t="str">
            <v>Target BonusCanada</v>
          </cell>
          <cell r="BC4903" t="str">
            <v xml:space="preserve">Target BonusCanada </v>
          </cell>
          <cell r="BD4903" t="str">
            <v>T63</v>
          </cell>
          <cell r="BF4903">
            <v>3750.0066666666667</v>
          </cell>
          <cell r="BG4903">
            <v>242.46575342465755</v>
          </cell>
          <cell r="BH4903">
            <v>1</v>
          </cell>
          <cell r="BJ4903">
            <v>2000</v>
          </cell>
          <cell r="BK4903">
            <v>2000</v>
          </cell>
          <cell r="BL4903">
            <v>2200</v>
          </cell>
        </row>
        <row r="4904">
          <cell r="B4904">
            <v>19673</v>
          </cell>
          <cell r="C4904">
            <v>14731</v>
          </cell>
          <cell r="E4904" t="str">
            <v>Ritvik Pandey</v>
          </cell>
          <cell r="F4904" t="str">
            <v>Acting Escalation Engineer</v>
          </cell>
          <cell r="G4904" t="str">
            <v>Employee</v>
          </cell>
          <cell r="H4904" t="str">
            <v>TAC</v>
          </cell>
          <cell r="I4904" t="str">
            <v>KANATA (OTTAWA), CANADA</v>
          </cell>
          <cell r="J4904" t="str">
            <v>Canada</v>
          </cell>
          <cell r="K4904">
            <v>43534</v>
          </cell>
          <cell r="L4904" t="str">
            <v>WH</v>
          </cell>
          <cell r="M4904" t="str">
            <v>T63P</v>
          </cell>
          <cell r="N4904" t="str">
            <v>T</v>
          </cell>
          <cell r="O4904" t="str">
            <v>6</v>
          </cell>
          <cell r="P4904" t="str">
            <v>EL</v>
          </cell>
          <cell r="Q4904" t="str">
            <v>OTAC Mar 2019</v>
          </cell>
          <cell r="S4904">
            <v>1</v>
          </cell>
          <cell r="U4904" t="str">
            <v>CAD</v>
          </cell>
          <cell r="V4904" t="str">
            <v>TAC</v>
          </cell>
          <cell r="W4904" t="str">
            <v>Sharon Elmashaly</v>
          </cell>
          <cell r="Y4904" t="str">
            <v>Eligible</v>
          </cell>
          <cell r="Z4904">
            <v>57000.160000000003</v>
          </cell>
          <cell r="AA4904">
            <v>44810.944957741187</v>
          </cell>
          <cell r="AB4904">
            <v>57000.160000000003</v>
          </cell>
          <cell r="AC4904">
            <v>44810.944957741187</v>
          </cell>
          <cell r="AD4904">
            <v>4</v>
          </cell>
          <cell r="AE4904" t="str">
            <v>T63</v>
          </cell>
          <cell r="AF4904">
            <v>45000</v>
          </cell>
          <cell r="AG4904">
            <v>70000</v>
          </cell>
          <cell r="AH4904">
            <v>0.48</v>
          </cell>
          <cell r="AI4904">
            <v>3</v>
          </cell>
          <cell r="AJ4904">
            <v>56000</v>
          </cell>
          <cell r="AK4904">
            <v>56000</v>
          </cell>
          <cell r="AL4904">
            <v>-1.7546617413003784E-2</v>
          </cell>
          <cell r="AM4904">
            <v>44024.664450652534</v>
          </cell>
          <cell r="AN4904">
            <v>0</v>
          </cell>
          <cell r="AO4904">
            <v>-0.19999999999999996</v>
          </cell>
          <cell r="AP4904" t="str">
            <v>EL</v>
          </cell>
          <cell r="AQ4904">
            <v>41600.14</v>
          </cell>
          <cell r="AR4904">
            <v>412000.4</v>
          </cell>
          <cell r="AS4904">
            <v>0.04</v>
          </cell>
          <cell r="AT4904">
            <v>1</v>
          </cell>
          <cell r="AU4904">
            <v>0</v>
          </cell>
          <cell r="AV4904">
            <v>56000</v>
          </cell>
          <cell r="AW4904">
            <v>44024.664450652534</v>
          </cell>
          <cell r="AX4904">
            <v>-1.7546617413003784E-2</v>
          </cell>
          <cell r="AY4904">
            <v>0</v>
          </cell>
          <cell r="AZ4904" t="str">
            <v>Target Bonus</v>
          </cell>
          <cell r="BA4904" t="str">
            <v>Target BonusEligible</v>
          </cell>
          <cell r="BB4904" t="str">
            <v>Target BonusCanada</v>
          </cell>
          <cell r="BC4904" t="str">
            <v xml:space="preserve">Target BonusCanada </v>
          </cell>
          <cell r="BD4904" t="str">
            <v>T63</v>
          </cell>
          <cell r="BF4904">
            <v>4750.0133333333333</v>
          </cell>
          <cell r="BG4904">
            <v>2000</v>
          </cell>
          <cell r="BH4904">
            <v>4</v>
          </cell>
          <cell r="BJ4904">
            <v>4000</v>
          </cell>
          <cell r="BK4904">
            <v>4000</v>
          </cell>
          <cell r="BL4904">
            <v>4400</v>
          </cell>
        </row>
        <row r="4905">
          <cell r="B4905">
            <v>20279</v>
          </cell>
          <cell r="C4905">
            <v>15368</v>
          </cell>
          <cell r="E4905" t="str">
            <v>Utkarsh Kumar</v>
          </cell>
          <cell r="F4905" t="str">
            <v>Technical Support Engineer (T3)</v>
          </cell>
          <cell r="G4905" t="str">
            <v>Employee</v>
          </cell>
          <cell r="H4905" t="str">
            <v>TAC</v>
          </cell>
          <cell r="I4905" t="str">
            <v>KANATA (OTTAWA), CANADA</v>
          </cell>
          <cell r="J4905" t="str">
            <v>Canada</v>
          </cell>
          <cell r="K4905">
            <v>43695</v>
          </cell>
          <cell r="L4905" t="str">
            <v>WH</v>
          </cell>
          <cell r="M4905" t="str">
            <v>T63P</v>
          </cell>
          <cell r="N4905" t="str">
            <v>T</v>
          </cell>
          <cell r="O4905" t="str">
            <v>6</v>
          </cell>
          <cell r="P4905" t="str">
            <v>EL</v>
          </cell>
          <cell r="Q4905" t="str">
            <v>OTAC Aug 2019</v>
          </cell>
          <cell r="S4905">
            <v>1</v>
          </cell>
          <cell r="U4905" t="str">
            <v>CAD</v>
          </cell>
          <cell r="V4905" t="str">
            <v>TAC</v>
          </cell>
          <cell r="W4905" t="str">
            <v>Sharon Elmashaly</v>
          </cell>
          <cell r="Y4905" t="str">
            <v>Eligible</v>
          </cell>
          <cell r="Z4905">
            <v>60000.08</v>
          </cell>
          <cell r="AA4905">
            <v>47169.346232362645</v>
          </cell>
          <cell r="AB4905">
            <v>60000.08</v>
          </cell>
          <cell r="AC4905">
            <v>47169.346232362645</v>
          </cell>
          <cell r="AD4905">
            <v>4</v>
          </cell>
          <cell r="AE4905" t="str">
            <v>T63</v>
          </cell>
          <cell r="AF4905">
            <v>45000</v>
          </cell>
          <cell r="AG4905">
            <v>70000</v>
          </cell>
          <cell r="AH4905">
            <v>0.6</v>
          </cell>
          <cell r="AI4905">
            <v>3</v>
          </cell>
          <cell r="AJ4905">
            <v>56000</v>
          </cell>
          <cell r="AK4905">
            <v>56000</v>
          </cell>
          <cell r="AL4905">
            <v>-6.6667911109451916E-2</v>
          </cell>
          <cell r="AM4905">
            <v>44024.664450652534</v>
          </cell>
          <cell r="AN4905">
            <v>0</v>
          </cell>
          <cell r="AO4905">
            <v>-0.19999999999999996</v>
          </cell>
          <cell r="AP4905" t="str">
            <v>EL</v>
          </cell>
          <cell r="AQ4905">
            <v>41600.14</v>
          </cell>
          <cell r="AR4905">
            <v>412000.4</v>
          </cell>
          <cell r="AS4905">
            <v>0.04</v>
          </cell>
          <cell r="AT4905">
            <v>1</v>
          </cell>
          <cell r="AU4905">
            <v>0</v>
          </cell>
          <cell r="AV4905">
            <v>56000</v>
          </cell>
          <cell r="AW4905">
            <v>44024.664450652534</v>
          </cell>
          <cell r="AX4905">
            <v>-6.6667911109451916E-2</v>
          </cell>
          <cell r="AY4905">
            <v>0</v>
          </cell>
          <cell r="AZ4905" t="str">
            <v>Target Bonus</v>
          </cell>
          <cell r="BA4905" t="str">
            <v>Target BonusEligible</v>
          </cell>
          <cell r="BB4905" t="str">
            <v>Target BonusCanada</v>
          </cell>
          <cell r="BC4905" t="str">
            <v xml:space="preserve">Target BonusCanada </v>
          </cell>
          <cell r="BD4905" t="str">
            <v>T63</v>
          </cell>
          <cell r="BF4905">
            <v>5000.0066666666671</v>
          </cell>
          <cell r="BG4905">
            <v>1027.9452054794519</v>
          </cell>
          <cell r="BH4905">
            <v>5</v>
          </cell>
          <cell r="BJ4905">
            <v>3166</v>
          </cell>
          <cell r="BK4905">
            <v>3166</v>
          </cell>
          <cell r="BL4905">
            <v>3482.6000000000004</v>
          </cell>
        </row>
        <row r="4906">
          <cell r="B4906">
            <v>20299</v>
          </cell>
          <cell r="C4906">
            <v>15388</v>
          </cell>
          <cell r="E4906" t="str">
            <v>Brijesh Patel</v>
          </cell>
          <cell r="F4906" t="str">
            <v>Technical Support Engineer (T3)</v>
          </cell>
          <cell r="G4906" t="str">
            <v>Employee</v>
          </cell>
          <cell r="H4906" t="str">
            <v>TAC</v>
          </cell>
          <cell r="I4906" t="str">
            <v>KANATA (OTTAWA), CANADA</v>
          </cell>
          <cell r="J4906" t="str">
            <v>Canada</v>
          </cell>
          <cell r="K4906">
            <v>43695</v>
          </cell>
          <cell r="L4906" t="str">
            <v>WH</v>
          </cell>
          <cell r="M4906" t="str">
            <v>T63P</v>
          </cell>
          <cell r="N4906" t="str">
            <v>T</v>
          </cell>
          <cell r="O4906" t="str">
            <v>6</v>
          </cell>
          <cell r="P4906" t="str">
            <v>EL</v>
          </cell>
          <cell r="Q4906" t="str">
            <v>OTAC Aug 2019</v>
          </cell>
          <cell r="S4906">
            <v>1</v>
          </cell>
          <cell r="U4906" t="str">
            <v>CAD</v>
          </cell>
          <cell r="V4906" t="str">
            <v>TAC</v>
          </cell>
          <cell r="W4906" t="str">
            <v>Sharon Elmashaly</v>
          </cell>
          <cell r="Y4906" t="str">
            <v>Eligible</v>
          </cell>
          <cell r="Z4906">
            <v>57000</v>
          </cell>
          <cell r="AA4906">
            <v>44810.819172985612</v>
          </cell>
          <cell r="AB4906">
            <v>57000</v>
          </cell>
          <cell r="AC4906">
            <v>44810.819172985612</v>
          </cell>
          <cell r="AD4906">
            <v>4</v>
          </cell>
          <cell r="AE4906" t="str">
            <v>T63</v>
          </cell>
          <cell r="AF4906">
            <v>45000</v>
          </cell>
          <cell r="AG4906">
            <v>70000</v>
          </cell>
          <cell r="AH4906">
            <v>0.48</v>
          </cell>
          <cell r="AI4906">
            <v>3</v>
          </cell>
          <cell r="AJ4906">
            <v>56000</v>
          </cell>
          <cell r="AK4906">
            <v>56000</v>
          </cell>
          <cell r="AL4906">
            <v>-1.7543859649122862E-2</v>
          </cell>
          <cell r="AM4906">
            <v>44024.664450652534</v>
          </cell>
          <cell r="AN4906">
            <v>0</v>
          </cell>
          <cell r="AO4906">
            <v>-0.19999999999999996</v>
          </cell>
          <cell r="AP4906" t="str">
            <v>EL</v>
          </cell>
          <cell r="AQ4906">
            <v>41600.14</v>
          </cell>
          <cell r="AR4906">
            <v>412000.4</v>
          </cell>
          <cell r="AS4906">
            <v>0.04</v>
          </cell>
          <cell r="AT4906">
            <v>1</v>
          </cell>
          <cell r="AU4906">
            <v>0</v>
          </cell>
          <cell r="AV4906">
            <v>56000</v>
          </cell>
          <cell r="AW4906">
            <v>44024.664450652534</v>
          </cell>
          <cell r="AX4906">
            <v>-1.7543859649122862E-2</v>
          </cell>
          <cell r="AY4906">
            <v>0</v>
          </cell>
          <cell r="AZ4906" t="str">
            <v>Target Bonus</v>
          </cell>
          <cell r="BA4906" t="str">
            <v>Target BonusEligible</v>
          </cell>
          <cell r="BB4906" t="str">
            <v>Target BonusCanada</v>
          </cell>
          <cell r="BC4906" t="str">
            <v xml:space="preserve">Target BonusCanada </v>
          </cell>
          <cell r="BD4906" t="str">
            <v>T63</v>
          </cell>
          <cell r="BF4906">
            <v>4750</v>
          </cell>
          <cell r="BG4906">
            <v>844.38356164383561</v>
          </cell>
          <cell r="BH4906">
            <v>3</v>
          </cell>
          <cell r="BJ4906">
            <v>3000</v>
          </cell>
          <cell r="BK4906">
            <v>3000</v>
          </cell>
          <cell r="BL4906">
            <v>3300.0000000000005</v>
          </cell>
        </row>
        <row r="4907">
          <cell r="B4907">
            <v>20353</v>
          </cell>
          <cell r="C4907">
            <v>15442</v>
          </cell>
          <cell r="E4907" t="str">
            <v>Sonal Sharma</v>
          </cell>
          <cell r="F4907" t="str">
            <v>Technical Support Engineer (T3)</v>
          </cell>
          <cell r="G4907" t="str">
            <v>Employee</v>
          </cell>
          <cell r="H4907" t="str">
            <v>TAC</v>
          </cell>
          <cell r="I4907" t="str">
            <v>KANATA (OTTAWA), CANADA</v>
          </cell>
          <cell r="J4907" t="str">
            <v>Canada</v>
          </cell>
          <cell r="K4907">
            <v>43695</v>
          </cell>
          <cell r="L4907" t="str">
            <v>WH</v>
          </cell>
          <cell r="M4907" t="str">
            <v>T63P</v>
          </cell>
          <cell r="N4907" t="str">
            <v>T</v>
          </cell>
          <cell r="O4907" t="str">
            <v>6</v>
          </cell>
          <cell r="P4907" t="str">
            <v>EL</v>
          </cell>
          <cell r="Q4907" t="str">
            <v>OTAC Aug 2019</v>
          </cell>
          <cell r="S4907">
            <v>1</v>
          </cell>
          <cell r="U4907" t="str">
            <v>CAD</v>
          </cell>
          <cell r="V4907" t="str">
            <v>TAC</v>
          </cell>
          <cell r="W4907" t="str">
            <v>Sharon Elmashaly</v>
          </cell>
          <cell r="Y4907" t="str">
            <v>Eligible</v>
          </cell>
          <cell r="Z4907">
            <v>57000</v>
          </cell>
          <cell r="AA4907">
            <v>44810.819172985612</v>
          </cell>
          <cell r="AB4907">
            <v>57000</v>
          </cell>
          <cell r="AC4907">
            <v>44810.819172985612</v>
          </cell>
          <cell r="AD4907">
            <v>4</v>
          </cell>
          <cell r="AE4907" t="str">
            <v>T63</v>
          </cell>
          <cell r="AF4907">
            <v>45000</v>
          </cell>
          <cell r="AG4907">
            <v>70000</v>
          </cell>
          <cell r="AH4907">
            <v>0.48</v>
          </cell>
          <cell r="AI4907">
            <v>3</v>
          </cell>
          <cell r="AJ4907">
            <v>56000</v>
          </cell>
          <cell r="AK4907">
            <v>56000</v>
          </cell>
          <cell r="AL4907">
            <v>-1.7543859649122862E-2</v>
          </cell>
          <cell r="AM4907">
            <v>44024.664450652534</v>
          </cell>
          <cell r="AN4907">
            <v>0</v>
          </cell>
          <cell r="AO4907">
            <v>-0.19999999999999996</v>
          </cell>
          <cell r="AP4907" t="str">
            <v>EL</v>
          </cell>
          <cell r="AQ4907">
            <v>41600.14</v>
          </cell>
          <cell r="AR4907">
            <v>412000.4</v>
          </cell>
          <cell r="AS4907">
            <v>0.04</v>
          </cell>
          <cell r="AT4907">
            <v>1</v>
          </cell>
          <cell r="AU4907">
            <v>0</v>
          </cell>
          <cell r="AV4907">
            <v>56000</v>
          </cell>
          <cell r="AW4907">
            <v>44024.664450652534</v>
          </cell>
          <cell r="AX4907">
            <v>-1.7543859649122862E-2</v>
          </cell>
          <cell r="AY4907">
            <v>0</v>
          </cell>
          <cell r="AZ4907" t="str">
            <v>Target Bonus</v>
          </cell>
          <cell r="BA4907" t="str">
            <v>Target BonusEligible</v>
          </cell>
          <cell r="BB4907" t="str">
            <v>Target BonusCanada</v>
          </cell>
          <cell r="BC4907" t="str">
            <v xml:space="preserve">Target BonusCanada </v>
          </cell>
          <cell r="BD4907" t="str">
            <v>T63</v>
          </cell>
          <cell r="BF4907">
            <v>4750</v>
          </cell>
          <cell r="BG4907">
            <v>293.69863013698631</v>
          </cell>
          <cell r="BH4907">
            <v>2</v>
          </cell>
          <cell r="BJ4907">
            <v>2666</v>
          </cell>
          <cell r="BK4907">
            <v>2666</v>
          </cell>
          <cell r="BL4907">
            <v>2932.6000000000004</v>
          </cell>
        </row>
        <row r="4908">
          <cell r="B4908">
            <v>20794</v>
          </cell>
          <cell r="C4908">
            <v>15881</v>
          </cell>
          <cell r="E4908" t="str">
            <v>Leah McNally</v>
          </cell>
          <cell r="F4908" t="str">
            <v>Technical Support Engineer (T2)</v>
          </cell>
          <cell r="G4908" t="str">
            <v>Employee</v>
          </cell>
          <cell r="H4908" t="str">
            <v>TAC</v>
          </cell>
          <cell r="I4908" t="str">
            <v>KANATA (OTTAWA), CANADA</v>
          </cell>
          <cell r="J4908" t="str">
            <v>Canada</v>
          </cell>
          <cell r="K4908">
            <v>43836</v>
          </cell>
          <cell r="L4908" t="str">
            <v>WH</v>
          </cell>
          <cell r="M4908" t="str">
            <v>T63P</v>
          </cell>
          <cell r="N4908" t="str">
            <v>T</v>
          </cell>
          <cell r="O4908" t="str">
            <v>6</v>
          </cell>
          <cell r="P4908" t="str">
            <v>EL</v>
          </cell>
          <cell r="Q4908" t="str">
            <v>OTAC Jan 2020</v>
          </cell>
          <cell r="S4908">
            <v>1</v>
          </cell>
          <cell r="U4908" t="str">
            <v>CAD</v>
          </cell>
          <cell r="V4908" t="str">
            <v>TAC</v>
          </cell>
          <cell r="W4908" t="str">
            <v>Sharon Elmashaly</v>
          </cell>
          <cell r="Y4908" t="str">
            <v>Eligible</v>
          </cell>
          <cell r="Z4908">
            <v>50000.160000000003</v>
          </cell>
          <cell r="AA4908">
            <v>39307.861901409626</v>
          </cell>
          <cell r="AB4908">
            <v>50000.160000000003</v>
          </cell>
          <cell r="AC4908">
            <v>39307.861901409626</v>
          </cell>
          <cell r="AD4908">
            <v>4</v>
          </cell>
          <cell r="AE4908" t="str">
            <v>T63</v>
          </cell>
          <cell r="AF4908">
            <v>45000</v>
          </cell>
          <cell r="AG4908">
            <v>60000</v>
          </cell>
          <cell r="AH4908">
            <v>0.33</v>
          </cell>
          <cell r="AI4908">
            <v>2</v>
          </cell>
          <cell r="AJ4908">
            <v>56000</v>
          </cell>
          <cell r="AK4908">
            <v>56000</v>
          </cell>
          <cell r="AL4908">
            <v>0.1199964160114686</v>
          </cell>
          <cell r="AM4908">
            <v>44024.664450652534</v>
          </cell>
          <cell r="AN4908">
            <v>4716.8025492429078</v>
          </cell>
          <cell r="AO4908">
            <v>-6.6666666666666652E-2</v>
          </cell>
          <cell r="AP4908" t="str">
            <v>EL</v>
          </cell>
          <cell r="AQ4908">
            <v>41600.14</v>
          </cell>
          <cell r="AR4908">
            <v>412000.4</v>
          </cell>
          <cell r="AS4908">
            <v>0.02</v>
          </cell>
          <cell r="AT4908">
            <v>1</v>
          </cell>
          <cell r="AU4908">
            <v>0</v>
          </cell>
          <cell r="AV4908">
            <v>56000</v>
          </cell>
          <cell r="AW4908">
            <v>44024.664450652534</v>
          </cell>
          <cell r="AX4908">
            <v>0.1199964160114686</v>
          </cell>
          <cell r="AY4908">
            <v>4716.8025492429078</v>
          </cell>
          <cell r="AZ4908" t="str">
            <v>Target Bonus</v>
          </cell>
          <cell r="BA4908" t="str">
            <v>Target BonusEligible</v>
          </cell>
          <cell r="BB4908" t="str">
            <v>Target BonusCanada</v>
          </cell>
          <cell r="BC4908" t="str">
            <v xml:space="preserve">Target BonusCanada </v>
          </cell>
          <cell r="BD4908" t="str">
            <v>T63</v>
          </cell>
          <cell r="BF4908">
            <v>4166.68</v>
          </cell>
          <cell r="BJ4908">
            <v>2332</v>
          </cell>
          <cell r="BK4908">
            <v>2332</v>
          </cell>
          <cell r="BL4908">
            <v>2565.2000000000003</v>
          </cell>
        </row>
        <row r="4909">
          <cell r="B4909">
            <v>13607</v>
          </cell>
          <cell r="C4909">
            <v>8606</v>
          </cell>
          <cell r="E4909" t="str">
            <v>Gerard Manirakiza</v>
          </cell>
          <cell r="F4909" t="str">
            <v>Diamond Services Engineer</v>
          </cell>
          <cell r="G4909" t="str">
            <v>Employee</v>
          </cell>
          <cell r="H4909" t="str">
            <v>TAC</v>
          </cell>
          <cell r="I4909" t="str">
            <v>IRVING</v>
          </cell>
          <cell r="J4909" t="str">
            <v>United States</v>
          </cell>
          <cell r="K4909">
            <v>42150</v>
          </cell>
          <cell r="L4909" t="str">
            <v>WH</v>
          </cell>
          <cell r="M4909" t="str">
            <v>T51P</v>
          </cell>
          <cell r="N4909" t="str">
            <v>T</v>
          </cell>
          <cell r="O4909" t="str">
            <v>5</v>
          </cell>
          <cell r="P4909" t="str">
            <v>Regular</v>
          </cell>
          <cell r="S4909">
            <v>1</v>
          </cell>
          <cell r="U4909" t="str">
            <v>USD</v>
          </cell>
          <cell r="V4909" t="str">
            <v>TAC</v>
          </cell>
          <cell r="W4909" t="str">
            <v>Sharon Elmashaly</v>
          </cell>
          <cell r="Y4909" t="str">
            <v>Eligible</v>
          </cell>
          <cell r="Z4909">
            <v>87600.08</v>
          </cell>
          <cell r="AA4909">
            <v>87600.08</v>
          </cell>
          <cell r="AB4909">
            <v>94000.08</v>
          </cell>
          <cell r="AC4909">
            <v>94000.08</v>
          </cell>
          <cell r="AD4909">
            <v>4</v>
          </cell>
          <cell r="AE4909" t="str">
            <v>T51</v>
          </cell>
          <cell r="AF4909">
            <v>70000</v>
          </cell>
          <cell r="AG4909">
            <v>110000</v>
          </cell>
          <cell r="AH4909">
            <v>0.6</v>
          </cell>
          <cell r="AI4909">
            <v>3</v>
          </cell>
          <cell r="AJ4909">
            <v>0</v>
          </cell>
          <cell r="AK4909">
            <v>94000.08</v>
          </cell>
          <cell r="AL4909">
            <v>0</v>
          </cell>
          <cell r="AM4909">
            <v>94000.08</v>
          </cell>
          <cell r="AN4909">
            <v>0</v>
          </cell>
          <cell r="AO4909">
            <v>-0.14545381818181813</v>
          </cell>
          <cell r="AP4909" t="str">
            <v>Already received an increase</v>
          </cell>
          <cell r="AQ4909">
            <v>41600.14</v>
          </cell>
          <cell r="AR4909">
            <v>550000.15999999992</v>
          </cell>
          <cell r="AS4909">
            <v>0.1</v>
          </cell>
          <cell r="AT4909">
            <v>1</v>
          </cell>
          <cell r="AU4909">
            <v>0</v>
          </cell>
          <cell r="AV4909">
            <v>94000.08</v>
          </cell>
          <cell r="AW4909">
            <v>94000.08</v>
          </cell>
          <cell r="AX4909">
            <v>0</v>
          </cell>
          <cell r="AY4909">
            <v>0</v>
          </cell>
          <cell r="AZ4909" t="str">
            <v>Target Bonus</v>
          </cell>
          <cell r="BA4909" t="str">
            <v>Target BonusEligible</v>
          </cell>
          <cell r="BB4909" t="str">
            <v>Target BonusUnited States</v>
          </cell>
          <cell r="BC4909" t="str">
            <v xml:space="preserve">Target BonusUnited States </v>
          </cell>
          <cell r="BD4909" t="str">
            <v>T51</v>
          </cell>
          <cell r="BF4909">
            <v>7833.34</v>
          </cell>
          <cell r="BG4909">
            <v>5050</v>
          </cell>
          <cell r="BH4909">
            <v>3</v>
          </cell>
          <cell r="BJ4909">
            <v>5250</v>
          </cell>
          <cell r="BK4909">
            <v>5250</v>
          </cell>
          <cell r="BL4909">
            <v>5775.0000000000009</v>
          </cell>
        </row>
        <row r="4910">
          <cell r="B4910">
            <v>8154</v>
          </cell>
          <cell r="C4910">
            <v>6834</v>
          </cell>
          <cell r="E4910" t="str">
            <v>Trent Stith</v>
          </cell>
          <cell r="F4910" t="str">
            <v>Diamond Services Engineer</v>
          </cell>
          <cell r="G4910" t="str">
            <v>Employee</v>
          </cell>
          <cell r="H4910" t="str">
            <v>TAC</v>
          </cell>
          <cell r="I4910" t="str">
            <v>IRVING</v>
          </cell>
          <cell r="J4910" t="str">
            <v>United States</v>
          </cell>
          <cell r="K4910">
            <v>43073</v>
          </cell>
          <cell r="L4910" t="str">
            <v>WH</v>
          </cell>
          <cell r="M4910" t="str">
            <v>T41P</v>
          </cell>
          <cell r="N4910" t="str">
            <v>T</v>
          </cell>
          <cell r="O4910" t="str">
            <v>4</v>
          </cell>
          <cell r="P4910" t="str">
            <v>Regular</v>
          </cell>
          <cell r="S4910">
            <v>1</v>
          </cell>
          <cell r="U4910" t="str">
            <v>USD</v>
          </cell>
          <cell r="V4910" t="str">
            <v>TAC</v>
          </cell>
          <cell r="W4910" t="str">
            <v>Sharon Elmashaly</v>
          </cell>
          <cell r="Y4910" t="str">
            <v>Eligible</v>
          </cell>
          <cell r="Z4910">
            <v>123500</v>
          </cell>
          <cell r="AA4910">
            <v>123500</v>
          </cell>
          <cell r="AB4910">
            <v>123500</v>
          </cell>
          <cell r="AC4910">
            <v>123500</v>
          </cell>
          <cell r="AD4910">
            <v>4</v>
          </cell>
          <cell r="AE4910" t="str">
            <v>T41</v>
          </cell>
          <cell r="AF4910">
            <v>90000</v>
          </cell>
          <cell r="AG4910">
            <v>145000</v>
          </cell>
          <cell r="AH4910">
            <v>0.6</v>
          </cell>
          <cell r="AI4910">
            <v>3</v>
          </cell>
          <cell r="AJ4910">
            <v>0</v>
          </cell>
          <cell r="AK4910">
            <v>128440</v>
          </cell>
          <cell r="AL4910">
            <v>4.0000000000000036E-2</v>
          </cell>
          <cell r="AM4910">
            <v>128440</v>
          </cell>
          <cell r="AN4910">
            <v>4940</v>
          </cell>
          <cell r="AO4910">
            <v>-0.11420689655172411</v>
          </cell>
          <cell r="AQ4910">
            <v>41600.14</v>
          </cell>
          <cell r="AR4910">
            <v>550000.15999999992</v>
          </cell>
          <cell r="AS4910">
            <v>0.16</v>
          </cell>
          <cell r="AT4910">
            <v>1</v>
          </cell>
          <cell r="AU4910">
            <v>0</v>
          </cell>
          <cell r="AV4910">
            <v>128440</v>
          </cell>
          <cell r="AW4910">
            <v>128440</v>
          </cell>
          <cell r="AX4910">
            <v>4.0000000000000036E-2</v>
          </cell>
          <cell r="AY4910">
            <v>4940</v>
          </cell>
          <cell r="AZ4910" t="str">
            <v>Target Bonus</v>
          </cell>
          <cell r="BA4910" t="str">
            <v>Target BonusEligible</v>
          </cell>
          <cell r="BB4910" t="str">
            <v>Target BonusUnited States</v>
          </cell>
          <cell r="BC4910" t="str">
            <v xml:space="preserve">Target BonusUnited States </v>
          </cell>
          <cell r="BD4910" t="str">
            <v>T41</v>
          </cell>
          <cell r="BF4910">
            <v>10291.666666666666</v>
          </cell>
          <cell r="BG4910">
            <v>5500</v>
          </cell>
          <cell r="BH4910">
            <v>4</v>
          </cell>
          <cell r="BJ4910">
            <v>5000</v>
          </cell>
          <cell r="BK4910">
            <v>5000</v>
          </cell>
          <cell r="BL4910">
            <v>5500</v>
          </cell>
        </row>
        <row r="4911">
          <cell r="B4911">
            <v>9271</v>
          </cell>
          <cell r="C4911">
            <v>7131</v>
          </cell>
          <cell r="E4911" t="str">
            <v>Benjamin Keechi</v>
          </cell>
          <cell r="F4911" t="str">
            <v>Diamond Services Engineer</v>
          </cell>
          <cell r="G4911" t="str">
            <v>Employee</v>
          </cell>
          <cell r="H4911" t="str">
            <v>TAC</v>
          </cell>
          <cell r="I4911" t="str">
            <v>IRVING</v>
          </cell>
          <cell r="J4911" t="str">
            <v>United States</v>
          </cell>
          <cell r="K4911">
            <v>40787</v>
          </cell>
          <cell r="L4911" t="str">
            <v>WH</v>
          </cell>
          <cell r="M4911" t="str">
            <v>T41P</v>
          </cell>
          <cell r="N4911" t="str">
            <v>T</v>
          </cell>
          <cell r="O4911" t="str">
            <v>4</v>
          </cell>
          <cell r="P4911" t="str">
            <v>Regular</v>
          </cell>
          <cell r="Q4911" t="str"/>
          <cell r="S4911">
            <v>1</v>
          </cell>
          <cell r="U4911" t="str">
            <v>USD</v>
          </cell>
          <cell r="V4911" t="str">
            <v>TAC</v>
          </cell>
          <cell r="W4911" t="str">
            <v>Sharon Elmashaly</v>
          </cell>
          <cell r="Y4911" t="str">
            <v>Eligible</v>
          </cell>
          <cell r="Z4911">
            <v>105000.08</v>
          </cell>
          <cell r="AA4911">
            <v>105000.08</v>
          </cell>
          <cell r="AB4911">
            <v>105000.08</v>
          </cell>
          <cell r="AC4911">
            <v>105000.08</v>
          </cell>
          <cell r="AD4911">
            <v>3</v>
          </cell>
          <cell r="AE4911" t="str">
            <v>T41</v>
          </cell>
          <cell r="AF4911">
            <v>90000</v>
          </cell>
          <cell r="AG4911">
            <v>145000</v>
          </cell>
          <cell r="AH4911">
            <v>0.27</v>
          </cell>
          <cell r="AI4911">
            <v>2</v>
          </cell>
          <cell r="AJ4911">
            <v>0</v>
          </cell>
          <cell r="AK4911">
            <v>108150.0824</v>
          </cell>
          <cell r="AL4911">
            <v>3.0000000000000027E-2</v>
          </cell>
          <cell r="AM4911">
            <v>108150.0824</v>
          </cell>
          <cell r="AN4911">
            <v>3150.0023999999976</v>
          </cell>
          <cell r="AO4911">
            <v>-0.25413736275862064</v>
          </cell>
          <cell r="AQ4911">
            <v>41600.14</v>
          </cell>
          <cell r="AR4911">
            <v>550000.15999999992</v>
          </cell>
          <cell r="AS4911">
            <v>0.12</v>
          </cell>
          <cell r="AT4911">
            <v>1</v>
          </cell>
          <cell r="AU4911">
            <v>0</v>
          </cell>
          <cell r="AV4911">
            <v>108150.0824</v>
          </cell>
          <cell r="AW4911">
            <v>108150.0824</v>
          </cell>
          <cell r="AX4911">
            <v>3.0000000000000027E-2</v>
          </cell>
          <cell r="AY4911">
            <v>3150.0023999999976</v>
          </cell>
          <cell r="AZ4911" t="str">
            <v>Target Bonus</v>
          </cell>
          <cell r="BA4911" t="str">
            <v>Target BonusEligible</v>
          </cell>
          <cell r="BB4911" t="str">
            <v>Target BonusUnited States</v>
          </cell>
          <cell r="BC4911" t="str">
            <v xml:space="preserve">Target BonusUnited States </v>
          </cell>
          <cell r="BD4911" t="str">
            <v>T41</v>
          </cell>
          <cell r="BF4911">
            <v>8750.0066666666662</v>
          </cell>
          <cell r="BG4911">
            <v>6500</v>
          </cell>
          <cell r="BH4911">
            <v>5</v>
          </cell>
          <cell r="BJ4911">
            <v>5000</v>
          </cell>
          <cell r="BK4911">
            <v>5000</v>
          </cell>
          <cell r="BL4911">
            <v>5000</v>
          </cell>
        </row>
        <row r="4912">
          <cell r="B4912">
            <v>14800</v>
          </cell>
          <cell r="C4912">
            <v>9744</v>
          </cell>
          <cell r="E4912" t="str">
            <v>Mitchell Bassanino</v>
          </cell>
          <cell r="F4912" t="str">
            <v>Diamond Services Engineer</v>
          </cell>
          <cell r="G4912" t="str">
            <v>Employee</v>
          </cell>
          <cell r="H4912" t="str">
            <v>TAC</v>
          </cell>
          <cell r="I4912" t="str">
            <v>IRVING</v>
          </cell>
          <cell r="J4912" t="str">
            <v>United States</v>
          </cell>
          <cell r="K4912">
            <v>42416</v>
          </cell>
          <cell r="L4912" t="str">
            <v>WH</v>
          </cell>
          <cell r="M4912" t="str">
            <v>T51P</v>
          </cell>
          <cell r="N4912" t="str">
            <v>T</v>
          </cell>
          <cell r="O4912" t="str">
            <v>5</v>
          </cell>
          <cell r="P4912" t="str">
            <v>Regular</v>
          </cell>
          <cell r="Q4912" t="str"/>
          <cell r="S4912">
            <v>1</v>
          </cell>
          <cell r="U4912" t="str">
            <v>USD</v>
          </cell>
          <cell r="V4912" t="str">
            <v>TAC</v>
          </cell>
          <cell r="W4912" t="str">
            <v>Sharon Elmashaly</v>
          </cell>
          <cell r="Y4912" t="str">
            <v>Eligible</v>
          </cell>
          <cell r="Z4912">
            <v>87800</v>
          </cell>
          <cell r="AA4912">
            <v>87800</v>
          </cell>
          <cell r="AB4912">
            <v>87800</v>
          </cell>
          <cell r="AC4912">
            <v>87800</v>
          </cell>
          <cell r="AD4912">
            <v>4</v>
          </cell>
          <cell r="AE4912" t="str">
            <v>T51</v>
          </cell>
          <cell r="AF4912">
            <v>70000</v>
          </cell>
          <cell r="AG4912">
            <v>110000</v>
          </cell>
          <cell r="AH4912">
            <v>0.44</v>
          </cell>
          <cell r="AI4912">
            <v>2</v>
          </cell>
          <cell r="AJ4912">
            <v>0</v>
          </cell>
          <cell r="AK4912">
            <v>92190</v>
          </cell>
          <cell r="AL4912">
            <v>5.0000000000000044E-2</v>
          </cell>
          <cell r="AM4912">
            <v>92190</v>
          </cell>
          <cell r="AN4912">
            <v>4390</v>
          </cell>
          <cell r="AO4912">
            <v>-0.16190909090909089</v>
          </cell>
          <cell r="AQ4912">
            <v>41600.14</v>
          </cell>
          <cell r="AR4912">
            <v>550000.15999999992</v>
          </cell>
          <cell r="AS4912">
            <v>0.09</v>
          </cell>
          <cell r="AT4912">
            <v>1</v>
          </cell>
          <cell r="AU4912">
            <v>0</v>
          </cell>
          <cell r="AV4912">
            <v>92190</v>
          </cell>
          <cell r="AW4912">
            <v>92190</v>
          </cell>
          <cell r="AX4912">
            <v>5.0000000000000044E-2</v>
          </cell>
          <cell r="AY4912">
            <v>4390</v>
          </cell>
          <cell r="AZ4912" t="str">
            <v>Target Bonus</v>
          </cell>
          <cell r="BA4912" t="str">
            <v>Target BonusEligible</v>
          </cell>
          <cell r="BB4912" t="str">
            <v>Target BonusUnited States</v>
          </cell>
          <cell r="BC4912" t="str">
            <v xml:space="preserve">Target BonusUnited States </v>
          </cell>
          <cell r="BD4912" t="str">
            <v>T51</v>
          </cell>
          <cell r="BF4912">
            <v>7316.666666666667</v>
          </cell>
          <cell r="BG4912">
            <v>5500</v>
          </cell>
          <cell r="BH4912">
            <v>4</v>
          </cell>
          <cell r="BJ4912">
            <v>5000</v>
          </cell>
          <cell r="BK4912">
            <v>5000</v>
          </cell>
          <cell r="BL4912">
            <v>5500</v>
          </cell>
        </row>
        <row r="4913">
          <cell r="B4913">
            <v>17393</v>
          </cell>
          <cell r="C4913">
            <v>12414</v>
          </cell>
          <cell r="E4913" t="str">
            <v>Brian Lim</v>
          </cell>
          <cell r="F4913" t="str">
            <v>Diamond Services Engineer</v>
          </cell>
          <cell r="G4913" t="str">
            <v>Employee</v>
          </cell>
          <cell r="H4913" t="str">
            <v>TAC</v>
          </cell>
          <cell r="I4913" t="str">
            <v>IRVING</v>
          </cell>
          <cell r="J4913" t="str">
            <v>United States</v>
          </cell>
          <cell r="K4913">
            <v>43059</v>
          </cell>
          <cell r="L4913" t="str">
            <v>WH</v>
          </cell>
          <cell r="M4913" t="str">
            <v>T51P</v>
          </cell>
          <cell r="N4913" t="str">
            <v>T</v>
          </cell>
          <cell r="O4913" t="str">
            <v>5</v>
          </cell>
          <cell r="P4913" t="str">
            <v>Regular</v>
          </cell>
          <cell r="S4913">
            <v>1</v>
          </cell>
          <cell r="U4913" t="str">
            <v>USD</v>
          </cell>
          <cell r="V4913" t="str">
            <v>TAC</v>
          </cell>
          <cell r="W4913" t="str">
            <v>Sharon Elmashaly</v>
          </cell>
          <cell r="Y4913" t="str">
            <v>Eligible</v>
          </cell>
          <cell r="Z4913">
            <v>80500.160000000003</v>
          </cell>
          <cell r="AA4913">
            <v>80500.160000000003</v>
          </cell>
          <cell r="AB4913">
            <v>80500.160000000003</v>
          </cell>
          <cell r="AC4913">
            <v>80500.160000000003</v>
          </cell>
          <cell r="AD4913">
            <v>4</v>
          </cell>
          <cell r="AE4913" t="str">
            <v>T51</v>
          </cell>
          <cell r="AF4913">
            <v>70000</v>
          </cell>
          <cell r="AG4913">
            <v>110000</v>
          </cell>
          <cell r="AH4913">
            <v>0.26</v>
          </cell>
          <cell r="AI4913">
            <v>2</v>
          </cell>
          <cell r="AJ4913">
            <v>0</v>
          </cell>
          <cell r="AK4913">
            <v>84525.168000000005</v>
          </cell>
          <cell r="AL4913">
            <v>5.0000000000000044E-2</v>
          </cell>
          <cell r="AM4913">
            <v>84525.168000000005</v>
          </cell>
          <cell r="AN4913">
            <v>4025.0080000000016</v>
          </cell>
          <cell r="AO4913">
            <v>-0.23158938181818178</v>
          </cell>
          <cell r="AQ4913">
            <v>41600.14</v>
          </cell>
          <cell r="AR4913">
            <v>550000.15999999992</v>
          </cell>
          <cell r="AS4913">
            <v>7.0000000000000007E-2</v>
          </cell>
          <cell r="AT4913">
            <v>1</v>
          </cell>
          <cell r="AU4913">
            <v>0</v>
          </cell>
          <cell r="AV4913">
            <v>84525.168000000005</v>
          </cell>
          <cell r="AW4913">
            <v>84525.168000000005</v>
          </cell>
          <cell r="AX4913">
            <v>5.0000000000000044E-2</v>
          </cell>
          <cell r="AY4913">
            <v>4025.0080000000016</v>
          </cell>
          <cell r="AZ4913" t="str">
            <v>Target Bonus</v>
          </cell>
          <cell r="BA4913" t="str">
            <v>Target BonusEligible</v>
          </cell>
          <cell r="BB4913" t="str">
            <v>Target BonusUnited States</v>
          </cell>
          <cell r="BC4913" t="str">
            <v xml:space="preserve">Target BonusUnited States </v>
          </cell>
          <cell r="BD4913" t="str">
            <v>T51</v>
          </cell>
          <cell r="BF4913">
            <v>6708.3466666666673</v>
          </cell>
          <cell r="BG4913">
            <v>4850</v>
          </cell>
          <cell r="BH4913">
            <v>4</v>
          </cell>
          <cell r="BJ4913">
            <v>5000</v>
          </cell>
          <cell r="BK4913">
            <v>5000</v>
          </cell>
          <cell r="BL4913">
            <v>5500</v>
          </cell>
        </row>
        <row r="4914">
          <cell r="B4914">
            <v>17703</v>
          </cell>
          <cell r="C4914">
            <v>12710</v>
          </cell>
          <cell r="E4914" t="str">
            <v>Jonathan Ruiz</v>
          </cell>
          <cell r="F4914" t="str">
            <v>Diamond Services Engineer</v>
          </cell>
          <cell r="G4914" t="str">
            <v>Employee</v>
          </cell>
          <cell r="H4914" t="str">
            <v>TAC</v>
          </cell>
          <cell r="I4914" t="str">
            <v>IRVING</v>
          </cell>
          <cell r="J4914" t="str">
            <v>United States</v>
          </cell>
          <cell r="K4914">
            <v>43143</v>
          </cell>
          <cell r="L4914" t="str">
            <v>WH</v>
          </cell>
          <cell r="M4914" t="str">
            <v>T51P</v>
          </cell>
          <cell r="N4914" t="str">
            <v>T</v>
          </cell>
          <cell r="O4914" t="str">
            <v>5</v>
          </cell>
          <cell r="P4914" t="str">
            <v>Regular</v>
          </cell>
          <cell r="S4914">
            <v>1</v>
          </cell>
          <cell r="U4914" t="str">
            <v>USD</v>
          </cell>
          <cell r="V4914" t="str">
            <v>TAC</v>
          </cell>
          <cell r="W4914" t="str">
            <v>Sharon Elmashaly</v>
          </cell>
          <cell r="Y4914" t="str">
            <v>Eligible</v>
          </cell>
          <cell r="Z4914">
            <v>76000</v>
          </cell>
          <cell r="AA4914">
            <v>76000</v>
          </cell>
          <cell r="AB4914">
            <v>76000</v>
          </cell>
          <cell r="AC4914">
            <v>76000</v>
          </cell>
          <cell r="AD4914">
            <v>4</v>
          </cell>
          <cell r="AE4914" t="str">
            <v>T51</v>
          </cell>
          <cell r="AF4914">
            <v>70000</v>
          </cell>
          <cell r="AG4914">
            <v>110000</v>
          </cell>
          <cell r="AH4914">
            <v>0.15</v>
          </cell>
          <cell r="AI4914">
            <v>2</v>
          </cell>
          <cell r="AJ4914">
            <v>0</v>
          </cell>
          <cell r="AK4914">
            <v>79800</v>
          </cell>
          <cell r="AL4914">
            <v>5.0000000000000044E-2</v>
          </cell>
          <cell r="AM4914">
            <v>79800</v>
          </cell>
          <cell r="AN4914">
            <v>3800</v>
          </cell>
          <cell r="AO4914">
            <v>-0.27454545454545454</v>
          </cell>
          <cell r="AQ4914">
            <v>41600.14</v>
          </cell>
          <cell r="AR4914">
            <v>550000.15999999992</v>
          </cell>
          <cell r="AS4914">
            <v>0.06</v>
          </cell>
          <cell r="AT4914">
            <v>1</v>
          </cell>
          <cell r="AU4914">
            <v>0</v>
          </cell>
          <cell r="AV4914">
            <v>79800</v>
          </cell>
          <cell r="AW4914">
            <v>79800</v>
          </cell>
          <cell r="AX4914">
            <v>5.0000000000000044E-2</v>
          </cell>
          <cell r="AY4914">
            <v>3800</v>
          </cell>
          <cell r="AZ4914" t="str">
            <v>Target Bonus</v>
          </cell>
          <cell r="BA4914" t="str">
            <v>Target BonusEligible</v>
          </cell>
          <cell r="BB4914" t="str">
            <v>Target BonusUnited States</v>
          </cell>
          <cell r="BC4914" t="str">
            <v xml:space="preserve">Target BonusUnited States </v>
          </cell>
          <cell r="BD4914" t="str">
            <v>T51</v>
          </cell>
          <cell r="BF4914">
            <v>6333.333333333333</v>
          </cell>
          <cell r="BG4914">
            <v>3300</v>
          </cell>
          <cell r="BH4914">
            <v>3</v>
          </cell>
          <cell r="BJ4914">
            <v>4000</v>
          </cell>
          <cell r="BK4914">
            <v>4000</v>
          </cell>
          <cell r="BL4914">
            <v>4400</v>
          </cell>
        </row>
        <row r="4915">
          <cell r="B4915">
            <v>11212</v>
          </cell>
          <cell r="C4915">
            <v>3962</v>
          </cell>
          <cell r="E4915" t="str">
            <v>Stephanie Montesdeoca</v>
          </cell>
          <cell r="F4915" t="str">
            <v>Diamond Services Engineer</v>
          </cell>
          <cell r="G4915" t="str">
            <v>Employee</v>
          </cell>
          <cell r="H4915" t="str">
            <v>TAC</v>
          </cell>
          <cell r="I4915" t="str">
            <v>IRVING</v>
          </cell>
          <cell r="J4915" t="str">
            <v>United States</v>
          </cell>
          <cell r="K4915">
            <v>41442</v>
          </cell>
          <cell r="L4915" t="str">
            <v>WH</v>
          </cell>
          <cell r="M4915" t="str">
            <v>T41P</v>
          </cell>
          <cell r="N4915" t="str">
            <v>T</v>
          </cell>
          <cell r="O4915" t="str">
            <v>4</v>
          </cell>
          <cell r="P4915" t="str">
            <v>Regular</v>
          </cell>
          <cell r="S4915">
            <v>1</v>
          </cell>
          <cell r="U4915" t="str">
            <v>USD</v>
          </cell>
          <cell r="V4915" t="str">
            <v>TAC</v>
          </cell>
          <cell r="W4915" t="str">
            <v>Sharon Elmashaly</v>
          </cell>
          <cell r="Y4915" t="str">
            <v>Eligible</v>
          </cell>
          <cell r="Z4915">
            <v>114500.16</v>
          </cell>
          <cell r="AA4915">
            <v>114500.16</v>
          </cell>
          <cell r="AB4915">
            <v>114500.16</v>
          </cell>
          <cell r="AC4915">
            <v>114500.16</v>
          </cell>
          <cell r="AD4915">
            <v>4</v>
          </cell>
          <cell r="AE4915" t="str">
            <v>T41</v>
          </cell>
          <cell r="AF4915">
            <v>90000</v>
          </cell>
          <cell r="AG4915">
            <v>145000</v>
          </cell>
          <cell r="AH4915">
            <v>0.44</v>
          </cell>
          <cell r="AI4915">
            <v>2</v>
          </cell>
          <cell r="AJ4915">
            <v>0</v>
          </cell>
          <cell r="AK4915">
            <v>120225.16800000001</v>
          </cell>
          <cell r="AL4915">
            <v>5.0000000000000044E-2</v>
          </cell>
          <cell r="AM4915">
            <v>120225.16800000001</v>
          </cell>
          <cell r="AN4915">
            <v>5725.0080000000016</v>
          </cell>
          <cell r="AO4915">
            <v>-0.17086091034482753</v>
          </cell>
          <cell r="AQ4915">
            <v>41600.14</v>
          </cell>
          <cell r="AR4915">
            <v>550000.15999999992</v>
          </cell>
          <cell r="AS4915">
            <v>0.14000000000000001</v>
          </cell>
          <cell r="AT4915">
            <v>1</v>
          </cell>
          <cell r="AU4915">
            <v>0</v>
          </cell>
          <cell r="AV4915">
            <v>120225.16800000001</v>
          </cell>
          <cell r="AW4915">
            <v>120225.16800000001</v>
          </cell>
          <cell r="AX4915">
            <v>5.0000000000000044E-2</v>
          </cell>
          <cell r="AY4915">
            <v>5725.0080000000016</v>
          </cell>
          <cell r="AZ4915" t="str">
            <v>Target Bonus</v>
          </cell>
          <cell r="BA4915" t="str">
            <v>Target BonusEligible</v>
          </cell>
          <cell r="BB4915" t="str">
            <v>Target BonusUnited States</v>
          </cell>
          <cell r="BC4915" t="str">
            <v xml:space="preserve">Target BonusUnited States </v>
          </cell>
          <cell r="BD4915" t="str">
            <v>T41</v>
          </cell>
          <cell r="BF4915">
            <v>9541.68</v>
          </cell>
          <cell r="BG4915">
            <v>6500</v>
          </cell>
          <cell r="BH4915">
            <v>4</v>
          </cell>
          <cell r="BJ4915">
            <v>7500</v>
          </cell>
          <cell r="BK4915">
            <v>7500</v>
          </cell>
          <cell r="BL4915">
            <v>8250</v>
          </cell>
        </row>
        <row r="4916">
          <cell r="B4916">
            <v>3041</v>
          </cell>
          <cell r="C4916">
            <v>5300</v>
          </cell>
          <cell r="E4916" t="str">
            <v>Katsuyoshi Nakayama</v>
          </cell>
          <cell r="F4916" t="str">
            <v>Diamond Services Engineer</v>
          </cell>
          <cell r="G4916" t="str">
            <v>Employee</v>
          </cell>
          <cell r="H4916" t="str">
            <v>TAC</v>
          </cell>
          <cell r="I4916" t="str">
            <v>IRVING</v>
          </cell>
          <cell r="J4916" t="str">
            <v>United States</v>
          </cell>
          <cell r="K4916">
            <v>36591</v>
          </cell>
          <cell r="L4916" t="str">
            <v>WH</v>
          </cell>
          <cell r="M4916" t="str">
            <v>T41P</v>
          </cell>
          <cell r="N4916" t="str">
            <v>T</v>
          </cell>
          <cell r="O4916" t="str">
            <v>4</v>
          </cell>
          <cell r="P4916" t="str">
            <v>Regular</v>
          </cell>
          <cell r="Q4916" t="str"/>
          <cell r="S4916">
            <v>1</v>
          </cell>
          <cell r="U4916" t="str">
            <v>USD</v>
          </cell>
          <cell r="V4916" t="str">
            <v>TAC</v>
          </cell>
          <cell r="W4916" t="str">
            <v>Sharon Elmashaly</v>
          </cell>
          <cell r="Y4916" t="str">
            <v>Eligible</v>
          </cell>
          <cell r="Z4916">
            <v>141500</v>
          </cell>
          <cell r="AA4916">
            <v>141500</v>
          </cell>
          <cell r="AB4916">
            <v>141500</v>
          </cell>
          <cell r="AC4916">
            <v>141500</v>
          </cell>
          <cell r="AD4916">
            <v>4</v>
          </cell>
          <cell r="AE4916" t="str">
            <v>T41</v>
          </cell>
          <cell r="AF4916">
            <v>90000</v>
          </cell>
          <cell r="AG4916">
            <v>145000</v>
          </cell>
          <cell r="AH4916">
            <v>0.93</v>
          </cell>
          <cell r="AI4916">
            <v>5</v>
          </cell>
          <cell r="AJ4916">
            <v>0</v>
          </cell>
          <cell r="AK4916">
            <v>144330</v>
          </cell>
          <cell r="AL4916">
            <v>2.0000000000000018E-2</v>
          </cell>
          <cell r="AM4916">
            <v>144330</v>
          </cell>
          <cell r="AN4916">
            <v>2830</v>
          </cell>
          <cell r="AO4916">
            <v>-4.620689655172372E-3</v>
          </cell>
          <cell r="AQ4916">
            <v>41600.14</v>
          </cell>
          <cell r="AR4916">
            <v>550000.15999999992</v>
          </cell>
          <cell r="AS4916">
            <v>0.19</v>
          </cell>
          <cell r="AT4916">
            <v>1</v>
          </cell>
          <cell r="AU4916">
            <v>0</v>
          </cell>
          <cell r="AV4916">
            <v>144330</v>
          </cell>
          <cell r="AW4916">
            <v>144330</v>
          </cell>
          <cell r="AX4916">
            <v>2.0000000000000018E-2</v>
          </cell>
          <cell r="AY4916">
            <v>2830</v>
          </cell>
          <cell r="AZ4916" t="str">
            <v>Target Bonus</v>
          </cell>
          <cell r="BA4916" t="str">
            <v>Target BonusEligible</v>
          </cell>
          <cell r="BB4916" t="str">
            <v>Target BonusUnited States</v>
          </cell>
          <cell r="BC4916" t="str">
            <v xml:space="preserve">Target BonusUnited States </v>
          </cell>
          <cell r="BD4916" t="str">
            <v>T41</v>
          </cell>
          <cell r="BF4916">
            <v>11791.666666666666</v>
          </cell>
          <cell r="BG4916">
            <v>13700</v>
          </cell>
          <cell r="BH4916">
            <v>4</v>
          </cell>
          <cell r="BJ4916">
            <v>12500</v>
          </cell>
          <cell r="BK4916">
            <v>12500</v>
          </cell>
          <cell r="BL4916">
            <v>13750.000000000002</v>
          </cell>
        </row>
        <row r="4917">
          <cell r="B4917">
            <v>10936</v>
          </cell>
          <cell r="C4917">
            <v>90242</v>
          </cell>
          <cell r="E4917" t="str">
            <v>Tommy Thompson</v>
          </cell>
          <cell r="F4917" t="str">
            <v>Diamond Services Engineer</v>
          </cell>
          <cell r="G4917" t="str">
            <v>Employee</v>
          </cell>
          <cell r="H4917" t="str">
            <v>TAC</v>
          </cell>
          <cell r="I4917" t="str">
            <v>IRVING</v>
          </cell>
          <cell r="J4917" t="str">
            <v>United States</v>
          </cell>
          <cell r="K4917">
            <v>41309</v>
          </cell>
          <cell r="L4917" t="str">
            <v>WH</v>
          </cell>
          <cell r="M4917" t="str">
            <v>T51P</v>
          </cell>
          <cell r="N4917" t="str">
            <v>T</v>
          </cell>
          <cell r="O4917" t="str">
            <v>5</v>
          </cell>
          <cell r="P4917" t="str">
            <v>Regular</v>
          </cell>
          <cell r="S4917">
            <v>1</v>
          </cell>
          <cell r="U4917" t="str">
            <v>USD</v>
          </cell>
          <cell r="V4917" t="str">
            <v>TAC</v>
          </cell>
          <cell r="W4917" t="str">
            <v>Sharon Elmashaly</v>
          </cell>
          <cell r="Y4917" t="str">
            <v>Eligible</v>
          </cell>
          <cell r="Z4917">
            <v>86500.160000000003</v>
          </cell>
          <cell r="AA4917">
            <v>86500.160000000003</v>
          </cell>
          <cell r="AB4917">
            <v>86500.160000000003</v>
          </cell>
          <cell r="AC4917">
            <v>86500.160000000003</v>
          </cell>
          <cell r="AD4917">
            <v>4</v>
          </cell>
          <cell r="AE4917" t="str">
            <v>T51</v>
          </cell>
          <cell r="AF4917">
            <v>70000</v>
          </cell>
          <cell r="AG4917">
            <v>110000</v>
          </cell>
          <cell r="AH4917">
            <v>0.41</v>
          </cell>
          <cell r="AI4917">
            <v>2</v>
          </cell>
          <cell r="AJ4917">
            <v>0</v>
          </cell>
          <cell r="AK4917">
            <v>90825.168000000005</v>
          </cell>
          <cell r="AL4917">
            <v>5.0000000000000044E-2</v>
          </cell>
          <cell r="AM4917">
            <v>90825.168000000005</v>
          </cell>
          <cell r="AN4917">
            <v>4325.0080000000016</v>
          </cell>
          <cell r="AO4917">
            <v>-0.17431665454545453</v>
          </cell>
          <cell r="AQ4917">
            <v>41600.14</v>
          </cell>
          <cell r="AR4917">
            <v>550000.15999999992</v>
          </cell>
          <cell r="AS4917">
            <v>0.08</v>
          </cell>
          <cell r="AT4917">
            <v>1</v>
          </cell>
          <cell r="AU4917">
            <v>0</v>
          </cell>
          <cell r="AV4917">
            <v>90825.168000000005</v>
          </cell>
          <cell r="AW4917">
            <v>90825.168000000005</v>
          </cell>
          <cell r="AX4917">
            <v>5.0000000000000044E-2</v>
          </cell>
          <cell r="AY4917">
            <v>4325.0080000000016</v>
          </cell>
          <cell r="AZ4917" t="str">
            <v>Target Bonus</v>
          </cell>
          <cell r="BA4917" t="str">
            <v>Target BonusEligible</v>
          </cell>
          <cell r="BB4917" t="str">
            <v>Target BonusUnited States</v>
          </cell>
          <cell r="BC4917" t="str">
            <v xml:space="preserve">Target BonusUnited States </v>
          </cell>
          <cell r="BD4917" t="str">
            <v>T51</v>
          </cell>
          <cell r="BF4917">
            <v>7208.3466666666673</v>
          </cell>
          <cell r="BG4917">
            <v>5000</v>
          </cell>
          <cell r="BH4917">
            <v>3</v>
          </cell>
          <cell r="BJ4917">
            <v>5000</v>
          </cell>
          <cell r="BK4917">
            <v>5000</v>
          </cell>
          <cell r="BL4917">
            <v>5500</v>
          </cell>
        </row>
        <row r="4918">
          <cell r="B4918">
            <v>10943</v>
          </cell>
          <cell r="C4918">
            <v>90249</v>
          </cell>
          <cell r="E4918" t="str">
            <v>Joey Baldwin</v>
          </cell>
          <cell r="F4918" t="str">
            <v>Diamond Services Engineer</v>
          </cell>
          <cell r="G4918" t="str">
            <v>Employee</v>
          </cell>
          <cell r="H4918" t="str">
            <v>TAC</v>
          </cell>
          <cell r="I4918" t="str">
            <v>IRVING</v>
          </cell>
          <cell r="J4918" t="str">
            <v>United States</v>
          </cell>
          <cell r="K4918">
            <v>41309</v>
          </cell>
          <cell r="L4918" t="str">
            <v>WH</v>
          </cell>
          <cell r="M4918" t="str">
            <v>T51P</v>
          </cell>
          <cell r="N4918" t="str">
            <v>T</v>
          </cell>
          <cell r="O4918" t="str">
            <v>5</v>
          </cell>
          <cell r="P4918" t="str">
            <v>Regular</v>
          </cell>
          <cell r="S4918">
            <v>1</v>
          </cell>
          <cell r="U4918" t="str">
            <v>USD</v>
          </cell>
          <cell r="V4918" t="str">
            <v>TAC</v>
          </cell>
          <cell r="W4918" t="str">
            <v>Sharon Elmashaly</v>
          </cell>
          <cell r="Y4918" t="str">
            <v>Eligible</v>
          </cell>
          <cell r="Z4918">
            <v>80400</v>
          </cell>
          <cell r="AA4918">
            <v>80400</v>
          </cell>
          <cell r="AB4918">
            <v>80400</v>
          </cell>
          <cell r="AC4918">
            <v>80400</v>
          </cell>
          <cell r="AD4918">
            <v>4</v>
          </cell>
          <cell r="AE4918" t="str">
            <v>T51</v>
          </cell>
          <cell r="AF4918">
            <v>70000</v>
          </cell>
          <cell r="AG4918">
            <v>110000</v>
          </cell>
          <cell r="AH4918">
            <v>0.26</v>
          </cell>
          <cell r="AI4918">
            <v>2</v>
          </cell>
          <cell r="AJ4918">
            <v>0</v>
          </cell>
          <cell r="AK4918">
            <v>84420</v>
          </cell>
          <cell r="AL4918">
            <v>5.0000000000000044E-2</v>
          </cell>
          <cell r="AM4918">
            <v>84420</v>
          </cell>
          <cell r="AN4918">
            <v>4020</v>
          </cell>
          <cell r="AO4918">
            <v>-0.2325454545454545</v>
          </cell>
          <cell r="AQ4918">
            <v>41600.14</v>
          </cell>
          <cell r="AR4918">
            <v>550000.15999999992</v>
          </cell>
          <cell r="AS4918">
            <v>7.0000000000000007E-2</v>
          </cell>
          <cell r="AT4918">
            <v>1</v>
          </cell>
          <cell r="AU4918">
            <v>0</v>
          </cell>
          <cell r="AV4918">
            <v>84420</v>
          </cell>
          <cell r="AW4918">
            <v>84420</v>
          </cell>
          <cell r="AX4918">
            <v>5.0000000000000044E-2</v>
          </cell>
          <cell r="AY4918">
            <v>4020</v>
          </cell>
          <cell r="AZ4918" t="str">
            <v>Target Bonus</v>
          </cell>
          <cell r="BA4918" t="str">
            <v>Target BonusEligible</v>
          </cell>
          <cell r="BB4918" t="str">
            <v>Target BonusUnited States</v>
          </cell>
          <cell r="BC4918" t="str">
            <v xml:space="preserve">Target BonusUnited States </v>
          </cell>
          <cell r="BD4918" t="str">
            <v>T51</v>
          </cell>
          <cell r="BF4918">
            <v>6700</v>
          </cell>
          <cell r="BG4918">
            <v>3300</v>
          </cell>
          <cell r="BH4918">
            <v>4</v>
          </cell>
          <cell r="BJ4918">
            <v>3000</v>
          </cell>
          <cell r="BK4918">
            <v>3000</v>
          </cell>
          <cell r="BL4918">
            <v>3300.0000000000005</v>
          </cell>
        </row>
        <row r="4919">
          <cell r="B4919">
            <v>11132</v>
          </cell>
          <cell r="C4919">
            <v>3679</v>
          </cell>
          <cell r="E4919" t="str">
            <v>Jerold Schlamowitz</v>
          </cell>
          <cell r="F4919" t="str">
            <v>Diamond Services Engineer</v>
          </cell>
          <cell r="G4919" t="str">
            <v>Employee</v>
          </cell>
          <cell r="H4919" t="str">
            <v>TAC</v>
          </cell>
          <cell r="I4919" t="str">
            <v>IRVING</v>
          </cell>
          <cell r="J4919" t="str">
            <v>United States</v>
          </cell>
          <cell r="K4919">
            <v>41422</v>
          </cell>
          <cell r="L4919" t="str">
            <v>WH</v>
          </cell>
          <cell r="M4919" t="str">
            <v>T41P</v>
          </cell>
          <cell r="N4919" t="str">
            <v>T</v>
          </cell>
          <cell r="O4919" t="str">
            <v>4</v>
          </cell>
          <cell r="P4919" t="str">
            <v>Regular</v>
          </cell>
          <cell r="Q4919" t="str"/>
          <cell r="S4919">
            <v>1</v>
          </cell>
          <cell r="U4919" t="str">
            <v>USD</v>
          </cell>
          <cell r="V4919" t="str">
            <v>TAC</v>
          </cell>
          <cell r="W4919" t="str">
            <v>Sharon Elmashaly</v>
          </cell>
          <cell r="Y4919" t="str">
            <v>Eligible</v>
          </cell>
          <cell r="Z4919">
            <v>107000</v>
          </cell>
          <cell r="AA4919">
            <v>107000</v>
          </cell>
          <cell r="AB4919">
            <v>107000</v>
          </cell>
          <cell r="AC4919">
            <v>107000</v>
          </cell>
          <cell r="AD4919">
            <v>4</v>
          </cell>
          <cell r="AE4919" t="str">
            <v>T41</v>
          </cell>
          <cell r="AF4919">
            <v>90000</v>
          </cell>
          <cell r="AG4919">
            <v>145000</v>
          </cell>
          <cell r="AH4919">
            <v>0.3</v>
          </cell>
          <cell r="AI4919">
            <v>2</v>
          </cell>
          <cell r="AJ4919">
            <v>0</v>
          </cell>
          <cell r="AK4919">
            <v>112350</v>
          </cell>
          <cell r="AL4919">
            <v>5.0000000000000044E-2</v>
          </cell>
          <cell r="AM4919">
            <v>112350</v>
          </cell>
          <cell r="AN4919">
            <v>5350</v>
          </cell>
          <cell r="AO4919">
            <v>-0.22517241379310349</v>
          </cell>
          <cell r="AQ4919">
            <v>41600.14</v>
          </cell>
          <cell r="AR4919">
            <v>550000.15999999992</v>
          </cell>
          <cell r="AS4919">
            <v>0.12</v>
          </cell>
          <cell r="AT4919">
            <v>1</v>
          </cell>
          <cell r="AU4919">
            <v>0</v>
          </cell>
          <cell r="AV4919">
            <v>112350</v>
          </cell>
          <cell r="AW4919">
            <v>112350</v>
          </cell>
          <cell r="AX4919">
            <v>5.0000000000000044E-2</v>
          </cell>
          <cell r="AY4919">
            <v>5350</v>
          </cell>
          <cell r="AZ4919" t="str">
            <v>Target Bonus</v>
          </cell>
          <cell r="BA4919" t="str">
            <v>Target BonusEligible</v>
          </cell>
          <cell r="BB4919" t="str">
            <v>Target BonusUnited States</v>
          </cell>
          <cell r="BC4919" t="str">
            <v xml:space="preserve">Target BonusUnited States </v>
          </cell>
          <cell r="BD4919" t="str">
            <v>T41</v>
          </cell>
          <cell r="BF4919">
            <v>8916.6666666666661</v>
          </cell>
          <cell r="BG4919">
            <v>6200</v>
          </cell>
          <cell r="BH4919">
            <v>5</v>
          </cell>
          <cell r="BJ4919">
            <v>5000</v>
          </cell>
          <cell r="BK4919">
            <v>5000</v>
          </cell>
          <cell r="BL4919">
            <v>5500</v>
          </cell>
        </row>
        <row r="4920">
          <cell r="B4920">
            <v>9373</v>
          </cell>
          <cell r="C4920">
            <v>7101</v>
          </cell>
          <cell r="E4920" t="str">
            <v>Aleksander Chyzhyk</v>
          </cell>
          <cell r="F4920" t="str">
            <v>Diamond Services Engineer</v>
          </cell>
          <cell r="G4920" t="str">
            <v>Employee</v>
          </cell>
          <cell r="H4920" t="str">
            <v>TAC</v>
          </cell>
          <cell r="I4920" t="str">
            <v>IRVING</v>
          </cell>
          <cell r="J4920" t="str">
            <v>United States</v>
          </cell>
          <cell r="K4920">
            <v>40721</v>
          </cell>
          <cell r="L4920" t="str">
            <v>WH</v>
          </cell>
          <cell r="M4920" t="str">
            <v>T41P</v>
          </cell>
          <cell r="N4920" t="str">
            <v>T</v>
          </cell>
          <cell r="O4920" t="str">
            <v>4</v>
          </cell>
          <cell r="P4920" t="str">
            <v>Regular</v>
          </cell>
          <cell r="S4920">
            <v>1</v>
          </cell>
          <cell r="U4920" t="str">
            <v>USD</v>
          </cell>
          <cell r="V4920" t="str">
            <v>TAC</v>
          </cell>
          <cell r="W4920" t="str">
            <v>Sharon Elmashaly</v>
          </cell>
          <cell r="Y4920" t="str">
            <v>Eligible</v>
          </cell>
          <cell r="Z4920">
            <v>113000.08</v>
          </cell>
          <cell r="AA4920">
            <v>113000.08</v>
          </cell>
          <cell r="AB4920">
            <v>113000.08</v>
          </cell>
          <cell r="AC4920">
            <v>113000.08</v>
          </cell>
          <cell r="AD4920">
            <v>4</v>
          </cell>
          <cell r="AE4920" t="str">
            <v>T41</v>
          </cell>
          <cell r="AF4920">
            <v>90000</v>
          </cell>
          <cell r="AG4920">
            <v>145000</v>
          </cell>
          <cell r="AH4920">
            <v>0.41</v>
          </cell>
          <cell r="AI4920">
            <v>2</v>
          </cell>
          <cell r="AJ4920">
            <v>0</v>
          </cell>
          <cell r="AK4920">
            <v>118650.084</v>
          </cell>
          <cell r="AL4920">
            <v>5.0000000000000044E-2</v>
          </cell>
          <cell r="AM4920">
            <v>118650.084</v>
          </cell>
          <cell r="AN4920">
            <v>5650.0040000000008</v>
          </cell>
          <cell r="AO4920">
            <v>-0.18172355862068967</v>
          </cell>
          <cell r="AQ4920">
            <v>41600.14</v>
          </cell>
          <cell r="AR4920">
            <v>550000.15999999992</v>
          </cell>
          <cell r="AS4920">
            <v>0.14000000000000001</v>
          </cell>
          <cell r="AT4920">
            <v>1</v>
          </cell>
          <cell r="AU4920">
            <v>0</v>
          </cell>
          <cell r="AV4920">
            <v>118650.084</v>
          </cell>
          <cell r="AW4920">
            <v>118650.084</v>
          </cell>
          <cell r="AX4920">
            <v>5.0000000000000044E-2</v>
          </cell>
          <cell r="AY4920">
            <v>5650.0040000000008</v>
          </cell>
          <cell r="AZ4920" t="str">
            <v>Target Bonus</v>
          </cell>
          <cell r="BA4920" t="str">
            <v>Target BonusEligible</v>
          </cell>
          <cell r="BB4920" t="str">
            <v>Target BonusUnited States</v>
          </cell>
          <cell r="BC4920" t="str">
            <v xml:space="preserve">Target BonusUnited States </v>
          </cell>
          <cell r="BD4920" t="str">
            <v>T41</v>
          </cell>
          <cell r="BF4920">
            <v>9416.6733333333341</v>
          </cell>
          <cell r="BG4920">
            <v>7700.0000000000009</v>
          </cell>
          <cell r="BH4920">
            <v>4</v>
          </cell>
          <cell r="BJ4920">
            <v>7000</v>
          </cell>
          <cell r="BK4920">
            <v>7000</v>
          </cell>
          <cell r="BL4920">
            <v>7700.0000000000009</v>
          </cell>
        </row>
        <row r="4921">
          <cell r="B4921">
            <v>11881</v>
          </cell>
          <cell r="C4921">
            <v>4614</v>
          </cell>
          <cell r="E4921" t="str">
            <v>Nour Hamdy</v>
          </cell>
          <cell r="F4921" t="str">
            <v>Diamond Services Group Manager, Ottawa</v>
          </cell>
          <cell r="G4921" t="str">
            <v>Employee</v>
          </cell>
          <cell r="H4921" t="str">
            <v>TAC</v>
          </cell>
          <cell r="I4921" t="str">
            <v>KANATA (OTTAWA), CANADA</v>
          </cell>
          <cell r="J4921" t="str">
            <v>Canada</v>
          </cell>
          <cell r="K4921">
            <v>42020</v>
          </cell>
          <cell r="L4921" t="str">
            <v>WH</v>
          </cell>
          <cell r="M4921" t="str">
            <v>T33M</v>
          </cell>
          <cell r="N4921" t="str">
            <v>T</v>
          </cell>
          <cell r="O4921" t="str">
            <v>3</v>
          </cell>
          <cell r="P4921" t="str">
            <v>Regular</v>
          </cell>
          <cell r="S4921">
            <v>1</v>
          </cell>
          <cell r="U4921" t="str">
            <v>CAD</v>
          </cell>
          <cell r="V4921" t="str">
            <v>TAC</v>
          </cell>
          <cell r="W4921" t="str">
            <v>Sharon Elmashaly</v>
          </cell>
          <cell r="Y4921" t="str">
            <v>Eligible</v>
          </cell>
          <cell r="Z4921">
            <v>102000</v>
          </cell>
          <cell r="AA4921">
            <v>80187.781677974257</v>
          </cell>
          <cell r="AB4921">
            <v>115000</v>
          </cell>
          <cell r="AC4921">
            <v>90407.793068304309</v>
          </cell>
          <cell r="AD4921">
            <v>4</v>
          </cell>
          <cell r="AE4921" t="str">
            <v>T33</v>
          </cell>
          <cell r="AF4921">
            <v>100000</v>
          </cell>
          <cell r="AG4921">
            <v>170000</v>
          </cell>
          <cell r="AH4921">
            <v>0.21</v>
          </cell>
          <cell r="AI4921">
            <v>2</v>
          </cell>
          <cell r="AJ4921">
            <v>0</v>
          </cell>
          <cell r="AK4921">
            <v>115000</v>
          </cell>
          <cell r="AL4921">
            <v>0</v>
          </cell>
          <cell r="AM4921">
            <v>90407.793068304309</v>
          </cell>
          <cell r="AN4921">
            <v>0</v>
          </cell>
          <cell r="AO4921">
            <v>-0.32352941176470584</v>
          </cell>
          <cell r="AP4921" t="str">
            <v>Already received an increase</v>
          </cell>
          <cell r="AQ4921">
            <v>41600.14</v>
          </cell>
          <cell r="AR4921">
            <v>412000.4</v>
          </cell>
          <cell r="AS4921">
            <v>0.19</v>
          </cell>
          <cell r="AT4921">
            <v>1</v>
          </cell>
          <cell r="AU4921">
            <v>0</v>
          </cell>
          <cell r="AV4921">
            <v>115000</v>
          </cell>
          <cell r="AW4921">
            <v>90407.793068304309</v>
          </cell>
          <cell r="AX4921">
            <v>0</v>
          </cell>
          <cell r="AY4921">
            <v>0</v>
          </cell>
          <cell r="AZ4921" t="str">
            <v>Target Bonus</v>
          </cell>
          <cell r="BA4921" t="str">
            <v>Target BonusEligible</v>
          </cell>
          <cell r="BB4921" t="str">
            <v>Target BonusCanada</v>
          </cell>
          <cell r="BC4921" t="str">
            <v xml:space="preserve">Target BonusCanada </v>
          </cell>
          <cell r="BD4921" t="str">
            <v>T33</v>
          </cell>
          <cell r="BF4921">
            <v>9583.3333333333339</v>
          </cell>
          <cell r="BG4921">
            <v>9000</v>
          </cell>
          <cell r="BH4921">
            <v>5</v>
          </cell>
          <cell r="BJ4921">
            <v>9000</v>
          </cell>
          <cell r="BK4921">
            <v>9000</v>
          </cell>
          <cell r="BL4921">
            <v>9900</v>
          </cell>
        </row>
        <row r="4922">
          <cell r="B4922">
            <v>7924</v>
          </cell>
          <cell r="C4922">
            <v>6707</v>
          </cell>
          <cell r="E4922" t="str">
            <v>George Ghattas</v>
          </cell>
          <cell r="F4922" t="str">
            <v>Team Manager, Diamond Services</v>
          </cell>
          <cell r="G4922" t="str">
            <v>Employee</v>
          </cell>
          <cell r="H4922" t="str">
            <v>TAC</v>
          </cell>
          <cell r="I4922" t="str">
            <v>KANATA (OTTAWA), CANADA</v>
          </cell>
          <cell r="J4922" t="str">
            <v>Canada</v>
          </cell>
          <cell r="K4922">
            <v>36864</v>
          </cell>
          <cell r="L4922" t="str">
            <v>WH</v>
          </cell>
          <cell r="M4922" t="str">
            <v>T41M</v>
          </cell>
          <cell r="N4922" t="str">
            <v>T</v>
          </cell>
          <cell r="O4922" t="str">
            <v>4</v>
          </cell>
          <cell r="P4922" t="str">
            <v>Regular</v>
          </cell>
          <cell r="Q4922" t="str"/>
          <cell r="S4922">
            <v>1</v>
          </cell>
          <cell r="U4922" t="str">
            <v>CAD</v>
          </cell>
          <cell r="V4922" t="str">
            <v>TAC</v>
          </cell>
          <cell r="W4922" t="str">
            <v>Sharon Elmashaly</v>
          </cell>
          <cell r="Y4922" t="str">
            <v>Eligible</v>
          </cell>
          <cell r="Z4922">
            <v>112500.08</v>
          </cell>
          <cell r="AA4922">
            <v>88442.469154849401</v>
          </cell>
          <cell r="AB4922">
            <v>112500.08</v>
          </cell>
          <cell r="AC4922">
            <v>88442.469154849401</v>
          </cell>
          <cell r="AD4922">
            <v>4</v>
          </cell>
          <cell r="AE4922" t="str">
            <v>T41</v>
          </cell>
          <cell r="AF4922">
            <v>95000</v>
          </cell>
          <cell r="AG4922">
            <v>145000</v>
          </cell>
          <cell r="AH4922">
            <v>0.35</v>
          </cell>
          <cell r="AI4922">
            <v>2</v>
          </cell>
          <cell r="AJ4922">
            <v>0</v>
          </cell>
          <cell r="AK4922">
            <v>118125.084</v>
          </cell>
          <cell r="AL4922">
            <v>5.0000000000000044E-2</v>
          </cell>
          <cell r="AM4922">
            <v>92864.592612591863</v>
          </cell>
          <cell r="AN4922">
            <v>4422.1234577424621</v>
          </cell>
          <cell r="AO4922">
            <v>-0.18534424827586204</v>
          </cell>
          <cell r="AQ4922">
            <v>41600.14</v>
          </cell>
          <cell r="AR4922">
            <v>412000.4</v>
          </cell>
          <cell r="AS4922">
            <v>0.19</v>
          </cell>
          <cell r="AT4922">
            <v>1</v>
          </cell>
          <cell r="AU4922">
            <v>0</v>
          </cell>
          <cell r="AV4922">
            <v>118125.084</v>
          </cell>
          <cell r="AW4922">
            <v>92864.592612591863</v>
          </cell>
          <cell r="AX4922">
            <v>5.0000000000000044E-2</v>
          </cell>
          <cell r="AY4922">
            <v>4422.1234577424621</v>
          </cell>
          <cell r="AZ4922" t="str">
            <v>Target Bonus</v>
          </cell>
          <cell r="BA4922" t="str">
            <v>Target BonusEligible</v>
          </cell>
          <cell r="BB4922" t="str">
            <v>Target BonusCanada</v>
          </cell>
          <cell r="BC4922" t="str">
            <v xml:space="preserve">Target BonusCanada </v>
          </cell>
          <cell r="BD4922" t="str">
            <v>T41</v>
          </cell>
          <cell r="BF4922">
            <v>9375.0066666666662</v>
          </cell>
          <cell r="BG4922">
            <v>13000</v>
          </cell>
          <cell r="BH4922">
            <v>5</v>
          </cell>
          <cell r="BJ4922">
            <v>11000</v>
          </cell>
          <cell r="BK4922">
            <v>11000</v>
          </cell>
          <cell r="BL4922">
            <v>12100.000000000002</v>
          </cell>
        </row>
        <row r="4923">
          <cell r="B4923">
            <v>9728</v>
          </cell>
          <cell r="C4923">
            <v>7248</v>
          </cell>
          <cell r="E4923" t="str">
            <v>David Darr</v>
          </cell>
          <cell r="F4923" t="str">
            <v>Group Manager, Diamond Services</v>
          </cell>
          <cell r="G4923" t="str">
            <v>Employee</v>
          </cell>
          <cell r="H4923" t="str">
            <v>TAC</v>
          </cell>
          <cell r="I4923" t="str">
            <v>IRVING</v>
          </cell>
          <cell r="J4923" t="str">
            <v>United States</v>
          </cell>
          <cell r="K4923">
            <v>41030</v>
          </cell>
          <cell r="L4923" t="str">
            <v>WH</v>
          </cell>
          <cell r="M4923" t="str">
            <v>T31M</v>
          </cell>
          <cell r="N4923" t="str">
            <v>T</v>
          </cell>
          <cell r="O4923" t="str">
            <v>3</v>
          </cell>
          <cell r="P4923" t="str">
            <v>Regular</v>
          </cell>
          <cell r="Q4923" t="str"/>
          <cell r="S4923">
            <v>1</v>
          </cell>
          <cell r="U4923" t="str">
            <v>USD</v>
          </cell>
          <cell r="V4923" t="str">
            <v>TAC</v>
          </cell>
          <cell r="W4923" t="str">
            <v>Sharon Elmashaly</v>
          </cell>
          <cell r="Y4923" t="str">
            <v>Eligible</v>
          </cell>
          <cell r="Z4923">
            <v>166000</v>
          </cell>
          <cell r="AA4923">
            <v>166000</v>
          </cell>
          <cell r="AB4923">
            <v>166000</v>
          </cell>
          <cell r="AC4923">
            <v>166000</v>
          </cell>
          <cell r="AD4923">
            <v>4</v>
          </cell>
          <cell r="AE4923" t="str">
            <v>T31</v>
          </cell>
          <cell r="AF4923">
            <v>130000</v>
          </cell>
          <cell r="AG4923">
            <v>190000</v>
          </cell>
          <cell r="AH4923">
            <v>0.6</v>
          </cell>
          <cell r="AI4923">
            <v>3</v>
          </cell>
          <cell r="AJ4923">
            <v>0</v>
          </cell>
          <cell r="AK4923">
            <v>172640</v>
          </cell>
          <cell r="AL4923">
            <v>4.0000000000000036E-2</v>
          </cell>
          <cell r="AM4923">
            <v>172640</v>
          </cell>
          <cell r="AN4923">
            <v>6640</v>
          </cell>
          <cell r="AO4923">
            <v>-9.1368421052631543E-2</v>
          </cell>
          <cell r="AQ4923">
            <v>41600.14</v>
          </cell>
          <cell r="AR4923">
            <v>550000.15999999992</v>
          </cell>
          <cell r="AS4923">
            <v>0.24</v>
          </cell>
          <cell r="AT4923">
            <v>1</v>
          </cell>
          <cell r="AU4923">
            <v>0</v>
          </cell>
          <cell r="AV4923">
            <v>172640</v>
          </cell>
          <cell r="AW4923">
            <v>172640</v>
          </cell>
          <cell r="AX4923">
            <v>4.0000000000000036E-2</v>
          </cell>
          <cell r="AY4923">
            <v>6640</v>
          </cell>
          <cell r="AZ4923" t="str">
            <v>Target Bonus</v>
          </cell>
          <cell r="BA4923" t="str">
            <v>Target BonusEligible</v>
          </cell>
          <cell r="BB4923" t="str">
            <v>Target BonusUnited States</v>
          </cell>
          <cell r="BC4923" t="str">
            <v xml:space="preserve">Target BonusUnited States </v>
          </cell>
          <cell r="BD4923" t="str">
            <v>T31</v>
          </cell>
          <cell r="BF4923">
            <v>13833.333333333334</v>
          </cell>
          <cell r="BG4923">
            <v>22000</v>
          </cell>
          <cell r="BH4923">
            <v>5</v>
          </cell>
          <cell r="BJ4923">
            <v>16000</v>
          </cell>
          <cell r="BK4923">
            <v>16000</v>
          </cell>
          <cell r="BL4923">
            <v>17600</v>
          </cell>
        </row>
        <row r="4924">
          <cell r="B4924">
            <v>17743</v>
          </cell>
          <cell r="C4924">
            <v>12745</v>
          </cell>
          <cell r="E4924" t="str">
            <v>Viet-Hong Nguyen</v>
          </cell>
          <cell r="F4924" t="str">
            <v>Diamond Services Engineer</v>
          </cell>
          <cell r="G4924" t="str">
            <v>Employee</v>
          </cell>
          <cell r="H4924" t="str">
            <v>TAC</v>
          </cell>
          <cell r="I4924" t="str">
            <v>KANATA (OTTAWA), CANADA</v>
          </cell>
          <cell r="J4924" t="str">
            <v>Canada</v>
          </cell>
          <cell r="K4924">
            <v>43157</v>
          </cell>
          <cell r="L4924" t="str">
            <v>WH</v>
          </cell>
          <cell r="M4924" t="str">
            <v>T51P</v>
          </cell>
          <cell r="N4924" t="str">
            <v>T</v>
          </cell>
          <cell r="O4924" t="str">
            <v>5</v>
          </cell>
          <cell r="P4924" t="str">
            <v>Regular</v>
          </cell>
          <cell r="S4924">
            <v>1</v>
          </cell>
          <cell r="U4924" t="str">
            <v>CAD</v>
          </cell>
          <cell r="V4924" t="str">
            <v>TAC</v>
          </cell>
          <cell r="W4924" t="str">
            <v>Sharon Elmashaly</v>
          </cell>
          <cell r="Y4924" t="str">
            <v>Eligible</v>
          </cell>
          <cell r="Z4924">
            <v>68500.08</v>
          </cell>
          <cell r="AA4924">
            <v>53851.661372193834</v>
          </cell>
          <cell r="AB4924">
            <v>77000</v>
          </cell>
          <cell r="AC4924">
            <v>60533.913619647232</v>
          </cell>
          <cell r="AD4924">
            <v>3</v>
          </cell>
          <cell r="AE4924" t="str">
            <v>T51</v>
          </cell>
          <cell r="AF4924">
            <v>70000</v>
          </cell>
          <cell r="AG4924">
            <v>100000</v>
          </cell>
          <cell r="AH4924">
            <v>0</v>
          </cell>
          <cell r="AI4924">
            <v>1</v>
          </cell>
          <cell r="AJ4924">
            <v>0</v>
          </cell>
          <cell r="AK4924">
            <v>77000</v>
          </cell>
          <cell r="AL4924">
            <v>0</v>
          </cell>
          <cell r="AM4924">
            <v>60533.913619647232</v>
          </cell>
          <cell r="AN4924">
            <v>0</v>
          </cell>
          <cell r="AO4924">
            <v>-0.22999999999999998</v>
          </cell>
          <cell r="AQ4924">
            <v>41600.14</v>
          </cell>
          <cell r="AR4924">
            <v>412000.4</v>
          </cell>
          <cell r="AS4924">
            <v>0.09</v>
          </cell>
          <cell r="AT4924">
            <v>1</v>
          </cell>
          <cell r="AU4924">
            <v>0</v>
          </cell>
          <cell r="AV4924">
            <v>77000</v>
          </cell>
          <cell r="AW4924">
            <v>60533.913619647232</v>
          </cell>
          <cell r="AX4924">
            <v>0</v>
          </cell>
          <cell r="AY4924">
            <v>0</v>
          </cell>
          <cell r="AZ4924" t="str">
            <v>Target Bonus</v>
          </cell>
          <cell r="BA4924" t="str">
            <v>Target BonusEligible</v>
          </cell>
          <cell r="BB4924" t="str">
            <v>Target BonusCanada</v>
          </cell>
          <cell r="BC4924" t="str">
            <v xml:space="preserve">Target BonusCanada </v>
          </cell>
          <cell r="BD4924" t="str">
            <v>T51</v>
          </cell>
          <cell r="BF4924">
            <v>6416.666666666667</v>
          </cell>
          <cell r="BG4924">
            <v>4000</v>
          </cell>
          <cell r="BH4924">
            <v>4</v>
          </cell>
          <cell r="BJ4924">
            <v>4500</v>
          </cell>
          <cell r="BK4924">
            <v>4500</v>
          </cell>
          <cell r="BL4924">
            <v>4500</v>
          </cell>
        </row>
        <row r="4925">
          <cell r="B4925">
            <v>10908</v>
          </cell>
          <cell r="C4925">
            <v>90215</v>
          </cell>
          <cell r="E4925" t="str">
            <v>Ryland Denley</v>
          </cell>
          <cell r="F4925" t="str">
            <v>Acting Team Manager, Diamond Services</v>
          </cell>
          <cell r="G4925" t="str">
            <v>Employee</v>
          </cell>
          <cell r="H4925" t="str">
            <v>TAC</v>
          </cell>
          <cell r="I4925" t="str">
            <v>KANATA (OTTAWA), CANADA</v>
          </cell>
          <cell r="J4925" t="str">
            <v>Canada</v>
          </cell>
          <cell r="K4925">
            <v>41744</v>
          </cell>
          <cell r="L4925" t="str">
            <v>WH</v>
          </cell>
          <cell r="M4925" t="str">
            <v>T51M</v>
          </cell>
          <cell r="N4925" t="str">
            <v>T</v>
          </cell>
          <cell r="O4925" t="str">
            <v>5</v>
          </cell>
          <cell r="P4925" t="str">
            <v>Regular</v>
          </cell>
          <cell r="S4925">
            <v>1</v>
          </cell>
          <cell r="U4925" t="str">
            <v>CAD</v>
          </cell>
          <cell r="V4925" t="str">
            <v>TAC</v>
          </cell>
          <cell r="W4925" t="str">
            <v>Sharon Elmashaly</v>
          </cell>
          <cell r="Y4925" t="str">
            <v>Eligible</v>
          </cell>
          <cell r="Z4925">
            <v>78000.08</v>
          </cell>
          <cell r="AA4925">
            <v>61320.131234358101</v>
          </cell>
          <cell r="AB4925">
            <v>78000.08</v>
          </cell>
          <cell r="AC4925">
            <v>61320.131234358101</v>
          </cell>
          <cell r="AD4925">
            <v>4</v>
          </cell>
          <cell r="AE4925" t="str">
            <v>T51</v>
          </cell>
          <cell r="AF4925">
            <v>70000</v>
          </cell>
          <cell r="AG4925">
            <v>100000</v>
          </cell>
          <cell r="AH4925">
            <v>0.26</v>
          </cell>
          <cell r="AI4925">
            <v>2</v>
          </cell>
          <cell r="AJ4925">
            <v>0</v>
          </cell>
          <cell r="AK4925">
            <v>81900.084000000003</v>
          </cell>
          <cell r="AL4925">
            <v>5.0000000000000044E-2</v>
          </cell>
          <cell r="AM4925">
            <v>64386.137796076007</v>
          </cell>
          <cell r="AN4925">
            <v>3066.0065617179062</v>
          </cell>
          <cell r="AO4925">
            <v>-0.18099915999999994</v>
          </cell>
          <cell r="AQ4925">
            <v>41600.14</v>
          </cell>
          <cell r="AR4925">
            <v>412000.4</v>
          </cell>
          <cell r="AS4925">
            <v>0.09</v>
          </cell>
          <cell r="AT4925">
            <v>1</v>
          </cell>
          <cell r="AU4925">
            <v>0</v>
          </cell>
          <cell r="AV4925">
            <v>81900.084000000003</v>
          </cell>
          <cell r="AW4925">
            <v>64386.137796076007</v>
          </cell>
          <cell r="AX4925">
            <v>5.0000000000000044E-2</v>
          </cell>
          <cell r="AY4925">
            <v>3066.0065617179062</v>
          </cell>
          <cell r="AZ4925" t="str">
            <v>Target Bonus</v>
          </cell>
          <cell r="BA4925" t="str">
            <v>Target BonusEligible</v>
          </cell>
          <cell r="BB4925" t="str">
            <v>Target BonusCanada</v>
          </cell>
          <cell r="BC4925" t="str">
            <v xml:space="preserve">Target BonusCanada </v>
          </cell>
          <cell r="BD4925" t="str">
            <v>T51</v>
          </cell>
          <cell r="BF4925">
            <v>6500.0066666666671</v>
          </cell>
          <cell r="BG4925">
            <v>4500</v>
          </cell>
          <cell r="BH4925">
            <v>3</v>
          </cell>
          <cell r="BJ4925">
            <v>5000</v>
          </cell>
          <cell r="BK4925">
            <v>5000</v>
          </cell>
          <cell r="BL4925">
            <v>5500</v>
          </cell>
        </row>
        <row r="4926">
          <cell r="B4926">
            <v>10178</v>
          </cell>
          <cell r="C4926">
            <v>90063</v>
          </cell>
          <cell r="E4926" t="str">
            <v>David Devine</v>
          </cell>
          <cell r="F4926" t="str">
            <v>Team Manager, Diamond Services</v>
          </cell>
          <cell r="G4926" t="str">
            <v>Employee</v>
          </cell>
          <cell r="H4926" t="str">
            <v>TAC</v>
          </cell>
          <cell r="I4926" t="str">
            <v>KANATA (OTTAWA), CANADA</v>
          </cell>
          <cell r="J4926" t="str">
            <v>Canada</v>
          </cell>
          <cell r="K4926">
            <v>41548</v>
          </cell>
          <cell r="L4926" t="str">
            <v>WH</v>
          </cell>
          <cell r="M4926" t="str">
            <v>T41M</v>
          </cell>
          <cell r="N4926" t="str">
            <v>T</v>
          </cell>
          <cell r="O4926" t="str">
            <v>4</v>
          </cell>
          <cell r="P4926" t="str">
            <v>Regular</v>
          </cell>
          <cell r="S4926">
            <v>1</v>
          </cell>
          <cell r="U4926" t="str">
            <v>CAD</v>
          </cell>
          <cell r="V4926" t="str">
            <v>TAC</v>
          </cell>
          <cell r="W4926" t="str">
            <v>Sharon Elmashaly</v>
          </cell>
          <cell r="Y4926" t="str">
            <v>Eligible</v>
          </cell>
          <cell r="Z4926">
            <v>100500.08</v>
          </cell>
          <cell r="AA4926">
            <v>79008.61248685242</v>
          </cell>
          <cell r="AB4926">
            <v>100500.08</v>
          </cell>
          <cell r="AC4926">
            <v>79008.61248685242</v>
          </cell>
          <cell r="AD4926">
            <v>3</v>
          </cell>
          <cell r="AE4926" t="str">
            <v>T41</v>
          </cell>
          <cell r="AF4926">
            <v>95000</v>
          </cell>
          <cell r="AG4926">
            <v>145000</v>
          </cell>
          <cell r="AH4926">
            <v>0.11</v>
          </cell>
          <cell r="AI4926">
            <v>1</v>
          </cell>
          <cell r="AJ4926">
            <v>0</v>
          </cell>
          <cell r="AK4926">
            <v>104520.08320000001</v>
          </cell>
          <cell r="AL4926">
            <v>4.0000000000000036E-2</v>
          </cell>
          <cell r="AM4926">
            <v>82168.956986326521</v>
          </cell>
          <cell r="AN4926">
            <v>3160.3444994741003</v>
          </cell>
          <cell r="AO4926">
            <v>-0.27917183999999995</v>
          </cell>
          <cell r="AQ4926">
            <v>41600.14</v>
          </cell>
          <cell r="AR4926">
            <v>412000.4</v>
          </cell>
          <cell r="AS4926">
            <v>0.15</v>
          </cell>
          <cell r="AT4926">
            <v>1</v>
          </cell>
          <cell r="AU4926">
            <v>0</v>
          </cell>
          <cell r="AV4926">
            <v>104520.08320000001</v>
          </cell>
          <cell r="AW4926">
            <v>82168.956986326521</v>
          </cell>
          <cell r="AX4926">
            <v>4.0000000000000036E-2</v>
          </cell>
          <cell r="AY4926">
            <v>3160.3444994741003</v>
          </cell>
          <cell r="AZ4926" t="str">
            <v>Target Bonus</v>
          </cell>
          <cell r="BA4926" t="str">
            <v>Target BonusEligible</v>
          </cell>
          <cell r="BB4926" t="str">
            <v>Target BonusCanada</v>
          </cell>
          <cell r="BC4926" t="str">
            <v xml:space="preserve">Target BonusCanada </v>
          </cell>
          <cell r="BD4926" t="str">
            <v>T41</v>
          </cell>
          <cell r="BF4926">
            <v>8375.0066666666662</v>
          </cell>
          <cell r="BG4926">
            <v>6200</v>
          </cell>
          <cell r="BH4926">
            <v>4</v>
          </cell>
          <cell r="BJ4926">
            <v>6500</v>
          </cell>
          <cell r="BK4926">
            <v>6500</v>
          </cell>
          <cell r="BL4926">
            <v>6500</v>
          </cell>
        </row>
        <row r="4927">
          <cell r="B4927">
            <v>12552</v>
          </cell>
          <cell r="C4927">
            <v>7582</v>
          </cell>
          <cell r="E4927" t="str">
            <v>Emilio Neri</v>
          </cell>
          <cell r="F4927" t="str">
            <v>Team Manager, Diamond Services</v>
          </cell>
          <cell r="G4927" t="str">
            <v>Employee</v>
          </cell>
          <cell r="H4927" t="str">
            <v>TAC</v>
          </cell>
          <cell r="I4927" t="str">
            <v>KANATA (OTTAWA), CANADA</v>
          </cell>
          <cell r="J4927" t="str">
            <v>Canada</v>
          </cell>
          <cell r="K4927">
            <v>41904</v>
          </cell>
          <cell r="L4927" t="str">
            <v>WH</v>
          </cell>
          <cell r="M4927" t="str">
            <v>T41M</v>
          </cell>
          <cell r="N4927" t="str">
            <v>T</v>
          </cell>
          <cell r="O4927" t="str">
            <v>4</v>
          </cell>
          <cell r="P4927" t="str">
            <v>Regular</v>
          </cell>
          <cell r="Q4927" t="str"/>
          <cell r="S4927">
            <v>1</v>
          </cell>
          <cell r="U4927" t="str">
            <v>CAD</v>
          </cell>
          <cell r="V4927" t="str">
            <v>TAC</v>
          </cell>
          <cell r="W4927" t="str">
            <v>Sharon Elmashaly</v>
          </cell>
          <cell r="Y4927" t="str">
            <v>Eligible</v>
          </cell>
          <cell r="Z4927">
            <v>103000.16</v>
          </cell>
          <cell r="AA4927">
            <v>80974.06218506291</v>
          </cell>
          <cell r="AB4927">
            <v>103000.16</v>
          </cell>
          <cell r="AC4927">
            <v>80974.06218506291</v>
          </cell>
          <cell r="AD4927">
            <v>3</v>
          </cell>
          <cell r="AE4927" t="str">
            <v>T41</v>
          </cell>
          <cell r="AF4927">
            <v>95000</v>
          </cell>
          <cell r="AG4927">
            <v>145000</v>
          </cell>
          <cell r="AH4927">
            <v>0.16</v>
          </cell>
          <cell r="AI4927">
            <v>2</v>
          </cell>
          <cell r="AJ4927">
            <v>0</v>
          </cell>
          <cell r="AK4927">
            <v>106090.16480000001</v>
          </cell>
          <cell r="AL4927">
            <v>3.0000000000000027E-2</v>
          </cell>
          <cell r="AM4927">
            <v>83403.284050614806</v>
          </cell>
          <cell r="AN4927">
            <v>2429.2218655518955</v>
          </cell>
          <cell r="AO4927">
            <v>-0.26834369103448263</v>
          </cell>
          <cell r="AQ4927">
            <v>41600.14</v>
          </cell>
          <cell r="AR4927">
            <v>412000.4</v>
          </cell>
          <cell r="AS4927">
            <v>0.16</v>
          </cell>
          <cell r="AT4927">
            <v>1</v>
          </cell>
          <cell r="AU4927">
            <v>0</v>
          </cell>
          <cell r="AV4927">
            <v>106090.16480000001</v>
          </cell>
          <cell r="AW4927">
            <v>83403.284050614806</v>
          </cell>
          <cell r="AX4927">
            <v>3.0000000000000027E-2</v>
          </cell>
          <cell r="AY4927">
            <v>2429.2218655518955</v>
          </cell>
          <cell r="AZ4927" t="str">
            <v>Target Bonus</v>
          </cell>
          <cell r="BA4927" t="str">
            <v>Target BonusEligible</v>
          </cell>
          <cell r="BB4927" t="str">
            <v>Target BonusCanada</v>
          </cell>
          <cell r="BC4927" t="str">
            <v xml:space="preserve">Target BonusCanada </v>
          </cell>
          <cell r="BD4927" t="str">
            <v>T41</v>
          </cell>
          <cell r="BF4927">
            <v>8583.3466666666664</v>
          </cell>
          <cell r="BG4927">
            <v>8000</v>
          </cell>
          <cell r="BH4927">
            <v>3</v>
          </cell>
          <cell r="BJ4927">
            <v>8000</v>
          </cell>
          <cell r="BK4927">
            <v>8000</v>
          </cell>
          <cell r="BL4927">
            <v>8000</v>
          </cell>
        </row>
        <row r="4928">
          <cell r="B4928">
            <v>15426</v>
          </cell>
          <cell r="C4928">
            <v>10390</v>
          </cell>
          <cell r="E4928" t="str">
            <v>Christopher O`Neill</v>
          </cell>
          <cell r="F4928" t="str">
            <v>Diamond Services Engineer</v>
          </cell>
          <cell r="G4928" t="str">
            <v>Employee</v>
          </cell>
          <cell r="H4928" t="str">
            <v>TAC</v>
          </cell>
          <cell r="I4928" t="str">
            <v>KANATA (OTTAWA), CANADA</v>
          </cell>
          <cell r="J4928" t="str">
            <v>Canada</v>
          </cell>
          <cell r="K4928">
            <v>42841</v>
          </cell>
          <cell r="L4928" t="str">
            <v>WH</v>
          </cell>
          <cell r="M4928" t="str">
            <v>T51P</v>
          </cell>
          <cell r="N4928" t="str">
            <v>T</v>
          </cell>
          <cell r="O4928" t="str">
            <v>5</v>
          </cell>
          <cell r="P4928" t="str">
            <v>Regular</v>
          </cell>
          <cell r="S4928">
            <v>1</v>
          </cell>
          <cell r="U4928" t="str">
            <v>CAD</v>
          </cell>
          <cell r="V4928" t="str">
            <v>TAC</v>
          </cell>
          <cell r="W4928" t="str">
            <v>Sharon Elmashaly</v>
          </cell>
          <cell r="Y4928" t="str">
            <v>Eligible</v>
          </cell>
          <cell r="Z4928">
            <v>78500</v>
          </cell>
          <cell r="AA4928">
            <v>61713.145703146853</v>
          </cell>
          <cell r="AB4928">
            <v>78500</v>
          </cell>
          <cell r="AC4928">
            <v>61713.145703146853</v>
          </cell>
          <cell r="AD4928">
            <v>4</v>
          </cell>
          <cell r="AE4928" t="str">
            <v>T51</v>
          </cell>
          <cell r="AF4928">
            <v>70000</v>
          </cell>
          <cell r="AG4928">
            <v>100000</v>
          </cell>
          <cell r="AH4928">
            <v>0.28000000000000003</v>
          </cell>
          <cell r="AI4928">
            <v>2</v>
          </cell>
          <cell r="AJ4928">
            <v>0</v>
          </cell>
          <cell r="AK4928">
            <v>82425</v>
          </cell>
          <cell r="AL4928">
            <v>5.0000000000000044E-2</v>
          </cell>
          <cell r="AM4928">
            <v>64798.802988304196</v>
          </cell>
          <cell r="AN4928">
            <v>3085.6572851573437</v>
          </cell>
          <cell r="AO4928">
            <v>-0.17574999999999996</v>
          </cell>
          <cell r="AQ4928">
            <v>41600.14</v>
          </cell>
          <cell r="AR4928">
            <v>412000.4</v>
          </cell>
          <cell r="AS4928">
            <v>0.09</v>
          </cell>
          <cell r="AT4928">
            <v>1</v>
          </cell>
          <cell r="AU4928">
            <v>0</v>
          </cell>
          <cell r="AV4928">
            <v>82425</v>
          </cell>
          <cell r="AW4928">
            <v>64798.802988304196</v>
          </cell>
          <cell r="AX4928">
            <v>5.0000000000000044E-2</v>
          </cell>
          <cell r="AY4928">
            <v>3085.6572851573437</v>
          </cell>
          <cell r="AZ4928" t="str">
            <v>Target Bonus</v>
          </cell>
          <cell r="BA4928" t="str">
            <v>Target BonusEligible</v>
          </cell>
          <cell r="BB4928" t="str">
            <v>Target BonusCanada</v>
          </cell>
          <cell r="BC4928" t="str">
            <v xml:space="preserve">Target BonusCanada </v>
          </cell>
          <cell r="BD4928" t="str">
            <v>T51</v>
          </cell>
          <cell r="BF4928">
            <v>6541.666666666667</v>
          </cell>
          <cell r="BG4928">
            <v>5000</v>
          </cell>
          <cell r="BH4928">
            <v>4</v>
          </cell>
          <cell r="BJ4928">
            <v>5000</v>
          </cell>
          <cell r="BK4928">
            <v>5000</v>
          </cell>
          <cell r="BL4928">
            <v>5500</v>
          </cell>
        </row>
        <row r="4929">
          <cell r="B4929">
            <v>16619</v>
          </cell>
          <cell r="C4929">
            <v>11508</v>
          </cell>
          <cell r="E4929" t="str">
            <v>Bernard Jumao-as</v>
          </cell>
          <cell r="F4929" t="str">
            <v>Acting Team Manager, Diamond Services</v>
          </cell>
          <cell r="G4929" t="str">
            <v>Employee</v>
          </cell>
          <cell r="H4929" t="str">
            <v>TAC</v>
          </cell>
          <cell r="I4929" t="str">
            <v>KANATA (OTTAWA), CANADA</v>
          </cell>
          <cell r="J4929" t="str">
            <v>Canada</v>
          </cell>
          <cell r="K4929">
            <v>42933</v>
          </cell>
          <cell r="L4929" t="str">
            <v>WH</v>
          </cell>
          <cell r="M4929" t="str">
            <v>T51M</v>
          </cell>
          <cell r="N4929" t="str">
            <v>T</v>
          </cell>
          <cell r="O4929" t="str">
            <v>5</v>
          </cell>
          <cell r="P4929" t="str">
            <v>Regular</v>
          </cell>
          <cell r="Q4929" t="str"/>
          <cell r="S4929">
            <v>1</v>
          </cell>
          <cell r="U4929" t="str">
            <v>CAD</v>
          </cell>
          <cell r="V4929" t="str">
            <v>TAC</v>
          </cell>
          <cell r="W4929" t="str">
            <v>Sharon Elmashaly</v>
          </cell>
          <cell r="Y4929" t="str">
            <v>Eligible</v>
          </cell>
          <cell r="Z4929">
            <v>82000</v>
          </cell>
          <cell r="AA4929">
            <v>64464.687231312637</v>
          </cell>
          <cell r="AB4929">
            <v>82000</v>
          </cell>
          <cell r="AC4929">
            <v>64464.687231312637</v>
          </cell>
          <cell r="AD4929">
            <v>4</v>
          </cell>
          <cell r="AE4929" t="str">
            <v>T51</v>
          </cell>
          <cell r="AF4929">
            <v>70000</v>
          </cell>
          <cell r="AG4929">
            <v>100000</v>
          </cell>
          <cell r="AH4929">
            <v>0.4</v>
          </cell>
          <cell r="AI4929">
            <v>2</v>
          </cell>
          <cell r="AJ4929">
            <v>0</v>
          </cell>
          <cell r="AK4929">
            <v>86100</v>
          </cell>
          <cell r="AL4929">
            <v>5.0000000000000044E-2</v>
          </cell>
          <cell r="AM4929">
            <v>67687.921592878265</v>
          </cell>
          <cell r="AN4929">
            <v>3223.2343615656282</v>
          </cell>
          <cell r="AO4929">
            <v>-0.13900000000000001</v>
          </cell>
          <cell r="AQ4929">
            <v>41600.14</v>
          </cell>
          <cell r="AR4929">
            <v>412000.4</v>
          </cell>
          <cell r="AS4929">
            <v>0.1</v>
          </cell>
          <cell r="AT4929">
            <v>1</v>
          </cell>
          <cell r="AU4929">
            <v>0</v>
          </cell>
          <cell r="AV4929">
            <v>86100</v>
          </cell>
          <cell r="AW4929">
            <v>67687.921592878265</v>
          </cell>
          <cell r="AX4929">
            <v>5.0000000000000044E-2</v>
          </cell>
          <cell r="AY4929">
            <v>3223.2343615656282</v>
          </cell>
          <cell r="AZ4929" t="str">
            <v>Target Bonus</v>
          </cell>
          <cell r="BA4929" t="str">
            <v>Target BonusEligible</v>
          </cell>
          <cell r="BB4929" t="str">
            <v>Target BonusCanada</v>
          </cell>
          <cell r="BC4929" t="str">
            <v xml:space="preserve">Target BonusCanada </v>
          </cell>
          <cell r="BD4929" t="str">
            <v>T51</v>
          </cell>
          <cell r="BF4929">
            <v>6833.333333333333</v>
          </cell>
          <cell r="BG4929">
            <v>6000</v>
          </cell>
          <cell r="BH4929">
            <v>4</v>
          </cell>
          <cell r="BJ4929">
            <v>5500</v>
          </cell>
          <cell r="BK4929">
            <v>5500</v>
          </cell>
          <cell r="BL4929">
            <v>6050.0000000000009</v>
          </cell>
        </row>
        <row r="4930">
          <cell r="B4930">
            <v>8327</v>
          </cell>
          <cell r="C4930">
            <v>7051</v>
          </cell>
          <cell r="E4930" t="str">
            <v>Maurice Conway</v>
          </cell>
          <cell r="F4930" t="str">
            <v>Team Manager, Diamond Services</v>
          </cell>
          <cell r="G4930" t="str">
            <v>Employee</v>
          </cell>
          <cell r="H4930" t="str">
            <v>TAC</v>
          </cell>
          <cell r="I4930" t="str">
            <v>KANATA (OTTAWA), CANADA</v>
          </cell>
          <cell r="J4930" t="str">
            <v>Canada</v>
          </cell>
          <cell r="K4930">
            <v>40637</v>
          </cell>
          <cell r="L4930" t="str">
            <v>WH</v>
          </cell>
          <cell r="M4930" t="str">
            <v>T41M</v>
          </cell>
          <cell r="N4930" t="str">
            <v>T</v>
          </cell>
          <cell r="O4930" t="str">
            <v>4</v>
          </cell>
          <cell r="P4930" t="str">
            <v>Regular</v>
          </cell>
          <cell r="S4930">
            <v>1</v>
          </cell>
          <cell r="U4930" t="str">
            <v>CAD</v>
          </cell>
          <cell r="V4930" t="str">
            <v>TAC</v>
          </cell>
          <cell r="W4930" t="str">
            <v>Sharon Elmashaly</v>
          </cell>
          <cell r="Y4930" t="str">
            <v>Eligible</v>
          </cell>
          <cell r="Z4930">
            <v>107000.08</v>
          </cell>
          <cell r="AA4930">
            <v>84118.618182017453</v>
          </cell>
          <cell r="AB4930">
            <v>107000.08</v>
          </cell>
          <cell r="AC4930">
            <v>84118.618182017453</v>
          </cell>
          <cell r="AD4930">
            <v>4</v>
          </cell>
          <cell r="AE4930" t="str">
            <v>T41</v>
          </cell>
          <cell r="AF4930">
            <v>95000</v>
          </cell>
          <cell r="AG4930">
            <v>145000</v>
          </cell>
          <cell r="AH4930">
            <v>0.24</v>
          </cell>
          <cell r="AI4930">
            <v>2</v>
          </cell>
          <cell r="AJ4930">
            <v>0</v>
          </cell>
          <cell r="AK4930">
            <v>112350.084</v>
          </cell>
          <cell r="AL4930">
            <v>5.0000000000000044E-2</v>
          </cell>
          <cell r="AM4930">
            <v>88324.54909111833</v>
          </cell>
          <cell r="AN4930">
            <v>4205.9309091008763</v>
          </cell>
          <cell r="AO4930">
            <v>-0.22517183448275857</v>
          </cell>
          <cell r="AQ4930">
            <v>41600.14</v>
          </cell>
          <cell r="AR4930">
            <v>412000.4</v>
          </cell>
          <cell r="AS4930">
            <v>0.17</v>
          </cell>
          <cell r="AT4930">
            <v>1</v>
          </cell>
          <cell r="AU4930">
            <v>0</v>
          </cell>
          <cell r="AV4930">
            <v>112350.084</v>
          </cell>
          <cell r="AW4930">
            <v>88324.54909111833</v>
          </cell>
          <cell r="AX4930">
            <v>5.0000000000000044E-2</v>
          </cell>
          <cell r="AY4930">
            <v>4205.9309091008763</v>
          </cell>
          <cell r="AZ4930" t="str">
            <v>Target Bonus</v>
          </cell>
          <cell r="BA4930" t="str">
            <v>Target BonusEligible</v>
          </cell>
          <cell r="BB4930" t="str">
            <v>Target BonusCanada</v>
          </cell>
          <cell r="BC4930" t="str">
            <v xml:space="preserve">Target BonusCanada </v>
          </cell>
          <cell r="BD4930" t="str">
            <v>T41</v>
          </cell>
          <cell r="BF4930">
            <v>8916.6733333333341</v>
          </cell>
          <cell r="BG4930">
            <v>9000</v>
          </cell>
          <cell r="BH4930">
            <v>3</v>
          </cell>
          <cell r="BJ4930">
            <v>8500</v>
          </cell>
          <cell r="BK4930">
            <v>8500</v>
          </cell>
          <cell r="BL4930">
            <v>9350</v>
          </cell>
        </row>
        <row r="4931">
          <cell r="B4931">
            <v>10185</v>
          </cell>
          <cell r="C4931">
            <v>90069</v>
          </cell>
          <cell r="E4931" t="str">
            <v>Michael Bain</v>
          </cell>
          <cell r="F4931" t="str">
            <v>Diamond Services Engineer</v>
          </cell>
          <cell r="G4931" t="str">
            <v>Employee</v>
          </cell>
          <cell r="H4931" t="str">
            <v>TAC</v>
          </cell>
          <cell r="I4931" t="str">
            <v>KANATA (OTTAWA), CANADA</v>
          </cell>
          <cell r="J4931" t="str">
            <v>Canada</v>
          </cell>
          <cell r="K4931">
            <v>41548</v>
          </cell>
          <cell r="L4931" t="str">
            <v>WH</v>
          </cell>
          <cell r="M4931" t="str">
            <v>T41P</v>
          </cell>
          <cell r="N4931" t="str">
            <v>T</v>
          </cell>
          <cell r="O4931" t="str">
            <v>4</v>
          </cell>
          <cell r="P4931" t="str">
            <v>Regular</v>
          </cell>
          <cell r="S4931">
            <v>1</v>
          </cell>
          <cell r="U4931" t="str">
            <v>CAD</v>
          </cell>
          <cell r="V4931" t="str">
            <v>TAC</v>
          </cell>
          <cell r="W4931" t="str">
            <v>Sharon Elmashaly</v>
          </cell>
          <cell r="Y4931" t="str">
            <v>Eligible</v>
          </cell>
          <cell r="Z4931">
            <v>98500.160000000003</v>
          </cell>
          <cell r="AA4931">
            <v>77436.365934564048</v>
          </cell>
          <cell r="AB4931">
            <v>98500.160000000003</v>
          </cell>
          <cell r="AC4931">
            <v>77436.365934564048</v>
          </cell>
          <cell r="AD4931">
            <v>4</v>
          </cell>
          <cell r="AE4931" t="str">
            <v>T41</v>
          </cell>
          <cell r="AF4931">
            <v>90000</v>
          </cell>
          <cell r="AG4931">
            <v>140000</v>
          </cell>
          <cell r="AH4931">
            <v>0.17</v>
          </cell>
          <cell r="AI4931">
            <v>2</v>
          </cell>
          <cell r="AJ4931">
            <v>0</v>
          </cell>
          <cell r="AK4931">
            <v>103425.16800000001</v>
          </cell>
          <cell r="AL4931">
            <v>5.0000000000000044E-2</v>
          </cell>
          <cell r="AM4931">
            <v>81308.184231292253</v>
          </cell>
          <cell r="AN4931">
            <v>3871.8182967282046</v>
          </cell>
          <cell r="AO4931">
            <v>-0.26124879999999995</v>
          </cell>
          <cell r="AQ4931">
            <v>41600.14</v>
          </cell>
          <cell r="AR4931">
            <v>412000.4</v>
          </cell>
          <cell r="AS4931">
            <v>0.15</v>
          </cell>
          <cell r="AT4931">
            <v>1</v>
          </cell>
          <cell r="AU4931">
            <v>0</v>
          </cell>
          <cell r="AV4931">
            <v>103425.16800000001</v>
          </cell>
          <cell r="AW4931">
            <v>81308.184231292253</v>
          </cell>
          <cell r="AX4931">
            <v>5.0000000000000044E-2</v>
          </cell>
          <cell r="AY4931">
            <v>3871.8182967282046</v>
          </cell>
          <cell r="AZ4931" t="str">
            <v>Target Bonus</v>
          </cell>
          <cell r="BA4931" t="str">
            <v>Target BonusEligible</v>
          </cell>
          <cell r="BB4931" t="str">
            <v>Target BonusCanada</v>
          </cell>
          <cell r="BC4931" t="str">
            <v xml:space="preserve">Target BonusCanada </v>
          </cell>
          <cell r="BD4931" t="str">
            <v>T41</v>
          </cell>
          <cell r="BF4931">
            <v>8208.3466666666664</v>
          </cell>
          <cell r="BG4931">
            <v>5650</v>
          </cell>
          <cell r="BH4931">
            <v>3</v>
          </cell>
          <cell r="BJ4931">
            <v>6500</v>
          </cell>
          <cell r="BK4931">
            <v>6500</v>
          </cell>
          <cell r="BL4931">
            <v>7150.0000000000009</v>
          </cell>
        </row>
        <row r="4932">
          <cell r="B4932">
            <v>11902</v>
          </cell>
          <cell r="C4932">
            <v>4635</v>
          </cell>
          <cell r="E4932" t="str">
            <v>Nikunj Rangpariya</v>
          </cell>
          <cell r="F4932" t="str">
            <v>Diamond Services Engineer</v>
          </cell>
          <cell r="G4932" t="str">
            <v>Employee</v>
          </cell>
          <cell r="H4932" t="str">
            <v>TAC</v>
          </cell>
          <cell r="I4932" t="str">
            <v>KANATA (OTTAWA), CANADA</v>
          </cell>
          <cell r="J4932" t="str">
            <v>Canada</v>
          </cell>
          <cell r="K4932">
            <v>42156</v>
          </cell>
          <cell r="L4932" t="str">
            <v>WH</v>
          </cell>
          <cell r="M4932" t="str">
            <v>T41P</v>
          </cell>
          <cell r="N4932" t="str">
            <v>T</v>
          </cell>
          <cell r="O4932" t="str">
            <v>4</v>
          </cell>
          <cell r="P4932" t="str">
            <v>Regular</v>
          </cell>
          <cell r="S4932">
            <v>1</v>
          </cell>
          <cell r="U4932" t="str">
            <v>CAD</v>
          </cell>
          <cell r="V4932" t="str">
            <v>TAC</v>
          </cell>
          <cell r="W4932" t="str">
            <v>Sharon Elmashaly</v>
          </cell>
          <cell r="Y4932" t="str">
            <v>Eligible</v>
          </cell>
          <cell r="Z4932">
            <v>97000.08</v>
          </cell>
          <cell r="AA4932">
            <v>76257.070958686643</v>
          </cell>
          <cell r="AB4932">
            <v>97000.08</v>
          </cell>
          <cell r="AC4932">
            <v>76257.070958686643</v>
          </cell>
          <cell r="AD4932">
            <v>4</v>
          </cell>
          <cell r="AE4932" t="str">
            <v>T41</v>
          </cell>
          <cell r="AF4932">
            <v>90000</v>
          </cell>
          <cell r="AG4932">
            <v>140000</v>
          </cell>
          <cell r="AH4932">
            <v>0.14000000000000001</v>
          </cell>
          <cell r="AI4932">
            <v>1</v>
          </cell>
          <cell r="AJ4932">
            <v>0</v>
          </cell>
          <cell r="AK4932">
            <v>102820.08480000001</v>
          </cell>
          <cell r="AL4932">
            <v>6.0000000000000053E-2</v>
          </cell>
          <cell r="AM4932">
            <v>80832.495216207841</v>
          </cell>
          <cell r="AN4932">
            <v>4575.4242575211974</v>
          </cell>
          <cell r="AO4932">
            <v>-0.26557082285714273</v>
          </cell>
          <cell r="AQ4932">
            <v>41600.14</v>
          </cell>
          <cell r="AR4932">
            <v>412000.4</v>
          </cell>
          <cell r="AS4932">
            <v>0.14000000000000001</v>
          </cell>
          <cell r="AT4932">
            <v>1</v>
          </cell>
          <cell r="AU4932">
            <v>0</v>
          </cell>
          <cell r="AV4932">
            <v>102820.08480000001</v>
          </cell>
          <cell r="AW4932">
            <v>80832.495216207841</v>
          </cell>
          <cell r="AX4932">
            <v>6.0000000000000053E-2</v>
          </cell>
          <cell r="AY4932">
            <v>4575.4242575211974</v>
          </cell>
          <cell r="AZ4932" t="str">
            <v>Target Bonus</v>
          </cell>
          <cell r="BA4932" t="str">
            <v>Target BonusEligible</v>
          </cell>
          <cell r="BB4932" t="str">
            <v>Target BonusCanada</v>
          </cell>
          <cell r="BC4932" t="str">
            <v xml:space="preserve">Target BonusCanada </v>
          </cell>
          <cell r="BD4932" t="str">
            <v>T41</v>
          </cell>
          <cell r="BF4932">
            <v>8083.34</v>
          </cell>
          <cell r="BG4932">
            <v>6700</v>
          </cell>
          <cell r="BH4932">
            <v>5</v>
          </cell>
          <cell r="BJ4932">
            <v>6000</v>
          </cell>
          <cell r="BK4932">
            <v>6000</v>
          </cell>
          <cell r="BL4932">
            <v>6600.0000000000009</v>
          </cell>
        </row>
        <row r="4933">
          <cell r="B4933">
            <v>10699</v>
          </cell>
          <cell r="C4933">
            <v>90094</v>
          </cell>
          <cell r="E4933" t="str">
            <v>Andrew Howes</v>
          </cell>
          <cell r="F4933" t="str">
            <v>Diamond Services Engineer</v>
          </cell>
          <cell r="G4933" t="str">
            <v>Employee</v>
          </cell>
          <cell r="H4933" t="str">
            <v>TAC</v>
          </cell>
          <cell r="I4933" t="str">
            <v>KANATA (OTTAWA), CANADA</v>
          </cell>
          <cell r="J4933" t="str">
            <v>Canada</v>
          </cell>
          <cell r="K4933">
            <v>41548</v>
          </cell>
          <cell r="L4933" t="str">
            <v>WH</v>
          </cell>
          <cell r="M4933" t="str">
            <v>T41P</v>
          </cell>
          <cell r="N4933" t="str">
            <v>T</v>
          </cell>
          <cell r="O4933" t="str">
            <v>4</v>
          </cell>
          <cell r="P4933" t="str">
            <v>Regular</v>
          </cell>
          <cell r="Q4933" t="str"/>
          <cell r="S4933">
            <v>1</v>
          </cell>
          <cell r="U4933" t="str">
            <v>CAD</v>
          </cell>
          <cell r="V4933" t="str">
            <v>TAC</v>
          </cell>
          <cell r="W4933" t="str">
            <v>Sharon Elmashaly</v>
          </cell>
          <cell r="Y4933" t="str">
            <v>Eligible</v>
          </cell>
          <cell r="Z4933">
            <v>96000.08</v>
          </cell>
          <cell r="AA4933">
            <v>75470.916236353558</v>
          </cell>
          <cell r="AB4933">
            <v>96000.08</v>
          </cell>
          <cell r="AC4933">
            <v>75470.916236353558</v>
          </cell>
          <cell r="AD4933">
            <v>4</v>
          </cell>
          <cell r="AE4933" t="str">
            <v>T41</v>
          </cell>
          <cell r="AF4933">
            <v>90000</v>
          </cell>
          <cell r="AG4933">
            <v>140000</v>
          </cell>
          <cell r="AH4933">
            <v>0.12</v>
          </cell>
          <cell r="AI4933">
            <v>1</v>
          </cell>
          <cell r="AJ4933">
            <v>0</v>
          </cell>
          <cell r="AK4933">
            <v>101760.08480000001</v>
          </cell>
          <cell r="AL4933">
            <v>6.0000000000000053E-2</v>
          </cell>
          <cell r="AM4933">
            <v>79999.171210534783</v>
          </cell>
          <cell r="AN4933">
            <v>4528.2549741812254</v>
          </cell>
          <cell r="AO4933">
            <v>-0.27314225142857129</v>
          </cell>
          <cell r="AQ4933">
            <v>41600.14</v>
          </cell>
          <cell r="AR4933">
            <v>412000.4</v>
          </cell>
          <cell r="AS4933">
            <v>0.14000000000000001</v>
          </cell>
          <cell r="AT4933">
            <v>1</v>
          </cell>
          <cell r="AU4933">
            <v>0</v>
          </cell>
          <cell r="AV4933">
            <v>101760.08480000001</v>
          </cell>
          <cell r="AW4933">
            <v>79999.171210534783</v>
          </cell>
          <cell r="AX4933">
            <v>6.0000000000000053E-2</v>
          </cell>
          <cell r="AY4933">
            <v>4528.2549741812254</v>
          </cell>
          <cell r="AZ4933" t="str">
            <v>Target Bonus</v>
          </cell>
          <cell r="BA4933" t="str">
            <v>Target BonusEligible</v>
          </cell>
          <cell r="BB4933" t="str">
            <v>Target BonusCanada</v>
          </cell>
          <cell r="BC4933" t="str">
            <v xml:space="preserve">Target BonusCanada </v>
          </cell>
          <cell r="BD4933" t="str">
            <v>T41</v>
          </cell>
          <cell r="BF4933">
            <v>8000.0066666666671</v>
          </cell>
          <cell r="BG4933">
            <v>6200</v>
          </cell>
          <cell r="BH4933">
            <v>4</v>
          </cell>
          <cell r="BJ4933">
            <v>6500</v>
          </cell>
          <cell r="BK4933">
            <v>6500</v>
          </cell>
          <cell r="BL4933">
            <v>7150.0000000000009</v>
          </cell>
        </row>
        <row r="4934">
          <cell r="B4934">
            <v>9806</v>
          </cell>
          <cell r="C4934">
            <v>90053</v>
          </cell>
          <cell r="E4934" t="str">
            <v>James Brunsting</v>
          </cell>
          <cell r="F4934" t="str">
            <v>Diamond Services Technical Lead</v>
          </cell>
          <cell r="G4934" t="str">
            <v>Employee</v>
          </cell>
          <cell r="H4934" t="str">
            <v>TAC</v>
          </cell>
          <cell r="I4934" t="str">
            <v>KANATA (OTTAWA), CANADA</v>
          </cell>
          <cell r="J4934" t="str">
            <v>Canada</v>
          </cell>
          <cell r="K4934">
            <v>41365</v>
          </cell>
          <cell r="L4934" t="str">
            <v>WH</v>
          </cell>
          <cell r="M4934" t="str">
            <v>T41P</v>
          </cell>
          <cell r="N4934" t="str">
            <v>T</v>
          </cell>
          <cell r="O4934" t="str">
            <v>4</v>
          </cell>
          <cell r="P4934" t="str">
            <v>Regular</v>
          </cell>
          <cell r="S4934">
            <v>1</v>
          </cell>
          <cell r="U4934" t="str">
            <v>CAD</v>
          </cell>
          <cell r="V4934" t="str">
            <v>TAC</v>
          </cell>
          <cell r="W4934" t="str">
            <v>Sharon Elmashaly</v>
          </cell>
          <cell r="Y4934" t="str">
            <v>Eligible</v>
          </cell>
          <cell r="Z4934">
            <v>96500</v>
          </cell>
          <cell r="AA4934">
            <v>75863.930705142309</v>
          </cell>
          <cell r="AB4934">
            <v>96500</v>
          </cell>
          <cell r="AC4934">
            <v>75863.930705142309</v>
          </cell>
          <cell r="AD4934">
            <v>3</v>
          </cell>
          <cell r="AE4934" t="str">
            <v>T41</v>
          </cell>
          <cell r="AF4934">
            <v>90000</v>
          </cell>
          <cell r="AG4934">
            <v>140000</v>
          </cell>
          <cell r="AH4934">
            <v>0.13</v>
          </cell>
          <cell r="AI4934">
            <v>1</v>
          </cell>
          <cell r="AJ4934">
            <v>0</v>
          </cell>
          <cell r="AK4934">
            <v>100360</v>
          </cell>
          <cell r="AL4934">
            <v>4.0000000000000036E-2</v>
          </cell>
          <cell r="AM4934">
            <v>78898.487933348006</v>
          </cell>
          <cell r="AN4934">
            <v>3034.5572282056964</v>
          </cell>
          <cell r="AO4934">
            <v>-0.28314285714285714</v>
          </cell>
          <cell r="AQ4934">
            <v>41600.14</v>
          </cell>
          <cell r="AR4934">
            <v>412000.4</v>
          </cell>
          <cell r="AS4934">
            <v>0.14000000000000001</v>
          </cell>
          <cell r="AT4934">
            <v>1</v>
          </cell>
          <cell r="AU4934">
            <v>0</v>
          </cell>
          <cell r="AV4934">
            <v>100360</v>
          </cell>
          <cell r="AW4934">
            <v>78898.487933348006</v>
          </cell>
          <cell r="AX4934">
            <v>4.0000000000000036E-2</v>
          </cell>
          <cell r="AY4934">
            <v>3034.5572282056964</v>
          </cell>
          <cell r="AZ4934" t="str">
            <v>Target Bonus</v>
          </cell>
          <cell r="BA4934" t="str">
            <v>Target BonusEligible</v>
          </cell>
          <cell r="BB4934" t="str">
            <v>Target BonusCanada</v>
          </cell>
          <cell r="BC4934" t="str">
            <v xml:space="preserve">Target BonusCanada </v>
          </cell>
          <cell r="BD4934" t="str">
            <v>T41</v>
          </cell>
          <cell r="BF4934">
            <v>8041.666666666667</v>
          </cell>
          <cell r="BG4934">
            <v>8200</v>
          </cell>
          <cell r="BH4934">
            <v>4</v>
          </cell>
          <cell r="BJ4934">
            <v>8000</v>
          </cell>
          <cell r="BK4934">
            <v>8000</v>
          </cell>
          <cell r="BL4934">
            <v>8000</v>
          </cell>
        </row>
        <row r="4935">
          <cell r="B4935">
            <v>19930</v>
          </cell>
          <cell r="C4935">
            <v>14988</v>
          </cell>
          <cell r="E4935" t="str">
            <v>Athul Thottiyil Arun</v>
          </cell>
          <cell r="F4935" t="str">
            <v>Diamond Services Engineer</v>
          </cell>
          <cell r="G4935" t="str">
            <v>Employee</v>
          </cell>
          <cell r="H4935" t="str">
            <v>TAC</v>
          </cell>
          <cell r="I4935" t="str">
            <v>KANATA (OTTAWA), CANADA</v>
          </cell>
          <cell r="J4935" t="str">
            <v>Canada</v>
          </cell>
          <cell r="K4935">
            <v>43619</v>
          </cell>
          <cell r="L4935" t="str">
            <v>WH</v>
          </cell>
          <cell r="M4935" t="str">
            <v>T51P</v>
          </cell>
          <cell r="N4935" t="str">
            <v>T</v>
          </cell>
          <cell r="O4935" t="str">
            <v>5</v>
          </cell>
          <cell r="P4935" t="str">
            <v>Regular</v>
          </cell>
          <cell r="Q4935" t="str"/>
          <cell r="S4935">
            <v>1</v>
          </cell>
          <cell r="U4935" t="str">
            <v>CAD</v>
          </cell>
          <cell r="V4935" t="str">
            <v>TAC</v>
          </cell>
          <cell r="W4935" t="str">
            <v>Sharon Elmashaly</v>
          </cell>
          <cell r="Y4935" t="str">
            <v>Eligible</v>
          </cell>
          <cell r="Z4935">
            <v>82500.160000000003</v>
          </cell>
          <cell r="AA4935">
            <v>64857.890377234755</v>
          </cell>
          <cell r="AB4935">
            <v>82500.160000000003</v>
          </cell>
          <cell r="AC4935">
            <v>64857.890377234755</v>
          </cell>
          <cell r="AD4935">
            <v>3</v>
          </cell>
          <cell r="AE4935" t="str">
            <v>T51</v>
          </cell>
          <cell r="AF4935">
            <v>70000</v>
          </cell>
          <cell r="AG4935">
            <v>100000</v>
          </cell>
          <cell r="AH4935">
            <v>0.41</v>
          </cell>
          <cell r="AI4935">
            <v>2</v>
          </cell>
          <cell r="AJ4935">
            <v>0</v>
          </cell>
          <cell r="AK4935">
            <v>84975.164799999999</v>
          </cell>
          <cell r="AL4935">
            <v>3.0000000000000027E-2</v>
          </cell>
          <cell r="AM4935">
            <v>66803.627088551788</v>
          </cell>
          <cell r="AN4935">
            <v>1945.736711317033</v>
          </cell>
          <cell r="AO4935">
            <v>-0.15024835199999997</v>
          </cell>
          <cell r="AQ4935">
            <v>41600.14</v>
          </cell>
          <cell r="AR4935">
            <v>412000.4</v>
          </cell>
          <cell r="AS4935">
            <v>0.11</v>
          </cell>
          <cell r="AT4935">
            <v>1</v>
          </cell>
          <cell r="AU4935">
            <v>0</v>
          </cell>
          <cell r="AV4935">
            <v>84975.164799999999</v>
          </cell>
          <cell r="AW4935">
            <v>66803.627088551788</v>
          </cell>
          <cell r="AX4935">
            <v>3.0000000000000027E-2</v>
          </cell>
          <cell r="AY4935">
            <v>1945.736711317033</v>
          </cell>
          <cell r="AZ4935" t="str">
            <v>Target Bonus</v>
          </cell>
          <cell r="BA4935" t="str">
            <v>Target BonusEligible</v>
          </cell>
          <cell r="BB4935" t="str">
            <v>Target BonusCanada</v>
          </cell>
          <cell r="BC4935" t="str">
            <v xml:space="preserve">Target BonusCanada </v>
          </cell>
          <cell r="BD4935" t="str">
            <v>T51</v>
          </cell>
          <cell r="BF4935">
            <v>6875.0133333333333</v>
          </cell>
          <cell r="BG4935">
            <v>2500</v>
          </cell>
          <cell r="BH4935">
            <v>3</v>
          </cell>
          <cell r="BJ4935">
            <v>5500</v>
          </cell>
          <cell r="BK4935">
            <v>5500</v>
          </cell>
          <cell r="BL4935">
            <v>5500</v>
          </cell>
        </row>
        <row r="4936">
          <cell r="B4936">
            <v>18061</v>
          </cell>
          <cell r="C4936">
            <v>13112</v>
          </cell>
          <cell r="E4936" t="str">
            <v>Jiawei Tan</v>
          </cell>
          <cell r="F4936" t="str">
            <v>Diamond Services Engineer</v>
          </cell>
          <cell r="G4936" t="str">
            <v>Employee</v>
          </cell>
          <cell r="H4936" t="str">
            <v>TAC</v>
          </cell>
          <cell r="I4936" t="str">
            <v>KANATA (OTTAWA), CANADA</v>
          </cell>
          <cell r="J4936" t="str">
            <v>Canada</v>
          </cell>
          <cell r="K4936">
            <v>43234</v>
          </cell>
          <cell r="L4936" t="str">
            <v>WH</v>
          </cell>
          <cell r="M4936" t="str">
            <v>T51P</v>
          </cell>
          <cell r="N4936" t="str">
            <v>T</v>
          </cell>
          <cell r="O4936" t="str">
            <v>5</v>
          </cell>
          <cell r="P4936" t="str">
            <v>Regular</v>
          </cell>
          <cell r="S4936">
            <v>1</v>
          </cell>
          <cell r="U4936" t="str">
            <v>CAD</v>
          </cell>
          <cell r="V4936" t="str">
            <v>TAC</v>
          </cell>
          <cell r="W4936" t="str">
            <v>Sharon Elmashaly</v>
          </cell>
          <cell r="Y4936" t="str">
            <v>Eligible</v>
          </cell>
          <cell r="Z4936">
            <v>66500.160000000003</v>
          </cell>
          <cell r="AA4936">
            <v>52279.414819905462</v>
          </cell>
          <cell r="AB4936">
            <v>74000</v>
          </cell>
          <cell r="AC4936">
            <v>58175.44945264799</v>
          </cell>
          <cell r="AD4936">
            <v>4</v>
          </cell>
          <cell r="AE4936" t="str">
            <v>T51</v>
          </cell>
          <cell r="AF4936">
            <v>70000</v>
          </cell>
          <cell r="AG4936">
            <v>100000</v>
          </cell>
          <cell r="AH4936">
            <v>0</v>
          </cell>
          <cell r="AI4936">
            <v>1</v>
          </cell>
          <cell r="AJ4936">
            <v>0</v>
          </cell>
          <cell r="AK4936">
            <v>74000</v>
          </cell>
          <cell r="AL4936">
            <v>0</v>
          </cell>
          <cell r="AM4936">
            <v>58175.44945264799</v>
          </cell>
          <cell r="AN4936">
            <v>0</v>
          </cell>
          <cell r="AO4936">
            <v>-0.26</v>
          </cell>
          <cell r="AP4936" t="str">
            <v>Already received an increase</v>
          </cell>
          <cell r="AQ4936">
            <v>41600.14</v>
          </cell>
          <cell r="AR4936">
            <v>412000.4</v>
          </cell>
          <cell r="AS4936">
            <v>0.08</v>
          </cell>
          <cell r="AT4936">
            <v>1</v>
          </cell>
          <cell r="AU4936">
            <v>0</v>
          </cell>
          <cell r="AV4936">
            <v>74000</v>
          </cell>
          <cell r="AW4936">
            <v>58175.44945264799</v>
          </cell>
          <cell r="AX4936">
            <v>0</v>
          </cell>
          <cell r="AY4936">
            <v>0</v>
          </cell>
          <cell r="AZ4936" t="str">
            <v>Target Bonus</v>
          </cell>
          <cell r="BA4936" t="str">
            <v>Target BonusEligible</v>
          </cell>
          <cell r="BB4936" t="str">
            <v>Target BonusCanada</v>
          </cell>
          <cell r="BC4936" t="str">
            <v xml:space="preserve">Target BonusCanada </v>
          </cell>
          <cell r="BD4936" t="str">
            <v>T51</v>
          </cell>
          <cell r="BF4936">
            <v>6166.666666666667</v>
          </cell>
          <cell r="BG4936">
            <v>2700</v>
          </cell>
          <cell r="BH4936">
            <v>5</v>
          </cell>
          <cell r="BJ4936">
            <v>2666</v>
          </cell>
          <cell r="BK4936">
            <v>2666</v>
          </cell>
          <cell r="BL4936">
            <v>2932.6000000000004</v>
          </cell>
        </row>
        <row r="4937">
          <cell r="B4937">
            <v>12190</v>
          </cell>
          <cell r="C4937">
            <v>4916</v>
          </cell>
          <cell r="E4937" t="str">
            <v>Tyline Leang</v>
          </cell>
          <cell r="F4937" t="str">
            <v xml:space="preserve">Technical Support Engineer (T2) </v>
          </cell>
          <cell r="G4937" t="str">
            <v>Hourly Full Time</v>
          </cell>
          <cell r="H4937" t="str">
            <v>TAC</v>
          </cell>
          <cell r="I4937" t="str">
            <v>IRVING</v>
          </cell>
          <cell r="J4937" t="str">
            <v>United States</v>
          </cell>
          <cell r="K4937">
            <v>41786</v>
          </cell>
          <cell r="L4937" t="str">
            <v>WH</v>
          </cell>
          <cell r="M4937" t="str">
            <v>T53P</v>
          </cell>
          <cell r="N4937" t="str">
            <v>T</v>
          </cell>
          <cell r="O4937" t="str">
            <v>5</v>
          </cell>
          <cell r="P4937" t="str">
            <v>Regular</v>
          </cell>
          <cell r="S4937">
            <v>1</v>
          </cell>
          <cell r="U4937" t="str">
            <v>USD</v>
          </cell>
          <cell r="V4937" t="str">
            <v>TAC</v>
          </cell>
          <cell r="W4937" t="str">
            <v>Sharon Elmashaly</v>
          </cell>
          <cell r="Y4937" t="str">
            <v>Eligible</v>
          </cell>
          <cell r="Z4937">
            <v>69500.160000000003</v>
          </cell>
          <cell r="AA4937">
            <v>69500.160000000003</v>
          </cell>
          <cell r="AB4937">
            <v>69500.160000000003</v>
          </cell>
          <cell r="AC4937">
            <v>69500.160000000003</v>
          </cell>
          <cell r="AD4937">
            <v>4</v>
          </cell>
          <cell r="AE4937" t="str">
            <v>T53</v>
          </cell>
          <cell r="AF4937">
            <v>55000</v>
          </cell>
          <cell r="AG4937">
            <v>90000</v>
          </cell>
          <cell r="AH4937">
            <v>0.41</v>
          </cell>
          <cell r="AI4937">
            <v>2</v>
          </cell>
          <cell r="AJ4937">
            <v>0</v>
          </cell>
          <cell r="AK4937">
            <v>72975.168000000005</v>
          </cell>
          <cell r="AL4937">
            <v>5.0000000000000044E-2</v>
          </cell>
          <cell r="AM4937">
            <v>72975.168000000005</v>
          </cell>
          <cell r="AN4937">
            <v>3475.0080000000016</v>
          </cell>
          <cell r="AO4937">
            <v>-0.18916479999999991</v>
          </cell>
          <cell r="AQ4937">
            <v>41600.14</v>
          </cell>
          <cell r="AR4937">
            <v>550000.15999999992</v>
          </cell>
          <cell r="AS4937">
            <v>0.05</v>
          </cell>
          <cell r="AT4937">
            <v>1</v>
          </cell>
          <cell r="AU4937">
            <v>0</v>
          </cell>
          <cell r="AV4937">
            <v>72975.168000000005</v>
          </cell>
          <cell r="AW4937">
            <v>72975.168000000005</v>
          </cell>
          <cell r="AX4937">
            <v>5.0000000000000044E-2</v>
          </cell>
          <cell r="AY4937">
            <v>3475.0080000000016</v>
          </cell>
          <cell r="AZ4937" t="str">
            <v>Target Bonus</v>
          </cell>
          <cell r="BA4937" t="str">
            <v>Target BonusEligible</v>
          </cell>
          <cell r="BB4937" t="str">
            <v>Target BonusUnited States</v>
          </cell>
          <cell r="BC4937" t="str">
            <v xml:space="preserve">Target BonusUnited States </v>
          </cell>
          <cell r="BD4937" t="str">
            <v>T53</v>
          </cell>
          <cell r="BF4937">
            <v>5791.68</v>
          </cell>
          <cell r="BG4937">
            <v>3300.0000000000005</v>
          </cell>
          <cell r="BH4937">
            <v>4</v>
          </cell>
          <cell r="BJ4937">
            <v>3000</v>
          </cell>
          <cell r="BK4937">
            <v>3000</v>
          </cell>
          <cell r="BL4937">
            <v>3300.0000000000005</v>
          </cell>
        </row>
        <row r="4938">
          <cell r="B4938">
            <v>17367</v>
          </cell>
          <cell r="C4938">
            <v>12391</v>
          </cell>
          <cell r="E4938" t="str">
            <v>Eric DeLeon</v>
          </cell>
          <cell r="F4938" t="str">
            <v xml:space="preserve">Technical Support Engineer (T3) </v>
          </cell>
          <cell r="G4938" t="str">
            <v>Hourly Full Time</v>
          </cell>
          <cell r="H4938" t="str">
            <v>TAC</v>
          </cell>
          <cell r="I4938" t="str">
            <v>IRVING</v>
          </cell>
          <cell r="J4938" t="str">
            <v>United States</v>
          </cell>
          <cell r="K4938">
            <v>43059</v>
          </cell>
          <cell r="L4938" t="str">
            <v>WH</v>
          </cell>
          <cell r="M4938" t="str">
            <v>T53P</v>
          </cell>
          <cell r="N4938" t="str">
            <v>T</v>
          </cell>
          <cell r="O4938" t="str">
            <v>5</v>
          </cell>
          <cell r="P4938" t="str">
            <v>Regular</v>
          </cell>
          <cell r="S4938">
            <v>1</v>
          </cell>
          <cell r="U4938" t="str">
            <v>USD</v>
          </cell>
          <cell r="V4938" t="str">
            <v>TAC</v>
          </cell>
          <cell r="W4938" t="str">
            <v>Sharon Elmashaly</v>
          </cell>
          <cell r="Y4938" t="str">
            <v>Eligible</v>
          </cell>
          <cell r="Z4938">
            <v>58000.02</v>
          </cell>
          <cell r="AA4938">
            <v>58000.02</v>
          </cell>
          <cell r="AB4938">
            <v>58000.02</v>
          </cell>
          <cell r="AC4938">
            <v>58000.02</v>
          </cell>
          <cell r="AD4938">
            <v>4</v>
          </cell>
          <cell r="AE4938" t="str">
            <v>T53</v>
          </cell>
          <cell r="AF4938">
            <v>55000</v>
          </cell>
          <cell r="AG4938">
            <v>90000</v>
          </cell>
          <cell r="AH4938">
            <v>0.08</v>
          </cell>
          <cell r="AI4938">
            <v>1</v>
          </cell>
          <cell r="AJ4938">
            <v>0</v>
          </cell>
          <cell r="AK4938">
            <v>61480.021200000003</v>
          </cell>
          <cell r="AL4938">
            <v>6.0000000000000053E-2</v>
          </cell>
          <cell r="AM4938">
            <v>61480.021200000003</v>
          </cell>
          <cell r="AN4938">
            <v>3480.0012000000061</v>
          </cell>
          <cell r="AO4938">
            <v>-0.31688865333333327</v>
          </cell>
          <cell r="AQ4938">
            <v>41600.14</v>
          </cell>
          <cell r="AR4938">
            <v>550000.15999999992</v>
          </cell>
          <cell r="AS4938">
            <v>0.03</v>
          </cell>
          <cell r="AT4938">
            <v>1</v>
          </cell>
          <cell r="AU4938">
            <v>0</v>
          </cell>
          <cell r="AV4938">
            <v>61480.021200000003</v>
          </cell>
          <cell r="AW4938">
            <v>61480.021200000003</v>
          </cell>
          <cell r="AX4938">
            <v>6.0000000000000053E-2</v>
          </cell>
          <cell r="AY4938">
            <v>3480.0012000000061</v>
          </cell>
          <cell r="AZ4938" t="str">
            <v>Target Bonus</v>
          </cell>
          <cell r="BA4938" t="str">
            <v>Target BonusEligible</v>
          </cell>
          <cell r="BB4938" t="str">
            <v>Target BonusUnited States</v>
          </cell>
          <cell r="BC4938" t="str">
            <v xml:space="preserve">Target BonusUnited States </v>
          </cell>
          <cell r="BD4938" t="str">
            <v>T53</v>
          </cell>
          <cell r="BF4938">
            <v>4833.335</v>
          </cell>
          <cell r="BG4938">
            <v>3000</v>
          </cell>
          <cell r="BH4938">
            <v>3</v>
          </cell>
          <cell r="BJ4938">
            <v>3000</v>
          </cell>
          <cell r="BK4938">
            <v>3000</v>
          </cell>
          <cell r="BL4938">
            <v>3300.0000000000005</v>
          </cell>
        </row>
        <row r="4939">
          <cell r="B4939">
            <v>17699</v>
          </cell>
          <cell r="C4939">
            <v>12706</v>
          </cell>
          <cell r="E4939" t="str">
            <v>Vyacheslav Timokhin</v>
          </cell>
          <cell r="F4939" t="str">
            <v xml:space="preserve">Technical Support Engineer (T2) </v>
          </cell>
          <cell r="G4939" t="str">
            <v>Hourly Full Time</v>
          </cell>
          <cell r="H4939" t="str">
            <v>TAC</v>
          </cell>
          <cell r="I4939" t="str">
            <v>IRVING</v>
          </cell>
          <cell r="J4939" t="str">
            <v>United States</v>
          </cell>
          <cell r="K4939">
            <v>43143</v>
          </cell>
          <cell r="L4939" t="str">
            <v>WH</v>
          </cell>
          <cell r="M4939" t="str">
            <v>T63P</v>
          </cell>
          <cell r="N4939" t="str">
            <v>T</v>
          </cell>
          <cell r="O4939" t="str">
            <v>6</v>
          </cell>
          <cell r="P4939" t="str">
            <v>Regular</v>
          </cell>
          <cell r="S4939">
            <v>1</v>
          </cell>
          <cell r="U4939" t="str">
            <v>USD</v>
          </cell>
          <cell r="V4939" t="str">
            <v>TAC</v>
          </cell>
          <cell r="W4939" t="str">
            <v>Sharon Elmashaly</v>
          </cell>
          <cell r="Y4939" t="str">
            <v>Eligible</v>
          </cell>
          <cell r="Z4939">
            <v>58000.02</v>
          </cell>
          <cell r="AA4939">
            <v>58000.02</v>
          </cell>
          <cell r="AB4939">
            <v>58000.02</v>
          </cell>
          <cell r="AC4939">
            <v>58000.02</v>
          </cell>
          <cell r="AD4939">
            <v>4</v>
          </cell>
          <cell r="AE4939" t="str">
            <v>T63</v>
          </cell>
          <cell r="AF4939">
            <v>43000</v>
          </cell>
          <cell r="AG4939">
            <v>70000</v>
          </cell>
          <cell r="AH4939">
            <v>0.55000000000000004</v>
          </cell>
          <cell r="AI4939">
            <v>3</v>
          </cell>
          <cell r="AJ4939">
            <v>0</v>
          </cell>
          <cell r="AK4939">
            <v>60320.020799999998</v>
          </cell>
          <cell r="AL4939">
            <v>4.0000000000000036E-2</v>
          </cell>
          <cell r="AM4939">
            <v>60320.020799999998</v>
          </cell>
          <cell r="AN4939">
            <v>2320.0008000000016</v>
          </cell>
          <cell r="AO4939">
            <v>-0.13828541714285714</v>
          </cell>
          <cell r="AQ4939">
            <v>41600.14</v>
          </cell>
          <cell r="AR4939">
            <v>550000.15999999992</v>
          </cell>
          <cell r="AS4939">
            <v>0.03</v>
          </cell>
          <cell r="AT4939">
            <v>1</v>
          </cell>
          <cell r="AU4939">
            <v>0</v>
          </cell>
          <cell r="AV4939">
            <v>60320.020799999998</v>
          </cell>
          <cell r="AW4939">
            <v>60320.020799999998</v>
          </cell>
          <cell r="AX4939">
            <v>4.0000000000000036E-2</v>
          </cell>
          <cell r="AY4939">
            <v>2320.0008000000016</v>
          </cell>
          <cell r="AZ4939" t="str">
            <v>Target Bonus</v>
          </cell>
          <cell r="BA4939" t="str">
            <v>Target BonusEligible</v>
          </cell>
          <cell r="BB4939" t="str">
            <v>Target BonusUnited States</v>
          </cell>
          <cell r="BC4939" t="str">
            <v xml:space="preserve">Target BonusUnited States </v>
          </cell>
          <cell r="BD4939" t="str">
            <v>T63</v>
          </cell>
          <cell r="BF4939">
            <v>4833.335</v>
          </cell>
          <cell r="BG4939">
            <v>3000</v>
          </cell>
          <cell r="BH4939">
            <v>3</v>
          </cell>
          <cell r="BJ4939">
            <v>3000</v>
          </cell>
          <cell r="BK4939">
            <v>3000</v>
          </cell>
          <cell r="BL4939">
            <v>3300.0000000000005</v>
          </cell>
        </row>
        <row r="4940">
          <cell r="B4940">
            <v>17713</v>
          </cell>
          <cell r="C4940">
            <v>12719</v>
          </cell>
          <cell r="E4940" t="str">
            <v>William Awad</v>
          </cell>
          <cell r="F4940" t="str">
            <v xml:space="preserve">Technical Support Engineer (T2) </v>
          </cell>
          <cell r="G4940" t="str">
            <v>Hourly Full Time</v>
          </cell>
          <cell r="H4940" t="str">
            <v>TAC</v>
          </cell>
          <cell r="I4940" t="str">
            <v>IRVING</v>
          </cell>
          <cell r="J4940" t="str">
            <v>United States</v>
          </cell>
          <cell r="K4940">
            <v>43143</v>
          </cell>
          <cell r="L4940" t="str">
            <v>WH</v>
          </cell>
          <cell r="M4940" t="str">
            <v>T63P</v>
          </cell>
          <cell r="N4940" t="str">
            <v>T</v>
          </cell>
          <cell r="O4940" t="str">
            <v>6</v>
          </cell>
          <cell r="P4940" t="str">
            <v>Regular</v>
          </cell>
          <cell r="S4940">
            <v>1</v>
          </cell>
          <cell r="U4940" t="str">
            <v>USD</v>
          </cell>
          <cell r="V4940" t="str">
            <v>TAC</v>
          </cell>
          <cell r="W4940" t="str">
            <v>Sharon Elmashaly</v>
          </cell>
          <cell r="Y4940" t="str">
            <v>Eligible</v>
          </cell>
          <cell r="Z4940">
            <v>64000.01</v>
          </cell>
          <cell r="AA4940">
            <v>64000.01</v>
          </cell>
          <cell r="AB4940">
            <v>64000.01</v>
          </cell>
          <cell r="AC4940">
            <v>64000.01</v>
          </cell>
          <cell r="AD4940">
            <v>4</v>
          </cell>
          <cell r="AE4940" t="str">
            <v>T63</v>
          </cell>
          <cell r="AF4940">
            <v>43000</v>
          </cell>
          <cell r="AG4940">
            <v>70000</v>
          </cell>
          <cell r="AH4940">
            <v>0.77</v>
          </cell>
          <cell r="AI4940">
            <v>4</v>
          </cell>
          <cell r="AJ4940">
            <v>0</v>
          </cell>
          <cell r="AK4940">
            <v>65920.010300000009</v>
          </cell>
          <cell r="AL4940">
            <v>3.0000000000000027E-2</v>
          </cell>
          <cell r="AM4940">
            <v>65920.010300000009</v>
          </cell>
          <cell r="AN4940">
            <v>1920.000300000007</v>
          </cell>
          <cell r="AO4940">
            <v>-5.8285567142857042E-2</v>
          </cell>
          <cell r="AQ4940">
            <v>41600.14</v>
          </cell>
          <cell r="AR4940">
            <v>550000.15999999992</v>
          </cell>
          <cell r="AS4940">
            <v>0.04</v>
          </cell>
          <cell r="AT4940">
            <v>1</v>
          </cell>
          <cell r="AU4940">
            <v>0</v>
          </cell>
          <cell r="AV4940">
            <v>65920.010300000009</v>
          </cell>
          <cell r="AW4940">
            <v>65920.010300000009</v>
          </cell>
          <cell r="AX4940">
            <v>3.0000000000000027E-2</v>
          </cell>
          <cell r="AY4940">
            <v>1920.000300000007</v>
          </cell>
          <cell r="AZ4940" t="str">
            <v>Target Bonus</v>
          </cell>
          <cell r="BA4940" t="str">
            <v>Target BonusEligible</v>
          </cell>
          <cell r="BB4940" t="str">
            <v>Target BonusUnited States</v>
          </cell>
          <cell r="BC4940" t="str">
            <v xml:space="preserve">Target BonusUnited States </v>
          </cell>
          <cell r="BD4940" t="str">
            <v>T63</v>
          </cell>
          <cell r="BF4940">
            <v>5333.3341666666665</v>
          </cell>
          <cell r="BG4940">
            <v>3300</v>
          </cell>
          <cell r="BH4940">
            <v>4</v>
          </cell>
          <cell r="BJ4940">
            <v>3000</v>
          </cell>
          <cell r="BK4940">
            <v>3000</v>
          </cell>
          <cell r="BL4940">
            <v>3300.0000000000005</v>
          </cell>
        </row>
        <row r="4941">
          <cell r="B4941">
            <v>11186</v>
          </cell>
          <cell r="C4941">
            <v>3936</v>
          </cell>
          <cell r="E4941" t="str">
            <v>Nounath Phothirath</v>
          </cell>
          <cell r="F4941" t="str">
            <v xml:space="preserve">Technical Support Engineer (T2) </v>
          </cell>
          <cell r="G4941" t="str">
            <v>Hourly Full Time</v>
          </cell>
          <cell r="H4941" t="str">
            <v>TAC</v>
          </cell>
          <cell r="I4941" t="str">
            <v>IRVING</v>
          </cell>
          <cell r="J4941" t="str">
            <v>United States</v>
          </cell>
          <cell r="K4941">
            <v>41442</v>
          </cell>
          <cell r="L4941" t="str">
            <v>WH</v>
          </cell>
          <cell r="M4941" t="str">
            <v>T53P</v>
          </cell>
          <cell r="N4941" t="str">
            <v>T</v>
          </cell>
          <cell r="O4941" t="str">
            <v>5</v>
          </cell>
          <cell r="P4941" t="str">
            <v>Regular</v>
          </cell>
          <cell r="S4941">
            <v>1</v>
          </cell>
          <cell r="U4941" t="str">
            <v>USD</v>
          </cell>
          <cell r="V4941" t="str">
            <v>TAC</v>
          </cell>
          <cell r="W4941" t="str">
            <v>Sharon Elmashaly</v>
          </cell>
          <cell r="Y4941" t="str">
            <v>Eligible</v>
          </cell>
          <cell r="Z4941">
            <v>64000.01</v>
          </cell>
          <cell r="AA4941">
            <v>64000.01</v>
          </cell>
          <cell r="AB4941">
            <v>64000.01</v>
          </cell>
          <cell r="AC4941">
            <v>64000.01</v>
          </cell>
          <cell r="AD4941">
            <v>4</v>
          </cell>
          <cell r="AE4941" t="str">
            <v>T53</v>
          </cell>
          <cell r="AF4941">
            <v>55000</v>
          </cell>
          <cell r="AG4941">
            <v>90000</v>
          </cell>
          <cell r="AH4941">
            <v>0.25</v>
          </cell>
          <cell r="AI4941">
            <v>2</v>
          </cell>
          <cell r="AJ4941">
            <v>0</v>
          </cell>
          <cell r="AK4941">
            <v>67200.010500000004</v>
          </cell>
          <cell r="AL4941">
            <v>5.0000000000000044E-2</v>
          </cell>
          <cell r="AM4941">
            <v>67200.010500000004</v>
          </cell>
          <cell r="AN4941">
            <v>3200.0005000000019</v>
          </cell>
          <cell r="AO4941">
            <v>-0.25333321666666664</v>
          </cell>
          <cell r="AQ4941">
            <v>41600.14</v>
          </cell>
          <cell r="AR4941">
            <v>550000.15999999992</v>
          </cell>
          <cell r="AS4941">
            <v>0.04</v>
          </cell>
          <cell r="AT4941">
            <v>1</v>
          </cell>
          <cell r="AU4941">
            <v>0</v>
          </cell>
          <cell r="AV4941">
            <v>67200.010500000004</v>
          </cell>
          <cell r="AW4941">
            <v>67200.010500000004</v>
          </cell>
          <cell r="AX4941">
            <v>5.0000000000000044E-2</v>
          </cell>
          <cell r="AY4941">
            <v>3200.0005000000019</v>
          </cell>
          <cell r="AZ4941" t="str">
            <v>Target Bonus</v>
          </cell>
          <cell r="BA4941" t="str">
            <v>Target BonusEligible</v>
          </cell>
          <cell r="BB4941" t="str">
            <v>Target BonusUnited States</v>
          </cell>
          <cell r="BC4941" t="str">
            <v xml:space="preserve">Target BonusUnited States </v>
          </cell>
          <cell r="BD4941" t="str">
            <v>T53</v>
          </cell>
          <cell r="BF4941">
            <v>5333.3341666666665</v>
          </cell>
          <cell r="BG4941">
            <v>4000</v>
          </cell>
          <cell r="BH4941">
            <v>5</v>
          </cell>
          <cell r="BJ4941">
            <v>3000</v>
          </cell>
          <cell r="BK4941">
            <v>3000</v>
          </cell>
          <cell r="BL4941">
            <v>3300.0000000000005</v>
          </cell>
        </row>
        <row r="4942">
          <cell r="B4942">
            <v>18694</v>
          </cell>
          <cell r="C4942">
            <v>13739</v>
          </cell>
          <cell r="E4942" t="str">
            <v>Prince Franco</v>
          </cell>
          <cell r="F4942" t="str">
            <v>Escalation Engineer</v>
          </cell>
          <cell r="G4942" t="str">
            <v>Hourly Full Time</v>
          </cell>
          <cell r="H4942" t="str">
            <v>TAC</v>
          </cell>
          <cell r="I4942" t="str">
            <v>IRVING</v>
          </cell>
          <cell r="J4942" t="str">
            <v>United States</v>
          </cell>
          <cell r="K4942">
            <v>43353</v>
          </cell>
          <cell r="L4942" t="str">
            <v>WH</v>
          </cell>
          <cell r="M4942" t="str">
            <v>T51P</v>
          </cell>
          <cell r="N4942" t="str">
            <v>T</v>
          </cell>
          <cell r="O4942" t="str">
            <v>5</v>
          </cell>
          <cell r="P4942" t="str">
            <v>Regular</v>
          </cell>
          <cell r="S4942">
            <v>1</v>
          </cell>
          <cell r="U4942" t="str">
            <v>USD</v>
          </cell>
          <cell r="V4942" t="str">
            <v>TAC</v>
          </cell>
          <cell r="W4942" t="str">
            <v>Sharon Elmashaly</v>
          </cell>
          <cell r="Y4942" t="str">
            <v>Eligible</v>
          </cell>
          <cell r="Z4942">
            <v>61000.12</v>
          </cell>
          <cell r="AA4942">
            <v>61000.12</v>
          </cell>
          <cell r="AB4942">
            <v>70000</v>
          </cell>
          <cell r="AC4942">
            <v>70000</v>
          </cell>
          <cell r="AD4942">
            <v>4</v>
          </cell>
          <cell r="AE4942" t="str">
            <v>T51</v>
          </cell>
          <cell r="AF4942">
            <v>70000</v>
          </cell>
          <cell r="AG4942">
            <v>110000</v>
          </cell>
          <cell r="AH4942">
            <v>0</v>
          </cell>
          <cell r="AI4942">
            <v>1</v>
          </cell>
          <cell r="AJ4942">
            <v>0</v>
          </cell>
          <cell r="AK4942">
            <v>70000</v>
          </cell>
          <cell r="AL4942">
            <v>0</v>
          </cell>
          <cell r="AM4942">
            <v>70000</v>
          </cell>
          <cell r="AN4942">
            <v>0</v>
          </cell>
          <cell r="AO4942">
            <v>-0.36363636363636365</v>
          </cell>
          <cell r="AP4942" t="str">
            <v>Already received an increase</v>
          </cell>
          <cell r="AQ4942">
            <v>41600.14</v>
          </cell>
          <cell r="AR4942">
            <v>550000.15999999992</v>
          </cell>
          <cell r="AS4942">
            <v>0.05</v>
          </cell>
          <cell r="AT4942">
            <v>1</v>
          </cell>
          <cell r="AU4942">
            <v>0</v>
          </cell>
          <cell r="AV4942">
            <v>70000</v>
          </cell>
          <cell r="AW4942">
            <v>70000</v>
          </cell>
          <cell r="AX4942">
            <v>0</v>
          </cell>
          <cell r="AY4942">
            <v>0</v>
          </cell>
          <cell r="AZ4942" t="str">
            <v>Target Bonus</v>
          </cell>
          <cell r="BA4942" t="str">
            <v>Target BonusEligible</v>
          </cell>
          <cell r="BB4942" t="str">
            <v>Target BonusUnited States</v>
          </cell>
          <cell r="BC4942" t="str">
            <v xml:space="preserve">Target BonusUnited States </v>
          </cell>
          <cell r="BD4942" t="str">
            <v>T51</v>
          </cell>
          <cell r="BF4942">
            <v>5833.333333333333</v>
          </cell>
          <cell r="BG4942">
            <v>3150</v>
          </cell>
          <cell r="BH4942">
            <v>5</v>
          </cell>
          <cell r="BJ4942">
            <v>2999</v>
          </cell>
          <cell r="BK4942">
            <v>2999</v>
          </cell>
          <cell r="BL4942">
            <v>3298.9</v>
          </cell>
        </row>
        <row r="4943">
          <cell r="B4943">
            <v>15604</v>
          </cell>
          <cell r="C4943">
            <v>10563</v>
          </cell>
          <cell r="E4943" t="str">
            <v>Ronnie Redmon</v>
          </cell>
          <cell r="F4943" t="str">
            <v>Escalation Engineer</v>
          </cell>
          <cell r="G4943" t="str">
            <v>Employee</v>
          </cell>
          <cell r="H4943" t="str">
            <v>TAC</v>
          </cell>
          <cell r="I4943" t="str">
            <v>IRVING</v>
          </cell>
          <cell r="J4943" t="str">
            <v>United States</v>
          </cell>
          <cell r="K4943">
            <v>42583</v>
          </cell>
          <cell r="L4943" t="str">
            <v>WH</v>
          </cell>
          <cell r="M4943" t="str">
            <v>T51P</v>
          </cell>
          <cell r="N4943" t="str">
            <v>T</v>
          </cell>
          <cell r="O4943" t="str">
            <v>5</v>
          </cell>
          <cell r="P4943" t="str">
            <v>Regular</v>
          </cell>
          <cell r="S4943">
            <v>1</v>
          </cell>
          <cell r="U4943" t="str">
            <v>USD</v>
          </cell>
          <cell r="V4943" t="str">
            <v>TAC</v>
          </cell>
          <cell r="W4943" t="str">
            <v>Sharon Elmashaly</v>
          </cell>
          <cell r="Y4943" t="str">
            <v>Eligible</v>
          </cell>
          <cell r="Z4943">
            <v>82000.160000000003</v>
          </cell>
          <cell r="AA4943">
            <v>82000.160000000003</v>
          </cell>
          <cell r="AB4943">
            <v>82000.160000000003</v>
          </cell>
          <cell r="AC4943">
            <v>82000.160000000003</v>
          </cell>
          <cell r="AD4943">
            <v>4</v>
          </cell>
          <cell r="AE4943" t="str">
            <v>T51</v>
          </cell>
          <cell r="AF4943">
            <v>70000</v>
          </cell>
          <cell r="AG4943">
            <v>110000</v>
          </cell>
          <cell r="AH4943">
            <v>0.3</v>
          </cell>
          <cell r="AI4943">
            <v>2</v>
          </cell>
          <cell r="AJ4943">
            <v>0</v>
          </cell>
          <cell r="AK4943">
            <v>86100.168000000005</v>
          </cell>
          <cell r="AL4943">
            <v>5.0000000000000044E-2</v>
          </cell>
          <cell r="AM4943">
            <v>86100.168000000005</v>
          </cell>
          <cell r="AN4943">
            <v>4100.0080000000016</v>
          </cell>
          <cell r="AO4943">
            <v>-0.2172712</v>
          </cell>
          <cell r="AQ4943">
            <v>41600.14</v>
          </cell>
          <cell r="AR4943">
            <v>550000.15999999992</v>
          </cell>
          <cell r="AS4943">
            <v>7.0000000000000007E-2</v>
          </cell>
          <cell r="AT4943">
            <v>1</v>
          </cell>
          <cell r="AU4943">
            <v>0</v>
          </cell>
          <cell r="AV4943">
            <v>86100.168000000005</v>
          </cell>
          <cell r="AW4943">
            <v>86100.168000000005</v>
          </cell>
          <cell r="AX4943">
            <v>5.0000000000000044E-2</v>
          </cell>
          <cell r="AY4943">
            <v>4100.0080000000016</v>
          </cell>
          <cell r="AZ4943" t="str">
            <v>Target Bonus</v>
          </cell>
          <cell r="BA4943" t="str">
            <v>Target BonusEligible</v>
          </cell>
          <cell r="BB4943" t="str">
            <v>Target BonusUnited States</v>
          </cell>
          <cell r="BC4943" t="str">
            <v xml:space="preserve">Target BonusUnited States </v>
          </cell>
          <cell r="BD4943" t="str">
            <v>T51</v>
          </cell>
          <cell r="BF4943">
            <v>6833.3466666666673</v>
          </cell>
          <cell r="BG4943">
            <v>5500</v>
          </cell>
          <cell r="BH4943">
            <v>4</v>
          </cell>
          <cell r="BJ4943">
            <v>5000</v>
          </cell>
          <cell r="BK4943">
            <v>5000</v>
          </cell>
          <cell r="BL4943">
            <v>5500</v>
          </cell>
        </row>
        <row r="4944">
          <cell r="B4944">
            <v>16369</v>
          </cell>
          <cell r="C4944">
            <v>11298</v>
          </cell>
          <cell r="E4944" t="str">
            <v>Tyler Hathaway</v>
          </cell>
          <cell r="F4944" t="str">
            <v>Technology Leader</v>
          </cell>
          <cell r="G4944" t="str">
            <v>Employee</v>
          </cell>
          <cell r="H4944" t="str">
            <v>TAC</v>
          </cell>
          <cell r="I4944" t="str">
            <v>IRVING</v>
          </cell>
          <cell r="J4944" t="str">
            <v>United States</v>
          </cell>
          <cell r="K4944">
            <v>42849</v>
          </cell>
          <cell r="L4944" t="str">
            <v>WH</v>
          </cell>
          <cell r="M4944" t="str">
            <v>T51P</v>
          </cell>
          <cell r="N4944" t="str">
            <v>T</v>
          </cell>
          <cell r="O4944" t="str">
            <v>5</v>
          </cell>
          <cell r="P4944" t="str">
            <v>Regular</v>
          </cell>
          <cell r="S4944">
            <v>1</v>
          </cell>
          <cell r="U4944" t="str">
            <v>USD</v>
          </cell>
          <cell r="V4944" t="str">
            <v>TAC</v>
          </cell>
          <cell r="W4944" t="str">
            <v>Sharon Elmashaly</v>
          </cell>
          <cell r="Y4944" t="str">
            <v>Eligible</v>
          </cell>
          <cell r="Z4944">
            <v>77500.160000000003</v>
          </cell>
          <cell r="AA4944">
            <v>77500.160000000003</v>
          </cell>
          <cell r="AB4944">
            <v>95000.08</v>
          </cell>
          <cell r="AC4944">
            <v>95000.08</v>
          </cell>
          <cell r="AD4944">
            <v>4</v>
          </cell>
          <cell r="AE4944" t="str">
            <v>T51</v>
          </cell>
          <cell r="AF4944">
            <v>70000</v>
          </cell>
          <cell r="AG4944">
            <v>110000</v>
          </cell>
          <cell r="AH4944">
            <v>0.62</v>
          </cell>
          <cell r="AI4944">
            <v>3</v>
          </cell>
          <cell r="AJ4944">
            <v>0</v>
          </cell>
          <cell r="AK4944">
            <v>95000.08</v>
          </cell>
          <cell r="AL4944">
            <v>0</v>
          </cell>
          <cell r="AM4944">
            <v>95000.08</v>
          </cell>
          <cell r="AN4944">
            <v>0</v>
          </cell>
          <cell r="AO4944">
            <v>-0.13636290909090909</v>
          </cell>
          <cell r="AP4944" t="str">
            <v>Already received an increase</v>
          </cell>
          <cell r="AQ4944">
            <v>41600.14</v>
          </cell>
          <cell r="AR4944">
            <v>550000.15999999992</v>
          </cell>
          <cell r="AS4944">
            <v>0.1</v>
          </cell>
          <cell r="AT4944">
            <v>1</v>
          </cell>
          <cell r="AU4944">
            <v>0</v>
          </cell>
          <cell r="AV4944">
            <v>95000.08</v>
          </cell>
          <cell r="AW4944">
            <v>95000.08</v>
          </cell>
          <cell r="AX4944">
            <v>0</v>
          </cell>
          <cell r="AY4944">
            <v>0</v>
          </cell>
          <cell r="AZ4944" t="str">
            <v>Target Bonus</v>
          </cell>
          <cell r="BA4944" t="str">
            <v>Target BonusEligible</v>
          </cell>
          <cell r="BB4944" t="str">
            <v>Target BonusUnited States</v>
          </cell>
          <cell r="BC4944" t="str">
            <v xml:space="preserve">Target BonusUnited States </v>
          </cell>
          <cell r="BD4944" t="str">
            <v>T51</v>
          </cell>
          <cell r="BF4944">
            <v>7916.6733333333332</v>
          </cell>
          <cell r="BG4944">
            <v>5200</v>
          </cell>
          <cell r="BH4944">
            <v>5</v>
          </cell>
          <cell r="BJ4944">
            <v>5407</v>
          </cell>
          <cell r="BK4944">
            <v>5407</v>
          </cell>
          <cell r="BL4944">
            <v>5947.7000000000007</v>
          </cell>
        </row>
        <row r="4945">
          <cell r="B4945">
            <v>3034</v>
          </cell>
          <cell r="C4945">
            <v>5094</v>
          </cell>
          <cell r="E4945" t="str">
            <v>Mark Lindsay</v>
          </cell>
          <cell r="F4945" t="str">
            <v>Team Manager, Management</v>
          </cell>
          <cell r="G4945" t="str">
            <v>Employee</v>
          </cell>
          <cell r="H4945" t="str">
            <v>TAC</v>
          </cell>
          <cell r="I4945" t="str">
            <v>IRVING</v>
          </cell>
          <cell r="J4945" t="str">
            <v>United States</v>
          </cell>
          <cell r="K4945">
            <v>35914</v>
          </cell>
          <cell r="L4945" t="str">
            <v>WH</v>
          </cell>
          <cell r="M4945" t="str">
            <v>T41M</v>
          </cell>
          <cell r="N4945" t="str">
            <v>T</v>
          </cell>
          <cell r="O4945" t="str">
            <v>4</v>
          </cell>
          <cell r="P4945" t="str">
            <v>Regular</v>
          </cell>
          <cell r="Q4945" t="str"/>
          <cell r="S4945">
            <v>1</v>
          </cell>
          <cell r="U4945" t="str">
            <v>USD</v>
          </cell>
          <cell r="V4945" t="str">
            <v>TAC</v>
          </cell>
          <cell r="W4945" t="str">
            <v>Sharon Elmashaly</v>
          </cell>
          <cell r="Y4945" t="str">
            <v>Eligible</v>
          </cell>
          <cell r="Z4945">
            <v>139500.16</v>
          </cell>
          <cell r="AA4945">
            <v>139500.16</v>
          </cell>
          <cell r="AB4945">
            <v>139500.16</v>
          </cell>
          <cell r="AC4945">
            <v>139500.16</v>
          </cell>
          <cell r="AD4945">
            <v>4</v>
          </cell>
          <cell r="AE4945" t="str">
            <v>T41</v>
          </cell>
          <cell r="AF4945">
            <v>100000</v>
          </cell>
          <cell r="AG4945">
            <v>160000</v>
          </cell>
          <cell r="AH4945">
            <v>0.65</v>
          </cell>
          <cell r="AI4945">
            <v>3</v>
          </cell>
          <cell r="AJ4945">
            <v>0</v>
          </cell>
          <cell r="AK4945">
            <v>145080.16640000002</v>
          </cell>
          <cell r="AL4945">
            <v>4.0000000000000036E-2</v>
          </cell>
          <cell r="AM4945">
            <v>145080.16640000002</v>
          </cell>
          <cell r="AN4945">
            <v>5580.0064000000129</v>
          </cell>
          <cell r="AO4945">
            <v>-9.3248959999999936E-2</v>
          </cell>
          <cell r="AQ4945">
            <v>41600.14</v>
          </cell>
          <cell r="AR4945">
            <v>550000.15999999992</v>
          </cell>
          <cell r="AS4945">
            <v>0.19</v>
          </cell>
          <cell r="AT4945">
            <v>1</v>
          </cell>
          <cell r="AU4945">
            <v>0</v>
          </cell>
          <cell r="AV4945">
            <v>145080.16640000002</v>
          </cell>
          <cell r="AW4945">
            <v>145080.16640000002</v>
          </cell>
          <cell r="AX4945">
            <v>4.0000000000000036E-2</v>
          </cell>
          <cell r="AY4945">
            <v>5580.0064000000129</v>
          </cell>
          <cell r="AZ4945" t="str">
            <v>Target Bonus</v>
          </cell>
          <cell r="BA4945" t="str">
            <v>Target BonusEligible</v>
          </cell>
          <cell r="BB4945" t="str">
            <v>Target BonusUnited States</v>
          </cell>
          <cell r="BC4945" t="str">
            <v xml:space="preserve">Target BonusUnited States </v>
          </cell>
          <cell r="BD4945" t="str">
            <v>T41</v>
          </cell>
          <cell r="BF4945">
            <v>11625.013333333334</v>
          </cell>
          <cell r="BG4945">
            <v>12700</v>
          </cell>
          <cell r="BH4945">
            <v>4</v>
          </cell>
          <cell r="BJ4945">
            <v>11500</v>
          </cell>
          <cell r="BK4945">
            <v>11500</v>
          </cell>
          <cell r="BL4945">
            <v>12650.000000000002</v>
          </cell>
        </row>
        <row r="4946">
          <cell r="B4946">
            <v>5474</v>
          </cell>
          <cell r="C4946">
            <v>6216</v>
          </cell>
          <cell r="E4946" t="str">
            <v>Kenneth Savage</v>
          </cell>
          <cell r="F4946" t="str">
            <v>Team Manager, End Point</v>
          </cell>
          <cell r="G4946" t="str">
            <v>Employee</v>
          </cell>
          <cell r="H4946" t="str">
            <v>TAC</v>
          </cell>
          <cell r="I4946" t="str">
            <v>IRVING</v>
          </cell>
          <cell r="J4946" t="str">
            <v>United States</v>
          </cell>
          <cell r="K4946">
            <v>38899</v>
          </cell>
          <cell r="L4946" t="str">
            <v>WH</v>
          </cell>
          <cell r="M4946" t="str">
            <v>T51M</v>
          </cell>
          <cell r="N4946" t="str">
            <v>T</v>
          </cell>
          <cell r="O4946" t="str">
            <v>5</v>
          </cell>
          <cell r="P4946" t="str">
            <v>Regular</v>
          </cell>
          <cell r="Q4946" t="str"/>
          <cell r="S4946">
            <v>1</v>
          </cell>
          <cell r="U4946" t="str">
            <v>USD</v>
          </cell>
          <cell r="V4946" t="str">
            <v>TAC</v>
          </cell>
          <cell r="W4946" t="str">
            <v>Sharon Elmashaly</v>
          </cell>
          <cell r="Y4946" t="str">
            <v>Eligible</v>
          </cell>
          <cell r="Z4946">
            <v>94500.160000000003</v>
          </cell>
          <cell r="AA4946">
            <v>94500.160000000003</v>
          </cell>
          <cell r="AB4946">
            <v>94500.160000000003</v>
          </cell>
          <cell r="AC4946">
            <v>94500.160000000003</v>
          </cell>
          <cell r="AD4946">
            <v>4</v>
          </cell>
          <cell r="AE4946" t="str">
            <v>T51</v>
          </cell>
          <cell r="AF4946">
            <v>70000</v>
          </cell>
          <cell r="AG4946">
            <v>110000</v>
          </cell>
          <cell r="AH4946">
            <v>0.61</v>
          </cell>
          <cell r="AI4946">
            <v>3</v>
          </cell>
          <cell r="AJ4946">
            <v>0</v>
          </cell>
          <cell r="AK4946">
            <v>98280.166400000002</v>
          </cell>
          <cell r="AL4946">
            <v>4.0000000000000036E-2</v>
          </cell>
          <cell r="AM4946">
            <v>98280.166400000002</v>
          </cell>
          <cell r="AN4946">
            <v>3780.0063999999984</v>
          </cell>
          <cell r="AO4946">
            <v>-0.10654394181818183</v>
          </cell>
          <cell r="AQ4946">
            <v>41600.14</v>
          </cell>
          <cell r="AR4946">
            <v>550000.15999999992</v>
          </cell>
          <cell r="AS4946">
            <v>0.1</v>
          </cell>
          <cell r="AT4946">
            <v>1</v>
          </cell>
          <cell r="AU4946">
            <v>0</v>
          </cell>
          <cell r="AV4946">
            <v>98280.166400000002</v>
          </cell>
          <cell r="AW4946">
            <v>98280.166400000002</v>
          </cell>
          <cell r="AX4946">
            <v>4.0000000000000036E-2</v>
          </cell>
          <cell r="AY4946">
            <v>3780.0063999999984</v>
          </cell>
          <cell r="AZ4946" t="str">
            <v>Target Bonus</v>
          </cell>
          <cell r="BA4946" t="str">
            <v>Target BonusEligible</v>
          </cell>
          <cell r="BB4946" t="str">
            <v>Target BonusUnited States</v>
          </cell>
          <cell r="BC4946" t="str">
            <v xml:space="preserve">Target BonusUnited States </v>
          </cell>
          <cell r="BD4946" t="str">
            <v>T51</v>
          </cell>
          <cell r="BF4946">
            <v>7875.0133333333333</v>
          </cell>
          <cell r="BG4946">
            <v>6300</v>
          </cell>
          <cell r="BH4946">
            <v>3</v>
          </cell>
          <cell r="BJ4946">
            <v>7000</v>
          </cell>
          <cell r="BK4946">
            <v>7000</v>
          </cell>
          <cell r="BL4946">
            <v>7700.0000000000009</v>
          </cell>
        </row>
        <row r="4947">
          <cell r="B4947">
            <v>6063</v>
          </cell>
          <cell r="C4947">
            <v>6261</v>
          </cell>
          <cell r="E4947" t="str">
            <v>Gail Avant</v>
          </cell>
          <cell r="F4947" t="str">
            <v>Team Manager, Frontline</v>
          </cell>
          <cell r="G4947" t="str">
            <v>Employee</v>
          </cell>
          <cell r="H4947" t="str">
            <v>TAC</v>
          </cell>
          <cell r="I4947" t="str">
            <v>IRVING</v>
          </cell>
          <cell r="J4947" t="str">
            <v>United States</v>
          </cell>
          <cell r="K4947">
            <v>39020</v>
          </cell>
          <cell r="L4947" t="str">
            <v>WH</v>
          </cell>
          <cell r="M4947" t="str">
            <v>T41M</v>
          </cell>
          <cell r="N4947" t="str">
            <v>T</v>
          </cell>
          <cell r="O4947" t="str">
            <v>4</v>
          </cell>
          <cell r="P4947" t="str">
            <v>Regular</v>
          </cell>
          <cell r="Q4947" t="str"/>
          <cell r="S4947">
            <v>1</v>
          </cell>
          <cell r="U4947" t="str">
            <v>USD</v>
          </cell>
          <cell r="V4947" t="str">
            <v>TAC</v>
          </cell>
          <cell r="W4947" t="str">
            <v>Sharon Elmashaly</v>
          </cell>
          <cell r="Y4947" t="str">
            <v>Eligible</v>
          </cell>
          <cell r="Z4947">
            <v>110000</v>
          </cell>
          <cell r="AA4947">
            <v>110000</v>
          </cell>
          <cell r="AB4947">
            <v>110000</v>
          </cell>
          <cell r="AC4947">
            <v>110000</v>
          </cell>
          <cell r="AD4947">
            <v>4</v>
          </cell>
          <cell r="AE4947" t="str">
            <v>T41</v>
          </cell>
          <cell r="AF4947">
            <v>100000</v>
          </cell>
          <cell r="AG4947">
            <v>160000</v>
          </cell>
          <cell r="AH4947">
            <v>0.16</v>
          </cell>
          <cell r="AI4947">
            <v>2</v>
          </cell>
          <cell r="AJ4947">
            <v>0</v>
          </cell>
          <cell r="AK4947">
            <v>115500</v>
          </cell>
          <cell r="AL4947">
            <v>5.0000000000000044E-2</v>
          </cell>
          <cell r="AM4947">
            <v>115500</v>
          </cell>
          <cell r="AN4947">
            <v>5500</v>
          </cell>
          <cell r="AO4947">
            <v>-0.27812499999999996</v>
          </cell>
          <cell r="AQ4947">
            <v>41600.14</v>
          </cell>
          <cell r="AR4947">
            <v>550000.15999999992</v>
          </cell>
          <cell r="AS4947">
            <v>0.13</v>
          </cell>
          <cell r="AT4947">
            <v>1</v>
          </cell>
          <cell r="AU4947">
            <v>0</v>
          </cell>
          <cell r="AV4947">
            <v>115500</v>
          </cell>
          <cell r="AW4947">
            <v>115500</v>
          </cell>
          <cell r="AX4947">
            <v>5.0000000000000044E-2</v>
          </cell>
          <cell r="AY4947">
            <v>5500</v>
          </cell>
          <cell r="AZ4947" t="str">
            <v>Target Bonus</v>
          </cell>
          <cell r="BA4947" t="str">
            <v>Target BonusEligible</v>
          </cell>
          <cell r="BB4947" t="str">
            <v>Target BonusUnited States</v>
          </cell>
          <cell r="BC4947" t="str">
            <v xml:space="preserve">Target BonusUnited States </v>
          </cell>
          <cell r="BD4947" t="str">
            <v>T41</v>
          </cell>
          <cell r="BF4947">
            <v>9166.6666666666661</v>
          </cell>
          <cell r="BG4947">
            <v>10000</v>
          </cell>
          <cell r="BH4947">
            <v>5</v>
          </cell>
          <cell r="BJ4947">
            <v>8000</v>
          </cell>
          <cell r="BK4947">
            <v>8000</v>
          </cell>
          <cell r="BL4947">
            <v>8800</v>
          </cell>
        </row>
        <row r="4948">
          <cell r="B4948">
            <v>10947</v>
          </cell>
          <cell r="C4948">
            <v>90253</v>
          </cell>
          <cell r="E4948" t="str">
            <v>Glenn Thompson</v>
          </cell>
          <cell r="F4948" t="str">
            <v>Technology Leader</v>
          </cell>
          <cell r="G4948" t="str">
            <v>Employee</v>
          </cell>
          <cell r="H4948" t="str">
            <v>TAC</v>
          </cell>
          <cell r="I4948" t="str">
            <v>IRVING</v>
          </cell>
          <cell r="J4948" t="str">
            <v>United States</v>
          </cell>
          <cell r="K4948">
            <v>41309</v>
          </cell>
          <cell r="L4948" t="str">
            <v>WH</v>
          </cell>
          <cell r="M4948" t="str">
            <v>T41P</v>
          </cell>
          <cell r="N4948" t="str">
            <v>T</v>
          </cell>
          <cell r="O4948" t="str">
            <v>4</v>
          </cell>
          <cell r="P4948" t="str">
            <v>Regular</v>
          </cell>
          <cell r="S4948">
            <v>1</v>
          </cell>
          <cell r="U4948" t="str">
            <v>USD</v>
          </cell>
          <cell r="V4948" t="str">
            <v>TAC</v>
          </cell>
          <cell r="W4948" t="str">
            <v>Sharon Elmashaly</v>
          </cell>
          <cell r="Y4948" t="str">
            <v>Eligible</v>
          </cell>
          <cell r="Z4948">
            <v>104000.16</v>
          </cell>
          <cell r="AA4948">
            <v>104000.16</v>
          </cell>
          <cell r="AB4948">
            <v>104000.16</v>
          </cell>
          <cell r="AC4948">
            <v>104000.16</v>
          </cell>
          <cell r="AD4948">
            <v>4</v>
          </cell>
          <cell r="AE4948" t="str">
            <v>T41</v>
          </cell>
          <cell r="AF4948">
            <v>90000</v>
          </cell>
          <cell r="AG4948">
            <v>145000</v>
          </cell>
          <cell r="AH4948">
            <v>0.25</v>
          </cell>
          <cell r="AI4948">
            <v>2</v>
          </cell>
          <cell r="AJ4948">
            <v>0</v>
          </cell>
          <cell r="AK4948">
            <v>109200.16800000001</v>
          </cell>
          <cell r="AL4948">
            <v>5.0000000000000044E-2</v>
          </cell>
          <cell r="AM4948">
            <v>109200.16800000001</v>
          </cell>
          <cell r="AN4948">
            <v>5200.0080000000016</v>
          </cell>
          <cell r="AO4948">
            <v>-0.24689539310344821</v>
          </cell>
          <cell r="AQ4948">
            <v>41600.14</v>
          </cell>
          <cell r="AR4948">
            <v>550000.15999999992</v>
          </cell>
          <cell r="AS4948">
            <v>0.12</v>
          </cell>
          <cell r="AT4948">
            <v>1</v>
          </cell>
          <cell r="AU4948">
            <v>0</v>
          </cell>
          <cell r="AV4948">
            <v>109200.16800000001</v>
          </cell>
          <cell r="AW4948">
            <v>109200.16800000001</v>
          </cell>
          <cell r="AX4948">
            <v>5.0000000000000044E-2</v>
          </cell>
          <cell r="AY4948">
            <v>5200.0080000000016</v>
          </cell>
          <cell r="AZ4948" t="str">
            <v>Target Bonus</v>
          </cell>
          <cell r="BA4948" t="str">
            <v>Target BonusEligible</v>
          </cell>
          <cell r="BB4948" t="str">
            <v>Target BonusUnited States</v>
          </cell>
          <cell r="BC4948" t="str">
            <v xml:space="preserve">Target BonusUnited States </v>
          </cell>
          <cell r="BD4948" t="str">
            <v>T41</v>
          </cell>
          <cell r="BF4948">
            <v>8666.68</v>
          </cell>
          <cell r="BG4948">
            <v>7000</v>
          </cell>
          <cell r="BH4948">
            <v>4</v>
          </cell>
          <cell r="BJ4948">
            <v>6000</v>
          </cell>
          <cell r="BK4948">
            <v>6000</v>
          </cell>
          <cell r="BL4948">
            <v>6600.0000000000009</v>
          </cell>
        </row>
        <row r="4949">
          <cell r="B4949">
            <v>15614</v>
          </cell>
          <cell r="C4949">
            <v>10573</v>
          </cell>
          <cell r="E4949" t="str">
            <v>Santhiya Venkataraman</v>
          </cell>
          <cell r="F4949" t="str">
            <v>Team Manager, Management</v>
          </cell>
          <cell r="G4949" t="str">
            <v>MLA</v>
          </cell>
          <cell r="H4949" t="str">
            <v>TAC</v>
          </cell>
          <cell r="I4949" t="str">
            <v>IRVING</v>
          </cell>
          <cell r="J4949" t="str">
            <v>United States</v>
          </cell>
          <cell r="K4949">
            <v>42583</v>
          </cell>
          <cell r="L4949" t="str">
            <v>WH</v>
          </cell>
          <cell r="M4949" t="str">
            <v>T51M</v>
          </cell>
          <cell r="N4949" t="str">
            <v>T</v>
          </cell>
          <cell r="O4949" t="str">
            <v>5</v>
          </cell>
          <cell r="P4949" t="str">
            <v>Regular</v>
          </cell>
          <cell r="S4949">
            <v>1</v>
          </cell>
          <cell r="U4949" t="str">
            <v>USD</v>
          </cell>
          <cell r="V4949" t="str">
            <v>TAC</v>
          </cell>
          <cell r="W4949" t="str">
            <v>Sharon Elmashaly</v>
          </cell>
          <cell r="Y4949" t="str">
            <v>Eligible</v>
          </cell>
          <cell r="Z4949">
            <v>92000.16</v>
          </cell>
          <cell r="AA4949">
            <v>92000.16</v>
          </cell>
          <cell r="AB4949">
            <v>102000</v>
          </cell>
          <cell r="AC4949">
            <v>102000</v>
          </cell>
          <cell r="AD4949">
            <v>4</v>
          </cell>
          <cell r="AE4949" t="str">
            <v>T51</v>
          </cell>
          <cell r="AF4949">
            <v>70000</v>
          </cell>
          <cell r="AG4949">
            <v>110000</v>
          </cell>
          <cell r="AH4949">
            <v>0.8</v>
          </cell>
          <cell r="AI4949">
            <v>4</v>
          </cell>
          <cell r="AJ4949">
            <v>0</v>
          </cell>
          <cell r="AK4949">
            <v>102000</v>
          </cell>
          <cell r="AL4949">
            <v>0</v>
          </cell>
          <cell r="AM4949">
            <v>102000</v>
          </cell>
          <cell r="AN4949">
            <v>0</v>
          </cell>
          <cell r="AO4949">
            <v>-7.2727272727272751E-2</v>
          </cell>
          <cell r="AP4949" t="str">
            <v>Already received an increase</v>
          </cell>
          <cell r="AQ4949">
            <v>41600.14</v>
          </cell>
          <cell r="AR4949">
            <v>550000.15999999992</v>
          </cell>
          <cell r="AS4949">
            <v>0.11</v>
          </cell>
          <cell r="AT4949">
            <v>1</v>
          </cell>
          <cell r="AU4949">
            <v>0</v>
          </cell>
          <cell r="AV4949">
            <v>102000</v>
          </cell>
          <cell r="AW4949">
            <v>102000</v>
          </cell>
          <cell r="AX4949">
            <v>0</v>
          </cell>
          <cell r="AY4949">
            <v>0</v>
          </cell>
          <cell r="AZ4949" t="str">
            <v>Target Bonus</v>
          </cell>
          <cell r="BA4949" t="str">
            <v>Target BonusEligible</v>
          </cell>
          <cell r="BB4949" t="str">
            <v>Target BonusUnited States</v>
          </cell>
          <cell r="BC4949" t="str">
            <v xml:space="preserve">Target BonusUnited States </v>
          </cell>
          <cell r="BD4949" t="str">
            <v>T51</v>
          </cell>
          <cell r="BF4949">
            <v>8500</v>
          </cell>
          <cell r="BG4949">
            <v>4980</v>
          </cell>
          <cell r="BH4949">
            <v>4</v>
          </cell>
          <cell r="BJ4949">
            <v>6000</v>
          </cell>
          <cell r="BK4949">
            <v>6000</v>
          </cell>
          <cell r="BL4949">
            <v>6600.0000000000009</v>
          </cell>
        </row>
        <row r="4950">
          <cell r="B4950">
            <v>16356</v>
          </cell>
          <cell r="C4950">
            <v>11287</v>
          </cell>
          <cell r="E4950" t="str">
            <v>Jonathan Carabbio</v>
          </cell>
          <cell r="F4950" t="str">
            <v xml:space="preserve">Technical Support Engineer (T2) </v>
          </cell>
          <cell r="G4950" t="str">
            <v>Hourly Full Time</v>
          </cell>
          <cell r="H4950" t="str">
            <v>TAC</v>
          </cell>
          <cell r="I4950" t="str">
            <v>IRVING</v>
          </cell>
          <cell r="J4950" t="str">
            <v>United States</v>
          </cell>
          <cell r="K4950">
            <v>42849</v>
          </cell>
          <cell r="L4950" t="str">
            <v>WH</v>
          </cell>
          <cell r="M4950" t="str">
            <v>T53P</v>
          </cell>
          <cell r="N4950" t="str">
            <v>T</v>
          </cell>
          <cell r="O4950" t="str">
            <v>5</v>
          </cell>
          <cell r="P4950" t="str">
            <v>Regular</v>
          </cell>
          <cell r="S4950">
            <v>1</v>
          </cell>
          <cell r="U4950" t="str">
            <v>USD</v>
          </cell>
          <cell r="V4950" t="str">
            <v>TAC</v>
          </cell>
          <cell r="W4950" t="str">
            <v>Sharon Elmashaly</v>
          </cell>
          <cell r="Y4950" t="str">
            <v>Eligible</v>
          </cell>
          <cell r="Z4950">
            <v>56500.07</v>
          </cell>
          <cell r="AA4950">
            <v>56500.07</v>
          </cell>
          <cell r="AB4950">
            <v>56500.07</v>
          </cell>
          <cell r="AC4950">
            <v>56500.07</v>
          </cell>
          <cell r="AD4950">
            <v>4</v>
          </cell>
          <cell r="AE4950" t="str">
            <v>T53</v>
          </cell>
          <cell r="AF4950">
            <v>55000</v>
          </cell>
          <cell r="AG4950">
            <v>90000</v>
          </cell>
          <cell r="AH4950">
            <v>0.04</v>
          </cell>
          <cell r="AI4950">
            <v>1</v>
          </cell>
          <cell r="AJ4950">
            <v>0</v>
          </cell>
          <cell r="AK4950">
            <v>59890.074200000003</v>
          </cell>
          <cell r="AL4950">
            <v>6.0000000000000053E-2</v>
          </cell>
          <cell r="AM4950">
            <v>59890.074200000003</v>
          </cell>
          <cell r="AN4950">
            <v>3390.004200000003</v>
          </cell>
          <cell r="AO4950">
            <v>-0.33455473111111111</v>
          </cell>
          <cell r="AQ4950">
            <v>41600.14</v>
          </cell>
          <cell r="AR4950">
            <v>550000.15999999992</v>
          </cell>
          <cell r="AS4950">
            <v>0.02</v>
          </cell>
          <cell r="AT4950">
            <v>1</v>
          </cell>
          <cell r="AU4950">
            <v>0</v>
          </cell>
          <cell r="AV4950">
            <v>59890.074200000003</v>
          </cell>
          <cell r="AW4950">
            <v>59890.074200000003</v>
          </cell>
          <cell r="AX4950">
            <v>6.0000000000000053E-2</v>
          </cell>
          <cell r="AY4950">
            <v>3390.004200000003</v>
          </cell>
          <cell r="AZ4950" t="str">
            <v>Target Bonus</v>
          </cell>
          <cell r="BA4950" t="str">
            <v>Target BonusEligible</v>
          </cell>
          <cell r="BB4950" t="str">
            <v>Target BonusUnited States</v>
          </cell>
          <cell r="BC4950" t="str">
            <v xml:space="preserve">Target BonusUnited States </v>
          </cell>
          <cell r="BD4950" t="str">
            <v>T53</v>
          </cell>
          <cell r="BF4950">
            <v>4708.3391666666666</v>
          </cell>
          <cell r="BG4950">
            <v>3000</v>
          </cell>
          <cell r="BH4950">
            <v>3</v>
          </cell>
          <cell r="BJ4950">
            <v>3000</v>
          </cell>
          <cell r="BK4950">
            <v>3000</v>
          </cell>
          <cell r="BL4950">
            <v>3300.0000000000005</v>
          </cell>
        </row>
        <row r="4951">
          <cell r="B4951">
            <v>17373</v>
          </cell>
          <cell r="C4951">
            <v>12397</v>
          </cell>
          <cell r="E4951" t="str">
            <v>David Martinez</v>
          </cell>
          <cell r="F4951" t="str">
            <v>Escalation Engineer</v>
          </cell>
          <cell r="G4951" t="str">
            <v>Employee</v>
          </cell>
          <cell r="H4951" t="str">
            <v>TAC</v>
          </cell>
          <cell r="I4951" t="str">
            <v>IRVING</v>
          </cell>
          <cell r="J4951" t="str">
            <v>United States</v>
          </cell>
          <cell r="K4951">
            <v>43059</v>
          </cell>
          <cell r="L4951" t="str">
            <v>WH</v>
          </cell>
          <cell r="M4951" t="str">
            <v>T51P</v>
          </cell>
          <cell r="N4951" t="str">
            <v>T</v>
          </cell>
          <cell r="O4951" t="str">
            <v>5</v>
          </cell>
          <cell r="P4951" t="str">
            <v>Regular</v>
          </cell>
          <cell r="S4951">
            <v>1</v>
          </cell>
          <cell r="U4951" t="str">
            <v>USD</v>
          </cell>
          <cell r="V4951" t="str">
            <v>TAC</v>
          </cell>
          <cell r="W4951" t="str">
            <v>Sharon Elmashaly</v>
          </cell>
          <cell r="Y4951" t="str">
            <v>Eligible</v>
          </cell>
          <cell r="Z4951">
            <v>70000</v>
          </cell>
          <cell r="AA4951">
            <v>70000</v>
          </cell>
          <cell r="AB4951">
            <v>70000</v>
          </cell>
          <cell r="AC4951">
            <v>70000</v>
          </cell>
          <cell r="AD4951">
            <v>4</v>
          </cell>
          <cell r="AE4951" t="str">
            <v>T51</v>
          </cell>
          <cell r="AF4951">
            <v>70000</v>
          </cell>
          <cell r="AG4951">
            <v>110000</v>
          </cell>
          <cell r="AH4951">
            <v>0</v>
          </cell>
          <cell r="AI4951">
            <v>1</v>
          </cell>
          <cell r="AJ4951">
            <v>0</v>
          </cell>
          <cell r="AK4951">
            <v>74200</v>
          </cell>
          <cell r="AL4951">
            <v>6.0000000000000053E-2</v>
          </cell>
          <cell r="AM4951">
            <v>74200</v>
          </cell>
          <cell r="AN4951">
            <v>4200</v>
          </cell>
          <cell r="AO4951">
            <v>-0.32545454545454544</v>
          </cell>
          <cell r="AQ4951">
            <v>41600.14</v>
          </cell>
          <cell r="AR4951">
            <v>550000.15999999992</v>
          </cell>
          <cell r="AS4951">
            <v>0.05</v>
          </cell>
          <cell r="AT4951">
            <v>1</v>
          </cell>
          <cell r="AU4951">
            <v>0</v>
          </cell>
          <cell r="AV4951">
            <v>74200</v>
          </cell>
          <cell r="AW4951">
            <v>74200</v>
          </cell>
          <cell r="AX4951">
            <v>6.0000000000000053E-2</v>
          </cell>
          <cell r="AY4951">
            <v>4200</v>
          </cell>
          <cell r="AZ4951" t="str">
            <v>Target Bonus</v>
          </cell>
          <cell r="BA4951" t="str">
            <v>Target BonusEligible</v>
          </cell>
          <cell r="BB4951" t="str">
            <v>Target BonusUnited States</v>
          </cell>
          <cell r="BC4951" t="str">
            <v xml:space="preserve">Target BonusUnited States </v>
          </cell>
          <cell r="BD4951" t="str">
            <v>T51</v>
          </cell>
          <cell r="BF4951">
            <v>5833.333333333333</v>
          </cell>
          <cell r="BG4951">
            <v>3500</v>
          </cell>
          <cell r="BH4951">
            <v>3</v>
          </cell>
          <cell r="BJ4951">
            <v>3779</v>
          </cell>
          <cell r="BK4951">
            <v>3779</v>
          </cell>
          <cell r="BL4951">
            <v>4156.9000000000005</v>
          </cell>
        </row>
        <row r="4952">
          <cell r="B4952">
            <v>17707</v>
          </cell>
          <cell r="C4952">
            <v>12714</v>
          </cell>
          <cell r="E4952" t="str">
            <v>Hannah Ward</v>
          </cell>
          <cell r="F4952" t="str">
            <v>Diamond Services Engineer</v>
          </cell>
          <cell r="G4952" t="str">
            <v>Employee</v>
          </cell>
          <cell r="H4952" t="str">
            <v>TAC</v>
          </cell>
          <cell r="I4952" t="str">
            <v>IRVING</v>
          </cell>
          <cell r="J4952" t="str">
            <v>United States</v>
          </cell>
          <cell r="K4952">
            <v>43143</v>
          </cell>
          <cell r="L4952" t="str">
            <v>WH</v>
          </cell>
          <cell r="M4952" t="str">
            <v>T51P</v>
          </cell>
          <cell r="N4952" t="str">
            <v>T</v>
          </cell>
          <cell r="O4952" t="str">
            <v>5</v>
          </cell>
          <cell r="P4952" t="str">
            <v>Regular</v>
          </cell>
          <cell r="S4952">
            <v>1</v>
          </cell>
          <cell r="U4952" t="str">
            <v>USD</v>
          </cell>
          <cell r="V4952" t="str">
            <v>TAC</v>
          </cell>
          <cell r="W4952" t="str">
            <v>Sharon Elmashaly</v>
          </cell>
          <cell r="Y4952" t="str">
            <v>Eligible</v>
          </cell>
          <cell r="Z4952">
            <v>73000</v>
          </cell>
          <cell r="AA4952">
            <v>73000</v>
          </cell>
          <cell r="AB4952">
            <v>73000</v>
          </cell>
          <cell r="AC4952">
            <v>73000</v>
          </cell>
          <cell r="AD4952">
            <v>4</v>
          </cell>
          <cell r="AE4952" t="str">
            <v>T51</v>
          </cell>
          <cell r="AF4952">
            <v>70000</v>
          </cell>
          <cell r="AG4952">
            <v>110000</v>
          </cell>
          <cell r="AH4952">
            <v>7.0000000000000007E-2</v>
          </cell>
          <cell r="AI4952">
            <v>1</v>
          </cell>
          <cell r="AJ4952">
            <v>0</v>
          </cell>
          <cell r="AK4952">
            <v>77380</v>
          </cell>
          <cell r="AL4952">
            <v>6.0000000000000053E-2</v>
          </cell>
          <cell r="AM4952">
            <v>77380</v>
          </cell>
          <cell r="AN4952">
            <v>4380</v>
          </cell>
          <cell r="AO4952">
            <v>-0.29654545454545456</v>
          </cell>
          <cell r="AQ4952">
            <v>41600.14</v>
          </cell>
          <cell r="AR4952">
            <v>550000.15999999992</v>
          </cell>
          <cell r="AS4952">
            <v>0.06</v>
          </cell>
          <cell r="AT4952">
            <v>1</v>
          </cell>
          <cell r="AU4952">
            <v>0</v>
          </cell>
          <cell r="AV4952">
            <v>77380</v>
          </cell>
          <cell r="AW4952">
            <v>77380</v>
          </cell>
          <cell r="AX4952">
            <v>6.0000000000000053E-2</v>
          </cell>
          <cell r="AY4952">
            <v>4380</v>
          </cell>
          <cell r="AZ4952" t="str">
            <v>Target Bonus</v>
          </cell>
          <cell r="BA4952" t="str">
            <v>Target BonusEligible</v>
          </cell>
          <cell r="BB4952" t="str">
            <v>Target BonusUnited States</v>
          </cell>
          <cell r="BC4952" t="str">
            <v xml:space="preserve">Target BonusUnited States </v>
          </cell>
          <cell r="BD4952" t="str">
            <v>T51</v>
          </cell>
          <cell r="BF4952">
            <v>6083.333333333333</v>
          </cell>
          <cell r="BG4952">
            <v>3800</v>
          </cell>
          <cell r="BH4952">
            <v>5</v>
          </cell>
          <cell r="BJ4952">
            <v>3574</v>
          </cell>
          <cell r="BK4952">
            <v>3574</v>
          </cell>
          <cell r="BL4952">
            <v>3931.4</v>
          </cell>
        </row>
        <row r="4953">
          <cell r="B4953">
            <v>11891</v>
          </cell>
          <cell r="C4953">
            <v>4624</v>
          </cell>
          <cell r="E4953" t="str">
            <v>Jonathan Gomez</v>
          </cell>
          <cell r="F4953" t="str">
            <v>Diamond Services Engineer</v>
          </cell>
          <cell r="G4953" t="str">
            <v>Employee</v>
          </cell>
          <cell r="H4953" t="str">
            <v>TAC</v>
          </cell>
          <cell r="I4953" t="str">
            <v>IRVING</v>
          </cell>
          <cell r="J4953" t="str">
            <v>United States</v>
          </cell>
          <cell r="K4953">
            <v>41645</v>
          </cell>
          <cell r="L4953" t="str">
            <v>WH</v>
          </cell>
          <cell r="M4953" t="str">
            <v>T51P</v>
          </cell>
          <cell r="N4953" t="str">
            <v>T</v>
          </cell>
          <cell r="O4953" t="str">
            <v>5</v>
          </cell>
          <cell r="P4953" t="str">
            <v>Regular</v>
          </cell>
          <cell r="S4953">
            <v>1</v>
          </cell>
          <cell r="U4953" t="str">
            <v>USD</v>
          </cell>
          <cell r="V4953" t="str">
            <v>TAC</v>
          </cell>
          <cell r="W4953" t="str">
            <v>Sharon Elmashaly</v>
          </cell>
          <cell r="Y4953" t="str">
            <v>Eligible</v>
          </cell>
          <cell r="Z4953">
            <v>87000.08</v>
          </cell>
          <cell r="AA4953">
            <v>87000.08</v>
          </cell>
          <cell r="AB4953">
            <v>87000.08</v>
          </cell>
          <cell r="AC4953">
            <v>87000.08</v>
          </cell>
          <cell r="AD4953">
            <v>4</v>
          </cell>
          <cell r="AE4953" t="str">
            <v>T51</v>
          </cell>
          <cell r="AF4953">
            <v>70000</v>
          </cell>
          <cell r="AG4953">
            <v>110000</v>
          </cell>
          <cell r="AH4953">
            <v>0.42</v>
          </cell>
          <cell r="AI4953">
            <v>2</v>
          </cell>
          <cell r="AJ4953">
            <v>0</v>
          </cell>
          <cell r="AK4953">
            <v>91350.084000000003</v>
          </cell>
          <cell r="AL4953">
            <v>5.0000000000000044E-2</v>
          </cell>
          <cell r="AM4953">
            <v>91350.084000000003</v>
          </cell>
          <cell r="AN4953">
            <v>4350.0040000000008</v>
          </cell>
          <cell r="AO4953">
            <v>-0.16954469090909086</v>
          </cell>
          <cell r="AQ4953">
            <v>41600.14</v>
          </cell>
          <cell r="AR4953">
            <v>550000.15999999992</v>
          </cell>
          <cell r="AS4953">
            <v>0.08</v>
          </cell>
          <cell r="AT4953">
            <v>1</v>
          </cell>
          <cell r="AU4953">
            <v>0</v>
          </cell>
          <cell r="AV4953">
            <v>91350.084000000003</v>
          </cell>
          <cell r="AW4953">
            <v>91350.084000000003</v>
          </cell>
          <cell r="AX4953">
            <v>5.0000000000000044E-2</v>
          </cell>
          <cell r="AY4953">
            <v>4350.0040000000008</v>
          </cell>
          <cell r="AZ4953" t="str">
            <v>Target Bonus</v>
          </cell>
          <cell r="BA4953" t="str">
            <v>Target BonusEligible</v>
          </cell>
          <cell r="BB4953" t="str">
            <v>Target BonusUnited States</v>
          </cell>
          <cell r="BC4953" t="str">
            <v xml:space="preserve">Target BonusUnited States </v>
          </cell>
          <cell r="BD4953" t="str">
            <v>T51</v>
          </cell>
          <cell r="BF4953">
            <v>7250.0066666666671</v>
          </cell>
          <cell r="BG4953">
            <v>5500</v>
          </cell>
          <cell r="BH4953">
            <v>4</v>
          </cell>
          <cell r="BJ4953">
            <v>5000</v>
          </cell>
          <cell r="BK4953">
            <v>5000</v>
          </cell>
          <cell r="BL4953">
            <v>5500</v>
          </cell>
        </row>
        <row r="4954">
          <cell r="B4954">
            <v>5159</v>
          </cell>
          <cell r="C4954">
            <v>6017</v>
          </cell>
          <cell r="E4954" t="str">
            <v>Lu-Tao Wang</v>
          </cell>
          <cell r="F4954" t="str">
            <v>Escalation Engineer</v>
          </cell>
          <cell r="G4954" t="str">
            <v>Employee</v>
          </cell>
          <cell r="H4954" t="str">
            <v>TAC</v>
          </cell>
          <cell r="I4954" t="str">
            <v>IRVING</v>
          </cell>
          <cell r="J4954" t="str">
            <v>United States</v>
          </cell>
          <cell r="K4954">
            <v>38488</v>
          </cell>
          <cell r="L4954" t="str">
            <v>WH</v>
          </cell>
          <cell r="M4954" t="str">
            <v>T41P</v>
          </cell>
          <cell r="N4954" t="str">
            <v>T</v>
          </cell>
          <cell r="O4954" t="str">
            <v>4</v>
          </cell>
          <cell r="P4954" t="str">
            <v>Regular</v>
          </cell>
          <cell r="Q4954" t="str"/>
          <cell r="S4954">
            <v>1</v>
          </cell>
          <cell r="U4954" t="str">
            <v>USD</v>
          </cell>
          <cell r="V4954" t="str">
            <v>TAC</v>
          </cell>
          <cell r="W4954" t="str">
            <v>Sharon Elmashaly</v>
          </cell>
          <cell r="Y4954" t="str">
            <v>Eligible</v>
          </cell>
          <cell r="Z4954">
            <v>112500</v>
          </cell>
          <cell r="AA4954">
            <v>112500</v>
          </cell>
          <cell r="AB4954">
            <v>112500</v>
          </cell>
          <cell r="AC4954">
            <v>112500</v>
          </cell>
          <cell r="AD4954">
            <v>4</v>
          </cell>
          <cell r="AE4954" t="str">
            <v>T41</v>
          </cell>
          <cell r="AF4954">
            <v>90000</v>
          </cell>
          <cell r="AG4954">
            <v>145000</v>
          </cell>
          <cell r="AH4954">
            <v>0.4</v>
          </cell>
          <cell r="AI4954">
            <v>2</v>
          </cell>
          <cell r="AJ4954">
            <v>0</v>
          </cell>
          <cell r="AK4954">
            <v>118125</v>
          </cell>
          <cell r="AL4954">
            <v>5.0000000000000044E-2</v>
          </cell>
          <cell r="AM4954">
            <v>118125</v>
          </cell>
          <cell r="AN4954">
            <v>5625</v>
          </cell>
          <cell r="AO4954">
            <v>-0.18534482758620685</v>
          </cell>
          <cell r="AQ4954">
            <v>41600.14</v>
          </cell>
          <cell r="AR4954">
            <v>550000.15999999992</v>
          </cell>
          <cell r="AS4954">
            <v>0.13</v>
          </cell>
          <cell r="AT4954">
            <v>1</v>
          </cell>
          <cell r="AU4954">
            <v>0</v>
          </cell>
          <cell r="AV4954">
            <v>118125</v>
          </cell>
          <cell r="AW4954">
            <v>118125</v>
          </cell>
          <cell r="AX4954">
            <v>5.0000000000000044E-2</v>
          </cell>
          <cell r="AY4954">
            <v>5625</v>
          </cell>
          <cell r="AZ4954" t="str">
            <v>Target Bonus</v>
          </cell>
          <cell r="BA4954" t="str">
            <v>Target BonusEligible</v>
          </cell>
          <cell r="BB4954" t="str">
            <v>Target BonusUnited States</v>
          </cell>
          <cell r="BC4954" t="str">
            <v xml:space="preserve">Target BonusUnited States </v>
          </cell>
          <cell r="BD4954" t="str">
            <v>T41</v>
          </cell>
          <cell r="BF4954">
            <v>9375</v>
          </cell>
          <cell r="BG4954">
            <v>9900</v>
          </cell>
          <cell r="BH4954">
            <v>4</v>
          </cell>
          <cell r="BJ4954">
            <v>9000</v>
          </cell>
          <cell r="BK4954">
            <v>9000</v>
          </cell>
          <cell r="BL4954">
            <v>9900</v>
          </cell>
        </row>
        <row r="4955">
          <cell r="B4955">
            <v>14089</v>
          </cell>
          <cell r="C4955">
            <v>9074</v>
          </cell>
          <cell r="E4955" t="str">
            <v>Elie Mbayabo</v>
          </cell>
          <cell r="F4955" t="str">
            <v xml:space="preserve">Technical Support Engineer (T3) </v>
          </cell>
          <cell r="G4955" t="str">
            <v>Hourly Full Time</v>
          </cell>
          <cell r="H4955" t="str">
            <v>TAC</v>
          </cell>
          <cell r="I4955" t="str">
            <v>IRVING</v>
          </cell>
          <cell r="J4955" t="str">
            <v>United States</v>
          </cell>
          <cell r="K4955">
            <v>42233</v>
          </cell>
          <cell r="L4955" t="str">
            <v>WH</v>
          </cell>
          <cell r="M4955" t="str">
            <v>T53P</v>
          </cell>
          <cell r="N4955" t="str">
            <v>T</v>
          </cell>
          <cell r="O4955" t="str">
            <v>5</v>
          </cell>
          <cell r="P4955" t="str">
            <v>Regular</v>
          </cell>
          <cell r="S4955">
            <v>1</v>
          </cell>
          <cell r="U4955" t="str">
            <v>USD</v>
          </cell>
          <cell r="V4955" t="str">
            <v>TAC</v>
          </cell>
          <cell r="W4955" t="str">
            <v>Sharon Elmashaly</v>
          </cell>
          <cell r="Y4955" t="str">
            <v>Eligible</v>
          </cell>
          <cell r="Z4955">
            <v>64500.17</v>
          </cell>
          <cell r="AA4955">
            <v>64500.17</v>
          </cell>
          <cell r="AB4955">
            <v>64500.17</v>
          </cell>
          <cell r="AC4955">
            <v>64500.17</v>
          </cell>
          <cell r="AD4955">
            <v>4</v>
          </cell>
          <cell r="AE4955" t="str">
            <v>T53</v>
          </cell>
          <cell r="AF4955">
            <v>55000</v>
          </cell>
          <cell r="AG4955">
            <v>90000</v>
          </cell>
          <cell r="AH4955">
            <v>0.27</v>
          </cell>
          <cell r="AI4955">
            <v>2</v>
          </cell>
          <cell r="AJ4955">
            <v>0</v>
          </cell>
          <cell r="AK4955">
            <v>67725.178499999995</v>
          </cell>
          <cell r="AL4955">
            <v>5.0000000000000044E-2</v>
          </cell>
          <cell r="AM4955">
            <v>67725.178499999995</v>
          </cell>
          <cell r="AN4955">
            <v>3225.0084999999963</v>
          </cell>
          <cell r="AO4955">
            <v>-0.24749801666666671</v>
          </cell>
          <cell r="AQ4955">
            <v>41600.14</v>
          </cell>
          <cell r="AR4955">
            <v>550000.15999999992</v>
          </cell>
          <cell r="AS4955">
            <v>0.04</v>
          </cell>
          <cell r="AT4955">
            <v>1</v>
          </cell>
          <cell r="AU4955">
            <v>0</v>
          </cell>
          <cell r="AV4955">
            <v>67725.178499999995</v>
          </cell>
          <cell r="AW4955">
            <v>67725.178499999995</v>
          </cell>
          <cell r="AX4955">
            <v>5.0000000000000044E-2</v>
          </cell>
          <cell r="AY4955">
            <v>3225.0084999999963</v>
          </cell>
          <cell r="AZ4955" t="str">
            <v>Target Bonus</v>
          </cell>
          <cell r="BA4955" t="str">
            <v>Target BonusEligible</v>
          </cell>
          <cell r="BB4955" t="str">
            <v>Target BonusUnited States</v>
          </cell>
          <cell r="BC4955" t="str">
            <v xml:space="preserve">Target BonusUnited States </v>
          </cell>
          <cell r="BD4955" t="str">
            <v>T53</v>
          </cell>
          <cell r="BF4955">
            <v>5375.0141666666668</v>
          </cell>
          <cell r="BG4955">
            <v>3500</v>
          </cell>
          <cell r="BH4955">
            <v>3</v>
          </cell>
          <cell r="BJ4955">
            <v>4000</v>
          </cell>
          <cell r="BK4955">
            <v>4000</v>
          </cell>
          <cell r="BL4955">
            <v>4400</v>
          </cell>
        </row>
        <row r="4956">
          <cell r="B4956">
            <v>10944</v>
          </cell>
          <cell r="C4956">
            <v>90250</v>
          </cell>
          <cell r="E4956" t="str">
            <v>Allison Weeks</v>
          </cell>
          <cell r="F4956" t="str">
            <v>Team Manager, Security</v>
          </cell>
          <cell r="G4956" t="str">
            <v>Employee</v>
          </cell>
          <cell r="H4956" t="str">
            <v>TAC</v>
          </cell>
          <cell r="I4956" t="str">
            <v>IRVING</v>
          </cell>
          <cell r="J4956" t="str">
            <v>United States</v>
          </cell>
          <cell r="K4956">
            <v>41309</v>
          </cell>
          <cell r="L4956" t="str">
            <v>WH</v>
          </cell>
          <cell r="M4956" t="str">
            <v>T51M</v>
          </cell>
          <cell r="N4956" t="str">
            <v>T</v>
          </cell>
          <cell r="O4956" t="str">
            <v>5</v>
          </cell>
          <cell r="P4956" t="str">
            <v>Regular</v>
          </cell>
          <cell r="S4956">
            <v>1</v>
          </cell>
          <cell r="U4956" t="str">
            <v>USD</v>
          </cell>
          <cell r="V4956" t="str">
            <v>TAC</v>
          </cell>
          <cell r="W4956" t="str">
            <v>Sharon Elmashaly</v>
          </cell>
          <cell r="Y4956" t="str">
            <v>Eligible</v>
          </cell>
          <cell r="Z4956">
            <v>96000</v>
          </cell>
          <cell r="AA4956">
            <v>96000</v>
          </cell>
          <cell r="AB4956">
            <v>96000</v>
          </cell>
          <cell r="AC4956">
            <v>96000</v>
          </cell>
          <cell r="AD4956">
            <v>4</v>
          </cell>
          <cell r="AE4956" t="str">
            <v>T51</v>
          </cell>
          <cell r="AF4956">
            <v>70000</v>
          </cell>
          <cell r="AG4956">
            <v>110000</v>
          </cell>
          <cell r="AH4956">
            <v>0.65</v>
          </cell>
          <cell r="AI4956">
            <v>3</v>
          </cell>
          <cell r="AJ4956">
            <v>0</v>
          </cell>
          <cell r="AK4956">
            <v>99840</v>
          </cell>
          <cell r="AL4956">
            <v>4.0000000000000036E-2</v>
          </cell>
          <cell r="AM4956">
            <v>99840</v>
          </cell>
          <cell r="AN4956">
            <v>3840</v>
          </cell>
          <cell r="AO4956">
            <v>-9.2363636363636314E-2</v>
          </cell>
          <cell r="AQ4956">
            <v>41600.14</v>
          </cell>
          <cell r="AR4956">
            <v>550000.15999999992</v>
          </cell>
          <cell r="AS4956">
            <v>0.1</v>
          </cell>
          <cell r="AT4956">
            <v>1</v>
          </cell>
          <cell r="AU4956">
            <v>0</v>
          </cell>
          <cell r="AV4956">
            <v>99840</v>
          </cell>
          <cell r="AW4956">
            <v>99840</v>
          </cell>
          <cell r="AX4956">
            <v>4.0000000000000036E-2</v>
          </cell>
          <cell r="AY4956">
            <v>3840</v>
          </cell>
          <cell r="AZ4956" t="str">
            <v>Target Bonus</v>
          </cell>
          <cell r="BA4956" t="str">
            <v>Target BonusEligible</v>
          </cell>
          <cell r="BB4956" t="str">
            <v>Target BonusUnited States</v>
          </cell>
          <cell r="BC4956" t="str">
            <v xml:space="preserve">Target BonusUnited States </v>
          </cell>
          <cell r="BD4956" t="str">
            <v>T51</v>
          </cell>
          <cell r="BF4956">
            <v>8000</v>
          </cell>
          <cell r="BG4956">
            <v>4680</v>
          </cell>
          <cell r="BH4956">
            <v>3</v>
          </cell>
          <cell r="BJ4956">
            <v>6000</v>
          </cell>
          <cell r="BK4956">
            <v>6000</v>
          </cell>
          <cell r="BL4956">
            <v>6600.0000000000009</v>
          </cell>
        </row>
        <row r="4957">
          <cell r="B4957">
            <v>13603</v>
          </cell>
          <cell r="C4957">
            <v>8602</v>
          </cell>
          <cell r="E4957" t="str">
            <v>Benjamin Umfleet</v>
          </cell>
          <cell r="F4957" t="str">
            <v>Team Manager, Evening</v>
          </cell>
          <cell r="G4957" t="str">
            <v>Employee</v>
          </cell>
          <cell r="H4957" t="str">
            <v>TAC</v>
          </cell>
          <cell r="I4957" t="str">
            <v>IRVING</v>
          </cell>
          <cell r="J4957" t="str">
            <v>United States</v>
          </cell>
          <cell r="K4957">
            <v>42150</v>
          </cell>
          <cell r="L4957" t="str">
            <v>WH</v>
          </cell>
          <cell r="M4957" t="str">
            <v>T51M</v>
          </cell>
          <cell r="N4957" t="str">
            <v>T</v>
          </cell>
          <cell r="O4957" t="str">
            <v>5</v>
          </cell>
          <cell r="P4957" t="str">
            <v>Regular</v>
          </cell>
          <cell r="S4957">
            <v>1</v>
          </cell>
          <cell r="U4957" t="str">
            <v>USD</v>
          </cell>
          <cell r="V4957" t="str">
            <v>TAC</v>
          </cell>
          <cell r="W4957" t="str">
            <v>Sharon Elmashaly</v>
          </cell>
          <cell r="Y4957" t="str">
            <v>Eligible</v>
          </cell>
          <cell r="Z4957">
            <v>84000</v>
          </cell>
          <cell r="AA4957">
            <v>84000</v>
          </cell>
          <cell r="AB4957">
            <v>84000</v>
          </cell>
          <cell r="AC4957">
            <v>84000</v>
          </cell>
          <cell r="AD4957">
            <v>4</v>
          </cell>
          <cell r="AE4957" t="str">
            <v>T51</v>
          </cell>
          <cell r="AF4957">
            <v>70000</v>
          </cell>
          <cell r="AG4957">
            <v>110000</v>
          </cell>
          <cell r="AH4957">
            <v>0.35</v>
          </cell>
          <cell r="AI4957">
            <v>2</v>
          </cell>
          <cell r="AJ4957">
            <v>0</v>
          </cell>
          <cell r="AK4957">
            <v>88200</v>
          </cell>
          <cell r="AL4957">
            <v>5.0000000000000044E-2</v>
          </cell>
          <cell r="AM4957">
            <v>88200</v>
          </cell>
          <cell r="AN4957">
            <v>4200</v>
          </cell>
          <cell r="AO4957">
            <v>-0.19818181818181824</v>
          </cell>
          <cell r="AQ4957">
            <v>41600.14</v>
          </cell>
          <cell r="AR4957">
            <v>550000.15999999992</v>
          </cell>
          <cell r="AS4957">
            <v>0.08</v>
          </cell>
          <cell r="AT4957">
            <v>1</v>
          </cell>
          <cell r="AU4957">
            <v>0</v>
          </cell>
          <cell r="AV4957">
            <v>88200</v>
          </cell>
          <cell r="AW4957">
            <v>88200</v>
          </cell>
          <cell r="AX4957">
            <v>5.0000000000000044E-2</v>
          </cell>
          <cell r="AY4957">
            <v>4200</v>
          </cell>
          <cell r="AZ4957" t="str">
            <v>Target Bonus</v>
          </cell>
          <cell r="BA4957" t="str">
            <v>Target BonusEligible</v>
          </cell>
          <cell r="BB4957" t="str">
            <v>Target BonusUnited States</v>
          </cell>
          <cell r="BC4957" t="str">
            <v xml:space="preserve">Target BonusUnited States </v>
          </cell>
          <cell r="BD4957" t="str">
            <v>T51</v>
          </cell>
          <cell r="BF4957">
            <v>7000</v>
          </cell>
          <cell r="BG4957">
            <v>6600</v>
          </cell>
          <cell r="BH4957">
            <v>4</v>
          </cell>
          <cell r="BJ4957">
            <v>6000</v>
          </cell>
          <cell r="BK4957">
            <v>6000</v>
          </cell>
          <cell r="BL4957">
            <v>6600.0000000000009</v>
          </cell>
        </row>
        <row r="4958">
          <cell r="B4958">
            <v>14093</v>
          </cell>
          <cell r="C4958">
            <v>9078</v>
          </cell>
          <cell r="E4958" t="str">
            <v>Jack Hunt</v>
          </cell>
          <cell r="F4958" t="str">
            <v>Team Manager, VPN</v>
          </cell>
          <cell r="G4958" t="str">
            <v>Employee</v>
          </cell>
          <cell r="H4958" t="str">
            <v>TAC</v>
          </cell>
          <cell r="I4958" t="str">
            <v>IRVING</v>
          </cell>
          <cell r="J4958" t="str">
            <v>United States</v>
          </cell>
          <cell r="K4958">
            <v>42233</v>
          </cell>
          <cell r="L4958" t="str">
            <v>WH</v>
          </cell>
          <cell r="M4958" t="str">
            <v>T51M</v>
          </cell>
          <cell r="N4958" t="str">
            <v>T</v>
          </cell>
          <cell r="O4958" t="str">
            <v>5</v>
          </cell>
          <cell r="P4958" t="str">
            <v>Regular</v>
          </cell>
          <cell r="S4958">
            <v>1</v>
          </cell>
          <cell r="U4958" t="str">
            <v>USD</v>
          </cell>
          <cell r="V4958" t="str">
            <v>TAC</v>
          </cell>
          <cell r="W4958" t="str">
            <v>Sharon Elmashaly</v>
          </cell>
          <cell r="Y4958" t="str">
            <v>Eligible</v>
          </cell>
          <cell r="Z4958">
            <v>88500.08</v>
          </cell>
          <cell r="AA4958">
            <v>88500.08</v>
          </cell>
          <cell r="AB4958">
            <v>88500.08</v>
          </cell>
          <cell r="AC4958">
            <v>88500.08</v>
          </cell>
          <cell r="AD4958">
            <v>4</v>
          </cell>
          <cell r="AE4958" t="str">
            <v>T51</v>
          </cell>
          <cell r="AF4958">
            <v>70000</v>
          </cell>
          <cell r="AG4958">
            <v>110000</v>
          </cell>
          <cell r="AH4958">
            <v>0.46</v>
          </cell>
          <cell r="AI4958">
            <v>3</v>
          </cell>
          <cell r="AJ4958">
            <v>0</v>
          </cell>
          <cell r="AK4958">
            <v>92040.083200000008</v>
          </cell>
          <cell r="AL4958">
            <v>4.0000000000000036E-2</v>
          </cell>
          <cell r="AM4958">
            <v>92040.083200000008</v>
          </cell>
          <cell r="AN4958">
            <v>3540.0032000000065</v>
          </cell>
          <cell r="AO4958">
            <v>-0.16327197090909085</v>
          </cell>
          <cell r="AQ4958">
            <v>41600.14</v>
          </cell>
          <cell r="AR4958">
            <v>550000.15999999992</v>
          </cell>
          <cell r="AS4958">
            <v>0.09</v>
          </cell>
          <cell r="AT4958">
            <v>1</v>
          </cell>
          <cell r="AU4958">
            <v>0</v>
          </cell>
          <cell r="AV4958">
            <v>92040.083200000008</v>
          </cell>
          <cell r="AW4958">
            <v>92040.083200000008</v>
          </cell>
          <cell r="AX4958">
            <v>4.0000000000000036E-2</v>
          </cell>
          <cell r="AY4958">
            <v>3540.0032000000065</v>
          </cell>
          <cell r="AZ4958" t="str">
            <v>Target Bonus</v>
          </cell>
          <cell r="BA4958" t="str">
            <v>Target BonusEligible</v>
          </cell>
          <cell r="BB4958" t="str">
            <v>Target BonusUnited States</v>
          </cell>
          <cell r="BC4958" t="str">
            <v xml:space="preserve">Target BonusUnited States </v>
          </cell>
          <cell r="BD4958" t="str">
            <v>T51</v>
          </cell>
          <cell r="BF4958">
            <v>7375.0066666666671</v>
          </cell>
          <cell r="BG4958">
            <v>5500</v>
          </cell>
          <cell r="BH4958">
            <v>4</v>
          </cell>
          <cell r="BJ4958">
            <v>5000</v>
          </cell>
          <cell r="BK4958">
            <v>5000</v>
          </cell>
          <cell r="BL4958">
            <v>5500</v>
          </cell>
        </row>
        <row r="4959">
          <cell r="B4959">
            <v>11176</v>
          </cell>
          <cell r="C4959">
            <v>3926</v>
          </cell>
          <cell r="E4959" t="str">
            <v>Brandon Mercer</v>
          </cell>
          <cell r="F4959" t="str">
            <v>Team Manager, Evening Escalations</v>
          </cell>
          <cell r="G4959" t="str">
            <v>Employee</v>
          </cell>
          <cell r="H4959" t="str">
            <v>TAC</v>
          </cell>
          <cell r="I4959" t="str">
            <v>IRVING</v>
          </cell>
          <cell r="J4959" t="str">
            <v>United States</v>
          </cell>
          <cell r="K4959">
            <v>41442</v>
          </cell>
          <cell r="L4959" t="str">
            <v>WH</v>
          </cell>
          <cell r="M4959" t="str">
            <v>T51M</v>
          </cell>
          <cell r="N4959" t="str">
            <v>T</v>
          </cell>
          <cell r="O4959" t="str">
            <v>5</v>
          </cell>
          <cell r="P4959" t="str">
            <v>Regular</v>
          </cell>
          <cell r="S4959">
            <v>1</v>
          </cell>
          <cell r="U4959" t="str">
            <v>USD</v>
          </cell>
          <cell r="V4959" t="str">
            <v>TAC</v>
          </cell>
          <cell r="W4959" t="str">
            <v>Sharon Elmashaly</v>
          </cell>
          <cell r="Y4959" t="str">
            <v>Eligible</v>
          </cell>
          <cell r="Z4959">
            <v>96200</v>
          </cell>
          <cell r="AA4959">
            <v>96200</v>
          </cell>
          <cell r="AB4959">
            <v>96200</v>
          </cell>
          <cell r="AC4959">
            <v>96200</v>
          </cell>
          <cell r="AD4959">
            <v>4</v>
          </cell>
          <cell r="AE4959" t="str">
            <v>T51</v>
          </cell>
          <cell r="AF4959">
            <v>70000</v>
          </cell>
          <cell r="AG4959">
            <v>110000</v>
          </cell>
          <cell r="AH4959">
            <v>0.65</v>
          </cell>
          <cell r="AI4959">
            <v>3</v>
          </cell>
          <cell r="AJ4959">
            <v>0</v>
          </cell>
          <cell r="AK4959">
            <v>100048</v>
          </cell>
          <cell r="AL4959">
            <v>4.0000000000000036E-2</v>
          </cell>
          <cell r="AM4959">
            <v>100048</v>
          </cell>
          <cell r="AN4959">
            <v>3848</v>
          </cell>
          <cell r="AO4959">
            <v>-9.047272727272726E-2</v>
          </cell>
          <cell r="AQ4959">
            <v>41600.14</v>
          </cell>
          <cell r="AR4959">
            <v>550000.15999999992</v>
          </cell>
          <cell r="AS4959">
            <v>0.1</v>
          </cell>
          <cell r="AT4959">
            <v>1</v>
          </cell>
          <cell r="AU4959">
            <v>0</v>
          </cell>
          <cell r="AV4959">
            <v>100048</v>
          </cell>
          <cell r="AW4959">
            <v>100048</v>
          </cell>
          <cell r="AX4959">
            <v>4.0000000000000036E-2</v>
          </cell>
          <cell r="AY4959">
            <v>3848</v>
          </cell>
          <cell r="AZ4959" t="str">
            <v>Target Bonus</v>
          </cell>
          <cell r="BA4959" t="str">
            <v>Target BonusEligible</v>
          </cell>
          <cell r="BB4959" t="str">
            <v>Target BonusUnited States</v>
          </cell>
          <cell r="BC4959" t="str">
            <v xml:space="preserve">Target BonusUnited States </v>
          </cell>
          <cell r="BD4959" t="str">
            <v>T51</v>
          </cell>
          <cell r="BF4959">
            <v>8016.666666666667</v>
          </cell>
          <cell r="BG4959">
            <v>5500</v>
          </cell>
          <cell r="BH4959">
            <v>4</v>
          </cell>
          <cell r="BJ4959">
            <v>5000</v>
          </cell>
          <cell r="BK4959">
            <v>5000</v>
          </cell>
          <cell r="BL4959">
            <v>5500</v>
          </cell>
        </row>
        <row r="4960">
          <cell r="B4960">
            <v>18688</v>
          </cell>
          <cell r="C4960">
            <v>13733</v>
          </cell>
          <cell r="E4960" t="str">
            <v>Mohamad Almasri</v>
          </cell>
          <cell r="F4960" t="str">
            <v>Technical Support Engineer (T3)</v>
          </cell>
          <cell r="G4960" t="str">
            <v>Hourly Full Time</v>
          </cell>
          <cell r="H4960" t="str">
            <v>TAC</v>
          </cell>
          <cell r="I4960" t="str">
            <v>IRVING</v>
          </cell>
          <cell r="J4960" t="str">
            <v>United States</v>
          </cell>
          <cell r="K4960">
            <v>43353</v>
          </cell>
          <cell r="L4960" t="str">
            <v>WH</v>
          </cell>
          <cell r="M4960" t="str">
            <v>T63P</v>
          </cell>
          <cell r="N4960" t="str">
            <v>T</v>
          </cell>
          <cell r="O4960" t="str">
            <v>6</v>
          </cell>
          <cell r="P4960" t="str">
            <v>Regular</v>
          </cell>
          <cell r="S4960">
            <v>1</v>
          </cell>
          <cell r="U4960" t="str">
            <v>USD</v>
          </cell>
          <cell r="V4960" t="str">
            <v>TAC</v>
          </cell>
          <cell r="W4960" t="str">
            <v>Sharon Elmashaly</v>
          </cell>
          <cell r="Y4960" t="str">
            <v>Eligible</v>
          </cell>
          <cell r="Z4960">
            <v>62500.06</v>
          </cell>
          <cell r="AA4960">
            <v>62500.06</v>
          </cell>
          <cell r="AB4960">
            <v>62500.06</v>
          </cell>
          <cell r="AC4960">
            <v>62500.06</v>
          </cell>
          <cell r="AD4960">
            <v>4</v>
          </cell>
          <cell r="AE4960" t="str">
            <v>T63</v>
          </cell>
          <cell r="AF4960">
            <v>43000</v>
          </cell>
          <cell r="AG4960">
            <v>70000</v>
          </cell>
          <cell r="AH4960">
            <v>0.72</v>
          </cell>
          <cell r="AI4960">
            <v>4</v>
          </cell>
          <cell r="AJ4960">
            <v>0</v>
          </cell>
          <cell r="AK4960">
            <v>64375.061799999996</v>
          </cell>
          <cell r="AL4960">
            <v>3.0000000000000027E-2</v>
          </cell>
          <cell r="AM4960">
            <v>64375.061799999996</v>
          </cell>
          <cell r="AN4960">
            <v>1875.0017999999982</v>
          </cell>
          <cell r="AO4960">
            <v>-8.0356260000000068E-2</v>
          </cell>
          <cell r="AQ4960">
            <v>41600.14</v>
          </cell>
          <cell r="AR4960">
            <v>550000.15999999992</v>
          </cell>
          <cell r="AS4960">
            <v>0.04</v>
          </cell>
          <cell r="AT4960">
            <v>1</v>
          </cell>
          <cell r="AU4960">
            <v>0</v>
          </cell>
          <cell r="AV4960">
            <v>64375.061799999996</v>
          </cell>
          <cell r="AW4960">
            <v>64375.061799999996</v>
          </cell>
          <cell r="AX4960">
            <v>3.0000000000000027E-2</v>
          </cell>
          <cell r="AY4960">
            <v>1875.0017999999982</v>
          </cell>
          <cell r="AZ4960" t="str">
            <v>Target Bonus</v>
          </cell>
          <cell r="BA4960" t="str">
            <v>Target BonusEligible</v>
          </cell>
          <cell r="BB4960" t="str">
            <v>Target BonusUnited States</v>
          </cell>
          <cell r="BC4960" t="str">
            <v xml:space="preserve">Target BonusUnited States </v>
          </cell>
          <cell r="BD4960" t="str">
            <v>T63</v>
          </cell>
          <cell r="BF4960">
            <v>5208.3383333333331</v>
          </cell>
          <cell r="BG4960">
            <v>2500</v>
          </cell>
          <cell r="BH4960">
            <v>3</v>
          </cell>
          <cell r="BJ4960">
            <v>2666</v>
          </cell>
          <cell r="BK4960">
            <v>2666</v>
          </cell>
          <cell r="BL4960">
            <v>2932.6000000000004</v>
          </cell>
        </row>
        <row r="4961">
          <cell r="B4961">
            <v>19637</v>
          </cell>
          <cell r="C4961">
            <v>14695</v>
          </cell>
          <cell r="E4961" t="str">
            <v>Morcos Wanis</v>
          </cell>
          <cell r="F4961" t="str">
            <v>Technical Support Engineer (T3)</v>
          </cell>
          <cell r="G4961" t="str">
            <v>Hourly Full Time</v>
          </cell>
          <cell r="H4961" t="str">
            <v>TAC</v>
          </cell>
          <cell r="I4961" t="str">
            <v>IRVING</v>
          </cell>
          <cell r="J4961" t="str">
            <v>United States</v>
          </cell>
          <cell r="K4961">
            <v>43526</v>
          </cell>
          <cell r="L4961" t="str">
            <v>WH</v>
          </cell>
          <cell r="M4961" t="str">
            <v>T63P</v>
          </cell>
          <cell r="N4961" t="str">
            <v>T</v>
          </cell>
          <cell r="O4961" t="str">
            <v>6</v>
          </cell>
          <cell r="P4961" t="str">
            <v>EL</v>
          </cell>
          <cell r="Q4961" t="str">
            <v>DTAC Mar 2019</v>
          </cell>
          <cell r="S4961">
            <v>1</v>
          </cell>
          <cell r="U4961" t="str">
            <v>USD</v>
          </cell>
          <cell r="V4961" t="str">
            <v>TAC</v>
          </cell>
          <cell r="W4961" t="str">
            <v>Sharon Elmashaly</v>
          </cell>
          <cell r="Y4961" t="str">
            <v>Eligible</v>
          </cell>
          <cell r="Z4961">
            <v>56000.12</v>
          </cell>
          <cell r="AA4961">
            <v>56000.12</v>
          </cell>
          <cell r="AB4961">
            <v>56000.12</v>
          </cell>
          <cell r="AC4961">
            <v>56000.12</v>
          </cell>
          <cell r="AD4961">
            <v>4</v>
          </cell>
          <cell r="AE4961" t="str">
            <v>T63</v>
          </cell>
          <cell r="AF4961">
            <v>43000</v>
          </cell>
          <cell r="AG4961">
            <v>70000</v>
          </cell>
          <cell r="AH4961">
            <v>0.48</v>
          </cell>
          <cell r="AI4961">
            <v>3</v>
          </cell>
          <cell r="AJ4961">
            <v>56000</v>
          </cell>
          <cell r="AK4961">
            <v>56000</v>
          </cell>
          <cell r="AL4961">
            <v>-2.1428525510680529E-6</v>
          </cell>
          <cell r="AM4961">
            <v>56000</v>
          </cell>
          <cell r="AN4961">
            <v>0</v>
          </cell>
          <cell r="AO4961">
            <v>-0.19999999999999996</v>
          </cell>
          <cell r="AP4961" t="str">
            <v>EL</v>
          </cell>
          <cell r="AQ4961">
            <v>41600.14</v>
          </cell>
          <cell r="AR4961">
            <v>550000.15999999992</v>
          </cell>
          <cell r="AS4961">
            <v>0.02</v>
          </cell>
          <cell r="AT4961">
            <v>1</v>
          </cell>
          <cell r="AU4961">
            <v>0</v>
          </cell>
          <cell r="AV4961">
            <v>56000</v>
          </cell>
          <cell r="AW4961">
            <v>56000</v>
          </cell>
          <cell r="AX4961">
            <v>-2.1428525510680529E-6</v>
          </cell>
          <cell r="AY4961">
            <v>0</v>
          </cell>
          <cell r="AZ4961" t="str">
            <v>Target Bonus</v>
          </cell>
          <cell r="BA4961" t="str">
            <v>Target BonusEligible</v>
          </cell>
          <cell r="BB4961" t="str">
            <v>Target BonusUnited States</v>
          </cell>
          <cell r="BC4961" t="str">
            <v xml:space="preserve">Target BonusUnited States </v>
          </cell>
          <cell r="BD4961" t="str">
            <v>T63</v>
          </cell>
          <cell r="BF4961">
            <v>4666.6766666666672</v>
          </cell>
          <cell r="BG4961">
            <v>1820.2739726027398</v>
          </cell>
          <cell r="BH4961">
            <v>4</v>
          </cell>
          <cell r="BJ4961">
            <v>2000</v>
          </cell>
          <cell r="BK4961">
            <v>2000</v>
          </cell>
          <cell r="BL4961">
            <v>2200</v>
          </cell>
        </row>
        <row r="4962">
          <cell r="B4962">
            <v>20287</v>
          </cell>
          <cell r="C4962">
            <v>15376</v>
          </cell>
          <cell r="E4962" t="str">
            <v>Tajebe Gebrewold</v>
          </cell>
          <cell r="F4962" t="str">
            <v>Technical Support Engineer (T3)</v>
          </cell>
          <cell r="G4962" t="str">
            <v>Hourly Full Time</v>
          </cell>
          <cell r="H4962" t="str">
            <v>TAC</v>
          </cell>
          <cell r="I4962" t="str">
            <v>IRVING</v>
          </cell>
          <cell r="J4962" t="str">
            <v>United States</v>
          </cell>
          <cell r="K4962">
            <v>43687</v>
          </cell>
          <cell r="L4962" t="str">
            <v>WH</v>
          </cell>
          <cell r="M4962" t="str">
            <v>T63P</v>
          </cell>
          <cell r="N4962" t="str">
            <v>T</v>
          </cell>
          <cell r="O4962" t="str">
            <v>6</v>
          </cell>
          <cell r="P4962" t="str">
            <v>EL</v>
          </cell>
          <cell r="Q4962" t="str">
            <v>DTAC Aug 2019</v>
          </cell>
          <cell r="S4962">
            <v>1</v>
          </cell>
          <cell r="U4962" t="str">
            <v>USD</v>
          </cell>
          <cell r="V4962" t="str">
            <v>TAC</v>
          </cell>
          <cell r="W4962" t="str">
            <v>Sharon Elmashaly</v>
          </cell>
          <cell r="Y4962" t="str">
            <v>Eligible</v>
          </cell>
          <cell r="Z4962">
            <v>52000.08</v>
          </cell>
          <cell r="AA4962">
            <v>52000.08</v>
          </cell>
          <cell r="AB4962">
            <v>52000.08</v>
          </cell>
          <cell r="AC4962">
            <v>52000.08</v>
          </cell>
          <cell r="AD4962">
            <v>4</v>
          </cell>
          <cell r="AE4962" t="str">
            <v>T63</v>
          </cell>
          <cell r="AF4962">
            <v>43000</v>
          </cell>
          <cell r="AG4962">
            <v>70000</v>
          </cell>
          <cell r="AH4962">
            <v>0.33</v>
          </cell>
          <cell r="AI4962">
            <v>2</v>
          </cell>
          <cell r="AJ4962">
            <v>49000</v>
          </cell>
          <cell r="AK4962">
            <v>49000</v>
          </cell>
          <cell r="AL4962">
            <v>-5.7693757394219447E-2</v>
          </cell>
          <cell r="AM4962">
            <v>49000</v>
          </cell>
          <cell r="AN4962">
            <v>0</v>
          </cell>
          <cell r="AO4962">
            <v>-0.30000000000000004</v>
          </cell>
          <cell r="AP4962" t="str">
            <v>EL</v>
          </cell>
          <cell r="AQ4962">
            <v>41600.14</v>
          </cell>
          <cell r="AR4962">
            <v>550000.15999999992</v>
          </cell>
          <cell r="AS4962">
            <v>0.02</v>
          </cell>
          <cell r="AT4962">
            <v>1</v>
          </cell>
          <cell r="AU4962">
            <v>0</v>
          </cell>
          <cell r="AV4962">
            <v>49000</v>
          </cell>
          <cell r="AW4962">
            <v>49000</v>
          </cell>
          <cell r="AX4962">
            <v>-5.7693757394219447E-2</v>
          </cell>
          <cell r="AY4962">
            <v>0</v>
          </cell>
          <cell r="AZ4962" t="str">
            <v>Target Bonus</v>
          </cell>
          <cell r="BA4962" t="str">
            <v>Target BonusEligible</v>
          </cell>
          <cell r="BB4962" t="str">
            <v>Target BonusUnited States</v>
          </cell>
          <cell r="BC4962" t="str">
            <v xml:space="preserve">Target BonusUnited States </v>
          </cell>
          <cell r="BD4962" t="str">
            <v>T63</v>
          </cell>
          <cell r="BF4962">
            <v>4333.34</v>
          </cell>
          <cell r="BG4962">
            <v>309.04109589041099</v>
          </cell>
          <cell r="BH4962">
            <v>2</v>
          </cell>
          <cell r="BJ4962">
            <v>2166</v>
          </cell>
          <cell r="BK4962">
            <v>2166</v>
          </cell>
          <cell r="BL4962">
            <v>2382.6000000000004</v>
          </cell>
        </row>
        <row r="4963">
          <cell r="B4963">
            <v>20336</v>
          </cell>
          <cell r="C4963">
            <v>15425</v>
          </cell>
          <cell r="E4963" t="str">
            <v>Gerald McCallister Jr</v>
          </cell>
          <cell r="F4963" t="str">
            <v>Technical Support Engineer (T3)</v>
          </cell>
          <cell r="G4963" t="str">
            <v>Hourly Full Time</v>
          </cell>
          <cell r="H4963" t="str">
            <v>TAC</v>
          </cell>
          <cell r="I4963" t="str">
            <v>IRVING</v>
          </cell>
          <cell r="J4963" t="str">
            <v>United States</v>
          </cell>
          <cell r="K4963">
            <v>43694</v>
          </cell>
          <cell r="L4963" t="str">
            <v>WH</v>
          </cell>
          <cell r="M4963" t="str">
            <v>T63P</v>
          </cell>
          <cell r="N4963" t="str">
            <v>T</v>
          </cell>
          <cell r="O4963" t="str">
            <v>6</v>
          </cell>
          <cell r="P4963" t="str">
            <v>EL</v>
          </cell>
          <cell r="Q4963" t="str">
            <v>DTAC Aug 2019</v>
          </cell>
          <cell r="S4963">
            <v>1</v>
          </cell>
          <cell r="U4963" t="str">
            <v>USD</v>
          </cell>
          <cell r="V4963" t="str">
            <v>TAC</v>
          </cell>
          <cell r="W4963" t="str">
            <v>Sharon Elmashaly</v>
          </cell>
          <cell r="Y4963" t="str">
            <v>Eligible</v>
          </cell>
          <cell r="Z4963">
            <v>52000.08</v>
          </cell>
          <cell r="AA4963">
            <v>52000.08</v>
          </cell>
          <cell r="AB4963">
            <v>52000.08</v>
          </cell>
          <cell r="AC4963">
            <v>52000.08</v>
          </cell>
          <cell r="AD4963">
            <v>4</v>
          </cell>
          <cell r="AE4963" t="str">
            <v>T63</v>
          </cell>
          <cell r="AF4963">
            <v>43000</v>
          </cell>
          <cell r="AG4963">
            <v>70000</v>
          </cell>
          <cell r="AH4963">
            <v>0.33</v>
          </cell>
          <cell r="AI4963">
            <v>2</v>
          </cell>
          <cell r="AJ4963">
            <v>49000</v>
          </cell>
          <cell r="AK4963">
            <v>49000</v>
          </cell>
          <cell r="AL4963">
            <v>-5.7693757394219447E-2</v>
          </cell>
          <cell r="AM4963">
            <v>49000</v>
          </cell>
          <cell r="AN4963">
            <v>0</v>
          </cell>
          <cell r="AO4963">
            <v>-0.30000000000000004</v>
          </cell>
          <cell r="AP4963" t="str">
            <v>EL</v>
          </cell>
          <cell r="AQ4963">
            <v>41600.14</v>
          </cell>
          <cell r="AR4963">
            <v>550000.15999999992</v>
          </cell>
          <cell r="AS4963">
            <v>0.02</v>
          </cell>
          <cell r="AT4963">
            <v>1</v>
          </cell>
          <cell r="AU4963">
            <v>0</v>
          </cell>
          <cell r="AV4963">
            <v>49000</v>
          </cell>
          <cell r="AW4963">
            <v>49000</v>
          </cell>
          <cell r="AX4963">
            <v>-5.7693757394219447E-2</v>
          </cell>
          <cell r="AY4963">
            <v>0</v>
          </cell>
          <cell r="AZ4963" t="str">
            <v>Target Bonus</v>
          </cell>
          <cell r="BA4963" t="str">
            <v>Target BonusEligible</v>
          </cell>
          <cell r="BB4963" t="str">
            <v>Target BonusUnited States</v>
          </cell>
          <cell r="BC4963" t="str">
            <v xml:space="preserve">Target BonusUnited States </v>
          </cell>
          <cell r="BD4963" t="str">
            <v>T63</v>
          </cell>
          <cell r="BF4963">
            <v>4333.34</v>
          </cell>
          <cell r="BG4963">
            <v>293.69863013698631</v>
          </cell>
          <cell r="BH4963">
            <v>2</v>
          </cell>
          <cell r="BJ4963">
            <v>2166</v>
          </cell>
          <cell r="BK4963">
            <v>2166</v>
          </cell>
          <cell r="BL4963">
            <v>2382.6000000000004</v>
          </cell>
        </row>
        <row r="4964">
          <cell r="B4964">
            <v>4468</v>
          </cell>
          <cell r="C4964">
            <v>5748</v>
          </cell>
          <cell r="E4964" t="str">
            <v>Ronald Devine</v>
          </cell>
          <cell r="F4964" t="str">
            <v>Team Manager, Consumer Support</v>
          </cell>
          <cell r="G4964" t="str">
            <v>Employee</v>
          </cell>
          <cell r="H4964" t="str">
            <v>TAC</v>
          </cell>
          <cell r="I4964" t="str">
            <v>SAN CARLOS</v>
          </cell>
          <cell r="J4964" t="str">
            <v>United States</v>
          </cell>
          <cell r="K4964">
            <v>36906</v>
          </cell>
          <cell r="L4964" t="str">
            <v>WH</v>
          </cell>
          <cell r="M4964" t="str">
            <v>T41P</v>
          </cell>
          <cell r="N4964" t="str">
            <v>T</v>
          </cell>
          <cell r="O4964" t="str">
            <v>4</v>
          </cell>
          <cell r="P4964" t="str">
            <v>Regular</v>
          </cell>
          <cell r="Q4964" t="str"/>
          <cell r="S4964">
            <v>1</v>
          </cell>
          <cell r="U4964" t="str">
            <v>USD</v>
          </cell>
          <cell r="V4964" t="str">
            <v>TAC</v>
          </cell>
          <cell r="W4964" t="str">
            <v>Sharon Elmashaly</v>
          </cell>
          <cell r="Y4964" t="str">
            <v>Eligible</v>
          </cell>
          <cell r="Z4964">
            <v>132000</v>
          </cell>
          <cell r="AA4964">
            <v>132000</v>
          </cell>
          <cell r="AB4964">
            <v>132000</v>
          </cell>
          <cell r="AC4964">
            <v>132000</v>
          </cell>
          <cell r="AD4964">
            <v>4</v>
          </cell>
          <cell r="AE4964" t="str">
            <v>T41</v>
          </cell>
          <cell r="AF4964">
            <v>120000</v>
          </cell>
          <cell r="AG4964">
            <v>180000</v>
          </cell>
          <cell r="AH4964">
            <v>0.2</v>
          </cell>
          <cell r="AI4964">
            <v>2</v>
          </cell>
          <cell r="AJ4964">
            <v>0</v>
          </cell>
          <cell r="AK4964">
            <v>138600</v>
          </cell>
          <cell r="AL4964">
            <v>5.0000000000000044E-2</v>
          </cell>
          <cell r="AM4964">
            <v>138600</v>
          </cell>
          <cell r="AN4964">
            <v>6600</v>
          </cell>
          <cell r="AO4964">
            <v>-0.22999999999999998</v>
          </cell>
          <cell r="AQ4964">
            <v>41600.14</v>
          </cell>
          <cell r="AR4964">
            <v>550000.15999999992</v>
          </cell>
          <cell r="AS4964">
            <v>0.17</v>
          </cell>
          <cell r="AT4964">
            <v>1</v>
          </cell>
          <cell r="AU4964">
            <v>0</v>
          </cell>
          <cell r="AV4964">
            <v>138600</v>
          </cell>
          <cell r="AW4964">
            <v>138600</v>
          </cell>
          <cell r="AX4964">
            <v>5.0000000000000044E-2</v>
          </cell>
          <cell r="AY4964">
            <v>6600</v>
          </cell>
          <cell r="AZ4964" t="str">
            <v>Target Bonus</v>
          </cell>
          <cell r="BA4964" t="str">
            <v>Target BonusEligible</v>
          </cell>
          <cell r="BB4964" t="str">
            <v>Target BonusUnited States</v>
          </cell>
          <cell r="BC4964" t="str">
            <v xml:space="preserve">Target BonusUnited States </v>
          </cell>
          <cell r="BD4964" t="str">
            <v>T41</v>
          </cell>
          <cell r="BF4964">
            <v>11000</v>
          </cell>
          <cell r="BG4964">
            <v>13200</v>
          </cell>
          <cell r="BH4964">
            <v>4</v>
          </cell>
          <cell r="BJ4964">
            <v>12000</v>
          </cell>
          <cell r="BK4964">
            <v>12000</v>
          </cell>
          <cell r="BL4964">
            <v>13200.000000000002</v>
          </cell>
        </row>
        <row r="4965">
          <cell r="B4965">
            <v>5312</v>
          </cell>
          <cell r="C4965">
            <v>6063</v>
          </cell>
          <cell r="E4965" t="str">
            <v>John Clark</v>
          </cell>
          <cell r="F4965" t="str">
            <v>Group Manager, High End and CFG</v>
          </cell>
          <cell r="G4965" t="str">
            <v>Employee</v>
          </cell>
          <cell r="H4965" t="str">
            <v>TAC</v>
          </cell>
          <cell r="I4965" t="str">
            <v>IRVING</v>
          </cell>
          <cell r="J4965" t="str">
            <v>United States</v>
          </cell>
          <cell r="K4965">
            <v>38565</v>
          </cell>
          <cell r="L4965" t="str">
            <v>WH</v>
          </cell>
          <cell r="M4965" t="str">
            <v>T31M</v>
          </cell>
          <cell r="N4965" t="str">
            <v>T</v>
          </cell>
          <cell r="O4965" t="str">
            <v>3</v>
          </cell>
          <cell r="P4965" t="str">
            <v>Regular</v>
          </cell>
          <cell r="Q4965" t="str"/>
          <cell r="S4965">
            <v>1</v>
          </cell>
          <cell r="U4965" t="str">
            <v>USD</v>
          </cell>
          <cell r="V4965" t="str">
            <v>TAC</v>
          </cell>
          <cell r="W4965" t="str">
            <v>Sharon Elmashaly</v>
          </cell>
          <cell r="Y4965" t="str">
            <v>Eligible</v>
          </cell>
          <cell r="Z4965">
            <v>170000</v>
          </cell>
          <cell r="AA4965">
            <v>170000</v>
          </cell>
          <cell r="AB4965">
            <v>170000</v>
          </cell>
          <cell r="AC4965">
            <v>170000</v>
          </cell>
          <cell r="AD4965">
            <v>4</v>
          </cell>
          <cell r="AE4965" t="str">
            <v>T31</v>
          </cell>
          <cell r="AF4965">
            <v>130000</v>
          </cell>
          <cell r="AG4965">
            <v>190000</v>
          </cell>
          <cell r="AH4965">
            <v>0.66</v>
          </cell>
          <cell r="AI4965">
            <v>3</v>
          </cell>
          <cell r="AJ4965">
            <v>0</v>
          </cell>
          <cell r="AK4965">
            <v>176800</v>
          </cell>
          <cell r="AL4965">
            <v>4.0000000000000036E-2</v>
          </cell>
          <cell r="AM4965">
            <v>176800</v>
          </cell>
          <cell r="AN4965">
            <v>6800</v>
          </cell>
          <cell r="AO4965">
            <v>-6.9473684210526354E-2</v>
          </cell>
          <cell r="AQ4965">
            <v>41600.14</v>
          </cell>
          <cell r="AR4965">
            <v>550000.15999999992</v>
          </cell>
          <cell r="AS4965">
            <v>0.25</v>
          </cell>
          <cell r="AT4965">
            <v>1</v>
          </cell>
          <cell r="AU4965">
            <v>0</v>
          </cell>
          <cell r="AV4965">
            <v>176800</v>
          </cell>
          <cell r="AW4965">
            <v>176800</v>
          </cell>
          <cell r="AX4965">
            <v>4.0000000000000036E-2</v>
          </cell>
          <cell r="AY4965">
            <v>6800</v>
          </cell>
          <cell r="AZ4965" t="str">
            <v>Target Bonus</v>
          </cell>
          <cell r="BA4965" t="str">
            <v>Target BonusEligible</v>
          </cell>
          <cell r="BB4965" t="str">
            <v>Target BonusUnited States</v>
          </cell>
          <cell r="BC4965" t="str">
            <v xml:space="preserve">Target BonusUnited States </v>
          </cell>
          <cell r="BD4965" t="str">
            <v>T31</v>
          </cell>
          <cell r="BF4965">
            <v>14166.666666666666</v>
          </cell>
          <cell r="BG4965">
            <v>23000</v>
          </cell>
          <cell r="BH4965">
            <v>5</v>
          </cell>
          <cell r="BJ4965">
            <v>19564</v>
          </cell>
          <cell r="BK4965">
            <v>19564</v>
          </cell>
          <cell r="BL4965">
            <v>21520.400000000001</v>
          </cell>
        </row>
        <row r="4966">
          <cell r="B4966">
            <v>12189</v>
          </cell>
          <cell r="C4966">
            <v>4915</v>
          </cell>
          <cell r="E4966" t="str">
            <v>Joseph Snow</v>
          </cell>
          <cell r="F4966" t="str">
            <v>Group Manager, VPN and Security</v>
          </cell>
          <cell r="G4966" t="str">
            <v>Employee</v>
          </cell>
          <cell r="H4966" t="str">
            <v>TAC</v>
          </cell>
          <cell r="I4966" t="str">
            <v>IRVING</v>
          </cell>
          <cell r="J4966" t="str">
            <v>United States</v>
          </cell>
          <cell r="K4966">
            <v>41786</v>
          </cell>
          <cell r="L4966" t="str">
            <v>WH</v>
          </cell>
          <cell r="M4966" t="str">
            <v>T31M</v>
          </cell>
          <cell r="N4966" t="str">
            <v>T</v>
          </cell>
          <cell r="O4966" t="str">
            <v>3</v>
          </cell>
          <cell r="P4966" t="str">
            <v>Regular</v>
          </cell>
          <cell r="S4966">
            <v>1</v>
          </cell>
          <cell r="U4966" t="str">
            <v>USD</v>
          </cell>
          <cell r="V4966" t="str">
            <v>TAC</v>
          </cell>
          <cell r="W4966" t="str">
            <v>Sharon Elmashaly</v>
          </cell>
          <cell r="Y4966" t="str">
            <v>Eligible</v>
          </cell>
          <cell r="Z4966">
            <v>132000</v>
          </cell>
          <cell r="AA4966">
            <v>132000</v>
          </cell>
          <cell r="AB4966">
            <v>132000</v>
          </cell>
          <cell r="AC4966">
            <v>132000</v>
          </cell>
          <cell r="AD4966">
            <v>4</v>
          </cell>
          <cell r="AE4966" t="str">
            <v>T31</v>
          </cell>
          <cell r="AF4966">
            <v>130000</v>
          </cell>
          <cell r="AG4966">
            <v>190000</v>
          </cell>
          <cell r="AH4966">
            <v>0.03</v>
          </cell>
          <cell r="AI4966">
            <v>1</v>
          </cell>
          <cell r="AJ4966">
            <v>0</v>
          </cell>
          <cell r="AK4966">
            <v>139920</v>
          </cell>
          <cell r="AL4966">
            <v>6.0000000000000053E-2</v>
          </cell>
          <cell r="AM4966">
            <v>139920</v>
          </cell>
          <cell r="AN4966">
            <v>7920</v>
          </cell>
          <cell r="AO4966">
            <v>-0.26357894736842102</v>
          </cell>
          <cell r="AQ4966">
            <v>41600.14</v>
          </cell>
          <cell r="AR4966">
            <v>550000.15999999992</v>
          </cell>
          <cell r="AS4966">
            <v>0.17</v>
          </cell>
          <cell r="AT4966">
            <v>1</v>
          </cell>
          <cell r="AU4966">
            <v>0</v>
          </cell>
          <cell r="AV4966">
            <v>139920</v>
          </cell>
          <cell r="AW4966">
            <v>139920</v>
          </cell>
          <cell r="AX4966">
            <v>6.0000000000000053E-2</v>
          </cell>
          <cell r="AY4966">
            <v>7920</v>
          </cell>
          <cell r="AZ4966" t="str">
            <v>Target Bonus</v>
          </cell>
          <cell r="BA4966" t="str">
            <v>Target BonusEligible</v>
          </cell>
          <cell r="BB4966" t="str">
            <v>Target BonusUnited States</v>
          </cell>
          <cell r="BC4966" t="str">
            <v xml:space="preserve">Target BonusUnited States </v>
          </cell>
          <cell r="BD4966" t="str">
            <v>T31</v>
          </cell>
          <cell r="BF4966">
            <v>11000</v>
          </cell>
          <cell r="BG4966">
            <v>10000</v>
          </cell>
          <cell r="BH4966">
            <v>4</v>
          </cell>
          <cell r="BJ4966">
            <v>9000</v>
          </cell>
          <cell r="BK4966">
            <v>9000</v>
          </cell>
          <cell r="BL4966">
            <v>9900</v>
          </cell>
        </row>
        <row r="4967">
          <cell r="B4967">
            <v>14781</v>
          </cell>
          <cell r="C4967">
            <v>9726</v>
          </cell>
          <cell r="E4967" t="str">
            <v>Michael Fahy</v>
          </cell>
          <cell r="F4967" t="str">
            <v>Licensing Expert</v>
          </cell>
          <cell r="G4967" t="str">
            <v>Employee</v>
          </cell>
          <cell r="H4967" t="str">
            <v>TAC</v>
          </cell>
          <cell r="I4967" t="str">
            <v>IRVING</v>
          </cell>
          <cell r="J4967" t="str">
            <v>United States</v>
          </cell>
          <cell r="K4967">
            <v>42408</v>
          </cell>
          <cell r="L4967" t="str">
            <v>WH</v>
          </cell>
          <cell r="M4967" t="str">
            <v>P52P</v>
          </cell>
          <cell r="N4967" t="str">
            <v>P</v>
          </cell>
          <cell r="O4967" t="str">
            <v>5</v>
          </cell>
          <cell r="P4967" t="str">
            <v>Regular</v>
          </cell>
          <cell r="S4967">
            <v>1</v>
          </cell>
          <cell r="U4967" t="str">
            <v>USD</v>
          </cell>
          <cell r="V4967" t="str">
            <v>TAC</v>
          </cell>
          <cell r="W4967" t="str">
            <v>Sharon Elmashaly</v>
          </cell>
          <cell r="Y4967" t="str">
            <v>Eligible</v>
          </cell>
          <cell r="Z4967">
            <v>67000.08</v>
          </cell>
          <cell r="AA4967">
            <v>67000.08</v>
          </cell>
          <cell r="AB4967">
            <v>67000.08</v>
          </cell>
          <cell r="AC4967">
            <v>67000.08</v>
          </cell>
          <cell r="AD4967">
            <v>4</v>
          </cell>
          <cell r="AE4967" t="str">
            <v>P52</v>
          </cell>
          <cell r="AF4967">
            <v>50000</v>
          </cell>
          <cell r="AG4967">
            <v>95000</v>
          </cell>
          <cell r="AH4967">
            <v>0.37</v>
          </cell>
          <cell r="AI4967">
            <v>2</v>
          </cell>
          <cell r="AJ4967">
            <v>0</v>
          </cell>
          <cell r="AK4967">
            <v>70350.084000000003</v>
          </cell>
          <cell r="AL4967">
            <v>5.0000000000000044E-2</v>
          </cell>
          <cell r="AM4967">
            <v>70350.084000000003</v>
          </cell>
          <cell r="AN4967">
            <v>3350.0040000000008</v>
          </cell>
          <cell r="AO4967">
            <v>-0.25947279999999995</v>
          </cell>
          <cell r="AQ4967">
            <v>41600.14</v>
          </cell>
          <cell r="AR4967">
            <v>550000.15999999992</v>
          </cell>
          <cell r="AS4967">
            <v>0.04</v>
          </cell>
          <cell r="AT4967">
            <v>1</v>
          </cell>
          <cell r="AU4967">
            <v>0</v>
          </cell>
          <cell r="AV4967">
            <v>70350.084000000003</v>
          </cell>
          <cell r="AW4967">
            <v>70350.084000000003</v>
          </cell>
          <cell r="AX4967">
            <v>5.0000000000000044E-2</v>
          </cell>
          <cell r="AY4967">
            <v>3350.0040000000008</v>
          </cell>
          <cell r="AZ4967" t="str">
            <v>Target Bonus</v>
          </cell>
          <cell r="BA4967" t="str">
            <v>Target BonusEligible</v>
          </cell>
          <cell r="BB4967" t="str">
            <v>Target BonusUnited States</v>
          </cell>
          <cell r="BC4967" t="str">
            <v xml:space="preserve">Target BonusUnited States </v>
          </cell>
          <cell r="BD4967" t="str">
            <v>P52</v>
          </cell>
          <cell r="BF4967">
            <v>5583.34</v>
          </cell>
          <cell r="BG4967">
            <v>2030</v>
          </cell>
          <cell r="BH4967">
            <v>4</v>
          </cell>
          <cell r="BJ4967">
            <v>3000</v>
          </cell>
          <cell r="BK4967">
            <v>3000</v>
          </cell>
          <cell r="BL4967">
            <v>3300.0000000000005</v>
          </cell>
        </row>
        <row r="4968">
          <cell r="B4968">
            <v>20209</v>
          </cell>
          <cell r="C4968">
            <v>15298</v>
          </cell>
          <cell r="E4968" t="str">
            <v>Laura Esquivel</v>
          </cell>
          <cell r="F4968" t="str">
            <v>Account Specialist</v>
          </cell>
          <cell r="G4968" t="str">
            <v>Hourly Full Time</v>
          </cell>
          <cell r="H4968" t="str">
            <v>TAC</v>
          </cell>
          <cell r="I4968" t="str">
            <v>IRVING</v>
          </cell>
          <cell r="J4968" t="str">
            <v>United States</v>
          </cell>
          <cell r="K4968">
            <v>43682</v>
          </cell>
          <cell r="L4968" t="str">
            <v>WH</v>
          </cell>
          <cell r="M4968" t="str">
            <v>P52P</v>
          </cell>
          <cell r="N4968" t="str">
            <v>P</v>
          </cell>
          <cell r="O4968" t="str">
            <v>5</v>
          </cell>
          <cell r="P4968" t="str">
            <v>Regular</v>
          </cell>
          <cell r="Q4968" t="str"/>
          <cell r="U4968" t="str">
            <v>USD</v>
          </cell>
          <cell r="V4968" t="str">
            <v>TAC</v>
          </cell>
          <cell r="W4968" t="str">
            <v>Sharon Elmashaly</v>
          </cell>
          <cell r="Y4968" t="str">
            <v>Eligible</v>
          </cell>
          <cell r="Z4968">
            <v>47000.03</v>
          </cell>
          <cell r="AA4968">
            <v>47000.03</v>
          </cell>
          <cell r="AB4968">
            <v>47000.03</v>
          </cell>
          <cell r="AC4968">
            <v>47000.03</v>
          </cell>
          <cell r="AD4968">
            <v>4</v>
          </cell>
          <cell r="AE4968" t="str">
            <v>P52</v>
          </cell>
          <cell r="AF4968">
            <v>50000</v>
          </cell>
          <cell r="AG4968">
            <v>95000</v>
          </cell>
          <cell r="AH4968">
            <v>0</v>
          </cell>
          <cell r="AI4968">
            <v>1</v>
          </cell>
          <cell r="AJ4968">
            <v>0</v>
          </cell>
          <cell r="AK4968">
            <v>49820.031800000004</v>
          </cell>
          <cell r="AL4968">
            <v>6.0000000000000053E-2</v>
          </cell>
          <cell r="AM4968">
            <v>49820.031800000004</v>
          </cell>
          <cell r="AN4968">
            <v>2820.0018000000055</v>
          </cell>
          <cell r="AO4968">
            <v>-0.47557861263157886</v>
          </cell>
          <cell r="AQ4968">
            <v>41600.14</v>
          </cell>
          <cell r="AR4968">
            <v>550000.15999999992</v>
          </cell>
          <cell r="AS4968">
            <v>0.01</v>
          </cell>
          <cell r="AT4968">
            <v>1</v>
          </cell>
          <cell r="AU4968">
            <v>0</v>
          </cell>
          <cell r="AV4968">
            <v>49820.031800000004</v>
          </cell>
          <cell r="AW4968">
            <v>49820.031800000004</v>
          </cell>
          <cell r="AX4968">
            <v>6.0000000000000053E-2</v>
          </cell>
          <cell r="AY4968">
            <v>2820.0018000000055</v>
          </cell>
          <cell r="AZ4968" t="str">
            <v>No Bonus Plan</v>
          </cell>
          <cell r="BA4968" t="str">
            <v>No Bonus PlanEligible</v>
          </cell>
          <cell r="BB4968" t="str">
            <v>No Bonus PlanUnited States</v>
          </cell>
          <cell r="BC4968" t="str">
            <v xml:space="preserve">No Bonus PlanUnited States </v>
          </cell>
          <cell r="BD4968" t="str">
            <v>P52</v>
          </cell>
          <cell r="BF4968">
            <v>3916.6691666666666</v>
          </cell>
          <cell r="BH4968">
            <v>3</v>
          </cell>
        </row>
        <row r="4969">
          <cell r="B4969">
            <v>20731</v>
          </cell>
          <cell r="C4969">
            <v>15818</v>
          </cell>
          <cell r="E4969" t="str">
            <v>Daniel Swift</v>
          </cell>
          <cell r="F4969" t="str">
            <v>Account Specialist</v>
          </cell>
          <cell r="G4969" t="str">
            <v>Hourly Full Time</v>
          </cell>
          <cell r="H4969" t="str">
            <v>TAC</v>
          </cell>
          <cell r="I4969" t="str">
            <v>IRVING</v>
          </cell>
          <cell r="J4969" t="str">
            <v>United States</v>
          </cell>
          <cell r="K4969">
            <v>43815</v>
          </cell>
          <cell r="L4969" t="str">
            <v>WH</v>
          </cell>
          <cell r="M4969" t="str">
            <v>P62P</v>
          </cell>
          <cell r="N4969" t="str">
            <v>P</v>
          </cell>
          <cell r="O4969" t="str">
            <v>6</v>
          </cell>
          <cell r="P4969" t="str">
            <v>Regular</v>
          </cell>
          <cell r="Q4969" t="str"/>
          <cell r="U4969" t="str">
            <v>USD</v>
          </cell>
          <cell r="V4969" t="str">
            <v>TAC</v>
          </cell>
          <cell r="W4969" t="str">
            <v>Sharon Elmashaly</v>
          </cell>
          <cell r="Y4969" t="str">
            <v>Eligible</v>
          </cell>
          <cell r="Z4969">
            <v>41600.14</v>
          </cell>
          <cell r="AA4969">
            <v>41600.14</v>
          </cell>
          <cell r="AB4969">
            <v>41600.14</v>
          </cell>
          <cell r="AC4969">
            <v>41600.14</v>
          </cell>
          <cell r="AD4969">
            <v>4</v>
          </cell>
          <cell r="AE4969" t="str">
            <v>P62</v>
          </cell>
          <cell r="AF4969">
            <v>42000</v>
          </cell>
          <cell r="AG4969">
            <v>60000</v>
          </cell>
          <cell r="AH4969">
            <v>0</v>
          </cell>
          <cell r="AI4969">
            <v>1</v>
          </cell>
          <cell r="AJ4969">
            <v>0</v>
          </cell>
          <cell r="AK4969">
            <v>44096.148399999998</v>
          </cell>
          <cell r="AL4969">
            <v>6.0000000000000053E-2</v>
          </cell>
          <cell r="AM4969">
            <v>44096.148399999998</v>
          </cell>
          <cell r="AN4969">
            <v>2496.0083999999988</v>
          </cell>
          <cell r="AO4969">
            <v>-0.26506419333333331</v>
          </cell>
          <cell r="AQ4969">
            <v>41600.14</v>
          </cell>
          <cell r="AR4969">
            <v>550000.15999999992</v>
          </cell>
          <cell r="AS4969">
            <v>0</v>
          </cell>
          <cell r="AT4969">
            <v>1</v>
          </cell>
          <cell r="AU4969">
            <v>0</v>
          </cell>
          <cell r="AV4969">
            <v>44096.148399999998</v>
          </cell>
          <cell r="AW4969">
            <v>44096.148399999998</v>
          </cell>
          <cell r="AX4969">
            <v>6.0000000000000053E-2</v>
          </cell>
          <cell r="AY4969">
            <v>2496.0083999999988</v>
          </cell>
          <cell r="AZ4969" t="str">
            <v>No Bonus Plan</v>
          </cell>
          <cell r="BA4969" t="str">
            <v>No Bonus PlanEligible</v>
          </cell>
          <cell r="BB4969" t="str">
            <v>No Bonus PlanUnited States</v>
          </cell>
          <cell r="BC4969" t="str">
            <v xml:space="preserve">No Bonus PlanUnited States </v>
          </cell>
          <cell r="BD4969" t="str">
            <v>P62</v>
          </cell>
          <cell r="BF4969">
            <v>3466.6783333333333</v>
          </cell>
        </row>
        <row r="4970">
          <cell r="B4970">
            <v>2957</v>
          </cell>
          <cell r="C4970">
            <v>5081</v>
          </cell>
          <cell r="E4970" t="str">
            <v>Richard Brannock</v>
          </cell>
          <cell r="F4970" t="str">
            <v>Director, Dallas Technical Assistance Center</v>
          </cell>
          <cell r="G4970" t="str">
            <v>Employee</v>
          </cell>
          <cell r="H4970" t="str">
            <v>TAC</v>
          </cell>
          <cell r="I4970" t="str">
            <v>IRVING</v>
          </cell>
          <cell r="J4970" t="str">
            <v>United States</v>
          </cell>
          <cell r="K4970">
            <v>35884</v>
          </cell>
          <cell r="L4970" t="str">
            <v>WH</v>
          </cell>
          <cell r="M4970" t="str">
            <v>T20M</v>
          </cell>
          <cell r="N4970" t="str">
            <v>T</v>
          </cell>
          <cell r="O4970" t="str">
            <v>2</v>
          </cell>
          <cell r="P4970" t="str">
            <v>Regular</v>
          </cell>
          <cell r="Q4970" t="str"/>
          <cell r="S4970">
            <v>1</v>
          </cell>
          <cell r="U4970" t="str">
            <v>USD</v>
          </cell>
          <cell r="V4970" t="str">
            <v>TAC</v>
          </cell>
          <cell r="W4970" t="str">
            <v>Sharon Elmashaly</v>
          </cell>
          <cell r="Y4970" t="str">
            <v>Eligible</v>
          </cell>
          <cell r="Z4970">
            <v>227000.08</v>
          </cell>
          <cell r="AA4970">
            <v>227000.08</v>
          </cell>
          <cell r="AB4970">
            <v>227000.08</v>
          </cell>
          <cell r="AC4970">
            <v>227000.08</v>
          </cell>
          <cell r="AD4970">
            <v>4</v>
          </cell>
          <cell r="AE4970" t="str">
            <v>T20</v>
          </cell>
          <cell r="AF4970">
            <v>190000</v>
          </cell>
          <cell r="AG4970">
            <v>260000</v>
          </cell>
          <cell r="AH4970">
            <v>0.52</v>
          </cell>
          <cell r="AI4970">
            <v>3</v>
          </cell>
          <cell r="AJ4970">
            <v>0</v>
          </cell>
          <cell r="AK4970">
            <v>236080.08319999999</v>
          </cell>
          <cell r="AL4970">
            <v>4.0000000000000036E-2</v>
          </cell>
          <cell r="AM4970">
            <v>236080.08319999999</v>
          </cell>
          <cell r="AN4970">
            <v>9080.0032000000065</v>
          </cell>
          <cell r="AO4970">
            <v>-9.1999680000000028E-2</v>
          </cell>
          <cell r="AQ4970">
            <v>41600.14</v>
          </cell>
          <cell r="AR4970">
            <v>550000.15999999992</v>
          </cell>
          <cell r="AS4970">
            <v>0.36</v>
          </cell>
          <cell r="AT4970">
            <v>1</v>
          </cell>
          <cell r="AU4970">
            <v>0</v>
          </cell>
          <cell r="AV4970">
            <v>236080.08319999999</v>
          </cell>
          <cell r="AW4970">
            <v>236080.08319999999</v>
          </cell>
          <cell r="AX4970">
            <v>4.0000000000000036E-2</v>
          </cell>
          <cell r="AY4970">
            <v>9080.0032000000065</v>
          </cell>
          <cell r="AZ4970" t="str">
            <v>Target Bonus</v>
          </cell>
          <cell r="BA4970" t="str">
            <v>Target BonusEligible</v>
          </cell>
          <cell r="BB4970" t="str">
            <v>Target BonusUnited States</v>
          </cell>
          <cell r="BC4970" t="str">
            <v xml:space="preserve">Target BonusUnited States </v>
          </cell>
          <cell r="BD4970" t="str">
            <v>T20</v>
          </cell>
          <cell r="BF4970">
            <v>18916.673333333332</v>
          </cell>
          <cell r="BG4970">
            <v>62000</v>
          </cell>
          <cell r="BH4970">
            <v>5</v>
          </cell>
          <cell r="BJ4970">
            <v>43000</v>
          </cell>
          <cell r="BK4970">
            <v>43000</v>
          </cell>
          <cell r="BL4970">
            <v>47300.000000000007</v>
          </cell>
        </row>
        <row r="4971">
          <cell r="B4971">
            <v>7833</v>
          </cell>
          <cell r="C4971">
            <v>6739</v>
          </cell>
          <cell r="E4971" t="str">
            <v>Kevin Charles</v>
          </cell>
          <cell r="F4971" t="str">
            <v>Director, Ottawa Technical Assistance Center</v>
          </cell>
          <cell r="G4971" t="str">
            <v>Employee</v>
          </cell>
          <cell r="H4971" t="str">
            <v>TAC</v>
          </cell>
          <cell r="I4971" t="str">
            <v>KANATA (OTTAWA), CANADA</v>
          </cell>
          <cell r="J4971" t="str">
            <v>Canada</v>
          </cell>
          <cell r="K4971">
            <v>37998</v>
          </cell>
          <cell r="L4971" t="str">
            <v>WH</v>
          </cell>
          <cell r="M4971" t="str">
            <v>T20M</v>
          </cell>
          <cell r="N4971" t="str">
            <v>T</v>
          </cell>
          <cell r="O4971" t="str">
            <v>2</v>
          </cell>
          <cell r="P4971" t="str">
            <v>Regular</v>
          </cell>
          <cell r="Q4971" t="str"/>
          <cell r="S4971">
            <v>1</v>
          </cell>
          <cell r="U4971" t="str">
            <v>CAD</v>
          </cell>
          <cell r="V4971" t="str">
            <v>TAC</v>
          </cell>
          <cell r="W4971" t="str">
            <v>Sharon Elmashaly</v>
          </cell>
          <cell r="Y4971" t="str">
            <v>Eligible</v>
          </cell>
          <cell r="Z4971">
            <v>194000.08</v>
          </cell>
          <cell r="AA4971">
            <v>152514.07902499547</v>
          </cell>
          <cell r="AB4971">
            <v>194000.08</v>
          </cell>
          <cell r="AC4971">
            <v>152514.07902499547</v>
          </cell>
          <cell r="AD4971">
            <v>3</v>
          </cell>
          <cell r="AE4971" t="str">
            <v>T20</v>
          </cell>
          <cell r="AF4971">
            <v>160000</v>
          </cell>
          <cell r="AG4971">
            <v>240000</v>
          </cell>
          <cell r="AH4971">
            <v>0.42</v>
          </cell>
          <cell r="AI4971">
            <v>2</v>
          </cell>
          <cell r="AJ4971">
            <v>0</v>
          </cell>
          <cell r="AK4971">
            <v>199820.08239999998</v>
          </cell>
          <cell r="AL4971">
            <v>3.0000000000000027E-2</v>
          </cell>
          <cell r="AM4971">
            <v>157089.50139574535</v>
          </cell>
          <cell r="AN4971">
            <v>4575.422370749875</v>
          </cell>
          <cell r="AO4971">
            <v>-0.16741632333333345</v>
          </cell>
          <cell r="AQ4971">
            <v>41600.14</v>
          </cell>
          <cell r="AR4971">
            <v>412000.4</v>
          </cell>
          <cell r="AS4971">
            <v>0.41</v>
          </cell>
          <cell r="AT4971">
            <v>1</v>
          </cell>
          <cell r="AU4971">
            <v>0</v>
          </cell>
          <cell r="AV4971">
            <v>199820.08239999998</v>
          </cell>
          <cell r="AW4971">
            <v>157089.50139574535</v>
          </cell>
          <cell r="AX4971">
            <v>3.0000000000000027E-2</v>
          </cell>
          <cell r="AY4971">
            <v>4575.422370749875</v>
          </cell>
          <cell r="AZ4971" t="str">
            <v>Target Bonus</v>
          </cell>
          <cell r="BA4971" t="str">
            <v>Target BonusEligible</v>
          </cell>
          <cell r="BB4971" t="str">
            <v>Target BonusCanada</v>
          </cell>
          <cell r="BC4971" t="str">
            <v xml:space="preserve">Target BonusCanada </v>
          </cell>
          <cell r="BD4971" t="str">
            <v>T20</v>
          </cell>
          <cell r="BF4971">
            <v>16166.673333333332</v>
          </cell>
          <cell r="BG4971">
            <v>45000</v>
          </cell>
          <cell r="BH4971">
            <v>4</v>
          </cell>
          <cell r="BJ4971">
            <v>40000</v>
          </cell>
          <cell r="BK4971">
            <v>40000</v>
          </cell>
          <cell r="BL4971">
            <v>40000</v>
          </cell>
        </row>
        <row r="4972">
          <cell r="B4972">
            <v>14567</v>
          </cell>
          <cell r="C4972">
            <v>9520</v>
          </cell>
          <cell r="E4972" t="str">
            <v>Morgan Rayvals</v>
          </cell>
          <cell r="F4972" t="str">
            <v>Pro Support Customer Success Manager</v>
          </cell>
          <cell r="G4972" t="str">
            <v>Employee</v>
          </cell>
          <cell r="H4972" t="str">
            <v>TAC</v>
          </cell>
          <cell r="I4972" t="str">
            <v>KANATA (OTTAWA), CANADA</v>
          </cell>
          <cell r="J4972" t="str">
            <v>Canada</v>
          </cell>
          <cell r="K4972">
            <v>42614</v>
          </cell>
          <cell r="L4972" t="str">
            <v>WH</v>
          </cell>
          <cell r="M4972" t="str">
            <v>T51P</v>
          </cell>
          <cell r="N4972" t="str">
            <v>T</v>
          </cell>
          <cell r="O4972" t="str">
            <v>5</v>
          </cell>
          <cell r="P4972" t="str">
            <v>Regular</v>
          </cell>
          <cell r="S4972">
            <v>1</v>
          </cell>
          <cell r="U4972" t="str">
            <v>CAD</v>
          </cell>
          <cell r="V4972" t="str">
            <v>TAC</v>
          </cell>
          <cell r="W4972" t="str">
            <v>Sharon Elmashaly</v>
          </cell>
          <cell r="Y4972" t="str">
            <v>Eligible</v>
          </cell>
          <cell r="Z4972">
            <v>61500.160000000003</v>
          </cell>
          <cell r="AA4972">
            <v>48348.641208240057</v>
          </cell>
          <cell r="AB4972">
            <v>61500.160000000003</v>
          </cell>
          <cell r="AC4972">
            <v>48348.641208240057</v>
          </cell>
          <cell r="AD4972">
            <v>4</v>
          </cell>
          <cell r="AE4972" t="str">
            <v>T51</v>
          </cell>
          <cell r="AF4972">
            <v>70000</v>
          </cell>
          <cell r="AG4972">
            <v>100000</v>
          </cell>
          <cell r="AH4972">
            <v>0</v>
          </cell>
          <cell r="AI4972">
            <v>1</v>
          </cell>
          <cell r="AJ4972">
            <v>0</v>
          </cell>
          <cell r="AK4972">
            <v>65190.169600000008</v>
          </cell>
          <cell r="AL4972">
            <v>6.0000000000000053E-2</v>
          </cell>
          <cell r="AM4972">
            <v>51249.559680734463</v>
          </cell>
          <cell r="AN4972">
            <v>2900.9184724944062</v>
          </cell>
          <cell r="AO4972">
            <v>-0.34809830399999997</v>
          </cell>
          <cell r="AQ4972">
            <v>41600.14</v>
          </cell>
          <cell r="AR4972">
            <v>412000.4</v>
          </cell>
          <cell r="AS4972">
            <v>0.05</v>
          </cell>
          <cell r="AT4972">
            <v>1</v>
          </cell>
          <cell r="AU4972">
            <v>0</v>
          </cell>
          <cell r="AV4972">
            <v>65190.169600000008</v>
          </cell>
          <cell r="AW4972">
            <v>51249.559680734463</v>
          </cell>
          <cell r="AX4972">
            <v>6.0000000000000053E-2</v>
          </cell>
          <cell r="AY4972">
            <v>2900.9184724944062</v>
          </cell>
          <cell r="AZ4972" t="str">
            <v>Target Bonus</v>
          </cell>
          <cell r="BA4972" t="str">
            <v>Target BonusEligible</v>
          </cell>
          <cell r="BB4972" t="str">
            <v>Target BonusCanada</v>
          </cell>
          <cell r="BC4972" t="str">
            <v xml:space="preserve">Target BonusCanada </v>
          </cell>
          <cell r="BD4972" t="str">
            <v>T51</v>
          </cell>
          <cell r="BF4972">
            <v>5125.0133333333333</v>
          </cell>
          <cell r="BG4972">
            <v>4000</v>
          </cell>
          <cell r="BH4972">
            <v>4</v>
          </cell>
          <cell r="BJ4972">
            <v>4000</v>
          </cell>
          <cell r="BK4972">
            <v>4000</v>
          </cell>
          <cell r="BL4972">
            <v>4400</v>
          </cell>
        </row>
        <row r="4973">
          <cell r="B4973">
            <v>21745</v>
          </cell>
          <cell r="C4973">
            <v>16832</v>
          </cell>
          <cell r="E4973" t="str">
            <v>Lamyaa Buraik</v>
          </cell>
          <cell r="F4973" t="str">
            <v>Technical Support Engineer (T2)</v>
          </cell>
          <cell r="G4973" t="str">
            <v>Employee</v>
          </cell>
          <cell r="H4973" t="str">
            <v>TAC</v>
          </cell>
          <cell r="I4973" t="str">
            <v>KANATA (OTTAWA), CANADA</v>
          </cell>
          <cell r="J4973" t="str">
            <v>Canada</v>
          </cell>
          <cell r="K4973">
            <v>44165</v>
          </cell>
          <cell r="L4973" t="str">
            <v>WH</v>
          </cell>
          <cell r="M4973" t="str">
            <v>T63P</v>
          </cell>
          <cell r="N4973" t="str">
            <v>T</v>
          </cell>
          <cell r="O4973" t="str">
            <v>6</v>
          </cell>
          <cell r="P4973" t="str">
            <v>EL</v>
          </cell>
          <cell r="Q4973" t="str">
            <v>DTAC NOV 2020</v>
          </cell>
          <cell r="S4973">
            <v>1</v>
          </cell>
          <cell r="U4973" t="str">
            <v>CAD</v>
          </cell>
          <cell r="V4973" t="str">
            <v>TAC</v>
          </cell>
          <cell r="W4973" t="str">
            <v>Sharon Elmashaly</v>
          </cell>
          <cell r="Y4973" t="str">
            <v>Not Eligible - NH</v>
          </cell>
          <cell r="AA4973">
            <v>0</v>
          </cell>
          <cell r="AB4973">
            <v>45000.08</v>
          </cell>
          <cell r="AC4973">
            <v>35377.025397366429</v>
          </cell>
        </row>
        <row r="4974">
          <cell r="B4974">
            <v>21707</v>
          </cell>
          <cell r="C4974">
            <v>16794</v>
          </cell>
          <cell r="E4974" t="str">
            <v>Harmanjeet Brar</v>
          </cell>
          <cell r="F4974" t="str">
            <v>Technical Support Engineer (T2)</v>
          </cell>
          <cell r="G4974" t="str">
            <v>Employee</v>
          </cell>
          <cell r="H4974" t="str">
            <v>TAC</v>
          </cell>
          <cell r="I4974" t="str">
            <v>KANATA (OTTAWA), CANADA</v>
          </cell>
          <cell r="J4974" t="str">
            <v>Canada</v>
          </cell>
          <cell r="K4974">
            <v>44158</v>
          </cell>
          <cell r="L4974" t="str">
            <v>WH</v>
          </cell>
          <cell r="M4974" t="str">
            <v>T63P</v>
          </cell>
          <cell r="N4974" t="str">
            <v>T</v>
          </cell>
          <cell r="O4974" t="str">
            <v>6</v>
          </cell>
          <cell r="P4974" t="str">
            <v>EL</v>
          </cell>
          <cell r="Q4974" t="str">
            <v>OTAC NOV 2020</v>
          </cell>
          <cell r="S4974">
            <v>1</v>
          </cell>
          <cell r="U4974" t="str">
            <v>CAD</v>
          </cell>
          <cell r="V4974" t="str">
            <v>TAC</v>
          </cell>
          <cell r="W4974" t="str">
            <v>Sharon Elmashaly</v>
          </cell>
          <cell r="Y4974" t="str">
            <v>Not Eligible - NH</v>
          </cell>
          <cell r="AA4974">
            <v>0</v>
          </cell>
          <cell r="AB4974">
            <v>45000.08</v>
          </cell>
          <cell r="AC4974">
            <v>35377.025397366429</v>
          </cell>
        </row>
        <row r="4975">
          <cell r="B4975">
            <v>13468</v>
          </cell>
          <cell r="C4975">
            <v>8484</v>
          </cell>
          <cell r="E4975" t="str">
            <v>Tom Weatherall</v>
          </cell>
          <cell r="F4975" t="str">
            <v>Escalation Engineer</v>
          </cell>
          <cell r="G4975" t="str">
            <v>Employee</v>
          </cell>
          <cell r="H4975" t="str">
            <v>TAC</v>
          </cell>
          <cell r="I4975" t="str">
            <v>KANATA (OTTAWA), CANADA</v>
          </cell>
          <cell r="J4975" t="str">
            <v>Canada</v>
          </cell>
          <cell r="K4975">
            <v>42491</v>
          </cell>
          <cell r="L4975" t="str">
            <v>WH</v>
          </cell>
          <cell r="M4975" t="str">
            <v>T51P</v>
          </cell>
          <cell r="N4975" t="str">
            <v>T</v>
          </cell>
          <cell r="O4975" t="str">
            <v>5</v>
          </cell>
          <cell r="P4975" t="str">
            <v>Regular</v>
          </cell>
          <cell r="S4975">
            <v>1</v>
          </cell>
          <cell r="U4975" t="str">
            <v>CAD</v>
          </cell>
          <cell r="V4975" t="str">
            <v>TAC</v>
          </cell>
          <cell r="W4975" t="str">
            <v>Sharon Elmashaly</v>
          </cell>
          <cell r="Y4975" t="str">
            <v>Eligible</v>
          </cell>
          <cell r="Z4975">
            <v>75000.08</v>
          </cell>
          <cell r="AA4975">
            <v>58961.66706735886</v>
          </cell>
          <cell r="AB4975">
            <v>75000.08</v>
          </cell>
          <cell r="AC4975">
            <v>58961.66706735886</v>
          </cell>
          <cell r="AD4975">
            <v>4</v>
          </cell>
          <cell r="AE4975" t="str">
            <v>T51</v>
          </cell>
          <cell r="AF4975">
            <v>70000</v>
          </cell>
          <cell r="AG4975">
            <v>100000</v>
          </cell>
          <cell r="AH4975">
            <v>0.16</v>
          </cell>
          <cell r="AI4975">
            <v>2</v>
          </cell>
          <cell r="AJ4975">
            <v>0</v>
          </cell>
          <cell r="AK4975">
            <v>78750.084000000003</v>
          </cell>
          <cell r="AL4975">
            <v>5.0000000000000044E-2</v>
          </cell>
          <cell r="AM4975">
            <v>61909.750420726807</v>
          </cell>
          <cell r="AN4975">
            <v>2948.083353367947</v>
          </cell>
          <cell r="AO4975">
            <v>-0.21249916000000002</v>
          </cell>
          <cell r="AQ4975">
            <v>41600.14</v>
          </cell>
          <cell r="AR4975">
            <v>412000.4</v>
          </cell>
          <cell r="AS4975">
            <v>0.09</v>
          </cell>
          <cell r="AT4975">
            <v>1</v>
          </cell>
          <cell r="AU4975">
            <v>0</v>
          </cell>
          <cell r="AV4975">
            <v>78750.084000000003</v>
          </cell>
          <cell r="AW4975">
            <v>61909.750420726807</v>
          </cell>
          <cell r="AX4975">
            <v>5.0000000000000044E-2</v>
          </cell>
          <cell r="AY4975">
            <v>2948.083353367947</v>
          </cell>
          <cell r="AZ4975" t="str">
            <v>Target Bonus</v>
          </cell>
          <cell r="BA4975" t="str">
            <v>Target BonusEligible</v>
          </cell>
          <cell r="BB4975" t="str">
            <v>Target BonusCanada</v>
          </cell>
          <cell r="BC4975" t="str">
            <v xml:space="preserve">Target BonusCanada </v>
          </cell>
          <cell r="BD4975" t="str">
            <v>T51</v>
          </cell>
          <cell r="BF4975">
            <v>6250.0066666666671</v>
          </cell>
          <cell r="BG4975">
            <v>3800</v>
          </cell>
          <cell r="BH4975">
            <v>5</v>
          </cell>
          <cell r="BJ4975">
            <v>4374</v>
          </cell>
          <cell r="BK4975">
            <v>4374</v>
          </cell>
          <cell r="BL4975">
            <v>4811.4000000000005</v>
          </cell>
        </row>
        <row r="4976">
          <cell r="B4976">
            <v>7884</v>
          </cell>
          <cell r="C4976">
            <v>6901</v>
          </cell>
          <cell r="E4976" t="str">
            <v>Geoffrey Colls</v>
          </cell>
          <cell r="F4976" t="str">
            <v>Escalation Engineer</v>
          </cell>
          <cell r="G4976" t="str">
            <v>Employee</v>
          </cell>
          <cell r="H4976" t="str">
            <v>TAC</v>
          </cell>
          <cell r="I4976" t="str">
            <v>KANATA (OTTAWA), CANADA</v>
          </cell>
          <cell r="J4976" t="str">
            <v>Canada</v>
          </cell>
          <cell r="K4976">
            <v>40314</v>
          </cell>
          <cell r="L4976" t="str">
            <v>WH</v>
          </cell>
          <cell r="M4976" t="str">
            <v>T51P</v>
          </cell>
          <cell r="N4976" t="str">
            <v>T</v>
          </cell>
          <cell r="O4976" t="str">
            <v>5</v>
          </cell>
          <cell r="P4976" t="str">
            <v>Regular</v>
          </cell>
          <cell r="Q4976" t="str"/>
          <cell r="S4976">
            <v>1</v>
          </cell>
          <cell r="U4976" t="str">
            <v>CAD</v>
          </cell>
          <cell r="V4976" t="str">
            <v>TAC</v>
          </cell>
          <cell r="W4976" t="str">
            <v>Sharon Elmashaly</v>
          </cell>
          <cell r="Y4976" t="str">
            <v>Eligible</v>
          </cell>
          <cell r="Z4976">
            <v>71500.08</v>
          </cell>
          <cell r="AA4976">
            <v>56210.125539193075</v>
          </cell>
          <cell r="AB4976">
            <v>71500.08</v>
          </cell>
          <cell r="AC4976">
            <v>56210.125539193075</v>
          </cell>
          <cell r="AD4976">
            <v>3</v>
          </cell>
          <cell r="AE4976" t="str">
            <v>T51</v>
          </cell>
          <cell r="AF4976">
            <v>70000</v>
          </cell>
          <cell r="AG4976">
            <v>100000</v>
          </cell>
          <cell r="AH4976">
            <v>0.05</v>
          </cell>
          <cell r="AI4976">
            <v>1</v>
          </cell>
          <cell r="AJ4976">
            <v>0</v>
          </cell>
          <cell r="AK4976">
            <v>74360.083200000008</v>
          </cell>
          <cell r="AL4976">
            <v>4.0000000000000036E-2</v>
          </cell>
          <cell r="AM4976">
            <v>58458.530560760802</v>
          </cell>
          <cell r="AN4976">
            <v>2248.4050215677271</v>
          </cell>
          <cell r="AO4976">
            <v>-0.25639916799999996</v>
          </cell>
          <cell r="AQ4976">
            <v>41600.14</v>
          </cell>
          <cell r="AR4976">
            <v>412000.4</v>
          </cell>
          <cell r="AS4976">
            <v>0.08</v>
          </cell>
          <cell r="AT4976">
            <v>1</v>
          </cell>
          <cell r="AU4976">
            <v>0</v>
          </cell>
          <cell r="AV4976">
            <v>74360.083200000008</v>
          </cell>
          <cell r="AW4976">
            <v>58458.530560760802</v>
          </cell>
          <cell r="AX4976">
            <v>4.0000000000000036E-2</v>
          </cell>
          <cell r="AY4976">
            <v>2248.4050215677271</v>
          </cell>
          <cell r="AZ4976" t="str">
            <v>Target Bonus</v>
          </cell>
          <cell r="BA4976" t="str">
            <v>Target BonusEligible</v>
          </cell>
          <cell r="BB4976" t="str">
            <v>Target BonusCanada</v>
          </cell>
          <cell r="BC4976" t="str">
            <v xml:space="preserve">Target BonusCanada </v>
          </cell>
          <cell r="BD4976" t="str">
            <v>T51</v>
          </cell>
          <cell r="BF4976">
            <v>5958.34</v>
          </cell>
          <cell r="BG4976">
            <v>4500</v>
          </cell>
          <cell r="BH4976">
            <v>3</v>
          </cell>
          <cell r="BJ4976">
            <v>4500</v>
          </cell>
          <cell r="BK4976">
            <v>4500</v>
          </cell>
          <cell r="BL4976">
            <v>4500</v>
          </cell>
        </row>
        <row r="4977">
          <cell r="B4977">
            <v>10909</v>
          </cell>
          <cell r="C4977">
            <v>90216</v>
          </cell>
          <cell r="E4977" t="str">
            <v>Thomas Ho</v>
          </cell>
          <cell r="F4977" t="str">
            <v>Escalation Engineer</v>
          </cell>
          <cell r="G4977" t="str">
            <v>Employee</v>
          </cell>
          <cell r="H4977" t="str">
            <v>TAC</v>
          </cell>
          <cell r="I4977" t="str">
            <v>KANATA (OTTAWA), CANADA</v>
          </cell>
          <cell r="J4977" t="str">
            <v>Canada</v>
          </cell>
          <cell r="K4977">
            <v>41744</v>
          </cell>
          <cell r="L4977" t="str">
            <v>WH</v>
          </cell>
          <cell r="M4977" t="str">
            <v>T51P</v>
          </cell>
          <cell r="N4977" t="str">
            <v>T</v>
          </cell>
          <cell r="O4977" t="str">
            <v>5</v>
          </cell>
          <cell r="P4977" t="str">
            <v>Regular</v>
          </cell>
          <cell r="S4977">
            <v>1</v>
          </cell>
          <cell r="U4977" t="str">
            <v>CAD</v>
          </cell>
          <cell r="V4977" t="str">
            <v>TAC</v>
          </cell>
          <cell r="W4977" t="str">
            <v>Sharon Elmashaly</v>
          </cell>
          <cell r="Y4977" t="str">
            <v>Eligible</v>
          </cell>
          <cell r="Z4977">
            <v>75500.08</v>
          </cell>
          <cell r="AA4977">
            <v>59354.744428525402</v>
          </cell>
          <cell r="AB4977">
            <v>75500.08</v>
          </cell>
          <cell r="AC4977">
            <v>59354.744428525402</v>
          </cell>
          <cell r="AD4977">
            <v>3</v>
          </cell>
          <cell r="AE4977" t="str">
            <v>T51</v>
          </cell>
          <cell r="AF4977">
            <v>70000</v>
          </cell>
          <cell r="AG4977">
            <v>100000</v>
          </cell>
          <cell r="AH4977">
            <v>0.18</v>
          </cell>
          <cell r="AI4977">
            <v>2</v>
          </cell>
          <cell r="AJ4977">
            <v>0</v>
          </cell>
          <cell r="AK4977">
            <v>77765.082399999999</v>
          </cell>
          <cell r="AL4977">
            <v>3.0000000000000027E-2</v>
          </cell>
          <cell r="AM4977">
            <v>61135.38676138116</v>
          </cell>
          <cell r="AN4977">
            <v>1780.6423328557576</v>
          </cell>
          <cell r="AO4977">
            <v>-0.22234917600000004</v>
          </cell>
          <cell r="AQ4977">
            <v>41600.14</v>
          </cell>
          <cell r="AR4977">
            <v>412000.4</v>
          </cell>
          <cell r="AS4977">
            <v>0.09</v>
          </cell>
          <cell r="AT4977">
            <v>1</v>
          </cell>
          <cell r="AU4977">
            <v>0</v>
          </cell>
          <cell r="AV4977">
            <v>77765.082399999999</v>
          </cell>
          <cell r="AW4977">
            <v>61135.38676138116</v>
          </cell>
          <cell r="AX4977">
            <v>3.0000000000000027E-2</v>
          </cell>
          <cell r="AY4977">
            <v>1780.6423328557576</v>
          </cell>
          <cell r="AZ4977" t="str">
            <v>Target Bonus</v>
          </cell>
          <cell r="BA4977" t="str">
            <v>Target BonusEligible</v>
          </cell>
          <cell r="BB4977" t="str">
            <v>Target BonusCanada</v>
          </cell>
          <cell r="BC4977" t="str">
            <v xml:space="preserve">Target BonusCanada </v>
          </cell>
          <cell r="BD4977" t="str">
            <v>T51</v>
          </cell>
          <cell r="BF4977">
            <v>6291.6733333333332</v>
          </cell>
          <cell r="BG4977">
            <v>4600</v>
          </cell>
          <cell r="BH4977">
            <v>3</v>
          </cell>
          <cell r="BJ4977">
            <v>5500</v>
          </cell>
          <cell r="BK4977">
            <v>5500</v>
          </cell>
          <cell r="BL4977">
            <v>5500</v>
          </cell>
        </row>
        <row r="4978">
          <cell r="B4978">
            <v>11067</v>
          </cell>
          <cell r="C4978">
            <v>2133</v>
          </cell>
          <cell r="E4978" t="str">
            <v>Xuanzheng Wang</v>
          </cell>
          <cell r="F4978" t="str">
            <v>Escalation Engineer</v>
          </cell>
          <cell r="G4978" t="str">
            <v>Employee</v>
          </cell>
          <cell r="H4978" t="str">
            <v>TAC</v>
          </cell>
          <cell r="I4978" t="str">
            <v>KANATA (OTTAWA), CANADA</v>
          </cell>
          <cell r="J4978" t="str">
            <v>Canada</v>
          </cell>
          <cell r="K4978">
            <v>41744</v>
          </cell>
          <cell r="L4978" t="str">
            <v>WH</v>
          </cell>
          <cell r="M4978" t="str">
            <v>T51P</v>
          </cell>
          <cell r="N4978" t="str">
            <v>T</v>
          </cell>
          <cell r="O4978" t="str">
            <v>5</v>
          </cell>
          <cell r="P4978" t="str">
            <v>Regular</v>
          </cell>
          <cell r="S4978">
            <v>1</v>
          </cell>
          <cell r="U4978" t="str">
            <v>CAD</v>
          </cell>
          <cell r="V4978" t="str">
            <v>TAC</v>
          </cell>
          <cell r="W4978" t="str">
            <v>Sharon Elmashaly</v>
          </cell>
          <cell r="Y4978" t="str">
            <v>Eligible</v>
          </cell>
          <cell r="Z4978">
            <v>76000.160000000003</v>
          </cell>
          <cell r="AA4978">
            <v>59747.884682069729</v>
          </cell>
          <cell r="AB4978">
            <v>76000.160000000003</v>
          </cell>
          <cell r="AC4978">
            <v>59747.884682069729</v>
          </cell>
          <cell r="AD4978">
            <v>4</v>
          </cell>
          <cell r="AE4978" t="str">
            <v>T51</v>
          </cell>
          <cell r="AF4978">
            <v>70000</v>
          </cell>
          <cell r="AG4978">
            <v>100000</v>
          </cell>
          <cell r="AH4978">
            <v>0.2</v>
          </cell>
          <cell r="AI4978">
            <v>2</v>
          </cell>
          <cell r="AJ4978">
            <v>0</v>
          </cell>
          <cell r="AK4978">
            <v>79800.168000000005</v>
          </cell>
          <cell r="AL4978">
            <v>5.0000000000000044E-2</v>
          </cell>
          <cell r="AM4978">
            <v>62735.278916173214</v>
          </cell>
          <cell r="AN4978">
            <v>2987.3942341034854</v>
          </cell>
          <cell r="AO4978">
            <v>-0.20199831999999995</v>
          </cell>
          <cell r="AQ4978">
            <v>41600.14</v>
          </cell>
          <cell r="AR4978">
            <v>412000.4</v>
          </cell>
          <cell r="AS4978">
            <v>0.09</v>
          </cell>
          <cell r="AT4978">
            <v>1</v>
          </cell>
          <cell r="AU4978">
            <v>0</v>
          </cell>
          <cell r="AV4978">
            <v>79800.168000000005</v>
          </cell>
          <cell r="AW4978">
            <v>62735.278916173214</v>
          </cell>
          <cell r="AX4978">
            <v>5.0000000000000044E-2</v>
          </cell>
          <cell r="AY4978">
            <v>2987.3942341034854</v>
          </cell>
          <cell r="AZ4978" t="str">
            <v>Target Bonus</v>
          </cell>
          <cell r="BA4978" t="str">
            <v>Target BonusEligible</v>
          </cell>
          <cell r="BB4978" t="str">
            <v>Target BonusCanada</v>
          </cell>
          <cell r="BC4978" t="str">
            <v xml:space="preserve">Target BonusCanada </v>
          </cell>
          <cell r="BD4978" t="str">
            <v>T51</v>
          </cell>
          <cell r="BF4978">
            <v>6333.3466666666673</v>
          </cell>
          <cell r="BG4978">
            <v>4500</v>
          </cell>
          <cell r="BH4978">
            <v>3</v>
          </cell>
          <cell r="BJ4978">
            <v>5000</v>
          </cell>
          <cell r="BK4978">
            <v>5000</v>
          </cell>
          <cell r="BL4978">
            <v>5500</v>
          </cell>
        </row>
        <row r="4979">
          <cell r="B4979">
            <v>7849</v>
          </cell>
          <cell r="C4979">
            <v>6762</v>
          </cell>
          <cell r="E4979" t="str">
            <v>Mike Tander</v>
          </cell>
          <cell r="F4979" t="str">
            <v>Escalation Engineer</v>
          </cell>
          <cell r="G4979" t="str">
            <v>Employee</v>
          </cell>
          <cell r="H4979" t="str">
            <v>TAC</v>
          </cell>
          <cell r="I4979" t="str">
            <v>KANATA (OTTAWA), CANADA</v>
          </cell>
          <cell r="J4979" t="str">
            <v>Canada</v>
          </cell>
          <cell r="K4979">
            <v>38955</v>
          </cell>
          <cell r="L4979" t="str">
            <v>WH</v>
          </cell>
          <cell r="M4979" t="str">
            <v>T41P</v>
          </cell>
          <cell r="N4979" t="str">
            <v>T</v>
          </cell>
          <cell r="O4979" t="str">
            <v>4</v>
          </cell>
          <cell r="P4979" t="str">
            <v>Regular</v>
          </cell>
          <cell r="Q4979" t="str"/>
          <cell r="S4979">
            <v>1</v>
          </cell>
          <cell r="U4979" t="str">
            <v>CAD</v>
          </cell>
          <cell r="V4979" t="str">
            <v>TAC</v>
          </cell>
          <cell r="W4979" t="str">
            <v>Sharon Elmashaly</v>
          </cell>
          <cell r="Y4979" t="str">
            <v>Eligible</v>
          </cell>
          <cell r="Z4979">
            <v>88500.160000000003</v>
          </cell>
          <cell r="AA4979">
            <v>69574.818711233238</v>
          </cell>
          <cell r="AB4979">
            <v>88500.160000000003</v>
          </cell>
          <cell r="AC4979">
            <v>69574.818711233238</v>
          </cell>
          <cell r="AD4979">
            <v>3</v>
          </cell>
          <cell r="AE4979" t="str">
            <v>T41</v>
          </cell>
          <cell r="AF4979">
            <v>90000</v>
          </cell>
          <cell r="AG4979">
            <v>140000</v>
          </cell>
          <cell r="AH4979">
            <v>0</v>
          </cell>
          <cell r="AI4979">
            <v>1</v>
          </cell>
          <cell r="AJ4979">
            <v>0</v>
          </cell>
          <cell r="AK4979">
            <v>92040.166400000002</v>
          </cell>
          <cell r="AL4979">
            <v>4.0000000000000036E-2</v>
          </cell>
          <cell r="AM4979">
            <v>72357.811459682562</v>
          </cell>
          <cell r="AN4979">
            <v>2782.9927484493237</v>
          </cell>
          <cell r="AO4979">
            <v>-0.34257024000000003</v>
          </cell>
          <cell r="AQ4979">
            <v>41600.14</v>
          </cell>
          <cell r="AR4979">
            <v>412000.4</v>
          </cell>
          <cell r="AS4979">
            <v>0.12</v>
          </cell>
          <cell r="AT4979">
            <v>1</v>
          </cell>
          <cell r="AU4979">
            <v>0</v>
          </cell>
          <cell r="AV4979">
            <v>92040.166400000002</v>
          </cell>
          <cell r="AW4979">
            <v>72357.811459682562</v>
          </cell>
          <cell r="AX4979">
            <v>4.0000000000000036E-2</v>
          </cell>
          <cell r="AY4979">
            <v>2782.9927484493237</v>
          </cell>
          <cell r="AZ4979" t="str">
            <v>Target Bonus</v>
          </cell>
          <cell r="BA4979" t="str">
            <v>Target BonusEligible</v>
          </cell>
          <cell r="BB4979" t="str">
            <v>Target BonusCanada</v>
          </cell>
          <cell r="BC4979" t="str">
            <v xml:space="preserve">Target BonusCanada </v>
          </cell>
          <cell r="BD4979" t="str">
            <v>T41</v>
          </cell>
          <cell r="BF4979">
            <v>7375.0133333333333</v>
          </cell>
          <cell r="BG4979">
            <v>7000</v>
          </cell>
          <cell r="BH4979">
            <v>4</v>
          </cell>
          <cell r="BJ4979">
            <v>7000</v>
          </cell>
          <cell r="BK4979">
            <v>7000</v>
          </cell>
          <cell r="BL4979">
            <v>7000</v>
          </cell>
        </row>
        <row r="4980">
          <cell r="B4980">
            <v>7850</v>
          </cell>
          <cell r="C4980">
            <v>6763</v>
          </cell>
          <cell r="E4980" t="str">
            <v>Daniel Tostowaryk</v>
          </cell>
          <cell r="F4980" t="str">
            <v>Group Manager, Hardware Services</v>
          </cell>
          <cell r="G4980" t="str">
            <v>Employee</v>
          </cell>
          <cell r="H4980" t="str">
            <v>TAC</v>
          </cell>
          <cell r="I4980" t="str">
            <v>KANATA (OTTAWA), CANADA</v>
          </cell>
          <cell r="J4980" t="str">
            <v>Canada</v>
          </cell>
          <cell r="K4980">
            <v>38955</v>
          </cell>
          <cell r="L4980" t="str">
            <v>WH</v>
          </cell>
          <cell r="M4980" t="str">
            <v>T43M</v>
          </cell>
          <cell r="N4980" t="str">
            <v>T</v>
          </cell>
          <cell r="O4980" t="str">
            <v>4</v>
          </cell>
          <cell r="P4980" t="str">
            <v>Regular</v>
          </cell>
          <cell r="Q4980" t="str"/>
          <cell r="S4980">
            <v>1</v>
          </cell>
          <cell r="U4980" t="str">
            <v>CAD</v>
          </cell>
          <cell r="V4980" t="str">
            <v>TAC</v>
          </cell>
          <cell r="W4980" t="str">
            <v>Sharon Elmashaly</v>
          </cell>
          <cell r="Y4980" t="str">
            <v>Eligible</v>
          </cell>
          <cell r="Z4980">
            <v>110000.08</v>
          </cell>
          <cell r="AA4980">
            <v>86477.082349016695</v>
          </cell>
          <cell r="AB4980">
            <v>110000.08</v>
          </cell>
          <cell r="AC4980">
            <v>86477.082349016695</v>
          </cell>
          <cell r="AD4980">
            <v>4</v>
          </cell>
          <cell r="AE4980" t="str">
            <v>T43</v>
          </cell>
          <cell r="AF4980">
            <v>75000</v>
          </cell>
          <cell r="AG4980">
            <v>125000</v>
          </cell>
          <cell r="AH4980">
            <v>0.7</v>
          </cell>
          <cell r="AI4980">
            <v>4</v>
          </cell>
          <cell r="AJ4980">
            <v>0</v>
          </cell>
          <cell r="AK4980">
            <v>113300.0824</v>
          </cell>
          <cell r="AL4980">
            <v>3.0000000000000027E-2</v>
          </cell>
          <cell r="AM4980">
            <v>89071.394819487192</v>
          </cell>
          <cell r="AN4980">
            <v>2594.3124704704969</v>
          </cell>
          <cell r="AO4980">
            <v>-9.3599340799999986E-2</v>
          </cell>
          <cell r="AQ4980">
            <v>41600.14</v>
          </cell>
          <cell r="AR4980">
            <v>412000.4</v>
          </cell>
          <cell r="AS4980">
            <v>0.18</v>
          </cell>
          <cell r="AT4980">
            <v>1</v>
          </cell>
          <cell r="AU4980">
            <v>0</v>
          </cell>
          <cell r="AV4980">
            <v>113300.0824</v>
          </cell>
          <cell r="AW4980">
            <v>89071.394819487192</v>
          </cell>
          <cell r="AX4980">
            <v>3.0000000000000027E-2</v>
          </cell>
          <cell r="AY4980">
            <v>2594.3124704704969</v>
          </cell>
          <cell r="AZ4980" t="str">
            <v>Target Bonus</v>
          </cell>
          <cell r="BA4980" t="str">
            <v>Target BonusEligible</v>
          </cell>
          <cell r="BB4980" t="str">
            <v>Target BonusCanada</v>
          </cell>
          <cell r="BC4980" t="str">
            <v xml:space="preserve">Target BonusCanada </v>
          </cell>
          <cell r="BD4980" t="str">
            <v>T43</v>
          </cell>
          <cell r="BF4980">
            <v>9166.6733333333341</v>
          </cell>
          <cell r="BG4980">
            <v>9500</v>
          </cell>
          <cell r="BH4980">
            <v>3</v>
          </cell>
          <cell r="BJ4980">
            <v>10000</v>
          </cell>
          <cell r="BK4980">
            <v>10000</v>
          </cell>
          <cell r="BL4980">
            <v>11000</v>
          </cell>
        </row>
        <row r="4981">
          <cell r="B4981">
            <v>7933</v>
          </cell>
          <cell r="C4981">
            <v>6756</v>
          </cell>
          <cell r="E4981" t="str">
            <v>Denis Quintal</v>
          </cell>
          <cell r="F4981" t="str">
            <v>Group Manager, Americas OTAC</v>
          </cell>
          <cell r="G4981" t="str">
            <v>Employee</v>
          </cell>
          <cell r="H4981" t="str">
            <v>TAC</v>
          </cell>
          <cell r="I4981" t="str">
            <v>KANATA (OTTAWA), CANADA</v>
          </cell>
          <cell r="J4981" t="str">
            <v>Canada</v>
          </cell>
          <cell r="K4981">
            <v>38859</v>
          </cell>
          <cell r="L4981" t="str">
            <v>WH</v>
          </cell>
          <cell r="M4981" t="str">
            <v>T33M</v>
          </cell>
          <cell r="N4981" t="str">
            <v>T</v>
          </cell>
          <cell r="O4981" t="str">
            <v>3</v>
          </cell>
          <cell r="P4981" t="str">
            <v>Regular</v>
          </cell>
          <cell r="Q4981" t="str"/>
          <cell r="S4981">
            <v>1</v>
          </cell>
          <cell r="U4981" t="str">
            <v>CAD</v>
          </cell>
          <cell r="V4981" t="str">
            <v>TAC</v>
          </cell>
          <cell r="W4981" t="str">
            <v>Sharon Elmashaly</v>
          </cell>
          <cell r="Y4981" t="str">
            <v>Eligible</v>
          </cell>
          <cell r="Z4981">
            <v>132500</v>
          </cell>
          <cell r="AA4981">
            <v>104165.50070913322</v>
          </cell>
          <cell r="AB4981">
            <v>132500</v>
          </cell>
          <cell r="AC4981">
            <v>104165.50070913322</v>
          </cell>
          <cell r="AD4981">
            <v>4</v>
          </cell>
          <cell r="AE4981" t="str">
            <v>T33</v>
          </cell>
          <cell r="AF4981">
            <v>100000</v>
          </cell>
          <cell r="AG4981">
            <v>170000</v>
          </cell>
          <cell r="AH4981">
            <v>0.46</v>
          </cell>
          <cell r="AI4981">
            <v>3</v>
          </cell>
          <cell r="AJ4981">
            <v>0</v>
          </cell>
          <cell r="AK4981">
            <v>137800</v>
          </cell>
          <cell r="AL4981">
            <v>4.0000000000000036E-2</v>
          </cell>
          <cell r="AM4981">
            <v>108332.12073749855</v>
          </cell>
          <cell r="AN4981">
            <v>4166.6200283653307</v>
          </cell>
          <cell r="AO4981">
            <v>-0.18941176470588239</v>
          </cell>
          <cell r="AQ4981">
            <v>41600.14</v>
          </cell>
          <cell r="AR4981">
            <v>412000.4</v>
          </cell>
          <cell r="AS4981">
            <v>0.24</v>
          </cell>
          <cell r="AT4981">
            <v>1</v>
          </cell>
          <cell r="AU4981">
            <v>0</v>
          </cell>
          <cell r="AV4981">
            <v>137800</v>
          </cell>
          <cell r="AW4981">
            <v>108332.12073749855</v>
          </cell>
          <cell r="AX4981">
            <v>4.0000000000000036E-2</v>
          </cell>
          <cell r="AY4981">
            <v>4166.6200283653307</v>
          </cell>
          <cell r="AZ4981" t="str">
            <v>Target Bonus</v>
          </cell>
          <cell r="BA4981" t="str">
            <v>Target BonusEligible</v>
          </cell>
          <cell r="BB4981" t="str">
            <v>Target BonusCanada</v>
          </cell>
          <cell r="BC4981" t="str">
            <v xml:space="preserve">Target BonusCanada </v>
          </cell>
          <cell r="BD4981" t="str">
            <v>T33</v>
          </cell>
          <cell r="BF4981">
            <v>11041.666666666666</v>
          </cell>
          <cell r="BG4981">
            <v>11440</v>
          </cell>
          <cell r="BH4981">
            <v>3</v>
          </cell>
          <cell r="BJ4981">
            <v>12500</v>
          </cell>
          <cell r="BK4981">
            <v>12500</v>
          </cell>
          <cell r="BL4981">
            <v>13750.000000000002</v>
          </cell>
        </row>
        <row r="4982">
          <cell r="B4982">
            <v>7939</v>
          </cell>
          <cell r="C4982">
            <v>6788</v>
          </cell>
          <cell r="E4982" t="str">
            <v>Colin Sheehan</v>
          </cell>
          <cell r="F4982" t="str">
            <v>Team Manager, Mgmt/High End</v>
          </cell>
          <cell r="G4982" t="str">
            <v>Employee</v>
          </cell>
          <cell r="H4982" t="str">
            <v>TAC</v>
          </cell>
          <cell r="I4982" t="str">
            <v>KANATA (OTTAWA), CANADA</v>
          </cell>
          <cell r="J4982" t="str">
            <v>Canada</v>
          </cell>
          <cell r="K4982">
            <v>39529</v>
          </cell>
          <cell r="L4982" t="str">
            <v>WH</v>
          </cell>
          <cell r="M4982" t="str">
            <v>T41M</v>
          </cell>
          <cell r="N4982" t="str">
            <v>T</v>
          </cell>
          <cell r="O4982" t="str">
            <v>4</v>
          </cell>
          <cell r="P4982" t="str">
            <v>Regular</v>
          </cell>
          <cell r="Q4982" t="str"/>
          <cell r="S4982">
            <v>1</v>
          </cell>
          <cell r="U4982" t="str">
            <v>CAD</v>
          </cell>
          <cell r="V4982" t="str">
            <v>TAC</v>
          </cell>
          <cell r="W4982" t="str">
            <v>Sharon Elmashaly</v>
          </cell>
          <cell r="Y4982" t="str">
            <v>Eligible</v>
          </cell>
          <cell r="Z4982">
            <v>94500.08</v>
          </cell>
          <cell r="AA4982">
            <v>74291.684152853937</v>
          </cell>
          <cell r="AB4982">
            <v>94500.08</v>
          </cell>
          <cell r="AC4982">
            <v>74291.684152853937</v>
          </cell>
          <cell r="AD4982">
            <v>3</v>
          </cell>
          <cell r="AE4982" t="str">
            <v>T41</v>
          </cell>
          <cell r="AF4982">
            <v>95000</v>
          </cell>
          <cell r="AG4982">
            <v>145000</v>
          </cell>
          <cell r="AH4982">
            <v>0</v>
          </cell>
          <cell r="AI4982">
            <v>1</v>
          </cell>
          <cell r="AJ4982">
            <v>0</v>
          </cell>
          <cell r="AK4982">
            <v>98280.083200000008</v>
          </cell>
          <cell r="AL4982">
            <v>4.0000000000000036E-2</v>
          </cell>
          <cell r="AM4982">
            <v>77263.351518968106</v>
          </cell>
          <cell r="AN4982">
            <v>2971.6673661141685</v>
          </cell>
          <cell r="AO4982">
            <v>-0.3222063227586206</v>
          </cell>
          <cell r="AQ4982">
            <v>41600.14</v>
          </cell>
          <cell r="AR4982">
            <v>412000.4</v>
          </cell>
          <cell r="AS4982">
            <v>0.14000000000000001</v>
          </cell>
          <cell r="AT4982">
            <v>1</v>
          </cell>
          <cell r="AU4982">
            <v>0</v>
          </cell>
          <cell r="AV4982">
            <v>98280.083200000008</v>
          </cell>
          <cell r="AW4982">
            <v>77263.351518968106</v>
          </cell>
          <cell r="AX4982">
            <v>4.0000000000000036E-2</v>
          </cell>
          <cell r="AY4982">
            <v>2971.6673661141685</v>
          </cell>
          <cell r="AZ4982" t="str">
            <v>Target Bonus</v>
          </cell>
          <cell r="BA4982" t="str">
            <v>Target BonusEligible</v>
          </cell>
          <cell r="BB4982" t="str">
            <v>Target BonusCanada</v>
          </cell>
          <cell r="BC4982" t="str">
            <v xml:space="preserve">Target BonusCanada </v>
          </cell>
          <cell r="BD4982" t="str">
            <v>T41</v>
          </cell>
          <cell r="BF4982">
            <v>7875.0066666666671</v>
          </cell>
          <cell r="BG4982">
            <v>6000</v>
          </cell>
          <cell r="BH4982">
            <v>4</v>
          </cell>
          <cell r="BJ4982">
            <v>6500</v>
          </cell>
          <cell r="BK4982">
            <v>6500</v>
          </cell>
          <cell r="BL4982">
            <v>6500</v>
          </cell>
        </row>
        <row r="4983">
          <cell r="B4983">
            <v>10921</v>
          </cell>
          <cell r="C4983">
            <v>90227</v>
          </cell>
          <cell r="E4983" t="str">
            <v>Scott Robertson</v>
          </cell>
          <cell r="F4983" t="str">
            <v>Escalation Engineer</v>
          </cell>
          <cell r="G4983" t="str">
            <v>Employee</v>
          </cell>
          <cell r="H4983" t="str">
            <v>TAC</v>
          </cell>
          <cell r="I4983" t="str">
            <v>KANATA (OTTAWA), CANADA</v>
          </cell>
          <cell r="J4983" t="str">
            <v>Canada</v>
          </cell>
          <cell r="K4983">
            <v>41744</v>
          </cell>
          <cell r="L4983" t="str">
            <v>WH</v>
          </cell>
          <cell r="M4983" t="str">
            <v>T51P</v>
          </cell>
          <cell r="N4983" t="str">
            <v>T</v>
          </cell>
          <cell r="O4983" t="str">
            <v>5</v>
          </cell>
          <cell r="P4983" t="str">
            <v>Regular</v>
          </cell>
          <cell r="S4983">
            <v>1</v>
          </cell>
          <cell r="U4983" t="str">
            <v>CAD</v>
          </cell>
          <cell r="V4983" t="str">
            <v>TAC</v>
          </cell>
          <cell r="W4983" t="str">
            <v>Sharon Elmashaly</v>
          </cell>
          <cell r="Y4983" t="str">
            <v>Eligible</v>
          </cell>
          <cell r="Z4983">
            <v>71000</v>
          </cell>
          <cell r="AA4983">
            <v>55816.985285648749</v>
          </cell>
          <cell r="AB4983">
            <v>71000</v>
          </cell>
          <cell r="AC4983">
            <v>55816.985285648749</v>
          </cell>
          <cell r="AD4983">
            <v>3</v>
          </cell>
          <cell r="AE4983" t="str">
            <v>T51</v>
          </cell>
          <cell r="AF4983">
            <v>70000</v>
          </cell>
          <cell r="AG4983">
            <v>100000</v>
          </cell>
          <cell r="AH4983">
            <v>0.03</v>
          </cell>
          <cell r="AI4983">
            <v>1</v>
          </cell>
          <cell r="AJ4983">
            <v>0</v>
          </cell>
          <cell r="AK4983">
            <v>73840</v>
          </cell>
          <cell r="AL4983">
            <v>4.0000000000000036E-2</v>
          </cell>
          <cell r="AM4983">
            <v>58049.664697074695</v>
          </cell>
          <cell r="AN4983">
            <v>2232.6794114259465</v>
          </cell>
          <cell r="AO4983">
            <v>-0.26160000000000005</v>
          </cell>
          <cell r="AQ4983">
            <v>41600.14</v>
          </cell>
          <cell r="AR4983">
            <v>412000.4</v>
          </cell>
          <cell r="AS4983">
            <v>7.0000000000000007E-2</v>
          </cell>
          <cell r="AT4983">
            <v>1</v>
          </cell>
          <cell r="AU4983">
            <v>0</v>
          </cell>
          <cell r="AV4983">
            <v>73840</v>
          </cell>
          <cell r="AW4983">
            <v>58049.664697074695</v>
          </cell>
          <cell r="AX4983">
            <v>4.0000000000000036E-2</v>
          </cell>
          <cell r="AY4983">
            <v>2232.6794114259465</v>
          </cell>
          <cell r="AZ4983" t="str">
            <v>Target Bonus</v>
          </cell>
          <cell r="BA4983" t="str">
            <v>Target BonusEligible</v>
          </cell>
          <cell r="BB4983" t="str">
            <v>Target BonusCanada</v>
          </cell>
          <cell r="BC4983" t="str">
            <v xml:space="preserve">Target BonusCanada </v>
          </cell>
          <cell r="BD4983" t="str">
            <v>T51</v>
          </cell>
          <cell r="BF4983">
            <v>5916.666666666667</v>
          </cell>
          <cell r="BG4983">
            <v>1800</v>
          </cell>
          <cell r="BH4983">
            <v>2</v>
          </cell>
          <cell r="BJ4983">
            <v>5000</v>
          </cell>
          <cell r="BK4983">
            <v>5000</v>
          </cell>
          <cell r="BL4983">
            <v>5000</v>
          </cell>
        </row>
        <row r="4984">
          <cell r="B4984">
            <v>11225</v>
          </cell>
          <cell r="C4984">
            <v>3974</v>
          </cell>
          <cell r="E4984" t="str">
            <v>Sean Lian</v>
          </cell>
          <cell r="F4984" t="str">
            <v>Escalation Engineer</v>
          </cell>
          <cell r="G4984" t="str">
            <v>Employee</v>
          </cell>
          <cell r="H4984" t="str">
            <v>TAC</v>
          </cell>
          <cell r="I4984" t="str">
            <v>KANATA (OTTAWA), CANADA</v>
          </cell>
          <cell r="J4984" t="str">
            <v>Canada</v>
          </cell>
          <cell r="K4984">
            <v>41883</v>
          </cell>
          <cell r="L4984" t="str">
            <v>WH</v>
          </cell>
          <cell r="M4984" t="str">
            <v>T51P</v>
          </cell>
          <cell r="N4984" t="str">
            <v>T</v>
          </cell>
          <cell r="O4984" t="str">
            <v>5</v>
          </cell>
          <cell r="P4984" t="str">
            <v>Regular</v>
          </cell>
          <cell r="S4984">
            <v>1</v>
          </cell>
          <cell r="U4984" t="str">
            <v>CAD</v>
          </cell>
          <cell r="V4984" t="str">
            <v>TAC</v>
          </cell>
          <cell r="W4984" t="str">
            <v>Sharon Elmashaly</v>
          </cell>
          <cell r="Y4984" t="str">
            <v>Eligible</v>
          </cell>
          <cell r="Z4984">
            <v>80500</v>
          </cell>
          <cell r="AA4984">
            <v>63285.455147813016</v>
          </cell>
          <cell r="AB4984">
            <v>80500</v>
          </cell>
          <cell r="AC4984">
            <v>63285.455147813016</v>
          </cell>
          <cell r="AD4984">
            <v>3</v>
          </cell>
          <cell r="AE4984" t="str">
            <v>T51</v>
          </cell>
          <cell r="AF4984">
            <v>70000</v>
          </cell>
          <cell r="AG4984">
            <v>100000</v>
          </cell>
          <cell r="AH4984">
            <v>0.35</v>
          </cell>
          <cell r="AI4984">
            <v>2</v>
          </cell>
          <cell r="AJ4984">
            <v>0</v>
          </cell>
          <cell r="AK4984">
            <v>82915</v>
          </cell>
          <cell r="AL4984">
            <v>3.0000000000000027E-2</v>
          </cell>
          <cell r="AM4984">
            <v>65184.01880224741</v>
          </cell>
          <cell r="AN4984">
            <v>1898.5636544343943</v>
          </cell>
          <cell r="AO4984">
            <v>-0.17084999999999995</v>
          </cell>
          <cell r="AQ4984">
            <v>41600.14</v>
          </cell>
          <cell r="AR4984">
            <v>412000.4</v>
          </cell>
          <cell r="AS4984">
            <v>0.1</v>
          </cell>
          <cell r="AT4984">
            <v>1</v>
          </cell>
          <cell r="AU4984">
            <v>0</v>
          </cell>
          <cell r="AV4984">
            <v>82915</v>
          </cell>
          <cell r="AW4984">
            <v>65184.01880224741</v>
          </cell>
          <cell r="AX4984">
            <v>3.0000000000000027E-2</v>
          </cell>
          <cell r="AY4984">
            <v>1898.5636544343943</v>
          </cell>
          <cell r="AZ4984" t="str">
            <v>Target Bonus</v>
          </cell>
          <cell r="BA4984" t="str">
            <v>Target BonusEligible</v>
          </cell>
          <cell r="BB4984" t="str">
            <v>Target BonusCanada</v>
          </cell>
          <cell r="BC4984" t="str">
            <v xml:space="preserve">Target BonusCanada </v>
          </cell>
          <cell r="BD4984" t="str">
            <v>T51</v>
          </cell>
          <cell r="BF4984">
            <v>6708.333333333333</v>
          </cell>
          <cell r="BG4984">
            <v>5000</v>
          </cell>
          <cell r="BH4984">
            <v>3</v>
          </cell>
          <cell r="BJ4984">
            <v>5500</v>
          </cell>
          <cell r="BK4984">
            <v>5500</v>
          </cell>
          <cell r="BL4984">
            <v>5500</v>
          </cell>
        </row>
        <row r="4985">
          <cell r="B4985">
            <v>11226</v>
          </cell>
          <cell r="C4985">
            <v>3975</v>
          </cell>
          <cell r="E4985" t="str">
            <v>Alexandre Lamarche</v>
          </cell>
          <cell r="F4985" t="str">
            <v>Escalation Engineer</v>
          </cell>
          <cell r="G4985" t="str">
            <v>Employee</v>
          </cell>
          <cell r="H4985" t="str">
            <v>TAC</v>
          </cell>
          <cell r="I4985" t="str">
            <v>KANATA (OTTAWA), CANADA</v>
          </cell>
          <cell r="J4985" t="str">
            <v>Canada</v>
          </cell>
          <cell r="K4985">
            <v>41883</v>
          </cell>
          <cell r="L4985" t="str">
            <v>WH</v>
          </cell>
          <cell r="M4985" t="str">
            <v>T51P</v>
          </cell>
          <cell r="N4985" t="str">
            <v>T</v>
          </cell>
          <cell r="O4985" t="str">
            <v>5</v>
          </cell>
          <cell r="P4985" t="str">
            <v>Regular</v>
          </cell>
          <cell r="S4985">
            <v>1</v>
          </cell>
          <cell r="U4985" t="str">
            <v>CAD</v>
          </cell>
          <cell r="V4985" t="str">
            <v>TAC</v>
          </cell>
          <cell r="W4985" t="str">
            <v>Sharon Elmashaly</v>
          </cell>
          <cell r="Y4985" t="str">
            <v>Eligible</v>
          </cell>
          <cell r="Z4985">
            <v>77000</v>
          </cell>
          <cell r="AA4985">
            <v>60533.913619647232</v>
          </cell>
          <cell r="AB4985">
            <v>77000</v>
          </cell>
          <cell r="AC4985">
            <v>60533.913619647232</v>
          </cell>
          <cell r="AD4985">
            <v>3</v>
          </cell>
          <cell r="AE4985" t="str">
            <v>T51</v>
          </cell>
          <cell r="AF4985">
            <v>70000</v>
          </cell>
          <cell r="AG4985">
            <v>100000</v>
          </cell>
          <cell r="AH4985">
            <v>0.23</v>
          </cell>
          <cell r="AI4985">
            <v>2</v>
          </cell>
          <cell r="AJ4985">
            <v>0</v>
          </cell>
          <cell r="AK4985">
            <v>79310</v>
          </cell>
          <cell r="AL4985">
            <v>3.0000000000000027E-2</v>
          </cell>
          <cell r="AM4985">
            <v>62349.93102823665</v>
          </cell>
          <cell r="AN4985">
            <v>1816.0174085894178</v>
          </cell>
          <cell r="AO4985">
            <v>-0.20689999999999997</v>
          </cell>
          <cell r="AQ4985">
            <v>41600.14</v>
          </cell>
          <cell r="AR4985">
            <v>412000.4</v>
          </cell>
          <cell r="AS4985">
            <v>0.09</v>
          </cell>
          <cell r="AT4985">
            <v>1</v>
          </cell>
          <cell r="AU4985">
            <v>0</v>
          </cell>
          <cell r="AV4985">
            <v>79310</v>
          </cell>
          <cell r="AW4985">
            <v>62349.93102823665</v>
          </cell>
          <cell r="AX4985">
            <v>3.0000000000000027E-2</v>
          </cell>
          <cell r="AY4985">
            <v>1816.0174085894178</v>
          </cell>
          <cell r="AZ4985" t="str">
            <v>Target Bonus</v>
          </cell>
          <cell r="BA4985" t="str">
            <v>Target BonusEligible</v>
          </cell>
          <cell r="BB4985" t="str">
            <v>Target BonusCanada</v>
          </cell>
          <cell r="BC4985" t="str">
            <v xml:space="preserve">Target BonusCanada </v>
          </cell>
          <cell r="BD4985" t="str">
            <v>T51</v>
          </cell>
          <cell r="BF4985">
            <v>6416.666666666667</v>
          </cell>
          <cell r="BG4985">
            <v>4500</v>
          </cell>
          <cell r="BH4985">
            <v>2</v>
          </cell>
          <cell r="BJ4985">
            <v>5000</v>
          </cell>
          <cell r="BK4985">
            <v>5000</v>
          </cell>
          <cell r="BL4985">
            <v>5000</v>
          </cell>
        </row>
        <row r="4986">
          <cell r="B4986">
            <v>11229</v>
          </cell>
          <cell r="C4986">
            <v>3978</v>
          </cell>
          <cell r="E4986" t="str">
            <v>Corey Baddeley</v>
          </cell>
          <cell r="F4986" t="str">
            <v>Escalation Engineer</v>
          </cell>
          <cell r="G4986" t="str">
            <v>Employee</v>
          </cell>
          <cell r="H4986" t="str">
            <v>TAC</v>
          </cell>
          <cell r="I4986" t="str">
            <v>KANATA (OTTAWA), CANADA</v>
          </cell>
          <cell r="J4986" t="str">
            <v>Canada</v>
          </cell>
          <cell r="K4986">
            <v>41883</v>
          </cell>
          <cell r="L4986" t="str">
            <v>WH</v>
          </cell>
          <cell r="M4986" t="str">
            <v>T51P</v>
          </cell>
          <cell r="N4986" t="str">
            <v>T</v>
          </cell>
          <cell r="O4986" t="str">
            <v>5</v>
          </cell>
          <cell r="P4986" t="str">
            <v>Regular</v>
          </cell>
          <cell r="S4986">
            <v>1</v>
          </cell>
          <cell r="U4986" t="str">
            <v>CAD</v>
          </cell>
          <cell r="V4986" t="str">
            <v>TAC</v>
          </cell>
          <cell r="W4986" t="str">
            <v>Sharon Elmashaly</v>
          </cell>
          <cell r="Y4986" t="str">
            <v>Eligible</v>
          </cell>
          <cell r="Z4986">
            <v>79500.160000000003</v>
          </cell>
          <cell r="AA4986">
            <v>62499.426210235513</v>
          </cell>
          <cell r="AB4986">
            <v>79500.160000000003</v>
          </cell>
          <cell r="AC4986">
            <v>62499.426210235513</v>
          </cell>
          <cell r="AD4986">
            <v>3</v>
          </cell>
          <cell r="AE4986" t="str">
            <v>T51</v>
          </cell>
          <cell r="AF4986">
            <v>70000</v>
          </cell>
          <cell r="AG4986">
            <v>100000</v>
          </cell>
          <cell r="AH4986">
            <v>0.31</v>
          </cell>
          <cell r="AI4986">
            <v>2</v>
          </cell>
          <cell r="AJ4986">
            <v>0</v>
          </cell>
          <cell r="AK4986">
            <v>81885.164799999999</v>
          </cell>
          <cell r="AL4986">
            <v>3.0000000000000027E-2</v>
          </cell>
          <cell r="AM4986">
            <v>64374.408996542574</v>
          </cell>
          <cell r="AN4986">
            <v>1874.9827863070605</v>
          </cell>
          <cell r="AO4986">
            <v>-0.18114835200000001</v>
          </cell>
          <cell r="AQ4986">
            <v>41600.14</v>
          </cell>
          <cell r="AR4986">
            <v>412000.4</v>
          </cell>
          <cell r="AS4986">
            <v>0.1</v>
          </cell>
          <cell r="AT4986">
            <v>1</v>
          </cell>
          <cell r="AU4986">
            <v>0</v>
          </cell>
          <cell r="AV4986">
            <v>81885.164799999999</v>
          </cell>
          <cell r="AW4986">
            <v>64374.408996542574</v>
          </cell>
          <cell r="AX4986">
            <v>3.0000000000000027E-2</v>
          </cell>
          <cell r="AY4986">
            <v>1874.9827863070605</v>
          </cell>
          <cell r="AZ4986" t="str">
            <v>Target Bonus</v>
          </cell>
          <cell r="BA4986" t="str">
            <v>Target BonusEligible</v>
          </cell>
          <cell r="BB4986" t="str">
            <v>Target BonusCanada</v>
          </cell>
          <cell r="BC4986" t="str">
            <v xml:space="preserve">Target BonusCanada </v>
          </cell>
          <cell r="BD4986" t="str">
            <v>T51</v>
          </cell>
          <cell r="BF4986">
            <v>6625.0133333333333</v>
          </cell>
          <cell r="BG4986">
            <v>1980</v>
          </cell>
          <cell r="BH4986">
            <v>2</v>
          </cell>
          <cell r="BJ4986">
            <v>5500</v>
          </cell>
          <cell r="BK4986">
            <v>5500</v>
          </cell>
          <cell r="BL4986">
            <v>5500</v>
          </cell>
        </row>
        <row r="4987">
          <cell r="B4987">
            <v>10673</v>
          </cell>
          <cell r="C4987">
            <v>90090</v>
          </cell>
          <cell r="E4987" t="str">
            <v>Colin Meilleur</v>
          </cell>
          <cell r="F4987" t="str">
            <v>Team Manager, EMEA</v>
          </cell>
          <cell r="G4987" t="str">
            <v>Employee</v>
          </cell>
          <cell r="H4987" t="str">
            <v>TAC</v>
          </cell>
          <cell r="I4987" t="str">
            <v>KANATA (OTTAWA), CANADA</v>
          </cell>
          <cell r="J4987" t="str">
            <v>Canada</v>
          </cell>
          <cell r="K4987">
            <v>41548</v>
          </cell>
          <cell r="L4987" t="str">
            <v>WH</v>
          </cell>
          <cell r="M4987" t="str">
            <v>T51M</v>
          </cell>
          <cell r="N4987" t="str">
            <v>T</v>
          </cell>
          <cell r="O4987" t="str">
            <v>5</v>
          </cell>
          <cell r="P4987" t="str">
            <v>Regular</v>
          </cell>
          <cell r="S4987">
            <v>1</v>
          </cell>
          <cell r="U4987" t="str">
            <v>CAD</v>
          </cell>
          <cell r="V4987" t="str">
            <v>TAC</v>
          </cell>
          <cell r="W4987" t="str">
            <v>Sharon Elmashaly</v>
          </cell>
          <cell r="Y4987" t="str">
            <v>Eligible</v>
          </cell>
          <cell r="Z4987">
            <v>80000</v>
          </cell>
          <cell r="AA4987">
            <v>62892.377786646473</v>
          </cell>
          <cell r="AB4987">
            <v>80000</v>
          </cell>
          <cell r="AC4987">
            <v>62892.377786646473</v>
          </cell>
          <cell r="AD4987">
            <v>3</v>
          </cell>
          <cell r="AE4987" t="str">
            <v>T51</v>
          </cell>
          <cell r="AF4987">
            <v>70000</v>
          </cell>
          <cell r="AG4987">
            <v>100000</v>
          </cell>
          <cell r="AH4987">
            <v>0.33</v>
          </cell>
          <cell r="AI4987">
            <v>2</v>
          </cell>
          <cell r="AJ4987">
            <v>0</v>
          </cell>
          <cell r="AK4987">
            <v>82400</v>
          </cell>
          <cell r="AL4987">
            <v>3.0000000000000027E-2</v>
          </cell>
          <cell r="AM4987">
            <v>64779.149120245871</v>
          </cell>
          <cell r="AN4987">
            <v>1886.7713335993976</v>
          </cell>
          <cell r="AO4987">
            <v>-0.17600000000000005</v>
          </cell>
          <cell r="AQ4987">
            <v>41600.14</v>
          </cell>
          <cell r="AR4987">
            <v>412000.4</v>
          </cell>
          <cell r="AS4987">
            <v>0.1</v>
          </cell>
          <cell r="AT4987">
            <v>1</v>
          </cell>
          <cell r="AU4987">
            <v>0</v>
          </cell>
          <cell r="AV4987">
            <v>82400</v>
          </cell>
          <cell r="AW4987">
            <v>64779.149120245871</v>
          </cell>
          <cell r="AX4987">
            <v>3.0000000000000027E-2</v>
          </cell>
          <cell r="AY4987">
            <v>1886.7713335993976</v>
          </cell>
          <cell r="AZ4987" t="str">
            <v>Target Bonus</v>
          </cell>
          <cell r="BA4987" t="str">
            <v>Target BonusEligible</v>
          </cell>
          <cell r="BB4987" t="str">
            <v>Target BonusCanada</v>
          </cell>
          <cell r="BC4987" t="str">
            <v xml:space="preserve">Target BonusCanada </v>
          </cell>
          <cell r="BD4987" t="str">
            <v>T51</v>
          </cell>
          <cell r="BF4987">
            <v>6666.666666666667</v>
          </cell>
          <cell r="BG4987">
            <v>4800</v>
          </cell>
          <cell r="BH4987">
            <v>3</v>
          </cell>
          <cell r="BJ4987">
            <v>5000</v>
          </cell>
          <cell r="BK4987">
            <v>5000</v>
          </cell>
          <cell r="BL4987">
            <v>5000</v>
          </cell>
        </row>
        <row r="4988">
          <cell r="B4988">
            <v>11876</v>
          </cell>
          <cell r="C4988">
            <v>4609</v>
          </cell>
          <cell r="E4988" t="str">
            <v>Rami Elsayed</v>
          </cell>
          <cell r="F4988" t="str">
            <v>Escalation Engineer</v>
          </cell>
          <cell r="G4988" t="str">
            <v>Employee</v>
          </cell>
          <cell r="H4988" t="str">
            <v>TAC</v>
          </cell>
          <cell r="I4988" t="str">
            <v>KANATA (OTTAWA), CANADA</v>
          </cell>
          <cell r="J4988" t="str">
            <v>Canada</v>
          </cell>
          <cell r="K4988">
            <v>42278</v>
          </cell>
          <cell r="L4988" t="str">
            <v>WH</v>
          </cell>
          <cell r="M4988" t="str">
            <v>T51P</v>
          </cell>
          <cell r="N4988" t="str">
            <v>T</v>
          </cell>
          <cell r="O4988" t="str">
            <v>5</v>
          </cell>
          <cell r="P4988" t="str">
            <v>Regular</v>
          </cell>
          <cell r="S4988">
            <v>1</v>
          </cell>
          <cell r="U4988" t="str">
            <v>CAD</v>
          </cell>
          <cell r="V4988" t="str">
            <v>TAC</v>
          </cell>
          <cell r="W4988" t="str">
            <v>Sharon Elmashaly</v>
          </cell>
          <cell r="Y4988" t="str">
            <v>Eligible</v>
          </cell>
          <cell r="Z4988">
            <v>69000</v>
          </cell>
          <cell r="AA4988">
            <v>54244.675840982585</v>
          </cell>
          <cell r="AB4988">
            <v>69000</v>
          </cell>
          <cell r="AC4988">
            <v>54244.675840982585</v>
          </cell>
          <cell r="AD4988">
            <v>3</v>
          </cell>
          <cell r="AE4988" t="str">
            <v>T51</v>
          </cell>
          <cell r="AF4988">
            <v>70000</v>
          </cell>
          <cell r="AG4988">
            <v>100000</v>
          </cell>
          <cell r="AH4988">
            <v>0</v>
          </cell>
          <cell r="AI4988">
            <v>1</v>
          </cell>
          <cell r="AJ4988">
            <v>0</v>
          </cell>
          <cell r="AK4988">
            <v>71760</v>
          </cell>
          <cell r="AL4988">
            <v>4.0000000000000036E-2</v>
          </cell>
          <cell r="AM4988">
            <v>56414.462874621888</v>
          </cell>
          <cell r="AN4988">
            <v>2169.7870336393025</v>
          </cell>
          <cell r="AO4988">
            <v>-0.28239999999999998</v>
          </cell>
          <cell r="AQ4988">
            <v>41600.14</v>
          </cell>
          <cell r="AR4988">
            <v>412000.4</v>
          </cell>
          <cell r="AS4988">
            <v>7.0000000000000007E-2</v>
          </cell>
          <cell r="AT4988">
            <v>1</v>
          </cell>
          <cell r="AU4988">
            <v>0</v>
          </cell>
          <cell r="AV4988">
            <v>71760</v>
          </cell>
          <cell r="AW4988">
            <v>56414.462874621888</v>
          </cell>
          <cell r="AX4988">
            <v>4.0000000000000036E-2</v>
          </cell>
          <cell r="AY4988">
            <v>2169.7870336393025</v>
          </cell>
          <cell r="AZ4988" t="str">
            <v>Target Bonus</v>
          </cell>
          <cell r="BA4988" t="str">
            <v>Target BonusEligible</v>
          </cell>
          <cell r="BB4988" t="str">
            <v>Target BonusCanada</v>
          </cell>
          <cell r="BC4988" t="str">
            <v xml:space="preserve">Target BonusCanada </v>
          </cell>
          <cell r="BD4988" t="str">
            <v>T51</v>
          </cell>
          <cell r="BF4988">
            <v>5750</v>
          </cell>
          <cell r="BG4988">
            <v>4000</v>
          </cell>
          <cell r="BH4988">
            <v>3</v>
          </cell>
          <cell r="BJ4988">
            <v>4500</v>
          </cell>
          <cell r="BK4988">
            <v>4500</v>
          </cell>
          <cell r="BL4988">
            <v>4500</v>
          </cell>
        </row>
        <row r="4989">
          <cell r="B4989">
            <v>11882</v>
          </cell>
          <cell r="C4989">
            <v>4615</v>
          </cell>
          <cell r="E4989" t="str">
            <v>Anis Ali</v>
          </cell>
          <cell r="F4989" t="str">
            <v xml:space="preserve">Technical Support Engineer (T3) </v>
          </cell>
          <cell r="G4989" t="str">
            <v>MLA</v>
          </cell>
          <cell r="H4989" t="str">
            <v>TAC</v>
          </cell>
          <cell r="I4989" t="str">
            <v>KANATA (OTTAWA), CANADA</v>
          </cell>
          <cell r="J4989" t="str">
            <v>Canada</v>
          </cell>
          <cell r="K4989">
            <v>42020</v>
          </cell>
          <cell r="L4989" t="str">
            <v>WH</v>
          </cell>
          <cell r="M4989" t="str">
            <v>T53P</v>
          </cell>
          <cell r="N4989" t="str">
            <v>T</v>
          </cell>
          <cell r="O4989" t="str">
            <v>5</v>
          </cell>
          <cell r="P4989" t="str">
            <v>Regular</v>
          </cell>
          <cell r="S4989">
            <v>1</v>
          </cell>
          <cell r="U4989" t="str">
            <v>CAD</v>
          </cell>
          <cell r="V4989" t="str">
            <v>TAC</v>
          </cell>
          <cell r="W4989" t="str">
            <v>Sharon Elmashaly</v>
          </cell>
          <cell r="Y4989" t="str">
            <v>Not Eligible - NH</v>
          </cell>
          <cell r="Z4989">
            <v>60000.08</v>
          </cell>
          <cell r="AA4989">
            <v>47169.346232362645</v>
          </cell>
          <cell r="AB4989">
            <v>60000.08</v>
          </cell>
          <cell r="AC4989">
            <v>47169.346232362645</v>
          </cell>
          <cell r="AW4989">
            <v>47169.346232362645</v>
          </cell>
        </row>
        <row r="4990">
          <cell r="B4990">
            <v>11984</v>
          </cell>
          <cell r="C4990">
            <v>4716</v>
          </cell>
          <cell r="E4990" t="str">
            <v>Sayli Perez</v>
          </cell>
          <cell r="F4990" t="str">
            <v>RMA Services Specialist</v>
          </cell>
          <cell r="G4990" t="str">
            <v>Employee</v>
          </cell>
          <cell r="H4990" t="str">
            <v>TAC</v>
          </cell>
          <cell r="I4990" t="str">
            <v>KANATA (OTTAWA), CANADA</v>
          </cell>
          <cell r="J4990" t="str">
            <v>Canada</v>
          </cell>
          <cell r="K4990">
            <v>42491</v>
          </cell>
          <cell r="L4990" t="str">
            <v>WH</v>
          </cell>
          <cell r="M4990" t="str">
            <v>T53P</v>
          </cell>
          <cell r="N4990" t="str">
            <v>T</v>
          </cell>
          <cell r="O4990" t="str">
            <v>5</v>
          </cell>
          <cell r="P4990" t="str">
            <v>Regular</v>
          </cell>
          <cell r="Q4990" t="str"/>
          <cell r="S4990">
            <v>1</v>
          </cell>
          <cell r="U4990" t="str">
            <v>CAD</v>
          </cell>
          <cell r="V4990" t="str">
            <v>TAC</v>
          </cell>
          <cell r="W4990" t="str">
            <v>Sharon Elmashaly</v>
          </cell>
          <cell r="Y4990" t="str">
            <v>Eligible</v>
          </cell>
          <cell r="Z4990">
            <v>48000.08</v>
          </cell>
          <cell r="AA4990">
            <v>37735.489564365671</v>
          </cell>
          <cell r="AB4990">
            <v>48000.08</v>
          </cell>
          <cell r="AC4990">
            <v>37735.489564365671</v>
          </cell>
          <cell r="AD4990">
            <v>3</v>
          </cell>
          <cell r="AE4990" t="str">
            <v>T53</v>
          </cell>
          <cell r="AF4990">
            <v>55000</v>
          </cell>
          <cell r="AG4990">
            <v>85000</v>
          </cell>
          <cell r="AH4990">
            <v>0</v>
          </cell>
          <cell r="AI4990">
            <v>1</v>
          </cell>
          <cell r="AJ4990">
            <v>0</v>
          </cell>
          <cell r="AK4990">
            <v>49920.083200000001</v>
          </cell>
          <cell r="AL4990">
            <v>4.0000000000000036E-2</v>
          </cell>
          <cell r="AM4990">
            <v>39244.909146940299</v>
          </cell>
          <cell r="AN4990">
            <v>1509.4195825746283</v>
          </cell>
          <cell r="AO4990">
            <v>-0.4127049035294118</v>
          </cell>
          <cell r="AQ4990">
            <v>41600.14</v>
          </cell>
          <cell r="AR4990">
            <v>412000.4</v>
          </cell>
          <cell r="AS4990">
            <v>0.01</v>
          </cell>
          <cell r="AT4990">
            <v>1</v>
          </cell>
          <cell r="AU4990">
            <v>0</v>
          </cell>
          <cell r="AV4990">
            <v>49920.083200000001</v>
          </cell>
          <cell r="AW4990">
            <v>39244.909146940299</v>
          </cell>
          <cell r="AX4990">
            <v>4.0000000000000036E-2</v>
          </cell>
          <cell r="AY4990">
            <v>1509.4195825746283</v>
          </cell>
          <cell r="AZ4990" t="str">
            <v>Target Bonus</v>
          </cell>
          <cell r="BA4990" t="str">
            <v>Target BonusEligible</v>
          </cell>
          <cell r="BB4990" t="str">
            <v>Target BonusCanada</v>
          </cell>
          <cell r="BC4990" t="str">
            <v xml:space="preserve">Target BonusCanada </v>
          </cell>
          <cell r="BD4990" t="str">
            <v>T53</v>
          </cell>
          <cell r="BF4990">
            <v>4000.0066666666667</v>
          </cell>
          <cell r="BG4990">
            <v>3000</v>
          </cell>
          <cell r="BH4990">
            <v>3</v>
          </cell>
          <cell r="BJ4990">
            <v>3500</v>
          </cell>
          <cell r="BK4990">
            <v>3500</v>
          </cell>
          <cell r="BL4990">
            <v>3500</v>
          </cell>
        </row>
        <row r="4991">
          <cell r="B4991">
            <v>10442</v>
          </cell>
          <cell r="C4991">
            <v>90073</v>
          </cell>
          <cell r="E4991" t="str">
            <v>Wenyan Xu</v>
          </cell>
          <cell r="F4991" t="str">
            <v>RMA Services Specialist</v>
          </cell>
          <cell r="G4991" t="str">
            <v>Employee</v>
          </cell>
          <cell r="H4991" t="str">
            <v>TAC</v>
          </cell>
          <cell r="I4991" t="str">
            <v>KANATA (OTTAWA), CANADA</v>
          </cell>
          <cell r="J4991" t="str">
            <v>Canada</v>
          </cell>
          <cell r="K4991">
            <v>41655</v>
          </cell>
          <cell r="L4991" t="str">
            <v>WH</v>
          </cell>
          <cell r="M4991" t="str">
            <v>T53P</v>
          </cell>
          <cell r="N4991" t="str">
            <v>T</v>
          </cell>
          <cell r="O4991" t="str">
            <v>5</v>
          </cell>
          <cell r="P4991" t="str">
            <v>Regular</v>
          </cell>
          <cell r="Q4991" t="str"/>
          <cell r="S4991">
            <v>1</v>
          </cell>
          <cell r="U4991" t="str">
            <v>CAD</v>
          </cell>
          <cell r="V4991" t="str">
            <v>TAC</v>
          </cell>
          <cell r="W4991" t="str">
            <v>Sharon Elmashaly</v>
          </cell>
          <cell r="Y4991" t="str">
            <v>Eligible</v>
          </cell>
          <cell r="Z4991">
            <v>54000.08</v>
          </cell>
          <cell r="AA4991">
            <v>42452.417898364161</v>
          </cell>
          <cell r="AB4991">
            <v>54000.08</v>
          </cell>
          <cell r="AC4991">
            <v>42452.417898364161</v>
          </cell>
          <cell r="AD4991">
            <v>3</v>
          </cell>
          <cell r="AE4991" t="str">
            <v>T53</v>
          </cell>
          <cell r="AF4991">
            <v>55000</v>
          </cell>
          <cell r="AG4991">
            <v>85000</v>
          </cell>
          <cell r="AH4991">
            <v>0</v>
          </cell>
          <cell r="AI4991">
            <v>1</v>
          </cell>
          <cell r="AJ4991">
            <v>0</v>
          </cell>
          <cell r="AK4991">
            <v>56160.083200000001</v>
          </cell>
          <cell r="AL4991">
            <v>4.0000000000000036E-2</v>
          </cell>
          <cell r="AM4991">
            <v>44150.514614298729</v>
          </cell>
          <cell r="AN4991">
            <v>1698.0967159345673</v>
          </cell>
          <cell r="AO4991">
            <v>-0.33929313882352941</v>
          </cell>
          <cell r="AQ4991">
            <v>41600.14</v>
          </cell>
          <cell r="AR4991">
            <v>412000.4</v>
          </cell>
          <cell r="AS4991">
            <v>0.03</v>
          </cell>
          <cell r="AT4991">
            <v>1</v>
          </cell>
          <cell r="AU4991">
            <v>0</v>
          </cell>
          <cell r="AV4991">
            <v>56160.083200000001</v>
          </cell>
          <cell r="AW4991">
            <v>44150.514614298729</v>
          </cell>
          <cell r="AX4991">
            <v>4.0000000000000036E-2</v>
          </cell>
          <cell r="AY4991">
            <v>1698.0967159345673</v>
          </cell>
          <cell r="AZ4991" t="str">
            <v>Target Bonus</v>
          </cell>
          <cell r="BA4991" t="str">
            <v>Target BonusEligible</v>
          </cell>
          <cell r="BB4991" t="str">
            <v>Target BonusCanada</v>
          </cell>
          <cell r="BC4991" t="str">
            <v xml:space="preserve">Target BonusCanada </v>
          </cell>
          <cell r="BD4991" t="str">
            <v>T53</v>
          </cell>
          <cell r="BF4991">
            <v>4500.0066666666671</v>
          </cell>
          <cell r="BJ4991">
            <v>3500</v>
          </cell>
          <cell r="BK4991">
            <v>3500</v>
          </cell>
          <cell r="BL4991">
            <v>3500</v>
          </cell>
        </row>
        <row r="4992">
          <cell r="B4992">
            <v>12160</v>
          </cell>
          <cell r="C4992">
            <v>4886</v>
          </cell>
          <cell r="E4992" t="str">
            <v>Devon Blackman</v>
          </cell>
          <cell r="F4992" t="str">
            <v>Escalation Engineer</v>
          </cell>
          <cell r="G4992" t="str">
            <v>Employee</v>
          </cell>
          <cell r="H4992" t="str">
            <v>TAC</v>
          </cell>
          <cell r="I4992" t="str">
            <v>KANATA (OTTAWA), CANADA</v>
          </cell>
          <cell r="J4992" t="str">
            <v>Canada</v>
          </cell>
          <cell r="K4992">
            <v>42614</v>
          </cell>
          <cell r="L4992" t="str">
            <v>WH</v>
          </cell>
          <cell r="M4992" t="str">
            <v>T51P</v>
          </cell>
          <cell r="N4992" t="str">
            <v>T</v>
          </cell>
          <cell r="O4992" t="str">
            <v>5</v>
          </cell>
          <cell r="P4992" t="str">
            <v>Regular</v>
          </cell>
          <cell r="S4992">
            <v>1</v>
          </cell>
          <cell r="U4992" t="str">
            <v>CAD</v>
          </cell>
          <cell r="V4992" t="str">
            <v>TAC</v>
          </cell>
          <cell r="W4992" t="str">
            <v>Sharon Elmashaly</v>
          </cell>
          <cell r="Y4992" t="str">
            <v>Eligible</v>
          </cell>
          <cell r="Z4992">
            <v>65000.08</v>
          </cell>
          <cell r="AA4992">
            <v>51100.11984402805</v>
          </cell>
          <cell r="AB4992">
            <v>65000.08</v>
          </cell>
          <cell r="AC4992">
            <v>51100.11984402805</v>
          </cell>
          <cell r="AD4992">
            <v>3</v>
          </cell>
          <cell r="AE4992" t="str">
            <v>T51</v>
          </cell>
          <cell r="AF4992">
            <v>70000</v>
          </cell>
          <cell r="AG4992">
            <v>100000</v>
          </cell>
          <cell r="AH4992">
            <v>0</v>
          </cell>
          <cell r="AI4992">
            <v>1</v>
          </cell>
          <cell r="AJ4992">
            <v>0</v>
          </cell>
          <cell r="AK4992">
            <v>67600.083200000008</v>
          </cell>
          <cell r="AL4992">
            <v>4.0000000000000036E-2</v>
          </cell>
          <cell r="AM4992">
            <v>53144.12463778918</v>
          </cell>
          <cell r="AN4992">
            <v>2044.0047937611307</v>
          </cell>
          <cell r="AO4992">
            <v>-0.32399916799999995</v>
          </cell>
          <cell r="AQ4992">
            <v>41600.14</v>
          </cell>
          <cell r="AR4992">
            <v>412000.4</v>
          </cell>
          <cell r="AS4992">
            <v>0.06</v>
          </cell>
          <cell r="AT4992">
            <v>1</v>
          </cell>
          <cell r="AU4992">
            <v>0</v>
          </cell>
          <cell r="AV4992">
            <v>67600.083200000008</v>
          </cell>
          <cell r="AW4992">
            <v>53144.12463778918</v>
          </cell>
          <cell r="AX4992">
            <v>4.0000000000000036E-2</v>
          </cell>
          <cell r="AY4992">
            <v>2044.0047937611307</v>
          </cell>
          <cell r="AZ4992" t="str">
            <v>Target Bonus</v>
          </cell>
          <cell r="BA4992" t="str">
            <v>Target BonusEligible</v>
          </cell>
          <cell r="BB4992" t="str">
            <v>Target BonusCanada</v>
          </cell>
          <cell r="BC4992" t="str">
            <v xml:space="preserve">Target BonusCanada </v>
          </cell>
          <cell r="BD4992" t="str">
            <v>T51</v>
          </cell>
          <cell r="BF4992">
            <v>5416.6733333333332</v>
          </cell>
          <cell r="BG4992">
            <v>1600</v>
          </cell>
          <cell r="BH4992">
            <v>2</v>
          </cell>
          <cell r="BJ4992">
            <v>4000</v>
          </cell>
          <cell r="BK4992">
            <v>4000</v>
          </cell>
          <cell r="BL4992">
            <v>4000</v>
          </cell>
        </row>
        <row r="4993">
          <cell r="B4993">
            <v>9394</v>
          </cell>
          <cell r="C4993">
            <v>90039</v>
          </cell>
          <cell r="E4993" t="str">
            <v>Changbin Cai</v>
          </cell>
          <cell r="F4993" t="str">
            <v>Escalation Engineer</v>
          </cell>
          <cell r="G4993" t="str">
            <v>Employee</v>
          </cell>
          <cell r="H4993" t="str">
            <v>TAC</v>
          </cell>
          <cell r="I4993" t="str">
            <v>KANATA (OTTAWA), CANADA</v>
          </cell>
          <cell r="J4993" t="str">
            <v>Canada</v>
          </cell>
          <cell r="K4993">
            <v>41365</v>
          </cell>
          <cell r="L4993" t="str">
            <v>WH</v>
          </cell>
          <cell r="M4993" t="str">
            <v>T51P</v>
          </cell>
          <cell r="N4993" t="str">
            <v>T</v>
          </cell>
          <cell r="O4993" t="str">
            <v>5</v>
          </cell>
          <cell r="P4993" t="str">
            <v>Regular</v>
          </cell>
          <cell r="S4993">
            <v>1</v>
          </cell>
          <cell r="U4993" t="str">
            <v>CAD</v>
          </cell>
          <cell r="V4993" t="str">
            <v>TAC</v>
          </cell>
          <cell r="W4993" t="str">
            <v>Sharon Elmashaly</v>
          </cell>
          <cell r="Y4993" t="str">
            <v>Eligible</v>
          </cell>
          <cell r="Z4993">
            <v>76000.160000000003</v>
          </cell>
          <cell r="AA4993">
            <v>59747.884682069729</v>
          </cell>
          <cell r="AB4993">
            <v>76000.160000000003</v>
          </cell>
          <cell r="AC4993">
            <v>59747.884682069729</v>
          </cell>
          <cell r="AD4993">
            <v>3</v>
          </cell>
          <cell r="AE4993" t="str">
            <v>T51</v>
          </cell>
          <cell r="AF4993">
            <v>70000</v>
          </cell>
          <cell r="AG4993">
            <v>100000</v>
          </cell>
          <cell r="AH4993">
            <v>0.2</v>
          </cell>
          <cell r="AI4993">
            <v>2</v>
          </cell>
          <cell r="AJ4993">
            <v>0</v>
          </cell>
          <cell r="AK4993">
            <v>78280.164799999999</v>
          </cell>
          <cell r="AL4993">
            <v>3.0000000000000027E-2</v>
          </cell>
          <cell r="AM4993">
            <v>61540.321222531813</v>
          </cell>
          <cell r="AN4993">
            <v>1792.4365404620839</v>
          </cell>
          <cell r="AO4993">
            <v>-0.21719835200000004</v>
          </cell>
          <cell r="AQ4993">
            <v>41600.14</v>
          </cell>
          <cell r="AR4993">
            <v>412000.4</v>
          </cell>
          <cell r="AS4993">
            <v>0.09</v>
          </cell>
          <cell r="AT4993">
            <v>1</v>
          </cell>
          <cell r="AU4993">
            <v>0</v>
          </cell>
          <cell r="AV4993">
            <v>78280.164799999999</v>
          </cell>
          <cell r="AW4993">
            <v>61540.321222531813</v>
          </cell>
          <cell r="AX4993">
            <v>3.0000000000000027E-2</v>
          </cell>
          <cell r="AY4993">
            <v>1792.4365404620839</v>
          </cell>
          <cell r="AZ4993" t="str">
            <v>Target Bonus</v>
          </cell>
          <cell r="BA4993" t="str">
            <v>Target BonusEligible</v>
          </cell>
          <cell r="BB4993" t="str">
            <v>Target BonusCanada</v>
          </cell>
          <cell r="BC4993" t="str">
            <v xml:space="preserve">Target BonusCanada </v>
          </cell>
          <cell r="BD4993" t="str">
            <v>T51</v>
          </cell>
          <cell r="BF4993">
            <v>6333.3466666666673</v>
          </cell>
          <cell r="BG4993">
            <v>4600</v>
          </cell>
          <cell r="BH4993">
            <v>3</v>
          </cell>
          <cell r="BJ4993">
            <v>5000</v>
          </cell>
          <cell r="BK4993">
            <v>5000</v>
          </cell>
          <cell r="BL4993">
            <v>5000</v>
          </cell>
        </row>
        <row r="4994">
          <cell r="B4994">
            <v>9398</v>
          </cell>
          <cell r="C4994">
            <v>7346</v>
          </cell>
          <cell r="E4994" t="str">
            <v>Zhiyong Tao</v>
          </cell>
          <cell r="F4994" t="str">
            <v xml:space="preserve">Technical Support Engineer (T3) </v>
          </cell>
          <cell r="G4994" t="str">
            <v>Employee</v>
          </cell>
          <cell r="H4994" t="str">
            <v>TAC</v>
          </cell>
          <cell r="I4994" t="str">
            <v>KANATA (OTTAWA), CANADA</v>
          </cell>
          <cell r="J4994" t="str">
            <v>Canada</v>
          </cell>
          <cell r="K4994">
            <v>41214</v>
          </cell>
          <cell r="L4994" t="str">
            <v>WH</v>
          </cell>
          <cell r="M4994" t="str">
            <v>T53P</v>
          </cell>
          <cell r="N4994" t="str">
            <v>T</v>
          </cell>
          <cell r="O4994" t="str">
            <v>5</v>
          </cell>
          <cell r="P4994" t="str">
            <v>Regular</v>
          </cell>
          <cell r="S4994">
            <v>1</v>
          </cell>
          <cell r="U4994" t="str">
            <v>CAD</v>
          </cell>
          <cell r="V4994" t="str">
            <v>TAC</v>
          </cell>
          <cell r="W4994" t="str">
            <v>Sharon Elmashaly</v>
          </cell>
          <cell r="Y4994" t="str">
            <v>Eligible</v>
          </cell>
          <cell r="Z4994">
            <v>67000.160000000003</v>
          </cell>
          <cell r="AA4994">
            <v>52672.492181071997</v>
          </cell>
          <cell r="AB4994">
            <v>67000.160000000003</v>
          </cell>
          <cell r="AC4994">
            <v>52672.492181071997</v>
          </cell>
          <cell r="AD4994">
            <v>3</v>
          </cell>
          <cell r="AE4994" t="str">
            <v>T53</v>
          </cell>
          <cell r="AF4994">
            <v>55000</v>
          </cell>
          <cell r="AG4994">
            <v>85000</v>
          </cell>
          <cell r="AH4994">
            <v>0.4</v>
          </cell>
          <cell r="AI4994">
            <v>2</v>
          </cell>
          <cell r="AJ4994">
            <v>0</v>
          </cell>
          <cell r="AK4994">
            <v>69010.164799999999</v>
          </cell>
          <cell r="AL4994">
            <v>3.0000000000000027E-2</v>
          </cell>
          <cell r="AM4994">
            <v>54252.666946504156</v>
          </cell>
          <cell r="AN4994">
            <v>1580.1747654321589</v>
          </cell>
          <cell r="AO4994">
            <v>-0.18811570823529411</v>
          </cell>
          <cell r="AQ4994">
            <v>41600.14</v>
          </cell>
          <cell r="AR4994">
            <v>412000.4</v>
          </cell>
          <cell r="AS4994">
            <v>0.06</v>
          </cell>
          <cell r="AT4994">
            <v>1</v>
          </cell>
          <cell r="AU4994">
            <v>0</v>
          </cell>
          <cell r="AV4994">
            <v>69010.164799999999</v>
          </cell>
          <cell r="AW4994">
            <v>54252.666946504156</v>
          </cell>
          <cell r="AX4994">
            <v>3.0000000000000027E-2</v>
          </cell>
          <cell r="AY4994">
            <v>1580.1747654321589</v>
          </cell>
          <cell r="AZ4994" t="str">
            <v>Target Bonus</v>
          </cell>
          <cell r="BA4994" t="str">
            <v>Target BonusEligible</v>
          </cell>
          <cell r="BB4994" t="str">
            <v>Target BonusCanada</v>
          </cell>
          <cell r="BC4994" t="str">
            <v xml:space="preserve">Target BonusCanada </v>
          </cell>
          <cell r="BD4994" t="str">
            <v>T53</v>
          </cell>
          <cell r="BF4994">
            <v>5583.3466666666673</v>
          </cell>
          <cell r="BG4994">
            <v>525</v>
          </cell>
          <cell r="BH4994">
            <v>1</v>
          </cell>
          <cell r="BJ4994">
            <v>3500</v>
          </cell>
          <cell r="BK4994">
            <v>3500</v>
          </cell>
          <cell r="BL4994">
            <v>3500</v>
          </cell>
        </row>
        <row r="4995">
          <cell r="B4995">
            <v>8654</v>
          </cell>
          <cell r="C4995">
            <v>6964</v>
          </cell>
          <cell r="E4995" t="str">
            <v>Yama Faqiri</v>
          </cell>
          <cell r="F4995" t="str">
            <v>Group Manager, APAC OTAC</v>
          </cell>
          <cell r="G4995" t="str">
            <v>Employee</v>
          </cell>
          <cell r="H4995" t="str">
            <v>TAC</v>
          </cell>
          <cell r="I4995" t="str">
            <v>KANATA (OTTAWA), CANADA</v>
          </cell>
          <cell r="J4995" t="str">
            <v>Canada</v>
          </cell>
          <cell r="K4995">
            <v>40367</v>
          </cell>
          <cell r="L4995" t="str">
            <v>WH</v>
          </cell>
          <cell r="M4995" t="str">
            <v>T33M</v>
          </cell>
          <cell r="N4995" t="str">
            <v>T</v>
          </cell>
          <cell r="O4995" t="str">
            <v>3</v>
          </cell>
          <cell r="P4995" t="str">
            <v>Regular</v>
          </cell>
          <cell r="Q4995" t="str"/>
          <cell r="S4995">
            <v>1</v>
          </cell>
          <cell r="U4995" t="str">
            <v>CAD</v>
          </cell>
          <cell r="V4995" t="str">
            <v>TAC</v>
          </cell>
          <cell r="W4995" t="str">
            <v>Sharon Elmashaly</v>
          </cell>
          <cell r="Y4995" t="str">
            <v>Eligible</v>
          </cell>
          <cell r="Z4995">
            <v>119000.16</v>
          </cell>
          <cell r="AA4995">
            <v>93552.537742392204</v>
          </cell>
          <cell r="AB4995">
            <v>119000.16</v>
          </cell>
          <cell r="AC4995">
            <v>93552.537742392204</v>
          </cell>
          <cell r="AD4995">
            <v>3</v>
          </cell>
          <cell r="AE4995" t="str">
            <v>T33</v>
          </cell>
          <cell r="AF4995">
            <v>100000</v>
          </cell>
          <cell r="AG4995">
            <v>170000</v>
          </cell>
          <cell r="AH4995">
            <v>0.27</v>
          </cell>
          <cell r="AI4995">
            <v>2</v>
          </cell>
          <cell r="AJ4995">
            <v>0</v>
          </cell>
          <cell r="AK4995">
            <v>122570.16480000001</v>
          </cell>
          <cell r="AL4995">
            <v>3.0000000000000027E-2</v>
          </cell>
          <cell r="AM4995">
            <v>96359.113874663977</v>
          </cell>
          <cell r="AN4995">
            <v>2806.5761322717735</v>
          </cell>
          <cell r="AO4995">
            <v>-0.27899903058823516</v>
          </cell>
          <cell r="AQ4995">
            <v>41600.14</v>
          </cell>
          <cell r="AR4995">
            <v>412000.4</v>
          </cell>
          <cell r="AS4995">
            <v>0.2</v>
          </cell>
          <cell r="AT4995">
            <v>1</v>
          </cell>
          <cell r="AU4995">
            <v>0</v>
          </cell>
          <cell r="AV4995">
            <v>122570.16480000001</v>
          </cell>
          <cell r="AW4995">
            <v>96359.113874663977</v>
          </cell>
          <cell r="AX4995">
            <v>3.0000000000000027E-2</v>
          </cell>
          <cell r="AY4995">
            <v>2806.5761322717735</v>
          </cell>
          <cell r="AZ4995" t="str">
            <v>Target Bonus</v>
          </cell>
          <cell r="BA4995" t="str">
            <v>Target BonusEligible</v>
          </cell>
          <cell r="BB4995" t="str">
            <v>Target BonusCanada</v>
          </cell>
          <cell r="BC4995" t="str">
            <v xml:space="preserve">Target BonusCanada </v>
          </cell>
          <cell r="BD4995" t="str">
            <v>T33</v>
          </cell>
          <cell r="BF4995">
            <v>9916.68</v>
          </cell>
          <cell r="BG4995">
            <v>13200</v>
          </cell>
          <cell r="BH4995">
            <v>4</v>
          </cell>
          <cell r="BJ4995">
            <v>12000</v>
          </cell>
          <cell r="BK4995">
            <v>12000</v>
          </cell>
          <cell r="BL4995">
            <v>12000</v>
          </cell>
        </row>
        <row r="4996">
          <cell r="B4996">
            <v>9949</v>
          </cell>
          <cell r="C4996">
            <v>90057</v>
          </cell>
          <cell r="E4996" t="str">
            <v>Chris Pelletier</v>
          </cell>
          <cell r="F4996" t="str">
            <v>Escalation Engineer</v>
          </cell>
          <cell r="G4996" t="str">
            <v>Employee</v>
          </cell>
          <cell r="H4996" t="str">
            <v>TAC</v>
          </cell>
          <cell r="I4996" t="str">
            <v>KANATA (OTTAWA), CANADA</v>
          </cell>
          <cell r="J4996" t="str">
            <v>Canada</v>
          </cell>
          <cell r="K4996">
            <v>41365</v>
          </cell>
          <cell r="L4996" t="str">
            <v>WH</v>
          </cell>
          <cell r="M4996" t="str">
            <v>T51P</v>
          </cell>
          <cell r="N4996" t="str">
            <v>T</v>
          </cell>
          <cell r="O4996" t="str">
            <v>5</v>
          </cell>
          <cell r="P4996" t="str">
            <v>Regular</v>
          </cell>
          <cell r="S4996">
            <v>1</v>
          </cell>
          <cell r="U4996" t="str">
            <v>CAD</v>
          </cell>
          <cell r="V4996" t="str">
            <v>TAC</v>
          </cell>
          <cell r="W4996" t="str">
            <v>Sharon Elmashaly</v>
          </cell>
          <cell r="Y4996" t="str">
            <v>Eligible</v>
          </cell>
          <cell r="Z4996">
            <v>70500</v>
          </cell>
          <cell r="AA4996">
            <v>55423.907924482206</v>
          </cell>
          <cell r="AB4996">
            <v>70500</v>
          </cell>
          <cell r="AC4996">
            <v>55423.907924482206</v>
          </cell>
          <cell r="AD4996">
            <v>3</v>
          </cell>
          <cell r="AE4996" t="str">
            <v>T51</v>
          </cell>
          <cell r="AF4996">
            <v>70000</v>
          </cell>
          <cell r="AG4996">
            <v>100000</v>
          </cell>
          <cell r="AH4996">
            <v>0.01</v>
          </cell>
          <cell r="AI4996">
            <v>1</v>
          </cell>
          <cell r="AJ4996">
            <v>0</v>
          </cell>
          <cell r="AK4996">
            <v>73320</v>
          </cell>
          <cell r="AL4996">
            <v>4.0000000000000036E-2</v>
          </cell>
          <cell r="AM4996">
            <v>57640.864241461495</v>
          </cell>
          <cell r="AN4996">
            <v>2216.9563169792891</v>
          </cell>
          <cell r="AO4996">
            <v>-0.26680000000000004</v>
          </cell>
          <cell r="AQ4996">
            <v>41600.14</v>
          </cell>
          <cell r="AR4996">
            <v>412000.4</v>
          </cell>
          <cell r="AS4996">
            <v>7.0000000000000007E-2</v>
          </cell>
          <cell r="AT4996">
            <v>1</v>
          </cell>
          <cell r="AU4996">
            <v>0</v>
          </cell>
          <cell r="AV4996">
            <v>73320</v>
          </cell>
          <cell r="AW4996">
            <v>57640.864241461495</v>
          </cell>
          <cell r="AX4996">
            <v>4.0000000000000036E-2</v>
          </cell>
          <cell r="AY4996">
            <v>2216.9563169792891</v>
          </cell>
          <cell r="AZ4996" t="str">
            <v>Target Bonus</v>
          </cell>
          <cell r="BA4996" t="str">
            <v>Target BonusEligible</v>
          </cell>
          <cell r="BB4996" t="str">
            <v>Target BonusCanada</v>
          </cell>
          <cell r="BC4996" t="str">
            <v xml:space="preserve">Target BonusCanada </v>
          </cell>
          <cell r="BD4996" t="str">
            <v>T51</v>
          </cell>
          <cell r="BF4996">
            <v>5875</v>
          </cell>
          <cell r="BG4996">
            <v>1800</v>
          </cell>
          <cell r="BH4996">
            <v>2</v>
          </cell>
          <cell r="BJ4996">
            <v>4500</v>
          </cell>
          <cell r="BK4996">
            <v>4500</v>
          </cell>
          <cell r="BL4996">
            <v>4500</v>
          </cell>
        </row>
        <row r="4997">
          <cell r="B4997">
            <v>10158</v>
          </cell>
          <cell r="C4997">
            <v>90060</v>
          </cell>
          <cell r="E4997" t="str">
            <v>Mitsuteru Yata</v>
          </cell>
          <cell r="F4997" t="str">
            <v xml:space="preserve">Technical Support Engineer (T3) </v>
          </cell>
          <cell r="G4997" t="str">
            <v>Employee</v>
          </cell>
          <cell r="H4997" t="str">
            <v>TAC</v>
          </cell>
          <cell r="I4997" t="str">
            <v>KANATA (OTTAWA), CANADA</v>
          </cell>
          <cell r="J4997" t="str">
            <v>Canada</v>
          </cell>
          <cell r="K4997">
            <v>41548</v>
          </cell>
          <cell r="L4997" t="str">
            <v>WH</v>
          </cell>
          <cell r="M4997" t="str">
            <v>T53P</v>
          </cell>
          <cell r="N4997" t="str">
            <v>T</v>
          </cell>
          <cell r="O4997" t="str">
            <v>5</v>
          </cell>
          <cell r="P4997" t="str">
            <v>Regular</v>
          </cell>
          <cell r="S4997">
            <v>1</v>
          </cell>
          <cell r="U4997" t="str">
            <v>CAD</v>
          </cell>
          <cell r="V4997" t="str">
            <v>TAC</v>
          </cell>
          <cell r="W4997" t="str">
            <v>Sharon Elmashaly</v>
          </cell>
          <cell r="Y4997" t="str">
            <v>Eligible</v>
          </cell>
          <cell r="Z4997">
            <v>62000</v>
          </cell>
          <cell r="AA4997">
            <v>48741.592784651017</v>
          </cell>
          <cell r="AB4997">
            <v>62000</v>
          </cell>
          <cell r="AC4997">
            <v>48741.592784651017</v>
          </cell>
          <cell r="AD4997">
            <v>3</v>
          </cell>
          <cell r="AE4997" t="str">
            <v>T53</v>
          </cell>
          <cell r="AF4997">
            <v>55000</v>
          </cell>
          <cell r="AG4997">
            <v>85000</v>
          </cell>
          <cell r="AH4997">
            <v>0.23</v>
          </cell>
          <cell r="AI4997">
            <v>2</v>
          </cell>
          <cell r="AJ4997">
            <v>0</v>
          </cell>
          <cell r="AK4997">
            <v>63860</v>
          </cell>
          <cell r="AL4997">
            <v>3.0000000000000027E-2</v>
          </cell>
          <cell r="AM4997">
            <v>50203.84056819055</v>
          </cell>
          <cell r="AN4997">
            <v>1462.247783539533</v>
          </cell>
          <cell r="AO4997">
            <v>-0.24870588235294122</v>
          </cell>
          <cell r="AQ4997">
            <v>41600.14</v>
          </cell>
          <cell r="AR4997">
            <v>412000.4</v>
          </cell>
          <cell r="AS4997">
            <v>0.05</v>
          </cell>
          <cell r="AT4997">
            <v>1</v>
          </cell>
          <cell r="AU4997">
            <v>0</v>
          </cell>
          <cell r="AV4997">
            <v>63860</v>
          </cell>
          <cell r="AW4997">
            <v>50203.84056819055</v>
          </cell>
          <cell r="AX4997">
            <v>3.0000000000000027E-2</v>
          </cell>
          <cell r="AY4997">
            <v>1462.247783539533</v>
          </cell>
          <cell r="AZ4997" t="str">
            <v>Target Bonus</v>
          </cell>
          <cell r="BA4997" t="str">
            <v>Target BonusEligible</v>
          </cell>
          <cell r="BB4997" t="str">
            <v>Target BonusCanada</v>
          </cell>
          <cell r="BC4997" t="str">
            <v xml:space="preserve">Target BonusCanada </v>
          </cell>
          <cell r="BD4997" t="str">
            <v>T53</v>
          </cell>
          <cell r="BF4997">
            <v>5166.666666666667</v>
          </cell>
          <cell r="BG4997">
            <v>1980</v>
          </cell>
          <cell r="BH4997">
            <v>4</v>
          </cell>
          <cell r="BJ4997">
            <v>3500</v>
          </cell>
          <cell r="BK4997">
            <v>3500</v>
          </cell>
          <cell r="BL4997">
            <v>3500</v>
          </cell>
        </row>
        <row r="4998">
          <cell r="B4998">
            <v>12164</v>
          </cell>
          <cell r="C4998">
            <v>4890</v>
          </cell>
          <cell r="E4998" t="str">
            <v>Patrick Lafontaine</v>
          </cell>
          <cell r="F4998" t="str">
            <v>Technical Lead</v>
          </cell>
          <cell r="G4998" t="str">
            <v>Employee</v>
          </cell>
          <cell r="H4998" t="str">
            <v>TAC</v>
          </cell>
          <cell r="I4998" t="str">
            <v>KANATA (OTTAWA), CANADA</v>
          </cell>
          <cell r="J4998" t="str">
            <v>Canada</v>
          </cell>
          <cell r="K4998">
            <v>42156</v>
          </cell>
          <cell r="L4998" t="str">
            <v>WH</v>
          </cell>
          <cell r="M4998" t="str">
            <v>T51P</v>
          </cell>
          <cell r="N4998" t="str">
            <v>T</v>
          </cell>
          <cell r="O4998" t="str">
            <v>5</v>
          </cell>
          <cell r="P4998" t="str">
            <v>Regular</v>
          </cell>
          <cell r="S4998">
            <v>1</v>
          </cell>
          <cell r="U4998" t="str">
            <v>CAD</v>
          </cell>
          <cell r="V4998" t="str">
            <v>TAC</v>
          </cell>
          <cell r="W4998" t="str">
            <v>Sharon Elmashaly</v>
          </cell>
          <cell r="Y4998" t="str">
            <v>Eligible</v>
          </cell>
          <cell r="Z4998">
            <v>71000.08</v>
          </cell>
          <cell r="AA4998">
            <v>55817.048178026533</v>
          </cell>
          <cell r="AB4998">
            <v>71000.08</v>
          </cell>
          <cell r="AC4998">
            <v>55817.048178026533</v>
          </cell>
          <cell r="AD4998">
            <v>3</v>
          </cell>
          <cell r="AE4998" t="str">
            <v>T51</v>
          </cell>
          <cell r="AF4998">
            <v>70000</v>
          </cell>
          <cell r="AG4998">
            <v>100000</v>
          </cell>
          <cell r="AH4998">
            <v>0.03</v>
          </cell>
          <cell r="AI4998">
            <v>1</v>
          </cell>
          <cell r="AJ4998">
            <v>0</v>
          </cell>
          <cell r="AK4998">
            <v>73840.083200000008</v>
          </cell>
          <cell r="AL4998">
            <v>4.0000000000000036E-2</v>
          </cell>
          <cell r="AM4998">
            <v>58049.730105147602</v>
          </cell>
          <cell r="AN4998">
            <v>2232.6819271210697</v>
          </cell>
          <cell r="AO4998">
            <v>-0.26159916799999994</v>
          </cell>
          <cell r="AQ4998">
            <v>41600.14</v>
          </cell>
          <cell r="AR4998">
            <v>412000.4</v>
          </cell>
          <cell r="AS4998">
            <v>7.0000000000000007E-2</v>
          </cell>
          <cell r="AT4998">
            <v>1</v>
          </cell>
          <cell r="AU4998">
            <v>0</v>
          </cell>
          <cell r="AV4998">
            <v>73840.083200000008</v>
          </cell>
          <cell r="AW4998">
            <v>58049.730105147602</v>
          </cell>
          <cell r="AX4998">
            <v>4.0000000000000036E-2</v>
          </cell>
          <cell r="AY4998">
            <v>2232.6819271210697</v>
          </cell>
          <cell r="AZ4998" t="str">
            <v>Target Bonus</v>
          </cell>
          <cell r="BA4998" t="str">
            <v>Target BonusEligible</v>
          </cell>
          <cell r="BB4998" t="str">
            <v>Target BonusCanada</v>
          </cell>
          <cell r="BC4998" t="str">
            <v xml:space="preserve">Target BonusCanada </v>
          </cell>
          <cell r="BD4998" t="str">
            <v>T51</v>
          </cell>
          <cell r="BF4998">
            <v>5916.6733333333332</v>
          </cell>
          <cell r="BG4998">
            <v>5000</v>
          </cell>
          <cell r="BH4998">
            <v>3</v>
          </cell>
          <cell r="BJ4998">
            <v>5500</v>
          </cell>
          <cell r="BK4998">
            <v>5500</v>
          </cell>
          <cell r="BL4998">
            <v>5500</v>
          </cell>
        </row>
        <row r="4999">
          <cell r="B4999">
            <v>12723</v>
          </cell>
          <cell r="C4999">
            <v>7743</v>
          </cell>
          <cell r="E4999" t="str">
            <v>Timothy Martin</v>
          </cell>
          <cell r="F4999" t="str">
            <v>Escalation Engineer</v>
          </cell>
          <cell r="G4999" t="str">
            <v>Employee</v>
          </cell>
          <cell r="H4999" t="str">
            <v>TAC</v>
          </cell>
          <cell r="I4999" t="str">
            <v>KANATA (OTTAWA), CANADA</v>
          </cell>
          <cell r="J4999" t="str">
            <v>Canada</v>
          </cell>
          <cell r="K4999">
            <v>44151</v>
          </cell>
          <cell r="L4999" t="str">
            <v>WH</v>
          </cell>
          <cell r="M4999" t="str">
            <v>T51P</v>
          </cell>
          <cell r="N4999" t="str">
            <v>T</v>
          </cell>
          <cell r="O4999" t="str">
            <v>5</v>
          </cell>
          <cell r="P4999" t="str">
            <v>Regular</v>
          </cell>
          <cell r="Q4999" t="str"/>
          <cell r="S4999">
            <v>1</v>
          </cell>
          <cell r="U4999" t="str">
            <v>CAD</v>
          </cell>
          <cell r="V4999" t="str">
            <v>TAC</v>
          </cell>
          <cell r="W4999" t="str">
            <v>Sharon Elmashaly</v>
          </cell>
          <cell r="Y4999" t="str">
            <v>Not Eligible - NH</v>
          </cell>
          <cell r="AA4999">
            <v>0</v>
          </cell>
          <cell r="AB4999">
            <v>83000.160000000003</v>
          </cell>
          <cell r="AC4999">
            <v>65250.967738401298</v>
          </cell>
          <cell r="AW4999">
            <v>65250.967738401298</v>
          </cell>
        </row>
        <row r="5000">
          <cell r="B5000">
            <v>11510</v>
          </cell>
          <cell r="C5000">
            <v>4259</v>
          </cell>
          <cell r="E5000" t="str">
            <v>Lindsey Todd</v>
          </cell>
          <cell r="F5000" t="str">
            <v xml:space="preserve">Technical Support Engineer (T2) </v>
          </cell>
          <cell r="G5000" t="str">
            <v>Employee</v>
          </cell>
          <cell r="H5000" t="str">
            <v>TAC</v>
          </cell>
          <cell r="I5000" t="str">
            <v>KANATA (OTTAWA), CANADA</v>
          </cell>
          <cell r="J5000" t="str">
            <v>Canada</v>
          </cell>
          <cell r="K5000">
            <v>41512</v>
          </cell>
          <cell r="L5000" t="str">
            <v>WH</v>
          </cell>
          <cell r="M5000" t="str">
            <v>T53P</v>
          </cell>
          <cell r="N5000" t="str">
            <v>T</v>
          </cell>
          <cell r="O5000" t="str">
            <v>5</v>
          </cell>
          <cell r="P5000" t="str">
            <v>Regular</v>
          </cell>
          <cell r="Q5000" t="str"/>
          <cell r="S5000">
            <v>1</v>
          </cell>
          <cell r="U5000" t="str">
            <v>CAD</v>
          </cell>
          <cell r="V5000" t="str">
            <v>TAC</v>
          </cell>
          <cell r="W5000" t="str">
            <v>Sharon Elmashaly</v>
          </cell>
          <cell r="Y5000" t="str">
            <v>Eligible</v>
          </cell>
          <cell r="Z5000">
            <v>59000.08</v>
          </cell>
          <cell r="AA5000">
            <v>46383.191510029566</v>
          </cell>
          <cell r="AB5000">
            <v>59000.08</v>
          </cell>
          <cell r="AC5000">
            <v>46383.191510029566</v>
          </cell>
          <cell r="AD5000">
            <v>3</v>
          </cell>
          <cell r="AE5000" t="str">
            <v>T53</v>
          </cell>
          <cell r="AF5000">
            <v>55000</v>
          </cell>
          <cell r="AG5000">
            <v>85000</v>
          </cell>
          <cell r="AH5000">
            <v>0.13</v>
          </cell>
          <cell r="AI5000">
            <v>1</v>
          </cell>
          <cell r="AJ5000">
            <v>0</v>
          </cell>
          <cell r="AK5000">
            <v>61360.083200000001</v>
          </cell>
          <cell r="AL5000">
            <v>4.0000000000000036E-2</v>
          </cell>
          <cell r="AM5000">
            <v>48238.519170430744</v>
          </cell>
          <cell r="AN5000">
            <v>1855.3276604011771</v>
          </cell>
          <cell r="AO5000">
            <v>-0.27811666823529413</v>
          </cell>
          <cell r="AQ5000">
            <v>41600.14</v>
          </cell>
          <cell r="AR5000">
            <v>412000.4</v>
          </cell>
          <cell r="AS5000">
            <v>0.04</v>
          </cell>
          <cell r="AT5000">
            <v>1</v>
          </cell>
          <cell r="AU5000">
            <v>0</v>
          </cell>
          <cell r="AV5000">
            <v>61360.083200000001</v>
          </cell>
          <cell r="AW5000">
            <v>48238.519170430744</v>
          </cell>
          <cell r="AX5000">
            <v>4.0000000000000036E-2</v>
          </cell>
          <cell r="AY5000">
            <v>1855.3276604011771</v>
          </cell>
          <cell r="AZ5000" t="str">
            <v>Target Bonus</v>
          </cell>
          <cell r="BA5000" t="str">
            <v>Target BonusEligible</v>
          </cell>
          <cell r="BB5000" t="str">
            <v>Target BonusCanada</v>
          </cell>
          <cell r="BC5000" t="str">
            <v xml:space="preserve">Target BonusCanada </v>
          </cell>
          <cell r="BD5000" t="str">
            <v>T53</v>
          </cell>
          <cell r="BF5000">
            <v>4916.6733333333332</v>
          </cell>
          <cell r="BG5000">
            <v>3800</v>
          </cell>
          <cell r="BH5000">
            <v>4</v>
          </cell>
          <cell r="BJ5000">
            <v>4000</v>
          </cell>
          <cell r="BK5000">
            <v>4000</v>
          </cell>
          <cell r="BL5000">
            <v>4000</v>
          </cell>
        </row>
        <row r="5001">
          <cell r="B5001">
            <v>13046</v>
          </cell>
          <cell r="C5001">
            <v>8078</v>
          </cell>
          <cell r="E5001" t="str">
            <v>Owen Wang</v>
          </cell>
          <cell r="F5001" t="str">
            <v xml:space="preserve">Technical Support Engineer (T3) </v>
          </cell>
          <cell r="G5001" t="str">
            <v>Employee</v>
          </cell>
          <cell r="H5001" t="str">
            <v>TAC</v>
          </cell>
          <cell r="I5001" t="str">
            <v>KANATA (OTTAWA), CANADA</v>
          </cell>
          <cell r="J5001" t="str">
            <v>Canada</v>
          </cell>
          <cell r="K5001">
            <v>42614</v>
          </cell>
          <cell r="L5001" t="str">
            <v>WH</v>
          </cell>
          <cell r="M5001" t="str">
            <v>T53P</v>
          </cell>
          <cell r="N5001" t="str">
            <v>T</v>
          </cell>
          <cell r="O5001" t="str">
            <v>5</v>
          </cell>
          <cell r="P5001" t="str">
            <v>Regular</v>
          </cell>
          <cell r="S5001">
            <v>1</v>
          </cell>
          <cell r="U5001" t="str">
            <v>CAD</v>
          </cell>
          <cell r="V5001" t="str">
            <v>TAC</v>
          </cell>
          <cell r="W5001" t="str">
            <v>Sharon Elmashaly</v>
          </cell>
          <cell r="Y5001" t="str">
            <v>Eligible</v>
          </cell>
          <cell r="Z5001">
            <v>65000.08</v>
          </cell>
          <cell r="AA5001">
            <v>51100.11984402805</v>
          </cell>
          <cell r="AB5001">
            <v>65000.08</v>
          </cell>
          <cell r="AC5001">
            <v>51100.11984402805</v>
          </cell>
          <cell r="AD5001">
            <v>3</v>
          </cell>
          <cell r="AE5001" t="str">
            <v>T53</v>
          </cell>
          <cell r="AF5001">
            <v>55000</v>
          </cell>
          <cell r="AG5001">
            <v>85000</v>
          </cell>
          <cell r="AH5001">
            <v>0.33</v>
          </cell>
          <cell r="AI5001">
            <v>2</v>
          </cell>
          <cell r="AJ5001">
            <v>0</v>
          </cell>
          <cell r="AK5001">
            <v>66950.082399999999</v>
          </cell>
          <cell r="AL5001">
            <v>3.0000000000000027E-2</v>
          </cell>
          <cell r="AM5001">
            <v>52633.123439348892</v>
          </cell>
          <cell r="AN5001">
            <v>1533.0035953208426</v>
          </cell>
          <cell r="AO5001">
            <v>-0.21235197176470588</v>
          </cell>
          <cell r="AQ5001">
            <v>41600.14</v>
          </cell>
          <cell r="AR5001">
            <v>412000.4</v>
          </cell>
          <cell r="AS5001">
            <v>0.06</v>
          </cell>
          <cell r="AT5001">
            <v>1</v>
          </cell>
          <cell r="AU5001">
            <v>0</v>
          </cell>
          <cell r="AV5001">
            <v>66950.082399999999</v>
          </cell>
          <cell r="AW5001">
            <v>52633.123439348892</v>
          </cell>
          <cell r="AX5001">
            <v>3.0000000000000027E-2</v>
          </cell>
          <cell r="AY5001">
            <v>1533.0035953208426</v>
          </cell>
          <cell r="AZ5001" t="str">
            <v>Target Bonus</v>
          </cell>
          <cell r="BA5001" t="str">
            <v>Target BonusEligible</v>
          </cell>
          <cell r="BB5001" t="str">
            <v>Target BonusCanada</v>
          </cell>
          <cell r="BC5001" t="str">
            <v xml:space="preserve">Target BonusCanada </v>
          </cell>
          <cell r="BD5001" t="str">
            <v>T53</v>
          </cell>
          <cell r="BF5001">
            <v>5416.6733333333332</v>
          </cell>
          <cell r="BG5001">
            <v>3325</v>
          </cell>
          <cell r="BH5001">
            <v>3</v>
          </cell>
          <cell r="BJ5001">
            <v>4000</v>
          </cell>
          <cell r="BK5001">
            <v>4000</v>
          </cell>
          <cell r="BL5001">
            <v>4000</v>
          </cell>
        </row>
        <row r="5002">
          <cell r="B5002">
            <v>15422</v>
          </cell>
          <cell r="C5002">
            <v>10386</v>
          </cell>
          <cell r="E5002" t="str">
            <v>Mark Vandeneykel</v>
          </cell>
          <cell r="F5002" t="str">
            <v>Technical Support Engineer (T3)</v>
          </cell>
          <cell r="G5002" t="str">
            <v>Employee</v>
          </cell>
          <cell r="H5002" t="str">
            <v>TAC</v>
          </cell>
          <cell r="I5002" t="str">
            <v>KANATA (OTTAWA), CANADA</v>
          </cell>
          <cell r="J5002" t="str">
            <v>Canada</v>
          </cell>
          <cell r="K5002">
            <v>42841</v>
          </cell>
          <cell r="L5002" t="str">
            <v>WH</v>
          </cell>
          <cell r="M5002" t="str">
            <v>T63P</v>
          </cell>
          <cell r="N5002" t="str">
            <v>T</v>
          </cell>
          <cell r="O5002" t="str">
            <v>6</v>
          </cell>
          <cell r="P5002" t="str">
            <v>Regular</v>
          </cell>
          <cell r="S5002">
            <v>1</v>
          </cell>
          <cell r="U5002" t="str">
            <v>CAD</v>
          </cell>
          <cell r="V5002" t="str">
            <v>TAC</v>
          </cell>
          <cell r="W5002" t="str">
            <v>Sharon Elmashaly</v>
          </cell>
          <cell r="Y5002" t="str">
            <v>Eligible</v>
          </cell>
          <cell r="Z5002">
            <v>54000.08</v>
          </cell>
          <cell r="AA5002">
            <v>42452.417898364161</v>
          </cell>
          <cell r="AB5002">
            <v>54000.08</v>
          </cell>
          <cell r="AC5002">
            <v>42452.417898364161</v>
          </cell>
          <cell r="AD5002">
            <v>3</v>
          </cell>
          <cell r="AE5002" t="str">
            <v>T63</v>
          </cell>
          <cell r="AF5002">
            <v>45000</v>
          </cell>
          <cell r="AG5002">
            <v>70000</v>
          </cell>
          <cell r="AH5002">
            <v>0.36</v>
          </cell>
          <cell r="AI5002">
            <v>2</v>
          </cell>
          <cell r="AJ5002">
            <v>0</v>
          </cell>
          <cell r="AK5002">
            <v>55620.082400000007</v>
          </cell>
          <cell r="AL5002">
            <v>3.0000000000000027E-2</v>
          </cell>
          <cell r="AM5002">
            <v>43725.990435315085</v>
          </cell>
          <cell r="AN5002">
            <v>1273.5725369509237</v>
          </cell>
          <cell r="AO5002">
            <v>-0.20542739428571422</v>
          </cell>
          <cell r="AQ5002">
            <v>41600.14</v>
          </cell>
          <cell r="AR5002">
            <v>412000.4</v>
          </cell>
          <cell r="AS5002">
            <v>0.03</v>
          </cell>
          <cell r="AT5002">
            <v>1</v>
          </cell>
          <cell r="AU5002">
            <v>0</v>
          </cell>
          <cell r="AV5002">
            <v>55620.082400000007</v>
          </cell>
          <cell r="AW5002">
            <v>43725.990435315085</v>
          </cell>
          <cell r="AX5002">
            <v>3.0000000000000027E-2</v>
          </cell>
          <cell r="AY5002">
            <v>1273.5725369509237</v>
          </cell>
          <cell r="AZ5002" t="str">
            <v>Target Bonus</v>
          </cell>
          <cell r="BA5002" t="str">
            <v>Target BonusEligible</v>
          </cell>
          <cell r="BB5002" t="str">
            <v>Target BonusCanada</v>
          </cell>
          <cell r="BC5002" t="str">
            <v xml:space="preserve">Target BonusCanada </v>
          </cell>
          <cell r="BD5002" t="str">
            <v>T63</v>
          </cell>
          <cell r="BF5002">
            <v>4500.0066666666671</v>
          </cell>
          <cell r="BG5002">
            <v>3500</v>
          </cell>
          <cell r="BH5002">
            <v>3</v>
          </cell>
          <cell r="BJ5002">
            <v>3500</v>
          </cell>
          <cell r="BK5002">
            <v>3500</v>
          </cell>
          <cell r="BL5002">
            <v>3500</v>
          </cell>
        </row>
        <row r="5003">
          <cell r="B5003">
            <v>15425</v>
          </cell>
          <cell r="C5003">
            <v>10389</v>
          </cell>
          <cell r="E5003" t="str">
            <v>Carland Gooden</v>
          </cell>
          <cell r="F5003" t="str">
            <v xml:space="preserve">Technical Support Engineer (T2) </v>
          </cell>
          <cell r="G5003" t="str">
            <v>Employee</v>
          </cell>
          <cell r="H5003" t="str">
            <v>TAC</v>
          </cell>
          <cell r="I5003" t="str">
            <v>KANATA (OTTAWA), CANADA</v>
          </cell>
          <cell r="J5003" t="str">
            <v>Canada</v>
          </cell>
          <cell r="K5003">
            <v>42841</v>
          </cell>
          <cell r="L5003" t="str">
            <v>WH</v>
          </cell>
          <cell r="M5003" t="str">
            <v>T53P</v>
          </cell>
          <cell r="N5003" t="str">
            <v>T</v>
          </cell>
          <cell r="O5003" t="str">
            <v>5</v>
          </cell>
          <cell r="P5003" t="str">
            <v>Regular</v>
          </cell>
          <cell r="S5003">
            <v>1</v>
          </cell>
          <cell r="U5003" t="str">
            <v>CAD</v>
          </cell>
          <cell r="V5003" t="str">
            <v>TAC</v>
          </cell>
          <cell r="W5003" t="str">
            <v>Sharon Elmashaly</v>
          </cell>
          <cell r="Y5003" t="str">
            <v>Eligible</v>
          </cell>
          <cell r="Z5003">
            <v>58500.08</v>
          </cell>
          <cell r="AA5003">
            <v>45990.114148863024</v>
          </cell>
          <cell r="AB5003">
            <v>58500.08</v>
          </cell>
          <cell r="AC5003">
            <v>45990.114148863024</v>
          </cell>
          <cell r="AD5003">
            <v>3</v>
          </cell>
          <cell r="AE5003" t="str">
            <v>T53</v>
          </cell>
          <cell r="AF5003">
            <v>55000</v>
          </cell>
          <cell r="AG5003">
            <v>85000</v>
          </cell>
          <cell r="AH5003">
            <v>0.11</v>
          </cell>
          <cell r="AI5003">
            <v>1</v>
          </cell>
          <cell r="AJ5003">
            <v>0</v>
          </cell>
          <cell r="AK5003">
            <v>60840.083200000001</v>
          </cell>
          <cell r="AL5003">
            <v>4.0000000000000036E-2</v>
          </cell>
          <cell r="AM5003">
            <v>47829.718714817544</v>
          </cell>
          <cell r="AN5003">
            <v>1839.6045659545198</v>
          </cell>
          <cell r="AO5003">
            <v>-0.28423431529411769</v>
          </cell>
          <cell r="AQ5003">
            <v>41600.14</v>
          </cell>
          <cell r="AR5003">
            <v>412000.4</v>
          </cell>
          <cell r="AS5003">
            <v>0.04</v>
          </cell>
          <cell r="AT5003">
            <v>1</v>
          </cell>
          <cell r="AU5003">
            <v>0</v>
          </cell>
          <cell r="AV5003">
            <v>60840.083200000001</v>
          </cell>
          <cell r="AW5003">
            <v>47829.718714817544</v>
          </cell>
          <cell r="AX5003">
            <v>4.0000000000000036E-2</v>
          </cell>
          <cell r="AY5003">
            <v>1839.6045659545198</v>
          </cell>
          <cell r="AZ5003" t="str">
            <v>Target Bonus</v>
          </cell>
          <cell r="BA5003" t="str">
            <v>Target BonusEligible</v>
          </cell>
          <cell r="BB5003" t="str">
            <v>Target BonusCanada</v>
          </cell>
          <cell r="BC5003" t="str">
            <v xml:space="preserve">Target BonusCanada </v>
          </cell>
          <cell r="BD5003" t="str">
            <v>T53</v>
          </cell>
          <cell r="BF5003">
            <v>4875.0066666666671</v>
          </cell>
          <cell r="BG5003">
            <v>525</v>
          </cell>
          <cell r="BH5003">
            <v>1</v>
          </cell>
          <cell r="BJ5003">
            <v>3500</v>
          </cell>
          <cell r="BK5003">
            <v>3500</v>
          </cell>
          <cell r="BL5003">
            <v>3500</v>
          </cell>
        </row>
        <row r="5004">
          <cell r="B5004">
            <v>15612</v>
          </cell>
          <cell r="C5004">
            <v>10571</v>
          </cell>
          <cell r="E5004" t="str">
            <v>Babe Ruth Tanglao</v>
          </cell>
          <cell r="F5004" t="str">
            <v>RMA Services Specialist</v>
          </cell>
          <cell r="G5004" t="str">
            <v>Employee</v>
          </cell>
          <cell r="H5004" t="str">
            <v>TAC</v>
          </cell>
          <cell r="I5004" t="str">
            <v>KANATA (OTTAWA), CANADA</v>
          </cell>
          <cell r="J5004" t="str">
            <v>Canada</v>
          </cell>
          <cell r="K5004">
            <v>43189</v>
          </cell>
          <cell r="L5004" t="str">
            <v>WH</v>
          </cell>
          <cell r="M5004" t="str">
            <v>T63P</v>
          </cell>
          <cell r="N5004" t="str">
            <v>T</v>
          </cell>
          <cell r="O5004" t="str">
            <v>6</v>
          </cell>
          <cell r="P5004" t="str">
            <v>Regular</v>
          </cell>
          <cell r="Q5004" t="str"/>
          <cell r="S5004">
            <v>1</v>
          </cell>
          <cell r="U5004" t="str">
            <v>CAD</v>
          </cell>
          <cell r="V5004" t="str">
            <v>TAC</v>
          </cell>
          <cell r="W5004" t="str">
            <v>Sharon Elmashaly</v>
          </cell>
          <cell r="Y5004" t="str">
            <v>Eligible</v>
          </cell>
          <cell r="Z5004">
            <v>48000.160000000003</v>
          </cell>
          <cell r="AA5004">
            <v>37735.552456743462</v>
          </cell>
          <cell r="AB5004">
            <v>48000.160000000003</v>
          </cell>
          <cell r="AC5004">
            <v>37735.552456743462</v>
          </cell>
          <cell r="AD5004">
            <v>3</v>
          </cell>
          <cell r="AE5004" t="str">
            <v>T63</v>
          </cell>
          <cell r="AF5004">
            <v>45000</v>
          </cell>
          <cell r="AG5004">
            <v>70000</v>
          </cell>
          <cell r="AH5004">
            <v>0.12</v>
          </cell>
          <cell r="AI5004">
            <v>1</v>
          </cell>
          <cell r="AJ5004">
            <v>0</v>
          </cell>
          <cell r="AK5004">
            <v>49920.166400000002</v>
          </cell>
          <cell r="AL5004">
            <v>4.0000000000000036E-2</v>
          </cell>
          <cell r="AM5004">
            <v>39244.974555013199</v>
          </cell>
          <cell r="AN5004">
            <v>1509.422098269737</v>
          </cell>
          <cell r="AO5004">
            <v>-0.2868547657142857</v>
          </cell>
          <cell r="AQ5004">
            <v>41600.14</v>
          </cell>
          <cell r="AR5004">
            <v>412000.4</v>
          </cell>
          <cell r="AS5004">
            <v>0.01</v>
          </cell>
          <cell r="AT5004">
            <v>1</v>
          </cell>
          <cell r="AU5004">
            <v>0</v>
          </cell>
          <cell r="AV5004">
            <v>49920.166400000002</v>
          </cell>
          <cell r="AW5004">
            <v>39244.974555013199</v>
          </cell>
          <cell r="AX5004">
            <v>4.0000000000000036E-2</v>
          </cell>
          <cell r="AY5004">
            <v>1509.422098269737</v>
          </cell>
          <cell r="AZ5004" t="str">
            <v>Target Bonus</v>
          </cell>
          <cell r="BA5004" t="str">
            <v>Target BonusEligible</v>
          </cell>
          <cell r="BB5004" t="str">
            <v>Target BonusCanada</v>
          </cell>
          <cell r="BC5004" t="str">
            <v xml:space="preserve">Target BonusCanada </v>
          </cell>
          <cell r="BD5004" t="str">
            <v>T63</v>
          </cell>
          <cell r="BF5004">
            <v>4000.0133333333338</v>
          </cell>
          <cell r="BG5004">
            <v>2275</v>
          </cell>
          <cell r="BH5004">
            <v>3</v>
          </cell>
          <cell r="BJ5004">
            <v>2500</v>
          </cell>
          <cell r="BK5004">
            <v>2500</v>
          </cell>
          <cell r="BL5004">
            <v>2500</v>
          </cell>
        </row>
        <row r="5005">
          <cell r="B5005">
            <v>14050</v>
          </cell>
          <cell r="C5005">
            <v>9035</v>
          </cell>
          <cell r="E5005" t="str">
            <v>Aayush Rai</v>
          </cell>
          <cell r="F5005" t="str">
            <v xml:space="preserve">Technical Support Engineer (T3) </v>
          </cell>
          <cell r="G5005" t="str">
            <v>Employee</v>
          </cell>
          <cell r="H5005" t="str">
            <v>TAC</v>
          </cell>
          <cell r="I5005" t="str">
            <v>KANATA (OTTAWA), CANADA</v>
          </cell>
          <cell r="J5005" t="str">
            <v>Canada</v>
          </cell>
          <cell r="K5005">
            <v>42841</v>
          </cell>
          <cell r="L5005" t="str">
            <v>WH</v>
          </cell>
          <cell r="M5005" t="str">
            <v>T63P</v>
          </cell>
          <cell r="N5005" t="str">
            <v>T</v>
          </cell>
          <cell r="O5005" t="str">
            <v>6</v>
          </cell>
          <cell r="P5005" t="str">
            <v>Regular</v>
          </cell>
          <cell r="S5005">
            <v>1</v>
          </cell>
          <cell r="U5005" t="str">
            <v>CAD</v>
          </cell>
          <cell r="V5005" t="str">
            <v>TAC</v>
          </cell>
          <cell r="W5005" t="str">
            <v>Sharon Elmashaly</v>
          </cell>
          <cell r="Y5005" t="str">
            <v>Eligible</v>
          </cell>
          <cell r="Z5005">
            <v>52000.08</v>
          </cell>
          <cell r="AA5005">
            <v>40880.108453697998</v>
          </cell>
          <cell r="AB5005">
            <v>52000.08</v>
          </cell>
          <cell r="AC5005">
            <v>40880.108453697998</v>
          </cell>
          <cell r="AD5005">
            <v>3</v>
          </cell>
          <cell r="AE5005" t="str">
            <v>T63</v>
          </cell>
          <cell r="AF5005">
            <v>45000</v>
          </cell>
          <cell r="AG5005">
            <v>70000</v>
          </cell>
          <cell r="AH5005">
            <v>0.28000000000000003</v>
          </cell>
          <cell r="AI5005">
            <v>2</v>
          </cell>
          <cell r="AJ5005">
            <v>0</v>
          </cell>
          <cell r="AK5005">
            <v>53560.082400000007</v>
          </cell>
          <cell r="AL5005">
            <v>3.0000000000000027E-2</v>
          </cell>
          <cell r="AM5005">
            <v>42106.511707308942</v>
          </cell>
          <cell r="AN5005">
            <v>1226.4032536109444</v>
          </cell>
          <cell r="AO5005">
            <v>-0.23485596571428557</v>
          </cell>
          <cell r="AQ5005">
            <v>41600.14</v>
          </cell>
          <cell r="AR5005">
            <v>412000.4</v>
          </cell>
          <cell r="AS5005">
            <v>0.02</v>
          </cell>
          <cell r="AT5005">
            <v>1</v>
          </cell>
          <cell r="AU5005">
            <v>0</v>
          </cell>
          <cell r="AV5005">
            <v>53560.082400000007</v>
          </cell>
          <cell r="AW5005">
            <v>42106.511707308942</v>
          </cell>
          <cell r="AX5005">
            <v>3.0000000000000027E-2</v>
          </cell>
          <cell r="AY5005">
            <v>1226.4032536109444</v>
          </cell>
          <cell r="AZ5005" t="str">
            <v>Target Bonus</v>
          </cell>
          <cell r="BA5005" t="str">
            <v>Target BonusEligible</v>
          </cell>
          <cell r="BB5005" t="str">
            <v>Target BonusCanada</v>
          </cell>
          <cell r="BC5005" t="str">
            <v xml:space="preserve">Target BonusCanada </v>
          </cell>
          <cell r="BD5005" t="str">
            <v>T63</v>
          </cell>
          <cell r="BF5005">
            <v>4333.34</v>
          </cell>
          <cell r="BG5005">
            <v>1200</v>
          </cell>
          <cell r="BH5005">
            <v>2</v>
          </cell>
          <cell r="BJ5005">
            <v>3000</v>
          </cell>
          <cell r="BK5005">
            <v>3000</v>
          </cell>
          <cell r="BL5005">
            <v>3000</v>
          </cell>
        </row>
        <row r="5006">
          <cell r="B5006">
            <v>12087</v>
          </cell>
          <cell r="C5006">
            <v>4818</v>
          </cell>
          <cell r="E5006" t="str">
            <v>Josh Lavergne</v>
          </cell>
          <cell r="F5006" t="str">
            <v>Team Manager, EMEA</v>
          </cell>
          <cell r="G5006" t="str">
            <v>Employee</v>
          </cell>
          <cell r="H5006" t="str">
            <v>TAC</v>
          </cell>
          <cell r="I5006" t="str">
            <v>KANATA (OTTAWA), CANADA</v>
          </cell>
          <cell r="J5006" t="str">
            <v>Canada</v>
          </cell>
          <cell r="K5006">
            <v>41883</v>
          </cell>
          <cell r="L5006" t="str">
            <v>WH</v>
          </cell>
          <cell r="M5006" t="str">
            <v>T51M</v>
          </cell>
          <cell r="N5006" t="str">
            <v>T</v>
          </cell>
          <cell r="O5006" t="str">
            <v>5</v>
          </cell>
          <cell r="P5006" t="str">
            <v>Regular</v>
          </cell>
          <cell r="Q5006" t="str"/>
          <cell r="S5006">
            <v>1</v>
          </cell>
          <cell r="U5006" t="str">
            <v>CAD</v>
          </cell>
          <cell r="V5006" t="str">
            <v>TAC</v>
          </cell>
          <cell r="W5006" t="str">
            <v>Sharon Elmashaly</v>
          </cell>
          <cell r="Y5006" t="str">
            <v>Eligible</v>
          </cell>
          <cell r="Z5006">
            <v>69500.08</v>
          </cell>
          <cell r="AA5006">
            <v>54637.816094526912</v>
          </cell>
          <cell r="AB5006">
            <v>69500.08</v>
          </cell>
          <cell r="AC5006">
            <v>54637.816094526912</v>
          </cell>
          <cell r="AD5006">
            <v>3</v>
          </cell>
          <cell r="AE5006" t="str">
            <v>T51</v>
          </cell>
          <cell r="AF5006">
            <v>70000</v>
          </cell>
          <cell r="AG5006">
            <v>100000</v>
          </cell>
          <cell r="AH5006">
            <v>0</v>
          </cell>
          <cell r="AI5006">
            <v>1</v>
          </cell>
          <cell r="AJ5006">
            <v>0</v>
          </cell>
          <cell r="AK5006">
            <v>72280.083200000008</v>
          </cell>
          <cell r="AL5006">
            <v>4.0000000000000036E-2</v>
          </cell>
          <cell r="AM5006">
            <v>56823.328738307995</v>
          </cell>
          <cell r="AN5006">
            <v>2185.5126437810832</v>
          </cell>
          <cell r="AO5006">
            <v>-0.27719916799999988</v>
          </cell>
          <cell r="AQ5006">
            <v>41600.14</v>
          </cell>
          <cell r="AR5006">
            <v>412000.4</v>
          </cell>
          <cell r="AS5006">
            <v>7.0000000000000007E-2</v>
          </cell>
          <cell r="AT5006">
            <v>1</v>
          </cell>
          <cell r="AU5006">
            <v>0</v>
          </cell>
          <cell r="AV5006">
            <v>72280.083200000008</v>
          </cell>
          <cell r="AW5006">
            <v>56823.328738307995</v>
          </cell>
          <cell r="AX5006">
            <v>4.0000000000000036E-2</v>
          </cell>
          <cell r="AY5006">
            <v>2185.5126437810832</v>
          </cell>
          <cell r="AZ5006" t="str">
            <v>Target Bonus</v>
          </cell>
          <cell r="BA5006" t="str">
            <v>Target BonusEligible</v>
          </cell>
          <cell r="BB5006" t="str">
            <v>Target BonusCanada</v>
          </cell>
          <cell r="BC5006" t="str">
            <v xml:space="preserve">Target BonusCanada </v>
          </cell>
          <cell r="BD5006" t="str">
            <v>T51</v>
          </cell>
          <cell r="BF5006">
            <v>5791.6733333333332</v>
          </cell>
          <cell r="BG5006">
            <v>5300</v>
          </cell>
          <cell r="BH5006">
            <v>3</v>
          </cell>
          <cell r="BJ5006">
            <v>5500</v>
          </cell>
          <cell r="BK5006">
            <v>5500</v>
          </cell>
          <cell r="BL5006">
            <v>5500</v>
          </cell>
        </row>
        <row r="5007">
          <cell r="B5007">
            <v>12165</v>
          </cell>
          <cell r="C5007">
            <v>4891</v>
          </cell>
          <cell r="E5007" t="str">
            <v>Nicholas Flood</v>
          </cell>
          <cell r="F5007" t="str">
            <v>Escalation Engineer</v>
          </cell>
          <cell r="G5007" t="str">
            <v>Employee</v>
          </cell>
          <cell r="H5007" t="str">
            <v>TAC</v>
          </cell>
          <cell r="I5007" t="str">
            <v>KANATA (OTTAWA), CANADA</v>
          </cell>
          <cell r="J5007" t="str">
            <v>Canada</v>
          </cell>
          <cell r="K5007">
            <v>42324</v>
          </cell>
          <cell r="L5007" t="str">
            <v>WH</v>
          </cell>
          <cell r="M5007" t="str">
            <v>T51P</v>
          </cell>
          <cell r="N5007" t="str">
            <v>T</v>
          </cell>
          <cell r="O5007" t="str">
            <v>5</v>
          </cell>
          <cell r="P5007" t="str">
            <v>Regular</v>
          </cell>
          <cell r="S5007">
            <v>1</v>
          </cell>
          <cell r="U5007" t="str">
            <v>CAD</v>
          </cell>
          <cell r="V5007" t="str">
            <v>TAC</v>
          </cell>
          <cell r="W5007" t="str">
            <v>Sharon Elmashaly</v>
          </cell>
          <cell r="Y5007" t="str">
            <v>Eligible</v>
          </cell>
          <cell r="Z5007">
            <v>76500.08</v>
          </cell>
          <cell r="AA5007">
            <v>60140.89915085848</v>
          </cell>
          <cell r="AB5007">
            <v>76500.08</v>
          </cell>
          <cell r="AC5007">
            <v>60140.89915085848</v>
          </cell>
          <cell r="AD5007">
            <v>3</v>
          </cell>
          <cell r="AE5007" t="str">
            <v>T51</v>
          </cell>
          <cell r="AF5007">
            <v>70000</v>
          </cell>
          <cell r="AG5007">
            <v>100000</v>
          </cell>
          <cell r="AH5007">
            <v>0.21</v>
          </cell>
          <cell r="AI5007">
            <v>2</v>
          </cell>
          <cell r="AJ5007">
            <v>0</v>
          </cell>
          <cell r="AK5007">
            <v>78795.082399999999</v>
          </cell>
          <cell r="AL5007">
            <v>3.0000000000000027E-2</v>
          </cell>
          <cell r="AM5007">
            <v>61945.126125384231</v>
          </cell>
          <cell r="AN5007">
            <v>1804.2269745257508</v>
          </cell>
          <cell r="AO5007">
            <v>-0.21204917600000006</v>
          </cell>
          <cell r="AQ5007">
            <v>41600.14</v>
          </cell>
          <cell r="AR5007">
            <v>412000.4</v>
          </cell>
          <cell r="AS5007">
            <v>0.09</v>
          </cell>
          <cell r="AT5007">
            <v>1</v>
          </cell>
          <cell r="AU5007">
            <v>0</v>
          </cell>
          <cell r="AV5007">
            <v>78795.082399999999</v>
          </cell>
          <cell r="AW5007">
            <v>61945.126125384231</v>
          </cell>
          <cell r="AX5007">
            <v>3.0000000000000027E-2</v>
          </cell>
          <cell r="AY5007">
            <v>1804.2269745257508</v>
          </cell>
          <cell r="AZ5007" t="str">
            <v>Target Bonus</v>
          </cell>
          <cell r="BA5007" t="str">
            <v>Target BonusEligible</v>
          </cell>
          <cell r="BB5007" t="str">
            <v>Target BonusCanada</v>
          </cell>
          <cell r="BC5007" t="str">
            <v xml:space="preserve">Target BonusCanada </v>
          </cell>
          <cell r="BD5007" t="str">
            <v>T51</v>
          </cell>
          <cell r="BF5007">
            <v>6375.0066666666671</v>
          </cell>
          <cell r="BG5007">
            <v>4500</v>
          </cell>
          <cell r="BH5007">
            <v>3</v>
          </cell>
          <cell r="BJ5007">
            <v>5000</v>
          </cell>
          <cell r="BK5007">
            <v>5000</v>
          </cell>
          <cell r="BL5007">
            <v>5000</v>
          </cell>
        </row>
        <row r="5008">
          <cell r="B5008">
            <v>12181</v>
          </cell>
          <cell r="C5008">
            <v>4907</v>
          </cell>
          <cell r="E5008" t="str">
            <v>Marianna Bannon</v>
          </cell>
          <cell r="F5008" t="str">
            <v>RMA Services Specialist</v>
          </cell>
          <cell r="G5008" t="str">
            <v>Employee</v>
          </cell>
          <cell r="H5008" t="str">
            <v>TAC</v>
          </cell>
          <cell r="I5008" t="str">
            <v>KANATA (OTTAWA), CANADA</v>
          </cell>
          <cell r="J5008" t="str">
            <v>Canada</v>
          </cell>
          <cell r="K5008">
            <v>42020</v>
          </cell>
          <cell r="L5008" t="str">
            <v>WH</v>
          </cell>
          <cell r="M5008" t="str">
            <v>T53P</v>
          </cell>
          <cell r="N5008" t="str">
            <v>T</v>
          </cell>
          <cell r="O5008" t="str">
            <v>5</v>
          </cell>
          <cell r="P5008" t="str">
            <v>Regular</v>
          </cell>
          <cell r="Q5008" t="str"/>
          <cell r="S5008">
            <v>1</v>
          </cell>
          <cell r="U5008" t="str">
            <v>CAD</v>
          </cell>
          <cell r="V5008" t="str">
            <v>TAC</v>
          </cell>
          <cell r="W5008" t="str">
            <v>Sharon Elmashaly</v>
          </cell>
          <cell r="Y5008" t="str">
            <v>Eligible</v>
          </cell>
          <cell r="Z5008">
            <v>47500.160000000003</v>
          </cell>
          <cell r="AA5008">
            <v>37342.47509557692</v>
          </cell>
          <cell r="AB5008">
            <v>47500.160000000003</v>
          </cell>
          <cell r="AC5008">
            <v>37342.47509557692</v>
          </cell>
          <cell r="AD5008">
            <v>3</v>
          </cell>
          <cell r="AE5008" t="str">
            <v>T53</v>
          </cell>
          <cell r="AF5008">
            <v>55000</v>
          </cell>
          <cell r="AG5008">
            <v>85000</v>
          </cell>
          <cell r="AH5008">
            <v>0</v>
          </cell>
          <cell r="AI5008">
            <v>1</v>
          </cell>
          <cell r="AJ5008">
            <v>0</v>
          </cell>
          <cell r="AK5008">
            <v>49400.166400000002</v>
          </cell>
          <cell r="AL5008">
            <v>4.0000000000000036E-2</v>
          </cell>
          <cell r="AM5008">
            <v>38836.174099399999</v>
          </cell>
          <cell r="AN5008">
            <v>1493.6990038230797</v>
          </cell>
          <cell r="AO5008">
            <v>-0.41882157176470591</v>
          </cell>
          <cell r="AQ5008">
            <v>41600.14</v>
          </cell>
          <cell r="AR5008">
            <v>412000.4</v>
          </cell>
          <cell r="AS5008">
            <v>0.01</v>
          </cell>
          <cell r="AT5008">
            <v>1</v>
          </cell>
          <cell r="AU5008">
            <v>0</v>
          </cell>
          <cell r="AV5008">
            <v>49400.166400000002</v>
          </cell>
          <cell r="AW5008">
            <v>38836.174099399999</v>
          </cell>
          <cell r="AX5008">
            <v>4.0000000000000036E-2</v>
          </cell>
          <cell r="AY5008">
            <v>1493.6990038230797</v>
          </cell>
          <cell r="AZ5008" t="str">
            <v>Target Bonus</v>
          </cell>
          <cell r="BA5008" t="str">
            <v>Target BonusEligible</v>
          </cell>
          <cell r="BB5008" t="str">
            <v>Target BonusCanada</v>
          </cell>
          <cell r="BC5008" t="str">
            <v xml:space="preserve">Target BonusCanada </v>
          </cell>
          <cell r="BD5008" t="str">
            <v>T53</v>
          </cell>
          <cell r="BF5008">
            <v>3958.3466666666668</v>
          </cell>
          <cell r="BG5008">
            <v>3000</v>
          </cell>
          <cell r="BH5008">
            <v>3</v>
          </cell>
          <cell r="BJ5008">
            <v>3500</v>
          </cell>
          <cell r="BK5008">
            <v>3500</v>
          </cell>
          <cell r="BL5008">
            <v>3500</v>
          </cell>
        </row>
        <row r="5009">
          <cell r="B5009">
            <v>17363</v>
          </cell>
          <cell r="C5009">
            <v>12387</v>
          </cell>
          <cell r="E5009" t="str">
            <v>Vasiliki Hatzopoulos</v>
          </cell>
          <cell r="F5009" t="str">
            <v>Acting Escalation Engineer</v>
          </cell>
          <cell r="G5009" t="str">
            <v>Employee</v>
          </cell>
          <cell r="H5009" t="str">
            <v>TAC</v>
          </cell>
          <cell r="I5009" t="str">
            <v>KANATA (OTTAWA), CANADA</v>
          </cell>
          <cell r="J5009" t="str">
            <v>Canada</v>
          </cell>
          <cell r="K5009">
            <v>43059</v>
          </cell>
          <cell r="L5009" t="str">
            <v>WH</v>
          </cell>
          <cell r="M5009" t="str">
            <v>T53P</v>
          </cell>
          <cell r="N5009" t="str">
            <v>T</v>
          </cell>
          <cell r="O5009" t="str">
            <v>5</v>
          </cell>
          <cell r="P5009" t="str">
            <v>Regular</v>
          </cell>
          <cell r="S5009">
            <v>1</v>
          </cell>
          <cell r="U5009" t="str">
            <v>CAD</v>
          </cell>
          <cell r="V5009" t="str">
            <v>TAC</v>
          </cell>
          <cell r="W5009" t="str">
            <v>Sharon Elmashaly</v>
          </cell>
          <cell r="Y5009" t="str">
            <v>Eligible</v>
          </cell>
          <cell r="Z5009">
            <v>60000.08</v>
          </cell>
          <cell r="AA5009">
            <v>47169.346232362645</v>
          </cell>
          <cell r="AB5009">
            <v>60000.08</v>
          </cell>
          <cell r="AC5009">
            <v>47169.346232362645</v>
          </cell>
          <cell r="AD5009">
            <v>3</v>
          </cell>
          <cell r="AE5009" t="str">
            <v>T53</v>
          </cell>
          <cell r="AF5009">
            <v>55000</v>
          </cell>
          <cell r="AG5009">
            <v>85000</v>
          </cell>
          <cell r="AH5009">
            <v>0.16</v>
          </cell>
          <cell r="AI5009">
            <v>2</v>
          </cell>
          <cell r="AJ5009">
            <v>0</v>
          </cell>
          <cell r="AK5009">
            <v>61800.082400000007</v>
          </cell>
          <cell r="AL5009">
            <v>3.0000000000000027E-2</v>
          </cell>
          <cell r="AM5009">
            <v>48584.426619333528</v>
          </cell>
          <cell r="AN5009">
            <v>1415.0803869708834</v>
          </cell>
          <cell r="AO5009">
            <v>-0.27294020705882349</v>
          </cell>
          <cell r="AQ5009">
            <v>41600.14</v>
          </cell>
          <cell r="AR5009">
            <v>412000.4</v>
          </cell>
          <cell r="AS5009">
            <v>0.04</v>
          </cell>
          <cell r="AT5009">
            <v>1</v>
          </cell>
          <cell r="AU5009">
            <v>0</v>
          </cell>
          <cell r="AV5009">
            <v>61800.082400000007</v>
          </cell>
          <cell r="AW5009">
            <v>48584.426619333528</v>
          </cell>
          <cell r="AX5009">
            <v>3.0000000000000027E-2</v>
          </cell>
          <cell r="AY5009">
            <v>1415.0803869708834</v>
          </cell>
          <cell r="AZ5009" t="str">
            <v>Target Bonus</v>
          </cell>
          <cell r="BA5009" t="str">
            <v>Target BonusEligible</v>
          </cell>
          <cell r="BB5009" t="str">
            <v>Target BonusCanada</v>
          </cell>
          <cell r="BC5009" t="str">
            <v xml:space="preserve">Target BonusCanada </v>
          </cell>
          <cell r="BD5009" t="str">
            <v>T53</v>
          </cell>
          <cell r="BF5009">
            <v>5000.0066666666671</v>
          </cell>
          <cell r="BG5009">
            <v>3300</v>
          </cell>
          <cell r="BH5009">
            <v>3</v>
          </cell>
          <cell r="BJ5009">
            <v>3500</v>
          </cell>
          <cell r="BK5009">
            <v>3500</v>
          </cell>
          <cell r="BL5009">
            <v>3500</v>
          </cell>
        </row>
        <row r="5010">
          <cell r="B5010">
            <v>14142</v>
          </cell>
          <cell r="C5010">
            <v>9125</v>
          </cell>
          <cell r="E5010" t="str">
            <v>Herman Sahota</v>
          </cell>
          <cell r="F5010" t="str">
            <v>RMA Services Specialist</v>
          </cell>
          <cell r="G5010" t="str">
            <v>Employee</v>
          </cell>
          <cell r="H5010" t="str">
            <v>TAC</v>
          </cell>
          <cell r="I5010" t="str">
            <v>KANATA (OTTAWA), CANADA</v>
          </cell>
          <cell r="J5010" t="str">
            <v>Canada</v>
          </cell>
          <cell r="K5010">
            <v>42614</v>
          </cell>
          <cell r="L5010" t="str">
            <v>WH</v>
          </cell>
          <cell r="M5010" t="str">
            <v>T63P</v>
          </cell>
          <cell r="N5010" t="str">
            <v>T</v>
          </cell>
          <cell r="O5010" t="str">
            <v>6</v>
          </cell>
          <cell r="P5010" t="str">
            <v>Regular</v>
          </cell>
          <cell r="Q5010" t="str"/>
          <cell r="S5010">
            <v>1</v>
          </cell>
          <cell r="U5010" t="str">
            <v>CAD</v>
          </cell>
          <cell r="V5010" t="str">
            <v>TAC</v>
          </cell>
          <cell r="W5010" t="str">
            <v>Sharon Elmashaly</v>
          </cell>
          <cell r="Y5010" t="str">
            <v>Eligible</v>
          </cell>
          <cell r="Z5010">
            <v>45000</v>
          </cell>
          <cell r="AA5010">
            <v>35376.962504988645</v>
          </cell>
          <cell r="AB5010">
            <v>45000</v>
          </cell>
          <cell r="AC5010">
            <v>35376.962504988645</v>
          </cell>
          <cell r="AD5010">
            <v>3</v>
          </cell>
          <cell r="AE5010" t="str">
            <v>T63</v>
          </cell>
          <cell r="AF5010">
            <v>45000</v>
          </cell>
          <cell r="AG5010">
            <v>70000</v>
          </cell>
          <cell r="AH5010">
            <v>0</v>
          </cell>
          <cell r="AI5010">
            <v>1</v>
          </cell>
          <cell r="AJ5010">
            <v>0</v>
          </cell>
          <cell r="AK5010">
            <v>46800</v>
          </cell>
          <cell r="AL5010">
            <v>4.0000000000000036E-2</v>
          </cell>
          <cell r="AM5010">
            <v>36792.041005188192</v>
          </cell>
          <cell r="AN5010">
            <v>1415.0785001995464</v>
          </cell>
          <cell r="AO5010">
            <v>-0.33142857142857141</v>
          </cell>
          <cell r="AQ5010">
            <v>41600.14</v>
          </cell>
          <cell r="AR5010">
            <v>412000.4</v>
          </cell>
          <cell r="AS5010">
            <v>0</v>
          </cell>
          <cell r="AT5010">
            <v>1</v>
          </cell>
          <cell r="AU5010">
            <v>0</v>
          </cell>
          <cell r="AV5010">
            <v>46800</v>
          </cell>
          <cell r="AW5010">
            <v>36792.041005188192</v>
          </cell>
          <cell r="AX5010">
            <v>4.0000000000000036E-2</v>
          </cell>
          <cell r="AY5010">
            <v>1415.0785001995464</v>
          </cell>
          <cell r="AZ5010" t="str">
            <v>Target Bonus</v>
          </cell>
          <cell r="BA5010" t="str">
            <v>Target BonusEligible</v>
          </cell>
          <cell r="BB5010" t="str">
            <v>Target BonusCanada</v>
          </cell>
          <cell r="BC5010" t="str">
            <v xml:space="preserve">Target BonusCanada </v>
          </cell>
          <cell r="BD5010" t="str">
            <v>T63</v>
          </cell>
          <cell r="BF5010">
            <v>3750</v>
          </cell>
          <cell r="BG5010">
            <v>1164</v>
          </cell>
          <cell r="BH5010">
            <v>2</v>
          </cell>
          <cell r="BJ5010">
            <v>3000</v>
          </cell>
          <cell r="BK5010">
            <v>3000</v>
          </cell>
          <cell r="BL5010">
            <v>3000</v>
          </cell>
        </row>
        <row r="5011">
          <cell r="B5011">
            <v>17738</v>
          </cell>
          <cell r="C5011">
            <v>12659</v>
          </cell>
          <cell r="E5011" t="str">
            <v>Merih Tesfatsion</v>
          </cell>
          <cell r="F5011" t="str">
            <v xml:space="preserve">Technical Support Engineer (T3) </v>
          </cell>
          <cell r="G5011" t="str">
            <v>Employee</v>
          </cell>
          <cell r="H5011" t="str">
            <v>TAC</v>
          </cell>
          <cell r="I5011" t="str">
            <v>KANATA (OTTAWA), CANADA</v>
          </cell>
          <cell r="J5011" t="str">
            <v>Canada</v>
          </cell>
          <cell r="K5011">
            <v>43157</v>
          </cell>
          <cell r="L5011" t="str">
            <v>WH</v>
          </cell>
          <cell r="M5011" t="str">
            <v>T53P</v>
          </cell>
          <cell r="N5011" t="str">
            <v>T</v>
          </cell>
          <cell r="O5011" t="str">
            <v>5</v>
          </cell>
          <cell r="P5011" t="str">
            <v>Regular</v>
          </cell>
          <cell r="S5011">
            <v>1</v>
          </cell>
          <cell r="U5011" t="str">
            <v>CAD</v>
          </cell>
          <cell r="V5011" t="str">
            <v>TAC</v>
          </cell>
          <cell r="W5011" t="str">
            <v>Sharon Elmashaly</v>
          </cell>
          <cell r="Y5011" t="str">
            <v>Eligible</v>
          </cell>
          <cell r="Z5011">
            <v>60000.08</v>
          </cell>
          <cell r="AA5011">
            <v>47169.346232362645</v>
          </cell>
          <cell r="AB5011">
            <v>60000.08</v>
          </cell>
          <cell r="AC5011">
            <v>47169.346232362645</v>
          </cell>
          <cell r="AD5011">
            <v>3</v>
          </cell>
          <cell r="AE5011" t="str">
            <v>T53</v>
          </cell>
          <cell r="AF5011">
            <v>55000</v>
          </cell>
          <cell r="AG5011">
            <v>85000</v>
          </cell>
          <cell r="AH5011">
            <v>0.16</v>
          </cell>
          <cell r="AI5011">
            <v>2</v>
          </cell>
          <cell r="AJ5011">
            <v>0</v>
          </cell>
          <cell r="AK5011">
            <v>61800.082400000007</v>
          </cell>
          <cell r="AL5011">
            <v>3.0000000000000027E-2</v>
          </cell>
          <cell r="AM5011">
            <v>48584.426619333528</v>
          </cell>
          <cell r="AN5011">
            <v>1415.0803869708834</v>
          </cell>
          <cell r="AO5011">
            <v>-0.27294020705882349</v>
          </cell>
          <cell r="AQ5011">
            <v>41600.14</v>
          </cell>
          <cell r="AR5011">
            <v>412000.4</v>
          </cell>
          <cell r="AS5011">
            <v>0.04</v>
          </cell>
          <cell r="AT5011">
            <v>1</v>
          </cell>
          <cell r="AU5011">
            <v>0</v>
          </cell>
          <cell r="AV5011">
            <v>61800.082400000007</v>
          </cell>
          <cell r="AW5011">
            <v>48584.426619333528</v>
          </cell>
          <cell r="AX5011">
            <v>3.0000000000000027E-2</v>
          </cell>
          <cell r="AY5011">
            <v>1415.0803869708834</v>
          </cell>
          <cell r="AZ5011" t="str">
            <v>Target Bonus</v>
          </cell>
          <cell r="BA5011" t="str">
            <v>Target BonusEligible</v>
          </cell>
          <cell r="BB5011" t="str">
            <v>Target BonusCanada</v>
          </cell>
          <cell r="BC5011" t="str">
            <v xml:space="preserve">Target BonusCanada </v>
          </cell>
          <cell r="BD5011" t="str">
            <v>T53</v>
          </cell>
          <cell r="BF5011">
            <v>5000.0066666666671</v>
          </cell>
          <cell r="BG5011">
            <v>2500</v>
          </cell>
          <cell r="BH5011">
            <v>3</v>
          </cell>
          <cell r="BJ5011">
            <v>3500</v>
          </cell>
          <cell r="BK5011">
            <v>3500</v>
          </cell>
          <cell r="BL5011">
            <v>3500</v>
          </cell>
        </row>
        <row r="5012">
          <cell r="B5012">
            <v>17739</v>
          </cell>
          <cell r="C5012">
            <v>12728</v>
          </cell>
          <cell r="E5012" t="str">
            <v>Haeun (Harry) Jee</v>
          </cell>
          <cell r="F5012" t="str">
            <v xml:space="preserve">Technical Support Engineer (T3) </v>
          </cell>
          <cell r="G5012" t="str">
            <v>Employee</v>
          </cell>
          <cell r="H5012" t="str">
            <v>TAC</v>
          </cell>
          <cell r="I5012" t="str">
            <v>KANATA (OTTAWA), CANADA</v>
          </cell>
          <cell r="J5012" t="str">
            <v>Canada</v>
          </cell>
          <cell r="K5012">
            <v>43157</v>
          </cell>
          <cell r="L5012" t="str">
            <v>WH</v>
          </cell>
          <cell r="M5012" t="str">
            <v>T53P</v>
          </cell>
          <cell r="N5012" t="str">
            <v>T</v>
          </cell>
          <cell r="O5012" t="str">
            <v>5</v>
          </cell>
          <cell r="P5012" t="str">
            <v>Regular</v>
          </cell>
          <cell r="S5012">
            <v>1</v>
          </cell>
          <cell r="U5012" t="str">
            <v>CAD</v>
          </cell>
          <cell r="V5012" t="str">
            <v>TAC</v>
          </cell>
          <cell r="W5012" t="str">
            <v>Sharon Elmashaly</v>
          </cell>
          <cell r="Y5012" t="str">
            <v>Eligible</v>
          </cell>
          <cell r="Z5012">
            <v>60000.08</v>
          </cell>
          <cell r="AA5012">
            <v>47169.346232362645</v>
          </cell>
          <cell r="AB5012">
            <v>60000.08</v>
          </cell>
          <cell r="AC5012">
            <v>47169.346232362645</v>
          </cell>
          <cell r="AD5012">
            <v>3</v>
          </cell>
          <cell r="AE5012" t="str">
            <v>T53</v>
          </cell>
          <cell r="AF5012">
            <v>55000</v>
          </cell>
          <cell r="AG5012">
            <v>85000</v>
          </cell>
          <cell r="AH5012">
            <v>0.16</v>
          </cell>
          <cell r="AI5012">
            <v>2</v>
          </cell>
          <cell r="AJ5012">
            <v>0</v>
          </cell>
          <cell r="AK5012">
            <v>61800.082400000007</v>
          </cell>
          <cell r="AL5012">
            <v>3.0000000000000027E-2</v>
          </cell>
          <cell r="AM5012">
            <v>48584.426619333528</v>
          </cell>
          <cell r="AN5012">
            <v>1415.0803869708834</v>
          </cell>
          <cell r="AO5012">
            <v>-0.27294020705882349</v>
          </cell>
          <cell r="AQ5012">
            <v>41600.14</v>
          </cell>
          <cell r="AR5012">
            <v>412000.4</v>
          </cell>
          <cell r="AS5012">
            <v>0.04</v>
          </cell>
          <cell r="AT5012">
            <v>1</v>
          </cell>
          <cell r="AU5012">
            <v>0</v>
          </cell>
          <cell r="AV5012">
            <v>61800.082400000007</v>
          </cell>
          <cell r="AW5012">
            <v>48584.426619333528</v>
          </cell>
          <cell r="AX5012">
            <v>3.0000000000000027E-2</v>
          </cell>
          <cell r="AY5012">
            <v>1415.0803869708834</v>
          </cell>
          <cell r="AZ5012" t="str">
            <v>Target Bonus</v>
          </cell>
          <cell r="BA5012" t="str">
            <v>Target BonusEligible</v>
          </cell>
          <cell r="BB5012" t="str">
            <v>Target BonusCanada</v>
          </cell>
          <cell r="BC5012" t="str">
            <v xml:space="preserve">Target BonusCanada </v>
          </cell>
          <cell r="BD5012" t="str">
            <v>T53</v>
          </cell>
          <cell r="BF5012">
            <v>5000.0066666666671</v>
          </cell>
          <cell r="BG5012">
            <v>3000</v>
          </cell>
          <cell r="BH5012">
            <v>3</v>
          </cell>
          <cell r="BJ5012">
            <v>3500</v>
          </cell>
          <cell r="BK5012">
            <v>3500</v>
          </cell>
          <cell r="BL5012">
            <v>3500</v>
          </cell>
        </row>
        <row r="5013">
          <cell r="B5013">
            <v>11233</v>
          </cell>
          <cell r="C5013">
            <v>3982</v>
          </cell>
          <cell r="E5013" t="str">
            <v>Clay Canning</v>
          </cell>
          <cell r="F5013" t="str">
            <v xml:space="preserve">Technical Support Engineer (T3) </v>
          </cell>
          <cell r="G5013" t="str">
            <v>Employee</v>
          </cell>
          <cell r="H5013" t="str">
            <v>TAC</v>
          </cell>
          <cell r="I5013" t="str">
            <v>KANATA (OTTAWA), CANADA</v>
          </cell>
          <cell r="J5013" t="str">
            <v>Canada</v>
          </cell>
          <cell r="K5013">
            <v>42156</v>
          </cell>
          <cell r="L5013" t="str">
            <v>WH</v>
          </cell>
          <cell r="M5013" t="str">
            <v>T53P</v>
          </cell>
          <cell r="N5013" t="str">
            <v>T</v>
          </cell>
          <cell r="O5013" t="str">
            <v>5</v>
          </cell>
          <cell r="P5013" t="str">
            <v>Regular</v>
          </cell>
          <cell r="S5013">
            <v>1</v>
          </cell>
          <cell r="U5013" t="str">
            <v>CAD</v>
          </cell>
          <cell r="V5013" t="str">
            <v>TAC</v>
          </cell>
          <cell r="W5013" t="str">
            <v>Sharon Elmashaly</v>
          </cell>
          <cell r="Y5013" t="str">
            <v>Eligible</v>
          </cell>
          <cell r="Z5013">
            <v>52500</v>
          </cell>
          <cell r="AA5013">
            <v>41273.122922486749</v>
          </cell>
          <cell r="AB5013">
            <v>52500</v>
          </cell>
          <cell r="AC5013">
            <v>41273.122922486749</v>
          </cell>
          <cell r="AD5013">
            <v>3</v>
          </cell>
          <cell r="AE5013" t="str">
            <v>T53</v>
          </cell>
          <cell r="AF5013">
            <v>55000</v>
          </cell>
          <cell r="AG5013">
            <v>85000</v>
          </cell>
          <cell r="AH5013">
            <v>0</v>
          </cell>
          <cell r="AI5013">
            <v>1</v>
          </cell>
          <cell r="AJ5013">
            <v>0</v>
          </cell>
          <cell r="AK5013">
            <v>54600</v>
          </cell>
          <cell r="AL5013">
            <v>4.0000000000000036E-2</v>
          </cell>
          <cell r="AM5013">
            <v>42924.047839386221</v>
          </cell>
          <cell r="AN5013">
            <v>1650.924916899472</v>
          </cell>
          <cell r="AO5013">
            <v>-0.35764705882352943</v>
          </cell>
          <cell r="AQ5013">
            <v>41600.14</v>
          </cell>
          <cell r="AR5013">
            <v>412000.4</v>
          </cell>
          <cell r="AS5013">
            <v>0.02</v>
          </cell>
          <cell r="AT5013">
            <v>1</v>
          </cell>
          <cell r="AU5013">
            <v>0</v>
          </cell>
          <cell r="AV5013">
            <v>54600</v>
          </cell>
          <cell r="AW5013">
            <v>42924.047839386221</v>
          </cell>
          <cell r="AX5013">
            <v>4.0000000000000036E-2</v>
          </cell>
          <cell r="AY5013">
            <v>1650.924916899472</v>
          </cell>
          <cell r="AZ5013" t="str">
            <v>Target Bonus</v>
          </cell>
          <cell r="BA5013" t="str">
            <v>Target BonusEligible</v>
          </cell>
          <cell r="BB5013" t="str">
            <v>Target BonusCanada</v>
          </cell>
          <cell r="BC5013" t="str">
            <v xml:space="preserve">Target BonusCanada </v>
          </cell>
          <cell r="BD5013" t="str">
            <v>T53</v>
          </cell>
          <cell r="BF5013">
            <v>4375</v>
          </cell>
          <cell r="BG5013">
            <v>3300</v>
          </cell>
          <cell r="BH5013">
            <v>4</v>
          </cell>
          <cell r="BJ5013">
            <v>3000</v>
          </cell>
          <cell r="BK5013">
            <v>3000</v>
          </cell>
          <cell r="BL5013">
            <v>3000</v>
          </cell>
        </row>
        <row r="5014">
          <cell r="B5014">
            <v>20790</v>
          </cell>
          <cell r="C5014">
            <v>15877</v>
          </cell>
          <cell r="E5014" t="str">
            <v>Julia Peneva</v>
          </cell>
          <cell r="F5014" t="str">
            <v>Technical Support Engineer (T2)</v>
          </cell>
          <cell r="G5014" t="str">
            <v>Employee</v>
          </cell>
          <cell r="H5014" t="str">
            <v>TAC</v>
          </cell>
          <cell r="I5014" t="str">
            <v>KANATA (OTTAWA), CANADA</v>
          </cell>
          <cell r="J5014" t="str">
            <v>Canada</v>
          </cell>
          <cell r="K5014">
            <v>43836</v>
          </cell>
          <cell r="L5014" t="str">
            <v>WH</v>
          </cell>
          <cell r="M5014" t="str">
            <v>T63P</v>
          </cell>
          <cell r="N5014" t="str">
            <v>T</v>
          </cell>
          <cell r="O5014" t="str">
            <v>6</v>
          </cell>
          <cell r="P5014" t="str">
            <v>EL</v>
          </cell>
          <cell r="Q5014" t="str">
            <v>OTAC Jan 2020</v>
          </cell>
          <cell r="S5014">
            <v>1</v>
          </cell>
          <cell r="U5014" t="str">
            <v>CAD</v>
          </cell>
          <cell r="V5014" t="str">
            <v>TAC</v>
          </cell>
          <cell r="W5014" t="str">
            <v>Sharon Elmashaly</v>
          </cell>
          <cell r="Y5014" t="str">
            <v>Eligible</v>
          </cell>
          <cell r="Z5014">
            <v>47500.160000000003</v>
          </cell>
          <cell r="AA5014">
            <v>37342.47509557692</v>
          </cell>
          <cell r="AB5014">
            <v>47500.160000000003</v>
          </cell>
          <cell r="AC5014">
            <v>37342.47509557692</v>
          </cell>
          <cell r="AD5014">
            <v>3</v>
          </cell>
          <cell r="AE5014" t="str">
            <v>T63</v>
          </cell>
          <cell r="AF5014">
            <v>45000</v>
          </cell>
          <cell r="AG5014">
            <v>60000</v>
          </cell>
          <cell r="AH5014">
            <v>0.16</v>
          </cell>
          <cell r="AI5014">
            <v>2</v>
          </cell>
          <cell r="AJ5014">
            <v>56000</v>
          </cell>
          <cell r="AK5014">
            <v>56000</v>
          </cell>
          <cell r="AL5014">
            <v>0.17894339724329344</v>
          </cell>
          <cell r="AM5014">
            <v>44024.664450652534</v>
          </cell>
          <cell r="AN5014">
            <v>6682.189355075614</v>
          </cell>
          <cell r="AO5014">
            <v>-6.6666666666666652E-2</v>
          </cell>
          <cell r="AP5014" t="str">
            <v>EL</v>
          </cell>
          <cell r="AQ5014">
            <v>41600.14</v>
          </cell>
          <cell r="AR5014">
            <v>412000.4</v>
          </cell>
          <cell r="AS5014">
            <v>0.01</v>
          </cell>
          <cell r="AT5014">
            <v>1</v>
          </cell>
          <cell r="AU5014">
            <v>0</v>
          </cell>
          <cell r="AV5014">
            <v>56000</v>
          </cell>
          <cell r="AW5014">
            <v>44024.664450652534</v>
          </cell>
          <cell r="AX5014">
            <v>0.17894339724329344</v>
          </cell>
          <cell r="AY5014">
            <v>6682.189355075614</v>
          </cell>
          <cell r="AZ5014" t="str">
            <v>Target Bonus</v>
          </cell>
          <cell r="BA5014" t="str">
            <v>Target BonusEligible</v>
          </cell>
          <cell r="BB5014" t="str">
            <v>Target BonusCanada</v>
          </cell>
          <cell r="BC5014" t="str">
            <v xml:space="preserve">Target BonusCanada </v>
          </cell>
          <cell r="BD5014" t="str">
            <v>T63</v>
          </cell>
          <cell r="BF5014">
            <v>3958.3466666666668</v>
          </cell>
          <cell r="BJ5014">
            <v>2000</v>
          </cell>
          <cell r="BK5014">
            <v>2000</v>
          </cell>
          <cell r="BL5014">
            <v>2000</v>
          </cell>
        </row>
        <row r="5015">
          <cell r="B5015">
            <v>9970</v>
          </cell>
          <cell r="C5015">
            <v>90058</v>
          </cell>
          <cell r="E5015" t="str">
            <v>Yan Renaud</v>
          </cell>
          <cell r="F5015" t="str">
            <v>Team Manager, EMEA</v>
          </cell>
          <cell r="G5015" t="str">
            <v>Employee</v>
          </cell>
          <cell r="H5015" t="str">
            <v>TAC</v>
          </cell>
          <cell r="I5015" t="str">
            <v>KANATA (OTTAWA), CANADA</v>
          </cell>
          <cell r="J5015" t="str">
            <v>Canada</v>
          </cell>
          <cell r="K5015">
            <v>41365</v>
          </cell>
          <cell r="L5015" t="str">
            <v>WH</v>
          </cell>
          <cell r="M5015" t="str">
            <v>T41M</v>
          </cell>
          <cell r="N5015" t="str">
            <v>T</v>
          </cell>
          <cell r="O5015" t="str">
            <v>4</v>
          </cell>
          <cell r="P5015" t="str">
            <v>Regular</v>
          </cell>
          <cell r="S5015">
            <v>1</v>
          </cell>
          <cell r="U5015" t="str">
            <v>CAD</v>
          </cell>
          <cell r="V5015" t="str">
            <v>TAC</v>
          </cell>
          <cell r="W5015" t="str">
            <v>Sharon Elmashaly</v>
          </cell>
          <cell r="Y5015" t="str">
            <v>Eligible</v>
          </cell>
          <cell r="Z5015">
            <v>104000.08</v>
          </cell>
          <cell r="AA5015">
            <v>81760.154015018212</v>
          </cell>
          <cell r="AB5015">
            <v>104000.08</v>
          </cell>
          <cell r="AC5015">
            <v>81760.154015018212</v>
          </cell>
          <cell r="AD5015">
            <v>3</v>
          </cell>
          <cell r="AE5015" t="str">
            <v>T41</v>
          </cell>
          <cell r="AF5015">
            <v>95000</v>
          </cell>
          <cell r="AG5015">
            <v>145000</v>
          </cell>
          <cell r="AH5015">
            <v>0.18</v>
          </cell>
          <cell r="AI5015">
            <v>2</v>
          </cell>
          <cell r="AJ5015">
            <v>0</v>
          </cell>
          <cell r="AK5015">
            <v>107120.0824</v>
          </cell>
          <cell r="AL5015">
            <v>3.0000000000000027E-2</v>
          </cell>
          <cell r="AM5015">
            <v>84212.958635468749</v>
          </cell>
          <cell r="AN5015">
            <v>2452.8046204505372</v>
          </cell>
          <cell r="AO5015">
            <v>-0.26124081103448271</v>
          </cell>
          <cell r="AQ5015">
            <v>41600.14</v>
          </cell>
          <cell r="AR5015">
            <v>412000.4</v>
          </cell>
          <cell r="AS5015">
            <v>0.16</v>
          </cell>
          <cell r="AT5015">
            <v>1</v>
          </cell>
          <cell r="AU5015">
            <v>0</v>
          </cell>
          <cell r="AV5015">
            <v>107120.0824</v>
          </cell>
          <cell r="AW5015">
            <v>84212.958635468749</v>
          </cell>
          <cell r="AX5015">
            <v>3.0000000000000027E-2</v>
          </cell>
          <cell r="AY5015">
            <v>2452.8046204505372</v>
          </cell>
          <cell r="AZ5015" t="str">
            <v>Target Bonus</v>
          </cell>
          <cell r="BA5015" t="str">
            <v>Target BonusEligible</v>
          </cell>
          <cell r="BB5015" t="str">
            <v>Target BonusCanada</v>
          </cell>
          <cell r="BC5015" t="str">
            <v xml:space="preserve">Target BonusCanada </v>
          </cell>
          <cell r="BD5015" t="str">
            <v>T41</v>
          </cell>
          <cell r="BF5015">
            <v>8666.6733333333341</v>
          </cell>
          <cell r="BG5015">
            <v>7300</v>
          </cell>
          <cell r="BH5015">
            <v>4</v>
          </cell>
          <cell r="BJ5015">
            <v>7000</v>
          </cell>
          <cell r="BK5015">
            <v>7000</v>
          </cell>
          <cell r="BL5015">
            <v>7000</v>
          </cell>
        </row>
        <row r="5016">
          <cell r="B5016">
            <v>17744</v>
          </cell>
          <cell r="C5016">
            <v>12746</v>
          </cell>
          <cell r="E5016" t="str">
            <v>Brian Grant</v>
          </cell>
          <cell r="F5016" t="str">
            <v>Technical Support Engineer (T3)</v>
          </cell>
          <cell r="G5016" t="str">
            <v>Employee</v>
          </cell>
          <cell r="H5016" t="str">
            <v>TAC</v>
          </cell>
          <cell r="I5016" t="str">
            <v>KANATA (OTTAWA), CANADA</v>
          </cell>
          <cell r="J5016" t="str">
            <v>Canada</v>
          </cell>
          <cell r="K5016">
            <v>43157</v>
          </cell>
          <cell r="L5016" t="str">
            <v>WH</v>
          </cell>
          <cell r="M5016" t="str">
            <v>T53P</v>
          </cell>
          <cell r="N5016" t="str">
            <v>T</v>
          </cell>
          <cell r="O5016" t="str">
            <v>5</v>
          </cell>
          <cell r="P5016" t="str">
            <v>Regular</v>
          </cell>
          <cell r="S5016">
            <v>1</v>
          </cell>
          <cell r="U5016" t="str">
            <v>CAD</v>
          </cell>
          <cell r="V5016" t="str">
            <v>TAC</v>
          </cell>
          <cell r="W5016" t="str">
            <v>Sharon Elmashaly</v>
          </cell>
          <cell r="Y5016" t="str">
            <v>Eligible</v>
          </cell>
          <cell r="Z5016">
            <v>65000.08</v>
          </cell>
          <cell r="AA5016">
            <v>51100.11984402805</v>
          </cell>
          <cell r="AB5016">
            <v>65000.08</v>
          </cell>
          <cell r="AC5016">
            <v>51100.11984402805</v>
          </cell>
          <cell r="AD5016">
            <v>3</v>
          </cell>
          <cell r="AE5016" t="str">
            <v>T53</v>
          </cell>
          <cell r="AF5016">
            <v>55000</v>
          </cell>
          <cell r="AG5016">
            <v>85000</v>
          </cell>
          <cell r="AH5016">
            <v>0.33</v>
          </cell>
          <cell r="AI5016">
            <v>2</v>
          </cell>
          <cell r="AJ5016">
            <v>0</v>
          </cell>
          <cell r="AK5016">
            <v>66950.082399999999</v>
          </cell>
          <cell r="AL5016">
            <v>3.0000000000000027E-2</v>
          </cell>
          <cell r="AM5016">
            <v>52633.123439348892</v>
          </cell>
          <cell r="AN5016">
            <v>1533.0035953208426</v>
          </cell>
          <cell r="AO5016">
            <v>-0.21235197176470588</v>
          </cell>
          <cell r="AQ5016">
            <v>41600.14</v>
          </cell>
          <cell r="AR5016">
            <v>412000.4</v>
          </cell>
          <cell r="AS5016">
            <v>0.06</v>
          </cell>
          <cell r="AT5016">
            <v>1</v>
          </cell>
          <cell r="AU5016">
            <v>0</v>
          </cell>
          <cell r="AV5016">
            <v>66950.082399999999</v>
          </cell>
          <cell r="AW5016">
            <v>52633.123439348892</v>
          </cell>
          <cell r="AX5016">
            <v>3.0000000000000027E-2</v>
          </cell>
          <cell r="AY5016">
            <v>1533.0035953208426</v>
          </cell>
          <cell r="AZ5016" t="str">
            <v>Target Bonus</v>
          </cell>
          <cell r="BA5016" t="str">
            <v>Target BonusEligible</v>
          </cell>
          <cell r="BB5016" t="str">
            <v>Target BonusCanada</v>
          </cell>
          <cell r="BC5016" t="str">
            <v xml:space="preserve">Target BonusCanada </v>
          </cell>
          <cell r="BD5016" t="str">
            <v>T53</v>
          </cell>
          <cell r="BF5016">
            <v>5416.6733333333332</v>
          </cell>
          <cell r="BG5016">
            <v>3300</v>
          </cell>
          <cell r="BH5016">
            <v>4</v>
          </cell>
          <cell r="BJ5016">
            <v>4000</v>
          </cell>
          <cell r="BK5016">
            <v>4000</v>
          </cell>
          <cell r="BL5016">
            <v>4000</v>
          </cell>
        </row>
        <row r="5017">
          <cell r="B5017">
            <v>19125</v>
          </cell>
          <cell r="C5017">
            <v>14183</v>
          </cell>
          <cell r="E5017" t="str">
            <v>Muhammad Umer Nasir</v>
          </cell>
          <cell r="F5017" t="str">
            <v>Technical Support Engineer (T3)</v>
          </cell>
          <cell r="G5017" t="str">
            <v>Employee</v>
          </cell>
          <cell r="H5017" t="str">
            <v>TAC</v>
          </cell>
          <cell r="I5017" t="str">
            <v>KANATA (OTTAWA), CANADA</v>
          </cell>
          <cell r="J5017" t="str">
            <v>Canada</v>
          </cell>
          <cell r="K5017">
            <v>43414</v>
          </cell>
          <cell r="L5017" t="str">
            <v>WH</v>
          </cell>
          <cell r="M5017" t="str">
            <v>T63P</v>
          </cell>
          <cell r="N5017" t="str">
            <v>T</v>
          </cell>
          <cell r="O5017" t="str">
            <v>6</v>
          </cell>
          <cell r="P5017" t="str">
            <v>EL</v>
          </cell>
          <cell r="Q5017" t="str">
            <v>OTAC Nov 2018</v>
          </cell>
          <cell r="S5017">
            <v>1</v>
          </cell>
          <cell r="U5017" t="str">
            <v>CAD</v>
          </cell>
          <cell r="V5017" t="str">
            <v>TAC</v>
          </cell>
          <cell r="W5017" t="str">
            <v>Sharon Elmashaly</v>
          </cell>
          <cell r="Y5017" t="str">
            <v>Eligible</v>
          </cell>
          <cell r="Z5017">
            <v>57000</v>
          </cell>
          <cell r="AA5017">
            <v>44810.819172985612</v>
          </cell>
          <cell r="AB5017">
            <v>57000</v>
          </cell>
          <cell r="AC5017">
            <v>44810.819172985612</v>
          </cell>
          <cell r="AD5017">
            <v>3</v>
          </cell>
          <cell r="AE5017" t="str">
            <v>T63</v>
          </cell>
          <cell r="AF5017">
            <v>45000</v>
          </cell>
          <cell r="AG5017">
            <v>70000</v>
          </cell>
          <cell r="AH5017">
            <v>0.48</v>
          </cell>
          <cell r="AI5017">
            <v>3</v>
          </cell>
          <cell r="AJ5017">
            <v>56000</v>
          </cell>
          <cell r="AK5017">
            <v>56000</v>
          </cell>
          <cell r="AL5017">
            <v>-1.7543859649122862E-2</v>
          </cell>
          <cell r="AM5017">
            <v>44024.664450652534</v>
          </cell>
          <cell r="AN5017">
            <v>0</v>
          </cell>
          <cell r="AO5017">
            <v>-0.19999999999999996</v>
          </cell>
          <cell r="AP5017" t="str">
            <v>EL</v>
          </cell>
          <cell r="AQ5017">
            <v>41600.14</v>
          </cell>
          <cell r="AR5017">
            <v>412000.4</v>
          </cell>
          <cell r="AS5017">
            <v>0.04</v>
          </cell>
          <cell r="AT5017">
            <v>1</v>
          </cell>
          <cell r="AU5017">
            <v>0</v>
          </cell>
          <cell r="AV5017">
            <v>56000</v>
          </cell>
          <cell r="AW5017">
            <v>44024.664450652534</v>
          </cell>
          <cell r="AX5017">
            <v>-1.7543859649122862E-2</v>
          </cell>
          <cell r="AY5017">
            <v>0</v>
          </cell>
          <cell r="AZ5017" t="str">
            <v>Target Bonus</v>
          </cell>
          <cell r="BA5017" t="str">
            <v>Target BonusEligible</v>
          </cell>
          <cell r="BB5017" t="str">
            <v>Target BonusCanada</v>
          </cell>
          <cell r="BC5017" t="str">
            <v xml:space="preserve">Target BonusCanada </v>
          </cell>
          <cell r="BD5017" t="str">
            <v>T63</v>
          </cell>
          <cell r="BF5017">
            <v>4750</v>
          </cell>
          <cell r="BG5017">
            <v>975.45205479452056</v>
          </cell>
          <cell r="BH5017">
            <v>2</v>
          </cell>
          <cell r="BJ5017">
            <v>2666</v>
          </cell>
          <cell r="BK5017">
            <v>2666</v>
          </cell>
          <cell r="BL5017">
            <v>2666</v>
          </cell>
        </row>
        <row r="5018">
          <cell r="B5018">
            <v>19127</v>
          </cell>
          <cell r="C5018">
            <v>14185</v>
          </cell>
          <cell r="E5018" t="str">
            <v>Gagandeep Singh</v>
          </cell>
          <cell r="F5018" t="str">
            <v xml:space="preserve">Technical Support Engineer (T2) </v>
          </cell>
          <cell r="G5018" t="str">
            <v>Employee</v>
          </cell>
          <cell r="H5018" t="str">
            <v>TAC</v>
          </cell>
          <cell r="I5018" t="str">
            <v>KANATA (OTTAWA), CANADA</v>
          </cell>
          <cell r="J5018" t="str">
            <v>Canada</v>
          </cell>
          <cell r="K5018">
            <v>43414</v>
          </cell>
          <cell r="L5018" t="str">
            <v>WH</v>
          </cell>
          <cell r="M5018" t="str">
            <v>T63P</v>
          </cell>
          <cell r="N5018" t="str">
            <v>T</v>
          </cell>
          <cell r="O5018" t="str">
            <v>6</v>
          </cell>
          <cell r="P5018" t="str">
            <v>EL</v>
          </cell>
          <cell r="Q5018" t="str">
            <v>OTAC Nov 2018</v>
          </cell>
          <cell r="S5018">
            <v>1</v>
          </cell>
          <cell r="U5018" t="str">
            <v>CAD</v>
          </cell>
          <cell r="V5018" t="str">
            <v>TAC</v>
          </cell>
          <cell r="W5018" t="str">
            <v>Sharon Elmashaly</v>
          </cell>
          <cell r="Y5018" t="str">
            <v>Eligible</v>
          </cell>
          <cell r="Z5018">
            <v>55000.08</v>
          </cell>
          <cell r="AA5018">
            <v>43238.572620697239</v>
          </cell>
          <cell r="AB5018">
            <v>55000.08</v>
          </cell>
          <cell r="AC5018">
            <v>43238.572620697239</v>
          </cell>
          <cell r="AD5018">
            <v>3</v>
          </cell>
          <cell r="AE5018" t="str">
            <v>T63</v>
          </cell>
          <cell r="AF5018">
            <v>45000</v>
          </cell>
          <cell r="AG5018">
            <v>70000</v>
          </cell>
          <cell r="AH5018">
            <v>0.4</v>
          </cell>
          <cell r="AI5018">
            <v>2</v>
          </cell>
          <cell r="AJ5018">
            <v>56000</v>
          </cell>
          <cell r="AK5018">
            <v>56000</v>
          </cell>
          <cell r="AL5018">
            <v>1.8180337192236884E-2</v>
          </cell>
          <cell r="AM5018">
            <v>44024.664450652534</v>
          </cell>
          <cell r="AN5018">
            <v>786.09182995529409</v>
          </cell>
          <cell r="AO5018">
            <v>-0.19999999999999996</v>
          </cell>
          <cell r="AP5018" t="str">
            <v>EL</v>
          </cell>
          <cell r="AQ5018">
            <v>41600.14</v>
          </cell>
          <cell r="AR5018">
            <v>412000.4</v>
          </cell>
          <cell r="AS5018">
            <v>0.03</v>
          </cell>
          <cell r="AT5018">
            <v>1</v>
          </cell>
          <cell r="AU5018">
            <v>0</v>
          </cell>
          <cell r="AV5018">
            <v>56000</v>
          </cell>
          <cell r="AW5018">
            <v>44024.664450652534</v>
          </cell>
          <cell r="AX5018">
            <v>1.8180337192236884E-2</v>
          </cell>
          <cell r="AY5018">
            <v>786.09182995529409</v>
          </cell>
          <cell r="AZ5018" t="str">
            <v>Target Bonus</v>
          </cell>
          <cell r="BA5018" t="str">
            <v>Target BonusEligible</v>
          </cell>
          <cell r="BB5018" t="str">
            <v>Target BonusCanada</v>
          </cell>
          <cell r="BC5018" t="str">
            <v xml:space="preserve">Target BonusCanada </v>
          </cell>
          <cell r="BD5018" t="str">
            <v>T63</v>
          </cell>
          <cell r="BF5018">
            <v>4583.34</v>
          </cell>
          <cell r="BG5018">
            <v>2495.3424657534247</v>
          </cell>
          <cell r="BH5018">
            <v>3</v>
          </cell>
          <cell r="BJ5018">
            <v>3000</v>
          </cell>
          <cell r="BK5018">
            <v>3000</v>
          </cell>
          <cell r="BL5018">
            <v>3000</v>
          </cell>
        </row>
        <row r="5019">
          <cell r="B5019">
            <v>17362</v>
          </cell>
          <cell r="C5019">
            <v>12386</v>
          </cell>
          <cell r="E5019" t="str">
            <v>Rose-Mary Peneva</v>
          </cell>
          <cell r="F5019" t="str">
            <v xml:space="preserve">Technical Support Engineer (T2) </v>
          </cell>
          <cell r="G5019" t="str">
            <v>Employee</v>
          </cell>
          <cell r="H5019" t="str">
            <v>TAC</v>
          </cell>
          <cell r="I5019" t="str">
            <v>KANATA (OTTAWA), CANADA</v>
          </cell>
          <cell r="J5019" t="str">
            <v>Canada</v>
          </cell>
          <cell r="K5019">
            <v>43059</v>
          </cell>
          <cell r="L5019" t="str">
            <v>WH</v>
          </cell>
          <cell r="M5019" t="str">
            <v>T63P</v>
          </cell>
          <cell r="N5019" t="str">
            <v>T</v>
          </cell>
          <cell r="O5019" t="str">
            <v>6</v>
          </cell>
          <cell r="P5019" t="str">
            <v>Regular</v>
          </cell>
          <cell r="S5019">
            <v>1</v>
          </cell>
          <cell r="U5019" t="str">
            <v>CAD</v>
          </cell>
          <cell r="V5019" t="str">
            <v>TAC</v>
          </cell>
          <cell r="W5019" t="str">
            <v>Sharon Elmashaly</v>
          </cell>
          <cell r="Y5019" t="str">
            <v>Eligible</v>
          </cell>
          <cell r="Z5019">
            <v>55000.08</v>
          </cell>
          <cell r="AA5019">
            <v>43238.572620697239</v>
          </cell>
          <cell r="AB5019">
            <v>55000.08</v>
          </cell>
          <cell r="AC5019">
            <v>43238.572620697239</v>
          </cell>
          <cell r="AD5019">
            <v>3</v>
          </cell>
          <cell r="AE5019" t="str">
            <v>T63</v>
          </cell>
          <cell r="AF5019">
            <v>45000</v>
          </cell>
          <cell r="AG5019">
            <v>70000</v>
          </cell>
          <cell r="AH5019">
            <v>0.4</v>
          </cell>
          <cell r="AI5019">
            <v>2</v>
          </cell>
          <cell r="AJ5019">
            <v>0</v>
          </cell>
          <cell r="AK5019">
            <v>56650.082400000007</v>
          </cell>
          <cell r="AL5019">
            <v>3.0000000000000027E-2</v>
          </cell>
          <cell r="AM5019">
            <v>44535.729799318164</v>
          </cell>
          <cell r="AN5019">
            <v>1297.1571786209242</v>
          </cell>
          <cell r="AO5019">
            <v>-0.19071310857142842</v>
          </cell>
          <cell r="AQ5019">
            <v>41600.14</v>
          </cell>
          <cell r="AR5019">
            <v>412000.4</v>
          </cell>
          <cell r="AS5019">
            <v>0.03</v>
          </cell>
          <cell r="AT5019">
            <v>1</v>
          </cell>
          <cell r="AU5019">
            <v>0</v>
          </cell>
          <cell r="AV5019">
            <v>56650.082400000007</v>
          </cell>
          <cell r="AW5019">
            <v>44535.729799318164</v>
          </cell>
          <cell r="AX5019">
            <v>3.0000000000000027E-2</v>
          </cell>
          <cell r="AY5019">
            <v>1297.1571786209242</v>
          </cell>
          <cell r="AZ5019" t="str">
            <v>Target Bonus</v>
          </cell>
          <cell r="BA5019" t="str">
            <v>Target BonusEligible</v>
          </cell>
          <cell r="BB5019" t="str">
            <v>Target BonusCanada</v>
          </cell>
          <cell r="BC5019" t="str">
            <v xml:space="preserve">Target BonusCanada </v>
          </cell>
          <cell r="BD5019" t="str">
            <v>T63</v>
          </cell>
          <cell r="BF5019">
            <v>4583.34</v>
          </cell>
          <cell r="BG5019">
            <v>1200</v>
          </cell>
          <cell r="BH5019">
            <v>2</v>
          </cell>
          <cell r="BJ5019">
            <v>3000</v>
          </cell>
          <cell r="BK5019">
            <v>3000</v>
          </cell>
          <cell r="BL5019">
            <v>3000</v>
          </cell>
        </row>
        <row r="5020">
          <cell r="B5020">
            <v>16815</v>
          </cell>
          <cell r="C5020">
            <v>11734</v>
          </cell>
          <cell r="E5020" t="str">
            <v>Gregory Murray</v>
          </cell>
          <cell r="F5020" t="str">
            <v>Technical Support Engineer (T3)</v>
          </cell>
          <cell r="G5020" t="str">
            <v>Employee</v>
          </cell>
          <cell r="H5020" t="str">
            <v>TAC</v>
          </cell>
          <cell r="I5020" t="str">
            <v>KANATA (OTTAWA), CANADA</v>
          </cell>
          <cell r="J5020" t="str">
            <v>Canada</v>
          </cell>
          <cell r="K5020">
            <v>42947</v>
          </cell>
          <cell r="L5020" t="str">
            <v>WH</v>
          </cell>
          <cell r="M5020" t="str">
            <v>T53P</v>
          </cell>
          <cell r="N5020" t="str">
            <v>T</v>
          </cell>
          <cell r="O5020" t="str">
            <v>5</v>
          </cell>
          <cell r="P5020" t="str">
            <v>Regular</v>
          </cell>
          <cell r="S5020">
            <v>1</v>
          </cell>
          <cell r="U5020" t="str">
            <v>CAD</v>
          </cell>
          <cell r="V5020" t="str">
            <v>TAC</v>
          </cell>
          <cell r="W5020" t="str">
            <v>Sharon Elmashaly</v>
          </cell>
          <cell r="Y5020" t="str">
            <v>Eligible</v>
          </cell>
          <cell r="Z5020">
            <v>61000.160000000003</v>
          </cell>
          <cell r="AA5020">
            <v>47955.563847073514</v>
          </cell>
          <cell r="AB5020">
            <v>61000.160000000003</v>
          </cell>
          <cell r="AC5020">
            <v>47955.563847073514</v>
          </cell>
          <cell r="AD5020">
            <v>3</v>
          </cell>
          <cell r="AE5020" t="str">
            <v>T53</v>
          </cell>
          <cell r="AF5020">
            <v>55000</v>
          </cell>
          <cell r="AG5020">
            <v>85000</v>
          </cell>
          <cell r="AH5020">
            <v>0.2</v>
          </cell>
          <cell r="AI5020">
            <v>2</v>
          </cell>
          <cell r="AJ5020">
            <v>0</v>
          </cell>
          <cell r="AK5020">
            <v>62830.164800000006</v>
          </cell>
          <cell r="AL5020">
            <v>3.0000000000000027E-2</v>
          </cell>
          <cell r="AM5020">
            <v>49394.23076248572</v>
          </cell>
          <cell r="AN5020">
            <v>1438.6669154122064</v>
          </cell>
          <cell r="AO5020">
            <v>-0.26082159058823517</v>
          </cell>
          <cell r="AQ5020">
            <v>41600.14</v>
          </cell>
          <cell r="AR5020">
            <v>412000.4</v>
          </cell>
          <cell r="AS5020">
            <v>0.05</v>
          </cell>
          <cell r="AT5020">
            <v>1</v>
          </cell>
          <cell r="AU5020">
            <v>0</v>
          </cell>
          <cell r="AV5020">
            <v>62830.164800000006</v>
          </cell>
          <cell r="AW5020">
            <v>49394.23076248572</v>
          </cell>
          <cell r="AX5020">
            <v>3.0000000000000027E-2</v>
          </cell>
          <cell r="AY5020">
            <v>1438.6669154122064</v>
          </cell>
          <cell r="AZ5020" t="str">
            <v>Target Bonus</v>
          </cell>
          <cell r="BA5020" t="str">
            <v>Target BonusEligible</v>
          </cell>
          <cell r="BB5020" t="str">
            <v>Target BonusCanada</v>
          </cell>
          <cell r="BC5020" t="str">
            <v xml:space="preserve">Target BonusCanada </v>
          </cell>
          <cell r="BD5020" t="str">
            <v>T53</v>
          </cell>
          <cell r="BF5020">
            <v>5083.3466666666673</v>
          </cell>
          <cell r="BG5020">
            <v>2700</v>
          </cell>
          <cell r="BH5020">
            <v>3</v>
          </cell>
          <cell r="BJ5020">
            <v>3500</v>
          </cell>
          <cell r="BK5020">
            <v>3500</v>
          </cell>
          <cell r="BL5020">
            <v>3500</v>
          </cell>
        </row>
        <row r="5021">
          <cell r="B5021">
            <v>16817</v>
          </cell>
          <cell r="C5021">
            <v>11736</v>
          </cell>
          <cell r="E5021" t="str">
            <v>Zachary Thornburrow</v>
          </cell>
          <cell r="F5021" t="str">
            <v>Technical Support Engineer (T3)</v>
          </cell>
          <cell r="G5021" t="str">
            <v>Employee</v>
          </cell>
          <cell r="H5021" t="str">
            <v>TAC</v>
          </cell>
          <cell r="I5021" t="str">
            <v>KANATA (OTTAWA), CANADA</v>
          </cell>
          <cell r="J5021" t="str">
            <v>Canada</v>
          </cell>
          <cell r="K5021">
            <v>42947</v>
          </cell>
          <cell r="L5021" t="str">
            <v>WH</v>
          </cell>
          <cell r="M5021" t="str">
            <v>T53P</v>
          </cell>
          <cell r="N5021" t="str">
            <v>T</v>
          </cell>
          <cell r="O5021" t="str">
            <v>5</v>
          </cell>
          <cell r="P5021" t="str">
            <v>Regular</v>
          </cell>
          <cell r="S5021">
            <v>1</v>
          </cell>
          <cell r="U5021" t="str">
            <v>CAD</v>
          </cell>
          <cell r="V5021" t="str">
            <v>TAC</v>
          </cell>
          <cell r="W5021" t="str">
            <v>Sharon Elmashaly</v>
          </cell>
          <cell r="Y5021" t="str">
            <v>Eligible</v>
          </cell>
          <cell r="Z5021">
            <v>61000.160000000003</v>
          </cell>
          <cell r="AA5021">
            <v>47955.563847073514</v>
          </cell>
          <cell r="AB5021">
            <v>61000.160000000003</v>
          </cell>
          <cell r="AC5021">
            <v>47955.563847073514</v>
          </cell>
          <cell r="AD5021">
            <v>3</v>
          </cell>
          <cell r="AE5021" t="str">
            <v>T53</v>
          </cell>
          <cell r="AF5021">
            <v>55000</v>
          </cell>
          <cell r="AG5021">
            <v>85000</v>
          </cell>
          <cell r="AH5021">
            <v>0.2</v>
          </cell>
          <cell r="AI5021">
            <v>2</v>
          </cell>
          <cell r="AJ5021">
            <v>0</v>
          </cell>
          <cell r="AK5021">
            <v>62830.164800000006</v>
          </cell>
          <cell r="AL5021">
            <v>3.0000000000000027E-2</v>
          </cell>
          <cell r="AM5021">
            <v>49394.23076248572</v>
          </cell>
          <cell r="AN5021">
            <v>1438.6669154122064</v>
          </cell>
          <cell r="AO5021">
            <v>-0.26082159058823517</v>
          </cell>
          <cell r="AQ5021">
            <v>41600.14</v>
          </cell>
          <cell r="AR5021">
            <v>412000.4</v>
          </cell>
          <cell r="AS5021">
            <v>0.05</v>
          </cell>
          <cell r="AT5021">
            <v>1</v>
          </cell>
          <cell r="AU5021">
            <v>0</v>
          </cell>
          <cell r="AV5021">
            <v>62830.164800000006</v>
          </cell>
          <cell r="AW5021">
            <v>49394.23076248572</v>
          </cell>
          <cell r="AX5021">
            <v>3.0000000000000027E-2</v>
          </cell>
          <cell r="AY5021">
            <v>1438.6669154122064</v>
          </cell>
          <cell r="AZ5021" t="str">
            <v>Target Bonus</v>
          </cell>
          <cell r="BA5021" t="str">
            <v>Target BonusEligible</v>
          </cell>
          <cell r="BB5021" t="str">
            <v>Target BonusCanada</v>
          </cell>
          <cell r="BC5021" t="str">
            <v xml:space="preserve">Target BonusCanada </v>
          </cell>
          <cell r="BD5021" t="str">
            <v>T53</v>
          </cell>
          <cell r="BF5021">
            <v>5083.3466666666673</v>
          </cell>
          <cell r="BG5021">
            <v>2700</v>
          </cell>
          <cell r="BH5021">
            <v>3</v>
          </cell>
          <cell r="BJ5021">
            <v>3500</v>
          </cell>
          <cell r="BK5021">
            <v>3500</v>
          </cell>
          <cell r="BL5021">
            <v>3500</v>
          </cell>
        </row>
        <row r="5022">
          <cell r="B5022">
            <v>16801</v>
          </cell>
          <cell r="C5022">
            <v>11720</v>
          </cell>
          <cell r="E5022" t="str">
            <v>Farah Mohamed</v>
          </cell>
          <cell r="F5022" t="str">
            <v>Technical Support Engineer (T3)</v>
          </cell>
          <cell r="G5022" t="str">
            <v>Employee</v>
          </cell>
          <cell r="H5022" t="str">
            <v>TAC</v>
          </cell>
          <cell r="I5022" t="str">
            <v>KANATA (OTTAWA), CANADA</v>
          </cell>
          <cell r="J5022" t="str">
            <v>Canada</v>
          </cell>
          <cell r="K5022">
            <v>42947</v>
          </cell>
          <cell r="L5022" t="str">
            <v>WH</v>
          </cell>
          <cell r="M5022" t="str">
            <v>T53P</v>
          </cell>
          <cell r="N5022" t="str">
            <v>T</v>
          </cell>
          <cell r="O5022" t="str">
            <v>5</v>
          </cell>
          <cell r="P5022" t="str">
            <v>Regular</v>
          </cell>
          <cell r="S5022">
            <v>1</v>
          </cell>
          <cell r="U5022" t="str">
            <v>CAD</v>
          </cell>
          <cell r="V5022" t="str">
            <v>TAC</v>
          </cell>
          <cell r="W5022" t="str">
            <v>Sharon Elmashaly</v>
          </cell>
          <cell r="Y5022" t="str">
            <v>Eligible</v>
          </cell>
          <cell r="Z5022">
            <v>56500.160000000003</v>
          </cell>
          <cell r="AA5022">
            <v>44417.867596574652</v>
          </cell>
          <cell r="AB5022">
            <v>56500.160000000003</v>
          </cell>
          <cell r="AC5022">
            <v>44417.867596574652</v>
          </cell>
          <cell r="AD5022">
            <v>3</v>
          </cell>
          <cell r="AE5022" t="str">
            <v>T53</v>
          </cell>
          <cell r="AF5022">
            <v>55000</v>
          </cell>
          <cell r="AG5022">
            <v>85000</v>
          </cell>
          <cell r="AH5022">
            <v>0.05</v>
          </cell>
          <cell r="AI5022">
            <v>1</v>
          </cell>
          <cell r="AJ5022">
            <v>0</v>
          </cell>
          <cell r="AK5022">
            <v>58760.166400000009</v>
          </cell>
          <cell r="AL5022">
            <v>4.0000000000000036E-2</v>
          </cell>
          <cell r="AM5022">
            <v>46194.582300437643</v>
          </cell>
          <cell r="AN5022">
            <v>1776.7147038629919</v>
          </cell>
          <cell r="AO5022">
            <v>-0.30870392470588226</v>
          </cell>
          <cell r="AQ5022">
            <v>41600.14</v>
          </cell>
          <cell r="AR5022">
            <v>412000.4</v>
          </cell>
          <cell r="AS5022">
            <v>0.04</v>
          </cell>
          <cell r="AT5022">
            <v>1</v>
          </cell>
          <cell r="AU5022">
            <v>0</v>
          </cell>
          <cell r="AV5022">
            <v>58760.166400000009</v>
          </cell>
          <cell r="AW5022">
            <v>46194.582300437643</v>
          </cell>
          <cell r="AX5022">
            <v>4.0000000000000036E-2</v>
          </cell>
          <cell r="AY5022">
            <v>1776.7147038629919</v>
          </cell>
          <cell r="AZ5022" t="str">
            <v>Target Bonus</v>
          </cell>
          <cell r="BA5022" t="str">
            <v>Target BonusEligible</v>
          </cell>
          <cell r="BB5022" t="str">
            <v>Target BonusCanada</v>
          </cell>
          <cell r="BC5022" t="str">
            <v xml:space="preserve">Target BonusCanada </v>
          </cell>
          <cell r="BD5022" t="str">
            <v>T53</v>
          </cell>
          <cell r="BF5022">
            <v>4708.3466666666673</v>
          </cell>
          <cell r="BG5022">
            <v>3000</v>
          </cell>
          <cell r="BH5022">
            <v>3</v>
          </cell>
          <cell r="BJ5022">
            <v>3500</v>
          </cell>
          <cell r="BK5022">
            <v>3500</v>
          </cell>
          <cell r="BL5022">
            <v>3500</v>
          </cell>
        </row>
        <row r="5023">
          <cell r="B5023">
            <v>16794</v>
          </cell>
          <cell r="C5023">
            <v>11713</v>
          </cell>
          <cell r="E5023" t="str">
            <v>Matthew Boyd</v>
          </cell>
          <cell r="F5023" t="str">
            <v>Escalation Engineer</v>
          </cell>
          <cell r="G5023" t="str">
            <v>Employee</v>
          </cell>
          <cell r="H5023" t="str">
            <v>TAC</v>
          </cell>
          <cell r="I5023" t="str">
            <v>KANATA (OTTAWA), CANADA</v>
          </cell>
          <cell r="J5023" t="str">
            <v>Canada</v>
          </cell>
          <cell r="K5023">
            <v>42947</v>
          </cell>
          <cell r="L5023" t="str">
            <v>WH</v>
          </cell>
          <cell r="M5023" t="str">
            <v>T51P</v>
          </cell>
          <cell r="N5023" t="str">
            <v>T</v>
          </cell>
          <cell r="O5023" t="str">
            <v>5</v>
          </cell>
          <cell r="P5023" t="str">
            <v>Regular</v>
          </cell>
          <cell r="S5023">
            <v>1</v>
          </cell>
          <cell r="U5023" t="str">
            <v>CAD</v>
          </cell>
          <cell r="V5023" t="str">
            <v>TAC</v>
          </cell>
          <cell r="W5023" t="str">
            <v>Sharon Elmashaly</v>
          </cell>
          <cell r="Y5023" t="str">
            <v>Eligible</v>
          </cell>
          <cell r="Z5023">
            <v>73500.08</v>
          </cell>
          <cell r="AA5023">
            <v>57782.434983859239</v>
          </cell>
          <cell r="AB5023">
            <v>73500.08</v>
          </cell>
          <cell r="AC5023">
            <v>57782.434983859239</v>
          </cell>
          <cell r="AD5023">
            <v>3</v>
          </cell>
          <cell r="AE5023" t="str">
            <v>T51</v>
          </cell>
          <cell r="AF5023">
            <v>70000</v>
          </cell>
          <cell r="AG5023">
            <v>100000</v>
          </cell>
          <cell r="AH5023">
            <v>0.11</v>
          </cell>
          <cell r="AI5023">
            <v>1</v>
          </cell>
          <cell r="AJ5023">
            <v>0</v>
          </cell>
          <cell r="AK5023">
            <v>76440.083200000008</v>
          </cell>
          <cell r="AL5023">
            <v>4.0000000000000036E-2</v>
          </cell>
          <cell r="AM5023">
            <v>60093.73238321361</v>
          </cell>
          <cell r="AN5023">
            <v>2311.297399354371</v>
          </cell>
          <cell r="AO5023">
            <v>-0.23559916799999991</v>
          </cell>
          <cell r="AQ5023">
            <v>41600.14</v>
          </cell>
          <cell r="AR5023">
            <v>412000.4</v>
          </cell>
          <cell r="AS5023">
            <v>0.08</v>
          </cell>
          <cell r="AT5023">
            <v>1</v>
          </cell>
          <cell r="AU5023">
            <v>0</v>
          </cell>
          <cell r="AV5023">
            <v>76440.083200000008</v>
          </cell>
          <cell r="AW5023">
            <v>60093.73238321361</v>
          </cell>
          <cell r="AX5023">
            <v>4.0000000000000036E-2</v>
          </cell>
          <cell r="AY5023">
            <v>2311.297399354371</v>
          </cell>
          <cell r="AZ5023" t="str">
            <v>Target Bonus</v>
          </cell>
          <cell r="BA5023" t="str">
            <v>Target BonusEligible</v>
          </cell>
          <cell r="BB5023" t="str">
            <v>Target BonusCanada</v>
          </cell>
          <cell r="BC5023" t="str">
            <v xml:space="preserve">Target BonusCanada </v>
          </cell>
          <cell r="BD5023" t="str">
            <v>T51</v>
          </cell>
          <cell r="BF5023">
            <v>6125.0066666666671</v>
          </cell>
          <cell r="BG5023">
            <v>3500</v>
          </cell>
          <cell r="BH5023">
            <v>4</v>
          </cell>
          <cell r="BJ5023">
            <v>3500</v>
          </cell>
          <cell r="BK5023">
            <v>3500</v>
          </cell>
          <cell r="BL5023">
            <v>3500</v>
          </cell>
        </row>
        <row r="5024">
          <cell r="B5024">
            <v>16802</v>
          </cell>
          <cell r="C5024">
            <v>11721</v>
          </cell>
          <cell r="E5024" t="str">
            <v>Wesley Moynihan</v>
          </cell>
          <cell r="F5024" t="str">
            <v>Technical Support Engineer (T3)</v>
          </cell>
          <cell r="G5024" t="str">
            <v>Employee</v>
          </cell>
          <cell r="H5024" t="str">
            <v>TAC</v>
          </cell>
          <cell r="I5024" t="str">
            <v>KANATA (OTTAWA), CANADA</v>
          </cell>
          <cell r="J5024" t="str">
            <v>Canada</v>
          </cell>
          <cell r="K5024">
            <v>42947</v>
          </cell>
          <cell r="L5024" t="str">
            <v>WH</v>
          </cell>
          <cell r="M5024" t="str">
            <v>T53P</v>
          </cell>
          <cell r="N5024" t="str">
            <v>T</v>
          </cell>
          <cell r="O5024" t="str">
            <v>5</v>
          </cell>
          <cell r="P5024" t="str">
            <v>Regular</v>
          </cell>
          <cell r="S5024">
            <v>1</v>
          </cell>
          <cell r="U5024" t="str">
            <v>CAD</v>
          </cell>
          <cell r="V5024" t="str">
            <v>TAC</v>
          </cell>
          <cell r="W5024" t="str">
            <v>Sharon Elmashaly</v>
          </cell>
          <cell r="Y5024" t="str">
            <v>Eligible</v>
          </cell>
          <cell r="Z5024">
            <v>58000.160000000003</v>
          </cell>
          <cell r="AA5024">
            <v>45597.099680074272</v>
          </cell>
          <cell r="AB5024">
            <v>58000.160000000003</v>
          </cell>
          <cell r="AC5024">
            <v>45597.099680074272</v>
          </cell>
          <cell r="AD5024">
            <v>3</v>
          </cell>
          <cell r="AE5024" t="str">
            <v>T53</v>
          </cell>
          <cell r="AF5024">
            <v>55000</v>
          </cell>
          <cell r="AG5024">
            <v>85000</v>
          </cell>
          <cell r="AH5024">
            <v>0.1</v>
          </cell>
          <cell r="AI5024">
            <v>1</v>
          </cell>
          <cell r="AJ5024">
            <v>0</v>
          </cell>
          <cell r="AK5024">
            <v>60320.166400000009</v>
          </cell>
          <cell r="AL5024">
            <v>4.0000000000000036E-2</v>
          </cell>
          <cell r="AM5024">
            <v>47420.983667277244</v>
          </cell>
          <cell r="AN5024">
            <v>1823.8839872029712</v>
          </cell>
          <cell r="AO5024">
            <v>-0.29035098352941169</v>
          </cell>
          <cell r="AQ5024">
            <v>41600.14</v>
          </cell>
          <cell r="AR5024">
            <v>412000.4</v>
          </cell>
          <cell r="AS5024">
            <v>0.04</v>
          </cell>
          <cell r="AT5024">
            <v>1</v>
          </cell>
          <cell r="AU5024">
            <v>0</v>
          </cell>
          <cell r="AV5024">
            <v>60320.166400000009</v>
          </cell>
          <cell r="AW5024">
            <v>47420.983667277244</v>
          </cell>
          <cell r="AX5024">
            <v>4.0000000000000036E-2</v>
          </cell>
          <cell r="AY5024">
            <v>1823.8839872029712</v>
          </cell>
          <cell r="AZ5024" t="str">
            <v>Target Bonus</v>
          </cell>
          <cell r="BA5024" t="str">
            <v>Target BonusEligible</v>
          </cell>
          <cell r="BB5024" t="str">
            <v>Target BonusCanada</v>
          </cell>
          <cell r="BC5024" t="str">
            <v xml:space="preserve">Target BonusCanada </v>
          </cell>
          <cell r="BD5024" t="str">
            <v>T53</v>
          </cell>
          <cell r="BF5024">
            <v>4833.3466666666673</v>
          </cell>
          <cell r="BG5024">
            <v>3102</v>
          </cell>
          <cell r="BH5024">
            <v>4</v>
          </cell>
          <cell r="BJ5024">
            <v>3500</v>
          </cell>
          <cell r="BK5024">
            <v>3500</v>
          </cell>
          <cell r="BL5024">
            <v>3500</v>
          </cell>
        </row>
        <row r="5025">
          <cell r="B5025">
            <v>19126</v>
          </cell>
          <cell r="C5025">
            <v>14184</v>
          </cell>
          <cell r="E5025" t="str">
            <v>Charanjit Singh</v>
          </cell>
          <cell r="F5025" t="str">
            <v xml:space="preserve">Technical Support Engineer (T2) </v>
          </cell>
          <cell r="G5025" t="str">
            <v>Employee</v>
          </cell>
          <cell r="H5025" t="str">
            <v>TAC</v>
          </cell>
          <cell r="I5025" t="str">
            <v>KANATA (OTTAWA), CANADA</v>
          </cell>
          <cell r="J5025" t="str">
            <v>Canada</v>
          </cell>
          <cell r="K5025">
            <v>43414</v>
          </cell>
          <cell r="L5025" t="str">
            <v>WH</v>
          </cell>
          <cell r="M5025" t="str">
            <v>T63P</v>
          </cell>
          <cell r="N5025" t="str">
            <v>T</v>
          </cell>
          <cell r="O5025" t="str">
            <v>6</v>
          </cell>
          <cell r="P5025" t="str">
            <v>EL</v>
          </cell>
          <cell r="Q5025" t="str">
            <v>OTAC Nov 2018</v>
          </cell>
          <cell r="S5025">
            <v>1</v>
          </cell>
          <cell r="U5025" t="str">
            <v>CAD</v>
          </cell>
          <cell r="V5025" t="str">
            <v>TAC</v>
          </cell>
          <cell r="W5025" t="str">
            <v>Sharon Elmashaly</v>
          </cell>
          <cell r="Y5025" t="str">
            <v>Eligible</v>
          </cell>
          <cell r="Z5025">
            <v>47500</v>
          </cell>
          <cell r="AA5025">
            <v>37342.349310821344</v>
          </cell>
          <cell r="AB5025">
            <v>47500</v>
          </cell>
          <cell r="AC5025">
            <v>37342.349310821344</v>
          </cell>
          <cell r="AD5025">
            <v>3</v>
          </cell>
          <cell r="AE5025" t="str">
            <v>T63</v>
          </cell>
          <cell r="AF5025">
            <v>45000</v>
          </cell>
          <cell r="AG5025">
            <v>70000</v>
          </cell>
          <cell r="AH5025">
            <v>0.1</v>
          </cell>
          <cell r="AI5025">
            <v>1</v>
          </cell>
          <cell r="AJ5025">
            <v>56000</v>
          </cell>
          <cell r="AK5025">
            <v>56000</v>
          </cell>
          <cell r="AL5025">
            <v>0.17894736842105252</v>
          </cell>
          <cell r="AM5025">
            <v>44024.664450652534</v>
          </cell>
          <cell r="AN5025">
            <v>6682.3151398311893</v>
          </cell>
          <cell r="AO5025">
            <v>-0.19999999999999996</v>
          </cell>
          <cell r="AP5025" t="str">
            <v>EL</v>
          </cell>
          <cell r="AQ5025">
            <v>41600.14</v>
          </cell>
          <cell r="AR5025">
            <v>412000.4</v>
          </cell>
          <cell r="AS5025">
            <v>0.01</v>
          </cell>
          <cell r="AT5025">
            <v>1</v>
          </cell>
          <cell r="AU5025">
            <v>0</v>
          </cell>
          <cell r="AV5025">
            <v>56000</v>
          </cell>
          <cell r="AW5025">
            <v>44024.664450652534</v>
          </cell>
          <cell r="AX5025">
            <v>0.17894736842105252</v>
          </cell>
          <cell r="AY5025">
            <v>6682.3151398311893</v>
          </cell>
          <cell r="AZ5025" t="str">
            <v>Target Bonus</v>
          </cell>
          <cell r="BA5025" t="str">
            <v>Target BonusEligible</v>
          </cell>
          <cell r="BB5025" t="str">
            <v>Target BonusCanada</v>
          </cell>
          <cell r="BC5025" t="str">
            <v xml:space="preserve">Target BonusCanada </v>
          </cell>
          <cell r="BD5025" t="str">
            <v>T63</v>
          </cell>
          <cell r="BF5025">
            <v>3958.3333333333335</v>
          </cell>
          <cell r="BG5025">
            <v>975.45205479452056</v>
          </cell>
          <cell r="BH5025">
            <v>2</v>
          </cell>
          <cell r="BJ5025">
            <v>2500</v>
          </cell>
          <cell r="BK5025">
            <v>2500</v>
          </cell>
          <cell r="BL5025">
            <v>2500</v>
          </cell>
        </row>
        <row r="5026">
          <cell r="B5026">
            <v>19672</v>
          </cell>
          <cell r="C5026">
            <v>14730</v>
          </cell>
          <cell r="E5026" t="str">
            <v>Philip Kroupoderov</v>
          </cell>
          <cell r="F5026" t="str">
            <v xml:space="preserve">Technical Support Engineer (T2) </v>
          </cell>
          <cell r="G5026" t="str">
            <v>Employee</v>
          </cell>
          <cell r="H5026" t="str">
            <v>TAC</v>
          </cell>
          <cell r="I5026" t="str">
            <v>KANATA (OTTAWA), CANADA</v>
          </cell>
          <cell r="J5026" t="str">
            <v>Canada</v>
          </cell>
          <cell r="K5026">
            <v>43534</v>
          </cell>
          <cell r="L5026" t="str">
            <v>WH</v>
          </cell>
          <cell r="M5026" t="str">
            <v>T63P</v>
          </cell>
          <cell r="N5026" t="str">
            <v>T</v>
          </cell>
          <cell r="O5026" t="str">
            <v>6</v>
          </cell>
          <cell r="P5026" t="str">
            <v>EL</v>
          </cell>
          <cell r="Q5026" t="str">
            <v>OTAC Mar 2019</v>
          </cell>
          <cell r="S5026">
            <v>1</v>
          </cell>
          <cell r="U5026" t="str">
            <v>CAD</v>
          </cell>
          <cell r="V5026" t="str">
            <v>TAC</v>
          </cell>
          <cell r="W5026" t="str">
            <v>Sharon Elmashaly</v>
          </cell>
          <cell r="Y5026" t="str">
            <v>Eligible</v>
          </cell>
          <cell r="Z5026">
            <v>50000.08</v>
          </cell>
          <cell r="AA5026">
            <v>39307.799009031834</v>
          </cell>
          <cell r="AB5026">
            <v>50000.08</v>
          </cell>
          <cell r="AC5026">
            <v>39307.799009031834</v>
          </cell>
          <cell r="AD5026">
            <v>3</v>
          </cell>
          <cell r="AE5026" t="str">
            <v>T63</v>
          </cell>
          <cell r="AF5026">
            <v>45000</v>
          </cell>
          <cell r="AG5026">
            <v>70000</v>
          </cell>
          <cell r="AH5026">
            <v>0.2</v>
          </cell>
          <cell r="AI5026">
            <v>2</v>
          </cell>
          <cell r="AJ5026">
            <v>56000</v>
          </cell>
          <cell r="AK5026">
            <v>56000</v>
          </cell>
          <cell r="AL5026">
            <v>0.1199982080028672</v>
          </cell>
          <cell r="AM5026">
            <v>44024.664450652534</v>
          </cell>
          <cell r="AN5026">
            <v>4716.8654416206991</v>
          </cell>
          <cell r="AO5026">
            <v>-0.19999999999999996</v>
          </cell>
          <cell r="AP5026" t="str">
            <v>EL</v>
          </cell>
          <cell r="AQ5026">
            <v>41600.14</v>
          </cell>
          <cell r="AR5026">
            <v>412000.4</v>
          </cell>
          <cell r="AS5026">
            <v>0.02</v>
          </cell>
          <cell r="AT5026">
            <v>1</v>
          </cell>
          <cell r="AU5026">
            <v>0</v>
          </cell>
          <cell r="AV5026">
            <v>56000</v>
          </cell>
          <cell r="AW5026">
            <v>44024.664450652534</v>
          </cell>
          <cell r="AX5026">
            <v>0.1199982080028672</v>
          </cell>
          <cell r="AY5026">
            <v>4716.8654416206991</v>
          </cell>
          <cell r="AZ5026" t="str">
            <v>Target Bonus</v>
          </cell>
          <cell r="BA5026" t="str">
            <v>Target BonusEligible</v>
          </cell>
          <cell r="BB5026" t="str">
            <v>Target BonusCanada</v>
          </cell>
          <cell r="BC5026" t="str">
            <v xml:space="preserve">Target BonusCanada </v>
          </cell>
          <cell r="BD5026" t="str">
            <v>T63</v>
          </cell>
          <cell r="BF5026">
            <v>4166.6733333333332</v>
          </cell>
          <cell r="BG5026">
            <v>700</v>
          </cell>
          <cell r="BH5026">
            <v>2</v>
          </cell>
          <cell r="BJ5026">
            <v>2500</v>
          </cell>
          <cell r="BK5026">
            <v>2500</v>
          </cell>
          <cell r="BL5026">
            <v>2500</v>
          </cell>
        </row>
        <row r="5027">
          <cell r="B5027">
            <v>19674</v>
          </cell>
          <cell r="C5027">
            <v>14732</v>
          </cell>
          <cell r="E5027" t="str">
            <v>Mehakdeep Singh</v>
          </cell>
          <cell r="F5027" t="str">
            <v xml:space="preserve">Technical Support Engineer (T2) </v>
          </cell>
          <cell r="G5027" t="str">
            <v>Employee</v>
          </cell>
          <cell r="H5027" t="str">
            <v>TAC</v>
          </cell>
          <cell r="I5027" t="str">
            <v>KANATA (OTTAWA), CANADA</v>
          </cell>
          <cell r="J5027" t="str">
            <v>Canada</v>
          </cell>
          <cell r="K5027">
            <v>43534</v>
          </cell>
          <cell r="L5027" t="str">
            <v>WH</v>
          </cell>
          <cell r="M5027" t="str">
            <v>T63P</v>
          </cell>
          <cell r="N5027" t="str">
            <v>T</v>
          </cell>
          <cell r="O5027" t="str">
            <v>6</v>
          </cell>
          <cell r="P5027" t="str">
            <v>EL</v>
          </cell>
          <cell r="Q5027" t="str">
            <v>OTAC Mar 2019</v>
          </cell>
          <cell r="S5027">
            <v>1</v>
          </cell>
          <cell r="U5027" t="str">
            <v>CAD</v>
          </cell>
          <cell r="V5027" t="str">
            <v>TAC</v>
          </cell>
          <cell r="W5027" t="str">
            <v>Sharon Elmashaly</v>
          </cell>
          <cell r="Y5027" t="str">
            <v>Eligible</v>
          </cell>
          <cell r="Z5027">
            <v>51500.08</v>
          </cell>
          <cell r="AA5027">
            <v>40487.031092531455</v>
          </cell>
          <cell r="AB5027">
            <v>51500.08</v>
          </cell>
          <cell r="AC5027">
            <v>40487.031092531455</v>
          </cell>
          <cell r="AD5027">
            <v>3</v>
          </cell>
          <cell r="AE5027" t="str">
            <v>T63</v>
          </cell>
          <cell r="AF5027">
            <v>45000</v>
          </cell>
          <cell r="AG5027">
            <v>70000</v>
          </cell>
          <cell r="AH5027">
            <v>0.26</v>
          </cell>
          <cell r="AI5027">
            <v>2</v>
          </cell>
          <cell r="AJ5027">
            <v>56000</v>
          </cell>
          <cell r="AK5027">
            <v>56000</v>
          </cell>
          <cell r="AL5027">
            <v>8.7376951647453627E-2</v>
          </cell>
          <cell r="AM5027">
            <v>44024.664450652534</v>
          </cell>
          <cell r="AN5027">
            <v>3537.6333581210783</v>
          </cell>
          <cell r="AO5027">
            <v>-0.19999999999999996</v>
          </cell>
          <cell r="AP5027" t="str">
            <v>EL</v>
          </cell>
          <cell r="AQ5027">
            <v>41600.14</v>
          </cell>
          <cell r="AR5027">
            <v>412000.4</v>
          </cell>
          <cell r="AS5027">
            <v>0.02</v>
          </cell>
          <cell r="AT5027">
            <v>1</v>
          </cell>
          <cell r="AU5027">
            <v>0</v>
          </cell>
          <cell r="AV5027">
            <v>56000</v>
          </cell>
          <cell r="AW5027">
            <v>44024.664450652534</v>
          </cell>
          <cell r="AX5027">
            <v>8.7376951647453627E-2</v>
          </cell>
          <cell r="AY5027">
            <v>3537.6333581210783</v>
          </cell>
          <cell r="AZ5027" t="str">
            <v>Target Bonus</v>
          </cell>
          <cell r="BA5027" t="str">
            <v>Target BonusEligible</v>
          </cell>
          <cell r="BB5027" t="str">
            <v>Target BonusCanada</v>
          </cell>
          <cell r="BC5027" t="str">
            <v xml:space="preserve">Target BonusCanada </v>
          </cell>
          <cell r="BD5027" t="str">
            <v>T63</v>
          </cell>
          <cell r="BF5027">
            <v>4291.6733333333332</v>
          </cell>
          <cell r="BG5027">
            <v>700</v>
          </cell>
          <cell r="BH5027">
            <v>2</v>
          </cell>
          <cell r="BJ5027">
            <v>2500</v>
          </cell>
          <cell r="BK5027">
            <v>2500</v>
          </cell>
          <cell r="BL5027">
            <v>2500</v>
          </cell>
        </row>
        <row r="5028">
          <cell r="B5028">
            <v>20226</v>
          </cell>
          <cell r="C5028">
            <v>15315</v>
          </cell>
          <cell r="E5028" t="str">
            <v>Victor Morita</v>
          </cell>
          <cell r="F5028" t="str">
            <v xml:space="preserve">Technical Support Engineer (T2) </v>
          </cell>
          <cell r="G5028" t="str">
            <v>Employee</v>
          </cell>
          <cell r="H5028" t="str">
            <v>TAC</v>
          </cell>
          <cell r="I5028" t="str">
            <v>KANATA (OTTAWA), CANADA</v>
          </cell>
          <cell r="J5028" t="str">
            <v>Canada</v>
          </cell>
          <cell r="K5028">
            <v>43682</v>
          </cell>
          <cell r="L5028" t="str">
            <v>WH</v>
          </cell>
          <cell r="M5028" t="str">
            <v>T63P</v>
          </cell>
          <cell r="N5028" t="str">
            <v>T</v>
          </cell>
          <cell r="O5028" t="str">
            <v>6</v>
          </cell>
          <cell r="P5028" t="str">
            <v>EL</v>
          </cell>
          <cell r="Q5028" t="str">
            <v>OTAC Aug 2019</v>
          </cell>
          <cell r="S5028">
            <v>1</v>
          </cell>
          <cell r="U5028" t="str">
            <v>CAD</v>
          </cell>
          <cell r="V5028" t="str">
            <v>TAC</v>
          </cell>
          <cell r="W5028" t="str">
            <v>Sharon Elmashaly</v>
          </cell>
          <cell r="Y5028" t="str">
            <v>Eligible</v>
          </cell>
          <cell r="Z5028">
            <v>51000</v>
          </cell>
          <cell r="AA5028">
            <v>40093.890838987129</v>
          </cell>
          <cell r="AB5028">
            <v>51000</v>
          </cell>
          <cell r="AC5028">
            <v>40093.890838987129</v>
          </cell>
          <cell r="AD5028">
            <v>3</v>
          </cell>
          <cell r="AE5028" t="str">
            <v>T63</v>
          </cell>
          <cell r="AF5028">
            <v>45000</v>
          </cell>
          <cell r="AG5028">
            <v>70000</v>
          </cell>
          <cell r="AH5028">
            <v>0.24</v>
          </cell>
          <cell r="AI5028">
            <v>2</v>
          </cell>
          <cell r="AJ5028">
            <v>56000</v>
          </cell>
          <cell r="AK5028">
            <v>56000</v>
          </cell>
          <cell r="AL5028">
            <v>9.8039215686274606E-2</v>
          </cell>
          <cell r="AM5028">
            <v>44024.664450652534</v>
          </cell>
          <cell r="AN5028">
            <v>3930.773611665405</v>
          </cell>
          <cell r="AO5028">
            <v>-0.19999999999999996</v>
          </cell>
          <cell r="AP5028" t="str">
            <v>EL</v>
          </cell>
          <cell r="AQ5028">
            <v>41600.14</v>
          </cell>
          <cell r="AR5028">
            <v>412000.4</v>
          </cell>
          <cell r="AS5028">
            <v>0.02</v>
          </cell>
          <cell r="AT5028">
            <v>1</v>
          </cell>
          <cell r="AU5028">
            <v>0</v>
          </cell>
          <cell r="AV5028">
            <v>56000</v>
          </cell>
          <cell r="AW5028">
            <v>44024.664450652534</v>
          </cell>
          <cell r="AX5028">
            <v>9.8039215686274606E-2</v>
          </cell>
          <cell r="AY5028">
            <v>3930.773611665405</v>
          </cell>
          <cell r="AZ5028" t="str">
            <v>Target Bonus</v>
          </cell>
          <cell r="BA5028" t="str">
            <v>Target BonusEligible</v>
          </cell>
          <cell r="BB5028" t="str">
            <v>Target BonusCanada</v>
          </cell>
          <cell r="BC5028" t="str">
            <v xml:space="preserve">Target BonusCanada </v>
          </cell>
          <cell r="BD5028" t="str">
            <v>T63</v>
          </cell>
          <cell r="BF5028">
            <v>4250</v>
          </cell>
          <cell r="BG5028">
            <v>805.47945205479459</v>
          </cell>
          <cell r="BH5028">
            <v>3</v>
          </cell>
          <cell r="BJ5028">
            <v>3000</v>
          </cell>
          <cell r="BK5028">
            <v>3000</v>
          </cell>
          <cell r="BL5028">
            <v>3000</v>
          </cell>
        </row>
        <row r="5029">
          <cell r="B5029">
            <v>20263</v>
          </cell>
          <cell r="C5029">
            <v>15352</v>
          </cell>
          <cell r="E5029" t="str">
            <v>Adam Alvarez</v>
          </cell>
          <cell r="F5029" t="str">
            <v xml:space="preserve">Technical Support Engineer (T2) </v>
          </cell>
          <cell r="G5029" t="str">
            <v>Employee</v>
          </cell>
          <cell r="H5029" t="str">
            <v>TAC</v>
          </cell>
          <cell r="I5029" t="str">
            <v>KANATA (OTTAWA), CANADA</v>
          </cell>
          <cell r="J5029" t="str">
            <v>Canada</v>
          </cell>
          <cell r="K5029">
            <v>43682</v>
          </cell>
          <cell r="L5029" t="str">
            <v>WH</v>
          </cell>
          <cell r="M5029" t="str">
            <v>T63P</v>
          </cell>
          <cell r="N5029" t="str">
            <v>T</v>
          </cell>
          <cell r="O5029" t="str">
            <v>6</v>
          </cell>
          <cell r="P5029" t="str">
            <v>EL</v>
          </cell>
          <cell r="Q5029" t="str">
            <v>OTAC Aug 2019</v>
          </cell>
          <cell r="S5029">
            <v>1</v>
          </cell>
          <cell r="U5029" t="str">
            <v>CAD</v>
          </cell>
          <cell r="V5029" t="str">
            <v>TAC</v>
          </cell>
          <cell r="W5029" t="str">
            <v>Sharon Elmashaly</v>
          </cell>
          <cell r="Y5029" t="str">
            <v>Eligible</v>
          </cell>
          <cell r="Z5029">
            <v>55500</v>
          </cell>
          <cell r="AA5029">
            <v>43631.587089485991</v>
          </cell>
          <cell r="AB5029">
            <v>55500</v>
          </cell>
          <cell r="AC5029">
            <v>43631.587089485991</v>
          </cell>
          <cell r="AD5029">
            <v>3</v>
          </cell>
          <cell r="AE5029" t="str">
            <v>T63</v>
          </cell>
          <cell r="AF5029">
            <v>45000</v>
          </cell>
          <cell r="AG5029">
            <v>70000</v>
          </cell>
          <cell r="AH5029">
            <v>0.42</v>
          </cell>
          <cell r="AI5029">
            <v>2</v>
          </cell>
          <cell r="AJ5029">
            <v>56000</v>
          </cell>
          <cell r="AK5029">
            <v>56000</v>
          </cell>
          <cell r="AL5029">
            <v>9.009009009008917E-3</v>
          </cell>
          <cell r="AM5029">
            <v>44024.664450652534</v>
          </cell>
          <cell r="AN5029">
            <v>393.07736116654269</v>
          </cell>
          <cell r="AO5029">
            <v>-0.19999999999999996</v>
          </cell>
          <cell r="AP5029" t="str">
            <v>EL</v>
          </cell>
          <cell r="AQ5029">
            <v>41600.14</v>
          </cell>
          <cell r="AR5029">
            <v>412000.4</v>
          </cell>
          <cell r="AS5029">
            <v>0.03</v>
          </cell>
          <cell r="AT5029">
            <v>1</v>
          </cell>
          <cell r="AU5029">
            <v>0</v>
          </cell>
          <cell r="AV5029">
            <v>56000</v>
          </cell>
          <cell r="AW5029">
            <v>44024.664450652534</v>
          </cell>
          <cell r="AX5029">
            <v>9.009009009008917E-3</v>
          </cell>
          <cell r="AY5029">
            <v>393.07736116654269</v>
          </cell>
          <cell r="AZ5029" t="str">
            <v>Target Bonus</v>
          </cell>
          <cell r="BA5029" t="str">
            <v>Target BonusEligible</v>
          </cell>
          <cell r="BB5029" t="str">
            <v>Target BonusCanada</v>
          </cell>
          <cell r="BC5029" t="str">
            <v xml:space="preserve">Target BonusCanada </v>
          </cell>
          <cell r="BD5029" t="str">
            <v>T63</v>
          </cell>
          <cell r="BF5029">
            <v>4625</v>
          </cell>
          <cell r="BG5029">
            <v>805.47945205479459</v>
          </cell>
          <cell r="BH5029">
            <v>3</v>
          </cell>
          <cell r="BJ5029">
            <v>3000</v>
          </cell>
          <cell r="BK5029">
            <v>3000</v>
          </cell>
          <cell r="BL5029">
            <v>3000</v>
          </cell>
        </row>
        <row r="5030">
          <cell r="B5030">
            <v>20333</v>
          </cell>
          <cell r="C5030">
            <v>15422</v>
          </cell>
          <cell r="E5030" t="str">
            <v>Chandani Modi</v>
          </cell>
          <cell r="F5030" t="str">
            <v>Technical Support Engineer (T2)</v>
          </cell>
          <cell r="G5030" t="str">
            <v>Employee</v>
          </cell>
          <cell r="H5030" t="str">
            <v>TAC</v>
          </cell>
          <cell r="I5030" t="str">
            <v>KANATA (OTTAWA), CANADA</v>
          </cell>
          <cell r="J5030" t="str">
            <v>Canada</v>
          </cell>
          <cell r="K5030">
            <v>43695</v>
          </cell>
          <cell r="L5030" t="str">
            <v>WH</v>
          </cell>
          <cell r="M5030" t="str">
            <v>T63P</v>
          </cell>
          <cell r="N5030" t="str">
            <v>T</v>
          </cell>
          <cell r="O5030" t="str">
            <v>6</v>
          </cell>
          <cell r="P5030" t="str">
            <v>EL</v>
          </cell>
          <cell r="Q5030" t="str">
            <v>OTAC Aug 2019</v>
          </cell>
          <cell r="S5030">
            <v>1</v>
          </cell>
          <cell r="U5030" t="str">
            <v>CAD</v>
          </cell>
          <cell r="V5030" t="str">
            <v>TAC</v>
          </cell>
          <cell r="W5030" t="str">
            <v>Sharon Elmashaly</v>
          </cell>
          <cell r="Y5030" t="str">
            <v>Eligible</v>
          </cell>
          <cell r="Z5030">
            <v>55000.08</v>
          </cell>
          <cell r="AA5030">
            <v>43238.572620697239</v>
          </cell>
          <cell r="AB5030">
            <v>55000.08</v>
          </cell>
          <cell r="AC5030">
            <v>43238.572620697239</v>
          </cell>
          <cell r="AD5030">
            <v>3</v>
          </cell>
          <cell r="AE5030" t="str">
            <v>T63</v>
          </cell>
          <cell r="AF5030">
            <v>45000</v>
          </cell>
          <cell r="AG5030">
            <v>70000</v>
          </cell>
          <cell r="AH5030">
            <v>0.4</v>
          </cell>
          <cell r="AI5030">
            <v>2</v>
          </cell>
          <cell r="AJ5030">
            <v>56000</v>
          </cell>
          <cell r="AK5030">
            <v>56000</v>
          </cell>
          <cell r="AL5030">
            <v>1.8180337192236884E-2</v>
          </cell>
          <cell r="AM5030">
            <v>44024.664450652534</v>
          </cell>
          <cell r="AN5030">
            <v>786.09182995529409</v>
          </cell>
          <cell r="AO5030">
            <v>-0.19999999999999996</v>
          </cell>
          <cell r="AP5030" t="str">
            <v>EL</v>
          </cell>
          <cell r="AQ5030">
            <v>41600.14</v>
          </cell>
          <cell r="AR5030">
            <v>412000.4</v>
          </cell>
          <cell r="AS5030">
            <v>0.03</v>
          </cell>
          <cell r="AT5030">
            <v>1</v>
          </cell>
          <cell r="AU5030">
            <v>0</v>
          </cell>
          <cell r="AV5030">
            <v>56000</v>
          </cell>
          <cell r="AW5030">
            <v>44024.664450652534</v>
          </cell>
          <cell r="AX5030">
            <v>1.8180337192236884E-2</v>
          </cell>
          <cell r="AY5030">
            <v>786.09182995529409</v>
          </cell>
          <cell r="AZ5030" t="str">
            <v>Target Bonus</v>
          </cell>
          <cell r="BA5030" t="str">
            <v>Target BonusEligible</v>
          </cell>
          <cell r="BB5030" t="str">
            <v>Target BonusCanada</v>
          </cell>
          <cell r="BC5030" t="str">
            <v xml:space="preserve">Target BonusCanada </v>
          </cell>
          <cell r="BD5030" t="str">
            <v>T63</v>
          </cell>
          <cell r="BF5030">
            <v>4583.34</v>
          </cell>
          <cell r="BG5030">
            <v>734.24657534246569</v>
          </cell>
          <cell r="BH5030">
            <v>3</v>
          </cell>
          <cell r="BJ5030">
            <v>3000</v>
          </cell>
          <cell r="BK5030">
            <v>3000</v>
          </cell>
          <cell r="BL5030">
            <v>3000</v>
          </cell>
        </row>
        <row r="5031">
          <cell r="B5031">
            <v>20225</v>
          </cell>
          <cell r="C5031">
            <v>15314</v>
          </cell>
          <cell r="E5031" t="str">
            <v>Alejandro Marin</v>
          </cell>
          <cell r="F5031" t="str">
            <v xml:space="preserve">Technical Support Engineer (T2) </v>
          </cell>
          <cell r="G5031" t="str">
            <v>Employee</v>
          </cell>
          <cell r="H5031" t="str">
            <v>TAC</v>
          </cell>
          <cell r="I5031" t="str">
            <v>KANATA (OTTAWA), CANADA</v>
          </cell>
          <cell r="J5031" t="str">
            <v>Canada</v>
          </cell>
          <cell r="K5031">
            <v>43682</v>
          </cell>
          <cell r="L5031" t="str">
            <v>WH</v>
          </cell>
          <cell r="M5031" t="str">
            <v>T63P</v>
          </cell>
          <cell r="N5031" t="str">
            <v>T</v>
          </cell>
          <cell r="O5031" t="str">
            <v>6</v>
          </cell>
          <cell r="P5031" t="str">
            <v>EL</v>
          </cell>
          <cell r="Q5031" t="str">
            <v>OTAC Aug 2019</v>
          </cell>
          <cell r="S5031">
            <v>1</v>
          </cell>
          <cell r="U5031" t="str">
            <v>CAD</v>
          </cell>
          <cell r="V5031" t="str">
            <v>TAC</v>
          </cell>
          <cell r="W5031" t="str">
            <v>Sharon Elmashaly</v>
          </cell>
          <cell r="Y5031" t="str">
            <v>Eligible</v>
          </cell>
          <cell r="Z5031">
            <v>50000.160000000003</v>
          </cell>
          <cell r="AA5031">
            <v>39307.861901409626</v>
          </cell>
          <cell r="AB5031">
            <v>50000.160000000003</v>
          </cell>
          <cell r="AC5031">
            <v>39307.861901409626</v>
          </cell>
          <cell r="AD5031">
            <v>3</v>
          </cell>
          <cell r="AE5031" t="str">
            <v>T63</v>
          </cell>
          <cell r="AF5031">
            <v>45000</v>
          </cell>
          <cell r="AG5031">
            <v>70000</v>
          </cell>
          <cell r="AH5031">
            <v>0.2</v>
          </cell>
          <cell r="AI5031">
            <v>2</v>
          </cell>
          <cell r="AJ5031">
            <v>56000</v>
          </cell>
          <cell r="AK5031">
            <v>56000</v>
          </cell>
          <cell r="AL5031">
            <v>0.1199964160114686</v>
          </cell>
          <cell r="AM5031">
            <v>44024.664450652534</v>
          </cell>
          <cell r="AN5031">
            <v>4716.8025492429078</v>
          </cell>
          <cell r="AO5031">
            <v>-0.19999999999999996</v>
          </cell>
          <cell r="AP5031" t="str">
            <v>EL</v>
          </cell>
          <cell r="AQ5031">
            <v>41600.14</v>
          </cell>
          <cell r="AR5031">
            <v>412000.4</v>
          </cell>
          <cell r="AS5031">
            <v>0.02</v>
          </cell>
          <cell r="AT5031">
            <v>1</v>
          </cell>
          <cell r="AU5031">
            <v>0</v>
          </cell>
          <cell r="AV5031">
            <v>56000</v>
          </cell>
          <cell r="AW5031">
            <v>44024.664450652534</v>
          </cell>
          <cell r="AX5031">
            <v>0.1199964160114686</v>
          </cell>
          <cell r="AY5031">
            <v>4716.8025492429078</v>
          </cell>
          <cell r="AZ5031" t="str">
            <v>Target Bonus</v>
          </cell>
          <cell r="BA5031" t="str">
            <v>Target BonusEligible</v>
          </cell>
          <cell r="BB5031" t="str">
            <v>Target BonusCanada</v>
          </cell>
          <cell r="BC5031" t="str">
            <v xml:space="preserve">Target BonusCanada </v>
          </cell>
          <cell r="BD5031" t="str">
            <v>T63</v>
          </cell>
          <cell r="BF5031">
            <v>4166.68</v>
          </cell>
          <cell r="BG5031">
            <v>805.47945205479459</v>
          </cell>
          <cell r="BH5031">
            <v>3</v>
          </cell>
          <cell r="BJ5031">
            <v>3000</v>
          </cell>
          <cell r="BK5031">
            <v>3000</v>
          </cell>
          <cell r="BL5031">
            <v>3000</v>
          </cell>
        </row>
        <row r="5032">
          <cell r="B5032">
            <v>20262</v>
          </cell>
          <cell r="C5032">
            <v>15351</v>
          </cell>
          <cell r="E5032" t="str">
            <v>Darshan Patel</v>
          </cell>
          <cell r="F5032" t="str">
            <v xml:space="preserve">Technical Support Engineer (T2) </v>
          </cell>
          <cell r="G5032" t="str">
            <v>Employee</v>
          </cell>
          <cell r="H5032" t="str">
            <v>TAC</v>
          </cell>
          <cell r="I5032" t="str">
            <v>KANATA (OTTAWA), CANADA</v>
          </cell>
          <cell r="J5032" t="str">
            <v>Canada</v>
          </cell>
          <cell r="K5032">
            <v>43682</v>
          </cell>
          <cell r="L5032" t="str">
            <v>WH</v>
          </cell>
          <cell r="M5032" t="str">
            <v>T63P</v>
          </cell>
          <cell r="N5032" t="str">
            <v>T</v>
          </cell>
          <cell r="O5032" t="str">
            <v>6</v>
          </cell>
          <cell r="P5032" t="str">
            <v>EL</v>
          </cell>
          <cell r="Q5032" t="str">
            <v>OTAC Aug 2019</v>
          </cell>
          <cell r="S5032">
            <v>1</v>
          </cell>
          <cell r="U5032" t="str">
            <v>CAD</v>
          </cell>
          <cell r="V5032" t="str">
            <v>TAC</v>
          </cell>
          <cell r="W5032" t="str">
            <v>Sharon Elmashaly</v>
          </cell>
          <cell r="Y5032" t="str">
            <v>Eligible</v>
          </cell>
          <cell r="Z5032">
            <v>55500.08</v>
          </cell>
          <cell r="AA5032">
            <v>43631.649981863782</v>
          </cell>
          <cell r="AB5032">
            <v>55500.08</v>
          </cell>
          <cell r="AC5032">
            <v>43631.649981863782</v>
          </cell>
          <cell r="AD5032">
            <v>3</v>
          </cell>
          <cell r="AE5032" t="str">
            <v>T63</v>
          </cell>
          <cell r="AF5032">
            <v>45000</v>
          </cell>
          <cell r="AG5032">
            <v>70000</v>
          </cell>
          <cell r="AH5032">
            <v>0.42</v>
          </cell>
          <cell r="AI5032">
            <v>2</v>
          </cell>
          <cell r="AJ5032">
            <v>56000</v>
          </cell>
          <cell r="AK5032">
            <v>56000</v>
          </cell>
          <cell r="AL5032">
            <v>9.0075545837051685E-3</v>
          </cell>
          <cell r="AM5032">
            <v>44024.664450652534</v>
          </cell>
          <cell r="AN5032">
            <v>393.0144687887514</v>
          </cell>
          <cell r="AO5032">
            <v>-0.19999999999999996</v>
          </cell>
          <cell r="AP5032" t="str">
            <v>EL</v>
          </cell>
          <cell r="AQ5032">
            <v>41600.14</v>
          </cell>
          <cell r="AR5032">
            <v>412000.4</v>
          </cell>
          <cell r="AS5032">
            <v>0.03</v>
          </cell>
          <cell r="AT5032">
            <v>1</v>
          </cell>
          <cell r="AU5032">
            <v>0</v>
          </cell>
          <cell r="AV5032">
            <v>56000</v>
          </cell>
          <cell r="AW5032">
            <v>44024.664450652534</v>
          </cell>
          <cell r="AX5032">
            <v>9.0075545837051685E-3</v>
          </cell>
          <cell r="AY5032">
            <v>393.0144687887514</v>
          </cell>
          <cell r="AZ5032" t="str">
            <v>Target Bonus</v>
          </cell>
          <cell r="BA5032" t="str">
            <v>Target BonusEligible</v>
          </cell>
          <cell r="BB5032" t="str">
            <v>Target BonusCanada</v>
          </cell>
          <cell r="BC5032" t="str">
            <v xml:space="preserve">Target BonusCanada </v>
          </cell>
          <cell r="BD5032" t="str">
            <v>T63</v>
          </cell>
          <cell r="BF5032">
            <v>4625.0066666666671</v>
          </cell>
          <cell r="BG5032">
            <v>805.47945205479459</v>
          </cell>
          <cell r="BH5032">
            <v>3</v>
          </cell>
          <cell r="BJ5032">
            <v>3166</v>
          </cell>
          <cell r="BK5032">
            <v>3166</v>
          </cell>
          <cell r="BL5032">
            <v>3166</v>
          </cell>
        </row>
        <row r="5033">
          <cell r="B5033">
            <v>20288</v>
          </cell>
          <cell r="C5033">
            <v>15377</v>
          </cell>
          <cell r="E5033" t="str">
            <v>Mohamoud Farah</v>
          </cell>
          <cell r="F5033" t="str">
            <v>Technical Support Engineer (T2)</v>
          </cell>
          <cell r="G5033" t="str">
            <v>Employee</v>
          </cell>
          <cell r="H5033" t="str">
            <v>TAC</v>
          </cell>
          <cell r="I5033" t="str">
            <v>KANATA (OTTAWA), CANADA</v>
          </cell>
          <cell r="J5033" t="str">
            <v>Canada</v>
          </cell>
          <cell r="K5033">
            <v>43695</v>
          </cell>
          <cell r="L5033" t="str">
            <v>WH</v>
          </cell>
          <cell r="M5033" t="str">
            <v>T63P</v>
          </cell>
          <cell r="N5033" t="str">
            <v>T</v>
          </cell>
          <cell r="O5033" t="str">
            <v>6</v>
          </cell>
          <cell r="P5033" t="str">
            <v>EL</v>
          </cell>
          <cell r="Q5033" t="str">
            <v>OTAC Aug 2019</v>
          </cell>
          <cell r="S5033">
            <v>1</v>
          </cell>
          <cell r="U5033" t="str">
            <v>CAD</v>
          </cell>
          <cell r="V5033" t="str">
            <v>TAC</v>
          </cell>
          <cell r="W5033" t="str">
            <v>Sharon Elmashaly</v>
          </cell>
          <cell r="Y5033" t="str">
            <v>Eligible</v>
          </cell>
          <cell r="Z5033">
            <v>55000.08</v>
          </cell>
          <cell r="AA5033">
            <v>43238.572620697239</v>
          </cell>
          <cell r="AB5033">
            <v>55000.08</v>
          </cell>
          <cell r="AC5033">
            <v>43238.572620697239</v>
          </cell>
          <cell r="AD5033">
            <v>3</v>
          </cell>
          <cell r="AE5033" t="str">
            <v>T63</v>
          </cell>
          <cell r="AF5033">
            <v>45000</v>
          </cell>
          <cell r="AG5033">
            <v>70000</v>
          </cell>
          <cell r="AH5033">
            <v>0.4</v>
          </cell>
          <cell r="AI5033">
            <v>2</v>
          </cell>
          <cell r="AJ5033">
            <v>56000</v>
          </cell>
          <cell r="AK5033">
            <v>56000</v>
          </cell>
          <cell r="AL5033">
            <v>1.8180337192236884E-2</v>
          </cell>
          <cell r="AM5033">
            <v>44024.664450652534</v>
          </cell>
          <cell r="AN5033">
            <v>786.09182995529409</v>
          </cell>
          <cell r="AO5033">
            <v>-0.19999999999999996</v>
          </cell>
          <cell r="AP5033" t="str">
            <v>EL</v>
          </cell>
          <cell r="AQ5033">
            <v>41600.14</v>
          </cell>
          <cell r="AR5033">
            <v>412000.4</v>
          </cell>
          <cell r="AS5033">
            <v>0.03</v>
          </cell>
          <cell r="AT5033">
            <v>1</v>
          </cell>
          <cell r="AU5033">
            <v>0</v>
          </cell>
          <cell r="AV5033">
            <v>56000</v>
          </cell>
          <cell r="AW5033">
            <v>44024.664450652534</v>
          </cell>
          <cell r="AX5033">
            <v>1.8180337192236884E-2</v>
          </cell>
          <cell r="AY5033">
            <v>786.09182995529409</v>
          </cell>
          <cell r="AZ5033" t="str">
            <v>Target Bonus</v>
          </cell>
          <cell r="BA5033" t="str">
            <v>Target BonusEligible</v>
          </cell>
          <cell r="BB5033" t="str">
            <v>Target BonusCanada</v>
          </cell>
          <cell r="BC5033" t="str">
            <v xml:space="preserve">Target BonusCanada </v>
          </cell>
          <cell r="BD5033" t="str">
            <v>T63</v>
          </cell>
          <cell r="BF5033">
            <v>4583.34</v>
          </cell>
          <cell r="BG5033">
            <v>293.69863013698631</v>
          </cell>
          <cell r="BH5033">
            <v>2</v>
          </cell>
          <cell r="BJ5033">
            <v>2666</v>
          </cell>
          <cell r="BK5033">
            <v>2666</v>
          </cell>
          <cell r="BL5033">
            <v>2666</v>
          </cell>
        </row>
        <row r="5034">
          <cell r="B5034">
            <v>20814</v>
          </cell>
          <cell r="C5034">
            <v>15901</v>
          </cell>
          <cell r="E5034" t="str">
            <v>Sagar Ajudiya</v>
          </cell>
          <cell r="F5034" t="str">
            <v>Technical Support Engineer (T2)</v>
          </cell>
          <cell r="G5034" t="str">
            <v>Employee</v>
          </cell>
          <cell r="H5034" t="str">
            <v>TAC</v>
          </cell>
          <cell r="I5034" t="str">
            <v>KANATA (OTTAWA), CANADA</v>
          </cell>
          <cell r="J5034" t="str">
            <v>Canada</v>
          </cell>
          <cell r="K5034">
            <v>43836</v>
          </cell>
          <cell r="L5034" t="str">
            <v>WH</v>
          </cell>
          <cell r="M5034" t="str">
            <v>T63P</v>
          </cell>
          <cell r="N5034" t="str">
            <v>T</v>
          </cell>
          <cell r="O5034" t="str">
            <v>6</v>
          </cell>
          <cell r="P5034" t="str">
            <v>EL</v>
          </cell>
          <cell r="Q5034" t="str">
            <v>OTAC Jan 2020</v>
          </cell>
          <cell r="S5034">
            <v>1</v>
          </cell>
          <cell r="U5034" t="str">
            <v>CAD</v>
          </cell>
          <cell r="V5034" t="str">
            <v>TAC</v>
          </cell>
          <cell r="W5034" t="str">
            <v>Sharon Elmashaly</v>
          </cell>
          <cell r="Y5034" t="str">
            <v>Eligible</v>
          </cell>
          <cell r="Z5034">
            <v>50000.08</v>
          </cell>
          <cell r="AA5034">
            <v>39307.799009031834</v>
          </cell>
          <cell r="AB5034">
            <v>50000.08</v>
          </cell>
          <cell r="AC5034">
            <v>39307.799009031834</v>
          </cell>
          <cell r="AD5034">
            <v>3</v>
          </cell>
          <cell r="AE5034" t="str">
            <v>T63</v>
          </cell>
          <cell r="AF5034">
            <v>45000</v>
          </cell>
          <cell r="AG5034">
            <v>60000</v>
          </cell>
          <cell r="AH5034">
            <v>0.33</v>
          </cell>
          <cell r="AI5034">
            <v>2</v>
          </cell>
          <cell r="AJ5034">
            <v>56000</v>
          </cell>
          <cell r="AK5034">
            <v>56000</v>
          </cell>
          <cell r="AL5034">
            <v>0.1199982080028672</v>
          </cell>
          <cell r="AM5034">
            <v>44024.664450652534</v>
          </cell>
          <cell r="AN5034">
            <v>4716.8654416206991</v>
          </cell>
          <cell r="AO5034">
            <v>-6.6666666666666652E-2</v>
          </cell>
          <cell r="AP5034" t="str">
            <v>EL</v>
          </cell>
          <cell r="AQ5034">
            <v>41600.14</v>
          </cell>
          <cell r="AR5034">
            <v>412000.4</v>
          </cell>
          <cell r="AS5034">
            <v>0.02</v>
          </cell>
          <cell r="AT5034">
            <v>1</v>
          </cell>
          <cell r="AU5034">
            <v>0</v>
          </cell>
          <cell r="AV5034">
            <v>56000</v>
          </cell>
          <cell r="AW5034">
            <v>44024.664450652534</v>
          </cell>
          <cell r="AX5034">
            <v>0.1199982080028672</v>
          </cell>
          <cell r="AY5034">
            <v>4716.8654416206991</v>
          </cell>
          <cell r="AZ5034" t="str">
            <v>Target Bonus</v>
          </cell>
          <cell r="BA5034" t="str">
            <v>Target BonusEligible</v>
          </cell>
          <cell r="BB5034" t="str">
            <v>Target BonusCanada</v>
          </cell>
          <cell r="BC5034" t="str">
            <v xml:space="preserve">Target BonusCanada </v>
          </cell>
          <cell r="BD5034" t="str">
            <v>T63</v>
          </cell>
          <cell r="BF5034">
            <v>4166.6733333333332</v>
          </cell>
          <cell r="BJ5034">
            <v>2166</v>
          </cell>
          <cell r="BK5034">
            <v>2166</v>
          </cell>
          <cell r="BL5034">
            <v>2166</v>
          </cell>
        </row>
        <row r="5035">
          <cell r="B5035">
            <v>21616</v>
          </cell>
          <cell r="C5035">
            <v>16703</v>
          </cell>
          <cell r="E5035" t="str">
            <v>Dillon O`Keefe</v>
          </cell>
          <cell r="F5035" t="str">
            <v>Technical Support Engineer (T2)</v>
          </cell>
          <cell r="G5035" t="str">
            <v>Employee</v>
          </cell>
          <cell r="H5035" t="str">
            <v>TAC</v>
          </cell>
          <cell r="I5035" t="str">
            <v>KANATA (OTTAWA), CANADA</v>
          </cell>
          <cell r="J5035" t="str">
            <v>Canada</v>
          </cell>
          <cell r="K5035">
            <v>44116</v>
          </cell>
          <cell r="L5035" t="str">
            <v>WH</v>
          </cell>
          <cell r="M5035" t="str">
            <v>T63P</v>
          </cell>
          <cell r="N5035" t="str">
            <v>T</v>
          </cell>
          <cell r="O5035" t="str">
            <v>6</v>
          </cell>
          <cell r="P5035" t="str">
            <v>EL</v>
          </cell>
          <cell r="Q5035" t="str">
            <v>OTAC OCT 2020</v>
          </cell>
          <cell r="S5035">
            <v>1</v>
          </cell>
          <cell r="U5035" t="str">
            <v>CAD</v>
          </cell>
          <cell r="V5035" t="str">
            <v>TAC</v>
          </cell>
          <cell r="W5035" t="str">
            <v>Sharon Elmashaly</v>
          </cell>
          <cell r="Y5035" t="str">
            <v>Not Eligible - NH</v>
          </cell>
          <cell r="AA5035">
            <v>0</v>
          </cell>
          <cell r="AB5035">
            <v>45000.08</v>
          </cell>
          <cell r="AC5035">
            <v>35377.025397366429</v>
          </cell>
        </row>
        <row r="5036">
          <cell r="B5036">
            <v>21619</v>
          </cell>
          <cell r="C5036">
            <v>16706</v>
          </cell>
          <cell r="E5036" t="str">
            <v>Dhruvkumar Patel</v>
          </cell>
          <cell r="F5036" t="str">
            <v>Technical Support Engineer (T2)</v>
          </cell>
          <cell r="G5036" t="str">
            <v>Employee</v>
          </cell>
          <cell r="H5036" t="str">
            <v>TAC</v>
          </cell>
          <cell r="I5036" t="str">
            <v>KANATA (OTTAWA), CANADA</v>
          </cell>
          <cell r="J5036" t="str">
            <v>Canada</v>
          </cell>
          <cell r="K5036">
            <v>44117</v>
          </cell>
          <cell r="L5036" t="str">
            <v>WH</v>
          </cell>
          <cell r="M5036" t="str">
            <v>T63P</v>
          </cell>
          <cell r="N5036" t="str">
            <v>T</v>
          </cell>
          <cell r="O5036" t="str">
            <v>6</v>
          </cell>
          <cell r="P5036" t="str">
            <v>EL</v>
          </cell>
          <cell r="Q5036" t="str">
            <v>OTAC OCT 2020</v>
          </cell>
          <cell r="S5036">
            <v>1</v>
          </cell>
          <cell r="U5036" t="str">
            <v>CAD</v>
          </cell>
          <cell r="V5036" t="str">
            <v>TAC</v>
          </cell>
          <cell r="W5036" t="str">
            <v>Sharon Elmashaly</v>
          </cell>
          <cell r="Y5036" t="str">
            <v>Not Eligible - NH</v>
          </cell>
          <cell r="AA5036">
            <v>0</v>
          </cell>
          <cell r="AB5036">
            <v>45000.08</v>
          </cell>
          <cell r="AC5036">
            <v>35377.025397366429</v>
          </cell>
        </row>
        <row r="5037">
          <cell r="B5037">
            <v>21625</v>
          </cell>
          <cell r="C5037">
            <v>16712</v>
          </cell>
          <cell r="E5037" t="str">
            <v>Kingsley Okeke</v>
          </cell>
          <cell r="F5037" t="str">
            <v>Technical Support Engineer (T2)</v>
          </cell>
          <cell r="G5037" t="str">
            <v>Employee</v>
          </cell>
          <cell r="H5037" t="str">
            <v>TAC</v>
          </cell>
          <cell r="I5037" t="str">
            <v>KANATA (OTTAWA), CANADA</v>
          </cell>
          <cell r="J5037" t="str">
            <v>Canada</v>
          </cell>
          <cell r="K5037">
            <v>44117</v>
          </cell>
          <cell r="L5037" t="str">
            <v>WH</v>
          </cell>
          <cell r="M5037" t="str">
            <v>T63P</v>
          </cell>
          <cell r="N5037" t="str">
            <v>T</v>
          </cell>
          <cell r="O5037" t="str">
            <v>6</v>
          </cell>
          <cell r="P5037" t="str">
            <v>EL</v>
          </cell>
          <cell r="Q5037" t="str">
            <v>OTAC OCT 2020</v>
          </cell>
          <cell r="S5037">
            <v>1</v>
          </cell>
          <cell r="U5037" t="str">
            <v>CAD</v>
          </cell>
          <cell r="V5037" t="str">
            <v>TAC</v>
          </cell>
          <cell r="W5037" t="str">
            <v>Sharon Elmashaly</v>
          </cell>
          <cell r="Y5037" t="str">
            <v>Not Eligible - NH</v>
          </cell>
          <cell r="AA5037">
            <v>0</v>
          </cell>
          <cell r="AB5037">
            <v>45000.08</v>
          </cell>
          <cell r="AC5037">
            <v>35377.025397366429</v>
          </cell>
        </row>
        <row r="5038">
          <cell r="B5038">
            <v>21690</v>
          </cell>
          <cell r="C5038">
            <v>16777</v>
          </cell>
          <cell r="E5038" t="str">
            <v>Gabriel Yemane Ghebrengus</v>
          </cell>
          <cell r="F5038" t="str">
            <v>Technical Support Engineer (T2)</v>
          </cell>
          <cell r="G5038" t="str">
            <v>Employee</v>
          </cell>
          <cell r="H5038" t="str">
            <v>TAC</v>
          </cell>
          <cell r="I5038" t="str">
            <v>KANATA (OTTAWA), CANADA</v>
          </cell>
          <cell r="J5038" t="str">
            <v>Canada</v>
          </cell>
          <cell r="K5038">
            <v>44150</v>
          </cell>
          <cell r="L5038" t="str">
            <v>WH</v>
          </cell>
          <cell r="M5038" t="str">
            <v>T63P</v>
          </cell>
          <cell r="N5038" t="str">
            <v>T</v>
          </cell>
          <cell r="O5038" t="str">
            <v>6</v>
          </cell>
          <cell r="P5038" t="str">
            <v>EL</v>
          </cell>
          <cell r="Q5038" t="str">
            <v>OTAC NOV 2020</v>
          </cell>
          <cell r="S5038">
            <v>1</v>
          </cell>
          <cell r="U5038" t="str">
            <v>CAD</v>
          </cell>
          <cell r="V5038" t="str">
            <v>TAC</v>
          </cell>
          <cell r="W5038" t="str">
            <v>Sharon Elmashaly</v>
          </cell>
          <cell r="Y5038" t="str">
            <v>Not Eligible - NH</v>
          </cell>
          <cell r="AA5038">
            <v>0</v>
          </cell>
          <cell r="AB5038">
            <v>45000.08</v>
          </cell>
          <cell r="AC5038">
            <v>35377.025397366429</v>
          </cell>
        </row>
        <row r="5039">
          <cell r="B5039">
            <v>11591</v>
          </cell>
          <cell r="C5039">
            <v>4338</v>
          </cell>
          <cell r="E5039" t="str">
            <v>Jerry Higginbotham</v>
          </cell>
          <cell r="F5039" t="str">
            <v>Diamond Services Engineer</v>
          </cell>
          <cell r="G5039" t="str">
            <v>Employee</v>
          </cell>
          <cell r="H5039" t="str">
            <v>TAC</v>
          </cell>
          <cell r="I5039" t="str">
            <v>IRVING</v>
          </cell>
          <cell r="J5039" t="str">
            <v>United States</v>
          </cell>
          <cell r="K5039">
            <v>41547</v>
          </cell>
          <cell r="L5039" t="str">
            <v>WH</v>
          </cell>
          <cell r="M5039" t="str">
            <v>T41P</v>
          </cell>
          <cell r="N5039" t="str">
            <v>T</v>
          </cell>
          <cell r="O5039" t="str">
            <v>4</v>
          </cell>
          <cell r="P5039" t="str">
            <v>Regular</v>
          </cell>
          <cell r="Q5039" t="str"/>
          <cell r="S5039">
            <v>1</v>
          </cell>
          <cell r="U5039" t="str">
            <v>USD</v>
          </cell>
          <cell r="V5039" t="str">
            <v>TAC</v>
          </cell>
          <cell r="W5039" t="str">
            <v>Sharon Elmashaly</v>
          </cell>
          <cell r="Y5039" t="str">
            <v>Eligible</v>
          </cell>
          <cell r="Z5039">
            <v>133500.16</v>
          </cell>
          <cell r="AA5039">
            <v>133500.16</v>
          </cell>
          <cell r="AB5039">
            <v>133500.16</v>
          </cell>
          <cell r="AC5039">
            <v>133500.16</v>
          </cell>
          <cell r="AD5039">
            <v>3</v>
          </cell>
          <cell r="AE5039" t="str">
            <v>T41</v>
          </cell>
          <cell r="AF5039">
            <v>90000</v>
          </cell>
          <cell r="AG5039">
            <v>145000</v>
          </cell>
          <cell r="AH5039">
            <v>0.79</v>
          </cell>
          <cell r="AI5039">
            <v>4</v>
          </cell>
          <cell r="AJ5039">
            <v>0</v>
          </cell>
          <cell r="AK5039">
            <v>135502.6624</v>
          </cell>
          <cell r="AL5039">
            <v>1.4999999999999902E-2</v>
          </cell>
          <cell r="AM5039">
            <v>135502.6624</v>
          </cell>
          <cell r="AN5039">
            <v>2002.5023999999976</v>
          </cell>
          <cell r="AO5039">
            <v>-6.5498880000000037E-2</v>
          </cell>
          <cell r="AQ5039">
            <v>41600.14</v>
          </cell>
          <cell r="AR5039">
            <v>550000.15999999992</v>
          </cell>
          <cell r="AS5039">
            <v>0.18</v>
          </cell>
          <cell r="AT5039">
            <v>1</v>
          </cell>
          <cell r="AU5039">
            <v>0</v>
          </cell>
          <cell r="AV5039">
            <v>135502.6624</v>
          </cell>
          <cell r="AW5039">
            <v>135502.6624</v>
          </cell>
          <cell r="AX5039">
            <v>1.4999999999999902E-2</v>
          </cell>
          <cell r="AY5039">
            <v>2002.5023999999976</v>
          </cell>
          <cell r="AZ5039" t="str">
            <v>Target Bonus</v>
          </cell>
          <cell r="BA5039" t="str">
            <v>Target BonusEligible</v>
          </cell>
          <cell r="BB5039" t="str">
            <v>Target BonusUnited States</v>
          </cell>
          <cell r="BC5039" t="str">
            <v xml:space="preserve">Target BonusUnited States </v>
          </cell>
          <cell r="BD5039" t="str">
            <v>T41</v>
          </cell>
          <cell r="BF5039">
            <v>11125.013333333334</v>
          </cell>
          <cell r="BG5039">
            <v>5050</v>
          </cell>
          <cell r="BH5039">
            <v>3</v>
          </cell>
          <cell r="BJ5039">
            <v>5500</v>
          </cell>
          <cell r="BK5039">
            <v>5500</v>
          </cell>
          <cell r="BL5039">
            <v>5500</v>
          </cell>
        </row>
        <row r="5040">
          <cell r="B5040">
            <v>11888</v>
          </cell>
          <cell r="C5040">
            <v>4621</v>
          </cell>
          <cell r="E5040" t="str">
            <v>Sheri Wands</v>
          </cell>
          <cell r="F5040" t="str">
            <v>Diamond Services Engineer</v>
          </cell>
          <cell r="G5040" t="str">
            <v>MLA</v>
          </cell>
          <cell r="H5040" t="str">
            <v>TAC</v>
          </cell>
          <cell r="I5040" t="str">
            <v>IRVING</v>
          </cell>
          <cell r="J5040" t="str">
            <v>United States</v>
          </cell>
          <cell r="K5040">
            <v>41645</v>
          </cell>
          <cell r="L5040" t="str">
            <v>WH</v>
          </cell>
          <cell r="M5040" t="str">
            <v>T51P</v>
          </cell>
          <cell r="N5040" t="str">
            <v>T</v>
          </cell>
          <cell r="O5040" t="str">
            <v>5</v>
          </cell>
          <cell r="P5040" t="str">
            <v>Regular</v>
          </cell>
          <cell r="S5040">
            <v>1</v>
          </cell>
          <cell r="U5040" t="str">
            <v>USD</v>
          </cell>
          <cell r="V5040" t="str">
            <v>TAC</v>
          </cell>
          <cell r="W5040" t="str">
            <v>Sharon Elmashaly</v>
          </cell>
          <cell r="Y5040" t="str">
            <v>Eligible</v>
          </cell>
          <cell r="Z5040">
            <v>82400</v>
          </cell>
          <cell r="AA5040">
            <v>82400</v>
          </cell>
          <cell r="AB5040">
            <v>82400</v>
          </cell>
          <cell r="AC5040">
            <v>82400</v>
          </cell>
          <cell r="AD5040">
            <v>3</v>
          </cell>
          <cell r="AE5040" t="str">
            <v>T51</v>
          </cell>
          <cell r="AF5040">
            <v>70000</v>
          </cell>
          <cell r="AG5040">
            <v>110000</v>
          </cell>
          <cell r="AH5040">
            <v>0.31</v>
          </cell>
          <cell r="AI5040">
            <v>2</v>
          </cell>
          <cell r="AJ5040">
            <v>0</v>
          </cell>
          <cell r="AK5040">
            <v>84872</v>
          </cell>
          <cell r="AL5040">
            <v>3.0000000000000027E-2</v>
          </cell>
          <cell r="AM5040">
            <v>84872</v>
          </cell>
          <cell r="AN5040">
            <v>2472</v>
          </cell>
          <cell r="AO5040">
            <v>-0.22843636363636366</v>
          </cell>
          <cell r="AQ5040">
            <v>41600.14</v>
          </cell>
          <cell r="AR5040">
            <v>550000.15999999992</v>
          </cell>
          <cell r="AS5040">
            <v>0.08</v>
          </cell>
          <cell r="AT5040">
            <v>1</v>
          </cell>
          <cell r="AU5040">
            <v>0</v>
          </cell>
          <cell r="AV5040">
            <v>84872</v>
          </cell>
          <cell r="AW5040">
            <v>84872</v>
          </cell>
          <cell r="AX5040">
            <v>3.0000000000000027E-2</v>
          </cell>
          <cell r="AY5040">
            <v>2472</v>
          </cell>
          <cell r="AZ5040" t="str">
            <v>Target Bonus</v>
          </cell>
          <cell r="BA5040" t="str">
            <v>Target BonusEligible</v>
          </cell>
          <cell r="BB5040" t="str">
            <v>Target BonusUnited States</v>
          </cell>
          <cell r="BC5040" t="str">
            <v xml:space="preserve">Target BonusUnited States </v>
          </cell>
          <cell r="BD5040" t="str">
            <v>T51</v>
          </cell>
          <cell r="BF5040">
            <v>6866.666666666667</v>
          </cell>
          <cell r="BG5040">
            <v>4300</v>
          </cell>
          <cell r="BH5040">
            <v>3</v>
          </cell>
          <cell r="BJ5040">
            <v>5000</v>
          </cell>
          <cell r="BK5040">
            <v>5000</v>
          </cell>
          <cell r="BL5040">
            <v>5000</v>
          </cell>
        </row>
        <row r="5041">
          <cell r="B5041">
            <v>14776</v>
          </cell>
          <cell r="C5041">
            <v>9721</v>
          </cell>
          <cell r="E5041" t="str">
            <v>Kevin Marquez</v>
          </cell>
          <cell r="F5041" t="str">
            <v>Diamond Services Engineer</v>
          </cell>
          <cell r="G5041" t="str">
            <v>Employee</v>
          </cell>
          <cell r="H5041" t="str">
            <v>TAC</v>
          </cell>
          <cell r="I5041" t="str">
            <v>IRVING</v>
          </cell>
          <cell r="J5041" t="str">
            <v>United States</v>
          </cell>
          <cell r="K5041">
            <v>42408</v>
          </cell>
          <cell r="L5041" t="str">
            <v>WH</v>
          </cell>
          <cell r="M5041" t="str">
            <v>T51P</v>
          </cell>
          <cell r="N5041" t="str">
            <v>T</v>
          </cell>
          <cell r="O5041" t="str">
            <v>5</v>
          </cell>
          <cell r="P5041" t="str">
            <v>Regular</v>
          </cell>
          <cell r="S5041">
            <v>1</v>
          </cell>
          <cell r="U5041" t="str">
            <v>USD</v>
          </cell>
          <cell r="V5041" t="str">
            <v>TAC</v>
          </cell>
          <cell r="W5041" t="str">
            <v>Sharon Elmashaly</v>
          </cell>
          <cell r="Y5041" t="str">
            <v>Eligible</v>
          </cell>
          <cell r="Z5041">
            <v>75000.08</v>
          </cell>
          <cell r="AA5041">
            <v>75000.08</v>
          </cell>
          <cell r="AB5041">
            <v>75000.08</v>
          </cell>
          <cell r="AC5041">
            <v>75000.08</v>
          </cell>
          <cell r="AD5041">
            <v>3</v>
          </cell>
          <cell r="AE5041" t="str">
            <v>T51</v>
          </cell>
          <cell r="AF5041">
            <v>70000</v>
          </cell>
          <cell r="AG5041">
            <v>110000</v>
          </cell>
          <cell r="AH5041">
            <v>0.12</v>
          </cell>
          <cell r="AI5041">
            <v>1</v>
          </cell>
          <cell r="AJ5041">
            <v>0</v>
          </cell>
          <cell r="AK5041">
            <v>78000.083200000008</v>
          </cell>
          <cell r="AL5041">
            <v>4.0000000000000036E-2</v>
          </cell>
          <cell r="AM5041">
            <v>78000.083200000008</v>
          </cell>
          <cell r="AN5041">
            <v>3000.0032000000065</v>
          </cell>
          <cell r="AO5041">
            <v>-0.29090833454545451</v>
          </cell>
          <cell r="AQ5041">
            <v>41600.14</v>
          </cell>
          <cell r="AR5041">
            <v>550000.15999999992</v>
          </cell>
          <cell r="AS5041">
            <v>0.06</v>
          </cell>
          <cell r="AT5041">
            <v>1</v>
          </cell>
          <cell r="AU5041">
            <v>0</v>
          </cell>
          <cell r="AV5041">
            <v>78000.083200000008</v>
          </cell>
          <cell r="AW5041">
            <v>78000.083200000008</v>
          </cell>
          <cell r="AX5041">
            <v>4.0000000000000036E-2</v>
          </cell>
          <cell r="AY5041">
            <v>3000.0032000000065</v>
          </cell>
          <cell r="AZ5041" t="str">
            <v>Target Bonus</v>
          </cell>
          <cell r="BA5041" t="str">
            <v>Target BonusEligible</v>
          </cell>
          <cell r="BB5041" t="str">
            <v>Target BonusUnited States</v>
          </cell>
          <cell r="BC5041" t="str">
            <v xml:space="preserve">Target BonusUnited States </v>
          </cell>
          <cell r="BD5041" t="str">
            <v>T51</v>
          </cell>
          <cell r="BF5041">
            <v>6250.0066666666671</v>
          </cell>
          <cell r="BG5041">
            <v>2500</v>
          </cell>
          <cell r="BH5041">
            <v>3</v>
          </cell>
          <cell r="BJ5041">
            <v>5000</v>
          </cell>
          <cell r="BK5041">
            <v>5000</v>
          </cell>
          <cell r="BL5041">
            <v>5000</v>
          </cell>
        </row>
        <row r="5042">
          <cell r="B5042">
            <v>15602</v>
          </cell>
          <cell r="C5042">
            <v>10561</v>
          </cell>
          <cell r="E5042" t="str">
            <v>Miguel Reyes Ortiz</v>
          </cell>
          <cell r="F5042" t="str">
            <v>Diamond Services Engineer</v>
          </cell>
          <cell r="G5042" t="str">
            <v>Employee</v>
          </cell>
          <cell r="H5042" t="str">
            <v>TAC</v>
          </cell>
          <cell r="I5042" t="str">
            <v>IRVING</v>
          </cell>
          <cell r="J5042" t="str">
            <v>United States</v>
          </cell>
          <cell r="K5042">
            <v>42583</v>
          </cell>
          <cell r="L5042" t="str">
            <v>WH</v>
          </cell>
          <cell r="M5042" t="str">
            <v>T51P</v>
          </cell>
          <cell r="N5042" t="str">
            <v>T</v>
          </cell>
          <cell r="O5042" t="str">
            <v>5</v>
          </cell>
          <cell r="P5042" t="str">
            <v>Regular</v>
          </cell>
          <cell r="S5042">
            <v>1</v>
          </cell>
          <cell r="U5042" t="str">
            <v>USD</v>
          </cell>
          <cell r="V5042" t="str">
            <v>TAC</v>
          </cell>
          <cell r="W5042" t="str">
            <v>Sharon Elmashaly</v>
          </cell>
          <cell r="Y5042" t="str">
            <v>Eligible</v>
          </cell>
          <cell r="Z5042">
            <v>68500</v>
          </cell>
          <cell r="AA5042">
            <v>68500</v>
          </cell>
          <cell r="AB5042">
            <v>68500</v>
          </cell>
          <cell r="AC5042">
            <v>68500</v>
          </cell>
          <cell r="AD5042">
            <v>3</v>
          </cell>
          <cell r="AE5042" t="str">
            <v>T51</v>
          </cell>
          <cell r="AF5042">
            <v>70000</v>
          </cell>
          <cell r="AG5042">
            <v>110000</v>
          </cell>
          <cell r="AH5042">
            <v>0</v>
          </cell>
          <cell r="AI5042">
            <v>1</v>
          </cell>
          <cell r="AJ5042">
            <v>0</v>
          </cell>
          <cell r="AK5042">
            <v>71240</v>
          </cell>
          <cell r="AL5042">
            <v>4.0000000000000036E-2</v>
          </cell>
          <cell r="AM5042">
            <v>71240</v>
          </cell>
          <cell r="AN5042">
            <v>2740</v>
          </cell>
          <cell r="AO5042">
            <v>-0.35236363636363632</v>
          </cell>
          <cell r="AQ5042">
            <v>41600.14</v>
          </cell>
          <cell r="AR5042">
            <v>550000.15999999992</v>
          </cell>
          <cell r="AS5042">
            <v>0.05</v>
          </cell>
          <cell r="AT5042">
            <v>1</v>
          </cell>
          <cell r="AU5042">
            <v>0</v>
          </cell>
          <cell r="AV5042">
            <v>71240</v>
          </cell>
          <cell r="AW5042">
            <v>71240</v>
          </cell>
          <cell r="AX5042">
            <v>4.0000000000000036E-2</v>
          </cell>
          <cell r="AY5042">
            <v>2740</v>
          </cell>
          <cell r="AZ5042" t="str">
            <v>Target Bonus</v>
          </cell>
          <cell r="BA5042" t="str">
            <v>Target BonusEligible</v>
          </cell>
          <cell r="BB5042" t="str">
            <v>Target BonusUnited States</v>
          </cell>
          <cell r="BC5042" t="str">
            <v xml:space="preserve">Target BonusUnited States </v>
          </cell>
          <cell r="BD5042" t="str">
            <v>T51</v>
          </cell>
          <cell r="BF5042">
            <v>5708.333333333333</v>
          </cell>
          <cell r="BG5042">
            <v>3000</v>
          </cell>
          <cell r="BH5042">
            <v>3</v>
          </cell>
          <cell r="BJ5042">
            <v>3499</v>
          </cell>
          <cell r="BK5042">
            <v>3499</v>
          </cell>
          <cell r="BL5042">
            <v>3499</v>
          </cell>
        </row>
        <row r="5043">
          <cell r="B5043">
            <v>13618</v>
          </cell>
          <cell r="C5043">
            <v>8617</v>
          </cell>
          <cell r="E5043" t="str">
            <v>Franklin Allen IV</v>
          </cell>
          <cell r="F5043" t="str">
            <v>Diamond Services Engineer</v>
          </cell>
          <cell r="G5043" t="str">
            <v>Employee</v>
          </cell>
          <cell r="H5043" t="str">
            <v>TAC</v>
          </cell>
          <cell r="I5043" t="str">
            <v>IRVING</v>
          </cell>
          <cell r="J5043" t="str">
            <v>United States</v>
          </cell>
          <cell r="K5043">
            <v>43143</v>
          </cell>
          <cell r="L5043" t="str">
            <v>WH</v>
          </cell>
          <cell r="M5043" t="str">
            <v>T51P</v>
          </cell>
          <cell r="N5043" t="str">
            <v>T</v>
          </cell>
          <cell r="O5043" t="str">
            <v>5</v>
          </cell>
          <cell r="P5043" t="str">
            <v>Regular</v>
          </cell>
          <cell r="S5043">
            <v>1</v>
          </cell>
          <cell r="U5043" t="str">
            <v>USD</v>
          </cell>
          <cell r="V5043" t="str">
            <v>TAC</v>
          </cell>
          <cell r="W5043" t="str">
            <v>Sharon Elmashaly</v>
          </cell>
          <cell r="Y5043" t="str">
            <v>Not Eligible - Left</v>
          </cell>
          <cell r="Z5043">
            <v>100000.08</v>
          </cell>
          <cell r="AA5043">
            <v>100000.08</v>
          </cell>
          <cell r="AB5043">
            <v>100000.08</v>
          </cell>
          <cell r="AC5043">
            <v>100000.08</v>
          </cell>
        </row>
        <row r="5044">
          <cell r="B5044">
            <v>18550</v>
          </cell>
          <cell r="C5044">
            <v>13596</v>
          </cell>
          <cell r="E5044" t="str">
            <v>Casey Reynolds</v>
          </cell>
          <cell r="F5044" t="str">
            <v>Diamond Services Engineer</v>
          </cell>
          <cell r="G5044" t="str">
            <v>Employee</v>
          </cell>
          <cell r="H5044" t="str">
            <v>TAC</v>
          </cell>
          <cell r="I5044" t="str">
            <v>IRVING</v>
          </cell>
          <cell r="J5044" t="str">
            <v>United States</v>
          </cell>
          <cell r="K5044">
            <v>43353</v>
          </cell>
          <cell r="L5044" t="str">
            <v>WH</v>
          </cell>
          <cell r="M5044" t="str">
            <v>T51P</v>
          </cell>
          <cell r="N5044" t="str">
            <v>T</v>
          </cell>
          <cell r="O5044" t="str">
            <v>5</v>
          </cell>
          <cell r="P5044" t="str">
            <v>Regular</v>
          </cell>
          <cell r="S5044">
            <v>1</v>
          </cell>
          <cell r="U5044" t="str">
            <v>USD</v>
          </cell>
          <cell r="V5044" t="str">
            <v>TAC</v>
          </cell>
          <cell r="W5044" t="str">
            <v>Sharon Elmashaly</v>
          </cell>
          <cell r="Y5044" t="str">
            <v>Eligible</v>
          </cell>
          <cell r="Z5044">
            <v>52000</v>
          </cell>
          <cell r="AA5044">
            <v>52000</v>
          </cell>
          <cell r="AB5044">
            <v>65000.08</v>
          </cell>
          <cell r="AC5044">
            <v>65000.08</v>
          </cell>
          <cell r="AD5044">
            <v>3</v>
          </cell>
          <cell r="AE5044" t="str">
            <v>T51</v>
          </cell>
          <cell r="AF5044">
            <v>70000</v>
          </cell>
          <cell r="AG5044">
            <v>110000</v>
          </cell>
          <cell r="AH5044">
            <v>0</v>
          </cell>
          <cell r="AI5044">
            <v>1</v>
          </cell>
          <cell r="AJ5044">
            <v>0</v>
          </cell>
          <cell r="AK5044">
            <v>65000.08</v>
          </cell>
          <cell r="AL5044">
            <v>0</v>
          </cell>
          <cell r="AM5044">
            <v>65000.08</v>
          </cell>
          <cell r="AN5044">
            <v>0</v>
          </cell>
          <cell r="AO5044">
            <v>-0.4090901818181818</v>
          </cell>
          <cell r="AQ5044">
            <v>41600.14</v>
          </cell>
          <cell r="AR5044">
            <v>550000.15999999992</v>
          </cell>
          <cell r="AS5044">
            <v>0.04</v>
          </cell>
          <cell r="AT5044">
            <v>1</v>
          </cell>
          <cell r="AU5044">
            <v>0</v>
          </cell>
          <cell r="AV5044">
            <v>65000.08</v>
          </cell>
          <cell r="AW5044">
            <v>65000.08</v>
          </cell>
          <cell r="AX5044">
            <v>0</v>
          </cell>
          <cell r="AY5044">
            <v>0</v>
          </cell>
          <cell r="AZ5044" t="str">
            <v>Target Bonus</v>
          </cell>
          <cell r="BA5044" t="str">
            <v>Target BonusEligible</v>
          </cell>
          <cell r="BB5044" t="str">
            <v>Target BonusUnited States</v>
          </cell>
          <cell r="BC5044" t="str">
            <v xml:space="preserve">Target BonusUnited States </v>
          </cell>
          <cell r="BD5044" t="str">
            <v>T51</v>
          </cell>
          <cell r="BF5044">
            <v>5416.6733333333332</v>
          </cell>
          <cell r="BG5044">
            <v>2500</v>
          </cell>
          <cell r="BH5044">
            <v>3</v>
          </cell>
          <cell r="BJ5044">
            <v>2875</v>
          </cell>
          <cell r="BK5044">
            <v>2875</v>
          </cell>
          <cell r="BL5044">
            <v>2875</v>
          </cell>
        </row>
        <row r="5045">
          <cell r="B5045">
            <v>16885</v>
          </cell>
          <cell r="C5045">
            <v>11802</v>
          </cell>
          <cell r="E5045" t="str">
            <v>Alexander Weiss</v>
          </cell>
          <cell r="F5045" t="str">
            <v>Diamond Services Engineer</v>
          </cell>
          <cell r="G5045" t="str">
            <v>Employee</v>
          </cell>
          <cell r="H5045" t="str">
            <v>TAC</v>
          </cell>
          <cell r="I5045" t="str">
            <v>IRVING</v>
          </cell>
          <cell r="J5045" t="str">
            <v>United States</v>
          </cell>
          <cell r="K5045">
            <v>42961</v>
          </cell>
          <cell r="L5045" t="str">
            <v>WH</v>
          </cell>
          <cell r="M5045" t="str">
            <v>T51P</v>
          </cell>
          <cell r="N5045" t="str">
            <v>T</v>
          </cell>
          <cell r="O5045" t="str">
            <v>5</v>
          </cell>
          <cell r="P5045" t="str">
            <v>Regular</v>
          </cell>
          <cell r="S5045">
            <v>1</v>
          </cell>
          <cell r="U5045" t="str">
            <v>USD</v>
          </cell>
          <cell r="V5045" t="str">
            <v>TAC</v>
          </cell>
          <cell r="W5045" t="str">
            <v>Sharon Elmashaly</v>
          </cell>
          <cell r="Y5045" t="str">
            <v>Eligible</v>
          </cell>
          <cell r="Z5045">
            <v>70000</v>
          </cell>
          <cell r="AA5045">
            <v>70000</v>
          </cell>
          <cell r="AB5045">
            <v>70000</v>
          </cell>
          <cell r="AC5045">
            <v>70000</v>
          </cell>
          <cell r="AD5045">
            <v>3</v>
          </cell>
          <cell r="AE5045" t="str">
            <v>T51</v>
          </cell>
          <cell r="AF5045">
            <v>70000</v>
          </cell>
          <cell r="AG5045">
            <v>110000</v>
          </cell>
          <cell r="AH5045">
            <v>0</v>
          </cell>
          <cell r="AI5045">
            <v>1</v>
          </cell>
          <cell r="AJ5045">
            <v>0</v>
          </cell>
          <cell r="AK5045">
            <v>72800</v>
          </cell>
          <cell r="AL5045">
            <v>4.0000000000000036E-2</v>
          </cell>
          <cell r="AM5045">
            <v>72800</v>
          </cell>
          <cell r="AN5045">
            <v>2800</v>
          </cell>
          <cell r="AO5045">
            <v>-0.33818181818181814</v>
          </cell>
          <cell r="AQ5045">
            <v>41600.14</v>
          </cell>
          <cell r="AR5045">
            <v>550000.15999999992</v>
          </cell>
          <cell r="AS5045">
            <v>0.05</v>
          </cell>
          <cell r="AT5045">
            <v>1</v>
          </cell>
          <cell r="AU5045">
            <v>0</v>
          </cell>
          <cell r="AV5045">
            <v>72800</v>
          </cell>
          <cell r="AW5045">
            <v>72800</v>
          </cell>
          <cell r="AX5045">
            <v>4.0000000000000036E-2</v>
          </cell>
          <cell r="AY5045">
            <v>2800</v>
          </cell>
          <cell r="AZ5045" t="str">
            <v>Target Bonus</v>
          </cell>
          <cell r="BA5045" t="str">
            <v>Target BonusEligible</v>
          </cell>
          <cell r="BB5045" t="str">
            <v>Target BonusUnited States</v>
          </cell>
          <cell r="BC5045" t="str">
            <v xml:space="preserve">Target BonusUnited States </v>
          </cell>
          <cell r="BD5045" t="str">
            <v>T51</v>
          </cell>
          <cell r="BF5045">
            <v>5833.333333333333</v>
          </cell>
          <cell r="BG5045">
            <v>3050</v>
          </cell>
          <cell r="BH5045">
            <v>3</v>
          </cell>
          <cell r="BJ5045">
            <v>4000</v>
          </cell>
          <cell r="BK5045">
            <v>4000</v>
          </cell>
          <cell r="BL5045">
            <v>4000</v>
          </cell>
        </row>
        <row r="5046">
          <cell r="B5046">
            <v>21363</v>
          </cell>
          <cell r="C5046">
            <v>16450</v>
          </cell>
          <cell r="E5046" t="str">
            <v>Martin Marcuse</v>
          </cell>
          <cell r="F5046" t="str">
            <v>Diamond Services Engineer</v>
          </cell>
          <cell r="G5046" t="str">
            <v>Employee</v>
          </cell>
          <cell r="H5046" t="str">
            <v>TAC</v>
          </cell>
          <cell r="I5046" t="str">
            <v>IRVING</v>
          </cell>
          <cell r="J5046" t="str">
            <v>United States</v>
          </cell>
          <cell r="K5046">
            <v>43977</v>
          </cell>
          <cell r="L5046" t="str">
            <v>WH</v>
          </cell>
          <cell r="M5046" t="str">
            <v>T41P</v>
          </cell>
          <cell r="N5046" t="str">
            <v>T</v>
          </cell>
          <cell r="O5046" t="str">
            <v>4</v>
          </cell>
          <cell r="P5046" t="str">
            <v>Regular</v>
          </cell>
          <cell r="Q5046" t="str"/>
          <cell r="S5046">
            <v>1</v>
          </cell>
          <cell r="U5046" t="str">
            <v>USD</v>
          </cell>
          <cell r="V5046" t="str">
            <v>TAC</v>
          </cell>
          <cell r="W5046" t="str">
            <v>Sharon Elmashaly</v>
          </cell>
          <cell r="Y5046" t="str">
            <v>Eligible</v>
          </cell>
          <cell r="Z5046">
            <v>100000.16</v>
          </cell>
          <cell r="AA5046">
            <v>100000.16</v>
          </cell>
          <cell r="AB5046">
            <v>100000.16</v>
          </cell>
          <cell r="AC5046">
            <v>100000.16</v>
          </cell>
          <cell r="AD5046">
            <v>3</v>
          </cell>
          <cell r="AE5046" t="str">
            <v>T41</v>
          </cell>
          <cell r="AF5046">
            <v>90000</v>
          </cell>
          <cell r="AG5046">
            <v>145000</v>
          </cell>
          <cell r="AH5046">
            <v>0.18</v>
          </cell>
          <cell r="AI5046">
            <v>2</v>
          </cell>
          <cell r="AJ5046">
            <v>0</v>
          </cell>
          <cell r="AK5046">
            <v>103000.16480000001</v>
          </cell>
          <cell r="AL5046">
            <v>3.0000000000000027E-2</v>
          </cell>
          <cell r="AM5046">
            <v>103000.16480000001</v>
          </cell>
          <cell r="AN5046">
            <v>3000.0048000000097</v>
          </cell>
          <cell r="AO5046">
            <v>-0.28965403586206884</v>
          </cell>
          <cell r="AQ5046">
            <v>41600.14</v>
          </cell>
          <cell r="AR5046">
            <v>550000.15999999992</v>
          </cell>
          <cell r="AS5046">
            <v>0.11</v>
          </cell>
          <cell r="AT5046">
            <v>1</v>
          </cell>
          <cell r="AU5046">
            <v>0</v>
          </cell>
          <cell r="AV5046">
            <v>103000.16480000001</v>
          </cell>
          <cell r="AW5046">
            <v>103000.16480000001</v>
          </cell>
          <cell r="AX5046">
            <v>3.0000000000000027E-2</v>
          </cell>
          <cell r="AY5046">
            <v>3000.0048000000097</v>
          </cell>
          <cell r="AZ5046" t="str">
            <v>Target Bonus</v>
          </cell>
          <cell r="BA5046" t="str">
            <v>Target BonusEligible</v>
          </cell>
          <cell r="BB5046" t="str">
            <v>Target BonusUnited States</v>
          </cell>
          <cell r="BC5046" t="str">
            <v xml:space="preserve">Target BonusUnited States </v>
          </cell>
          <cell r="BD5046" t="str">
            <v>T41</v>
          </cell>
          <cell r="BF5046">
            <v>8333.3466666666664</v>
          </cell>
          <cell r="BJ5046">
            <v>5000</v>
          </cell>
          <cell r="BK5046">
            <v>5000</v>
          </cell>
          <cell r="BL5046">
            <v>5000</v>
          </cell>
        </row>
        <row r="5047">
          <cell r="B5047">
            <v>21680</v>
          </cell>
          <cell r="C5047">
            <v>16767</v>
          </cell>
          <cell r="E5047" t="str">
            <v>Yanyang He</v>
          </cell>
          <cell r="F5047" t="str">
            <v>Diamond Services Engineer</v>
          </cell>
          <cell r="G5047" t="str">
            <v>Employee</v>
          </cell>
          <cell r="H5047" t="str">
            <v>TAC</v>
          </cell>
          <cell r="I5047" t="str">
            <v>TEXAS REMOTE OFFICE</v>
          </cell>
          <cell r="J5047" t="str">
            <v>United States</v>
          </cell>
          <cell r="K5047">
            <v>44144</v>
          </cell>
          <cell r="L5047" t="str">
            <v>WH</v>
          </cell>
          <cell r="M5047" t="str">
            <v>T51P</v>
          </cell>
          <cell r="N5047" t="str">
            <v>T</v>
          </cell>
          <cell r="O5047" t="str">
            <v>5</v>
          </cell>
          <cell r="P5047" t="str">
            <v>Regular</v>
          </cell>
          <cell r="Q5047" t="str"/>
          <cell r="S5047">
            <v>1</v>
          </cell>
          <cell r="U5047" t="str">
            <v>USD</v>
          </cell>
          <cell r="V5047" t="str">
            <v>TAC</v>
          </cell>
          <cell r="W5047" t="str">
            <v>Sharon Elmashaly</v>
          </cell>
          <cell r="Y5047" t="str">
            <v>Not Eligible - NH</v>
          </cell>
          <cell r="AA5047">
            <v>0</v>
          </cell>
          <cell r="AB5047">
            <v>95000.08</v>
          </cell>
          <cell r="AC5047">
            <v>95000.08</v>
          </cell>
          <cell r="AW5047">
            <v>95000.08</v>
          </cell>
        </row>
        <row r="5048">
          <cell r="B5048">
            <v>14094</v>
          </cell>
          <cell r="C5048">
            <v>9079</v>
          </cell>
          <cell r="E5048" t="str">
            <v>Marlon Guevara</v>
          </cell>
          <cell r="F5048" t="str">
            <v>Diamond Services Engineer</v>
          </cell>
          <cell r="G5048" t="str">
            <v>Employee</v>
          </cell>
          <cell r="H5048" t="str">
            <v>TAC</v>
          </cell>
          <cell r="I5048" t="str">
            <v>IRVING</v>
          </cell>
          <cell r="J5048" t="str">
            <v>United States</v>
          </cell>
          <cell r="K5048">
            <v>42233</v>
          </cell>
          <cell r="L5048" t="str">
            <v>WH</v>
          </cell>
          <cell r="M5048" t="str">
            <v>T41P</v>
          </cell>
          <cell r="N5048" t="str">
            <v>T</v>
          </cell>
          <cell r="O5048" t="str">
            <v>4</v>
          </cell>
          <cell r="P5048" t="str">
            <v>Regular</v>
          </cell>
          <cell r="S5048">
            <v>1</v>
          </cell>
          <cell r="U5048" t="str">
            <v>USD</v>
          </cell>
          <cell r="V5048" t="str">
            <v>TAC</v>
          </cell>
          <cell r="W5048" t="str">
            <v>Sharon Elmashaly</v>
          </cell>
          <cell r="Y5048" t="str">
            <v>Eligible</v>
          </cell>
          <cell r="Z5048">
            <v>98300.160000000003</v>
          </cell>
          <cell r="AA5048">
            <v>98300.160000000003</v>
          </cell>
          <cell r="AB5048">
            <v>98300.160000000003</v>
          </cell>
          <cell r="AC5048">
            <v>98300.160000000003</v>
          </cell>
          <cell r="AD5048">
            <v>3</v>
          </cell>
          <cell r="AE5048" t="str">
            <v>T41</v>
          </cell>
          <cell r="AF5048">
            <v>90000</v>
          </cell>
          <cell r="AG5048">
            <v>145000</v>
          </cell>
          <cell r="AH5048">
            <v>0.15</v>
          </cell>
          <cell r="AI5048">
            <v>2</v>
          </cell>
          <cell r="AJ5048">
            <v>0</v>
          </cell>
          <cell r="AK5048">
            <v>101249.16480000001</v>
          </cell>
          <cell r="AL5048">
            <v>3.0000000000000027E-2</v>
          </cell>
          <cell r="AM5048">
            <v>101249.16480000001</v>
          </cell>
          <cell r="AN5048">
            <v>2949.0048000000097</v>
          </cell>
          <cell r="AO5048">
            <v>-0.30172989793103444</v>
          </cell>
          <cell r="AQ5048">
            <v>41600.14</v>
          </cell>
          <cell r="AR5048">
            <v>550000.15999999992</v>
          </cell>
          <cell r="AS5048">
            <v>0.11</v>
          </cell>
          <cell r="AT5048">
            <v>1</v>
          </cell>
          <cell r="AU5048">
            <v>0</v>
          </cell>
          <cell r="AV5048">
            <v>101249.16480000001</v>
          </cell>
          <cell r="AW5048">
            <v>101249.16480000001</v>
          </cell>
          <cell r="AX5048">
            <v>3.0000000000000027E-2</v>
          </cell>
          <cell r="AY5048">
            <v>2949.0048000000097</v>
          </cell>
          <cell r="AZ5048" t="str">
            <v>Target Bonus</v>
          </cell>
          <cell r="BA5048" t="str">
            <v>Target BonusEligible</v>
          </cell>
          <cell r="BB5048" t="str">
            <v>Target BonusUnited States</v>
          </cell>
          <cell r="BC5048" t="str">
            <v xml:space="preserve">Target BonusUnited States </v>
          </cell>
          <cell r="BD5048" t="str">
            <v>T41</v>
          </cell>
          <cell r="BF5048">
            <v>8191.68</v>
          </cell>
          <cell r="BG5048">
            <v>5200</v>
          </cell>
          <cell r="BH5048">
            <v>3</v>
          </cell>
          <cell r="BJ5048">
            <v>6000</v>
          </cell>
          <cell r="BK5048">
            <v>6000</v>
          </cell>
          <cell r="BL5048">
            <v>6000</v>
          </cell>
        </row>
        <row r="5049">
          <cell r="B5049">
            <v>11892</v>
          </cell>
          <cell r="C5049">
            <v>4625</v>
          </cell>
          <cell r="E5049" t="str">
            <v>Robert Thompson</v>
          </cell>
          <cell r="F5049" t="str">
            <v>Diamond Services Engineer</v>
          </cell>
          <cell r="G5049" t="str">
            <v>Employee</v>
          </cell>
          <cell r="H5049" t="str">
            <v>TAC</v>
          </cell>
          <cell r="I5049" t="str">
            <v>IRVING</v>
          </cell>
          <cell r="J5049" t="str">
            <v>United States</v>
          </cell>
          <cell r="K5049">
            <v>41645</v>
          </cell>
          <cell r="L5049" t="str">
            <v>WH</v>
          </cell>
          <cell r="M5049" t="str">
            <v>T51P</v>
          </cell>
          <cell r="N5049" t="str">
            <v>T</v>
          </cell>
          <cell r="O5049" t="str">
            <v>5</v>
          </cell>
          <cell r="P5049" t="str">
            <v>Regular</v>
          </cell>
          <cell r="S5049">
            <v>1</v>
          </cell>
          <cell r="U5049" t="str">
            <v>USD</v>
          </cell>
          <cell r="V5049" t="str">
            <v>TAC</v>
          </cell>
          <cell r="W5049" t="str">
            <v>Sharon Elmashaly</v>
          </cell>
          <cell r="Y5049" t="str">
            <v>Eligible</v>
          </cell>
          <cell r="Z5049">
            <v>83400.160000000003</v>
          </cell>
          <cell r="AA5049">
            <v>83400.160000000003</v>
          </cell>
          <cell r="AB5049">
            <v>83400.160000000003</v>
          </cell>
          <cell r="AC5049">
            <v>83400.160000000003</v>
          </cell>
          <cell r="AD5049">
            <v>3</v>
          </cell>
          <cell r="AE5049" t="str">
            <v>T51</v>
          </cell>
          <cell r="AF5049">
            <v>70000</v>
          </cell>
          <cell r="AG5049">
            <v>110000</v>
          </cell>
          <cell r="AH5049">
            <v>0.33</v>
          </cell>
          <cell r="AI5049">
            <v>2</v>
          </cell>
          <cell r="AJ5049">
            <v>0</v>
          </cell>
          <cell r="AK5049">
            <v>85902.164799999999</v>
          </cell>
          <cell r="AL5049">
            <v>3.0000000000000027E-2</v>
          </cell>
          <cell r="AM5049">
            <v>85902.164799999999</v>
          </cell>
          <cell r="AN5049">
            <v>2502.0047999999952</v>
          </cell>
          <cell r="AO5049">
            <v>-0.21907122909090915</v>
          </cell>
          <cell r="AQ5049">
            <v>41600.14</v>
          </cell>
          <cell r="AR5049">
            <v>550000.15999999992</v>
          </cell>
          <cell r="AS5049">
            <v>0.08</v>
          </cell>
          <cell r="AT5049">
            <v>1</v>
          </cell>
          <cell r="AU5049">
            <v>0</v>
          </cell>
          <cell r="AV5049">
            <v>85902.164799999999</v>
          </cell>
          <cell r="AW5049">
            <v>85902.164799999999</v>
          </cell>
          <cell r="AX5049">
            <v>3.0000000000000027E-2</v>
          </cell>
          <cell r="AY5049">
            <v>2502.0047999999952</v>
          </cell>
          <cell r="AZ5049" t="str">
            <v>Target Bonus</v>
          </cell>
          <cell r="BA5049" t="str">
            <v>Target BonusEligible</v>
          </cell>
          <cell r="BB5049" t="str">
            <v>Target BonusUnited States</v>
          </cell>
          <cell r="BC5049" t="str">
            <v xml:space="preserve">Target BonusUnited States </v>
          </cell>
          <cell r="BD5049" t="str">
            <v>T51</v>
          </cell>
          <cell r="BF5049">
            <v>6950.0133333333333</v>
          </cell>
          <cell r="BG5049">
            <v>4000</v>
          </cell>
          <cell r="BH5049">
            <v>3</v>
          </cell>
          <cell r="BJ5049">
            <v>4000</v>
          </cell>
          <cell r="BK5049">
            <v>4000</v>
          </cell>
          <cell r="BL5049">
            <v>4000</v>
          </cell>
        </row>
        <row r="5050">
          <cell r="B5050">
            <v>13606</v>
          </cell>
          <cell r="C5050">
            <v>8605</v>
          </cell>
          <cell r="E5050" t="str">
            <v>Tyler Robinson</v>
          </cell>
          <cell r="F5050" t="str">
            <v>Diamond Services Engineer</v>
          </cell>
          <cell r="G5050" t="str">
            <v>Employee</v>
          </cell>
          <cell r="H5050" t="str">
            <v>TAC</v>
          </cell>
          <cell r="I5050" t="str">
            <v>IRVING</v>
          </cell>
          <cell r="J5050" t="str">
            <v>United States</v>
          </cell>
          <cell r="K5050">
            <v>42150</v>
          </cell>
          <cell r="L5050" t="str">
            <v>WH</v>
          </cell>
          <cell r="M5050" t="str">
            <v>T51P</v>
          </cell>
          <cell r="N5050" t="str">
            <v>T</v>
          </cell>
          <cell r="O5050" t="str">
            <v>5</v>
          </cell>
          <cell r="P5050" t="str">
            <v>Regular</v>
          </cell>
          <cell r="S5050">
            <v>1</v>
          </cell>
          <cell r="U5050" t="str">
            <v>USD</v>
          </cell>
          <cell r="V5050" t="str">
            <v>TAC</v>
          </cell>
          <cell r="W5050" t="str">
            <v>Sharon Elmashaly</v>
          </cell>
          <cell r="Y5050" t="str">
            <v>Eligible</v>
          </cell>
          <cell r="Z5050">
            <v>90000.08</v>
          </cell>
          <cell r="AA5050">
            <v>90000.08</v>
          </cell>
          <cell r="AB5050">
            <v>90000.08</v>
          </cell>
          <cell r="AC5050">
            <v>90000.08</v>
          </cell>
          <cell r="AD5050">
            <v>3</v>
          </cell>
          <cell r="AE5050" t="str">
            <v>T51</v>
          </cell>
          <cell r="AF5050">
            <v>70000</v>
          </cell>
          <cell r="AG5050">
            <v>110000</v>
          </cell>
          <cell r="AH5050">
            <v>0.5</v>
          </cell>
          <cell r="AI5050">
            <v>3</v>
          </cell>
          <cell r="AJ5050">
            <v>0</v>
          </cell>
          <cell r="AK5050">
            <v>91800.081600000005</v>
          </cell>
          <cell r="AL5050">
            <v>2.0000000000000018E-2</v>
          </cell>
          <cell r="AM5050">
            <v>91800.081600000005</v>
          </cell>
          <cell r="AN5050">
            <v>1800.0016000000032</v>
          </cell>
          <cell r="AO5050">
            <v>-0.16545380363636364</v>
          </cell>
          <cell r="AQ5050">
            <v>41600.14</v>
          </cell>
          <cell r="AR5050">
            <v>550000.15999999992</v>
          </cell>
          <cell r="AS5050">
            <v>0.09</v>
          </cell>
          <cell r="AT5050">
            <v>1</v>
          </cell>
          <cell r="AU5050">
            <v>0</v>
          </cell>
          <cell r="AV5050">
            <v>91800.081600000005</v>
          </cell>
          <cell r="AW5050">
            <v>91800.081600000005</v>
          </cell>
          <cell r="AX5050">
            <v>2.0000000000000018E-2</v>
          </cell>
          <cell r="AY5050">
            <v>1800.0016000000032</v>
          </cell>
          <cell r="AZ5050" t="str">
            <v>Target Bonus</v>
          </cell>
          <cell r="BA5050" t="str">
            <v>Target BonusEligible</v>
          </cell>
          <cell r="BB5050" t="str">
            <v>Target BonusUnited States</v>
          </cell>
          <cell r="BC5050" t="str">
            <v xml:space="preserve">Target BonusUnited States </v>
          </cell>
          <cell r="BD5050" t="str">
            <v>T51</v>
          </cell>
          <cell r="BF5050">
            <v>7500.0066666666671</v>
          </cell>
          <cell r="BG5050">
            <v>3750</v>
          </cell>
          <cell r="BH5050">
            <v>3</v>
          </cell>
          <cell r="BJ5050">
            <v>4667</v>
          </cell>
          <cell r="BK5050">
            <v>4667</v>
          </cell>
          <cell r="BL5050">
            <v>4667</v>
          </cell>
        </row>
        <row r="5051">
          <cell r="B5051">
            <v>11184</v>
          </cell>
          <cell r="C5051">
            <v>3934</v>
          </cell>
          <cell r="E5051" t="str">
            <v>Jose Morales Varela</v>
          </cell>
          <cell r="F5051" t="str">
            <v>Diamond Services Engineer</v>
          </cell>
          <cell r="G5051" t="str">
            <v>Employee</v>
          </cell>
          <cell r="H5051" t="str">
            <v>TAC</v>
          </cell>
          <cell r="I5051" t="str">
            <v>IRVING</v>
          </cell>
          <cell r="J5051" t="str">
            <v>United States</v>
          </cell>
          <cell r="K5051">
            <v>41442</v>
          </cell>
          <cell r="L5051" t="str">
            <v>WH</v>
          </cell>
          <cell r="M5051" t="str">
            <v>T51P</v>
          </cell>
          <cell r="N5051" t="str">
            <v>T</v>
          </cell>
          <cell r="O5051" t="str">
            <v>5</v>
          </cell>
          <cell r="P5051" t="str">
            <v>Regular</v>
          </cell>
          <cell r="S5051">
            <v>1</v>
          </cell>
          <cell r="U5051" t="str">
            <v>USD</v>
          </cell>
          <cell r="V5051" t="str">
            <v>TAC</v>
          </cell>
          <cell r="W5051" t="str">
            <v>Sharon Elmashaly</v>
          </cell>
          <cell r="Y5051" t="str">
            <v>Eligible</v>
          </cell>
          <cell r="Z5051">
            <v>87000.08</v>
          </cell>
          <cell r="AA5051">
            <v>87000.08</v>
          </cell>
          <cell r="AB5051">
            <v>87000.08</v>
          </cell>
          <cell r="AC5051">
            <v>87000.08</v>
          </cell>
          <cell r="AD5051">
            <v>3</v>
          </cell>
          <cell r="AE5051" t="str">
            <v>T51</v>
          </cell>
          <cell r="AF5051">
            <v>70000</v>
          </cell>
          <cell r="AG5051">
            <v>110000</v>
          </cell>
          <cell r="AH5051">
            <v>0.42</v>
          </cell>
          <cell r="AI5051">
            <v>2</v>
          </cell>
          <cell r="AJ5051">
            <v>0</v>
          </cell>
          <cell r="AK5051">
            <v>89610.082399999999</v>
          </cell>
          <cell r="AL5051">
            <v>3.0000000000000027E-2</v>
          </cell>
          <cell r="AM5051">
            <v>89610.082399999999</v>
          </cell>
          <cell r="AN5051">
            <v>2610.0023999999976</v>
          </cell>
          <cell r="AO5051">
            <v>-0.18536288727272732</v>
          </cell>
          <cell r="AQ5051">
            <v>41600.14</v>
          </cell>
          <cell r="AR5051">
            <v>550000.15999999992</v>
          </cell>
          <cell r="AS5051">
            <v>0.08</v>
          </cell>
          <cell r="AT5051">
            <v>1</v>
          </cell>
          <cell r="AU5051">
            <v>0</v>
          </cell>
          <cell r="AV5051">
            <v>89610.082399999999</v>
          </cell>
          <cell r="AW5051">
            <v>89610.082399999999</v>
          </cell>
          <cell r="AX5051">
            <v>3.0000000000000027E-2</v>
          </cell>
          <cell r="AY5051">
            <v>2610.0023999999976</v>
          </cell>
          <cell r="AZ5051" t="str">
            <v>Target Bonus</v>
          </cell>
          <cell r="BA5051" t="str">
            <v>Target BonusEligible</v>
          </cell>
          <cell r="BB5051" t="str">
            <v>Target BonusUnited States</v>
          </cell>
          <cell r="BC5051" t="str">
            <v xml:space="preserve">Target BonusUnited States </v>
          </cell>
          <cell r="BD5051" t="str">
            <v>T51</v>
          </cell>
          <cell r="BF5051">
            <v>7250.0066666666671</v>
          </cell>
          <cell r="BG5051">
            <v>4500</v>
          </cell>
          <cell r="BH5051">
            <v>3</v>
          </cell>
          <cell r="BJ5051">
            <v>5000</v>
          </cell>
          <cell r="BK5051">
            <v>5000</v>
          </cell>
          <cell r="BL5051">
            <v>5000</v>
          </cell>
        </row>
        <row r="5052">
          <cell r="B5052">
            <v>18753</v>
          </cell>
          <cell r="C5052">
            <v>13773</v>
          </cell>
          <cell r="E5052" t="str">
            <v>David Rodriguez</v>
          </cell>
          <cell r="F5052" t="str">
            <v>Diamond Services Engineer</v>
          </cell>
          <cell r="G5052" t="str">
            <v>Employee</v>
          </cell>
          <cell r="H5052" t="str">
            <v>TAC</v>
          </cell>
          <cell r="I5052" t="str">
            <v>IRVING</v>
          </cell>
          <cell r="J5052" t="str">
            <v>United States</v>
          </cell>
          <cell r="K5052">
            <v>43360</v>
          </cell>
          <cell r="L5052" t="str">
            <v>WH</v>
          </cell>
          <cell r="M5052" t="str">
            <v>T41P</v>
          </cell>
          <cell r="N5052" t="str">
            <v>T</v>
          </cell>
          <cell r="O5052" t="str">
            <v>4</v>
          </cell>
          <cell r="P5052" t="str">
            <v>Regular</v>
          </cell>
          <cell r="Q5052" t="str"/>
          <cell r="S5052">
            <v>1</v>
          </cell>
          <cell r="U5052" t="str">
            <v>USD</v>
          </cell>
          <cell r="V5052" t="str">
            <v>TAC</v>
          </cell>
          <cell r="W5052" t="str">
            <v>Sharon Elmashaly</v>
          </cell>
          <cell r="Y5052" t="str">
            <v>Eligible</v>
          </cell>
          <cell r="Z5052">
            <v>109000.16</v>
          </cell>
          <cell r="AA5052">
            <v>109000.16</v>
          </cell>
          <cell r="AB5052">
            <v>109000.16</v>
          </cell>
          <cell r="AC5052">
            <v>109000.16</v>
          </cell>
          <cell r="AD5052">
            <v>3</v>
          </cell>
          <cell r="AE5052" t="str">
            <v>T41</v>
          </cell>
          <cell r="AF5052">
            <v>90000</v>
          </cell>
          <cell r="AG5052">
            <v>145000</v>
          </cell>
          <cell r="AH5052">
            <v>0.34</v>
          </cell>
          <cell r="AI5052">
            <v>2</v>
          </cell>
          <cell r="AJ5052">
            <v>0</v>
          </cell>
          <cell r="AK5052">
            <v>112270.16480000001</v>
          </cell>
          <cell r="AL5052">
            <v>3.0000000000000027E-2</v>
          </cell>
          <cell r="AM5052">
            <v>112270.16480000001</v>
          </cell>
          <cell r="AN5052">
            <v>3270.0048000000097</v>
          </cell>
          <cell r="AO5052">
            <v>-0.22572300137931023</v>
          </cell>
          <cell r="AQ5052">
            <v>41600.14</v>
          </cell>
          <cell r="AR5052">
            <v>550000.15999999992</v>
          </cell>
          <cell r="AS5052">
            <v>0.13</v>
          </cell>
          <cell r="AT5052">
            <v>1</v>
          </cell>
          <cell r="AU5052">
            <v>0</v>
          </cell>
          <cell r="AV5052">
            <v>112270.16480000001</v>
          </cell>
          <cell r="AW5052">
            <v>112270.16480000001</v>
          </cell>
          <cell r="AX5052">
            <v>3.0000000000000027E-2</v>
          </cell>
          <cell r="AY5052">
            <v>3270.0048000000097</v>
          </cell>
          <cell r="AZ5052" t="str">
            <v>Target Bonus</v>
          </cell>
          <cell r="BA5052" t="str">
            <v>Target BonusEligible</v>
          </cell>
          <cell r="BB5052" t="str">
            <v>Target BonusUnited States</v>
          </cell>
          <cell r="BC5052" t="str">
            <v xml:space="preserve">Target BonusUnited States </v>
          </cell>
          <cell r="BD5052" t="str">
            <v>T41</v>
          </cell>
          <cell r="BF5052">
            <v>9083.3466666666664</v>
          </cell>
          <cell r="BG5052">
            <v>5000</v>
          </cell>
          <cell r="BH5052">
            <v>3</v>
          </cell>
          <cell r="BJ5052">
            <v>5000</v>
          </cell>
          <cell r="BK5052">
            <v>5000</v>
          </cell>
          <cell r="BL5052">
            <v>5000</v>
          </cell>
        </row>
        <row r="5053">
          <cell r="B5053">
            <v>16023</v>
          </cell>
          <cell r="C5053">
            <v>10973</v>
          </cell>
          <cell r="E5053" t="str">
            <v>Daphne Reese</v>
          </cell>
          <cell r="F5053" t="str">
            <v>Diamond Services Engineer</v>
          </cell>
          <cell r="G5053" t="str">
            <v>Employee</v>
          </cell>
          <cell r="H5053" t="str">
            <v>TAC</v>
          </cell>
          <cell r="I5053" t="str">
            <v>IRVING</v>
          </cell>
          <cell r="J5053" t="str">
            <v>United States</v>
          </cell>
          <cell r="K5053">
            <v>42741</v>
          </cell>
          <cell r="L5053" t="str">
            <v>WH</v>
          </cell>
          <cell r="M5053" t="str">
            <v>T51P</v>
          </cell>
          <cell r="N5053" t="str">
            <v>T</v>
          </cell>
          <cell r="O5053" t="str">
            <v>5</v>
          </cell>
          <cell r="P5053" t="str">
            <v>Regular</v>
          </cell>
          <cell r="S5053">
            <v>1</v>
          </cell>
          <cell r="U5053" t="str">
            <v>USD</v>
          </cell>
          <cell r="V5053" t="str">
            <v>TAC</v>
          </cell>
          <cell r="W5053" t="str">
            <v>Sharon Elmashaly</v>
          </cell>
          <cell r="Y5053" t="str">
            <v>Eligible</v>
          </cell>
          <cell r="Z5053">
            <v>84000.16</v>
          </cell>
          <cell r="AA5053">
            <v>84000.16</v>
          </cell>
          <cell r="AB5053">
            <v>84000.16</v>
          </cell>
          <cell r="AC5053">
            <v>84000.16</v>
          </cell>
          <cell r="AD5053">
            <v>3</v>
          </cell>
          <cell r="AE5053" t="str">
            <v>T51</v>
          </cell>
          <cell r="AF5053">
            <v>70000</v>
          </cell>
          <cell r="AG5053">
            <v>110000</v>
          </cell>
          <cell r="AH5053">
            <v>0.35</v>
          </cell>
          <cell r="AI5053">
            <v>2</v>
          </cell>
          <cell r="AJ5053">
            <v>0</v>
          </cell>
          <cell r="AK5053">
            <v>86520.164799999999</v>
          </cell>
          <cell r="AL5053">
            <v>3.0000000000000027E-2</v>
          </cell>
          <cell r="AM5053">
            <v>86520.164799999999</v>
          </cell>
          <cell r="AN5053">
            <v>2520.0047999999952</v>
          </cell>
          <cell r="AO5053">
            <v>-0.21345304727272729</v>
          </cell>
          <cell r="AQ5053">
            <v>41600.14</v>
          </cell>
          <cell r="AR5053">
            <v>550000.15999999992</v>
          </cell>
          <cell r="AS5053">
            <v>0.08</v>
          </cell>
          <cell r="AT5053">
            <v>1</v>
          </cell>
          <cell r="AU5053">
            <v>0</v>
          </cell>
          <cell r="AV5053">
            <v>86520.164799999999</v>
          </cell>
          <cell r="AW5053">
            <v>86520.164799999999</v>
          </cell>
          <cell r="AX5053">
            <v>3.0000000000000027E-2</v>
          </cell>
          <cell r="AY5053">
            <v>2520.0047999999952</v>
          </cell>
          <cell r="AZ5053" t="str">
            <v>Target Bonus</v>
          </cell>
          <cell r="BA5053" t="str">
            <v>Target BonusEligible</v>
          </cell>
          <cell r="BB5053" t="str">
            <v>Target BonusUnited States</v>
          </cell>
          <cell r="BC5053" t="str">
            <v xml:space="preserve">Target BonusUnited States </v>
          </cell>
          <cell r="BD5053" t="str">
            <v>T51</v>
          </cell>
          <cell r="BF5053">
            <v>7000.0133333333333</v>
          </cell>
          <cell r="BG5053">
            <v>3300</v>
          </cell>
          <cell r="BH5053">
            <v>3</v>
          </cell>
          <cell r="BJ5053">
            <v>4000</v>
          </cell>
          <cell r="BK5053">
            <v>4000</v>
          </cell>
          <cell r="BL5053">
            <v>4000</v>
          </cell>
        </row>
        <row r="5054">
          <cell r="B5054">
            <v>17369</v>
          </cell>
          <cell r="C5054">
            <v>12393</v>
          </cell>
          <cell r="E5054" t="str">
            <v>James Polanco</v>
          </cell>
          <cell r="F5054" t="str">
            <v>Diamond Services Engineer</v>
          </cell>
          <cell r="G5054" t="str">
            <v>Employee</v>
          </cell>
          <cell r="H5054" t="str">
            <v>TAC</v>
          </cell>
          <cell r="I5054" t="str">
            <v>IRVING</v>
          </cell>
          <cell r="J5054" t="str">
            <v>United States</v>
          </cell>
          <cell r="K5054">
            <v>43059</v>
          </cell>
          <cell r="L5054" t="str">
            <v>WH</v>
          </cell>
          <cell r="M5054" t="str">
            <v>T51P</v>
          </cell>
          <cell r="N5054" t="str">
            <v>T</v>
          </cell>
          <cell r="O5054" t="str">
            <v>5</v>
          </cell>
          <cell r="P5054" t="str">
            <v>Regular</v>
          </cell>
          <cell r="S5054">
            <v>1</v>
          </cell>
          <cell r="U5054" t="str">
            <v>USD</v>
          </cell>
          <cell r="V5054" t="str">
            <v>TAC</v>
          </cell>
          <cell r="W5054" t="str">
            <v>Sharon Elmashaly</v>
          </cell>
          <cell r="Y5054" t="str">
            <v>Eligible</v>
          </cell>
          <cell r="Z5054">
            <v>72500</v>
          </cell>
          <cell r="AA5054">
            <v>72500</v>
          </cell>
          <cell r="AB5054">
            <v>72500</v>
          </cell>
          <cell r="AC5054">
            <v>72500</v>
          </cell>
          <cell r="AD5054">
            <v>3</v>
          </cell>
          <cell r="AE5054" t="str">
            <v>T51</v>
          </cell>
          <cell r="AF5054">
            <v>70000</v>
          </cell>
          <cell r="AG5054">
            <v>110000</v>
          </cell>
          <cell r="AH5054">
            <v>0.06</v>
          </cell>
          <cell r="AI5054">
            <v>1</v>
          </cell>
          <cell r="AJ5054">
            <v>0</v>
          </cell>
          <cell r="AK5054">
            <v>75400</v>
          </cell>
          <cell r="AL5054">
            <v>4.0000000000000036E-2</v>
          </cell>
          <cell r="AM5054">
            <v>75400</v>
          </cell>
          <cell r="AN5054">
            <v>2900</v>
          </cell>
          <cell r="AO5054">
            <v>-0.31454545454545457</v>
          </cell>
          <cell r="AQ5054">
            <v>41600.14</v>
          </cell>
          <cell r="AR5054">
            <v>550000.15999999992</v>
          </cell>
          <cell r="AS5054">
            <v>0.06</v>
          </cell>
          <cell r="AT5054">
            <v>1</v>
          </cell>
          <cell r="AU5054">
            <v>0</v>
          </cell>
          <cell r="AV5054">
            <v>75400</v>
          </cell>
          <cell r="AW5054">
            <v>75400</v>
          </cell>
          <cell r="AX5054">
            <v>4.0000000000000036E-2</v>
          </cell>
          <cell r="AY5054">
            <v>2900</v>
          </cell>
          <cell r="AZ5054" t="str">
            <v>Target Bonus</v>
          </cell>
          <cell r="BA5054" t="str">
            <v>Target BonusEligible</v>
          </cell>
          <cell r="BB5054" t="str">
            <v>Target BonusUnited States</v>
          </cell>
          <cell r="BC5054" t="str">
            <v xml:space="preserve">Target BonusUnited States </v>
          </cell>
          <cell r="BD5054" t="str">
            <v>T51</v>
          </cell>
          <cell r="BF5054">
            <v>6041.666666666667</v>
          </cell>
          <cell r="BG5054">
            <v>4200</v>
          </cell>
          <cell r="BH5054">
            <v>3</v>
          </cell>
          <cell r="BJ5054">
            <v>5000</v>
          </cell>
          <cell r="BK5054">
            <v>5000</v>
          </cell>
          <cell r="BL5054">
            <v>5000</v>
          </cell>
        </row>
        <row r="5055">
          <cell r="B5055">
            <v>21365</v>
          </cell>
          <cell r="C5055">
            <v>16452</v>
          </cell>
          <cell r="E5055" t="str">
            <v>Beixing Ye</v>
          </cell>
          <cell r="F5055" t="str">
            <v>Diamond Services Engineer</v>
          </cell>
          <cell r="G5055" t="str">
            <v>Employee</v>
          </cell>
          <cell r="H5055" t="str">
            <v>TAC</v>
          </cell>
          <cell r="I5055" t="str">
            <v>IRVING</v>
          </cell>
          <cell r="J5055" t="str">
            <v>United States</v>
          </cell>
          <cell r="K5055">
            <v>43979</v>
          </cell>
          <cell r="L5055" t="str">
            <v>WH</v>
          </cell>
          <cell r="M5055" t="str">
            <v>T51P</v>
          </cell>
          <cell r="N5055" t="str">
            <v>T</v>
          </cell>
          <cell r="O5055" t="str">
            <v>5</v>
          </cell>
          <cell r="P5055" t="str">
            <v>Regular</v>
          </cell>
          <cell r="Q5055" t="str"/>
          <cell r="S5055">
            <v>1</v>
          </cell>
          <cell r="U5055" t="str">
            <v>USD</v>
          </cell>
          <cell r="V5055" t="str">
            <v>TAC</v>
          </cell>
          <cell r="W5055" t="str">
            <v>Sharon Elmashaly</v>
          </cell>
          <cell r="Y5055" t="str">
            <v>Eligible</v>
          </cell>
          <cell r="Z5055">
            <v>95000</v>
          </cell>
          <cell r="AA5055">
            <v>95000</v>
          </cell>
          <cell r="AB5055">
            <v>95000</v>
          </cell>
          <cell r="AC5055">
            <v>95000</v>
          </cell>
          <cell r="AD5055">
            <v>3</v>
          </cell>
          <cell r="AE5055" t="str">
            <v>T51</v>
          </cell>
          <cell r="AF5055">
            <v>70000</v>
          </cell>
          <cell r="AG5055">
            <v>110000</v>
          </cell>
          <cell r="AH5055">
            <v>0.62</v>
          </cell>
          <cell r="AI5055">
            <v>3</v>
          </cell>
          <cell r="AJ5055">
            <v>0</v>
          </cell>
          <cell r="AK5055">
            <v>96900</v>
          </cell>
          <cell r="AL5055">
            <v>2.0000000000000018E-2</v>
          </cell>
          <cell r="AM5055">
            <v>96900</v>
          </cell>
          <cell r="AN5055">
            <v>1900</v>
          </cell>
          <cell r="AO5055">
            <v>-0.11909090909090914</v>
          </cell>
          <cell r="AQ5055">
            <v>41600.14</v>
          </cell>
          <cell r="AR5055">
            <v>550000.15999999992</v>
          </cell>
          <cell r="AS5055">
            <v>0.1</v>
          </cell>
          <cell r="AT5055">
            <v>1</v>
          </cell>
          <cell r="AU5055">
            <v>0</v>
          </cell>
          <cell r="AV5055">
            <v>96900</v>
          </cell>
          <cell r="AW5055">
            <v>96900</v>
          </cell>
          <cell r="AX5055">
            <v>2.0000000000000018E-2</v>
          </cell>
          <cell r="AY5055">
            <v>1900</v>
          </cell>
          <cell r="AZ5055" t="str">
            <v>Target Bonus</v>
          </cell>
          <cell r="BA5055" t="str">
            <v>Target BonusEligible</v>
          </cell>
          <cell r="BB5055" t="str">
            <v>Target BonusUnited States</v>
          </cell>
          <cell r="BC5055" t="str">
            <v xml:space="preserve">Target BonusUnited States </v>
          </cell>
          <cell r="BD5055" t="str">
            <v>T51</v>
          </cell>
          <cell r="BF5055">
            <v>7916.666666666667</v>
          </cell>
          <cell r="BJ5055">
            <v>5000</v>
          </cell>
          <cell r="BK5055">
            <v>5000</v>
          </cell>
          <cell r="BL5055">
            <v>5000</v>
          </cell>
        </row>
        <row r="5056">
          <cell r="B5056">
            <v>14778</v>
          </cell>
          <cell r="C5056">
            <v>9723</v>
          </cell>
          <cell r="E5056" t="str">
            <v>Charles McDowell II</v>
          </cell>
          <cell r="F5056" t="str">
            <v>Diamond Services Engineer</v>
          </cell>
          <cell r="G5056" t="str">
            <v>Employee</v>
          </cell>
          <cell r="H5056" t="str">
            <v>TAC</v>
          </cell>
          <cell r="I5056" t="str">
            <v>IRVING</v>
          </cell>
          <cell r="J5056" t="str">
            <v>United States</v>
          </cell>
          <cell r="K5056">
            <v>42408</v>
          </cell>
          <cell r="L5056" t="str">
            <v>WH</v>
          </cell>
          <cell r="M5056" t="str">
            <v>T51P</v>
          </cell>
          <cell r="N5056" t="str">
            <v>T</v>
          </cell>
          <cell r="O5056" t="str">
            <v>5</v>
          </cell>
          <cell r="P5056" t="str">
            <v>Regular</v>
          </cell>
          <cell r="S5056">
            <v>1</v>
          </cell>
          <cell r="U5056" t="str">
            <v>USD</v>
          </cell>
          <cell r="V5056" t="str">
            <v>TAC</v>
          </cell>
          <cell r="W5056" t="str">
            <v>Sharon Elmashaly</v>
          </cell>
          <cell r="Y5056" t="str">
            <v>Eligible</v>
          </cell>
          <cell r="Z5056">
            <v>74500.08</v>
          </cell>
          <cell r="AA5056">
            <v>74500.08</v>
          </cell>
          <cell r="AB5056">
            <v>85000</v>
          </cell>
          <cell r="AC5056">
            <v>85000</v>
          </cell>
          <cell r="AD5056">
            <v>3</v>
          </cell>
          <cell r="AE5056" t="str">
            <v>T51</v>
          </cell>
          <cell r="AF5056">
            <v>70000</v>
          </cell>
          <cell r="AG5056">
            <v>110000</v>
          </cell>
          <cell r="AH5056">
            <v>0.37</v>
          </cell>
          <cell r="AI5056">
            <v>2</v>
          </cell>
          <cell r="AJ5056">
            <v>0</v>
          </cell>
          <cell r="AK5056">
            <v>85000</v>
          </cell>
          <cell r="AL5056">
            <v>0</v>
          </cell>
          <cell r="AM5056">
            <v>85000</v>
          </cell>
          <cell r="AN5056">
            <v>0</v>
          </cell>
          <cell r="AO5056">
            <v>-0.22727272727272729</v>
          </cell>
          <cell r="AQ5056">
            <v>41600.14</v>
          </cell>
          <cell r="AR5056">
            <v>550000.15999999992</v>
          </cell>
          <cell r="AS5056">
            <v>0.08</v>
          </cell>
          <cell r="AT5056">
            <v>1</v>
          </cell>
          <cell r="AU5056">
            <v>0</v>
          </cell>
          <cell r="AV5056">
            <v>85000</v>
          </cell>
          <cell r="AW5056">
            <v>85000</v>
          </cell>
          <cell r="AX5056">
            <v>0</v>
          </cell>
          <cell r="AY5056">
            <v>0</v>
          </cell>
          <cell r="AZ5056" t="str">
            <v>Target Bonus</v>
          </cell>
          <cell r="BA5056" t="str">
            <v>Target BonusEligible</v>
          </cell>
          <cell r="BB5056" t="str">
            <v>Target BonusUnited States</v>
          </cell>
          <cell r="BC5056" t="str">
            <v xml:space="preserve">Target BonusUnited States </v>
          </cell>
          <cell r="BD5056" t="str">
            <v>T51</v>
          </cell>
          <cell r="BF5056">
            <v>7083.333333333333</v>
          </cell>
          <cell r="BG5056">
            <v>5000</v>
          </cell>
          <cell r="BH5056">
            <v>4</v>
          </cell>
          <cell r="BJ5056">
            <v>4500</v>
          </cell>
          <cell r="BK5056">
            <v>4500</v>
          </cell>
          <cell r="BL5056">
            <v>4500</v>
          </cell>
        </row>
        <row r="5057">
          <cell r="B5057">
            <v>21746</v>
          </cell>
          <cell r="C5057">
            <v>16833</v>
          </cell>
          <cell r="E5057" t="str">
            <v>Troy Carstensen</v>
          </cell>
          <cell r="F5057" t="str">
            <v>Diamond Services Engineer</v>
          </cell>
          <cell r="G5057" t="str">
            <v>Employee</v>
          </cell>
          <cell r="H5057" t="str">
            <v>TAC</v>
          </cell>
          <cell r="I5057" t="str">
            <v>COLORADO REMOTE OFFICE</v>
          </cell>
          <cell r="J5057" t="str">
            <v>United States</v>
          </cell>
          <cell r="K5057">
            <v>44172</v>
          </cell>
          <cell r="L5057" t="str">
            <v>WH</v>
          </cell>
          <cell r="M5057" t="str">
            <v>T41P</v>
          </cell>
          <cell r="N5057" t="str">
            <v>T</v>
          </cell>
          <cell r="O5057" t="str">
            <v>4</v>
          </cell>
          <cell r="P5057" t="str">
            <v>Regular</v>
          </cell>
          <cell r="S5057">
            <v>1</v>
          </cell>
          <cell r="U5057" t="str">
            <v>USD</v>
          </cell>
          <cell r="V5057" t="str">
            <v>TAC</v>
          </cell>
          <cell r="W5057" t="str">
            <v>Sharon Elmashaly</v>
          </cell>
          <cell r="Y5057" t="str">
            <v>Not Eligible - NH</v>
          </cell>
          <cell r="AA5057">
            <v>0</v>
          </cell>
          <cell r="AB5057">
            <v>125000.08</v>
          </cell>
          <cell r="AC5057">
            <v>125000.08</v>
          </cell>
          <cell r="AW5057">
            <v>125000.08</v>
          </cell>
        </row>
        <row r="5058">
          <cell r="B5058">
            <v>7878</v>
          </cell>
          <cell r="C5058">
            <v>7053</v>
          </cell>
          <cell r="E5058" t="str">
            <v>Terry Davis</v>
          </cell>
          <cell r="F5058" t="str">
            <v>Diamond Services Engineer</v>
          </cell>
          <cell r="G5058" t="str">
            <v>Employee</v>
          </cell>
          <cell r="H5058" t="str">
            <v>TAC</v>
          </cell>
          <cell r="I5058" t="str">
            <v>KANATA (OTTAWA), CANADA</v>
          </cell>
          <cell r="J5058" t="str">
            <v>Canada</v>
          </cell>
          <cell r="K5058">
            <v>40637</v>
          </cell>
          <cell r="L5058" t="str">
            <v>WH</v>
          </cell>
          <cell r="M5058" t="str">
            <v>T41P</v>
          </cell>
          <cell r="N5058" t="str">
            <v>T</v>
          </cell>
          <cell r="O5058" t="str">
            <v>4</v>
          </cell>
          <cell r="P5058" t="str">
            <v>Regular</v>
          </cell>
          <cell r="Q5058" t="str"/>
          <cell r="S5058">
            <v>1</v>
          </cell>
          <cell r="U5058" t="str">
            <v>CAD</v>
          </cell>
          <cell r="V5058" t="str">
            <v>TAC</v>
          </cell>
          <cell r="W5058" t="str">
            <v>Sharon Elmashaly</v>
          </cell>
          <cell r="Y5058" t="str">
            <v>Eligible</v>
          </cell>
          <cell r="Z5058">
            <v>83500</v>
          </cell>
          <cell r="AA5058">
            <v>65643.919314812258</v>
          </cell>
          <cell r="AB5058">
            <v>83500</v>
          </cell>
          <cell r="AC5058">
            <v>65643.919314812258</v>
          </cell>
          <cell r="AD5058">
            <v>3</v>
          </cell>
          <cell r="AE5058" t="str">
            <v>T41</v>
          </cell>
          <cell r="AF5058">
            <v>90000</v>
          </cell>
          <cell r="AG5058">
            <v>140000</v>
          </cell>
          <cell r="AH5058">
            <v>0</v>
          </cell>
          <cell r="AI5058">
            <v>1</v>
          </cell>
          <cell r="AJ5058">
            <v>0</v>
          </cell>
          <cell r="AK5058">
            <v>86840</v>
          </cell>
          <cell r="AL5058">
            <v>4.0000000000000036E-2</v>
          </cell>
          <cell r="AM5058">
            <v>68269.676087404747</v>
          </cell>
          <cell r="AN5058">
            <v>2625.7567725924891</v>
          </cell>
          <cell r="AO5058">
            <v>-0.37971428571428567</v>
          </cell>
          <cell r="AQ5058">
            <v>41600.14</v>
          </cell>
          <cell r="AR5058">
            <v>412000.4</v>
          </cell>
          <cell r="AS5058">
            <v>0.11</v>
          </cell>
          <cell r="AT5058">
            <v>1</v>
          </cell>
          <cell r="AU5058">
            <v>0</v>
          </cell>
          <cell r="AV5058">
            <v>86840</v>
          </cell>
          <cell r="AW5058">
            <v>68269.676087404747</v>
          </cell>
          <cell r="AX5058">
            <v>4.0000000000000036E-2</v>
          </cell>
          <cell r="AY5058">
            <v>2625.7567725924891</v>
          </cell>
          <cell r="AZ5058" t="str">
            <v>Target Bonus</v>
          </cell>
          <cell r="BA5058" t="str">
            <v>Target BonusEligible</v>
          </cell>
          <cell r="BB5058" t="str">
            <v>Target BonusCanada</v>
          </cell>
          <cell r="BC5058" t="str">
            <v xml:space="preserve">Target BonusCanada </v>
          </cell>
          <cell r="BD5058" t="str">
            <v>T41</v>
          </cell>
          <cell r="BF5058">
            <v>6958.333333333333</v>
          </cell>
          <cell r="BG5058">
            <v>5500</v>
          </cell>
          <cell r="BH5058">
            <v>3</v>
          </cell>
          <cell r="BJ5058">
            <v>5500</v>
          </cell>
          <cell r="BK5058">
            <v>5500</v>
          </cell>
          <cell r="BL5058">
            <v>5500</v>
          </cell>
        </row>
        <row r="5059">
          <cell r="B5059">
            <v>12727</v>
          </cell>
          <cell r="C5059">
            <v>7747</v>
          </cell>
          <cell r="E5059" t="str">
            <v>Nicholas Racicot</v>
          </cell>
          <cell r="F5059" t="str">
            <v>Diamond Services Engineer</v>
          </cell>
          <cell r="G5059" t="str">
            <v>Employee</v>
          </cell>
          <cell r="H5059" t="str">
            <v>TAC</v>
          </cell>
          <cell r="I5059" t="str">
            <v>KANATA (OTTAWA), CANADA</v>
          </cell>
          <cell r="J5059" t="str">
            <v>Canada</v>
          </cell>
          <cell r="K5059">
            <v>42324</v>
          </cell>
          <cell r="L5059" t="str">
            <v>WH</v>
          </cell>
          <cell r="M5059" t="str">
            <v>T51P</v>
          </cell>
          <cell r="N5059" t="str">
            <v>T</v>
          </cell>
          <cell r="O5059" t="str">
            <v>5</v>
          </cell>
          <cell r="P5059" t="str">
            <v>Regular</v>
          </cell>
          <cell r="S5059">
            <v>1</v>
          </cell>
          <cell r="U5059" t="str">
            <v>CAD</v>
          </cell>
          <cell r="V5059" t="str">
            <v>TAC</v>
          </cell>
          <cell r="W5059" t="str">
            <v>Sharon Elmashaly</v>
          </cell>
          <cell r="Y5059" t="str">
            <v>Eligible</v>
          </cell>
          <cell r="Z5059">
            <v>82000.160000000003</v>
          </cell>
          <cell r="AA5059">
            <v>64464.813016068212</v>
          </cell>
          <cell r="AB5059">
            <v>82000.160000000003</v>
          </cell>
          <cell r="AC5059">
            <v>64464.813016068212</v>
          </cell>
          <cell r="AD5059">
            <v>1</v>
          </cell>
          <cell r="AE5059" t="str">
            <v>T51</v>
          </cell>
          <cell r="AF5059">
            <v>70000</v>
          </cell>
          <cell r="AG5059">
            <v>100000</v>
          </cell>
          <cell r="AH5059">
            <v>0.4</v>
          </cell>
          <cell r="AI5059">
            <v>2</v>
          </cell>
          <cell r="AJ5059">
            <v>0</v>
          </cell>
          <cell r="AK5059">
            <v>82000.160000000003</v>
          </cell>
          <cell r="AL5059">
            <v>0</v>
          </cell>
          <cell r="AM5059">
            <v>64464.813016068212</v>
          </cell>
          <cell r="AN5059">
            <v>0</v>
          </cell>
          <cell r="AO5059">
            <v>-0.1799984</v>
          </cell>
          <cell r="AP5059" t="str">
            <v>Low Performer</v>
          </cell>
          <cell r="AQ5059">
            <v>41600.14</v>
          </cell>
          <cell r="AR5059">
            <v>412000.4</v>
          </cell>
          <cell r="AS5059">
            <v>0.1</v>
          </cell>
          <cell r="AT5059">
            <v>1</v>
          </cell>
          <cell r="AU5059">
            <v>0</v>
          </cell>
          <cell r="AV5059">
            <v>82000.160000000003</v>
          </cell>
          <cell r="AW5059">
            <v>64464.813016068212</v>
          </cell>
          <cell r="AX5059">
            <v>0</v>
          </cell>
          <cell r="AY5059">
            <v>0</v>
          </cell>
          <cell r="AZ5059" t="str">
            <v>Target Bonus</v>
          </cell>
          <cell r="BA5059" t="str">
            <v>Target BonusEligible</v>
          </cell>
          <cell r="BB5059" t="str">
            <v>Target BonusCanada</v>
          </cell>
          <cell r="BC5059" t="str">
            <v xml:space="preserve">Target BonusCanada </v>
          </cell>
          <cell r="BD5059" t="str">
            <v>T51</v>
          </cell>
          <cell r="BF5059">
            <v>6833.3466666666673</v>
          </cell>
          <cell r="BG5059">
            <v>5000</v>
          </cell>
          <cell r="BH5059">
            <v>4</v>
          </cell>
          <cell r="BJ5059">
            <v>5000</v>
          </cell>
          <cell r="BK5059">
            <v>5000</v>
          </cell>
          <cell r="BL5059">
            <v>750</v>
          </cell>
        </row>
        <row r="5060">
          <cell r="B5060">
            <v>14654</v>
          </cell>
          <cell r="C5060">
            <v>9605</v>
          </cell>
          <cell r="E5060" t="str">
            <v>Stephen Slater</v>
          </cell>
          <cell r="F5060" t="str">
            <v>Diamond Services Engineer</v>
          </cell>
          <cell r="G5060" t="str">
            <v>Employee</v>
          </cell>
          <cell r="H5060" t="str">
            <v>TAC</v>
          </cell>
          <cell r="I5060" t="str">
            <v>KANATA (OTTAWA), CANADA</v>
          </cell>
          <cell r="J5060" t="str">
            <v>Canada</v>
          </cell>
          <cell r="K5060">
            <v>42841</v>
          </cell>
          <cell r="L5060" t="str">
            <v>WH</v>
          </cell>
          <cell r="M5060" t="str">
            <v>T51P</v>
          </cell>
          <cell r="N5060" t="str">
            <v>T</v>
          </cell>
          <cell r="O5060" t="str">
            <v>5</v>
          </cell>
          <cell r="P5060" t="str">
            <v>Regular</v>
          </cell>
          <cell r="S5060">
            <v>1</v>
          </cell>
          <cell r="U5060" t="str">
            <v>CAD</v>
          </cell>
          <cell r="V5060" t="str">
            <v>TAC</v>
          </cell>
          <cell r="W5060" t="str">
            <v>Sharon Elmashaly</v>
          </cell>
          <cell r="Y5060" t="str">
            <v>Eligible</v>
          </cell>
          <cell r="Z5060">
            <v>80500</v>
          </cell>
          <cell r="AA5060">
            <v>63285.455147813016</v>
          </cell>
          <cell r="AB5060">
            <v>80500</v>
          </cell>
          <cell r="AC5060">
            <v>63285.455147813016</v>
          </cell>
          <cell r="AD5060">
            <v>3</v>
          </cell>
          <cell r="AE5060" t="str">
            <v>T51</v>
          </cell>
          <cell r="AF5060">
            <v>70000</v>
          </cell>
          <cell r="AG5060">
            <v>100000</v>
          </cell>
          <cell r="AH5060">
            <v>0.35</v>
          </cell>
          <cell r="AI5060">
            <v>2</v>
          </cell>
          <cell r="AJ5060">
            <v>0</v>
          </cell>
          <cell r="AK5060">
            <v>82915</v>
          </cell>
          <cell r="AL5060">
            <v>3.0000000000000027E-2</v>
          </cell>
          <cell r="AM5060">
            <v>65184.01880224741</v>
          </cell>
          <cell r="AN5060">
            <v>1898.5636544343943</v>
          </cell>
          <cell r="AO5060">
            <v>-0.17084999999999995</v>
          </cell>
          <cell r="AQ5060">
            <v>41600.14</v>
          </cell>
          <cell r="AR5060">
            <v>412000.4</v>
          </cell>
          <cell r="AS5060">
            <v>0.1</v>
          </cell>
          <cell r="AT5060">
            <v>1</v>
          </cell>
          <cell r="AU5060">
            <v>0</v>
          </cell>
          <cell r="AV5060">
            <v>82915</v>
          </cell>
          <cell r="AW5060">
            <v>65184.01880224741</v>
          </cell>
          <cell r="AX5060">
            <v>3.0000000000000027E-2</v>
          </cell>
          <cell r="AY5060">
            <v>1898.5636544343943</v>
          </cell>
          <cell r="AZ5060" t="str">
            <v>Target Bonus</v>
          </cell>
          <cell r="BA5060" t="str">
            <v>Target BonusEligible</v>
          </cell>
          <cell r="BB5060" t="str">
            <v>Target BonusCanada</v>
          </cell>
          <cell r="BC5060" t="str">
            <v xml:space="preserve">Target BonusCanada </v>
          </cell>
          <cell r="BD5060" t="str">
            <v>T51</v>
          </cell>
          <cell r="BF5060">
            <v>6708.333333333333</v>
          </cell>
          <cell r="BG5060">
            <v>4800</v>
          </cell>
          <cell r="BH5060">
            <v>3</v>
          </cell>
          <cell r="BJ5060">
            <v>5500</v>
          </cell>
          <cell r="BK5060">
            <v>5500</v>
          </cell>
          <cell r="BL5060">
            <v>5500</v>
          </cell>
        </row>
        <row r="5061">
          <cell r="B5061">
            <v>15421</v>
          </cell>
          <cell r="C5061">
            <v>10385</v>
          </cell>
          <cell r="E5061" t="str">
            <v>Khawla Dawd</v>
          </cell>
          <cell r="F5061" t="str">
            <v>Diamond Services Engineer</v>
          </cell>
          <cell r="G5061" t="str">
            <v>Employee</v>
          </cell>
          <cell r="H5061" t="str">
            <v>TAC</v>
          </cell>
          <cell r="I5061" t="str">
            <v>KANATA (OTTAWA), CANADA</v>
          </cell>
          <cell r="J5061" t="str">
            <v>Canada</v>
          </cell>
          <cell r="K5061">
            <v>42841</v>
          </cell>
          <cell r="L5061" t="str">
            <v>WH</v>
          </cell>
          <cell r="M5061" t="str">
            <v>T51P</v>
          </cell>
          <cell r="N5061" t="str">
            <v>T</v>
          </cell>
          <cell r="O5061" t="str">
            <v>5</v>
          </cell>
          <cell r="P5061" t="str">
            <v>Regular</v>
          </cell>
          <cell r="S5061">
            <v>1</v>
          </cell>
          <cell r="U5061" t="str">
            <v>CAD</v>
          </cell>
          <cell r="V5061" t="str">
            <v>TAC</v>
          </cell>
          <cell r="W5061" t="str">
            <v>Sharon Elmashaly</v>
          </cell>
          <cell r="Y5061" t="str">
            <v>Eligible</v>
          </cell>
          <cell r="Z5061">
            <v>75500.08</v>
          </cell>
          <cell r="AA5061">
            <v>59354.744428525402</v>
          </cell>
          <cell r="AB5061">
            <v>75500.08</v>
          </cell>
          <cell r="AC5061">
            <v>59354.744428525402</v>
          </cell>
          <cell r="AD5061">
            <v>3</v>
          </cell>
          <cell r="AE5061" t="str">
            <v>T51</v>
          </cell>
          <cell r="AF5061">
            <v>70000</v>
          </cell>
          <cell r="AG5061">
            <v>100000</v>
          </cell>
          <cell r="AH5061">
            <v>0.18</v>
          </cell>
          <cell r="AI5061">
            <v>2</v>
          </cell>
          <cell r="AJ5061">
            <v>0</v>
          </cell>
          <cell r="AK5061">
            <v>77765.082399999999</v>
          </cell>
          <cell r="AL5061">
            <v>3.0000000000000027E-2</v>
          </cell>
          <cell r="AM5061">
            <v>61135.38676138116</v>
          </cell>
          <cell r="AN5061">
            <v>1780.6423328557576</v>
          </cell>
          <cell r="AO5061">
            <v>-0.22234917600000004</v>
          </cell>
          <cell r="AQ5061">
            <v>41600.14</v>
          </cell>
          <cell r="AR5061">
            <v>412000.4</v>
          </cell>
          <cell r="AS5061">
            <v>0.09</v>
          </cell>
          <cell r="AT5061">
            <v>1</v>
          </cell>
          <cell r="AU5061">
            <v>0</v>
          </cell>
          <cell r="AV5061">
            <v>77765.082399999999</v>
          </cell>
          <cell r="AW5061">
            <v>61135.38676138116</v>
          </cell>
          <cell r="AX5061">
            <v>3.0000000000000027E-2</v>
          </cell>
          <cell r="AY5061">
            <v>1780.6423328557576</v>
          </cell>
          <cell r="AZ5061" t="str">
            <v>Target Bonus</v>
          </cell>
          <cell r="BA5061" t="str">
            <v>Target BonusEligible</v>
          </cell>
          <cell r="BB5061" t="str">
            <v>Target BonusCanada</v>
          </cell>
          <cell r="BC5061" t="str">
            <v xml:space="preserve">Target BonusCanada </v>
          </cell>
          <cell r="BD5061" t="str">
            <v>T51</v>
          </cell>
          <cell r="BF5061">
            <v>6291.6733333333332</v>
          </cell>
          <cell r="BG5061">
            <v>5500</v>
          </cell>
          <cell r="BH5061">
            <v>3</v>
          </cell>
          <cell r="BJ5061">
            <v>5500</v>
          </cell>
          <cell r="BK5061">
            <v>5500</v>
          </cell>
          <cell r="BL5061">
            <v>5500</v>
          </cell>
        </row>
        <row r="5062">
          <cell r="B5062">
            <v>16010</v>
          </cell>
          <cell r="C5062">
            <v>10960</v>
          </cell>
          <cell r="E5062" t="str">
            <v>Cameron Bigelow</v>
          </cell>
          <cell r="F5062" t="str">
            <v>Diamond Services Engineer</v>
          </cell>
          <cell r="G5062" t="str">
            <v>Employee</v>
          </cell>
          <cell r="H5062" t="str">
            <v>TAC</v>
          </cell>
          <cell r="I5062" t="str">
            <v>KANATA (OTTAWA), CANADA</v>
          </cell>
          <cell r="J5062" t="str">
            <v>Canada</v>
          </cell>
          <cell r="K5062">
            <v>42948</v>
          </cell>
          <cell r="L5062" t="str">
            <v>WH</v>
          </cell>
          <cell r="M5062" t="str">
            <v>T51P</v>
          </cell>
          <cell r="N5062" t="str">
            <v>T</v>
          </cell>
          <cell r="O5062" t="str">
            <v>5</v>
          </cell>
          <cell r="P5062" t="str">
            <v>Regular</v>
          </cell>
          <cell r="S5062">
            <v>1</v>
          </cell>
          <cell r="U5062" t="str">
            <v>CAD</v>
          </cell>
          <cell r="V5062" t="str">
            <v>TAC</v>
          </cell>
          <cell r="W5062" t="str">
            <v>Sharon Elmashaly</v>
          </cell>
          <cell r="Y5062" t="str">
            <v>Eligible</v>
          </cell>
          <cell r="Z5062">
            <v>76500.160000000003</v>
          </cell>
          <cell r="AA5062">
            <v>60140.962043236272</v>
          </cell>
          <cell r="AB5062">
            <v>76500.160000000003</v>
          </cell>
          <cell r="AC5062">
            <v>60140.962043236272</v>
          </cell>
          <cell r="AD5062">
            <v>3</v>
          </cell>
          <cell r="AE5062" t="str">
            <v>T51</v>
          </cell>
          <cell r="AF5062">
            <v>70000</v>
          </cell>
          <cell r="AG5062">
            <v>100000</v>
          </cell>
          <cell r="AH5062">
            <v>0.21</v>
          </cell>
          <cell r="AI5062">
            <v>2</v>
          </cell>
          <cell r="AJ5062">
            <v>0</v>
          </cell>
          <cell r="AK5062">
            <v>78795.164799999999</v>
          </cell>
          <cell r="AL5062">
            <v>3.0000000000000027E-2</v>
          </cell>
          <cell r="AM5062">
            <v>61945.190904533352</v>
          </cell>
          <cell r="AN5062">
            <v>1804.2288612970806</v>
          </cell>
          <cell r="AO5062">
            <v>-0.21204835200000005</v>
          </cell>
          <cell r="AQ5062">
            <v>41600.14</v>
          </cell>
          <cell r="AR5062">
            <v>412000.4</v>
          </cell>
          <cell r="AS5062">
            <v>0.09</v>
          </cell>
          <cell r="AT5062">
            <v>1</v>
          </cell>
          <cell r="AU5062">
            <v>0</v>
          </cell>
          <cell r="AV5062">
            <v>78795.164799999999</v>
          </cell>
          <cell r="AW5062">
            <v>61945.190904533352</v>
          </cell>
          <cell r="AX5062">
            <v>3.0000000000000027E-2</v>
          </cell>
          <cell r="AY5062">
            <v>1804.2288612970806</v>
          </cell>
          <cell r="AZ5062" t="str">
            <v>Target Bonus</v>
          </cell>
          <cell r="BA5062" t="str">
            <v>Target BonusEligible</v>
          </cell>
          <cell r="BB5062" t="str">
            <v>Target BonusCanada</v>
          </cell>
          <cell r="BC5062" t="str">
            <v xml:space="preserve">Target BonusCanada </v>
          </cell>
          <cell r="BD5062" t="str">
            <v>T51</v>
          </cell>
          <cell r="BF5062">
            <v>6375.0133333333333</v>
          </cell>
          <cell r="BG5062">
            <v>4600</v>
          </cell>
          <cell r="BH5062">
            <v>3</v>
          </cell>
          <cell r="BJ5062">
            <v>5500</v>
          </cell>
          <cell r="BK5062">
            <v>5500</v>
          </cell>
          <cell r="BL5062">
            <v>5500</v>
          </cell>
        </row>
        <row r="5063">
          <cell r="B5063">
            <v>14058</v>
          </cell>
          <cell r="C5063">
            <v>9043</v>
          </cell>
          <cell r="E5063" t="str">
            <v>Spencer Garlock</v>
          </cell>
          <cell r="F5063" t="str">
            <v>Diamond Services Engineer</v>
          </cell>
          <cell r="G5063" t="str">
            <v>Employee</v>
          </cell>
          <cell r="H5063" t="str">
            <v>TAC</v>
          </cell>
          <cell r="I5063" t="str">
            <v>KANATA (OTTAWA), CANADA</v>
          </cell>
          <cell r="J5063" t="str">
            <v>Canada</v>
          </cell>
          <cell r="K5063">
            <v>42537</v>
          </cell>
          <cell r="L5063" t="str">
            <v>WH</v>
          </cell>
          <cell r="M5063" t="str">
            <v>T51P</v>
          </cell>
          <cell r="N5063" t="str">
            <v>T</v>
          </cell>
          <cell r="O5063" t="str">
            <v>5</v>
          </cell>
          <cell r="P5063" t="str">
            <v>Regular</v>
          </cell>
          <cell r="S5063">
            <v>1</v>
          </cell>
          <cell r="U5063" t="str">
            <v>CAD</v>
          </cell>
          <cell r="V5063" t="str">
            <v>TAC</v>
          </cell>
          <cell r="W5063" t="str">
            <v>Sharon Elmashaly</v>
          </cell>
          <cell r="Y5063" t="str">
            <v>Eligible</v>
          </cell>
          <cell r="Z5063">
            <v>80500</v>
          </cell>
          <cell r="AA5063">
            <v>63285.455147813016</v>
          </cell>
          <cell r="AB5063">
            <v>80500</v>
          </cell>
          <cell r="AC5063">
            <v>63285.455147813016</v>
          </cell>
          <cell r="AD5063">
            <v>4</v>
          </cell>
          <cell r="AE5063" t="str">
            <v>T51</v>
          </cell>
          <cell r="AF5063">
            <v>70000</v>
          </cell>
          <cell r="AG5063">
            <v>100000</v>
          </cell>
          <cell r="AH5063">
            <v>0.35</v>
          </cell>
          <cell r="AI5063">
            <v>2</v>
          </cell>
          <cell r="AJ5063">
            <v>0</v>
          </cell>
          <cell r="AK5063">
            <v>84525</v>
          </cell>
          <cell r="AL5063">
            <v>5.0000000000000044E-2</v>
          </cell>
          <cell r="AM5063">
            <v>66449.727905203661</v>
          </cell>
          <cell r="AN5063">
            <v>3164.272757390645</v>
          </cell>
          <cell r="AO5063">
            <v>-0.15475000000000005</v>
          </cell>
          <cell r="AQ5063">
            <v>41600.14</v>
          </cell>
          <cell r="AR5063">
            <v>412000.4</v>
          </cell>
          <cell r="AS5063">
            <v>0.1</v>
          </cell>
          <cell r="AT5063">
            <v>1</v>
          </cell>
          <cell r="AU5063">
            <v>0</v>
          </cell>
          <cell r="AV5063">
            <v>84525</v>
          </cell>
          <cell r="AW5063">
            <v>66449.727905203661</v>
          </cell>
          <cell r="AX5063">
            <v>5.0000000000000044E-2</v>
          </cell>
          <cell r="AY5063">
            <v>3164.272757390645</v>
          </cell>
          <cell r="AZ5063" t="str">
            <v>Target Bonus</v>
          </cell>
          <cell r="BA5063" t="str">
            <v>Target BonusEligible</v>
          </cell>
          <cell r="BB5063" t="str">
            <v>Target BonusCanada</v>
          </cell>
          <cell r="BC5063" t="str">
            <v xml:space="preserve">Target BonusCanada </v>
          </cell>
          <cell r="BD5063" t="str">
            <v>T51</v>
          </cell>
          <cell r="BF5063">
            <v>6708.333333333333</v>
          </cell>
          <cell r="BG5063">
            <v>5000</v>
          </cell>
          <cell r="BH5063">
            <v>3</v>
          </cell>
          <cell r="BJ5063">
            <v>5500</v>
          </cell>
          <cell r="BK5063">
            <v>5500</v>
          </cell>
          <cell r="BL5063">
            <v>6050.0000000000009</v>
          </cell>
        </row>
        <row r="5064">
          <cell r="B5064">
            <v>11185</v>
          </cell>
          <cell r="C5064">
            <v>3935</v>
          </cell>
          <cell r="E5064" t="str">
            <v>Carlos Arestegui Oviedo</v>
          </cell>
          <cell r="F5064" t="str">
            <v>Diamond Services Engineer</v>
          </cell>
          <cell r="G5064" t="str">
            <v>MLA</v>
          </cell>
          <cell r="H5064" t="str">
            <v>TAC</v>
          </cell>
          <cell r="I5064" t="str">
            <v>KANATA (OTTAWA), CANADA</v>
          </cell>
          <cell r="J5064" t="str">
            <v>Canada</v>
          </cell>
          <cell r="K5064">
            <v>41435</v>
          </cell>
          <cell r="L5064" t="str">
            <v>WH</v>
          </cell>
          <cell r="M5064" t="str">
            <v>T41P</v>
          </cell>
          <cell r="N5064" t="str">
            <v>T</v>
          </cell>
          <cell r="O5064" t="str">
            <v>4</v>
          </cell>
          <cell r="P5064" t="str">
            <v>Regular</v>
          </cell>
          <cell r="Q5064" t="str"/>
          <cell r="S5064">
            <v>1</v>
          </cell>
          <cell r="U5064" t="str">
            <v>CAD</v>
          </cell>
          <cell r="V5064" t="str">
            <v>TAC</v>
          </cell>
          <cell r="W5064" t="str">
            <v>Sharon Elmashaly</v>
          </cell>
          <cell r="Y5064" t="str">
            <v>Eligible</v>
          </cell>
          <cell r="Z5064">
            <v>90500</v>
          </cell>
          <cell r="AA5064">
            <v>71147.002371143826</v>
          </cell>
          <cell r="AB5064">
            <v>90500</v>
          </cell>
          <cell r="AC5064">
            <v>71147.002371143826</v>
          </cell>
          <cell r="AD5064">
            <v>3</v>
          </cell>
          <cell r="AE5064" t="str">
            <v>T41</v>
          </cell>
          <cell r="AF5064">
            <v>90000</v>
          </cell>
          <cell r="AG5064">
            <v>140000</v>
          </cell>
          <cell r="AH5064">
            <v>0.01</v>
          </cell>
          <cell r="AI5064">
            <v>1</v>
          </cell>
          <cell r="AJ5064">
            <v>0</v>
          </cell>
          <cell r="AK5064">
            <v>94120</v>
          </cell>
          <cell r="AL5064">
            <v>4.0000000000000036E-2</v>
          </cell>
          <cell r="AM5064">
            <v>73992.882465989576</v>
          </cell>
          <cell r="AN5064">
            <v>2845.8800948457501</v>
          </cell>
          <cell r="AO5064">
            <v>-0.32771428571428574</v>
          </cell>
          <cell r="AQ5064">
            <v>41600.14</v>
          </cell>
          <cell r="AR5064">
            <v>412000.4</v>
          </cell>
          <cell r="AS5064">
            <v>0.13</v>
          </cell>
          <cell r="AT5064">
            <v>1</v>
          </cell>
          <cell r="AU5064">
            <v>0</v>
          </cell>
          <cell r="AV5064">
            <v>94120</v>
          </cell>
          <cell r="AW5064">
            <v>73992.882465989576</v>
          </cell>
          <cell r="AX5064">
            <v>4.0000000000000036E-2</v>
          </cell>
          <cell r="AY5064">
            <v>2845.8800948457501</v>
          </cell>
          <cell r="AZ5064" t="str">
            <v>Target Bonus</v>
          </cell>
          <cell r="BA5064" t="str">
            <v>Target BonusEligible</v>
          </cell>
          <cell r="BB5064" t="str">
            <v>Target BonusCanada</v>
          </cell>
          <cell r="BC5064" t="str">
            <v xml:space="preserve">Target BonusCanada </v>
          </cell>
          <cell r="BD5064" t="str">
            <v>T41</v>
          </cell>
          <cell r="BF5064">
            <v>7541.666666666667</v>
          </cell>
          <cell r="BG5064">
            <v>6600</v>
          </cell>
          <cell r="BH5064">
            <v>4</v>
          </cell>
          <cell r="BJ5064">
            <v>6500</v>
          </cell>
          <cell r="BK5064">
            <v>6500</v>
          </cell>
          <cell r="BL5064">
            <v>6500</v>
          </cell>
        </row>
        <row r="5065">
          <cell r="B5065">
            <v>9800</v>
          </cell>
          <cell r="C5065">
            <v>90049</v>
          </cell>
          <cell r="E5065" t="str">
            <v>Mohamed Mohamoud</v>
          </cell>
          <cell r="F5065" t="str">
            <v>Diamond Services Engineer</v>
          </cell>
          <cell r="G5065" t="str">
            <v>Employee</v>
          </cell>
          <cell r="H5065" t="str">
            <v>TAC</v>
          </cell>
          <cell r="I5065" t="str">
            <v>KANATA (OTTAWA), CANADA</v>
          </cell>
          <cell r="J5065" t="str">
            <v>Canada</v>
          </cell>
          <cell r="K5065">
            <v>41548</v>
          </cell>
          <cell r="L5065" t="str">
            <v>WH</v>
          </cell>
          <cell r="M5065" t="str">
            <v>T51P</v>
          </cell>
          <cell r="N5065" t="str">
            <v>T</v>
          </cell>
          <cell r="O5065" t="str">
            <v>5</v>
          </cell>
          <cell r="P5065" t="str">
            <v>Regular</v>
          </cell>
          <cell r="S5065">
            <v>1</v>
          </cell>
          <cell r="U5065" t="str">
            <v>CAD</v>
          </cell>
          <cell r="V5065" t="str">
            <v>TAC</v>
          </cell>
          <cell r="W5065" t="str">
            <v>Sharon Elmashaly</v>
          </cell>
          <cell r="Y5065" t="str">
            <v>Eligible</v>
          </cell>
          <cell r="Z5065">
            <v>70000.160000000003</v>
          </cell>
          <cell r="AA5065">
            <v>55030.956348071246</v>
          </cell>
          <cell r="AB5065">
            <v>70000.160000000003</v>
          </cell>
          <cell r="AC5065">
            <v>55030.956348071246</v>
          </cell>
          <cell r="AD5065">
            <v>3</v>
          </cell>
          <cell r="AE5065" t="str">
            <v>T51</v>
          </cell>
          <cell r="AF5065">
            <v>70000</v>
          </cell>
          <cell r="AG5065">
            <v>100000</v>
          </cell>
          <cell r="AH5065">
            <v>0</v>
          </cell>
          <cell r="AI5065">
            <v>1</v>
          </cell>
          <cell r="AJ5065">
            <v>0</v>
          </cell>
          <cell r="AK5065">
            <v>72800.166400000002</v>
          </cell>
          <cell r="AL5065">
            <v>4.0000000000000036E-2</v>
          </cell>
          <cell r="AM5065">
            <v>57232.194601994088</v>
          </cell>
          <cell r="AN5065">
            <v>2201.238253922842</v>
          </cell>
          <cell r="AO5065">
            <v>-0.27199833600000001</v>
          </cell>
          <cell r="AQ5065">
            <v>41600.14</v>
          </cell>
          <cell r="AR5065">
            <v>412000.4</v>
          </cell>
          <cell r="AS5065">
            <v>7.0000000000000007E-2</v>
          </cell>
          <cell r="AT5065">
            <v>1</v>
          </cell>
          <cell r="AU5065">
            <v>0</v>
          </cell>
          <cell r="AV5065">
            <v>72800.166400000002</v>
          </cell>
          <cell r="AW5065">
            <v>57232.194601994088</v>
          </cell>
          <cell r="AX5065">
            <v>4.0000000000000036E-2</v>
          </cell>
          <cell r="AY5065">
            <v>2201.238253922842</v>
          </cell>
          <cell r="AZ5065" t="str">
            <v>Target Bonus</v>
          </cell>
          <cell r="BA5065" t="str">
            <v>Target BonusEligible</v>
          </cell>
          <cell r="BB5065" t="str">
            <v>Target BonusCanada</v>
          </cell>
          <cell r="BC5065" t="str">
            <v xml:space="preserve">Target BonusCanada </v>
          </cell>
          <cell r="BD5065" t="str">
            <v>T51</v>
          </cell>
          <cell r="BF5065">
            <v>5833.3466666666673</v>
          </cell>
          <cell r="BG5065">
            <v>2960</v>
          </cell>
          <cell r="BH5065">
            <v>3</v>
          </cell>
          <cell r="BJ5065">
            <v>5000</v>
          </cell>
          <cell r="BK5065">
            <v>5000</v>
          </cell>
          <cell r="BL5065">
            <v>5000</v>
          </cell>
        </row>
        <row r="5066">
          <cell r="B5066">
            <v>9801</v>
          </cell>
          <cell r="C5066">
            <v>90050</v>
          </cell>
          <cell r="E5066" t="str">
            <v>Mathieu Hachez</v>
          </cell>
          <cell r="F5066" t="str">
            <v>Diamond Services Technical Lead</v>
          </cell>
          <cell r="G5066" t="str">
            <v>Employee</v>
          </cell>
          <cell r="H5066" t="str">
            <v>TAC</v>
          </cell>
          <cell r="I5066" t="str">
            <v>KANATA (OTTAWA), CANADA</v>
          </cell>
          <cell r="J5066" t="str">
            <v>Canada</v>
          </cell>
          <cell r="K5066">
            <v>41365</v>
          </cell>
          <cell r="L5066" t="str">
            <v>WH</v>
          </cell>
          <cell r="M5066" t="str">
            <v>T41P</v>
          </cell>
          <cell r="N5066" t="str">
            <v>T</v>
          </cell>
          <cell r="O5066" t="str">
            <v>4</v>
          </cell>
          <cell r="P5066" t="str">
            <v>Regular</v>
          </cell>
          <cell r="S5066">
            <v>1</v>
          </cell>
          <cell r="U5066" t="str">
            <v>CAD</v>
          </cell>
          <cell r="V5066" t="str">
            <v>TAC</v>
          </cell>
          <cell r="W5066" t="str">
            <v>Sharon Elmashaly</v>
          </cell>
          <cell r="Y5066" t="str">
            <v>Eligible</v>
          </cell>
          <cell r="Z5066">
            <v>100500</v>
          </cell>
          <cell r="AA5066">
            <v>79008.549594474636</v>
          </cell>
          <cell r="AB5066">
            <v>100500</v>
          </cell>
          <cell r="AC5066">
            <v>79008.549594474636</v>
          </cell>
          <cell r="AD5066">
            <v>3</v>
          </cell>
          <cell r="AE5066" t="str">
            <v>T41</v>
          </cell>
          <cell r="AF5066">
            <v>90000</v>
          </cell>
          <cell r="AG5066">
            <v>140000</v>
          </cell>
          <cell r="AH5066">
            <v>0.21</v>
          </cell>
          <cell r="AI5066">
            <v>2</v>
          </cell>
          <cell r="AJ5066">
            <v>0</v>
          </cell>
          <cell r="AK5066">
            <v>103515</v>
          </cell>
          <cell r="AL5066">
            <v>3.0000000000000027E-2</v>
          </cell>
          <cell r="AM5066">
            <v>81378.806082308874</v>
          </cell>
          <cell r="AN5066">
            <v>2370.2564878342382</v>
          </cell>
          <cell r="AO5066">
            <v>-0.26060714285714282</v>
          </cell>
          <cell r="AQ5066">
            <v>41600.14</v>
          </cell>
          <cell r="AR5066">
            <v>412000.4</v>
          </cell>
          <cell r="AS5066">
            <v>0.15</v>
          </cell>
          <cell r="AT5066">
            <v>1</v>
          </cell>
          <cell r="AU5066">
            <v>0</v>
          </cell>
          <cell r="AV5066">
            <v>103515</v>
          </cell>
          <cell r="AW5066">
            <v>81378.806082308874</v>
          </cell>
          <cell r="AX5066">
            <v>3.0000000000000027E-2</v>
          </cell>
          <cell r="AY5066">
            <v>2370.2564878342382</v>
          </cell>
          <cell r="AZ5066" t="str">
            <v>Target Bonus</v>
          </cell>
          <cell r="BA5066" t="str">
            <v>Target BonusEligible</v>
          </cell>
          <cell r="BB5066" t="str">
            <v>Target BonusCanada</v>
          </cell>
          <cell r="BC5066" t="str">
            <v xml:space="preserve">Target BonusCanada </v>
          </cell>
          <cell r="BD5066" t="str">
            <v>T41</v>
          </cell>
          <cell r="BF5066">
            <v>8375</v>
          </cell>
          <cell r="BG5066">
            <v>7700</v>
          </cell>
          <cell r="BH5066">
            <v>4</v>
          </cell>
          <cell r="BJ5066">
            <v>7500</v>
          </cell>
          <cell r="BK5066">
            <v>7500</v>
          </cell>
          <cell r="BL5066">
            <v>7500</v>
          </cell>
        </row>
        <row r="5067">
          <cell r="B5067">
            <v>18884</v>
          </cell>
          <cell r="C5067">
            <v>13928</v>
          </cell>
          <cell r="E5067" t="str">
            <v>Ivan Chmoilov</v>
          </cell>
          <cell r="F5067" t="str">
            <v>Diamond Services Engineer</v>
          </cell>
          <cell r="G5067" t="str">
            <v>Employee</v>
          </cell>
          <cell r="H5067" t="str">
            <v>TAC</v>
          </cell>
          <cell r="I5067" t="str">
            <v>KANATA (OTTAWA), CANADA</v>
          </cell>
          <cell r="J5067" t="str">
            <v>Canada</v>
          </cell>
          <cell r="K5067">
            <v>43402</v>
          </cell>
          <cell r="L5067" t="str">
            <v>WH</v>
          </cell>
          <cell r="M5067" t="str">
            <v>T51P</v>
          </cell>
          <cell r="N5067" t="str">
            <v>T</v>
          </cell>
          <cell r="O5067" t="str">
            <v>5</v>
          </cell>
          <cell r="P5067" t="str">
            <v>Regular</v>
          </cell>
          <cell r="S5067">
            <v>1</v>
          </cell>
          <cell r="U5067" t="str">
            <v>CAD</v>
          </cell>
          <cell r="V5067" t="str">
            <v>TAC</v>
          </cell>
          <cell r="W5067" t="str">
            <v>Sharon Elmashaly</v>
          </cell>
          <cell r="Y5067" t="str">
            <v>Eligible</v>
          </cell>
          <cell r="Z5067">
            <v>84500.08</v>
          </cell>
          <cell r="AA5067">
            <v>66430.136929523127</v>
          </cell>
          <cell r="AB5067">
            <v>84500.08</v>
          </cell>
          <cell r="AC5067">
            <v>66430.136929523127</v>
          </cell>
          <cell r="AD5067">
            <v>4</v>
          </cell>
          <cell r="AE5067" t="str">
            <v>T51</v>
          </cell>
          <cell r="AF5067">
            <v>70000</v>
          </cell>
          <cell r="AG5067">
            <v>100000</v>
          </cell>
          <cell r="AH5067">
            <v>0.48</v>
          </cell>
          <cell r="AI5067">
            <v>3</v>
          </cell>
          <cell r="AJ5067">
            <v>0</v>
          </cell>
          <cell r="AK5067">
            <v>87880.083200000008</v>
          </cell>
          <cell r="AL5067">
            <v>4.0000000000000036E-2</v>
          </cell>
          <cell r="AM5067">
            <v>69087.342406704061</v>
          </cell>
          <cell r="AN5067">
            <v>2657.2054771809344</v>
          </cell>
          <cell r="AO5067">
            <v>-0.12119916799999997</v>
          </cell>
          <cell r="AQ5067">
            <v>41600.14</v>
          </cell>
          <cell r="AR5067">
            <v>412000.4</v>
          </cell>
          <cell r="AS5067">
            <v>0.11</v>
          </cell>
          <cell r="AT5067">
            <v>1</v>
          </cell>
          <cell r="AU5067">
            <v>0</v>
          </cell>
          <cell r="AV5067">
            <v>87880.083200000008</v>
          </cell>
          <cell r="AW5067">
            <v>69087.342406704061</v>
          </cell>
          <cell r="AX5067">
            <v>4.0000000000000036E-2</v>
          </cell>
          <cell r="AY5067">
            <v>2657.2054771809344</v>
          </cell>
          <cell r="AZ5067" t="str">
            <v>Target Bonus</v>
          </cell>
          <cell r="BA5067" t="str">
            <v>Target BonusEligible</v>
          </cell>
          <cell r="BB5067" t="str">
            <v>Target BonusCanada</v>
          </cell>
          <cell r="BC5067" t="str">
            <v xml:space="preserve">Target BonusCanada </v>
          </cell>
          <cell r="BD5067" t="str">
            <v>T51</v>
          </cell>
          <cell r="BF5067">
            <v>7041.6733333333332</v>
          </cell>
          <cell r="BG5067">
            <v>5863.0136986301377</v>
          </cell>
          <cell r="BH5067">
            <v>3</v>
          </cell>
          <cell r="BJ5067">
            <v>5500</v>
          </cell>
          <cell r="BK5067">
            <v>5500</v>
          </cell>
          <cell r="BL5067">
            <v>6050.0000000000009</v>
          </cell>
        </row>
        <row r="5068">
          <cell r="B5068">
            <v>17409</v>
          </cell>
          <cell r="C5068">
            <v>12428</v>
          </cell>
          <cell r="E5068" t="str">
            <v>Renat Bikmametov</v>
          </cell>
          <cell r="F5068" t="str">
            <v>Diamond Services Engineer</v>
          </cell>
          <cell r="G5068" t="str">
            <v>Employee</v>
          </cell>
          <cell r="H5068" t="str">
            <v>TAC</v>
          </cell>
          <cell r="I5068" t="str">
            <v>KANATA (OTTAWA), CANADA</v>
          </cell>
          <cell r="J5068" t="str">
            <v>Canada</v>
          </cell>
          <cell r="K5068">
            <v>43059</v>
          </cell>
          <cell r="L5068" t="str">
            <v>WH</v>
          </cell>
          <cell r="M5068" t="str">
            <v>T51P</v>
          </cell>
          <cell r="N5068" t="str">
            <v>T</v>
          </cell>
          <cell r="O5068" t="str">
            <v>5</v>
          </cell>
          <cell r="P5068" t="str">
            <v>Regular</v>
          </cell>
          <cell r="S5068">
            <v>1</v>
          </cell>
          <cell r="U5068" t="str">
            <v>CAD</v>
          </cell>
          <cell r="V5068" t="str">
            <v>TAC</v>
          </cell>
          <cell r="W5068" t="str">
            <v>Sharon Elmashaly</v>
          </cell>
          <cell r="Y5068" t="str">
            <v>Eligible</v>
          </cell>
          <cell r="Z5068">
            <v>76500.160000000003</v>
          </cell>
          <cell r="AA5068">
            <v>60140.962043236272</v>
          </cell>
          <cell r="AB5068">
            <v>76500.160000000003</v>
          </cell>
          <cell r="AC5068">
            <v>60140.962043236272</v>
          </cell>
          <cell r="AD5068">
            <v>4</v>
          </cell>
          <cell r="AE5068" t="str">
            <v>T51</v>
          </cell>
          <cell r="AF5068">
            <v>70000</v>
          </cell>
          <cell r="AG5068">
            <v>100000</v>
          </cell>
          <cell r="AH5068">
            <v>0.21</v>
          </cell>
          <cell r="AI5068">
            <v>2</v>
          </cell>
          <cell r="AJ5068">
            <v>0</v>
          </cell>
          <cell r="AK5068">
            <v>80325.168000000005</v>
          </cell>
          <cell r="AL5068">
            <v>5.0000000000000044E-2</v>
          </cell>
          <cell r="AM5068">
            <v>63148.010145398082</v>
          </cell>
          <cell r="AN5068">
            <v>3007.0481021618107</v>
          </cell>
          <cell r="AO5068">
            <v>-0.19674831999999998</v>
          </cell>
          <cell r="AQ5068">
            <v>41600.14</v>
          </cell>
          <cell r="AR5068">
            <v>412000.4</v>
          </cell>
          <cell r="AS5068">
            <v>0.09</v>
          </cell>
          <cell r="AT5068">
            <v>1</v>
          </cell>
          <cell r="AU5068">
            <v>0</v>
          </cell>
          <cell r="AV5068">
            <v>80325.168000000005</v>
          </cell>
          <cell r="AW5068">
            <v>63148.010145398082</v>
          </cell>
          <cell r="AX5068">
            <v>5.0000000000000044E-2</v>
          </cell>
          <cell r="AY5068">
            <v>3007.0481021618107</v>
          </cell>
          <cell r="AZ5068" t="str">
            <v>Target Bonus</v>
          </cell>
          <cell r="BA5068" t="str">
            <v>Target BonusEligible</v>
          </cell>
          <cell r="BB5068" t="str">
            <v>Target BonusCanada</v>
          </cell>
          <cell r="BC5068" t="str">
            <v xml:space="preserve">Target BonusCanada </v>
          </cell>
          <cell r="BD5068" t="str">
            <v>T51</v>
          </cell>
          <cell r="BF5068">
            <v>6375.0133333333333</v>
          </cell>
          <cell r="BG5068">
            <v>6000</v>
          </cell>
          <cell r="BH5068">
            <v>4</v>
          </cell>
          <cell r="BJ5068">
            <v>5500</v>
          </cell>
          <cell r="BK5068">
            <v>5500</v>
          </cell>
          <cell r="BL5068">
            <v>6050.0000000000009</v>
          </cell>
        </row>
        <row r="5069">
          <cell r="B5069">
            <v>20026</v>
          </cell>
          <cell r="C5069">
            <v>15118</v>
          </cell>
          <cell r="E5069" t="str">
            <v>Sok Samnang Youk</v>
          </cell>
          <cell r="F5069" t="str">
            <v>Diamond Services Engineer</v>
          </cell>
          <cell r="G5069" t="str">
            <v>Employee</v>
          </cell>
          <cell r="H5069" t="str">
            <v>TAC</v>
          </cell>
          <cell r="I5069" t="str">
            <v>KANATA (OTTAWA), CANADA</v>
          </cell>
          <cell r="J5069" t="str">
            <v>Canada</v>
          </cell>
          <cell r="K5069">
            <v>43648</v>
          </cell>
          <cell r="L5069" t="str">
            <v>WH</v>
          </cell>
          <cell r="M5069" t="str">
            <v>T51P</v>
          </cell>
          <cell r="N5069" t="str">
            <v>T</v>
          </cell>
          <cell r="O5069" t="str">
            <v>5</v>
          </cell>
          <cell r="P5069" t="str">
            <v>Regular</v>
          </cell>
          <cell r="Q5069" t="str"/>
          <cell r="S5069">
            <v>1</v>
          </cell>
          <cell r="U5069" t="str">
            <v>CAD</v>
          </cell>
          <cell r="V5069" t="str">
            <v>TAC</v>
          </cell>
          <cell r="W5069" t="str">
            <v>Sharon Elmashaly</v>
          </cell>
          <cell r="Y5069" t="str">
            <v>Eligible</v>
          </cell>
          <cell r="Z5069">
            <v>81500.160000000003</v>
          </cell>
          <cell r="AA5069">
            <v>64071.735654901677</v>
          </cell>
          <cell r="AB5069">
            <v>81500.160000000003</v>
          </cell>
          <cell r="AC5069">
            <v>64071.735654901677</v>
          </cell>
          <cell r="AD5069">
            <v>2</v>
          </cell>
          <cell r="AE5069" t="str">
            <v>T51</v>
          </cell>
          <cell r="AF5069">
            <v>70000</v>
          </cell>
          <cell r="AG5069">
            <v>100000</v>
          </cell>
          <cell r="AH5069">
            <v>0.38</v>
          </cell>
          <cell r="AI5069">
            <v>2</v>
          </cell>
          <cell r="AJ5069">
            <v>0</v>
          </cell>
          <cell r="AK5069">
            <v>81500.160000000003</v>
          </cell>
          <cell r="AL5069">
            <v>0</v>
          </cell>
          <cell r="AM5069">
            <v>64071.735654901677</v>
          </cell>
          <cell r="AN5069">
            <v>0</v>
          </cell>
          <cell r="AO5069">
            <v>-0.18499840000000001</v>
          </cell>
          <cell r="AP5069" t="str">
            <v>Rated 2 - no recommendation</v>
          </cell>
          <cell r="AQ5069">
            <v>41600.14</v>
          </cell>
          <cell r="AR5069">
            <v>412000.4</v>
          </cell>
          <cell r="AS5069">
            <v>0.1</v>
          </cell>
          <cell r="AT5069">
            <v>1</v>
          </cell>
          <cell r="AU5069">
            <v>0</v>
          </cell>
          <cell r="AV5069">
            <v>81500.160000000003</v>
          </cell>
          <cell r="AW5069">
            <v>64071.735654901677</v>
          </cell>
          <cell r="AX5069">
            <v>0</v>
          </cell>
          <cell r="AY5069">
            <v>0</v>
          </cell>
          <cell r="AZ5069" t="str">
            <v>Target Bonus</v>
          </cell>
          <cell r="BA5069" t="str">
            <v>Target BonusEligible</v>
          </cell>
          <cell r="BB5069" t="str">
            <v>Target BonusCanada</v>
          </cell>
          <cell r="BC5069" t="str">
            <v xml:space="preserve">Target BonusCanada </v>
          </cell>
          <cell r="BD5069" t="str">
            <v>T51</v>
          </cell>
          <cell r="BF5069">
            <v>6791.68</v>
          </cell>
          <cell r="BG5069">
            <v>1994.5205479452054</v>
          </cell>
          <cell r="BH5069">
            <v>3</v>
          </cell>
          <cell r="BJ5069">
            <v>4500</v>
          </cell>
          <cell r="BK5069">
            <v>4500</v>
          </cell>
          <cell r="BL5069">
            <v>1800</v>
          </cell>
        </row>
        <row r="5070">
          <cell r="B5070">
            <v>19636</v>
          </cell>
          <cell r="C5070">
            <v>14694</v>
          </cell>
          <cell r="E5070" t="str">
            <v>Deepan Kannan</v>
          </cell>
          <cell r="F5070" t="str">
            <v>Diamond Services Engineer</v>
          </cell>
          <cell r="G5070" t="str">
            <v>Employee</v>
          </cell>
          <cell r="H5070" t="str">
            <v>TAC</v>
          </cell>
          <cell r="I5070" t="str">
            <v>KANATA (OTTAWA), CANADA</v>
          </cell>
          <cell r="J5070" t="str">
            <v>Canada</v>
          </cell>
          <cell r="K5070">
            <v>43528</v>
          </cell>
          <cell r="L5070" t="str">
            <v>WH</v>
          </cell>
          <cell r="M5070" t="str">
            <v>T51P</v>
          </cell>
          <cell r="N5070" t="str">
            <v>T</v>
          </cell>
          <cell r="O5070" t="str">
            <v>5</v>
          </cell>
          <cell r="P5070" t="str">
            <v>Regular</v>
          </cell>
          <cell r="Q5070" t="str"/>
          <cell r="S5070">
            <v>1</v>
          </cell>
          <cell r="U5070" t="str">
            <v>CAD</v>
          </cell>
          <cell r="V5070" t="str">
            <v>TAC</v>
          </cell>
          <cell r="W5070" t="str">
            <v>Sharon Elmashaly</v>
          </cell>
          <cell r="Y5070" t="str">
            <v>Eligible</v>
          </cell>
          <cell r="Z5070">
            <v>76500.160000000003</v>
          </cell>
          <cell r="AA5070">
            <v>60140.962043236272</v>
          </cell>
          <cell r="AB5070">
            <v>76500.160000000003</v>
          </cell>
          <cell r="AC5070">
            <v>60140.962043236272</v>
          </cell>
          <cell r="AD5070">
            <v>3</v>
          </cell>
          <cell r="AE5070" t="str">
            <v>T51</v>
          </cell>
          <cell r="AF5070">
            <v>70000</v>
          </cell>
          <cell r="AG5070">
            <v>100000</v>
          </cell>
          <cell r="AH5070">
            <v>0.21</v>
          </cell>
          <cell r="AI5070">
            <v>2</v>
          </cell>
          <cell r="AJ5070">
            <v>0</v>
          </cell>
          <cell r="AK5070">
            <v>78795.164799999999</v>
          </cell>
          <cell r="AL5070">
            <v>3.0000000000000027E-2</v>
          </cell>
          <cell r="AM5070">
            <v>61945.190904533352</v>
          </cell>
          <cell r="AN5070">
            <v>1804.2288612970806</v>
          </cell>
          <cell r="AO5070">
            <v>-0.21204835200000005</v>
          </cell>
          <cell r="AQ5070">
            <v>41600.14</v>
          </cell>
          <cell r="AR5070">
            <v>412000.4</v>
          </cell>
          <cell r="AS5070">
            <v>0.09</v>
          </cell>
          <cell r="AT5070">
            <v>1</v>
          </cell>
          <cell r="AU5070">
            <v>0</v>
          </cell>
          <cell r="AV5070">
            <v>78795.164799999999</v>
          </cell>
          <cell r="AW5070">
            <v>61945.190904533352</v>
          </cell>
          <cell r="AX5070">
            <v>3.0000000000000027E-2</v>
          </cell>
          <cell r="AY5070">
            <v>1804.2288612970806</v>
          </cell>
          <cell r="AZ5070" t="str">
            <v>Target Bonus</v>
          </cell>
          <cell r="BA5070" t="str">
            <v>Target BonusEligible</v>
          </cell>
          <cell r="BB5070" t="str">
            <v>Target BonusCanada</v>
          </cell>
          <cell r="BC5070" t="str">
            <v xml:space="preserve">Target BonusCanada </v>
          </cell>
          <cell r="BD5070" t="str">
            <v>T51</v>
          </cell>
          <cell r="BF5070">
            <v>6375.0133333333333</v>
          </cell>
          <cell r="BG5070">
            <v>4136.9863013698632</v>
          </cell>
          <cell r="BH5070">
            <v>3</v>
          </cell>
          <cell r="BJ5070">
            <v>5500</v>
          </cell>
          <cell r="BK5070">
            <v>5500</v>
          </cell>
          <cell r="BL5070">
            <v>5500</v>
          </cell>
        </row>
        <row r="5071">
          <cell r="B5071">
            <v>10910</v>
          </cell>
          <cell r="C5071">
            <v>90217</v>
          </cell>
          <cell r="E5071" t="str">
            <v>Arjun Thottiyil Arun</v>
          </cell>
          <cell r="F5071" t="str">
            <v>Diamond Services Engineer</v>
          </cell>
          <cell r="G5071" t="str">
            <v>Employee</v>
          </cell>
          <cell r="H5071" t="str">
            <v>TAC</v>
          </cell>
          <cell r="I5071" t="str">
            <v>KANATA (OTTAWA), CANADA</v>
          </cell>
          <cell r="J5071" t="str">
            <v>Canada</v>
          </cell>
          <cell r="K5071">
            <v>41744</v>
          </cell>
          <cell r="L5071" t="str">
            <v>WH</v>
          </cell>
          <cell r="M5071" t="str">
            <v>T41P</v>
          </cell>
          <cell r="N5071" t="str">
            <v>T</v>
          </cell>
          <cell r="O5071" t="str">
            <v>4</v>
          </cell>
          <cell r="P5071" t="str">
            <v>Regular</v>
          </cell>
          <cell r="S5071">
            <v>1</v>
          </cell>
          <cell r="U5071" t="str">
            <v>CAD</v>
          </cell>
          <cell r="V5071" t="str">
            <v>TAC</v>
          </cell>
          <cell r="W5071" t="str">
            <v>Sharon Elmashaly</v>
          </cell>
          <cell r="Y5071" t="str">
            <v>Eligible</v>
          </cell>
          <cell r="Z5071">
            <v>107000.08</v>
          </cell>
          <cell r="AA5071">
            <v>84118.618182017453</v>
          </cell>
          <cell r="AB5071">
            <v>107000.08</v>
          </cell>
          <cell r="AC5071">
            <v>84118.618182017453</v>
          </cell>
          <cell r="AD5071">
            <v>3</v>
          </cell>
          <cell r="AE5071" t="str">
            <v>T41</v>
          </cell>
          <cell r="AF5071">
            <v>90000</v>
          </cell>
          <cell r="AG5071">
            <v>140000</v>
          </cell>
          <cell r="AH5071">
            <v>0.34</v>
          </cell>
          <cell r="AI5071">
            <v>2</v>
          </cell>
          <cell r="AJ5071">
            <v>0</v>
          </cell>
          <cell r="AK5071">
            <v>110210.0824</v>
          </cell>
          <cell r="AL5071">
            <v>3.0000000000000027E-2</v>
          </cell>
          <cell r="AM5071">
            <v>86642.17672747797</v>
          </cell>
          <cell r="AN5071">
            <v>2523.5585454605171</v>
          </cell>
          <cell r="AO5071">
            <v>-0.21278512571428576</v>
          </cell>
          <cell r="AQ5071">
            <v>41600.14</v>
          </cell>
          <cell r="AR5071">
            <v>412000.4</v>
          </cell>
          <cell r="AS5071">
            <v>0.17</v>
          </cell>
          <cell r="AT5071">
            <v>1</v>
          </cell>
          <cell r="AU5071">
            <v>0</v>
          </cell>
          <cell r="AV5071">
            <v>110210.0824</v>
          </cell>
          <cell r="AW5071">
            <v>86642.17672747797</v>
          </cell>
          <cell r="AX5071">
            <v>3.0000000000000027E-2</v>
          </cell>
          <cell r="AY5071">
            <v>2523.5585454605171</v>
          </cell>
          <cell r="AZ5071" t="str">
            <v>Target Bonus</v>
          </cell>
          <cell r="BA5071" t="str">
            <v>Target BonusEligible</v>
          </cell>
          <cell r="BB5071" t="str">
            <v>Target BonusCanada</v>
          </cell>
          <cell r="BC5071" t="str">
            <v xml:space="preserve">Target BonusCanada </v>
          </cell>
          <cell r="BD5071" t="str">
            <v>T41</v>
          </cell>
          <cell r="BF5071">
            <v>8916.6733333333341</v>
          </cell>
          <cell r="BG5071">
            <v>5500</v>
          </cell>
          <cell r="BH5071">
            <v>3</v>
          </cell>
          <cell r="BJ5071">
            <v>6578</v>
          </cell>
          <cell r="BK5071">
            <v>6578</v>
          </cell>
          <cell r="BL5071">
            <v>6578</v>
          </cell>
        </row>
        <row r="5072">
          <cell r="B5072">
            <v>7940</v>
          </cell>
          <cell r="C5072">
            <v>6791</v>
          </cell>
          <cell r="E5072" t="str">
            <v>Jason Walsh</v>
          </cell>
          <cell r="F5072" t="str">
            <v>Team Manager, Diamond Services</v>
          </cell>
          <cell r="G5072" t="str">
            <v>Employee</v>
          </cell>
          <cell r="H5072" t="str">
            <v>TAC</v>
          </cell>
          <cell r="I5072" t="str">
            <v>KANATA (OTTAWA), CANADA</v>
          </cell>
          <cell r="J5072" t="str">
            <v>Canada</v>
          </cell>
          <cell r="K5072">
            <v>39529</v>
          </cell>
          <cell r="L5072" t="str">
            <v>WH</v>
          </cell>
          <cell r="M5072" t="str">
            <v>T41M</v>
          </cell>
          <cell r="N5072" t="str">
            <v>T</v>
          </cell>
          <cell r="O5072" t="str">
            <v>4</v>
          </cell>
          <cell r="P5072" t="str">
            <v>Regular</v>
          </cell>
          <cell r="Q5072" t="str"/>
          <cell r="S5072">
            <v>1</v>
          </cell>
          <cell r="U5072" t="str">
            <v>CAD</v>
          </cell>
          <cell r="V5072" t="str">
            <v>TAC</v>
          </cell>
          <cell r="W5072" t="str">
            <v>Sharon Elmashaly</v>
          </cell>
          <cell r="Y5072" t="str">
            <v>Eligible</v>
          </cell>
          <cell r="Z5072">
            <v>99500.08</v>
          </cell>
          <cell r="AA5072">
            <v>78222.457764519349</v>
          </cell>
          <cell r="AB5072">
            <v>99500.08</v>
          </cell>
          <cell r="AC5072">
            <v>78222.457764519349</v>
          </cell>
          <cell r="AD5072">
            <v>3</v>
          </cell>
          <cell r="AE5072" t="str">
            <v>T41</v>
          </cell>
          <cell r="AF5072">
            <v>95000</v>
          </cell>
          <cell r="AG5072">
            <v>145000</v>
          </cell>
          <cell r="AH5072">
            <v>0.09</v>
          </cell>
          <cell r="AI5072">
            <v>1</v>
          </cell>
          <cell r="AJ5072">
            <v>0</v>
          </cell>
          <cell r="AK5072">
            <v>103480.08320000001</v>
          </cell>
          <cell r="AL5072">
            <v>4.0000000000000036E-2</v>
          </cell>
          <cell r="AM5072">
            <v>81351.356075100121</v>
          </cell>
          <cell r="AN5072">
            <v>3128.8983105807711</v>
          </cell>
          <cell r="AO5072">
            <v>-0.28634425379310335</v>
          </cell>
          <cell r="AQ5072">
            <v>41600.14</v>
          </cell>
          <cell r="AR5072">
            <v>412000.4</v>
          </cell>
          <cell r="AS5072">
            <v>0.15</v>
          </cell>
          <cell r="AT5072">
            <v>1</v>
          </cell>
          <cell r="AU5072">
            <v>0</v>
          </cell>
          <cell r="AV5072">
            <v>103480.08320000001</v>
          </cell>
          <cell r="AW5072">
            <v>81351.356075100121</v>
          </cell>
          <cell r="AX5072">
            <v>4.0000000000000036E-2</v>
          </cell>
          <cell r="AY5072">
            <v>3128.8983105807711</v>
          </cell>
          <cell r="AZ5072" t="str">
            <v>Target Bonus</v>
          </cell>
          <cell r="BA5072" t="str">
            <v>Target BonusEligible</v>
          </cell>
          <cell r="BB5072" t="str">
            <v>Target BonusCanada</v>
          </cell>
          <cell r="BC5072" t="str">
            <v xml:space="preserve">Target BonusCanada </v>
          </cell>
          <cell r="BD5072" t="str">
            <v>T41</v>
          </cell>
          <cell r="BF5072">
            <v>8291.6733333333341</v>
          </cell>
          <cell r="BG5072">
            <v>7000</v>
          </cell>
          <cell r="BH5072">
            <v>4</v>
          </cell>
          <cell r="BJ5072">
            <v>7000</v>
          </cell>
          <cell r="BK5072">
            <v>7000</v>
          </cell>
          <cell r="BL5072">
            <v>7000</v>
          </cell>
        </row>
        <row r="5073">
          <cell r="B5073">
            <v>11231</v>
          </cell>
          <cell r="C5073">
            <v>3980</v>
          </cell>
          <cell r="E5073" t="str">
            <v>Neil Johnston-MacBride</v>
          </cell>
          <cell r="F5073" t="str">
            <v>Diamond Services Engineer</v>
          </cell>
          <cell r="G5073" t="str">
            <v>Employee</v>
          </cell>
          <cell r="H5073" t="str">
            <v>TAC</v>
          </cell>
          <cell r="I5073" t="str">
            <v>KANATA (OTTAWA), CANADA</v>
          </cell>
          <cell r="J5073" t="str">
            <v>Canada</v>
          </cell>
          <cell r="K5073">
            <v>44088</v>
          </cell>
          <cell r="L5073" t="str">
            <v>WH</v>
          </cell>
          <cell r="M5073" t="str">
            <v>T41P</v>
          </cell>
          <cell r="N5073" t="str">
            <v>T</v>
          </cell>
          <cell r="O5073" t="str">
            <v>4</v>
          </cell>
          <cell r="P5073" t="str">
            <v>Regular</v>
          </cell>
          <cell r="S5073">
            <v>1</v>
          </cell>
          <cell r="U5073" t="str">
            <v>CAD</v>
          </cell>
          <cell r="V5073" t="str">
            <v>TAC</v>
          </cell>
          <cell r="W5073" t="str">
            <v>Sharon Elmashaly</v>
          </cell>
          <cell r="Y5073" t="str">
            <v>Eligible</v>
          </cell>
          <cell r="Z5073">
            <v>100000</v>
          </cell>
          <cell r="AA5073">
            <v>78615.472233308101</v>
          </cell>
          <cell r="AB5073">
            <v>100000</v>
          </cell>
          <cell r="AC5073">
            <v>78615.472233308101</v>
          </cell>
          <cell r="AD5073">
            <v>3</v>
          </cell>
          <cell r="AE5073" t="str">
            <v>T41</v>
          </cell>
          <cell r="AF5073">
            <v>90000</v>
          </cell>
          <cell r="AG5073">
            <v>140000</v>
          </cell>
          <cell r="AH5073">
            <v>0.2</v>
          </cell>
          <cell r="AI5073">
            <v>2</v>
          </cell>
          <cell r="AJ5073">
            <v>0</v>
          </cell>
          <cell r="AK5073">
            <v>103000</v>
          </cell>
          <cell r="AL5073">
            <v>3.0000000000000027E-2</v>
          </cell>
          <cell r="AM5073">
            <v>80973.936400307342</v>
          </cell>
          <cell r="AN5073">
            <v>2358.4641669992416</v>
          </cell>
          <cell r="AO5073">
            <v>-0.26428571428571423</v>
          </cell>
          <cell r="AQ5073">
            <v>41600.14</v>
          </cell>
          <cell r="AR5073">
            <v>412000.4</v>
          </cell>
          <cell r="AS5073">
            <v>0.15</v>
          </cell>
          <cell r="AT5073">
            <v>1</v>
          </cell>
          <cell r="AU5073">
            <v>0</v>
          </cell>
          <cell r="AV5073">
            <v>103000</v>
          </cell>
          <cell r="AW5073">
            <v>80973.936400307342</v>
          </cell>
          <cell r="AX5073">
            <v>3.0000000000000027E-2</v>
          </cell>
          <cell r="AY5073">
            <v>2358.4641669992416</v>
          </cell>
          <cell r="AZ5073" t="str">
            <v>Target Bonus</v>
          </cell>
          <cell r="BA5073" t="str">
            <v>Target BonusEligible</v>
          </cell>
          <cell r="BB5073" t="str">
            <v>Target BonusCanada</v>
          </cell>
          <cell r="BC5073" t="str">
            <v xml:space="preserve">Target BonusCanada </v>
          </cell>
          <cell r="BD5073" t="str">
            <v>T41</v>
          </cell>
          <cell r="BF5073">
            <v>8333.3333333333339</v>
          </cell>
          <cell r="BJ5073">
            <v>5000</v>
          </cell>
          <cell r="BK5073">
            <v>5000</v>
          </cell>
          <cell r="BL5073">
            <v>5000</v>
          </cell>
        </row>
        <row r="5074">
          <cell r="B5074">
            <v>11883</v>
          </cell>
          <cell r="C5074">
            <v>4616</v>
          </cell>
          <cell r="E5074" t="str">
            <v>Rinkesh Soni</v>
          </cell>
          <cell r="F5074" t="str">
            <v>Diamond Services Engineer</v>
          </cell>
          <cell r="G5074" t="str">
            <v>Employee</v>
          </cell>
          <cell r="H5074" t="str">
            <v>TAC</v>
          </cell>
          <cell r="I5074" t="str">
            <v>KANATA (OTTAWA), CANADA</v>
          </cell>
          <cell r="J5074" t="str">
            <v>Canada</v>
          </cell>
          <cell r="K5074">
            <v>42020</v>
          </cell>
          <cell r="L5074" t="str">
            <v>WH</v>
          </cell>
          <cell r="M5074" t="str">
            <v>T41P</v>
          </cell>
          <cell r="N5074" t="str">
            <v>T</v>
          </cell>
          <cell r="O5074" t="str">
            <v>4</v>
          </cell>
          <cell r="P5074" t="str">
            <v>Regular</v>
          </cell>
          <cell r="S5074">
            <v>1</v>
          </cell>
          <cell r="U5074" t="str">
            <v>CAD</v>
          </cell>
          <cell r="V5074" t="str">
            <v>TAC</v>
          </cell>
          <cell r="W5074" t="str">
            <v>Sharon Elmashaly</v>
          </cell>
          <cell r="Y5074" t="str">
            <v>Eligible</v>
          </cell>
          <cell r="Z5074">
            <v>90000</v>
          </cell>
          <cell r="AA5074">
            <v>70753.925009977291</v>
          </cell>
          <cell r="AB5074">
            <v>90000</v>
          </cell>
          <cell r="AC5074">
            <v>70753.925009977291</v>
          </cell>
          <cell r="AD5074">
            <v>3</v>
          </cell>
          <cell r="AE5074" t="str">
            <v>T41</v>
          </cell>
          <cell r="AF5074">
            <v>90000</v>
          </cell>
          <cell r="AG5074">
            <v>140000</v>
          </cell>
          <cell r="AH5074">
            <v>0</v>
          </cell>
          <cell r="AI5074">
            <v>1</v>
          </cell>
          <cell r="AJ5074">
            <v>0</v>
          </cell>
          <cell r="AK5074">
            <v>93600</v>
          </cell>
          <cell r="AL5074">
            <v>4.0000000000000036E-2</v>
          </cell>
          <cell r="AM5074">
            <v>73584.082010376384</v>
          </cell>
          <cell r="AN5074">
            <v>2830.1570003990928</v>
          </cell>
          <cell r="AO5074">
            <v>-0.33142857142857141</v>
          </cell>
          <cell r="AQ5074">
            <v>41600.14</v>
          </cell>
          <cell r="AR5074">
            <v>412000.4</v>
          </cell>
          <cell r="AS5074">
            <v>0.13</v>
          </cell>
          <cell r="AT5074">
            <v>1</v>
          </cell>
          <cell r="AU5074">
            <v>0</v>
          </cell>
          <cell r="AV5074">
            <v>93600</v>
          </cell>
          <cell r="AW5074">
            <v>73584.082010376384</v>
          </cell>
          <cell r="AX5074">
            <v>4.0000000000000036E-2</v>
          </cell>
          <cell r="AY5074">
            <v>2830.1570003990928</v>
          </cell>
          <cell r="AZ5074" t="str">
            <v>Target Bonus</v>
          </cell>
          <cell r="BA5074" t="str">
            <v>Target BonusEligible</v>
          </cell>
          <cell r="BB5074" t="str">
            <v>Target BonusCanada</v>
          </cell>
          <cell r="BC5074" t="str">
            <v xml:space="preserve">Target BonusCanada </v>
          </cell>
          <cell r="BD5074" t="str">
            <v>T41</v>
          </cell>
          <cell r="BF5074">
            <v>7500</v>
          </cell>
          <cell r="BG5074">
            <v>5500</v>
          </cell>
          <cell r="BH5074">
            <v>3</v>
          </cell>
          <cell r="BJ5074">
            <v>6000</v>
          </cell>
          <cell r="BK5074">
            <v>6000</v>
          </cell>
          <cell r="BL5074">
            <v>6000</v>
          </cell>
        </row>
        <row r="5075">
          <cell r="B5075">
            <v>9612</v>
          </cell>
          <cell r="C5075">
            <v>7341</v>
          </cell>
          <cell r="E5075" t="str">
            <v>Pamela Beaulieu-Ramsay</v>
          </cell>
          <cell r="F5075" t="str">
            <v>Diamond Services Engineer</v>
          </cell>
          <cell r="G5075" t="str">
            <v>MLA</v>
          </cell>
          <cell r="H5075" t="str">
            <v>TAC</v>
          </cell>
          <cell r="I5075" t="str">
            <v>KANATA (OTTAWA), CANADA</v>
          </cell>
          <cell r="J5075" t="str">
            <v>Canada</v>
          </cell>
          <cell r="K5075">
            <v>41214</v>
          </cell>
          <cell r="L5075" t="str">
            <v>WH</v>
          </cell>
          <cell r="M5075" t="str">
            <v>T51P</v>
          </cell>
          <cell r="N5075" t="str">
            <v>T</v>
          </cell>
          <cell r="O5075" t="str">
            <v>5</v>
          </cell>
          <cell r="P5075" t="str">
            <v>Regular</v>
          </cell>
          <cell r="S5075">
            <v>1</v>
          </cell>
          <cell r="U5075" t="str">
            <v>CAD</v>
          </cell>
          <cell r="V5075" t="str">
            <v>TAC</v>
          </cell>
          <cell r="W5075" t="str">
            <v>Sharon Elmashaly</v>
          </cell>
          <cell r="Y5075" t="str">
            <v>Not Eligible - NH</v>
          </cell>
          <cell r="Z5075">
            <v>80000.08</v>
          </cell>
          <cell r="AA5075">
            <v>62892.440679024265</v>
          </cell>
          <cell r="AB5075">
            <v>80000.08</v>
          </cell>
          <cell r="AC5075">
            <v>62892.440679024265</v>
          </cell>
          <cell r="AW5075">
            <v>62892.440679024265</v>
          </cell>
        </row>
        <row r="5076">
          <cell r="B5076">
            <v>10245</v>
          </cell>
          <cell r="C5076">
            <v>7260</v>
          </cell>
          <cell r="E5076" t="str">
            <v>David Walker</v>
          </cell>
          <cell r="F5076" t="str">
            <v>Team Manager, Diamond Services</v>
          </cell>
          <cell r="G5076" t="str">
            <v>Employee</v>
          </cell>
          <cell r="H5076" t="str">
            <v>TAC</v>
          </cell>
          <cell r="I5076" t="str">
            <v>KANATA (OTTAWA), CANADA</v>
          </cell>
          <cell r="J5076" t="str">
            <v>Canada</v>
          </cell>
          <cell r="K5076">
            <v>41071</v>
          </cell>
          <cell r="L5076" t="str">
            <v>WH</v>
          </cell>
          <cell r="M5076" t="str">
            <v>T41M</v>
          </cell>
          <cell r="N5076" t="str">
            <v>T</v>
          </cell>
          <cell r="O5076" t="str">
            <v>4</v>
          </cell>
          <cell r="P5076" t="str">
            <v>Regular</v>
          </cell>
          <cell r="Q5076" t="str"/>
          <cell r="S5076">
            <v>1</v>
          </cell>
          <cell r="U5076" t="str">
            <v>CAD</v>
          </cell>
          <cell r="V5076" t="str">
            <v>TAC</v>
          </cell>
          <cell r="W5076" t="str">
            <v>Sharon Elmashaly</v>
          </cell>
          <cell r="Y5076" t="str">
            <v>Not Eligible - Left</v>
          </cell>
          <cell r="Z5076">
            <v>100500</v>
          </cell>
          <cell r="AA5076">
            <v>79008.549594474636</v>
          </cell>
          <cell r="AB5076">
            <v>100500</v>
          </cell>
          <cell r="AC5076">
            <v>79008.549594474636</v>
          </cell>
        </row>
        <row r="5077">
          <cell r="B5077">
            <v>8817</v>
          </cell>
          <cell r="C5077">
            <v>7215</v>
          </cell>
          <cell r="E5077" t="str">
            <v>Hussien Wahab</v>
          </cell>
          <cell r="F5077" t="str">
            <v>Diamond Services Engineer</v>
          </cell>
          <cell r="G5077" t="str">
            <v>Employee</v>
          </cell>
          <cell r="H5077" t="str">
            <v>TAC</v>
          </cell>
          <cell r="I5077" t="str">
            <v>KANATA (OTTAWA), CANADA</v>
          </cell>
          <cell r="J5077" t="str">
            <v>Canada</v>
          </cell>
          <cell r="K5077">
            <v>41001</v>
          </cell>
          <cell r="L5077" t="str">
            <v>WH</v>
          </cell>
          <cell r="M5077" t="str">
            <v>T51P</v>
          </cell>
          <cell r="N5077" t="str">
            <v>T</v>
          </cell>
          <cell r="O5077" t="str">
            <v>5</v>
          </cell>
          <cell r="P5077" t="str">
            <v>Regular</v>
          </cell>
          <cell r="S5077">
            <v>1</v>
          </cell>
          <cell r="U5077" t="str">
            <v>CAD</v>
          </cell>
          <cell r="V5077" t="str">
            <v>TAC</v>
          </cell>
          <cell r="W5077" t="str">
            <v>Sharon Elmashaly</v>
          </cell>
          <cell r="Y5077" t="str">
            <v>Eligible</v>
          </cell>
          <cell r="Z5077">
            <v>74500.08</v>
          </cell>
          <cell r="AA5077">
            <v>58568.589706192317</v>
          </cell>
          <cell r="AB5077">
            <v>74500.08</v>
          </cell>
          <cell r="AC5077">
            <v>58568.589706192317</v>
          </cell>
          <cell r="AD5077">
            <v>3</v>
          </cell>
          <cell r="AE5077" t="str">
            <v>T51</v>
          </cell>
          <cell r="AF5077">
            <v>70000</v>
          </cell>
          <cell r="AG5077">
            <v>100000</v>
          </cell>
          <cell r="AH5077">
            <v>0.15</v>
          </cell>
          <cell r="AI5077">
            <v>2</v>
          </cell>
          <cell r="AJ5077">
            <v>0</v>
          </cell>
          <cell r="AK5077">
            <v>76735.082399999999</v>
          </cell>
          <cell r="AL5077">
            <v>3.0000000000000027E-2</v>
          </cell>
          <cell r="AM5077">
            <v>60325.647397378088</v>
          </cell>
          <cell r="AN5077">
            <v>1757.0576911857715</v>
          </cell>
          <cell r="AO5077">
            <v>-0.23264917600000001</v>
          </cell>
          <cell r="AQ5077">
            <v>41600.14</v>
          </cell>
          <cell r="AR5077">
            <v>412000.4</v>
          </cell>
          <cell r="AS5077">
            <v>0.08</v>
          </cell>
          <cell r="AT5077">
            <v>1</v>
          </cell>
          <cell r="AU5077">
            <v>0</v>
          </cell>
          <cell r="AV5077">
            <v>76735.082399999999</v>
          </cell>
          <cell r="AW5077">
            <v>60325.647397378088</v>
          </cell>
          <cell r="AX5077">
            <v>3.0000000000000027E-2</v>
          </cell>
          <cell r="AY5077">
            <v>1757.0576911857715</v>
          </cell>
          <cell r="AZ5077" t="str">
            <v>Target Bonus</v>
          </cell>
          <cell r="BA5077" t="str">
            <v>Target BonusEligible</v>
          </cell>
          <cell r="BB5077" t="str">
            <v>Target BonusCanada</v>
          </cell>
          <cell r="BC5077" t="str">
            <v xml:space="preserve">Target BonusCanada </v>
          </cell>
          <cell r="BD5077" t="str">
            <v>T51</v>
          </cell>
          <cell r="BF5077">
            <v>6208.34</v>
          </cell>
          <cell r="BG5077">
            <v>4000</v>
          </cell>
          <cell r="BH5077">
            <v>3</v>
          </cell>
          <cell r="BJ5077">
            <v>4500</v>
          </cell>
          <cell r="BK5077">
            <v>4500</v>
          </cell>
          <cell r="BL5077">
            <v>4500</v>
          </cell>
        </row>
        <row r="5078">
          <cell r="B5078">
            <v>15424</v>
          </cell>
          <cell r="C5078">
            <v>10388</v>
          </cell>
          <cell r="E5078" t="str">
            <v>Carl Piehl</v>
          </cell>
          <cell r="F5078" t="str">
            <v>Diamond Services Engineer</v>
          </cell>
          <cell r="G5078" t="str">
            <v>Employee</v>
          </cell>
          <cell r="H5078" t="str">
            <v>TAC</v>
          </cell>
          <cell r="I5078" t="str">
            <v>KANATA (OTTAWA), CANADA</v>
          </cell>
          <cell r="J5078" t="str">
            <v>Canada</v>
          </cell>
          <cell r="K5078">
            <v>43175</v>
          </cell>
          <cell r="L5078" t="str">
            <v>WH</v>
          </cell>
          <cell r="M5078" t="str">
            <v>T51P</v>
          </cell>
          <cell r="N5078" t="str">
            <v>T</v>
          </cell>
          <cell r="O5078" t="str">
            <v>5</v>
          </cell>
          <cell r="P5078" t="str">
            <v>Regular</v>
          </cell>
          <cell r="S5078">
            <v>1</v>
          </cell>
          <cell r="U5078" t="str">
            <v>CAD</v>
          </cell>
          <cell r="V5078" t="str">
            <v>TAC</v>
          </cell>
          <cell r="W5078" t="str">
            <v>Sharon Elmashaly</v>
          </cell>
          <cell r="Y5078" t="str">
            <v>Eligible</v>
          </cell>
          <cell r="Z5078">
            <v>72000.160000000003</v>
          </cell>
          <cell r="AA5078">
            <v>56603.265792737402</v>
          </cell>
          <cell r="AB5078">
            <v>72000.160000000003</v>
          </cell>
          <cell r="AC5078">
            <v>56603.265792737402</v>
          </cell>
          <cell r="AD5078">
            <v>3</v>
          </cell>
          <cell r="AE5078" t="str">
            <v>T51</v>
          </cell>
          <cell r="AF5078">
            <v>70000</v>
          </cell>
          <cell r="AG5078">
            <v>100000</v>
          </cell>
          <cell r="AH5078">
            <v>0.06</v>
          </cell>
          <cell r="AI5078">
            <v>1</v>
          </cell>
          <cell r="AJ5078">
            <v>0</v>
          </cell>
          <cell r="AK5078">
            <v>74880.166400000002</v>
          </cell>
          <cell r="AL5078">
            <v>4.0000000000000036E-2</v>
          </cell>
          <cell r="AM5078">
            <v>58867.396424446903</v>
          </cell>
          <cell r="AN5078">
            <v>2264.1306317095004</v>
          </cell>
          <cell r="AO5078">
            <v>-0.25119833599999997</v>
          </cell>
          <cell r="AQ5078">
            <v>41600.14</v>
          </cell>
          <cell r="AR5078">
            <v>412000.4</v>
          </cell>
          <cell r="AS5078">
            <v>0.08</v>
          </cell>
          <cell r="AT5078">
            <v>1</v>
          </cell>
          <cell r="AU5078">
            <v>0</v>
          </cell>
          <cell r="AV5078">
            <v>74880.166400000002</v>
          </cell>
          <cell r="AW5078">
            <v>58867.396424446903</v>
          </cell>
          <cell r="AX5078">
            <v>4.0000000000000036E-2</v>
          </cell>
          <cell r="AY5078">
            <v>2264.1306317095004</v>
          </cell>
          <cell r="AZ5078" t="str">
            <v>Target Bonus</v>
          </cell>
          <cell r="BA5078" t="str">
            <v>Target BonusEligible</v>
          </cell>
          <cell r="BB5078" t="str">
            <v>Target BonusCanada</v>
          </cell>
          <cell r="BC5078" t="str">
            <v xml:space="preserve">Target BonusCanada </v>
          </cell>
          <cell r="BD5078" t="str">
            <v>T51</v>
          </cell>
          <cell r="BF5078">
            <v>6000.0133333333333</v>
          </cell>
          <cell r="BG5078">
            <v>3700</v>
          </cell>
          <cell r="BH5078">
            <v>3</v>
          </cell>
          <cell r="BJ5078">
            <v>5500</v>
          </cell>
          <cell r="BK5078">
            <v>5500</v>
          </cell>
          <cell r="BL5078">
            <v>5500</v>
          </cell>
        </row>
        <row r="5079">
          <cell r="B5079">
            <v>12602</v>
          </cell>
          <cell r="C5079">
            <v>7624</v>
          </cell>
          <cell r="E5079" t="str">
            <v>Stanislav Vardomskiy</v>
          </cell>
          <cell r="F5079" t="str">
            <v>Diamond Services Engineer</v>
          </cell>
          <cell r="G5079" t="str">
            <v>Employee</v>
          </cell>
          <cell r="H5079" t="str">
            <v>TAC</v>
          </cell>
          <cell r="I5079" t="str">
            <v>KANATA (OTTAWA), CANADA</v>
          </cell>
          <cell r="J5079" t="str">
            <v>Canada</v>
          </cell>
          <cell r="K5079">
            <v>41911</v>
          </cell>
          <cell r="L5079" t="str">
            <v>WH</v>
          </cell>
          <cell r="M5079" t="str">
            <v>T41P</v>
          </cell>
          <cell r="N5079" t="str">
            <v>T</v>
          </cell>
          <cell r="O5079" t="str">
            <v>4</v>
          </cell>
          <cell r="P5079" t="str">
            <v>Regular</v>
          </cell>
          <cell r="Q5079" t="str"/>
          <cell r="S5079">
            <v>1</v>
          </cell>
          <cell r="U5079" t="str">
            <v>CAD</v>
          </cell>
          <cell r="V5079" t="str">
            <v>TAC</v>
          </cell>
          <cell r="W5079" t="str">
            <v>Sharon Elmashaly</v>
          </cell>
          <cell r="Y5079" t="str">
            <v>Eligible</v>
          </cell>
          <cell r="Z5079">
            <v>92500</v>
          </cell>
          <cell r="AA5079">
            <v>72719.311815809982</v>
          </cell>
          <cell r="AB5079">
            <v>92500</v>
          </cell>
          <cell r="AC5079">
            <v>72719.311815809982</v>
          </cell>
          <cell r="AD5079">
            <v>3</v>
          </cell>
          <cell r="AE5079" t="str">
            <v>T41</v>
          </cell>
          <cell r="AF5079">
            <v>90000</v>
          </cell>
          <cell r="AG5079">
            <v>140000</v>
          </cell>
          <cell r="AH5079">
            <v>0.05</v>
          </cell>
          <cell r="AI5079">
            <v>1</v>
          </cell>
          <cell r="AJ5079">
            <v>0</v>
          </cell>
          <cell r="AK5079">
            <v>96200</v>
          </cell>
          <cell r="AL5079">
            <v>4.0000000000000036E-2</v>
          </cell>
          <cell r="AM5079">
            <v>75628.084288442391</v>
          </cell>
          <cell r="AN5079">
            <v>2908.7724726324086</v>
          </cell>
          <cell r="AO5079">
            <v>-0.31285714285714283</v>
          </cell>
          <cell r="AQ5079">
            <v>41600.14</v>
          </cell>
          <cell r="AR5079">
            <v>412000.4</v>
          </cell>
          <cell r="AS5079">
            <v>0.13</v>
          </cell>
          <cell r="AT5079">
            <v>1</v>
          </cell>
          <cell r="AU5079">
            <v>0</v>
          </cell>
          <cell r="AV5079">
            <v>96200</v>
          </cell>
          <cell r="AW5079">
            <v>75628.084288442391</v>
          </cell>
          <cell r="AX5079">
            <v>4.0000000000000036E-2</v>
          </cell>
          <cell r="AY5079">
            <v>2908.7724726324086</v>
          </cell>
          <cell r="AZ5079" t="str">
            <v>Target Bonus</v>
          </cell>
          <cell r="BA5079" t="str">
            <v>Target BonusEligible</v>
          </cell>
          <cell r="BB5079" t="str">
            <v>Target BonusCanada</v>
          </cell>
          <cell r="BC5079" t="str">
            <v xml:space="preserve">Target BonusCanada </v>
          </cell>
          <cell r="BD5079" t="str">
            <v>T41</v>
          </cell>
          <cell r="BF5079">
            <v>7708.333333333333</v>
          </cell>
          <cell r="BG5079">
            <v>5000</v>
          </cell>
          <cell r="BH5079">
            <v>3</v>
          </cell>
          <cell r="BJ5079">
            <v>5500</v>
          </cell>
          <cell r="BK5079">
            <v>5500</v>
          </cell>
          <cell r="BL5079">
            <v>5500</v>
          </cell>
        </row>
        <row r="5080">
          <cell r="B5080">
            <v>13477</v>
          </cell>
          <cell r="C5080">
            <v>8493</v>
          </cell>
          <cell r="E5080" t="str">
            <v>Christopher Claessen</v>
          </cell>
          <cell r="F5080" t="str">
            <v>Diamond Services Engineer</v>
          </cell>
          <cell r="G5080" t="str">
            <v>Employee</v>
          </cell>
          <cell r="H5080" t="str">
            <v>TAC</v>
          </cell>
          <cell r="I5080" t="str">
            <v>KANATA (OTTAWA), CANADA</v>
          </cell>
          <cell r="J5080" t="str">
            <v>Canada</v>
          </cell>
          <cell r="K5080">
            <v>42491</v>
          </cell>
          <cell r="L5080" t="str">
            <v>WH</v>
          </cell>
          <cell r="M5080" t="str">
            <v>T51P</v>
          </cell>
          <cell r="N5080" t="str">
            <v>T</v>
          </cell>
          <cell r="O5080" t="str">
            <v>5</v>
          </cell>
          <cell r="P5080" t="str">
            <v>Regular</v>
          </cell>
          <cell r="S5080">
            <v>1</v>
          </cell>
          <cell r="U5080" t="str">
            <v>CAD</v>
          </cell>
          <cell r="V5080" t="str">
            <v>TAC</v>
          </cell>
          <cell r="W5080" t="str">
            <v>Sharon Elmashaly</v>
          </cell>
          <cell r="Y5080" t="str">
            <v>Eligible</v>
          </cell>
          <cell r="Z5080">
            <v>85000.08</v>
          </cell>
          <cell r="AA5080">
            <v>66823.214290689662</v>
          </cell>
          <cell r="AB5080">
            <v>85000.08</v>
          </cell>
          <cell r="AC5080">
            <v>66823.214290689662</v>
          </cell>
          <cell r="AD5080">
            <v>3</v>
          </cell>
          <cell r="AE5080" t="str">
            <v>T51</v>
          </cell>
          <cell r="AF5080">
            <v>70000</v>
          </cell>
          <cell r="AG5080">
            <v>100000</v>
          </cell>
          <cell r="AH5080">
            <v>0.5</v>
          </cell>
          <cell r="AI5080">
            <v>3</v>
          </cell>
          <cell r="AJ5080">
            <v>0</v>
          </cell>
          <cell r="AK5080">
            <v>86700.081600000005</v>
          </cell>
          <cell r="AL5080">
            <v>2.0000000000000018E-2</v>
          </cell>
          <cell r="AM5080">
            <v>68159.678576503458</v>
          </cell>
          <cell r="AN5080">
            <v>1336.4642858137959</v>
          </cell>
          <cell r="AO5080">
            <v>-0.13299918399999999</v>
          </cell>
          <cell r="AQ5080">
            <v>41600.14</v>
          </cell>
          <cell r="AR5080">
            <v>412000.4</v>
          </cell>
          <cell r="AS5080">
            <v>0.11</v>
          </cell>
          <cell r="AT5080">
            <v>1</v>
          </cell>
          <cell r="AU5080">
            <v>0</v>
          </cell>
          <cell r="AV5080">
            <v>86700.081600000005</v>
          </cell>
          <cell r="AW5080">
            <v>68159.678576503458</v>
          </cell>
          <cell r="AX5080">
            <v>2.0000000000000018E-2</v>
          </cell>
          <cell r="AY5080">
            <v>1336.4642858137959</v>
          </cell>
          <cell r="AZ5080" t="str">
            <v>Target Bonus</v>
          </cell>
          <cell r="BA5080" t="str">
            <v>Target BonusEligible</v>
          </cell>
          <cell r="BB5080" t="str">
            <v>Target BonusCanada</v>
          </cell>
          <cell r="BC5080" t="str">
            <v xml:space="preserve">Target BonusCanada </v>
          </cell>
          <cell r="BD5080" t="str">
            <v>T51</v>
          </cell>
          <cell r="BF5080">
            <v>7083.34</v>
          </cell>
          <cell r="BG5080">
            <v>5500</v>
          </cell>
          <cell r="BH5080">
            <v>3</v>
          </cell>
          <cell r="BJ5080">
            <v>6000</v>
          </cell>
          <cell r="BK5080">
            <v>6000</v>
          </cell>
          <cell r="BL5080">
            <v>6000</v>
          </cell>
        </row>
        <row r="5081">
          <cell r="B5081">
            <v>16019</v>
          </cell>
          <cell r="C5081">
            <v>10969</v>
          </cell>
          <cell r="E5081" t="str">
            <v>Michael Chypyha</v>
          </cell>
          <cell r="F5081" t="str">
            <v>Diamond Services Engineer</v>
          </cell>
          <cell r="G5081" t="str">
            <v>Employee</v>
          </cell>
          <cell r="H5081" t="str">
            <v>TAC</v>
          </cell>
          <cell r="I5081" t="str">
            <v>KANATA (OTTAWA), CANADA</v>
          </cell>
          <cell r="J5081" t="str">
            <v>Canada</v>
          </cell>
          <cell r="K5081">
            <v>43175</v>
          </cell>
          <cell r="L5081" t="str">
            <v>WH</v>
          </cell>
          <cell r="M5081" t="str">
            <v>T51P</v>
          </cell>
          <cell r="N5081" t="str">
            <v>T</v>
          </cell>
          <cell r="O5081" t="str">
            <v>5</v>
          </cell>
          <cell r="P5081" t="str">
            <v>Regular</v>
          </cell>
          <cell r="S5081">
            <v>1</v>
          </cell>
          <cell r="U5081" t="str">
            <v>CAD</v>
          </cell>
          <cell r="V5081" t="str">
            <v>TAC</v>
          </cell>
          <cell r="W5081" t="str">
            <v>Sharon Elmashaly</v>
          </cell>
          <cell r="Y5081" t="str">
            <v>Eligible</v>
          </cell>
          <cell r="Z5081">
            <v>80000</v>
          </cell>
          <cell r="AA5081">
            <v>62892.377786646473</v>
          </cell>
          <cell r="AB5081">
            <v>80000</v>
          </cell>
          <cell r="AC5081">
            <v>62892.377786646473</v>
          </cell>
          <cell r="AD5081">
            <v>3</v>
          </cell>
          <cell r="AE5081" t="str">
            <v>T51</v>
          </cell>
          <cell r="AF5081">
            <v>70000</v>
          </cell>
          <cell r="AG5081">
            <v>100000</v>
          </cell>
          <cell r="AH5081">
            <v>0.33</v>
          </cell>
          <cell r="AI5081">
            <v>2</v>
          </cell>
          <cell r="AJ5081">
            <v>0</v>
          </cell>
          <cell r="AK5081">
            <v>82400</v>
          </cell>
          <cell r="AL5081">
            <v>3.0000000000000027E-2</v>
          </cell>
          <cell r="AM5081">
            <v>64779.149120245871</v>
          </cell>
          <cell r="AN5081">
            <v>1886.7713335993976</v>
          </cell>
          <cell r="AO5081">
            <v>-0.17600000000000005</v>
          </cell>
          <cell r="AQ5081">
            <v>41600.14</v>
          </cell>
          <cell r="AR5081">
            <v>412000.4</v>
          </cell>
          <cell r="AS5081">
            <v>0.1</v>
          </cell>
          <cell r="AT5081">
            <v>1</v>
          </cell>
          <cell r="AU5081">
            <v>0</v>
          </cell>
          <cell r="AV5081">
            <v>82400</v>
          </cell>
          <cell r="AW5081">
            <v>64779.149120245871</v>
          </cell>
          <cell r="AX5081">
            <v>3.0000000000000027E-2</v>
          </cell>
          <cell r="AY5081">
            <v>1886.7713335993976</v>
          </cell>
          <cell r="AZ5081" t="str">
            <v>Target Bonus</v>
          </cell>
          <cell r="BA5081" t="str">
            <v>Target BonusEligible</v>
          </cell>
          <cell r="BB5081" t="str">
            <v>Target BonusCanada</v>
          </cell>
          <cell r="BC5081" t="str">
            <v xml:space="preserve">Target BonusCanada </v>
          </cell>
          <cell r="BD5081" t="str">
            <v>T51</v>
          </cell>
          <cell r="BF5081">
            <v>6666.666666666667</v>
          </cell>
          <cell r="BG5081">
            <v>3700</v>
          </cell>
          <cell r="BH5081">
            <v>5</v>
          </cell>
          <cell r="BJ5081">
            <v>4283</v>
          </cell>
          <cell r="BK5081">
            <v>4283</v>
          </cell>
          <cell r="BL5081">
            <v>4283</v>
          </cell>
        </row>
        <row r="5082">
          <cell r="B5082">
            <v>16340</v>
          </cell>
          <cell r="C5082">
            <v>11271</v>
          </cell>
          <cell r="E5082" t="str">
            <v>Stephen Habinski</v>
          </cell>
          <cell r="F5082" t="str">
            <v>Diamond Services Engineer</v>
          </cell>
          <cell r="G5082" t="str">
            <v>Employee</v>
          </cell>
          <cell r="H5082" t="str">
            <v>TAC</v>
          </cell>
          <cell r="I5082" t="str">
            <v>KANATA (OTTAWA), CANADA</v>
          </cell>
          <cell r="J5082" t="str">
            <v>Canada</v>
          </cell>
          <cell r="K5082">
            <v>42849</v>
          </cell>
          <cell r="L5082" t="str">
            <v>WH</v>
          </cell>
          <cell r="M5082" t="str">
            <v>T51P</v>
          </cell>
          <cell r="N5082" t="str">
            <v>T</v>
          </cell>
          <cell r="O5082" t="str">
            <v>5</v>
          </cell>
          <cell r="P5082" t="str">
            <v>Regular</v>
          </cell>
          <cell r="S5082">
            <v>1</v>
          </cell>
          <cell r="U5082" t="str">
            <v>CAD</v>
          </cell>
          <cell r="V5082" t="str">
            <v>TAC</v>
          </cell>
          <cell r="W5082" t="str">
            <v>Sharon Elmashaly</v>
          </cell>
          <cell r="Y5082" t="str">
            <v>Eligible</v>
          </cell>
          <cell r="Z5082">
            <v>69500.160000000003</v>
          </cell>
          <cell r="AA5082">
            <v>54637.878986904703</v>
          </cell>
          <cell r="AB5082">
            <v>69500.160000000003</v>
          </cell>
          <cell r="AC5082">
            <v>54637.878986904703</v>
          </cell>
          <cell r="AD5082">
            <v>3</v>
          </cell>
          <cell r="AE5082" t="str">
            <v>T51</v>
          </cell>
          <cell r="AF5082">
            <v>70000</v>
          </cell>
          <cell r="AG5082">
            <v>100000</v>
          </cell>
          <cell r="AH5082">
            <v>0</v>
          </cell>
          <cell r="AI5082">
            <v>1</v>
          </cell>
          <cell r="AJ5082">
            <v>0</v>
          </cell>
          <cell r="AK5082">
            <v>72280.166400000002</v>
          </cell>
          <cell r="AL5082">
            <v>4.0000000000000036E-2</v>
          </cell>
          <cell r="AM5082">
            <v>56823.394146380888</v>
          </cell>
          <cell r="AN5082">
            <v>2185.5151594761846</v>
          </cell>
          <cell r="AO5082">
            <v>-0.27719833599999999</v>
          </cell>
          <cell r="AQ5082">
            <v>41600.14</v>
          </cell>
          <cell r="AR5082">
            <v>412000.4</v>
          </cell>
          <cell r="AS5082">
            <v>7.0000000000000007E-2</v>
          </cell>
          <cell r="AT5082">
            <v>1</v>
          </cell>
          <cell r="AU5082">
            <v>0</v>
          </cell>
          <cell r="AV5082">
            <v>72280.166400000002</v>
          </cell>
          <cell r="AW5082">
            <v>56823.394146380888</v>
          </cell>
          <cell r="AX5082">
            <v>4.0000000000000036E-2</v>
          </cell>
          <cell r="AY5082">
            <v>2185.5151594761846</v>
          </cell>
          <cell r="AZ5082" t="str">
            <v>Target Bonus</v>
          </cell>
          <cell r="BA5082" t="str">
            <v>Target BonusEligible</v>
          </cell>
          <cell r="BB5082" t="str">
            <v>Target BonusCanada</v>
          </cell>
          <cell r="BC5082" t="str">
            <v xml:space="preserve">Target BonusCanada </v>
          </cell>
          <cell r="BD5082" t="str">
            <v>T51</v>
          </cell>
          <cell r="BF5082">
            <v>5791.68</v>
          </cell>
          <cell r="BG5082">
            <v>3300</v>
          </cell>
          <cell r="BH5082">
            <v>3</v>
          </cell>
          <cell r="BJ5082">
            <v>4500</v>
          </cell>
          <cell r="BK5082">
            <v>4500</v>
          </cell>
          <cell r="BL5082">
            <v>4500</v>
          </cell>
        </row>
        <row r="5083">
          <cell r="B5083">
            <v>16344</v>
          </cell>
          <cell r="C5083">
            <v>11275</v>
          </cell>
          <cell r="E5083" t="str">
            <v>Shreya Vyas</v>
          </cell>
          <cell r="F5083" t="str">
            <v>Diamond Services Engineer</v>
          </cell>
          <cell r="G5083" t="str">
            <v>Employee</v>
          </cell>
          <cell r="H5083" t="str">
            <v>TAC</v>
          </cell>
          <cell r="I5083" t="str">
            <v>KANATA (OTTAWA), CANADA</v>
          </cell>
          <cell r="J5083" t="str">
            <v>Canada</v>
          </cell>
          <cell r="K5083">
            <v>42849</v>
          </cell>
          <cell r="L5083" t="str">
            <v>WH</v>
          </cell>
          <cell r="M5083" t="str">
            <v>T51P</v>
          </cell>
          <cell r="N5083" t="str">
            <v>T</v>
          </cell>
          <cell r="O5083" t="str">
            <v>5</v>
          </cell>
          <cell r="P5083" t="str">
            <v>Regular</v>
          </cell>
          <cell r="S5083">
            <v>1</v>
          </cell>
          <cell r="U5083" t="str">
            <v>CAD</v>
          </cell>
          <cell r="V5083" t="str">
            <v>TAC</v>
          </cell>
          <cell r="W5083" t="str">
            <v>Sharon Elmashaly</v>
          </cell>
          <cell r="Y5083" t="str">
            <v>Eligible</v>
          </cell>
          <cell r="Z5083">
            <v>70000</v>
          </cell>
          <cell r="AA5083">
            <v>55030.830563315663</v>
          </cell>
          <cell r="AB5083">
            <v>70000</v>
          </cell>
          <cell r="AC5083">
            <v>55030.830563315663</v>
          </cell>
          <cell r="AD5083">
            <v>3</v>
          </cell>
          <cell r="AE5083" t="str">
            <v>T51</v>
          </cell>
          <cell r="AF5083">
            <v>70000</v>
          </cell>
          <cell r="AG5083">
            <v>100000</v>
          </cell>
          <cell r="AH5083">
            <v>0</v>
          </cell>
          <cell r="AI5083">
            <v>1</v>
          </cell>
          <cell r="AJ5083">
            <v>0</v>
          </cell>
          <cell r="AK5083">
            <v>72800</v>
          </cell>
          <cell r="AL5083">
            <v>4.0000000000000036E-2</v>
          </cell>
          <cell r="AM5083">
            <v>57232.063785848295</v>
          </cell>
          <cell r="AN5083">
            <v>2201.2332225326318</v>
          </cell>
          <cell r="AO5083">
            <v>-0.27200000000000002</v>
          </cell>
          <cell r="AQ5083">
            <v>41600.14</v>
          </cell>
          <cell r="AR5083">
            <v>412000.4</v>
          </cell>
          <cell r="AS5083">
            <v>7.0000000000000007E-2</v>
          </cell>
          <cell r="AT5083">
            <v>1</v>
          </cell>
          <cell r="AU5083">
            <v>0</v>
          </cell>
          <cell r="AV5083">
            <v>72800</v>
          </cell>
          <cell r="AW5083">
            <v>57232.063785848295</v>
          </cell>
          <cell r="AX5083">
            <v>4.0000000000000036E-2</v>
          </cell>
          <cell r="AY5083">
            <v>2201.2332225326318</v>
          </cell>
          <cell r="AZ5083" t="str">
            <v>Target Bonus</v>
          </cell>
          <cell r="BA5083" t="str">
            <v>Target BonusEligible</v>
          </cell>
          <cell r="BB5083" t="str">
            <v>Target BonusCanada</v>
          </cell>
          <cell r="BC5083" t="str">
            <v xml:space="preserve">Target BonusCanada </v>
          </cell>
          <cell r="BD5083" t="str">
            <v>T51</v>
          </cell>
          <cell r="BF5083">
            <v>5833.333333333333</v>
          </cell>
          <cell r="BG5083">
            <v>3000</v>
          </cell>
          <cell r="BH5083">
            <v>3</v>
          </cell>
          <cell r="BJ5083">
            <v>4000</v>
          </cell>
          <cell r="BK5083">
            <v>4000</v>
          </cell>
          <cell r="BL5083">
            <v>4000</v>
          </cell>
        </row>
        <row r="5084">
          <cell r="B5084">
            <v>16797</v>
          </cell>
          <cell r="C5084">
            <v>11716</v>
          </cell>
          <cell r="E5084" t="str">
            <v>Mehdi Hajj Hassan</v>
          </cell>
          <cell r="F5084" t="str">
            <v>Diamond Services Engineer</v>
          </cell>
          <cell r="G5084" t="str">
            <v>Employee</v>
          </cell>
          <cell r="H5084" t="str">
            <v>TAC</v>
          </cell>
          <cell r="I5084" t="str">
            <v>KANATA (OTTAWA), CANADA</v>
          </cell>
          <cell r="J5084" t="str">
            <v>Canada</v>
          </cell>
          <cell r="K5084">
            <v>42947</v>
          </cell>
          <cell r="L5084" t="str">
            <v>WH</v>
          </cell>
          <cell r="M5084" t="str">
            <v>T51P</v>
          </cell>
          <cell r="N5084" t="str">
            <v>T</v>
          </cell>
          <cell r="O5084" t="str">
            <v>5</v>
          </cell>
          <cell r="P5084" t="str">
            <v>Regular</v>
          </cell>
          <cell r="S5084">
            <v>1</v>
          </cell>
          <cell r="U5084" t="str">
            <v>CAD</v>
          </cell>
          <cell r="V5084" t="str">
            <v>TAC</v>
          </cell>
          <cell r="W5084" t="str">
            <v>Sharon Elmashaly</v>
          </cell>
          <cell r="Y5084" t="str">
            <v>Eligible</v>
          </cell>
          <cell r="Z5084">
            <v>70500.08</v>
          </cell>
          <cell r="AA5084">
            <v>55423.970816859997</v>
          </cell>
          <cell r="AB5084">
            <v>70500.08</v>
          </cell>
          <cell r="AC5084">
            <v>55423.970816859997</v>
          </cell>
          <cell r="AD5084">
            <v>3</v>
          </cell>
          <cell r="AE5084" t="str">
            <v>T51</v>
          </cell>
          <cell r="AF5084">
            <v>70000</v>
          </cell>
          <cell r="AG5084">
            <v>100000</v>
          </cell>
          <cell r="AH5084">
            <v>0.01</v>
          </cell>
          <cell r="AI5084">
            <v>1</v>
          </cell>
          <cell r="AJ5084">
            <v>0</v>
          </cell>
          <cell r="AK5084">
            <v>73320.083200000008</v>
          </cell>
          <cell r="AL5084">
            <v>4.0000000000000036E-2</v>
          </cell>
          <cell r="AM5084">
            <v>57640.929649534402</v>
          </cell>
          <cell r="AN5084">
            <v>2216.9588326744051</v>
          </cell>
          <cell r="AO5084">
            <v>-0.26679916799999992</v>
          </cell>
          <cell r="AQ5084">
            <v>41600.14</v>
          </cell>
          <cell r="AR5084">
            <v>412000.4</v>
          </cell>
          <cell r="AS5084">
            <v>7.0000000000000007E-2</v>
          </cell>
          <cell r="AT5084">
            <v>1</v>
          </cell>
          <cell r="AU5084">
            <v>0</v>
          </cell>
          <cell r="AV5084">
            <v>73320.083200000008</v>
          </cell>
          <cell r="AW5084">
            <v>57640.929649534402</v>
          </cell>
          <cell r="AX5084">
            <v>4.0000000000000036E-2</v>
          </cell>
          <cell r="AY5084">
            <v>2216.9588326744051</v>
          </cell>
          <cell r="AZ5084" t="str">
            <v>Target Bonus</v>
          </cell>
          <cell r="BA5084" t="str">
            <v>Target BonusEligible</v>
          </cell>
          <cell r="BB5084" t="str">
            <v>Target BonusCanada</v>
          </cell>
          <cell r="BC5084" t="str">
            <v xml:space="preserve">Target BonusCanada </v>
          </cell>
          <cell r="BD5084" t="str">
            <v>T51</v>
          </cell>
          <cell r="BF5084">
            <v>5875.0066666666671</v>
          </cell>
          <cell r="BG5084">
            <v>3300</v>
          </cell>
          <cell r="BH5084">
            <v>4</v>
          </cell>
          <cell r="BJ5084">
            <v>3500</v>
          </cell>
          <cell r="BK5084">
            <v>3500</v>
          </cell>
          <cell r="BL5084">
            <v>3500</v>
          </cell>
        </row>
        <row r="5085">
          <cell r="B5085">
            <v>20654</v>
          </cell>
          <cell r="C5085">
            <v>15741</v>
          </cell>
          <cell r="E5085" t="str">
            <v>Sahil Arora</v>
          </cell>
          <cell r="F5085" t="str">
            <v>Diamond Services Engineer</v>
          </cell>
          <cell r="G5085" t="str">
            <v>Employee</v>
          </cell>
          <cell r="H5085" t="str">
            <v>TAC</v>
          </cell>
          <cell r="I5085" t="str">
            <v>KANATA (OTTAWA), CANADA</v>
          </cell>
          <cell r="J5085" t="str">
            <v>Canada</v>
          </cell>
          <cell r="K5085">
            <v>43794</v>
          </cell>
          <cell r="L5085" t="str">
            <v>WH</v>
          </cell>
          <cell r="M5085" t="str">
            <v>T51P</v>
          </cell>
          <cell r="N5085" t="str">
            <v>T</v>
          </cell>
          <cell r="O5085" t="str">
            <v>5</v>
          </cell>
          <cell r="P5085" t="str">
            <v>Regular</v>
          </cell>
          <cell r="Q5085" t="str"/>
          <cell r="S5085">
            <v>1</v>
          </cell>
          <cell r="U5085" t="str">
            <v>CAD</v>
          </cell>
          <cell r="V5085" t="str">
            <v>TAC</v>
          </cell>
          <cell r="W5085" t="str">
            <v>Sharon Elmashaly</v>
          </cell>
          <cell r="Y5085" t="str">
            <v>Eligible</v>
          </cell>
          <cell r="Z5085">
            <v>75000</v>
          </cell>
          <cell r="AA5085">
            <v>58961.604174981068</v>
          </cell>
          <cell r="AB5085">
            <v>75000</v>
          </cell>
          <cell r="AC5085">
            <v>58961.604174981068</v>
          </cell>
          <cell r="AD5085">
            <v>3</v>
          </cell>
          <cell r="AE5085" t="str">
            <v>T51</v>
          </cell>
          <cell r="AF5085">
            <v>70000</v>
          </cell>
          <cell r="AG5085">
            <v>100000</v>
          </cell>
          <cell r="AH5085">
            <v>0.16</v>
          </cell>
          <cell r="AI5085">
            <v>2</v>
          </cell>
          <cell r="AJ5085">
            <v>0</v>
          </cell>
          <cell r="AK5085">
            <v>77250</v>
          </cell>
          <cell r="AL5085">
            <v>3.0000000000000027E-2</v>
          </cell>
          <cell r="AM5085">
            <v>60730.452300230507</v>
          </cell>
          <cell r="AN5085">
            <v>1768.8481252494385</v>
          </cell>
          <cell r="AO5085">
            <v>-0.22750000000000004</v>
          </cell>
          <cell r="AQ5085">
            <v>41600.14</v>
          </cell>
          <cell r="AR5085">
            <v>412000.4</v>
          </cell>
          <cell r="AS5085">
            <v>0.09</v>
          </cell>
          <cell r="AT5085">
            <v>1</v>
          </cell>
          <cell r="AU5085">
            <v>0</v>
          </cell>
          <cell r="AV5085">
            <v>77250</v>
          </cell>
          <cell r="AW5085">
            <v>60730.452300230507</v>
          </cell>
          <cell r="AX5085">
            <v>3.0000000000000027E-2</v>
          </cell>
          <cell r="AY5085">
            <v>1768.8481252494385</v>
          </cell>
          <cell r="AZ5085" t="str">
            <v>Target Bonus</v>
          </cell>
          <cell r="BA5085" t="str">
            <v>Target BonusEligible</v>
          </cell>
          <cell r="BB5085" t="str">
            <v>Target BonusCanada</v>
          </cell>
          <cell r="BC5085" t="str">
            <v xml:space="preserve">Target BonusCanada </v>
          </cell>
          <cell r="BD5085" t="str">
            <v>T51</v>
          </cell>
          <cell r="BF5085">
            <v>6250</v>
          </cell>
          <cell r="BJ5085">
            <v>3000</v>
          </cell>
          <cell r="BK5085">
            <v>3000</v>
          </cell>
          <cell r="BL5085">
            <v>3000</v>
          </cell>
        </row>
        <row r="5086">
          <cell r="B5086">
            <v>3865</v>
          </cell>
          <cell r="C5086">
            <v>5271</v>
          </cell>
          <cell r="E5086" t="str">
            <v>Catherine Rodgers</v>
          </cell>
          <cell r="F5086" t="str">
            <v>Project Manager</v>
          </cell>
          <cell r="G5086" t="str">
            <v>Employee</v>
          </cell>
          <cell r="H5086" t="str">
            <v>TAC</v>
          </cell>
          <cell r="I5086" t="str">
            <v>IRVING</v>
          </cell>
          <cell r="J5086" t="str">
            <v>United States</v>
          </cell>
          <cell r="K5086">
            <v>36521</v>
          </cell>
          <cell r="L5086" t="str">
            <v>WH</v>
          </cell>
          <cell r="M5086" t="str">
            <v>T41P</v>
          </cell>
          <cell r="N5086" t="str">
            <v>T</v>
          </cell>
          <cell r="O5086" t="str">
            <v>4</v>
          </cell>
          <cell r="P5086" t="str">
            <v>Regular</v>
          </cell>
          <cell r="Q5086" t="str"/>
          <cell r="S5086">
            <v>1</v>
          </cell>
          <cell r="U5086" t="str">
            <v>USD</v>
          </cell>
          <cell r="V5086" t="str">
            <v>TAC</v>
          </cell>
          <cell r="W5086" t="str">
            <v>Sharon Elmashaly</v>
          </cell>
          <cell r="Y5086" t="str">
            <v>Eligible</v>
          </cell>
          <cell r="Z5086">
            <v>103000</v>
          </cell>
          <cell r="AA5086">
            <v>103000</v>
          </cell>
          <cell r="AB5086">
            <v>103000</v>
          </cell>
          <cell r="AC5086">
            <v>103000</v>
          </cell>
          <cell r="AD5086">
            <v>3</v>
          </cell>
          <cell r="AE5086" t="str">
            <v>T41</v>
          </cell>
          <cell r="AF5086">
            <v>90000</v>
          </cell>
          <cell r="AG5086">
            <v>145000</v>
          </cell>
          <cell r="AH5086">
            <v>0.23</v>
          </cell>
          <cell r="AI5086">
            <v>2</v>
          </cell>
          <cell r="AJ5086">
            <v>0</v>
          </cell>
          <cell r="AK5086">
            <v>106090</v>
          </cell>
          <cell r="AL5086">
            <v>3.0000000000000027E-2</v>
          </cell>
          <cell r="AM5086">
            <v>106090</v>
          </cell>
          <cell r="AN5086">
            <v>3090</v>
          </cell>
          <cell r="AO5086">
            <v>-0.26834482758620692</v>
          </cell>
          <cell r="AQ5086">
            <v>41600.14</v>
          </cell>
          <cell r="AR5086">
            <v>550000.15999999992</v>
          </cell>
          <cell r="AS5086">
            <v>0.12</v>
          </cell>
          <cell r="AT5086">
            <v>1</v>
          </cell>
          <cell r="AU5086">
            <v>0</v>
          </cell>
          <cell r="AV5086">
            <v>106090</v>
          </cell>
          <cell r="AW5086">
            <v>106090</v>
          </cell>
          <cell r="AX5086">
            <v>3.0000000000000027E-2</v>
          </cell>
          <cell r="AY5086">
            <v>3090</v>
          </cell>
          <cell r="AZ5086" t="str">
            <v>Target Bonus</v>
          </cell>
          <cell r="BA5086" t="str">
            <v>Target BonusEligible</v>
          </cell>
          <cell r="BB5086" t="str">
            <v>Target BonusUnited States</v>
          </cell>
          <cell r="BC5086" t="str">
            <v xml:space="preserve">Target BonusUnited States </v>
          </cell>
          <cell r="BD5086" t="str">
            <v>T41</v>
          </cell>
          <cell r="BF5086">
            <v>8583.3333333333339</v>
          </cell>
          <cell r="BG5086">
            <v>7000</v>
          </cell>
          <cell r="BH5086">
            <v>3</v>
          </cell>
          <cell r="BJ5086">
            <v>7000</v>
          </cell>
          <cell r="BK5086">
            <v>7000</v>
          </cell>
          <cell r="BL5086">
            <v>7000</v>
          </cell>
        </row>
        <row r="5087">
          <cell r="B5087">
            <v>3028</v>
          </cell>
          <cell r="C5087">
            <v>5144</v>
          </cell>
          <cell r="E5087" t="str">
            <v>John Warner</v>
          </cell>
          <cell r="F5087" t="str">
            <v>Escalation Engineer</v>
          </cell>
          <cell r="G5087" t="str">
            <v>Employee</v>
          </cell>
          <cell r="H5087" t="str">
            <v>TAC</v>
          </cell>
          <cell r="I5087" t="str">
            <v>IRVING</v>
          </cell>
          <cell r="J5087" t="str">
            <v>United States</v>
          </cell>
          <cell r="K5087">
            <v>36185</v>
          </cell>
          <cell r="L5087" t="str">
            <v>WH</v>
          </cell>
          <cell r="M5087" t="str">
            <v>T41P</v>
          </cell>
          <cell r="N5087" t="str">
            <v>T</v>
          </cell>
          <cell r="O5087" t="str">
            <v>4</v>
          </cell>
          <cell r="P5087" t="str">
            <v>Regular</v>
          </cell>
          <cell r="Q5087" t="str"/>
          <cell r="S5087">
            <v>1</v>
          </cell>
          <cell r="U5087" t="str">
            <v>USD</v>
          </cell>
          <cell r="V5087" t="str">
            <v>TAC</v>
          </cell>
          <cell r="W5087" t="str">
            <v>Sharon Elmashaly</v>
          </cell>
          <cell r="Y5087" t="str">
            <v>Eligible</v>
          </cell>
          <cell r="Z5087">
            <v>129000.16</v>
          </cell>
          <cell r="AA5087">
            <v>129000.16</v>
          </cell>
          <cell r="AB5087">
            <v>129000.16</v>
          </cell>
          <cell r="AC5087">
            <v>129000.16</v>
          </cell>
          <cell r="AD5087">
            <v>3</v>
          </cell>
          <cell r="AE5087" t="str">
            <v>T41</v>
          </cell>
          <cell r="AF5087">
            <v>90000</v>
          </cell>
          <cell r="AG5087">
            <v>145000</v>
          </cell>
          <cell r="AH5087">
            <v>0.7</v>
          </cell>
          <cell r="AI5087">
            <v>4</v>
          </cell>
          <cell r="AJ5087">
            <v>0</v>
          </cell>
          <cell r="AK5087">
            <v>130935.16239999999</v>
          </cell>
          <cell r="AL5087">
            <v>1.4999999999999902E-2</v>
          </cell>
          <cell r="AM5087">
            <v>130935.16239999999</v>
          </cell>
          <cell r="AN5087">
            <v>1935.002399999983</v>
          </cell>
          <cell r="AO5087">
            <v>-9.6998880000000121E-2</v>
          </cell>
          <cell r="AQ5087">
            <v>41600.14</v>
          </cell>
          <cell r="AR5087">
            <v>550000.15999999992</v>
          </cell>
          <cell r="AS5087">
            <v>0.17</v>
          </cell>
          <cell r="AT5087">
            <v>1</v>
          </cell>
          <cell r="AU5087">
            <v>0</v>
          </cell>
          <cell r="AV5087">
            <v>130935.16239999999</v>
          </cell>
          <cell r="AW5087">
            <v>130935.16239999999</v>
          </cell>
          <cell r="AX5087">
            <v>1.4999999999999902E-2</v>
          </cell>
          <cell r="AY5087">
            <v>1935.002399999983</v>
          </cell>
          <cell r="AZ5087" t="str">
            <v>Target Bonus</v>
          </cell>
          <cell r="BA5087" t="str">
            <v>Target BonusEligible</v>
          </cell>
          <cell r="BB5087" t="str">
            <v>Target BonusUnited States</v>
          </cell>
          <cell r="BC5087" t="str">
            <v xml:space="preserve">Target BonusUnited States </v>
          </cell>
          <cell r="BD5087" t="str">
            <v>T41</v>
          </cell>
          <cell r="BF5087">
            <v>10750.013333333334</v>
          </cell>
          <cell r="BG5087">
            <v>11000</v>
          </cell>
          <cell r="BH5087">
            <v>4</v>
          </cell>
          <cell r="BJ5087">
            <v>10000</v>
          </cell>
          <cell r="BK5087">
            <v>10000</v>
          </cell>
          <cell r="BL5087">
            <v>10000</v>
          </cell>
        </row>
        <row r="5088">
          <cell r="B5088">
            <v>11206</v>
          </cell>
          <cell r="C5088">
            <v>3956</v>
          </cell>
          <cell r="E5088" t="str">
            <v>Shonda Barrett</v>
          </cell>
          <cell r="F5088" t="str">
            <v>Technical Support Engineer (T3)</v>
          </cell>
          <cell r="G5088" t="str">
            <v>Hourly Full Time</v>
          </cell>
          <cell r="H5088" t="str">
            <v>TAC</v>
          </cell>
          <cell r="I5088" t="str">
            <v>IRVING</v>
          </cell>
          <cell r="J5088" t="str">
            <v>United States</v>
          </cell>
          <cell r="K5088">
            <v>41442</v>
          </cell>
          <cell r="L5088" t="str">
            <v>WH</v>
          </cell>
          <cell r="M5088" t="str">
            <v>T53P</v>
          </cell>
          <cell r="N5088" t="str">
            <v>T</v>
          </cell>
          <cell r="O5088" t="str">
            <v>5</v>
          </cell>
          <cell r="P5088" t="str">
            <v>Regular</v>
          </cell>
          <cell r="S5088">
            <v>1</v>
          </cell>
          <cell r="U5088" t="str">
            <v>USD</v>
          </cell>
          <cell r="V5088" t="str">
            <v>TAC</v>
          </cell>
          <cell r="W5088" t="str">
            <v>Sharon Elmashaly</v>
          </cell>
          <cell r="Y5088" t="str">
            <v>Eligible</v>
          </cell>
          <cell r="Z5088">
            <v>56500.18</v>
          </cell>
          <cell r="AA5088">
            <v>56500.18</v>
          </cell>
          <cell r="AB5088">
            <v>56500.18</v>
          </cell>
          <cell r="AC5088">
            <v>56500.18</v>
          </cell>
          <cell r="AD5088">
            <v>3</v>
          </cell>
          <cell r="AE5088" t="str">
            <v>T53</v>
          </cell>
          <cell r="AF5088">
            <v>55000</v>
          </cell>
          <cell r="AG5088">
            <v>90000</v>
          </cell>
          <cell r="AH5088">
            <v>0.04</v>
          </cell>
          <cell r="AI5088">
            <v>1</v>
          </cell>
          <cell r="AJ5088">
            <v>0</v>
          </cell>
          <cell r="AK5088">
            <v>58760.1872</v>
          </cell>
          <cell r="AL5088">
            <v>4.0000000000000036E-2</v>
          </cell>
          <cell r="AM5088">
            <v>58760.1872</v>
          </cell>
          <cell r="AN5088">
            <v>2260.0072</v>
          </cell>
          <cell r="AO5088">
            <v>-0.34710903111111113</v>
          </cell>
          <cell r="AQ5088">
            <v>41600.14</v>
          </cell>
          <cell r="AR5088">
            <v>550000.15999999992</v>
          </cell>
          <cell r="AS5088">
            <v>0.02</v>
          </cell>
          <cell r="AT5088">
            <v>1</v>
          </cell>
          <cell r="AU5088">
            <v>0</v>
          </cell>
          <cell r="AV5088">
            <v>58760.1872</v>
          </cell>
          <cell r="AW5088">
            <v>58760.1872</v>
          </cell>
          <cell r="AX5088">
            <v>4.0000000000000036E-2</v>
          </cell>
          <cell r="AY5088">
            <v>2260.0072</v>
          </cell>
          <cell r="AZ5088" t="str">
            <v>Target Bonus</v>
          </cell>
          <cell r="BA5088" t="str">
            <v>Target BonusEligible</v>
          </cell>
          <cell r="BB5088" t="str">
            <v>Target BonusUnited States</v>
          </cell>
          <cell r="BC5088" t="str">
            <v xml:space="preserve">Target BonusUnited States </v>
          </cell>
          <cell r="BD5088" t="str">
            <v>T53</v>
          </cell>
          <cell r="BF5088">
            <v>4708.3483333333334</v>
          </cell>
          <cell r="BG5088">
            <v>800</v>
          </cell>
          <cell r="BH5088">
            <v>2</v>
          </cell>
          <cell r="BJ5088">
            <v>2000</v>
          </cell>
          <cell r="BK5088">
            <v>2000</v>
          </cell>
          <cell r="BL5088">
            <v>2000</v>
          </cell>
        </row>
        <row r="5089">
          <cell r="B5089">
            <v>6672</v>
          </cell>
          <cell r="C5089">
            <v>6436</v>
          </cell>
          <cell r="E5089" t="str">
            <v>Christopher Horridge</v>
          </cell>
          <cell r="F5089" t="str">
            <v>Team Manager, High End</v>
          </cell>
          <cell r="G5089" t="str">
            <v>Employee</v>
          </cell>
          <cell r="H5089" t="str">
            <v>TAC</v>
          </cell>
          <cell r="I5089" t="str">
            <v>IRVING</v>
          </cell>
          <cell r="J5089" t="str">
            <v>United States</v>
          </cell>
          <cell r="K5089">
            <v>41579</v>
          </cell>
          <cell r="L5089" t="str">
            <v>WH</v>
          </cell>
          <cell r="M5089" t="str">
            <v>T41M</v>
          </cell>
          <cell r="N5089" t="str">
            <v>T</v>
          </cell>
          <cell r="O5089" t="str">
            <v>4</v>
          </cell>
          <cell r="P5089" t="str">
            <v>Regular</v>
          </cell>
          <cell r="S5089">
            <v>1</v>
          </cell>
          <cell r="U5089" t="str">
            <v>USD</v>
          </cell>
          <cell r="V5089" t="str">
            <v>TAC</v>
          </cell>
          <cell r="W5089" t="str">
            <v>Sharon Elmashaly</v>
          </cell>
          <cell r="Y5089" t="str">
            <v>Eligible</v>
          </cell>
          <cell r="Z5089">
            <v>108500</v>
          </cell>
          <cell r="AA5089">
            <v>108500</v>
          </cell>
          <cell r="AB5089">
            <v>108500</v>
          </cell>
          <cell r="AC5089">
            <v>108500</v>
          </cell>
          <cell r="AD5089">
            <v>3</v>
          </cell>
          <cell r="AE5089" t="str">
            <v>T41</v>
          </cell>
          <cell r="AF5089">
            <v>100000</v>
          </cell>
          <cell r="AG5089">
            <v>160000</v>
          </cell>
          <cell r="AH5089">
            <v>0.14000000000000001</v>
          </cell>
          <cell r="AI5089">
            <v>1</v>
          </cell>
          <cell r="AJ5089">
            <v>0</v>
          </cell>
          <cell r="AK5089">
            <v>112840</v>
          </cell>
          <cell r="AL5089">
            <v>4.0000000000000036E-2</v>
          </cell>
          <cell r="AM5089">
            <v>112840</v>
          </cell>
          <cell r="AN5089">
            <v>4340</v>
          </cell>
          <cell r="AO5089">
            <v>-0.29474999999999996</v>
          </cell>
          <cell r="AQ5089">
            <v>41600.14</v>
          </cell>
          <cell r="AR5089">
            <v>550000.15999999992</v>
          </cell>
          <cell r="AS5089">
            <v>0.13</v>
          </cell>
          <cell r="AT5089">
            <v>1</v>
          </cell>
          <cell r="AU5089">
            <v>0</v>
          </cell>
          <cell r="AV5089">
            <v>112840</v>
          </cell>
          <cell r="AW5089">
            <v>112840</v>
          </cell>
          <cell r="AX5089">
            <v>4.0000000000000036E-2</v>
          </cell>
          <cell r="AY5089">
            <v>4340</v>
          </cell>
          <cell r="AZ5089" t="str">
            <v>Target Bonus</v>
          </cell>
          <cell r="BA5089" t="str">
            <v>Target BonusEligible</v>
          </cell>
          <cell r="BB5089" t="str">
            <v>Target BonusUnited States</v>
          </cell>
          <cell r="BC5089" t="str">
            <v xml:space="preserve">Target BonusUnited States </v>
          </cell>
          <cell r="BD5089" t="str">
            <v>T41</v>
          </cell>
          <cell r="BF5089">
            <v>9041.6666666666661</v>
          </cell>
          <cell r="BG5089">
            <v>5500</v>
          </cell>
          <cell r="BH5089">
            <v>4</v>
          </cell>
          <cell r="BJ5089">
            <v>5000</v>
          </cell>
          <cell r="BK5089">
            <v>5000</v>
          </cell>
          <cell r="BL5089">
            <v>5000</v>
          </cell>
        </row>
        <row r="5090">
          <cell r="B5090">
            <v>12688</v>
          </cell>
          <cell r="C5090">
            <v>7708</v>
          </cell>
          <cell r="E5090" t="str">
            <v>Justin Garza</v>
          </cell>
          <cell r="F5090" t="str">
            <v>Team Manager, High End</v>
          </cell>
          <cell r="G5090" t="str">
            <v>Employee</v>
          </cell>
          <cell r="H5090" t="str">
            <v>TAC</v>
          </cell>
          <cell r="I5090" t="str">
            <v>IRVING</v>
          </cell>
          <cell r="J5090" t="str">
            <v>United States</v>
          </cell>
          <cell r="K5090">
            <v>41953</v>
          </cell>
          <cell r="L5090" t="str">
            <v>WH</v>
          </cell>
          <cell r="M5090" t="str">
            <v>T51M</v>
          </cell>
          <cell r="N5090" t="str">
            <v>T</v>
          </cell>
          <cell r="O5090" t="str">
            <v>5</v>
          </cell>
          <cell r="P5090" t="str">
            <v>Regular</v>
          </cell>
          <cell r="S5090">
            <v>1</v>
          </cell>
          <cell r="U5090" t="str">
            <v>USD</v>
          </cell>
          <cell r="V5090" t="str">
            <v>TAC</v>
          </cell>
          <cell r="W5090" t="str">
            <v>Sharon Elmashaly</v>
          </cell>
          <cell r="Y5090" t="str">
            <v>Eligible</v>
          </cell>
          <cell r="Z5090">
            <v>75000.08</v>
          </cell>
          <cell r="AA5090">
            <v>75000.08</v>
          </cell>
          <cell r="AB5090">
            <v>85000.08</v>
          </cell>
          <cell r="AC5090">
            <v>85000.08</v>
          </cell>
          <cell r="AD5090">
            <v>3</v>
          </cell>
          <cell r="AE5090" t="str">
            <v>T51</v>
          </cell>
          <cell r="AF5090">
            <v>70000</v>
          </cell>
          <cell r="AG5090">
            <v>110000</v>
          </cell>
          <cell r="AH5090">
            <v>0.37</v>
          </cell>
          <cell r="AI5090">
            <v>2</v>
          </cell>
          <cell r="AJ5090">
            <v>0</v>
          </cell>
          <cell r="AK5090">
            <v>85000.08</v>
          </cell>
          <cell r="AL5090">
            <v>0</v>
          </cell>
          <cell r="AM5090">
            <v>85000.08</v>
          </cell>
          <cell r="AN5090">
            <v>0</v>
          </cell>
          <cell r="AO5090">
            <v>-0.22727200000000003</v>
          </cell>
          <cell r="AQ5090">
            <v>41600.14</v>
          </cell>
          <cell r="AR5090">
            <v>550000.15999999992</v>
          </cell>
          <cell r="AS5090">
            <v>0.08</v>
          </cell>
          <cell r="AT5090">
            <v>1</v>
          </cell>
          <cell r="AU5090">
            <v>0</v>
          </cell>
          <cell r="AV5090">
            <v>85000.08</v>
          </cell>
          <cell r="AW5090">
            <v>85000.08</v>
          </cell>
          <cell r="AX5090">
            <v>0</v>
          </cell>
          <cell r="AY5090">
            <v>0</v>
          </cell>
          <cell r="AZ5090" t="str">
            <v>Target Bonus</v>
          </cell>
          <cell r="BA5090" t="str">
            <v>Target BonusEligible</v>
          </cell>
          <cell r="BB5090" t="str">
            <v>Target BonusUnited States</v>
          </cell>
          <cell r="BC5090" t="str">
            <v xml:space="preserve">Target BonusUnited States </v>
          </cell>
          <cell r="BD5090" t="str">
            <v>T51</v>
          </cell>
          <cell r="BF5090">
            <v>7083.34</v>
          </cell>
          <cell r="BG5090">
            <v>4588</v>
          </cell>
          <cell r="BH5090">
            <v>4</v>
          </cell>
          <cell r="BJ5090">
            <v>5250</v>
          </cell>
          <cell r="BK5090">
            <v>5250</v>
          </cell>
          <cell r="BL5090">
            <v>5250</v>
          </cell>
        </row>
        <row r="5091">
          <cell r="B5091">
            <v>17046</v>
          </cell>
          <cell r="C5091">
            <v>11959</v>
          </cell>
          <cell r="E5091" t="str">
            <v>David Rice</v>
          </cell>
          <cell r="F5091" t="str">
            <v>Technical Lead</v>
          </cell>
          <cell r="G5091" t="str">
            <v>Employee</v>
          </cell>
          <cell r="H5091" t="str">
            <v>TAC</v>
          </cell>
          <cell r="I5091" t="str">
            <v>IRVING</v>
          </cell>
          <cell r="J5091" t="str">
            <v>United States</v>
          </cell>
          <cell r="K5091">
            <v>42983</v>
          </cell>
          <cell r="L5091" t="str">
            <v>WH</v>
          </cell>
          <cell r="M5091" t="str">
            <v>T41P</v>
          </cell>
          <cell r="N5091" t="str">
            <v>T</v>
          </cell>
          <cell r="O5091" t="str">
            <v>4</v>
          </cell>
          <cell r="P5091" t="str">
            <v>Regular</v>
          </cell>
          <cell r="Q5091" t="str"/>
          <cell r="S5091">
            <v>1</v>
          </cell>
          <cell r="U5091" t="str">
            <v>USD</v>
          </cell>
          <cell r="V5091" t="str">
            <v>TAC</v>
          </cell>
          <cell r="W5091" t="str">
            <v>Sharon Elmashaly</v>
          </cell>
          <cell r="Y5091" t="str">
            <v>Eligible</v>
          </cell>
          <cell r="Z5091">
            <v>116000</v>
          </cell>
          <cell r="AA5091">
            <v>116000</v>
          </cell>
          <cell r="AB5091">
            <v>116000</v>
          </cell>
          <cell r="AC5091">
            <v>116000</v>
          </cell>
          <cell r="AD5091">
            <v>3</v>
          </cell>
          <cell r="AE5091" t="str">
            <v>T41</v>
          </cell>
          <cell r="AF5091">
            <v>90000</v>
          </cell>
          <cell r="AG5091">
            <v>145000</v>
          </cell>
          <cell r="AH5091">
            <v>0.47</v>
          </cell>
          <cell r="AI5091">
            <v>3</v>
          </cell>
          <cell r="AJ5091">
            <v>0</v>
          </cell>
          <cell r="AK5091">
            <v>118320</v>
          </cell>
          <cell r="AL5091">
            <v>2.0000000000000018E-2</v>
          </cell>
          <cell r="AM5091">
            <v>118320</v>
          </cell>
          <cell r="AN5091">
            <v>2320</v>
          </cell>
          <cell r="AO5091">
            <v>-0.18400000000000005</v>
          </cell>
          <cell r="AQ5091">
            <v>41600.14</v>
          </cell>
          <cell r="AR5091">
            <v>550000.15999999992</v>
          </cell>
          <cell r="AS5091">
            <v>0.14000000000000001</v>
          </cell>
          <cell r="AT5091">
            <v>1</v>
          </cell>
          <cell r="AU5091">
            <v>0</v>
          </cell>
          <cell r="AV5091">
            <v>118320</v>
          </cell>
          <cell r="AW5091">
            <v>118320</v>
          </cell>
          <cell r="AX5091">
            <v>2.0000000000000018E-2</v>
          </cell>
          <cell r="AY5091">
            <v>2320</v>
          </cell>
          <cell r="AZ5091" t="str">
            <v>Target Bonus</v>
          </cell>
          <cell r="BA5091" t="str">
            <v>Target BonusEligible</v>
          </cell>
          <cell r="BB5091" t="str">
            <v>Target BonusUnited States</v>
          </cell>
          <cell r="BC5091" t="str">
            <v xml:space="preserve">Target BonusUnited States </v>
          </cell>
          <cell r="BD5091" t="str">
            <v>T41</v>
          </cell>
          <cell r="BF5091">
            <v>9666.6666666666661</v>
          </cell>
          <cell r="BG5091">
            <v>5000</v>
          </cell>
          <cell r="BH5091">
            <v>3</v>
          </cell>
          <cell r="BJ5091">
            <v>5000</v>
          </cell>
          <cell r="BK5091">
            <v>5000</v>
          </cell>
          <cell r="BL5091">
            <v>5000</v>
          </cell>
        </row>
        <row r="5092">
          <cell r="B5092">
            <v>19632</v>
          </cell>
          <cell r="C5092">
            <v>14690</v>
          </cell>
          <cell r="E5092" t="str">
            <v>Nancy Jalomo Palacios</v>
          </cell>
          <cell r="F5092" t="str">
            <v xml:space="preserve">Technical Support Engineer (T2) </v>
          </cell>
          <cell r="G5092" t="str">
            <v>Hourly Full Time</v>
          </cell>
          <cell r="H5092" t="str">
            <v>TAC</v>
          </cell>
          <cell r="I5092" t="str">
            <v>IRVING</v>
          </cell>
          <cell r="J5092" t="str">
            <v>United States</v>
          </cell>
          <cell r="K5092">
            <v>43526</v>
          </cell>
          <cell r="L5092" t="str">
            <v>WH</v>
          </cell>
          <cell r="M5092" t="str">
            <v>T63P</v>
          </cell>
          <cell r="N5092" t="str">
            <v>T</v>
          </cell>
          <cell r="O5092" t="str">
            <v>6</v>
          </cell>
          <cell r="P5092" t="str">
            <v>EL</v>
          </cell>
          <cell r="Q5092" t="str">
            <v>DTAC Mar 2019</v>
          </cell>
          <cell r="S5092">
            <v>1</v>
          </cell>
          <cell r="U5092" t="str">
            <v>USD</v>
          </cell>
          <cell r="V5092" t="str">
            <v>TAC</v>
          </cell>
          <cell r="W5092" t="str">
            <v>Sharon Elmashaly</v>
          </cell>
          <cell r="Y5092" t="str">
            <v>Eligible</v>
          </cell>
          <cell r="Z5092">
            <v>43000.04</v>
          </cell>
          <cell r="AA5092">
            <v>43000.04</v>
          </cell>
          <cell r="AB5092">
            <v>43000.04</v>
          </cell>
          <cell r="AC5092">
            <v>43000.04</v>
          </cell>
          <cell r="AD5092">
            <v>3</v>
          </cell>
          <cell r="AE5092" t="str">
            <v>T63</v>
          </cell>
          <cell r="AF5092">
            <v>43000</v>
          </cell>
          <cell r="AG5092">
            <v>70000</v>
          </cell>
          <cell r="AH5092">
            <v>0</v>
          </cell>
          <cell r="AI5092">
            <v>1</v>
          </cell>
          <cell r="AJ5092">
            <v>56000</v>
          </cell>
          <cell r="AK5092">
            <v>56000</v>
          </cell>
          <cell r="AL5092">
            <v>0.30232436993081868</v>
          </cell>
          <cell r="AM5092">
            <v>56000</v>
          </cell>
          <cell r="AN5092">
            <v>12999.96</v>
          </cell>
          <cell r="AO5092">
            <v>-0.19999999999999996</v>
          </cell>
          <cell r="AP5092" t="str">
            <v>EL</v>
          </cell>
          <cell r="AQ5092">
            <v>41600.14</v>
          </cell>
          <cell r="AR5092">
            <v>550000.15999999992</v>
          </cell>
          <cell r="AS5092">
            <v>0</v>
          </cell>
          <cell r="AT5092">
            <v>1</v>
          </cell>
          <cell r="AU5092">
            <v>0</v>
          </cell>
          <cell r="AV5092">
            <v>56000</v>
          </cell>
          <cell r="AW5092">
            <v>56000</v>
          </cell>
          <cell r="AX5092">
            <v>0.30232436993081868</v>
          </cell>
          <cell r="AY5092">
            <v>12999.96</v>
          </cell>
          <cell r="AZ5092" t="str">
            <v>Target Bonus</v>
          </cell>
          <cell r="BA5092" t="str">
            <v>Target BonusEligible</v>
          </cell>
          <cell r="BB5092" t="str">
            <v>Target BonusUnited States</v>
          </cell>
          <cell r="BC5092" t="str">
            <v xml:space="preserve">Target BonusUnited States </v>
          </cell>
          <cell r="BD5092" t="str">
            <v>T63</v>
          </cell>
          <cell r="BF5092">
            <v>3583.3366666666666</v>
          </cell>
          <cell r="BG5092">
            <v>661.91780821917814</v>
          </cell>
          <cell r="BH5092">
            <v>2</v>
          </cell>
          <cell r="BJ5092">
            <v>2000</v>
          </cell>
          <cell r="BK5092">
            <v>2000</v>
          </cell>
          <cell r="BL5092">
            <v>2000</v>
          </cell>
        </row>
        <row r="5093">
          <cell r="B5093">
            <v>19640</v>
          </cell>
          <cell r="C5093">
            <v>14698</v>
          </cell>
          <cell r="E5093" t="str">
            <v>Arturo Nuno</v>
          </cell>
          <cell r="F5093" t="str">
            <v>Technical Support Engineer (T3)</v>
          </cell>
          <cell r="G5093" t="str">
            <v>Hourly Full Time</v>
          </cell>
          <cell r="H5093" t="str">
            <v>TAC</v>
          </cell>
          <cell r="I5093" t="str">
            <v>IRVING</v>
          </cell>
          <cell r="J5093" t="str">
            <v>United States</v>
          </cell>
          <cell r="K5093">
            <v>43526</v>
          </cell>
          <cell r="L5093" t="str">
            <v>WH</v>
          </cell>
          <cell r="M5093" t="str">
            <v>T63P</v>
          </cell>
          <cell r="N5093" t="str">
            <v>T</v>
          </cell>
          <cell r="O5093" t="str">
            <v>6</v>
          </cell>
          <cell r="P5093" t="str">
            <v>EL</v>
          </cell>
          <cell r="Q5093" t="str">
            <v>DTAC Mar 2019</v>
          </cell>
          <cell r="S5093">
            <v>1</v>
          </cell>
          <cell r="U5093" t="str">
            <v>USD</v>
          </cell>
          <cell r="V5093" t="str">
            <v>TAC</v>
          </cell>
          <cell r="W5093" t="str">
            <v>Sharon Elmashaly</v>
          </cell>
          <cell r="Y5093" t="str">
            <v>Eligible</v>
          </cell>
          <cell r="Z5093">
            <v>56000.12</v>
          </cell>
          <cell r="AA5093">
            <v>56000.12</v>
          </cell>
          <cell r="AB5093">
            <v>56000.12</v>
          </cell>
          <cell r="AC5093">
            <v>56000.12</v>
          </cell>
          <cell r="AD5093">
            <v>3</v>
          </cell>
          <cell r="AE5093" t="str">
            <v>T63</v>
          </cell>
          <cell r="AF5093">
            <v>43000</v>
          </cell>
          <cell r="AG5093">
            <v>70000</v>
          </cell>
          <cell r="AH5093">
            <v>0.48</v>
          </cell>
          <cell r="AI5093">
            <v>3</v>
          </cell>
          <cell r="AJ5093">
            <v>56000</v>
          </cell>
          <cell r="AK5093">
            <v>56000</v>
          </cell>
          <cell r="AL5093">
            <v>-2.1428525510680529E-6</v>
          </cell>
          <cell r="AM5093">
            <v>56000</v>
          </cell>
          <cell r="AN5093">
            <v>0</v>
          </cell>
          <cell r="AO5093">
            <v>-0.19999999999999996</v>
          </cell>
          <cell r="AP5093" t="str">
            <v>EL</v>
          </cell>
          <cell r="AQ5093">
            <v>41600.14</v>
          </cell>
          <cell r="AR5093">
            <v>550000.15999999992</v>
          </cell>
          <cell r="AS5093">
            <v>0.02</v>
          </cell>
          <cell r="AT5093">
            <v>1</v>
          </cell>
          <cell r="AU5093">
            <v>0</v>
          </cell>
          <cell r="AV5093">
            <v>56000</v>
          </cell>
          <cell r="AW5093">
            <v>56000</v>
          </cell>
          <cell r="AX5093">
            <v>-2.1428525510680529E-6</v>
          </cell>
          <cell r="AY5093">
            <v>0</v>
          </cell>
          <cell r="AZ5093" t="str">
            <v>Target Bonus</v>
          </cell>
          <cell r="BA5093" t="str">
            <v>Target BonusEligible</v>
          </cell>
          <cell r="BB5093" t="str">
            <v>Target BonusUnited States</v>
          </cell>
          <cell r="BC5093" t="str">
            <v xml:space="preserve">Target BonusUnited States </v>
          </cell>
          <cell r="BD5093" t="str">
            <v>T63</v>
          </cell>
          <cell r="BF5093">
            <v>4666.6766666666672</v>
          </cell>
          <cell r="BG5093">
            <v>1820.2739726027398</v>
          </cell>
          <cell r="BH5093">
            <v>4</v>
          </cell>
          <cell r="BJ5093">
            <v>2000</v>
          </cell>
          <cell r="BK5093">
            <v>2000</v>
          </cell>
          <cell r="BL5093">
            <v>2000</v>
          </cell>
        </row>
        <row r="5094">
          <cell r="B5094">
            <v>19651</v>
          </cell>
          <cell r="C5094">
            <v>14709</v>
          </cell>
          <cell r="E5094" t="str">
            <v>Victor Uzoigwe</v>
          </cell>
          <cell r="F5094" t="str">
            <v>Technical Support Engineer (T3)</v>
          </cell>
          <cell r="G5094" t="str">
            <v>Hourly Full Time</v>
          </cell>
          <cell r="H5094" t="str">
            <v>TAC</v>
          </cell>
          <cell r="I5094" t="str">
            <v>IRVING</v>
          </cell>
          <cell r="J5094" t="str">
            <v>United States</v>
          </cell>
          <cell r="K5094">
            <v>43526</v>
          </cell>
          <cell r="L5094" t="str">
            <v>WH</v>
          </cell>
          <cell r="M5094" t="str">
            <v>T63P</v>
          </cell>
          <cell r="N5094" t="str">
            <v>T</v>
          </cell>
          <cell r="O5094" t="str">
            <v>6</v>
          </cell>
          <cell r="P5094" t="str">
            <v>EL</v>
          </cell>
          <cell r="Q5094" t="str">
            <v>DTAC Mar 2019</v>
          </cell>
          <cell r="S5094">
            <v>1</v>
          </cell>
          <cell r="U5094" t="str">
            <v>USD</v>
          </cell>
          <cell r="V5094" t="str">
            <v>TAC</v>
          </cell>
          <cell r="W5094" t="str">
            <v>Sharon Elmashaly</v>
          </cell>
          <cell r="Y5094" t="str">
            <v>Eligible</v>
          </cell>
          <cell r="Z5094">
            <v>52000.13</v>
          </cell>
          <cell r="AA5094">
            <v>52000.13</v>
          </cell>
          <cell r="AB5094">
            <v>52000.13</v>
          </cell>
          <cell r="AC5094">
            <v>52000.13</v>
          </cell>
          <cell r="AD5094">
            <v>3</v>
          </cell>
          <cell r="AE5094" t="str">
            <v>T63</v>
          </cell>
          <cell r="AF5094">
            <v>43000</v>
          </cell>
          <cell r="AG5094">
            <v>70000</v>
          </cell>
          <cell r="AH5094">
            <v>0.33</v>
          </cell>
          <cell r="AI5094">
            <v>2</v>
          </cell>
          <cell r="AJ5094">
            <v>56000</v>
          </cell>
          <cell r="AK5094">
            <v>56000</v>
          </cell>
          <cell r="AL5094">
            <v>7.6920384622115368E-2</v>
          </cell>
          <cell r="AM5094">
            <v>56000</v>
          </cell>
          <cell r="AN5094">
            <v>3999.8700000000026</v>
          </cell>
          <cell r="AO5094">
            <v>-0.19999999999999996</v>
          </cell>
          <cell r="AP5094" t="str">
            <v>EL</v>
          </cell>
          <cell r="AQ5094">
            <v>41600.14</v>
          </cell>
          <cell r="AR5094">
            <v>550000.15999999992</v>
          </cell>
          <cell r="AS5094">
            <v>0.02</v>
          </cell>
          <cell r="AT5094">
            <v>1</v>
          </cell>
          <cell r="AU5094">
            <v>0</v>
          </cell>
          <cell r="AV5094">
            <v>56000</v>
          </cell>
          <cell r="AW5094">
            <v>56000</v>
          </cell>
          <cell r="AX5094">
            <v>7.6920384622115368E-2</v>
          </cell>
          <cell r="AY5094">
            <v>3999.8700000000026</v>
          </cell>
          <cell r="AZ5094" t="str">
            <v>Target Bonus</v>
          </cell>
          <cell r="BA5094" t="str">
            <v>Target BonusEligible</v>
          </cell>
          <cell r="BB5094" t="str">
            <v>Target BonusUnited States</v>
          </cell>
          <cell r="BC5094" t="str">
            <v xml:space="preserve">Target BonusUnited States </v>
          </cell>
          <cell r="BD5094" t="str">
            <v>T63</v>
          </cell>
          <cell r="BF5094">
            <v>4333.3441666666668</v>
          </cell>
          <cell r="BG5094">
            <v>661.91780821917814</v>
          </cell>
          <cell r="BH5094">
            <v>2</v>
          </cell>
          <cell r="BJ5094">
            <v>2000</v>
          </cell>
          <cell r="BK5094">
            <v>2000</v>
          </cell>
          <cell r="BL5094">
            <v>2000</v>
          </cell>
        </row>
        <row r="5095">
          <cell r="B5095">
            <v>3001</v>
          </cell>
          <cell r="C5095">
            <v>5336</v>
          </cell>
          <cell r="E5095" t="str">
            <v>Kim Winfield</v>
          </cell>
          <cell r="F5095" t="str">
            <v>Technical Lead</v>
          </cell>
          <cell r="G5095" t="str">
            <v>Employee</v>
          </cell>
          <cell r="H5095" t="str">
            <v>TAC</v>
          </cell>
          <cell r="I5095" t="str">
            <v>IRVING</v>
          </cell>
          <cell r="J5095" t="str">
            <v>United States</v>
          </cell>
          <cell r="K5095">
            <v>36668</v>
          </cell>
          <cell r="L5095" t="str">
            <v>WH</v>
          </cell>
          <cell r="M5095" t="str">
            <v>T41P</v>
          </cell>
          <cell r="N5095" t="str">
            <v>T</v>
          </cell>
          <cell r="O5095" t="str">
            <v>4</v>
          </cell>
          <cell r="P5095" t="str">
            <v>Regular</v>
          </cell>
          <cell r="Q5095" t="str"/>
          <cell r="S5095">
            <v>1</v>
          </cell>
          <cell r="U5095" t="str">
            <v>USD</v>
          </cell>
          <cell r="V5095" t="str">
            <v>TAC</v>
          </cell>
          <cell r="W5095" t="str">
            <v>Sharon Elmashaly</v>
          </cell>
          <cell r="Y5095" t="str">
            <v>Eligible</v>
          </cell>
          <cell r="Z5095">
            <v>112500.08</v>
          </cell>
          <cell r="AA5095">
            <v>112500.08</v>
          </cell>
          <cell r="AB5095">
            <v>112500.08</v>
          </cell>
          <cell r="AC5095">
            <v>112500.08</v>
          </cell>
          <cell r="AD5095">
            <v>3</v>
          </cell>
          <cell r="AE5095" t="str">
            <v>T41</v>
          </cell>
          <cell r="AF5095">
            <v>90000</v>
          </cell>
          <cell r="AG5095">
            <v>145000</v>
          </cell>
          <cell r="AH5095">
            <v>0.4</v>
          </cell>
          <cell r="AI5095">
            <v>2</v>
          </cell>
          <cell r="AJ5095">
            <v>0</v>
          </cell>
          <cell r="AK5095">
            <v>115875.0824</v>
          </cell>
          <cell r="AL5095">
            <v>3.0000000000000027E-2</v>
          </cell>
          <cell r="AM5095">
            <v>115875.0824</v>
          </cell>
          <cell r="AN5095">
            <v>3375.0023999999976</v>
          </cell>
          <cell r="AO5095">
            <v>-0.20086150068965514</v>
          </cell>
          <cell r="AQ5095">
            <v>41600.14</v>
          </cell>
          <cell r="AR5095">
            <v>550000.15999999992</v>
          </cell>
          <cell r="AS5095">
            <v>0.13</v>
          </cell>
          <cell r="AT5095">
            <v>1</v>
          </cell>
          <cell r="AU5095">
            <v>0</v>
          </cell>
          <cell r="AV5095">
            <v>115875.0824</v>
          </cell>
          <cell r="AW5095">
            <v>115875.0824</v>
          </cell>
          <cell r="AX5095">
            <v>3.0000000000000027E-2</v>
          </cell>
          <cell r="AY5095">
            <v>3375.0023999999976</v>
          </cell>
          <cell r="AZ5095" t="str">
            <v>Target Bonus</v>
          </cell>
          <cell r="BA5095" t="str">
            <v>Target BonusEligible</v>
          </cell>
          <cell r="BB5095" t="str">
            <v>Target BonusUnited States</v>
          </cell>
          <cell r="BC5095" t="str">
            <v xml:space="preserve">Target BonusUnited States </v>
          </cell>
          <cell r="BD5095" t="str">
            <v>T41</v>
          </cell>
          <cell r="BF5095">
            <v>9375.0066666666662</v>
          </cell>
          <cell r="BG5095">
            <v>5000</v>
          </cell>
          <cell r="BH5095">
            <v>3</v>
          </cell>
          <cell r="BJ5095">
            <v>5000</v>
          </cell>
          <cell r="BK5095">
            <v>5000</v>
          </cell>
          <cell r="BL5095">
            <v>5000</v>
          </cell>
        </row>
        <row r="5096">
          <cell r="B5096">
            <v>14090</v>
          </cell>
          <cell r="C5096">
            <v>9075</v>
          </cell>
          <cell r="E5096" t="str">
            <v>Israel Ochoa</v>
          </cell>
          <cell r="F5096" t="str">
            <v>Escalation Engineer</v>
          </cell>
          <cell r="G5096" t="str">
            <v>Employee</v>
          </cell>
          <cell r="H5096" t="str">
            <v>TAC</v>
          </cell>
          <cell r="I5096" t="str">
            <v>IRVING</v>
          </cell>
          <cell r="J5096" t="str">
            <v>United States</v>
          </cell>
          <cell r="K5096">
            <v>42233</v>
          </cell>
          <cell r="L5096" t="str">
            <v>WH</v>
          </cell>
          <cell r="M5096" t="str">
            <v>T51P</v>
          </cell>
          <cell r="N5096" t="str">
            <v>T</v>
          </cell>
          <cell r="O5096" t="str">
            <v>5</v>
          </cell>
          <cell r="P5096" t="str">
            <v>Regular</v>
          </cell>
          <cell r="S5096">
            <v>1</v>
          </cell>
          <cell r="U5096" t="str">
            <v>USD</v>
          </cell>
          <cell r="V5096" t="str">
            <v>TAC</v>
          </cell>
          <cell r="W5096" t="str">
            <v>Sharon Elmashaly</v>
          </cell>
          <cell r="Y5096" t="str">
            <v>Eligible</v>
          </cell>
          <cell r="Z5096">
            <v>80000.08</v>
          </cell>
          <cell r="AA5096">
            <v>80000.08</v>
          </cell>
          <cell r="AB5096">
            <v>80000.08</v>
          </cell>
          <cell r="AC5096">
            <v>80000.08</v>
          </cell>
          <cell r="AD5096">
            <v>3</v>
          </cell>
          <cell r="AE5096" t="str">
            <v>T51</v>
          </cell>
          <cell r="AF5096">
            <v>70000</v>
          </cell>
          <cell r="AG5096">
            <v>110000</v>
          </cell>
          <cell r="AH5096">
            <v>0.25</v>
          </cell>
          <cell r="AI5096">
            <v>2</v>
          </cell>
          <cell r="AJ5096">
            <v>0</v>
          </cell>
          <cell r="AK5096">
            <v>82400.082399999999</v>
          </cell>
          <cell r="AL5096">
            <v>3.0000000000000027E-2</v>
          </cell>
          <cell r="AM5096">
            <v>82400.082399999999</v>
          </cell>
          <cell r="AN5096">
            <v>2400.0023999999976</v>
          </cell>
          <cell r="AO5096">
            <v>-0.25090834181818178</v>
          </cell>
          <cell r="AQ5096">
            <v>41600.14</v>
          </cell>
          <cell r="AR5096">
            <v>550000.15999999992</v>
          </cell>
          <cell r="AS5096">
            <v>7.0000000000000007E-2</v>
          </cell>
          <cell r="AT5096">
            <v>1</v>
          </cell>
          <cell r="AU5096">
            <v>0</v>
          </cell>
          <cell r="AV5096">
            <v>82400.082399999999</v>
          </cell>
          <cell r="AW5096">
            <v>82400.082399999999</v>
          </cell>
          <cell r="AX5096">
            <v>3.0000000000000027E-2</v>
          </cell>
          <cell r="AY5096">
            <v>2400.0023999999976</v>
          </cell>
          <cell r="AZ5096" t="str">
            <v>Target Bonus</v>
          </cell>
          <cell r="BA5096" t="str">
            <v>Target BonusEligible</v>
          </cell>
          <cell r="BB5096" t="str">
            <v>Target BonusUnited States</v>
          </cell>
          <cell r="BC5096" t="str">
            <v xml:space="preserve">Target BonusUnited States </v>
          </cell>
          <cell r="BD5096" t="str">
            <v>T51</v>
          </cell>
          <cell r="BF5096">
            <v>6666.6733333333332</v>
          </cell>
          <cell r="BG5096">
            <v>1600</v>
          </cell>
          <cell r="BH5096">
            <v>2</v>
          </cell>
          <cell r="BJ5096">
            <v>4000</v>
          </cell>
          <cell r="BK5096">
            <v>4000</v>
          </cell>
          <cell r="BL5096">
            <v>4000</v>
          </cell>
        </row>
        <row r="5097">
          <cell r="B5097">
            <v>13474</v>
          </cell>
          <cell r="C5097">
            <v>8490</v>
          </cell>
          <cell r="E5097" t="str">
            <v>Harsh (Hershey) Parikh</v>
          </cell>
          <cell r="F5097" t="str">
            <v xml:space="preserve">Technical Support Engineer (T2) </v>
          </cell>
          <cell r="G5097" t="str">
            <v>Hourly Full Time</v>
          </cell>
          <cell r="H5097" t="str">
            <v>TAC</v>
          </cell>
          <cell r="I5097" t="str">
            <v>IRVING</v>
          </cell>
          <cell r="J5097" t="str">
            <v>United States</v>
          </cell>
          <cell r="K5097">
            <v>43678</v>
          </cell>
          <cell r="L5097" t="str">
            <v>WH</v>
          </cell>
          <cell r="M5097" t="str">
            <v>T63P</v>
          </cell>
          <cell r="N5097" t="str">
            <v>T</v>
          </cell>
          <cell r="O5097" t="str">
            <v>6</v>
          </cell>
          <cell r="P5097" t="str">
            <v>Regular</v>
          </cell>
          <cell r="S5097">
            <v>1</v>
          </cell>
          <cell r="U5097" t="str">
            <v>USD</v>
          </cell>
          <cell r="V5097" t="str">
            <v>TAC</v>
          </cell>
          <cell r="W5097" t="str">
            <v>Sharon Elmashaly</v>
          </cell>
          <cell r="Y5097" t="str">
            <v>Eligible</v>
          </cell>
          <cell r="Z5097">
            <v>54500.08</v>
          </cell>
          <cell r="AA5097">
            <v>54500.08</v>
          </cell>
          <cell r="AB5097">
            <v>54500.08</v>
          </cell>
          <cell r="AC5097">
            <v>54500.08</v>
          </cell>
          <cell r="AD5097">
            <v>3</v>
          </cell>
          <cell r="AE5097" t="str">
            <v>T63</v>
          </cell>
          <cell r="AF5097">
            <v>43000</v>
          </cell>
          <cell r="AG5097">
            <v>70000</v>
          </cell>
          <cell r="AH5097">
            <v>0.42</v>
          </cell>
          <cell r="AI5097">
            <v>2</v>
          </cell>
          <cell r="AJ5097">
            <v>0</v>
          </cell>
          <cell r="AK5097">
            <v>56135.082400000007</v>
          </cell>
          <cell r="AL5097">
            <v>3.0000000000000027E-2</v>
          </cell>
          <cell r="AM5097">
            <v>56135.082400000007</v>
          </cell>
          <cell r="AN5097">
            <v>1635.0024000000049</v>
          </cell>
          <cell r="AO5097">
            <v>-0.19807025142857138</v>
          </cell>
          <cell r="AQ5097">
            <v>41600.14</v>
          </cell>
          <cell r="AR5097">
            <v>550000.15999999992</v>
          </cell>
          <cell r="AS5097">
            <v>0.02</v>
          </cell>
          <cell r="AT5097">
            <v>1</v>
          </cell>
          <cell r="AU5097">
            <v>0</v>
          </cell>
          <cell r="AV5097">
            <v>56135.082400000007</v>
          </cell>
          <cell r="AW5097">
            <v>56135.082400000007</v>
          </cell>
          <cell r="AX5097">
            <v>3.0000000000000027E-2</v>
          </cell>
          <cell r="AY5097">
            <v>1635.0024000000049</v>
          </cell>
          <cell r="AZ5097" t="str">
            <v>Target Bonus</v>
          </cell>
          <cell r="BA5097" t="str">
            <v>Target BonusEligible</v>
          </cell>
          <cell r="BB5097" t="str">
            <v>Target BonusUnited States</v>
          </cell>
          <cell r="BC5097" t="str">
            <v xml:space="preserve">Target BonusUnited States </v>
          </cell>
          <cell r="BD5097" t="str">
            <v>T63</v>
          </cell>
          <cell r="BF5097">
            <v>4541.6733333333332</v>
          </cell>
          <cell r="BG5097">
            <v>1249.3150684931506</v>
          </cell>
          <cell r="BH5097">
            <v>3</v>
          </cell>
          <cell r="BJ5097">
            <v>3000</v>
          </cell>
          <cell r="BK5097">
            <v>3000</v>
          </cell>
          <cell r="BL5097">
            <v>3000</v>
          </cell>
        </row>
        <row r="5098">
          <cell r="B5098">
            <v>10140</v>
          </cell>
          <cell r="C5098">
            <v>7232</v>
          </cell>
          <cell r="E5098" t="str">
            <v>Tao Zhang</v>
          </cell>
          <cell r="F5098" t="str">
            <v xml:space="preserve">Technical Support Engineer (T3) </v>
          </cell>
          <cell r="G5098" t="str">
            <v>Hourly Full Time</v>
          </cell>
          <cell r="H5098" t="str">
            <v>TAC</v>
          </cell>
          <cell r="I5098" t="str">
            <v>IRVING</v>
          </cell>
          <cell r="J5098" t="str">
            <v>United States</v>
          </cell>
          <cell r="K5098">
            <v>41037</v>
          </cell>
          <cell r="L5098" t="str">
            <v>WH</v>
          </cell>
          <cell r="M5098" t="str">
            <v>T53P</v>
          </cell>
          <cell r="N5098" t="str">
            <v>T</v>
          </cell>
          <cell r="O5098" t="str">
            <v>5</v>
          </cell>
          <cell r="P5098" t="str">
            <v>Regular</v>
          </cell>
          <cell r="S5098">
            <v>1</v>
          </cell>
          <cell r="U5098" t="str">
            <v>USD</v>
          </cell>
          <cell r="V5098" t="str">
            <v>TAC</v>
          </cell>
          <cell r="W5098" t="str">
            <v>Sharon Elmashaly</v>
          </cell>
          <cell r="Y5098" t="str">
            <v>Eligible</v>
          </cell>
          <cell r="Z5098">
            <v>57500.18</v>
          </cell>
          <cell r="AA5098">
            <v>57500.18</v>
          </cell>
          <cell r="AB5098">
            <v>57500.18</v>
          </cell>
          <cell r="AC5098">
            <v>57500.18</v>
          </cell>
          <cell r="AD5098">
            <v>3</v>
          </cell>
          <cell r="AE5098" t="str">
            <v>T53</v>
          </cell>
          <cell r="AF5098">
            <v>55000</v>
          </cell>
          <cell r="AG5098">
            <v>90000</v>
          </cell>
          <cell r="AH5098">
            <v>7.0000000000000007E-2</v>
          </cell>
          <cell r="AI5098">
            <v>1</v>
          </cell>
          <cell r="AJ5098">
            <v>0</v>
          </cell>
          <cell r="AK5098">
            <v>59800.1872</v>
          </cell>
          <cell r="AL5098">
            <v>4.0000000000000036E-2</v>
          </cell>
          <cell r="AM5098">
            <v>59800.1872</v>
          </cell>
          <cell r="AN5098">
            <v>2300.0072</v>
          </cell>
          <cell r="AO5098">
            <v>-0.33555347555555559</v>
          </cell>
          <cell r="AQ5098">
            <v>41600.14</v>
          </cell>
          <cell r="AR5098">
            <v>550000.15999999992</v>
          </cell>
          <cell r="AS5098">
            <v>0.03</v>
          </cell>
          <cell r="AT5098">
            <v>1</v>
          </cell>
          <cell r="AU5098">
            <v>0</v>
          </cell>
          <cell r="AV5098">
            <v>59800.1872</v>
          </cell>
          <cell r="AW5098">
            <v>59800.1872</v>
          </cell>
          <cell r="AX5098">
            <v>4.0000000000000036E-2</v>
          </cell>
          <cell r="AY5098">
            <v>2300.0072</v>
          </cell>
          <cell r="AZ5098" t="str">
            <v>Target Bonus</v>
          </cell>
          <cell r="BA5098" t="str">
            <v>Target BonusEligible</v>
          </cell>
          <cell r="BB5098" t="str">
            <v>Target BonusUnited States</v>
          </cell>
          <cell r="BC5098" t="str">
            <v xml:space="preserve">Target BonusUnited States </v>
          </cell>
          <cell r="BD5098" t="str">
            <v>T53</v>
          </cell>
          <cell r="BF5098">
            <v>4791.6816666666664</v>
          </cell>
          <cell r="BG5098">
            <v>1200</v>
          </cell>
          <cell r="BH5098">
            <v>2</v>
          </cell>
          <cell r="BJ5098">
            <v>3000</v>
          </cell>
          <cell r="BK5098">
            <v>3000</v>
          </cell>
          <cell r="BL5098">
            <v>3000</v>
          </cell>
        </row>
        <row r="5099">
          <cell r="B5099">
            <v>14754</v>
          </cell>
          <cell r="C5099">
            <v>9700</v>
          </cell>
          <cell r="E5099" t="str">
            <v>Kevin Hoffman</v>
          </cell>
          <cell r="F5099" t="str">
            <v>Technical Support Engineer (T3)</v>
          </cell>
          <cell r="G5099" t="str">
            <v>Hourly Full Time</v>
          </cell>
          <cell r="H5099" t="str">
            <v>TAC</v>
          </cell>
          <cell r="I5099" t="str">
            <v>IRVING</v>
          </cell>
          <cell r="J5099" t="str">
            <v>United States</v>
          </cell>
          <cell r="K5099">
            <v>42401</v>
          </cell>
          <cell r="L5099" t="str">
            <v>WH</v>
          </cell>
          <cell r="M5099" t="str">
            <v>T53P</v>
          </cell>
          <cell r="N5099" t="str">
            <v>T</v>
          </cell>
          <cell r="O5099" t="str">
            <v>5</v>
          </cell>
          <cell r="P5099" t="str">
            <v>Regular</v>
          </cell>
          <cell r="Q5099" t="str"/>
          <cell r="S5099">
            <v>1</v>
          </cell>
          <cell r="U5099" t="str">
            <v>USD</v>
          </cell>
          <cell r="V5099" t="str">
            <v>TAC</v>
          </cell>
          <cell r="W5099" t="str">
            <v>Sharon Elmashaly</v>
          </cell>
          <cell r="Y5099" t="str">
            <v>Eligible</v>
          </cell>
          <cell r="Z5099">
            <v>101500</v>
          </cell>
          <cell r="AA5099">
            <v>101500</v>
          </cell>
          <cell r="AB5099">
            <v>101500</v>
          </cell>
          <cell r="AC5099">
            <v>101500</v>
          </cell>
          <cell r="AD5099">
            <v>3</v>
          </cell>
          <cell r="AE5099" t="str">
            <v>T53</v>
          </cell>
          <cell r="AF5099">
            <v>55000</v>
          </cell>
          <cell r="AG5099">
            <v>90000</v>
          </cell>
          <cell r="AH5099">
            <v>1</v>
          </cell>
          <cell r="AI5099">
            <v>5</v>
          </cell>
          <cell r="AJ5099">
            <v>0</v>
          </cell>
          <cell r="AK5099">
            <v>101500</v>
          </cell>
          <cell r="AL5099">
            <v>0</v>
          </cell>
          <cell r="AM5099">
            <v>101500</v>
          </cell>
          <cell r="AN5099">
            <v>0</v>
          </cell>
          <cell r="AO5099">
            <v>0.12777777777777777</v>
          </cell>
          <cell r="AP5099" t="str">
            <v>Above Range</v>
          </cell>
          <cell r="AQ5099">
            <v>41600.14</v>
          </cell>
          <cell r="AR5099">
            <v>550000.15999999992</v>
          </cell>
          <cell r="AS5099">
            <v>0.11</v>
          </cell>
          <cell r="AT5099">
            <v>1</v>
          </cell>
          <cell r="AU5099">
            <v>0</v>
          </cell>
          <cell r="AV5099">
            <v>101500</v>
          </cell>
          <cell r="AW5099">
            <v>101500</v>
          </cell>
          <cell r="AX5099">
            <v>0</v>
          </cell>
          <cell r="AY5099">
            <v>0</v>
          </cell>
          <cell r="AZ5099" t="str">
            <v>Target Bonus</v>
          </cell>
          <cell r="BA5099" t="str">
            <v>Target BonusEligible</v>
          </cell>
          <cell r="BB5099" t="str">
            <v>Target BonusUnited States</v>
          </cell>
          <cell r="BC5099" t="str">
            <v xml:space="preserve">Target BonusUnited States </v>
          </cell>
          <cell r="BD5099" t="str">
            <v>T53</v>
          </cell>
          <cell r="BF5099">
            <v>8458.3333333333339</v>
          </cell>
          <cell r="BG5099">
            <v>2000</v>
          </cell>
          <cell r="BH5099">
            <v>2</v>
          </cell>
          <cell r="BJ5099">
            <v>5000</v>
          </cell>
          <cell r="BK5099">
            <v>5000</v>
          </cell>
          <cell r="BL5099">
            <v>5000</v>
          </cell>
        </row>
        <row r="5100">
          <cell r="B5100">
            <v>15913</v>
          </cell>
          <cell r="C5100">
            <v>10866</v>
          </cell>
          <cell r="E5100" t="str">
            <v>Brian Kusumoto</v>
          </cell>
          <cell r="F5100" t="str">
            <v>Technical Support Engineer (T2)</v>
          </cell>
          <cell r="G5100" t="str">
            <v>Hourly Full Time</v>
          </cell>
          <cell r="H5100" t="str">
            <v>TAC</v>
          </cell>
          <cell r="I5100" t="str">
            <v>IRVING</v>
          </cell>
          <cell r="J5100" t="str">
            <v>United States</v>
          </cell>
          <cell r="K5100">
            <v>42687</v>
          </cell>
          <cell r="L5100" t="str">
            <v>WH</v>
          </cell>
          <cell r="M5100" t="str">
            <v>T63P</v>
          </cell>
          <cell r="N5100" t="str">
            <v>T</v>
          </cell>
          <cell r="O5100" t="str">
            <v>6</v>
          </cell>
          <cell r="P5100" t="str">
            <v>EL</v>
          </cell>
          <cell r="Q5100" t="str">
            <v>DTAC Oct 2020</v>
          </cell>
          <cell r="S5100">
            <v>1</v>
          </cell>
          <cell r="U5100" t="str">
            <v>USD</v>
          </cell>
          <cell r="V5100" t="str">
            <v>TAC</v>
          </cell>
          <cell r="W5100" t="str">
            <v>Sharon Elmashaly</v>
          </cell>
          <cell r="Y5100" t="str">
            <v>Eligible</v>
          </cell>
          <cell r="Z5100">
            <v>45000.03</v>
          </cell>
          <cell r="AA5100">
            <v>45000.03</v>
          </cell>
          <cell r="AB5100">
            <v>47000.03</v>
          </cell>
          <cell r="AC5100">
            <v>47000.03</v>
          </cell>
          <cell r="AD5100">
            <v>3</v>
          </cell>
          <cell r="AE5100" t="str">
            <v>T63</v>
          </cell>
          <cell r="AF5100">
            <v>43000</v>
          </cell>
          <cell r="AG5100">
            <v>70000</v>
          </cell>
          <cell r="AH5100">
            <v>0.14000000000000001</v>
          </cell>
          <cell r="AI5100">
            <v>1</v>
          </cell>
          <cell r="AJ5100">
            <v>49000</v>
          </cell>
          <cell r="AK5100">
            <v>49000</v>
          </cell>
          <cell r="AL5100">
            <v>4.2552526030302573E-2</v>
          </cell>
          <cell r="AM5100">
            <v>49000</v>
          </cell>
          <cell r="AN5100">
            <v>1999.9700000000012</v>
          </cell>
          <cell r="AO5100">
            <v>-0.30000000000000004</v>
          </cell>
          <cell r="AP5100" t="str">
            <v>EL</v>
          </cell>
          <cell r="AQ5100">
            <v>41600.14</v>
          </cell>
          <cell r="AR5100">
            <v>550000.15999999992</v>
          </cell>
          <cell r="AS5100">
            <v>0.01</v>
          </cell>
          <cell r="AT5100">
            <v>1</v>
          </cell>
          <cell r="AU5100">
            <v>0</v>
          </cell>
          <cell r="AV5100">
            <v>49000</v>
          </cell>
          <cell r="AW5100">
            <v>49000</v>
          </cell>
          <cell r="AX5100">
            <v>4.2552526030302573E-2</v>
          </cell>
          <cell r="AY5100">
            <v>1999.9700000000012</v>
          </cell>
          <cell r="AZ5100" t="str">
            <v>Target Bonus</v>
          </cell>
          <cell r="BA5100" t="str">
            <v>Target BonusEligible</v>
          </cell>
          <cell r="BB5100" t="str">
            <v>Target BonusUnited States</v>
          </cell>
          <cell r="BC5100" t="str">
            <v xml:space="preserve">Target BonusUnited States </v>
          </cell>
          <cell r="BD5100" t="str">
            <v>T63</v>
          </cell>
          <cell r="BF5100">
            <v>3916.6691666666666</v>
          </cell>
          <cell r="BH5100">
            <v>5</v>
          </cell>
          <cell r="BJ5100">
            <v>2000</v>
          </cell>
          <cell r="BK5100">
            <v>2000</v>
          </cell>
          <cell r="BL5100">
            <v>2000</v>
          </cell>
        </row>
        <row r="5101">
          <cell r="B5101">
            <v>16350</v>
          </cell>
          <cell r="C5101">
            <v>11281</v>
          </cell>
          <cell r="E5101" t="str">
            <v>William Soto</v>
          </cell>
          <cell r="F5101" t="str">
            <v>Diamond Services Engineer</v>
          </cell>
          <cell r="G5101" t="str">
            <v>Employee</v>
          </cell>
          <cell r="H5101" t="str">
            <v>TAC</v>
          </cell>
          <cell r="I5101" t="str">
            <v>IRVING</v>
          </cell>
          <cell r="J5101" t="str">
            <v>United States</v>
          </cell>
          <cell r="K5101">
            <v>42849</v>
          </cell>
          <cell r="L5101" t="str">
            <v>WH</v>
          </cell>
          <cell r="M5101" t="str">
            <v>T51P</v>
          </cell>
          <cell r="N5101" t="str">
            <v>T</v>
          </cell>
          <cell r="O5101" t="str">
            <v>5</v>
          </cell>
          <cell r="P5101" t="str">
            <v>Regular</v>
          </cell>
          <cell r="S5101">
            <v>1</v>
          </cell>
          <cell r="U5101" t="str">
            <v>USD</v>
          </cell>
          <cell r="V5101" t="str">
            <v>TAC</v>
          </cell>
          <cell r="W5101" t="str">
            <v>Sharon Elmashaly</v>
          </cell>
          <cell r="Y5101" t="str">
            <v>Eligible</v>
          </cell>
          <cell r="Z5101">
            <v>73000</v>
          </cell>
          <cell r="AA5101">
            <v>73000</v>
          </cell>
          <cell r="AB5101">
            <v>73000</v>
          </cell>
          <cell r="AC5101">
            <v>73000</v>
          </cell>
          <cell r="AD5101">
            <v>3</v>
          </cell>
          <cell r="AE5101" t="str">
            <v>T51</v>
          </cell>
          <cell r="AF5101">
            <v>70000</v>
          </cell>
          <cell r="AG5101">
            <v>110000</v>
          </cell>
          <cell r="AH5101">
            <v>7.0000000000000007E-2</v>
          </cell>
          <cell r="AI5101">
            <v>1</v>
          </cell>
          <cell r="AJ5101">
            <v>0</v>
          </cell>
          <cell r="AK5101">
            <v>75920</v>
          </cell>
          <cell r="AL5101">
            <v>4.0000000000000036E-2</v>
          </cell>
          <cell r="AM5101">
            <v>75920</v>
          </cell>
          <cell r="AN5101">
            <v>2920</v>
          </cell>
          <cell r="AO5101">
            <v>-0.30981818181818177</v>
          </cell>
          <cell r="AQ5101">
            <v>41600.14</v>
          </cell>
          <cell r="AR5101">
            <v>550000.15999999992</v>
          </cell>
          <cell r="AS5101">
            <v>0.06</v>
          </cell>
          <cell r="AT5101">
            <v>1</v>
          </cell>
          <cell r="AU5101">
            <v>0</v>
          </cell>
          <cell r="AV5101">
            <v>75920</v>
          </cell>
          <cell r="AW5101">
            <v>75920</v>
          </cell>
          <cell r="AX5101">
            <v>4.0000000000000036E-2</v>
          </cell>
          <cell r="AY5101">
            <v>2920</v>
          </cell>
          <cell r="AZ5101" t="str">
            <v>Target Bonus</v>
          </cell>
          <cell r="BA5101" t="str">
            <v>Target BonusEligible</v>
          </cell>
          <cell r="BB5101" t="str">
            <v>Target BonusUnited States</v>
          </cell>
          <cell r="BC5101" t="str">
            <v xml:space="preserve">Target BonusUnited States </v>
          </cell>
          <cell r="BD5101" t="str">
            <v>T51</v>
          </cell>
          <cell r="BF5101">
            <v>6083.333333333333</v>
          </cell>
          <cell r="BG5101">
            <v>1600</v>
          </cell>
          <cell r="BH5101">
            <v>2</v>
          </cell>
          <cell r="BJ5101">
            <v>4000</v>
          </cell>
          <cell r="BK5101">
            <v>4000</v>
          </cell>
          <cell r="BL5101">
            <v>4000</v>
          </cell>
        </row>
        <row r="5102">
          <cell r="B5102">
            <v>6290</v>
          </cell>
          <cell r="C5102">
            <v>6337</v>
          </cell>
          <cell r="E5102" t="str">
            <v>Francine Nguyen</v>
          </cell>
          <cell r="F5102" t="str">
            <v>Escalation Engineer</v>
          </cell>
          <cell r="G5102" t="str">
            <v>Employee</v>
          </cell>
          <cell r="H5102" t="str">
            <v>TAC</v>
          </cell>
          <cell r="I5102" t="str">
            <v>IRVING</v>
          </cell>
          <cell r="J5102" t="str">
            <v>United States</v>
          </cell>
          <cell r="K5102">
            <v>39139</v>
          </cell>
          <cell r="L5102" t="str">
            <v>WH</v>
          </cell>
          <cell r="M5102" t="str">
            <v>T41P</v>
          </cell>
          <cell r="N5102" t="str">
            <v>T</v>
          </cell>
          <cell r="O5102" t="str">
            <v>4</v>
          </cell>
          <cell r="P5102" t="str">
            <v>Regular</v>
          </cell>
          <cell r="Q5102" t="str"/>
          <cell r="S5102">
            <v>1</v>
          </cell>
          <cell r="U5102" t="str">
            <v>USD</v>
          </cell>
          <cell r="V5102" t="str">
            <v>TAC</v>
          </cell>
          <cell r="W5102" t="str">
            <v>Sharon Elmashaly</v>
          </cell>
          <cell r="Y5102" t="str">
            <v>Eligible</v>
          </cell>
          <cell r="Z5102">
            <v>97500.08</v>
          </cell>
          <cell r="AA5102">
            <v>97500.08</v>
          </cell>
          <cell r="AB5102">
            <v>97500.08</v>
          </cell>
          <cell r="AC5102">
            <v>97500.08</v>
          </cell>
          <cell r="AD5102">
            <v>2</v>
          </cell>
          <cell r="AE5102" t="str">
            <v>T41</v>
          </cell>
          <cell r="AF5102">
            <v>90000</v>
          </cell>
          <cell r="AG5102">
            <v>145000</v>
          </cell>
          <cell r="AH5102">
            <v>0.13</v>
          </cell>
          <cell r="AI5102">
            <v>1</v>
          </cell>
          <cell r="AJ5102">
            <v>0</v>
          </cell>
          <cell r="AK5102">
            <v>97500.08</v>
          </cell>
          <cell r="AL5102">
            <v>0</v>
          </cell>
          <cell r="AM5102">
            <v>97500.08</v>
          </cell>
          <cell r="AN5102">
            <v>0</v>
          </cell>
          <cell r="AO5102">
            <v>-0.32758565517241378</v>
          </cell>
          <cell r="AP5102" t="str">
            <v>Rated 2 - no recommendation</v>
          </cell>
          <cell r="AQ5102">
            <v>41600.14</v>
          </cell>
          <cell r="AR5102">
            <v>550000.15999999992</v>
          </cell>
          <cell r="AS5102">
            <v>0.1</v>
          </cell>
          <cell r="AT5102">
            <v>1</v>
          </cell>
          <cell r="AU5102">
            <v>0</v>
          </cell>
          <cell r="AV5102">
            <v>97500.08</v>
          </cell>
          <cell r="AW5102">
            <v>97500.08</v>
          </cell>
          <cell r="AX5102">
            <v>0</v>
          </cell>
          <cell r="AY5102">
            <v>0</v>
          </cell>
          <cell r="AZ5102" t="str">
            <v>Target Bonus</v>
          </cell>
          <cell r="BA5102" t="str">
            <v>Target BonusEligible</v>
          </cell>
          <cell r="BB5102" t="str">
            <v>Target BonusUnited States</v>
          </cell>
          <cell r="BC5102" t="str">
            <v xml:space="preserve">Target BonusUnited States </v>
          </cell>
          <cell r="BD5102" t="str">
            <v>T41</v>
          </cell>
          <cell r="BF5102">
            <v>8125.0066666666671</v>
          </cell>
          <cell r="BG5102">
            <v>6500</v>
          </cell>
          <cell r="BH5102">
            <v>3</v>
          </cell>
          <cell r="BJ5102">
            <v>6500</v>
          </cell>
          <cell r="BK5102">
            <v>6500</v>
          </cell>
          <cell r="BL5102">
            <v>2600</v>
          </cell>
        </row>
        <row r="5103">
          <cell r="B5103">
            <v>17372</v>
          </cell>
          <cell r="C5103">
            <v>12396</v>
          </cell>
          <cell r="E5103" t="str">
            <v>Melissa Ramos</v>
          </cell>
          <cell r="F5103" t="str">
            <v xml:space="preserve">Technical Support Engineer (T3) </v>
          </cell>
          <cell r="G5103" t="str">
            <v>Hourly Full Time</v>
          </cell>
          <cell r="H5103" t="str">
            <v>TAC</v>
          </cell>
          <cell r="I5103" t="str">
            <v>IRVING</v>
          </cell>
          <cell r="J5103" t="str">
            <v>United States</v>
          </cell>
          <cell r="K5103">
            <v>43059</v>
          </cell>
          <cell r="L5103" t="str">
            <v>WH</v>
          </cell>
          <cell r="M5103" t="str">
            <v>T53P</v>
          </cell>
          <cell r="N5103" t="str">
            <v>T</v>
          </cell>
          <cell r="O5103" t="str">
            <v>5</v>
          </cell>
          <cell r="P5103" t="str">
            <v>Regular</v>
          </cell>
          <cell r="S5103">
            <v>1</v>
          </cell>
          <cell r="U5103" t="str">
            <v>USD</v>
          </cell>
          <cell r="V5103" t="str">
            <v>TAC</v>
          </cell>
          <cell r="W5103" t="str">
            <v>Sharon Elmashaly</v>
          </cell>
          <cell r="Y5103" t="str">
            <v>Eligible</v>
          </cell>
          <cell r="Z5103">
            <v>58000.02</v>
          </cell>
          <cell r="AA5103">
            <v>58000.02</v>
          </cell>
          <cell r="AB5103">
            <v>58000.02</v>
          </cell>
          <cell r="AC5103">
            <v>58000.02</v>
          </cell>
          <cell r="AD5103">
            <v>3</v>
          </cell>
          <cell r="AE5103" t="str">
            <v>T53</v>
          </cell>
          <cell r="AF5103">
            <v>55000</v>
          </cell>
          <cell r="AG5103">
            <v>90000</v>
          </cell>
          <cell r="AH5103">
            <v>0.08</v>
          </cell>
          <cell r="AI5103">
            <v>1</v>
          </cell>
          <cell r="AJ5103">
            <v>0</v>
          </cell>
          <cell r="AK5103">
            <v>60320.020799999998</v>
          </cell>
          <cell r="AL5103">
            <v>4.0000000000000036E-2</v>
          </cell>
          <cell r="AM5103">
            <v>60320.020799999998</v>
          </cell>
          <cell r="AN5103">
            <v>2320.0008000000016</v>
          </cell>
          <cell r="AO5103">
            <v>-0.3297775466666667</v>
          </cell>
          <cell r="AQ5103">
            <v>41600.14</v>
          </cell>
          <cell r="AR5103">
            <v>550000.15999999992</v>
          </cell>
          <cell r="AS5103">
            <v>0.03</v>
          </cell>
          <cell r="AT5103">
            <v>1</v>
          </cell>
          <cell r="AU5103">
            <v>0</v>
          </cell>
          <cell r="AV5103">
            <v>60320.020799999998</v>
          </cell>
          <cell r="AW5103">
            <v>60320.020799999998</v>
          </cell>
          <cell r="AX5103">
            <v>4.0000000000000036E-2</v>
          </cell>
          <cell r="AY5103">
            <v>2320.0008000000016</v>
          </cell>
          <cell r="AZ5103" t="str">
            <v>Target Bonus</v>
          </cell>
          <cell r="BA5103" t="str">
            <v>Target BonusEligible</v>
          </cell>
          <cell r="BB5103" t="str">
            <v>Target BonusUnited States</v>
          </cell>
          <cell r="BC5103" t="str">
            <v xml:space="preserve">Target BonusUnited States </v>
          </cell>
          <cell r="BD5103" t="str">
            <v>T53</v>
          </cell>
          <cell r="BF5103">
            <v>4833.335</v>
          </cell>
          <cell r="BG5103">
            <v>3000</v>
          </cell>
          <cell r="BH5103">
            <v>3</v>
          </cell>
          <cell r="BJ5103">
            <v>3000</v>
          </cell>
          <cell r="BK5103">
            <v>3000</v>
          </cell>
          <cell r="BL5103">
            <v>3000</v>
          </cell>
        </row>
        <row r="5104">
          <cell r="B5104">
            <v>20254</v>
          </cell>
          <cell r="C5104">
            <v>15343</v>
          </cell>
          <cell r="E5104" t="str">
            <v>Marcus Lillie</v>
          </cell>
          <cell r="F5104" t="str">
            <v>Technical Support Engineer (T2)</v>
          </cell>
          <cell r="G5104" t="str">
            <v>Hourly Full Time</v>
          </cell>
          <cell r="H5104" t="str">
            <v>TAC</v>
          </cell>
          <cell r="I5104" t="str">
            <v>IRVING</v>
          </cell>
          <cell r="J5104" t="str">
            <v>United States</v>
          </cell>
          <cell r="K5104">
            <v>44017</v>
          </cell>
          <cell r="L5104" t="str">
            <v>WH</v>
          </cell>
          <cell r="M5104" t="str">
            <v>T63P</v>
          </cell>
          <cell r="N5104" t="str">
            <v>T</v>
          </cell>
          <cell r="O5104" t="str">
            <v>6</v>
          </cell>
          <cell r="P5104" t="str">
            <v>EL</v>
          </cell>
          <cell r="Q5104" t="str">
            <v>DTAC Jul 2020</v>
          </cell>
          <cell r="S5104">
            <v>1</v>
          </cell>
          <cell r="U5104" t="str">
            <v>USD</v>
          </cell>
          <cell r="V5104" t="str">
            <v>TAC</v>
          </cell>
          <cell r="W5104" t="str">
            <v>Sharon Elmashaly</v>
          </cell>
          <cell r="Y5104" t="str">
            <v>Eligible</v>
          </cell>
          <cell r="Z5104">
            <v>51920.05</v>
          </cell>
          <cell r="AA5104">
            <v>51920.05</v>
          </cell>
          <cell r="AB5104">
            <v>51920.05</v>
          </cell>
          <cell r="AC5104">
            <v>51920.05</v>
          </cell>
          <cell r="AD5104">
            <v>3</v>
          </cell>
          <cell r="AE5104" t="str">
            <v>T63</v>
          </cell>
          <cell r="AF5104">
            <v>43000</v>
          </cell>
          <cell r="AG5104">
            <v>70000</v>
          </cell>
          <cell r="AH5104">
            <v>0.33</v>
          </cell>
          <cell r="AI5104">
            <v>2</v>
          </cell>
          <cell r="AJ5104">
            <v>49000</v>
          </cell>
          <cell r="AK5104">
            <v>49000</v>
          </cell>
          <cell r="AL5104">
            <v>-5.6241278658244798E-2</v>
          </cell>
          <cell r="AM5104">
            <v>49000</v>
          </cell>
          <cell r="AN5104">
            <v>0</v>
          </cell>
          <cell r="AO5104">
            <v>-0.30000000000000004</v>
          </cell>
          <cell r="AP5104" t="str">
            <v>EL</v>
          </cell>
          <cell r="AQ5104">
            <v>41600.14</v>
          </cell>
          <cell r="AR5104">
            <v>550000.15999999992</v>
          </cell>
          <cell r="AS5104">
            <v>0.02</v>
          </cell>
          <cell r="AT5104">
            <v>1</v>
          </cell>
          <cell r="AU5104">
            <v>0</v>
          </cell>
          <cell r="AV5104">
            <v>49000</v>
          </cell>
          <cell r="AW5104">
            <v>49000</v>
          </cell>
          <cell r="AX5104">
            <v>-5.6241278658244798E-2</v>
          </cell>
          <cell r="AY5104">
            <v>0</v>
          </cell>
          <cell r="AZ5104" t="str">
            <v>Target Bonus</v>
          </cell>
          <cell r="BA5104" t="str">
            <v>Target BonusEligible</v>
          </cell>
          <cell r="BB5104" t="str">
            <v>Target BonusUnited States</v>
          </cell>
          <cell r="BC5104" t="str">
            <v xml:space="preserve">Target BonusUnited States </v>
          </cell>
          <cell r="BD5104" t="str">
            <v>T63</v>
          </cell>
          <cell r="BF5104">
            <v>4326.6708333333336</v>
          </cell>
          <cell r="BJ5104">
            <v>2000</v>
          </cell>
          <cell r="BK5104">
            <v>2000</v>
          </cell>
          <cell r="BL5104">
            <v>2000</v>
          </cell>
        </row>
        <row r="5105">
          <cell r="B5105">
            <v>20297</v>
          </cell>
          <cell r="C5105">
            <v>15386</v>
          </cell>
          <cell r="E5105" t="str">
            <v>James Allen Jr</v>
          </cell>
          <cell r="F5105" t="str">
            <v>Technical Support Engineer (T3)</v>
          </cell>
          <cell r="G5105" t="str">
            <v>Hourly Full Time</v>
          </cell>
          <cell r="H5105" t="str">
            <v>TAC</v>
          </cell>
          <cell r="I5105" t="str">
            <v>IRVING</v>
          </cell>
          <cell r="J5105" t="str">
            <v>United States</v>
          </cell>
          <cell r="K5105">
            <v>43687</v>
          </cell>
          <cell r="L5105" t="str">
            <v>WH</v>
          </cell>
          <cell r="M5105" t="str">
            <v>T63P</v>
          </cell>
          <cell r="N5105" t="str">
            <v>T</v>
          </cell>
          <cell r="O5105" t="str">
            <v>6</v>
          </cell>
          <cell r="P5105" t="str">
            <v>EL</v>
          </cell>
          <cell r="Q5105" t="str">
            <v>DTAC Aug 2019</v>
          </cell>
          <cell r="S5105">
            <v>1</v>
          </cell>
          <cell r="U5105" t="str">
            <v>USD</v>
          </cell>
          <cell r="V5105" t="str">
            <v>TAC</v>
          </cell>
          <cell r="W5105" t="str">
            <v>Sharon Elmashaly</v>
          </cell>
          <cell r="Y5105" t="str">
            <v>Eligible</v>
          </cell>
          <cell r="Z5105">
            <v>54000.13</v>
          </cell>
          <cell r="AA5105">
            <v>54000.13</v>
          </cell>
          <cell r="AB5105">
            <v>54000.13</v>
          </cell>
          <cell r="AC5105">
            <v>54000.13</v>
          </cell>
          <cell r="AD5105">
            <v>3</v>
          </cell>
          <cell r="AE5105" t="str">
            <v>T63</v>
          </cell>
          <cell r="AF5105">
            <v>43000</v>
          </cell>
          <cell r="AG5105">
            <v>70000</v>
          </cell>
          <cell r="AH5105">
            <v>0.4</v>
          </cell>
          <cell r="AI5105">
            <v>2</v>
          </cell>
          <cell r="AJ5105">
            <v>49000</v>
          </cell>
          <cell r="AK5105">
            <v>49000</v>
          </cell>
          <cell r="AL5105">
            <v>-9.2594777086647762E-2</v>
          </cell>
          <cell r="AM5105">
            <v>49000</v>
          </cell>
          <cell r="AN5105">
            <v>0</v>
          </cell>
          <cell r="AO5105">
            <v>-0.30000000000000004</v>
          </cell>
          <cell r="AP5105" t="str">
            <v>EL</v>
          </cell>
          <cell r="AQ5105">
            <v>41600.14</v>
          </cell>
          <cell r="AR5105">
            <v>550000.15999999992</v>
          </cell>
          <cell r="AS5105">
            <v>0.02</v>
          </cell>
          <cell r="AT5105">
            <v>1</v>
          </cell>
          <cell r="AU5105">
            <v>0</v>
          </cell>
          <cell r="AV5105">
            <v>49000</v>
          </cell>
          <cell r="AW5105">
            <v>49000</v>
          </cell>
          <cell r="AX5105">
            <v>-9.2594777086647762E-2</v>
          </cell>
          <cell r="AY5105">
            <v>0</v>
          </cell>
          <cell r="AZ5105" t="str">
            <v>Target Bonus</v>
          </cell>
          <cell r="BA5105" t="str">
            <v>Target BonusEligible</v>
          </cell>
          <cell r="BB5105" t="str">
            <v>Target BonusUnited States</v>
          </cell>
          <cell r="BC5105" t="str">
            <v xml:space="preserve">Target BonusUnited States </v>
          </cell>
          <cell r="BD5105" t="str">
            <v>T63</v>
          </cell>
          <cell r="BF5105">
            <v>4500.0108333333328</v>
          </cell>
          <cell r="BG5105">
            <v>309.04109589041099</v>
          </cell>
          <cell r="BH5105">
            <v>2</v>
          </cell>
          <cell r="BJ5105">
            <v>2000</v>
          </cell>
          <cell r="BK5105">
            <v>2000</v>
          </cell>
          <cell r="BL5105">
            <v>2000</v>
          </cell>
        </row>
        <row r="5106">
          <cell r="B5106">
            <v>14098</v>
          </cell>
          <cell r="C5106">
            <v>9083</v>
          </cell>
          <cell r="E5106" t="str">
            <v>Joseph Njuguna</v>
          </cell>
          <cell r="F5106" t="str">
            <v>Escalation Engineer</v>
          </cell>
          <cell r="G5106" t="str">
            <v>Employee</v>
          </cell>
          <cell r="H5106" t="str">
            <v>TAC</v>
          </cell>
          <cell r="I5106" t="str">
            <v>IRVING</v>
          </cell>
          <cell r="J5106" t="str">
            <v>United States</v>
          </cell>
          <cell r="K5106">
            <v>42233</v>
          </cell>
          <cell r="L5106" t="str">
            <v>WH</v>
          </cell>
          <cell r="M5106" t="str">
            <v>T51P</v>
          </cell>
          <cell r="N5106" t="str">
            <v>T</v>
          </cell>
          <cell r="O5106" t="str">
            <v>5</v>
          </cell>
          <cell r="P5106" t="str">
            <v>Regular</v>
          </cell>
          <cell r="S5106">
            <v>1</v>
          </cell>
          <cell r="U5106" t="str">
            <v>USD</v>
          </cell>
          <cell r="V5106" t="str">
            <v>TAC</v>
          </cell>
          <cell r="W5106" t="str">
            <v>Sharon Elmashaly</v>
          </cell>
          <cell r="Y5106" t="str">
            <v>Eligible</v>
          </cell>
          <cell r="Z5106">
            <v>83600</v>
          </cell>
          <cell r="AA5106">
            <v>83600</v>
          </cell>
          <cell r="AB5106">
            <v>83600</v>
          </cell>
          <cell r="AC5106">
            <v>83600</v>
          </cell>
          <cell r="AD5106">
            <v>3</v>
          </cell>
          <cell r="AE5106" t="str">
            <v>T51</v>
          </cell>
          <cell r="AF5106">
            <v>70000</v>
          </cell>
          <cell r="AG5106">
            <v>110000</v>
          </cell>
          <cell r="AH5106">
            <v>0.34</v>
          </cell>
          <cell r="AI5106">
            <v>2</v>
          </cell>
          <cell r="AJ5106">
            <v>0</v>
          </cell>
          <cell r="AK5106">
            <v>86108</v>
          </cell>
          <cell r="AL5106">
            <v>3.0000000000000027E-2</v>
          </cell>
          <cell r="AM5106">
            <v>86108</v>
          </cell>
          <cell r="AN5106">
            <v>2508</v>
          </cell>
          <cell r="AO5106">
            <v>-0.21719999999999995</v>
          </cell>
          <cell r="AQ5106">
            <v>41600.14</v>
          </cell>
          <cell r="AR5106">
            <v>550000.15999999992</v>
          </cell>
          <cell r="AS5106">
            <v>0.08</v>
          </cell>
          <cell r="AT5106">
            <v>1</v>
          </cell>
          <cell r="AU5106">
            <v>0</v>
          </cell>
          <cell r="AV5106">
            <v>86108</v>
          </cell>
          <cell r="AW5106">
            <v>86108</v>
          </cell>
          <cell r="AX5106">
            <v>3.0000000000000027E-2</v>
          </cell>
          <cell r="AY5106">
            <v>2508</v>
          </cell>
          <cell r="AZ5106" t="str">
            <v>Target Bonus</v>
          </cell>
          <cell r="BA5106" t="str">
            <v>Target BonusEligible</v>
          </cell>
          <cell r="BB5106" t="str">
            <v>Target BonusUnited States</v>
          </cell>
          <cell r="BC5106" t="str">
            <v xml:space="preserve">Target BonusUnited States </v>
          </cell>
          <cell r="BD5106" t="str">
            <v>T51</v>
          </cell>
          <cell r="BF5106">
            <v>6966.666666666667</v>
          </cell>
          <cell r="BG5106">
            <v>5000</v>
          </cell>
          <cell r="BH5106">
            <v>3</v>
          </cell>
          <cell r="BJ5106">
            <v>5000</v>
          </cell>
          <cell r="BK5106">
            <v>5000</v>
          </cell>
          <cell r="BL5106">
            <v>5000</v>
          </cell>
        </row>
        <row r="5107">
          <cell r="B5107">
            <v>3013</v>
          </cell>
          <cell r="C5107">
            <v>5280</v>
          </cell>
          <cell r="E5107" t="str">
            <v>Charles Traughber</v>
          </cell>
          <cell r="F5107" t="str">
            <v>Escalation Engineer</v>
          </cell>
          <cell r="G5107" t="str">
            <v>Employee</v>
          </cell>
          <cell r="H5107" t="str">
            <v>TAC</v>
          </cell>
          <cell r="I5107" t="str">
            <v>IRVING</v>
          </cell>
          <cell r="J5107" t="str">
            <v>United States</v>
          </cell>
          <cell r="K5107">
            <v>36535</v>
          </cell>
          <cell r="L5107" t="str">
            <v>WH</v>
          </cell>
          <cell r="M5107" t="str">
            <v>T41P</v>
          </cell>
          <cell r="N5107" t="str">
            <v>T</v>
          </cell>
          <cell r="O5107" t="str">
            <v>4</v>
          </cell>
          <cell r="P5107" t="str">
            <v>Regular</v>
          </cell>
          <cell r="Q5107" t="str"/>
          <cell r="S5107">
            <v>1</v>
          </cell>
          <cell r="U5107" t="str">
            <v>USD</v>
          </cell>
          <cell r="V5107" t="str">
            <v>TAC</v>
          </cell>
          <cell r="W5107" t="str">
            <v>Sharon Elmashaly</v>
          </cell>
          <cell r="Y5107" t="str">
            <v>Eligible</v>
          </cell>
          <cell r="Z5107">
            <v>96000.16</v>
          </cell>
          <cell r="AA5107">
            <v>96000.16</v>
          </cell>
          <cell r="AB5107">
            <v>96000.16</v>
          </cell>
          <cell r="AC5107">
            <v>96000.16</v>
          </cell>
          <cell r="AD5107">
            <v>3</v>
          </cell>
          <cell r="AE5107" t="str">
            <v>T41</v>
          </cell>
          <cell r="AF5107">
            <v>90000</v>
          </cell>
          <cell r="AG5107">
            <v>145000</v>
          </cell>
          <cell r="AH5107">
            <v>0.1</v>
          </cell>
          <cell r="AI5107">
            <v>1</v>
          </cell>
          <cell r="AJ5107">
            <v>0</v>
          </cell>
          <cell r="AK5107">
            <v>99840.166400000002</v>
          </cell>
          <cell r="AL5107">
            <v>4.0000000000000036E-2</v>
          </cell>
          <cell r="AM5107">
            <v>99840.166400000002</v>
          </cell>
          <cell r="AN5107">
            <v>3840.0063999999984</v>
          </cell>
          <cell r="AO5107">
            <v>-0.31144712827586207</v>
          </cell>
          <cell r="AQ5107">
            <v>41600.14</v>
          </cell>
          <cell r="AR5107">
            <v>550000.15999999992</v>
          </cell>
          <cell r="AS5107">
            <v>0.1</v>
          </cell>
          <cell r="AT5107">
            <v>1</v>
          </cell>
          <cell r="AU5107">
            <v>0</v>
          </cell>
          <cell r="AV5107">
            <v>99840.166400000002</v>
          </cell>
          <cell r="AW5107">
            <v>99840.166400000002</v>
          </cell>
          <cell r="AX5107">
            <v>4.0000000000000036E-2</v>
          </cell>
          <cell r="AY5107">
            <v>3840.0063999999984</v>
          </cell>
          <cell r="AZ5107" t="str">
            <v>Target Bonus</v>
          </cell>
          <cell r="BA5107" t="str">
            <v>Target BonusEligible</v>
          </cell>
          <cell r="BB5107" t="str">
            <v>Target BonusUnited States</v>
          </cell>
          <cell r="BC5107" t="str">
            <v xml:space="preserve">Target BonusUnited States </v>
          </cell>
          <cell r="BD5107" t="str">
            <v>T41</v>
          </cell>
          <cell r="BF5107">
            <v>8000.0133333333333</v>
          </cell>
          <cell r="BG5107">
            <v>10000</v>
          </cell>
          <cell r="BH5107">
            <v>3</v>
          </cell>
          <cell r="BJ5107">
            <v>10000</v>
          </cell>
          <cell r="BK5107">
            <v>10000</v>
          </cell>
          <cell r="BL5107">
            <v>10000</v>
          </cell>
        </row>
        <row r="5108">
          <cell r="B5108">
            <v>11864</v>
          </cell>
          <cell r="C5108">
            <v>4606</v>
          </cell>
          <cell r="E5108" t="str">
            <v>Thomas Burleson</v>
          </cell>
          <cell r="F5108" t="str">
            <v>Escalation Engineer</v>
          </cell>
          <cell r="G5108" t="str">
            <v>Employee</v>
          </cell>
          <cell r="H5108" t="str">
            <v>TAC</v>
          </cell>
          <cell r="I5108" t="str">
            <v>IRVING</v>
          </cell>
          <cell r="J5108" t="str">
            <v>United States</v>
          </cell>
          <cell r="K5108">
            <v>41645</v>
          </cell>
          <cell r="L5108" t="str">
            <v>WH</v>
          </cell>
          <cell r="M5108" t="str">
            <v>T51P</v>
          </cell>
          <cell r="N5108" t="str">
            <v>T</v>
          </cell>
          <cell r="O5108" t="str">
            <v>5</v>
          </cell>
          <cell r="P5108" t="str">
            <v>Regular</v>
          </cell>
          <cell r="S5108">
            <v>1</v>
          </cell>
          <cell r="U5108" t="str">
            <v>USD</v>
          </cell>
          <cell r="V5108" t="str">
            <v>TAC</v>
          </cell>
          <cell r="W5108" t="str">
            <v>Sharon Elmashaly</v>
          </cell>
          <cell r="Y5108" t="str">
            <v>Eligible</v>
          </cell>
          <cell r="Z5108">
            <v>74300.08</v>
          </cell>
          <cell r="AA5108">
            <v>74300.08</v>
          </cell>
          <cell r="AB5108">
            <v>74300.08</v>
          </cell>
          <cell r="AC5108">
            <v>74300.08</v>
          </cell>
          <cell r="AD5108">
            <v>3</v>
          </cell>
          <cell r="AE5108" t="str">
            <v>T51</v>
          </cell>
          <cell r="AF5108">
            <v>70000</v>
          </cell>
          <cell r="AG5108">
            <v>110000</v>
          </cell>
          <cell r="AH5108">
            <v>0.1</v>
          </cell>
          <cell r="AI5108">
            <v>1</v>
          </cell>
          <cell r="AJ5108">
            <v>0</v>
          </cell>
          <cell r="AK5108">
            <v>77272.083200000008</v>
          </cell>
          <cell r="AL5108">
            <v>4.0000000000000036E-2</v>
          </cell>
          <cell r="AM5108">
            <v>77272.083200000008</v>
          </cell>
          <cell r="AN5108">
            <v>2972.0032000000065</v>
          </cell>
          <cell r="AO5108">
            <v>-0.29752651636363625</v>
          </cell>
          <cell r="AQ5108">
            <v>41600.14</v>
          </cell>
          <cell r="AR5108">
            <v>550000.15999999992</v>
          </cell>
          <cell r="AS5108">
            <v>0.06</v>
          </cell>
          <cell r="AT5108">
            <v>1</v>
          </cell>
          <cell r="AU5108">
            <v>0</v>
          </cell>
          <cell r="AV5108">
            <v>77272.083200000008</v>
          </cell>
          <cell r="AW5108">
            <v>77272.083200000008</v>
          </cell>
          <cell r="AX5108">
            <v>4.0000000000000036E-2</v>
          </cell>
          <cell r="AY5108">
            <v>2972.0032000000065</v>
          </cell>
          <cell r="AZ5108" t="str">
            <v>Target Bonus</v>
          </cell>
          <cell r="BA5108" t="str">
            <v>Target BonusEligible</v>
          </cell>
          <cell r="BB5108" t="str">
            <v>Target BonusUnited States</v>
          </cell>
          <cell r="BC5108" t="str">
            <v xml:space="preserve">Target BonusUnited States </v>
          </cell>
          <cell r="BD5108" t="str">
            <v>T51</v>
          </cell>
          <cell r="BF5108">
            <v>6191.6733333333332</v>
          </cell>
          <cell r="BG5108">
            <v>4000</v>
          </cell>
          <cell r="BH5108">
            <v>3</v>
          </cell>
          <cell r="BJ5108">
            <v>4000</v>
          </cell>
          <cell r="BK5108">
            <v>4000</v>
          </cell>
          <cell r="BL5108">
            <v>4000</v>
          </cell>
        </row>
        <row r="5109">
          <cell r="B5109">
            <v>10146</v>
          </cell>
          <cell r="C5109">
            <v>7238</v>
          </cell>
          <cell r="E5109" t="str">
            <v>Kyle Steffy</v>
          </cell>
          <cell r="F5109" t="str">
            <v>Technology Leader</v>
          </cell>
          <cell r="G5109" t="str">
            <v>Employee</v>
          </cell>
          <cell r="H5109" t="str">
            <v>TAC</v>
          </cell>
          <cell r="I5109" t="str">
            <v>IRVING</v>
          </cell>
          <cell r="J5109" t="str">
            <v>United States</v>
          </cell>
          <cell r="K5109">
            <v>42233</v>
          </cell>
          <cell r="L5109" t="str">
            <v>WH</v>
          </cell>
          <cell r="M5109" t="str">
            <v>T41P</v>
          </cell>
          <cell r="N5109" t="str">
            <v>T</v>
          </cell>
          <cell r="O5109" t="str">
            <v>4</v>
          </cell>
          <cell r="P5109" t="str">
            <v>Regular</v>
          </cell>
          <cell r="S5109">
            <v>1</v>
          </cell>
          <cell r="U5109" t="str">
            <v>USD</v>
          </cell>
          <cell r="V5109" t="str">
            <v>TAC</v>
          </cell>
          <cell r="W5109" t="str">
            <v>Sharon Elmashaly</v>
          </cell>
          <cell r="Y5109" t="str">
            <v>Eligible</v>
          </cell>
          <cell r="Z5109">
            <v>112500.08</v>
          </cell>
          <cell r="AA5109">
            <v>112500.08</v>
          </cell>
          <cell r="AB5109">
            <v>112500.08</v>
          </cell>
          <cell r="AC5109">
            <v>112500.08</v>
          </cell>
          <cell r="AD5109">
            <v>3</v>
          </cell>
          <cell r="AE5109" t="str">
            <v>T41</v>
          </cell>
          <cell r="AF5109">
            <v>90000</v>
          </cell>
          <cell r="AG5109">
            <v>145000</v>
          </cell>
          <cell r="AH5109">
            <v>0.4</v>
          </cell>
          <cell r="AI5109">
            <v>2</v>
          </cell>
          <cell r="AJ5109">
            <v>0</v>
          </cell>
          <cell r="AK5109">
            <v>115875.0824</v>
          </cell>
          <cell r="AL5109">
            <v>3.0000000000000027E-2</v>
          </cell>
          <cell r="AM5109">
            <v>115875.0824</v>
          </cell>
          <cell r="AN5109">
            <v>3375.0023999999976</v>
          </cell>
          <cell r="AO5109">
            <v>-0.20086150068965514</v>
          </cell>
          <cell r="AQ5109">
            <v>41600.14</v>
          </cell>
          <cell r="AR5109">
            <v>550000.15999999992</v>
          </cell>
          <cell r="AS5109">
            <v>0.13</v>
          </cell>
          <cell r="AT5109">
            <v>1</v>
          </cell>
          <cell r="AU5109">
            <v>0</v>
          </cell>
          <cell r="AV5109">
            <v>115875.0824</v>
          </cell>
          <cell r="AW5109">
            <v>115875.0824</v>
          </cell>
          <cell r="AX5109">
            <v>3.0000000000000027E-2</v>
          </cell>
          <cell r="AY5109">
            <v>3375.0023999999976</v>
          </cell>
          <cell r="AZ5109" t="str">
            <v>Target Bonus</v>
          </cell>
          <cell r="BA5109" t="str">
            <v>Target BonusEligible</v>
          </cell>
          <cell r="BB5109" t="str">
            <v>Target BonusUnited States</v>
          </cell>
          <cell r="BC5109" t="str">
            <v xml:space="preserve">Target BonusUnited States </v>
          </cell>
          <cell r="BD5109" t="str">
            <v>T41</v>
          </cell>
          <cell r="BF5109">
            <v>9375.0066666666662</v>
          </cell>
          <cell r="BG5109">
            <v>8800</v>
          </cell>
          <cell r="BH5109">
            <v>4</v>
          </cell>
          <cell r="BJ5109">
            <v>8000</v>
          </cell>
          <cell r="BK5109">
            <v>8000</v>
          </cell>
          <cell r="BL5109">
            <v>8000</v>
          </cell>
        </row>
        <row r="5110">
          <cell r="B5110">
            <v>14775</v>
          </cell>
          <cell r="C5110">
            <v>9720</v>
          </cell>
          <cell r="E5110" t="str">
            <v>David Leija</v>
          </cell>
          <cell r="F5110" t="str">
            <v>Escalation Engineer</v>
          </cell>
          <cell r="G5110" t="str">
            <v>Employee</v>
          </cell>
          <cell r="H5110" t="str">
            <v>TAC</v>
          </cell>
          <cell r="I5110" t="str">
            <v>IRVING</v>
          </cell>
          <cell r="J5110" t="str">
            <v>United States</v>
          </cell>
          <cell r="K5110">
            <v>42408</v>
          </cell>
          <cell r="L5110" t="str">
            <v>WH</v>
          </cell>
          <cell r="M5110" t="str">
            <v>T51P</v>
          </cell>
          <cell r="N5110" t="str">
            <v>T</v>
          </cell>
          <cell r="O5110" t="str">
            <v>5</v>
          </cell>
          <cell r="P5110" t="str">
            <v>Regular</v>
          </cell>
          <cell r="S5110">
            <v>1</v>
          </cell>
          <cell r="U5110" t="str">
            <v>USD</v>
          </cell>
          <cell r="V5110" t="str">
            <v>TAC</v>
          </cell>
          <cell r="W5110" t="str">
            <v>Sharon Elmashaly</v>
          </cell>
          <cell r="Y5110" t="str">
            <v>Eligible</v>
          </cell>
          <cell r="Z5110">
            <v>91000.16</v>
          </cell>
          <cell r="AA5110">
            <v>91000.16</v>
          </cell>
          <cell r="AB5110">
            <v>91000.16</v>
          </cell>
          <cell r="AC5110">
            <v>91000.16</v>
          </cell>
          <cell r="AD5110">
            <v>3</v>
          </cell>
          <cell r="AE5110" t="str">
            <v>T51</v>
          </cell>
          <cell r="AF5110">
            <v>70000</v>
          </cell>
          <cell r="AG5110">
            <v>110000</v>
          </cell>
          <cell r="AH5110">
            <v>0.52</v>
          </cell>
          <cell r="AI5110">
            <v>3</v>
          </cell>
          <cell r="AJ5110">
            <v>0</v>
          </cell>
          <cell r="AK5110">
            <v>92820.16320000001</v>
          </cell>
          <cell r="AL5110">
            <v>2.0000000000000018E-2</v>
          </cell>
          <cell r="AM5110">
            <v>92820.16320000001</v>
          </cell>
          <cell r="AN5110">
            <v>1820.0032000000065</v>
          </cell>
          <cell r="AO5110">
            <v>-0.15618033454545444</v>
          </cell>
          <cell r="AQ5110">
            <v>41600.14</v>
          </cell>
          <cell r="AR5110">
            <v>550000.15999999992</v>
          </cell>
          <cell r="AS5110">
            <v>0.09</v>
          </cell>
          <cell r="AT5110">
            <v>1</v>
          </cell>
          <cell r="AU5110">
            <v>0</v>
          </cell>
          <cell r="AV5110">
            <v>92820.16320000001</v>
          </cell>
          <cell r="AW5110">
            <v>92820.16320000001</v>
          </cell>
          <cell r="AX5110">
            <v>2.0000000000000018E-2</v>
          </cell>
          <cell r="AY5110">
            <v>1820.0032000000065</v>
          </cell>
          <cell r="AZ5110" t="str">
            <v>Target Bonus</v>
          </cell>
          <cell r="BA5110" t="str">
            <v>Target BonusEligible</v>
          </cell>
          <cell r="BB5110" t="str">
            <v>Target BonusUnited States</v>
          </cell>
          <cell r="BC5110" t="str">
            <v xml:space="preserve">Target BonusUnited States </v>
          </cell>
          <cell r="BD5110" t="str">
            <v>T51</v>
          </cell>
          <cell r="BF5110">
            <v>7583.3466666666673</v>
          </cell>
          <cell r="BG5110">
            <v>5600</v>
          </cell>
          <cell r="BH5110">
            <v>5</v>
          </cell>
          <cell r="BJ5110">
            <v>5000</v>
          </cell>
          <cell r="BK5110">
            <v>5000</v>
          </cell>
          <cell r="BL5110">
            <v>5000</v>
          </cell>
        </row>
        <row r="5111">
          <cell r="B5111">
            <v>11430</v>
          </cell>
          <cell r="C5111">
            <v>4180</v>
          </cell>
          <cell r="E5111" t="str">
            <v>Bradford Peters</v>
          </cell>
          <cell r="F5111" t="str">
            <v>Team Manager, Security</v>
          </cell>
          <cell r="G5111" t="str">
            <v>Employee</v>
          </cell>
          <cell r="H5111" t="str">
            <v>TAC</v>
          </cell>
          <cell r="I5111" t="str">
            <v>IRVING</v>
          </cell>
          <cell r="J5111" t="str">
            <v>United States</v>
          </cell>
          <cell r="K5111">
            <v>41484</v>
          </cell>
          <cell r="L5111" t="str">
            <v>WH</v>
          </cell>
          <cell r="M5111" t="str">
            <v>T41M</v>
          </cell>
          <cell r="N5111" t="str">
            <v>T</v>
          </cell>
          <cell r="O5111" t="str">
            <v>4</v>
          </cell>
          <cell r="P5111" t="str">
            <v>Regular</v>
          </cell>
          <cell r="Q5111" t="str"/>
          <cell r="S5111">
            <v>1</v>
          </cell>
          <cell r="U5111" t="str">
            <v>USD</v>
          </cell>
          <cell r="V5111" t="str">
            <v>TAC</v>
          </cell>
          <cell r="W5111" t="str">
            <v>Sharon Elmashaly</v>
          </cell>
          <cell r="Y5111" t="str">
            <v>Eligible</v>
          </cell>
          <cell r="Z5111">
            <v>117500.08</v>
          </cell>
          <cell r="AA5111">
            <v>117500.08</v>
          </cell>
          <cell r="AB5111">
            <v>117500.08</v>
          </cell>
          <cell r="AC5111">
            <v>117500.08</v>
          </cell>
          <cell r="AD5111">
            <v>3</v>
          </cell>
          <cell r="AE5111" t="str">
            <v>T41</v>
          </cell>
          <cell r="AF5111">
            <v>100000</v>
          </cell>
          <cell r="AG5111">
            <v>160000</v>
          </cell>
          <cell r="AH5111">
            <v>0.28999999999999998</v>
          </cell>
          <cell r="AI5111">
            <v>2</v>
          </cell>
          <cell r="AJ5111">
            <v>0</v>
          </cell>
          <cell r="AK5111">
            <v>121025.0824</v>
          </cell>
          <cell r="AL5111">
            <v>3.0000000000000027E-2</v>
          </cell>
          <cell r="AM5111">
            <v>121025.0824</v>
          </cell>
          <cell r="AN5111">
            <v>3525.0023999999976</v>
          </cell>
          <cell r="AO5111">
            <v>-0.24359323499999996</v>
          </cell>
          <cell r="AQ5111">
            <v>41600.14</v>
          </cell>
          <cell r="AR5111">
            <v>550000.15999999992</v>
          </cell>
          <cell r="AS5111">
            <v>0.14000000000000001</v>
          </cell>
          <cell r="AT5111">
            <v>1</v>
          </cell>
          <cell r="AU5111">
            <v>0</v>
          </cell>
          <cell r="AV5111">
            <v>121025.0824</v>
          </cell>
          <cell r="AW5111">
            <v>121025.0824</v>
          </cell>
          <cell r="AX5111">
            <v>3.0000000000000027E-2</v>
          </cell>
          <cell r="AY5111">
            <v>3525.0023999999976</v>
          </cell>
          <cell r="AZ5111" t="str">
            <v>Target Bonus</v>
          </cell>
          <cell r="BA5111" t="str">
            <v>Target BonusEligible</v>
          </cell>
          <cell r="BB5111" t="str">
            <v>Target BonusUnited States</v>
          </cell>
          <cell r="BC5111" t="str">
            <v xml:space="preserve">Target BonusUnited States </v>
          </cell>
          <cell r="BD5111" t="str">
            <v>T41</v>
          </cell>
          <cell r="BF5111">
            <v>9791.6733333333341</v>
          </cell>
          <cell r="BG5111">
            <v>8000</v>
          </cell>
          <cell r="BH5111">
            <v>3</v>
          </cell>
          <cell r="BJ5111">
            <v>8500</v>
          </cell>
          <cell r="BK5111">
            <v>8500</v>
          </cell>
          <cell r="BL5111">
            <v>8500</v>
          </cell>
        </row>
        <row r="5112">
          <cell r="B5112">
            <v>13602</v>
          </cell>
          <cell r="C5112">
            <v>8601</v>
          </cell>
          <cell r="E5112" t="str">
            <v>Cody Ellis</v>
          </cell>
          <cell r="F5112" t="str">
            <v>Escalation Engineer</v>
          </cell>
          <cell r="G5112" t="str">
            <v>Employee</v>
          </cell>
          <cell r="H5112" t="str">
            <v>TAC</v>
          </cell>
          <cell r="I5112" t="str">
            <v>IRVING</v>
          </cell>
          <cell r="J5112" t="str">
            <v>United States</v>
          </cell>
          <cell r="K5112">
            <v>42150</v>
          </cell>
          <cell r="L5112" t="str">
            <v>WH</v>
          </cell>
          <cell r="M5112" t="str">
            <v>T51P</v>
          </cell>
          <cell r="N5112" t="str">
            <v>T</v>
          </cell>
          <cell r="O5112" t="str">
            <v>5</v>
          </cell>
          <cell r="P5112" t="str">
            <v>Regular</v>
          </cell>
          <cell r="S5112">
            <v>1</v>
          </cell>
          <cell r="U5112" t="str">
            <v>USD</v>
          </cell>
          <cell r="V5112" t="str">
            <v>TAC</v>
          </cell>
          <cell r="W5112" t="str">
            <v>Sharon Elmashaly</v>
          </cell>
          <cell r="Y5112" t="str">
            <v>Eligible</v>
          </cell>
          <cell r="Z5112">
            <v>88300</v>
          </cell>
          <cell r="AA5112">
            <v>88300</v>
          </cell>
          <cell r="AB5112">
            <v>88300</v>
          </cell>
          <cell r="AC5112">
            <v>88300</v>
          </cell>
          <cell r="AD5112">
            <v>3</v>
          </cell>
          <cell r="AE5112" t="str">
            <v>T51</v>
          </cell>
          <cell r="AF5112">
            <v>70000</v>
          </cell>
          <cell r="AG5112">
            <v>110000</v>
          </cell>
          <cell r="AH5112">
            <v>0.45</v>
          </cell>
          <cell r="AI5112">
            <v>3</v>
          </cell>
          <cell r="AJ5112">
            <v>0</v>
          </cell>
          <cell r="AK5112">
            <v>90066</v>
          </cell>
          <cell r="AL5112">
            <v>2.0000000000000018E-2</v>
          </cell>
          <cell r="AM5112">
            <v>90066</v>
          </cell>
          <cell r="AN5112">
            <v>1766</v>
          </cell>
          <cell r="AO5112">
            <v>-0.18121818181818183</v>
          </cell>
          <cell r="AQ5112">
            <v>41600.14</v>
          </cell>
          <cell r="AR5112">
            <v>550000.15999999992</v>
          </cell>
          <cell r="AS5112">
            <v>0.09</v>
          </cell>
          <cell r="AT5112">
            <v>1</v>
          </cell>
          <cell r="AU5112">
            <v>0</v>
          </cell>
          <cell r="AV5112">
            <v>90066</v>
          </cell>
          <cell r="AW5112">
            <v>90066</v>
          </cell>
          <cell r="AX5112">
            <v>2.0000000000000018E-2</v>
          </cell>
          <cell r="AY5112">
            <v>1766</v>
          </cell>
          <cell r="AZ5112" t="str">
            <v>Target Bonus</v>
          </cell>
          <cell r="BA5112" t="str">
            <v>Target BonusEligible</v>
          </cell>
          <cell r="BB5112" t="str">
            <v>Target BonusUnited States</v>
          </cell>
          <cell r="BC5112" t="str">
            <v xml:space="preserve">Target BonusUnited States </v>
          </cell>
          <cell r="BD5112" t="str">
            <v>T51</v>
          </cell>
          <cell r="BF5112">
            <v>7358.333333333333</v>
          </cell>
          <cell r="BG5112">
            <v>4400</v>
          </cell>
          <cell r="BH5112">
            <v>4</v>
          </cell>
          <cell r="BJ5112">
            <v>4000</v>
          </cell>
          <cell r="BK5112">
            <v>4000</v>
          </cell>
          <cell r="BL5112">
            <v>4000</v>
          </cell>
        </row>
        <row r="5113">
          <cell r="B5113">
            <v>16221</v>
          </cell>
          <cell r="C5113">
            <v>11158</v>
          </cell>
          <cell r="E5113" t="str">
            <v>David Erickson</v>
          </cell>
          <cell r="F5113" t="str">
            <v>Technical Support Engineer (T3)</v>
          </cell>
          <cell r="G5113" t="str">
            <v>Hourly Full Time</v>
          </cell>
          <cell r="H5113" t="str">
            <v>TAC</v>
          </cell>
          <cell r="I5113" t="str">
            <v>IRVING</v>
          </cell>
          <cell r="J5113" t="str">
            <v>United States</v>
          </cell>
          <cell r="K5113">
            <v>42856</v>
          </cell>
          <cell r="L5113" t="str">
            <v>WH</v>
          </cell>
          <cell r="M5113" t="str">
            <v>T53P</v>
          </cell>
          <cell r="N5113" t="str">
            <v>T</v>
          </cell>
          <cell r="O5113" t="str">
            <v>5</v>
          </cell>
          <cell r="P5113" t="str">
            <v>Regular</v>
          </cell>
          <cell r="S5113">
            <v>1</v>
          </cell>
          <cell r="U5113" t="str">
            <v>USD</v>
          </cell>
          <cell r="V5113" t="str">
            <v>TAC</v>
          </cell>
          <cell r="W5113" t="str">
            <v>Sharon Elmashaly</v>
          </cell>
          <cell r="Y5113" t="str">
            <v>Eligible</v>
          </cell>
          <cell r="Z5113">
            <v>61000.12</v>
          </cell>
          <cell r="AA5113">
            <v>61000.12</v>
          </cell>
          <cell r="AB5113">
            <v>61000.12</v>
          </cell>
          <cell r="AC5113">
            <v>61000.12</v>
          </cell>
          <cell r="AD5113">
            <v>3</v>
          </cell>
          <cell r="AE5113" t="str">
            <v>T53</v>
          </cell>
          <cell r="AF5113">
            <v>55000</v>
          </cell>
          <cell r="AG5113">
            <v>90000</v>
          </cell>
          <cell r="AH5113">
            <v>0.17</v>
          </cell>
          <cell r="AI5113">
            <v>2</v>
          </cell>
          <cell r="AJ5113">
            <v>0</v>
          </cell>
          <cell r="AK5113">
            <v>62830.123600000006</v>
          </cell>
          <cell r="AL5113">
            <v>3.0000000000000027E-2</v>
          </cell>
          <cell r="AM5113">
            <v>62830.123600000006</v>
          </cell>
          <cell r="AN5113">
            <v>1830.0036000000036</v>
          </cell>
          <cell r="AO5113">
            <v>-0.30188751555555549</v>
          </cell>
          <cell r="AQ5113">
            <v>41600.14</v>
          </cell>
          <cell r="AR5113">
            <v>550000.15999999992</v>
          </cell>
          <cell r="AS5113">
            <v>0.03</v>
          </cell>
          <cell r="AT5113">
            <v>1</v>
          </cell>
          <cell r="AU5113">
            <v>0</v>
          </cell>
          <cell r="AV5113">
            <v>62830.123600000006</v>
          </cell>
          <cell r="AW5113">
            <v>62830.123600000006</v>
          </cell>
          <cell r="AX5113">
            <v>3.0000000000000027E-2</v>
          </cell>
          <cell r="AY5113">
            <v>1830.0036000000036</v>
          </cell>
          <cell r="AZ5113" t="str">
            <v>Target Bonus</v>
          </cell>
          <cell r="BA5113" t="str">
            <v>Target BonusEligible</v>
          </cell>
          <cell r="BB5113" t="str">
            <v>Target BonusUnited States</v>
          </cell>
          <cell r="BC5113" t="str">
            <v xml:space="preserve">Target BonusUnited States </v>
          </cell>
          <cell r="BD5113" t="str">
            <v>T53</v>
          </cell>
          <cell r="BF5113">
            <v>5083.3433333333332</v>
          </cell>
          <cell r="BG5113">
            <v>2600</v>
          </cell>
          <cell r="BH5113">
            <v>3</v>
          </cell>
          <cell r="BJ5113">
            <v>3000</v>
          </cell>
          <cell r="BK5113">
            <v>3000</v>
          </cell>
          <cell r="BL5113">
            <v>3000</v>
          </cell>
        </row>
        <row r="5114">
          <cell r="B5114">
            <v>17697</v>
          </cell>
          <cell r="C5114">
            <v>12704</v>
          </cell>
          <cell r="E5114" t="str">
            <v>Edmond Tassi</v>
          </cell>
          <cell r="F5114" t="str">
            <v>Technical Support Engineer (T3)</v>
          </cell>
          <cell r="G5114" t="str">
            <v>Hourly Full Time</v>
          </cell>
          <cell r="H5114" t="str">
            <v>TAC</v>
          </cell>
          <cell r="I5114" t="str">
            <v>IRVING</v>
          </cell>
          <cell r="J5114" t="str">
            <v>United States</v>
          </cell>
          <cell r="K5114">
            <v>43143</v>
          </cell>
          <cell r="L5114" t="str">
            <v>WH</v>
          </cell>
          <cell r="M5114" t="str">
            <v>T63P</v>
          </cell>
          <cell r="N5114" t="str">
            <v>T</v>
          </cell>
          <cell r="O5114" t="str">
            <v>6</v>
          </cell>
          <cell r="P5114" t="str">
            <v>Regular</v>
          </cell>
          <cell r="S5114">
            <v>1</v>
          </cell>
          <cell r="U5114" t="str">
            <v>USD</v>
          </cell>
          <cell r="V5114" t="str">
            <v>TAC</v>
          </cell>
          <cell r="W5114" t="str">
            <v>Sharon Elmashaly</v>
          </cell>
          <cell r="Y5114" t="str">
            <v>Eligible</v>
          </cell>
          <cell r="Z5114">
            <v>55000.13</v>
          </cell>
          <cell r="AA5114">
            <v>55000.13</v>
          </cell>
          <cell r="AB5114">
            <v>55000.13</v>
          </cell>
          <cell r="AC5114">
            <v>55000.13</v>
          </cell>
          <cell r="AD5114">
            <v>3</v>
          </cell>
          <cell r="AE5114" t="str">
            <v>T63</v>
          </cell>
          <cell r="AF5114">
            <v>43000</v>
          </cell>
          <cell r="AG5114">
            <v>70000</v>
          </cell>
          <cell r="AH5114">
            <v>0.44</v>
          </cell>
          <cell r="AI5114">
            <v>2</v>
          </cell>
          <cell r="AJ5114">
            <v>0</v>
          </cell>
          <cell r="AK5114">
            <v>56650.133900000001</v>
          </cell>
          <cell r="AL5114">
            <v>3.0000000000000027E-2</v>
          </cell>
          <cell r="AM5114">
            <v>56650.133900000001</v>
          </cell>
          <cell r="AN5114">
            <v>1650.0039000000033</v>
          </cell>
          <cell r="AO5114">
            <v>-0.19071237285714282</v>
          </cell>
          <cell r="AQ5114">
            <v>41600.14</v>
          </cell>
          <cell r="AR5114">
            <v>550000.15999999992</v>
          </cell>
          <cell r="AS5114">
            <v>0.02</v>
          </cell>
          <cell r="AT5114">
            <v>1</v>
          </cell>
          <cell r="AU5114">
            <v>0</v>
          </cell>
          <cell r="AV5114">
            <v>56650.133900000001</v>
          </cell>
          <cell r="AW5114">
            <v>56650.133900000001</v>
          </cell>
          <cell r="AX5114">
            <v>3.0000000000000027E-2</v>
          </cell>
          <cell r="AY5114">
            <v>1650.0039000000033</v>
          </cell>
          <cell r="AZ5114" t="str">
            <v>Target Bonus</v>
          </cell>
          <cell r="BA5114" t="str">
            <v>Target BonusEligible</v>
          </cell>
          <cell r="BB5114" t="str">
            <v>Target BonusUnited States</v>
          </cell>
          <cell r="BC5114" t="str">
            <v xml:space="preserve">Target BonusUnited States </v>
          </cell>
          <cell r="BD5114" t="str">
            <v>T63</v>
          </cell>
          <cell r="BF5114">
            <v>4583.3441666666668</v>
          </cell>
          <cell r="BG5114">
            <v>1152</v>
          </cell>
          <cell r="BH5114">
            <v>2</v>
          </cell>
          <cell r="BJ5114">
            <v>3000</v>
          </cell>
          <cell r="BK5114">
            <v>3000</v>
          </cell>
          <cell r="BL5114">
            <v>3000</v>
          </cell>
        </row>
        <row r="5115">
          <cell r="B5115">
            <v>17698</v>
          </cell>
          <cell r="C5115">
            <v>12705</v>
          </cell>
          <cell r="E5115" t="str">
            <v>Kenneth Wood Jr.</v>
          </cell>
          <cell r="F5115" t="str">
            <v>Technical Support Engineer (T3)</v>
          </cell>
          <cell r="G5115" t="str">
            <v>Hourly Full Time</v>
          </cell>
          <cell r="H5115" t="str">
            <v>TAC</v>
          </cell>
          <cell r="I5115" t="str">
            <v>IRVING</v>
          </cell>
          <cell r="J5115" t="str">
            <v>United States</v>
          </cell>
          <cell r="K5115">
            <v>43143</v>
          </cell>
          <cell r="L5115" t="str">
            <v>WH</v>
          </cell>
          <cell r="M5115" t="str">
            <v>T63P</v>
          </cell>
          <cell r="N5115" t="str">
            <v>T</v>
          </cell>
          <cell r="O5115" t="str">
            <v>6</v>
          </cell>
          <cell r="P5115" t="str">
            <v>Regular</v>
          </cell>
          <cell r="S5115">
            <v>1</v>
          </cell>
          <cell r="U5115" t="str">
            <v>USD</v>
          </cell>
          <cell r="V5115" t="str">
            <v>TAC</v>
          </cell>
          <cell r="W5115" t="str">
            <v>Sharon Elmashaly</v>
          </cell>
          <cell r="Y5115" t="str">
            <v>Eligible</v>
          </cell>
          <cell r="Z5115">
            <v>58000.02</v>
          </cell>
          <cell r="AA5115">
            <v>58000.02</v>
          </cell>
          <cell r="AB5115">
            <v>58000.02</v>
          </cell>
          <cell r="AC5115">
            <v>58000.02</v>
          </cell>
          <cell r="AD5115">
            <v>3</v>
          </cell>
          <cell r="AE5115" t="str">
            <v>T63</v>
          </cell>
          <cell r="AF5115">
            <v>43000</v>
          </cell>
          <cell r="AG5115">
            <v>70000</v>
          </cell>
          <cell r="AH5115">
            <v>0.55000000000000004</v>
          </cell>
          <cell r="AI5115">
            <v>3</v>
          </cell>
          <cell r="AJ5115">
            <v>0</v>
          </cell>
          <cell r="AK5115">
            <v>59160.020400000001</v>
          </cell>
          <cell r="AL5115">
            <v>2.0000000000000018E-2</v>
          </cell>
          <cell r="AM5115">
            <v>59160.020400000001</v>
          </cell>
          <cell r="AN5115">
            <v>1160.0004000000044</v>
          </cell>
          <cell r="AO5115">
            <v>-0.15485685142857142</v>
          </cell>
          <cell r="AQ5115">
            <v>41600.14</v>
          </cell>
          <cell r="AR5115">
            <v>550000.15999999992</v>
          </cell>
          <cell r="AS5115">
            <v>0.03</v>
          </cell>
          <cell r="AT5115">
            <v>1</v>
          </cell>
          <cell r="AU5115">
            <v>0</v>
          </cell>
          <cell r="AV5115">
            <v>59160.020400000001</v>
          </cell>
          <cell r="AW5115">
            <v>59160.020400000001</v>
          </cell>
          <cell r="AX5115">
            <v>2.0000000000000018E-2</v>
          </cell>
          <cell r="AY5115">
            <v>1160.0004000000044</v>
          </cell>
          <cell r="AZ5115" t="str">
            <v>Target Bonus</v>
          </cell>
          <cell r="BA5115" t="str">
            <v>Target BonusEligible</v>
          </cell>
          <cell r="BB5115" t="str">
            <v>Target BonusUnited States</v>
          </cell>
          <cell r="BC5115" t="str">
            <v xml:space="preserve">Target BonusUnited States </v>
          </cell>
          <cell r="BD5115" t="str">
            <v>T63</v>
          </cell>
          <cell r="BF5115">
            <v>4833.335</v>
          </cell>
          <cell r="BG5115">
            <v>3000</v>
          </cell>
          <cell r="BH5115">
            <v>3</v>
          </cell>
          <cell r="BJ5115">
            <v>3000</v>
          </cell>
          <cell r="BK5115">
            <v>3000</v>
          </cell>
          <cell r="BL5115">
            <v>3000</v>
          </cell>
        </row>
        <row r="5116">
          <cell r="B5116">
            <v>17679</v>
          </cell>
          <cell r="C5116">
            <v>12687</v>
          </cell>
          <cell r="E5116" t="str">
            <v>Fletcher Wilson</v>
          </cell>
          <cell r="F5116" t="str">
            <v>Technical Support Engineer (T3)</v>
          </cell>
          <cell r="G5116" t="str">
            <v>Hourly Full Time</v>
          </cell>
          <cell r="H5116" t="str">
            <v>TAC</v>
          </cell>
          <cell r="I5116" t="str">
            <v>IRVING</v>
          </cell>
          <cell r="J5116" t="str">
            <v>United States</v>
          </cell>
          <cell r="K5116">
            <v>43143</v>
          </cell>
          <cell r="L5116" t="str">
            <v>WH</v>
          </cell>
          <cell r="M5116" t="str">
            <v>T63P</v>
          </cell>
          <cell r="N5116" t="str">
            <v>T</v>
          </cell>
          <cell r="O5116" t="str">
            <v>6</v>
          </cell>
          <cell r="P5116" t="str">
            <v>Regular</v>
          </cell>
          <cell r="S5116">
            <v>1</v>
          </cell>
          <cell r="U5116" t="str">
            <v>USD</v>
          </cell>
          <cell r="V5116" t="str">
            <v>TAC</v>
          </cell>
          <cell r="W5116" t="str">
            <v>Sharon Elmashaly</v>
          </cell>
          <cell r="Y5116" t="str">
            <v>Eligible</v>
          </cell>
          <cell r="Z5116">
            <v>64000.01</v>
          </cell>
          <cell r="AA5116">
            <v>64000.01</v>
          </cell>
          <cell r="AB5116">
            <v>64000.01</v>
          </cell>
          <cell r="AC5116">
            <v>64000.01</v>
          </cell>
          <cell r="AD5116">
            <v>3</v>
          </cell>
          <cell r="AE5116" t="str">
            <v>T63</v>
          </cell>
          <cell r="AF5116">
            <v>43000</v>
          </cell>
          <cell r="AG5116">
            <v>70000</v>
          </cell>
          <cell r="AH5116">
            <v>0.77</v>
          </cell>
          <cell r="AI5116">
            <v>4</v>
          </cell>
          <cell r="AJ5116">
            <v>0</v>
          </cell>
          <cell r="AK5116">
            <v>64960.010149999995</v>
          </cell>
          <cell r="AL5116">
            <v>1.4999999999999902E-2</v>
          </cell>
          <cell r="AM5116">
            <v>64960.010149999995</v>
          </cell>
          <cell r="AN5116">
            <v>960.00014999999257</v>
          </cell>
          <cell r="AO5116">
            <v>-7.1999855000000057E-2</v>
          </cell>
          <cell r="AQ5116">
            <v>41600.14</v>
          </cell>
          <cell r="AR5116">
            <v>550000.15999999992</v>
          </cell>
          <cell r="AS5116">
            <v>0.04</v>
          </cell>
          <cell r="AT5116">
            <v>1</v>
          </cell>
          <cell r="AU5116">
            <v>0</v>
          </cell>
          <cell r="AV5116">
            <v>64960.010149999995</v>
          </cell>
          <cell r="AW5116">
            <v>64960.010149999995</v>
          </cell>
          <cell r="AX5116">
            <v>1.4999999999999902E-2</v>
          </cell>
          <cell r="AY5116">
            <v>960.00014999999257</v>
          </cell>
          <cell r="AZ5116" t="str">
            <v>Target Bonus</v>
          </cell>
          <cell r="BA5116" t="str">
            <v>Target BonusEligible</v>
          </cell>
          <cell r="BB5116" t="str">
            <v>Target BonusUnited States</v>
          </cell>
          <cell r="BC5116" t="str">
            <v xml:space="preserve">Target BonusUnited States </v>
          </cell>
          <cell r="BD5116" t="str">
            <v>T63</v>
          </cell>
          <cell r="BF5116">
            <v>5333.3341666666665</v>
          </cell>
          <cell r="BG5116">
            <v>3300</v>
          </cell>
          <cell r="BH5116">
            <v>4</v>
          </cell>
          <cell r="BJ5116">
            <v>3000</v>
          </cell>
          <cell r="BK5116">
            <v>3000</v>
          </cell>
          <cell r="BL5116">
            <v>3000</v>
          </cell>
        </row>
        <row r="5117">
          <cell r="B5117">
            <v>14784</v>
          </cell>
          <cell r="C5117">
            <v>9729</v>
          </cell>
          <cell r="E5117" t="str">
            <v>Sam Tchatoky</v>
          </cell>
          <cell r="F5117" t="str">
            <v xml:space="preserve">Technical Support Engineer (T3) </v>
          </cell>
          <cell r="G5117" t="str">
            <v>Hourly Full Time</v>
          </cell>
          <cell r="H5117" t="str">
            <v>TAC</v>
          </cell>
          <cell r="I5117" t="str">
            <v>IRVING</v>
          </cell>
          <cell r="J5117" t="str">
            <v>United States</v>
          </cell>
          <cell r="K5117">
            <v>42408</v>
          </cell>
          <cell r="L5117" t="str">
            <v>WH</v>
          </cell>
          <cell r="M5117" t="str">
            <v>T53P</v>
          </cell>
          <cell r="N5117" t="str">
            <v>T</v>
          </cell>
          <cell r="O5117" t="str">
            <v>5</v>
          </cell>
          <cell r="P5117" t="str">
            <v>Regular</v>
          </cell>
          <cell r="S5117">
            <v>1</v>
          </cell>
          <cell r="U5117" t="str">
            <v>USD</v>
          </cell>
          <cell r="V5117" t="str">
            <v>TAC</v>
          </cell>
          <cell r="W5117" t="str">
            <v>Sharon Elmashaly</v>
          </cell>
          <cell r="Y5117" t="str">
            <v>Eligible</v>
          </cell>
          <cell r="Z5117">
            <v>56500.02</v>
          </cell>
          <cell r="AA5117">
            <v>56500.02</v>
          </cell>
          <cell r="AB5117">
            <v>56500.02</v>
          </cell>
          <cell r="AC5117">
            <v>56500.02</v>
          </cell>
          <cell r="AD5117">
            <v>3</v>
          </cell>
          <cell r="AE5117" t="str">
            <v>T53</v>
          </cell>
          <cell r="AF5117">
            <v>55000</v>
          </cell>
          <cell r="AG5117">
            <v>90000</v>
          </cell>
          <cell r="AH5117">
            <v>0.04</v>
          </cell>
          <cell r="AI5117">
            <v>1</v>
          </cell>
          <cell r="AJ5117">
            <v>0</v>
          </cell>
          <cell r="AK5117">
            <v>58760.020799999998</v>
          </cell>
          <cell r="AL5117">
            <v>4.0000000000000036E-2</v>
          </cell>
          <cell r="AM5117">
            <v>58760.020799999998</v>
          </cell>
          <cell r="AN5117">
            <v>2260.0008000000016</v>
          </cell>
          <cell r="AO5117">
            <v>-0.34711088000000001</v>
          </cell>
          <cell r="AQ5117">
            <v>41600.14</v>
          </cell>
          <cell r="AR5117">
            <v>550000.15999999992</v>
          </cell>
          <cell r="AS5117">
            <v>0.02</v>
          </cell>
          <cell r="AT5117">
            <v>1</v>
          </cell>
          <cell r="AU5117">
            <v>0</v>
          </cell>
          <cell r="AV5117">
            <v>58760.020799999998</v>
          </cell>
          <cell r="AW5117">
            <v>58760.020799999998</v>
          </cell>
          <cell r="AX5117">
            <v>4.0000000000000036E-2</v>
          </cell>
          <cell r="AY5117">
            <v>2260.0008000000016</v>
          </cell>
          <cell r="AZ5117" t="str">
            <v>Target Bonus</v>
          </cell>
          <cell r="BA5117" t="str">
            <v>Target BonusEligible</v>
          </cell>
          <cell r="BB5117" t="str">
            <v>Target BonusUnited States</v>
          </cell>
          <cell r="BC5117" t="str">
            <v xml:space="preserve">Target BonusUnited States </v>
          </cell>
          <cell r="BD5117" t="str">
            <v>T53</v>
          </cell>
          <cell r="BF5117">
            <v>4708.335</v>
          </cell>
          <cell r="BG5117">
            <v>1500</v>
          </cell>
          <cell r="BH5117">
            <v>2</v>
          </cell>
          <cell r="BJ5117">
            <v>3500</v>
          </cell>
          <cell r="BK5117">
            <v>3500</v>
          </cell>
          <cell r="BL5117">
            <v>3500</v>
          </cell>
        </row>
        <row r="5118">
          <cell r="B5118">
            <v>16955</v>
          </cell>
          <cell r="C5118">
            <v>11872</v>
          </cell>
          <cell r="E5118" t="str">
            <v>Troy Moss</v>
          </cell>
          <cell r="F5118" t="str">
            <v xml:space="preserve">Technical Support Engineer (T3) </v>
          </cell>
          <cell r="G5118" t="str">
            <v>Hourly Full Time</v>
          </cell>
          <cell r="H5118" t="str">
            <v>TAC</v>
          </cell>
          <cell r="I5118" t="str">
            <v>IRVING</v>
          </cell>
          <cell r="J5118" t="str">
            <v>United States</v>
          </cell>
          <cell r="K5118">
            <v>43059</v>
          </cell>
          <cell r="L5118" t="str">
            <v>WH</v>
          </cell>
          <cell r="M5118" t="str">
            <v>T53P</v>
          </cell>
          <cell r="N5118" t="str">
            <v>T</v>
          </cell>
          <cell r="O5118" t="str">
            <v>5</v>
          </cell>
          <cell r="P5118" t="str">
            <v>Regular</v>
          </cell>
          <cell r="S5118">
            <v>1</v>
          </cell>
          <cell r="U5118" t="str">
            <v>USD</v>
          </cell>
          <cell r="V5118" t="str">
            <v>TAC</v>
          </cell>
          <cell r="W5118" t="str">
            <v>Sharon Elmashaly</v>
          </cell>
          <cell r="Y5118" t="str">
            <v>Eligible</v>
          </cell>
          <cell r="Z5118">
            <v>58000.02</v>
          </cell>
          <cell r="AA5118">
            <v>58000.02</v>
          </cell>
          <cell r="AB5118">
            <v>58000.02</v>
          </cell>
          <cell r="AC5118">
            <v>58000.02</v>
          </cell>
          <cell r="AD5118">
            <v>3</v>
          </cell>
          <cell r="AE5118" t="str">
            <v>T53</v>
          </cell>
          <cell r="AF5118">
            <v>55000</v>
          </cell>
          <cell r="AG5118">
            <v>90000</v>
          </cell>
          <cell r="AH5118">
            <v>0.08</v>
          </cell>
          <cell r="AI5118">
            <v>1</v>
          </cell>
          <cell r="AJ5118">
            <v>0</v>
          </cell>
          <cell r="AK5118">
            <v>60320.020799999998</v>
          </cell>
          <cell r="AL5118">
            <v>4.0000000000000036E-2</v>
          </cell>
          <cell r="AM5118">
            <v>60320.020799999998</v>
          </cell>
          <cell r="AN5118">
            <v>2320.0008000000016</v>
          </cell>
          <cell r="AO5118">
            <v>-0.3297775466666667</v>
          </cell>
          <cell r="AQ5118">
            <v>41600.14</v>
          </cell>
          <cell r="AR5118">
            <v>550000.15999999992</v>
          </cell>
          <cell r="AS5118">
            <v>0.03</v>
          </cell>
          <cell r="AT5118">
            <v>1</v>
          </cell>
          <cell r="AU5118">
            <v>0</v>
          </cell>
          <cell r="AV5118">
            <v>60320.020799999998</v>
          </cell>
          <cell r="AW5118">
            <v>60320.020799999998</v>
          </cell>
          <cell r="AX5118">
            <v>4.0000000000000036E-2</v>
          </cell>
          <cell r="AY5118">
            <v>2320.0008000000016</v>
          </cell>
          <cell r="AZ5118" t="str">
            <v>Target Bonus</v>
          </cell>
          <cell r="BA5118" t="str">
            <v>Target BonusEligible</v>
          </cell>
          <cell r="BB5118" t="str">
            <v>Target BonusUnited States</v>
          </cell>
          <cell r="BC5118" t="str">
            <v xml:space="preserve">Target BonusUnited States </v>
          </cell>
          <cell r="BD5118" t="str">
            <v>T53</v>
          </cell>
          <cell r="BF5118">
            <v>4833.335</v>
          </cell>
          <cell r="BG5118">
            <v>3000</v>
          </cell>
          <cell r="BH5118">
            <v>3</v>
          </cell>
          <cell r="BJ5118">
            <v>3000</v>
          </cell>
          <cell r="BK5118">
            <v>3000</v>
          </cell>
          <cell r="BL5118">
            <v>3000</v>
          </cell>
        </row>
        <row r="5119">
          <cell r="B5119">
            <v>17384</v>
          </cell>
          <cell r="C5119">
            <v>12376</v>
          </cell>
          <cell r="E5119" t="str">
            <v>Cristobal Johnson</v>
          </cell>
          <cell r="F5119" t="str">
            <v>Technical Support Engineer (T3)</v>
          </cell>
          <cell r="G5119" t="str">
            <v>Hourly Full Time</v>
          </cell>
          <cell r="H5119" t="str">
            <v>TAC</v>
          </cell>
          <cell r="I5119" t="str">
            <v>IRVING</v>
          </cell>
          <cell r="J5119" t="str">
            <v>United States</v>
          </cell>
          <cell r="K5119">
            <v>43059</v>
          </cell>
          <cell r="L5119" t="str">
            <v>WH</v>
          </cell>
          <cell r="M5119" t="str">
            <v>T53P</v>
          </cell>
          <cell r="N5119" t="str">
            <v>T</v>
          </cell>
          <cell r="O5119" t="str">
            <v>5</v>
          </cell>
          <cell r="P5119" t="str">
            <v>Regular</v>
          </cell>
          <cell r="S5119">
            <v>1</v>
          </cell>
          <cell r="U5119" t="str">
            <v>USD</v>
          </cell>
          <cell r="V5119" t="str">
            <v>TAC</v>
          </cell>
          <cell r="W5119" t="str">
            <v>Sharon Elmashaly</v>
          </cell>
          <cell r="Y5119" t="str">
            <v>Eligible</v>
          </cell>
          <cell r="Z5119">
            <v>59000.02</v>
          </cell>
          <cell r="AA5119">
            <v>59000.02</v>
          </cell>
          <cell r="AB5119">
            <v>59000.02</v>
          </cell>
          <cell r="AC5119">
            <v>59000.02</v>
          </cell>
          <cell r="AD5119">
            <v>3</v>
          </cell>
          <cell r="AE5119" t="str">
            <v>T53</v>
          </cell>
          <cell r="AF5119">
            <v>55000</v>
          </cell>
          <cell r="AG5119">
            <v>90000</v>
          </cell>
          <cell r="AH5119">
            <v>0.11</v>
          </cell>
          <cell r="AI5119">
            <v>1</v>
          </cell>
          <cell r="AJ5119">
            <v>0</v>
          </cell>
          <cell r="AK5119">
            <v>61360.020799999998</v>
          </cell>
          <cell r="AL5119">
            <v>4.0000000000000036E-2</v>
          </cell>
          <cell r="AM5119">
            <v>61360.020799999998</v>
          </cell>
          <cell r="AN5119">
            <v>2360.0008000000016</v>
          </cell>
          <cell r="AO5119">
            <v>-0.31822199111111116</v>
          </cell>
          <cell r="AQ5119">
            <v>41600.14</v>
          </cell>
          <cell r="AR5119">
            <v>550000.15999999992</v>
          </cell>
          <cell r="AS5119">
            <v>0.03</v>
          </cell>
          <cell r="AT5119">
            <v>1</v>
          </cell>
          <cell r="AU5119">
            <v>0</v>
          </cell>
          <cell r="AV5119">
            <v>61360.020799999998</v>
          </cell>
          <cell r="AW5119">
            <v>61360.020799999998</v>
          </cell>
          <cell r="AX5119">
            <v>4.0000000000000036E-2</v>
          </cell>
          <cell r="AY5119">
            <v>2360.0008000000016</v>
          </cell>
          <cell r="AZ5119" t="str">
            <v>Target Bonus</v>
          </cell>
          <cell r="BA5119" t="str">
            <v>Target BonusEligible</v>
          </cell>
          <cell r="BB5119" t="str">
            <v>Target BonusUnited States</v>
          </cell>
          <cell r="BC5119" t="str">
            <v xml:space="preserve">Target BonusUnited States </v>
          </cell>
          <cell r="BD5119" t="str">
            <v>T53</v>
          </cell>
          <cell r="BF5119">
            <v>4916.6683333333331</v>
          </cell>
          <cell r="BG5119">
            <v>3680</v>
          </cell>
          <cell r="BH5119">
            <v>3</v>
          </cell>
          <cell r="BJ5119">
            <v>4000</v>
          </cell>
          <cell r="BK5119">
            <v>4000</v>
          </cell>
          <cell r="BL5119">
            <v>4000</v>
          </cell>
        </row>
        <row r="5120">
          <cell r="B5120">
            <v>17387</v>
          </cell>
          <cell r="C5120">
            <v>12408</v>
          </cell>
          <cell r="E5120" t="str">
            <v>Kristian Muteba</v>
          </cell>
          <cell r="F5120" t="str">
            <v>Technical Support Engineer (T3)</v>
          </cell>
          <cell r="G5120" t="str">
            <v>Hourly Full Time</v>
          </cell>
          <cell r="H5120" t="str">
            <v>TAC</v>
          </cell>
          <cell r="I5120" t="str">
            <v>IRVING</v>
          </cell>
          <cell r="J5120" t="str">
            <v>United States</v>
          </cell>
          <cell r="K5120">
            <v>43059</v>
          </cell>
          <cell r="L5120" t="str">
            <v>WH</v>
          </cell>
          <cell r="M5120" t="str">
            <v>T53P</v>
          </cell>
          <cell r="N5120" t="str">
            <v>T</v>
          </cell>
          <cell r="O5120" t="str">
            <v>5</v>
          </cell>
          <cell r="P5120" t="str">
            <v>Regular</v>
          </cell>
          <cell r="S5120">
            <v>1</v>
          </cell>
          <cell r="U5120" t="str">
            <v>USD</v>
          </cell>
          <cell r="V5120" t="str">
            <v>TAC</v>
          </cell>
          <cell r="W5120" t="str">
            <v>Sharon Elmashaly</v>
          </cell>
          <cell r="Y5120" t="str">
            <v>Eligible</v>
          </cell>
          <cell r="Z5120">
            <v>58000.02</v>
          </cell>
          <cell r="AA5120">
            <v>58000.02</v>
          </cell>
          <cell r="AB5120">
            <v>58000.02</v>
          </cell>
          <cell r="AC5120">
            <v>58000.02</v>
          </cell>
          <cell r="AD5120">
            <v>3</v>
          </cell>
          <cell r="AE5120" t="str">
            <v>T53</v>
          </cell>
          <cell r="AF5120">
            <v>55000</v>
          </cell>
          <cell r="AG5120">
            <v>90000</v>
          </cell>
          <cell r="AH5120">
            <v>0.08</v>
          </cell>
          <cell r="AI5120">
            <v>1</v>
          </cell>
          <cell r="AJ5120">
            <v>0</v>
          </cell>
          <cell r="AK5120">
            <v>60320.020799999998</v>
          </cell>
          <cell r="AL5120">
            <v>4.0000000000000036E-2</v>
          </cell>
          <cell r="AM5120">
            <v>60320.020799999998</v>
          </cell>
          <cell r="AN5120">
            <v>2320.0008000000016</v>
          </cell>
          <cell r="AO5120">
            <v>-0.3297775466666667</v>
          </cell>
          <cell r="AQ5120">
            <v>41600.14</v>
          </cell>
          <cell r="AR5120">
            <v>550000.15999999992</v>
          </cell>
          <cell r="AS5120">
            <v>0.03</v>
          </cell>
          <cell r="AT5120">
            <v>1</v>
          </cell>
          <cell r="AU5120">
            <v>0</v>
          </cell>
          <cell r="AV5120">
            <v>60320.020799999998</v>
          </cell>
          <cell r="AW5120">
            <v>60320.020799999998</v>
          </cell>
          <cell r="AX5120">
            <v>4.0000000000000036E-2</v>
          </cell>
          <cell r="AY5120">
            <v>2320.0008000000016</v>
          </cell>
          <cell r="AZ5120" t="str">
            <v>Target Bonus</v>
          </cell>
          <cell r="BA5120" t="str">
            <v>Target BonusEligible</v>
          </cell>
          <cell r="BB5120" t="str">
            <v>Target BonusUnited States</v>
          </cell>
          <cell r="BC5120" t="str">
            <v xml:space="preserve">Target BonusUnited States </v>
          </cell>
          <cell r="BD5120" t="str">
            <v>T53</v>
          </cell>
          <cell r="BF5120">
            <v>4833.335</v>
          </cell>
          <cell r="BG5120">
            <v>3000</v>
          </cell>
          <cell r="BH5120">
            <v>3</v>
          </cell>
          <cell r="BJ5120">
            <v>3000</v>
          </cell>
          <cell r="BK5120">
            <v>3000</v>
          </cell>
          <cell r="BL5120">
            <v>3000</v>
          </cell>
        </row>
        <row r="5121">
          <cell r="B5121">
            <v>17422</v>
          </cell>
          <cell r="C5121">
            <v>12440</v>
          </cell>
          <cell r="E5121" t="str">
            <v>Abderrezzaq Mimoune</v>
          </cell>
          <cell r="F5121" t="str">
            <v>Technical Support Engineer (T3)</v>
          </cell>
          <cell r="G5121" t="str">
            <v>Hourly Full Time</v>
          </cell>
          <cell r="H5121" t="str">
            <v>TAC</v>
          </cell>
          <cell r="I5121" t="str">
            <v>IRVING</v>
          </cell>
          <cell r="J5121" t="str">
            <v>United States</v>
          </cell>
          <cell r="K5121">
            <v>43060</v>
          </cell>
          <cell r="L5121" t="str">
            <v>WH</v>
          </cell>
          <cell r="M5121" t="str">
            <v>T53P</v>
          </cell>
          <cell r="N5121" t="str">
            <v>T</v>
          </cell>
          <cell r="O5121" t="str">
            <v>5</v>
          </cell>
          <cell r="P5121" t="str">
            <v>Regular</v>
          </cell>
          <cell r="S5121">
            <v>1</v>
          </cell>
          <cell r="U5121" t="str">
            <v>USD</v>
          </cell>
          <cell r="V5121" t="str">
            <v>TAC</v>
          </cell>
          <cell r="W5121" t="str">
            <v>Sharon Elmashaly</v>
          </cell>
          <cell r="Y5121" t="str">
            <v>Eligible</v>
          </cell>
          <cell r="Z5121">
            <v>58000.02</v>
          </cell>
          <cell r="AA5121">
            <v>58000.02</v>
          </cell>
          <cell r="AB5121">
            <v>58000.02</v>
          </cell>
          <cell r="AC5121">
            <v>58000.02</v>
          </cell>
          <cell r="AD5121">
            <v>3</v>
          </cell>
          <cell r="AE5121" t="str">
            <v>T53</v>
          </cell>
          <cell r="AF5121">
            <v>55000</v>
          </cell>
          <cell r="AG5121">
            <v>90000</v>
          </cell>
          <cell r="AH5121">
            <v>0.08</v>
          </cell>
          <cell r="AI5121">
            <v>1</v>
          </cell>
          <cell r="AJ5121">
            <v>0</v>
          </cell>
          <cell r="AK5121">
            <v>60320.020799999998</v>
          </cell>
          <cell r="AL5121">
            <v>4.0000000000000036E-2</v>
          </cell>
          <cell r="AM5121">
            <v>60320.020799999998</v>
          </cell>
          <cell r="AN5121">
            <v>2320.0008000000016</v>
          </cell>
          <cell r="AO5121">
            <v>-0.3297775466666667</v>
          </cell>
          <cell r="AQ5121">
            <v>41600.14</v>
          </cell>
          <cell r="AR5121">
            <v>550000.15999999992</v>
          </cell>
          <cell r="AS5121">
            <v>0.03</v>
          </cell>
          <cell r="AT5121">
            <v>1</v>
          </cell>
          <cell r="AU5121">
            <v>0</v>
          </cell>
          <cell r="AV5121">
            <v>60320.020799999998</v>
          </cell>
          <cell r="AW5121">
            <v>60320.020799999998</v>
          </cell>
          <cell r="AX5121">
            <v>4.0000000000000036E-2</v>
          </cell>
          <cell r="AY5121">
            <v>2320.0008000000016</v>
          </cell>
          <cell r="AZ5121" t="str">
            <v>Target Bonus</v>
          </cell>
          <cell r="BA5121" t="str">
            <v>Target BonusEligible</v>
          </cell>
          <cell r="BB5121" t="str">
            <v>Target BonusUnited States</v>
          </cell>
          <cell r="BC5121" t="str">
            <v xml:space="preserve">Target BonusUnited States </v>
          </cell>
          <cell r="BD5121" t="str">
            <v>T53</v>
          </cell>
          <cell r="BF5121">
            <v>4833.335</v>
          </cell>
          <cell r="BG5121">
            <v>3000</v>
          </cell>
          <cell r="BH5121">
            <v>3</v>
          </cell>
          <cell r="BJ5121">
            <v>3000</v>
          </cell>
          <cell r="BK5121">
            <v>3000</v>
          </cell>
          <cell r="BL5121">
            <v>3000</v>
          </cell>
        </row>
        <row r="5122">
          <cell r="B5122">
            <v>19630</v>
          </cell>
          <cell r="C5122">
            <v>14688</v>
          </cell>
          <cell r="E5122" t="str">
            <v>Blair Marshall</v>
          </cell>
          <cell r="F5122" t="str">
            <v>Technical Support Engineer (T3)</v>
          </cell>
          <cell r="G5122" t="str">
            <v>Hourly Full Time</v>
          </cell>
          <cell r="H5122" t="str">
            <v>TAC</v>
          </cell>
          <cell r="I5122" t="str">
            <v>IRVING</v>
          </cell>
          <cell r="J5122" t="str">
            <v>United States</v>
          </cell>
          <cell r="K5122">
            <v>43526</v>
          </cell>
          <cell r="L5122" t="str">
            <v>WH</v>
          </cell>
          <cell r="M5122" t="str">
            <v>T63P</v>
          </cell>
          <cell r="N5122" t="str">
            <v>T</v>
          </cell>
          <cell r="O5122" t="str">
            <v>6</v>
          </cell>
          <cell r="P5122" t="str">
            <v>EL</v>
          </cell>
          <cell r="Q5122" t="str">
            <v>DTAC Mar 2019</v>
          </cell>
          <cell r="S5122">
            <v>1</v>
          </cell>
          <cell r="U5122" t="str">
            <v>USD</v>
          </cell>
          <cell r="V5122" t="str">
            <v>TAC</v>
          </cell>
          <cell r="W5122" t="str">
            <v>Sharon Elmashaly</v>
          </cell>
          <cell r="Y5122" t="str">
            <v>Eligible</v>
          </cell>
          <cell r="Z5122">
            <v>56000.12</v>
          </cell>
          <cell r="AA5122">
            <v>56000.12</v>
          </cell>
          <cell r="AB5122">
            <v>56000.12</v>
          </cell>
          <cell r="AC5122">
            <v>56000.12</v>
          </cell>
          <cell r="AD5122">
            <v>3</v>
          </cell>
          <cell r="AE5122" t="str">
            <v>T63</v>
          </cell>
          <cell r="AF5122">
            <v>43000</v>
          </cell>
          <cell r="AG5122">
            <v>70000</v>
          </cell>
          <cell r="AH5122">
            <v>0.48</v>
          </cell>
          <cell r="AI5122">
            <v>3</v>
          </cell>
          <cell r="AJ5122">
            <v>56000</v>
          </cell>
          <cell r="AK5122">
            <v>56000</v>
          </cell>
          <cell r="AL5122">
            <v>-2.1428525510680529E-6</v>
          </cell>
          <cell r="AM5122">
            <v>56000</v>
          </cell>
          <cell r="AN5122">
            <v>0</v>
          </cell>
          <cell r="AO5122">
            <v>-0.19999999999999996</v>
          </cell>
          <cell r="AP5122" t="str">
            <v>EL</v>
          </cell>
          <cell r="AQ5122">
            <v>41600.14</v>
          </cell>
          <cell r="AR5122">
            <v>550000.15999999992</v>
          </cell>
          <cell r="AS5122">
            <v>0.02</v>
          </cell>
          <cell r="AT5122">
            <v>1</v>
          </cell>
          <cell r="AU5122">
            <v>0</v>
          </cell>
          <cell r="AV5122">
            <v>56000</v>
          </cell>
          <cell r="AW5122">
            <v>56000</v>
          </cell>
          <cell r="AX5122">
            <v>-2.1428525510680529E-6</v>
          </cell>
          <cell r="AY5122">
            <v>0</v>
          </cell>
          <cell r="AZ5122" t="str">
            <v>Target Bonus</v>
          </cell>
          <cell r="BA5122" t="str">
            <v>Target BonusEligible</v>
          </cell>
          <cell r="BB5122" t="str">
            <v>Target BonusUnited States</v>
          </cell>
          <cell r="BC5122" t="str">
            <v xml:space="preserve">Target BonusUnited States </v>
          </cell>
          <cell r="BD5122" t="str">
            <v>T63</v>
          </cell>
          <cell r="BF5122">
            <v>4666.6766666666672</v>
          </cell>
          <cell r="BG5122">
            <v>1820.2739726027398</v>
          </cell>
          <cell r="BH5122">
            <v>4</v>
          </cell>
          <cell r="BJ5122">
            <v>2000</v>
          </cell>
          <cell r="BK5122">
            <v>2000</v>
          </cell>
          <cell r="BL5122">
            <v>2000</v>
          </cell>
        </row>
        <row r="5123">
          <cell r="B5123">
            <v>19631</v>
          </cell>
          <cell r="C5123">
            <v>14689</v>
          </cell>
          <cell r="E5123" t="str">
            <v>Adrienne Vega</v>
          </cell>
          <cell r="F5123" t="str">
            <v>Technical Support Engineer (T3)</v>
          </cell>
          <cell r="G5123" t="str">
            <v>Hourly Full Time</v>
          </cell>
          <cell r="H5123" t="str">
            <v>TAC</v>
          </cell>
          <cell r="I5123" t="str">
            <v>IRVING</v>
          </cell>
          <cell r="J5123" t="str">
            <v>United States</v>
          </cell>
          <cell r="K5123">
            <v>43526</v>
          </cell>
          <cell r="L5123" t="str">
            <v>WH</v>
          </cell>
          <cell r="M5123" t="str">
            <v>T63P</v>
          </cell>
          <cell r="N5123" t="str">
            <v>T</v>
          </cell>
          <cell r="O5123" t="str">
            <v>6</v>
          </cell>
          <cell r="P5123" t="str">
            <v>EL</v>
          </cell>
          <cell r="Q5123" t="str">
            <v>DTAC Mar 2019</v>
          </cell>
          <cell r="S5123">
            <v>1</v>
          </cell>
          <cell r="U5123" t="str">
            <v>USD</v>
          </cell>
          <cell r="V5123" t="str">
            <v>TAC</v>
          </cell>
          <cell r="W5123" t="str">
            <v>Sharon Elmashaly</v>
          </cell>
          <cell r="Y5123" t="str">
            <v>Eligible</v>
          </cell>
          <cell r="Z5123">
            <v>52000.13</v>
          </cell>
          <cell r="AA5123">
            <v>52000.13</v>
          </cell>
          <cell r="AB5123">
            <v>52000.13</v>
          </cell>
          <cell r="AC5123">
            <v>52000.13</v>
          </cell>
          <cell r="AD5123">
            <v>3</v>
          </cell>
          <cell r="AE5123" t="str">
            <v>T63</v>
          </cell>
          <cell r="AF5123">
            <v>43000</v>
          </cell>
          <cell r="AG5123">
            <v>70000</v>
          </cell>
          <cell r="AH5123">
            <v>0.33</v>
          </cell>
          <cell r="AI5123">
            <v>2</v>
          </cell>
          <cell r="AJ5123">
            <v>56000</v>
          </cell>
          <cell r="AK5123">
            <v>56000</v>
          </cell>
          <cell r="AL5123">
            <v>7.6920384622115368E-2</v>
          </cell>
          <cell r="AM5123">
            <v>56000</v>
          </cell>
          <cell r="AN5123">
            <v>3999.8700000000026</v>
          </cell>
          <cell r="AO5123">
            <v>-0.19999999999999996</v>
          </cell>
          <cell r="AP5123" t="str">
            <v>EL</v>
          </cell>
          <cell r="AQ5123">
            <v>41600.14</v>
          </cell>
          <cell r="AR5123">
            <v>550000.15999999992</v>
          </cell>
          <cell r="AS5123">
            <v>0.02</v>
          </cell>
          <cell r="AT5123">
            <v>1</v>
          </cell>
          <cell r="AU5123">
            <v>0</v>
          </cell>
          <cell r="AV5123">
            <v>56000</v>
          </cell>
          <cell r="AW5123">
            <v>56000</v>
          </cell>
          <cell r="AX5123">
            <v>7.6920384622115368E-2</v>
          </cell>
          <cell r="AY5123">
            <v>3999.8700000000026</v>
          </cell>
          <cell r="AZ5123" t="str">
            <v>Target Bonus</v>
          </cell>
          <cell r="BA5123" t="str">
            <v>Target BonusEligible</v>
          </cell>
          <cell r="BB5123" t="str">
            <v>Target BonusUnited States</v>
          </cell>
          <cell r="BC5123" t="str">
            <v xml:space="preserve">Target BonusUnited States </v>
          </cell>
          <cell r="BD5123" t="str">
            <v>T63</v>
          </cell>
          <cell r="BF5123">
            <v>4333.3441666666668</v>
          </cell>
          <cell r="BG5123">
            <v>661.91780821917814</v>
          </cell>
          <cell r="BH5123">
            <v>2</v>
          </cell>
          <cell r="BJ5123">
            <v>2000</v>
          </cell>
          <cell r="BK5123">
            <v>2000</v>
          </cell>
          <cell r="BL5123">
            <v>2000</v>
          </cell>
        </row>
        <row r="5124">
          <cell r="B5124">
            <v>19639</v>
          </cell>
          <cell r="C5124">
            <v>14697</v>
          </cell>
          <cell r="E5124" t="str">
            <v>Danesha Thompson</v>
          </cell>
          <cell r="F5124" t="str">
            <v>Technical Support Engineer (T3)</v>
          </cell>
          <cell r="G5124" t="str">
            <v>Hourly Full Time</v>
          </cell>
          <cell r="H5124" t="str">
            <v>TAC</v>
          </cell>
          <cell r="I5124" t="str">
            <v>IRVING</v>
          </cell>
          <cell r="J5124" t="str">
            <v>United States</v>
          </cell>
          <cell r="K5124">
            <v>43526</v>
          </cell>
          <cell r="L5124" t="str">
            <v>WH</v>
          </cell>
          <cell r="M5124" t="str">
            <v>T63P</v>
          </cell>
          <cell r="N5124" t="str">
            <v>T</v>
          </cell>
          <cell r="O5124" t="str">
            <v>6</v>
          </cell>
          <cell r="P5124" t="str">
            <v>EL</v>
          </cell>
          <cell r="Q5124" t="str">
            <v>DTAC Mar 2019</v>
          </cell>
          <cell r="S5124">
            <v>1</v>
          </cell>
          <cell r="U5124" t="str">
            <v>USD</v>
          </cell>
          <cell r="V5124" t="str">
            <v>TAC</v>
          </cell>
          <cell r="W5124" t="str">
            <v>Sharon Elmashaly</v>
          </cell>
          <cell r="Y5124" t="str">
            <v>Eligible</v>
          </cell>
          <cell r="Z5124">
            <v>52000.13</v>
          </cell>
          <cell r="AA5124">
            <v>52000.13</v>
          </cell>
          <cell r="AB5124">
            <v>52000.13</v>
          </cell>
          <cell r="AC5124">
            <v>52000.13</v>
          </cell>
          <cell r="AD5124">
            <v>3</v>
          </cell>
          <cell r="AE5124" t="str">
            <v>T63</v>
          </cell>
          <cell r="AF5124">
            <v>43000</v>
          </cell>
          <cell r="AG5124">
            <v>70000</v>
          </cell>
          <cell r="AH5124">
            <v>0.33</v>
          </cell>
          <cell r="AI5124">
            <v>2</v>
          </cell>
          <cell r="AJ5124">
            <v>56000</v>
          </cell>
          <cell r="AK5124">
            <v>56000</v>
          </cell>
          <cell r="AL5124">
            <v>7.6920384622115368E-2</v>
          </cell>
          <cell r="AM5124">
            <v>56000</v>
          </cell>
          <cell r="AN5124">
            <v>3999.8700000000026</v>
          </cell>
          <cell r="AO5124">
            <v>-0.19999999999999996</v>
          </cell>
          <cell r="AP5124" t="str">
            <v>EL</v>
          </cell>
          <cell r="AQ5124">
            <v>41600.14</v>
          </cell>
          <cell r="AR5124">
            <v>550000.15999999992</v>
          </cell>
          <cell r="AS5124">
            <v>0.02</v>
          </cell>
          <cell r="AT5124">
            <v>1</v>
          </cell>
          <cell r="AU5124">
            <v>0</v>
          </cell>
          <cell r="AV5124">
            <v>56000</v>
          </cell>
          <cell r="AW5124">
            <v>56000</v>
          </cell>
          <cell r="AX5124">
            <v>7.6920384622115368E-2</v>
          </cell>
          <cell r="AY5124">
            <v>3999.8700000000026</v>
          </cell>
          <cell r="AZ5124" t="str">
            <v>Target Bonus</v>
          </cell>
          <cell r="BA5124" t="str">
            <v>Target BonusEligible</v>
          </cell>
          <cell r="BB5124" t="str">
            <v>Target BonusUnited States</v>
          </cell>
          <cell r="BC5124" t="str">
            <v xml:space="preserve">Target BonusUnited States </v>
          </cell>
          <cell r="BD5124" t="str">
            <v>T63</v>
          </cell>
          <cell r="BF5124">
            <v>4333.3441666666668</v>
          </cell>
          <cell r="BG5124">
            <v>661.91780821917814</v>
          </cell>
          <cell r="BH5124">
            <v>2</v>
          </cell>
          <cell r="BJ5124">
            <v>2000</v>
          </cell>
          <cell r="BK5124">
            <v>2000</v>
          </cell>
          <cell r="BL5124">
            <v>2000</v>
          </cell>
        </row>
        <row r="5125">
          <cell r="B5125">
            <v>20264</v>
          </cell>
          <cell r="C5125">
            <v>15353</v>
          </cell>
          <cell r="E5125" t="str">
            <v>Nicholas Spencer</v>
          </cell>
          <cell r="F5125" t="str">
            <v>Technical Support Engineer (T3)</v>
          </cell>
          <cell r="G5125" t="str">
            <v>Hourly Full Time</v>
          </cell>
          <cell r="H5125" t="str">
            <v>TAC</v>
          </cell>
          <cell r="I5125" t="str">
            <v>IRVING</v>
          </cell>
          <cell r="J5125" t="str">
            <v>United States</v>
          </cell>
          <cell r="K5125">
            <v>43687</v>
          </cell>
          <cell r="L5125" t="str">
            <v>WH</v>
          </cell>
          <cell r="M5125" t="str">
            <v>T63P</v>
          </cell>
          <cell r="N5125" t="str">
            <v>T</v>
          </cell>
          <cell r="O5125" t="str">
            <v>6</v>
          </cell>
          <cell r="P5125" t="str">
            <v>EL</v>
          </cell>
          <cell r="Q5125" t="str">
            <v>DTAC Aug 2019</v>
          </cell>
          <cell r="S5125">
            <v>1</v>
          </cell>
          <cell r="U5125" t="str">
            <v>USD</v>
          </cell>
          <cell r="V5125" t="str">
            <v>TAC</v>
          </cell>
          <cell r="W5125" t="str">
            <v>Sharon Elmashaly</v>
          </cell>
          <cell r="Y5125" t="str">
            <v>Eligible</v>
          </cell>
          <cell r="Z5125">
            <v>52000.08</v>
          </cell>
          <cell r="AA5125">
            <v>52000.08</v>
          </cell>
          <cell r="AB5125">
            <v>52000.08</v>
          </cell>
          <cell r="AC5125">
            <v>52000.08</v>
          </cell>
          <cell r="AD5125">
            <v>4</v>
          </cell>
          <cell r="AE5125" t="str">
            <v>T63</v>
          </cell>
          <cell r="AF5125">
            <v>43000</v>
          </cell>
          <cell r="AG5125">
            <v>70000</v>
          </cell>
          <cell r="AH5125">
            <v>0.33</v>
          </cell>
          <cell r="AI5125">
            <v>2</v>
          </cell>
          <cell r="AJ5125">
            <v>49000</v>
          </cell>
          <cell r="AK5125">
            <v>49000</v>
          </cell>
          <cell r="AL5125">
            <v>-5.7693757394219447E-2</v>
          </cell>
          <cell r="AM5125">
            <v>49000</v>
          </cell>
          <cell r="AN5125">
            <v>0</v>
          </cell>
          <cell r="AO5125">
            <v>-0.30000000000000004</v>
          </cell>
          <cell r="AP5125" t="str">
            <v>EL</v>
          </cell>
          <cell r="AQ5125">
            <v>41600.14</v>
          </cell>
          <cell r="AR5125">
            <v>550000.15999999992</v>
          </cell>
          <cell r="AS5125">
            <v>0.02</v>
          </cell>
          <cell r="AT5125">
            <v>1</v>
          </cell>
          <cell r="AU5125">
            <v>0</v>
          </cell>
          <cell r="AV5125">
            <v>49000</v>
          </cell>
          <cell r="AW5125">
            <v>49000</v>
          </cell>
          <cell r="AX5125">
            <v>-5.7693757394219447E-2</v>
          </cell>
          <cell r="AY5125">
            <v>0</v>
          </cell>
          <cell r="AZ5125" t="str">
            <v>Target Bonus</v>
          </cell>
          <cell r="BA5125" t="str">
            <v>Target BonusEligible</v>
          </cell>
          <cell r="BB5125" t="str">
            <v>Target BonusUnited States</v>
          </cell>
          <cell r="BC5125" t="str">
            <v xml:space="preserve">Target BonusUnited States </v>
          </cell>
          <cell r="BD5125" t="str">
            <v>T63</v>
          </cell>
          <cell r="BF5125">
            <v>4333.34</v>
          </cell>
          <cell r="BG5125">
            <v>309.04109589041099</v>
          </cell>
          <cell r="BH5125">
            <v>2</v>
          </cell>
          <cell r="BJ5125">
            <v>2166</v>
          </cell>
          <cell r="BK5125">
            <v>2166</v>
          </cell>
          <cell r="BL5125">
            <v>2382.6000000000004</v>
          </cell>
        </row>
        <row r="5126">
          <cell r="B5126">
            <v>20705</v>
          </cell>
          <cell r="C5126">
            <v>15792</v>
          </cell>
          <cell r="E5126" t="str">
            <v>Ayodele Asekun</v>
          </cell>
          <cell r="F5126" t="str">
            <v>Technical Support Engineer (T3)</v>
          </cell>
          <cell r="G5126" t="str">
            <v>Hourly Full Time</v>
          </cell>
          <cell r="H5126" t="str">
            <v>TAC</v>
          </cell>
          <cell r="I5126" t="str">
            <v>IRVING</v>
          </cell>
          <cell r="J5126" t="str">
            <v>United States</v>
          </cell>
          <cell r="K5126">
            <v>43808</v>
          </cell>
          <cell r="L5126" t="str">
            <v>WH</v>
          </cell>
          <cell r="M5126" t="str">
            <v>T63P</v>
          </cell>
          <cell r="N5126" t="str">
            <v>T</v>
          </cell>
          <cell r="O5126" t="str">
            <v>6</v>
          </cell>
          <cell r="P5126" t="str">
            <v>EL</v>
          </cell>
          <cell r="Q5126" t="str">
            <v>DTAC Dec 2019</v>
          </cell>
          <cell r="S5126">
            <v>1</v>
          </cell>
          <cell r="U5126" t="str">
            <v>USD</v>
          </cell>
          <cell r="V5126" t="str">
            <v>TAC</v>
          </cell>
          <cell r="W5126" t="str">
            <v>Sharon Elmashaly</v>
          </cell>
          <cell r="Y5126" t="str">
            <v>Not Eligible - Left</v>
          </cell>
          <cell r="Z5126">
            <v>51000.03</v>
          </cell>
          <cell r="AA5126">
            <v>51000.03</v>
          </cell>
          <cell r="AB5126">
            <v>51000.03</v>
          </cell>
          <cell r="AC5126">
            <v>51000.03</v>
          </cell>
        </row>
        <row r="5127">
          <cell r="B5127">
            <v>21037</v>
          </cell>
          <cell r="C5127">
            <v>16124</v>
          </cell>
          <cell r="E5127" t="str">
            <v>Janai Phillips</v>
          </cell>
          <cell r="F5127" t="str">
            <v>Technical Support Engineer (T2)</v>
          </cell>
          <cell r="G5127" t="str">
            <v>Hourly Full Time</v>
          </cell>
          <cell r="H5127" t="str">
            <v>TAC</v>
          </cell>
          <cell r="I5127" t="str">
            <v>IRVING</v>
          </cell>
          <cell r="J5127" t="str">
            <v>United States</v>
          </cell>
          <cell r="K5127">
            <v>43885</v>
          </cell>
          <cell r="L5127" t="str">
            <v>WH</v>
          </cell>
          <cell r="M5127" t="str">
            <v>T63P</v>
          </cell>
          <cell r="N5127" t="str">
            <v>T</v>
          </cell>
          <cell r="O5127" t="str">
            <v>6</v>
          </cell>
          <cell r="P5127" t="str">
            <v>EL</v>
          </cell>
          <cell r="Q5127" t="str">
            <v>DTAC Feb 2020</v>
          </cell>
          <cell r="S5127">
            <v>1</v>
          </cell>
          <cell r="U5127" t="str">
            <v>USD</v>
          </cell>
          <cell r="V5127" t="str">
            <v>TAC</v>
          </cell>
          <cell r="W5127" t="str">
            <v>Sharon Elmashaly</v>
          </cell>
          <cell r="Y5127" t="str">
            <v>Eligible</v>
          </cell>
          <cell r="Z5127">
            <v>47500.09</v>
          </cell>
          <cell r="AA5127">
            <v>47500.09</v>
          </cell>
          <cell r="AB5127">
            <v>47500.09</v>
          </cell>
          <cell r="AC5127">
            <v>47500.09</v>
          </cell>
          <cell r="AD5127">
            <v>3</v>
          </cell>
          <cell r="AE5127" t="str">
            <v>T63</v>
          </cell>
          <cell r="AF5127">
            <v>43000</v>
          </cell>
          <cell r="AG5127">
            <v>57000</v>
          </cell>
          <cell r="AH5127">
            <v>0.32</v>
          </cell>
          <cell r="AI5127">
            <v>2</v>
          </cell>
          <cell r="AJ5127">
            <v>56000</v>
          </cell>
          <cell r="AK5127">
            <v>56000</v>
          </cell>
          <cell r="AL5127">
            <v>0.17894513463027129</v>
          </cell>
          <cell r="AM5127">
            <v>56000</v>
          </cell>
          <cell r="AN5127">
            <v>8499.9100000000035</v>
          </cell>
          <cell r="AO5127">
            <v>-1.7543859649122862E-2</v>
          </cell>
          <cell r="AP5127" t="str">
            <v>EL</v>
          </cell>
          <cell r="AQ5127">
            <v>41600.14</v>
          </cell>
          <cell r="AR5127">
            <v>550000.15999999992</v>
          </cell>
          <cell r="AS5127">
            <v>0.01</v>
          </cell>
          <cell r="AT5127">
            <v>1</v>
          </cell>
          <cell r="AU5127">
            <v>0</v>
          </cell>
          <cell r="AV5127">
            <v>56000</v>
          </cell>
          <cell r="AW5127">
            <v>56000</v>
          </cell>
          <cell r="AX5127">
            <v>0.17894513463027129</v>
          </cell>
          <cell r="AY5127">
            <v>8499.9100000000035</v>
          </cell>
          <cell r="AZ5127" t="str">
            <v>Target Bonus</v>
          </cell>
          <cell r="BA5127" t="str">
            <v>Target BonusEligible</v>
          </cell>
          <cell r="BB5127" t="str">
            <v>Target BonusUnited States</v>
          </cell>
          <cell r="BC5127" t="str">
            <v xml:space="preserve">Target BonusUnited States </v>
          </cell>
          <cell r="BD5127" t="str">
            <v>T63</v>
          </cell>
          <cell r="BF5127">
            <v>3958.3408333333332</v>
          </cell>
          <cell r="BJ5127">
            <v>2000</v>
          </cell>
          <cell r="BK5127">
            <v>2000</v>
          </cell>
          <cell r="BL5127">
            <v>2000</v>
          </cell>
        </row>
        <row r="5128">
          <cell r="B5128">
            <v>21066</v>
          </cell>
          <cell r="C5128">
            <v>16153</v>
          </cell>
          <cell r="E5128" t="str">
            <v>John Nickels</v>
          </cell>
          <cell r="F5128" t="str">
            <v>Technical Support Engineer (T2)</v>
          </cell>
          <cell r="G5128" t="str">
            <v>Hourly Full Time</v>
          </cell>
          <cell r="H5128" t="str">
            <v>TAC</v>
          </cell>
          <cell r="I5128" t="str">
            <v>IRVING</v>
          </cell>
          <cell r="J5128" t="str">
            <v>United States</v>
          </cell>
          <cell r="K5128">
            <v>43885</v>
          </cell>
          <cell r="L5128" t="str">
            <v>WH</v>
          </cell>
          <cell r="M5128" t="str">
            <v>T63P</v>
          </cell>
          <cell r="N5128" t="str">
            <v>T</v>
          </cell>
          <cell r="O5128" t="str">
            <v>6</v>
          </cell>
          <cell r="P5128" t="str">
            <v>EL</v>
          </cell>
          <cell r="Q5128" t="str">
            <v>DTAC Feb 2020</v>
          </cell>
          <cell r="S5128">
            <v>1</v>
          </cell>
          <cell r="U5128" t="str">
            <v>USD</v>
          </cell>
          <cell r="V5128" t="str">
            <v>TAC</v>
          </cell>
          <cell r="W5128" t="str">
            <v>Sharon Elmashaly</v>
          </cell>
          <cell r="Y5128" t="str">
            <v>Eligible</v>
          </cell>
          <cell r="Z5128">
            <v>47500.09</v>
          </cell>
          <cell r="AA5128">
            <v>47500.09</v>
          </cell>
          <cell r="AB5128">
            <v>47500.09</v>
          </cell>
          <cell r="AC5128">
            <v>47500.09</v>
          </cell>
          <cell r="AD5128">
            <v>3</v>
          </cell>
          <cell r="AE5128" t="str">
            <v>T63</v>
          </cell>
          <cell r="AF5128">
            <v>43000</v>
          </cell>
          <cell r="AG5128">
            <v>57000</v>
          </cell>
          <cell r="AH5128">
            <v>0.32</v>
          </cell>
          <cell r="AI5128">
            <v>2</v>
          </cell>
          <cell r="AJ5128">
            <v>56000</v>
          </cell>
          <cell r="AK5128">
            <v>56000</v>
          </cell>
          <cell r="AL5128">
            <v>0.17894513463027129</v>
          </cell>
          <cell r="AM5128">
            <v>56000</v>
          </cell>
          <cell r="AN5128">
            <v>8499.9100000000035</v>
          </cell>
          <cell r="AO5128">
            <v>-1.7543859649122862E-2</v>
          </cell>
          <cell r="AP5128" t="str">
            <v>EL</v>
          </cell>
          <cell r="AQ5128">
            <v>41600.14</v>
          </cell>
          <cell r="AR5128">
            <v>550000.15999999992</v>
          </cell>
          <cell r="AS5128">
            <v>0.01</v>
          </cell>
          <cell r="AT5128">
            <v>1</v>
          </cell>
          <cell r="AU5128">
            <v>0</v>
          </cell>
          <cell r="AV5128">
            <v>56000</v>
          </cell>
          <cell r="AW5128">
            <v>56000</v>
          </cell>
          <cell r="AX5128">
            <v>0.17894513463027129</v>
          </cell>
          <cell r="AY5128">
            <v>8499.9100000000035</v>
          </cell>
          <cell r="AZ5128" t="str">
            <v>Target Bonus</v>
          </cell>
          <cell r="BA5128" t="str">
            <v>Target BonusEligible</v>
          </cell>
          <cell r="BB5128" t="str">
            <v>Target BonusUnited States</v>
          </cell>
          <cell r="BC5128" t="str">
            <v xml:space="preserve">Target BonusUnited States </v>
          </cell>
          <cell r="BD5128" t="str">
            <v>T63</v>
          </cell>
          <cell r="BF5128">
            <v>3958.3408333333332</v>
          </cell>
          <cell r="BJ5128">
            <v>2000</v>
          </cell>
          <cell r="BK5128">
            <v>2000</v>
          </cell>
          <cell r="BL5128">
            <v>2000</v>
          </cell>
        </row>
        <row r="5129">
          <cell r="B5129">
            <v>21038</v>
          </cell>
          <cell r="C5129">
            <v>16125</v>
          </cell>
          <cell r="E5129" t="str">
            <v>Alfonso Saldana</v>
          </cell>
          <cell r="F5129" t="str">
            <v>Technical Support Engineer (T2)</v>
          </cell>
          <cell r="G5129" t="str">
            <v>Hourly Full Time</v>
          </cell>
          <cell r="H5129" t="str">
            <v>TAC</v>
          </cell>
          <cell r="I5129" t="str">
            <v>IRVING</v>
          </cell>
          <cell r="J5129" t="str">
            <v>United States</v>
          </cell>
          <cell r="K5129">
            <v>43885</v>
          </cell>
          <cell r="L5129" t="str">
            <v>WH</v>
          </cell>
          <cell r="M5129" t="str">
            <v>T63P</v>
          </cell>
          <cell r="N5129" t="str">
            <v>T</v>
          </cell>
          <cell r="O5129" t="str">
            <v>6</v>
          </cell>
          <cell r="P5129" t="str">
            <v>EL</v>
          </cell>
          <cell r="Q5129" t="str">
            <v>DTAC Feb 2020</v>
          </cell>
          <cell r="S5129">
            <v>1</v>
          </cell>
          <cell r="U5129" t="str">
            <v>USD</v>
          </cell>
          <cell r="V5129" t="str">
            <v>TAC</v>
          </cell>
          <cell r="W5129" t="str">
            <v>Sharon Elmashaly</v>
          </cell>
          <cell r="Y5129" t="str">
            <v>Eligible</v>
          </cell>
          <cell r="Z5129">
            <v>49000.03</v>
          </cell>
          <cell r="AA5129">
            <v>49000.03</v>
          </cell>
          <cell r="AB5129">
            <v>49000.03</v>
          </cell>
          <cell r="AC5129">
            <v>49000.03</v>
          </cell>
          <cell r="AD5129">
            <v>3</v>
          </cell>
          <cell r="AE5129" t="str">
            <v>T63</v>
          </cell>
          <cell r="AF5129">
            <v>43000</v>
          </cell>
          <cell r="AG5129">
            <v>57000</v>
          </cell>
          <cell r="AH5129">
            <v>0.42</v>
          </cell>
          <cell r="AI5129">
            <v>2</v>
          </cell>
          <cell r="AJ5129">
            <v>56000</v>
          </cell>
          <cell r="AK5129">
            <v>56000</v>
          </cell>
          <cell r="AL5129">
            <v>0.14285644314911639</v>
          </cell>
          <cell r="AM5129">
            <v>56000</v>
          </cell>
          <cell r="AN5129">
            <v>6999.9700000000012</v>
          </cell>
          <cell r="AO5129">
            <v>-1.7543859649122862E-2</v>
          </cell>
          <cell r="AP5129" t="str">
            <v>EL</v>
          </cell>
          <cell r="AQ5129">
            <v>41600.14</v>
          </cell>
          <cell r="AR5129">
            <v>550000.15999999992</v>
          </cell>
          <cell r="AS5129">
            <v>0.01</v>
          </cell>
          <cell r="AT5129">
            <v>1</v>
          </cell>
          <cell r="AU5129">
            <v>0</v>
          </cell>
          <cell r="AV5129">
            <v>56000</v>
          </cell>
          <cell r="AW5129">
            <v>56000</v>
          </cell>
          <cell r="AX5129">
            <v>0.14285644314911639</v>
          </cell>
          <cell r="AY5129">
            <v>6999.9700000000012</v>
          </cell>
          <cell r="AZ5129" t="str">
            <v>Target Bonus</v>
          </cell>
          <cell r="BA5129" t="str">
            <v>Target BonusEligible</v>
          </cell>
          <cell r="BB5129" t="str">
            <v>Target BonusUnited States</v>
          </cell>
          <cell r="BC5129" t="str">
            <v xml:space="preserve">Target BonusUnited States </v>
          </cell>
          <cell r="BD5129" t="str">
            <v>T63</v>
          </cell>
          <cell r="BF5129">
            <v>4083.3358333333331</v>
          </cell>
          <cell r="BJ5129">
            <v>2000</v>
          </cell>
          <cell r="BK5129">
            <v>2000</v>
          </cell>
          <cell r="BL5129">
            <v>2000</v>
          </cell>
        </row>
        <row r="5130">
          <cell r="B5130">
            <v>21273</v>
          </cell>
          <cell r="C5130">
            <v>16360</v>
          </cell>
          <cell r="E5130" t="str">
            <v>Samuel Uchechukwu</v>
          </cell>
          <cell r="F5130" t="str">
            <v>Technical Support Engineer (T2)</v>
          </cell>
          <cell r="G5130" t="str">
            <v>ULOA</v>
          </cell>
          <cell r="H5130" t="str">
            <v>TAC</v>
          </cell>
          <cell r="I5130" t="str">
            <v>IRVING</v>
          </cell>
          <cell r="J5130" t="str">
            <v>United States</v>
          </cell>
          <cell r="K5130">
            <v>43955</v>
          </cell>
          <cell r="L5130" t="str">
            <v>WH</v>
          </cell>
          <cell r="M5130" t="str">
            <v>T63P</v>
          </cell>
          <cell r="N5130" t="str">
            <v>T</v>
          </cell>
          <cell r="O5130" t="str">
            <v>6</v>
          </cell>
          <cell r="P5130" t="str">
            <v>EL</v>
          </cell>
          <cell r="Q5130" t="str">
            <v>DTAC APR 2020</v>
          </cell>
          <cell r="S5130">
            <v>1</v>
          </cell>
          <cell r="U5130" t="str">
            <v>USD</v>
          </cell>
          <cell r="V5130" t="str">
            <v>TAC</v>
          </cell>
          <cell r="W5130" t="str">
            <v>Sharon Elmashaly</v>
          </cell>
          <cell r="Y5130" t="str">
            <v>Not Eligible - NH</v>
          </cell>
          <cell r="Z5130">
            <v>43000.04</v>
          </cell>
          <cell r="AA5130">
            <v>43000.04</v>
          </cell>
          <cell r="AB5130">
            <v>43000.04</v>
          </cell>
          <cell r="AC5130">
            <v>43000.04</v>
          </cell>
        </row>
        <row r="5131">
          <cell r="B5131">
            <v>20706</v>
          </cell>
          <cell r="C5131">
            <v>15793</v>
          </cell>
          <cell r="E5131" t="str">
            <v>Myrlon Edwards</v>
          </cell>
          <cell r="F5131" t="str">
            <v>Technical Support Engineer (T2)</v>
          </cell>
          <cell r="G5131" t="str">
            <v>Hourly Full Time</v>
          </cell>
          <cell r="H5131" t="str">
            <v>TAC</v>
          </cell>
          <cell r="I5131" t="str">
            <v>IRVING</v>
          </cell>
          <cell r="J5131" t="str">
            <v>United States</v>
          </cell>
          <cell r="K5131">
            <v>43808</v>
          </cell>
          <cell r="L5131" t="str">
            <v>WH</v>
          </cell>
          <cell r="M5131" t="str">
            <v>T63P</v>
          </cell>
          <cell r="N5131" t="str">
            <v>T</v>
          </cell>
          <cell r="O5131" t="str">
            <v>6</v>
          </cell>
          <cell r="P5131" t="str">
            <v>EL</v>
          </cell>
          <cell r="Q5131" t="str">
            <v>DTAC Dec 2019</v>
          </cell>
          <cell r="S5131">
            <v>1</v>
          </cell>
          <cell r="U5131" t="str">
            <v>USD</v>
          </cell>
          <cell r="V5131" t="str">
            <v>TAC</v>
          </cell>
          <cell r="W5131" t="str">
            <v>Sharon Elmashaly</v>
          </cell>
          <cell r="Y5131" t="str">
            <v>Eligible</v>
          </cell>
          <cell r="Z5131">
            <v>49000.03</v>
          </cell>
          <cell r="AA5131">
            <v>49000.03</v>
          </cell>
          <cell r="AB5131">
            <v>49000.03</v>
          </cell>
          <cell r="AC5131">
            <v>49000.03</v>
          </cell>
          <cell r="AD5131">
            <v>3</v>
          </cell>
          <cell r="AE5131" t="str">
            <v>T63</v>
          </cell>
          <cell r="AF5131">
            <v>43000</v>
          </cell>
          <cell r="AG5131">
            <v>62500</v>
          </cell>
          <cell r="AH5131">
            <v>0.3</v>
          </cell>
          <cell r="AI5131">
            <v>2</v>
          </cell>
          <cell r="AJ5131">
            <v>56000</v>
          </cell>
          <cell r="AK5131">
            <v>56000</v>
          </cell>
          <cell r="AL5131">
            <v>0.14285644314911639</v>
          </cell>
          <cell r="AM5131">
            <v>56000</v>
          </cell>
          <cell r="AN5131">
            <v>6999.9700000000012</v>
          </cell>
          <cell r="AO5131">
            <v>-0.10399999999999998</v>
          </cell>
          <cell r="AP5131" t="str">
            <v>EL</v>
          </cell>
          <cell r="AQ5131">
            <v>41600.14</v>
          </cell>
          <cell r="AR5131">
            <v>550000.15999999992</v>
          </cell>
          <cell r="AS5131">
            <v>0.01</v>
          </cell>
          <cell r="AT5131">
            <v>1</v>
          </cell>
          <cell r="AU5131">
            <v>0</v>
          </cell>
          <cell r="AV5131">
            <v>56000</v>
          </cell>
          <cell r="AW5131">
            <v>56000</v>
          </cell>
          <cell r="AX5131">
            <v>0.14285644314911639</v>
          </cell>
          <cell r="AY5131">
            <v>6999.9700000000012</v>
          </cell>
          <cell r="AZ5131" t="str">
            <v>Target Bonus</v>
          </cell>
          <cell r="BA5131" t="str">
            <v>Target BonusEligible</v>
          </cell>
          <cell r="BB5131" t="str">
            <v>Target BonusUnited States</v>
          </cell>
          <cell r="BC5131" t="str">
            <v xml:space="preserve">Target BonusUnited States </v>
          </cell>
          <cell r="BD5131" t="str">
            <v>T63</v>
          </cell>
          <cell r="BF5131">
            <v>4083.3358333333331</v>
          </cell>
          <cell r="BJ5131">
            <v>2000</v>
          </cell>
          <cell r="BK5131">
            <v>2000</v>
          </cell>
          <cell r="BL5131">
            <v>2000</v>
          </cell>
        </row>
        <row r="5132">
          <cell r="B5132">
            <v>21596</v>
          </cell>
          <cell r="C5132">
            <v>16683</v>
          </cell>
          <cell r="E5132" t="str">
            <v>Wynston Scarbrough</v>
          </cell>
          <cell r="F5132" t="str">
            <v>Technical Support Engineer (T2)</v>
          </cell>
          <cell r="G5132" t="str">
            <v>Hourly Full Time</v>
          </cell>
          <cell r="H5132" t="str">
            <v>TAC</v>
          </cell>
          <cell r="I5132" t="str">
            <v>IRVING</v>
          </cell>
          <cell r="J5132" t="str">
            <v>United States</v>
          </cell>
          <cell r="K5132">
            <v>44109</v>
          </cell>
          <cell r="L5132" t="str">
            <v>WH</v>
          </cell>
          <cell r="M5132" t="str">
            <v>T63P</v>
          </cell>
          <cell r="N5132" t="str">
            <v>T</v>
          </cell>
          <cell r="O5132" t="str">
            <v>6</v>
          </cell>
          <cell r="P5132" t="str">
            <v>EL</v>
          </cell>
          <cell r="Q5132" t="str">
            <v>DTAC Oct 2020</v>
          </cell>
          <cell r="S5132">
            <v>1</v>
          </cell>
          <cell r="U5132" t="str">
            <v>USD</v>
          </cell>
          <cell r="V5132" t="str">
            <v>TAC</v>
          </cell>
          <cell r="W5132" t="str">
            <v>Sharon Elmashaly</v>
          </cell>
          <cell r="Y5132" t="str">
            <v>Not Eligible - NH</v>
          </cell>
          <cell r="AA5132">
            <v>0</v>
          </cell>
          <cell r="AB5132">
            <v>43000.04</v>
          </cell>
          <cell r="AC5132">
            <v>43000.04</v>
          </cell>
        </row>
        <row r="5133">
          <cell r="B5133">
            <v>21615</v>
          </cell>
          <cell r="C5133">
            <v>16702</v>
          </cell>
          <cell r="E5133" t="str">
            <v>Robert Beaver</v>
          </cell>
          <cell r="F5133" t="str">
            <v>Technical Support Engineer (T2)</v>
          </cell>
          <cell r="G5133" t="str">
            <v>Hourly Full Time</v>
          </cell>
          <cell r="H5133" t="str">
            <v>TAC</v>
          </cell>
          <cell r="I5133" t="str">
            <v>IRVING</v>
          </cell>
          <cell r="J5133" t="str">
            <v>United States</v>
          </cell>
          <cell r="K5133">
            <v>44109</v>
          </cell>
          <cell r="L5133" t="str">
            <v>WH</v>
          </cell>
          <cell r="M5133" t="str">
            <v>T63P</v>
          </cell>
          <cell r="N5133" t="str">
            <v>T</v>
          </cell>
          <cell r="O5133" t="str">
            <v>6</v>
          </cell>
          <cell r="P5133" t="str">
            <v>EL</v>
          </cell>
          <cell r="Q5133" t="str">
            <v>DTAC Oct 2020</v>
          </cell>
          <cell r="S5133">
            <v>1</v>
          </cell>
          <cell r="U5133" t="str">
            <v>USD</v>
          </cell>
          <cell r="V5133" t="str">
            <v>TAC</v>
          </cell>
          <cell r="W5133" t="str">
            <v>Sharon Elmashaly</v>
          </cell>
          <cell r="Y5133" t="str">
            <v>Not Eligible - Left</v>
          </cell>
          <cell r="AA5133">
            <v>0</v>
          </cell>
        </row>
        <row r="5134">
          <cell r="B5134">
            <v>21597</v>
          </cell>
          <cell r="C5134">
            <v>16684</v>
          </cell>
          <cell r="E5134" t="str">
            <v>Eber Mercado</v>
          </cell>
          <cell r="F5134" t="str">
            <v>Technical Support Engineer (T2)</v>
          </cell>
          <cell r="G5134" t="str">
            <v>Hourly Full Time</v>
          </cell>
          <cell r="H5134" t="str">
            <v>TAC</v>
          </cell>
          <cell r="I5134" t="str">
            <v>IRVING</v>
          </cell>
          <cell r="J5134" t="str">
            <v>United States</v>
          </cell>
          <cell r="K5134">
            <v>44109</v>
          </cell>
          <cell r="L5134" t="str">
            <v>WH</v>
          </cell>
          <cell r="M5134" t="str">
            <v>T63P</v>
          </cell>
          <cell r="N5134" t="str">
            <v>T</v>
          </cell>
          <cell r="O5134" t="str">
            <v>6</v>
          </cell>
          <cell r="P5134" t="str">
            <v>EL</v>
          </cell>
          <cell r="Q5134" t="str">
            <v>DTAC Oct 2020</v>
          </cell>
          <cell r="S5134">
            <v>1</v>
          </cell>
          <cell r="U5134" t="str">
            <v>USD</v>
          </cell>
          <cell r="V5134" t="str">
            <v>TAC</v>
          </cell>
          <cell r="W5134" t="str">
            <v>Sharon Elmashaly</v>
          </cell>
          <cell r="Y5134" t="str">
            <v>Not Eligible - NH</v>
          </cell>
          <cell r="AA5134">
            <v>0</v>
          </cell>
          <cell r="AB5134">
            <v>43000.04</v>
          </cell>
          <cell r="AC5134">
            <v>43000.04</v>
          </cell>
        </row>
        <row r="5135">
          <cell r="B5135">
            <v>21600</v>
          </cell>
          <cell r="C5135">
            <v>16687</v>
          </cell>
          <cell r="E5135" t="str">
            <v>John Morris</v>
          </cell>
          <cell r="F5135" t="str">
            <v>Technical Support Engineer (T2)</v>
          </cell>
          <cell r="G5135" t="str">
            <v>Hourly Full Time</v>
          </cell>
          <cell r="H5135" t="str">
            <v>TAC</v>
          </cell>
          <cell r="I5135" t="str">
            <v>IRVING</v>
          </cell>
          <cell r="J5135" t="str">
            <v>United States</v>
          </cell>
          <cell r="K5135">
            <v>44109</v>
          </cell>
          <cell r="L5135" t="str">
            <v>WH</v>
          </cell>
          <cell r="M5135" t="str">
            <v>T63P</v>
          </cell>
          <cell r="N5135" t="str">
            <v>T</v>
          </cell>
          <cell r="O5135" t="str">
            <v>6</v>
          </cell>
          <cell r="P5135" t="str">
            <v>EL</v>
          </cell>
          <cell r="Q5135" t="str">
            <v>DTAC Oct 2020</v>
          </cell>
          <cell r="S5135">
            <v>1</v>
          </cell>
          <cell r="U5135" t="str">
            <v>USD</v>
          </cell>
          <cell r="V5135" t="str">
            <v>TAC</v>
          </cell>
          <cell r="W5135" t="str">
            <v>Sharon Elmashaly</v>
          </cell>
          <cell r="Y5135" t="str">
            <v>Not Eligible - NH</v>
          </cell>
          <cell r="AA5135">
            <v>0</v>
          </cell>
          <cell r="AB5135">
            <v>43000.04</v>
          </cell>
          <cell r="AC5135">
            <v>43000.04</v>
          </cell>
        </row>
        <row r="5136">
          <cell r="B5136">
            <v>19247</v>
          </cell>
          <cell r="C5136">
            <v>14305</v>
          </cell>
          <cell r="E5136" t="str">
            <v>Leandro Pereira</v>
          </cell>
          <cell r="F5136" t="str">
            <v>LATAM Technical Account Specialist</v>
          </cell>
          <cell r="G5136" t="str">
            <v>Employee</v>
          </cell>
          <cell r="H5136" t="str">
            <v>TAC</v>
          </cell>
          <cell r="I5136" t="str">
            <v>IRVING</v>
          </cell>
          <cell r="J5136" t="str">
            <v>United States</v>
          </cell>
          <cell r="K5136">
            <v>43472</v>
          </cell>
          <cell r="L5136" t="str">
            <v>WH</v>
          </cell>
          <cell r="M5136" t="str">
            <v>T41P</v>
          </cell>
          <cell r="N5136" t="str">
            <v>T</v>
          </cell>
          <cell r="O5136" t="str">
            <v>4</v>
          </cell>
          <cell r="P5136" t="str">
            <v>Regular</v>
          </cell>
          <cell r="Q5136" t="str"/>
          <cell r="S5136">
            <v>1</v>
          </cell>
          <cell r="U5136" t="str">
            <v>USD</v>
          </cell>
          <cell r="V5136" t="str">
            <v>TAC</v>
          </cell>
          <cell r="W5136" t="str">
            <v>Sharon Elmashaly</v>
          </cell>
          <cell r="Y5136" t="str">
            <v>Eligible</v>
          </cell>
          <cell r="Z5136">
            <v>109000</v>
          </cell>
          <cell r="AA5136">
            <v>109000</v>
          </cell>
          <cell r="AB5136">
            <v>109000</v>
          </cell>
          <cell r="AC5136">
            <v>109000</v>
          </cell>
          <cell r="AD5136">
            <v>3</v>
          </cell>
          <cell r="AE5136" t="str">
            <v>T41</v>
          </cell>
          <cell r="AF5136">
            <v>90000</v>
          </cell>
          <cell r="AG5136">
            <v>145000</v>
          </cell>
          <cell r="AH5136">
            <v>0.34</v>
          </cell>
          <cell r="AI5136">
            <v>2</v>
          </cell>
          <cell r="AJ5136">
            <v>0</v>
          </cell>
          <cell r="AK5136">
            <v>112270</v>
          </cell>
          <cell r="AL5136">
            <v>3.0000000000000027E-2</v>
          </cell>
          <cell r="AM5136">
            <v>112270</v>
          </cell>
          <cell r="AN5136">
            <v>3270</v>
          </cell>
          <cell r="AO5136">
            <v>-0.22572413793103452</v>
          </cell>
          <cell r="AQ5136">
            <v>41600.14</v>
          </cell>
          <cell r="AR5136">
            <v>550000.15999999992</v>
          </cell>
          <cell r="AS5136">
            <v>0.13</v>
          </cell>
          <cell r="AT5136">
            <v>1</v>
          </cell>
          <cell r="AU5136">
            <v>0</v>
          </cell>
          <cell r="AV5136">
            <v>112270</v>
          </cell>
          <cell r="AW5136">
            <v>112270</v>
          </cell>
          <cell r="AX5136">
            <v>3.0000000000000027E-2</v>
          </cell>
          <cell r="AY5136">
            <v>3270</v>
          </cell>
          <cell r="AZ5136" t="str">
            <v>Target Bonus</v>
          </cell>
          <cell r="BA5136" t="str">
            <v>Target BonusEligible</v>
          </cell>
          <cell r="BB5136" t="str">
            <v>Target BonusUnited States</v>
          </cell>
          <cell r="BC5136" t="str">
            <v xml:space="preserve">Target BonusUnited States </v>
          </cell>
          <cell r="BD5136" t="str">
            <v>T41</v>
          </cell>
          <cell r="BF5136">
            <v>9083.3333333333339</v>
          </cell>
          <cell r="BG5136">
            <v>9808.2191780821922</v>
          </cell>
          <cell r="BH5136">
            <v>3</v>
          </cell>
          <cell r="BJ5136">
            <v>10000</v>
          </cell>
          <cell r="BK5136">
            <v>10000</v>
          </cell>
          <cell r="BL5136">
            <v>10000</v>
          </cell>
        </row>
        <row r="5137">
          <cell r="B5137">
            <v>18654</v>
          </cell>
          <cell r="C5137">
            <v>13699</v>
          </cell>
          <cell r="E5137" t="str">
            <v>Madison Dyer</v>
          </cell>
          <cell r="F5137" t="str">
            <v>Account Specialist</v>
          </cell>
          <cell r="G5137" t="str">
            <v>Hourly Full Time</v>
          </cell>
          <cell r="H5137" t="str">
            <v>TAC</v>
          </cell>
          <cell r="I5137" t="str">
            <v>IRVING</v>
          </cell>
          <cell r="J5137" t="str">
            <v>United States</v>
          </cell>
          <cell r="K5137">
            <v>44020</v>
          </cell>
          <cell r="L5137" t="str">
            <v>WH</v>
          </cell>
          <cell r="M5137" t="str">
            <v>P62P</v>
          </cell>
          <cell r="N5137" t="str">
            <v>P</v>
          </cell>
          <cell r="O5137" t="str">
            <v>6</v>
          </cell>
          <cell r="P5137" t="str">
            <v>Regular</v>
          </cell>
          <cell r="Q5137" t="str"/>
          <cell r="U5137" t="str">
            <v>USD</v>
          </cell>
          <cell r="V5137" t="str">
            <v>TAC</v>
          </cell>
          <cell r="W5137" t="str">
            <v>Sharon Elmashaly</v>
          </cell>
          <cell r="Y5137" t="str">
            <v>Eligible</v>
          </cell>
          <cell r="Z5137">
            <v>42500.19</v>
          </cell>
          <cell r="AA5137">
            <v>42500.19</v>
          </cell>
          <cell r="AB5137">
            <v>42500.19</v>
          </cell>
          <cell r="AC5137">
            <v>42500.19</v>
          </cell>
          <cell r="AD5137">
            <v>3</v>
          </cell>
          <cell r="AE5137" t="str">
            <v>P62</v>
          </cell>
          <cell r="AF5137">
            <v>42000</v>
          </cell>
          <cell r="AG5137">
            <v>60000</v>
          </cell>
          <cell r="AH5137">
            <v>0.02</v>
          </cell>
          <cell r="AI5137">
            <v>1</v>
          </cell>
          <cell r="AJ5137">
            <v>0</v>
          </cell>
          <cell r="AK5137">
            <v>44200.197600000007</v>
          </cell>
          <cell r="AL5137">
            <v>4.0000000000000036E-2</v>
          </cell>
          <cell r="AM5137">
            <v>44200.197600000007</v>
          </cell>
          <cell r="AN5137">
            <v>1700.0076000000045</v>
          </cell>
          <cell r="AO5137">
            <v>-0.26333003999999993</v>
          </cell>
          <cell r="AQ5137">
            <v>41600.14</v>
          </cell>
          <cell r="AR5137">
            <v>550000.15999999992</v>
          </cell>
          <cell r="AS5137">
            <v>0</v>
          </cell>
          <cell r="AT5137">
            <v>1</v>
          </cell>
          <cell r="AU5137">
            <v>0</v>
          </cell>
          <cell r="AV5137">
            <v>44200.197600000007</v>
          </cell>
          <cell r="AW5137">
            <v>44200.197600000007</v>
          </cell>
          <cell r="AX5137">
            <v>4.0000000000000036E-2</v>
          </cell>
          <cell r="AY5137">
            <v>1700.0076000000045</v>
          </cell>
          <cell r="AZ5137" t="str">
            <v>No Bonus Plan</v>
          </cell>
          <cell r="BA5137" t="str">
            <v>No Bonus PlanEligible</v>
          </cell>
          <cell r="BB5137" t="str">
            <v>No Bonus PlanUnited States</v>
          </cell>
          <cell r="BC5137" t="str">
            <v xml:space="preserve">No Bonus PlanUnited States </v>
          </cell>
          <cell r="BD5137" t="str">
            <v>P62</v>
          </cell>
          <cell r="BF5137">
            <v>3541.6825000000003</v>
          </cell>
        </row>
        <row r="5138">
          <cell r="B5138">
            <v>20211</v>
          </cell>
          <cell r="C5138">
            <v>15300</v>
          </cell>
          <cell r="E5138" t="str">
            <v>Katrina Weiss</v>
          </cell>
          <cell r="F5138" t="str">
            <v>Account Specialist</v>
          </cell>
          <cell r="G5138" t="str">
            <v>Hourly Full Time</v>
          </cell>
          <cell r="H5138" t="str">
            <v>TAC</v>
          </cell>
          <cell r="I5138" t="str">
            <v>IRVING</v>
          </cell>
          <cell r="J5138" t="str">
            <v>United States</v>
          </cell>
          <cell r="K5138">
            <v>43682</v>
          </cell>
          <cell r="L5138" t="str">
            <v>WH</v>
          </cell>
          <cell r="M5138" t="str">
            <v>P62P</v>
          </cell>
          <cell r="N5138" t="str">
            <v>P</v>
          </cell>
          <cell r="O5138" t="str">
            <v>6</v>
          </cell>
          <cell r="P5138" t="str">
            <v>Regular</v>
          </cell>
          <cell r="Q5138" t="str"/>
          <cell r="U5138" t="str">
            <v>USD</v>
          </cell>
          <cell r="V5138" t="str">
            <v>TAC</v>
          </cell>
          <cell r="W5138" t="str">
            <v>Sharon Elmashaly</v>
          </cell>
          <cell r="Y5138" t="str">
            <v>Eligible</v>
          </cell>
          <cell r="Z5138">
            <v>43000.04</v>
          </cell>
          <cell r="AA5138">
            <v>43000.04</v>
          </cell>
          <cell r="AB5138">
            <v>43000.04</v>
          </cell>
          <cell r="AC5138">
            <v>43000.04</v>
          </cell>
          <cell r="AD5138">
            <v>3</v>
          </cell>
          <cell r="AE5138" t="str">
            <v>P62</v>
          </cell>
          <cell r="AF5138">
            <v>42000</v>
          </cell>
          <cell r="AG5138">
            <v>60000</v>
          </cell>
          <cell r="AH5138">
            <v>0.05</v>
          </cell>
          <cell r="AI5138">
            <v>1</v>
          </cell>
          <cell r="AJ5138">
            <v>0</v>
          </cell>
          <cell r="AK5138">
            <v>44720.041600000004</v>
          </cell>
          <cell r="AL5138">
            <v>4.0000000000000036E-2</v>
          </cell>
          <cell r="AM5138">
            <v>44720.041600000004</v>
          </cell>
          <cell r="AN5138">
            <v>1720.0016000000032</v>
          </cell>
          <cell r="AO5138">
            <v>-0.2546659733333333</v>
          </cell>
          <cell r="AQ5138">
            <v>41600.14</v>
          </cell>
          <cell r="AR5138">
            <v>550000.15999999992</v>
          </cell>
          <cell r="AS5138">
            <v>0</v>
          </cell>
          <cell r="AT5138">
            <v>1</v>
          </cell>
          <cell r="AU5138">
            <v>0</v>
          </cell>
          <cell r="AV5138">
            <v>44720.041600000004</v>
          </cell>
          <cell r="AW5138">
            <v>44720.041600000004</v>
          </cell>
          <cell r="AX5138">
            <v>4.0000000000000036E-2</v>
          </cell>
          <cell r="AY5138">
            <v>1720.0016000000032</v>
          </cell>
          <cell r="AZ5138" t="str">
            <v>No Bonus Plan</v>
          </cell>
          <cell r="BA5138" t="str">
            <v>No Bonus PlanEligible</v>
          </cell>
          <cell r="BB5138" t="str">
            <v>No Bonus PlanUnited States</v>
          </cell>
          <cell r="BC5138" t="str">
            <v xml:space="preserve">No Bonus PlanUnited States </v>
          </cell>
          <cell r="BD5138" t="str">
            <v>P62</v>
          </cell>
          <cell r="BF5138">
            <v>3583.3366666666666</v>
          </cell>
          <cell r="BH5138">
            <v>3</v>
          </cell>
        </row>
        <row r="5139">
          <cell r="B5139">
            <v>21313</v>
          </cell>
          <cell r="C5139">
            <v>16400</v>
          </cell>
          <cell r="E5139" t="str">
            <v>Tiffany Frey</v>
          </cell>
          <cell r="F5139" t="str">
            <v>Account Specialist</v>
          </cell>
          <cell r="G5139" t="str">
            <v>Hourly Full Time</v>
          </cell>
          <cell r="H5139" t="str">
            <v>TAC</v>
          </cell>
          <cell r="I5139" t="str">
            <v>IRVING</v>
          </cell>
          <cell r="J5139" t="str">
            <v>United States</v>
          </cell>
          <cell r="K5139">
            <v>43962</v>
          </cell>
          <cell r="L5139" t="str">
            <v>WH</v>
          </cell>
          <cell r="M5139" t="str">
            <v>P62P</v>
          </cell>
          <cell r="N5139" t="str">
            <v>P</v>
          </cell>
          <cell r="O5139" t="str">
            <v>6</v>
          </cell>
          <cell r="P5139" t="str">
            <v>Regular</v>
          </cell>
          <cell r="Q5139" t="str"/>
          <cell r="U5139" t="str">
            <v>USD</v>
          </cell>
          <cell r="V5139" t="str">
            <v>TAC</v>
          </cell>
          <cell r="W5139" t="str">
            <v>Sharon Elmashaly</v>
          </cell>
          <cell r="Y5139" t="str">
            <v>Eligible</v>
          </cell>
          <cell r="Z5139">
            <v>47500.08</v>
          </cell>
          <cell r="AA5139">
            <v>47500.08</v>
          </cell>
          <cell r="AB5139">
            <v>47500.08</v>
          </cell>
          <cell r="AC5139">
            <v>47500.08</v>
          </cell>
          <cell r="AD5139">
            <v>3</v>
          </cell>
          <cell r="AE5139" t="str">
            <v>P62</v>
          </cell>
          <cell r="AF5139">
            <v>42000</v>
          </cell>
          <cell r="AG5139">
            <v>60000</v>
          </cell>
          <cell r="AH5139">
            <v>0.3</v>
          </cell>
          <cell r="AI5139">
            <v>2</v>
          </cell>
          <cell r="AJ5139">
            <v>0</v>
          </cell>
          <cell r="AK5139">
            <v>48925.082400000007</v>
          </cell>
          <cell r="AL5139">
            <v>3.0000000000000027E-2</v>
          </cell>
          <cell r="AM5139">
            <v>48925.082400000007</v>
          </cell>
          <cell r="AN5139">
            <v>1425.0024000000049</v>
          </cell>
          <cell r="AO5139">
            <v>-0.18458195999999993</v>
          </cell>
          <cell r="AQ5139">
            <v>41600.14</v>
          </cell>
          <cell r="AR5139">
            <v>550000.15999999992</v>
          </cell>
          <cell r="AS5139">
            <v>0.01</v>
          </cell>
          <cell r="AT5139">
            <v>1</v>
          </cell>
          <cell r="AU5139">
            <v>0</v>
          </cell>
          <cell r="AV5139">
            <v>48925.082400000007</v>
          </cell>
          <cell r="AW5139">
            <v>48925.082400000007</v>
          </cell>
          <cell r="AX5139">
            <v>3.0000000000000027E-2</v>
          </cell>
          <cell r="AY5139">
            <v>1425.0024000000049</v>
          </cell>
          <cell r="AZ5139" t="str">
            <v>No Bonus Plan</v>
          </cell>
          <cell r="BA5139" t="str">
            <v>No Bonus PlanEligible</v>
          </cell>
          <cell r="BB5139" t="str">
            <v>No Bonus PlanUnited States</v>
          </cell>
          <cell r="BC5139" t="str">
            <v xml:space="preserve">No Bonus PlanUnited States </v>
          </cell>
          <cell r="BD5139" t="str">
            <v>P62</v>
          </cell>
          <cell r="BF5139">
            <v>3958.34</v>
          </cell>
        </row>
        <row r="5140">
          <cell r="B5140">
            <v>21757</v>
          </cell>
          <cell r="C5140">
            <v>16844</v>
          </cell>
          <cell r="E5140" t="str">
            <v>Corey Tilley</v>
          </cell>
          <cell r="F5140" t="str">
            <v>Account Specialist</v>
          </cell>
          <cell r="G5140" t="str">
            <v>Hourly Full Time</v>
          </cell>
          <cell r="H5140" t="str">
            <v>TAC</v>
          </cell>
          <cell r="I5140" t="str">
            <v>IRVING</v>
          </cell>
          <cell r="J5140" t="str">
            <v>United States</v>
          </cell>
          <cell r="K5140">
            <v>44172</v>
          </cell>
          <cell r="L5140" t="str">
            <v>WH</v>
          </cell>
          <cell r="M5140" t="str">
            <v>P62P</v>
          </cell>
          <cell r="N5140" t="str">
            <v>P</v>
          </cell>
          <cell r="O5140" t="str">
            <v>6</v>
          </cell>
          <cell r="P5140" t="str">
            <v>Regular</v>
          </cell>
          <cell r="U5140" t="str">
            <v>USD</v>
          </cell>
          <cell r="V5140" t="str">
            <v>TAC</v>
          </cell>
          <cell r="W5140" t="str">
            <v>Sharon Elmashaly</v>
          </cell>
          <cell r="Y5140" t="str">
            <v>Not Eligible - NH</v>
          </cell>
          <cell r="AA5140">
            <v>0</v>
          </cell>
          <cell r="AB5140">
            <v>45000.03</v>
          </cell>
          <cell r="AC5140">
            <v>45000.03</v>
          </cell>
          <cell r="AW5140">
            <v>45000.03</v>
          </cell>
        </row>
        <row r="5141">
          <cell r="B5141">
            <v>2908</v>
          </cell>
          <cell r="C5141">
            <v>5444</v>
          </cell>
          <cell r="E5141" t="str">
            <v>Robert Montgomery</v>
          </cell>
          <cell r="F5141" t="str">
            <v>Group Manager, Account Services</v>
          </cell>
          <cell r="G5141" t="str">
            <v>Employee</v>
          </cell>
          <cell r="H5141" t="str">
            <v>TAC</v>
          </cell>
          <cell r="I5141" t="str">
            <v>IRVING</v>
          </cell>
          <cell r="J5141" t="str">
            <v>United States</v>
          </cell>
          <cell r="K5141">
            <v>36906</v>
          </cell>
          <cell r="L5141" t="str">
            <v>WH</v>
          </cell>
          <cell r="M5141" t="str">
            <v>P32M</v>
          </cell>
          <cell r="N5141" t="str">
            <v>P</v>
          </cell>
          <cell r="O5141" t="str">
            <v>3</v>
          </cell>
          <cell r="P5141" t="str">
            <v>Regular</v>
          </cell>
          <cell r="Q5141" t="str"/>
          <cell r="S5141">
            <v>1</v>
          </cell>
          <cell r="U5141" t="str">
            <v>USD</v>
          </cell>
          <cell r="V5141" t="str">
            <v>TAC</v>
          </cell>
          <cell r="W5141" t="str">
            <v>Sharon Elmashaly</v>
          </cell>
          <cell r="Y5141" t="str">
            <v>Eligible</v>
          </cell>
          <cell r="Z5141">
            <v>129000.08</v>
          </cell>
          <cell r="AA5141">
            <v>129000.08</v>
          </cell>
          <cell r="AB5141">
            <v>129000.08</v>
          </cell>
          <cell r="AC5141">
            <v>129000.08</v>
          </cell>
          <cell r="AD5141">
            <v>4</v>
          </cell>
          <cell r="AE5141" t="str">
            <v>P32</v>
          </cell>
          <cell r="AF5141">
            <v>100000</v>
          </cell>
          <cell r="AG5141">
            <v>150000</v>
          </cell>
          <cell r="AH5141">
            <v>0.57999999999999996</v>
          </cell>
          <cell r="AI5141">
            <v>3</v>
          </cell>
          <cell r="AJ5141">
            <v>0</v>
          </cell>
          <cell r="AK5141">
            <v>134160.08319999999</v>
          </cell>
          <cell r="AL5141">
            <v>4.0000000000000036E-2</v>
          </cell>
          <cell r="AM5141">
            <v>134160.08319999999</v>
          </cell>
          <cell r="AN5141">
            <v>5160.0031999999919</v>
          </cell>
          <cell r="AO5141">
            <v>-0.10559944533333343</v>
          </cell>
          <cell r="AQ5141">
            <v>41600.14</v>
          </cell>
          <cell r="AR5141">
            <v>550000.15999999992</v>
          </cell>
          <cell r="AS5141">
            <v>0.17</v>
          </cell>
          <cell r="AT5141">
            <v>1</v>
          </cell>
          <cell r="AU5141">
            <v>0</v>
          </cell>
          <cell r="AV5141">
            <v>134160.08319999999</v>
          </cell>
          <cell r="AW5141">
            <v>134160.08319999999</v>
          </cell>
          <cell r="AX5141">
            <v>4.0000000000000036E-2</v>
          </cell>
          <cell r="AY5141">
            <v>5160.0031999999919</v>
          </cell>
          <cell r="AZ5141" t="str">
            <v>Target Bonus</v>
          </cell>
          <cell r="BA5141" t="str">
            <v>Target BonusEligible</v>
          </cell>
          <cell r="BB5141" t="str">
            <v>Target BonusUnited States</v>
          </cell>
          <cell r="BC5141" t="str">
            <v xml:space="preserve">Target BonusUnited States </v>
          </cell>
          <cell r="BD5141" t="str">
            <v>P32</v>
          </cell>
          <cell r="BF5141">
            <v>10750.006666666666</v>
          </cell>
          <cell r="BG5141">
            <v>11000</v>
          </cell>
          <cell r="BH5141">
            <v>3</v>
          </cell>
          <cell r="BJ5141">
            <v>11000</v>
          </cell>
          <cell r="BK5141">
            <v>11000</v>
          </cell>
          <cell r="BL5141">
            <v>12100.000000000002</v>
          </cell>
        </row>
        <row r="5142">
          <cell r="B5142">
            <v>10907</v>
          </cell>
          <cell r="C5142">
            <v>90214</v>
          </cell>
          <cell r="E5142" t="str">
            <v>Kgaogano Porati</v>
          </cell>
          <cell r="F5142" t="str">
            <v>Escalation Engineer</v>
          </cell>
          <cell r="G5142" t="str">
            <v>Employee</v>
          </cell>
          <cell r="H5142" t="str">
            <v>TAC</v>
          </cell>
          <cell r="I5142" t="str">
            <v>KANATA (OTTAWA), CANADA</v>
          </cell>
          <cell r="J5142" t="str">
            <v>Canada</v>
          </cell>
          <cell r="K5142">
            <v>41744</v>
          </cell>
          <cell r="L5142" t="str">
            <v>WH</v>
          </cell>
          <cell r="M5142" t="str">
            <v>T51P</v>
          </cell>
          <cell r="N5142" t="str">
            <v>T</v>
          </cell>
          <cell r="O5142" t="str">
            <v>5</v>
          </cell>
          <cell r="P5142" t="str">
            <v>Regular</v>
          </cell>
          <cell r="S5142">
            <v>1</v>
          </cell>
          <cell r="U5142" t="str">
            <v>CAD</v>
          </cell>
          <cell r="V5142" t="str">
            <v>TAC</v>
          </cell>
          <cell r="W5142" t="str">
            <v>Sharon Elmashaly</v>
          </cell>
          <cell r="Y5142" t="str">
            <v>Eligible</v>
          </cell>
          <cell r="Z5142">
            <v>73000</v>
          </cell>
          <cell r="AA5142">
            <v>57389.294730314912</v>
          </cell>
          <cell r="AB5142">
            <v>73000</v>
          </cell>
          <cell r="AC5142">
            <v>57389.294730314912</v>
          </cell>
          <cell r="AD5142">
            <v>2</v>
          </cell>
          <cell r="AE5142" t="str">
            <v>T51</v>
          </cell>
          <cell r="AF5142">
            <v>70000</v>
          </cell>
          <cell r="AG5142">
            <v>100000</v>
          </cell>
          <cell r="AH5142">
            <v>0.1</v>
          </cell>
          <cell r="AI5142">
            <v>1</v>
          </cell>
          <cell r="AJ5142">
            <v>0</v>
          </cell>
          <cell r="AK5142">
            <v>73000</v>
          </cell>
          <cell r="AL5142">
            <v>0</v>
          </cell>
          <cell r="AM5142">
            <v>57389.294730314912</v>
          </cell>
          <cell r="AN5142">
            <v>0</v>
          </cell>
          <cell r="AO5142">
            <v>-0.27</v>
          </cell>
          <cell r="AP5142" t="str">
            <v>Rated 2 - no recommendation</v>
          </cell>
          <cell r="AQ5142">
            <v>41600.14</v>
          </cell>
          <cell r="AR5142">
            <v>412000.4</v>
          </cell>
          <cell r="AS5142">
            <v>0.08</v>
          </cell>
          <cell r="AT5142">
            <v>1</v>
          </cell>
          <cell r="AU5142">
            <v>0</v>
          </cell>
          <cell r="AV5142">
            <v>73000</v>
          </cell>
          <cell r="AW5142">
            <v>57389.294730314912</v>
          </cell>
          <cell r="AX5142">
            <v>0</v>
          </cell>
          <cell r="AY5142">
            <v>0</v>
          </cell>
          <cell r="AZ5142" t="str">
            <v>Target Bonus</v>
          </cell>
          <cell r="BA5142" t="str">
            <v>Target BonusEligible</v>
          </cell>
          <cell r="BB5142" t="str">
            <v>Target BonusCanada</v>
          </cell>
          <cell r="BC5142" t="str">
            <v xml:space="preserve">Target BonusCanada </v>
          </cell>
          <cell r="BD5142" t="str">
            <v>T51</v>
          </cell>
          <cell r="BF5142">
            <v>6083.333333333333</v>
          </cell>
          <cell r="BG5142">
            <v>4900</v>
          </cell>
          <cell r="BH5142">
            <v>4</v>
          </cell>
          <cell r="BJ5142">
            <v>5500</v>
          </cell>
          <cell r="BK5142">
            <v>5500</v>
          </cell>
          <cell r="BL5142">
            <v>2200</v>
          </cell>
        </row>
        <row r="5143">
          <cell r="B5143">
            <v>7870</v>
          </cell>
          <cell r="C5143">
            <v>6797</v>
          </cell>
          <cell r="E5143" t="str">
            <v>Syed Jafri</v>
          </cell>
          <cell r="F5143" t="str">
            <v>Escalation Engineer</v>
          </cell>
          <cell r="G5143" t="str">
            <v>Employee</v>
          </cell>
          <cell r="H5143" t="str">
            <v>TAC</v>
          </cell>
          <cell r="I5143" t="str">
            <v>KANATA (OTTAWA), CANADA</v>
          </cell>
          <cell r="J5143" t="str">
            <v>Canada</v>
          </cell>
          <cell r="K5143">
            <v>39622</v>
          </cell>
          <cell r="L5143" t="str">
            <v>WH</v>
          </cell>
          <cell r="M5143" t="str">
            <v>T51P</v>
          </cell>
          <cell r="N5143" t="str">
            <v>T</v>
          </cell>
          <cell r="O5143" t="str">
            <v>5</v>
          </cell>
          <cell r="P5143" t="str">
            <v>Regular</v>
          </cell>
          <cell r="Q5143" t="str"/>
          <cell r="S5143">
            <v>1</v>
          </cell>
          <cell r="U5143" t="str">
            <v>CAD</v>
          </cell>
          <cell r="V5143" t="str">
            <v>TAC</v>
          </cell>
          <cell r="W5143" t="str">
            <v>Sharon Elmashaly</v>
          </cell>
          <cell r="Y5143" t="str">
            <v>Eligible</v>
          </cell>
          <cell r="Z5143">
            <v>74500.160000000003</v>
          </cell>
          <cell r="AA5143">
            <v>58568.652598570108</v>
          </cell>
          <cell r="AB5143">
            <v>74500.160000000003</v>
          </cell>
          <cell r="AC5143">
            <v>58568.652598570108</v>
          </cell>
          <cell r="AD5143">
            <v>2</v>
          </cell>
          <cell r="AE5143" t="str">
            <v>T51</v>
          </cell>
          <cell r="AF5143">
            <v>70000</v>
          </cell>
          <cell r="AG5143">
            <v>100000</v>
          </cell>
          <cell r="AH5143">
            <v>0.15</v>
          </cell>
          <cell r="AI5143">
            <v>2</v>
          </cell>
          <cell r="AJ5143">
            <v>0</v>
          </cell>
          <cell r="AK5143">
            <v>74500.160000000003</v>
          </cell>
          <cell r="AL5143">
            <v>0</v>
          </cell>
          <cell r="AM5143">
            <v>58568.652598570108</v>
          </cell>
          <cell r="AN5143">
            <v>0</v>
          </cell>
          <cell r="AO5143">
            <v>-0.25499839999999996</v>
          </cell>
          <cell r="AP5143" t="str">
            <v>Rated 2 - no recommendation</v>
          </cell>
          <cell r="AQ5143">
            <v>41600.14</v>
          </cell>
          <cell r="AR5143">
            <v>412000.4</v>
          </cell>
          <cell r="AS5143">
            <v>0.08</v>
          </cell>
          <cell r="AT5143">
            <v>1</v>
          </cell>
          <cell r="AU5143">
            <v>0</v>
          </cell>
          <cell r="AV5143">
            <v>74500.160000000003</v>
          </cell>
          <cell r="AW5143">
            <v>58568.652598570108</v>
          </cell>
          <cell r="AX5143">
            <v>0</v>
          </cell>
          <cell r="AY5143">
            <v>0</v>
          </cell>
          <cell r="AZ5143" t="str">
            <v>Target Bonus</v>
          </cell>
          <cell r="BA5143" t="str">
            <v>Target BonusEligible</v>
          </cell>
          <cell r="BB5143" t="str">
            <v>Target BonusCanada</v>
          </cell>
          <cell r="BC5143" t="str">
            <v xml:space="preserve">Target BonusCanada </v>
          </cell>
          <cell r="BD5143" t="str">
            <v>T51</v>
          </cell>
          <cell r="BF5143">
            <v>6208.3466666666673</v>
          </cell>
          <cell r="BG5143">
            <v>6600</v>
          </cell>
          <cell r="BH5143">
            <v>4</v>
          </cell>
          <cell r="BJ5143">
            <v>6500</v>
          </cell>
          <cell r="BK5143">
            <v>6500</v>
          </cell>
          <cell r="BL5143">
            <v>2600</v>
          </cell>
        </row>
        <row r="5144">
          <cell r="B5144">
            <v>7973</v>
          </cell>
          <cell r="C5144">
            <v>6796</v>
          </cell>
          <cell r="E5144" t="str">
            <v>Jaimieson Brear</v>
          </cell>
          <cell r="F5144" t="str">
            <v xml:space="preserve">Technical Support Engineer (T2) </v>
          </cell>
          <cell r="G5144" t="str">
            <v>Employee</v>
          </cell>
          <cell r="H5144" t="str">
            <v>TAC</v>
          </cell>
          <cell r="I5144" t="str">
            <v>KANATA (OTTAWA), CANADA</v>
          </cell>
          <cell r="J5144" t="str">
            <v>Canada</v>
          </cell>
          <cell r="K5144">
            <v>39615</v>
          </cell>
          <cell r="L5144" t="str">
            <v>WH</v>
          </cell>
          <cell r="M5144" t="str">
            <v>T53P</v>
          </cell>
          <cell r="N5144" t="str">
            <v>T</v>
          </cell>
          <cell r="O5144" t="str">
            <v>5</v>
          </cell>
          <cell r="P5144" t="str">
            <v>Regular</v>
          </cell>
          <cell r="S5144">
            <v>1</v>
          </cell>
          <cell r="U5144" t="str">
            <v>CAD</v>
          </cell>
          <cell r="V5144" t="str">
            <v>TAC</v>
          </cell>
          <cell r="W5144" t="str">
            <v>Sharon Elmashaly</v>
          </cell>
          <cell r="Y5144" t="str">
            <v>Eligible</v>
          </cell>
          <cell r="Z5144">
            <v>57000.160000000003</v>
          </cell>
          <cell r="AA5144">
            <v>44810.944957741187</v>
          </cell>
          <cell r="AB5144">
            <v>57000.160000000003</v>
          </cell>
          <cell r="AC5144">
            <v>44810.944957741187</v>
          </cell>
          <cell r="AD5144">
            <v>2</v>
          </cell>
          <cell r="AE5144" t="str">
            <v>T53</v>
          </cell>
          <cell r="AF5144">
            <v>55000</v>
          </cell>
          <cell r="AG5144">
            <v>85000</v>
          </cell>
          <cell r="AH5144">
            <v>0.06</v>
          </cell>
          <cell r="AI5144">
            <v>1</v>
          </cell>
          <cell r="AJ5144">
            <v>0</v>
          </cell>
          <cell r="AK5144">
            <v>57000.160000000003</v>
          </cell>
          <cell r="AL5144">
            <v>0</v>
          </cell>
          <cell r="AM5144">
            <v>44810.944957741187</v>
          </cell>
          <cell r="AN5144">
            <v>0</v>
          </cell>
          <cell r="AO5144">
            <v>-0.32940988235294111</v>
          </cell>
          <cell r="AP5144" t="str">
            <v>Rated 2 - no recommendation</v>
          </cell>
          <cell r="AQ5144">
            <v>41600.14</v>
          </cell>
          <cell r="AR5144">
            <v>412000.4</v>
          </cell>
          <cell r="AS5144">
            <v>0.04</v>
          </cell>
          <cell r="AT5144">
            <v>1</v>
          </cell>
          <cell r="AU5144">
            <v>0</v>
          </cell>
          <cell r="AV5144">
            <v>57000.160000000003</v>
          </cell>
          <cell r="AW5144">
            <v>44810.944957741187</v>
          </cell>
          <cell r="AX5144">
            <v>0</v>
          </cell>
          <cell r="AY5144">
            <v>0</v>
          </cell>
          <cell r="AZ5144" t="str">
            <v>Target Bonus</v>
          </cell>
          <cell r="BA5144" t="str">
            <v>Target BonusEligible</v>
          </cell>
          <cell r="BB5144" t="str">
            <v>Target BonusCanada</v>
          </cell>
          <cell r="BC5144" t="str">
            <v xml:space="preserve">Target BonusCanada </v>
          </cell>
          <cell r="BD5144" t="str">
            <v>T53</v>
          </cell>
          <cell r="BF5144">
            <v>4750.0133333333333</v>
          </cell>
          <cell r="BG5144">
            <v>2200</v>
          </cell>
          <cell r="BH5144">
            <v>4</v>
          </cell>
          <cell r="BJ5144">
            <v>2500</v>
          </cell>
          <cell r="BK5144">
            <v>2500</v>
          </cell>
          <cell r="BL5144">
            <v>1000</v>
          </cell>
        </row>
        <row r="5145">
          <cell r="B5145">
            <v>12015</v>
          </cell>
          <cell r="C5145">
            <v>4747</v>
          </cell>
          <cell r="E5145" t="str">
            <v>Ryan Ukrainec</v>
          </cell>
          <cell r="F5145" t="str">
            <v xml:space="preserve">Technical Support Engineer (T2) </v>
          </cell>
          <cell r="G5145" t="str">
            <v>Employee</v>
          </cell>
          <cell r="H5145" t="str">
            <v>TAC</v>
          </cell>
          <cell r="I5145" t="str">
            <v>KANATA (OTTAWA), CANADA</v>
          </cell>
          <cell r="J5145" t="str">
            <v>Canada</v>
          </cell>
          <cell r="K5145">
            <v>42156</v>
          </cell>
          <cell r="L5145" t="str">
            <v>WH</v>
          </cell>
          <cell r="M5145" t="str">
            <v>T53P</v>
          </cell>
          <cell r="N5145" t="str">
            <v>T</v>
          </cell>
          <cell r="O5145" t="str">
            <v>5</v>
          </cell>
          <cell r="P5145" t="str">
            <v>Regular</v>
          </cell>
          <cell r="S5145">
            <v>1</v>
          </cell>
          <cell r="U5145" t="str">
            <v>CAD</v>
          </cell>
          <cell r="V5145" t="str">
            <v>TAC</v>
          </cell>
          <cell r="W5145" t="str">
            <v>Sharon Elmashaly</v>
          </cell>
          <cell r="Y5145" t="str">
            <v>Eligible</v>
          </cell>
          <cell r="Z5145">
            <v>57500.08</v>
          </cell>
          <cell r="AA5145">
            <v>45203.959426529946</v>
          </cell>
          <cell r="AB5145">
            <v>57500.08</v>
          </cell>
          <cell r="AC5145">
            <v>45203.959426529946</v>
          </cell>
          <cell r="AD5145">
            <v>2</v>
          </cell>
          <cell r="AE5145" t="str">
            <v>T53</v>
          </cell>
          <cell r="AF5145">
            <v>55000</v>
          </cell>
          <cell r="AG5145">
            <v>85000</v>
          </cell>
          <cell r="AH5145">
            <v>0.08</v>
          </cell>
          <cell r="AI5145">
            <v>1</v>
          </cell>
          <cell r="AJ5145">
            <v>0</v>
          </cell>
          <cell r="AK5145">
            <v>57500.08</v>
          </cell>
          <cell r="AL5145">
            <v>0</v>
          </cell>
          <cell r="AM5145">
            <v>45203.959426529946</v>
          </cell>
          <cell r="AN5145">
            <v>0</v>
          </cell>
          <cell r="AO5145">
            <v>-0.32352847058823531</v>
          </cell>
          <cell r="AP5145" t="str">
            <v>Rated 2 - no recommendation</v>
          </cell>
          <cell r="AQ5145">
            <v>41600.14</v>
          </cell>
          <cell r="AR5145">
            <v>412000.4</v>
          </cell>
          <cell r="AS5145">
            <v>0.04</v>
          </cell>
          <cell r="AT5145">
            <v>1</v>
          </cell>
          <cell r="AU5145">
            <v>0</v>
          </cell>
          <cell r="AV5145">
            <v>57500.08</v>
          </cell>
          <cell r="AW5145">
            <v>45203.959426529946</v>
          </cell>
          <cell r="AX5145">
            <v>0</v>
          </cell>
          <cell r="AY5145">
            <v>0</v>
          </cell>
          <cell r="AZ5145" t="str">
            <v>Target Bonus</v>
          </cell>
          <cell r="BA5145" t="str">
            <v>Target BonusEligible</v>
          </cell>
          <cell r="BB5145" t="str">
            <v>Target BonusCanada</v>
          </cell>
          <cell r="BC5145" t="str">
            <v xml:space="preserve">Target BonusCanada </v>
          </cell>
          <cell r="BD5145" t="str">
            <v>T53</v>
          </cell>
          <cell r="BF5145">
            <v>4791.6733333333332</v>
          </cell>
          <cell r="BG5145">
            <v>3500</v>
          </cell>
          <cell r="BH5145">
            <v>3</v>
          </cell>
          <cell r="BJ5145">
            <v>4000</v>
          </cell>
          <cell r="BK5145">
            <v>4000</v>
          </cell>
          <cell r="BL5145">
            <v>1600</v>
          </cell>
        </row>
        <row r="5146">
          <cell r="B5146">
            <v>12721</v>
          </cell>
          <cell r="C5146">
            <v>7741</v>
          </cell>
          <cell r="E5146" t="str">
            <v>Kurtis Lanovaz</v>
          </cell>
          <cell r="F5146" t="str">
            <v>Escalation Engineer</v>
          </cell>
          <cell r="G5146" t="str">
            <v>Employee</v>
          </cell>
          <cell r="H5146" t="str">
            <v>TAC</v>
          </cell>
          <cell r="I5146" t="str">
            <v>KANATA (OTTAWA), CANADA</v>
          </cell>
          <cell r="J5146" t="str">
            <v>Canada</v>
          </cell>
          <cell r="K5146">
            <v>42324</v>
          </cell>
          <cell r="L5146" t="str">
            <v>WH</v>
          </cell>
          <cell r="M5146" t="str">
            <v>T51P</v>
          </cell>
          <cell r="N5146" t="str">
            <v>T</v>
          </cell>
          <cell r="O5146" t="str">
            <v>5</v>
          </cell>
          <cell r="P5146" t="str">
            <v>Regular</v>
          </cell>
          <cell r="S5146">
            <v>1</v>
          </cell>
          <cell r="U5146" t="str">
            <v>CAD</v>
          </cell>
          <cell r="V5146" t="str">
            <v>TAC</v>
          </cell>
          <cell r="W5146" t="str">
            <v>Sharon Elmashaly</v>
          </cell>
          <cell r="Y5146" t="str">
            <v>Eligible</v>
          </cell>
          <cell r="Z5146">
            <v>65000.160000000003</v>
          </cell>
          <cell r="AA5146">
            <v>51100.182736405841</v>
          </cell>
          <cell r="AB5146">
            <v>65000.160000000003</v>
          </cell>
          <cell r="AC5146">
            <v>51100.182736405841</v>
          </cell>
          <cell r="AD5146">
            <v>2</v>
          </cell>
          <cell r="AE5146" t="str">
            <v>T51</v>
          </cell>
          <cell r="AF5146">
            <v>70000</v>
          </cell>
          <cell r="AG5146">
            <v>100000</v>
          </cell>
          <cell r="AH5146">
            <v>0</v>
          </cell>
          <cell r="AI5146">
            <v>1</v>
          </cell>
          <cell r="AJ5146">
            <v>0</v>
          </cell>
          <cell r="AK5146">
            <v>65000.160000000003</v>
          </cell>
          <cell r="AL5146">
            <v>0</v>
          </cell>
          <cell r="AM5146">
            <v>51100.182736405841</v>
          </cell>
          <cell r="AN5146">
            <v>0</v>
          </cell>
          <cell r="AO5146">
            <v>-0.34999839999999993</v>
          </cell>
          <cell r="AP5146" t="str">
            <v>Rated 2 - no recommendation</v>
          </cell>
          <cell r="AQ5146">
            <v>41600.14</v>
          </cell>
          <cell r="AR5146">
            <v>412000.4</v>
          </cell>
          <cell r="AS5146">
            <v>0.06</v>
          </cell>
          <cell r="AT5146">
            <v>1</v>
          </cell>
          <cell r="AU5146">
            <v>0</v>
          </cell>
          <cell r="AV5146">
            <v>65000.160000000003</v>
          </cell>
          <cell r="AW5146">
            <v>51100.182736405841</v>
          </cell>
          <cell r="AX5146">
            <v>0</v>
          </cell>
          <cell r="AY5146">
            <v>0</v>
          </cell>
          <cell r="AZ5146" t="str">
            <v>Target Bonus</v>
          </cell>
          <cell r="BA5146" t="str">
            <v>Target BonusEligible</v>
          </cell>
          <cell r="BB5146" t="str">
            <v>Target BonusCanada</v>
          </cell>
          <cell r="BC5146" t="str">
            <v xml:space="preserve">Target BonusCanada </v>
          </cell>
          <cell r="BD5146" t="str">
            <v>T51</v>
          </cell>
          <cell r="BF5146">
            <v>5416.68</v>
          </cell>
          <cell r="BG5146">
            <v>4300</v>
          </cell>
          <cell r="BH5146">
            <v>3</v>
          </cell>
          <cell r="BJ5146">
            <v>4500</v>
          </cell>
          <cell r="BK5146">
            <v>4500</v>
          </cell>
          <cell r="BL5146">
            <v>1800</v>
          </cell>
        </row>
        <row r="5147">
          <cell r="B5147">
            <v>17371</v>
          </cell>
          <cell r="C5147">
            <v>12395</v>
          </cell>
          <cell r="E5147" t="str">
            <v>Adam Biederman</v>
          </cell>
          <cell r="F5147" t="str">
            <v xml:space="preserve">Technical Support Engineer (T2) </v>
          </cell>
          <cell r="G5147" t="str">
            <v>Employee</v>
          </cell>
          <cell r="H5147" t="str">
            <v>TAC</v>
          </cell>
          <cell r="I5147" t="str">
            <v>KANATA (OTTAWA), CANADA</v>
          </cell>
          <cell r="J5147" t="str">
            <v>Canada</v>
          </cell>
          <cell r="K5147">
            <v>43059</v>
          </cell>
          <cell r="L5147" t="str">
            <v>WH</v>
          </cell>
          <cell r="M5147" t="str">
            <v>T53P</v>
          </cell>
          <cell r="N5147" t="str">
            <v>T</v>
          </cell>
          <cell r="O5147" t="str">
            <v>5</v>
          </cell>
          <cell r="P5147" t="str">
            <v>Regular</v>
          </cell>
          <cell r="S5147">
            <v>1</v>
          </cell>
          <cell r="U5147" t="str">
            <v>CAD</v>
          </cell>
          <cell r="V5147" t="str">
            <v>TAC</v>
          </cell>
          <cell r="W5147" t="str">
            <v>Sharon Elmashaly</v>
          </cell>
          <cell r="Y5147" t="str">
            <v>Eligible</v>
          </cell>
          <cell r="Z5147">
            <v>60000.08</v>
          </cell>
          <cell r="AA5147">
            <v>47169.346232362645</v>
          </cell>
          <cell r="AB5147">
            <v>60000.08</v>
          </cell>
          <cell r="AC5147">
            <v>47169.346232362645</v>
          </cell>
          <cell r="AD5147">
            <v>2</v>
          </cell>
          <cell r="AE5147" t="str">
            <v>T53</v>
          </cell>
          <cell r="AF5147">
            <v>55000</v>
          </cell>
          <cell r="AG5147">
            <v>85000</v>
          </cell>
          <cell r="AH5147">
            <v>0.16</v>
          </cell>
          <cell r="AI5147">
            <v>2</v>
          </cell>
          <cell r="AJ5147">
            <v>0</v>
          </cell>
          <cell r="AK5147">
            <v>60000.08</v>
          </cell>
          <cell r="AL5147">
            <v>0</v>
          </cell>
          <cell r="AM5147">
            <v>47169.346232362645</v>
          </cell>
          <cell r="AN5147">
            <v>0</v>
          </cell>
          <cell r="AO5147">
            <v>-0.29411670588235295</v>
          </cell>
          <cell r="AP5147" t="str">
            <v>Rated 2 - no recommendation</v>
          </cell>
          <cell r="AQ5147">
            <v>41600.14</v>
          </cell>
          <cell r="AR5147">
            <v>412000.4</v>
          </cell>
          <cell r="AS5147">
            <v>0.04</v>
          </cell>
          <cell r="AT5147">
            <v>1</v>
          </cell>
          <cell r="AU5147">
            <v>0</v>
          </cell>
          <cell r="AV5147">
            <v>60000.08</v>
          </cell>
          <cell r="AW5147">
            <v>47169.346232362645</v>
          </cell>
          <cell r="AX5147">
            <v>0</v>
          </cell>
          <cell r="AY5147">
            <v>0</v>
          </cell>
          <cell r="AZ5147" t="str">
            <v>Target Bonus</v>
          </cell>
          <cell r="BA5147" t="str">
            <v>Target BonusEligible</v>
          </cell>
          <cell r="BB5147" t="str">
            <v>Target BonusCanada</v>
          </cell>
          <cell r="BC5147" t="str">
            <v xml:space="preserve">Target BonusCanada </v>
          </cell>
          <cell r="BD5147" t="str">
            <v>T53</v>
          </cell>
          <cell r="BF5147">
            <v>5000.0066666666671</v>
          </cell>
          <cell r="BG5147">
            <v>3000</v>
          </cell>
          <cell r="BH5147">
            <v>3</v>
          </cell>
          <cell r="BJ5147">
            <v>3500</v>
          </cell>
          <cell r="BK5147">
            <v>3500</v>
          </cell>
          <cell r="BL5147">
            <v>1400</v>
          </cell>
        </row>
        <row r="5148">
          <cell r="B5148">
            <v>17642</v>
          </cell>
          <cell r="C5148">
            <v>12651</v>
          </cell>
          <cell r="E5148" t="str">
            <v>Takuya Matsumura</v>
          </cell>
          <cell r="F5148" t="str">
            <v>Technical Support Engineer (T2)</v>
          </cell>
          <cell r="G5148" t="str">
            <v>Employee</v>
          </cell>
          <cell r="H5148" t="str">
            <v>TAC</v>
          </cell>
          <cell r="I5148" t="str">
            <v>KANATA (OTTAWA), CANADA</v>
          </cell>
          <cell r="J5148" t="str">
            <v>Canada</v>
          </cell>
          <cell r="K5148">
            <v>43122</v>
          </cell>
          <cell r="L5148" t="str">
            <v>WH</v>
          </cell>
          <cell r="M5148" t="str">
            <v>T63P</v>
          </cell>
          <cell r="N5148" t="str">
            <v>T</v>
          </cell>
          <cell r="O5148" t="str">
            <v>6</v>
          </cell>
          <cell r="P5148" t="str">
            <v>Regular</v>
          </cell>
          <cell r="S5148">
            <v>1</v>
          </cell>
          <cell r="U5148" t="str">
            <v>CAD</v>
          </cell>
          <cell r="V5148" t="str">
            <v>TAC</v>
          </cell>
          <cell r="W5148" t="str">
            <v>Sharon Elmashaly</v>
          </cell>
          <cell r="Y5148" t="str">
            <v>Eligible</v>
          </cell>
          <cell r="Z5148">
            <v>60000.08</v>
          </cell>
          <cell r="AA5148">
            <v>47169.346232362645</v>
          </cell>
          <cell r="AB5148">
            <v>60000.08</v>
          </cell>
          <cell r="AC5148">
            <v>47169.346232362645</v>
          </cell>
          <cell r="AD5148">
            <v>2</v>
          </cell>
          <cell r="AE5148" t="str">
            <v>T63</v>
          </cell>
          <cell r="AF5148">
            <v>45000</v>
          </cell>
          <cell r="AG5148">
            <v>70000</v>
          </cell>
          <cell r="AH5148">
            <v>0.6</v>
          </cell>
          <cell r="AI5148">
            <v>3</v>
          </cell>
          <cell r="AJ5148">
            <v>0</v>
          </cell>
          <cell r="AK5148">
            <v>60000.08</v>
          </cell>
          <cell r="AL5148">
            <v>0</v>
          </cell>
          <cell r="AM5148">
            <v>47169.346232362645</v>
          </cell>
          <cell r="AN5148">
            <v>0</v>
          </cell>
          <cell r="AO5148">
            <v>-0.14285599999999998</v>
          </cell>
          <cell r="AP5148" t="str">
            <v>Rated 2 - no recommendation</v>
          </cell>
          <cell r="AQ5148">
            <v>41600.14</v>
          </cell>
          <cell r="AR5148">
            <v>412000.4</v>
          </cell>
          <cell r="AS5148">
            <v>0.04</v>
          </cell>
          <cell r="AT5148">
            <v>1</v>
          </cell>
          <cell r="AU5148">
            <v>0</v>
          </cell>
          <cell r="AV5148">
            <v>60000.08</v>
          </cell>
          <cell r="AW5148">
            <v>47169.346232362645</v>
          </cell>
          <cell r="AX5148">
            <v>0</v>
          </cell>
          <cell r="AY5148">
            <v>0</v>
          </cell>
          <cell r="AZ5148" t="str">
            <v>Target Bonus</v>
          </cell>
          <cell r="BA5148" t="str">
            <v>Target BonusEligible</v>
          </cell>
          <cell r="BB5148" t="str">
            <v>Target BonusCanada</v>
          </cell>
          <cell r="BC5148" t="str">
            <v xml:space="preserve">Target BonusCanada </v>
          </cell>
          <cell r="BD5148" t="str">
            <v>T63</v>
          </cell>
          <cell r="BF5148">
            <v>5000.0066666666671</v>
          </cell>
          <cell r="BG5148">
            <v>3000</v>
          </cell>
          <cell r="BH5148">
            <v>3</v>
          </cell>
          <cell r="BJ5148">
            <v>3500</v>
          </cell>
          <cell r="BK5148">
            <v>3500</v>
          </cell>
          <cell r="BL5148">
            <v>1400</v>
          </cell>
        </row>
        <row r="5149">
          <cell r="B5149">
            <v>21078</v>
          </cell>
          <cell r="C5149">
            <v>16165</v>
          </cell>
          <cell r="E5149" t="str">
            <v>Ibrahim Imran</v>
          </cell>
          <cell r="F5149" t="str">
            <v>Technical Support Engineer (T2)</v>
          </cell>
          <cell r="G5149" t="str">
            <v>Employee</v>
          </cell>
          <cell r="H5149" t="str">
            <v>TAC</v>
          </cell>
          <cell r="I5149" t="str">
            <v>KANATA (OTTAWA), CANADA</v>
          </cell>
          <cell r="J5149" t="str">
            <v>Canada</v>
          </cell>
          <cell r="K5149">
            <v>43892</v>
          </cell>
          <cell r="L5149" t="str">
            <v>WH</v>
          </cell>
          <cell r="M5149" t="str">
            <v>T63P</v>
          </cell>
          <cell r="N5149" t="str">
            <v>T</v>
          </cell>
          <cell r="O5149" t="str">
            <v>6</v>
          </cell>
          <cell r="P5149" t="str">
            <v>EL</v>
          </cell>
          <cell r="Q5149" t="str">
            <v>OTAC MAR 2020</v>
          </cell>
          <cell r="S5149">
            <v>1</v>
          </cell>
          <cell r="U5149" t="str">
            <v>CAD</v>
          </cell>
          <cell r="V5149" t="str">
            <v>TAC</v>
          </cell>
          <cell r="W5149" t="str">
            <v>Sharon Elmashaly</v>
          </cell>
          <cell r="Y5149" t="str">
            <v>Eligible</v>
          </cell>
          <cell r="Z5149">
            <v>50000.160000000003</v>
          </cell>
          <cell r="AA5149">
            <v>39307.861901409626</v>
          </cell>
          <cell r="AB5149">
            <v>50000.160000000003</v>
          </cell>
          <cell r="AC5149">
            <v>39307.861901409626</v>
          </cell>
          <cell r="AD5149">
            <v>2</v>
          </cell>
          <cell r="AE5149" t="str">
            <v>T63</v>
          </cell>
          <cell r="AF5149">
            <v>45000</v>
          </cell>
          <cell r="AG5149">
            <v>60000</v>
          </cell>
          <cell r="AH5149">
            <v>0.33</v>
          </cell>
          <cell r="AI5149">
            <v>2</v>
          </cell>
          <cell r="AJ5149">
            <v>56000</v>
          </cell>
          <cell r="AK5149">
            <v>56000</v>
          </cell>
          <cell r="AL5149">
            <v>0.1199964160114686</v>
          </cell>
          <cell r="AM5149">
            <v>44024.664450652534</v>
          </cell>
          <cell r="AN5149">
            <v>4716.8025492429078</v>
          </cell>
          <cell r="AO5149">
            <v>-6.6666666666666652E-2</v>
          </cell>
          <cell r="AP5149" t="str">
            <v>EL</v>
          </cell>
          <cell r="AQ5149">
            <v>41600.14</v>
          </cell>
          <cell r="AR5149">
            <v>412000.4</v>
          </cell>
          <cell r="AS5149">
            <v>0.02</v>
          </cell>
          <cell r="AT5149">
            <v>1</v>
          </cell>
          <cell r="AU5149">
            <v>0</v>
          </cell>
          <cell r="AV5149">
            <v>56000</v>
          </cell>
          <cell r="AW5149">
            <v>44024.664450652534</v>
          </cell>
          <cell r="AX5149">
            <v>0.1199964160114686</v>
          </cell>
          <cell r="AY5149">
            <v>4716.8025492429078</v>
          </cell>
          <cell r="AZ5149" t="str">
            <v>Target Bonus</v>
          </cell>
          <cell r="BA5149" t="str">
            <v>Target BonusEligible</v>
          </cell>
          <cell r="BB5149" t="str">
            <v>Target BonusCanada</v>
          </cell>
          <cell r="BC5149" t="str">
            <v xml:space="preserve">Target BonusCanada </v>
          </cell>
          <cell r="BD5149" t="str">
            <v>T63</v>
          </cell>
          <cell r="BF5149">
            <v>4166.68</v>
          </cell>
          <cell r="BJ5149">
            <v>2332</v>
          </cell>
          <cell r="BK5149">
            <v>2332</v>
          </cell>
          <cell r="BL5149">
            <v>932.80000000000007</v>
          </cell>
        </row>
        <row r="5150">
          <cell r="B5150">
            <v>9755</v>
          </cell>
          <cell r="C5150">
            <v>90044</v>
          </cell>
          <cell r="E5150" t="str">
            <v>Amal Hassan</v>
          </cell>
          <cell r="F5150" t="str">
            <v xml:space="preserve">Technical Support Engineer (T2) </v>
          </cell>
          <cell r="G5150" t="str">
            <v>Employee</v>
          </cell>
          <cell r="H5150" t="str">
            <v>TAC</v>
          </cell>
          <cell r="I5150" t="str">
            <v>KANATA (OTTAWA), CANADA</v>
          </cell>
          <cell r="J5150" t="str">
            <v>Canada</v>
          </cell>
          <cell r="K5150">
            <v>41365</v>
          </cell>
          <cell r="L5150" t="str">
            <v>WH</v>
          </cell>
          <cell r="M5150" t="str">
            <v>T53P</v>
          </cell>
          <cell r="N5150" t="str">
            <v>T</v>
          </cell>
          <cell r="O5150" t="str">
            <v>5</v>
          </cell>
          <cell r="P5150" t="str">
            <v>Regular</v>
          </cell>
          <cell r="S5150">
            <v>1</v>
          </cell>
          <cell r="U5150" t="str">
            <v>CAD</v>
          </cell>
          <cell r="V5150" t="str">
            <v>TAC</v>
          </cell>
          <cell r="W5150" t="str">
            <v>Sharon Elmashaly</v>
          </cell>
          <cell r="Y5150" t="str">
            <v>Eligible</v>
          </cell>
          <cell r="Z5150">
            <v>62500.160000000003</v>
          </cell>
          <cell r="AA5150">
            <v>49134.795930573135</v>
          </cell>
          <cell r="AB5150">
            <v>62500.160000000003</v>
          </cell>
          <cell r="AC5150">
            <v>49134.795930573135</v>
          </cell>
          <cell r="AD5150">
            <v>2</v>
          </cell>
          <cell r="AE5150" t="str">
            <v>T53</v>
          </cell>
          <cell r="AF5150">
            <v>55000</v>
          </cell>
          <cell r="AG5150">
            <v>85000</v>
          </cell>
          <cell r="AH5150">
            <v>0.25</v>
          </cell>
          <cell r="AI5150">
            <v>2</v>
          </cell>
          <cell r="AJ5150">
            <v>0</v>
          </cell>
          <cell r="AK5150">
            <v>62500.160000000003</v>
          </cell>
          <cell r="AL5150">
            <v>0</v>
          </cell>
          <cell r="AM5150">
            <v>49134.795930573135</v>
          </cell>
          <cell r="AN5150">
            <v>0</v>
          </cell>
          <cell r="AO5150">
            <v>-0.26470399999999994</v>
          </cell>
          <cell r="AP5150" t="str">
            <v>Rated 2 - no recommendation</v>
          </cell>
          <cell r="AQ5150">
            <v>41600.14</v>
          </cell>
          <cell r="AR5150">
            <v>412000.4</v>
          </cell>
          <cell r="AS5150">
            <v>0.05</v>
          </cell>
          <cell r="AT5150">
            <v>1</v>
          </cell>
          <cell r="AU5150">
            <v>0</v>
          </cell>
          <cell r="AV5150">
            <v>62500.160000000003</v>
          </cell>
          <cell r="AW5150">
            <v>49134.795930573135</v>
          </cell>
          <cell r="AX5150">
            <v>0</v>
          </cell>
          <cell r="AY5150">
            <v>0</v>
          </cell>
          <cell r="AZ5150" t="str">
            <v>Target Bonus</v>
          </cell>
          <cell r="BA5150" t="str">
            <v>Target BonusEligible</v>
          </cell>
          <cell r="BB5150" t="str">
            <v>Target BonusCanada</v>
          </cell>
          <cell r="BC5150" t="str">
            <v xml:space="preserve">Target BonusCanada </v>
          </cell>
          <cell r="BD5150" t="str">
            <v>T53</v>
          </cell>
          <cell r="BF5150">
            <v>5208.3466666666673</v>
          </cell>
          <cell r="BG5150">
            <v>1400</v>
          </cell>
          <cell r="BH5150">
            <v>2</v>
          </cell>
          <cell r="BJ5150">
            <v>3500</v>
          </cell>
          <cell r="BK5150">
            <v>3500</v>
          </cell>
          <cell r="BL5150">
            <v>1400</v>
          </cell>
        </row>
        <row r="5151">
          <cell r="B5151">
            <v>18060</v>
          </cell>
          <cell r="C5151">
            <v>13111</v>
          </cell>
          <cell r="E5151" t="str">
            <v>Aiser Noor</v>
          </cell>
          <cell r="F5151" t="str">
            <v xml:space="preserve">Technical Support Engineer (T2) </v>
          </cell>
          <cell r="G5151" t="str">
            <v>Employee</v>
          </cell>
          <cell r="H5151" t="str">
            <v>TAC</v>
          </cell>
          <cell r="I5151" t="str">
            <v>KANATA (OTTAWA), CANADA</v>
          </cell>
          <cell r="J5151" t="str">
            <v>Canada</v>
          </cell>
          <cell r="K5151">
            <v>43234</v>
          </cell>
          <cell r="L5151" t="str">
            <v>WH</v>
          </cell>
          <cell r="M5151" t="str">
            <v>T63P</v>
          </cell>
          <cell r="N5151" t="str">
            <v>T</v>
          </cell>
          <cell r="O5151" t="str">
            <v>6</v>
          </cell>
          <cell r="P5151" t="str">
            <v>Regular</v>
          </cell>
          <cell r="S5151">
            <v>1</v>
          </cell>
          <cell r="U5151" t="str">
            <v>CAD</v>
          </cell>
          <cell r="V5151" t="str">
            <v>TAC</v>
          </cell>
          <cell r="W5151" t="str">
            <v>Sharon Elmashaly</v>
          </cell>
          <cell r="Y5151" t="str">
            <v>Eligible</v>
          </cell>
          <cell r="Z5151">
            <v>52000</v>
          </cell>
          <cell r="AA5151">
            <v>40880.045561320207</v>
          </cell>
          <cell r="AB5151">
            <v>52000</v>
          </cell>
          <cell r="AC5151">
            <v>40880.045561320207</v>
          </cell>
          <cell r="AD5151">
            <v>2</v>
          </cell>
          <cell r="AE5151" t="str">
            <v>T63</v>
          </cell>
          <cell r="AF5151">
            <v>45000</v>
          </cell>
          <cell r="AG5151">
            <v>70000</v>
          </cell>
          <cell r="AH5151">
            <v>0.28000000000000003</v>
          </cell>
          <cell r="AI5151">
            <v>2</v>
          </cell>
          <cell r="AJ5151">
            <v>0</v>
          </cell>
          <cell r="AK5151">
            <v>52000</v>
          </cell>
          <cell r="AL5151">
            <v>0</v>
          </cell>
          <cell r="AM5151">
            <v>40880.045561320207</v>
          </cell>
          <cell r="AN5151">
            <v>0</v>
          </cell>
          <cell r="AO5151">
            <v>-0.25714285714285712</v>
          </cell>
          <cell r="AP5151" t="str">
            <v>Rated 2 - no recommendation</v>
          </cell>
          <cell r="AQ5151">
            <v>41600.14</v>
          </cell>
          <cell r="AR5151">
            <v>412000.4</v>
          </cell>
          <cell r="AS5151">
            <v>0.02</v>
          </cell>
          <cell r="AT5151">
            <v>1</v>
          </cell>
          <cell r="AU5151">
            <v>0</v>
          </cell>
          <cell r="AV5151">
            <v>52000</v>
          </cell>
          <cell r="AW5151">
            <v>40880.045561320207</v>
          </cell>
          <cell r="AX5151">
            <v>0</v>
          </cell>
          <cell r="AY5151">
            <v>0</v>
          </cell>
          <cell r="AZ5151" t="str">
            <v>Target Bonus</v>
          </cell>
          <cell r="BA5151" t="str">
            <v>Target BonusEligible</v>
          </cell>
          <cell r="BB5151" t="str">
            <v>Target BonusCanada</v>
          </cell>
          <cell r="BC5151" t="str">
            <v xml:space="preserve">Target BonusCanada </v>
          </cell>
          <cell r="BD5151" t="str">
            <v>T63</v>
          </cell>
          <cell r="BF5151">
            <v>4333.333333333333</v>
          </cell>
          <cell r="BG5151">
            <v>2000</v>
          </cell>
          <cell r="BH5151">
            <v>3</v>
          </cell>
          <cell r="BJ5151">
            <v>2166</v>
          </cell>
          <cell r="BK5151">
            <v>2166</v>
          </cell>
          <cell r="BL5151">
            <v>866.40000000000009</v>
          </cell>
        </row>
        <row r="5152">
          <cell r="B5152">
            <v>18073</v>
          </cell>
          <cell r="C5152">
            <v>13124</v>
          </cell>
          <cell r="E5152" t="str">
            <v>Adrian Hill</v>
          </cell>
          <cell r="F5152" t="str">
            <v xml:space="preserve">Technical Support Engineer (T2) </v>
          </cell>
          <cell r="G5152" t="str">
            <v>Employee</v>
          </cell>
          <cell r="H5152" t="str">
            <v>TAC</v>
          </cell>
          <cell r="I5152" t="str">
            <v>KANATA (OTTAWA), CANADA</v>
          </cell>
          <cell r="J5152" t="str">
            <v>Canada</v>
          </cell>
          <cell r="K5152">
            <v>43234</v>
          </cell>
          <cell r="L5152" t="str">
            <v>WH</v>
          </cell>
          <cell r="M5152" t="str">
            <v>T63P</v>
          </cell>
          <cell r="N5152" t="str">
            <v>T</v>
          </cell>
          <cell r="O5152" t="str">
            <v>6</v>
          </cell>
          <cell r="P5152" t="str">
            <v>Regular</v>
          </cell>
          <cell r="S5152">
            <v>1</v>
          </cell>
          <cell r="U5152" t="str">
            <v>CAD</v>
          </cell>
          <cell r="V5152" t="str">
            <v>TAC</v>
          </cell>
          <cell r="W5152" t="str">
            <v>Sharon Elmashaly</v>
          </cell>
          <cell r="Y5152" t="str">
            <v>Not Eligible - Left</v>
          </cell>
          <cell r="Z5152">
            <v>50500</v>
          </cell>
          <cell r="AA5152">
            <v>39700.813477820586</v>
          </cell>
          <cell r="AB5152">
            <v>50500</v>
          </cell>
          <cell r="AC5152">
            <v>39700.813477820586</v>
          </cell>
        </row>
        <row r="5153">
          <cell r="B5153">
            <v>19131</v>
          </cell>
          <cell r="C5153">
            <v>14189</v>
          </cell>
          <cell r="E5153" t="str">
            <v>Ishpreet Kaur</v>
          </cell>
          <cell r="F5153" t="str">
            <v>Technical Support Engineer (T3)</v>
          </cell>
          <cell r="G5153" t="str">
            <v>Employee</v>
          </cell>
          <cell r="H5153" t="str">
            <v>TAC</v>
          </cell>
          <cell r="I5153" t="str">
            <v>KANATA (OTTAWA), CANADA</v>
          </cell>
          <cell r="J5153" t="str">
            <v>Canada</v>
          </cell>
          <cell r="K5153">
            <v>43414</v>
          </cell>
          <cell r="L5153" t="str">
            <v>WH</v>
          </cell>
          <cell r="M5153" t="str">
            <v>T63P</v>
          </cell>
          <cell r="N5153" t="str">
            <v>T</v>
          </cell>
          <cell r="O5153" t="str">
            <v>6</v>
          </cell>
          <cell r="P5153" t="str">
            <v>EL</v>
          </cell>
          <cell r="Q5153" t="str">
            <v>OTAC Nov 2018</v>
          </cell>
          <cell r="S5153">
            <v>1</v>
          </cell>
          <cell r="U5153" t="str">
            <v>CAD</v>
          </cell>
          <cell r="V5153" t="str">
            <v>TAC</v>
          </cell>
          <cell r="W5153" t="str">
            <v>Sharon Elmashaly</v>
          </cell>
          <cell r="Y5153" t="str">
            <v>Not Eligible - Left</v>
          </cell>
          <cell r="Z5153">
            <v>55000.08</v>
          </cell>
          <cell r="AA5153">
            <v>43238.572620697239</v>
          </cell>
          <cell r="AB5153">
            <v>55000.08</v>
          </cell>
          <cell r="AC5153">
            <v>43238.572620697239</v>
          </cell>
        </row>
        <row r="5154">
          <cell r="B5154">
            <v>16824</v>
          </cell>
          <cell r="C5154">
            <v>11743</v>
          </cell>
          <cell r="E5154" t="str">
            <v>Kenneth Foster</v>
          </cell>
          <cell r="F5154" t="str">
            <v>Escalation Engineer</v>
          </cell>
          <cell r="G5154" t="str">
            <v>Employee</v>
          </cell>
          <cell r="H5154" t="str">
            <v>TAC</v>
          </cell>
          <cell r="I5154" t="str">
            <v>KANATA (OTTAWA), CANADA</v>
          </cell>
          <cell r="J5154" t="str">
            <v>Canada</v>
          </cell>
          <cell r="K5154">
            <v>42947</v>
          </cell>
          <cell r="L5154" t="str">
            <v>WH</v>
          </cell>
          <cell r="M5154" t="str">
            <v>T51P</v>
          </cell>
          <cell r="N5154" t="str">
            <v>T</v>
          </cell>
          <cell r="O5154" t="str">
            <v>5</v>
          </cell>
          <cell r="P5154" t="str">
            <v>Regular</v>
          </cell>
          <cell r="S5154">
            <v>1</v>
          </cell>
          <cell r="U5154" t="str">
            <v>CAD</v>
          </cell>
          <cell r="V5154" t="str">
            <v>TAC</v>
          </cell>
          <cell r="W5154" t="str">
            <v>Sharon Elmashaly</v>
          </cell>
          <cell r="Y5154" t="str">
            <v>Eligible</v>
          </cell>
          <cell r="Z5154">
            <v>69000.08</v>
          </cell>
          <cell r="AA5154">
            <v>54244.738733360377</v>
          </cell>
          <cell r="AB5154">
            <v>69000.08</v>
          </cell>
          <cell r="AC5154">
            <v>54244.738733360377</v>
          </cell>
          <cell r="AD5154">
            <v>2</v>
          </cell>
          <cell r="AE5154" t="str">
            <v>T51</v>
          </cell>
          <cell r="AF5154">
            <v>70000</v>
          </cell>
          <cell r="AG5154">
            <v>100000</v>
          </cell>
          <cell r="AH5154">
            <v>0</v>
          </cell>
          <cell r="AI5154">
            <v>1</v>
          </cell>
          <cell r="AJ5154">
            <v>0</v>
          </cell>
          <cell r="AK5154">
            <v>69000.08</v>
          </cell>
          <cell r="AL5154">
            <v>0</v>
          </cell>
          <cell r="AM5154">
            <v>54244.738733360377</v>
          </cell>
          <cell r="AN5154">
            <v>0</v>
          </cell>
          <cell r="AO5154">
            <v>-0.30999920000000003</v>
          </cell>
          <cell r="AP5154" t="str">
            <v>Rated 2 - no recommendation</v>
          </cell>
          <cell r="AQ5154">
            <v>41600.14</v>
          </cell>
          <cell r="AR5154">
            <v>412000.4</v>
          </cell>
          <cell r="AS5154">
            <v>7.0000000000000007E-2</v>
          </cell>
          <cell r="AT5154">
            <v>1</v>
          </cell>
          <cell r="AU5154">
            <v>0</v>
          </cell>
          <cell r="AV5154">
            <v>69000.08</v>
          </cell>
          <cell r="AW5154">
            <v>54244.738733360377</v>
          </cell>
          <cell r="AX5154">
            <v>0</v>
          </cell>
          <cell r="AY5154">
            <v>0</v>
          </cell>
          <cell r="AZ5154" t="str">
            <v>Target Bonus</v>
          </cell>
          <cell r="BA5154" t="str">
            <v>Target BonusEligible</v>
          </cell>
          <cell r="BB5154" t="str">
            <v>Target BonusCanada</v>
          </cell>
          <cell r="BC5154" t="str">
            <v xml:space="preserve">Target BonusCanada </v>
          </cell>
          <cell r="BD5154" t="str">
            <v>T51</v>
          </cell>
          <cell r="BF5154">
            <v>5750.0066666666671</v>
          </cell>
          <cell r="BG5154">
            <v>3600</v>
          </cell>
          <cell r="BH5154">
            <v>5</v>
          </cell>
          <cell r="BJ5154">
            <v>3500</v>
          </cell>
          <cell r="BK5154">
            <v>3500</v>
          </cell>
          <cell r="BL5154">
            <v>1400</v>
          </cell>
        </row>
        <row r="5155">
          <cell r="B5155">
            <v>16813</v>
          </cell>
          <cell r="C5155">
            <v>11732</v>
          </cell>
          <cell r="E5155" t="str">
            <v>Abraham Joy</v>
          </cell>
          <cell r="F5155" t="str">
            <v xml:space="preserve">Technical Support Engineer (T2) </v>
          </cell>
          <cell r="G5155" t="str">
            <v>Employee</v>
          </cell>
          <cell r="H5155" t="str">
            <v>TAC</v>
          </cell>
          <cell r="I5155" t="str">
            <v>KANATA (OTTAWA), CANADA</v>
          </cell>
          <cell r="J5155" t="str">
            <v>Canada</v>
          </cell>
          <cell r="K5155">
            <v>42947</v>
          </cell>
          <cell r="L5155" t="str">
            <v>WH</v>
          </cell>
          <cell r="M5155" t="str">
            <v>T63P</v>
          </cell>
          <cell r="N5155" t="str">
            <v>T</v>
          </cell>
          <cell r="O5155" t="str">
            <v>6</v>
          </cell>
          <cell r="P5155" t="str">
            <v>Regular</v>
          </cell>
          <cell r="S5155">
            <v>1</v>
          </cell>
          <cell r="U5155" t="str">
            <v>CAD</v>
          </cell>
          <cell r="V5155" t="str">
            <v>TAC</v>
          </cell>
          <cell r="W5155" t="str">
            <v>Sharon Elmashaly</v>
          </cell>
          <cell r="Y5155" t="str">
            <v>Eligible</v>
          </cell>
          <cell r="Z5155">
            <v>55000.08</v>
          </cell>
          <cell r="AA5155">
            <v>43238.572620697239</v>
          </cell>
          <cell r="AB5155">
            <v>55000.08</v>
          </cell>
          <cell r="AC5155">
            <v>43238.572620697239</v>
          </cell>
          <cell r="AD5155">
            <v>2</v>
          </cell>
          <cell r="AE5155" t="str">
            <v>T63</v>
          </cell>
          <cell r="AF5155">
            <v>45000</v>
          </cell>
          <cell r="AG5155">
            <v>70000</v>
          </cell>
          <cell r="AH5155">
            <v>0.4</v>
          </cell>
          <cell r="AI5155">
            <v>2</v>
          </cell>
          <cell r="AJ5155">
            <v>0</v>
          </cell>
          <cell r="AK5155">
            <v>55000.08</v>
          </cell>
          <cell r="AL5155">
            <v>0</v>
          </cell>
          <cell r="AM5155">
            <v>43238.572620697239</v>
          </cell>
          <cell r="AN5155">
            <v>0</v>
          </cell>
          <cell r="AO5155">
            <v>-0.21428457142857138</v>
          </cell>
          <cell r="AP5155" t="str">
            <v>Rated 2 - no recommendation</v>
          </cell>
          <cell r="AQ5155">
            <v>41600.14</v>
          </cell>
          <cell r="AR5155">
            <v>412000.4</v>
          </cell>
          <cell r="AS5155">
            <v>0.03</v>
          </cell>
          <cell r="AT5155">
            <v>1</v>
          </cell>
          <cell r="AU5155">
            <v>0</v>
          </cell>
          <cell r="AV5155">
            <v>55000.08</v>
          </cell>
          <cell r="AW5155">
            <v>43238.572620697239</v>
          </cell>
          <cell r="AX5155">
            <v>0</v>
          </cell>
          <cell r="AY5155">
            <v>0</v>
          </cell>
          <cell r="AZ5155" t="str">
            <v>Target Bonus</v>
          </cell>
          <cell r="BA5155" t="str">
            <v>Target BonusEligible</v>
          </cell>
          <cell r="BB5155" t="str">
            <v>Target BonusCanada</v>
          </cell>
          <cell r="BC5155" t="str">
            <v xml:space="preserve">Target BonusCanada </v>
          </cell>
          <cell r="BD5155" t="str">
            <v>T63</v>
          </cell>
          <cell r="BF5155">
            <v>4583.34</v>
          </cell>
          <cell r="BG5155">
            <v>1000</v>
          </cell>
          <cell r="BH5155">
            <v>2</v>
          </cell>
          <cell r="BJ5155">
            <v>3000</v>
          </cell>
          <cell r="BK5155">
            <v>3000</v>
          </cell>
          <cell r="BL5155">
            <v>1200</v>
          </cell>
        </row>
        <row r="5156">
          <cell r="B5156">
            <v>16814</v>
          </cell>
          <cell r="C5156">
            <v>11733</v>
          </cell>
          <cell r="E5156" t="str">
            <v>Kyle Rueckwald</v>
          </cell>
          <cell r="F5156" t="str">
            <v xml:space="preserve">Technical Support Engineer (T3) </v>
          </cell>
          <cell r="G5156" t="str">
            <v>Employee</v>
          </cell>
          <cell r="H5156" t="str">
            <v>TAC</v>
          </cell>
          <cell r="I5156" t="str">
            <v>KANATA (OTTAWA), CANADA</v>
          </cell>
          <cell r="J5156" t="str">
            <v>Canada</v>
          </cell>
          <cell r="K5156">
            <v>42947</v>
          </cell>
          <cell r="L5156" t="str">
            <v>WH</v>
          </cell>
          <cell r="M5156" t="str">
            <v>T63P</v>
          </cell>
          <cell r="N5156" t="str">
            <v>T</v>
          </cell>
          <cell r="O5156" t="str">
            <v>6</v>
          </cell>
          <cell r="P5156" t="str">
            <v>Regular</v>
          </cell>
          <cell r="S5156">
            <v>1</v>
          </cell>
          <cell r="U5156" t="str">
            <v>CAD</v>
          </cell>
          <cell r="V5156" t="str">
            <v>TAC</v>
          </cell>
          <cell r="W5156" t="str">
            <v>Sharon Elmashaly</v>
          </cell>
          <cell r="Y5156" t="str">
            <v>Eligible</v>
          </cell>
          <cell r="Z5156">
            <v>61000.160000000003</v>
          </cell>
          <cell r="AA5156">
            <v>47955.563847073514</v>
          </cell>
          <cell r="AB5156">
            <v>61000.160000000003</v>
          </cell>
          <cell r="AC5156">
            <v>47955.563847073514</v>
          </cell>
          <cell r="AD5156">
            <v>2</v>
          </cell>
          <cell r="AE5156" t="str">
            <v>T63</v>
          </cell>
          <cell r="AF5156">
            <v>45000</v>
          </cell>
          <cell r="AG5156">
            <v>70000</v>
          </cell>
          <cell r="AH5156">
            <v>0.64</v>
          </cell>
          <cell r="AI5156">
            <v>3</v>
          </cell>
          <cell r="AJ5156">
            <v>0</v>
          </cell>
          <cell r="AK5156">
            <v>61000.160000000003</v>
          </cell>
          <cell r="AL5156">
            <v>0</v>
          </cell>
          <cell r="AM5156">
            <v>47955.563847073514</v>
          </cell>
          <cell r="AN5156">
            <v>0</v>
          </cell>
          <cell r="AO5156">
            <v>-0.12856914285714283</v>
          </cell>
          <cell r="AP5156" t="str">
            <v>Rated 2 - no recommendation</v>
          </cell>
          <cell r="AQ5156">
            <v>41600.14</v>
          </cell>
          <cell r="AR5156">
            <v>412000.4</v>
          </cell>
          <cell r="AS5156">
            <v>0.05</v>
          </cell>
          <cell r="AT5156">
            <v>1</v>
          </cell>
          <cell r="AU5156">
            <v>0</v>
          </cell>
          <cell r="AV5156">
            <v>61000.160000000003</v>
          </cell>
          <cell r="AW5156">
            <v>47955.563847073514</v>
          </cell>
          <cell r="AX5156">
            <v>0</v>
          </cell>
          <cell r="AY5156">
            <v>0</v>
          </cell>
          <cell r="AZ5156" t="str">
            <v>Target Bonus</v>
          </cell>
          <cell r="BA5156" t="str">
            <v>Target BonusEligible</v>
          </cell>
          <cell r="BB5156" t="str">
            <v>Target BonusCanada</v>
          </cell>
          <cell r="BC5156" t="str">
            <v xml:space="preserve">Target BonusCanada </v>
          </cell>
          <cell r="BD5156" t="str">
            <v>T63</v>
          </cell>
          <cell r="BF5156">
            <v>5083.3466666666673</v>
          </cell>
          <cell r="BG5156">
            <v>3000</v>
          </cell>
          <cell r="BH5156">
            <v>3</v>
          </cell>
          <cell r="BJ5156">
            <v>3500</v>
          </cell>
          <cell r="BK5156">
            <v>3500</v>
          </cell>
          <cell r="BL5156">
            <v>1400</v>
          </cell>
        </row>
        <row r="5157">
          <cell r="B5157">
            <v>19669</v>
          </cell>
          <cell r="C5157">
            <v>14727</v>
          </cell>
          <cell r="E5157" t="str">
            <v>Param Upadhyay</v>
          </cell>
          <cell r="F5157" t="str">
            <v xml:space="preserve">Technical Support Engineer (T2) </v>
          </cell>
          <cell r="G5157" t="str">
            <v>Employee</v>
          </cell>
          <cell r="H5157" t="str">
            <v>TAC</v>
          </cell>
          <cell r="I5157" t="str">
            <v>KANATA (OTTAWA), CANADA</v>
          </cell>
          <cell r="J5157" t="str">
            <v>Canada</v>
          </cell>
          <cell r="K5157">
            <v>43534</v>
          </cell>
          <cell r="L5157" t="str">
            <v>WH</v>
          </cell>
          <cell r="M5157" t="str">
            <v>T63P</v>
          </cell>
          <cell r="N5157" t="str">
            <v>T</v>
          </cell>
          <cell r="O5157" t="str">
            <v>6</v>
          </cell>
          <cell r="P5157" t="str">
            <v>EL</v>
          </cell>
          <cell r="Q5157" t="str">
            <v>OTAC Mar 2019</v>
          </cell>
          <cell r="S5157">
            <v>1</v>
          </cell>
          <cell r="U5157" t="str">
            <v>CAD</v>
          </cell>
          <cell r="V5157" t="str">
            <v>TAC</v>
          </cell>
          <cell r="W5157" t="str">
            <v>Sharon Elmashaly</v>
          </cell>
          <cell r="Y5157" t="str">
            <v>Eligible</v>
          </cell>
          <cell r="Z5157">
            <v>57000.160000000003</v>
          </cell>
          <cell r="AA5157">
            <v>44810.944957741187</v>
          </cell>
          <cell r="AB5157">
            <v>57000.160000000003</v>
          </cell>
          <cell r="AC5157">
            <v>44810.944957741187</v>
          </cell>
          <cell r="AD5157">
            <v>2</v>
          </cell>
          <cell r="AE5157" t="str">
            <v>T63</v>
          </cell>
          <cell r="AF5157">
            <v>45000</v>
          </cell>
          <cell r="AG5157">
            <v>70000</v>
          </cell>
          <cell r="AH5157">
            <v>0.48</v>
          </cell>
          <cell r="AI5157">
            <v>3</v>
          </cell>
          <cell r="AJ5157">
            <v>56000</v>
          </cell>
          <cell r="AK5157">
            <v>56000</v>
          </cell>
          <cell r="AL5157">
            <v>-1.7546617413003784E-2</v>
          </cell>
          <cell r="AM5157">
            <v>44024.664450652534</v>
          </cell>
          <cell r="AN5157">
            <v>0</v>
          </cell>
          <cell r="AO5157">
            <v>-0.19999999999999996</v>
          </cell>
          <cell r="AP5157" t="str">
            <v>EL</v>
          </cell>
          <cell r="AQ5157">
            <v>41600.14</v>
          </cell>
          <cell r="AR5157">
            <v>412000.4</v>
          </cell>
          <cell r="AS5157">
            <v>0.04</v>
          </cell>
          <cell r="AT5157">
            <v>1</v>
          </cell>
          <cell r="AU5157">
            <v>0</v>
          </cell>
          <cell r="AV5157">
            <v>56000</v>
          </cell>
          <cell r="AW5157">
            <v>44024.664450652534</v>
          </cell>
          <cell r="AX5157">
            <v>-1.7546617413003784E-2</v>
          </cell>
          <cell r="AY5157">
            <v>0</v>
          </cell>
          <cell r="AZ5157" t="str">
            <v>Target Bonus</v>
          </cell>
          <cell r="BA5157" t="str">
            <v>Target BonusEligible</v>
          </cell>
          <cell r="BB5157" t="str">
            <v>Target BonusCanada</v>
          </cell>
          <cell r="BC5157" t="str">
            <v xml:space="preserve">Target BonusCanada </v>
          </cell>
          <cell r="BD5157" t="str">
            <v>T63</v>
          </cell>
          <cell r="BF5157">
            <v>4750.0133333333333</v>
          </cell>
          <cell r="BG5157">
            <v>2300</v>
          </cell>
          <cell r="BH5157">
            <v>4</v>
          </cell>
          <cell r="BJ5157">
            <v>4000</v>
          </cell>
          <cell r="BK5157">
            <v>4000</v>
          </cell>
          <cell r="BL5157">
            <v>1600</v>
          </cell>
        </row>
        <row r="5158">
          <cell r="B5158">
            <v>20815</v>
          </cell>
          <cell r="C5158">
            <v>15902</v>
          </cell>
          <cell r="E5158" t="str">
            <v>Meeran Shaikh</v>
          </cell>
          <cell r="F5158" t="str">
            <v>Technical Support Engineer (T2)</v>
          </cell>
          <cell r="G5158" t="str">
            <v>Employee</v>
          </cell>
          <cell r="H5158" t="str">
            <v>TAC</v>
          </cell>
          <cell r="I5158" t="str">
            <v>KANATA (OTTAWA), CANADA</v>
          </cell>
          <cell r="J5158" t="str">
            <v>Canada</v>
          </cell>
          <cell r="K5158">
            <v>43836</v>
          </cell>
          <cell r="L5158" t="str">
            <v>WH</v>
          </cell>
          <cell r="M5158" t="str">
            <v>T63P</v>
          </cell>
          <cell r="N5158" t="str">
            <v>T</v>
          </cell>
          <cell r="O5158" t="str">
            <v>6</v>
          </cell>
          <cell r="P5158" t="str">
            <v>EL</v>
          </cell>
          <cell r="Q5158" t="str">
            <v>OTAC Jan 2020</v>
          </cell>
          <cell r="S5158">
            <v>1</v>
          </cell>
          <cell r="U5158" t="str">
            <v>CAD</v>
          </cell>
          <cell r="V5158" t="str">
            <v>TAC</v>
          </cell>
          <cell r="W5158" t="str">
            <v>Sharon Elmashaly</v>
          </cell>
          <cell r="Y5158" t="str">
            <v>Eligible</v>
          </cell>
          <cell r="Z5158">
            <v>50000.08</v>
          </cell>
          <cell r="AA5158">
            <v>39307.799009031834</v>
          </cell>
          <cell r="AB5158">
            <v>50000.08</v>
          </cell>
          <cell r="AC5158">
            <v>39307.799009031834</v>
          </cell>
          <cell r="AD5158">
            <v>2</v>
          </cell>
          <cell r="AE5158" t="str">
            <v>T63</v>
          </cell>
          <cell r="AF5158">
            <v>45000</v>
          </cell>
          <cell r="AG5158">
            <v>60000</v>
          </cell>
          <cell r="AH5158">
            <v>0.33</v>
          </cell>
          <cell r="AI5158">
            <v>2</v>
          </cell>
          <cell r="AJ5158">
            <v>56000</v>
          </cell>
          <cell r="AK5158">
            <v>56000</v>
          </cell>
          <cell r="AL5158">
            <v>0.1199982080028672</v>
          </cell>
          <cell r="AM5158">
            <v>44024.664450652534</v>
          </cell>
          <cell r="AN5158">
            <v>4716.8654416206991</v>
          </cell>
          <cell r="AO5158">
            <v>-6.6666666666666652E-2</v>
          </cell>
          <cell r="AP5158" t="str">
            <v>EL</v>
          </cell>
          <cell r="AQ5158">
            <v>41600.14</v>
          </cell>
          <cell r="AR5158">
            <v>412000.4</v>
          </cell>
          <cell r="AS5158">
            <v>0.02</v>
          </cell>
          <cell r="AT5158">
            <v>1</v>
          </cell>
          <cell r="AU5158">
            <v>0</v>
          </cell>
          <cell r="AV5158">
            <v>56000</v>
          </cell>
          <cell r="AW5158">
            <v>44024.664450652534</v>
          </cell>
          <cell r="AX5158">
            <v>0.1199982080028672</v>
          </cell>
          <cell r="AY5158">
            <v>4716.8654416206991</v>
          </cell>
          <cell r="AZ5158" t="str">
            <v>Target Bonus</v>
          </cell>
          <cell r="BA5158" t="str">
            <v>Target BonusEligible</v>
          </cell>
          <cell r="BB5158" t="str">
            <v>Target BonusCanada</v>
          </cell>
          <cell r="BC5158" t="str">
            <v xml:space="preserve">Target BonusCanada </v>
          </cell>
          <cell r="BD5158" t="str">
            <v>T63</v>
          </cell>
          <cell r="BF5158">
            <v>4166.6733333333332</v>
          </cell>
          <cell r="BJ5158">
            <v>2166</v>
          </cell>
          <cell r="BK5158">
            <v>2166</v>
          </cell>
          <cell r="BL5158">
            <v>866.40000000000009</v>
          </cell>
        </row>
        <row r="5159">
          <cell r="B5159">
            <v>18633</v>
          </cell>
          <cell r="C5159">
            <v>13679</v>
          </cell>
          <cell r="E5159" t="str">
            <v>Habib Rahman</v>
          </cell>
          <cell r="F5159" t="str">
            <v>Diamond Services Engineer</v>
          </cell>
          <cell r="G5159" t="str">
            <v>Employee</v>
          </cell>
          <cell r="H5159" t="str">
            <v>TAC</v>
          </cell>
          <cell r="I5159" t="str">
            <v>IRVING</v>
          </cell>
          <cell r="J5159" t="str">
            <v>United States</v>
          </cell>
          <cell r="K5159">
            <v>43353</v>
          </cell>
          <cell r="L5159" t="str">
            <v>WH</v>
          </cell>
          <cell r="M5159" t="str">
            <v>T41P</v>
          </cell>
          <cell r="N5159" t="str">
            <v>T</v>
          </cell>
          <cell r="O5159" t="str">
            <v>4</v>
          </cell>
          <cell r="P5159" t="str">
            <v>Regular</v>
          </cell>
          <cell r="Q5159" t="str"/>
          <cell r="S5159">
            <v>1</v>
          </cell>
          <cell r="U5159" t="str">
            <v>USD</v>
          </cell>
          <cell r="V5159" t="str">
            <v>TAC</v>
          </cell>
          <cell r="W5159" t="str">
            <v>Sharon Elmashaly</v>
          </cell>
          <cell r="Y5159" t="str">
            <v>Eligible</v>
          </cell>
          <cell r="Z5159">
            <v>115000.16</v>
          </cell>
          <cell r="AA5159">
            <v>115000.16</v>
          </cell>
          <cell r="AB5159">
            <v>115000.16</v>
          </cell>
          <cell r="AC5159">
            <v>115000.16</v>
          </cell>
          <cell r="AD5159">
            <v>2</v>
          </cell>
          <cell r="AE5159" t="str">
            <v>T41</v>
          </cell>
          <cell r="AF5159">
            <v>90000</v>
          </cell>
          <cell r="AG5159">
            <v>145000</v>
          </cell>
          <cell r="AH5159">
            <v>0.45</v>
          </cell>
          <cell r="AI5159">
            <v>3</v>
          </cell>
          <cell r="AJ5159">
            <v>0</v>
          </cell>
          <cell r="AK5159">
            <v>115000.16</v>
          </cell>
          <cell r="AL5159">
            <v>0</v>
          </cell>
          <cell r="AM5159">
            <v>115000.16</v>
          </cell>
          <cell r="AN5159">
            <v>0</v>
          </cell>
          <cell r="AO5159">
            <v>-0.20689544827586204</v>
          </cell>
          <cell r="AP5159" t="str">
            <v>Rated 2 - no recommendation</v>
          </cell>
          <cell r="AQ5159">
            <v>41600.14</v>
          </cell>
          <cell r="AR5159">
            <v>550000.15999999992</v>
          </cell>
          <cell r="AS5159">
            <v>0.14000000000000001</v>
          </cell>
          <cell r="AT5159">
            <v>1</v>
          </cell>
          <cell r="AU5159">
            <v>0</v>
          </cell>
          <cell r="AV5159">
            <v>115000.16</v>
          </cell>
          <cell r="AW5159">
            <v>115000.16</v>
          </cell>
          <cell r="AX5159">
            <v>0</v>
          </cell>
          <cell r="AY5159">
            <v>0</v>
          </cell>
          <cell r="AZ5159" t="str">
            <v>Target Bonus</v>
          </cell>
          <cell r="BA5159" t="str">
            <v>Target BonusEligible</v>
          </cell>
          <cell r="BB5159" t="str">
            <v>Target BonusUnited States</v>
          </cell>
          <cell r="BC5159" t="str">
            <v xml:space="preserve">Target BonusUnited States </v>
          </cell>
          <cell r="BD5159" t="str">
            <v>T41</v>
          </cell>
          <cell r="BF5159">
            <v>9583.3466666666664</v>
          </cell>
          <cell r="BG5159">
            <v>5000</v>
          </cell>
          <cell r="BH5159">
            <v>3</v>
          </cell>
          <cell r="BJ5159">
            <v>5000</v>
          </cell>
          <cell r="BK5159">
            <v>5000</v>
          </cell>
          <cell r="BL5159">
            <v>2000</v>
          </cell>
        </row>
        <row r="5160">
          <cell r="B5160">
            <v>9756</v>
          </cell>
          <cell r="C5160">
            <v>90045</v>
          </cell>
          <cell r="E5160" t="str">
            <v>Matthew Johnson</v>
          </cell>
          <cell r="F5160" t="str">
            <v>Diamond Services Engineer</v>
          </cell>
          <cell r="G5160" t="str">
            <v>Employee</v>
          </cell>
          <cell r="H5160" t="str">
            <v>TAC</v>
          </cell>
          <cell r="I5160" t="str">
            <v>KANATA (OTTAWA), CANADA</v>
          </cell>
          <cell r="J5160" t="str">
            <v>Canada</v>
          </cell>
          <cell r="K5160">
            <v>41365</v>
          </cell>
          <cell r="L5160" t="str">
            <v>WH</v>
          </cell>
          <cell r="M5160" t="str">
            <v>T51P</v>
          </cell>
          <cell r="N5160" t="str">
            <v>T</v>
          </cell>
          <cell r="O5160" t="str">
            <v>5</v>
          </cell>
          <cell r="P5160" t="str">
            <v>Regular</v>
          </cell>
          <cell r="S5160">
            <v>1</v>
          </cell>
          <cell r="U5160" t="str">
            <v>CAD</v>
          </cell>
          <cell r="V5160" t="str">
            <v>TAC</v>
          </cell>
          <cell r="W5160" t="str">
            <v>Sharon Elmashaly</v>
          </cell>
          <cell r="Y5160" t="str">
            <v>Eligible</v>
          </cell>
          <cell r="Z5160">
            <v>90000.08</v>
          </cell>
          <cell r="AA5160">
            <v>70753.987902355075</v>
          </cell>
          <cell r="AB5160">
            <v>90000.08</v>
          </cell>
          <cell r="AC5160">
            <v>70753.987902355075</v>
          </cell>
          <cell r="AD5160">
            <v>2</v>
          </cell>
          <cell r="AE5160" t="str">
            <v>T51</v>
          </cell>
          <cell r="AF5160">
            <v>70000</v>
          </cell>
          <cell r="AG5160">
            <v>100000</v>
          </cell>
          <cell r="AH5160">
            <v>0.66</v>
          </cell>
          <cell r="AI5160">
            <v>3</v>
          </cell>
          <cell r="AJ5160">
            <v>0</v>
          </cell>
          <cell r="AK5160">
            <v>90000.08</v>
          </cell>
          <cell r="AL5160">
            <v>0</v>
          </cell>
          <cell r="AM5160">
            <v>70753.987902355075</v>
          </cell>
          <cell r="AN5160">
            <v>0</v>
          </cell>
          <cell r="AO5160">
            <v>-9.9999199999999955E-2</v>
          </cell>
          <cell r="AP5160" t="str">
            <v>Rated 2 - no recommendation</v>
          </cell>
          <cell r="AQ5160">
            <v>41600.14</v>
          </cell>
          <cell r="AR5160">
            <v>412000.4</v>
          </cell>
          <cell r="AS5160">
            <v>0.13</v>
          </cell>
          <cell r="AT5160">
            <v>1</v>
          </cell>
          <cell r="AU5160">
            <v>0</v>
          </cell>
          <cell r="AV5160">
            <v>90000.08</v>
          </cell>
          <cell r="AW5160">
            <v>70753.987902355075</v>
          </cell>
          <cell r="AX5160">
            <v>0</v>
          </cell>
          <cell r="AY5160">
            <v>0</v>
          </cell>
          <cell r="AZ5160" t="str">
            <v>Target Bonus</v>
          </cell>
          <cell r="BA5160" t="str">
            <v>Target BonusEligible</v>
          </cell>
          <cell r="BB5160" t="str">
            <v>Target BonusCanada</v>
          </cell>
          <cell r="BC5160" t="str">
            <v xml:space="preserve">Target BonusCanada </v>
          </cell>
          <cell r="BD5160" t="str">
            <v>T51</v>
          </cell>
          <cell r="BF5160">
            <v>7500.0066666666671</v>
          </cell>
          <cell r="BG5160">
            <v>5650</v>
          </cell>
          <cell r="BH5160">
            <v>3</v>
          </cell>
          <cell r="BJ5160">
            <v>6500</v>
          </cell>
          <cell r="BK5160">
            <v>6500</v>
          </cell>
          <cell r="BL5160">
            <v>2600</v>
          </cell>
        </row>
        <row r="5161">
          <cell r="B5161">
            <v>13616</v>
          </cell>
          <cell r="C5161">
            <v>8615</v>
          </cell>
          <cell r="E5161" t="str">
            <v>Ryan Carter</v>
          </cell>
          <cell r="F5161" t="str">
            <v xml:space="preserve">Technical Support Engineer (T3) </v>
          </cell>
          <cell r="G5161" t="str">
            <v>Hourly Full Time</v>
          </cell>
          <cell r="H5161" t="str">
            <v>TAC</v>
          </cell>
          <cell r="I5161" t="str">
            <v>IRVING</v>
          </cell>
          <cell r="J5161" t="str">
            <v>United States</v>
          </cell>
          <cell r="K5161">
            <v>42150</v>
          </cell>
          <cell r="L5161" t="str">
            <v>WH</v>
          </cell>
          <cell r="M5161" t="str">
            <v>T53P</v>
          </cell>
          <cell r="N5161" t="str">
            <v>T</v>
          </cell>
          <cell r="O5161" t="str">
            <v>5</v>
          </cell>
          <cell r="P5161" t="str">
            <v>Regular</v>
          </cell>
          <cell r="S5161">
            <v>1</v>
          </cell>
          <cell r="U5161" t="str">
            <v>USD</v>
          </cell>
          <cell r="V5161" t="str">
            <v>TAC</v>
          </cell>
          <cell r="W5161" t="str">
            <v>Sharon Elmashaly</v>
          </cell>
          <cell r="Y5161" t="str">
            <v>Eligible</v>
          </cell>
          <cell r="Z5161">
            <v>58000.02</v>
          </cell>
          <cell r="AA5161">
            <v>58000.02</v>
          </cell>
          <cell r="AB5161">
            <v>58000.02</v>
          </cell>
          <cell r="AC5161">
            <v>58000.02</v>
          </cell>
          <cell r="AD5161">
            <v>2</v>
          </cell>
          <cell r="AE5161" t="str">
            <v>T53</v>
          </cell>
          <cell r="AF5161">
            <v>55000</v>
          </cell>
          <cell r="AG5161">
            <v>90000</v>
          </cell>
          <cell r="AH5161">
            <v>0.08</v>
          </cell>
          <cell r="AI5161">
            <v>1</v>
          </cell>
          <cell r="AJ5161">
            <v>0</v>
          </cell>
          <cell r="AK5161">
            <v>58000.02</v>
          </cell>
          <cell r="AL5161">
            <v>0</v>
          </cell>
          <cell r="AM5161">
            <v>58000.02</v>
          </cell>
          <cell r="AN5161">
            <v>0</v>
          </cell>
          <cell r="AO5161">
            <v>-0.35555533333333333</v>
          </cell>
          <cell r="AP5161" t="str">
            <v>Rated 2 - no recommendation</v>
          </cell>
          <cell r="AQ5161">
            <v>41600.14</v>
          </cell>
          <cell r="AR5161">
            <v>550000.15999999992</v>
          </cell>
          <cell r="AS5161">
            <v>0.03</v>
          </cell>
          <cell r="AT5161">
            <v>1</v>
          </cell>
          <cell r="AU5161">
            <v>0</v>
          </cell>
          <cell r="AV5161">
            <v>58000.02</v>
          </cell>
          <cell r="AW5161">
            <v>58000.02</v>
          </cell>
          <cell r="AX5161">
            <v>0</v>
          </cell>
          <cell r="AY5161">
            <v>0</v>
          </cell>
          <cell r="AZ5161" t="str">
            <v>Target Bonus</v>
          </cell>
          <cell r="BA5161" t="str">
            <v>Target BonusEligible</v>
          </cell>
          <cell r="BB5161" t="str">
            <v>Target BonusUnited States</v>
          </cell>
          <cell r="BC5161" t="str">
            <v xml:space="preserve">Target BonusUnited States </v>
          </cell>
          <cell r="BD5161" t="str">
            <v>T53</v>
          </cell>
          <cell r="BF5161">
            <v>4833.335</v>
          </cell>
          <cell r="BG5161">
            <v>3000</v>
          </cell>
          <cell r="BH5161">
            <v>3</v>
          </cell>
          <cell r="BJ5161">
            <v>3000</v>
          </cell>
          <cell r="BK5161">
            <v>3000</v>
          </cell>
          <cell r="BL5161">
            <v>1200</v>
          </cell>
        </row>
        <row r="5162">
          <cell r="B5162">
            <v>17721</v>
          </cell>
          <cell r="C5162">
            <v>12726</v>
          </cell>
          <cell r="E5162" t="str">
            <v>Lae Thongsavath</v>
          </cell>
          <cell r="F5162" t="str">
            <v xml:space="preserve">Technical Support Engineer (T2) </v>
          </cell>
          <cell r="G5162" t="str">
            <v>Hourly Full Time</v>
          </cell>
          <cell r="H5162" t="str">
            <v>TAC</v>
          </cell>
          <cell r="I5162" t="str">
            <v>IRVING</v>
          </cell>
          <cell r="J5162" t="str">
            <v>United States</v>
          </cell>
          <cell r="K5162">
            <v>43143</v>
          </cell>
          <cell r="L5162" t="str">
            <v>WH</v>
          </cell>
          <cell r="M5162" t="str">
            <v>T63P</v>
          </cell>
          <cell r="N5162" t="str">
            <v>T</v>
          </cell>
          <cell r="O5162" t="str">
            <v>6</v>
          </cell>
          <cell r="P5162" t="str">
            <v>Regular</v>
          </cell>
          <cell r="S5162">
            <v>1</v>
          </cell>
          <cell r="U5162" t="str">
            <v>USD</v>
          </cell>
          <cell r="V5162" t="str">
            <v>TAC</v>
          </cell>
          <cell r="W5162" t="str">
            <v>Sharon Elmashaly</v>
          </cell>
          <cell r="Y5162" t="str">
            <v>Eligible</v>
          </cell>
          <cell r="Z5162">
            <v>58000.02</v>
          </cell>
          <cell r="AA5162">
            <v>58000.02</v>
          </cell>
          <cell r="AB5162">
            <v>58000.02</v>
          </cell>
          <cell r="AC5162">
            <v>58000.02</v>
          </cell>
          <cell r="AD5162">
            <v>2</v>
          </cell>
          <cell r="AE5162" t="str">
            <v>T63</v>
          </cell>
          <cell r="AF5162">
            <v>43000</v>
          </cell>
          <cell r="AG5162">
            <v>70000</v>
          </cell>
          <cell r="AH5162">
            <v>0.55000000000000004</v>
          </cell>
          <cell r="AI5162">
            <v>3</v>
          </cell>
          <cell r="AJ5162">
            <v>0</v>
          </cell>
          <cell r="AK5162">
            <v>58000.02</v>
          </cell>
          <cell r="AL5162">
            <v>0</v>
          </cell>
          <cell r="AM5162">
            <v>58000.02</v>
          </cell>
          <cell r="AN5162">
            <v>0</v>
          </cell>
          <cell r="AO5162">
            <v>-0.17142828571428581</v>
          </cell>
          <cell r="AP5162" t="str">
            <v>Rated 2 - no recommendation</v>
          </cell>
          <cell r="AQ5162">
            <v>41600.14</v>
          </cell>
          <cell r="AR5162">
            <v>550000.15999999992</v>
          </cell>
          <cell r="AS5162">
            <v>0.03</v>
          </cell>
          <cell r="AT5162">
            <v>1</v>
          </cell>
          <cell r="AU5162">
            <v>0</v>
          </cell>
          <cell r="AV5162">
            <v>58000.02</v>
          </cell>
          <cell r="AW5162">
            <v>58000.02</v>
          </cell>
          <cell r="AX5162">
            <v>0</v>
          </cell>
          <cell r="AY5162">
            <v>0</v>
          </cell>
          <cell r="AZ5162" t="str">
            <v>Target Bonus</v>
          </cell>
          <cell r="BA5162" t="str">
            <v>Target BonusEligible</v>
          </cell>
          <cell r="BB5162" t="str">
            <v>Target BonusUnited States</v>
          </cell>
          <cell r="BC5162" t="str">
            <v xml:space="preserve">Target BonusUnited States </v>
          </cell>
          <cell r="BD5162" t="str">
            <v>T63</v>
          </cell>
          <cell r="BF5162">
            <v>4833.335</v>
          </cell>
          <cell r="BG5162">
            <v>3000</v>
          </cell>
          <cell r="BH5162">
            <v>3</v>
          </cell>
          <cell r="BJ5162">
            <v>3000</v>
          </cell>
          <cell r="BK5162">
            <v>3000</v>
          </cell>
          <cell r="BL5162">
            <v>1200</v>
          </cell>
        </row>
        <row r="5163">
          <cell r="B5163">
            <v>19633</v>
          </cell>
          <cell r="C5163">
            <v>14691</v>
          </cell>
          <cell r="E5163" t="str">
            <v>Martin Michael</v>
          </cell>
          <cell r="F5163" t="str">
            <v>Technical Support Engineer (T3)</v>
          </cell>
          <cell r="G5163" t="str">
            <v>Hourly Full Time</v>
          </cell>
          <cell r="H5163" t="str">
            <v>TAC</v>
          </cell>
          <cell r="I5163" t="str">
            <v>IRVING</v>
          </cell>
          <cell r="J5163" t="str">
            <v>United States</v>
          </cell>
          <cell r="K5163">
            <v>43526</v>
          </cell>
          <cell r="L5163" t="str">
            <v>WH</v>
          </cell>
          <cell r="M5163" t="str">
            <v>T63P</v>
          </cell>
          <cell r="N5163" t="str">
            <v>T</v>
          </cell>
          <cell r="O5163" t="str">
            <v>6</v>
          </cell>
          <cell r="P5163" t="str">
            <v>EL</v>
          </cell>
          <cell r="Q5163" t="str">
            <v>DTAC Mar 2019</v>
          </cell>
          <cell r="S5163">
            <v>1</v>
          </cell>
          <cell r="U5163" t="str">
            <v>USD</v>
          </cell>
          <cell r="V5163" t="str">
            <v>TAC</v>
          </cell>
          <cell r="W5163" t="str">
            <v>Sharon Elmashaly</v>
          </cell>
          <cell r="Y5163" t="str">
            <v>Eligible</v>
          </cell>
          <cell r="Z5163">
            <v>54000.13</v>
          </cell>
          <cell r="AA5163">
            <v>54000.13</v>
          </cell>
          <cell r="AB5163">
            <v>54000.13</v>
          </cell>
          <cell r="AC5163">
            <v>54000.13</v>
          </cell>
          <cell r="AD5163">
            <v>2</v>
          </cell>
          <cell r="AE5163" t="str">
            <v>T63</v>
          </cell>
          <cell r="AF5163">
            <v>43000</v>
          </cell>
          <cell r="AG5163">
            <v>70000</v>
          </cell>
          <cell r="AH5163">
            <v>0.4</v>
          </cell>
          <cell r="AI5163">
            <v>2</v>
          </cell>
          <cell r="AJ5163">
            <v>56000</v>
          </cell>
          <cell r="AK5163">
            <v>56000</v>
          </cell>
          <cell r="AL5163">
            <v>3.7034540472402622E-2</v>
          </cell>
          <cell r="AM5163">
            <v>56000</v>
          </cell>
          <cell r="AN5163">
            <v>1999.8700000000026</v>
          </cell>
          <cell r="AO5163">
            <v>-0.19999999999999996</v>
          </cell>
          <cell r="AP5163" t="str">
            <v>EL</v>
          </cell>
          <cell r="AQ5163">
            <v>41600.14</v>
          </cell>
          <cell r="AR5163">
            <v>550000.15999999992</v>
          </cell>
          <cell r="AS5163">
            <v>0.02</v>
          </cell>
          <cell r="AT5163">
            <v>1</v>
          </cell>
          <cell r="AU5163">
            <v>0</v>
          </cell>
          <cell r="AV5163">
            <v>56000</v>
          </cell>
          <cell r="AW5163">
            <v>56000</v>
          </cell>
          <cell r="AX5163">
            <v>3.7034540472402622E-2</v>
          </cell>
          <cell r="AY5163">
            <v>1999.8700000000026</v>
          </cell>
          <cell r="AZ5163" t="str">
            <v>Target Bonus</v>
          </cell>
          <cell r="BA5163" t="str">
            <v>Target BonusEligible</v>
          </cell>
          <cell r="BB5163" t="str">
            <v>Target BonusUnited States</v>
          </cell>
          <cell r="BC5163" t="str">
            <v xml:space="preserve">Target BonusUnited States </v>
          </cell>
          <cell r="BD5163" t="str">
            <v>T63</v>
          </cell>
          <cell r="BF5163">
            <v>4500.0108333333328</v>
          </cell>
          <cell r="BG5163">
            <v>1654.7945205479452</v>
          </cell>
          <cell r="BH5163">
            <v>3</v>
          </cell>
          <cell r="BJ5163">
            <v>2000</v>
          </cell>
          <cell r="BK5163">
            <v>2000</v>
          </cell>
          <cell r="BL5163">
            <v>800</v>
          </cell>
        </row>
        <row r="5164">
          <cell r="B5164">
            <v>16337</v>
          </cell>
          <cell r="C5164">
            <v>11266</v>
          </cell>
          <cell r="E5164" t="str">
            <v>Andy Dao</v>
          </cell>
          <cell r="F5164" t="str">
            <v xml:space="preserve">Technical Support Engineer (T3) </v>
          </cell>
          <cell r="G5164" t="str">
            <v>Hourly Full Time</v>
          </cell>
          <cell r="H5164" t="str">
            <v>TAC</v>
          </cell>
          <cell r="I5164" t="str">
            <v>IRVING</v>
          </cell>
          <cell r="J5164" t="str">
            <v>United States</v>
          </cell>
          <cell r="K5164">
            <v>42849</v>
          </cell>
          <cell r="L5164" t="str">
            <v>WH</v>
          </cell>
          <cell r="M5164" t="str">
            <v>T53P</v>
          </cell>
          <cell r="N5164" t="str">
            <v>T</v>
          </cell>
          <cell r="O5164" t="str">
            <v>5</v>
          </cell>
          <cell r="P5164" t="str">
            <v>Regular</v>
          </cell>
          <cell r="S5164">
            <v>1</v>
          </cell>
          <cell r="U5164" t="str">
            <v>USD</v>
          </cell>
          <cell r="V5164" t="str">
            <v>TAC</v>
          </cell>
          <cell r="W5164" t="str">
            <v>Sharon Elmashaly</v>
          </cell>
          <cell r="Y5164" t="str">
            <v>Eligible</v>
          </cell>
          <cell r="Z5164">
            <v>64000.01</v>
          </cell>
          <cell r="AA5164">
            <v>64000.01</v>
          </cell>
          <cell r="AB5164">
            <v>64000.01</v>
          </cell>
          <cell r="AC5164">
            <v>64000.01</v>
          </cell>
          <cell r="AD5164">
            <v>2</v>
          </cell>
          <cell r="AE5164" t="str">
            <v>T53</v>
          </cell>
          <cell r="AF5164">
            <v>55000</v>
          </cell>
          <cell r="AG5164">
            <v>90000</v>
          </cell>
          <cell r="AH5164">
            <v>0.25</v>
          </cell>
          <cell r="AI5164">
            <v>2</v>
          </cell>
          <cell r="AJ5164">
            <v>0</v>
          </cell>
          <cell r="AK5164">
            <v>64000.01</v>
          </cell>
          <cell r="AL5164">
            <v>0</v>
          </cell>
          <cell r="AM5164">
            <v>64000.01</v>
          </cell>
          <cell r="AN5164">
            <v>0</v>
          </cell>
          <cell r="AO5164">
            <v>-0.28888877777777777</v>
          </cell>
          <cell r="AP5164" t="str">
            <v>Rated 2 - no recommendation</v>
          </cell>
          <cell r="AQ5164">
            <v>41600.14</v>
          </cell>
          <cell r="AR5164">
            <v>550000.15999999992</v>
          </cell>
          <cell r="AS5164">
            <v>0.04</v>
          </cell>
          <cell r="AT5164">
            <v>1</v>
          </cell>
          <cell r="AU5164">
            <v>0</v>
          </cell>
          <cell r="AV5164">
            <v>64000.01</v>
          </cell>
          <cell r="AW5164">
            <v>64000.01</v>
          </cell>
          <cell r="AX5164">
            <v>0</v>
          </cell>
          <cell r="AY5164">
            <v>0</v>
          </cell>
          <cell r="AZ5164" t="str">
            <v>Target Bonus</v>
          </cell>
          <cell r="BA5164" t="str">
            <v>Target BonusEligible</v>
          </cell>
          <cell r="BB5164" t="str">
            <v>Target BonusUnited States</v>
          </cell>
          <cell r="BC5164" t="str">
            <v xml:space="preserve">Target BonusUnited States </v>
          </cell>
          <cell r="BD5164" t="str">
            <v>T53</v>
          </cell>
          <cell r="BF5164">
            <v>5333.3341666666665</v>
          </cell>
          <cell r="BG5164">
            <v>3000</v>
          </cell>
          <cell r="BH5164">
            <v>3</v>
          </cell>
          <cell r="BJ5164">
            <v>3000</v>
          </cell>
          <cell r="BK5164">
            <v>3000</v>
          </cell>
          <cell r="BL5164">
            <v>1200</v>
          </cell>
        </row>
        <row r="5165">
          <cell r="B5165">
            <v>12191</v>
          </cell>
          <cell r="C5165">
            <v>4917</v>
          </cell>
          <cell r="E5165" t="str">
            <v>Omar Mputu</v>
          </cell>
          <cell r="F5165" t="str">
            <v xml:space="preserve">Technical Support Engineer (T3) </v>
          </cell>
          <cell r="G5165" t="str">
            <v>Hourly Full Time</v>
          </cell>
          <cell r="H5165" t="str">
            <v>TAC</v>
          </cell>
          <cell r="I5165" t="str">
            <v>IRVING</v>
          </cell>
          <cell r="J5165" t="str">
            <v>United States</v>
          </cell>
          <cell r="K5165">
            <v>41786</v>
          </cell>
          <cell r="L5165" t="str">
            <v>WH</v>
          </cell>
          <cell r="M5165" t="str">
            <v>T53P</v>
          </cell>
          <cell r="N5165" t="str">
            <v>T</v>
          </cell>
          <cell r="O5165" t="str">
            <v>5</v>
          </cell>
          <cell r="P5165" t="str">
            <v>Regular</v>
          </cell>
          <cell r="S5165">
            <v>1</v>
          </cell>
          <cell r="U5165" t="str">
            <v>USD</v>
          </cell>
          <cell r="V5165" t="str">
            <v>TAC</v>
          </cell>
          <cell r="W5165" t="str">
            <v>Sharon Elmashaly</v>
          </cell>
          <cell r="Y5165" t="str">
            <v>Eligible</v>
          </cell>
          <cell r="Z5165">
            <v>66500.160000000003</v>
          </cell>
          <cell r="AA5165">
            <v>66500.160000000003</v>
          </cell>
          <cell r="AB5165">
            <v>66500.160000000003</v>
          </cell>
          <cell r="AC5165">
            <v>66500.160000000003</v>
          </cell>
          <cell r="AD5165">
            <v>3</v>
          </cell>
          <cell r="AE5165" t="str">
            <v>T53</v>
          </cell>
          <cell r="AF5165">
            <v>55000</v>
          </cell>
          <cell r="AG5165">
            <v>90000</v>
          </cell>
          <cell r="AH5165">
            <v>0.32</v>
          </cell>
          <cell r="AI5165">
            <v>2</v>
          </cell>
          <cell r="AJ5165">
            <v>0</v>
          </cell>
          <cell r="AK5165">
            <v>68495.164799999999</v>
          </cell>
          <cell r="AL5165">
            <v>3.0000000000000027E-2</v>
          </cell>
          <cell r="AM5165">
            <v>68495.164799999999</v>
          </cell>
          <cell r="AN5165">
            <v>1995.0047999999952</v>
          </cell>
          <cell r="AO5165">
            <v>-0.23894261333333333</v>
          </cell>
          <cell r="AQ5165">
            <v>41600.14</v>
          </cell>
          <cell r="AR5165">
            <v>550000.15999999992</v>
          </cell>
          <cell r="AS5165">
            <v>0.04</v>
          </cell>
          <cell r="AT5165">
            <v>1</v>
          </cell>
          <cell r="AU5165">
            <v>0</v>
          </cell>
          <cell r="AV5165">
            <v>68495.164799999999</v>
          </cell>
          <cell r="AW5165">
            <v>68495.164799999999</v>
          </cell>
          <cell r="AX5165">
            <v>3.0000000000000027E-2</v>
          </cell>
          <cell r="AY5165">
            <v>1995.0047999999952</v>
          </cell>
          <cell r="AZ5165" t="str">
            <v>Target Bonus</v>
          </cell>
          <cell r="BA5165" t="str">
            <v>Target BonusEligible</v>
          </cell>
          <cell r="BB5165" t="str">
            <v>Target BonusUnited States</v>
          </cell>
          <cell r="BC5165" t="str">
            <v xml:space="preserve">Target BonusUnited States </v>
          </cell>
          <cell r="BD5165" t="str">
            <v>T53</v>
          </cell>
          <cell r="BF5165">
            <v>5541.68</v>
          </cell>
          <cell r="BG5165">
            <v>3500</v>
          </cell>
          <cell r="BH5165">
            <v>3</v>
          </cell>
          <cell r="BJ5165">
            <v>4000</v>
          </cell>
          <cell r="BK5165">
            <v>4000</v>
          </cell>
          <cell r="BL5165">
            <v>4000</v>
          </cell>
        </row>
        <row r="5166">
          <cell r="B5166">
            <v>12204</v>
          </cell>
          <cell r="C5166">
            <v>4930</v>
          </cell>
          <cell r="E5166" t="str">
            <v>Anthony Boterf</v>
          </cell>
          <cell r="F5166" t="str">
            <v>Escalation Engineer</v>
          </cell>
          <cell r="G5166" t="str">
            <v>Employee</v>
          </cell>
          <cell r="H5166" t="str">
            <v>TAC</v>
          </cell>
          <cell r="I5166" t="str">
            <v>IRVING</v>
          </cell>
          <cell r="J5166" t="str">
            <v>United States</v>
          </cell>
          <cell r="K5166">
            <v>41786</v>
          </cell>
          <cell r="L5166" t="str">
            <v>WH</v>
          </cell>
          <cell r="M5166" t="str">
            <v>T51P</v>
          </cell>
          <cell r="N5166" t="str">
            <v>T</v>
          </cell>
          <cell r="O5166" t="str">
            <v>5</v>
          </cell>
          <cell r="P5166" t="str">
            <v>Regular</v>
          </cell>
          <cell r="S5166">
            <v>1</v>
          </cell>
          <cell r="U5166" t="str">
            <v>USD</v>
          </cell>
          <cell r="V5166" t="str">
            <v>TAC</v>
          </cell>
          <cell r="W5166" t="str">
            <v>Sharon Elmashaly</v>
          </cell>
          <cell r="Y5166" t="str">
            <v>Eligible</v>
          </cell>
          <cell r="Z5166">
            <v>70700.160000000003</v>
          </cell>
          <cell r="AA5166">
            <v>70700.160000000003</v>
          </cell>
          <cell r="AB5166">
            <v>70700.160000000003</v>
          </cell>
          <cell r="AC5166">
            <v>70700.160000000003</v>
          </cell>
          <cell r="AD5166">
            <v>2</v>
          </cell>
          <cell r="AE5166" t="str">
            <v>T51</v>
          </cell>
          <cell r="AF5166">
            <v>70000</v>
          </cell>
          <cell r="AG5166">
            <v>110000</v>
          </cell>
          <cell r="AH5166">
            <v>0.01</v>
          </cell>
          <cell r="AI5166">
            <v>1</v>
          </cell>
          <cell r="AJ5166">
            <v>0</v>
          </cell>
          <cell r="AK5166">
            <v>70700.160000000003</v>
          </cell>
          <cell r="AL5166">
            <v>0</v>
          </cell>
          <cell r="AM5166">
            <v>70700.160000000003</v>
          </cell>
          <cell r="AN5166">
            <v>0</v>
          </cell>
          <cell r="AO5166">
            <v>-0.35727127272727266</v>
          </cell>
          <cell r="AP5166" t="str">
            <v>Rated 2 - no recommendation</v>
          </cell>
          <cell r="AQ5166">
            <v>41600.14</v>
          </cell>
          <cell r="AR5166">
            <v>550000.15999999992</v>
          </cell>
          <cell r="AS5166">
            <v>0.05</v>
          </cell>
          <cell r="AT5166">
            <v>1</v>
          </cell>
          <cell r="AU5166">
            <v>0</v>
          </cell>
          <cell r="AV5166">
            <v>70700.160000000003</v>
          </cell>
          <cell r="AW5166">
            <v>70700.160000000003</v>
          </cell>
          <cell r="AX5166">
            <v>0</v>
          </cell>
          <cell r="AY5166">
            <v>0</v>
          </cell>
          <cell r="AZ5166" t="str">
            <v>Target Bonus</v>
          </cell>
          <cell r="BA5166" t="str">
            <v>Target BonusEligible</v>
          </cell>
          <cell r="BB5166" t="str">
            <v>Target BonusUnited States</v>
          </cell>
          <cell r="BC5166" t="str">
            <v xml:space="preserve">Target BonusUnited States </v>
          </cell>
          <cell r="BD5166" t="str">
            <v>T51</v>
          </cell>
          <cell r="BF5166">
            <v>5891.68</v>
          </cell>
          <cell r="BG5166">
            <v>1164</v>
          </cell>
          <cell r="BH5166">
            <v>2</v>
          </cell>
          <cell r="BJ5166">
            <v>3000</v>
          </cell>
          <cell r="BK5166">
            <v>3000</v>
          </cell>
          <cell r="BL5166">
            <v>1200</v>
          </cell>
        </row>
        <row r="5167">
          <cell r="B5167">
            <v>11447</v>
          </cell>
          <cell r="C5167">
            <v>4197</v>
          </cell>
          <cell r="E5167" t="str">
            <v>Martin Bybee II</v>
          </cell>
          <cell r="F5167" t="str">
            <v>Technical Support Engineer (T2)</v>
          </cell>
          <cell r="G5167" t="str">
            <v>Hourly Full Time</v>
          </cell>
          <cell r="H5167" t="str">
            <v>TAC</v>
          </cell>
          <cell r="I5167" t="str">
            <v>IRVING</v>
          </cell>
          <cell r="J5167" t="str">
            <v>United States</v>
          </cell>
          <cell r="K5167">
            <v>41487</v>
          </cell>
          <cell r="L5167" t="str">
            <v>WH</v>
          </cell>
          <cell r="M5167" t="str">
            <v>T53P</v>
          </cell>
          <cell r="N5167" t="str">
            <v>T</v>
          </cell>
          <cell r="O5167" t="str">
            <v>5</v>
          </cell>
          <cell r="P5167" t="str">
            <v>Regular</v>
          </cell>
          <cell r="Q5167" t="str"/>
          <cell r="S5167">
            <v>1</v>
          </cell>
          <cell r="U5167" t="str">
            <v>USD</v>
          </cell>
          <cell r="V5167" t="str">
            <v>TAC</v>
          </cell>
          <cell r="W5167" t="str">
            <v>Sharon Elmashaly</v>
          </cell>
          <cell r="Y5167" t="str">
            <v>Eligible</v>
          </cell>
          <cell r="Z5167">
            <v>51500.03</v>
          </cell>
          <cell r="AA5167">
            <v>51500.03</v>
          </cell>
          <cell r="AB5167">
            <v>51500.03</v>
          </cell>
          <cell r="AC5167">
            <v>51500.03</v>
          </cell>
          <cell r="AD5167">
            <v>1</v>
          </cell>
          <cell r="AE5167" t="str">
            <v>T53</v>
          </cell>
          <cell r="AF5167">
            <v>55000</v>
          </cell>
          <cell r="AG5167">
            <v>90000</v>
          </cell>
          <cell r="AH5167">
            <v>0</v>
          </cell>
          <cell r="AI5167">
            <v>1</v>
          </cell>
          <cell r="AJ5167">
            <v>0</v>
          </cell>
          <cell r="AK5167">
            <v>51500.03</v>
          </cell>
          <cell r="AL5167">
            <v>0</v>
          </cell>
          <cell r="AM5167">
            <v>51500.03</v>
          </cell>
          <cell r="AN5167">
            <v>0</v>
          </cell>
          <cell r="AO5167">
            <v>-0.42777744444444443</v>
          </cell>
          <cell r="AP5167" t="str">
            <v>Low Performer</v>
          </cell>
          <cell r="AQ5167">
            <v>41600.14</v>
          </cell>
          <cell r="AR5167">
            <v>550000.15999999992</v>
          </cell>
          <cell r="AS5167">
            <v>0.01</v>
          </cell>
          <cell r="AT5167">
            <v>1</v>
          </cell>
          <cell r="AU5167">
            <v>0</v>
          </cell>
          <cell r="AV5167">
            <v>51500.03</v>
          </cell>
          <cell r="AW5167">
            <v>51500.03</v>
          </cell>
          <cell r="AX5167">
            <v>0</v>
          </cell>
          <cell r="AY5167">
            <v>0</v>
          </cell>
          <cell r="AZ5167" t="str">
            <v>Target Bonus</v>
          </cell>
          <cell r="BA5167" t="str">
            <v>Target BonusEligible</v>
          </cell>
          <cell r="BB5167" t="str">
            <v>Target BonusUnited States</v>
          </cell>
          <cell r="BC5167" t="str">
            <v xml:space="preserve">Target BonusUnited States </v>
          </cell>
          <cell r="BD5167" t="str">
            <v>T53</v>
          </cell>
          <cell r="BF5167">
            <v>4291.6691666666666</v>
          </cell>
          <cell r="BG5167">
            <v>375</v>
          </cell>
          <cell r="BH5167">
            <v>1</v>
          </cell>
          <cell r="BJ5167">
            <v>2500</v>
          </cell>
          <cell r="BK5167">
            <v>2500</v>
          </cell>
          <cell r="BL5167">
            <v>375</v>
          </cell>
        </row>
        <row r="5168">
          <cell r="B5168">
            <v>18689</v>
          </cell>
          <cell r="C5168">
            <v>13734</v>
          </cell>
          <cell r="E5168" t="str">
            <v>Robert Chang</v>
          </cell>
          <cell r="F5168" t="str">
            <v xml:space="preserve">Technical Support Engineer (T3) </v>
          </cell>
          <cell r="G5168" t="str">
            <v>Hourly Full Time</v>
          </cell>
          <cell r="H5168" t="str">
            <v>TAC</v>
          </cell>
          <cell r="I5168" t="str">
            <v>IRVING</v>
          </cell>
          <cell r="J5168" t="str">
            <v>United States</v>
          </cell>
          <cell r="K5168">
            <v>43353</v>
          </cell>
          <cell r="L5168" t="str">
            <v>WH</v>
          </cell>
          <cell r="M5168" t="str">
            <v>T63P</v>
          </cell>
          <cell r="N5168" t="str">
            <v>T</v>
          </cell>
          <cell r="O5168" t="str">
            <v>6</v>
          </cell>
          <cell r="P5168" t="str">
            <v>Regular</v>
          </cell>
          <cell r="S5168">
            <v>1</v>
          </cell>
          <cell r="U5168" t="str">
            <v>USD</v>
          </cell>
          <cell r="V5168" t="str">
            <v>TAC</v>
          </cell>
          <cell r="W5168" t="str">
            <v>Sharon Elmashaly</v>
          </cell>
          <cell r="Y5168" t="str">
            <v>Eligible</v>
          </cell>
          <cell r="Z5168">
            <v>55000.18</v>
          </cell>
          <cell r="AA5168">
            <v>55000.18</v>
          </cell>
          <cell r="AB5168">
            <v>55000.18</v>
          </cell>
          <cell r="AC5168">
            <v>55000.18</v>
          </cell>
          <cell r="AD5168">
            <v>2</v>
          </cell>
          <cell r="AE5168" t="str">
            <v>T63</v>
          </cell>
          <cell r="AF5168">
            <v>43000</v>
          </cell>
          <cell r="AG5168">
            <v>70000</v>
          </cell>
          <cell r="AH5168">
            <v>0.44</v>
          </cell>
          <cell r="AI5168">
            <v>2</v>
          </cell>
          <cell r="AJ5168">
            <v>0</v>
          </cell>
          <cell r="AK5168">
            <v>55000.18</v>
          </cell>
          <cell r="AL5168">
            <v>0</v>
          </cell>
          <cell r="AM5168">
            <v>55000.18</v>
          </cell>
          <cell r="AN5168">
            <v>0</v>
          </cell>
          <cell r="AO5168">
            <v>-0.21428314285714289</v>
          </cell>
          <cell r="AP5168" t="str">
            <v>Rated 2 - no recommendation</v>
          </cell>
          <cell r="AQ5168">
            <v>41600.14</v>
          </cell>
          <cell r="AR5168">
            <v>550000.15999999992</v>
          </cell>
          <cell r="AS5168">
            <v>0.02</v>
          </cell>
          <cell r="AT5168">
            <v>1</v>
          </cell>
          <cell r="AU5168">
            <v>0</v>
          </cell>
          <cell r="AV5168">
            <v>55000.18</v>
          </cell>
          <cell r="AW5168">
            <v>55000.18</v>
          </cell>
          <cell r="AX5168">
            <v>0</v>
          </cell>
          <cell r="AY5168">
            <v>0</v>
          </cell>
          <cell r="AZ5168" t="str">
            <v>Target Bonus</v>
          </cell>
          <cell r="BA5168" t="str">
            <v>Target BonusEligible</v>
          </cell>
          <cell r="BB5168" t="str">
            <v>Target BonusUnited States</v>
          </cell>
          <cell r="BC5168" t="str">
            <v xml:space="preserve">Target BonusUnited States </v>
          </cell>
          <cell r="BD5168" t="str">
            <v>T63</v>
          </cell>
          <cell r="BF5168">
            <v>4583.3483333333334</v>
          </cell>
          <cell r="BG5168">
            <v>2500</v>
          </cell>
          <cell r="BH5168">
            <v>3</v>
          </cell>
          <cell r="BJ5168">
            <v>2500</v>
          </cell>
          <cell r="BK5168">
            <v>2500</v>
          </cell>
          <cell r="BL5168">
            <v>1000</v>
          </cell>
        </row>
        <row r="5169">
          <cell r="B5169">
            <v>20000</v>
          </cell>
          <cell r="C5169">
            <v>15092</v>
          </cell>
          <cell r="E5169" t="str">
            <v>Watcheinte Kondo</v>
          </cell>
          <cell r="F5169" t="str">
            <v>Technical Support Engineer (T3)</v>
          </cell>
          <cell r="G5169" t="str">
            <v>Hourly Full Time</v>
          </cell>
          <cell r="H5169" t="str">
            <v>TAC</v>
          </cell>
          <cell r="I5169" t="str">
            <v>IRVING</v>
          </cell>
          <cell r="J5169" t="str">
            <v>United States</v>
          </cell>
          <cell r="K5169">
            <v>43631</v>
          </cell>
          <cell r="L5169" t="str">
            <v>WH</v>
          </cell>
          <cell r="M5169" t="str">
            <v>T63P</v>
          </cell>
          <cell r="N5169" t="str">
            <v>T</v>
          </cell>
          <cell r="O5169" t="str">
            <v>6</v>
          </cell>
          <cell r="P5169" t="str">
            <v>EL</v>
          </cell>
          <cell r="Q5169" t="str">
            <v>DTAC Jun 2019</v>
          </cell>
          <cell r="S5169">
            <v>1</v>
          </cell>
          <cell r="U5169" t="str">
            <v>USD</v>
          </cell>
          <cell r="V5169" t="str">
            <v>TAC</v>
          </cell>
          <cell r="W5169" t="str">
            <v>Sharon Elmashaly</v>
          </cell>
          <cell r="Y5169" t="str">
            <v>Eligible</v>
          </cell>
          <cell r="Z5169">
            <v>52000.08</v>
          </cell>
          <cell r="AA5169">
            <v>52000.08</v>
          </cell>
          <cell r="AB5169">
            <v>52000.08</v>
          </cell>
          <cell r="AC5169">
            <v>52000.08</v>
          </cell>
          <cell r="AD5169">
            <v>2</v>
          </cell>
          <cell r="AE5169" t="str">
            <v>T63</v>
          </cell>
          <cell r="AF5169">
            <v>43000</v>
          </cell>
          <cell r="AG5169">
            <v>70000</v>
          </cell>
          <cell r="AH5169">
            <v>0.33</v>
          </cell>
          <cell r="AI5169">
            <v>2</v>
          </cell>
          <cell r="AJ5169">
            <v>56000</v>
          </cell>
          <cell r="AK5169">
            <v>56000</v>
          </cell>
          <cell r="AL5169">
            <v>7.6921420120892092E-2</v>
          </cell>
          <cell r="AM5169">
            <v>56000</v>
          </cell>
          <cell r="AN5169">
            <v>3999.9199999999983</v>
          </cell>
          <cell r="AO5169">
            <v>-0.19999999999999996</v>
          </cell>
          <cell r="AP5169" t="str">
            <v>EL</v>
          </cell>
          <cell r="AQ5169">
            <v>41600.14</v>
          </cell>
          <cell r="AR5169">
            <v>550000.15999999992</v>
          </cell>
          <cell r="AS5169">
            <v>0.02</v>
          </cell>
          <cell r="AT5169">
            <v>1</v>
          </cell>
          <cell r="AU5169">
            <v>0</v>
          </cell>
          <cell r="AV5169">
            <v>56000</v>
          </cell>
          <cell r="AW5169">
            <v>56000</v>
          </cell>
          <cell r="AX5169">
            <v>7.6921420120892092E-2</v>
          </cell>
          <cell r="AY5169">
            <v>3999.9199999999983</v>
          </cell>
          <cell r="AZ5169" t="str">
            <v>Target Bonus</v>
          </cell>
          <cell r="BA5169" t="str">
            <v>Target BonusEligible</v>
          </cell>
          <cell r="BB5169" t="str">
            <v>Target BonusUnited States</v>
          </cell>
          <cell r="BC5169" t="str">
            <v xml:space="preserve">Target BonusUnited States </v>
          </cell>
          <cell r="BD5169" t="str">
            <v>T63</v>
          </cell>
          <cell r="BF5169">
            <v>4333.34</v>
          </cell>
          <cell r="BG5169">
            <v>1079.4520547945206</v>
          </cell>
          <cell r="BH5169">
            <v>3</v>
          </cell>
          <cell r="BJ5169">
            <v>2166</v>
          </cell>
          <cell r="BK5169">
            <v>2166</v>
          </cell>
          <cell r="BL5169">
            <v>866.40000000000009</v>
          </cell>
        </row>
        <row r="5170">
          <cell r="B5170">
            <v>20728</v>
          </cell>
          <cell r="C5170">
            <v>15815</v>
          </cell>
          <cell r="E5170" t="str">
            <v>Cesar Sandoval</v>
          </cell>
          <cell r="F5170" t="str">
            <v>Technical Support Engineer (T2)</v>
          </cell>
          <cell r="G5170" t="str">
            <v>Hourly Full Time</v>
          </cell>
          <cell r="H5170" t="str">
            <v>TAC</v>
          </cell>
          <cell r="I5170" t="str">
            <v>IRVING</v>
          </cell>
          <cell r="J5170" t="str">
            <v>United States</v>
          </cell>
          <cell r="K5170">
            <v>43808</v>
          </cell>
          <cell r="L5170" t="str">
            <v>WH</v>
          </cell>
          <cell r="M5170" t="str">
            <v>T63P</v>
          </cell>
          <cell r="N5170" t="str">
            <v>T</v>
          </cell>
          <cell r="O5170" t="str">
            <v>6</v>
          </cell>
          <cell r="P5170" t="str">
            <v>EL</v>
          </cell>
          <cell r="Q5170" t="str">
            <v>DTAC Dec 2019</v>
          </cell>
          <cell r="S5170">
            <v>1</v>
          </cell>
          <cell r="U5170" t="str">
            <v>USD</v>
          </cell>
          <cell r="V5170" t="str">
            <v>TAC</v>
          </cell>
          <cell r="W5170" t="str">
            <v>Sharon Elmashaly</v>
          </cell>
          <cell r="Y5170" t="str">
            <v>Eligible</v>
          </cell>
          <cell r="Z5170">
            <v>51000.03</v>
          </cell>
          <cell r="AA5170">
            <v>51000.03</v>
          </cell>
          <cell r="AB5170">
            <v>51000.03</v>
          </cell>
          <cell r="AC5170">
            <v>51000.03</v>
          </cell>
          <cell r="AD5170">
            <v>2</v>
          </cell>
          <cell r="AE5170" t="str">
            <v>T63</v>
          </cell>
          <cell r="AF5170">
            <v>43000</v>
          </cell>
          <cell r="AG5170">
            <v>62500</v>
          </cell>
          <cell r="AH5170">
            <v>0.41</v>
          </cell>
          <cell r="AI5170">
            <v>2</v>
          </cell>
          <cell r="AJ5170">
            <v>56000</v>
          </cell>
          <cell r="AK5170">
            <v>56000</v>
          </cell>
          <cell r="AL5170">
            <v>9.8038569781233598E-2</v>
          </cell>
          <cell r="AM5170">
            <v>56000</v>
          </cell>
          <cell r="AN5170">
            <v>4999.9700000000012</v>
          </cell>
          <cell r="AO5170">
            <v>-0.10399999999999998</v>
          </cell>
          <cell r="AP5170" t="str">
            <v>EL</v>
          </cell>
          <cell r="AQ5170">
            <v>41600.14</v>
          </cell>
          <cell r="AR5170">
            <v>550000.15999999992</v>
          </cell>
          <cell r="AS5170">
            <v>0.01</v>
          </cell>
          <cell r="AT5170">
            <v>1</v>
          </cell>
          <cell r="AU5170">
            <v>0</v>
          </cell>
          <cell r="AV5170">
            <v>56000</v>
          </cell>
          <cell r="AW5170">
            <v>56000</v>
          </cell>
          <cell r="AX5170">
            <v>9.8038569781233598E-2</v>
          </cell>
          <cell r="AY5170">
            <v>4999.9700000000012</v>
          </cell>
          <cell r="AZ5170" t="str">
            <v>Target Bonus</v>
          </cell>
          <cell r="BA5170" t="str">
            <v>Target BonusEligible</v>
          </cell>
          <cell r="BB5170" t="str">
            <v>Target BonusUnited States</v>
          </cell>
          <cell r="BC5170" t="str">
            <v xml:space="preserve">Target BonusUnited States </v>
          </cell>
          <cell r="BD5170" t="str">
            <v>T63</v>
          </cell>
          <cell r="BF5170">
            <v>4250.0024999999996</v>
          </cell>
          <cell r="BJ5170">
            <v>2000</v>
          </cell>
          <cell r="BK5170">
            <v>2000</v>
          </cell>
          <cell r="BL5170">
            <v>800</v>
          </cell>
        </row>
        <row r="5171">
          <cell r="B5171">
            <v>20792</v>
          </cell>
          <cell r="C5171">
            <v>15879</v>
          </cell>
          <cell r="E5171" t="str">
            <v>Tishun Turknett</v>
          </cell>
          <cell r="F5171" t="str">
            <v>Account Specialist</v>
          </cell>
          <cell r="G5171" t="str">
            <v>Hourly Full Time</v>
          </cell>
          <cell r="H5171" t="str">
            <v>TAC</v>
          </cell>
          <cell r="I5171" t="str">
            <v>IRVING</v>
          </cell>
          <cell r="J5171" t="str">
            <v>United States</v>
          </cell>
          <cell r="K5171">
            <v>43815</v>
          </cell>
          <cell r="L5171" t="str">
            <v>WH</v>
          </cell>
          <cell r="M5171" t="str">
            <v>P62P</v>
          </cell>
          <cell r="N5171" t="str">
            <v>P</v>
          </cell>
          <cell r="O5171" t="str">
            <v>6</v>
          </cell>
          <cell r="P5171" t="str">
            <v>Regular</v>
          </cell>
          <cell r="Q5171" t="str"/>
          <cell r="U5171" t="str">
            <v>USD</v>
          </cell>
          <cell r="V5171" t="str">
            <v>TAC</v>
          </cell>
          <cell r="W5171" t="str">
            <v>Sharon Elmashaly</v>
          </cell>
          <cell r="Y5171" t="str">
            <v>Eligible</v>
          </cell>
          <cell r="Z5171">
            <v>43000.04</v>
          </cell>
          <cell r="AA5171">
            <v>43000.04</v>
          </cell>
          <cell r="AB5171">
            <v>43000.04</v>
          </cell>
          <cell r="AC5171">
            <v>43000.04</v>
          </cell>
          <cell r="AD5171">
            <v>2</v>
          </cell>
          <cell r="AE5171" t="str">
            <v>P62</v>
          </cell>
          <cell r="AF5171">
            <v>42000</v>
          </cell>
          <cell r="AG5171">
            <v>60000</v>
          </cell>
          <cell r="AH5171">
            <v>0.05</v>
          </cell>
          <cell r="AI5171">
            <v>1</v>
          </cell>
          <cell r="AJ5171">
            <v>0</v>
          </cell>
          <cell r="AK5171">
            <v>43000.04</v>
          </cell>
          <cell r="AL5171">
            <v>0</v>
          </cell>
          <cell r="AM5171">
            <v>43000.04</v>
          </cell>
          <cell r="AN5171">
            <v>0</v>
          </cell>
          <cell r="AO5171">
            <v>-0.28333266666666668</v>
          </cell>
          <cell r="AP5171" t="str">
            <v>Rated 2 - no recommendation</v>
          </cell>
          <cell r="AQ5171">
            <v>41600.14</v>
          </cell>
          <cell r="AR5171">
            <v>550000.15999999992</v>
          </cell>
          <cell r="AS5171">
            <v>0</v>
          </cell>
          <cell r="AT5171">
            <v>1</v>
          </cell>
          <cell r="AU5171">
            <v>0</v>
          </cell>
          <cell r="AV5171">
            <v>43000.04</v>
          </cell>
          <cell r="AW5171">
            <v>43000.04</v>
          </cell>
          <cell r="AX5171">
            <v>0</v>
          </cell>
          <cell r="AY5171">
            <v>0</v>
          </cell>
          <cell r="AZ5171" t="str">
            <v>No Bonus Plan</v>
          </cell>
          <cell r="BA5171" t="str">
            <v>No Bonus PlanEligible</v>
          </cell>
          <cell r="BB5171" t="str">
            <v>No Bonus PlanUnited States</v>
          </cell>
          <cell r="BC5171" t="str">
            <v xml:space="preserve">No Bonus PlanUnited States </v>
          </cell>
          <cell r="BD5171" t="str">
            <v>P62</v>
          </cell>
          <cell r="BF5171">
            <v>3583.3366666666666</v>
          </cell>
        </row>
        <row r="5172">
          <cell r="B5172">
            <v>18548</v>
          </cell>
          <cell r="C5172">
            <v>13594</v>
          </cell>
          <cell r="E5172" t="str">
            <v>JoAnna VanSant</v>
          </cell>
          <cell r="F5172" t="str">
            <v>Account Specialist</v>
          </cell>
          <cell r="G5172" t="str">
            <v>Hourly Full Time</v>
          </cell>
          <cell r="H5172" t="str">
            <v>TAC</v>
          </cell>
          <cell r="I5172" t="str">
            <v>IRVING</v>
          </cell>
          <cell r="J5172" t="str">
            <v>United States</v>
          </cell>
          <cell r="K5172">
            <v>43353</v>
          </cell>
          <cell r="L5172" t="str">
            <v>WH</v>
          </cell>
          <cell r="M5172" t="str">
            <v>P62P</v>
          </cell>
          <cell r="N5172" t="str">
            <v>P</v>
          </cell>
          <cell r="O5172" t="str">
            <v>6</v>
          </cell>
          <cell r="P5172" t="str">
            <v>Regular</v>
          </cell>
          <cell r="U5172" t="str">
            <v>USD</v>
          </cell>
          <cell r="V5172" t="str">
            <v>TAC</v>
          </cell>
          <cell r="W5172" t="str">
            <v>Sharon Elmashaly</v>
          </cell>
          <cell r="Y5172" t="str">
            <v>Eligible</v>
          </cell>
          <cell r="Z5172">
            <v>43000.04</v>
          </cell>
          <cell r="AA5172">
            <v>43000.04</v>
          </cell>
          <cell r="AB5172">
            <v>43000.04</v>
          </cell>
          <cell r="AC5172">
            <v>43000.04</v>
          </cell>
          <cell r="AD5172">
            <v>2</v>
          </cell>
          <cell r="AE5172" t="str">
            <v>P62</v>
          </cell>
          <cell r="AF5172">
            <v>42000</v>
          </cell>
          <cell r="AG5172">
            <v>60000</v>
          </cell>
          <cell r="AH5172">
            <v>0.05</v>
          </cell>
          <cell r="AI5172">
            <v>1</v>
          </cell>
          <cell r="AJ5172">
            <v>0</v>
          </cell>
          <cell r="AK5172">
            <v>43000.04</v>
          </cell>
          <cell r="AL5172">
            <v>0</v>
          </cell>
          <cell r="AM5172">
            <v>43000.04</v>
          </cell>
          <cell r="AN5172">
            <v>0</v>
          </cell>
          <cell r="AO5172">
            <v>-0.28333266666666668</v>
          </cell>
          <cell r="AP5172" t="str">
            <v>Rated 2 - no recommendation</v>
          </cell>
          <cell r="AQ5172">
            <v>41600.14</v>
          </cell>
          <cell r="AR5172">
            <v>550000.15999999992</v>
          </cell>
          <cell r="AS5172">
            <v>0</v>
          </cell>
          <cell r="AT5172">
            <v>1</v>
          </cell>
          <cell r="AU5172">
            <v>0</v>
          </cell>
          <cell r="AV5172">
            <v>43000.04</v>
          </cell>
          <cell r="AW5172">
            <v>43000.04</v>
          </cell>
          <cell r="AX5172">
            <v>0</v>
          </cell>
          <cell r="AY5172">
            <v>0</v>
          </cell>
          <cell r="AZ5172" t="str">
            <v>No Bonus Plan</v>
          </cell>
          <cell r="BA5172" t="str">
            <v>No Bonus PlanEligible</v>
          </cell>
          <cell r="BB5172" t="str">
            <v>No Bonus PlanUnited States</v>
          </cell>
          <cell r="BC5172" t="str">
            <v xml:space="preserve">No Bonus PlanUnited States </v>
          </cell>
          <cell r="BD5172" t="str">
            <v>P62</v>
          </cell>
          <cell r="BF5172">
            <v>3583.3366666666666</v>
          </cell>
          <cell r="BG5172">
            <v>800</v>
          </cell>
          <cell r="BH5172">
            <v>2</v>
          </cell>
        </row>
        <row r="5173">
          <cell r="B5173">
            <v>11234</v>
          </cell>
          <cell r="C5173">
            <v>3983</v>
          </cell>
          <cell r="E5173" t="str">
            <v>Petyo Penev</v>
          </cell>
          <cell r="F5173" t="str">
            <v xml:space="preserve">Technical Support Engineer (T2) </v>
          </cell>
          <cell r="G5173" t="str">
            <v>Employee</v>
          </cell>
          <cell r="H5173" t="str">
            <v>TAC</v>
          </cell>
          <cell r="I5173" t="str">
            <v>KANATA (OTTAWA), CANADA</v>
          </cell>
          <cell r="J5173" t="str">
            <v>Canada</v>
          </cell>
          <cell r="K5173">
            <v>41883</v>
          </cell>
          <cell r="L5173" t="str">
            <v>WH</v>
          </cell>
          <cell r="M5173" t="str">
            <v>T53P</v>
          </cell>
          <cell r="N5173" t="str">
            <v>T</v>
          </cell>
          <cell r="O5173" t="str">
            <v>5</v>
          </cell>
          <cell r="P5173" t="str">
            <v>Regular</v>
          </cell>
          <cell r="S5173">
            <v>1</v>
          </cell>
          <cell r="U5173" t="str">
            <v>CAD</v>
          </cell>
          <cell r="V5173" t="str">
            <v>TAC</v>
          </cell>
          <cell r="W5173" t="str">
            <v>Sharon Elmashaly</v>
          </cell>
          <cell r="Y5173" t="str">
            <v>Eligible</v>
          </cell>
          <cell r="Z5173">
            <v>58500.08</v>
          </cell>
          <cell r="AA5173">
            <v>45990.114148863024</v>
          </cell>
          <cell r="AB5173">
            <v>58500.08</v>
          </cell>
          <cell r="AC5173">
            <v>45990.114148863024</v>
          </cell>
          <cell r="AD5173">
            <v>1</v>
          </cell>
          <cell r="AE5173" t="str">
            <v>T53</v>
          </cell>
          <cell r="AF5173">
            <v>55000</v>
          </cell>
          <cell r="AG5173">
            <v>85000</v>
          </cell>
          <cell r="AH5173">
            <v>0.11</v>
          </cell>
          <cell r="AI5173">
            <v>1</v>
          </cell>
          <cell r="AJ5173">
            <v>0</v>
          </cell>
          <cell r="AK5173">
            <v>58500.08</v>
          </cell>
          <cell r="AL5173">
            <v>0</v>
          </cell>
          <cell r="AM5173">
            <v>45990.114148863024</v>
          </cell>
          <cell r="AN5173">
            <v>0</v>
          </cell>
          <cell r="AO5173">
            <v>-0.3117637647058823</v>
          </cell>
          <cell r="AP5173" t="str">
            <v>Low Performer</v>
          </cell>
          <cell r="AQ5173">
            <v>41600.14</v>
          </cell>
          <cell r="AR5173">
            <v>412000.4</v>
          </cell>
          <cell r="AS5173">
            <v>0.04</v>
          </cell>
          <cell r="AT5173">
            <v>1</v>
          </cell>
          <cell r="AU5173">
            <v>0</v>
          </cell>
          <cell r="AV5173">
            <v>58500.08</v>
          </cell>
          <cell r="AW5173">
            <v>45990.114148863024</v>
          </cell>
          <cell r="AX5173">
            <v>0</v>
          </cell>
          <cell r="AY5173">
            <v>0</v>
          </cell>
          <cell r="AZ5173" t="str">
            <v>Target Bonus</v>
          </cell>
          <cell r="BA5173" t="str">
            <v>Target BonusEligible</v>
          </cell>
          <cell r="BB5173" t="str">
            <v>Target BonusCanada</v>
          </cell>
          <cell r="BC5173" t="str">
            <v xml:space="preserve">Target BonusCanada </v>
          </cell>
          <cell r="BD5173" t="str">
            <v>T53</v>
          </cell>
          <cell r="BF5173">
            <v>4875.0066666666671</v>
          </cell>
          <cell r="BG5173">
            <v>3000</v>
          </cell>
          <cell r="BH5173">
            <v>3</v>
          </cell>
          <cell r="BJ5173">
            <v>3500</v>
          </cell>
          <cell r="BK5173">
            <v>3500</v>
          </cell>
          <cell r="BL5173">
            <v>525</v>
          </cell>
        </row>
        <row r="5174">
          <cell r="B5174">
            <v>18064</v>
          </cell>
          <cell r="C5174">
            <v>13115</v>
          </cell>
          <cell r="E5174" t="str">
            <v>Salwinder Kaur</v>
          </cell>
          <cell r="F5174" t="str">
            <v>Technical Support Engineer (T3)</v>
          </cell>
          <cell r="G5174" t="str">
            <v>Employee</v>
          </cell>
          <cell r="H5174" t="str">
            <v>TAC</v>
          </cell>
          <cell r="I5174" t="str">
            <v>KANATA (OTTAWA), CANADA</v>
          </cell>
          <cell r="J5174" t="str">
            <v>Canada</v>
          </cell>
          <cell r="K5174">
            <v>43234</v>
          </cell>
          <cell r="L5174" t="str">
            <v>WH</v>
          </cell>
          <cell r="M5174" t="str">
            <v>T63P</v>
          </cell>
          <cell r="N5174" t="str">
            <v>T</v>
          </cell>
          <cell r="O5174" t="str">
            <v>6</v>
          </cell>
          <cell r="P5174" t="str">
            <v>Regular</v>
          </cell>
          <cell r="S5174">
            <v>1</v>
          </cell>
          <cell r="U5174" t="str">
            <v>CAD</v>
          </cell>
          <cell r="V5174" t="str">
            <v>TAC</v>
          </cell>
          <cell r="W5174" t="str">
            <v>Sharon Elmashaly</v>
          </cell>
          <cell r="Y5174" t="str">
            <v>Not Eligible - Left</v>
          </cell>
          <cell r="Z5174">
            <v>59000.160000000003</v>
          </cell>
          <cell r="AA5174">
            <v>46383.25440240735</v>
          </cell>
          <cell r="AB5174">
            <v>59000.160000000003</v>
          </cell>
          <cell r="AC5174">
            <v>46383.25440240735</v>
          </cell>
        </row>
        <row r="5175">
          <cell r="B5175">
            <v>16816</v>
          </cell>
          <cell r="C5175">
            <v>11735</v>
          </cell>
          <cell r="E5175" t="str">
            <v>Christopher Young</v>
          </cell>
          <cell r="F5175" t="str">
            <v>Technical Support Engineer (T3)</v>
          </cell>
          <cell r="G5175" t="str">
            <v>Employee</v>
          </cell>
          <cell r="H5175" t="str">
            <v>TAC</v>
          </cell>
          <cell r="I5175" t="str">
            <v>KANATA (OTTAWA), CANADA</v>
          </cell>
          <cell r="J5175" t="str">
            <v>Canada</v>
          </cell>
          <cell r="K5175">
            <v>42947</v>
          </cell>
          <cell r="L5175" t="str">
            <v>WH</v>
          </cell>
          <cell r="M5175" t="str">
            <v>T63P</v>
          </cell>
          <cell r="N5175" t="str">
            <v>T</v>
          </cell>
          <cell r="O5175" t="str">
            <v>6</v>
          </cell>
          <cell r="P5175" t="str">
            <v>Regular</v>
          </cell>
          <cell r="S5175">
            <v>1</v>
          </cell>
          <cell r="U5175" t="str">
            <v>CAD</v>
          </cell>
          <cell r="V5175" t="str">
            <v>TAC</v>
          </cell>
          <cell r="W5175" t="str">
            <v>Sharon Elmashaly</v>
          </cell>
          <cell r="Y5175" t="str">
            <v>Eligible</v>
          </cell>
          <cell r="Z5175">
            <v>61000.160000000003</v>
          </cell>
          <cell r="AA5175">
            <v>47955.563847073514</v>
          </cell>
          <cell r="AB5175">
            <v>61000.160000000003</v>
          </cell>
          <cell r="AC5175">
            <v>47955.563847073514</v>
          </cell>
          <cell r="AD5175">
            <v>1</v>
          </cell>
          <cell r="AE5175" t="str">
            <v>T63</v>
          </cell>
          <cell r="AF5175">
            <v>45000</v>
          </cell>
          <cell r="AG5175">
            <v>70000</v>
          </cell>
          <cell r="AH5175">
            <v>0.64</v>
          </cell>
          <cell r="AI5175">
            <v>3</v>
          </cell>
          <cell r="AJ5175">
            <v>0</v>
          </cell>
          <cell r="AK5175">
            <v>61000.160000000003</v>
          </cell>
          <cell r="AL5175">
            <v>0</v>
          </cell>
          <cell r="AM5175">
            <v>47955.563847073514</v>
          </cell>
          <cell r="AN5175">
            <v>0</v>
          </cell>
          <cell r="AO5175">
            <v>-0.12856914285714283</v>
          </cell>
          <cell r="AP5175" t="str">
            <v>Low Performer</v>
          </cell>
          <cell r="AQ5175">
            <v>41600.14</v>
          </cell>
          <cell r="AR5175">
            <v>412000.4</v>
          </cell>
          <cell r="AS5175">
            <v>0.05</v>
          </cell>
          <cell r="AT5175">
            <v>1</v>
          </cell>
          <cell r="AU5175">
            <v>0</v>
          </cell>
          <cell r="AV5175">
            <v>61000.160000000003</v>
          </cell>
          <cell r="AW5175">
            <v>47955.563847073514</v>
          </cell>
          <cell r="AX5175">
            <v>0</v>
          </cell>
          <cell r="AY5175">
            <v>0</v>
          </cell>
          <cell r="AZ5175" t="str">
            <v>Target Bonus</v>
          </cell>
          <cell r="BA5175" t="str">
            <v>Target BonusEligible</v>
          </cell>
          <cell r="BB5175" t="str">
            <v>Target BonusCanada</v>
          </cell>
          <cell r="BC5175" t="str">
            <v xml:space="preserve">Target BonusCanada </v>
          </cell>
          <cell r="BD5175" t="str">
            <v>T63</v>
          </cell>
          <cell r="BF5175">
            <v>5083.3466666666673</v>
          </cell>
          <cell r="BG5175">
            <v>3000</v>
          </cell>
          <cell r="BH5175">
            <v>3</v>
          </cell>
          <cell r="BJ5175">
            <v>3500</v>
          </cell>
          <cell r="BK5175">
            <v>3500</v>
          </cell>
          <cell r="BL5175">
            <v>525</v>
          </cell>
        </row>
        <row r="5176">
          <cell r="B5176">
            <v>20330</v>
          </cell>
          <cell r="C5176">
            <v>15419</v>
          </cell>
          <cell r="E5176" t="str">
            <v>Mohammad Islam</v>
          </cell>
          <cell r="F5176" t="str">
            <v>Technical Support Engineer (T2)</v>
          </cell>
          <cell r="G5176" t="str">
            <v>Employee</v>
          </cell>
          <cell r="H5176" t="str">
            <v>TAC</v>
          </cell>
          <cell r="I5176" t="str">
            <v>KANATA (OTTAWA), CANADA</v>
          </cell>
          <cell r="J5176" t="str">
            <v>Canada</v>
          </cell>
          <cell r="K5176">
            <v>43695</v>
          </cell>
          <cell r="L5176" t="str">
            <v>WH</v>
          </cell>
          <cell r="M5176" t="str">
            <v>T63P</v>
          </cell>
          <cell r="N5176" t="str">
            <v>T</v>
          </cell>
          <cell r="O5176" t="str">
            <v>6</v>
          </cell>
          <cell r="P5176" t="str">
            <v>EL</v>
          </cell>
          <cell r="Q5176" t="str">
            <v>OTAC Aug 2019</v>
          </cell>
          <cell r="S5176">
            <v>1</v>
          </cell>
          <cell r="U5176" t="str">
            <v>CAD</v>
          </cell>
          <cell r="V5176" t="str">
            <v>TAC</v>
          </cell>
          <cell r="W5176" t="str">
            <v>Sharon Elmashaly</v>
          </cell>
          <cell r="Y5176" t="str">
            <v>Eligible</v>
          </cell>
          <cell r="Z5176">
            <v>55000.08</v>
          </cell>
          <cell r="AA5176">
            <v>43238.572620697239</v>
          </cell>
          <cell r="AB5176">
            <v>55000.08</v>
          </cell>
          <cell r="AC5176">
            <v>43238.572620697239</v>
          </cell>
          <cell r="AD5176">
            <v>1</v>
          </cell>
          <cell r="AE5176" t="str">
            <v>T63</v>
          </cell>
          <cell r="AF5176">
            <v>45000</v>
          </cell>
          <cell r="AG5176">
            <v>70000</v>
          </cell>
          <cell r="AH5176">
            <v>0.4</v>
          </cell>
          <cell r="AI5176">
            <v>2</v>
          </cell>
          <cell r="AJ5176">
            <v>56000</v>
          </cell>
          <cell r="AK5176">
            <v>56000</v>
          </cell>
          <cell r="AL5176">
            <v>1.8180337192236884E-2</v>
          </cell>
          <cell r="AM5176">
            <v>44024.664450652534</v>
          </cell>
          <cell r="AN5176">
            <v>786.09182995529409</v>
          </cell>
          <cell r="AO5176">
            <v>-0.19999999999999996</v>
          </cell>
          <cell r="AP5176" t="str">
            <v>EL</v>
          </cell>
          <cell r="AQ5176">
            <v>41600.14</v>
          </cell>
          <cell r="AR5176">
            <v>412000.4</v>
          </cell>
          <cell r="AS5176">
            <v>0.03</v>
          </cell>
          <cell r="AT5176">
            <v>1</v>
          </cell>
          <cell r="AU5176">
            <v>0</v>
          </cell>
          <cell r="AV5176">
            <v>56000</v>
          </cell>
          <cell r="AW5176">
            <v>44024.664450652534</v>
          </cell>
          <cell r="AX5176">
            <v>1.8180337192236884E-2</v>
          </cell>
          <cell r="AY5176">
            <v>786.09182995529409</v>
          </cell>
          <cell r="AZ5176" t="str">
            <v>Target Bonus</v>
          </cell>
          <cell r="BA5176" t="str">
            <v>Target BonusEligible</v>
          </cell>
          <cell r="BB5176" t="str">
            <v>Target BonusCanada</v>
          </cell>
          <cell r="BC5176" t="str">
            <v xml:space="preserve">Target BonusCanada </v>
          </cell>
          <cell r="BD5176" t="str">
            <v>T63</v>
          </cell>
          <cell r="BF5176">
            <v>4583.34</v>
          </cell>
          <cell r="BG5176">
            <v>110.13698630136986</v>
          </cell>
          <cell r="BH5176">
            <v>1</v>
          </cell>
          <cell r="BJ5176">
            <v>2332</v>
          </cell>
          <cell r="BK5176">
            <v>2332</v>
          </cell>
          <cell r="BL5176">
            <v>349.8</v>
          </cell>
        </row>
        <row r="5177">
          <cell r="B5177">
            <v>16348</v>
          </cell>
          <cell r="C5177">
            <v>11279</v>
          </cell>
          <cell r="E5177" t="str">
            <v>Steve Otieno</v>
          </cell>
          <cell r="F5177" t="str">
            <v>Technical Support Engineer (T3)</v>
          </cell>
          <cell r="G5177" t="str">
            <v>Hourly Full Time</v>
          </cell>
          <cell r="H5177" t="str">
            <v>TAC</v>
          </cell>
          <cell r="I5177" t="str">
            <v>IRVING</v>
          </cell>
          <cell r="J5177" t="str">
            <v>United States</v>
          </cell>
          <cell r="K5177">
            <v>42849</v>
          </cell>
          <cell r="L5177" t="str">
            <v>WH</v>
          </cell>
          <cell r="M5177" t="str">
            <v>T53P</v>
          </cell>
          <cell r="N5177" t="str">
            <v>T</v>
          </cell>
          <cell r="O5177" t="str">
            <v>5</v>
          </cell>
          <cell r="P5177" t="str">
            <v>Regular</v>
          </cell>
          <cell r="S5177">
            <v>1</v>
          </cell>
          <cell r="U5177" t="str">
            <v>USD</v>
          </cell>
          <cell r="V5177" t="str">
            <v>TAC</v>
          </cell>
          <cell r="W5177" t="str">
            <v>Sharon Elmashaly</v>
          </cell>
          <cell r="Y5177" t="str">
            <v>Eligible</v>
          </cell>
          <cell r="Z5177">
            <v>66500</v>
          </cell>
          <cell r="AA5177">
            <v>66500</v>
          </cell>
          <cell r="AB5177">
            <v>66500</v>
          </cell>
          <cell r="AC5177">
            <v>66500</v>
          </cell>
          <cell r="AD5177">
            <v>1</v>
          </cell>
          <cell r="AE5177" t="str">
            <v>T53</v>
          </cell>
          <cell r="AF5177">
            <v>55000</v>
          </cell>
          <cell r="AG5177">
            <v>90000</v>
          </cell>
          <cell r="AH5177">
            <v>0.32</v>
          </cell>
          <cell r="AI5177">
            <v>2</v>
          </cell>
          <cell r="AJ5177">
            <v>0</v>
          </cell>
          <cell r="AK5177">
            <v>66500</v>
          </cell>
          <cell r="AL5177">
            <v>0</v>
          </cell>
          <cell r="AM5177">
            <v>66500</v>
          </cell>
          <cell r="AN5177">
            <v>0</v>
          </cell>
          <cell r="AO5177">
            <v>-0.26111111111111107</v>
          </cell>
          <cell r="AP5177" t="str">
            <v>Low Performer</v>
          </cell>
          <cell r="AQ5177">
            <v>41600.14</v>
          </cell>
          <cell r="AR5177">
            <v>550000.15999999992</v>
          </cell>
          <cell r="AS5177">
            <v>0.04</v>
          </cell>
          <cell r="AT5177">
            <v>1</v>
          </cell>
          <cell r="AU5177">
            <v>0</v>
          </cell>
          <cell r="AV5177">
            <v>66500</v>
          </cell>
          <cell r="AW5177">
            <v>66500</v>
          </cell>
          <cell r="AX5177">
            <v>0</v>
          </cell>
          <cell r="AY5177">
            <v>0</v>
          </cell>
          <cell r="AZ5177" t="str">
            <v>Target Bonus</v>
          </cell>
          <cell r="BA5177" t="str">
            <v>Target BonusEligible</v>
          </cell>
          <cell r="BB5177" t="str">
            <v>Target BonusUnited States</v>
          </cell>
          <cell r="BC5177" t="str">
            <v xml:space="preserve">Target BonusUnited States </v>
          </cell>
          <cell r="BD5177" t="str">
            <v>T53</v>
          </cell>
          <cell r="BF5177">
            <v>5541.666666666667</v>
          </cell>
          <cell r="BG5177">
            <v>1000</v>
          </cell>
          <cell r="BH5177">
            <v>2</v>
          </cell>
          <cell r="BJ5177">
            <v>3000</v>
          </cell>
          <cell r="BK5177">
            <v>3000</v>
          </cell>
          <cell r="BL5177">
            <v>450</v>
          </cell>
        </row>
        <row r="5178">
          <cell r="B5178">
            <v>16553</v>
          </cell>
          <cell r="C5178">
            <v>11479</v>
          </cell>
          <cell r="E5178" t="str">
            <v>Keevin Williams</v>
          </cell>
          <cell r="F5178" t="str">
            <v xml:space="preserve">Technical Support Engineer (T3) </v>
          </cell>
          <cell r="G5178" t="str">
            <v>Hourly Full Time</v>
          </cell>
          <cell r="H5178" t="str">
            <v>TAC</v>
          </cell>
          <cell r="I5178" t="str">
            <v>IRVING</v>
          </cell>
          <cell r="J5178" t="str">
            <v>United States</v>
          </cell>
          <cell r="K5178">
            <v>42961</v>
          </cell>
          <cell r="L5178" t="str">
            <v>WH</v>
          </cell>
          <cell r="M5178" t="str">
            <v>T63P</v>
          </cell>
          <cell r="N5178" t="str">
            <v>T</v>
          </cell>
          <cell r="O5178" t="str">
            <v>6</v>
          </cell>
          <cell r="P5178" t="str">
            <v>Regular</v>
          </cell>
          <cell r="S5178">
            <v>1</v>
          </cell>
          <cell r="U5178" t="str">
            <v>USD</v>
          </cell>
          <cell r="V5178" t="str">
            <v>TAC</v>
          </cell>
          <cell r="W5178" t="str">
            <v>Sharon Elmashaly</v>
          </cell>
          <cell r="Y5178" t="str">
            <v>Not Eligible - Left</v>
          </cell>
          <cell r="Z5178">
            <v>56500.12</v>
          </cell>
          <cell r="AA5178">
            <v>56500.12</v>
          </cell>
          <cell r="AB5178">
            <v>56500.12</v>
          </cell>
          <cell r="AC5178">
            <v>56500.12</v>
          </cell>
        </row>
        <row r="5179">
          <cell r="B5179">
            <v>14798</v>
          </cell>
          <cell r="C5179">
            <v>9742</v>
          </cell>
          <cell r="E5179" t="str">
            <v>Jesus Avila</v>
          </cell>
          <cell r="F5179" t="str">
            <v xml:space="preserve">Technical Support Engineer (T2) </v>
          </cell>
          <cell r="G5179" t="str">
            <v>Hourly Full Time</v>
          </cell>
          <cell r="H5179" t="str">
            <v>TAC</v>
          </cell>
          <cell r="I5179" t="str">
            <v>IRVING</v>
          </cell>
          <cell r="J5179" t="str">
            <v>United States</v>
          </cell>
          <cell r="K5179">
            <v>42408</v>
          </cell>
          <cell r="L5179" t="str">
            <v>WH</v>
          </cell>
          <cell r="M5179" t="str">
            <v>T53P</v>
          </cell>
          <cell r="N5179" t="str">
            <v>T</v>
          </cell>
          <cell r="O5179" t="str">
            <v>5</v>
          </cell>
          <cell r="P5179" t="str">
            <v>Regular</v>
          </cell>
          <cell r="S5179">
            <v>1</v>
          </cell>
          <cell r="U5179" t="str">
            <v>USD</v>
          </cell>
          <cell r="V5179" t="str">
            <v>TAC</v>
          </cell>
          <cell r="W5179" t="str">
            <v>Sharon Elmashaly</v>
          </cell>
          <cell r="Y5179" t="str">
            <v>Eligible</v>
          </cell>
          <cell r="Z5179">
            <v>56000.02</v>
          </cell>
          <cell r="AA5179">
            <v>56000.02</v>
          </cell>
          <cell r="AB5179">
            <v>56000.02</v>
          </cell>
          <cell r="AC5179">
            <v>56000.02</v>
          </cell>
          <cell r="AD5179">
            <v>1</v>
          </cell>
          <cell r="AE5179" t="str">
            <v>T53</v>
          </cell>
          <cell r="AF5179">
            <v>55000</v>
          </cell>
          <cell r="AG5179">
            <v>90000</v>
          </cell>
          <cell r="AH5179">
            <v>0.02</v>
          </cell>
          <cell r="AI5179">
            <v>1</v>
          </cell>
          <cell r="AJ5179">
            <v>0</v>
          </cell>
          <cell r="AK5179">
            <v>56000.02</v>
          </cell>
          <cell r="AL5179">
            <v>0</v>
          </cell>
          <cell r="AM5179">
            <v>56000.02</v>
          </cell>
          <cell r="AN5179">
            <v>0</v>
          </cell>
          <cell r="AO5179">
            <v>-0.37777755555555559</v>
          </cell>
          <cell r="AP5179" t="str">
            <v>Low Performer</v>
          </cell>
          <cell r="AQ5179">
            <v>41600.14</v>
          </cell>
          <cell r="AR5179">
            <v>550000.15999999992</v>
          </cell>
          <cell r="AS5179">
            <v>0.02</v>
          </cell>
          <cell r="AT5179">
            <v>1</v>
          </cell>
          <cell r="AU5179">
            <v>0</v>
          </cell>
          <cell r="AV5179">
            <v>56000.02</v>
          </cell>
          <cell r="AW5179">
            <v>56000.02</v>
          </cell>
          <cell r="AX5179">
            <v>0</v>
          </cell>
          <cell r="AY5179">
            <v>0</v>
          </cell>
          <cell r="AZ5179" t="str">
            <v>Target Bonus</v>
          </cell>
          <cell r="BA5179" t="str">
            <v>Target BonusEligible</v>
          </cell>
          <cell r="BB5179" t="str">
            <v>Target BonusUnited States</v>
          </cell>
          <cell r="BC5179" t="str">
            <v xml:space="preserve">Target BonusUnited States </v>
          </cell>
          <cell r="BD5179" t="str">
            <v>T53</v>
          </cell>
          <cell r="BF5179">
            <v>4666.6683333333331</v>
          </cell>
          <cell r="BG5179">
            <v>450</v>
          </cell>
          <cell r="BH5179">
            <v>1</v>
          </cell>
          <cell r="BJ5179">
            <v>3000</v>
          </cell>
          <cell r="BK5179">
            <v>3000</v>
          </cell>
          <cell r="BL5179">
            <v>450</v>
          </cell>
        </row>
        <row r="5180">
          <cell r="B5180">
            <v>14097</v>
          </cell>
          <cell r="C5180">
            <v>9082</v>
          </cell>
          <cell r="E5180" t="str">
            <v>George Chung</v>
          </cell>
          <cell r="F5180" t="str">
            <v xml:space="preserve">Technical Support Engineer (T2) </v>
          </cell>
          <cell r="G5180" t="str">
            <v>Hourly Full Time</v>
          </cell>
          <cell r="H5180" t="str">
            <v>TAC</v>
          </cell>
          <cell r="I5180" t="str">
            <v>IRVING</v>
          </cell>
          <cell r="J5180" t="str">
            <v>United States</v>
          </cell>
          <cell r="K5180">
            <v>42233</v>
          </cell>
          <cell r="L5180" t="str">
            <v>WH</v>
          </cell>
          <cell r="M5180" t="str">
            <v>T53P</v>
          </cell>
          <cell r="N5180" t="str">
            <v>T</v>
          </cell>
          <cell r="O5180" t="str">
            <v>5</v>
          </cell>
          <cell r="P5180" t="str">
            <v>Regular</v>
          </cell>
          <cell r="S5180">
            <v>1</v>
          </cell>
          <cell r="U5180" t="str">
            <v>USD</v>
          </cell>
          <cell r="V5180" t="str">
            <v>TAC</v>
          </cell>
          <cell r="W5180" t="str">
            <v>Sharon Elmashaly</v>
          </cell>
          <cell r="Y5180" t="str">
            <v>Eligible</v>
          </cell>
          <cell r="Z5180">
            <v>63000.12</v>
          </cell>
          <cell r="AA5180">
            <v>63000.12</v>
          </cell>
          <cell r="AB5180">
            <v>63000.12</v>
          </cell>
          <cell r="AC5180">
            <v>63000.12</v>
          </cell>
          <cell r="AD5180">
            <v>1</v>
          </cell>
          <cell r="AE5180" t="str">
            <v>T53</v>
          </cell>
          <cell r="AF5180">
            <v>55000</v>
          </cell>
          <cell r="AG5180">
            <v>90000</v>
          </cell>
          <cell r="AH5180">
            <v>0.22</v>
          </cell>
          <cell r="AI5180">
            <v>2</v>
          </cell>
          <cell r="AJ5180">
            <v>0</v>
          </cell>
          <cell r="AK5180">
            <v>63000.12</v>
          </cell>
          <cell r="AL5180">
            <v>0</v>
          </cell>
          <cell r="AM5180">
            <v>63000.12</v>
          </cell>
          <cell r="AN5180">
            <v>0</v>
          </cell>
          <cell r="AO5180">
            <v>-0.29999866666666664</v>
          </cell>
          <cell r="AP5180" t="str">
            <v>Low Performer</v>
          </cell>
          <cell r="AQ5180">
            <v>41600.14</v>
          </cell>
          <cell r="AR5180">
            <v>550000.15999999992</v>
          </cell>
          <cell r="AS5180">
            <v>0.04</v>
          </cell>
          <cell r="AT5180">
            <v>1</v>
          </cell>
          <cell r="AU5180">
            <v>0</v>
          </cell>
          <cell r="AV5180">
            <v>63000.12</v>
          </cell>
          <cell r="AW5180">
            <v>63000.12</v>
          </cell>
          <cell r="AX5180">
            <v>0</v>
          </cell>
          <cell r="AY5180">
            <v>0</v>
          </cell>
          <cell r="AZ5180" t="str">
            <v>Target Bonus</v>
          </cell>
          <cell r="BA5180" t="str">
            <v>Target BonusEligible</v>
          </cell>
          <cell r="BB5180" t="str">
            <v>Target BonusUnited States</v>
          </cell>
          <cell r="BC5180" t="str">
            <v xml:space="preserve">Target BonusUnited States </v>
          </cell>
          <cell r="BD5180" t="str">
            <v>T53</v>
          </cell>
          <cell r="BF5180">
            <v>5250.01</v>
          </cell>
          <cell r="BG5180">
            <v>1128</v>
          </cell>
          <cell r="BH5180">
            <v>2</v>
          </cell>
          <cell r="BJ5180">
            <v>3000</v>
          </cell>
          <cell r="BK5180">
            <v>3000</v>
          </cell>
          <cell r="BL5180">
            <v>450</v>
          </cell>
        </row>
        <row r="5181">
          <cell r="B5181">
            <v>14166</v>
          </cell>
          <cell r="C5181">
            <v>9147</v>
          </cell>
          <cell r="E5181" t="str">
            <v>Jeffrey Payne</v>
          </cell>
          <cell r="F5181" t="str">
            <v>Technical Support Engineer (T2)</v>
          </cell>
          <cell r="G5181" t="str">
            <v>Hourly Full Time</v>
          </cell>
          <cell r="H5181" t="str">
            <v>TAC</v>
          </cell>
          <cell r="I5181" t="str">
            <v>IRVING</v>
          </cell>
          <cell r="J5181" t="str">
            <v>United States</v>
          </cell>
          <cell r="K5181">
            <v>43052</v>
          </cell>
          <cell r="L5181" t="str">
            <v>WH</v>
          </cell>
          <cell r="M5181" t="str">
            <v>T63P</v>
          </cell>
          <cell r="N5181" t="str">
            <v>T</v>
          </cell>
          <cell r="O5181" t="str">
            <v>6</v>
          </cell>
          <cell r="P5181" t="str">
            <v>Regular</v>
          </cell>
          <cell r="Q5181" t="str"/>
          <cell r="S5181">
            <v>1</v>
          </cell>
          <cell r="U5181" t="str">
            <v>USD</v>
          </cell>
          <cell r="V5181" t="str">
            <v>TAC</v>
          </cell>
          <cell r="W5181" t="str">
            <v>Sharon Elmashaly</v>
          </cell>
          <cell r="Y5181" t="str">
            <v>Not Eligible - Left</v>
          </cell>
          <cell r="Z5181">
            <v>54000.13</v>
          </cell>
          <cell r="AA5181">
            <v>54000.13</v>
          </cell>
          <cell r="AB5181">
            <v>54000.13</v>
          </cell>
          <cell r="AC5181">
            <v>54000.13</v>
          </cell>
        </row>
        <row r="5182">
          <cell r="B5182">
            <v>20686</v>
          </cell>
          <cell r="C5182">
            <v>15773</v>
          </cell>
          <cell r="D5182">
            <v>210676</v>
          </cell>
          <cell r="E5182" t="str">
            <v>Jawidh Rahman</v>
          </cell>
          <cell r="F5182" t="str">
            <v>Technical Support Engineer (T3)</v>
          </cell>
          <cell r="G5182" t="str">
            <v>Employee</v>
          </cell>
          <cell r="H5182" t="str">
            <v>TAC</v>
          </cell>
          <cell r="I5182" t="str">
            <v>BANGALORE</v>
          </cell>
          <cell r="J5182" t="str">
            <v>India</v>
          </cell>
          <cell r="K5182">
            <v>43829</v>
          </cell>
          <cell r="L5182" t="str">
            <v>APAC</v>
          </cell>
          <cell r="M5182" t="str">
            <v>T51P</v>
          </cell>
          <cell r="N5182" t="str">
            <v>T</v>
          </cell>
          <cell r="O5182" t="str">
            <v>5</v>
          </cell>
          <cell r="P5182" t="str">
            <v>Regular</v>
          </cell>
          <cell r="T5182">
            <v>1</v>
          </cell>
          <cell r="U5182" t="str">
            <v>INR</v>
          </cell>
          <cell r="V5182" t="str">
            <v>TAC</v>
          </cell>
          <cell r="W5182" t="str">
            <v>Sharon Elmashaly</v>
          </cell>
          <cell r="Y5182" t="str">
            <v>Eligible</v>
          </cell>
          <cell r="Z5182">
            <v>1300000</v>
          </cell>
          <cell r="AA5182">
            <v>17853.817037755736</v>
          </cell>
          <cell r="AB5182">
            <v>1500000</v>
          </cell>
          <cell r="AC5182">
            <v>20600.558120487389</v>
          </cell>
          <cell r="AD5182">
            <v>5</v>
          </cell>
          <cell r="AE5182" t="str">
            <v>T51</v>
          </cell>
          <cell r="AF5182">
            <v>900000</v>
          </cell>
          <cell r="AG5182">
            <v>1800000</v>
          </cell>
          <cell r="AH5182">
            <v>0.66</v>
          </cell>
          <cell r="AI5182">
            <v>3</v>
          </cell>
          <cell r="AJ5182">
            <v>0</v>
          </cell>
          <cell r="AK5182">
            <v>1500000</v>
          </cell>
          <cell r="AL5182">
            <v>0</v>
          </cell>
          <cell r="AM5182">
            <v>20600.558120487389</v>
          </cell>
          <cell r="AN5182">
            <v>0</v>
          </cell>
          <cell r="AO5182">
            <v>-0.16666666666666663</v>
          </cell>
          <cell r="AP5182" t="str">
            <v>Already received an increase</v>
          </cell>
          <cell r="AQ5182">
            <v>600000</v>
          </cell>
          <cell r="AR5182">
            <v>22000000</v>
          </cell>
          <cell r="AS5182">
            <v>0.04</v>
          </cell>
          <cell r="AT5182">
            <v>1</v>
          </cell>
          <cell r="AU5182">
            <v>0</v>
          </cell>
          <cell r="AV5182">
            <v>1500000</v>
          </cell>
          <cell r="AW5182">
            <v>20600.558120487389</v>
          </cell>
          <cell r="AX5182">
            <v>0</v>
          </cell>
          <cell r="AY5182">
            <v>0</v>
          </cell>
          <cell r="AZ5182" t="str">
            <v>Regular Bonus</v>
          </cell>
          <cell r="BA5182" t="str">
            <v>Regular BonusEligible</v>
          </cell>
          <cell r="BB5182" t="str">
            <v>Regular BonusIndia</v>
          </cell>
          <cell r="BC5182" t="str">
            <v>Regular BonusIndia Employee</v>
          </cell>
          <cell r="BD5182" t="str">
            <v>T51</v>
          </cell>
          <cell r="BE5182" t="str">
            <v>Employee</v>
          </cell>
          <cell r="BF5182">
            <v>125000</v>
          </cell>
          <cell r="BI5182">
            <v>10000</v>
          </cell>
          <cell r="BJ5182">
            <v>200000</v>
          </cell>
          <cell r="BK5182">
            <v>200000</v>
          </cell>
          <cell r="BL5182">
            <v>160000</v>
          </cell>
        </row>
        <row r="5183">
          <cell r="B5183">
            <v>14460</v>
          </cell>
          <cell r="C5183">
            <v>9422</v>
          </cell>
          <cell r="E5183" t="str">
            <v>Raghu Ningegowda</v>
          </cell>
          <cell r="F5183" t="str">
            <v>Group Manager (Morning)</v>
          </cell>
          <cell r="G5183" t="str">
            <v>Employee</v>
          </cell>
          <cell r="H5183" t="str">
            <v>TAC</v>
          </cell>
          <cell r="I5183" t="str">
            <v>BANGALORE</v>
          </cell>
          <cell r="J5183" t="str">
            <v>India</v>
          </cell>
          <cell r="K5183">
            <v>42321</v>
          </cell>
          <cell r="L5183" t="str">
            <v>APAC</v>
          </cell>
          <cell r="M5183" t="str">
            <v>T41M</v>
          </cell>
          <cell r="N5183" t="str">
            <v>T</v>
          </cell>
          <cell r="O5183" t="str">
            <v>4</v>
          </cell>
          <cell r="P5183" t="str">
            <v>Regular</v>
          </cell>
          <cell r="T5183">
            <v>1</v>
          </cell>
          <cell r="U5183" t="str">
            <v>INR</v>
          </cell>
          <cell r="V5183" t="str">
            <v>TAC</v>
          </cell>
          <cell r="W5183" t="str">
            <v>Sharon Elmashaly</v>
          </cell>
          <cell r="Y5183" t="str">
            <v>Eligible</v>
          </cell>
          <cell r="Z5183">
            <v>2250000</v>
          </cell>
          <cell r="AA5183">
            <v>30900.837180731083</v>
          </cell>
          <cell r="AB5183">
            <v>2800000</v>
          </cell>
          <cell r="AC5183">
            <v>38454.375158243129</v>
          </cell>
          <cell r="AD5183">
            <v>5</v>
          </cell>
          <cell r="AE5183" t="str">
            <v>T41</v>
          </cell>
          <cell r="AF5183">
            <v>1500000</v>
          </cell>
          <cell r="AG5183">
            <v>2800000</v>
          </cell>
          <cell r="AH5183">
            <v>1</v>
          </cell>
          <cell r="AI5183">
            <v>5</v>
          </cell>
          <cell r="AJ5183">
            <v>0</v>
          </cell>
          <cell r="AK5183">
            <v>2800000</v>
          </cell>
          <cell r="AL5183">
            <v>0</v>
          </cell>
          <cell r="AM5183">
            <v>38454.375158243129</v>
          </cell>
          <cell r="AN5183">
            <v>0</v>
          </cell>
          <cell r="AO5183">
            <v>0</v>
          </cell>
          <cell r="AP5183" t="str">
            <v>Already received an increase</v>
          </cell>
          <cell r="AQ5183">
            <v>600000</v>
          </cell>
          <cell r="AR5183">
            <v>22000000</v>
          </cell>
          <cell r="AS5183">
            <v>0.1</v>
          </cell>
          <cell r="AT5183">
            <v>1</v>
          </cell>
          <cell r="AU5183">
            <v>0</v>
          </cell>
          <cell r="AV5183">
            <v>2800000</v>
          </cell>
          <cell r="AW5183">
            <v>38454.375158243129</v>
          </cell>
          <cell r="AX5183">
            <v>0</v>
          </cell>
          <cell r="AY5183">
            <v>0</v>
          </cell>
          <cell r="AZ5183" t="str">
            <v>Regular Bonus</v>
          </cell>
          <cell r="BA5183" t="str">
            <v>Regular BonusEligible</v>
          </cell>
          <cell r="BB5183" t="str">
            <v>Regular BonusIndia</v>
          </cell>
          <cell r="BC5183" t="str">
            <v>Regular BonusIndia Employee</v>
          </cell>
          <cell r="BD5183" t="str">
            <v>T41</v>
          </cell>
          <cell r="BE5183" t="str">
            <v>Employee</v>
          </cell>
          <cell r="BF5183">
            <v>233333.33333333334</v>
          </cell>
          <cell r="BG5183">
            <v>210000</v>
          </cell>
          <cell r="BH5183">
            <v>4</v>
          </cell>
          <cell r="BI5183">
            <v>10000</v>
          </cell>
          <cell r="BJ5183">
            <v>300000</v>
          </cell>
          <cell r="BK5183">
            <v>300000</v>
          </cell>
          <cell r="BL5183">
            <v>240000</v>
          </cell>
        </row>
        <row r="5184">
          <cell r="B5184">
            <v>14452</v>
          </cell>
          <cell r="C5184">
            <v>9414</v>
          </cell>
          <cell r="E5184" t="str">
            <v>Sandeep Bandari</v>
          </cell>
          <cell r="F5184" t="str">
            <v>Escalation Engineer</v>
          </cell>
          <cell r="G5184" t="str">
            <v>Employee</v>
          </cell>
          <cell r="H5184" t="str">
            <v>TAC</v>
          </cell>
          <cell r="I5184" t="str">
            <v>BANGALORE</v>
          </cell>
          <cell r="J5184" t="str">
            <v>India</v>
          </cell>
          <cell r="K5184">
            <v>42321</v>
          </cell>
          <cell r="L5184" t="str">
            <v>APAC</v>
          </cell>
          <cell r="M5184" t="str">
            <v>T51P</v>
          </cell>
          <cell r="N5184" t="str">
            <v>T</v>
          </cell>
          <cell r="O5184" t="str">
            <v>5</v>
          </cell>
          <cell r="P5184" t="str">
            <v>Regular</v>
          </cell>
          <cell r="T5184">
            <v>1</v>
          </cell>
          <cell r="U5184" t="str">
            <v>INR</v>
          </cell>
          <cell r="V5184" t="str">
            <v>TAC</v>
          </cell>
          <cell r="W5184" t="str">
            <v>Sharon Elmashaly</v>
          </cell>
          <cell r="Y5184" t="str">
            <v>Eligible</v>
          </cell>
          <cell r="Z5184">
            <v>1350000</v>
          </cell>
          <cell r="AA5184">
            <v>18540.502308438652</v>
          </cell>
          <cell r="AB5184">
            <v>1600000</v>
          </cell>
          <cell r="AC5184">
            <v>21973.928661853217</v>
          </cell>
          <cell r="AD5184">
            <v>5</v>
          </cell>
          <cell r="AE5184" t="str">
            <v>T51</v>
          </cell>
          <cell r="AF5184">
            <v>900000</v>
          </cell>
          <cell r="AG5184">
            <v>1800000</v>
          </cell>
          <cell r="AH5184">
            <v>0.77</v>
          </cell>
          <cell r="AI5184">
            <v>4</v>
          </cell>
          <cell r="AJ5184">
            <v>0</v>
          </cell>
          <cell r="AK5184">
            <v>1600000</v>
          </cell>
          <cell r="AL5184">
            <v>0</v>
          </cell>
          <cell r="AM5184">
            <v>21973.928661853217</v>
          </cell>
          <cell r="AN5184">
            <v>0</v>
          </cell>
          <cell r="AO5184">
            <v>-0.11111111111111116</v>
          </cell>
          <cell r="AP5184" t="str">
            <v>Already received an increase</v>
          </cell>
          <cell r="AQ5184">
            <v>600000</v>
          </cell>
          <cell r="AR5184">
            <v>22000000</v>
          </cell>
          <cell r="AS5184">
            <v>0.04</v>
          </cell>
          <cell r="AT5184">
            <v>1</v>
          </cell>
          <cell r="AU5184">
            <v>0</v>
          </cell>
          <cell r="AV5184">
            <v>1600000</v>
          </cell>
          <cell r="AW5184">
            <v>21973.928661853217</v>
          </cell>
          <cell r="AX5184">
            <v>0</v>
          </cell>
          <cell r="AY5184">
            <v>0</v>
          </cell>
          <cell r="AZ5184" t="str">
            <v>Regular Bonus</v>
          </cell>
          <cell r="BA5184" t="str">
            <v>Regular BonusEligible</v>
          </cell>
          <cell r="BB5184" t="str">
            <v>Regular BonusIndia</v>
          </cell>
          <cell r="BC5184" t="str">
            <v>Regular BonusIndia Employee</v>
          </cell>
          <cell r="BD5184" t="str">
            <v>T51</v>
          </cell>
          <cell r="BE5184" t="str">
            <v>Employee</v>
          </cell>
          <cell r="BF5184">
            <v>133333.33333333334</v>
          </cell>
          <cell r="BG5184">
            <v>80000</v>
          </cell>
          <cell r="BH5184">
            <v>3</v>
          </cell>
          <cell r="BI5184">
            <v>10000</v>
          </cell>
          <cell r="BJ5184">
            <v>200000</v>
          </cell>
          <cell r="BK5184">
            <v>200000</v>
          </cell>
          <cell r="BL5184">
            <v>160000</v>
          </cell>
        </row>
        <row r="5185">
          <cell r="B5185">
            <v>18829</v>
          </cell>
          <cell r="C5185">
            <v>13873</v>
          </cell>
          <cell r="D5185">
            <v>168062</v>
          </cell>
          <cell r="E5185" t="str">
            <v>Amit Grover</v>
          </cell>
          <cell r="F5185" t="str">
            <v>Technical Support Engineer (T3)</v>
          </cell>
          <cell r="G5185" t="str">
            <v>Employee</v>
          </cell>
          <cell r="H5185" t="str">
            <v>TAC</v>
          </cell>
          <cell r="I5185" t="str">
            <v>BANGALORE</v>
          </cell>
          <cell r="J5185" t="str">
            <v>India</v>
          </cell>
          <cell r="K5185">
            <v>43381</v>
          </cell>
          <cell r="L5185" t="str">
            <v>APAC</v>
          </cell>
          <cell r="M5185" t="str">
            <v>T51P</v>
          </cell>
          <cell r="N5185" t="str">
            <v>T</v>
          </cell>
          <cell r="O5185" t="str">
            <v>5</v>
          </cell>
          <cell r="P5185" t="str">
            <v>Regular</v>
          </cell>
          <cell r="T5185">
            <v>1</v>
          </cell>
          <cell r="U5185" t="str">
            <v>INR</v>
          </cell>
          <cell r="V5185" t="str">
            <v>TAC</v>
          </cell>
          <cell r="W5185" t="str">
            <v>Sharon Elmashaly</v>
          </cell>
          <cell r="Y5185" t="str">
            <v>Eligible</v>
          </cell>
          <cell r="Z5185">
            <v>1320000</v>
          </cell>
          <cell r="AA5185">
            <v>18128.491146028904</v>
          </cell>
          <cell r="AB5185">
            <v>1320000</v>
          </cell>
          <cell r="AC5185">
            <v>18128.491146028904</v>
          </cell>
          <cell r="AD5185">
            <v>5</v>
          </cell>
          <cell r="AE5185" t="str">
            <v>T51</v>
          </cell>
          <cell r="AF5185">
            <v>900000</v>
          </cell>
          <cell r="AG5185">
            <v>1800000</v>
          </cell>
          <cell r="AH5185">
            <v>0.46</v>
          </cell>
          <cell r="AI5185">
            <v>3</v>
          </cell>
          <cell r="AJ5185">
            <v>0</v>
          </cell>
          <cell r="AK5185">
            <v>1399200</v>
          </cell>
          <cell r="AL5185">
            <v>6.0000000000000053E-2</v>
          </cell>
          <cell r="AM5185">
            <v>19216.200614790636</v>
          </cell>
          <cell r="AN5185">
            <v>1087.7094687617318</v>
          </cell>
          <cell r="AO5185">
            <v>-0.22266666666666668</v>
          </cell>
          <cell r="AQ5185">
            <v>600000</v>
          </cell>
          <cell r="AR5185">
            <v>22000000</v>
          </cell>
          <cell r="AS5185">
            <v>0.03</v>
          </cell>
          <cell r="AT5185">
            <v>1</v>
          </cell>
          <cell r="AU5185">
            <v>0</v>
          </cell>
          <cell r="AV5185">
            <v>1399200</v>
          </cell>
          <cell r="AW5185">
            <v>19216.200614790636</v>
          </cell>
          <cell r="AX5185">
            <v>6.0000000000000053E-2</v>
          </cell>
          <cell r="AY5185">
            <v>1087.7094687617318</v>
          </cell>
          <cell r="AZ5185" t="str">
            <v>Regular Bonus</v>
          </cell>
          <cell r="BA5185" t="str">
            <v>Regular BonusEligible</v>
          </cell>
          <cell r="BB5185" t="str">
            <v>Regular BonusIndia</v>
          </cell>
          <cell r="BC5185" t="str">
            <v>Regular BonusIndia Employee</v>
          </cell>
          <cell r="BD5185" t="str">
            <v>T51</v>
          </cell>
          <cell r="BE5185" t="str">
            <v>Employee</v>
          </cell>
          <cell r="BF5185">
            <v>110000</v>
          </cell>
          <cell r="BG5185">
            <v>100000</v>
          </cell>
          <cell r="BH5185">
            <v>4</v>
          </cell>
          <cell r="BI5185">
            <v>10000</v>
          </cell>
          <cell r="BJ5185">
            <v>200000</v>
          </cell>
          <cell r="BK5185">
            <v>200000</v>
          </cell>
          <cell r="BL5185">
            <v>160000</v>
          </cell>
        </row>
        <row r="5186">
          <cell r="B5186">
            <v>18027</v>
          </cell>
          <cell r="C5186">
            <v>13079</v>
          </cell>
          <cell r="D5186">
            <v>157712</v>
          </cell>
          <cell r="E5186" t="str">
            <v>Ankita P</v>
          </cell>
          <cell r="F5186" t="str">
            <v>Technical Support Engineer (T3)</v>
          </cell>
          <cell r="G5186" t="str">
            <v>Employee</v>
          </cell>
          <cell r="H5186" t="str">
            <v>TAC</v>
          </cell>
          <cell r="I5186" t="str">
            <v>BANGALORE</v>
          </cell>
          <cell r="J5186" t="str">
            <v>India</v>
          </cell>
          <cell r="K5186">
            <v>43234</v>
          </cell>
          <cell r="L5186" t="str">
            <v>APAC</v>
          </cell>
          <cell r="M5186" t="str">
            <v>T51P</v>
          </cell>
          <cell r="N5186" t="str">
            <v>T</v>
          </cell>
          <cell r="O5186" t="str">
            <v>5</v>
          </cell>
          <cell r="P5186" t="str">
            <v>Regular</v>
          </cell>
          <cell r="T5186">
            <v>1</v>
          </cell>
          <cell r="U5186" t="str">
            <v>INR</v>
          </cell>
          <cell r="V5186" t="str">
            <v>TAC</v>
          </cell>
          <cell r="W5186" t="str">
            <v>Sharon Elmashaly</v>
          </cell>
          <cell r="Y5186" t="str">
            <v>Eligible</v>
          </cell>
          <cell r="Z5186">
            <v>900000</v>
          </cell>
          <cell r="AA5186">
            <v>12360.334872292433</v>
          </cell>
          <cell r="AB5186">
            <v>900000</v>
          </cell>
          <cell r="AC5186">
            <v>12360.334872292433</v>
          </cell>
          <cell r="AD5186">
            <v>5</v>
          </cell>
          <cell r="AE5186" t="str">
            <v>T51</v>
          </cell>
          <cell r="AF5186">
            <v>900000</v>
          </cell>
          <cell r="AG5186">
            <v>1800000</v>
          </cell>
          <cell r="AH5186">
            <v>0</v>
          </cell>
          <cell r="AI5186">
            <v>1</v>
          </cell>
          <cell r="AJ5186">
            <v>0</v>
          </cell>
          <cell r="AK5186">
            <v>981000.00000000012</v>
          </cell>
          <cell r="AL5186">
            <v>9.000000000000008E-2</v>
          </cell>
          <cell r="AM5186">
            <v>13472.765010798754</v>
          </cell>
          <cell r="AN5186">
            <v>1112.4301385063209</v>
          </cell>
          <cell r="AO5186">
            <v>-0.45499999999999996</v>
          </cell>
          <cell r="AQ5186">
            <v>600000</v>
          </cell>
          <cell r="AR5186">
            <v>22000000</v>
          </cell>
          <cell r="AS5186">
            <v>0.01</v>
          </cell>
          <cell r="AT5186">
            <v>1</v>
          </cell>
          <cell r="AU5186">
            <v>0</v>
          </cell>
          <cell r="AV5186">
            <v>981000.00000000012</v>
          </cell>
          <cell r="AW5186">
            <v>13472.765010798754</v>
          </cell>
          <cell r="AX5186">
            <v>9.000000000000008E-2</v>
          </cell>
          <cell r="AY5186">
            <v>1112.4301385063209</v>
          </cell>
          <cell r="AZ5186" t="str">
            <v>Regular Bonus</v>
          </cell>
          <cell r="BA5186" t="str">
            <v>Regular BonusEligible</v>
          </cell>
          <cell r="BB5186" t="str">
            <v>Regular BonusIndia</v>
          </cell>
          <cell r="BC5186" t="str">
            <v>Regular BonusIndia Employee</v>
          </cell>
          <cell r="BD5186" t="str">
            <v>T51</v>
          </cell>
          <cell r="BE5186" t="str">
            <v>Employee</v>
          </cell>
          <cell r="BF5186">
            <v>75000</v>
          </cell>
          <cell r="BG5186">
            <v>55000</v>
          </cell>
          <cell r="BH5186">
            <v>3</v>
          </cell>
          <cell r="BI5186">
            <v>10000</v>
          </cell>
          <cell r="BJ5186">
            <v>200000</v>
          </cell>
          <cell r="BK5186">
            <v>200000</v>
          </cell>
          <cell r="BL5186">
            <v>160000</v>
          </cell>
        </row>
        <row r="5187">
          <cell r="B5187">
            <v>19812</v>
          </cell>
          <cell r="C5187">
            <v>14870</v>
          </cell>
          <cell r="D5187">
            <v>191126</v>
          </cell>
          <cell r="E5187" t="str">
            <v>Ikumi Miyazawa</v>
          </cell>
          <cell r="F5187" t="str">
            <v>Technical Support Engineer (T2)</v>
          </cell>
          <cell r="G5187" t="str">
            <v>Employee</v>
          </cell>
          <cell r="H5187" t="str">
            <v>TAC</v>
          </cell>
          <cell r="I5187" t="str">
            <v>TOKYO</v>
          </cell>
          <cell r="J5187" t="str">
            <v>Japan</v>
          </cell>
          <cell r="K5187">
            <v>43586</v>
          </cell>
          <cell r="L5187" t="str">
            <v>APAC</v>
          </cell>
          <cell r="M5187" t="str">
            <v>T51P</v>
          </cell>
          <cell r="N5187" t="str">
            <v>T</v>
          </cell>
          <cell r="O5187" t="str">
            <v>5</v>
          </cell>
          <cell r="P5187" t="str">
            <v>Regular</v>
          </cell>
          <cell r="S5187">
            <v>1</v>
          </cell>
          <cell r="U5187" t="str">
            <v>JPY</v>
          </cell>
          <cell r="V5187" t="str">
            <v>TAC</v>
          </cell>
          <cell r="W5187" t="str">
            <v>Sharon Elmashaly</v>
          </cell>
          <cell r="Y5187" t="str">
            <v>Eligible</v>
          </cell>
          <cell r="Z5187">
            <v>5230000</v>
          </cell>
          <cell r="AA5187">
            <v>50448.360792310341</v>
          </cell>
          <cell r="AB5187">
            <v>5230000</v>
          </cell>
          <cell r="AC5187">
            <v>50448.360792310341</v>
          </cell>
          <cell r="AD5187">
            <v>5</v>
          </cell>
          <cell r="AE5187" t="str">
            <v>T51</v>
          </cell>
          <cell r="AF5187">
            <v>6200000</v>
          </cell>
          <cell r="AG5187">
            <v>10000000</v>
          </cell>
          <cell r="AH5187">
            <v>0</v>
          </cell>
          <cell r="AI5187">
            <v>1</v>
          </cell>
          <cell r="AJ5187">
            <v>0</v>
          </cell>
          <cell r="AK5187">
            <v>5700700</v>
          </cell>
          <cell r="AL5187">
            <v>9.000000000000008E-2</v>
          </cell>
          <cell r="AM5187">
            <v>54988.713263618272</v>
          </cell>
          <cell r="AN5187">
            <v>4540.3524713079314</v>
          </cell>
          <cell r="AO5187">
            <v>-0.42993000000000003</v>
          </cell>
          <cell r="AQ5187">
            <v>5230000</v>
          </cell>
          <cell r="AR5187">
            <v>40000000</v>
          </cell>
          <cell r="AS5187">
            <v>0</v>
          </cell>
          <cell r="AT5187">
            <v>1</v>
          </cell>
          <cell r="AU5187">
            <v>0</v>
          </cell>
          <cell r="AV5187">
            <v>5700700</v>
          </cell>
          <cell r="AW5187">
            <v>54988.713263618272</v>
          </cell>
          <cell r="AX5187">
            <v>9.000000000000008E-2</v>
          </cell>
          <cell r="AY5187">
            <v>4540.3524713079314</v>
          </cell>
          <cell r="AZ5187" t="str">
            <v>Target Bonus</v>
          </cell>
          <cell r="BA5187" t="str">
            <v>Target BonusEligible</v>
          </cell>
          <cell r="BB5187" t="str">
            <v>Target BonusJapan</v>
          </cell>
          <cell r="BC5187" t="str">
            <v>Target BonusJapan Employee</v>
          </cell>
          <cell r="BE5187" t="str">
            <v>Employee</v>
          </cell>
          <cell r="BF5187">
            <v>435833.33333333331</v>
          </cell>
          <cell r="BG5187">
            <v>367671.23287671234</v>
          </cell>
          <cell r="BH5187">
            <v>4</v>
          </cell>
          <cell r="BJ5187">
            <v>550000</v>
          </cell>
          <cell r="BK5187">
            <v>550000</v>
          </cell>
          <cell r="BL5187">
            <v>687500</v>
          </cell>
        </row>
        <row r="5188">
          <cell r="B5188">
            <v>16061</v>
          </cell>
          <cell r="C5188">
            <v>11010</v>
          </cell>
          <cell r="D5188">
            <v>112438</v>
          </cell>
          <cell r="E5188" t="str">
            <v>Jay Vora</v>
          </cell>
          <cell r="F5188" t="str">
            <v>Technical Support Engineer (T3)</v>
          </cell>
          <cell r="G5188" t="str">
            <v>Employee</v>
          </cell>
          <cell r="H5188" t="str">
            <v>TAC</v>
          </cell>
          <cell r="I5188" t="str">
            <v>BANGALORE</v>
          </cell>
          <cell r="J5188" t="str">
            <v>India</v>
          </cell>
          <cell r="K5188">
            <v>42786</v>
          </cell>
          <cell r="L5188" t="str">
            <v>APAC</v>
          </cell>
          <cell r="M5188" t="str">
            <v>T51P</v>
          </cell>
          <cell r="N5188" t="str">
            <v>T</v>
          </cell>
          <cell r="O5188" t="str">
            <v>5</v>
          </cell>
          <cell r="P5188" t="str">
            <v>Regular</v>
          </cell>
          <cell r="T5188">
            <v>1</v>
          </cell>
          <cell r="U5188" t="str">
            <v>INR</v>
          </cell>
          <cell r="V5188" t="str">
            <v>TAC</v>
          </cell>
          <cell r="W5188" t="str">
            <v>Sharon Elmashaly</v>
          </cell>
          <cell r="Y5188" t="str">
            <v>Eligible</v>
          </cell>
          <cell r="Z5188">
            <v>1100000</v>
          </cell>
          <cell r="AA5188">
            <v>15107.075955024085</v>
          </cell>
          <cell r="AB5188">
            <v>1100000</v>
          </cell>
          <cell r="AC5188">
            <v>15107.075955024085</v>
          </cell>
          <cell r="AD5188">
            <v>5</v>
          </cell>
          <cell r="AE5188" t="str">
            <v>T51</v>
          </cell>
          <cell r="AF5188">
            <v>900000</v>
          </cell>
          <cell r="AG5188">
            <v>1800000</v>
          </cell>
          <cell r="AH5188">
            <v>0.22</v>
          </cell>
          <cell r="AI5188">
            <v>2</v>
          </cell>
          <cell r="AJ5188">
            <v>0</v>
          </cell>
          <cell r="AK5188">
            <v>1188000</v>
          </cell>
          <cell r="AL5188">
            <v>8.0000000000000071E-2</v>
          </cell>
          <cell r="AM5188">
            <v>16315.642031426012</v>
          </cell>
          <cell r="AN5188">
            <v>1208.5660764019267</v>
          </cell>
          <cell r="AO5188">
            <v>-0.33999999999999997</v>
          </cell>
          <cell r="AQ5188">
            <v>600000</v>
          </cell>
          <cell r="AR5188">
            <v>22000000</v>
          </cell>
          <cell r="AS5188">
            <v>0.02</v>
          </cell>
          <cell r="AT5188">
            <v>1</v>
          </cell>
          <cell r="AU5188">
            <v>0</v>
          </cell>
          <cell r="AV5188">
            <v>1188000</v>
          </cell>
          <cell r="AW5188">
            <v>16315.642031426012</v>
          </cell>
          <cell r="AX5188">
            <v>8.0000000000000071E-2</v>
          </cell>
          <cell r="AY5188">
            <v>1208.5660764019267</v>
          </cell>
          <cell r="AZ5188" t="str">
            <v>Regular Bonus</v>
          </cell>
          <cell r="BA5188" t="str">
            <v>Regular BonusEligible</v>
          </cell>
          <cell r="BB5188" t="str">
            <v>Regular BonusIndia</v>
          </cell>
          <cell r="BC5188" t="str">
            <v>Regular BonusIndia Employee</v>
          </cell>
          <cell r="BD5188" t="str">
            <v>T51</v>
          </cell>
          <cell r="BE5188" t="str">
            <v>Employee</v>
          </cell>
          <cell r="BF5188">
            <v>91666.666666666672</v>
          </cell>
          <cell r="BG5188">
            <v>100000</v>
          </cell>
          <cell r="BH5188">
            <v>5</v>
          </cell>
          <cell r="BI5188">
            <v>10000</v>
          </cell>
          <cell r="BJ5188">
            <v>200000</v>
          </cell>
          <cell r="BK5188">
            <v>200000</v>
          </cell>
          <cell r="BL5188">
            <v>160000</v>
          </cell>
        </row>
        <row r="5189">
          <cell r="B5189">
            <v>14454</v>
          </cell>
          <cell r="C5189">
            <v>9416</v>
          </cell>
          <cell r="E5189" t="str">
            <v>Mouize Younus</v>
          </cell>
          <cell r="F5189" t="str">
            <v>Group Manager</v>
          </cell>
          <cell r="G5189" t="str">
            <v>Employee</v>
          </cell>
          <cell r="H5189" t="str">
            <v>TAC</v>
          </cell>
          <cell r="I5189" t="str">
            <v>BANGALORE</v>
          </cell>
          <cell r="J5189" t="str">
            <v>India</v>
          </cell>
          <cell r="K5189">
            <v>42321</v>
          </cell>
          <cell r="L5189" t="str">
            <v>APAC</v>
          </cell>
          <cell r="M5189" t="str">
            <v>T41M</v>
          </cell>
          <cell r="N5189" t="str">
            <v>T</v>
          </cell>
          <cell r="O5189" t="str">
            <v>4</v>
          </cell>
          <cell r="P5189" t="str">
            <v>Regular</v>
          </cell>
          <cell r="T5189">
            <v>1</v>
          </cell>
          <cell r="U5189" t="str">
            <v>INR</v>
          </cell>
          <cell r="V5189" t="str">
            <v>TAC</v>
          </cell>
          <cell r="W5189" t="str">
            <v>Sharon Elmashaly</v>
          </cell>
          <cell r="Y5189" t="str">
            <v>Eligible</v>
          </cell>
          <cell r="Z5189">
            <v>2500000</v>
          </cell>
          <cell r="AA5189">
            <v>34334.263534145648</v>
          </cell>
          <cell r="AB5189">
            <v>2500000</v>
          </cell>
          <cell r="AC5189">
            <v>34334.263534145648</v>
          </cell>
          <cell r="AD5189">
            <v>5</v>
          </cell>
          <cell r="AE5189" t="str">
            <v>T41</v>
          </cell>
          <cell r="AF5189">
            <v>1500000</v>
          </cell>
          <cell r="AG5189">
            <v>2800000</v>
          </cell>
          <cell r="AH5189">
            <v>0.76</v>
          </cell>
          <cell r="AI5189">
            <v>4</v>
          </cell>
          <cell r="AJ5189">
            <v>0</v>
          </cell>
          <cell r="AK5189">
            <v>2600000</v>
          </cell>
          <cell r="AL5189">
            <v>4.0000000000000036E-2</v>
          </cell>
          <cell r="AM5189">
            <v>35707.634075511472</v>
          </cell>
          <cell r="AN5189">
            <v>1373.3705413658245</v>
          </cell>
          <cell r="AO5189">
            <v>-7.1428571428571397E-2</v>
          </cell>
          <cell r="AQ5189">
            <v>600000</v>
          </cell>
          <cell r="AR5189">
            <v>22000000</v>
          </cell>
          <cell r="AS5189">
            <v>0.08</v>
          </cell>
          <cell r="AT5189">
            <v>1</v>
          </cell>
          <cell r="AU5189">
            <v>0</v>
          </cell>
          <cell r="AV5189">
            <v>2600000</v>
          </cell>
          <cell r="AW5189">
            <v>35707.634075511472</v>
          </cell>
          <cell r="AX5189">
            <v>4.0000000000000036E-2</v>
          </cell>
          <cell r="AY5189">
            <v>1373.3705413658245</v>
          </cell>
          <cell r="AZ5189" t="str">
            <v>Regular Bonus</v>
          </cell>
          <cell r="BA5189" t="str">
            <v>Regular BonusEligible</v>
          </cell>
          <cell r="BB5189" t="str">
            <v>Regular BonusIndia</v>
          </cell>
          <cell r="BC5189" t="str">
            <v>Regular BonusIndia Employee</v>
          </cell>
          <cell r="BD5189" t="str">
            <v>T41</v>
          </cell>
          <cell r="BE5189" t="str">
            <v>Employee</v>
          </cell>
          <cell r="BF5189">
            <v>208333.33333333334</v>
          </cell>
          <cell r="BG5189">
            <v>300000</v>
          </cell>
          <cell r="BH5189">
            <v>5</v>
          </cell>
          <cell r="BI5189">
            <v>10000</v>
          </cell>
          <cell r="BJ5189">
            <v>300000</v>
          </cell>
          <cell r="BK5189">
            <v>300000</v>
          </cell>
          <cell r="BL5189">
            <v>240000</v>
          </cell>
        </row>
        <row r="5190">
          <cell r="B5190">
            <v>16768</v>
          </cell>
          <cell r="C5190">
            <v>11687</v>
          </cell>
          <cell r="D5190">
            <v>117204</v>
          </cell>
          <cell r="E5190" t="str">
            <v>Nishigandh Joshi</v>
          </cell>
          <cell r="F5190" t="str">
            <v>Team Leader</v>
          </cell>
          <cell r="G5190" t="str">
            <v>Employee</v>
          </cell>
          <cell r="H5190" t="str">
            <v>TAC</v>
          </cell>
          <cell r="I5190" t="str">
            <v>BANGALORE</v>
          </cell>
          <cell r="J5190" t="str">
            <v>India</v>
          </cell>
          <cell r="K5190">
            <v>42957</v>
          </cell>
          <cell r="L5190" t="str">
            <v>APAC</v>
          </cell>
          <cell r="M5190" t="str">
            <v>T41M</v>
          </cell>
          <cell r="N5190" t="str">
            <v>T</v>
          </cell>
          <cell r="O5190" t="str">
            <v>4</v>
          </cell>
          <cell r="P5190" t="str">
            <v>Regular</v>
          </cell>
          <cell r="T5190">
            <v>1</v>
          </cell>
          <cell r="U5190" t="str">
            <v>INR</v>
          </cell>
          <cell r="V5190" t="str">
            <v>TAC</v>
          </cell>
          <cell r="W5190" t="str">
            <v>Sharon Elmashaly</v>
          </cell>
          <cell r="Y5190" t="str">
            <v>Eligible</v>
          </cell>
          <cell r="Z5190">
            <v>2000000</v>
          </cell>
          <cell r="AA5190">
            <v>27467.410827316518</v>
          </cell>
          <cell r="AB5190">
            <v>2000000</v>
          </cell>
          <cell r="AC5190">
            <v>27467.410827316518</v>
          </cell>
          <cell r="AD5190">
            <v>5</v>
          </cell>
          <cell r="AE5190" t="str">
            <v>T41</v>
          </cell>
          <cell r="AF5190">
            <v>1500000</v>
          </cell>
          <cell r="AG5190">
            <v>2800000</v>
          </cell>
          <cell r="AH5190">
            <v>0.38</v>
          </cell>
          <cell r="AI5190">
            <v>2</v>
          </cell>
          <cell r="AJ5190">
            <v>0</v>
          </cell>
          <cell r="AK5190">
            <v>2160000</v>
          </cell>
          <cell r="AL5190">
            <v>8.0000000000000071E-2</v>
          </cell>
          <cell r="AM5190">
            <v>29664.803693501839</v>
          </cell>
          <cell r="AN5190">
            <v>2197.3928661853206</v>
          </cell>
          <cell r="AO5190">
            <v>-0.22857142857142854</v>
          </cell>
          <cell r="AQ5190">
            <v>600000</v>
          </cell>
          <cell r="AR5190">
            <v>22000000</v>
          </cell>
          <cell r="AS5190">
            <v>0.06</v>
          </cell>
          <cell r="AT5190">
            <v>1</v>
          </cell>
          <cell r="AU5190">
            <v>0</v>
          </cell>
          <cell r="AV5190">
            <v>2160000</v>
          </cell>
          <cell r="AW5190">
            <v>29664.803693501839</v>
          </cell>
          <cell r="AX5190">
            <v>8.0000000000000071E-2</v>
          </cell>
          <cell r="AY5190">
            <v>2197.3928661853206</v>
          </cell>
          <cell r="AZ5190" t="str">
            <v>Regular Bonus</v>
          </cell>
          <cell r="BA5190" t="str">
            <v>Regular BonusEligible</v>
          </cell>
          <cell r="BB5190" t="str">
            <v>Regular BonusIndia</v>
          </cell>
          <cell r="BC5190" t="str">
            <v>Regular BonusIndia Employee</v>
          </cell>
          <cell r="BD5190" t="str">
            <v>T41</v>
          </cell>
          <cell r="BE5190" t="str">
            <v>Employee</v>
          </cell>
          <cell r="BF5190">
            <v>166666.66666666666</v>
          </cell>
          <cell r="BG5190">
            <v>170000</v>
          </cell>
          <cell r="BH5190">
            <v>5</v>
          </cell>
          <cell r="BI5190">
            <v>10000</v>
          </cell>
          <cell r="BJ5190">
            <v>300000</v>
          </cell>
          <cell r="BK5190">
            <v>300000</v>
          </cell>
          <cell r="BL5190">
            <v>240000</v>
          </cell>
        </row>
        <row r="5191">
          <cell r="B5191">
            <v>21263</v>
          </cell>
          <cell r="C5191">
            <v>16350</v>
          </cell>
          <cell r="D5191">
            <v>220899</v>
          </cell>
          <cell r="E5191" t="str">
            <v>Raghu K</v>
          </cell>
          <cell r="F5191" t="str">
            <v>Diamond Services Engineer</v>
          </cell>
          <cell r="G5191" t="str">
            <v>Employee</v>
          </cell>
          <cell r="H5191" t="str">
            <v>TAC</v>
          </cell>
          <cell r="I5191" t="str">
            <v>BANGALORE</v>
          </cell>
          <cell r="J5191" t="str">
            <v>India</v>
          </cell>
          <cell r="K5191">
            <v>43941</v>
          </cell>
          <cell r="L5191" t="str">
            <v>APAC</v>
          </cell>
          <cell r="M5191" t="str">
            <v>T51P</v>
          </cell>
          <cell r="N5191" t="str">
            <v>T</v>
          </cell>
          <cell r="O5191" t="str">
            <v>5</v>
          </cell>
          <cell r="P5191" t="str">
            <v>Regular</v>
          </cell>
          <cell r="T5191">
            <v>1</v>
          </cell>
          <cell r="U5191" t="str">
            <v>INR</v>
          </cell>
          <cell r="V5191" t="str">
            <v>TAC</v>
          </cell>
          <cell r="W5191" t="str">
            <v>Sharon Elmashaly</v>
          </cell>
          <cell r="Y5191" t="str">
            <v>Eligible</v>
          </cell>
          <cell r="Z5191">
            <v>1800000</v>
          </cell>
          <cell r="AA5191">
            <v>24720.669744584866</v>
          </cell>
          <cell r="AB5191">
            <v>1800000</v>
          </cell>
          <cell r="AC5191">
            <v>24720.669744584866</v>
          </cell>
          <cell r="AD5191">
            <v>5</v>
          </cell>
          <cell r="AE5191" t="str">
            <v>T51</v>
          </cell>
          <cell r="AF5191">
            <v>900000</v>
          </cell>
          <cell r="AG5191">
            <v>1800000</v>
          </cell>
          <cell r="AH5191">
            <v>1</v>
          </cell>
          <cell r="AI5191">
            <v>5</v>
          </cell>
          <cell r="AJ5191">
            <v>0</v>
          </cell>
          <cell r="AK5191">
            <v>1854000</v>
          </cell>
          <cell r="AL5191">
            <v>3.0000000000000027E-2</v>
          </cell>
          <cell r="AM5191">
            <v>25462.289836922413</v>
          </cell>
          <cell r="AN5191">
            <v>741.62009233754725</v>
          </cell>
          <cell r="AO5191">
            <v>3.0000000000000027E-2</v>
          </cell>
          <cell r="AQ5191">
            <v>600000</v>
          </cell>
          <cell r="AR5191">
            <v>22000000</v>
          </cell>
          <cell r="AS5191">
            <v>0.05</v>
          </cell>
          <cell r="AT5191">
            <v>1</v>
          </cell>
          <cell r="AU5191">
            <v>0</v>
          </cell>
          <cell r="AV5191">
            <v>1854000</v>
          </cell>
          <cell r="AW5191">
            <v>25462.289836922413</v>
          </cell>
          <cell r="AX5191">
            <v>3.0000000000000027E-2</v>
          </cell>
          <cell r="AY5191">
            <v>741.62009233754725</v>
          </cell>
          <cell r="AZ5191" t="str">
            <v>Regular Bonus</v>
          </cell>
          <cell r="BA5191" t="str">
            <v>Regular BonusEligible</v>
          </cell>
          <cell r="BB5191" t="str">
            <v>Regular BonusIndia</v>
          </cell>
          <cell r="BC5191" t="str">
            <v>Regular BonusIndia Employee</v>
          </cell>
          <cell r="BD5191" t="str">
            <v>T51</v>
          </cell>
          <cell r="BE5191" t="str">
            <v>Employee</v>
          </cell>
          <cell r="BF5191">
            <v>150000</v>
          </cell>
          <cell r="BI5191">
            <v>10000</v>
          </cell>
          <cell r="BJ5191">
            <v>200000</v>
          </cell>
          <cell r="BK5191">
            <v>200000</v>
          </cell>
          <cell r="BL5191">
            <v>160000</v>
          </cell>
        </row>
        <row r="5192">
          <cell r="B5192">
            <v>17644</v>
          </cell>
          <cell r="C5192">
            <v>12550</v>
          </cell>
          <cell r="D5192">
            <v>146787</v>
          </cell>
          <cell r="E5192" t="str">
            <v>Siddhartha Mohan</v>
          </cell>
          <cell r="F5192" t="str">
            <v xml:space="preserve">Escalation Engineer </v>
          </cell>
          <cell r="G5192" t="str">
            <v>Employee</v>
          </cell>
          <cell r="H5192" t="str">
            <v>TAC</v>
          </cell>
          <cell r="I5192" t="str">
            <v>BANGALORE</v>
          </cell>
          <cell r="J5192" t="str">
            <v>India</v>
          </cell>
          <cell r="K5192">
            <v>43171</v>
          </cell>
          <cell r="L5192" t="str">
            <v>APAC</v>
          </cell>
          <cell r="M5192" t="str">
            <v>T51P</v>
          </cell>
          <cell r="N5192" t="str">
            <v>T</v>
          </cell>
          <cell r="O5192" t="str">
            <v>5</v>
          </cell>
          <cell r="P5192" t="str">
            <v>Regular</v>
          </cell>
          <cell r="T5192">
            <v>1</v>
          </cell>
          <cell r="U5192" t="str">
            <v>INR</v>
          </cell>
          <cell r="V5192" t="str">
            <v>TAC</v>
          </cell>
          <cell r="W5192" t="str">
            <v>Sharon Elmashaly</v>
          </cell>
          <cell r="Y5192" t="str">
            <v>Eligible</v>
          </cell>
          <cell r="Z5192">
            <v>1450000</v>
          </cell>
          <cell r="AA5192">
            <v>19913.872849804477</v>
          </cell>
          <cell r="AB5192">
            <v>1450000</v>
          </cell>
          <cell r="AC5192">
            <v>19913.872849804477</v>
          </cell>
          <cell r="AD5192">
            <v>5</v>
          </cell>
          <cell r="AE5192" t="str">
            <v>T51</v>
          </cell>
          <cell r="AF5192">
            <v>900000</v>
          </cell>
          <cell r="AG5192">
            <v>1800000</v>
          </cell>
          <cell r="AH5192">
            <v>0.61</v>
          </cell>
          <cell r="AI5192">
            <v>3</v>
          </cell>
          <cell r="AJ5192">
            <v>0</v>
          </cell>
          <cell r="AK5192">
            <v>1537000</v>
          </cell>
          <cell r="AL5192">
            <v>6.0000000000000053E-2</v>
          </cell>
          <cell r="AM5192">
            <v>21108.705220792745</v>
          </cell>
          <cell r="AN5192">
            <v>1194.8323709882679</v>
          </cell>
          <cell r="AO5192">
            <v>-0.14611111111111108</v>
          </cell>
          <cell r="AQ5192">
            <v>600000</v>
          </cell>
          <cell r="AR5192">
            <v>22000000</v>
          </cell>
          <cell r="AS5192">
            <v>0.03</v>
          </cell>
          <cell r="AT5192">
            <v>1</v>
          </cell>
          <cell r="AU5192">
            <v>0</v>
          </cell>
          <cell r="AV5192">
            <v>1537000</v>
          </cell>
          <cell r="AW5192">
            <v>21108.705220792745</v>
          </cell>
          <cell r="AX5192">
            <v>6.0000000000000053E-2</v>
          </cell>
          <cell r="AY5192">
            <v>1194.8323709882679</v>
          </cell>
          <cell r="AZ5192" t="str">
            <v>Regular Bonus</v>
          </cell>
          <cell r="BA5192" t="str">
            <v>Regular BonusEligible</v>
          </cell>
          <cell r="BB5192" t="str">
            <v>Regular BonusIndia</v>
          </cell>
          <cell r="BC5192" t="str">
            <v>Regular BonusIndia Employee</v>
          </cell>
          <cell r="BD5192" t="str">
            <v>T51</v>
          </cell>
          <cell r="BE5192" t="str">
            <v>Employee</v>
          </cell>
          <cell r="BF5192">
            <v>120833.33333333333</v>
          </cell>
          <cell r="BG5192">
            <v>100000</v>
          </cell>
          <cell r="BH5192">
            <v>5</v>
          </cell>
          <cell r="BI5192">
            <v>10000</v>
          </cell>
          <cell r="BJ5192">
            <v>200000</v>
          </cell>
          <cell r="BK5192">
            <v>200000</v>
          </cell>
          <cell r="BL5192">
            <v>160000</v>
          </cell>
        </row>
        <row r="5193">
          <cell r="B5193">
            <v>16065</v>
          </cell>
          <cell r="C5193">
            <v>11014</v>
          </cell>
          <cell r="D5193">
            <v>113429</v>
          </cell>
          <cell r="E5193" t="str">
            <v>Siddhesh Bane</v>
          </cell>
          <cell r="F5193" t="str">
            <v>Team Leader</v>
          </cell>
          <cell r="G5193" t="str">
            <v>Employee</v>
          </cell>
          <cell r="H5193" t="str">
            <v>TAC</v>
          </cell>
          <cell r="I5193" t="str">
            <v>BANGALORE</v>
          </cell>
          <cell r="J5193" t="str">
            <v>India</v>
          </cell>
          <cell r="K5193">
            <v>42772</v>
          </cell>
          <cell r="L5193" t="str">
            <v>APAC</v>
          </cell>
          <cell r="M5193" t="str">
            <v>T41M</v>
          </cell>
          <cell r="N5193" t="str">
            <v>T</v>
          </cell>
          <cell r="O5193" t="str">
            <v>4</v>
          </cell>
          <cell r="P5193" t="str">
            <v>Regular</v>
          </cell>
          <cell r="T5193">
            <v>1</v>
          </cell>
          <cell r="U5193" t="str">
            <v>INR</v>
          </cell>
          <cell r="V5193" t="str">
            <v>TAC</v>
          </cell>
          <cell r="W5193" t="str">
            <v>Sharon Elmashaly</v>
          </cell>
          <cell r="Y5193" t="str">
            <v>Eligible</v>
          </cell>
          <cell r="Z5193">
            <v>1650000</v>
          </cell>
          <cell r="AA5193">
            <v>22660.613932536129</v>
          </cell>
          <cell r="AB5193">
            <v>1650000</v>
          </cell>
          <cell r="AC5193">
            <v>22660.613932536129</v>
          </cell>
          <cell r="AD5193">
            <v>5</v>
          </cell>
          <cell r="AE5193" t="str">
            <v>T41</v>
          </cell>
          <cell r="AF5193">
            <v>1500000</v>
          </cell>
          <cell r="AG5193">
            <v>2800000</v>
          </cell>
          <cell r="AH5193">
            <v>0.11</v>
          </cell>
          <cell r="AI5193">
            <v>1</v>
          </cell>
          <cell r="AJ5193">
            <v>0</v>
          </cell>
          <cell r="AK5193">
            <v>1798500.0000000002</v>
          </cell>
          <cell r="AL5193">
            <v>9.000000000000008E-2</v>
          </cell>
          <cell r="AM5193">
            <v>24700.069186464381</v>
          </cell>
          <cell r="AN5193">
            <v>2039.4552539282522</v>
          </cell>
          <cell r="AO5193">
            <v>-0.35767857142857129</v>
          </cell>
          <cell r="AQ5193">
            <v>600000</v>
          </cell>
          <cell r="AR5193">
            <v>22000000</v>
          </cell>
          <cell r="AS5193">
            <v>0.04</v>
          </cell>
          <cell r="AT5193">
            <v>1</v>
          </cell>
          <cell r="AU5193">
            <v>0</v>
          </cell>
          <cell r="AV5193">
            <v>1798500.0000000002</v>
          </cell>
          <cell r="AW5193">
            <v>24700.069186464381</v>
          </cell>
          <cell r="AX5193">
            <v>9.000000000000008E-2</v>
          </cell>
          <cell r="AY5193">
            <v>2039.4552539282522</v>
          </cell>
          <cell r="AZ5193" t="str">
            <v>Regular Bonus</v>
          </cell>
          <cell r="BA5193" t="str">
            <v>Regular BonusEligible</v>
          </cell>
          <cell r="BB5193" t="str">
            <v>Regular BonusIndia</v>
          </cell>
          <cell r="BC5193" t="str">
            <v>Regular BonusIndia Employee</v>
          </cell>
          <cell r="BD5193" t="str">
            <v>T41</v>
          </cell>
          <cell r="BE5193" t="str">
            <v>Employee</v>
          </cell>
          <cell r="BF5193">
            <v>137500</v>
          </cell>
          <cell r="BG5193">
            <v>110000</v>
          </cell>
          <cell r="BH5193">
            <v>3</v>
          </cell>
          <cell r="BI5193">
            <v>10000</v>
          </cell>
          <cell r="BJ5193">
            <v>300000</v>
          </cell>
          <cell r="BK5193">
            <v>300000</v>
          </cell>
          <cell r="BL5193">
            <v>240000</v>
          </cell>
        </row>
        <row r="5194">
          <cell r="B5194">
            <v>18700</v>
          </cell>
          <cell r="C5194">
            <v>13745</v>
          </cell>
          <cell r="D5194">
            <v>168051</v>
          </cell>
          <cell r="E5194" t="str">
            <v>Syed Abdulla</v>
          </cell>
          <cell r="F5194" t="str">
            <v>Technical Support Engineer (T3)</v>
          </cell>
          <cell r="G5194" t="str">
            <v>Employee</v>
          </cell>
          <cell r="H5194" t="str">
            <v>TAC</v>
          </cell>
          <cell r="I5194" t="str">
            <v>BANGALORE</v>
          </cell>
          <cell r="J5194" t="str">
            <v>India</v>
          </cell>
          <cell r="K5194">
            <v>43367</v>
          </cell>
          <cell r="L5194" t="str">
            <v>APAC</v>
          </cell>
          <cell r="M5194" t="str">
            <v>T51P</v>
          </cell>
          <cell r="N5194" t="str">
            <v>T</v>
          </cell>
          <cell r="O5194" t="str">
            <v>5</v>
          </cell>
          <cell r="P5194" t="str">
            <v>Regular</v>
          </cell>
          <cell r="T5194">
            <v>1</v>
          </cell>
          <cell r="U5194" t="str">
            <v>INR</v>
          </cell>
          <cell r="V5194" t="str">
            <v>TAC</v>
          </cell>
          <cell r="W5194" t="str">
            <v>Sharon Elmashaly</v>
          </cell>
          <cell r="Y5194" t="str">
            <v>Eligible</v>
          </cell>
          <cell r="Z5194">
            <v>1000000</v>
          </cell>
          <cell r="AA5194">
            <v>13733.705413658259</v>
          </cell>
          <cell r="AB5194">
            <v>1000000</v>
          </cell>
          <cell r="AC5194">
            <v>13733.705413658259</v>
          </cell>
          <cell r="AD5194">
            <v>5</v>
          </cell>
          <cell r="AE5194" t="str">
            <v>T51</v>
          </cell>
          <cell r="AF5194">
            <v>900000</v>
          </cell>
          <cell r="AG5194">
            <v>1800000</v>
          </cell>
          <cell r="AH5194">
            <v>0.11</v>
          </cell>
          <cell r="AI5194">
            <v>1</v>
          </cell>
          <cell r="AJ5194">
            <v>0</v>
          </cell>
          <cell r="AK5194">
            <v>1090000</v>
          </cell>
          <cell r="AL5194">
            <v>9.000000000000008E-2</v>
          </cell>
          <cell r="AM5194">
            <v>14969.738900887503</v>
          </cell>
          <cell r="AN5194">
            <v>1236.0334872292442</v>
          </cell>
          <cell r="AO5194">
            <v>-0.39444444444444449</v>
          </cell>
          <cell r="AQ5194">
            <v>600000</v>
          </cell>
          <cell r="AR5194">
            <v>22000000</v>
          </cell>
          <cell r="AS5194">
            <v>0.01</v>
          </cell>
          <cell r="AT5194">
            <v>1</v>
          </cell>
          <cell r="AU5194">
            <v>0</v>
          </cell>
          <cell r="AV5194">
            <v>1090000</v>
          </cell>
          <cell r="AW5194">
            <v>14969.738900887503</v>
          </cell>
          <cell r="AX5194">
            <v>9.000000000000008E-2</v>
          </cell>
          <cell r="AY5194">
            <v>1236.0334872292442</v>
          </cell>
          <cell r="AZ5194" t="str">
            <v>Regular Bonus</v>
          </cell>
          <cell r="BA5194" t="str">
            <v>Regular BonusEligible</v>
          </cell>
          <cell r="BB5194" t="str">
            <v>Regular BonusIndia</v>
          </cell>
          <cell r="BC5194" t="str">
            <v>Regular BonusIndia Employee</v>
          </cell>
          <cell r="BD5194" t="str">
            <v>T51</v>
          </cell>
          <cell r="BE5194" t="str">
            <v>Employee</v>
          </cell>
          <cell r="BF5194">
            <v>83333.333333333328</v>
          </cell>
          <cell r="BG5194">
            <v>75000</v>
          </cell>
          <cell r="BH5194">
            <v>4</v>
          </cell>
          <cell r="BI5194">
            <v>10000</v>
          </cell>
          <cell r="BJ5194">
            <v>200000</v>
          </cell>
          <cell r="BK5194">
            <v>200000</v>
          </cell>
          <cell r="BL5194">
            <v>160000</v>
          </cell>
        </row>
        <row r="5195">
          <cell r="B5195">
            <v>14468</v>
          </cell>
          <cell r="C5195">
            <v>9430</v>
          </cell>
          <cell r="E5195" t="str">
            <v>Tausif Khaleel</v>
          </cell>
          <cell r="F5195" t="str">
            <v>Group Manager</v>
          </cell>
          <cell r="G5195" t="str">
            <v>Employee</v>
          </cell>
          <cell r="H5195" t="str">
            <v>TAC</v>
          </cell>
          <cell r="I5195" t="str">
            <v>BANGALORE</v>
          </cell>
          <cell r="J5195" t="str">
            <v>India</v>
          </cell>
          <cell r="K5195">
            <v>42321</v>
          </cell>
          <cell r="L5195" t="str">
            <v>APAC</v>
          </cell>
          <cell r="M5195" t="str">
            <v>T41M</v>
          </cell>
          <cell r="N5195" t="str">
            <v>T</v>
          </cell>
          <cell r="O5195" t="str">
            <v>4</v>
          </cell>
          <cell r="P5195" t="str">
            <v>Regular</v>
          </cell>
          <cell r="T5195">
            <v>1</v>
          </cell>
          <cell r="U5195" t="str">
            <v>INR</v>
          </cell>
          <cell r="V5195" t="str">
            <v>TAC</v>
          </cell>
          <cell r="W5195" t="str">
            <v>Sharon Elmashaly</v>
          </cell>
          <cell r="Y5195" t="str">
            <v>Eligible</v>
          </cell>
          <cell r="Z5195">
            <v>2800000</v>
          </cell>
          <cell r="AA5195">
            <v>38454.375158243129</v>
          </cell>
          <cell r="AB5195">
            <v>2800000</v>
          </cell>
          <cell r="AC5195">
            <v>38454.375158243129</v>
          </cell>
          <cell r="AD5195">
            <v>5</v>
          </cell>
          <cell r="AE5195" t="str">
            <v>T41</v>
          </cell>
          <cell r="AF5195">
            <v>1500000</v>
          </cell>
          <cell r="AG5195">
            <v>2800000</v>
          </cell>
          <cell r="AH5195">
            <v>1</v>
          </cell>
          <cell r="AI5195">
            <v>5</v>
          </cell>
          <cell r="AJ5195">
            <v>0</v>
          </cell>
          <cell r="AK5195">
            <v>2884000</v>
          </cell>
          <cell r="AL5195">
            <v>3.0000000000000027E-2</v>
          </cell>
          <cell r="AM5195">
            <v>39608.00641299042</v>
          </cell>
          <cell r="AN5195">
            <v>1153.6312547472917</v>
          </cell>
          <cell r="AO5195">
            <v>3.0000000000000027E-2</v>
          </cell>
          <cell r="AQ5195">
            <v>600000</v>
          </cell>
          <cell r="AR5195">
            <v>22000000</v>
          </cell>
          <cell r="AS5195">
            <v>0.1</v>
          </cell>
          <cell r="AT5195">
            <v>1</v>
          </cell>
          <cell r="AU5195">
            <v>0</v>
          </cell>
          <cell r="AV5195">
            <v>2884000</v>
          </cell>
          <cell r="AW5195">
            <v>39608.00641299042</v>
          </cell>
          <cell r="AX5195">
            <v>3.0000000000000027E-2</v>
          </cell>
          <cell r="AY5195">
            <v>1153.6312547472917</v>
          </cell>
          <cell r="AZ5195" t="str">
            <v>Regular Bonus</v>
          </cell>
          <cell r="BA5195" t="str">
            <v>Regular BonusEligible</v>
          </cell>
          <cell r="BB5195" t="str">
            <v>Regular BonusIndia</v>
          </cell>
          <cell r="BC5195" t="str">
            <v>Regular BonusIndia Employee</v>
          </cell>
          <cell r="BD5195" t="str">
            <v>T41</v>
          </cell>
          <cell r="BE5195" t="str">
            <v>Employee</v>
          </cell>
          <cell r="BF5195">
            <v>233333.33333333334</v>
          </cell>
          <cell r="BG5195">
            <v>300000</v>
          </cell>
          <cell r="BH5195">
            <v>5</v>
          </cell>
          <cell r="BI5195">
            <v>10000</v>
          </cell>
          <cell r="BJ5195">
            <v>300000</v>
          </cell>
          <cell r="BK5195">
            <v>300000</v>
          </cell>
          <cell r="BL5195">
            <v>240000</v>
          </cell>
        </row>
        <row r="5196">
          <cell r="B5196">
            <v>17899</v>
          </cell>
          <cell r="C5196">
            <v>12898</v>
          </cell>
          <cell r="D5196">
            <v>145391</v>
          </cell>
          <cell r="E5196" t="str">
            <v>Ankit Rana</v>
          </cell>
          <cell r="F5196" t="str">
            <v>Technology Leader</v>
          </cell>
          <cell r="G5196" t="str">
            <v>Employee</v>
          </cell>
          <cell r="H5196" t="str">
            <v>TAC</v>
          </cell>
          <cell r="I5196" t="str">
            <v>BANGALORE</v>
          </cell>
          <cell r="J5196" t="str">
            <v>India</v>
          </cell>
          <cell r="K5196">
            <v>43213</v>
          </cell>
          <cell r="L5196" t="str">
            <v>APAC</v>
          </cell>
          <cell r="M5196" t="str">
            <v>T51P</v>
          </cell>
          <cell r="N5196" t="str">
            <v>T</v>
          </cell>
          <cell r="O5196" t="str">
            <v>5</v>
          </cell>
          <cell r="P5196" t="str">
            <v>Regular</v>
          </cell>
          <cell r="T5196">
            <v>1</v>
          </cell>
          <cell r="U5196" t="str">
            <v>INR</v>
          </cell>
          <cell r="V5196" t="str">
            <v>TAC</v>
          </cell>
          <cell r="W5196" t="str">
            <v>Sharon Elmashaly</v>
          </cell>
          <cell r="Y5196" t="str">
            <v>Eligible</v>
          </cell>
          <cell r="Z5196">
            <v>1550000</v>
          </cell>
          <cell r="AA5196">
            <v>21287.243391170301</v>
          </cell>
          <cell r="AB5196">
            <v>1800000</v>
          </cell>
          <cell r="AC5196">
            <v>24720.669744584866</v>
          </cell>
          <cell r="AD5196">
            <v>4</v>
          </cell>
          <cell r="AE5196" t="str">
            <v>T51</v>
          </cell>
          <cell r="AF5196">
            <v>900000</v>
          </cell>
          <cell r="AG5196">
            <v>1800000</v>
          </cell>
          <cell r="AH5196">
            <v>1</v>
          </cell>
          <cell r="AI5196">
            <v>5</v>
          </cell>
          <cell r="AJ5196">
            <v>0</v>
          </cell>
          <cell r="AK5196">
            <v>1800000</v>
          </cell>
          <cell r="AL5196">
            <v>0</v>
          </cell>
          <cell r="AM5196">
            <v>24720.669744584866</v>
          </cell>
          <cell r="AN5196">
            <v>0</v>
          </cell>
          <cell r="AO5196">
            <v>0</v>
          </cell>
          <cell r="AP5196" t="str">
            <v>Already received an increase</v>
          </cell>
          <cell r="AQ5196">
            <v>600000</v>
          </cell>
          <cell r="AR5196">
            <v>22000000</v>
          </cell>
          <cell r="AS5196">
            <v>0.05</v>
          </cell>
          <cell r="AT5196">
            <v>1</v>
          </cell>
          <cell r="AU5196">
            <v>0</v>
          </cell>
          <cell r="AV5196">
            <v>1800000</v>
          </cell>
          <cell r="AW5196">
            <v>24720.669744584866</v>
          </cell>
          <cell r="AX5196">
            <v>0</v>
          </cell>
          <cell r="AY5196">
            <v>0</v>
          </cell>
          <cell r="AZ5196" t="str">
            <v>Regular Bonus</v>
          </cell>
          <cell r="BA5196" t="str">
            <v>Regular BonusEligible</v>
          </cell>
          <cell r="BB5196" t="str">
            <v>Regular BonusIndia</v>
          </cell>
          <cell r="BC5196" t="str">
            <v>Regular BonusIndia Employee</v>
          </cell>
          <cell r="BD5196" t="str">
            <v>T51</v>
          </cell>
          <cell r="BE5196" t="str">
            <v>Employee</v>
          </cell>
          <cell r="BF5196">
            <v>150000</v>
          </cell>
          <cell r="BG5196">
            <v>90000</v>
          </cell>
          <cell r="BH5196">
            <v>3</v>
          </cell>
          <cell r="BI5196">
            <v>10000</v>
          </cell>
          <cell r="BJ5196">
            <v>150000</v>
          </cell>
          <cell r="BK5196">
            <v>150000</v>
          </cell>
          <cell r="BL5196">
            <v>120000</v>
          </cell>
        </row>
        <row r="5197">
          <cell r="B5197">
            <v>17185</v>
          </cell>
          <cell r="C5197">
            <v>12215</v>
          </cell>
          <cell r="D5197">
            <v>133234</v>
          </cell>
          <cell r="E5197" t="str">
            <v>Baliram Bhambere</v>
          </cell>
          <cell r="F5197" t="str">
            <v>Escalation Engineer</v>
          </cell>
          <cell r="G5197" t="str">
            <v>Employee</v>
          </cell>
          <cell r="H5197" t="str">
            <v>TAC</v>
          </cell>
          <cell r="I5197" t="str">
            <v>BANGALORE</v>
          </cell>
          <cell r="J5197" t="str">
            <v>India</v>
          </cell>
          <cell r="K5197">
            <v>43011</v>
          </cell>
          <cell r="L5197" t="str">
            <v>APAC</v>
          </cell>
          <cell r="M5197" t="str">
            <v>T51P</v>
          </cell>
          <cell r="N5197" t="str">
            <v>T</v>
          </cell>
          <cell r="O5197" t="str">
            <v>5</v>
          </cell>
          <cell r="P5197" t="str">
            <v>Regular</v>
          </cell>
          <cell r="T5197">
            <v>1</v>
          </cell>
          <cell r="U5197" t="str">
            <v>INR</v>
          </cell>
          <cell r="V5197" t="str">
            <v>TAC</v>
          </cell>
          <cell r="W5197" t="str">
            <v>Sharon Elmashaly</v>
          </cell>
          <cell r="Y5197" t="str">
            <v>Eligible</v>
          </cell>
          <cell r="Z5197">
            <v>1200000</v>
          </cell>
          <cell r="AA5197">
            <v>16480.446496389912</v>
          </cell>
          <cell r="AB5197">
            <v>1600000</v>
          </cell>
          <cell r="AC5197">
            <v>21973.928661853217</v>
          </cell>
          <cell r="AD5197">
            <v>4</v>
          </cell>
          <cell r="AE5197" t="str">
            <v>T51</v>
          </cell>
          <cell r="AF5197">
            <v>900000</v>
          </cell>
          <cell r="AG5197">
            <v>1800000</v>
          </cell>
          <cell r="AH5197">
            <v>0.77</v>
          </cell>
          <cell r="AI5197">
            <v>4</v>
          </cell>
          <cell r="AJ5197">
            <v>0</v>
          </cell>
          <cell r="AK5197">
            <v>1600000</v>
          </cell>
          <cell r="AL5197">
            <v>0</v>
          </cell>
          <cell r="AM5197">
            <v>21973.928661853217</v>
          </cell>
          <cell r="AN5197">
            <v>0</v>
          </cell>
          <cell r="AO5197">
            <v>-0.11111111111111116</v>
          </cell>
          <cell r="AP5197" t="str">
            <v>Already received an increase</v>
          </cell>
          <cell r="AQ5197">
            <v>600000</v>
          </cell>
          <cell r="AR5197">
            <v>22000000</v>
          </cell>
          <cell r="AS5197">
            <v>0.04</v>
          </cell>
          <cell r="AT5197">
            <v>1</v>
          </cell>
          <cell r="AU5197">
            <v>0</v>
          </cell>
          <cell r="AV5197">
            <v>1600000</v>
          </cell>
          <cell r="AW5197">
            <v>21973.928661853217</v>
          </cell>
          <cell r="AX5197">
            <v>0</v>
          </cell>
          <cell r="AY5197">
            <v>0</v>
          </cell>
          <cell r="AZ5197" t="str">
            <v>Regular Bonus</v>
          </cell>
          <cell r="BA5197" t="str">
            <v>Regular BonusEligible</v>
          </cell>
          <cell r="BB5197" t="str">
            <v>Regular BonusIndia</v>
          </cell>
          <cell r="BC5197" t="str">
            <v>Regular BonusIndia Employee</v>
          </cell>
          <cell r="BD5197" t="str">
            <v>T51</v>
          </cell>
          <cell r="BE5197" t="str">
            <v>Employee</v>
          </cell>
          <cell r="BF5197">
            <v>133333.33333333334</v>
          </cell>
          <cell r="BG5197">
            <v>135000</v>
          </cell>
          <cell r="BH5197">
            <v>4</v>
          </cell>
          <cell r="BI5197">
            <v>10000</v>
          </cell>
          <cell r="BJ5197">
            <v>150000</v>
          </cell>
          <cell r="BK5197">
            <v>150000</v>
          </cell>
          <cell r="BL5197">
            <v>120000</v>
          </cell>
        </row>
        <row r="5198">
          <cell r="B5198">
            <v>14453</v>
          </cell>
          <cell r="C5198">
            <v>9415</v>
          </cell>
          <cell r="E5198" t="str">
            <v>Krishna Mishra</v>
          </cell>
          <cell r="F5198" t="str">
            <v>Escalation Engineer</v>
          </cell>
          <cell r="G5198" t="str">
            <v>Employee</v>
          </cell>
          <cell r="H5198" t="str">
            <v>TAC</v>
          </cell>
          <cell r="I5198" t="str">
            <v>BANGALORE</v>
          </cell>
          <cell r="J5198" t="str">
            <v>India</v>
          </cell>
          <cell r="K5198">
            <v>42321</v>
          </cell>
          <cell r="L5198" t="str">
            <v>APAC</v>
          </cell>
          <cell r="M5198" t="str">
            <v>T51P</v>
          </cell>
          <cell r="N5198" t="str">
            <v>T</v>
          </cell>
          <cell r="O5198" t="str">
            <v>5</v>
          </cell>
          <cell r="P5198" t="str">
            <v>Regular</v>
          </cell>
          <cell r="T5198">
            <v>1</v>
          </cell>
          <cell r="U5198" t="str">
            <v>INR</v>
          </cell>
          <cell r="V5198" t="str">
            <v>TAC</v>
          </cell>
          <cell r="W5198" t="str">
            <v>Sharon Elmashaly</v>
          </cell>
          <cell r="Y5198" t="str">
            <v>Eligible</v>
          </cell>
          <cell r="Z5198">
            <v>1350000</v>
          </cell>
          <cell r="AA5198">
            <v>18540.502308438652</v>
          </cell>
          <cell r="AB5198">
            <v>1500000</v>
          </cell>
          <cell r="AC5198">
            <v>20600.558120487389</v>
          </cell>
          <cell r="AD5198">
            <v>4</v>
          </cell>
          <cell r="AE5198" t="str">
            <v>T51</v>
          </cell>
          <cell r="AF5198">
            <v>900000</v>
          </cell>
          <cell r="AG5198">
            <v>1800000</v>
          </cell>
          <cell r="AH5198">
            <v>0.66</v>
          </cell>
          <cell r="AI5198">
            <v>3</v>
          </cell>
          <cell r="AJ5198">
            <v>0</v>
          </cell>
          <cell r="AK5198">
            <v>1500000</v>
          </cell>
          <cell r="AL5198">
            <v>0</v>
          </cell>
          <cell r="AM5198">
            <v>20600.558120487389</v>
          </cell>
          <cell r="AN5198">
            <v>0</v>
          </cell>
          <cell r="AO5198">
            <v>-0.16666666666666663</v>
          </cell>
          <cell r="AP5198" t="str">
            <v>Already received an increase</v>
          </cell>
          <cell r="AQ5198">
            <v>600000</v>
          </cell>
          <cell r="AR5198">
            <v>22000000</v>
          </cell>
          <cell r="AS5198">
            <v>0.04</v>
          </cell>
          <cell r="AT5198">
            <v>1</v>
          </cell>
          <cell r="AU5198">
            <v>0</v>
          </cell>
          <cell r="AV5198">
            <v>1500000</v>
          </cell>
          <cell r="AW5198">
            <v>20600.558120487389</v>
          </cell>
          <cell r="AX5198">
            <v>0</v>
          </cell>
          <cell r="AY5198">
            <v>0</v>
          </cell>
          <cell r="AZ5198" t="str">
            <v>Regular Bonus</v>
          </cell>
          <cell r="BA5198" t="str">
            <v>Regular BonusEligible</v>
          </cell>
          <cell r="BB5198" t="str">
            <v>Regular BonusIndia</v>
          </cell>
          <cell r="BC5198" t="str">
            <v>Regular BonusIndia Employee</v>
          </cell>
          <cell r="BD5198" t="str">
            <v>T51</v>
          </cell>
          <cell r="BE5198" t="str">
            <v>Employee</v>
          </cell>
          <cell r="BF5198">
            <v>125000</v>
          </cell>
          <cell r="BG5198">
            <v>100000</v>
          </cell>
          <cell r="BH5198">
            <v>3</v>
          </cell>
          <cell r="BI5198">
            <v>10000</v>
          </cell>
          <cell r="BJ5198">
            <v>150000</v>
          </cell>
          <cell r="BK5198">
            <v>150000</v>
          </cell>
          <cell r="BL5198">
            <v>120000</v>
          </cell>
        </row>
        <row r="5199">
          <cell r="B5199">
            <v>20486</v>
          </cell>
          <cell r="C5199">
            <v>15573</v>
          </cell>
          <cell r="D5199">
            <v>204095</v>
          </cell>
          <cell r="E5199" t="str">
            <v>Kushal Deshmukh</v>
          </cell>
          <cell r="F5199" t="str">
            <v>Technical Support Engineer (T3)</v>
          </cell>
          <cell r="G5199" t="str">
            <v>Employee</v>
          </cell>
          <cell r="H5199" t="str">
            <v>TAC</v>
          </cell>
          <cell r="I5199" t="str">
            <v>BANGALORE</v>
          </cell>
          <cell r="J5199" t="str">
            <v>India</v>
          </cell>
          <cell r="K5199">
            <v>43755</v>
          </cell>
          <cell r="L5199" t="str">
            <v>APAC</v>
          </cell>
          <cell r="M5199" t="str">
            <v>T61P</v>
          </cell>
          <cell r="N5199" t="str">
            <v>T</v>
          </cell>
          <cell r="O5199" t="str">
            <v>6</v>
          </cell>
          <cell r="P5199" t="str">
            <v>Regular</v>
          </cell>
          <cell r="T5199">
            <v>1</v>
          </cell>
          <cell r="U5199" t="str">
            <v>INR</v>
          </cell>
          <cell r="V5199" t="str">
            <v>TAC</v>
          </cell>
          <cell r="W5199" t="str">
            <v>Sharon Elmashaly</v>
          </cell>
          <cell r="Y5199" t="str">
            <v>Eligible</v>
          </cell>
          <cell r="Z5199">
            <v>850000</v>
          </cell>
          <cell r="AA5199">
            <v>11673.649601609521</v>
          </cell>
          <cell r="AB5199">
            <v>1050000</v>
          </cell>
          <cell r="AC5199">
            <v>14420.390684341173</v>
          </cell>
          <cell r="AD5199">
            <v>4</v>
          </cell>
          <cell r="AE5199" t="str">
            <v>T61</v>
          </cell>
          <cell r="AF5199">
            <v>500000</v>
          </cell>
          <cell r="AG5199">
            <v>950000</v>
          </cell>
          <cell r="AH5199">
            <v>1</v>
          </cell>
          <cell r="AI5199">
            <v>5</v>
          </cell>
          <cell r="AJ5199">
            <v>0</v>
          </cell>
          <cell r="AK5199">
            <v>1050000</v>
          </cell>
          <cell r="AL5199">
            <v>0</v>
          </cell>
          <cell r="AM5199">
            <v>14420.390684341173</v>
          </cell>
          <cell r="AN5199">
            <v>0</v>
          </cell>
          <cell r="AO5199">
            <v>0.10526315789473695</v>
          </cell>
          <cell r="AP5199" t="str">
            <v>Already received an increase</v>
          </cell>
          <cell r="AQ5199">
            <v>600000</v>
          </cell>
          <cell r="AR5199">
            <v>22000000</v>
          </cell>
          <cell r="AS5199">
            <v>0.02</v>
          </cell>
          <cell r="AT5199">
            <v>1</v>
          </cell>
          <cell r="AU5199">
            <v>0</v>
          </cell>
          <cell r="AV5199">
            <v>1050000</v>
          </cell>
          <cell r="AW5199">
            <v>14420.390684341173</v>
          </cell>
          <cell r="AX5199">
            <v>0</v>
          </cell>
          <cell r="AY5199">
            <v>0</v>
          </cell>
          <cell r="AZ5199" t="str">
            <v>Regular Bonus</v>
          </cell>
          <cell r="BA5199" t="str">
            <v>Regular BonusEligible</v>
          </cell>
          <cell r="BB5199" t="str">
            <v>Regular BonusIndia</v>
          </cell>
          <cell r="BC5199" t="str">
            <v>Regular BonusIndia Employee</v>
          </cell>
          <cell r="BD5199" t="str">
            <v>T61</v>
          </cell>
          <cell r="BE5199" t="str">
            <v>Employee</v>
          </cell>
          <cell r="BF5199">
            <v>87500</v>
          </cell>
          <cell r="BI5199">
            <v>10000</v>
          </cell>
          <cell r="BJ5199">
            <v>90000</v>
          </cell>
          <cell r="BK5199">
            <v>90000</v>
          </cell>
          <cell r="BL5199">
            <v>72000</v>
          </cell>
        </row>
        <row r="5200">
          <cell r="B5200">
            <v>20688</v>
          </cell>
          <cell r="C5200">
            <v>15775</v>
          </cell>
          <cell r="D5200">
            <v>210674</v>
          </cell>
          <cell r="E5200" t="str">
            <v>Naseem Hijazi</v>
          </cell>
          <cell r="F5200" t="str">
            <v>Technical Support Engineer (T3)</v>
          </cell>
          <cell r="G5200" t="str">
            <v>Employee</v>
          </cell>
          <cell r="H5200" t="str">
            <v>TAC</v>
          </cell>
          <cell r="I5200" t="str">
            <v>BANGALORE</v>
          </cell>
          <cell r="J5200" t="str">
            <v>India</v>
          </cell>
          <cell r="K5200">
            <v>43825</v>
          </cell>
          <cell r="L5200" t="str">
            <v>APAC</v>
          </cell>
          <cell r="M5200" t="str">
            <v>T51P</v>
          </cell>
          <cell r="N5200" t="str">
            <v>T</v>
          </cell>
          <cell r="O5200" t="str">
            <v>5</v>
          </cell>
          <cell r="P5200" t="str">
            <v>Regular</v>
          </cell>
          <cell r="T5200">
            <v>1</v>
          </cell>
          <cell r="U5200" t="str">
            <v>INR</v>
          </cell>
          <cell r="V5200" t="str">
            <v>TAC</v>
          </cell>
          <cell r="W5200" t="str">
            <v>Sharon Elmashaly</v>
          </cell>
          <cell r="Y5200" t="str">
            <v>Eligible</v>
          </cell>
          <cell r="Z5200">
            <v>1200000</v>
          </cell>
          <cell r="AA5200">
            <v>16480.446496389912</v>
          </cell>
          <cell r="AB5200">
            <v>1400000</v>
          </cell>
          <cell r="AC5200">
            <v>19227.187579121564</v>
          </cell>
          <cell r="AD5200">
            <v>4</v>
          </cell>
          <cell r="AE5200" t="str">
            <v>T51</v>
          </cell>
          <cell r="AF5200">
            <v>900000</v>
          </cell>
          <cell r="AG5200">
            <v>1800000</v>
          </cell>
          <cell r="AH5200">
            <v>0.55000000000000004</v>
          </cell>
          <cell r="AI5200">
            <v>3</v>
          </cell>
          <cell r="AJ5200">
            <v>0</v>
          </cell>
          <cell r="AK5200">
            <v>1400000</v>
          </cell>
          <cell r="AL5200">
            <v>0</v>
          </cell>
          <cell r="AM5200">
            <v>19227.187579121564</v>
          </cell>
          <cell r="AN5200">
            <v>0</v>
          </cell>
          <cell r="AO5200">
            <v>-0.22222222222222221</v>
          </cell>
          <cell r="AP5200" t="str">
            <v>Already received an increase</v>
          </cell>
          <cell r="AQ5200">
            <v>600000</v>
          </cell>
          <cell r="AR5200">
            <v>22000000</v>
          </cell>
          <cell r="AS5200">
            <v>0.03</v>
          </cell>
          <cell r="AT5200">
            <v>1</v>
          </cell>
          <cell r="AU5200">
            <v>0</v>
          </cell>
          <cell r="AV5200">
            <v>1400000</v>
          </cell>
          <cell r="AW5200">
            <v>19227.187579121564</v>
          </cell>
          <cell r="AX5200">
            <v>0</v>
          </cell>
          <cell r="AY5200">
            <v>0</v>
          </cell>
          <cell r="AZ5200" t="str">
            <v>Regular Bonus</v>
          </cell>
          <cell r="BA5200" t="str">
            <v>Regular BonusEligible</v>
          </cell>
          <cell r="BB5200" t="str">
            <v>Regular BonusIndia</v>
          </cell>
          <cell r="BC5200" t="str">
            <v>Regular BonusIndia Employee</v>
          </cell>
          <cell r="BD5200" t="str">
            <v>T51</v>
          </cell>
          <cell r="BE5200" t="str">
            <v>Employee</v>
          </cell>
          <cell r="BF5200">
            <v>116666.66666666667</v>
          </cell>
          <cell r="BI5200">
            <v>10000</v>
          </cell>
          <cell r="BJ5200">
            <v>150000</v>
          </cell>
          <cell r="BK5200">
            <v>150000</v>
          </cell>
          <cell r="BL5200">
            <v>120000</v>
          </cell>
        </row>
        <row r="5201">
          <cell r="B5201">
            <v>19088</v>
          </cell>
          <cell r="C5201">
            <v>14146</v>
          </cell>
          <cell r="D5201">
            <v>168566</v>
          </cell>
          <cell r="E5201" t="str">
            <v>Prabhjot Singh</v>
          </cell>
          <cell r="F5201" t="str">
            <v>Escalation Engineer</v>
          </cell>
          <cell r="G5201" t="str">
            <v>Employee</v>
          </cell>
          <cell r="H5201" t="str">
            <v>TAC</v>
          </cell>
          <cell r="I5201" t="str">
            <v>BANGALORE</v>
          </cell>
          <cell r="J5201" t="str">
            <v>India</v>
          </cell>
          <cell r="K5201">
            <v>43423</v>
          </cell>
          <cell r="L5201" t="str">
            <v>APAC</v>
          </cell>
          <cell r="M5201" t="str">
            <v>T51P</v>
          </cell>
          <cell r="N5201" t="str">
            <v>T</v>
          </cell>
          <cell r="O5201" t="str">
            <v>5</v>
          </cell>
          <cell r="P5201" t="str">
            <v>Regular</v>
          </cell>
          <cell r="T5201">
            <v>1</v>
          </cell>
          <cell r="U5201" t="str">
            <v>INR</v>
          </cell>
          <cell r="V5201" t="str">
            <v>TAC</v>
          </cell>
          <cell r="W5201" t="str">
            <v>Sharon Elmashaly</v>
          </cell>
          <cell r="Y5201" t="str">
            <v>Eligible</v>
          </cell>
          <cell r="Z5201">
            <v>1350000</v>
          </cell>
          <cell r="AA5201">
            <v>18540.502308438652</v>
          </cell>
          <cell r="AB5201">
            <v>1620000</v>
          </cell>
          <cell r="AC5201">
            <v>22248.602770126381</v>
          </cell>
          <cell r="AD5201">
            <v>4</v>
          </cell>
          <cell r="AE5201" t="str">
            <v>T51</v>
          </cell>
          <cell r="AF5201">
            <v>900000</v>
          </cell>
          <cell r="AG5201">
            <v>1800000</v>
          </cell>
          <cell r="AH5201">
            <v>0.8</v>
          </cell>
          <cell r="AI5201">
            <v>4</v>
          </cell>
          <cell r="AJ5201">
            <v>0</v>
          </cell>
          <cell r="AK5201">
            <v>1620000</v>
          </cell>
          <cell r="AL5201">
            <v>0</v>
          </cell>
          <cell r="AM5201">
            <v>22248.602770126381</v>
          </cell>
          <cell r="AN5201">
            <v>0</v>
          </cell>
          <cell r="AO5201">
            <v>-9.9999999999999978E-2</v>
          </cell>
          <cell r="AP5201" t="str">
            <v>Already received an increase</v>
          </cell>
          <cell r="AQ5201">
            <v>600000</v>
          </cell>
          <cell r="AR5201">
            <v>22000000</v>
          </cell>
          <cell r="AS5201">
            <v>0.04</v>
          </cell>
          <cell r="AT5201">
            <v>1</v>
          </cell>
          <cell r="AU5201">
            <v>0</v>
          </cell>
          <cell r="AV5201">
            <v>1620000</v>
          </cell>
          <cell r="AW5201">
            <v>22248.602770126381</v>
          </cell>
          <cell r="AX5201">
            <v>0</v>
          </cell>
          <cell r="AY5201">
            <v>0</v>
          </cell>
          <cell r="AZ5201" t="str">
            <v>Regular Bonus</v>
          </cell>
          <cell r="BA5201" t="str">
            <v>Regular BonusEligible</v>
          </cell>
          <cell r="BB5201" t="str">
            <v>Regular BonusIndia</v>
          </cell>
          <cell r="BC5201" t="str">
            <v>Regular BonusIndia Employee</v>
          </cell>
          <cell r="BD5201" t="str">
            <v>T51</v>
          </cell>
          <cell r="BE5201" t="str">
            <v>Employee</v>
          </cell>
          <cell r="BF5201">
            <v>135000</v>
          </cell>
          <cell r="BG5201">
            <v>100000</v>
          </cell>
          <cell r="BH5201">
            <v>4</v>
          </cell>
          <cell r="BI5201">
            <v>10000</v>
          </cell>
          <cell r="BJ5201">
            <v>150000</v>
          </cell>
          <cell r="BK5201">
            <v>150000</v>
          </cell>
          <cell r="BL5201">
            <v>120000</v>
          </cell>
        </row>
        <row r="5202">
          <cell r="B5202">
            <v>18798</v>
          </cell>
          <cell r="C5202">
            <v>13842</v>
          </cell>
          <cell r="D5202">
            <v>172743</v>
          </cell>
          <cell r="E5202" t="str">
            <v>Rakshith Patil</v>
          </cell>
          <cell r="F5202" t="str">
            <v>Diamond Services Engineer</v>
          </cell>
          <cell r="G5202" t="str">
            <v>Employee</v>
          </cell>
          <cell r="H5202" t="str">
            <v>TAC</v>
          </cell>
          <cell r="I5202" t="str">
            <v>BANGALORE</v>
          </cell>
          <cell r="J5202" t="str">
            <v>India</v>
          </cell>
          <cell r="K5202">
            <v>43367</v>
          </cell>
          <cell r="L5202" t="str">
            <v>APAC</v>
          </cell>
          <cell r="M5202" t="str">
            <v>T51P</v>
          </cell>
          <cell r="N5202" t="str">
            <v>T</v>
          </cell>
          <cell r="O5202" t="str">
            <v>5</v>
          </cell>
          <cell r="P5202" t="str">
            <v>Regular</v>
          </cell>
          <cell r="T5202">
            <v>1</v>
          </cell>
          <cell r="U5202" t="str">
            <v>INR</v>
          </cell>
          <cell r="V5202" t="str">
            <v>TAC</v>
          </cell>
          <cell r="W5202" t="str">
            <v>Sharon Elmashaly</v>
          </cell>
          <cell r="Y5202" t="str">
            <v>Eligible</v>
          </cell>
          <cell r="Z5202">
            <v>900000</v>
          </cell>
          <cell r="AA5202">
            <v>12360.334872292433</v>
          </cell>
          <cell r="AB5202">
            <v>900000</v>
          </cell>
          <cell r="AC5202">
            <v>12360.334872292433</v>
          </cell>
          <cell r="AD5202">
            <v>4</v>
          </cell>
          <cell r="AE5202" t="str">
            <v>T51</v>
          </cell>
          <cell r="AF5202">
            <v>900000</v>
          </cell>
          <cell r="AG5202">
            <v>1800000</v>
          </cell>
          <cell r="AH5202">
            <v>0</v>
          </cell>
          <cell r="AI5202">
            <v>1</v>
          </cell>
          <cell r="AJ5202">
            <v>0</v>
          </cell>
          <cell r="AK5202">
            <v>954000</v>
          </cell>
          <cell r="AL5202">
            <v>6.0000000000000053E-2</v>
          </cell>
          <cell r="AM5202">
            <v>13101.95496462998</v>
          </cell>
          <cell r="AN5202">
            <v>741.62009233754725</v>
          </cell>
          <cell r="AO5202">
            <v>-0.47</v>
          </cell>
          <cell r="AQ5202">
            <v>600000</v>
          </cell>
          <cell r="AR5202">
            <v>22000000</v>
          </cell>
          <cell r="AS5202">
            <v>0.01</v>
          </cell>
          <cell r="AT5202">
            <v>1</v>
          </cell>
          <cell r="AU5202">
            <v>0</v>
          </cell>
          <cell r="AV5202">
            <v>954000</v>
          </cell>
          <cell r="AW5202">
            <v>13101.95496462998</v>
          </cell>
          <cell r="AX5202">
            <v>6.0000000000000053E-2</v>
          </cell>
          <cell r="AY5202">
            <v>741.62009233754725</v>
          </cell>
          <cell r="AZ5202" t="str">
            <v>Regular Bonus</v>
          </cell>
          <cell r="BA5202" t="str">
            <v>Regular BonusEligible</v>
          </cell>
          <cell r="BB5202" t="str">
            <v>Regular BonusIndia</v>
          </cell>
          <cell r="BC5202" t="str">
            <v>Regular BonusIndia Employee</v>
          </cell>
          <cell r="BD5202" t="str">
            <v>T51</v>
          </cell>
          <cell r="BE5202" t="str">
            <v>Employee</v>
          </cell>
          <cell r="BF5202">
            <v>75000</v>
          </cell>
          <cell r="BG5202">
            <v>100000</v>
          </cell>
          <cell r="BH5202">
            <v>5</v>
          </cell>
          <cell r="BI5202">
            <v>10000</v>
          </cell>
          <cell r="BJ5202">
            <v>150000</v>
          </cell>
          <cell r="BK5202">
            <v>150000</v>
          </cell>
          <cell r="BL5202">
            <v>120000</v>
          </cell>
        </row>
        <row r="5203">
          <cell r="B5203">
            <v>20528</v>
          </cell>
          <cell r="C5203">
            <v>15615</v>
          </cell>
          <cell r="D5203">
            <v>201951</v>
          </cell>
          <cell r="E5203" t="str">
            <v>Ritankar Mukherjee</v>
          </cell>
          <cell r="F5203" t="str">
            <v>Technical Support Engineer (T3)</v>
          </cell>
          <cell r="G5203" t="str">
            <v>Employee</v>
          </cell>
          <cell r="H5203" t="str">
            <v>TAC</v>
          </cell>
          <cell r="I5203" t="str">
            <v>BANGALORE</v>
          </cell>
          <cell r="J5203" t="str">
            <v>India</v>
          </cell>
          <cell r="K5203">
            <v>43790</v>
          </cell>
          <cell r="L5203" t="str">
            <v>APAC</v>
          </cell>
          <cell r="M5203" t="str">
            <v>T51P</v>
          </cell>
          <cell r="N5203" t="str">
            <v>T</v>
          </cell>
          <cell r="O5203" t="str">
            <v>5</v>
          </cell>
          <cell r="P5203" t="str">
            <v>Regular</v>
          </cell>
          <cell r="T5203">
            <v>1</v>
          </cell>
          <cell r="U5203" t="str">
            <v>INR</v>
          </cell>
          <cell r="V5203" t="str">
            <v>TAC</v>
          </cell>
          <cell r="W5203" t="str">
            <v>Sharon Elmashaly</v>
          </cell>
          <cell r="Y5203" t="str">
            <v>Eligible</v>
          </cell>
          <cell r="Z5203">
            <v>1100000</v>
          </cell>
          <cell r="AA5203">
            <v>15107.075955024085</v>
          </cell>
          <cell r="AB5203">
            <v>1210000</v>
          </cell>
          <cell r="AC5203">
            <v>16617.783550526496</v>
          </cell>
          <cell r="AD5203">
            <v>4</v>
          </cell>
          <cell r="AE5203" t="str">
            <v>T51</v>
          </cell>
          <cell r="AF5203">
            <v>900000</v>
          </cell>
          <cell r="AG5203">
            <v>1800000</v>
          </cell>
          <cell r="AH5203">
            <v>0.34</v>
          </cell>
          <cell r="AI5203">
            <v>2</v>
          </cell>
          <cell r="AJ5203">
            <v>0</v>
          </cell>
          <cell r="AK5203">
            <v>1210000</v>
          </cell>
          <cell r="AL5203">
            <v>0</v>
          </cell>
          <cell r="AM5203">
            <v>16617.783550526496</v>
          </cell>
          <cell r="AN5203">
            <v>0</v>
          </cell>
          <cell r="AO5203">
            <v>-0.32777777777777772</v>
          </cell>
          <cell r="AP5203" t="str">
            <v>Already received an increase</v>
          </cell>
          <cell r="AQ5203">
            <v>600000</v>
          </cell>
          <cell r="AR5203">
            <v>22000000</v>
          </cell>
          <cell r="AS5203">
            <v>0.02</v>
          </cell>
          <cell r="AT5203">
            <v>1</v>
          </cell>
          <cell r="AU5203">
            <v>0</v>
          </cell>
          <cell r="AV5203">
            <v>1210000</v>
          </cell>
          <cell r="AW5203">
            <v>16617.783550526496</v>
          </cell>
          <cell r="AX5203">
            <v>0</v>
          </cell>
          <cell r="AY5203">
            <v>0</v>
          </cell>
          <cell r="AZ5203" t="str">
            <v>Regular Bonus</v>
          </cell>
          <cell r="BA5203" t="str">
            <v>Regular BonusEligible</v>
          </cell>
          <cell r="BB5203" t="str">
            <v>Regular BonusIndia</v>
          </cell>
          <cell r="BC5203" t="str">
            <v>Regular BonusIndia Employee</v>
          </cell>
          <cell r="BD5203" t="str">
            <v>T51</v>
          </cell>
          <cell r="BE5203" t="str">
            <v>Employee</v>
          </cell>
          <cell r="BF5203">
            <v>100833.33333333333</v>
          </cell>
          <cell r="BI5203">
            <v>10000</v>
          </cell>
          <cell r="BJ5203">
            <v>150000</v>
          </cell>
          <cell r="BK5203">
            <v>150000</v>
          </cell>
          <cell r="BL5203">
            <v>120000</v>
          </cell>
        </row>
        <row r="5204">
          <cell r="B5204">
            <v>19142</v>
          </cell>
          <cell r="C5204">
            <v>14200</v>
          </cell>
          <cell r="D5204">
            <v>173750</v>
          </cell>
          <cell r="E5204" t="str">
            <v>Akshay Sharma</v>
          </cell>
          <cell r="F5204" t="str">
            <v>Escalation Engineer</v>
          </cell>
          <cell r="G5204" t="str">
            <v>Employee</v>
          </cell>
          <cell r="H5204" t="str">
            <v>TAC</v>
          </cell>
          <cell r="I5204" t="str">
            <v>BANGALORE</v>
          </cell>
          <cell r="J5204" t="str">
            <v>India</v>
          </cell>
          <cell r="K5204">
            <v>43453</v>
          </cell>
          <cell r="L5204" t="str">
            <v>APAC</v>
          </cell>
          <cell r="M5204" t="str">
            <v>T51P</v>
          </cell>
          <cell r="N5204" t="str">
            <v>T</v>
          </cell>
          <cell r="O5204" t="str">
            <v>5</v>
          </cell>
          <cell r="P5204" t="str">
            <v>Regular</v>
          </cell>
          <cell r="T5204">
            <v>1</v>
          </cell>
          <cell r="U5204" t="str">
            <v>INR</v>
          </cell>
          <cell r="V5204" t="str">
            <v>TAC</v>
          </cell>
          <cell r="W5204" t="str">
            <v>Sharon Elmashaly</v>
          </cell>
          <cell r="Y5204" t="str">
            <v>Eligible</v>
          </cell>
          <cell r="Z5204">
            <v>1270000</v>
          </cell>
          <cell r="AA5204">
            <v>17441.805875345988</v>
          </cell>
          <cell r="AB5204">
            <v>1550000</v>
          </cell>
          <cell r="AC5204">
            <v>21287.243391170301</v>
          </cell>
          <cell r="AD5204">
            <v>4</v>
          </cell>
          <cell r="AE5204" t="str">
            <v>T51</v>
          </cell>
          <cell r="AF5204">
            <v>900000</v>
          </cell>
          <cell r="AG5204">
            <v>1800000</v>
          </cell>
          <cell r="AH5204">
            <v>0.72</v>
          </cell>
          <cell r="AI5204">
            <v>4</v>
          </cell>
          <cell r="AJ5204">
            <v>0</v>
          </cell>
          <cell r="AK5204">
            <v>1550000</v>
          </cell>
          <cell r="AL5204">
            <v>0</v>
          </cell>
          <cell r="AM5204">
            <v>21287.243391170301</v>
          </cell>
          <cell r="AN5204">
            <v>0</v>
          </cell>
          <cell r="AO5204">
            <v>-0.13888888888888884</v>
          </cell>
          <cell r="AP5204" t="str">
            <v>Already received an increase</v>
          </cell>
          <cell r="AQ5204">
            <v>600000</v>
          </cell>
          <cell r="AR5204">
            <v>22000000</v>
          </cell>
          <cell r="AS5204">
            <v>0.04</v>
          </cell>
          <cell r="AT5204">
            <v>1</v>
          </cell>
          <cell r="AU5204">
            <v>0</v>
          </cell>
          <cell r="AV5204">
            <v>1550000</v>
          </cell>
          <cell r="AW5204">
            <v>21287.243391170301</v>
          </cell>
          <cell r="AX5204">
            <v>0</v>
          </cell>
          <cell r="AY5204">
            <v>0</v>
          </cell>
          <cell r="AZ5204" t="str">
            <v>Regular Bonus</v>
          </cell>
          <cell r="BA5204" t="str">
            <v>Regular BonusEligible</v>
          </cell>
          <cell r="BB5204" t="str">
            <v>Regular BonusIndia</v>
          </cell>
          <cell r="BC5204" t="str">
            <v>Regular BonusIndia Employee</v>
          </cell>
          <cell r="BD5204" t="str">
            <v>T61</v>
          </cell>
          <cell r="BE5204" t="str">
            <v>Employee</v>
          </cell>
          <cell r="BF5204">
            <v>129166.66666666667</v>
          </cell>
          <cell r="BG5204">
            <v>75000</v>
          </cell>
          <cell r="BH5204">
            <v>4</v>
          </cell>
          <cell r="BI5204">
            <v>10000</v>
          </cell>
          <cell r="BJ5204">
            <v>90000</v>
          </cell>
          <cell r="BK5204">
            <v>90000</v>
          </cell>
          <cell r="BL5204">
            <v>72000</v>
          </cell>
        </row>
        <row r="5205">
          <cell r="B5205">
            <v>20678</v>
          </cell>
          <cell r="C5205">
            <v>15765</v>
          </cell>
          <cell r="D5205">
            <v>210675</v>
          </cell>
          <cell r="E5205" t="str">
            <v>Anto Lesander</v>
          </cell>
          <cell r="F5205" t="str">
            <v>Technical Support Engineer (T3)</v>
          </cell>
          <cell r="G5205" t="str">
            <v>Employee</v>
          </cell>
          <cell r="H5205" t="str">
            <v>TAC</v>
          </cell>
          <cell r="I5205" t="str">
            <v>BANGALORE</v>
          </cell>
          <cell r="J5205" t="str">
            <v>India</v>
          </cell>
          <cell r="K5205">
            <v>43801</v>
          </cell>
          <cell r="L5205" t="str">
            <v>APAC</v>
          </cell>
          <cell r="M5205" t="str">
            <v>T51P</v>
          </cell>
          <cell r="N5205" t="str">
            <v>T</v>
          </cell>
          <cell r="O5205" t="str">
            <v>5</v>
          </cell>
          <cell r="P5205" t="str">
            <v>Regular</v>
          </cell>
          <cell r="T5205">
            <v>1</v>
          </cell>
          <cell r="U5205" t="str">
            <v>INR</v>
          </cell>
          <cell r="V5205" t="str">
            <v>TAC</v>
          </cell>
          <cell r="W5205" t="str">
            <v>Sharon Elmashaly</v>
          </cell>
          <cell r="Y5205" t="str">
            <v>Eligible</v>
          </cell>
          <cell r="Z5205">
            <v>900000</v>
          </cell>
          <cell r="AA5205">
            <v>12360.334872292433</v>
          </cell>
          <cell r="AB5205">
            <v>1200000</v>
          </cell>
          <cell r="AC5205">
            <v>16480.446496389912</v>
          </cell>
          <cell r="AD5205">
            <v>4</v>
          </cell>
          <cell r="AE5205" t="str">
            <v>T51</v>
          </cell>
          <cell r="AF5205">
            <v>900000</v>
          </cell>
          <cell r="AG5205">
            <v>1800000</v>
          </cell>
          <cell r="AH5205">
            <v>0.33</v>
          </cell>
          <cell r="AI5205">
            <v>2</v>
          </cell>
          <cell r="AJ5205">
            <v>0</v>
          </cell>
          <cell r="AK5205">
            <v>1200000</v>
          </cell>
          <cell r="AL5205">
            <v>0</v>
          </cell>
          <cell r="AM5205">
            <v>16480.446496389912</v>
          </cell>
          <cell r="AN5205">
            <v>0</v>
          </cell>
          <cell r="AO5205">
            <v>-0.33333333333333337</v>
          </cell>
          <cell r="AP5205" t="str">
            <v>Already received an increase</v>
          </cell>
          <cell r="AQ5205">
            <v>600000</v>
          </cell>
          <cell r="AR5205">
            <v>22000000</v>
          </cell>
          <cell r="AS5205">
            <v>0.02</v>
          </cell>
          <cell r="AT5205">
            <v>1</v>
          </cell>
          <cell r="AU5205">
            <v>0</v>
          </cell>
          <cell r="AV5205">
            <v>1200000</v>
          </cell>
          <cell r="AW5205">
            <v>16480.446496389912</v>
          </cell>
          <cell r="AX5205">
            <v>0</v>
          </cell>
          <cell r="AY5205">
            <v>0</v>
          </cell>
          <cell r="AZ5205" t="str">
            <v>Regular Bonus</v>
          </cell>
          <cell r="BA5205" t="str">
            <v>Regular BonusEligible</v>
          </cell>
          <cell r="BB5205" t="str">
            <v>Regular BonusIndia</v>
          </cell>
          <cell r="BC5205" t="str">
            <v>Regular BonusIndia Employee</v>
          </cell>
          <cell r="BD5205" t="str">
            <v>T61</v>
          </cell>
          <cell r="BE5205" t="str">
            <v>Employee</v>
          </cell>
          <cell r="BF5205">
            <v>100000</v>
          </cell>
          <cell r="BI5205">
            <v>10000</v>
          </cell>
          <cell r="BJ5205">
            <v>90000</v>
          </cell>
          <cell r="BK5205">
            <v>90000</v>
          </cell>
          <cell r="BL5205">
            <v>72000</v>
          </cell>
        </row>
        <row r="5206">
          <cell r="B5206">
            <v>14457</v>
          </cell>
          <cell r="C5206">
            <v>9419</v>
          </cell>
          <cell r="E5206" t="str">
            <v>Siddanna Malipatil</v>
          </cell>
          <cell r="F5206" t="str">
            <v>Team Leader</v>
          </cell>
          <cell r="G5206" t="str">
            <v>Employee</v>
          </cell>
          <cell r="H5206" t="str">
            <v>TAC</v>
          </cell>
          <cell r="I5206" t="str">
            <v>BANGALORE</v>
          </cell>
          <cell r="J5206" t="str">
            <v>India</v>
          </cell>
          <cell r="K5206">
            <v>42321</v>
          </cell>
          <cell r="L5206" t="str">
            <v>APAC</v>
          </cell>
          <cell r="M5206" t="str">
            <v>T41M</v>
          </cell>
          <cell r="N5206" t="str">
            <v>T</v>
          </cell>
          <cell r="O5206" t="str">
            <v>4</v>
          </cell>
          <cell r="P5206" t="str">
            <v>Regular</v>
          </cell>
          <cell r="T5206">
            <v>1</v>
          </cell>
          <cell r="U5206" t="str">
            <v>INR</v>
          </cell>
          <cell r="V5206" t="str">
            <v>TAC</v>
          </cell>
          <cell r="W5206" t="str">
            <v>Sharon Elmashaly</v>
          </cell>
          <cell r="Y5206" t="str">
            <v>Eligible</v>
          </cell>
          <cell r="Z5206">
            <v>1800000</v>
          </cell>
          <cell r="AA5206">
            <v>24720.669744584866</v>
          </cell>
          <cell r="AB5206">
            <v>2000000</v>
          </cell>
          <cell r="AC5206">
            <v>27467.410827316518</v>
          </cell>
          <cell r="AD5206">
            <v>4</v>
          </cell>
          <cell r="AE5206" t="str">
            <v>T41</v>
          </cell>
          <cell r="AF5206">
            <v>1500000</v>
          </cell>
          <cell r="AG5206">
            <v>2800000</v>
          </cell>
          <cell r="AH5206">
            <v>0.38</v>
          </cell>
          <cell r="AI5206">
            <v>2</v>
          </cell>
          <cell r="AJ5206">
            <v>0</v>
          </cell>
          <cell r="AK5206">
            <v>2000000</v>
          </cell>
          <cell r="AL5206">
            <v>0</v>
          </cell>
          <cell r="AM5206">
            <v>27467.410827316518</v>
          </cell>
          <cell r="AN5206">
            <v>0</v>
          </cell>
          <cell r="AO5206">
            <v>-0.2857142857142857</v>
          </cell>
          <cell r="AP5206" t="str">
            <v>Already received an increase</v>
          </cell>
          <cell r="AQ5206">
            <v>600000</v>
          </cell>
          <cell r="AR5206">
            <v>22000000</v>
          </cell>
          <cell r="AS5206">
            <v>0.06</v>
          </cell>
          <cell r="AT5206">
            <v>1</v>
          </cell>
          <cell r="AU5206">
            <v>0</v>
          </cell>
          <cell r="AV5206">
            <v>2000000</v>
          </cell>
          <cell r="AW5206">
            <v>27467.410827316518</v>
          </cell>
          <cell r="AX5206">
            <v>0</v>
          </cell>
          <cell r="AY5206">
            <v>0</v>
          </cell>
          <cell r="AZ5206" t="str">
            <v>Regular Bonus</v>
          </cell>
          <cell r="BA5206" t="str">
            <v>Regular BonusEligible</v>
          </cell>
          <cell r="BB5206" t="str">
            <v>Regular BonusIndia</v>
          </cell>
          <cell r="BC5206" t="str">
            <v>Regular BonusIndia Employee</v>
          </cell>
          <cell r="BD5206" t="str">
            <v>T41</v>
          </cell>
          <cell r="BE5206" t="str">
            <v>Employee</v>
          </cell>
          <cell r="BF5206">
            <v>166666.66666666666</v>
          </cell>
          <cell r="BG5206">
            <v>98600</v>
          </cell>
          <cell r="BH5206">
            <v>2</v>
          </cell>
          <cell r="BI5206">
            <v>10000</v>
          </cell>
          <cell r="BJ5206">
            <v>225000</v>
          </cell>
          <cell r="BK5206">
            <v>225000</v>
          </cell>
          <cell r="BL5206">
            <v>180000</v>
          </cell>
        </row>
        <row r="5207">
          <cell r="B5207">
            <v>16750</v>
          </cell>
          <cell r="C5207">
            <v>11669</v>
          </cell>
          <cell r="D5207">
            <v>129067</v>
          </cell>
          <cell r="E5207" t="str">
            <v>Vibhor Mittal</v>
          </cell>
          <cell r="F5207" t="str">
            <v>Team Leader</v>
          </cell>
          <cell r="G5207" t="str">
            <v>Employee</v>
          </cell>
          <cell r="H5207" t="str">
            <v>TAC</v>
          </cell>
          <cell r="I5207" t="str">
            <v>BANGALORE</v>
          </cell>
          <cell r="J5207" t="str">
            <v>India</v>
          </cell>
          <cell r="K5207">
            <v>42934</v>
          </cell>
          <cell r="L5207" t="str">
            <v>APAC</v>
          </cell>
          <cell r="M5207" t="str">
            <v>T41M</v>
          </cell>
          <cell r="N5207" t="str">
            <v>T</v>
          </cell>
          <cell r="O5207" t="str">
            <v>4</v>
          </cell>
          <cell r="P5207" t="str">
            <v>Regular</v>
          </cell>
          <cell r="T5207">
            <v>1</v>
          </cell>
          <cell r="U5207" t="str">
            <v>INR</v>
          </cell>
          <cell r="V5207" t="str">
            <v>TAC</v>
          </cell>
          <cell r="W5207" t="str">
            <v>Sharon Elmashaly</v>
          </cell>
          <cell r="Y5207" t="str">
            <v>Eligible</v>
          </cell>
          <cell r="Z5207">
            <v>1600000</v>
          </cell>
          <cell r="AA5207">
            <v>21973.928661853217</v>
          </cell>
          <cell r="AB5207">
            <v>1800000</v>
          </cell>
          <cell r="AC5207">
            <v>24720.669744584866</v>
          </cell>
          <cell r="AD5207">
            <v>4</v>
          </cell>
          <cell r="AE5207" t="str">
            <v>T41</v>
          </cell>
          <cell r="AF5207">
            <v>1500000</v>
          </cell>
          <cell r="AG5207">
            <v>2800000</v>
          </cell>
          <cell r="AH5207">
            <v>0.23</v>
          </cell>
          <cell r="AI5207">
            <v>2</v>
          </cell>
          <cell r="AJ5207">
            <v>0</v>
          </cell>
          <cell r="AK5207">
            <v>1800000</v>
          </cell>
          <cell r="AL5207">
            <v>0</v>
          </cell>
          <cell r="AM5207">
            <v>24720.669744584866</v>
          </cell>
          <cell r="AN5207">
            <v>0</v>
          </cell>
          <cell r="AO5207">
            <v>-0.3571428571428571</v>
          </cell>
          <cell r="AP5207" t="str">
            <v>Already received an increase</v>
          </cell>
          <cell r="AQ5207">
            <v>600000</v>
          </cell>
          <cell r="AR5207">
            <v>22000000</v>
          </cell>
          <cell r="AS5207">
            <v>0.05</v>
          </cell>
          <cell r="AT5207">
            <v>1</v>
          </cell>
          <cell r="AU5207">
            <v>0</v>
          </cell>
          <cell r="AV5207">
            <v>1800000</v>
          </cell>
          <cell r="AW5207">
            <v>24720.669744584866</v>
          </cell>
          <cell r="AX5207">
            <v>0</v>
          </cell>
          <cell r="AY5207">
            <v>0</v>
          </cell>
          <cell r="AZ5207" t="str">
            <v>Regular Bonus</v>
          </cell>
          <cell r="BA5207" t="str">
            <v>Regular BonusEligible</v>
          </cell>
          <cell r="BB5207" t="str">
            <v>Regular BonusIndia</v>
          </cell>
          <cell r="BC5207" t="str">
            <v>Regular BonusIndia Employee</v>
          </cell>
          <cell r="BD5207" t="str">
            <v>T41</v>
          </cell>
          <cell r="BE5207" t="str">
            <v>Employee</v>
          </cell>
          <cell r="BF5207">
            <v>150000</v>
          </cell>
          <cell r="BG5207">
            <v>98600</v>
          </cell>
          <cell r="BH5207">
            <v>2</v>
          </cell>
          <cell r="BI5207">
            <v>10000</v>
          </cell>
          <cell r="BJ5207">
            <v>225000</v>
          </cell>
          <cell r="BK5207">
            <v>225000</v>
          </cell>
          <cell r="BL5207">
            <v>180000</v>
          </cell>
        </row>
        <row r="5208">
          <cell r="B5208">
            <v>17850</v>
          </cell>
          <cell r="C5208">
            <v>12851</v>
          </cell>
          <cell r="D5208">
            <v>154222</v>
          </cell>
          <cell r="E5208" t="str">
            <v>Adil Syed</v>
          </cell>
          <cell r="F5208" t="str">
            <v>Technical Support Engineer (T3)</v>
          </cell>
          <cell r="G5208" t="str">
            <v>Employee</v>
          </cell>
          <cell r="H5208" t="str">
            <v>TAC</v>
          </cell>
          <cell r="I5208" t="str">
            <v>BANGALORE</v>
          </cell>
          <cell r="J5208" t="str">
            <v>India</v>
          </cell>
          <cell r="K5208">
            <v>43178</v>
          </cell>
          <cell r="L5208" t="str">
            <v>APAC</v>
          </cell>
          <cell r="M5208" t="str">
            <v>T51P</v>
          </cell>
          <cell r="N5208" t="str">
            <v>T</v>
          </cell>
          <cell r="O5208" t="str">
            <v>5</v>
          </cell>
          <cell r="P5208" t="str">
            <v>Regular</v>
          </cell>
          <cell r="T5208">
            <v>1</v>
          </cell>
          <cell r="U5208" t="str">
            <v>INR</v>
          </cell>
          <cell r="V5208" t="str">
            <v>TAC</v>
          </cell>
          <cell r="W5208" t="str">
            <v>Sharon Elmashaly</v>
          </cell>
          <cell r="Y5208" t="str">
            <v>Eligible</v>
          </cell>
          <cell r="Z5208">
            <v>910000</v>
          </cell>
          <cell r="AA5208">
            <v>12497.671926429017</v>
          </cell>
          <cell r="AB5208">
            <v>910000</v>
          </cell>
          <cell r="AC5208">
            <v>12497.671926429017</v>
          </cell>
          <cell r="AD5208">
            <v>4</v>
          </cell>
          <cell r="AE5208" t="str">
            <v>T51</v>
          </cell>
          <cell r="AF5208">
            <v>900000</v>
          </cell>
          <cell r="AG5208">
            <v>1800000</v>
          </cell>
          <cell r="AH5208">
            <v>0.01</v>
          </cell>
          <cell r="AI5208">
            <v>1</v>
          </cell>
          <cell r="AJ5208">
            <v>0</v>
          </cell>
          <cell r="AK5208">
            <v>964600</v>
          </cell>
          <cell r="AL5208">
            <v>6.0000000000000053E-2</v>
          </cell>
          <cell r="AM5208">
            <v>13247.532242014757</v>
          </cell>
          <cell r="AN5208">
            <v>749.86031558573995</v>
          </cell>
          <cell r="AO5208">
            <v>-0.46411111111111114</v>
          </cell>
          <cell r="AQ5208">
            <v>600000</v>
          </cell>
          <cell r="AR5208">
            <v>22000000</v>
          </cell>
          <cell r="AS5208">
            <v>0.01</v>
          </cell>
          <cell r="AT5208">
            <v>1</v>
          </cell>
          <cell r="AU5208">
            <v>0</v>
          </cell>
          <cell r="AV5208">
            <v>964600</v>
          </cell>
          <cell r="AW5208">
            <v>13247.532242014757</v>
          </cell>
          <cell r="AX5208">
            <v>6.0000000000000053E-2</v>
          </cell>
          <cell r="AY5208">
            <v>749.86031558573995</v>
          </cell>
          <cell r="AZ5208" t="str">
            <v>Regular Bonus</v>
          </cell>
          <cell r="BA5208" t="str">
            <v>Regular BonusEligible</v>
          </cell>
          <cell r="BB5208" t="str">
            <v>Regular BonusIndia</v>
          </cell>
          <cell r="BC5208" t="str">
            <v>Regular BonusIndia Employee</v>
          </cell>
          <cell r="BD5208" t="str">
            <v>T51</v>
          </cell>
          <cell r="BE5208" t="str">
            <v>Employee</v>
          </cell>
          <cell r="BF5208">
            <v>75833.333333333328</v>
          </cell>
          <cell r="BG5208">
            <v>100000</v>
          </cell>
          <cell r="BH5208">
            <v>5</v>
          </cell>
          <cell r="BI5208">
            <v>10000</v>
          </cell>
          <cell r="BJ5208">
            <v>150000</v>
          </cell>
          <cell r="BK5208">
            <v>150000</v>
          </cell>
          <cell r="BL5208">
            <v>120000</v>
          </cell>
        </row>
        <row r="5209">
          <cell r="B5209">
            <v>14451</v>
          </cell>
          <cell r="C5209">
            <v>9413</v>
          </cell>
          <cell r="E5209" t="str">
            <v>Amita Tiwari</v>
          </cell>
          <cell r="F5209" t="str">
            <v>Head of India TAC</v>
          </cell>
          <cell r="G5209" t="str">
            <v>Employee</v>
          </cell>
          <cell r="H5209" t="str">
            <v>TAC</v>
          </cell>
          <cell r="I5209" t="str">
            <v>BANGALORE</v>
          </cell>
          <cell r="J5209" t="str">
            <v>India</v>
          </cell>
          <cell r="K5209">
            <v>42321</v>
          </cell>
          <cell r="L5209" t="str">
            <v>APAC</v>
          </cell>
          <cell r="M5209" t="str">
            <v>T31M</v>
          </cell>
          <cell r="N5209" t="str">
            <v>T</v>
          </cell>
          <cell r="O5209" t="str">
            <v>3</v>
          </cell>
          <cell r="P5209" t="str">
            <v>Regular</v>
          </cell>
          <cell r="T5209">
            <v>1</v>
          </cell>
          <cell r="U5209" t="str">
            <v>INR</v>
          </cell>
          <cell r="V5209" t="str">
            <v>TAC</v>
          </cell>
          <cell r="W5209" t="str">
            <v>Sharon Elmashaly</v>
          </cell>
          <cell r="Y5209" t="str">
            <v>Eligible</v>
          </cell>
          <cell r="Z5209">
            <v>4200000</v>
          </cell>
          <cell r="AA5209">
            <v>57681.562737364693</v>
          </cell>
          <cell r="AB5209">
            <v>4200000</v>
          </cell>
          <cell r="AC5209">
            <v>57681.562737364693</v>
          </cell>
          <cell r="AD5209">
            <v>4</v>
          </cell>
          <cell r="AE5209" t="str">
            <v>T31</v>
          </cell>
          <cell r="AF5209">
            <v>2800000</v>
          </cell>
          <cell r="AG5209">
            <v>5000000</v>
          </cell>
          <cell r="AH5209">
            <v>0.63</v>
          </cell>
          <cell r="AI5209">
            <v>3</v>
          </cell>
          <cell r="AJ5209">
            <v>0</v>
          </cell>
          <cell r="AK5209">
            <v>4368000</v>
          </cell>
          <cell r="AL5209">
            <v>4.0000000000000036E-2</v>
          </cell>
          <cell r="AM5209">
            <v>59988.825246859276</v>
          </cell>
          <cell r="AN5209">
            <v>2307.2625094945834</v>
          </cell>
          <cell r="AO5209">
            <v>-0.12639999999999996</v>
          </cell>
          <cell r="AQ5209">
            <v>600000</v>
          </cell>
          <cell r="AR5209">
            <v>22000000</v>
          </cell>
          <cell r="AS5209">
            <v>0.16</v>
          </cell>
          <cell r="AT5209">
            <v>1</v>
          </cell>
          <cell r="AU5209">
            <v>0</v>
          </cell>
          <cell r="AV5209">
            <v>4368000</v>
          </cell>
          <cell r="AW5209">
            <v>59988.825246859276</v>
          </cell>
          <cell r="AX5209">
            <v>4.0000000000000036E-2</v>
          </cell>
          <cell r="AY5209">
            <v>2307.2625094945834</v>
          </cell>
          <cell r="AZ5209" t="str">
            <v>Regular Bonus</v>
          </cell>
          <cell r="BA5209" t="str">
            <v>Regular BonusEligible</v>
          </cell>
          <cell r="BB5209" t="str">
            <v>Regular BonusIndia</v>
          </cell>
          <cell r="BC5209" t="str">
            <v>Regular BonusIndia Employee</v>
          </cell>
          <cell r="BD5209" t="str">
            <v>T31</v>
          </cell>
          <cell r="BE5209" t="str">
            <v>Employee</v>
          </cell>
          <cell r="BF5209">
            <v>350000</v>
          </cell>
          <cell r="BG5209">
            <v>550000</v>
          </cell>
          <cell r="BH5209">
            <v>5</v>
          </cell>
          <cell r="BI5209">
            <v>10000</v>
          </cell>
          <cell r="BJ5209">
            <v>450000</v>
          </cell>
          <cell r="BK5209">
            <v>450000</v>
          </cell>
          <cell r="BL5209">
            <v>360000</v>
          </cell>
        </row>
        <row r="5210">
          <cell r="B5210">
            <v>18488</v>
          </cell>
          <cell r="C5210">
            <v>13534</v>
          </cell>
          <cell r="D5210">
            <v>169045</v>
          </cell>
          <cell r="E5210" t="str">
            <v>Amogha Chandrashekar</v>
          </cell>
          <cell r="F5210" t="str">
            <v>Technical Support Engineer (T3)</v>
          </cell>
          <cell r="G5210" t="str">
            <v>Employee</v>
          </cell>
          <cell r="H5210" t="str">
            <v>TAC</v>
          </cell>
          <cell r="I5210" t="str">
            <v>BANGALORE</v>
          </cell>
          <cell r="J5210" t="str">
            <v>India</v>
          </cell>
          <cell r="K5210">
            <v>43313</v>
          </cell>
          <cell r="L5210" t="str">
            <v>APAC</v>
          </cell>
          <cell r="M5210" t="str">
            <v>T51P</v>
          </cell>
          <cell r="N5210" t="str">
            <v>T</v>
          </cell>
          <cell r="O5210" t="str">
            <v>5</v>
          </cell>
          <cell r="P5210" t="str">
            <v>Regular</v>
          </cell>
          <cell r="T5210">
            <v>1</v>
          </cell>
          <cell r="U5210" t="str">
            <v>INR</v>
          </cell>
          <cell r="V5210" t="str">
            <v>TAC</v>
          </cell>
          <cell r="W5210" t="str">
            <v>Sharon Elmashaly</v>
          </cell>
          <cell r="Y5210" t="str">
            <v>Eligible</v>
          </cell>
          <cell r="Z5210">
            <v>1200000</v>
          </cell>
          <cell r="AA5210">
            <v>16480.446496389912</v>
          </cell>
          <cell r="AB5210">
            <v>1200000</v>
          </cell>
          <cell r="AC5210">
            <v>16480.446496389912</v>
          </cell>
          <cell r="AD5210">
            <v>4</v>
          </cell>
          <cell r="AE5210" t="str">
            <v>T51</v>
          </cell>
          <cell r="AF5210">
            <v>900000</v>
          </cell>
          <cell r="AG5210">
            <v>1800000</v>
          </cell>
          <cell r="AH5210">
            <v>0.33</v>
          </cell>
          <cell r="AI5210">
            <v>2</v>
          </cell>
          <cell r="AJ5210">
            <v>0</v>
          </cell>
          <cell r="AK5210">
            <v>1260000</v>
          </cell>
          <cell r="AL5210">
            <v>5.0000000000000044E-2</v>
          </cell>
          <cell r="AM5210">
            <v>17304.468821209408</v>
          </cell>
          <cell r="AN5210">
            <v>824.02232481949613</v>
          </cell>
          <cell r="AO5210">
            <v>-0.30000000000000004</v>
          </cell>
          <cell r="AQ5210">
            <v>600000</v>
          </cell>
          <cell r="AR5210">
            <v>22000000</v>
          </cell>
          <cell r="AS5210">
            <v>0.02</v>
          </cell>
          <cell r="AT5210">
            <v>1</v>
          </cell>
          <cell r="AU5210">
            <v>0</v>
          </cell>
          <cell r="AV5210">
            <v>1260000</v>
          </cell>
          <cell r="AW5210">
            <v>17304.468821209408</v>
          </cell>
          <cell r="AX5210">
            <v>5.0000000000000044E-2</v>
          </cell>
          <cell r="AY5210">
            <v>824.02232481949613</v>
          </cell>
          <cell r="AZ5210" t="str">
            <v>Regular Bonus</v>
          </cell>
          <cell r="BA5210" t="str">
            <v>Regular BonusEligible</v>
          </cell>
          <cell r="BB5210" t="str">
            <v>Regular BonusIndia</v>
          </cell>
          <cell r="BC5210" t="str">
            <v>Regular BonusIndia Employee</v>
          </cell>
          <cell r="BD5210" t="str">
            <v>T51</v>
          </cell>
          <cell r="BE5210" t="str">
            <v>Employee</v>
          </cell>
          <cell r="BF5210">
            <v>100000</v>
          </cell>
          <cell r="BG5210">
            <v>100000</v>
          </cell>
          <cell r="BH5210">
            <v>3</v>
          </cell>
          <cell r="BI5210">
            <v>10000</v>
          </cell>
          <cell r="BJ5210">
            <v>150000</v>
          </cell>
          <cell r="BK5210">
            <v>150000</v>
          </cell>
          <cell r="BL5210">
            <v>120000</v>
          </cell>
        </row>
        <row r="5211">
          <cell r="B5211">
            <v>8308</v>
          </cell>
          <cell r="C5211">
            <v>60075</v>
          </cell>
          <cell r="E5211" t="str">
            <v>Hideaki Furuhashi</v>
          </cell>
          <cell r="F5211" t="str">
            <v xml:space="preserve">Diamond Services Engineer </v>
          </cell>
          <cell r="G5211" t="str">
            <v>Employee</v>
          </cell>
          <cell r="H5211" t="str">
            <v>TAC</v>
          </cell>
          <cell r="I5211" t="str">
            <v>TOKYO</v>
          </cell>
          <cell r="J5211" t="str">
            <v>Japan</v>
          </cell>
          <cell r="K5211">
            <v>40219</v>
          </cell>
          <cell r="L5211" t="str">
            <v>APAC</v>
          </cell>
          <cell r="M5211" t="str">
            <v>T41P</v>
          </cell>
          <cell r="N5211" t="str">
            <v>T</v>
          </cell>
          <cell r="O5211" t="str">
            <v>4</v>
          </cell>
          <cell r="P5211" t="str">
            <v>Regular</v>
          </cell>
          <cell r="S5211">
            <v>1</v>
          </cell>
          <cell r="U5211" t="str">
            <v>JPY</v>
          </cell>
          <cell r="V5211" t="str">
            <v>TAC</v>
          </cell>
          <cell r="W5211" t="str">
            <v>Sharon Elmashaly</v>
          </cell>
          <cell r="Y5211" t="str">
            <v>Eligible</v>
          </cell>
          <cell r="Z5211">
            <v>10050000</v>
          </cell>
          <cell r="AA5211">
            <v>96941.878769162329</v>
          </cell>
          <cell r="AB5211">
            <v>10050000</v>
          </cell>
          <cell r="AC5211">
            <v>96941.878769162329</v>
          </cell>
          <cell r="AD5211">
            <v>3</v>
          </cell>
          <cell r="AE5211" t="str">
            <v>T41</v>
          </cell>
          <cell r="AF5211">
            <v>9000000</v>
          </cell>
          <cell r="AG5211">
            <v>14000000</v>
          </cell>
          <cell r="AH5211">
            <v>0.21</v>
          </cell>
          <cell r="AI5211">
            <v>2</v>
          </cell>
          <cell r="AJ5211">
            <v>0</v>
          </cell>
          <cell r="AK5211">
            <v>10351500</v>
          </cell>
          <cell r="AL5211">
            <v>3.0000000000000027E-2</v>
          </cell>
          <cell r="AM5211">
            <v>99850.135132237192</v>
          </cell>
          <cell r="AN5211">
            <v>2908.2563630748627</v>
          </cell>
          <cell r="AO5211">
            <v>-0.26060714285714282</v>
          </cell>
          <cell r="AQ5211">
            <v>5230000</v>
          </cell>
          <cell r="AR5211">
            <v>40000000</v>
          </cell>
          <cell r="AS5211">
            <v>0.13</v>
          </cell>
          <cell r="AT5211">
            <v>1</v>
          </cell>
          <cell r="AU5211">
            <v>0</v>
          </cell>
          <cell r="AV5211">
            <v>10351500</v>
          </cell>
          <cell r="AW5211">
            <v>99850.135132237192</v>
          </cell>
          <cell r="AX5211">
            <v>3.0000000000000027E-2</v>
          </cell>
          <cell r="AY5211">
            <v>2908.2563630748627</v>
          </cell>
          <cell r="AZ5211" t="str">
            <v>Target Bonus</v>
          </cell>
          <cell r="BA5211" t="str">
            <v>Target BonusEligible</v>
          </cell>
          <cell r="BB5211" t="str">
            <v>Target BonusJapan</v>
          </cell>
          <cell r="BC5211" t="str">
            <v>Target BonusJapan Employee</v>
          </cell>
          <cell r="BE5211" t="str">
            <v>Employee</v>
          </cell>
          <cell r="BF5211">
            <v>837500</v>
          </cell>
          <cell r="BG5211">
            <v>800000</v>
          </cell>
          <cell r="BH5211">
            <v>5</v>
          </cell>
          <cell r="BJ5211">
            <v>1050000</v>
          </cell>
          <cell r="BK5211">
            <v>1050000</v>
          </cell>
          <cell r="BL5211">
            <v>1050000</v>
          </cell>
        </row>
        <row r="5212">
          <cell r="B5212">
            <v>18032</v>
          </cell>
          <cell r="C5212">
            <v>13083</v>
          </cell>
          <cell r="D5212">
            <v>210237</v>
          </cell>
          <cell r="E5212" t="str">
            <v>Hugo Zhao</v>
          </cell>
          <cell r="F5212" t="str">
            <v xml:space="preserve">China TAC Team Leader </v>
          </cell>
          <cell r="G5212" t="str">
            <v>Employee</v>
          </cell>
          <cell r="H5212" t="str">
            <v>TAC</v>
          </cell>
          <cell r="I5212" t="str">
            <v>BEIJING</v>
          </cell>
          <cell r="J5212" t="str">
            <v>China</v>
          </cell>
          <cell r="K5212">
            <v>43234</v>
          </cell>
          <cell r="L5212" t="str">
            <v>APAC</v>
          </cell>
          <cell r="M5212" t="str">
            <v>T41M</v>
          </cell>
          <cell r="N5212" t="str">
            <v>T</v>
          </cell>
          <cell r="O5212" t="str">
            <v>4</v>
          </cell>
          <cell r="P5212" t="str">
            <v>Regular</v>
          </cell>
          <cell r="T5212">
            <v>1</v>
          </cell>
          <cell r="U5212" t="str">
            <v>CNY</v>
          </cell>
          <cell r="V5212" t="str">
            <v>TAC</v>
          </cell>
          <cell r="W5212" t="str">
            <v>Sharon Elmashaly</v>
          </cell>
          <cell r="Y5212" t="str">
            <v>Eligible</v>
          </cell>
          <cell r="Z5212">
            <v>335000</v>
          </cell>
          <cell r="AA5212">
            <v>51824.041976806693</v>
          </cell>
          <cell r="AB5212">
            <v>335000</v>
          </cell>
          <cell r="AC5212">
            <v>51824.041976806693</v>
          </cell>
          <cell r="AD5212">
            <v>4</v>
          </cell>
          <cell r="AE5212" t="str">
            <v>T41</v>
          </cell>
          <cell r="AF5212">
            <v>300000</v>
          </cell>
          <cell r="AG5212">
            <v>500000</v>
          </cell>
          <cell r="AH5212">
            <v>0.17</v>
          </cell>
          <cell r="AI5212">
            <v>2</v>
          </cell>
          <cell r="AJ5212">
            <v>0</v>
          </cell>
          <cell r="AK5212">
            <v>351750</v>
          </cell>
          <cell r="AL5212">
            <v>5.0000000000000044E-2</v>
          </cell>
          <cell r="AM5212">
            <v>54415.244075647024</v>
          </cell>
          <cell r="AN5212">
            <v>2591.202098840331</v>
          </cell>
          <cell r="AO5212">
            <v>-0.29649999999999999</v>
          </cell>
          <cell r="AQ5212">
            <v>131503.603</v>
          </cell>
          <cell r="AR5212">
            <v>1600000</v>
          </cell>
          <cell r="AS5212">
            <v>0.13</v>
          </cell>
          <cell r="AT5212">
            <v>1</v>
          </cell>
          <cell r="AU5212">
            <v>0</v>
          </cell>
          <cell r="AV5212">
            <v>351750</v>
          </cell>
          <cell r="AW5212">
            <v>54415.244075647024</v>
          </cell>
          <cell r="AX5212">
            <v>5.0000000000000044E-2</v>
          </cell>
          <cell r="AY5212">
            <v>2591.202098840331</v>
          </cell>
          <cell r="AZ5212" t="str">
            <v>Regular Bonus</v>
          </cell>
          <cell r="BA5212" t="str">
            <v>Regular BonusEligible</v>
          </cell>
          <cell r="BB5212" t="str">
            <v>Regular BonusChina</v>
          </cell>
          <cell r="BC5212" t="str">
            <v>Regular BonusChina Employee</v>
          </cell>
          <cell r="BD5212" t="str">
            <v>T51</v>
          </cell>
          <cell r="BE5212" t="str">
            <v>Employee</v>
          </cell>
          <cell r="BF5212">
            <v>27916.666666666668</v>
          </cell>
          <cell r="BG5212">
            <v>30000</v>
          </cell>
          <cell r="BH5212">
            <v>4</v>
          </cell>
          <cell r="BI5212">
            <v>2000</v>
          </cell>
          <cell r="BJ5212">
            <v>34500</v>
          </cell>
          <cell r="BK5212">
            <v>34500</v>
          </cell>
          <cell r="BL5212">
            <v>27600</v>
          </cell>
        </row>
        <row r="5213">
          <cell r="B5213">
            <v>21133</v>
          </cell>
          <cell r="C5213">
            <v>16220</v>
          </cell>
          <cell r="D5213">
            <v>224175</v>
          </cell>
          <cell r="E5213" t="str">
            <v>Jalaj Katyal</v>
          </cell>
          <cell r="F5213" t="str">
            <v>Technical Support Engineer (T2)</v>
          </cell>
          <cell r="G5213" t="str">
            <v>Employee</v>
          </cell>
          <cell r="H5213" t="str">
            <v>TAC</v>
          </cell>
          <cell r="I5213" t="str">
            <v>BANGALORE</v>
          </cell>
          <cell r="J5213" t="str">
            <v>India</v>
          </cell>
          <cell r="K5213">
            <v>43941</v>
          </cell>
          <cell r="L5213" t="str">
            <v>APAC</v>
          </cell>
          <cell r="M5213" t="str">
            <v>T61P</v>
          </cell>
          <cell r="N5213" t="str">
            <v>T</v>
          </cell>
          <cell r="O5213" t="str">
            <v>6</v>
          </cell>
          <cell r="P5213" t="str">
            <v>Regular</v>
          </cell>
          <cell r="T5213">
            <v>1</v>
          </cell>
          <cell r="U5213" t="str">
            <v>INR</v>
          </cell>
          <cell r="V5213" t="str">
            <v>TAC</v>
          </cell>
          <cell r="W5213" t="str">
            <v>Sharon Elmashaly</v>
          </cell>
          <cell r="Y5213" t="str">
            <v>Eligible</v>
          </cell>
          <cell r="Z5213">
            <v>950000</v>
          </cell>
          <cell r="AA5213">
            <v>13047.020142975347</v>
          </cell>
          <cell r="AB5213">
            <v>950000</v>
          </cell>
          <cell r="AC5213">
            <v>13047.020142975347</v>
          </cell>
          <cell r="AD5213">
            <v>4</v>
          </cell>
          <cell r="AE5213" t="str">
            <v>T61</v>
          </cell>
          <cell r="AF5213">
            <v>500000</v>
          </cell>
          <cell r="AG5213">
            <v>950000</v>
          </cell>
          <cell r="AH5213">
            <v>1</v>
          </cell>
          <cell r="AI5213">
            <v>5</v>
          </cell>
          <cell r="AJ5213">
            <v>0</v>
          </cell>
          <cell r="AK5213">
            <v>969000</v>
          </cell>
          <cell r="AL5213">
            <v>2.0000000000000018E-2</v>
          </cell>
          <cell r="AM5213">
            <v>13307.960545834854</v>
          </cell>
          <cell r="AN5213">
            <v>260.94040285950723</v>
          </cell>
          <cell r="AO5213">
            <v>2.0000000000000018E-2</v>
          </cell>
          <cell r="AQ5213">
            <v>600000</v>
          </cell>
          <cell r="AR5213">
            <v>22000000</v>
          </cell>
          <cell r="AS5213">
            <v>0.01</v>
          </cell>
          <cell r="AT5213">
            <v>1</v>
          </cell>
          <cell r="AU5213">
            <v>0</v>
          </cell>
          <cell r="AV5213">
            <v>969000</v>
          </cell>
          <cell r="AW5213">
            <v>13307.960545834854</v>
          </cell>
          <cell r="AX5213">
            <v>2.0000000000000018E-2</v>
          </cell>
          <cell r="AY5213">
            <v>260.94040285950723</v>
          </cell>
          <cell r="AZ5213" t="str">
            <v>Regular Bonus</v>
          </cell>
          <cell r="BA5213" t="str">
            <v>Regular BonusEligible</v>
          </cell>
          <cell r="BB5213" t="str">
            <v>Regular BonusIndia</v>
          </cell>
          <cell r="BC5213" t="str">
            <v>Regular BonusIndia Employee</v>
          </cell>
          <cell r="BD5213" t="str">
            <v>T61</v>
          </cell>
          <cell r="BE5213" t="str">
            <v>Employee</v>
          </cell>
          <cell r="BF5213">
            <v>79166.666666666672</v>
          </cell>
          <cell r="BI5213">
            <v>10000</v>
          </cell>
          <cell r="BJ5213">
            <v>90000</v>
          </cell>
          <cell r="BK5213">
            <v>90000</v>
          </cell>
          <cell r="BL5213">
            <v>72000</v>
          </cell>
        </row>
        <row r="5214">
          <cell r="B5214">
            <v>14335</v>
          </cell>
          <cell r="C5214">
            <v>9303</v>
          </cell>
          <cell r="D5214">
            <v>80612</v>
          </cell>
          <cell r="E5214" t="str">
            <v>Lei Liu</v>
          </cell>
          <cell r="F5214" t="str">
            <v>Escalation Engineer</v>
          </cell>
          <cell r="G5214" t="str">
            <v>Employee</v>
          </cell>
          <cell r="H5214" t="str">
            <v>TAC</v>
          </cell>
          <cell r="I5214" t="str">
            <v>BEIJING</v>
          </cell>
          <cell r="J5214" t="str">
            <v>China</v>
          </cell>
          <cell r="K5214">
            <v>42307</v>
          </cell>
          <cell r="L5214" t="str">
            <v>APAC</v>
          </cell>
          <cell r="M5214" t="str">
            <v>T41P</v>
          </cell>
          <cell r="N5214" t="str">
            <v>T</v>
          </cell>
          <cell r="O5214" t="str">
            <v>4</v>
          </cell>
          <cell r="P5214" t="str">
            <v>Regular</v>
          </cell>
          <cell r="T5214">
            <v>1</v>
          </cell>
          <cell r="U5214" t="str">
            <v>CNY</v>
          </cell>
          <cell r="V5214" t="str">
            <v>TAC</v>
          </cell>
          <cell r="W5214" t="str">
            <v>Sharon Elmashaly</v>
          </cell>
          <cell r="Y5214" t="str">
            <v>Eligible</v>
          </cell>
          <cell r="Z5214">
            <v>430000</v>
          </cell>
          <cell r="AA5214">
            <v>66520.412089632475</v>
          </cell>
          <cell r="AB5214">
            <v>430000</v>
          </cell>
          <cell r="AC5214">
            <v>66520.412089632475</v>
          </cell>
          <cell r="AD5214">
            <v>4</v>
          </cell>
          <cell r="AE5214" t="str">
            <v>T41</v>
          </cell>
          <cell r="AF5214">
            <v>300000</v>
          </cell>
          <cell r="AG5214">
            <v>500000</v>
          </cell>
          <cell r="AH5214">
            <v>0.65</v>
          </cell>
          <cell r="AI5214">
            <v>3</v>
          </cell>
          <cell r="AJ5214">
            <v>0</v>
          </cell>
          <cell r="AK5214">
            <v>447200</v>
          </cell>
          <cell r="AL5214">
            <v>4.0000000000000036E-2</v>
          </cell>
          <cell r="AM5214">
            <v>69181.22857321777</v>
          </cell>
          <cell r="AN5214">
            <v>2660.8164835852949</v>
          </cell>
          <cell r="AO5214">
            <v>-0.10560000000000003</v>
          </cell>
          <cell r="AQ5214">
            <v>131503.603</v>
          </cell>
          <cell r="AR5214">
            <v>1600000</v>
          </cell>
          <cell r="AS5214">
            <v>0.2</v>
          </cell>
          <cell r="AT5214">
            <v>1</v>
          </cell>
          <cell r="AU5214">
            <v>0</v>
          </cell>
          <cell r="AV5214">
            <v>447200</v>
          </cell>
          <cell r="AW5214">
            <v>69181.22857321777</v>
          </cell>
          <cell r="AX5214">
            <v>4.0000000000000036E-2</v>
          </cell>
          <cell r="AY5214">
            <v>2660.8164835852949</v>
          </cell>
          <cell r="AZ5214" t="str">
            <v>Regular Bonus</v>
          </cell>
          <cell r="BA5214" t="str">
            <v>Regular BonusEligible</v>
          </cell>
          <cell r="BB5214" t="str">
            <v>Regular BonusChina</v>
          </cell>
          <cell r="BC5214" t="str">
            <v>Regular BonusChina Employee</v>
          </cell>
          <cell r="BD5214" t="str">
            <v>T41</v>
          </cell>
          <cell r="BE5214" t="str">
            <v>Employee</v>
          </cell>
          <cell r="BF5214">
            <v>35833.333333333336</v>
          </cell>
          <cell r="BG5214">
            <v>50000</v>
          </cell>
          <cell r="BH5214">
            <v>5</v>
          </cell>
          <cell r="BI5214">
            <v>2000</v>
          </cell>
          <cell r="BJ5214">
            <v>48000</v>
          </cell>
          <cell r="BK5214">
            <v>48000</v>
          </cell>
          <cell r="BL5214">
            <v>38400</v>
          </cell>
        </row>
        <row r="5215">
          <cell r="B5215">
            <v>7681</v>
          </cell>
          <cell r="C5215">
            <v>60062</v>
          </cell>
          <cell r="E5215" t="str">
            <v>Masahiro Konno</v>
          </cell>
          <cell r="F5215" t="str">
            <v xml:space="preserve">Escalation Engineer </v>
          </cell>
          <cell r="G5215" t="str">
            <v>Employee</v>
          </cell>
          <cell r="H5215" t="str">
            <v>TAC</v>
          </cell>
          <cell r="I5215" t="str">
            <v>TOKYO</v>
          </cell>
          <cell r="J5215" t="str">
            <v>Japan</v>
          </cell>
          <cell r="K5215">
            <v>37561</v>
          </cell>
          <cell r="L5215" t="str">
            <v>APAC</v>
          </cell>
          <cell r="M5215" t="str">
            <v>T41P</v>
          </cell>
          <cell r="N5215" t="str">
            <v>T</v>
          </cell>
          <cell r="O5215" t="str">
            <v>4</v>
          </cell>
          <cell r="P5215" t="str">
            <v>Regular</v>
          </cell>
          <cell r="S5215">
            <v>1</v>
          </cell>
          <cell r="U5215" t="str">
            <v>JPY</v>
          </cell>
          <cell r="V5215" t="str">
            <v>TAC</v>
          </cell>
          <cell r="W5215" t="str">
            <v>Sharon Elmashaly</v>
          </cell>
          <cell r="Y5215" t="str">
            <v>Eligible</v>
          </cell>
          <cell r="Z5215">
            <v>11600000</v>
          </cell>
          <cell r="AA5215">
            <v>111893.11380321224</v>
          </cell>
          <cell r="AB5215">
            <v>11600000</v>
          </cell>
          <cell r="AC5215">
            <v>111893.11380321224</v>
          </cell>
          <cell r="AD5215">
            <v>3</v>
          </cell>
          <cell r="AE5215" t="str">
            <v>T41</v>
          </cell>
          <cell r="AF5215">
            <v>9000000</v>
          </cell>
          <cell r="AG5215">
            <v>14000000</v>
          </cell>
          <cell r="AH5215">
            <v>0.52</v>
          </cell>
          <cell r="AI5215">
            <v>3</v>
          </cell>
          <cell r="AJ5215">
            <v>0</v>
          </cell>
          <cell r="AK5215">
            <v>11832000</v>
          </cell>
          <cell r="AL5215">
            <v>2.0000000000000018E-2</v>
          </cell>
          <cell r="AM5215">
            <v>114130.97607927649</v>
          </cell>
          <cell r="AN5215">
            <v>2237.8622760642465</v>
          </cell>
          <cell r="AO5215">
            <v>-0.1548571428571428</v>
          </cell>
          <cell r="AQ5215">
            <v>5230000</v>
          </cell>
          <cell r="AR5215">
            <v>40000000</v>
          </cell>
          <cell r="AS5215">
            <v>0.18</v>
          </cell>
          <cell r="AT5215">
            <v>1</v>
          </cell>
          <cell r="AU5215">
            <v>0</v>
          </cell>
          <cell r="AV5215">
            <v>11832000</v>
          </cell>
          <cell r="AW5215">
            <v>114130.97607927649</v>
          </cell>
          <cell r="AX5215">
            <v>2.0000000000000018E-2</v>
          </cell>
          <cell r="AY5215">
            <v>2237.8622760642465</v>
          </cell>
          <cell r="AZ5215" t="str">
            <v>Target Bonus</v>
          </cell>
          <cell r="BA5215" t="str">
            <v>Target BonusEligible</v>
          </cell>
          <cell r="BB5215" t="str">
            <v>Target BonusJapan</v>
          </cell>
          <cell r="BC5215" t="str">
            <v>Target BonusJapan Employee</v>
          </cell>
          <cell r="BE5215" t="str">
            <v>Employee</v>
          </cell>
          <cell r="BF5215">
            <v>966666.66666666663</v>
          </cell>
          <cell r="BG5215">
            <v>1300000</v>
          </cell>
          <cell r="BH5215">
            <v>3</v>
          </cell>
          <cell r="BJ5215">
            <v>1300000</v>
          </cell>
          <cell r="BK5215">
            <v>1300000</v>
          </cell>
          <cell r="BL5215">
            <v>1300000</v>
          </cell>
        </row>
        <row r="5216">
          <cell r="B5216">
            <v>21192</v>
          </cell>
          <cell r="C5216">
            <v>16279</v>
          </cell>
          <cell r="D5216">
            <v>223086</v>
          </cell>
          <cell r="E5216" t="str">
            <v>Mubarak Khan</v>
          </cell>
          <cell r="F5216" t="str">
            <v>Technical Support Engineer (T2)</v>
          </cell>
          <cell r="G5216" t="str">
            <v>Employee</v>
          </cell>
          <cell r="H5216" t="str">
            <v>TAC</v>
          </cell>
          <cell r="I5216" t="str">
            <v>BANGALORE</v>
          </cell>
          <cell r="J5216" t="str">
            <v>India</v>
          </cell>
          <cell r="K5216">
            <v>43934</v>
          </cell>
          <cell r="L5216" t="str">
            <v>APAC</v>
          </cell>
          <cell r="M5216" t="str">
            <v>T61P</v>
          </cell>
          <cell r="N5216" t="str">
            <v>T</v>
          </cell>
          <cell r="O5216" t="str">
            <v>6</v>
          </cell>
          <cell r="P5216" t="str">
            <v>Regular</v>
          </cell>
          <cell r="T5216">
            <v>1</v>
          </cell>
          <cell r="U5216" t="str">
            <v>INR</v>
          </cell>
          <cell r="V5216" t="str">
            <v>TAC</v>
          </cell>
          <cell r="W5216" t="str">
            <v>Sharon Elmashaly</v>
          </cell>
          <cell r="Y5216" t="str">
            <v>Eligible</v>
          </cell>
          <cell r="Z5216">
            <v>600000</v>
          </cell>
          <cell r="AA5216">
            <v>8240.2232481949559</v>
          </cell>
          <cell r="AB5216">
            <v>600000</v>
          </cell>
          <cell r="AC5216">
            <v>8240.2232481949559</v>
          </cell>
          <cell r="AD5216">
            <v>4</v>
          </cell>
          <cell r="AE5216" t="str">
            <v>T61</v>
          </cell>
          <cell r="AF5216">
            <v>500000</v>
          </cell>
          <cell r="AG5216">
            <v>950000</v>
          </cell>
          <cell r="AH5216">
            <v>0.22</v>
          </cell>
          <cell r="AI5216">
            <v>2</v>
          </cell>
          <cell r="AJ5216">
            <v>0</v>
          </cell>
          <cell r="AK5216">
            <v>630000</v>
          </cell>
          <cell r="AL5216">
            <v>5.0000000000000044E-2</v>
          </cell>
          <cell r="AM5216">
            <v>8652.234410604704</v>
          </cell>
          <cell r="AN5216">
            <v>412.01116240974807</v>
          </cell>
          <cell r="AO5216">
            <v>-0.33684210526315794</v>
          </cell>
          <cell r="AQ5216">
            <v>600000</v>
          </cell>
          <cell r="AR5216">
            <v>22000000</v>
          </cell>
          <cell r="AS5216">
            <v>0</v>
          </cell>
          <cell r="AT5216">
            <v>1</v>
          </cell>
          <cell r="AU5216">
            <v>0</v>
          </cell>
          <cell r="AV5216">
            <v>630000</v>
          </cell>
          <cell r="AW5216">
            <v>8652.234410604704</v>
          </cell>
          <cell r="AX5216">
            <v>5.0000000000000044E-2</v>
          </cell>
          <cell r="AY5216">
            <v>412.01116240974807</v>
          </cell>
          <cell r="AZ5216" t="str">
            <v>Regular Bonus</v>
          </cell>
          <cell r="BA5216" t="str">
            <v>Regular BonusEligible</v>
          </cell>
          <cell r="BB5216" t="str">
            <v>Regular BonusIndia</v>
          </cell>
          <cell r="BC5216" t="str">
            <v>Regular BonusIndia Employee</v>
          </cell>
          <cell r="BD5216" t="str">
            <v>T61</v>
          </cell>
          <cell r="BE5216" t="str">
            <v>Employee</v>
          </cell>
          <cell r="BF5216">
            <v>50000</v>
          </cell>
          <cell r="BI5216">
            <v>10000</v>
          </cell>
          <cell r="BJ5216">
            <v>90000</v>
          </cell>
          <cell r="BK5216">
            <v>90000</v>
          </cell>
          <cell r="BL5216">
            <v>72000</v>
          </cell>
        </row>
        <row r="5217">
          <cell r="B5217">
            <v>16890</v>
          </cell>
          <cell r="C5217">
            <v>11807</v>
          </cell>
          <cell r="D5217">
            <v>113430</v>
          </cell>
          <cell r="E5217" t="str">
            <v>Rajesh Kermgi Malkanna</v>
          </cell>
          <cell r="F5217" t="str">
            <v>Team Manager, Diamond Services</v>
          </cell>
          <cell r="G5217" t="str">
            <v>Employee</v>
          </cell>
          <cell r="H5217" t="str">
            <v>TAC</v>
          </cell>
          <cell r="I5217" t="str">
            <v>BANGALORE</v>
          </cell>
          <cell r="J5217" t="str">
            <v>India</v>
          </cell>
          <cell r="K5217">
            <v>43003</v>
          </cell>
          <cell r="L5217" t="str">
            <v>APAC</v>
          </cell>
          <cell r="M5217" t="str">
            <v>T41M</v>
          </cell>
          <cell r="N5217" t="str">
            <v>T</v>
          </cell>
          <cell r="O5217" t="str">
            <v>4</v>
          </cell>
          <cell r="P5217" t="str">
            <v>Regular</v>
          </cell>
          <cell r="T5217">
            <v>1</v>
          </cell>
          <cell r="U5217" t="str">
            <v>INR</v>
          </cell>
          <cell r="V5217" t="str">
            <v>TAC</v>
          </cell>
          <cell r="W5217" t="str">
            <v>Sharon Elmashaly</v>
          </cell>
          <cell r="Y5217" t="str">
            <v>Eligible</v>
          </cell>
          <cell r="Z5217">
            <v>2000000</v>
          </cell>
          <cell r="AA5217">
            <v>27467.410827316518</v>
          </cell>
          <cell r="AB5217">
            <v>2000000</v>
          </cell>
          <cell r="AC5217">
            <v>27467.410827316518</v>
          </cell>
          <cell r="AD5217">
            <v>4</v>
          </cell>
          <cell r="AE5217" t="str">
            <v>T41</v>
          </cell>
          <cell r="AF5217">
            <v>1500000</v>
          </cell>
          <cell r="AG5217">
            <v>2800000</v>
          </cell>
          <cell r="AH5217">
            <v>0.38</v>
          </cell>
          <cell r="AI5217">
            <v>2</v>
          </cell>
          <cell r="AJ5217">
            <v>0</v>
          </cell>
          <cell r="AK5217">
            <v>2100000</v>
          </cell>
          <cell r="AL5217">
            <v>5.0000000000000044E-2</v>
          </cell>
          <cell r="AM5217">
            <v>28840.781368682347</v>
          </cell>
          <cell r="AN5217">
            <v>1373.3705413658281</v>
          </cell>
          <cell r="AO5217">
            <v>-0.25</v>
          </cell>
          <cell r="AQ5217">
            <v>600000</v>
          </cell>
          <cell r="AR5217">
            <v>22000000</v>
          </cell>
          <cell r="AS5217">
            <v>0.06</v>
          </cell>
          <cell r="AT5217">
            <v>1</v>
          </cell>
          <cell r="AU5217">
            <v>0</v>
          </cell>
          <cell r="AV5217">
            <v>2100000</v>
          </cell>
          <cell r="AW5217">
            <v>28840.781368682347</v>
          </cell>
          <cell r="AX5217">
            <v>5.0000000000000044E-2</v>
          </cell>
          <cell r="AY5217">
            <v>1373.3705413658281</v>
          </cell>
          <cell r="AZ5217" t="str">
            <v>Regular Bonus</v>
          </cell>
          <cell r="BA5217" t="str">
            <v>Regular BonusEligible</v>
          </cell>
          <cell r="BB5217" t="str">
            <v>Regular BonusIndia</v>
          </cell>
          <cell r="BC5217" t="str">
            <v>Regular BonusIndia Employee</v>
          </cell>
          <cell r="BD5217" t="str">
            <v>T41</v>
          </cell>
          <cell r="BE5217" t="str">
            <v>Employee</v>
          </cell>
          <cell r="BF5217">
            <v>166666.66666666666</v>
          </cell>
          <cell r="BG5217">
            <v>100000</v>
          </cell>
          <cell r="BH5217">
            <v>3</v>
          </cell>
          <cell r="BI5217">
            <v>10000</v>
          </cell>
          <cell r="BJ5217">
            <v>225000</v>
          </cell>
          <cell r="BK5217">
            <v>225000</v>
          </cell>
          <cell r="BL5217">
            <v>180000</v>
          </cell>
        </row>
        <row r="5218">
          <cell r="B5218">
            <v>18485</v>
          </cell>
          <cell r="C5218">
            <v>13531</v>
          </cell>
          <cell r="D5218">
            <v>168050</v>
          </cell>
          <cell r="E5218" t="str">
            <v>Ravi Kumar Yadav</v>
          </cell>
          <cell r="F5218" t="str">
            <v>Technical Support Engineer (T3)</v>
          </cell>
          <cell r="G5218" t="str">
            <v>Employee</v>
          </cell>
          <cell r="H5218" t="str">
            <v>TAC</v>
          </cell>
          <cell r="I5218" t="str">
            <v>BANGALORE</v>
          </cell>
          <cell r="J5218" t="str">
            <v>India</v>
          </cell>
          <cell r="K5218">
            <v>43311</v>
          </cell>
          <cell r="L5218" t="str">
            <v>APAC</v>
          </cell>
          <cell r="M5218" t="str">
            <v>T51P</v>
          </cell>
          <cell r="N5218" t="str">
            <v>T</v>
          </cell>
          <cell r="O5218" t="str">
            <v>5</v>
          </cell>
          <cell r="P5218" t="str">
            <v>Regular</v>
          </cell>
          <cell r="T5218">
            <v>1</v>
          </cell>
          <cell r="U5218" t="str">
            <v>INR</v>
          </cell>
          <cell r="V5218" t="str">
            <v>TAC</v>
          </cell>
          <cell r="W5218" t="str">
            <v>Sharon Elmashaly</v>
          </cell>
          <cell r="Y5218" t="str">
            <v>Eligible</v>
          </cell>
          <cell r="Z5218">
            <v>900000</v>
          </cell>
          <cell r="AA5218">
            <v>12360.334872292433</v>
          </cell>
          <cell r="AB5218">
            <v>900000</v>
          </cell>
          <cell r="AC5218">
            <v>12360.334872292433</v>
          </cell>
          <cell r="AD5218">
            <v>4</v>
          </cell>
          <cell r="AE5218" t="str">
            <v>T51</v>
          </cell>
          <cell r="AF5218">
            <v>900000</v>
          </cell>
          <cell r="AG5218">
            <v>1800000</v>
          </cell>
          <cell r="AH5218">
            <v>0</v>
          </cell>
          <cell r="AI5218">
            <v>1</v>
          </cell>
          <cell r="AJ5218">
            <v>0</v>
          </cell>
          <cell r="AK5218">
            <v>954000</v>
          </cell>
          <cell r="AL5218">
            <v>6.0000000000000053E-2</v>
          </cell>
          <cell r="AM5218">
            <v>13101.95496462998</v>
          </cell>
          <cell r="AN5218">
            <v>741.62009233754725</v>
          </cell>
          <cell r="AO5218">
            <v>-0.47</v>
          </cell>
          <cell r="AQ5218">
            <v>600000</v>
          </cell>
          <cell r="AR5218">
            <v>22000000</v>
          </cell>
          <cell r="AS5218">
            <v>0.01</v>
          </cell>
          <cell r="AT5218">
            <v>1</v>
          </cell>
          <cell r="AU5218">
            <v>0</v>
          </cell>
          <cell r="AV5218">
            <v>954000</v>
          </cell>
          <cell r="AW5218">
            <v>13101.95496462998</v>
          </cell>
          <cell r="AX5218">
            <v>6.0000000000000053E-2</v>
          </cell>
          <cell r="AY5218">
            <v>741.62009233754725</v>
          </cell>
          <cell r="AZ5218" t="str">
            <v>Regular Bonus</v>
          </cell>
          <cell r="BA5218" t="str">
            <v>Regular BonusEligible</v>
          </cell>
          <cell r="BB5218" t="str">
            <v>Regular BonusIndia</v>
          </cell>
          <cell r="BC5218" t="str">
            <v>Regular BonusIndia Employee</v>
          </cell>
          <cell r="BD5218" t="str">
            <v>T51</v>
          </cell>
          <cell r="BE5218" t="str">
            <v>Employee</v>
          </cell>
          <cell r="BF5218">
            <v>75000</v>
          </cell>
          <cell r="BG5218">
            <v>75000</v>
          </cell>
          <cell r="BH5218">
            <v>4</v>
          </cell>
          <cell r="BI5218">
            <v>10000</v>
          </cell>
          <cell r="BJ5218">
            <v>150000</v>
          </cell>
          <cell r="BK5218">
            <v>150000</v>
          </cell>
          <cell r="BL5218">
            <v>120000</v>
          </cell>
        </row>
        <row r="5219">
          <cell r="B5219">
            <v>16745</v>
          </cell>
          <cell r="C5219">
            <v>11665</v>
          </cell>
          <cell r="D5219">
            <v>126229</v>
          </cell>
          <cell r="E5219" t="str">
            <v>Rishiraj Dave</v>
          </cell>
          <cell r="F5219" t="str">
            <v>Team Leader</v>
          </cell>
          <cell r="G5219" t="str">
            <v>Employee</v>
          </cell>
          <cell r="H5219" t="str">
            <v>TAC</v>
          </cell>
          <cell r="I5219" t="str">
            <v>BANGALORE</v>
          </cell>
          <cell r="J5219" t="str">
            <v>India</v>
          </cell>
          <cell r="K5219">
            <v>42983</v>
          </cell>
          <cell r="L5219" t="str">
            <v>APAC</v>
          </cell>
          <cell r="M5219" t="str">
            <v>T41M</v>
          </cell>
          <cell r="N5219" t="str">
            <v>T</v>
          </cell>
          <cell r="O5219" t="str">
            <v>4</v>
          </cell>
          <cell r="P5219" t="str">
            <v>Regular</v>
          </cell>
          <cell r="T5219">
            <v>1</v>
          </cell>
          <cell r="U5219" t="str">
            <v>INR</v>
          </cell>
          <cell r="V5219" t="str">
            <v>TAC</v>
          </cell>
          <cell r="W5219" t="str">
            <v>Sharon Elmashaly</v>
          </cell>
          <cell r="Y5219" t="str">
            <v>Eligible</v>
          </cell>
          <cell r="Z5219">
            <v>1600000</v>
          </cell>
          <cell r="AA5219">
            <v>21973.928661853217</v>
          </cell>
          <cell r="AB5219">
            <v>1600000</v>
          </cell>
          <cell r="AC5219">
            <v>21973.928661853217</v>
          </cell>
          <cell r="AD5219">
            <v>4</v>
          </cell>
          <cell r="AE5219" t="str">
            <v>T41</v>
          </cell>
          <cell r="AF5219">
            <v>1500000</v>
          </cell>
          <cell r="AG5219">
            <v>2800000</v>
          </cell>
          <cell r="AH5219">
            <v>7.0000000000000007E-2</v>
          </cell>
          <cell r="AI5219">
            <v>1</v>
          </cell>
          <cell r="AJ5219">
            <v>0</v>
          </cell>
          <cell r="AK5219">
            <v>1696000</v>
          </cell>
          <cell r="AL5219">
            <v>6.0000000000000053E-2</v>
          </cell>
          <cell r="AM5219">
            <v>23292.36438156441</v>
          </cell>
          <cell r="AN5219">
            <v>1318.4357197111931</v>
          </cell>
          <cell r="AO5219">
            <v>-0.39428571428571424</v>
          </cell>
          <cell r="AQ5219">
            <v>600000</v>
          </cell>
          <cell r="AR5219">
            <v>22000000</v>
          </cell>
          <cell r="AS5219">
            <v>0.04</v>
          </cell>
          <cell r="AT5219">
            <v>1</v>
          </cell>
          <cell r="AU5219">
            <v>0</v>
          </cell>
          <cell r="AV5219">
            <v>1696000</v>
          </cell>
          <cell r="AW5219">
            <v>23292.36438156441</v>
          </cell>
          <cell r="AX5219">
            <v>6.0000000000000053E-2</v>
          </cell>
          <cell r="AY5219">
            <v>1318.4357197111931</v>
          </cell>
          <cell r="AZ5219" t="str">
            <v>Regular Bonus</v>
          </cell>
          <cell r="BA5219" t="str">
            <v>Regular BonusEligible</v>
          </cell>
          <cell r="BB5219" t="str">
            <v>Regular BonusIndia</v>
          </cell>
          <cell r="BC5219" t="str">
            <v>Regular BonusIndia Employee</v>
          </cell>
          <cell r="BD5219" t="str">
            <v>T41</v>
          </cell>
          <cell r="BE5219" t="str">
            <v>Employee</v>
          </cell>
          <cell r="BF5219">
            <v>133333.33333333334</v>
          </cell>
          <cell r="BG5219">
            <v>135000</v>
          </cell>
          <cell r="BH5219">
            <v>4</v>
          </cell>
          <cell r="BI5219">
            <v>10000</v>
          </cell>
          <cell r="BJ5219">
            <v>225000</v>
          </cell>
          <cell r="BK5219">
            <v>225000</v>
          </cell>
          <cell r="BL5219">
            <v>180000</v>
          </cell>
        </row>
        <row r="5220">
          <cell r="B5220">
            <v>17585</v>
          </cell>
          <cell r="C5220">
            <v>12596</v>
          </cell>
          <cell r="D5220">
            <v>142867</v>
          </cell>
          <cell r="E5220" t="str">
            <v>Shailesh Kuntal</v>
          </cell>
          <cell r="F5220" t="str">
            <v>Team Leader</v>
          </cell>
          <cell r="G5220" t="str">
            <v>Employee</v>
          </cell>
          <cell r="H5220" t="str">
            <v>TAC</v>
          </cell>
          <cell r="I5220" t="str">
            <v>BANGALORE</v>
          </cell>
          <cell r="J5220" t="str">
            <v>India</v>
          </cell>
          <cell r="K5220">
            <v>43122</v>
          </cell>
          <cell r="L5220" t="str">
            <v>APAC</v>
          </cell>
          <cell r="M5220" t="str">
            <v>T51M</v>
          </cell>
          <cell r="N5220" t="str">
            <v>T</v>
          </cell>
          <cell r="O5220" t="str">
            <v>5</v>
          </cell>
          <cell r="P5220" t="str">
            <v>Regular</v>
          </cell>
          <cell r="T5220">
            <v>1</v>
          </cell>
          <cell r="U5220" t="str">
            <v>INR</v>
          </cell>
          <cell r="V5220" t="str">
            <v>TAC</v>
          </cell>
          <cell r="W5220" t="str">
            <v>Sharon Elmashaly</v>
          </cell>
          <cell r="Y5220" t="str">
            <v>Eligible</v>
          </cell>
          <cell r="Z5220">
            <v>1500000</v>
          </cell>
          <cell r="AA5220">
            <v>20600.558120487389</v>
          </cell>
          <cell r="AB5220">
            <v>1500000</v>
          </cell>
          <cell r="AC5220">
            <v>20600.558120487389</v>
          </cell>
          <cell r="AD5220">
            <v>4</v>
          </cell>
          <cell r="AE5220" t="str">
            <v>T51</v>
          </cell>
          <cell r="AF5220">
            <v>900000</v>
          </cell>
          <cell r="AG5220">
            <v>1800000</v>
          </cell>
          <cell r="AH5220">
            <v>0.66</v>
          </cell>
          <cell r="AI5220">
            <v>3</v>
          </cell>
          <cell r="AJ5220">
            <v>0</v>
          </cell>
          <cell r="AK5220">
            <v>1560000</v>
          </cell>
          <cell r="AL5220">
            <v>4.0000000000000036E-2</v>
          </cell>
          <cell r="AM5220">
            <v>21424.580445306885</v>
          </cell>
          <cell r="AN5220">
            <v>824.02232481949613</v>
          </cell>
          <cell r="AO5220">
            <v>-0.1333333333333333</v>
          </cell>
          <cell r="AQ5220">
            <v>600000</v>
          </cell>
          <cell r="AR5220">
            <v>22000000</v>
          </cell>
          <cell r="AS5220">
            <v>0.04</v>
          </cell>
          <cell r="AT5220">
            <v>1</v>
          </cell>
          <cell r="AU5220">
            <v>0</v>
          </cell>
          <cell r="AV5220">
            <v>1560000</v>
          </cell>
          <cell r="AW5220">
            <v>21424.580445306885</v>
          </cell>
          <cell r="AX5220">
            <v>4.0000000000000036E-2</v>
          </cell>
          <cell r="AY5220">
            <v>824.02232481949613</v>
          </cell>
          <cell r="AZ5220" t="str">
            <v>Regular Bonus</v>
          </cell>
          <cell r="BA5220" t="str">
            <v>Regular BonusEligible</v>
          </cell>
          <cell r="BB5220" t="str">
            <v>Regular BonusIndia</v>
          </cell>
          <cell r="BC5220" t="str">
            <v>Regular BonusIndia Employee</v>
          </cell>
          <cell r="BD5220" t="str">
            <v>T51</v>
          </cell>
          <cell r="BE5220" t="str">
            <v>Employee</v>
          </cell>
          <cell r="BF5220">
            <v>125000</v>
          </cell>
          <cell r="BG5220">
            <v>75000</v>
          </cell>
          <cell r="BH5220">
            <v>4</v>
          </cell>
          <cell r="BI5220">
            <v>10000</v>
          </cell>
          <cell r="BJ5220">
            <v>150000</v>
          </cell>
          <cell r="BK5220">
            <v>150000</v>
          </cell>
          <cell r="BL5220">
            <v>120000</v>
          </cell>
        </row>
        <row r="5221">
          <cell r="B5221">
            <v>20106</v>
          </cell>
          <cell r="C5221">
            <v>15196</v>
          </cell>
          <cell r="D5221">
            <v>142797</v>
          </cell>
          <cell r="E5221" t="str">
            <v>Swathi Rao G</v>
          </cell>
          <cell r="F5221" t="str">
            <v>Diamond Services Engineer</v>
          </cell>
          <cell r="G5221" t="str">
            <v>Employee</v>
          </cell>
          <cell r="H5221" t="str">
            <v>TAC</v>
          </cell>
          <cell r="I5221" t="str">
            <v>BANGALORE</v>
          </cell>
          <cell r="J5221" t="str">
            <v>India</v>
          </cell>
          <cell r="K5221">
            <v>43668</v>
          </cell>
          <cell r="L5221" t="str">
            <v>APAC</v>
          </cell>
          <cell r="M5221" t="str">
            <v>T51P</v>
          </cell>
          <cell r="N5221" t="str">
            <v>T</v>
          </cell>
          <cell r="O5221" t="str">
            <v>5</v>
          </cell>
          <cell r="P5221" t="str">
            <v>Regular</v>
          </cell>
          <cell r="T5221">
            <v>1</v>
          </cell>
          <cell r="U5221" t="str">
            <v>INR</v>
          </cell>
          <cell r="V5221" t="str">
            <v>TAC</v>
          </cell>
          <cell r="W5221" t="str">
            <v>Sharon Elmashaly</v>
          </cell>
          <cell r="Y5221" t="str">
            <v>Eligible</v>
          </cell>
          <cell r="Z5221">
            <v>1260000</v>
          </cell>
          <cell r="AA5221">
            <v>17304.468821209408</v>
          </cell>
          <cell r="AB5221">
            <v>1260000</v>
          </cell>
          <cell r="AC5221">
            <v>17304.468821209408</v>
          </cell>
          <cell r="AD5221">
            <v>4</v>
          </cell>
          <cell r="AE5221" t="str">
            <v>T51</v>
          </cell>
          <cell r="AF5221">
            <v>900000</v>
          </cell>
          <cell r="AG5221">
            <v>1800000</v>
          </cell>
          <cell r="AH5221">
            <v>0.4</v>
          </cell>
          <cell r="AI5221">
            <v>2</v>
          </cell>
          <cell r="AJ5221">
            <v>0</v>
          </cell>
          <cell r="AK5221">
            <v>1323000</v>
          </cell>
          <cell r="AL5221">
            <v>5.0000000000000044E-2</v>
          </cell>
          <cell r="AM5221">
            <v>18169.692262269877</v>
          </cell>
          <cell r="AN5221">
            <v>865.22344106046876</v>
          </cell>
          <cell r="AO5221">
            <v>-0.26500000000000001</v>
          </cell>
          <cell r="AQ5221">
            <v>600000</v>
          </cell>
          <cell r="AR5221">
            <v>22000000</v>
          </cell>
          <cell r="AS5221">
            <v>0.03</v>
          </cell>
          <cell r="AT5221">
            <v>1</v>
          </cell>
          <cell r="AU5221">
            <v>0</v>
          </cell>
          <cell r="AV5221">
            <v>1323000</v>
          </cell>
          <cell r="AW5221">
            <v>18169.692262269877</v>
          </cell>
          <cell r="AX5221">
            <v>5.0000000000000044E-2</v>
          </cell>
          <cell r="AY5221">
            <v>865.22344106046876</v>
          </cell>
          <cell r="AZ5221" t="str">
            <v>Regular Bonus</v>
          </cell>
          <cell r="BA5221" t="str">
            <v>Regular BonusEligible</v>
          </cell>
          <cell r="BB5221" t="str">
            <v>Regular BonusIndia</v>
          </cell>
          <cell r="BC5221" t="str">
            <v>Regular BonusIndia Employee</v>
          </cell>
          <cell r="BD5221" t="str">
            <v>T51</v>
          </cell>
          <cell r="BE5221" t="str">
            <v>Employee</v>
          </cell>
          <cell r="BF5221">
            <v>105000</v>
          </cell>
          <cell r="BG5221">
            <v>35151.780821917811</v>
          </cell>
          <cell r="BH5221">
            <v>3</v>
          </cell>
          <cell r="BI5221">
            <v>10000</v>
          </cell>
          <cell r="BJ5221">
            <v>150000</v>
          </cell>
          <cell r="BK5221">
            <v>150000</v>
          </cell>
          <cell r="BL5221">
            <v>120000</v>
          </cell>
        </row>
        <row r="5222">
          <cell r="B5222">
            <v>21197</v>
          </cell>
          <cell r="C5222">
            <v>16284</v>
          </cell>
          <cell r="D5222">
            <v>223093</v>
          </cell>
          <cell r="E5222" t="str">
            <v>Syed Yusuf</v>
          </cell>
          <cell r="F5222" t="str">
            <v>Technical Support Engineer (T2)</v>
          </cell>
          <cell r="G5222" t="str">
            <v>Employee</v>
          </cell>
          <cell r="H5222" t="str">
            <v>TAC</v>
          </cell>
          <cell r="I5222" t="str">
            <v>BANGALORE</v>
          </cell>
          <cell r="J5222" t="str">
            <v>India</v>
          </cell>
          <cell r="K5222">
            <v>43934</v>
          </cell>
          <cell r="L5222" t="str">
            <v>APAC</v>
          </cell>
          <cell r="M5222" t="str">
            <v>T61P</v>
          </cell>
          <cell r="N5222" t="str">
            <v>T</v>
          </cell>
          <cell r="O5222" t="str">
            <v>6</v>
          </cell>
          <cell r="P5222" t="str">
            <v>Regular</v>
          </cell>
          <cell r="T5222">
            <v>1</v>
          </cell>
          <cell r="U5222" t="str">
            <v>INR</v>
          </cell>
          <cell r="V5222" t="str">
            <v>TAC</v>
          </cell>
          <cell r="W5222" t="str">
            <v>Sharon Elmashaly</v>
          </cell>
          <cell r="Y5222" t="str">
            <v>Eligible</v>
          </cell>
          <cell r="Z5222">
            <v>850000</v>
          </cell>
          <cell r="AA5222">
            <v>11673.649601609521</v>
          </cell>
          <cell r="AB5222">
            <v>850000</v>
          </cell>
          <cell r="AC5222">
            <v>11673.649601609521</v>
          </cell>
          <cell r="AD5222">
            <v>4</v>
          </cell>
          <cell r="AE5222" t="str">
            <v>T61</v>
          </cell>
          <cell r="AF5222">
            <v>500000</v>
          </cell>
          <cell r="AG5222">
            <v>950000</v>
          </cell>
          <cell r="AH5222">
            <v>0.77</v>
          </cell>
          <cell r="AI5222">
            <v>4</v>
          </cell>
          <cell r="AJ5222">
            <v>0</v>
          </cell>
          <cell r="AK5222">
            <v>875500</v>
          </cell>
          <cell r="AL5222">
            <v>3.0000000000000027E-2</v>
          </cell>
          <cell r="AM5222">
            <v>12023.859089657806</v>
          </cell>
          <cell r="AN5222">
            <v>350.20948804828549</v>
          </cell>
          <cell r="AO5222">
            <v>-7.8421052631578947E-2</v>
          </cell>
          <cell r="AQ5222">
            <v>600000</v>
          </cell>
          <cell r="AR5222">
            <v>22000000</v>
          </cell>
          <cell r="AS5222">
            <v>0.01</v>
          </cell>
          <cell r="AT5222">
            <v>1</v>
          </cell>
          <cell r="AU5222">
            <v>0</v>
          </cell>
          <cell r="AV5222">
            <v>875500</v>
          </cell>
          <cell r="AW5222">
            <v>12023.859089657806</v>
          </cell>
          <cell r="AX5222">
            <v>3.0000000000000027E-2</v>
          </cell>
          <cell r="AY5222">
            <v>350.20948804828549</v>
          </cell>
          <cell r="AZ5222" t="str">
            <v>Regular Bonus</v>
          </cell>
          <cell r="BA5222" t="str">
            <v>Regular BonusEligible</v>
          </cell>
          <cell r="BB5222" t="str">
            <v>Regular BonusIndia</v>
          </cell>
          <cell r="BC5222" t="str">
            <v>Regular BonusIndia Employee</v>
          </cell>
          <cell r="BD5222" t="str">
            <v>T61</v>
          </cell>
          <cell r="BE5222" t="str">
            <v>Employee</v>
          </cell>
          <cell r="BF5222">
            <v>70833.333333333328</v>
          </cell>
          <cell r="BI5222">
            <v>10000</v>
          </cell>
          <cell r="BJ5222">
            <v>90000</v>
          </cell>
          <cell r="BK5222">
            <v>90000</v>
          </cell>
          <cell r="BL5222">
            <v>72000</v>
          </cell>
        </row>
        <row r="5223">
          <cell r="B5223">
            <v>14372</v>
          </cell>
          <cell r="C5223">
            <v>9339</v>
          </cell>
          <cell r="D5223">
            <v>78616</v>
          </cell>
          <cell r="E5223" t="str">
            <v>Vikas Sharma</v>
          </cell>
          <cell r="F5223" t="str">
            <v>Australia TAC Team Leader</v>
          </cell>
          <cell r="G5223" t="str">
            <v>Employee</v>
          </cell>
          <cell r="H5223" t="str">
            <v>TAC</v>
          </cell>
          <cell r="I5223" t="str">
            <v>MELBOURNE</v>
          </cell>
          <cell r="J5223" t="str">
            <v>Australia</v>
          </cell>
          <cell r="K5223">
            <v>42310</v>
          </cell>
          <cell r="L5223" t="str">
            <v>APAC</v>
          </cell>
          <cell r="M5223" t="str">
            <v>T41M</v>
          </cell>
          <cell r="N5223" t="str">
            <v>T</v>
          </cell>
          <cell r="O5223" t="str">
            <v>4</v>
          </cell>
          <cell r="P5223" t="str">
            <v>Regular</v>
          </cell>
          <cell r="T5223">
            <v>1</v>
          </cell>
          <cell r="U5223" t="str">
            <v>AUD</v>
          </cell>
          <cell r="V5223" t="str">
            <v>TAC</v>
          </cell>
          <cell r="W5223" t="str">
            <v>Sharon Elmashaly</v>
          </cell>
          <cell r="Y5223" t="str">
            <v>Eligible</v>
          </cell>
          <cell r="Z5223">
            <v>165000</v>
          </cell>
          <cell r="AA5223">
            <v>127681.95775245407</v>
          </cell>
          <cell r="AB5223">
            <v>165000</v>
          </cell>
          <cell r="AC5223">
            <v>127681.95775245407</v>
          </cell>
          <cell r="AD5223">
            <v>5</v>
          </cell>
          <cell r="AE5223" t="str">
            <v>T41</v>
          </cell>
          <cell r="AF5223">
            <v>130000</v>
          </cell>
          <cell r="AG5223">
            <v>185000</v>
          </cell>
          <cell r="AH5223">
            <v>0.63</v>
          </cell>
          <cell r="AI5223">
            <v>3</v>
          </cell>
          <cell r="AJ5223">
            <v>0</v>
          </cell>
          <cell r="AK5223">
            <v>174900</v>
          </cell>
          <cell r="AL5223">
            <v>6.0000000000000053E-2</v>
          </cell>
          <cell r="AM5223">
            <v>135342.87521760131</v>
          </cell>
          <cell r="AN5223">
            <v>7660.9174651472422</v>
          </cell>
          <cell r="AO5223">
            <v>-5.4594594594594592E-2</v>
          </cell>
          <cell r="AQ5223">
            <v>80000</v>
          </cell>
          <cell r="AR5223">
            <v>490000</v>
          </cell>
          <cell r="AS5223">
            <v>0.2</v>
          </cell>
          <cell r="AT5223">
            <v>1</v>
          </cell>
          <cell r="AU5223">
            <v>0</v>
          </cell>
          <cell r="AV5223">
            <v>174900</v>
          </cell>
          <cell r="AW5223">
            <v>135342.87521760131</v>
          </cell>
          <cell r="AX5223">
            <v>6.0000000000000053E-2</v>
          </cell>
          <cell r="AY5223">
            <v>7660.9174651472422</v>
          </cell>
          <cell r="AZ5223" t="str">
            <v>Regular Bonus</v>
          </cell>
          <cell r="BA5223" t="str">
            <v>Regular BonusEligible</v>
          </cell>
          <cell r="BB5223" t="str">
            <v>Regular BonusAustralia</v>
          </cell>
          <cell r="BC5223" t="str">
            <v>Regular BonusAustralia Employee</v>
          </cell>
          <cell r="BD5223" t="str">
            <v>T41</v>
          </cell>
          <cell r="BE5223" t="str">
            <v>Employee</v>
          </cell>
          <cell r="BF5223">
            <v>13750</v>
          </cell>
          <cell r="BG5223">
            <v>10000</v>
          </cell>
          <cell r="BH5223">
            <v>3</v>
          </cell>
          <cell r="BI5223">
            <v>1100</v>
          </cell>
          <cell r="BJ5223">
            <v>20000</v>
          </cell>
          <cell r="BK5223">
            <v>20000</v>
          </cell>
          <cell r="BL5223">
            <v>16000</v>
          </cell>
        </row>
        <row r="5224">
          <cell r="B5224">
            <v>20786</v>
          </cell>
          <cell r="C5224">
            <v>15873</v>
          </cell>
          <cell r="D5224">
            <v>215319</v>
          </cell>
          <cell r="E5224" t="str">
            <v>Wei Zhang</v>
          </cell>
          <cell r="F5224" t="str">
            <v>Technical Support Engineer (T2)</v>
          </cell>
          <cell r="G5224" t="str">
            <v>Employee</v>
          </cell>
          <cell r="H5224" t="str">
            <v>TAC</v>
          </cell>
          <cell r="I5224" t="str">
            <v>BEIJING</v>
          </cell>
          <cell r="J5224" t="str">
            <v>China</v>
          </cell>
          <cell r="K5224">
            <v>43818</v>
          </cell>
          <cell r="L5224" t="str">
            <v>APAC</v>
          </cell>
          <cell r="M5224" t="str">
            <v>T51P</v>
          </cell>
          <cell r="N5224" t="str">
            <v>T</v>
          </cell>
          <cell r="O5224" t="str">
            <v>5</v>
          </cell>
          <cell r="P5224" t="str">
            <v>Regular</v>
          </cell>
          <cell r="T5224">
            <v>1</v>
          </cell>
          <cell r="U5224" t="str">
            <v>CNY</v>
          </cell>
          <cell r="V5224" t="str">
            <v>TAC</v>
          </cell>
          <cell r="W5224" t="str">
            <v>Sharon Elmashaly</v>
          </cell>
          <cell r="Y5224" t="str">
            <v>Eligible</v>
          </cell>
          <cell r="Z5224">
            <v>290000</v>
          </cell>
          <cell r="AA5224">
            <v>44862.603502310267</v>
          </cell>
          <cell r="AB5224">
            <v>290000</v>
          </cell>
          <cell r="AC5224">
            <v>44862.603502310267</v>
          </cell>
          <cell r="AD5224">
            <v>4</v>
          </cell>
          <cell r="AE5224" t="str">
            <v>T51</v>
          </cell>
          <cell r="AF5224">
            <v>200000</v>
          </cell>
          <cell r="AG5224">
            <v>320000</v>
          </cell>
          <cell r="AH5224">
            <v>0.75</v>
          </cell>
          <cell r="AI5224">
            <v>4</v>
          </cell>
          <cell r="AJ5224">
            <v>0</v>
          </cell>
          <cell r="AK5224">
            <v>298700</v>
          </cell>
          <cell r="AL5224">
            <v>3.0000000000000027E-2</v>
          </cell>
          <cell r="AM5224">
            <v>46208.481607379574</v>
          </cell>
          <cell r="AN5224">
            <v>1345.8781050693069</v>
          </cell>
          <cell r="AO5224">
            <v>-6.6562499999999969E-2</v>
          </cell>
          <cell r="AQ5224">
            <v>131503.603</v>
          </cell>
          <cell r="AR5224">
            <v>1600000</v>
          </cell>
          <cell r="AS5224">
            <v>0.1</v>
          </cell>
          <cell r="AT5224">
            <v>1</v>
          </cell>
          <cell r="AU5224">
            <v>0</v>
          </cell>
          <cell r="AV5224">
            <v>298700</v>
          </cell>
          <cell r="AW5224">
            <v>46208.481607379574</v>
          </cell>
          <cell r="AX5224">
            <v>3.0000000000000027E-2</v>
          </cell>
          <cell r="AY5224">
            <v>1345.8781050693069</v>
          </cell>
          <cell r="AZ5224" t="str">
            <v>Regular Bonus</v>
          </cell>
          <cell r="BA5224" t="str">
            <v>Regular BonusEligible</v>
          </cell>
          <cell r="BB5224" t="str">
            <v>Regular BonusChina</v>
          </cell>
          <cell r="BC5224" t="str">
            <v>Regular BonusChina Employee</v>
          </cell>
          <cell r="BD5224" t="str">
            <v>T51</v>
          </cell>
          <cell r="BE5224" t="str">
            <v>Employee</v>
          </cell>
          <cell r="BF5224">
            <v>24166.666666666668</v>
          </cell>
          <cell r="BI5224">
            <v>2000</v>
          </cell>
          <cell r="BJ5224">
            <v>34500</v>
          </cell>
          <cell r="BK5224">
            <v>34500</v>
          </cell>
          <cell r="BL5224">
            <v>27600</v>
          </cell>
        </row>
        <row r="5225">
          <cell r="B5225">
            <v>20840</v>
          </cell>
          <cell r="C5225">
            <v>15927</v>
          </cell>
          <cell r="D5225">
            <v>216088</v>
          </cell>
          <cell r="E5225" t="str">
            <v>Abhijeet Malik</v>
          </cell>
          <cell r="F5225" t="str">
            <v>Technical Support Engineer (T3)</v>
          </cell>
          <cell r="G5225" t="str">
            <v>Employee</v>
          </cell>
          <cell r="H5225" t="str">
            <v>TAC</v>
          </cell>
          <cell r="I5225" t="str">
            <v>BANGALORE</v>
          </cell>
          <cell r="J5225" t="str">
            <v>India</v>
          </cell>
          <cell r="K5225">
            <v>43829</v>
          </cell>
          <cell r="L5225" t="str">
            <v>APAC</v>
          </cell>
          <cell r="M5225" t="str">
            <v>T51P</v>
          </cell>
          <cell r="N5225" t="str">
            <v>T</v>
          </cell>
          <cell r="O5225" t="str">
            <v>5</v>
          </cell>
          <cell r="P5225" t="str">
            <v>Regular</v>
          </cell>
          <cell r="T5225">
            <v>1</v>
          </cell>
          <cell r="U5225" t="str">
            <v>INR</v>
          </cell>
          <cell r="V5225" t="str">
            <v>TAC</v>
          </cell>
          <cell r="W5225" t="str">
            <v>Sharon Elmashaly</v>
          </cell>
          <cell r="Y5225" t="str">
            <v>Eligible</v>
          </cell>
          <cell r="Z5225">
            <v>600000</v>
          </cell>
          <cell r="AA5225">
            <v>8240.2232481949559</v>
          </cell>
          <cell r="AB5225">
            <v>900000</v>
          </cell>
          <cell r="AC5225">
            <v>12360.334872292433</v>
          </cell>
          <cell r="AD5225">
            <v>3</v>
          </cell>
          <cell r="AE5225" t="str">
            <v>T51</v>
          </cell>
          <cell r="AF5225">
            <v>900000</v>
          </cell>
          <cell r="AG5225">
            <v>1800000</v>
          </cell>
          <cell r="AH5225">
            <v>0</v>
          </cell>
          <cell r="AI5225">
            <v>1</v>
          </cell>
          <cell r="AJ5225">
            <v>0</v>
          </cell>
          <cell r="AK5225">
            <v>900000</v>
          </cell>
          <cell r="AL5225">
            <v>0</v>
          </cell>
          <cell r="AM5225">
            <v>12360.334872292433</v>
          </cell>
          <cell r="AN5225">
            <v>0</v>
          </cell>
          <cell r="AO5225">
            <v>-0.5</v>
          </cell>
          <cell r="AQ5225">
            <v>600000</v>
          </cell>
          <cell r="AR5225">
            <v>22000000</v>
          </cell>
          <cell r="AS5225">
            <v>0.01</v>
          </cell>
          <cell r="AT5225">
            <v>1</v>
          </cell>
          <cell r="AU5225">
            <v>0</v>
          </cell>
          <cell r="AV5225">
            <v>900000</v>
          </cell>
          <cell r="AW5225">
            <v>12360.334872292433</v>
          </cell>
          <cell r="AX5225">
            <v>0</v>
          </cell>
          <cell r="AY5225">
            <v>0</v>
          </cell>
          <cell r="AZ5225" t="str">
            <v>Regular Bonus</v>
          </cell>
          <cell r="BA5225" t="str">
            <v>Regular BonusEligible</v>
          </cell>
          <cell r="BB5225" t="str">
            <v>Regular BonusIndia</v>
          </cell>
          <cell r="BC5225" t="str">
            <v>Regular BonusIndia Employee</v>
          </cell>
          <cell r="BD5225" t="str">
            <v>T61</v>
          </cell>
          <cell r="BE5225" t="str">
            <v>Employee</v>
          </cell>
          <cell r="BF5225">
            <v>75000</v>
          </cell>
          <cell r="BI5225">
            <v>10000</v>
          </cell>
          <cell r="BJ5225">
            <v>66000</v>
          </cell>
          <cell r="BK5225">
            <v>66000</v>
          </cell>
          <cell r="BL5225">
            <v>52800</v>
          </cell>
        </row>
        <row r="5226">
          <cell r="B5226">
            <v>20119</v>
          </cell>
          <cell r="C5226">
            <v>15209</v>
          </cell>
          <cell r="D5226">
            <v>199357</v>
          </cell>
          <cell r="E5226" t="str">
            <v>Achman Srivastava</v>
          </cell>
          <cell r="F5226" t="str">
            <v>Technical Support Engineer (T3)</v>
          </cell>
          <cell r="G5226" t="str">
            <v>Employee</v>
          </cell>
          <cell r="H5226" t="str">
            <v>TAC</v>
          </cell>
          <cell r="I5226" t="str">
            <v>BANGALORE</v>
          </cell>
          <cell r="J5226" t="str">
            <v>India</v>
          </cell>
          <cell r="K5226">
            <v>43682</v>
          </cell>
          <cell r="L5226" t="str">
            <v>APAC</v>
          </cell>
          <cell r="M5226" t="str">
            <v>T51P</v>
          </cell>
          <cell r="N5226" t="str">
            <v>T</v>
          </cell>
          <cell r="O5226" t="str">
            <v>5</v>
          </cell>
          <cell r="P5226" t="str">
            <v>Regular</v>
          </cell>
          <cell r="T5226">
            <v>1</v>
          </cell>
          <cell r="U5226" t="str">
            <v>INR</v>
          </cell>
          <cell r="V5226" t="str">
            <v>TAC</v>
          </cell>
          <cell r="W5226" t="str">
            <v>Sharon Elmashaly</v>
          </cell>
          <cell r="Y5226" t="str">
            <v>Eligible</v>
          </cell>
          <cell r="Z5226">
            <v>750000</v>
          </cell>
          <cell r="AA5226">
            <v>10300.279060243694</v>
          </cell>
          <cell r="AB5226">
            <v>900000</v>
          </cell>
          <cell r="AC5226">
            <v>12360.334872292433</v>
          </cell>
          <cell r="AD5226">
            <v>3</v>
          </cell>
          <cell r="AE5226" t="str">
            <v>T51</v>
          </cell>
          <cell r="AF5226">
            <v>900000</v>
          </cell>
          <cell r="AG5226">
            <v>1800000</v>
          </cell>
          <cell r="AH5226">
            <v>0</v>
          </cell>
          <cell r="AI5226">
            <v>1</v>
          </cell>
          <cell r="AJ5226">
            <v>0</v>
          </cell>
          <cell r="AK5226">
            <v>900000</v>
          </cell>
          <cell r="AL5226">
            <v>0</v>
          </cell>
          <cell r="AM5226">
            <v>12360.334872292433</v>
          </cell>
          <cell r="AN5226">
            <v>0</v>
          </cell>
          <cell r="AO5226">
            <v>-0.5</v>
          </cell>
          <cell r="AQ5226">
            <v>600000</v>
          </cell>
          <cell r="AR5226">
            <v>22000000</v>
          </cell>
          <cell r="AS5226">
            <v>0.01</v>
          </cell>
          <cell r="AT5226">
            <v>1</v>
          </cell>
          <cell r="AU5226">
            <v>0</v>
          </cell>
          <cell r="AV5226">
            <v>900000</v>
          </cell>
          <cell r="AW5226">
            <v>12360.334872292433</v>
          </cell>
          <cell r="AX5226">
            <v>0</v>
          </cell>
          <cell r="AY5226">
            <v>0</v>
          </cell>
          <cell r="AZ5226" t="str">
            <v>Regular Bonus</v>
          </cell>
          <cell r="BA5226" t="str">
            <v>Regular BonusEligible</v>
          </cell>
          <cell r="BB5226" t="str">
            <v>Regular BonusIndia</v>
          </cell>
          <cell r="BC5226" t="str">
            <v>Regular BonusIndia Employee</v>
          </cell>
          <cell r="BD5226" t="str">
            <v>T61</v>
          </cell>
          <cell r="BE5226" t="str">
            <v>Employee</v>
          </cell>
          <cell r="BF5226">
            <v>75000</v>
          </cell>
          <cell r="BG5226">
            <v>16543.561643835616</v>
          </cell>
          <cell r="BH5226">
            <v>2</v>
          </cell>
          <cell r="BI5226">
            <v>10000</v>
          </cell>
          <cell r="BJ5226">
            <v>66000</v>
          </cell>
          <cell r="BK5226">
            <v>66000</v>
          </cell>
          <cell r="BL5226">
            <v>52800</v>
          </cell>
        </row>
        <row r="5227">
          <cell r="B5227">
            <v>20371</v>
          </cell>
          <cell r="C5227">
            <v>15460</v>
          </cell>
          <cell r="D5227">
            <v>204499</v>
          </cell>
          <cell r="E5227" t="str">
            <v>Akshay Giri</v>
          </cell>
          <cell r="F5227" t="str">
            <v>Technical Support Engineer (T3)</v>
          </cell>
          <cell r="G5227" t="str">
            <v>Employee</v>
          </cell>
          <cell r="H5227" t="str">
            <v>TAC</v>
          </cell>
          <cell r="I5227" t="str">
            <v>BANGALORE</v>
          </cell>
          <cell r="J5227" t="str">
            <v>India</v>
          </cell>
          <cell r="K5227">
            <v>43710</v>
          </cell>
          <cell r="L5227" t="str">
            <v>APAC</v>
          </cell>
          <cell r="M5227" t="str">
            <v>T51P</v>
          </cell>
          <cell r="N5227" t="str">
            <v>T</v>
          </cell>
          <cell r="O5227" t="str">
            <v>5</v>
          </cell>
          <cell r="P5227" t="str">
            <v>Regular</v>
          </cell>
          <cell r="T5227">
            <v>1</v>
          </cell>
          <cell r="U5227" t="str">
            <v>INR</v>
          </cell>
          <cell r="V5227" t="str">
            <v>TAC</v>
          </cell>
          <cell r="W5227" t="str">
            <v>Sharon Elmashaly</v>
          </cell>
          <cell r="Y5227" t="str">
            <v>Eligible</v>
          </cell>
          <cell r="Z5227">
            <v>900000</v>
          </cell>
          <cell r="AA5227">
            <v>12360.334872292433</v>
          </cell>
          <cell r="AB5227">
            <v>1000000</v>
          </cell>
          <cell r="AC5227">
            <v>13733.705413658259</v>
          </cell>
          <cell r="AD5227">
            <v>3</v>
          </cell>
          <cell r="AE5227" t="str">
            <v>T51</v>
          </cell>
          <cell r="AF5227">
            <v>900000</v>
          </cell>
          <cell r="AG5227">
            <v>1800000</v>
          </cell>
          <cell r="AH5227">
            <v>0.11</v>
          </cell>
          <cell r="AI5227">
            <v>1</v>
          </cell>
          <cell r="AJ5227">
            <v>0</v>
          </cell>
          <cell r="AK5227">
            <v>1000000</v>
          </cell>
          <cell r="AL5227">
            <v>0</v>
          </cell>
          <cell r="AM5227">
            <v>13733.705413658259</v>
          </cell>
          <cell r="AN5227">
            <v>0</v>
          </cell>
          <cell r="AO5227">
            <v>-0.44444444444444442</v>
          </cell>
          <cell r="AQ5227">
            <v>600000</v>
          </cell>
          <cell r="AR5227">
            <v>22000000</v>
          </cell>
          <cell r="AS5227">
            <v>0.01</v>
          </cell>
          <cell r="AT5227">
            <v>1</v>
          </cell>
          <cell r="AU5227">
            <v>0</v>
          </cell>
          <cell r="AV5227">
            <v>1000000</v>
          </cell>
          <cell r="AW5227">
            <v>13733.705413658259</v>
          </cell>
          <cell r="AX5227">
            <v>0</v>
          </cell>
          <cell r="AY5227">
            <v>0</v>
          </cell>
          <cell r="AZ5227" t="str">
            <v>Regular Bonus</v>
          </cell>
          <cell r="BA5227" t="str">
            <v>Regular BonusEligible</v>
          </cell>
          <cell r="BB5227" t="str">
            <v>Regular BonusIndia</v>
          </cell>
          <cell r="BC5227" t="str">
            <v>Regular BonusIndia Employee</v>
          </cell>
          <cell r="BD5227" t="str">
            <v>T61</v>
          </cell>
          <cell r="BE5227" t="str">
            <v>Employee</v>
          </cell>
          <cell r="BF5227">
            <v>83333.333333333328</v>
          </cell>
          <cell r="BG5227">
            <v>17358.904109589039</v>
          </cell>
          <cell r="BH5227">
            <v>3</v>
          </cell>
          <cell r="BI5227">
            <v>10000</v>
          </cell>
          <cell r="BJ5227">
            <v>66000</v>
          </cell>
          <cell r="BK5227">
            <v>66000</v>
          </cell>
          <cell r="BL5227">
            <v>52800</v>
          </cell>
        </row>
        <row r="5228">
          <cell r="B5228">
            <v>20785</v>
          </cell>
          <cell r="C5228">
            <v>15872</v>
          </cell>
          <cell r="D5228">
            <v>214087</v>
          </cell>
          <cell r="E5228" t="str">
            <v>Girish Thakare</v>
          </cell>
          <cell r="F5228" t="str">
            <v>Technical Support Engineer (T3)</v>
          </cell>
          <cell r="G5228" t="str">
            <v>Employee</v>
          </cell>
          <cell r="H5228" t="str">
            <v>TAC</v>
          </cell>
          <cell r="I5228" t="str">
            <v>BANGALORE</v>
          </cell>
          <cell r="J5228" t="str">
            <v>India</v>
          </cell>
          <cell r="K5228">
            <v>43811</v>
          </cell>
          <cell r="L5228" t="str">
            <v>APAC</v>
          </cell>
          <cell r="M5228" t="str">
            <v>T61P</v>
          </cell>
          <cell r="N5228" t="str">
            <v>T</v>
          </cell>
          <cell r="O5228" t="str">
            <v>6</v>
          </cell>
          <cell r="P5228" t="str">
            <v>Regular</v>
          </cell>
          <cell r="T5228">
            <v>1</v>
          </cell>
          <cell r="U5228" t="str">
            <v>INR</v>
          </cell>
          <cell r="V5228" t="str">
            <v>TAC</v>
          </cell>
          <cell r="W5228" t="str">
            <v>Sharon Elmashaly</v>
          </cell>
          <cell r="Y5228" t="str">
            <v>Eligible</v>
          </cell>
          <cell r="Z5228">
            <v>600000</v>
          </cell>
          <cell r="AA5228">
            <v>8240.2232481949559</v>
          </cell>
          <cell r="AB5228">
            <v>750000</v>
          </cell>
          <cell r="AC5228">
            <v>10300.279060243694</v>
          </cell>
          <cell r="AD5228">
            <v>3</v>
          </cell>
          <cell r="AE5228" t="str">
            <v>T61</v>
          </cell>
          <cell r="AF5228">
            <v>500000</v>
          </cell>
          <cell r="AG5228">
            <v>950000</v>
          </cell>
          <cell r="AH5228">
            <v>0.55000000000000004</v>
          </cell>
          <cell r="AI5228">
            <v>3</v>
          </cell>
          <cell r="AJ5228">
            <v>0</v>
          </cell>
          <cell r="AK5228">
            <v>750000</v>
          </cell>
          <cell r="AL5228">
            <v>0</v>
          </cell>
          <cell r="AM5228">
            <v>10300.279060243694</v>
          </cell>
          <cell r="AN5228">
            <v>0</v>
          </cell>
          <cell r="AO5228">
            <v>-0.21052631578947367</v>
          </cell>
          <cell r="AQ5228">
            <v>600000</v>
          </cell>
          <cell r="AR5228">
            <v>22000000</v>
          </cell>
          <cell r="AS5228">
            <v>0</v>
          </cell>
          <cell r="AT5228">
            <v>1</v>
          </cell>
          <cell r="AU5228">
            <v>0</v>
          </cell>
          <cell r="AV5228">
            <v>750000</v>
          </cell>
          <cell r="AW5228">
            <v>10300.279060243694</v>
          </cell>
          <cell r="AX5228">
            <v>0</v>
          </cell>
          <cell r="AY5228">
            <v>0</v>
          </cell>
          <cell r="AZ5228" t="str">
            <v>Regular Bonus</v>
          </cell>
          <cell r="BA5228" t="str">
            <v>Regular BonusEligible</v>
          </cell>
          <cell r="BB5228" t="str">
            <v>Regular BonusIndia</v>
          </cell>
          <cell r="BC5228" t="str">
            <v>Regular BonusIndia Employee</v>
          </cell>
          <cell r="BD5228" t="str">
            <v>T61</v>
          </cell>
          <cell r="BE5228" t="str">
            <v>Employee</v>
          </cell>
          <cell r="BF5228">
            <v>62500</v>
          </cell>
          <cell r="BI5228">
            <v>10000</v>
          </cell>
          <cell r="BJ5228">
            <v>66000</v>
          </cell>
          <cell r="BK5228">
            <v>66000</v>
          </cell>
          <cell r="BL5228">
            <v>52800</v>
          </cell>
        </row>
        <row r="5229">
          <cell r="B5229">
            <v>17592</v>
          </cell>
          <cell r="C5229">
            <v>12603</v>
          </cell>
          <cell r="D5229">
            <v>147361</v>
          </cell>
          <cell r="E5229" t="str">
            <v>Momin Ramzan</v>
          </cell>
          <cell r="F5229" t="str">
            <v>Escalation Engineer</v>
          </cell>
          <cell r="G5229" t="str">
            <v>Employee</v>
          </cell>
          <cell r="H5229" t="str">
            <v>TAC</v>
          </cell>
          <cell r="I5229" t="str">
            <v>BANGALORE</v>
          </cell>
          <cell r="J5229" t="str">
            <v>India</v>
          </cell>
          <cell r="K5229">
            <v>43200</v>
          </cell>
          <cell r="L5229" t="str">
            <v>APAC</v>
          </cell>
          <cell r="M5229" t="str">
            <v>T51P</v>
          </cell>
          <cell r="N5229" t="str">
            <v>T</v>
          </cell>
          <cell r="O5229" t="str">
            <v>5</v>
          </cell>
          <cell r="P5229" t="str">
            <v>Regular</v>
          </cell>
          <cell r="T5229">
            <v>1</v>
          </cell>
          <cell r="U5229" t="str">
            <v>INR</v>
          </cell>
          <cell r="V5229" t="str">
            <v>TAC</v>
          </cell>
          <cell r="W5229" t="str">
            <v>Sharon Elmashaly</v>
          </cell>
          <cell r="Y5229" t="str">
            <v>Eligible</v>
          </cell>
          <cell r="Z5229">
            <v>1270000</v>
          </cell>
          <cell r="AA5229">
            <v>17441.805875345988</v>
          </cell>
          <cell r="AB5229">
            <v>1520000</v>
          </cell>
          <cell r="AC5229">
            <v>20875.232228760553</v>
          </cell>
          <cell r="AD5229">
            <v>3</v>
          </cell>
          <cell r="AE5229" t="str">
            <v>T51</v>
          </cell>
          <cell r="AF5229">
            <v>900000</v>
          </cell>
          <cell r="AG5229">
            <v>1800000</v>
          </cell>
          <cell r="AH5229">
            <v>0.68</v>
          </cell>
          <cell r="AI5229">
            <v>3</v>
          </cell>
          <cell r="AJ5229">
            <v>0</v>
          </cell>
          <cell r="AK5229">
            <v>1520000</v>
          </cell>
          <cell r="AL5229">
            <v>0</v>
          </cell>
          <cell r="AM5229">
            <v>20875.232228760553</v>
          </cell>
          <cell r="AN5229">
            <v>0</v>
          </cell>
          <cell r="AO5229">
            <v>-0.15555555555555556</v>
          </cell>
          <cell r="AQ5229">
            <v>600000</v>
          </cell>
          <cell r="AR5229">
            <v>22000000</v>
          </cell>
          <cell r="AS5229">
            <v>0.04</v>
          </cell>
          <cell r="AT5229">
            <v>1</v>
          </cell>
          <cell r="AU5229">
            <v>0</v>
          </cell>
          <cell r="AV5229">
            <v>1520000</v>
          </cell>
          <cell r="AW5229">
            <v>20875.232228760553</v>
          </cell>
          <cell r="AX5229">
            <v>0</v>
          </cell>
          <cell r="AY5229">
            <v>0</v>
          </cell>
          <cell r="AZ5229" t="str">
            <v>Regular Bonus</v>
          </cell>
          <cell r="BA5229" t="str">
            <v>Regular BonusEligible</v>
          </cell>
          <cell r="BB5229" t="str">
            <v>Regular BonusIndia</v>
          </cell>
          <cell r="BC5229" t="str">
            <v>Regular BonusIndia Employee</v>
          </cell>
          <cell r="BD5229" t="str">
            <v>T51</v>
          </cell>
          <cell r="BE5229" t="str">
            <v>Employee</v>
          </cell>
          <cell r="BF5229">
            <v>126666.66666666667</v>
          </cell>
          <cell r="BG5229">
            <v>90000</v>
          </cell>
          <cell r="BH5229">
            <v>3</v>
          </cell>
          <cell r="BI5229">
            <v>10000</v>
          </cell>
          <cell r="BJ5229">
            <v>110000</v>
          </cell>
          <cell r="BK5229">
            <v>110000</v>
          </cell>
          <cell r="BL5229">
            <v>88000</v>
          </cell>
        </row>
        <row r="5230">
          <cell r="B5230">
            <v>20527</v>
          </cell>
          <cell r="C5230">
            <v>15614</v>
          </cell>
          <cell r="D5230">
            <v>201475</v>
          </cell>
          <cell r="E5230" t="str">
            <v>Neelesh Joshi</v>
          </cell>
          <cell r="F5230" t="str">
            <v>Technical Support Engineer (T3)</v>
          </cell>
          <cell r="G5230" t="str">
            <v>Employee</v>
          </cell>
          <cell r="H5230" t="str">
            <v>TAC</v>
          </cell>
          <cell r="I5230" t="str">
            <v>BANGALORE</v>
          </cell>
          <cell r="J5230" t="str">
            <v>India</v>
          </cell>
          <cell r="K5230">
            <v>43788</v>
          </cell>
          <cell r="L5230" t="str">
            <v>APAC</v>
          </cell>
          <cell r="M5230" t="str">
            <v>T51P</v>
          </cell>
          <cell r="N5230" t="str">
            <v>T</v>
          </cell>
          <cell r="O5230" t="str">
            <v>5</v>
          </cell>
          <cell r="P5230" t="str">
            <v>Regular</v>
          </cell>
          <cell r="T5230">
            <v>1</v>
          </cell>
          <cell r="U5230" t="str">
            <v>INR</v>
          </cell>
          <cell r="V5230" t="str">
            <v>TAC</v>
          </cell>
          <cell r="W5230" t="str">
            <v>Sharon Elmashaly</v>
          </cell>
          <cell r="Y5230" t="str">
            <v>Eligible</v>
          </cell>
          <cell r="Z5230">
            <v>1300000</v>
          </cell>
          <cell r="AA5230">
            <v>17853.817037755736</v>
          </cell>
          <cell r="AB5230">
            <v>1430000</v>
          </cell>
          <cell r="AC5230">
            <v>19639.198741531312</v>
          </cell>
          <cell r="AD5230">
            <v>3</v>
          </cell>
          <cell r="AE5230" t="str">
            <v>T51</v>
          </cell>
          <cell r="AF5230">
            <v>900000</v>
          </cell>
          <cell r="AG5230">
            <v>1800000</v>
          </cell>
          <cell r="AH5230">
            <v>0.57999999999999996</v>
          </cell>
          <cell r="AI5230">
            <v>3</v>
          </cell>
          <cell r="AJ5230">
            <v>0</v>
          </cell>
          <cell r="AK5230">
            <v>1430000</v>
          </cell>
          <cell r="AL5230">
            <v>0</v>
          </cell>
          <cell r="AM5230">
            <v>19639.198741531312</v>
          </cell>
          <cell r="AN5230">
            <v>0</v>
          </cell>
          <cell r="AO5230">
            <v>-0.2055555555555556</v>
          </cell>
          <cell r="AQ5230">
            <v>600000</v>
          </cell>
          <cell r="AR5230">
            <v>22000000</v>
          </cell>
          <cell r="AS5230">
            <v>0.03</v>
          </cell>
          <cell r="AT5230">
            <v>1</v>
          </cell>
          <cell r="AU5230">
            <v>0</v>
          </cell>
          <cell r="AV5230">
            <v>1430000</v>
          </cell>
          <cell r="AW5230">
            <v>19639.198741531312</v>
          </cell>
          <cell r="AX5230">
            <v>0</v>
          </cell>
          <cell r="AY5230">
            <v>0</v>
          </cell>
          <cell r="AZ5230" t="str">
            <v>Regular Bonus</v>
          </cell>
          <cell r="BA5230" t="str">
            <v>Regular BonusEligible</v>
          </cell>
          <cell r="BB5230" t="str">
            <v>Regular BonusIndia</v>
          </cell>
          <cell r="BC5230" t="str">
            <v>Regular BonusIndia Employee</v>
          </cell>
          <cell r="BD5230" t="str">
            <v>T51</v>
          </cell>
          <cell r="BE5230" t="str">
            <v>Employee</v>
          </cell>
          <cell r="BF5230">
            <v>119166.66666666667</v>
          </cell>
          <cell r="BI5230">
            <v>10000</v>
          </cell>
          <cell r="BJ5230">
            <v>110000</v>
          </cell>
          <cell r="BK5230">
            <v>110000</v>
          </cell>
          <cell r="BL5230">
            <v>88000</v>
          </cell>
        </row>
        <row r="5231">
          <cell r="B5231">
            <v>19072</v>
          </cell>
          <cell r="C5231">
            <v>14130</v>
          </cell>
          <cell r="D5231">
            <v>159874</v>
          </cell>
          <cell r="E5231" t="str">
            <v>Rushikesh Shelke</v>
          </cell>
          <cell r="F5231" t="str">
            <v>Escalation Engineer</v>
          </cell>
          <cell r="G5231" t="str">
            <v>Employee</v>
          </cell>
          <cell r="H5231" t="str">
            <v>TAC</v>
          </cell>
          <cell r="I5231" t="str">
            <v>BANGALORE</v>
          </cell>
          <cell r="J5231" t="str">
            <v>India</v>
          </cell>
          <cell r="K5231">
            <v>43416</v>
          </cell>
          <cell r="L5231" t="str">
            <v>APAC</v>
          </cell>
          <cell r="M5231" t="str">
            <v>T51P</v>
          </cell>
          <cell r="N5231" t="str">
            <v>T</v>
          </cell>
          <cell r="O5231" t="str">
            <v>5</v>
          </cell>
          <cell r="P5231" t="str">
            <v>Regular</v>
          </cell>
          <cell r="T5231">
            <v>1</v>
          </cell>
          <cell r="U5231" t="str">
            <v>INR</v>
          </cell>
          <cell r="V5231" t="str">
            <v>TAC</v>
          </cell>
          <cell r="W5231" t="str">
            <v>Sharon Elmashaly</v>
          </cell>
          <cell r="Y5231" t="str">
            <v>Eligible</v>
          </cell>
          <cell r="Z5231">
            <v>1350000</v>
          </cell>
          <cell r="AA5231">
            <v>18540.502308438652</v>
          </cell>
          <cell r="AB5231">
            <v>1550000</v>
          </cell>
          <cell r="AC5231">
            <v>21287.243391170301</v>
          </cell>
          <cell r="AD5231">
            <v>3</v>
          </cell>
          <cell r="AE5231" t="str">
            <v>T51</v>
          </cell>
          <cell r="AF5231">
            <v>900000</v>
          </cell>
          <cell r="AG5231">
            <v>1800000</v>
          </cell>
          <cell r="AH5231">
            <v>0.72</v>
          </cell>
          <cell r="AI5231">
            <v>4</v>
          </cell>
          <cell r="AJ5231">
            <v>0</v>
          </cell>
          <cell r="AK5231">
            <v>1550000</v>
          </cell>
          <cell r="AL5231">
            <v>0</v>
          </cell>
          <cell r="AM5231">
            <v>21287.243391170301</v>
          </cell>
          <cell r="AN5231">
            <v>0</v>
          </cell>
          <cell r="AO5231">
            <v>-0.13888888888888884</v>
          </cell>
          <cell r="AQ5231">
            <v>600000</v>
          </cell>
          <cell r="AR5231">
            <v>22000000</v>
          </cell>
          <cell r="AS5231">
            <v>0.04</v>
          </cell>
          <cell r="AT5231">
            <v>1</v>
          </cell>
          <cell r="AU5231">
            <v>0</v>
          </cell>
          <cell r="AV5231">
            <v>1550000</v>
          </cell>
          <cell r="AW5231">
            <v>21287.243391170301</v>
          </cell>
          <cell r="AX5231">
            <v>0</v>
          </cell>
          <cell r="AY5231">
            <v>0</v>
          </cell>
          <cell r="AZ5231" t="str">
            <v>Regular Bonus</v>
          </cell>
          <cell r="BA5231" t="str">
            <v>Regular BonusEligible</v>
          </cell>
          <cell r="BB5231" t="str">
            <v>Regular BonusIndia</v>
          </cell>
          <cell r="BC5231" t="str">
            <v>Regular BonusIndia Employee</v>
          </cell>
          <cell r="BD5231" t="str">
            <v>T51</v>
          </cell>
          <cell r="BE5231" t="str">
            <v>Employee</v>
          </cell>
          <cell r="BF5231">
            <v>129166.66666666667</v>
          </cell>
          <cell r="BG5231">
            <v>80000</v>
          </cell>
          <cell r="BH5231">
            <v>3</v>
          </cell>
          <cell r="BI5231">
            <v>10000</v>
          </cell>
          <cell r="BJ5231">
            <v>110000</v>
          </cell>
          <cell r="BK5231">
            <v>110000</v>
          </cell>
          <cell r="BL5231">
            <v>88000</v>
          </cell>
        </row>
        <row r="5232">
          <cell r="B5232">
            <v>17953</v>
          </cell>
          <cell r="C5232">
            <v>12951</v>
          </cell>
          <cell r="D5232">
            <v>132767</v>
          </cell>
          <cell r="E5232" t="str">
            <v>Shivam Goel</v>
          </cell>
          <cell r="F5232" t="str">
            <v>Diamond Services Engineer</v>
          </cell>
          <cell r="G5232" t="str">
            <v>Employee</v>
          </cell>
          <cell r="H5232" t="str">
            <v>TAC</v>
          </cell>
          <cell r="I5232" t="str">
            <v>BANGALORE</v>
          </cell>
          <cell r="J5232" t="str">
            <v>India</v>
          </cell>
          <cell r="K5232">
            <v>43230</v>
          </cell>
          <cell r="L5232" t="str">
            <v>APAC</v>
          </cell>
          <cell r="M5232" t="str">
            <v>T51P</v>
          </cell>
          <cell r="N5232" t="str">
            <v>T</v>
          </cell>
          <cell r="O5232" t="str">
            <v>5</v>
          </cell>
          <cell r="P5232" t="str">
            <v>Regular</v>
          </cell>
          <cell r="T5232">
            <v>1</v>
          </cell>
          <cell r="U5232" t="str">
            <v>INR</v>
          </cell>
          <cell r="V5232" t="str">
            <v>TAC</v>
          </cell>
          <cell r="W5232" t="str">
            <v>Sharon Elmashaly</v>
          </cell>
          <cell r="Y5232" t="str">
            <v>Eligible</v>
          </cell>
          <cell r="Z5232">
            <v>1150000</v>
          </cell>
          <cell r="AA5232">
            <v>15793.761225706998</v>
          </cell>
          <cell r="AB5232">
            <v>1500000</v>
          </cell>
          <cell r="AC5232">
            <v>20600.558120487389</v>
          </cell>
          <cell r="AD5232">
            <v>3</v>
          </cell>
          <cell r="AE5232" t="str">
            <v>T51</v>
          </cell>
          <cell r="AF5232">
            <v>900000</v>
          </cell>
          <cell r="AG5232">
            <v>1800000</v>
          </cell>
          <cell r="AH5232">
            <v>0.66</v>
          </cell>
          <cell r="AI5232">
            <v>3</v>
          </cell>
          <cell r="AJ5232">
            <v>0</v>
          </cell>
          <cell r="AK5232">
            <v>1500000</v>
          </cell>
          <cell r="AL5232">
            <v>0</v>
          </cell>
          <cell r="AM5232">
            <v>20600.558120487389</v>
          </cell>
          <cell r="AN5232">
            <v>0</v>
          </cell>
          <cell r="AO5232">
            <v>-0.16666666666666663</v>
          </cell>
          <cell r="AQ5232">
            <v>600000</v>
          </cell>
          <cell r="AR5232">
            <v>22000000</v>
          </cell>
          <cell r="AS5232">
            <v>0.04</v>
          </cell>
          <cell r="AT5232">
            <v>1</v>
          </cell>
          <cell r="AU5232">
            <v>0</v>
          </cell>
          <cell r="AV5232">
            <v>1500000</v>
          </cell>
          <cell r="AW5232">
            <v>20600.558120487389</v>
          </cell>
          <cell r="AX5232">
            <v>0</v>
          </cell>
          <cell r="AY5232">
            <v>0</v>
          </cell>
          <cell r="AZ5232" t="str">
            <v>Regular Bonus</v>
          </cell>
          <cell r="BA5232" t="str">
            <v>Regular BonusEligible</v>
          </cell>
          <cell r="BB5232" t="str">
            <v>Regular BonusIndia</v>
          </cell>
          <cell r="BC5232" t="str">
            <v>Regular BonusIndia Employee</v>
          </cell>
          <cell r="BD5232" t="str">
            <v>T51</v>
          </cell>
          <cell r="BE5232" t="str">
            <v>Employee</v>
          </cell>
          <cell r="BF5232">
            <v>125000</v>
          </cell>
          <cell r="BG5232">
            <v>100000</v>
          </cell>
          <cell r="BH5232">
            <v>4</v>
          </cell>
          <cell r="BI5232">
            <v>10000</v>
          </cell>
          <cell r="BJ5232">
            <v>110000</v>
          </cell>
          <cell r="BK5232">
            <v>110000</v>
          </cell>
          <cell r="BL5232">
            <v>88000</v>
          </cell>
        </row>
        <row r="5233">
          <cell r="B5233">
            <v>20325</v>
          </cell>
          <cell r="C5233">
            <v>15414</v>
          </cell>
          <cell r="D5233">
            <v>199358</v>
          </cell>
          <cell r="E5233" t="str">
            <v>Ankit Shukla</v>
          </cell>
          <cell r="F5233" t="str">
            <v>Technical Support Engineer (T3)</v>
          </cell>
          <cell r="G5233" t="str">
            <v>Employee</v>
          </cell>
          <cell r="H5233" t="str">
            <v>TAC</v>
          </cell>
          <cell r="I5233" t="str">
            <v>BANGALORE</v>
          </cell>
          <cell r="J5233" t="str">
            <v>India</v>
          </cell>
          <cell r="K5233">
            <v>43710</v>
          </cell>
          <cell r="L5233" t="str">
            <v>APAC</v>
          </cell>
          <cell r="M5233" t="str">
            <v>T51P</v>
          </cell>
          <cell r="N5233" t="str">
            <v>T</v>
          </cell>
          <cell r="O5233" t="str">
            <v>5</v>
          </cell>
          <cell r="P5233" t="str">
            <v>Regular</v>
          </cell>
          <cell r="T5233">
            <v>1</v>
          </cell>
          <cell r="U5233" t="str">
            <v>INR</v>
          </cell>
          <cell r="V5233" t="str">
            <v>TAC</v>
          </cell>
          <cell r="W5233" t="str">
            <v>Sharon Elmashaly</v>
          </cell>
          <cell r="Y5233" t="str">
            <v>Eligible</v>
          </cell>
          <cell r="Z5233">
            <v>675000</v>
          </cell>
          <cell r="AA5233">
            <v>9270.2511542193261</v>
          </cell>
          <cell r="AB5233">
            <v>900000</v>
          </cell>
          <cell r="AC5233">
            <v>12360.334872292433</v>
          </cell>
          <cell r="AD5233">
            <v>3</v>
          </cell>
          <cell r="AE5233" t="str">
            <v>T51</v>
          </cell>
          <cell r="AF5233">
            <v>900000</v>
          </cell>
          <cell r="AG5233">
            <v>1800000</v>
          </cell>
          <cell r="AH5233">
            <v>0</v>
          </cell>
          <cell r="AI5233">
            <v>1</v>
          </cell>
          <cell r="AJ5233">
            <v>0</v>
          </cell>
          <cell r="AK5233">
            <v>900000</v>
          </cell>
          <cell r="AL5233">
            <v>0</v>
          </cell>
          <cell r="AM5233">
            <v>12360.334872292433</v>
          </cell>
          <cell r="AN5233">
            <v>0</v>
          </cell>
          <cell r="AO5233">
            <v>-0.5</v>
          </cell>
          <cell r="AQ5233">
            <v>600000</v>
          </cell>
          <cell r="AR5233">
            <v>22000000</v>
          </cell>
          <cell r="AS5233">
            <v>0.01</v>
          </cell>
          <cell r="AT5233">
            <v>1</v>
          </cell>
          <cell r="AU5233">
            <v>0</v>
          </cell>
          <cell r="AV5233">
            <v>900000</v>
          </cell>
          <cell r="AW5233">
            <v>12360.334872292433</v>
          </cell>
          <cell r="AX5233">
            <v>0</v>
          </cell>
          <cell r="AY5233">
            <v>0</v>
          </cell>
          <cell r="AZ5233" t="str">
            <v>Regular Bonus</v>
          </cell>
          <cell r="BA5233" t="str">
            <v>Regular BonusEligible</v>
          </cell>
          <cell r="BB5233" t="str">
            <v>Regular BonusIndia</v>
          </cell>
          <cell r="BC5233" t="str">
            <v>Regular BonusIndia Employee</v>
          </cell>
          <cell r="BD5233" t="str">
            <v>T61</v>
          </cell>
          <cell r="BE5233" t="str">
            <v>Employee</v>
          </cell>
          <cell r="BF5233">
            <v>75000</v>
          </cell>
          <cell r="BG5233">
            <v>17358.904109589039</v>
          </cell>
          <cell r="BH5233">
            <v>3</v>
          </cell>
          <cell r="BI5233">
            <v>10000</v>
          </cell>
          <cell r="BJ5233">
            <v>66000</v>
          </cell>
          <cell r="BK5233">
            <v>66000</v>
          </cell>
          <cell r="BL5233">
            <v>52800</v>
          </cell>
        </row>
        <row r="5234">
          <cell r="B5234">
            <v>20850</v>
          </cell>
          <cell r="C5234">
            <v>15937</v>
          </cell>
          <cell r="D5234">
            <v>209704</v>
          </cell>
          <cell r="E5234" t="str">
            <v>Vicknesh Mudaliar</v>
          </cell>
          <cell r="F5234" t="str">
            <v>Technical Support Engineer (T3)</v>
          </cell>
          <cell r="G5234" t="str">
            <v>Employee</v>
          </cell>
          <cell r="H5234" t="str">
            <v>TAC</v>
          </cell>
          <cell r="I5234" t="str">
            <v>BANGALORE</v>
          </cell>
          <cell r="J5234" t="str">
            <v>India</v>
          </cell>
          <cell r="K5234">
            <v>43836</v>
          </cell>
          <cell r="L5234" t="str">
            <v>APAC</v>
          </cell>
          <cell r="M5234" t="str">
            <v>T51P</v>
          </cell>
          <cell r="N5234" t="str">
            <v>T</v>
          </cell>
          <cell r="O5234" t="str">
            <v>5</v>
          </cell>
          <cell r="P5234" t="str">
            <v>Regular</v>
          </cell>
          <cell r="T5234">
            <v>1</v>
          </cell>
          <cell r="U5234" t="str">
            <v>INR</v>
          </cell>
          <cell r="V5234" t="str">
            <v>TAC</v>
          </cell>
          <cell r="W5234" t="str">
            <v>Sharon Elmashaly</v>
          </cell>
          <cell r="Y5234" t="str">
            <v>Eligible</v>
          </cell>
          <cell r="Z5234">
            <v>900000</v>
          </cell>
          <cell r="AA5234">
            <v>12360.334872292433</v>
          </cell>
          <cell r="AB5234">
            <v>1000000</v>
          </cell>
          <cell r="AC5234">
            <v>13733.705413658259</v>
          </cell>
          <cell r="AD5234">
            <v>3</v>
          </cell>
          <cell r="AE5234" t="str">
            <v>T51</v>
          </cell>
          <cell r="AF5234">
            <v>900000</v>
          </cell>
          <cell r="AG5234">
            <v>1800000</v>
          </cell>
          <cell r="AH5234">
            <v>0.11</v>
          </cell>
          <cell r="AI5234">
            <v>1</v>
          </cell>
          <cell r="AJ5234">
            <v>0</v>
          </cell>
          <cell r="AK5234">
            <v>1000000</v>
          </cell>
          <cell r="AL5234">
            <v>0</v>
          </cell>
          <cell r="AM5234">
            <v>13733.705413658259</v>
          </cell>
          <cell r="AN5234">
            <v>0</v>
          </cell>
          <cell r="AO5234">
            <v>-0.44444444444444442</v>
          </cell>
          <cell r="AQ5234">
            <v>600000</v>
          </cell>
          <cell r="AR5234">
            <v>22000000</v>
          </cell>
          <cell r="AS5234">
            <v>0.01</v>
          </cell>
          <cell r="AT5234">
            <v>1</v>
          </cell>
          <cell r="AU5234">
            <v>0</v>
          </cell>
          <cell r="AV5234">
            <v>1000000</v>
          </cell>
          <cell r="AW5234">
            <v>13733.705413658259</v>
          </cell>
          <cell r="AX5234">
            <v>0</v>
          </cell>
          <cell r="AY5234">
            <v>0</v>
          </cell>
          <cell r="AZ5234" t="str">
            <v>Regular Bonus</v>
          </cell>
          <cell r="BA5234" t="str">
            <v>Regular BonusEligible</v>
          </cell>
          <cell r="BB5234" t="str">
            <v>Regular BonusIndia</v>
          </cell>
          <cell r="BC5234" t="str">
            <v>Regular BonusIndia Employee</v>
          </cell>
          <cell r="BD5234" t="str">
            <v>T61</v>
          </cell>
          <cell r="BE5234" t="str">
            <v>Employee</v>
          </cell>
          <cell r="BF5234">
            <v>83333.333333333328</v>
          </cell>
          <cell r="BI5234">
            <v>10000</v>
          </cell>
          <cell r="BJ5234">
            <v>66000</v>
          </cell>
          <cell r="BK5234">
            <v>66000</v>
          </cell>
          <cell r="BL5234">
            <v>52800</v>
          </cell>
        </row>
        <row r="5235">
          <cell r="B5235">
            <v>21447</v>
          </cell>
          <cell r="C5235">
            <v>16534</v>
          </cell>
          <cell r="D5235">
            <v>226057</v>
          </cell>
          <cell r="E5235" t="str">
            <v>Abdul Tayyeb Ratlamwala</v>
          </cell>
          <cell r="F5235" t="str">
            <v>Technical Support Engineer (T2)</v>
          </cell>
          <cell r="G5235" t="str">
            <v>Employee</v>
          </cell>
          <cell r="H5235" t="str">
            <v>TAC</v>
          </cell>
          <cell r="I5235" t="str">
            <v>BANGALORE</v>
          </cell>
          <cell r="J5235" t="str">
            <v>India</v>
          </cell>
          <cell r="K5235">
            <v>44026</v>
          </cell>
          <cell r="L5235" t="str">
            <v>APAC</v>
          </cell>
          <cell r="M5235" t="str">
            <v>T61P</v>
          </cell>
          <cell r="N5235" t="str">
            <v>T</v>
          </cell>
          <cell r="O5235" t="str">
            <v>6</v>
          </cell>
          <cell r="P5235" t="str">
            <v>Regular</v>
          </cell>
          <cell r="T5235">
            <v>1</v>
          </cell>
          <cell r="U5235" t="str">
            <v>INR</v>
          </cell>
          <cell r="V5235" t="str">
            <v>TAC</v>
          </cell>
          <cell r="W5235" t="str">
            <v>Sharon Elmashaly</v>
          </cell>
          <cell r="Y5235" t="str">
            <v>Eligible</v>
          </cell>
          <cell r="Z5235">
            <v>700000</v>
          </cell>
          <cell r="AA5235">
            <v>9613.5937895607822</v>
          </cell>
          <cell r="AB5235">
            <v>700000</v>
          </cell>
          <cell r="AC5235">
            <v>9613.5937895607822</v>
          </cell>
          <cell r="AD5235">
            <v>3</v>
          </cell>
          <cell r="AE5235" t="str">
            <v>T61</v>
          </cell>
          <cell r="AF5235">
            <v>500000</v>
          </cell>
          <cell r="AG5235">
            <v>950000</v>
          </cell>
          <cell r="AH5235">
            <v>0.44</v>
          </cell>
          <cell r="AI5235">
            <v>2</v>
          </cell>
          <cell r="AJ5235">
            <v>0</v>
          </cell>
          <cell r="AK5235">
            <v>721000</v>
          </cell>
          <cell r="AL5235">
            <v>3.0000000000000027E-2</v>
          </cell>
          <cell r="AM5235">
            <v>9902.0016032476051</v>
          </cell>
          <cell r="AN5235">
            <v>288.40781368682292</v>
          </cell>
          <cell r="AO5235">
            <v>-0.24105263157894741</v>
          </cell>
          <cell r="AQ5235">
            <v>600000</v>
          </cell>
          <cell r="AR5235">
            <v>22000000</v>
          </cell>
          <cell r="AS5235">
            <v>0</v>
          </cell>
          <cell r="AT5235">
            <v>1</v>
          </cell>
          <cell r="AU5235">
            <v>0</v>
          </cell>
          <cell r="AV5235">
            <v>721000</v>
          </cell>
          <cell r="AW5235">
            <v>9902.0016032476051</v>
          </cell>
          <cell r="AX5235">
            <v>3.0000000000000027E-2</v>
          </cell>
          <cell r="AY5235">
            <v>288.40781368682292</v>
          </cell>
          <cell r="AZ5235" t="str">
            <v>Regular Bonus</v>
          </cell>
          <cell r="BA5235" t="str">
            <v>Regular BonusEligible</v>
          </cell>
          <cell r="BB5235" t="str">
            <v>Regular BonusIndia</v>
          </cell>
          <cell r="BC5235" t="str">
            <v>Regular BonusIndia Employee</v>
          </cell>
          <cell r="BD5235" t="str">
            <v>T61</v>
          </cell>
          <cell r="BE5235" t="str">
            <v>Employee</v>
          </cell>
          <cell r="BF5235">
            <v>58333.333333333336</v>
          </cell>
          <cell r="BI5235">
            <v>10000</v>
          </cell>
          <cell r="BJ5235">
            <v>66000</v>
          </cell>
          <cell r="BK5235">
            <v>66000</v>
          </cell>
          <cell r="BL5235">
            <v>52800</v>
          </cell>
        </row>
        <row r="5236">
          <cell r="B5236">
            <v>21176</v>
          </cell>
          <cell r="C5236">
            <v>16263</v>
          </cell>
          <cell r="D5236">
            <v>221369</v>
          </cell>
          <cell r="E5236" t="str">
            <v>Abha Sharma</v>
          </cell>
          <cell r="F5236" t="str">
            <v>Technical Support Engineer (T2)</v>
          </cell>
          <cell r="G5236" t="str">
            <v>Employee</v>
          </cell>
          <cell r="H5236" t="str">
            <v>TAC</v>
          </cell>
          <cell r="I5236" t="str">
            <v>BANGALORE</v>
          </cell>
          <cell r="J5236" t="str">
            <v>India</v>
          </cell>
          <cell r="K5236">
            <v>43944</v>
          </cell>
          <cell r="L5236" t="str">
            <v>APAC</v>
          </cell>
          <cell r="M5236" t="str">
            <v>T61P</v>
          </cell>
          <cell r="N5236" t="str">
            <v>T</v>
          </cell>
          <cell r="O5236" t="str">
            <v>6</v>
          </cell>
          <cell r="P5236" t="str">
            <v>Regular</v>
          </cell>
          <cell r="T5236">
            <v>1</v>
          </cell>
          <cell r="U5236" t="str">
            <v>INR</v>
          </cell>
          <cell r="V5236" t="str">
            <v>TAC</v>
          </cell>
          <cell r="W5236" t="str">
            <v>Sharon Elmashaly</v>
          </cell>
          <cell r="Y5236" t="str">
            <v>Eligible</v>
          </cell>
          <cell r="Z5236">
            <v>850000</v>
          </cell>
          <cell r="AA5236">
            <v>11673.649601609521</v>
          </cell>
          <cell r="AB5236">
            <v>850000</v>
          </cell>
          <cell r="AC5236">
            <v>11673.649601609521</v>
          </cell>
          <cell r="AD5236">
            <v>3</v>
          </cell>
          <cell r="AE5236" t="str">
            <v>T61</v>
          </cell>
          <cell r="AF5236">
            <v>500000</v>
          </cell>
          <cell r="AG5236">
            <v>950000</v>
          </cell>
          <cell r="AH5236">
            <v>0.77</v>
          </cell>
          <cell r="AI5236">
            <v>4</v>
          </cell>
          <cell r="AJ5236">
            <v>0</v>
          </cell>
          <cell r="AK5236">
            <v>862749.99999999988</v>
          </cell>
          <cell r="AL5236">
            <v>1.4999999999999902E-2</v>
          </cell>
          <cell r="AM5236">
            <v>11848.754345633663</v>
          </cell>
          <cell r="AN5236">
            <v>175.10474402414184</v>
          </cell>
          <cell r="AO5236">
            <v>-9.1842105263158058E-2</v>
          </cell>
          <cell r="AQ5236">
            <v>600000</v>
          </cell>
          <cell r="AR5236">
            <v>22000000</v>
          </cell>
          <cell r="AS5236">
            <v>0.01</v>
          </cell>
          <cell r="AT5236">
            <v>1</v>
          </cell>
          <cell r="AU5236">
            <v>0</v>
          </cell>
          <cell r="AV5236">
            <v>862749.99999999988</v>
          </cell>
          <cell r="AW5236">
            <v>11848.754345633663</v>
          </cell>
          <cell r="AX5236">
            <v>1.4999999999999902E-2</v>
          </cell>
          <cell r="AY5236">
            <v>175.10474402414184</v>
          </cell>
          <cell r="AZ5236" t="str">
            <v>Regular Bonus</v>
          </cell>
          <cell r="BA5236" t="str">
            <v>Regular BonusEligible</v>
          </cell>
          <cell r="BB5236" t="str">
            <v>Regular BonusIndia</v>
          </cell>
          <cell r="BC5236" t="str">
            <v>Regular BonusIndia Employee</v>
          </cell>
          <cell r="BD5236" t="str">
            <v>T61</v>
          </cell>
          <cell r="BE5236" t="str">
            <v>Employee</v>
          </cell>
          <cell r="BF5236">
            <v>70833.333333333328</v>
          </cell>
          <cell r="BI5236">
            <v>10000</v>
          </cell>
          <cell r="BJ5236">
            <v>66000</v>
          </cell>
          <cell r="BK5236">
            <v>66000</v>
          </cell>
          <cell r="BL5236">
            <v>52800</v>
          </cell>
        </row>
        <row r="5237">
          <cell r="B5237">
            <v>19998</v>
          </cell>
          <cell r="C5237">
            <v>15090</v>
          </cell>
          <cell r="D5237">
            <v>196075</v>
          </cell>
          <cell r="E5237" t="str">
            <v>Abhishek Sharma</v>
          </cell>
          <cell r="F5237" t="str">
            <v>Technical Support Engineer (T3)</v>
          </cell>
          <cell r="G5237" t="str">
            <v>Employee</v>
          </cell>
          <cell r="H5237" t="str">
            <v>TAC</v>
          </cell>
          <cell r="I5237" t="str">
            <v>BANGALORE</v>
          </cell>
          <cell r="J5237" t="str">
            <v>India</v>
          </cell>
          <cell r="K5237">
            <v>43626</v>
          </cell>
          <cell r="L5237" t="str">
            <v>APAC</v>
          </cell>
          <cell r="M5237" t="str">
            <v>T51P</v>
          </cell>
          <cell r="N5237" t="str">
            <v>T</v>
          </cell>
          <cell r="O5237" t="str">
            <v>5</v>
          </cell>
          <cell r="P5237" t="str">
            <v>Regular</v>
          </cell>
          <cell r="T5237">
            <v>1</v>
          </cell>
          <cell r="U5237" t="str">
            <v>INR</v>
          </cell>
          <cell r="V5237" t="str">
            <v>TAC</v>
          </cell>
          <cell r="W5237" t="str">
            <v>Sharon Elmashaly</v>
          </cell>
          <cell r="Y5237" t="str">
            <v>Eligible</v>
          </cell>
          <cell r="Z5237">
            <v>1000000</v>
          </cell>
          <cell r="AA5237">
            <v>13733.705413658259</v>
          </cell>
          <cell r="AB5237">
            <v>1000000</v>
          </cell>
          <cell r="AC5237">
            <v>13733.705413658259</v>
          </cell>
          <cell r="AD5237">
            <v>3</v>
          </cell>
          <cell r="AE5237" t="str">
            <v>T51</v>
          </cell>
          <cell r="AF5237">
            <v>900000</v>
          </cell>
          <cell r="AG5237">
            <v>1800000</v>
          </cell>
          <cell r="AH5237">
            <v>0.11</v>
          </cell>
          <cell r="AI5237">
            <v>1</v>
          </cell>
          <cell r="AJ5237">
            <v>0</v>
          </cell>
          <cell r="AK5237">
            <v>1040000</v>
          </cell>
          <cell r="AL5237">
            <v>4.0000000000000036E-2</v>
          </cell>
          <cell r="AM5237">
            <v>14283.053630204589</v>
          </cell>
          <cell r="AN5237">
            <v>549.34821654633015</v>
          </cell>
          <cell r="AO5237">
            <v>-0.42222222222222228</v>
          </cell>
          <cell r="AQ5237">
            <v>600000</v>
          </cell>
          <cell r="AR5237">
            <v>22000000</v>
          </cell>
          <cell r="AS5237">
            <v>0.01</v>
          </cell>
          <cell r="AT5237">
            <v>1</v>
          </cell>
          <cell r="AU5237">
            <v>0</v>
          </cell>
          <cell r="AV5237">
            <v>1040000</v>
          </cell>
          <cell r="AW5237">
            <v>14283.053630204589</v>
          </cell>
          <cell r="AX5237">
            <v>4.0000000000000036E-2</v>
          </cell>
          <cell r="AY5237">
            <v>549.34821654633015</v>
          </cell>
          <cell r="AZ5237" t="str">
            <v>Regular Bonus</v>
          </cell>
          <cell r="BA5237" t="str">
            <v>Regular BonusEligible</v>
          </cell>
          <cell r="BB5237" t="str">
            <v>Regular BonusIndia</v>
          </cell>
          <cell r="BC5237" t="str">
            <v>Regular BonusIndia Employee</v>
          </cell>
          <cell r="BD5237" t="str">
            <v>T51</v>
          </cell>
          <cell r="BE5237" t="str">
            <v>Employee</v>
          </cell>
          <cell r="BF5237">
            <v>83333.333333333328</v>
          </cell>
          <cell r="BG5237">
            <v>29063.01369863014</v>
          </cell>
          <cell r="BH5237">
            <v>3</v>
          </cell>
          <cell r="BI5237">
            <v>10000</v>
          </cell>
          <cell r="BJ5237">
            <v>110000</v>
          </cell>
          <cell r="BK5237">
            <v>110000</v>
          </cell>
          <cell r="BL5237">
            <v>88000</v>
          </cell>
        </row>
        <row r="5238">
          <cell r="B5238">
            <v>21457</v>
          </cell>
          <cell r="C5238">
            <v>16544</v>
          </cell>
          <cell r="D5238">
            <v>236765</v>
          </cell>
          <cell r="E5238" t="str">
            <v>Akanksha Gupta</v>
          </cell>
          <cell r="F5238" t="str">
            <v>Technical Support Engineer (T2)</v>
          </cell>
          <cell r="G5238" t="str">
            <v>Employee</v>
          </cell>
          <cell r="H5238" t="str">
            <v>TAC</v>
          </cell>
          <cell r="I5238" t="str">
            <v>BANGALORE</v>
          </cell>
          <cell r="J5238" t="str">
            <v>India</v>
          </cell>
          <cell r="K5238">
            <v>44025</v>
          </cell>
          <cell r="L5238" t="str">
            <v>APAC</v>
          </cell>
          <cell r="M5238" t="str">
            <v>T61P</v>
          </cell>
          <cell r="N5238" t="str">
            <v>T</v>
          </cell>
          <cell r="O5238" t="str">
            <v>6</v>
          </cell>
          <cell r="P5238" t="str">
            <v>Regular</v>
          </cell>
          <cell r="T5238">
            <v>1</v>
          </cell>
          <cell r="U5238" t="str">
            <v>INR</v>
          </cell>
          <cell r="V5238" t="str">
            <v>TAC</v>
          </cell>
          <cell r="W5238" t="str">
            <v>Sharon Elmashaly</v>
          </cell>
          <cell r="Y5238" t="str">
            <v>Eligible</v>
          </cell>
          <cell r="Z5238">
            <v>700000</v>
          </cell>
          <cell r="AA5238">
            <v>9613.5937895607822</v>
          </cell>
          <cell r="AB5238">
            <v>700000</v>
          </cell>
          <cell r="AC5238">
            <v>9613.5937895607822</v>
          </cell>
          <cell r="AD5238">
            <v>3</v>
          </cell>
          <cell r="AE5238" t="str">
            <v>T61</v>
          </cell>
          <cell r="AF5238">
            <v>500000</v>
          </cell>
          <cell r="AG5238">
            <v>950000</v>
          </cell>
          <cell r="AH5238">
            <v>0.44</v>
          </cell>
          <cell r="AI5238">
            <v>2</v>
          </cell>
          <cell r="AJ5238">
            <v>0</v>
          </cell>
          <cell r="AK5238">
            <v>721000</v>
          </cell>
          <cell r="AL5238">
            <v>3.0000000000000027E-2</v>
          </cell>
          <cell r="AM5238">
            <v>9902.0016032476051</v>
          </cell>
          <cell r="AN5238">
            <v>288.40781368682292</v>
          </cell>
          <cell r="AO5238">
            <v>-0.24105263157894741</v>
          </cell>
          <cell r="AQ5238">
            <v>600000</v>
          </cell>
          <cell r="AR5238">
            <v>22000000</v>
          </cell>
          <cell r="AS5238">
            <v>0</v>
          </cell>
          <cell r="AT5238">
            <v>1</v>
          </cell>
          <cell r="AU5238">
            <v>0</v>
          </cell>
          <cell r="AV5238">
            <v>721000</v>
          </cell>
          <cell r="AW5238">
            <v>9902.0016032476051</v>
          </cell>
          <cell r="AX5238">
            <v>3.0000000000000027E-2</v>
          </cell>
          <cell r="AY5238">
            <v>288.40781368682292</v>
          </cell>
          <cell r="AZ5238" t="str">
            <v>Regular Bonus</v>
          </cell>
          <cell r="BA5238" t="str">
            <v>Regular BonusEligible</v>
          </cell>
          <cell r="BB5238" t="str">
            <v>Regular BonusIndia</v>
          </cell>
          <cell r="BC5238" t="str">
            <v>Regular BonusIndia Employee</v>
          </cell>
          <cell r="BD5238" t="str">
            <v>T61</v>
          </cell>
          <cell r="BE5238" t="str">
            <v>Employee</v>
          </cell>
          <cell r="BF5238">
            <v>58333.333333333336</v>
          </cell>
          <cell r="BI5238">
            <v>10000</v>
          </cell>
          <cell r="BJ5238">
            <v>66000</v>
          </cell>
          <cell r="BK5238">
            <v>66000</v>
          </cell>
          <cell r="BL5238">
            <v>52800</v>
          </cell>
        </row>
        <row r="5239">
          <cell r="B5239">
            <v>12603</v>
          </cell>
          <cell r="C5239">
            <v>7625</v>
          </cell>
          <cell r="D5239">
            <v>46855</v>
          </cell>
          <cell r="E5239" t="str">
            <v>Alex Lim</v>
          </cell>
          <cell r="F5239" t="str">
            <v xml:space="preserve">Technical Support Engineer (T3) </v>
          </cell>
          <cell r="G5239" t="str">
            <v>Employee</v>
          </cell>
          <cell r="H5239" t="str">
            <v>TAC</v>
          </cell>
          <cell r="I5239" t="str">
            <v>TOKYO</v>
          </cell>
          <cell r="J5239" t="str">
            <v>Japan</v>
          </cell>
          <cell r="K5239">
            <v>41926</v>
          </cell>
          <cell r="L5239" t="str">
            <v>APAC</v>
          </cell>
          <cell r="M5239" t="str">
            <v>T51P</v>
          </cell>
          <cell r="N5239" t="str">
            <v>T</v>
          </cell>
          <cell r="O5239" t="str">
            <v>5</v>
          </cell>
          <cell r="P5239" t="str">
            <v>Regular</v>
          </cell>
          <cell r="S5239">
            <v>1</v>
          </cell>
          <cell r="U5239" t="str">
            <v>JPY</v>
          </cell>
          <cell r="V5239" t="str">
            <v>TAC</v>
          </cell>
          <cell r="W5239" t="str">
            <v>Sharon Elmashaly</v>
          </cell>
          <cell r="Y5239" t="str">
            <v>Eligible</v>
          </cell>
          <cell r="Z5239">
            <v>9600000</v>
          </cell>
          <cell r="AA5239">
            <v>92601.197630244613</v>
          </cell>
          <cell r="AB5239">
            <v>9600000</v>
          </cell>
          <cell r="AC5239">
            <v>92601.197630244613</v>
          </cell>
          <cell r="AD5239">
            <v>3</v>
          </cell>
          <cell r="AE5239" t="str">
            <v>T51</v>
          </cell>
          <cell r="AF5239">
            <v>6200000</v>
          </cell>
          <cell r="AG5239">
            <v>10000000</v>
          </cell>
          <cell r="AH5239">
            <v>0.89</v>
          </cell>
          <cell r="AI5239">
            <v>5</v>
          </cell>
          <cell r="AJ5239">
            <v>0</v>
          </cell>
          <cell r="AK5239">
            <v>9696000</v>
          </cell>
          <cell r="AL5239">
            <v>1.0000000000000009E-2</v>
          </cell>
          <cell r="AM5239">
            <v>93527.209606547054</v>
          </cell>
          <cell r="AN5239">
            <v>926.01197630244133</v>
          </cell>
          <cell r="AO5239">
            <v>-3.0399999999999983E-2</v>
          </cell>
          <cell r="AQ5239">
            <v>5230000</v>
          </cell>
          <cell r="AR5239">
            <v>40000000</v>
          </cell>
          <cell r="AS5239">
            <v>0.12</v>
          </cell>
          <cell r="AT5239">
            <v>1</v>
          </cell>
          <cell r="AU5239">
            <v>0</v>
          </cell>
          <cell r="AV5239">
            <v>9696000</v>
          </cell>
          <cell r="AW5239">
            <v>93527.209606547054</v>
          </cell>
          <cell r="AX5239">
            <v>1.0000000000000009E-2</v>
          </cell>
          <cell r="AY5239">
            <v>926.01197630244133</v>
          </cell>
          <cell r="AZ5239" t="str">
            <v>Target Bonus</v>
          </cell>
          <cell r="BA5239" t="str">
            <v>Target BonusEligible</v>
          </cell>
          <cell r="BB5239" t="str">
            <v>Target BonusJapan</v>
          </cell>
          <cell r="BC5239" t="str">
            <v>Target BonusJapan Employee</v>
          </cell>
          <cell r="BE5239" t="str">
            <v>Employee</v>
          </cell>
          <cell r="BF5239">
            <v>800000</v>
          </cell>
          <cell r="BG5239">
            <v>400000</v>
          </cell>
          <cell r="BH5239">
            <v>2</v>
          </cell>
          <cell r="BJ5239">
            <v>1000000</v>
          </cell>
          <cell r="BK5239">
            <v>1000000</v>
          </cell>
          <cell r="BL5239">
            <v>1000000</v>
          </cell>
        </row>
        <row r="5240">
          <cell r="B5240">
            <v>21488</v>
          </cell>
          <cell r="C5240">
            <v>16575</v>
          </cell>
          <cell r="D5240">
            <v>241785</v>
          </cell>
          <cell r="E5240" t="str">
            <v>Anuj Dhoundiyal</v>
          </cell>
          <cell r="F5240" t="str">
            <v>Technical Support Engineer (T2)</v>
          </cell>
          <cell r="G5240" t="str">
            <v>Employee</v>
          </cell>
          <cell r="H5240" t="str">
            <v>TAC</v>
          </cell>
          <cell r="I5240" t="str">
            <v>BANGALORE</v>
          </cell>
          <cell r="J5240" t="str">
            <v>India</v>
          </cell>
          <cell r="K5240">
            <v>44102</v>
          </cell>
          <cell r="L5240" t="str">
            <v>APAC</v>
          </cell>
          <cell r="M5240" t="str">
            <v>T61P</v>
          </cell>
          <cell r="N5240" t="str">
            <v>T</v>
          </cell>
          <cell r="O5240" t="str">
            <v>6</v>
          </cell>
          <cell r="P5240" t="str">
            <v>Regular</v>
          </cell>
          <cell r="T5240">
            <v>1</v>
          </cell>
          <cell r="U5240" t="str">
            <v>INR</v>
          </cell>
          <cell r="V5240" t="str">
            <v>TAC</v>
          </cell>
          <cell r="W5240" t="str">
            <v>Sharon Elmashaly</v>
          </cell>
          <cell r="Y5240" t="str">
            <v>Eligible</v>
          </cell>
          <cell r="Z5240">
            <v>800000</v>
          </cell>
          <cell r="AA5240">
            <v>10986.964330926608</v>
          </cell>
          <cell r="AB5240">
            <v>800000</v>
          </cell>
          <cell r="AC5240">
            <v>10986.964330926608</v>
          </cell>
          <cell r="AD5240">
            <v>3</v>
          </cell>
          <cell r="AE5240" t="str">
            <v>T61</v>
          </cell>
          <cell r="AF5240">
            <v>500000</v>
          </cell>
          <cell r="AG5240">
            <v>950000</v>
          </cell>
          <cell r="AH5240">
            <v>0.66</v>
          </cell>
          <cell r="AI5240">
            <v>3</v>
          </cell>
          <cell r="AJ5240">
            <v>0</v>
          </cell>
          <cell r="AK5240">
            <v>816000</v>
          </cell>
          <cell r="AL5240">
            <v>2.0000000000000018E-2</v>
          </cell>
          <cell r="AM5240">
            <v>11206.703617545139</v>
          </cell>
          <cell r="AN5240">
            <v>219.73928661853097</v>
          </cell>
          <cell r="AO5240">
            <v>-0.14105263157894732</v>
          </cell>
          <cell r="AQ5240">
            <v>600000</v>
          </cell>
          <cell r="AR5240">
            <v>22000000</v>
          </cell>
          <cell r="AS5240">
            <v>0</v>
          </cell>
          <cell r="AT5240">
            <v>1</v>
          </cell>
          <cell r="AU5240">
            <v>0</v>
          </cell>
          <cell r="AV5240">
            <v>816000</v>
          </cell>
          <cell r="AW5240">
            <v>11206.703617545139</v>
          </cell>
          <cell r="AX5240">
            <v>2.0000000000000018E-2</v>
          </cell>
          <cell r="AY5240">
            <v>219.73928661853097</v>
          </cell>
          <cell r="AZ5240" t="str">
            <v>Regular Bonus</v>
          </cell>
          <cell r="BA5240" t="str">
            <v>Regular BonusEligible</v>
          </cell>
          <cell r="BB5240" t="str">
            <v>Regular BonusIndia</v>
          </cell>
          <cell r="BC5240" t="str">
            <v>Regular BonusIndia Employee</v>
          </cell>
          <cell r="BD5240" t="str">
            <v>T61</v>
          </cell>
          <cell r="BE5240" t="str">
            <v>Employee</v>
          </cell>
          <cell r="BF5240">
            <v>66666.666666666672</v>
          </cell>
          <cell r="BI5240">
            <v>10000</v>
          </cell>
          <cell r="BJ5240">
            <v>66000</v>
          </cell>
          <cell r="BK5240">
            <v>66000</v>
          </cell>
          <cell r="BL5240">
            <v>52800</v>
          </cell>
        </row>
        <row r="5241">
          <cell r="B5241">
            <v>17731</v>
          </cell>
          <cell r="C5241">
            <v>12735</v>
          </cell>
          <cell r="D5241">
            <v>149312</v>
          </cell>
          <cell r="E5241" t="str">
            <v>Chatura Dissanayake</v>
          </cell>
          <cell r="F5241" t="str">
            <v>Escalation Engineer</v>
          </cell>
          <cell r="G5241" t="str">
            <v>Employee</v>
          </cell>
          <cell r="H5241" t="str">
            <v>TAC</v>
          </cell>
          <cell r="I5241" t="str">
            <v>MELBOURNE</v>
          </cell>
          <cell r="J5241" t="str">
            <v>Australia</v>
          </cell>
          <cell r="K5241">
            <v>43160</v>
          </cell>
          <cell r="L5241" t="str">
            <v>APAC</v>
          </cell>
          <cell r="M5241" t="str">
            <v>T41P</v>
          </cell>
          <cell r="N5241" t="str">
            <v>T</v>
          </cell>
          <cell r="O5241" t="str">
            <v>4</v>
          </cell>
          <cell r="P5241" t="str">
            <v>Regular</v>
          </cell>
          <cell r="T5241">
            <v>1</v>
          </cell>
          <cell r="U5241" t="str">
            <v>AUD</v>
          </cell>
          <cell r="V5241" t="str">
            <v>TAC</v>
          </cell>
          <cell r="W5241" t="str">
            <v>Sharon Elmashaly</v>
          </cell>
          <cell r="Y5241" t="str">
            <v>Eligible</v>
          </cell>
          <cell r="Z5241">
            <v>144000</v>
          </cell>
          <cell r="AA5241">
            <v>111431.52676577809</v>
          </cell>
          <cell r="AB5241">
            <v>144000</v>
          </cell>
          <cell r="AC5241">
            <v>111431.52676577809</v>
          </cell>
          <cell r="AD5241">
            <v>3</v>
          </cell>
          <cell r="AE5241" t="str">
            <v>T41</v>
          </cell>
          <cell r="AF5241">
            <v>130000</v>
          </cell>
          <cell r="AG5241">
            <v>185000</v>
          </cell>
          <cell r="AH5241">
            <v>0.25</v>
          </cell>
          <cell r="AI5241">
            <v>2</v>
          </cell>
          <cell r="AJ5241">
            <v>0</v>
          </cell>
          <cell r="AK5241">
            <v>148320</v>
          </cell>
          <cell r="AL5241">
            <v>3.0000000000000027E-2</v>
          </cell>
          <cell r="AM5241">
            <v>114774.47256875144</v>
          </cell>
          <cell r="AN5241">
            <v>3342.9458029733505</v>
          </cell>
          <cell r="AO5241">
            <v>-0.19827027027027022</v>
          </cell>
          <cell r="AQ5241">
            <v>80000</v>
          </cell>
          <cell r="AR5241">
            <v>490000</v>
          </cell>
          <cell r="AS5241">
            <v>0.15</v>
          </cell>
          <cell r="AT5241">
            <v>1</v>
          </cell>
          <cell r="AU5241">
            <v>0</v>
          </cell>
          <cell r="AV5241">
            <v>148320</v>
          </cell>
          <cell r="AW5241">
            <v>114774.47256875144</v>
          </cell>
          <cell r="AX5241">
            <v>3.0000000000000027E-2</v>
          </cell>
          <cell r="AY5241">
            <v>3342.9458029733505</v>
          </cell>
          <cell r="AZ5241" t="str">
            <v>Regular Bonus</v>
          </cell>
          <cell r="BA5241" t="str">
            <v>Regular BonusEligible</v>
          </cell>
          <cell r="BB5241" t="str">
            <v>Regular BonusAustralia</v>
          </cell>
          <cell r="BC5241" t="str">
            <v>Regular BonusAustralia Employee</v>
          </cell>
          <cell r="BD5241" t="str">
            <v>T41</v>
          </cell>
          <cell r="BE5241" t="str">
            <v>Employee</v>
          </cell>
          <cell r="BF5241">
            <v>12000</v>
          </cell>
          <cell r="BG5241">
            <v>13000</v>
          </cell>
          <cell r="BH5241">
            <v>3</v>
          </cell>
          <cell r="BI5241">
            <v>1100</v>
          </cell>
          <cell r="BJ5241">
            <v>12000</v>
          </cell>
          <cell r="BK5241">
            <v>12000</v>
          </cell>
          <cell r="BL5241">
            <v>9600</v>
          </cell>
        </row>
        <row r="5242">
          <cell r="B5242">
            <v>21196</v>
          </cell>
          <cell r="C5242">
            <v>16283</v>
          </cell>
          <cell r="D5242">
            <v>221177</v>
          </cell>
          <cell r="E5242" t="str">
            <v>Danish Faraz Shaikh</v>
          </cell>
          <cell r="F5242" t="str">
            <v>Technical Support Engineer (T2)</v>
          </cell>
          <cell r="G5242" t="str">
            <v>Employee</v>
          </cell>
          <cell r="H5242" t="str">
            <v>TAC</v>
          </cell>
          <cell r="I5242" t="str">
            <v>BANGALORE</v>
          </cell>
          <cell r="J5242" t="str">
            <v>India</v>
          </cell>
          <cell r="K5242">
            <v>43934</v>
          </cell>
          <cell r="L5242" t="str">
            <v>APAC</v>
          </cell>
          <cell r="M5242" t="str">
            <v>T51P</v>
          </cell>
          <cell r="N5242" t="str">
            <v>T</v>
          </cell>
          <cell r="O5242" t="str">
            <v>5</v>
          </cell>
          <cell r="P5242" t="str">
            <v>Regular</v>
          </cell>
          <cell r="T5242">
            <v>1</v>
          </cell>
          <cell r="U5242" t="str">
            <v>INR</v>
          </cell>
          <cell r="V5242" t="str">
            <v>TAC</v>
          </cell>
          <cell r="W5242" t="str">
            <v>Sharon Elmashaly</v>
          </cell>
          <cell r="Y5242" t="str">
            <v>Eligible</v>
          </cell>
          <cell r="Z5242">
            <v>1000000</v>
          </cell>
          <cell r="AA5242">
            <v>13733.705413658259</v>
          </cell>
          <cell r="AB5242">
            <v>1000000</v>
          </cell>
          <cell r="AC5242">
            <v>13733.705413658259</v>
          </cell>
          <cell r="AD5242">
            <v>3</v>
          </cell>
          <cell r="AE5242" t="str">
            <v>T51</v>
          </cell>
          <cell r="AF5242">
            <v>900000</v>
          </cell>
          <cell r="AG5242">
            <v>1800000</v>
          </cell>
          <cell r="AH5242">
            <v>0.11</v>
          </cell>
          <cell r="AI5242">
            <v>1</v>
          </cell>
          <cell r="AJ5242">
            <v>0</v>
          </cell>
          <cell r="AK5242">
            <v>1040000</v>
          </cell>
          <cell r="AL5242">
            <v>4.0000000000000036E-2</v>
          </cell>
          <cell r="AM5242">
            <v>14283.053630204589</v>
          </cell>
          <cell r="AN5242">
            <v>549.34821654633015</v>
          </cell>
          <cell r="AO5242">
            <v>-0.42222222222222228</v>
          </cell>
          <cell r="AQ5242">
            <v>600000</v>
          </cell>
          <cell r="AR5242">
            <v>22000000</v>
          </cell>
          <cell r="AS5242">
            <v>0.01</v>
          </cell>
          <cell r="AT5242">
            <v>1</v>
          </cell>
          <cell r="AU5242">
            <v>0</v>
          </cell>
          <cell r="AV5242">
            <v>1040000</v>
          </cell>
          <cell r="AW5242">
            <v>14283.053630204589</v>
          </cell>
          <cell r="AX5242">
            <v>4.0000000000000036E-2</v>
          </cell>
          <cell r="AY5242">
            <v>549.34821654633015</v>
          </cell>
          <cell r="AZ5242" t="str">
            <v>Regular Bonus</v>
          </cell>
          <cell r="BA5242" t="str">
            <v>Regular BonusEligible</v>
          </cell>
          <cell r="BB5242" t="str">
            <v>Regular BonusIndia</v>
          </cell>
          <cell r="BC5242" t="str">
            <v>Regular BonusIndia Employee</v>
          </cell>
          <cell r="BD5242" t="str">
            <v>T51</v>
          </cell>
          <cell r="BE5242" t="str">
            <v>Employee</v>
          </cell>
          <cell r="BF5242">
            <v>83333.333333333328</v>
          </cell>
          <cell r="BI5242">
            <v>10000</v>
          </cell>
          <cell r="BJ5242">
            <v>110000</v>
          </cell>
          <cell r="BK5242">
            <v>110000</v>
          </cell>
          <cell r="BL5242">
            <v>88000</v>
          </cell>
        </row>
        <row r="5243">
          <cell r="B5243">
            <v>21177</v>
          </cell>
          <cell r="C5243">
            <v>16264</v>
          </cell>
          <cell r="D5243">
            <v>223074</v>
          </cell>
          <cell r="E5243" t="str">
            <v>Debjyoti Ghosal</v>
          </cell>
          <cell r="F5243" t="str">
            <v>Technical Support Engineer (T2)</v>
          </cell>
          <cell r="G5243" t="str">
            <v>Employee</v>
          </cell>
          <cell r="H5243" t="str">
            <v>TAC</v>
          </cell>
          <cell r="I5243" t="str">
            <v>BANGALORE</v>
          </cell>
          <cell r="J5243" t="str">
            <v>India</v>
          </cell>
          <cell r="K5243">
            <v>43934</v>
          </cell>
          <cell r="L5243" t="str">
            <v>APAC</v>
          </cell>
          <cell r="M5243" t="str">
            <v>T61P</v>
          </cell>
          <cell r="N5243" t="str">
            <v>T</v>
          </cell>
          <cell r="O5243" t="str">
            <v>6</v>
          </cell>
          <cell r="P5243" t="str">
            <v>Regular</v>
          </cell>
          <cell r="T5243">
            <v>1</v>
          </cell>
          <cell r="U5243" t="str">
            <v>INR</v>
          </cell>
          <cell r="V5243" t="str">
            <v>TAC</v>
          </cell>
          <cell r="W5243" t="str">
            <v>Sharon Elmashaly</v>
          </cell>
          <cell r="Y5243" t="str">
            <v>Eligible</v>
          </cell>
          <cell r="Z5243">
            <v>750000</v>
          </cell>
          <cell r="AA5243">
            <v>10300.279060243694</v>
          </cell>
          <cell r="AB5243">
            <v>750000</v>
          </cell>
          <cell r="AC5243">
            <v>10300.279060243694</v>
          </cell>
          <cell r="AD5243">
            <v>3</v>
          </cell>
          <cell r="AE5243" t="str">
            <v>T61</v>
          </cell>
          <cell r="AF5243">
            <v>500000</v>
          </cell>
          <cell r="AG5243">
            <v>950000</v>
          </cell>
          <cell r="AH5243">
            <v>0.55000000000000004</v>
          </cell>
          <cell r="AI5243">
            <v>3</v>
          </cell>
          <cell r="AJ5243">
            <v>0</v>
          </cell>
          <cell r="AK5243">
            <v>765000</v>
          </cell>
          <cell r="AL5243">
            <v>2.0000000000000018E-2</v>
          </cell>
          <cell r="AM5243">
            <v>10506.284641448568</v>
          </cell>
          <cell r="AN5243">
            <v>206.00558120487403</v>
          </cell>
          <cell r="AO5243">
            <v>-0.19473684210526321</v>
          </cell>
          <cell r="AQ5243">
            <v>600000</v>
          </cell>
          <cell r="AR5243">
            <v>22000000</v>
          </cell>
          <cell r="AS5243">
            <v>0</v>
          </cell>
          <cell r="AT5243">
            <v>1</v>
          </cell>
          <cell r="AU5243">
            <v>0</v>
          </cell>
          <cell r="AV5243">
            <v>765000</v>
          </cell>
          <cell r="AW5243">
            <v>10506.284641448568</v>
          </cell>
          <cell r="AX5243">
            <v>2.0000000000000018E-2</v>
          </cell>
          <cell r="AY5243">
            <v>206.00558120487403</v>
          </cell>
          <cell r="AZ5243" t="str">
            <v>Regular Bonus</v>
          </cell>
          <cell r="BA5243" t="str">
            <v>Regular BonusEligible</v>
          </cell>
          <cell r="BB5243" t="str">
            <v>Regular BonusIndia</v>
          </cell>
          <cell r="BC5243" t="str">
            <v>Regular BonusIndia Employee</v>
          </cell>
          <cell r="BD5243" t="str">
            <v>T61</v>
          </cell>
          <cell r="BE5243" t="str">
            <v>Employee</v>
          </cell>
          <cell r="BF5243">
            <v>62500</v>
          </cell>
          <cell r="BI5243">
            <v>10000</v>
          </cell>
          <cell r="BJ5243">
            <v>66000</v>
          </cell>
          <cell r="BK5243">
            <v>66000</v>
          </cell>
          <cell r="BL5243">
            <v>52800</v>
          </cell>
        </row>
        <row r="5244">
          <cell r="B5244">
            <v>21189</v>
          </cell>
          <cell r="C5244">
            <v>16276</v>
          </cell>
          <cell r="D5244">
            <v>223095</v>
          </cell>
          <cell r="E5244" t="str">
            <v>Deepanshu Rastogi</v>
          </cell>
          <cell r="F5244" t="str">
            <v>Technical Support Engineer (T2)</v>
          </cell>
          <cell r="G5244" t="str">
            <v>Employee</v>
          </cell>
          <cell r="H5244" t="str">
            <v>TAC</v>
          </cell>
          <cell r="I5244" t="str">
            <v>BANGALORE</v>
          </cell>
          <cell r="J5244" t="str">
            <v>India</v>
          </cell>
          <cell r="K5244">
            <v>43934</v>
          </cell>
          <cell r="L5244" t="str">
            <v>APAC</v>
          </cell>
          <cell r="M5244" t="str">
            <v>T61P</v>
          </cell>
          <cell r="N5244" t="str">
            <v>T</v>
          </cell>
          <cell r="O5244" t="str">
            <v>6</v>
          </cell>
          <cell r="P5244" t="str">
            <v>Regular</v>
          </cell>
          <cell r="T5244">
            <v>1</v>
          </cell>
          <cell r="U5244" t="str">
            <v>INR</v>
          </cell>
          <cell r="V5244" t="str">
            <v>TAC</v>
          </cell>
          <cell r="W5244" t="str">
            <v>Sharon Elmashaly</v>
          </cell>
          <cell r="Y5244" t="str">
            <v>Eligible</v>
          </cell>
          <cell r="Z5244">
            <v>990000</v>
          </cell>
          <cell r="AA5244">
            <v>13596.368359521677</v>
          </cell>
          <cell r="AB5244">
            <v>990000</v>
          </cell>
          <cell r="AC5244">
            <v>13596.368359521677</v>
          </cell>
          <cell r="AD5244">
            <v>3</v>
          </cell>
          <cell r="AE5244" t="str">
            <v>T61</v>
          </cell>
          <cell r="AF5244">
            <v>500000</v>
          </cell>
          <cell r="AG5244">
            <v>950000</v>
          </cell>
          <cell r="AH5244">
            <v>1</v>
          </cell>
          <cell r="AI5244">
            <v>5</v>
          </cell>
          <cell r="AJ5244">
            <v>0</v>
          </cell>
          <cell r="AK5244">
            <v>990000</v>
          </cell>
          <cell r="AL5244">
            <v>0</v>
          </cell>
          <cell r="AM5244">
            <v>13596.368359521677</v>
          </cell>
          <cell r="AN5244">
            <v>0</v>
          </cell>
          <cell r="AO5244">
            <v>4.2105263157894646E-2</v>
          </cell>
          <cell r="AP5244" t="str">
            <v>Above Range</v>
          </cell>
          <cell r="AQ5244">
            <v>600000</v>
          </cell>
          <cell r="AR5244">
            <v>22000000</v>
          </cell>
          <cell r="AS5244">
            <v>0.01</v>
          </cell>
          <cell r="AT5244">
            <v>1</v>
          </cell>
          <cell r="AU5244">
            <v>0</v>
          </cell>
          <cell r="AV5244">
            <v>990000</v>
          </cell>
          <cell r="AW5244">
            <v>13596.368359521677</v>
          </cell>
          <cell r="AX5244">
            <v>0</v>
          </cell>
          <cell r="AY5244">
            <v>0</v>
          </cell>
          <cell r="AZ5244" t="str">
            <v>Regular Bonus</v>
          </cell>
          <cell r="BA5244" t="str">
            <v>Regular BonusEligible</v>
          </cell>
          <cell r="BB5244" t="str">
            <v>Regular BonusIndia</v>
          </cell>
          <cell r="BC5244" t="str">
            <v>Regular BonusIndia Employee</v>
          </cell>
          <cell r="BD5244" t="str">
            <v>T61</v>
          </cell>
          <cell r="BE5244" t="str">
            <v>Employee</v>
          </cell>
          <cell r="BF5244">
            <v>82500</v>
          </cell>
          <cell r="BI5244">
            <v>10000</v>
          </cell>
          <cell r="BJ5244">
            <v>66000</v>
          </cell>
          <cell r="BK5244">
            <v>66000</v>
          </cell>
          <cell r="BL5244">
            <v>52800</v>
          </cell>
        </row>
        <row r="5245">
          <cell r="B5245">
            <v>17493</v>
          </cell>
          <cell r="C5245">
            <v>12509</v>
          </cell>
          <cell r="D5245">
            <v>143659</v>
          </cell>
          <cell r="E5245" t="str">
            <v>Dennis Zhang</v>
          </cell>
          <cell r="F5245" t="str">
            <v>Technical Account Specialist</v>
          </cell>
          <cell r="G5245" t="str">
            <v>Employee</v>
          </cell>
          <cell r="H5245" t="str">
            <v>TAC</v>
          </cell>
          <cell r="I5245" t="str">
            <v>SINGAPORE</v>
          </cell>
          <cell r="J5245" t="str">
            <v>Singapore</v>
          </cell>
          <cell r="K5245">
            <v>43087</v>
          </cell>
          <cell r="L5245" t="str">
            <v>APAC</v>
          </cell>
          <cell r="M5245" t="str">
            <v>T51P</v>
          </cell>
          <cell r="N5245" t="str">
            <v>T</v>
          </cell>
          <cell r="O5245" t="str">
            <v>5</v>
          </cell>
          <cell r="P5245" t="str">
            <v>Regular</v>
          </cell>
          <cell r="T5245">
            <v>1</v>
          </cell>
          <cell r="U5245" t="str">
            <v>SGD</v>
          </cell>
          <cell r="V5245" t="str">
            <v>TAC</v>
          </cell>
          <cell r="W5245" t="str">
            <v>Sharon Elmashaly</v>
          </cell>
          <cell r="Y5245" t="str">
            <v>Eligible</v>
          </cell>
          <cell r="Z5245">
            <v>130000</v>
          </cell>
          <cell r="AA5245">
            <v>98104.481075834949</v>
          </cell>
          <cell r="AB5245">
            <v>130000</v>
          </cell>
          <cell r="AC5245">
            <v>98104.481075834949</v>
          </cell>
          <cell r="AD5245">
            <v>3</v>
          </cell>
          <cell r="AE5245" t="str">
            <v>T51</v>
          </cell>
          <cell r="AF5245">
            <v>85000</v>
          </cell>
          <cell r="AG5245">
            <v>120000</v>
          </cell>
          <cell r="AH5245">
            <v>1</v>
          </cell>
          <cell r="AI5245">
            <v>5</v>
          </cell>
          <cell r="AJ5245">
            <v>0</v>
          </cell>
          <cell r="AK5245">
            <v>130000</v>
          </cell>
          <cell r="AL5245">
            <v>0</v>
          </cell>
          <cell r="AM5245">
            <v>98104.481075834949</v>
          </cell>
          <cell r="AN5245">
            <v>0</v>
          </cell>
          <cell r="AO5245">
            <v>8.3333333333333259E-2</v>
          </cell>
          <cell r="AP5245" t="str">
            <v>Above Range</v>
          </cell>
          <cell r="AQ5245">
            <v>48000</v>
          </cell>
          <cell r="AR5245">
            <v>600000</v>
          </cell>
          <cell r="AS5245">
            <v>0.14000000000000001</v>
          </cell>
          <cell r="AT5245">
            <v>1</v>
          </cell>
          <cell r="AU5245">
            <v>0</v>
          </cell>
          <cell r="AV5245">
            <v>130000</v>
          </cell>
          <cell r="AW5245">
            <v>98104.481075834949</v>
          </cell>
          <cell r="AX5245">
            <v>0</v>
          </cell>
          <cell r="AY5245">
            <v>0</v>
          </cell>
          <cell r="AZ5245" t="str">
            <v>Regular Bonus</v>
          </cell>
          <cell r="BA5245" t="str">
            <v>Regular BonusEligible</v>
          </cell>
          <cell r="BB5245" t="str">
            <v>Regular BonusSingapore</v>
          </cell>
          <cell r="BC5245" t="str">
            <v>Regular BonusSingapore Employee</v>
          </cell>
          <cell r="BD5245" t="str">
            <v>T51</v>
          </cell>
          <cell r="BE5245" t="str">
            <v>Employee</v>
          </cell>
          <cell r="BG5245">
            <v>13000</v>
          </cell>
          <cell r="BH5245">
            <v>4</v>
          </cell>
          <cell r="BI5245">
            <v>1000</v>
          </cell>
          <cell r="BJ5245">
            <v>10000</v>
          </cell>
          <cell r="BK5245">
            <v>10000</v>
          </cell>
          <cell r="BL5245">
            <v>10000</v>
          </cell>
        </row>
        <row r="5246">
          <cell r="B5246">
            <v>21432</v>
          </cell>
          <cell r="C5246">
            <v>16519</v>
          </cell>
          <cell r="D5246">
            <v>227130</v>
          </cell>
          <cell r="E5246" t="str">
            <v>Diksha Srivastava</v>
          </cell>
          <cell r="F5246" t="str">
            <v>Technical Support Engineer (T2)</v>
          </cell>
          <cell r="G5246" t="str">
            <v>Employee</v>
          </cell>
          <cell r="H5246" t="str">
            <v>TAC</v>
          </cell>
          <cell r="I5246" t="str">
            <v>BANGALORE</v>
          </cell>
          <cell r="J5246" t="str">
            <v>India</v>
          </cell>
          <cell r="K5246">
            <v>44060</v>
          </cell>
          <cell r="L5246" t="str">
            <v>APAC</v>
          </cell>
          <cell r="M5246" t="str">
            <v>T51P</v>
          </cell>
          <cell r="N5246" t="str">
            <v>T</v>
          </cell>
          <cell r="O5246" t="str">
            <v>5</v>
          </cell>
          <cell r="P5246" t="str">
            <v>Regular</v>
          </cell>
          <cell r="T5246">
            <v>1</v>
          </cell>
          <cell r="U5246" t="str">
            <v>INR</v>
          </cell>
          <cell r="V5246" t="str">
            <v>TAC</v>
          </cell>
          <cell r="W5246" t="str">
            <v>Sharon Elmashaly</v>
          </cell>
          <cell r="Y5246" t="str">
            <v>Eligible</v>
          </cell>
          <cell r="Z5246">
            <v>1350000</v>
          </cell>
          <cell r="AA5246">
            <v>18540.502308438652</v>
          </cell>
          <cell r="AB5246">
            <v>1350000</v>
          </cell>
          <cell r="AC5246">
            <v>18540.502308438652</v>
          </cell>
          <cell r="AD5246">
            <v>3</v>
          </cell>
          <cell r="AE5246" t="str">
            <v>T51</v>
          </cell>
          <cell r="AF5246">
            <v>900000</v>
          </cell>
          <cell r="AG5246">
            <v>1800000</v>
          </cell>
          <cell r="AH5246">
            <v>0.5</v>
          </cell>
          <cell r="AI5246">
            <v>3</v>
          </cell>
          <cell r="AJ5246">
            <v>0</v>
          </cell>
          <cell r="AK5246">
            <v>1377000</v>
          </cell>
          <cell r="AL5246">
            <v>2.0000000000000018E-2</v>
          </cell>
          <cell r="AM5246">
            <v>18911.312354607424</v>
          </cell>
          <cell r="AN5246">
            <v>370.81004616877181</v>
          </cell>
          <cell r="AO5246">
            <v>-0.23499999999999999</v>
          </cell>
          <cell r="AQ5246">
            <v>600000</v>
          </cell>
          <cell r="AR5246">
            <v>22000000</v>
          </cell>
          <cell r="AS5246">
            <v>0.03</v>
          </cell>
          <cell r="AT5246">
            <v>1</v>
          </cell>
          <cell r="AU5246">
            <v>0</v>
          </cell>
          <cell r="AV5246">
            <v>1377000</v>
          </cell>
          <cell r="AW5246">
            <v>18911.312354607424</v>
          </cell>
          <cell r="AX5246">
            <v>2.0000000000000018E-2</v>
          </cell>
          <cell r="AY5246">
            <v>370.81004616877181</v>
          </cell>
          <cell r="AZ5246" t="str">
            <v>Regular Bonus</v>
          </cell>
          <cell r="BA5246" t="str">
            <v>Regular BonusEligible</v>
          </cell>
          <cell r="BB5246" t="str">
            <v>Regular BonusIndia</v>
          </cell>
          <cell r="BC5246" t="str">
            <v>Regular BonusIndia Employee</v>
          </cell>
          <cell r="BD5246" t="str">
            <v>T51</v>
          </cell>
          <cell r="BE5246" t="str">
            <v>Employee</v>
          </cell>
          <cell r="BF5246">
            <v>112500</v>
          </cell>
          <cell r="BI5246">
            <v>10000</v>
          </cell>
          <cell r="BJ5246">
            <v>110000</v>
          </cell>
          <cell r="BK5246">
            <v>110000</v>
          </cell>
          <cell r="BL5246">
            <v>88000</v>
          </cell>
        </row>
        <row r="5247">
          <cell r="B5247">
            <v>15051</v>
          </cell>
          <cell r="C5247">
            <v>9991</v>
          </cell>
          <cell r="D5247">
            <v>94132</v>
          </cell>
          <cell r="E5247" t="str">
            <v>Frank Li</v>
          </cell>
          <cell r="F5247" t="str">
            <v>Technical Support Engineer (T3)</v>
          </cell>
          <cell r="G5247" t="str">
            <v>Employee</v>
          </cell>
          <cell r="H5247" t="str">
            <v>TAC</v>
          </cell>
          <cell r="I5247" t="str">
            <v>BEIJING</v>
          </cell>
          <cell r="J5247" t="str">
            <v>China</v>
          </cell>
          <cell r="K5247">
            <v>43318</v>
          </cell>
          <cell r="L5247" t="str">
            <v>APAC</v>
          </cell>
          <cell r="M5247" t="str">
            <v>T51P</v>
          </cell>
          <cell r="N5247" t="str">
            <v>T</v>
          </cell>
          <cell r="O5247" t="str">
            <v>5</v>
          </cell>
          <cell r="P5247" t="str">
            <v>Regular</v>
          </cell>
          <cell r="T5247">
            <v>1</v>
          </cell>
          <cell r="U5247" t="str">
            <v>CNY</v>
          </cell>
          <cell r="V5247" t="str">
            <v>TAC</v>
          </cell>
          <cell r="W5247" t="str">
            <v>Sharon Elmashaly</v>
          </cell>
          <cell r="Y5247" t="str">
            <v>Eligible</v>
          </cell>
          <cell r="Z5247">
            <v>320000</v>
          </cell>
          <cell r="AA5247">
            <v>49503.562485307884</v>
          </cell>
          <cell r="AB5247">
            <v>320000</v>
          </cell>
          <cell r="AC5247">
            <v>49503.562485307884</v>
          </cell>
          <cell r="AD5247">
            <v>3</v>
          </cell>
          <cell r="AE5247" t="str">
            <v>T51</v>
          </cell>
          <cell r="AF5247">
            <v>200000</v>
          </cell>
          <cell r="AG5247">
            <v>320000</v>
          </cell>
          <cell r="AH5247">
            <v>1</v>
          </cell>
          <cell r="AI5247">
            <v>5</v>
          </cell>
          <cell r="AJ5247">
            <v>0</v>
          </cell>
          <cell r="AK5247">
            <v>320000</v>
          </cell>
          <cell r="AL5247">
            <v>0</v>
          </cell>
          <cell r="AM5247">
            <v>49503.562485307884</v>
          </cell>
          <cell r="AN5247">
            <v>0</v>
          </cell>
          <cell r="AO5247">
            <v>0</v>
          </cell>
          <cell r="AP5247" t="str">
            <v>At the top of the range</v>
          </cell>
          <cell r="AQ5247">
            <v>131503.603</v>
          </cell>
          <cell r="AR5247">
            <v>1600000</v>
          </cell>
          <cell r="AS5247">
            <v>0.12</v>
          </cell>
          <cell r="AT5247">
            <v>1</v>
          </cell>
          <cell r="AU5247">
            <v>0</v>
          </cell>
          <cell r="AV5247">
            <v>320000</v>
          </cell>
          <cell r="AW5247">
            <v>49503.562485307884</v>
          </cell>
          <cell r="AX5247">
            <v>0</v>
          </cell>
          <cell r="AY5247">
            <v>0</v>
          </cell>
          <cell r="AZ5247" t="str">
            <v>Regular Bonus</v>
          </cell>
          <cell r="BA5247" t="str">
            <v>Regular BonusEligible</v>
          </cell>
          <cell r="BB5247" t="str">
            <v>Regular BonusChina</v>
          </cell>
          <cell r="BC5247" t="str">
            <v>Regular BonusChina Employee</v>
          </cell>
          <cell r="BD5247" t="str">
            <v>T51</v>
          </cell>
          <cell r="BE5247" t="str">
            <v>Employee</v>
          </cell>
          <cell r="BF5247">
            <v>26666.666666666668</v>
          </cell>
          <cell r="BG5247">
            <v>27000</v>
          </cell>
          <cell r="BH5247">
            <v>4</v>
          </cell>
          <cell r="BI5247">
            <v>2000</v>
          </cell>
          <cell r="BJ5247">
            <v>25300</v>
          </cell>
          <cell r="BK5247">
            <v>25300</v>
          </cell>
          <cell r="BL5247">
            <v>20200</v>
          </cell>
        </row>
        <row r="5248">
          <cell r="B5248">
            <v>20444</v>
          </cell>
          <cell r="C5248">
            <v>15533</v>
          </cell>
          <cell r="D5248">
            <v>203335</v>
          </cell>
          <cell r="E5248" t="str">
            <v>Ikram Zia</v>
          </cell>
          <cell r="F5248" t="str">
            <v>Escalation Engineer</v>
          </cell>
          <cell r="G5248" t="str">
            <v>Employee</v>
          </cell>
          <cell r="H5248" t="str">
            <v>TAC</v>
          </cell>
          <cell r="I5248" t="str">
            <v>MELBOURNE</v>
          </cell>
          <cell r="J5248" t="str">
            <v>Australia</v>
          </cell>
          <cell r="K5248">
            <v>43739</v>
          </cell>
          <cell r="L5248" t="str">
            <v>APAC</v>
          </cell>
          <cell r="M5248" t="str">
            <v>T51P</v>
          </cell>
          <cell r="N5248" t="str">
            <v>T</v>
          </cell>
          <cell r="O5248" t="str">
            <v>5</v>
          </cell>
          <cell r="P5248" t="str">
            <v>Regular</v>
          </cell>
          <cell r="T5248">
            <v>1</v>
          </cell>
          <cell r="U5248" t="str">
            <v>AUD</v>
          </cell>
          <cell r="V5248" t="str">
            <v>TAC</v>
          </cell>
          <cell r="W5248" t="str">
            <v>Sharon Elmashaly</v>
          </cell>
          <cell r="Y5248" t="str">
            <v>Eligible</v>
          </cell>
          <cell r="Z5248">
            <v>120000</v>
          </cell>
          <cell r="AA5248">
            <v>92859.605638148409</v>
          </cell>
          <cell r="AB5248">
            <v>120000</v>
          </cell>
          <cell r="AC5248">
            <v>92859.605638148409</v>
          </cell>
          <cell r="AD5248">
            <v>4</v>
          </cell>
          <cell r="AE5248" t="str">
            <v>T51</v>
          </cell>
          <cell r="AF5248">
            <v>110000</v>
          </cell>
          <cell r="AG5248">
            <v>160000</v>
          </cell>
          <cell r="AH5248">
            <v>0.2</v>
          </cell>
          <cell r="AI5248">
            <v>2</v>
          </cell>
          <cell r="AJ5248">
            <v>0</v>
          </cell>
          <cell r="AK5248">
            <v>126000</v>
          </cell>
          <cell r="AL5248">
            <v>5.0000000000000044E-2</v>
          </cell>
          <cell r="AM5248">
            <v>97502.585920055833</v>
          </cell>
          <cell r="AN5248">
            <v>4642.9802819074248</v>
          </cell>
          <cell r="AO5248">
            <v>-0.21250000000000002</v>
          </cell>
          <cell r="AQ5248">
            <v>80000</v>
          </cell>
          <cell r="AR5248">
            <v>490000</v>
          </cell>
          <cell r="AS5248">
            <v>0.09</v>
          </cell>
          <cell r="AT5248">
            <v>1</v>
          </cell>
          <cell r="AU5248">
            <v>0</v>
          </cell>
          <cell r="AV5248">
            <v>126000</v>
          </cell>
          <cell r="AW5248">
            <v>97502.585920055833</v>
          </cell>
          <cell r="AX5248">
            <v>5.0000000000000044E-2</v>
          </cell>
          <cell r="AY5248">
            <v>4642.9802819074248</v>
          </cell>
          <cell r="AZ5248" t="str">
            <v>Regular Bonus</v>
          </cell>
          <cell r="BA5248" t="str">
            <v>Regular BonusEligible</v>
          </cell>
          <cell r="BB5248" t="str">
            <v>Regular BonusAustralia</v>
          </cell>
          <cell r="BC5248" t="str">
            <v>Regular BonusAustralia Employee</v>
          </cell>
          <cell r="BD5248" t="str">
            <v>T51</v>
          </cell>
          <cell r="BE5248" t="str">
            <v>Employee</v>
          </cell>
          <cell r="BF5248">
            <v>10000</v>
          </cell>
          <cell r="BI5248">
            <v>1100</v>
          </cell>
          <cell r="BJ5248">
            <v>12000</v>
          </cell>
          <cell r="BK5248">
            <v>12000</v>
          </cell>
          <cell r="BL5248">
            <v>9600</v>
          </cell>
        </row>
        <row r="5249">
          <cell r="B5249">
            <v>21433</v>
          </cell>
          <cell r="C5249">
            <v>16520</v>
          </cell>
          <cell r="D5249">
            <v>232170</v>
          </cell>
          <cell r="E5249" t="str">
            <v>Jigar Thakur</v>
          </cell>
          <cell r="F5249" t="str">
            <v>Technical Support Engineer (T2)</v>
          </cell>
          <cell r="G5249" t="str">
            <v>Employee</v>
          </cell>
          <cell r="H5249" t="str">
            <v>TAC</v>
          </cell>
          <cell r="I5249" t="str">
            <v>BANGALORE</v>
          </cell>
          <cell r="J5249" t="str">
            <v>India</v>
          </cell>
          <cell r="K5249">
            <v>44060</v>
          </cell>
          <cell r="L5249" t="str">
            <v>APAC</v>
          </cell>
          <cell r="M5249" t="str">
            <v>T51P</v>
          </cell>
          <cell r="N5249" t="str">
            <v>T</v>
          </cell>
          <cell r="O5249" t="str">
            <v>5</v>
          </cell>
          <cell r="P5249" t="str">
            <v>Regular</v>
          </cell>
          <cell r="T5249">
            <v>1</v>
          </cell>
          <cell r="U5249" t="str">
            <v>INR</v>
          </cell>
          <cell r="V5249" t="str">
            <v>TAC</v>
          </cell>
          <cell r="W5249" t="str">
            <v>Sharon Elmashaly</v>
          </cell>
          <cell r="Y5249" t="str">
            <v>Eligible</v>
          </cell>
          <cell r="Z5249">
            <v>1300000</v>
          </cell>
          <cell r="AA5249">
            <v>17853.817037755736</v>
          </cell>
          <cell r="AB5249">
            <v>1300000</v>
          </cell>
          <cell r="AC5249">
            <v>17853.817037755736</v>
          </cell>
          <cell r="AD5249">
            <v>3</v>
          </cell>
          <cell r="AE5249" t="str">
            <v>T51</v>
          </cell>
          <cell r="AF5249">
            <v>900000</v>
          </cell>
          <cell r="AG5249">
            <v>1800000</v>
          </cell>
          <cell r="AH5249">
            <v>0.44</v>
          </cell>
          <cell r="AI5249">
            <v>2</v>
          </cell>
          <cell r="AJ5249">
            <v>0</v>
          </cell>
          <cell r="AK5249">
            <v>1339000</v>
          </cell>
          <cell r="AL5249">
            <v>3.0000000000000027E-2</v>
          </cell>
          <cell r="AM5249">
            <v>18389.431548888409</v>
          </cell>
          <cell r="AN5249">
            <v>535.61451113267321</v>
          </cell>
          <cell r="AO5249">
            <v>-0.25611111111111107</v>
          </cell>
          <cell r="AQ5249">
            <v>600000</v>
          </cell>
          <cell r="AR5249">
            <v>22000000</v>
          </cell>
          <cell r="AS5249">
            <v>0.03</v>
          </cell>
          <cell r="AT5249">
            <v>1</v>
          </cell>
          <cell r="AU5249">
            <v>0</v>
          </cell>
          <cell r="AV5249">
            <v>1339000</v>
          </cell>
          <cell r="AW5249">
            <v>18389.431548888409</v>
          </cell>
          <cell r="AX5249">
            <v>3.0000000000000027E-2</v>
          </cell>
          <cell r="AY5249">
            <v>535.61451113267321</v>
          </cell>
          <cell r="AZ5249" t="str">
            <v>Regular Bonus</v>
          </cell>
          <cell r="BA5249" t="str">
            <v>Regular BonusEligible</v>
          </cell>
          <cell r="BB5249" t="str">
            <v>Regular BonusIndia</v>
          </cell>
          <cell r="BC5249" t="str">
            <v>Regular BonusIndia Employee</v>
          </cell>
          <cell r="BD5249" t="str">
            <v>T51</v>
          </cell>
          <cell r="BE5249" t="str">
            <v>Employee</v>
          </cell>
          <cell r="BF5249">
            <v>108333.33333333333</v>
          </cell>
          <cell r="BI5249">
            <v>10000</v>
          </cell>
          <cell r="BJ5249">
            <v>110000</v>
          </cell>
          <cell r="BK5249">
            <v>110000</v>
          </cell>
          <cell r="BL5249">
            <v>88000</v>
          </cell>
        </row>
        <row r="5250">
          <cell r="B5250">
            <v>14455</v>
          </cell>
          <cell r="C5250">
            <v>9417</v>
          </cell>
          <cell r="E5250" t="str">
            <v>Kishore Naidu</v>
          </cell>
          <cell r="F5250" t="str">
            <v>Technical Support Engineer (T3)</v>
          </cell>
          <cell r="G5250" t="str">
            <v>Employee</v>
          </cell>
          <cell r="H5250" t="str">
            <v>TAC</v>
          </cell>
          <cell r="I5250" t="str">
            <v>BANGALORE</v>
          </cell>
          <cell r="J5250" t="str">
            <v>India</v>
          </cell>
          <cell r="K5250">
            <v>42321</v>
          </cell>
          <cell r="L5250" t="str">
            <v>APAC</v>
          </cell>
          <cell r="M5250" t="str">
            <v>T51P</v>
          </cell>
          <cell r="N5250" t="str">
            <v>T</v>
          </cell>
          <cell r="O5250" t="str">
            <v>5</v>
          </cell>
          <cell r="P5250" t="str">
            <v>Regular</v>
          </cell>
          <cell r="T5250">
            <v>1</v>
          </cell>
          <cell r="U5250" t="str">
            <v>INR</v>
          </cell>
          <cell r="V5250" t="str">
            <v>TAC</v>
          </cell>
          <cell r="W5250" t="str">
            <v>Sharon Elmashaly</v>
          </cell>
          <cell r="Y5250" t="str">
            <v>Eligible</v>
          </cell>
          <cell r="Z5250">
            <v>1300000</v>
          </cell>
          <cell r="AA5250">
            <v>17853.817037755736</v>
          </cell>
          <cell r="AB5250">
            <v>1300000</v>
          </cell>
          <cell r="AC5250">
            <v>17853.817037755736</v>
          </cell>
          <cell r="AD5250">
            <v>3</v>
          </cell>
          <cell r="AE5250" t="str">
            <v>T51</v>
          </cell>
          <cell r="AF5250">
            <v>900000</v>
          </cell>
          <cell r="AG5250">
            <v>1800000</v>
          </cell>
          <cell r="AH5250">
            <v>0.44</v>
          </cell>
          <cell r="AI5250">
            <v>2</v>
          </cell>
          <cell r="AJ5250">
            <v>0</v>
          </cell>
          <cell r="AK5250">
            <v>1339000</v>
          </cell>
          <cell r="AL5250">
            <v>3.0000000000000027E-2</v>
          </cell>
          <cell r="AM5250">
            <v>18389.431548888409</v>
          </cell>
          <cell r="AN5250">
            <v>535.61451113267321</v>
          </cell>
          <cell r="AO5250">
            <v>-0.25611111111111107</v>
          </cell>
          <cell r="AQ5250">
            <v>600000</v>
          </cell>
          <cell r="AR5250">
            <v>22000000</v>
          </cell>
          <cell r="AS5250">
            <v>0.03</v>
          </cell>
          <cell r="AT5250">
            <v>1</v>
          </cell>
          <cell r="AU5250">
            <v>0</v>
          </cell>
          <cell r="AV5250">
            <v>1339000</v>
          </cell>
          <cell r="AW5250">
            <v>18389.431548888409</v>
          </cell>
          <cell r="AX5250">
            <v>3.0000000000000027E-2</v>
          </cell>
          <cell r="AY5250">
            <v>535.61451113267321</v>
          </cell>
          <cell r="AZ5250" t="str">
            <v>Regular Bonus</v>
          </cell>
          <cell r="BA5250" t="str">
            <v>Regular BonusEligible</v>
          </cell>
          <cell r="BB5250" t="str">
            <v>Regular BonusIndia</v>
          </cell>
          <cell r="BC5250" t="str">
            <v>Regular BonusIndia Employee</v>
          </cell>
          <cell r="BD5250" t="str">
            <v>T51</v>
          </cell>
          <cell r="BE5250" t="str">
            <v>Employee</v>
          </cell>
          <cell r="BF5250">
            <v>108333.33333333333</v>
          </cell>
          <cell r="BG5250">
            <v>100000</v>
          </cell>
          <cell r="BH5250">
            <v>3</v>
          </cell>
          <cell r="BI5250">
            <v>10000</v>
          </cell>
          <cell r="BJ5250">
            <v>110000</v>
          </cell>
          <cell r="BK5250">
            <v>110000</v>
          </cell>
          <cell r="BL5250">
            <v>88000</v>
          </cell>
        </row>
        <row r="5251">
          <cell r="B5251">
            <v>21174</v>
          </cell>
          <cell r="C5251">
            <v>16261</v>
          </cell>
          <cell r="D5251">
            <v>220918</v>
          </cell>
          <cell r="E5251" t="str">
            <v>Mohammad Shurjeel Shaheen</v>
          </cell>
          <cell r="F5251" t="str">
            <v>Technical Support Engineer (T2)</v>
          </cell>
          <cell r="G5251" t="str">
            <v>Employee</v>
          </cell>
          <cell r="H5251" t="str">
            <v>TAC</v>
          </cell>
          <cell r="I5251" t="str">
            <v>BANGALORE</v>
          </cell>
          <cell r="J5251" t="str">
            <v>India</v>
          </cell>
          <cell r="K5251">
            <v>43934</v>
          </cell>
          <cell r="L5251" t="str">
            <v>APAC</v>
          </cell>
          <cell r="M5251" t="str">
            <v>T51P</v>
          </cell>
          <cell r="N5251" t="str">
            <v>T</v>
          </cell>
          <cell r="O5251" t="str">
            <v>5</v>
          </cell>
          <cell r="P5251" t="str">
            <v>Regular</v>
          </cell>
          <cell r="T5251">
            <v>1</v>
          </cell>
          <cell r="U5251" t="str">
            <v>INR</v>
          </cell>
          <cell r="V5251" t="str">
            <v>TAC</v>
          </cell>
          <cell r="W5251" t="str">
            <v>Sharon Elmashaly</v>
          </cell>
          <cell r="Y5251" t="str">
            <v>Eligible</v>
          </cell>
          <cell r="Z5251">
            <v>1150000</v>
          </cell>
          <cell r="AA5251">
            <v>15793.761225706998</v>
          </cell>
          <cell r="AB5251">
            <v>1150000</v>
          </cell>
          <cell r="AC5251">
            <v>15793.761225706998</v>
          </cell>
          <cell r="AD5251">
            <v>3</v>
          </cell>
          <cell r="AE5251" t="str">
            <v>T51</v>
          </cell>
          <cell r="AF5251">
            <v>900000</v>
          </cell>
          <cell r="AG5251">
            <v>1800000</v>
          </cell>
          <cell r="AH5251">
            <v>0.27</v>
          </cell>
          <cell r="AI5251">
            <v>2</v>
          </cell>
          <cell r="AJ5251">
            <v>0</v>
          </cell>
          <cell r="AK5251">
            <v>1184500</v>
          </cell>
          <cell r="AL5251">
            <v>3.0000000000000027E-2</v>
          </cell>
          <cell r="AM5251">
            <v>16267.574062478208</v>
          </cell>
          <cell r="AN5251">
            <v>473.81283677121064</v>
          </cell>
          <cell r="AO5251">
            <v>-0.3419444444444445</v>
          </cell>
          <cell r="AQ5251">
            <v>600000</v>
          </cell>
          <cell r="AR5251">
            <v>22000000</v>
          </cell>
          <cell r="AS5251">
            <v>0.02</v>
          </cell>
          <cell r="AT5251">
            <v>1</v>
          </cell>
          <cell r="AU5251">
            <v>0</v>
          </cell>
          <cell r="AV5251">
            <v>1184500</v>
          </cell>
          <cell r="AW5251">
            <v>16267.574062478208</v>
          </cell>
          <cell r="AX5251">
            <v>3.0000000000000027E-2</v>
          </cell>
          <cell r="AY5251">
            <v>473.81283677121064</v>
          </cell>
          <cell r="AZ5251" t="str">
            <v>Regular Bonus</v>
          </cell>
          <cell r="BA5251" t="str">
            <v>Regular BonusEligible</v>
          </cell>
          <cell r="BB5251" t="str">
            <v>Regular BonusIndia</v>
          </cell>
          <cell r="BC5251" t="str">
            <v>Regular BonusIndia Employee</v>
          </cell>
          <cell r="BD5251" t="str">
            <v>T51</v>
          </cell>
          <cell r="BE5251" t="str">
            <v>Employee</v>
          </cell>
          <cell r="BF5251">
            <v>95833.333333333328</v>
          </cell>
          <cell r="BI5251">
            <v>10000</v>
          </cell>
          <cell r="BJ5251">
            <v>110000</v>
          </cell>
          <cell r="BK5251">
            <v>110000</v>
          </cell>
          <cell r="BL5251">
            <v>88000</v>
          </cell>
        </row>
        <row r="5252">
          <cell r="B5252">
            <v>21178</v>
          </cell>
          <cell r="C5252">
            <v>16265</v>
          </cell>
          <cell r="D5252">
            <v>223099</v>
          </cell>
          <cell r="E5252" t="str">
            <v>Mujahid Ahamed</v>
          </cell>
          <cell r="F5252" t="str">
            <v>Technical Support Engineer (T2)</v>
          </cell>
          <cell r="G5252" t="str">
            <v>Employee</v>
          </cell>
          <cell r="H5252" t="str">
            <v>TAC</v>
          </cell>
          <cell r="I5252" t="str">
            <v>BANGALORE</v>
          </cell>
          <cell r="J5252" t="str">
            <v>India</v>
          </cell>
          <cell r="K5252">
            <v>43934</v>
          </cell>
          <cell r="L5252" t="str">
            <v>APAC</v>
          </cell>
          <cell r="M5252" t="str">
            <v>T61P</v>
          </cell>
          <cell r="N5252" t="str">
            <v>T</v>
          </cell>
          <cell r="O5252" t="str">
            <v>6</v>
          </cell>
          <cell r="P5252" t="str">
            <v>Regular</v>
          </cell>
          <cell r="T5252">
            <v>1</v>
          </cell>
          <cell r="U5252" t="str">
            <v>INR</v>
          </cell>
          <cell r="V5252" t="str">
            <v>TAC</v>
          </cell>
          <cell r="W5252" t="str">
            <v>Sharon Elmashaly</v>
          </cell>
          <cell r="Y5252" t="str">
            <v>Eligible</v>
          </cell>
          <cell r="Z5252">
            <v>650000</v>
          </cell>
          <cell r="AA5252">
            <v>8926.9085188778681</v>
          </cell>
          <cell r="AB5252">
            <v>650000</v>
          </cell>
          <cell r="AC5252">
            <v>8926.9085188778681</v>
          </cell>
          <cell r="AD5252">
            <v>3</v>
          </cell>
          <cell r="AE5252" t="str">
            <v>T61</v>
          </cell>
          <cell r="AF5252">
            <v>500000</v>
          </cell>
          <cell r="AG5252">
            <v>950000</v>
          </cell>
          <cell r="AH5252">
            <v>0.33</v>
          </cell>
          <cell r="AI5252">
            <v>2</v>
          </cell>
          <cell r="AJ5252">
            <v>0</v>
          </cell>
          <cell r="AK5252">
            <v>669500</v>
          </cell>
          <cell r="AL5252">
            <v>3.0000000000000027E-2</v>
          </cell>
          <cell r="AM5252">
            <v>9194.7157744442047</v>
          </cell>
          <cell r="AN5252">
            <v>267.80725556633661</v>
          </cell>
          <cell r="AO5252">
            <v>-0.29526315789473689</v>
          </cell>
          <cell r="AQ5252">
            <v>600000</v>
          </cell>
          <cell r="AR5252">
            <v>22000000</v>
          </cell>
          <cell r="AS5252">
            <v>0</v>
          </cell>
          <cell r="AT5252">
            <v>1</v>
          </cell>
          <cell r="AU5252">
            <v>0</v>
          </cell>
          <cell r="AV5252">
            <v>669500</v>
          </cell>
          <cell r="AW5252">
            <v>9194.7157744442047</v>
          </cell>
          <cell r="AX5252">
            <v>3.0000000000000027E-2</v>
          </cell>
          <cell r="AY5252">
            <v>267.80725556633661</v>
          </cell>
          <cell r="AZ5252" t="str">
            <v>Regular Bonus</v>
          </cell>
          <cell r="BA5252" t="str">
            <v>Regular BonusEligible</v>
          </cell>
          <cell r="BB5252" t="str">
            <v>Regular BonusIndia</v>
          </cell>
          <cell r="BC5252" t="str">
            <v>Regular BonusIndia Employee</v>
          </cell>
          <cell r="BD5252" t="str">
            <v>T61</v>
          </cell>
          <cell r="BE5252" t="str">
            <v>Employee</v>
          </cell>
          <cell r="BF5252">
            <v>54166.666666666664</v>
          </cell>
          <cell r="BI5252">
            <v>10000</v>
          </cell>
          <cell r="BJ5252">
            <v>66000</v>
          </cell>
          <cell r="BK5252">
            <v>66000</v>
          </cell>
          <cell r="BL5252">
            <v>52800</v>
          </cell>
        </row>
        <row r="5253">
          <cell r="B5253">
            <v>21183</v>
          </cell>
          <cell r="C5253">
            <v>16270</v>
          </cell>
          <cell r="D5253">
            <v>221170</v>
          </cell>
          <cell r="E5253" t="str">
            <v>NikhilKumar Singh</v>
          </cell>
          <cell r="F5253" t="str">
            <v>Technical Support Engineer (T2)</v>
          </cell>
          <cell r="G5253" t="str">
            <v>Employee</v>
          </cell>
          <cell r="H5253" t="str">
            <v>TAC</v>
          </cell>
          <cell r="I5253" t="str">
            <v>BANGALORE</v>
          </cell>
          <cell r="J5253" t="str">
            <v>India</v>
          </cell>
          <cell r="K5253">
            <v>43934</v>
          </cell>
          <cell r="L5253" t="str">
            <v>APAC</v>
          </cell>
          <cell r="M5253" t="str">
            <v>T61P</v>
          </cell>
          <cell r="N5253" t="str">
            <v>T</v>
          </cell>
          <cell r="O5253" t="str">
            <v>6</v>
          </cell>
          <cell r="P5253" t="str">
            <v>Regular</v>
          </cell>
          <cell r="T5253">
            <v>1</v>
          </cell>
          <cell r="U5253" t="str">
            <v>INR</v>
          </cell>
          <cell r="V5253" t="str">
            <v>TAC</v>
          </cell>
          <cell r="W5253" t="str">
            <v>Sharon Elmashaly</v>
          </cell>
          <cell r="Y5253" t="str">
            <v>Eligible</v>
          </cell>
          <cell r="Z5253">
            <v>900000</v>
          </cell>
          <cell r="AA5253">
            <v>12360.334872292433</v>
          </cell>
          <cell r="AB5253">
            <v>900000</v>
          </cell>
          <cell r="AC5253">
            <v>12360.334872292433</v>
          </cell>
          <cell r="AD5253">
            <v>3</v>
          </cell>
          <cell r="AE5253" t="str">
            <v>T61</v>
          </cell>
          <cell r="AF5253">
            <v>500000</v>
          </cell>
          <cell r="AG5253">
            <v>950000</v>
          </cell>
          <cell r="AH5253">
            <v>0.88</v>
          </cell>
          <cell r="AI5253">
            <v>5</v>
          </cell>
          <cell r="AJ5253">
            <v>0</v>
          </cell>
          <cell r="AK5253">
            <v>909000</v>
          </cell>
          <cell r="AL5253">
            <v>1.0000000000000009E-2</v>
          </cell>
          <cell r="AM5253">
            <v>12483.938221015358</v>
          </cell>
          <cell r="AN5253">
            <v>123.60334872292515</v>
          </cell>
          <cell r="AO5253">
            <v>-4.3157894736842062E-2</v>
          </cell>
          <cell r="AQ5253">
            <v>600000</v>
          </cell>
          <cell r="AR5253">
            <v>22000000</v>
          </cell>
          <cell r="AS5253">
            <v>0.01</v>
          </cell>
          <cell r="AT5253">
            <v>1</v>
          </cell>
          <cell r="AU5253">
            <v>0</v>
          </cell>
          <cell r="AV5253">
            <v>909000</v>
          </cell>
          <cell r="AW5253">
            <v>12483.938221015358</v>
          </cell>
          <cell r="AX5253">
            <v>1.0000000000000009E-2</v>
          </cell>
          <cell r="AY5253">
            <v>123.60334872292515</v>
          </cell>
          <cell r="AZ5253" t="str">
            <v>Regular Bonus</v>
          </cell>
          <cell r="BA5253" t="str">
            <v>Regular BonusEligible</v>
          </cell>
          <cell r="BB5253" t="str">
            <v>Regular BonusIndia</v>
          </cell>
          <cell r="BC5253" t="str">
            <v>Regular BonusIndia Employee</v>
          </cell>
          <cell r="BD5253" t="str">
            <v>T61</v>
          </cell>
          <cell r="BE5253" t="str">
            <v>Employee</v>
          </cell>
          <cell r="BF5253">
            <v>75000</v>
          </cell>
          <cell r="BI5253">
            <v>10000</v>
          </cell>
          <cell r="BJ5253">
            <v>66000</v>
          </cell>
          <cell r="BK5253">
            <v>66000</v>
          </cell>
          <cell r="BL5253">
            <v>52800</v>
          </cell>
        </row>
        <row r="5254">
          <cell r="B5254">
            <v>21426</v>
          </cell>
          <cell r="C5254">
            <v>16513</v>
          </cell>
          <cell r="D5254">
            <v>232681</v>
          </cell>
          <cell r="E5254" t="str">
            <v>Nongmaithem Island Devi</v>
          </cell>
          <cell r="F5254" t="str">
            <v>Technical Support Engineer (T2)</v>
          </cell>
          <cell r="G5254" t="str">
            <v>Employee</v>
          </cell>
          <cell r="H5254" t="str">
            <v>TAC</v>
          </cell>
          <cell r="I5254" t="str">
            <v>BANGALORE</v>
          </cell>
          <cell r="J5254" t="str">
            <v>India</v>
          </cell>
          <cell r="K5254">
            <v>44025</v>
          </cell>
          <cell r="L5254" t="str">
            <v>APAC</v>
          </cell>
          <cell r="M5254" t="str">
            <v>T51P</v>
          </cell>
          <cell r="N5254" t="str">
            <v>T</v>
          </cell>
          <cell r="O5254" t="str">
            <v>5</v>
          </cell>
          <cell r="P5254" t="str">
            <v>Regular</v>
          </cell>
          <cell r="T5254">
            <v>1</v>
          </cell>
          <cell r="U5254" t="str">
            <v>INR</v>
          </cell>
          <cell r="V5254" t="str">
            <v>TAC</v>
          </cell>
          <cell r="W5254" t="str">
            <v>Sharon Elmashaly</v>
          </cell>
          <cell r="Y5254" t="str">
            <v>Eligible</v>
          </cell>
          <cell r="Z5254">
            <v>1000000</v>
          </cell>
          <cell r="AA5254">
            <v>13733.705413658259</v>
          </cell>
          <cell r="AB5254">
            <v>1000000</v>
          </cell>
          <cell r="AC5254">
            <v>13733.705413658259</v>
          </cell>
          <cell r="AD5254">
            <v>3</v>
          </cell>
          <cell r="AE5254" t="str">
            <v>T51</v>
          </cell>
          <cell r="AF5254">
            <v>900000</v>
          </cell>
          <cell r="AG5254">
            <v>1800000</v>
          </cell>
          <cell r="AH5254">
            <v>0.11</v>
          </cell>
          <cell r="AI5254">
            <v>1</v>
          </cell>
          <cell r="AJ5254">
            <v>0</v>
          </cell>
          <cell r="AK5254">
            <v>1040000</v>
          </cell>
          <cell r="AL5254">
            <v>4.0000000000000036E-2</v>
          </cell>
          <cell r="AM5254">
            <v>14283.053630204589</v>
          </cell>
          <cell r="AN5254">
            <v>549.34821654633015</v>
          </cell>
          <cell r="AO5254">
            <v>-0.42222222222222228</v>
          </cell>
          <cell r="AQ5254">
            <v>600000</v>
          </cell>
          <cell r="AR5254">
            <v>22000000</v>
          </cell>
          <cell r="AS5254">
            <v>0.01</v>
          </cell>
          <cell r="AT5254">
            <v>1</v>
          </cell>
          <cell r="AU5254">
            <v>0</v>
          </cell>
          <cell r="AV5254">
            <v>1040000</v>
          </cell>
          <cell r="AW5254">
            <v>14283.053630204589</v>
          </cell>
          <cell r="AX5254">
            <v>4.0000000000000036E-2</v>
          </cell>
          <cell r="AY5254">
            <v>549.34821654633015</v>
          </cell>
          <cell r="AZ5254" t="str">
            <v>Regular Bonus</v>
          </cell>
          <cell r="BA5254" t="str">
            <v>Regular BonusEligible</v>
          </cell>
          <cell r="BB5254" t="str">
            <v>Regular BonusIndia</v>
          </cell>
          <cell r="BC5254" t="str">
            <v>Regular BonusIndia Employee</v>
          </cell>
          <cell r="BD5254" t="str">
            <v>T51</v>
          </cell>
          <cell r="BE5254" t="str">
            <v>Employee</v>
          </cell>
          <cell r="BF5254">
            <v>83333.333333333328</v>
          </cell>
          <cell r="BI5254">
            <v>10000</v>
          </cell>
          <cell r="BJ5254">
            <v>110000</v>
          </cell>
          <cell r="BK5254">
            <v>110000</v>
          </cell>
          <cell r="BL5254">
            <v>88000</v>
          </cell>
        </row>
        <row r="5255">
          <cell r="B5255">
            <v>20482</v>
          </cell>
          <cell r="C5255">
            <v>15569</v>
          </cell>
          <cell r="D5255">
            <v>206769</v>
          </cell>
          <cell r="E5255" t="str">
            <v>Pooja Rrao</v>
          </cell>
          <cell r="F5255" t="str">
            <v>Technical Support Engineer (T2)</v>
          </cell>
          <cell r="G5255" t="str">
            <v>Employee</v>
          </cell>
          <cell r="H5255" t="str">
            <v>TAC</v>
          </cell>
          <cell r="I5255" t="str">
            <v>BANGALORE</v>
          </cell>
          <cell r="J5255" t="str">
            <v>India</v>
          </cell>
          <cell r="K5255">
            <v>43731</v>
          </cell>
          <cell r="L5255" t="str">
            <v>APAC</v>
          </cell>
          <cell r="M5255" t="str">
            <v>T61P</v>
          </cell>
          <cell r="N5255" t="str">
            <v>T</v>
          </cell>
          <cell r="O5255" t="str">
            <v>6</v>
          </cell>
          <cell r="P5255" t="str">
            <v>Regular</v>
          </cell>
          <cell r="T5255">
            <v>1</v>
          </cell>
          <cell r="U5255" t="str">
            <v>INR</v>
          </cell>
          <cell r="V5255" t="str">
            <v>TAC</v>
          </cell>
          <cell r="W5255" t="str">
            <v>Sharon Elmashaly</v>
          </cell>
          <cell r="Y5255" t="str">
            <v>Eligible</v>
          </cell>
          <cell r="Z5255">
            <v>600000</v>
          </cell>
          <cell r="AA5255">
            <v>8240.2232481949559</v>
          </cell>
          <cell r="AB5255">
            <v>600000</v>
          </cell>
          <cell r="AC5255">
            <v>8240.2232481949559</v>
          </cell>
          <cell r="AD5255">
            <v>3</v>
          </cell>
          <cell r="AE5255" t="str">
            <v>T61</v>
          </cell>
          <cell r="AF5255">
            <v>500000</v>
          </cell>
          <cell r="AG5255">
            <v>950000</v>
          </cell>
          <cell r="AH5255">
            <v>0.22</v>
          </cell>
          <cell r="AI5255">
            <v>2</v>
          </cell>
          <cell r="AJ5255">
            <v>0</v>
          </cell>
          <cell r="AK5255">
            <v>618000</v>
          </cell>
          <cell r="AL5255">
            <v>3.0000000000000027E-2</v>
          </cell>
          <cell r="AM5255">
            <v>8487.4299456408044</v>
          </cell>
          <cell r="AN5255">
            <v>247.20669744584848</v>
          </cell>
          <cell r="AO5255">
            <v>-0.34947368421052627</v>
          </cell>
          <cell r="AQ5255">
            <v>600000</v>
          </cell>
          <cell r="AR5255">
            <v>22000000</v>
          </cell>
          <cell r="AS5255">
            <v>0</v>
          </cell>
          <cell r="AT5255">
            <v>1</v>
          </cell>
          <cell r="AU5255">
            <v>0</v>
          </cell>
          <cell r="AV5255">
            <v>618000</v>
          </cell>
          <cell r="AW5255">
            <v>8487.4299456408044</v>
          </cell>
          <cell r="AX5255">
            <v>3.0000000000000027E-2</v>
          </cell>
          <cell r="AY5255">
            <v>247.20669744584848</v>
          </cell>
          <cell r="AZ5255" t="str">
            <v>Regular Bonus</v>
          </cell>
          <cell r="BA5255" t="str">
            <v>Regular BonusEligible</v>
          </cell>
          <cell r="BB5255" t="str">
            <v>Regular BonusIndia</v>
          </cell>
          <cell r="BC5255" t="str">
            <v>Regular BonusIndia Employee</v>
          </cell>
          <cell r="BD5255" t="str">
            <v>T61</v>
          </cell>
          <cell r="BE5255" t="str">
            <v>Employee</v>
          </cell>
          <cell r="BF5255">
            <v>50000</v>
          </cell>
          <cell r="BG5255">
            <v>2712.3287671232874</v>
          </cell>
          <cell r="BH5255">
            <v>1</v>
          </cell>
          <cell r="BI5255">
            <v>10000</v>
          </cell>
          <cell r="BJ5255">
            <v>66000</v>
          </cell>
          <cell r="BK5255">
            <v>66000</v>
          </cell>
          <cell r="BL5255">
            <v>52800</v>
          </cell>
        </row>
        <row r="5256">
          <cell r="B5256">
            <v>21458</v>
          </cell>
          <cell r="C5256">
            <v>16545</v>
          </cell>
          <cell r="D5256">
            <v>227196</v>
          </cell>
          <cell r="E5256" t="str">
            <v>Priyam Bhanot</v>
          </cell>
          <cell r="F5256" t="str">
            <v>Technical Support Engineer (T2)</v>
          </cell>
          <cell r="G5256" t="str">
            <v>Employee</v>
          </cell>
          <cell r="H5256" t="str">
            <v>TAC</v>
          </cell>
          <cell r="I5256" t="str">
            <v>BANGALORE</v>
          </cell>
          <cell r="J5256" t="str">
            <v>India</v>
          </cell>
          <cell r="K5256">
            <v>44025</v>
          </cell>
          <cell r="L5256" t="str">
            <v>APAC</v>
          </cell>
          <cell r="M5256" t="str">
            <v>T61P</v>
          </cell>
          <cell r="N5256" t="str">
            <v>T</v>
          </cell>
          <cell r="O5256" t="str">
            <v>6</v>
          </cell>
          <cell r="P5256" t="str">
            <v>Regular</v>
          </cell>
          <cell r="T5256">
            <v>1</v>
          </cell>
          <cell r="U5256" t="str">
            <v>INR</v>
          </cell>
          <cell r="V5256" t="str">
            <v>TAC</v>
          </cell>
          <cell r="W5256" t="str">
            <v>Sharon Elmashaly</v>
          </cell>
          <cell r="Y5256" t="str">
            <v>Eligible</v>
          </cell>
          <cell r="Z5256">
            <v>600000</v>
          </cell>
          <cell r="AA5256">
            <v>8240.2232481949559</v>
          </cell>
          <cell r="AB5256">
            <v>600000</v>
          </cell>
          <cell r="AC5256">
            <v>8240.2232481949559</v>
          </cell>
          <cell r="AD5256">
            <v>3</v>
          </cell>
          <cell r="AE5256" t="str">
            <v>T61</v>
          </cell>
          <cell r="AF5256">
            <v>500000</v>
          </cell>
          <cell r="AG5256">
            <v>950000</v>
          </cell>
          <cell r="AH5256">
            <v>0.22</v>
          </cell>
          <cell r="AI5256">
            <v>2</v>
          </cell>
          <cell r="AJ5256">
            <v>0</v>
          </cell>
          <cell r="AK5256">
            <v>618000</v>
          </cell>
          <cell r="AL5256">
            <v>3.0000000000000027E-2</v>
          </cell>
          <cell r="AM5256">
            <v>8487.4299456408044</v>
          </cell>
          <cell r="AN5256">
            <v>247.20669744584848</v>
          </cell>
          <cell r="AO5256">
            <v>-0.34947368421052627</v>
          </cell>
          <cell r="AQ5256">
            <v>600000</v>
          </cell>
          <cell r="AR5256">
            <v>22000000</v>
          </cell>
          <cell r="AS5256">
            <v>0</v>
          </cell>
          <cell r="AT5256">
            <v>1</v>
          </cell>
          <cell r="AU5256">
            <v>0</v>
          </cell>
          <cell r="AV5256">
            <v>618000</v>
          </cell>
          <cell r="AW5256">
            <v>8487.4299456408044</v>
          </cell>
          <cell r="AX5256">
            <v>3.0000000000000027E-2</v>
          </cell>
          <cell r="AY5256">
            <v>247.20669744584848</v>
          </cell>
          <cell r="AZ5256" t="str">
            <v>Regular Bonus</v>
          </cell>
          <cell r="BA5256" t="str">
            <v>Regular BonusEligible</v>
          </cell>
          <cell r="BB5256" t="str">
            <v>Regular BonusIndia</v>
          </cell>
          <cell r="BC5256" t="str">
            <v>Regular BonusIndia Employee</v>
          </cell>
          <cell r="BD5256" t="str">
            <v>T61</v>
          </cell>
          <cell r="BE5256" t="str">
            <v>Employee</v>
          </cell>
          <cell r="BF5256">
            <v>50000</v>
          </cell>
          <cell r="BI5256">
            <v>10000</v>
          </cell>
          <cell r="BJ5256">
            <v>66000</v>
          </cell>
          <cell r="BK5256">
            <v>66000</v>
          </cell>
          <cell r="BL5256">
            <v>52800</v>
          </cell>
        </row>
        <row r="5257">
          <cell r="B5257">
            <v>21476</v>
          </cell>
          <cell r="C5257">
            <v>16563</v>
          </cell>
          <cell r="D5257">
            <v>241337</v>
          </cell>
          <cell r="E5257" t="str">
            <v>Raquib Hussain</v>
          </cell>
          <cell r="F5257" t="str">
            <v>Technical Support Engineer (T2)</v>
          </cell>
          <cell r="G5257" t="str">
            <v>Employee</v>
          </cell>
          <cell r="H5257" t="str">
            <v>TAC</v>
          </cell>
          <cell r="I5257" t="str">
            <v>BANGALORE</v>
          </cell>
          <cell r="J5257" t="str">
            <v>India</v>
          </cell>
          <cell r="K5257">
            <v>44095</v>
          </cell>
          <cell r="L5257" t="str">
            <v>APAC</v>
          </cell>
          <cell r="M5257" t="str">
            <v>T61P</v>
          </cell>
          <cell r="N5257" t="str">
            <v>T</v>
          </cell>
          <cell r="O5257" t="str">
            <v>6</v>
          </cell>
          <cell r="P5257" t="str">
            <v>Regular</v>
          </cell>
          <cell r="T5257">
            <v>1</v>
          </cell>
          <cell r="U5257" t="str">
            <v>INR</v>
          </cell>
          <cell r="V5257" t="str">
            <v>TAC</v>
          </cell>
          <cell r="W5257" t="str">
            <v>Sharon Elmashaly</v>
          </cell>
          <cell r="Y5257" t="str">
            <v>Eligible</v>
          </cell>
          <cell r="Z5257">
            <v>700000</v>
          </cell>
          <cell r="AA5257">
            <v>9613.5937895607822</v>
          </cell>
          <cell r="AB5257">
            <v>700000</v>
          </cell>
          <cell r="AC5257">
            <v>9613.5937895607822</v>
          </cell>
          <cell r="AD5257">
            <v>3</v>
          </cell>
          <cell r="AE5257" t="str">
            <v>T61</v>
          </cell>
          <cell r="AF5257">
            <v>500000</v>
          </cell>
          <cell r="AG5257">
            <v>950000</v>
          </cell>
          <cell r="AH5257">
            <v>0.44</v>
          </cell>
          <cell r="AI5257">
            <v>2</v>
          </cell>
          <cell r="AJ5257">
            <v>0</v>
          </cell>
          <cell r="AK5257">
            <v>721000</v>
          </cell>
          <cell r="AL5257">
            <v>3.0000000000000027E-2</v>
          </cell>
          <cell r="AM5257">
            <v>9902.0016032476051</v>
          </cell>
          <cell r="AN5257">
            <v>288.40781368682292</v>
          </cell>
          <cell r="AO5257">
            <v>-0.24105263157894741</v>
          </cell>
          <cell r="AQ5257">
            <v>600000</v>
          </cell>
          <cell r="AR5257">
            <v>22000000</v>
          </cell>
          <cell r="AS5257">
            <v>0</v>
          </cell>
          <cell r="AT5257">
            <v>1</v>
          </cell>
          <cell r="AU5257">
            <v>0</v>
          </cell>
          <cell r="AV5257">
            <v>721000</v>
          </cell>
          <cell r="AW5257">
            <v>9902.0016032476051</v>
          </cell>
          <cell r="AX5257">
            <v>3.0000000000000027E-2</v>
          </cell>
          <cell r="AY5257">
            <v>288.40781368682292</v>
          </cell>
          <cell r="AZ5257" t="str">
            <v>Regular Bonus</v>
          </cell>
          <cell r="BA5257" t="str">
            <v>Regular BonusEligible</v>
          </cell>
          <cell r="BB5257" t="str">
            <v>Regular BonusIndia</v>
          </cell>
          <cell r="BC5257" t="str">
            <v>Regular BonusIndia Employee</v>
          </cell>
          <cell r="BD5257" t="str">
            <v>T61</v>
          </cell>
          <cell r="BE5257" t="str">
            <v>Employee</v>
          </cell>
          <cell r="BF5257">
            <v>58333.333333333336</v>
          </cell>
          <cell r="BI5257">
            <v>10000</v>
          </cell>
          <cell r="BJ5257">
            <v>66000</v>
          </cell>
          <cell r="BK5257">
            <v>66000</v>
          </cell>
          <cell r="BL5257">
            <v>52800</v>
          </cell>
        </row>
        <row r="5258">
          <cell r="B5258">
            <v>14459</v>
          </cell>
          <cell r="C5258">
            <v>9421</v>
          </cell>
          <cell r="E5258" t="str">
            <v>Santhosh V</v>
          </cell>
          <cell r="F5258" t="str">
            <v xml:space="preserve">Technical Support Engineer (T2) </v>
          </cell>
          <cell r="G5258" t="str">
            <v>Employee</v>
          </cell>
          <cell r="H5258" t="str">
            <v>TAC</v>
          </cell>
          <cell r="I5258" t="str">
            <v>BANGALORE</v>
          </cell>
          <cell r="J5258" t="str">
            <v>India</v>
          </cell>
          <cell r="K5258">
            <v>42321</v>
          </cell>
          <cell r="L5258" t="str">
            <v>APAC</v>
          </cell>
          <cell r="M5258" t="str">
            <v>T41P</v>
          </cell>
          <cell r="N5258" t="str">
            <v>T</v>
          </cell>
          <cell r="O5258" t="str">
            <v>4</v>
          </cell>
          <cell r="P5258" t="str">
            <v>Regular</v>
          </cell>
          <cell r="T5258">
            <v>1</v>
          </cell>
          <cell r="U5258" t="str">
            <v>INR</v>
          </cell>
          <cell r="V5258" t="str">
            <v>TAC</v>
          </cell>
          <cell r="W5258" t="str">
            <v>Sharon Elmashaly</v>
          </cell>
          <cell r="Y5258" t="str">
            <v>Eligible</v>
          </cell>
          <cell r="Z5258">
            <v>1320000</v>
          </cell>
          <cell r="AA5258">
            <v>18128.491146028904</v>
          </cell>
          <cell r="AB5258">
            <v>1320000</v>
          </cell>
          <cell r="AC5258">
            <v>18128.491146028904</v>
          </cell>
          <cell r="AD5258">
            <v>3</v>
          </cell>
          <cell r="AE5258" t="str">
            <v>T41</v>
          </cell>
          <cell r="AF5258">
            <v>1500000</v>
          </cell>
          <cell r="AG5258">
            <v>2800000</v>
          </cell>
          <cell r="AH5258">
            <v>0</v>
          </cell>
          <cell r="AI5258">
            <v>1</v>
          </cell>
          <cell r="AJ5258">
            <v>0</v>
          </cell>
          <cell r="AK5258">
            <v>1372800</v>
          </cell>
          <cell r="AL5258">
            <v>4.0000000000000036E-2</v>
          </cell>
          <cell r="AM5258">
            <v>18853.630791870059</v>
          </cell>
          <cell r="AN5258">
            <v>725.13964584115456</v>
          </cell>
          <cell r="AO5258">
            <v>-0.50971428571428579</v>
          </cell>
          <cell r="AQ5258">
            <v>600000</v>
          </cell>
          <cell r="AR5258">
            <v>22000000</v>
          </cell>
          <cell r="AS5258">
            <v>0.03</v>
          </cell>
          <cell r="AT5258">
            <v>1</v>
          </cell>
          <cell r="AU5258">
            <v>0</v>
          </cell>
          <cell r="AV5258">
            <v>1372800</v>
          </cell>
          <cell r="AW5258">
            <v>18853.630791870059</v>
          </cell>
          <cell r="AX5258">
            <v>4.0000000000000036E-2</v>
          </cell>
          <cell r="AY5258">
            <v>725.13964584115456</v>
          </cell>
          <cell r="AZ5258" t="str">
            <v>Regular Bonus</v>
          </cell>
          <cell r="BA5258" t="str">
            <v>Regular BonusEligible</v>
          </cell>
          <cell r="BB5258" t="str">
            <v>Regular BonusIndia</v>
          </cell>
          <cell r="BC5258" t="str">
            <v>Regular BonusIndia Employee</v>
          </cell>
          <cell r="BD5258" t="str">
            <v>T41</v>
          </cell>
          <cell r="BE5258" t="str">
            <v>Employee</v>
          </cell>
          <cell r="BF5258">
            <v>110000</v>
          </cell>
          <cell r="BG5258">
            <v>98600</v>
          </cell>
          <cell r="BH5258">
            <v>2</v>
          </cell>
          <cell r="BI5258">
            <v>10000</v>
          </cell>
          <cell r="BJ5258">
            <v>165000</v>
          </cell>
          <cell r="BK5258">
            <v>165000</v>
          </cell>
          <cell r="BL5258">
            <v>132000</v>
          </cell>
        </row>
        <row r="5259">
          <cell r="B5259">
            <v>21482</v>
          </cell>
          <cell r="C5259">
            <v>16569</v>
          </cell>
          <cell r="D5259">
            <v>229919</v>
          </cell>
          <cell r="E5259" t="str">
            <v>Saurabh Mishra</v>
          </cell>
          <cell r="F5259" t="str">
            <v>Technical Support Engineer (T2)</v>
          </cell>
          <cell r="G5259" t="str">
            <v>Employee</v>
          </cell>
          <cell r="H5259" t="str">
            <v>TAC</v>
          </cell>
          <cell r="I5259" t="str">
            <v>BANGALORE</v>
          </cell>
          <cell r="J5259" t="str">
            <v>India</v>
          </cell>
          <cell r="K5259">
            <v>44102</v>
          </cell>
          <cell r="L5259" t="str">
            <v>APAC</v>
          </cell>
          <cell r="M5259" t="str">
            <v>T61P</v>
          </cell>
          <cell r="N5259" t="str">
            <v>T</v>
          </cell>
          <cell r="O5259" t="str">
            <v>6</v>
          </cell>
          <cell r="P5259" t="str">
            <v>Regular</v>
          </cell>
          <cell r="T5259">
            <v>1</v>
          </cell>
          <cell r="U5259" t="str">
            <v>INR</v>
          </cell>
          <cell r="V5259" t="str">
            <v>TAC</v>
          </cell>
          <cell r="W5259" t="str">
            <v>Sharon Elmashaly</v>
          </cell>
          <cell r="Y5259" t="str">
            <v>Eligible</v>
          </cell>
          <cell r="Z5259">
            <v>850000</v>
          </cell>
          <cell r="AA5259">
            <v>11673.649601609521</v>
          </cell>
          <cell r="AB5259">
            <v>850000</v>
          </cell>
          <cell r="AC5259">
            <v>11673.649601609521</v>
          </cell>
          <cell r="AD5259">
            <v>3</v>
          </cell>
          <cell r="AE5259" t="str">
            <v>T61</v>
          </cell>
          <cell r="AF5259">
            <v>500000</v>
          </cell>
          <cell r="AG5259">
            <v>950000</v>
          </cell>
          <cell r="AH5259">
            <v>0.77</v>
          </cell>
          <cell r="AI5259">
            <v>4</v>
          </cell>
          <cell r="AJ5259">
            <v>0</v>
          </cell>
          <cell r="AK5259">
            <v>862749.99999999988</v>
          </cell>
          <cell r="AL5259">
            <v>1.4999999999999902E-2</v>
          </cell>
          <cell r="AM5259">
            <v>11848.754345633663</v>
          </cell>
          <cell r="AN5259">
            <v>175.10474402414184</v>
          </cell>
          <cell r="AO5259">
            <v>-9.1842105263158058E-2</v>
          </cell>
          <cell r="AQ5259">
            <v>600000</v>
          </cell>
          <cell r="AR5259">
            <v>22000000</v>
          </cell>
          <cell r="AS5259">
            <v>0.01</v>
          </cell>
          <cell r="AT5259">
            <v>1</v>
          </cell>
          <cell r="AU5259">
            <v>0</v>
          </cell>
          <cell r="AV5259">
            <v>862749.99999999988</v>
          </cell>
          <cell r="AW5259">
            <v>11848.754345633663</v>
          </cell>
          <cell r="AX5259">
            <v>1.4999999999999902E-2</v>
          </cell>
          <cell r="AY5259">
            <v>175.10474402414184</v>
          </cell>
          <cell r="AZ5259" t="str">
            <v>Regular Bonus</v>
          </cell>
          <cell r="BA5259" t="str">
            <v>Regular BonusEligible</v>
          </cell>
          <cell r="BB5259" t="str">
            <v>Regular BonusIndia</v>
          </cell>
          <cell r="BC5259" t="str">
            <v>Regular BonusIndia Employee</v>
          </cell>
          <cell r="BD5259" t="str">
            <v>T61</v>
          </cell>
          <cell r="BE5259" t="str">
            <v>Employee</v>
          </cell>
          <cell r="BF5259">
            <v>70833.333333333328</v>
          </cell>
          <cell r="BI5259">
            <v>10000</v>
          </cell>
          <cell r="BJ5259">
            <v>66000</v>
          </cell>
          <cell r="BK5259">
            <v>66000</v>
          </cell>
          <cell r="BL5259">
            <v>52800</v>
          </cell>
        </row>
        <row r="5260">
          <cell r="B5260">
            <v>21459</v>
          </cell>
          <cell r="C5260">
            <v>16546</v>
          </cell>
          <cell r="D5260">
            <v>240086</v>
          </cell>
          <cell r="E5260" t="str">
            <v>Saurav Kashyap</v>
          </cell>
          <cell r="F5260" t="str">
            <v>Technical Support Engineer (T2)</v>
          </cell>
          <cell r="G5260" t="str">
            <v>Employee</v>
          </cell>
          <cell r="H5260" t="str">
            <v>TAC</v>
          </cell>
          <cell r="I5260" t="str">
            <v>BANGALORE</v>
          </cell>
          <cell r="J5260" t="str">
            <v>India</v>
          </cell>
          <cell r="K5260">
            <v>44025</v>
          </cell>
          <cell r="L5260" t="str">
            <v>APAC</v>
          </cell>
          <cell r="M5260" t="str">
            <v>T61P</v>
          </cell>
          <cell r="N5260" t="str">
            <v>T</v>
          </cell>
          <cell r="O5260" t="str">
            <v>6</v>
          </cell>
          <cell r="P5260" t="str">
            <v>Regular</v>
          </cell>
          <cell r="T5260">
            <v>1</v>
          </cell>
          <cell r="U5260" t="str">
            <v>INR</v>
          </cell>
          <cell r="V5260" t="str">
            <v>TAC</v>
          </cell>
          <cell r="W5260" t="str">
            <v>Sharon Elmashaly</v>
          </cell>
          <cell r="Y5260" t="str">
            <v>Eligible</v>
          </cell>
          <cell r="Z5260">
            <v>600000</v>
          </cell>
          <cell r="AA5260">
            <v>8240.2232481949559</v>
          </cell>
          <cell r="AB5260">
            <v>600000</v>
          </cell>
          <cell r="AC5260">
            <v>8240.2232481949559</v>
          </cell>
          <cell r="AD5260">
            <v>3</v>
          </cell>
          <cell r="AE5260" t="str">
            <v>T61</v>
          </cell>
          <cell r="AF5260">
            <v>500000</v>
          </cell>
          <cell r="AG5260">
            <v>950000</v>
          </cell>
          <cell r="AH5260">
            <v>0.22</v>
          </cell>
          <cell r="AI5260">
            <v>2</v>
          </cell>
          <cell r="AJ5260">
            <v>0</v>
          </cell>
          <cell r="AK5260">
            <v>618000</v>
          </cell>
          <cell r="AL5260">
            <v>3.0000000000000027E-2</v>
          </cell>
          <cell r="AM5260">
            <v>8487.4299456408044</v>
          </cell>
          <cell r="AN5260">
            <v>247.20669744584848</v>
          </cell>
          <cell r="AO5260">
            <v>-0.34947368421052627</v>
          </cell>
          <cell r="AQ5260">
            <v>600000</v>
          </cell>
          <cell r="AR5260">
            <v>22000000</v>
          </cell>
          <cell r="AS5260">
            <v>0</v>
          </cell>
          <cell r="AT5260">
            <v>1</v>
          </cell>
          <cell r="AU5260">
            <v>0</v>
          </cell>
          <cell r="AV5260">
            <v>618000</v>
          </cell>
          <cell r="AW5260">
            <v>8487.4299456408044</v>
          </cell>
          <cell r="AX5260">
            <v>3.0000000000000027E-2</v>
          </cell>
          <cell r="AY5260">
            <v>247.20669744584848</v>
          </cell>
          <cell r="AZ5260" t="str">
            <v>Regular Bonus</v>
          </cell>
          <cell r="BA5260" t="str">
            <v>Regular BonusEligible</v>
          </cell>
          <cell r="BB5260" t="str">
            <v>Regular BonusIndia</v>
          </cell>
          <cell r="BC5260" t="str">
            <v>Regular BonusIndia Employee</v>
          </cell>
          <cell r="BD5260" t="str">
            <v>T61</v>
          </cell>
          <cell r="BE5260" t="str">
            <v>Employee</v>
          </cell>
          <cell r="BF5260">
            <v>50000</v>
          </cell>
          <cell r="BI5260">
            <v>10000</v>
          </cell>
          <cell r="BJ5260">
            <v>66000</v>
          </cell>
          <cell r="BK5260">
            <v>66000</v>
          </cell>
          <cell r="BL5260">
            <v>52800</v>
          </cell>
        </row>
        <row r="5261">
          <cell r="B5261">
            <v>17519</v>
          </cell>
          <cell r="C5261">
            <v>12534</v>
          </cell>
          <cell r="D5261">
            <v>145095</v>
          </cell>
          <cell r="E5261" t="str">
            <v>Simran Kaur</v>
          </cell>
          <cell r="F5261" t="str">
            <v>Technical Support Engineer (T3)</v>
          </cell>
          <cell r="G5261" t="str">
            <v>Employee</v>
          </cell>
          <cell r="H5261" t="str">
            <v>TAC</v>
          </cell>
          <cell r="I5261" t="str">
            <v>BANGALORE</v>
          </cell>
          <cell r="J5261" t="str">
            <v>India</v>
          </cell>
          <cell r="K5261">
            <v>43110</v>
          </cell>
          <cell r="L5261" t="str">
            <v>APAC</v>
          </cell>
          <cell r="M5261" t="str">
            <v>T51P</v>
          </cell>
          <cell r="N5261" t="str">
            <v>T</v>
          </cell>
          <cell r="O5261" t="str">
            <v>5</v>
          </cell>
          <cell r="P5261" t="str">
            <v>Regular</v>
          </cell>
          <cell r="T5261">
            <v>1</v>
          </cell>
          <cell r="U5261" t="str">
            <v>INR</v>
          </cell>
          <cell r="V5261" t="str">
            <v>TAC</v>
          </cell>
          <cell r="W5261" t="str">
            <v>Sharon Elmashaly</v>
          </cell>
          <cell r="Y5261" t="str">
            <v>Eligible</v>
          </cell>
          <cell r="Z5261">
            <v>1250000</v>
          </cell>
          <cell r="AA5261">
            <v>17167.131767072824</v>
          </cell>
          <cell r="AB5261">
            <v>1250000</v>
          </cell>
          <cell r="AC5261">
            <v>17167.131767072824</v>
          </cell>
          <cell r="AD5261">
            <v>3</v>
          </cell>
          <cell r="AE5261" t="str">
            <v>T51</v>
          </cell>
          <cell r="AF5261">
            <v>900000</v>
          </cell>
          <cell r="AG5261">
            <v>1800000</v>
          </cell>
          <cell r="AH5261">
            <v>0.38</v>
          </cell>
          <cell r="AI5261">
            <v>2</v>
          </cell>
          <cell r="AJ5261">
            <v>0</v>
          </cell>
          <cell r="AK5261">
            <v>1287500</v>
          </cell>
          <cell r="AL5261">
            <v>3.0000000000000027E-2</v>
          </cell>
          <cell r="AM5261">
            <v>17682.145720085009</v>
          </cell>
          <cell r="AN5261">
            <v>515.01395301218508</v>
          </cell>
          <cell r="AO5261">
            <v>-0.28472222222222221</v>
          </cell>
          <cell r="AQ5261">
            <v>600000</v>
          </cell>
          <cell r="AR5261">
            <v>22000000</v>
          </cell>
          <cell r="AS5261">
            <v>0.03</v>
          </cell>
          <cell r="AT5261">
            <v>1</v>
          </cell>
          <cell r="AU5261">
            <v>0</v>
          </cell>
          <cell r="AV5261">
            <v>1287500</v>
          </cell>
          <cell r="AW5261">
            <v>17682.145720085009</v>
          </cell>
          <cell r="AX5261">
            <v>3.0000000000000027E-2</v>
          </cell>
          <cell r="AY5261">
            <v>515.01395301218508</v>
          </cell>
          <cell r="AZ5261" t="str">
            <v>Regular Bonus</v>
          </cell>
          <cell r="BA5261" t="str">
            <v>Regular BonusEligible</v>
          </cell>
          <cell r="BB5261" t="str">
            <v>Regular BonusIndia</v>
          </cell>
          <cell r="BC5261" t="str">
            <v>Regular BonusIndia Employee</v>
          </cell>
          <cell r="BD5261" t="str">
            <v>T51</v>
          </cell>
          <cell r="BE5261" t="str">
            <v>Employee</v>
          </cell>
          <cell r="BF5261">
            <v>104166.66666666667</v>
          </cell>
          <cell r="BG5261">
            <v>80000</v>
          </cell>
          <cell r="BH5261">
            <v>3</v>
          </cell>
          <cell r="BI5261">
            <v>10000</v>
          </cell>
          <cell r="BJ5261">
            <v>110000</v>
          </cell>
          <cell r="BK5261">
            <v>110000</v>
          </cell>
          <cell r="BL5261">
            <v>88000</v>
          </cell>
        </row>
        <row r="5262">
          <cell r="B5262">
            <v>21187</v>
          </cell>
          <cell r="C5262">
            <v>16274</v>
          </cell>
          <cell r="D5262">
            <v>210699</v>
          </cell>
          <cell r="E5262" t="str">
            <v>Siva Vignesh Kumar N</v>
          </cell>
          <cell r="F5262" t="str">
            <v>Technical Support Engineer (T2)</v>
          </cell>
          <cell r="G5262" t="str">
            <v>Employee</v>
          </cell>
          <cell r="H5262" t="str">
            <v>TAC</v>
          </cell>
          <cell r="I5262" t="str">
            <v>BANGALORE</v>
          </cell>
          <cell r="J5262" t="str">
            <v>India</v>
          </cell>
          <cell r="K5262">
            <v>43969</v>
          </cell>
          <cell r="L5262" t="str">
            <v>APAC</v>
          </cell>
          <cell r="M5262" t="str">
            <v>T51P</v>
          </cell>
          <cell r="N5262" t="str">
            <v>T</v>
          </cell>
          <cell r="O5262" t="str">
            <v>5</v>
          </cell>
          <cell r="P5262" t="str">
            <v>Regular</v>
          </cell>
          <cell r="T5262">
            <v>1</v>
          </cell>
          <cell r="U5262" t="str">
            <v>INR</v>
          </cell>
          <cell r="V5262" t="str">
            <v>TAC</v>
          </cell>
          <cell r="W5262" t="str">
            <v>Sharon Elmashaly</v>
          </cell>
          <cell r="Y5262" t="str">
            <v>Eligible</v>
          </cell>
          <cell r="Z5262">
            <v>1150000</v>
          </cell>
          <cell r="AA5262">
            <v>15793.761225706998</v>
          </cell>
          <cell r="AB5262">
            <v>1150000</v>
          </cell>
          <cell r="AC5262">
            <v>15793.761225706998</v>
          </cell>
          <cell r="AD5262">
            <v>3</v>
          </cell>
          <cell r="AE5262" t="str">
            <v>T51</v>
          </cell>
          <cell r="AF5262">
            <v>900000</v>
          </cell>
          <cell r="AG5262">
            <v>1800000</v>
          </cell>
          <cell r="AH5262">
            <v>0.27</v>
          </cell>
          <cell r="AI5262">
            <v>2</v>
          </cell>
          <cell r="AJ5262">
            <v>0</v>
          </cell>
          <cell r="AK5262">
            <v>1184500</v>
          </cell>
          <cell r="AL5262">
            <v>3.0000000000000027E-2</v>
          </cell>
          <cell r="AM5262">
            <v>16267.574062478208</v>
          </cell>
          <cell r="AN5262">
            <v>473.81283677121064</v>
          </cell>
          <cell r="AO5262">
            <v>-0.3419444444444445</v>
          </cell>
          <cell r="AQ5262">
            <v>600000</v>
          </cell>
          <cell r="AR5262">
            <v>22000000</v>
          </cell>
          <cell r="AS5262">
            <v>0.02</v>
          </cell>
          <cell r="AT5262">
            <v>1</v>
          </cell>
          <cell r="AU5262">
            <v>0</v>
          </cell>
          <cell r="AV5262">
            <v>1184500</v>
          </cell>
          <cell r="AW5262">
            <v>16267.574062478208</v>
          </cell>
          <cell r="AX5262">
            <v>3.0000000000000027E-2</v>
          </cell>
          <cell r="AY5262">
            <v>473.81283677121064</v>
          </cell>
          <cell r="AZ5262" t="str">
            <v>Regular Bonus</v>
          </cell>
          <cell r="BA5262" t="str">
            <v>Regular BonusEligible</v>
          </cell>
          <cell r="BB5262" t="str">
            <v>Regular BonusIndia</v>
          </cell>
          <cell r="BC5262" t="str">
            <v>Regular BonusIndia Employee</v>
          </cell>
          <cell r="BD5262" t="str">
            <v>T51</v>
          </cell>
          <cell r="BE5262" t="str">
            <v>Employee</v>
          </cell>
          <cell r="BF5262">
            <v>95833.333333333328</v>
          </cell>
          <cell r="BI5262">
            <v>10000</v>
          </cell>
          <cell r="BJ5262">
            <v>110000</v>
          </cell>
          <cell r="BK5262">
            <v>110000</v>
          </cell>
          <cell r="BL5262">
            <v>88000</v>
          </cell>
        </row>
        <row r="5263">
          <cell r="B5263">
            <v>21542</v>
          </cell>
          <cell r="C5263">
            <v>16629</v>
          </cell>
          <cell r="D5263">
            <v>244398</v>
          </cell>
          <cell r="E5263" t="str">
            <v>Suraksh Kandarati Govindraju</v>
          </cell>
          <cell r="F5263" t="str">
            <v>Project Manager</v>
          </cell>
          <cell r="G5263" t="str">
            <v>Employee</v>
          </cell>
          <cell r="H5263" t="str">
            <v>TAC</v>
          </cell>
          <cell r="I5263" t="str">
            <v>BANGALORE</v>
          </cell>
          <cell r="J5263" t="str">
            <v>India</v>
          </cell>
          <cell r="K5263">
            <v>44088</v>
          </cell>
          <cell r="L5263" t="str">
            <v>APAC</v>
          </cell>
          <cell r="M5263" t="str">
            <v>T51P</v>
          </cell>
          <cell r="N5263" t="str">
            <v>T</v>
          </cell>
          <cell r="O5263" t="str">
            <v>5</v>
          </cell>
          <cell r="P5263" t="str">
            <v>Regular</v>
          </cell>
          <cell r="T5263">
            <v>1</v>
          </cell>
          <cell r="U5263" t="str">
            <v>INR</v>
          </cell>
          <cell r="V5263" t="str">
            <v>TAC</v>
          </cell>
          <cell r="W5263" t="str">
            <v>Sharon Elmashaly</v>
          </cell>
          <cell r="Y5263" t="str">
            <v>Eligible</v>
          </cell>
          <cell r="Z5263">
            <v>1500000</v>
          </cell>
          <cell r="AA5263">
            <v>20600.558120487389</v>
          </cell>
          <cell r="AB5263">
            <v>1500000</v>
          </cell>
          <cell r="AC5263">
            <v>20600.558120487389</v>
          </cell>
          <cell r="AD5263">
            <v>3</v>
          </cell>
          <cell r="AE5263" t="str">
            <v>T51</v>
          </cell>
          <cell r="AF5263">
            <v>900000</v>
          </cell>
          <cell r="AG5263">
            <v>1800000</v>
          </cell>
          <cell r="AH5263">
            <v>0.66</v>
          </cell>
          <cell r="AI5263">
            <v>3</v>
          </cell>
          <cell r="AJ5263">
            <v>0</v>
          </cell>
          <cell r="AK5263">
            <v>1530000</v>
          </cell>
          <cell r="AL5263">
            <v>2.0000000000000018E-2</v>
          </cell>
          <cell r="AM5263">
            <v>21012.569282897137</v>
          </cell>
          <cell r="AN5263">
            <v>412.01116240974807</v>
          </cell>
          <cell r="AO5263">
            <v>-0.15000000000000002</v>
          </cell>
          <cell r="AQ5263">
            <v>600000</v>
          </cell>
          <cell r="AR5263">
            <v>22000000</v>
          </cell>
          <cell r="AS5263">
            <v>0.04</v>
          </cell>
          <cell r="AT5263">
            <v>1</v>
          </cell>
          <cell r="AU5263">
            <v>0</v>
          </cell>
          <cell r="AV5263">
            <v>1530000</v>
          </cell>
          <cell r="AW5263">
            <v>21012.569282897137</v>
          </cell>
          <cell r="AX5263">
            <v>2.0000000000000018E-2</v>
          </cell>
          <cell r="AY5263">
            <v>412.01116240974807</v>
          </cell>
          <cell r="AZ5263" t="str">
            <v>Regular Bonus</v>
          </cell>
          <cell r="BA5263" t="str">
            <v>Regular BonusEligible</v>
          </cell>
          <cell r="BB5263" t="str">
            <v>Regular BonusIndia</v>
          </cell>
          <cell r="BC5263" t="str">
            <v>Regular BonusIndia Employee</v>
          </cell>
          <cell r="BD5263" t="str">
            <v>T51</v>
          </cell>
          <cell r="BE5263" t="str">
            <v>Employee</v>
          </cell>
          <cell r="BF5263">
            <v>125000</v>
          </cell>
          <cell r="BI5263">
            <v>10000</v>
          </cell>
          <cell r="BJ5263">
            <v>110000</v>
          </cell>
          <cell r="BK5263">
            <v>110000</v>
          </cell>
          <cell r="BL5263">
            <v>88000</v>
          </cell>
        </row>
        <row r="5264">
          <cell r="B5264">
            <v>21185</v>
          </cell>
          <cell r="C5264">
            <v>16272</v>
          </cell>
          <cell r="D5264">
            <v>222150</v>
          </cell>
          <cell r="E5264" t="str">
            <v>Sussan Charles</v>
          </cell>
          <cell r="F5264" t="str">
            <v>Technical Support Engineer (T2)</v>
          </cell>
          <cell r="G5264" t="str">
            <v>Employee</v>
          </cell>
          <cell r="H5264" t="str">
            <v>TAC</v>
          </cell>
          <cell r="I5264" t="str">
            <v>BANGALORE</v>
          </cell>
          <cell r="J5264" t="str">
            <v>India</v>
          </cell>
          <cell r="K5264">
            <v>43955</v>
          </cell>
          <cell r="L5264" t="str">
            <v>APAC</v>
          </cell>
          <cell r="M5264" t="str">
            <v>T61P</v>
          </cell>
          <cell r="N5264" t="str">
            <v>T</v>
          </cell>
          <cell r="O5264" t="str">
            <v>6</v>
          </cell>
          <cell r="P5264" t="str">
            <v>Regular</v>
          </cell>
          <cell r="T5264">
            <v>1</v>
          </cell>
          <cell r="U5264" t="str">
            <v>INR</v>
          </cell>
          <cell r="V5264" t="str">
            <v>TAC</v>
          </cell>
          <cell r="W5264" t="str">
            <v>Sharon Elmashaly</v>
          </cell>
          <cell r="Y5264" t="str">
            <v>Eligible</v>
          </cell>
          <cell r="Z5264">
            <v>650000</v>
          </cell>
          <cell r="AA5264">
            <v>8926.9085188778681</v>
          </cell>
          <cell r="AB5264">
            <v>650000</v>
          </cell>
          <cell r="AC5264">
            <v>8926.9085188778681</v>
          </cell>
          <cell r="AD5264">
            <v>3</v>
          </cell>
          <cell r="AE5264" t="str">
            <v>T61</v>
          </cell>
          <cell r="AF5264">
            <v>500000</v>
          </cell>
          <cell r="AG5264">
            <v>950000</v>
          </cell>
          <cell r="AH5264">
            <v>0.33</v>
          </cell>
          <cell r="AI5264">
            <v>2</v>
          </cell>
          <cell r="AJ5264">
            <v>0</v>
          </cell>
          <cell r="AK5264">
            <v>669500</v>
          </cell>
          <cell r="AL5264">
            <v>3.0000000000000027E-2</v>
          </cell>
          <cell r="AM5264">
            <v>9194.7157744442047</v>
          </cell>
          <cell r="AN5264">
            <v>267.80725556633661</v>
          </cell>
          <cell r="AO5264">
            <v>-0.29526315789473689</v>
          </cell>
          <cell r="AQ5264">
            <v>600000</v>
          </cell>
          <cell r="AR5264">
            <v>22000000</v>
          </cell>
          <cell r="AS5264">
            <v>0</v>
          </cell>
          <cell r="AT5264">
            <v>1</v>
          </cell>
          <cell r="AU5264">
            <v>0</v>
          </cell>
          <cell r="AV5264">
            <v>669500</v>
          </cell>
          <cell r="AW5264">
            <v>9194.7157744442047</v>
          </cell>
          <cell r="AX5264">
            <v>3.0000000000000027E-2</v>
          </cell>
          <cell r="AY5264">
            <v>267.80725556633661</v>
          </cell>
          <cell r="AZ5264" t="str">
            <v>Regular Bonus</v>
          </cell>
          <cell r="BA5264" t="str">
            <v>Regular BonusEligible</v>
          </cell>
          <cell r="BB5264" t="str">
            <v>Regular BonusIndia</v>
          </cell>
          <cell r="BC5264" t="str">
            <v>Regular BonusIndia Employee</v>
          </cell>
          <cell r="BD5264" t="str">
            <v>T61</v>
          </cell>
          <cell r="BE5264" t="str">
            <v>Employee</v>
          </cell>
          <cell r="BF5264">
            <v>54166.666666666664</v>
          </cell>
          <cell r="BI5264">
            <v>10000</v>
          </cell>
          <cell r="BJ5264">
            <v>66000</v>
          </cell>
          <cell r="BK5264">
            <v>66000</v>
          </cell>
          <cell r="BL5264">
            <v>52800</v>
          </cell>
        </row>
        <row r="5265">
          <cell r="B5265">
            <v>21437</v>
          </cell>
          <cell r="C5265">
            <v>16524</v>
          </cell>
          <cell r="D5265">
            <v>223778</v>
          </cell>
          <cell r="E5265" t="str">
            <v>Syed Ghouse Mohiyaddin</v>
          </cell>
          <cell r="F5265" t="str">
            <v>Technical Support Engineer (T2)</v>
          </cell>
          <cell r="G5265" t="str">
            <v>Employee</v>
          </cell>
          <cell r="H5265" t="str">
            <v>TAC</v>
          </cell>
          <cell r="I5265" t="str">
            <v>BANGALORE</v>
          </cell>
          <cell r="J5265" t="str">
            <v>India</v>
          </cell>
          <cell r="K5265">
            <v>44060</v>
          </cell>
          <cell r="L5265" t="str">
            <v>APAC</v>
          </cell>
          <cell r="M5265" t="str">
            <v>T61P</v>
          </cell>
          <cell r="N5265" t="str">
            <v>T</v>
          </cell>
          <cell r="O5265" t="str">
            <v>6</v>
          </cell>
          <cell r="P5265" t="str">
            <v>Regular</v>
          </cell>
          <cell r="T5265">
            <v>1</v>
          </cell>
          <cell r="U5265" t="str">
            <v>INR</v>
          </cell>
          <cell r="V5265" t="str">
            <v>TAC</v>
          </cell>
          <cell r="W5265" t="str">
            <v>Sharon Elmashaly</v>
          </cell>
          <cell r="Y5265" t="str">
            <v>Eligible</v>
          </cell>
          <cell r="Z5265">
            <v>650000</v>
          </cell>
          <cell r="AA5265">
            <v>8926.9085188778681</v>
          </cell>
          <cell r="AB5265">
            <v>650000</v>
          </cell>
          <cell r="AC5265">
            <v>8926.9085188778681</v>
          </cell>
          <cell r="AD5265">
            <v>3</v>
          </cell>
          <cell r="AE5265" t="str">
            <v>T61</v>
          </cell>
          <cell r="AF5265">
            <v>500000</v>
          </cell>
          <cell r="AG5265">
            <v>950000</v>
          </cell>
          <cell r="AH5265">
            <v>0.33</v>
          </cell>
          <cell r="AI5265">
            <v>2</v>
          </cell>
          <cell r="AJ5265">
            <v>0</v>
          </cell>
          <cell r="AK5265">
            <v>669500</v>
          </cell>
          <cell r="AL5265">
            <v>3.0000000000000027E-2</v>
          </cell>
          <cell r="AM5265">
            <v>9194.7157744442047</v>
          </cell>
          <cell r="AN5265">
            <v>267.80725556633661</v>
          </cell>
          <cell r="AO5265">
            <v>-0.29526315789473689</v>
          </cell>
          <cell r="AQ5265">
            <v>600000</v>
          </cell>
          <cell r="AR5265">
            <v>22000000</v>
          </cell>
          <cell r="AS5265">
            <v>0</v>
          </cell>
          <cell r="AT5265">
            <v>1</v>
          </cell>
          <cell r="AU5265">
            <v>0</v>
          </cell>
          <cell r="AV5265">
            <v>669500</v>
          </cell>
          <cell r="AW5265">
            <v>9194.7157744442047</v>
          </cell>
          <cell r="AX5265">
            <v>3.0000000000000027E-2</v>
          </cell>
          <cell r="AY5265">
            <v>267.80725556633661</v>
          </cell>
          <cell r="AZ5265" t="str">
            <v>Regular Bonus</v>
          </cell>
          <cell r="BA5265" t="str">
            <v>Regular BonusEligible</v>
          </cell>
          <cell r="BB5265" t="str">
            <v>Regular BonusIndia</v>
          </cell>
          <cell r="BC5265" t="str">
            <v>Regular BonusIndia Employee</v>
          </cell>
          <cell r="BD5265" t="str">
            <v>T61</v>
          </cell>
          <cell r="BE5265" t="str">
            <v>Employee</v>
          </cell>
          <cell r="BF5265">
            <v>54166.666666666664</v>
          </cell>
          <cell r="BI5265">
            <v>10000</v>
          </cell>
          <cell r="BJ5265">
            <v>66000</v>
          </cell>
          <cell r="BK5265">
            <v>66000</v>
          </cell>
          <cell r="BL5265">
            <v>52800</v>
          </cell>
        </row>
        <row r="5266">
          <cell r="B5266">
            <v>16215</v>
          </cell>
          <cell r="C5266">
            <v>11149</v>
          </cell>
          <cell r="D5266">
            <v>113074</v>
          </cell>
          <cell r="E5266" t="str">
            <v>Takeshige Fujii</v>
          </cell>
          <cell r="F5266" t="str">
            <v xml:space="preserve">Technical Support Engineer (T3) </v>
          </cell>
          <cell r="G5266" t="str">
            <v>Employee</v>
          </cell>
          <cell r="H5266" t="str">
            <v>TAC</v>
          </cell>
          <cell r="I5266" t="str">
            <v>TOKYO</v>
          </cell>
          <cell r="J5266" t="str">
            <v>Japan</v>
          </cell>
          <cell r="K5266">
            <v>42835</v>
          </cell>
          <cell r="L5266" t="str">
            <v>APAC</v>
          </cell>
          <cell r="M5266" t="str">
            <v>T51P</v>
          </cell>
          <cell r="N5266" t="str">
            <v>T</v>
          </cell>
          <cell r="O5266" t="str">
            <v>5</v>
          </cell>
          <cell r="P5266" t="str">
            <v>Regular</v>
          </cell>
          <cell r="S5266">
            <v>1</v>
          </cell>
          <cell r="U5266" t="str">
            <v>JPY</v>
          </cell>
          <cell r="V5266" t="str">
            <v>TAC</v>
          </cell>
          <cell r="W5266" t="str">
            <v>Sharon Elmashaly</v>
          </cell>
          <cell r="Y5266" t="str">
            <v>Eligible</v>
          </cell>
          <cell r="Z5266">
            <v>9200000</v>
          </cell>
          <cell r="AA5266">
            <v>88742.81439565109</v>
          </cell>
          <cell r="AB5266">
            <v>9200000</v>
          </cell>
          <cell r="AC5266">
            <v>88742.81439565109</v>
          </cell>
          <cell r="AD5266">
            <v>4</v>
          </cell>
          <cell r="AE5266" t="str">
            <v>T51</v>
          </cell>
          <cell r="AF5266">
            <v>6200000</v>
          </cell>
          <cell r="AG5266">
            <v>10000000</v>
          </cell>
          <cell r="AH5266">
            <v>0.78</v>
          </cell>
          <cell r="AI5266">
            <v>4</v>
          </cell>
          <cell r="AJ5266">
            <v>0</v>
          </cell>
          <cell r="AK5266">
            <v>9476000</v>
          </cell>
          <cell r="AL5266">
            <v>3.0000000000000027E-2</v>
          </cell>
          <cell r="AM5266">
            <v>91405.098827520618</v>
          </cell>
          <cell r="AN5266">
            <v>2662.2844318695279</v>
          </cell>
          <cell r="AO5266">
            <v>-5.2400000000000002E-2</v>
          </cell>
          <cell r="AQ5266">
            <v>5230000</v>
          </cell>
          <cell r="AR5266">
            <v>40000000</v>
          </cell>
          <cell r="AS5266">
            <v>0.11</v>
          </cell>
          <cell r="AT5266">
            <v>1</v>
          </cell>
          <cell r="AU5266">
            <v>0</v>
          </cell>
          <cell r="AV5266">
            <v>9476000</v>
          </cell>
          <cell r="AW5266">
            <v>91405.098827520618</v>
          </cell>
          <cell r="AX5266">
            <v>3.0000000000000027E-2</v>
          </cell>
          <cell r="AY5266">
            <v>2662.2844318695279</v>
          </cell>
          <cell r="AZ5266" t="str">
            <v>Target Bonus</v>
          </cell>
          <cell r="BA5266" t="str">
            <v>Target BonusEligible</v>
          </cell>
          <cell r="BB5266" t="str">
            <v>Target BonusJapan</v>
          </cell>
          <cell r="BC5266" t="str">
            <v>Target BonusJapan Employee</v>
          </cell>
          <cell r="BE5266" t="str">
            <v>Employee</v>
          </cell>
          <cell r="BF5266">
            <v>766666.66666666663</v>
          </cell>
          <cell r="BG5266">
            <v>900000</v>
          </cell>
          <cell r="BH5266">
            <v>3</v>
          </cell>
          <cell r="BJ5266">
            <v>1000000</v>
          </cell>
          <cell r="BK5266">
            <v>1000000</v>
          </cell>
          <cell r="BL5266">
            <v>1100000</v>
          </cell>
        </row>
        <row r="5267">
          <cell r="B5267">
            <v>6399</v>
          </cell>
          <cell r="C5267">
            <v>60044</v>
          </cell>
          <cell r="E5267" t="str">
            <v>Tomoko Abe</v>
          </cell>
          <cell r="F5267" t="str">
            <v>TAC Manager , Japan</v>
          </cell>
          <cell r="G5267" t="str">
            <v>Employee</v>
          </cell>
          <cell r="H5267" t="str">
            <v>TAC</v>
          </cell>
          <cell r="I5267" t="str">
            <v>TOKYO</v>
          </cell>
          <cell r="J5267" t="str">
            <v>Japan</v>
          </cell>
          <cell r="K5267">
            <v>39132</v>
          </cell>
          <cell r="L5267" t="str">
            <v>APAC</v>
          </cell>
          <cell r="M5267" t="str">
            <v>T41M</v>
          </cell>
          <cell r="N5267" t="str">
            <v>T</v>
          </cell>
          <cell r="O5267" t="str">
            <v>4</v>
          </cell>
          <cell r="P5267" t="str">
            <v>Regular</v>
          </cell>
          <cell r="S5267">
            <v>1</v>
          </cell>
          <cell r="U5267" t="str">
            <v>JPY</v>
          </cell>
          <cell r="V5267" t="str">
            <v>TAC</v>
          </cell>
          <cell r="W5267" t="str">
            <v>Sharon Elmashaly</v>
          </cell>
          <cell r="Y5267" t="str">
            <v>Eligible</v>
          </cell>
          <cell r="Z5267">
            <v>13850000</v>
          </cell>
          <cell r="AA5267">
            <v>133596.51949780082</v>
          </cell>
          <cell r="AB5267">
            <v>13850000</v>
          </cell>
          <cell r="AC5267">
            <v>133596.51949780082</v>
          </cell>
          <cell r="AD5267">
            <v>4</v>
          </cell>
          <cell r="AE5267" t="str">
            <v>T41</v>
          </cell>
          <cell r="AF5267">
            <v>9000000</v>
          </cell>
          <cell r="AG5267">
            <v>14000000</v>
          </cell>
          <cell r="AH5267">
            <v>0.97</v>
          </cell>
          <cell r="AI5267">
            <v>5</v>
          </cell>
          <cell r="AJ5267">
            <v>0</v>
          </cell>
          <cell r="AK5267">
            <v>14127000</v>
          </cell>
          <cell r="AL5267">
            <v>2.0000000000000018E-2</v>
          </cell>
          <cell r="AM5267">
            <v>136268.44988775684</v>
          </cell>
          <cell r="AN5267">
            <v>2671.9303899560182</v>
          </cell>
          <cell r="AO5267">
            <v>9.0714285714286191E-3</v>
          </cell>
          <cell r="AQ5267">
            <v>5230000</v>
          </cell>
          <cell r="AR5267">
            <v>40000000</v>
          </cell>
          <cell r="AS5267">
            <v>0.24</v>
          </cell>
          <cell r="AT5267">
            <v>1</v>
          </cell>
          <cell r="AU5267">
            <v>0</v>
          </cell>
          <cell r="AV5267">
            <v>14127000</v>
          </cell>
          <cell r="AW5267">
            <v>136268.44988775684</v>
          </cell>
          <cell r="AX5267">
            <v>2.0000000000000018E-2</v>
          </cell>
          <cell r="AY5267">
            <v>2671.9303899560182</v>
          </cell>
          <cell r="AZ5267" t="str">
            <v>Target Bonus</v>
          </cell>
          <cell r="BA5267" t="str">
            <v>Target BonusEligible</v>
          </cell>
          <cell r="BB5267" t="str">
            <v>Target BonusJapan</v>
          </cell>
          <cell r="BC5267" t="str">
            <v>Target BonusJapan Employee</v>
          </cell>
          <cell r="BE5267" t="str">
            <v>Employee</v>
          </cell>
          <cell r="BF5267">
            <v>1154166.6666666667</v>
          </cell>
          <cell r="BG5267">
            <v>900000</v>
          </cell>
          <cell r="BH5267">
            <v>3</v>
          </cell>
          <cell r="BJ5267">
            <v>850000</v>
          </cell>
          <cell r="BK5267">
            <v>850000</v>
          </cell>
          <cell r="BL5267">
            <v>935000.00000000012</v>
          </cell>
        </row>
        <row r="5268">
          <cell r="B5268">
            <v>19786</v>
          </cell>
          <cell r="C5268">
            <v>14844</v>
          </cell>
          <cell r="D5268">
            <v>192309</v>
          </cell>
          <cell r="E5268" t="str">
            <v>Will Liao</v>
          </cell>
          <cell r="F5268" t="str">
            <v xml:space="preserve">Technical Support Engineer (T2) </v>
          </cell>
          <cell r="G5268" t="str">
            <v>Employee</v>
          </cell>
          <cell r="H5268" t="str">
            <v>TAC</v>
          </cell>
          <cell r="I5268" t="str">
            <v>BEIJING</v>
          </cell>
          <cell r="J5268" t="str">
            <v>China</v>
          </cell>
          <cell r="K5268">
            <v>43584</v>
          </cell>
          <cell r="L5268" t="str">
            <v>APAC</v>
          </cell>
          <cell r="M5268" t="str">
            <v>T51P</v>
          </cell>
          <cell r="N5268" t="str">
            <v>T</v>
          </cell>
          <cell r="O5268" t="str">
            <v>5</v>
          </cell>
          <cell r="P5268" t="str">
            <v>Regular</v>
          </cell>
          <cell r="T5268">
            <v>1</v>
          </cell>
          <cell r="U5268" t="str">
            <v>CNY</v>
          </cell>
          <cell r="V5268" t="str">
            <v>TAC</v>
          </cell>
          <cell r="W5268" t="str">
            <v>Sharon Elmashaly</v>
          </cell>
          <cell r="Y5268" t="str">
            <v>Eligible</v>
          </cell>
          <cell r="Z5268">
            <v>305000</v>
          </cell>
          <cell r="AA5268">
            <v>47183.082993809076</v>
          </cell>
          <cell r="AB5268">
            <v>305000</v>
          </cell>
          <cell r="AC5268">
            <v>47183.082993809076</v>
          </cell>
          <cell r="AD5268">
            <v>3</v>
          </cell>
          <cell r="AE5268" t="str">
            <v>T51</v>
          </cell>
          <cell r="AF5268">
            <v>200000</v>
          </cell>
          <cell r="AG5268">
            <v>320000</v>
          </cell>
          <cell r="AH5268">
            <v>0.87</v>
          </cell>
          <cell r="AI5268">
            <v>5</v>
          </cell>
          <cell r="AJ5268">
            <v>0</v>
          </cell>
          <cell r="AK5268">
            <v>308050</v>
          </cell>
          <cell r="AL5268">
            <v>1.0000000000000009E-2</v>
          </cell>
          <cell r="AM5268">
            <v>47654.913823747163</v>
          </cell>
          <cell r="AN5268">
            <v>471.83082993808785</v>
          </cell>
          <cell r="AO5268">
            <v>-3.7343750000000009E-2</v>
          </cell>
          <cell r="AQ5268">
            <v>131503.603</v>
          </cell>
          <cell r="AR5268">
            <v>1600000</v>
          </cell>
          <cell r="AS5268">
            <v>0.11</v>
          </cell>
          <cell r="AT5268">
            <v>1</v>
          </cell>
          <cell r="AU5268">
            <v>0</v>
          </cell>
          <cell r="AV5268">
            <v>308050</v>
          </cell>
          <cell r="AW5268">
            <v>47654.913823747163</v>
          </cell>
          <cell r="AX5268">
            <v>1.0000000000000009E-2</v>
          </cell>
          <cell r="AY5268">
            <v>471.83082993808785</v>
          </cell>
          <cell r="AZ5268" t="str">
            <v>Regular Bonus</v>
          </cell>
          <cell r="BA5268" t="str">
            <v>Regular BonusEligible</v>
          </cell>
          <cell r="BB5268" t="str">
            <v>Regular BonusChina</v>
          </cell>
          <cell r="BC5268" t="str">
            <v>Regular BonusChina Employee</v>
          </cell>
          <cell r="BD5268" t="str">
            <v>T51</v>
          </cell>
          <cell r="BE5268" t="str">
            <v>Employee</v>
          </cell>
          <cell r="BF5268">
            <v>25416.666666666668</v>
          </cell>
          <cell r="BG5268">
            <v>13075.068493150686</v>
          </cell>
          <cell r="BH5268">
            <v>3</v>
          </cell>
          <cell r="BI5268">
            <v>2000</v>
          </cell>
          <cell r="BJ5268">
            <v>25300</v>
          </cell>
          <cell r="BK5268">
            <v>25300</v>
          </cell>
          <cell r="BL5268">
            <v>20200</v>
          </cell>
        </row>
        <row r="5269">
          <cell r="B5269">
            <v>21442</v>
          </cell>
          <cell r="C5269">
            <v>16529</v>
          </cell>
          <cell r="D5269">
            <v>233472</v>
          </cell>
          <cell r="E5269" t="str">
            <v>Adarsh Tiwari</v>
          </cell>
          <cell r="F5269" t="str">
            <v>Technical Support Engineer (T2)</v>
          </cell>
          <cell r="G5269" t="str">
            <v>Employee</v>
          </cell>
          <cell r="H5269" t="str">
            <v>TAC</v>
          </cell>
          <cell r="I5269" t="str">
            <v>BANGALORE</v>
          </cell>
          <cell r="J5269" t="str">
            <v>India</v>
          </cell>
          <cell r="K5269">
            <v>44025</v>
          </cell>
          <cell r="L5269" t="str">
            <v>APAC</v>
          </cell>
          <cell r="M5269" t="str">
            <v>T51P</v>
          </cell>
          <cell r="N5269" t="str">
            <v>T</v>
          </cell>
          <cell r="O5269" t="str">
            <v>5</v>
          </cell>
          <cell r="P5269" t="str">
            <v>Regular</v>
          </cell>
          <cell r="T5269">
            <v>1</v>
          </cell>
          <cell r="U5269" t="str">
            <v>INR</v>
          </cell>
          <cell r="V5269" t="str">
            <v>TAC</v>
          </cell>
          <cell r="W5269" t="str">
            <v>Sharon Elmashaly</v>
          </cell>
          <cell r="Y5269" t="str">
            <v>Eligible</v>
          </cell>
          <cell r="Z5269">
            <v>1000000</v>
          </cell>
          <cell r="AA5269">
            <v>13733.705413658259</v>
          </cell>
          <cell r="AB5269">
            <v>1000000</v>
          </cell>
          <cell r="AC5269">
            <v>13733.705413658259</v>
          </cell>
          <cell r="AD5269">
            <v>2</v>
          </cell>
          <cell r="AE5269" t="str">
            <v>T51</v>
          </cell>
          <cell r="AF5269">
            <v>900000</v>
          </cell>
          <cell r="AG5269">
            <v>1800000</v>
          </cell>
          <cell r="AH5269">
            <v>0.11</v>
          </cell>
          <cell r="AI5269">
            <v>1</v>
          </cell>
          <cell r="AJ5269">
            <v>0</v>
          </cell>
          <cell r="AK5269">
            <v>1000000</v>
          </cell>
          <cell r="AL5269">
            <v>0</v>
          </cell>
          <cell r="AM5269">
            <v>13733.705413658259</v>
          </cell>
          <cell r="AN5269">
            <v>0</v>
          </cell>
          <cell r="AO5269">
            <v>-0.44444444444444442</v>
          </cell>
          <cell r="AP5269" t="str">
            <v>Rated 2 - no recommendation</v>
          </cell>
          <cell r="AQ5269">
            <v>600000</v>
          </cell>
          <cell r="AR5269">
            <v>22000000</v>
          </cell>
          <cell r="AS5269">
            <v>0.01</v>
          </cell>
          <cell r="AT5269">
            <v>1</v>
          </cell>
          <cell r="AU5269">
            <v>0</v>
          </cell>
          <cell r="AV5269">
            <v>1000000</v>
          </cell>
          <cell r="AW5269">
            <v>13733.705413658259</v>
          </cell>
          <cell r="AX5269">
            <v>0</v>
          </cell>
          <cell r="AY5269">
            <v>0</v>
          </cell>
          <cell r="AZ5269" t="str">
            <v>Regular Bonus</v>
          </cell>
          <cell r="BA5269" t="str">
            <v>Regular BonusEligible</v>
          </cell>
          <cell r="BB5269" t="str">
            <v>Regular BonusIndia</v>
          </cell>
          <cell r="BC5269" t="str">
            <v>Regular BonusIndia Employee</v>
          </cell>
          <cell r="BD5269" t="str">
            <v>T51</v>
          </cell>
          <cell r="BE5269" t="str">
            <v>Employee</v>
          </cell>
          <cell r="BF5269">
            <v>83333.333333333328</v>
          </cell>
          <cell r="BI5269">
            <v>10000</v>
          </cell>
          <cell r="BJ5269">
            <v>85000</v>
          </cell>
          <cell r="BK5269">
            <v>85000</v>
          </cell>
          <cell r="BL5269">
            <v>68000</v>
          </cell>
        </row>
        <row r="5270">
          <cell r="B5270">
            <v>21190</v>
          </cell>
          <cell r="C5270">
            <v>16277</v>
          </cell>
          <cell r="D5270">
            <v>221174</v>
          </cell>
          <cell r="E5270" t="str">
            <v>Akhil Tote</v>
          </cell>
          <cell r="F5270" t="str">
            <v>Technical Support Engineer (T2)</v>
          </cell>
          <cell r="G5270" t="str">
            <v>Employee</v>
          </cell>
          <cell r="H5270" t="str">
            <v>TAC</v>
          </cell>
          <cell r="I5270" t="str">
            <v>BANGALORE</v>
          </cell>
          <cell r="J5270" t="str">
            <v>India</v>
          </cell>
          <cell r="K5270">
            <v>43964</v>
          </cell>
          <cell r="L5270" t="str">
            <v>APAC</v>
          </cell>
          <cell r="M5270" t="str">
            <v>T61P</v>
          </cell>
          <cell r="N5270" t="str">
            <v>T</v>
          </cell>
          <cell r="O5270" t="str">
            <v>6</v>
          </cell>
          <cell r="P5270" t="str">
            <v>Regular</v>
          </cell>
          <cell r="T5270">
            <v>1</v>
          </cell>
          <cell r="U5270" t="str">
            <v>INR</v>
          </cell>
          <cell r="V5270" t="str">
            <v>TAC</v>
          </cell>
          <cell r="W5270" t="str">
            <v>Sharon Elmashaly</v>
          </cell>
          <cell r="Y5270" t="str">
            <v>Eligible</v>
          </cell>
          <cell r="Z5270">
            <v>900000</v>
          </cell>
          <cell r="AA5270">
            <v>12360.334872292433</v>
          </cell>
          <cell r="AB5270">
            <v>900000</v>
          </cell>
          <cell r="AC5270">
            <v>12360.334872292433</v>
          </cell>
          <cell r="AD5270">
            <v>2</v>
          </cell>
          <cell r="AE5270" t="str">
            <v>T61</v>
          </cell>
          <cell r="AF5270">
            <v>500000</v>
          </cell>
          <cell r="AG5270">
            <v>950000</v>
          </cell>
          <cell r="AH5270">
            <v>0.88</v>
          </cell>
          <cell r="AI5270">
            <v>5</v>
          </cell>
          <cell r="AJ5270">
            <v>0</v>
          </cell>
          <cell r="AK5270">
            <v>900000</v>
          </cell>
          <cell r="AL5270">
            <v>0</v>
          </cell>
          <cell r="AM5270">
            <v>12360.334872292433</v>
          </cell>
          <cell r="AN5270">
            <v>0</v>
          </cell>
          <cell r="AO5270">
            <v>-5.2631578947368474E-2</v>
          </cell>
          <cell r="AP5270" t="str">
            <v>Rated 2 - no recommendation</v>
          </cell>
          <cell r="AQ5270">
            <v>600000</v>
          </cell>
          <cell r="AR5270">
            <v>22000000</v>
          </cell>
          <cell r="AS5270">
            <v>0.01</v>
          </cell>
          <cell r="AT5270">
            <v>1</v>
          </cell>
          <cell r="AU5270">
            <v>0</v>
          </cell>
          <cell r="AV5270">
            <v>900000</v>
          </cell>
          <cell r="AW5270">
            <v>12360.334872292433</v>
          </cell>
          <cell r="AX5270">
            <v>0</v>
          </cell>
          <cell r="AY5270">
            <v>0</v>
          </cell>
          <cell r="AZ5270" t="str">
            <v>Regular Bonus</v>
          </cell>
          <cell r="BA5270" t="str">
            <v>Regular BonusEligible</v>
          </cell>
          <cell r="BB5270" t="str">
            <v>Regular BonusIndia</v>
          </cell>
          <cell r="BC5270" t="str">
            <v>Regular BonusIndia Employee</v>
          </cell>
          <cell r="BD5270" t="str">
            <v>T61</v>
          </cell>
          <cell r="BE5270" t="str">
            <v>Employee</v>
          </cell>
          <cell r="BF5270">
            <v>75000</v>
          </cell>
          <cell r="BI5270">
            <v>10000</v>
          </cell>
          <cell r="BJ5270">
            <v>51000</v>
          </cell>
          <cell r="BK5270">
            <v>51000</v>
          </cell>
          <cell r="BL5270">
            <v>40800</v>
          </cell>
        </row>
        <row r="5271">
          <cell r="B5271">
            <v>18601</v>
          </cell>
          <cell r="C5271">
            <v>13647</v>
          </cell>
          <cell r="D5271">
            <v>171153</v>
          </cell>
          <cell r="E5271" t="str">
            <v>Ben Zhao</v>
          </cell>
          <cell r="F5271" t="str">
            <v xml:space="preserve">Technical Support Engineer (T2) </v>
          </cell>
          <cell r="G5271" t="str">
            <v>Employee</v>
          </cell>
          <cell r="H5271" t="str">
            <v>TAC</v>
          </cell>
          <cell r="I5271" t="str">
            <v>BEIJING</v>
          </cell>
          <cell r="J5271" t="str">
            <v>China</v>
          </cell>
          <cell r="K5271">
            <v>43339</v>
          </cell>
          <cell r="L5271" t="str">
            <v>APAC</v>
          </cell>
          <cell r="M5271" t="str">
            <v>T51P</v>
          </cell>
          <cell r="N5271" t="str">
            <v>T</v>
          </cell>
          <cell r="O5271" t="str">
            <v>5</v>
          </cell>
          <cell r="P5271" t="str">
            <v>Regular</v>
          </cell>
          <cell r="T5271">
            <v>1</v>
          </cell>
          <cell r="U5271" t="str">
            <v>CNY</v>
          </cell>
          <cell r="V5271" t="str">
            <v>TAC</v>
          </cell>
          <cell r="W5271" t="str">
            <v>Sharon Elmashaly</v>
          </cell>
          <cell r="Y5271" t="str">
            <v>Eligible</v>
          </cell>
          <cell r="Z5271">
            <v>225000</v>
          </cell>
          <cell r="AA5271">
            <v>34807.192372482103</v>
          </cell>
          <cell r="AB5271">
            <v>225000</v>
          </cell>
          <cell r="AC5271">
            <v>34807.192372482103</v>
          </cell>
          <cell r="AD5271">
            <v>3</v>
          </cell>
          <cell r="AE5271" t="str">
            <v>T51</v>
          </cell>
          <cell r="AF5271">
            <v>200000</v>
          </cell>
          <cell r="AG5271">
            <v>320000</v>
          </cell>
          <cell r="AH5271">
            <v>0.2</v>
          </cell>
          <cell r="AI5271">
            <v>2</v>
          </cell>
          <cell r="AJ5271">
            <v>0</v>
          </cell>
          <cell r="AK5271">
            <v>231750</v>
          </cell>
          <cell r="AL5271">
            <v>3.0000000000000027E-2</v>
          </cell>
          <cell r="AM5271">
            <v>35851.408143656568</v>
          </cell>
          <cell r="AN5271">
            <v>1044.2157711744658</v>
          </cell>
          <cell r="AO5271">
            <v>-0.27578124999999998</v>
          </cell>
          <cell r="AQ5271">
            <v>131503.603</v>
          </cell>
          <cell r="AR5271">
            <v>1600000</v>
          </cell>
          <cell r="AS5271">
            <v>0.06</v>
          </cell>
          <cell r="AT5271">
            <v>1</v>
          </cell>
          <cell r="AU5271">
            <v>0</v>
          </cell>
          <cell r="AV5271">
            <v>231750</v>
          </cell>
          <cell r="AW5271">
            <v>35851.408143656568</v>
          </cell>
          <cell r="AX5271">
            <v>3.0000000000000027E-2</v>
          </cell>
          <cell r="AY5271">
            <v>1044.2157711744658</v>
          </cell>
          <cell r="AZ5271" t="str">
            <v>Regular Bonus</v>
          </cell>
          <cell r="BA5271" t="str">
            <v>Regular BonusEligible</v>
          </cell>
          <cell r="BB5271" t="str">
            <v>Regular BonusChina</v>
          </cell>
          <cell r="BC5271" t="str">
            <v>Regular BonusChina Employee</v>
          </cell>
          <cell r="BD5271" t="str">
            <v>T51</v>
          </cell>
          <cell r="BE5271" t="str">
            <v>Employee</v>
          </cell>
          <cell r="BF5271">
            <v>18750</v>
          </cell>
          <cell r="BG5271">
            <v>15000</v>
          </cell>
          <cell r="BH5271">
            <v>2</v>
          </cell>
          <cell r="BI5271">
            <v>2000</v>
          </cell>
          <cell r="BJ5271">
            <v>25300</v>
          </cell>
          <cell r="BK5271">
            <v>25300</v>
          </cell>
          <cell r="BL5271">
            <v>20200</v>
          </cell>
        </row>
        <row r="5272">
          <cell r="B5272">
            <v>21427</v>
          </cell>
          <cell r="C5272">
            <v>16514</v>
          </cell>
          <cell r="D5272">
            <v>237657</v>
          </cell>
          <cell r="E5272" t="str">
            <v>Chitra Dhaka</v>
          </cell>
          <cell r="F5272" t="str">
            <v>Technical Support Engineer (T2)</v>
          </cell>
          <cell r="G5272" t="str">
            <v>Employee</v>
          </cell>
          <cell r="H5272" t="str">
            <v>TAC</v>
          </cell>
          <cell r="I5272" t="str">
            <v>BANGALORE</v>
          </cell>
          <cell r="J5272" t="str">
            <v>India</v>
          </cell>
          <cell r="K5272">
            <v>44025</v>
          </cell>
          <cell r="L5272" t="str">
            <v>APAC</v>
          </cell>
          <cell r="M5272" t="str">
            <v>T61P</v>
          </cell>
          <cell r="N5272" t="str">
            <v>T</v>
          </cell>
          <cell r="O5272" t="str">
            <v>6</v>
          </cell>
          <cell r="P5272" t="str">
            <v>Regular</v>
          </cell>
          <cell r="T5272">
            <v>1</v>
          </cell>
          <cell r="U5272" t="str">
            <v>INR</v>
          </cell>
          <cell r="V5272" t="str">
            <v>TAC</v>
          </cell>
          <cell r="W5272" t="str">
            <v>Sharon Elmashaly</v>
          </cell>
          <cell r="Y5272" t="str">
            <v>Eligible</v>
          </cell>
          <cell r="Z5272">
            <v>700000</v>
          </cell>
          <cell r="AA5272">
            <v>9613.5937895607822</v>
          </cell>
          <cell r="AB5272">
            <v>700000</v>
          </cell>
          <cell r="AC5272">
            <v>9613.5937895607822</v>
          </cell>
          <cell r="AD5272">
            <v>2</v>
          </cell>
          <cell r="AE5272" t="str">
            <v>T61</v>
          </cell>
          <cell r="AF5272">
            <v>500000</v>
          </cell>
          <cell r="AG5272">
            <v>950000</v>
          </cell>
          <cell r="AH5272">
            <v>0.44</v>
          </cell>
          <cell r="AI5272">
            <v>2</v>
          </cell>
          <cell r="AJ5272">
            <v>0</v>
          </cell>
          <cell r="AK5272">
            <v>700000</v>
          </cell>
          <cell r="AL5272">
            <v>0</v>
          </cell>
          <cell r="AM5272">
            <v>9613.5937895607822</v>
          </cell>
          <cell r="AN5272">
            <v>0</v>
          </cell>
          <cell r="AO5272">
            <v>-0.26315789473684215</v>
          </cell>
          <cell r="AP5272" t="str">
            <v>Rated 2 - no recommendation</v>
          </cell>
          <cell r="AQ5272">
            <v>600000</v>
          </cell>
          <cell r="AR5272">
            <v>22000000</v>
          </cell>
          <cell r="AS5272">
            <v>0</v>
          </cell>
          <cell r="AT5272">
            <v>1</v>
          </cell>
          <cell r="AU5272">
            <v>0</v>
          </cell>
          <cell r="AV5272">
            <v>700000</v>
          </cell>
          <cell r="AW5272">
            <v>9613.5937895607822</v>
          </cell>
          <cell r="AX5272">
            <v>0</v>
          </cell>
          <cell r="AY5272">
            <v>0</v>
          </cell>
          <cell r="AZ5272" t="str">
            <v>Regular Bonus</v>
          </cell>
          <cell r="BA5272" t="str">
            <v>Regular BonusEligible</v>
          </cell>
          <cell r="BB5272" t="str">
            <v>Regular BonusIndia</v>
          </cell>
          <cell r="BC5272" t="str">
            <v>Regular BonusIndia Employee</v>
          </cell>
          <cell r="BD5272" t="str">
            <v>T61</v>
          </cell>
          <cell r="BE5272" t="str">
            <v>Employee</v>
          </cell>
          <cell r="BF5272">
            <v>58333.333333333336</v>
          </cell>
          <cell r="BI5272">
            <v>10000</v>
          </cell>
          <cell r="BJ5272">
            <v>51000</v>
          </cell>
          <cell r="BK5272">
            <v>51000</v>
          </cell>
          <cell r="BL5272">
            <v>40800</v>
          </cell>
        </row>
        <row r="5273">
          <cell r="B5273">
            <v>21431</v>
          </cell>
          <cell r="C5273">
            <v>16518</v>
          </cell>
          <cell r="D5273">
            <v>232169</v>
          </cell>
          <cell r="E5273" t="str">
            <v>Deepanshu Saini</v>
          </cell>
          <cell r="F5273" t="str">
            <v>Technical Support Engineer (T2)</v>
          </cell>
          <cell r="G5273" t="str">
            <v>Employee</v>
          </cell>
          <cell r="H5273" t="str">
            <v>TAC</v>
          </cell>
          <cell r="I5273" t="str">
            <v>BANGALORE</v>
          </cell>
          <cell r="J5273" t="str">
            <v>India</v>
          </cell>
          <cell r="K5273">
            <v>44060</v>
          </cell>
          <cell r="L5273" t="str">
            <v>APAC</v>
          </cell>
          <cell r="M5273" t="str">
            <v>T61P</v>
          </cell>
          <cell r="N5273" t="str">
            <v>T</v>
          </cell>
          <cell r="O5273" t="str">
            <v>6</v>
          </cell>
          <cell r="P5273" t="str">
            <v>Regular</v>
          </cell>
          <cell r="T5273">
            <v>1</v>
          </cell>
          <cell r="U5273" t="str">
            <v>INR</v>
          </cell>
          <cell r="V5273" t="str">
            <v>TAC</v>
          </cell>
          <cell r="W5273" t="str">
            <v>Sharon Elmashaly</v>
          </cell>
          <cell r="Y5273" t="str">
            <v>Eligible</v>
          </cell>
          <cell r="Z5273">
            <v>800000</v>
          </cell>
          <cell r="AA5273">
            <v>10986.964330926608</v>
          </cell>
          <cell r="AB5273">
            <v>800000</v>
          </cell>
          <cell r="AC5273">
            <v>10986.964330926608</v>
          </cell>
          <cell r="AD5273">
            <v>2</v>
          </cell>
          <cell r="AE5273" t="str">
            <v>T61</v>
          </cell>
          <cell r="AF5273">
            <v>500000</v>
          </cell>
          <cell r="AG5273">
            <v>950000</v>
          </cell>
          <cell r="AH5273">
            <v>0.66</v>
          </cell>
          <cell r="AI5273">
            <v>3</v>
          </cell>
          <cell r="AJ5273">
            <v>0</v>
          </cell>
          <cell r="AK5273">
            <v>800000</v>
          </cell>
          <cell r="AL5273">
            <v>0</v>
          </cell>
          <cell r="AM5273">
            <v>10986.964330926608</v>
          </cell>
          <cell r="AN5273">
            <v>0</v>
          </cell>
          <cell r="AO5273">
            <v>-0.15789473684210531</v>
          </cell>
          <cell r="AP5273" t="str">
            <v>Rated 2 - no recommendation</v>
          </cell>
          <cell r="AQ5273">
            <v>600000</v>
          </cell>
          <cell r="AR5273">
            <v>22000000</v>
          </cell>
          <cell r="AS5273">
            <v>0</v>
          </cell>
          <cell r="AT5273">
            <v>1</v>
          </cell>
          <cell r="AU5273">
            <v>0</v>
          </cell>
          <cell r="AV5273">
            <v>800000</v>
          </cell>
          <cell r="AW5273">
            <v>10986.964330926608</v>
          </cell>
          <cell r="AX5273">
            <v>0</v>
          </cell>
          <cell r="AY5273">
            <v>0</v>
          </cell>
          <cell r="AZ5273" t="str">
            <v>Regular Bonus</v>
          </cell>
          <cell r="BA5273" t="str">
            <v>Regular BonusEligible</v>
          </cell>
          <cell r="BB5273" t="str">
            <v>Regular BonusIndia</v>
          </cell>
          <cell r="BC5273" t="str">
            <v>Regular BonusIndia Employee</v>
          </cell>
          <cell r="BD5273" t="str">
            <v>T61</v>
          </cell>
          <cell r="BE5273" t="str">
            <v>Employee</v>
          </cell>
          <cell r="BF5273">
            <v>66666.666666666672</v>
          </cell>
          <cell r="BI5273">
            <v>10000</v>
          </cell>
          <cell r="BJ5273">
            <v>51000</v>
          </cell>
          <cell r="BK5273">
            <v>51000</v>
          </cell>
          <cell r="BL5273">
            <v>40800</v>
          </cell>
        </row>
        <row r="5274">
          <cell r="B5274">
            <v>21453</v>
          </cell>
          <cell r="C5274">
            <v>16540</v>
          </cell>
          <cell r="D5274">
            <v>223742</v>
          </cell>
          <cell r="E5274" t="str">
            <v>Deepshika Chandrasekar</v>
          </cell>
          <cell r="F5274" t="str">
            <v>Technical Support Engineer (T2)</v>
          </cell>
          <cell r="G5274" t="str">
            <v>Employee</v>
          </cell>
          <cell r="H5274" t="str">
            <v>TAC</v>
          </cell>
          <cell r="I5274" t="str">
            <v>BANGALORE</v>
          </cell>
          <cell r="J5274" t="str">
            <v>India</v>
          </cell>
          <cell r="K5274">
            <v>44025</v>
          </cell>
          <cell r="L5274" t="str">
            <v>APAC</v>
          </cell>
          <cell r="M5274" t="str">
            <v>T61P</v>
          </cell>
          <cell r="N5274" t="str">
            <v>T</v>
          </cell>
          <cell r="O5274" t="str">
            <v>6</v>
          </cell>
          <cell r="P5274" t="str">
            <v>Regular</v>
          </cell>
          <cell r="T5274">
            <v>1</v>
          </cell>
          <cell r="U5274" t="str">
            <v>INR</v>
          </cell>
          <cell r="V5274" t="str">
            <v>TAC</v>
          </cell>
          <cell r="W5274" t="str">
            <v>Sharon Elmashaly</v>
          </cell>
          <cell r="Y5274" t="str">
            <v>Eligible</v>
          </cell>
          <cell r="Z5274">
            <v>600000</v>
          </cell>
          <cell r="AA5274">
            <v>8240.2232481949559</v>
          </cell>
          <cell r="AB5274">
            <v>600000</v>
          </cell>
          <cell r="AC5274">
            <v>8240.2232481949559</v>
          </cell>
          <cell r="AD5274">
            <v>2</v>
          </cell>
          <cell r="AE5274" t="str">
            <v>T61</v>
          </cell>
          <cell r="AF5274">
            <v>500000</v>
          </cell>
          <cell r="AG5274">
            <v>950000</v>
          </cell>
          <cell r="AH5274">
            <v>0.22</v>
          </cell>
          <cell r="AI5274">
            <v>2</v>
          </cell>
          <cell r="AJ5274">
            <v>0</v>
          </cell>
          <cell r="AK5274">
            <v>600000</v>
          </cell>
          <cell r="AL5274">
            <v>0</v>
          </cell>
          <cell r="AM5274">
            <v>8240.2232481949559</v>
          </cell>
          <cell r="AN5274">
            <v>0</v>
          </cell>
          <cell r="AO5274">
            <v>-0.36842105263157898</v>
          </cell>
          <cell r="AP5274" t="str">
            <v>Rated 2 - no recommendation</v>
          </cell>
          <cell r="AQ5274">
            <v>600000</v>
          </cell>
          <cell r="AR5274">
            <v>22000000</v>
          </cell>
          <cell r="AS5274">
            <v>0</v>
          </cell>
          <cell r="AT5274">
            <v>1</v>
          </cell>
          <cell r="AU5274">
            <v>0</v>
          </cell>
          <cell r="AV5274">
            <v>600000</v>
          </cell>
          <cell r="AW5274">
            <v>8240.2232481949559</v>
          </cell>
          <cell r="AX5274">
            <v>0</v>
          </cell>
          <cell r="AY5274">
            <v>0</v>
          </cell>
          <cell r="AZ5274" t="str">
            <v>Regular Bonus</v>
          </cell>
          <cell r="BA5274" t="str">
            <v>Regular BonusEligible</v>
          </cell>
          <cell r="BB5274" t="str">
            <v>Regular BonusIndia</v>
          </cell>
          <cell r="BC5274" t="str">
            <v>Regular BonusIndia Employee</v>
          </cell>
          <cell r="BD5274" t="str">
            <v>T61</v>
          </cell>
          <cell r="BE5274" t="str">
            <v>Employee</v>
          </cell>
          <cell r="BF5274">
            <v>50000</v>
          </cell>
          <cell r="BI5274">
            <v>10000</v>
          </cell>
          <cell r="BJ5274">
            <v>51000</v>
          </cell>
          <cell r="BK5274">
            <v>51000</v>
          </cell>
          <cell r="BL5274">
            <v>40800</v>
          </cell>
        </row>
        <row r="5275">
          <cell r="B5275">
            <v>21184</v>
          </cell>
          <cell r="C5275">
            <v>16271</v>
          </cell>
          <cell r="D5275">
            <v>223156</v>
          </cell>
          <cell r="E5275" t="str">
            <v>Dilip Kumar</v>
          </cell>
          <cell r="F5275" t="str">
            <v>Technical Support Engineer (T2)</v>
          </cell>
          <cell r="G5275" t="str">
            <v>Employee</v>
          </cell>
          <cell r="H5275" t="str">
            <v>TAC</v>
          </cell>
          <cell r="I5275" t="str">
            <v>BANGALORE</v>
          </cell>
          <cell r="J5275" t="str">
            <v>India</v>
          </cell>
          <cell r="K5275">
            <v>43934</v>
          </cell>
          <cell r="L5275" t="str">
            <v>APAC</v>
          </cell>
          <cell r="M5275" t="str">
            <v>T61P</v>
          </cell>
          <cell r="N5275" t="str">
            <v>T</v>
          </cell>
          <cell r="O5275" t="str">
            <v>6</v>
          </cell>
          <cell r="P5275" t="str">
            <v>Regular</v>
          </cell>
          <cell r="T5275">
            <v>1</v>
          </cell>
          <cell r="U5275" t="str">
            <v>INR</v>
          </cell>
          <cell r="V5275" t="str">
            <v>TAC</v>
          </cell>
          <cell r="W5275" t="str">
            <v>Sharon Elmashaly</v>
          </cell>
          <cell r="Y5275" t="str">
            <v>Eligible</v>
          </cell>
          <cell r="Z5275">
            <v>650000</v>
          </cell>
          <cell r="AA5275">
            <v>8926.9085188778681</v>
          </cell>
          <cell r="AB5275">
            <v>650000</v>
          </cell>
          <cell r="AC5275">
            <v>8926.9085188778681</v>
          </cell>
          <cell r="AD5275">
            <v>2</v>
          </cell>
          <cell r="AE5275" t="str">
            <v>T61</v>
          </cell>
          <cell r="AF5275">
            <v>500000</v>
          </cell>
          <cell r="AG5275">
            <v>950000</v>
          </cell>
          <cell r="AH5275">
            <v>0.33</v>
          </cell>
          <cell r="AI5275">
            <v>2</v>
          </cell>
          <cell r="AJ5275">
            <v>0</v>
          </cell>
          <cell r="AK5275">
            <v>650000</v>
          </cell>
          <cell r="AL5275">
            <v>0</v>
          </cell>
          <cell r="AM5275">
            <v>8926.9085188778681</v>
          </cell>
          <cell r="AN5275">
            <v>0</v>
          </cell>
          <cell r="AO5275">
            <v>-0.31578947368421051</v>
          </cell>
          <cell r="AP5275" t="str">
            <v>Rated 2 - no recommendation</v>
          </cell>
          <cell r="AQ5275">
            <v>600000</v>
          </cell>
          <cell r="AR5275">
            <v>22000000</v>
          </cell>
          <cell r="AS5275">
            <v>0</v>
          </cell>
          <cell r="AT5275">
            <v>1</v>
          </cell>
          <cell r="AU5275">
            <v>0</v>
          </cell>
          <cell r="AV5275">
            <v>650000</v>
          </cell>
          <cell r="AW5275">
            <v>8926.9085188778681</v>
          </cell>
          <cell r="AX5275">
            <v>0</v>
          </cell>
          <cell r="AY5275">
            <v>0</v>
          </cell>
          <cell r="AZ5275" t="str">
            <v>Regular Bonus</v>
          </cell>
          <cell r="BA5275" t="str">
            <v>Regular BonusEligible</v>
          </cell>
          <cell r="BB5275" t="str">
            <v>Regular BonusIndia</v>
          </cell>
          <cell r="BC5275" t="str">
            <v>Regular BonusIndia Employee</v>
          </cell>
          <cell r="BD5275" t="str">
            <v>T61</v>
          </cell>
          <cell r="BE5275" t="str">
            <v>Employee</v>
          </cell>
          <cell r="BF5275">
            <v>54166.666666666664</v>
          </cell>
          <cell r="BI5275">
            <v>10000</v>
          </cell>
          <cell r="BJ5275">
            <v>51000</v>
          </cell>
          <cell r="BK5275">
            <v>51000</v>
          </cell>
          <cell r="BL5275">
            <v>40800</v>
          </cell>
        </row>
        <row r="5276">
          <cell r="B5276">
            <v>21462</v>
          </cell>
          <cell r="C5276">
            <v>16549</v>
          </cell>
          <cell r="D5276">
            <v>213905</v>
          </cell>
          <cell r="E5276" t="str">
            <v>Jaideep Singh</v>
          </cell>
          <cell r="F5276" t="str">
            <v>Technical Support Engineer (T2)</v>
          </cell>
          <cell r="G5276" t="str">
            <v>Employee</v>
          </cell>
          <cell r="H5276" t="str">
            <v>TAC</v>
          </cell>
          <cell r="I5276" t="str">
            <v>BANGALORE</v>
          </cell>
          <cell r="J5276" t="str">
            <v>India</v>
          </cell>
          <cell r="K5276">
            <v>44060</v>
          </cell>
          <cell r="L5276" t="str">
            <v>APAC</v>
          </cell>
          <cell r="M5276" t="str">
            <v>T51P</v>
          </cell>
          <cell r="N5276" t="str">
            <v>T</v>
          </cell>
          <cell r="O5276" t="str">
            <v>5</v>
          </cell>
          <cell r="P5276" t="str">
            <v>Regular</v>
          </cell>
          <cell r="T5276">
            <v>1</v>
          </cell>
          <cell r="U5276" t="str">
            <v>INR</v>
          </cell>
          <cell r="V5276" t="str">
            <v>TAC</v>
          </cell>
          <cell r="W5276" t="str">
            <v>Sharon Elmashaly</v>
          </cell>
          <cell r="Y5276" t="str">
            <v>Eligible</v>
          </cell>
          <cell r="Z5276">
            <v>1050000</v>
          </cell>
          <cell r="AA5276">
            <v>14420.390684341173</v>
          </cell>
          <cell r="AB5276">
            <v>1050000</v>
          </cell>
          <cell r="AC5276">
            <v>14420.390684341173</v>
          </cell>
          <cell r="AD5276">
            <v>2</v>
          </cell>
          <cell r="AE5276" t="str">
            <v>T51</v>
          </cell>
          <cell r="AF5276">
            <v>900000</v>
          </cell>
          <cell r="AG5276">
            <v>1800000</v>
          </cell>
          <cell r="AH5276">
            <v>0.16</v>
          </cell>
          <cell r="AI5276">
            <v>2</v>
          </cell>
          <cell r="AJ5276">
            <v>0</v>
          </cell>
          <cell r="AK5276">
            <v>1050000</v>
          </cell>
          <cell r="AL5276">
            <v>0</v>
          </cell>
          <cell r="AM5276">
            <v>14420.390684341173</v>
          </cell>
          <cell r="AN5276">
            <v>0</v>
          </cell>
          <cell r="AO5276">
            <v>-0.41666666666666663</v>
          </cell>
          <cell r="AP5276" t="str">
            <v>Rated 2 - no recommendation</v>
          </cell>
          <cell r="AQ5276">
            <v>600000</v>
          </cell>
          <cell r="AR5276">
            <v>22000000</v>
          </cell>
          <cell r="AS5276">
            <v>0.02</v>
          </cell>
          <cell r="AT5276">
            <v>1</v>
          </cell>
          <cell r="AU5276">
            <v>0</v>
          </cell>
          <cell r="AV5276">
            <v>1050000</v>
          </cell>
          <cell r="AW5276">
            <v>14420.390684341173</v>
          </cell>
          <cell r="AX5276">
            <v>0</v>
          </cell>
          <cell r="AY5276">
            <v>0</v>
          </cell>
          <cell r="AZ5276" t="str">
            <v>Regular Bonus</v>
          </cell>
          <cell r="BA5276" t="str">
            <v>Regular BonusEligible</v>
          </cell>
          <cell r="BB5276" t="str">
            <v>Regular BonusIndia</v>
          </cell>
          <cell r="BC5276" t="str">
            <v>Regular BonusIndia Employee</v>
          </cell>
          <cell r="BD5276" t="str">
            <v>T51</v>
          </cell>
          <cell r="BE5276" t="str">
            <v>Employee</v>
          </cell>
          <cell r="BF5276">
            <v>87500</v>
          </cell>
          <cell r="BI5276">
            <v>10000</v>
          </cell>
          <cell r="BJ5276">
            <v>85000</v>
          </cell>
          <cell r="BK5276">
            <v>85000</v>
          </cell>
          <cell r="BL5276">
            <v>68000</v>
          </cell>
        </row>
        <row r="5277">
          <cell r="B5277">
            <v>21369</v>
          </cell>
          <cell r="C5277">
            <v>16456</v>
          </cell>
          <cell r="D5277">
            <v>226037</v>
          </cell>
          <cell r="E5277" t="str">
            <v>Mohammed afnaan Ladji</v>
          </cell>
          <cell r="F5277" t="str">
            <v>Technical Support Engineer (T2)</v>
          </cell>
          <cell r="G5277" t="str">
            <v>Employee</v>
          </cell>
          <cell r="H5277" t="str">
            <v>TAC</v>
          </cell>
          <cell r="I5277" t="str">
            <v>BANGALORE</v>
          </cell>
          <cell r="J5277" t="str">
            <v>India</v>
          </cell>
          <cell r="K5277">
            <v>43983</v>
          </cell>
          <cell r="L5277" t="str">
            <v>APAC</v>
          </cell>
          <cell r="M5277" t="str">
            <v>T51P</v>
          </cell>
          <cell r="N5277" t="str">
            <v>T</v>
          </cell>
          <cell r="O5277" t="str">
            <v>5</v>
          </cell>
          <cell r="P5277" t="str">
            <v>Regular</v>
          </cell>
          <cell r="T5277">
            <v>1</v>
          </cell>
          <cell r="U5277" t="str">
            <v>INR</v>
          </cell>
          <cell r="V5277" t="str">
            <v>TAC</v>
          </cell>
          <cell r="W5277" t="str">
            <v>Sharon Elmashaly</v>
          </cell>
          <cell r="Y5277" t="str">
            <v>Eligible</v>
          </cell>
          <cell r="Z5277">
            <v>1150000</v>
          </cell>
          <cell r="AA5277">
            <v>15793.761225706998</v>
          </cell>
          <cell r="AB5277">
            <v>1150000</v>
          </cell>
          <cell r="AC5277">
            <v>15793.761225706998</v>
          </cell>
          <cell r="AD5277">
            <v>2</v>
          </cell>
          <cell r="AE5277" t="str">
            <v>T51</v>
          </cell>
          <cell r="AF5277">
            <v>900000</v>
          </cell>
          <cell r="AG5277">
            <v>1800000</v>
          </cell>
          <cell r="AH5277">
            <v>0.27</v>
          </cell>
          <cell r="AI5277">
            <v>2</v>
          </cell>
          <cell r="AJ5277">
            <v>0</v>
          </cell>
          <cell r="AK5277">
            <v>1150000</v>
          </cell>
          <cell r="AL5277">
            <v>0</v>
          </cell>
          <cell r="AM5277">
            <v>15793.761225706998</v>
          </cell>
          <cell r="AN5277">
            <v>0</v>
          </cell>
          <cell r="AO5277">
            <v>-0.36111111111111116</v>
          </cell>
          <cell r="AP5277" t="str">
            <v>Rated 2 - no recommendation</v>
          </cell>
          <cell r="AQ5277">
            <v>600000</v>
          </cell>
          <cell r="AR5277">
            <v>22000000</v>
          </cell>
          <cell r="AS5277">
            <v>0.02</v>
          </cell>
          <cell r="AT5277">
            <v>1</v>
          </cell>
          <cell r="AU5277">
            <v>0</v>
          </cell>
          <cell r="AV5277">
            <v>1150000</v>
          </cell>
          <cell r="AW5277">
            <v>15793.761225706998</v>
          </cell>
          <cell r="AX5277">
            <v>0</v>
          </cell>
          <cell r="AY5277">
            <v>0</v>
          </cell>
          <cell r="AZ5277" t="str">
            <v>Regular Bonus</v>
          </cell>
          <cell r="BA5277" t="str">
            <v>Regular BonusEligible</v>
          </cell>
          <cell r="BB5277" t="str">
            <v>Regular BonusIndia</v>
          </cell>
          <cell r="BC5277" t="str">
            <v>Regular BonusIndia Employee</v>
          </cell>
          <cell r="BD5277" t="str">
            <v>T51</v>
          </cell>
          <cell r="BE5277" t="str">
            <v>Employee</v>
          </cell>
          <cell r="BF5277">
            <v>95833.333333333328</v>
          </cell>
          <cell r="BI5277">
            <v>10000</v>
          </cell>
          <cell r="BJ5277">
            <v>85000</v>
          </cell>
          <cell r="BK5277">
            <v>85000</v>
          </cell>
          <cell r="BL5277">
            <v>68000</v>
          </cell>
        </row>
        <row r="5278">
          <cell r="B5278">
            <v>21076</v>
          </cell>
          <cell r="C5278">
            <v>16163</v>
          </cell>
          <cell r="D5278">
            <v>218955</v>
          </cell>
          <cell r="E5278" t="str">
            <v>Mohammed G M</v>
          </cell>
          <cell r="F5278" t="str">
            <v>Technical Support Engineer (T2)</v>
          </cell>
          <cell r="G5278" t="str">
            <v>Employee</v>
          </cell>
          <cell r="H5278" t="str">
            <v>TAC</v>
          </cell>
          <cell r="I5278" t="str">
            <v>BANGALORE</v>
          </cell>
          <cell r="J5278" t="str">
            <v>India</v>
          </cell>
          <cell r="K5278">
            <v>43913</v>
          </cell>
          <cell r="L5278" t="str">
            <v>APAC</v>
          </cell>
          <cell r="M5278" t="str">
            <v>T61P</v>
          </cell>
          <cell r="N5278" t="str">
            <v>T</v>
          </cell>
          <cell r="O5278" t="str">
            <v>6</v>
          </cell>
          <cell r="P5278" t="str">
            <v>Regular</v>
          </cell>
          <cell r="T5278">
            <v>1</v>
          </cell>
          <cell r="U5278" t="str">
            <v>INR</v>
          </cell>
          <cell r="V5278" t="str">
            <v>TAC</v>
          </cell>
          <cell r="W5278" t="str">
            <v>Sharon Elmashaly</v>
          </cell>
          <cell r="Y5278" t="str">
            <v>Eligible</v>
          </cell>
          <cell r="Z5278">
            <v>800000</v>
          </cell>
          <cell r="AA5278">
            <v>10986.964330926608</v>
          </cell>
          <cell r="AB5278">
            <v>800000</v>
          </cell>
          <cell r="AC5278">
            <v>10986.964330926608</v>
          </cell>
          <cell r="AD5278">
            <v>2</v>
          </cell>
          <cell r="AE5278" t="str">
            <v>T61</v>
          </cell>
          <cell r="AF5278">
            <v>500000</v>
          </cell>
          <cell r="AG5278">
            <v>950000</v>
          </cell>
          <cell r="AH5278">
            <v>0.66</v>
          </cell>
          <cell r="AI5278">
            <v>3</v>
          </cell>
          <cell r="AJ5278">
            <v>0</v>
          </cell>
          <cell r="AK5278">
            <v>800000</v>
          </cell>
          <cell r="AL5278">
            <v>0</v>
          </cell>
          <cell r="AM5278">
            <v>10986.964330926608</v>
          </cell>
          <cell r="AN5278">
            <v>0</v>
          </cell>
          <cell r="AO5278">
            <v>-0.15789473684210531</v>
          </cell>
          <cell r="AP5278" t="str">
            <v>Rated 2 - no recommendation</v>
          </cell>
          <cell r="AQ5278">
            <v>600000</v>
          </cell>
          <cell r="AR5278">
            <v>22000000</v>
          </cell>
          <cell r="AS5278">
            <v>0</v>
          </cell>
          <cell r="AT5278">
            <v>1</v>
          </cell>
          <cell r="AU5278">
            <v>0</v>
          </cell>
          <cell r="AV5278">
            <v>800000</v>
          </cell>
          <cell r="AW5278">
            <v>10986.964330926608</v>
          </cell>
          <cell r="AX5278">
            <v>0</v>
          </cell>
          <cell r="AY5278">
            <v>0</v>
          </cell>
          <cell r="AZ5278" t="str">
            <v>Regular Bonus</v>
          </cell>
          <cell r="BA5278" t="str">
            <v>Regular BonusEligible</v>
          </cell>
          <cell r="BB5278" t="str">
            <v>Regular BonusIndia</v>
          </cell>
          <cell r="BC5278" t="str">
            <v>Regular BonusIndia Employee</v>
          </cell>
          <cell r="BD5278" t="str">
            <v>T61</v>
          </cell>
          <cell r="BE5278" t="str">
            <v>Employee</v>
          </cell>
          <cell r="BF5278">
            <v>66666.666666666672</v>
          </cell>
          <cell r="BI5278">
            <v>10000</v>
          </cell>
          <cell r="BJ5278">
            <v>51000</v>
          </cell>
          <cell r="BK5278">
            <v>51000</v>
          </cell>
          <cell r="BL5278">
            <v>40800</v>
          </cell>
        </row>
        <row r="5279">
          <cell r="B5279">
            <v>21188</v>
          </cell>
          <cell r="C5279">
            <v>16275</v>
          </cell>
          <cell r="D5279">
            <v>221155</v>
          </cell>
          <cell r="E5279" t="str">
            <v>Prakash Mahato</v>
          </cell>
          <cell r="F5279" t="str">
            <v>Technical Support Engineer (T2)</v>
          </cell>
          <cell r="G5279" t="str">
            <v>Employee</v>
          </cell>
          <cell r="H5279" t="str">
            <v>TAC</v>
          </cell>
          <cell r="I5279" t="str">
            <v>BANGALORE</v>
          </cell>
          <cell r="J5279" t="str">
            <v>India</v>
          </cell>
          <cell r="K5279">
            <v>43934</v>
          </cell>
          <cell r="L5279" t="str">
            <v>APAC</v>
          </cell>
          <cell r="M5279" t="str">
            <v>T61P</v>
          </cell>
          <cell r="N5279" t="str">
            <v>T</v>
          </cell>
          <cell r="O5279" t="str">
            <v>6</v>
          </cell>
          <cell r="P5279" t="str">
            <v>Regular</v>
          </cell>
          <cell r="T5279">
            <v>1</v>
          </cell>
          <cell r="U5279" t="str">
            <v>INR</v>
          </cell>
          <cell r="V5279" t="str">
            <v>TAC</v>
          </cell>
          <cell r="W5279" t="str">
            <v>Sharon Elmashaly</v>
          </cell>
          <cell r="Y5279" t="str">
            <v>Eligible</v>
          </cell>
          <cell r="Z5279">
            <v>800000</v>
          </cell>
          <cell r="AA5279">
            <v>10986.964330926608</v>
          </cell>
          <cell r="AB5279">
            <v>800000</v>
          </cell>
          <cell r="AC5279">
            <v>10986.964330926608</v>
          </cell>
          <cell r="AD5279">
            <v>2</v>
          </cell>
          <cell r="AE5279" t="str">
            <v>T61</v>
          </cell>
          <cell r="AF5279">
            <v>500000</v>
          </cell>
          <cell r="AG5279">
            <v>950000</v>
          </cell>
          <cell r="AH5279">
            <v>0.66</v>
          </cell>
          <cell r="AI5279">
            <v>3</v>
          </cell>
          <cell r="AJ5279">
            <v>0</v>
          </cell>
          <cell r="AK5279">
            <v>800000</v>
          </cell>
          <cell r="AL5279">
            <v>0</v>
          </cell>
          <cell r="AM5279">
            <v>10986.964330926608</v>
          </cell>
          <cell r="AN5279">
            <v>0</v>
          </cell>
          <cell r="AO5279">
            <v>-0.15789473684210531</v>
          </cell>
          <cell r="AP5279" t="str">
            <v>Rated 2 - no recommendation</v>
          </cell>
          <cell r="AQ5279">
            <v>600000</v>
          </cell>
          <cell r="AR5279">
            <v>22000000</v>
          </cell>
          <cell r="AS5279">
            <v>0</v>
          </cell>
          <cell r="AT5279">
            <v>1</v>
          </cell>
          <cell r="AU5279">
            <v>0</v>
          </cell>
          <cell r="AV5279">
            <v>800000</v>
          </cell>
          <cell r="AW5279">
            <v>10986.964330926608</v>
          </cell>
          <cell r="AX5279">
            <v>0</v>
          </cell>
          <cell r="AY5279">
            <v>0</v>
          </cell>
          <cell r="AZ5279" t="str">
            <v>Regular Bonus</v>
          </cell>
          <cell r="BA5279" t="str">
            <v>Regular BonusEligible</v>
          </cell>
          <cell r="BB5279" t="str">
            <v>Regular BonusIndia</v>
          </cell>
          <cell r="BC5279" t="str">
            <v>Regular BonusIndia Employee</v>
          </cell>
          <cell r="BD5279" t="str">
            <v>T61</v>
          </cell>
          <cell r="BE5279" t="str">
            <v>Employee</v>
          </cell>
          <cell r="BF5279">
            <v>66666.666666666672</v>
          </cell>
          <cell r="BI5279">
            <v>10000</v>
          </cell>
          <cell r="BJ5279">
            <v>51000</v>
          </cell>
          <cell r="BK5279">
            <v>51000</v>
          </cell>
          <cell r="BL5279">
            <v>40800</v>
          </cell>
        </row>
        <row r="5280">
          <cell r="B5280">
            <v>21180</v>
          </cell>
          <cell r="C5280">
            <v>16267</v>
          </cell>
          <cell r="D5280">
            <v>223094</v>
          </cell>
          <cell r="E5280" t="str">
            <v>Prasanna Gaikwad</v>
          </cell>
          <cell r="F5280" t="str">
            <v>Technical Support Engineer (T2)</v>
          </cell>
          <cell r="G5280" t="str">
            <v>Employee</v>
          </cell>
          <cell r="H5280" t="str">
            <v>TAC</v>
          </cell>
          <cell r="I5280" t="str">
            <v>BANGALORE</v>
          </cell>
          <cell r="J5280" t="str">
            <v>India</v>
          </cell>
          <cell r="K5280">
            <v>43934</v>
          </cell>
          <cell r="L5280" t="str">
            <v>APAC</v>
          </cell>
          <cell r="M5280" t="str">
            <v>T61P</v>
          </cell>
          <cell r="N5280" t="str">
            <v>T</v>
          </cell>
          <cell r="O5280" t="str">
            <v>6</v>
          </cell>
          <cell r="P5280" t="str">
            <v>Regular</v>
          </cell>
          <cell r="T5280">
            <v>1</v>
          </cell>
          <cell r="U5280" t="str">
            <v>INR</v>
          </cell>
          <cell r="V5280" t="str">
            <v>TAC</v>
          </cell>
          <cell r="W5280" t="str">
            <v>Sharon Elmashaly</v>
          </cell>
          <cell r="Y5280" t="str">
            <v>Eligible</v>
          </cell>
          <cell r="Z5280">
            <v>800000</v>
          </cell>
          <cell r="AA5280">
            <v>10986.964330926608</v>
          </cell>
          <cell r="AB5280">
            <v>800000</v>
          </cell>
          <cell r="AC5280">
            <v>10986.964330926608</v>
          </cell>
          <cell r="AD5280">
            <v>2</v>
          </cell>
          <cell r="AE5280" t="str">
            <v>T61</v>
          </cell>
          <cell r="AF5280">
            <v>500000</v>
          </cell>
          <cell r="AG5280">
            <v>950000</v>
          </cell>
          <cell r="AH5280">
            <v>0.66</v>
          </cell>
          <cell r="AI5280">
            <v>3</v>
          </cell>
          <cell r="AJ5280">
            <v>0</v>
          </cell>
          <cell r="AK5280">
            <v>800000</v>
          </cell>
          <cell r="AL5280">
            <v>0</v>
          </cell>
          <cell r="AM5280">
            <v>10986.964330926608</v>
          </cell>
          <cell r="AN5280">
            <v>0</v>
          </cell>
          <cell r="AO5280">
            <v>-0.15789473684210531</v>
          </cell>
          <cell r="AP5280" t="str">
            <v>Rated 2 - no recommendation</v>
          </cell>
          <cell r="AQ5280">
            <v>600000</v>
          </cell>
          <cell r="AR5280">
            <v>22000000</v>
          </cell>
          <cell r="AS5280">
            <v>0</v>
          </cell>
          <cell r="AT5280">
            <v>1</v>
          </cell>
          <cell r="AU5280">
            <v>0</v>
          </cell>
          <cell r="AV5280">
            <v>800000</v>
          </cell>
          <cell r="AW5280">
            <v>10986.964330926608</v>
          </cell>
          <cell r="AX5280">
            <v>0</v>
          </cell>
          <cell r="AY5280">
            <v>0</v>
          </cell>
          <cell r="AZ5280" t="str">
            <v>Regular Bonus</v>
          </cell>
          <cell r="BA5280" t="str">
            <v>Regular BonusEligible</v>
          </cell>
          <cell r="BB5280" t="str">
            <v>Regular BonusIndia</v>
          </cell>
          <cell r="BC5280" t="str">
            <v>Regular BonusIndia Employee</v>
          </cell>
          <cell r="BD5280" t="str">
            <v>T61</v>
          </cell>
          <cell r="BE5280" t="str">
            <v>Employee</v>
          </cell>
          <cell r="BF5280">
            <v>66666.666666666672</v>
          </cell>
          <cell r="BI5280">
            <v>10000</v>
          </cell>
          <cell r="BJ5280">
            <v>51000</v>
          </cell>
          <cell r="BK5280">
            <v>51000</v>
          </cell>
          <cell r="BL5280">
            <v>40800</v>
          </cell>
        </row>
        <row r="5281">
          <cell r="B5281">
            <v>21182</v>
          </cell>
          <cell r="C5281">
            <v>16269</v>
          </cell>
          <cell r="D5281">
            <v>221355</v>
          </cell>
          <cell r="E5281" t="str">
            <v>Pushkin Sharma</v>
          </cell>
          <cell r="F5281" t="str">
            <v>Technical Support Engineer (T2)</v>
          </cell>
          <cell r="G5281" t="str">
            <v>Employee</v>
          </cell>
          <cell r="H5281" t="str">
            <v>TAC</v>
          </cell>
          <cell r="I5281" t="str">
            <v>BANGALORE</v>
          </cell>
          <cell r="J5281" t="str">
            <v>India</v>
          </cell>
          <cell r="K5281">
            <v>43934</v>
          </cell>
          <cell r="L5281" t="str">
            <v>APAC</v>
          </cell>
          <cell r="M5281" t="str">
            <v>T51P</v>
          </cell>
          <cell r="N5281" t="str">
            <v>T</v>
          </cell>
          <cell r="O5281" t="str">
            <v>5</v>
          </cell>
          <cell r="P5281" t="str">
            <v>Regular</v>
          </cell>
          <cell r="T5281">
            <v>1</v>
          </cell>
          <cell r="U5281" t="str">
            <v>INR</v>
          </cell>
          <cell r="V5281" t="str">
            <v>TAC</v>
          </cell>
          <cell r="W5281" t="str">
            <v>Sharon Elmashaly</v>
          </cell>
          <cell r="Y5281" t="str">
            <v>Eligible</v>
          </cell>
          <cell r="Z5281">
            <v>1000000</v>
          </cell>
          <cell r="AA5281">
            <v>13733.705413658259</v>
          </cell>
          <cell r="AB5281">
            <v>1000000</v>
          </cell>
          <cell r="AC5281">
            <v>13733.705413658259</v>
          </cell>
          <cell r="AD5281">
            <v>2</v>
          </cell>
          <cell r="AE5281" t="str">
            <v>T51</v>
          </cell>
          <cell r="AF5281">
            <v>900000</v>
          </cell>
          <cell r="AG5281">
            <v>1800000</v>
          </cell>
          <cell r="AH5281">
            <v>0.11</v>
          </cell>
          <cell r="AI5281">
            <v>1</v>
          </cell>
          <cell r="AJ5281">
            <v>0</v>
          </cell>
          <cell r="AK5281">
            <v>1000000</v>
          </cell>
          <cell r="AL5281">
            <v>0</v>
          </cell>
          <cell r="AM5281">
            <v>13733.705413658259</v>
          </cell>
          <cell r="AN5281">
            <v>0</v>
          </cell>
          <cell r="AO5281">
            <v>-0.44444444444444442</v>
          </cell>
          <cell r="AP5281" t="str">
            <v>Rated 2 - no recommendation</v>
          </cell>
          <cell r="AQ5281">
            <v>600000</v>
          </cell>
          <cell r="AR5281">
            <v>22000000</v>
          </cell>
          <cell r="AS5281">
            <v>0.01</v>
          </cell>
          <cell r="AT5281">
            <v>1</v>
          </cell>
          <cell r="AU5281">
            <v>0</v>
          </cell>
          <cell r="AV5281">
            <v>1000000</v>
          </cell>
          <cell r="AW5281">
            <v>13733.705413658259</v>
          </cell>
          <cell r="AX5281">
            <v>0</v>
          </cell>
          <cell r="AY5281">
            <v>0</v>
          </cell>
          <cell r="AZ5281" t="str">
            <v>Regular Bonus</v>
          </cell>
          <cell r="BA5281" t="str">
            <v>Regular BonusEligible</v>
          </cell>
          <cell r="BB5281" t="str">
            <v>Regular BonusIndia</v>
          </cell>
          <cell r="BC5281" t="str">
            <v>Regular BonusIndia Employee</v>
          </cell>
          <cell r="BD5281" t="str">
            <v>T51</v>
          </cell>
          <cell r="BE5281" t="str">
            <v>Employee</v>
          </cell>
          <cell r="BF5281">
            <v>83333.333333333328</v>
          </cell>
          <cell r="BI5281">
            <v>10000</v>
          </cell>
          <cell r="BJ5281">
            <v>85000</v>
          </cell>
          <cell r="BK5281">
            <v>85000</v>
          </cell>
          <cell r="BL5281">
            <v>68000</v>
          </cell>
        </row>
        <row r="5282">
          <cell r="B5282">
            <v>21186</v>
          </cell>
          <cell r="C5282">
            <v>16273</v>
          </cell>
          <cell r="D5282">
            <v>221145</v>
          </cell>
          <cell r="E5282" t="str">
            <v>Raghavendra MJ</v>
          </cell>
          <cell r="F5282" t="str">
            <v>Technical Support Engineer (T2)</v>
          </cell>
          <cell r="G5282" t="str">
            <v>Employee</v>
          </cell>
          <cell r="H5282" t="str">
            <v>TAC</v>
          </cell>
          <cell r="I5282" t="str">
            <v>BANGALORE</v>
          </cell>
          <cell r="J5282" t="str">
            <v>India</v>
          </cell>
          <cell r="K5282">
            <v>43983</v>
          </cell>
          <cell r="L5282" t="str">
            <v>APAC</v>
          </cell>
          <cell r="M5282" t="str">
            <v>T61P</v>
          </cell>
          <cell r="N5282" t="str">
            <v>T</v>
          </cell>
          <cell r="O5282" t="str">
            <v>6</v>
          </cell>
          <cell r="P5282" t="str">
            <v>Regular</v>
          </cell>
          <cell r="T5282">
            <v>1</v>
          </cell>
          <cell r="U5282" t="str">
            <v>INR</v>
          </cell>
          <cell r="V5282" t="str">
            <v>TAC</v>
          </cell>
          <cell r="W5282" t="str">
            <v>Sharon Elmashaly</v>
          </cell>
          <cell r="Y5282" t="str">
            <v>Eligible</v>
          </cell>
          <cell r="Z5282">
            <v>900000</v>
          </cell>
          <cell r="AA5282">
            <v>12360.334872292433</v>
          </cell>
          <cell r="AB5282">
            <v>900000</v>
          </cell>
          <cell r="AC5282">
            <v>12360.334872292433</v>
          </cell>
          <cell r="AD5282">
            <v>2</v>
          </cell>
          <cell r="AE5282" t="str">
            <v>T61</v>
          </cell>
          <cell r="AF5282">
            <v>500000</v>
          </cell>
          <cell r="AG5282">
            <v>950000</v>
          </cell>
          <cell r="AH5282">
            <v>0.88</v>
          </cell>
          <cell r="AI5282">
            <v>5</v>
          </cell>
          <cell r="AJ5282">
            <v>0</v>
          </cell>
          <cell r="AK5282">
            <v>900000</v>
          </cell>
          <cell r="AL5282">
            <v>0</v>
          </cell>
          <cell r="AM5282">
            <v>12360.334872292433</v>
          </cell>
          <cell r="AN5282">
            <v>0</v>
          </cell>
          <cell r="AO5282">
            <v>-5.2631578947368474E-2</v>
          </cell>
          <cell r="AP5282" t="str">
            <v>Rated 2 - no recommendation</v>
          </cell>
          <cell r="AQ5282">
            <v>600000</v>
          </cell>
          <cell r="AR5282">
            <v>22000000</v>
          </cell>
          <cell r="AS5282">
            <v>0.01</v>
          </cell>
          <cell r="AT5282">
            <v>1</v>
          </cell>
          <cell r="AU5282">
            <v>0</v>
          </cell>
          <cell r="AV5282">
            <v>900000</v>
          </cell>
          <cell r="AW5282">
            <v>12360.334872292433</v>
          </cell>
          <cell r="AX5282">
            <v>0</v>
          </cell>
          <cell r="AY5282">
            <v>0</v>
          </cell>
          <cell r="AZ5282" t="str">
            <v>Regular Bonus</v>
          </cell>
          <cell r="BA5282" t="str">
            <v>Regular BonusEligible</v>
          </cell>
          <cell r="BB5282" t="str">
            <v>Regular BonusIndia</v>
          </cell>
          <cell r="BC5282" t="str">
            <v>Regular BonusIndia Employee</v>
          </cell>
          <cell r="BD5282" t="str">
            <v>T61</v>
          </cell>
          <cell r="BE5282" t="str">
            <v>Employee</v>
          </cell>
          <cell r="BF5282">
            <v>75000</v>
          </cell>
          <cell r="BI5282">
            <v>10000</v>
          </cell>
          <cell r="BJ5282">
            <v>51000</v>
          </cell>
          <cell r="BK5282">
            <v>51000</v>
          </cell>
          <cell r="BL5282">
            <v>40800</v>
          </cell>
        </row>
        <row r="5283">
          <cell r="B5283">
            <v>12461</v>
          </cell>
          <cell r="C5283">
            <v>7495</v>
          </cell>
          <cell r="D5283">
            <v>43782</v>
          </cell>
          <cell r="E5283" t="str">
            <v>Kei Nakanomori</v>
          </cell>
          <cell r="F5283" t="str">
            <v xml:space="preserve">Technical Support Engineer (T3) </v>
          </cell>
          <cell r="G5283" t="str">
            <v>Employee</v>
          </cell>
          <cell r="H5283" t="str">
            <v>TAC</v>
          </cell>
          <cell r="I5283" t="str">
            <v>TOKYO</v>
          </cell>
          <cell r="J5283" t="str">
            <v>Japan</v>
          </cell>
          <cell r="K5283">
            <v>41869</v>
          </cell>
          <cell r="L5283" t="str">
            <v>APAC</v>
          </cell>
          <cell r="M5283" t="str">
            <v>T41P</v>
          </cell>
          <cell r="N5283" t="str">
            <v>T</v>
          </cell>
          <cell r="O5283" t="str">
            <v>4</v>
          </cell>
          <cell r="P5283" t="str">
            <v>Regular</v>
          </cell>
          <cell r="S5283">
            <v>1</v>
          </cell>
          <cell r="U5283" t="str">
            <v>JPY</v>
          </cell>
          <cell r="V5283" t="str">
            <v>TAC</v>
          </cell>
          <cell r="W5283" t="str">
            <v>Sharon Elmashaly</v>
          </cell>
          <cell r="Y5283" t="str">
            <v>Eligible</v>
          </cell>
          <cell r="Z5283">
            <v>9919000</v>
          </cell>
          <cell r="AA5283">
            <v>95678.258259832946</v>
          </cell>
          <cell r="AB5283">
            <v>9919000</v>
          </cell>
          <cell r="AC5283">
            <v>95678.258259832946</v>
          </cell>
          <cell r="AD5283">
            <v>2</v>
          </cell>
          <cell r="AE5283" t="str">
            <v>T41</v>
          </cell>
          <cell r="AF5283">
            <v>9000000</v>
          </cell>
          <cell r="AG5283">
            <v>14000000</v>
          </cell>
          <cell r="AH5283">
            <v>0.18</v>
          </cell>
          <cell r="AI5283">
            <v>2</v>
          </cell>
          <cell r="AJ5283">
            <v>0</v>
          </cell>
          <cell r="AK5283">
            <v>9919000</v>
          </cell>
          <cell r="AL5283">
            <v>0</v>
          </cell>
          <cell r="AM5283">
            <v>95678.258259832946</v>
          </cell>
          <cell r="AN5283">
            <v>0</v>
          </cell>
          <cell r="AO5283">
            <v>-0.29149999999999998</v>
          </cell>
          <cell r="AP5283" t="str">
            <v>Rated 2 - no recommendation</v>
          </cell>
          <cell r="AQ5283">
            <v>5230000</v>
          </cell>
          <cell r="AR5283">
            <v>40000000</v>
          </cell>
          <cell r="AS5283">
            <v>0.13</v>
          </cell>
          <cell r="AT5283">
            <v>1</v>
          </cell>
          <cell r="AU5283">
            <v>0</v>
          </cell>
          <cell r="AV5283">
            <v>9919000</v>
          </cell>
          <cell r="AW5283">
            <v>95678.258259832946</v>
          </cell>
          <cell r="AX5283">
            <v>0</v>
          </cell>
          <cell r="AY5283">
            <v>0</v>
          </cell>
          <cell r="AZ5283" t="str">
            <v>Target Bonus</v>
          </cell>
          <cell r="BA5283" t="str">
            <v>Target BonusEligible</v>
          </cell>
          <cell r="BB5283" t="str">
            <v>Target BonusJapan</v>
          </cell>
          <cell r="BC5283" t="str">
            <v>Target BonusJapan Employee</v>
          </cell>
          <cell r="BE5283" t="str">
            <v>Employee</v>
          </cell>
          <cell r="BF5283">
            <v>826583.33333333337</v>
          </cell>
          <cell r="BG5283">
            <v>300000</v>
          </cell>
          <cell r="BH5283">
            <v>2</v>
          </cell>
          <cell r="BJ5283">
            <v>819000</v>
          </cell>
          <cell r="BK5283">
            <v>819000</v>
          </cell>
          <cell r="BL5283">
            <v>327600</v>
          </cell>
        </row>
        <row r="5284">
          <cell r="B5284">
            <v>18546</v>
          </cell>
          <cell r="C5284">
            <v>13592</v>
          </cell>
          <cell r="D5284">
            <v>168722</v>
          </cell>
          <cell r="E5284" t="str">
            <v>Rajdeep Singh</v>
          </cell>
          <cell r="F5284" t="str">
            <v>Technical Support Engineer (T2)</v>
          </cell>
          <cell r="G5284" t="str">
            <v>Employee</v>
          </cell>
          <cell r="H5284" t="str">
            <v>TAC</v>
          </cell>
          <cell r="I5284" t="str">
            <v>BANGALORE</v>
          </cell>
          <cell r="J5284" t="str">
            <v>India</v>
          </cell>
          <cell r="K5284">
            <v>43313</v>
          </cell>
          <cell r="L5284" t="str">
            <v>APAC</v>
          </cell>
          <cell r="M5284" t="str">
            <v>T61P</v>
          </cell>
          <cell r="N5284" t="str">
            <v>T</v>
          </cell>
          <cell r="O5284" t="str">
            <v>6</v>
          </cell>
          <cell r="P5284" t="str">
            <v>Regular</v>
          </cell>
          <cell r="T5284">
            <v>1</v>
          </cell>
          <cell r="U5284" t="str">
            <v>INR</v>
          </cell>
          <cell r="V5284" t="str">
            <v>TAC</v>
          </cell>
          <cell r="W5284" t="str">
            <v>Sharon Elmashaly</v>
          </cell>
          <cell r="Y5284" t="str">
            <v>Eligible</v>
          </cell>
          <cell r="Z5284">
            <v>750000</v>
          </cell>
          <cell r="AA5284">
            <v>10300.279060243694</v>
          </cell>
          <cell r="AB5284">
            <v>750000</v>
          </cell>
          <cell r="AC5284">
            <v>10300.279060243694</v>
          </cell>
          <cell r="AD5284">
            <v>1</v>
          </cell>
          <cell r="AE5284" t="str">
            <v>T61</v>
          </cell>
          <cell r="AF5284">
            <v>500000</v>
          </cell>
          <cell r="AG5284">
            <v>950000</v>
          </cell>
          <cell r="AH5284">
            <v>0.55000000000000004</v>
          </cell>
          <cell r="AI5284">
            <v>3</v>
          </cell>
          <cell r="AJ5284">
            <v>0</v>
          </cell>
          <cell r="AK5284">
            <v>750000</v>
          </cell>
          <cell r="AL5284">
            <v>0</v>
          </cell>
          <cell r="AM5284">
            <v>10300.279060243694</v>
          </cell>
          <cell r="AN5284">
            <v>0</v>
          </cell>
          <cell r="AO5284">
            <v>-0.21052631578947367</v>
          </cell>
          <cell r="AP5284" t="str">
            <v>Low Performer</v>
          </cell>
          <cell r="AQ5284">
            <v>600000</v>
          </cell>
          <cell r="AR5284">
            <v>22000000</v>
          </cell>
          <cell r="AS5284">
            <v>0</v>
          </cell>
          <cell r="AT5284">
            <v>1</v>
          </cell>
          <cell r="AU5284">
            <v>0</v>
          </cell>
          <cell r="AV5284">
            <v>750000</v>
          </cell>
          <cell r="AW5284">
            <v>10300.279060243694</v>
          </cell>
          <cell r="AX5284">
            <v>0</v>
          </cell>
          <cell r="AY5284">
            <v>0</v>
          </cell>
          <cell r="AZ5284" t="str">
            <v>Regular Bonus</v>
          </cell>
          <cell r="BA5284" t="str">
            <v>Regular BonusEligible</v>
          </cell>
          <cell r="BB5284" t="str">
            <v>Regular BonusIndia</v>
          </cell>
          <cell r="BC5284" t="str">
            <v>Regular BonusIndia Employee</v>
          </cell>
          <cell r="BD5284" t="str">
            <v>T61</v>
          </cell>
          <cell r="BE5284" t="str">
            <v>Employee</v>
          </cell>
          <cell r="BF5284">
            <v>62500</v>
          </cell>
          <cell r="BG5284">
            <v>55000</v>
          </cell>
          <cell r="BH5284">
            <v>3</v>
          </cell>
          <cell r="BI5284">
            <v>10000</v>
          </cell>
          <cell r="BJ5284">
            <v>0</v>
          </cell>
          <cell r="BK5284">
            <v>10000</v>
          </cell>
          <cell r="BL5284">
            <v>10000</v>
          </cell>
        </row>
        <row r="5285">
          <cell r="B5285">
            <v>21475</v>
          </cell>
          <cell r="C5285">
            <v>16562</v>
          </cell>
          <cell r="D5285">
            <v>241431</v>
          </cell>
          <cell r="E5285" t="str">
            <v>Shivam Bahadur</v>
          </cell>
          <cell r="F5285" t="str">
            <v>Technical Support Engineer (T2)</v>
          </cell>
          <cell r="G5285" t="str">
            <v>Left</v>
          </cell>
          <cell r="H5285" t="str">
            <v>TAC</v>
          </cell>
          <cell r="I5285" t="str">
            <v>BANGALORE</v>
          </cell>
          <cell r="J5285" t="str">
            <v>India</v>
          </cell>
          <cell r="K5285">
            <v>44060</v>
          </cell>
          <cell r="L5285" t="str">
            <v>APAC</v>
          </cell>
          <cell r="M5285" t="str">
            <v>T61P</v>
          </cell>
          <cell r="N5285" t="str">
            <v>T</v>
          </cell>
          <cell r="O5285" t="str">
            <v>6</v>
          </cell>
          <cell r="P5285" t="str">
            <v>Regular</v>
          </cell>
          <cell r="T5285">
            <v>1</v>
          </cell>
          <cell r="U5285" t="str">
            <v>INR</v>
          </cell>
          <cell r="V5285" t="str">
            <v>TAC</v>
          </cell>
          <cell r="W5285" t="str">
            <v>Sharon Elmashaly</v>
          </cell>
          <cell r="Y5285" t="str">
            <v>Not Eligible - Left</v>
          </cell>
          <cell r="Z5285">
            <v>800000</v>
          </cell>
          <cell r="AA5285">
            <v>10986.964330926608</v>
          </cell>
          <cell r="AB5285">
            <v>800000</v>
          </cell>
          <cell r="AC5285">
            <v>10986.964330926608</v>
          </cell>
        </row>
        <row r="5286">
          <cell r="B5286">
            <v>21477</v>
          </cell>
          <cell r="C5286">
            <v>16564</v>
          </cell>
          <cell r="D5286">
            <v>227153</v>
          </cell>
          <cell r="E5286" t="str">
            <v>Vikas Nimbark</v>
          </cell>
          <cell r="F5286" t="str">
            <v>Technical Support Engineer (T2)</v>
          </cell>
          <cell r="G5286" t="str">
            <v>Left</v>
          </cell>
          <cell r="H5286" t="str">
            <v>TAC</v>
          </cell>
          <cell r="I5286" t="str">
            <v>BANGALORE</v>
          </cell>
          <cell r="J5286" t="str">
            <v>India</v>
          </cell>
          <cell r="K5286">
            <v>44095</v>
          </cell>
          <cell r="L5286" t="str">
            <v>APAC</v>
          </cell>
          <cell r="M5286" t="str">
            <v>T51P</v>
          </cell>
          <cell r="N5286" t="str">
            <v>T</v>
          </cell>
          <cell r="O5286" t="str">
            <v>5</v>
          </cell>
          <cell r="P5286" t="str">
            <v>Regular</v>
          </cell>
          <cell r="T5286">
            <v>1</v>
          </cell>
          <cell r="U5286" t="str">
            <v>INR</v>
          </cell>
          <cell r="V5286" t="str">
            <v>TAC</v>
          </cell>
          <cell r="W5286" t="str">
            <v>Sharon Elmashaly</v>
          </cell>
          <cell r="Y5286" t="str">
            <v>Not Eligible - Left</v>
          </cell>
          <cell r="Z5286">
            <v>1100000</v>
          </cell>
          <cell r="AA5286">
            <v>15107.075955024085</v>
          </cell>
          <cell r="AB5286">
            <v>1100000</v>
          </cell>
          <cell r="AC5286">
            <v>15107.075955024085</v>
          </cell>
        </row>
        <row r="5287">
          <cell r="B5287">
            <v>17162</v>
          </cell>
          <cell r="C5287">
            <v>12193</v>
          </cell>
          <cell r="D5287">
            <v>132247</v>
          </cell>
          <cell r="E5287" t="str">
            <v>Daniel Lazarescu</v>
          </cell>
          <cell r="F5287" t="str">
            <v>PARTNER DEVELOPMENT MANAGER</v>
          </cell>
          <cell r="G5287" t="str">
            <v>Hourly Partial Time</v>
          </cell>
          <cell r="H5287" t="str">
            <v>WW Channel Sales</v>
          </cell>
          <cell r="I5287" t="str">
            <v>TEL-AVIV</v>
          </cell>
          <cell r="J5287" t="str">
            <v>Israel</v>
          </cell>
          <cell r="K5287">
            <v>43003</v>
          </cell>
          <cell r="L5287" t="str">
            <v>IL</v>
          </cell>
          <cell r="M5287" t="str">
            <v>M65S</v>
          </cell>
          <cell r="N5287" t="str">
            <v>M</v>
          </cell>
          <cell r="O5287" t="str">
            <v>6</v>
          </cell>
          <cell r="P5287" t="str">
            <v>Regular</v>
          </cell>
          <cell r="T5287">
            <v>1</v>
          </cell>
          <cell r="U5287" t="str">
            <v>ILS</v>
          </cell>
          <cell r="V5287" t="str">
            <v>WW Channel Sales</v>
          </cell>
          <cell r="W5287" t="str">
            <v>Francis Rauch</v>
          </cell>
          <cell r="Y5287" t="str">
            <v>Eligible</v>
          </cell>
          <cell r="Z5287">
            <v>11302</v>
          </cell>
          <cell r="AA5287">
            <v>41666.359447004608</v>
          </cell>
          <cell r="AB5287">
            <v>11302</v>
          </cell>
          <cell r="AC5287">
            <v>41666.359447004608</v>
          </cell>
          <cell r="AD5287">
            <v>4</v>
          </cell>
          <cell r="AE5287" t="str">
            <v>M65</v>
          </cell>
          <cell r="AF5287">
            <v>8140</v>
          </cell>
          <cell r="AG5287">
            <v>12418</v>
          </cell>
          <cell r="AH5287">
            <v>0.73</v>
          </cell>
          <cell r="AI5287">
            <v>4</v>
          </cell>
          <cell r="AJ5287">
            <v>0</v>
          </cell>
          <cell r="AK5287">
            <v>11641.06</v>
          </cell>
          <cell r="AL5287">
            <v>3.0000000000000027E-2</v>
          </cell>
          <cell r="AM5287">
            <v>42916.350230414748</v>
          </cell>
          <cell r="AN5287">
            <v>1249.9907834101396</v>
          </cell>
          <cell r="AO5287">
            <v>-6.2565630536318251E-2</v>
          </cell>
          <cell r="AQ5287">
            <v>6500</v>
          </cell>
          <cell r="AR5287">
            <v>86000</v>
          </cell>
          <cell r="AS5287">
            <v>0.06</v>
          </cell>
          <cell r="AT5287">
            <v>1</v>
          </cell>
          <cell r="AU5287">
            <v>0</v>
          </cell>
          <cell r="AV5287">
            <v>11641.06</v>
          </cell>
          <cell r="AW5287">
            <v>42916.350230414748</v>
          </cell>
          <cell r="AX5287">
            <v>3.0000000000000027E-2</v>
          </cell>
          <cell r="AY5287">
            <v>1249.9907834101396</v>
          </cell>
          <cell r="AZ5287" t="str">
            <v>Regular Bonus</v>
          </cell>
          <cell r="BA5287" t="str">
            <v>Regular BonusEligible</v>
          </cell>
          <cell r="BB5287" t="str">
            <v>Regular BonusIsrael</v>
          </cell>
          <cell r="BC5287" t="str">
            <v>Regular BonusIsrael Hourly Partial Time</v>
          </cell>
          <cell r="BD5287" t="str">
            <v>M65</v>
          </cell>
          <cell r="BE5287" t="str">
            <v>Hourly Partial Time</v>
          </cell>
          <cell r="BF5287">
            <v>11302</v>
          </cell>
          <cell r="BG5287">
            <v>11176</v>
          </cell>
          <cell r="BH5287">
            <v>4</v>
          </cell>
          <cell r="BI5287">
            <v>2000</v>
          </cell>
          <cell r="BJ5287">
            <v>11000</v>
          </cell>
          <cell r="BK5287">
            <v>11000</v>
          </cell>
          <cell r="BL5287">
            <v>8800</v>
          </cell>
        </row>
        <row r="5288">
          <cell r="B5288">
            <v>14203</v>
          </cell>
          <cell r="C5288">
            <v>9183</v>
          </cell>
          <cell r="D5288">
            <v>225104</v>
          </cell>
          <cell r="E5288" t="str">
            <v>Ezra Ozer</v>
          </cell>
          <cell r="F5288" t="str">
            <v>STRATEGIC SOLUTIONS AND PARTNERSHIPS MANAGER</v>
          </cell>
          <cell r="G5288" t="str">
            <v>Employee</v>
          </cell>
          <cell r="H5288" t="str">
            <v>WW Channel Sales</v>
          </cell>
          <cell r="I5288" t="str">
            <v>TEL-AVIV</v>
          </cell>
          <cell r="J5288" t="str">
            <v>Israel</v>
          </cell>
          <cell r="K5288">
            <v>42247</v>
          </cell>
          <cell r="L5288" t="str">
            <v>IL</v>
          </cell>
          <cell r="M5288" t="str">
            <v>M36M</v>
          </cell>
          <cell r="N5288" t="str">
            <v>M</v>
          </cell>
          <cell r="O5288" t="str">
            <v>3</v>
          </cell>
          <cell r="P5288" t="str">
            <v>Regular</v>
          </cell>
          <cell r="T5288">
            <v>1</v>
          </cell>
          <cell r="U5288" t="str">
            <v>ILS</v>
          </cell>
          <cell r="V5288" t="str">
            <v>WW Channel Sales</v>
          </cell>
          <cell r="W5288" t="str">
            <v>Francis Rauch</v>
          </cell>
          <cell r="Y5288" t="str">
            <v>Eligible</v>
          </cell>
          <cell r="Z5288">
            <v>38500</v>
          </cell>
          <cell r="AA5288">
            <v>141935.48387096776</v>
          </cell>
          <cell r="AB5288">
            <v>38500</v>
          </cell>
          <cell r="AC5288">
            <v>141935.48387096776</v>
          </cell>
          <cell r="AD5288">
            <v>4</v>
          </cell>
          <cell r="AE5288" t="str">
            <v>M36</v>
          </cell>
          <cell r="AF5288">
            <v>25000</v>
          </cell>
          <cell r="AG5288">
            <v>40000</v>
          </cell>
          <cell r="AH5288">
            <v>0.9</v>
          </cell>
          <cell r="AI5288">
            <v>5</v>
          </cell>
          <cell r="AJ5288">
            <v>0</v>
          </cell>
          <cell r="AK5288">
            <v>39270</v>
          </cell>
          <cell r="AL5288">
            <v>2.0000000000000018E-2</v>
          </cell>
          <cell r="AM5288">
            <v>144774.19354838709</v>
          </cell>
          <cell r="AN5288">
            <v>2838.7096774193342</v>
          </cell>
          <cell r="AO5288">
            <v>-1.8249999999999988E-2</v>
          </cell>
          <cell r="AQ5288">
            <v>6500</v>
          </cell>
          <cell r="AR5288">
            <v>86000</v>
          </cell>
          <cell r="AS5288">
            <v>0.4</v>
          </cell>
          <cell r="AT5288">
            <v>1</v>
          </cell>
          <cell r="AU5288">
            <v>0</v>
          </cell>
          <cell r="AV5288">
            <v>39270</v>
          </cell>
          <cell r="AW5288">
            <v>144774.19354838709</v>
          </cell>
          <cell r="AX5288">
            <v>2.0000000000000018E-2</v>
          </cell>
          <cell r="AY5288">
            <v>2838.7096774193342</v>
          </cell>
          <cell r="AZ5288" t="str">
            <v>Regular Bonus</v>
          </cell>
          <cell r="BA5288" t="str">
            <v>Regular BonusEligible</v>
          </cell>
          <cell r="BB5288" t="str">
            <v>Regular BonusIsrael</v>
          </cell>
          <cell r="BC5288" t="str">
            <v>Regular BonusIsrael Employee</v>
          </cell>
          <cell r="BD5288" t="str">
            <v>M35</v>
          </cell>
          <cell r="BE5288" t="str">
            <v>Employee</v>
          </cell>
          <cell r="BF5288">
            <v>38500</v>
          </cell>
          <cell r="BG5288">
            <v>35000</v>
          </cell>
          <cell r="BH5288">
            <v>2</v>
          </cell>
          <cell r="BI5288">
            <v>4000</v>
          </cell>
          <cell r="BJ5288">
            <v>67000</v>
          </cell>
          <cell r="BK5288">
            <v>67000</v>
          </cell>
          <cell r="BL5288">
            <v>53600</v>
          </cell>
        </row>
        <row r="5289">
          <cell r="B5289">
            <v>10551</v>
          </cell>
          <cell r="C5289">
            <v>7292</v>
          </cell>
          <cell r="E5289" t="str">
            <v>David Reilly</v>
          </cell>
          <cell r="F5289" t="str">
            <v>Strategic Partner Alliance Manager</v>
          </cell>
          <cell r="G5289" t="str">
            <v>Employee</v>
          </cell>
          <cell r="H5289" t="str">
            <v>WW Channel Sales</v>
          </cell>
          <cell r="I5289" t="str">
            <v>NEW YORK</v>
          </cell>
          <cell r="J5289" t="str">
            <v>United States</v>
          </cell>
          <cell r="K5289">
            <v>41156</v>
          </cell>
          <cell r="L5289" t="str">
            <v>WH</v>
          </cell>
          <cell r="M5289" t="str">
            <v>M55P</v>
          </cell>
          <cell r="N5289" t="str">
            <v>M</v>
          </cell>
          <cell r="O5289" t="str">
            <v>5</v>
          </cell>
          <cell r="P5289" t="str">
            <v>Regular</v>
          </cell>
          <cell r="S5289">
            <v>1</v>
          </cell>
          <cell r="U5289" t="str">
            <v>USD</v>
          </cell>
          <cell r="V5289" t="str">
            <v>WW Channel Sales</v>
          </cell>
          <cell r="W5289" t="str">
            <v>Francis Rauch</v>
          </cell>
          <cell r="Y5289" t="str">
            <v>Eligible</v>
          </cell>
          <cell r="Z5289">
            <v>79500.160000000003</v>
          </cell>
          <cell r="AA5289">
            <v>79500.160000000003</v>
          </cell>
          <cell r="AB5289">
            <v>79500.160000000003</v>
          </cell>
          <cell r="AC5289">
            <v>79500.160000000003</v>
          </cell>
          <cell r="AD5289">
            <v>5</v>
          </cell>
          <cell r="AE5289" t="str">
            <v>M55</v>
          </cell>
          <cell r="AF5289">
            <v>80000</v>
          </cell>
          <cell r="AG5289">
            <v>140000</v>
          </cell>
          <cell r="AH5289">
            <v>0</v>
          </cell>
          <cell r="AI5289">
            <v>1</v>
          </cell>
          <cell r="AJ5289">
            <v>0</v>
          </cell>
          <cell r="AK5289">
            <v>86655.174400000004</v>
          </cell>
          <cell r="AL5289">
            <v>9.000000000000008E-2</v>
          </cell>
          <cell r="AM5289">
            <v>86655.174400000004</v>
          </cell>
          <cell r="AN5289">
            <v>7155.0144</v>
          </cell>
          <cell r="AO5289">
            <v>-0.38103446857142853</v>
          </cell>
          <cell r="AQ5289">
            <v>41600.14</v>
          </cell>
          <cell r="AR5289">
            <v>550000.15999999992</v>
          </cell>
          <cell r="AS5289">
            <v>7.0000000000000007E-2</v>
          </cell>
          <cell r="AT5289">
            <v>1</v>
          </cell>
          <cell r="AU5289">
            <v>0</v>
          </cell>
          <cell r="AV5289">
            <v>86655.174400000004</v>
          </cell>
          <cell r="AW5289">
            <v>86655.174400000004</v>
          </cell>
          <cell r="AX5289">
            <v>9.000000000000008E-2</v>
          </cell>
          <cell r="AY5289">
            <v>7155.0144</v>
          </cell>
          <cell r="AZ5289" t="str">
            <v>Target Bonus</v>
          </cell>
          <cell r="BA5289" t="str">
            <v>Target BonusEligible</v>
          </cell>
          <cell r="BB5289" t="str">
            <v>Target BonusUnited States</v>
          </cell>
          <cell r="BC5289" t="str">
            <v xml:space="preserve">Target BonusUnited States </v>
          </cell>
          <cell r="BD5289" t="str">
            <v>M55</v>
          </cell>
          <cell r="BF5289">
            <v>6625.0133333333333</v>
          </cell>
          <cell r="BG5289">
            <v>10000</v>
          </cell>
          <cell r="BH5289">
            <v>3</v>
          </cell>
          <cell r="BJ5289">
            <v>10000</v>
          </cell>
          <cell r="BK5289">
            <v>10000</v>
          </cell>
          <cell r="BL5289">
            <v>12500</v>
          </cell>
        </row>
        <row r="5290">
          <cell r="B5290">
            <v>12924</v>
          </cell>
          <cell r="C5290">
            <v>7948</v>
          </cell>
          <cell r="E5290" t="str">
            <v>Bennie Stringer Jr.</v>
          </cell>
          <cell r="F5290" t="str">
            <v>Global Account Manager, System Integrators</v>
          </cell>
          <cell r="G5290" t="str">
            <v>Employee</v>
          </cell>
          <cell r="H5290" t="str">
            <v>WW Channel Sales</v>
          </cell>
          <cell r="I5290" t="str">
            <v>IRVING</v>
          </cell>
          <cell r="J5290" t="str">
            <v>United States</v>
          </cell>
          <cell r="K5290">
            <v>42006</v>
          </cell>
          <cell r="L5290" t="str">
            <v>WH</v>
          </cell>
          <cell r="M5290" t="str">
            <v>S43P</v>
          </cell>
          <cell r="N5290" t="str">
            <v>S</v>
          </cell>
          <cell r="O5290" t="str">
            <v>4</v>
          </cell>
          <cell r="P5290" t="str">
            <v>Regular</v>
          </cell>
          <cell r="Q5290" t="str"/>
          <cell r="R5290">
            <v>1</v>
          </cell>
          <cell r="U5290" t="str">
            <v>USD</v>
          </cell>
          <cell r="V5290" t="str">
            <v>WW Channel Sales</v>
          </cell>
          <cell r="W5290" t="str">
            <v>Francis Rauch</v>
          </cell>
          <cell r="Y5290" t="str">
            <v>Eligible</v>
          </cell>
          <cell r="Z5290">
            <v>239000.08</v>
          </cell>
          <cell r="AA5290">
            <v>239000.08</v>
          </cell>
          <cell r="AB5290">
            <v>239000.08</v>
          </cell>
          <cell r="AC5290">
            <v>239000.08</v>
          </cell>
          <cell r="AD5290">
            <v>3</v>
          </cell>
          <cell r="AE5290" t="str">
            <v>S43</v>
          </cell>
          <cell r="AF5290">
            <v>185000</v>
          </cell>
          <cell r="AG5290">
            <v>300000</v>
          </cell>
          <cell r="AH5290">
            <v>0.46</v>
          </cell>
          <cell r="AI5290">
            <v>3</v>
          </cell>
          <cell r="AJ5290">
            <v>0</v>
          </cell>
          <cell r="AK5290">
            <v>243780.0816</v>
          </cell>
          <cell r="AL5290">
            <v>2.0000000000000018E-2</v>
          </cell>
          <cell r="AM5290">
            <v>243780.0816</v>
          </cell>
          <cell r="AN5290">
            <v>4780.0016000000178</v>
          </cell>
          <cell r="AO5290">
            <v>-0.18739972799999993</v>
          </cell>
          <cell r="AQ5290">
            <v>41600.14</v>
          </cell>
          <cell r="AR5290">
            <v>550000.15999999992</v>
          </cell>
          <cell r="AS5290">
            <v>0.38</v>
          </cell>
          <cell r="AT5290">
            <v>1</v>
          </cell>
          <cell r="AU5290">
            <v>0</v>
          </cell>
          <cell r="AV5290">
            <v>243780.0816</v>
          </cell>
          <cell r="AW5290">
            <v>243780.0816</v>
          </cell>
          <cell r="AX5290">
            <v>2.0000000000000018E-2</v>
          </cell>
          <cell r="AY5290">
            <v>4780.0016000000178</v>
          </cell>
          <cell r="AZ5290" t="str">
            <v>commission</v>
          </cell>
          <cell r="BA5290" t="str">
            <v>commissionEligible</v>
          </cell>
          <cell r="BB5290" t="str">
            <v>commissionUnited States</v>
          </cell>
          <cell r="BC5290" t="str">
            <v xml:space="preserve">commissionUnited States </v>
          </cell>
          <cell r="BD5290" t="str">
            <v>S43</v>
          </cell>
          <cell r="BF5290">
            <v>19916.673333333332</v>
          </cell>
          <cell r="BH5290">
            <v>4</v>
          </cell>
        </row>
        <row r="5291">
          <cell r="B5291">
            <v>20633</v>
          </cell>
          <cell r="C5291">
            <v>15720</v>
          </cell>
          <cell r="E5291" t="str">
            <v>Anandkumar Vyas</v>
          </cell>
          <cell r="F5291" t="str">
            <v>Account Manager</v>
          </cell>
          <cell r="G5291" t="str">
            <v>Employee</v>
          </cell>
          <cell r="H5291" t="str">
            <v>WW Channel Sales</v>
          </cell>
          <cell r="I5291" t="str">
            <v>NEW JERSEY REMOTE OFFICE</v>
          </cell>
          <cell r="J5291" t="str">
            <v>United States</v>
          </cell>
          <cell r="K5291">
            <v>43780</v>
          </cell>
          <cell r="L5291" t="str">
            <v>WH</v>
          </cell>
          <cell r="M5291" t="str">
            <v>S43P</v>
          </cell>
          <cell r="N5291" t="str">
            <v>S</v>
          </cell>
          <cell r="O5291" t="str">
            <v>4</v>
          </cell>
          <cell r="P5291" t="str">
            <v>Regular</v>
          </cell>
          <cell r="Q5291" t="str"/>
          <cell r="R5291">
            <v>1</v>
          </cell>
          <cell r="U5291" t="str">
            <v>USD</v>
          </cell>
          <cell r="V5291" t="str">
            <v>WW Channel Sales</v>
          </cell>
          <cell r="W5291" t="str">
            <v>Francis Rauch</v>
          </cell>
          <cell r="Y5291" t="str">
            <v>Eligible</v>
          </cell>
          <cell r="Z5291">
            <v>270000.16000000003</v>
          </cell>
          <cell r="AA5291">
            <v>270000.16000000003</v>
          </cell>
          <cell r="AB5291">
            <v>270000.16000000003</v>
          </cell>
          <cell r="AC5291">
            <v>270000.16000000003</v>
          </cell>
          <cell r="AD5291">
            <v>2</v>
          </cell>
          <cell r="AE5291" t="str">
            <v>S43</v>
          </cell>
          <cell r="AF5291">
            <v>185000</v>
          </cell>
          <cell r="AG5291">
            <v>300000</v>
          </cell>
          <cell r="AH5291">
            <v>0.73</v>
          </cell>
          <cell r="AI5291">
            <v>4</v>
          </cell>
          <cell r="AJ5291">
            <v>0</v>
          </cell>
          <cell r="AK5291">
            <v>270000.16000000003</v>
          </cell>
          <cell r="AL5291">
            <v>0</v>
          </cell>
          <cell r="AM5291">
            <v>270000.16000000003</v>
          </cell>
          <cell r="AN5291">
            <v>0</v>
          </cell>
          <cell r="AO5291">
            <v>-9.9999466666666592E-2</v>
          </cell>
          <cell r="AP5291" t="str">
            <v>Rated 2 - no recommendation</v>
          </cell>
          <cell r="AQ5291">
            <v>41600.14</v>
          </cell>
          <cell r="AR5291">
            <v>550000.15999999992</v>
          </cell>
          <cell r="AS5291">
            <v>0.44</v>
          </cell>
          <cell r="AT5291">
            <v>1</v>
          </cell>
          <cell r="AU5291">
            <v>0</v>
          </cell>
          <cell r="AV5291">
            <v>270000.16000000003</v>
          </cell>
          <cell r="AW5291">
            <v>270000.16000000003</v>
          </cell>
          <cell r="AX5291">
            <v>0</v>
          </cell>
          <cell r="AY5291">
            <v>0</v>
          </cell>
          <cell r="AZ5291" t="str">
            <v>commission</v>
          </cell>
          <cell r="BA5291" t="str">
            <v>commissionEligible</v>
          </cell>
          <cell r="BB5291" t="str">
            <v>commissionUnited States</v>
          </cell>
          <cell r="BC5291" t="str">
            <v xml:space="preserve">commissionUnited States </v>
          </cell>
          <cell r="BD5291" t="str">
            <v>S43</v>
          </cell>
          <cell r="BF5291">
            <v>22500.013333333336</v>
          </cell>
        </row>
        <row r="5292">
          <cell r="B5292">
            <v>10587</v>
          </cell>
          <cell r="C5292">
            <v>7308</v>
          </cell>
          <cell r="E5292" t="str">
            <v>Florence Platt</v>
          </cell>
          <cell r="F5292" t="str">
            <v>Manager, Partner Alliance, Americas</v>
          </cell>
          <cell r="G5292" t="str">
            <v>Employee</v>
          </cell>
          <cell r="H5292" t="str">
            <v>WW Channel Sales</v>
          </cell>
          <cell r="I5292" t="str">
            <v>SAN CARLOS</v>
          </cell>
          <cell r="J5292" t="str">
            <v>United States</v>
          </cell>
          <cell r="K5292">
            <v>41156</v>
          </cell>
          <cell r="L5292" t="str">
            <v>WH</v>
          </cell>
          <cell r="M5292" t="str">
            <v>M45M</v>
          </cell>
          <cell r="N5292" t="str">
            <v>M</v>
          </cell>
          <cell r="O5292" t="str">
            <v>4</v>
          </cell>
          <cell r="P5292" t="str">
            <v>Regular</v>
          </cell>
          <cell r="Q5292" t="str"/>
          <cell r="S5292">
            <v>1</v>
          </cell>
          <cell r="U5292" t="str">
            <v>USD</v>
          </cell>
          <cell r="V5292" t="str">
            <v>WW Channel Sales</v>
          </cell>
          <cell r="W5292" t="str">
            <v>Francis Rauch</v>
          </cell>
          <cell r="Y5292" t="str">
            <v>Eligible</v>
          </cell>
          <cell r="Z5292">
            <v>117000.08</v>
          </cell>
          <cell r="AA5292">
            <v>117000.08</v>
          </cell>
          <cell r="AB5292">
            <v>117000.08</v>
          </cell>
          <cell r="AC5292">
            <v>117000.08</v>
          </cell>
          <cell r="AD5292">
            <v>4</v>
          </cell>
          <cell r="AE5292" t="str">
            <v>M45</v>
          </cell>
          <cell r="AF5292">
            <v>120000</v>
          </cell>
          <cell r="AG5292">
            <v>195000</v>
          </cell>
          <cell r="AH5292">
            <v>0</v>
          </cell>
          <cell r="AI5292">
            <v>1</v>
          </cell>
          <cell r="AJ5292">
            <v>0</v>
          </cell>
          <cell r="AK5292">
            <v>124020.08480000001</v>
          </cell>
          <cell r="AL5292">
            <v>6.0000000000000053E-2</v>
          </cell>
          <cell r="AM5292">
            <v>124020.08480000001</v>
          </cell>
          <cell r="AN5292">
            <v>7020.0048000000097</v>
          </cell>
          <cell r="AO5292">
            <v>-0.36399956512820508</v>
          </cell>
          <cell r="AQ5292">
            <v>41600.14</v>
          </cell>
          <cell r="AR5292">
            <v>550000.15999999992</v>
          </cell>
          <cell r="AS5292">
            <v>0.14000000000000001</v>
          </cell>
          <cell r="AT5292">
            <v>1</v>
          </cell>
          <cell r="AU5292">
            <v>0</v>
          </cell>
          <cell r="AV5292">
            <v>124020.08480000001</v>
          </cell>
          <cell r="AW5292">
            <v>124020.08480000001</v>
          </cell>
          <cell r="AX5292">
            <v>6.0000000000000053E-2</v>
          </cell>
          <cell r="AY5292">
            <v>7020.0048000000097</v>
          </cell>
          <cell r="AZ5292" t="str">
            <v>Target Bonus</v>
          </cell>
          <cell r="BA5292" t="str">
            <v>Target BonusEligible</v>
          </cell>
          <cell r="BB5292" t="str">
            <v>Target BonusUnited States</v>
          </cell>
          <cell r="BC5292" t="str">
            <v xml:space="preserve">Target BonusUnited States </v>
          </cell>
          <cell r="BD5292" t="str">
            <v>M45</v>
          </cell>
          <cell r="BF5292">
            <v>9750.0066666666662</v>
          </cell>
          <cell r="BG5292">
            <v>9000</v>
          </cell>
          <cell r="BH5292">
            <v>4</v>
          </cell>
          <cell r="BJ5292">
            <v>11000</v>
          </cell>
          <cell r="BK5292">
            <v>11000</v>
          </cell>
          <cell r="BL5292">
            <v>12100.000000000002</v>
          </cell>
        </row>
        <row r="5293">
          <cell r="B5293">
            <v>19975</v>
          </cell>
          <cell r="C5293">
            <v>15067</v>
          </cell>
          <cell r="E5293" t="str">
            <v>Kara Snell</v>
          </cell>
          <cell r="F5293" t="str">
            <v>Partner Alliance Specialist, East US, Mid-Atl &amp; Federal</v>
          </cell>
          <cell r="G5293" t="str">
            <v>Employee</v>
          </cell>
          <cell r="H5293" t="str">
            <v>WW Channel Sales</v>
          </cell>
          <cell r="I5293" t="str">
            <v>NEW YORK</v>
          </cell>
          <cell r="J5293" t="str">
            <v>United States</v>
          </cell>
          <cell r="K5293">
            <v>43640</v>
          </cell>
          <cell r="L5293" t="str">
            <v>WH</v>
          </cell>
          <cell r="M5293" t="str">
            <v>M55P</v>
          </cell>
          <cell r="N5293" t="str">
            <v>M</v>
          </cell>
          <cell r="O5293" t="str">
            <v>5</v>
          </cell>
          <cell r="P5293" t="str">
            <v>Regular</v>
          </cell>
          <cell r="Q5293" t="str"/>
          <cell r="S5293">
            <v>1</v>
          </cell>
          <cell r="U5293" t="str">
            <v>USD</v>
          </cell>
          <cell r="V5293" t="str">
            <v>WW Channel Sales</v>
          </cell>
          <cell r="W5293" t="str">
            <v>Francis Rauch</v>
          </cell>
          <cell r="Y5293" t="str">
            <v>Eligible</v>
          </cell>
          <cell r="Z5293">
            <v>105000.16</v>
          </cell>
          <cell r="AA5293">
            <v>105000.16</v>
          </cell>
          <cell r="AB5293">
            <v>105000.16</v>
          </cell>
          <cell r="AC5293">
            <v>105000.16</v>
          </cell>
          <cell r="AD5293">
            <v>5</v>
          </cell>
          <cell r="AE5293" t="str">
            <v>M55</v>
          </cell>
          <cell r="AF5293">
            <v>80000</v>
          </cell>
          <cell r="AG5293">
            <v>140000</v>
          </cell>
          <cell r="AH5293">
            <v>0.41</v>
          </cell>
          <cell r="AI5293">
            <v>2</v>
          </cell>
          <cell r="AJ5293">
            <v>0</v>
          </cell>
          <cell r="AK5293">
            <v>113400.17280000001</v>
          </cell>
          <cell r="AL5293">
            <v>8.0000000000000071E-2</v>
          </cell>
          <cell r="AM5293">
            <v>113400.17280000001</v>
          </cell>
          <cell r="AN5293">
            <v>8400.0128000000113</v>
          </cell>
          <cell r="AO5293">
            <v>-0.18999876571428564</v>
          </cell>
          <cell r="AQ5293">
            <v>41600.14</v>
          </cell>
          <cell r="AR5293">
            <v>550000.15999999992</v>
          </cell>
          <cell r="AS5293">
            <v>0.12</v>
          </cell>
          <cell r="AT5293">
            <v>1</v>
          </cell>
          <cell r="AU5293">
            <v>0</v>
          </cell>
          <cell r="AV5293">
            <v>113400.17280000001</v>
          </cell>
          <cell r="AW5293">
            <v>113400.17280000001</v>
          </cell>
          <cell r="AX5293">
            <v>8.0000000000000071E-2</v>
          </cell>
          <cell r="AY5293">
            <v>8400.0128000000113</v>
          </cell>
          <cell r="AZ5293" t="str">
            <v>Target Bonus</v>
          </cell>
          <cell r="BA5293" t="str">
            <v>Target BonusEligible</v>
          </cell>
          <cell r="BB5293" t="str">
            <v>Target BonusUnited States</v>
          </cell>
          <cell r="BC5293" t="str">
            <v xml:space="preserve">Target BonusUnited States </v>
          </cell>
          <cell r="BD5293" t="str">
            <v>M55</v>
          </cell>
          <cell r="BF5293">
            <v>8750.0133333333342</v>
          </cell>
          <cell r="BG5293">
            <v>5205.4794520547939</v>
          </cell>
          <cell r="BH5293">
            <v>3</v>
          </cell>
          <cell r="BJ5293">
            <v>10000</v>
          </cell>
          <cell r="BK5293">
            <v>10000</v>
          </cell>
          <cell r="BL5293">
            <v>12500</v>
          </cell>
        </row>
        <row r="5294">
          <cell r="B5294">
            <v>20001</v>
          </cell>
          <cell r="C5294">
            <v>15093</v>
          </cell>
          <cell r="E5294" t="str">
            <v>Matthew Jones</v>
          </cell>
          <cell r="F5294" t="str">
            <v>Strategic Partner Alliance Manager</v>
          </cell>
          <cell r="G5294" t="str">
            <v>Employee</v>
          </cell>
          <cell r="H5294" t="str">
            <v>WW Channel Sales</v>
          </cell>
          <cell r="I5294" t="str">
            <v>SAN CARLOS</v>
          </cell>
          <cell r="J5294" t="str">
            <v>United States</v>
          </cell>
          <cell r="K5294">
            <v>43633</v>
          </cell>
          <cell r="L5294" t="str">
            <v>WH</v>
          </cell>
          <cell r="M5294" t="str">
            <v>M55P</v>
          </cell>
          <cell r="N5294" t="str">
            <v>M</v>
          </cell>
          <cell r="O5294" t="str">
            <v>5</v>
          </cell>
          <cell r="P5294" t="str">
            <v>Regular</v>
          </cell>
          <cell r="Q5294" t="str"/>
          <cell r="S5294">
            <v>1</v>
          </cell>
          <cell r="U5294" t="str">
            <v>USD</v>
          </cell>
          <cell r="V5294" t="str">
            <v>WW Channel Sales</v>
          </cell>
          <cell r="W5294" t="str">
            <v>Francis Rauch</v>
          </cell>
          <cell r="Y5294" t="str">
            <v>Eligible</v>
          </cell>
          <cell r="Z5294">
            <v>111000.08</v>
          </cell>
          <cell r="AA5294">
            <v>111000.08</v>
          </cell>
          <cell r="AB5294">
            <v>111000.08</v>
          </cell>
          <cell r="AC5294">
            <v>111000.08</v>
          </cell>
          <cell r="AD5294">
            <v>4</v>
          </cell>
          <cell r="AE5294" t="str">
            <v>M55</v>
          </cell>
          <cell r="AF5294">
            <v>80000</v>
          </cell>
          <cell r="AG5294">
            <v>140000</v>
          </cell>
          <cell r="AH5294">
            <v>0.51</v>
          </cell>
          <cell r="AI5294">
            <v>3</v>
          </cell>
          <cell r="AJ5294">
            <v>0</v>
          </cell>
          <cell r="AK5294">
            <v>115440.08320000001</v>
          </cell>
          <cell r="AL5294">
            <v>4.0000000000000036E-2</v>
          </cell>
          <cell r="AM5294">
            <v>115440.08320000001</v>
          </cell>
          <cell r="AN5294">
            <v>4440.0032000000065</v>
          </cell>
          <cell r="AO5294">
            <v>-0.17542797714285707</v>
          </cell>
          <cell r="AQ5294">
            <v>41600.14</v>
          </cell>
          <cell r="AR5294">
            <v>550000.15999999992</v>
          </cell>
          <cell r="AS5294">
            <v>0.13</v>
          </cell>
          <cell r="AT5294">
            <v>1</v>
          </cell>
          <cell r="AU5294">
            <v>0</v>
          </cell>
          <cell r="AV5294">
            <v>115440.08320000001</v>
          </cell>
          <cell r="AW5294">
            <v>115440.08320000001</v>
          </cell>
          <cell r="AX5294">
            <v>4.0000000000000036E-2</v>
          </cell>
          <cell r="AY5294">
            <v>4440.0032000000065</v>
          </cell>
          <cell r="AZ5294" t="str">
            <v>Target Bonus</v>
          </cell>
          <cell r="BA5294" t="str">
            <v>Target BonusEligible</v>
          </cell>
          <cell r="BB5294" t="str">
            <v>Target BonusUnited States</v>
          </cell>
          <cell r="BC5294" t="str">
            <v xml:space="preserve">Target BonusUnited States </v>
          </cell>
          <cell r="BD5294" t="str">
            <v>M55</v>
          </cell>
          <cell r="BF5294">
            <v>9250.0066666666662</v>
          </cell>
          <cell r="BG5294">
            <v>6746.5753424657532</v>
          </cell>
          <cell r="BH5294">
            <v>5</v>
          </cell>
          <cell r="BJ5294">
            <v>11000</v>
          </cell>
          <cell r="BK5294">
            <v>11000</v>
          </cell>
          <cell r="BL5294">
            <v>12100.000000000002</v>
          </cell>
        </row>
        <row r="5295">
          <cell r="B5295">
            <v>19883</v>
          </cell>
          <cell r="C5295">
            <v>14941</v>
          </cell>
          <cell r="E5295" t="str">
            <v>Kevin Purcell</v>
          </cell>
          <cell r="F5295" t="str">
            <v>Head of Global SI Sales</v>
          </cell>
          <cell r="G5295" t="str">
            <v>Employee</v>
          </cell>
          <cell r="H5295" t="str">
            <v>WW Channel Sales</v>
          </cell>
          <cell r="I5295" t="str">
            <v>FLORIDA REMOTE OFFICE</v>
          </cell>
          <cell r="J5295" t="str">
            <v>United States</v>
          </cell>
          <cell r="K5295">
            <v>43598</v>
          </cell>
          <cell r="L5295" t="str">
            <v>WH</v>
          </cell>
          <cell r="M5295" t="str">
            <v>S20M</v>
          </cell>
          <cell r="N5295" t="str">
            <v>S</v>
          </cell>
          <cell r="O5295" t="str">
            <v>2</v>
          </cell>
          <cell r="P5295" t="str">
            <v>Regular</v>
          </cell>
          <cell r="Q5295" t="str"/>
          <cell r="R5295">
            <v>1</v>
          </cell>
          <cell r="U5295" t="str">
            <v>USD</v>
          </cell>
          <cell r="V5295" t="str">
            <v>WW Channel Sales</v>
          </cell>
          <cell r="W5295" t="str">
            <v>Francis Rauch</v>
          </cell>
          <cell r="Y5295" t="str">
            <v>Eligible</v>
          </cell>
          <cell r="Z5295">
            <v>400000</v>
          </cell>
          <cell r="AA5295">
            <v>400000</v>
          </cell>
          <cell r="AB5295">
            <v>400000</v>
          </cell>
          <cell r="AC5295">
            <v>400000</v>
          </cell>
          <cell r="AD5295">
            <v>3</v>
          </cell>
          <cell r="AE5295" t="str">
            <v>S20</v>
          </cell>
          <cell r="AF5295">
            <v>350000</v>
          </cell>
          <cell r="AG5295">
            <v>460000</v>
          </cell>
          <cell r="AH5295">
            <v>0.45</v>
          </cell>
          <cell r="AI5295">
            <v>3</v>
          </cell>
          <cell r="AJ5295">
            <v>0</v>
          </cell>
          <cell r="AK5295">
            <v>408000</v>
          </cell>
          <cell r="AL5295">
            <v>2.0000000000000018E-2</v>
          </cell>
          <cell r="AM5295">
            <v>408000</v>
          </cell>
          <cell r="AN5295">
            <v>8000</v>
          </cell>
          <cell r="AO5295">
            <v>-0.11304347826086958</v>
          </cell>
          <cell r="AQ5295">
            <v>41600.14</v>
          </cell>
          <cell r="AR5295">
            <v>550000.15999999992</v>
          </cell>
          <cell r="AS5295">
            <v>0.7</v>
          </cell>
          <cell r="AT5295">
            <v>1</v>
          </cell>
          <cell r="AU5295">
            <v>0</v>
          </cell>
          <cell r="AV5295">
            <v>408000</v>
          </cell>
          <cell r="AW5295">
            <v>408000</v>
          </cell>
          <cell r="AX5295">
            <v>2.0000000000000018E-2</v>
          </cell>
          <cell r="AY5295">
            <v>8000</v>
          </cell>
          <cell r="AZ5295" t="str">
            <v>commission</v>
          </cell>
          <cell r="BA5295" t="str">
            <v>commissionEligible</v>
          </cell>
          <cell r="BB5295" t="str">
            <v>commissionUnited States</v>
          </cell>
          <cell r="BC5295" t="str">
            <v xml:space="preserve">commissionUnited States </v>
          </cell>
          <cell r="BD5295" t="str">
            <v>S20</v>
          </cell>
          <cell r="BF5295">
            <v>33333.333333333336</v>
          </cell>
          <cell r="BH5295">
            <v>3</v>
          </cell>
        </row>
        <row r="5296">
          <cell r="B5296">
            <v>21112</v>
          </cell>
          <cell r="C5296">
            <v>16199</v>
          </cell>
          <cell r="E5296" t="str">
            <v>Paul Falcone</v>
          </cell>
          <cell r="F5296" t="str">
            <v>Cloud Partner Development Manager</v>
          </cell>
          <cell r="G5296" t="str">
            <v>Employee</v>
          </cell>
          <cell r="H5296" t="str">
            <v>WW Channel Sales</v>
          </cell>
          <cell r="I5296" t="str">
            <v>CALIFORNIA REMOTE OFFICE</v>
          </cell>
          <cell r="J5296" t="str">
            <v>United States</v>
          </cell>
          <cell r="K5296">
            <v>43899</v>
          </cell>
          <cell r="L5296" t="str">
            <v>WH</v>
          </cell>
          <cell r="M5296" t="str">
            <v>S41P</v>
          </cell>
          <cell r="N5296" t="str">
            <v>S</v>
          </cell>
          <cell r="O5296" t="str">
            <v>4</v>
          </cell>
          <cell r="P5296" t="str">
            <v>Regular</v>
          </cell>
          <cell r="Q5296" t="str"/>
          <cell r="R5296">
            <v>1</v>
          </cell>
          <cell r="U5296" t="str">
            <v>USD</v>
          </cell>
          <cell r="V5296" t="str">
            <v>WW Channel Sales</v>
          </cell>
          <cell r="W5296" t="str">
            <v>Francis Rauch</v>
          </cell>
          <cell r="Y5296" t="str">
            <v>Eligible</v>
          </cell>
          <cell r="Z5296">
            <v>260000.08</v>
          </cell>
          <cell r="AA5296">
            <v>260000.08</v>
          </cell>
          <cell r="AB5296">
            <v>260000.08</v>
          </cell>
          <cell r="AC5296">
            <v>260000.08</v>
          </cell>
          <cell r="AD5296">
            <v>3</v>
          </cell>
          <cell r="AE5296" t="str">
            <v>S41</v>
          </cell>
          <cell r="AF5296">
            <v>180000</v>
          </cell>
          <cell r="AG5296">
            <v>270000</v>
          </cell>
          <cell r="AH5296">
            <v>0.88</v>
          </cell>
          <cell r="AI5296">
            <v>5</v>
          </cell>
          <cell r="AJ5296">
            <v>0</v>
          </cell>
          <cell r="AK5296">
            <v>262600.0808</v>
          </cell>
          <cell r="AL5296">
            <v>1.0000000000000009E-2</v>
          </cell>
          <cell r="AM5296">
            <v>262600.0808</v>
          </cell>
          <cell r="AN5296">
            <v>2600.0008000000089</v>
          </cell>
          <cell r="AO5296">
            <v>-2.7407108148148174E-2</v>
          </cell>
          <cell r="AQ5296">
            <v>41600.14</v>
          </cell>
          <cell r="AR5296">
            <v>550000.15999999992</v>
          </cell>
          <cell r="AS5296">
            <v>0.42</v>
          </cell>
          <cell r="AT5296">
            <v>1</v>
          </cell>
          <cell r="AU5296">
            <v>0</v>
          </cell>
          <cell r="AV5296">
            <v>262600.0808</v>
          </cell>
          <cell r="AW5296">
            <v>262600.0808</v>
          </cell>
          <cell r="AX5296">
            <v>1.0000000000000009E-2</v>
          </cell>
          <cell r="AY5296">
            <v>2600.0008000000089</v>
          </cell>
          <cell r="AZ5296" t="str">
            <v>commission</v>
          </cell>
          <cell r="BA5296" t="str">
            <v>commissionEligible</v>
          </cell>
          <cell r="BB5296" t="str">
            <v>commissionUnited States</v>
          </cell>
          <cell r="BC5296" t="str">
            <v xml:space="preserve">commissionUnited States </v>
          </cell>
          <cell r="BD5296" t="str">
            <v>S41</v>
          </cell>
          <cell r="BF5296">
            <v>21666.673333333332</v>
          </cell>
        </row>
        <row r="5297">
          <cell r="B5297">
            <v>7296</v>
          </cell>
          <cell r="C5297">
            <v>6552</v>
          </cell>
          <cell r="E5297" t="str">
            <v>Alfred Diaz</v>
          </cell>
          <cell r="F5297" t="str">
            <v>Client Executive</v>
          </cell>
          <cell r="G5297" t="str">
            <v>Employee</v>
          </cell>
          <cell r="H5297" t="str">
            <v>WW Channel Sales</v>
          </cell>
          <cell r="I5297" t="str">
            <v>IRVING</v>
          </cell>
          <cell r="J5297" t="str">
            <v>United States</v>
          </cell>
          <cell r="K5297">
            <v>39556</v>
          </cell>
          <cell r="L5297" t="str">
            <v>WH</v>
          </cell>
          <cell r="M5297" t="str">
            <v>S34M</v>
          </cell>
          <cell r="N5297" t="str">
            <v>S</v>
          </cell>
          <cell r="O5297" t="str">
            <v>3</v>
          </cell>
          <cell r="P5297" t="str">
            <v>Regular</v>
          </cell>
          <cell r="Q5297" t="str"/>
          <cell r="R5297">
            <v>1</v>
          </cell>
          <cell r="U5297" t="str">
            <v>USD</v>
          </cell>
          <cell r="V5297" t="str">
            <v>WW Channel Sales</v>
          </cell>
          <cell r="W5297" t="str">
            <v>Francis Rauch</v>
          </cell>
          <cell r="Y5297" t="str">
            <v>Eligible</v>
          </cell>
          <cell r="Z5297">
            <v>317000.07999999996</v>
          </cell>
          <cell r="AA5297">
            <v>317000.07999999996</v>
          </cell>
          <cell r="AB5297">
            <v>317000.07999999996</v>
          </cell>
          <cell r="AC5297">
            <v>317000.07999999996</v>
          </cell>
          <cell r="AD5297">
            <v>4</v>
          </cell>
          <cell r="AE5297" t="str">
            <v>S34</v>
          </cell>
          <cell r="AF5297">
            <v>240000</v>
          </cell>
          <cell r="AG5297">
            <v>360000</v>
          </cell>
          <cell r="AH5297">
            <v>0.64</v>
          </cell>
          <cell r="AI5297">
            <v>3</v>
          </cell>
          <cell r="AJ5297">
            <v>0</v>
          </cell>
          <cell r="AK5297">
            <v>329680.08319999999</v>
          </cell>
          <cell r="AL5297">
            <v>4.0000000000000036E-2</v>
          </cell>
          <cell r="AM5297">
            <v>329680.08319999999</v>
          </cell>
          <cell r="AN5297">
            <v>12680.003200000036</v>
          </cell>
          <cell r="AO5297">
            <v>-8.4221991111111172E-2</v>
          </cell>
          <cell r="AQ5297">
            <v>41600.14</v>
          </cell>
          <cell r="AR5297">
            <v>550000.15999999992</v>
          </cell>
          <cell r="AS5297">
            <v>0.54</v>
          </cell>
          <cell r="AT5297">
            <v>1</v>
          </cell>
          <cell r="AU5297">
            <v>0</v>
          </cell>
          <cell r="AV5297">
            <v>329680.08319999999</v>
          </cell>
          <cell r="AW5297">
            <v>329680.08319999999</v>
          </cell>
          <cell r="AX5297">
            <v>4.0000000000000036E-2</v>
          </cell>
          <cell r="AY5297">
            <v>12680.003200000036</v>
          </cell>
          <cell r="AZ5297" t="str">
            <v>commission</v>
          </cell>
          <cell r="BA5297" t="str">
            <v>commissionEligible</v>
          </cell>
          <cell r="BB5297" t="str">
            <v>commissionUnited States</v>
          </cell>
          <cell r="BC5297" t="str">
            <v xml:space="preserve">commissionUnited States </v>
          </cell>
          <cell r="BD5297" t="str">
            <v>S34</v>
          </cell>
          <cell r="BF5297">
            <v>26416.673333333329</v>
          </cell>
          <cell r="BH5297">
            <v>3</v>
          </cell>
        </row>
        <row r="5298">
          <cell r="B5298">
            <v>9506</v>
          </cell>
          <cell r="C5298">
            <v>7147</v>
          </cell>
          <cell r="E5298" t="str">
            <v>BillieLyn Maugeri</v>
          </cell>
          <cell r="F5298" t="str">
            <v>Sales Desk Specialist, System Integrators</v>
          </cell>
          <cell r="G5298" t="str">
            <v>Employee</v>
          </cell>
          <cell r="H5298" t="str">
            <v>WW Channel Sales</v>
          </cell>
          <cell r="I5298" t="str">
            <v>NEW YORK</v>
          </cell>
          <cell r="J5298" t="str">
            <v>United States</v>
          </cell>
          <cell r="K5298">
            <v>40834</v>
          </cell>
          <cell r="L5298" t="str">
            <v>WH</v>
          </cell>
          <cell r="M5298" t="str">
            <v>M55P</v>
          </cell>
          <cell r="N5298" t="str">
            <v>M</v>
          </cell>
          <cell r="O5298" t="str">
            <v>5</v>
          </cell>
          <cell r="P5298" t="str">
            <v>Regular</v>
          </cell>
          <cell r="Q5298" t="str"/>
          <cell r="S5298">
            <v>1</v>
          </cell>
          <cell r="U5298" t="str">
            <v>USD</v>
          </cell>
          <cell r="V5298" t="str">
            <v>WW Channel Sales</v>
          </cell>
          <cell r="W5298" t="str">
            <v>Francis Rauch</v>
          </cell>
          <cell r="Y5298" t="str">
            <v>Eligible</v>
          </cell>
          <cell r="Z5298">
            <v>87500.08</v>
          </cell>
          <cell r="AA5298">
            <v>87500.08</v>
          </cell>
          <cell r="AB5298">
            <v>87500.08</v>
          </cell>
          <cell r="AC5298">
            <v>87500.08</v>
          </cell>
          <cell r="AD5298">
            <v>4</v>
          </cell>
          <cell r="AE5298" t="str">
            <v>M55</v>
          </cell>
          <cell r="AF5298">
            <v>80000</v>
          </cell>
          <cell r="AG5298">
            <v>140000</v>
          </cell>
          <cell r="AH5298">
            <v>0.12</v>
          </cell>
          <cell r="AI5298">
            <v>1</v>
          </cell>
          <cell r="AJ5298">
            <v>0</v>
          </cell>
          <cell r="AK5298">
            <v>92750.084800000011</v>
          </cell>
          <cell r="AL5298">
            <v>6.0000000000000053E-2</v>
          </cell>
          <cell r="AM5298">
            <v>92750.084800000011</v>
          </cell>
          <cell r="AN5298">
            <v>5250.0048000000097</v>
          </cell>
          <cell r="AO5298">
            <v>-0.33749939428571418</v>
          </cell>
          <cell r="AQ5298">
            <v>41600.14</v>
          </cell>
          <cell r="AR5298">
            <v>550000.15999999992</v>
          </cell>
          <cell r="AS5298">
            <v>0.09</v>
          </cell>
          <cell r="AT5298">
            <v>1</v>
          </cell>
          <cell r="AU5298">
            <v>0</v>
          </cell>
          <cell r="AV5298">
            <v>92750.084800000011</v>
          </cell>
          <cell r="AW5298">
            <v>92750.084800000011</v>
          </cell>
          <cell r="AX5298">
            <v>6.0000000000000053E-2</v>
          </cell>
          <cell r="AY5298">
            <v>5250.0048000000097</v>
          </cell>
          <cell r="AZ5298" t="str">
            <v>Target Bonus</v>
          </cell>
          <cell r="BA5298" t="str">
            <v>Target BonusEligible</v>
          </cell>
          <cell r="BB5298" t="str">
            <v>Target BonusUnited States</v>
          </cell>
          <cell r="BC5298" t="str">
            <v xml:space="preserve">Target BonusUnited States </v>
          </cell>
          <cell r="BD5298" t="str">
            <v>M55</v>
          </cell>
          <cell r="BF5298">
            <v>7291.6733333333332</v>
          </cell>
          <cell r="BG5298">
            <v>11000</v>
          </cell>
          <cell r="BH5298">
            <v>4</v>
          </cell>
          <cell r="BJ5298">
            <v>10000</v>
          </cell>
          <cell r="BK5298">
            <v>10000</v>
          </cell>
          <cell r="BL5298">
            <v>11000</v>
          </cell>
        </row>
        <row r="5299">
          <cell r="B5299">
            <v>13088</v>
          </cell>
          <cell r="C5299">
            <v>8119</v>
          </cell>
          <cell r="E5299" t="str">
            <v>Kathleen McKay</v>
          </cell>
          <cell r="F5299" t="str">
            <v>Sales Desk Specialist, System Integrators</v>
          </cell>
          <cell r="G5299" t="str">
            <v>Employee</v>
          </cell>
          <cell r="H5299" t="str">
            <v>WW Channel Sales</v>
          </cell>
          <cell r="I5299" t="str">
            <v>IRVING</v>
          </cell>
          <cell r="J5299" t="str">
            <v>United States</v>
          </cell>
          <cell r="K5299">
            <v>42058</v>
          </cell>
          <cell r="L5299" t="str">
            <v>WH</v>
          </cell>
          <cell r="M5299" t="str">
            <v>M55P</v>
          </cell>
          <cell r="N5299" t="str">
            <v>M</v>
          </cell>
          <cell r="O5299" t="str">
            <v>5</v>
          </cell>
          <cell r="P5299" t="str">
            <v>Regular</v>
          </cell>
          <cell r="Q5299" t="str"/>
          <cell r="S5299">
            <v>1</v>
          </cell>
          <cell r="U5299" t="str">
            <v>USD</v>
          </cell>
          <cell r="V5299" t="str">
            <v>WW Channel Sales</v>
          </cell>
          <cell r="W5299" t="str">
            <v>Francis Rauch</v>
          </cell>
          <cell r="Y5299" t="str">
            <v>Eligible</v>
          </cell>
          <cell r="Z5299">
            <v>113000.16</v>
          </cell>
          <cell r="AA5299">
            <v>113000.16</v>
          </cell>
          <cell r="AB5299">
            <v>113000.16</v>
          </cell>
          <cell r="AC5299">
            <v>113000.16</v>
          </cell>
          <cell r="AD5299">
            <v>5</v>
          </cell>
          <cell r="AE5299" t="str">
            <v>M55</v>
          </cell>
          <cell r="AF5299">
            <v>80000</v>
          </cell>
          <cell r="AG5299">
            <v>140000</v>
          </cell>
          <cell r="AH5299">
            <v>0.55000000000000004</v>
          </cell>
          <cell r="AI5299">
            <v>3</v>
          </cell>
          <cell r="AJ5299">
            <v>0</v>
          </cell>
          <cell r="AK5299">
            <v>119780.16960000001</v>
          </cell>
          <cell r="AL5299">
            <v>6.0000000000000053E-2</v>
          </cell>
          <cell r="AM5299">
            <v>119780.16960000001</v>
          </cell>
          <cell r="AN5299">
            <v>6780.0096000000049</v>
          </cell>
          <cell r="AO5299">
            <v>-0.14442735999999989</v>
          </cell>
          <cell r="AQ5299">
            <v>41600.14</v>
          </cell>
          <cell r="AR5299">
            <v>550000.15999999992</v>
          </cell>
          <cell r="AS5299">
            <v>0.14000000000000001</v>
          </cell>
          <cell r="AT5299">
            <v>1</v>
          </cell>
          <cell r="AU5299">
            <v>0</v>
          </cell>
          <cell r="AV5299">
            <v>119780.16960000001</v>
          </cell>
          <cell r="AW5299">
            <v>119780.16960000001</v>
          </cell>
          <cell r="AX5299">
            <v>6.0000000000000053E-2</v>
          </cell>
          <cell r="AY5299">
            <v>6780.0096000000049</v>
          </cell>
          <cell r="AZ5299" t="str">
            <v>Target Bonus</v>
          </cell>
          <cell r="BA5299" t="str">
            <v>Target BonusEligible</v>
          </cell>
          <cell r="BB5299" t="str">
            <v>Target BonusUnited States</v>
          </cell>
          <cell r="BC5299" t="str">
            <v xml:space="preserve">Target BonusUnited States </v>
          </cell>
          <cell r="BD5299" t="str">
            <v>M55</v>
          </cell>
          <cell r="BF5299">
            <v>9416.68</v>
          </cell>
          <cell r="BG5299">
            <v>7000</v>
          </cell>
          <cell r="BH5299">
            <v>3</v>
          </cell>
          <cell r="BJ5299">
            <v>9000</v>
          </cell>
          <cell r="BK5299">
            <v>9000</v>
          </cell>
          <cell r="BL5299">
            <v>11250</v>
          </cell>
        </row>
        <row r="5300">
          <cell r="B5300">
            <v>19629</v>
          </cell>
          <cell r="C5300">
            <v>14687</v>
          </cell>
          <cell r="E5300" t="str">
            <v>Ghadi Akari</v>
          </cell>
          <cell r="F5300" t="str">
            <v>Channel Account Manager, GSI</v>
          </cell>
          <cell r="G5300" t="str">
            <v>Employee</v>
          </cell>
          <cell r="H5300" t="str">
            <v>WW Channel Sales</v>
          </cell>
          <cell r="I5300" t="str">
            <v>IRVING</v>
          </cell>
          <cell r="J5300" t="str">
            <v>United States</v>
          </cell>
          <cell r="K5300">
            <v>43521</v>
          </cell>
          <cell r="L5300" t="str">
            <v>WH</v>
          </cell>
          <cell r="M5300" t="str">
            <v>S61P</v>
          </cell>
          <cell r="N5300" t="str">
            <v>S</v>
          </cell>
          <cell r="O5300" t="str">
            <v>6</v>
          </cell>
          <cell r="P5300" t="str">
            <v>Regular</v>
          </cell>
          <cell r="R5300">
            <v>1</v>
          </cell>
          <cell r="U5300" t="str">
            <v>USD</v>
          </cell>
          <cell r="V5300" t="str">
            <v>WW Channel Sales</v>
          </cell>
          <cell r="W5300" t="str">
            <v>Francis Rauch</v>
          </cell>
          <cell r="Y5300" t="str">
            <v>Eligible</v>
          </cell>
          <cell r="Z5300">
            <v>105000.08</v>
          </cell>
          <cell r="AA5300">
            <v>105000.08</v>
          </cell>
          <cell r="AB5300">
            <v>105000.08</v>
          </cell>
          <cell r="AC5300">
            <v>105000.08</v>
          </cell>
          <cell r="AD5300">
            <v>4</v>
          </cell>
          <cell r="AE5300" t="str">
            <v>S61</v>
          </cell>
          <cell r="AF5300">
            <v>100000</v>
          </cell>
          <cell r="AG5300">
            <v>160000</v>
          </cell>
          <cell r="AH5300">
            <v>0.08</v>
          </cell>
          <cell r="AI5300">
            <v>1</v>
          </cell>
          <cell r="AJ5300">
            <v>0</v>
          </cell>
          <cell r="AK5300">
            <v>111300.08480000001</v>
          </cell>
          <cell r="AL5300">
            <v>6.0000000000000053E-2</v>
          </cell>
          <cell r="AM5300">
            <v>111300.08480000001</v>
          </cell>
          <cell r="AN5300">
            <v>6300.0048000000097</v>
          </cell>
          <cell r="AO5300">
            <v>-0.30437446999999995</v>
          </cell>
          <cell r="AQ5300">
            <v>41600.14</v>
          </cell>
          <cell r="AR5300">
            <v>550000.15999999992</v>
          </cell>
          <cell r="AS5300">
            <v>0.12</v>
          </cell>
          <cell r="AT5300">
            <v>1</v>
          </cell>
          <cell r="AU5300">
            <v>0</v>
          </cell>
          <cell r="AV5300">
            <v>111300.08480000001</v>
          </cell>
          <cell r="AW5300">
            <v>111300.08480000001</v>
          </cell>
          <cell r="AX5300">
            <v>6.0000000000000053E-2</v>
          </cell>
          <cell r="AY5300">
            <v>6300.0048000000097</v>
          </cell>
          <cell r="AZ5300" t="str">
            <v>commission</v>
          </cell>
          <cell r="BA5300" t="str">
            <v>commissionEligible</v>
          </cell>
          <cell r="BB5300" t="str">
            <v>commissionUnited States</v>
          </cell>
          <cell r="BC5300" t="str">
            <v xml:space="preserve">commissionUnited States </v>
          </cell>
          <cell r="BD5300" t="str">
            <v>S61</v>
          </cell>
          <cell r="BF5300">
            <v>8750.0066666666662</v>
          </cell>
          <cell r="BH5300">
            <v>2</v>
          </cell>
        </row>
        <row r="5301">
          <cell r="B5301">
            <v>19914</v>
          </cell>
          <cell r="C5301">
            <v>14972</v>
          </cell>
          <cell r="E5301" t="str">
            <v>Emma Soper</v>
          </cell>
          <cell r="F5301" t="str">
            <v>Business Project Manager - Toronto</v>
          </cell>
          <cell r="G5301" t="str">
            <v>Employee</v>
          </cell>
          <cell r="H5301" t="str">
            <v>WW Channel Sales</v>
          </cell>
          <cell r="I5301" t="str">
            <v>TORONTO</v>
          </cell>
          <cell r="J5301" t="str">
            <v>Canada</v>
          </cell>
          <cell r="K5301">
            <v>43815</v>
          </cell>
          <cell r="L5301" t="str">
            <v>WH</v>
          </cell>
          <cell r="M5301" t="str">
            <v>M65P</v>
          </cell>
          <cell r="N5301" t="str">
            <v>M</v>
          </cell>
          <cell r="O5301" t="str">
            <v>6</v>
          </cell>
          <cell r="P5301" t="str">
            <v>Regular</v>
          </cell>
          <cell r="Q5301" t="str"/>
          <cell r="S5301">
            <v>1</v>
          </cell>
          <cell r="U5301" t="str">
            <v>CAD</v>
          </cell>
          <cell r="V5301" t="str">
            <v>WW Channel Sales</v>
          </cell>
          <cell r="W5301" t="str">
            <v>Francis Rauch</v>
          </cell>
          <cell r="Y5301" t="str">
            <v>Eligible</v>
          </cell>
          <cell r="Z5301">
            <v>65000</v>
          </cell>
          <cell r="AA5301">
            <v>51100.056951650266</v>
          </cell>
          <cell r="AB5301">
            <v>65000</v>
          </cell>
          <cell r="AC5301">
            <v>51100.056951650266</v>
          </cell>
          <cell r="AD5301">
            <v>4</v>
          </cell>
          <cell r="AE5301" t="str">
            <v>M65</v>
          </cell>
          <cell r="AF5301">
            <v>70000</v>
          </cell>
          <cell r="AG5301">
            <v>120000</v>
          </cell>
          <cell r="AH5301">
            <v>0</v>
          </cell>
          <cell r="AI5301">
            <v>1</v>
          </cell>
          <cell r="AJ5301">
            <v>0</v>
          </cell>
          <cell r="AK5301">
            <v>68900</v>
          </cell>
          <cell r="AL5301">
            <v>6.0000000000000053E-2</v>
          </cell>
          <cell r="AM5301">
            <v>54166.060368749277</v>
          </cell>
          <cell r="AN5301">
            <v>3066.0034170990111</v>
          </cell>
          <cell r="AO5301">
            <v>-0.42583333333333329</v>
          </cell>
          <cell r="AQ5301">
            <v>41600.14</v>
          </cell>
          <cell r="AR5301">
            <v>412000.4</v>
          </cell>
          <cell r="AS5301">
            <v>0.06</v>
          </cell>
          <cell r="AT5301">
            <v>1</v>
          </cell>
          <cell r="AU5301">
            <v>0</v>
          </cell>
          <cell r="AV5301">
            <v>68900</v>
          </cell>
          <cell r="AW5301">
            <v>54166.060368749277</v>
          </cell>
          <cell r="AX5301">
            <v>6.0000000000000053E-2</v>
          </cell>
          <cell r="AY5301">
            <v>3066.0034170990111</v>
          </cell>
          <cell r="AZ5301" t="str">
            <v>Target Bonus</v>
          </cell>
          <cell r="BA5301" t="str">
            <v>Target BonusEligible</v>
          </cell>
          <cell r="BB5301" t="str">
            <v>Target BonusCanada</v>
          </cell>
          <cell r="BC5301" t="str">
            <v xml:space="preserve">Target BonusCanada </v>
          </cell>
          <cell r="BD5301" t="str">
            <v>M65</v>
          </cell>
          <cell r="BF5301">
            <v>5416.666666666667</v>
          </cell>
          <cell r="BJ5301">
            <v>5000</v>
          </cell>
          <cell r="BK5301">
            <v>5000</v>
          </cell>
          <cell r="BL5301">
            <v>5500</v>
          </cell>
        </row>
        <row r="5302">
          <cell r="B5302">
            <v>18173</v>
          </cell>
          <cell r="C5302">
            <v>13223</v>
          </cell>
          <cell r="E5302" t="str">
            <v>Jimmy Johnson</v>
          </cell>
          <cell r="F5302" t="str">
            <v>Account Manager</v>
          </cell>
          <cell r="G5302" t="str">
            <v>Employee</v>
          </cell>
          <cell r="H5302" t="str">
            <v>WW Channel Sales</v>
          </cell>
          <cell r="I5302" t="str">
            <v>ATLANTA</v>
          </cell>
          <cell r="J5302" t="str">
            <v>United States</v>
          </cell>
          <cell r="K5302">
            <v>43262</v>
          </cell>
          <cell r="L5302" t="str">
            <v>WH</v>
          </cell>
          <cell r="M5302" t="str">
            <v>S43P</v>
          </cell>
          <cell r="N5302" t="str">
            <v>S</v>
          </cell>
          <cell r="O5302" t="str">
            <v>4</v>
          </cell>
          <cell r="P5302" t="str">
            <v>Regular</v>
          </cell>
          <cell r="Q5302" t="str"/>
          <cell r="R5302">
            <v>1</v>
          </cell>
          <cell r="U5302" t="str">
            <v>USD</v>
          </cell>
          <cell r="V5302" t="str">
            <v>WW Channel Sales</v>
          </cell>
          <cell r="W5302" t="str">
            <v>Francis Rauch</v>
          </cell>
          <cell r="Y5302" t="str">
            <v>Eligible</v>
          </cell>
          <cell r="Z5302">
            <v>197500</v>
          </cell>
          <cell r="AA5302">
            <v>197500</v>
          </cell>
          <cell r="AB5302">
            <v>197500</v>
          </cell>
          <cell r="AC5302">
            <v>197500</v>
          </cell>
          <cell r="AD5302">
            <v>3</v>
          </cell>
          <cell r="AE5302" t="str">
            <v>S43</v>
          </cell>
          <cell r="AF5302">
            <v>185000</v>
          </cell>
          <cell r="AG5302">
            <v>300000</v>
          </cell>
          <cell r="AH5302">
            <v>0.1</v>
          </cell>
          <cell r="AI5302">
            <v>1</v>
          </cell>
          <cell r="AJ5302">
            <v>0</v>
          </cell>
          <cell r="AK5302">
            <v>205400</v>
          </cell>
          <cell r="AL5302">
            <v>4.0000000000000036E-2</v>
          </cell>
          <cell r="AM5302">
            <v>205400</v>
          </cell>
          <cell r="AN5302">
            <v>7900</v>
          </cell>
          <cell r="AO5302">
            <v>-0.31533333333333335</v>
          </cell>
          <cell r="AQ5302">
            <v>41600.14</v>
          </cell>
          <cell r="AR5302">
            <v>550000.15999999992</v>
          </cell>
          <cell r="AS5302">
            <v>0.3</v>
          </cell>
          <cell r="AT5302">
            <v>1</v>
          </cell>
          <cell r="AU5302">
            <v>0</v>
          </cell>
          <cell r="AV5302">
            <v>205400</v>
          </cell>
          <cell r="AW5302">
            <v>205400</v>
          </cell>
          <cell r="AX5302">
            <v>4.0000000000000036E-2</v>
          </cell>
          <cell r="AY5302">
            <v>7900</v>
          </cell>
          <cell r="AZ5302" t="str">
            <v>commission</v>
          </cell>
          <cell r="BA5302" t="str">
            <v>commissionEligible</v>
          </cell>
          <cell r="BB5302" t="str">
            <v>commissionUnited States</v>
          </cell>
          <cell r="BC5302" t="str">
            <v xml:space="preserve">commissionUnited States </v>
          </cell>
          <cell r="BD5302" t="str">
            <v>S43</v>
          </cell>
          <cell r="BF5302">
            <v>16458.333333333332</v>
          </cell>
          <cell r="BH5302">
            <v>2</v>
          </cell>
        </row>
        <row r="5303">
          <cell r="B5303">
            <v>3240</v>
          </cell>
          <cell r="C5303">
            <v>5147</v>
          </cell>
          <cell r="E5303" t="str">
            <v>Josephine Sandoval</v>
          </cell>
          <cell r="F5303" t="str">
            <v>Partner Alliance Specialist - Latin America</v>
          </cell>
          <cell r="G5303" t="str">
            <v>Employee</v>
          </cell>
          <cell r="H5303" t="str">
            <v>WW Channel Sales</v>
          </cell>
          <cell r="I5303" t="str">
            <v>SAN CARLOS</v>
          </cell>
          <cell r="J5303" t="str">
            <v>United States</v>
          </cell>
          <cell r="K5303">
            <v>36185</v>
          </cell>
          <cell r="L5303" t="str">
            <v>WH</v>
          </cell>
          <cell r="M5303" t="str">
            <v>M55P</v>
          </cell>
          <cell r="N5303" t="str">
            <v>M</v>
          </cell>
          <cell r="O5303" t="str">
            <v>5</v>
          </cell>
          <cell r="P5303" t="str">
            <v>Regular</v>
          </cell>
          <cell r="Q5303" t="str"/>
          <cell r="S5303">
            <v>1</v>
          </cell>
          <cell r="U5303" t="str">
            <v>USD</v>
          </cell>
          <cell r="V5303" t="str">
            <v>WW Channel Sales</v>
          </cell>
          <cell r="W5303" t="str">
            <v>Francis Rauch</v>
          </cell>
          <cell r="Y5303" t="str">
            <v>Eligible</v>
          </cell>
          <cell r="Z5303">
            <v>70000</v>
          </cell>
          <cell r="AA5303">
            <v>70000</v>
          </cell>
          <cell r="AB5303">
            <v>70000</v>
          </cell>
          <cell r="AC5303">
            <v>70000</v>
          </cell>
          <cell r="AD5303">
            <v>3</v>
          </cell>
          <cell r="AE5303" t="str">
            <v>M55</v>
          </cell>
          <cell r="AF5303">
            <v>80000</v>
          </cell>
          <cell r="AG5303">
            <v>140000</v>
          </cell>
          <cell r="AH5303">
            <v>0</v>
          </cell>
          <cell r="AI5303">
            <v>1</v>
          </cell>
          <cell r="AJ5303">
            <v>0</v>
          </cell>
          <cell r="AK5303">
            <v>72800</v>
          </cell>
          <cell r="AL5303">
            <v>4.0000000000000036E-2</v>
          </cell>
          <cell r="AM5303">
            <v>72800</v>
          </cell>
          <cell r="AN5303">
            <v>2800</v>
          </cell>
          <cell r="AO5303">
            <v>-0.48</v>
          </cell>
          <cell r="AQ5303">
            <v>41600.14</v>
          </cell>
          <cell r="AR5303">
            <v>550000.15999999992</v>
          </cell>
          <cell r="AS5303">
            <v>0.05</v>
          </cell>
          <cell r="AT5303">
            <v>1</v>
          </cell>
          <cell r="AU5303">
            <v>0</v>
          </cell>
          <cell r="AV5303">
            <v>72800</v>
          </cell>
          <cell r="AW5303">
            <v>72800</v>
          </cell>
          <cell r="AX5303">
            <v>4.0000000000000036E-2</v>
          </cell>
          <cell r="AY5303">
            <v>2800</v>
          </cell>
          <cell r="AZ5303" t="str">
            <v>Target Bonus</v>
          </cell>
          <cell r="BA5303" t="str">
            <v>Target BonusEligible</v>
          </cell>
          <cell r="BB5303" t="str">
            <v>Target BonusUnited States</v>
          </cell>
          <cell r="BC5303" t="str">
            <v xml:space="preserve">Target BonusUnited States </v>
          </cell>
          <cell r="BD5303" t="str">
            <v>M55</v>
          </cell>
          <cell r="BF5303">
            <v>5833.333333333333</v>
          </cell>
          <cell r="BG5303">
            <v>9750</v>
          </cell>
          <cell r="BH5303">
            <v>3</v>
          </cell>
          <cell r="BJ5303">
            <v>10000</v>
          </cell>
          <cell r="BK5303">
            <v>10000</v>
          </cell>
          <cell r="BL5303">
            <v>10000</v>
          </cell>
        </row>
        <row r="5304">
          <cell r="B5304">
            <v>6564</v>
          </cell>
          <cell r="C5304">
            <v>6412</v>
          </cell>
          <cell r="E5304" t="str">
            <v>Marian Fojas</v>
          </cell>
          <cell r="F5304" t="str">
            <v>Partner Alliance Specialist  Canada and TOA</v>
          </cell>
          <cell r="G5304" t="str">
            <v>Employee</v>
          </cell>
          <cell r="H5304" t="str">
            <v>WW Channel Sales</v>
          </cell>
          <cell r="I5304" t="str">
            <v>SAN CARLOS</v>
          </cell>
          <cell r="J5304" t="str">
            <v>United States</v>
          </cell>
          <cell r="K5304">
            <v>39146</v>
          </cell>
          <cell r="L5304" t="str">
            <v>WH</v>
          </cell>
          <cell r="M5304" t="str">
            <v>M55P</v>
          </cell>
          <cell r="N5304" t="str">
            <v>M</v>
          </cell>
          <cell r="O5304" t="str">
            <v>5</v>
          </cell>
          <cell r="P5304" t="str">
            <v>Regular</v>
          </cell>
          <cell r="Q5304" t="str"/>
          <cell r="S5304">
            <v>1</v>
          </cell>
          <cell r="U5304" t="str">
            <v>USD</v>
          </cell>
          <cell r="V5304" t="str">
            <v>WW Channel Sales</v>
          </cell>
          <cell r="W5304" t="str">
            <v>Francis Rauch</v>
          </cell>
          <cell r="Y5304" t="str">
            <v>Eligible</v>
          </cell>
          <cell r="Z5304">
            <v>86000.08</v>
          </cell>
          <cell r="AA5304">
            <v>86000.08</v>
          </cell>
          <cell r="AB5304">
            <v>86000.08</v>
          </cell>
          <cell r="AC5304">
            <v>86000.08</v>
          </cell>
          <cell r="AD5304">
            <v>3</v>
          </cell>
          <cell r="AE5304" t="str">
            <v>M55</v>
          </cell>
          <cell r="AF5304">
            <v>80000</v>
          </cell>
          <cell r="AG5304">
            <v>140000</v>
          </cell>
          <cell r="AH5304">
            <v>0.1</v>
          </cell>
          <cell r="AI5304">
            <v>1</v>
          </cell>
          <cell r="AJ5304">
            <v>0</v>
          </cell>
          <cell r="AK5304">
            <v>89440.083200000008</v>
          </cell>
          <cell r="AL5304">
            <v>4.0000000000000036E-2</v>
          </cell>
          <cell r="AM5304">
            <v>89440.083200000008</v>
          </cell>
          <cell r="AN5304">
            <v>3440.0032000000065</v>
          </cell>
          <cell r="AO5304">
            <v>-0.36114226285714279</v>
          </cell>
          <cell r="AQ5304">
            <v>41600.14</v>
          </cell>
          <cell r="AR5304">
            <v>550000.15999999992</v>
          </cell>
          <cell r="AS5304">
            <v>0.08</v>
          </cell>
          <cell r="AT5304">
            <v>1</v>
          </cell>
          <cell r="AU5304">
            <v>0</v>
          </cell>
          <cell r="AV5304">
            <v>89440.083200000008</v>
          </cell>
          <cell r="AW5304">
            <v>89440.083200000008</v>
          </cell>
          <cell r="AX5304">
            <v>4.0000000000000036E-2</v>
          </cell>
          <cell r="AY5304">
            <v>3440.0032000000065</v>
          </cell>
          <cell r="AZ5304" t="str">
            <v>Target Bonus</v>
          </cell>
          <cell r="BA5304" t="str">
            <v>Target BonusEligible</v>
          </cell>
          <cell r="BB5304" t="str">
            <v>Target BonusUnited States</v>
          </cell>
          <cell r="BC5304" t="str">
            <v xml:space="preserve">Target BonusUnited States </v>
          </cell>
          <cell r="BD5304" t="str">
            <v>M55</v>
          </cell>
          <cell r="BF5304">
            <v>7166.6733333333332</v>
          </cell>
          <cell r="BG5304">
            <v>10000</v>
          </cell>
          <cell r="BH5304">
            <v>3</v>
          </cell>
          <cell r="BJ5304">
            <v>10000</v>
          </cell>
          <cell r="BK5304">
            <v>10000</v>
          </cell>
          <cell r="BL5304">
            <v>10000</v>
          </cell>
        </row>
        <row r="5305">
          <cell r="B5305">
            <v>6130</v>
          </cell>
          <cell r="C5305">
            <v>6275</v>
          </cell>
          <cell r="E5305" t="str">
            <v>Trisha Carlos</v>
          </cell>
          <cell r="F5305" t="str">
            <v>Partner Alliance Manager - West US &amp; Canada</v>
          </cell>
          <cell r="G5305" t="str">
            <v>Employee</v>
          </cell>
          <cell r="H5305" t="str">
            <v>WW Channel Sales</v>
          </cell>
          <cell r="I5305" t="str">
            <v>SAN CARLOS</v>
          </cell>
          <cell r="J5305" t="str">
            <v>United States</v>
          </cell>
          <cell r="K5305">
            <v>39048</v>
          </cell>
          <cell r="L5305" t="str">
            <v>WH</v>
          </cell>
          <cell r="M5305" t="str">
            <v>M55M</v>
          </cell>
          <cell r="N5305" t="str">
            <v>M</v>
          </cell>
          <cell r="O5305" t="str">
            <v>5</v>
          </cell>
          <cell r="P5305" t="str">
            <v>Regular</v>
          </cell>
          <cell r="Q5305" t="str"/>
          <cell r="S5305">
            <v>1</v>
          </cell>
          <cell r="U5305" t="str">
            <v>USD</v>
          </cell>
          <cell r="V5305" t="str">
            <v>WW Channel Sales</v>
          </cell>
          <cell r="W5305" t="str">
            <v>Francis Rauch</v>
          </cell>
          <cell r="Y5305" t="str">
            <v>Eligible</v>
          </cell>
          <cell r="Z5305">
            <v>87500.160000000003</v>
          </cell>
          <cell r="AA5305">
            <v>87500.160000000003</v>
          </cell>
          <cell r="AB5305">
            <v>87500.160000000003</v>
          </cell>
          <cell r="AC5305">
            <v>87500.160000000003</v>
          </cell>
          <cell r="AD5305">
            <v>4</v>
          </cell>
          <cell r="AE5305" t="str">
            <v>M55</v>
          </cell>
          <cell r="AF5305">
            <v>80000</v>
          </cell>
          <cell r="AG5305">
            <v>140000</v>
          </cell>
          <cell r="AH5305">
            <v>0.12</v>
          </cell>
          <cell r="AI5305">
            <v>1</v>
          </cell>
          <cell r="AJ5305">
            <v>0</v>
          </cell>
          <cell r="AK5305">
            <v>92750.169600000008</v>
          </cell>
          <cell r="AL5305">
            <v>6.0000000000000053E-2</v>
          </cell>
          <cell r="AM5305">
            <v>92750.169600000008</v>
          </cell>
          <cell r="AN5305">
            <v>5250.0096000000049</v>
          </cell>
          <cell r="AO5305">
            <v>-0.33749878857142857</v>
          </cell>
          <cell r="AQ5305">
            <v>41600.14</v>
          </cell>
          <cell r="AR5305">
            <v>550000.15999999992</v>
          </cell>
          <cell r="AS5305">
            <v>0.09</v>
          </cell>
          <cell r="AT5305">
            <v>1</v>
          </cell>
          <cell r="AU5305">
            <v>0</v>
          </cell>
          <cell r="AV5305">
            <v>92750.169600000008</v>
          </cell>
          <cell r="AW5305">
            <v>92750.169600000008</v>
          </cell>
          <cell r="AX5305">
            <v>6.0000000000000053E-2</v>
          </cell>
          <cell r="AY5305">
            <v>5250.0096000000049</v>
          </cell>
          <cell r="AZ5305" t="str">
            <v>Target Bonus</v>
          </cell>
          <cell r="BA5305" t="str">
            <v>Target BonusEligible</v>
          </cell>
          <cell r="BB5305" t="str">
            <v>Target BonusUnited States</v>
          </cell>
          <cell r="BC5305" t="str">
            <v xml:space="preserve">Target BonusUnited States </v>
          </cell>
          <cell r="BD5305" t="str">
            <v>M55</v>
          </cell>
          <cell r="BF5305">
            <v>7291.68</v>
          </cell>
          <cell r="BG5305">
            <v>8250</v>
          </cell>
          <cell r="BH5305">
            <v>4</v>
          </cell>
          <cell r="BJ5305">
            <v>7500</v>
          </cell>
          <cell r="BK5305">
            <v>7500</v>
          </cell>
          <cell r="BL5305">
            <v>8250</v>
          </cell>
        </row>
        <row r="5306">
          <cell r="B5306">
            <v>15368</v>
          </cell>
          <cell r="C5306">
            <v>10332</v>
          </cell>
          <cell r="E5306" t="str">
            <v>Rachel Wyngaarden</v>
          </cell>
          <cell r="F5306" t="str">
            <v>Partner Alliance Manager - East, Mid-Atlantic, Federal, Central US</v>
          </cell>
          <cell r="G5306" t="str">
            <v>Employee</v>
          </cell>
          <cell r="H5306" t="str">
            <v>WW Channel Sales</v>
          </cell>
          <cell r="I5306" t="str">
            <v>NEW YORK</v>
          </cell>
          <cell r="J5306" t="str">
            <v>United States</v>
          </cell>
          <cell r="K5306">
            <v>42521</v>
          </cell>
          <cell r="L5306" t="str">
            <v>WH</v>
          </cell>
          <cell r="M5306" t="str">
            <v>M55M</v>
          </cell>
          <cell r="N5306" t="str">
            <v>M</v>
          </cell>
          <cell r="O5306" t="str">
            <v>5</v>
          </cell>
          <cell r="P5306" t="str">
            <v>Regular</v>
          </cell>
          <cell r="S5306">
            <v>1</v>
          </cell>
          <cell r="U5306" t="str">
            <v>USD</v>
          </cell>
          <cell r="V5306" t="str">
            <v>WW Channel Sales</v>
          </cell>
          <cell r="W5306" t="str">
            <v>Francis Rauch</v>
          </cell>
          <cell r="Y5306" t="str">
            <v>Eligible</v>
          </cell>
          <cell r="Z5306">
            <v>78000.160000000003</v>
          </cell>
          <cell r="AA5306">
            <v>78000.160000000003</v>
          </cell>
          <cell r="AB5306">
            <v>78000.160000000003</v>
          </cell>
          <cell r="AC5306">
            <v>78000.160000000003</v>
          </cell>
          <cell r="AD5306">
            <v>5</v>
          </cell>
          <cell r="AE5306" t="str">
            <v>M55</v>
          </cell>
          <cell r="AF5306">
            <v>80000</v>
          </cell>
          <cell r="AG5306">
            <v>140000</v>
          </cell>
          <cell r="AH5306">
            <v>0</v>
          </cell>
          <cell r="AI5306">
            <v>1</v>
          </cell>
          <cell r="AJ5306">
            <v>0</v>
          </cell>
          <cell r="AK5306">
            <v>85020.174400000004</v>
          </cell>
          <cell r="AL5306">
            <v>9.000000000000008E-2</v>
          </cell>
          <cell r="AM5306">
            <v>85020.174400000004</v>
          </cell>
          <cell r="AN5306">
            <v>7020.0144</v>
          </cell>
          <cell r="AO5306">
            <v>-0.39271303999999996</v>
          </cell>
          <cell r="AQ5306">
            <v>41600.14</v>
          </cell>
          <cell r="AR5306">
            <v>550000.15999999992</v>
          </cell>
          <cell r="AS5306">
            <v>7.0000000000000007E-2</v>
          </cell>
          <cell r="AT5306">
            <v>1</v>
          </cell>
          <cell r="AU5306">
            <v>0</v>
          </cell>
          <cell r="AV5306">
            <v>85020.174400000004</v>
          </cell>
          <cell r="AW5306">
            <v>85020.174400000004</v>
          </cell>
          <cell r="AX5306">
            <v>9.000000000000008E-2</v>
          </cell>
          <cell r="AY5306">
            <v>7020.0144</v>
          </cell>
          <cell r="AZ5306" t="str">
            <v>Target Bonus</v>
          </cell>
          <cell r="BA5306" t="str">
            <v>Target BonusEligible</v>
          </cell>
          <cell r="BB5306" t="str">
            <v>Target BonusUnited States</v>
          </cell>
          <cell r="BC5306" t="str">
            <v xml:space="preserve">Target BonusUnited States </v>
          </cell>
          <cell r="BD5306" t="str">
            <v>M55</v>
          </cell>
          <cell r="BF5306">
            <v>6500.0133333333333</v>
          </cell>
          <cell r="BG5306">
            <v>5000</v>
          </cell>
          <cell r="BH5306">
            <v>4</v>
          </cell>
          <cell r="BJ5306">
            <v>7000</v>
          </cell>
          <cell r="BK5306">
            <v>7000</v>
          </cell>
          <cell r="BL5306">
            <v>8750</v>
          </cell>
        </row>
        <row r="5307">
          <cell r="B5307">
            <v>15155</v>
          </cell>
          <cell r="C5307">
            <v>10125</v>
          </cell>
          <cell r="E5307" t="str">
            <v>Ariel Clause</v>
          </cell>
          <cell r="F5307" t="str">
            <v>Partner Alliance Manager - South US &amp; LATAM</v>
          </cell>
          <cell r="G5307" t="str">
            <v>Employee</v>
          </cell>
          <cell r="H5307" t="str">
            <v>WW Channel Sales</v>
          </cell>
          <cell r="I5307" t="str">
            <v>SAN CARLOS</v>
          </cell>
          <cell r="J5307" t="str">
            <v>United States</v>
          </cell>
          <cell r="K5307">
            <v>42485</v>
          </cell>
          <cell r="L5307" t="str">
            <v>WH</v>
          </cell>
          <cell r="M5307" t="str">
            <v>M55M</v>
          </cell>
          <cell r="N5307" t="str">
            <v>M</v>
          </cell>
          <cell r="O5307" t="str">
            <v>5</v>
          </cell>
          <cell r="P5307" t="str">
            <v>Regular</v>
          </cell>
          <cell r="S5307">
            <v>1</v>
          </cell>
          <cell r="U5307" t="str">
            <v>USD</v>
          </cell>
          <cell r="V5307" t="str">
            <v>WW Channel Sales</v>
          </cell>
          <cell r="W5307" t="str">
            <v>Francis Rauch</v>
          </cell>
          <cell r="Y5307" t="str">
            <v>Eligible</v>
          </cell>
          <cell r="Z5307">
            <v>75500.160000000003</v>
          </cell>
          <cell r="AA5307">
            <v>75500.160000000003</v>
          </cell>
          <cell r="AB5307">
            <v>86000</v>
          </cell>
          <cell r="AC5307">
            <v>86000</v>
          </cell>
          <cell r="AD5307">
            <v>3</v>
          </cell>
          <cell r="AE5307" t="str">
            <v>M55</v>
          </cell>
          <cell r="AF5307">
            <v>80000</v>
          </cell>
          <cell r="AG5307">
            <v>140000</v>
          </cell>
          <cell r="AH5307">
            <v>0</v>
          </cell>
          <cell r="AI5307">
            <v>1</v>
          </cell>
          <cell r="AJ5307">
            <v>0</v>
          </cell>
          <cell r="AK5307">
            <v>86000</v>
          </cell>
          <cell r="AL5307">
            <v>0</v>
          </cell>
          <cell r="AM5307">
            <v>86000</v>
          </cell>
          <cell r="AN5307">
            <v>0</v>
          </cell>
          <cell r="AO5307">
            <v>-0.38571428571428568</v>
          </cell>
          <cell r="AQ5307">
            <v>41600.14</v>
          </cell>
          <cell r="AR5307">
            <v>550000.15999999992</v>
          </cell>
          <cell r="AS5307">
            <v>0.08</v>
          </cell>
          <cell r="AT5307">
            <v>1</v>
          </cell>
          <cell r="AU5307">
            <v>0</v>
          </cell>
          <cell r="AV5307">
            <v>86000</v>
          </cell>
          <cell r="AW5307">
            <v>86000</v>
          </cell>
          <cell r="AX5307">
            <v>0</v>
          </cell>
          <cell r="AY5307">
            <v>0</v>
          </cell>
          <cell r="AZ5307" t="str">
            <v>Target Bonus</v>
          </cell>
          <cell r="BA5307" t="str">
            <v>Target BonusEligible</v>
          </cell>
          <cell r="BB5307" t="str">
            <v>Target BonusUnited States</v>
          </cell>
          <cell r="BC5307" t="str">
            <v xml:space="preserve">Target BonusUnited States </v>
          </cell>
          <cell r="BD5307" t="str">
            <v>M55</v>
          </cell>
          <cell r="BF5307">
            <v>7166.666666666667</v>
          </cell>
          <cell r="BG5307">
            <v>6000</v>
          </cell>
          <cell r="BH5307">
            <v>3</v>
          </cell>
          <cell r="BJ5307">
            <v>6316</v>
          </cell>
          <cell r="BK5307">
            <v>6316</v>
          </cell>
          <cell r="BL5307">
            <v>6316</v>
          </cell>
        </row>
        <row r="5308">
          <cell r="B5308">
            <v>19036</v>
          </cell>
          <cell r="C5308">
            <v>14094</v>
          </cell>
          <cell r="E5308" t="str">
            <v>Arthur Rutherford</v>
          </cell>
          <cell r="F5308" t="str">
            <v>Head of Cloud Security Channel Sales</v>
          </cell>
          <cell r="G5308" t="str">
            <v>Employee</v>
          </cell>
          <cell r="H5308" t="str">
            <v>WW Channel Sales</v>
          </cell>
          <cell r="I5308" t="str">
            <v>TEXAS REMOTE OFFICE</v>
          </cell>
          <cell r="J5308" t="str">
            <v>United States</v>
          </cell>
          <cell r="K5308">
            <v>43171</v>
          </cell>
          <cell r="L5308" t="str">
            <v>WH</v>
          </cell>
          <cell r="M5308" t="str">
            <v>S31M</v>
          </cell>
          <cell r="N5308" t="str">
            <v>S</v>
          </cell>
          <cell r="O5308" t="str">
            <v>3</v>
          </cell>
          <cell r="P5308" t="str">
            <v>Regular</v>
          </cell>
          <cell r="Q5308" t="str"/>
          <cell r="R5308">
            <v>1</v>
          </cell>
          <cell r="U5308" t="str">
            <v>USD</v>
          </cell>
          <cell r="V5308" t="str">
            <v>WW Channel Sales</v>
          </cell>
          <cell r="W5308" t="str">
            <v>Francis Rauch</v>
          </cell>
          <cell r="Y5308" t="str">
            <v>Eligible</v>
          </cell>
          <cell r="Z5308">
            <v>300000</v>
          </cell>
          <cell r="AA5308">
            <v>300000</v>
          </cell>
          <cell r="AB5308">
            <v>300000</v>
          </cell>
          <cell r="AC5308">
            <v>300000</v>
          </cell>
          <cell r="AD5308">
            <v>3</v>
          </cell>
          <cell r="AE5308" t="str">
            <v>S31</v>
          </cell>
          <cell r="AF5308">
            <v>260000</v>
          </cell>
          <cell r="AG5308">
            <v>395000</v>
          </cell>
          <cell r="AH5308">
            <v>0.28999999999999998</v>
          </cell>
          <cell r="AI5308">
            <v>2</v>
          </cell>
          <cell r="AJ5308">
            <v>0</v>
          </cell>
          <cell r="AK5308">
            <v>309000</v>
          </cell>
          <cell r="AL5308">
            <v>3.0000000000000027E-2</v>
          </cell>
          <cell r="AM5308">
            <v>309000</v>
          </cell>
          <cell r="AN5308">
            <v>9000</v>
          </cell>
          <cell r="AO5308">
            <v>-0.21772151898734182</v>
          </cell>
          <cell r="AQ5308">
            <v>41600.14</v>
          </cell>
          <cell r="AR5308">
            <v>550000.15999999992</v>
          </cell>
          <cell r="AS5308">
            <v>0.5</v>
          </cell>
          <cell r="AT5308">
            <v>1</v>
          </cell>
          <cell r="AU5308">
            <v>0</v>
          </cell>
          <cell r="AV5308">
            <v>309000</v>
          </cell>
          <cell r="AW5308">
            <v>309000</v>
          </cell>
          <cell r="AX5308">
            <v>3.0000000000000027E-2</v>
          </cell>
          <cell r="AY5308">
            <v>9000</v>
          </cell>
          <cell r="AZ5308" t="str">
            <v>commission</v>
          </cell>
          <cell r="BA5308" t="str">
            <v>commissionEligible</v>
          </cell>
          <cell r="BB5308" t="str">
            <v>commissionUnited States</v>
          </cell>
          <cell r="BC5308" t="str">
            <v xml:space="preserve">commissionUnited States </v>
          </cell>
          <cell r="BD5308" t="str">
            <v>S31</v>
          </cell>
          <cell r="BF5308">
            <v>25000</v>
          </cell>
          <cell r="BH5308">
            <v>2</v>
          </cell>
        </row>
        <row r="5309">
          <cell r="B5309">
            <v>19569</v>
          </cell>
          <cell r="C5309">
            <v>14627</v>
          </cell>
          <cell r="E5309" t="str">
            <v>Andrew David Taclan</v>
          </cell>
          <cell r="F5309" t="str">
            <v>Partner Alliance Specialist</v>
          </cell>
          <cell r="G5309" t="str">
            <v>Employee</v>
          </cell>
          <cell r="H5309" t="str">
            <v>WW Channel Sales</v>
          </cell>
          <cell r="I5309" t="str">
            <v>NEW YORK</v>
          </cell>
          <cell r="J5309" t="str">
            <v>United States</v>
          </cell>
          <cell r="K5309">
            <v>43529</v>
          </cell>
          <cell r="L5309" t="str">
            <v>WH</v>
          </cell>
          <cell r="M5309" t="str">
            <v>M65P</v>
          </cell>
          <cell r="N5309" t="str">
            <v>M</v>
          </cell>
          <cell r="O5309" t="str">
            <v>6</v>
          </cell>
          <cell r="P5309" t="str">
            <v>Regular</v>
          </cell>
          <cell r="Q5309" t="str"/>
          <cell r="S5309">
            <v>1</v>
          </cell>
          <cell r="U5309" t="str">
            <v>USD</v>
          </cell>
          <cell r="V5309" t="str">
            <v>WW Channel Sales</v>
          </cell>
          <cell r="W5309" t="str">
            <v>Francis Rauch</v>
          </cell>
          <cell r="Y5309" t="str">
            <v>Eligible</v>
          </cell>
          <cell r="Z5309">
            <v>75000.160000000003</v>
          </cell>
          <cell r="AA5309">
            <v>75000.160000000003</v>
          </cell>
          <cell r="AB5309">
            <v>75000.160000000003</v>
          </cell>
          <cell r="AC5309">
            <v>75000.160000000003</v>
          </cell>
          <cell r="AD5309">
            <v>4</v>
          </cell>
          <cell r="AE5309" t="str">
            <v>M65</v>
          </cell>
          <cell r="AF5309">
            <v>70000</v>
          </cell>
          <cell r="AG5309">
            <v>95000</v>
          </cell>
          <cell r="AH5309">
            <v>0.2</v>
          </cell>
          <cell r="AI5309">
            <v>2</v>
          </cell>
          <cell r="AJ5309">
            <v>0</v>
          </cell>
          <cell r="AK5309">
            <v>78750.168000000005</v>
          </cell>
          <cell r="AL5309">
            <v>5.0000000000000044E-2</v>
          </cell>
          <cell r="AM5309">
            <v>78750.168000000005</v>
          </cell>
          <cell r="AN5309">
            <v>3750.0080000000016</v>
          </cell>
          <cell r="AO5309">
            <v>-0.17105086315789464</v>
          </cell>
          <cell r="AQ5309">
            <v>41600.14</v>
          </cell>
          <cell r="AR5309">
            <v>550000.15999999992</v>
          </cell>
          <cell r="AS5309">
            <v>0.06</v>
          </cell>
          <cell r="AT5309">
            <v>1</v>
          </cell>
          <cell r="AU5309">
            <v>0</v>
          </cell>
          <cell r="AV5309">
            <v>78750.168000000005</v>
          </cell>
          <cell r="AW5309">
            <v>78750.168000000005</v>
          </cell>
          <cell r="AX5309">
            <v>5.0000000000000044E-2</v>
          </cell>
          <cell r="AY5309">
            <v>3750.0080000000016</v>
          </cell>
          <cell r="AZ5309" t="str">
            <v>Target Bonus</v>
          </cell>
          <cell r="BA5309" t="str">
            <v>Target BonusEligible</v>
          </cell>
          <cell r="BB5309" t="str">
            <v>Target BonusUnited States</v>
          </cell>
          <cell r="BC5309" t="str">
            <v xml:space="preserve">Target BonusUnited States </v>
          </cell>
          <cell r="BD5309" t="str">
            <v>M65</v>
          </cell>
          <cell r="BF5309">
            <v>6250.0133333333333</v>
          </cell>
          <cell r="BH5309">
            <v>4</v>
          </cell>
          <cell r="BJ5309">
            <v>7000</v>
          </cell>
          <cell r="BK5309">
            <v>7000</v>
          </cell>
          <cell r="BL5309">
            <v>7700.0000000000009</v>
          </cell>
        </row>
        <row r="5310">
          <cell r="B5310">
            <v>21314</v>
          </cell>
          <cell r="C5310">
            <v>16401</v>
          </cell>
          <cell r="E5310" t="str">
            <v>Roberto Plafoni</v>
          </cell>
          <cell r="F5310" t="str">
            <v>Partner Alliance Specialist</v>
          </cell>
          <cell r="G5310" t="str">
            <v>Employee</v>
          </cell>
          <cell r="H5310" t="str">
            <v>WW Channel Sales</v>
          </cell>
          <cell r="I5310" t="str">
            <v>SAN CARLOS</v>
          </cell>
          <cell r="J5310" t="str">
            <v>United States</v>
          </cell>
          <cell r="K5310">
            <v>43983</v>
          </cell>
          <cell r="L5310" t="str">
            <v>WH</v>
          </cell>
          <cell r="M5310" t="str">
            <v>M55P</v>
          </cell>
          <cell r="N5310" t="str">
            <v>M</v>
          </cell>
          <cell r="O5310" t="str">
            <v>5</v>
          </cell>
          <cell r="P5310" t="str">
            <v>Regular</v>
          </cell>
          <cell r="Q5310" t="str"/>
          <cell r="S5310">
            <v>1</v>
          </cell>
          <cell r="U5310" t="str">
            <v>USD</v>
          </cell>
          <cell r="V5310" t="str">
            <v>WW Channel Sales</v>
          </cell>
          <cell r="W5310" t="str">
            <v>Francis Rauch</v>
          </cell>
          <cell r="Y5310" t="str">
            <v>Eligible</v>
          </cell>
          <cell r="Z5310">
            <v>87500.160000000003</v>
          </cell>
          <cell r="AA5310">
            <v>87500.160000000003</v>
          </cell>
          <cell r="AB5310">
            <v>87500.160000000003</v>
          </cell>
          <cell r="AC5310">
            <v>87500.160000000003</v>
          </cell>
          <cell r="AD5310">
            <v>3</v>
          </cell>
          <cell r="AE5310" t="str">
            <v>M55</v>
          </cell>
          <cell r="AF5310">
            <v>80000</v>
          </cell>
          <cell r="AG5310">
            <v>140000</v>
          </cell>
          <cell r="AH5310">
            <v>0.12</v>
          </cell>
          <cell r="AI5310">
            <v>1</v>
          </cell>
          <cell r="AJ5310">
            <v>0</v>
          </cell>
          <cell r="AK5310">
            <v>91000.166400000002</v>
          </cell>
          <cell r="AL5310">
            <v>4.0000000000000036E-2</v>
          </cell>
          <cell r="AM5310">
            <v>91000.166400000002</v>
          </cell>
          <cell r="AN5310">
            <v>3500.0063999999984</v>
          </cell>
          <cell r="AO5310">
            <v>-0.34999881142857137</v>
          </cell>
          <cell r="AQ5310">
            <v>41600.14</v>
          </cell>
          <cell r="AR5310">
            <v>550000.15999999992</v>
          </cell>
          <cell r="AS5310">
            <v>0.09</v>
          </cell>
          <cell r="AT5310">
            <v>1</v>
          </cell>
          <cell r="AU5310">
            <v>0</v>
          </cell>
          <cell r="AV5310">
            <v>91000.166400000002</v>
          </cell>
          <cell r="AW5310">
            <v>91000.166400000002</v>
          </cell>
          <cell r="AX5310">
            <v>4.0000000000000036E-2</v>
          </cell>
          <cell r="AY5310">
            <v>3500.0063999999984</v>
          </cell>
          <cell r="AZ5310" t="str">
            <v>Target Bonus</v>
          </cell>
          <cell r="BA5310" t="str">
            <v>Target BonusEligible</v>
          </cell>
          <cell r="BB5310" t="str">
            <v>Target BonusUnited States</v>
          </cell>
          <cell r="BC5310" t="str">
            <v xml:space="preserve">Target BonusUnited States </v>
          </cell>
          <cell r="BD5310" t="str">
            <v>M55</v>
          </cell>
          <cell r="BF5310">
            <v>7291.68</v>
          </cell>
          <cell r="BJ5310">
            <v>7500</v>
          </cell>
          <cell r="BK5310">
            <v>7500</v>
          </cell>
          <cell r="BL5310">
            <v>7500</v>
          </cell>
        </row>
        <row r="5311">
          <cell r="B5311">
            <v>21517</v>
          </cell>
          <cell r="C5311">
            <v>16604</v>
          </cell>
          <cell r="E5311" t="str">
            <v>Ronald Cardenas</v>
          </cell>
          <cell r="F5311" t="str">
            <v>Partner Alliance Specialist</v>
          </cell>
          <cell r="G5311" t="str">
            <v>Employee</v>
          </cell>
          <cell r="H5311" t="str">
            <v>WW Channel Sales</v>
          </cell>
          <cell r="I5311" t="str">
            <v>SAN CARLOS</v>
          </cell>
          <cell r="J5311" t="str">
            <v>United States</v>
          </cell>
          <cell r="K5311">
            <v>44082</v>
          </cell>
          <cell r="L5311" t="str">
            <v>WH</v>
          </cell>
          <cell r="M5311" t="str">
            <v>M55P</v>
          </cell>
          <cell r="N5311" t="str">
            <v>M</v>
          </cell>
          <cell r="O5311" t="str">
            <v>5</v>
          </cell>
          <cell r="P5311" t="str">
            <v>Regular</v>
          </cell>
          <cell r="Q5311" t="str"/>
          <cell r="S5311">
            <v>1</v>
          </cell>
          <cell r="U5311" t="str">
            <v>USD</v>
          </cell>
          <cell r="V5311" t="str">
            <v>WW Channel Sales</v>
          </cell>
          <cell r="W5311" t="str">
            <v>Francis Rauch</v>
          </cell>
          <cell r="Y5311" t="str">
            <v>Eligible</v>
          </cell>
          <cell r="Z5311">
            <v>75000.08</v>
          </cell>
          <cell r="AA5311">
            <v>75000.08</v>
          </cell>
          <cell r="AB5311">
            <v>75000.08</v>
          </cell>
          <cell r="AC5311">
            <v>75000.08</v>
          </cell>
          <cell r="AD5311">
            <v>3</v>
          </cell>
          <cell r="AE5311" t="str">
            <v>M55</v>
          </cell>
          <cell r="AF5311">
            <v>80000</v>
          </cell>
          <cell r="AG5311">
            <v>140000</v>
          </cell>
          <cell r="AH5311">
            <v>0</v>
          </cell>
          <cell r="AI5311">
            <v>1</v>
          </cell>
          <cell r="AJ5311">
            <v>0</v>
          </cell>
          <cell r="AK5311">
            <v>78000.083200000008</v>
          </cell>
          <cell r="AL5311">
            <v>4.0000000000000036E-2</v>
          </cell>
          <cell r="AM5311">
            <v>78000.083200000008</v>
          </cell>
          <cell r="AN5311">
            <v>3000.0032000000065</v>
          </cell>
          <cell r="AO5311">
            <v>-0.44285654857142853</v>
          </cell>
          <cell r="AQ5311">
            <v>41600.14</v>
          </cell>
          <cell r="AR5311">
            <v>550000.15999999992</v>
          </cell>
          <cell r="AS5311">
            <v>0.06</v>
          </cell>
          <cell r="AT5311">
            <v>1</v>
          </cell>
          <cell r="AU5311">
            <v>0</v>
          </cell>
          <cell r="AV5311">
            <v>78000.083200000008</v>
          </cell>
          <cell r="AW5311">
            <v>78000.083200000008</v>
          </cell>
          <cell r="AX5311">
            <v>4.0000000000000036E-2</v>
          </cell>
          <cell r="AY5311">
            <v>3000.0032000000065</v>
          </cell>
          <cell r="AZ5311" t="str">
            <v>Target Bonus</v>
          </cell>
          <cell r="BA5311" t="str">
            <v>Target BonusEligible</v>
          </cell>
          <cell r="BB5311" t="str">
            <v>Target BonusUnited States</v>
          </cell>
          <cell r="BC5311" t="str">
            <v xml:space="preserve">Target BonusUnited States </v>
          </cell>
          <cell r="BD5311" t="str">
            <v>M55</v>
          </cell>
          <cell r="BF5311">
            <v>6250.0066666666671</v>
          </cell>
          <cell r="BJ5311">
            <v>5000</v>
          </cell>
          <cell r="BK5311">
            <v>5000</v>
          </cell>
          <cell r="BL5311">
            <v>5000</v>
          </cell>
        </row>
        <row r="5312">
          <cell r="B5312">
            <v>21524</v>
          </cell>
          <cell r="C5312">
            <v>16611</v>
          </cell>
          <cell r="E5312" t="str">
            <v>Corey Miller</v>
          </cell>
          <cell r="F5312" t="str">
            <v>Cloud Partner Development Manager</v>
          </cell>
          <cell r="G5312" t="str">
            <v>Employee</v>
          </cell>
          <cell r="H5312" t="str">
            <v>WW Channel Sales</v>
          </cell>
          <cell r="I5312" t="str">
            <v>NEW YORK REMOTE OFFICE</v>
          </cell>
          <cell r="J5312" t="str">
            <v>United States</v>
          </cell>
          <cell r="K5312">
            <v>44074</v>
          </cell>
          <cell r="L5312" t="str">
            <v>WH</v>
          </cell>
          <cell r="M5312" t="str">
            <v>S41P</v>
          </cell>
          <cell r="N5312" t="str">
            <v>S</v>
          </cell>
          <cell r="O5312" t="str">
            <v>4</v>
          </cell>
          <cell r="P5312" t="str">
            <v>Regular</v>
          </cell>
          <cell r="Q5312" t="str"/>
          <cell r="R5312">
            <v>1</v>
          </cell>
          <cell r="U5312" t="str">
            <v>USD</v>
          </cell>
          <cell r="V5312" t="str">
            <v>WW Channel Sales</v>
          </cell>
          <cell r="W5312" t="str">
            <v>Francis Rauch</v>
          </cell>
          <cell r="Y5312" t="str">
            <v>Eligible</v>
          </cell>
          <cell r="Z5312">
            <v>220000.08000000002</v>
          </cell>
          <cell r="AA5312">
            <v>220000.08000000002</v>
          </cell>
          <cell r="AB5312">
            <v>220000.08000000002</v>
          </cell>
          <cell r="AC5312">
            <v>220000.08000000002</v>
          </cell>
          <cell r="AD5312">
            <v>3</v>
          </cell>
          <cell r="AE5312" t="str">
            <v>S41</v>
          </cell>
          <cell r="AF5312">
            <v>180000</v>
          </cell>
          <cell r="AG5312">
            <v>270000</v>
          </cell>
          <cell r="AH5312">
            <v>0.44</v>
          </cell>
          <cell r="AI5312">
            <v>2</v>
          </cell>
          <cell r="AJ5312">
            <v>0</v>
          </cell>
          <cell r="AK5312">
            <v>226600.08240000001</v>
          </cell>
          <cell r="AL5312">
            <v>3.0000000000000027E-2</v>
          </cell>
          <cell r="AM5312">
            <v>226600.08240000001</v>
          </cell>
          <cell r="AN5312">
            <v>6600.0023999999976</v>
          </cell>
          <cell r="AO5312">
            <v>-0.16074043555555551</v>
          </cell>
          <cell r="AQ5312">
            <v>41600.14</v>
          </cell>
          <cell r="AR5312">
            <v>550000.15999999992</v>
          </cell>
          <cell r="AS5312">
            <v>0.35</v>
          </cell>
          <cell r="AT5312">
            <v>1</v>
          </cell>
          <cell r="AU5312">
            <v>0</v>
          </cell>
          <cell r="AV5312">
            <v>226600.08240000001</v>
          </cell>
          <cell r="AW5312">
            <v>226600.08240000001</v>
          </cell>
          <cell r="AX5312">
            <v>3.0000000000000027E-2</v>
          </cell>
          <cell r="AY5312">
            <v>6600.0023999999976</v>
          </cell>
          <cell r="AZ5312" t="str">
            <v>commission</v>
          </cell>
          <cell r="BA5312" t="str">
            <v>commissionEligible</v>
          </cell>
          <cell r="BB5312" t="str">
            <v>commissionUnited States</v>
          </cell>
          <cell r="BC5312" t="str">
            <v xml:space="preserve">commissionUnited States </v>
          </cell>
          <cell r="BD5312" t="str">
            <v>S41</v>
          </cell>
          <cell r="BF5312">
            <v>18333.34</v>
          </cell>
        </row>
        <row r="5313">
          <cell r="B5313">
            <v>14076</v>
          </cell>
          <cell r="C5313">
            <v>9061</v>
          </cell>
          <cell r="E5313" t="str">
            <v>Leo Davis Jr.</v>
          </cell>
          <cell r="F5313" t="str">
            <v>Account Manager, System Integrators</v>
          </cell>
          <cell r="G5313" t="str">
            <v>Employee</v>
          </cell>
          <cell r="H5313" t="str">
            <v>WW Channel Sales</v>
          </cell>
          <cell r="I5313" t="str">
            <v>IRVING</v>
          </cell>
          <cell r="J5313" t="str">
            <v>United States</v>
          </cell>
          <cell r="K5313">
            <v>42233</v>
          </cell>
          <cell r="L5313" t="str">
            <v>WH</v>
          </cell>
          <cell r="M5313" t="str">
            <v>S43P</v>
          </cell>
          <cell r="N5313" t="str">
            <v>S</v>
          </cell>
          <cell r="O5313" t="str">
            <v>4</v>
          </cell>
          <cell r="P5313" t="str">
            <v>Regular</v>
          </cell>
          <cell r="Q5313" t="str"/>
          <cell r="R5313">
            <v>1</v>
          </cell>
          <cell r="U5313" t="str">
            <v>USD</v>
          </cell>
          <cell r="V5313" t="str">
            <v>WW Channel Sales</v>
          </cell>
          <cell r="W5313" t="str">
            <v>Francis Rauch</v>
          </cell>
          <cell r="Y5313" t="str">
            <v>Eligible</v>
          </cell>
          <cell r="Z5313">
            <v>225000</v>
          </cell>
          <cell r="AA5313">
            <v>225000</v>
          </cell>
          <cell r="AB5313">
            <v>225000</v>
          </cell>
          <cell r="AC5313">
            <v>225000</v>
          </cell>
          <cell r="AD5313">
            <v>1</v>
          </cell>
          <cell r="AE5313" t="str">
            <v>S43</v>
          </cell>
          <cell r="AF5313">
            <v>185000</v>
          </cell>
          <cell r="AG5313">
            <v>300000</v>
          </cell>
          <cell r="AH5313">
            <v>0.34</v>
          </cell>
          <cell r="AI5313">
            <v>2</v>
          </cell>
          <cell r="AJ5313">
            <v>0</v>
          </cell>
          <cell r="AK5313">
            <v>225000</v>
          </cell>
          <cell r="AL5313">
            <v>0</v>
          </cell>
          <cell r="AM5313">
            <v>225000</v>
          </cell>
          <cell r="AN5313">
            <v>0</v>
          </cell>
          <cell r="AO5313">
            <v>-0.25</v>
          </cell>
          <cell r="AP5313" t="str">
            <v>Low Performer</v>
          </cell>
          <cell r="AQ5313">
            <v>41600.14</v>
          </cell>
          <cell r="AR5313">
            <v>550000.15999999992</v>
          </cell>
          <cell r="AS5313">
            <v>0.36</v>
          </cell>
          <cell r="AT5313">
            <v>1</v>
          </cell>
          <cell r="AU5313">
            <v>0</v>
          </cell>
          <cell r="AV5313">
            <v>225000</v>
          </cell>
          <cell r="AW5313">
            <v>225000</v>
          </cell>
          <cell r="AX5313">
            <v>0</v>
          </cell>
          <cell r="AY5313">
            <v>0</v>
          </cell>
          <cell r="AZ5313" t="str">
            <v>commission</v>
          </cell>
          <cell r="BA5313" t="str">
            <v>commissionEligible</v>
          </cell>
          <cell r="BB5313" t="str">
            <v>commissionUnited States</v>
          </cell>
          <cell r="BC5313" t="str">
            <v xml:space="preserve">commissionUnited States </v>
          </cell>
          <cell r="BD5313" t="str">
            <v>S43</v>
          </cell>
          <cell r="BF5313">
            <v>18750</v>
          </cell>
          <cell r="BH5313">
            <v>2</v>
          </cell>
        </row>
        <row r="5314">
          <cell r="B5314">
            <v>17870</v>
          </cell>
          <cell r="C5314">
            <v>12871</v>
          </cell>
          <cell r="E5314" t="str">
            <v>Carolyn Newsome</v>
          </cell>
          <cell r="F5314" t="str">
            <v>Global Account Manager, System Integrators</v>
          </cell>
          <cell r="G5314" t="str">
            <v>Employee</v>
          </cell>
          <cell r="H5314" t="str">
            <v>WW Channel Sales</v>
          </cell>
          <cell r="I5314" t="str">
            <v>GEORGIA REMOTE OFFICE</v>
          </cell>
          <cell r="J5314" t="str">
            <v>United States</v>
          </cell>
          <cell r="K5314">
            <v>43192</v>
          </cell>
          <cell r="L5314" t="str">
            <v>WH</v>
          </cell>
          <cell r="M5314" t="str">
            <v>S43P</v>
          </cell>
          <cell r="N5314" t="str">
            <v>S</v>
          </cell>
          <cell r="O5314" t="str">
            <v>4</v>
          </cell>
          <cell r="P5314" t="str">
            <v>Regular</v>
          </cell>
          <cell r="Q5314" t="str"/>
          <cell r="R5314">
            <v>1</v>
          </cell>
          <cell r="U5314" t="str">
            <v>USD</v>
          </cell>
          <cell r="V5314" t="str">
            <v>WW Channel Sales</v>
          </cell>
          <cell r="W5314" t="str">
            <v>Francis Rauch</v>
          </cell>
          <cell r="Y5314" t="str">
            <v>Eligible</v>
          </cell>
          <cell r="Z5314">
            <v>185000.16</v>
          </cell>
          <cell r="AA5314">
            <v>185000.16</v>
          </cell>
          <cell r="AB5314">
            <v>185000.16</v>
          </cell>
          <cell r="AC5314">
            <v>185000.16</v>
          </cell>
          <cell r="AD5314">
            <v>3</v>
          </cell>
          <cell r="AE5314" t="str">
            <v>S43</v>
          </cell>
          <cell r="AF5314">
            <v>185000</v>
          </cell>
          <cell r="AG5314">
            <v>300000</v>
          </cell>
          <cell r="AH5314">
            <v>0</v>
          </cell>
          <cell r="AI5314">
            <v>1</v>
          </cell>
          <cell r="AJ5314">
            <v>0</v>
          </cell>
          <cell r="AK5314">
            <v>192400.16640000002</v>
          </cell>
          <cell r="AL5314">
            <v>4.0000000000000036E-2</v>
          </cell>
          <cell r="AM5314">
            <v>192400.16640000002</v>
          </cell>
          <cell r="AN5314">
            <v>7400.0064000000129</v>
          </cell>
          <cell r="AO5314">
            <v>-0.35866611199999998</v>
          </cell>
          <cell r="AQ5314">
            <v>41600.14</v>
          </cell>
          <cell r="AR5314">
            <v>550000.15999999992</v>
          </cell>
          <cell r="AS5314">
            <v>0.28000000000000003</v>
          </cell>
          <cell r="AT5314">
            <v>1</v>
          </cell>
          <cell r="AU5314">
            <v>0</v>
          </cell>
          <cell r="AV5314">
            <v>192400.16640000002</v>
          </cell>
          <cell r="AW5314">
            <v>192400.16640000002</v>
          </cell>
          <cell r="AX5314">
            <v>4.0000000000000036E-2</v>
          </cell>
          <cell r="AY5314">
            <v>7400.0064000000129</v>
          </cell>
          <cell r="AZ5314" t="str">
            <v>commission</v>
          </cell>
          <cell r="BA5314" t="str">
            <v>commissionEligible</v>
          </cell>
          <cell r="BB5314" t="str">
            <v>commissionUnited States</v>
          </cell>
          <cell r="BC5314" t="str">
            <v xml:space="preserve">commissionUnited States </v>
          </cell>
          <cell r="BD5314" t="str">
            <v>S43</v>
          </cell>
          <cell r="BF5314">
            <v>15416.68</v>
          </cell>
          <cell r="BH5314">
            <v>3</v>
          </cell>
        </row>
        <row r="5315">
          <cell r="B5315">
            <v>20920</v>
          </cell>
          <cell r="C5315">
            <v>16007</v>
          </cell>
          <cell r="E5315" t="str">
            <v>Thomas Levy</v>
          </cell>
          <cell r="F5315" t="str">
            <v>Account Manager</v>
          </cell>
          <cell r="G5315" t="str">
            <v>Employee</v>
          </cell>
          <cell r="H5315" t="str">
            <v>WW Channel Sales</v>
          </cell>
          <cell r="I5315" t="str">
            <v>ATLANTA</v>
          </cell>
          <cell r="J5315" t="str">
            <v>United States</v>
          </cell>
          <cell r="K5315">
            <v>43850</v>
          </cell>
          <cell r="L5315" t="str">
            <v>WH</v>
          </cell>
          <cell r="M5315" t="str">
            <v>S43P</v>
          </cell>
          <cell r="N5315" t="str">
            <v>S</v>
          </cell>
          <cell r="O5315" t="str">
            <v>4</v>
          </cell>
          <cell r="P5315" t="str">
            <v>Regular</v>
          </cell>
          <cell r="Q5315" t="str"/>
          <cell r="R5315">
            <v>1</v>
          </cell>
          <cell r="U5315" t="str">
            <v>USD</v>
          </cell>
          <cell r="V5315" t="str">
            <v>WW Channel Sales</v>
          </cell>
          <cell r="W5315" t="str">
            <v>Francis Rauch</v>
          </cell>
          <cell r="Y5315" t="str">
            <v>Not Eligible - Left</v>
          </cell>
          <cell r="Z5315">
            <v>250000</v>
          </cell>
          <cell r="AA5315">
            <v>250000</v>
          </cell>
          <cell r="AB5315">
            <v>250000</v>
          </cell>
          <cell r="AC5315">
            <v>250000</v>
          </cell>
        </row>
        <row r="5316">
          <cell r="B5316">
            <v>20489</v>
          </cell>
          <cell r="C5316">
            <v>15576</v>
          </cell>
          <cell r="E5316" t="str">
            <v>Eli Kalil</v>
          </cell>
          <cell r="F5316" t="str">
            <v>Client Executive, System Integrators</v>
          </cell>
          <cell r="G5316" t="str">
            <v>Employee</v>
          </cell>
          <cell r="H5316" t="str">
            <v>WW Channel Sales</v>
          </cell>
          <cell r="I5316" t="str">
            <v>WALTHAM</v>
          </cell>
          <cell r="J5316" t="str">
            <v>United States</v>
          </cell>
          <cell r="K5316">
            <v>43731</v>
          </cell>
          <cell r="L5316" t="str">
            <v>WH</v>
          </cell>
          <cell r="M5316" t="str">
            <v>S34M</v>
          </cell>
          <cell r="N5316" t="str">
            <v>S</v>
          </cell>
          <cell r="O5316" t="str">
            <v>3</v>
          </cell>
          <cell r="P5316" t="str">
            <v>Regular</v>
          </cell>
          <cell r="Q5316" t="str"/>
          <cell r="R5316">
            <v>1</v>
          </cell>
          <cell r="U5316" t="str">
            <v>USD</v>
          </cell>
          <cell r="V5316" t="str">
            <v>WW Channel Sales</v>
          </cell>
          <cell r="W5316" t="str">
            <v>Francis Rauch</v>
          </cell>
          <cell r="Y5316" t="str">
            <v>Eligible</v>
          </cell>
          <cell r="Z5316">
            <v>327000.16000000003</v>
          </cell>
          <cell r="AA5316">
            <v>327000.16000000003</v>
          </cell>
          <cell r="AB5316">
            <v>327000.16000000003</v>
          </cell>
          <cell r="AC5316">
            <v>327000.16000000003</v>
          </cell>
          <cell r="AD5316">
            <v>3</v>
          </cell>
          <cell r="AE5316" t="str">
            <v>S34</v>
          </cell>
          <cell r="AF5316">
            <v>240000</v>
          </cell>
          <cell r="AG5316">
            <v>360000</v>
          </cell>
          <cell r="AH5316">
            <v>0.72</v>
          </cell>
          <cell r="AI5316">
            <v>4</v>
          </cell>
          <cell r="AJ5316">
            <v>0</v>
          </cell>
          <cell r="AK5316">
            <v>331905.16240000003</v>
          </cell>
          <cell r="AL5316">
            <v>1.4999999999999902E-2</v>
          </cell>
          <cell r="AM5316">
            <v>331905.16240000003</v>
          </cell>
          <cell r="AN5316">
            <v>4905.0023999999976</v>
          </cell>
          <cell r="AO5316">
            <v>-7.8041215555555432E-2</v>
          </cell>
          <cell r="AQ5316">
            <v>41600.14</v>
          </cell>
          <cell r="AR5316">
            <v>550000.15999999992</v>
          </cell>
          <cell r="AS5316">
            <v>0.56000000000000005</v>
          </cell>
          <cell r="AT5316">
            <v>1</v>
          </cell>
          <cell r="AU5316">
            <v>0</v>
          </cell>
          <cell r="AV5316">
            <v>331905.16240000003</v>
          </cell>
          <cell r="AW5316">
            <v>331905.16240000003</v>
          </cell>
          <cell r="AX5316">
            <v>1.4999999999999902E-2</v>
          </cell>
          <cell r="AY5316">
            <v>4905.0023999999976</v>
          </cell>
          <cell r="AZ5316" t="str">
            <v>commission</v>
          </cell>
          <cell r="BA5316" t="str">
            <v>commissionEligible</v>
          </cell>
          <cell r="BB5316" t="str">
            <v>commissionUnited States</v>
          </cell>
          <cell r="BC5316" t="str">
            <v xml:space="preserve">commissionUnited States </v>
          </cell>
          <cell r="BD5316" t="str">
            <v>S34</v>
          </cell>
          <cell r="BF5316">
            <v>27250.013333333336</v>
          </cell>
          <cell r="BH5316">
            <v>3</v>
          </cell>
        </row>
        <row r="5317">
          <cell r="B5317">
            <v>20665</v>
          </cell>
          <cell r="C5317">
            <v>15752</v>
          </cell>
          <cell r="E5317" t="str">
            <v>Gilson Jeronimo</v>
          </cell>
          <cell r="F5317" t="str">
            <v>Account Manager</v>
          </cell>
          <cell r="G5317" t="str">
            <v>Employee</v>
          </cell>
          <cell r="H5317" t="str">
            <v>WW Channel Sales</v>
          </cell>
          <cell r="I5317" t="str">
            <v>BRAZIL REMOTE OFFICE</v>
          </cell>
          <cell r="J5317" t="str">
            <v>Brazil</v>
          </cell>
          <cell r="K5317">
            <v>43801</v>
          </cell>
          <cell r="L5317" t="str">
            <v>WH</v>
          </cell>
          <cell r="M5317" t="str">
            <v>S43P</v>
          </cell>
          <cell r="N5317" t="str">
            <v>S</v>
          </cell>
          <cell r="O5317" t="str">
            <v>4</v>
          </cell>
          <cell r="P5317" t="str">
            <v>Regular</v>
          </cell>
          <cell r="Q5317" t="str"/>
          <cell r="R5317">
            <v>1</v>
          </cell>
          <cell r="U5317" t="str">
            <v>BRL</v>
          </cell>
          <cell r="V5317" t="str">
            <v>WW Channel Sales</v>
          </cell>
          <cell r="W5317" t="str">
            <v>Francis Rauch</v>
          </cell>
          <cell r="Y5317" t="str">
            <v>Eligible</v>
          </cell>
          <cell r="Z5317">
            <v>562091.19999999995</v>
          </cell>
          <cell r="AA5317">
            <v>104936.75070177582</v>
          </cell>
          <cell r="AB5317">
            <v>562091.19999999995</v>
          </cell>
          <cell r="AC5317">
            <v>104936.75070177582</v>
          </cell>
          <cell r="AD5317">
            <v>3</v>
          </cell>
          <cell r="AE5317" t="str">
            <v>S43</v>
          </cell>
          <cell r="AF5317">
            <v>330000</v>
          </cell>
          <cell r="AG5317">
            <v>650000</v>
          </cell>
          <cell r="AH5317">
            <v>0.72</v>
          </cell>
          <cell r="AI5317">
            <v>4</v>
          </cell>
          <cell r="AJ5317">
            <v>0</v>
          </cell>
          <cell r="AK5317">
            <v>570522.56799999985</v>
          </cell>
          <cell r="AL5317">
            <v>1.4999999999999902E-2</v>
          </cell>
          <cell r="AM5317">
            <v>106510.80196230243</v>
          </cell>
          <cell r="AN5317">
            <v>1574.0512605266122</v>
          </cell>
          <cell r="AO5317">
            <v>-0.12227297230769252</v>
          </cell>
          <cell r="AQ5317">
            <v>115000.08</v>
          </cell>
          <cell r="AR5317">
            <v>845000.15999999992</v>
          </cell>
          <cell r="AS5317">
            <v>0.61</v>
          </cell>
          <cell r="AT5317">
            <v>1</v>
          </cell>
          <cell r="AU5317">
            <v>0</v>
          </cell>
          <cell r="AV5317">
            <v>570522.56799999985</v>
          </cell>
          <cell r="AW5317">
            <v>106510.80196230243</v>
          </cell>
          <cell r="AX5317">
            <v>1.4999999999999902E-2</v>
          </cell>
          <cell r="AY5317">
            <v>1574.0512605266122</v>
          </cell>
          <cell r="AZ5317" t="str">
            <v>commission</v>
          </cell>
          <cell r="BA5317" t="str">
            <v>commissionEligible</v>
          </cell>
          <cell r="BB5317" t="str">
            <v>commissionBrazil</v>
          </cell>
          <cell r="BC5317" t="str">
            <v xml:space="preserve">commissionBrazil </v>
          </cell>
          <cell r="BD5317" t="str">
            <v>S43</v>
          </cell>
          <cell r="BF5317">
            <v>46840.933333333327</v>
          </cell>
        </row>
        <row r="5318">
          <cell r="B5318">
            <v>18313</v>
          </cell>
          <cell r="C5318">
            <v>13362</v>
          </cell>
          <cell r="D5318">
            <v>187549</v>
          </cell>
          <cell r="E5318" t="str">
            <v>Christopher Knowles</v>
          </cell>
          <cell r="F5318" t="str">
            <v>Client Executive</v>
          </cell>
          <cell r="G5318" t="str">
            <v>Employee</v>
          </cell>
          <cell r="H5318" t="str">
            <v>WW Channel Sales</v>
          </cell>
          <cell r="I5318" t="str">
            <v>LONDON - HOME</v>
          </cell>
          <cell r="J5318" t="str">
            <v>United Kingdom</v>
          </cell>
          <cell r="K5318">
            <v>43290</v>
          </cell>
          <cell r="L5318" t="str">
            <v>EMEA</v>
          </cell>
          <cell r="M5318" t="str">
            <v>S34P</v>
          </cell>
          <cell r="N5318" t="str">
            <v>S</v>
          </cell>
          <cell r="O5318" t="str">
            <v>3</v>
          </cell>
          <cell r="P5318" t="str">
            <v>Regular</v>
          </cell>
          <cell r="R5318">
            <v>1</v>
          </cell>
          <cell r="U5318" t="str">
            <v>GBP</v>
          </cell>
          <cell r="V5318" t="str">
            <v>WW Channel Sales</v>
          </cell>
          <cell r="W5318" t="str">
            <v>Francis Rauch</v>
          </cell>
          <cell r="Y5318" t="str">
            <v>Eligible</v>
          </cell>
          <cell r="Z5318">
            <v>191000</v>
          </cell>
          <cell r="AA5318">
            <v>262675.10198898218</v>
          </cell>
          <cell r="AB5318">
            <v>191000</v>
          </cell>
          <cell r="AC5318">
            <v>262675.10198898218</v>
          </cell>
          <cell r="AD5318">
            <v>3</v>
          </cell>
          <cell r="AE5318" t="str">
            <v>S34</v>
          </cell>
          <cell r="AF5318">
            <v>140000</v>
          </cell>
          <cell r="AG5318">
            <v>230000</v>
          </cell>
          <cell r="AH5318">
            <v>0.56000000000000005</v>
          </cell>
          <cell r="AI5318">
            <v>3</v>
          </cell>
          <cell r="AJ5318">
            <v>0</v>
          </cell>
          <cell r="AK5318">
            <v>194820</v>
          </cell>
          <cell r="AL5318">
            <v>2.0000000000000018E-2</v>
          </cell>
          <cell r="AM5318">
            <v>267928.60402876179</v>
          </cell>
          <cell r="AN5318">
            <v>5253.5020397796179</v>
          </cell>
          <cell r="AO5318">
            <v>-0.15295652173913044</v>
          </cell>
          <cell r="AQ5318">
            <v>33000</v>
          </cell>
          <cell r="AR5318">
            <v>265000</v>
          </cell>
          <cell r="AS5318">
            <v>0.68</v>
          </cell>
          <cell r="AT5318">
            <v>1</v>
          </cell>
          <cell r="AU5318">
            <v>0</v>
          </cell>
          <cell r="AV5318">
            <v>194820</v>
          </cell>
          <cell r="AW5318">
            <v>267928.60402876179</v>
          </cell>
          <cell r="AX5318">
            <v>2.0000000000000018E-2</v>
          </cell>
          <cell r="AY5318">
            <v>5253.5020397796179</v>
          </cell>
          <cell r="AZ5318" t="str">
            <v>commission</v>
          </cell>
          <cell r="BA5318" t="str">
            <v>commissionEligible</v>
          </cell>
          <cell r="BB5318" t="str">
            <v>commissionUnited Kingdom</v>
          </cell>
          <cell r="BC5318" t="str">
            <v xml:space="preserve">commissionUnited Kingdom </v>
          </cell>
          <cell r="BH5318">
            <v>4</v>
          </cell>
        </row>
        <row r="5319">
          <cell r="B5319">
            <v>18802</v>
          </cell>
          <cell r="C5319">
            <v>13846</v>
          </cell>
          <cell r="D5319">
            <v>170793</v>
          </cell>
          <cell r="E5319" t="str">
            <v>Sebastien Collignon</v>
          </cell>
          <cell r="F5319" t="str">
            <v>Strategic Sales Manager</v>
          </cell>
          <cell r="G5319" t="str">
            <v>Left Site</v>
          </cell>
          <cell r="H5319" t="str">
            <v>WW Channel Sales</v>
          </cell>
          <cell r="I5319" t="str">
            <v>PARIS</v>
          </cell>
          <cell r="J5319" t="str">
            <v>France</v>
          </cell>
          <cell r="K5319">
            <v>43374</v>
          </cell>
          <cell r="L5319" t="str">
            <v>EMEA</v>
          </cell>
          <cell r="M5319" t="str">
            <v>S41P</v>
          </cell>
          <cell r="N5319" t="str">
            <v>S</v>
          </cell>
          <cell r="O5319" t="str">
            <v>4</v>
          </cell>
          <cell r="P5319" t="str">
            <v>Regular</v>
          </cell>
          <cell r="U5319" t="str">
            <v>EUR</v>
          </cell>
          <cell r="V5319" t="str">
            <v>WW Channel Sales</v>
          </cell>
          <cell r="W5319" t="str">
            <v>Francis Rauch</v>
          </cell>
          <cell r="Y5319" t="str">
            <v>Not Eligible - Left</v>
          </cell>
          <cell r="Z5319">
            <v>164500</v>
          </cell>
          <cell r="AA5319">
            <v>199990.14946999104</v>
          </cell>
          <cell r="AB5319">
            <v>164500</v>
          </cell>
          <cell r="AC5319">
            <v>199990.14946999104</v>
          </cell>
        </row>
        <row r="5320">
          <cell r="B5320">
            <v>21353</v>
          </cell>
          <cell r="C5320">
            <v>16440</v>
          </cell>
          <cell r="D5320">
            <v>73537</v>
          </cell>
          <cell r="E5320" t="str">
            <v>Antoine Perrault</v>
          </cell>
          <cell r="F5320" t="str">
            <v>Strategic Sales Manager</v>
          </cell>
          <cell r="G5320" t="str">
            <v>Employee</v>
          </cell>
          <cell r="H5320" t="str">
            <v>WW Channel Sales</v>
          </cell>
          <cell r="I5320" t="str">
            <v>PARIS</v>
          </cell>
          <cell r="J5320" t="str">
            <v>France</v>
          </cell>
          <cell r="K5320">
            <v>44004</v>
          </cell>
          <cell r="L5320" t="str">
            <v>EMEA</v>
          </cell>
          <cell r="M5320" t="str">
            <v>S43P</v>
          </cell>
          <cell r="N5320" t="str">
            <v>S</v>
          </cell>
          <cell r="O5320" t="str">
            <v>4</v>
          </cell>
          <cell r="P5320" t="str">
            <v>Regular</v>
          </cell>
          <cell r="R5320">
            <v>1</v>
          </cell>
          <cell r="U5320" t="str">
            <v>EUR</v>
          </cell>
          <cell r="V5320" t="str">
            <v>WW Channel Sales</v>
          </cell>
          <cell r="W5320" t="str">
            <v>Francis Rauch</v>
          </cell>
          <cell r="Y5320" t="str">
            <v>Eligible</v>
          </cell>
          <cell r="Z5320">
            <v>160000</v>
          </cell>
          <cell r="AA5320">
            <v>194519.2943173165</v>
          </cell>
          <cell r="AB5320">
            <v>160000</v>
          </cell>
          <cell r="AC5320">
            <v>194519.2943173165</v>
          </cell>
          <cell r="AD5320">
            <v>3</v>
          </cell>
          <cell r="AE5320" t="str">
            <v>S43</v>
          </cell>
          <cell r="AF5320">
            <v>110000</v>
          </cell>
          <cell r="AG5320">
            <v>170000</v>
          </cell>
          <cell r="AH5320">
            <v>0.83</v>
          </cell>
          <cell r="AI5320">
            <v>4</v>
          </cell>
          <cell r="AJ5320">
            <v>0</v>
          </cell>
          <cell r="AK5320">
            <v>162399.99999999997</v>
          </cell>
          <cell r="AL5320">
            <v>1.4999999999999902E-2</v>
          </cell>
          <cell r="AM5320">
            <v>197437.08373207622</v>
          </cell>
          <cell r="AN5320">
            <v>2917.7894147597253</v>
          </cell>
          <cell r="AO5320">
            <v>-4.4705882352941373E-2</v>
          </cell>
          <cell r="AQ5320">
            <v>43000</v>
          </cell>
          <cell r="AR5320">
            <v>305000</v>
          </cell>
          <cell r="AS5320">
            <v>0.44</v>
          </cell>
          <cell r="AT5320">
            <v>1</v>
          </cell>
          <cell r="AU5320">
            <v>0</v>
          </cell>
          <cell r="AV5320">
            <v>162399.99999999997</v>
          </cell>
          <cell r="AW5320">
            <v>197437.08373207622</v>
          </cell>
          <cell r="AX5320">
            <v>1.4999999999999902E-2</v>
          </cell>
          <cell r="AY5320">
            <v>2917.7894147597253</v>
          </cell>
          <cell r="AZ5320" t="str">
            <v>commission</v>
          </cell>
          <cell r="BA5320" t="str">
            <v>commissionEligible</v>
          </cell>
          <cell r="BB5320" t="str">
            <v>commissionFrance</v>
          </cell>
          <cell r="BC5320" t="str">
            <v xml:space="preserve">commissionFrance </v>
          </cell>
        </row>
        <row r="5321">
          <cell r="B5321">
            <v>20789</v>
          </cell>
          <cell r="C5321">
            <v>15876</v>
          </cell>
          <cell r="D5321">
            <v>211630</v>
          </cell>
          <cell r="E5321" t="str">
            <v>Derek James</v>
          </cell>
          <cell r="F5321" t="str">
            <v>Strategic Sales Manager</v>
          </cell>
          <cell r="G5321" t="str">
            <v>Employee</v>
          </cell>
          <cell r="H5321" t="str">
            <v>WW Channel Sales</v>
          </cell>
          <cell r="I5321" t="str">
            <v>LONDON - HOME</v>
          </cell>
          <cell r="J5321" t="str">
            <v>United Kingdom</v>
          </cell>
          <cell r="K5321">
            <v>43815</v>
          </cell>
          <cell r="L5321" t="str">
            <v>EMEA</v>
          </cell>
          <cell r="M5321" t="str">
            <v>S31P</v>
          </cell>
          <cell r="N5321" t="str">
            <v>S</v>
          </cell>
          <cell r="O5321" t="str">
            <v>3</v>
          </cell>
          <cell r="P5321" t="str">
            <v>Regular</v>
          </cell>
          <cell r="R5321">
            <v>1</v>
          </cell>
          <cell r="U5321" t="str">
            <v>GBP</v>
          </cell>
          <cell r="V5321" t="str">
            <v>WW Channel Sales</v>
          </cell>
          <cell r="W5321" t="str">
            <v>Francis Rauch</v>
          </cell>
          <cell r="Y5321" t="str">
            <v>Eligible</v>
          </cell>
          <cell r="Z5321">
            <v>185000</v>
          </cell>
          <cell r="AA5321">
            <v>254423.52810451153</v>
          </cell>
          <cell r="AB5321">
            <v>185000</v>
          </cell>
          <cell r="AC5321">
            <v>254423.52810451153</v>
          </cell>
          <cell r="AD5321">
            <v>3</v>
          </cell>
          <cell r="AE5321" t="str">
            <v>S31</v>
          </cell>
          <cell r="AF5321">
            <v>140000</v>
          </cell>
          <cell r="AG5321">
            <v>230000</v>
          </cell>
          <cell r="AH5321">
            <v>0.5</v>
          </cell>
          <cell r="AI5321">
            <v>3</v>
          </cell>
          <cell r="AJ5321">
            <v>0</v>
          </cell>
          <cell r="AK5321">
            <v>188700</v>
          </cell>
          <cell r="AL5321">
            <v>2.0000000000000018E-2</v>
          </cell>
          <cell r="AM5321">
            <v>259511.99866660175</v>
          </cell>
          <cell r="AN5321">
            <v>5088.4705620902241</v>
          </cell>
          <cell r="AO5321">
            <v>-0.17956521739130438</v>
          </cell>
          <cell r="AQ5321">
            <v>33000</v>
          </cell>
          <cell r="AR5321">
            <v>265000</v>
          </cell>
          <cell r="AS5321">
            <v>0.65</v>
          </cell>
          <cell r="AT5321">
            <v>1</v>
          </cell>
          <cell r="AU5321">
            <v>0</v>
          </cell>
          <cell r="AV5321">
            <v>188700</v>
          </cell>
          <cell r="AW5321">
            <v>259511.99866660175</v>
          </cell>
          <cell r="AX5321">
            <v>2.0000000000000018E-2</v>
          </cell>
          <cell r="AY5321">
            <v>5088.4705620902241</v>
          </cell>
          <cell r="AZ5321" t="str">
            <v>commission</v>
          </cell>
          <cell r="BA5321" t="str">
            <v>commissionEligible</v>
          </cell>
          <cell r="BB5321" t="str">
            <v>commissionUnited Kingdom</v>
          </cell>
          <cell r="BC5321" t="str">
            <v xml:space="preserve">commissionUnited Kingdom </v>
          </cell>
        </row>
        <row r="5322">
          <cell r="B5322">
            <v>11609</v>
          </cell>
          <cell r="C5322">
            <v>4357</v>
          </cell>
          <cell r="E5322" t="str">
            <v>Heena Puryer</v>
          </cell>
          <cell r="F5322" t="str">
            <v>Strategic Sales Manager</v>
          </cell>
          <cell r="G5322" t="str">
            <v>Employee</v>
          </cell>
          <cell r="H5322" t="str">
            <v>WW Channel Sales</v>
          </cell>
          <cell r="I5322" t="str">
            <v>LONDON - HOME</v>
          </cell>
          <cell r="J5322" t="str">
            <v>United Kingdom</v>
          </cell>
          <cell r="K5322">
            <v>41568</v>
          </cell>
          <cell r="L5322" t="str">
            <v>EMEA</v>
          </cell>
          <cell r="M5322" t="str">
            <v>S43P</v>
          </cell>
          <cell r="N5322" t="str">
            <v>S</v>
          </cell>
          <cell r="O5322" t="str">
            <v>4</v>
          </cell>
          <cell r="P5322" t="str">
            <v>Regular</v>
          </cell>
          <cell r="R5322">
            <v>1</v>
          </cell>
          <cell r="U5322" t="str">
            <v>GBP</v>
          </cell>
          <cell r="V5322" t="str">
            <v>WW Channel Sales</v>
          </cell>
          <cell r="W5322" t="str">
            <v>Francis Rauch</v>
          </cell>
          <cell r="Y5322" t="str">
            <v>Eligible</v>
          </cell>
          <cell r="Z5322">
            <v>148500</v>
          </cell>
          <cell r="AA5322">
            <v>204226.45364064845</v>
          </cell>
          <cell r="AB5322">
            <v>148500</v>
          </cell>
          <cell r="AC5322">
            <v>204226.45364064845</v>
          </cell>
          <cell r="AD5322">
            <v>4</v>
          </cell>
          <cell r="AE5322" t="str">
            <v>S43</v>
          </cell>
          <cell r="AF5322">
            <v>120000</v>
          </cell>
          <cell r="AG5322">
            <v>185000</v>
          </cell>
          <cell r="AH5322">
            <v>0.43</v>
          </cell>
          <cell r="AI5322">
            <v>2</v>
          </cell>
          <cell r="AJ5322">
            <v>0</v>
          </cell>
          <cell r="AK5322">
            <v>155925</v>
          </cell>
          <cell r="AL5322">
            <v>5.0000000000000044E-2</v>
          </cell>
          <cell r="AM5322">
            <v>214437.77632268087</v>
          </cell>
          <cell r="AN5322">
            <v>10211.32268203242</v>
          </cell>
          <cell r="AO5322">
            <v>-0.15716216216216217</v>
          </cell>
          <cell r="AQ5322">
            <v>33000</v>
          </cell>
          <cell r="AR5322">
            <v>265000</v>
          </cell>
          <cell r="AS5322">
            <v>0.49</v>
          </cell>
          <cell r="AT5322">
            <v>1</v>
          </cell>
          <cell r="AU5322">
            <v>0</v>
          </cell>
          <cell r="AV5322">
            <v>155925</v>
          </cell>
          <cell r="AW5322">
            <v>214437.77632268087</v>
          </cell>
          <cell r="AX5322">
            <v>5.0000000000000044E-2</v>
          </cell>
          <cell r="AY5322">
            <v>10211.32268203242</v>
          </cell>
          <cell r="AZ5322" t="str">
            <v>commission</v>
          </cell>
          <cell r="BA5322" t="str">
            <v>commissionEligible</v>
          </cell>
          <cell r="BB5322" t="str">
            <v>commissionUnited Kingdom</v>
          </cell>
          <cell r="BC5322" t="str">
            <v xml:space="preserve">commissionUnited Kingdom </v>
          </cell>
          <cell r="BH5322">
            <v>3</v>
          </cell>
        </row>
        <row r="5323">
          <cell r="B5323">
            <v>14825</v>
          </cell>
          <cell r="C5323">
            <v>9769</v>
          </cell>
          <cell r="D5323">
            <v>90087</v>
          </cell>
          <cell r="E5323" t="str">
            <v>Holger Bladt</v>
          </cell>
          <cell r="F5323" t="str">
            <v>Strategic Sales Manager</v>
          </cell>
          <cell r="G5323" t="str">
            <v>Employee</v>
          </cell>
          <cell r="H5323" t="str">
            <v>WW Channel Sales</v>
          </cell>
          <cell r="I5323" t="str">
            <v>COPENHAGEN</v>
          </cell>
          <cell r="J5323" t="str">
            <v>Denmark</v>
          </cell>
          <cell r="K5323">
            <v>42461</v>
          </cell>
          <cell r="L5323" t="str">
            <v>EMEA</v>
          </cell>
          <cell r="M5323" t="str">
            <v>S41P</v>
          </cell>
          <cell r="N5323" t="str">
            <v>S</v>
          </cell>
          <cell r="O5323" t="str">
            <v>4</v>
          </cell>
          <cell r="P5323" t="str">
            <v>Regular</v>
          </cell>
          <cell r="R5323">
            <v>1</v>
          </cell>
          <cell r="U5323" t="str">
            <v>DKK</v>
          </cell>
          <cell r="V5323" t="str">
            <v>WW Channel Sales</v>
          </cell>
          <cell r="W5323" t="str">
            <v>Francis Rauch</v>
          </cell>
          <cell r="Y5323" t="str">
            <v>Eligible</v>
          </cell>
          <cell r="Z5323">
            <v>1327000</v>
          </cell>
          <cell r="AA5323">
            <v>216871.94058132387</v>
          </cell>
          <cell r="AB5323">
            <v>1327000</v>
          </cell>
          <cell r="AC5323">
            <v>216871.94058132387</v>
          </cell>
          <cell r="AD5323">
            <v>3</v>
          </cell>
          <cell r="AE5323" t="str">
            <v>S41</v>
          </cell>
          <cell r="AF5323">
            <v>800000</v>
          </cell>
          <cell r="AG5323">
            <v>1400000</v>
          </cell>
          <cell r="AH5323">
            <v>0.87</v>
          </cell>
          <cell r="AI5323">
            <v>5</v>
          </cell>
          <cell r="AJ5323">
            <v>0</v>
          </cell>
          <cell r="AK5323">
            <v>1340270</v>
          </cell>
          <cell r="AL5323">
            <v>1.0000000000000009E-2</v>
          </cell>
          <cell r="AM5323">
            <v>219040.65998713713</v>
          </cell>
          <cell r="AN5323">
            <v>2168.7194058132591</v>
          </cell>
          <cell r="AO5323">
            <v>-4.266428571428571E-2</v>
          </cell>
          <cell r="AQ5323">
            <v>420000</v>
          </cell>
          <cell r="AR5323">
            <v>2266000</v>
          </cell>
          <cell r="AS5323">
            <v>0.49</v>
          </cell>
          <cell r="AT5323">
            <v>1</v>
          </cell>
          <cell r="AU5323">
            <v>0</v>
          </cell>
          <cell r="AV5323">
            <v>1340270</v>
          </cell>
          <cell r="AW5323">
            <v>219040.65998713713</v>
          </cell>
          <cell r="AX5323">
            <v>1.0000000000000009E-2</v>
          </cell>
          <cell r="AY5323">
            <v>2168.7194058132591</v>
          </cell>
          <cell r="AZ5323" t="str">
            <v>commission</v>
          </cell>
          <cell r="BA5323" t="str">
            <v>commissionEligible</v>
          </cell>
          <cell r="BB5323" t="str">
            <v>commissionDenmark</v>
          </cell>
          <cell r="BC5323" t="str">
            <v xml:space="preserve">commissionDenmark </v>
          </cell>
          <cell r="BH5323">
            <v>4</v>
          </cell>
        </row>
        <row r="5324">
          <cell r="B5324">
            <v>21468</v>
          </cell>
          <cell r="C5324">
            <v>16555</v>
          </cell>
          <cell r="D5324">
            <v>88199</v>
          </cell>
          <cell r="E5324" t="str">
            <v>Isabelle Perie</v>
          </cell>
          <cell r="F5324" t="str">
            <v>Strategic Sales Manager</v>
          </cell>
          <cell r="G5324" t="str">
            <v>Employee</v>
          </cell>
          <cell r="H5324" t="str">
            <v>WW Channel Sales</v>
          </cell>
          <cell r="I5324" t="str">
            <v>PARIS</v>
          </cell>
          <cell r="J5324" t="str">
            <v>France</v>
          </cell>
          <cell r="K5324">
            <v>44075</v>
          </cell>
          <cell r="L5324" t="str">
            <v>EMEA</v>
          </cell>
          <cell r="M5324" t="str">
            <v>S31P</v>
          </cell>
          <cell r="N5324" t="str">
            <v>S</v>
          </cell>
          <cell r="O5324" t="str">
            <v>3</v>
          </cell>
          <cell r="P5324" t="str">
            <v>Regular</v>
          </cell>
          <cell r="R5324">
            <v>1</v>
          </cell>
          <cell r="U5324" t="str">
            <v>EUR</v>
          </cell>
          <cell r="V5324" t="str">
            <v>WW Channel Sales</v>
          </cell>
          <cell r="W5324" t="str">
            <v>Francis Rauch</v>
          </cell>
          <cell r="Y5324" t="str">
            <v>Eligible</v>
          </cell>
          <cell r="Z5324">
            <v>185000</v>
          </cell>
          <cell r="AA5324">
            <v>224912.93405439719</v>
          </cell>
          <cell r="AB5324">
            <v>185000</v>
          </cell>
          <cell r="AC5324">
            <v>224912.93405439719</v>
          </cell>
          <cell r="AD5324">
            <v>3</v>
          </cell>
          <cell r="AE5324" t="str">
            <v>S31</v>
          </cell>
          <cell r="AF5324">
            <v>150000</v>
          </cell>
          <cell r="AG5324">
            <v>220000</v>
          </cell>
          <cell r="AH5324">
            <v>0.5</v>
          </cell>
          <cell r="AI5324">
            <v>3</v>
          </cell>
          <cell r="AJ5324">
            <v>0</v>
          </cell>
          <cell r="AK5324">
            <v>188700</v>
          </cell>
          <cell r="AL5324">
            <v>2.0000000000000018E-2</v>
          </cell>
          <cell r="AM5324">
            <v>229411.19273548515</v>
          </cell>
          <cell r="AN5324">
            <v>4498.2586810879584</v>
          </cell>
          <cell r="AO5324">
            <v>-0.14227272727272722</v>
          </cell>
          <cell r="AQ5324">
            <v>43000</v>
          </cell>
          <cell r="AR5324">
            <v>305000</v>
          </cell>
          <cell r="AS5324">
            <v>0.54</v>
          </cell>
          <cell r="AT5324">
            <v>1</v>
          </cell>
          <cell r="AU5324">
            <v>0</v>
          </cell>
          <cell r="AV5324">
            <v>188700</v>
          </cell>
          <cell r="AW5324">
            <v>229411.19273548515</v>
          </cell>
          <cell r="AX5324">
            <v>2.0000000000000018E-2</v>
          </cell>
          <cell r="AY5324">
            <v>4498.2586810879584</v>
          </cell>
          <cell r="AZ5324" t="str">
            <v>commission</v>
          </cell>
          <cell r="BA5324" t="str">
            <v>commissionEligible</v>
          </cell>
          <cell r="BB5324" t="str">
            <v>commissionFrance</v>
          </cell>
          <cell r="BC5324" t="str">
            <v xml:space="preserve">commissionFrance </v>
          </cell>
        </row>
        <row r="5325">
          <cell r="B5325">
            <v>18402</v>
          </cell>
          <cell r="C5325">
            <v>13448</v>
          </cell>
          <cell r="D5325">
            <v>163057</v>
          </cell>
          <cell r="E5325" t="str">
            <v>Javier Rodriguez</v>
          </cell>
          <cell r="F5325" t="str">
            <v>Strategic Sales Manager</v>
          </cell>
          <cell r="G5325" t="str">
            <v>Employee</v>
          </cell>
          <cell r="H5325" t="str">
            <v>WW Channel Sales</v>
          </cell>
          <cell r="I5325" t="str">
            <v>MADRID</v>
          </cell>
          <cell r="J5325" t="str">
            <v>Spain</v>
          </cell>
          <cell r="K5325">
            <v>43313</v>
          </cell>
          <cell r="L5325" t="str">
            <v>EMEA</v>
          </cell>
          <cell r="M5325" t="str">
            <v>S33P</v>
          </cell>
          <cell r="N5325" t="str">
            <v>S</v>
          </cell>
          <cell r="O5325" t="str">
            <v>3</v>
          </cell>
          <cell r="P5325" t="str">
            <v>Regular</v>
          </cell>
          <cell r="R5325">
            <v>1</v>
          </cell>
          <cell r="U5325" t="str">
            <v>EUR</v>
          </cell>
          <cell r="V5325" t="str">
            <v>WW Channel Sales</v>
          </cell>
          <cell r="W5325" t="str">
            <v>Francis Rauch</v>
          </cell>
          <cell r="Y5325" t="str">
            <v>Eligible</v>
          </cell>
          <cell r="Z5325">
            <v>159500</v>
          </cell>
          <cell r="AA5325">
            <v>193911.42152257488</v>
          </cell>
          <cell r="AB5325">
            <v>159500</v>
          </cell>
          <cell r="AC5325">
            <v>193911.42152257488</v>
          </cell>
          <cell r="AD5325">
            <v>3</v>
          </cell>
          <cell r="AE5325" t="str">
            <v>S33</v>
          </cell>
          <cell r="AF5325">
            <v>120000</v>
          </cell>
          <cell r="AG5325">
            <v>180000</v>
          </cell>
          <cell r="AH5325">
            <v>0.65</v>
          </cell>
          <cell r="AI5325">
            <v>3</v>
          </cell>
          <cell r="AJ5325">
            <v>0</v>
          </cell>
          <cell r="AK5325">
            <v>162690</v>
          </cell>
          <cell r="AL5325">
            <v>2.0000000000000018E-2</v>
          </cell>
          <cell r="AM5325">
            <v>197789.64995302638</v>
          </cell>
          <cell r="AN5325">
            <v>3878.2284304515051</v>
          </cell>
          <cell r="AO5325">
            <v>-9.6166666666666623E-2</v>
          </cell>
          <cell r="AQ5325">
            <v>37000</v>
          </cell>
          <cell r="AR5325">
            <v>230000</v>
          </cell>
          <cell r="AS5325">
            <v>0.63</v>
          </cell>
          <cell r="AT5325">
            <v>1</v>
          </cell>
          <cell r="AU5325">
            <v>0</v>
          </cell>
          <cell r="AV5325">
            <v>162690</v>
          </cell>
          <cell r="AW5325">
            <v>197789.64995302638</v>
          </cell>
          <cell r="AX5325">
            <v>2.0000000000000018E-2</v>
          </cell>
          <cell r="AY5325">
            <v>3878.2284304515051</v>
          </cell>
          <cell r="AZ5325" t="str">
            <v>commission</v>
          </cell>
          <cell r="BA5325" t="str">
            <v>commissionEligible</v>
          </cell>
          <cell r="BB5325" t="str">
            <v>commissionSpain</v>
          </cell>
          <cell r="BC5325" t="str">
            <v xml:space="preserve">commissionSpain </v>
          </cell>
          <cell r="BH5325">
            <v>3</v>
          </cell>
        </row>
        <row r="5326">
          <cell r="B5326">
            <v>21293</v>
          </cell>
          <cell r="C5326">
            <v>16380</v>
          </cell>
          <cell r="D5326">
            <v>224067</v>
          </cell>
          <cell r="E5326" t="str">
            <v>Martin Korp</v>
          </cell>
          <cell r="F5326" t="str">
            <v>Strategic Sales Manager</v>
          </cell>
          <cell r="G5326" t="str">
            <v>Employee</v>
          </cell>
          <cell r="H5326" t="str">
            <v>WW Channel Sales</v>
          </cell>
          <cell r="I5326" t="str">
            <v>ZURICH</v>
          </cell>
          <cell r="J5326" t="str">
            <v>Switzerland</v>
          </cell>
          <cell r="K5326">
            <v>43983</v>
          </cell>
          <cell r="L5326" t="str">
            <v>EMEA</v>
          </cell>
          <cell r="M5326" t="str">
            <v>S43P</v>
          </cell>
          <cell r="N5326" t="str">
            <v>S</v>
          </cell>
          <cell r="O5326" t="str">
            <v>4</v>
          </cell>
          <cell r="P5326" t="str">
            <v>Regular</v>
          </cell>
          <cell r="R5326">
            <v>1</v>
          </cell>
          <cell r="U5326" t="str">
            <v>CHF</v>
          </cell>
          <cell r="V5326" t="str">
            <v>WW Channel Sales</v>
          </cell>
          <cell r="W5326" t="str">
            <v>Francis Rauch</v>
          </cell>
          <cell r="Y5326" t="str">
            <v>Eligible</v>
          </cell>
          <cell r="Z5326">
            <v>210000</v>
          </cell>
          <cell r="AA5326">
            <v>236907.16325660708</v>
          </cell>
          <cell r="AB5326">
            <v>210000</v>
          </cell>
          <cell r="AC5326">
            <v>236907.16325660708</v>
          </cell>
          <cell r="AD5326">
            <v>4</v>
          </cell>
          <cell r="AE5326" t="str">
            <v>S43</v>
          </cell>
          <cell r="AF5326">
            <v>170000</v>
          </cell>
          <cell r="AG5326">
            <v>255000</v>
          </cell>
          <cell r="AH5326">
            <v>0.47</v>
          </cell>
          <cell r="AI5326">
            <v>3</v>
          </cell>
          <cell r="AJ5326">
            <v>0</v>
          </cell>
          <cell r="AK5326">
            <v>218400</v>
          </cell>
          <cell r="AL5326">
            <v>4.0000000000000036E-2</v>
          </cell>
          <cell r="AM5326">
            <v>246383.44978687138</v>
          </cell>
          <cell r="AN5326">
            <v>9476.286530264304</v>
          </cell>
          <cell r="AO5326">
            <v>-0.14352941176470591</v>
          </cell>
          <cell r="AQ5326">
            <v>99300</v>
          </cell>
          <cell r="AR5326">
            <v>380000</v>
          </cell>
          <cell r="AS5326">
            <v>0.39</v>
          </cell>
          <cell r="AT5326">
            <v>1</v>
          </cell>
          <cell r="AU5326">
            <v>0</v>
          </cell>
          <cell r="AV5326">
            <v>218400</v>
          </cell>
          <cell r="AW5326">
            <v>246383.44978687138</v>
          </cell>
          <cell r="AX5326">
            <v>4.0000000000000036E-2</v>
          </cell>
          <cell r="AY5326">
            <v>9476.286530264304</v>
          </cell>
          <cell r="AZ5326" t="str">
            <v>commission</v>
          </cell>
          <cell r="BA5326" t="str">
            <v>commissionEligible</v>
          </cell>
          <cell r="BB5326" t="str">
            <v>commissionSwitzerland</v>
          </cell>
          <cell r="BC5326" t="str">
            <v xml:space="preserve">commissionSwitzerland </v>
          </cell>
        </row>
        <row r="5327">
          <cell r="B5327">
            <v>14481</v>
          </cell>
          <cell r="C5327">
            <v>9426</v>
          </cell>
          <cell r="D5327">
            <v>80529</v>
          </cell>
          <cell r="E5327" t="str">
            <v>Martin Schuller</v>
          </cell>
          <cell r="F5327" t="str">
            <v>Strategic Sales Manager - Europe</v>
          </cell>
          <cell r="G5327" t="str">
            <v>Employee</v>
          </cell>
          <cell r="H5327" t="str">
            <v>WW Channel Sales</v>
          </cell>
          <cell r="I5327" t="str">
            <v>MUNICH</v>
          </cell>
          <cell r="J5327" t="str">
            <v>Germany</v>
          </cell>
          <cell r="K5327">
            <v>42339</v>
          </cell>
          <cell r="L5327" t="str">
            <v>EMEA</v>
          </cell>
          <cell r="M5327" t="str">
            <v>S43P</v>
          </cell>
          <cell r="N5327" t="str">
            <v>S</v>
          </cell>
          <cell r="O5327" t="str">
            <v>4</v>
          </cell>
          <cell r="P5327" t="str">
            <v>Regular</v>
          </cell>
          <cell r="R5327">
            <v>1</v>
          </cell>
          <cell r="U5327" t="str">
            <v>EUR</v>
          </cell>
          <cell r="V5327" t="str">
            <v>WW Channel Sales</v>
          </cell>
          <cell r="W5327" t="str">
            <v>Francis Rauch</v>
          </cell>
          <cell r="Y5327" t="str">
            <v>Eligible</v>
          </cell>
          <cell r="Z5327">
            <v>167250</v>
          </cell>
          <cell r="AA5327">
            <v>203333.4498410699</v>
          </cell>
          <cell r="AB5327">
            <v>167250</v>
          </cell>
          <cell r="AC5327">
            <v>203333.4498410699</v>
          </cell>
          <cell r="AD5327">
            <v>2</v>
          </cell>
          <cell r="AE5327" t="str">
            <v>S43</v>
          </cell>
          <cell r="AF5327">
            <v>125000</v>
          </cell>
          <cell r="AG5327">
            <v>180000</v>
          </cell>
          <cell r="AH5327">
            <v>0.76</v>
          </cell>
          <cell r="AI5327">
            <v>4</v>
          </cell>
          <cell r="AJ5327">
            <v>0</v>
          </cell>
          <cell r="AK5327">
            <v>167250</v>
          </cell>
          <cell r="AL5327">
            <v>0</v>
          </cell>
          <cell r="AM5327">
            <v>203333.4498410699</v>
          </cell>
          <cell r="AN5327">
            <v>0</v>
          </cell>
          <cell r="AO5327">
            <v>-7.0833333333333304E-2</v>
          </cell>
          <cell r="AP5327" t="str">
            <v>Rated 2 - no recommendation</v>
          </cell>
          <cell r="AQ5327">
            <v>58500</v>
          </cell>
          <cell r="AR5327">
            <v>390000</v>
          </cell>
          <cell r="AS5327">
            <v>0.32</v>
          </cell>
          <cell r="AT5327">
            <v>1</v>
          </cell>
          <cell r="AU5327">
            <v>0</v>
          </cell>
          <cell r="AV5327">
            <v>167250</v>
          </cell>
          <cell r="AW5327">
            <v>203333.4498410699</v>
          </cell>
          <cell r="AX5327">
            <v>0</v>
          </cell>
          <cell r="AY5327">
            <v>0</v>
          </cell>
          <cell r="AZ5327" t="str">
            <v>commission</v>
          </cell>
          <cell r="BA5327" t="str">
            <v>commissionEligible</v>
          </cell>
          <cell r="BB5327" t="str">
            <v>commissionGermany</v>
          </cell>
          <cell r="BC5327" t="str">
            <v xml:space="preserve">commissionGermany </v>
          </cell>
          <cell r="BH5327">
            <v>3</v>
          </cell>
        </row>
        <row r="5328">
          <cell r="B5328">
            <v>17754</v>
          </cell>
          <cell r="C5328">
            <v>12755</v>
          </cell>
          <cell r="D5328">
            <v>141171</v>
          </cell>
          <cell r="E5328" t="str">
            <v>Samir Hajjar</v>
          </cell>
          <cell r="F5328" t="str">
            <v>Head of GSI</v>
          </cell>
          <cell r="G5328" t="str">
            <v>Employee</v>
          </cell>
          <cell r="H5328" t="str">
            <v>WW Channel Sales</v>
          </cell>
          <cell r="I5328" t="str">
            <v>PARIS</v>
          </cell>
          <cell r="J5328" t="str">
            <v>France</v>
          </cell>
          <cell r="K5328">
            <v>43185</v>
          </cell>
          <cell r="L5328" t="str">
            <v>EMEA</v>
          </cell>
          <cell r="M5328" t="str">
            <v>S20M</v>
          </cell>
          <cell r="N5328" t="str">
            <v>S</v>
          </cell>
          <cell r="O5328" t="str">
            <v>2</v>
          </cell>
          <cell r="P5328" t="str">
            <v>Regular</v>
          </cell>
          <cell r="R5328">
            <v>1</v>
          </cell>
          <cell r="U5328" t="str">
            <v>EUR</v>
          </cell>
          <cell r="V5328" t="str">
            <v>WW Channel Sales</v>
          </cell>
          <cell r="W5328" t="str">
            <v>Francis Rauch</v>
          </cell>
          <cell r="Y5328" t="str">
            <v>Eligible</v>
          </cell>
          <cell r="Z5328">
            <v>207000</v>
          </cell>
          <cell r="AA5328">
            <v>251659.33702302823</v>
          </cell>
          <cell r="AB5328">
            <v>207000</v>
          </cell>
          <cell r="AC5328">
            <v>251659.33702302823</v>
          </cell>
          <cell r="AD5328">
            <v>3</v>
          </cell>
          <cell r="AE5328" t="str">
            <v>S20</v>
          </cell>
          <cell r="AF5328">
            <v>200000</v>
          </cell>
          <cell r="AG5328">
            <v>305000</v>
          </cell>
          <cell r="AH5328">
            <v>0.06</v>
          </cell>
          <cell r="AI5328">
            <v>1</v>
          </cell>
          <cell r="AJ5328">
            <v>0</v>
          </cell>
          <cell r="AK5328">
            <v>215280</v>
          </cell>
          <cell r="AL5328">
            <v>4.0000000000000036E-2</v>
          </cell>
          <cell r="AM5328">
            <v>261725.71050394935</v>
          </cell>
          <cell r="AN5328">
            <v>10066.373480921116</v>
          </cell>
          <cell r="AO5328">
            <v>-0.29416393442622946</v>
          </cell>
          <cell r="AQ5328">
            <v>43000</v>
          </cell>
          <cell r="AR5328">
            <v>305000</v>
          </cell>
          <cell r="AS5328">
            <v>0.62</v>
          </cell>
          <cell r="AT5328">
            <v>1</v>
          </cell>
          <cell r="AU5328">
            <v>0</v>
          </cell>
          <cell r="AV5328">
            <v>215280</v>
          </cell>
          <cell r="AW5328">
            <v>261725.71050394935</v>
          </cell>
          <cell r="AX5328">
            <v>4.0000000000000036E-2</v>
          </cell>
          <cell r="AY5328">
            <v>10066.373480921116</v>
          </cell>
          <cell r="AZ5328" t="str">
            <v>commission</v>
          </cell>
          <cell r="BA5328" t="str">
            <v>commissionEligible</v>
          </cell>
          <cell r="BB5328" t="str">
            <v>commissionFrance</v>
          </cell>
          <cell r="BC5328" t="str">
            <v xml:space="preserve">commissionFrance </v>
          </cell>
          <cell r="BH5328">
            <v>3</v>
          </cell>
        </row>
        <row r="5329">
          <cell r="B5329">
            <v>21306</v>
          </cell>
          <cell r="C5329">
            <v>16393</v>
          </cell>
          <cell r="D5329">
            <v>227330</v>
          </cell>
          <cell r="E5329" t="str">
            <v>Anthony Holmes</v>
          </cell>
          <cell r="F5329" t="str">
            <v>Cloud Partner Development Manager, EMEA</v>
          </cell>
          <cell r="G5329" t="str">
            <v>Employee</v>
          </cell>
          <cell r="H5329" t="str">
            <v>WW Channel Sales</v>
          </cell>
          <cell r="I5329" t="str">
            <v>LONDON - HOME</v>
          </cell>
          <cell r="J5329" t="str">
            <v>United Kingdom</v>
          </cell>
          <cell r="K5329">
            <v>43962</v>
          </cell>
          <cell r="L5329" t="str">
            <v>EMEA</v>
          </cell>
          <cell r="M5329" t="str">
            <v>S51P</v>
          </cell>
          <cell r="N5329" t="str">
            <v>S</v>
          </cell>
          <cell r="O5329" t="str">
            <v>5</v>
          </cell>
          <cell r="P5329" t="str">
            <v>Regular</v>
          </cell>
          <cell r="R5329">
            <v>1</v>
          </cell>
          <cell r="U5329" t="str">
            <v>GBP</v>
          </cell>
          <cell r="V5329" t="str">
            <v>WW Channel Sales</v>
          </cell>
          <cell r="W5329" t="str">
            <v>Francis Rauch</v>
          </cell>
          <cell r="Y5329" t="str">
            <v>Not Eligible - Left</v>
          </cell>
          <cell r="Z5329">
            <v>150000</v>
          </cell>
          <cell r="AA5329">
            <v>206289.34711176611</v>
          </cell>
          <cell r="AB5329">
            <v>150000</v>
          </cell>
          <cell r="AC5329">
            <v>206289.34711176611</v>
          </cell>
        </row>
        <row r="5330">
          <cell r="B5330">
            <v>21516</v>
          </cell>
          <cell r="C5330">
            <v>16603</v>
          </cell>
          <cell r="D5330">
            <v>236211</v>
          </cell>
          <cell r="E5330" t="str">
            <v>Gabriel Bamola</v>
          </cell>
          <cell r="F5330" t="str">
            <v>Cloud Partner Development Manager</v>
          </cell>
          <cell r="G5330" t="str">
            <v>Employee</v>
          </cell>
          <cell r="H5330" t="str">
            <v>WW Channel Sales</v>
          </cell>
          <cell r="I5330" t="str">
            <v>SINGAPORE</v>
          </cell>
          <cell r="J5330" t="str">
            <v>Singapore</v>
          </cell>
          <cell r="K5330">
            <v>44068</v>
          </cell>
          <cell r="L5330" t="str">
            <v>APAC</v>
          </cell>
          <cell r="M5330" t="str">
            <v>S41P</v>
          </cell>
          <cell r="N5330" t="str">
            <v>S</v>
          </cell>
          <cell r="O5330" t="str">
            <v>4</v>
          </cell>
          <cell r="P5330" t="str">
            <v>Regular</v>
          </cell>
          <cell r="R5330">
            <v>1</v>
          </cell>
          <cell r="U5330" t="str">
            <v>SGD</v>
          </cell>
          <cell r="V5330" t="str">
            <v>WW Channel Sales</v>
          </cell>
          <cell r="W5330" t="str">
            <v>Francis Rauch</v>
          </cell>
          <cell r="Y5330" t="str">
            <v>Eligible</v>
          </cell>
          <cell r="Z5330">
            <v>250000</v>
          </cell>
          <cell r="AA5330">
            <v>188662.4636073749</v>
          </cell>
          <cell r="AB5330">
            <v>250000</v>
          </cell>
          <cell r="AC5330">
            <v>188662.4636073749</v>
          </cell>
          <cell r="AD5330">
            <v>2</v>
          </cell>
          <cell r="AE5330" t="str">
            <v>S41</v>
          </cell>
          <cell r="AF5330">
            <v>180000</v>
          </cell>
          <cell r="AG5330">
            <v>260000</v>
          </cell>
          <cell r="AH5330">
            <v>0.87</v>
          </cell>
          <cell r="AI5330">
            <v>5</v>
          </cell>
          <cell r="AJ5330">
            <v>0</v>
          </cell>
          <cell r="AK5330">
            <v>250000</v>
          </cell>
          <cell r="AL5330">
            <v>0</v>
          </cell>
          <cell r="AM5330">
            <v>188662.4636073749</v>
          </cell>
          <cell r="AN5330">
            <v>0</v>
          </cell>
          <cell r="AO5330">
            <v>-3.8461538461538436E-2</v>
          </cell>
          <cell r="AP5330" t="str">
            <v>Rated 2 - no recommendation</v>
          </cell>
          <cell r="AQ5330">
            <v>48000</v>
          </cell>
          <cell r="AR5330">
            <v>600000</v>
          </cell>
          <cell r="AS5330">
            <v>0.36</v>
          </cell>
          <cell r="AT5330">
            <v>1</v>
          </cell>
          <cell r="AU5330">
            <v>0</v>
          </cell>
          <cell r="AV5330">
            <v>250000</v>
          </cell>
          <cell r="AW5330">
            <v>188662.4636073749</v>
          </cell>
          <cell r="AX5330">
            <v>0</v>
          </cell>
          <cell r="AY5330">
            <v>0</v>
          </cell>
          <cell r="AZ5330" t="str">
            <v>commission</v>
          </cell>
          <cell r="BA5330" t="str">
            <v>commissionEligible</v>
          </cell>
          <cell r="BB5330" t="str">
            <v>commissionSingapore</v>
          </cell>
          <cell r="BC5330" t="str">
            <v xml:space="preserve">commissionSingapore </v>
          </cell>
        </row>
        <row r="5331">
          <cell r="B5331">
            <v>20321</v>
          </cell>
          <cell r="C5331">
            <v>15410</v>
          </cell>
          <cell r="D5331">
            <v>198330</v>
          </cell>
          <cell r="E5331" t="str">
            <v>Nigel Spence</v>
          </cell>
          <cell r="F5331" t="str">
            <v>Cloud Partner Development Manager</v>
          </cell>
          <cell r="G5331" t="str">
            <v>Employee</v>
          </cell>
          <cell r="H5331" t="str">
            <v>WW Channel Sales</v>
          </cell>
          <cell r="I5331" t="str">
            <v>SYDNEY</v>
          </cell>
          <cell r="J5331" t="str">
            <v>Australia</v>
          </cell>
          <cell r="K5331">
            <v>43703</v>
          </cell>
          <cell r="L5331" t="str">
            <v>APAC</v>
          </cell>
          <cell r="M5331" t="str">
            <v>S31P</v>
          </cell>
          <cell r="N5331" t="str">
            <v>S</v>
          </cell>
          <cell r="O5331" t="str">
            <v>3</v>
          </cell>
          <cell r="P5331" t="str">
            <v>Regular</v>
          </cell>
          <cell r="R5331">
            <v>1</v>
          </cell>
          <cell r="U5331" t="str">
            <v>AUD</v>
          </cell>
          <cell r="V5331" t="str">
            <v>WW Channel Sales</v>
          </cell>
          <cell r="W5331" t="str">
            <v>Francis Rauch</v>
          </cell>
          <cell r="Y5331" t="str">
            <v>Eligible</v>
          </cell>
          <cell r="Z5331">
            <v>355000</v>
          </cell>
          <cell r="AA5331">
            <v>274709.66667952237</v>
          </cell>
          <cell r="AB5331">
            <v>355000</v>
          </cell>
          <cell r="AC5331">
            <v>274709.66667952237</v>
          </cell>
          <cell r="AD5331">
            <v>3</v>
          </cell>
          <cell r="AE5331" t="str">
            <v>S31</v>
          </cell>
          <cell r="AF5331">
            <v>250000</v>
          </cell>
          <cell r="AG5331">
            <v>360000</v>
          </cell>
          <cell r="AH5331">
            <v>0.95</v>
          </cell>
          <cell r="AI5331">
            <v>5</v>
          </cell>
          <cell r="AJ5331">
            <v>0</v>
          </cell>
          <cell r="AK5331">
            <v>358550</v>
          </cell>
          <cell r="AL5331">
            <v>1.0000000000000009E-2</v>
          </cell>
          <cell r="AM5331">
            <v>277456.76334631763</v>
          </cell>
          <cell r="AN5331">
            <v>2747.0966667952598</v>
          </cell>
          <cell r="AO5331">
            <v>-4.0277777777777413E-3</v>
          </cell>
          <cell r="AQ5331">
            <v>80000</v>
          </cell>
          <cell r="AR5331">
            <v>490000</v>
          </cell>
          <cell r="AS5331">
            <v>0.67</v>
          </cell>
          <cell r="AT5331">
            <v>1</v>
          </cell>
          <cell r="AU5331">
            <v>0</v>
          </cell>
          <cell r="AV5331">
            <v>358550</v>
          </cell>
          <cell r="AW5331">
            <v>277456.76334631763</v>
          </cell>
          <cell r="AX5331">
            <v>1.0000000000000009E-2</v>
          </cell>
          <cell r="AY5331">
            <v>2747.0966667952598</v>
          </cell>
          <cell r="AZ5331" t="str">
            <v>commission</v>
          </cell>
          <cell r="BA5331" t="str">
            <v>commissionEligible</v>
          </cell>
          <cell r="BB5331" t="str">
            <v>commissionAustralia</v>
          </cell>
          <cell r="BC5331" t="str">
            <v xml:space="preserve">commissionAustralia </v>
          </cell>
          <cell r="BH5331">
            <v>3</v>
          </cell>
        </row>
        <row r="5332">
          <cell r="B5332">
            <v>1455</v>
          </cell>
          <cell r="C5332">
            <v>664</v>
          </cell>
          <cell r="E5332" t="str">
            <v>Tsur Tidhar</v>
          </cell>
          <cell r="F5332" t="str">
            <v>LEAD ARCHITECT, GOVERNMENT AND DEFENSE SECTORS</v>
          </cell>
          <cell r="G5332" t="str">
            <v>Employee</v>
          </cell>
          <cell r="H5332" t="str">
            <v>WW Sales</v>
          </cell>
          <cell r="I5332" t="str">
            <v>TEL-AVIV</v>
          </cell>
          <cell r="J5332" t="str">
            <v>Israel</v>
          </cell>
          <cell r="K5332">
            <v>36866</v>
          </cell>
          <cell r="L5332" t="str">
            <v>IL</v>
          </cell>
          <cell r="M5332" t="str">
            <v>E41P</v>
          </cell>
          <cell r="N5332" t="str">
            <v>E</v>
          </cell>
          <cell r="O5332" t="str">
            <v>4</v>
          </cell>
          <cell r="P5332" t="str">
            <v>Regular</v>
          </cell>
          <cell r="S5332">
            <v>1</v>
          </cell>
          <cell r="U5332" t="str">
            <v>ILS</v>
          </cell>
          <cell r="V5332" t="str">
            <v>WW Sales</v>
          </cell>
          <cell r="W5332" t="str">
            <v>Dan Yerushalmi</v>
          </cell>
          <cell r="Y5332" t="str">
            <v>Eligible</v>
          </cell>
          <cell r="Z5332">
            <v>28100</v>
          </cell>
          <cell r="AA5332">
            <v>103594.47004608295</v>
          </cell>
          <cell r="AB5332">
            <v>28100</v>
          </cell>
          <cell r="AC5332">
            <v>103594.47004608295</v>
          </cell>
          <cell r="AD5332">
            <v>4</v>
          </cell>
          <cell r="AE5332" t="str">
            <v>E41</v>
          </cell>
          <cell r="AF5332">
            <v>28000</v>
          </cell>
          <cell r="AG5332">
            <v>40000</v>
          </cell>
          <cell r="AH5332">
            <v>0</v>
          </cell>
          <cell r="AI5332">
            <v>1</v>
          </cell>
          <cell r="AJ5332">
            <v>0</v>
          </cell>
          <cell r="AK5332">
            <v>29786</v>
          </cell>
          <cell r="AL5332">
            <v>6.0000000000000053E-2</v>
          </cell>
          <cell r="AM5332">
            <v>109810.13824884793</v>
          </cell>
          <cell r="AN5332">
            <v>6215.6682027649804</v>
          </cell>
          <cell r="AO5332">
            <v>-0.25534999999999997</v>
          </cell>
          <cell r="AQ5332">
            <v>6500</v>
          </cell>
          <cell r="AR5332">
            <v>86000</v>
          </cell>
          <cell r="AS5332">
            <v>0.27</v>
          </cell>
          <cell r="AT5332">
            <v>1</v>
          </cell>
          <cell r="AU5332">
            <v>0</v>
          </cell>
          <cell r="AV5332">
            <v>29786</v>
          </cell>
          <cell r="AW5332">
            <v>109810.13824884793</v>
          </cell>
          <cell r="AX5332">
            <v>6.0000000000000053E-2</v>
          </cell>
          <cell r="AY5332">
            <v>6215.6682027649804</v>
          </cell>
          <cell r="AZ5332" t="str">
            <v>Target Bonus</v>
          </cell>
          <cell r="BA5332" t="str">
            <v>Target BonusEligible</v>
          </cell>
          <cell r="BB5332" t="str">
            <v>Target BonusIsrael</v>
          </cell>
          <cell r="BC5332" t="str">
            <v>Target BonusIsrael Employee</v>
          </cell>
          <cell r="BD5332" t="str">
            <v>E41</v>
          </cell>
          <cell r="BE5332" t="str">
            <v>Employee</v>
          </cell>
          <cell r="BF5332">
            <v>28100</v>
          </cell>
          <cell r="BG5332">
            <v>81600</v>
          </cell>
          <cell r="BH5332">
            <v>3</v>
          </cell>
          <cell r="BJ5332">
            <v>81600</v>
          </cell>
          <cell r="BK5332">
            <v>81600</v>
          </cell>
          <cell r="BL5332">
            <v>89760</v>
          </cell>
        </row>
        <row r="5333">
          <cell r="B5333">
            <v>16335</v>
          </cell>
          <cell r="C5333">
            <v>11268</v>
          </cell>
          <cell r="D5333">
            <v>119544</v>
          </cell>
          <cell r="E5333" t="str">
            <v>Hagai Katz</v>
          </cell>
          <cell r="F5333" t="str">
            <v>HEAD OF GOVERNMENT SECTOR</v>
          </cell>
          <cell r="G5333" t="str">
            <v>Employee</v>
          </cell>
          <cell r="H5333" t="str">
            <v>WW Sales</v>
          </cell>
          <cell r="I5333" t="str">
            <v>TEL-AVIV</v>
          </cell>
          <cell r="J5333" t="str">
            <v>Israel</v>
          </cell>
          <cell r="K5333">
            <v>42849</v>
          </cell>
          <cell r="L5333" t="str">
            <v>IL</v>
          </cell>
          <cell r="M5333" t="str">
            <v>S20M</v>
          </cell>
          <cell r="N5333" t="str">
            <v>S</v>
          </cell>
          <cell r="O5333" t="str">
            <v>2</v>
          </cell>
          <cell r="P5333" t="str">
            <v>Regular</v>
          </cell>
          <cell r="S5333">
            <v>1</v>
          </cell>
          <cell r="U5333" t="str">
            <v>ILS</v>
          </cell>
          <cell r="V5333" t="str">
            <v>WW Sales</v>
          </cell>
          <cell r="W5333" t="str">
            <v>Dan Yerushalmi</v>
          </cell>
          <cell r="Y5333" t="str">
            <v>Eligible</v>
          </cell>
          <cell r="Z5333">
            <v>45675</v>
          </cell>
          <cell r="AA5333">
            <v>168387.09677419355</v>
          </cell>
          <cell r="AB5333">
            <v>45675</v>
          </cell>
          <cell r="AC5333">
            <v>168387.09677419355</v>
          </cell>
          <cell r="AD5333">
            <v>2</v>
          </cell>
          <cell r="AE5333" t="str">
            <v>S20</v>
          </cell>
          <cell r="AF5333">
            <v>40000</v>
          </cell>
          <cell r="AG5333">
            <v>75000</v>
          </cell>
          <cell r="AH5333">
            <v>0.16</v>
          </cell>
          <cell r="AI5333">
            <v>2</v>
          </cell>
          <cell r="AJ5333">
            <v>0</v>
          </cell>
          <cell r="AK5333">
            <v>45675</v>
          </cell>
          <cell r="AL5333">
            <v>0</v>
          </cell>
          <cell r="AM5333">
            <v>168387.09677419355</v>
          </cell>
          <cell r="AN5333">
            <v>0</v>
          </cell>
          <cell r="AO5333">
            <v>-0.39100000000000001</v>
          </cell>
          <cell r="AP5333" t="str">
            <v>Rated 2 - no recommendation</v>
          </cell>
          <cell r="AQ5333">
            <v>6500</v>
          </cell>
          <cell r="AR5333">
            <v>86000</v>
          </cell>
          <cell r="AS5333">
            <v>0.49</v>
          </cell>
          <cell r="AT5333">
            <v>1</v>
          </cell>
          <cell r="AU5333">
            <v>0</v>
          </cell>
          <cell r="AV5333">
            <v>45675</v>
          </cell>
          <cell r="AW5333">
            <v>168387.09677419355</v>
          </cell>
          <cell r="AX5333">
            <v>0</v>
          </cell>
          <cell r="AY5333">
            <v>0</v>
          </cell>
          <cell r="AZ5333" t="str">
            <v>Target Bonus</v>
          </cell>
          <cell r="BA5333" t="str">
            <v>Target BonusEligible</v>
          </cell>
          <cell r="BB5333" t="str">
            <v>Target BonusIsrael</v>
          </cell>
          <cell r="BC5333" t="str">
            <v>Target BonusIsrael Employee</v>
          </cell>
          <cell r="BD5333" t="str">
            <v>S20</v>
          </cell>
          <cell r="BE5333" t="str">
            <v>Employee</v>
          </cell>
          <cell r="BF5333">
            <v>45675</v>
          </cell>
          <cell r="BG5333">
            <v>110000</v>
          </cell>
          <cell r="BH5333">
            <v>2</v>
          </cell>
          <cell r="BJ5333">
            <v>276000</v>
          </cell>
          <cell r="BK5333">
            <v>276000</v>
          </cell>
          <cell r="BL5333">
            <v>110400</v>
          </cell>
        </row>
        <row r="5334">
          <cell r="B5334">
            <v>21449</v>
          </cell>
          <cell r="C5334">
            <v>16536</v>
          </cell>
          <cell r="E5334" t="str">
            <v>Gabriel Maheu</v>
          </cell>
          <cell r="F5334" t="str">
            <v>CHANNEL SERVICES MANAGER</v>
          </cell>
          <cell r="G5334" t="str">
            <v>Contractor</v>
          </cell>
          <cell r="H5334" t="str">
            <v>WW Sales</v>
          </cell>
          <cell r="I5334" t="str">
            <v>MONTREAL</v>
          </cell>
          <cell r="J5334" t="str">
            <v>Canada</v>
          </cell>
          <cell r="K5334">
            <v>44025</v>
          </cell>
          <cell r="L5334" t="str">
            <v>WH</v>
          </cell>
          <cell r="P5334" t="str">
            <v>Regular</v>
          </cell>
          <cell r="U5334" t="str">
            <v>CAD</v>
          </cell>
          <cell r="V5334" t="str">
            <v>WW Sales</v>
          </cell>
          <cell r="W5334" t="str">
            <v>Dan Yerushalmi</v>
          </cell>
          <cell r="Y5334" t="str">
            <v>Not Eligible - Contractor</v>
          </cell>
          <cell r="AW5334">
            <v>0</v>
          </cell>
        </row>
        <row r="5335">
          <cell r="B5335">
            <v>5751</v>
          </cell>
          <cell r="C5335">
            <v>1600</v>
          </cell>
          <cell r="E5335" t="str">
            <v>Eran Orzel</v>
          </cell>
          <cell r="F5335" t="str">
            <v>Head of Strategic Sales and Partnerships</v>
          </cell>
          <cell r="G5335" t="str">
            <v>Employee</v>
          </cell>
          <cell r="H5335" t="str">
            <v>WW Sales</v>
          </cell>
          <cell r="I5335" t="str">
            <v>TEL-AVIV</v>
          </cell>
          <cell r="J5335" t="str">
            <v>Israel</v>
          </cell>
          <cell r="K5335">
            <v>38844</v>
          </cell>
          <cell r="L5335" t="str">
            <v>IL</v>
          </cell>
          <cell r="M5335" t="str">
            <v>S20M</v>
          </cell>
          <cell r="N5335" t="str">
            <v>S</v>
          </cell>
          <cell r="O5335" t="str">
            <v>2</v>
          </cell>
          <cell r="P5335" t="str">
            <v>Regular</v>
          </cell>
          <cell r="R5335">
            <v>1</v>
          </cell>
          <cell r="U5335" t="str">
            <v>ILS</v>
          </cell>
          <cell r="V5335" t="str">
            <v>WW Sales</v>
          </cell>
          <cell r="W5335" t="str">
            <v>Dan Yerushalmi</v>
          </cell>
          <cell r="Y5335" t="str">
            <v>Not Eligible - Left</v>
          </cell>
          <cell r="Z5335">
            <v>60000</v>
          </cell>
          <cell r="AA5335">
            <v>221198.15668202765</v>
          </cell>
          <cell r="AB5335">
            <v>60000</v>
          </cell>
          <cell r="AC5335">
            <v>221198.15668202765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8">
          <cell r="C8" t="str">
            <v>D25</v>
          </cell>
          <cell r="D8" t="str">
            <v>5</v>
          </cell>
          <cell r="E8" t="str">
            <v>D</v>
          </cell>
          <cell r="F8" t="str">
            <v>D5</v>
          </cell>
          <cell r="G8" t="str">
            <v>Management</v>
          </cell>
          <cell r="H8">
            <v>25</v>
          </cell>
          <cell r="I8">
            <v>41000</v>
          </cell>
          <cell r="J8">
            <v>46000</v>
          </cell>
          <cell r="K8">
            <v>55000</v>
          </cell>
          <cell r="M8">
            <v>0</v>
          </cell>
          <cell r="N8">
            <v>44000</v>
          </cell>
          <cell r="O8">
            <v>87000</v>
          </cell>
          <cell r="P8">
            <v>130000</v>
          </cell>
          <cell r="Q8">
            <v>150000</v>
          </cell>
        </row>
        <row r="9">
          <cell r="C9" t="str">
            <v>D35</v>
          </cell>
          <cell r="D9" t="str">
            <v>5</v>
          </cell>
          <cell r="E9" t="str">
            <v>D</v>
          </cell>
          <cell r="F9" t="str">
            <v>D5</v>
          </cell>
          <cell r="G9" t="str">
            <v>Developers</v>
          </cell>
          <cell r="H9">
            <v>35</v>
          </cell>
          <cell r="I9">
            <v>34000</v>
          </cell>
          <cell r="J9">
            <v>37000</v>
          </cell>
          <cell r="K9">
            <v>46000</v>
          </cell>
          <cell r="M9">
            <v>0</v>
          </cell>
          <cell r="N9">
            <v>37000</v>
          </cell>
          <cell r="O9">
            <v>70000</v>
          </cell>
          <cell r="P9">
            <v>87000</v>
          </cell>
          <cell r="Q9">
            <v>105000</v>
          </cell>
        </row>
        <row r="10">
          <cell r="C10" t="str">
            <v>D41</v>
          </cell>
          <cell r="D10" t="str">
            <v>1</v>
          </cell>
          <cell r="E10" t="str">
            <v>D</v>
          </cell>
          <cell r="F10" t="str">
            <v>D1</v>
          </cell>
          <cell r="G10" t="str">
            <v>Products Applications</v>
          </cell>
          <cell r="H10">
            <v>41</v>
          </cell>
          <cell r="I10">
            <v>25500</v>
          </cell>
          <cell r="J10">
            <v>30000</v>
          </cell>
          <cell r="K10">
            <v>37000</v>
          </cell>
          <cell r="M10">
            <v>0</v>
          </cell>
          <cell r="N10">
            <v>30000</v>
          </cell>
          <cell r="O10">
            <v>41000</v>
          </cell>
          <cell r="P10">
            <v>56000</v>
          </cell>
          <cell r="Q10">
            <v>69000</v>
          </cell>
        </row>
        <row r="11">
          <cell r="C11" t="str">
            <v>D45</v>
          </cell>
          <cell r="D11" t="str">
            <v>5</v>
          </cell>
          <cell r="E11" t="str">
            <v>D</v>
          </cell>
          <cell r="F11" t="str">
            <v>D5</v>
          </cell>
          <cell r="G11" t="str">
            <v>Kernel &amp; Networking</v>
          </cell>
          <cell r="H11">
            <v>45</v>
          </cell>
          <cell r="I11">
            <v>27000</v>
          </cell>
          <cell r="J11">
            <v>30500</v>
          </cell>
          <cell r="K11">
            <v>39000</v>
          </cell>
          <cell r="M11">
            <v>0</v>
          </cell>
          <cell r="N11">
            <v>31000</v>
          </cell>
          <cell r="O11">
            <v>43000</v>
          </cell>
          <cell r="P11">
            <v>60000</v>
          </cell>
          <cell r="Q11">
            <v>72000</v>
          </cell>
        </row>
        <row r="12">
          <cell r="C12" t="str">
            <v>D51</v>
          </cell>
          <cell r="D12" t="str">
            <v>1</v>
          </cell>
          <cell r="E12" t="str">
            <v>D</v>
          </cell>
          <cell r="F12" t="str">
            <v>D1</v>
          </cell>
          <cell r="G12" t="str">
            <v>Products Applications</v>
          </cell>
          <cell r="H12">
            <v>51</v>
          </cell>
          <cell r="I12">
            <v>19500</v>
          </cell>
          <cell r="J12">
            <v>23000</v>
          </cell>
          <cell r="K12">
            <v>29500</v>
          </cell>
          <cell r="M12">
            <v>0</v>
          </cell>
          <cell r="N12">
            <v>18000</v>
          </cell>
          <cell r="O12">
            <v>29000</v>
          </cell>
          <cell r="P12">
            <v>44000</v>
          </cell>
          <cell r="Q12">
            <v>52000</v>
          </cell>
        </row>
        <row r="13">
          <cell r="C13" t="str">
            <v>D55</v>
          </cell>
          <cell r="D13" t="str">
            <v>5</v>
          </cell>
          <cell r="E13" t="str">
            <v>D</v>
          </cell>
          <cell r="F13" t="str">
            <v>D5</v>
          </cell>
          <cell r="G13" t="str">
            <v>Kernel &amp; Networking</v>
          </cell>
          <cell r="H13">
            <v>55</v>
          </cell>
          <cell r="I13">
            <v>20000</v>
          </cell>
          <cell r="J13">
            <v>24500</v>
          </cell>
          <cell r="K13">
            <v>30500</v>
          </cell>
          <cell r="M13">
            <v>0</v>
          </cell>
          <cell r="N13">
            <v>19000</v>
          </cell>
          <cell r="O13">
            <v>30000</v>
          </cell>
          <cell r="P13">
            <v>49000</v>
          </cell>
          <cell r="Q13">
            <v>54000</v>
          </cell>
        </row>
        <row r="14">
          <cell r="C14" t="str">
            <v>D65</v>
          </cell>
          <cell r="D14" t="str">
            <v>5</v>
          </cell>
          <cell r="E14" t="str">
            <v>D</v>
          </cell>
          <cell r="F14" t="str">
            <v>D5</v>
          </cell>
          <cell r="G14" t="str">
            <v>Kernel &amp; Networking</v>
          </cell>
          <cell r="H14">
            <v>65</v>
          </cell>
          <cell r="I14">
            <v>17000</v>
          </cell>
          <cell r="J14">
            <v>19000</v>
          </cell>
          <cell r="K14">
            <v>24000</v>
          </cell>
          <cell r="M14">
            <v>0</v>
          </cell>
          <cell r="N14">
            <v>14000</v>
          </cell>
          <cell r="O14">
            <v>22000</v>
          </cell>
          <cell r="P14">
            <v>35000</v>
          </cell>
          <cell r="Q14">
            <v>39000</v>
          </cell>
        </row>
        <row r="15">
          <cell r="C15" t="str">
            <v>D61</v>
          </cell>
          <cell r="D15" t="str">
            <v>1</v>
          </cell>
          <cell r="E15" t="str">
            <v>D</v>
          </cell>
          <cell r="F15" t="str">
            <v>D1</v>
          </cell>
          <cell r="G15" t="str">
            <v>Products Applications</v>
          </cell>
          <cell r="H15">
            <v>61</v>
          </cell>
          <cell r="I15">
            <v>16000</v>
          </cell>
          <cell r="J15">
            <v>18000</v>
          </cell>
          <cell r="K15">
            <v>23000</v>
          </cell>
          <cell r="M15">
            <v>0</v>
          </cell>
          <cell r="N15">
            <v>13000</v>
          </cell>
          <cell r="O15">
            <v>21000</v>
          </cell>
          <cell r="P15">
            <v>34000</v>
          </cell>
          <cell r="Q15">
            <v>38000</v>
          </cell>
        </row>
        <row r="16">
          <cell r="C16" t="str">
            <v>D32</v>
          </cell>
          <cell r="D16" t="str">
            <v>2</v>
          </cell>
          <cell r="E16" t="str">
            <v>D</v>
          </cell>
          <cell r="F16" t="str">
            <v>D2</v>
          </cell>
          <cell r="G16" t="str">
            <v>IS Prog, Web &amp; Tools</v>
          </cell>
          <cell r="H16">
            <v>32</v>
          </cell>
          <cell r="I16">
            <v>29000</v>
          </cell>
          <cell r="J16">
            <v>29500</v>
          </cell>
          <cell r="K16">
            <v>37000</v>
          </cell>
          <cell r="M16">
            <v>0</v>
          </cell>
          <cell r="N16">
            <v>25000</v>
          </cell>
          <cell r="O16">
            <v>48000</v>
          </cell>
          <cell r="P16">
            <v>62000</v>
          </cell>
          <cell r="Q16">
            <v>74000</v>
          </cell>
        </row>
        <row r="17">
          <cell r="C17" t="str">
            <v>D42</v>
          </cell>
          <cell r="D17" t="str">
            <v>2</v>
          </cell>
          <cell r="E17" t="str">
            <v>D</v>
          </cell>
          <cell r="F17" t="str">
            <v>D2</v>
          </cell>
          <cell r="G17" t="str">
            <v>IS Prog, Web &amp; Tools</v>
          </cell>
          <cell r="H17">
            <v>42</v>
          </cell>
          <cell r="I17">
            <v>29000</v>
          </cell>
          <cell r="J17">
            <v>23000</v>
          </cell>
          <cell r="K17">
            <v>37000</v>
          </cell>
          <cell r="M17">
            <v>0</v>
          </cell>
          <cell r="N17">
            <v>20000</v>
          </cell>
          <cell r="O17">
            <v>31000</v>
          </cell>
          <cell r="P17">
            <v>48000</v>
          </cell>
          <cell r="Q17">
            <v>58000</v>
          </cell>
        </row>
        <row r="18">
          <cell r="C18" t="str">
            <v>D52</v>
          </cell>
          <cell r="D18" t="str">
            <v>2</v>
          </cell>
          <cell r="E18" t="str">
            <v>D</v>
          </cell>
          <cell r="F18" t="str">
            <v>D2</v>
          </cell>
          <cell r="G18" t="str">
            <v>IS Prog, Web &amp; Tools</v>
          </cell>
          <cell r="H18">
            <v>52</v>
          </cell>
          <cell r="I18">
            <v>23000</v>
          </cell>
          <cell r="J18">
            <v>16000</v>
          </cell>
          <cell r="K18">
            <v>32000</v>
          </cell>
          <cell r="M18">
            <v>0</v>
          </cell>
          <cell r="N18">
            <v>14000</v>
          </cell>
          <cell r="O18">
            <v>22000</v>
          </cell>
          <cell r="P18">
            <v>34000</v>
          </cell>
          <cell r="Q18">
            <v>41000</v>
          </cell>
        </row>
        <row r="19">
          <cell r="C19" t="str">
            <v>D62</v>
          </cell>
          <cell r="D19" t="str">
            <v>2</v>
          </cell>
          <cell r="E19" t="str">
            <v>D</v>
          </cell>
          <cell r="F19" t="str">
            <v>D2</v>
          </cell>
          <cell r="G19" t="str">
            <v>IS Prog, Web &amp; Tools</v>
          </cell>
          <cell r="H19">
            <v>62</v>
          </cell>
          <cell r="I19">
            <v>17000</v>
          </cell>
          <cell r="J19">
            <v>14000</v>
          </cell>
          <cell r="K19">
            <v>25000</v>
          </cell>
          <cell r="M19">
            <v>0</v>
          </cell>
          <cell r="N19">
            <v>12000</v>
          </cell>
          <cell r="O19">
            <v>19000</v>
          </cell>
          <cell r="P19">
            <v>29000</v>
          </cell>
          <cell r="Q19">
            <v>35000</v>
          </cell>
        </row>
        <row r="20">
          <cell r="C20" t="str">
            <v>M21</v>
          </cell>
          <cell r="D20" t="str">
            <v>1</v>
          </cell>
          <cell r="E20" t="str">
            <v>M</v>
          </cell>
          <cell r="F20" t="str">
            <v>M1</v>
          </cell>
          <cell r="G20" t="str">
            <v>Management</v>
          </cell>
          <cell r="H20">
            <v>21</v>
          </cell>
          <cell r="I20">
            <v>40000</v>
          </cell>
          <cell r="J20">
            <v>45000</v>
          </cell>
          <cell r="K20">
            <v>55000</v>
          </cell>
          <cell r="M20">
            <v>0</v>
          </cell>
          <cell r="N20">
            <v>38000</v>
          </cell>
          <cell r="O20">
            <v>90000</v>
          </cell>
          <cell r="P20">
            <v>108000</v>
          </cell>
          <cell r="Q20">
            <v>130000</v>
          </cell>
        </row>
        <row r="21">
          <cell r="C21" t="str">
            <v>M31</v>
          </cell>
          <cell r="D21" t="str">
            <v>1</v>
          </cell>
          <cell r="E21" t="str">
            <v>M</v>
          </cell>
          <cell r="F21" t="str">
            <v>M1</v>
          </cell>
          <cell r="G21" t="str">
            <v>Marketing</v>
          </cell>
          <cell r="H21">
            <v>31</v>
          </cell>
          <cell r="I21">
            <v>36000</v>
          </cell>
          <cell r="J21">
            <v>37000</v>
          </cell>
          <cell r="K21">
            <v>45000</v>
          </cell>
          <cell r="M21">
            <v>0</v>
          </cell>
          <cell r="N21">
            <v>33000</v>
          </cell>
          <cell r="O21">
            <v>74000</v>
          </cell>
          <cell r="P21">
            <v>90000</v>
          </cell>
          <cell r="Q21">
            <v>108000</v>
          </cell>
        </row>
        <row r="22">
          <cell r="C22" t="str">
            <v>M41</v>
          </cell>
          <cell r="D22" t="str">
            <v>1</v>
          </cell>
          <cell r="E22" t="str">
            <v>M</v>
          </cell>
          <cell r="F22" t="str">
            <v>M1</v>
          </cell>
          <cell r="G22" t="str">
            <v>Product Mgmt &amp; Product Mktg</v>
          </cell>
          <cell r="H22">
            <v>41</v>
          </cell>
          <cell r="I22">
            <v>30000</v>
          </cell>
          <cell r="J22">
            <v>35500</v>
          </cell>
          <cell r="K22">
            <v>40000</v>
          </cell>
          <cell r="M22">
            <v>0</v>
          </cell>
          <cell r="N22">
            <v>30000</v>
          </cell>
          <cell r="O22">
            <v>47000</v>
          </cell>
          <cell r="P22">
            <v>75000</v>
          </cell>
          <cell r="Q22">
            <v>90000</v>
          </cell>
        </row>
        <row r="23">
          <cell r="C23" t="str">
            <v>M51</v>
          </cell>
          <cell r="D23" t="str">
            <v>1</v>
          </cell>
          <cell r="E23" t="str">
            <v>M</v>
          </cell>
          <cell r="F23" t="str">
            <v>M1</v>
          </cell>
          <cell r="G23" t="str">
            <v>Product Mgmt &amp; Product Mktg</v>
          </cell>
          <cell r="H23">
            <v>51</v>
          </cell>
          <cell r="I23">
            <v>22000</v>
          </cell>
          <cell r="J23">
            <v>23500</v>
          </cell>
          <cell r="K23">
            <v>32000</v>
          </cell>
          <cell r="M23">
            <v>0</v>
          </cell>
          <cell r="N23">
            <v>19000</v>
          </cell>
          <cell r="O23">
            <v>30000</v>
          </cell>
          <cell r="P23">
            <v>49000</v>
          </cell>
          <cell r="Q23">
            <v>59000</v>
          </cell>
        </row>
        <row r="24">
          <cell r="C24" t="str">
            <v>M61</v>
          </cell>
          <cell r="D24" t="str">
            <v>1</v>
          </cell>
          <cell r="E24" t="str">
            <v>M</v>
          </cell>
          <cell r="F24" t="str">
            <v>M1</v>
          </cell>
          <cell r="G24" t="str">
            <v>Product Mgmt &amp; Product Mktg</v>
          </cell>
          <cell r="H24">
            <v>61</v>
          </cell>
          <cell r="J24">
            <v>15000</v>
          </cell>
          <cell r="M24">
            <v>0</v>
          </cell>
          <cell r="N24">
            <v>13000</v>
          </cell>
          <cell r="O24">
            <v>20000</v>
          </cell>
          <cell r="P24">
            <v>32000</v>
          </cell>
          <cell r="Q24">
            <v>38000</v>
          </cell>
        </row>
        <row r="25">
          <cell r="C25" t="str">
            <v>M32</v>
          </cell>
          <cell r="D25" t="str">
            <v>2</v>
          </cell>
          <cell r="E25" t="str">
            <v>M</v>
          </cell>
          <cell r="F25" t="str">
            <v>M2</v>
          </cell>
          <cell r="G25" t="str">
            <v>Program &amp; Project Mgmt</v>
          </cell>
          <cell r="H25">
            <v>32</v>
          </cell>
          <cell r="I25">
            <v>32000</v>
          </cell>
          <cell r="J25">
            <v>31500</v>
          </cell>
          <cell r="K25">
            <v>42000</v>
          </cell>
          <cell r="M25">
            <v>0</v>
          </cell>
          <cell r="N25">
            <v>27000</v>
          </cell>
          <cell r="O25">
            <v>57000</v>
          </cell>
          <cell r="P25">
            <v>68000</v>
          </cell>
          <cell r="Q25">
            <v>82000</v>
          </cell>
        </row>
        <row r="26">
          <cell r="C26" t="str">
            <v>M42</v>
          </cell>
          <cell r="D26" t="str">
            <v>2</v>
          </cell>
          <cell r="E26" t="str">
            <v>M</v>
          </cell>
          <cell r="F26" t="str">
            <v>M2</v>
          </cell>
          <cell r="G26" t="str">
            <v>Program &amp; Project Mgmt</v>
          </cell>
          <cell r="H26">
            <v>42</v>
          </cell>
          <cell r="I26">
            <v>24000</v>
          </cell>
          <cell r="J26">
            <v>27000</v>
          </cell>
          <cell r="K26">
            <v>37000</v>
          </cell>
          <cell r="M26">
            <v>0</v>
          </cell>
          <cell r="N26">
            <v>23000</v>
          </cell>
          <cell r="O26">
            <v>36000</v>
          </cell>
          <cell r="P26">
            <v>57000</v>
          </cell>
          <cell r="Q26">
            <v>68000</v>
          </cell>
        </row>
        <row r="27">
          <cell r="C27" t="str">
            <v>M52</v>
          </cell>
          <cell r="D27" t="str">
            <v>2</v>
          </cell>
          <cell r="E27" t="str">
            <v>M</v>
          </cell>
          <cell r="F27" t="str">
            <v>M2</v>
          </cell>
          <cell r="G27" t="str">
            <v>Program &amp; Project Mgmt</v>
          </cell>
          <cell r="H27">
            <v>52</v>
          </cell>
          <cell r="I27">
            <v>18000</v>
          </cell>
          <cell r="J27">
            <v>20000</v>
          </cell>
          <cell r="K27">
            <v>29000</v>
          </cell>
          <cell r="M27">
            <v>0</v>
          </cell>
          <cell r="N27">
            <v>17000</v>
          </cell>
          <cell r="O27">
            <v>27000</v>
          </cell>
          <cell r="P27">
            <v>42000</v>
          </cell>
          <cell r="Q27">
            <v>50000</v>
          </cell>
        </row>
        <row r="28">
          <cell r="C28" t="str">
            <v>M62</v>
          </cell>
          <cell r="D28" t="str">
            <v>2</v>
          </cell>
          <cell r="E28" t="str">
            <v>M</v>
          </cell>
          <cell r="F28" t="str">
            <v>M2</v>
          </cell>
          <cell r="G28" t="str">
            <v>Program &amp; Project Mgmt</v>
          </cell>
          <cell r="H28">
            <v>62</v>
          </cell>
          <cell r="J28">
            <v>13000</v>
          </cell>
          <cell r="M28">
            <v>0</v>
          </cell>
          <cell r="N28">
            <v>11000</v>
          </cell>
          <cell r="O28">
            <v>18000</v>
          </cell>
          <cell r="P28">
            <v>27000</v>
          </cell>
          <cell r="Q28">
            <v>33000</v>
          </cell>
        </row>
        <row r="29">
          <cell r="C29" t="str">
            <v>M35</v>
          </cell>
          <cell r="D29" t="str">
            <v>5</v>
          </cell>
          <cell r="E29" t="str">
            <v>M</v>
          </cell>
          <cell r="F29" t="str">
            <v>M5</v>
          </cell>
          <cell r="G29" t="str">
            <v>Program &amp; Project Mgmt</v>
          </cell>
          <cell r="H29">
            <v>35</v>
          </cell>
          <cell r="I29">
            <v>25000</v>
          </cell>
          <cell r="J29">
            <v>32000</v>
          </cell>
          <cell r="K29">
            <v>40000</v>
          </cell>
          <cell r="M29">
            <v>0</v>
          </cell>
          <cell r="N29">
            <v>27000</v>
          </cell>
          <cell r="O29">
            <v>48000</v>
          </cell>
          <cell r="P29">
            <v>67000</v>
          </cell>
          <cell r="Q29">
            <v>80000</v>
          </cell>
        </row>
        <row r="30">
          <cell r="C30" t="str">
            <v>M45</v>
          </cell>
          <cell r="D30" t="str">
            <v>5</v>
          </cell>
          <cell r="E30" t="str">
            <v>M</v>
          </cell>
          <cell r="F30" t="str">
            <v>M5</v>
          </cell>
          <cell r="G30" t="str">
            <v>Sales Support</v>
          </cell>
          <cell r="H30">
            <v>45</v>
          </cell>
          <cell r="I30">
            <v>19000</v>
          </cell>
          <cell r="J30">
            <v>23000</v>
          </cell>
          <cell r="K30">
            <v>29000</v>
          </cell>
          <cell r="M30">
            <v>0</v>
          </cell>
          <cell r="N30">
            <v>20000</v>
          </cell>
          <cell r="O30">
            <v>31000</v>
          </cell>
          <cell r="P30">
            <v>48000</v>
          </cell>
          <cell r="Q30">
            <v>58000</v>
          </cell>
        </row>
        <row r="31">
          <cell r="C31" t="str">
            <v>M55</v>
          </cell>
          <cell r="D31" t="str">
            <v>5</v>
          </cell>
          <cell r="E31" t="str">
            <v>M</v>
          </cell>
          <cell r="F31" t="str">
            <v>M5</v>
          </cell>
          <cell r="G31" t="str">
            <v>Sales Support</v>
          </cell>
          <cell r="H31">
            <v>55</v>
          </cell>
          <cell r="I31">
            <v>12000</v>
          </cell>
          <cell r="J31">
            <v>13500</v>
          </cell>
          <cell r="K31">
            <v>20000</v>
          </cell>
          <cell r="M31">
            <v>0</v>
          </cell>
          <cell r="N31">
            <v>11000</v>
          </cell>
          <cell r="O31">
            <v>18000</v>
          </cell>
          <cell r="P31">
            <v>28000</v>
          </cell>
          <cell r="Q31">
            <v>34000</v>
          </cell>
        </row>
        <row r="32">
          <cell r="C32" t="str">
            <v>M65</v>
          </cell>
          <cell r="D32" t="str">
            <v>5</v>
          </cell>
          <cell r="E32" t="str">
            <v>M</v>
          </cell>
          <cell r="F32" t="str">
            <v>M5</v>
          </cell>
          <cell r="G32" t="str">
            <v>Sales Support</v>
          </cell>
          <cell r="H32">
            <v>65</v>
          </cell>
          <cell r="I32">
            <v>10000</v>
          </cell>
          <cell r="J32">
            <v>10500</v>
          </cell>
          <cell r="K32">
            <v>15500</v>
          </cell>
          <cell r="M32">
            <v>0</v>
          </cell>
          <cell r="N32">
            <v>9000</v>
          </cell>
          <cell r="O32">
            <v>14000</v>
          </cell>
          <cell r="P32">
            <v>22000</v>
          </cell>
          <cell r="Q32">
            <v>26000</v>
          </cell>
        </row>
        <row r="33">
          <cell r="C33" t="str">
            <v>M43</v>
          </cell>
          <cell r="D33" t="str">
            <v>3</v>
          </cell>
          <cell r="E33" t="str">
            <v>M</v>
          </cell>
          <cell r="F33" t="str">
            <v>M3</v>
          </cell>
          <cell r="G33" t="str">
            <v>Mktg Professionals</v>
          </cell>
          <cell r="H33">
            <v>43</v>
          </cell>
          <cell r="I33">
            <v>18000</v>
          </cell>
          <cell r="J33">
            <v>22000</v>
          </cell>
          <cell r="K33">
            <v>27000</v>
          </cell>
          <cell r="M33">
            <v>0</v>
          </cell>
          <cell r="N33">
            <v>19000</v>
          </cell>
          <cell r="O33">
            <v>30000</v>
          </cell>
          <cell r="P33">
            <v>46000</v>
          </cell>
          <cell r="Q33">
            <v>55000</v>
          </cell>
        </row>
        <row r="34">
          <cell r="C34" t="str">
            <v>M53</v>
          </cell>
          <cell r="D34" t="str">
            <v>3</v>
          </cell>
          <cell r="E34" t="str">
            <v>M</v>
          </cell>
          <cell r="F34" t="str">
            <v>M3</v>
          </cell>
          <cell r="G34" t="str">
            <v>Mktg Professionals</v>
          </cell>
          <cell r="H34">
            <v>53</v>
          </cell>
          <cell r="I34">
            <v>13000</v>
          </cell>
          <cell r="J34">
            <v>15000</v>
          </cell>
          <cell r="K34">
            <v>19000</v>
          </cell>
          <cell r="M34">
            <v>0</v>
          </cell>
          <cell r="N34">
            <v>13000</v>
          </cell>
          <cell r="O34">
            <v>20000</v>
          </cell>
          <cell r="P34">
            <v>32000</v>
          </cell>
          <cell r="Q34">
            <v>38000</v>
          </cell>
        </row>
        <row r="35">
          <cell r="C35" t="str">
            <v>M63</v>
          </cell>
          <cell r="D35" t="str">
            <v>3</v>
          </cell>
          <cell r="E35" t="str">
            <v>M</v>
          </cell>
          <cell r="F35" t="str">
            <v>M3</v>
          </cell>
          <cell r="G35" t="str">
            <v>Mktg Professionals</v>
          </cell>
          <cell r="H35">
            <v>63</v>
          </cell>
          <cell r="I35">
            <v>10000</v>
          </cell>
          <cell r="J35">
            <v>10000</v>
          </cell>
          <cell r="K35">
            <v>15000</v>
          </cell>
          <cell r="M35">
            <v>0</v>
          </cell>
          <cell r="N35">
            <v>9000</v>
          </cell>
          <cell r="O35">
            <v>14000</v>
          </cell>
          <cell r="P35">
            <v>21000</v>
          </cell>
          <cell r="Q35">
            <v>25000</v>
          </cell>
        </row>
        <row r="36">
          <cell r="C36" t="str">
            <v>R21</v>
          </cell>
          <cell r="D36" t="str">
            <v>1</v>
          </cell>
          <cell r="E36" t="str">
            <v>R</v>
          </cell>
          <cell r="F36" t="str">
            <v>R1</v>
          </cell>
          <cell r="G36" t="str">
            <v>Technical Consulting / SE</v>
          </cell>
          <cell r="H36">
            <v>21</v>
          </cell>
          <cell r="I36">
            <v>35000</v>
          </cell>
          <cell r="J36">
            <v>36500</v>
          </cell>
          <cell r="K36">
            <v>45000</v>
          </cell>
          <cell r="M36">
            <v>0</v>
          </cell>
          <cell r="N36">
            <v>31000</v>
          </cell>
          <cell r="O36">
            <v>73000</v>
          </cell>
          <cell r="P36">
            <v>109500</v>
          </cell>
          <cell r="Q36">
            <v>146000</v>
          </cell>
        </row>
        <row r="37">
          <cell r="C37" t="str">
            <v>R31</v>
          </cell>
          <cell r="D37" t="str">
            <v>1</v>
          </cell>
          <cell r="E37" t="str">
            <v>R</v>
          </cell>
          <cell r="F37" t="str">
            <v>R1</v>
          </cell>
          <cell r="G37" t="str">
            <v>Technical Consulting / SE</v>
          </cell>
          <cell r="H37">
            <v>31</v>
          </cell>
          <cell r="I37">
            <v>27000</v>
          </cell>
          <cell r="J37">
            <v>33000</v>
          </cell>
          <cell r="K37">
            <v>40000</v>
          </cell>
          <cell r="M37">
            <v>0</v>
          </cell>
          <cell r="N37">
            <v>27000</v>
          </cell>
          <cell r="O37">
            <v>57000</v>
          </cell>
          <cell r="P37">
            <v>70000</v>
          </cell>
          <cell r="Q37">
            <v>84000</v>
          </cell>
        </row>
        <row r="38">
          <cell r="C38" t="str">
            <v>R41</v>
          </cell>
          <cell r="D38" t="str">
            <v>1</v>
          </cell>
          <cell r="E38" t="str">
            <v>R</v>
          </cell>
          <cell r="F38" t="str">
            <v>R1</v>
          </cell>
          <cell r="G38" t="str">
            <v>Technical Consulting / SE</v>
          </cell>
          <cell r="H38">
            <v>41</v>
          </cell>
          <cell r="I38">
            <v>24000</v>
          </cell>
          <cell r="J38">
            <v>27500</v>
          </cell>
          <cell r="K38">
            <v>37000</v>
          </cell>
          <cell r="M38">
            <v>0</v>
          </cell>
          <cell r="N38">
            <v>23000</v>
          </cell>
          <cell r="O38">
            <v>37000</v>
          </cell>
          <cell r="P38">
            <v>58000</v>
          </cell>
          <cell r="Q38">
            <v>70000</v>
          </cell>
        </row>
        <row r="39">
          <cell r="C39" t="str">
            <v>R51</v>
          </cell>
          <cell r="D39" t="str">
            <v>1</v>
          </cell>
          <cell r="E39" t="str">
            <v>R</v>
          </cell>
          <cell r="F39" t="str">
            <v>R1</v>
          </cell>
          <cell r="G39" t="str">
            <v>Technical Consulting / SE</v>
          </cell>
          <cell r="H39">
            <v>51</v>
          </cell>
          <cell r="I39">
            <v>18000</v>
          </cell>
          <cell r="J39">
            <v>21000</v>
          </cell>
          <cell r="K39">
            <v>28000</v>
          </cell>
          <cell r="M39">
            <v>0</v>
          </cell>
          <cell r="N39">
            <v>18000</v>
          </cell>
          <cell r="O39">
            <v>28000</v>
          </cell>
          <cell r="P39">
            <v>44000</v>
          </cell>
          <cell r="Q39">
            <v>53000</v>
          </cell>
        </row>
        <row r="40">
          <cell r="C40" t="str">
            <v>R61</v>
          </cell>
          <cell r="D40" t="str">
            <v>1</v>
          </cell>
          <cell r="E40" t="str">
            <v>R</v>
          </cell>
          <cell r="F40" t="str">
            <v>R1</v>
          </cell>
          <cell r="G40" t="str">
            <v>Technical Consulting / SE</v>
          </cell>
          <cell r="H40">
            <v>61</v>
          </cell>
          <cell r="J40">
            <v>16000</v>
          </cell>
          <cell r="M40">
            <v>0</v>
          </cell>
          <cell r="N40">
            <v>14000</v>
          </cell>
          <cell r="O40">
            <v>22000</v>
          </cell>
          <cell r="P40">
            <v>34000</v>
          </cell>
          <cell r="Q40">
            <v>41000</v>
          </cell>
        </row>
        <row r="41">
          <cell r="C41" t="str">
            <v>T21</v>
          </cell>
          <cell r="D41" t="str">
            <v>1</v>
          </cell>
          <cell r="E41" t="str">
            <v>T</v>
          </cell>
          <cell r="F41" t="str">
            <v>T1</v>
          </cell>
          <cell r="G41" t="str">
            <v>Management</v>
          </cell>
          <cell r="H41">
            <v>21</v>
          </cell>
          <cell r="I41">
            <v>36000</v>
          </cell>
          <cell r="J41">
            <v>40000</v>
          </cell>
          <cell r="K41">
            <v>46000</v>
          </cell>
          <cell r="M41">
            <v>0</v>
          </cell>
          <cell r="N41">
            <v>29000</v>
          </cell>
          <cell r="O41">
            <v>68000</v>
          </cell>
          <cell r="P41">
            <v>102000</v>
          </cell>
          <cell r="Q41">
            <v>136000</v>
          </cell>
        </row>
        <row r="42">
          <cell r="C42" t="str">
            <v>T31</v>
          </cell>
          <cell r="D42" t="str">
            <v>1</v>
          </cell>
          <cell r="E42" t="str">
            <v>T</v>
          </cell>
          <cell r="F42" t="str">
            <v>T1</v>
          </cell>
          <cell r="G42" t="str">
            <v>Product Experts/Networking &amp; Internals</v>
          </cell>
          <cell r="H42">
            <v>31</v>
          </cell>
          <cell r="I42">
            <v>25000</v>
          </cell>
          <cell r="J42">
            <v>27000</v>
          </cell>
          <cell r="K42">
            <v>38000</v>
          </cell>
          <cell r="M42">
            <v>0</v>
          </cell>
          <cell r="N42">
            <v>23000</v>
          </cell>
          <cell r="O42">
            <v>47250</v>
          </cell>
          <cell r="P42">
            <v>54000</v>
          </cell>
          <cell r="Q42">
            <v>81000</v>
          </cell>
        </row>
        <row r="43">
          <cell r="C43" t="str">
            <v>T41</v>
          </cell>
          <cell r="D43" t="str">
            <v>1</v>
          </cell>
          <cell r="E43" t="str">
            <v>T</v>
          </cell>
          <cell r="F43" t="str">
            <v>T1</v>
          </cell>
          <cell r="G43" t="str">
            <v>Product Experts/Networking &amp; Internals</v>
          </cell>
          <cell r="H43">
            <v>41</v>
          </cell>
          <cell r="I43">
            <v>16000</v>
          </cell>
          <cell r="J43">
            <v>18500</v>
          </cell>
          <cell r="K43">
            <v>26000</v>
          </cell>
          <cell r="M43">
            <v>0</v>
          </cell>
          <cell r="N43">
            <v>16000</v>
          </cell>
          <cell r="O43">
            <v>25000</v>
          </cell>
          <cell r="P43">
            <v>39000</v>
          </cell>
          <cell r="Q43">
            <v>47000</v>
          </cell>
        </row>
        <row r="44">
          <cell r="C44" t="str">
            <v>T51</v>
          </cell>
          <cell r="D44" t="str">
            <v>1</v>
          </cell>
          <cell r="E44" t="str">
            <v>T</v>
          </cell>
          <cell r="F44" t="str">
            <v>T1</v>
          </cell>
          <cell r="G44" t="str">
            <v>Product Experts/Networking &amp; Internals</v>
          </cell>
          <cell r="H44">
            <v>51</v>
          </cell>
          <cell r="I44">
            <v>11000</v>
          </cell>
          <cell r="J44">
            <v>13000</v>
          </cell>
          <cell r="K44">
            <v>19000</v>
          </cell>
          <cell r="M44">
            <v>0</v>
          </cell>
          <cell r="N44">
            <v>11000</v>
          </cell>
          <cell r="O44">
            <v>18000</v>
          </cell>
          <cell r="P44">
            <v>27000</v>
          </cell>
          <cell r="Q44">
            <v>33000</v>
          </cell>
        </row>
        <row r="45">
          <cell r="C45" t="str">
            <v>T61</v>
          </cell>
          <cell r="D45" t="str">
            <v>1</v>
          </cell>
          <cell r="E45" t="str">
            <v>T</v>
          </cell>
          <cell r="F45" t="str">
            <v>T1</v>
          </cell>
          <cell r="G45" t="str">
            <v>Product Experts/Networking &amp; Internals</v>
          </cell>
          <cell r="H45">
            <v>61</v>
          </cell>
          <cell r="I45">
            <v>7000</v>
          </cell>
          <cell r="J45">
            <v>9000</v>
          </cell>
          <cell r="K45">
            <v>12000</v>
          </cell>
          <cell r="M45">
            <v>0</v>
          </cell>
          <cell r="N45">
            <v>8000</v>
          </cell>
          <cell r="O45">
            <v>12000</v>
          </cell>
          <cell r="P45">
            <v>19000</v>
          </cell>
          <cell r="Q45">
            <v>23000</v>
          </cell>
        </row>
        <row r="46">
          <cell r="C46" t="str">
            <v>T32</v>
          </cell>
          <cell r="D46" t="str">
            <v>2</v>
          </cell>
          <cell r="E46" t="str">
            <v>T</v>
          </cell>
          <cell r="F46" t="str">
            <v>T2</v>
          </cell>
          <cell r="G46" t="str">
            <v>System &amp; Web Mgmt</v>
          </cell>
          <cell r="H46">
            <v>32</v>
          </cell>
          <cell r="I46">
            <v>29000</v>
          </cell>
          <cell r="J46">
            <v>27500</v>
          </cell>
          <cell r="K46">
            <v>37000</v>
          </cell>
          <cell r="M46">
            <v>0</v>
          </cell>
          <cell r="N46">
            <v>23000</v>
          </cell>
          <cell r="O46">
            <v>49000</v>
          </cell>
          <cell r="P46">
            <v>61000</v>
          </cell>
          <cell r="Q46">
            <v>73000</v>
          </cell>
        </row>
        <row r="47">
          <cell r="C47" t="str">
            <v>T42</v>
          </cell>
          <cell r="D47" t="str">
            <v>2</v>
          </cell>
          <cell r="E47" t="str">
            <v>T</v>
          </cell>
          <cell r="F47" t="str">
            <v>T2</v>
          </cell>
          <cell r="G47" t="str">
            <v>System &amp; Web Mgmt</v>
          </cell>
          <cell r="H47">
            <v>42</v>
          </cell>
          <cell r="I47">
            <v>20000</v>
          </cell>
          <cell r="J47">
            <v>24500</v>
          </cell>
          <cell r="K47">
            <v>33000</v>
          </cell>
          <cell r="M47">
            <v>0</v>
          </cell>
          <cell r="N47">
            <v>20000</v>
          </cell>
          <cell r="O47">
            <v>32000</v>
          </cell>
          <cell r="P47">
            <v>51000</v>
          </cell>
          <cell r="Q47">
            <v>61000</v>
          </cell>
        </row>
        <row r="48">
          <cell r="C48" t="str">
            <v>T52</v>
          </cell>
          <cell r="D48" t="str">
            <v>2</v>
          </cell>
          <cell r="E48" t="str">
            <v>T</v>
          </cell>
          <cell r="F48" t="str">
            <v>T2</v>
          </cell>
          <cell r="G48" t="str">
            <v>System &amp; Web Mgmt</v>
          </cell>
          <cell r="H48">
            <v>52</v>
          </cell>
          <cell r="I48">
            <v>13000</v>
          </cell>
          <cell r="J48">
            <v>15250</v>
          </cell>
          <cell r="K48">
            <v>23000</v>
          </cell>
          <cell r="M48">
            <v>0</v>
          </cell>
          <cell r="N48">
            <v>12000</v>
          </cell>
          <cell r="O48">
            <v>20000</v>
          </cell>
          <cell r="P48">
            <v>32000</v>
          </cell>
          <cell r="Q48">
            <v>38000</v>
          </cell>
        </row>
        <row r="49">
          <cell r="C49" t="str">
            <v>T62</v>
          </cell>
          <cell r="D49" t="str">
            <v>2</v>
          </cell>
          <cell r="E49" t="str">
            <v>T</v>
          </cell>
          <cell r="F49" t="str">
            <v>T2</v>
          </cell>
          <cell r="G49" t="str">
            <v>System &amp; Web Mgmt</v>
          </cell>
          <cell r="H49">
            <v>62</v>
          </cell>
          <cell r="I49">
            <v>8500</v>
          </cell>
          <cell r="J49">
            <v>8500</v>
          </cell>
          <cell r="K49">
            <v>11500</v>
          </cell>
          <cell r="M49">
            <v>0</v>
          </cell>
          <cell r="N49">
            <v>7000</v>
          </cell>
          <cell r="O49">
            <v>11000</v>
          </cell>
          <cell r="P49">
            <v>18000</v>
          </cell>
          <cell r="Q49">
            <v>22000</v>
          </cell>
        </row>
        <row r="50">
          <cell r="C50" t="str">
            <v>T45</v>
          </cell>
          <cell r="D50" t="str">
            <v>5</v>
          </cell>
          <cell r="E50" t="str">
            <v>T</v>
          </cell>
          <cell r="F50" t="str">
            <v>T5</v>
          </cell>
          <cell r="G50" t="str">
            <v>Tech Writing</v>
          </cell>
          <cell r="H50">
            <v>45</v>
          </cell>
          <cell r="I50">
            <v>19000</v>
          </cell>
          <cell r="J50">
            <v>20000</v>
          </cell>
          <cell r="K50">
            <v>27000</v>
          </cell>
          <cell r="M50">
            <v>0</v>
          </cell>
          <cell r="N50">
            <v>17000</v>
          </cell>
          <cell r="O50">
            <v>27000</v>
          </cell>
          <cell r="P50">
            <v>42000</v>
          </cell>
          <cell r="Q50">
            <v>50000</v>
          </cell>
        </row>
        <row r="51">
          <cell r="C51" t="str">
            <v>T55</v>
          </cell>
          <cell r="D51" t="str">
            <v>5</v>
          </cell>
          <cell r="E51" t="str">
            <v>T</v>
          </cell>
          <cell r="F51" t="str">
            <v>T5</v>
          </cell>
          <cell r="G51" t="str">
            <v>Tech Writing</v>
          </cell>
          <cell r="H51">
            <v>55</v>
          </cell>
          <cell r="I51">
            <v>14000</v>
          </cell>
          <cell r="J51">
            <v>14500</v>
          </cell>
          <cell r="K51">
            <v>21000</v>
          </cell>
          <cell r="M51">
            <v>0</v>
          </cell>
          <cell r="N51">
            <v>12000</v>
          </cell>
          <cell r="O51">
            <v>20000</v>
          </cell>
          <cell r="P51">
            <v>30000</v>
          </cell>
          <cell r="Q51">
            <v>36000</v>
          </cell>
        </row>
        <row r="52">
          <cell r="C52" t="str">
            <v>T65</v>
          </cell>
          <cell r="D52" t="str">
            <v>5</v>
          </cell>
          <cell r="E52" t="str">
            <v>T</v>
          </cell>
          <cell r="F52" t="str">
            <v>T5</v>
          </cell>
          <cell r="G52" t="str">
            <v>Tech Writing</v>
          </cell>
          <cell r="H52">
            <v>65</v>
          </cell>
          <cell r="I52">
            <v>10000</v>
          </cell>
          <cell r="J52">
            <v>10000</v>
          </cell>
          <cell r="K52">
            <v>15000</v>
          </cell>
          <cell r="M52">
            <v>0</v>
          </cell>
          <cell r="N52">
            <v>9000</v>
          </cell>
          <cell r="O52">
            <v>14000</v>
          </cell>
          <cell r="P52">
            <v>21000</v>
          </cell>
          <cell r="Q52">
            <v>25000</v>
          </cell>
        </row>
        <row r="53">
          <cell r="C53" t="str">
            <v>T56</v>
          </cell>
          <cell r="D53" t="str">
            <v>6</v>
          </cell>
          <cell r="E53" t="str">
            <v>T</v>
          </cell>
          <cell r="F53" t="str">
            <v>T6</v>
          </cell>
          <cell r="G53" t="str">
            <v>Testers</v>
          </cell>
          <cell r="H53">
            <v>56</v>
          </cell>
          <cell r="I53">
            <v>11000</v>
          </cell>
          <cell r="J53">
            <v>11000</v>
          </cell>
          <cell r="K53">
            <v>16000</v>
          </cell>
          <cell r="M53">
            <v>0</v>
          </cell>
          <cell r="N53">
            <v>9000</v>
          </cell>
          <cell r="O53">
            <v>15000</v>
          </cell>
          <cell r="P53">
            <v>23000</v>
          </cell>
          <cell r="Q53">
            <v>28000</v>
          </cell>
        </row>
        <row r="54">
          <cell r="C54" t="str">
            <v>T66</v>
          </cell>
          <cell r="D54" t="str">
            <v>6</v>
          </cell>
          <cell r="E54" t="str">
            <v>T</v>
          </cell>
          <cell r="F54" t="str">
            <v>T6</v>
          </cell>
          <cell r="G54" t="str">
            <v>Testers</v>
          </cell>
          <cell r="H54">
            <v>66</v>
          </cell>
          <cell r="I54">
            <v>7000</v>
          </cell>
          <cell r="J54">
            <v>8000</v>
          </cell>
          <cell r="K54">
            <v>12000</v>
          </cell>
          <cell r="M54">
            <v>0</v>
          </cell>
          <cell r="N54">
            <v>7000</v>
          </cell>
          <cell r="O54">
            <v>11000</v>
          </cell>
          <cell r="P54">
            <v>17000</v>
          </cell>
          <cell r="Q54">
            <v>20000</v>
          </cell>
        </row>
        <row r="55">
          <cell r="C55" t="str">
            <v>P21</v>
          </cell>
          <cell r="D55" t="str">
            <v>1</v>
          </cell>
          <cell r="E55" t="str">
            <v>P</v>
          </cell>
          <cell r="F55" t="str">
            <v>P1</v>
          </cell>
          <cell r="G55" t="str">
            <v>Management</v>
          </cell>
          <cell r="H55">
            <v>21</v>
          </cell>
          <cell r="I55">
            <v>35000</v>
          </cell>
          <cell r="J55">
            <v>40000</v>
          </cell>
          <cell r="K55">
            <v>48000</v>
          </cell>
          <cell r="M55">
            <v>0</v>
          </cell>
          <cell r="N55">
            <v>32000</v>
          </cell>
          <cell r="O55">
            <v>76000</v>
          </cell>
          <cell r="P55">
            <v>100000</v>
          </cell>
          <cell r="Q55">
            <v>120000</v>
          </cell>
        </row>
        <row r="56">
          <cell r="C56" t="str">
            <v>P31</v>
          </cell>
          <cell r="D56" t="str">
            <v>1</v>
          </cell>
          <cell r="E56" t="str">
            <v>P</v>
          </cell>
          <cell r="F56" t="str">
            <v>P1</v>
          </cell>
          <cell r="G56" t="str">
            <v>Business Analysis</v>
          </cell>
          <cell r="H56">
            <v>31</v>
          </cell>
          <cell r="I56">
            <v>24000</v>
          </cell>
          <cell r="J56">
            <v>28000</v>
          </cell>
          <cell r="K56">
            <v>36000</v>
          </cell>
          <cell r="M56">
            <v>0</v>
          </cell>
          <cell r="N56">
            <v>24000</v>
          </cell>
          <cell r="O56">
            <v>39000</v>
          </cell>
          <cell r="P56">
            <v>59000</v>
          </cell>
          <cell r="Q56">
            <v>71000</v>
          </cell>
        </row>
        <row r="57">
          <cell r="C57" t="str">
            <v>P41</v>
          </cell>
          <cell r="D57" t="str">
            <v>1</v>
          </cell>
          <cell r="E57" t="str">
            <v>P</v>
          </cell>
          <cell r="F57" t="str">
            <v>P1</v>
          </cell>
          <cell r="G57" t="str">
            <v>Business Analysis</v>
          </cell>
          <cell r="H57">
            <v>41</v>
          </cell>
          <cell r="I57">
            <v>17000</v>
          </cell>
          <cell r="J57">
            <v>19000</v>
          </cell>
          <cell r="K57">
            <v>26000</v>
          </cell>
          <cell r="M57">
            <v>0</v>
          </cell>
          <cell r="N57">
            <v>16000</v>
          </cell>
          <cell r="O57">
            <v>25000</v>
          </cell>
          <cell r="P57">
            <v>40000</v>
          </cell>
          <cell r="Q57">
            <v>48000</v>
          </cell>
        </row>
        <row r="58">
          <cell r="C58" t="str">
            <v>P51</v>
          </cell>
          <cell r="D58" t="str">
            <v>1</v>
          </cell>
          <cell r="E58" t="str">
            <v>P</v>
          </cell>
          <cell r="F58" t="str">
            <v>P1</v>
          </cell>
          <cell r="G58" t="str">
            <v>Business Analysis</v>
          </cell>
          <cell r="H58">
            <v>51</v>
          </cell>
          <cell r="I58">
            <v>12000</v>
          </cell>
          <cell r="J58">
            <v>14500</v>
          </cell>
          <cell r="K58">
            <v>18000</v>
          </cell>
          <cell r="M58">
            <v>0</v>
          </cell>
          <cell r="N58">
            <v>12000</v>
          </cell>
          <cell r="O58">
            <v>19000</v>
          </cell>
          <cell r="P58">
            <v>30000</v>
          </cell>
          <cell r="Q58">
            <v>36000</v>
          </cell>
        </row>
        <row r="59">
          <cell r="C59" t="str">
            <v>P61</v>
          </cell>
          <cell r="D59" t="str">
            <v>1</v>
          </cell>
          <cell r="E59" t="str">
            <v>P</v>
          </cell>
          <cell r="F59" t="str">
            <v>P1</v>
          </cell>
          <cell r="G59" t="str">
            <v>Business Analysis</v>
          </cell>
          <cell r="H59">
            <v>61</v>
          </cell>
          <cell r="I59">
            <v>10000</v>
          </cell>
          <cell r="J59">
            <v>10000</v>
          </cell>
          <cell r="K59">
            <v>14000</v>
          </cell>
          <cell r="M59">
            <v>0</v>
          </cell>
          <cell r="N59">
            <v>9000</v>
          </cell>
          <cell r="O59">
            <v>14000</v>
          </cell>
          <cell r="P59">
            <v>21000</v>
          </cell>
          <cell r="Q59">
            <v>25000</v>
          </cell>
        </row>
        <row r="60">
          <cell r="C60" t="str">
            <v>P34</v>
          </cell>
          <cell r="D60" t="str">
            <v>4</v>
          </cell>
          <cell r="E60" t="str">
            <v>P</v>
          </cell>
          <cell r="F60" t="str">
            <v>P4</v>
          </cell>
          <cell r="G60" t="str">
            <v>Academic Professionals</v>
          </cell>
          <cell r="H60">
            <v>34</v>
          </cell>
          <cell r="I60">
            <v>27000</v>
          </cell>
          <cell r="J60">
            <v>30000</v>
          </cell>
          <cell r="K60">
            <v>38000</v>
          </cell>
          <cell r="M60">
            <v>0</v>
          </cell>
          <cell r="N60">
            <v>26000</v>
          </cell>
          <cell r="O60">
            <v>42000</v>
          </cell>
          <cell r="P60">
            <v>63000</v>
          </cell>
          <cell r="Q60">
            <v>76000</v>
          </cell>
        </row>
        <row r="61">
          <cell r="C61" t="str">
            <v>P44</v>
          </cell>
          <cell r="D61" t="str">
            <v>4</v>
          </cell>
          <cell r="E61" t="str">
            <v>P</v>
          </cell>
          <cell r="F61" t="str">
            <v>P4</v>
          </cell>
          <cell r="G61" t="str">
            <v>Academic Professionals</v>
          </cell>
          <cell r="H61">
            <v>44</v>
          </cell>
          <cell r="I61">
            <v>18000</v>
          </cell>
          <cell r="J61">
            <v>20000</v>
          </cell>
          <cell r="K61">
            <v>28500</v>
          </cell>
          <cell r="M61">
            <v>0</v>
          </cell>
          <cell r="N61">
            <v>17000</v>
          </cell>
          <cell r="O61">
            <v>27000</v>
          </cell>
          <cell r="P61">
            <v>42000</v>
          </cell>
          <cell r="Q61">
            <v>50000</v>
          </cell>
        </row>
        <row r="62">
          <cell r="C62" t="str">
            <v>P54</v>
          </cell>
          <cell r="D62" t="str">
            <v>4</v>
          </cell>
          <cell r="E62" t="str">
            <v>P</v>
          </cell>
          <cell r="F62" t="str">
            <v>P4</v>
          </cell>
          <cell r="G62" t="str">
            <v>Academic Professionals</v>
          </cell>
          <cell r="H62">
            <v>54</v>
          </cell>
          <cell r="I62">
            <v>12000</v>
          </cell>
          <cell r="J62">
            <v>14500</v>
          </cell>
          <cell r="K62">
            <v>20000</v>
          </cell>
          <cell r="M62">
            <v>0</v>
          </cell>
          <cell r="N62">
            <v>12000</v>
          </cell>
          <cell r="O62">
            <v>20000</v>
          </cell>
          <cell r="P62">
            <v>30000</v>
          </cell>
          <cell r="Q62">
            <v>36000</v>
          </cell>
        </row>
        <row r="63">
          <cell r="C63" t="str">
            <v>P64</v>
          </cell>
          <cell r="D63" t="str">
            <v>4</v>
          </cell>
          <cell r="E63" t="str">
            <v>P</v>
          </cell>
          <cell r="F63" t="str">
            <v>P4</v>
          </cell>
          <cell r="G63" t="str">
            <v>Academic Professionals</v>
          </cell>
          <cell r="H63">
            <v>64</v>
          </cell>
          <cell r="I63">
            <v>9000</v>
          </cell>
          <cell r="J63">
            <v>10000</v>
          </cell>
          <cell r="K63">
            <v>14000</v>
          </cell>
          <cell r="M63">
            <v>0</v>
          </cell>
          <cell r="N63">
            <v>9000</v>
          </cell>
          <cell r="O63">
            <v>14000</v>
          </cell>
          <cell r="P63">
            <v>21000</v>
          </cell>
          <cell r="Q63">
            <v>25000</v>
          </cell>
        </row>
        <row r="64">
          <cell r="C64" t="str">
            <v>P42</v>
          </cell>
          <cell r="D64" t="str">
            <v>2</v>
          </cell>
          <cell r="E64" t="str">
            <v>P</v>
          </cell>
          <cell r="F64" t="str">
            <v>P2</v>
          </cell>
          <cell r="G64" t="str">
            <v>Customer Service</v>
          </cell>
          <cell r="H64">
            <v>42</v>
          </cell>
          <cell r="I64">
            <v>12000</v>
          </cell>
          <cell r="J64">
            <v>17000</v>
          </cell>
          <cell r="K64">
            <v>20000</v>
          </cell>
          <cell r="M64">
            <v>0</v>
          </cell>
          <cell r="N64">
            <v>14000</v>
          </cell>
          <cell r="O64">
            <v>23000</v>
          </cell>
          <cell r="P64">
            <v>36000</v>
          </cell>
          <cell r="Q64">
            <v>43000</v>
          </cell>
        </row>
        <row r="65">
          <cell r="C65" t="str">
            <v>P52</v>
          </cell>
          <cell r="D65" t="str">
            <v>2</v>
          </cell>
          <cell r="E65" t="str">
            <v>P</v>
          </cell>
          <cell r="F65" t="str">
            <v>P2</v>
          </cell>
          <cell r="G65" t="str">
            <v>Customer Service</v>
          </cell>
          <cell r="H65">
            <v>52</v>
          </cell>
          <cell r="I65">
            <v>8500</v>
          </cell>
          <cell r="J65">
            <v>11500</v>
          </cell>
          <cell r="K65">
            <v>13500</v>
          </cell>
          <cell r="M65">
            <v>0</v>
          </cell>
          <cell r="N65">
            <v>10000</v>
          </cell>
          <cell r="O65">
            <v>16000</v>
          </cell>
          <cell r="P65">
            <v>24000</v>
          </cell>
          <cell r="Q65">
            <v>29000</v>
          </cell>
        </row>
        <row r="66">
          <cell r="C66" t="str">
            <v>P62</v>
          </cell>
          <cell r="D66" t="str">
            <v>2</v>
          </cell>
          <cell r="E66" t="str">
            <v>P</v>
          </cell>
          <cell r="F66" t="str">
            <v>P2</v>
          </cell>
          <cell r="G66" t="str">
            <v>Customer Service</v>
          </cell>
          <cell r="H66">
            <v>62</v>
          </cell>
          <cell r="I66">
            <v>7000</v>
          </cell>
          <cell r="J66">
            <v>8000</v>
          </cell>
          <cell r="K66">
            <v>10000</v>
          </cell>
          <cell r="M66">
            <v>0</v>
          </cell>
          <cell r="N66">
            <v>7000</v>
          </cell>
          <cell r="O66">
            <v>11000</v>
          </cell>
          <cell r="P66">
            <v>17000</v>
          </cell>
          <cell r="Q66">
            <v>20000</v>
          </cell>
        </row>
        <row r="67">
          <cell r="C67" t="str">
            <v>P33</v>
          </cell>
          <cell r="D67" t="str">
            <v>3</v>
          </cell>
          <cell r="E67" t="str">
            <v>P</v>
          </cell>
          <cell r="F67" t="str">
            <v>P3</v>
          </cell>
          <cell r="G67" t="str">
            <v>Professionals</v>
          </cell>
          <cell r="H67">
            <v>33</v>
          </cell>
          <cell r="I67">
            <v>21000</v>
          </cell>
          <cell r="J67">
            <v>22500</v>
          </cell>
          <cell r="K67">
            <v>31000</v>
          </cell>
          <cell r="M67">
            <v>0</v>
          </cell>
          <cell r="N67">
            <v>19000</v>
          </cell>
          <cell r="O67">
            <v>33000</v>
          </cell>
          <cell r="P67">
            <v>47000</v>
          </cell>
          <cell r="Q67">
            <v>56000</v>
          </cell>
        </row>
        <row r="68">
          <cell r="C68" t="str">
            <v>P43</v>
          </cell>
          <cell r="D68" t="str">
            <v>3</v>
          </cell>
          <cell r="E68" t="str">
            <v>P</v>
          </cell>
          <cell r="F68" t="str">
            <v>P3</v>
          </cell>
          <cell r="G68" t="str">
            <v>Professionals</v>
          </cell>
          <cell r="H68">
            <v>43</v>
          </cell>
          <cell r="I68">
            <v>13000</v>
          </cell>
          <cell r="J68">
            <v>15500</v>
          </cell>
          <cell r="K68">
            <v>21000</v>
          </cell>
          <cell r="M68">
            <v>0</v>
          </cell>
          <cell r="N68">
            <v>13000</v>
          </cell>
          <cell r="O68">
            <v>21000</v>
          </cell>
          <cell r="P68">
            <v>33000</v>
          </cell>
          <cell r="Q68">
            <v>40000</v>
          </cell>
        </row>
        <row r="69">
          <cell r="C69" t="str">
            <v>P53</v>
          </cell>
          <cell r="D69" t="str">
            <v>3</v>
          </cell>
          <cell r="E69" t="str">
            <v>P</v>
          </cell>
          <cell r="F69" t="str">
            <v>P3</v>
          </cell>
          <cell r="G69" t="str">
            <v>Professionals</v>
          </cell>
          <cell r="H69">
            <v>53</v>
          </cell>
          <cell r="I69">
            <v>8500</v>
          </cell>
          <cell r="J69">
            <v>10500</v>
          </cell>
          <cell r="K69">
            <v>14500</v>
          </cell>
          <cell r="M69">
            <v>0</v>
          </cell>
          <cell r="N69">
            <v>9000</v>
          </cell>
          <cell r="O69">
            <v>14000</v>
          </cell>
          <cell r="P69">
            <v>22000</v>
          </cell>
          <cell r="Q69">
            <v>26000</v>
          </cell>
        </row>
        <row r="70">
          <cell r="C70" t="str">
            <v>P63</v>
          </cell>
          <cell r="D70" t="str">
            <v>3</v>
          </cell>
          <cell r="E70" t="str">
            <v>P</v>
          </cell>
          <cell r="F70" t="str">
            <v>P3</v>
          </cell>
          <cell r="G70" t="str">
            <v>Professionals</v>
          </cell>
          <cell r="H70">
            <v>63</v>
          </cell>
          <cell r="I70">
            <v>6500</v>
          </cell>
          <cell r="J70">
            <v>7500</v>
          </cell>
          <cell r="K70">
            <v>11000</v>
          </cell>
          <cell r="M70">
            <v>0</v>
          </cell>
          <cell r="N70">
            <v>6000</v>
          </cell>
          <cell r="O70">
            <v>10000</v>
          </cell>
          <cell r="P70">
            <v>16000</v>
          </cell>
          <cell r="Q70">
            <v>19000</v>
          </cell>
        </row>
        <row r="76">
          <cell r="C76" t="str">
            <v>D35</v>
          </cell>
          <cell r="D76" t="str">
            <v>5</v>
          </cell>
          <cell r="E76" t="str">
            <v>D</v>
          </cell>
          <cell r="F76" t="str">
            <v>D5</v>
          </cell>
          <cell r="G76" t="str">
            <v>Developers</v>
          </cell>
          <cell r="H76">
            <v>35</v>
          </cell>
          <cell r="I76">
            <v>62500</v>
          </cell>
          <cell r="J76">
            <v>72000</v>
          </cell>
          <cell r="K76">
            <v>83333.333333333328</v>
          </cell>
          <cell r="M76">
            <v>0</v>
          </cell>
          <cell r="N76">
            <v>61000</v>
          </cell>
          <cell r="O76">
            <v>144000</v>
          </cell>
          <cell r="P76">
            <v>180000</v>
          </cell>
          <cell r="Q76">
            <v>216000</v>
          </cell>
        </row>
        <row r="77">
          <cell r="C77" t="str">
            <v>D41</v>
          </cell>
          <cell r="D77" t="str">
            <v>1</v>
          </cell>
          <cell r="E77" t="str">
            <v>D</v>
          </cell>
          <cell r="F77" t="str">
            <v>D1</v>
          </cell>
          <cell r="G77" t="str">
            <v>Products Applications</v>
          </cell>
          <cell r="H77">
            <v>41</v>
          </cell>
          <cell r="I77">
            <v>41666.666666666664</v>
          </cell>
          <cell r="J77">
            <v>49000</v>
          </cell>
          <cell r="K77">
            <v>66666.666666666672</v>
          </cell>
          <cell r="M77">
            <v>0</v>
          </cell>
          <cell r="N77">
            <v>42000</v>
          </cell>
          <cell r="O77">
            <v>49000</v>
          </cell>
          <cell r="P77">
            <v>64000</v>
          </cell>
          <cell r="Q77">
            <v>83000</v>
          </cell>
        </row>
        <row r="78">
          <cell r="C78" t="str">
            <v>D45</v>
          </cell>
          <cell r="D78" t="str">
            <v>5</v>
          </cell>
          <cell r="E78" t="str">
            <v>D</v>
          </cell>
          <cell r="F78" t="str">
            <v>D5</v>
          </cell>
          <cell r="G78" t="str">
            <v>Kernel &amp; Networking</v>
          </cell>
          <cell r="H78">
            <v>45</v>
          </cell>
          <cell r="I78">
            <v>42500</v>
          </cell>
          <cell r="J78">
            <v>50000</v>
          </cell>
          <cell r="K78">
            <v>66666.666666666672</v>
          </cell>
          <cell r="M78">
            <v>0</v>
          </cell>
          <cell r="N78">
            <v>43000</v>
          </cell>
          <cell r="O78">
            <v>50000</v>
          </cell>
          <cell r="P78">
            <v>65000</v>
          </cell>
          <cell r="Q78">
            <v>85000</v>
          </cell>
        </row>
        <row r="79">
          <cell r="C79" t="str">
            <v>D51</v>
          </cell>
          <cell r="D79" t="str">
            <v>1</v>
          </cell>
          <cell r="E79" t="str">
            <v>D</v>
          </cell>
          <cell r="F79" t="str">
            <v>D1</v>
          </cell>
          <cell r="G79" t="str">
            <v>Products Applications</v>
          </cell>
          <cell r="H79">
            <v>51</v>
          </cell>
          <cell r="I79">
            <v>33333.333333333336</v>
          </cell>
          <cell r="J79">
            <v>39000</v>
          </cell>
          <cell r="K79">
            <v>46666.666666666664</v>
          </cell>
          <cell r="M79">
            <v>0</v>
          </cell>
          <cell r="N79">
            <v>33000</v>
          </cell>
          <cell r="O79">
            <v>39000</v>
          </cell>
          <cell r="P79">
            <v>51000</v>
          </cell>
          <cell r="Q79">
            <v>66000</v>
          </cell>
        </row>
        <row r="80">
          <cell r="C80" t="str">
            <v>D55</v>
          </cell>
          <cell r="D80" t="str">
            <v>5</v>
          </cell>
          <cell r="E80" t="str">
            <v>D</v>
          </cell>
          <cell r="F80" t="str">
            <v>D5</v>
          </cell>
          <cell r="G80" t="str">
            <v>Kernel &amp; Networking</v>
          </cell>
          <cell r="H80">
            <v>55</v>
          </cell>
          <cell r="J80">
            <v>40000</v>
          </cell>
          <cell r="M80">
            <v>0</v>
          </cell>
          <cell r="N80">
            <v>34000</v>
          </cell>
          <cell r="O80">
            <v>40000</v>
          </cell>
          <cell r="P80">
            <v>52000</v>
          </cell>
          <cell r="Q80">
            <v>68000</v>
          </cell>
        </row>
        <row r="81">
          <cell r="C81" t="str">
            <v>D65</v>
          </cell>
          <cell r="D81" t="str">
            <v>5</v>
          </cell>
          <cell r="E81" t="str">
            <v>D</v>
          </cell>
          <cell r="F81" t="str">
            <v>D5</v>
          </cell>
          <cell r="G81" t="str">
            <v>Kernel &amp; Networking</v>
          </cell>
          <cell r="H81">
            <v>65</v>
          </cell>
          <cell r="J81">
            <v>36000</v>
          </cell>
          <cell r="M81">
            <v>0</v>
          </cell>
          <cell r="N81">
            <v>31000</v>
          </cell>
          <cell r="O81">
            <v>36000</v>
          </cell>
          <cell r="P81">
            <v>47000</v>
          </cell>
          <cell r="Q81">
            <v>61000</v>
          </cell>
        </row>
        <row r="82">
          <cell r="C82" t="str">
            <v>D61</v>
          </cell>
          <cell r="D82" t="str">
            <v>1</v>
          </cell>
          <cell r="E82" t="str">
            <v>D</v>
          </cell>
          <cell r="F82" t="str">
            <v>D1</v>
          </cell>
          <cell r="G82" t="str">
            <v>Products Applications</v>
          </cell>
          <cell r="H82">
            <v>61</v>
          </cell>
          <cell r="I82">
            <v>29166.666666666668</v>
          </cell>
          <cell r="J82">
            <v>29500</v>
          </cell>
          <cell r="K82">
            <v>37500</v>
          </cell>
          <cell r="M82">
            <v>0</v>
          </cell>
          <cell r="N82">
            <v>25000</v>
          </cell>
          <cell r="O82">
            <v>30000</v>
          </cell>
          <cell r="P82">
            <v>38000</v>
          </cell>
          <cell r="Q82">
            <v>50000</v>
          </cell>
        </row>
        <row r="83">
          <cell r="C83" t="str">
            <v>T41</v>
          </cell>
          <cell r="D83" t="str">
            <v>1</v>
          </cell>
          <cell r="E83" t="str">
            <v>T</v>
          </cell>
          <cell r="F83" t="str">
            <v>T1</v>
          </cell>
          <cell r="G83" t="str">
            <v>Product Experts/Networking &amp; Internals</v>
          </cell>
          <cell r="H83">
            <v>41</v>
          </cell>
          <cell r="I83">
            <v>37500</v>
          </cell>
          <cell r="J83">
            <v>38000</v>
          </cell>
          <cell r="K83">
            <v>50000</v>
          </cell>
          <cell r="M83">
            <v>0</v>
          </cell>
          <cell r="N83">
            <v>32000</v>
          </cell>
          <cell r="O83">
            <v>38000</v>
          </cell>
          <cell r="P83">
            <v>49000</v>
          </cell>
          <cell r="Q83">
            <v>65000</v>
          </cell>
        </row>
        <row r="84">
          <cell r="C84" t="str">
            <v>T42</v>
          </cell>
          <cell r="D84" t="str">
            <v>2</v>
          </cell>
          <cell r="E84" t="str">
            <v>T</v>
          </cell>
          <cell r="F84" t="str">
            <v>T2</v>
          </cell>
          <cell r="G84" t="str">
            <v>System &amp; Web Mgmt</v>
          </cell>
          <cell r="H84">
            <v>42</v>
          </cell>
          <cell r="J84">
            <v>50000</v>
          </cell>
          <cell r="M84">
            <v>0</v>
          </cell>
          <cell r="N84">
            <v>43000</v>
          </cell>
          <cell r="O84">
            <v>50000</v>
          </cell>
          <cell r="P84">
            <v>65000</v>
          </cell>
          <cell r="Q84">
            <v>85000</v>
          </cell>
        </row>
        <row r="85">
          <cell r="C85" t="str">
            <v>T56</v>
          </cell>
          <cell r="D85" t="str">
            <v>6</v>
          </cell>
          <cell r="E85" t="str">
            <v>T</v>
          </cell>
          <cell r="F85" t="str">
            <v>T6</v>
          </cell>
          <cell r="G85" t="str">
            <v>Testers</v>
          </cell>
          <cell r="H85">
            <v>56</v>
          </cell>
          <cell r="I85">
            <v>31250</v>
          </cell>
          <cell r="J85">
            <v>32000</v>
          </cell>
          <cell r="K85">
            <v>41666.666666666664</v>
          </cell>
          <cell r="M85">
            <v>0</v>
          </cell>
          <cell r="N85">
            <v>27000</v>
          </cell>
          <cell r="O85">
            <v>32000</v>
          </cell>
          <cell r="P85">
            <v>42000</v>
          </cell>
          <cell r="Q85">
            <v>54000</v>
          </cell>
        </row>
        <row r="86">
          <cell r="C86" t="str">
            <v>T66</v>
          </cell>
          <cell r="D86" t="str">
            <v>6</v>
          </cell>
          <cell r="E86" t="str">
            <v>T</v>
          </cell>
          <cell r="F86" t="str">
            <v>T6</v>
          </cell>
          <cell r="G86" t="str">
            <v>Testers</v>
          </cell>
          <cell r="H86">
            <v>66</v>
          </cell>
          <cell r="J86">
            <v>20000</v>
          </cell>
          <cell r="M86">
            <v>0</v>
          </cell>
          <cell r="N86">
            <v>17000</v>
          </cell>
          <cell r="O86">
            <v>20000</v>
          </cell>
          <cell r="P86">
            <v>26000</v>
          </cell>
          <cell r="Q86">
            <v>34000</v>
          </cell>
        </row>
        <row r="87">
          <cell r="C87" t="str">
            <v>P43</v>
          </cell>
          <cell r="D87" t="str">
            <v>3</v>
          </cell>
          <cell r="E87" t="str">
            <v>P</v>
          </cell>
          <cell r="F87" t="str">
            <v>P3</v>
          </cell>
          <cell r="G87" t="str">
            <v>Professionals</v>
          </cell>
          <cell r="H87">
            <v>43</v>
          </cell>
          <cell r="I87">
            <v>41666.666666666664</v>
          </cell>
          <cell r="J87">
            <v>42000</v>
          </cell>
          <cell r="K87">
            <v>58333.333333333336</v>
          </cell>
          <cell r="M87">
            <v>0</v>
          </cell>
          <cell r="N87">
            <v>36000</v>
          </cell>
          <cell r="O87">
            <v>42000</v>
          </cell>
          <cell r="P87">
            <v>55000</v>
          </cell>
          <cell r="Q87">
            <v>71000</v>
          </cell>
        </row>
        <row r="88">
          <cell r="C88" t="str">
            <v>P52</v>
          </cell>
          <cell r="D88" t="str">
            <v>2</v>
          </cell>
          <cell r="E88" t="str">
            <v>P</v>
          </cell>
          <cell r="F88" t="str">
            <v>P2</v>
          </cell>
          <cell r="G88" t="str">
            <v>Customer Service</v>
          </cell>
          <cell r="H88">
            <v>52</v>
          </cell>
          <cell r="I88">
            <v>25000</v>
          </cell>
          <cell r="J88">
            <v>27000</v>
          </cell>
          <cell r="K88">
            <v>37500</v>
          </cell>
          <cell r="M88">
            <v>0</v>
          </cell>
          <cell r="N88">
            <v>23000</v>
          </cell>
          <cell r="O88">
            <v>27000</v>
          </cell>
          <cell r="P88">
            <v>35000</v>
          </cell>
          <cell r="Q88">
            <v>46000</v>
          </cell>
        </row>
        <row r="94">
          <cell r="C94" t="str">
            <v>D25</v>
          </cell>
          <cell r="D94" t="str">
            <v>5</v>
          </cell>
          <cell r="E94" t="str">
            <v>D</v>
          </cell>
          <cell r="F94" t="str">
            <v>D5</v>
          </cell>
          <cell r="G94" t="str">
            <v>Management</v>
          </cell>
          <cell r="H94">
            <v>25</v>
          </cell>
          <cell r="I94">
            <v>5416.666666666667</v>
          </cell>
          <cell r="J94">
            <v>6000</v>
          </cell>
          <cell r="K94">
            <v>10000</v>
          </cell>
          <cell r="M94">
            <v>0</v>
          </cell>
          <cell r="N94">
            <v>5100</v>
          </cell>
          <cell r="O94">
            <v>12000</v>
          </cell>
          <cell r="P94">
            <v>18000</v>
          </cell>
          <cell r="Q94">
            <v>21000</v>
          </cell>
        </row>
        <row r="95">
          <cell r="C95" t="str">
            <v>D35</v>
          </cell>
          <cell r="D95" t="str">
            <v>5</v>
          </cell>
          <cell r="E95" t="str">
            <v>D</v>
          </cell>
          <cell r="F95" t="str">
            <v>D5</v>
          </cell>
          <cell r="G95" t="str">
            <v>Developers</v>
          </cell>
          <cell r="H95">
            <v>35</v>
          </cell>
          <cell r="I95">
            <v>3333.3333333333335</v>
          </cell>
          <cell r="J95">
            <v>5000</v>
          </cell>
          <cell r="K95">
            <v>6250</v>
          </cell>
          <cell r="M95">
            <v>0</v>
          </cell>
          <cell r="N95">
            <v>4300</v>
          </cell>
          <cell r="O95">
            <v>8750</v>
          </cell>
          <cell r="P95">
            <v>15000</v>
          </cell>
          <cell r="Q95">
            <v>17500</v>
          </cell>
        </row>
        <row r="96">
          <cell r="C96" t="str">
            <v>D41</v>
          </cell>
          <cell r="D96" t="str">
            <v>1</v>
          </cell>
          <cell r="E96" t="str">
            <v>D</v>
          </cell>
          <cell r="F96" t="str">
            <v>D1</v>
          </cell>
          <cell r="G96" t="str">
            <v>Products Applications</v>
          </cell>
          <cell r="H96">
            <v>41</v>
          </cell>
          <cell r="I96">
            <v>2500</v>
          </cell>
          <cell r="J96">
            <v>4000</v>
          </cell>
          <cell r="K96">
            <v>5000</v>
          </cell>
          <cell r="M96">
            <v>0</v>
          </cell>
          <cell r="N96">
            <v>3400</v>
          </cell>
          <cell r="O96">
            <v>4400</v>
          </cell>
          <cell r="P96">
            <v>6000</v>
          </cell>
          <cell r="Q96">
            <v>8000</v>
          </cell>
        </row>
        <row r="97">
          <cell r="C97" t="str">
            <v>D45</v>
          </cell>
          <cell r="D97" t="str">
            <v>5</v>
          </cell>
          <cell r="E97" t="str">
            <v>D</v>
          </cell>
          <cell r="F97" t="str">
            <v>D5</v>
          </cell>
          <cell r="G97" t="str">
            <v>Kernel &amp; Networking</v>
          </cell>
          <cell r="H97">
            <v>45</v>
          </cell>
          <cell r="J97">
            <v>3500</v>
          </cell>
          <cell r="M97">
            <v>0</v>
          </cell>
          <cell r="N97">
            <v>3000</v>
          </cell>
          <cell r="O97">
            <v>3900</v>
          </cell>
          <cell r="P97">
            <v>5300</v>
          </cell>
          <cell r="Q97">
            <v>7000</v>
          </cell>
        </row>
        <row r="98">
          <cell r="C98" t="str">
            <v>D51</v>
          </cell>
          <cell r="D98" t="str">
            <v>1</v>
          </cell>
          <cell r="E98" t="str">
            <v>D</v>
          </cell>
          <cell r="F98" t="str">
            <v>D1</v>
          </cell>
          <cell r="G98" t="str">
            <v>Products Applications</v>
          </cell>
          <cell r="H98">
            <v>51</v>
          </cell>
          <cell r="I98">
            <v>1666.6666666666667</v>
          </cell>
          <cell r="J98">
            <v>3000</v>
          </cell>
          <cell r="K98">
            <v>3666.6666666666665</v>
          </cell>
          <cell r="M98">
            <v>0</v>
          </cell>
          <cell r="N98">
            <v>2600</v>
          </cell>
          <cell r="O98">
            <v>3300</v>
          </cell>
          <cell r="P98">
            <v>4500</v>
          </cell>
          <cell r="Q98">
            <v>6000</v>
          </cell>
        </row>
        <row r="99">
          <cell r="C99" t="str">
            <v>D61</v>
          </cell>
          <cell r="D99" t="str">
            <v>1</v>
          </cell>
          <cell r="E99" t="str">
            <v>D</v>
          </cell>
          <cell r="F99" t="str">
            <v>D1</v>
          </cell>
          <cell r="G99" t="str">
            <v>Products Applications</v>
          </cell>
          <cell r="H99">
            <v>61</v>
          </cell>
          <cell r="I99">
            <v>833.33333333333337</v>
          </cell>
          <cell r="J99">
            <v>1500</v>
          </cell>
          <cell r="K99">
            <v>1666.6666666666667</v>
          </cell>
          <cell r="M99">
            <v>0</v>
          </cell>
          <cell r="N99">
            <v>1300</v>
          </cell>
          <cell r="O99">
            <v>1700</v>
          </cell>
          <cell r="P99">
            <v>2300</v>
          </cell>
          <cell r="Q99">
            <v>3000</v>
          </cell>
        </row>
        <row r="100">
          <cell r="C100" t="str">
            <v>T52</v>
          </cell>
          <cell r="D100" t="str">
            <v>2</v>
          </cell>
          <cell r="E100" t="str">
            <v>T</v>
          </cell>
          <cell r="F100" t="str">
            <v>T2</v>
          </cell>
          <cell r="G100" t="str">
            <v>System &amp; Web Mgmt</v>
          </cell>
          <cell r="H100">
            <v>52</v>
          </cell>
          <cell r="I100">
            <v>1000</v>
          </cell>
          <cell r="J100">
            <v>1400</v>
          </cell>
          <cell r="K100">
            <v>1750</v>
          </cell>
          <cell r="M100">
            <v>0</v>
          </cell>
          <cell r="N100">
            <v>1200</v>
          </cell>
          <cell r="O100">
            <v>1500</v>
          </cell>
          <cell r="P100">
            <v>2100</v>
          </cell>
          <cell r="Q100">
            <v>2800</v>
          </cell>
        </row>
        <row r="101">
          <cell r="C101" t="str">
            <v>T36</v>
          </cell>
          <cell r="D101" t="str">
            <v>6</v>
          </cell>
          <cell r="E101" t="str">
            <v>T</v>
          </cell>
          <cell r="F101" t="str">
            <v>T6</v>
          </cell>
          <cell r="G101" t="str">
            <v>Testers</v>
          </cell>
          <cell r="H101">
            <v>36</v>
          </cell>
          <cell r="J101">
            <v>3000</v>
          </cell>
          <cell r="M101">
            <v>0</v>
          </cell>
          <cell r="N101">
            <v>2600</v>
          </cell>
          <cell r="O101">
            <v>3300</v>
          </cell>
          <cell r="P101">
            <v>4500</v>
          </cell>
          <cell r="Q101">
            <v>6000</v>
          </cell>
        </row>
        <row r="102">
          <cell r="C102" t="str">
            <v>T46</v>
          </cell>
          <cell r="D102" t="str">
            <v>6</v>
          </cell>
          <cell r="E102" t="str">
            <v>T</v>
          </cell>
          <cell r="F102" t="str">
            <v>T6</v>
          </cell>
          <cell r="G102" t="str">
            <v>Testers</v>
          </cell>
          <cell r="H102">
            <v>46</v>
          </cell>
          <cell r="I102">
            <v>1500</v>
          </cell>
          <cell r="J102">
            <v>2000</v>
          </cell>
          <cell r="K102">
            <v>2500</v>
          </cell>
          <cell r="M102">
            <v>0</v>
          </cell>
          <cell r="N102">
            <v>1700</v>
          </cell>
          <cell r="O102">
            <v>2200</v>
          </cell>
          <cell r="P102">
            <v>3000</v>
          </cell>
          <cell r="Q102">
            <v>4000</v>
          </cell>
        </row>
        <row r="103">
          <cell r="C103" t="str">
            <v>T56</v>
          </cell>
          <cell r="D103" t="str">
            <v>6</v>
          </cell>
          <cell r="E103" t="str">
            <v>T</v>
          </cell>
          <cell r="F103" t="str">
            <v>T6</v>
          </cell>
          <cell r="G103" t="str">
            <v>Testers</v>
          </cell>
          <cell r="H103">
            <v>56</v>
          </cell>
          <cell r="I103">
            <v>833.33333333333337</v>
          </cell>
          <cell r="J103">
            <v>1300</v>
          </cell>
          <cell r="K103">
            <v>1750</v>
          </cell>
          <cell r="M103">
            <v>0</v>
          </cell>
          <cell r="N103">
            <v>1100</v>
          </cell>
          <cell r="O103">
            <v>1400</v>
          </cell>
          <cell r="P103">
            <v>2000</v>
          </cell>
          <cell r="Q103">
            <v>2600</v>
          </cell>
        </row>
        <row r="104">
          <cell r="C104" t="str">
            <v>T66</v>
          </cell>
          <cell r="D104" t="str">
            <v>6</v>
          </cell>
          <cell r="E104" t="str">
            <v>T</v>
          </cell>
          <cell r="F104" t="str">
            <v>T6</v>
          </cell>
          <cell r="G104" t="str">
            <v>Testers</v>
          </cell>
          <cell r="H104">
            <v>66</v>
          </cell>
          <cell r="J104">
            <v>900</v>
          </cell>
          <cell r="M104">
            <v>0</v>
          </cell>
          <cell r="N104">
            <v>800</v>
          </cell>
          <cell r="O104">
            <v>1000</v>
          </cell>
          <cell r="P104">
            <v>1400</v>
          </cell>
          <cell r="Q104">
            <v>1800</v>
          </cell>
        </row>
        <row r="105">
          <cell r="C105" t="str">
            <v>P43</v>
          </cell>
          <cell r="D105" t="str">
            <v>3</v>
          </cell>
          <cell r="E105" t="str">
            <v>P</v>
          </cell>
          <cell r="F105" t="str">
            <v>P3</v>
          </cell>
          <cell r="G105" t="str">
            <v>Professionals</v>
          </cell>
          <cell r="H105">
            <v>43</v>
          </cell>
          <cell r="I105">
            <v>833.33333333333337</v>
          </cell>
          <cell r="J105">
            <v>1600</v>
          </cell>
          <cell r="K105">
            <v>1833.3333333333333</v>
          </cell>
          <cell r="M105">
            <v>0</v>
          </cell>
          <cell r="N105">
            <v>1400</v>
          </cell>
          <cell r="O105">
            <v>1800</v>
          </cell>
          <cell r="P105">
            <v>2400</v>
          </cell>
          <cell r="Q105">
            <v>3200</v>
          </cell>
        </row>
        <row r="106">
          <cell r="C106" t="str">
            <v>P53</v>
          </cell>
          <cell r="D106" t="str">
            <v>3</v>
          </cell>
          <cell r="E106" t="str">
            <v>P</v>
          </cell>
          <cell r="F106" t="str">
            <v>P3</v>
          </cell>
          <cell r="G106" t="str">
            <v>Professionals</v>
          </cell>
          <cell r="H106">
            <v>53</v>
          </cell>
          <cell r="I106">
            <v>750</v>
          </cell>
          <cell r="J106">
            <v>1200</v>
          </cell>
          <cell r="K106">
            <v>1333.3333333333333</v>
          </cell>
          <cell r="M106">
            <v>0</v>
          </cell>
          <cell r="N106">
            <v>1000</v>
          </cell>
          <cell r="O106">
            <v>1300</v>
          </cell>
          <cell r="P106">
            <v>1800</v>
          </cell>
          <cell r="Q106">
            <v>2400</v>
          </cell>
        </row>
        <row r="107">
          <cell r="C107" t="str">
            <v>P52</v>
          </cell>
          <cell r="D107" t="str">
            <v>2</v>
          </cell>
          <cell r="E107" t="str">
            <v>P</v>
          </cell>
          <cell r="F107" t="str">
            <v>P2</v>
          </cell>
          <cell r="G107" t="str">
            <v>Customer Service</v>
          </cell>
          <cell r="H107">
            <v>52</v>
          </cell>
          <cell r="I107">
            <v>750</v>
          </cell>
          <cell r="J107">
            <v>1000</v>
          </cell>
          <cell r="K107">
            <v>1500</v>
          </cell>
          <cell r="M107">
            <v>0</v>
          </cell>
          <cell r="N107">
            <v>900</v>
          </cell>
          <cell r="O107">
            <v>1100</v>
          </cell>
          <cell r="P107">
            <v>1500</v>
          </cell>
          <cell r="Q107">
            <v>2000</v>
          </cell>
        </row>
        <row r="112">
          <cell r="C112" t="str">
            <v>T31</v>
          </cell>
          <cell r="D112" t="str">
            <v>1</v>
          </cell>
          <cell r="E112" t="str">
            <v>T</v>
          </cell>
          <cell r="F112" t="str">
            <v>T1</v>
          </cell>
          <cell r="G112" t="str">
            <v>Product Experts/Networking &amp; Internals</v>
          </cell>
          <cell r="H112">
            <v>31</v>
          </cell>
          <cell r="I112">
            <v>233333.33333333334</v>
          </cell>
          <cell r="J112">
            <v>300000</v>
          </cell>
          <cell r="K112">
            <v>416666.66666666669</v>
          </cell>
          <cell r="M112">
            <v>0</v>
          </cell>
          <cell r="N112">
            <v>255000</v>
          </cell>
          <cell r="O112">
            <v>330000</v>
          </cell>
          <cell r="P112">
            <v>450000</v>
          </cell>
          <cell r="Q112">
            <v>600000</v>
          </cell>
        </row>
        <row r="113">
          <cell r="C113" t="str">
            <v>T41</v>
          </cell>
          <cell r="D113" t="str">
            <v>1</v>
          </cell>
          <cell r="E113" t="str">
            <v>T</v>
          </cell>
          <cell r="F113" t="str">
            <v>T1</v>
          </cell>
          <cell r="G113" t="str">
            <v>Product Experts/Networking &amp; Internals</v>
          </cell>
          <cell r="H113">
            <v>41</v>
          </cell>
          <cell r="I113">
            <v>125000</v>
          </cell>
          <cell r="J113">
            <v>150000</v>
          </cell>
          <cell r="K113">
            <v>233333.33333333334</v>
          </cell>
          <cell r="M113">
            <v>0</v>
          </cell>
          <cell r="N113">
            <v>127500</v>
          </cell>
          <cell r="O113">
            <v>165000</v>
          </cell>
          <cell r="P113">
            <v>225000</v>
          </cell>
          <cell r="Q113">
            <v>300000</v>
          </cell>
        </row>
        <row r="114">
          <cell r="C114" t="str">
            <v>T51</v>
          </cell>
          <cell r="D114" t="str">
            <v>1</v>
          </cell>
          <cell r="E114" t="str">
            <v>T</v>
          </cell>
          <cell r="F114" t="str">
            <v>T1</v>
          </cell>
          <cell r="G114" t="str">
            <v>Product Experts/Networking &amp; Internals</v>
          </cell>
          <cell r="H114">
            <v>51</v>
          </cell>
          <cell r="I114">
            <v>75000</v>
          </cell>
          <cell r="J114">
            <v>100000</v>
          </cell>
          <cell r="K114">
            <v>150000</v>
          </cell>
          <cell r="M114">
            <v>0</v>
          </cell>
          <cell r="N114">
            <v>85000</v>
          </cell>
          <cell r="O114">
            <v>110000</v>
          </cell>
          <cell r="P114">
            <v>150000</v>
          </cell>
          <cell r="Q114">
            <v>200000</v>
          </cell>
        </row>
        <row r="115">
          <cell r="C115" t="str">
            <v>T61</v>
          </cell>
          <cell r="D115" t="str">
            <v>1</v>
          </cell>
          <cell r="E115" t="str">
            <v>T</v>
          </cell>
          <cell r="F115" t="str">
            <v>T1</v>
          </cell>
          <cell r="G115" t="str">
            <v>Product Experts/Networking &amp; Internals</v>
          </cell>
          <cell r="H115">
            <v>61</v>
          </cell>
          <cell r="I115">
            <v>41666.666666666664</v>
          </cell>
          <cell r="J115">
            <v>60000</v>
          </cell>
          <cell r="K115">
            <v>79166.666666666672</v>
          </cell>
          <cell r="M115">
            <v>0</v>
          </cell>
          <cell r="N115">
            <v>51000</v>
          </cell>
          <cell r="O115">
            <v>66000</v>
          </cell>
          <cell r="P115">
            <v>90000</v>
          </cell>
          <cell r="Q115">
            <v>120000</v>
          </cell>
        </row>
        <row r="116">
          <cell r="C116" t="str">
            <v>P43</v>
          </cell>
          <cell r="D116" t="str">
            <v>3</v>
          </cell>
          <cell r="E116" t="str">
            <v>P</v>
          </cell>
          <cell r="F116" t="str">
            <v>P3</v>
          </cell>
          <cell r="G116" t="str">
            <v>Professionals</v>
          </cell>
          <cell r="H116">
            <v>43</v>
          </cell>
          <cell r="I116">
            <v>133333.33333333334</v>
          </cell>
          <cell r="J116">
            <v>150000</v>
          </cell>
          <cell r="K116">
            <v>233333.33333333334</v>
          </cell>
          <cell r="M116">
            <v>0</v>
          </cell>
          <cell r="N116">
            <v>127500</v>
          </cell>
          <cell r="O116">
            <v>165000</v>
          </cell>
          <cell r="P116">
            <v>225000</v>
          </cell>
          <cell r="Q116">
            <v>300000</v>
          </cell>
        </row>
        <row r="117">
          <cell r="C117" t="str">
            <v>P54</v>
          </cell>
          <cell r="D117" t="str">
            <v>4</v>
          </cell>
          <cell r="E117" t="str">
            <v>P</v>
          </cell>
          <cell r="F117" t="str">
            <v>P4</v>
          </cell>
          <cell r="G117" t="str">
            <v>Academic Professionals</v>
          </cell>
          <cell r="H117">
            <v>54</v>
          </cell>
          <cell r="I117">
            <v>100000</v>
          </cell>
          <cell r="J117">
            <v>170000</v>
          </cell>
          <cell r="K117">
            <v>208333.33333333334</v>
          </cell>
          <cell r="M117">
            <v>0</v>
          </cell>
          <cell r="N117">
            <v>144500</v>
          </cell>
          <cell r="O117">
            <v>187000</v>
          </cell>
          <cell r="P117">
            <v>255000</v>
          </cell>
          <cell r="Q117">
            <v>340000</v>
          </cell>
        </row>
        <row r="121">
          <cell r="C121" t="str">
            <v>T41</v>
          </cell>
          <cell r="D121" t="str">
            <v>1</v>
          </cell>
          <cell r="E121" t="str">
            <v>T</v>
          </cell>
          <cell r="F121" t="str">
            <v>T1</v>
          </cell>
          <cell r="G121" t="str">
            <v>Product Experts/Networking &amp; Internals</v>
          </cell>
          <cell r="H121">
            <v>41</v>
          </cell>
          <cell r="I121">
            <v>10833.333333333334</v>
          </cell>
          <cell r="J121">
            <v>12000</v>
          </cell>
          <cell r="K121">
            <v>15416.666666666666</v>
          </cell>
          <cell r="M121">
            <v>0</v>
          </cell>
          <cell r="N121">
            <v>10000</v>
          </cell>
          <cell r="O121">
            <v>12000</v>
          </cell>
          <cell r="P121">
            <v>16000</v>
          </cell>
          <cell r="Q121">
            <v>20000</v>
          </cell>
        </row>
        <row r="122">
          <cell r="C122" t="str">
            <v>T51</v>
          </cell>
          <cell r="D122" t="str">
            <v>1</v>
          </cell>
          <cell r="E122" t="str">
            <v>T</v>
          </cell>
          <cell r="F122" t="str">
            <v>T1</v>
          </cell>
          <cell r="G122" t="str">
            <v>Product Experts/Networking &amp; Internals</v>
          </cell>
          <cell r="H122">
            <v>51</v>
          </cell>
          <cell r="I122">
            <v>9166.6666666666661</v>
          </cell>
          <cell r="J122">
            <v>9500</v>
          </cell>
          <cell r="K122">
            <v>13333.333333333334</v>
          </cell>
          <cell r="M122">
            <v>0</v>
          </cell>
          <cell r="N122">
            <v>8000</v>
          </cell>
          <cell r="O122">
            <v>10000</v>
          </cell>
          <cell r="P122">
            <v>12000</v>
          </cell>
          <cell r="Q122">
            <v>16000</v>
          </cell>
        </row>
        <row r="126">
          <cell r="C126" t="str">
            <v>T41</v>
          </cell>
          <cell r="D126" t="str">
            <v>1</v>
          </cell>
          <cell r="E126" t="str">
            <v>T</v>
          </cell>
          <cell r="F126" t="str">
            <v>T1</v>
          </cell>
          <cell r="G126" t="str">
            <v>Product Experts/Networking &amp; Internals</v>
          </cell>
          <cell r="H126">
            <v>41</v>
          </cell>
          <cell r="I126">
            <v>25000</v>
          </cell>
          <cell r="J126">
            <v>32000</v>
          </cell>
          <cell r="K126">
            <v>41666.666666666664</v>
          </cell>
          <cell r="M126">
            <v>0</v>
          </cell>
          <cell r="N126">
            <v>27200</v>
          </cell>
          <cell r="O126">
            <v>35200</v>
          </cell>
          <cell r="P126">
            <v>48000</v>
          </cell>
          <cell r="Q126">
            <v>64000</v>
          </cell>
        </row>
        <row r="127">
          <cell r="C127" t="str">
            <v>T51</v>
          </cell>
          <cell r="D127" t="str">
            <v>1</v>
          </cell>
          <cell r="E127" t="str">
            <v>T</v>
          </cell>
          <cell r="F127" t="str">
            <v>T1</v>
          </cell>
          <cell r="G127" t="str">
            <v>Product Experts/Networking &amp; Internals</v>
          </cell>
          <cell r="H127">
            <v>51</v>
          </cell>
          <cell r="I127">
            <v>16666.666666666668</v>
          </cell>
          <cell r="J127">
            <v>23000</v>
          </cell>
          <cell r="K127">
            <v>26666.666666666668</v>
          </cell>
          <cell r="M127">
            <v>0</v>
          </cell>
          <cell r="N127">
            <v>19600</v>
          </cell>
          <cell r="O127">
            <v>25300</v>
          </cell>
          <cell r="P127">
            <v>34500</v>
          </cell>
          <cell r="Q127">
            <v>46000</v>
          </cell>
        </row>
        <row r="128">
          <cell r="C128" t="str">
            <v>T61</v>
          </cell>
          <cell r="D128" t="str">
            <v>1</v>
          </cell>
          <cell r="E128" t="str">
            <v>T</v>
          </cell>
          <cell r="F128" t="str">
            <v>T1</v>
          </cell>
          <cell r="G128" t="str">
            <v>Product Experts/Networking &amp; Internals</v>
          </cell>
          <cell r="H128">
            <v>61</v>
          </cell>
          <cell r="J128">
            <v>15000</v>
          </cell>
          <cell r="M128">
            <v>0</v>
          </cell>
          <cell r="N128">
            <v>12800</v>
          </cell>
          <cell r="O128">
            <v>16500</v>
          </cell>
          <cell r="P128">
            <v>22500</v>
          </cell>
          <cell r="Q128">
            <v>30000</v>
          </cell>
        </row>
        <row r="133">
          <cell r="C133" t="str">
            <v>T51</v>
          </cell>
          <cell r="D133" t="str">
            <v>1</v>
          </cell>
          <cell r="E133" t="str">
            <v>T</v>
          </cell>
          <cell r="F133" t="str">
            <v>T1</v>
          </cell>
          <cell r="G133" t="str">
            <v>Product Experts/Networking &amp; Internals</v>
          </cell>
          <cell r="H133">
            <v>51</v>
          </cell>
          <cell r="I133">
            <v>7083.333333333333</v>
          </cell>
          <cell r="J133">
            <v>10000</v>
          </cell>
          <cell r="K133">
            <v>10000</v>
          </cell>
          <cell r="M133">
            <v>0</v>
          </cell>
          <cell r="N133">
            <v>9000</v>
          </cell>
          <cell r="O133">
            <v>10000</v>
          </cell>
          <cell r="P133">
            <v>13000</v>
          </cell>
          <cell r="Q133">
            <v>17000</v>
          </cell>
        </row>
        <row r="138">
          <cell r="C138" t="str">
            <v>D45</v>
          </cell>
          <cell r="D138" t="str">
            <v>5</v>
          </cell>
          <cell r="E138" t="str">
            <v>D</v>
          </cell>
          <cell r="F138" t="str">
            <v>D5</v>
          </cell>
          <cell r="G138" t="str">
            <v>Products Applications</v>
          </cell>
          <cell r="H138">
            <v>45</v>
          </cell>
          <cell r="J138">
            <v>3500</v>
          </cell>
          <cell r="M138">
            <v>0</v>
          </cell>
          <cell r="N138">
            <v>3000</v>
          </cell>
          <cell r="O138">
            <v>3900</v>
          </cell>
          <cell r="P138">
            <v>5300</v>
          </cell>
          <cell r="Q138">
            <v>7000</v>
          </cell>
        </row>
        <row r="139">
          <cell r="C139" t="str">
            <v>D51</v>
          </cell>
          <cell r="D139" t="str">
            <v>1</v>
          </cell>
          <cell r="E139" t="str">
            <v>D</v>
          </cell>
          <cell r="F139" t="str">
            <v>D1</v>
          </cell>
          <cell r="G139" t="str">
            <v>Kernel &amp; Networking</v>
          </cell>
          <cell r="H139">
            <v>51</v>
          </cell>
          <cell r="I139">
            <v>1333.3333333333333</v>
          </cell>
          <cell r="J139">
            <v>3000</v>
          </cell>
          <cell r="K139">
            <v>2916.6666666666665</v>
          </cell>
          <cell r="M139">
            <v>0</v>
          </cell>
          <cell r="N139">
            <v>2600</v>
          </cell>
          <cell r="O139">
            <v>3300</v>
          </cell>
          <cell r="P139">
            <v>4500</v>
          </cell>
          <cell r="Q139">
            <v>6000</v>
          </cell>
        </row>
        <row r="140">
          <cell r="C140" t="str">
            <v>D61</v>
          </cell>
          <cell r="D140" t="str">
            <v>1</v>
          </cell>
          <cell r="E140" t="str">
            <v>D</v>
          </cell>
          <cell r="F140" t="str">
            <v>D1</v>
          </cell>
          <cell r="G140" t="str">
            <v>Products Applications</v>
          </cell>
          <cell r="H140">
            <v>61</v>
          </cell>
          <cell r="J140">
            <v>2000</v>
          </cell>
          <cell r="M140">
            <v>0</v>
          </cell>
          <cell r="N140">
            <v>1700</v>
          </cell>
          <cell r="O140">
            <v>2200</v>
          </cell>
          <cell r="P140">
            <v>3000</v>
          </cell>
          <cell r="Q140">
            <v>4000</v>
          </cell>
        </row>
        <row r="146">
          <cell r="C146" t="str">
            <v>T52</v>
          </cell>
          <cell r="D146" t="str">
            <v>2</v>
          </cell>
          <cell r="E146" t="str">
            <v>T</v>
          </cell>
          <cell r="F146" t="str">
            <v>T2</v>
          </cell>
          <cell r="G146" t="str">
            <v>System &amp; Web Mgmt</v>
          </cell>
          <cell r="H146">
            <v>52</v>
          </cell>
          <cell r="I146">
            <v>3333.3333333333335</v>
          </cell>
          <cell r="J146">
            <v>4000</v>
          </cell>
          <cell r="K146">
            <v>5000</v>
          </cell>
          <cell r="M146">
            <v>0</v>
          </cell>
          <cell r="N146">
            <v>3400</v>
          </cell>
          <cell r="O146">
            <v>4400</v>
          </cell>
          <cell r="P146">
            <v>6000</v>
          </cell>
          <cell r="Q146">
            <v>8000</v>
          </cell>
          <cell r="R146" t="str">
            <v>T52</v>
          </cell>
        </row>
        <row r="157">
          <cell r="D157">
            <v>3</v>
          </cell>
        </row>
        <row r="158">
          <cell r="D158">
            <v>1.2</v>
          </cell>
        </row>
        <row r="160">
          <cell r="D160">
            <v>-3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2">
          <cell r="B2">
            <v>5269</v>
          </cell>
          <cell r="C2" t="str">
            <v>Aaron</v>
          </cell>
          <cell r="D2" t="str">
            <v>Pieper</v>
          </cell>
          <cell r="E2" t="str">
            <v>S20M</v>
          </cell>
          <cell r="F2">
            <v>4</v>
          </cell>
        </row>
        <row r="3">
          <cell r="B3">
            <v>20328</v>
          </cell>
          <cell r="C3" t="str">
            <v>Abigail</v>
          </cell>
          <cell r="D3" t="str">
            <v>Maines</v>
          </cell>
          <cell r="E3" t="str">
            <v>S20M</v>
          </cell>
          <cell r="F3">
            <v>4</v>
          </cell>
        </row>
        <row r="4">
          <cell r="B4">
            <v>1489</v>
          </cell>
          <cell r="C4" t="str">
            <v>Adam</v>
          </cell>
          <cell r="D4" t="str">
            <v>Pearlman</v>
          </cell>
          <cell r="E4" t="str">
            <v>R31P</v>
          </cell>
          <cell r="F4">
            <v>4</v>
          </cell>
        </row>
        <row r="5">
          <cell r="B5">
            <v>10639</v>
          </cell>
          <cell r="C5" t="str">
            <v>Adel</v>
          </cell>
          <cell r="D5" t="str">
            <v>Zoabi</v>
          </cell>
          <cell r="E5" t="str">
            <v>D36M</v>
          </cell>
          <cell r="F5">
            <v>4</v>
          </cell>
        </row>
        <row r="6">
          <cell r="B6">
            <v>18422</v>
          </cell>
          <cell r="C6" t="str">
            <v>Adi</v>
          </cell>
          <cell r="D6" t="str">
            <v>Ikan</v>
          </cell>
          <cell r="E6" t="str">
            <v>D36M</v>
          </cell>
          <cell r="F6">
            <v>4</v>
          </cell>
        </row>
        <row r="7">
          <cell r="B7">
            <v>1659</v>
          </cell>
          <cell r="C7" t="str">
            <v>Adi</v>
          </cell>
          <cell r="D7" t="str">
            <v>Sivan</v>
          </cell>
          <cell r="E7" t="str">
            <v>T20M</v>
          </cell>
          <cell r="F7">
            <v>4</v>
          </cell>
        </row>
        <row r="8">
          <cell r="B8">
            <v>5821</v>
          </cell>
          <cell r="C8" t="str">
            <v>Adi</v>
          </cell>
          <cell r="D8" t="str">
            <v>Skoler</v>
          </cell>
          <cell r="E8" t="str">
            <v>M36M</v>
          </cell>
          <cell r="F8">
            <v>4</v>
          </cell>
        </row>
        <row r="9">
          <cell r="B9">
            <v>16218</v>
          </cell>
          <cell r="C9" t="str">
            <v>Albert</v>
          </cell>
          <cell r="D9" t="str">
            <v>Thong</v>
          </cell>
          <cell r="E9" t="str">
            <v>M20M</v>
          </cell>
          <cell r="F9">
            <v>4</v>
          </cell>
        </row>
        <row r="10">
          <cell r="B10">
            <v>20377</v>
          </cell>
          <cell r="C10" t="str">
            <v>Alex</v>
          </cell>
          <cell r="D10" t="str">
            <v>Glikson</v>
          </cell>
          <cell r="E10" t="str">
            <v>D36P</v>
          </cell>
          <cell r="F10">
            <v>4</v>
          </cell>
        </row>
        <row r="11">
          <cell r="B11">
            <v>8679</v>
          </cell>
          <cell r="C11" t="str">
            <v>Alex</v>
          </cell>
          <cell r="D11" t="str">
            <v>Neploch</v>
          </cell>
          <cell r="E11" t="str">
            <v>T31M</v>
          </cell>
          <cell r="F11">
            <v>5</v>
          </cell>
        </row>
        <row r="12">
          <cell r="B12">
            <v>7092</v>
          </cell>
          <cell r="C12" t="str">
            <v>Alex</v>
          </cell>
          <cell r="D12" t="str">
            <v>Spokoiny</v>
          </cell>
          <cell r="E12" t="str">
            <v>D10M</v>
          </cell>
          <cell r="F12">
            <v>4</v>
          </cell>
        </row>
        <row r="13">
          <cell r="B13">
            <v>4315</v>
          </cell>
          <cell r="C13" t="str">
            <v>Alex</v>
          </cell>
          <cell r="D13" t="str">
            <v>Zielke</v>
          </cell>
          <cell r="E13" t="str">
            <v>E31M</v>
          </cell>
          <cell r="F13">
            <v>4</v>
          </cell>
        </row>
        <row r="14">
          <cell r="B14">
            <v>19577</v>
          </cell>
          <cell r="C14" t="str">
            <v>Alexandre</v>
          </cell>
          <cell r="D14" t="str">
            <v>Nevraumont</v>
          </cell>
          <cell r="E14" t="str">
            <v>S31M</v>
          </cell>
          <cell r="F14">
            <v>4</v>
          </cell>
        </row>
        <row r="15">
          <cell r="B15">
            <v>7296</v>
          </cell>
          <cell r="C15" t="str">
            <v xml:space="preserve">Alfred (Fred) </v>
          </cell>
          <cell r="D15" t="str">
            <v>Diaz</v>
          </cell>
          <cell r="E15" t="str">
            <v>S34M</v>
          </cell>
          <cell r="F15">
            <v>4</v>
          </cell>
        </row>
        <row r="16">
          <cell r="B16">
            <v>5178</v>
          </cell>
          <cell r="C16" t="str">
            <v>Alon</v>
          </cell>
          <cell r="D16" t="str">
            <v>Alapi</v>
          </cell>
          <cell r="E16" t="str">
            <v>D36M</v>
          </cell>
          <cell r="F16">
            <v>4</v>
          </cell>
        </row>
        <row r="17">
          <cell r="B17">
            <v>18847</v>
          </cell>
          <cell r="C17" t="str">
            <v>Alon</v>
          </cell>
          <cell r="D17" t="str">
            <v>Elie</v>
          </cell>
          <cell r="E17" t="str">
            <v>M10M</v>
          </cell>
          <cell r="F17">
            <v>4</v>
          </cell>
        </row>
        <row r="18">
          <cell r="B18">
            <v>1789</v>
          </cell>
          <cell r="C18" t="str">
            <v>Alon</v>
          </cell>
          <cell r="D18" t="str">
            <v>Kanat</v>
          </cell>
          <cell r="E18" t="str">
            <v>D32M</v>
          </cell>
          <cell r="F18">
            <v>4</v>
          </cell>
        </row>
        <row r="19">
          <cell r="B19">
            <v>15967</v>
          </cell>
          <cell r="C19" t="str">
            <v>Amichai</v>
          </cell>
          <cell r="D19" t="str">
            <v>Nitsan</v>
          </cell>
          <cell r="E19" t="str">
            <v>D36P</v>
          </cell>
          <cell r="F19">
            <v>3</v>
          </cell>
        </row>
        <row r="20">
          <cell r="B20">
            <v>5571</v>
          </cell>
          <cell r="C20" t="str">
            <v>Amir</v>
          </cell>
          <cell r="D20" t="str">
            <v>Erman</v>
          </cell>
          <cell r="E20" t="str">
            <v>D20M</v>
          </cell>
          <cell r="F20">
            <v>5</v>
          </cell>
        </row>
        <row r="21">
          <cell r="B21">
            <v>10489</v>
          </cell>
          <cell r="C21" t="str">
            <v>Amir</v>
          </cell>
          <cell r="D21" t="str">
            <v>Yacoby</v>
          </cell>
          <cell r="E21" t="str">
            <v>T31M</v>
          </cell>
          <cell r="F21">
            <v>3</v>
          </cell>
        </row>
        <row r="22">
          <cell r="B22">
            <v>1411</v>
          </cell>
          <cell r="C22" t="str">
            <v>Amit</v>
          </cell>
          <cell r="D22" t="str">
            <v>Gadol</v>
          </cell>
          <cell r="E22" t="str">
            <v>T10M</v>
          </cell>
          <cell r="F22">
            <v>4</v>
          </cell>
        </row>
        <row r="23">
          <cell r="B23">
            <v>5350</v>
          </cell>
          <cell r="C23" t="str">
            <v>Amit</v>
          </cell>
          <cell r="D23" t="str">
            <v>Holoshitzer</v>
          </cell>
          <cell r="E23" t="str">
            <v>T20M</v>
          </cell>
          <cell r="F23">
            <v>3</v>
          </cell>
        </row>
        <row r="24">
          <cell r="B24">
            <v>12599</v>
          </cell>
          <cell r="C24" t="str">
            <v>Amit</v>
          </cell>
          <cell r="D24" t="str">
            <v>Lewenhoff</v>
          </cell>
          <cell r="E24" t="str">
            <v>T20M</v>
          </cell>
          <cell r="F24">
            <v>3</v>
          </cell>
        </row>
        <row r="25">
          <cell r="B25">
            <v>13063</v>
          </cell>
          <cell r="C25" t="str">
            <v>Amit</v>
          </cell>
          <cell r="D25" t="str">
            <v>Rosenwaks</v>
          </cell>
          <cell r="E25" t="str">
            <v>M36M</v>
          </cell>
          <cell r="F25">
            <v>5</v>
          </cell>
        </row>
        <row r="26">
          <cell r="B26">
            <v>6987</v>
          </cell>
          <cell r="C26" t="str">
            <v>Amit</v>
          </cell>
          <cell r="D26" t="str">
            <v>Sharon</v>
          </cell>
          <cell r="E26" t="str">
            <v>M36M</v>
          </cell>
          <cell r="F26">
            <v>5</v>
          </cell>
        </row>
        <row r="27">
          <cell r="B27">
            <v>14451</v>
          </cell>
          <cell r="C27" t="str">
            <v>Amita</v>
          </cell>
          <cell r="D27" t="str">
            <v>Tiwari</v>
          </cell>
          <cell r="E27" t="str">
            <v>T31M</v>
          </cell>
          <cell r="F27">
            <v>4</v>
          </cell>
        </row>
        <row r="28">
          <cell r="B28">
            <v>3697</v>
          </cell>
          <cell r="C28" t="str">
            <v>Amnon</v>
          </cell>
          <cell r="D28" t="str">
            <v>Perlmutter</v>
          </cell>
          <cell r="E28" t="str">
            <v>D10M</v>
          </cell>
          <cell r="F28">
            <v>3</v>
          </cell>
        </row>
        <row r="29">
          <cell r="B29">
            <v>6909</v>
          </cell>
          <cell r="C29" t="str">
            <v>Amy</v>
          </cell>
          <cell r="D29" t="str">
            <v>Chow</v>
          </cell>
          <cell r="E29" t="str">
            <v>S31M</v>
          </cell>
          <cell r="F29">
            <v>3</v>
          </cell>
        </row>
        <row r="30">
          <cell r="B30">
            <v>7751</v>
          </cell>
          <cell r="C30" t="str">
            <v>Anand</v>
          </cell>
          <cell r="D30" t="str">
            <v>Subramanian</v>
          </cell>
          <cell r="E30" t="str">
            <v>D36P</v>
          </cell>
          <cell r="F30">
            <v>4</v>
          </cell>
        </row>
        <row r="31">
          <cell r="B31">
            <v>4131</v>
          </cell>
          <cell r="C31" t="str">
            <v>Anat</v>
          </cell>
          <cell r="D31" t="str">
            <v>Bar-Anan</v>
          </cell>
          <cell r="E31" t="str">
            <v>M32P</v>
          </cell>
          <cell r="F31">
            <v>5</v>
          </cell>
        </row>
        <row r="32">
          <cell r="B32">
            <v>1795</v>
          </cell>
          <cell r="C32" t="str">
            <v>Anat</v>
          </cell>
          <cell r="D32" t="str">
            <v>Lev</v>
          </cell>
          <cell r="E32" t="str">
            <v>D36M</v>
          </cell>
          <cell r="F32">
            <v>4</v>
          </cell>
        </row>
        <row r="33">
          <cell r="B33">
            <v>13781</v>
          </cell>
          <cell r="C33" t="str">
            <v>Andrew</v>
          </cell>
          <cell r="D33" t="str">
            <v>Samusenko</v>
          </cell>
          <cell r="E33" t="str">
            <v>D20M</v>
          </cell>
          <cell r="F33">
            <v>4</v>
          </cell>
        </row>
        <row r="34">
          <cell r="B34">
            <v>16272</v>
          </cell>
          <cell r="C34" t="str">
            <v>Andy</v>
          </cell>
          <cell r="D34" t="str">
            <v>Wright</v>
          </cell>
          <cell r="E34" t="str">
            <v>S20M</v>
          </cell>
          <cell r="F34">
            <v>3</v>
          </cell>
        </row>
        <row r="35">
          <cell r="B35">
            <v>15996</v>
          </cell>
          <cell r="C35" t="str">
            <v>Angelo</v>
          </cell>
          <cell r="D35" t="str">
            <v>Valentini</v>
          </cell>
          <cell r="E35" t="str">
            <v>S31M</v>
          </cell>
          <cell r="F35">
            <v>4</v>
          </cell>
        </row>
        <row r="36">
          <cell r="B36">
            <v>1398</v>
          </cell>
          <cell r="C36" t="str">
            <v>Annika</v>
          </cell>
          <cell r="D36" t="str">
            <v>Rubinstein</v>
          </cell>
          <cell r="E36" t="str">
            <v>T31M</v>
          </cell>
          <cell r="F36">
            <v>4</v>
          </cell>
        </row>
        <row r="37">
          <cell r="B37">
            <v>7756</v>
          </cell>
          <cell r="C37" t="str">
            <v xml:space="preserve">Antero (Terry) </v>
          </cell>
          <cell r="D37" t="str">
            <v>Diniz</v>
          </cell>
          <cell r="E37" t="str">
            <v>D36M</v>
          </cell>
          <cell r="F37">
            <v>4</v>
          </cell>
        </row>
        <row r="38">
          <cell r="B38">
            <v>3779</v>
          </cell>
          <cell r="C38" t="str">
            <v xml:space="preserve">Anthony (Tony) </v>
          </cell>
          <cell r="D38" t="str">
            <v>Sabaj</v>
          </cell>
          <cell r="E38" t="str">
            <v>E31M</v>
          </cell>
          <cell r="F38">
            <v>4</v>
          </cell>
        </row>
        <row r="39">
          <cell r="B39">
            <v>12847</v>
          </cell>
          <cell r="C39" t="str">
            <v>Antonio</v>
          </cell>
          <cell r="D39" t="str">
            <v>Amador</v>
          </cell>
          <cell r="E39" t="str">
            <v>S31M</v>
          </cell>
          <cell r="F39">
            <v>4</v>
          </cell>
        </row>
        <row r="40">
          <cell r="B40">
            <v>20098</v>
          </cell>
          <cell r="C40" t="str">
            <v xml:space="preserve">Antonios (Tony) </v>
          </cell>
          <cell r="D40" t="str">
            <v>Kalliaras</v>
          </cell>
          <cell r="E40" t="str">
            <v>S31M</v>
          </cell>
          <cell r="F40">
            <v>3</v>
          </cell>
        </row>
        <row r="41">
          <cell r="B41">
            <v>21522</v>
          </cell>
          <cell r="C41" t="str">
            <v>Argon</v>
          </cell>
          <cell r="D41" t="str">
            <v>Ho</v>
          </cell>
          <cell r="E41" t="str">
            <v>S20M</v>
          </cell>
          <cell r="F41">
            <v>4</v>
          </cell>
        </row>
        <row r="42">
          <cell r="B42">
            <v>6718</v>
          </cell>
          <cell r="C42" t="str">
            <v>Ariel</v>
          </cell>
          <cell r="D42" t="str">
            <v>Keinan</v>
          </cell>
          <cell r="E42" t="str">
            <v>D36M</v>
          </cell>
          <cell r="F42">
            <v>4</v>
          </cell>
        </row>
        <row r="43">
          <cell r="B43">
            <v>18990</v>
          </cell>
          <cell r="C43" t="str">
            <v>Arik</v>
          </cell>
          <cell r="D43" t="str">
            <v>Blumin</v>
          </cell>
          <cell r="E43" t="str">
            <v>D36M</v>
          </cell>
          <cell r="F43">
            <v>4</v>
          </cell>
        </row>
        <row r="44">
          <cell r="B44">
            <v>6012</v>
          </cell>
          <cell r="C44" t="str">
            <v>Arik</v>
          </cell>
          <cell r="D44" t="str">
            <v>Goldstein</v>
          </cell>
          <cell r="E44" t="str">
            <v>D36P</v>
          </cell>
          <cell r="F44">
            <v>3</v>
          </cell>
        </row>
        <row r="45">
          <cell r="B45">
            <v>21564</v>
          </cell>
          <cell r="C45" t="str">
            <v>Arik</v>
          </cell>
          <cell r="D45" t="str">
            <v>Litichevskey</v>
          </cell>
          <cell r="E45" t="str">
            <v>D20M</v>
          </cell>
          <cell r="F45">
            <v>4</v>
          </cell>
        </row>
        <row r="46">
          <cell r="B46">
            <v>19347</v>
          </cell>
          <cell r="C46" t="str">
            <v>Arik</v>
          </cell>
          <cell r="D46" t="str">
            <v>Litinsky</v>
          </cell>
          <cell r="E46" t="str">
            <v>D36P</v>
          </cell>
          <cell r="F46">
            <v>3</v>
          </cell>
        </row>
        <row r="47">
          <cell r="B47">
            <v>19036</v>
          </cell>
          <cell r="C47" t="str">
            <v>Arthur</v>
          </cell>
          <cell r="D47" t="str">
            <v>Rutherford</v>
          </cell>
          <cell r="E47" t="str">
            <v>S31M</v>
          </cell>
          <cell r="F47">
            <v>3</v>
          </cell>
        </row>
        <row r="48">
          <cell r="B48">
            <v>2695</v>
          </cell>
          <cell r="C48" t="str">
            <v>Arthur</v>
          </cell>
          <cell r="D48" t="str">
            <v>van Uden</v>
          </cell>
          <cell r="E48" t="str">
            <v>S31M</v>
          </cell>
          <cell r="F48">
            <v>4</v>
          </cell>
        </row>
        <row r="49">
          <cell r="B49">
            <v>8995</v>
          </cell>
          <cell r="C49" t="str">
            <v>Artur</v>
          </cell>
          <cell r="D49" t="str">
            <v>Sher</v>
          </cell>
          <cell r="E49" t="str">
            <v>T31M</v>
          </cell>
          <cell r="F49">
            <v>3</v>
          </cell>
        </row>
        <row r="50">
          <cell r="B50">
            <v>19198</v>
          </cell>
          <cell r="C50" t="str">
            <v>Asaf</v>
          </cell>
          <cell r="D50" t="str">
            <v>Shahar</v>
          </cell>
          <cell r="E50" t="str">
            <v>M31P</v>
          </cell>
          <cell r="F50">
            <v>4</v>
          </cell>
        </row>
        <row r="51">
          <cell r="B51">
            <v>4677</v>
          </cell>
          <cell r="C51" t="str">
            <v>Asher</v>
          </cell>
          <cell r="D51" t="str">
            <v>Harosh</v>
          </cell>
          <cell r="E51" t="str">
            <v>R31M</v>
          </cell>
          <cell r="F51">
            <v>5</v>
          </cell>
        </row>
        <row r="52">
          <cell r="B52">
            <v>7752</v>
          </cell>
          <cell r="C52" t="str">
            <v>Ashok</v>
          </cell>
          <cell r="D52" t="str">
            <v>Ramchandra</v>
          </cell>
          <cell r="E52" t="str">
            <v>D20M</v>
          </cell>
          <cell r="F52">
            <v>4</v>
          </cell>
        </row>
        <row r="53">
          <cell r="B53">
            <v>17554</v>
          </cell>
          <cell r="C53" t="str">
            <v>Assaf</v>
          </cell>
          <cell r="D53" t="str">
            <v>Koren</v>
          </cell>
          <cell r="E53" t="str">
            <v>D36M</v>
          </cell>
          <cell r="F53">
            <v>3</v>
          </cell>
        </row>
        <row r="54">
          <cell r="B54">
            <v>21376</v>
          </cell>
          <cell r="C54" t="str">
            <v>Avi</v>
          </cell>
          <cell r="D54" t="str">
            <v>Grabinsky</v>
          </cell>
          <cell r="E54" t="str">
            <v>M31P</v>
          </cell>
          <cell r="F54">
            <v>3</v>
          </cell>
        </row>
        <row r="55">
          <cell r="B55">
            <v>1464</v>
          </cell>
          <cell r="C55" t="str">
            <v>Avi</v>
          </cell>
          <cell r="D55" t="str">
            <v>Nehori</v>
          </cell>
          <cell r="E55" t="str">
            <v>D36P</v>
          </cell>
          <cell r="F55">
            <v>5</v>
          </cell>
        </row>
        <row r="56">
          <cell r="B56">
            <v>5922</v>
          </cell>
          <cell r="C56" t="str">
            <v>Avi</v>
          </cell>
          <cell r="D56" t="str">
            <v>Rembaum</v>
          </cell>
          <cell r="E56" t="str">
            <v>R10M</v>
          </cell>
          <cell r="F56">
            <v>4</v>
          </cell>
        </row>
        <row r="57">
          <cell r="B57">
            <v>15029</v>
          </cell>
          <cell r="C57" t="str">
            <v>Aviel</v>
          </cell>
          <cell r="D57" t="str">
            <v>Livay</v>
          </cell>
          <cell r="E57" t="str">
            <v>D36P</v>
          </cell>
          <cell r="F57">
            <v>2</v>
          </cell>
        </row>
        <row r="58">
          <cell r="B58">
            <v>8269</v>
          </cell>
          <cell r="C58" t="str">
            <v>Avishai</v>
          </cell>
          <cell r="D58" t="str">
            <v>Duer</v>
          </cell>
          <cell r="E58" t="str">
            <v>D20M</v>
          </cell>
          <cell r="F58">
            <v>4</v>
          </cell>
        </row>
        <row r="59">
          <cell r="B59">
            <v>1576</v>
          </cell>
          <cell r="C59" t="str">
            <v>Aviv</v>
          </cell>
          <cell r="D59" t="str">
            <v>Abramovich</v>
          </cell>
          <cell r="E59" t="str">
            <v>M31M</v>
          </cell>
          <cell r="F59">
            <v>5</v>
          </cell>
        </row>
        <row r="60">
          <cell r="B60">
            <v>1513</v>
          </cell>
          <cell r="C60" t="str">
            <v>Avner</v>
          </cell>
          <cell r="D60" t="str">
            <v>Levy</v>
          </cell>
          <cell r="E60" t="str">
            <v>D36P</v>
          </cell>
          <cell r="F60">
            <v>5</v>
          </cell>
        </row>
        <row r="61">
          <cell r="B61">
            <v>8344</v>
          </cell>
          <cell r="C61" t="str">
            <v>Bar</v>
          </cell>
          <cell r="D61" t="str">
            <v>Ben David</v>
          </cell>
          <cell r="E61" t="str">
            <v>P33M</v>
          </cell>
          <cell r="F61">
            <v>4</v>
          </cell>
        </row>
        <row r="62">
          <cell r="B62">
            <v>3751</v>
          </cell>
          <cell r="C62" t="str">
            <v>Barak</v>
          </cell>
          <cell r="D62" t="str">
            <v>Kfir</v>
          </cell>
          <cell r="E62" t="str">
            <v>D36M</v>
          </cell>
          <cell r="F62">
            <v>4</v>
          </cell>
        </row>
        <row r="63">
          <cell r="B63">
            <v>1400</v>
          </cell>
          <cell r="C63" t="str">
            <v>Barak</v>
          </cell>
          <cell r="D63" t="str">
            <v>Ran</v>
          </cell>
          <cell r="E63" t="str">
            <v>T20M</v>
          </cell>
          <cell r="F63">
            <v>4</v>
          </cell>
        </row>
        <row r="64">
          <cell r="B64">
            <v>11279</v>
          </cell>
          <cell r="C64" t="str">
            <v>Barak</v>
          </cell>
          <cell r="D64" t="str">
            <v>Saadon</v>
          </cell>
          <cell r="E64" t="str">
            <v>T31M</v>
          </cell>
          <cell r="F64">
            <v>5</v>
          </cell>
        </row>
        <row r="65">
          <cell r="B65">
            <v>8179</v>
          </cell>
          <cell r="C65" t="str">
            <v>Barel</v>
          </cell>
          <cell r="D65" t="str">
            <v>Tkach</v>
          </cell>
          <cell r="E65" t="str">
            <v>D36M</v>
          </cell>
          <cell r="F65">
            <v>4</v>
          </cell>
        </row>
        <row r="66">
          <cell r="B66">
            <v>20242</v>
          </cell>
          <cell r="C66" t="str">
            <v>Bella</v>
          </cell>
          <cell r="D66" t="str">
            <v>Pikovsky</v>
          </cell>
          <cell r="E66" t="str">
            <v>M32P</v>
          </cell>
          <cell r="F66">
            <v>5</v>
          </cell>
        </row>
        <row r="67">
          <cell r="B67">
            <v>9162</v>
          </cell>
          <cell r="C67" t="str">
            <v>Ben</v>
          </cell>
          <cell r="D67" t="str">
            <v>Rosental</v>
          </cell>
          <cell r="E67" t="str">
            <v>D36P</v>
          </cell>
          <cell r="F67">
            <v>4</v>
          </cell>
        </row>
        <row r="68">
          <cell r="B68">
            <v>12921</v>
          </cell>
          <cell r="C68" t="str">
            <v xml:space="preserve">Benjamin (Ben) </v>
          </cell>
          <cell r="D68" t="str">
            <v>Moses</v>
          </cell>
          <cell r="E68" t="str">
            <v>S33P</v>
          </cell>
          <cell r="F68">
            <v>3</v>
          </cell>
        </row>
        <row r="69">
          <cell r="B69">
            <v>12750</v>
          </cell>
          <cell r="C69" t="str">
            <v>Benny</v>
          </cell>
          <cell r="D69" t="str">
            <v>Shlesinger</v>
          </cell>
          <cell r="E69" t="str">
            <v>M31M</v>
          </cell>
          <cell r="F69">
            <v>4</v>
          </cell>
        </row>
        <row r="70">
          <cell r="B70">
            <v>1587</v>
          </cell>
          <cell r="C70" t="str">
            <v>Benzi</v>
          </cell>
          <cell r="D70" t="str">
            <v>Weissman</v>
          </cell>
          <cell r="E70" t="str">
            <v>D36P</v>
          </cell>
          <cell r="F70">
            <v>4</v>
          </cell>
        </row>
        <row r="71">
          <cell r="B71">
            <v>17204</v>
          </cell>
          <cell r="C71" t="str">
            <v>Borce</v>
          </cell>
          <cell r="D71" t="str">
            <v>Jakimovski</v>
          </cell>
          <cell r="E71" t="str">
            <v>D20M</v>
          </cell>
          <cell r="F71">
            <v>3</v>
          </cell>
        </row>
        <row r="72">
          <cell r="B72">
            <v>5721</v>
          </cell>
          <cell r="C72" t="str">
            <v xml:space="preserve">Bradley (Brad) </v>
          </cell>
          <cell r="D72" t="str">
            <v>Stafford</v>
          </cell>
          <cell r="E72" t="str">
            <v>S20M</v>
          </cell>
          <cell r="F72">
            <v>3</v>
          </cell>
        </row>
        <row r="73">
          <cell r="B73">
            <v>21014</v>
          </cell>
          <cell r="C73" t="str">
            <v>Brenna</v>
          </cell>
          <cell r="D73" t="str">
            <v>Plesich</v>
          </cell>
          <cell r="E73" t="str">
            <v>S20M</v>
          </cell>
          <cell r="F73">
            <v>4</v>
          </cell>
        </row>
        <row r="74">
          <cell r="B74">
            <v>14321</v>
          </cell>
          <cell r="C74" t="str">
            <v>Brian</v>
          </cell>
          <cell r="D74" t="str">
            <v>Gleeson</v>
          </cell>
          <cell r="E74" t="str">
            <v>M36M</v>
          </cell>
          <cell r="F74">
            <v>2</v>
          </cell>
        </row>
        <row r="75">
          <cell r="B75">
            <v>2699</v>
          </cell>
          <cell r="C75" t="str">
            <v>Bruno</v>
          </cell>
          <cell r="D75" t="str">
            <v>Darmon</v>
          </cell>
          <cell r="E75" t="str">
            <v>S10M</v>
          </cell>
          <cell r="F75">
            <v>3</v>
          </cell>
        </row>
        <row r="76">
          <cell r="B76">
            <v>21343</v>
          </cell>
          <cell r="C76" t="str">
            <v>Bryan</v>
          </cell>
          <cell r="D76" t="str">
            <v>Magoffin</v>
          </cell>
          <cell r="E76" t="str">
            <v>E31P</v>
          </cell>
          <cell r="F76">
            <v>3</v>
          </cell>
        </row>
        <row r="77">
          <cell r="B77">
            <v>7220</v>
          </cell>
          <cell r="C77" t="str">
            <v>Caesar</v>
          </cell>
          <cell r="D77" t="str">
            <v>Nazzal</v>
          </cell>
          <cell r="E77" t="str">
            <v>T31M</v>
          </cell>
          <cell r="F77">
            <v>5</v>
          </cell>
        </row>
        <row r="78">
          <cell r="B78">
            <v>19101</v>
          </cell>
          <cell r="C78" t="str">
            <v>Cameron</v>
          </cell>
          <cell r="D78" t="str">
            <v>Tannock</v>
          </cell>
          <cell r="E78" t="str">
            <v>S33M</v>
          </cell>
          <cell r="F78">
            <v>4</v>
          </cell>
        </row>
        <row r="79">
          <cell r="B79">
            <v>6001</v>
          </cell>
          <cell r="C79" t="str">
            <v>Carlos</v>
          </cell>
          <cell r="D79" t="str">
            <v>Moreira</v>
          </cell>
          <cell r="E79" t="str">
            <v>T31M</v>
          </cell>
          <cell r="F79">
            <v>3</v>
          </cell>
        </row>
        <row r="80">
          <cell r="B80">
            <v>1786</v>
          </cell>
          <cell r="C80" t="str">
            <v>Carmit</v>
          </cell>
          <cell r="D80" t="str">
            <v>Hershman</v>
          </cell>
          <cell r="E80" t="str">
            <v>D36P</v>
          </cell>
          <cell r="F80">
            <v>3</v>
          </cell>
        </row>
        <row r="81">
          <cell r="B81">
            <v>15872</v>
          </cell>
          <cell r="C81" t="str">
            <v xml:space="preserve">Catherine (Catey) </v>
          </cell>
          <cell r="D81" t="str">
            <v>DeBalko</v>
          </cell>
          <cell r="E81" t="str">
            <v>M36M</v>
          </cell>
          <cell r="F81">
            <v>5</v>
          </cell>
        </row>
        <row r="82">
          <cell r="B82">
            <v>18968</v>
          </cell>
          <cell r="C82" t="str">
            <v>Cfir</v>
          </cell>
          <cell r="D82" t="str">
            <v>Carmeli</v>
          </cell>
          <cell r="E82" t="str">
            <v>D36M</v>
          </cell>
          <cell r="F82">
            <v>3</v>
          </cell>
        </row>
        <row r="83">
          <cell r="B83">
            <v>21511</v>
          </cell>
          <cell r="C83" t="str">
            <v>Charles</v>
          </cell>
          <cell r="D83" t="str">
            <v>Weonshik Choi</v>
          </cell>
          <cell r="E83" t="str">
            <v>S31M</v>
          </cell>
          <cell r="F83">
            <v>3</v>
          </cell>
        </row>
        <row r="84">
          <cell r="B84">
            <v>18967</v>
          </cell>
          <cell r="C84" t="str">
            <v>Chen</v>
          </cell>
          <cell r="D84" t="str">
            <v>Burshan</v>
          </cell>
          <cell r="E84" t="str">
            <v>S31M</v>
          </cell>
          <cell r="F84">
            <v>3</v>
          </cell>
        </row>
        <row r="85">
          <cell r="B85">
            <v>14250</v>
          </cell>
          <cell r="C85" t="str">
            <v>Chen</v>
          </cell>
          <cell r="D85" t="str">
            <v>Muchtar</v>
          </cell>
          <cell r="E85" t="str">
            <v>D36M</v>
          </cell>
          <cell r="F85">
            <v>5</v>
          </cell>
        </row>
        <row r="86">
          <cell r="B86">
            <v>3752</v>
          </cell>
          <cell r="C86" t="str">
            <v>Christian</v>
          </cell>
          <cell r="D86" t="str">
            <v>Sandberg</v>
          </cell>
          <cell r="E86" t="str">
            <v>E31M</v>
          </cell>
          <cell r="F86">
            <v>4</v>
          </cell>
        </row>
        <row r="87">
          <cell r="B87">
            <v>12960</v>
          </cell>
          <cell r="C87" t="str">
            <v>Christine</v>
          </cell>
          <cell r="D87" t="str">
            <v>Dumery</v>
          </cell>
          <cell r="E87" t="str">
            <v>M36M</v>
          </cell>
          <cell r="F87">
            <v>4</v>
          </cell>
        </row>
        <row r="88">
          <cell r="B88">
            <v>7684</v>
          </cell>
          <cell r="C88" t="str">
            <v>Christine</v>
          </cell>
          <cell r="D88" t="str">
            <v>Schoenig</v>
          </cell>
          <cell r="E88" t="str">
            <v>E20M</v>
          </cell>
          <cell r="F88">
            <v>4</v>
          </cell>
        </row>
        <row r="89">
          <cell r="B89">
            <v>18605</v>
          </cell>
          <cell r="C89" t="str">
            <v>Christophe</v>
          </cell>
          <cell r="D89" t="str">
            <v>Dufau</v>
          </cell>
          <cell r="E89" t="str">
            <v>S20M</v>
          </cell>
          <cell r="F89">
            <v>3</v>
          </cell>
        </row>
        <row r="90">
          <cell r="B90">
            <v>18313</v>
          </cell>
          <cell r="C90" t="str">
            <v>Christopher</v>
          </cell>
          <cell r="D90" t="str">
            <v>Knowles</v>
          </cell>
          <cell r="E90" t="str">
            <v>S34P</v>
          </cell>
          <cell r="F90">
            <v>3</v>
          </cell>
        </row>
        <row r="91">
          <cell r="B91">
            <v>5890</v>
          </cell>
          <cell r="C91" t="str">
            <v xml:space="preserve">Christopher (Chris) </v>
          </cell>
          <cell r="D91" t="str">
            <v>Becker</v>
          </cell>
          <cell r="E91" t="str">
            <v>E31M</v>
          </cell>
          <cell r="F91">
            <v>3</v>
          </cell>
        </row>
        <row r="92">
          <cell r="B92">
            <v>9870</v>
          </cell>
          <cell r="C92" t="str">
            <v xml:space="preserve">Christopher (Chris) </v>
          </cell>
          <cell r="D92" t="str">
            <v>Federico</v>
          </cell>
          <cell r="E92" t="str">
            <v>S31M</v>
          </cell>
          <cell r="F92">
            <v>4</v>
          </cell>
        </row>
        <row r="93">
          <cell r="B93">
            <v>15968</v>
          </cell>
          <cell r="C93" t="str">
            <v xml:space="preserve">Christopher (Chris) </v>
          </cell>
          <cell r="D93" t="str">
            <v>Fender</v>
          </cell>
          <cell r="E93" t="str">
            <v>M36M</v>
          </cell>
          <cell r="F93">
            <v>2</v>
          </cell>
        </row>
        <row r="94">
          <cell r="B94">
            <v>20256</v>
          </cell>
          <cell r="C94" t="str">
            <v xml:space="preserve">Christopher (Chris) </v>
          </cell>
          <cell r="D94" t="str">
            <v>Scanlan</v>
          </cell>
          <cell r="E94" t="str">
            <v>S10M</v>
          </cell>
          <cell r="F94">
            <v>2</v>
          </cell>
        </row>
        <row r="95">
          <cell r="B95">
            <v>10860</v>
          </cell>
          <cell r="C95" t="str">
            <v xml:space="preserve">Claudio (Bannwart) </v>
          </cell>
          <cell r="D95" t="str">
            <v>Bannwart</v>
          </cell>
          <cell r="E95" t="str">
            <v>S31M</v>
          </cell>
          <cell r="F95">
            <v>4</v>
          </cell>
        </row>
        <row r="96">
          <cell r="B96">
            <v>17973</v>
          </cell>
          <cell r="C96" t="str">
            <v>Claus</v>
          </cell>
          <cell r="D96" t="str">
            <v>Kursell</v>
          </cell>
          <cell r="E96" t="str">
            <v>S31M</v>
          </cell>
          <cell r="F96">
            <v>4</v>
          </cell>
        </row>
        <row r="97">
          <cell r="B97">
            <v>21640</v>
          </cell>
          <cell r="C97" t="str">
            <v>Cristiano</v>
          </cell>
          <cell r="D97" t="str">
            <v>Voschion</v>
          </cell>
          <cell r="E97" t="str">
            <v>S31M</v>
          </cell>
          <cell r="F97">
            <v>3</v>
          </cell>
        </row>
        <row r="98">
          <cell r="B98">
            <v>12791</v>
          </cell>
          <cell r="C98" t="str">
            <v xml:space="preserve">Cynthia (Cindy) </v>
          </cell>
          <cell r="D98" t="str">
            <v>Wilson</v>
          </cell>
          <cell r="E98" t="str">
            <v>M20M</v>
          </cell>
          <cell r="F98">
            <v>3</v>
          </cell>
        </row>
        <row r="99">
          <cell r="B99">
            <v>20996</v>
          </cell>
          <cell r="C99" t="str">
            <v>Dan</v>
          </cell>
          <cell r="D99" t="str">
            <v>Baker</v>
          </cell>
          <cell r="E99" t="str">
            <v>S20M</v>
          </cell>
          <cell r="F99">
            <v>3</v>
          </cell>
        </row>
        <row r="100">
          <cell r="B100">
            <v>9168</v>
          </cell>
          <cell r="C100" t="str">
            <v>Dan</v>
          </cell>
          <cell r="D100" t="str">
            <v>Hallel</v>
          </cell>
          <cell r="E100" t="str">
            <v>D36M</v>
          </cell>
          <cell r="F100">
            <v>3</v>
          </cell>
        </row>
        <row r="101">
          <cell r="B101">
            <v>19833</v>
          </cell>
          <cell r="C101" t="str">
            <v>Dan</v>
          </cell>
          <cell r="D101" t="str">
            <v>Karpati</v>
          </cell>
          <cell r="E101" t="str">
            <v>D20M</v>
          </cell>
          <cell r="F101">
            <v>4</v>
          </cell>
        </row>
        <row r="102">
          <cell r="B102">
            <v>21478</v>
          </cell>
          <cell r="C102" t="str">
            <v>Dan</v>
          </cell>
          <cell r="D102" t="str">
            <v>Markovits</v>
          </cell>
          <cell r="E102" t="str">
            <v>M20M</v>
          </cell>
          <cell r="F102">
            <v>4</v>
          </cell>
        </row>
        <row r="103">
          <cell r="B103">
            <v>15927</v>
          </cell>
          <cell r="C103" t="str">
            <v>Dan</v>
          </cell>
          <cell r="D103" t="str">
            <v>Zada</v>
          </cell>
          <cell r="E103" t="str">
            <v>D36M</v>
          </cell>
          <cell r="F103">
            <v>3</v>
          </cell>
        </row>
        <row r="104">
          <cell r="B104">
            <v>19424</v>
          </cell>
          <cell r="C104" t="str">
            <v>Dana</v>
          </cell>
          <cell r="D104" t="str">
            <v>Katz</v>
          </cell>
          <cell r="E104" t="str">
            <v>M31M</v>
          </cell>
          <cell r="F104">
            <v>5</v>
          </cell>
        </row>
        <row r="105">
          <cell r="B105">
            <v>20938</v>
          </cell>
          <cell r="C105" t="str">
            <v>Daniel</v>
          </cell>
          <cell r="D105" t="str">
            <v>Cohen-Sason</v>
          </cell>
          <cell r="E105" t="str">
            <v>D36M</v>
          </cell>
          <cell r="F105">
            <v>5</v>
          </cell>
        </row>
        <row r="106">
          <cell r="B106">
            <v>14572</v>
          </cell>
          <cell r="C106" t="str">
            <v>Daniel</v>
          </cell>
          <cell r="D106" t="str">
            <v>Dor</v>
          </cell>
          <cell r="E106" t="str">
            <v>M36M</v>
          </cell>
          <cell r="F106">
            <v>4</v>
          </cell>
        </row>
        <row r="107">
          <cell r="B107">
            <v>13317</v>
          </cell>
          <cell r="C107" t="str">
            <v>Daniel</v>
          </cell>
          <cell r="D107" t="str">
            <v>Goldenstein- Bar</v>
          </cell>
          <cell r="E107" t="str">
            <v>D36M</v>
          </cell>
          <cell r="F107">
            <v>5</v>
          </cell>
        </row>
        <row r="108">
          <cell r="B108">
            <v>5116</v>
          </cell>
          <cell r="C108" t="str">
            <v>Daniel</v>
          </cell>
          <cell r="D108" t="str">
            <v>Safar</v>
          </cell>
          <cell r="E108" t="str">
            <v>S31M</v>
          </cell>
          <cell r="F108">
            <v>5</v>
          </cell>
        </row>
        <row r="109">
          <cell r="B109">
            <v>10121</v>
          </cell>
          <cell r="C109" t="str">
            <v>Daniel</v>
          </cell>
          <cell r="D109" t="str">
            <v>Wiley</v>
          </cell>
          <cell r="E109" t="str">
            <v>R20M</v>
          </cell>
          <cell r="F109">
            <v>5</v>
          </cell>
        </row>
        <row r="110">
          <cell r="B110">
            <v>7932</v>
          </cell>
          <cell r="C110" t="str">
            <v xml:space="preserve">Daniel (Dan) </v>
          </cell>
          <cell r="D110" t="str">
            <v>Morris</v>
          </cell>
          <cell r="E110" t="str">
            <v>T31P</v>
          </cell>
          <cell r="F110">
            <v>5</v>
          </cell>
        </row>
        <row r="111">
          <cell r="B111">
            <v>21204</v>
          </cell>
          <cell r="C111" t="str">
            <v xml:space="preserve">Daniel (Dan) </v>
          </cell>
          <cell r="D111" t="str">
            <v>Murphy</v>
          </cell>
          <cell r="E111" t="str">
            <v>S31M</v>
          </cell>
          <cell r="F111">
            <v>3</v>
          </cell>
        </row>
        <row r="112">
          <cell r="B112">
            <v>9728</v>
          </cell>
          <cell r="C112" t="str">
            <v>David</v>
          </cell>
          <cell r="D112" t="str">
            <v>Darr</v>
          </cell>
          <cell r="E112" t="str">
            <v>T31M</v>
          </cell>
          <cell r="F112">
            <v>4</v>
          </cell>
        </row>
        <row r="113">
          <cell r="B113">
            <v>8285</v>
          </cell>
          <cell r="C113" t="str">
            <v>David</v>
          </cell>
          <cell r="D113" t="str">
            <v>DeFrancis</v>
          </cell>
          <cell r="E113" t="str">
            <v>S31M</v>
          </cell>
          <cell r="F113">
            <v>4</v>
          </cell>
        </row>
        <row r="114">
          <cell r="B114">
            <v>10295</v>
          </cell>
          <cell r="C114" t="str">
            <v>David</v>
          </cell>
          <cell r="D114" t="str">
            <v>Gubiani</v>
          </cell>
          <cell r="E114" t="str">
            <v>E31M</v>
          </cell>
          <cell r="F114">
            <v>5</v>
          </cell>
        </row>
        <row r="115">
          <cell r="B115">
            <v>5693</v>
          </cell>
          <cell r="C115" t="str">
            <v>David</v>
          </cell>
          <cell r="D115" t="str">
            <v>Klusacek</v>
          </cell>
          <cell r="E115" t="str">
            <v>S20M</v>
          </cell>
          <cell r="F115">
            <v>4</v>
          </cell>
        </row>
        <row r="116">
          <cell r="B116">
            <v>14150</v>
          </cell>
          <cell r="C116" t="str">
            <v>David</v>
          </cell>
          <cell r="D116" t="str">
            <v>Plummer</v>
          </cell>
          <cell r="E116" t="str">
            <v>S33M</v>
          </cell>
          <cell r="F116">
            <v>4</v>
          </cell>
        </row>
        <row r="117">
          <cell r="B117">
            <v>16040</v>
          </cell>
          <cell r="C117" t="str">
            <v>David</v>
          </cell>
          <cell r="D117" t="str">
            <v>Robertson</v>
          </cell>
          <cell r="E117" t="str">
            <v>E31M</v>
          </cell>
          <cell r="F117">
            <v>3</v>
          </cell>
        </row>
        <row r="118">
          <cell r="B118">
            <v>3380</v>
          </cell>
          <cell r="C118" t="str">
            <v>David</v>
          </cell>
          <cell r="D118" t="str">
            <v>Tran</v>
          </cell>
          <cell r="E118" t="str">
            <v>P31M</v>
          </cell>
          <cell r="F118">
            <v>4</v>
          </cell>
        </row>
        <row r="119">
          <cell r="B119">
            <v>18433</v>
          </cell>
          <cell r="C119" t="str">
            <v>Dedi (David)</v>
          </cell>
          <cell r="D119" t="str">
            <v>Shindler</v>
          </cell>
          <cell r="E119" t="str">
            <v>M31M</v>
          </cell>
          <cell r="F119">
            <v>4</v>
          </cell>
        </row>
        <row r="120">
          <cell r="B120">
            <v>20892</v>
          </cell>
          <cell r="C120" t="str">
            <v xml:space="preserve">Deepak (Sunny) </v>
          </cell>
          <cell r="D120" t="str">
            <v>Azad</v>
          </cell>
          <cell r="E120" t="str">
            <v>S31M</v>
          </cell>
          <cell r="F120">
            <v>3</v>
          </cell>
        </row>
        <row r="121">
          <cell r="B121">
            <v>7933</v>
          </cell>
          <cell r="C121" t="str">
            <v>Denis</v>
          </cell>
          <cell r="D121" t="str">
            <v>Quintal</v>
          </cell>
          <cell r="E121" t="str">
            <v>T33M</v>
          </cell>
          <cell r="F121">
            <v>4</v>
          </cell>
        </row>
        <row r="122">
          <cell r="B122">
            <v>20789</v>
          </cell>
          <cell r="C122" t="str">
            <v>Derek</v>
          </cell>
          <cell r="D122" t="str">
            <v>James</v>
          </cell>
          <cell r="E122" t="str">
            <v>S31P</v>
          </cell>
          <cell r="F122">
            <v>3</v>
          </cell>
        </row>
        <row r="123">
          <cell r="B123">
            <v>6818</v>
          </cell>
          <cell r="C123" t="str">
            <v>Derek</v>
          </cell>
          <cell r="D123" t="str">
            <v>Middlemiss</v>
          </cell>
          <cell r="E123" t="str">
            <v>E31M</v>
          </cell>
          <cell r="F123">
            <v>4</v>
          </cell>
        </row>
        <row r="124">
          <cell r="B124">
            <v>20679</v>
          </cell>
          <cell r="C124" t="str">
            <v>Derrick</v>
          </cell>
          <cell r="D124" t="str">
            <v>Lau</v>
          </cell>
          <cell r="E124" t="str">
            <v>M36M</v>
          </cell>
          <cell r="F124">
            <v>3</v>
          </cell>
        </row>
        <row r="125">
          <cell r="B125">
            <v>3026</v>
          </cell>
          <cell r="C125" t="str">
            <v>Devanesan</v>
          </cell>
          <cell r="D125" t="str">
            <v>Moses</v>
          </cell>
          <cell r="E125" t="str">
            <v>R31P</v>
          </cell>
          <cell r="F125">
            <v>5</v>
          </cell>
        </row>
        <row r="126">
          <cell r="B126">
            <v>10890</v>
          </cell>
          <cell r="C126" t="str">
            <v>Dietmar</v>
          </cell>
          <cell r="D126" t="str">
            <v>Schnabel</v>
          </cell>
          <cell r="E126" t="str">
            <v>S20M</v>
          </cell>
          <cell r="F126">
            <v>4</v>
          </cell>
        </row>
        <row r="127">
          <cell r="B127">
            <v>13488</v>
          </cell>
          <cell r="C127" t="str">
            <v>Dmitry</v>
          </cell>
          <cell r="D127" t="str">
            <v>Gornushkin</v>
          </cell>
          <cell r="E127" t="str">
            <v>D36M</v>
          </cell>
          <cell r="F127">
            <v>4</v>
          </cell>
        </row>
        <row r="128">
          <cell r="B128">
            <v>1549</v>
          </cell>
          <cell r="C128" t="str">
            <v>Dmitry</v>
          </cell>
          <cell r="D128" t="str">
            <v>Kundo</v>
          </cell>
          <cell r="E128" t="str">
            <v>D36P</v>
          </cell>
          <cell r="F128">
            <v>4</v>
          </cell>
        </row>
        <row r="129">
          <cell r="B129">
            <v>10090</v>
          </cell>
          <cell r="C129" t="str">
            <v>Donald</v>
          </cell>
          <cell r="D129" t="str">
            <v>Wasylyna</v>
          </cell>
          <cell r="E129" t="str">
            <v>E31M</v>
          </cell>
          <cell r="F129">
            <v>4</v>
          </cell>
        </row>
        <row r="130">
          <cell r="B130">
            <v>21417</v>
          </cell>
          <cell r="C130" t="str">
            <v>Doron</v>
          </cell>
          <cell r="D130" t="str">
            <v>Dreyer</v>
          </cell>
          <cell r="E130" t="str">
            <v>S20M</v>
          </cell>
          <cell r="F130">
            <v>2</v>
          </cell>
        </row>
        <row r="131">
          <cell r="B131">
            <v>11197</v>
          </cell>
          <cell r="C131" t="str">
            <v>Dotan</v>
          </cell>
          <cell r="D131" t="str">
            <v>Zamen</v>
          </cell>
          <cell r="E131" t="str">
            <v>P33M</v>
          </cell>
          <cell r="F131">
            <v>5</v>
          </cell>
        </row>
        <row r="132">
          <cell r="B132">
            <v>21169</v>
          </cell>
          <cell r="C132" t="str">
            <v>Doug</v>
          </cell>
          <cell r="D132" t="str">
            <v>Farndale</v>
          </cell>
          <cell r="E132" t="str">
            <v>S20M</v>
          </cell>
          <cell r="F132">
            <v>3</v>
          </cell>
        </row>
        <row r="133">
          <cell r="B133">
            <v>7773</v>
          </cell>
          <cell r="C133" t="str">
            <v>Douglas</v>
          </cell>
          <cell r="D133" t="str">
            <v>Schumaker</v>
          </cell>
          <cell r="E133" t="str">
            <v>E31M</v>
          </cell>
          <cell r="F133">
            <v>2</v>
          </cell>
        </row>
        <row r="134">
          <cell r="B134">
            <v>17132</v>
          </cell>
          <cell r="C134" t="str">
            <v>Dror</v>
          </cell>
          <cell r="D134" t="str">
            <v>Levy</v>
          </cell>
          <cell r="E134" t="str">
            <v>S31M</v>
          </cell>
          <cell r="F134">
            <v>4</v>
          </cell>
        </row>
        <row r="135">
          <cell r="B135">
            <v>1592</v>
          </cell>
          <cell r="C135" t="str">
            <v>Dudi</v>
          </cell>
          <cell r="D135" t="str">
            <v>Hazan</v>
          </cell>
          <cell r="E135" t="str">
            <v>D36P</v>
          </cell>
          <cell r="F135">
            <v>4</v>
          </cell>
        </row>
        <row r="136">
          <cell r="B136">
            <v>7267</v>
          </cell>
          <cell r="C136" t="str">
            <v xml:space="preserve">Edwin (Eddie) </v>
          </cell>
          <cell r="D136" t="str">
            <v>Doyle</v>
          </cell>
          <cell r="E136" t="str">
            <v>M31P</v>
          </cell>
          <cell r="F136">
            <v>3</v>
          </cell>
        </row>
        <row r="137">
          <cell r="B137">
            <v>4785</v>
          </cell>
          <cell r="C137" t="str">
            <v>Einat</v>
          </cell>
          <cell r="D137" t="str">
            <v>Ferber (Soudry)</v>
          </cell>
          <cell r="E137" t="str">
            <v>D36M</v>
          </cell>
          <cell r="F137">
            <v>4</v>
          </cell>
        </row>
        <row r="138">
          <cell r="B138">
            <v>1361</v>
          </cell>
          <cell r="C138" t="str">
            <v>Eitan</v>
          </cell>
          <cell r="D138" t="str">
            <v>Avner</v>
          </cell>
          <cell r="E138" t="str">
            <v>R31M</v>
          </cell>
          <cell r="F138">
            <v>5</v>
          </cell>
        </row>
        <row r="139">
          <cell r="B139">
            <v>1368</v>
          </cell>
          <cell r="C139" t="str">
            <v>Eitan</v>
          </cell>
          <cell r="D139" t="str">
            <v>Erez</v>
          </cell>
          <cell r="E139" t="str">
            <v>S31M</v>
          </cell>
          <cell r="F139">
            <v>5</v>
          </cell>
        </row>
        <row r="140">
          <cell r="B140">
            <v>3641</v>
          </cell>
          <cell r="C140" t="str">
            <v>Eitan</v>
          </cell>
          <cell r="D140" t="str">
            <v>Lugassi (Gilad)</v>
          </cell>
          <cell r="E140" t="str">
            <v>T20M</v>
          </cell>
          <cell r="F140">
            <v>5</v>
          </cell>
        </row>
        <row r="141">
          <cell r="B141">
            <v>20489</v>
          </cell>
          <cell r="C141" t="str">
            <v>Eli</v>
          </cell>
          <cell r="D141" t="str">
            <v>Kalil</v>
          </cell>
          <cell r="E141" t="str">
            <v>S34M</v>
          </cell>
          <cell r="F141">
            <v>3</v>
          </cell>
        </row>
        <row r="142">
          <cell r="B142">
            <v>6272</v>
          </cell>
          <cell r="C142" t="str">
            <v xml:space="preserve">Elier (Eli) </v>
          </cell>
          <cell r="D142" t="str">
            <v>Cruz</v>
          </cell>
          <cell r="E142" t="str">
            <v>R31P</v>
          </cell>
          <cell r="F142">
            <v>4</v>
          </cell>
        </row>
        <row r="143">
          <cell r="B143">
            <v>19169</v>
          </cell>
          <cell r="C143" t="str">
            <v>Eliyahu</v>
          </cell>
          <cell r="D143" t="str">
            <v>Bibi</v>
          </cell>
          <cell r="E143" t="str">
            <v>P31P</v>
          </cell>
          <cell r="F143">
            <v>4</v>
          </cell>
        </row>
        <row r="144">
          <cell r="B144">
            <v>8340</v>
          </cell>
          <cell r="C144" t="str">
            <v>Ella</v>
          </cell>
          <cell r="D144" t="str">
            <v>Lifshitz</v>
          </cell>
          <cell r="E144" t="str">
            <v>P33M</v>
          </cell>
          <cell r="F144">
            <v>5</v>
          </cell>
        </row>
        <row r="145">
          <cell r="B145">
            <v>10162</v>
          </cell>
          <cell r="C145" t="str">
            <v>Emilie</v>
          </cell>
          <cell r="D145" t="str">
            <v>Beneitez</v>
          </cell>
          <cell r="E145" t="str">
            <v>M33M</v>
          </cell>
          <cell r="F145">
            <v>4</v>
          </cell>
        </row>
        <row r="146">
          <cell r="B146">
            <v>11074</v>
          </cell>
          <cell r="C146" t="str">
            <v>Eran</v>
          </cell>
          <cell r="D146" t="str">
            <v>Habad</v>
          </cell>
          <cell r="E146" t="str">
            <v>D36M</v>
          </cell>
          <cell r="F146">
            <v>5</v>
          </cell>
        </row>
        <row r="147">
          <cell r="B147">
            <v>3918</v>
          </cell>
          <cell r="C147" t="str">
            <v>Eran</v>
          </cell>
          <cell r="D147" t="str">
            <v>Nafusi</v>
          </cell>
          <cell r="E147" t="str">
            <v>E31M</v>
          </cell>
          <cell r="F147">
            <v>4</v>
          </cell>
        </row>
        <row r="148">
          <cell r="B148">
            <v>5751</v>
          </cell>
          <cell r="C148" t="str">
            <v>Eran</v>
          </cell>
          <cell r="D148" t="str">
            <v>Orzel</v>
          </cell>
          <cell r="E148" t="str">
            <v>S20M</v>
          </cell>
          <cell r="F148">
            <v>4</v>
          </cell>
        </row>
        <row r="149">
          <cell r="B149">
            <v>11491</v>
          </cell>
          <cell r="C149" t="str">
            <v>Erez</v>
          </cell>
          <cell r="D149" t="str">
            <v>Hershkovitz</v>
          </cell>
          <cell r="E149" t="str">
            <v>P20M</v>
          </cell>
          <cell r="F149">
            <v>5</v>
          </cell>
        </row>
        <row r="150">
          <cell r="B150">
            <v>19960</v>
          </cell>
          <cell r="C150" t="str">
            <v>Erez</v>
          </cell>
          <cell r="D150" t="str">
            <v>Yarkoni</v>
          </cell>
          <cell r="E150" t="str">
            <v>S10M</v>
          </cell>
          <cell r="F150">
            <v>4</v>
          </cell>
        </row>
        <row r="151">
          <cell r="B151">
            <v>13203</v>
          </cell>
          <cell r="C151" t="str">
            <v>Evan</v>
          </cell>
          <cell r="D151" t="str">
            <v>Dumas</v>
          </cell>
          <cell r="E151" t="str">
            <v>S20M</v>
          </cell>
          <cell r="F151">
            <v>3</v>
          </cell>
        </row>
        <row r="152">
          <cell r="B152">
            <v>1403</v>
          </cell>
          <cell r="C152" t="str">
            <v>Evgeny</v>
          </cell>
          <cell r="D152" t="str">
            <v>Kogan</v>
          </cell>
          <cell r="E152" t="str">
            <v>R31M</v>
          </cell>
          <cell r="F152">
            <v>5</v>
          </cell>
        </row>
        <row r="153">
          <cell r="B153">
            <v>18966</v>
          </cell>
          <cell r="C153" t="str">
            <v>Eyal</v>
          </cell>
          <cell r="D153" t="str">
            <v>Fingold</v>
          </cell>
          <cell r="E153" t="str">
            <v>D10M</v>
          </cell>
          <cell r="F153">
            <v>4</v>
          </cell>
        </row>
        <row r="154">
          <cell r="B154">
            <v>13554</v>
          </cell>
          <cell r="C154" t="str">
            <v>Eyal</v>
          </cell>
          <cell r="D154" t="str">
            <v>Magidish</v>
          </cell>
          <cell r="E154" t="str">
            <v>T31M</v>
          </cell>
          <cell r="F154">
            <v>3</v>
          </cell>
        </row>
        <row r="155">
          <cell r="B155">
            <v>21156</v>
          </cell>
          <cell r="C155" t="str">
            <v>Eyal</v>
          </cell>
          <cell r="D155" t="str">
            <v>Nadler</v>
          </cell>
          <cell r="E155" t="str">
            <v>D20M</v>
          </cell>
          <cell r="F155">
            <v>4</v>
          </cell>
        </row>
        <row r="156">
          <cell r="B156">
            <v>12583</v>
          </cell>
          <cell r="C156" t="str">
            <v>Eyal</v>
          </cell>
          <cell r="D156" t="str">
            <v>Sachyani</v>
          </cell>
          <cell r="E156" t="str">
            <v>T31M</v>
          </cell>
          <cell r="F156">
            <v>5</v>
          </cell>
        </row>
        <row r="157">
          <cell r="B157">
            <v>19973</v>
          </cell>
          <cell r="C157" t="str">
            <v>Eyal</v>
          </cell>
          <cell r="D157" t="str">
            <v>Sarid</v>
          </cell>
          <cell r="E157" t="str">
            <v>P31M</v>
          </cell>
          <cell r="F157">
            <v>4</v>
          </cell>
        </row>
        <row r="158">
          <cell r="B158">
            <v>4135</v>
          </cell>
          <cell r="C158" t="str">
            <v>Eytan</v>
          </cell>
          <cell r="D158" t="str">
            <v>Segal</v>
          </cell>
          <cell r="E158" t="str">
            <v>M31M</v>
          </cell>
          <cell r="F158">
            <v>5</v>
          </cell>
        </row>
        <row r="159">
          <cell r="B159">
            <v>14203</v>
          </cell>
          <cell r="C159" t="str">
            <v>Ezra</v>
          </cell>
          <cell r="D159" t="str">
            <v>Ozer</v>
          </cell>
          <cell r="E159" t="str">
            <v>M36M</v>
          </cell>
          <cell r="F159">
            <v>4</v>
          </cell>
        </row>
        <row r="160">
          <cell r="B160">
            <v>19358</v>
          </cell>
          <cell r="C160" t="str">
            <v xml:space="preserve">Francis (Frank) </v>
          </cell>
          <cell r="D160" t="str">
            <v>Rauch</v>
          </cell>
          <cell r="E160" t="str">
            <v>S10M</v>
          </cell>
          <cell r="F160">
            <v>3</v>
          </cell>
        </row>
        <row r="161">
          <cell r="B161">
            <v>10725</v>
          </cell>
          <cell r="C161" t="str">
            <v xml:space="preserve">Francisco (Pancho) </v>
          </cell>
          <cell r="D161" t="str">
            <v>Robayo</v>
          </cell>
          <cell r="E161" t="str">
            <v>E20M</v>
          </cell>
          <cell r="F161">
            <v>4</v>
          </cell>
        </row>
        <row r="162">
          <cell r="B162">
            <v>15292</v>
          </cell>
          <cell r="C162" t="str">
            <v>Frank</v>
          </cell>
          <cell r="D162" t="str">
            <v>Iaizzi Jr.</v>
          </cell>
          <cell r="E162" t="str">
            <v>S31M</v>
          </cell>
          <cell r="F162">
            <v>4</v>
          </cell>
        </row>
        <row r="163">
          <cell r="B163">
            <v>13357</v>
          </cell>
          <cell r="C163" t="str">
            <v>Frederic</v>
          </cell>
          <cell r="D163" t="str">
            <v>Dru</v>
          </cell>
          <cell r="E163" t="str">
            <v>S31M</v>
          </cell>
          <cell r="F163">
            <v>3</v>
          </cell>
        </row>
        <row r="164">
          <cell r="B164">
            <v>6351</v>
          </cell>
          <cell r="C164" t="str">
            <v>Fredrik</v>
          </cell>
          <cell r="D164" t="str">
            <v>Gustafsson</v>
          </cell>
          <cell r="E164" t="str">
            <v>D36P</v>
          </cell>
          <cell r="F164">
            <v>5</v>
          </cell>
        </row>
        <row r="165">
          <cell r="B165">
            <v>21674</v>
          </cell>
          <cell r="C165" t="str">
            <v>Fredrik</v>
          </cell>
          <cell r="D165" t="str">
            <v>Lindstrom</v>
          </cell>
          <cell r="E165" t="str">
            <v>T31M</v>
          </cell>
          <cell r="F165">
            <v>3</v>
          </cell>
        </row>
        <row r="166">
          <cell r="B166">
            <v>15174</v>
          </cell>
          <cell r="C166" t="str">
            <v>Gal</v>
          </cell>
          <cell r="D166" t="str">
            <v>Carmeli</v>
          </cell>
          <cell r="E166" t="str">
            <v>D36M</v>
          </cell>
          <cell r="F166">
            <v>4</v>
          </cell>
        </row>
        <row r="167">
          <cell r="B167">
            <v>4237</v>
          </cell>
          <cell r="C167" t="str">
            <v>Gal</v>
          </cell>
          <cell r="D167" t="str">
            <v>Katz</v>
          </cell>
          <cell r="E167" t="str">
            <v>D36M</v>
          </cell>
          <cell r="F167">
            <v>2</v>
          </cell>
        </row>
        <row r="168">
          <cell r="B168">
            <v>18975</v>
          </cell>
          <cell r="C168" t="str">
            <v>Galit</v>
          </cell>
          <cell r="D168" t="str">
            <v>Slonimsky</v>
          </cell>
          <cell r="E168" t="str">
            <v>D36M</v>
          </cell>
          <cell r="F168">
            <v>4</v>
          </cell>
        </row>
        <row r="169">
          <cell r="B169">
            <v>8367</v>
          </cell>
          <cell r="C169" t="str">
            <v>Gary</v>
          </cell>
          <cell r="D169" t="str">
            <v>Gardiner</v>
          </cell>
          <cell r="E169" t="str">
            <v>E20M</v>
          </cell>
          <cell r="F169">
            <v>4</v>
          </cell>
        </row>
        <row r="170">
          <cell r="B170">
            <v>3166</v>
          </cell>
          <cell r="C170" t="str">
            <v>Gary</v>
          </cell>
          <cell r="D170" t="str">
            <v>Yanoshik</v>
          </cell>
          <cell r="E170" t="str">
            <v>S33P</v>
          </cell>
          <cell r="F170">
            <v>3</v>
          </cell>
        </row>
        <row r="171">
          <cell r="B171">
            <v>18317</v>
          </cell>
          <cell r="C171" t="str">
            <v>Genady</v>
          </cell>
          <cell r="D171" t="str">
            <v>Malinsky</v>
          </cell>
          <cell r="E171" t="str">
            <v>D36P</v>
          </cell>
          <cell r="F171">
            <v>4</v>
          </cell>
        </row>
        <row r="172">
          <cell r="B172">
            <v>7929</v>
          </cell>
          <cell r="C172" t="str">
            <v>George</v>
          </cell>
          <cell r="D172" t="str">
            <v>Hanna</v>
          </cell>
          <cell r="E172" t="str">
            <v>T33M</v>
          </cell>
          <cell r="F172">
            <v>4</v>
          </cell>
        </row>
        <row r="173">
          <cell r="B173">
            <v>5318</v>
          </cell>
          <cell r="C173" t="str">
            <v>Gera</v>
          </cell>
          <cell r="D173" t="str">
            <v>Dorfman</v>
          </cell>
          <cell r="E173" t="str">
            <v>D10M</v>
          </cell>
          <cell r="F173">
            <v>4</v>
          </cell>
        </row>
        <row r="174">
          <cell r="B174">
            <v>18092</v>
          </cell>
          <cell r="C174" t="str">
            <v xml:space="preserve">Gerardo (Gery) </v>
          </cell>
          <cell r="D174" t="str">
            <v>Coronel</v>
          </cell>
          <cell r="E174" t="str">
            <v>S31M</v>
          </cell>
          <cell r="F174">
            <v>3</v>
          </cell>
        </row>
        <row r="175">
          <cell r="B175">
            <v>8579</v>
          </cell>
          <cell r="C175" t="str">
            <v>Gil</v>
          </cell>
          <cell r="D175" t="str">
            <v>Israeli</v>
          </cell>
          <cell r="E175" t="str">
            <v>S31M</v>
          </cell>
          <cell r="F175">
            <v>5</v>
          </cell>
        </row>
        <row r="176">
          <cell r="B176">
            <v>17625</v>
          </cell>
          <cell r="C176" t="str">
            <v>Gil</v>
          </cell>
          <cell r="D176" t="str">
            <v>Messing</v>
          </cell>
          <cell r="E176" t="str">
            <v>M20M</v>
          </cell>
          <cell r="F176">
            <v>5</v>
          </cell>
        </row>
        <row r="177">
          <cell r="B177">
            <v>18997</v>
          </cell>
          <cell r="C177" t="str">
            <v>Gil</v>
          </cell>
          <cell r="D177" t="str">
            <v>Ohayon</v>
          </cell>
          <cell r="E177" t="str">
            <v>T31M</v>
          </cell>
          <cell r="F177">
            <v>3</v>
          </cell>
        </row>
        <row r="178">
          <cell r="B178">
            <v>21561</v>
          </cell>
          <cell r="C178" t="str">
            <v>Gilad</v>
          </cell>
          <cell r="D178" t="str">
            <v>Steinberg</v>
          </cell>
          <cell r="E178" t="str">
            <v>D36P</v>
          </cell>
          <cell r="F178">
            <v>4</v>
          </cell>
        </row>
        <row r="179">
          <cell r="B179">
            <v>7420</v>
          </cell>
          <cell r="C179" t="str">
            <v>Gilad</v>
          </cell>
          <cell r="D179" t="str">
            <v>Tavasi</v>
          </cell>
          <cell r="E179" t="str">
            <v>D36M</v>
          </cell>
          <cell r="F179">
            <v>3</v>
          </cell>
        </row>
        <row r="180">
          <cell r="B180">
            <v>3100</v>
          </cell>
          <cell r="C180" t="str">
            <v>Glen</v>
          </cell>
          <cell r="D180" t="str">
            <v>Deskin</v>
          </cell>
          <cell r="E180" t="str">
            <v>E20M</v>
          </cell>
          <cell r="F180">
            <v>4</v>
          </cell>
        </row>
        <row r="181">
          <cell r="B181">
            <v>19048</v>
          </cell>
          <cell r="C181" t="str">
            <v>Grant</v>
          </cell>
          <cell r="D181" t="str">
            <v>Asplund</v>
          </cell>
          <cell r="E181" t="str">
            <v>M36P</v>
          </cell>
          <cell r="F181">
            <v>4</v>
          </cell>
        </row>
        <row r="182">
          <cell r="B182">
            <v>16941</v>
          </cell>
          <cell r="C182" t="str">
            <v>Gregg</v>
          </cell>
          <cell r="D182" t="str">
            <v>O`Neill</v>
          </cell>
          <cell r="E182" t="str">
            <v>S31M</v>
          </cell>
          <cell r="F182">
            <v>2</v>
          </cell>
        </row>
        <row r="183">
          <cell r="B183">
            <v>11503</v>
          </cell>
          <cell r="C183" t="str">
            <v>Gregory</v>
          </cell>
          <cell r="D183" t="str">
            <v>Azratz</v>
          </cell>
          <cell r="E183" t="str">
            <v>D36M</v>
          </cell>
          <cell r="F183">
            <v>4</v>
          </cell>
        </row>
        <row r="184">
          <cell r="B184">
            <v>13840</v>
          </cell>
          <cell r="C184" t="str">
            <v xml:space="preserve">Gregory (Greg) </v>
          </cell>
          <cell r="D184" t="str">
            <v>Gassman</v>
          </cell>
          <cell r="E184" t="str">
            <v>S31M</v>
          </cell>
          <cell r="F184">
            <v>3</v>
          </cell>
        </row>
        <row r="185">
          <cell r="B185">
            <v>3110</v>
          </cell>
          <cell r="C185" t="str">
            <v xml:space="preserve">Gregory (Greg) </v>
          </cell>
          <cell r="D185" t="str">
            <v>Pepper</v>
          </cell>
          <cell r="E185" t="str">
            <v>E31P</v>
          </cell>
          <cell r="F185">
            <v>3</v>
          </cell>
        </row>
        <row r="186">
          <cell r="B186">
            <v>7959</v>
          </cell>
          <cell r="C186" t="str">
            <v xml:space="preserve">Gregory (Greg) </v>
          </cell>
          <cell r="D186" t="str">
            <v>Smith</v>
          </cell>
          <cell r="E186" t="str">
            <v>R31P</v>
          </cell>
          <cell r="F186">
            <v>3</v>
          </cell>
        </row>
        <row r="187">
          <cell r="B187">
            <v>7837</v>
          </cell>
          <cell r="C187" t="str">
            <v>Gururaj</v>
          </cell>
          <cell r="D187" t="str">
            <v>Baikady</v>
          </cell>
          <cell r="E187" t="str">
            <v>D36M</v>
          </cell>
          <cell r="F187">
            <v>3</v>
          </cell>
        </row>
        <row r="188">
          <cell r="B188">
            <v>5709</v>
          </cell>
          <cell r="C188" t="str">
            <v>Guy</v>
          </cell>
          <cell r="D188" t="str">
            <v>Avnet</v>
          </cell>
          <cell r="E188" t="str">
            <v>M31P</v>
          </cell>
          <cell r="F188">
            <v>3</v>
          </cell>
        </row>
        <row r="189">
          <cell r="B189">
            <v>14105</v>
          </cell>
          <cell r="C189" t="str">
            <v>Guy</v>
          </cell>
          <cell r="D189" t="str">
            <v>Elyashiv</v>
          </cell>
          <cell r="E189" t="str">
            <v>D36M</v>
          </cell>
          <cell r="F189">
            <v>3</v>
          </cell>
        </row>
        <row r="190">
          <cell r="B190">
            <v>12062</v>
          </cell>
          <cell r="C190" t="str">
            <v>Guy</v>
          </cell>
          <cell r="D190" t="str">
            <v>Grundman</v>
          </cell>
          <cell r="E190" t="str">
            <v>T31M</v>
          </cell>
          <cell r="F190">
            <v>4</v>
          </cell>
        </row>
        <row r="191">
          <cell r="B191">
            <v>18980</v>
          </cell>
          <cell r="C191" t="str">
            <v>Guy</v>
          </cell>
          <cell r="D191" t="str">
            <v>Sakal</v>
          </cell>
          <cell r="E191" t="str">
            <v>D36M</v>
          </cell>
          <cell r="F191">
            <v>4</v>
          </cell>
        </row>
        <row r="192">
          <cell r="B192">
            <v>16315</v>
          </cell>
          <cell r="C192" t="str">
            <v>Guy</v>
          </cell>
          <cell r="D192" t="str">
            <v>Shinnar</v>
          </cell>
          <cell r="E192" t="str">
            <v>S33P</v>
          </cell>
          <cell r="F192">
            <v>2</v>
          </cell>
        </row>
        <row r="193">
          <cell r="B193">
            <v>4827</v>
          </cell>
          <cell r="C193" t="str">
            <v>Hadas</v>
          </cell>
          <cell r="D193" t="str">
            <v>Amitay</v>
          </cell>
          <cell r="E193" t="str">
            <v>D36P</v>
          </cell>
          <cell r="F193">
            <v>5</v>
          </cell>
        </row>
        <row r="194">
          <cell r="B194">
            <v>16335</v>
          </cell>
          <cell r="C194" t="str">
            <v>Hagai</v>
          </cell>
          <cell r="D194" t="str">
            <v>Katz</v>
          </cell>
          <cell r="E194" t="str">
            <v>S20M</v>
          </cell>
          <cell r="F194">
            <v>2</v>
          </cell>
        </row>
        <row r="195">
          <cell r="B195">
            <v>19382</v>
          </cell>
          <cell r="C195" t="str">
            <v>Haggai</v>
          </cell>
          <cell r="D195" t="str">
            <v>David</v>
          </cell>
          <cell r="E195" t="str">
            <v>D36M</v>
          </cell>
          <cell r="F195">
            <v>5</v>
          </cell>
        </row>
        <row r="196">
          <cell r="B196">
            <v>21611</v>
          </cell>
          <cell r="C196" t="str">
            <v>Hakan</v>
          </cell>
          <cell r="D196" t="str">
            <v>Erkan</v>
          </cell>
          <cell r="E196" t="str">
            <v>S31M</v>
          </cell>
          <cell r="F196">
            <v>3</v>
          </cell>
        </row>
        <row r="197">
          <cell r="B197">
            <v>6541</v>
          </cell>
          <cell r="C197" t="str">
            <v>Hamish</v>
          </cell>
          <cell r="D197" t="str">
            <v>Soper</v>
          </cell>
          <cell r="E197" t="str">
            <v>S31M</v>
          </cell>
          <cell r="F197">
            <v>3</v>
          </cell>
        </row>
        <row r="198">
          <cell r="B198">
            <v>4987</v>
          </cell>
          <cell r="C198" t="str">
            <v>Hanan</v>
          </cell>
          <cell r="D198" t="str">
            <v>Adika</v>
          </cell>
          <cell r="E198" t="str">
            <v>R20M</v>
          </cell>
          <cell r="F198">
            <v>4</v>
          </cell>
        </row>
        <row r="199">
          <cell r="B199">
            <v>20684</v>
          </cell>
          <cell r="C199" t="str">
            <v>Harish</v>
          </cell>
          <cell r="D199" t="str">
            <v>Kumar</v>
          </cell>
          <cell r="E199" t="str">
            <v>S31M</v>
          </cell>
          <cell r="F199">
            <v>5</v>
          </cell>
        </row>
        <row r="200">
          <cell r="B200">
            <v>21599</v>
          </cell>
          <cell r="C200" t="str">
            <v>Harry</v>
          </cell>
          <cell r="D200" t="str">
            <v>Wong</v>
          </cell>
          <cell r="E200" t="str">
            <v>S31M</v>
          </cell>
          <cell r="F200">
            <v>3</v>
          </cell>
        </row>
        <row r="201">
          <cell r="B201">
            <v>11135</v>
          </cell>
          <cell r="C201" t="str">
            <v xml:space="preserve">Hei Peng (Toney) </v>
          </cell>
          <cell r="D201" t="str">
            <v>Choi</v>
          </cell>
          <cell r="E201" t="str">
            <v>T20M</v>
          </cell>
          <cell r="F201">
            <v>3</v>
          </cell>
        </row>
        <row r="202">
          <cell r="B202">
            <v>14709</v>
          </cell>
          <cell r="C202" t="str">
            <v>Hemda</v>
          </cell>
          <cell r="D202" t="str">
            <v>Freedman</v>
          </cell>
          <cell r="E202" t="str">
            <v>P33M</v>
          </cell>
          <cell r="F202">
            <v>5</v>
          </cell>
        </row>
        <row r="203">
          <cell r="B203">
            <v>6571</v>
          </cell>
          <cell r="C203" t="str">
            <v>Hezi</v>
          </cell>
          <cell r="D203" t="str">
            <v>Chen</v>
          </cell>
          <cell r="E203" t="str">
            <v>T31M</v>
          </cell>
          <cell r="F203">
            <v>4</v>
          </cell>
        </row>
        <row r="204">
          <cell r="B204">
            <v>20737</v>
          </cell>
          <cell r="C204" t="str">
            <v>Hillel</v>
          </cell>
          <cell r="D204" t="str">
            <v>Solow</v>
          </cell>
          <cell r="E204" t="str">
            <v>D20P</v>
          </cell>
          <cell r="F204">
            <v>3</v>
          </cell>
        </row>
        <row r="205">
          <cell r="B205">
            <v>19439</v>
          </cell>
          <cell r="C205" t="str">
            <v>Ian</v>
          </cell>
          <cell r="D205" t="str">
            <v>Gander</v>
          </cell>
          <cell r="E205" t="str">
            <v>T31M</v>
          </cell>
          <cell r="F205">
            <v>5</v>
          </cell>
        </row>
        <row r="206">
          <cell r="B206">
            <v>6877</v>
          </cell>
          <cell r="C206" t="str">
            <v>Ian</v>
          </cell>
          <cell r="D206" t="str">
            <v>Porteous</v>
          </cell>
          <cell r="E206" t="str">
            <v>E20M</v>
          </cell>
          <cell r="F206">
            <v>4</v>
          </cell>
        </row>
        <row r="207">
          <cell r="B207">
            <v>20732</v>
          </cell>
          <cell r="C207" t="str">
            <v>Ian</v>
          </cell>
          <cell r="D207" t="str">
            <v>Raper</v>
          </cell>
          <cell r="E207" t="str">
            <v>S20M</v>
          </cell>
          <cell r="F207">
            <v>3</v>
          </cell>
        </row>
        <row r="208">
          <cell r="B208">
            <v>6096</v>
          </cell>
          <cell r="C208" t="str">
            <v>Idan</v>
          </cell>
          <cell r="D208" t="str">
            <v>Eden</v>
          </cell>
          <cell r="E208" t="str">
            <v>M36M</v>
          </cell>
          <cell r="F208">
            <v>3</v>
          </cell>
        </row>
        <row r="209">
          <cell r="B209">
            <v>19620</v>
          </cell>
          <cell r="C209" t="str">
            <v>Idan</v>
          </cell>
          <cell r="D209" t="str">
            <v>Feigenbaum</v>
          </cell>
          <cell r="E209" t="str">
            <v>D36P</v>
          </cell>
          <cell r="F209">
            <v>5</v>
          </cell>
        </row>
        <row r="210">
          <cell r="B210">
            <v>8289</v>
          </cell>
          <cell r="C210" t="str">
            <v>Idan</v>
          </cell>
          <cell r="D210" t="str">
            <v>Sharabi</v>
          </cell>
          <cell r="E210" t="str">
            <v>D36M</v>
          </cell>
          <cell r="F210">
            <v>5</v>
          </cell>
        </row>
        <row r="211">
          <cell r="B211">
            <v>11783</v>
          </cell>
          <cell r="C211" t="str">
            <v>Idan</v>
          </cell>
          <cell r="D211" t="str">
            <v>Tsarfati</v>
          </cell>
          <cell r="E211" t="str">
            <v>D36M</v>
          </cell>
          <cell r="F211">
            <v>5</v>
          </cell>
        </row>
        <row r="212">
          <cell r="B212">
            <v>17916</v>
          </cell>
          <cell r="C212" t="str">
            <v>Ilan</v>
          </cell>
          <cell r="D212" t="str">
            <v>Moshkovich</v>
          </cell>
          <cell r="E212" t="str">
            <v>D20M</v>
          </cell>
          <cell r="F212">
            <v>4</v>
          </cell>
        </row>
        <row r="213">
          <cell r="B213">
            <v>14887</v>
          </cell>
          <cell r="C213" t="str">
            <v>Ilan</v>
          </cell>
          <cell r="D213" t="str">
            <v>Uriel</v>
          </cell>
          <cell r="E213" t="str">
            <v>D36P</v>
          </cell>
          <cell r="F213">
            <v>3</v>
          </cell>
        </row>
        <row r="214">
          <cell r="B214">
            <v>7353</v>
          </cell>
          <cell r="C214" t="str">
            <v>Ilya</v>
          </cell>
          <cell r="D214" t="str">
            <v>Yusupov</v>
          </cell>
          <cell r="E214" t="str">
            <v>T31M</v>
          </cell>
          <cell r="F214">
            <v>5</v>
          </cell>
        </row>
        <row r="215">
          <cell r="B215">
            <v>1437</v>
          </cell>
          <cell r="C215" t="str">
            <v>Irina</v>
          </cell>
          <cell r="D215" t="str">
            <v>Astanovsky</v>
          </cell>
          <cell r="E215" t="str">
            <v>T31M</v>
          </cell>
          <cell r="F215">
            <v>5</v>
          </cell>
        </row>
        <row r="216">
          <cell r="B216">
            <v>9091</v>
          </cell>
          <cell r="C216" t="str">
            <v>Irina</v>
          </cell>
          <cell r="D216" t="str">
            <v>Shalem</v>
          </cell>
          <cell r="E216" t="str">
            <v>D36M</v>
          </cell>
          <cell r="F216">
            <v>4</v>
          </cell>
        </row>
        <row r="217">
          <cell r="B217">
            <v>1290</v>
          </cell>
          <cell r="C217" t="str">
            <v>Iris</v>
          </cell>
          <cell r="D217" t="str">
            <v>Frenkel</v>
          </cell>
          <cell r="E217" t="str">
            <v>P31M</v>
          </cell>
          <cell r="F217">
            <v>4</v>
          </cell>
        </row>
        <row r="218">
          <cell r="B218">
            <v>18879</v>
          </cell>
          <cell r="C218" t="str">
            <v>Isaac</v>
          </cell>
          <cell r="D218" t="str">
            <v>Dvir</v>
          </cell>
          <cell r="E218" t="str">
            <v>D20M</v>
          </cell>
          <cell r="F218">
            <v>3</v>
          </cell>
        </row>
        <row r="219">
          <cell r="B219">
            <v>21468</v>
          </cell>
          <cell r="C219" t="str">
            <v>Isabelle</v>
          </cell>
          <cell r="D219" t="str">
            <v>Perie</v>
          </cell>
          <cell r="E219" t="str">
            <v>S31P</v>
          </cell>
          <cell r="F219">
            <v>3</v>
          </cell>
        </row>
        <row r="220">
          <cell r="B220">
            <v>8445</v>
          </cell>
          <cell r="C220" t="str">
            <v>Itai</v>
          </cell>
          <cell r="D220" t="str">
            <v>Greenberg</v>
          </cell>
          <cell r="E220" t="str">
            <v>M10M</v>
          </cell>
          <cell r="F220">
            <v>5</v>
          </cell>
        </row>
        <row r="221">
          <cell r="B221">
            <v>13456</v>
          </cell>
          <cell r="C221" t="str">
            <v>Itamar</v>
          </cell>
          <cell r="D221" t="str">
            <v>Lavender</v>
          </cell>
          <cell r="E221" t="str">
            <v>D20M</v>
          </cell>
          <cell r="F221">
            <v>4</v>
          </cell>
        </row>
        <row r="222">
          <cell r="B222">
            <v>21206</v>
          </cell>
          <cell r="C222" t="str">
            <v xml:space="preserve">Itamar (Tom) </v>
          </cell>
          <cell r="D222" t="str">
            <v>Evgey</v>
          </cell>
          <cell r="E222" t="str">
            <v>E31M</v>
          </cell>
          <cell r="F222">
            <v>2</v>
          </cell>
        </row>
        <row r="223">
          <cell r="B223">
            <v>20740</v>
          </cell>
          <cell r="C223" t="str">
            <v>Itay</v>
          </cell>
          <cell r="D223" t="str">
            <v>Harush</v>
          </cell>
          <cell r="E223" t="str">
            <v>D36M</v>
          </cell>
          <cell r="F223">
            <v>4</v>
          </cell>
        </row>
        <row r="224">
          <cell r="B224">
            <v>9818</v>
          </cell>
          <cell r="C224" t="str">
            <v>Itay</v>
          </cell>
          <cell r="D224" t="str">
            <v>Sharim</v>
          </cell>
          <cell r="E224" t="str">
            <v>D36M</v>
          </cell>
          <cell r="F224">
            <v>5</v>
          </cell>
        </row>
        <row r="225">
          <cell r="B225">
            <v>1633</v>
          </cell>
          <cell r="C225" t="str">
            <v>Izhar</v>
          </cell>
          <cell r="D225" t="str">
            <v>Shoshani-Levi</v>
          </cell>
          <cell r="E225" t="str">
            <v>D20M</v>
          </cell>
          <cell r="F225">
            <v>4</v>
          </cell>
        </row>
        <row r="226">
          <cell r="B226">
            <v>17416</v>
          </cell>
          <cell r="C226" t="str">
            <v>Jack</v>
          </cell>
          <cell r="D226" t="str">
            <v>Ang</v>
          </cell>
          <cell r="E226" t="str">
            <v>M36M</v>
          </cell>
          <cell r="F226">
            <v>3</v>
          </cell>
        </row>
        <row r="227">
          <cell r="B227">
            <v>21281</v>
          </cell>
          <cell r="C227" t="str">
            <v xml:space="preserve">Jakov (Jake) </v>
          </cell>
          <cell r="D227" t="str">
            <v>Danino</v>
          </cell>
          <cell r="E227" t="str">
            <v>P31M</v>
          </cell>
          <cell r="F227">
            <v>4</v>
          </cell>
        </row>
        <row r="228">
          <cell r="B228">
            <v>21635</v>
          </cell>
          <cell r="C228" t="str">
            <v>Jamie</v>
          </cell>
          <cell r="D228" t="str">
            <v>Bordewyk</v>
          </cell>
          <cell r="E228" t="str">
            <v>R31M</v>
          </cell>
          <cell r="F228">
            <v>3</v>
          </cell>
        </row>
        <row r="229">
          <cell r="B229">
            <v>5954</v>
          </cell>
          <cell r="C229" t="str">
            <v>Jan</v>
          </cell>
          <cell r="D229" t="str">
            <v>Johannsen</v>
          </cell>
          <cell r="E229" t="str">
            <v>E31M</v>
          </cell>
          <cell r="F229">
            <v>3</v>
          </cell>
        </row>
        <row r="230">
          <cell r="B230">
            <v>7917</v>
          </cell>
          <cell r="C230" t="str">
            <v>Jason</v>
          </cell>
          <cell r="D230" t="str">
            <v>Ingram</v>
          </cell>
          <cell r="E230" t="str">
            <v>T31M</v>
          </cell>
          <cell r="F230">
            <v>3</v>
          </cell>
        </row>
        <row r="231">
          <cell r="B231">
            <v>12711</v>
          </cell>
          <cell r="C231" t="str">
            <v>Jason</v>
          </cell>
          <cell r="D231" t="str">
            <v>Min</v>
          </cell>
          <cell r="E231" t="str">
            <v>M36P</v>
          </cell>
          <cell r="F231">
            <v>4</v>
          </cell>
        </row>
        <row r="232">
          <cell r="B232">
            <v>20882</v>
          </cell>
          <cell r="C232" t="str">
            <v>Jason</v>
          </cell>
          <cell r="D232" t="str">
            <v>Prost</v>
          </cell>
          <cell r="E232" t="str">
            <v>S20M</v>
          </cell>
          <cell r="F232">
            <v>3</v>
          </cell>
        </row>
        <row r="233">
          <cell r="B233">
            <v>18402</v>
          </cell>
          <cell r="C233" t="str">
            <v>Javier</v>
          </cell>
          <cell r="D233" t="str">
            <v>Rodriguez</v>
          </cell>
          <cell r="E233" t="str">
            <v>S33P</v>
          </cell>
          <cell r="F233">
            <v>3</v>
          </cell>
        </row>
        <row r="234">
          <cell r="B234">
            <v>12135</v>
          </cell>
          <cell r="C234" t="str">
            <v>Javier</v>
          </cell>
          <cell r="D234" t="str">
            <v>Scheinfeld</v>
          </cell>
          <cell r="E234" t="str">
            <v>P20M</v>
          </cell>
          <cell r="F234">
            <v>4</v>
          </cell>
        </row>
        <row r="235">
          <cell r="B235">
            <v>3147</v>
          </cell>
          <cell r="C235" t="str">
            <v xml:space="preserve">Jeffrey (Jeff) </v>
          </cell>
          <cell r="D235" t="str">
            <v>Schwartz</v>
          </cell>
          <cell r="E235" t="str">
            <v>E10M</v>
          </cell>
          <cell r="F235">
            <v>4</v>
          </cell>
        </row>
        <row r="236">
          <cell r="B236">
            <v>15410</v>
          </cell>
          <cell r="C236" t="str">
            <v>Jennifer</v>
          </cell>
          <cell r="D236" t="str">
            <v>Ward</v>
          </cell>
          <cell r="E236" t="str">
            <v>S31M</v>
          </cell>
          <cell r="F236">
            <v>3</v>
          </cell>
        </row>
        <row r="237">
          <cell r="B237">
            <v>9847</v>
          </cell>
          <cell r="C237" t="str">
            <v>Jeremy</v>
          </cell>
          <cell r="D237" t="str">
            <v>Kaye</v>
          </cell>
          <cell r="E237" t="str">
            <v>M31M</v>
          </cell>
          <cell r="F237">
            <v>4</v>
          </cell>
        </row>
        <row r="238">
          <cell r="B238">
            <v>5766</v>
          </cell>
          <cell r="C238" t="str">
            <v>Joel</v>
          </cell>
          <cell r="D238" t="str">
            <v>Hollenbeck</v>
          </cell>
          <cell r="E238" t="str">
            <v>E31M</v>
          </cell>
          <cell r="F238">
            <v>4</v>
          </cell>
        </row>
        <row r="239">
          <cell r="B239">
            <v>3609</v>
          </cell>
          <cell r="C239" t="str">
            <v>John</v>
          </cell>
          <cell r="D239" t="str">
            <v>Alexander</v>
          </cell>
          <cell r="E239" t="str">
            <v>P20M</v>
          </cell>
          <cell r="F239">
            <v>3</v>
          </cell>
        </row>
        <row r="240">
          <cell r="B240">
            <v>5699</v>
          </cell>
          <cell r="C240" t="str">
            <v>John</v>
          </cell>
          <cell r="D240" t="str">
            <v>Bloomer</v>
          </cell>
          <cell r="E240" t="str">
            <v>E31M</v>
          </cell>
          <cell r="F240">
            <v>4</v>
          </cell>
        </row>
        <row r="241">
          <cell r="B241">
            <v>5312</v>
          </cell>
          <cell r="C241" t="str">
            <v>John</v>
          </cell>
          <cell r="D241" t="str">
            <v>Clark</v>
          </cell>
          <cell r="E241" t="str">
            <v>T31M</v>
          </cell>
          <cell r="F241">
            <v>4</v>
          </cell>
        </row>
        <row r="242">
          <cell r="B242">
            <v>21702</v>
          </cell>
          <cell r="C242" t="str">
            <v>John</v>
          </cell>
          <cell r="D242" t="str">
            <v>Giles</v>
          </cell>
          <cell r="E242" t="str">
            <v>S33P</v>
          </cell>
          <cell r="F242">
            <v>3</v>
          </cell>
        </row>
        <row r="243">
          <cell r="B243">
            <v>9701</v>
          </cell>
          <cell r="C243" t="str">
            <v>John</v>
          </cell>
          <cell r="D243" t="str">
            <v>Michealson</v>
          </cell>
          <cell r="E243" t="str">
            <v>E31M</v>
          </cell>
          <cell r="F243">
            <v>4</v>
          </cell>
        </row>
        <row r="244">
          <cell r="B244">
            <v>3419</v>
          </cell>
          <cell r="C244" t="str">
            <v>John</v>
          </cell>
          <cell r="D244" t="str">
            <v>Slavitt</v>
          </cell>
          <cell r="E244" t="str">
            <v>P20M</v>
          </cell>
          <cell r="F244">
            <v>5</v>
          </cell>
        </row>
        <row r="245">
          <cell r="B245">
            <v>10204</v>
          </cell>
          <cell r="C245" t="str">
            <v xml:space="preserve">John (Johnny) </v>
          </cell>
          <cell r="D245" t="str">
            <v>Thompson</v>
          </cell>
          <cell r="E245" t="str">
            <v>M36M</v>
          </cell>
          <cell r="F245">
            <v>4</v>
          </cell>
        </row>
        <row r="246">
          <cell r="B246">
            <v>21267</v>
          </cell>
          <cell r="C246" t="str">
            <v>Jonas</v>
          </cell>
          <cell r="D246" t="str">
            <v>Bruzelius</v>
          </cell>
          <cell r="E246" t="str">
            <v>S31M</v>
          </cell>
          <cell r="F246">
            <v>3</v>
          </cell>
        </row>
        <row r="247">
          <cell r="B247">
            <v>5306</v>
          </cell>
          <cell r="C247" t="str">
            <v>Jonathan</v>
          </cell>
          <cell r="D247" t="str">
            <v>Kukin</v>
          </cell>
          <cell r="E247" t="str">
            <v>R31M</v>
          </cell>
          <cell r="F247">
            <v>5</v>
          </cell>
        </row>
        <row r="248">
          <cell r="B248">
            <v>11737</v>
          </cell>
          <cell r="C248" t="str">
            <v>Jonathan</v>
          </cell>
          <cell r="D248" t="str">
            <v>Passmore</v>
          </cell>
          <cell r="E248" t="str">
            <v>T31M</v>
          </cell>
          <cell r="F248">
            <v>5</v>
          </cell>
        </row>
        <row r="249">
          <cell r="B249">
            <v>13433</v>
          </cell>
          <cell r="C249" t="str">
            <v>Jonathan</v>
          </cell>
          <cell r="D249" t="str">
            <v>Shimonovich</v>
          </cell>
          <cell r="E249" t="str">
            <v>D36M</v>
          </cell>
          <cell r="F249">
            <v>4</v>
          </cell>
        </row>
        <row r="250">
          <cell r="B250">
            <v>3871</v>
          </cell>
          <cell r="C250" t="str">
            <v xml:space="preserve">Jonathan (Jony) </v>
          </cell>
          <cell r="D250" t="str">
            <v>Fischbein</v>
          </cell>
          <cell r="E250" t="str">
            <v>T31M</v>
          </cell>
          <cell r="F250">
            <v>3</v>
          </cell>
        </row>
        <row r="251">
          <cell r="B251">
            <v>16214</v>
          </cell>
          <cell r="C251" t="str">
            <v>Jorn</v>
          </cell>
          <cell r="D251" t="str">
            <v>Nygaard</v>
          </cell>
          <cell r="E251" t="str">
            <v>S31M</v>
          </cell>
          <cell r="F251">
            <v>3</v>
          </cell>
        </row>
        <row r="252">
          <cell r="B252">
            <v>7318</v>
          </cell>
          <cell r="C252" t="str">
            <v>Jose</v>
          </cell>
          <cell r="D252" t="str">
            <v>Vargas</v>
          </cell>
          <cell r="E252" t="str">
            <v>T31M</v>
          </cell>
          <cell r="F252">
            <v>5</v>
          </cell>
        </row>
        <row r="253">
          <cell r="B253">
            <v>12189</v>
          </cell>
          <cell r="C253" t="str">
            <v xml:space="preserve">Joseph (Brian) </v>
          </cell>
          <cell r="D253" t="str">
            <v>Snow</v>
          </cell>
          <cell r="E253" t="str">
            <v>T31M</v>
          </cell>
          <cell r="F253">
            <v>4</v>
          </cell>
        </row>
        <row r="254">
          <cell r="B254">
            <v>17798</v>
          </cell>
          <cell r="C254" t="str">
            <v xml:space="preserve">Joseph (Joe) </v>
          </cell>
          <cell r="D254" t="str">
            <v>Deklic</v>
          </cell>
          <cell r="E254" t="str">
            <v>S31M</v>
          </cell>
          <cell r="F254">
            <v>4</v>
          </cell>
        </row>
        <row r="255">
          <cell r="B255">
            <v>20804</v>
          </cell>
          <cell r="C255" t="str">
            <v>Julia</v>
          </cell>
          <cell r="D255" t="str">
            <v>Rabinovich</v>
          </cell>
          <cell r="E255" t="str">
            <v>D20P</v>
          </cell>
          <cell r="F255">
            <v>3</v>
          </cell>
        </row>
        <row r="256">
          <cell r="B256">
            <v>3357</v>
          </cell>
          <cell r="C256" t="str">
            <v>Julie</v>
          </cell>
          <cell r="D256" t="str">
            <v>Beltman</v>
          </cell>
          <cell r="E256" t="str">
            <v>P34M</v>
          </cell>
          <cell r="F256">
            <v>5</v>
          </cell>
        </row>
        <row r="257">
          <cell r="B257">
            <v>16424</v>
          </cell>
          <cell r="C257" t="str">
            <v xml:space="preserve">Justin (Cade) </v>
          </cell>
          <cell r="D257" t="str">
            <v>Stephens</v>
          </cell>
          <cell r="E257" t="str">
            <v>S34M</v>
          </cell>
          <cell r="F257">
            <v>4</v>
          </cell>
        </row>
        <row r="258">
          <cell r="B258">
            <v>4424</v>
          </cell>
          <cell r="C258" t="str">
            <v>Kai</v>
          </cell>
          <cell r="D258" t="str">
            <v>Zimdahl</v>
          </cell>
          <cell r="E258" t="str">
            <v>S31M</v>
          </cell>
          <cell r="F258">
            <v>4</v>
          </cell>
        </row>
        <row r="259">
          <cell r="B259">
            <v>4497</v>
          </cell>
          <cell r="C259" t="str">
            <v>Kaveh</v>
          </cell>
          <cell r="D259" t="str">
            <v>Baharestan</v>
          </cell>
          <cell r="E259" t="str">
            <v>D36P</v>
          </cell>
          <cell r="F259">
            <v>2</v>
          </cell>
        </row>
        <row r="260">
          <cell r="B260">
            <v>16600</v>
          </cell>
          <cell r="C260" t="str">
            <v>Keith</v>
          </cell>
          <cell r="D260" t="str">
            <v>Fegley</v>
          </cell>
          <cell r="E260" t="str">
            <v>S31M</v>
          </cell>
          <cell r="F260">
            <v>4</v>
          </cell>
        </row>
        <row r="261">
          <cell r="B261">
            <v>18048</v>
          </cell>
          <cell r="C261" t="str">
            <v>Ken</v>
          </cell>
          <cell r="D261" t="str">
            <v>Tomassen</v>
          </cell>
          <cell r="E261" t="str">
            <v>S20M</v>
          </cell>
          <cell r="F261">
            <v>3</v>
          </cell>
        </row>
        <row r="262">
          <cell r="B262">
            <v>11325</v>
          </cell>
          <cell r="C262" t="str">
            <v>Kenta</v>
          </cell>
          <cell r="D262" t="str">
            <v>Sanada</v>
          </cell>
          <cell r="E262" t="str">
            <v>S33M</v>
          </cell>
          <cell r="F262">
            <v>5</v>
          </cell>
        </row>
        <row r="263">
          <cell r="B263">
            <v>20131</v>
          </cell>
          <cell r="C263" t="str">
            <v>Keren</v>
          </cell>
          <cell r="D263" t="str">
            <v>Rado</v>
          </cell>
          <cell r="E263" t="str">
            <v>P20M</v>
          </cell>
          <cell r="F263">
            <v>4</v>
          </cell>
        </row>
        <row r="264">
          <cell r="B264">
            <v>10122</v>
          </cell>
          <cell r="C264" t="str">
            <v>Kev</v>
          </cell>
          <cell r="D264" t="str">
            <v>Hau</v>
          </cell>
          <cell r="E264" t="str">
            <v>E31M</v>
          </cell>
          <cell r="F264">
            <v>4</v>
          </cell>
        </row>
        <row r="265">
          <cell r="B265">
            <v>7833</v>
          </cell>
          <cell r="C265" t="str">
            <v>Kevin</v>
          </cell>
          <cell r="D265" t="str">
            <v>Charles</v>
          </cell>
          <cell r="E265" t="str">
            <v>T20M</v>
          </cell>
          <cell r="F265">
            <v>3</v>
          </cell>
        </row>
        <row r="266">
          <cell r="B266">
            <v>13251</v>
          </cell>
          <cell r="C266" t="str">
            <v>Kevin</v>
          </cell>
          <cell r="D266" t="str">
            <v>Cooper</v>
          </cell>
          <cell r="E266" t="str">
            <v>S31M</v>
          </cell>
          <cell r="F266">
            <v>4</v>
          </cell>
        </row>
        <row r="267">
          <cell r="B267">
            <v>19883</v>
          </cell>
          <cell r="C267" t="str">
            <v>Kevin</v>
          </cell>
          <cell r="D267" t="str">
            <v>Purcell</v>
          </cell>
          <cell r="E267" t="str">
            <v>S20M</v>
          </cell>
          <cell r="F267">
            <v>3</v>
          </cell>
        </row>
        <row r="268">
          <cell r="B268">
            <v>6200</v>
          </cell>
          <cell r="C268" t="str">
            <v>Kevin</v>
          </cell>
          <cell r="D268" t="str">
            <v>Smith</v>
          </cell>
          <cell r="E268" t="str">
            <v>D36M</v>
          </cell>
          <cell r="F268">
            <v>3</v>
          </cell>
        </row>
        <row r="269">
          <cell r="B269">
            <v>18771</v>
          </cell>
          <cell r="C269" t="str">
            <v>Kevin</v>
          </cell>
          <cell r="D269" t="str">
            <v>Walter</v>
          </cell>
          <cell r="E269" t="str">
            <v>S31M</v>
          </cell>
          <cell r="F269">
            <v>3</v>
          </cell>
        </row>
        <row r="270">
          <cell r="B270">
            <v>6848</v>
          </cell>
          <cell r="C270" t="str">
            <v>Kfir</v>
          </cell>
          <cell r="D270" t="str">
            <v>Boaz</v>
          </cell>
          <cell r="E270" t="str">
            <v>T20M</v>
          </cell>
          <cell r="F270">
            <v>4</v>
          </cell>
        </row>
        <row r="271">
          <cell r="B271">
            <v>6111</v>
          </cell>
          <cell r="C271" t="str">
            <v>Khanh</v>
          </cell>
          <cell r="D271" t="str">
            <v>Nguyen</v>
          </cell>
          <cell r="E271" t="str">
            <v>E31M</v>
          </cell>
          <cell r="F271">
            <v>4</v>
          </cell>
        </row>
        <row r="272">
          <cell r="B272">
            <v>3237</v>
          </cell>
          <cell r="C272" t="str">
            <v>Kierk</v>
          </cell>
          <cell r="D272" t="str">
            <v>Sanderlin</v>
          </cell>
          <cell r="E272" t="str">
            <v>E20M</v>
          </cell>
          <cell r="F272">
            <v>4</v>
          </cell>
        </row>
        <row r="273">
          <cell r="B273">
            <v>3152</v>
          </cell>
          <cell r="C273" t="str">
            <v>Kin</v>
          </cell>
          <cell r="D273" t="str">
            <v>Mitra</v>
          </cell>
          <cell r="E273" t="str">
            <v>S20M</v>
          </cell>
          <cell r="F273">
            <v>3</v>
          </cell>
        </row>
        <row r="274">
          <cell r="B274">
            <v>6787</v>
          </cell>
          <cell r="C274" t="str">
            <v>Kip</v>
          </cell>
          <cell r="D274" t="str">
            <v>Meintzer</v>
          </cell>
          <cell r="E274" t="str">
            <v>P20P</v>
          </cell>
          <cell r="F274">
            <v>4</v>
          </cell>
        </row>
        <row r="275">
          <cell r="B275">
            <v>16647</v>
          </cell>
          <cell r="C275" t="str">
            <v>Lars</v>
          </cell>
          <cell r="D275" t="str">
            <v>Hermind</v>
          </cell>
          <cell r="E275" t="str">
            <v>S31M</v>
          </cell>
          <cell r="F275">
            <v>4</v>
          </cell>
        </row>
        <row r="276">
          <cell r="B276">
            <v>15794</v>
          </cell>
          <cell r="C276" t="str">
            <v>Lauren</v>
          </cell>
          <cell r="D276" t="str">
            <v>Ventura</v>
          </cell>
          <cell r="E276" t="str">
            <v>M36M</v>
          </cell>
          <cell r="F276">
            <v>3</v>
          </cell>
        </row>
        <row r="277">
          <cell r="B277">
            <v>8296</v>
          </cell>
          <cell r="C277" t="str">
            <v>Lavi</v>
          </cell>
          <cell r="D277" t="str">
            <v>Zimball</v>
          </cell>
          <cell r="E277" t="str">
            <v>P31M</v>
          </cell>
          <cell r="F277">
            <v>3</v>
          </cell>
        </row>
        <row r="278">
          <cell r="B278">
            <v>19051</v>
          </cell>
          <cell r="C278" t="str">
            <v xml:space="preserve">Leverne (Tom) </v>
          </cell>
          <cell r="D278" t="str">
            <v>Vest</v>
          </cell>
          <cell r="E278" t="str">
            <v>R31P</v>
          </cell>
          <cell r="F278">
            <v>4</v>
          </cell>
        </row>
        <row r="279">
          <cell r="B279">
            <v>1757</v>
          </cell>
          <cell r="C279" t="str">
            <v>Liat</v>
          </cell>
          <cell r="D279" t="str">
            <v>Doron</v>
          </cell>
          <cell r="E279" t="str">
            <v>P10M</v>
          </cell>
          <cell r="F279">
            <v>4</v>
          </cell>
        </row>
        <row r="280">
          <cell r="B280">
            <v>10515</v>
          </cell>
          <cell r="C280" t="str">
            <v>Liel</v>
          </cell>
          <cell r="D280" t="str">
            <v>Shaish</v>
          </cell>
          <cell r="E280" t="str">
            <v>D36M</v>
          </cell>
          <cell r="F280">
            <v>3</v>
          </cell>
        </row>
        <row r="281">
          <cell r="B281">
            <v>14573</v>
          </cell>
          <cell r="C281" t="str">
            <v>Lillian</v>
          </cell>
          <cell r="D281" t="str">
            <v>Sapir</v>
          </cell>
          <cell r="E281" t="str">
            <v>M36M</v>
          </cell>
          <cell r="F281">
            <v>5</v>
          </cell>
        </row>
        <row r="282">
          <cell r="B282">
            <v>9823</v>
          </cell>
          <cell r="C282" t="str">
            <v>Lior</v>
          </cell>
          <cell r="D282" t="str">
            <v>Arzi</v>
          </cell>
          <cell r="E282" t="str">
            <v>D20M</v>
          </cell>
          <cell r="F282">
            <v>5</v>
          </cell>
        </row>
        <row r="283">
          <cell r="B283">
            <v>18167</v>
          </cell>
          <cell r="C283" t="str">
            <v>Lior</v>
          </cell>
          <cell r="D283" t="str">
            <v>Goldgraber</v>
          </cell>
          <cell r="E283" t="str">
            <v>S31M</v>
          </cell>
          <cell r="F283">
            <v>3</v>
          </cell>
        </row>
        <row r="284">
          <cell r="B284">
            <v>13095</v>
          </cell>
          <cell r="C284" t="str">
            <v>Lior</v>
          </cell>
          <cell r="D284" t="str">
            <v>Manor</v>
          </cell>
          <cell r="E284" t="str">
            <v>D36M</v>
          </cell>
          <cell r="F284">
            <v>3</v>
          </cell>
        </row>
        <row r="285">
          <cell r="B285">
            <v>1777</v>
          </cell>
          <cell r="C285" t="str">
            <v>Lior</v>
          </cell>
          <cell r="D285" t="str">
            <v>Shaki</v>
          </cell>
          <cell r="E285" t="str">
            <v>D36M</v>
          </cell>
          <cell r="F285">
            <v>3</v>
          </cell>
        </row>
        <row r="286">
          <cell r="B286">
            <v>13038</v>
          </cell>
          <cell r="C286" t="str">
            <v>Lotem</v>
          </cell>
          <cell r="D286" t="str">
            <v>Finkelsteen</v>
          </cell>
          <cell r="E286" t="str">
            <v>D36M</v>
          </cell>
          <cell r="F286">
            <v>5</v>
          </cell>
        </row>
        <row r="287">
          <cell r="B287">
            <v>21470</v>
          </cell>
          <cell r="C287" t="str">
            <v>Lothar</v>
          </cell>
          <cell r="D287" t="str">
            <v>Geuenich</v>
          </cell>
          <cell r="E287" t="str">
            <v>S20M</v>
          </cell>
          <cell r="F287">
            <v>4</v>
          </cell>
        </row>
        <row r="288">
          <cell r="B288">
            <v>7786</v>
          </cell>
          <cell r="C288" t="str">
            <v>Louis</v>
          </cell>
          <cell r="D288" t="str">
            <v>Aurrichio</v>
          </cell>
          <cell r="E288" t="str">
            <v>S34M</v>
          </cell>
          <cell r="F288">
            <v>4</v>
          </cell>
        </row>
        <row r="289">
          <cell r="B289">
            <v>4916</v>
          </cell>
          <cell r="C289" t="str">
            <v>Maor</v>
          </cell>
          <cell r="D289" t="str">
            <v>Elharar</v>
          </cell>
          <cell r="E289" t="str">
            <v>D20M</v>
          </cell>
          <cell r="F289">
            <v>4</v>
          </cell>
        </row>
        <row r="290">
          <cell r="B290">
            <v>9598</v>
          </cell>
          <cell r="C290" t="str">
            <v>Marco</v>
          </cell>
          <cell r="D290" t="str">
            <v>Garcia</v>
          </cell>
          <cell r="E290" t="str">
            <v>E20M</v>
          </cell>
          <cell r="F290">
            <v>4</v>
          </cell>
        </row>
        <row r="291">
          <cell r="B291">
            <v>9669</v>
          </cell>
          <cell r="C291" t="str">
            <v>Marco</v>
          </cell>
          <cell r="D291" t="str">
            <v>Urciuoli</v>
          </cell>
          <cell r="E291" t="str">
            <v>S31M</v>
          </cell>
          <cell r="F291">
            <v>4</v>
          </cell>
        </row>
        <row r="292">
          <cell r="B292">
            <v>21466</v>
          </cell>
          <cell r="C292" t="str">
            <v>Marie</v>
          </cell>
          <cell r="D292" t="str">
            <v>Hutchins</v>
          </cell>
          <cell r="E292" t="str">
            <v>S31M</v>
          </cell>
          <cell r="F292">
            <v>3</v>
          </cell>
        </row>
        <row r="293">
          <cell r="B293">
            <v>6874</v>
          </cell>
          <cell r="C293" t="str">
            <v>Mario</v>
          </cell>
          <cell r="D293" t="str">
            <v>Garcia</v>
          </cell>
          <cell r="E293" t="str">
            <v>S31M</v>
          </cell>
          <cell r="F293">
            <v>4</v>
          </cell>
        </row>
        <row r="294">
          <cell r="B294">
            <v>21554</v>
          </cell>
          <cell r="C294" t="str">
            <v>Mark</v>
          </cell>
          <cell r="D294" t="str">
            <v>Bundick</v>
          </cell>
          <cell r="E294" t="str">
            <v>S31M</v>
          </cell>
          <cell r="F294">
            <v>3</v>
          </cell>
        </row>
        <row r="295">
          <cell r="B295">
            <v>7909</v>
          </cell>
          <cell r="C295" t="str">
            <v>Mark</v>
          </cell>
          <cell r="D295" t="str">
            <v>Eliscu</v>
          </cell>
          <cell r="E295" t="str">
            <v>D20P</v>
          </cell>
          <cell r="F295">
            <v>3</v>
          </cell>
        </row>
        <row r="296">
          <cell r="B296">
            <v>8299</v>
          </cell>
          <cell r="C296" t="str">
            <v>Mark</v>
          </cell>
          <cell r="D296" t="str">
            <v>Hitchins</v>
          </cell>
          <cell r="E296" t="str">
            <v>E31P</v>
          </cell>
          <cell r="F296">
            <v>3</v>
          </cell>
        </row>
        <row r="297">
          <cell r="B297">
            <v>4097</v>
          </cell>
          <cell r="C297" t="str">
            <v>Mark</v>
          </cell>
          <cell r="D297" t="str">
            <v>Ostrowski</v>
          </cell>
          <cell r="E297" t="str">
            <v>E20M</v>
          </cell>
          <cell r="F297">
            <v>3</v>
          </cell>
        </row>
        <row r="298">
          <cell r="B298">
            <v>16025</v>
          </cell>
          <cell r="C298" t="str">
            <v>Markus</v>
          </cell>
          <cell r="D298" t="str">
            <v>Lee</v>
          </cell>
          <cell r="E298" t="str">
            <v>S31M</v>
          </cell>
          <cell r="F298">
            <v>4</v>
          </cell>
        </row>
        <row r="299">
          <cell r="B299">
            <v>20536</v>
          </cell>
          <cell r="C299" t="str">
            <v>Masahiro</v>
          </cell>
          <cell r="D299" t="str">
            <v>Nishimura</v>
          </cell>
          <cell r="E299" t="str">
            <v>S20M</v>
          </cell>
          <cell r="F299">
            <v>3</v>
          </cell>
        </row>
        <row r="300">
          <cell r="B300">
            <v>18467</v>
          </cell>
          <cell r="C300" t="str">
            <v>Masanori</v>
          </cell>
          <cell r="D300" t="str">
            <v>Kobayashi</v>
          </cell>
          <cell r="E300" t="str">
            <v>E31M</v>
          </cell>
          <cell r="F300">
            <v>4</v>
          </cell>
        </row>
        <row r="301">
          <cell r="B301">
            <v>20258</v>
          </cell>
          <cell r="C301" t="str">
            <v>Matthew</v>
          </cell>
          <cell r="D301" t="str">
            <v>Barker</v>
          </cell>
          <cell r="E301" t="str">
            <v>S31M</v>
          </cell>
          <cell r="F301">
            <v>3</v>
          </cell>
        </row>
        <row r="302">
          <cell r="B302">
            <v>18731</v>
          </cell>
          <cell r="C302" t="str">
            <v>Matthew</v>
          </cell>
          <cell r="D302" t="str">
            <v>Ono</v>
          </cell>
          <cell r="E302" t="str">
            <v>S31M</v>
          </cell>
          <cell r="F302">
            <v>3</v>
          </cell>
        </row>
        <row r="303">
          <cell r="B303">
            <v>14974</v>
          </cell>
          <cell r="C303" t="str">
            <v xml:space="preserve">Matthys (Matt) </v>
          </cell>
          <cell r="D303" t="str">
            <v>Lourens</v>
          </cell>
          <cell r="E303" t="str">
            <v>E31M</v>
          </cell>
          <cell r="F303">
            <v>4</v>
          </cell>
        </row>
        <row r="304">
          <cell r="B304">
            <v>12366</v>
          </cell>
          <cell r="C304" t="str">
            <v>Maya</v>
          </cell>
          <cell r="D304" t="str">
            <v>Horowitz</v>
          </cell>
          <cell r="E304" t="str">
            <v>T20M</v>
          </cell>
          <cell r="F304">
            <v>5</v>
          </cell>
        </row>
        <row r="305">
          <cell r="B305">
            <v>13586</v>
          </cell>
          <cell r="C305" t="str">
            <v>Meir</v>
          </cell>
          <cell r="D305" t="str">
            <v>Yedidia</v>
          </cell>
          <cell r="E305" t="str">
            <v>D36P</v>
          </cell>
          <cell r="F305">
            <v>3</v>
          </cell>
        </row>
        <row r="306">
          <cell r="B306">
            <v>9022</v>
          </cell>
          <cell r="C306" t="str">
            <v>Meir Jonathan</v>
          </cell>
          <cell r="D306" t="str">
            <v>Dahan</v>
          </cell>
          <cell r="E306" t="str">
            <v>D36P</v>
          </cell>
          <cell r="F306">
            <v>5</v>
          </cell>
        </row>
        <row r="307">
          <cell r="B307">
            <v>20617</v>
          </cell>
          <cell r="C307" t="str">
            <v>Meirav</v>
          </cell>
          <cell r="D307" t="str">
            <v>Meri- Shlinger</v>
          </cell>
          <cell r="E307" t="str">
            <v>T32M</v>
          </cell>
          <cell r="F307">
            <v>3</v>
          </cell>
        </row>
        <row r="308">
          <cell r="B308">
            <v>8132</v>
          </cell>
          <cell r="C308" t="str">
            <v>Meital</v>
          </cell>
          <cell r="D308" t="str">
            <v>Natanson</v>
          </cell>
          <cell r="E308" t="str">
            <v>D36M</v>
          </cell>
          <cell r="F308">
            <v>4</v>
          </cell>
        </row>
        <row r="309">
          <cell r="B309">
            <v>5466</v>
          </cell>
          <cell r="C309" t="str">
            <v>Menahem</v>
          </cell>
          <cell r="D309" t="str">
            <v>Pitchon</v>
          </cell>
          <cell r="E309" t="str">
            <v>T31P</v>
          </cell>
          <cell r="F309">
            <v>4</v>
          </cell>
        </row>
        <row r="310">
          <cell r="B310">
            <v>17382</v>
          </cell>
          <cell r="C310" t="str">
            <v>Merav</v>
          </cell>
          <cell r="D310" t="str">
            <v>Alon</v>
          </cell>
          <cell r="E310" t="str">
            <v>M32M</v>
          </cell>
          <cell r="F310">
            <v>5</v>
          </cell>
        </row>
        <row r="311">
          <cell r="B311">
            <v>16723</v>
          </cell>
          <cell r="C311" t="str">
            <v>Michael</v>
          </cell>
          <cell r="D311" t="str">
            <v>Capuano</v>
          </cell>
          <cell r="E311" t="str">
            <v>S34M</v>
          </cell>
          <cell r="F311">
            <v>2</v>
          </cell>
        </row>
        <row r="312">
          <cell r="B312">
            <v>11286</v>
          </cell>
          <cell r="C312" t="str">
            <v>Michael</v>
          </cell>
          <cell r="D312" t="str">
            <v>Stichel</v>
          </cell>
          <cell r="E312" t="str">
            <v>S31P</v>
          </cell>
          <cell r="F312">
            <v>3</v>
          </cell>
        </row>
        <row r="313">
          <cell r="B313">
            <v>4952</v>
          </cell>
          <cell r="C313" t="str">
            <v>Michael</v>
          </cell>
          <cell r="D313" t="str">
            <v>Techer</v>
          </cell>
          <cell r="E313" t="str">
            <v>S31M</v>
          </cell>
          <cell r="F313">
            <v>3</v>
          </cell>
        </row>
        <row r="314">
          <cell r="B314">
            <v>3213</v>
          </cell>
          <cell r="C314" t="str">
            <v>Michael</v>
          </cell>
          <cell r="D314" t="str">
            <v>Valkar</v>
          </cell>
          <cell r="E314" t="str">
            <v>S20M</v>
          </cell>
          <cell r="F314">
            <v>3</v>
          </cell>
        </row>
        <row r="315">
          <cell r="B315">
            <v>8751</v>
          </cell>
          <cell r="C315" t="str">
            <v>Michael</v>
          </cell>
          <cell r="D315" t="str">
            <v>Wakefield</v>
          </cell>
          <cell r="E315" t="str">
            <v>S31M</v>
          </cell>
          <cell r="F315">
            <v>3</v>
          </cell>
        </row>
        <row r="316">
          <cell r="B316">
            <v>16831</v>
          </cell>
          <cell r="C316" t="str">
            <v xml:space="preserve">Michael (Mike) </v>
          </cell>
          <cell r="D316" t="str">
            <v>O`Donohoe</v>
          </cell>
          <cell r="E316" t="str">
            <v>S20M</v>
          </cell>
          <cell r="F316">
            <v>3</v>
          </cell>
        </row>
        <row r="317">
          <cell r="B317">
            <v>9007</v>
          </cell>
          <cell r="C317" t="str">
            <v>Michal</v>
          </cell>
          <cell r="D317" t="str">
            <v>Azulai</v>
          </cell>
          <cell r="E317" t="str">
            <v>P34M</v>
          </cell>
          <cell r="F317">
            <v>4</v>
          </cell>
        </row>
        <row r="318">
          <cell r="B318">
            <v>17350</v>
          </cell>
          <cell r="C318" t="str">
            <v>Mike</v>
          </cell>
          <cell r="D318" t="str">
            <v>Sumner</v>
          </cell>
          <cell r="E318" t="str">
            <v>S33P</v>
          </cell>
          <cell r="F318">
            <v>3</v>
          </cell>
        </row>
        <row r="319">
          <cell r="B319">
            <v>5135</v>
          </cell>
          <cell r="C319" t="str">
            <v>Mike</v>
          </cell>
          <cell r="D319" t="str">
            <v>Wilhelm</v>
          </cell>
          <cell r="E319" t="str">
            <v>S33M</v>
          </cell>
          <cell r="F319">
            <v>4</v>
          </cell>
        </row>
        <row r="320">
          <cell r="B320">
            <v>14760</v>
          </cell>
          <cell r="C320" t="str">
            <v>Miri</v>
          </cell>
          <cell r="D320" t="str">
            <v>Ofir</v>
          </cell>
          <cell r="E320" t="str">
            <v>D36M</v>
          </cell>
          <cell r="F320">
            <v>5</v>
          </cell>
        </row>
        <row r="321">
          <cell r="B321">
            <v>1850</v>
          </cell>
          <cell r="C321" t="str">
            <v>Miryam</v>
          </cell>
          <cell r="D321" t="str">
            <v>Steinitz</v>
          </cell>
          <cell r="E321" t="str">
            <v>M10M</v>
          </cell>
          <cell r="F321">
            <v>3</v>
          </cell>
        </row>
        <row r="322">
          <cell r="B322">
            <v>3008</v>
          </cell>
          <cell r="C322" t="str">
            <v>Mohammad</v>
          </cell>
          <cell r="D322" t="str">
            <v>Reza</v>
          </cell>
          <cell r="E322" t="str">
            <v>T31P</v>
          </cell>
          <cell r="F322">
            <v>5</v>
          </cell>
        </row>
        <row r="323">
          <cell r="B323">
            <v>21126</v>
          </cell>
          <cell r="C323" t="str">
            <v>Mona</v>
          </cell>
          <cell r="D323" t="str">
            <v>Bonaci</v>
          </cell>
          <cell r="E323" t="str">
            <v>M31M</v>
          </cell>
          <cell r="F323">
            <v>5</v>
          </cell>
        </row>
        <row r="324">
          <cell r="B324">
            <v>11018</v>
          </cell>
          <cell r="C324" t="str">
            <v>Mor</v>
          </cell>
          <cell r="D324" t="str">
            <v>Manor</v>
          </cell>
          <cell r="E324" t="str">
            <v>T31P</v>
          </cell>
          <cell r="F324">
            <v>5</v>
          </cell>
        </row>
        <row r="325">
          <cell r="B325">
            <v>1477</v>
          </cell>
          <cell r="C325" t="str">
            <v>Moshe</v>
          </cell>
          <cell r="D325" t="str">
            <v>Ashkenazi</v>
          </cell>
          <cell r="E325" t="str">
            <v>T31M</v>
          </cell>
          <cell r="F325">
            <v>4</v>
          </cell>
        </row>
        <row r="326">
          <cell r="B326">
            <v>6568</v>
          </cell>
          <cell r="C326" t="str">
            <v>Moshe</v>
          </cell>
          <cell r="D326" t="str">
            <v>Brooks</v>
          </cell>
          <cell r="E326" t="str">
            <v>P20M</v>
          </cell>
          <cell r="F326">
            <v>5</v>
          </cell>
        </row>
        <row r="327">
          <cell r="B327">
            <v>10731</v>
          </cell>
          <cell r="C327" t="str">
            <v>Moti</v>
          </cell>
          <cell r="D327" t="str">
            <v>Sagey</v>
          </cell>
          <cell r="E327" t="str">
            <v>M20M</v>
          </cell>
          <cell r="F327">
            <v>4</v>
          </cell>
        </row>
        <row r="328">
          <cell r="B328">
            <v>1725</v>
          </cell>
          <cell r="C328" t="str">
            <v>Nachum</v>
          </cell>
          <cell r="D328" t="str">
            <v>Moshe</v>
          </cell>
          <cell r="E328" t="str">
            <v>D36M</v>
          </cell>
          <cell r="F328">
            <v>3</v>
          </cell>
        </row>
        <row r="329">
          <cell r="B329">
            <v>8648</v>
          </cell>
          <cell r="C329" t="str">
            <v>Nadav</v>
          </cell>
          <cell r="D329" t="str">
            <v>Feigenblat</v>
          </cell>
          <cell r="E329" t="str">
            <v>D20M</v>
          </cell>
          <cell r="F329">
            <v>5</v>
          </cell>
        </row>
        <row r="330">
          <cell r="B330">
            <v>10362</v>
          </cell>
          <cell r="C330" t="str">
            <v>Nadia</v>
          </cell>
          <cell r="D330" t="str">
            <v>Goshmir</v>
          </cell>
          <cell r="E330" t="str">
            <v>D36M</v>
          </cell>
          <cell r="F330">
            <v>3</v>
          </cell>
        </row>
        <row r="331">
          <cell r="B331">
            <v>11359</v>
          </cell>
          <cell r="C331" t="str">
            <v>Naor</v>
          </cell>
          <cell r="D331" t="str">
            <v>Edri</v>
          </cell>
          <cell r="E331" t="str">
            <v>D36P</v>
          </cell>
          <cell r="F331">
            <v>5</v>
          </cell>
        </row>
        <row r="332">
          <cell r="B332">
            <v>7842</v>
          </cell>
          <cell r="C332" t="str">
            <v>Nazir</v>
          </cell>
          <cell r="D332" t="str">
            <v>Shaikh</v>
          </cell>
          <cell r="E332" t="str">
            <v>T20M</v>
          </cell>
          <cell r="F332">
            <v>4</v>
          </cell>
        </row>
        <row r="333">
          <cell r="B333">
            <v>9890</v>
          </cell>
          <cell r="C333" t="str">
            <v>Neatsun</v>
          </cell>
          <cell r="D333" t="str">
            <v>Ziv</v>
          </cell>
          <cell r="E333" t="str">
            <v>D10M</v>
          </cell>
          <cell r="F333">
            <v>5</v>
          </cell>
        </row>
        <row r="334">
          <cell r="B334">
            <v>5118</v>
          </cell>
          <cell r="C334" t="str">
            <v>Netzer</v>
          </cell>
          <cell r="D334" t="str">
            <v>Shohet</v>
          </cell>
          <cell r="E334" t="str">
            <v>D36M</v>
          </cell>
          <cell r="F334">
            <v>3</v>
          </cell>
        </row>
        <row r="335">
          <cell r="B335">
            <v>5260</v>
          </cell>
          <cell r="C335" t="str">
            <v xml:space="preserve">Nicholas (Nick) </v>
          </cell>
          <cell r="D335" t="str">
            <v>Hampson</v>
          </cell>
          <cell r="E335" t="str">
            <v>E20M</v>
          </cell>
          <cell r="F335">
            <v>4</v>
          </cell>
        </row>
        <row r="336">
          <cell r="B336">
            <v>12490</v>
          </cell>
          <cell r="C336" t="str">
            <v xml:space="preserve">Nicholas (Nick) </v>
          </cell>
          <cell r="D336" t="str">
            <v>Simmons</v>
          </cell>
          <cell r="E336" t="str">
            <v>S31M</v>
          </cell>
          <cell r="F336">
            <v>4</v>
          </cell>
        </row>
        <row r="337">
          <cell r="B337">
            <v>20321</v>
          </cell>
          <cell r="C337" t="str">
            <v>Nigel</v>
          </cell>
          <cell r="D337" t="str">
            <v>Spence</v>
          </cell>
          <cell r="E337" t="str">
            <v>S31P</v>
          </cell>
          <cell r="F337">
            <v>3</v>
          </cell>
        </row>
        <row r="338">
          <cell r="B338">
            <v>21033</v>
          </cell>
          <cell r="C338" t="str">
            <v>Nikos</v>
          </cell>
          <cell r="D338" t="str">
            <v>Perros</v>
          </cell>
          <cell r="E338" t="str">
            <v>S31P</v>
          </cell>
          <cell r="F338">
            <v>4</v>
          </cell>
        </row>
        <row r="339">
          <cell r="B339">
            <v>18777</v>
          </cell>
          <cell r="C339" t="str">
            <v>Nils Ove</v>
          </cell>
          <cell r="D339" t="str">
            <v>Gamlem</v>
          </cell>
          <cell r="E339" t="str">
            <v>E31M</v>
          </cell>
          <cell r="F339">
            <v>3</v>
          </cell>
        </row>
        <row r="340">
          <cell r="B340">
            <v>5140</v>
          </cell>
          <cell r="C340" t="str">
            <v>Nir</v>
          </cell>
          <cell r="D340" t="str">
            <v>Naaman</v>
          </cell>
          <cell r="E340" t="str">
            <v>D36M</v>
          </cell>
          <cell r="F340">
            <v>3</v>
          </cell>
        </row>
        <row r="341">
          <cell r="B341">
            <v>8057</v>
          </cell>
          <cell r="C341" t="str">
            <v>Nirit</v>
          </cell>
          <cell r="D341" t="str">
            <v>Schneider</v>
          </cell>
          <cell r="E341" t="str">
            <v>P20M</v>
          </cell>
          <cell r="F341">
            <v>4</v>
          </cell>
        </row>
        <row r="342">
          <cell r="B342">
            <v>20993</v>
          </cell>
          <cell r="C342" t="str">
            <v>Nisha</v>
          </cell>
          <cell r="D342" t="str">
            <v>Holt</v>
          </cell>
          <cell r="E342" t="str">
            <v>S31M</v>
          </cell>
          <cell r="F342">
            <v>4</v>
          </cell>
        </row>
        <row r="343">
          <cell r="B343">
            <v>1391</v>
          </cell>
          <cell r="C343" t="str">
            <v>Nissan</v>
          </cell>
          <cell r="D343" t="str">
            <v>Chesler</v>
          </cell>
          <cell r="E343" t="str">
            <v>T20P</v>
          </cell>
          <cell r="F343">
            <v>5</v>
          </cell>
        </row>
        <row r="344">
          <cell r="B344">
            <v>5209</v>
          </cell>
          <cell r="C344" t="str">
            <v>Nitin</v>
          </cell>
          <cell r="D344" t="str">
            <v>Verma</v>
          </cell>
          <cell r="E344" t="str">
            <v>D36M</v>
          </cell>
          <cell r="F344">
            <v>3</v>
          </cell>
        </row>
        <row r="345">
          <cell r="B345">
            <v>13410</v>
          </cell>
          <cell r="C345" t="str">
            <v>Noa</v>
          </cell>
          <cell r="D345" t="str">
            <v>Ben Paz</v>
          </cell>
          <cell r="E345" t="str">
            <v>D36P</v>
          </cell>
          <cell r="F345">
            <v>3</v>
          </cell>
        </row>
        <row r="346">
          <cell r="B346">
            <v>21569</v>
          </cell>
          <cell r="C346" t="str">
            <v>Noa</v>
          </cell>
          <cell r="D346" t="str">
            <v>Zilberman</v>
          </cell>
          <cell r="E346" t="str">
            <v>M31P</v>
          </cell>
          <cell r="F346">
            <v>4</v>
          </cell>
        </row>
        <row r="347">
          <cell r="B347">
            <v>5817</v>
          </cell>
          <cell r="C347" t="str">
            <v>Noam</v>
          </cell>
          <cell r="D347" t="str">
            <v>Weiss</v>
          </cell>
          <cell r="E347" t="str">
            <v>D36P</v>
          </cell>
          <cell r="F347">
            <v>3</v>
          </cell>
        </row>
        <row r="348">
          <cell r="B348">
            <v>1581</v>
          </cell>
          <cell r="C348" t="str">
            <v>Oded</v>
          </cell>
          <cell r="D348" t="str">
            <v>Gonda</v>
          </cell>
          <cell r="E348" t="str">
            <v>D10M</v>
          </cell>
          <cell r="F348">
            <v>4</v>
          </cell>
        </row>
        <row r="349">
          <cell r="B349">
            <v>4059</v>
          </cell>
          <cell r="C349" t="str">
            <v>Oded</v>
          </cell>
          <cell r="D349" t="str">
            <v>Vanunu</v>
          </cell>
          <cell r="E349" t="str">
            <v>D36M</v>
          </cell>
          <cell r="F349">
            <v>5</v>
          </cell>
        </row>
        <row r="350">
          <cell r="B350">
            <v>1676</v>
          </cell>
          <cell r="C350" t="str">
            <v>Oded</v>
          </cell>
          <cell r="D350" t="str">
            <v>Yeminy</v>
          </cell>
          <cell r="E350" t="str">
            <v>D36P</v>
          </cell>
          <cell r="F350">
            <v>3</v>
          </cell>
        </row>
        <row r="351">
          <cell r="B351">
            <v>1689</v>
          </cell>
          <cell r="C351" t="str">
            <v>Ofer</v>
          </cell>
          <cell r="D351" t="str">
            <v>Barkai</v>
          </cell>
          <cell r="E351" t="str">
            <v>D20P</v>
          </cell>
          <cell r="F351">
            <v>4</v>
          </cell>
        </row>
        <row r="352">
          <cell r="B352">
            <v>18005</v>
          </cell>
          <cell r="C352" t="str">
            <v>Ofer</v>
          </cell>
          <cell r="D352" t="str">
            <v>Katz</v>
          </cell>
          <cell r="E352" t="str">
            <v>T32M</v>
          </cell>
          <cell r="F352">
            <v>4</v>
          </cell>
        </row>
        <row r="353">
          <cell r="B353">
            <v>1588</v>
          </cell>
          <cell r="C353" t="str">
            <v>Ofer</v>
          </cell>
          <cell r="D353" t="str">
            <v>Raz</v>
          </cell>
          <cell r="E353" t="str">
            <v>D10M</v>
          </cell>
          <cell r="F353">
            <v>4</v>
          </cell>
        </row>
        <row r="354">
          <cell r="B354">
            <v>13161</v>
          </cell>
          <cell r="C354" t="str">
            <v>Ofir</v>
          </cell>
          <cell r="D354" t="str">
            <v>Israel</v>
          </cell>
          <cell r="E354" t="str">
            <v>D20M</v>
          </cell>
          <cell r="F354">
            <v>4</v>
          </cell>
        </row>
        <row r="355">
          <cell r="B355">
            <v>5871</v>
          </cell>
          <cell r="C355" t="str">
            <v>Ohad</v>
          </cell>
          <cell r="D355" t="str">
            <v>Lipsky</v>
          </cell>
          <cell r="E355" t="str">
            <v>D36P</v>
          </cell>
          <cell r="F355">
            <v>3</v>
          </cell>
        </row>
        <row r="356">
          <cell r="B356">
            <v>15366</v>
          </cell>
          <cell r="C356" t="str">
            <v>Olivier</v>
          </cell>
          <cell r="D356" t="str">
            <v>Huck</v>
          </cell>
          <cell r="E356" t="str">
            <v>S20M</v>
          </cell>
          <cell r="F356">
            <v>3</v>
          </cell>
        </row>
        <row r="357">
          <cell r="B357">
            <v>13949</v>
          </cell>
          <cell r="C357" t="str">
            <v>Omer</v>
          </cell>
          <cell r="D357" t="str">
            <v>Dembinsky</v>
          </cell>
          <cell r="E357" t="str">
            <v>T31M</v>
          </cell>
          <cell r="F357">
            <v>4</v>
          </cell>
        </row>
        <row r="358">
          <cell r="B358">
            <v>21576</v>
          </cell>
          <cell r="C358" t="str">
            <v>Or</v>
          </cell>
          <cell r="D358" t="str">
            <v>Zilberman</v>
          </cell>
          <cell r="E358" t="str">
            <v>M31M</v>
          </cell>
          <cell r="F358">
            <v>4</v>
          </cell>
        </row>
        <row r="359">
          <cell r="B359">
            <v>15789</v>
          </cell>
          <cell r="C359" t="str">
            <v>Oren</v>
          </cell>
          <cell r="D359" t="str">
            <v>Koren</v>
          </cell>
          <cell r="E359" t="str">
            <v>D36P</v>
          </cell>
          <cell r="F359">
            <v>4</v>
          </cell>
        </row>
        <row r="360">
          <cell r="B360">
            <v>18356</v>
          </cell>
          <cell r="C360" t="str">
            <v>Oren</v>
          </cell>
          <cell r="D360" t="str">
            <v>Markovitz</v>
          </cell>
          <cell r="E360" t="str">
            <v>D20M</v>
          </cell>
          <cell r="F360">
            <v>4</v>
          </cell>
        </row>
        <row r="361">
          <cell r="B361">
            <v>19841</v>
          </cell>
          <cell r="C361" t="str">
            <v>Oren</v>
          </cell>
          <cell r="D361" t="str">
            <v>Ninio</v>
          </cell>
          <cell r="E361" t="str">
            <v>D36M</v>
          </cell>
          <cell r="F361">
            <v>4</v>
          </cell>
        </row>
        <row r="362">
          <cell r="B362">
            <v>10135</v>
          </cell>
          <cell r="C362" t="str">
            <v>Oren</v>
          </cell>
          <cell r="D362" t="str">
            <v>Shalgi</v>
          </cell>
          <cell r="E362" t="str">
            <v>D36M</v>
          </cell>
          <cell r="F362">
            <v>4</v>
          </cell>
        </row>
        <row r="363">
          <cell r="B363">
            <v>17651</v>
          </cell>
          <cell r="C363" t="str">
            <v xml:space="preserve">Oren (Sugi) </v>
          </cell>
          <cell r="D363" t="str">
            <v>Segev</v>
          </cell>
          <cell r="E363" t="str">
            <v>D20M</v>
          </cell>
          <cell r="F363">
            <v>3</v>
          </cell>
        </row>
        <row r="364">
          <cell r="B364">
            <v>1321</v>
          </cell>
          <cell r="C364" t="str">
            <v>Orit</v>
          </cell>
          <cell r="D364" t="str">
            <v>Gal Hercowitz</v>
          </cell>
          <cell r="E364" t="str">
            <v>P20M</v>
          </cell>
          <cell r="F364">
            <v>5</v>
          </cell>
        </row>
        <row r="365">
          <cell r="B365">
            <v>10502</v>
          </cell>
          <cell r="C365" t="str">
            <v>Ortal</v>
          </cell>
          <cell r="D365" t="str">
            <v>Atias</v>
          </cell>
          <cell r="E365" t="str">
            <v>D36M</v>
          </cell>
          <cell r="F365">
            <v>5</v>
          </cell>
        </row>
        <row r="366">
          <cell r="B366">
            <v>16663</v>
          </cell>
          <cell r="C366" t="str">
            <v>Oshi</v>
          </cell>
          <cell r="D366" t="str">
            <v>Nidam</v>
          </cell>
          <cell r="E366" t="str">
            <v>P31M</v>
          </cell>
          <cell r="F366">
            <v>4</v>
          </cell>
        </row>
        <row r="367">
          <cell r="B367">
            <v>7754</v>
          </cell>
          <cell r="C367" t="str">
            <v xml:space="preserve">Padmanabh (Ravi) </v>
          </cell>
          <cell r="D367" t="str">
            <v>Chamarajanagar</v>
          </cell>
          <cell r="E367" t="str">
            <v>D36P</v>
          </cell>
          <cell r="F367">
            <v>5</v>
          </cell>
        </row>
        <row r="368">
          <cell r="B368">
            <v>19937</v>
          </cell>
          <cell r="C368" t="str">
            <v>Pankaj</v>
          </cell>
          <cell r="D368" t="str">
            <v>Bhula</v>
          </cell>
          <cell r="E368" t="str">
            <v>S20M</v>
          </cell>
          <cell r="F368">
            <v>3</v>
          </cell>
        </row>
        <row r="369">
          <cell r="B369">
            <v>19962</v>
          </cell>
          <cell r="C369" t="str">
            <v>Pankaj</v>
          </cell>
          <cell r="D369" t="str">
            <v>Narayan</v>
          </cell>
          <cell r="E369" t="str">
            <v>S20M</v>
          </cell>
          <cell r="F369">
            <v>5</v>
          </cell>
        </row>
        <row r="370">
          <cell r="B370">
            <v>20013</v>
          </cell>
          <cell r="C370" t="str">
            <v>Parker</v>
          </cell>
          <cell r="D370" t="str">
            <v>Hager</v>
          </cell>
          <cell r="E370" t="str">
            <v>S33P</v>
          </cell>
          <cell r="F370">
            <v>3</v>
          </cell>
        </row>
        <row r="371">
          <cell r="B371">
            <v>12517</v>
          </cell>
          <cell r="C371" t="str">
            <v>Pasha</v>
          </cell>
          <cell r="D371" t="str">
            <v>Pal</v>
          </cell>
          <cell r="E371" t="str">
            <v>D36M</v>
          </cell>
          <cell r="F371">
            <v>5</v>
          </cell>
        </row>
        <row r="372">
          <cell r="B372">
            <v>5547</v>
          </cell>
          <cell r="C372" t="str">
            <v>Patricia</v>
          </cell>
          <cell r="D372" t="str">
            <v>Kojima</v>
          </cell>
          <cell r="E372" t="str">
            <v>P34P</v>
          </cell>
          <cell r="F372">
            <v>5</v>
          </cell>
        </row>
        <row r="373">
          <cell r="B373">
            <v>13889</v>
          </cell>
          <cell r="C373" t="str">
            <v xml:space="preserve">Perry (Winks) </v>
          </cell>
          <cell r="D373" t="str">
            <v>Winklemann</v>
          </cell>
          <cell r="E373" t="str">
            <v>S31M</v>
          </cell>
          <cell r="F373">
            <v>3</v>
          </cell>
        </row>
        <row r="374">
          <cell r="B374">
            <v>7628</v>
          </cell>
          <cell r="C374" t="str">
            <v>Peter</v>
          </cell>
          <cell r="D374" t="str">
            <v>Griekspoor</v>
          </cell>
          <cell r="E374" t="str">
            <v>T31P</v>
          </cell>
          <cell r="F374">
            <v>5</v>
          </cell>
        </row>
        <row r="375">
          <cell r="B375">
            <v>10834</v>
          </cell>
          <cell r="C375" t="str">
            <v>Peter</v>
          </cell>
          <cell r="D375" t="str">
            <v>Kovalcik</v>
          </cell>
          <cell r="E375" t="str">
            <v>E31M</v>
          </cell>
          <cell r="F375">
            <v>4</v>
          </cell>
        </row>
        <row r="376">
          <cell r="B376">
            <v>3199</v>
          </cell>
          <cell r="C376" t="str">
            <v>Peter</v>
          </cell>
          <cell r="D376" t="str">
            <v>Namauleg</v>
          </cell>
          <cell r="E376" t="str">
            <v>S33P</v>
          </cell>
          <cell r="F376">
            <v>2</v>
          </cell>
        </row>
        <row r="377">
          <cell r="B377">
            <v>2805</v>
          </cell>
          <cell r="C377" t="str">
            <v>Peter</v>
          </cell>
          <cell r="D377" t="str">
            <v>Sandkuijl</v>
          </cell>
          <cell r="E377" t="str">
            <v>E20M</v>
          </cell>
          <cell r="F377">
            <v>4</v>
          </cell>
        </row>
        <row r="378">
          <cell r="B378">
            <v>3390</v>
          </cell>
          <cell r="C378" t="str">
            <v>Philip</v>
          </cell>
          <cell r="D378" t="str">
            <v>Levine</v>
          </cell>
          <cell r="E378" t="str">
            <v>P20M</v>
          </cell>
          <cell r="F378">
            <v>3</v>
          </cell>
        </row>
        <row r="379">
          <cell r="B379">
            <v>2804</v>
          </cell>
          <cell r="C379" t="str">
            <v>Philippe</v>
          </cell>
          <cell r="D379" t="str">
            <v>Rondel</v>
          </cell>
          <cell r="E379" t="str">
            <v>E31P</v>
          </cell>
          <cell r="F379">
            <v>3</v>
          </cell>
        </row>
        <row r="380">
          <cell r="B380">
            <v>13208</v>
          </cell>
          <cell r="C380" t="str">
            <v>Philippe</v>
          </cell>
          <cell r="D380" t="str">
            <v>Thenard</v>
          </cell>
          <cell r="E380" t="str">
            <v>S31M</v>
          </cell>
          <cell r="F380">
            <v>3</v>
          </cell>
        </row>
        <row r="381">
          <cell r="B381">
            <v>21499</v>
          </cell>
          <cell r="C381" t="str">
            <v>Prakash</v>
          </cell>
          <cell r="D381" t="str">
            <v>Bell</v>
          </cell>
          <cell r="E381" t="str">
            <v>E31M</v>
          </cell>
          <cell r="F381">
            <v>5</v>
          </cell>
        </row>
        <row r="382">
          <cell r="B382">
            <v>18674</v>
          </cell>
          <cell r="C382" t="str">
            <v>Prakash</v>
          </cell>
          <cell r="D382" t="str">
            <v>Bhaskaradass</v>
          </cell>
          <cell r="E382" t="str">
            <v>S31M</v>
          </cell>
          <cell r="F382">
            <v>4</v>
          </cell>
        </row>
        <row r="383">
          <cell r="B383">
            <v>8885</v>
          </cell>
          <cell r="C383" t="str">
            <v xml:space="preserve">Qin (Chin) </v>
          </cell>
          <cell r="D383" t="str">
            <v>Zou</v>
          </cell>
          <cell r="E383" t="str">
            <v>P31M</v>
          </cell>
          <cell r="F383">
            <v>4</v>
          </cell>
        </row>
        <row r="384">
          <cell r="B384">
            <v>20406</v>
          </cell>
          <cell r="C384" t="str">
            <v>Rachel</v>
          </cell>
          <cell r="D384" t="str">
            <v>Danino</v>
          </cell>
          <cell r="E384" t="str">
            <v>D36M</v>
          </cell>
          <cell r="F384">
            <v>5</v>
          </cell>
        </row>
        <row r="385">
          <cell r="B385">
            <v>19724</v>
          </cell>
          <cell r="C385" t="str">
            <v>Rafi</v>
          </cell>
          <cell r="D385" t="str">
            <v>Kretchmer</v>
          </cell>
          <cell r="E385" t="str">
            <v>M10M</v>
          </cell>
          <cell r="F385">
            <v>5</v>
          </cell>
        </row>
        <row r="386">
          <cell r="B386">
            <v>19882</v>
          </cell>
          <cell r="C386" t="str">
            <v>Rakefet</v>
          </cell>
          <cell r="D386" t="str">
            <v>Naveh</v>
          </cell>
          <cell r="E386" t="str">
            <v>T31M</v>
          </cell>
          <cell r="F386">
            <v>5</v>
          </cell>
        </row>
        <row r="387">
          <cell r="B387">
            <v>9705</v>
          </cell>
          <cell r="C387" t="str">
            <v>Ram</v>
          </cell>
          <cell r="D387" t="str">
            <v>Narayanan</v>
          </cell>
          <cell r="E387" t="str">
            <v>S31M</v>
          </cell>
          <cell r="F387">
            <v>4</v>
          </cell>
        </row>
        <row r="388">
          <cell r="B388">
            <v>16963</v>
          </cell>
          <cell r="C388" t="str">
            <v xml:space="preserve">Ramon (Ray) </v>
          </cell>
          <cell r="D388" t="str">
            <v>Jimenez</v>
          </cell>
          <cell r="E388" t="str">
            <v>S10M</v>
          </cell>
          <cell r="F388">
            <v>4</v>
          </cell>
        </row>
        <row r="389">
          <cell r="B389">
            <v>21444</v>
          </cell>
          <cell r="C389" t="str">
            <v xml:space="preserve">Renee (Michael) </v>
          </cell>
          <cell r="D389" t="str">
            <v>Moreno</v>
          </cell>
          <cell r="E389" t="str">
            <v>S31M</v>
          </cell>
          <cell r="F389">
            <v>3</v>
          </cell>
        </row>
        <row r="390">
          <cell r="B390">
            <v>2957</v>
          </cell>
          <cell r="C390" t="str">
            <v>Richard</v>
          </cell>
          <cell r="D390" t="str">
            <v>Brannock</v>
          </cell>
          <cell r="E390" t="str">
            <v>T20M</v>
          </cell>
          <cell r="F390">
            <v>4</v>
          </cell>
        </row>
        <row r="391">
          <cell r="B391">
            <v>9148</v>
          </cell>
          <cell r="C391" t="str">
            <v xml:space="preserve">Richard (Woody) </v>
          </cell>
          <cell r="D391" t="str">
            <v>Woodland</v>
          </cell>
          <cell r="E391" t="str">
            <v>T31M</v>
          </cell>
          <cell r="F391">
            <v>4</v>
          </cell>
        </row>
        <row r="392">
          <cell r="B392">
            <v>20025</v>
          </cell>
          <cell r="C392" t="str">
            <v>Robert</v>
          </cell>
          <cell r="D392" t="str">
            <v>Foster</v>
          </cell>
          <cell r="E392" t="str">
            <v>S31M</v>
          </cell>
          <cell r="F392">
            <v>3</v>
          </cell>
        </row>
        <row r="393">
          <cell r="B393">
            <v>14491</v>
          </cell>
          <cell r="C393" t="str">
            <v>Robert</v>
          </cell>
          <cell r="D393" t="str">
            <v>Hill</v>
          </cell>
          <cell r="E393" t="str">
            <v>S31M</v>
          </cell>
          <cell r="F393">
            <v>4</v>
          </cell>
        </row>
        <row r="394">
          <cell r="B394">
            <v>7908</v>
          </cell>
          <cell r="C394" t="str">
            <v>Robert</v>
          </cell>
          <cell r="D394" t="str">
            <v>Hinden</v>
          </cell>
          <cell r="E394" t="str">
            <v>D20P</v>
          </cell>
          <cell r="F394">
            <v>2</v>
          </cell>
        </row>
        <row r="395">
          <cell r="B395">
            <v>6086</v>
          </cell>
          <cell r="C395" t="str">
            <v>Robert</v>
          </cell>
          <cell r="D395" t="str">
            <v>Iadgarov</v>
          </cell>
          <cell r="E395" t="str">
            <v>T32P</v>
          </cell>
          <cell r="F395">
            <v>3</v>
          </cell>
        </row>
        <row r="396">
          <cell r="B396">
            <v>20529</v>
          </cell>
          <cell r="C396" t="str">
            <v>Robert</v>
          </cell>
          <cell r="D396" t="str">
            <v>Pizzari</v>
          </cell>
          <cell r="E396" t="str">
            <v>S20M</v>
          </cell>
          <cell r="F396">
            <v>3</v>
          </cell>
        </row>
        <row r="397">
          <cell r="B397">
            <v>2908</v>
          </cell>
          <cell r="C397" t="str">
            <v xml:space="preserve">Robert (Greg) </v>
          </cell>
          <cell r="D397" t="str">
            <v>Montgomery</v>
          </cell>
          <cell r="E397" t="str">
            <v>P32M</v>
          </cell>
          <cell r="F397">
            <v>4</v>
          </cell>
        </row>
        <row r="398">
          <cell r="B398">
            <v>4093</v>
          </cell>
          <cell r="C398" t="str">
            <v xml:space="preserve">Robert (Rob) </v>
          </cell>
          <cell r="D398" t="str">
            <v>Falzon</v>
          </cell>
          <cell r="E398" t="str">
            <v>E20M</v>
          </cell>
          <cell r="F398">
            <v>4</v>
          </cell>
        </row>
        <row r="399">
          <cell r="B399">
            <v>5541</v>
          </cell>
          <cell r="C399" t="str">
            <v xml:space="preserve">Robert (Robbie) </v>
          </cell>
          <cell r="D399" t="str">
            <v>Elliott</v>
          </cell>
          <cell r="E399" t="str">
            <v>E20M</v>
          </cell>
          <cell r="F399">
            <v>3</v>
          </cell>
        </row>
        <row r="400">
          <cell r="B400">
            <v>11296</v>
          </cell>
          <cell r="C400" t="str">
            <v>Roberto</v>
          </cell>
          <cell r="D400" t="str">
            <v>Pozzi</v>
          </cell>
          <cell r="E400" t="str">
            <v>S20M</v>
          </cell>
          <cell r="F400">
            <v>3</v>
          </cell>
        </row>
        <row r="401">
          <cell r="B401">
            <v>21311</v>
          </cell>
          <cell r="C401" t="str">
            <v>Rodney</v>
          </cell>
          <cell r="D401" t="str">
            <v>Thorne</v>
          </cell>
          <cell r="E401" t="str">
            <v>S31M</v>
          </cell>
          <cell r="F401">
            <v>4</v>
          </cell>
        </row>
        <row r="402">
          <cell r="B402">
            <v>11011</v>
          </cell>
          <cell r="C402" t="str">
            <v>Ron</v>
          </cell>
          <cell r="D402" t="str">
            <v>Izraeli</v>
          </cell>
          <cell r="E402" t="str">
            <v>D36M</v>
          </cell>
          <cell r="F402">
            <v>5</v>
          </cell>
        </row>
        <row r="403">
          <cell r="B403">
            <v>16425</v>
          </cell>
          <cell r="C403" t="str">
            <v>Ronald</v>
          </cell>
          <cell r="D403" t="str">
            <v>Dekker</v>
          </cell>
          <cell r="E403" t="str">
            <v>S20M</v>
          </cell>
          <cell r="F403">
            <v>4</v>
          </cell>
        </row>
        <row r="404">
          <cell r="B404">
            <v>18883</v>
          </cell>
          <cell r="C404" t="str">
            <v xml:space="preserve">Ronald (Ron) </v>
          </cell>
          <cell r="D404" t="str">
            <v>Pritchard</v>
          </cell>
          <cell r="E404" t="str">
            <v>S31M</v>
          </cell>
          <cell r="F404">
            <v>3</v>
          </cell>
        </row>
        <row r="405">
          <cell r="B405">
            <v>9528</v>
          </cell>
          <cell r="C405" t="str">
            <v>Ronit</v>
          </cell>
          <cell r="D405" t="str">
            <v>Gillon</v>
          </cell>
          <cell r="E405" t="str">
            <v>P34M</v>
          </cell>
          <cell r="F405">
            <v>3</v>
          </cell>
        </row>
        <row r="406">
          <cell r="B406">
            <v>20803</v>
          </cell>
          <cell r="C406" t="str">
            <v>Ronit</v>
          </cell>
          <cell r="D406" t="str">
            <v>Lubitch Greenberg</v>
          </cell>
          <cell r="E406" t="str">
            <v>D36P</v>
          </cell>
          <cell r="F406">
            <v>3</v>
          </cell>
        </row>
        <row r="407">
          <cell r="B407">
            <v>14252</v>
          </cell>
          <cell r="C407" t="str">
            <v>Rotem</v>
          </cell>
          <cell r="D407" t="str">
            <v>Hanegbi</v>
          </cell>
          <cell r="E407" t="str">
            <v>D36M</v>
          </cell>
          <cell r="F407">
            <v>3</v>
          </cell>
        </row>
        <row r="408">
          <cell r="B408">
            <v>10300</v>
          </cell>
          <cell r="C408" t="str">
            <v>Roy</v>
          </cell>
          <cell r="D408" t="str">
            <v>Barda</v>
          </cell>
          <cell r="E408" t="str">
            <v>D36M</v>
          </cell>
          <cell r="F408">
            <v>5</v>
          </cell>
        </row>
        <row r="409">
          <cell r="B409">
            <v>19030</v>
          </cell>
          <cell r="C409" t="str">
            <v>Roy</v>
          </cell>
          <cell r="D409" t="str">
            <v>Feintuch</v>
          </cell>
          <cell r="E409" t="str">
            <v>D20M</v>
          </cell>
          <cell r="F409">
            <v>5</v>
          </cell>
        </row>
        <row r="410">
          <cell r="B410">
            <v>17635</v>
          </cell>
          <cell r="C410" t="str">
            <v>Roy</v>
          </cell>
          <cell r="D410" t="str">
            <v>Hazut</v>
          </cell>
          <cell r="E410" t="str">
            <v>P33M</v>
          </cell>
          <cell r="F410">
            <v>3</v>
          </cell>
        </row>
        <row r="411">
          <cell r="B411">
            <v>8028</v>
          </cell>
          <cell r="C411" t="str">
            <v>Roy</v>
          </cell>
          <cell r="D411" t="str">
            <v>Heldshtein</v>
          </cell>
          <cell r="E411" t="str">
            <v>P10M</v>
          </cell>
          <cell r="F411">
            <v>5</v>
          </cell>
        </row>
        <row r="412">
          <cell r="B412">
            <v>7322</v>
          </cell>
          <cell r="C412" t="str">
            <v>Royi</v>
          </cell>
          <cell r="D412" t="str">
            <v>Priov</v>
          </cell>
          <cell r="E412" t="str">
            <v>D36M</v>
          </cell>
          <cell r="F412">
            <v>4</v>
          </cell>
        </row>
        <row r="413">
          <cell r="B413">
            <v>19109</v>
          </cell>
          <cell r="C413" t="str">
            <v>Russell</v>
          </cell>
          <cell r="D413" t="str">
            <v>Schafer</v>
          </cell>
          <cell r="E413" t="str">
            <v>M20M</v>
          </cell>
          <cell r="F413">
            <v>4</v>
          </cell>
        </row>
        <row r="414">
          <cell r="B414">
            <v>16439</v>
          </cell>
          <cell r="C414" t="str">
            <v>Saar</v>
          </cell>
          <cell r="D414" t="str">
            <v>Joskovitch</v>
          </cell>
          <cell r="E414" t="str">
            <v>P31M</v>
          </cell>
          <cell r="F414">
            <v>5</v>
          </cell>
        </row>
        <row r="415">
          <cell r="B415">
            <v>3498</v>
          </cell>
          <cell r="C415" t="str">
            <v>Saar</v>
          </cell>
          <cell r="D415" t="str">
            <v>Yoffe</v>
          </cell>
          <cell r="E415" t="str">
            <v>D36P</v>
          </cell>
          <cell r="F415">
            <v>4</v>
          </cell>
        </row>
        <row r="416">
          <cell r="B416">
            <v>19648</v>
          </cell>
          <cell r="C416" t="str">
            <v>Sagi</v>
          </cell>
          <cell r="D416" t="str">
            <v>Waitzman</v>
          </cell>
          <cell r="E416" t="str">
            <v>D36M</v>
          </cell>
          <cell r="F416">
            <v>5</v>
          </cell>
        </row>
        <row r="417">
          <cell r="B417">
            <v>9185</v>
          </cell>
          <cell r="C417" t="str">
            <v>Sagy</v>
          </cell>
          <cell r="D417" t="str">
            <v>Kratu</v>
          </cell>
          <cell r="E417" t="str">
            <v>R31M</v>
          </cell>
          <cell r="F417">
            <v>4</v>
          </cell>
        </row>
        <row r="418">
          <cell r="B418">
            <v>17754</v>
          </cell>
          <cell r="C418" t="str">
            <v>Samir</v>
          </cell>
          <cell r="D418" t="str">
            <v>Hajjar</v>
          </cell>
          <cell r="E418" t="str">
            <v>S20M</v>
          </cell>
          <cell r="F418">
            <v>3</v>
          </cell>
        </row>
        <row r="419">
          <cell r="B419">
            <v>21137</v>
          </cell>
          <cell r="C419" t="str">
            <v>Sampo</v>
          </cell>
          <cell r="D419" t="str">
            <v>Vehkaoja</v>
          </cell>
          <cell r="E419" t="str">
            <v>S33M</v>
          </cell>
          <cell r="F419">
            <v>2</v>
          </cell>
        </row>
        <row r="420">
          <cell r="B420">
            <v>20250</v>
          </cell>
          <cell r="C420" t="str">
            <v>Sandeep</v>
          </cell>
          <cell r="D420" t="str">
            <v>Sharma</v>
          </cell>
          <cell r="E420" t="str">
            <v>S20P</v>
          </cell>
          <cell r="F420">
            <v>3</v>
          </cell>
        </row>
        <row r="421">
          <cell r="B421">
            <v>20514</v>
          </cell>
          <cell r="C421" t="str">
            <v>Sarig</v>
          </cell>
          <cell r="D421" t="str">
            <v>Sela</v>
          </cell>
          <cell r="E421" t="str">
            <v>M31P</v>
          </cell>
          <cell r="F421">
            <v>1</v>
          </cell>
        </row>
        <row r="422">
          <cell r="B422">
            <v>17466</v>
          </cell>
          <cell r="C422" t="str">
            <v>Sean</v>
          </cell>
          <cell r="D422" t="str">
            <v>Mattson</v>
          </cell>
          <cell r="E422" t="str">
            <v>M36M</v>
          </cell>
          <cell r="F422">
            <v>3</v>
          </cell>
        </row>
        <row r="423">
          <cell r="B423">
            <v>15188</v>
          </cell>
          <cell r="C423" t="str">
            <v>Sergey</v>
          </cell>
          <cell r="D423" t="str">
            <v>Nevstruev</v>
          </cell>
          <cell r="E423" t="str">
            <v>S31P</v>
          </cell>
          <cell r="F423">
            <v>5</v>
          </cell>
        </row>
        <row r="424">
          <cell r="B424">
            <v>9828</v>
          </cell>
          <cell r="C424" t="str">
            <v>Shai</v>
          </cell>
          <cell r="D424" t="str">
            <v>Fray</v>
          </cell>
          <cell r="E424" t="str">
            <v>D36M</v>
          </cell>
          <cell r="F424">
            <v>4</v>
          </cell>
        </row>
        <row r="425">
          <cell r="B425">
            <v>10689</v>
          </cell>
          <cell r="C425" t="str">
            <v>Shai</v>
          </cell>
          <cell r="D425" t="str">
            <v>Shabat</v>
          </cell>
          <cell r="E425" t="str">
            <v>D36M</v>
          </cell>
          <cell r="F425">
            <v>4</v>
          </cell>
        </row>
        <row r="426">
          <cell r="B426">
            <v>20738</v>
          </cell>
          <cell r="C426" t="str">
            <v>Shali</v>
          </cell>
          <cell r="D426" t="str">
            <v>Mor</v>
          </cell>
          <cell r="E426" t="str">
            <v>D20M</v>
          </cell>
          <cell r="F426">
            <v>5</v>
          </cell>
        </row>
        <row r="427">
          <cell r="B427">
            <v>4101</v>
          </cell>
          <cell r="C427" t="str">
            <v>Shami</v>
          </cell>
          <cell r="D427" t="str">
            <v>Reshtik</v>
          </cell>
          <cell r="E427" t="str">
            <v>M32P</v>
          </cell>
          <cell r="F427">
            <v>5</v>
          </cell>
        </row>
        <row r="428">
          <cell r="B428">
            <v>19449</v>
          </cell>
          <cell r="C428" t="str">
            <v>Sharat</v>
          </cell>
          <cell r="D428" t="str">
            <v>Sinha</v>
          </cell>
          <cell r="E428" t="str">
            <v>S10M</v>
          </cell>
          <cell r="F428">
            <v>5</v>
          </cell>
        </row>
        <row r="429">
          <cell r="B429">
            <v>5370</v>
          </cell>
          <cell r="C429" t="str">
            <v>Sharon</v>
          </cell>
          <cell r="D429" t="str">
            <v>Elmashaly</v>
          </cell>
          <cell r="E429" t="str">
            <v>T10M</v>
          </cell>
          <cell r="F429">
            <v>4</v>
          </cell>
        </row>
        <row r="430">
          <cell r="B430">
            <v>1535</v>
          </cell>
          <cell r="C430" t="str">
            <v>Sharon</v>
          </cell>
          <cell r="D430" t="str">
            <v>Simsa</v>
          </cell>
          <cell r="E430" t="str">
            <v>D36M</v>
          </cell>
          <cell r="F430">
            <v>4</v>
          </cell>
        </row>
        <row r="431">
          <cell r="B431">
            <v>21547</v>
          </cell>
          <cell r="C431" t="str">
            <v>Sharon</v>
          </cell>
          <cell r="D431" t="str">
            <v>Tan</v>
          </cell>
          <cell r="E431" t="str">
            <v>M36M</v>
          </cell>
          <cell r="F431">
            <v>3</v>
          </cell>
        </row>
        <row r="432">
          <cell r="B432">
            <v>3447</v>
          </cell>
          <cell r="C432" t="str">
            <v>Shashi</v>
          </cell>
          <cell r="D432" t="str">
            <v>Shekhar</v>
          </cell>
          <cell r="E432" t="str">
            <v>R31P</v>
          </cell>
          <cell r="F432">
            <v>3</v>
          </cell>
        </row>
        <row r="433">
          <cell r="B433">
            <v>8354</v>
          </cell>
          <cell r="C433" t="str">
            <v>Shay</v>
          </cell>
          <cell r="D433" t="str">
            <v>Naveh</v>
          </cell>
          <cell r="E433" t="str">
            <v>M32P</v>
          </cell>
          <cell r="F433">
            <v>3</v>
          </cell>
        </row>
        <row r="434">
          <cell r="B434">
            <v>1425</v>
          </cell>
          <cell r="C434" t="str">
            <v>Shay</v>
          </cell>
          <cell r="D434" t="str">
            <v>Solomon</v>
          </cell>
          <cell r="E434" t="str">
            <v>T20M</v>
          </cell>
          <cell r="F434">
            <v>5</v>
          </cell>
        </row>
        <row r="435">
          <cell r="B435">
            <v>21062</v>
          </cell>
          <cell r="C435" t="str">
            <v>Sheri</v>
          </cell>
          <cell r="D435" t="str">
            <v>Schiffman</v>
          </cell>
          <cell r="E435" t="str">
            <v>S31M</v>
          </cell>
          <cell r="F435">
            <v>4</v>
          </cell>
        </row>
        <row r="436">
          <cell r="B436">
            <v>1717</v>
          </cell>
          <cell r="C436" t="str">
            <v>Shira</v>
          </cell>
          <cell r="D436" t="str">
            <v>Bar Yosef</v>
          </cell>
          <cell r="E436" t="str">
            <v>M10M</v>
          </cell>
          <cell r="F436">
            <v>4</v>
          </cell>
        </row>
        <row r="437">
          <cell r="B437">
            <v>10390</v>
          </cell>
          <cell r="C437" t="str">
            <v>Shira</v>
          </cell>
          <cell r="D437" t="str">
            <v>Yashar</v>
          </cell>
          <cell r="E437" t="str">
            <v>P34M</v>
          </cell>
          <cell r="F437">
            <v>4</v>
          </cell>
        </row>
        <row r="438">
          <cell r="B438">
            <v>6149</v>
          </cell>
          <cell r="C438" t="str">
            <v>Shirley</v>
          </cell>
          <cell r="D438" t="str">
            <v>Calif</v>
          </cell>
          <cell r="E438" t="str">
            <v>M36M</v>
          </cell>
          <cell r="F438">
            <v>4</v>
          </cell>
        </row>
        <row r="439">
          <cell r="B439">
            <v>20685</v>
          </cell>
          <cell r="C439" t="str">
            <v>Shivin</v>
          </cell>
          <cell r="D439" t="str">
            <v>Sharma</v>
          </cell>
          <cell r="E439" t="str">
            <v>S31M</v>
          </cell>
          <cell r="F439">
            <v>3</v>
          </cell>
        </row>
        <row r="440">
          <cell r="B440">
            <v>18427</v>
          </cell>
          <cell r="C440" t="str">
            <v>Shlomi</v>
          </cell>
          <cell r="D440" t="str">
            <v>Ako</v>
          </cell>
          <cell r="E440" t="str">
            <v>M31P</v>
          </cell>
          <cell r="F440">
            <v>3</v>
          </cell>
        </row>
        <row r="441">
          <cell r="B441">
            <v>1557</v>
          </cell>
          <cell r="C441" t="str">
            <v>Shlomo</v>
          </cell>
          <cell r="D441" t="str">
            <v>Yeret</v>
          </cell>
          <cell r="E441" t="str">
            <v>D20P</v>
          </cell>
          <cell r="F441">
            <v>4</v>
          </cell>
        </row>
        <row r="442">
          <cell r="B442">
            <v>17462</v>
          </cell>
          <cell r="C442" t="str">
            <v>Simon</v>
          </cell>
          <cell r="D442" t="str">
            <v>Wrench</v>
          </cell>
          <cell r="E442" t="str">
            <v>E31M</v>
          </cell>
          <cell r="F442">
            <v>4</v>
          </cell>
        </row>
        <row r="443">
          <cell r="B443">
            <v>4478</v>
          </cell>
          <cell r="C443" t="str">
            <v xml:space="preserve">Skyler (Sky) </v>
          </cell>
          <cell r="D443" t="str">
            <v>King</v>
          </cell>
          <cell r="E443" t="str">
            <v>D36P</v>
          </cell>
          <cell r="F443">
            <v>2</v>
          </cell>
        </row>
        <row r="444">
          <cell r="B444">
            <v>21774</v>
          </cell>
          <cell r="C444" t="str">
            <v xml:space="preserve">Somnath (Som) </v>
          </cell>
          <cell r="D444" t="str">
            <v>Banerjee</v>
          </cell>
          <cell r="E444" t="str">
            <v>T31M</v>
          </cell>
          <cell r="F444">
            <v>3</v>
          </cell>
        </row>
        <row r="445">
          <cell r="B445">
            <v>10198</v>
          </cell>
          <cell r="C445" t="str">
            <v>Sonja</v>
          </cell>
          <cell r="D445" t="str">
            <v>Meindl</v>
          </cell>
          <cell r="E445" t="str">
            <v>S31M</v>
          </cell>
          <cell r="F445">
            <v>3</v>
          </cell>
        </row>
        <row r="446">
          <cell r="B446">
            <v>8517</v>
          </cell>
          <cell r="C446" t="str">
            <v xml:space="preserve">Srikan (Emmanuel) </v>
          </cell>
          <cell r="D446" t="str">
            <v>Ruiz Mora</v>
          </cell>
          <cell r="E446" t="str">
            <v>S31M</v>
          </cell>
          <cell r="F446">
            <v>4</v>
          </cell>
        </row>
        <row r="447">
          <cell r="B447">
            <v>20971</v>
          </cell>
          <cell r="C447" t="str">
            <v>Srikanth</v>
          </cell>
          <cell r="D447" t="str">
            <v>Kyatsandra</v>
          </cell>
          <cell r="E447" t="str">
            <v>S31P</v>
          </cell>
          <cell r="F447">
            <v>2</v>
          </cell>
        </row>
        <row r="448">
          <cell r="B448">
            <v>7753</v>
          </cell>
          <cell r="C448" t="str">
            <v>Srinivas Kalyan</v>
          </cell>
          <cell r="D448" t="str">
            <v>Tata</v>
          </cell>
          <cell r="E448" t="str">
            <v>D36M</v>
          </cell>
          <cell r="F448">
            <v>4</v>
          </cell>
        </row>
        <row r="449">
          <cell r="B449">
            <v>7864</v>
          </cell>
          <cell r="C449" t="str">
            <v xml:space="preserve">Stephen (Steve) </v>
          </cell>
          <cell r="D449" t="str">
            <v>Teeter</v>
          </cell>
          <cell r="E449" t="str">
            <v>T33M</v>
          </cell>
          <cell r="F449">
            <v>4</v>
          </cell>
        </row>
        <row r="450">
          <cell r="B450">
            <v>21701</v>
          </cell>
          <cell r="C450" t="str">
            <v xml:space="preserve">Stephen (Steve) </v>
          </cell>
          <cell r="D450" t="str">
            <v>Widowski</v>
          </cell>
          <cell r="E450" t="str">
            <v>S34M</v>
          </cell>
          <cell r="F450">
            <v>3</v>
          </cell>
        </row>
        <row r="451">
          <cell r="B451">
            <v>21620</v>
          </cell>
          <cell r="C451" t="str">
            <v>Stone</v>
          </cell>
          <cell r="D451" t="str">
            <v>Chen</v>
          </cell>
          <cell r="E451" t="str">
            <v>S31M</v>
          </cell>
          <cell r="F451">
            <v>3</v>
          </cell>
        </row>
        <row r="452">
          <cell r="B452">
            <v>20322</v>
          </cell>
          <cell r="C452" t="str">
            <v>Sundar</v>
          </cell>
          <cell r="D452" t="str">
            <v>Balasubramanian</v>
          </cell>
          <cell r="E452" t="str">
            <v>S20M</v>
          </cell>
          <cell r="F452">
            <v>5</v>
          </cell>
        </row>
        <row r="453">
          <cell r="B453">
            <v>20894</v>
          </cell>
          <cell r="C453" t="str">
            <v>Takashi</v>
          </cell>
          <cell r="D453" t="str">
            <v>Kaneko</v>
          </cell>
          <cell r="E453" t="str">
            <v>S33M</v>
          </cell>
          <cell r="F453">
            <v>1</v>
          </cell>
        </row>
        <row r="454">
          <cell r="B454">
            <v>8859</v>
          </cell>
          <cell r="C454" t="str">
            <v>Tal</v>
          </cell>
          <cell r="D454" t="str">
            <v>Ben Avraham</v>
          </cell>
          <cell r="E454" t="str">
            <v>D36M</v>
          </cell>
          <cell r="F454">
            <v>4</v>
          </cell>
        </row>
        <row r="455">
          <cell r="B455">
            <v>20988</v>
          </cell>
          <cell r="C455" t="str">
            <v>Tal</v>
          </cell>
          <cell r="D455" t="str">
            <v>Laufer</v>
          </cell>
          <cell r="E455" t="str">
            <v>M31P</v>
          </cell>
          <cell r="F455">
            <v>3</v>
          </cell>
        </row>
        <row r="456">
          <cell r="B456">
            <v>1384</v>
          </cell>
          <cell r="C456" t="str">
            <v>Tal</v>
          </cell>
          <cell r="D456" t="str">
            <v>Maharam</v>
          </cell>
          <cell r="E456" t="str">
            <v>R20M</v>
          </cell>
          <cell r="F456">
            <v>4</v>
          </cell>
        </row>
        <row r="457">
          <cell r="B457">
            <v>11900</v>
          </cell>
          <cell r="C457" t="str">
            <v>Tal</v>
          </cell>
          <cell r="D457" t="str">
            <v>Martsiano</v>
          </cell>
          <cell r="E457" t="str">
            <v>D36M</v>
          </cell>
          <cell r="F457">
            <v>4</v>
          </cell>
        </row>
        <row r="458">
          <cell r="B458">
            <v>1590</v>
          </cell>
          <cell r="C458" t="str">
            <v>Tamir</v>
          </cell>
          <cell r="D458" t="str">
            <v>Zegman</v>
          </cell>
          <cell r="E458" t="str">
            <v>D20P</v>
          </cell>
          <cell r="F458">
            <v>5</v>
          </cell>
        </row>
        <row r="459">
          <cell r="B459">
            <v>13674</v>
          </cell>
          <cell r="C459" t="str">
            <v xml:space="preserve">Tat Hong (Sam) </v>
          </cell>
          <cell r="D459" t="str">
            <v>Lee</v>
          </cell>
          <cell r="E459" t="str">
            <v>E31M</v>
          </cell>
          <cell r="F459">
            <v>5</v>
          </cell>
        </row>
        <row r="460">
          <cell r="B460">
            <v>8196</v>
          </cell>
          <cell r="C460" t="str">
            <v>Teri</v>
          </cell>
          <cell r="D460" t="str">
            <v>Robb</v>
          </cell>
          <cell r="E460" t="str">
            <v>S10M</v>
          </cell>
          <cell r="F460">
            <v>4</v>
          </cell>
        </row>
        <row r="461">
          <cell r="B461">
            <v>20651</v>
          </cell>
          <cell r="C461" t="str">
            <v>Thomas</v>
          </cell>
          <cell r="D461" t="str">
            <v>Fusco</v>
          </cell>
          <cell r="E461" t="str">
            <v>S10M</v>
          </cell>
          <cell r="F461">
            <v>2</v>
          </cell>
        </row>
        <row r="462">
          <cell r="B462">
            <v>21618</v>
          </cell>
          <cell r="C462" t="str">
            <v>Thorsten</v>
          </cell>
          <cell r="D462" t="str">
            <v>Freitag</v>
          </cell>
          <cell r="E462" t="str">
            <v>S10M</v>
          </cell>
          <cell r="F462">
            <v>3</v>
          </cell>
        </row>
        <row r="463">
          <cell r="B463">
            <v>8370</v>
          </cell>
          <cell r="C463" t="str">
            <v>Timothy</v>
          </cell>
          <cell r="D463" t="str">
            <v>Bessant</v>
          </cell>
          <cell r="E463" t="str">
            <v>S33M</v>
          </cell>
          <cell r="F463">
            <v>4</v>
          </cell>
        </row>
        <row r="464">
          <cell r="B464">
            <v>10207</v>
          </cell>
          <cell r="C464" t="str">
            <v>Timothy</v>
          </cell>
          <cell r="D464" t="str">
            <v>McLaren</v>
          </cell>
          <cell r="E464" t="str">
            <v>S31M</v>
          </cell>
          <cell r="F464">
            <v>4</v>
          </cell>
        </row>
        <row r="465">
          <cell r="B465">
            <v>1382</v>
          </cell>
          <cell r="C465" t="str">
            <v>Tiya</v>
          </cell>
          <cell r="D465" t="str">
            <v>Yarkoni</v>
          </cell>
          <cell r="E465" t="str">
            <v>P33M</v>
          </cell>
          <cell r="F465">
            <v>4</v>
          </cell>
        </row>
        <row r="466">
          <cell r="B466">
            <v>21419</v>
          </cell>
          <cell r="C466" t="str">
            <v>Tom</v>
          </cell>
          <cell r="D466" t="str">
            <v>Sluys</v>
          </cell>
          <cell r="E466" t="str">
            <v>S31M</v>
          </cell>
          <cell r="F466">
            <v>3</v>
          </cell>
        </row>
        <row r="467">
          <cell r="B467">
            <v>7180</v>
          </cell>
          <cell r="C467" t="str">
            <v>Tomer</v>
          </cell>
          <cell r="D467" t="str">
            <v>Kashayov</v>
          </cell>
          <cell r="E467" t="str">
            <v>T31M</v>
          </cell>
          <cell r="F467">
            <v>4</v>
          </cell>
        </row>
        <row r="468">
          <cell r="B468">
            <v>5323</v>
          </cell>
          <cell r="C468" t="str">
            <v>Tomer</v>
          </cell>
          <cell r="D468" t="str">
            <v>Noy</v>
          </cell>
          <cell r="E468" t="str">
            <v>D20M</v>
          </cell>
          <cell r="F468">
            <v>5</v>
          </cell>
        </row>
        <row r="469">
          <cell r="B469">
            <v>1847</v>
          </cell>
          <cell r="C469" t="str">
            <v>Tracy</v>
          </cell>
          <cell r="D469" t="str">
            <v>Adani</v>
          </cell>
          <cell r="E469" t="str">
            <v>M36M</v>
          </cell>
          <cell r="F469">
            <v>4</v>
          </cell>
        </row>
        <row r="470">
          <cell r="B470">
            <v>20723</v>
          </cell>
          <cell r="C470" t="str">
            <v>Trisha</v>
          </cell>
          <cell r="D470" t="str">
            <v>Paine</v>
          </cell>
          <cell r="E470" t="str">
            <v>M36M</v>
          </cell>
          <cell r="F470">
            <v>4</v>
          </cell>
        </row>
        <row r="471">
          <cell r="B471">
            <v>13065</v>
          </cell>
          <cell r="C471" t="str">
            <v>Tsahi</v>
          </cell>
          <cell r="D471" t="str">
            <v>Etziony</v>
          </cell>
          <cell r="E471" t="str">
            <v>D20M</v>
          </cell>
          <cell r="F471">
            <v>4</v>
          </cell>
        </row>
        <row r="472">
          <cell r="B472">
            <v>20724</v>
          </cell>
          <cell r="C472" t="str">
            <v xml:space="preserve">Tsion (TJ) </v>
          </cell>
          <cell r="D472" t="str">
            <v>Gonen</v>
          </cell>
          <cell r="E472" t="str">
            <v>M20M</v>
          </cell>
          <cell r="F472">
            <v>3</v>
          </cell>
        </row>
        <row r="473">
          <cell r="B473">
            <v>6724</v>
          </cell>
          <cell r="C473" t="str">
            <v>Tsvika</v>
          </cell>
          <cell r="D473" t="str">
            <v>Akerman</v>
          </cell>
          <cell r="E473" t="str">
            <v>T31M</v>
          </cell>
          <cell r="F473">
            <v>4</v>
          </cell>
        </row>
        <row r="474">
          <cell r="B474">
            <v>7760</v>
          </cell>
          <cell r="C474" t="str">
            <v>Tuyen</v>
          </cell>
          <cell r="D474" t="str">
            <v>Nguyen</v>
          </cell>
          <cell r="E474" t="str">
            <v>D36M</v>
          </cell>
          <cell r="F474">
            <v>3</v>
          </cell>
        </row>
        <row r="475">
          <cell r="B475">
            <v>10045</v>
          </cell>
          <cell r="C475" t="str">
            <v xml:space="preserve">Tzvi (Tzvika) </v>
          </cell>
          <cell r="D475" t="str">
            <v>Katz</v>
          </cell>
          <cell r="E475" t="str">
            <v>D36P</v>
          </cell>
          <cell r="F475">
            <v>5</v>
          </cell>
        </row>
        <row r="476">
          <cell r="B476">
            <v>12415</v>
          </cell>
          <cell r="C476" t="str">
            <v>Udi</v>
          </cell>
          <cell r="D476" t="str">
            <v>Ben Hamo</v>
          </cell>
          <cell r="E476" t="str">
            <v>T31M</v>
          </cell>
          <cell r="F476">
            <v>5</v>
          </cell>
        </row>
        <row r="477">
          <cell r="B477">
            <v>7247</v>
          </cell>
          <cell r="C477" t="str">
            <v>Uladzimir</v>
          </cell>
          <cell r="D477" t="str">
            <v>Budzionny</v>
          </cell>
          <cell r="E477" t="str">
            <v>D36P</v>
          </cell>
          <cell r="F477">
            <v>4</v>
          </cell>
        </row>
        <row r="478">
          <cell r="B478">
            <v>4003</v>
          </cell>
          <cell r="C478" t="str">
            <v>Uri</v>
          </cell>
          <cell r="D478" t="str">
            <v>Bialik</v>
          </cell>
          <cell r="E478" t="str">
            <v>D20M</v>
          </cell>
          <cell r="F478">
            <v>4</v>
          </cell>
        </row>
        <row r="479">
          <cell r="B479">
            <v>5040</v>
          </cell>
          <cell r="C479" t="str">
            <v>Uri</v>
          </cell>
          <cell r="D479" t="str">
            <v>Lewitus</v>
          </cell>
          <cell r="E479" t="str">
            <v>T31M</v>
          </cell>
          <cell r="F479">
            <v>3</v>
          </cell>
        </row>
        <row r="480">
          <cell r="B480">
            <v>11730</v>
          </cell>
          <cell r="C480" t="str">
            <v>Vasily</v>
          </cell>
          <cell r="D480" t="str">
            <v>Dyagilev</v>
          </cell>
          <cell r="E480" t="str">
            <v>S31M</v>
          </cell>
          <cell r="F480">
            <v>4</v>
          </cell>
        </row>
        <row r="481">
          <cell r="B481">
            <v>14582</v>
          </cell>
          <cell r="C481" t="str">
            <v>Vincent</v>
          </cell>
          <cell r="D481" t="str">
            <v>Liu</v>
          </cell>
          <cell r="E481" t="str">
            <v>S31M</v>
          </cell>
          <cell r="F481">
            <v>5</v>
          </cell>
        </row>
        <row r="482">
          <cell r="B482">
            <v>10861</v>
          </cell>
          <cell r="C482" t="str">
            <v>Vincent</v>
          </cell>
          <cell r="D482" t="str">
            <v>Mainville</v>
          </cell>
          <cell r="E482" t="str">
            <v>T31P</v>
          </cell>
          <cell r="F482">
            <v>5</v>
          </cell>
        </row>
        <row r="483">
          <cell r="B483">
            <v>7566</v>
          </cell>
          <cell r="C483" t="str">
            <v>Vitaly</v>
          </cell>
          <cell r="D483" t="str">
            <v>Greditor</v>
          </cell>
          <cell r="E483" t="str">
            <v>D36P</v>
          </cell>
          <cell r="F483">
            <v>4</v>
          </cell>
        </row>
        <row r="484">
          <cell r="B484">
            <v>5224</v>
          </cell>
          <cell r="C484" t="str">
            <v>Vitaly</v>
          </cell>
          <cell r="D484" t="str">
            <v>Neyman</v>
          </cell>
          <cell r="E484" t="str">
            <v>D36P</v>
          </cell>
          <cell r="F484">
            <v>4</v>
          </cell>
        </row>
        <row r="485">
          <cell r="B485">
            <v>17718</v>
          </cell>
          <cell r="C485" t="str">
            <v>Wei Shih (April) (Ap</v>
          </cell>
          <cell r="D485" t="str">
            <v>Lee</v>
          </cell>
          <cell r="E485" t="str">
            <v>S31M</v>
          </cell>
          <cell r="F485">
            <v>4</v>
          </cell>
        </row>
        <row r="486">
          <cell r="B486">
            <v>20500</v>
          </cell>
          <cell r="C486" t="str">
            <v xml:space="preserve">William (Bill) </v>
          </cell>
          <cell r="D486" t="str">
            <v>Diaz</v>
          </cell>
          <cell r="E486" t="str">
            <v>S20M</v>
          </cell>
          <cell r="F486">
            <v>4</v>
          </cell>
        </row>
        <row r="487">
          <cell r="B487">
            <v>16964</v>
          </cell>
          <cell r="C487" t="str">
            <v xml:space="preserve">William (Will) </v>
          </cell>
          <cell r="D487" t="str">
            <v>Sharron Jr.</v>
          </cell>
          <cell r="E487" t="str">
            <v>M36M</v>
          </cell>
          <cell r="F487">
            <v>3</v>
          </cell>
        </row>
        <row r="488">
          <cell r="B488">
            <v>16028</v>
          </cell>
          <cell r="C488" t="str">
            <v>Wojciech</v>
          </cell>
          <cell r="D488" t="str">
            <v>Glazewski</v>
          </cell>
          <cell r="E488" t="str">
            <v>S31M</v>
          </cell>
          <cell r="F488">
            <v>4</v>
          </cell>
        </row>
        <row r="489">
          <cell r="B489">
            <v>3878</v>
          </cell>
          <cell r="C489" t="str">
            <v>Yael</v>
          </cell>
          <cell r="D489" t="str">
            <v>Haker</v>
          </cell>
          <cell r="E489" t="str">
            <v>R31M</v>
          </cell>
          <cell r="F489">
            <v>4</v>
          </cell>
        </row>
        <row r="490">
          <cell r="B490">
            <v>5703</v>
          </cell>
          <cell r="C490" t="str">
            <v>Yair</v>
          </cell>
          <cell r="D490" t="str">
            <v>Shahar</v>
          </cell>
          <cell r="E490" t="str">
            <v>T31M</v>
          </cell>
          <cell r="F490">
            <v>3</v>
          </cell>
        </row>
        <row r="491">
          <cell r="B491">
            <v>14633</v>
          </cell>
          <cell r="C491" t="str">
            <v>Yair</v>
          </cell>
          <cell r="D491" t="str">
            <v>Spira</v>
          </cell>
          <cell r="E491" t="str">
            <v>D36M</v>
          </cell>
          <cell r="F491">
            <v>4</v>
          </cell>
        </row>
        <row r="492">
          <cell r="B492">
            <v>8654</v>
          </cell>
          <cell r="C492" t="str">
            <v>Yama</v>
          </cell>
          <cell r="D492" t="str">
            <v>Faqiri</v>
          </cell>
          <cell r="E492" t="str">
            <v>T33M</v>
          </cell>
          <cell r="F492">
            <v>3</v>
          </cell>
        </row>
        <row r="493">
          <cell r="B493">
            <v>11745</v>
          </cell>
          <cell r="C493" t="str">
            <v>Yaniv</v>
          </cell>
          <cell r="D493" t="str">
            <v>Balmas</v>
          </cell>
          <cell r="E493" t="str">
            <v>D36M</v>
          </cell>
          <cell r="F493">
            <v>4</v>
          </cell>
        </row>
        <row r="494">
          <cell r="B494">
            <v>21333</v>
          </cell>
          <cell r="C494" t="str">
            <v>Yaniv</v>
          </cell>
          <cell r="D494" t="str">
            <v>Shechtman</v>
          </cell>
          <cell r="E494" t="str">
            <v>M31P</v>
          </cell>
          <cell r="F494">
            <v>4</v>
          </cell>
        </row>
        <row r="495">
          <cell r="B495">
            <v>7228</v>
          </cell>
          <cell r="C495" t="str">
            <v>Yannis</v>
          </cell>
          <cell r="D495" t="str">
            <v>Gikas</v>
          </cell>
          <cell r="E495" t="str">
            <v>S31M</v>
          </cell>
          <cell r="F495">
            <v>5</v>
          </cell>
        </row>
        <row r="496">
          <cell r="B496">
            <v>11213</v>
          </cell>
          <cell r="C496" t="str">
            <v>Yaron</v>
          </cell>
          <cell r="D496" t="str">
            <v>Bar Lev</v>
          </cell>
          <cell r="E496" t="str">
            <v>T31M</v>
          </cell>
          <cell r="F496">
            <v>4</v>
          </cell>
        </row>
        <row r="497">
          <cell r="B497">
            <v>21403</v>
          </cell>
          <cell r="C497" t="str">
            <v>Yaron</v>
          </cell>
          <cell r="D497" t="str">
            <v>Eshdat</v>
          </cell>
          <cell r="E497" t="str">
            <v>M20M</v>
          </cell>
          <cell r="F497">
            <v>3</v>
          </cell>
        </row>
        <row r="498">
          <cell r="B498">
            <v>3766</v>
          </cell>
          <cell r="C498" t="str">
            <v>Yaron</v>
          </cell>
          <cell r="D498" t="str">
            <v>Langer</v>
          </cell>
          <cell r="E498" t="str">
            <v>T31M</v>
          </cell>
          <cell r="F498">
            <v>4</v>
          </cell>
        </row>
        <row r="499">
          <cell r="B499">
            <v>3873</v>
          </cell>
          <cell r="C499" t="str">
            <v>Yevgeny</v>
          </cell>
          <cell r="D499" t="str">
            <v>Fabrikant</v>
          </cell>
          <cell r="E499" t="str">
            <v>D36P</v>
          </cell>
          <cell r="F499">
            <v>5</v>
          </cell>
        </row>
        <row r="500">
          <cell r="B500">
            <v>4711</v>
          </cell>
          <cell r="C500" t="str">
            <v>Yifat</v>
          </cell>
          <cell r="D500" t="str">
            <v>Bavli</v>
          </cell>
          <cell r="E500" t="str">
            <v>M36M</v>
          </cell>
          <cell r="F500">
            <v>5</v>
          </cell>
        </row>
        <row r="501">
          <cell r="B501">
            <v>10603</v>
          </cell>
          <cell r="C501" t="str">
            <v>Yigal</v>
          </cell>
          <cell r="D501" t="str">
            <v>Alexander</v>
          </cell>
          <cell r="E501" t="str">
            <v>D36M</v>
          </cell>
          <cell r="F501">
            <v>3</v>
          </cell>
        </row>
        <row r="502">
          <cell r="B502">
            <v>12310</v>
          </cell>
          <cell r="C502" t="str">
            <v xml:space="preserve">Yizhang (John) </v>
          </cell>
          <cell r="D502" t="str">
            <v>Guo</v>
          </cell>
          <cell r="E502" t="str">
            <v>E31P</v>
          </cell>
          <cell r="F502">
            <v>5</v>
          </cell>
        </row>
        <row r="503">
          <cell r="B503">
            <v>5290</v>
          </cell>
          <cell r="C503" t="str">
            <v>Yoav</v>
          </cell>
          <cell r="D503" t="str">
            <v>Lasman</v>
          </cell>
          <cell r="E503" t="str">
            <v>D36M</v>
          </cell>
          <cell r="F503">
            <v>3</v>
          </cell>
        </row>
        <row r="504">
          <cell r="B504">
            <v>7816</v>
          </cell>
          <cell r="C504" t="str">
            <v>Yogesh</v>
          </cell>
          <cell r="D504" t="str">
            <v>Garg</v>
          </cell>
          <cell r="E504" t="str">
            <v>T36M</v>
          </cell>
          <cell r="F504">
            <v>4</v>
          </cell>
        </row>
        <row r="505">
          <cell r="B505">
            <v>4866</v>
          </cell>
          <cell r="C505" t="str">
            <v>Yossi</v>
          </cell>
          <cell r="D505" t="str">
            <v>Amir</v>
          </cell>
          <cell r="E505" t="str">
            <v>D36P</v>
          </cell>
          <cell r="F505">
            <v>4</v>
          </cell>
        </row>
        <row r="506">
          <cell r="B506">
            <v>12057</v>
          </cell>
          <cell r="C506" t="str">
            <v>Yossi</v>
          </cell>
          <cell r="D506" t="str">
            <v>Ghez</v>
          </cell>
          <cell r="E506" t="str">
            <v>S20M</v>
          </cell>
          <cell r="F506">
            <v>3</v>
          </cell>
        </row>
        <row r="507">
          <cell r="B507">
            <v>21562</v>
          </cell>
          <cell r="C507" t="str">
            <v>Yuji</v>
          </cell>
          <cell r="D507" t="str">
            <v>Ashiya</v>
          </cell>
          <cell r="E507" t="str">
            <v>S31M</v>
          </cell>
          <cell r="F507">
            <v>4</v>
          </cell>
        </row>
        <row r="508">
          <cell r="B508">
            <v>6753</v>
          </cell>
          <cell r="C508" t="str">
            <v>Yulian</v>
          </cell>
          <cell r="D508" t="str">
            <v>Abramovich</v>
          </cell>
          <cell r="E508" t="str">
            <v>D36M</v>
          </cell>
          <cell r="F508">
            <v>4</v>
          </cell>
        </row>
        <row r="509">
          <cell r="B509">
            <v>14858</v>
          </cell>
          <cell r="C509" t="str">
            <v>Yuval</v>
          </cell>
          <cell r="D509" t="str">
            <v>Inditzky</v>
          </cell>
          <cell r="E509" t="str">
            <v>M36M</v>
          </cell>
          <cell r="F509">
            <v>5</v>
          </cell>
        </row>
        <row r="510">
          <cell r="B510">
            <v>8583</v>
          </cell>
          <cell r="C510" t="str">
            <v>Yuval</v>
          </cell>
          <cell r="D510" t="str">
            <v>Raban</v>
          </cell>
          <cell r="E510" t="str">
            <v>D36M</v>
          </cell>
          <cell r="F510">
            <v>4</v>
          </cell>
        </row>
        <row r="511">
          <cell r="B511">
            <v>18070</v>
          </cell>
          <cell r="C511" t="str">
            <v xml:space="preserve">Zhuo (YL) </v>
          </cell>
          <cell r="D511" t="str">
            <v>Wang</v>
          </cell>
          <cell r="E511" t="str">
            <v>E31M</v>
          </cell>
          <cell r="F511">
            <v>4</v>
          </cell>
        </row>
        <row r="512">
          <cell r="B512">
            <v>11257</v>
          </cell>
          <cell r="C512" t="str">
            <v>Ziv</v>
          </cell>
          <cell r="D512" t="str">
            <v>Zelikovsky</v>
          </cell>
          <cell r="E512" t="str">
            <v>T31M</v>
          </cell>
          <cell r="F512">
            <v>4</v>
          </cell>
        </row>
        <row r="513">
          <cell r="B513">
            <v>1752</v>
          </cell>
          <cell r="C513" t="str">
            <v>Zohar</v>
          </cell>
          <cell r="D513" t="str">
            <v>Alon</v>
          </cell>
          <cell r="E513" t="str">
            <v>M20M</v>
          </cell>
          <cell r="F513">
            <v>3</v>
          </cell>
        </row>
        <row r="514">
          <cell r="B514">
            <v>16053</v>
          </cell>
          <cell r="C514" t="str">
            <v>Aaron</v>
          </cell>
          <cell r="D514" t="str">
            <v>Blair</v>
          </cell>
          <cell r="E514" t="str">
            <v>S41P</v>
          </cell>
          <cell r="F514">
            <v>2</v>
          </cell>
        </row>
        <row r="515">
          <cell r="B515">
            <v>17806</v>
          </cell>
          <cell r="C515" t="str">
            <v>Aaron</v>
          </cell>
          <cell r="D515" t="str">
            <v>Bontrager</v>
          </cell>
          <cell r="E515" t="str">
            <v>E51P</v>
          </cell>
          <cell r="F515">
            <v>3</v>
          </cell>
        </row>
        <row r="516">
          <cell r="B516">
            <v>10761</v>
          </cell>
          <cell r="C516" t="str">
            <v>Aaron</v>
          </cell>
          <cell r="D516" t="str">
            <v>Cervas</v>
          </cell>
          <cell r="E516" t="str">
            <v>E51P</v>
          </cell>
          <cell r="F516">
            <v>2</v>
          </cell>
        </row>
        <row r="517">
          <cell r="B517">
            <v>16700</v>
          </cell>
          <cell r="C517" t="str">
            <v>Aaron</v>
          </cell>
          <cell r="D517" t="str">
            <v>Chartier</v>
          </cell>
          <cell r="E517" t="str">
            <v>T52M</v>
          </cell>
          <cell r="F517">
            <v>4</v>
          </cell>
        </row>
        <row r="518">
          <cell r="B518">
            <v>17659</v>
          </cell>
          <cell r="C518" t="str">
            <v>Aaron</v>
          </cell>
          <cell r="D518" t="str">
            <v>Gennow</v>
          </cell>
          <cell r="E518" t="str">
            <v>S41P</v>
          </cell>
          <cell r="F518">
            <v>3</v>
          </cell>
        </row>
        <row r="519">
          <cell r="B519">
            <v>18787</v>
          </cell>
          <cell r="C519" t="str">
            <v>Aaron</v>
          </cell>
          <cell r="D519" t="str">
            <v>Leung</v>
          </cell>
          <cell r="E519" t="str">
            <v>S61P</v>
          </cell>
          <cell r="F519">
            <v>2</v>
          </cell>
        </row>
        <row r="520">
          <cell r="B520">
            <v>17146</v>
          </cell>
          <cell r="C520" t="str">
            <v>Aaron</v>
          </cell>
          <cell r="D520" t="str">
            <v>Rose</v>
          </cell>
          <cell r="E520" t="str">
            <v>E51P</v>
          </cell>
          <cell r="F520">
            <v>4</v>
          </cell>
        </row>
        <row r="521">
          <cell r="B521">
            <v>14050</v>
          </cell>
          <cell r="C521" t="str">
            <v>Aayush</v>
          </cell>
          <cell r="D521" t="str">
            <v>Rai</v>
          </cell>
          <cell r="E521" t="str">
            <v>T63P</v>
          </cell>
          <cell r="F521">
            <v>3</v>
          </cell>
        </row>
        <row r="522">
          <cell r="B522">
            <v>16766</v>
          </cell>
          <cell r="C522" t="str">
            <v xml:space="preserve">Abbas (Abbas) </v>
          </cell>
          <cell r="D522" t="str">
            <v>Khumanpur</v>
          </cell>
          <cell r="E522" t="str">
            <v>E41M</v>
          </cell>
          <cell r="F522">
            <v>4</v>
          </cell>
        </row>
        <row r="523">
          <cell r="B523">
            <v>19128</v>
          </cell>
          <cell r="C523" t="str">
            <v>Abdalla</v>
          </cell>
          <cell r="D523" t="str">
            <v>Hamdy</v>
          </cell>
          <cell r="E523" t="str">
            <v>T53P</v>
          </cell>
          <cell r="F523">
            <v>4</v>
          </cell>
        </row>
        <row r="524">
          <cell r="B524">
            <v>19453</v>
          </cell>
          <cell r="C524" t="str">
            <v>Abdalrhman</v>
          </cell>
          <cell r="D524" t="str">
            <v>Khrubi</v>
          </cell>
          <cell r="E524" t="str">
            <v>D65S</v>
          </cell>
          <cell r="F524">
            <v>2</v>
          </cell>
        </row>
        <row r="525">
          <cell r="B525">
            <v>17422</v>
          </cell>
          <cell r="C525" t="str">
            <v xml:space="preserve">Abderrezzaq (Abder) </v>
          </cell>
          <cell r="D525" t="str">
            <v>Mimoune</v>
          </cell>
          <cell r="E525" t="str">
            <v>T53P</v>
          </cell>
          <cell r="F525">
            <v>3</v>
          </cell>
        </row>
        <row r="526">
          <cell r="B526">
            <v>21447</v>
          </cell>
          <cell r="C526" t="str">
            <v>Abdul Tayyeb</v>
          </cell>
          <cell r="D526" t="str">
            <v>Ratlamwala</v>
          </cell>
          <cell r="E526" t="str">
            <v>T61P</v>
          </cell>
          <cell r="F526">
            <v>3</v>
          </cell>
        </row>
        <row r="527">
          <cell r="B527">
            <v>19857</v>
          </cell>
          <cell r="C527" t="str">
            <v>Abdullah</v>
          </cell>
          <cell r="D527" t="str">
            <v>Aslami</v>
          </cell>
          <cell r="E527" t="str">
            <v>T66P</v>
          </cell>
          <cell r="F527">
            <v>3</v>
          </cell>
        </row>
        <row r="528">
          <cell r="B528">
            <v>16456</v>
          </cell>
          <cell r="C528" t="str">
            <v>Abdurrahman</v>
          </cell>
          <cell r="D528" t="str">
            <v>Ozcan</v>
          </cell>
          <cell r="E528" t="str">
            <v>T51P</v>
          </cell>
          <cell r="F528">
            <v>4</v>
          </cell>
        </row>
        <row r="529">
          <cell r="B529">
            <v>16121</v>
          </cell>
          <cell r="C529" t="str">
            <v>Abed</v>
          </cell>
          <cell r="D529" t="str">
            <v>Ewiwi</v>
          </cell>
          <cell r="E529" t="str">
            <v>D55P</v>
          </cell>
          <cell r="F529">
            <v>4</v>
          </cell>
        </row>
        <row r="530">
          <cell r="B530">
            <v>21632</v>
          </cell>
          <cell r="C530" t="str">
            <v>Abedalla</v>
          </cell>
          <cell r="D530" t="str">
            <v>Hadra</v>
          </cell>
          <cell r="E530" t="str">
            <v>D65P</v>
          </cell>
          <cell r="F530">
            <v>3</v>
          </cell>
        </row>
        <row r="531">
          <cell r="B531">
            <v>21176</v>
          </cell>
          <cell r="C531" t="str">
            <v>Abha</v>
          </cell>
          <cell r="D531" t="str">
            <v>Sharma</v>
          </cell>
          <cell r="E531" t="str">
            <v>T61P</v>
          </cell>
          <cell r="F531">
            <v>3</v>
          </cell>
        </row>
        <row r="532">
          <cell r="B532">
            <v>20840</v>
          </cell>
          <cell r="C532" t="str">
            <v>Abhijeet</v>
          </cell>
          <cell r="D532" t="str">
            <v>Malik</v>
          </cell>
          <cell r="E532" t="str">
            <v>T61P</v>
          </cell>
          <cell r="F532">
            <v>3</v>
          </cell>
        </row>
        <row r="533">
          <cell r="B533">
            <v>17928</v>
          </cell>
          <cell r="C533" t="str">
            <v>Abhishek</v>
          </cell>
          <cell r="D533" t="str">
            <v>Chakraborty</v>
          </cell>
          <cell r="E533" t="str">
            <v>S51P</v>
          </cell>
          <cell r="F533">
            <v>4</v>
          </cell>
        </row>
        <row r="534">
          <cell r="B534">
            <v>19998</v>
          </cell>
          <cell r="C534" t="str">
            <v>Abhishek</v>
          </cell>
          <cell r="D534" t="str">
            <v>Sharma</v>
          </cell>
          <cell r="E534" t="str">
            <v>T51P</v>
          </cell>
          <cell r="F534">
            <v>3</v>
          </cell>
        </row>
        <row r="535">
          <cell r="B535">
            <v>19821</v>
          </cell>
          <cell r="C535" t="str">
            <v>Abhishek Kumar</v>
          </cell>
          <cell r="D535" t="str">
            <v>Singh</v>
          </cell>
          <cell r="E535" t="str">
            <v>E51P</v>
          </cell>
          <cell r="F535">
            <v>4</v>
          </cell>
        </row>
        <row r="536">
          <cell r="B536">
            <v>19483</v>
          </cell>
          <cell r="C536" t="str">
            <v>Abigael</v>
          </cell>
          <cell r="D536" t="str">
            <v>Lapid</v>
          </cell>
          <cell r="E536" t="str">
            <v>S63P</v>
          </cell>
          <cell r="F536">
            <v>3</v>
          </cell>
        </row>
        <row r="537">
          <cell r="B537">
            <v>17516</v>
          </cell>
          <cell r="C537" t="str">
            <v>Abigael</v>
          </cell>
          <cell r="D537" t="str">
            <v>Saal Levy</v>
          </cell>
          <cell r="E537" t="str">
            <v>M51P</v>
          </cell>
          <cell r="F537">
            <v>3</v>
          </cell>
        </row>
        <row r="538">
          <cell r="B538">
            <v>19455</v>
          </cell>
          <cell r="C538" t="str">
            <v>Abigail</v>
          </cell>
          <cell r="D538" t="str">
            <v>Stratton</v>
          </cell>
          <cell r="E538" t="str">
            <v>S53P</v>
          </cell>
          <cell r="F538">
            <v>3</v>
          </cell>
        </row>
        <row r="539">
          <cell r="B539">
            <v>12207</v>
          </cell>
          <cell r="C539" t="str">
            <v>Abraham</v>
          </cell>
          <cell r="D539" t="str">
            <v>Escobedo Recio</v>
          </cell>
          <cell r="E539" t="str">
            <v>T41P</v>
          </cell>
          <cell r="F539">
            <v>5</v>
          </cell>
        </row>
        <row r="540">
          <cell r="B540">
            <v>21348</v>
          </cell>
          <cell r="C540" t="str">
            <v>Abraham</v>
          </cell>
          <cell r="D540" t="str">
            <v>Mathai</v>
          </cell>
          <cell r="E540" t="str">
            <v>T51P</v>
          </cell>
          <cell r="F540">
            <v>3</v>
          </cell>
        </row>
        <row r="541">
          <cell r="B541">
            <v>16813</v>
          </cell>
          <cell r="C541" t="str">
            <v xml:space="preserve">Abraham (abby) </v>
          </cell>
          <cell r="D541" t="str">
            <v>Joy</v>
          </cell>
          <cell r="E541" t="str">
            <v>T63P</v>
          </cell>
          <cell r="F541">
            <v>2</v>
          </cell>
        </row>
        <row r="542">
          <cell r="B542">
            <v>19491</v>
          </cell>
          <cell r="C542" t="str">
            <v>Abubakar</v>
          </cell>
          <cell r="D542" t="str">
            <v>Aljufrie</v>
          </cell>
          <cell r="E542" t="str">
            <v>E51P</v>
          </cell>
          <cell r="F542">
            <v>3</v>
          </cell>
        </row>
        <row r="543">
          <cell r="B543">
            <v>18053</v>
          </cell>
          <cell r="C543" t="str">
            <v>Achi</v>
          </cell>
          <cell r="D543" t="str">
            <v>Solomon</v>
          </cell>
          <cell r="E543" t="str">
            <v>D45M</v>
          </cell>
          <cell r="F543">
            <v>3</v>
          </cell>
        </row>
        <row r="544">
          <cell r="B544">
            <v>18813</v>
          </cell>
          <cell r="C544" t="str">
            <v>Achinoam</v>
          </cell>
          <cell r="D544" t="str">
            <v>Roi</v>
          </cell>
          <cell r="E544" t="str">
            <v>D55P</v>
          </cell>
          <cell r="F544">
            <v>3</v>
          </cell>
        </row>
        <row r="545">
          <cell r="B545">
            <v>20119</v>
          </cell>
          <cell r="C545" t="str">
            <v>Achman</v>
          </cell>
          <cell r="D545" t="str">
            <v>Srivastava</v>
          </cell>
          <cell r="E545" t="str">
            <v>T61P</v>
          </cell>
          <cell r="F545">
            <v>3</v>
          </cell>
        </row>
        <row r="546">
          <cell r="B546">
            <v>18137</v>
          </cell>
          <cell r="C546" t="str">
            <v>Achraf</v>
          </cell>
          <cell r="D546" t="str">
            <v>Larabi</v>
          </cell>
          <cell r="E546" t="str">
            <v>S53P</v>
          </cell>
          <cell r="F546">
            <v>4</v>
          </cell>
        </row>
        <row r="547">
          <cell r="B547">
            <v>20565</v>
          </cell>
          <cell r="C547" t="str">
            <v>Ad</v>
          </cell>
          <cell r="D547" t="str">
            <v>Attias</v>
          </cell>
          <cell r="E547" t="str">
            <v>M41P</v>
          </cell>
          <cell r="F547">
            <v>2</v>
          </cell>
        </row>
        <row r="548">
          <cell r="B548">
            <v>15001</v>
          </cell>
          <cell r="C548" t="str">
            <v>Ada</v>
          </cell>
          <cell r="D548" t="str">
            <v>Liu</v>
          </cell>
          <cell r="E548" t="str">
            <v>M53P</v>
          </cell>
          <cell r="F548">
            <v>3</v>
          </cell>
        </row>
        <row r="549">
          <cell r="B549">
            <v>20263</v>
          </cell>
          <cell r="C549" t="str">
            <v>Adam</v>
          </cell>
          <cell r="D549" t="str">
            <v>Alvarez</v>
          </cell>
          <cell r="E549" t="str">
            <v>T63P</v>
          </cell>
          <cell r="F549">
            <v>3</v>
          </cell>
        </row>
        <row r="550">
          <cell r="B550">
            <v>19423</v>
          </cell>
          <cell r="C550" t="str">
            <v>Adam</v>
          </cell>
          <cell r="D550" t="str">
            <v>Baram</v>
          </cell>
          <cell r="E550" t="str">
            <v>D55P</v>
          </cell>
          <cell r="F550">
            <v>3</v>
          </cell>
        </row>
        <row r="551">
          <cell r="B551">
            <v>17371</v>
          </cell>
          <cell r="C551" t="str">
            <v>Adam</v>
          </cell>
          <cell r="D551" t="str">
            <v>Biederman</v>
          </cell>
          <cell r="E551" t="str">
            <v>T53P</v>
          </cell>
          <cell r="F551">
            <v>2</v>
          </cell>
        </row>
        <row r="552">
          <cell r="B552">
            <v>18204</v>
          </cell>
          <cell r="C552" t="str">
            <v>Adam</v>
          </cell>
          <cell r="D552" t="str">
            <v>Bowman</v>
          </cell>
          <cell r="E552" t="str">
            <v>S41P</v>
          </cell>
          <cell r="F552">
            <v>4</v>
          </cell>
        </row>
        <row r="553">
          <cell r="B553">
            <v>10200</v>
          </cell>
          <cell r="C553" t="str">
            <v>Adam</v>
          </cell>
          <cell r="D553" t="str">
            <v>Du</v>
          </cell>
          <cell r="E553" t="str">
            <v>S53P</v>
          </cell>
          <cell r="F553">
            <v>2</v>
          </cell>
        </row>
        <row r="554">
          <cell r="B554">
            <v>12972</v>
          </cell>
          <cell r="C554" t="str">
            <v>Adam</v>
          </cell>
          <cell r="D554" t="str">
            <v>Forester</v>
          </cell>
          <cell r="E554" t="str">
            <v>E41P</v>
          </cell>
          <cell r="F554">
            <v>3</v>
          </cell>
        </row>
        <row r="555">
          <cell r="B555">
            <v>21116</v>
          </cell>
          <cell r="C555" t="str">
            <v>Adam</v>
          </cell>
          <cell r="D555" t="str">
            <v>Galmor</v>
          </cell>
          <cell r="E555" t="str">
            <v>D45P</v>
          </cell>
          <cell r="F555">
            <v>2</v>
          </cell>
        </row>
        <row r="556">
          <cell r="B556">
            <v>15329</v>
          </cell>
          <cell r="C556" t="str">
            <v>Adam</v>
          </cell>
          <cell r="D556" t="str">
            <v>Goldberg</v>
          </cell>
          <cell r="E556" t="str">
            <v>D55P</v>
          </cell>
          <cell r="F556">
            <v>4</v>
          </cell>
        </row>
        <row r="557">
          <cell r="B557">
            <v>18565</v>
          </cell>
          <cell r="C557" t="str">
            <v>Adam</v>
          </cell>
          <cell r="D557" t="str">
            <v>Harrison</v>
          </cell>
          <cell r="E557" t="str">
            <v>S53P</v>
          </cell>
          <cell r="F557">
            <v>3</v>
          </cell>
        </row>
        <row r="558">
          <cell r="B558">
            <v>11244</v>
          </cell>
          <cell r="C558" t="str">
            <v>Adam</v>
          </cell>
          <cell r="D558" t="str">
            <v>Madhala</v>
          </cell>
          <cell r="E558" t="str">
            <v>P43M</v>
          </cell>
          <cell r="F558">
            <v>5</v>
          </cell>
        </row>
        <row r="559">
          <cell r="B559">
            <v>19103</v>
          </cell>
          <cell r="C559" t="str">
            <v>Adam</v>
          </cell>
          <cell r="D559" t="str">
            <v>Palczynski</v>
          </cell>
          <cell r="E559" t="str">
            <v>S53P</v>
          </cell>
          <cell r="F559">
            <v>2</v>
          </cell>
        </row>
        <row r="560">
          <cell r="B560">
            <v>16914</v>
          </cell>
          <cell r="C560" t="str">
            <v>Adam</v>
          </cell>
          <cell r="D560" t="str">
            <v>Peleg</v>
          </cell>
          <cell r="E560" t="str">
            <v>D55P</v>
          </cell>
          <cell r="F560">
            <v>3</v>
          </cell>
        </row>
        <row r="561">
          <cell r="B561">
            <v>10800</v>
          </cell>
          <cell r="C561" t="str">
            <v>Adam</v>
          </cell>
          <cell r="D561" t="str">
            <v>Richter</v>
          </cell>
          <cell r="E561" t="str">
            <v>D41P</v>
          </cell>
          <cell r="F561">
            <v>5</v>
          </cell>
        </row>
        <row r="562">
          <cell r="B562">
            <v>21327</v>
          </cell>
          <cell r="C562" t="str">
            <v>Adam</v>
          </cell>
          <cell r="D562" t="str">
            <v>Saul</v>
          </cell>
          <cell r="E562" t="str">
            <v>E51P</v>
          </cell>
          <cell r="F562">
            <v>5</v>
          </cell>
        </row>
        <row r="563">
          <cell r="B563">
            <v>14945</v>
          </cell>
          <cell r="C563" t="str">
            <v>Adam</v>
          </cell>
          <cell r="D563" t="str">
            <v>Shaked</v>
          </cell>
          <cell r="E563" t="str">
            <v>T51P</v>
          </cell>
          <cell r="F563">
            <v>5</v>
          </cell>
        </row>
        <row r="564">
          <cell r="B564">
            <v>19234</v>
          </cell>
          <cell r="C564" t="str">
            <v>Adam Mahmud</v>
          </cell>
          <cell r="D564" t="str">
            <v>Hajoj</v>
          </cell>
          <cell r="E564" t="str">
            <v>T51P</v>
          </cell>
          <cell r="F564">
            <v>3</v>
          </cell>
        </row>
        <row r="565">
          <cell r="B565">
            <v>12980</v>
          </cell>
          <cell r="C565" t="str">
            <v>Adamo</v>
          </cell>
          <cell r="D565" t="str">
            <v>Rodrigues</v>
          </cell>
          <cell r="E565" t="str">
            <v>T41P</v>
          </cell>
          <cell r="F565">
            <v>5</v>
          </cell>
        </row>
        <row r="566">
          <cell r="B566">
            <v>7199</v>
          </cell>
          <cell r="C566" t="str">
            <v>Adar</v>
          </cell>
          <cell r="D566" t="str">
            <v>Liberman Ben Porat</v>
          </cell>
          <cell r="E566" t="str">
            <v>P51P</v>
          </cell>
          <cell r="F566">
            <v>3</v>
          </cell>
        </row>
        <row r="567">
          <cell r="B567">
            <v>21442</v>
          </cell>
          <cell r="C567" t="str">
            <v>Adarsh</v>
          </cell>
          <cell r="D567" t="str">
            <v>Tiwari</v>
          </cell>
          <cell r="E567" t="str">
            <v>T51P</v>
          </cell>
          <cell r="F567">
            <v>2</v>
          </cell>
        </row>
        <row r="568">
          <cell r="B568">
            <v>18611</v>
          </cell>
          <cell r="C568" t="str">
            <v>Adeeb</v>
          </cell>
          <cell r="D568" t="str">
            <v>Mansor</v>
          </cell>
          <cell r="E568" t="str">
            <v>D61P</v>
          </cell>
          <cell r="F568">
            <v>3</v>
          </cell>
        </row>
        <row r="569">
          <cell r="B569">
            <v>9981</v>
          </cell>
          <cell r="C569" t="str">
            <v>Adham</v>
          </cell>
          <cell r="D569" t="str">
            <v>Amir</v>
          </cell>
          <cell r="E569" t="str">
            <v>T41P</v>
          </cell>
          <cell r="F569">
            <v>5</v>
          </cell>
        </row>
        <row r="570">
          <cell r="B570">
            <v>17249</v>
          </cell>
          <cell r="C570" t="str">
            <v>Adharsh</v>
          </cell>
          <cell r="D570" t="str">
            <v>Murukesan</v>
          </cell>
          <cell r="E570" t="str">
            <v>T41P</v>
          </cell>
          <cell r="F570">
            <v>4</v>
          </cell>
        </row>
        <row r="571">
          <cell r="B571">
            <v>20931</v>
          </cell>
          <cell r="C571" t="str">
            <v>Adi</v>
          </cell>
          <cell r="D571" t="str">
            <v>Alaluff</v>
          </cell>
          <cell r="E571" t="str">
            <v>P53P</v>
          </cell>
          <cell r="F571">
            <v>2</v>
          </cell>
        </row>
        <row r="572">
          <cell r="B572">
            <v>4961</v>
          </cell>
          <cell r="C572" t="str">
            <v>Adi</v>
          </cell>
          <cell r="D572" t="str">
            <v>Babai</v>
          </cell>
          <cell r="E572" t="str">
            <v>D45M</v>
          </cell>
          <cell r="F572">
            <v>4</v>
          </cell>
        </row>
        <row r="573">
          <cell r="B573">
            <v>20752</v>
          </cell>
          <cell r="C573" t="str">
            <v>Adi</v>
          </cell>
          <cell r="D573" t="str">
            <v>Chen Zion</v>
          </cell>
          <cell r="E573" t="str">
            <v>P63P</v>
          </cell>
          <cell r="F573">
            <v>3</v>
          </cell>
        </row>
        <row r="574">
          <cell r="B574">
            <v>21575</v>
          </cell>
          <cell r="C574" t="str">
            <v>Adi</v>
          </cell>
          <cell r="D574" t="str">
            <v>Davidovitch</v>
          </cell>
          <cell r="E574" t="str">
            <v>D55P</v>
          </cell>
          <cell r="F574">
            <v>3</v>
          </cell>
        </row>
        <row r="575">
          <cell r="B575">
            <v>20407</v>
          </cell>
          <cell r="C575" t="str">
            <v>Adi</v>
          </cell>
          <cell r="D575" t="str">
            <v>Fayer</v>
          </cell>
          <cell r="E575" t="str">
            <v>T51P</v>
          </cell>
          <cell r="F575">
            <v>3</v>
          </cell>
        </row>
        <row r="576">
          <cell r="B576">
            <v>6118</v>
          </cell>
          <cell r="C576" t="str">
            <v>Adi</v>
          </cell>
          <cell r="D576" t="str">
            <v>Golan</v>
          </cell>
          <cell r="E576" t="str">
            <v>R41P</v>
          </cell>
          <cell r="F576">
            <v>3</v>
          </cell>
        </row>
        <row r="577">
          <cell r="B577">
            <v>16819</v>
          </cell>
          <cell r="C577" t="str">
            <v>Adi</v>
          </cell>
          <cell r="D577" t="str">
            <v>Horvits</v>
          </cell>
          <cell r="E577" t="str">
            <v>P52P</v>
          </cell>
          <cell r="F577">
            <v>3</v>
          </cell>
        </row>
        <row r="578">
          <cell r="B578">
            <v>19795</v>
          </cell>
          <cell r="C578" t="str">
            <v>Adi</v>
          </cell>
          <cell r="D578" t="str">
            <v>Jakoby</v>
          </cell>
          <cell r="E578" t="str">
            <v>D65P</v>
          </cell>
          <cell r="F578">
            <v>3</v>
          </cell>
        </row>
        <row r="579">
          <cell r="B579">
            <v>17885</v>
          </cell>
          <cell r="C579" t="str">
            <v>Adi</v>
          </cell>
          <cell r="D579" t="str">
            <v>Lebel</v>
          </cell>
          <cell r="E579" t="str">
            <v>D65P</v>
          </cell>
          <cell r="F579">
            <v>3</v>
          </cell>
        </row>
        <row r="580">
          <cell r="B580">
            <v>21398</v>
          </cell>
          <cell r="C580" t="str">
            <v>Adi</v>
          </cell>
          <cell r="D580" t="str">
            <v>Magen</v>
          </cell>
          <cell r="E580" t="str">
            <v>P63P</v>
          </cell>
          <cell r="F580">
            <v>2</v>
          </cell>
        </row>
        <row r="581">
          <cell r="B581">
            <v>13296</v>
          </cell>
          <cell r="C581" t="str">
            <v>Adi</v>
          </cell>
          <cell r="D581" t="str">
            <v>Rabi</v>
          </cell>
          <cell r="E581" t="str">
            <v>D51P</v>
          </cell>
          <cell r="F581">
            <v>4</v>
          </cell>
        </row>
        <row r="582">
          <cell r="B582">
            <v>20538</v>
          </cell>
          <cell r="C582" t="str">
            <v>Adi</v>
          </cell>
          <cell r="D582" t="str">
            <v>Rosenbaum</v>
          </cell>
          <cell r="E582" t="str">
            <v>D65S</v>
          </cell>
          <cell r="F582">
            <v>4</v>
          </cell>
        </row>
        <row r="583">
          <cell r="B583">
            <v>5756</v>
          </cell>
          <cell r="C583" t="str">
            <v>Adi</v>
          </cell>
          <cell r="D583" t="str">
            <v>Sorek</v>
          </cell>
          <cell r="E583" t="str">
            <v>D51P</v>
          </cell>
          <cell r="F583">
            <v>5</v>
          </cell>
        </row>
        <row r="584">
          <cell r="B584">
            <v>19259</v>
          </cell>
          <cell r="C584" t="str">
            <v>Adi</v>
          </cell>
          <cell r="D584" t="str">
            <v>Weisler</v>
          </cell>
          <cell r="E584" t="str">
            <v>D65P</v>
          </cell>
          <cell r="F584">
            <v>3</v>
          </cell>
        </row>
        <row r="585">
          <cell r="B585">
            <v>19819</v>
          </cell>
          <cell r="C585" t="str">
            <v>Adi</v>
          </cell>
          <cell r="D585" t="str">
            <v>Yarkoni</v>
          </cell>
          <cell r="E585" t="str">
            <v>P63S</v>
          </cell>
          <cell r="F585">
            <v>3</v>
          </cell>
        </row>
        <row r="586">
          <cell r="B586">
            <v>21463</v>
          </cell>
          <cell r="C586" t="str">
            <v>Adi</v>
          </cell>
          <cell r="D586" t="str">
            <v>Zan Ger</v>
          </cell>
          <cell r="E586" t="str">
            <v>P61P</v>
          </cell>
          <cell r="F586">
            <v>3</v>
          </cell>
        </row>
        <row r="587">
          <cell r="B587">
            <v>15750</v>
          </cell>
          <cell r="C587" t="str">
            <v>Adiel</v>
          </cell>
          <cell r="D587" t="str">
            <v>Ashrov</v>
          </cell>
          <cell r="E587" t="str">
            <v>D51P</v>
          </cell>
          <cell r="F587">
            <v>3</v>
          </cell>
        </row>
        <row r="588">
          <cell r="B588">
            <v>17886</v>
          </cell>
          <cell r="C588" t="str">
            <v>Adiel</v>
          </cell>
          <cell r="D588" t="str">
            <v>Matuf</v>
          </cell>
          <cell r="E588" t="str">
            <v>D65P</v>
          </cell>
          <cell r="F588">
            <v>3</v>
          </cell>
        </row>
        <row r="589">
          <cell r="B589">
            <v>17850</v>
          </cell>
          <cell r="C589" t="str">
            <v>Adil</v>
          </cell>
          <cell r="D589" t="str">
            <v>Syed</v>
          </cell>
          <cell r="E589" t="str">
            <v>T51P</v>
          </cell>
          <cell r="F589">
            <v>4</v>
          </cell>
        </row>
        <row r="590">
          <cell r="B590">
            <v>19214</v>
          </cell>
          <cell r="C590" t="str">
            <v>Adin</v>
          </cell>
          <cell r="D590" t="str">
            <v>Kanefsky</v>
          </cell>
          <cell r="E590" t="str">
            <v>M65P</v>
          </cell>
          <cell r="F590">
            <v>3</v>
          </cell>
        </row>
        <row r="591">
          <cell r="B591">
            <v>20708</v>
          </cell>
          <cell r="C591" t="str">
            <v>Adir</v>
          </cell>
          <cell r="D591" t="str">
            <v>Ben David</v>
          </cell>
          <cell r="E591" t="str">
            <v>T51P</v>
          </cell>
          <cell r="F591">
            <v>5</v>
          </cell>
        </row>
        <row r="592">
          <cell r="B592">
            <v>20316</v>
          </cell>
          <cell r="C592" t="str">
            <v>Admir</v>
          </cell>
          <cell r="D592" t="str">
            <v>Lizalovic</v>
          </cell>
          <cell r="E592" t="str">
            <v>T63P</v>
          </cell>
          <cell r="F592">
            <v>5</v>
          </cell>
        </row>
        <row r="593">
          <cell r="B593">
            <v>20069</v>
          </cell>
          <cell r="C593" t="str">
            <v>Adrian</v>
          </cell>
          <cell r="D593" t="str">
            <v>Reyes-Hernandez</v>
          </cell>
          <cell r="E593" t="str">
            <v>M65P</v>
          </cell>
          <cell r="F593">
            <v>2</v>
          </cell>
        </row>
        <row r="594">
          <cell r="B594">
            <v>13180</v>
          </cell>
          <cell r="C594" t="str">
            <v>Adrien</v>
          </cell>
          <cell r="D594" t="str">
            <v>Merveille</v>
          </cell>
          <cell r="E594" t="str">
            <v>E41M</v>
          </cell>
          <cell r="F594">
            <v>3</v>
          </cell>
        </row>
        <row r="595">
          <cell r="B595">
            <v>19631</v>
          </cell>
          <cell r="C595" t="str">
            <v>Adrienne</v>
          </cell>
          <cell r="D595" t="str">
            <v>Vega</v>
          </cell>
          <cell r="E595" t="str">
            <v>T63P</v>
          </cell>
          <cell r="F595">
            <v>3</v>
          </cell>
        </row>
        <row r="596">
          <cell r="B596">
            <v>18559</v>
          </cell>
          <cell r="C596" t="str">
            <v>Ady</v>
          </cell>
          <cell r="D596" t="str">
            <v>Ringrose</v>
          </cell>
          <cell r="E596" t="str">
            <v>S43P</v>
          </cell>
          <cell r="F596">
            <v>4</v>
          </cell>
        </row>
        <row r="597">
          <cell r="B597">
            <v>21662</v>
          </cell>
          <cell r="C597" t="str">
            <v>Ady</v>
          </cell>
          <cell r="D597" t="str">
            <v>Wong</v>
          </cell>
          <cell r="E597" t="str">
            <v>S43M</v>
          </cell>
          <cell r="F597">
            <v>3</v>
          </cell>
        </row>
        <row r="598">
          <cell r="B598">
            <v>11351</v>
          </cell>
          <cell r="C598" t="str">
            <v>Afik</v>
          </cell>
          <cell r="D598" t="str">
            <v>Regev</v>
          </cell>
          <cell r="E598" t="str">
            <v>E51P</v>
          </cell>
          <cell r="F598">
            <v>5</v>
          </cell>
        </row>
        <row r="599">
          <cell r="B599">
            <v>20925</v>
          </cell>
          <cell r="C599" t="str">
            <v>Aglaia</v>
          </cell>
          <cell r="D599" t="str">
            <v>Sakka</v>
          </cell>
          <cell r="E599" t="str">
            <v>S43P</v>
          </cell>
          <cell r="F599">
            <v>2</v>
          </cell>
        </row>
        <row r="600">
          <cell r="B600">
            <v>19472</v>
          </cell>
          <cell r="C600" t="str">
            <v>Agustina</v>
          </cell>
          <cell r="D600" t="str">
            <v>Oszlak</v>
          </cell>
          <cell r="E600" t="str">
            <v>P52P</v>
          </cell>
          <cell r="F600">
            <v>4</v>
          </cell>
        </row>
        <row r="601">
          <cell r="B601">
            <v>18444</v>
          </cell>
          <cell r="C601" t="str">
            <v>Ahiad</v>
          </cell>
          <cell r="D601" t="str">
            <v>Shaiker</v>
          </cell>
          <cell r="E601" t="str">
            <v>D65P</v>
          </cell>
          <cell r="F601">
            <v>3</v>
          </cell>
        </row>
        <row r="602">
          <cell r="B602">
            <v>17452</v>
          </cell>
          <cell r="C602" t="str">
            <v>Ahinoam</v>
          </cell>
          <cell r="D602" t="str">
            <v>Rosengarten</v>
          </cell>
          <cell r="E602" t="str">
            <v>D55P</v>
          </cell>
          <cell r="F602">
            <v>5</v>
          </cell>
        </row>
        <row r="603">
          <cell r="B603">
            <v>18426</v>
          </cell>
          <cell r="C603" t="str">
            <v>Ahmad</v>
          </cell>
          <cell r="D603" t="str">
            <v>Abu-Moch</v>
          </cell>
          <cell r="E603" t="str">
            <v>D65S</v>
          </cell>
          <cell r="F603">
            <v>3</v>
          </cell>
        </row>
        <row r="604">
          <cell r="B604">
            <v>20831</v>
          </cell>
          <cell r="C604" t="str">
            <v>Ahmad</v>
          </cell>
          <cell r="D604" t="str">
            <v>Bannan</v>
          </cell>
          <cell r="E604" t="str">
            <v>T51P</v>
          </cell>
          <cell r="F604">
            <v>4</v>
          </cell>
        </row>
        <row r="605">
          <cell r="B605">
            <v>20964</v>
          </cell>
          <cell r="C605" t="str">
            <v>Ahmad</v>
          </cell>
          <cell r="D605" t="str">
            <v>Odeh</v>
          </cell>
          <cell r="E605" t="str">
            <v>D65P</v>
          </cell>
          <cell r="F605">
            <v>2</v>
          </cell>
        </row>
        <row r="606">
          <cell r="B606">
            <v>17222</v>
          </cell>
          <cell r="C606" t="str">
            <v>Ahmad</v>
          </cell>
          <cell r="D606" t="str">
            <v>Sheikh</v>
          </cell>
          <cell r="E606" t="str">
            <v>D55P</v>
          </cell>
          <cell r="F606">
            <v>4</v>
          </cell>
        </row>
        <row r="607">
          <cell r="B607">
            <v>17486</v>
          </cell>
          <cell r="C607" t="str">
            <v>Ahmed</v>
          </cell>
          <cell r="D607" t="str">
            <v>Al-Sheikh</v>
          </cell>
          <cell r="E607" t="str">
            <v>D61P</v>
          </cell>
          <cell r="F607">
            <v>3</v>
          </cell>
        </row>
        <row r="608">
          <cell r="B608">
            <v>13544</v>
          </cell>
          <cell r="C608" t="str">
            <v>Aime</v>
          </cell>
          <cell r="D608" t="str">
            <v>Lejeune</v>
          </cell>
          <cell r="E608" t="str">
            <v>S43P</v>
          </cell>
          <cell r="F608">
            <v>4</v>
          </cell>
        </row>
        <row r="609">
          <cell r="B609">
            <v>18060</v>
          </cell>
          <cell r="C609" t="str">
            <v>Aiser</v>
          </cell>
          <cell r="D609" t="str">
            <v>Noor</v>
          </cell>
          <cell r="E609" t="str">
            <v>T63P</v>
          </cell>
          <cell r="F609">
            <v>2</v>
          </cell>
        </row>
        <row r="610">
          <cell r="B610">
            <v>17391</v>
          </cell>
          <cell r="C610" t="str">
            <v xml:space="preserve">AjitPal (AJ) </v>
          </cell>
          <cell r="D610" t="str">
            <v>Singh</v>
          </cell>
          <cell r="E610" t="str">
            <v>T51P</v>
          </cell>
          <cell r="F610">
            <v>5</v>
          </cell>
        </row>
        <row r="611">
          <cell r="B611">
            <v>21457</v>
          </cell>
          <cell r="C611" t="str">
            <v>Akanksha</v>
          </cell>
          <cell r="D611" t="str">
            <v>Gupta</v>
          </cell>
          <cell r="E611" t="str">
            <v>T61P</v>
          </cell>
          <cell r="F611">
            <v>3</v>
          </cell>
        </row>
        <row r="612">
          <cell r="B612">
            <v>21190</v>
          </cell>
          <cell r="C612" t="str">
            <v>Akhil</v>
          </cell>
          <cell r="D612" t="str">
            <v>Tote</v>
          </cell>
          <cell r="E612" t="str">
            <v>T61P</v>
          </cell>
          <cell r="F612">
            <v>2</v>
          </cell>
        </row>
        <row r="613">
          <cell r="B613">
            <v>18141</v>
          </cell>
          <cell r="C613" t="str">
            <v>Akihiro</v>
          </cell>
          <cell r="D613" t="str">
            <v>Iijima</v>
          </cell>
          <cell r="E613" t="str">
            <v>S41P</v>
          </cell>
          <cell r="F613">
            <v>3</v>
          </cell>
        </row>
        <row r="614">
          <cell r="B614">
            <v>2687</v>
          </cell>
          <cell r="C614" t="str">
            <v>Akio</v>
          </cell>
          <cell r="D614" t="str">
            <v>Kitta</v>
          </cell>
          <cell r="E614" t="str">
            <v>E41P</v>
          </cell>
          <cell r="F614">
            <v>3</v>
          </cell>
        </row>
        <row r="615">
          <cell r="B615">
            <v>21500</v>
          </cell>
          <cell r="C615" t="str">
            <v>Akshay</v>
          </cell>
          <cell r="D615" t="str">
            <v>Deshpande</v>
          </cell>
          <cell r="E615" t="str">
            <v>S41M</v>
          </cell>
          <cell r="F615">
            <v>4</v>
          </cell>
        </row>
        <row r="616">
          <cell r="B616">
            <v>20371</v>
          </cell>
          <cell r="C616" t="str">
            <v>Akshay</v>
          </cell>
          <cell r="D616" t="str">
            <v>Giri</v>
          </cell>
          <cell r="E616" t="str">
            <v>T61P</v>
          </cell>
          <cell r="F616">
            <v>3</v>
          </cell>
        </row>
        <row r="617">
          <cell r="B617">
            <v>19142</v>
          </cell>
          <cell r="C617" t="str">
            <v>Akshay</v>
          </cell>
          <cell r="D617" t="str">
            <v>Sharma</v>
          </cell>
          <cell r="E617" t="str">
            <v>T61P</v>
          </cell>
          <cell r="F617">
            <v>4</v>
          </cell>
        </row>
        <row r="618">
          <cell r="B618">
            <v>16136</v>
          </cell>
          <cell r="C618" t="str">
            <v xml:space="preserve">Akshay (Akshay) </v>
          </cell>
          <cell r="D618" t="str">
            <v>Dutta</v>
          </cell>
          <cell r="E618" t="str">
            <v>S53P</v>
          </cell>
          <cell r="F618">
            <v>4</v>
          </cell>
        </row>
        <row r="619">
          <cell r="B619">
            <v>17688</v>
          </cell>
          <cell r="C619" t="str">
            <v>Alaa</v>
          </cell>
          <cell r="D619" t="str">
            <v>Agbaria</v>
          </cell>
          <cell r="E619" t="str">
            <v>D55P</v>
          </cell>
          <cell r="F619">
            <v>3</v>
          </cell>
        </row>
        <row r="620">
          <cell r="B620">
            <v>17921</v>
          </cell>
          <cell r="C620" t="str">
            <v>Alaa</v>
          </cell>
          <cell r="D620" t="str">
            <v>Alkado</v>
          </cell>
          <cell r="E620" t="str">
            <v>S53P</v>
          </cell>
          <cell r="F620">
            <v>4</v>
          </cell>
        </row>
        <row r="621">
          <cell r="B621">
            <v>21058</v>
          </cell>
          <cell r="C621" t="str">
            <v>Alastair</v>
          </cell>
          <cell r="D621" t="str">
            <v>Broom</v>
          </cell>
          <cell r="E621" t="str">
            <v>S43P</v>
          </cell>
          <cell r="F621">
            <v>2</v>
          </cell>
        </row>
        <row r="622">
          <cell r="B622">
            <v>20798</v>
          </cell>
          <cell r="C622" t="str">
            <v>Alastair</v>
          </cell>
          <cell r="D622" t="str">
            <v>Crawford</v>
          </cell>
          <cell r="E622" t="str">
            <v>E41P</v>
          </cell>
          <cell r="F622">
            <v>4</v>
          </cell>
        </row>
        <row r="623">
          <cell r="B623">
            <v>15766</v>
          </cell>
          <cell r="C623" t="str">
            <v>Albert</v>
          </cell>
          <cell r="D623" t="str">
            <v>Khavinson</v>
          </cell>
          <cell r="E623" t="str">
            <v>D41P</v>
          </cell>
          <cell r="F623">
            <v>4</v>
          </cell>
        </row>
        <row r="624">
          <cell r="B624">
            <v>18750</v>
          </cell>
          <cell r="C624" t="str">
            <v>Alberto</v>
          </cell>
          <cell r="D624" t="str">
            <v>Araque</v>
          </cell>
          <cell r="E624" t="str">
            <v>E61P</v>
          </cell>
          <cell r="F624">
            <v>5</v>
          </cell>
        </row>
        <row r="625">
          <cell r="B625">
            <v>15111</v>
          </cell>
          <cell r="C625" t="str">
            <v>Alberto</v>
          </cell>
          <cell r="D625" t="str">
            <v>Lazzaro</v>
          </cell>
          <cell r="E625" t="str">
            <v>S53P</v>
          </cell>
          <cell r="F625">
            <v>5</v>
          </cell>
        </row>
        <row r="626">
          <cell r="B626">
            <v>18670</v>
          </cell>
          <cell r="C626" t="str">
            <v>Alec</v>
          </cell>
          <cell r="D626" t="str">
            <v>Lizanetz</v>
          </cell>
          <cell r="E626" t="str">
            <v>S51P</v>
          </cell>
          <cell r="F626">
            <v>1</v>
          </cell>
        </row>
        <row r="627">
          <cell r="B627">
            <v>18672</v>
          </cell>
          <cell r="C627" t="str">
            <v>Alec</v>
          </cell>
          <cell r="D627" t="str">
            <v>Tuckey</v>
          </cell>
          <cell r="E627" t="str">
            <v>S61P</v>
          </cell>
          <cell r="F627">
            <v>2</v>
          </cell>
        </row>
        <row r="628">
          <cell r="B628">
            <v>17658</v>
          </cell>
          <cell r="C628" t="str">
            <v>Alejandro</v>
          </cell>
          <cell r="D628" t="str">
            <v>Botter</v>
          </cell>
          <cell r="E628" t="str">
            <v>E41M</v>
          </cell>
          <cell r="F628">
            <v>3</v>
          </cell>
        </row>
        <row r="629">
          <cell r="B629">
            <v>19469</v>
          </cell>
          <cell r="C629" t="str">
            <v>Alejandro</v>
          </cell>
          <cell r="D629" t="str">
            <v>Herrera</v>
          </cell>
          <cell r="E629" t="str">
            <v>E41P</v>
          </cell>
          <cell r="F629">
            <v>3</v>
          </cell>
        </row>
        <row r="630">
          <cell r="B630">
            <v>20225</v>
          </cell>
          <cell r="C630" t="str">
            <v>Alejandro</v>
          </cell>
          <cell r="D630" t="str">
            <v>Marin</v>
          </cell>
          <cell r="E630" t="str">
            <v>T63P</v>
          </cell>
          <cell r="F630">
            <v>3</v>
          </cell>
        </row>
        <row r="631">
          <cell r="B631">
            <v>9373</v>
          </cell>
          <cell r="C631" t="str">
            <v xml:space="preserve">Aleksander (Alex) </v>
          </cell>
          <cell r="D631" t="str">
            <v>Chyzhyk</v>
          </cell>
          <cell r="E631" t="str">
            <v>T41P</v>
          </cell>
          <cell r="F631">
            <v>4</v>
          </cell>
        </row>
        <row r="632">
          <cell r="B632">
            <v>14127</v>
          </cell>
          <cell r="C632" t="str">
            <v>Aleksandr</v>
          </cell>
          <cell r="D632" t="str">
            <v>Nosits</v>
          </cell>
          <cell r="E632" t="str">
            <v>E41P</v>
          </cell>
          <cell r="F632">
            <v>5</v>
          </cell>
        </row>
        <row r="633">
          <cell r="B633">
            <v>18043</v>
          </cell>
          <cell r="C633" t="str">
            <v>Aleksandr</v>
          </cell>
          <cell r="D633" t="str">
            <v>Rozhko</v>
          </cell>
          <cell r="E633" t="str">
            <v>E51P</v>
          </cell>
          <cell r="F633">
            <v>5</v>
          </cell>
        </row>
        <row r="634">
          <cell r="B634">
            <v>15845</v>
          </cell>
          <cell r="C634" t="str">
            <v>Aleksey</v>
          </cell>
          <cell r="D634" t="str">
            <v>Beloglazov</v>
          </cell>
          <cell r="E634" t="str">
            <v>E41P</v>
          </cell>
          <cell r="F634">
            <v>5</v>
          </cell>
        </row>
        <row r="635">
          <cell r="B635">
            <v>15819</v>
          </cell>
          <cell r="C635" t="str">
            <v>Alen</v>
          </cell>
          <cell r="D635" t="str">
            <v>Ilic</v>
          </cell>
          <cell r="E635" t="str">
            <v>E51P</v>
          </cell>
          <cell r="F635">
            <v>3</v>
          </cell>
        </row>
        <row r="636">
          <cell r="B636">
            <v>17859</v>
          </cell>
          <cell r="C636" t="str">
            <v>Alessandra</v>
          </cell>
          <cell r="D636" t="str">
            <v>Pranzo</v>
          </cell>
          <cell r="E636" t="str">
            <v>E51P</v>
          </cell>
          <cell r="F636">
            <v>3</v>
          </cell>
        </row>
        <row r="637">
          <cell r="B637">
            <v>16082</v>
          </cell>
          <cell r="C637" t="str">
            <v>Alessandro</v>
          </cell>
          <cell r="D637" t="str">
            <v>Gaggero</v>
          </cell>
          <cell r="E637" t="str">
            <v>S43P</v>
          </cell>
          <cell r="F637">
            <v>5</v>
          </cell>
        </row>
        <row r="638">
          <cell r="B638">
            <v>19300</v>
          </cell>
          <cell r="C638" t="str">
            <v>Alessandro</v>
          </cell>
          <cell r="D638" t="str">
            <v>Rosa</v>
          </cell>
          <cell r="E638" t="str">
            <v>S41P</v>
          </cell>
          <cell r="F638">
            <v>2</v>
          </cell>
        </row>
        <row r="639">
          <cell r="B639">
            <v>18090</v>
          </cell>
          <cell r="C639" t="str">
            <v>Alex</v>
          </cell>
          <cell r="D639" t="str">
            <v>Beygelman</v>
          </cell>
          <cell r="E639" t="str">
            <v>T61P</v>
          </cell>
          <cell r="F639">
            <v>1</v>
          </cell>
        </row>
        <row r="640">
          <cell r="B640">
            <v>15009</v>
          </cell>
          <cell r="C640" t="str">
            <v>Alex</v>
          </cell>
          <cell r="D640" t="str">
            <v>Chong</v>
          </cell>
          <cell r="E640" t="str">
            <v>S53P</v>
          </cell>
          <cell r="F640">
            <v>3</v>
          </cell>
        </row>
        <row r="641">
          <cell r="B641">
            <v>19158</v>
          </cell>
          <cell r="C641" t="str">
            <v>Alex</v>
          </cell>
          <cell r="D641" t="str">
            <v>Erlich</v>
          </cell>
          <cell r="E641" t="str">
            <v>D45M</v>
          </cell>
          <cell r="F641">
            <v>2</v>
          </cell>
        </row>
        <row r="642">
          <cell r="B642">
            <v>20604</v>
          </cell>
          <cell r="C642" t="str">
            <v>Alex</v>
          </cell>
          <cell r="D642" t="str">
            <v>Ilgayev</v>
          </cell>
          <cell r="E642" t="str">
            <v>D55P</v>
          </cell>
          <cell r="F642">
            <v>4</v>
          </cell>
        </row>
        <row r="643">
          <cell r="B643">
            <v>19513</v>
          </cell>
          <cell r="C643" t="str">
            <v>Alex</v>
          </cell>
          <cell r="D643" t="str">
            <v>Kartun</v>
          </cell>
          <cell r="E643" t="str">
            <v>D65P</v>
          </cell>
          <cell r="F643">
            <v>3</v>
          </cell>
        </row>
        <row r="644">
          <cell r="B644">
            <v>16681</v>
          </cell>
          <cell r="C644" t="str">
            <v>Alex</v>
          </cell>
          <cell r="D644" t="str">
            <v>Lerman</v>
          </cell>
          <cell r="E644" t="str">
            <v>D51P</v>
          </cell>
          <cell r="F644">
            <v>3</v>
          </cell>
        </row>
        <row r="645">
          <cell r="B645">
            <v>12603</v>
          </cell>
          <cell r="C645" t="str">
            <v>Alex</v>
          </cell>
          <cell r="D645" t="str">
            <v>Lim</v>
          </cell>
          <cell r="E645" t="str">
            <v>T51P</v>
          </cell>
          <cell r="F645">
            <v>3</v>
          </cell>
        </row>
        <row r="646">
          <cell r="B646">
            <v>10864</v>
          </cell>
          <cell r="C646" t="str">
            <v>Alex</v>
          </cell>
          <cell r="D646" t="str">
            <v>Lipov</v>
          </cell>
          <cell r="E646" t="str">
            <v>D45P</v>
          </cell>
          <cell r="F646">
            <v>5</v>
          </cell>
        </row>
        <row r="647">
          <cell r="B647">
            <v>1530</v>
          </cell>
          <cell r="C647" t="str">
            <v>Alex</v>
          </cell>
          <cell r="D647" t="str">
            <v>Mitsevich</v>
          </cell>
          <cell r="E647" t="str">
            <v>D41P</v>
          </cell>
          <cell r="F647">
            <v>4</v>
          </cell>
        </row>
        <row r="648">
          <cell r="B648">
            <v>11251</v>
          </cell>
          <cell r="C648" t="str">
            <v>Alex</v>
          </cell>
          <cell r="D648" t="str">
            <v>Moyes</v>
          </cell>
          <cell r="E648" t="str">
            <v>S41M</v>
          </cell>
          <cell r="F648">
            <v>3</v>
          </cell>
        </row>
        <row r="649">
          <cell r="B649">
            <v>18540</v>
          </cell>
          <cell r="C649" t="str">
            <v>Alex</v>
          </cell>
          <cell r="D649" t="str">
            <v>Ng</v>
          </cell>
          <cell r="E649" t="str">
            <v>E41P</v>
          </cell>
          <cell r="F649">
            <v>3</v>
          </cell>
        </row>
        <row r="650">
          <cell r="B650">
            <v>20455</v>
          </cell>
          <cell r="C650" t="str">
            <v>Alex</v>
          </cell>
          <cell r="D650" t="str">
            <v>Potchter</v>
          </cell>
          <cell r="E650" t="str">
            <v>T62P</v>
          </cell>
          <cell r="F650">
            <v>3</v>
          </cell>
        </row>
        <row r="651">
          <cell r="B651">
            <v>16928</v>
          </cell>
          <cell r="C651" t="str">
            <v>Alex</v>
          </cell>
          <cell r="D651" t="str">
            <v>Pronin</v>
          </cell>
          <cell r="E651" t="str">
            <v>D55P</v>
          </cell>
          <cell r="F651">
            <v>4</v>
          </cell>
        </row>
        <row r="652">
          <cell r="B652">
            <v>19527</v>
          </cell>
          <cell r="C652" t="str">
            <v>Alex</v>
          </cell>
          <cell r="D652" t="str">
            <v>Spector</v>
          </cell>
          <cell r="E652" t="str">
            <v>E61P</v>
          </cell>
          <cell r="F652">
            <v>3</v>
          </cell>
        </row>
        <row r="653">
          <cell r="B653">
            <v>14596</v>
          </cell>
          <cell r="C653" t="str">
            <v>Alex</v>
          </cell>
          <cell r="D653" t="str">
            <v>Vaisberg</v>
          </cell>
          <cell r="E653" t="str">
            <v>P41P</v>
          </cell>
          <cell r="F653">
            <v>4</v>
          </cell>
        </row>
        <row r="654">
          <cell r="B654">
            <v>14350</v>
          </cell>
          <cell r="C654" t="str">
            <v>Alex</v>
          </cell>
          <cell r="D654" t="str">
            <v>Zaizev</v>
          </cell>
          <cell r="E654" t="str">
            <v>D55P</v>
          </cell>
          <cell r="F654">
            <v>3</v>
          </cell>
        </row>
        <row r="655">
          <cell r="B655">
            <v>1559</v>
          </cell>
          <cell r="C655" t="str">
            <v>Alex</v>
          </cell>
          <cell r="D655" t="str">
            <v>Zelinsky</v>
          </cell>
          <cell r="E655" t="str">
            <v>D41P</v>
          </cell>
          <cell r="F655">
            <v>3</v>
          </cell>
        </row>
        <row r="656">
          <cell r="B656">
            <v>19459</v>
          </cell>
          <cell r="C656" t="str">
            <v>Alexander</v>
          </cell>
          <cell r="D656" t="str">
            <v>Arseny</v>
          </cell>
          <cell r="E656" t="str">
            <v>T51P</v>
          </cell>
          <cell r="F656">
            <v>3</v>
          </cell>
        </row>
        <row r="657">
          <cell r="B657">
            <v>13584</v>
          </cell>
          <cell r="C657" t="str">
            <v>Alexander</v>
          </cell>
          <cell r="D657" t="str">
            <v>Chadfield</v>
          </cell>
          <cell r="E657" t="str">
            <v>T51P</v>
          </cell>
          <cell r="F657">
            <v>3</v>
          </cell>
        </row>
        <row r="658">
          <cell r="B658">
            <v>10770</v>
          </cell>
          <cell r="C658" t="str">
            <v>Alexander</v>
          </cell>
          <cell r="D658" t="str">
            <v>Chailytko</v>
          </cell>
          <cell r="E658" t="str">
            <v>D41M</v>
          </cell>
          <cell r="F658">
            <v>4</v>
          </cell>
        </row>
        <row r="659">
          <cell r="B659">
            <v>21285</v>
          </cell>
          <cell r="C659" t="str">
            <v>Alexander</v>
          </cell>
          <cell r="D659" t="str">
            <v>Chirkov</v>
          </cell>
          <cell r="E659" t="str">
            <v>D61S</v>
          </cell>
          <cell r="F659">
            <v>2</v>
          </cell>
        </row>
        <row r="660">
          <cell r="B660">
            <v>18669</v>
          </cell>
          <cell r="C660" t="str">
            <v>Alexander</v>
          </cell>
          <cell r="D660" t="str">
            <v>Fagan</v>
          </cell>
          <cell r="E660" t="str">
            <v>S61P</v>
          </cell>
          <cell r="F660">
            <v>2</v>
          </cell>
        </row>
        <row r="661">
          <cell r="B661">
            <v>9383</v>
          </cell>
          <cell r="C661" t="str">
            <v>Alexander</v>
          </cell>
          <cell r="D661" t="str">
            <v>Goldberg</v>
          </cell>
          <cell r="E661" t="str">
            <v>T41P</v>
          </cell>
          <cell r="F661">
            <v>3</v>
          </cell>
        </row>
        <row r="662">
          <cell r="B662">
            <v>8027</v>
          </cell>
          <cell r="C662" t="str">
            <v>Alexander</v>
          </cell>
          <cell r="D662" t="str">
            <v>Golovach</v>
          </cell>
          <cell r="E662" t="str">
            <v>D41P</v>
          </cell>
          <cell r="F662">
            <v>3</v>
          </cell>
        </row>
        <row r="663">
          <cell r="B663">
            <v>21070</v>
          </cell>
          <cell r="C663" t="str">
            <v>Alexander</v>
          </cell>
          <cell r="D663" t="str">
            <v>Gorelik</v>
          </cell>
          <cell r="E663" t="str">
            <v>D65S</v>
          </cell>
          <cell r="F663">
            <v>4</v>
          </cell>
        </row>
        <row r="664">
          <cell r="B664">
            <v>20761</v>
          </cell>
          <cell r="C664" t="str">
            <v>Alexander</v>
          </cell>
          <cell r="D664" t="str">
            <v>Kotelnikov</v>
          </cell>
          <cell r="E664" t="str">
            <v>E41P</v>
          </cell>
          <cell r="F664">
            <v>3</v>
          </cell>
        </row>
        <row r="665">
          <cell r="B665">
            <v>20900</v>
          </cell>
          <cell r="C665" t="str">
            <v>Alexander</v>
          </cell>
          <cell r="D665" t="str">
            <v>Lev</v>
          </cell>
          <cell r="E665" t="str">
            <v>R41P</v>
          </cell>
          <cell r="F665">
            <v>3</v>
          </cell>
        </row>
        <row r="666">
          <cell r="B666">
            <v>12027</v>
          </cell>
          <cell r="C666" t="str">
            <v>Alexander</v>
          </cell>
          <cell r="D666" t="str">
            <v>Polyakov</v>
          </cell>
          <cell r="E666" t="str">
            <v>S43M</v>
          </cell>
          <cell r="F666">
            <v>3</v>
          </cell>
        </row>
        <row r="667">
          <cell r="B667">
            <v>14826</v>
          </cell>
          <cell r="C667" t="str">
            <v>Alexander</v>
          </cell>
          <cell r="D667" t="str">
            <v>Savushkin</v>
          </cell>
          <cell r="E667" t="str">
            <v>S41M</v>
          </cell>
          <cell r="F667">
            <v>5</v>
          </cell>
        </row>
        <row r="668">
          <cell r="B668">
            <v>15885</v>
          </cell>
          <cell r="C668" t="str">
            <v>Alexander</v>
          </cell>
          <cell r="D668" t="str">
            <v>Sergeev</v>
          </cell>
          <cell r="E668" t="str">
            <v>M55P</v>
          </cell>
          <cell r="F668">
            <v>4</v>
          </cell>
        </row>
        <row r="669">
          <cell r="B669">
            <v>18590</v>
          </cell>
          <cell r="C669" t="str">
            <v>Alexander</v>
          </cell>
          <cell r="D669" t="str">
            <v>Slaby</v>
          </cell>
          <cell r="E669" t="str">
            <v>S53P</v>
          </cell>
          <cell r="F669">
            <v>2</v>
          </cell>
        </row>
        <row r="670">
          <cell r="B670">
            <v>8973</v>
          </cell>
          <cell r="C670" t="str">
            <v>Alexander</v>
          </cell>
          <cell r="D670" t="str">
            <v>Volfenzon</v>
          </cell>
          <cell r="E670" t="str">
            <v>D41P</v>
          </cell>
          <cell r="F670">
            <v>5</v>
          </cell>
        </row>
        <row r="671">
          <cell r="B671">
            <v>20476</v>
          </cell>
          <cell r="C671" t="str">
            <v>Alexander</v>
          </cell>
          <cell r="D671" t="str">
            <v>Voronin</v>
          </cell>
          <cell r="E671" t="str">
            <v>P51P</v>
          </cell>
          <cell r="F671">
            <v>3</v>
          </cell>
        </row>
        <row r="672">
          <cell r="B672">
            <v>10896</v>
          </cell>
          <cell r="C672" t="str">
            <v xml:space="preserve">Alexander (Alex) </v>
          </cell>
          <cell r="D672" t="str">
            <v>Ambrose</v>
          </cell>
          <cell r="E672" t="str">
            <v>D45M</v>
          </cell>
          <cell r="F672">
            <v>3</v>
          </cell>
        </row>
        <row r="673">
          <cell r="B673">
            <v>10087</v>
          </cell>
          <cell r="C673" t="str">
            <v xml:space="preserve">Alexander (Alex) </v>
          </cell>
          <cell r="D673" t="str">
            <v>Sazonov</v>
          </cell>
          <cell r="E673" t="str">
            <v>T41M</v>
          </cell>
          <cell r="F673">
            <v>3</v>
          </cell>
        </row>
        <row r="674">
          <cell r="B674">
            <v>16885</v>
          </cell>
          <cell r="C674" t="str">
            <v xml:space="preserve">Alexander (Alex) </v>
          </cell>
          <cell r="D674" t="str">
            <v>Weiss</v>
          </cell>
          <cell r="E674" t="str">
            <v>T51P</v>
          </cell>
          <cell r="F674">
            <v>3</v>
          </cell>
        </row>
        <row r="675">
          <cell r="B675">
            <v>15767</v>
          </cell>
          <cell r="C675" t="str">
            <v>Alexander (Alexander</v>
          </cell>
          <cell r="D675" t="str">
            <v>Saaf</v>
          </cell>
          <cell r="E675" t="str">
            <v>S41P</v>
          </cell>
          <cell r="F675">
            <v>3</v>
          </cell>
        </row>
        <row r="676">
          <cell r="B676">
            <v>19916</v>
          </cell>
          <cell r="C676" t="str">
            <v xml:space="preserve">Alexander (Bryan) </v>
          </cell>
          <cell r="D676" t="str">
            <v>Kramer</v>
          </cell>
          <cell r="E676" t="str">
            <v>E41M</v>
          </cell>
          <cell r="F676">
            <v>3</v>
          </cell>
        </row>
        <row r="677">
          <cell r="B677">
            <v>16342</v>
          </cell>
          <cell r="C677" t="str">
            <v xml:space="preserve">Alexander (Sandy) </v>
          </cell>
          <cell r="D677" t="str">
            <v>Hanson</v>
          </cell>
          <cell r="E677" t="str">
            <v>T51P</v>
          </cell>
          <cell r="F677">
            <v>4</v>
          </cell>
        </row>
        <row r="678">
          <cell r="B678">
            <v>13770</v>
          </cell>
          <cell r="C678" t="str">
            <v xml:space="preserve">Alexander (Scott) </v>
          </cell>
          <cell r="D678" t="str">
            <v>Boomgaardt</v>
          </cell>
          <cell r="E678" t="str">
            <v>E41P</v>
          </cell>
          <cell r="F678">
            <v>4</v>
          </cell>
        </row>
        <row r="679">
          <cell r="B679">
            <v>21428</v>
          </cell>
          <cell r="C679" t="str">
            <v>Alexandr</v>
          </cell>
          <cell r="D679" t="str">
            <v>Shamshur</v>
          </cell>
          <cell r="E679" t="str">
            <v>D41P</v>
          </cell>
          <cell r="F679">
            <v>3</v>
          </cell>
        </row>
        <row r="680">
          <cell r="B680">
            <v>13373</v>
          </cell>
          <cell r="C680" t="str">
            <v>Alexandra</v>
          </cell>
          <cell r="D680" t="str">
            <v>Gofman</v>
          </cell>
          <cell r="E680" t="str">
            <v>D65P</v>
          </cell>
          <cell r="F680">
            <v>4</v>
          </cell>
        </row>
        <row r="681">
          <cell r="B681">
            <v>13174</v>
          </cell>
          <cell r="C681" t="str">
            <v>Alexandra</v>
          </cell>
          <cell r="D681" t="str">
            <v>Livshits</v>
          </cell>
          <cell r="E681" t="str">
            <v>T41M</v>
          </cell>
          <cell r="F681">
            <v>4</v>
          </cell>
        </row>
        <row r="682">
          <cell r="B682">
            <v>21198</v>
          </cell>
          <cell r="C682" t="str">
            <v>Alexandra</v>
          </cell>
          <cell r="D682" t="str">
            <v>Tolstov Gidoni</v>
          </cell>
          <cell r="E682" t="str">
            <v>T51P</v>
          </cell>
          <cell r="F682">
            <v>3</v>
          </cell>
        </row>
        <row r="683">
          <cell r="B683">
            <v>8836</v>
          </cell>
          <cell r="C683" t="str">
            <v>Alexandra</v>
          </cell>
          <cell r="D683" t="str">
            <v>Wenzel</v>
          </cell>
          <cell r="E683" t="str">
            <v>P53P</v>
          </cell>
          <cell r="F683">
            <v>4</v>
          </cell>
        </row>
        <row r="684">
          <cell r="B684">
            <v>17860</v>
          </cell>
          <cell r="C684" t="str">
            <v>Alexandre</v>
          </cell>
          <cell r="D684" t="str">
            <v>Parent</v>
          </cell>
          <cell r="E684" t="str">
            <v>E51P</v>
          </cell>
          <cell r="F684">
            <v>5</v>
          </cell>
        </row>
        <row r="685">
          <cell r="B685">
            <v>11226</v>
          </cell>
          <cell r="C685" t="str">
            <v xml:space="preserve">Alexandre (Alex) </v>
          </cell>
          <cell r="D685" t="str">
            <v>Lamarche</v>
          </cell>
          <cell r="E685" t="str">
            <v>T51P</v>
          </cell>
          <cell r="F685">
            <v>3</v>
          </cell>
        </row>
        <row r="686">
          <cell r="B686">
            <v>14502</v>
          </cell>
          <cell r="C686" t="str">
            <v>Alexei</v>
          </cell>
          <cell r="D686" t="str">
            <v>Gololobov</v>
          </cell>
          <cell r="E686" t="str">
            <v>T51S</v>
          </cell>
          <cell r="F686">
            <v>3</v>
          </cell>
        </row>
        <row r="687">
          <cell r="B687">
            <v>15804</v>
          </cell>
          <cell r="C687" t="str">
            <v>Alexei</v>
          </cell>
          <cell r="D687" t="str">
            <v>Migoun</v>
          </cell>
          <cell r="E687" t="str">
            <v>D51P</v>
          </cell>
          <cell r="F687">
            <v>3</v>
          </cell>
        </row>
        <row r="688">
          <cell r="B688">
            <v>21388</v>
          </cell>
          <cell r="C688" t="str">
            <v>Alexey</v>
          </cell>
          <cell r="D688" t="str">
            <v>Beley</v>
          </cell>
          <cell r="E688" t="str">
            <v>D55P</v>
          </cell>
          <cell r="F688">
            <v>3</v>
          </cell>
        </row>
        <row r="689">
          <cell r="B689">
            <v>15418</v>
          </cell>
          <cell r="C689" t="str">
            <v>Alexey</v>
          </cell>
          <cell r="D689" t="str">
            <v>Bukhteyev</v>
          </cell>
          <cell r="E689" t="str">
            <v>D51P</v>
          </cell>
          <cell r="F689">
            <v>5</v>
          </cell>
        </row>
        <row r="690">
          <cell r="B690">
            <v>20443</v>
          </cell>
          <cell r="C690" t="str">
            <v>Alexey</v>
          </cell>
          <cell r="D690" t="str">
            <v>Dubrovskiy</v>
          </cell>
          <cell r="E690" t="str">
            <v>E51P</v>
          </cell>
          <cell r="F690">
            <v>3</v>
          </cell>
        </row>
        <row r="691">
          <cell r="B691">
            <v>17041</v>
          </cell>
          <cell r="C691" t="str">
            <v>Alexey</v>
          </cell>
          <cell r="D691" t="str">
            <v>Kaminer</v>
          </cell>
          <cell r="E691" t="str">
            <v>T51P</v>
          </cell>
          <cell r="F691">
            <v>2</v>
          </cell>
        </row>
        <row r="692">
          <cell r="B692">
            <v>11303</v>
          </cell>
          <cell r="C692" t="str">
            <v>Alexey</v>
          </cell>
          <cell r="D692" t="str">
            <v>Nechay</v>
          </cell>
          <cell r="E692" t="str">
            <v>D55P</v>
          </cell>
          <cell r="F692">
            <v>5</v>
          </cell>
        </row>
        <row r="693">
          <cell r="B693">
            <v>18146</v>
          </cell>
          <cell r="C693" t="str">
            <v>Alexey</v>
          </cell>
          <cell r="D693" t="str">
            <v>Rozdobudko</v>
          </cell>
          <cell r="E693" t="str">
            <v>T51P</v>
          </cell>
          <cell r="F693">
            <v>4</v>
          </cell>
        </row>
        <row r="694">
          <cell r="B694">
            <v>10828</v>
          </cell>
          <cell r="C694" t="str">
            <v>Alexey</v>
          </cell>
          <cell r="D694" t="str">
            <v>Volodin</v>
          </cell>
          <cell r="E694" t="str">
            <v>D45P</v>
          </cell>
          <cell r="F694">
            <v>5</v>
          </cell>
        </row>
        <row r="695">
          <cell r="B695">
            <v>5276</v>
          </cell>
          <cell r="C695" t="str">
            <v>Alexey</v>
          </cell>
          <cell r="D695" t="str">
            <v>Yasonov</v>
          </cell>
          <cell r="E695" t="str">
            <v>S43M</v>
          </cell>
          <cell r="F695">
            <v>3</v>
          </cell>
        </row>
        <row r="696">
          <cell r="B696">
            <v>16984</v>
          </cell>
          <cell r="C696" t="str">
            <v xml:space="preserve">Alexis (Lexie) </v>
          </cell>
          <cell r="D696" t="str">
            <v>Salour</v>
          </cell>
          <cell r="E696" t="str">
            <v>S53P</v>
          </cell>
          <cell r="F696">
            <v>3</v>
          </cell>
        </row>
        <row r="697">
          <cell r="B697">
            <v>20012</v>
          </cell>
          <cell r="C697" t="str">
            <v>Alfonso</v>
          </cell>
          <cell r="D697" t="str">
            <v>Perez Roel</v>
          </cell>
          <cell r="E697" t="str">
            <v>E41P</v>
          </cell>
          <cell r="F697">
            <v>3</v>
          </cell>
        </row>
        <row r="698">
          <cell r="B698">
            <v>21038</v>
          </cell>
          <cell r="C698" t="str">
            <v>Alfonso</v>
          </cell>
          <cell r="D698" t="str">
            <v>Saldana</v>
          </cell>
          <cell r="E698" t="str">
            <v>T63P</v>
          </cell>
          <cell r="F698">
            <v>3</v>
          </cell>
        </row>
        <row r="699">
          <cell r="B699">
            <v>15703</v>
          </cell>
          <cell r="C699" t="str">
            <v>Alfred</v>
          </cell>
          <cell r="D699" t="str">
            <v>Trevino</v>
          </cell>
          <cell r="E699" t="str">
            <v>E41P</v>
          </cell>
          <cell r="F699">
            <v>2</v>
          </cell>
        </row>
        <row r="700">
          <cell r="B700">
            <v>12612</v>
          </cell>
          <cell r="C700" t="str">
            <v>Alfredo</v>
          </cell>
          <cell r="D700" t="str">
            <v>de Bonis Canadas</v>
          </cell>
          <cell r="E700" t="str">
            <v>S53P</v>
          </cell>
          <cell r="F700">
            <v>2</v>
          </cell>
        </row>
        <row r="701">
          <cell r="B701">
            <v>18201</v>
          </cell>
          <cell r="C701" t="str">
            <v>Ali</v>
          </cell>
          <cell r="D701" t="str">
            <v>Jan Irani</v>
          </cell>
          <cell r="E701" t="str">
            <v>E41P</v>
          </cell>
          <cell r="F701">
            <v>5</v>
          </cell>
        </row>
        <row r="702">
          <cell r="B702">
            <v>18574</v>
          </cell>
          <cell r="C702" t="str">
            <v>Ali</v>
          </cell>
          <cell r="D702" t="str">
            <v>Safadi</v>
          </cell>
          <cell r="E702" t="str">
            <v>D65P</v>
          </cell>
          <cell r="F702">
            <v>2</v>
          </cell>
        </row>
        <row r="703">
          <cell r="B703">
            <v>14997</v>
          </cell>
          <cell r="C703" t="str">
            <v>Ali</v>
          </cell>
          <cell r="D703" t="str">
            <v>Yilmaz</v>
          </cell>
          <cell r="E703" t="str">
            <v>E41P</v>
          </cell>
          <cell r="F703">
            <v>1</v>
          </cell>
        </row>
        <row r="704">
          <cell r="B704">
            <v>15710</v>
          </cell>
          <cell r="C704" t="str">
            <v>Ali</v>
          </cell>
          <cell r="D704" t="str">
            <v>Younes</v>
          </cell>
          <cell r="E704" t="str">
            <v>D41M</v>
          </cell>
          <cell r="F704">
            <v>4</v>
          </cell>
        </row>
        <row r="705">
          <cell r="B705">
            <v>12493</v>
          </cell>
          <cell r="C705" t="str">
            <v>Aliaksandr</v>
          </cell>
          <cell r="D705" t="str">
            <v>Trafimchuk</v>
          </cell>
          <cell r="E705" t="str">
            <v>D51P</v>
          </cell>
          <cell r="F705">
            <v>3</v>
          </cell>
        </row>
        <row r="706">
          <cell r="B706">
            <v>20995</v>
          </cell>
          <cell r="C706" t="str">
            <v>Alice</v>
          </cell>
          <cell r="D706" t="str">
            <v>Taravillo</v>
          </cell>
          <cell r="E706" t="str">
            <v>S51P</v>
          </cell>
          <cell r="F706">
            <v>4</v>
          </cell>
        </row>
        <row r="707">
          <cell r="B707">
            <v>10779</v>
          </cell>
          <cell r="C707" t="str">
            <v>Alicia</v>
          </cell>
          <cell r="D707" t="str">
            <v>Fisher</v>
          </cell>
          <cell r="E707" t="str">
            <v>S43P</v>
          </cell>
          <cell r="F707">
            <v>5</v>
          </cell>
        </row>
        <row r="708">
          <cell r="B708">
            <v>17667</v>
          </cell>
          <cell r="C708" t="str">
            <v>Alin</v>
          </cell>
          <cell r="D708" t="str">
            <v>Elimeleh</v>
          </cell>
          <cell r="E708" t="str">
            <v>T41M</v>
          </cell>
          <cell r="F708">
            <v>4</v>
          </cell>
        </row>
        <row r="709">
          <cell r="B709">
            <v>21647</v>
          </cell>
          <cell r="C709" t="str">
            <v>Alin</v>
          </cell>
          <cell r="D709" t="str">
            <v>Loshevsky</v>
          </cell>
          <cell r="E709" t="str">
            <v>D61P</v>
          </cell>
          <cell r="F709">
            <v>3</v>
          </cell>
        </row>
        <row r="710">
          <cell r="B710">
            <v>6010</v>
          </cell>
          <cell r="C710" t="str">
            <v>Alina</v>
          </cell>
          <cell r="D710" t="str">
            <v>Shif</v>
          </cell>
          <cell r="E710" t="str">
            <v>D52P</v>
          </cell>
          <cell r="F710">
            <v>4</v>
          </cell>
        </row>
        <row r="711">
          <cell r="B711">
            <v>21644</v>
          </cell>
          <cell r="C711" t="str">
            <v>Alissa</v>
          </cell>
          <cell r="D711" t="str">
            <v>Matyukhina</v>
          </cell>
          <cell r="E711" t="str">
            <v>P63P</v>
          </cell>
          <cell r="F711">
            <v>3</v>
          </cell>
        </row>
        <row r="712">
          <cell r="B712">
            <v>17534</v>
          </cell>
          <cell r="C712" t="str">
            <v>Aliza</v>
          </cell>
          <cell r="D712" t="str">
            <v>Holon</v>
          </cell>
          <cell r="E712" t="str">
            <v>T45P</v>
          </cell>
          <cell r="F712">
            <v>1</v>
          </cell>
        </row>
        <row r="713">
          <cell r="B713">
            <v>17668</v>
          </cell>
          <cell r="C713" t="str">
            <v>Alla</v>
          </cell>
          <cell r="D713" t="str">
            <v>Krylova</v>
          </cell>
          <cell r="E713" t="str">
            <v>T61P</v>
          </cell>
          <cell r="F713">
            <v>3</v>
          </cell>
        </row>
        <row r="714">
          <cell r="B714">
            <v>17716</v>
          </cell>
          <cell r="C714" t="str">
            <v>Allan</v>
          </cell>
          <cell r="D714" t="str">
            <v>Baron</v>
          </cell>
          <cell r="E714" t="str">
            <v>D51P</v>
          </cell>
          <cell r="F714">
            <v>3</v>
          </cell>
        </row>
        <row r="715">
          <cell r="B715">
            <v>15431</v>
          </cell>
          <cell r="C715" t="str">
            <v>Allen</v>
          </cell>
          <cell r="D715" t="str">
            <v>Dafoe</v>
          </cell>
          <cell r="E715" t="str">
            <v>T51P</v>
          </cell>
          <cell r="F715">
            <v>5</v>
          </cell>
        </row>
        <row r="716">
          <cell r="B716">
            <v>17532</v>
          </cell>
          <cell r="C716" t="str">
            <v>Allen</v>
          </cell>
          <cell r="D716" t="str">
            <v>Fambro</v>
          </cell>
          <cell r="E716" t="str">
            <v>E41P</v>
          </cell>
          <cell r="F716">
            <v>3</v>
          </cell>
        </row>
        <row r="717">
          <cell r="B717">
            <v>20265</v>
          </cell>
          <cell r="C717" t="str">
            <v>Allison</v>
          </cell>
          <cell r="D717" t="str">
            <v>Miller</v>
          </cell>
          <cell r="E717" t="str">
            <v>P52P</v>
          </cell>
          <cell r="F717">
            <v>3</v>
          </cell>
        </row>
        <row r="718">
          <cell r="B718">
            <v>10944</v>
          </cell>
          <cell r="C718" t="str">
            <v>Allison</v>
          </cell>
          <cell r="D718" t="str">
            <v>Weeks</v>
          </cell>
          <cell r="E718" t="str">
            <v>T51M</v>
          </cell>
          <cell r="F718">
            <v>4</v>
          </cell>
        </row>
        <row r="719">
          <cell r="B719">
            <v>20582</v>
          </cell>
          <cell r="C719" t="str">
            <v>Allysa</v>
          </cell>
          <cell r="D719" t="str">
            <v>Plekavic</v>
          </cell>
          <cell r="E719" t="str">
            <v>M45P</v>
          </cell>
          <cell r="F719">
            <v>5</v>
          </cell>
        </row>
        <row r="720">
          <cell r="B720">
            <v>17488</v>
          </cell>
          <cell r="C720" t="str">
            <v>Almog</v>
          </cell>
          <cell r="D720" t="str">
            <v>Meir</v>
          </cell>
          <cell r="E720" t="str">
            <v>T66S</v>
          </cell>
          <cell r="F720">
            <v>3</v>
          </cell>
        </row>
        <row r="721">
          <cell r="B721">
            <v>19834</v>
          </cell>
          <cell r="C721" t="str">
            <v>Almog</v>
          </cell>
          <cell r="D721" t="str">
            <v>Mordechai</v>
          </cell>
          <cell r="E721" t="str">
            <v>P44P</v>
          </cell>
          <cell r="F721">
            <v>5</v>
          </cell>
        </row>
        <row r="722">
          <cell r="B722">
            <v>11961</v>
          </cell>
          <cell r="C722" t="str">
            <v>Almog</v>
          </cell>
          <cell r="D722" t="str">
            <v>Sasson</v>
          </cell>
          <cell r="E722" t="str">
            <v>T41P</v>
          </cell>
          <cell r="F722">
            <v>4</v>
          </cell>
        </row>
        <row r="723">
          <cell r="B723">
            <v>17476</v>
          </cell>
          <cell r="C723" t="str">
            <v>Almog</v>
          </cell>
          <cell r="D723" t="str">
            <v>Wertzberger</v>
          </cell>
          <cell r="E723" t="str">
            <v>P53M</v>
          </cell>
          <cell r="F723">
            <v>3</v>
          </cell>
        </row>
        <row r="724">
          <cell r="B724">
            <v>15084</v>
          </cell>
          <cell r="C724" t="str">
            <v>Alok</v>
          </cell>
          <cell r="D724" t="str">
            <v>Pradhan</v>
          </cell>
          <cell r="E724" t="str">
            <v>S43M</v>
          </cell>
          <cell r="F724">
            <v>5</v>
          </cell>
        </row>
        <row r="725">
          <cell r="B725">
            <v>9595</v>
          </cell>
          <cell r="C725" t="str">
            <v>Alon</v>
          </cell>
          <cell r="D725" t="str">
            <v>Aizen</v>
          </cell>
          <cell r="E725" t="str">
            <v>T41M</v>
          </cell>
          <cell r="F725">
            <v>3</v>
          </cell>
        </row>
        <row r="726">
          <cell r="B726">
            <v>21715</v>
          </cell>
          <cell r="C726" t="str">
            <v>Alon</v>
          </cell>
          <cell r="D726" t="str">
            <v>Bar</v>
          </cell>
          <cell r="E726" t="str">
            <v>M41P</v>
          </cell>
          <cell r="F726">
            <v>3</v>
          </cell>
        </row>
        <row r="727">
          <cell r="B727">
            <v>8107</v>
          </cell>
          <cell r="C727" t="str">
            <v>Alon</v>
          </cell>
          <cell r="D727" t="str">
            <v>Ben Yosef</v>
          </cell>
          <cell r="E727" t="str">
            <v>T41P</v>
          </cell>
          <cell r="F727">
            <v>5</v>
          </cell>
        </row>
        <row r="728">
          <cell r="B728">
            <v>21091</v>
          </cell>
          <cell r="C728" t="str">
            <v>Alon</v>
          </cell>
          <cell r="D728" t="str">
            <v>Bohm</v>
          </cell>
          <cell r="E728" t="str">
            <v>T61P</v>
          </cell>
          <cell r="F728">
            <v>5</v>
          </cell>
        </row>
        <row r="729">
          <cell r="B729">
            <v>13425</v>
          </cell>
          <cell r="C729" t="str">
            <v>Alon</v>
          </cell>
          <cell r="D729" t="str">
            <v>Boxiner</v>
          </cell>
          <cell r="E729" t="str">
            <v>D51P</v>
          </cell>
          <cell r="F729">
            <v>5</v>
          </cell>
        </row>
        <row r="730">
          <cell r="B730">
            <v>8743</v>
          </cell>
          <cell r="C730" t="str">
            <v>Alon</v>
          </cell>
          <cell r="D730" t="str">
            <v>Cohen</v>
          </cell>
          <cell r="E730" t="str">
            <v>T41P</v>
          </cell>
          <cell r="F730">
            <v>4</v>
          </cell>
        </row>
        <row r="731">
          <cell r="B731">
            <v>15915</v>
          </cell>
          <cell r="C731" t="str">
            <v>Alon</v>
          </cell>
          <cell r="D731" t="str">
            <v>Cohen-Zada</v>
          </cell>
          <cell r="E731" t="str">
            <v>D51P</v>
          </cell>
          <cell r="F731">
            <v>3</v>
          </cell>
        </row>
        <row r="732">
          <cell r="B732">
            <v>16547</v>
          </cell>
          <cell r="C732" t="str">
            <v>Alon</v>
          </cell>
          <cell r="D732" t="str">
            <v>Eis</v>
          </cell>
          <cell r="E732" t="str">
            <v>T51P</v>
          </cell>
          <cell r="F732">
            <v>3</v>
          </cell>
        </row>
        <row r="733">
          <cell r="B733">
            <v>21607</v>
          </cell>
          <cell r="C733" t="str">
            <v>Alon</v>
          </cell>
          <cell r="D733" t="str">
            <v>Feldblum</v>
          </cell>
          <cell r="E733" t="str">
            <v>D45M</v>
          </cell>
          <cell r="F733">
            <v>3</v>
          </cell>
        </row>
        <row r="734">
          <cell r="B734">
            <v>17671</v>
          </cell>
          <cell r="C734" t="str">
            <v>Alon</v>
          </cell>
          <cell r="D734" t="str">
            <v>Goltzman</v>
          </cell>
          <cell r="E734" t="str">
            <v>T51P</v>
          </cell>
          <cell r="F734">
            <v>5</v>
          </cell>
        </row>
        <row r="735">
          <cell r="B735">
            <v>17310</v>
          </cell>
          <cell r="C735" t="str">
            <v>Alon</v>
          </cell>
          <cell r="D735" t="str">
            <v>Harbi</v>
          </cell>
          <cell r="E735" t="str">
            <v>D51P</v>
          </cell>
          <cell r="F735">
            <v>2</v>
          </cell>
        </row>
        <row r="736">
          <cell r="B736">
            <v>21626</v>
          </cell>
          <cell r="C736" t="str">
            <v>Alon</v>
          </cell>
          <cell r="D736" t="str">
            <v>Hovav</v>
          </cell>
          <cell r="E736" t="str">
            <v>D55S</v>
          </cell>
          <cell r="F736">
            <v>3</v>
          </cell>
        </row>
        <row r="737">
          <cell r="B737">
            <v>14990</v>
          </cell>
          <cell r="C737" t="str">
            <v>Alon</v>
          </cell>
          <cell r="D737" t="str">
            <v>Kaufer</v>
          </cell>
          <cell r="E737" t="str">
            <v>D55P</v>
          </cell>
          <cell r="F737">
            <v>3</v>
          </cell>
        </row>
        <row r="738">
          <cell r="B738">
            <v>21121</v>
          </cell>
          <cell r="C738" t="str">
            <v>Alon</v>
          </cell>
          <cell r="D738" t="str">
            <v>Kochol</v>
          </cell>
          <cell r="E738" t="str">
            <v>T61P</v>
          </cell>
          <cell r="F738">
            <v>2</v>
          </cell>
        </row>
        <row r="739">
          <cell r="B739">
            <v>12012</v>
          </cell>
          <cell r="C739" t="str">
            <v>Alon</v>
          </cell>
          <cell r="D739" t="str">
            <v>Koren</v>
          </cell>
          <cell r="E739" t="str">
            <v>S43M</v>
          </cell>
          <cell r="F739">
            <v>4</v>
          </cell>
        </row>
        <row r="740">
          <cell r="B740">
            <v>5959</v>
          </cell>
          <cell r="C740" t="str">
            <v>Alon</v>
          </cell>
          <cell r="D740" t="str">
            <v>Philosoph</v>
          </cell>
          <cell r="E740" t="str">
            <v>D55P</v>
          </cell>
          <cell r="F740">
            <v>3</v>
          </cell>
        </row>
        <row r="741">
          <cell r="B741">
            <v>15680</v>
          </cell>
          <cell r="C741" t="str">
            <v>Alona</v>
          </cell>
          <cell r="D741" t="str">
            <v>Strokan</v>
          </cell>
          <cell r="E741" t="str">
            <v>T51P</v>
          </cell>
          <cell r="F741">
            <v>3</v>
          </cell>
        </row>
        <row r="742">
          <cell r="B742">
            <v>17815</v>
          </cell>
          <cell r="C742" t="str">
            <v>Alvaro</v>
          </cell>
          <cell r="D742" t="str">
            <v>Amato</v>
          </cell>
          <cell r="E742" t="str">
            <v>S43M</v>
          </cell>
          <cell r="F742">
            <v>4</v>
          </cell>
        </row>
        <row r="743">
          <cell r="B743">
            <v>10118</v>
          </cell>
          <cell r="C743" t="str">
            <v>Alvaro</v>
          </cell>
          <cell r="D743" t="str">
            <v>Roldan</v>
          </cell>
          <cell r="E743" t="str">
            <v>S43P</v>
          </cell>
          <cell r="F743">
            <v>3</v>
          </cell>
        </row>
        <row r="744">
          <cell r="B744">
            <v>19566</v>
          </cell>
          <cell r="C744" t="str">
            <v>Amad</v>
          </cell>
          <cell r="D744" t="str">
            <v>Hussain</v>
          </cell>
          <cell r="E744" t="str">
            <v>E61P</v>
          </cell>
          <cell r="F744">
            <v>3</v>
          </cell>
        </row>
        <row r="745">
          <cell r="B745">
            <v>9755</v>
          </cell>
          <cell r="C745" t="str">
            <v>Amal</v>
          </cell>
          <cell r="D745" t="str">
            <v>Hassan</v>
          </cell>
          <cell r="E745" t="str">
            <v>T53P</v>
          </cell>
          <cell r="F745">
            <v>2</v>
          </cell>
        </row>
        <row r="746">
          <cell r="B746">
            <v>17842</v>
          </cell>
          <cell r="C746" t="str">
            <v>Amal</v>
          </cell>
          <cell r="D746" t="str">
            <v>Khalaily</v>
          </cell>
          <cell r="E746" t="str">
            <v>D65P</v>
          </cell>
          <cell r="F746">
            <v>3</v>
          </cell>
        </row>
        <row r="747">
          <cell r="B747">
            <v>20878</v>
          </cell>
          <cell r="C747" t="str">
            <v>Amanda</v>
          </cell>
          <cell r="D747" t="str">
            <v>Sexton</v>
          </cell>
          <cell r="E747" t="str">
            <v>S51P</v>
          </cell>
          <cell r="F747">
            <v>2</v>
          </cell>
        </row>
        <row r="748">
          <cell r="B748">
            <v>17148</v>
          </cell>
          <cell r="C748" t="str">
            <v>Ambika</v>
          </cell>
          <cell r="D748" t="str">
            <v>Venkat</v>
          </cell>
          <cell r="E748" t="str">
            <v>E51P</v>
          </cell>
          <cell r="F748">
            <v>4</v>
          </cell>
        </row>
        <row r="749">
          <cell r="B749">
            <v>17771</v>
          </cell>
          <cell r="C749" t="str">
            <v>Ameer</v>
          </cell>
          <cell r="D749" t="str">
            <v>Asli</v>
          </cell>
          <cell r="E749" t="str">
            <v>D55P</v>
          </cell>
          <cell r="F749">
            <v>4</v>
          </cell>
        </row>
        <row r="750">
          <cell r="B750">
            <v>18589</v>
          </cell>
          <cell r="C750" t="str">
            <v>Amelia</v>
          </cell>
          <cell r="D750" t="str">
            <v>Goicochea</v>
          </cell>
          <cell r="E750" t="str">
            <v>S53P</v>
          </cell>
          <cell r="F750">
            <v>3</v>
          </cell>
        </row>
        <row r="751">
          <cell r="B751">
            <v>18842</v>
          </cell>
          <cell r="C751" t="str">
            <v>Ami</v>
          </cell>
          <cell r="D751" t="str">
            <v>Merlin</v>
          </cell>
          <cell r="E751" t="str">
            <v>M65P</v>
          </cell>
          <cell r="F751">
            <v>3</v>
          </cell>
        </row>
        <row r="752">
          <cell r="B752">
            <v>8398</v>
          </cell>
          <cell r="C752" t="str">
            <v>Amiad</v>
          </cell>
          <cell r="D752" t="str">
            <v>Stern</v>
          </cell>
          <cell r="E752" t="str">
            <v>D41M</v>
          </cell>
          <cell r="F752">
            <v>4</v>
          </cell>
        </row>
        <row r="753">
          <cell r="B753">
            <v>21648</v>
          </cell>
          <cell r="C753" t="str">
            <v>Amichai</v>
          </cell>
          <cell r="D753" t="str">
            <v>Yehezkael</v>
          </cell>
          <cell r="E753" t="str">
            <v>D61P</v>
          </cell>
          <cell r="F753">
            <v>3</v>
          </cell>
        </row>
        <row r="754">
          <cell r="B754">
            <v>12798</v>
          </cell>
          <cell r="C754" t="str">
            <v>Amiel</v>
          </cell>
          <cell r="D754" t="str">
            <v>Horovitz</v>
          </cell>
          <cell r="E754" t="str">
            <v>D65P</v>
          </cell>
          <cell r="F754">
            <v>3</v>
          </cell>
        </row>
        <row r="755">
          <cell r="B755">
            <v>16715</v>
          </cell>
          <cell r="C755" t="str">
            <v>Amir</v>
          </cell>
          <cell r="D755" t="str">
            <v>Aliev</v>
          </cell>
          <cell r="E755" t="str">
            <v>E41P</v>
          </cell>
          <cell r="F755">
            <v>3</v>
          </cell>
        </row>
        <row r="756">
          <cell r="B756">
            <v>13297</v>
          </cell>
          <cell r="C756" t="str">
            <v>Amir</v>
          </cell>
          <cell r="D756" t="str">
            <v>Aloni</v>
          </cell>
          <cell r="E756" t="str">
            <v>P41P</v>
          </cell>
          <cell r="F756">
            <v>5</v>
          </cell>
        </row>
        <row r="757">
          <cell r="B757">
            <v>14421</v>
          </cell>
          <cell r="C757" t="str">
            <v>Amir</v>
          </cell>
          <cell r="D757" t="str">
            <v>Ayalon</v>
          </cell>
          <cell r="E757" t="str">
            <v>M42M</v>
          </cell>
          <cell r="F757">
            <v>5</v>
          </cell>
        </row>
        <row r="758">
          <cell r="B758">
            <v>1420</v>
          </cell>
          <cell r="C758" t="str">
            <v>Amir</v>
          </cell>
          <cell r="D758" t="str">
            <v>Deutsch</v>
          </cell>
          <cell r="E758" t="str">
            <v>R51P</v>
          </cell>
          <cell r="F758">
            <v>3</v>
          </cell>
        </row>
        <row r="759">
          <cell r="B759">
            <v>10913</v>
          </cell>
          <cell r="C759" t="str">
            <v>Amir</v>
          </cell>
          <cell r="D759" t="str">
            <v>Haiman</v>
          </cell>
          <cell r="E759" t="str">
            <v>T52P</v>
          </cell>
          <cell r="F759">
            <v>3</v>
          </cell>
        </row>
        <row r="760">
          <cell r="B760">
            <v>14214</v>
          </cell>
          <cell r="C760" t="str">
            <v>Amir</v>
          </cell>
          <cell r="D760" t="str">
            <v>Landau</v>
          </cell>
          <cell r="E760" t="str">
            <v>D41M</v>
          </cell>
          <cell r="F760">
            <v>4</v>
          </cell>
        </row>
        <row r="761">
          <cell r="B761">
            <v>20852</v>
          </cell>
          <cell r="C761" t="str">
            <v>Amir</v>
          </cell>
          <cell r="D761" t="str">
            <v>Perelmutter</v>
          </cell>
          <cell r="E761" t="str">
            <v>P51P</v>
          </cell>
          <cell r="F761">
            <v>3</v>
          </cell>
        </row>
        <row r="762">
          <cell r="B762">
            <v>18585</v>
          </cell>
          <cell r="C762" t="str">
            <v>Amir</v>
          </cell>
          <cell r="D762" t="str">
            <v>Sassoon</v>
          </cell>
          <cell r="E762" t="str">
            <v>D65P</v>
          </cell>
          <cell r="F762">
            <v>3</v>
          </cell>
        </row>
        <row r="763">
          <cell r="B763">
            <v>14530</v>
          </cell>
          <cell r="C763" t="str">
            <v>Amir</v>
          </cell>
          <cell r="D763" t="str">
            <v>Senn</v>
          </cell>
          <cell r="E763" t="str">
            <v>T51P</v>
          </cell>
          <cell r="F763">
            <v>5</v>
          </cell>
        </row>
        <row r="764">
          <cell r="B764">
            <v>9040</v>
          </cell>
          <cell r="C764" t="str">
            <v>Amir</v>
          </cell>
          <cell r="D764" t="str">
            <v>Shani</v>
          </cell>
          <cell r="E764" t="str">
            <v>D55P</v>
          </cell>
          <cell r="F764">
            <v>4</v>
          </cell>
        </row>
        <row r="765">
          <cell r="B765">
            <v>20714</v>
          </cell>
          <cell r="C765" t="str">
            <v>Amir</v>
          </cell>
          <cell r="D765" t="str">
            <v>Sroor</v>
          </cell>
          <cell r="E765" t="str">
            <v>T61P</v>
          </cell>
          <cell r="F765">
            <v>3</v>
          </cell>
        </row>
        <row r="766">
          <cell r="B766">
            <v>19545</v>
          </cell>
          <cell r="C766" t="str">
            <v>Amir</v>
          </cell>
          <cell r="D766" t="str">
            <v>Tal</v>
          </cell>
          <cell r="E766" t="str">
            <v>D51P</v>
          </cell>
          <cell r="F766">
            <v>4</v>
          </cell>
        </row>
        <row r="767">
          <cell r="B767">
            <v>9781</v>
          </cell>
          <cell r="C767" t="str">
            <v>Amit</v>
          </cell>
          <cell r="D767" t="str">
            <v>Danziger</v>
          </cell>
          <cell r="E767" t="str">
            <v>D45P</v>
          </cell>
          <cell r="F767">
            <v>2</v>
          </cell>
        </row>
        <row r="768">
          <cell r="B768">
            <v>18829</v>
          </cell>
          <cell r="C768" t="str">
            <v>Amit</v>
          </cell>
          <cell r="D768" t="str">
            <v>Grover</v>
          </cell>
          <cell r="E768" t="str">
            <v>T51P</v>
          </cell>
          <cell r="F768">
            <v>5</v>
          </cell>
        </row>
        <row r="769">
          <cell r="B769">
            <v>20770</v>
          </cell>
          <cell r="C769" t="str">
            <v>Amit</v>
          </cell>
          <cell r="D769" t="str">
            <v>Jikar</v>
          </cell>
          <cell r="E769" t="str">
            <v>060S</v>
          </cell>
          <cell r="F769">
            <v>3</v>
          </cell>
        </row>
        <row r="770">
          <cell r="B770">
            <v>19609</v>
          </cell>
          <cell r="C770" t="str">
            <v>Amit</v>
          </cell>
          <cell r="D770" t="str">
            <v>Jovani</v>
          </cell>
          <cell r="E770" t="str">
            <v>T61P</v>
          </cell>
          <cell r="F770">
            <v>4</v>
          </cell>
        </row>
        <row r="771">
          <cell r="B771">
            <v>20802</v>
          </cell>
          <cell r="C771" t="str">
            <v>Amit</v>
          </cell>
          <cell r="D771" t="str">
            <v>Kahalani</v>
          </cell>
          <cell r="E771" t="str">
            <v>T51P</v>
          </cell>
          <cell r="F771">
            <v>4</v>
          </cell>
        </row>
        <row r="772">
          <cell r="B772">
            <v>15904</v>
          </cell>
          <cell r="C772" t="str">
            <v>Amit</v>
          </cell>
          <cell r="D772" t="str">
            <v>Kalo</v>
          </cell>
          <cell r="E772" t="str">
            <v>D55P</v>
          </cell>
          <cell r="F772">
            <v>2</v>
          </cell>
        </row>
        <row r="773">
          <cell r="B773">
            <v>20846</v>
          </cell>
          <cell r="C773" t="str">
            <v>Amit</v>
          </cell>
          <cell r="D773" t="str">
            <v>Kaplan</v>
          </cell>
          <cell r="E773" t="str">
            <v>D65S</v>
          </cell>
          <cell r="F773">
            <v>4</v>
          </cell>
        </row>
        <row r="774">
          <cell r="B774">
            <v>18510</v>
          </cell>
          <cell r="C774" t="str">
            <v>Amit</v>
          </cell>
          <cell r="D774" t="str">
            <v>Roditi</v>
          </cell>
          <cell r="E774" t="str">
            <v>T51P</v>
          </cell>
          <cell r="F774">
            <v>4</v>
          </cell>
        </row>
        <row r="775">
          <cell r="B775">
            <v>14744</v>
          </cell>
          <cell r="C775" t="str">
            <v>Amit</v>
          </cell>
          <cell r="D775" t="str">
            <v>Schnitzer</v>
          </cell>
          <cell r="E775" t="str">
            <v>R41P</v>
          </cell>
          <cell r="F775">
            <v>4</v>
          </cell>
        </row>
        <row r="776">
          <cell r="B776">
            <v>17845</v>
          </cell>
          <cell r="C776" t="str">
            <v>Amit</v>
          </cell>
          <cell r="D776" t="str">
            <v>Segal</v>
          </cell>
          <cell r="E776" t="str">
            <v>D61P</v>
          </cell>
          <cell r="F776">
            <v>4</v>
          </cell>
        </row>
        <row r="777">
          <cell r="B777">
            <v>12563</v>
          </cell>
          <cell r="C777" t="str">
            <v>Amit</v>
          </cell>
          <cell r="D777" t="str">
            <v>Shar</v>
          </cell>
          <cell r="E777" t="str">
            <v>D45M</v>
          </cell>
          <cell r="F777">
            <v>4</v>
          </cell>
        </row>
        <row r="778">
          <cell r="B778">
            <v>18712</v>
          </cell>
          <cell r="C778" t="str">
            <v>Amit</v>
          </cell>
          <cell r="D778" t="str">
            <v>Shmuel</v>
          </cell>
          <cell r="E778" t="str">
            <v>D45M</v>
          </cell>
          <cell r="F778">
            <v>4</v>
          </cell>
        </row>
        <row r="779">
          <cell r="B779">
            <v>20023</v>
          </cell>
          <cell r="C779" t="str">
            <v>Amit</v>
          </cell>
          <cell r="D779" t="str">
            <v>Shriki</v>
          </cell>
          <cell r="E779" t="str">
            <v>T51P</v>
          </cell>
          <cell r="F779">
            <v>4</v>
          </cell>
        </row>
        <row r="780">
          <cell r="B780">
            <v>18894</v>
          </cell>
          <cell r="C780" t="str">
            <v>Amit</v>
          </cell>
          <cell r="D780" t="str">
            <v>Taller</v>
          </cell>
          <cell r="E780" t="str">
            <v>D55P</v>
          </cell>
          <cell r="F780">
            <v>3</v>
          </cell>
        </row>
        <row r="781">
          <cell r="B781">
            <v>18488</v>
          </cell>
          <cell r="C781" t="str">
            <v>Amogha</v>
          </cell>
          <cell r="D781" t="str">
            <v>Chandrashekar</v>
          </cell>
          <cell r="E781" t="str">
            <v>T51P</v>
          </cell>
          <cell r="F781">
            <v>4</v>
          </cell>
        </row>
        <row r="782">
          <cell r="B782">
            <v>21436</v>
          </cell>
          <cell r="C782" t="str">
            <v>Amol</v>
          </cell>
          <cell r="D782" t="str">
            <v>Gaikwad</v>
          </cell>
          <cell r="E782" t="str">
            <v>M43P</v>
          </cell>
          <cell r="F782">
            <v>3</v>
          </cell>
        </row>
        <row r="783">
          <cell r="B783">
            <v>1461</v>
          </cell>
          <cell r="C783" t="str">
            <v>Amos</v>
          </cell>
          <cell r="D783" t="str">
            <v>Reiss</v>
          </cell>
          <cell r="E783" t="str">
            <v>R51P</v>
          </cell>
          <cell r="F783">
            <v>5</v>
          </cell>
        </row>
        <row r="784">
          <cell r="B784">
            <v>11246</v>
          </cell>
          <cell r="C784" t="str">
            <v>Amy</v>
          </cell>
          <cell r="D784" t="str">
            <v>Dang</v>
          </cell>
          <cell r="E784" t="str">
            <v>P44P</v>
          </cell>
          <cell r="F784">
            <v>5</v>
          </cell>
        </row>
        <row r="785">
          <cell r="B785">
            <v>21733</v>
          </cell>
          <cell r="C785" t="str">
            <v>Amy</v>
          </cell>
          <cell r="D785" t="str">
            <v>Mercedes Pineda</v>
          </cell>
          <cell r="E785" t="str">
            <v>P64P</v>
          </cell>
          <cell r="F785">
            <v>3</v>
          </cell>
        </row>
        <row r="786">
          <cell r="B786">
            <v>19708</v>
          </cell>
          <cell r="C786" t="str">
            <v>Amy</v>
          </cell>
          <cell r="D786" t="str">
            <v>O'Brien</v>
          </cell>
          <cell r="E786" t="str">
            <v>S51P</v>
          </cell>
          <cell r="F786">
            <v>4</v>
          </cell>
        </row>
        <row r="787">
          <cell r="B787">
            <v>19190</v>
          </cell>
          <cell r="C787" t="str">
            <v>Ana</v>
          </cell>
          <cell r="D787" t="str">
            <v>Goldaracena de Leon</v>
          </cell>
          <cell r="E787" t="str">
            <v>S51P</v>
          </cell>
          <cell r="F787">
            <v>3</v>
          </cell>
        </row>
        <row r="788">
          <cell r="B788">
            <v>16474</v>
          </cell>
          <cell r="C788" t="str">
            <v>Ana</v>
          </cell>
          <cell r="D788" t="str">
            <v>Macias Canon</v>
          </cell>
          <cell r="E788" t="str">
            <v>S43P</v>
          </cell>
          <cell r="F788">
            <v>3</v>
          </cell>
        </row>
        <row r="789">
          <cell r="B789">
            <v>16496</v>
          </cell>
          <cell r="C789" t="str">
            <v>Ana</v>
          </cell>
          <cell r="D789" t="str">
            <v>Maldonado Espinosa</v>
          </cell>
          <cell r="E789" t="str">
            <v>S41P</v>
          </cell>
          <cell r="F789">
            <v>3</v>
          </cell>
        </row>
        <row r="790">
          <cell r="B790">
            <v>20556</v>
          </cell>
          <cell r="C790" t="str">
            <v>Ana</v>
          </cell>
          <cell r="D790" t="str">
            <v>Perez Quiles</v>
          </cell>
          <cell r="E790" t="str">
            <v>M63P</v>
          </cell>
          <cell r="F790">
            <v>2</v>
          </cell>
        </row>
        <row r="791">
          <cell r="B791">
            <v>20742</v>
          </cell>
          <cell r="C791" t="str">
            <v>Anael</v>
          </cell>
          <cell r="D791" t="str">
            <v>Zagoury</v>
          </cell>
          <cell r="E791" t="str">
            <v>T56P</v>
          </cell>
          <cell r="F791">
            <v>3</v>
          </cell>
        </row>
        <row r="792">
          <cell r="B792">
            <v>17096</v>
          </cell>
          <cell r="C792" t="str">
            <v>Anan</v>
          </cell>
          <cell r="D792" t="str">
            <v>Kays</v>
          </cell>
          <cell r="E792" t="str">
            <v>D45M</v>
          </cell>
          <cell r="F792">
            <v>4</v>
          </cell>
        </row>
        <row r="793">
          <cell r="B793">
            <v>20633</v>
          </cell>
          <cell r="C793" t="str">
            <v xml:space="preserve">Anandkumar (Andy) </v>
          </cell>
          <cell r="D793" t="str">
            <v>Vyas</v>
          </cell>
          <cell r="E793" t="str">
            <v>S43P</v>
          </cell>
          <cell r="F793">
            <v>2</v>
          </cell>
        </row>
        <row r="794">
          <cell r="B794">
            <v>18556</v>
          </cell>
          <cell r="C794" t="str">
            <v>Anastasia</v>
          </cell>
          <cell r="D794" t="str">
            <v>Kravtsov</v>
          </cell>
          <cell r="E794" t="str">
            <v>T51P</v>
          </cell>
          <cell r="F794">
            <v>4</v>
          </cell>
        </row>
        <row r="795">
          <cell r="B795">
            <v>10807</v>
          </cell>
          <cell r="C795" t="str">
            <v>Anastassiya</v>
          </cell>
          <cell r="D795" t="str">
            <v>Gorkhover</v>
          </cell>
          <cell r="E795" t="str">
            <v>P43M</v>
          </cell>
          <cell r="F795">
            <v>4</v>
          </cell>
        </row>
        <row r="796">
          <cell r="B796">
            <v>13538</v>
          </cell>
          <cell r="C796" t="str">
            <v>Anat</v>
          </cell>
          <cell r="D796" t="str">
            <v>Eytan-Davidi</v>
          </cell>
          <cell r="E796" t="str">
            <v>M42M</v>
          </cell>
          <cell r="F796">
            <v>4</v>
          </cell>
        </row>
        <row r="797">
          <cell r="B797">
            <v>19789</v>
          </cell>
          <cell r="C797" t="str">
            <v>Anat</v>
          </cell>
          <cell r="D797" t="str">
            <v>Lukach</v>
          </cell>
          <cell r="E797" t="str">
            <v>D65P</v>
          </cell>
          <cell r="F797">
            <v>3</v>
          </cell>
        </row>
        <row r="798">
          <cell r="B798">
            <v>20908</v>
          </cell>
          <cell r="C798" t="str">
            <v>Anatole</v>
          </cell>
          <cell r="D798" t="str">
            <v>Mirasano</v>
          </cell>
          <cell r="E798" t="str">
            <v>T51P</v>
          </cell>
          <cell r="F798">
            <v>5</v>
          </cell>
        </row>
        <row r="799">
          <cell r="B799">
            <v>11352</v>
          </cell>
          <cell r="C799" t="str">
            <v>Anatoly</v>
          </cell>
          <cell r="D799" t="str">
            <v>Hairolin</v>
          </cell>
          <cell r="E799" t="str">
            <v>T42M</v>
          </cell>
          <cell r="F799">
            <v>4</v>
          </cell>
        </row>
        <row r="800">
          <cell r="B800">
            <v>21216</v>
          </cell>
          <cell r="C800" t="str">
            <v>Anatoly</v>
          </cell>
          <cell r="D800" t="str">
            <v>Kozlenko</v>
          </cell>
          <cell r="E800" t="str">
            <v>S53P</v>
          </cell>
          <cell r="F800">
            <v>4</v>
          </cell>
        </row>
        <row r="801">
          <cell r="B801">
            <v>5591</v>
          </cell>
          <cell r="C801" t="str">
            <v>Anatoly</v>
          </cell>
          <cell r="D801" t="str">
            <v>Masover</v>
          </cell>
          <cell r="E801" t="str">
            <v>R41P</v>
          </cell>
          <cell r="F801">
            <v>4</v>
          </cell>
        </row>
        <row r="802">
          <cell r="B802">
            <v>20973</v>
          </cell>
          <cell r="C802" t="str">
            <v>Andre</v>
          </cell>
          <cell r="D802" t="str">
            <v>Genes</v>
          </cell>
          <cell r="E802" t="str">
            <v>D61P</v>
          </cell>
          <cell r="F802">
            <v>3</v>
          </cell>
        </row>
        <row r="803">
          <cell r="B803">
            <v>19544</v>
          </cell>
          <cell r="C803" t="str">
            <v>Andre</v>
          </cell>
          <cell r="D803" t="str">
            <v>Meyer</v>
          </cell>
          <cell r="E803" t="str">
            <v>S51P</v>
          </cell>
          <cell r="F803">
            <v>3</v>
          </cell>
        </row>
        <row r="804">
          <cell r="B804">
            <v>19663</v>
          </cell>
          <cell r="C804" t="str">
            <v>Andre</v>
          </cell>
          <cell r="D804" t="str">
            <v>Tobers</v>
          </cell>
          <cell r="E804" t="str">
            <v>E51P</v>
          </cell>
          <cell r="F804">
            <v>3</v>
          </cell>
        </row>
        <row r="805">
          <cell r="B805">
            <v>13441</v>
          </cell>
          <cell r="C805" t="str">
            <v>Andrea</v>
          </cell>
          <cell r="D805" t="str">
            <v>Bryant</v>
          </cell>
          <cell r="E805" t="str">
            <v>S41P</v>
          </cell>
          <cell r="F805">
            <v>3</v>
          </cell>
        </row>
        <row r="806">
          <cell r="B806">
            <v>19462</v>
          </cell>
          <cell r="C806" t="str">
            <v>Andrea</v>
          </cell>
          <cell r="D806" t="str">
            <v>Cecchetta</v>
          </cell>
          <cell r="E806" t="str">
            <v>S51P</v>
          </cell>
          <cell r="F806">
            <v>3</v>
          </cell>
        </row>
        <row r="807">
          <cell r="B807">
            <v>18715</v>
          </cell>
          <cell r="C807" t="str">
            <v>Andrea</v>
          </cell>
          <cell r="D807" t="str">
            <v>Larson</v>
          </cell>
          <cell r="E807" t="str">
            <v>S61P</v>
          </cell>
          <cell r="F807">
            <v>2</v>
          </cell>
        </row>
        <row r="808">
          <cell r="B808">
            <v>17814</v>
          </cell>
          <cell r="C808" t="str">
            <v>Andrea</v>
          </cell>
          <cell r="D808" t="str">
            <v>Molteni</v>
          </cell>
          <cell r="E808" t="str">
            <v>S43P</v>
          </cell>
          <cell r="F808">
            <v>3</v>
          </cell>
        </row>
        <row r="809">
          <cell r="B809">
            <v>21494</v>
          </cell>
          <cell r="C809" t="str">
            <v>Andrea</v>
          </cell>
          <cell r="D809" t="str">
            <v>Speranza</v>
          </cell>
          <cell r="E809" t="str">
            <v>T41P</v>
          </cell>
          <cell r="F809">
            <v>3</v>
          </cell>
        </row>
        <row r="810">
          <cell r="B810">
            <v>14128</v>
          </cell>
          <cell r="C810" t="str">
            <v>Andreas</v>
          </cell>
          <cell r="D810" t="str">
            <v>Eichenseer</v>
          </cell>
          <cell r="E810" t="str">
            <v>S43P</v>
          </cell>
          <cell r="F810">
            <v>5</v>
          </cell>
        </row>
        <row r="811">
          <cell r="B811">
            <v>18056</v>
          </cell>
          <cell r="C811" t="str">
            <v>Andreas</v>
          </cell>
          <cell r="D811" t="str">
            <v>Hedman</v>
          </cell>
          <cell r="E811" t="str">
            <v>D41P</v>
          </cell>
          <cell r="F811">
            <v>1</v>
          </cell>
        </row>
        <row r="812">
          <cell r="B812">
            <v>14671</v>
          </cell>
          <cell r="C812" t="str">
            <v>Andreas</v>
          </cell>
          <cell r="D812" t="str">
            <v>Knof</v>
          </cell>
          <cell r="E812" t="str">
            <v>S43P</v>
          </cell>
          <cell r="F812">
            <v>5</v>
          </cell>
        </row>
        <row r="813">
          <cell r="B813">
            <v>11663</v>
          </cell>
          <cell r="C813" t="str">
            <v>Andreas</v>
          </cell>
          <cell r="D813" t="str">
            <v>Maar</v>
          </cell>
          <cell r="E813" t="str">
            <v>E41P</v>
          </cell>
          <cell r="F813">
            <v>4</v>
          </cell>
        </row>
        <row r="814">
          <cell r="B814">
            <v>20282</v>
          </cell>
          <cell r="C814" t="str">
            <v>Andreas</v>
          </cell>
          <cell r="D814" t="str">
            <v>Nilsson</v>
          </cell>
          <cell r="E814" t="str">
            <v>S53P</v>
          </cell>
          <cell r="F814">
            <v>3</v>
          </cell>
        </row>
        <row r="815">
          <cell r="B815">
            <v>20848</v>
          </cell>
          <cell r="C815" t="str">
            <v>Andreea</v>
          </cell>
          <cell r="D815" t="str">
            <v>Ceasar</v>
          </cell>
          <cell r="E815" t="str">
            <v>M53P</v>
          </cell>
          <cell r="F815">
            <v>4</v>
          </cell>
        </row>
        <row r="816">
          <cell r="B816">
            <v>12949</v>
          </cell>
          <cell r="C816" t="str">
            <v>Andrei</v>
          </cell>
          <cell r="D816" t="str">
            <v>Danschikov</v>
          </cell>
          <cell r="E816" t="str">
            <v>D51P</v>
          </cell>
          <cell r="F816">
            <v>4</v>
          </cell>
        </row>
        <row r="817">
          <cell r="B817">
            <v>15235</v>
          </cell>
          <cell r="C817" t="str">
            <v>Andrei</v>
          </cell>
          <cell r="D817" t="str">
            <v>Medvedev</v>
          </cell>
          <cell r="E817" t="str">
            <v>D41P</v>
          </cell>
          <cell r="F817">
            <v>2</v>
          </cell>
        </row>
        <row r="818">
          <cell r="B818">
            <v>18021</v>
          </cell>
          <cell r="C818" t="str">
            <v>Andrei</v>
          </cell>
          <cell r="D818" t="str">
            <v>Popisteru</v>
          </cell>
          <cell r="E818" t="str">
            <v>E51P</v>
          </cell>
          <cell r="F818">
            <v>3</v>
          </cell>
        </row>
        <row r="819">
          <cell r="B819">
            <v>17111</v>
          </cell>
          <cell r="C819" t="str">
            <v>Andrei</v>
          </cell>
          <cell r="D819" t="str">
            <v>Pushkin</v>
          </cell>
          <cell r="E819" t="str">
            <v>D55P</v>
          </cell>
          <cell r="F819">
            <v>3</v>
          </cell>
        </row>
        <row r="820">
          <cell r="B820">
            <v>5049</v>
          </cell>
          <cell r="C820" t="str">
            <v>Andrei</v>
          </cell>
          <cell r="D820" t="str">
            <v>Ryshkevich</v>
          </cell>
          <cell r="E820" t="str">
            <v>D41M</v>
          </cell>
          <cell r="F820">
            <v>4</v>
          </cell>
        </row>
        <row r="821">
          <cell r="B821">
            <v>20764</v>
          </cell>
          <cell r="C821" t="str">
            <v>Andrei</v>
          </cell>
          <cell r="D821" t="str">
            <v>Sergeichyk</v>
          </cell>
          <cell r="E821" t="str">
            <v>D51P</v>
          </cell>
          <cell r="F821">
            <v>4</v>
          </cell>
        </row>
        <row r="822">
          <cell r="B822">
            <v>19346</v>
          </cell>
          <cell r="C822" t="str">
            <v>Andrei</v>
          </cell>
          <cell r="D822" t="str">
            <v>Tagaev</v>
          </cell>
          <cell r="E822" t="str">
            <v>D51P</v>
          </cell>
          <cell r="F822">
            <v>4</v>
          </cell>
        </row>
        <row r="823">
          <cell r="B823">
            <v>15309</v>
          </cell>
          <cell r="C823" t="str">
            <v>Andrej</v>
          </cell>
          <cell r="D823" t="str">
            <v>Aleksiev</v>
          </cell>
          <cell r="E823" t="str">
            <v>S41M</v>
          </cell>
          <cell r="F823">
            <v>3</v>
          </cell>
        </row>
        <row r="824">
          <cell r="B824">
            <v>21668</v>
          </cell>
          <cell r="C824" t="str">
            <v>Andres</v>
          </cell>
          <cell r="D824" t="str">
            <v>Miranda Borrero</v>
          </cell>
          <cell r="E824" t="str">
            <v>T51P</v>
          </cell>
          <cell r="F824">
            <v>3</v>
          </cell>
        </row>
        <row r="825">
          <cell r="B825">
            <v>21341</v>
          </cell>
          <cell r="C825" t="str">
            <v>Andrew</v>
          </cell>
          <cell r="D825" t="str">
            <v>Barwick</v>
          </cell>
          <cell r="E825" t="str">
            <v>S51P</v>
          </cell>
          <cell r="F825">
            <v>3</v>
          </cell>
        </row>
        <row r="826">
          <cell r="B826">
            <v>19162</v>
          </cell>
          <cell r="C826" t="str">
            <v>Andrew</v>
          </cell>
          <cell r="D826" t="str">
            <v>Biancardi</v>
          </cell>
          <cell r="E826" t="str">
            <v>S51P</v>
          </cell>
          <cell r="F826">
            <v>5</v>
          </cell>
        </row>
        <row r="827">
          <cell r="B827">
            <v>20862</v>
          </cell>
          <cell r="C827" t="str">
            <v>Andrew</v>
          </cell>
          <cell r="D827" t="str">
            <v>Donovan</v>
          </cell>
          <cell r="E827" t="str">
            <v>S61P</v>
          </cell>
          <cell r="F827">
            <v>3</v>
          </cell>
        </row>
        <row r="828">
          <cell r="B828">
            <v>10699</v>
          </cell>
          <cell r="C828" t="str">
            <v>Andrew</v>
          </cell>
          <cell r="D828" t="str">
            <v>Howes</v>
          </cell>
          <cell r="E828" t="str">
            <v>T41P</v>
          </cell>
          <cell r="F828">
            <v>4</v>
          </cell>
        </row>
        <row r="829">
          <cell r="B829">
            <v>20422</v>
          </cell>
          <cell r="C829" t="str">
            <v>Andrew</v>
          </cell>
          <cell r="D829" t="str">
            <v>Mathu</v>
          </cell>
          <cell r="E829" t="str">
            <v>E51P</v>
          </cell>
          <cell r="F829">
            <v>4</v>
          </cell>
        </row>
        <row r="830">
          <cell r="B830">
            <v>4767</v>
          </cell>
          <cell r="C830" t="str">
            <v>Andrew</v>
          </cell>
          <cell r="D830" t="str">
            <v>McGuigan</v>
          </cell>
          <cell r="E830" t="str">
            <v>E41M</v>
          </cell>
          <cell r="F830">
            <v>3</v>
          </cell>
        </row>
        <row r="831">
          <cell r="B831">
            <v>20809</v>
          </cell>
          <cell r="C831" t="str">
            <v>Andrew</v>
          </cell>
          <cell r="D831" t="str">
            <v>Mwanyota</v>
          </cell>
          <cell r="E831" t="str">
            <v>S43P</v>
          </cell>
          <cell r="F831">
            <v>2</v>
          </cell>
        </row>
        <row r="832">
          <cell r="B832">
            <v>20523</v>
          </cell>
          <cell r="C832" t="str">
            <v>Andrew</v>
          </cell>
          <cell r="D832" t="str">
            <v>Sampson</v>
          </cell>
          <cell r="E832" t="str">
            <v>S41P</v>
          </cell>
          <cell r="F832">
            <v>3</v>
          </cell>
        </row>
        <row r="833">
          <cell r="B833">
            <v>15783</v>
          </cell>
          <cell r="C833" t="str">
            <v>Andrew</v>
          </cell>
          <cell r="D833" t="str">
            <v>Wetherill</v>
          </cell>
          <cell r="E833" t="str">
            <v>S53P</v>
          </cell>
          <cell r="F833">
            <v>3</v>
          </cell>
        </row>
        <row r="834">
          <cell r="B834">
            <v>18012</v>
          </cell>
          <cell r="C834" t="str">
            <v>Andrew</v>
          </cell>
          <cell r="D834" t="str">
            <v>Williams</v>
          </cell>
          <cell r="E834" t="str">
            <v>S51P</v>
          </cell>
          <cell r="F834">
            <v>1</v>
          </cell>
        </row>
        <row r="835">
          <cell r="B835">
            <v>15254</v>
          </cell>
          <cell r="C835" t="str">
            <v xml:space="preserve">Andrew (Andy) </v>
          </cell>
          <cell r="D835" t="str">
            <v>Thomas</v>
          </cell>
          <cell r="E835" t="str">
            <v>E41P</v>
          </cell>
          <cell r="F835">
            <v>4</v>
          </cell>
        </row>
        <row r="836">
          <cell r="B836">
            <v>19569</v>
          </cell>
          <cell r="C836" t="str">
            <v>Andrew David</v>
          </cell>
          <cell r="D836" t="str">
            <v>Taclan</v>
          </cell>
          <cell r="E836" t="str">
            <v>M65P</v>
          </cell>
          <cell r="F836">
            <v>4</v>
          </cell>
        </row>
        <row r="837">
          <cell r="B837">
            <v>16078</v>
          </cell>
          <cell r="C837" t="str">
            <v>Andrey</v>
          </cell>
          <cell r="D837" t="str">
            <v>Charikov</v>
          </cell>
          <cell r="E837" t="str">
            <v>T51P</v>
          </cell>
          <cell r="F837">
            <v>3</v>
          </cell>
        </row>
        <row r="838">
          <cell r="B838">
            <v>20368</v>
          </cell>
          <cell r="C838" t="str">
            <v>Andrey</v>
          </cell>
          <cell r="D838" t="str">
            <v>Chernyakov</v>
          </cell>
          <cell r="E838" t="str">
            <v>E51P</v>
          </cell>
          <cell r="F838">
            <v>3</v>
          </cell>
        </row>
        <row r="839">
          <cell r="B839">
            <v>10488</v>
          </cell>
          <cell r="C839" t="str">
            <v>Andrey</v>
          </cell>
          <cell r="D839" t="str">
            <v>Fedchuk</v>
          </cell>
          <cell r="E839" t="str">
            <v>D41M</v>
          </cell>
          <cell r="F839">
            <v>4</v>
          </cell>
        </row>
        <row r="840">
          <cell r="B840">
            <v>13517</v>
          </cell>
          <cell r="C840" t="str">
            <v>Andrey</v>
          </cell>
          <cell r="D840" t="str">
            <v>Fomichov</v>
          </cell>
          <cell r="E840" t="str">
            <v>T51P</v>
          </cell>
          <cell r="F840">
            <v>4</v>
          </cell>
        </row>
        <row r="841">
          <cell r="B841">
            <v>15265</v>
          </cell>
          <cell r="C841" t="str">
            <v>Andrey</v>
          </cell>
          <cell r="D841" t="str">
            <v>Kozlov</v>
          </cell>
          <cell r="E841" t="str">
            <v>D45P</v>
          </cell>
          <cell r="F841">
            <v>5</v>
          </cell>
        </row>
        <row r="842">
          <cell r="B842">
            <v>18834</v>
          </cell>
          <cell r="C842" t="str">
            <v>Andrey</v>
          </cell>
          <cell r="D842" t="str">
            <v>Pavlov</v>
          </cell>
          <cell r="E842" t="str">
            <v>S53P</v>
          </cell>
          <cell r="F842">
            <v>2</v>
          </cell>
        </row>
        <row r="843">
          <cell r="B843">
            <v>21277</v>
          </cell>
          <cell r="C843" t="str">
            <v>Andrey</v>
          </cell>
          <cell r="D843" t="str">
            <v>Tamarkin</v>
          </cell>
          <cell r="E843" t="str">
            <v>D45M</v>
          </cell>
          <cell r="F843">
            <v>5</v>
          </cell>
        </row>
        <row r="844">
          <cell r="B844">
            <v>9461</v>
          </cell>
          <cell r="C844" t="str">
            <v xml:space="preserve">Andrey (Andy) </v>
          </cell>
          <cell r="D844" t="str">
            <v>Paliy</v>
          </cell>
          <cell r="E844" t="str">
            <v>R51P</v>
          </cell>
          <cell r="F844">
            <v>3</v>
          </cell>
        </row>
        <row r="845">
          <cell r="B845">
            <v>16337</v>
          </cell>
          <cell r="C845" t="str">
            <v>Andy</v>
          </cell>
          <cell r="D845" t="str">
            <v>Dao</v>
          </cell>
          <cell r="E845" t="str">
            <v>T53P</v>
          </cell>
          <cell r="F845">
            <v>2</v>
          </cell>
        </row>
        <row r="846">
          <cell r="B846">
            <v>21781</v>
          </cell>
          <cell r="C846" t="str">
            <v>Andy</v>
          </cell>
          <cell r="D846" t="str">
            <v>Xu</v>
          </cell>
          <cell r="E846" t="str">
            <v>S51P</v>
          </cell>
          <cell r="F846">
            <v>3</v>
          </cell>
        </row>
        <row r="847">
          <cell r="B847">
            <v>12869</v>
          </cell>
          <cell r="C847" t="str">
            <v>Andy</v>
          </cell>
          <cell r="D847" t="str">
            <v>Yelnik</v>
          </cell>
          <cell r="E847" t="str">
            <v>D61P</v>
          </cell>
          <cell r="F847">
            <v>2</v>
          </cell>
        </row>
        <row r="848">
          <cell r="B848">
            <v>12151</v>
          </cell>
          <cell r="C848" t="str">
            <v xml:space="preserve">Andy (Andy) </v>
          </cell>
          <cell r="D848" t="str">
            <v>Nicholson</v>
          </cell>
          <cell r="E848" t="str">
            <v>E41P</v>
          </cell>
          <cell r="F848">
            <v>3</v>
          </cell>
        </row>
        <row r="849">
          <cell r="B849">
            <v>11202</v>
          </cell>
          <cell r="C849" t="str">
            <v>Andy Tik Fai</v>
          </cell>
          <cell r="D849" t="str">
            <v>Choy</v>
          </cell>
          <cell r="E849" t="str">
            <v>E41M</v>
          </cell>
          <cell r="F849">
            <v>3</v>
          </cell>
        </row>
        <row r="850">
          <cell r="B850">
            <v>15202</v>
          </cell>
          <cell r="C850" t="str">
            <v>Anet</v>
          </cell>
          <cell r="D850" t="str">
            <v>Rodrig</v>
          </cell>
          <cell r="E850" t="str">
            <v>P53P</v>
          </cell>
          <cell r="F850">
            <v>4</v>
          </cell>
        </row>
        <row r="851">
          <cell r="B851">
            <v>20865</v>
          </cell>
          <cell r="C851" t="str">
            <v>Angel</v>
          </cell>
          <cell r="D851" t="str">
            <v>Cuenca</v>
          </cell>
          <cell r="E851" t="str">
            <v>S61P</v>
          </cell>
          <cell r="F851">
            <v>3</v>
          </cell>
        </row>
        <row r="852">
          <cell r="B852">
            <v>17324</v>
          </cell>
          <cell r="C852" t="str">
            <v>Angel</v>
          </cell>
          <cell r="D852" t="str">
            <v>Tar</v>
          </cell>
          <cell r="E852" t="str">
            <v>M43P</v>
          </cell>
          <cell r="F852">
            <v>4</v>
          </cell>
        </row>
        <row r="853">
          <cell r="B853">
            <v>14400</v>
          </cell>
          <cell r="C853" t="str">
            <v xml:space="preserve">Angel (Ivan) </v>
          </cell>
          <cell r="D853" t="str">
            <v>Cazanas</v>
          </cell>
          <cell r="E853" t="str">
            <v>T41P</v>
          </cell>
          <cell r="F853">
            <v>5</v>
          </cell>
        </row>
        <row r="854">
          <cell r="B854">
            <v>15832</v>
          </cell>
          <cell r="C854" t="str">
            <v>Angela</v>
          </cell>
          <cell r="D854" t="str">
            <v>Gomez Becerra</v>
          </cell>
          <cell r="E854" t="str">
            <v>S41P</v>
          </cell>
          <cell r="F854">
            <v>3</v>
          </cell>
        </row>
        <row r="855">
          <cell r="B855">
            <v>19747</v>
          </cell>
          <cell r="C855" t="str">
            <v>Angelo</v>
          </cell>
          <cell r="D855" t="str">
            <v>Carteri</v>
          </cell>
          <cell r="E855" t="str">
            <v>S41P</v>
          </cell>
          <cell r="F855">
            <v>3</v>
          </cell>
        </row>
        <row r="856">
          <cell r="B856">
            <v>11882</v>
          </cell>
          <cell r="C856" t="str">
            <v>Anis</v>
          </cell>
          <cell r="D856" t="str">
            <v>Ali</v>
          </cell>
          <cell r="E856" t="str">
            <v>T53P</v>
          </cell>
          <cell r="F856">
            <v>3</v>
          </cell>
        </row>
        <row r="857">
          <cell r="B857">
            <v>17803</v>
          </cell>
          <cell r="C857" t="str">
            <v>Anis</v>
          </cell>
          <cell r="D857" t="str">
            <v>Bishara</v>
          </cell>
          <cell r="E857" t="str">
            <v>D55P</v>
          </cell>
          <cell r="F857">
            <v>3</v>
          </cell>
        </row>
        <row r="858">
          <cell r="B858">
            <v>21759</v>
          </cell>
          <cell r="C858" t="str">
            <v>Anita</v>
          </cell>
          <cell r="D858" t="str">
            <v>Zou</v>
          </cell>
          <cell r="E858" t="str">
            <v>S41M</v>
          </cell>
          <cell r="F858">
            <v>3</v>
          </cell>
        </row>
        <row r="859">
          <cell r="B859">
            <v>17956</v>
          </cell>
          <cell r="C859" t="str">
            <v>Anitha</v>
          </cell>
          <cell r="D859" t="str">
            <v>Chandrasekar</v>
          </cell>
          <cell r="E859" t="str">
            <v>S43P</v>
          </cell>
          <cell r="F859">
            <v>3</v>
          </cell>
        </row>
        <row r="860">
          <cell r="B860">
            <v>14417</v>
          </cell>
          <cell r="C860" t="str">
            <v>Anja</v>
          </cell>
          <cell r="D860" t="str">
            <v>DeRosa</v>
          </cell>
          <cell r="E860" t="str">
            <v>M43P</v>
          </cell>
          <cell r="F860">
            <v>4</v>
          </cell>
        </row>
        <row r="861">
          <cell r="B861">
            <v>20521</v>
          </cell>
          <cell r="C861" t="str">
            <v>Anjana</v>
          </cell>
          <cell r="D861" t="str">
            <v>Milinda</v>
          </cell>
          <cell r="E861" t="str">
            <v>T41P</v>
          </cell>
          <cell r="F861">
            <v>2</v>
          </cell>
        </row>
        <row r="862">
          <cell r="B862">
            <v>17899</v>
          </cell>
          <cell r="C862" t="str">
            <v>Ankit</v>
          </cell>
          <cell r="D862" t="str">
            <v>Rana</v>
          </cell>
          <cell r="E862" t="str">
            <v>T51P</v>
          </cell>
          <cell r="F862">
            <v>4</v>
          </cell>
        </row>
        <row r="863">
          <cell r="B863">
            <v>20325</v>
          </cell>
          <cell r="C863" t="str">
            <v>Ankit</v>
          </cell>
          <cell r="D863" t="str">
            <v>Shukla</v>
          </cell>
          <cell r="E863" t="str">
            <v>T61P</v>
          </cell>
          <cell r="F863">
            <v>3</v>
          </cell>
        </row>
        <row r="864">
          <cell r="B864">
            <v>18027</v>
          </cell>
          <cell r="C864" t="str">
            <v>Ankita</v>
          </cell>
          <cell r="D864" t="str">
            <v>P</v>
          </cell>
          <cell r="E864" t="str">
            <v>T51P</v>
          </cell>
          <cell r="F864">
            <v>5</v>
          </cell>
        </row>
        <row r="865">
          <cell r="B865">
            <v>21540</v>
          </cell>
          <cell r="C865" t="str">
            <v>Ankur</v>
          </cell>
          <cell r="D865" t="str">
            <v>Chopra</v>
          </cell>
          <cell r="E865" t="str">
            <v>S43P</v>
          </cell>
          <cell r="F865">
            <v>3</v>
          </cell>
        </row>
        <row r="866">
          <cell r="B866">
            <v>19215</v>
          </cell>
          <cell r="C866" t="str">
            <v>Ann</v>
          </cell>
          <cell r="D866" t="str">
            <v>Ogbebor</v>
          </cell>
          <cell r="E866" t="str">
            <v>T63P</v>
          </cell>
          <cell r="F866">
            <v>5</v>
          </cell>
        </row>
        <row r="867">
          <cell r="B867">
            <v>13658</v>
          </cell>
          <cell r="C867" t="str">
            <v>Anna</v>
          </cell>
          <cell r="D867" t="str">
            <v>Bergemann</v>
          </cell>
          <cell r="E867" t="str">
            <v>S53P</v>
          </cell>
          <cell r="F867">
            <v>3</v>
          </cell>
        </row>
        <row r="868">
          <cell r="B868">
            <v>12528</v>
          </cell>
          <cell r="C868" t="str">
            <v>Anna</v>
          </cell>
          <cell r="D868" t="str">
            <v>Butvinova</v>
          </cell>
          <cell r="E868" t="str">
            <v>S41M</v>
          </cell>
          <cell r="F868">
            <v>4</v>
          </cell>
        </row>
        <row r="869">
          <cell r="B869">
            <v>17875</v>
          </cell>
          <cell r="C869" t="str">
            <v>Anna</v>
          </cell>
          <cell r="D869" t="str">
            <v>Fracchetti</v>
          </cell>
          <cell r="E869" t="str">
            <v>M55P</v>
          </cell>
          <cell r="F869">
            <v>3</v>
          </cell>
        </row>
        <row r="870">
          <cell r="B870">
            <v>10273</v>
          </cell>
          <cell r="C870" t="str">
            <v>Anna</v>
          </cell>
          <cell r="D870" t="str">
            <v>Furman</v>
          </cell>
          <cell r="E870" t="str">
            <v>P44M</v>
          </cell>
          <cell r="F870">
            <v>3</v>
          </cell>
        </row>
        <row r="871">
          <cell r="B871">
            <v>19714</v>
          </cell>
          <cell r="C871" t="str">
            <v>Anna</v>
          </cell>
          <cell r="D871" t="str">
            <v>Gherasimovich</v>
          </cell>
          <cell r="E871" t="str">
            <v>P63S</v>
          </cell>
          <cell r="F871">
            <v>2</v>
          </cell>
        </row>
        <row r="872">
          <cell r="B872">
            <v>13343</v>
          </cell>
          <cell r="C872" t="str">
            <v>Anna</v>
          </cell>
          <cell r="D872" t="str">
            <v>Liskevich</v>
          </cell>
          <cell r="E872" t="str">
            <v>D52P</v>
          </cell>
          <cell r="F872">
            <v>3</v>
          </cell>
        </row>
        <row r="873">
          <cell r="B873">
            <v>19284</v>
          </cell>
          <cell r="C873" t="str">
            <v>Anna</v>
          </cell>
          <cell r="D873" t="str">
            <v>Penchansky</v>
          </cell>
          <cell r="E873" t="str">
            <v>D65P</v>
          </cell>
          <cell r="F873">
            <v>2</v>
          </cell>
        </row>
        <row r="874">
          <cell r="B874">
            <v>18703</v>
          </cell>
          <cell r="C874" t="str">
            <v>Anna</v>
          </cell>
          <cell r="D874" t="str">
            <v>Rubtsov</v>
          </cell>
          <cell r="E874" t="str">
            <v>M65P</v>
          </cell>
          <cell r="F874">
            <v>1</v>
          </cell>
        </row>
        <row r="875">
          <cell r="B875">
            <v>12611</v>
          </cell>
          <cell r="C875" t="str">
            <v>Anna</v>
          </cell>
          <cell r="D875" t="str">
            <v>Suhanov</v>
          </cell>
          <cell r="E875" t="str">
            <v>D51P</v>
          </cell>
          <cell r="F875">
            <v>3</v>
          </cell>
        </row>
        <row r="876">
          <cell r="B876">
            <v>19282</v>
          </cell>
          <cell r="C876" t="str">
            <v>Annette</v>
          </cell>
          <cell r="D876" t="str">
            <v>Berg</v>
          </cell>
          <cell r="E876" t="str">
            <v>P43P</v>
          </cell>
          <cell r="F876">
            <v>4</v>
          </cell>
        </row>
        <row r="877">
          <cell r="B877">
            <v>18782</v>
          </cell>
          <cell r="C877" t="str">
            <v>Annette</v>
          </cell>
          <cell r="D877" t="str">
            <v>Seemann</v>
          </cell>
          <cell r="E877" t="str">
            <v>S53P</v>
          </cell>
          <cell r="F877">
            <v>5</v>
          </cell>
        </row>
        <row r="878">
          <cell r="B878">
            <v>19454</v>
          </cell>
          <cell r="C878" t="str">
            <v>Anshuman Kumar</v>
          </cell>
          <cell r="D878" t="str">
            <v>Sinha</v>
          </cell>
          <cell r="E878" t="str">
            <v>S41P</v>
          </cell>
          <cell r="F878">
            <v>3</v>
          </cell>
        </row>
        <row r="879">
          <cell r="B879">
            <v>21031</v>
          </cell>
          <cell r="C879" t="str">
            <v>Antanas</v>
          </cell>
          <cell r="D879" t="str">
            <v>Motiejunas</v>
          </cell>
          <cell r="E879" t="str">
            <v>T66P</v>
          </cell>
          <cell r="F879">
            <v>5</v>
          </cell>
        </row>
        <row r="880">
          <cell r="B880">
            <v>12204</v>
          </cell>
          <cell r="C880" t="str">
            <v>Anthony</v>
          </cell>
          <cell r="D880" t="str">
            <v>Boterf</v>
          </cell>
          <cell r="E880" t="str">
            <v>T51P</v>
          </cell>
          <cell r="F880">
            <v>2</v>
          </cell>
        </row>
        <row r="881">
          <cell r="B881">
            <v>12682</v>
          </cell>
          <cell r="C881" t="str">
            <v>Anthony</v>
          </cell>
          <cell r="D881" t="str">
            <v>Brown</v>
          </cell>
          <cell r="E881" t="str">
            <v>T51P</v>
          </cell>
          <cell r="F881">
            <v>2</v>
          </cell>
        </row>
        <row r="882">
          <cell r="B882">
            <v>16855</v>
          </cell>
          <cell r="C882" t="str">
            <v>Anthony</v>
          </cell>
          <cell r="D882" t="str">
            <v>Fox</v>
          </cell>
          <cell r="E882" t="str">
            <v>S43P</v>
          </cell>
          <cell r="F882">
            <v>4</v>
          </cell>
        </row>
        <row r="883">
          <cell r="B883">
            <v>20778</v>
          </cell>
          <cell r="C883" t="str">
            <v>Anthony</v>
          </cell>
          <cell r="D883" t="str">
            <v>Heath</v>
          </cell>
          <cell r="E883" t="str">
            <v>T41P</v>
          </cell>
          <cell r="F883">
            <v>2</v>
          </cell>
        </row>
        <row r="884">
          <cell r="B884">
            <v>13694</v>
          </cell>
          <cell r="C884" t="str">
            <v>Anthony</v>
          </cell>
          <cell r="D884" t="str">
            <v>Holdsworth</v>
          </cell>
          <cell r="E884" t="str">
            <v>E51P</v>
          </cell>
          <cell r="F884">
            <v>2</v>
          </cell>
        </row>
        <row r="885">
          <cell r="B885">
            <v>21306</v>
          </cell>
          <cell r="C885" t="str">
            <v>Anthony</v>
          </cell>
          <cell r="D885" t="str">
            <v>Holmes</v>
          </cell>
          <cell r="E885" t="str">
            <v>S51P</v>
          </cell>
          <cell r="F885">
            <v>3</v>
          </cell>
        </row>
        <row r="886">
          <cell r="B886">
            <v>20219</v>
          </cell>
          <cell r="C886" t="str">
            <v>Anthony</v>
          </cell>
          <cell r="D886" t="str">
            <v>Johnson</v>
          </cell>
          <cell r="E886" t="str">
            <v>M41P</v>
          </cell>
          <cell r="F886">
            <v>4</v>
          </cell>
        </row>
        <row r="887">
          <cell r="B887">
            <v>19684</v>
          </cell>
          <cell r="C887" t="str">
            <v>Anthony</v>
          </cell>
          <cell r="D887" t="str">
            <v>Joubaire</v>
          </cell>
          <cell r="E887" t="str">
            <v>T41P</v>
          </cell>
          <cell r="F887">
            <v>4</v>
          </cell>
        </row>
        <row r="888">
          <cell r="B888">
            <v>21359</v>
          </cell>
          <cell r="C888" t="str">
            <v>Anthony</v>
          </cell>
          <cell r="D888" t="str">
            <v>Kwang</v>
          </cell>
          <cell r="E888" t="str">
            <v>E51P</v>
          </cell>
          <cell r="F888">
            <v>3</v>
          </cell>
        </row>
        <row r="889">
          <cell r="B889">
            <v>15858</v>
          </cell>
          <cell r="C889" t="str">
            <v>Anthony</v>
          </cell>
          <cell r="D889" t="str">
            <v>Musk</v>
          </cell>
          <cell r="E889" t="str">
            <v>S43P</v>
          </cell>
          <cell r="F889">
            <v>2</v>
          </cell>
        </row>
        <row r="890">
          <cell r="B890">
            <v>14782</v>
          </cell>
          <cell r="C890" t="str">
            <v>Anthony</v>
          </cell>
          <cell r="D890" t="str">
            <v>Nguyen</v>
          </cell>
          <cell r="E890" t="str">
            <v>T51P</v>
          </cell>
          <cell r="F890">
            <v>5</v>
          </cell>
        </row>
        <row r="891">
          <cell r="B891">
            <v>12093</v>
          </cell>
          <cell r="C891" t="str">
            <v xml:space="preserve">Anthony (AJ) </v>
          </cell>
          <cell r="D891" t="str">
            <v>Della Posta</v>
          </cell>
          <cell r="E891" t="str">
            <v>R51P</v>
          </cell>
          <cell r="F891">
            <v>3</v>
          </cell>
        </row>
        <row r="892">
          <cell r="B892">
            <v>14319</v>
          </cell>
          <cell r="C892" t="str">
            <v xml:space="preserve">Anthony (Batesy) </v>
          </cell>
          <cell r="D892" t="str">
            <v>Bates</v>
          </cell>
          <cell r="E892" t="str">
            <v>S43P</v>
          </cell>
          <cell r="F892">
            <v>4</v>
          </cell>
        </row>
        <row r="893">
          <cell r="B893">
            <v>17511</v>
          </cell>
          <cell r="C893" t="str">
            <v xml:space="preserve">Anthony (Tony) </v>
          </cell>
          <cell r="D893" t="str">
            <v>Cialabrini</v>
          </cell>
          <cell r="E893" t="str">
            <v>E41P</v>
          </cell>
          <cell r="F893">
            <v>3</v>
          </cell>
        </row>
        <row r="894">
          <cell r="B894">
            <v>13338</v>
          </cell>
          <cell r="C894" t="str">
            <v xml:space="preserve">Anthony (Tony) </v>
          </cell>
          <cell r="D894" t="str">
            <v>Clemmons IV</v>
          </cell>
          <cell r="E894" t="str">
            <v>T41P</v>
          </cell>
          <cell r="F894">
            <v>3</v>
          </cell>
        </row>
        <row r="895">
          <cell r="B895">
            <v>20678</v>
          </cell>
          <cell r="C895" t="str">
            <v>Anto</v>
          </cell>
          <cell r="D895" t="str">
            <v>Lesander</v>
          </cell>
          <cell r="E895" t="str">
            <v>T61P</v>
          </cell>
          <cell r="F895">
            <v>4</v>
          </cell>
        </row>
        <row r="896">
          <cell r="B896">
            <v>21353</v>
          </cell>
          <cell r="C896" t="str">
            <v>Antoine</v>
          </cell>
          <cell r="D896" t="str">
            <v>Perrault</v>
          </cell>
          <cell r="E896" t="str">
            <v>S43P</v>
          </cell>
          <cell r="F896">
            <v>3</v>
          </cell>
        </row>
        <row r="897">
          <cell r="B897">
            <v>15303</v>
          </cell>
          <cell r="C897" t="str">
            <v>Antoinette</v>
          </cell>
          <cell r="D897" t="str">
            <v>Hodes</v>
          </cell>
          <cell r="E897" t="str">
            <v>E41P</v>
          </cell>
          <cell r="F897">
            <v>3</v>
          </cell>
        </row>
        <row r="898">
          <cell r="B898">
            <v>19693</v>
          </cell>
          <cell r="C898" t="str">
            <v>Anton</v>
          </cell>
          <cell r="D898" t="str">
            <v>Berezovskiy</v>
          </cell>
          <cell r="E898" t="str">
            <v>E51P</v>
          </cell>
          <cell r="F898">
            <v>3</v>
          </cell>
        </row>
        <row r="899">
          <cell r="B899">
            <v>10960</v>
          </cell>
          <cell r="C899" t="str">
            <v>Anton</v>
          </cell>
          <cell r="D899" t="str">
            <v>Du Preez</v>
          </cell>
          <cell r="E899" t="str">
            <v>S41P</v>
          </cell>
          <cell r="F899">
            <v>3</v>
          </cell>
        </row>
        <row r="900">
          <cell r="B900">
            <v>21035</v>
          </cell>
          <cell r="C900" t="str">
            <v>Anton</v>
          </cell>
          <cell r="D900" t="str">
            <v>Kheifets</v>
          </cell>
          <cell r="E900" t="str">
            <v>T61P</v>
          </cell>
          <cell r="F900">
            <v>2</v>
          </cell>
        </row>
        <row r="901">
          <cell r="B901">
            <v>17377</v>
          </cell>
          <cell r="C901" t="str">
            <v>Anton</v>
          </cell>
          <cell r="D901" t="str">
            <v>Pluzharov</v>
          </cell>
          <cell r="E901" t="str">
            <v>T51P</v>
          </cell>
          <cell r="F901">
            <v>4</v>
          </cell>
        </row>
        <row r="902">
          <cell r="B902">
            <v>4768</v>
          </cell>
          <cell r="C902" t="str">
            <v>Anton</v>
          </cell>
          <cell r="D902" t="str">
            <v>Razumov</v>
          </cell>
          <cell r="E902" t="str">
            <v>E41P</v>
          </cell>
          <cell r="F902">
            <v>4</v>
          </cell>
        </row>
        <row r="903">
          <cell r="B903">
            <v>19715</v>
          </cell>
          <cell r="C903" t="str">
            <v>Anton</v>
          </cell>
          <cell r="D903" t="str">
            <v>Rubin</v>
          </cell>
          <cell r="E903" t="str">
            <v>D65P</v>
          </cell>
          <cell r="F903">
            <v>3</v>
          </cell>
        </row>
        <row r="904">
          <cell r="B904">
            <v>20437</v>
          </cell>
          <cell r="C904" t="str">
            <v>Antonella</v>
          </cell>
          <cell r="D904" t="str">
            <v>Ballarini</v>
          </cell>
          <cell r="E904" t="str">
            <v>M65P</v>
          </cell>
          <cell r="F904">
            <v>3</v>
          </cell>
        </row>
        <row r="905">
          <cell r="B905">
            <v>18867</v>
          </cell>
          <cell r="C905" t="str">
            <v>Antonia</v>
          </cell>
          <cell r="D905" t="str">
            <v>Jacob</v>
          </cell>
          <cell r="E905" t="str">
            <v>S61P</v>
          </cell>
          <cell r="F905">
            <v>2</v>
          </cell>
        </row>
        <row r="906">
          <cell r="B906">
            <v>21082</v>
          </cell>
          <cell r="C906" t="str">
            <v>Antonio</v>
          </cell>
          <cell r="D906" t="str">
            <v>Cortes</v>
          </cell>
          <cell r="E906" t="str">
            <v>S43P</v>
          </cell>
          <cell r="F906">
            <v>4</v>
          </cell>
        </row>
        <row r="907">
          <cell r="B907">
            <v>8853</v>
          </cell>
          <cell r="C907" t="str">
            <v>Antonio</v>
          </cell>
          <cell r="D907" t="str">
            <v>Marangi</v>
          </cell>
          <cell r="E907" t="str">
            <v>T41P</v>
          </cell>
          <cell r="F907">
            <v>5</v>
          </cell>
        </row>
        <row r="908">
          <cell r="B908">
            <v>20824</v>
          </cell>
          <cell r="C908" t="str">
            <v>Antonio</v>
          </cell>
          <cell r="D908" t="str">
            <v>Tomsic</v>
          </cell>
          <cell r="E908" t="str">
            <v>S53P</v>
          </cell>
          <cell r="F908">
            <v>3</v>
          </cell>
        </row>
        <row r="909">
          <cell r="B909">
            <v>21585</v>
          </cell>
          <cell r="C909" t="str">
            <v>Antti</v>
          </cell>
          <cell r="D909" t="str">
            <v>Nuotio</v>
          </cell>
          <cell r="E909" t="str">
            <v>S53P</v>
          </cell>
          <cell r="F909">
            <v>3</v>
          </cell>
        </row>
        <row r="910">
          <cell r="B910">
            <v>21488</v>
          </cell>
          <cell r="C910" t="str">
            <v>Anuj</v>
          </cell>
          <cell r="D910" t="str">
            <v>Dhoundiyal</v>
          </cell>
          <cell r="E910" t="str">
            <v>T61P</v>
          </cell>
          <cell r="F910">
            <v>3</v>
          </cell>
        </row>
        <row r="911">
          <cell r="B911">
            <v>20746</v>
          </cell>
          <cell r="C911" t="str">
            <v>Apagu</v>
          </cell>
          <cell r="D911" t="str">
            <v>Gadzama</v>
          </cell>
          <cell r="E911" t="str">
            <v>S43P</v>
          </cell>
          <cell r="F911">
            <v>2</v>
          </cell>
        </row>
        <row r="912">
          <cell r="B912">
            <v>19129</v>
          </cell>
          <cell r="C912" t="str">
            <v>Aparna</v>
          </cell>
          <cell r="D912" t="str">
            <v>Billy</v>
          </cell>
          <cell r="E912" t="str">
            <v>T63P</v>
          </cell>
          <cell r="F912">
            <v>3</v>
          </cell>
        </row>
        <row r="913">
          <cell r="B913">
            <v>12814</v>
          </cell>
          <cell r="C913" t="str">
            <v>Arcie Marie</v>
          </cell>
          <cell r="D913" t="str">
            <v>De Los Santos</v>
          </cell>
          <cell r="E913" t="str">
            <v>P53P</v>
          </cell>
          <cell r="F913">
            <v>4</v>
          </cell>
        </row>
        <row r="914">
          <cell r="B914">
            <v>10001</v>
          </cell>
          <cell r="C914" t="str">
            <v>Ari</v>
          </cell>
          <cell r="D914" t="str">
            <v>Gam</v>
          </cell>
          <cell r="E914" t="str">
            <v>D45P</v>
          </cell>
          <cell r="F914">
            <v>4</v>
          </cell>
        </row>
        <row r="915">
          <cell r="B915">
            <v>16975</v>
          </cell>
          <cell r="C915" t="str">
            <v>Ari</v>
          </cell>
          <cell r="D915" t="str">
            <v>Koivisto</v>
          </cell>
          <cell r="E915" t="str">
            <v>S53P</v>
          </cell>
          <cell r="F915">
            <v>3</v>
          </cell>
        </row>
        <row r="916">
          <cell r="B916">
            <v>20637</v>
          </cell>
          <cell r="C916" t="str">
            <v>Ari</v>
          </cell>
          <cell r="D916" t="str">
            <v>Kuznicki</v>
          </cell>
          <cell r="E916" t="str">
            <v>D65S</v>
          </cell>
          <cell r="F916">
            <v>4</v>
          </cell>
        </row>
        <row r="917">
          <cell r="B917">
            <v>20975</v>
          </cell>
          <cell r="C917" t="str">
            <v>Ari</v>
          </cell>
          <cell r="D917" t="str">
            <v>Myohanen</v>
          </cell>
          <cell r="E917" t="str">
            <v>E41P</v>
          </cell>
          <cell r="F917">
            <v>1</v>
          </cell>
        </row>
        <row r="918">
          <cell r="B918">
            <v>17911</v>
          </cell>
          <cell r="C918" t="str">
            <v>Ari</v>
          </cell>
          <cell r="D918" t="str">
            <v>Novick</v>
          </cell>
          <cell r="E918" t="str">
            <v>D61S</v>
          </cell>
          <cell r="F918">
            <v>3</v>
          </cell>
        </row>
        <row r="919">
          <cell r="B919">
            <v>20578</v>
          </cell>
          <cell r="C919" t="str">
            <v>Ari</v>
          </cell>
          <cell r="D919" t="str">
            <v>Rubin</v>
          </cell>
          <cell r="E919" t="str">
            <v>D65S</v>
          </cell>
          <cell r="F919">
            <v>3</v>
          </cell>
        </row>
        <row r="920">
          <cell r="B920">
            <v>14796</v>
          </cell>
          <cell r="C920" t="str">
            <v>Arie</v>
          </cell>
          <cell r="D920" t="str">
            <v>Olshtein</v>
          </cell>
          <cell r="E920" t="str">
            <v>D55P</v>
          </cell>
          <cell r="F920">
            <v>5</v>
          </cell>
        </row>
        <row r="921">
          <cell r="B921">
            <v>19802</v>
          </cell>
          <cell r="C921" t="str">
            <v>Ariel</v>
          </cell>
          <cell r="D921" t="str">
            <v>Baumgarten</v>
          </cell>
          <cell r="E921" t="str">
            <v>M53P</v>
          </cell>
          <cell r="F921">
            <v>4</v>
          </cell>
        </row>
        <row r="922">
          <cell r="B922">
            <v>15155</v>
          </cell>
          <cell r="C922" t="str">
            <v>Ariel</v>
          </cell>
          <cell r="D922" t="str">
            <v>Clause</v>
          </cell>
          <cell r="E922" t="str">
            <v>M55M</v>
          </cell>
          <cell r="F922">
            <v>3</v>
          </cell>
        </row>
        <row r="923">
          <cell r="B923">
            <v>19476</v>
          </cell>
          <cell r="C923" t="str">
            <v>Ariel</v>
          </cell>
          <cell r="D923" t="str">
            <v>Karpilovski</v>
          </cell>
          <cell r="E923" t="str">
            <v>D55P</v>
          </cell>
          <cell r="F923">
            <v>4</v>
          </cell>
        </row>
        <row r="924">
          <cell r="B924">
            <v>16142</v>
          </cell>
          <cell r="C924" t="str">
            <v>Ariel</v>
          </cell>
          <cell r="D924" t="str">
            <v>Kibudi</v>
          </cell>
          <cell r="E924" t="str">
            <v>D55P</v>
          </cell>
          <cell r="F924">
            <v>2</v>
          </cell>
        </row>
        <row r="925">
          <cell r="B925">
            <v>9590</v>
          </cell>
          <cell r="C925" t="str">
            <v>Ariel</v>
          </cell>
          <cell r="D925" t="str">
            <v>Soudry</v>
          </cell>
          <cell r="E925" t="str">
            <v>T51P</v>
          </cell>
          <cell r="F925">
            <v>4</v>
          </cell>
        </row>
        <row r="926">
          <cell r="B926">
            <v>15628</v>
          </cell>
          <cell r="C926" t="str">
            <v>Ariel</v>
          </cell>
          <cell r="D926" t="str">
            <v>Tobiana</v>
          </cell>
          <cell r="E926" t="str">
            <v>D45M</v>
          </cell>
          <cell r="F926">
            <v>4</v>
          </cell>
        </row>
        <row r="927">
          <cell r="B927">
            <v>12706</v>
          </cell>
          <cell r="C927" t="str">
            <v xml:space="preserve">Ariel (Outblaze) </v>
          </cell>
          <cell r="D927" t="str">
            <v>Suvorov</v>
          </cell>
          <cell r="E927" t="str">
            <v>T52P</v>
          </cell>
          <cell r="F927">
            <v>2</v>
          </cell>
        </row>
        <row r="928">
          <cell r="B928">
            <v>1663</v>
          </cell>
          <cell r="C928" t="str">
            <v>Ariela</v>
          </cell>
          <cell r="D928" t="str">
            <v>Orian</v>
          </cell>
          <cell r="E928" t="str">
            <v>D41P</v>
          </cell>
          <cell r="F928">
            <v>2</v>
          </cell>
        </row>
        <row r="929">
          <cell r="B929">
            <v>9114</v>
          </cell>
          <cell r="C929" t="str">
            <v>Arik</v>
          </cell>
          <cell r="D929" t="str">
            <v>Ovtracht</v>
          </cell>
          <cell r="E929" t="str">
            <v>D45M</v>
          </cell>
          <cell r="F929">
            <v>4</v>
          </cell>
        </row>
        <row r="930">
          <cell r="B930">
            <v>10910</v>
          </cell>
          <cell r="C930" t="str">
            <v>Arjun</v>
          </cell>
          <cell r="D930" t="str">
            <v>Thottiyil Arun</v>
          </cell>
          <cell r="E930" t="str">
            <v>T41P</v>
          </cell>
          <cell r="F930">
            <v>3</v>
          </cell>
        </row>
        <row r="931">
          <cell r="B931">
            <v>19497</v>
          </cell>
          <cell r="C931" t="str">
            <v>Arkadiy</v>
          </cell>
          <cell r="D931" t="str">
            <v>Vykhodtsev</v>
          </cell>
          <cell r="E931" t="str">
            <v>E61P</v>
          </cell>
          <cell r="F931">
            <v>4</v>
          </cell>
        </row>
        <row r="932">
          <cell r="B932">
            <v>11309</v>
          </cell>
          <cell r="C932" t="str">
            <v>Armin</v>
          </cell>
          <cell r="D932" t="str">
            <v>Thommen</v>
          </cell>
          <cell r="E932" t="str">
            <v>E41M</v>
          </cell>
          <cell r="F932">
            <v>3</v>
          </cell>
        </row>
        <row r="933">
          <cell r="B933">
            <v>9101</v>
          </cell>
          <cell r="C933" t="str">
            <v>Arnfinn</v>
          </cell>
          <cell r="D933" t="str">
            <v>Strand</v>
          </cell>
          <cell r="E933" t="str">
            <v>E41M</v>
          </cell>
          <cell r="F933">
            <v>3</v>
          </cell>
        </row>
        <row r="934">
          <cell r="B934">
            <v>16480</v>
          </cell>
          <cell r="C934" t="str">
            <v>Arnon</v>
          </cell>
          <cell r="D934" t="str">
            <v>Berman</v>
          </cell>
          <cell r="E934" t="str">
            <v>T51P</v>
          </cell>
          <cell r="F934">
            <v>4</v>
          </cell>
        </row>
        <row r="935">
          <cell r="B935">
            <v>16346</v>
          </cell>
          <cell r="C935" t="str">
            <v xml:space="preserve">Arsh (Arsh) </v>
          </cell>
          <cell r="D935" t="str">
            <v>Malik</v>
          </cell>
          <cell r="E935" t="str">
            <v>T51P</v>
          </cell>
          <cell r="F935">
            <v>4</v>
          </cell>
        </row>
        <row r="936">
          <cell r="B936">
            <v>16367</v>
          </cell>
          <cell r="C936" t="str">
            <v>Artem</v>
          </cell>
          <cell r="D936" t="str">
            <v>Abrosimov</v>
          </cell>
          <cell r="E936" t="str">
            <v>T51P</v>
          </cell>
          <cell r="F936">
            <v>3</v>
          </cell>
        </row>
        <row r="937">
          <cell r="B937">
            <v>21380</v>
          </cell>
          <cell r="C937" t="str">
            <v>Artem</v>
          </cell>
          <cell r="D937" t="str">
            <v>Moskalenko</v>
          </cell>
          <cell r="E937" t="str">
            <v>E51P</v>
          </cell>
          <cell r="F937">
            <v>4</v>
          </cell>
        </row>
        <row r="938">
          <cell r="B938">
            <v>13233</v>
          </cell>
          <cell r="C938" t="str">
            <v>Artem</v>
          </cell>
          <cell r="D938" t="str">
            <v>Nazarenko</v>
          </cell>
          <cell r="E938" t="str">
            <v>D45P</v>
          </cell>
          <cell r="F938">
            <v>4</v>
          </cell>
        </row>
        <row r="939">
          <cell r="B939">
            <v>17900</v>
          </cell>
          <cell r="C939" t="str">
            <v>Artemiy</v>
          </cell>
          <cell r="D939" t="str">
            <v>Glazunov</v>
          </cell>
          <cell r="E939" t="str">
            <v>E51P</v>
          </cell>
          <cell r="F939">
            <v>4</v>
          </cell>
        </row>
        <row r="940">
          <cell r="B940">
            <v>17555</v>
          </cell>
          <cell r="C940" t="str">
            <v>Artemy</v>
          </cell>
          <cell r="D940" t="str">
            <v>Vysotsky</v>
          </cell>
          <cell r="E940" t="str">
            <v>D41P</v>
          </cell>
          <cell r="F940">
            <v>5</v>
          </cell>
        </row>
        <row r="941">
          <cell r="B941">
            <v>17657</v>
          </cell>
          <cell r="C941" t="str">
            <v>Arthur</v>
          </cell>
          <cell r="D941" t="str">
            <v>Gordon</v>
          </cell>
          <cell r="E941" t="str">
            <v>S43P</v>
          </cell>
          <cell r="F941">
            <v>1</v>
          </cell>
        </row>
        <row r="942">
          <cell r="B942">
            <v>19243</v>
          </cell>
          <cell r="C942" t="str">
            <v>Arthur</v>
          </cell>
          <cell r="D942" t="str">
            <v>McGraw</v>
          </cell>
          <cell r="E942" t="str">
            <v>S53P</v>
          </cell>
          <cell r="F942">
            <v>2</v>
          </cell>
        </row>
        <row r="943">
          <cell r="B943">
            <v>12739</v>
          </cell>
          <cell r="C943" t="str">
            <v>Arthur</v>
          </cell>
          <cell r="D943" t="str">
            <v>Ng</v>
          </cell>
          <cell r="E943" t="str">
            <v>S43M</v>
          </cell>
          <cell r="F943">
            <v>4</v>
          </cell>
        </row>
        <row r="944">
          <cell r="B944">
            <v>17245</v>
          </cell>
          <cell r="C944" t="str">
            <v>Artium</v>
          </cell>
          <cell r="D944" t="str">
            <v>Acheldaev</v>
          </cell>
          <cell r="E944" t="str">
            <v>D55P</v>
          </cell>
          <cell r="F944">
            <v>2</v>
          </cell>
        </row>
        <row r="945">
          <cell r="B945">
            <v>20598</v>
          </cell>
          <cell r="C945" t="str">
            <v>Artur</v>
          </cell>
          <cell r="D945" t="str">
            <v>Kruchinin</v>
          </cell>
          <cell r="E945" t="str">
            <v>D61P</v>
          </cell>
          <cell r="F945">
            <v>5</v>
          </cell>
        </row>
        <row r="946">
          <cell r="B946">
            <v>20947</v>
          </cell>
          <cell r="C946" t="str">
            <v>Artur</v>
          </cell>
          <cell r="D946" t="str">
            <v>Zientak</v>
          </cell>
          <cell r="E946" t="str">
            <v>E61P</v>
          </cell>
          <cell r="F946">
            <v>3</v>
          </cell>
        </row>
        <row r="947">
          <cell r="B947">
            <v>21141</v>
          </cell>
          <cell r="C947" t="str">
            <v>Arturas</v>
          </cell>
          <cell r="D947" t="str">
            <v>Zalenekas</v>
          </cell>
          <cell r="E947" t="str">
            <v>E41P</v>
          </cell>
          <cell r="F947">
            <v>3</v>
          </cell>
        </row>
        <row r="948">
          <cell r="B948">
            <v>19640</v>
          </cell>
          <cell r="C948" t="str">
            <v>Arturo</v>
          </cell>
          <cell r="D948" t="str">
            <v>Nuno</v>
          </cell>
          <cell r="E948" t="str">
            <v>T63P</v>
          </cell>
          <cell r="F948">
            <v>3</v>
          </cell>
        </row>
        <row r="949">
          <cell r="B949">
            <v>18898</v>
          </cell>
          <cell r="C949" t="str">
            <v xml:space="preserve">Arturo (Arty) </v>
          </cell>
          <cell r="D949" t="str">
            <v>Martinez</v>
          </cell>
          <cell r="E949" t="str">
            <v>E51P</v>
          </cell>
          <cell r="F949">
            <v>2</v>
          </cell>
        </row>
        <row r="950">
          <cell r="B950">
            <v>20877</v>
          </cell>
          <cell r="C950" t="str">
            <v>Aryssa</v>
          </cell>
          <cell r="D950" t="str">
            <v>Bembo</v>
          </cell>
          <cell r="E950" t="str">
            <v>M62P</v>
          </cell>
          <cell r="F950">
            <v>1</v>
          </cell>
        </row>
        <row r="951">
          <cell r="B951">
            <v>21461</v>
          </cell>
          <cell r="C951" t="str">
            <v>Arzu</v>
          </cell>
          <cell r="D951" t="str">
            <v>Hajiyeva</v>
          </cell>
          <cell r="E951" t="str">
            <v>S53P</v>
          </cell>
          <cell r="F951">
            <v>3</v>
          </cell>
        </row>
        <row r="952">
          <cell r="B952">
            <v>17769</v>
          </cell>
          <cell r="C952" t="str">
            <v>Asa</v>
          </cell>
          <cell r="D952" t="str">
            <v>Schneider</v>
          </cell>
          <cell r="E952" t="str">
            <v>D55P</v>
          </cell>
          <cell r="F952">
            <v>5</v>
          </cell>
        </row>
        <row r="953">
          <cell r="B953">
            <v>8755</v>
          </cell>
          <cell r="C953" t="str">
            <v>Asaf</v>
          </cell>
          <cell r="D953" t="str">
            <v>Aizenberg</v>
          </cell>
          <cell r="E953" t="str">
            <v>T51P</v>
          </cell>
          <cell r="F953">
            <v>5</v>
          </cell>
        </row>
        <row r="954">
          <cell r="B954">
            <v>14030</v>
          </cell>
          <cell r="C954" t="str">
            <v>Asaf</v>
          </cell>
          <cell r="D954" t="str">
            <v>Avisar</v>
          </cell>
          <cell r="E954" t="str">
            <v>D45M</v>
          </cell>
          <cell r="F954">
            <v>4</v>
          </cell>
        </row>
        <row r="955">
          <cell r="B955">
            <v>13749</v>
          </cell>
          <cell r="C955" t="str">
            <v>Asaf</v>
          </cell>
          <cell r="D955" t="str">
            <v>Barak</v>
          </cell>
          <cell r="E955" t="str">
            <v>D45M</v>
          </cell>
          <cell r="F955">
            <v>4</v>
          </cell>
        </row>
        <row r="956">
          <cell r="B956">
            <v>5800</v>
          </cell>
          <cell r="C956" t="str">
            <v>Asaf</v>
          </cell>
          <cell r="D956" t="str">
            <v>Betman</v>
          </cell>
          <cell r="E956" t="str">
            <v>D61P</v>
          </cell>
          <cell r="F956">
            <v>3</v>
          </cell>
        </row>
        <row r="957">
          <cell r="B957">
            <v>17050</v>
          </cell>
          <cell r="C957" t="str">
            <v>Asaf</v>
          </cell>
          <cell r="D957" t="str">
            <v>Fried</v>
          </cell>
          <cell r="E957" t="str">
            <v>D65S</v>
          </cell>
          <cell r="F957">
            <v>5</v>
          </cell>
        </row>
        <row r="958">
          <cell r="B958">
            <v>16927</v>
          </cell>
          <cell r="C958" t="str">
            <v>Asaf</v>
          </cell>
          <cell r="D958" t="str">
            <v>Gamliel</v>
          </cell>
          <cell r="E958" t="str">
            <v>D61P</v>
          </cell>
          <cell r="F958">
            <v>3</v>
          </cell>
        </row>
        <row r="959">
          <cell r="B959">
            <v>11964</v>
          </cell>
          <cell r="C959" t="str">
            <v>Asaf</v>
          </cell>
          <cell r="D959" t="str">
            <v>Halevy</v>
          </cell>
          <cell r="E959" t="str">
            <v>T51P</v>
          </cell>
          <cell r="F959">
            <v>2</v>
          </cell>
        </row>
        <row r="960">
          <cell r="B960">
            <v>20544</v>
          </cell>
          <cell r="C960" t="str">
            <v>Asaf</v>
          </cell>
          <cell r="D960" t="str">
            <v>Hermon</v>
          </cell>
          <cell r="E960" t="str">
            <v>D65S</v>
          </cell>
          <cell r="F960">
            <v>4</v>
          </cell>
        </row>
        <row r="961">
          <cell r="B961">
            <v>21129</v>
          </cell>
          <cell r="C961" t="str">
            <v>Asaf</v>
          </cell>
          <cell r="D961" t="str">
            <v>Lupo</v>
          </cell>
          <cell r="E961" t="str">
            <v>P44P</v>
          </cell>
          <cell r="F961">
            <v>5</v>
          </cell>
        </row>
        <row r="962">
          <cell r="B962">
            <v>15681</v>
          </cell>
          <cell r="C962" t="str">
            <v>Asaf</v>
          </cell>
          <cell r="D962" t="str">
            <v>Massos</v>
          </cell>
          <cell r="E962" t="str">
            <v>T51P</v>
          </cell>
          <cell r="F962">
            <v>3</v>
          </cell>
        </row>
        <row r="963">
          <cell r="B963">
            <v>8690</v>
          </cell>
          <cell r="C963" t="str">
            <v>Asaf</v>
          </cell>
          <cell r="D963" t="str">
            <v>Naor</v>
          </cell>
          <cell r="E963" t="str">
            <v>T42M</v>
          </cell>
          <cell r="F963">
            <v>5</v>
          </cell>
        </row>
        <row r="964">
          <cell r="B964">
            <v>21101</v>
          </cell>
          <cell r="C964" t="str">
            <v>Asaf</v>
          </cell>
          <cell r="D964" t="str">
            <v>Smadja</v>
          </cell>
          <cell r="E964" t="str">
            <v>T62P</v>
          </cell>
          <cell r="F964">
            <v>3</v>
          </cell>
        </row>
        <row r="965">
          <cell r="B965">
            <v>10542</v>
          </cell>
          <cell r="C965" t="str">
            <v>Asaf</v>
          </cell>
          <cell r="D965" t="str">
            <v>Yehuda</v>
          </cell>
          <cell r="E965" t="str">
            <v>T41P</v>
          </cell>
          <cell r="F965">
            <v>4</v>
          </cell>
        </row>
        <row r="966">
          <cell r="B966">
            <v>20519</v>
          </cell>
          <cell r="C966" t="str">
            <v>Asaf</v>
          </cell>
          <cell r="D966" t="str">
            <v>Zaks</v>
          </cell>
          <cell r="E966" t="str">
            <v>D65S</v>
          </cell>
          <cell r="F966">
            <v>4</v>
          </cell>
        </row>
        <row r="967">
          <cell r="B967">
            <v>18190</v>
          </cell>
          <cell r="C967" t="str">
            <v>Asha</v>
          </cell>
          <cell r="D967" t="str">
            <v>Hasigala Ganesh</v>
          </cell>
          <cell r="E967" t="str">
            <v>P54P</v>
          </cell>
          <cell r="F967">
            <v>4</v>
          </cell>
        </row>
        <row r="968">
          <cell r="B968">
            <v>15739</v>
          </cell>
          <cell r="C968" t="str">
            <v>Ashish</v>
          </cell>
          <cell r="D968" t="str">
            <v>Tandon</v>
          </cell>
          <cell r="E968" t="str">
            <v>S41P</v>
          </cell>
          <cell r="F968">
            <v>4</v>
          </cell>
        </row>
        <row r="969">
          <cell r="B969">
            <v>18756</v>
          </cell>
          <cell r="C969" t="str">
            <v>Ashley</v>
          </cell>
          <cell r="D969" t="str">
            <v>Musk</v>
          </cell>
          <cell r="E969" t="str">
            <v>E61P</v>
          </cell>
          <cell r="F969">
            <v>3</v>
          </cell>
        </row>
        <row r="970">
          <cell r="B970">
            <v>19501</v>
          </cell>
          <cell r="C970" t="str">
            <v>Ashley</v>
          </cell>
          <cell r="D970" t="str">
            <v>Rice</v>
          </cell>
          <cell r="E970" t="str">
            <v>S63P</v>
          </cell>
          <cell r="F970">
            <v>3</v>
          </cell>
        </row>
        <row r="971">
          <cell r="B971">
            <v>16386</v>
          </cell>
          <cell r="C971" t="str">
            <v>Ashutosh (Ashu) (Ash</v>
          </cell>
          <cell r="D971" t="str">
            <v>Dey</v>
          </cell>
          <cell r="E971" t="str">
            <v>S51P</v>
          </cell>
          <cell r="F971">
            <v>3</v>
          </cell>
        </row>
        <row r="972">
          <cell r="B972">
            <v>8740</v>
          </cell>
          <cell r="C972" t="str">
            <v>Ashwin</v>
          </cell>
          <cell r="D972" t="str">
            <v>Ram</v>
          </cell>
          <cell r="E972" t="str">
            <v>E41P</v>
          </cell>
          <cell r="F972">
            <v>3</v>
          </cell>
        </row>
        <row r="973">
          <cell r="B973">
            <v>4126</v>
          </cell>
          <cell r="C973" t="str">
            <v>Asif</v>
          </cell>
          <cell r="D973" t="str">
            <v>Klar</v>
          </cell>
          <cell r="E973" t="str">
            <v>D41P</v>
          </cell>
          <cell r="F973">
            <v>3</v>
          </cell>
        </row>
        <row r="974">
          <cell r="B974">
            <v>16154</v>
          </cell>
          <cell r="C974" t="str">
            <v>Assaf</v>
          </cell>
          <cell r="D974" t="str">
            <v>Albo</v>
          </cell>
          <cell r="E974" t="str">
            <v>D45M</v>
          </cell>
          <cell r="F974">
            <v>5</v>
          </cell>
        </row>
        <row r="975">
          <cell r="B975">
            <v>16864</v>
          </cell>
          <cell r="C975" t="str">
            <v>Assaf</v>
          </cell>
          <cell r="D975" t="str">
            <v>Avinoam</v>
          </cell>
          <cell r="E975" t="str">
            <v>D45M</v>
          </cell>
          <cell r="F975">
            <v>4</v>
          </cell>
        </row>
        <row r="976">
          <cell r="B976">
            <v>21503</v>
          </cell>
          <cell r="C976" t="str">
            <v>Assaf</v>
          </cell>
          <cell r="D976" t="str">
            <v>Becker</v>
          </cell>
          <cell r="E976" t="str">
            <v>D65P</v>
          </cell>
          <cell r="F976">
            <v>3</v>
          </cell>
        </row>
        <row r="977">
          <cell r="B977">
            <v>18891</v>
          </cell>
          <cell r="C977" t="str">
            <v>Assaf</v>
          </cell>
          <cell r="D977" t="str">
            <v>Benarosh</v>
          </cell>
          <cell r="E977" t="str">
            <v>D55P</v>
          </cell>
          <cell r="F977">
            <v>4</v>
          </cell>
        </row>
        <row r="978">
          <cell r="B978">
            <v>20477</v>
          </cell>
          <cell r="C978" t="str">
            <v>Assaf</v>
          </cell>
          <cell r="D978" t="str">
            <v>Blinder</v>
          </cell>
          <cell r="E978" t="str">
            <v>T66P</v>
          </cell>
          <cell r="F978">
            <v>3</v>
          </cell>
        </row>
        <row r="979">
          <cell r="B979">
            <v>15778</v>
          </cell>
          <cell r="C979" t="str">
            <v>Assaf</v>
          </cell>
          <cell r="D979" t="str">
            <v>Maimon</v>
          </cell>
          <cell r="E979" t="str">
            <v>D45M</v>
          </cell>
          <cell r="F979">
            <v>5</v>
          </cell>
        </row>
        <row r="980">
          <cell r="B980">
            <v>21105</v>
          </cell>
          <cell r="C980" t="str">
            <v>Assaf</v>
          </cell>
          <cell r="D980" t="str">
            <v>Pizanti</v>
          </cell>
          <cell r="E980" t="str">
            <v>T66P</v>
          </cell>
          <cell r="F980">
            <v>3</v>
          </cell>
        </row>
        <row r="981">
          <cell r="B981">
            <v>15344</v>
          </cell>
          <cell r="C981" t="str">
            <v>Assaf</v>
          </cell>
          <cell r="D981" t="str">
            <v>Teyri</v>
          </cell>
          <cell r="E981" t="str">
            <v>D61P</v>
          </cell>
          <cell r="F981">
            <v>4</v>
          </cell>
        </row>
        <row r="982">
          <cell r="B982">
            <v>15120</v>
          </cell>
          <cell r="C982" t="str">
            <v>Assaf</v>
          </cell>
          <cell r="D982" t="str">
            <v>Ziv</v>
          </cell>
          <cell r="E982" t="str">
            <v>D55P</v>
          </cell>
          <cell r="F982">
            <v>3</v>
          </cell>
        </row>
        <row r="983">
          <cell r="B983">
            <v>20972</v>
          </cell>
          <cell r="C983" t="str">
            <v>Assi</v>
          </cell>
          <cell r="D983" t="str">
            <v>Andelo</v>
          </cell>
          <cell r="E983" t="str">
            <v>060P</v>
          </cell>
          <cell r="F983">
            <v>3</v>
          </cell>
        </row>
        <row r="984">
          <cell r="B984">
            <v>19930</v>
          </cell>
          <cell r="C984" t="str">
            <v>Athul</v>
          </cell>
          <cell r="D984" t="str">
            <v>Thottiyil Arun</v>
          </cell>
          <cell r="E984" t="str">
            <v>T51P</v>
          </cell>
          <cell r="F984">
            <v>3</v>
          </cell>
        </row>
        <row r="985">
          <cell r="B985">
            <v>20384</v>
          </cell>
          <cell r="C985" t="str">
            <v>Aubaida</v>
          </cell>
          <cell r="D985" t="str">
            <v>Asad</v>
          </cell>
          <cell r="E985" t="str">
            <v>D65S</v>
          </cell>
          <cell r="F985">
            <v>3</v>
          </cell>
        </row>
        <row r="986">
          <cell r="B986">
            <v>12266</v>
          </cell>
          <cell r="C986" t="str">
            <v>Augusto</v>
          </cell>
          <cell r="D986" t="str">
            <v>Morales Dominguez</v>
          </cell>
          <cell r="E986" t="str">
            <v>E41P</v>
          </cell>
          <cell r="F986">
            <v>3</v>
          </cell>
        </row>
        <row r="987">
          <cell r="B987">
            <v>10696</v>
          </cell>
          <cell r="C987" t="str">
            <v>Aurelien</v>
          </cell>
          <cell r="D987" t="str">
            <v>Miginiac</v>
          </cell>
          <cell r="E987" t="str">
            <v>E41P</v>
          </cell>
          <cell r="F987">
            <v>5</v>
          </cell>
        </row>
        <row r="988">
          <cell r="B988">
            <v>16840</v>
          </cell>
          <cell r="C988" t="str">
            <v>Avi</v>
          </cell>
          <cell r="D988" t="str">
            <v>Elgal</v>
          </cell>
          <cell r="E988" t="str">
            <v>D41M</v>
          </cell>
          <cell r="F988">
            <v>4</v>
          </cell>
        </row>
        <row r="989">
          <cell r="B989">
            <v>14498</v>
          </cell>
          <cell r="C989" t="str">
            <v>Avi</v>
          </cell>
          <cell r="D989" t="str">
            <v>Machluf</v>
          </cell>
          <cell r="E989" t="str">
            <v>T51P</v>
          </cell>
          <cell r="F989">
            <v>4</v>
          </cell>
        </row>
        <row r="990">
          <cell r="B990">
            <v>20007</v>
          </cell>
          <cell r="C990" t="str">
            <v>Avi</v>
          </cell>
          <cell r="D990" t="str">
            <v>Marek</v>
          </cell>
          <cell r="E990" t="str">
            <v>S41P</v>
          </cell>
          <cell r="F990">
            <v>2</v>
          </cell>
        </row>
        <row r="991">
          <cell r="B991">
            <v>17838</v>
          </cell>
          <cell r="C991" t="str">
            <v>Avi</v>
          </cell>
          <cell r="D991" t="str">
            <v>Margali</v>
          </cell>
          <cell r="E991" t="str">
            <v>D65P</v>
          </cell>
          <cell r="F991">
            <v>3</v>
          </cell>
        </row>
        <row r="992">
          <cell r="B992">
            <v>21073</v>
          </cell>
          <cell r="C992" t="str">
            <v>Avi</v>
          </cell>
          <cell r="D992" t="str">
            <v>Rosenberg</v>
          </cell>
          <cell r="E992" t="str">
            <v>D65S</v>
          </cell>
          <cell r="F992">
            <v>3</v>
          </cell>
        </row>
        <row r="993">
          <cell r="B993">
            <v>21084</v>
          </cell>
          <cell r="C993" t="str">
            <v>Avi Tal</v>
          </cell>
          <cell r="D993" t="str">
            <v>Mor</v>
          </cell>
          <cell r="E993" t="str">
            <v>T61P</v>
          </cell>
          <cell r="F993">
            <v>2</v>
          </cell>
        </row>
        <row r="994">
          <cell r="B994">
            <v>14251</v>
          </cell>
          <cell r="C994" t="str">
            <v>Aviad</v>
          </cell>
          <cell r="D994" t="str">
            <v>Carmel</v>
          </cell>
          <cell r="E994" t="str">
            <v>D45M</v>
          </cell>
          <cell r="F994">
            <v>5</v>
          </cell>
        </row>
        <row r="995">
          <cell r="B995">
            <v>16875</v>
          </cell>
          <cell r="C995" t="str">
            <v>Aviad</v>
          </cell>
          <cell r="D995" t="str">
            <v>Danin</v>
          </cell>
          <cell r="E995" t="str">
            <v>D45M</v>
          </cell>
          <cell r="F995">
            <v>5</v>
          </cell>
        </row>
        <row r="996">
          <cell r="B996">
            <v>21347</v>
          </cell>
          <cell r="C996" t="str">
            <v>Aviad</v>
          </cell>
          <cell r="D996" t="str">
            <v>Elitzur</v>
          </cell>
          <cell r="E996" t="str">
            <v>D55P</v>
          </cell>
          <cell r="F996">
            <v>3</v>
          </cell>
        </row>
        <row r="997">
          <cell r="B997">
            <v>19223</v>
          </cell>
          <cell r="C997" t="str">
            <v>Aviad</v>
          </cell>
          <cell r="D997" t="str">
            <v>Gafni</v>
          </cell>
          <cell r="E997" t="str">
            <v>D65P</v>
          </cell>
          <cell r="F997">
            <v>3</v>
          </cell>
        </row>
        <row r="998">
          <cell r="B998">
            <v>9157</v>
          </cell>
          <cell r="C998" t="str">
            <v>Aviad</v>
          </cell>
          <cell r="D998" t="str">
            <v>Hadarian</v>
          </cell>
          <cell r="E998" t="str">
            <v>D45P</v>
          </cell>
          <cell r="F998">
            <v>4</v>
          </cell>
        </row>
        <row r="999">
          <cell r="B999">
            <v>12377</v>
          </cell>
          <cell r="C999" t="str">
            <v>Aviad</v>
          </cell>
          <cell r="D999" t="str">
            <v>Hakmon</v>
          </cell>
          <cell r="E999" t="str">
            <v>D51P</v>
          </cell>
          <cell r="F999">
            <v>3</v>
          </cell>
        </row>
        <row r="1000">
          <cell r="B1000">
            <v>13825</v>
          </cell>
          <cell r="C1000" t="str">
            <v>Aviad</v>
          </cell>
          <cell r="D1000" t="str">
            <v>Levy</v>
          </cell>
          <cell r="E1000" t="str">
            <v>D51P</v>
          </cell>
          <cell r="F1000">
            <v>3</v>
          </cell>
        </row>
        <row r="1001">
          <cell r="B1001">
            <v>11709</v>
          </cell>
          <cell r="C1001" t="str">
            <v>Aviad</v>
          </cell>
          <cell r="D1001" t="str">
            <v>Nissim</v>
          </cell>
          <cell r="E1001" t="str">
            <v>D41M</v>
          </cell>
          <cell r="F1001">
            <v>4</v>
          </cell>
        </row>
        <row r="1002">
          <cell r="B1002">
            <v>11086</v>
          </cell>
          <cell r="C1002" t="str">
            <v>Aviad</v>
          </cell>
          <cell r="D1002" t="str">
            <v>Segev</v>
          </cell>
          <cell r="E1002" t="str">
            <v>D45P</v>
          </cell>
          <cell r="F1002">
            <v>4</v>
          </cell>
        </row>
        <row r="1003">
          <cell r="B1003">
            <v>20713</v>
          </cell>
          <cell r="C1003" t="str">
            <v>Aviad</v>
          </cell>
          <cell r="D1003" t="str">
            <v>Sheck</v>
          </cell>
          <cell r="E1003" t="str">
            <v>T61P</v>
          </cell>
          <cell r="F1003">
            <v>4</v>
          </cell>
        </row>
        <row r="1004">
          <cell r="B1004">
            <v>21763</v>
          </cell>
          <cell r="C1004" t="str">
            <v>Avichai</v>
          </cell>
          <cell r="D1004" t="str">
            <v>Shiponi</v>
          </cell>
          <cell r="E1004" t="str">
            <v>D65P</v>
          </cell>
          <cell r="F1004">
            <v>3</v>
          </cell>
        </row>
        <row r="1005">
          <cell r="B1005">
            <v>17654</v>
          </cell>
          <cell r="C1005" t="str">
            <v>Aviel</v>
          </cell>
          <cell r="D1005" t="str">
            <v>Landov</v>
          </cell>
          <cell r="E1005" t="str">
            <v>M53P</v>
          </cell>
          <cell r="F1005">
            <v>3</v>
          </cell>
        </row>
        <row r="1006">
          <cell r="B1006">
            <v>17464</v>
          </cell>
          <cell r="C1006" t="str">
            <v>Avigdor</v>
          </cell>
          <cell r="D1006" t="str">
            <v>Stasenko</v>
          </cell>
          <cell r="E1006" t="str">
            <v>D55P</v>
          </cell>
          <cell r="F1006">
            <v>3</v>
          </cell>
        </row>
        <row r="1007">
          <cell r="B1007">
            <v>20645</v>
          </cell>
          <cell r="C1007" t="str">
            <v>Avihay</v>
          </cell>
          <cell r="D1007" t="str">
            <v>Itah</v>
          </cell>
          <cell r="E1007" t="str">
            <v>T61P</v>
          </cell>
          <cell r="F1007">
            <v>2</v>
          </cell>
        </row>
        <row r="1008">
          <cell r="B1008">
            <v>18972</v>
          </cell>
          <cell r="C1008" t="str">
            <v>Avior</v>
          </cell>
          <cell r="D1008" t="str">
            <v>Barkan</v>
          </cell>
          <cell r="E1008" t="str">
            <v>D55P</v>
          </cell>
          <cell r="F1008">
            <v>4</v>
          </cell>
        </row>
        <row r="1009">
          <cell r="B1009">
            <v>16103</v>
          </cell>
          <cell r="C1009" t="str">
            <v>Aviran</v>
          </cell>
          <cell r="D1009" t="str">
            <v>Hazum</v>
          </cell>
          <cell r="E1009" t="str">
            <v>D45M</v>
          </cell>
          <cell r="F1009">
            <v>5</v>
          </cell>
        </row>
        <row r="1010">
          <cell r="B1010">
            <v>20438</v>
          </cell>
          <cell r="C1010" t="str">
            <v>Avishag</v>
          </cell>
          <cell r="D1010" t="str">
            <v>Borgos</v>
          </cell>
          <cell r="E1010" t="str">
            <v>M65P</v>
          </cell>
          <cell r="F1010">
            <v>3</v>
          </cell>
        </row>
        <row r="1011">
          <cell r="B1011">
            <v>13550</v>
          </cell>
          <cell r="C1011" t="str">
            <v>Avishai</v>
          </cell>
          <cell r="D1011" t="str">
            <v>Amedi</v>
          </cell>
          <cell r="E1011" t="str">
            <v>T41M</v>
          </cell>
          <cell r="F1011">
            <v>3</v>
          </cell>
        </row>
        <row r="1012">
          <cell r="B1012">
            <v>8939</v>
          </cell>
          <cell r="C1012" t="str">
            <v>Avishai</v>
          </cell>
          <cell r="D1012" t="str">
            <v>Corcos</v>
          </cell>
          <cell r="E1012" t="str">
            <v>S43M</v>
          </cell>
          <cell r="F1012">
            <v>5</v>
          </cell>
        </row>
        <row r="1013">
          <cell r="B1013">
            <v>19225</v>
          </cell>
          <cell r="C1013" t="str">
            <v>Avishay</v>
          </cell>
          <cell r="D1013" t="str">
            <v>Lahav</v>
          </cell>
          <cell r="E1013" t="str">
            <v>P54P</v>
          </cell>
          <cell r="F1013">
            <v>5</v>
          </cell>
        </row>
        <row r="1014">
          <cell r="B1014">
            <v>14935</v>
          </cell>
          <cell r="C1014" t="str">
            <v>Avital</v>
          </cell>
          <cell r="D1014" t="str">
            <v>Levi</v>
          </cell>
          <cell r="E1014" t="str">
            <v>D51P</v>
          </cell>
          <cell r="F1014">
            <v>4</v>
          </cell>
        </row>
        <row r="1015">
          <cell r="B1015">
            <v>19419</v>
          </cell>
          <cell r="C1015" t="str">
            <v>Aviv</v>
          </cell>
          <cell r="D1015" t="str">
            <v>Arbitman</v>
          </cell>
          <cell r="E1015" t="str">
            <v>D55P</v>
          </cell>
          <cell r="F1015">
            <v>4</v>
          </cell>
        </row>
        <row r="1016">
          <cell r="B1016">
            <v>21778</v>
          </cell>
          <cell r="C1016" t="str">
            <v>Aviv</v>
          </cell>
          <cell r="D1016" t="str">
            <v>Donenfeld</v>
          </cell>
          <cell r="E1016" t="str">
            <v>D55P</v>
          </cell>
          <cell r="F1016">
            <v>3</v>
          </cell>
        </row>
        <row r="1017">
          <cell r="B1017">
            <v>20932</v>
          </cell>
          <cell r="C1017" t="str">
            <v>Aviv</v>
          </cell>
          <cell r="D1017" t="str">
            <v>Frish</v>
          </cell>
          <cell r="E1017" t="str">
            <v>T42M</v>
          </cell>
          <cell r="F1017">
            <v>4</v>
          </cell>
        </row>
        <row r="1018">
          <cell r="B1018">
            <v>21050</v>
          </cell>
          <cell r="C1018" t="str">
            <v>Aviv</v>
          </cell>
          <cell r="D1018" t="str">
            <v>Lev</v>
          </cell>
          <cell r="E1018" t="str">
            <v>P61P</v>
          </cell>
          <cell r="F1018">
            <v>3</v>
          </cell>
        </row>
        <row r="1019">
          <cell r="B1019">
            <v>14950</v>
          </cell>
          <cell r="C1019" t="str">
            <v>Aviv</v>
          </cell>
          <cell r="D1019" t="str">
            <v>Maor</v>
          </cell>
          <cell r="E1019" t="str">
            <v>D55P</v>
          </cell>
          <cell r="F1019">
            <v>2</v>
          </cell>
        </row>
        <row r="1020">
          <cell r="B1020">
            <v>11384</v>
          </cell>
          <cell r="C1020" t="str">
            <v>Aviv</v>
          </cell>
          <cell r="D1020" t="str">
            <v>Meydan</v>
          </cell>
          <cell r="E1020" t="str">
            <v>T41M</v>
          </cell>
          <cell r="F1020">
            <v>5</v>
          </cell>
        </row>
        <row r="1021">
          <cell r="B1021">
            <v>19281</v>
          </cell>
          <cell r="C1021" t="str">
            <v>Aviv</v>
          </cell>
          <cell r="D1021" t="str">
            <v>Segal</v>
          </cell>
          <cell r="E1021" t="str">
            <v>D61S</v>
          </cell>
          <cell r="F1021">
            <v>2</v>
          </cell>
        </row>
        <row r="1022">
          <cell r="B1022">
            <v>5843</v>
          </cell>
          <cell r="C1022" t="str">
            <v>Aviv</v>
          </cell>
          <cell r="D1022" t="str">
            <v>Shabo</v>
          </cell>
          <cell r="E1022" t="str">
            <v>D55P</v>
          </cell>
          <cell r="F1022">
            <v>2</v>
          </cell>
        </row>
        <row r="1023">
          <cell r="B1023">
            <v>19330</v>
          </cell>
          <cell r="C1023" t="str">
            <v>Aviv</v>
          </cell>
          <cell r="D1023" t="str">
            <v>Zvi</v>
          </cell>
          <cell r="E1023" t="str">
            <v>D65P</v>
          </cell>
          <cell r="F1023">
            <v>3</v>
          </cell>
        </row>
        <row r="1024">
          <cell r="B1024">
            <v>21566</v>
          </cell>
          <cell r="C1024" t="str">
            <v>Aviva</v>
          </cell>
          <cell r="D1024" t="str">
            <v>Lerman</v>
          </cell>
          <cell r="E1024" t="str">
            <v>T61S</v>
          </cell>
          <cell r="F1024">
            <v>3</v>
          </cell>
        </row>
        <row r="1025">
          <cell r="B1025">
            <v>8349</v>
          </cell>
          <cell r="C1025" t="str">
            <v>Avivit</v>
          </cell>
          <cell r="D1025" t="str">
            <v>Aharoni</v>
          </cell>
          <cell r="E1025" t="str">
            <v>S61P</v>
          </cell>
          <cell r="F1025">
            <v>3</v>
          </cell>
        </row>
        <row r="1026">
          <cell r="B1026">
            <v>11042</v>
          </cell>
          <cell r="C1026" t="str">
            <v>Avner</v>
          </cell>
          <cell r="D1026" t="str">
            <v>Eben- Chaime</v>
          </cell>
          <cell r="E1026" t="str">
            <v>D55P</v>
          </cell>
          <cell r="F1026">
            <v>5</v>
          </cell>
        </row>
        <row r="1027">
          <cell r="B1027">
            <v>20439</v>
          </cell>
          <cell r="C1027" t="str">
            <v>Avnet</v>
          </cell>
          <cell r="D1027" t="str">
            <v>Levi</v>
          </cell>
          <cell r="E1027" t="str">
            <v>P61P</v>
          </cell>
          <cell r="F1027">
            <v>3</v>
          </cell>
        </row>
        <row r="1028">
          <cell r="B1028">
            <v>17917</v>
          </cell>
          <cell r="C1028" t="str">
            <v xml:space="preserve">Avraham (Avi) </v>
          </cell>
          <cell r="D1028" t="str">
            <v>Bechor</v>
          </cell>
          <cell r="E1028" t="str">
            <v>D41M</v>
          </cell>
          <cell r="F1028">
            <v>5</v>
          </cell>
        </row>
        <row r="1029">
          <cell r="B1029">
            <v>19666</v>
          </cell>
          <cell r="C1029" t="str">
            <v>Aya</v>
          </cell>
          <cell r="D1029" t="str">
            <v>Berney</v>
          </cell>
          <cell r="E1029" t="str">
            <v>P51P</v>
          </cell>
          <cell r="F1029">
            <v>2</v>
          </cell>
        </row>
        <row r="1030">
          <cell r="B1030">
            <v>12821</v>
          </cell>
          <cell r="C1030" t="str">
            <v>Aya</v>
          </cell>
          <cell r="D1030" t="str">
            <v>Gluzman</v>
          </cell>
          <cell r="E1030" t="str">
            <v>P44M</v>
          </cell>
          <cell r="F1030">
            <v>4</v>
          </cell>
        </row>
        <row r="1031">
          <cell r="B1031">
            <v>10320</v>
          </cell>
          <cell r="C1031" t="str">
            <v>Aya</v>
          </cell>
          <cell r="D1031" t="str">
            <v>Guzner</v>
          </cell>
          <cell r="E1031" t="str">
            <v>P53P</v>
          </cell>
          <cell r="F1031">
            <v>3</v>
          </cell>
        </row>
        <row r="1032">
          <cell r="B1032">
            <v>21159</v>
          </cell>
          <cell r="C1032" t="str">
            <v>Aya</v>
          </cell>
          <cell r="D1032" t="str">
            <v>Jbara</v>
          </cell>
          <cell r="E1032" t="str">
            <v>D65P</v>
          </cell>
          <cell r="F1032">
            <v>4</v>
          </cell>
        </row>
        <row r="1033">
          <cell r="B1033">
            <v>20347</v>
          </cell>
          <cell r="C1033" t="str">
            <v>Ayaka</v>
          </cell>
          <cell r="D1033" t="str">
            <v>Lim</v>
          </cell>
          <cell r="E1033" t="str">
            <v>P64P</v>
          </cell>
          <cell r="F1033">
            <v>2</v>
          </cell>
        </row>
        <row r="1034">
          <cell r="B1034">
            <v>16287</v>
          </cell>
          <cell r="C1034" t="str">
            <v>Ayelet</v>
          </cell>
          <cell r="D1034" t="str">
            <v>Ehrman</v>
          </cell>
          <cell r="E1034" t="str">
            <v>D55P</v>
          </cell>
          <cell r="F1034">
            <v>3</v>
          </cell>
        </row>
        <row r="1035">
          <cell r="B1035">
            <v>20705</v>
          </cell>
          <cell r="C1035" t="str">
            <v xml:space="preserve">Ayodele (Ayo) </v>
          </cell>
          <cell r="D1035" t="str">
            <v>Asekun</v>
          </cell>
          <cell r="E1035" t="str">
            <v>T63P</v>
          </cell>
          <cell r="F1035">
            <v>3</v>
          </cell>
        </row>
        <row r="1036">
          <cell r="B1036">
            <v>7288</v>
          </cell>
          <cell r="C1036" t="str">
            <v>Azi</v>
          </cell>
          <cell r="D1036" t="str">
            <v>Gabbay</v>
          </cell>
          <cell r="E1036" t="str">
            <v>D41P</v>
          </cell>
          <cell r="F1036">
            <v>3</v>
          </cell>
        </row>
        <row r="1037">
          <cell r="B1037">
            <v>3488</v>
          </cell>
          <cell r="C1037" t="str">
            <v>B Dynette</v>
          </cell>
          <cell r="D1037" t="str">
            <v>Light</v>
          </cell>
          <cell r="E1037" t="str">
            <v>P43M</v>
          </cell>
          <cell r="F1037">
            <v>2</v>
          </cell>
        </row>
        <row r="1038">
          <cell r="B1038">
            <v>15612</v>
          </cell>
          <cell r="C1038" t="str">
            <v>Babe Ruth</v>
          </cell>
          <cell r="D1038" t="str">
            <v>Tanglao</v>
          </cell>
          <cell r="E1038" t="str">
            <v>T63P</v>
          </cell>
          <cell r="F1038">
            <v>3</v>
          </cell>
        </row>
        <row r="1039">
          <cell r="B1039">
            <v>20171</v>
          </cell>
          <cell r="C1039" t="str">
            <v>Baha</v>
          </cell>
          <cell r="D1039" t="str">
            <v>Abu Tareef</v>
          </cell>
          <cell r="E1039" t="str">
            <v>T51P</v>
          </cell>
          <cell r="F1039">
            <v>5</v>
          </cell>
        </row>
        <row r="1040">
          <cell r="B1040">
            <v>16037</v>
          </cell>
          <cell r="C1040" t="str">
            <v>Bahtior</v>
          </cell>
          <cell r="D1040" t="str">
            <v>Aliev</v>
          </cell>
          <cell r="E1040" t="str">
            <v>T51P</v>
          </cell>
          <cell r="F1040">
            <v>2</v>
          </cell>
        </row>
        <row r="1041">
          <cell r="B1041">
            <v>21584</v>
          </cell>
          <cell r="C1041" t="str">
            <v>Balazs</v>
          </cell>
          <cell r="D1041" t="str">
            <v>Toth</v>
          </cell>
          <cell r="E1041" t="str">
            <v>T41P</v>
          </cell>
          <cell r="F1041">
            <v>3</v>
          </cell>
        </row>
        <row r="1042">
          <cell r="B1042">
            <v>18679</v>
          </cell>
          <cell r="C1042" t="str">
            <v>Balder</v>
          </cell>
          <cell r="D1042" t="str">
            <v>Borup</v>
          </cell>
          <cell r="E1042" t="str">
            <v>E51P</v>
          </cell>
          <cell r="F1042">
            <v>3</v>
          </cell>
        </row>
        <row r="1043">
          <cell r="B1043">
            <v>17185</v>
          </cell>
          <cell r="C1043" t="str">
            <v>Baliram</v>
          </cell>
          <cell r="D1043" t="str">
            <v>Bhambere</v>
          </cell>
          <cell r="E1043" t="str">
            <v>T51P</v>
          </cell>
          <cell r="F1043">
            <v>4</v>
          </cell>
        </row>
        <row r="1044">
          <cell r="B1044">
            <v>18934</v>
          </cell>
          <cell r="C1044" t="str">
            <v>Bar</v>
          </cell>
          <cell r="D1044" t="str">
            <v>Dagan</v>
          </cell>
          <cell r="E1044" t="str">
            <v>D55P</v>
          </cell>
          <cell r="F1044">
            <v>5</v>
          </cell>
        </row>
        <row r="1045">
          <cell r="B1045">
            <v>20247</v>
          </cell>
          <cell r="C1045" t="str">
            <v>Bar</v>
          </cell>
          <cell r="D1045" t="str">
            <v>Edri</v>
          </cell>
          <cell r="E1045" t="str">
            <v>D55P</v>
          </cell>
          <cell r="F1045">
            <v>3</v>
          </cell>
        </row>
        <row r="1046">
          <cell r="B1046">
            <v>15880</v>
          </cell>
          <cell r="C1046" t="str">
            <v>Bar</v>
          </cell>
          <cell r="D1046" t="str">
            <v>Kaduri</v>
          </cell>
          <cell r="E1046" t="str">
            <v>T61S</v>
          </cell>
          <cell r="F1046">
            <v>5</v>
          </cell>
        </row>
        <row r="1047">
          <cell r="B1047">
            <v>18553</v>
          </cell>
          <cell r="C1047" t="str">
            <v>Bar</v>
          </cell>
          <cell r="D1047" t="str">
            <v>Malul</v>
          </cell>
          <cell r="E1047" t="str">
            <v>T51P</v>
          </cell>
          <cell r="F1047">
            <v>4</v>
          </cell>
        </row>
        <row r="1048">
          <cell r="B1048">
            <v>15264</v>
          </cell>
          <cell r="C1048" t="str">
            <v>Bar</v>
          </cell>
          <cell r="D1048" t="str">
            <v>Nuriel</v>
          </cell>
          <cell r="E1048" t="str">
            <v>D55P</v>
          </cell>
          <cell r="F1048">
            <v>4</v>
          </cell>
        </row>
        <row r="1049">
          <cell r="B1049">
            <v>20989</v>
          </cell>
          <cell r="C1049" t="str">
            <v>Bar</v>
          </cell>
          <cell r="D1049" t="str">
            <v>Rousso</v>
          </cell>
          <cell r="E1049" t="str">
            <v>D65P</v>
          </cell>
          <cell r="F1049">
            <v>4</v>
          </cell>
        </row>
        <row r="1050">
          <cell r="B1050">
            <v>18865</v>
          </cell>
          <cell r="C1050" t="str">
            <v>Bara</v>
          </cell>
          <cell r="D1050" t="str">
            <v>Bakri</v>
          </cell>
          <cell r="E1050" t="str">
            <v>T66P</v>
          </cell>
          <cell r="F1050">
            <v>3</v>
          </cell>
        </row>
        <row r="1051">
          <cell r="B1051">
            <v>21282</v>
          </cell>
          <cell r="C1051" t="str">
            <v>Barak</v>
          </cell>
          <cell r="D1051" t="str">
            <v>Liato</v>
          </cell>
          <cell r="E1051" t="str">
            <v>D45M</v>
          </cell>
          <cell r="F1051">
            <v>2</v>
          </cell>
        </row>
        <row r="1052">
          <cell r="B1052">
            <v>15060</v>
          </cell>
          <cell r="C1052" t="str">
            <v>Barak</v>
          </cell>
          <cell r="D1052" t="str">
            <v>Radomsky</v>
          </cell>
          <cell r="E1052" t="str">
            <v>D55P</v>
          </cell>
          <cell r="F1052">
            <v>4</v>
          </cell>
        </row>
        <row r="1053">
          <cell r="B1053">
            <v>19811</v>
          </cell>
          <cell r="C1053" t="str">
            <v>Barbara</v>
          </cell>
          <cell r="D1053" t="str">
            <v>Aiana</v>
          </cell>
          <cell r="E1053" t="str">
            <v>S41P</v>
          </cell>
          <cell r="F1053">
            <v>3</v>
          </cell>
        </row>
        <row r="1054">
          <cell r="B1054">
            <v>19112</v>
          </cell>
          <cell r="C1054" t="str">
            <v>Bart</v>
          </cell>
          <cell r="D1054" t="str">
            <v>Pacque</v>
          </cell>
          <cell r="E1054" t="str">
            <v>S53P</v>
          </cell>
          <cell r="F1054">
            <v>4</v>
          </cell>
        </row>
        <row r="1055">
          <cell r="B1055">
            <v>12494</v>
          </cell>
          <cell r="C1055" t="str">
            <v>Baruch</v>
          </cell>
          <cell r="D1055" t="str">
            <v>Greenstein</v>
          </cell>
          <cell r="E1055" t="str">
            <v>T41P</v>
          </cell>
          <cell r="F1055">
            <v>4</v>
          </cell>
        </row>
        <row r="1056">
          <cell r="B1056">
            <v>18031</v>
          </cell>
          <cell r="C1056" t="str">
            <v>Baruch</v>
          </cell>
          <cell r="D1056" t="str">
            <v>Siman Tov</v>
          </cell>
          <cell r="E1056" t="str">
            <v>S53P</v>
          </cell>
          <cell r="F1056">
            <v>4</v>
          </cell>
        </row>
        <row r="1057">
          <cell r="B1057">
            <v>15891</v>
          </cell>
          <cell r="C1057" t="str">
            <v>Bas</v>
          </cell>
          <cell r="D1057" t="str">
            <v>Van Kesteren</v>
          </cell>
          <cell r="E1057" t="str">
            <v>S41M</v>
          </cell>
          <cell r="F1057">
            <v>4</v>
          </cell>
        </row>
        <row r="1058">
          <cell r="B1058">
            <v>18197</v>
          </cell>
          <cell r="C1058" t="str">
            <v>Basel</v>
          </cell>
          <cell r="D1058" t="str">
            <v>Abo Fol</v>
          </cell>
          <cell r="E1058" t="str">
            <v>D51P</v>
          </cell>
          <cell r="F1058">
            <v>3</v>
          </cell>
        </row>
        <row r="1059">
          <cell r="B1059">
            <v>15092</v>
          </cell>
          <cell r="C1059" t="str">
            <v>Basel</v>
          </cell>
          <cell r="D1059" t="str">
            <v>Mahameed</v>
          </cell>
          <cell r="E1059" t="str">
            <v>D55P</v>
          </cell>
          <cell r="F1059">
            <v>3</v>
          </cell>
        </row>
        <row r="1060">
          <cell r="B1060">
            <v>18609</v>
          </cell>
          <cell r="C1060" t="str">
            <v>Basel</v>
          </cell>
          <cell r="D1060" t="str">
            <v>Saad</v>
          </cell>
          <cell r="E1060" t="str">
            <v>D55P</v>
          </cell>
          <cell r="F1060">
            <v>4</v>
          </cell>
        </row>
        <row r="1061">
          <cell r="B1061">
            <v>18583</v>
          </cell>
          <cell r="C1061" t="str">
            <v>Basel</v>
          </cell>
          <cell r="D1061" t="str">
            <v>Zarka</v>
          </cell>
          <cell r="E1061" t="str">
            <v>D65P</v>
          </cell>
          <cell r="F1061">
            <v>3</v>
          </cell>
        </row>
        <row r="1062">
          <cell r="B1062">
            <v>19154</v>
          </cell>
          <cell r="C1062" t="str">
            <v>Bashir</v>
          </cell>
          <cell r="D1062" t="str">
            <v>Khayat</v>
          </cell>
          <cell r="E1062" t="str">
            <v>D65P</v>
          </cell>
          <cell r="F1062">
            <v>4</v>
          </cell>
        </row>
        <row r="1063">
          <cell r="B1063">
            <v>15237</v>
          </cell>
          <cell r="C1063" t="str">
            <v>Bastiaan</v>
          </cell>
          <cell r="D1063" t="str">
            <v>Mol</v>
          </cell>
          <cell r="E1063" t="str">
            <v>S51P</v>
          </cell>
          <cell r="F1063">
            <v>3</v>
          </cell>
        </row>
        <row r="1064">
          <cell r="B1064">
            <v>19997</v>
          </cell>
          <cell r="C1064" t="str">
            <v>Bastian</v>
          </cell>
          <cell r="D1064" t="str">
            <v>Majewski</v>
          </cell>
          <cell r="E1064" t="str">
            <v>S43M</v>
          </cell>
          <cell r="F1064">
            <v>4</v>
          </cell>
        </row>
        <row r="1065">
          <cell r="B1065">
            <v>7583</v>
          </cell>
          <cell r="C1065" t="str">
            <v>Bat El</v>
          </cell>
          <cell r="D1065" t="str">
            <v>Eden</v>
          </cell>
          <cell r="E1065" t="str">
            <v>P53P</v>
          </cell>
          <cell r="F1065">
            <v>2</v>
          </cell>
        </row>
        <row r="1066">
          <cell r="B1066">
            <v>16375</v>
          </cell>
          <cell r="C1066" t="str">
            <v>Batel</v>
          </cell>
          <cell r="D1066" t="str">
            <v>Falach</v>
          </cell>
          <cell r="E1066" t="str">
            <v>D51P</v>
          </cell>
          <cell r="F1066">
            <v>3</v>
          </cell>
        </row>
        <row r="1067">
          <cell r="B1067">
            <v>17100</v>
          </cell>
          <cell r="C1067" t="str">
            <v>Batsheva</v>
          </cell>
          <cell r="D1067" t="str">
            <v>Shabtay</v>
          </cell>
          <cell r="E1067" t="str">
            <v>D55P</v>
          </cell>
          <cell r="F1067">
            <v>5</v>
          </cell>
        </row>
        <row r="1068">
          <cell r="B1068">
            <v>20744</v>
          </cell>
          <cell r="C1068" t="str">
            <v>Batya</v>
          </cell>
          <cell r="D1068" t="str">
            <v>Kopelowitz</v>
          </cell>
          <cell r="E1068" t="str">
            <v>T66P</v>
          </cell>
          <cell r="F1068">
            <v>3</v>
          </cell>
        </row>
        <row r="1069">
          <cell r="B1069">
            <v>17220</v>
          </cell>
          <cell r="C1069" t="str">
            <v>Baudouin</v>
          </cell>
          <cell r="D1069" t="str">
            <v>Stevenart</v>
          </cell>
          <cell r="E1069" t="str">
            <v>S41P</v>
          </cell>
          <cell r="F1069">
            <v>4</v>
          </cell>
        </row>
        <row r="1070">
          <cell r="B1070">
            <v>17010</v>
          </cell>
          <cell r="C1070" t="str">
            <v>Bavaani</v>
          </cell>
          <cell r="D1070" t="str">
            <v>Vindan</v>
          </cell>
          <cell r="E1070" t="str">
            <v>S61P</v>
          </cell>
          <cell r="F1070">
            <v>3</v>
          </cell>
        </row>
        <row r="1071">
          <cell r="B1071">
            <v>5933</v>
          </cell>
          <cell r="C1071" t="str">
            <v>Bechor</v>
          </cell>
          <cell r="D1071" t="str">
            <v>Pinhas</v>
          </cell>
          <cell r="E1071" t="str">
            <v>E41P</v>
          </cell>
          <cell r="F1071">
            <v>5</v>
          </cell>
        </row>
        <row r="1072">
          <cell r="B1072">
            <v>21365</v>
          </cell>
          <cell r="C1072" t="str">
            <v>Beixing</v>
          </cell>
          <cell r="D1072" t="str">
            <v>Ye</v>
          </cell>
          <cell r="E1072" t="str">
            <v>T51P</v>
          </cell>
          <cell r="F1072">
            <v>3</v>
          </cell>
        </row>
        <row r="1073">
          <cell r="B1073">
            <v>10722</v>
          </cell>
          <cell r="C1073" t="str">
            <v>Beki</v>
          </cell>
          <cell r="D1073" t="str">
            <v>Baumel</v>
          </cell>
          <cell r="E1073" t="str">
            <v>P42P</v>
          </cell>
          <cell r="F1073">
            <v>3</v>
          </cell>
        </row>
        <row r="1074">
          <cell r="B1074">
            <v>19022</v>
          </cell>
          <cell r="C1074" t="str">
            <v>Belinda</v>
          </cell>
          <cell r="D1074" t="str">
            <v>Duran</v>
          </cell>
          <cell r="E1074" t="str">
            <v>M55P</v>
          </cell>
          <cell r="F1074">
            <v>2</v>
          </cell>
        </row>
        <row r="1075">
          <cell r="B1075">
            <v>10799</v>
          </cell>
          <cell r="C1075" t="str">
            <v>Belinda</v>
          </cell>
          <cell r="D1075" t="str">
            <v>Keniry</v>
          </cell>
          <cell r="E1075" t="str">
            <v>M55P</v>
          </cell>
          <cell r="F1075">
            <v>4</v>
          </cell>
        </row>
        <row r="1076">
          <cell r="B1076">
            <v>21578</v>
          </cell>
          <cell r="C1076" t="str">
            <v>Ben</v>
          </cell>
          <cell r="D1076" t="str">
            <v>Agai</v>
          </cell>
          <cell r="E1076" t="str">
            <v>D45M</v>
          </cell>
          <cell r="F1076">
            <v>5</v>
          </cell>
        </row>
        <row r="1077">
          <cell r="B1077">
            <v>20430</v>
          </cell>
          <cell r="C1077" t="str">
            <v>Ben</v>
          </cell>
          <cell r="D1077" t="str">
            <v>Ayash</v>
          </cell>
          <cell r="E1077" t="str">
            <v>T61P</v>
          </cell>
          <cell r="F1077">
            <v>3</v>
          </cell>
        </row>
        <row r="1078">
          <cell r="B1078">
            <v>21373</v>
          </cell>
          <cell r="C1078" t="str">
            <v>Ben</v>
          </cell>
          <cell r="D1078" t="str">
            <v>Bublil</v>
          </cell>
          <cell r="E1078" t="str">
            <v>D65P</v>
          </cell>
          <cell r="F1078">
            <v>3</v>
          </cell>
        </row>
        <row r="1079">
          <cell r="B1079">
            <v>20483</v>
          </cell>
          <cell r="C1079" t="str">
            <v>Ben</v>
          </cell>
          <cell r="D1079" t="str">
            <v>Chen</v>
          </cell>
          <cell r="E1079" t="str">
            <v>S51P</v>
          </cell>
          <cell r="F1079">
            <v>3</v>
          </cell>
        </row>
        <row r="1080">
          <cell r="B1080">
            <v>18346</v>
          </cell>
          <cell r="C1080" t="str">
            <v>Ben</v>
          </cell>
          <cell r="D1080" t="str">
            <v>Chong</v>
          </cell>
          <cell r="E1080" t="str">
            <v>E51P</v>
          </cell>
          <cell r="F1080">
            <v>5</v>
          </cell>
        </row>
        <row r="1081">
          <cell r="B1081">
            <v>10311</v>
          </cell>
          <cell r="C1081" t="str">
            <v>Ben</v>
          </cell>
          <cell r="D1081" t="str">
            <v>Herzog</v>
          </cell>
          <cell r="E1081" t="str">
            <v>D51P</v>
          </cell>
          <cell r="F1081">
            <v>3</v>
          </cell>
        </row>
        <row r="1082">
          <cell r="B1082">
            <v>8430</v>
          </cell>
          <cell r="C1082" t="str">
            <v>Ben</v>
          </cell>
          <cell r="D1082" t="str">
            <v>Hochman</v>
          </cell>
          <cell r="E1082" t="str">
            <v>D45P</v>
          </cell>
          <cell r="F1082">
            <v>3</v>
          </cell>
        </row>
        <row r="1083">
          <cell r="B1083">
            <v>15341</v>
          </cell>
          <cell r="C1083" t="str">
            <v>Ben</v>
          </cell>
          <cell r="D1083" t="str">
            <v>Maoz</v>
          </cell>
          <cell r="E1083" t="str">
            <v>D45M</v>
          </cell>
          <cell r="F1083">
            <v>5</v>
          </cell>
        </row>
        <row r="1084">
          <cell r="B1084">
            <v>21663</v>
          </cell>
          <cell r="C1084" t="str">
            <v>Ben</v>
          </cell>
          <cell r="D1084" t="str">
            <v>Salem</v>
          </cell>
          <cell r="E1084" t="str">
            <v>D51P</v>
          </cell>
          <cell r="F1084">
            <v>3</v>
          </cell>
        </row>
        <row r="1085">
          <cell r="B1085">
            <v>14133</v>
          </cell>
          <cell r="C1085" t="str">
            <v>Ben</v>
          </cell>
          <cell r="D1085" t="str">
            <v>Schwartz</v>
          </cell>
          <cell r="E1085" t="str">
            <v>D65P</v>
          </cell>
          <cell r="F1085">
            <v>2</v>
          </cell>
        </row>
        <row r="1086">
          <cell r="B1086">
            <v>18601</v>
          </cell>
          <cell r="C1086" t="str">
            <v>Ben</v>
          </cell>
          <cell r="D1086" t="str">
            <v>Zhao</v>
          </cell>
          <cell r="E1086" t="str">
            <v>T51P</v>
          </cell>
          <cell r="F1086">
            <v>3</v>
          </cell>
        </row>
        <row r="1087">
          <cell r="B1087">
            <v>13415</v>
          </cell>
          <cell r="C1087" t="str">
            <v>Ben</v>
          </cell>
          <cell r="D1087" t="str">
            <v>Zyonts</v>
          </cell>
          <cell r="E1087" t="str">
            <v>D41M</v>
          </cell>
          <cell r="F1087">
            <v>3</v>
          </cell>
        </row>
        <row r="1088">
          <cell r="B1088">
            <v>19086</v>
          </cell>
          <cell r="C1088" t="str">
            <v>Bence</v>
          </cell>
          <cell r="D1088" t="str">
            <v>Jakli</v>
          </cell>
          <cell r="E1088" t="str">
            <v>T51P</v>
          </cell>
          <cell r="F1088">
            <v>5</v>
          </cell>
        </row>
        <row r="1089">
          <cell r="B1089">
            <v>18800</v>
          </cell>
          <cell r="C1089" t="str">
            <v>Benedict</v>
          </cell>
          <cell r="D1089" t="str">
            <v>Njuwa</v>
          </cell>
          <cell r="E1089" t="str">
            <v>S43P</v>
          </cell>
          <cell r="F1089">
            <v>3</v>
          </cell>
        </row>
        <row r="1090">
          <cell r="B1090">
            <v>20602</v>
          </cell>
          <cell r="C1090" t="str">
            <v>Beni</v>
          </cell>
          <cell r="D1090" t="str">
            <v>Davra</v>
          </cell>
          <cell r="E1090" t="str">
            <v>D65P</v>
          </cell>
          <cell r="F1090">
            <v>3</v>
          </cell>
        </row>
        <row r="1091">
          <cell r="B1091">
            <v>18492</v>
          </cell>
          <cell r="C1091" t="str">
            <v>Benjamin</v>
          </cell>
          <cell r="D1091" t="str">
            <v>Dejust</v>
          </cell>
          <cell r="E1091" t="str">
            <v>S53P</v>
          </cell>
          <cell r="F1091">
            <v>4</v>
          </cell>
        </row>
        <row r="1092">
          <cell r="B1092">
            <v>10732</v>
          </cell>
          <cell r="C1092" t="str">
            <v>Benjamin</v>
          </cell>
          <cell r="D1092" t="str">
            <v>Eraerts</v>
          </cell>
          <cell r="E1092" t="str">
            <v>S51P</v>
          </cell>
          <cell r="F1092">
            <v>3</v>
          </cell>
        </row>
        <row r="1093">
          <cell r="B1093">
            <v>19372</v>
          </cell>
          <cell r="C1093" t="str">
            <v>Benjamin</v>
          </cell>
          <cell r="D1093" t="str">
            <v>Kopp</v>
          </cell>
          <cell r="E1093" t="str">
            <v>M55P</v>
          </cell>
          <cell r="F1093">
            <v>5</v>
          </cell>
        </row>
        <row r="1094">
          <cell r="B1094">
            <v>13294</v>
          </cell>
          <cell r="C1094" t="str">
            <v>Benjamin</v>
          </cell>
          <cell r="D1094" t="str">
            <v>Ohana</v>
          </cell>
          <cell r="E1094" t="str">
            <v>D55P</v>
          </cell>
          <cell r="F1094">
            <v>2</v>
          </cell>
        </row>
        <row r="1095">
          <cell r="B1095">
            <v>17177</v>
          </cell>
          <cell r="C1095" t="str">
            <v>Benjamin</v>
          </cell>
          <cell r="D1095" t="str">
            <v>Schollitt</v>
          </cell>
          <cell r="E1095" t="str">
            <v>E51P</v>
          </cell>
          <cell r="F1095">
            <v>3</v>
          </cell>
        </row>
        <row r="1096">
          <cell r="B1096">
            <v>19249</v>
          </cell>
          <cell r="C1096" t="str">
            <v>Benjamin</v>
          </cell>
          <cell r="D1096" t="str">
            <v>Sitruk</v>
          </cell>
          <cell r="E1096" t="str">
            <v>D55P</v>
          </cell>
          <cell r="F1096">
            <v>3</v>
          </cell>
        </row>
        <row r="1097">
          <cell r="B1097">
            <v>6985</v>
          </cell>
          <cell r="C1097" t="str">
            <v>Benjamin</v>
          </cell>
          <cell r="D1097" t="str">
            <v>Vandor</v>
          </cell>
          <cell r="E1097" t="str">
            <v>S41M</v>
          </cell>
          <cell r="F1097">
            <v>3</v>
          </cell>
        </row>
        <row r="1098">
          <cell r="B1098">
            <v>17490</v>
          </cell>
          <cell r="C1098" t="str">
            <v xml:space="preserve">Benjamin (BB) (BB) </v>
          </cell>
          <cell r="D1098" t="str">
            <v>Baran</v>
          </cell>
          <cell r="E1098" t="str">
            <v>S41P</v>
          </cell>
          <cell r="F1098">
            <v>2</v>
          </cell>
        </row>
        <row r="1099">
          <cell r="B1099">
            <v>15744</v>
          </cell>
          <cell r="C1099" t="str">
            <v xml:space="preserve">Benjamin (Ben) </v>
          </cell>
          <cell r="D1099" t="str">
            <v>Buhl</v>
          </cell>
          <cell r="E1099" t="str">
            <v>S53P</v>
          </cell>
          <cell r="F1099">
            <v>5</v>
          </cell>
        </row>
        <row r="1100">
          <cell r="B1100">
            <v>19533</v>
          </cell>
          <cell r="C1100" t="str">
            <v xml:space="preserve">Benjamin (Ben) </v>
          </cell>
          <cell r="D1100" t="str">
            <v>Johnson</v>
          </cell>
          <cell r="E1100" t="str">
            <v>S61P</v>
          </cell>
          <cell r="F1100">
            <v>2</v>
          </cell>
        </row>
        <row r="1101">
          <cell r="B1101">
            <v>9271</v>
          </cell>
          <cell r="C1101" t="str">
            <v xml:space="preserve">Benjamin (Ben) </v>
          </cell>
          <cell r="D1101" t="str">
            <v>Keechi</v>
          </cell>
          <cell r="E1101" t="str">
            <v>T41P</v>
          </cell>
          <cell r="F1101">
            <v>3</v>
          </cell>
        </row>
        <row r="1102">
          <cell r="B1102">
            <v>7575</v>
          </cell>
          <cell r="C1102" t="str">
            <v>Benjamin (Ben)</v>
          </cell>
          <cell r="D1102" t="str">
            <v>Morris</v>
          </cell>
          <cell r="E1102" t="str">
            <v>E41M</v>
          </cell>
          <cell r="F1102">
            <v>3</v>
          </cell>
        </row>
        <row r="1103">
          <cell r="B1103">
            <v>18236</v>
          </cell>
          <cell r="C1103" t="str">
            <v xml:space="preserve">Benjamin (Ben) </v>
          </cell>
          <cell r="D1103" t="str">
            <v>Muller</v>
          </cell>
          <cell r="E1103" t="str">
            <v>E41P</v>
          </cell>
          <cell r="F1103">
            <v>3</v>
          </cell>
        </row>
        <row r="1104">
          <cell r="B1104">
            <v>13603</v>
          </cell>
          <cell r="C1104" t="str">
            <v xml:space="preserve">Benjamin (bumfleet) </v>
          </cell>
          <cell r="D1104" t="str">
            <v>Umfleet</v>
          </cell>
          <cell r="E1104" t="str">
            <v>T51M</v>
          </cell>
          <cell r="F1104">
            <v>4</v>
          </cell>
        </row>
        <row r="1105">
          <cell r="B1105">
            <v>12924</v>
          </cell>
          <cell r="C1105" t="str">
            <v xml:space="preserve">Bennie (Ben) </v>
          </cell>
          <cell r="D1105" t="str">
            <v>Stringer Jr.</v>
          </cell>
          <cell r="E1105" t="str">
            <v>S43P</v>
          </cell>
          <cell r="F1105">
            <v>3</v>
          </cell>
        </row>
        <row r="1106">
          <cell r="B1106">
            <v>10509</v>
          </cell>
          <cell r="C1106" t="str">
            <v>Benny</v>
          </cell>
          <cell r="D1106" t="str">
            <v>Michaeli</v>
          </cell>
          <cell r="E1106" t="str">
            <v>D51P</v>
          </cell>
          <cell r="F1106">
            <v>3</v>
          </cell>
        </row>
        <row r="1107">
          <cell r="B1107">
            <v>9576</v>
          </cell>
          <cell r="C1107" t="str">
            <v>Benny</v>
          </cell>
          <cell r="D1107" t="str">
            <v>Shtivi</v>
          </cell>
          <cell r="E1107" t="str">
            <v>E61P</v>
          </cell>
          <cell r="F1107">
            <v>4</v>
          </cell>
        </row>
        <row r="1108">
          <cell r="B1108">
            <v>16629</v>
          </cell>
          <cell r="C1108" t="str">
            <v>Benny</v>
          </cell>
          <cell r="D1108" t="str">
            <v>Wong</v>
          </cell>
          <cell r="E1108" t="str">
            <v>S41M</v>
          </cell>
          <cell r="F1108">
            <v>3</v>
          </cell>
        </row>
        <row r="1109">
          <cell r="B1109">
            <v>20739</v>
          </cell>
          <cell r="C1109" t="str">
            <v>Benny</v>
          </cell>
          <cell r="D1109" t="str">
            <v>Zemmour</v>
          </cell>
          <cell r="E1109" t="str">
            <v>D45P</v>
          </cell>
          <cell r="F1109">
            <v>5</v>
          </cell>
        </row>
        <row r="1110">
          <cell r="B1110">
            <v>4332</v>
          </cell>
          <cell r="C1110" t="str">
            <v>Benoit</v>
          </cell>
          <cell r="D1110" t="str">
            <v>Buonassera</v>
          </cell>
          <cell r="E1110" t="str">
            <v>E41M</v>
          </cell>
          <cell r="F1110">
            <v>4</v>
          </cell>
        </row>
        <row r="1111">
          <cell r="B1111">
            <v>12060</v>
          </cell>
          <cell r="C1111" t="str">
            <v>Benoit</v>
          </cell>
          <cell r="D1111" t="str">
            <v>Gagnon</v>
          </cell>
          <cell r="E1111" t="str">
            <v>S41M</v>
          </cell>
          <cell r="F1111">
            <v>4</v>
          </cell>
        </row>
        <row r="1112">
          <cell r="B1112">
            <v>19994</v>
          </cell>
          <cell r="C1112" t="str">
            <v>Berenice</v>
          </cell>
          <cell r="D1112" t="str">
            <v>Escamilla</v>
          </cell>
          <cell r="E1112" t="str">
            <v>S61P</v>
          </cell>
          <cell r="F1112">
            <v>3</v>
          </cell>
        </row>
        <row r="1113">
          <cell r="B1113">
            <v>16619</v>
          </cell>
          <cell r="C1113" t="str">
            <v>Bernard</v>
          </cell>
          <cell r="D1113" t="str">
            <v>Jumao-as</v>
          </cell>
          <cell r="E1113" t="str">
            <v>T51P</v>
          </cell>
          <cell r="F1113">
            <v>4</v>
          </cell>
        </row>
        <row r="1114">
          <cell r="B1114">
            <v>14289</v>
          </cell>
          <cell r="C1114" t="str">
            <v>Bernardo</v>
          </cell>
          <cell r="D1114" t="str">
            <v>Astorga</v>
          </cell>
          <cell r="E1114" t="str">
            <v>E51P</v>
          </cell>
          <cell r="F1114">
            <v>2</v>
          </cell>
        </row>
        <row r="1115">
          <cell r="B1115">
            <v>6379</v>
          </cell>
          <cell r="C1115" t="str">
            <v>Bernd</v>
          </cell>
          <cell r="D1115" t="str">
            <v>Bremme</v>
          </cell>
          <cell r="E1115" t="str">
            <v>E41P</v>
          </cell>
          <cell r="F1115">
            <v>3</v>
          </cell>
        </row>
        <row r="1116">
          <cell r="B1116">
            <v>20813</v>
          </cell>
          <cell r="C1116" t="str">
            <v>Bernd</v>
          </cell>
          <cell r="D1116" t="str">
            <v>Sebode</v>
          </cell>
          <cell r="E1116" t="str">
            <v>S41M</v>
          </cell>
          <cell r="F1116">
            <v>3</v>
          </cell>
        </row>
        <row r="1117">
          <cell r="B1117">
            <v>18661</v>
          </cell>
          <cell r="C1117" t="str">
            <v>Beste</v>
          </cell>
          <cell r="D1117" t="str">
            <v>Tunca</v>
          </cell>
          <cell r="E1117" t="str">
            <v>M65P</v>
          </cell>
          <cell r="F1117">
            <v>3</v>
          </cell>
        </row>
        <row r="1118">
          <cell r="B1118">
            <v>6604</v>
          </cell>
          <cell r="C1118" t="str">
            <v>Betty</v>
          </cell>
          <cell r="D1118" t="str">
            <v>Gardner</v>
          </cell>
          <cell r="E1118" t="str">
            <v>P42P</v>
          </cell>
          <cell r="F1118">
            <v>3</v>
          </cell>
        </row>
        <row r="1119">
          <cell r="B1119">
            <v>21335</v>
          </cell>
          <cell r="C1119" t="str">
            <v>Biji</v>
          </cell>
          <cell r="D1119" t="str">
            <v>Badar</v>
          </cell>
          <cell r="E1119" t="str">
            <v>S43P</v>
          </cell>
          <cell r="F1119">
            <v>4</v>
          </cell>
        </row>
        <row r="1120">
          <cell r="B1120">
            <v>15450</v>
          </cell>
          <cell r="C1120" t="str">
            <v>Bilge</v>
          </cell>
          <cell r="D1120" t="str">
            <v>Gunay</v>
          </cell>
          <cell r="E1120" t="str">
            <v>S53P</v>
          </cell>
          <cell r="F1120">
            <v>2</v>
          </cell>
        </row>
        <row r="1121">
          <cell r="B1121">
            <v>8068</v>
          </cell>
          <cell r="C1121" t="str">
            <v>Bill</v>
          </cell>
          <cell r="D1121" t="str">
            <v>Nikolopoulos</v>
          </cell>
          <cell r="E1121" t="str">
            <v>E41M</v>
          </cell>
          <cell r="F1121">
            <v>4</v>
          </cell>
        </row>
        <row r="1122">
          <cell r="B1122">
            <v>9506</v>
          </cell>
          <cell r="C1122" t="str">
            <v>BillieLyn</v>
          </cell>
          <cell r="D1122" t="str">
            <v>Maugeri</v>
          </cell>
          <cell r="E1122" t="str">
            <v>M55P</v>
          </cell>
          <cell r="F1122">
            <v>4</v>
          </cell>
        </row>
        <row r="1123">
          <cell r="B1123">
            <v>11181</v>
          </cell>
          <cell r="C1123" t="str">
            <v>Billy</v>
          </cell>
          <cell r="D1123" t="str">
            <v>Morgan</v>
          </cell>
          <cell r="E1123" t="str">
            <v>T41P</v>
          </cell>
          <cell r="F1123">
            <v>3</v>
          </cell>
        </row>
        <row r="1124">
          <cell r="B1124">
            <v>7764</v>
          </cell>
          <cell r="C1124" t="str">
            <v>Binh</v>
          </cell>
          <cell r="D1124" t="str">
            <v>Vo</v>
          </cell>
          <cell r="E1124" t="str">
            <v>D55P</v>
          </cell>
          <cell r="F1124">
            <v>1</v>
          </cell>
        </row>
        <row r="1125">
          <cell r="B1125">
            <v>20567</v>
          </cell>
          <cell r="C1125" t="str">
            <v xml:space="preserve">Binh (Joseph) </v>
          </cell>
          <cell r="D1125" t="str">
            <v>Doan</v>
          </cell>
          <cell r="E1125" t="str">
            <v>S43P</v>
          </cell>
          <cell r="F1125">
            <v>4</v>
          </cell>
        </row>
        <row r="1126">
          <cell r="B1126">
            <v>19847</v>
          </cell>
          <cell r="C1126" t="str">
            <v>Blaine</v>
          </cell>
          <cell r="D1126" t="str">
            <v>McMahon</v>
          </cell>
          <cell r="E1126" t="str">
            <v>D65P</v>
          </cell>
          <cell r="F1126">
            <v>4</v>
          </cell>
        </row>
        <row r="1127">
          <cell r="B1127">
            <v>19630</v>
          </cell>
          <cell r="C1127" t="str">
            <v>Blair</v>
          </cell>
          <cell r="D1127" t="str">
            <v>Marshall</v>
          </cell>
          <cell r="E1127" t="str">
            <v>T63P</v>
          </cell>
          <cell r="F1127">
            <v>3</v>
          </cell>
        </row>
        <row r="1128">
          <cell r="B1128">
            <v>18897</v>
          </cell>
          <cell r="C1128" t="str">
            <v>Blake</v>
          </cell>
          <cell r="D1128" t="str">
            <v>DuCharme</v>
          </cell>
          <cell r="E1128" t="str">
            <v>S51P</v>
          </cell>
          <cell r="F1128">
            <v>3</v>
          </cell>
        </row>
        <row r="1129">
          <cell r="B1129">
            <v>14333</v>
          </cell>
          <cell r="C1129" t="str">
            <v>Blandine</v>
          </cell>
          <cell r="D1129" t="str">
            <v>Delaporte</v>
          </cell>
          <cell r="E1129" t="str">
            <v>E41M</v>
          </cell>
          <cell r="F1129">
            <v>3</v>
          </cell>
        </row>
        <row r="1130">
          <cell r="B1130">
            <v>11106</v>
          </cell>
          <cell r="C1130" t="str">
            <v>Blanka</v>
          </cell>
          <cell r="D1130" t="str">
            <v>Van Gelder</v>
          </cell>
          <cell r="E1130" t="str">
            <v>M55P</v>
          </cell>
          <cell r="F1130">
            <v>5</v>
          </cell>
        </row>
        <row r="1131">
          <cell r="B1131">
            <v>5748</v>
          </cell>
          <cell r="C1131" t="str">
            <v>Boaz</v>
          </cell>
          <cell r="D1131" t="str">
            <v>Anin</v>
          </cell>
          <cell r="E1131" t="str">
            <v>D45P</v>
          </cell>
          <cell r="F1131">
            <v>5</v>
          </cell>
        </row>
        <row r="1132">
          <cell r="B1132">
            <v>19413</v>
          </cell>
          <cell r="C1132" t="str">
            <v>Boaz</v>
          </cell>
          <cell r="D1132" t="str">
            <v>Avraham</v>
          </cell>
          <cell r="E1132" t="str">
            <v>D65P</v>
          </cell>
          <cell r="F1132">
            <v>2</v>
          </cell>
        </row>
        <row r="1133">
          <cell r="B1133">
            <v>13865</v>
          </cell>
          <cell r="C1133" t="str">
            <v>Boaz</v>
          </cell>
          <cell r="D1133" t="str">
            <v>Orshav</v>
          </cell>
          <cell r="E1133" t="str">
            <v>D45M</v>
          </cell>
          <cell r="F1133">
            <v>3</v>
          </cell>
        </row>
        <row r="1134">
          <cell r="B1134">
            <v>14571</v>
          </cell>
          <cell r="C1134" t="str">
            <v>Boaz</v>
          </cell>
          <cell r="D1134" t="str">
            <v>Sommer</v>
          </cell>
          <cell r="E1134" t="str">
            <v>D45P</v>
          </cell>
          <cell r="F1134">
            <v>4</v>
          </cell>
        </row>
        <row r="1135">
          <cell r="B1135">
            <v>9810</v>
          </cell>
          <cell r="C1135" t="str">
            <v xml:space="preserve">Boaz (Batman) </v>
          </cell>
          <cell r="D1135" t="str">
            <v>Barzel</v>
          </cell>
          <cell r="E1135" t="str">
            <v>R41P</v>
          </cell>
          <cell r="F1135">
            <v>5</v>
          </cell>
        </row>
        <row r="1136">
          <cell r="B1136">
            <v>13908</v>
          </cell>
          <cell r="C1136" t="str">
            <v>Bobby</v>
          </cell>
          <cell r="D1136" t="str">
            <v>Buggs</v>
          </cell>
          <cell r="E1136" t="str">
            <v>E41P</v>
          </cell>
          <cell r="F1136">
            <v>3</v>
          </cell>
        </row>
        <row r="1137">
          <cell r="B1137">
            <v>20283</v>
          </cell>
          <cell r="C1137" t="str">
            <v>Bogdan</v>
          </cell>
          <cell r="D1137" t="str">
            <v>Kovgan</v>
          </cell>
          <cell r="E1137" t="str">
            <v>T51P</v>
          </cell>
          <cell r="F1137">
            <v>3</v>
          </cell>
        </row>
        <row r="1138">
          <cell r="B1138">
            <v>15991</v>
          </cell>
          <cell r="C1138" t="str">
            <v>Bogdan</v>
          </cell>
          <cell r="D1138" t="str">
            <v>Melnykov</v>
          </cell>
          <cell r="E1138" t="str">
            <v>D51P</v>
          </cell>
          <cell r="F1138">
            <v>3</v>
          </cell>
        </row>
        <row r="1139">
          <cell r="B1139">
            <v>18869</v>
          </cell>
          <cell r="C1139" t="str">
            <v>BoKyung</v>
          </cell>
          <cell r="D1139" t="str">
            <v>Kim</v>
          </cell>
          <cell r="E1139" t="str">
            <v>M55P</v>
          </cell>
          <cell r="F1139">
            <v>4</v>
          </cell>
        </row>
        <row r="1140">
          <cell r="B1140">
            <v>21308</v>
          </cell>
          <cell r="C1140" t="str">
            <v>Boris</v>
          </cell>
          <cell r="D1140" t="str">
            <v>Le Coquil</v>
          </cell>
          <cell r="E1140" t="str">
            <v>E51P</v>
          </cell>
          <cell r="F1140">
            <v>2</v>
          </cell>
        </row>
        <row r="1141">
          <cell r="B1141">
            <v>8126</v>
          </cell>
          <cell r="C1141" t="str">
            <v>Boris</v>
          </cell>
          <cell r="D1141" t="str">
            <v>Ostrovsky</v>
          </cell>
          <cell r="E1141" t="str">
            <v>T41P</v>
          </cell>
          <cell r="F1141">
            <v>4</v>
          </cell>
        </row>
        <row r="1142">
          <cell r="B1142">
            <v>9630</v>
          </cell>
          <cell r="C1142" t="str">
            <v>Boris</v>
          </cell>
          <cell r="D1142" t="str">
            <v>Reznick</v>
          </cell>
          <cell r="E1142" t="str">
            <v>D61P</v>
          </cell>
          <cell r="F1142">
            <v>4</v>
          </cell>
        </row>
        <row r="1143">
          <cell r="B1143">
            <v>11055</v>
          </cell>
          <cell r="C1143" t="str">
            <v>Boris</v>
          </cell>
          <cell r="D1143" t="str">
            <v>Shevrin</v>
          </cell>
          <cell r="E1143" t="str">
            <v>D41M</v>
          </cell>
          <cell r="F1143">
            <v>4</v>
          </cell>
        </row>
        <row r="1144">
          <cell r="B1144">
            <v>21711</v>
          </cell>
          <cell r="C1144" t="str">
            <v>Boris</v>
          </cell>
          <cell r="D1144" t="str">
            <v>Uchitel</v>
          </cell>
          <cell r="E1144" t="str">
            <v>060P</v>
          </cell>
          <cell r="F1144">
            <v>3</v>
          </cell>
        </row>
        <row r="1145">
          <cell r="B1145">
            <v>17454</v>
          </cell>
          <cell r="C1145" t="str">
            <v>Bosmat</v>
          </cell>
          <cell r="D1145" t="str">
            <v>Aharon</v>
          </cell>
          <cell r="E1145" t="str">
            <v>T51P</v>
          </cell>
          <cell r="F1145">
            <v>5</v>
          </cell>
        </row>
        <row r="1146">
          <cell r="B1146">
            <v>11430</v>
          </cell>
          <cell r="C1146" t="str">
            <v xml:space="preserve">Bradford (Brad) </v>
          </cell>
          <cell r="D1146" t="str">
            <v>Peters</v>
          </cell>
          <cell r="E1146" t="str">
            <v>T41M</v>
          </cell>
          <cell r="F1146">
            <v>3</v>
          </cell>
        </row>
        <row r="1147">
          <cell r="B1147">
            <v>21342</v>
          </cell>
          <cell r="C1147" t="str">
            <v>Bradley</v>
          </cell>
          <cell r="D1147" t="str">
            <v>Legum</v>
          </cell>
          <cell r="E1147" t="str">
            <v>E41P</v>
          </cell>
          <cell r="F1147">
            <v>3</v>
          </cell>
        </row>
        <row r="1148">
          <cell r="B1148">
            <v>15387</v>
          </cell>
          <cell r="C1148" t="str">
            <v xml:space="preserve">Bradley (Brad) </v>
          </cell>
          <cell r="D1148" t="str">
            <v>Fillo</v>
          </cell>
          <cell r="E1148" t="str">
            <v>E41P</v>
          </cell>
          <cell r="F1148">
            <v>3</v>
          </cell>
        </row>
        <row r="1149">
          <cell r="B1149">
            <v>21356</v>
          </cell>
          <cell r="C1149" t="str">
            <v xml:space="preserve">Bradley (Brad) </v>
          </cell>
          <cell r="D1149" t="str">
            <v>Orluk</v>
          </cell>
          <cell r="E1149" t="str">
            <v>S43P</v>
          </cell>
          <cell r="F1149">
            <v>4</v>
          </cell>
        </row>
        <row r="1150">
          <cell r="B1150">
            <v>20910</v>
          </cell>
          <cell r="C1150" t="str">
            <v xml:space="preserve">Bradley (Brad) </v>
          </cell>
          <cell r="D1150" t="str">
            <v>Russell</v>
          </cell>
          <cell r="E1150" t="str">
            <v>E51P</v>
          </cell>
          <cell r="F1150">
            <v>2</v>
          </cell>
        </row>
        <row r="1151">
          <cell r="B1151">
            <v>20863</v>
          </cell>
          <cell r="C1151" t="str">
            <v>Brandon</v>
          </cell>
          <cell r="D1151" t="str">
            <v>Ilkiw</v>
          </cell>
          <cell r="E1151" t="str">
            <v>S61P</v>
          </cell>
          <cell r="F1151">
            <v>4</v>
          </cell>
        </row>
        <row r="1152">
          <cell r="B1152">
            <v>18080</v>
          </cell>
          <cell r="C1152" t="str">
            <v>Brandon</v>
          </cell>
          <cell r="D1152" t="str">
            <v>Krakow</v>
          </cell>
          <cell r="E1152" t="str">
            <v>M55P</v>
          </cell>
          <cell r="F1152">
            <v>4</v>
          </cell>
        </row>
        <row r="1153">
          <cell r="B1153">
            <v>12991</v>
          </cell>
          <cell r="C1153" t="str">
            <v>Brandon</v>
          </cell>
          <cell r="D1153" t="str">
            <v>Leder</v>
          </cell>
          <cell r="E1153" t="str">
            <v>S43P</v>
          </cell>
          <cell r="F1153">
            <v>3</v>
          </cell>
        </row>
        <row r="1154">
          <cell r="B1154">
            <v>20954</v>
          </cell>
          <cell r="C1154" t="str">
            <v>Brandon</v>
          </cell>
          <cell r="D1154" t="str">
            <v>McNeely</v>
          </cell>
          <cell r="E1154" t="str">
            <v>T51P</v>
          </cell>
          <cell r="F1154">
            <v>3</v>
          </cell>
        </row>
        <row r="1155">
          <cell r="B1155">
            <v>11176</v>
          </cell>
          <cell r="C1155" t="str">
            <v>Brandon</v>
          </cell>
          <cell r="D1155" t="str">
            <v>Mercer</v>
          </cell>
          <cell r="E1155" t="str">
            <v>T51M</v>
          </cell>
          <cell r="F1155">
            <v>4</v>
          </cell>
        </row>
        <row r="1156">
          <cell r="B1156">
            <v>10949</v>
          </cell>
          <cell r="C1156" t="str">
            <v>Brandon</v>
          </cell>
          <cell r="D1156" t="str">
            <v>Pace</v>
          </cell>
          <cell r="E1156" t="str">
            <v>D51P</v>
          </cell>
          <cell r="F1156">
            <v>3</v>
          </cell>
        </row>
        <row r="1157">
          <cell r="B1157">
            <v>19529</v>
          </cell>
          <cell r="C1157" t="str">
            <v>Brandon</v>
          </cell>
          <cell r="D1157" t="str">
            <v>Scotland</v>
          </cell>
          <cell r="E1157" t="str">
            <v>S51P</v>
          </cell>
          <cell r="F1157">
            <v>4</v>
          </cell>
        </row>
        <row r="1158">
          <cell r="B1158">
            <v>14874</v>
          </cell>
          <cell r="C1158" t="str">
            <v>Brendan</v>
          </cell>
          <cell r="D1158" t="str">
            <v>Carobene</v>
          </cell>
          <cell r="E1158" t="str">
            <v>S51P</v>
          </cell>
          <cell r="F1158">
            <v>2</v>
          </cell>
        </row>
        <row r="1159">
          <cell r="B1159">
            <v>14275</v>
          </cell>
          <cell r="C1159" t="str">
            <v>Brendan</v>
          </cell>
          <cell r="D1159" t="str">
            <v>Ferriter</v>
          </cell>
          <cell r="E1159" t="str">
            <v>M43P</v>
          </cell>
          <cell r="F1159">
            <v>2</v>
          </cell>
        </row>
        <row r="1160">
          <cell r="B1160">
            <v>18598</v>
          </cell>
          <cell r="C1160" t="str">
            <v>Brendan</v>
          </cell>
          <cell r="D1160" t="str">
            <v>Riddell</v>
          </cell>
          <cell r="E1160" t="str">
            <v>S51P</v>
          </cell>
          <cell r="F1160">
            <v>3</v>
          </cell>
        </row>
        <row r="1161">
          <cell r="B1161">
            <v>19900</v>
          </cell>
          <cell r="C1161" t="str">
            <v>Brent</v>
          </cell>
          <cell r="D1161" t="str">
            <v>Gingell</v>
          </cell>
          <cell r="E1161" t="str">
            <v>D65P</v>
          </cell>
          <cell r="F1161">
            <v>5</v>
          </cell>
        </row>
        <row r="1162">
          <cell r="B1162">
            <v>19354</v>
          </cell>
          <cell r="C1162" t="str">
            <v>Brent</v>
          </cell>
          <cell r="D1162" t="str">
            <v>Kongabel</v>
          </cell>
          <cell r="E1162" t="str">
            <v>S43P</v>
          </cell>
          <cell r="F1162">
            <v>1</v>
          </cell>
        </row>
        <row r="1163">
          <cell r="B1163">
            <v>8150</v>
          </cell>
          <cell r="C1163" t="str">
            <v>Bret</v>
          </cell>
          <cell r="D1163" t="str">
            <v>Fredericks</v>
          </cell>
          <cell r="E1163" t="str">
            <v>T41P</v>
          </cell>
          <cell r="F1163">
            <v>3</v>
          </cell>
        </row>
        <row r="1164">
          <cell r="B1164">
            <v>17529</v>
          </cell>
          <cell r="C1164" t="str">
            <v>Brett</v>
          </cell>
          <cell r="D1164" t="str">
            <v>Green</v>
          </cell>
          <cell r="E1164" t="str">
            <v>T41P</v>
          </cell>
          <cell r="F1164">
            <v>4</v>
          </cell>
        </row>
        <row r="1165">
          <cell r="B1165">
            <v>20675</v>
          </cell>
          <cell r="C1165" t="str">
            <v>Brett</v>
          </cell>
          <cell r="D1165" t="str">
            <v>Liddle</v>
          </cell>
          <cell r="E1165" t="str">
            <v>S41P</v>
          </cell>
          <cell r="F1165">
            <v>4</v>
          </cell>
        </row>
        <row r="1166">
          <cell r="B1166">
            <v>18253</v>
          </cell>
          <cell r="C1166" t="str">
            <v>Brett</v>
          </cell>
          <cell r="D1166" t="str">
            <v>Robertson</v>
          </cell>
          <cell r="E1166" t="str">
            <v>S51P</v>
          </cell>
          <cell r="F1166">
            <v>3</v>
          </cell>
        </row>
        <row r="1167">
          <cell r="B1167">
            <v>7808</v>
          </cell>
          <cell r="C1167" t="str">
            <v>Brett</v>
          </cell>
          <cell r="D1167" t="str">
            <v>Whidden</v>
          </cell>
          <cell r="E1167" t="str">
            <v>S43P</v>
          </cell>
          <cell r="F1167">
            <v>3</v>
          </cell>
        </row>
        <row r="1168">
          <cell r="B1168">
            <v>14626</v>
          </cell>
          <cell r="C1168" t="str">
            <v>Brian</v>
          </cell>
          <cell r="D1168" t="str">
            <v>Besse</v>
          </cell>
          <cell r="E1168" t="str">
            <v>S43P</v>
          </cell>
          <cell r="F1168">
            <v>2</v>
          </cell>
        </row>
        <row r="1169">
          <cell r="B1169">
            <v>9921</v>
          </cell>
          <cell r="C1169" t="str">
            <v>Brian</v>
          </cell>
          <cell r="D1169" t="str">
            <v>Garner</v>
          </cell>
          <cell r="E1169" t="str">
            <v>S53P</v>
          </cell>
          <cell r="F1169">
            <v>3</v>
          </cell>
        </row>
        <row r="1170">
          <cell r="B1170">
            <v>17744</v>
          </cell>
          <cell r="C1170" t="str">
            <v>Brian</v>
          </cell>
          <cell r="D1170" t="str">
            <v>Grant</v>
          </cell>
          <cell r="E1170" t="str">
            <v>T53P</v>
          </cell>
          <cell r="F1170">
            <v>3</v>
          </cell>
        </row>
        <row r="1171">
          <cell r="B1171">
            <v>12954</v>
          </cell>
          <cell r="C1171" t="str">
            <v>Brian</v>
          </cell>
          <cell r="D1171" t="str">
            <v>Heffner</v>
          </cell>
          <cell r="E1171" t="str">
            <v>E41P</v>
          </cell>
          <cell r="F1171">
            <v>4</v>
          </cell>
        </row>
        <row r="1172">
          <cell r="B1172">
            <v>15913</v>
          </cell>
          <cell r="C1172" t="str">
            <v>Brian</v>
          </cell>
          <cell r="D1172" t="str">
            <v>Kusumoto</v>
          </cell>
          <cell r="E1172" t="str">
            <v>T63P</v>
          </cell>
          <cell r="F1172">
            <v>3</v>
          </cell>
        </row>
        <row r="1173">
          <cell r="B1173">
            <v>17393</v>
          </cell>
          <cell r="C1173" t="str">
            <v>Brian</v>
          </cell>
          <cell r="D1173" t="str">
            <v>Lim</v>
          </cell>
          <cell r="E1173" t="str">
            <v>T51P</v>
          </cell>
          <cell r="F1173">
            <v>4</v>
          </cell>
        </row>
        <row r="1174">
          <cell r="B1174">
            <v>4050</v>
          </cell>
          <cell r="C1174" t="str">
            <v>Brian</v>
          </cell>
          <cell r="D1174" t="str">
            <v>Linder</v>
          </cell>
          <cell r="E1174" t="str">
            <v>S43P</v>
          </cell>
          <cell r="F1174">
            <v>2</v>
          </cell>
        </row>
        <row r="1175">
          <cell r="B1175">
            <v>12813</v>
          </cell>
          <cell r="C1175" t="str">
            <v>Brian</v>
          </cell>
          <cell r="D1175" t="str">
            <v>Lorge</v>
          </cell>
          <cell r="E1175" t="str">
            <v>S41P</v>
          </cell>
          <cell r="F1175">
            <v>3</v>
          </cell>
        </row>
        <row r="1176">
          <cell r="B1176">
            <v>16427</v>
          </cell>
          <cell r="C1176" t="str">
            <v>Brian</v>
          </cell>
          <cell r="D1176" t="str">
            <v>Martin</v>
          </cell>
          <cell r="E1176" t="str">
            <v>S43P</v>
          </cell>
          <cell r="F1176">
            <v>4</v>
          </cell>
        </row>
        <row r="1177">
          <cell r="B1177">
            <v>15563</v>
          </cell>
          <cell r="C1177" t="str">
            <v>Brian</v>
          </cell>
          <cell r="D1177" t="str">
            <v>McElhare</v>
          </cell>
          <cell r="E1177" t="str">
            <v>E41P</v>
          </cell>
          <cell r="F1177">
            <v>4</v>
          </cell>
        </row>
        <row r="1178">
          <cell r="B1178">
            <v>17424</v>
          </cell>
          <cell r="C1178" t="str">
            <v>Brian</v>
          </cell>
          <cell r="D1178" t="str">
            <v>Moody</v>
          </cell>
          <cell r="E1178" t="str">
            <v>S43P</v>
          </cell>
          <cell r="F1178">
            <v>4</v>
          </cell>
        </row>
        <row r="1179">
          <cell r="B1179">
            <v>13765</v>
          </cell>
          <cell r="C1179" t="str">
            <v>Brian</v>
          </cell>
          <cell r="D1179" t="str">
            <v>Roy</v>
          </cell>
          <cell r="E1179" t="str">
            <v>E51P</v>
          </cell>
          <cell r="F1179">
            <v>3</v>
          </cell>
        </row>
        <row r="1180">
          <cell r="B1180">
            <v>10819</v>
          </cell>
          <cell r="C1180" t="str">
            <v>Brian</v>
          </cell>
          <cell r="D1180" t="str">
            <v>Soderquist</v>
          </cell>
          <cell r="E1180" t="str">
            <v>E41M</v>
          </cell>
          <cell r="F1180">
            <v>4</v>
          </cell>
        </row>
        <row r="1181">
          <cell r="B1181">
            <v>10142</v>
          </cell>
          <cell r="C1181" t="str">
            <v>Brian</v>
          </cell>
          <cell r="D1181" t="str">
            <v>Sterne</v>
          </cell>
          <cell r="E1181" t="str">
            <v>T41P</v>
          </cell>
          <cell r="F1181">
            <v>5</v>
          </cell>
        </row>
        <row r="1182">
          <cell r="B1182">
            <v>20299</v>
          </cell>
          <cell r="C1182" t="str">
            <v>Brijesh</v>
          </cell>
          <cell r="D1182" t="str">
            <v>Patel</v>
          </cell>
          <cell r="E1182" t="str">
            <v>T63P</v>
          </cell>
          <cell r="F1182">
            <v>4</v>
          </cell>
        </row>
        <row r="1183">
          <cell r="B1183">
            <v>16283</v>
          </cell>
          <cell r="C1183" t="str">
            <v>Britt</v>
          </cell>
          <cell r="D1183" t="str">
            <v>Reisch</v>
          </cell>
          <cell r="E1183" t="str">
            <v>S43P</v>
          </cell>
          <cell r="F1183">
            <v>4</v>
          </cell>
        </row>
        <row r="1184">
          <cell r="B1184">
            <v>19628</v>
          </cell>
          <cell r="C1184" t="str">
            <v>Brittany</v>
          </cell>
          <cell r="D1184" t="str">
            <v>Crystal</v>
          </cell>
          <cell r="E1184" t="str">
            <v>S61P</v>
          </cell>
          <cell r="F1184">
            <v>3</v>
          </cell>
        </row>
        <row r="1185">
          <cell r="B1185">
            <v>19718</v>
          </cell>
          <cell r="C1185" t="str">
            <v>Brittany</v>
          </cell>
          <cell r="D1185" t="str">
            <v>Puckett</v>
          </cell>
          <cell r="E1185" t="str">
            <v>S41P</v>
          </cell>
          <cell r="F1185">
            <v>3</v>
          </cell>
        </row>
        <row r="1186">
          <cell r="B1186">
            <v>19327</v>
          </cell>
          <cell r="C1186" t="str">
            <v>Brittany</v>
          </cell>
          <cell r="D1186" t="str">
            <v>Tobiasen</v>
          </cell>
          <cell r="E1186" t="str">
            <v>S51P</v>
          </cell>
          <cell r="F1186">
            <v>3</v>
          </cell>
        </row>
        <row r="1187">
          <cell r="B1187">
            <v>12857</v>
          </cell>
          <cell r="C1187" t="str">
            <v>Brooke</v>
          </cell>
          <cell r="D1187" t="str">
            <v>Cassidy</v>
          </cell>
          <cell r="E1187" t="str">
            <v>M55P</v>
          </cell>
          <cell r="F1187">
            <v>3</v>
          </cell>
        </row>
        <row r="1188">
          <cell r="B1188">
            <v>15050</v>
          </cell>
          <cell r="C1188" t="str">
            <v>Bruce</v>
          </cell>
          <cell r="D1188" t="str">
            <v>Chai</v>
          </cell>
          <cell r="E1188" t="str">
            <v>S51P</v>
          </cell>
          <cell r="F1188">
            <v>3</v>
          </cell>
        </row>
        <row r="1189">
          <cell r="B1189">
            <v>14868</v>
          </cell>
          <cell r="C1189" t="str">
            <v>Brun</v>
          </cell>
          <cell r="D1189" t="str">
            <v>Von Der Goenne</v>
          </cell>
          <cell r="E1189" t="str">
            <v>T41P</v>
          </cell>
          <cell r="F1189">
            <v>3</v>
          </cell>
        </row>
        <row r="1190">
          <cell r="B1190">
            <v>16616</v>
          </cell>
          <cell r="C1190" t="str">
            <v>Bruno</v>
          </cell>
          <cell r="D1190" t="str">
            <v>Duarte</v>
          </cell>
          <cell r="E1190" t="str">
            <v>E51P</v>
          </cell>
          <cell r="F1190">
            <v>4</v>
          </cell>
        </row>
        <row r="1191">
          <cell r="B1191">
            <v>18757</v>
          </cell>
          <cell r="C1191" t="str">
            <v>Bruno</v>
          </cell>
          <cell r="D1191" t="str">
            <v>Rosillo Medem</v>
          </cell>
          <cell r="E1191" t="str">
            <v>E61P</v>
          </cell>
          <cell r="F1191">
            <v>4</v>
          </cell>
        </row>
        <row r="1192">
          <cell r="B1192">
            <v>15815</v>
          </cell>
          <cell r="C1192" t="str">
            <v>Bryan</v>
          </cell>
          <cell r="D1192" t="str">
            <v>Alexander</v>
          </cell>
          <cell r="E1192" t="str">
            <v>E51P</v>
          </cell>
          <cell r="F1192">
            <v>2</v>
          </cell>
        </row>
        <row r="1193">
          <cell r="B1193">
            <v>17364</v>
          </cell>
          <cell r="C1193" t="str">
            <v>Bryan</v>
          </cell>
          <cell r="D1193" t="str">
            <v>Fox</v>
          </cell>
          <cell r="E1193" t="str">
            <v>T51P</v>
          </cell>
          <cell r="F1193">
            <v>5</v>
          </cell>
        </row>
        <row r="1194">
          <cell r="B1194">
            <v>12142</v>
          </cell>
          <cell r="C1194" t="str">
            <v>Bryan</v>
          </cell>
          <cell r="D1194" t="str">
            <v>Godfrey</v>
          </cell>
          <cell r="E1194" t="str">
            <v>S51M</v>
          </cell>
          <cell r="F1194">
            <v>5</v>
          </cell>
        </row>
        <row r="1195">
          <cell r="B1195">
            <v>21142</v>
          </cell>
          <cell r="C1195" t="str">
            <v>Bryan</v>
          </cell>
          <cell r="D1195" t="str">
            <v>Neilson</v>
          </cell>
          <cell r="E1195" t="str">
            <v>E51P</v>
          </cell>
          <cell r="F1195">
            <v>4</v>
          </cell>
        </row>
        <row r="1196">
          <cell r="B1196">
            <v>11331</v>
          </cell>
          <cell r="C1196" t="str">
            <v>Bryan</v>
          </cell>
          <cell r="D1196" t="str">
            <v>Nelms</v>
          </cell>
          <cell r="E1196" t="str">
            <v>E51P</v>
          </cell>
          <cell r="F1196">
            <v>2</v>
          </cell>
        </row>
        <row r="1197">
          <cell r="B1197">
            <v>17595</v>
          </cell>
          <cell r="C1197" t="str">
            <v>Bryan</v>
          </cell>
          <cell r="D1197" t="str">
            <v>O'Driscoll</v>
          </cell>
          <cell r="E1197" t="str">
            <v>M45M</v>
          </cell>
          <cell r="F1197">
            <v>5</v>
          </cell>
        </row>
        <row r="1198">
          <cell r="B1198">
            <v>12942</v>
          </cell>
          <cell r="C1198" t="str">
            <v>Bryce</v>
          </cell>
          <cell r="D1198" t="str">
            <v>Schumacher</v>
          </cell>
          <cell r="E1198" t="str">
            <v>E41P</v>
          </cell>
          <cell r="F1198">
            <v>3</v>
          </cell>
        </row>
        <row r="1199">
          <cell r="B1199">
            <v>21011</v>
          </cell>
          <cell r="C1199" t="str">
            <v>Brynn</v>
          </cell>
          <cell r="D1199" t="str">
            <v>West</v>
          </cell>
          <cell r="E1199" t="str">
            <v>M65P</v>
          </cell>
          <cell r="F1199">
            <v>4</v>
          </cell>
        </row>
        <row r="1200">
          <cell r="B1200">
            <v>14556</v>
          </cell>
          <cell r="C1200" t="str">
            <v>Buddy</v>
          </cell>
          <cell r="D1200" t="str">
            <v>Yang</v>
          </cell>
          <cell r="E1200" t="str">
            <v>T41P</v>
          </cell>
          <cell r="F1200">
            <v>3</v>
          </cell>
        </row>
        <row r="1201">
          <cell r="B1201">
            <v>20787</v>
          </cell>
          <cell r="C1201" t="str">
            <v>Calvin</v>
          </cell>
          <cell r="D1201" t="str">
            <v>Carrick</v>
          </cell>
          <cell r="E1201" t="str">
            <v>S53P</v>
          </cell>
          <cell r="F1201">
            <v>3</v>
          </cell>
        </row>
        <row r="1202">
          <cell r="B1202">
            <v>15501</v>
          </cell>
          <cell r="C1202" t="str">
            <v>Calvin</v>
          </cell>
          <cell r="D1202" t="str">
            <v>Joy</v>
          </cell>
          <cell r="E1202" t="str">
            <v>E41P</v>
          </cell>
          <cell r="F1202">
            <v>3</v>
          </cell>
        </row>
        <row r="1203">
          <cell r="B1203">
            <v>8905</v>
          </cell>
          <cell r="C1203" t="str">
            <v>Calvin</v>
          </cell>
          <cell r="D1203" t="str">
            <v>Schalk Jr.</v>
          </cell>
          <cell r="E1203" t="str">
            <v>R41P</v>
          </cell>
          <cell r="F1203">
            <v>3</v>
          </cell>
        </row>
        <row r="1204">
          <cell r="B1204">
            <v>16010</v>
          </cell>
          <cell r="C1204" t="str">
            <v>Cameron</v>
          </cell>
          <cell r="D1204" t="str">
            <v>Bigelow</v>
          </cell>
          <cell r="E1204" t="str">
            <v>T51P</v>
          </cell>
          <cell r="F1204">
            <v>3</v>
          </cell>
        </row>
        <row r="1205">
          <cell r="B1205">
            <v>15372</v>
          </cell>
          <cell r="C1205" t="str">
            <v>Cameron</v>
          </cell>
          <cell r="D1205" t="str">
            <v>Durbin</v>
          </cell>
          <cell r="E1205" t="str">
            <v>S53P</v>
          </cell>
          <cell r="F1205">
            <v>5</v>
          </cell>
        </row>
        <row r="1206">
          <cell r="B1206">
            <v>19612</v>
          </cell>
          <cell r="C1206" t="str">
            <v>Camila</v>
          </cell>
          <cell r="D1206" t="str">
            <v>Fainzilber</v>
          </cell>
          <cell r="E1206" t="str">
            <v>T51P</v>
          </cell>
          <cell r="F1206">
            <v>2</v>
          </cell>
        </row>
        <row r="1207">
          <cell r="B1207">
            <v>19287</v>
          </cell>
          <cell r="C1207" t="str">
            <v>Carine</v>
          </cell>
          <cell r="D1207" t="str">
            <v>Mazhar</v>
          </cell>
          <cell r="E1207" t="str">
            <v>S51P</v>
          </cell>
          <cell r="F1207">
            <v>3</v>
          </cell>
        </row>
        <row r="1208">
          <cell r="B1208">
            <v>15424</v>
          </cell>
          <cell r="C1208" t="str">
            <v>Carl</v>
          </cell>
          <cell r="D1208" t="str">
            <v>Piehl</v>
          </cell>
          <cell r="E1208" t="str">
            <v>T51P</v>
          </cell>
          <cell r="F1208">
            <v>3</v>
          </cell>
        </row>
        <row r="1209">
          <cell r="B1209">
            <v>15425</v>
          </cell>
          <cell r="C1209" t="str">
            <v>Carland</v>
          </cell>
          <cell r="D1209" t="str">
            <v>Gooden</v>
          </cell>
          <cell r="E1209" t="str">
            <v>T53P</v>
          </cell>
          <cell r="F1209">
            <v>3</v>
          </cell>
        </row>
        <row r="1210">
          <cell r="B1210">
            <v>14742</v>
          </cell>
          <cell r="C1210" t="str">
            <v>Carlos</v>
          </cell>
          <cell r="D1210" t="str">
            <v>Abramovich</v>
          </cell>
          <cell r="E1210" t="str">
            <v>T41M</v>
          </cell>
          <cell r="F1210">
            <v>5</v>
          </cell>
        </row>
        <row r="1211">
          <cell r="B1211">
            <v>11185</v>
          </cell>
          <cell r="C1211" t="str">
            <v>Carlos</v>
          </cell>
          <cell r="D1211" t="str">
            <v>Arestegui Oviedo</v>
          </cell>
          <cell r="E1211" t="str">
            <v>T41P</v>
          </cell>
          <cell r="F1211">
            <v>3</v>
          </cell>
        </row>
        <row r="1212">
          <cell r="B1212">
            <v>21329</v>
          </cell>
          <cell r="C1212" t="str">
            <v>Carlos</v>
          </cell>
          <cell r="D1212" t="str">
            <v>Champin</v>
          </cell>
          <cell r="E1212" t="str">
            <v>S44P</v>
          </cell>
          <cell r="F1212">
            <v>3</v>
          </cell>
        </row>
        <row r="1213">
          <cell r="B1213">
            <v>13096</v>
          </cell>
          <cell r="C1213" t="str">
            <v>Carlos</v>
          </cell>
          <cell r="D1213" t="str">
            <v>Luquero</v>
          </cell>
          <cell r="E1213" t="str">
            <v>S43P</v>
          </cell>
          <cell r="F1213">
            <v>5</v>
          </cell>
        </row>
        <row r="1214">
          <cell r="B1214">
            <v>21332</v>
          </cell>
          <cell r="C1214" t="str">
            <v>Carlos</v>
          </cell>
          <cell r="D1214" t="str">
            <v>Morais</v>
          </cell>
          <cell r="E1214" t="str">
            <v>E41P</v>
          </cell>
          <cell r="F1214">
            <v>3</v>
          </cell>
        </row>
        <row r="1215">
          <cell r="B1215">
            <v>20689</v>
          </cell>
          <cell r="C1215" t="str">
            <v>Carlos</v>
          </cell>
          <cell r="D1215" t="str">
            <v>Ramos</v>
          </cell>
          <cell r="E1215" t="str">
            <v>S53P</v>
          </cell>
          <cell r="F1215">
            <v>3</v>
          </cell>
        </row>
        <row r="1216">
          <cell r="B1216">
            <v>15666</v>
          </cell>
          <cell r="C1216" t="str">
            <v>Carlos</v>
          </cell>
          <cell r="D1216" t="str">
            <v>Sastre Garrido</v>
          </cell>
          <cell r="E1216" t="str">
            <v>E51P</v>
          </cell>
          <cell r="F1216">
            <v>5</v>
          </cell>
        </row>
        <row r="1217">
          <cell r="B1217">
            <v>17828</v>
          </cell>
          <cell r="C1217" t="str">
            <v>Carlos</v>
          </cell>
          <cell r="D1217" t="str">
            <v>Uribe Nicho</v>
          </cell>
          <cell r="E1217" t="str">
            <v>E41P</v>
          </cell>
          <cell r="F1217">
            <v>3</v>
          </cell>
        </row>
        <row r="1218">
          <cell r="B1218">
            <v>19754</v>
          </cell>
          <cell r="C1218" t="str">
            <v>Carlos</v>
          </cell>
          <cell r="D1218" t="str">
            <v>Villanueva Humanes</v>
          </cell>
          <cell r="E1218" t="str">
            <v>S43P</v>
          </cell>
          <cell r="F1218">
            <v>5</v>
          </cell>
        </row>
        <row r="1219">
          <cell r="B1219">
            <v>16211</v>
          </cell>
          <cell r="C1219" t="str">
            <v>Carlos</v>
          </cell>
          <cell r="D1219" t="str">
            <v>Weber</v>
          </cell>
          <cell r="E1219" t="str">
            <v>S41P</v>
          </cell>
          <cell r="F1219">
            <v>2</v>
          </cell>
        </row>
        <row r="1220">
          <cell r="B1220">
            <v>16560</v>
          </cell>
          <cell r="C1220" t="str">
            <v xml:space="preserve">Carlos (caceituno) </v>
          </cell>
          <cell r="D1220" t="str">
            <v>Aceituno Gomez</v>
          </cell>
          <cell r="E1220" t="str">
            <v>T41P</v>
          </cell>
          <cell r="F1220">
            <v>5</v>
          </cell>
        </row>
        <row r="1221">
          <cell r="B1221">
            <v>12820</v>
          </cell>
          <cell r="C1221" t="str">
            <v xml:space="preserve">Carlos (Carlos) </v>
          </cell>
          <cell r="D1221" t="str">
            <v>De Lucas</v>
          </cell>
          <cell r="E1221" t="str">
            <v>S43M</v>
          </cell>
          <cell r="F1221">
            <v>5</v>
          </cell>
        </row>
        <row r="1222">
          <cell r="B1222">
            <v>14987</v>
          </cell>
          <cell r="C1222" t="str">
            <v>Carlos Alberto</v>
          </cell>
          <cell r="D1222" t="str">
            <v>Diaz Gonzalez Olivar</v>
          </cell>
          <cell r="E1222" t="str">
            <v>E41P</v>
          </cell>
          <cell r="F1222">
            <v>4</v>
          </cell>
        </row>
        <row r="1223">
          <cell r="B1223">
            <v>17468</v>
          </cell>
          <cell r="C1223" t="str">
            <v>Carlos Henrique (Car</v>
          </cell>
          <cell r="D1223" t="str">
            <v>Silva</v>
          </cell>
          <cell r="E1223" t="str">
            <v>S51P</v>
          </cell>
          <cell r="F1223">
            <v>4</v>
          </cell>
        </row>
        <row r="1224">
          <cell r="B1224">
            <v>19578</v>
          </cell>
          <cell r="C1224" t="str">
            <v>Carlos Jorge</v>
          </cell>
          <cell r="D1224" t="str">
            <v>Oliveira Martins</v>
          </cell>
          <cell r="E1224" t="str">
            <v>S53P</v>
          </cell>
          <cell r="F1224">
            <v>5</v>
          </cell>
        </row>
        <row r="1225">
          <cell r="B1225">
            <v>2706</v>
          </cell>
          <cell r="C1225" t="str">
            <v>Carol</v>
          </cell>
          <cell r="D1225" t="str">
            <v>Ong</v>
          </cell>
          <cell r="E1225" t="str">
            <v>P53P</v>
          </cell>
          <cell r="F1225">
            <v>3</v>
          </cell>
        </row>
        <row r="1226">
          <cell r="B1226">
            <v>19697</v>
          </cell>
          <cell r="C1226" t="str">
            <v>Carola</v>
          </cell>
          <cell r="D1226" t="str">
            <v>Corvalan</v>
          </cell>
          <cell r="E1226" t="str">
            <v>D65P</v>
          </cell>
          <cell r="F1226">
            <v>4</v>
          </cell>
        </row>
        <row r="1227">
          <cell r="B1227">
            <v>18250</v>
          </cell>
          <cell r="C1227" t="str">
            <v>Carolina</v>
          </cell>
          <cell r="D1227" t="str">
            <v>Torres</v>
          </cell>
          <cell r="E1227" t="str">
            <v>M43P</v>
          </cell>
          <cell r="F1227">
            <v>4</v>
          </cell>
        </row>
        <row r="1228">
          <cell r="B1228">
            <v>21166</v>
          </cell>
          <cell r="C1228" t="str">
            <v>Caroline</v>
          </cell>
          <cell r="D1228" t="str">
            <v>Duff-Tytler</v>
          </cell>
          <cell r="E1228" t="str">
            <v>S53P</v>
          </cell>
          <cell r="F1228">
            <v>3</v>
          </cell>
        </row>
        <row r="1229">
          <cell r="B1229">
            <v>2704</v>
          </cell>
          <cell r="C1229" t="str">
            <v>Caroline</v>
          </cell>
          <cell r="D1229" t="str">
            <v>Ikomi</v>
          </cell>
          <cell r="E1229" t="str">
            <v>R41P</v>
          </cell>
          <cell r="F1229">
            <v>5</v>
          </cell>
        </row>
        <row r="1230">
          <cell r="B1230">
            <v>15708</v>
          </cell>
          <cell r="C1230" t="str">
            <v>Caroline</v>
          </cell>
          <cell r="D1230" t="str">
            <v>Storme</v>
          </cell>
          <cell r="E1230" t="str">
            <v>P43P</v>
          </cell>
          <cell r="F1230">
            <v>4</v>
          </cell>
        </row>
        <row r="1231">
          <cell r="B1231">
            <v>17193</v>
          </cell>
          <cell r="C1231" t="str">
            <v>Carolyn</v>
          </cell>
          <cell r="D1231" t="str">
            <v>Bucher</v>
          </cell>
          <cell r="E1231" t="str">
            <v>M53P</v>
          </cell>
          <cell r="F1231">
            <v>5</v>
          </cell>
        </row>
        <row r="1232">
          <cell r="B1232">
            <v>17870</v>
          </cell>
          <cell r="C1232" t="str">
            <v>Carolyn</v>
          </cell>
          <cell r="D1232" t="str">
            <v>Newsome</v>
          </cell>
          <cell r="E1232" t="str">
            <v>S43P</v>
          </cell>
          <cell r="F1232">
            <v>3</v>
          </cell>
        </row>
        <row r="1233">
          <cell r="B1233">
            <v>19295</v>
          </cell>
          <cell r="C1233" t="str">
            <v>Casey</v>
          </cell>
          <cell r="D1233" t="str">
            <v>Compton</v>
          </cell>
          <cell r="E1233" t="str">
            <v>S53P</v>
          </cell>
          <cell r="F1233">
            <v>3</v>
          </cell>
        </row>
        <row r="1234">
          <cell r="B1234">
            <v>11529</v>
          </cell>
          <cell r="C1234" t="str">
            <v>Casey</v>
          </cell>
          <cell r="D1234" t="str">
            <v>Doyle</v>
          </cell>
          <cell r="E1234" t="str">
            <v>S51P</v>
          </cell>
          <cell r="F1234">
            <v>4</v>
          </cell>
        </row>
        <row r="1235">
          <cell r="B1235">
            <v>11862</v>
          </cell>
          <cell r="C1235" t="str">
            <v>Casey</v>
          </cell>
          <cell r="D1235" t="str">
            <v>Engel</v>
          </cell>
          <cell r="E1235" t="str">
            <v>T41P</v>
          </cell>
          <cell r="F1235">
            <v>5</v>
          </cell>
        </row>
        <row r="1236">
          <cell r="B1236">
            <v>18550</v>
          </cell>
          <cell r="C1236" t="str">
            <v>Casey</v>
          </cell>
          <cell r="D1236" t="str">
            <v>Reynolds</v>
          </cell>
          <cell r="E1236" t="str">
            <v>T51P</v>
          </cell>
          <cell r="F1236">
            <v>3</v>
          </cell>
        </row>
        <row r="1237">
          <cell r="B1237">
            <v>5700</v>
          </cell>
          <cell r="C1237" t="str">
            <v>Catarina</v>
          </cell>
          <cell r="D1237" t="str">
            <v>Chennault</v>
          </cell>
          <cell r="E1237" t="str">
            <v>P53P</v>
          </cell>
          <cell r="F1237">
            <v>3</v>
          </cell>
        </row>
        <row r="1238">
          <cell r="B1238">
            <v>19478</v>
          </cell>
          <cell r="C1238" t="str">
            <v>Catarina</v>
          </cell>
          <cell r="D1238" t="str">
            <v>Lourenco</v>
          </cell>
          <cell r="E1238" t="str">
            <v>E61P</v>
          </cell>
          <cell r="F1238">
            <v>5</v>
          </cell>
        </row>
        <row r="1239">
          <cell r="B1239">
            <v>6384</v>
          </cell>
          <cell r="C1239" t="str">
            <v>Catharina</v>
          </cell>
          <cell r="D1239" t="str">
            <v>Gerle</v>
          </cell>
          <cell r="E1239" t="str">
            <v>P43M</v>
          </cell>
          <cell r="F1239">
            <v>4</v>
          </cell>
        </row>
        <row r="1240">
          <cell r="B1240">
            <v>3865</v>
          </cell>
          <cell r="C1240" t="str">
            <v xml:space="preserve">Catherine (Amy) </v>
          </cell>
          <cell r="D1240" t="str">
            <v>Rodgers</v>
          </cell>
          <cell r="E1240" t="str">
            <v>T41P</v>
          </cell>
          <cell r="F1240">
            <v>3</v>
          </cell>
        </row>
        <row r="1241">
          <cell r="B1241">
            <v>19590</v>
          </cell>
          <cell r="C1241" t="str">
            <v>Cem</v>
          </cell>
          <cell r="D1241" t="str">
            <v>Berberoglu</v>
          </cell>
          <cell r="E1241" t="str">
            <v>E61P</v>
          </cell>
          <cell r="F1241">
            <v>3</v>
          </cell>
        </row>
        <row r="1242">
          <cell r="B1242">
            <v>11216</v>
          </cell>
          <cell r="C1242" t="str">
            <v>Cem</v>
          </cell>
          <cell r="D1242" t="str">
            <v>Haker</v>
          </cell>
          <cell r="E1242" t="str">
            <v>M55P</v>
          </cell>
          <cell r="F1242">
            <v>3</v>
          </cell>
        </row>
        <row r="1243">
          <cell r="B1243">
            <v>21323</v>
          </cell>
          <cell r="C1243" t="str">
            <v>Cesar</v>
          </cell>
          <cell r="D1243" t="str">
            <v>de la Fuente</v>
          </cell>
          <cell r="E1243" t="str">
            <v>T41P</v>
          </cell>
          <cell r="F1243">
            <v>3</v>
          </cell>
        </row>
        <row r="1244">
          <cell r="B1244">
            <v>20728</v>
          </cell>
          <cell r="C1244" t="str">
            <v>Cesar</v>
          </cell>
          <cell r="D1244" t="str">
            <v>Sandoval</v>
          </cell>
          <cell r="E1244" t="str">
            <v>T63P</v>
          </cell>
          <cell r="F1244">
            <v>2</v>
          </cell>
        </row>
        <row r="1245">
          <cell r="B1245">
            <v>12930</v>
          </cell>
          <cell r="C1245" t="str">
            <v xml:space="preserve">Cesar (Mauricio) </v>
          </cell>
          <cell r="D1245" t="str">
            <v>Gomez Rodriguez</v>
          </cell>
          <cell r="E1245" t="str">
            <v>S43P</v>
          </cell>
          <cell r="F1245">
            <v>5</v>
          </cell>
        </row>
        <row r="1246">
          <cell r="B1246">
            <v>14329</v>
          </cell>
          <cell r="C1246" t="str">
            <v>Chad</v>
          </cell>
          <cell r="D1246" t="str">
            <v>Becker</v>
          </cell>
          <cell r="E1246" t="str">
            <v>E41M</v>
          </cell>
          <cell r="F1246">
            <v>3</v>
          </cell>
        </row>
        <row r="1247">
          <cell r="B1247">
            <v>18098</v>
          </cell>
          <cell r="C1247" t="str">
            <v>Chad</v>
          </cell>
          <cell r="D1247" t="str">
            <v>Ciszewski</v>
          </cell>
          <cell r="E1247" t="str">
            <v>E41P</v>
          </cell>
          <cell r="F1247">
            <v>2</v>
          </cell>
        </row>
        <row r="1248">
          <cell r="B1248">
            <v>4778</v>
          </cell>
          <cell r="C1248" t="str">
            <v>Chad</v>
          </cell>
          <cell r="D1248" t="str">
            <v>Gray</v>
          </cell>
          <cell r="E1248" t="str">
            <v>S43P</v>
          </cell>
          <cell r="F1248">
            <v>3</v>
          </cell>
        </row>
        <row r="1249">
          <cell r="B1249">
            <v>16116</v>
          </cell>
          <cell r="C1249" t="str">
            <v>Chad</v>
          </cell>
          <cell r="D1249" t="str">
            <v>McMullen</v>
          </cell>
          <cell r="E1249" t="str">
            <v>S43P</v>
          </cell>
          <cell r="F1249">
            <v>3</v>
          </cell>
        </row>
        <row r="1250">
          <cell r="B1250">
            <v>19079</v>
          </cell>
          <cell r="C1250" t="str">
            <v>Chaim</v>
          </cell>
          <cell r="D1250" t="str">
            <v>Rottenberg</v>
          </cell>
          <cell r="E1250" t="str">
            <v>D51P</v>
          </cell>
          <cell r="F1250">
            <v>4</v>
          </cell>
        </row>
        <row r="1251">
          <cell r="B1251">
            <v>21330</v>
          </cell>
          <cell r="C1251" t="str">
            <v>Chamandeep</v>
          </cell>
          <cell r="D1251" t="str">
            <v>Singh</v>
          </cell>
          <cell r="E1251" t="str">
            <v>T51P</v>
          </cell>
          <cell r="F1251">
            <v>3</v>
          </cell>
        </row>
        <row r="1252">
          <cell r="B1252">
            <v>20333</v>
          </cell>
          <cell r="C1252" t="str">
            <v>Chandani</v>
          </cell>
          <cell r="D1252" t="str">
            <v>Modi</v>
          </cell>
          <cell r="E1252" t="str">
            <v>T63P</v>
          </cell>
          <cell r="F1252">
            <v>3</v>
          </cell>
        </row>
        <row r="1253">
          <cell r="B1253">
            <v>9394</v>
          </cell>
          <cell r="C1253" t="str">
            <v xml:space="preserve">Changbin (Gavin) </v>
          </cell>
          <cell r="D1253" t="str">
            <v>Cai</v>
          </cell>
          <cell r="E1253" t="str">
            <v>T51P</v>
          </cell>
          <cell r="F1253">
            <v>3</v>
          </cell>
        </row>
        <row r="1254">
          <cell r="B1254">
            <v>17199</v>
          </cell>
          <cell r="C1254" t="str">
            <v>Chani</v>
          </cell>
          <cell r="D1254" t="str">
            <v>Shiber</v>
          </cell>
          <cell r="E1254" t="str">
            <v>D51P</v>
          </cell>
          <cell r="F1254">
            <v>4</v>
          </cell>
        </row>
        <row r="1255">
          <cell r="B1255">
            <v>14353</v>
          </cell>
          <cell r="C1255" t="str">
            <v>Chao</v>
          </cell>
          <cell r="D1255" t="str">
            <v>Gao</v>
          </cell>
          <cell r="E1255" t="str">
            <v>T53P</v>
          </cell>
          <cell r="F1255">
            <v>4</v>
          </cell>
        </row>
        <row r="1256">
          <cell r="B1256">
            <v>19126</v>
          </cell>
          <cell r="C1256" t="str">
            <v>Charanjit</v>
          </cell>
          <cell r="D1256" t="str">
            <v>Singh</v>
          </cell>
          <cell r="E1256" t="str">
            <v>T63P</v>
          </cell>
          <cell r="F1256">
            <v>3</v>
          </cell>
        </row>
        <row r="1257">
          <cell r="B1257">
            <v>19230</v>
          </cell>
          <cell r="C1257" t="str">
            <v>Charina</v>
          </cell>
          <cell r="D1257" t="str">
            <v>Clark</v>
          </cell>
          <cell r="E1257" t="str">
            <v>T51P</v>
          </cell>
          <cell r="F1257">
            <v>3</v>
          </cell>
        </row>
        <row r="1258">
          <cell r="B1258">
            <v>11941</v>
          </cell>
          <cell r="C1258" t="str">
            <v>Charles</v>
          </cell>
          <cell r="D1258" t="str">
            <v>Hall</v>
          </cell>
          <cell r="E1258" t="str">
            <v>E41P</v>
          </cell>
          <cell r="F1258">
            <v>3</v>
          </cell>
        </row>
        <row r="1259">
          <cell r="B1259">
            <v>5873</v>
          </cell>
          <cell r="C1259" t="str">
            <v>Charles</v>
          </cell>
          <cell r="D1259" t="str">
            <v>Singleton</v>
          </cell>
          <cell r="E1259" t="str">
            <v>T41P</v>
          </cell>
          <cell r="F1259">
            <v>4</v>
          </cell>
        </row>
        <row r="1260">
          <cell r="B1260">
            <v>19680</v>
          </cell>
          <cell r="C1260" t="str">
            <v>Charles</v>
          </cell>
          <cell r="D1260" t="str">
            <v>Tracey</v>
          </cell>
          <cell r="E1260" t="str">
            <v>R41P</v>
          </cell>
          <cell r="F1260">
            <v>4</v>
          </cell>
        </row>
        <row r="1261">
          <cell r="B1261">
            <v>3013</v>
          </cell>
          <cell r="C1261" t="str">
            <v>Charles</v>
          </cell>
          <cell r="D1261" t="str">
            <v>Traughber</v>
          </cell>
          <cell r="E1261" t="str">
            <v>T41P</v>
          </cell>
          <cell r="F1261">
            <v>3</v>
          </cell>
        </row>
        <row r="1262">
          <cell r="B1262">
            <v>15177</v>
          </cell>
          <cell r="C1262" t="str">
            <v xml:space="preserve">Charles (CB) </v>
          </cell>
          <cell r="D1262" t="str">
            <v>Currier III</v>
          </cell>
          <cell r="E1262" t="str">
            <v>E41P</v>
          </cell>
          <cell r="F1262">
            <v>2</v>
          </cell>
        </row>
        <row r="1263">
          <cell r="B1263">
            <v>14778</v>
          </cell>
          <cell r="C1263" t="str">
            <v xml:space="preserve">Charles (Charlie) </v>
          </cell>
          <cell r="D1263" t="str">
            <v>McDowell II</v>
          </cell>
          <cell r="E1263" t="str">
            <v>T51P</v>
          </cell>
          <cell r="F1263">
            <v>3</v>
          </cell>
        </row>
        <row r="1264">
          <cell r="B1264">
            <v>15807</v>
          </cell>
          <cell r="C1264" t="str">
            <v xml:space="preserve">Charles (Chuck) </v>
          </cell>
          <cell r="D1264" t="str">
            <v>Hourihan</v>
          </cell>
          <cell r="E1264" t="str">
            <v>E61P</v>
          </cell>
          <cell r="F1264">
            <v>1</v>
          </cell>
        </row>
        <row r="1265">
          <cell r="B1265">
            <v>18401</v>
          </cell>
          <cell r="C1265" t="str">
            <v>Charlotte</v>
          </cell>
          <cell r="D1265" t="str">
            <v>Nicholls (Upton)</v>
          </cell>
          <cell r="E1265" t="str">
            <v>S51P</v>
          </cell>
          <cell r="F1265">
            <v>3</v>
          </cell>
        </row>
        <row r="1266">
          <cell r="B1266">
            <v>20756</v>
          </cell>
          <cell r="C1266" t="str">
            <v>Charnie-Lee</v>
          </cell>
          <cell r="D1266" t="str">
            <v>Adams Kruger</v>
          </cell>
          <cell r="E1266" t="str">
            <v>S43M</v>
          </cell>
          <cell r="F1266">
            <v>3</v>
          </cell>
        </row>
        <row r="1267">
          <cell r="B1267">
            <v>21409</v>
          </cell>
          <cell r="C1267" t="str">
            <v>Chasity</v>
          </cell>
          <cell r="D1267" t="str">
            <v>Carney</v>
          </cell>
          <cell r="E1267" t="str">
            <v>S41P</v>
          </cell>
          <cell r="F1267">
            <v>3</v>
          </cell>
        </row>
        <row r="1268">
          <cell r="B1268">
            <v>17731</v>
          </cell>
          <cell r="C1268" t="str">
            <v>Chatura</v>
          </cell>
          <cell r="D1268" t="str">
            <v>Dissanayake</v>
          </cell>
          <cell r="E1268" t="str">
            <v>T41P</v>
          </cell>
          <cell r="F1268">
            <v>3</v>
          </cell>
        </row>
        <row r="1269">
          <cell r="B1269">
            <v>20572</v>
          </cell>
          <cell r="C1269" t="str">
            <v>Chaya</v>
          </cell>
          <cell r="D1269" t="str">
            <v>Cohen</v>
          </cell>
          <cell r="E1269" t="str">
            <v>P52P</v>
          </cell>
          <cell r="F1269">
            <v>5</v>
          </cell>
        </row>
        <row r="1270">
          <cell r="B1270">
            <v>19783</v>
          </cell>
          <cell r="C1270" t="str">
            <v>Chen</v>
          </cell>
          <cell r="D1270" t="str">
            <v>Attias</v>
          </cell>
          <cell r="E1270" t="str">
            <v>P53S</v>
          </cell>
          <cell r="F1270">
            <v>3</v>
          </cell>
        </row>
        <row r="1271">
          <cell r="B1271">
            <v>9662</v>
          </cell>
          <cell r="C1271" t="str">
            <v>Chen</v>
          </cell>
          <cell r="D1271" t="str">
            <v>Bar-Hai Gross</v>
          </cell>
          <cell r="E1271" t="str">
            <v>T51P</v>
          </cell>
          <cell r="F1271">
            <v>4</v>
          </cell>
        </row>
        <row r="1272">
          <cell r="B1272">
            <v>18644</v>
          </cell>
          <cell r="C1272" t="str">
            <v>Chen</v>
          </cell>
          <cell r="D1272" t="str">
            <v>Bary</v>
          </cell>
          <cell r="E1272" t="str">
            <v>D65P</v>
          </cell>
          <cell r="F1272">
            <v>4</v>
          </cell>
        </row>
        <row r="1273">
          <cell r="B1273">
            <v>17278</v>
          </cell>
          <cell r="C1273" t="str">
            <v>Chen</v>
          </cell>
          <cell r="D1273" t="str">
            <v>Eliyahou</v>
          </cell>
          <cell r="E1273" t="str">
            <v>D65P</v>
          </cell>
          <cell r="F1273">
            <v>2</v>
          </cell>
        </row>
        <row r="1274">
          <cell r="B1274">
            <v>20929</v>
          </cell>
          <cell r="C1274" t="str">
            <v>Chen</v>
          </cell>
          <cell r="D1274" t="str">
            <v>Herscovitz</v>
          </cell>
          <cell r="E1274" t="str">
            <v>D65P</v>
          </cell>
          <cell r="F1274">
            <v>3</v>
          </cell>
        </row>
        <row r="1275">
          <cell r="B1275">
            <v>20162</v>
          </cell>
          <cell r="C1275" t="str">
            <v>Chen</v>
          </cell>
          <cell r="D1275" t="str">
            <v>Lustig</v>
          </cell>
          <cell r="E1275" t="str">
            <v>P54P</v>
          </cell>
          <cell r="F1275">
            <v>3</v>
          </cell>
        </row>
        <row r="1276">
          <cell r="B1276">
            <v>21752</v>
          </cell>
          <cell r="C1276" t="str">
            <v>Chen</v>
          </cell>
          <cell r="D1276" t="str">
            <v>Mishali</v>
          </cell>
          <cell r="E1276" t="str">
            <v>D65P</v>
          </cell>
          <cell r="F1276">
            <v>3</v>
          </cell>
        </row>
        <row r="1277">
          <cell r="B1277">
            <v>18082</v>
          </cell>
          <cell r="C1277" t="str">
            <v>Chen</v>
          </cell>
          <cell r="D1277" t="str">
            <v>Orinovich</v>
          </cell>
          <cell r="E1277" t="str">
            <v>M55P</v>
          </cell>
          <cell r="F1277">
            <v>4</v>
          </cell>
        </row>
        <row r="1278">
          <cell r="B1278">
            <v>21207</v>
          </cell>
          <cell r="C1278" t="str">
            <v>Chen</v>
          </cell>
          <cell r="D1278" t="str">
            <v>Pery</v>
          </cell>
          <cell r="E1278" t="str">
            <v>P53P</v>
          </cell>
          <cell r="F1278">
            <v>4</v>
          </cell>
        </row>
        <row r="1279">
          <cell r="B1279">
            <v>18641</v>
          </cell>
          <cell r="C1279" t="str">
            <v>Chen</v>
          </cell>
          <cell r="D1279" t="str">
            <v>Shalev Sokolovsky</v>
          </cell>
          <cell r="E1279" t="str">
            <v>D51P</v>
          </cell>
          <cell r="F1279">
            <v>4</v>
          </cell>
        </row>
        <row r="1280">
          <cell r="B1280">
            <v>20944</v>
          </cell>
          <cell r="C1280" t="str">
            <v>Chen</v>
          </cell>
          <cell r="D1280" t="str">
            <v>Shimoni</v>
          </cell>
          <cell r="E1280" t="str">
            <v>P63S</v>
          </cell>
          <cell r="F1280">
            <v>3</v>
          </cell>
        </row>
        <row r="1281">
          <cell r="B1281">
            <v>16988</v>
          </cell>
          <cell r="C1281" t="str">
            <v>Chen Yang (Chen)</v>
          </cell>
          <cell r="D1281" t="str">
            <v>Wang</v>
          </cell>
          <cell r="E1281" t="str">
            <v>P54P</v>
          </cell>
          <cell r="F1281">
            <v>4</v>
          </cell>
        </row>
        <row r="1282">
          <cell r="B1282">
            <v>20830</v>
          </cell>
          <cell r="C1282" t="str">
            <v>Cheni</v>
          </cell>
          <cell r="D1282" t="str">
            <v>Hermon</v>
          </cell>
          <cell r="E1282" t="str">
            <v>T61P</v>
          </cell>
          <cell r="F1282">
            <v>3</v>
          </cell>
        </row>
        <row r="1283">
          <cell r="B1283">
            <v>19787</v>
          </cell>
          <cell r="C1283" t="str">
            <v>Chi Keen</v>
          </cell>
          <cell r="D1283" t="str">
            <v>Lai</v>
          </cell>
          <cell r="E1283" t="str">
            <v>S43M</v>
          </cell>
          <cell r="F1283">
            <v>3</v>
          </cell>
        </row>
        <row r="1284">
          <cell r="B1284">
            <v>21355</v>
          </cell>
          <cell r="C1284" t="str">
            <v>Chiara</v>
          </cell>
          <cell r="D1284" t="str">
            <v>Steiner</v>
          </cell>
          <cell r="E1284" t="str">
            <v>S53P</v>
          </cell>
          <cell r="F1284">
            <v>3</v>
          </cell>
        </row>
        <row r="1285">
          <cell r="B1285">
            <v>21755</v>
          </cell>
          <cell r="C1285" t="str">
            <v>Chibuzor</v>
          </cell>
          <cell r="D1285" t="str">
            <v>Igwe</v>
          </cell>
          <cell r="E1285" t="str">
            <v>S53P</v>
          </cell>
          <cell r="F1285">
            <v>3</v>
          </cell>
        </row>
        <row r="1286">
          <cell r="B1286">
            <v>21427</v>
          </cell>
          <cell r="C1286" t="str">
            <v>Chitra</v>
          </cell>
          <cell r="D1286" t="str">
            <v>Dhaka</v>
          </cell>
          <cell r="E1286" t="str">
            <v>T61P</v>
          </cell>
          <cell r="F1286">
            <v>2</v>
          </cell>
        </row>
        <row r="1287">
          <cell r="B1287">
            <v>18325</v>
          </cell>
          <cell r="C1287" t="str">
            <v>Chris</v>
          </cell>
          <cell r="D1287" t="str">
            <v>Beckett</v>
          </cell>
          <cell r="E1287" t="str">
            <v>E41P</v>
          </cell>
          <cell r="F1287">
            <v>5</v>
          </cell>
        </row>
        <row r="1288">
          <cell r="B1288">
            <v>13463</v>
          </cell>
          <cell r="C1288" t="str">
            <v>Chris</v>
          </cell>
          <cell r="D1288" t="str">
            <v>Jones</v>
          </cell>
          <cell r="E1288" t="str">
            <v>E41P</v>
          </cell>
          <cell r="F1288">
            <v>4</v>
          </cell>
        </row>
        <row r="1289">
          <cell r="B1289">
            <v>12186</v>
          </cell>
          <cell r="C1289" t="str">
            <v>Chris</v>
          </cell>
          <cell r="D1289" t="str">
            <v>Korteweg</v>
          </cell>
          <cell r="E1289" t="str">
            <v>T51P</v>
          </cell>
          <cell r="F1289">
            <v>3</v>
          </cell>
        </row>
        <row r="1290">
          <cell r="B1290">
            <v>9949</v>
          </cell>
          <cell r="C1290" t="str">
            <v>Chris</v>
          </cell>
          <cell r="D1290" t="str">
            <v>Pelletier</v>
          </cell>
          <cell r="E1290" t="str">
            <v>T51P</v>
          </cell>
          <cell r="F1290">
            <v>3</v>
          </cell>
        </row>
        <row r="1291">
          <cell r="B1291">
            <v>18186</v>
          </cell>
          <cell r="C1291" t="str">
            <v>Chris</v>
          </cell>
          <cell r="D1291" t="str">
            <v>Sanders</v>
          </cell>
          <cell r="E1291" t="str">
            <v>T41P</v>
          </cell>
          <cell r="F1291">
            <v>5</v>
          </cell>
        </row>
        <row r="1292">
          <cell r="B1292">
            <v>15176</v>
          </cell>
          <cell r="C1292" t="str">
            <v xml:space="preserve">Chris (AKKO) </v>
          </cell>
          <cell r="D1292" t="str">
            <v>Atkinson</v>
          </cell>
          <cell r="E1292" t="str">
            <v>E41P</v>
          </cell>
          <cell r="F1292">
            <v>3</v>
          </cell>
        </row>
        <row r="1293">
          <cell r="B1293">
            <v>13186</v>
          </cell>
          <cell r="C1293" t="str">
            <v>Christel</v>
          </cell>
          <cell r="D1293" t="str">
            <v>Van De Wouwer</v>
          </cell>
          <cell r="E1293" t="str">
            <v>S41P</v>
          </cell>
          <cell r="F1293">
            <v>4</v>
          </cell>
        </row>
        <row r="1294">
          <cell r="B1294">
            <v>17584</v>
          </cell>
          <cell r="C1294" t="str">
            <v xml:space="preserve">Christer (Crippe) </v>
          </cell>
          <cell r="D1294" t="str">
            <v>Larsson</v>
          </cell>
          <cell r="E1294" t="str">
            <v>S43P</v>
          </cell>
          <cell r="F1294">
            <v>3</v>
          </cell>
        </row>
        <row r="1295">
          <cell r="B1295">
            <v>14625</v>
          </cell>
          <cell r="C1295" t="str">
            <v>Christi</v>
          </cell>
          <cell r="D1295" t="str">
            <v>VanFossan</v>
          </cell>
          <cell r="E1295" t="str">
            <v>S41P</v>
          </cell>
          <cell r="F1295">
            <v>3</v>
          </cell>
        </row>
        <row r="1296">
          <cell r="B1296">
            <v>20823</v>
          </cell>
          <cell r="C1296" t="str">
            <v>Christian</v>
          </cell>
          <cell r="D1296" t="str">
            <v>Alge</v>
          </cell>
          <cell r="E1296" t="str">
            <v>M55P</v>
          </cell>
          <cell r="F1296">
            <v>2</v>
          </cell>
        </row>
        <row r="1297">
          <cell r="B1297">
            <v>12987</v>
          </cell>
          <cell r="C1297" t="str">
            <v>Christian</v>
          </cell>
          <cell r="D1297" t="str">
            <v>Castillo Porras</v>
          </cell>
          <cell r="E1297" t="str">
            <v>E41P</v>
          </cell>
          <cell r="F1297">
            <v>2</v>
          </cell>
        </row>
        <row r="1298">
          <cell r="B1298">
            <v>15508</v>
          </cell>
          <cell r="C1298" t="str">
            <v>Christian</v>
          </cell>
          <cell r="D1298" t="str">
            <v>Goettsche</v>
          </cell>
          <cell r="E1298" t="str">
            <v>T41M</v>
          </cell>
          <cell r="F1298">
            <v>4</v>
          </cell>
        </row>
        <row r="1299">
          <cell r="B1299">
            <v>17478</v>
          </cell>
          <cell r="C1299" t="str">
            <v>Christian</v>
          </cell>
          <cell r="D1299" t="str">
            <v>Graffe</v>
          </cell>
          <cell r="E1299" t="str">
            <v>E51P</v>
          </cell>
          <cell r="F1299">
            <v>4</v>
          </cell>
        </row>
        <row r="1300">
          <cell r="B1300">
            <v>7278</v>
          </cell>
          <cell r="C1300" t="str">
            <v>Christian</v>
          </cell>
          <cell r="D1300" t="str">
            <v>Hofmann</v>
          </cell>
          <cell r="E1300" t="str">
            <v>T41P</v>
          </cell>
          <cell r="F1300">
            <v>4</v>
          </cell>
        </row>
        <row r="1301">
          <cell r="B1301">
            <v>15241</v>
          </cell>
          <cell r="C1301" t="str">
            <v>Christian</v>
          </cell>
          <cell r="D1301" t="str">
            <v>Legg</v>
          </cell>
          <cell r="E1301" t="str">
            <v>S61P</v>
          </cell>
          <cell r="F1301">
            <v>2</v>
          </cell>
        </row>
        <row r="1302">
          <cell r="B1302">
            <v>15442</v>
          </cell>
          <cell r="C1302" t="str">
            <v>Christian</v>
          </cell>
          <cell r="D1302" t="str">
            <v>Schrallhammer</v>
          </cell>
          <cell r="E1302" t="str">
            <v>E51P</v>
          </cell>
          <cell r="F1302">
            <v>5</v>
          </cell>
        </row>
        <row r="1303">
          <cell r="B1303">
            <v>19099</v>
          </cell>
          <cell r="C1303" t="str">
            <v>Christian</v>
          </cell>
          <cell r="D1303" t="str">
            <v>Teich</v>
          </cell>
          <cell r="E1303" t="str">
            <v>S43P</v>
          </cell>
          <cell r="F1303">
            <v>3</v>
          </cell>
        </row>
        <row r="1304">
          <cell r="B1304">
            <v>10134</v>
          </cell>
          <cell r="C1304" t="str">
            <v>Christian</v>
          </cell>
          <cell r="D1304" t="str">
            <v>Winterholler</v>
          </cell>
          <cell r="E1304" t="str">
            <v>S51P</v>
          </cell>
          <cell r="F1304">
            <v>4</v>
          </cell>
        </row>
        <row r="1305">
          <cell r="B1305">
            <v>20391</v>
          </cell>
          <cell r="C1305" t="str">
            <v>Christina</v>
          </cell>
          <cell r="D1305" t="str">
            <v>Alex</v>
          </cell>
          <cell r="E1305" t="str">
            <v>S43P</v>
          </cell>
          <cell r="F1305">
            <v>3</v>
          </cell>
        </row>
        <row r="1306">
          <cell r="B1306">
            <v>18564</v>
          </cell>
          <cell r="C1306" t="str">
            <v>Christina</v>
          </cell>
          <cell r="D1306" t="str">
            <v>Johansson</v>
          </cell>
          <cell r="E1306" t="str">
            <v>S41P</v>
          </cell>
          <cell r="F1306">
            <v>3</v>
          </cell>
        </row>
        <row r="1307">
          <cell r="B1307">
            <v>20953</v>
          </cell>
          <cell r="C1307" t="str">
            <v>Christina</v>
          </cell>
          <cell r="D1307" t="str">
            <v>Kim</v>
          </cell>
          <cell r="E1307" t="str">
            <v>E51P</v>
          </cell>
          <cell r="F1307">
            <v>3</v>
          </cell>
        </row>
        <row r="1308">
          <cell r="B1308">
            <v>17055</v>
          </cell>
          <cell r="C1308" t="str">
            <v>Christina</v>
          </cell>
          <cell r="D1308" t="str">
            <v>Ruth</v>
          </cell>
          <cell r="E1308" t="str">
            <v>S61P</v>
          </cell>
          <cell r="F1308">
            <v>4</v>
          </cell>
        </row>
        <row r="1309">
          <cell r="B1309">
            <v>21728</v>
          </cell>
          <cell r="C1309" t="str">
            <v>Christine</v>
          </cell>
          <cell r="D1309" t="str">
            <v>Chang</v>
          </cell>
          <cell r="E1309" t="str">
            <v>S43P</v>
          </cell>
          <cell r="F1309">
            <v>3</v>
          </cell>
        </row>
        <row r="1310">
          <cell r="B1310">
            <v>14542</v>
          </cell>
          <cell r="C1310" t="str">
            <v>Christine</v>
          </cell>
          <cell r="D1310" t="str">
            <v>LoPresti</v>
          </cell>
          <cell r="E1310" t="str">
            <v>S51P</v>
          </cell>
          <cell r="F1310">
            <v>3</v>
          </cell>
        </row>
        <row r="1311">
          <cell r="B1311">
            <v>19294</v>
          </cell>
          <cell r="C1311" t="str">
            <v xml:space="preserve">Christine (Chris) </v>
          </cell>
          <cell r="D1311" t="str">
            <v>Douglas</v>
          </cell>
          <cell r="E1311" t="str">
            <v>M43P</v>
          </cell>
          <cell r="F1311">
            <v>2</v>
          </cell>
        </row>
        <row r="1312">
          <cell r="B1312">
            <v>9982</v>
          </cell>
          <cell r="C1312" t="str">
            <v>Christof</v>
          </cell>
          <cell r="D1312" t="str">
            <v>Jacques</v>
          </cell>
          <cell r="E1312" t="str">
            <v>E41P</v>
          </cell>
          <cell r="F1312">
            <v>2</v>
          </cell>
        </row>
        <row r="1313">
          <cell r="B1313">
            <v>4385</v>
          </cell>
          <cell r="C1313" t="str">
            <v>Christoph</v>
          </cell>
          <cell r="D1313" t="str">
            <v>Strebl</v>
          </cell>
          <cell r="E1313" t="str">
            <v>E41P</v>
          </cell>
          <cell r="F1313">
            <v>1</v>
          </cell>
        </row>
        <row r="1314">
          <cell r="B1314">
            <v>19355</v>
          </cell>
          <cell r="C1314" t="str">
            <v>Christopher</v>
          </cell>
          <cell r="D1314" t="str">
            <v>DeBaggis</v>
          </cell>
          <cell r="E1314" t="str">
            <v>E51P</v>
          </cell>
          <cell r="F1314">
            <v>4</v>
          </cell>
        </row>
        <row r="1315">
          <cell r="B1315">
            <v>18513</v>
          </cell>
          <cell r="C1315" t="str">
            <v>Christopher</v>
          </cell>
          <cell r="D1315" t="str">
            <v>Helms</v>
          </cell>
          <cell r="E1315" t="str">
            <v>S53P</v>
          </cell>
          <cell r="F1315">
            <v>1</v>
          </cell>
        </row>
        <row r="1316">
          <cell r="B1316">
            <v>16704</v>
          </cell>
          <cell r="C1316" t="str">
            <v>Christopher</v>
          </cell>
          <cell r="D1316" t="str">
            <v>Hull</v>
          </cell>
          <cell r="E1316" t="str">
            <v>S41P</v>
          </cell>
          <cell r="F1316">
            <v>3</v>
          </cell>
        </row>
        <row r="1317">
          <cell r="B1317">
            <v>7847</v>
          </cell>
          <cell r="C1317" t="str">
            <v>Christopher</v>
          </cell>
          <cell r="D1317" t="str">
            <v>Hurley</v>
          </cell>
          <cell r="E1317" t="str">
            <v>S41P</v>
          </cell>
          <cell r="F1317">
            <v>4</v>
          </cell>
        </row>
        <row r="1318">
          <cell r="B1318">
            <v>21305</v>
          </cell>
          <cell r="C1318" t="str">
            <v>Christopher</v>
          </cell>
          <cell r="D1318" t="str">
            <v>Jacob</v>
          </cell>
          <cell r="E1318" t="str">
            <v>S43P</v>
          </cell>
          <cell r="F1318">
            <v>4</v>
          </cell>
        </row>
        <row r="1319">
          <cell r="B1319">
            <v>7303</v>
          </cell>
          <cell r="C1319" t="str">
            <v>Christopher</v>
          </cell>
          <cell r="D1319" t="str">
            <v>Lutat</v>
          </cell>
          <cell r="E1319" t="str">
            <v>E41P</v>
          </cell>
          <cell r="F1319">
            <v>4</v>
          </cell>
        </row>
        <row r="1320">
          <cell r="B1320">
            <v>18074</v>
          </cell>
          <cell r="C1320" t="str">
            <v>Christopher</v>
          </cell>
          <cell r="D1320" t="str">
            <v>McCall</v>
          </cell>
          <cell r="E1320" t="str">
            <v>S53P</v>
          </cell>
          <cell r="F1320">
            <v>4</v>
          </cell>
        </row>
        <row r="1321">
          <cell r="B1321">
            <v>15426</v>
          </cell>
          <cell r="C1321" t="str">
            <v>Christopher</v>
          </cell>
          <cell r="D1321" t="str">
            <v>O`Neill</v>
          </cell>
          <cell r="E1321" t="str">
            <v>T51P</v>
          </cell>
          <cell r="F1321">
            <v>4</v>
          </cell>
        </row>
        <row r="1322">
          <cell r="B1322">
            <v>18308</v>
          </cell>
          <cell r="C1322" t="str">
            <v>Christopher</v>
          </cell>
          <cell r="D1322" t="str">
            <v>Trevino</v>
          </cell>
          <cell r="E1322" t="str">
            <v>E41P</v>
          </cell>
          <cell r="F1322">
            <v>2</v>
          </cell>
        </row>
        <row r="1323">
          <cell r="B1323">
            <v>16816</v>
          </cell>
          <cell r="C1323" t="str">
            <v>Christopher</v>
          </cell>
          <cell r="D1323" t="str">
            <v>Young</v>
          </cell>
          <cell r="E1323" t="str">
            <v>T63P</v>
          </cell>
          <cell r="F1323">
            <v>1</v>
          </cell>
        </row>
        <row r="1324">
          <cell r="B1324">
            <v>21264</v>
          </cell>
          <cell r="C1324" t="str">
            <v xml:space="preserve">Christopher (Chris) </v>
          </cell>
          <cell r="D1324" t="str">
            <v>Chappell</v>
          </cell>
          <cell r="E1324" t="str">
            <v>M65P</v>
          </cell>
          <cell r="F1324">
            <v>2</v>
          </cell>
        </row>
        <row r="1325">
          <cell r="B1325">
            <v>13477</v>
          </cell>
          <cell r="C1325" t="str">
            <v xml:space="preserve">Christopher (Chris) </v>
          </cell>
          <cell r="D1325" t="str">
            <v>Claessen</v>
          </cell>
          <cell r="E1325" t="str">
            <v>T51P</v>
          </cell>
          <cell r="F1325">
            <v>3</v>
          </cell>
        </row>
        <row r="1326">
          <cell r="B1326">
            <v>12941</v>
          </cell>
          <cell r="C1326" t="str">
            <v xml:space="preserve">Christopher (Chris) </v>
          </cell>
          <cell r="D1326" t="str">
            <v>Collier</v>
          </cell>
          <cell r="E1326" t="str">
            <v>E41P</v>
          </cell>
          <cell r="F1326">
            <v>4</v>
          </cell>
        </row>
        <row r="1327">
          <cell r="B1327">
            <v>19106</v>
          </cell>
          <cell r="C1327" t="str">
            <v xml:space="preserve">Christopher (Chris) </v>
          </cell>
          <cell r="D1327" t="str">
            <v>Colon</v>
          </cell>
          <cell r="E1327" t="str">
            <v>S41P</v>
          </cell>
          <cell r="F1327">
            <v>1</v>
          </cell>
        </row>
        <row r="1328">
          <cell r="B1328">
            <v>12939</v>
          </cell>
          <cell r="C1328" t="str">
            <v xml:space="preserve">Christopher (Chris) </v>
          </cell>
          <cell r="D1328" t="str">
            <v>Fortenberry</v>
          </cell>
          <cell r="E1328" t="str">
            <v>E41P</v>
          </cell>
          <cell r="F1328">
            <v>4</v>
          </cell>
        </row>
        <row r="1329">
          <cell r="B1329">
            <v>17343</v>
          </cell>
          <cell r="C1329" t="str">
            <v xml:space="preserve">Christopher (Chris) </v>
          </cell>
          <cell r="D1329" t="str">
            <v>Herron</v>
          </cell>
          <cell r="E1329" t="str">
            <v>S51P</v>
          </cell>
          <cell r="F1329">
            <v>3</v>
          </cell>
        </row>
        <row r="1330">
          <cell r="B1330">
            <v>18668</v>
          </cell>
          <cell r="C1330" t="str">
            <v xml:space="preserve">Christopher (Chris) </v>
          </cell>
          <cell r="D1330" t="str">
            <v>Hill</v>
          </cell>
          <cell r="E1330" t="str">
            <v>S51P</v>
          </cell>
          <cell r="F1330">
            <v>3</v>
          </cell>
        </row>
        <row r="1331">
          <cell r="B1331">
            <v>6672</v>
          </cell>
          <cell r="C1331" t="str">
            <v xml:space="preserve">Christopher (Chris) </v>
          </cell>
          <cell r="D1331" t="str">
            <v>Horridge</v>
          </cell>
          <cell r="E1331" t="str">
            <v>T41M</v>
          </cell>
          <cell r="F1331">
            <v>3</v>
          </cell>
        </row>
        <row r="1332">
          <cell r="B1332">
            <v>18252</v>
          </cell>
          <cell r="C1332" t="str">
            <v xml:space="preserve">Christopher (Chris) </v>
          </cell>
          <cell r="D1332" t="str">
            <v>Hull</v>
          </cell>
          <cell r="E1332" t="str">
            <v>S41P</v>
          </cell>
          <cell r="F1332">
            <v>3</v>
          </cell>
        </row>
        <row r="1333">
          <cell r="B1333">
            <v>19530</v>
          </cell>
          <cell r="C1333" t="str">
            <v xml:space="preserve">Christopher (Chris) </v>
          </cell>
          <cell r="D1333" t="str">
            <v>Kleiner</v>
          </cell>
          <cell r="E1333" t="str">
            <v>E61P</v>
          </cell>
          <cell r="F1333">
            <v>4</v>
          </cell>
        </row>
        <row r="1334">
          <cell r="B1334">
            <v>20361</v>
          </cell>
          <cell r="C1334" t="str">
            <v xml:space="preserve">Christopher (Chris) </v>
          </cell>
          <cell r="D1334" t="str">
            <v>Martel</v>
          </cell>
          <cell r="E1334" t="str">
            <v>E51P</v>
          </cell>
          <cell r="F1334">
            <v>3</v>
          </cell>
        </row>
        <row r="1335">
          <cell r="B1335">
            <v>9634</v>
          </cell>
          <cell r="C1335" t="str">
            <v xml:space="preserve">Christopher (Chris) </v>
          </cell>
          <cell r="D1335" t="str">
            <v>Masopust</v>
          </cell>
          <cell r="E1335" t="str">
            <v>E41P</v>
          </cell>
          <cell r="F1335">
            <v>3</v>
          </cell>
        </row>
        <row r="1336">
          <cell r="B1336">
            <v>15108</v>
          </cell>
          <cell r="C1336" t="str">
            <v xml:space="preserve">Christopher (Chris) </v>
          </cell>
          <cell r="D1336" t="str">
            <v>Morris</v>
          </cell>
          <cell r="E1336" t="str">
            <v>E41P</v>
          </cell>
          <cell r="F1336">
            <v>3</v>
          </cell>
        </row>
        <row r="1337">
          <cell r="B1337">
            <v>16645</v>
          </cell>
          <cell r="C1337" t="str">
            <v xml:space="preserve">Christopher (Chris) </v>
          </cell>
          <cell r="D1337" t="str">
            <v>Nottingham</v>
          </cell>
          <cell r="E1337" t="str">
            <v>E41M</v>
          </cell>
          <cell r="F1337">
            <v>4</v>
          </cell>
        </row>
        <row r="1338">
          <cell r="B1338">
            <v>17293</v>
          </cell>
          <cell r="C1338" t="str">
            <v xml:space="preserve">Christopher (Chris) </v>
          </cell>
          <cell r="D1338" t="str">
            <v>Plunkett</v>
          </cell>
          <cell r="E1338" t="str">
            <v>T41P</v>
          </cell>
          <cell r="F1338">
            <v>3</v>
          </cell>
        </row>
        <row r="1339">
          <cell r="B1339">
            <v>21270</v>
          </cell>
          <cell r="C1339" t="str">
            <v xml:space="preserve">Christopher (Chris) </v>
          </cell>
          <cell r="D1339" t="str">
            <v>Ritchhart</v>
          </cell>
          <cell r="E1339" t="str">
            <v>E51P</v>
          </cell>
          <cell r="F1339">
            <v>2</v>
          </cell>
        </row>
        <row r="1340">
          <cell r="B1340">
            <v>7807</v>
          </cell>
          <cell r="C1340" t="str">
            <v xml:space="preserve">Christopher (Chris) </v>
          </cell>
          <cell r="D1340" t="str">
            <v>Strybos</v>
          </cell>
          <cell r="E1340" t="str">
            <v>S43P</v>
          </cell>
          <cell r="F1340">
            <v>4</v>
          </cell>
        </row>
        <row r="1341">
          <cell r="B1341">
            <v>3027</v>
          </cell>
          <cell r="C1341" t="str">
            <v xml:space="preserve">Christopher (Chris) </v>
          </cell>
          <cell r="D1341" t="str">
            <v>Tidwell</v>
          </cell>
          <cell r="E1341" t="str">
            <v>E41P</v>
          </cell>
          <cell r="F1341">
            <v>3</v>
          </cell>
        </row>
        <row r="1342">
          <cell r="B1342">
            <v>8491</v>
          </cell>
          <cell r="C1342" t="str">
            <v xml:space="preserve">Christopher (Chris) </v>
          </cell>
          <cell r="D1342" t="str">
            <v>Warlick</v>
          </cell>
          <cell r="E1342" t="str">
            <v>E41M</v>
          </cell>
          <cell r="F1342">
            <v>4</v>
          </cell>
        </row>
        <row r="1343">
          <cell r="B1343">
            <v>19105</v>
          </cell>
          <cell r="C1343" t="str">
            <v xml:space="preserve">Christopher (Chris) </v>
          </cell>
          <cell r="D1343" t="str">
            <v>Williams</v>
          </cell>
          <cell r="E1343" t="str">
            <v>S43P</v>
          </cell>
          <cell r="F1343">
            <v>4</v>
          </cell>
        </row>
        <row r="1344">
          <cell r="B1344">
            <v>19571</v>
          </cell>
          <cell r="C1344" t="str">
            <v xml:space="preserve">Christopher (Chris) </v>
          </cell>
          <cell r="D1344" t="str">
            <v>Williams</v>
          </cell>
          <cell r="E1344" t="str">
            <v>E41P</v>
          </cell>
          <cell r="F1344">
            <v>4</v>
          </cell>
        </row>
        <row r="1345">
          <cell r="B1345">
            <v>20559</v>
          </cell>
          <cell r="C1345" t="str">
            <v xml:space="preserve">Christopher (Chris) </v>
          </cell>
          <cell r="D1345" t="str">
            <v>Williams</v>
          </cell>
          <cell r="E1345" t="str">
            <v>S41M</v>
          </cell>
          <cell r="F1345">
            <v>3</v>
          </cell>
        </row>
        <row r="1346">
          <cell r="B1346">
            <v>15252</v>
          </cell>
          <cell r="C1346" t="str">
            <v xml:space="preserve">Christopher (Kyle) </v>
          </cell>
          <cell r="D1346" t="str">
            <v>King</v>
          </cell>
          <cell r="E1346" t="str">
            <v>E41M</v>
          </cell>
          <cell r="F1346">
            <v>5</v>
          </cell>
        </row>
        <row r="1347">
          <cell r="B1347">
            <v>5234</v>
          </cell>
          <cell r="C1347" t="str">
            <v>Christopher (Whatcha</v>
          </cell>
          <cell r="D1347" t="str">
            <v>McCallum</v>
          </cell>
          <cell r="E1347" t="str">
            <v>R41M</v>
          </cell>
          <cell r="F1347">
            <v>3</v>
          </cell>
        </row>
        <row r="1348">
          <cell r="B1348">
            <v>6039</v>
          </cell>
          <cell r="C1348" t="str">
            <v xml:space="preserve">Chun (Anderson) </v>
          </cell>
          <cell r="D1348" t="str">
            <v>Lam</v>
          </cell>
          <cell r="E1348" t="str">
            <v>T56P</v>
          </cell>
          <cell r="F1348">
            <v>4</v>
          </cell>
        </row>
        <row r="1349">
          <cell r="B1349">
            <v>19874</v>
          </cell>
          <cell r="C1349" t="str">
            <v>Chung-Hsien (Sean)</v>
          </cell>
          <cell r="D1349" t="str">
            <v>Tsai</v>
          </cell>
          <cell r="E1349" t="str">
            <v>E51P</v>
          </cell>
          <cell r="F1349">
            <v>3</v>
          </cell>
        </row>
        <row r="1350">
          <cell r="B1350">
            <v>5904</v>
          </cell>
          <cell r="C1350" t="str">
            <v>Chunming</v>
          </cell>
          <cell r="D1350" t="str">
            <v>Jia</v>
          </cell>
          <cell r="E1350" t="str">
            <v>P44P</v>
          </cell>
          <cell r="F1350">
            <v>4</v>
          </cell>
        </row>
        <row r="1351">
          <cell r="B1351">
            <v>21393</v>
          </cell>
          <cell r="C1351" t="str">
            <v>Cindy</v>
          </cell>
          <cell r="D1351" t="str">
            <v>Chua</v>
          </cell>
          <cell r="E1351" t="str">
            <v>P44M</v>
          </cell>
          <cell r="F1351">
            <v>4</v>
          </cell>
        </row>
        <row r="1352">
          <cell r="B1352">
            <v>21550</v>
          </cell>
          <cell r="C1352" t="str">
            <v>Cindy</v>
          </cell>
          <cell r="D1352" t="str">
            <v>Huang</v>
          </cell>
          <cell r="E1352" t="str">
            <v>S43P</v>
          </cell>
          <cell r="F1352">
            <v>3</v>
          </cell>
        </row>
        <row r="1353">
          <cell r="B1353">
            <v>18025</v>
          </cell>
          <cell r="C1353" t="str">
            <v>Cindy</v>
          </cell>
          <cell r="D1353" t="str">
            <v>Low</v>
          </cell>
          <cell r="E1353" t="str">
            <v>M45M</v>
          </cell>
          <cell r="F1353">
            <v>3</v>
          </cell>
        </row>
        <row r="1354">
          <cell r="B1354">
            <v>19646</v>
          </cell>
          <cell r="C1354" t="str">
            <v>Cisem</v>
          </cell>
          <cell r="D1354" t="str">
            <v>Gecgil</v>
          </cell>
          <cell r="E1354" t="str">
            <v>S61P</v>
          </cell>
          <cell r="F1354">
            <v>1</v>
          </cell>
        </row>
        <row r="1355">
          <cell r="B1355">
            <v>13246</v>
          </cell>
          <cell r="C1355" t="str">
            <v>Claire</v>
          </cell>
          <cell r="D1355" t="str">
            <v>Yip</v>
          </cell>
          <cell r="E1355" t="str">
            <v>M55P</v>
          </cell>
          <cell r="F1355">
            <v>5</v>
          </cell>
        </row>
        <row r="1356">
          <cell r="B1356">
            <v>6816</v>
          </cell>
          <cell r="C1356" t="str">
            <v>Clara Luz</v>
          </cell>
          <cell r="D1356" t="str">
            <v>Flores-Vasquez</v>
          </cell>
          <cell r="E1356" t="str">
            <v>P43M</v>
          </cell>
          <cell r="F1356">
            <v>4</v>
          </cell>
        </row>
        <row r="1357">
          <cell r="B1357">
            <v>2905</v>
          </cell>
          <cell r="C1357" t="str">
            <v>Clarissa</v>
          </cell>
          <cell r="D1357" t="str">
            <v>Martinez</v>
          </cell>
          <cell r="E1357" t="str">
            <v>S41P</v>
          </cell>
          <cell r="F1357">
            <v>2</v>
          </cell>
        </row>
        <row r="1358">
          <cell r="B1358">
            <v>12876</v>
          </cell>
          <cell r="C1358" t="str">
            <v>Claudio</v>
          </cell>
          <cell r="D1358" t="str">
            <v>Cattai</v>
          </cell>
          <cell r="E1358" t="str">
            <v>S43P</v>
          </cell>
          <cell r="F1358">
            <v>4</v>
          </cell>
        </row>
        <row r="1359">
          <cell r="B1359">
            <v>12586</v>
          </cell>
          <cell r="C1359" t="str">
            <v xml:space="preserve">Claudio (Claudio) </v>
          </cell>
          <cell r="D1359" t="str">
            <v>Maroni</v>
          </cell>
          <cell r="E1359" t="str">
            <v>E41P</v>
          </cell>
          <cell r="F1359">
            <v>5</v>
          </cell>
        </row>
        <row r="1360">
          <cell r="B1360">
            <v>11233</v>
          </cell>
          <cell r="C1360" t="str">
            <v>Clay</v>
          </cell>
          <cell r="D1360" t="str">
            <v>Canning</v>
          </cell>
          <cell r="E1360" t="str">
            <v>T53P</v>
          </cell>
          <cell r="F1360">
            <v>3</v>
          </cell>
        </row>
        <row r="1361">
          <cell r="B1361">
            <v>9514</v>
          </cell>
          <cell r="C1361" t="str">
            <v>Clement</v>
          </cell>
          <cell r="D1361" t="str">
            <v>Lee</v>
          </cell>
          <cell r="E1361" t="str">
            <v>E41P</v>
          </cell>
          <cell r="F1361">
            <v>4</v>
          </cell>
        </row>
        <row r="1362">
          <cell r="B1362">
            <v>21761</v>
          </cell>
          <cell r="C1362" t="str">
            <v>Cleo</v>
          </cell>
          <cell r="D1362" t="str">
            <v>Richard</v>
          </cell>
          <cell r="E1362" t="str">
            <v>M55P</v>
          </cell>
          <cell r="F1362">
            <v>3</v>
          </cell>
        </row>
        <row r="1363">
          <cell r="B1363">
            <v>21317</v>
          </cell>
          <cell r="C1363" t="str">
            <v>Cobie</v>
          </cell>
          <cell r="D1363" t="str">
            <v>Chua</v>
          </cell>
          <cell r="E1363" t="str">
            <v>M55P</v>
          </cell>
          <cell r="F1363">
            <v>3</v>
          </cell>
        </row>
        <row r="1364">
          <cell r="B1364">
            <v>11043</v>
          </cell>
          <cell r="C1364" t="str">
            <v>Coby</v>
          </cell>
          <cell r="D1364" t="str">
            <v>Schmidt</v>
          </cell>
          <cell r="E1364" t="str">
            <v>D45S</v>
          </cell>
          <cell r="F1364">
            <v>4</v>
          </cell>
        </row>
        <row r="1365">
          <cell r="B1365">
            <v>13602</v>
          </cell>
          <cell r="C1365" t="str">
            <v>Cody</v>
          </cell>
          <cell r="D1365" t="str">
            <v>Ellis</v>
          </cell>
          <cell r="E1365" t="str">
            <v>T51P</v>
          </cell>
          <cell r="F1365">
            <v>3</v>
          </cell>
        </row>
        <row r="1366">
          <cell r="B1366">
            <v>14612</v>
          </cell>
          <cell r="C1366" t="str">
            <v>Colby</v>
          </cell>
          <cell r="D1366" t="str">
            <v>Hossler</v>
          </cell>
          <cell r="E1366" t="str">
            <v>E41P</v>
          </cell>
          <cell r="F1366">
            <v>3</v>
          </cell>
        </row>
        <row r="1367">
          <cell r="B1367">
            <v>17112</v>
          </cell>
          <cell r="C1367" t="str">
            <v>Cole</v>
          </cell>
          <cell r="D1367" t="str">
            <v>Erickson</v>
          </cell>
          <cell r="E1367" t="str">
            <v>S53P</v>
          </cell>
          <cell r="F1367">
            <v>2</v>
          </cell>
        </row>
        <row r="1368">
          <cell r="B1368">
            <v>10673</v>
          </cell>
          <cell r="C1368" t="str">
            <v>Colin</v>
          </cell>
          <cell r="D1368" t="str">
            <v>Meilleur</v>
          </cell>
          <cell r="E1368" t="str">
            <v>T51M</v>
          </cell>
          <cell r="F1368">
            <v>3</v>
          </cell>
        </row>
        <row r="1369">
          <cell r="B1369">
            <v>18678</v>
          </cell>
          <cell r="C1369" t="str">
            <v>Colin</v>
          </cell>
          <cell r="D1369" t="str">
            <v>Ng</v>
          </cell>
          <cell r="E1369" t="str">
            <v>S53P</v>
          </cell>
          <cell r="F1369">
            <v>3</v>
          </cell>
        </row>
        <row r="1370">
          <cell r="B1370">
            <v>7939</v>
          </cell>
          <cell r="C1370" t="str">
            <v>Colin</v>
          </cell>
          <cell r="D1370" t="str">
            <v>Sheehan</v>
          </cell>
          <cell r="E1370" t="str">
            <v>T41M</v>
          </cell>
          <cell r="F1370">
            <v>3</v>
          </cell>
        </row>
        <row r="1371">
          <cell r="B1371">
            <v>15806</v>
          </cell>
          <cell r="C1371" t="str">
            <v>Colter</v>
          </cell>
          <cell r="D1371" t="str">
            <v>Ets Hokin</v>
          </cell>
          <cell r="E1371" t="str">
            <v>E61P</v>
          </cell>
          <cell r="F1371">
            <v>3</v>
          </cell>
        </row>
        <row r="1372">
          <cell r="B1372">
            <v>16951</v>
          </cell>
          <cell r="C1372" t="str">
            <v>Coral</v>
          </cell>
          <cell r="D1372" t="str">
            <v>Karity</v>
          </cell>
          <cell r="E1372" t="str">
            <v>T51P</v>
          </cell>
          <cell r="F1372">
            <v>3</v>
          </cell>
        </row>
        <row r="1373">
          <cell r="B1373">
            <v>11229</v>
          </cell>
          <cell r="C1373" t="str">
            <v>Corey</v>
          </cell>
          <cell r="D1373" t="str">
            <v>Baddeley</v>
          </cell>
          <cell r="E1373" t="str">
            <v>T51P</v>
          </cell>
          <cell r="F1373">
            <v>3</v>
          </cell>
        </row>
        <row r="1374">
          <cell r="B1374">
            <v>15065</v>
          </cell>
          <cell r="C1374" t="str">
            <v>Corey</v>
          </cell>
          <cell r="D1374" t="str">
            <v>Dunteman</v>
          </cell>
          <cell r="E1374" t="str">
            <v>S43P</v>
          </cell>
          <cell r="F1374">
            <v>3</v>
          </cell>
        </row>
        <row r="1375">
          <cell r="B1375">
            <v>21524</v>
          </cell>
          <cell r="C1375" t="str">
            <v>Corey</v>
          </cell>
          <cell r="D1375" t="str">
            <v>Miller</v>
          </cell>
          <cell r="E1375" t="str">
            <v>S41P</v>
          </cell>
          <cell r="F1375">
            <v>3</v>
          </cell>
        </row>
        <row r="1376">
          <cell r="B1376">
            <v>20980</v>
          </cell>
          <cell r="C1376" t="str">
            <v>Corey</v>
          </cell>
          <cell r="D1376" t="str">
            <v>Mindel</v>
          </cell>
          <cell r="E1376" t="str">
            <v>S41P</v>
          </cell>
          <cell r="F1376">
            <v>3</v>
          </cell>
        </row>
        <row r="1377">
          <cell r="B1377">
            <v>21757</v>
          </cell>
          <cell r="C1377" t="str">
            <v>Corey</v>
          </cell>
          <cell r="D1377" t="str">
            <v>Tilley</v>
          </cell>
          <cell r="E1377" t="str">
            <v>P62P</v>
          </cell>
          <cell r="F1377">
            <v>3</v>
          </cell>
        </row>
        <row r="1378">
          <cell r="B1378">
            <v>9843</v>
          </cell>
          <cell r="C1378" t="str">
            <v>Corinne</v>
          </cell>
          <cell r="D1378" t="str">
            <v>Vakulenko</v>
          </cell>
          <cell r="E1378" t="str">
            <v>S41M</v>
          </cell>
          <cell r="F1378">
            <v>3</v>
          </cell>
        </row>
        <row r="1379">
          <cell r="B1379">
            <v>19915</v>
          </cell>
          <cell r="C1379" t="str">
            <v>Cortnie</v>
          </cell>
          <cell r="D1379" t="str">
            <v>Graham</v>
          </cell>
          <cell r="E1379" t="str">
            <v>D65P</v>
          </cell>
          <cell r="F1379">
            <v>3</v>
          </cell>
        </row>
        <row r="1380">
          <cell r="B1380">
            <v>12128</v>
          </cell>
          <cell r="C1380" t="str">
            <v>Cory</v>
          </cell>
          <cell r="D1380" t="str">
            <v>Pellegren</v>
          </cell>
          <cell r="E1380" t="str">
            <v>E41P</v>
          </cell>
          <cell r="F1380">
            <v>3</v>
          </cell>
        </row>
        <row r="1381">
          <cell r="B1381">
            <v>18223</v>
          </cell>
          <cell r="C1381" t="str">
            <v>Courtney</v>
          </cell>
          <cell r="D1381" t="str">
            <v>Conn</v>
          </cell>
          <cell r="E1381" t="str">
            <v>S51M</v>
          </cell>
          <cell r="F1381">
            <v>5</v>
          </cell>
        </row>
        <row r="1382">
          <cell r="B1382">
            <v>5508</v>
          </cell>
          <cell r="C1382" t="str">
            <v>Craig</v>
          </cell>
          <cell r="D1382" t="str">
            <v>Bentsen</v>
          </cell>
          <cell r="E1382" t="str">
            <v>D41M</v>
          </cell>
          <cell r="F1382">
            <v>3</v>
          </cell>
        </row>
        <row r="1383">
          <cell r="B1383">
            <v>9331</v>
          </cell>
          <cell r="C1383" t="str">
            <v>Craig</v>
          </cell>
          <cell r="D1383" t="str">
            <v>Brehm</v>
          </cell>
          <cell r="E1383" t="str">
            <v>E41P</v>
          </cell>
          <cell r="F1383">
            <v>4</v>
          </cell>
        </row>
        <row r="1384">
          <cell r="B1384">
            <v>12923</v>
          </cell>
          <cell r="C1384" t="str">
            <v>Craig</v>
          </cell>
          <cell r="D1384" t="str">
            <v>Kiser</v>
          </cell>
          <cell r="E1384" t="str">
            <v>T41M</v>
          </cell>
          <cell r="F1384">
            <v>5</v>
          </cell>
        </row>
        <row r="1385">
          <cell r="B1385">
            <v>18110</v>
          </cell>
          <cell r="C1385" t="str">
            <v>Craig</v>
          </cell>
          <cell r="D1385" t="str">
            <v>Revell</v>
          </cell>
          <cell r="E1385" t="str">
            <v>S41P</v>
          </cell>
          <cell r="F1385">
            <v>2</v>
          </cell>
        </row>
        <row r="1386">
          <cell r="B1386">
            <v>21047</v>
          </cell>
          <cell r="C1386" t="str">
            <v>Craig</v>
          </cell>
          <cell r="D1386" t="str">
            <v>Watkins</v>
          </cell>
          <cell r="E1386" t="str">
            <v>T51P</v>
          </cell>
          <cell r="F1386">
            <v>3</v>
          </cell>
        </row>
        <row r="1387">
          <cell r="B1387">
            <v>16223</v>
          </cell>
          <cell r="C1387" t="str">
            <v>Cristian (ccantizano</v>
          </cell>
          <cell r="D1387" t="str">
            <v>Cantizano Jimenez</v>
          </cell>
          <cell r="E1387" t="str">
            <v>S43M</v>
          </cell>
          <cell r="F1387">
            <v>4</v>
          </cell>
        </row>
        <row r="1388">
          <cell r="B1388">
            <v>17384</v>
          </cell>
          <cell r="C1388" t="str">
            <v>Cristobal</v>
          </cell>
          <cell r="D1388" t="str">
            <v>Johnson</v>
          </cell>
          <cell r="E1388" t="str">
            <v>T53P</v>
          </cell>
          <cell r="F1388">
            <v>3</v>
          </cell>
        </row>
        <row r="1389">
          <cell r="B1389">
            <v>3338</v>
          </cell>
          <cell r="C1389" t="str">
            <v>Curtis</v>
          </cell>
          <cell r="D1389" t="str">
            <v>Hart</v>
          </cell>
          <cell r="E1389" t="str">
            <v>M43P</v>
          </cell>
          <cell r="F1389">
            <v>4</v>
          </cell>
        </row>
        <row r="1390">
          <cell r="B1390">
            <v>18139</v>
          </cell>
          <cell r="C1390" t="str">
            <v>Curtis</v>
          </cell>
          <cell r="D1390" t="str">
            <v>Ingalls</v>
          </cell>
          <cell r="E1390" t="str">
            <v>M43P</v>
          </cell>
          <cell r="F1390">
            <v>3</v>
          </cell>
        </row>
        <row r="1391">
          <cell r="B1391">
            <v>18773</v>
          </cell>
          <cell r="C1391" t="str">
            <v>Curtis</v>
          </cell>
          <cell r="D1391" t="str">
            <v>Jones</v>
          </cell>
          <cell r="E1391" t="str">
            <v>E51P</v>
          </cell>
          <cell r="F1391">
            <v>3</v>
          </cell>
        </row>
        <row r="1392">
          <cell r="B1392">
            <v>18691</v>
          </cell>
          <cell r="C1392" t="str">
            <v>Cynthia</v>
          </cell>
          <cell r="D1392" t="str">
            <v>Vega</v>
          </cell>
          <cell r="E1392" t="str">
            <v>T51P</v>
          </cell>
          <cell r="F1392">
            <v>5</v>
          </cell>
        </row>
        <row r="1393">
          <cell r="B1393">
            <v>19899</v>
          </cell>
          <cell r="C1393" t="str">
            <v>Cyrielle</v>
          </cell>
          <cell r="D1393" t="str">
            <v>Alimi</v>
          </cell>
          <cell r="E1393" t="str">
            <v>M65P</v>
          </cell>
          <cell r="F1393">
            <v>3</v>
          </cell>
        </row>
        <row r="1394">
          <cell r="B1394">
            <v>21485</v>
          </cell>
          <cell r="C1394" t="str">
            <v>Cyril</v>
          </cell>
          <cell r="D1394" t="str">
            <v>Silverstov</v>
          </cell>
          <cell r="E1394" t="str">
            <v>T51P</v>
          </cell>
          <cell r="F1394">
            <v>3</v>
          </cell>
        </row>
        <row r="1395">
          <cell r="B1395">
            <v>21246</v>
          </cell>
          <cell r="C1395" t="str">
            <v>Cyrill</v>
          </cell>
          <cell r="D1395" t="str">
            <v>Fueglister</v>
          </cell>
          <cell r="E1395" t="str">
            <v>E51P</v>
          </cell>
          <cell r="F1395">
            <v>3</v>
          </cell>
        </row>
        <row r="1396">
          <cell r="B1396">
            <v>19012</v>
          </cell>
          <cell r="C1396" t="str">
            <v>Daffy</v>
          </cell>
          <cell r="D1396" t="str">
            <v>Geffner</v>
          </cell>
          <cell r="E1396" t="str">
            <v>M52P</v>
          </cell>
          <cell r="F1396">
            <v>3</v>
          </cell>
        </row>
        <row r="1397">
          <cell r="B1397">
            <v>18863</v>
          </cell>
          <cell r="C1397" t="str">
            <v>Dafna</v>
          </cell>
          <cell r="D1397" t="str">
            <v>Hacohen</v>
          </cell>
          <cell r="E1397" t="str">
            <v>P54P</v>
          </cell>
          <cell r="F1397">
            <v>3</v>
          </cell>
        </row>
        <row r="1398">
          <cell r="B1398">
            <v>9172</v>
          </cell>
          <cell r="C1398" t="str">
            <v>Dafna</v>
          </cell>
          <cell r="D1398" t="str">
            <v>Mozel</v>
          </cell>
          <cell r="E1398" t="str">
            <v>D45M</v>
          </cell>
          <cell r="F1398">
            <v>4</v>
          </cell>
        </row>
        <row r="1399">
          <cell r="B1399">
            <v>2848</v>
          </cell>
          <cell r="C1399" t="str">
            <v>Daiji</v>
          </cell>
          <cell r="D1399" t="str">
            <v>Ushiro</v>
          </cell>
          <cell r="E1399" t="str">
            <v>T41P</v>
          </cell>
          <cell r="F1399">
            <v>4</v>
          </cell>
        </row>
        <row r="1400">
          <cell r="B1400">
            <v>19584</v>
          </cell>
          <cell r="C1400" t="str">
            <v>Dakota</v>
          </cell>
          <cell r="D1400" t="str">
            <v>Kirby</v>
          </cell>
          <cell r="E1400" t="str">
            <v>S61P</v>
          </cell>
          <cell r="F1400">
            <v>4</v>
          </cell>
        </row>
        <row r="1401">
          <cell r="B1401">
            <v>16435</v>
          </cell>
          <cell r="C1401" t="str">
            <v>Dale</v>
          </cell>
          <cell r="D1401" t="str">
            <v>McLaughlin</v>
          </cell>
          <cell r="E1401" t="str">
            <v>S43P</v>
          </cell>
          <cell r="F1401">
            <v>4</v>
          </cell>
        </row>
        <row r="1402">
          <cell r="B1402">
            <v>17145</v>
          </cell>
          <cell r="C1402" t="str">
            <v>Dale</v>
          </cell>
          <cell r="D1402" t="str">
            <v>Roberson</v>
          </cell>
          <cell r="E1402" t="str">
            <v>E51P</v>
          </cell>
          <cell r="F1402">
            <v>3</v>
          </cell>
        </row>
        <row r="1403">
          <cell r="B1403">
            <v>13043</v>
          </cell>
          <cell r="C1403" t="str">
            <v>Dale</v>
          </cell>
          <cell r="D1403" t="str">
            <v>Winch</v>
          </cell>
          <cell r="E1403" t="str">
            <v>R41P</v>
          </cell>
          <cell r="F1403">
            <v>5</v>
          </cell>
        </row>
        <row r="1404">
          <cell r="B1404">
            <v>18805</v>
          </cell>
          <cell r="C1404" t="str">
            <v>Dallas</v>
          </cell>
          <cell r="D1404" t="str">
            <v>DeLay</v>
          </cell>
          <cell r="E1404" t="str">
            <v>P54P</v>
          </cell>
          <cell r="F1404">
            <v>3</v>
          </cell>
        </row>
        <row r="1405">
          <cell r="B1405">
            <v>7647</v>
          </cell>
          <cell r="C1405" t="str">
            <v>Daly</v>
          </cell>
          <cell r="D1405" t="str">
            <v>Yam</v>
          </cell>
          <cell r="E1405" t="str">
            <v>T55P</v>
          </cell>
          <cell r="F1405">
            <v>4</v>
          </cell>
        </row>
        <row r="1406">
          <cell r="B1406">
            <v>7960</v>
          </cell>
          <cell r="C1406" t="str">
            <v xml:space="preserve">Dameon (PhoneBoy) </v>
          </cell>
          <cell r="D1406" t="str">
            <v>Welch-Abernathy</v>
          </cell>
          <cell r="E1406" t="str">
            <v>M41P</v>
          </cell>
          <cell r="F1406">
            <v>3</v>
          </cell>
        </row>
        <row r="1407">
          <cell r="B1407">
            <v>21042</v>
          </cell>
          <cell r="C1407" t="str">
            <v>Damian</v>
          </cell>
          <cell r="D1407" t="str">
            <v>Galecki</v>
          </cell>
          <cell r="E1407" t="str">
            <v>T61P</v>
          </cell>
          <cell r="F1407">
            <v>3</v>
          </cell>
        </row>
        <row r="1408">
          <cell r="B1408">
            <v>21307</v>
          </cell>
          <cell r="C1408" t="str">
            <v>Damien</v>
          </cell>
          <cell r="D1408" t="str">
            <v>Arnaiz</v>
          </cell>
          <cell r="E1408" t="str">
            <v>T41P</v>
          </cell>
          <cell r="F1408">
            <v>3</v>
          </cell>
        </row>
        <row r="1409">
          <cell r="B1409">
            <v>16352</v>
          </cell>
          <cell r="C1409" t="str">
            <v>Damon</v>
          </cell>
          <cell r="D1409" t="str">
            <v>Schoenberger</v>
          </cell>
          <cell r="E1409" t="str">
            <v>T51P</v>
          </cell>
          <cell r="F1409">
            <v>5</v>
          </cell>
        </row>
        <row r="1410">
          <cell r="B1410">
            <v>21234</v>
          </cell>
          <cell r="C1410" t="str">
            <v>Dan</v>
          </cell>
          <cell r="D1410" t="str">
            <v>Bezalel</v>
          </cell>
          <cell r="E1410" t="str">
            <v>D65S</v>
          </cell>
          <cell r="F1410">
            <v>3</v>
          </cell>
        </row>
        <row r="1411">
          <cell r="B1411">
            <v>17147</v>
          </cell>
          <cell r="C1411" t="str">
            <v>Dan</v>
          </cell>
          <cell r="D1411" t="str">
            <v>Djaker</v>
          </cell>
          <cell r="E1411" t="str">
            <v>E51P</v>
          </cell>
          <cell r="F1411">
            <v>3</v>
          </cell>
        </row>
        <row r="1412">
          <cell r="B1412">
            <v>17033</v>
          </cell>
          <cell r="C1412" t="str">
            <v>Dan</v>
          </cell>
          <cell r="D1412" t="str">
            <v>Dorot</v>
          </cell>
          <cell r="E1412" t="str">
            <v>T51P</v>
          </cell>
          <cell r="F1412">
            <v>3</v>
          </cell>
        </row>
        <row r="1413">
          <cell r="B1413">
            <v>11242</v>
          </cell>
          <cell r="C1413" t="str">
            <v>Dan</v>
          </cell>
          <cell r="D1413" t="str">
            <v>Haber</v>
          </cell>
          <cell r="E1413" t="str">
            <v>P53P</v>
          </cell>
          <cell r="F1413">
            <v>3</v>
          </cell>
        </row>
        <row r="1414">
          <cell r="B1414">
            <v>18862</v>
          </cell>
          <cell r="C1414" t="str">
            <v>Dan</v>
          </cell>
          <cell r="D1414" t="str">
            <v>Hayon</v>
          </cell>
          <cell r="E1414" t="str">
            <v>T61P</v>
          </cell>
          <cell r="F1414">
            <v>2</v>
          </cell>
        </row>
        <row r="1415">
          <cell r="B1415">
            <v>18607</v>
          </cell>
          <cell r="C1415" t="str">
            <v>Dan</v>
          </cell>
          <cell r="D1415" t="str">
            <v>Hoem</v>
          </cell>
          <cell r="E1415" t="str">
            <v>S53P</v>
          </cell>
          <cell r="F1415">
            <v>2</v>
          </cell>
        </row>
        <row r="1416">
          <cell r="B1416">
            <v>17455</v>
          </cell>
          <cell r="C1416" t="str">
            <v>Dan</v>
          </cell>
          <cell r="D1416" t="str">
            <v>Iancovici</v>
          </cell>
          <cell r="E1416" t="str">
            <v>T51P</v>
          </cell>
          <cell r="F1416">
            <v>3</v>
          </cell>
        </row>
        <row r="1417">
          <cell r="B1417">
            <v>18935</v>
          </cell>
          <cell r="C1417" t="str">
            <v>Dan</v>
          </cell>
          <cell r="D1417" t="str">
            <v>Lasker</v>
          </cell>
          <cell r="E1417" t="str">
            <v>D61S</v>
          </cell>
          <cell r="F1417">
            <v>3</v>
          </cell>
        </row>
        <row r="1418">
          <cell r="B1418">
            <v>5123</v>
          </cell>
          <cell r="C1418" t="str">
            <v>Dan</v>
          </cell>
          <cell r="D1418" t="str">
            <v>Peretz</v>
          </cell>
          <cell r="E1418" t="str">
            <v>D45P</v>
          </cell>
          <cell r="F1418">
            <v>4</v>
          </cell>
        </row>
        <row r="1419">
          <cell r="B1419">
            <v>16829</v>
          </cell>
          <cell r="C1419" t="str">
            <v>Dan</v>
          </cell>
          <cell r="D1419" t="str">
            <v>Sommerman</v>
          </cell>
          <cell r="E1419" t="str">
            <v>S43P</v>
          </cell>
          <cell r="F1419">
            <v>3</v>
          </cell>
        </row>
        <row r="1420">
          <cell r="B1420">
            <v>17509</v>
          </cell>
          <cell r="C1420" t="str">
            <v>Dan</v>
          </cell>
          <cell r="D1420" t="str">
            <v>Tsabari</v>
          </cell>
          <cell r="E1420" t="str">
            <v>T52P</v>
          </cell>
          <cell r="F1420">
            <v>3</v>
          </cell>
        </row>
        <row r="1421">
          <cell r="B1421">
            <v>11283</v>
          </cell>
          <cell r="C1421" t="str">
            <v>Dan</v>
          </cell>
          <cell r="D1421" t="str">
            <v>Vaida</v>
          </cell>
          <cell r="E1421" t="str">
            <v>T51P</v>
          </cell>
          <cell r="F1421">
            <v>3</v>
          </cell>
        </row>
        <row r="1422">
          <cell r="B1422">
            <v>8867</v>
          </cell>
          <cell r="C1422" t="str">
            <v>Dan</v>
          </cell>
          <cell r="D1422" t="str">
            <v>Zaidman</v>
          </cell>
          <cell r="E1422" t="str">
            <v>D41M</v>
          </cell>
          <cell r="F1422">
            <v>4</v>
          </cell>
        </row>
        <row r="1423">
          <cell r="B1423">
            <v>8531</v>
          </cell>
          <cell r="C1423" t="str">
            <v>Dana</v>
          </cell>
          <cell r="D1423" t="str">
            <v>Aspormas</v>
          </cell>
          <cell r="E1423" t="str">
            <v>P42M</v>
          </cell>
          <cell r="F1423">
            <v>3</v>
          </cell>
        </row>
        <row r="1424">
          <cell r="B1424">
            <v>19467</v>
          </cell>
          <cell r="C1424" t="str">
            <v>Dana</v>
          </cell>
          <cell r="D1424" t="str">
            <v>Berman</v>
          </cell>
          <cell r="E1424" t="str">
            <v>P54P</v>
          </cell>
          <cell r="F1424">
            <v>4</v>
          </cell>
        </row>
        <row r="1425">
          <cell r="B1425">
            <v>17505</v>
          </cell>
          <cell r="C1425" t="str">
            <v>Dana</v>
          </cell>
          <cell r="D1425" t="str">
            <v>Bleier</v>
          </cell>
          <cell r="E1425" t="str">
            <v>T51P</v>
          </cell>
          <cell r="F1425">
            <v>3</v>
          </cell>
        </row>
        <row r="1426">
          <cell r="B1426">
            <v>21703</v>
          </cell>
          <cell r="C1426" t="str">
            <v>Dana</v>
          </cell>
          <cell r="D1426" t="str">
            <v>Even Haim</v>
          </cell>
          <cell r="E1426" t="str">
            <v>D55P</v>
          </cell>
          <cell r="F1426">
            <v>3</v>
          </cell>
        </row>
        <row r="1427">
          <cell r="B1427">
            <v>15328</v>
          </cell>
          <cell r="C1427" t="str">
            <v>Dana</v>
          </cell>
          <cell r="D1427" t="str">
            <v>Gore</v>
          </cell>
          <cell r="E1427" t="str">
            <v>S51P</v>
          </cell>
          <cell r="F1427">
            <v>2</v>
          </cell>
        </row>
        <row r="1428">
          <cell r="B1428">
            <v>21574</v>
          </cell>
          <cell r="C1428" t="str">
            <v>Dana</v>
          </cell>
          <cell r="D1428" t="str">
            <v>Idan</v>
          </cell>
          <cell r="E1428" t="str">
            <v>T51P</v>
          </cell>
          <cell r="F1428">
            <v>3</v>
          </cell>
        </row>
        <row r="1429">
          <cell r="B1429">
            <v>18165</v>
          </cell>
          <cell r="C1429" t="str">
            <v>Dana</v>
          </cell>
          <cell r="D1429" t="str">
            <v>Kats</v>
          </cell>
          <cell r="E1429" t="str">
            <v>T42M</v>
          </cell>
          <cell r="F1429">
            <v>3</v>
          </cell>
        </row>
        <row r="1430">
          <cell r="B1430">
            <v>4844</v>
          </cell>
          <cell r="C1430" t="str">
            <v>Dana</v>
          </cell>
          <cell r="D1430" t="str">
            <v>Lifshitz Elyakim</v>
          </cell>
          <cell r="E1430" t="str">
            <v>R51P</v>
          </cell>
          <cell r="F1430">
            <v>4</v>
          </cell>
        </row>
        <row r="1431">
          <cell r="B1431">
            <v>18161</v>
          </cell>
          <cell r="C1431" t="str">
            <v>Dana</v>
          </cell>
          <cell r="D1431" t="str">
            <v>Michelson</v>
          </cell>
          <cell r="E1431" t="str">
            <v>T52P</v>
          </cell>
          <cell r="F1431">
            <v>3</v>
          </cell>
        </row>
        <row r="1432">
          <cell r="B1432">
            <v>20520</v>
          </cell>
          <cell r="C1432" t="str">
            <v>Dana</v>
          </cell>
          <cell r="D1432" t="str">
            <v>Morhaim</v>
          </cell>
          <cell r="E1432" t="str">
            <v>D65P</v>
          </cell>
          <cell r="F1432">
            <v>3</v>
          </cell>
        </row>
        <row r="1433">
          <cell r="B1433">
            <v>9977</v>
          </cell>
          <cell r="C1433" t="str">
            <v>Dana</v>
          </cell>
          <cell r="D1433" t="str">
            <v>Raz</v>
          </cell>
          <cell r="E1433" t="str">
            <v>D55P</v>
          </cell>
          <cell r="F1433">
            <v>5</v>
          </cell>
        </row>
        <row r="1434">
          <cell r="B1434">
            <v>14070</v>
          </cell>
          <cell r="C1434" t="str">
            <v>Dana</v>
          </cell>
          <cell r="D1434" t="str">
            <v>Traversie</v>
          </cell>
          <cell r="E1434" t="str">
            <v>E41P</v>
          </cell>
          <cell r="F1434">
            <v>4</v>
          </cell>
        </row>
        <row r="1435">
          <cell r="B1435">
            <v>16446</v>
          </cell>
          <cell r="C1435" t="str">
            <v>Dana</v>
          </cell>
          <cell r="D1435" t="str">
            <v>Tsymberg</v>
          </cell>
          <cell r="E1435" t="str">
            <v>D61S</v>
          </cell>
          <cell r="F1435">
            <v>3</v>
          </cell>
        </row>
        <row r="1436">
          <cell r="B1436">
            <v>19639</v>
          </cell>
          <cell r="C1436" t="str">
            <v>Danesha</v>
          </cell>
          <cell r="D1436" t="str">
            <v>Thompson</v>
          </cell>
          <cell r="E1436" t="str">
            <v>T63P</v>
          </cell>
          <cell r="F1436">
            <v>3</v>
          </cell>
        </row>
        <row r="1437">
          <cell r="B1437">
            <v>18819</v>
          </cell>
          <cell r="C1437" t="str">
            <v>Dani</v>
          </cell>
          <cell r="D1437" t="str">
            <v>Gilboa</v>
          </cell>
          <cell r="E1437" t="str">
            <v>D55P</v>
          </cell>
          <cell r="F1437">
            <v>3</v>
          </cell>
        </row>
        <row r="1438">
          <cell r="B1438">
            <v>11282</v>
          </cell>
          <cell r="C1438" t="str">
            <v>Dani</v>
          </cell>
          <cell r="D1438" t="str">
            <v>Ginzburg</v>
          </cell>
          <cell r="E1438" t="str">
            <v>T41M</v>
          </cell>
          <cell r="F1438">
            <v>5</v>
          </cell>
        </row>
        <row r="1439">
          <cell r="B1439">
            <v>19390</v>
          </cell>
          <cell r="C1439" t="str">
            <v>Daniel</v>
          </cell>
          <cell r="D1439" t="str">
            <v>Aguilar</v>
          </cell>
          <cell r="E1439" t="str">
            <v>S51P</v>
          </cell>
          <cell r="F1439">
            <v>4</v>
          </cell>
        </row>
        <row r="1440">
          <cell r="B1440">
            <v>19248</v>
          </cell>
          <cell r="C1440" t="str">
            <v>Daniel</v>
          </cell>
          <cell r="D1440" t="str">
            <v>Ahrak</v>
          </cell>
          <cell r="E1440" t="str">
            <v>D65P</v>
          </cell>
          <cell r="F1440">
            <v>3</v>
          </cell>
        </row>
        <row r="1441">
          <cell r="B1441">
            <v>16912</v>
          </cell>
          <cell r="C1441" t="str">
            <v>Daniel</v>
          </cell>
          <cell r="D1441" t="str">
            <v>Alima</v>
          </cell>
          <cell r="E1441" t="str">
            <v>D61P</v>
          </cell>
          <cell r="F1441">
            <v>3</v>
          </cell>
        </row>
        <row r="1442">
          <cell r="B1442">
            <v>20969</v>
          </cell>
          <cell r="C1442" t="str">
            <v>Daniel</v>
          </cell>
          <cell r="D1442" t="str">
            <v>Antwi</v>
          </cell>
          <cell r="E1442" t="str">
            <v>E61P</v>
          </cell>
          <cell r="F1442">
            <v>2</v>
          </cell>
        </row>
        <row r="1443">
          <cell r="B1443">
            <v>21368</v>
          </cell>
          <cell r="C1443" t="str">
            <v>Daniel</v>
          </cell>
          <cell r="D1443" t="str">
            <v>Arnanz</v>
          </cell>
          <cell r="E1443" t="str">
            <v>E41P</v>
          </cell>
          <cell r="F1443">
            <v>3</v>
          </cell>
        </row>
        <row r="1444">
          <cell r="B1444">
            <v>20751</v>
          </cell>
          <cell r="C1444" t="str">
            <v>Daniel</v>
          </cell>
          <cell r="D1444" t="str">
            <v>Ben Itzhak</v>
          </cell>
          <cell r="E1444" t="str">
            <v>D65P</v>
          </cell>
          <cell r="F1444">
            <v>2</v>
          </cell>
        </row>
        <row r="1445">
          <cell r="B1445">
            <v>7285</v>
          </cell>
          <cell r="C1445" t="str">
            <v>Daniel</v>
          </cell>
          <cell r="D1445" t="str">
            <v>Bergqvist</v>
          </cell>
          <cell r="E1445" t="str">
            <v>T56P</v>
          </cell>
          <cell r="F1445">
            <v>4</v>
          </cell>
        </row>
        <row r="1446">
          <cell r="B1446">
            <v>18509</v>
          </cell>
          <cell r="C1446" t="str">
            <v>Daniel</v>
          </cell>
          <cell r="D1446" t="str">
            <v>Betancourth Parra</v>
          </cell>
          <cell r="E1446" t="str">
            <v>T51P</v>
          </cell>
          <cell r="F1446">
            <v>3</v>
          </cell>
        </row>
        <row r="1447">
          <cell r="B1447">
            <v>19558</v>
          </cell>
          <cell r="C1447" t="str">
            <v>Daniel</v>
          </cell>
          <cell r="D1447" t="str">
            <v>Binyamin</v>
          </cell>
          <cell r="E1447" t="str">
            <v>D65P</v>
          </cell>
          <cell r="F1447">
            <v>2</v>
          </cell>
        </row>
        <row r="1448">
          <cell r="B1448">
            <v>19760</v>
          </cell>
          <cell r="C1448" t="str">
            <v>Daniel</v>
          </cell>
          <cell r="D1448" t="str">
            <v>Brand</v>
          </cell>
          <cell r="E1448" t="str">
            <v>P63S</v>
          </cell>
          <cell r="F1448">
            <v>1</v>
          </cell>
        </row>
        <row r="1449">
          <cell r="B1449">
            <v>18740</v>
          </cell>
          <cell r="C1449" t="str">
            <v>Daniel</v>
          </cell>
          <cell r="D1449" t="str">
            <v>Brooks</v>
          </cell>
          <cell r="E1449" t="str">
            <v>S61P</v>
          </cell>
          <cell r="F1449">
            <v>4</v>
          </cell>
        </row>
        <row r="1450">
          <cell r="B1450">
            <v>20874</v>
          </cell>
          <cell r="C1450" t="str">
            <v>Daniel</v>
          </cell>
          <cell r="D1450" t="str">
            <v>Cadavieco</v>
          </cell>
          <cell r="E1450" t="str">
            <v>S41P</v>
          </cell>
          <cell r="F1450">
            <v>3</v>
          </cell>
        </row>
        <row r="1451">
          <cell r="B1451">
            <v>10885</v>
          </cell>
          <cell r="C1451" t="str">
            <v>Daniel</v>
          </cell>
          <cell r="D1451" t="str">
            <v>Cohen</v>
          </cell>
          <cell r="E1451" t="str">
            <v>D55P</v>
          </cell>
          <cell r="F1451">
            <v>4</v>
          </cell>
        </row>
        <row r="1452">
          <cell r="B1452">
            <v>9908</v>
          </cell>
          <cell r="C1452" t="str">
            <v>Daniel</v>
          </cell>
          <cell r="D1452" t="str">
            <v>Cross</v>
          </cell>
          <cell r="E1452" t="str">
            <v>T41M</v>
          </cell>
          <cell r="F1452">
            <v>4</v>
          </cell>
        </row>
        <row r="1453">
          <cell r="B1453">
            <v>9976</v>
          </cell>
          <cell r="C1453" t="str">
            <v>Daniel</v>
          </cell>
          <cell r="D1453" t="str">
            <v>David</v>
          </cell>
          <cell r="E1453" t="str">
            <v>D65P</v>
          </cell>
          <cell r="F1453">
            <v>4</v>
          </cell>
        </row>
        <row r="1454">
          <cell r="B1454">
            <v>19138</v>
          </cell>
          <cell r="C1454" t="str">
            <v>Daniel</v>
          </cell>
          <cell r="D1454" t="str">
            <v>Delano</v>
          </cell>
          <cell r="E1454" t="str">
            <v>P51P</v>
          </cell>
          <cell r="F1454">
            <v>4</v>
          </cell>
        </row>
        <row r="1455">
          <cell r="B1455">
            <v>18215</v>
          </cell>
          <cell r="C1455" t="str">
            <v>Daniel</v>
          </cell>
          <cell r="D1455" t="str">
            <v>Donahue</v>
          </cell>
          <cell r="E1455" t="str">
            <v>S51P</v>
          </cell>
          <cell r="F1455">
            <v>3</v>
          </cell>
        </row>
        <row r="1456">
          <cell r="B1456">
            <v>20540</v>
          </cell>
          <cell r="C1456" t="str">
            <v>Daniel</v>
          </cell>
          <cell r="D1456" t="str">
            <v>Eisenberg</v>
          </cell>
          <cell r="E1456" t="str">
            <v>D65S</v>
          </cell>
          <cell r="F1456">
            <v>3</v>
          </cell>
        </row>
        <row r="1457">
          <cell r="B1457">
            <v>21098</v>
          </cell>
          <cell r="C1457" t="str">
            <v>Daniel</v>
          </cell>
          <cell r="D1457" t="str">
            <v>Elbaz</v>
          </cell>
          <cell r="E1457" t="str">
            <v>T51P</v>
          </cell>
          <cell r="F1457">
            <v>2</v>
          </cell>
        </row>
        <row r="1458">
          <cell r="B1458">
            <v>9496</v>
          </cell>
          <cell r="C1458" t="str">
            <v>Daniel</v>
          </cell>
          <cell r="D1458" t="str">
            <v>Elias</v>
          </cell>
          <cell r="E1458" t="str">
            <v>P64P</v>
          </cell>
          <cell r="F1458">
            <v>5</v>
          </cell>
        </row>
        <row r="1459">
          <cell r="B1459">
            <v>19676</v>
          </cell>
          <cell r="C1459" t="str">
            <v>Daniel</v>
          </cell>
          <cell r="D1459" t="str">
            <v>Epstein</v>
          </cell>
          <cell r="E1459" t="str">
            <v>T55P</v>
          </cell>
          <cell r="F1459">
            <v>3</v>
          </cell>
        </row>
        <row r="1460">
          <cell r="B1460">
            <v>18915</v>
          </cell>
          <cell r="C1460" t="str">
            <v>Daniel</v>
          </cell>
          <cell r="D1460" t="str">
            <v>Fidlin</v>
          </cell>
          <cell r="E1460" t="str">
            <v>T61P</v>
          </cell>
          <cell r="F1460">
            <v>3</v>
          </cell>
        </row>
        <row r="1461">
          <cell r="B1461">
            <v>13107</v>
          </cell>
          <cell r="C1461" t="str">
            <v>Daniel</v>
          </cell>
          <cell r="D1461" t="str">
            <v>Figueiredo</v>
          </cell>
          <cell r="E1461" t="str">
            <v>T41P</v>
          </cell>
          <cell r="F1461">
            <v>5</v>
          </cell>
        </row>
        <row r="1462">
          <cell r="B1462">
            <v>6792</v>
          </cell>
          <cell r="C1462" t="str">
            <v>Daniel</v>
          </cell>
          <cell r="D1462" t="str">
            <v>Fishman</v>
          </cell>
          <cell r="E1462" t="str">
            <v>D41P</v>
          </cell>
          <cell r="F1462">
            <v>3</v>
          </cell>
        </row>
        <row r="1463">
          <cell r="B1463">
            <v>16903</v>
          </cell>
          <cell r="C1463" t="str">
            <v>Daniel</v>
          </cell>
          <cell r="D1463" t="str">
            <v>Gudzik</v>
          </cell>
          <cell r="E1463" t="str">
            <v>D55P</v>
          </cell>
          <cell r="F1463">
            <v>4</v>
          </cell>
        </row>
        <row r="1464">
          <cell r="B1464">
            <v>21102</v>
          </cell>
          <cell r="C1464" t="str">
            <v>Daniel</v>
          </cell>
          <cell r="D1464" t="str">
            <v>Hadar</v>
          </cell>
          <cell r="E1464" t="str">
            <v>T66P</v>
          </cell>
          <cell r="F1464">
            <v>3</v>
          </cell>
        </row>
        <row r="1465">
          <cell r="B1465">
            <v>11454</v>
          </cell>
          <cell r="C1465" t="str">
            <v>Daniel</v>
          </cell>
          <cell r="D1465" t="str">
            <v>Hutzler</v>
          </cell>
          <cell r="E1465" t="str">
            <v>D55P</v>
          </cell>
          <cell r="F1465">
            <v>4</v>
          </cell>
        </row>
        <row r="1466">
          <cell r="B1466">
            <v>21654</v>
          </cell>
          <cell r="C1466" t="str">
            <v>Daniel</v>
          </cell>
          <cell r="D1466" t="str">
            <v>Ivkovich</v>
          </cell>
          <cell r="E1466" t="str">
            <v>D65S</v>
          </cell>
          <cell r="F1466">
            <v>3</v>
          </cell>
        </row>
        <row r="1467">
          <cell r="B1467">
            <v>20493</v>
          </cell>
          <cell r="C1467" t="str">
            <v>Daniel</v>
          </cell>
          <cell r="D1467" t="str">
            <v>Kline</v>
          </cell>
          <cell r="E1467" t="str">
            <v>E51P</v>
          </cell>
          <cell r="F1467">
            <v>4</v>
          </cell>
        </row>
        <row r="1468">
          <cell r="B1468">
            <v>21381</v>
          </cell>
          <cell r="C1468" t="str">
            <v>Daniel</v>
          </cell>
          <cell r="D1468" t="str">
            <v>Koyfman</v>
          </cell>
          <cell r="E1468" t="str">
            <v>D65P</v>
          </cell>
          <cell r="F1468">
            <v>3</v>
          </cell>
        </row>
        <row r="1469">
          <cell r="B1469">
            <v>12404</v>
          </cell>
          <cell r="C1469" t="str">
            <v>Daniel</v>
          </cell>
          <cell r="D1469" t="str">
            <v>Lemos</v>
          </cell>
          <cell r="E1469" t="str">
            <v>S41M</v>
          </cell>
          <cell r="F1469">
            <v>4</v>
          </cell>
        </row>
        <row r="1470">
          <cell r="B1470">
            <v>19084</v>
          </cell>
          <cell r="C1470" t="str">
            <v>Daniel</v>
          </cell>
          <cell r="D1470" t="str">
            <v>Litvak</v>
          </cell>
          <cell r="E1470" t="str">
            <v>T51P</v>
          </cell>
          <cell r="F1470">
            <v>2</v>
          </cell>
        </row>
        <row r="1471">
          <cell r="B1471">
            <v>20593</v>
          </cell>
          <cell r="C1471" t="str">
            <v>Daniel</v>
          </cell>
          <cell r="D1471" t="str">
            <v>Lublin</v>
          </cell>
          <cell r="E1471" t="str">
            <v>D51P</v>
          </cell>
          <cell r="F1471">
            <v>4</v>
          </cell>
        </row>
        <row r="1472">
          <cell r="B1472">
            <v>13859</v>
          </cell>
          <cell r="C1472" t="str">
            <v>Daniel</v>
          </cell>
          <cell r="D1472" t="str">
            <v>Marx</v>
          </cell>
          <cell r="E1472" t="str">
            <v>D45M</v>
          </cell>
          <cell r="F1472">
            <v>4</v>
          </cell>
        </row>
        <row r="1473">
          <cell r="B1473">
            <v>9280</v>
          </cell>
          <cell r="C1473" t="str">
            <v>Daniel</v>
          </cell>
          <cell r="D1473" t="str">
            <v xml:space="preserve">Matos               </v>
          </cell>
          <cell r="E1473" t="str">
            <v>S43P</v>
          </cell>
          <cell r="F1473">
            <v>4</v>
          </cell>
        </row>
        <row r="1474">
          <cell r="B1474">
            <v>15379</v>
          </cell>
          <cell r="C1474" t="str">
            <v>Daniel</v>
          </cell>
          <cell r="D1474" t="str">
            <v>Mirkin</v>
          </cell>
          <cell r="E1474" t="str">
            <v>D55P</v>
          </cell>
          <cell r="F1474">
            <v>3</v>
          </cell>
        </row>
        <row r="1475">
          <cell r="B1475">
            <v>19013</v>
          </cell>
          <cell r="C1475" t="str">
            <v>Daniel</v>
          </cell>
          <cell r="D1475" t="str">
            <v>Moran Ben Ari</v>
          </cell>
          <cell r="E1475" t="str">
            <v>T51P</v>
          </cell>
          <cell r="F1475">
            <v>3</v>
          </cell>
        </row>
        <row r="1476">
          <cell r="B1476">
            <v>18859</v>
          </cell>
          <cell r="C1476" t="str">
            <v>Daniel</v>
          </cell>
          <cell r="D1476" t="str">
            <v>Mussinelli</v>
          </cell>
          <cell r="E1476" t="str">
            <v>T51P</v>
          </cell>
          <cell r="F1476">
            <v>4</v>
          </cell>
        </row>
        <row r="1477">
          <cell r="B1477">
            <v>18714</v>
          </cell>
          <cell r="C1477" t="str">
            <v>Daniel</v>
          </cell>
          <cell r="D1477" t="str">
            <v>Neenan</v>
          </cell>
          <cell r="E1477" t="str">
            <v>S61P</v>
          </cell>
          <cell r="F1477">
            <v>2</v>
          </cell>
        </row>
        <row r="1478">
          <cell r="B1478">
            <v>14218</v>
          </cell>
          <cell r="C1478" t="str">
            <v>Daniel</v>
          </cell>
          <cell r="D1478" t="str">
            <v>Niazov</v>
          </cell>
          <cell r="E1478" t="str">
            <v>T41P</v>
          </cell>
          <cell r="F1478">
            <v>4</v>
          </cell>
        </row>
        <row r="1479">
          <cell r="B1479">
            <v>20781</v>
          </cell>
          <cell r="C1479" t="str">
            <v>Daniel</v>
          </cell>
          <cell r="D1479" t="str">
            <v>Nudelman</v>
          </cell>
          <cell r="E1479" t="str">
            <v>D65P</v>
          </cell>
          <cell r="F1479">
            <v>3</v>
          </cell>
        </row>
        <row r="1480">
          <cell r="B1480">
            <v>16906</v>
          </cell>
          <cell r="C1480" t="str">
            <v>Daniel</v>
          </cell>
          <cell r="D1480" t="str">
            <v>Orshanskiy</v>
          </cell>
          <cell r="E1480" t="str">
            <v>T51P</v>
          </cell>
          <cell r="F1480">
            <v>5</v>
          </cell>
        </row>
        <row r="1481">
          <cell r="B1481">
            <v>19823</v>
          </cell>
          <cell r="C1481" t="str">
            <v>Daniel</v>
          </cell>
          <cell r="D1481" t="str">
            <v>Politi</v>
          </cell>
          <cell r="E1481" t="str">
            <v>P53S</v>
          </cell>
          <cell r="F1481">
            <v>4</v>
          </cell>
        </row>
        <row r="1482">
          <cell r="B1482">
            <v>21097</v>
          </cell>
          <cell r="C1482" t="str">
            <v>Daniel</v>
          </cell>
          <cell r="D1482" t="str">
            <v>Popsuevich</v>
          </cell>
          <cell r="E1482" t="str">
            <v>T66P</v>
          </cell>
          <cell r="F1482">
            <v>4</v>
          </cell>
        </row>
        <row r="1483">
          <cell r="B1483">
            <v>10268</v>
          </cell>
          <cell r="C1483" t="str">
            <v>Daniel</v>
          </cell>
          <cell r="D1483" t="str">
            <v>Pronin</v>
          </cell>
          <cell r="E1483" t="str">
            <v>T51P</v>
          </cell>
          <cell r="F1483">
            <v>4</v>
          </cell>
        </row>
        <row r="1484">
          <cell r="B1484">
            <v>11698</v>
          </cell>
          <cell r="C1484" t="str">
            <v>Daniel</v>
          </cell>
          <cell r="D1484" t="str">
            <v>Purdila</v>
          </cell>
          <cell r="E1484" t="str">
            <v>S43P</v>
          </cell>
          <cell r="F1484">
            <v>4</v>
          </cell>
        </row>
        <row r="1485">
          <cell r="B1485">
            <v>18477</v>
          </cell>
          <cell r="C1485" t="str">
            <v>Daniel</v>
          </cell>
          <cell r="D1485" t="str">
            <v>Rabin</v>
          </cell>
          <cell r="E1485" t="str">
            <v>D55P</v>
          </cell>
          <cell r="F1485">
            <v>5</v>
          </cell>
        </row>
        <row r="1486">
          <cell r="B1486">
            <v>18374</v>
          </cell>
          <cell r="C1486" t="str">
            <v>Daniel</v>
          </cell>
          <cell r="D1486" t="str">
            <v>Ronan</v>
          </cell>
          <cell r="E1486" t="str">
            <v>S53P</v>
          </cell>
          <cell r="F1486">
            <v>4</v>
          </cell>
        </row>
        <row r="1487">
          <cell r="B1487">
            <v>20350</v>
          </cell>
          <cell r="C1487" t="str">
            <v>Daniel</v>
          </cell>
          <cell r="D1487" t="str">
            <v>Rosemberg</v>
          </cell>
          <cell r="E1487" t="str">
            <v>P63P</v>
          </cell>
          <cell r="F1487">
            <v>4</v>
          </cell>
        </row>
        <row r="1488">
          <cell r="B1488">
            <v>11743</v>
          </cell>
          <cell r="C1488" t="str">
            <v>Daniel</v>
          </cell>
          <cell r="D1488" t="str">
            <v>Sceberras</v>
          </cell>
          <cell r="E1488" t="str">
            <v>T41P</v>
          </cell>
          <cell r="F1488">
            <v>3</v>
          </cell>
        </row>
        <row r="1489">
          <cell r="B1489">
            <v>12319</v>
          </cell>
          <cell r="C1489" t="str">
            <v>Daniel</v>
          </cell>
          <cell r="D1489" t="str">
            <v>Schendowich</v>
          </cell>
          <cell r="E1489" t="str">
            <v>D41M</v>
          </cell>
          <cell r="F1489">
            <v>4</v>
          </cell>
        </row>
        <row r="1490">
          <cell r="B1490">
            <v>14866</v>
          </cell>
          <cell r="C1490" t="str">
            <v>Daniel</v>
          </cell>
          <cell r="D1490" t="str">
            <v>Smit</v>
          </cell>
          <cell r="E1490" t="str">
            <v>E41P</v>
          </cell>
          <cell r="F1490">
            <v>3</v>
          </cell>
        </row>
        <row r="1491">
          <cell r="B1491">
            <v>7035</v>
          </cell>
          <cell r="C1491" t="str">
            <v>Daniel</v>
          </cell>
          <cell r="D1491" t="str">
            <v>Swan</v>
          </cell>
          <cell r="E1491" t="str">
            <v>R41P</v>
          </cell>
          <cell r="F1491">
            <v>3</v>
          </cell>
        </row>
        <row r="1492">
          <cell r="B1492">
            <v>20731</v>
          </cell>
          <cell r="C1492" t="str">
            <v>Daniel</v>
          </cell>
          <cell r="D1492" t="str">
            <v>Swift</v>
          </cell>
          <cell r="E1492" t="str">
            <v>P62P</v>
          </cell>
          <cell r="F1492">
            <v>4</v>
          </cell>
        </row>
        <row r="1493">
          <cell r="B1493">
            <v>21480</v>
          </cell>
          <cell r="C1493" t="str">
            <v>Daniel</v>
          </cell>
          <cell r="D1493" t="str">
            <v>Taney</v>
          </cell>
          <cell r="E1493" t="str">
            <v>E51P</v>
          </cell>
          <cell r="F1493">
            <v>4</v>
          </cell>
        </row>
        <row r="1494">
          <cell r="B1494">
            <v>18504</v>
          </cell>
          <cell r="C1494" t="str">
            <v>Daniel</v>
          </cell>
          <cell r="D1494" t="str">
            <v>Toledano</v>
          </cell>
          <cell r="E1494" t="str">
            <v>D65P</v>
          </cell>
          <cell r="F1494">
            <v>3</v>
          </cell>
        </row>
        <row r="1495">
          <cell r="B1495">
            <v>18606</v>
          </cell>
          <cell r="C1495" t="str">
            <v>Daniel</v>
          </cell>
          <cell r="D1495" t="str">
            <v>Tor-Andersson</v>
          </cell>
          <cell r="E1495" t="str">
            <v>E51P</v>
          </cell>
          <cell r="F1495">
            <v>3</v>
          </cell>
        </row>
        <row r="1496">
          <cell r="B1496">
            <v>7850</v>
          </cell>
          <cell r="C1496" t="str">
            <v>Daniel</v>
          </cell>
          <cell r="D1496" t="str">
            <v>Tostowaryk</v>
          </cell>
          <cell r="E1496" t="str">
            <v>T43M</v>
          </cell>
          <cell r="F1496">
            <v>4</v>
          </cell>
        </row>
        <row r="1497">
          <cell r="B1497">
            <v>20677</v>
          </cell>
          <cell r="C1497" t="str">
            <v>Daniel</v>
          </cell>
          <cell r="D1497" t="str">
            <v>Umoru</v>
          </cell>
          <cell r="E1497" t="str">
            <v>S53P</v>
          </cell>
          <cell r="F1497">
            <v>5</v>
          </cell>
        </row>
        <row r="1498">
          <cell r="B1498">
            <v>20552</v>
          </cell>
          <cell r="C1498" t="str">
            <v>Daniel</v>
          </cell>
          <cell r="D1498" t="str">
            <v>Vardi</v>
          </cell>
          <cell r="E1498" t="str">
            <v>D65S</v>
          </cell>
          <cell r="F1498">
            <v>3</v>
          </cell>
        </row>
        <row r="1499">
          <cell r="B1499">
            <v>11366</v>
          </cell>
          <cell r="C1499" t="str">
            <v>Daniel</v>
          </cell>
          <cell r="D1499" t="str">
            <v>Vingort</v>
          </cell>
          <cell r="E1499" t="str">
            <v>P53P</v>
          </cell>
          <cell r="F1499">
            <v>4</v>
          </cell>
        </row>
        <row r="1500">
          <cell r="B1500">
            <v>17084</v>
          </cell>
          <cell r="C1500" t="str">
            <v>Daniel</v>
          </cell>
          <cell r="D1500" t="str">
            <v>Wand</v>
          </cell>
          <cell r="E1500" t="str">
            <v>S53P</v>
          </cell>
          <cell r="F1500">
            <v>3</v>
          </cell>
        </row>
        <row r="1501">
          <cell r="B1501">
            <v>17676</v>
          </cell>
          <cell r="C1501" t="str">
            <v>Daniel</v>
          </cell>
          <cell r="D1501" t="str">
            <v>Wunsch</v>
          </cell>
          <cell r="E1501" t="str">
            <v>S43P</v>
          </cell>
          <cell r="F1501">
            <v>5</v>
          </cell>
        </row>
        <row r="1502">
          <cell r="B1502">
            <v>21639</v>
          </cell>
          <cell r="C1502" t="str">
            <v>Daniel</v>
          </cell>
          <cell r="D1502" t="str">
            <v>Yashin</v>
          </cell>
          <cell r="E1502" t="str">
            <v>D65P</v>
          </cell>
          <cell r="F1502">
            <v>3</v>
          </cell>
        </row>
        <row r="1503">
          <cell r="B1503">
            <v>3014</v>
          </cell>
          <cell r="C1503" t="str">
            <v xml:space="preserve">Daniel (Dan) </v>
          </cell>
          <cell r="D1503" t="str">
            <v>Dobson</v>
          </cell>
          <cell r="E1503" t="str">
            <v>E41P</v>
          </cell>
          <cell r="F1503">
            <v>3</v>
          </cell>
        </row>
        <row r="1504">
          <cell r="B1504">
            <v>17162</v>
          </cell>
          <cell r="C1504" t="str">
            <v xml:space="preserve">Daniel (Dan) </v>
          </cell>
          <cell r="D1504" t="str">
            <v>Lazarescu</v>
          </cell>
          <cell r="E1504" t="str">
            <v>M65S</v>
          </cell>
          <cell r="F1504">
            <v>4</v>
          </cell>
        </row>
        <row r="1505">
          <cell r="B1505">
            <v>12989</v>
          </cell>
          <cell r="C1505" t="str">
            <v xml:space="preserve">Daniel (Dan) </v>
          </cell>
          <cell r="D1505" t="str">
            <v>Noel</v>
          </cell>
          <cell r="E1505" t="str">
            <v>E41P</v>
          </cell>
          <cell r="F1505">
            <v>3</v>
          </cell>
        </row>
        <row r="1506">
          <cell r="B1506">
            <v>12169</v>
          </cell>
          <cell r="C1506" t="str">
            <v xml:space="preserve">Daniel (Dan) </v>
          </cell>
          <cell r="D1506" t="str">
            <v>Pinault</v>
          </cell>
          <cell r="E1506" t="str">
            <v>T41P</v>
          </cell>
          <cell r="F1506">
            <v>5</v>
          </cell>
        </row>
        <row r="1507">
          <cell r="B1507">
            <v>10182</v>
          </cell>
          <cell r="C1507" t="str">
            <v xml:space="preserve">Daniel (Dan) </v>
          </cell>
          <cell r="D1507" t="str">
            <v>Raworth</v>
          </cell>
          <cell r="E1507" t="str">
            <v>T41M</v>
          </cell>
          <cell r="F1507">
            <v>5</v>
          </cell>
        </row>
        <row r="1508">
          <cell r="B1508">
            <v>6483</v>
          </cell>
          <cell r="C1508" t="str">
            <v xml:space="preserve">Daniel (Dan) </v>
          </cell>
          <cell r="D1508" t="str">
            <v>Schneppenheim</v>
          </cell>
          <cell r="E1508" t="str">
            <v>E41P</v>
          </cell>
          <cell r="F1508">
            <v>4</v>
          </cell>
        </row>
        <row r="1509">
          <cell r="B1509">
            <v>4449</v>
          </cell>
          <cell r="C1509" t="str">
            <v xml:space="preserve">Daniel (Dan) </v>
          </cell>
          <cell r="D1509" t="str">
            <v>Varner</v>
          </cell>
          <cell r="E1509" t="str">
            <v>E41P</v>
          </cell>
          <cell r="F1509">
            <v>3</v>
          </cell>
        </row>
        <row r="1510">
          <cell r="B1510">
            <v>17189</v>
          </cell>
          <cell r="C1510" t="str">
            <v xml:space="preserve">Daniel (Danny) </v>
          </cell>
          <cell r="D1510" t="str">
            <v>Drake</v>
          </cell>
          <cell r="E1510" t="str">
            <v>E51P</v>
          </cell>
          <cell r="F1510">
            <v>2</v>
          </cell>
        </row>
        <row r="1511">
          <cell r="B1511">
            <v>15895</v>
          </cell>
          <cell r="C1511" t="str">
            <v xml:space="preserve">Daniel (Greg) </v>
          </cell>
          <cell r="D1511" t="str">
            <v>Gilman</v>
          </cell>
          <cell r="E1511" t="str">
            <v>E41P</v>
          </cell>
          <cell r="F1511">
            <v>4</v>
          </cell>
        </row>
        <row r="1512">
          <cell r="B1512">
            <v>20745</v>
          </cell>
          <cell r="C1512" t="str">
            <v>Danielle</v>
          </cell>
          <cell r="D1512" t="str">
            <v>Guetta</v>
          </cell>
          <cell r="E1512" t="str">
            <v>M53P</v>
          </cell>
          <cell r="F1512">
            <v>4</v>
          </cell>
        </row>
        <row r="1513">
          <cell r="B1513">
            <v>15135</v>
          </cell>
          <cell r="C1513" t="str">
            <v>Danielle</v>
          </cell>
          <cell r="D1513" t="str">
            <v>Hollywood</v>
          </cell>
          <cell r="E1513" t="str">
            <v>M53P</v>
          </cell>
          <cell r="F1513">
            <v>4</v>
          </cell>
        </row>
        <row r="1514">
          <cell r="B1514">
            <v>20868</v>
          </cell>
          <cell r="C1514" t="str">
            <v>Danielle</v>
          </cell>
          <cell r="D1514" t="str">
            <v>Lamb</v>
          </cell>
          <cell r="E1514" t="str">
            <v>S61P</v>
          </cell>
          <cell r="F1514">
            <v>4</v>
          </cell>
        </row>
        <row r="1515">
          <cell r="B1515">
            <v>20405</v>
          </cell>
          <cell r="C1515" t="str">
            <v>Danielle</v>
          </cell>
          <cell r="D1515" t="str">
            <v>Siso</v>
          </cell>
          <cell r="E1515" t="str">
            <v>M63P</v>
          </cell>
          <cell r="F1515">
            <v>1</v>
          </cell>
        </row>
        <row r="1516">
          <cell r="B1516">
            <v>18009</v>
          </cell>
          <cell r="C1516" t="str">
            <v>Danielle (Dani) (Dan</v>
          </cell>
          <cell r="D1516" t="str">
            <v>Ramsey</v>
          </cell>
          <cell r="E1516" t="str">
            <v>S51P</v>
          </cell>
          <cell r="F1516">
            <v>4</v>
          </cell>
        </row>
        <row r="1517">
          <cell r="B1517">
            <v>19411</v>
          </cell>
          <cell r="C1517" t="str">
            <v>Danil</v>
          </cell>
          <cell r="D1517" t="str">
            <v>Golubenko</v>
          </cell>
          <cell r="E1517" t="str">
            <v>D51P</v>
          </cell>
          <cell r="F1517">
            <v>3</v>
          </cell>
        </row>
        <row r="1518">
          <cell r="B1518">
            <v>15668</v>
          </cell>
          <cell r="C1518" t="str">
            <v>Danilo</v>
          </cell>
          <cell r="D1518" t="str">
            <v>D'Antimi</v>
          </cell>
          <cell r="E1518" t="str">
            <v>S43P</v>
          </cell>
          <cell r="F1518">
            <v>1</v>
          </cell>
        </row>
        <row r="1519">
          <cell r="B1519">
            <v>9668</v>
          </cell>
          <cell r="C1519" t="str">
            <v>Danilo</v>
          </cell>
          <cell r="D1519" t="str">
            <v>Rossi</v>
          </cell>
          <cell r="E1519" t="str">
            <v>S43M</v>
          </cell>
          <cell r="F1519">
            <v>4</v>
          </cell>
        </row>
        <row r="1520">
          <cell r="B1520">
            <v>20640</v>
          </cell>
          <cell r="C1520" t="str">
            <v>Danisa</v>
          </cell>
          <cell r="D1520" t="str">
            <v>Pineda</v>
          </cell>
          <cell r="E1520" t="str">
            <v>S41P</v>
          </cell>
          <cell r="F1520">
            <v>3</v>
          </cell>
        </row>
        <row r="1521">
          <cell r="B1521">
            <v>21196</v>
          </cell>
          <cell r="C1521" t="str">
            <v>Danish Faraz</v>
          </cell>
          <cell r="D1521" t="str">
            <v>Shaikh</v>
          </cell>
          <cell r="E1521" t="str">
            <v>T51P</v>
          </cell>
          <cell r="F1521">
            <v>3</v>
          </cell>
        </row>
        <row r="1522">
          <cell r="B1522">
            <v>18409</v>
          </cell>
          <cell r="C1522" t="str">
            <v>Danko</v>
          </cell>
          <cell r="D1522" t="str">
            <v>Causevic</v>
          </cell>
          <cell r="E1522" t="str">
            <v>E51P</v>
          </cell>
          <cell r="F1522">
            <v>3</v>
          </cell>
        </row>
        <row r="1523">
          <cell r="B1523">
            <v>18652</v>
          </cell>
          <cell r="C1523" t="str">
            <v>Danny</v>
          </cell>
          <cell r="D1523" t="str">
            <v>Abramovici</v>
          </cell>
          <cell r="E1523" t="str">
            <v>S43P</v>
          </cell>
          <cell r="F1523">
            <v>3</v>
          </cell>
        </row>
        <row r="1524">
          <cell r="B1524">
            <v>16479</v>
          </cell>
          <cell r="C1524" t="str">
            <v>Danny</v>
          </cell>
          <cell r="D1524" t="str">
            <v>Biruchinski</v>
          </cell>
          <cell r="E1524" t="str">
            <v>D41M</v>
          </cell>
          <cell r="F1524">
            <v>5</v>
          </cell>
        </row>
        <row r="1525">
          <cell r="B1525">
            <v>21412</v>
          </cell>
          <cell r="C1525" t="str">
            <v>Danny</v>
          </cell>
          <cell r="D1525" t="str">
            <v>Cheung</v>
          </cell>
          <cell r="E1525" t="str">
            <v>S51P</v>
          </cell>
          <cell r="F1525">
            <v>3</v>
          </cell>
        </row>
        <row r="1526">
          <cell r="B1526">
            <v>20089</v>
          </cell>
          <cell r="C1526" t="str">
            <v>Danny</v>
          </cell>
          <cell r="D1526" t="str">
            <v>Gillon</v>
          </cell>
          <cell r="E1526" t="str">
            <v>M45P</v>
          </cell>
          <cell r="F1526">
            <v>2</v>
          </cell>
        </row>
        <row r="1527">
          <cell r="B1527">
            <v>20978</v>
          </cell>
          <cell r="C1527" t="str">
            <v>Danny</v>
          </cell>
          <cell r="D1527" t="str">
            <v>Hoo</v>
          </cell>
          <cell r="E1527" t="str">
            <v>E41P</v>
          </cell>
          <cell r="F1527">
            <v>3</v>
          </cell>
        </row>
        <row r="1528">
          <cell r="B1528">
            <v>1345</v>
          </cell>
          <cell r="C1528" t="str">
            <v>Danny</v>
          </cell>
          <cell r="D1528" t="str">
            <v>Lieblich</v>
          </cell>
          <cell r="E1528" t="str">
            <v>D55P</v>
          </cell>
          <cell r="F1528">
            <v>2</v>
          </cell>
        </row>
        <row r="1529">
          <cell r="B1529">
            <v>13285</v>
          </cell>
          <cell r="C1529" t="str">
            <v>Danny</v>
          </cell>
          <cell r="D1529" t="str">
            <v>Mingelinckx</v>
          </cell>
          <cell r="E1529" t="str">
            <v>S43P</v>
          </cell>
          <cell r="F1529">
            <v>2</v>
          </cell>
        </row>
        <row r="1530">
          <cell r="B1530">
            <v>13345</v>
          </cell>
          <cell r="C1530" t="str">
            <v>Danny</v>
          </cell>
          <cell r="D1530" t="str">
            <v>Yang</v>
          </cell>
          <cell r="E1530" t="str">
            <v>E51P</v>
          </cell>
          <cell r="F1530">
            <v>4</v>
          </cell>
        </row>
        <row r="1531">
          <cell r="B1531">
            <v>20788</v>
          </cell>
          <cell r="C1531" t="str">
            <v>Daoqi</v>
          </cell>
          <cell r="D1531" t="str">
            <v>Zhang</v>
          </cell>
          <cell r="E1531" t="str">
            <v>E41P</v>
          </cell>
          <cell r="F1531">
            <v>4</v>
          </cell>
        </row>
        <row r="1532">
          <cell r="B1532">
            <v>16023</v>
          </cell>
          <cell r="C1532" t="str">
            <v>Daphne</v>
          </cell>
          <cell r="D1532" t="str">
            <v>Reese</v>
          </cell>
          <cell r="E1532" t="str">
            <v>T51P</v>
          </cell>
          <cell r="F1532">
            <v>3</v>
          </cell>
        </row>
        <row r="1533">
          <cell r="B1533">
            <v>14230</v>
          </cell>
          <cell r="C1533" t="str">
            <v>Dara</v>
          </cell>
          <cell r="D1533" t="str">
            <v>Shtern</v>
          </cell>
          <cell r="E1533" t="str">
            <v>T51P</v>
          </cell>
          <cell r="F1533">
            <v>4</v>
          </cell>
        </row>
        <row r="1534">
          <cell r="B1534">
            <v>14270</v>
          </cell>
          <cell r="C1534" t="str">
            <v>Darina</v>
          </cell>
          <cell r="D1534" t="str">
            <v>Nygard</v>
          </cell>
          <cell r="E1534" t="str">
            <v>S51P</v>
          </cell>
          <cell r="F1534">
            <v>1</v>
          </cell>
        </row>
        <row r="1535">
          <cell r="B1535">
            <v>13348</v>
          </cell>
          <cell r="C1535" t="str">
            <v xml:space="preserve">Dario (Javier) </v>
          </cell>
          <cell r="D1535" t="str">
            <v>Samaniego Pineda</v>
          </cell>
          <cell r="E1535" t="str">
            <v>E41P</v>
          </cell>
          <cell r="F1535">
            <v>4</v>
          </cell>
        </row>
        <row r="1536">
          <cell r="B1536">
            <v>20464</v>
          </cell>
          <cell r="C1536" t="str">
            <v>Darryl</v>
          </cell>
          <cell r="D1536" t="str">
            <v>Pugh</v>
          </cell>
          <cell r="E1536" t="str">
            <v>E41P</v>
          </cell>
          <cell r="F1536">
            <v>2</v>
          </cell>
        </row>
        <row r="1537">
          <cell r="B1537">
            <v>20262</v>
          </cell>
          <cell r="C1537" t="str">
            <v>Darshan</v>
          </cell>
          <cell r="D1537" t="str">
            <v>Patel</v>
          </cell>
          <cell r="E1537" t="str">
            <v>T63P</v>
          </cell>
          <cell r="F1537">
            <v>3</v>
          </cell>
        </row>
        <row r="1538">
          <cell r="B1538">
            <v>18059</v>
          </cell>
          <cell r="C1538" t="str">
            <v>Dauren</v>
          </cell>
          <cell r="D1538" t="str">
            <v>Kaiynbayev</v>
          </cell>
          <cell r="E1538" t="str">
            <v>T51P</v>
          </cell>
          <cell r="F1538">
            <v>5</v>
          </cell>
        </row>
        <row r="1539">
          <cell r="B1539">
            <v>21036</v>
          </cell>
          <cell r="C1539" t="str">
            <v>David</v>
          </cell>
          <cell r="D1539" t="str">
            <v>Almog</v>
          </cell>
          <cell r="E1539" t="str">
            <v>T66P</v>
          </cell>
          <cell r="F1539">
            <v>3</v>
          </cell>
        </row>
        <row r="1540">
          <cell r="B1540">
            <v>5698</v>
          </cell>
          <cell r="C1540" t="str">
            <v>David</v>
          </cell>
          <cell r="D1540" t="str">
            <v>Ambrose</v>
          </cell>
          <cell r="E1540" t="str">
            <v>S41P</v>
          </cell>
          <cell r="F1540">
            <v>3</v>
          </cell>
        </row>
        <row r="1541">
          <cell r="B1541">
            <v>17184</v>
          </cell>
          <cell r="C1541" t="str">
            <v>David</v>
          </cell>
          <cell r="D1541" t="str">
            <v>Buchweitz</v>
          </cell>
          <cell r="E1541" t="str">
            <v>E41P</v>
          </cell>
          <cell r="F1541">
            <v>5</v>
          </cell>
        </row>
        <row r="1542">
          <cell r="B1542">
            <v>20434</v>
          </cell>
          <cell r="C1542" t="str">
            <v>David</v>
          </cell>
          <cell r="D1542" t="str">
            <v>Chan</v>
          </cell>
          <cell r="E1542" t="str">
            <v>E41P</v>
          </cell>
          <cell r="F1542">
            <v>3</v>
          </cell>
        </row>
        <row r="1543">
          <cell r="B1543">
            <v>18832</v>
          </cell>
          <cell r="C1543" t="str">
            <v>David</v>
          </cell>
          <cell r="D1543" t="str">
            <v>Chiu</v>
          </cell>
          <cell r="E1543" t="str">
            <v>T66P</v>
          </cell>
          <cell r="F1543">
            <v>3</v>
          </cell>
        </row>
        <row r="1544">
          <cell r="B1544">
            <v>10178</v>
          </cell>
          <cell r="C1544" t="str">
            <v>David</v>
          </cell>
          <cell r="D1544" t="str">
            <v>Devine</v>
          </cell>
          <cell r="E1544" t="str">
            <v>T41M</v>
          </cell>
          <cell r="F1544">
            <v>3</v>
          </cell>
        </row>
        <row r="1545">
          <cell r="B1545">
            <v>21440</v>
          </cell>
          <cell r="C1545" t="str">
            <v>David</v>
          </cell>
          <cell r="D1545" t="str">
            <v>Dorman</v>
          </cell>
          <cell r="E1545" t="str">
            <v>S61P</v>
          </cell>
          <cell r="F1545">
            <v>4</v>
          </cell>
        </row>
        <row r="1546">
          <cell r="B1546">
            <v>20599</v>
          </cell>
          <cell r="C1546" t="str">
            <v>David</v>
          </cell>
          <cell r="D1546" t="str">
            <v>Driker</v>
          </cell>
          <cell r="E1546" t="str">
            <v>D65P</v>
          </cell>
          <cell r="F1546">
            <v>4</v>
          </cell>
        </row>
        <row r="1547">
          <cell r="B1547">
            <v>16221</v>
          </cell>
          <cell r="C1547" t="str">
            <v>David</v>
          </cell>
          <cell r="D1547" t="str">
            <v>Erickson</v>
          </cell>
          <cell r="E1547" t="str">
            <v>T53P</v>
          </cell>
          <cell r="F1547">
            <v>3</v>
          </cell>
        </row>
        <row r="1548">
          <cell r="B1548">
            <v>18856</v>
          </cell>
          <cell r="C1548" t="str">
            <v>David</v>
          </cell>
          <cell r="D1548" t="str">
            <v>Fitzgerald</v>
          </cell>
          <cell r="E1548" t="str">
            <v>E41P</v>
          </cell>
          <cell r="F1548">
            <v>3</v>
          </cell>
        </row>
        <row r="1549">
          <cell r="B1549">
            <v>17504</v>
          </cell>
          <cell r="C1549" t="str">
            <v>David</v>
          </cell>
          <cell r="D1549" t="str">
            <v>Fridman</v>
          </cell>
          <cell r="E1549" t="str">
            <v>T51P</v>
          </cell>
          <cell r="F1549">
            <v>4</v>
          </cell>
        </row>
        <row r="1550">
          <cell r="B1550">
            <v>13898</v>
          </cell>
          <cell r="C1550" t="str">
            <v>David</v>
          </cell>
          <cell r="D1550" t="str">
            <v>Gambarin</v>
          </cell>
          <cell r="E1550" t="str">
            <v>D45M</v>
          </cell>
          <cell r="F1550">
            <v>4</v>
          </cell>
        </row>
        <row r="1551">
          <cell r="B1551">
            <v>21199</v>
          </cell>
          <cell r="C1551" t="str">
            <v>David</v>
          </cell>
          <cell r="D1551" t="str">
            <v>Goldfarb</v>
          </cell>
          <cell r="E1551" t="str">
            <v>S41P</v>
          </cell>
          <cell r="F1551">
            <v>3</v>
          </cell>
        </row>
        <row r="1552">
          <cell r="B1552">
            <v>18249</v>
          </cell>
          <cell r="C1552" t="str">
            <v>David</v>
          </cell>
          <cell r="D1552" t="str">
            <v>Goode</v>
          </cell>
          <cell r="E1552" t="str">
            <v>S51P</v>
          </cell>
          <cell r="F1552">
            <v>3</v>
          </cell>
        </row>
        <row r="1553">
          <cell r="B1553">
            <v>21729</v>
          </cell>
          <cell r="C1553" t="str">
            <v>David</v>
          </cell>
          <cell r="D1553" t="str">
            <v>Graystone</v>
          </cell>
          <cell r="E1553" t="str">
            <v>T41P</v>
          </cell>
          <cell r="F1553">
            <v>3</v>
          </cell>
        </row>
        <row r="1554">
          <cell r="B1554">
            <v>13198</v>
          </cell>
          <cell r="C1554" t="str">
            <v>David</v>
          </cell>
          <cell r="D1554" t="str">
            <v>Grove</v>
          </cell>
          <cell r="E1554" t="str">
            <v>R41P</v>
          </cell>
          <cell r="F1554">
            <v>4</v>
          </cell>
        </row>
        <row r="1555">
          <cell r="B1555">
            <v>18515</v>
          </cell>
          <cell r="C1555" t="str">
            <v>David</v>
          </cell>
          <cell r="D1555" t="str">
            <v>Hanson</v>
          </cell>
          <cell r="E1555" t="str">
            <v>E41P</v>
          </cell>
          <cell r="F1555">
            <v>3</v>
          </cell>
        </row>
        <row r="1556">
          <cell r="B1556">
            <v>15924</v>
          </cell>
          <cell r="C1556" t="str">
            <v>David</v>
          </cell>
          <cell r="D1556" t="str">
            <v>Heyman</v>
          </cell>
          <cell r="E1556" t="str">
            <v>S43P</v>
          </cell>
          <cell r="F1556">
            <v>2</v>
          </cell>
        </row>
        <row r="1557">
          <cell r="B1557">
            <v>17690</v>
          </cell>
          <cell r="C1557" t="str">
            <v>David</v>
          </cell>
          <cell r="D1557" t="str">
            <v>Holmes</v>
          </cell>
          <cell r="E1557" t="str">
            <v>T51P</v>
          </cell>
          <cell r="F1557">
            <v>5</v>
          </cell>
        </row>
        <row r="1558">
          <cell r="B1558">
            <v>20893</v>
          </cell>
          <cell r="C1558" t="str">
            <v>David</v>
          </cell>
          <cell r="D1558" t="str">
            <v>Iannacone</v>
          </cell>
          <cell r="E1558" t="str">
            <v>E41M</v>
          </cell>
          <cell r="F1558">
            <v>3</v>
          </cell>
        </row>
        <row r="1559">
          <cell r="B1559">
            <v>13047</v>
          </cell>
          <cell r="C1559" t="str">
            <v>David</v>
          </cell>
          <cell r="D1559" t="str">
            <v>Joana</v>
          </cell>
          <cell r="E1559" t="str">
            <v>S43P</v>
          </cell>
          <cell r="F1559">
            <v>5</v>
          </cell>
        </row>
        <row r="1560">
          <cell r="B1560">
            <v>14208</v>
          </cell>
          <cell r="C1560" t="str">
            <v>David</v>
          </cell>
          <cell r="D1560" t="str">
            <v>Karson</v>
          </cell>
          <cell r="E1560" t="str">
            <v>R41P</v>
          </cell>
          <cell r="F1560">
            <v>4</v>
          </cell>
        </row>
        <row r="1561">
          <cell r="B1561">
            <v>17284</v>
          </cell>
          <cell r="C1561" t="str">
            <v>David</v>
          </cell>
          <cell r="D1561" t="str">
            <v>Klein</v>
          </cell>
          <cell r="E1561" t="str">
            <v>E51P</v>
          </cell>
          <cell r="F1561">
            <v>3</v>
          </cell>
        </row>
        <row r="1562">
          <cell r="B1562">
            <v>4348</v>
          </cell>
          <cell r="C1562" t="str">
            <v>David</v>
          </cell>
          <cell r="D1562" t="str">
            <v>Kornfield</v>
          </cell>
          <cell r="E1562" t="str">
            <v>T51P</v>
          </cell>
          <cell r="F1562">
            <v>2</v>
          </cell>
        </row>
        <row r="1563">
          <cell r="B1563">
            <v>20185</v>
          </cell>
          <cell r="C1563" t="str">
            <v>David</v>
          </cell>
          <cell r="D1563" t="str">
            <v>Layani</v>
          </cell>
          <cell r="E1563" t="str">
            <v>T61P</v>
          </cell>
          <cell r="F1563">
            <v>3</v>
          </cell>
        </row>
        <row r="1564">
          <cell r="B1564">
            <v>17038</v>
          </cell>
          <cell r="C1564" t="str">
            <v>David</v>
          </cell>
          <cell r="D1564" t="str">
            <v>Lear</v>
          </cell>
          <cell r="E1564" t="str">
            <v>S53P</v>
          </cell>
          <cell r="F1564">
            <v>4</v>
          </cell>
        </row>
        <row r="1565">
          <cell r="B1565">
            <v>14775</v>
          </cell>
          <cell r="C1565" t="str">
            <v>David</v>
          </cell>
          <cell r="D1565" t="str">
            <v>Leija</v>
          </cell>
          <cell r="E1565" t="str">
            <v>T51P</v>
          </cell>
          <cell r="F1565">
            <v>3</v>
          </cell>
        </row>
        <row r="1566">
          <cell r="B1566">
            <v>20063</v>
          </cell>
          <cell r="C1566" t="str">
            <v>David</v>
          </cell>
          <cell r="D1566" t="str">
            <v>Loya</v>
          </cell>
          <cell r="E1566" t="str">
            <v>T42P</v>
          </cell>
          <cell r="F1566">
            <v>4</v>
          </cell>
        </row>
        <row r="1567">
          <cell r="B1567">
            <v>7236</v>
          </cell>
          <cell r="C1567" t="str">
            <v>David</v>
          </cell>
          <cell r="D1567" t="str">
            <v>Malchair</v>
          </cell>
          <cell r="E1567" t="str">
            <v>S43P</v>
          </cell>
          <cell r="F1567">
            <v>2</v>
          </cell>
        </row>
        <row r="1568">
          <cell r="B1568">
            <v>17373</v>
          </cell>
          <cell r="C1568" t="str">
            <v>David</v>
          </cell>
          <cell r="D1568" t="str">
            <v>Martinez</v>
          </cell>
          <cell r="E1568" t="str">
            <v>T51P</v>
          </cell>
          <cell r="F1568">
            <v>4</v>
          </cell>
        </row>
        <row r="1569">
          <cell r="B1569">
            <v>12078</v>
          </cell>
          <cell r="C1569" t="str">
            <v>David</v>
          </cell>
          <cell r="D1569" t="str">
            <v>Moss</v>
          </cell>
          <cell r="E1569" t="str">
            <v>T41M</v>
          </cell>
          <cell r="F1569">
            <v>3</v>
          </cell>
        </row>
        <row r="1570">
          <cell r="B1570">
            <v>18100</v>
          </cell>
          <cell r="C1570" t="str">
            <v>David</v>
          </cell>
          <cell r="D1570" t="str">
            <v>Naffah</v>
          </cell>
          <cell r="E1570" t="str">
            <v>R51P</v>
          </cell>
          <cell r="F1570">
            <v>4</v>
          </cell>
        </row>
        <row r="1571">
          <cell r="B1571">
            <v>21322</v>
          </cell>
          <cell r="C1571" t="str">
            <v>David</v>
          </cell>
          <cell r="D1571" t="str">
            <v>Nicholson</v>
          </cell>
          <cell r="E1571" t="str">
            <v>S43P</v>
          </cell>
          <cell r="F1571">
            <v>3</v>
          </cell>
        </row>
        <row r="1572">
          <cell r="B1572">
            <v>19600</v>
          </cell>
          <cell r="C1572" t="str">
            <v>David</v>
          </cell>
          <cell r="D1572" t="str">
            <v>O`Dell</v>
          </cell>
          <cell r="E1572" t="str">
            <v>E41P</v>
          </cell>
          <cell r="F1572">
            <v>2</v>
          </cell>
        </row>
        <row r="1573">
          <cell r="B1573">
            <v>14774</v>
          </cell>
          <cell r="C1573" t="str">
            <v>David</v>
          </cell>
          <cell r="D1573" t="str">
            <v>Ojunga</v>
          </cell>
          <cell r="E1573" t="str">
            <v>T51P</v>
          </cell>
          <cell r="F1573">
            <v>3</v>
          </cell>
        </row>
        <row r="1574">
          <cell r="B1574">
            <v>12925</v>
          </cell>
          <cell r="C1574" t="str">
            <v>David</v>
          </cell>
          <cell r="D1574" t="str">
            <v>Otte</v>
          </cell>
          <cell r="E1574" t="str">
            <v>S51P</v>
          </cell>
          <cell r="F1574">
            <v>3</v>
          </cell>
        </row>
        <row r="1575">
          <cell r="B1575">
            <v>10935</v>
          </cell>
          <cell r="C1575" t="str">
            <v>David</v>
          </cell>
          <cell r="D1575" t="str">
            <v>Peters</v>
          </cell>
          <cell r="E1575" t="str">
            <v>T51P</v>
          </cell>
          <cell r="F1575">
            <v>3</v>
          </cell>
        </row>
        <row r="1576">
          <cell r="B1576">
            <v>7636</v>
          </cell>
          <cell r="C1576" t="str">
            <v>David</v>
          </cell>
          <cell r="D1576" t="str">
            <v>Petersson</v>
          </cell>
          <cell r="E1576" t="str">
            <v>T56P</v>
          </cell>
          <cell r="F1576">
            <v>4</v>
          </cell>
        </row>
        <row r="1577">
          <cell r="B1577">
            <v>8069</v>
          </cell>
          <cell r="C1577" t="str">
            <v>David</v>
          </cell>
          <cell r="D1577" t="str">
            <v>Rehacek</v>
          </cell>
          <cell r="E1577" t="str">
            <v>M43M</v>
          </cell>
          <cell r="F1577">
            <v>3</v>
          </cell>
        </row>
        <row r="1578">
          <cell r="B1578">
            <v>10551</v>
          </cell>
          <cell r="C1578" t="str">
            <v>David</v>
          </cell>
          <cell r="D1578" t="str">
            <v>Reilly</v>
          </cell>
          <cell r="E1578" t="str">
            <v>M55P</v>
          </cell>
          <cell r="F1578">
            <v>5</v>
          </cell>
        </row>
        <row r="1579">
          <cell r="B1579">
            <v>17537</v>
          </cell>
          <cell r="C1579" t="str">
            <v>David</v>
          </cell>
          <cell r="D1579" t="str">
            <v>Rodrigues</v>
          </cell>
          <cell r="E1579" t="str">
            <v>S53P</v>
          </cell>
          <cell r="F1579">
            <v>4</v>
          </cell>
        </row>
        <row r="1580">
          <cell r="B1580">
            <v>18753</v>
          </cell>
          <cell r="C1580" t="str">
            <v>David</v>
          </cell>
          <cell r="D1580" t="str">
            <v>Rodriguez</v>
          </cell>
          <cell r="E1580" t="str">
            <v>T41P</v>
          </cell>
          <cell r="F1580">
            <v>3</v>
          </cell>
        </row>
        <row r="1581">
          <cell r="B1581">
            <v>19337</v>
          </cell>
          <cell r="C1581" t="str">
            <v>David</v>
          </cell>
          <cell r="D1581" t="str">
            <v>Schwartz</v>
          </cell>
          <cell r="E1581" t="str">
            <v>P53P</v>
          </cell>
          <cell r="F1581">
            <v>4</v>
          </cell>
        </row>
        <row r="1582">
          <cell r="B1582">
            <v>18366</v>
          </cell>
          <cell r="C1582" t="str">
            <v>David</v>
          </cell>
          <cell r="D1582" t="str">
            <v>Shaked</v>
          </cell>
          <cell r="E1582" t="str">
            <v>D42P</v>
          </cell>
          <cell r="F1582">
            <v>1</v>
          </cell>
        </row>
        <row r="1583">
          <cell r="B1583">
            <v>20560</v>
          </cell>
          <cell r="C1583" t="str">
            <v>David</v>
          </cell>
          <cell r="D1583" t="str">
            <v>Soto</v>
          </cell>
          <cell r="E1583" t="str">
            <v>S43P</v>
          </cell>
          <cell r="F1583">
            <v>2</v>
          </cell>
        </row>
        <row r="1584">
          <cell r="B1584">
            <v>20220</v>
          </cell>
          <cell r="C1584" t="str">
            <v>David</v>
          </cell>
          <cell r="D1584" t="str">
            <v>Stone</v>
          </cell>
          <cell r="E1584" t="str">
            <v>M55P</v>
          </cell>
          <cell r="F1584">
            <v>5</v>
          </cell>
        </row>
        <row r="1585">
          <cell r="B1585">
            <v>18578</v>
          </cell>
          <cell r="C1585" t="str">
            <v>David</v>
          </cell>
          <cell r="D1585" t="str">
            <v>Stuart</v>
          </cell>
          <cell r="E1585" t="str">
            <v>E41P</v>
          </cell>
          <cell r="F1585">
            <v>2</v>
          </cell>
        </row>
        <row r="1586">
          <cell r="B1586">
            <v>13987</v>
          </cell>
          <cell r="C1586" t="str">
            <v>David</v>
          </cell>
          <cell r="D1586" t="str">
            <v>Trank</v>
          </cell>
          <cell r="E1586" t="str">
            <v>S51P</v>
          </cell>
          <cell r="F1586">
            <v>4</v>
          </cell>
        </row>
        <row r="1587">
          <cell r="B1587">
            <v>13077</v>
          </cell>
          <cell r="C1587" t="str">
            <v>David</v>
          </cell>
          <cell r="D1587" t="str">
            <v>Vincents</v>
          </cell>
          <cell r="E1587" t="str">
            <v>E41P</v>
          </cell>
          <cell r="F1587">
            <v>3</v>
          </cell>
        </row>
        <row r="1588">
          <cell r="B1588">
            <v>14921</v>
          </cell>
          <cell r="C1588" t="str">
            <v>David</v>
          </cell>
          <cell r="D1588" t="str">
            <v>Wang</v>
          </cell>
          <cell r="E1588" t="str">
            <v>S41M</v>
          </cell>
          <cell r="F1588">
            <v>4</v>
          </cell>
        </row>
        <row r="1589">
          <cell r="B1589">
            <v>9815</v>
          </cell>
          <cell r="C1589" t="str">
            <v>David</v>
          </cell>
          <cell r="D1589" t="str">
            <v>Wheeler</v>
          </cell>
          <cell r="E1589" t="str">
            <v>E41P</v>
          </cell>
          <cell r="F1589">
            <v>3</v>
          </cell>
        </row>
        <row r="1590">
          <cell r="B1590">
            <v>11305</v>
          </cell>
          <cell r="C1590" t="str">
            <v>David</v>
          </cell>
          <cell r="D1590" t="str">
            <v>Wong</v>
          </cell>
          <cell r="E1590" t="str">
            <v>S43P</v>
          </cell>
          <cell r="F1590">
            <v>3</v>
          </cell>
        </row>
        <row r="1591">
          <cell r="B1591">
            <v>21789</v>
          </cell>
          <cell r="C1591" t="str">
            <v>David</v>
          </cell>
          <cell r="D1591" t="str">
            <v>Yahel</v>
          </cell>
          <cell r="E1591" t="str">
            <v>T61P</v>
          </cell>
          <cell r="F1591">
            <v>3</v>
          </cell>
        </row>
        <row r="1592">
          <cell r="B1592">
            <v>18778</v>
          </cell>
          <cell r="C1592" t="str">
            <v>David</v>
          </cell>
          <cell r="D1592" t="str">
            <v>Yazell</v>
          </cell>
          <cell r="E1592" t="str">
            <v>S61P</v>
          </cell>
          <cell r="F1592">
            <v>2</v>
          </cell>
        </row>
        <row r="1593">
          <cell r="B1593">
            <v>20960</v>
          </cell>
          <cell r="C1593" t="str">
            <v>David</v>
          </cell>
          <cell r="D1593" t="str">
            <v>Zehner</v>
          </cell>
          <cell r="E1593" t="str">
            <v>E61P</v>
          </cell>
          <cell r="F1593">
            <v>4</v>
          </cell>
        </row>
        <row r="1594">
          <cell r="B1594">
            <v>17334</v>
          </cell>
          <cell r="C1594" t="str">
            <v xml:space="preserve">David (Bryce) </v>
          </cell>
          <cell r="D1594" t="str">
            <v>Halkerston</v>
          </cell>
          <cell r="E1594" t="str">
            <v>E41P</v>
          </cell>
          <cell r="F1594">
            <v>3</v>
          </cell>
        </row>
        <row r="1595">
          <cell r="B1595">
            <v>14566</v>
          </cell>
          <cell r="C1595" t="str">
            <v xml:space="preserve">David (Dave) </v>
          </cell>
          <cell r="D1595" t="str">
            <v>Shepherd</v>
          </cell>
          <cell r="E1595" t="str">
            <v>T41P</v>
          </cell>
          <cell r="F1595">
            <v>2</v>
          </cell>
        </row>
        <row r="1596">
          <cell r="B1596">
            <v>16119</v>
          </cell>
          <cell r="C1596" t="str">
            <v xml:space="preserve">David (DavidS) </v>
          </cell>
          <cell r="D1596" t="str">
            <v>Sokolik</v>
          </cell>
          <cell r="E1596" t="str">
            <v>T42P</v>
          </cell>
          <cell r="F1596">
            <v>3</v>
          </cell>
        </row>
        <row r="1597">
          <cell r="B1597">
            <v>12263</v>
          </cell>
          <cell r="C1597" t="str">
            <v xml:space="preserve">David (dgaldran) </v>
          </cell>
          <cell r="D1597" t="str">
            <v>Galdran</v>
          </cell>
          <cell r="E1597" t="str">
            <v>E41M</v>
          </cell>
          <cell r="F1597">
            <v>4</v>
          </cell>
        </row>
        <row r="1598">
          <cell r="B1598">
            <v>13388</v>
          </cell>
          <cell r="C1598" t="str">
            <v xml:space="preserve">David (Dudu) </v>
          </cell>
          <cell r="D1598" t="str">
            <v>Azoulay</v>
          </cell>
          <cell r="E1598" t="str">
            <v>E51P</v>
          </cell>
          <cell r="F1598">
            <v>3</v>
          </cell>
        </row>
        <row r="1599">
          <cell r="B1599">
            <v>17046</v>
          </cell>
          <cell r="C1599" t="str">
            <v xml:space="preserve">David (Keith) </v>
          </cell>
          <cell r="D1599" t="str">
            <v>Rice</v>
          </cell>
          <cell r="E1599" t="str">
            <v>T41P</v>
          </cell>
          <cell r="F1599">
            <v>3</v>
          </cell>
        </row>
        <row r="1600">
          <cell r="B1600">
            <v>10245</v>
          </cell>
          <cell r="C1600" t="str">
            <v xml:space="preserve">David (Rocky) </v>
          </cell>
          <cell r="D1600" t="str">
            <v>Walker</v>
          </cell>
          <cell r="E1600" t="str">
            <v>T41M</v>
          </cell>
          <cell r="F1600">
            <v>3</v>
          </cell>
        </row>
        <row r="1601">
          <cell r="B1601">
            <v>19463</v>
          </cell>
          <cell r="C1601" t="str">
            <v>Dean</v>
          </cell>
          <cell r="D1601" t="str">
            <v>Goldhill</v>
          </cell>
          <cell r="E1601" t="str">
            <v>E41P</v>
          </cell>
          <cell r="F1601">
            <v>4</v>
          </cell>
        </row>
        <row r="1602">
          <cell r="B1602">
            <v>18527</v>
          </cell>
          <cell r="C1602" t="str">
            <v>Dean</v>
          </cell>
          <cell r="D1602" t="str">
            <v>Hilton</v>
          </cell>
          <cell r="E1602" t="str">
            <v>E41P</v>
          </cell>
          <cell r="F1602">
            <v>5</v>
          </cell>
        </row>
        <row r="1603">
          <cell r="B1603">
            <v>20294</v>
          </cell>
          <cell r="C1603" t="str">
            <v>Dean</v>
          </cell>
          <cell r="D1603" t="str">
            <v>Houari</v>
          </cell>
          <cell r="E1603" t="str">
            <v>E41P</v>
          </cell>
          <cell r="F1603">
            <v>1</v>
          </cell>
        </row>
        <row r="1604">
          <cell r="B1604">
            <v>21177</v>
          </cell>
          <cell r="C1604" t="str">
            <v>Debjyoti</v>
          </cell>
          <cell r="D1604" t="str">
            <v>Ghosal</v>
          </cell>
          <cell r="E1604" t="str">
            <v>T61P</v>
          </cell>
          <cell r="F1604">
            <v>3</v>
          </cell>
        </row>
        <row r="1605">
          <cell r="B1605">
            <v>21730</v>
          </cell>
          <cell r="C1605" t="str">
            <v>Deborah</v>
          </cell>
          <cell r="D1605" t="str">
            <v>Kwok</v>
          </cell>
          <cell r="E1605" t="str">
            <v>M53P</v>
          </cell>
          <cell r="F1605">
            <v>3</v>
          </cell>
        </row>
        <row r="1606">
          <cell r="B1606">
            <v>17983</v>
          </cell>
          <cell r="C1606" t="str">
            <v>Dedex</v>
          </cell>
          <cell r="D1606" t="str">
            <v>Priyandi</v>
          </cell>
          <cell r="E1606" t="str">
            <v>S53P</v>
          </cell>
          <cell r="F1606">
            <v>2</v>
          </cell>
        </row>
        <row r="1607">
          <cell r="B1607">
            <v>19636</v>
          </cell>
          <cell r="C1607" t="str">
            <v>Deepan</v>
          </cell>
          <cell r="D1607" t="str">
            <v>Kannan</v>
          </cell>
          <cell r="E1607" t="str">
            <v>T51P</v>
          </cell>
          <cell r="F1607">
            <v>3</v>
          </cell>
        </row>
        <row r="1608">
          <cell r="B1608">
            <v>21189</v>
          </cell>
          <cell r="C1608" t="str">
            <v>Deepanshu</v>
          </cell>
          <cell r="D1608" t="str">
            <v>Rastogi</v>
          </cell>
          <cell r="E1608" t="str">
            <v>T61P</v>
          </cell>
          <cell r="F1608">
            <v>3</v>
          </cell>
        </row>
        <row r="1609">
          <cell r="B1609">
            <v>21431</v>
          </cell>
          <cell r="C1609" t="str">
            <v>Deepanshu</v>
          </cell>
          <cell r="D1609" t="str">
            <v>Saini</v>
          </cell>
          <cell r="E1609" t="str">
            <v>T61P</v>
          </cell>
          <cell r="F1609">
            <v>2</v>
          </cell>
        </row>
        <row r="1610">
          <cell r="B1610">
            <v>21453</v>
          </cell>
          <cell r="C1610" t="str">
            <v>Deepshika</v>
          </cell>
          <cell r="D1610" t="str">
            <v>Chandrasekar</v>
          </cell>
          <cell r="E1610" t="str">
            <v>T61P</v>
          </cell>
          <cell r="F1610">
            <v>2</v>
          </cell>
        </row>
        <row r="1611">
          <cell r="B1611">
            <v>14934</v>
          </cell>
          <cell r="C1611" t="str">
            <v>Dekel</v>
          </cell>
          <cell r="D1611" t="str">
            <v>Yaacov</v>
          </cell>
          <cell r="E1611" t="str">
            <v>D45P</v>
          </cell>
          <cell r="F1611">
            <v>3</v>
          </cell>
        </row>
        <row r="1612">
          <cell r="B1612">
            <v>20408</v>
          </cell>
          <cell r="C1612" t="str">
            <v>Delya</v>
          </cell>
          <cell r="D1612" t="str">
            <v>Baruh</v>
          </cell>
          <cell r="E1612" t="str">
            <v>M55P</v>
          </cell>
          <cell r="F1612">
            <v>4</v>
          </cell>
        </row>
        <row r="1613">
          <cell r="B1613">
            <v>21217</v>
          </cell>
          <cell r="C1613" t="str">
            <v>Demetris</v>
          </cell>
          <cell r="D1613" t="str">
            <v>Liasedis</v>
          </cell>
          <cell r="E1613" t="str">
            <v>T41M</v>
          </cell>
          <cell r="F1613">
            <v>3</v>
          </cell>
        </row>
        <row r="1614">
          <cell r="B1614">
            <v>16400</v>
          </cell>
          <cell r="C1614" t="str">
            <v>Demi</v>
          </cell>
          <cell r="D1614" t="str">
            <v>Battaglia</v>
          </cell>
          <cell r="E1614" t="str">
            <v>M53P</v>
          </cell>
          <cell r="F1614">
            <v>5</v>
          </cell>
        </row>
        <row r="1615">
          <cell r="B1615">
            <v>14527</v>
          </cell>
          <cell r="C1615" t="str">
            <v>Denis</v>
          </cell>
          <cell r="D1615" t="str">
            <v>Krasilnikov</v>
          </cell>
          <cell r="E1615" t="str">
            <v>T51P</v>
          </cell>
          <cell r="F1615">
            <v>3</v>
          </cell>
        </row>
        <row r="1616">
          <cell r="B1616">
            <v>18799</v>
          </cell>
          <cell r="C1616" t="str">
            <v>Denis</v>
          </cell>
          <cell r="D1616" t="str">
            <v>Matosevic</v>
          </cell>
          <cell r="E1616" t="str">
            <v>S53P</v>
          </cell>
          <cell r="F1616">
            <v>3</v>
          </cell>
        </row>
        <row r="1617">
          <cell r="B1617">
            <v>21253</v>
          </cell>
          <cell r="C1617" t="str">
            <v>Denis</v>
          </cell>
          <cell r="D1617" t="str">
            <v>Musnikov</v>
          </cell>
          <cell r="E1617" t="str">
            <v>D65S</v>
          </cell>
          <cell r="F1617">
            <v>3</v>
          </cell>
        </row>
        <row r="1618">
          <cell r="B1618">
            <v>14211</v>
          </cell>
          <cell r="C1618" t="str">
            <v>Denis</v>
          </cell>
          <cell r="D1618" t="str">
            <v>Romanov</v>
          </cell>
          <cell r="E1618" t="str">
            <v>T51P</v>
          </cell>
          <cell r="F1618">
            <v>3</v>
          </cell>
        </row>
        <row r="1619">
          <cell r="B1619">
            <v>15613</v>
          </cell>
          <cell r="C1619" t="str">
            <v>Denis</v>
          </cell>
          <cell r="D1619" t="str">
            <v>Satria</v>
          </cell>
          <cell r="E1619" t="str">
            <v>E51P</v>
          </cell>
          <cell r="F1619">
            <v>3</v>
          </cell>
        </row>
        <row r="1620">
          <cell r="B1620">
            <v>19701</v>
          </cell>
          <cell r="C1620" t="str">
            <v>Denis</v>
          </cell>
          <cell r="D1620" t="str">
            <v>Voroshilov</v>
          </cell>
          <cell r="E1620" t="str">
            <v>T41P</v>
          </cell>
          <cell r="F1620">
            <v>1</v>
          </cell>
        </row>
        <row r="1621">
          <cell r="B1621">
            <v>17493</v>
          </cell>
          <cell r="C1621" t="str">
            <v>Dennis</v>
          </cell>
          <cell r="D1621" t="str">
            <v>Zhang</v>
          </cell>
          <cell r="E1621" t="str">
            <v>T51P</v>
          </cell>
          <cell r="F1621">
            <v>3</v>
          </cell>
        </row>
        <row r="1622">
          <cell r="B1622">
            <v>16044</v>
          </cell>
          <cell r="C1622" t="str">
            <v xml:space="preserve">Dennis (Denno) </v>
          </cell>
          <cell r="D1622" t="str">
            <v>Kigen</v>
          </cell>
          <cell r="E1622" t="str">
            <v>E51P</v>
          </cell>
          <cell r="F1622">
            <v>2</v>
          </cell>
        </row>
        <row r="1623">
          <cell r="B1623">
            <v>20227</v>
          </cell>
          <cell r="C1623" t="str">
            <v>Derek</v>
          </cell>
          <cell r="D1623" t="str">
            <v>Cross</v>
          </cell>
          <cell r="E1623" t="str">
            <v>E51P</v>
          </cell>
          <cell r="F1623">
            <v>3</v>
          </cell>
        </row>
        <row r="1624">
          <cell r="B1624">
            <v>13440</v>
          </cell>
          <cell r="C1624" t="str">
            <v>Derek</v>
          </cell>
          <cell r="D1624" t="str">
            <v>O`Flynn</v>
          </cell>
          <cell r="E1624" t="str">
            <v>E41P</v>
          </cell>
          <cell r="F1624">
            <v>3</v>
          </cell>
        </row>
        <row r="1625">
          <cell r="B1625">
            <v>12144</v>
          </cell>
          <cell r="C1625" t="str">
            <v>Derek</v>
          </cell>
          <cell r="D1625" t="str">
            <v>Thuillard</v>
          </cell>
          <cell r="E1625" t="str">
            <v>S53P</v>
          </cell>
          <cell r="F1625">
            <v>1</v>
          </cell>
        </row>
        <row r="1626">
          <cell r="B1626">
            <v>12531</v>
          </cell>
          <cell r="C1626" t="str">
            <v>Derik</v>
          </cell>
          <cell r="D1626" t="str">
            <v>Titterington</v>
          </cell>
          <cell r="E1626" t="str">
            <v>T61P</v>
          </cell>
          <cell r="F1626">
            <v>4</v>
          </cell>
        </row>
        <row r="1627">
          <cell r="B1627">
            <v>18497</v>
          </cell>
          <cell r="C1627" t="str">
            <v>Derrick</v>
          </cell>
          <cell r="D1627" t="str">
            <v>Durbin</v>
          </cell>
          <cell r="E1627" t="str">
            <v>E51P</v>
          </cell>
          <cell r="F1627">
            <v>3</v>
          </cell>
        </row>
        <row r="1628">
          <cell r="B1628">
            <v>20775</v>
          </cell>
          <cell r="C1628" t="str">
            <v>Derrick</v>
          </cell>
          <cell r="D1628" t="str">
            <v>Udarnauth</v>
          </cell>
          <cell r="E1628" t="str">
            <v>E51P</v>
          </cell>
          <cell r="F1628">
            <v>3</v>
          </cell>
        </row>
        <row r="1629">
          <cell r="B1629">
            <v>20769</v>
          </cell>
          <cell r="C1629" t="str">
            <v>Devdatta</v>
          </cell>
          <cell r="D1629" t="str">
            <v>Deshpande</v>
          </cell>
          <cell r="E1629" t="str">
            <v>060M</v>
          </cell>
          <cell r="F1629">
            <v>5</v>
          </cell>
        </row>
        <row r="1630">
          <cell r="B1630">
            <v>12160</v>
          </cell>
          <cell r="C1630" t="str">
            <v>Devon</v>
          </cell>
          <cell r="D1630" t="str">
            <v>Blackman</v>
          </cell>
          <cell r="E1630" t="str">
            <v>T51P</v>
          </cell>
          <cell r="F1630">
            <v>3</v>
          </cell>
        </row>
        <row r="1631">
          <cell r="B1631">
            <v>3534</v>
          </cell>
          <cell r="C1631" t="str">
            <v>Dexter-Al</v>
          </cell>
          <cell r="D1631" t="str">
            <v>Eugenio</v>
          </cell>
          <cell r="E1631" t="str">
            <v>T42M</v>
          </cell>
          <cell r="F1631">
            <v>4</v>
          </cell>
        </row>
        <row r="1632">
          <cell r="B1632">
            <v>14960</v>
          </cell>
          <cell r="C1632" t="str">
            <v>Deyton</v>
          </cell>
          <cell r="D1632" t="str">
            <v>Batchelor</v>
          </cell>
          <cell r="E1632" t="str">
            <v>S51P</v>
          </cell>
          <cell r="F1632">
            <v>2</v>
          </cell>
        </row>
        <row r="1633">
          <cell r="B1633">
            <v>19654</v>
          </cell>
          <cell r="C1633" t="str">
            <v>Dhara</v>
          </cell>
          <cell r="D1633" t="str">
            <v>Kothari</v>
          </cell>
          <cell r="E1633" t="str">
            <v>M53P</v>
          </cell>
          <cell r="F1633">
            <v>2</v>
          </cell>
        </row>
        <row r="1634">
          <cell r="B1634">
            <v>17750</v>
          </cell>
          <cell r="C1634" t="str">
            <v>Dhaval</v>
          </cell>
          <cell r="D1634" t="str">
            <v>Patel</v>
          </cell>
          <cell r="E1634" t="str">
            <v>T51P</v>
          </cell>
          <cell r="F1634">
            <v>5</v>
          </cell>
        </row>
        <row r="1635">
          <cell r="B1635">
            <v>21619</v>
          </cell>
          <cell r="C1635" t="str">
            <v xml:space="preserve">Dhruvkumar (Dhruv) </v>
          </cell>
          <cell r="D1635" t="str">
            <v>Patel</v>
          </cell>
          <cell r="E1635" t="str">
            <v>T63P</v>
          </cell>
          <cell r="F1635">
            <v>3</v>
          </cell>
        </row>
        <row r="1636">
          <cell r="B1636">
            <v>20418</v>
          </cell>
          <cell r="C1636" t="str">
            <v>Diana</v>
          </cell>
          <cell r="D1636" t="str">
            <v>Munoz</v>
          </cell>
          <cell r="E1636" t="str">
            <v>M43P</v>
          </cell>
          <cell r="F1636">
            <v>5</v>
          </cell>
        </row>
        <row r="1637">
          <cell r="B1637">
            <v>17791</v>
          </cell>
          <cell r="C1637" t="str">
            <v>Diawara</v>
          </cell>
          <cell r="D1637" t="str">
            <v>Delannon</v>
          </cell>
          <cell r="E1637" t="str">
            <v>E51P</v>
          </cell>
          <cell r="F1637">
            <v>4</v>
          </cell>
        </row>
        <row r="1638">
          <cell r="B1638">
            <v>17944</v>
          </cell>
          <cell r="C1638" t="str">
            <v>Diego</v>
          </cell>
          <cell r="D1638" t="str">
            <v>Cambronero Arias</v>
          </cell>
          <cell r="E1638" t="str">
            <v>E41P</v>
          </cell>
          <cell r="F1638">
            <v>3</v>
          </cell>
        </row>
        <row r="1639">
          <cell r="B1639">
            <v>19301</v>
          </cell>
          <cell r="C1639" t="str">
            <v>Diego</v>
          </cell>
          <cell r="D1639" t="str">
            <v>Escobar Arevalillo</v>
          </cell>
          <cell r="E1639" t="str">
            <v>T51P</v>
          </cell>
          <cell r="F1639">
            <v>5</v>
          </cell>
        </row>
        <row r="1640">
          <cell r="B1640">
            <v>15038</v>
          </cell>
          <cell r="C1640" t="str">
            <v>Diego</v>
          </cell>
          <cell r="D1640" t="str">
            <v>Salazar</v>
          </cell>
          <cell r="E1640" t="str">
            <v>E51P</v>
          </cell>
          <cell r="F1640">
            <v>3</v>
          </cell>
        </row>
        <row r="1641">
          <cell r="B1641">
            <v>20208</v>
          </cell>
          <cell r="C1641" t="str">
            <v>Digvijay</v>
          </cell>
          <cell r="D1641" t="str">
            <v>Appaya</v>
          </cell>
          <cell r="E1641" t="str">
            <v>S43P</v>
          </cell>
          <cell r="F1641">
            <v>3</v>
          </cell>
        </row>
        <row r="1642">
          <cell r="B1642">
            <v>7364</v>
          </cell>
          <cell r="C1642" t="str">
            <v>Dikla</v>
          </cell>
          <cell r="D1642" t="str">
            <v>Barda</v>
          </cell>
          <cell r="E1642" t="str">
            <v>D51P</v>
          </cell>
          <cell r="F1642">
            <v>5</v>
          </cell>
        </row>
        <row r="1643">
          <cell r="B1643">
            <v>21432</v>
          </cell>
          <cell r="C1643" t="str">
            <v>Diksha</v>
          </cell>
          <cell r="D1643" t="str">
            <v>Srivastava</v>
          </cell>
          <cell r="E1643" t="str">
            <v>T51P</v>
          </cell>
          <cell r="F1643">
            <v>3</v>
          </cell>
        </row>
        <row r="1644">
          <cell r="B1644">
            <v>21184</v>
          </cell>
          <cell r="C1644" t="str">
            <v>Dilip</v>
          </cell>
          <cell r="D1644" t="str">
            <v>Kumar</v>
          </cell>
          <cell r="E1644" t="str">
            <v>T61P</v>
          </cell>
          <cell r="F1644">
            <v>2</v>
          </cell>
        </row>
        <row r="1645">
          <cell r="B1645">
            <v>21616</v>
          </cell>
          <cell r="C1645" t="str">
            <v>Dillon</v>
          </cell>
          <cell r="D1645" t="str">
            <v>O`Keefe</v>
          </cell>
          <cell r="E1645" t="str">
            <v>T63P</v>
          </cell>
          <cell r="F1645">
            <v>3</v>
          </cell>
        </row>
        <row r="1646">
          <cell r="B1646">
            <v>19209</v>
          </cell>
          <cell r="C1646" t="str">
            <v>Dima</v>
          </cell>
          <cell r="D1646" t="str">
            <v>Brodski</v>
          </cell>
          <cell r="E1646" t="str">
            <v>D55P</v>
          </cell>
          <cell r="F1646">
            <v>2</v>
          </cell>
        </row>
        <row r="1647">
          <cell r="B1647">
            <v>14024</v>
          </cell>
          <cell r="C1647" t="str">
            <v>Dima</v>
          </cell>
          <cell r="D1647" t="str">
            <v>Glebov</v>
          </cell>
          <cell r="E1647" t="str">
            <v>T51P</v>
          </cell>
          <cell r="F1647">
            <v>3</v>
          </cell>
        </row>
        <row r="1648">
          <cell r="B1648">
            <v>6457</v>
          </cell>
          <cell r="C1648" t="str">
            <v>Dima</v>
          </cell>
          <cell r="D1648" t="str">
            <v>Krivizky</v>
          </cell>
          <cell r="E1648" t="str">
            <v>T41P</v>
          </cell>
          <cell r="F1648">
            <v>3</v>
          </cell>
        </row>
        <row r="1649">
          <cell r="B1649">
            <v>9463</v>
          </cell>
          <cell r="C1649" t="str">
            <v>Dima</v>
          </cell>
          <cell r="D1649" t="str">
            <v>Malobrodsky</v>
          </cell>
          <cell r="E1649" t="str">
            <v>M51P</v>
          </cell>
          <cell r="F1649">
            <v>3</v>
          </cell>
        </row>
        <row r="1650">
          <cell r="B1650">
            <v>10438</v>
          </cell>
          <cell r="C1650" t="str">
            <v>Dima</v>
          </cell>
          <cell r="D1650" t="str">
            <v>Radutsky</v>
          </cell>
          <cell r="E1650" t="str">
            <v>D55P</v>
          </cell>
          <cell r="F1650">
            <v>4</v>
          </cell>
        </row>
        <row r="1651">
          <cell r="B1651">
            <v>21125</v>
          </cell>
          <cell r="C1651" t="str">
            <v>Dimitri</v>
          </cell>
          <cell r="D1651" t="str">
            <v>Prybysh</v>
          </cell>
          <cell r="E1651" t="str">
            <v>D51P</v>
          </cell>
          <cell r="F1651">
            <v>2</v>
          </cell>
        </row>
        <row r="1652">
          <cell r="B1652">
            <v>6969</v>
          </cell>
          <cell r="C1652" t="str">
            <v>Dina</v>
          </cell>
          <cell r="D1652" t="str">
            <v>Dushnik</v>
          </cell>
          <cell r="E1652" t="str">
            <v>D41P</v>
          </cell>
          <cell r="F1652">
            <v>3</v>
          </cell>
        </row>
        <row r="1653">
          <cell r="B1653">
            <v>14622</v>
          </cell>
          <cell r="C1653" t="str">
            <v>Dina</v>
          </cell>
          <cell r="D1653" t="str">
            <v>Shtulberg</v>
          </cell>
          <cell r="E1653" t="str">
            <v>D51P</v>
          </cell>
          <cell r="F1653">
            <v>3</v>
          </cell>
        </row>
        <row r="1654">
          <cell r="B1654">
            <v>20210</v>
          </cell>
          <cell r="C1654" t="str">
            <v>Dino</v>
          </cell>
          <cell r="D1654" t="str">
            <v>Vanoni</v>
          </cell>
          <cell r="E1654" t="str">
            <v>E41P</v>
          </cell>
          <cell r="F1654">
            <v>3</v>
          </cell>
        </row>
        <row r="1655">
          <cell r="B1655">
            <v>21423</v>
          </cell>
          <cell r="C1655" t="str">
            <v>Dipti</v>
          </cell>
          <cell r="D1655" t="str">
            <v>Sheth</v>
          </cell>
          <cell r="E1655" t="str">
            <v>060P</v>
          </cell>
          <cell r="F1655">
            <v>3</v>
          </cell>
        </row>
        <row r="1656">
          <cell r="B1656">
            <v>4653</v>
          </cell>
          <cell r="C1656" t="str">
            <v>Dirk</v>
          </cell>
          <cell r="D1656" t="str">
            <v>Berger</v>
          </cell>
          <cell r="E1656" t="str">
            <v>E41M</v>
          </cell>
          <cell r="F1656">
            <v>4</v>
          </cell>
        </row>
        <row r="1657">
          <cell r="B1657">
            <v>7088</v>
          </cell>
          <cell r="C1657" t="str">
            <v>Dirk</v>
          </cell>
          <cell r="D1657" t="str">
            <v>Muller</v>
          </cell>
          <cell r="E1657" t="str">
            <v>S53P</v>
          </cell>
          <cell r="F1657">
            <v>4</v>
          </cell>
        </row>
        <row r="1658">
          <cell r="B1658">
            <v>20545</v>
          </cell>
          <cell r="C1658" t="str">
            <v>Dmitri</v>
          </cell>
          <cell r="D1658" t="str">
            <v>Zinkevich</v>
          </cell>
          <cell r="E1658" t="str">
            <v>D65S</v>
          </cell>
          <cell r="F1658">
            <v>5</v>
          </cell>
        </row>
        <row r="1659">
          <cell r="B1659">
            <v>16527</v>
          </cell>
          <cell r="C1659" t="str">
            <v>Dmitrie</v>
          </cell>
          <cell r="D1659" t="str">
            <v>Shaiman</v>
          </cell>
          <cell r="E1659" t="str">
            <v>T51P</v>
          </cell>
          <cell r="F1659">
            <v>3</v>
          </cell>
        </row>
        <row r="1660">
          <cell r="B1660">
            <v>21464</v>
          </cell>
          <cell r="C1660" t="str">
            <v>Dmitrii</v>
          </cell>
          <cell r="D1660" t="str">
            <v>Shabunevich</v>
          </cell>
          <cell r="E1660" t="str">
            <v>D51P</v>
          </cell>
          <cell r="F1660">
            <v>3</v>
          </cell>
        </row>
        <row r="1661">
          <cell r="B1661">
            <v>21271</v>
          </cell>
          <cell r="C1661" t="str">
            <v>Dmitriy</v>
          </cell>
          <cell r="D1661" t="str">
            <v>Dronov</v>
          </cell>
          <cell r="E1661" t="str">
            <v>D61P</v>
          </cell>
          <cell r="F1661">
            <v>3</v>
          </cell>
        </row>
        <row r="1662">
          <cell r="B1662">
            <v>10746</v>
          </cell>
          <cell r="C1662" t="str">
            <v>Dmitriy</v>
          </cell>
          <cell r="D1662" t="str">
            <v>Korovin</v>
          </cell>
          <cell r="E1662" t="str">
            <v>T41P</v>
          </cell>
          <cell r="F1662">
            <v>4</v>
          </cell>
        </row>
        <row r="1663">
          <cell r="B1663">
            <v>14623</v>
          </cell>
          <cell r="C1663" t="str">
            <v>Dmitry</v>
          </cell>
          <cell r="D1663" t="str">
            <v>Gusev</v>
          </cell>
          <cell r="E1663" t="str">
            <v>S53P</v>
          </cell>
          <cell r="F1663">
            <v>4</v>
          </cell>
        </row>
        <row r="1664">
          <cell r="B1664">
            <v>16577</v>
          </cell>
          <cell r="C1664" t="str">
            <v>Dmitry</v>
          </cell>
          <cell r="D1664" t="str">
            <v>Krupnik</v>
          </cell>
          <cell r="E1664" t="str">
            <v>T41M</v>
          </cell>
          <cell r="F1664">
            <v>4</v>
          </cell>
        </row>
        <row r="1665">
          <cell r="B1665">
            <v>10817</v>
          </cell>
          <cell r="C1665" t="str">
            <v>Dmitry</v>
          </cell>
          <cell r="D1665" t="str">
            <v>Kudra</v>
          </cell>
          <cell r="E1665" t="str">
            <v>E41P</v>
          </cell>
          <cell r="F1665">
            <v>3</v>
          </cell>
        </row>
        <row r="1666">
          <cell r="B1666">
            <v>20928</v>
          </cell>
          <cell r="C1666" t="str">
            <v>Dmitry</v>
          </cell>
          <cell r="D1666" t="str">
            <v>Levinson</v>
          </cell>
          <cell r="E1666" t="str">
            <v>D45P</v>
          </cell>
          <cell r="F1666">
            <v>2</v>
          </cell>
        </row>
        <row r="1667">
          <cell r="B1667">
            <v>17759</v>
          </cell>
          <cell r="C1667" t="str">
            <v>Dmitry</v>
          </cell>
          <cell r="D1667" t="str">
            <v>Nedvetski</v>
          </cell>
          <cell r="E1667" t="str">
            <v>D51P</v>
          </cell>
          <cell r="F1667">
            <v>5</v>
          </cell>
        </row>
        <row r="1668">
          <cell r="B1668">
            <v>9686</v>
          </cell>
          <cell r="C1668" t="str">
            <v>Dmitry</v>
          </cell>
          <cell r="D1668" t="str">
            <v>Poleshuk</v>
          </cell>
          <cell r="E1668" t="str">
            <v>D41P</v>
          </cell>
          <cell r="F1668">
            <v>4</v>
          </cell>
        </row>
        <row r="1669">
          <cell r="B1669">
            <v>8733</v>
          </cell>
          <cell r="C1669" t="str">
            <v>Dmitry</v>
          </cell>
          <cell r="D1669" t="str">
            <v>Shevelev</v>
          </cell>
          <cell r="E1669" t="str">
            <v>D45P</v>
          </cell>
          <cell r="F1669">
            <v>2</v>
          </cell>
        </row>
        <row r="1670">
          <cell r="B1670">
            <v>18126</v>
          </cell>
          <cell r="C1670" t="str">
            <v>Dmitry</v>
          </cell>
          <cell r="D1670" t="str">
            <v>Suschevsky</v>
          </cell>
          <cell r="E1670" t="str">
            <v>T51P</v>
          </cell>
          <cell r="F1670">
            <v>3</v>
          </cell>
        </row>
        <row r="1671">
          <cell r="B1671">
            <v>13314</v>
          </cell>
          <cell r="C1671" t="str">
            <v>Dmitry</v>
          </cell>
          <cell r="D1671" t="str">
            <v>Tarnovsky</v>
          </cell>
          <cell r="E1671" t="str">
            <v>S43P</v>
          </cell>
          <cell r="F1671">
            <v>3</v>
          </cell>
        </row>
        <row r="1672">
          <cell r="B1672">
            <v>10547</v>
          </cell>
          <cell r="C1672" t="str">
            <v>Dmitry</v>
          </cell>
          <cell r="D1672" t="str">
            <v>Titkov</v>
          </cell>
          <cell r="E1672" t="str">
            <v>S41M</v>
          </cell>
          <cell r="F1672">
            <v>5</v>
          </cell>
        </row>
        <row r="1673">
          <cell r="B1673">
            <v>8436</v>
          </cell>
          <cell r="C1673" t="str">
            <v>Dmitry</v>
          </cell>
          <cell r="D1673" t="str">
            <v>Voronkov</v>
          </cell>
          <cell r="E1673" t="str">
            <v>E41M</v>
          </cell>
          <cell r="F1673">
            <v>4</v>
          </cell>
        </row>
        <row r="1674">
          <cell r="B1674">
            <v>13911</v>
          </cell>
          <cell r="C1674" t="str">
            <v>Dolev</v>
          </cell>
          <cell r="D1674" t="str">
            <v>Efraim</v>
          </cell>
          <cell r="E1674" t="str">
            <v>D51P</v>
          </cell>
          <cell r="F1674">
            <v>3</v>
          </cell>
        </row>
        <row r="1675">
          <cell r="B1675">
            <v>12048</v>
          </cell>
          <cell r="C1675" t="str">
            <v>Dolev</v>
          </cell>
          <cell r="D1675" t="str">
            <v>Levi</v>
          </cell>
          <cell r="E1675" t="str">
            <v>M52P</v>
          </cell>
          <cell r="F1675">
            <v>4</v>
          </cell>
        </row>
        <row r="1676">
          <cell r="B1676">
            <v>15792</v>
          </cell>
          <cell r="C1676" t="str">
            <v>Dominic</v>
          </cell>
          <cell r="D1676" t="str">
            <v>Chua</v>
          </cell>
          <cell r="E1676" t="str">
            <v>E51M</v>
          </cell>
          <cell r="F1676">
            <v>5</v>
          </cell>
        </row>
        <row r="1677">
          <cell r="B1677">
            <v>16115</v>
          </cell>
          <cell r="C1677" t="str">
            <v>Dominic</v>
          </cell>
          <cell r="D1677" t="str">
            <v>Schimanski</v>
          </cell>
          <cell r="E1677" t="str">
            <v>T41P</v>
          </cell>
          <cell r="F1677">
            <v>3</v>
          </cell>
        </row>
        <row r="1678">
          <cell r="B1678">
            <v>19493</v>
          </cell>
          <cell r="C1678" t="str">
            <v>Dominik</v>
          </cell>
          <cell r="D1678" t="str">
            <v>Hermbusche</v>
          </cell>
          <cell r="E1678" t="str">
            <v>E61P</v>
          </cell>
          <cell r="F1678">
            <v>5</v>
          </cell>
        </row>
        <row r="1679">
          <cell r="B1679">
            <v>16594</v>
          </cell>
          <cell r="C1679" t="str">
            <v>Dominik</v>
          </cell>
          <cell r="D1679" t="str">
            <v>Wolny</v>
          </cell>
          <cell r="E1679" t="str">
            <v>S53P</v>
          </cell>
          <cell r="F1679">
            <v>3</v>
          </cell>
        </row>
        <row r="1680">
          <cell r="B1680">
            <v>15274</v>
          </cell>
          <cell r="C1680" t="str">
            <v>Dominique</v>
          </cell>
          <cell r="D1680" t="str">
            <v>Le Bret</v>
          </cell>
          <cell r="E1680" t="str">
            <v>M55P</v>
          </cell>
          <cell r="F1680">
            <v>4</v>
          </cell>
        </row>
        <row r="1681">
          <cell r="B1681">
            <v>16556</v>
          </cell>
          <cell r="C1681" t="str">
            <v>Dominique</v>
          </cell>
          <cell r="D1681" t="str">
            <v>Traylen</v>
          </cell>
          <cell r="E1681" t="str">
            <v>P53P</v>
          </cell>
          <cell r="F1681">
            <v>3</v>
          </cell>
        </row>
        <row r="1682">
          <cell r="B1682">
            <v>7783</v>
          </cell>
          <cell r="C1682" t="str">
            <v>Don</v>
          </cell>
          <cell r="D1682" t="str">
            <v>Ha</v>
          </cell>
          <cell r="E1682" t="str">
            <v>T46P</v>
          </cell>
          <cell r="F1682">
            <v>4</v>
          </cell>
        </row>
        <row r="1683">
          <cell r="B1683">
            <v>17720</v>
          </cell>
          <cell r="C1683" t="str">
            <v>Don</v>
          </cell>
          <cell r="D1683" t="str">
            <v>Mattox</v>
          </cell>
          <cell r="E1683" t="str">
            <v>T41M</v>
          </cell>
          <cell r="F1683">
            <v>3</v>
          </cell>
        </row>
        <row r="1684">
          <cell r="B1684">
            <v>21118</v>
          </cell>
          <cell r="C1684" t="str">
            <v>Don</v>
          </cell>
          <cell r="D1684" t="str">
            <v>van Hemert</v>
          </cell>
          <cell r="E1684" t="str">
            <v>M55P</v>
          </cell>
          <cell r="F1684">
            <v>3</v>
          </cell>
        </row>
        <row r="1685">
          <cell r="B1685">
            <v>18296</v>
          </cell>
          <cell r="C1685" t="str">
            <v xml:space="preserve">Donald (Don) </v>
          </cell>
          <cell r="D1685" t="str">
            <v>Ferris</v>
          </cell>
          <cell r="E1685" t="str">
            <v>E41P</v>
          </cell>
          <cell r="F1685">
            <v>3</v>
          </cell>
        </row>
        <row r="1686">
          <cell r="B1686">
            <v>19912</v>
          </cell>
          <cell r="C1686" t="str">
            <v xml:space="preserve">Donald (Don) </v>
          </cell>
          <cell r="D1686" t="str">
            <v>McCraw</v>
          </cell>
          <cell r="E1686" t="str">
            <v>E41P</v>
          </cell>
          <cell r="F1686">
            <v>2</v>
          </cell>
        </row>
        <row r="1687">
          <cell r="B1687">
            <v>11593</v>
          </cell>
          <cell r="C1687" t="str">
            <v xml:space="preserve">Donald (Don) </v>
          </cell>
          <cell r="D1687" t="str">
            <v>Pennington</v>
          </cell>
          <cell r="E1687" t="str">
            <v>S41P</v>
          </cell>
          <cell r="F1687">
            <v>3</v>
          </cell>
        </row>
        <row r="1688">
          <cell r="B1688">
            <v>18780</v>
          </cell>
          <cell r="C1688" t="str">
            <v>DongYuan</v>
          </cell>
          <cell r="D1688" t="str">
            <v>Wu</v>
          </cell>
          <cell r="E1688" t="str">
            <v>E51P</v>
          </cell>
          <cell r="F1688">
            <v>5</v>
          </cell>
        </row>
        <row r="1689">
          <cell r="B1689">
            <v>5685</v>
          </cell>
          <cell r="C1689" t="str">
            <v>Donn</v>
          </cell>
          <cell r="D1689" t="str">
            <v>Gunther</v>
          </cell>
          <cell r="E1689" t="str">
            <v>R41P</v>
          </cell>
          <cell r="F1689">
            <v>2</v>
          </cell>
        </row>
        <row r="1690">
          <cell r="B1690">
            <v>6910</v>
          </cell>
          <cell r="C1690" t="str">
            <v>Donna</v>
          </cell>
          <cell r="D1690" t="str">
            <v>Japczynski</v>
          </cell>
          <cell r="E1690" t="str">
            <v>P43P</v>
          </cell>
          <cell r="F1690">
            <v>5</v>
          </cell>
        </row>
        <row r="1691">
          <cell r="B1691">
            <v>11592</v>
          </cell>
          <cell r="C1691" t="str">
            <v>Donovan</v>
          </cell>
          <cell r="D1691" t="str">
            <v>Bradley</v>
          </cell>
          <cell r="E1691" t="str">
            <v>E51P</v>
          </cell>
          <cell r="F1691">
            <v>3</v>
          </cell>
        </row>
        <row r="1692">
          <cell r="B1692">
            <v>16409</v>
          </cell>
          <cell r="C1692" t="str">
            <v>Dor</v>
          </cell>
          <cell r="D1692" t="str">
            <v>Askayo</v>
          </cell>
          <cell r="E1692" t="str">
            <v>D45M</v>
          </cell>
          <cell r="F1692">
            <v>5</v>
          </cell>
        </row>
        <row r="1693">
          <cell r="B1693">
            <v>20782</v>
          </cell>
          <cell r="C1693" t="str">
            <v>Dor</v>
          </cell>
          <cell r="D1693" t="str">
            <v>Dagani</v>
          </cell>
          <cell r="E1693" t="str">
            <v>D51P</v>
          </cell>
          <cell r="F1693">
            <v>4</v>
          </cell>
        </row>
        <row r="1694">
          <cell r="B1694">
            <v>21676</v>
          </cell>
          <cell r="C1694" t="str">
            <v>Dor</v>
          </cell>
          <cell r="D1694" t="str">
            <v>Doanis</v>
          </cell>
          <cell r="E1694" t="str">
            <v>T62P</v>
          </cell>
          <cell r="F1694">
            <v>3</v>
          </cell>
        </row>
        <row r="1695">
          <cell r="B1695">
            <v>19611</v>
          </cell>
          <cell r="C1695" t="str">
            <v>Dor</v>
          </cell>
          <cell r="D1695" t="str">
            <v>Elia</v>
          </cell>
          <cell r="E1695" t="str">
            <v>T66P</v>
          </cell>
          <cell r="F1695">
            <v>3</v>
          </cell>
        </row>
        <row r="1696">
          <cell r="B1696">
            <v>14397</v>
          </cell>
          <cell r="C1696" t="str">
            <v>Dor</v>
          </cell>
          <cell r="D1696" t="str">
            <v>Gamliel</v>
          </cell>
          <cell r="E1696" t="str">
            <v>D45M</v>
          </cell>
          <cell r="F1696">
            <v>5</v>
          </cell>
        </row>
        <row r="1697">
          <cell r="B1697">
            <v>21113</v>
          </cell>
          <cell r="C1697" t="str">
            <v>Dor</v>
          </cell>
          <cell r="D1697" t="str">
            <v>Golan</v>
          </cell>
          <cell r="E1697" t="str">
            <v>T61P</v>
          </cell>
          <cell r="F1697">
            <v>2</v>
          </cell>
        </row>
        <row r="1698">
          <cell r="B1698">
            <v>11054</v>
          </cell>
          <cell r="C1698" t="str">
            <v>Dor</v>
          </cell>
          <cell r="D1698" t="str">
            <v>Kutan</v>
          </cell>
          <cell r="E1698" t="str">
            <v>D45M</v>
          </cell>
          <cell r="F1698">
            <v>5</v>
          </cell>
        </row>
        <row r="1699">
          <cell r="B1699">
            <v>19136</v>
          </cell>
          <cell r="C1699" t="str">
            <v>Dor</v>
          </cell>
          <cell r="D1699" t="str">
            <v>Mashiach</v>
          </cell>
          <cell r="E1699" t="str">
            <v>M55P</v>
          </cell>
          <cell r="F1699">
            <v>3</v>
          </cell>
        </row>
        <row r="1700">
          <cell r="B1700">
            <v>17653</v>
          </cell>
          <cell r="C1700" t="str">
            <v>Dor</v>
          </cell>
          <cell r="D1700" t="str">
            <v>Naim</v>
          </cell>
          <cell r="E1700" t="str">
            <v>D55P</v>
          </cell>
          <cell r="F1700">
            <v>3</v>
          </cell>
        </row>
        <row r="1701">
          <cell r="B1701">
            <v>15347</v>
          </cell>
          <cell r="C1701" t="str">
            <v>Dor</v>
          </cell>
          <cell r="D1701" t="str">
            <v>Nakash</v>
          </cell>
          <cell r="E1701" t="str">
            <v>T51P</v>
          </cell>
          <cell r="F1701">
            <v>5</v>
          </cell>
        </row>
        <row r="1702">
          <cell r="B1702">
            <v>21661</v>
          </cell>
          <cell r="C1702" t="str">
            <v>Dor</v>
          </cell>
          <cell r="D1702" t="str">
            <v>Ovadia</v>
          </cell>
          <cell r="E1702" t="str">
            <v>060P</v>
          </cell>
          <cell r="F1702">
            <v>3</v>
          </cell>
        </row>
        <row r="1703">
          <cell r="B1703">
            <v>18442</v>
          </cell>
          <cell r="C1703" t="str">
            <v>Dor</v>
          </cell>
          <cell r="D1703" t="str">
            <v>Tabakuli</v>
          </cell>
          <cell r="E1703" t="str">
            <v>D65P</v>
          </cell>
          <cell r="F1703">
            <v>3</v>
          </cell>
        </row>
        <row r="1704">
          <cell r="B1704">
            <v>21630</v>
          </cell>
          <cell r="C1704" t="str">
            <v>Doreen</v>
          </cell>
          <cell r="D1704" t="str">
            <v>Tang</v>
          </cell>
          <cell r="E1704" t="str">
            <v>S43P</v>
          </cell>
          <cell r="F1704">
            <v>3</v>
          </cell>
        </row>
        <row r="1705">
          <cell r="B1705">
            <v>15652</v>
          </cell>
          <cell r="C1705" t="str">
            <v>Dorin</v>
          </cell>
          <cell r="D1705" t="str">
            <v>Cohen</v>
          </cell>
          <cell r="E1705" t="str">
            <v>D51P</v>
          </cell>
          <cell r="F1705">
            <v>3</v>
          </cell>
        </row>
        <row r="1706">
          <cell r="B1706">
            <v>6080</v>
          </cell>
          <cell r="C1706" t="str">
            <v>Dorit</v>
          </cell>
          <cell r="D1706" t="str">
            <v>Aharon</v>
          </cell>
          <cell r="E1706" t="str">
            <v>D41M</v>
          </cell>
          <cell r="F1706">
            <v>3</v>
          </cell>
        </row>
        <row r="1707">
          <cell r="B1707">
            <v>20576</v>
          </cell>
          <cell r="C1707" t="str">
            <v>Doron</v>
          </cell>
          <cell r="D1707" t="str">
            <v>Afota</v>
          </cell>
          <cell r="E1707" t="str">
            <v>D65S</v>
          </cell>
          <cell r="F1707">
            <v>4</v>
          </cell>
        </row>
        <row r="1708">
          <cell r="B1708">
            <v>21762</v>
          </cell>
          <cell r="C1708" t="str">
            <v>Doron</v>
          </cell>
          <cell r="D1708" t="str">
            <v>Rachamim</v>
          </cell>
          <cell r="E1708" t="str">
            <v>D65P</v>
          </cell>
          <cell r="F1708">
            <v>3</v>
          </cell>
        </row>
        <row r="1709">
          <cell r="B1709">
            <v>19968</v>
          </cell>
          <cell r="C1709" t="str">
            <v>Doron</v>
          </cell>
          <cell r="D1709" t="str">
            <v>Zilkha</v>
          </cell>
          <cell r="E1709" t="str">
            <v>D65P</v>
          </cell>
          <cell r="F1709">
            <v>4</v>
          </cell>
        </row>
        <row r="1710">
          <cell r="B1710">
            <v>17242</v>
          </cell>
          <cell r="C1710" t="str">
            <v>Doron</v>
          </cell>
          <cell r="D1710" t="str">
            <v>Zuckerman</v>
          </cell>
          <cell r="E1710" t="str">
            <v>D45M</v>
          </cell>
          <cell r="F1710">
            <v>4</v>
          </cell>
        </row>
        <row r="1711">
          <cell r="B1711">
            <v>20681</v>
          </cell>
          <cell r="C1711" t="str">
            <v>Douglas</v>
          </cell>
          <cell r="D1711" t="str">
            <v>Haider</v>
          </cell>
          <cell r="E1711" t="str">
            <v>S43P</v>
          </cell>
          <cell r="F1711">
            <v>2</v>
          </cell>
        </row>
        <row r="1712">
          <cell r="B1712">
            <v>6766</v>
          </cell>
          <cell r="C1712" t="str">
            <v>Douglas (Doug)</v>
          </cell>
          <cell r="D1712" t="str">
            <v>Roll</v>
          </cell>
          <cell r="E1712" t="str">
            <v>E41M</v>
          </cell>
          <cell r="F1712">
            <v>3</v>
          </cell>
        </row>
        <row r="1713">
          <cell r="B1713">
            <v>10665</v>
          </cell>
          <cell r="C1713" t="str">
            <v xml:space="preserve">Douglas (Doug) </v>
          </cell>
          <cell r="D1713" t="str">
            <v>Sawyer</v>
          </cell>
          <cell r="E1713" t="str">
            <v>T41P</v>
          </cell>
          <cell r="F1713">
            <v>3</v>
          </cell>
        </row>
        <row r="1714">
          <cell r="B1714">
            <v>13737</v>
          </cell>
          <cell r="C1714" t="str">
            <v>Dov</v>
          </cell>
          <cell r="D1714" t="str">
            <v>Becker</v>
          </cell>
          <cell r="E1714" t="str">
            <v>D45M</v>
          </cell>
          <cell r="F1714">
            <v>5</v>
          </cell>
        </row>
        <row r="1715">
          <cell r="B1715">
            <v>13270</v>
          </cell>
          <cell r="C1715" t="str">
            <v>Dov</v>
          </cell>
          <cell r="D1715" t="str">
            <v>Fraivert</v>
          </cell>
          <cell r="E1715" t="str">
            <v>D45M</v>
          </cell>
          <cell r="F1715">
            <v>3</v>
          </cell>
        </row>
        <row r="1716">
          <cell r="B1716">
            <v>8071</v>
          </cell>
          <cell r="C1716" t="str">
            <v>Drake</v>
          </cell>
          <cell r="D1716" t="str">
            <v>Bouwhuis</v>
          </cell>
          <cell r="E1716" t="str">
            <v>D41P</v>
          </cell>
          <cell r="F1716">
            <v>4</v>
          </cell>
        </row>
        <row r="1717">
          <cell r="B1717">
            <v>10271</v>
          </cell>
          <cell r="C1717" t="str">
            <v>Dror</v>
          </cell>
          <cell r="D1717" t="str">
            <v>Aharony</v>
          </cell>
          <cell r="E1717" t="str">
            <v>T41P</v>
          </cell>
          <cell r="F1717">
            <v>4</v>
          </cell>
        </row>
        <row r="1718">
          <cell r="B1718">
            <v>19077</v>
          </cell>
          <cell r="C1718" t="str">
            <v>Dror</v>
          </cell>
          <cell r="D1718" t="str">
            <v>Alon</v>
          </cell>
          <cell r="E1718" t="str">
            <v>D45M</v>
          </cell>
          <cell r="F1718">
            <v>5</v>
          </cell>
        </row>
        <row r="1719">
          <cell r="B1719">
            <v>17099</v>
          </cell>
          <cell r="C1719" t="str">
            <v>Dror</v>
          </cell>
          <cell r="D1719" t="str">
            <v>Brunman</v>
          </cell>
          <cell r="E1719" t="str">
            <v>D55P</v>
          </cell>
          <cell r="F1719">
            <v>3</v>
          </cell>
        </row>
        <row r="1720">
          <cell r="B1720">
            <v>21726</v>
          </cell>
          <cell r="C1720" t="str">
            <v>Dror</v>
          </cell>
          <cell r="D1720" t="str">
            <v>Dayan</v>
          </cell>
          <cell r="E1720" t="str">
            <v>D55P</v>
          </cell>
          <cell r="F1720">
            <v>3</v>
          </cell>
        </row>
        <row r="1721">
          <cell r="B1721">
            <v>17403</v>
          </cell>
          <cell r="C1721" t="str">
            <v>Dror</v>
          </cell>
          <cell r="D1721" t="str">
            <v>Farkash</v>
          </cell>
          <cell r="E1721" t="str">
            <v>D45M</v>
          </cell>
          <cell r="F1721">
            <v>4</v>
          </cell>
        </row>
        <row r="1722">
          <cell r="B1722">
            <v>21413</v>
          </cell>
          <cell r="C1722" t="str">
            <v>Dror</v>
          </cell>
          <cell r="D1722" t="str">
            <v>Grinfeld</v>
          </cell>
          <cell r="E1722" t="str">
            <v>T61P</v>
          </cell>
          <cell r="F1722">
            <v>3</v>
          </cell>
        </row>
        <row r="1723">
          <cell r="B1723">
            <v>20127</v>
          </cell>
          <cell r="C1723" t="str">
            <v>Dror</v>
          </cell>
          <cell r="D1723" t="str">
            <v>Hayun</v>
          </cell>
          <cell r="E1723" t="str">
            <v>D65P</v>
          </cell>
          <cell r="F1723">
            <v>3</v>
          </cell>
        </row>
        <row r="1724">
          <cell r="B1724">
            <v>4187</v>
          </cell>
          <cell r="C1724" t="str">
            <v>Dror</v>
          </cell>
          <cell r="D1724" t="str">
            <v>Yaniv</v>
          </cell>
          <cell r="E1724" t="str">
            <v>R41P</v>
          </cell>
          <cell r="F1724">
            <v>3</v>
          </cell>
        </row>
        <row r="1725">
          <cell r="B1725">
            <v>21254</v>
          </cell>
          <cell r="C1725" t="str">
            <v>DuWayne</v>
          </cell>
          <cell r="D1725" t="str">
            <v>Aikins</v>
          </cell>
          <cell r="E1725" t="str">
            <v>S43P</v>
          </cell>
          <cell r="F1725">
            <v>2</v>
          </cell>
        </row>
        <row r="1726">
          <cell r="B1726">
            <v>13959</v>
          </cell>
          <cell r="C1726" t="str">
            <v>Dvir</v>
          </cell>
          <cell r="D1726" t="str">
            <v>Benaim</v>
          </cell>
          <cell r="E1726" t="str">
            <v>D55P</v>
          </cell>
          <cell r="F1726">
            <v>4</v>
          </cell>
        </row>
        <row r="1727">
          <cell r="B1727">
            <v>20539</v>
          </cell>
          <cell r="C1727" t="str">
            <v>Dvir</v>
          </cell>
          <cell r="D1727" t="str">
            <v>Segev</v>
          </cell>
          <cell r="E1727" t="str">
            <v>D65S</v>
          </cell>
          <cell r="F1727">
            <v>4</v>
          </cell>
        </row>
        <row r="1728">
          <cell r="B1728">
            <v>21214</v>
          </cell>
          <cell r="C1728" t="str">
            <v>Dvir</v>
          </cell>
          <cell r="D1728" t="str">
            <v>Yarden</v>
          </cell>
          <cell r="E1728" t="str">
            <v>T51P</v>
          </cell>
          <cell r="F1728">
            <v>3</v>
          </cell>
        </row>
        <row r="1729">
          <cell r="B1729">
            <v>20799</v>
          </cell>
          <cell r="C1729" t="str">
            <v>Dzianis</v>
          </cell>
          <cell r="D1729" t="str">
            <v>Sokau</v>
          </cell>
          <cell r="E1729" t="str">
            <v>T56P</v>
          </cell>
          <cell r="F1729">
            <v>3</v>
          </cell>
        </row>
        <row r="1730">
          <cell r="B1730">
            <v>10968</v>
          </cell>
          <cell r="C1730" t="str">
            <v xml:space="preserve">Dzung (Dino) </v>
          </cell>
          <cell r="D1730" t="str">
            <v>Vu</v>
          </cell>
          <cell r="E1730" t="str">
            <v>T52P</v>
          </cell>
          <cell r="F1730">
            <v>2</v>
          </cell>
        </row>
        <row r="1731">
          <cell r="B1731">
            <v>13325</v>
          </cell>
          <cell r="C1731" t="str">
            <v xml:space="preserve">Earnie (Ben) </v>
          </cell>
          <cell r="D1731" t="str">
            <v>Lewellen</v>
          </cell>
          <cell r="E1731" t="str">
            <v>E41P</v>
          </cell>
          <cell r="F1731">
            <v>2</v>
          </cell>
        </row>
        <row r="1732">
          <cell r="B1732">
            <v>21597</v>
          </cell>
          <cell r="C1732" t="str">
            <v>Eber</v>
          </cell>
          <cell r="D1732" t="str">
            <v>Mercado</v>
          </cell>
          <cell r="E1732" t="str">
            <v>T63P</v>
          </cell>
          <cell r="F1732">
            <v>3</v>
          </cell>
        </row>
        <row r="1733">
          <cell r="B1733">
            <v>19147</v>
          </cell>
          <cell r="C1733" t="str">
            <v>Edan</v>
          </cell>
          <cell r="D1733" t="str">
            <v>Leventhal</v>
          </cell>
          <cell r="E1733" t="str">
            <v>T51P</v>
          </cell>
          <cell r="F1733">
            <v>3</v>
          </cell>
        </row>
        <row r="1734">
          <cell r="B1734">
            <v>16543</v>
          </cell>
          <cell r="C1734" t="str">
            <v>Eddie</v>
          </cell>
          <cell r="D1734" t="str">
            <v>Kalbert</v>
          </cell>
          <cell r="E1734" t="str">
            <v>T51P</v>
          </cell>
          <cell r="F1734">
            <v>3</v>
          </cell>
        </row>
        <row r="1735">
          <cell r="B1735">
            <v>18450</v>
          </cell>
          <cell r="C1735" t="str">
            <v>Eden</v>
          </cell>
          <cell r="D1735" t="str">
            <v>Azulay</v>
          </cell>
          <cell r="E1735" t="str">
            <v>D61P</v>
          </cell>
          <cell r="F1735">
            <v>3</v>
          </cell>
        </row>
        <row r="1736">
          <cell r="B1736">
            <v>20615</v>
          </cell>
          <cell r="C1736" t="str">
            <v>Eden</v>
          </cell>
          <cell r="D1736" t="str">
            <v>Cohen</v>
          </cell>
          <cell r="E1736" t="str">
            <v>D65P</v>
          </cell>
          <cell r="F1736">
            <v>3</v>
          </cell>
        </row>
        <row r="1737">
          <cell r="B1737">
            <v>13759</v>
          </cell>
          <cell r="C1737" t="str">
            <v>Eden</v>
          </cell>
          <cell r="D1737" t="str">
            <v>Gabai</v>
          </cell>
          <cell r="E1737" t="str">
            <v>D51P</v>
          </cell>
          <cell r="F1737">
            <v>4</v>
          </cell>
        </row>
        <row r="1738">
          <cell r="B1738">
            <v>20249</v>
          </cell>
          <cell r="C1738" t="str">
            <v>Eden</v>
          </cell>
          <cell r="D1738" t="str">
            <v>Katzav</v>
          </cell>
          <cell r="E1738" t="str">
            <v>T52P</v>
          </cell>
          <cell r="F1738">
            <v>4</v>
          </cell>
        </row>
        <row r="1739">
          <cell r="B1739">
            <v>21052</v>
          </cell>
          <cell r="C1739" t="str">
            <v>Eden</v>
          </cell>
          <cell r="D1739" t="str">
            <v>Shlayder</v>
          </cell>
          <cell r="E1739" t="str">
            <v>T51P</v>
          </cell>
          <cell r="F1739">
            <v>5</v>
          </cell>
        </row>
        <row r="1740">
          <cell r="B1740">
            <v>18587</v>
          </cell>
          <cell r="C1740" t="str">
            <v xml:space="preserve">Edgar (Rene) </v>
          </cell>
          <cell r="D1740" t="str">
            <v>Garrido Flores</v>
          </cell>
          <cell r="E1740" t="str">
            <v>S41P</v>
          </cell>
          <cell r="F1740">
            <v>3</v>
          </cell>
        </row>
        <row r="1741">
          <cell r="B1741">
            <v>5262</v>
          </cell>
          <cell r="C1741" t="str">
            <v>Edin</v>
          </cell>
          <cell r="D1741" t="str">
            <v>Rizvanbegovic</v>
          </cell>
          <cell r="E1741" t="str">
            <v>S41M</v>
          </cell>
          <cell r="F1741">
            <v>5</v>
          </cell>
        </row>
        <row r="1742">
          <cell r="B1742">
            <v>20463</v>
          </cell>
          <cell r="C1742" t="str">
            <v>Edith</v>
          </cell>
          <cell r="D1742" t="str">
            <v>Zafra</v>
          </cell>
          <cell r="E1742" t="str">
            <v>M45P</v>
          </cell>
          <cell r="F1742">
            <v>3</v>
          </cell>
        </row>
        <row r="1743">
          <cell r="B1743">
            <v>17697</v>
          </cell>
          <cell r="C1743" t="str">
            <v>Edmond</v>
          </cell>
          <cell r="D1743" t="str">
            <v>Tassi</v>
          </cell>
          <cell r="E1743" t="str">
            <v>T63P</v>
          </cell>
          <cell r="F1743">
            <v>3</v>
          </cell>
        </row>
        <row r="1744">
          <cell r="B1744">
            <v>21395</v>
          </cell>
          <cell r="C1744" t="str">
            <v>Edmond</v>
          </cell>
          <cell r="D1744" t="str">
            <v>Wong</v>
          </cell>
          <cell r="E1744" t="str">
            <v>S53P</v>
          </cell>
          <cell r="F1744">
            <v>3</v>
          </cell>
        </row>
        <row r="1745">
          <cell r="B1745">
            <v>13923</v>
          </cell>
          <cell r="C1745" t="str">
            <v>Edmund</v>
          </cell>
          <cell r="D1745" t="str">
            <v>Carbon</v>
          </cell>
          <cell r="E1745" t="str">
            <v>E41P</v>
          </cell>
          <cell r="F1745">
            <v>3</v>
          </cell>
        </row>
        <row r="1746">
          <cell r="B1746">
            <v>20462</v>
          </cell>
          <cell r="C1746" t="str">
            <v>Edmundo</v>
          </cell>
          <cell r="D1746" t="str">
            <v>Castillo Rodriguez</v>
          </cell>
          <cell r="E1746" t="str">
            <v>E51P</v>
          </cell>
          <cell r="F1746">
            <v>3</v>
          </cell>
        </row>
        <row r="1747">
          <cell r="B1747">
            <v>11301</v>
          </cell>
          <cell r="C1747" t="str">
            <v>Eduard</v>
          </cell>
          <cell r="D1747" t="str">
            <v>Gwantmaher</v>
          </cell>
          <cell r="E1747" t="str">
            <v>T51P</v>
          </cell>
          <cell r="F1747">
            <v>3</v>
          </cell>
        </row>
        <row r="1748">
          <cell r="B1748">
            <v>13020</v>
          </cell>
          <cell r="C1748" t="str">
            <v>Eduardo</v>
          </cell>
          <cell r="D1748" t="str">
            <v>Pereira</v>
          </cell>
          <cell r="E1748" t="str">
            <v>E41P</v>
          </cell>
          <cell r="F1748">
            <v>5</v>
          </cell>
        </row>
        <row r="1749">
          <cell r="B1749">
            <v>16475</v>
          </cell>
          <cell r="C1749" t="str">
            <v xml:space="preserve">Eduardo (Ed) </v>
          </cell>
          <cell r="D1749" t="str">
            <v>Gonzalez</v>
          </cell>
          <cell r="E1749" t="str">
            <v>E41P</v>
          </cell>
          <cell r="F1749">
            <v>2</v>
          </cell>
        </row>
        <row r="1750">
          <cell r="B1750">
            <v>19807</v>
          </cell>
          <cell r="C1750" t="str">
            <v>Edward</v>
          </cell>
          <cell r="D1750" t="str">
            <v>Chu</v>
          </cell>
          <cell r="E1750" t="str">
            <v>E41P</v>
          </cell>
          <cell r="F1750">
            <v>3</v>
          </cell>
        </row>
        <row r="1751">
          <cell r="B1751">
            <v>6022</v>
          </cell>
          <cell r="C1751" t="str">
            <v>Edward</v>
          </cell>
          <cell r="D1751" t="str">
            <v>Nottingham</v>
          </cell>
          <cell r="E1751" t="str">
            <v>E41M</v>
          </cell>
          <cell r="F1751">
            <v>3</v>
          </cell>
        </row>
        <row r="1752">
          <cell r="B1752">
            <v>13907</v>
          </cell>
          <cell r="C1752" t="str">
            <v xml:space="preserve">Edward (Ed) </v>
          </cell>
          <cell r="D1752" t="str">
            <v>Morris</v>
          </cell>
          <cell r="E1752" t="str">
            <v>S41P</v>
          </cell>
          <cell r="F1752">
            <v>4</v>
          </cell>
        </row>
        <row r="1753">
          <cell r="B1753">
            <v>15841</v>
          </cell>
          <cell r="C1753" t="str">
            <v xml:space="preserve">Edward (Ed) </v>
          </cell>
          <cell r="D1753" t="str">
            <v>Smart</v>
          </cell>
          <cell r="E1753" t="str">
            <v>S41P</v>
          </cell>
          <cell r="F1753">
            <v>3</v>
          </cell>
        </row>
        <row r="1754">
          <cell r="B1754">
            <v>16303</v>
          </cell>
          <cell r="C1754" t="str">
            <v xml:space="preserve">Edward (Ted) </v>
          </cell>
          <cell r="D1754" t="str">
            <v>Friedman</v>
          </cell>
          <cell r="E1754" t="str">
            <v>S41M</v>
          </cell>
          <cell r="F1754">
            <v>3</v>
          </cell>
        </row>
        <row r="1755">
          <cell r="B1755">
            <v>8813</v>
          </cell>
          <cell r="C1755" t="str">
            <v xml:space="preserve">Edward (Ted) </v>
          </cell>
          <cell r="D1755" t="str">
            <v>Whitmell</v>
          </cell>
          <cell r="E1755" t="str">
            <v>T51P</v>
          </cell>
          <cell r="F1755">
            <v>3</v>
          </cell>
        </row>
        <row r="1756">
          <cell r="B1756">
            <v>21127</v>
          </cell>
          <cell r="C1756" t="str">
            <v>Edwin</v>
          </cell>
          <cell r="D1756" t="str">
            <v>Conway</v>
          </cell>
          <cell r="E1756" t="str">
            <v>T41P</v>
          </cell>
          <cell r="F1756">
            <v>2</v>
          </cell>
        </row>
        <row r="1757">
          <cell r="B1757">
            <v>14213</v>
          </cell>
          <cell r="C1757" t="str">
            <v>Edwin</v>
          </cell>
          <cell r="D1757" t="str">
            <v>Raja</v>
          </cell>
          <cell r="E1757" t="str">
            <v>E51P</v>
          </cell>
          <cell r="F1757">
            <v>3</v>
          </cell>
        </row>
        <row r="1758">
          <cell r="B1758">
            <v>10189</v>
          </cell>
          <cell r="C1758" t="str">
            <v>Eeron</v>
          </cell>
          <cell r="D1758" t="str">
            <v>Akselrod</v>
          </cell>
          <cell r="E1758" t="str">
            <v>T41M</v>
          </cell>
          <cell r="F1758">
            <v>5</v>
          </cell>
        </row>
        <row r="1759">
          <cell r="B1759">
            <v>18438</v>
          </cell>
          <cell r="C1759" t="str">
            <v>Efi</v>
          </cell>
          <cell r="D1759" t="str">
            <v>Fital</v>
          </cell>
          <cell r="E1759" t="str">
            <v>D65P</v>
          </cell>
          <cell r="F1759">
            <v>5</v>
          </cell>
        </row>
        <row r="1760">
          <cell r="B1760">
            <v>12417</v>
          </cell>
          <cell r="C1760" t="str">
            <v>Efi</v>
          </cell>
          <cell r="D1760" t="str">
            <v>Hoory</v>
          </cell>
          <cell r="E1760" t="str">
            <v>D55P</v>
          </cell>
          <cell r="F1760">
            <v>2</v>
          </cell>
        </row>
        <row r="1761">
          <cell r="B1761">
            <v>12462</v>
          </cell>
          <cell r="C1761" t="str">
            <v>Efrat</v>
          </cell>
          <cell r="D1761" t="str">
            <v>Gilboa</v>
          </cell>
          <cell r="E1761" t="str">
            <v>D51P</v>
          </cell>
          <cell r="F1761">
            <v>3</v>
          </cell>
        </row>
        <row r="1762">
          <cell r="B1762">
            <v>1684</v>
          </cell>
          <cell r="C1762" t="str">
            <v>Efrat</v>
          </cell>
          <cell r="D1762" t="str">
            <v>Meir</v>
          </cell>
          <cell r="E1762" t="str">
            <v>D45P</v>
          </cell>
          <cell r="F1762">
            <v>5</v>
          </cell>
        </row>
        <row r="1763">
          <cell r="B1763">
            <v>10507</v>
          </cell>
          <cell r="C1763" t="str">
            <v>Efrat</v>
          </cell>
          <cell r="D1763" t="str">
            <v>Sitbon (Ezra)</v>
          </cell>
          <cell r="E1763" t="str">
            <v>D41M</v>
          </cell>
          <cell r="F1763">
            <v>4</v>
          </cell>
        </row>
        <row r="1764">
          <cell r="B1764">
            <v>8651</v>
          </cell>
          <cell r="C1764" t="str">
            <v>Efrat</v>
          </cell>
          <cell r="D1764" t="str">
            <v>Voller</v>
          </cell>
          <cell r="E1764" t="str">
            <v>P53P</v>
          </cell>
          <cell r="F1764">
            <v>3</v>
          </cell>
        </row>
        <row r="1765">
          <cell r="B1765">
            <v>21793</v>
          </cell>
          <cell r="C1765" t="str">
            <v>Egemen</v>
          </cell>
          <cell r="D1765" t="str">
            <v>Celik</v>
          </cell>
          <cell r="E1765" t="str">
            <v>E41P</v>
          </cell>
          <cell r="F1765">
            <v>3</v>
          </cell>
        </row>
        <row r="1766">
          <cell r="B1766">
            <v>13461</v>
          </cell>
          <cell r="C1766" t="str">
            <v>Egon</v>
          </cell>
          <cell r="D1766" t="str">
            <v>Winter</v>
          </cell>
          <cell r="E1766" t="str">
            <v>S43M</v>
          </cell>
          <cell r="F1766">
            <v>5</v>
          </cell>
        </row>
        <row r="1767">
          <cell r="B1767">
            <v>17101</v>
          </cell>
          <cell r="C1767" t="str">
            <v>Eilon</v>
          </cell>
          <cell r="D1767" t="str">
            <v>Mishael</v>
          </cell>
          <cell r="E1767" t="str">
            <v>D65P</v>
          </cell>
          <cell r="F1767">
            <v>2</v>
          </cell>
        </row>
        <row r="1768">
          <cell r="B1768">
            <v>13971</v>
          </cell>
          <cell r="C1768" t="str">
            <v>Einat</v>
          </cell>
          <cell r="D1768" t="str">
            <v>Deshe</v>
          </cell>
          <cell r="E1768" t="str">
            <v>P44P</v>
          </cell>
          <cell r="F1768">
            <v>4</v>
          </cell>
        </row>
        <row r="1769">
          <cell r="B1769">
            <v>18981</v>
          </cell>
          <cell r="C1769" t="str">
            <v>Einat</v>
          </cell>
          <cell r="D1769" t="str">
            <v>Galilee</v>
          </cell>
          <cell r="E1769" t="str">
            <v>D45P</v>
          </cell>
          <cell r="F1769">
            <v>4</v>
          </cell>
        </row>
        <row r="1770">
          <cell r="B1770">
            <v>5112</v>
          </cell>
          <cell r="C1770" t="str">
            <v>Einat</v>
          </cell>
          <cell r="D1770" t="str">
            <v>Levy</v>
          </cell>
          <cell r="E1770" t="str">
            <v>D55P</v>
          </cell>
          <cell r="F1770">
            <v>2</v>
          </cell>
        </row>
        <row r="1771">
          <cell r="B1771">
            <v>13578</v>
          </cell>
          <cell r="C1771" t="str">
            <v>Einat</v>
          </cell>
          <cell r="D1771" t="str">
            <v>Ofek</v>
          </cell>
          <cell r="E1771" t="str">
            <v>T51P</v>
          </cell>
          <cell r="F1771">
            <v>3</v>
          </cell>
        </row>
        <row r="1772">
          <cell r="B1772">
            <v>5429</v>
          </cell>
          <cell r="C1772" t="str">
            <v>Einat</v>
          </cell>
          <cell r="D1772" t="str">
            <v>Schanin</v>
          </cell>
          <cell r="E1772" t="str">
            <v>D55P</v>
          </cell>
          <cell r="F1772">
            <v>3</v>
          </cell>
        </row>
        <row r="1773">
          <cell r="B1773">
            <v>17964</v>
          </cell>
          <cell r="C1773" t="str">
            <v>Einav</v>
          </cell>
          <cell r="D1773" t="str">
            <v>Yudaev (Yossef)</v>
          </cell>
          <cell r="E1773" t="str">
            <v>P53P</v>
          </cell>
          <cell r="F1773">
            <v>3</v>
          </cell>
        </row>
        <row r="1774">
          <cell r="B1774">
            <v>20144</v>
          </cell>
          <cell r="C1774" t="str">
            <v>Eirik</v>
          </cell>
          <cell r="D1774" t="str">
            <v>Vadseth</v>
          </cell>
          <cell r="E1774" t="str">
            <v>S43P</v>
          </cell>
          <cell r="F1774">
            <v>2</v>
          </cell>
        </row>
        <row r="1775">
          <cell r="B1775">
            <v>1363</v>
          </cell>
          <cell r="C1775" t="str">
            <v>Eitan</v>
          </cell>
          <cell r="D1775" t="str">
            <v>Chen</v>
          </cell>
          <cell r="E1775" t="str">
            <v>R41M</v>
          </cell>
          <cell r="F1775">
            <v>4</v>
          </cell>
        </row>
        <row r="1776">
          <cell r="B1776">
            <v>14296</v>
          </cell>
          <cell r="C1776" t="str">
            <v>Eitan</v>
          </cell>
          <cell r="D1776" t="str">
            <v>Fishgear</v>
          </cell>
          <cell r="E1776" t="str">
            <v>P51M</v>
          </cell>
          <cell r="F1776">
            <v>3</v>
          </cell>
        </row>
        <row r="1777">
          <cell r="B1777">
            <v>20711</v>
          </cell>
          <cell r="C1777" t="str">
            <v>Eitan</v>
          </cell>
          <cell r="D1777" t="str">
            <v>Holmes</v>
          </cell>
          <cell r="E1777" t="str">
            <v>T61P</v>
          </cell>
          <cell r="F1777">
            <v>2</v>
          </cell>
        </row>
        <row r="1778">
          <cell r="B1778">
            <v>19642</v>
          </cell>
          <cell r="C1778" t="str">
            <v>Eitan</v>
          </cell>
          <cell r="D1778" t="str">
            <v>Levy</v>
          </cell>
          <cell r="E1778" t="str">
            <v>D45M</v>
          </cell>
          <cell r="F1778">
            <v>3</v>
          </cell>
        </row>
        <row r="1779">
          <cell r="B1779">
            <v>1424</v>
          </cell>
          <cell r="C1779" t="str">
            <v>Eitan</v>
          </cell>
          <cell r="D1779" t="str">
            <v>Natanian</v>
          </cell>
          <cell r="E1779" t="str">
            <v>D45P</v>
          </cell>
          <cell r="F1779">
            <v>3</v>
          </cell>
        </row>
        <row r="1780">
          <cell r="B1780">
            <v>15555</v>
          </cell>
          <cell r="C1780" t="str">
            <v>Eitan</v>
          </cell>
          <cell r="D1780" t="str">
            <v>Shahak</v>
          </cell>
          <cell r="E1780" t="str">
            <v>D51P</v>
          </cell>
          <cell r="F1780">
            <v>3</v>
          </cell>
        </row>
        <row r="1781">
          <cell r="B1781">
            <v>19926</v>
          </cell>
          <cell r="C1781" t="str">
            <v>Ekaterina</v>
          </cell>
          <cell r="D1781" t="str">
            <v>Shvedova</v>
          </cell>
          <cell r="E1781" t="str">
            <v>P53P</v>
          </cell>
          <cell r="F1781">
            <v>3</v>
          </cell>
        </row>
        <row r="1782">
          <cell r="B1782">
            <v>19635</v>
          </cell>
          <cell r="C1782" t="str">
            <v>Ekram</v>
          </cell>
          <cell r="D1782" t="str">
            <v>Ahmed</v>
          </cell>
          <cell r="E1782" t="str">
            <v>M43M</v>
          </cell>
          <cell r="F1782">
            <v>4</v>
          </cell>
        </row>
        <row r="1783">
          <cell r="B1783">
            <v>13112</v>
          </cell>
          <cell r="C1783" t="str">
            <v>Ela</v>
          </cell>
          <cell r="D1783" t="str">
            <v>Hillel</v>
          </cell>
          <cell r="E1783" t="str">
            <v>T51P</v>
          </cell>
          <cell r="F1783">
            <v>4</v>
          </cell>
        </row>
        <row r="1784">
          <cell r="B1784">
            <v>14561</v>
          </cell>
          <cell r="C1784" t="str">
            <v>Elad</v>
          </cell>
          <cell r="D1784" t="str">
            <v>Ben Shachar</v>
          </cell>
          <cell r="E1784" t="str">
            <v>D51P</v>
          </cell>
          <cell r="F1784">
            <v>3</v>
          </cell>
        </row>
        <row r="1785">
          <cell r="B1785">
            <v>20066</v>
          </cell>
          <cell r="C1785" t="str">
            <v>Elad</v>
          </cell>
          <cell r="D1785" t="str">
            <v>Ben-David</v>
          </cell>
          <cell r="E1785" t="str">
            <v>T61P</v>
          </cell>
          <cell r="F1785">
            <v>5</v>
          </cell>
        </row>
        <row r="1786">
          <cell r="B1786">
            <v>21549</v>
          </cell>
          <cell r="C1786" t="str">
            <v>Elad</v>
          </cell>
          <cell r="D1786" t="str">
            <v>Brandes</v>
          </cell>
          <cell r="E1786" t="str">
            <v>T41M</v>
          </cell>
          <cell r="F1786">
            <v>3</v>
          </cell>
        </row>
        <row r="1787">
          <cell r="B1787">
            <v>17467</v>
          </cell>
          <cell r="C1787" t="str">
            <v>Elad</v>
          </cell>
          <cell r="D1787" t="str">
            <v>Chomsky</v>
          </cell>
          <cell r="E1787" t="str">
            <v>D55P</v>
          </cell>
          <cell r="F1787">
            <v>3</v>
          </cell>
        </row>
        <row r="1788">
          <cell r="B1788">
            <v>10517</v>
          </cell>
          <cell r="C1788" t="str">
            <v>Elad</v>
          </cell>
          <cell r="D1788" t="str">
            <v>Cohen</v>
          </cell>
          <cell r="E1788" t="str">
            <v>D41M</v>
          </cell>
          <cell r="F1788">
            <v>5</v>
          </cell>
        </row>
        <row r="1789">
          <cell r="B1789">
            <v>18267</v>
          </cell>
          <cell r="C1789" t="str">
            <v>Elad</v>
          </cell>
          <cell r="D1789" t="str">
            <v>Cohen</v>
          </cell>
          <cell r="E1789" t="str">
            <v>S41P</v>
          </cell>
          <cell r="F1789">
            <v>3</v>
          </cell>
        </row>
        <row r="1790">
          <cell r="B1790">
            <v>9840</v>
          </cell>
          <cell r="C1790" t="str">
            <v>Elad</v>
          </cell>
          <cell r="D1790" t="str">
            <v>Goldenberg</v>
          </cell>
          <cell r="E1790" t="str">
            <v>R41M</v>
          </cell>
          <cell r="F1790">
            <v>5</v>
          </cell>
        </row>
        <row r="1791">
          <cell r="B1791">
            <v>12765</v>
          </cell>
          <cell r="C1791" t="str">
            <v>Elad</v>
          </cell>
          <cell r="D1791" t="str">
            <v>Halutzi</v>
          </cell>
          <cell r="E1791" t="str">
            <v>D51P</v>
          </cell>
          <cell r="F1791">
            <v>4</v>
          </cell>
        </row>
        <row r="1792">
          <cell r="B1792">
            <v>14707</v>
          </cell>
          <cell r="C1792" t="str">
            <v>Elad</v>
          </cell>
          <cell r="D1792" t="str">
            <v>Keren</v>
          </cell>
          <cell r="E1792" t="str">
            <v>R41P</v>
          </cell>
          <cell r="F1792">
            <v>2</v>
          </cell>
        </row>
        <row r="1793">
          <cell r="B1793">
            <v>19991</v>
          </cell>
          <cell r="C1793" t="str">
            <v>Elad</v>
          </cell>
          <cell r="D1793" t="str">
            <v>Levi</v>
          </cell>
          <cell r="E1793" t="str">
            <v>D41M</v>
          </cell>
          <cell r="F1793">
            <v>3</v>
          </cell>
        </row>
        <row r="1794">
          <cell r="B1794">
            <v>8492</v>
          </cell>
          <cell r="C1794" t="str">
            <v>Elad</v>
          </cell>
          <cell r="D1794" t="str">
            <v>Levy</v>
          </cell>
          <cell r="E1794" t="str">
            <v>T51P</v>
          </cell>
          <cell r="F1794">
            <v>3</v>
          </cell>
        </row>
        <row r="1795">
          <cell r="B1795">
            <v>20404</v>
          </cell>
          <cell r="C1795" t="str">
            <v>Elad</v>
          </cell>
          <cell r="D1795" t="str">
            <v>Martin</v>
          </cell>
          <cell r="E1795" t="str">
            <v>D41M</v>
          </cell>
          <cell r="F1795">
            <v>5</v>
          </cell>
        </row>
        <row r="1796">
          <cell r="B1796">
            <v>16635</v>
          </cell>
          <cell r="C1796" t="str">
            <v>Elad</v>
          </cell>
          <cell r="D1796" t="str">
            <v>Mochly</v>
          </cell>
          <cell r="E1796" t="str">
            <v>D55P</v>
          </cell>
          <cell r="F1796">
            <v>4</v>
          </cell>
        </row>
        <row r="1797">
          <cell r="B1797">
            <v>17103</v>
          </cell>
          <cell r="C1797" t="str">
            <v>Elad</v>
          </cell>
          <cell r="D1797" t="str">
            <v>Peleg</v>
          </cell>
          <cell r="E1797" t="str">
            <v>D55P</v>
          </cell>
          <cell r="F1797">
            <v>3</v>
          </cell>
        </row>
        <row r="1798">
          <cell r="B1798">
            <v>15352</v>
          </cell>
          <cell r="C1798" t="str">
            <v>Elad</v>
          </cell>
          <cell r="D1798" t="str">
            <v>Pinchasi</v>
          </cell>
          <cell r="E1798" t="str">
            <v>T41M</v>
          </cell>
          <cell r="F1798">
            <v>5</v>
          </cell>
        </row>
        <row r="1799">
          <cell r="B1799">
            <v>13958</v>
          </cell>
          <cell r="C1799" t="str">
            <v>Elad</v>
          </cell>
          <cell r="D1799" t="str">
            <v>Raviv</v>
          </cell>
          <cell r="E1799" t="str">
            <v>D45M</v>
          </cell>
          <cell r="F1799">
            <v>5</v>
          </cell>
        </row>
        <row r="1800">
          <cell r="B1800">
            <v>12562</v>
          </cell>
          <cell r="C1800" t="str">
            <v>Elad</v>
          </cell>
          <cell r="D1800" t="str">
            <v>Shoval</v>
          </cell>
          <cell r="E1800" t="str">
            <v>D45M</v>
          </cell>
          <cell r="F1800">
            <v>4</v>
          </cell>
        </row>
        <row r="1801">
          <cell r="B1801">
            <v>20064</v>
          </cell>
          <cell r="C1801" t="str">
            <v>Elad</v>
          </cell>
          <cell r="D1801" t="str">
            <v>Wertzberger</v>
          </cell>
          <cell r="E1801" t="str">
            <v>D45M</v>
          </cell>
          <cell r="F1801">
            <v>3</v>
          </cell>
        </row>
        <row r="1802">
          <cell r="B1802">
            <v>19988</v>
          </cell>
          <cell r="C1802" t="str">
            <v>Elad</v>
          </cell>
          <cell r="D1802" t="str">
            <v>Yacobi</v>
          </cell>
          <cell r="E1802" t="str">
            <v>D65P</v>
          </cell>
          <cell r="F1802">
            <v>5</v>
          </cell>
        </row>
        <row r="1803">
          <cell r="B1803">
            <v>18817</v>
          </cell>
          <cell r="C1803" t="str">
            <v>Eldar</v>
          </cell>
          <cell r="D1803" t="str">
            <v>Aboudi</v>
          </cell>
          <cell r="E1803" t="str">
            <v>T52S</v>
          </cell>
          <cell r="F1803">
            <v>4</v>
          </cell>
        </row>
        <row r="1804">
          <cell r="B1804">
            <v>20160</v>
          </cell>
          <cell r="C1804" t="str">
            <v>Eldar</v>
          </cell>
          <cell r="D1804" t="str">
            <v>Tasa</v>
          </cell>
          <cell r="E1804" t="str">
            <v>P63P</v>
          </cell>
          <cell r="F1804">
            <v>4</v>
          </cell>
        </row>
        <row r="1805">
          <cell r="B1805">
            <v>9682</v>
          </cell>
          <cell r="C1805" t="str">
            <v>Elena</v>
          </cell>
          <cell r="D1805" t="str">
            <v>Brickman</v>
          </cell>
          <cell r="E1805" t="str">
            <v>T51P</v>
          </cell>
          <cell r="F1805">
            <v>2</v>
          </cell>
        </row>
        <row r="1806">
          <cell r="B1806">
            <v>17236</v>
          </cell>
          <cell r="C1806" t="str">
            <v>Elena</v>
          </cell>
          <cell r="D1806" t="str">
            <v>Peev</v>
          </cell>
          <cell r="E1806" t="str">
            <v>S53P</v>
          </cell>
          <cell r="F1806">
            <v>3</v>
          </cell>
        </row>
        <row r="1807">
          <cell r="B1807">
            <v>14555</v>
          </cell>
          <cell r="C1807" t="str">
            <v>Elena</v>
          </cell>
          <cell r="D1807" t="str">
            <v>Root</v>
          </cell>
          <cell r="E1807" t="str">
            <v>D55P</v>
          </cell>
          <cell r="F1807">
            <v>5</v>
          </cell>
        </row>
        <row r="1808">
          <cell r="B1808">
            <v>16323</v>
          </cell>
          <cell r="C1808" t="str">
            <v>Elena</v>
          </cell>
          <cell r="D1808" t="str">
            <v>Shir</v>
          </cell>
          <cell r="E1808" t="str">
            <v>P53P</v>
          </cell>
          <cell r="F1808">
            <v>5</v>
          </cell>
        </row>
        <row r="1809">
          <cell r="B1809">
            <v>7922</v>
          </cell>
          <cell r="C1809" t="str">
            <v>Elena</v>
          </cell>
          <cell r="D1809" t="str">
            <v>Shuster</v>
          </cell>
          <cell r="E1809" t="str">
            <v>T41P</v>
          </cell>
          <cell r="F1809">
            <v>3</v>
          </cell>
        </row>
        <row r="1810">
          <cell r="B1810">
            <v>21514</v>
          </cell>
          <cell r="C1810" t="str">
            <v xml:space="preserve">Eleni (Elen) </v>
          </cell>
          <cell r="D1810" t="str">
            <v>Isaakidou</v>
          </cell>
          <cell r="E1810" t="str">
            <v>P52P</v>
          </cell>
          <cell r="F1810">
            <v>3</v>
          </cell>
        </row>
        <row r="1811">
          <cell r="B1811">
            <v>19218</v>
          </cell>
          <cell r="C1811" t="str">
            <v>Eli</v>
          </cell>
          <cell r="D1811" t="str">
            <v>Aviv</v>
          </cell>
          <cell r="E1811" t="str">
            <v>D61P</v>
          </cell>
          <cell r="F1811">
            <v>2</v>
          </cell>
        </row>
        <row r="1812">
          <cell r="B1812">
            <v>1699</v>
          </cell>
          <cell r="C1812" t="str">
            <v>Eli</v>
          </cell>
          <cell r="D1812" t="str">
            <v>Har-Even</v>
          </cell>
          <cell r="E1812" t="str">
            <v>T45P</v>
          </cell>
          <cell r="F1812">
            <v>3</v>
          </cell>
        </row>
        <row r="1813">
          <cell r="B1813">
            <v>12308</v>
          </cell>
          <cell r="C1813" t="str">
            <v>Eli</v>
          </cell>
          <cell r="D1813" t="str">
            <v>Morinies</v>
          </cell>
          <cell r="E1813" t="str">
            <v>D41P</v>
          </cell>
          <cell r="F1813">
            <v>5</v>
          </cell>
        </row>
        <row r="1814">
          <cell r="B1814">
            <v>9892</v>
          </cell>
          <cell r="C1814" t="str">
            <v>Eli</v>
          </cell>
          <cell r="D1814" t="str">
            <v>Sandler</v>
          </cell>
          <cell r="E1814" t="str">
            <v>D55P</v>
          </cell>
          <cell r="F1814">
            <v>3</v>
          </cell>
        </row>
        <row r="1815">
          <cell r="B1815">
            <v>21768</v>
          </cell>
          <cell r="C1815" t="str">
            <v>Eli</v>
          </cell>
          <cell r="D1815" t="str">
            <v>Schmidt</v>
          </cell>
          <cell r="E1815" t="str">
            <v>M41P</v>
          </cell>
          <cell r="F1815">
            <v>3</v>
          </cell>
        </row>
        <row r="1816">
          <cell r="B1816">
            <v>12375</v>
          </cell>
          <cell r="C1816" t="str">
            <v>Eli</v>
          </cell>
          <cell r="D1816" t="str">
            <v>Sisso</v>
          </cell>
          <cell r="E1816" t="str">
            <v>E41M</v>
          </cell>
          <cell r="F1816">
            <v>3</v>
          </cell>
        </row>
        <row r="1817">
          <cell r="B1817">
            <v>21451</v>
          </cell>
          <cell r="C1817" t="str">
            <v>Eli</v>
          </cell>
          <cell r="D1817" t="str">
            <v>Solo</v>
          </cell>
          <cell r="E1817" t="str">
            <v>T51P</v>
          </cell>
          <cell r="F1817">
            <v>3</v>
          </cell>
        </row>
        <row r="1818">
          <cell r="B1818">
            <v>5774</v>
          </cell>
          <cell r="C1818" t="str">
            <v>Eliad</v>
          </cell>
          <cell r="D1818" t="str">
            <v>Berro</v>
          </cell>
          <cell r="E1818" t="str">
            <v>R51P</v>
          </cell>
          <cell r="F1818">
            <v>4</v>
          </cell>
        </row>
        <row r="1819">
          <cell r="B1819">
            <v>14185</v>
          </cell>
          <cell r="C1819" t="str">
            <v>Elie</v>
          </cell>
          <cell r="D1819" t="str">
            <v>Klein</v>
          </cell>
          <cell r="E1819" t="str">
            <v>E51P</v>
          </cell>
          <cell r="F1819">
            <v>2</v>
          </cell>
        </row>
        <row r="1820">
          <cell r="B1820">
            <v>18476</v>
          </cell>
          <cell r="C1820" t="str">
            <v>Elie</v>
          </cell>
          <cell r="D1820" t="str">
            <v>Lasry</v>
          </cell>
          <cell r="E1820" t="str">
            <v>D55P</v>
          </cell>
          <cell r="F1820">
            <v>3</v>
          </cell>
        </row>
        <row r="1821">
          <cell r="B1821">
            <v>14089</v>
          </cell>
          <cell r="C1821" t="str">
            <v>Elie</v>
          </cell>
          <cell r="D1821" t="str">
            <v>Mbayabo</v>
          </cell>
          <cell r="E1821" t="str">
            <v>T53P</v>
          </cell>
          <cell r="F1821">
            <v>4</v>
          </cell>
        </row>
        <row r="1822">
          <cell r="B1822">
            <v>21230</v>
          </cell>
          <cell r="C1822" t="str">
            <v>Eliezer</v>
          </cell>
          <cell r="D1822" t="str">
            <v>Talker</v>
          </cell>
          <cell r="E1822" t="str">
            <v>D65S</v>
          </cell>
          <cell r="F1822">
            <v>3</v>
          </cell>
        </row>
        <row r="1823">
          <cell r="B1823">
            <v>9151</v>
          </cell>
          <cell r="C1823" t="str">
            <v>Elif</v>
          </cell>
          <cell r="D1823" t="str">
            <v>Gunaydin</v>
          </cell>
          <cell r="E1823" t="str">
            <v>S41M</v>
          </cell>
          <cell r="F1823">
            <v>3</v>
          </cell>
        </row>
        <row r="1824">
          <cell r="B1824">
            <v>13660</v>
          </cell>
          <cell r="C1824" t="str">
            <v>Elin</v>
          </cell>
          <cell r="D1824" t="str">
            <v>Sandin</v>
          </cell>
          <cell r="E1824" t="str">
            <v>060P</v>
          </cell>
          <cell r="F1824">
            <v>3</v>
          </cell>
        </row>
        <row r="1825">
          <cell r="B1825">
            <v>9899</v>
          </cell>
          <cell r="C1825" t="str">
            <v>Elina</v>
          </cell>
          <cell r="D1825" t="str">
            <v>Aho</v>
          </cell>
          <cell r="E1825" t="str">
            <v>S61P</v>
          </cell>
          <cell r="F1825">
            <v>3</v>
          </cell>
        </row>
        <row r="1826">
          <cell r="B1826">
            <v>21312</v>
          </cell>
          <cell r="C1826" t="str">
            <v>Elina</v>
          </cell>
          <cell r="D1826" t="str">
            <v>Cohen Shor</v>
          </cell>
          <cell r="E1826" t="str">
            <v>060P</v>
          </cell>
          <cell r="F1826">
            <v>3</v>
          </cell>
        </row>
        <row r="1827">
          <cell r="B1827">
            <v>19907</v>
          </cell>
          <cell r="C1827" t="str">
            <v>Elinor</v>
          </cell>
          <cell r="D1827" t="str">
            <v>Azran</v>
          </cell>
          <cell r="E1827" t="str">
            <v>T52P</v>
          </cell>
          <cell r="F1827">
            <v>1</v>
          </cell>
        </row>
        <row r="1828">
          <cell r="B1828">
            <v>15995</v>
          </cell>
          <cell r="C1828" t="str">
            <v>Elior</v>
          </cell>
          <cell r="D1828" t="str">
            <v>Benaroch</v>
          </cell>
          <cell r="E1828" t="str">
            <v>D51P</v>
          </cell>
          <cell r="F1828">
            <v>3</v>
          </cell>
        </row>
        <row r="1829">
          <cell r="B1829">
            <v>9513</v>
          </cell>
          <cell r="C1829" t="str">
            <v>Elior</v>
          </cell>
          <cell r="D1829" t="str">
            <v>Fillus</v>
          </cell>
          <cell r="E1829" t="str">
            <v>D45P</v>
          </cell>
          <cell r="F1829">
            <v>5</v>
          </cell>
        </row>
        <row r="1830">
          <cell r="B1830">
            <v>17890</v>
          </cell>
          <cell r="C1830" t="str">
            <v>Elior</v>
          </cell>
          <cell r="D1830" t="str">
            <v>Paz</v>
          </cell>
          <cell r="E1830" t="str">
            <v>D65P</v>
          </cell>
          <cell r="F1830">
            <v>5</v>
          </cell>
        </row>
        <row r="1831">
          <cell r="B1831">
            <v>14374</v>
          </cell>
          <cell r="C1831" t="str">
            <v>Eliran</v>
          </cell>
          <cell r="D1831" t="str">
            <v>Levi</v>
          </cell>
          <cell r="E1831" t="str">
            <v>D55P</v>
          </cell>
          <cell r="F1831">
            <v>4</v>
          </cell>
        </row>
        <row r="1832">
          <cell r="B1832">
            <v>18065</v>
          </cell>
          <cell r="C1832" t="str">
            <v>Elissa</v>
          </cell>
          <cell r="D1832" t="str">
            <v>Guan</v>
          </cell>
          <cell r="E1832" t="str">
            <v>T53P</v>
          </cell>
          <cell r="F1832">
            <v>5</v>
          </cell>
        </row>
        <row r="1833">
          <cell r="B1833">
            <v>16763</v>
          </cell>
          <cell r="C1833" t="str">
            <v>Elizabeth</v>
          </cell>
          <cell r="D1833" t="str">
            <v>Evangelista</v>
          </cell>
          <cell r="E1833" t="str">
            <v>P63P</v>
          </cell>
          <cell r="F1833">
            <v>2</v>
          </cell>
        </row>
        <row r="1834">
          <cell r="B1834">
            <v>21445</v>
          </cell>
          <cell r="C1834" t="str">
            <v>Elizabeth</v>
          </cell>
          <cell r="D1834" t="str">
            <v>Salmon</v>
          </cell>
          <cell r="E1834" t="str">
            <v>S63P</v>
          </cell>
          <cell r="F1834">
            <v>3</v>
          </cell>
        </row>
        <row r="1835">
          <cell r="B1835">
            <v>14169</v>
          </cell>
          <cell r="C1835" t="str">
            <v xml:space="preserve">Elizabeth (Liz) </v>
          </cell>
          <cell r="D1835" t="str">
            <v>Johnson</v>
          </cell>
          <cell r="E1835" t="str">
            <v>S41P</v>
          </cell>
          <cell r="F1835">
            <v>4</v>
          </cell>
        </row>
        <row r="1836">
          <cell r="B1836">
            <v>20101</v>
          </cell>
          <cell r="C1836" t="str">
            <v xml:space="preserve">Elizabeth (Liz) </v>
          </cell>
          <cell r="D1836" t="str">
            <v>Stevenson</v>
          </cell>
          <cell r="E1836" t="str">
            <v>S41P</v>
          </cell>
          <cell r="F1836">
            <v>1</v>
          </cell>
        </row>
        <row r="1837">
          <cell r="B1837">
            <v>6415</v>
          </cell>
          <cell r="C1837" t="str">
            <v>Elke</v>
          </cell>
          <cell r="D1837" t="str">
            <v>Leichtnam</v>
          </cell>
          <cell r="E1837" t="str">
            <v>S43P</v>
          </cell>
          <cell r="F1837">
            <v>4</v>
          </cell>
        </row>
        <row r="1838">
          <cell r="B1838">
            <v>16292</v>
          </cell>
          <cell r="C1838" t="str">
            <v>Ella</v>
          </cell>
          <cell r="D1838" t="str">
            <v>Klein</v>
          </cell>
          <cell r="E1838" t="str">
            <v>P42M</v>
          </cell>
          <cell r="F1838">
            <v>3</v>
          </cell>
        </row>
        <row r="1839">
          <cell r="B1839">
            <v>15672</v>
          </cell>
          <cell r="C1839" t="str">
            <v>Ella</v>
          </cell>
          <cell r="D1839" t="str">
            <v>Shevah</v>
          </cell>
          <cell r="E1839" t="str">
            <v>P43M</v>
          </cell>
          <cell r="F1839">
            <v>5</v>
          </cell>
        </row>
        <row r="1840">
          <cell r="B1840">
            <v>19307</v>
          </cell>
          <cell r="C1840" t="str">
            <v>Elodie</v>
          </cell>
          <cell r="D1840" t="str">
            <v>Franckhauser</v>
          </cell>
          <cell r="E1840" t="str">
            <v>S61P</v>
          </cell>
          <cell r="F1840">
            <v>3</v>
          </cell>
        </row>
        <row r="1841">
          <cell r="B1841">
            <v>18618</v>
          </cell>
          <cell r="C1841" t="str">
            <v>Elpida</v>
          </cell>
          <cell r="D1841" t="str">
            <v>Parisi</v>
          </cell>
          <cell r="E1841" t="str">
            <v>S51P</v>
          </cell>
          <cell r="F1841">
            <v>5</v>
          </cell>
        </row>
        <row r="1842">
          <cell r="B1842">
            <v>10053</v>
          </cell>
          <cell r="C1842" t="str">
            <v>Elran</v>
          </cell>
          <cell r="D1842" t="str">
            <v>Dvir</v>
          </cell>
          <cell r="E1842" t="str">
            <v>D55P</v>
          </cell>
          <cell r="F1842">
            <v>4</v>
          </cell>
        </row>
        <row r="1843">
          <cell r="B1843">
            <v>19306</v>
          </cell>
          <cell r="C1843" t="str">
            <v>Else</v>
          </cell>
          <cell r="D1843" t="str">
            <v>Storm</v>
          </cell>
          <cell r="E1843" t="str">
            <v>S51P</v>
          </cell>
          <cell r="F1843">
            <v>3</v>
          </cell>
        </row>
        <row r="1844">
          <cell r="B1844">
            <v>18205</v>
          </cell>
          <cell r="C1844" t="str">
            <v>Emanuel</v>
          </cell>
          <cell r="D1844" t="str">
            <v>Da Costa</v>
          </cell>
          <cell r="E1844" t="str">
            <v>E41P</v>
          </cell>
          <cell r="F1844">
            <v>4</v>
          </cell>
        </row>
        <row r="1845">
          <cell r="B1845">
            <v>20800</v>
          </cell>
          <cell r="C1845" t="str">
            <v>Emanuele</v>
          </cell>
          <cell r="D1845" t="str">
            <v>Baldon</v>
          </cell>
          <cell r="E1845" t="str">
            <v>E41P</v>
          </cell>
          <cell r="F1845">
            <v>3</v>
          </cell>
        </row>
        <row r="1846">
          <cell r="B1846">
            <v>19452</v>
          </cell>
          <cell r="C1846" t="str">
            <v>Emeric</v>
          </cell>
          <cell r="D1846" t="str">
            <v>Ferrand</v>
          </cell>
          <cell r="E1846" t="str">
            <v>S43P</v>
          </cell>
          <cell r="F1846">
            <v>4</v>
          </cell>
        </row>
        <row r="1847">
          <cell r="B1847">
            <v>16198</v>
          </cell>
          <cell r="C1847" t="str">
            <v>Emil</v>
          </cell>
          <cell r="D1847" t="str">
            <v>Kalin</v>
          </cell>
          <cell r="E1847" t="str">
            <v>D55P</v>
          </cell>
          <cell r="F1847">
            <v>1</v>
          </cell>
        </row>
        <row r="1848">
          <cell r="B1848">
            <v>19399</v>
          </cell>
          <cell r="C1848" t="str">
            <v>Emilie</v>
          </cell>
          <cell r="D1848" t="str">
            <v>Layani</v>
          </cell>
          <cell r="E1848" t="str">
            <v>D61P</v>
          </cell>
          <cell r="F1848">
            <v>4</v>
          </cell>
        </row>
        <row r="1849">
          <cell r="B1849">
            <v>19765</v>
          </cell>
          <cell r="C1849" t="str">
            <v>Emilio</v>
          </cell>
          <cell r="D1849" t="str">
            <v>Crespo</v>
          </cell>
          <cell r="E1849" t="str">
            <v>P53P</v>
          </cell>
          <cell r="F1849">
            <v>1</v>
          </cell>
        </row>
        <row r="1850">
          <cell r="B1850">
            <v>12552</v>
          </cell>
          <cell r="C1850" t="str">
            <v>Emilio</v>
          </cell>
          <cell r="D1850" t="str">
            <v>Neri</v>
          </cell>
          <cell r="E1850" t="str">
            <v>T41M</v>
          </cell>
          <cell r="F1850">
            <v>3</v>
          </cell>
        </row>
        <row r="1851">
          <cell r="B1851">
            <v>20872</v>
          </cell>
          <cell r="C1851" t="str">
            <v>Emily</v>
          </cell>
          <cell r="D1851" t="str">
            <v>De La Cruz</v>
          </cell>
          <cell r="E1851" t="str">
            <v>S61P</v>
          </cell>
          <cell r="F1851">
            <v>4</v>
          </cell>
        </row>
        <row r="1852">
          <cell r="B1852">
            <v>18786</v>
          </cell>
          <cell r="C1852" t="str">
            <v>Emily</v>
          </cell>
          <cell r="D1852" t="str">
            <v>Gu</v>
          </cell>
          <cell r="E1852" t="str">
            <v>S61P</v>
          </cell>
          <cell r="F1852">
            <v>5</v>
          </cell>
        </row>
        <row r="1853">
          <cell r="B1853">
            <v>13893</v>
          </cell>
          <cell r="C1853" t="str">
            <v>Emma</v>
          </cell>
          <cell r="D1853" t="str">
            <v>Homewood</v>
          </cell>
          <cell r="E1853" t="str">
            <v>P43M</v>
          </cell>
          <cell r="F1853">
            <v>3</v>
          </cell>
        </row>
        <row r="1854">
          <cell r="B1854">
            <v>19914</v>
          </cell>
          <cell r="C1854" t="str">
            <v>Emma</v>
          </cell>
          <cell r="D1854" t="str">
            <v>Soper</v>
          </cell>
          <cell r="E1854" t="str">
            <v>M65P</v>
          </cell>
          <cell r="F1854">
            <v>4</v>
          </cell>
        </row>
        <row r="1855">
          <cell r="B1855">
            <v>14976</v>
          </cell>
          <cell r="C1855" t="str">
            <v>Emmanuel</v>
          </cell>
          <cell r="D1855" t="str">
            <v>Caboor</v>
          </cell>
          <cell r="E1855" t="str">
            <v>E41P</v>
          </cell>
          <cell r="F1855">
            <v>3</v>
          </cell>
        </row>
        <row r="1856">
          <cell r="B1856">
            <v>11473</v>
          </cell>
          <cell r="C1856" t="str">
            <v xml:space="preserve">Emmanuelle (Manu) </v>
          </cell>
          <cell r="D1856" t="str">
            <v>Ohana</v>
          </cell>
          <cell r="E1856" t="str">
            <v>M55M</v>
          </cell>
          <cell r="F1856">
            <v>4</v>
          </cell>
        </row>
        <row r="1857">
          <cell r="B1857">
            <v>13094</v>
          </cell>
          <cell r="C1857" t="str">
            <v>Emmet</v>
          </cell>
          <cell r="D1857" t="str">
            <v>Cleere</v>
          </cell>
          <cell r="E1857" t="str">
            <v>E41P</v>
          </cell>
          <cell r="F1857">
            <v>4</v>
          </cell>
        </row>
        <row r="1858">
          <cell r="B1858">
            <v>17085</v>
          </cell>
          <cell r="C1858" t="str">
            <v>Engin</v>
          </cell>
          <cell r="D1858" t="str">
            <v>Kacar</v>
          </cell>
          <cell r="E1858" t="str">
            <v>E51P</v>
          </cell>
          <cell r="F1858">
            <v>3</v>
          </cell>
        </row>
        <row r="1859">
          <cell r="B1859">
            <v>20445</v>
          </cell>
          <cell r="C1859" t="str">
            <v>Enrique</v>
          </cell>
          <cell r="D1859" t="str">
            <v>Alvarez Gil</v>
          </cell>
          <cell r="E1859" t="str">
            <v>T41P</v>
          </cell>
          <cell r="F1859">
            <v>2</v>
          </cell>
        </row>
        <row r="1860">
          <cell r="B1860">
            <v>18370</v>
          </cell>
          <cell r="C1860" t="str">
            <v>Eran</v>
          </cell>
          <cell r="D1860" t="str">
            <v>Apter</v>
          </cell>
          <cell r="E1860" t="str">
            <v>D55P</v>
          </cell>
          <cell r="F1860">
            <v>4</v>
          </cell>
        </row>
        <row r="1861">
          <cell r="B1861">
            <v>11150</v>
          </cell>
          <cell r="C1861" t="str">
            <v>Eran</v>
          </cell>
          <cell r="D1861" t="str">
            <v>Asseo</v>
          </cell>
          <cell r="E1861" t="str">
            <v>D45P</v>
          </cell>
          <cell r="F1861">
            <v>5</v>
          </cell>
        </row>
        <row r="1862">
          <cell r="B1862">
            <v>19832</v>
          </cell>
          <cell r="C1862" t="str">
            <v>Eran</v>
          </cell>
          <cell r="D1862" t="str">
            <v>Atia</v>
          </cell>
          <cell r="E1862" t="str">
            <v>D55P</v>
          </cell>
          <cell r="F1862">
            <v>5</v>
          </cell>
        </row>
        <row r="1863">
          <cell r="B1863">
            <v>15183</v>
          </cell>
          <cell r="C1863" t="str">
            <v>Eran</v>
          </cell>
          <cell r="D1863" t="str">
            <v>Bar-Ziv</v>
          </cell>
          <cell r="E1863" t="str">
            <v>D55P</v>
          </cell>
          <cell r="F1863">
            <v>5</v>
          </cell>
        </row>
        <row r="1864">
          <cell r="B1864">
            <v>5389</v>
          </cell>
          <cell r="C1864" t="str">
            <v>Eran</v>
          </cell>
          <cell r="D1864" t="str">
            <v>Ghosalker</v>
          </cell>
          <cell r="E1864" t="str">
            <v>D41P</v>
          </cell>
          <cell r="F1864">
            <v>3</v>
          </cell>
        </row>
        <row r="1865">
          <cell r="B1865">
            <v>1465</v>
          </cell>
          <cell r="C1865" t="str">
            <v>Eran</v>
          </cell>
          <cell r="D1865" t="str">
            <v>Haim</v>
          </cell>
          <cell r="E1865" t="str">
            <v>R41M</v>
          </cell>
          <cell r="F1865">
            <v>5</v>
          </cell>
        </row>
        <row r="1866">
          <cell r="B1866">
            <v>18902</v>
          </cell>
          <cell r="C1866" t="str">
            <v>Eran</v>
          </cell>
          <cell r="D1866" t="str">
            <v>Lifshits</v>
          </cell>
          <cell r="E1866" t="str">
            <v>D55P</v>
          </cell>
          <cell r="F1866">
            <v>3</v>
          </cell>
        </row>
        <row r="1867">
          <cell r="B1867">
            <v>19115</v>
          </cell>
          <cell r="C1867" t="str">
            <v>Eran</v>
          </cell>
          <cell r="D1867" t="str">
            <v>Ohavi</v>
          </cell>
          <cell r="E1867" t="str">
            <v>D55P</v>
          </cell>
          <cell r="F1867">
            <v>3</v>
          </cell>
        </row>
        <row r="1868">
          <cell r="B1868">
            <v>17058</v>
          </cell>
          <cell r="C1868" t="str">
            <v>Eran</v>
          </cell>
          <cell r="D1868" t="str">
            <v>Rabinovich</v>
          </cell>
          <cell r="E1868" t="str">
            <v>T42M</v>
          </cell>
          <cell r="F1868">
            <v>4</v>
          </cell>
        </row>
        <row r="1869">
          <cell r="B1869">
            <v>19810</v>
          </cell>
          <cell r="C1869" t="str">
            <v>Eran</v>
          </cell>
          <cell r="D1869" t="str">
            <v>Shalom</v>
          </cell>
          <cell r="E1869" t="str">
            <v>T51P</v>
          </cell>
          <cell r="F1869">
            <v>2</v>
          </cell>
        </row>
        <row r="1870">
          <cell r="B1870">
            <v>17937</v>
          </cell>
          <cell r="C1870" t="str">
            <v>Eran</v>
          </cell>
          <cell r="D1870" t="str">
            <v>Sidi</v>
          </cell>
          <cell r="E1870" t="str">
            <v>T52P</v>
          </cell>
          <cell r="F1870">
            <v>1</v>
          </cell>
        </row>
        <row r="1871">
          <cell r="B1871">
            <v>16070</v>
          </cell>
          <cell r="C1871" t="str">
            <v>Eran</v>
          </cell>
          <cell r="D1871" t="str">
            <v>Vaknin</v>
          </cell>
          <cell r="E1871" t="str">
            <v>D51P</v>
          </cell>
          <cell r="F1871">
            <v>4</v>
          </cell>
        </row>
        <row r="1872">
          <cell r="B1872">
            <v>14857</v>
          </cell>
          <cell r="C1872" t="str">
            <v>Eran</v>
          </cell>
          <cell r="D1872" t="str">
            <v>Zomer</v>
          </cell>
          <cell r="E1872" t="str">
            <v>M52P</v>
          </cell>
          <cell r="F1872">
            <v>3</v>
          </cell>
        </row>
        <row r="1873">
          <cell r="B1873">
            <v>16189</v>
          </cell>
          <cell r="C1873" t="str">
            <v>Erez</v>
          </cell>
          <cell r="D1873" t="str">
            <v>Bashari</v>
          </cell>
          <cell r="E1873" t="str">
            <v>D55P</v>
          </cell>
          <cell r="F1873">
            <v>5</v>
          </cell>
        </row>
        <row r="1874">
          <cell r="B1874">
            <v>20389</v>
          </cell>
          <cell r="C1874" t="str">
            <v>Erez</v>
          </cell>
          <cell r="D1874" t="str">
            <v>Bodner</v>
          </cell>
          <cell r="E1874" t="str">
            <v>D45P</v>
          </cell>
          <cell r="F1874">
            <v>4</v>
          </cell>
        </row>
        <row r="1875">
          <cell r="B1875">
            <v>19881</v>
          </cell>
          <cell r="C1875" t="str">
            <v>Erez</v>
          </cell>
          <cell r="D1875" t="str">
            <v>Carmel</v>
          </cell>
          <cell r="E1875" t="str">
            <v>D65P</v>
          </cell>
          <cell r="F1875">
            <v>4</v>
          </cell>
        </row>
        <row r="1876">
          <cell r="B1876">
            <v>1664</v>
          </cell>
          <cell r="C1876" t="str">
            <v>Erez</v>
          </cell>
          <cell r="D1876" t="str">
            <v>Greenberg</v>
          </cell>
          <cell r="E1876" t="str">
            <v>D51P</v>
          </cell>
          <cell r="F1876">
            <v>3</v>
          </cell>
        </row>
        <row r="1877">
          <cell r="B1877">
            <v>16877</v>
          </cell>
          <cell r="C1877" t="str">
            <v>Erez</v>
          </cell>
          <cell r="D1877" t="str">
            <v>Israel</v>
          </cell>
          <cell r="E1877" t="str">
            <v>D55M</v>
          </cell>
          <cell r="F1877">
            <v>5</v>
          </cell>
        </row>
        <row r="1878">
          <cell r="B1878">
            <v>14740</v>
          </cell>
          <cell r="C1878" t="str">
            <v>Erez</v>
          </cell>
          <cell r="D1878" t="str">
            <v>Parashi</v>
          </cell>
          <cell r="E1878" t="str">
            <v>D45P</v>
          </cell>
          <cell r="F1878">
            <v>3</v>
          </cell>
        </row>
        <row r="1879">
          <cell r="B1879">
            <v>19009</v>
          </cell>
          <cell r="C1879" t="str">
            <v>Erez</v>
          </cell>
          <cell r="D1879" t="str">
            <v>Weinstein</v>
          </cell>
          <cell r="E1879" t="str">
            <v>D45M</v>
          </cell>
          <cell r="F1879">
            <v>4</v>
          </cell>
        </row>
        <row r="1880">
          <cell r="B1880">
            <v>14992</v>
          </cell>
          <cell r="C1880" t="str">
            <v>Erez</v>
          </cell>
          <cell r="D1880" t="str">
            <v>Yacoby</v>
          </cell>
          <cell r="E1880" t="str">
            <v>D61P</v>
          </cell>
          <cell r="F1880">
            <v>3</v>
          </cell>
        </row>
        <row r="1881">
          <cell r="B1881">
            <v>20485</v>
          </cell>
          <cell r="C1881" t="str">
            <v>Erhagbai  (Ayo)</v>
          </cell>
          <cell r="D1881" t="str">
            <v>Uduokhai</v>
          </cell>
          <cell r="E1881" t="str">
            <v>S43M</v>
          </cell>
          <cell r="F1881">
            <v>2</v>
          </cell>
        </row>
        <row r="1882">
          <cell r="B1882">
            <v>13155</v>
          </cell>
          <cell r="C1882" t="str">
            <v>Erhan</v>
          </cell>
          <cell r="D1882" t="str">
            <v>Cetin</v>
          </cell>
          <cell r="E1882" t="str">
            <v>S43M</v>
          </cell>
          <cell r="F1882">
            <v>3</v>
          </cell>
        </row>
        <row r="1883">
          <cell r="B1883">
            <v>6492</v>
          </cell>
          <cell r="C1883" t="str">
            <v>Eric</v>
          </cell>
          <cell r="D1883" t="str">
            <v>Beasley</v>
          </cell>
          <cell r="E1883" t="str">
            <v>E41P</v>
          </cell>
          <cell r="F1883">
            <v>4</v>
          </cell>
        </row>
        <row r="1884">
          <cell r="B1884">
            <v>20530</v>
          </cell>
          <cell r="C1884" t="str">
            <v>Eric</v>
          </cell>
          <cell r="D1884" t="str">
            <v>Chapat</v>
          </cell>
          <cell r="E1884" t="str">
            <v>S43P</v>
          </cell>
          <cell r="F1884">
            <v>3</v>
          </cell>
        </row>
        <row r="1885">
          <cell r="B1885">
            <v>6196</v>
          </cell>
          <cell r="C1885" t="str">
            <v>Eric</v>
          </cell>
          <cell r="D1885" t="str">
            <v>Dale</v>
          </cell>
          <cell r="E1885" t="str">
            <v>D45P</v>
          </cell>
          <cell r="F1885">
            <v>3</v>
          </cell>
        </row>
        <row r="1886">
          <cell r="B1886">
            <v>17367</v>
          </cell>
          <cell r="C1886" t="str">
            <v>Eric</v>
          </cell>
          <cell r="D1886" t="str">
            <v>DeLeon</v>
          </cell>
          <cell r="E1886" t="str">
            <v>T53P</v>
          </cell>
          <cell r="F1886">
            <v>4</v>
          </cell>
        </row>
        <row r="1887">
          <cell r="B1887">
            <v>10774</v>
          </cell>
          <cell r="C1887" t="str">
            <v>Eric</v>
          </cell>
          <cell r="D1887" t="str">
            <v>Ferland</v>
          </cell>
          <cell r="E1887" t="str">
            <v>E41M</v>
          </cell>
          <cell r="F1887">
            <v>3</v>
          </cell>
        </row>
        <row r="1888">
          <cell r="B1888">
            <v>18851</v>
          </cell>
          <cell r="C1888" t="str">
            <v>Eric</v>
          </cell>
          <cell r="D1888" t="str">
            <v>Martin</v>
          </cell>
          <cell r="E1888" t="str">
            <v>S51P</v>
          </cell>
          <cell r="F1888">
            <v>3</v>
          </cell>
        </row>
        <row r="1889">
          <cell r="B1889">
            <v>10726</v>
          </cell>
          <cell r="C1889" t="str">
            <v>Eric</v>
          </cell>
          <cell r="D1889" t="str">
            <v>Martinez</v>
          </cell>
          <cell r="E1889" t="str">
            <v>T51P</v>
          </cell>
          <cell r="F1889">
            <v>3</v>
          </cell>
        </row>
        <row r="1890">
          <cell r="B1890">
            <v>17473</v>
          </cell>
          <cell r="C1890" t="str">
            <v>Eric</v>
          </cell>
          <cell r="D1890" t="str">
            <v>Schefstrom</v>
          </cell>
          <cell r="E1890" t="str">
            <v>E51P</v>
          </cell>
          <cell r="F1890">
            <v>2</v>
          </cell>
        </row>
        <row r="1891">
          <cell r="B1891">
            <v>20473</v>
          </cell>
          <cell r="C1891" t="str">
            <v>Eric</v>
          </cell>
          <cell r="D1891" t="str">
            <v>Swisher</v>
          </cell>
          <cell r="E1891" t="str">
            <v>E51P</v>
          </cell>
          <cell r="F1891">
            <v>2</v>
          </cell>
        </row>
        <row r="1892">
          <cell r="B1892">
            <v>17832</v>
          </cell>
          <cell r="C1892" t="str">
            <v xml:space="preserve">Eric (VED) </v>
          </cell>
          <cell r="D1892" t="str">
            <v>Vedasto</v>
          </cell>
          <cell r="E1892" t="str">
            <v>E51P</v>
          </cell>
          <cell r="F1892">
            <v>2</v>
          </cell>
        </row>
        <row r="1893">
          <cell r="B1893">
            <v>10183</v>
          </cell>
          <cell r="C1893" t="str">
            <v>Erik</v>
          </cell>
          <cell r="D1893" t="str">
            <v>Lagzdins</v>
          </cell>
          <cell r="E1893" t="str">
            <v>T41P</v>
          </cell>
          <cell r="F1893">
            <v>3</v>
          </cell>
        </row>
        <row r="1894">
          <cell r="B1894">
            <v>20503</v>
          </cell>
          <cell r="C1894" t="str">
            <v>Erik</v>
          </cell>
          <cell r="D1894" t="str">
            <v>Maczko</v>
          </cell>
          <cell r="E1894" t="str">
            <v>S61P</v>
          </cell>
          <cell r="F1894">
            <v>3</v>
          </cell>
        </row>
        <row r="1895">
          <cell r="B1895">
            <v>8223</v>
          </cell>
          <cell r="C1895" t="str">
            <v>Erik</v>
          </cell>
          <cell r="D1895" t="str">
            <v>Senestad</v>
          </cell>
          <cell r="E1895" t="str">
            <v>T56M</v>
          </cell>
          <cell r="F1895">
            <v>3</v>
          </cell>
        </row>
        <row r="1896">
          <cell r="B1896">
            <v>17167</v>
          </cell>
          <cell r="C1896" t="str">
            <v>Erika</v>
          </cell>
          <cell r="D1896" t="str">
            <v>Salazar Diaz</v>
          </cell>
          <cell r="E1896" t="str">
            <v>E61P</v>
          </cell>
          <cell r="F1896">
            <v>3</v>
          </cell>
        </row>
        <row r="1897">
          <cell r="B1897">
            <v>17172</v>
          </cell>
          <cell r="C1897" t="str">
            <v>Erin</v>
          </cell>
          <cell r="D1897" t="str">
            <v>Sarsour</v>
          </cell>
          <cell r="E1897" t="str">
            <v>D55P</v>
          </cell>
          <cell r="F1897">
            <v>4</v>
          </cell>
        </row>
        <row r="1898">
          <cell r="B1898">
            <v>16848</v>
          </cell>
          <cell r="C1898" t="str">
            <v>Erling</v>
          </cell>
          <cell r="D1898" t="str">
            <v>Strand</v>
          </cell>
          <cell r="E1898" t="str">
            <v>E41P</v>
          </cell>
          <cell r="F1898">
            <v>4</v>
          </cell>
        </row>
        <row r="1899">
          <cell r="B1899">
            <v>18614</v>
          </cell>
          <cell r="C1899" t="str">
            <v>Ernad</v>
          </cell>
          <cell r="D1899" t="str">
            <v>Sabotic</v>
          </cell>
          <cell r="E1899" t="str">
            <v>S51P</v>
          </cell>
          <cell r="F1899">
            <v>4</v>
          </cell>
        </row>
        <row r="1900">
          <cell r="B1900">
            <v>13220</v>
          </cell>
          <cell r="C1900" t="str">
            <v>Ernest</v>
          </cell>
          <cell r="D1900" t="str">
            <v>de los Santos</v>
          </cell>
          <cell r="E1900" t="str">
            <v>S41M</v>
          </cell>
          <cell r="F1900">
            <v>4</v>
          </cell>
        </row>
        <row r="1901">
          <cell r="B1901">
            <v>13937</v>
          </cell>
          <cell r="C1901" t="str">
            <v>Ervin</v>
          </cell>
          <cell r="D1901" t="str">
            <v>Suarez</v>
          </cell>
          <cell r="E1901" t="str">
            <v>E41P</v>
          </cell>
          <cell r="F1901">
            <v>3</v>
          </cell>
        </row>
        <row r="1902">
          <cell r="B1902">
            <v>16457</v>
          </cell>
          <cell r="C1902" t="str">
            <v>Erzhan</v>
          </cell>
          <cell r="D1902" t="str">
            <v>Kaliev</v>
          </cell>
          <cell r="E1902" t="str">
            <v>S51P</v>
          </cell>
          <cell r="F1902">
            <v>3</v>
          </cell>
        </row>
        <row r="1903">
          <cell r="B1903">
            <v>21280</v>
          </cell>
          <cell r="C1903" t="str">
            <v>Esmat</v>
          </cell>
          <cell r="D1903" t="str">
            <v>Nawahda</v>
          </cell>
          <cell r="E1903" t="str">
            <v>D45M</v>
          </cell>
          <cell r="F1903">
            <v>2</v>
          </cell>
        </row>
        <row r="1904">
          <cell r="B1904">
            <v>19929</v>
          </cell>
          <cell r="C1904" t="str">
            <v>Espen</v>
          </cell>
          <cell r="D1904" t="str">
            <v>Larsen</v>
          </cell>
          <cell r="E1904" t="str">
            <v>S43P</v>
          </cell>
          <cell r="F1904">
            <v>4</v>
          </cell>
        </row>
        <row r="1905">
          <cell r="B1905">
            <v>20386</v>
          </cell>
          <cell r="C1905" t="str">
            <v>Esther</v>
          </cell>
          <cell r="D1905" t="str">
            <v>Gay - Smotni</v>
          </cell>
          <cell r="E1905" t="str">
            <v>D61P</v>
          </cell>
          <cell r="F1905">
            <v>3</v>
          </cell>
        </row>
        <row r="1906">
          <cell r="B1906">
            <v>21074</v>
          </cell>
          <cell r="C1906" t="str">
            <v>Esther</v>
          </cell>
          <cell r="D1906" t="str">
            <v>Krispin</v>
          </cell>
          <cell r="E1906" t="str">
            <v>D65P</v>
          </cell>
          <cell r="F1906">
            <v>2</v>
          </cell>
        </row>
        <row r="1907">
          <cell r="B1907">
            <v>21374</v>
          </cell>
          <cell r="C1907" t="str">
            <v>Esti</v>
          </cell>
          <cell r="D1907" t="str">
            <v>David</v>
          </cell>
          <cell r="E1907" t="str">
            <v>D65P</v>
          </cell>
          <cell r="F1907">
            <v>3</v>
          </cell>
        </row>
        <row r="1908">
          <cell r="B1908">
            <v>6824</v>
          </cell>
          <cell r="C1908" t="str">
            <v>Esti</v>
          </cell>
          <cell r="D1908" t="str">
            <v>Efraim</v>
          </cell>
          <cell r="E1908" t="str">
            <v>P52P</v>
          </cell>
          <cell r="F1908">
            <v>3</v>
          </cell>
        </row>
        <row r="1909">
          <cell r="B1909">
            <v>5460</v>
          </cell>
          <cell r="C1909" t="str">
            <v>Ethan</v>
          </cell>
          <cell r="D1909" t="str">
            <v>Schorer</v>
          </cell>
          <cell r="E1909" t="str">
            <v>D45P</v>
          </cell>
          <cell r="F1909">
            <v>4</v>
          </cell>
        </row>
        <row r="1910">
          <cell r="B1910">
            <v>15709</v>
          </cell>
          <cell r="C1910" t="str">
            <v>Etienne</v>
          </cell>
          <cell r="D1910" t="str">
            <v>Van Der Woude</v>
          </cell>
          <cell r="E1910" t="str">
            <v>S43P</v>
          </cell>
          <cell r="F1910">
            <v>4</v>
          </cell>
        </row>
        <row r="1911">
          <cell r="B1911">
            <v>19283</v>
          </cell>
          <cell r="C1911" t="str">
            <v>Eugen</v>
          </cell>
          <cell r="D1911" t="str">
            <v>Hinz</v>
          </cell>
          <cell r="E1911" t="str">
            <v>E51P</v>
          </cell>
          <cell r="F1911">
            <v>3</v>
          </cell>
        </row>
        <row r="1912">
          <cell r="B1912">
            <v>19670</v>
          </cell>
          <cell r="C1912" t="str">
            <v>Eugene</v>
          </cell>
          <cell r="D1912" t="str">
            <v>Enam</v>
          </cell>
          <cell r="E1912" t="str">
            <v>T63P</v>
          </cell>
          <cell r="F1912">
            <v>5</v>
          </cell>
        </row>
        <row r="1913">
          <cell r="B1913">
            <v>17150</v>
          </cell>
          <cell r="C1913" t="str">
            <v>Eugene</v>
          </cell>
          <cell r="D1913" t="str">
            <v>Tcheby</v>
          </cell>
          <cell r="E1913" t="str">
            <v>E41P</v>
          </cell>
          <cell r="F1913">
            <v>2</v>
          </cell>
        </row>
        <row r="1914">
          <cell r="B1914">
            <v>17807</v>
          </cell>
          <cell r="C1914" t="str">
            <v>Eugene</v>
          </cell>
          <cell r="D1914" t="str">
            <v>Voronov</v>
          </cell>
          <cell r="E1914" t="str">
            <v>D42M</v>
          </cell>
          <cell r="F1914">
            <v>4</v>
          </cell>
        </row>
        <row r="1915">
          <cell r="B1915">
            <v>2722</v>
          </cell>
          <cell r="C1915" t="str">
            <v>Eusebio</v>
          </cell>
          <cell r="D1915" t="str">
            <v>Nieva</v>
          </cell>
          <cell r="E1915" t="str">
            <v>E41M</v>
          </cell>
          <cell r="F1915">
            <v>4</v>
          </cell>
        </row>
        <row r="1916">
          <cell r="B1916">
            <v>17670</v>
          </cell>
          <cell r="C1916" t="str">
            <v>Eva</v>
          </cell>
          <cell r="D1916" t="str">
            <v>Karasik</v>
          </cell>
          <cell r="E1916" t="str">
            <v>T51P</v>
          </cell>
          <cell r="F1916">
            <v>3</v>
          </cell>
        </row>
        <row r="1917">
          <cell r="B1917">
            <v>19938</v>
          </cell>
          <cell r="C1917" t="str">
            <v>Evan</v>
          </cell>
          <cell r="D1917" t="str">
            <v>Wang</v>
          </cell>
          <cell r="E1917" t="str">
            <v>D51P</v>
          </cell>
          <cell r="F1917">
            <v>4</v>
          </cell>
        </row>
        <row r="1918">
          <cell r="B1918">
            <v>18658</v>
          </cell>
          <cell r="C1918" t="str">
            <v>Evgenei</v>
          </cell>
          <cell r="D1918" t="str">
            <v>Len</v>
          </cell>
          <cell r="E1918" t="str">
            <v>T51P</v>
          </cell>
          <cell r="F1918">
            <v>3</v>
          </cell>
        </row>
        <row r="1919">
          <cell r="B1919">
            <v>14708</v>
          </cell>
          <cell r="C1919" t="str">
            <v>Evgenia</v>
          </cell>
          <cell r="D1919" t="str">
            <v>Kritsky</v>
          </cell>
          <cell r="E1919" t="str">
            <v>D45P</v>
          </cell>
          <cell r="F1919">
            <v>4</v>
          </cell>
        </row>
        <row r="1920">
          <cell r="B1920">
            <v>6264</v>
          </cell>
          <cell r="C1920" t="str">
            <v>Evgeniy</v>
          </cell>
          <cell r="D1920" t="str">
            <v>Sloutsman</v>
          </cell>
          <cell r="E1920" t="str">
            <v>R41M</v>
          </cell>
          <cell r="F1920">
            <v>4</v>
          </cell>
        </row>
        <row r="1921">
          <cell r="B1921">
            <v>21034</v>
          </cell>
          <cell r="C1921" t="str">
            <v>Evgeniy</v>
          </cell>
          <cell r="D1921" t="str">
            <v>Zhitkovsky</v>
          </cell>
          <cell r="E1921" t="str">
            <v>D61P</v>
          </cell>
          <cell r="F1921">
            <v>5</v>
          </cell>
        </row>
        <row r="1922">
          <cell r="B1922">
            <v>18907</v>
          </cell>
          <cell r="C1922" t="str">
            <v>Evgeniya</v>
          </cell>
          <cell r="D1922" t="str">
            <v>Teslenko</v>
          </cell>
          <cell r="E1922" t="str">
            <v>P43P</v>
          </cell>
          <cell r="F1922">
            <v>3</v>
          </cell>
        </row>
        <row r="1923">
          <cell r="B1923">
            <v>12707</v>
          </cell>
          <cell r="C1923" t="str">
            <v>Eviatar</v>
          </cell>
          <cell r="D1923" t="str">
            <v>Abutbul</v>
          </cell>
          <cell r="E1923" t="str">
            <v>T41M</v>
          </cell>
          <cell r="F1923">
            <v>5</v>
          </cell>
        </row>
        <row r="1924">
          <cell r="B1924">
            <v>18004</v>
          </cell>
          <cell r="C1924" t="str">
            <v>Evyatar</v>
          </cell>
          <cell r="D1924" t="str">
            <v>Kivenson</v>
          </cell>
          <cell r="E1924" t="str">
            <v>S53P</v>
          </cell>
          <cell r="F1924">
            <v>3</v>
          </cell>
        </row>
        <row r="1925">
          <cell r="B1925">
            <v>7392</v>
          </cell>
          <cell r="C1925" t="str">
            <v>Eyal</v>
          </cell>
          <cell r="D1925" t="str">
            <v>Balla</v>
          </cell>
          <cell r="E1925" t="str">
            <v>D45M</v>
          </cell>
          <cell r="F1925">
            <v>3</v>
          </cell>
        </row>
        <row r="1926">
          <cell r="B1926">
            <v>12500</v>
          </cell>
          <cell r="C1926" t="str">
            <v>Eyal</v>
          </cell>
          <cell r="D1926" t="str">
            <v>Ben David</v>
          </cell>
          <cell r="E1926" t="str">
            <v>D45M</v>
          </cell>
          <cell r="F1926">
            <v>5</v>
          </cell>
        </row>
        <row r="1927">
          <cell r="B1927">
            <v>11300</v>
          </cell>
          <cell r="C1927" t="str">
            <v>Eyal</v>
          </cell>
          <cell r="D1927" t="str">
            <v>Elzam</v>
          </cell>
          <cell r="E1927" t="str">
            <v>T52P</v>
          </cell>
          <cell r="F1927">
            <v>4</v>
          </cell>
        </row>
        <row r="1928">
          <cell r="B1928">
            <v>17682</v>
          </cell>
          <cell r="C1928" t="str">
            <v>Eyal</v>
          </cell>
          <cell r="D1928" t="str">
            <v>Gruper</v>
          </cell>
          <cell r="E1928" t="str">
            <v>D65P</v>
          </cell>
          <cell r="F1928">
            <v>3</v>
          </cell>
        </row>
        <row r="1929">
          <cell r="B1929">
            <v>17662</v>
          </cell>
          <cell r="C1929" t="str">
            <v>Eyal</v>
          </cell>
          <cell r="D1929" t="str">
            <v>Itkin</v>
          </cell>
          <cell r="E1929" t="str">
            <v>D45P</v>
          </cell>
          <cell r="F1929">
            <v>5</v>
          </cell>
        </row>
        <row r="1930">
          <cell r="B1930">
            <v>19919</v>
          </cell>
          <cell r="C1930" t="str">
            <v>Eyal</v>
          </cell>
          <cell r="D1930" t="str">
            <v>Nissan</v>
          </cell>
          <cell r="E1930" t="str">
            <v>M65P</v>
          </cell>
          <cell r="F1930">
            <v>5</v>
          </cell>
        </row>
        <row r="1931">
          <cell r="B1931">
            <v>6097</v>
          </cell>
          <cell r="C1931" t="str">
            <v>Eyal</v>
          </cell>
          <cell r="D1931" t="str">
            <v>Noach</v>
          </cell>
          <cell r="E1931" t="str">
            <v>D41P</v>
          </cell>
          <cell r="F1931">
            <v>4</v>
          </cell>
        </row>
        <row r="1932">
          <cell r="B1932">
            <v>9093</v>
          </cell>
          <cell r="C1932" t="str">
            <v>Eyal</v>
          </cell>
          <cell r="D1932" t="str">
            <v>Paz</v>
          </cell>
          <cell r="E1932" t="str">
            <v>D45P</v>
          </cell>
          <cell r="F1932">
            <v>4</v>
          </cell>
        </row>
        <row r="1933">
          <cell r="B1933">
            <v>13754</v>
          </cell>
          <cell r="C1933" t="str">
            <v>Eyal</v>
          </cell>
          <cell r="D1933" t="str">
            <v>Rashelbach</v>
          </cell>
          <cell r="E1933" t="str">
            <v>R41P</v>
          </cell>
          <cell r="F1933">
            <v>3</v>
          </cell>
        </row>
        <row r="1934">
          <cell r="B1934">
            <v>19852</v>
          </cell>
          <cell r="C1934" t="str">
            <v>Eyal</v>
          </cell>
          <cell r="D1934" t="str">
            <v>Sagi</v>
          </cell>
          <cell r="E1934" t="str">
            <v>T62P</v>
          </cell>
          <cell r="F1934">
            <v>3</v>
          </cell>
        </row>
        <row r="1935">
          <cell r="B1935">
            <v>8797</v>
          </cell>
          <cell r="C1935" t="str">
            <v>Eyal</v>
          </cell>
          <cell r="D1935" t="str">
            <v>Salomon</v>
          </cell>
          <cell r="E1935" t="str">
            <v>D51P</v>
          </cell>
          <cell r="F1935">
            <v>4</v>
          </cell>
        </row>
        <row r="1936">
          <cell r="B1936">
            <v>5986</v>
          </cell>
          <cell r="C1936" t="str">
            <v>Eyal</v>
          </cell>
          <cell r="D1936" t="str">
            <v>Sher</v>
          </cell>
          <cell r="E1936" t="str">
            <v>R51P</v>
          </cell>
          <cell r="F1936">
            <v>4</v>
          </cell>
        </row>
        <row r="1937">
          <cell r="B1937">
            <v>2724</v>
          </cell>
          <cell r="C1937" t="str">
            <v>Eyal</v>
          </cell>
          <cell r="D1937" t="str">
            <v>Shtern</v>
          </cell>
          <cell r="E1937" t="str">
            <v>M42P</v>
          </cell>
          <cell r="F1937">
            <v>3</v>
          </cell>
        </row>
        <row r="1938">
          <cell r="B1938">
            <v>21287</v>
          </cell>
          <cell r="C1938" t="str">
            <v>Eyal</v>
          </cell>
          <cell r="D1938" t="str">
            <v>Teiger</v>
          </cell>
          <cell r="E1938" t="str">
            <v>D55P</v>
          </cell>
          <cell r="F1938">
            <v>1</v>
          </cell>
        </row>
        <row r="1939">
          <cell r="B1939">
            <v>4402</v>
          </cell>
          <cell r="C1939" t="str">
            <v>Eyal</v>
          </cell>
          <cell r="D1939" t="str">
            <v>Zaidman</v>
          </cell>
          <cell r="E1939" t="str">
            <v>M41P</v>
          </cell>
          <cell r="F1939">
            <v>3</v>
          </cell>
        </row>
        <row r="1940">
          <cell r="B1940">
            <v>20748</v>
          </cell>
          <cell r="C1940" t="str">
            <v>Eytan</v>
          </cell>
          <cell r="D1940" t="str">
            <v>Fitoussi</v>
          </cell>
          <cell r="E1940" t="str">
            <v>D65P</v>
          </cell>
          <cell r="F1940">
            <v>3</v>
          </cell>
        </row>
        <row r="1941">
          <cell r="B1941">
            <v>5369</v>
          </cell>
          <cell r="C1941" t="str">
            <v>Ezer</v>
          </cell>
          <cell r="D1941" t="str">
            <v>Toubul</v>
          </cell>
          <cell r="E1941" t="str">
            <v>D51P</v>
          </cell>
          <cell r="F1941">
            <v>3</v>
          </cell>
        </row>
        <row r="1942">
          <cell r="B1942">
            <v>15754</v>
          </cell>
          <cell r="C1942" t="str">
            <v>Ezio</v>
          </cell>
          <cell r="D1942" t="str">
            <v>Bellingeri</v>
          </cell>
          <cell r="E1942" t="str">
            <v>E51P</v>
          </cell>
          <cell r="F1942">
            <v>5</v>
          </cell>
        </row>
        <row r="1943">
          <cell r="B1943">
            <v>8684</v>
          </cell>
          <cell r="C1943" t="str">
            <v>Ezra</v>
          </cell>
          <cell r="D1943" t="str">
            <v>Alcaly</v>
          </cell>
          <cell r="E1943" t="str">
            <v>R51P</v>
          </cell>
          <cell r="F1943">
            <v>3</v>
          </cell>
        </row>
        <row r="1944">
          <cell r="B1944">
            <v>21686</v>
          </cell>
          <cell r="C1944" t="str">
            <v>Fabian</v>
          </cell>
          <cell r="D1944" t="str">
            <v>Morales Carrillo</v>
          </cell>
          <cell r="E1944" t="str">
            <v>T51P</v>
          </cell>
          <cell r="F1944">
            <v>3</v>
          </cell>
        </row>
        <row r="1945">
          <cell r="B1945">
            <v>21710</v>
          </cell>
          <cell r="C1945" t="str">
            <v>Fabio</v>
          </cell>
          <cell r="D1945" t="str">
            <v>Azevedo</v>
          </cell>
          <cell r="E1945" t="str">
            <v>S41P</v>
          </cell>
          <cell r="F1945">
            <v>3</v>
          </cell>
        </row>
        <row r="1946">
          <cell r="B1946">
            <v>14140</v>
          </cell>
          <cell r="C1946" t="str">
            <v>Fabrice</v>
          </cell>
          <cell r="D1946" t="str">
            <v>Bankhauser</v>
          </cell>
          <cell r="E1946" t="str">
            <v>T51P</v>
          </cell>
          <cell r="F1946">
            <v>3</v>
          </cell>
        </row>
        <row r="1947">
          <cell r="B1947">
            <v>19543</v>
          </cell>
          <cell r="C1947" t="str">
            <v>Fabrizia</v>
          </cell>
          <cell r="D1947" t="str">
            <v>Vollenweider</v>
          </cell>
          <cell r="E1947" t="str">
            <v>E61P</v>
          </cell>
          <cell r="F1947">
            <v>4</v>
          </cell>
        </row>
        <row r="1948">
          <cell r="B1948">
            <v>10945</v>
          </cell>
          <cell r="C1948" t="str">
            <v>Fabrizio</v>
          </cell>
          <cell r="D1948" t="str">
            <v>Lamanna</v>
          </cell>
          <cell r="E1948" t="str">
            <v>T41M</v>
          </cell>
          <cell r="F1948">
            <v>5</v>
          </cell>
        </row>
        <row r="1949">
          <cell r="B1949">
            <v>11288</v>
          </cell>
          <cell r="C1949" t="str">
            <v>Fabrizio</v>
          </cell>
          <cell r="D1949" t="str">
            <v>Lingi</v>
          </cell>
          <cell r="E1949" t="str">
            <v>E41P</v>
          </cell>
          <cell r="F1949">
            <v>2</v>
          </cell>
        </row>
        <row r="1950">
          <cell r="B1950">
            <v>7879</v>
          </cell>
          <cell r="C1950" t="str">
            <v>Fadi</v>
          </cell>
          <cell r="D1950" t="str">
            <v>Abulail</v>
          </cell>
          <cell r="E1950" t="str">
            <v>E41P</v>
          </cell>
          <cell r="F1950">
            <v>4</v>
          </cell>
        </row>
        <row r="1951">
          <cell r="B1951">
            <v>19329</v>
          </cell>
          <cell r="C1951" t="str">
            <v>Fadi</v>
          </cell>
          <cell r="D1951" t="str">
            <v>Agbaria</v>
          </cell>
          <cell r="E1951" t="str">
            <v>T51P</v>
          </cell>
          <cell r="F1951">
            <v>3</v>
          </cell>
        </row>
        <row r="1952">
          <cell r="B1952">
            <v>14897</v>
          </cell>
          <cell r="C1952" t="str">
            <v>Fadi</v>
          </cell>
          <cell r="D1952" t="str">
            <v>Moussa</v>
          </cell>
          <cell r="E1952" t="str">
            <v>T41M</v>
          </cell>
          <cell r="F1952">
            <v>4</v>
          </cell>
        </row>
        <row r="1953">
          <cell r="B1953">
            <v>19229</v>
          </cell>
          <cell r="C1953" t="str">
            <v>Fana</v>
          </cell>
          <cell r="D1953" t="str">
            <v>Habte</v>
          </cell>
          <cell r="E1953" t="str">
            <v>M63P</v>
          </cell>
          <cell r="F1953">
            <v>3</v>
          </cell>
        </row>
        <row r="1954">
          <cell r="B1954">
            <v>18844</v>
          </cell>
          <cell r="C1954" t="str">
            <v>Fanis</v>
          </cell>
          <cell r="D1954" t="str">
            <v>Tsomis</v>
          </cell>
          <cell r="E1954" t="str">
            <v>E61P</v>
          </cell>
          <cell r="F1954">
            <v>3</v>
          </cell>
        </row>
        <row r="1955">
          <cell r="B1955">
            <v>16801</v>
          </cell>
          <cell r="C1955" t="str">
            <v>Farah</v>
          </cell>
          <cell r="D1955" t="str">
            <v>Mohamed</v>
          </cell>
          <cell r="E1955" t="str">
            <v>T53P</v>
          </cell>
          <cell r="F1955">
            <v>3</v>
          </cell>
        </row>
        <row r="1956">
          <cell r="B1956">
            <v>13653</v>
          </cell>
          <cell r="C1956" t="str">
            <v xml:space="preserve">Faranak (Fara) </v>
          </cell>
          <cell r="D1956" t="str">
            <v>Karimi</v>
          </cell>
          <cell r="E1956" t="str">
            <v>S43P</v>
          </cell>
          <cell r="F1956">
            <v>5</v>
          </cell>
        </row>
        <row r="1957">
          <cell r="B1957">
            <v>7883</v>
          </cell>
          <cell r="C1957" t="str">
            <v>Fareed</v>
          </cell>
          <cell r="D1957" t="str">
            <v>Cheema</v>
          </cell>
          <cell r="E1957" t="str">
            <v>E51P</v>
          </cell>
          <cell r="F1957">
            <v>4</v>
          </cell>
        </row>
        <row r="1958">
          <cell r="B1958">
            <v>16079</v>
          </cell>
          <cell r="C1958" t="str">
            <v>Farouq</v>
          </cell>
          <cell r="D1958" t="str">
            <v>Yaseen</v>
          </cell>
          <cell r="E1958" t="str">
            <v>T51P</v>
          </cell>
          <cell r="F1958">
            <v>3</v>
          </cell>
        </row>
        <row r="1959">
          <cell r="B1959">
            <v>14219</v>
          </cell>
          <cell r="C1959" t="str">
            <v>Fatih</v>
          </cell>
          <cell r="D1959" t="str">
            <v>Ergul</v>
          </cell>
          <cell r="E1959" t="str">
            <v>E41P</v>
          </cell>
          <cell r="F1959">
            <v>5</v>
          </cell>
        </row>
        <row r="1960">
          <cell r="B1960">
            <v>4229</v>
          </cell>
          <cell r="C1960" t="str">
            <v>Federico</v>
          </cell>
          <cell r="D1960" t="str">
            <v>Bockel</v>
          </cell>
          <cell r="E1960" t="str">
            <v>T41P</v>
          </cell>
          <cell r="F1960">
            <v>3</v>
          </cell>
        </row>
        <row r="1961">
          <cell r="B1961">
            <v>17475</v>
          </cell>
          <cell r="C1961" t="str">
            <v>Federico</v>
          </cell>
          <cell r="D1961" t="str">
            <v>Calabro</v>
          </cell>
          <cell r="E1961" t="str">
            <v>E41P</v>
          </cell>
          <cell r="F1961">
            <v>3</v>
          </cell>
        </row>
        <row r="1962">
          <cell r="B1962">
            <v>17430</v>
          </cell>
          <cell r="C1962" t="str">
            <v>Felipe</v>
          </cell>
          <cell r="D1962" t="str">
            <v>Da Fortuna</v>
          </cell>
          <cell r="E1962" t="str">
            <v>S43P</v>
          </cell>
          <cell r="F1962">
            <v>3</v>
          </cell>
        </row>
        <row r="1963">
          <cell r="B1963">
            <v>20806</v>
          </cell>
          <cell r="C1963" t="str">
            <v>Felix</v>
          </cell>
          <cell r="D1963" t="str">
            <v>Palacci</v>
          </cell>
          <cell r="E1963" t="str">
            <v>S53P</v>
          </cell>
          <cell r="F1963">
            <v>2</v>
          </cell>
        </row>
        <row r="1964">
          <cell r="B1964">
            <v>7871</v>
          </cell>
          <cell r="C1964" t="str">
            <v xml:space="preserve">Ferdinand (Ferdy) </v>
          </cell>
          <cell r="D1964" t="str">
            <v>Devilleres</v>
          </cell>
          <cell r="E1964" t="str">
            <v>E41P</v>
          </cell>
          <cell r="F1964">
            <v>3</v>
          </cell>
        </row>
        <row r="1965">
          <cell r="B1965">
            <v>19894</v>
          </cell>
          <cell r="C1965" t="str">
            <v>Fernando</v>
          </cell>
          <cell r="D1965" t="str">
            <v>Bahon</v>
          </cell>
          <cell r="E1965" t="str">
            <v>T51P</v>
          </cell>
          <cell r="F1965">
            <v>3</v>
          </cell>
        </row>
        <row r="1966">
          <cell r="B1966">
            <v>13253</v>
          </cell>
          <cell r="C1966" t="str">
            <v>Fernando</v>
          </cell>
          <cell r="D1966" t="str">
            <v>De Falchi</v>
          </cell>
          <cell r="E1966" t="str">
            <v>E41M</v>
          </cell>
          <cell r="F1966">
            <v>4</v>
          </cell>
        </row>
        <row r="1967">
          <cell r="B1967">
            <v>14266</v>
          </cell>
          <cell r="C1967" t="str">
            <v>Fernando</v>
          </cell>
          <cell r="D1967" t="str">
            <v>Dias</v>
          </cell>
          <cell r="E1967" t="str">
            <v>S41P</v>
          </cell>
          <cell r="F1967">
            <v>3</v>
          </cell>
        </row>
        <row r="1968">
          <cell r="B1968">
            <v>4763</v>
          </cell>
          <cell r="C1968" t="str">
            <v>Fernando</v>
          </cell>
          <cell r="D1968" t="str">
            <v>Herrero Garcia</v>
          </cell>
          <cell r="E1968" t="str">
            <v>S41M</v>
          </cell>
          <cell r="F1968">
            <v>3</v>
          </cell>
        </row>
        <row r="1969">
          <cell r="B1969">
            <v>20655</v>
          </cell>
          <cell r="C1969" t="str">
            <v>Fernando</v>
          </cell>
          <cell r="D1969" t="str">
            <v>Motta</v>
          </cell>
          <cell r="E1969" t="str">
            <v>S43P</v>
          </cell>
          <cell r="F1969">
            <v>3</v>
          </cell>
        </row>
        <row r="1970">
          <cell r="B1970">
            <v>15327</v>
          </cell>
          <cell r="C1970" t="str">
            <v xml:space="preserve">Fernando (frivero) </v>
          </cell>
          <cell r="D1970" t="str">
            <v>Rivero</v>
          </cell>
          <cell r="E1970" t="str">
            <v>S41P</v>
          </cell>
          <cell r="F1970">
            <v>4</v>
          </cell>
        </row>
        <row r="1971">
          <cell r="B1971">
            <v>13025</v>
          </cell>
          <cell r="C1971" t="str">
            <v>Fery</v>
          </cell>
          <cell r="D1971" t="str">
            <v>Suryadi</v>
          </cell>
          <cell r="E1971" t="str">
            <v>E41P</v>
          </cell>
          <cell r="F1971">
            <v>3</v>
          </cell>
        </row>
        <row r="1972">
          <cell r="B1972">
            <v>8359</v>
          </cell>
          <cell r="C1972" t="str">
            <v>Fialeseshie</v>
          </cell>
          <cell r="D1972" t="str">
            <v>Dzuali</v>
          </cell>
          <cell r="E1972" t="str">
            <v>T51P</v>
          </cell>
          <cell r="F1972">
            <v>4</v>
          </cell>
        </row>
        <row r="1973">
          <cell r="B1973">
            <v>3352</v>
          </cell>
          <cell r="C1973" t="str">
            <v>Fiona</v>
          </cell>
          <cell r="D1973" t="str">
            <v>Nguyen</v>
          </cell>
          <cell r="E1973" t="str">
            <v>P44M</v>
          </cell>
          <cell r="F1973">
            <v>5</v>
          </cell>
        </row>
        <row r="1974">
          <cell r="B1974">
            <v>20649</v>
          </cell>
          <cell r="C1974" t="str">
            <v>Fiorella</v>
          </cell>
          <cell r="D1974" t="str">
            <v>Minaya Rey</v>
          </cell>
          <cell r="E1974" t="str">
            <v>M65P</v>
          </cell>
          <cell r="F1974">
            <v>5</v>
          </cell>
        </row>
        <row r="1975">
          <cell r="B1975">
            <v>19226</v>
          </cell>
          <cell r="C1975" t="str">
            <v>Firas</v>
          </cell>
          <cell r="D1975" t="str">
            <v>Khateeb</v>
          </cell>
          <cell r="E1975" t="str">
            <v>D65P</v>
          </cell>
          <cell r="F1975">
            <v>1</v>
          </cell>
        </row>
        <row r="1976">
          <cell r="B1976">
            <v>17483</v>
          </cell>
          <cell r="C1976" t="str">
            <v xml:space="preserve">Firas (ChiChi) </v>
          </cell>
          <cell r="D1976" t="str">
            <v>Zaro</v>
          </cell>
          <cell r="E1976" t="str">
            <v>D61P</v>
          </cell>
          <cell r="F1976">
            <v>4</v>
          </cell>
        </row>
        <row r="1977">
          <cell r="B1977">
            <v>16275</v>
          </cell>
          <cell r="C1977" t="str">
            <v>Flavio</v>
          </cell>
          <cell r="D1977" t="str">
            <v>Davini</v>
          </cell>
          <cell r="E1977" t="str">
            <v>S41P</v>
          </cell>
          <cell r="F1977">
            <v>4</v>
          </cell>
        </row>
        <row r="1978">
          <cell r="B1978">
            <v>17679</v>
          </cell>
          <cell r="C1978" t="str">
            <v>Fletcher</v>
          </cell>
          <cell r="D1978" t="str">
            <v>Wilson</v>
          </cell>
          <cell r="E1978" t="str">
            <v>T63P</v>
          </cell>
          <cell r="F1978">
            <v>3</v>
          </cell>
        </row>
        <row r="1979">
          <cell r="B1979">
            <v>10297</v>
          </cell>
          <cell r="C1979" t="str">
            <v>Flora</v>
          </cell>
          <cell r="D1979" t="str">
            <v>Huang</v>
          </cell>
          <cell r="E1979" t="str">
            <v>S51P</v>
          </cell>
          <cell r="F1979">
            <v>4</v>
          </cell>
        </row>
        <row r="1980">
          <cell r="B1980">
            <v>10587</v>
          </cell>
          <cell r="C1980" t="str">
            <v>Florence</v>
          </cell>
          <cell r="D1980" t="str">
            <v>Platt</v>
          </cell>
          <cell r="E1980" t="str">
            <v>M45M</v>
          </cell>
          <cell r="F1980">
            <v>4</v>
          </cell>
        </row>
        <row r="1981">
          <cell r="B1981">
            <v>19260</v>
          </cell>
          <cell r="C1981" t="str">
            <v>Florent</v>
          </cell>
          <cell r="D1981" t="str">
            <v>Akerboom</v>
          </cell>
          <cell r="E1981" t="str">
            <v>S53P</v>
          </cell>
          <cell r="F1981">
            <v>4</v>
          </cell>
        </row>
        <row r="1982">
          <cell r="B1982">
            <v>19266</v>
          </cell>
          <cell r="C1982" t="str">
            <v>Florian</v>
          </cell>
          <cell r="D1982" t="str">
            <v>Kron</v>
          </cell>
          <cell r="E1982" t="str">
            <v>S53P</v>
          </cell>
          <cell r="F1982">
            <v>3</v>
          </cell>
        </row>
        <row r="1983">
          <cell r="B1983">
            <v>14659</v>
          </cell>
          <cell r="C1983" t="str">
            <v>Fnan</v>
          </cell>
          <cell r="D1983" t="str">
            <v>Kiflu</v>
          </cell>
          <cell r="E1983" t="str">
            <v>T51P</v>
          </cell>
          <cell r="F1983">
            <v>4</v>
          </cell>
        </row>
        <row r="1984">
          <cell r="B1984">
            <v>10709</v>
          </cell>
          <cell r="C1984" t="str">
            <v>Folkert</v>
          </cell>
          <cell r="D1984" t="str">
            <v>Buisman</v>
          </cell>
          <cell r="E1984" t="str">
            <v>S43P</v>
          </cell>
          <cell r="F1984">
            <v>3</v>
          </cell>
        </row>
        <row r="1985">
          <cell r="B1985">
            <v>3949</v>
          </cell>
          <cell r="C1985" t="str">
            <v xml:space="preserve">Forrest (Rick) </v>
          </cell>
          <cell r="D1985" t="str">
            <v>Fletcher</v>
          </cell>
          <cell r="E1985" t="str">
            <v>T42M</v>
          </cell>
          <cell r="F1985">
            <v>4</v>
          </cell>
        </row>
        <row r="1986">
          <cell r="B1986">
            <v>21220</v>
          </cell>
          <cell r="C1986" t="str">
            <v>Fouad</v>
          </cell>
          <cell r="D1986" t="str">
            <v>Taha</v>
          </cell>
          <cell r="E1986" t="str">
            <v>D65S</v>
          </cell>
          <cell r="F1986">
            <v>3</v>
          </cell>
        </row>
        <row r="1987">
          <cell r="B1987">
            <v>6290</v>
          </cell>
          <cell r="C1987" t="str">
            <v xml:space="preserve">Francine (Fran) </v>
          </cell>
          <cell r="D1987" t="str">
            <v>Nguyen</v>
          </cell>
          <cell r="E1987" t="str">
            <v>T41P</v>
          </cell>
          <cell r="F1987">
            <v>2</v>
          </cell>
        </row>
        <row r="1988">
          <cell r="B1988">
            <v>15244</v>
          </cell>
          <cell r="C1988" t="str">
            <v xml:space="preserve">Francis (Frank) </v>
          </cell>
          <cell r="D1988" t="str">
            <v>Fullam</v>
          </cell>
          <cell r="E1988" t="str">
            <v>S61P</v>
          </cell>
          <cell r="F1988">
            <v>3</v>
          </cell>
        </row>
        <row r="1989">
          <cell r="B1989">
            <v>20454</v>
          </cell>
          <cell r="C1989" t="str">
            <v>Francisco</v>
          </cell>
          <cell r="D1989" t="str">
            <v>Puyuelo Sanchez</v>
          </cell>
          <cell r="E1989" t="str">
            <v>S43P</v>
          </cell>
          <cell r="F1989">
            <v>1</v>
          </cell>
        </row>
        <row r="1990">
          <cell r="B1990">
            <v>17256</v>
          </cell>
          <cell r="C1990" t="str">
            <v xml:space="preserve">Francisco (Fran) </v>
          </cell>
          <cell r="D1990" t="str">
            <v>Ramirez</v>
          </cell>
          <cell r="E1990" t="str">
            <v>S43P</v>
          </cell>
          <cell r="F1990">
            <v>4</v>
          </cell>
        </row>
        <row r="1991">
          <cell r="B1991">
            <v>14799</v>
          </cell>
          <cell r="C1991" t="str">
            <v xml:space="preserve">Francisco (Pancho) </v>
          </cell>
          <cell r="D1991" t="str">
            <v>Del Real</v>
          </cell>
          <cell r="E1991" t="str">
            <v>S41P</v>
          </cell>
          <cell r="F1991">
            <v>3</v>
          </cell>
        </row>
        <row r="1992">
          <cell r="B1992">
            <v>19509</v>
          </cell>
          <cell r="C1992" t="str">
            <v>Francisco Javier</v>
          </cell>
          <cell r="D1992" t="str">
            <v>Santos Rodriguez</v>
          </cell>
          <cell r="E1992" t="str">
            <v>E61P</v>
          </cell>
          <cell r="F1992">
            <v>3</v>
          </cell>
        </row>
        <row r="1993">
          <cell r="B1993">
            <v>21114</v>
          </cell>
          <cell r="C1993" t="str">
            <v>Frank</v>
          </cell>
          <cell r="D1993" t="str">
            <v>Kristensen</v>
          </cell>
          <cell r="E1993" t="str">
            <v>S41P</v>
          </cell>
          <cell r="F1993">
            <v>3</v>
          </cell>
        </row>
        <row r="1994">
          <cell r="B1994">
            <v>13650</v>
          </cell>
          <cell r="C1994" t="str">
            <v>Frank</v>
          </cell>
          <cell r="D1994" t="str">
            <v>Lancaster Jr.</v>
          </cell>
          <cell r="E1994" t="str">
            <v>S43P</v>
          </cell>
          <cell r="F1994">
            <v>4</v>
          </cell>
        </row>
        <row r="1995">
          <cell r="B1995">
            <v>15051</v>
          </cell>
          <cell r="C1995" t="str">
            <v>Frank</v>
          </cell>
          <cell r="D1995" t="str">
            <v>Li</v>
          </cell>
          <cell r="E1995" t="str">
            <v>T51P</v>
          </cell>
          <cell r="F1995">
            <v>3</v>
          </cell>
        </row>
        <row r="1996">
          <cell r="B1996">
            <v>17989</v>
          </cell>
          <cell r="C1996" t="str">
            <v>Frank</v>
          </cell>
          <cell r="D1996" t="str">
            <v>McCaffrey</v>
          </cell>
          <cell r="E1996" t="str">
            <v>S51P</v>
          </cell>
          <cell r="F1996">
            <v>1</v>
          </cell>
        </row>
        <row r="1997">
          <cell r="B1997">
            <v>21827</v>
          </cell>
          <cell r="C1997" t="str">
            <v>Frank</v>
          </cell>
          <cell r="D1997" t="str">
            <v>Ren</v>
          </cell>
          <cell r="E1997" t="str">
            <v>S43M</v>
          </cell>
          <cell r="F1997">
            <v>3</v>
          </cell>
        </row>
        <row r="1998">
          <cell r="B1998">
            <v>20583</v>
          </cell>
          <cell r="C1998" t="str">
            <v>Frank</v>
          </cell>
          <cell r="D1998" t="str">
            <v>Roettgen</v>
          </cell>
          <cell r="E1998" t="str">
            <v>E51P</v>
          </cell>
          <cell r="F1998">
            <v>4</v>
          </cell>
        </row>
        <row r="1999">
          <cell r="B1999">
            <v>7748</v>
          </cell>
          <cell r="C1999" t="str">
            <v>Frank</v>
          </cell>
          <cell r="D1999" t="str">
            <v>Suijten</v>
          </cell>
          <cell r="E1999" t="str">
            <v>E41P</v>
          </cell>
          <cell r="F1999">
            <v>5</v>
          </cell>
        </row>
        <row r="2000">
          <cell r="B2000">
            <v>18151</v>
          </cell>
          <cell r="C2000" t="str">
            <v>Frank</v>
          </cell>
          <cell r="D2000" t="str">
            <v>Vivacqua</v>
          </cell>
          <cell r="E2000" t="str">
            <v>S61P</v>
          </cell>
          <cell r="F2000">
            <v>5</v>
          </cell>
        </row>
        <row r="2001">
          <cell r="B2001">
            <v>13618</v>
          </cell>
          <cell r="C2001" t="str">
            <v xml:space="preserve">Franklin (Frank) </v>
          </cell>
          <cell r="D2001" t="str">
            <v>Allen IV</v>
          </cell>
          <cell r="E2001" t="str">
            <v>T51P</v>
          </cell>
          <cell r="F2001">
            <v>3</v>
          </cell>
        </row>
        <row r="2002">
          <cell r="B2002">
            <v>21276</v>
          </cell>
          <cell r="C2002" t="str">
            <v>Frauke</v>
          </cell>
          <cell r="D2002" t="str">
            <v>Hollerbach</v>
          </cell>
          <cell r="E2002" t="str">
            <v>M65P</v>
          </cell>
          <cell r="F2002">
            <v>3</v>
          </cell>
        </row>
        <row r="2003">
          <cell r="B2003">
            <v>19239</v>
          </cell>
          <cell r="C2003" t="str">
            <v>Frederic</v>
          </cell>
          <cell r="D2003" t="str">
            <v>Herault</v>
          </cell>
          <cell r="E2003" t="str">
            <v>E41P</v>
          </cell>
          <cell r="F2003">
            <v>4</v>
          </cell>
        </row>
        <row r="2004">
          <cell r="B2004">
            <v>21406</v>
          </cell>
          <cell r="C2004" t="str">
            <v>Frederick</v>
          </cell>
          <cell r="D2004" t="str">
            <v>Chen</v>
          </cell>
          <cell r="E2004" t="str">
            <v>S41P</v>
          </cell>
          <cell r="F2004">
            <v>3</v>
          </cell>
        </row>
        <row r="2005">
          <cell r="B2005">
            <v>15796</v>
          </cell>
          <cell r="C2005" t="str">
            <v>Frederick</v>
          </cell>
          <cell r="D2005" t="str">
            <v>Gustafsson</v>
          </cell>
          <cell r="E2005" t="str">
            <v>E51P</v>
          </cell>
          <cell r="F2005">
            <v>4</v>
          </cell>
        </row>
        <row r="2006">
          <cell r="B2006">
            <v>4391</v>
          </cell>
          <cell r="C2006" t="str">
            <v>Frederick (Fred</v>
          </cell>
          <cell r="D2006" t="str">
            <v>Kania, Jr.</v>
          </cell>
          <cell r="E2006" t="str">
            <v>S43P</v>
          </cell>
          <cell r="F2006">
            <v>4</v>
          </cell>
        </row>
        <row r="2007">
          <cell r="B2007">
            <v>20533</v>
          </cell>
          <cell r="C2007" t="str">
            <v>Fredrik</v>
          </cell>
          <cell r="D2007" t="str">
            <v>Berggren</v>
          </cell>
          <cell r="E2007" t="str">
            <v>D41P</v>
          </cell>
          <cell r="F2007">
            <v>4</v>
          </cell>
        </row>
        <row r="2008">
          <cell r="B2008">
            <v>6331</v>
          </cell>
          <cell r="C2008" t="str">
            <v>Fredrik</v>
          </cell>
          <cell r="D2008" t="str">
            <v>Ekelof</v>
          </cell>
          <cell r="E2008" t="str">
            <v>D45M</v>
          </cell>
          <cell r="F2008">
            <v>3</v>
          </cell>
        </row>
        <row r="2009">
          <cell r="B2009">
            <v>6332</v>
          </cell>
          <cell r="C2009" t="str">
            <v>Fredrik</v>
          </cell>
          <cell r="D2009" t="str">
            <v>Lindell</v>
          </cell>
          <cell r="E2009" t="str">
            <v>D45P</v>
          </cell>
          <cell r="F2009">
            <v>4</v>
          </cell>
        </row>
        <row r="2010">
          <cell r="B2010">
            <v>12003</v>
          </cell>
          <cell r="C2010" t="str">
            <v>Fredrik</v>
          </cell>
          <cell r="D2010" t="str">
            <v>Sandstrom</v>
          </cell>
          <cell r="E2010" t="str">
            <v>S43P</v>
          </cell>
          <cell r="F2010">
            <v>4</v>
          </cell>
        </row>
        <row r="2011">
          <cell r="B2011">
            <v>1739</v>
          </cell>
          <cell r="C2011" t="str">
            <v>Frida</v>
          </cell>
          <cell r="D2011" t="str">
            <v>Barkai Bergerman</v>
          </cell>
          <cell r="E2011" t="str">
            <v>M53P</v>
          </cell>
          <cell r="F2011">
            <v>4</v>
          </cell>
        </row>
        <row r="2012">
          <cell r="B2012">
            <v>21516</v>
          </cell>
          <cell r="C2012" t="str">
            <v>Gabriel</v>
          </cell>
          <cell r="D2012" t="str">
            <v>Bamola</v>
          </cell>
          <cell r="E2012" t="str">
            <v>S41P</v>
          </cell>
          <cell r="F2012">
            <v>2</v>
          </cell>
        </row>
        <row r="2013">
          <cell r="B2013">
            <v>17853</v>
          </cell>
          <cell r="C2013" t="str">
            <v>Gabriel</v>
          </cell>
          <cell r="D2013" t="str">
            <v>Diaz del Campo Cleme</v>
          </cell>
          <cell r="E2013" t="str">
            <v>T51P</v>
          </cell>
          <cell r="F2013">
            <v>4</v>
          </cell>
        </row>
        <row r="2014">
          <cell r="B2014">
            <v>21449</v>
          </cell>
          <cell r="C2014" t="str">
            <v>Gabriel</v>
          </cell>
          <cell r="D2014" t="str">
            <v>Maheu</v>
          </cell>
          <cell r="E2014" t="str">
            <v>S61P</v>
          </cell>
          <cell r="F2014">
            <v>3</v>
          </cell>
        </row>
        <row r="2015">
          <cell r="B2015">
            <v>21690</v>
          </cell>
          <cell r="C2015" t="str">
            <v>Gabriel</v>
          </cell>
          <cell r="D2015" t="str">
            <v>Yemane Ghebrengus</v>
          </cell>
          <cell r="E2015" t="str">
            <v>T63P</v>
          </cell>
          <cell r="F2015">
            <v>3</v>
          </cell>
        </row>
        <row r="2016">
          <cell r="B2016">
            <v>14951</v>
          </cell>
          <cell r="C2016" t="str">
            <v xml:space="preserve">Gabriel (Gabo) </v>
          </cell>
          <cell r="D2016" t="str">
            <v>Ramirez Tobon</v>
          </cell>
          <cell r="E2016" t="str">
            <v>E41P</v>
          </cell>
          <cell r="F2016">
            <v>3</v>
          </cell>
        </row>
        <row r="2017">
          <cell r="B2017">
            <v>16240</v>
          </cell>
          <cell r="C2017" t="str">
            <v>Gabriela</v>
          </cell>
          <cell r="D2017" t="str">
            <v>Goldstein Langnor</v>
          </cell>
          <cell r="E2017" t="str">
            <v>P53P</v>
          </cell>
          <cell r="F2017">
            <v>5</v>
          </cell>
        </row>
        <row r="2018">
          <cell r="B2018">
            <v>19992</v>
          </cell>
          <cell r="C2018" t="str">
            <v>Gabrielle</v>
          </cell>
          <cell r="D2018" t="str">
            <v>Dewes</v>
          </cell>
          <cell r="E2018" t="str">
            <v>M53P</v>
          </cell>
          <cell r="F2018">
            <v>3</v>
          </cell>
        </row>
        <row r="2019">
          <cell r="B2019">
            <v>9879</v>
          </cell>
          <cell r="C2019" t="str">
            <v>Gadi</v>
          </cell>
          <cell r="D2019" t="str">
            <v>Brabbing</v>
          </cell>
          <cell r="E2019" t="str">
            <v>P54P</v>
          </cell>
          <cell r="F2019">
            <v>3</v>
          </cell>
        </row>
        <row r="2020">
          <cell r="B2020">
            <v>6807</v>
          </cell>
          <cell r="C2020" t="str">
            <v>Gadi</v>
          </cell>
          <cell r="D2020" t="str">
            <v>Ravid</v>
          </cell>
          <cell r="E2020" t="str">
            <v>D41P</v>
          </cell>
          <cell r="F2020">
            <v>3</v>
          </cell>
        </row>
        <row r="2021">
          <cell r="B2021">
            <v>17316</v>
          </cell>
          <cell r="C2021" t="str">
            <v>Gadi</v>
          </cell>
          <cell r="D2021" t="str">
            <v>Tsafrir</v>
          </cell>
          <cell r="E2021" t="str">
            <v>M42P</v>
          </cell>
          <cell r="F2021">
            <v>3</v>
          </cell>
        </row>
        <row r="2022">
          <cell r="B2022">
            <v>19127</v>
          </cell>
          <cell r="C2022" t="str">
            <v>Gagandeep</v>
          </cell>
          <cell r="D2022" t="str">
            <v>Singh</v>
          </cell>
          <cell r="E2022" t="str">
            <v>T63P</v>
          </cell>
          <cell r="F2022">
            <v>3</v>
          </cell>
        </row>
        <row r="2023">
          <cell r="B2023">
            <v>11855</v>
          </cell>
          <cell r="C2023" t="str">
            <v xml:space="preserve">Gaganpreet (gmann) </v>
          </cell>
          <cell r="D2023" t="str">
            <v>Mann</v>
          </cell>
          <cell r="E2023" t="str">
            <v>T41P</v>
          </cell>
          <cell r="F2023">
            <v>4</v>
          </cell>
        </row>
        <row r="2024">
          <cell r="B2024">
            <v>6063</v>
          </cell>
          <cell r="C2024" t="str">
            <v>Gail</v>
          </cell>
          <cell r="D2024" t="str">
            <v>Avant</v>
          </cell>
          <cell r="E2024" t="str">
            <v>T41M</v>
          </cell>
          <cell r="F2024">
            <v>4</v>
          </cell>
        </row>
        <row r="2025">
          <cell r="B2025">
            <v>17970</v>
          </cell>
          <cell r="C2025" t="str">
            <v>Gal</v>
          </cell>
          <cell r="D2025" t="str">
            <v>Abir</v>
          </cell>
          <cell r="E2025" t="str">
            <v>D55P</v>
          </cell>
          <cell r="F2025">
            <v>4</v>
          </cell>
        </row>
        <row r="2026">
          <cell r="B2026">
            <v>15350</v>
          </cell>
          <cell r="C2026" t="str">
            <v>Gal</v>
          </cell>
          <cell r="D2026" t="str">
            <v>Anafi</v>
          </cell>
          <cell r="E2026" t="str">
            <v>D61P</v>
          </cell>
          <cell r="F2026">
            <v>3</v>
          </cell>
        </row>
        <row r="2027">
          <cell r="B2027">
            <v>15676</v>
          </cell>
          <cell r="C2027" t="str">
            <v>Gal</v>
          </cell>
          <cell r="D2027" t="str">
            <v>Avraham</v>
          </cell>
          <cell r="E2027" t="str">
            <v>T61P</v>
          </cell>
          <cell r="F2027">
            <v>4</v>
          </cell>
        </row>
        <row r="2028">
          <cell r="B2028">
            <v>11028</v>
          </cell>
          <cell r="C2028" t="str">
            <v>Gal</v>
          </cell>
          <cell r="D2028" t="str">
            <v>Einhorn</v>
          </cell>
          <cell r="E2028" t="str">
            <v>T51P</v>
          </cell>
          <cell r="F2028">
            <v>3</v>
          </cell>
        </row>
        <row r="2029">
          <cell r="B2029">
            <v>15520</v>
          </cell>
          <cell r="C2029" t="str">
            <v>Gal</v>
          </cell>
          <cell r="D2029" t="str">
            <v>Elbaz</v>
          </cell>
          <cell r="E2029" t="str">
            <v>D51P</v>
          </cell>
          <cell r="F2029">
            <v>4</v>
          </cell>
        </row>
        <row r="2030">
          <cell r="B2030">
            <v>17571</v>
          </cell>
          <cell r="C2030" t="str">
            <v>Gal</v>
          </cell>
          <cell r="D2030" t="str">
            <v>Massalton</v>
          </cell>
          <cell r="E2030" t="str">
            <v>P53P</v>
          </cell>
          <cell r="F2030">
            <v>5</v>
          </cell>
        </row>
        <row r="2031">
          <cell r="B2031">
            <v>18567</v>
          </cell>
          <cell r="C2031" t="str">
            <v>Gal</v>
          </cell>
          <cell r="D2031" t="str">
            <v>Nahum</v>
          </cell>
          <cell r="E2031" t="str">
            <v>D65P</v>
          </cell>
          <cell r="F2031">
            <v>3</v>
          </cell>
        </row>
        <row r="2032">
          <cell r="B2032">
            <v>14547</v>
          </cell>
          <cell r="C2032" t="str">
            <v>Gal</v>
          </cell>
          <cell r="D2032" t="str">
            <v>Osherov</v>
          </cell>
          <cell r="E2032" t="str">
            <v>T51P</v>
          </cell>
          <cell r="F2032">
            <v>4</v>
          </cell>
        </row>
        <row r="2033">
          <cell r="B2033">
            <v>19075</v>
          </cell>
          <cell r="C2033" t="str">
            <v>Gal</v>
          </cell>
          <cell r="D2033" t="str">
            <v>Peled</v>
          </cell>
          <cell r="E2033" t="str">
            <v>D55P</v>
          </cell>
          <cell r="F2033">
            <v>3</v>
          </cell>
        </row>
        <row r="2034">
          <cell r="B2034">
            <v>20701</v>
          </cell>
          <cell r="C2034" t="str">
            <v>Gal</v>
          </cell>
          <cell r="D2034" t="str">
            <v>Politzer</v>
          </cell>
          <cell r="E2034" t="str">
            <v>D61S</v>
          </cell>
          <cell r="F2034">
            <v>3</v>
          </cell>
        </row>
        <row r="2035">
          <cell r="B2035">
            <v>11570</v>
          </cell>
          <cell r="C2035" t="str">
            <v>Gal</v>
          </cell>
          <cell r="D2035" t="str">
            <v>Root</v>
          </cell>
          <cell r="E2035" t="str">
            <v>D45P</v>
          </cell>
          <cell r="F2035">
            <v>4</v>
          </cell>
        </row>
        <row r="2036">
          <cell r="B2036">
            <v>19213</v>
          </cell>
          <cell r="C2036" t="str">
            <v>Gal</v>
          </cell>
          <cell r="D2036" t="str">
            <v>Shnapp</v>
          </cell>
          <cell r="E2036" t="str">
            <v>D55P</v>
          </cell>
          <cell r="F2036">
            <v>3</v>
          </cell>
        </row>
        <row r="2037">
          <cell r="B2037">
            <v>21631</v>
          </cell>
          <cell r="C2037" t="str">
            <v>Gal</v>
          </cell>
          <cell r="D2037" t="str">
            <v>Toubul</v>
          </cell>
          <cell r="E2037" t="str">
            <v>D65S</v>
          </cell>
          <cell r="F2037">
            <v>3</v>
          </cell>
        </row>
        <row r="2038">
          <cell r="B2038">
            <v>18892</v>
          </cell>
          <cell r="C2038" t="str">
            <v>Gal</v>
          </cell>
          <cell r="D2038" t="str">
            <v>Zimmerman</v>
          </cell>
          <cell r="E2038" t="str">
            <v>D45P</v>
          </cell>
          <cell r="F2038">
            <v>3</v>
          </cell>
        </row>
        <row r="2039">
          <cell r="B2039">
            <v>19528</v>
          </cell>
          <cell r="C2039" t="str">
            <v>Gal</v>
          </cell>
          <cell r="D2039" t="str">
            <v>Zino</v>
          </cell>
          <cell r="E2039" t="str">
            <v>D65P</v>
          </cell>
          <cell r="F2039">
            <v>3</v>
          </cell>
        </row>
        <row r="2040">
          <cell r="B2040">
            <v>1531</v>
          </cell>
          <cell r="C2040" t="str">
            <v>Galia</v>
          </cell>
          <cell r="D2040" t="str">
            <v>Lichtblau</v>
          </cell>
          <cell r="E2040" t="str">
            <v>D45P</v>
          </cell>
          <cell r="F2040">
            <v>4</v>
          </cell>
        </row>
        <row r="2041">
          <cell r="B2041">
            <v>4132</v>
          </cell>
          <cell r="C2041" t="str">
            <v>Galia</v>
          </cell>
          <cell r="D2041" t="str">
            <v>Tsabar</v>
          </cell>
          <cell r="E2041" t="str">
            <v>P43P</v>
          </cell>
          <cell r="F2041">
            <v>3</v>
          </cell>
        </row>
        <row r="2042">
          <cell r="B2042">
            <v>19396</v>
          </cell>
          <cell r="C2042" t="str">
            <v>Galit</v>
          </cell>
          <cell r="D2042" t="str">
            <v>Ryadinskikh</v>
          </cell>
          <cell r="E2042" t="str">
            <v>T66P</v>
          </cell>
          <cell r="F2042">
            <v>2</v>
          </cell>
        </row>
        <row r="2043">
          <cell r="B2043">
            <v>7304</v>
          </cell>
          <cell r="C2043" t="str">
            <v>Galit</v>
          </cell>
          <cell r="D2043" t="str">
            <v>Sadi</v>
          </cell>
          <cell r="E2043" t="str">
            <v>T41P</v>
          </cell>
          <cell r="F2043">
            <v>4</v>
          </cell>
        </row>
        <row r="2044">
          <cell r="B2044">
            <v>21487</v>
          </cell>
          <cell r="C2044" t="str">
            <v>Ganapathy</v>
          </cell>
          <cell r="D2044" t="str">
            <v>S.Cheppudira</v>
          </cell>
          <cell r="E2044" t="str">
            <v>S41M</v>
          </cell>
          <cell r="F2044">
            <v>4</v>
          </cell>
        </row>
        <row r="2045">
          <cell r="B2045">
            <v>18354</v>
          </cell>
          <cell r="C2045" t="str">
            <v>Garen</v>
          </cell>
          <cell r="D2045" t="str">
            <v>Tatyosoglu</v>
          </cell>
          <cell r="E2045" t="str">
            <v>M63P</v>
          </cell>
          <cell r="F2045">
            <v>4</v>
          </cell>
        </row>
        <row r="2046">
          <cell r="B2046">
            <v>7770</v>
          </cell>
          <cell r="C2046" t="str">
            <v xml:space="preserve">Garret (Doug) </v>
          </cell>
          <cell r="D2046" t="str">
            <v>White</v>
          </cell>
          <cell r="E2046" t="str">
            <v>D55P</v>
          </cell>
          <cell r="F2046">
            <v>2</v>
          </cell>
        </row>
        <row r="2047">
          <cell r="B2047">
            <v>13878</v>
          </cell>
          <cell r="C2047" t="str">
            <v>Gary</v>
          </cell>
          <cell r="D2047" t="str">
            <v>English</v>
          </cell>
          <cell r="E2047" t="str">
            <v>E41P</v>
          </cell>
          <cell r="F2047">
            <v>3</v>
          </cell>
        </row>
        <row r="2048">
          <cell r="B2048">
            <v>3137</v>
          </cell>
          <cell r="C2048" t="str">
            <v>Gary</v>
          </cell>
          <cell r="D2048" t="str">
            <v>Goltzman</v>
          </cell>
          <cell r="E2048" t="str">
            <v>S43P</v>
          </cell>
          <cell r="F2048">
            <v>3</v>
          </cell>
        </row>
        <row r="2049">
          <cell r="B2049">
            <v>17829</v>
          </cell>
          <cell r="C2049" t="str">
            <v>Gary</v>
          </cell>
          <cell r="D2049" t="str">
            <v>Lipets</v>
          </cell>
          <cell r="E2049" t="str">
            <v>T41P</v>
          </cell>
          <cell r="F2049">
            <v>5</v>
          </cell>
        </row>
        <row r="2050">
          <cell r="B2050">
            <v>20498</v>
          </cell>
          <cell r="C2050" t="str">
            <v>Gary</v>
          </cell>
          <cell r="D2050" t="str">
            <v>McCabe</v>
          </cell>
          <cell r="E2050" t="str">
            <v>E41P</v>
          </cell>
          <cell r="F2050">
            <v>3</v>
          </cell>
        </row>
        <row r="2051">
          <cell r="B2051">
            <v>20504</v>
          </cell>
          <cell r="C2051" t="str">
            <v>Gary</v>
          </cell>
          <cell r="D2051" t="str">
            <v>Pasikowski</v>
          </cell>
          <cell r="E2051" t="str">
            <v>E41P</v>
          </cell>
          <cell r="F2051">
            <v>4</v>
          </cell>
        </row>
        <row r="2052">
          <cell r="B2052">
            <v>15944</v>
          </cell>
          <cell r="C2052" t="str">
            <v>Gary</v>
          </cell>
          <cell r="D2052" t="str">
            <v>Vinokur</v>
          </cell>
          <cell r="E2052" t="str">
            <v>D51P</v>
          </cell>
          <cell r="F2052">
            <v>3</v>
          </cell>
        </row>
        <row r="2053">
          <cell r="B2053">
            <v>15253</v>
          </cell>
          <cell r="C2053" t="str">
            <v xml:space="preserve">Gary (GT) </v>
          </cell>
          <cell r="D2053" t="str">
            <v>Trollip</v>
          </cell>
          <cell r="E2053" t="str">
            <v>S43P</v>
          </cell>
          <cell r="F2053">
            <v>3</v>
          </cell>
        </row>
        <row r="2054">
          <cell r="B2054">
            <v>19222</v>
          </cell>
          <cell r="C2054" t="str">
            <v>Gaston</v>
          </cell>
          <cell r="D2054" t="str">
            <v>Camus</v>
          </cell>
          <cell r="E2054" t="str">
            <v>S53P</v>
          </cell>
          <cell r="F2054">
            <v>1</v>
          </cell>
        </row>
        <row r="2055">
          <cell r="B2055">
            <v>20950</v>
          </cell>
          <cell r="C2055" t="str">
            <v>Gaston</v>
          </cell>
          <cell r="D2055" t="str">
            <v>Rogovsky</v>
          </cell>
          <cell r="E2055" t="str">
            <v>P63P</v>
          </cell>
          <cell r="F2055">
            <v>3</v>
          </cell>
        </row>
        <row r="2056">
          <cell r="B2056">
            <v>17435</v>
          </cell>
          <cell r="C2056" t="str">
            <v xml:space="preserve">Gaurav (Gaurav) </v>
          </cell>
          <cell r="D2056" t="str">
            <v>Singh</v>
          </cell>
          <cell r="E2056" t="str">
            <v>E51P</v>
          </cell>
          <cell r="F2056">
            <v>3</v>
          </cell>
        </row>
        <row r="2057">
          <cell r="B2057">
            <v>17487</v>
          </cell>
          <cell r="C2057" t="str">
            <v xml:space="preserve">Gavriella (Gaby) </v>
          </cell>
          <cell r="D2057" t="str">
            <v>Aboud</v>
          </cell>
          <cell r="E2057" t="str">
            <v>T41M</v>
          </cell>
          <cell r="F2057">
            <v>3</v>
          </cell>
        </row>
        <row r="2058">
          <cell r="B2058">
            <v>18404</v>
          </cell>
          <cell r="C2058" t="str">
            <v>Geert</v>
          </cell>
          <cell r="D2058" t="str">
            <v>De Ron</v>
          </cell>
          <cell r="E2058" t="str">
            <v>E51P</v>
          </cell>
          <cell r="F2058">
            <v>4</v>
          </cell>
        </row>
        <row r="2059">
          <cell r="B2059">
            <v>21370</v>
          </cell>
          <cell r="C2059" t="str">
            <v>Genady</v>
          </cell>
          <cell r="D2059" t="str">
            <v>Vybranovsky</v>
          </cell>
          <cell r="E2059" t="str">
            <v>D45P</v>
          </cell>
          <cell r="F2059">
            <v>2</v>
          </cell>
        </row>
        <row r="2060">
          <cell r="B2060">
            <v>20838</v>
          </cell>
          <cell r="C2060" t="str">
            <v>Geoff</v>
          </cell>
          <cell r="D2060" t="str">
            <v>Knight</v>
          </cell>
          <cell r="E2060" t="str">
            <v>S43P</v>
          </cell>
          <cell r="F2060">
            <v>4</v>
          </cell>
        </row>
        <row r="2061">
          <cell r="B2061">
            <v>7884</v>
          </cell>
          <cell r="C2061" t="str">
            <v>Geoffrey</v>
          </cell>
          <cell r="D2061" t="str">
            <v>Colls</v>
          </cell>
          <cell r="E2061" t="str">
            <v>T51P</v>
          </cell>
          <cell r="F2061">
            <v>3</v>
          </cell>
        </row>
        <row r="2062">
          <cell r="B2062">
            <v>20581</v>
          </cell>
          <cell r="C2062" t="str">
            <v>Geoffroy</v>
          </cell>
          <cell r="D2062" t="str">
            <v>Blaise</v>
          </cell>
          <cell r="E2062" t="str">
            <v>E51P</v>
          </cell>
          <cell r="F2062">
            <v>3</v>
          </cell>
        </row>
        <row r="2063">
          <cell r="B2063">
            <v>15993</v>
          </cell>
          <cell r="C2063" t="str">
            <v>Georg</v>
          </cell>
          <cell r="D2063" t="str">
            <v>Pinsolitsch</v>
          </cell>
          <cell r="E2063" t="str">
            <v>S51P</v>
          </cell>
          <cell r="F2063">
            <v>3</v>
          </cell>
        </row>
        <row r="2064">
          <cell r="B2064">
            <v>21493</v>
          </cell>
          <cell r="C2064" t="str">
            <v>George</v>
          </cell>
          <cell r="D2064" t="str">
            <v>Andrianesis</v>
          </cell>
          <cell r="E2064" t="str">
            <v>E51P</v>
          </cell>
          <cell r="F2064">
            <v>3</v>
          </cell>
        </row>
        <row r="2065">
          <cell r="B2065">
            <v>14097</v>
          </cell>
          <cell r="C2065" t="str">
            <v>George</v>
          </cell>
          <cell r="D2065" t="str">
            <v>Chung</v>
          </cell>
          <cell r="E2065" t="str">
            <v>T53P</v>
          </cell>
          <cell r="F2065">
            <v>1</v>
          </cell>
        </row>
        <row r="2066">
          <cell r="B2066">
            <v>7924</v>
          </cell>
          <cell r="C2066" t="str">
            <v>George</v>
          </cell>
          <cell r="D2066" t="str">
            <v>Ghattas</v>
          </cell>
          <cell r="E2066" t="str">
            <v>T41M</v>
          </cell>
          <cell r="F2066">
            <v>4</v>
          </cell>
        </row>
        <row r="2067">
          <cell r="B2067">
            <v>18114</v>
          </cell>
          <cell r="C2067" t="str">
            <v>George</v>
          </cell>
          <cell r="D2067" t="str">
            <v>Mack</v>
          </cell>
          <cell r="E2067" t="str">
            <v>M63P</v>
          </cell>
          <cell r="F2067">
            <v>4</v>
          </cell>
        </row>
        <row r="2068">
          <cell r="B2068">
            <v>21515</v>
          </cell>
          <cell r="C2068" t="str">
            <v>George</v>
          </cell>
          <cell r="D2068" t="str">
            <v>Rubin</v>
          </cell>
          <cell r="E2068" t="str">
            <v>D45M</v>
          </cell>
          <cell r="F2068">
            <v>4</v>
          </cell>
        </row>
        <row r="2069">
          <cell r="B2069">
            <v>12641</v>
          </cell>
          <cell r="C2069" t="str">
            <v>George</v>
          </cell>
          <cell r="D2069" t="str">
            <v>Soslovsky</v>
          </cell>
          <cell r="E2069" t="str">
            <v>T51P</v>
          </cell>
          <cell r="F2069">
            <v>2</v>
          </cell>
        </row>
        <row r="2070">
          <cell r="B2070">
            <v>20707</v>
          </cell>
          <cell r="C2070" t="str">
            <v>Georgii</v>
          </cell>
          <cell r="D2070" t="str">
            <v>Alborov</v>
          </cell>
          <cell r="E2070" t="str">
            <v>M65P</v>
          </cell>
          <cell r="F2070">
            <v>4</v>
          </cell>
        </row>
        <row r="2071">
          <cell r="B2071">
            <v>17979</v>
          </cell>
          <cell r="C2071" t="str">
            <v>Gerald</v>
          </cell>
          <cell r="D2071" t="str">
            <v>Fetz</v>
          </cell>
          <cell r="E2071" t="str">
            <v>S41M</v>
          </cell>
          <cell r="F2071">
            <v>3</v>
          </cell>
        </row>
        <row r="2072">
          <cell r="B2072">
            <v>20336</v>
          </cell>
          <cell r="C2072" t="str">
            <v>Gerald</v>
          </cell>
          <cell r="D2072" t="str">
            <v>McCallister Jr</v>
          </cell>
          <cell r="E2072" t="str">
            <v>T63P</v>
          </cell>
          <cell r="F2072">
            <v>4</v>
          </cell>
        </row>
        <row r="2073">
          <cell r="B2073">
            <v>13607</v>
          </cell>
          <cell r="C2073" t="str">
            <v>Gerard</v>
          </cell>
          <cell r="D2073" t="str">
            <v>Manirakiza</v>
          </cell>
          <cell r="E2073" t="str">
            <v>T51P</v>
          </cell>
          <cell r="F2073">
            <v>4</v>
          </cell>
        </row>
        <row r="2074">
          <cell r="B2074">
            <v>12967</v>
          </cell>
          <cell r="C2074" t="str">
            <v>German</v>
          </cell>
          <cell r="D2074" t="str">
            <v>Carranza</v>
          </cell>
          <cell r="E2074" t="str">
            <v>S41P</v>
          </cell>
          <cell r="F2074">
            <v>3</v>
          </cell>
        </row>
        <row r="2075">
          <cell r="B2075">
            <v>19917</v>
          </cell>
          <cell r="C2075" t="str">
            <v>German</v>
          </cell>
          <cell r="D2075" t="str">
            <v>Khokhlov</v>
          </cell>
          <cell r="E2075" t="str">
            <v>E51P</v>
          </cell>
          <cell r="F2075">
            <v>5</v>
          </cell>
        </row>
        <row r="2076">
          <cell r="B2076">
            <v>17686</v>
          </cell>
          <cell r="C2076" t="str">
            <v>German</v>
          </cell>
          <cell r="D2076" t="str">
            <v>Petrelli</v>
          </cell>
          <cell r="E2076" t="str">
            <v>S53P</v>
          </cell>
          <cell r="F2076">
            <v>3</v>
          </cell>
        </row>
        <row r="2077">
          <cell r="B2077">
            <v>9344</v>
          </cell>
          <cell r="C2077" t="str">
            <v>Gerry</v>
          </cell>
          <cell r="D2077" t="str">
            <v>Khorn</v>
          </cell>
          <cell r="E2077" t="str">
            <v>D55P</v>
          </cell>
          <cell r="F2077">
            <v>4</v>
          </cell>
        </row>
        <row r="2078">
          <cell r="B2078">
            <v>9900</v>
          </cell>
          <cell r="C2078" t="str">
            <v>Gershom</v>
          </cell>
          <cell r="D2078" t="str">
            <v>Trinidad Blas</v>
          </cell>
          <cell r="E2078" t="str">
            <v>T41M</v>
          </cell>
          <cell r="F2078">
            <v>3</v>
          </cell>
        </row>
        <row r="2079">
          <cell r="B2079">
            <v>7244</v>
          </cell>
          <cell r="C2079" t="str">
            <v>Gethin</v>
          </cell>
          <cell r="D2079" t="str">
            <v>Jones</v>
          </cell>
          <cell r="E2079" t="str">
            <v>E41P</v>
          </cell>
          <cell r="F2079">
            <v>4</v>
          </cell>
        </row>
        <row r="2080">
          <cell r="B2080">
            <v>18858</v>
          </cell>
          <cell r="C2080" t="str">
            <v>Gezim</v>
          </cell>
          <cell r="D2080" t="str">
            <v>Kamenica</v>
          </cell>
          <cell r="E2080" t="str">
            <v>S53P</v>
          </cell>
          <cell r="F2080">
            <v>2</v>
          </cell>
        </row>
        <row r="2081">
          <cell r="B2081">
            <v>19629</v>
          </cell>
          <cell r="C2081" t="str">
            <v>Ghadi</v>
          </cell>
          <cell r="D2081" t="str">
            <v>Akari</v>
          </cell>
          <cell r="E2081" t="str">
            <v>S61P</v>
          </cell>
          <cell r="F2081">
            <v>4</v>
          </cell>
        </row>
        <row r="2082">
          <cell r="B2082">
            <v>6611</v>
          </cell>
          <cell r="C2082" t="str">
            <v>Ghanim</v>
          </cell>
          <cell r="D2082" t="str">
            <v>Fodi</v>
          </cell>
          <cell r="E2082" t="str">
            <v>D45M</v>
          </cell>
          <cell r="F2082">
            <v>4</v>
          </cell>
        </row>
        <row r="2083">
          <cell r="B2083">
            <v>19542</v>
          </cell>
          <cell r="C2083" t="str">
            <v>Ghim Hwee</v>
          </cell>
          <cell r="D2083" t="str">
            <v>Tan</v>
          </cell>
          <cell r="E2083" t="str">
            <v>S51P</v>
          </cell>
          <cell r="F2083">
            <v>5</v>
          </cell>
        </row>
        <row r="2084">
          <cell r="B2084">
            <v>15089</v>
          </cell>
          <cell r="C2084" t="str">
            <v>Giampiero</v>
          </cell>
          <cell r="D2084" t="str">
            <v>Longo</v>
          </cell>
          <cell r="E2084" t="str">
            <v>S41M</v>
          </cell>
          <cell r="F2084">
            <v>3</v>
          </cell>
        </row>
        <row r="2085">
          <cell r="B2085">
            <v>18629</v>
          </cell>
          <cell r="C2085" t="str">
            <v>Giancarlo</v>
          </cell>
          <cell r="D2085" t="str">
            <v>Rocha</v>
          </cell>
          <cell r="E2085" t="str">
            <v>S41P</v>
          </cell>
          <cell r="F2085">
            <v>3</v>
          </cell>
        </row>
        <row r="2086">
          <cell r="B2086">
            <v>18022</v>
          </cell>
          <cell r="C2086" t="str">
            <v>Gianmarco</v>
          </cell>
          <cell r="D2086" t="str">
            <v>Daitx</v>
          </cell>
          <cell r="E2086" t="str">
            <v>S53P</v>
          </cell>
          <cell r="F2086">
            <v>2</v>
          </cell>
        </row>
        <row r="2087">
          <cell r="B2087">
            <v>15458</v>
          </cell>
          <cell r="C2087" t="str">
            <v>Giedrius</v>
          </cell>
          <cell r="D2087" t="str">
            <v>Markevicius</v>
          </cell>
          <cell r="E2087" t="str">
            <v>S43P</v>
          </cell>
          <cell r="F2087">
            <v>5</v>
          </cell>
        </row>
        <row r="2088">
          <cell r="B2088">
            <v>20986</v>
          </cell>
          <cell r="C2088" t="str">
            <v>Gil</v>
          </cell>
          <cell r="D2088" t="str">
            <v>Beressi</v>
          </cell>
          <cell r="E2088" t="str">
            <v>D61S</v>
          </cell>
          <cell r="F2088">
            <v>5</v>
          </cell>
        </row>
        <row r="2089">
          <cell r="B2089">
            <v>1397</v>
          </cell>
          <cell r="C2089" t="str">
            <v>Gil</v>
          </cell>
          <cell r="D2089" t="str">
            <v>Carmon</v>
          </cell>
          <cell r="E2089" t="str">
            <v>M42P</v>
          </cell>
          <cell r="F2089">
            <v>5</v>
          </cell>
        </row>
        <row r="2090">
          <cell r="B2090">
            <v>13509</v>
          </cell>
          <cell r="C2090" t="str">
            <v>Gil</v>
          </cell>
          <cell r="D2090" t="str">
            <v>Elad</v>
          </cell>
          <cell r="E2090" t="str">
            <v>D55P</v>
          </cell>
          <cell r="F2090">
            <v>2</v>
          </cell>
        </row>
        <row r="2091">
          <cell r="B2091">
            <v>4882</v>
          </cell>
          <cell r="C2091" t="str">
            <v>Gil</v>
          </cell>
          <cell r="D2091" t="str">
            <v>Frantsus</v>
          </cell>
          <cell r="E2091" t="str">
            <v>T41P</v>
          </cell>
          <cell r="F2091">
            <v>3</v>
          </cell>
        </row>
        <row r="2092">
          <cell r="B2092">
            <v>11913</v>
          </cell>
          <cell r="C2092" t="str">
            <v>Gil</v>
          </cell>
          <cell r="D2092" t="str">
            <v>Freedman</v>
          </cell>
          <cell r="E2092" t="str">
            <v>T41P</v>
          </cell>
          <cell r="F2092">
            <v>4</v>
          </cell>
        </row>
        <row r="2093">
          <cell r="B2093">
            <v>20600</v>
          </cell>
          <cell r="C2093" t="str">
            <v>Gil</v>
          </cell>
          <cell r="D2093" t="str">
            <v>Haim Zada</v>
          </cell>
          <cell r="E2093" t="str">
            <v>D65S</v>
          </cell>
          <cell r="F2093">
            <v>3</v>
          </cell>
        </row>
        <row r="2094">
          <cell r="B2094">
            <v>17999</v>
          </cell>
          <cell r="C2094" t="str">
            <v>Gil</v>
          </cell>
          <cell r="D2094" t="str">
            <v>Mansharov</v>
          </cell>
          <cell r="E2094" t="str">
            <v>D65P</v>
          </cell>
          <cell r="F2094">
            <v>3</v>
          </cell>
        </row>
        <row r="2095">
          <cell r="B2095">
            <v>20362</v>
          </cell>
          <cell r="C2095" t="str">
            <v>Gil</v>
          </cell>
          <cell r="D2095" t="str">
            <v>Naor</v>
          </cell>
          <cell r="E2095" t="str">
            <v>T42P</v>
          </cell>
          <cell r="F2095">
            <v>4</v>
          </cell>
        </row>
        <row r="2096">
          <cell r="B2096">
            <v>12324</v>
          </cell>
          <cell r="C2096" t="str">
            <v>Gil</v>
          </cell>
          <cell r="D2096" t="str">
            <v>Rubinstein</v>
          </cell>
          <cell r="E2096" t="str">
            <v>P51P</v>
          </cell>
          <cell r="F2096">
            <v>5</v>
          </cell>
        </row>
        <row r="2097">
          <cell r="B2097">
            <v>1778</v>
          </cell>
          <cell r="C2097" t="str">
            <v>Gil</v>
          </cell>
          <cell r="D2097" t="str">
            <v>Sarig</v>
          </cell>
          <cell r="E2097" t="str">
            <v>M43M</v>
          </cell>
          <cell r="F2097">
            <v>4</v>
          </cell>
        </row>
        <row r="2098">
          <cell r="B2098">
            <v>21612</v>
          </cell>
          <cell r="C2098" t="str">
            <v>Gil</v>
          </cell>
          <cell r="D2098" t="str">
            <v>Shilo</v>
          </cell>
          <cell r="E2098" t="str">
            <v>P63P</v>
          </cell>
          <cell r="F2098">
            <v>3</v>
          </cell>
        </row>
        <row r="2099">
          <cell r="B2099">
            <v>1525</v>
          </cell>
          <cell r="C2099" t="str">
            <v>Gil</v>
          </cell>
          <cell r="D2099" t="str">
            <v>Sudai</v>
          </cell>
          <cell r="E2099" t="str">
            <v>D45M</v>
          </cell>
          <cell r="F2099">
            <v>4</v>
          </cell>
        </row>
        <row r="2100">
          <cell r="B2100">
            <v>17091</v>
          </cell>
          <cell r="C2100" t="str">
            <v>Gil-ad</v>
          </cell>
          <cell r="D2100" t="str">
            <v>Barkai</v>
          </cell>
          <cell r="E2100" t="str">
            <v>D55P</v>
          </cell>
          <cell r="F2100">
            <v>5</v>
          </cell>
        </row>
        <row r="2101">
          <cell r="B2101">
            <v>19723</v>
          </cell>
          <cell r="C2101" t="str">
            <v>Gilad</v>
          </cell>
          <cell r="D2101" t="str">
            <v>Ambar</v>
          </cell>
          <cell r="E2101" t="str">
            <v>D45M</v>
          </cell>
          <cell r="F2101">
            <v>5</v>
          </cell>
        </row>
        <row r="2102">
          <cell r="B2102">
            <v>12021</v>
          </cell>
          <cell r="C2102" t="str">
            <v>Gilad</v>
          </cell>
          <cell r="D2102" t="str">
            <v>Ben Amy</v>
          </cell>
          <cell r="E2102" t="str">
            <v>T41M</v>
          </cell>
          <cell r="F2102">
            <v>4</v>
          </cell>
        </row>
        <row r="2103">
          <cell r="B2103">
            <v>6829</v>
          </cell>
          <cell r="C2103" t="str">
            <v>Gilad</v>
          </cell>
          <cell r="D2103" t="str">
            <v>Erman</v>
          </cell>
          <cell r="E2103" t="str">
            <v>T51P</v>
          </cell>
          <cell r="F2103">
            <v>4</v>
          </cell>
        </row>
        <row r="2104">
          <cell r="B2104">
            <v>1479</v>
          </cell>
          <cell r="C2104" t="str">
            <v>Gilad</v>
          </cell>
          <cell r="D2104" t="str">
            <v>Kapulis</v>
          </cell>
          <cell r="E2104" t="str">
            <v>T41P</v>
          </cell>
          <cell r="F2104">
            <v>3</v>
          </cell>
        </row>
        <row r="2105">
          <cell r="B2105">
            <v>18127</v>
          </cell>
          <cell r="C2105" t="str">
            <v>Gilad</v>
          </cell>
          <cell r="D2105" t="str">
            <v>Karasin</v>
          </cell>
          <cell r="E2105" t="str">
            <v>D41P</v>
          </cell>
          <cell r="F2105">
            <v>5</v>
          </cell>
        </row>
        <row r="2106">
          <cell r="B2106">
            <v>17020</v>
          </cell>
          <cell r="C2106" t="str">
            <v>Gilad</v>
          </cell>
          <cell r="D2106" t="str">
            <v>Reshetnik</v>
          </cell>
          <cell r="E2106" t="str">
            <v>T41M</v>
          </cell>
          <cell r="F2106">
            <v>3</v>
          </cell>
        </row>
        <row r="2107">
          <cell r="B2107">
            <v>18088</v>
          </cell>
          <cell r="C2107" t="str">
            <v>Gili</v>
          </cell>
          <cell r="D2107" t="str">
            <v>Banay</v>
          </cell>
          <cell r="E2107" t="str">
            <v>T51P</v>
          </cell>
          <cell r="F2107">
            <v>5</v>
          </cell>
        </row>
        <row r="2108">
          <cell r="B2108">
            <v>15184</v>
          </cell>
          <cell r="C2108" t="str">
            <v>Gili</v>
          </cell>
          <cell r="D2108" t="str">
            <v>Selok</v>
          </cell>
          <cell r="E2108" t="str">
            <v>D55P</v>
          </cell>
          <cell r="F2108">
            <v>3</v>
          </cell>
        </row>
        <row r="2109">
          <cell r="B2109">
            <v>15765</v>
          </cell>
          <cell r="C2109" t="str">
            <v>Gili</v>
          </cell>
          <cell r="D2109" t="str">
            <v>Yankovitch</v>
          </cell>
          <cell r="E2109" t="str">
            <v>D45P</v>
          </cell>
          <cell r="F2109">
            <v>5</v>
          </cell>
        </row>
        <row r="2110">
          <cell r="B2110">
            <v>17056</v>
          </cell>
          <cell r="C2110" t="str">
            <v>Gilly</v>
          </cell>
          <cell r="D2110" t="str">
            <v>Chalchinsky</v>
          </cell>
          <cell r="E2110" t="str">
            <v>T66S</v>
          </cell>
          <cell r="F2110">
            <v>3</v>
          </cell>
        </row>
        <row r="2111">
          <cell r="B2111">
            <v>20665</v>
          </cell>
          <cell r="C2111" t="str">
            <v>Gilson</v>
          </cell>
          <cell r="D2111" t="str">
            <v>Jeronimo</v>
          </cell>
          <cell r="E2111" t="str">
            <v>S43P</v>
          </cell>
          <cell r="F2111">
            <v>3</v>
          </cell>
        </row>
        <row r="2112">
          <cell r="B2112">
            <v>14036</v>
          </cell>
          <cell r="C2112" t="str">
            <v>Gily</v>
          </cell>
          <cell r="D2112" t="str">
            <v>Shakuri</v>
          </cell>
          <cell r="E2112" t="str">
            <v>D51P</v>
          </cell>
          <cell r="F2112">
            <v>2</v>
          </cell>
        </row>
        <row r="2113">
          <cell r="B2113">
            <v>21725</v>
          </cell>
          <cell r="C2113" t="str">
            <v>Giorgia</v>
          </cell>
          <cell r="D2113" t="str">
            <v>Kalowski</v>
          </cell>
          <cell r="E2113" t="str">
            <v>M65P</v>
          </cell>
          <cell r="F2113">
            <v>3</v>
          </cell>
        </row>
        <row r="2114">
          <cell r="B2114">
            <v>18655</v>
          </cell>
          <cell r="C2114" t="str">
            <v>Giorgio</v>
          </cell>
          <cell r="D2114" t="str">
            <v>Brembati</v>
          </cell>
          <cell r="E2114" t="str">
            <v>E61P</v>
          </cell>
          <cell r="F2114">
            <v>4</v>
          </cell>
        </row>
        <row r="2115">
          <cell r="B2115">
            <v>21291</v>
          </cell>
          <cell r="C2115" t="str">
            <v>Giovanni</v>
          </cell>
          <cell r="D2115" t="str">
            <v>Carnovale</v>
          </cell>
          <cell r="E2115" t="str">
            <v>E41P</v>
          </cell>
          <cell r="F2115">
            <v>3</v>
          </cell>
        </row>
        <row r="2116">
          <cell r="B2116">
            <v>20785</v>
          </cell>
          <cell r="C2116" t="str">
            <v>Girish</v>
          </cell>
          <cell r="D2116" t="str">
            <v>Thakare</v>
          </cell>
          <cell r="E2116" t="str">
            <v>T61P</v>
          </cell>
          <cell r="F2116">
            <v>3</v>
          </cell>
        </row>
        <row r="2117">
          <cell r="B2117">
            <v>19120</v>
          </cell>
          <cell r="C2117" t="str">
            <v>Giuliano</v>
          </cell>
          <cell r="D2117" t="str">
            <v>Martinori</v>
          </cell>
          <cell r="E2117" t="str">
            <v>T41P</v>
          </cell>
          <cell r="F2117">
            <v>5</v>
          </cell>
        </row>
        <row r="2118">
          <cell r="B2118">
            <v>13686</v>
          </cell>
          <cell r="C2118" t="str">
            <v>Giuseppe</v>
          </cell>
          <cell r="D2118" t="str">
            <v>Perdichizzi</v>
          </cell>
          <cell r="E2118" t="str">
            <v>S51P</v>
          </cell>
          <cell r="F2118">
            <v>3</v>
          </cell>
        </row>
        <row r="2119">
          <cell r="B2119">
            <v>15444</v>
          </cell>
          <cell r="C2119" t="str">
            <v>Gizem</v>
          </cell>
          <cell r="D2119" t="str">
            <v>Poslu Ovant</v>
          </cell>
          <cell r="E2119" t="str">
            <v>S51P</v>
          </cell>
          <cell r="F2119">
            <v>3</v>
          </cell>
        </row>
        <row r="2120">
          <cell r="B2120">
            <v>9347</v>
          </cell>
          <cell r="C2120" t="str">
            <v>Glen</v>
          </cell>
          <cell r="D2120" t="str">
            <v>Bayless</v>
          </cell>
          <cell r="E2120" t="str">
            <v>T41M</v>
          </cell>
          <cell r="F2120">
            <v>5</v>
          </cell>
        </row>
        <row r="2121">
          <cell r="B2121">
            <v>10947</v>
          </cell>
          <cell r="C2121" t="str">
            <v>Glenn</v>
          </cell>
          <cell r="D2121" t="str">
            <v>Thompson</v>
          </cell>
          <cell r="E2121" t="str">
            <v>T41P</v>
          </cell>
          <cell r="F2121">
            <v>4</v>
          </cell>
        </row>
        <row r="2122">
          <cell r="B2122">
            <v>9433</v>
          </cell>
          <cell r="C2122" t="str">
            <v>Gokhan</v>
          </cell>
          <cell r="D2122" t="str">
            <v>Haskoylu</v>
          </cell>
          <cell r="E2122" t="str">
            <v>E41M</v>
          </cell>
          <cell r="F2122">
            <v>4</v>
          </cell>
        </row>
        <row r="2123">
          <cell r="B2123">
            <v>21767</v>
          </cell>
          <cell r="C2123" t="str">
            <v>Golan</v>
          </cell>
          <cell r="D2123" t="str">
            <v>Cohen</v>
          </cell>
          <cell r="E2123" t="str">
            <v>D65S</v>
          </cell>
          <cell r="F2123">
            <v>3</v>
          </cell>
        </row>
        <row r="2124">
          <cell r="B2124">
            <v>15340</v>
          </cell>
          <cell r="C2124" t="str">
            <v>Golan</v>
          </cell>
          <cell r="D2124" t="str">
            <v>Olmert</v>
          </cell>
          <cell r="E2124" t="str">
            <v>S43P</v>
          </cell>
          <cell r="F2124">
            <v>3</v>
          </cell>
        </row>
        <row r="2125">
          <cell r="B2125">
            <v>17228</v>
          </cell>
          <cell r="C2125" t="str">
            <v>Golistan</v>
          </cell>
          <cell r="D2125" t="str">
            <v>Capan</v>
          </cell>
          <cell r="E2125" t="str">
            <v>S53P</v>
          </cell>
          <cell r="F2125">
            <v>2</v>
          </cell>
        </row>
        <row r="2126">
          <cell r="B2126">
            <v>10736</v>
          </cell>
          <cell r="C2126" t="str">
            <v>Gonca</v>
          </cell>
          <cell r="D2126" t="str">
            <v>Akyazi</v>
          </cell>
          <cell r="E2126" t="str">
            <v>S43P</v>
          </cell>
          <cell r="F2126">
            <v>4</v>
          </cell>
        </row>
        <row r="2127">
          <cell r="B2127">
            <v>19383</v>
          </cell>
          <cell r="C2127" t="str">
            <v>Goni</v>
          </cell>
          <cell r="D2127" t="str">
            <v>Alexandroni</v>
          </cell>
          <cell r="E2127" t="str">
            <v>P53M</v>
          </cell>
          <cell r="F2127">
            <v>5</v>
          </cell>
        </row>
        <row r="2128">
          <cell r="B2128">
            <v>15699</v>
          </cell>
          <cell r="C2128" t="str">
            <v>Gonzalo</v>
          </cell>
          <cell r="D2128" t="str">
            <v>Rocamador</v>
          </cell>
          <cell r="E2128" t="str">
            <v>E51P</v>
          </cell>
          <cell r="F2128">
            <v>5</v>
          </cell>
        </row>
        <row r="2129">
          <cell r="B2129">
            <v>15562</v>
          </cell>
          <cell r="C2129" t="str">
            <v xml:space="preserve">Gonzalo (Gonzo) </v>
          </cell>
          <cell r="D2129" t="str">
            <v>Alvarez</v>
          </cell>
          <cell r="E2129" t="str">
            <v>T41P</v>
          </cell>
          <cell r="F2129">
            <v>5</v>
          </cell>
        </row>
        <row r="2130">
          <cell r="B2130">
            <v>15067</v>
          </cell>
          <cell r="C2130" t="str">
            <v xml:space="preserve">Gordie (Gord) </v>
          </cell>
          <cell r="D2130" t="str">
            <v>Wong</v>
          </cell>
          <cell r="E2130" t="str">
            <v>S41P</v>
          </cell>
          <cell r="F2130">
            <v>3</v>
          </cell>
        </row>
        <row r="2131">
          <cell r="B2131">
            <v>17600</v>
          </cell>
          <cell r="C2131" t="str">
            <v xml:space="preserve">Gordon (Craig) </v>
          </cell>
          <cell r="D2131" t="str">
            <v>Stevenson</v>
          </cell>
          <cell r="E2131" t="str">
            <v>S43P</v>
          </cell>
          <cell r="F2131">
            <v>3</v>
          </cell>
        </row>
        <row r="2132">
          <cell r="B2132">
            <v>17521</v>
          </cell>
          <cell r="C2132" t="str">
            <v>Govil</v>
          </cell>
          <cell r="D2132" t="str">
            <v>Rajpal</v>
          </cell>
          <cell r="E2132" t="str">
            <v>E41P</v>
          </cell>
          <cell r="F2132">
            <v>4</v>
          </cell>
        </row>
        <row r="2133">
          <cell r="B2133">
            <v>19671</v>
          </cell>
          <cell r="C2133" t="str">
            <v>Grace</v>
          </cell>
          <cell r="D2133" t="str">
            <v>Elike</v>
          </cell>
          <cell r="E2133" t="str">
            <v>T63P</v>
          </cell>
          <cell r="F2133">
            <v>4</v>
          </cell>
        </row>
        <row r="2134">
          <cell r="B2134">
            <v>16432</v>
          </cell>
          <cell r="C2134" t="str">
            <v>Grace</v>
          </cell>
          <cell r="D2134" t="str">
            <v>McDougal</v>
          </cell>
          <cell r="E2134" t="str">
            <v>M53P</v>
          </cell>
          <cell r="F2134">
            <v>5</v>
          </cell>
        </row>
        <row r="2135">
          <cell r="B2135">
            <v>17472</v>
          </cell>
          <cell r="C2135" t="str">
            <v>Grace</v>
          </cell>
          <cell r="D2135" t="str">
            <v>Susantio</v>
          </cell>
          <cell r="E2135" t="str">
            <v>S53P</v>
          </cell>
          <cell r="F2135">
            <v>2</v>
          </cell>
        </row>
        <row r="2136">
          <cell r="B2136">
            <v>18407</v>
          </cell>
          <cell r="C2136" t="str">
            <v>Greg</v>
          </cell>
          <cell r="D2136" t="str">
            <v>Thomson</v>
          </cell>
          <cell r="E2136" t="str">
            <v>E41P</v>
          </cell>
          <cell r="F2136">
            <v>5</v>
          </cell>
        </row>
        <row r="2137">
          <cell r="B2137">
            <v>17902</v>
          </cell>
          <cell r="C2137" t="str">
            <v>Gregg</v>
          </cell>
          <cell r="D2137" t="str">
            <v>Sietsema</v>
          </cell>
          <cell r="E2137" t="str">
            <v>E51P</v>
          </cell>
          <cell r="F2137">
            <v>3</v>
          </cell>
        </row>
        <row r="2138">
          <cell r="B2138">
            <v>17781</v>
          </cell>
          <cell r="C2138" t="str">
            <v>Gregory</v>
          </cell>
          <cell r="D2138" t="str">
            <v>Ben Kalifa</v>
          </cell>
          <cell r="E2138" t="str">
            <v>D51P</v>
          </cell>
          <cell r="F2138">
            <v>3</v>
          </cell>
        </row>
        <row r="2139">
          <cell r="B2139">
            <v>19092</v>
          </cell>
          <cell r="C2139" t="str">
            <v>Gregory</v>
          </cell>
          <cell r="D2139" t="str">
            <v>Davis</v>
          </cell>
          <cell r="E2139" t="str">
            <v>S43P</v>
          </cell>
          <cell r="F2139">
            <v>1</v>
          </cell>
        </row>
        <row r="2140">
          <cell r="B2140">
            <v>16815</v>
          </cell>
          <cell r="C2140" t="str">
            <v>Gregory</v>
          </cell>
          <cell r="D2140" t="str">
            <v>Murray</v>
          </cell>
          <cell r="E2140" t="str">
            <v>T53P</v>
          </cell>
          <cell r="F2140">
            <v>3</v>
          </cell>
        </row>
        <row r="2141">
          <cell r="B2141">
            <v>14492</v>
          </cell>
          <cell r="C2141" t="str">
            <v xml:space="preserve">Gregory (Greg) </v>
          </cell>
          <cell r="D2141" t="str">
            <v>Auciello</v>
          </cell>
          <cell r="E2141" t="str">
            <v>S51M</v>
          </cell>
          <cell r="F2141">
            <v>4</v>
          </cell>
        </row>
        <row r="2142">
          <cell r="B2142">
            <v>6528</v>
          </cell>
          <cell r="C2142" t="str">
            <v xml:space="preserve">Gregory (Greg) </v>
          </cell>
          <cell r="D2142" t="str">
            <v>Gramann</v>
          </cell>
          <cell r="E2142" t="str">
            <v>T41P</v>
          </cell>
          <cell r="F2142">
            <v>3</v>
          </cell>
        </row>
        <row r="2143">
          <cell r="B2143">
            <v>17765</v>
          </cell>
          <cell r="C2143" t="str">
            <v xml:space="preserve">Gregory (Greg) </v>
          </cell>
          <cell r="D2143" t="str">
            <v>Sorkilmo</v>
          </cell>
          <cell r="E2143" t="str">
            <v>T53P</v>
          </cell>
          <cell r="F2143">
            <v>4</v>
          </cell>
        </row>
        <row r="2144">
          <cell r="B2144">
            <v>18321</v>
          </cell>
          <cell r="C2144" t="str">
            <v xml:space="preserve">Gregory (Greg) </v>
          </cell>
          <cell r="D2144" t="str">
            <v>Thomas</v>
          </cell>
          <cell r="E2144" t="str">
            <v>E41P</v>
          </cell>
          <cell r="F2144">
            <v>3</v>
          </cell>
        </row>
        <row r="2145">
          <cell r="B2145">
            <v>17342</v>
          </cell>
          <cell r="C2145" t="str">
            <v xml:space="preserve">Gregory (Greg) </v>
          </cell>
          <cell r="D2145" t="str">
            <v>Wartes</v>
          </cell>
          <cell r="E2145" t="str">
            <v>S43P</v>
          </cell>
          <cell r="F2145">
            <v>3</v>
          </cell>
        </row>
        <row r="2146">
          <cell r="B2146">
            <v>21614</v>
          </cell>
          <cell r="C2146" t="str">
            <v>Gregsie</v>
          </cell>
          <cell r="D2146" t="str">
            <v>Leighton</v>
          </cell>
          <cell r="E2146" t="str">
            <v>E41M</v>
          </cell>
          <cell r="F2146">
            <v>3</v>
          </cell>
        </row>
        <row r="2147">
          <cell r="B2147">
            <v>21582</v>
          </cell>
          <cell r="C2147" t="str">
            <v>Griffin</v>
          </cell>
          <cell r="D2147" t="str">
            <v>Bradley</v>
          </cell>
          <cell r="E2147" t="str">
            <v>M65P</v>
          </cell>
          <cell r="F2147">
            <v>3</v>
          </cell>
        </row>
        <row r="2148">
          <cell r="B2148">
            <v>11684</v>
          </cell>
          <cell r="C2148" t="str">
            <v xml:space="preserve">Guang (Sonny) </v>
          </cell>
          <cell r="D2148" t="str">
            <v>Yang</v>
          </cell>
          <cell r="E2148" t="str">
            <v>T51P</v>
          </cell>
          <cell r="F2148">
            <v>4</v>
          </cell>
        </row>
        <row r="2149">
          <cell r="B2149">
            <v>14343</v>
          </cell>
          <cell r="C2149" t="str">
            <v xml:space="preserve">Guen (Gaen) </v>
          </cell>
          <cell r="D2149" t="str">
            <v>Rabaye</v>
          </cell>
          <cell r="E2149" t="str">
            <v>M65P</v>
          </cell>
          <cell r="F2149">
            <v>3</v>
          </cell>
        </row>
        <row r="2150">
          <cell r="B2150">
            <v>20378</v>
          </cell>
          <cell r="C2150" t="str">
            <v xml:space="preserve">Guilherme (Gui) </v>
          </cell>
          <cell r="D2150" t="str">
            <v>Alvarenga</v>
          </cell>
          <cell r="E2150" t="str">
            <v>M51P</v>
          </cell>
          <cell r="F2150">
            <v>2</v>
          </cell>
        </row>
        <row r="2151">
          <cell r="B2151">
            <v>21501</v>
          </cell>
          <cell r="C2151" t="str">
            <v>Gulshan</v>
          </cell>
          <cell r="D2151" t="str">
            <v>Shivnani</v>
          </cell>
          <cell r="E2151" t="str">
            <v>S53P</v>
          </cell>
          <cell r="F2151">
            <v>3</v>
          </cell>
        </row>
        <row r="2152">
          <cell r="B2152">
            <v>20569</v>
          </cell>
          <cell r="C2152" t="str">
            <v>Gustavo</v>
          </cell>
          <cell r="D2152" t="str">
            <v>Borro</v>
          </cell>
          <cell r="E2152" t="str">
            <v>E51P</v>
          </cell>
          <cell r="F2152">
            <v>4</v>
          </cell>
        </row>
        <row r="2153">
          <cell r="B2153">
            <v>7779</v>
          </cell>
          <cell r="C2153" t="str">
            <v>Gustavo</v>
          </cell>
          <cell r="D2153" t="str">
            <v>Coronel</v>
          </cell>
          <cell r="E2153" t="str">
            <v>E41P</v>
          </cell>
          <cell r="F2153">
            <v>2</v>
          </cell>
        </row>
        <row r="2154">
          <cell r="B2154">
            <v>21071</v>
          </cell>
          <cell r="C2154" t="str">
            <v>Gustavo</v>
          </cell>
          <cell r="D2154" t="str">
            <v>Penjasoff</v>
          </cell>
          <cell r="E2154" t="str">
            <v>S53P</v>
          </cell>
          <cell r="F2154">
            <v>1</v>
          </cell>
        </row>
        <row r="2155">
          <cell r="B2155">
            <v>15258</v>
          </cell>
          <cell r="C2155" t="str">
            <v xml:space="preserve">Gustavo (gyuste) </v>
          </cell>
          <cell r="D2155" t="str">
            <v>Yuste</v>
          </cell>
          <cell r="E2155" t="str">
            <v>E41P</v>
          </cell>
          <cell r="F2155">
            <v>4</v>
          </cell>
        </row>
        <row r="2156">
          <cell r="B2156">
            <v>15955</v>
          </cell>
          <cell r="C2156" t="str">
            <v>Guy</v>
          </cell>
          <cell r="D2156" t="str">
            <v>Buzaglo</v>
          </cell>
          <cell r="E2156" t="str">
            <v>P54P</v>
          </cell>
          <cell r="F2156">
            <v>3</v>
          </cell>
        </row>
        <row r="2157">
          <cell r="B2157">
            <v>17244</v>
          </cell>
          <cell r="C2157" t="str">
            <v>Guy</v>
          </cell>
          <cell r="D2157" t="str">
            <v>Coldham</v>
          </cell>
          <cell r="E2157" t="str">
            <v>T51P</v>
          </cell>
          <cell r="F2157">
            <v>3</v>
          </cell>
        </row>
        <row r="2158">
          <cell r="B2158">
            <v>18443</v>
          </cell>
          <cell r="C2158" t="str">
            <v>Guy</v>
          </cell>
          <cell r="D2158" t="str">
            <v>Haimovitz</v>
          </cell>
          <cell r="E2158" t="str">
            <v>D51P</v>
          </cell>
          <cell r="F2158">
            <v>1</v>
          </cell>
        </row>
        <row r="2159">
          <cell r="B2159">
            <v>1429</v>
          </cell>
          <cell r="C2159" t="str">
            <v>Guy</v>
          </cell>
          <cell r="D2159" t="str">
            <v>Israeli</v>
          </cell>
          <cell r="E2159" t="str">
            <v>M41P</v>
          </cell>
          <cell r="F2159">
            <v>2</v>
          </cell>
        </row>
        <row r="2160">
          <cell r="B2160">
            <v>17723</v>
          </cell>
          <cell r="C2160" t="str">
            <v>Guy</v>
          </cell>
          <cell r="D2160" t="str">
            <v>Kogan</v>
          </cell>
          <cell r="E2160" t="str">
            <v>T51P</v>
          </cell>
          <cell r="F2160">
            <v>4</v>
          </cell>
        </row>
        <row r="2161">
          <cell r="B2161">
            <v>11379</v>
          </cell>
          <cell r="C2161" t="str">
            <v>Guy</v>
          </cell>
          <cell r="D2161" t="str">
            <v>Lev</v>
          </cell>
          <cell r="E2161" t="str">
            <v>D51P</v>
          </cell>
          <cell r="F2161">
            <v>4</v>
          </cell>
        </row>
        <row r="2162">
          <cell r="B2162">
            <v>18812</v>
          </cell>
          <cell r="C2162" t="str">
            <v>Guy</v>
          </cell>
          <cell r="D2162" t="str">
            <v>Levkowitz</v>
          </cell>
          <cell r="E2162" t="str">
            <v>D45P</v>
          </cell>
          <cell r="F2162">
            <v>4</v>
          </cell>
        </row>
        <row r="2163">
          <cell r="B2163">
            <v>1365</v>
          </cell>
          <cell r="C2163" t="str">
            <v>Guy</v>
          </cell>
          <cell r="D2163" t="str">
            <v>Lupo</v>
          </cell>
          <cell r="E2163" t="str">
            <v>S43P</v>
          </cell>
          <cell r="F2163">
            <v>3</v>
          </cell>
        </row>
        <row r="2164">
          <cell r="B2164">
            <v>14474</v>
          </cell>
          <cell r="C2164" t="str">
            <v>Guy</v>
          </cell>
          <cell r="D2164" t="str">
            <v>Many</v>
          </cell>
          <cell r="E2164" t="str">
            <v>M42P</v>
          </cell>
          <cell r="F2164">
            <v>3</v>
          </cell>
        </row>
        <row r="2165">
          <cell r="B2165">
            <v>20427</v>
          </cell>
          <cell r="C2165" t="str">
            <v>Guy</v>
          </cell>
          <cell r="D2165" t="str">
            <v>Meller</v>
          </cell>
          <cell r="E2165" t="str">
            <v>T66P</v>
          </cell>
          <cell r="F2165">
            <v>2</v>
          </cell>
        </row>
        <row r="2166">
          <cell r="B2166">
            <v>21085</v>
          </cell>
          <cell r="C2166" t="str">
            <v>Guy</v>
          </cell>
          <cell r="D2166" t="str">
            <v>Miron</v>
          </cell>
          <cell r="E2166" t="str">
            <v>D45M</v>
          </cell>
          <cell r="F2166">
            <v>5</v>
          </cell>
        </row>
        <row r="2167">
          <cell r="B2167">
            <v>1682</v>
          </cell>
          <cell r="C2167" t="str">
            <v>Guy</v>
          </cell>
          <cell r="D2167" t="str">
            <v>Offer</v>
          </cell>
          <cell r="E2167" t="str">
            <v>D45P</v>
          </cell>
          <cell r="F2167">
            <v>4</v>
          </cell>
        </row>
        <row r="2168">
          <cell r="B2168">
            <v>18647</v>
          </cell>
          <cell r="C2168" t="str">
            <v>Guy</v>
          </cell>
          <cell r="D2168" t="str">
            <v>Paz</v>
          </cell>
          <cell r="E2168" t="str">
            <v>D65P</v>
          </cell>
          <cell r="F2168">
            <v>5</v>
          </cell>
        </row>
        <row r="2169">
          <cell r="B2169">
            <v>19987</v>
          </cell>
          <cell r="C2169" t="str">
            <v>Guy</v>
          </cell>
          <cell r="D2169" t="str">
            <v>Roban</v>
          </cell>
          <cell r="E2169" t="str">
            <v>P63S</v>
          </cell>
          <cell r="F2169">
            <v>4</v>
          </cell>
        </row>
        <row r="2170">
          <cell r="B2170">
            <v>5214</v>
          </cell>
          <cell r="C2170" t="str">
            <v>Guy</v>
          </cell>
          <cell r="D2170" t="str">
            <v>Schreiber</v>
          </cell>
          <cell r="E2170" t="str">
            <v>R41P</v>
          </cell>
          <cell r="F2170">
            <v>4</v>
          </cell>
        </row>
        <row r="2171">
          <cell r="B2171">
            <v>19007</v>
          </cell>
          <cell r="C2171" t="str">
            <v>Guy</v>
          </cell>
          <cell r="D2171" t="str">
            <v>Shteinberg</v>
          </cell>
          <cell r="E2171" t="str">
            <v>M42M</v>
          </cell>
          <cell r="F2171">
            <v>4</v>
          </cell>
        </row>
        <row r="2172">
          <cell r="B2172">
            <v>18983</v>
          </cell>
          <cell r="C2172" t="str">
            <v>Guy</v>
          </cell>
          <cell r="D2172" t="str">
            <v>Ynon</v>
          </cell>
          <cell r="E2172" t="str">
            <v>T41P</v>
          </cell>
          <cell r="F2172">
            <v>3</v>
          </cell>
        </row>
        <row r="2173">
          <cell r="B2173">
            <v>18633</v>
          </cell>
          <cell r="C2173" t="str">
            <v>Habib</v>
          </cell>
          <cell r="D2173" t="str">
            <v>Rahman</v>
          </cell>
          <cell r="E2173" t="str">
            <v>T41P</v>
          </cell>
          <cell r="F2173">
            <v>2</v>
          </cell>
        </row>
        <row r="2174">
          <cell r="B2174">
            <v>19212</v>
          </cell>
          <cell r="C2174" t="str">
            <v>Hadar</v>
          </cell>
          <cell r="D2174" t="str">
            <v>Aharon</v>
          </cell>
          <cell r="E2174" t="str">
            <v>P51P</v>
          </cell>
          <cell r="F2174">
            <v>4</v>
          </cell>
        </row>
        <row r="2175">
          <cell r="B2175">
            <v>11267</v>
          </cell>
          <cell r="C2175" t="str">
            <v>Hadar</v>
          </cell>
          <cell r="D2175" t="str">
            <v>Ahwal</v>
          </cell>
          <cell r="E2175" t="str">
            <v>P53P</v>
          </cell>
          <cell r="F2175">
            <v>3</v>
          </cell>
        </row>
        <row r="2176">
          <cell r="B2176">
            <v>17526</v>
          </cell>
          <cell r="C2176" t="str">
            <v>Hadar</v>
          </cell>
          <cell r="D2176" t="str">
            <v>Cohen</v>
          </cell>
          <cell r="E2176" t="str">
            <v>D55P</v>
          </cell>
          <cell r="F2176">
            <v>3</v>
          </cell>
        </row>
        <row r="2177">
          <cell r="B2177">
            <v>21106</v>
          </cell>
          <cell r="C2177" t="str">
            <v>Hadar</v>
          </cell>
          <cell r="D2177" t="str">
            <v>Hazan</v>
          </cell>
          <cell r="E2177" t="str">
            <v>D65P</v>
          </cell>
          <cell r="F2177">
            <v>3</v>
          </cell>
        </row>
        <row r="2178">
          <cell r="B2178">
            <v>11660</v>
          </cell>
          <cell r="C2178" t="str">
            <v>Hadar</v>
          </cell>
          <cell r="D2178" t="str">
            <v>Nuni</v>
          </cell>
          <cell r="E2178" t="str">
            <v>D55P</v>
          </cell>
          <cell r="F2178">
            <v>3</v>
          </cell>
        </row>
        <row r="2179">
          <cell r="B2179">
            <v>20691</v>
          </cell>
          <cell r="C2179" t="str">
            <v>Hadar</v>
          </cell>
          <cell r="D2179" t="str">
            <v>Shemesh</v>
          </cell>
          <cell r="E2179" t="str">
            <v>D65P</v>
          </cell>
          <cell r="F2179">
            <v>3</v>
          </cell>
        </row>
        <row r="2180">
          <cell r="B2180">
            <v>16792</v>
          </cell>
          <cell r="C2180" t="str">
            <v>Hadar</v>
          </cell>
          <cell r="D2180" t="str">
            <v>Waldman</v>
          </cell>
          <cell r="E2180" t="str">
            <v>D41M</v>
          </cell>
          <cell r="F2180">
            <v>4</v>
          </cell>
        </row>
        <row r="2181">
          <cell r="B2181">
            <v>16711</v>
          </cell>
          <cell r="C2181" t="str">
            <v>Hadar</v>
          </cell>
          <cell r="D2181" t="str">
            <v>Wiesen</v>
          </cell>
          <cell r="E2181" t="str">
            <v>T41M</v>
          </cell>
          <cell r="F2181">
            <v>5</v>
          </cell>
        </row>
        <row r="2182">
          <cell r="B2182">
            <v>21506</v>
          </cell>
          <cell r="C2182" t="str">
            <v>Hadar</v>
          </cell>
          <cell r="D2182" t="str">
            <v>Zvili</v>
          </cell>
          <cell r="E2182" t="str">
            <v>060P</v>
          </cell>
          <cell r="F2182">
            <v>1</v>
          </cell>
        </row>
        <row r="2183">
          <cell r="B2183">
            <v>13910</v>
          </cell>
          <cell r="C2183" t="str">
            <v>Hadas</v>
          </cell>
          <cell r="D2183" t="str">
            <v>Arazi</v>
          </cell>
          <cell r="E2183" t="str">
            <v>M55P</v>
          </cell>
          <cell r="F2183">
            <v>3</v>
          </cell>
        </row>
        <row r="2184">
          <cell r="B2184">
            <v>18568</v>
          </cell>
          <cell r="C2184" t="str">
            <v>Hadas</v>
          </cell>
          <cell r="D2184" t="str">
            <v>Barel</v>
          </cell>
          <cell r="E2184" t="str">
            <v>D55P</v>
          </cell>
          <cell r="F2184">
            <v>3</v>
          </cell>
        </row>
        <row r="2185">
          <cell r="B2185">
            <v>15905</v>
          </cell>
          <cell r="C2185" t="str">
            <v>Hadas</v>
          </cell>
          <cell r="D2185" t="str">
            <v>Nissan</v>
          </cell>
          <cell r="E2185" t="str">
            <v>P53P</v>
          </cell>
          <cell r="F2185">
            <v>5</v>
          </cell>
        </row>
        <row r="2186">
          <cell r="B2186">
            <v>4310</v>
          </cell>
          <cell r="C2186" t="str">
            <v>Hadas</v>
          </cell>
          <cell r="D2186" t="str">
            <v>Shaham</v>
          </cell>
          <cell r="E2186" t="str">
            <v>D55P</v>
          </cell>
          <cell r="F2186">
            <v>3</v>
          </cell>
        </row>
        <row r="2187">
          <cell r="B2187">
            <v>20458</v>
          </cell>
          <cell r="C2187" t="str">
            <v>Hadas</v>
          </cell>
          <cell r="D2187" t="str">
            <v>Swissa</v>
          </cell>
          <cell r="E2187" t="str">
            <v>T66P</v>
          </cell>
          <cell r="F2187">
            <v>3</v>
          </cell>
        </row>
        <row r="2188">
          <cell r="B2188">
            <v>4349</v>
          </cell>
          <cell r="C2188" t="str">
            <v>Hadas</v>
          </cell>
          <cell r="D2188" t="str">
            <v>Weiss Tamari</v>
          </cell>
          <cell r="E2188" t="str">
            <v>D55P</v>
          </cell>
          <cell r="F2188">
            <v>4</v>
          </cell>
        </row>
        <row r="2189">
          <cell r="B2189">
            <v>13017</v>
          </cell>
          <cell r="C2189" t="str">
            <v>Haddas</v>
          </cell>
          <cell r="D2189" t="str">
            <v>Bronfman</v>
          </cell>
          <cell r="E2189" t="str">
            <v>D55P</v>
          </cell>
          <cell r="F2189">
            <v>2</v>
          </cell>
        </row>
        <row r="2190">
          <cell r="B2190">
            <v>17623</v>
          </cell>
          <cell r="C2190" t="str">
            <v xml:space="preserve">Haden (Bolo) </v>
          </cell>
          <cell r="D2190" t="str">
            <v>Barkley</v>
          </cell>
          <cell r="E2190" t="str">
            <v>E51P</v>
          </cell>
          <cell r="F2190">
            <v>2</v>
          </cell>
        </row>
        <row r="2191">
          <cell r="B2191">
            <v>17739</v>
          </cell>
          <cell r="C2191" t="str">
            <v>Haeun (Harry)</v>
          </cell>
          <cell r="D2191" t="str">
            <v>Jee</v>
          </cell>
          <cell r="E2191" t="str">
            <v>T53P</v>
          </cell>
          <cell r="F2191">
            <v>3</v>
          </cell>
        </row>
        <row r="2192">
          <cell r="B2192">
            <v>19767</v>
          </cell>
          <cell r="C2192" t="str">
            <v>Hagai</v>
          </cell>
          <cell r="D2192" t="str">
            <v>Ben David</v>
          </cell>
          <cell r="E2192" t="str">
            <v>D61P</v>
          </cell>
          <cell r="F2192">
            <v>4</v>
          </cell>
        </row>
        <row r="2193">
          <cell r="B2193">
            <v>21396</v>
          </cell>
          <cell r="C2193" t="str">
            <v>Hagar</v>
          </cell>
          <cell r="D2193" t="str">
            <v>Buchnik</v>
          </cell>
          <cell r="E2193" t="str">
            <v>T51P</v>
          </cell>
          <cell r="F2193">
            <v>3</v>
          </cell>
        </row>
        <row r="2194">
          <cell r="B2194">
            <v>21443</v>
          </cell>
          <cell r="C2194" t="str">
            <v>Hagar</v>
          </cell>
          <cell r="D2194" t="str">
            <v>Dinur</v>
          </cell>
          <cell r="E2194" t="str">
            <v>P54P</v>
          </cell>
          <cell r="F2194">
            <v>4</v>
          </cell>
        </row>
        <row r="2195">
          <cell r="B2195">
            <v>17197</v>
          </cell>
          <cell r="C2195" t="str">
            <v>Hagar</v>
          </cell>
          <cell r="D2195" t="str">
            <v>Levy</v>
          </cell>
          <cell r="E2195" t="str">
            <v>S51P</v>
          </cell>
          <cell r="F2195">
            <v>1</v>
          </cell>
        </row>
        <row r="2196">
          <cell r="B2196">
            <v>19831</v>
          </cell>
          <cell r="C2196" t="str">
            <v>Hagay</v>
          </cell>
          <cell r="D2196" t="str">
            <v>Sharon</v>
          </cell>
          <cell r="E2196" t="str">
            <v>M41P</v>
          </cell>
          <cell r="F2196">
            <v>3</v>
          </cell>
        </row>
        <row r="2197">
          <cell r="B2197">
            <v>7382</v>
          </cell>
          <cell r="C2197" t="str">
            <v>Hagit</v>
          </cell>
          <cell r="D2197" t="str">
            <v>Shomrony</v>
          </cell>
          <cell r="E2197" t="str">
            <v>D51P</v>
          </cell>
          <cell r="F2197">
            <v>2</v>
          </cell>
        </row>
        <row r="2198">
          <cell r="B2198">
            <v>18172</v>
          </cell>
          <cell r="C2198" t="str">
            <v>Haichao</v>
          </cell>
          <cell r="D2198" t="str">
            <v>Xie</v>
          </cell>
          <cell r="E2198" t="str">
            <v>E51P</v>
          </cell>
          <cell r="F2198">
            <v>3</v>
          </cell>
        </row>
        <row r="2199">
          <cell r="B2199">
            <v>20816</v>
          </cell>
          <cell r="C2199" t="str">
            <v>Haim</v>
          </cell>
          <cell r="D2199" t="str">
            <v>Elisha</v>
          </cell>
          <cell r="E2199" t="str">
            <v>D55P</v>
          </cell>
          <cell r="F2199">
            <v>3</v>
          </cell>
        </row>
        <row r="2200">
          <cell r="B2200">
            <v>20837</v>
          </cell>
          <cell r="C2200" t="str">
            <v>Haim</v>
          </cell>
          <cell r="D2200" t="str">
            <v>Kastner</v>
          </cell>
          <cell r="E2200" t="str">
            <v>D55P</v>
          </cell>
          <cell r="F2200">
            <v>5</v>
          </cell>
        </row>
        <row r="2201">
          <cell r="B2201">
            <v>14158</v>
          </cell>
          <cell r="C2201" t="str">
            <v>Haim</v>
          </cell>
          <cell r="D2201" t="str">
            <v>Magen</v>
          </cell>
          <cell r="E2201" t="str">
            <v>D51P</v>
          </cell>
          <cell r="F2201">
            <v>4</v>
          </cell>
        </row>
        <row r="2202">
          <cell r="B2202">
            <v>19318</v>
          </cell>
          <cell r="C2202" t="str">
            <v>Haim</v>
          </cell>
          <cell r="D2202" t="str">
            <v>Roth</v>
          </cell>
          <cell r="E2202" t="str">
            <v>M65P</v>
          </cell>
          <cell r="F2202">
            <v>1</v>
          </cell>
        </row>
        <row r="2203">
          <cell r="B2203">
            <v>18602</v>
          </cell>
          <cell r="C2203" t="str">
            <v>Haizea</v>
          </cell>
          <cell r="D2203" t="str">
            <v>Oribe</v>
          </cell>
          <cell r="E2203" t="str">
            <v>E61P</v>
          </cell>
          <cell r="F2203">
            <v>5</v>
          </cell>
        </row>
        <row r="2204">
          <cell r="B2204">
            <v>20940</v>
          </cell>
          <cell r="C2204" t="str">
            <v>Haley</v>
          </cell>
          <cell r="D2204" t="str">
            <v>Morrison</v>
          </cell>
          <cell r="E2204" t="str">
            <v>P63P</v>
          </cell>
          <cell r="F2204">
            <v>3</v>
          </cell>
        </row>
        <row r="2205">
          <cell r="B2205">
            <v>13696</v>
          </cell>
          <cell r="C2205" t="str">
            <v xml:space="preserve">Hallen (Mark) </v>
          </cell>
          <cell r="D2205" t="str">
            <v>Halsall</v>
          </cell>
          <cell r="E2205" t="str">
            <v>E41P</v>
          </cell>
          <cell r="F2205">
            <v>3</v>
          </cell>
        </row>
        <row r="2206">
          <cell r="B2206">
            <v>21394</v>
          </cell>
          <cell r="C2206" t="str">
            <v>Hampus</v>
          </cell>
          <cell r="D2206" t="str">
            <v>Hedvall</v>
          </cell>
          <cell r="E2206" t="str">
            <v>E51P</v>
          </cell>
          <cell r="F2206">
            <v>3</v>
          </cell>
        </row>
        <row r="2207">
          <cell r="B2207">
            <v>21161</v>
          </cell>
          <cell r="C2207" t="str">
            <v>Hamutal</v>
          </cell>
          <cell r="D2207" t="str">
            <v>Lazar</v>
          </cell>
          <cell r="E2207" t="str">
            <v>P61P</v>
          </cell>
          <cell r="F2207">
            <v>3</v>
          </cell>
        </row>
        <row r="2208">
          <cell r="B2208">
            <v>1714</v>
          </cell>
          <cell r="C2208" t="str">
            <v>Hamutal</v>
          </cell>
          <cell r="D2208" t="str">
            <v>Schur</v>
          </cell>
          <cell r="E2208" t="str">
            <v>D55P</v>
          </cell>
          <cell r="F2208">
            <v>3</v>
          </cell>
        </row>
        <row r="2209">
          <cell r="B2209">
            <v>18368</v>
          </cell>
          <cell r="C2209" t="str">
            <v>Hamza</v>
          </cell>
          <cell r="D2209" t="str">
            <v>Mari</v>
          </cell>
          <cell r="E2209" t="str">
            <v>D61S</v>
          </cell>
          <cell r="F2209">
            <v>2</v>
          </cell>
        </row>
        <row r="2210">
          <cell r="B2210">
            <v>21241</v>
          </cell>
          <cell r="C2210" t="str">
            <v>Hana</v>
          </cell>
          <cell r="D2210" t="str">
            <v>Oliver</v>
          </cell>
          <cell r="E2210" t="str">
            <v>D61P</v>
          </cell>
          <cell r="F2210">
            <v>5</v>
          </cell>
        </row>
        <row r="2211">
          <cell r="B2211">
            <v>21420</v>
          </cell>
          <cell r="C2211" t="str">
            <v>Haniya</v>
          </cell>
          <cell r="D2211" t="str">
            <v>Hellal</v>
          </cell>
          <cell r="E2211" t="str">
            <v>P53P</v>
          </cell>
          <cell r="F2211">
            <v>5</v>
          </cell>
        </row>
        <row r="2212">
          <cell r="B2212">
            <v>21022</v>
          </cell>
          <cell r="C2212" t="str">
            <v>Hanna</v>
          </cell>
          <cell r="D2212" t="str">
            <v>Lakhman</v>
          </cell>
          <cell r="E2212" t="str">
            <v>S53P</v>
          </cell>
          <cell r="F2212">
            <v>4</v>
          </cell>
        </row>
        <row r="2213">
          <cell r="B2213">
            <v>18454</v>
          </cell>
          <cell r="C2213" t="str">
            <v>Hanna</v>
          </cell>
          <cell r="D2213" t="str">
            <v>Mousseri</v>
          </cell>
          <cell r="E2213" t="str">
            <v>P53P</v>
          </cell>
          <cell r="F2213">
            <v>4</v>
          </cell>
        </row>
        <row r="2214">
          <cell r="B2214">
            <v>17707</v>
          </cell>
          <cell r="C2214" t="str">
            <v>Hannah</v>
          </cell>
          <cell r="D2214" t="str">
            <v>Ward</v>
          </cell>
          <cell r="E2214" t="str">
            <v>T51P</v>
          </cell>
          <cell r="F2214">
            <v>4</v>
          </cell>
        </row>
        <row r="2215">
          <cell r="B2215">
            <v>17517</v>
          </cell>
          <cell r="C2215" t="str">
            <v>Hanni</v>
          </cell>
          <cell r="D2215" t="str">
            <v>Yarm-Shochat</v>
          </cell>
          <cell r="E2215" t="str">
            <v>M55P</v>
          </cell>
          <cell r="F2215">
            <v>4</v>
          </cell>
        </row>
        <row r="2216">
          <cell r="B2216">
            <v>7399</v>
          </cell>
          <cell r="C2216" t="str">
            <v>Hans</v>
          </cell>
          <cell r="D2216" t="str">
            <v>Han</v>
          </cell>
          <cell r="E2216" t="str">
            <v>E51P</v>
          </cell>
          <cell r="F2216">
            <v>3</v>
          </cell>
        </row>
        <row r="2217">
          <cell r="B2217">
            <v>12916</v>
          </cell>
          <cell r="C2217" t="str">
            <v>Hans</v>
          </cell>
          <cell r="D2217" t="str">
            <v>van den Boomen</v>
          </cell>
          <cell r="E2217" t="str">
            <v>E41M</v>
          </cell>
          <cell r="F2217">
            <v>3</v>
          </cell>
        </row>
        <row r="2218">
          <cell r="B2218">
            <v>16893</v>
          </cell>
          <cell r="C2218" t="str">
            <v>Harel</v>
          </cell>
          <cell r="D2218" t="str">
            <v>Sagi</v>
          </cell>
          <cell r="E2218" t="str">
            <v>T51P</v>
          </cell>
          <cell r="F2218">
            <v>3</v>
          </cell>
        </row>
        <row r="2219">
          <cell r="B2219">
            <v>20722</v>
          </cell>
          <cell r="C2219" t="str">
            <v>Harel</v>
          </cell>
          <cell r="D2219" t="str">
            <v>Sasson</v>
          </cell>
          <cell r="E2219" t="str">
            <v>D65P</v>
          </cell>
          <cell r="F2219">
            <v>3</v>
          </cell>
        </row>
        <row r="2220">
          <cell r="B2220">
            <v>18364</v>
          </cell>
          <cell r="C2220" t="str">
            <v>Haris</v>
          </cell>
          <cell r="D2220" t="str">
            <v>Chaudhry</v>
          </cell>
          <cell r="E2220" t="str">
            <v>E51P</v>
          </cell>
          <cell r="F2220">
            <v>4</v>
          </cell>
        </row>
        <row r="2221">
          <cell r="B2221">
            <v>21707</v>
          </cell>
          <cell r="C2221" t="str">
            <v>Harmanjeet</v>
          </cell>
          <cell r="D2221" t="str">
            <v>Brar</v>
          </cell>
          <cell r="E2221" t="str">
            <v>T63P</v>
          </cell>
          <cell r="F2221">
            <v>3</v>
          </cell>
        </row>
        <row r="2222">
          <cell r="B2222">
            <v>21063</v>
          </cell>
          <cell r="C2222" t="str">
            <v>Harpreet</v>
          </cell>
          <cell r="D2222" t="str">
            <v>Kaur</v>
          </cell>
          <cell r="E2222" t="str">
            <v>T63P</v>
          </cell>
          <cell r="F2222">
            <v>4</v>
          </cell>
        </row>
        <row r="2223">
          <cell r="B2223">
            <v>7686</v>
          </cell>
          <cell r="C2223" t="str">
            <v>Harry</v>
          </cell>
          <cell r="D2223" t="str">
            <v xml:space="preserve">Rolzhauser          </v>
          </cell>
          <cell r="E2223" t="str">
            <v>S43M</v>
          </cell>
          <cell r="F2223">
            <v>4</v>
          </cell>
        </row>
        <row r="2224">
          <cell r="B2224">
            <v>13474</v>
          </cell>
          <cell r="C2224" t="str">
            <v>Harsh (Hershey)</v>
          </cell>
          <cell r="D2224" t="str">
            <v>Parikh</v>
          </cell>
          <cell r="E2224" t="str">
            <v>T63P</v>
          </cell>
          <cell r="F2224">
            <v>3</v>
          </cell>
        </row>
        <row r="2225">
          <cell r="B2225">
            <v>14886</v>
          </cell>
          <cell r="C2225" t="str">
            <v>Harshpal</v>
          </cell>
          <cell r="D2225" t="str">
            <v>Bhati</v>
          </cell>
          <cell r="E2225" t="str">
            <v>E51P</v>
          </cell>
          <cell r="F2225">
            <v>3</v>
          </cell>
        </row>
        <row r="2226">
          <cell r="B2226">
            <v>21621</v>
          </cell>
          <cell r="C2226" t="str">
            <v>Harwin</v>
          </cell>
          <cell r="D2226" t="str">
            <v>Angeles</v>
          </cell>
          <cell r="E2226" t="str">
            <v>E41P</v>
          </cell>
          <cell r="F2226">
            <v>3</v>
          </cell>
        </row>
        <row r="2227">
          <cell r="B2227">
            <v>20977</v>
          </cell>
          <cell r="C2227" t="str">
            <v>Haseena</v>
          </cell>
          <cell r="D2227" t="str">
            <v>Rassool</v>
          </cell>
          <cell r="E2227" t="str">
            <v>S41P</v>
          </cell>
          <cell r="F2227">
            <v>3</v>
          </cell>
        </row>
        <row r="2228">
          <cell r="B2228">
            <v>8700</v>
          </cell>
          <cell r="C2228" t="str">
            <v>Hassan</v>
          </cell>
          <cell r="D2228" t="str">
            <v>Kaadan</v>
          </cell>
          <cell r="E2228" t="str">
            <v>T51P</v>
          </cell>
          <cell r="F2228">
            <v>3</v>
          </cell>
        </row>
        <row r="2229">
          <cell r="B2229">
            <v>20440</v>
          </cell>
          <cell r="C2229" t="str">
            <v>Haya</v>
          </cell>
          <cell r="D2229" t="str">
            <v>Amrani</v>
          </cell>
          <cell r="E2229" t="str">
            <v>T51P</v>
          </cell>
          <cell r="F2229">
            <v>3</v>
          </cell>
        </row>
        <row r="2230">
          <cell r="B2230">
            <v>18701</v>
          </cell>
          <cell r="C2230" t="str">
            <v>Hayden</v>
          </cell>
          <cell r="D2230" t="str">
            <v>Richardson</v>
          </cell>
          <cell r="E2230" t="str">
            <v>E61P</v>
          </cell>
          <cell r="F2230">
            <v>5</v>
          </cell>
        </row>
        <row r="2231">
          <cell r="B2231">
            <v>20355</v>
          </cell>
          <cell r="C2231" t="str">
            <v>Hayriye Ceren (Ceren</v>
          </cell>
          <cell r="D2231" t="str">
            <v>Gulez Zeren</v>
          </cell>
          <cell r="E2231" t="str">
            <v>M55P</v>
          </cell>
          <cell r="F2231">
            <v>3</v>
          </cell>
        </row>
        <row r="2232">
          <cell r="B2232">
            <v>21173</v>
          </cell>
          <cell r="C2232" t="str">
            <v>Heather</v>
          </cell>
          <cell r="D2232" t="str">
            <v>Duprel</v>
          </cell>
          <cell r="E2232" t="str">
            <v>S43P</v>
          </cell>
          <cell r="F2232">
            <v>2</v>
          </cell>
        </row>
        <row r="2233">
          <cell r="B2233">
            <v>18132</v>
          </cell>
          <cell r="C2233" t="str">
            <v>Heather</v>
          </cell>
          <cell r="D2233" t="str">
            <v>Zalatimo</v>
          </cell>
          <cell r="E2233" t="str">
            <v>E41M</v>
          </cell>
          <cell r="F2233">
            <v>3</v>
          </cell>
        </row>
        <row r="2234">
          <cell r="B2234">
            <v>19719</v>
          </cell>
          <cell r="C2234" t="str">
            <v>Hector</v>
          </cell>
          <cell r="D2234" t="str">
            <v>Mora</v>
          </cell>
          <cell r="E2234" t="str">
            <v>E41P</v>
          </cell>
          <cell r="F2234">
            <v>3</v>
          </cell>
        </row>
        <row r="2235">
          <cell r="B2235">
            <v>18727</v>
          </cell>
          <cell r="C2235" t="str">
            <v>Hector</v>
          </cell>
          <cell r="D2235" t="str">
            <v>Velez</v>
          </cell>
          <cell r="E2235" t="str">
            <v>E61P</v>
          </cell>
          <cell r="F2235">
            <v>2</v>
          </cell>
        </row>
        <row r="2236">
          <cell r="B2236">
            <v>11609</v>
          </cell>
          <cell r="C2236" t="str">
            <v>Heena</v>
          </cell>
          <cell r="D2236" t="str">
            <v>Puryer</v>
          </cell>
          <cell r="E2236" t="str">
            <v>S43P</v>
          </cell>
          <cell r="F2236">
            <v>4</v>
          </cell>
        </row>
        <row r="2237">
          <cell r="B2237">
            <v>19095</v>
          </cell>
          <cell r="C2237" t="str">
            <v>Heiko</v>
          </cell>
          <cell r="D2237" t="str">
            <v>Benke</v>
          </cell>
          <cell r="E2237" t="str">
            <v>E51P</v>
          </cell>
          <cell r="F2237">
            <v>5</v>
          </cell>
        </row>
        <row r="2238">
          <cell r="B2238">
            <v>20082</v>
          </cell>
          <cell r="C2238" t="str">
            <v>Heine</v>
          </cell>
          <cell r="D2238" t="str">
            <v>Dupont</v>
          </cell>
          <cell r="E2238" t="str">
            <v>S41P</v>
          </cell>
          <cell r="F2238">
            <v>1</v>
          </cell>
        </row>
        <row r="2239">
          <cell r="B2239">
            <v>19717</v>
          </cell>
          <cell r="C2239" t="str">
            <v>Helio</v>
          </cell>
          <cell r="D2239" t="str">
            <v>Leite</v>
          </cell>
          <cell r="E2239" t="str">
            <v>T41P</v>
          </cell>
          <cell r="F2239">
            <v>4</v>
          </cell>
        </row>
        <row r="2240">
          <cell r="B2240">
            <v>20898</v>
          </cell>
          <cell r="C2240" t="str">
            <v>Hen</v>
          </cell>
          <cell r="D2240" t="str">
            <v>Cohen</v>
          </cell>
          <cell r="E2240" t="str">
            <v>P63S</v>
          </cell>
          <cell r="F2240">
            <v>2</v>
          </cell>
        </row>
        <row r="2241">
          <cell r="B2241">
            <v>20709</v>
          </cell>
          <cell r="C2241" t="str">
            <v>Hen</v>
          </cell>
          <cell r="D2241" t="str">
            <v>Eliyahu</v>
          </cell>
          <cell r="E2241" t="str">
            <v>M65P</v>
          </cell>
          <cell r="F2241">
            <v>4</v>
          </cell>
        </row>
        <row r="2242">
          <cell r="B2242">
            <v>12731</v>
          </cell>
          <cell r="C2242" t="str">
            <v>Hen</v>
          </cell>
          <cell r="D2242" t="str">
            <v>Hertz</v>
          </cell>
          <cell r="E2242" t="str">
            <v>T41M</v>
          </cell>
          <cell r="F2242">
            <v>5</v>
          </cell>
        </row>
        <row r="2243">
          <cell r="B2243">
            <v>21557</v>
          </cell>
          <cell r="C2243" t="str">
            <v>Henadzi</v>
          </cell>
          <cell r="D2243" t="str">
            <v>Matuts</v>
          </cell>
          <cell r="E2243" t="str">
            <v>D51P</v>
          </cell>
          <cell r="F2243">
            <v>3</v>
          </cell>
        </row>
        <row r="2244">
          <cell r="B2244">
            <v>21528</v>
          </cell>
          <cell r="C2244" t="str">
            <v>Hendrik</v>
          </cell>
          <cell r="D2244" t="str">
            <v>Leps</v>
          </cell>
          <cell r="E2244" t="str">
            <v>T41P</v>
          </cell>
          <cell r="F2244">
            <v>2</v>
          </cell>
        </row>
        <row r="2245">
          <cell r="B2245">
            <v>13455</v>
          </cell>
          <cell r="C2245" t="str">
            <v xml:space="preserve">Heng (Hahn Yang) </v>
          </cell>
          <cell r="D2245" t="str">
            <v>Yang</v>
          </cell>
          <cell r="E2245" t="str">
            <v>S51P</v>
          </cell>
          <cell r="F2245">
            <v>4</v>
          </cell>
        </row>
        <row r="2246">
          <cell r="B2246">
            <v>19599</v>
          </cell>
          <cell r="C2246" t="str">
            <v>Henrique</v>
          </cell>
          <cell r="D2246" t="str">
            <v>Moises</v>
          </cell>
          <cell r="E2246" t="str">
            <v>E51P</v>
          </cell>
          <cell r="F2246">
            <v>5</v>
          </cell>
        </row>
        <row r="2247">
          <cell r="B2247">
            <v>21389</v>
          </cell>
          <cell r="C2247" t="str">
            <v>Henry</v>
          </cell>
          <cell r="D2247" t="str">
            <v>Shmouil</v>
          </cell>
          <cell r="E2247" t="str">
            <v>S43P</v>
          </cell>
          <cell r="F2247">
            <v>2</v>
          </cell>
        </row>
        <row r="2248">
          <cell r="B2248">
            <v>19481</v>
          </cell>
          <cell r="C2248" t="str">
            <v>Henry</v>
          </cell>
          <cell r="D2248" t="str">
            <v>Yang</v>
          </cell>
          <cell r="E2248" t="str">
            <v>E61P</v>
          </cell>
          <cell r="F2248">
            <v>3</v>
          </cell>
        </row>
        <row r="2249">
          <cell r="B2249">
            <v>10138</v>
          </cell>
          <cell r="C2249" t="str">
            <v>Herlyn</v>
          </cell>
          <cell r="D2249" t="str">
            <v>Chyzhyk</v>
          </cell>
          <cell r="E2249" t="str">
            <v>T41M</v>
          </cell>
          <cell r="F2249">
            <v>3</v>
          </cell>
        </row>
        <row r="2250">
          <cell r="B2250">
            <v>14142</v>
          </cell>
          <cell r="C2250" t="str">
            <v>Herman</v>
          </cell>
          <cell r="D2250" t="str">
            <v>Sahota</v>
          </cell>
          <cell r="E2250" t="str">
            <v>T63P</v>
          </cell>
          <cell r="F2250">
            <v>3</v>
          </cell>
        </row>
        <row r="2251">
          <cell r="B2251">
            <v>7958</v>
          </cell>
          <cell r="C2251" t="str">
            <v>Hernan</v>
          </cell>
          <cell r="D2251" t="str">
            <v>Prieto</v>
          </cell>
          <cell r="E2251" t="str">
            <v>S41P</v>
          </cell>
          <cell r="F2251">
            <v>3</v>
          </cell>
        </row>
        <row r="2252">
          <cell r="B2252">
            <v>17042</v>
          </cell>
          <cell r="C2252" t="str">
            <v>Hertsel</v>
          </cell>
          <cell r="D2252" t="str">
            <v>Vainer</v>
          </cell>
          <cell r="E2252" t="str">
            <v>T51P</v>
          </cell>
          <cell r="F2252">
            <v>3</v>
          </cell>
        </row>
        <row r="2253">
          <cell r="B2253">
            <v>20990</v>
          </cell>
          <cell r="C2253" t="str">
            <v>Hezi</v>
          </cell>
          <cell r="D2253" t="str">
            <v>Bahry</v>
          </cell>
          <cell r="E2253" t="str">
            <v>M41P</v>
          </cell>
          <cell r="F2253">
            <v>3</v>
          </cell>
        </row>
        <row r="2254">
          <cell r="B2254">
            <v>15677</v>
          </cell>
          <cell r="C2254" t="str">
            <v>Hezi</v>
          </cell>
          <cell r="D2254" t="str">
            <v>Nagar</v>
          </cell>
          <cell r="E2254" t="str">
            <v>T51P</v>
          </cell>
          <cell r="F2254">
            <v>2</v>
          </cell>
        </row>
        <row r="2255">
          <cell r="B2255">
            <v>8308</v>
          </cell>
          <cell r="C2255" t="str">
            <v>Hideaki</v>
          </cell>
          <cell r="D2255" t="str">
            <v>Furuhashi</v>
          </cell>
          <cell r="E2255" t="str">
            <v>T41P</v>
          </cell>
          <cell r="F2255">
            <v>3</v>
          </cell>
        </row>
        <row r="2256">
          <cell r="B2256">
            <v>19750</v>
          </cell>
          <cell r="C2256" t="str">
            <v>Hideki</v>
          </cell>
          <cell r="D2256" t="str">
            <v>Ohyama</v>
          </cell>
          <cell r="E2256" t="str">
            <v>S41P</v>
          </cell>
          <cell r="F2256">
            <v>3</v>
          </cell>
        </row>
        <row r="2257">
          <cell r="B2257">
            <v>16591</v>
          </cell>
          <cell r="C2257" t="str">
            <v>Hila</v>
          </cell>
          <cell r="D2257" t="str">
            <v>Admon Shalom</v>
          </cell>
          <cell r="E2257" t="str">
            <v>P54P</v>
          </cell>
          <cell r="F2257">
            <v>3</v>
          </cell>
        </row>
        <row r="2258">
          <cell r="B2258">
            <v>19851</v>
          </cell>
          <cell r="C2258" t="str">
            <v>Hila</v>
          </cell>
          <cell r="D2258" t="str">
            <v>Berkovich</v>
          </cell>
          <cell r="E2258" t="str">
            <v>M42P</v>
          </cell>
          <cell r="F2258">
            <v>4</v>
          </cell>
        </row>
        <row r="2259">
          <cell r="B2259">
            <v>12079</v>
          </cell>
          <cell r="C2259" t="str">
            <v>Hila</v>
          </cell>
          <cell r="D2259" t="str">
            <v>Danino</v>
          </cell>
          <cell r="E2259" t="str">
            <v>D55P</v>
          </cell>
          <cell r="F2259">
            <v>3</v>
          </cell>
        </row>
        <row r="2260">
          <cell r="B2260">
            <v>15536</v>
          </cell>
          <cell r="C2260" t="str">
            <v>Hila</v>
          </cell>
          <cell r="D2260" t="str">
            <v>Federovsky</v>
          </cell>
          <cell r="E2260" t="str">
            <v>P53M</v>
          </cell>
          <cell r="F2260">
            <v>4</v>
          </cell>
        </row>
        <row r="2261">
          <cell r="B2261">
            <v>20591</v>
          </cell>
          <cell r="C2261" t="str">
            <v>Hila</v>
          </cell>
          <cell r="D2261" t="str">
            <v>Sayag</v>
          </cell>
          <cell r="E2261" t="str">
            <v>M65P</v>
          </cell>
          <cell r="F2261">
            <v>5</v>
          </cell>
        </row>
        <row r="2262">
          <cell r="B2262">
            <v>20858</v>
          </cell>
          <cell r="C2262" t="str">
            <v>Hila</v>
          </cell>
          <cell r="D2262" t="str">
            <v>Vinitzer</v>
          </cell>
          <cell r="E2262" t="str">
            <v>D45P</v>
          </cell>
          <cell r="F2262">
            <v>4</v>
          </cell>
        </row>
        <row r="2263">
          <cell r="B2263">
            <v>13385</v>
          </cell>
          <cell r="C2263" t="str">
            <v>Hilal</v>
          </cell>
          <cell r="D2263" t="str">
            <v>Abo Dahesh</v>
          </cell>
          <cell r="E2263" t="str">
            <v>D55P</v>
          </cell>
          <cell r="F2263">
            <v>3</v>
          </cell>
        </row>
        <row r="2264">
          <cell r="B2264">
            <v>14924</v>
          </cell>
          <cell r="C2264" t="str">
            <v>Hilal</v>
          </cell>
          <cell r="D2264" t="str">
            <v>Haj Yihea</v>
          </cell>
          <cell r="E2264" t="str">
            <v>D61P</v>
          </cell>
          <cell r="F2264">
            <v>4</v>
          </cell>
        </row>
        <row r="2265">
          <cell r="B2265">
            <v>15036</v>
          </cell>
          <cell r="C2265" t="str">
            <v xml:space="preserve">Hilik (hilikn) </v>
          </cell>
          <cell r="D2265" t="str">
            <v>Noni</v>
          </cell>
          <cell r="E2265" t="str">
            <v>D55P</v>
          </cell>
          <cell r="F2265">
            <v>5</v>
          </cell>
        </row>
        <row r="2266">
          <cell r="B2266">
            <v>11521</v>
          </cell>
          <cell r="C2266" t="str">
            <v>Hilla</v>
          </cell>
          <cell r="D2266" t="str">
            <v>Dvir</v>
          </cell>
          <cell r="E2266" t="str">
            <v>D51P</v>
          </cell>
          <cell r="F2266">
            <v>3</v>
          </cell>
        </row>
        <row r="2267">
          <cell r="B2267">
            <v>10537</v>
          </cell>
          <cell r="C2267" t="str">
            <v>Hillary</v>
          </cell>
          <cell r="D2267" t="str">
            <v>Campbell</v>
          </cell>
          <cell r="E2267" t="str">
            <v>P54P</v>
          </cell>
          <cell r="F2267">
            <v>3</v>
          </cell>
        </row>
        <row r="2268">
          <cell r="B2268">
            <v>21328</v>
          </cell>
          <cell r="C2268" t="str">
            <v>Hillel</v>
          </cell>
          <cell r="D2268" t="str">
            <v>Zvi</v>
          </cell>
          <cell r="E2268" t="str">
            <v>M55P</v>
          </cell>
          <cell r="F2268">
            <v>3</v>
          </cell>
        </row>
        <row r="2269">
          <cell r="B2269">
            <v>11326</v>
          </cell>
          <cell r="C2269" t="str">
            <v xml:space="preserve">Hiroyuki (Hiro) </v>
          </cell>
          <cell r="D2269" t="str">
            <v>Takahashi</v>
          </cell>
          <cell r="E2269" t="str">
            <v>E51P</v>
          </cell>
          <cell r="F2269">
            <v>5</v>
          </cell>
        </row>
        <row r="2270">
          <cell r="B2270">
            <v>15822</v>
          </cell>
          <cell r="C2270" t="str">
            <v>Hitesh</v>
          </cell>
          <cell r="D2270" t="str">
            <v>Pathak</v>
          </cell>
          <cell r="E2270" t="str">
            <v>E41M</v>
          </cell>
          <cell r="F2270">
            <v>4</v>
          </cell>
        </row>
        <row r="2271">
          <cell r="B2271">
            <v>21646</v>
          </cell>
          <cell r="C2271" t="str">
            <v>Hod</v>
          </cell>
          <cell r="D2271" t="str">
            <v>Yehuda Harosh</v>
          </cell>
          <cell r="E2271" t="str">
            <v>D61P</v>
          </cell>
          <cell r="F2271">
            <v>3</v>
          </cell>
        </row>
        <row r="2272">
          <cell r="B2272">
            <v>21104</v>
          </cell>
          <cell r="C2272" t="str">
            <v>Hodaya</v>
          </cell>
          <cell r="D2272" t="str">
            <v>Ovadia</v>
          </cell>
          <cell r="E2272" t="str">
            <v>T66P</v>
          </cell>
          <cell r="F2272">
            <v>3</v>
          </cell>
        </row>
        <row r="2273">
          <cell r="B2273">
            <v>14825</v>
          </cell>
          <cell r="C2273" t="str">
            <v>Holger</v>
          </cell>
          <cell r="D2273" t="str">
            <v>Bladt</v>
          </cell>
          <cell r="E2273" t="str">
            <v>S41P</v>
          </cell>
          <cell r="F2273">
            <v>3</v>
          </cell>
        </row>
        <row r="2274">
          <cell r="B2274">
            <v>15948</v>
          </cell>
          <cell r="C2274" t="str">
            <v>Hon Kit</v>
          </cell>
          <cell r="D2274" t="str">
            <v>Leung</v>
          </cell>
          <cell r="E2274" t="str">
            <v>E51P</v>
          </cell>
          <cell r="F2274">
            <v>3</v>
          </cell>
        </row>
        <row r="2275">
          <cell r="B2275">
            <v>17819</v>
          </cell>
          <cell r="C2275" t="str">
            <v xml:space="preserve">Hon Tim (Tim) </v>
          </cell>
          <cell r="D2275" t="str">
            <v>Toa</v>
          </cell>
          <cell r="E2275" t="str">
            <v>T51P</v>
          </cell>
          <cell r="F2275">
            <v>4</v>
          </cell>
        </row>
        <row r="2276">
          <cell r="B2276">
            <v>14113</v>
          </cell>
          <cell r="C2276" t="str">
            <v>Houssameddine</v>
          </cell>
          <cell r="D2276" t="str">
            <v>Zeghlache</v>
          </cell>
          <cell r="E2276" t="str">
            <v>T41P</v>
          </cell>
          <cell r="F2276">
            <v>5</v>
          </cell>
        </row>
        <row r="2277">
          <cell r="B2277">
            <v>17753</v>
          </cell>
          <cell r="C2277" t="str">
            <v>Hu</v>
          </cell>
          <cell r="D2277" t="str">
            <v>Jun</v>
          </cell>
          <cell r="E2277" t="str">
            <v>S53P</v>
          </cell>
          <cell r="F2277">
            <v>1</v>
          </cell>
        </row>
        <row r="2278">
          <cell r="B2278">
            <v>19089</v>
          </cell>
          <cell r="C2278" t="str">
            <v>Hua</v>
          </cell>
          <cell r="D2278" t="str">
            <v>Liu</v>
          </cell>
          <cell r="E2278" t="str">
            <v>E51P</v>
          </cell>
          <cell r="F2278">
            <v>4</v>
          </cell>
        </row>
        <row r="2279">
          <cell r="B2279">
            <v>3138</v>
          </cell>
          <cell r="C2279" t="str">
            <v xml:space="preserve">Huai-Tsu (Mike) </v>
          </cell>
          <cell r="D2279" t="str">
            <v>Chao</v>
          </cell>
          <cell r="E2279" t="str">
            <v>S41M</v>
          </cell>
          <cell r="F2279">
            <v>5</v>
          </cell>
        </row>
        <row r="2280">
          <cell r="B2280">
            <v>14910</v>
          </cell>
          <cell r="C2280" t="str">
            <v>Hugh</v>
          </cell>
          <cell r="D2280" t="str">
            <v>McGauran</v>
          </cell>
          <cell r="E2280" t="str">
            <v>S41M</v>
          </cell>
          <cell r="F2280">
            <v>5</v>
          </cell>
        </row>
        <row r="2281">
          <cell r="B2281">
            <v>21782</v>
          </cell>
          <cell r="C2281" t="str">
            <v>Hugo</v>
          </cell>
          <cell r="D2281" t="str">
            <v>Chen</v>
          </cell>
          <cell r="E2281" t="str">
            <v>S51P</v>
          </cell>
          <cell r="F2281">
            <v>3</v>
          </cell>
        </row>
        <row r="2282">
          <cell r="B2282">
            <v>18032</v>
          </cell>
          <cell r="C2282" t="str">
            <v>Hugo</v>
          </cell>
          <cell r="D2282" t="str">
            <v>Zhao</v>
          </cell>
          <cell r="E2282" t="str">
            <v>T41M</v>
          </cell>
          <cell r="F2282">
            <v>4</v>
          </cell>
        </row>
        <row r="2283">
          <cell r="B2283">
            <v>15697</v>
          </cell>
          <cell r="C2283" t="str">
            <v xml:space="preserve">Hugo (Dan) </v>
          </cell>
          <cell r="D2283" t="str">
            <v>Wasiak</v>
          </cell>
          <cell r="E2283" t="str">
            <v>T41M</v>
          </cell>
          <cell r="F2283">
            <v>4</v>
          </cell>
        </row>
        <row r="2284">
          <cell r="B2284">
            <v>20110</v>
          </cell>
          <cell r="C2284" t="str">
            <v>Hui</v>
          </cell>
          <cell r="D2284" t="str">
            <v>Shu</v>
          </cell>
          <cell r="E2284" t="str">
            <v>E51P</v>
          </cell>
          <cell r="F2284">
            <v>3</v>
          </cell>
        </row>
        <row r="2285">
          <cell r="B2285">
            <v>18758</v>
          </cell>
          <cell r="C2285" t="str">
            <v>Humza</v>
          </cell>
          <cell r="D2285" t="str">
            <v>Ismaiel</v>
          </cell>
          <cell r="E2285" t="str">
            <v>E61P</v>
          </cell>
          <cell r="F2285">
            <v>4</v>
          </cell>
        </row>
        <row r="2286">
          <cell r="B2286">
            <v>12105</v>
          </cell>
          <cell r="C2286" t="str">
            <v xml:space="preserve">Hung (John) </v>
          </cell>
          <cell r="D2286" t="str">
            <v>Nguyen</v>
          </cell>
          <cell r="E2286" t="str">
            <v>T42M</v>
          </cell>
          <cell r="F2286">
            <v>5</v>
          </cell>
        </row>
        <row r="2287">
          <cell r="B2287">
            <v>20228</v>
          </cell>
          <cell r="C2287" t="str">
            <v>Hunter</v>
          </cell>
          <cell r="D2287" t="str">
            <v>Kurtz</v>
          </cell>
          <cell r="E2287" t="str">
            <v>S53P</v>
          </cell>
          <cell r="F2287">
            <v>4</v>
          </cell>
        </row>
        <row r="2288">
          <cell r="B2288">
            <v>19803</v>
          </cell>
          <cell r="C2288" t="str">
            <v>Hunter</v>
          </cell>
          <cell r="D2288" t="str">
            <v>Markman</v>
          </cell>
          <cell r="E2288" t="str">
            <v>M65P</v>
          </cell>
          <cell r="F2288">
            <v>3</v>
          </cell>
        </row>
        <row r="2289">
          <cell r="B2289">
            <v>16187</v>
          </cell>
          <cell r="C2289" t="str">
            <v>Husam</v>
          </cell>
          <cell r="D2289" t="str">
            <v>Khater</v>
          </cell>
          <cell r="E2289" t="str">
            <v>D55P</v>
          </cell>
          <cell r="F2289">
            <v>4</v>
          </cell>
        </row>
        <row r="2290">
          <cell r="B2290">
            <v>16546</v>
          </cell>
          <cell r="C2290" t="str">
            <v>Hussam</v>
          </cell>
          <cell r="D2290" t="str">
            <v>Bilbeisi</v>
          </cell>
          <cell r="E2290" t="str">
            <v>T51P</v>
          </cell>
          <cell r="F2290">
            <v>4</v>
          </cell>
        </row>
        <row r="2291">
          <cell r="B2291">
            <v>13315</v>
          </cell>
          <cell r="C2291" t="str">
            <v>Hussein</v>
          </cell>
          <cell r="D2291" t="str">
            <v>Esa</v>
          </cell>
          <cell r="E2291" t="str">
            <v>D45P</v>
          </cell>
          <cell r="F2291">
            <v>5</v>
          </cell>
        </row>
        <row r="2292">
          <cell r="B2292">
            <v>8817</v>
          </cell>
          <cell r="C2292" t="str">
            <v>Hussien</v>
          </cell>
          <cell r="D2292" t="str">
            <v>Wahab</v>
          </cell>
          <cell r="E2292" t="str">
            <v>T51P</v>
          </cell>
          <cell r="F2292">
            <v>3</v>
          </cell>
        </row>
        <row r="2293">
          <cell r="B2293">
            <v>16015</v>
          </cell>
          <cell r="C2293" t="str">
            <v xml:space="preserve">Huu (Kelvin) </v>
          </cell>
          <cell r="D2293" t="str">
            <v>Dinh</v>
          </cell>
          <cell r="E2293" t="str">
            <v>T51P</v>
          </cell>
          <cell r="F2293">
            <v>5</v>
          </cell>
        </row>
        <row r="2294">
          <cell r="B2294">
            <v>14553</v>
          </cell>
          <cell r="C2294" t="str">
            <v xml:space="preserve">Hyungu (Johnny) </v>
          </cell>
          <cell r="D2294" t="str">
            <v>Cho</v>
          </cell>
          <cell r="E2294" t="str">
            <v>E51P</v>
          </cell>
          <cell r="F2294">
            <v>3</v>
          </cell>
        </row>
        <row r="2295">
          <cell r="B2295">
            <v>20557</v>
          </cell>
          <cell r="C2295" t="str">
            <v>Ian</v>
          </cell>
          <cell r="D2295" t="str">
            <v>Douglas</v>
          </cell>
          <cell r="E2295" t="str">
            <v>M65P</v>
          </cell>
          <cell r="F2295">
            <v>2</v>
          </cell>
        </row>
        <row r="2296">
          <cell r="B2296">
            <v>16552</v>
          </cell>
          <cell r="C2296" t="str">
            <v>Ian</v>
          </cell>
          <cell r="D2296" t="str">
            <v>Karagodin</v>
          </cell>
          <cell r="E2296" t="str">
            <v>T51P</v>
          </cell>
          <cell r="F2296">
            <v>2</v>
          </cell>
        </row>
        <row r="2297">
          <cell r="B2297">
            <v>21385</v>
          </cell>
          <cell r="C2297" t="str">
            <v>Ian</v>
          </cell>
          <cell r="D2297" t="str">
            <v>Watkins</v>
          </cell>
          <cell r="E2297" t="str">
            <v>T51P</v>
          </cell>
          <cell r="F2297">
            <v>3</v>
          </cell>
        </row>
        <row r="2298">
          <cell r="B2298">
            <v>16570</v>
          </cell>
          <cell r="C2298" t="str">
            <v>Ibrahem</v>
          </cell>
          <cell r="D2298" t="str">
            <v>Ibrahem</v>
          </cell>
          <cell r="E2298" t="str">
            <v>D45M</v>
          </cell>
          <cell r="F2298">
            <v>5</v>
          </cell>
        </row>
        <row r="2299">
          <cell r="B2299">
            <v>21078</v>
          </cell>
          <cell r="C2299" t="str">
            <v>Ibrahim</v>
          </cell>
          <cell r="D2299" t="str">
            <v>Imran</v>
          </cell>
          <cell r="E2299" t="str">
            <v>T63P</v>
          </cell>
          <cell r="F2299">
            <v>2</v>
          </cell>
        </row>
        <row r="2300">
          <cell r="B2300">
            <v>8276</v>
          </cell>
          <cell r="C2300" t="str">
            <v>Ibrahim</v>
          </cell>
          <cell r="D2300" t="str">
            <v>Shibli</v>
          </cell>
          <cell r="E2300" t="str">
            <v>D41P</v>
          </cell>
          <cell r="F2300">
            <v>5</v>
          </cell>
        </row>
        <row r="2301">
          <cell r="B2301">
            <v>17453</v>
          </cell>
          <cell r="C2301" t="str">
            <v>Ibrahim (ibrahimjuid</v>
          </cell>
          <cell r="D2301" t="str">
            <v>Abu Juid</v>
          </cell>
          <cell r="E2301" t="str">
            <v>D61P</v>
          </cell>
          <cell r="F2301">
            <v>3</v>
          </cell>
        </row>
        <row r="2302">
          <cell r="B2302">
            <v>21623</v>
          </cell>
          <cell r="C2302" t="str">
            <v>Idan</v>
          </cell>
          <cell r="D2302" t="str">
            <v>Baal Haness</v>
          </cell>
          <cell r="E2302" t="str">
            <v>060P</v>
          </cell>
          <cell r="F2302">
            <v>3</v>
          </cell>
        </row>
        <row r="2303">
          <cell r="B2303">
            <v>17608</v>
          </cell>
          <cell r="C2303" t="str">
            <v>Idan</v>
          </cell>
          <cell r="D2303" t="str">
            <v>Ben-Ari</v>
          </cell>
          <cell r="E2303" t="str">
            <v>P54P</v>
          </cell>
          <cell r="F2303">
            <v>3</v>
          </cell>
        </row>
        <row r="2304">
          <cell r="B2304">
            <v>19809</v>
          </cell>
          <cell r="C2304" t="str">
            <v>Idan</v>
          </cell>
          <cell r="D2304" t="str">
            <v>Brand</v>
          </cell>
          <cell r="E2304" t="str">
            <v>T52P</v>
          </cell>
          <cell r="F2304">
            <v>5</v>
          </cell>
        </row>
        <row r="2305">
          <cell r="B2305">
            <v>17049</v>
          </cell>
          <cell r="C2305" t="str">
            <v>Idan</v>
          </cell>
          <cell r="D2305" t="str">
            <v>Cohen</v>
          </cell>
          <cell r="E2305" t="str">
            <v>D61S</v>
          </cell>
          <cell r="F2305">
            <v>1</v>
          </cell>
        </row>
        <row r="2306">
          <cell r="B2306">
            <v>20170</v>
          </cell>
          <cell r="C2306" t="str">
            <v>Idan</v>
          </cell>
          <cell r="D2306" t="str">
            <v>Digmi</v>
          </cell>
          <cell r="E2306" t="str">
            <v>T61P</v>
          </cell>
          <cell r="F2306">
            <v>5</v>
          </cell>
        </row>
        <row r="2307">
          <cell r="B2307">
            <v>19546</v>
          </cell>
          <cell r="C2307" t="str">
            <v>Idan</v>
          </cell>
          <cell r="D2307" t="str">
            <v>Gabay</v>
          </cell>
          <cell r="E2307" t="str">
            <v>D65S</v>
          </cell>
          <cell r="F2307">
            <v>5</v>
          </cell>
        </row>
        <row r="2308">
          <cell r="B2308">
            <v>18244</v>
          </cell>
          <cell r="C2308" t="str">
            <v>Idan</v>
          </cell>
          <cell r="D2308" t="str">
            <v>Koren</v>
          </cell>
          <cell r="E2308" t="str">
            <v>D65P</v>
          </cell>
          <cell r="F2308">
            <v>5</v>
          </cell>
        </row>
        <row r="2309">
          <cell r="B2309">
            <v>21371</v>
          </cell>
          <cell r="C2309" t="str">
            <v>Idan</v>
          </cell>
          <cell r="D2309" t="str">
            <v>Lahav</v>
          </cell>
          <cell r="E2309" t="str">
            <v>D45M</v>
          </cell>
          <cell r="F2309">
            <v>4</v>
          </cell>
        </row>
        <row r="2310">
          <cell r="B2310">
            <v>6128</v>
          </cell>
          <cell r="C2310" t="str">
            <v>Idan</v>
          </cell>
          <cell r="D2310" t="str">
            <v>Lavie</v>
          </cell>
          <cell r="E2310" t="str">
            <v>D45P</v>
          </cell>
          <cell r="F2310">
            <v>4</v>
          </cell>
        </row>
        <row r="2311">
          <cell r="B2311">
            <v>15748</v>
          </cell>
          <cell r="C2311" t="str">
            <v>Idan</v>
          </cell>
          <cell r="D2311" t="str">
            <v>Meir</v>
          </cell>
          <cell r="E2311" t="str">
            <v>D51P</v>
          </cell>
          <cell r="F2311">
            <v>5</v>
          </cell>
        </row>
        <row r="2312">
          <cell r="B2312">
            <v>21425</v>
          </cell>
          <cell r="C2312" t="str">
            <v>Idan</v>
          </cell>
          <cell r="D2312" t="str">
            <v>Mizrahi</v>
          </cell>
          <cell r="E2312" t="str">
            <v>M55P</v>
          </cell>
          <cell r="F2312">
            <v>3</v>
          </cell>
        </row>
        <row r="2313">
          <cell r="B2313">
            <v>19063</v>
          </cell>
          <cell r="C2313" t="str">
            <v>Idan</v>
          </cell>
          <cell r="D2313" t="str">
            <v>Perez</v>
          </cell>
          <cell r="E2313" t="str">
            <v>D45P</v>
          </cell>
          <cell r="F2313">
            <v>4</v>
          </cell>
        </row>
        <row r="2314">
          <cell r="B2314">
            <v>11599</v>
          </cell>
          <cell r="C2314" t="str">
            <v>Idan</v>
          </cell>
          <cell r="D2314" t="str">
            <v>Sayag</v>
          </cell>
          <cell r="E2314" t="str">
            <v>D45M</v>
          </cell>
          <cell r="F2314">
            <v>4</v>
          </cell>
        </row>
        <row r="2315">
          <cell r="B2315">
            <v>17241</v>
          </cell>
          <cell r="C2315" t="str">
            <v>Idan</v>
          </cell>
          <cell r="D2315" t="str">
            <v>Simon</v>
          </cell>
          <cell r="E2315" t="str">
            <v>D51P</v>
          </cell>
          <cell r="F2315">
            <v>5</v>
          </cell>
        </row>
        <row r="2316">
          <cell r="B2316">
            <v>20517</v>
          </cell>
          <cell r="C2316" t="str">
            <v>Idan</v>
          </cell>
          <cell r="D2316" t="str">
            <v>Strovinsky</v>
          </cell>
          <cell r="E2316" t="str">
            <v>D55P</v>
          </cell>
          <cell r="F2316">
            <v>3</v>
          </cell>
        </row>
        <row r="2317">
          <cell r="B2317">
            <v>14116</v>
          </cell>
          <cell r="C2317" t="str">
            <v>Idan Y.</v>
          </cell>
          <cell r="D2317" t="str">
            <v>Cohen</v>
          </cell>
          <cell r="E2317" t="str">
            <v>T51P</v>
          </cell>
          <cell r="F2317">
            <v>5</v>
          </cell>
        </row>
        <row r="2318">
          <cell r="B2318">
            <v>12854</v>
          </cell>
          <cell r="C2318" t="str">
            <v>Iddo</v>
          </cell>
          <cell r="D2318" t="str">
            <v>Sherf</v>
          </cell>
          <cell r="E2318" t="str">
            <v>D55P</v>
          </cell>
          <cell r="F2318">
            <v>3</v>
          </cell>
        </row>
        <row r="2319">
          <cell r="B2319">
            <v>14490</v>
          </cell>
          <cell r="C2319" t="str">
            <v>Ido</v>
          </cell>
          <cell r="D2319" t="str">
            <v>Admoni</v>
          </cell>
          <cell r="E2319" t="str">
            <v>D55P</v>
          </cell>
          <cell r="F2319">
            <v>4</v>
          </cell>
        </row>
        <row r="2320">
          <cell r="B2320">
            <v>18431</v>
          </cell>
          <cell r="C2320" t="str">
            <v>Ido</v>
          </cell>
          <cell r="D2320" t="str">
            <v>Cohen</v>
          </cell>
          <cell r="E2320" t="str">
            <v>P53P</v>
          </cell>
          <cell r="F2320">
            <v>3</v>
          </cell>
        </row>
        <row r="2321">
          <cell r="B2321">
            <v>14342</v>
          </cell>
          <cell r="C2321" t="str">
            <v>Ido</v>
          </cell>
          <cell r="D2321" t="str">
            <v>Itiel</v>
          </cell>
          <cell r="E2321" t="str">
            <v>D55P</v>
          </cell>
          <cell r="F2321">
            <v>4</v>
          </cell>
        </row>
        <row r="2322">
          <cell r="B2322">
            <v>18664</v>
          </cell>
          <cell r="C2322" t="str">
            <v>Ido</v>
          </cell>
          <cell r="D2322" t="str">
            <v>Mashiach</v>
          </cell>
          <cell r="E2322" t="str">
            <v>D65P</v>
          </cell>
          <cell r="F2322">
            <v>4</v>
          </cell>
        </row>
        <row r="2323">
          <cell r="B2323">
            <v>20469</v>
          </cell>
          <cell r="C2323" t="str">
            <v>Ido</v>
          </cell>
          <cell r="D2323" t="str">
            <v>Ophir</v>
          </cell>
          <cell r="E2323" t="str">
            <v>D45M</v>
          </cell>
          <cell r="F2323">
            <v>2</v>
          </cell>
        </row>
        <row r="2324">
          <cell r="B2324">
            <v>16592</v>
          </cell>
          <cell r="C2324" t="str">
            <v>Ido</v>
          </cell>
          <cell r="D2324" t="str">
            <v>Sharir</v>
          </cell>
          <cell r="E2324" t="str">
            <v>S43M</v>
          </cell>
          <cell r="F2324">
            <v>4</v>
          </cell>
        </row>
        <row r="2325">
          <cell r="B2325">
            <v>1453</v>
          </cell>
          <cell r="C2325" t="str">
            <v>Ido</v>
          </cell>
          <cell r="D2325" t="str">
            <v>Shimoni</v>
          </cell>
          <cell r="E2325" t="str">
            <v>R41M</v>
          </cell>
          <cell r="F2325">
            <v>5</v>
          </cell>
        </row>
        <row r="2326">
          <cell r="B2326">
            <v>5812</v>
          </cell>
          <cell r="C2326" t="str">
            <v>Ido</v>
          </cell>
          <cell r="D2326" t="str">
            <v>Shoshana</v>
          </cell>
          <cell r="E2326" t="str">
            <v>T41M</v>
          </cell>
          <cell r="F2326">
            <v>4</v>
          </cell>
        </row>
        <row r="2327">
          <cell r="B2327">
            <v>16919</v>
          </cell>
          <cell r="C2327" t="str">
            <v>Ido</v>
          </cell>
          <cell r="D2327" t="str">
            <v>Solomon</v>
          </cell>
          <cell r="E2327" t="str">
            <v>D51P</v>
          </cell>
          <cell r="F2327">
            <v>3</v>
          </cell>
        </row>
        <row r="2328">
          <cell r="B2328">
            <v>18494</v>
          </cell>
          <cell r="C2328" t="str">
            <v>Ido</v>
          </cell>
          <cell r="D2328" t="str">
            <v>Zeira</v>
          </cell>
          <cell r="E2328" t="str">
            <v>D61S</v>
          </cell>
          <cell r="F2328">
            <v>2</v>
          </cell>
        </row>
        <row r="2329">
          <cell r="B2329">
            <v>8188</v>
          </cell>
          <cell r="C2329" t="str">
            <v>Ifat</v>
          </cell>
          <cell r="D2329" t="str">
            <v>Gampel</v>
          </cell>
          <cell r="E2329" t="str">
            <v>P41P</v>
          </cell>
          <cell r="F2329">
            <v>3</v>
          </cell>
        </row>
        <row r="2330">
          <cell r="B2330">
            <v>4761</v>
          </cell>
          <cell r="C2330" t="str">
            <v>Ifat</v>
          </cell>
          <cell r="D2330" t="str">
            <v>Graff</v>
          </cell>
          <cell r="E2330" t="str">
            <v>P51P</v>
          </cell>
          <cell r="F2330">
            <v>5</v>
          </cell>
        </row>
        <row r="2331">
          <cell r="B2331">
            <v>5169</v>
          </cell>
          <cell r="C2331" t="str">
            <v>Igor</v>
          </cell>
          <cell r="D2331" t="str">
            <v>Freidin</v>
          </cell>
          <cell r="E2331" t="str">
            <v>R41M</v>
          </cell>
          <cell r="F2331">
            <v>3</v>
          </cell>
        </row>
        <row r="2332">
          <cell r="B2332">
            <v>14563</v>
          </cell>
          <cell r="C2332" t="str">
            <v>Igor</v>
          </cell>
          <cell r="D2332" t="str">
            <v>Moskowitz</v>
          </cell>
          <cell r="E2332" t="str">
            <v>E51P</v>
          </cell>
          <cell r="F2332">
            <v>1</v>
          </cell>
        </row>
        <row r="2333">
          <cell r="B2333">
            <v>19288</v>
          </cell>
          <cell r="C2333" t="str">
            <v>Igor</v>
          </cell>
          <cell r="D2333" t="str">
            <v>Nahary</v>
          </cell>
          <cell r="E2333" t="str">
            <v>D45P</v>
          </cell>
          <cell r="F2333">
            <v>2</v>
          </cell>
        </row>
        <row r="2334">
          <cell r="B2334">
            <v>5193</v>
          </cell>
          <cell r="C2334" t="str">
            <v>Igor</v>
          </cell>
          <cell r="D2334" t="str">
            <v>Roytman</v>
          </cell>
          <cell r="E2334" t="str">
            <v>D45P</v>
          </cell>
          <cell r="F2334">
            <v>5</v>
          </cell>
        </row>
        <row r="2335">
          <cell r="B2335">
            <v>17664</v>
          </cell>
          <cell r="C2335" t="str">
            <v>Igor</v>
          </cell>
          <cell r="D2335" t="str">
            <v>Steckler</v>
          </cell>
          <cell r="E2335" t="str">
            <v>P53P</v>
          </cell>
          <cell r="F2335">
            <v>3</v>
          </cell>
        </row>
        <row r="2336">
          <cell r="B2336">
            <v>20444</v>
          </cell>
          <cell r="C2336" t="str">
            <v>Ikram</v>
          </cell>
          <cell r="D2336" t="str">
            <v>Zia</v>
          </cell>
          <cell r="E2336" t="str">
            <v>T51P</v>
          </cell>
          <cell r="F2336">
            <v>4</v>
          </cell>
        </row>
        <row r="2337">
          <cell r="B2337">
            <v>19812</v>
          </cell>
          <cell r="C2337" t="str">
            <v>Ikumi</v>
          </cell>
          <cell r="D2337" t="str">
            <v>Miyazawa</v>
          </cell>
          <cell r="E2337" t="str">
            <v>T51P</v>
          </cell>
          <cell r="F2337">
            <v>5</v>
          </cell>
        </row>
        <row r="2338">
          <cell r="B2338">
            <v>16898</v>
          </cell>
          <cell r="C2338" t="str">
            <v>Ilan</v>
          </cell>
          <cell r="D2338" t="str">
            <v>Arbiv</v>
          </cell>
          <cell r="E2338" t="str">
            <v>D55P</v>
          </cell>
          <cell r="F2338">
            <v>2</v>
          </cell>
        </row>
        <row r="2339">
          <cell r="B2339">
            <v>12778</v>
          </cell>
          <cell r="C2339" t="str">
            <v>Ilan</v>
          </cell>
          <cell r="D2339" t="str">
            <v>Fix</v>
          </cell>
          <cell r="E2339" t="str">
            <v>R51P</v>
          </cell>
          <cell r="F2339">
            <v>3</v>
          </cell>
        </row>
        <row r="2340">
          <cell r="B2340">
            <v>19827</v>
          </cell>
          <cell r="C2340" t="str">
            <v>Ilan</v>
          </cell>
          <cell r="D2340" t="str">
            <v>Kalashnikov</v>
          </cell>
          <cell r="E2340" t="str">
            <v>T51P</v>
          </cell>
          <cell r="F2340">
            <v>5</v>
          </cell>
        </row>
        <row r="2341">
          <cell r="B2341">
            <v>20603</v>
          </cell>
          <cell r="C2341" t="str">
            <v>Ilan</v>
          </cell>
          <cell r="D2341" t="str">
            <v>Lidovski</v>
          </cell>
          <cell r="E2341" t="str">
            <v>D65P</v>
          </cell>
          <cell r="F2341">
            <v>4</v>
          </cell>
        </row>
        <row r="2342">
          <cell r="B2342">
            <v>18995</v>
          </cell>
          <cell r="C2342" t="str">
            <v>Ilan</v>
          </cell>
          <cell r="D2342" t="str">
            <v>Shnaidmesser</v>
          </cell>
          <cell r="E2342" t="str">
            <v>D45P</v>
          </cell>
          <cell r="F2342">
            <v>5</v>
          </cell>
        </row>
        <row r="2343">
          <cell r="B2343">
            <v>19332</v>
          </cell>
          <cell r="C2343" t="str">
            <v>Ilan</v>
          </cell>
          <cell r="D2343" t="str">
            <v>Taieb</v>
          </cell>
          <cell r="E2343" t="str">
            <v>R51P</v>
          </cell>
          <cell r="F2343">
            <v>4</v>
          </cell>
        </row>
        <row r="2344">
          <cell r="B2344">
            <v>19349</v>
          </cell>
          <cell r="C2344" t="str">
            <v>Ilana</v>
          </cell>
          <cell r="D2344" t="str">
            <v>Broid</v>
          </cell>
          <cell r="E2344" t="str">
            <v>P54P</v>
          </cell>
          <cell r="F2344">
            <v>4</v>
          </cell>
        </row>
        <row r="2345">
          <cell r="B2345">
            <v>7162</v>
          </cell>
          <cell r="C2345" t="str">
            <v>Ilana</v>
          </cell>
          <cell r="D2345" t="str">
            <v>Chen</v>
          </cell>
          <cell r="E2345" t="str">
            <v>P53P</v>
          </cell>
          <cell r="F2345">
            <v>3</v>
          </cell>
        </row>
        <row r="2346">
          <cell r="B2346">
            <v>13860</v>
          </cell>
          <cell r="C2346" t="str">
            <v>Ilana</v>
          </cell>
          <cell r="D2346" t="str">
            <v>Grenader</v>
          </cell>
          <cell r="E2346" t="str">
            <v>D51P</v>
          </cell>
          <cell r="F2346">
            <v>4</v>
          </cell>
        </row>
        <row r="2347">
          <cell r="B2347">
            <v>5893</v>
          </cell>
          <cell r="C2347" t="str">
            <v>Ilana</v>
          </cell>
          <cell r="D2347" t="str">
            <v>Hadasy</v>
          </cell>
          <cell r="E2347" t="str">
            <v>D51P</v>
          </cell>
          <cell r="F2347">
            <v>3</v>
          </cell>
        </row>
        <row r="2348">
          <cell r="B2348">
            <v>21643</v>
          </cell>
          <cell r="C2348" t="str">
            <v>Ilana</v>
          </cell>
          <cell r="D2348" t="str">
            <v>Karlinsky</v>
          </cell>
          <cell r="E2348" t="str">
            <v>P63P</v>
          </cell>
          <cell r="F2348">
            <v>3</v>
          </cell>
        </row>
        <row r="2349">
          <cell r="B2349">
            <v>1642</v>
          </cell>
          <cell r="C2349" t="str">
            <v>Ilanit</v>
          </cell>
          <cell r="D2349" t="str">
            <v>Almog Peretz</v>
          </cell>
          <cell r="E2349" t="str">
            <v>D55P</v>
          </cell>
          <cell r="F2349">
            <v>3</v>
          </cell>
        </row>
        <row r="2350">
          <cell r="B2350">
            <v>1550</v>
          </cell>
          <cell r="C2350" t="str">
            <v>Ilanit</v>
          </cell>
          <cell r="D2350" t="str">
            <v>Dikovsky (Pesso)</v>
          </cell>
          <cell r="E2350" t="str">
            <v>D45P</v>
          </cell>
          <cell r="F2350">
            <v>3</v>
          </cell>
        </row>
        <row r="2351">
          <cell r="B2351">
            <v>14334</v>
          </cell>
          <cell r="C2351" t="str">
            <v>Ilay</v>
          </cell>
          <cell r="D2351" t="str">
            <v>Brat</v>
          </cell>
          <cell r="E2351" t="str">
            <v>P53S</v>
          </cell>
          <cell r="F2351">
            <v>2</v>
          </cell>
        </row>
        <row r="2352">
          <cell r="B2352">
            <v>14413</v>
          </cell>
          <cell r="C2352" t="str">
            <v xml:space="preserve">Ileana (Ileana) </v>
          </cell>
          <cell r="D2352" t="str">
            <v>Dugay</v>
          </cell>
          <cell r="E2352" t="str">
            <v>S53P</v>
          </cell>
          <cell r="F2352">
            <v>1</v>
          </cell>
        </row>
        <row r="2353">
          <cell r="B2353">
            <v>15509</v>
          </cell>
          <cell r="C2353" t="str">
            <v>Ilia</v>
          </cell>
          <cell r="D2353" t="str">
            <v>Anokhin</v>
          </cell>
          <cell r="E2353" t="str">
            <v>E41P</v>
          </cell>
          <cell r="F2353">
            <v>3</v>
          </cell>
        </row>
        <row r="2354">
          <cell r="B2354">
            <v>12805</v>
          </cell>
          <cell r="C2354" t="str">
            <v>Ilia</v>
          </cell>
          <cell r="D2354" t="str">
            <v>Bikhovski</v>
          </cell>
          <cell r="E2354" t="str">
            <v>T51P</v>
          </cell>
          <cell r="F2354">
            <v>3</v>
          </cell>
        </row>
        <row r="2355">
          <cell r="B2355">
            <v>21689</v>
          </cell>
          <cell r="C2355" t="str">
            <v>Ilia</v>
          </cell>
          <cell r="D2355" t="str">
            <v>Ryabokon</v>
          </cell>
          <cell r="E2355" t="str">
            <v>D41P</v>
          </cell>
          <cell r="F2355">
            <v>3</v>
          </cell>
        </row>
        <row r="2356">
          <cell r="B2356">
            <v>18449</v>
          </cell>
          <cell r="C2356" t="str">
            <v>Iliya</v>
          </cell>
          <cell r="D2356" t="str">
            <v>Mikhaelovitch</v>
          </cell>
          <cell r="E2356" t="str">
            <v>D65P</v>
          </cell>
          <cell r="F2356">
            <v>3</v>
          </cell>
        </row>
        <row r="2357">
          <cell r="B2357">
            <v>21775</v>
          </cell>
          <cell r="C2357" t="str">
            <v xml:space="preserve">Ilja (Ilina) </v>
          </cell>
          <cell r="D2357" t="str">
            <v>Lukashin</v>
          </cell>
          <cell r="E2357" t="str">
            <v>D52P</v>
          </cell>
          <cell r="F2357">
            <v>3</v>
          </cell>
        </row>
        <row r="2358">
          <cell r="B2358">
            <v>19181</v>
          </cell>
          <cell r="C2358" t="str">
            <v>Ilkka</v>
          </cell>
          <cell r="D2358" t="str">
            <v>Hamalainen</v>
          </cell>
          <cell r="E2358" t="str">
            <v>M55P</v>
          </cell>
          <cell r="F2358">
            <v>3</v>
          </cell>
        </row>
        <row r="2359">
          <cell r="B2359">
            <v>16561</v>
          </cell>
          <cell r="C2359" t="str">
            <v>Ilona</v>
          </cell>
          <cell r="D2359" t="str">
            <v>Lazebnik</v>
          </cell>
          <cell r="E2359" t="str">
            <v>T52M</v>
          </cell>
          <cell r="F2359">
            <v>3</v>
          </cell>
        </row>
        <row r="2360">
          <cell r="B2360">
            <v>16907</v>
          </cell>
          <cell r="C2360" t="str">
            <v>Ilya</v>
          </cell>
          <cell r="D2360" t="str">
            <v>Korchomkin</v>
          </cell>
          <cell r="E2360" t="str">
            <v>D65P</v>
          </cell>
          <cell r="F2360">
            <v>4</v>
          </cell>
        </row>
        <row r="2361">
          <cell r="B2361">
            <v>13942</v>
          </cell>
          <cell r="C2361" t="str">
            <v>Ilya</v>
          </cell>
          <cell r="D2361" t="str">
            <v>Mitlin</v>
          </cell>
          <cell r="E2361" t="str">
            <v>D65P</v>
          </cell>
          <cell r="F2361">
            <v>3</v>
          </cell>
        </row>
        <row r="2362">
          <cell r="B2362">
            <v>16364</v>
          </cell>
          <cell r="C2362" t="str">
            <v>Ilya</v>
          </cell>
          <cell r="D2362" t="str">
            <v>Rabinsky</v>
          </cell>
          <cell r="E2362" t="str">
            <v>D51P</v>
          </cell>
          <cell r="F2362">
            <v>5</v>
          </cell>
        </row>
        <row r="2363">
          <cell r="B2363">
            <v>14485</v>
          </cell>
          <cell r="C2363" t="str">
            <v>Ilya</v>
          </cell>
          <cell r="D2363" t="str">
            <v>Rokhkin</v>
          </cell>
          <cell r="E2363" t="str">
            <v>D41P</v>
          </cell>
          <cell r="F2363">
            <v>4</v>
          </cell>
        </row>
        <row r="2364">
          <cell r="B2364">
            <v>21546</v>
          </cell>
          <cell r="C2364" t="str">
            <v>Ilya</v>
          </cell>
          <cell r="D2364" t="str">
            <v>Yulish</v>
          </cell>
          <cell r="E2364" t="str">
            <v>D45M</v>
          </cell>
          <cell r="F2364">
            <v>1</v>
          </cell>
        </row>
        <row r="2365">
          <cell r="B2365">
            <v>17076</v>
          </cell>
          <cell r="C2365" t="str">
            <v>Imane</v>
          </cell>
          <cell r="D2365" t="str">
            <v>El Abbadi</v>
          </cell>
          <cell r="E2365" t="str">
            <v>E51P</v>
          </cell>
          <cell r="F2365">
            <v>2</v>
          </cell>
        </row>
        <row r="2366">
          <cell r="B2366">
            <v>17070</v>
          </cell>
          <cell r="C2366" t="str">
            <v>Ina</v>
          </cell>
          <cell r="D2366" t="str">
            <v>Dugstad</v>
          </cell>
          <cell r="E2366" t="str">
            <v>S61P</v>
          </cell>
          <cell r="F2366">
            <v>3</v>
          </cell>
        </row>
        <row r="2367">
          <cell r="B2367">
            <v>21638</v>
          </cell>
          <cell r="C2367" t="str">
            <v>Inbal</v>
          </cell>
          <cell r="D2367" t="str">
            <v>Gavrilov</v>
          </cell>
          <cell r="E2367" t="str">
            <v>D41M</v>
          </cell>
          <cell r="F2367">
            <v>3</v>
          </cell>
        </row>
        <row r="2368">
          <cell r="B2368">
            <v>19420</v>
          </cell>
          <cell r="C2368" t="str">
            <v>Inbal</v>
          </cell>
          <cell r="D2368" t="str">
            <v>Karny</v>
          </cell>
          <cell r="E2368" t="str">
            <v>M43P</v>
          </cell>
          <cell r="F2368">
            <v>3</v>
          </cell>
        </row>
        <row r="2369">
          <cell r="B2369">
            <v>1304</v>
          </cell>
          <cell r="C2369" t="str">
            <v>Inbal</v>
          </cell>
          <cell r="D2369" t="str">
            <v>Pearlson</v>
          </cell>
          <cell r="E2369" t="str">
            <v>M45P</v>
          </cell>
          <cell r="F2369">
            <v>3</v>
          </cell>
        </row>
        <row r="2370">
          <cell r="B2370">
            <v>7045</v>
          </cell>
          <cell r="C2370" t="str">
            <v>Inbal</v>
          </cell>
          <cell r="D2370" t="str">
            <v>Shavit</v>
          </cell>
          <cell r="E2370" t="str">
            <v>P53P</v>
          </cell>
          <cell r="F2370">
            <v>3</v>
          </cell>
        </row>
        <row r="2371">
          <cell r="B2371">
            <v>8647</v>
          </cell>
          <cell r="C2371" t="str">
            <v>Inbal</v>
          </cell>
          <cell r="D2371" t="str">
            <v>Spinko</v>
          </cell>
          <cell r="E2371" t="str">
            <v>P53P</v>
          </cell>
          <cell r="F2371">
            <v>3</v>
          </cell>
        </row>
        <row r="2372">
          <cell r="B2372">
            <v>12214</v>
          </cell>
          <cell r="C2372" t="str">
            <v>Inbal</v>
          </cell>
          <cell r="D2372" t="str">
            <v>Yarkoni</v>
          </cell>
          <cell r="E2372" t="str">
            <v>P44P</v>
          </cell>
          <cell r="F2372">
            <v>5</v>
          </cell>
        </row>
        <row r="2373">
          <cell r="B2373">
            <v>9036</v>
          </cell>
          <cell r="C2373" t="str">
            <v>Inbal</v>
          </cell>
          <cell r="D2373" t="str">
            <v>Yomtovian</v>
          </cell>
          <cell r="E2373" t="str">
            <v>D55P</v>
          </cell>
          <cell r="F2373">
            <v>3</v>
          </cell>
        </row>
        <row r="2374">
          <cell r="B2374">
            <v>5213</v>
          </cell>
          <cell r="C2374" t="str">
            <v>Inbal</v>
          </cell>
          <cell r="D2374" t="str">
            <v>Zadik</v>
          </cell>
          <cell r="E2374" t="str">
            <v>D45P</v>
          </cell>
          <cell r="F2374">
            <v>3</v>
          </cell>
        </row>
        <row r="2375">
          <cell r="B2375">
            <v>18998</v>
          </cell>
          <cell r="C2375" t="str">
            <v>Inbar</v>
          </cell>
          <cell r="D2375" t="str">
            <v>Gal-Ashkenazi</v>
          </cell>
          <cell r="E2375" t="str">
            <v>P52P</v>
          </cell>
          <cell r="F2375">
            <v>4</v>
          </cell>
        </row>
        <row r="2376">
          <cell r="B2376">
            <v>19816</v>
          </cell>
          <cell r="C2376" t="str">
            <v>Inbar</v>
          </cell>
          <cell r="D2376" t="str">
            <v>Leshem</v>
          </cell>
          <cell r="E2376" t="str">
            <v>P53P</v>
          </cell>
          <cell r="F2376">
            <v>3</v>
          </cell>
        </row>
        <row r="2377">
          <cell r="B2377">
            <v>18877</v>
          </cell>
          <cell r="C2377" t="str">
            <v>Inbar</v>
          </cell>
          <cell r="D2377" t="str">
            <v>Niv</v>
          </cell>
          <cell r="E2377" t="str">
            <v>P51M</v>
          </cell>
          <cell r="F2377">
            <v>4</v>
          </cell>
        </row>
        <row r="2378">
          <cell r="B2378">
            <v>21231</v>
          </cell>
          <cell r="C2378" t="str">
            <v>Inbar</v>
          </cell>
          <cell r="D2378" t="str">
            <v>Tzur</v>
          </cell>
          <cell r="E2378" t="str">
            <v>D65S</v>
          </cell>
          <cell r="F2378">
            <v>3</v>
          </cell>
        </row>
        <row r="2379">
          <cell r="B2379">
            <v>21760</v>
          </cell>
          <cell r="C2379" t="str">
            <v>Inna</v>
          </cell>
          <cell r="D2379" t="str">
            <v>Dozortsev</v>
          </cell>
          <cell r="E2379" t="str">
            <v>T55P</v>
          </cell>
          <cell r="F2379">
            <v>3</v>
          </cell>
        </row>
        <row r="2380">
          <cell r="B2380">
            <v>12686</v>
          </cell>
          <cell r="C2380" t="str">
            <v xml:space="preserve">Inocente (Ino) </v>
          </cell>
          <cell r="D2380" t="str">
            <v>Sandoval</v>
          </cell>
          <cell r="E2380" t="str">
            <v>T51P</v>
          </cell>
          <cell r="F2380">
            <v>5</v>
          </cell>
        </row>
        <row r="2381">
          <cell r="B2381">
            <v>21002</v>
          </cell>
          <cell r="C2381" t="str">
            <v>Iosef</v>
          </cell>
          <cell r="D2381" t="str">
            <v>Rashkovsky</v>
          </cell>
          <cell r="E2381" t="str">
            <v>D45P</v>
          </cell>
          <cell r="F2381">
            <v>4</v>
          </cell>
        </row>
        <row r="2382">
          <cell r="B2382">
            <v>11422</v>
          </cell>
          <cell r="C2382" t="str">
            <v>Ira</v>
          </cell>
          <cell r="D2382" t="str">
            <v>Suris Gurevich</v>
          </cell>
          <cell r="E2382" t="str">
            <v>P54P</v>
          </cell>
          <cell r="F2382">
            <v>4</v>
          </cell>
        </row>
        <row r="2383">
          <cell r="B2383">
            <v>18458</v>
          </cell>
          <cell r="C2383" t="str">
            <v>Irakli</v>
          </cell>
          <cell r="D2383" t="str">
            <v>Nanikashvili</v>
          </cell>
          <cell r="E2383" t="str">
            <v>P53P</v>
          </cell>
          <cell r="F2383">
            <v>4</v>
          </cell>
        </row>
        <row r="2384">
          <cell r="B2384">
            <v>5357</v>
          </cell>
          <cell r="C2384" t="str">
            <v>Irina</v>
          </cell>
          <cell r="D2384" t="str">
            <v>Kehaty</v>
          </cell>
          <cell r="E2384" t="str">
            <v>T41M</v>
          </cell>
          <cell r="F2384">
            <v>4</v>
          </cell>
        </row>
        <row r="2385">
          <cell r="B2385">
            <v>13247</v>
          </cell>
          <cell r="C2385" t="str">
            <v>Irina</v>
          </cell>
          <cell r="D2385" t="str">
            <v>Kitaev</v>
          </cell>
          <cell r="E2385" t="str">
            <v>T51P</v>
          </cell>
          <cell r="F2385">
            <v>5</v>
          </cell>
        </row>
        <row r="2386">
          <cell r="B2386">
            <v>18131</v>
          </cell>
          <cell r="C2386" t="str">
            <v>Isabel</v>
          </cell>
          <cell r="D2386" t="str">
            <v>Fatu</v>
          </cell>
          <cell r="E2386" t="str">
            <v>S53P</v>
          </cell>
          <cell r="F2386">
            <v>4</v>
          </cell>
        </row>
        <row r="2387">
          <cell r="B2387">
            <v>20078</v>
          </cell>
          <cell r="C2387" t="str">
            <v>Isabelle</v>
          </cell>
          <cell r="D2387" t="str">
            <v>Pilon</v>
          </cell>
          <cell r="E2387" t="str">
            <v>S51P</v>
          </cell>
          <cell r="F2387">
            <v>4</v>
          </cell>
        </row>
        <row r="2388">
          <cell r="B2388">
            <v>15270</v>
          </cell>
          <cell r="C2388" t="str">
            <v>Isai</v>
          </cell>
          <cell r="D2388" t="str">
            <v>Herrera Medrano</v>
          </cell>
          <cell r="E2388" t="str">
            <v>E41P</v>
          </cell>
          <cell r="F2388">
            <v>3</v>
          </cell>
        </row>
        <row r="2389">
          <cell r="B2389">
            <v>11594</v>
          </cell>
          <cell r="C2389" t="str">
            <v>Ishai</v>
          </cell>
          <cell r="D2389" t="str">
            <v>Hunger</v>
          </cell>
          <cell r="E2389" t="str">
            <v>D41M</v>
          </cell>
          <cell r="F2389">
            <v>4</v>
          </cell>
        </row>
        <row r="2390">
          <cell r="B2390">
            <v>19877</v>
          </cell>
          <cell r="C2390" t="str">
            <v>Ishan</v>
          </cell>
          <cell r="D2390" t="str">
            <v>Sharma</v>
          </cell>
          <cell r="E2390" t="str">
            <v>E41P</v>
          </cell>
          <cell r="F2390">
            <v>5</v>
          </cell>
        </row>
        <row r="2391">
          <cell r="B2391">
            <v>19131</v>
          </cell>
          <cell r="C2391" t="str">
            <v>Ishpreet</v>
          </cell>
          <cell r="D2391" t="str">
            <v>Kaur</v>
          </cell>
          <cell r="E2391" t="str">
            <v>T63P</v>
          </cell>
          <cell r="F2391">
            <v>2</v>
          </cell>
        </row>
        <row r="2392">
          <cell r="B2392">
            <v>15803</v>
          </cell>
          <cell r="C2392" t="str">
            <v>Ismeil</v>
          </cell>
          <cell r="D2392" t="str">
            <v>Gihleb</v>
          </cell>
          <cell r="E2392" t="str">
            <v>D65P</v>
          </cell>
          <cell r="F2392">
            <v>3</v>
          </cell>
        </row>
        <row r="2393">
          <cell r="B2393">
            <v>16036</v>
          </cell>
          <cell r="C2393" t="str">
            <v>Israel</v>
          </cell>
          <cell r="D2393" t="str">
            <v>Bublil</v>
          </cell>
          <cell r="E2393" t="str">
            <v>T51P</v>
          </cell>
          <cell r="F2393">
            <v>5</v>
          </cell>
        </row>
        <row r="2394">
          <cell r="B2394">
            <v>16891</v>
          </cell>
          <cell r="C2394" t="str">
            <v>Israel</v>
          </cell>
          <cell r="D2394" t="str">
            <v>Gubi</v>
          </cell>
          <cell r="E2394" t="str">
            <v>D55P</v>
          </cell>
          <cell r="F2394">
            <v>3</v>
          </cell>
        </row>
        <row r="2395">
          <cell r="B2395">
            <v>14090</v>
          </cell>
          <cell r="C2395" t="str">
            <v>Israel</v>
          </cell>
          <cell r="D2395" t="str">
            <v>Ochoa</v>
          </cell>
          <cell r="E2395" t="str">
            <v>T51P</v>
          </cell>
          <cell r="F2395">
            <v>3</v>
          </cell>
        </row>
        <row r="2396">
          <cell r="B2396">
            <v>13941</v>
          </cell>
          <cell r="C2396" t="str">
            <v>Israel</v>
          </cell>
          <cell r="D2396" t="str">
            <v>Steinmetz</v>
          </cell>
          <cell r="E2396" t="str">
            <v>D55P</v>
          </cell>
          <cell r="F2396">
            <v>5</v>
          </cell>
        </row>
        <row r="2397">
          <cell r="B2397">
            <v>19653</v>
          </cell>
          <cell r="C2397" t="str">
            <v>Israel</v>
          </cell>
          <cell r="D2397" t="str">
            <v>Wernik</v>
          </cell>
          <cell r="E2397" t="str">
            <v>T51P</v>
          </cell>
          <cell r="F2397">
            <v>5</v>
          </cell>
        </row>
        <row r="2398">
          <cell r="B2398">
            <v>18591</v>
          </cell>
          <cell r="C2398" t="str">
            <v>Israel</v>
          </cell>
          <cell r="D2398" t="str">
            <v>Yakovson</v>
          </cell>
          <cell r="E2398" t="str">
            <v>D65P</v>
          </cell>
          <cell r="F2398">
            <v>2</v>
          </cell>
        </row>
        <row r="2399">
          <cell r="B2399">
            <v>7678</v>
          </cell>
          <cell r="C2399" t="str">
            <v>Issam</v>
          </cell>
          <cell r="D2399" t="str">
            <v>El Haddioui</v>
          </cell>
          <cell r="E2399" t="str">
            <v>E41P</v>
          </cell>
          <cell r="F2399">
            <v>3</v>
          </cell>
        </row>
        <row r="2400">
          <cell r="B2400">
            <v>21739</v>
          </cell>
          <cell r="C2400" t="str">
            <v>Itai</v>
          </cell>
          <cell r="D2400" t="str">
            <v>Aviram</v>
          </cell>
          <cell r="E2400" t="str">
            <v>T61P</v>
          </cell>
          <cell r="F2400">
            <v>3</v>
          </cell>
        </row>
        <row r="2401">
          <cell r="B2401">
            <v>12668</v>
          </cell>
          <cell r="C2401" t="str">
            <v>Itai</v>
          </cell>
          <cell r="D2401" t="str">
            <v>Kivovich</v>
          </cell>
          <cell r="E2401" t="str">
            <v>T41M</v>
          </cell>
          <cell r="F2401">
            <v>4</v>
          </cell>
        </row>
        <row r="2402">
          <cell r="B2402">
            <v>11004</v>
          </cell>
          <cell r="C2402" t="str">
            <v>Itai</v>
          </cell>
          <cell r="D2402" t="str">
            <v>Minuhin</v>
          </cell>
          <cell r="E2402" t="str">
            <v>D41M</v>
          </cell>
          <cell r="F2402">
            <v>4</v>
          </cell>
        </row>
        <row r="2403">
          <cell r="B2403">
            <v>21448</v>
          </cell>
          <cell r="C2403" t="str">
            <v>Itai</v>
          </cell>
          <cell r="D2403" t="str">
            <v>Terner</v>
          </cell>
          <cell r="E2403" t="str">
            <v>D45P</v>
          </cell>
          <cell r="F2403">
            <v>4</v>
          </cell>
        </row>
        <row r="2404">
          <cell r="B2404">
            <v>12882</v>
          </cell>
          <cell r="C2404" t="str">
            <v>Itai</v>
          </cell>
          <cell r="D2404" t="str">
            <v>Weiss</v>
          </cell>
          <cell r="E2404" t="str">
            <v>D45M</v>
          </cell>
          <cell r="F2404">
            <v>4</v>
          </cell>
        </row>
        <row r="2405">
          <cell r="B2405">
            <v>17104</v>
          </cell>
          <cell r="C2405" t="str">
            <v>Itamar</v>
          </cell>
          <cell r="D2405" t="str">
            <v>Avrahami</v>
          </cell>
          <cell r="E2405" t="str">
            <v>D55P</v>
          </cell>
          <cell r="F2405">
            <v>5</v>
          </cell>
        </row>
        <row r="2406">
          <cell r="B2406">
            <v>20241</v>
          </cell>
          <cell r="C2406" t="str">
            <v>Itamar</v>
          </cell>
          <cell r="D2406" t="str">
            <v>Nafrin</v>
          </cell>
          <cell r="E2406" t="str">
            <v>T51P</v>
          </cell>
          <cell r="F2406">
            <v>2</v>
          </cell>
        </row>
        <row r="2407">
          <cell r="B2407">
            <v>21800</v>
          </cell>
          <cell r="C2407" t="str">
            <v>Itamar</v>
          </cell>
          <cell r="D2407" t="str">
            <v>Rosen</v>
          </cell>
          <cell r="E2407" t="str">
            <v>D61S</v>
          </cell>
          <cell r="F2407">
            <v>3</v>
          </cell>
        </row>
        <row r="2408">
          <cell r="B2408">
            <v>20719</v>
          </cell>
          <cell r="C2408" t="str">
            <v>Itamar</v>
          </cell>
          <cell r="D2408" t="str">
            <v>Shiryan</v>
          </cell>
          <cell r="E2408" t="str">
            <v>D55P</v>
          </cell>
          <cell r="F2408">
            <v>3</v>
          </cell>
        </row>
        <row r="2409">
          <cell r="B2409">
            <v>12480</v>
          </cell>
          <cell r="C2409" t="str">
            <v>Itamar</v>
          </cell>
          <cell r="D2409" t="str">
            <v>Tubul</v>
          </cell>
          <cell r="E2409" t="str">
            <v>D41M</v>
          </cell>
          <cell r="F2409">
            <v>4</v>
          </cell>
        </row>
        <row r="2410">
          <cell r="B2410">
            <v>15231</v>
          </cell>
          <cell r="C2410" t="str">
            <v>Itamar</v>
          </cell>
          <cell r="D2410" t="str">
            <v>Ziv</v>
          </cell>
          <cell r="E2410" t="str">
            <v>P51P</v>
          </cell>
          <cell r="F2410">
            <v>3</v>
          </cell>
        </row>
        <row r="2411">
          <cell r="B2411">
            <v>20750</v>
          </cell>
          <cell r="C2411" t="str">
            <v>Itay</v>
          </cell>
          <cell r="D2411" t="str">
            <v>Basoni</v>
          </cell>
          <cell r="E2411" t="str">
            <v>D45P</v>
          </cell>
          <cell r="F2411">
            <v>5</v>
          </cell>
        </row>
        <row r="2412">
          <cell r="B2412">
            <v>18493</v>
          </cell>
          <cell r="C2412" t="str">
            <v>Itay</v>
          </cell>
          <cell r="D2412" t="str">
            <v>Cohen</v>
          </cell>
          <cell r="E2412" t="str">
            <v>D55P</v>
          </cell>
          <cell r="F2412">
            <v>4</v>
          </cell>
        </row>
        <row r="2413">
          <cell r="B2413">
            <v>20143</v>
          </cell>
          <cell r="C2413" t="str">
            <v>Itay</v>
          </cell>
          <cell r="D2413" t="str">
            <v>Cohen</v>
          </cell>
          <cell r="E2413" t="str">
            <v>T52P</v>
          </cell>
          <cell r="F2413">
            <v>3</v>
          </cell>
        </row>
        <row r="2414">
          <cell r="B2414">
            <v>21043</v>
          </cell>
          <cell r="C2414" t="str">
            <v>Itay</v>
          </cell>
          <cell r="D2414" t="str">
            <v>Dahan</v>
          </cell>
          <cell r="E2414" t="str">
            <v>S51P</v>
          </cell>
          <cell r="F2414">
            <v>3</v>
          </cell>
        </row>
        <row r="2415">
          <cell r="B2415">
            <v>19188</v>
          </cell>
          <cell r="C2415" t="str">
            <v>Itay</v>
          </cell>
          <cell r="D2415" t="str">
            <v>Dani</v>
          </cell>
          <cell r="E2415" t="str">
            <v>D65P</v>
          </cell>
          <cell r="F2415">
            <v>3</v>
          </cell>
        </row>
        <row r="2416">
          <cell r="B2416">
            <v>19856</v>
          </cell>
          <cell r="C2416" t="str">
            <v>Itay</v>
          </cell>
          <cell r="D2416" t="str">
            <v>Eliyahu</v>
          </cell>
          <cell r="E2416" t="str">
            <v>M65P</v>
          </cell>
          <cell r="F2416">
            <v>3</v>
          </cell>
        </row>
        <row r="2417">
          <cell r="B2417">
            <v>20747</v>
          </cell>
          <cell r="C2417" t="str">
            <v>Itay</v>
          </cell>
          <cell r="D2417" t="str">
            <v>Eylon</v>
          </cell>
          <cell r="E2417" t="str">
            <v>D55P</v>
          </cell>
          <cell r="F2417">
            <v>3</v>
          </cell>
        </row>
        <row r="2418">
          <cell r="B2418">
            <v>20596</v>
          </cell>
          <cell r="C2418" t="str">
            <v>Itay</v>
          </cell>
          <cell r="D2418" t="str">
            <v>Hacohen</v>
          </cell>
          <cell r="E2418" t="str">
            <v>D55P</v>
          </cell>
          <cell r="F2418">
            <v>2</v>
          </cell>
        </row>
        <row r="2419">
          <cell r="B2419">
            <v>15886</v>
          </cell>
          <cell r="C2419" t="str">
            <v>Itzhak</v>
          </cell>
          <cell r="D2419" t="str">
            <v>Davidov</v>
          </cell>
          <cell r="E2419" t="str">
            <v>D55P</v>
          </cell>
          <cell r="F2419">
            <v>5</v>
          </cell>
        </row>
        <row r="2420">
          <cell r="B2420">
            <v>13659</v>
          </cell>
          <cell r="C2420" t="str">
            <v>Itzik</v>
          </cell>
          <cell r="D2420" t="str">
            <v>Attia</v>
          </cell>
          <cell r="E2420" t="str">
            <v>R41P</v>
          </cell>
          <cell r="F2420">
            <v>3</v>
          </cell>
        </row>
        <row r="2421">
          <cell r="B2421">
            <v>16374</v>
          </cell>
          <cell r="C2421" t="str">
            <v>Itzik</v>
          </cell>
          <cell r="D2421" t="str">
            <v>Davidi</v>
          </cell>
          <cell r="E2421" t="str">
            <v>D41M</v>
          </cell>
          <cell r="F2421">
            <v>3</v>
          </cell>
        </row>
        <row r="2422">
          <cell r="B2422">
            <v>18873</v>
          </cell>
          <cell r="C2422" t="str">
            <v>Itzik</v>
          </cell>
          <cell r="D2422" t="str">
            <v>Feiglevitch</v>
          </cell>
          <cell r="E2422" t="str">
            <v>M41P</v>
          </cell>
          <cell r="F2422">
            <v>4</v>
          </cell>
        </row>
        <row r="2423">
          <cell r="B2423">
            <v>10811</v>
          </cell>
          <cell r="C2423" t="str">
            <v>Itzik</v>
          </cell>
          <cell r="D2423" t="str">
            <v>Shurtz</v>
          </cell>
          <cell r="E2423" t="str">
            <v>M42P</v>
          </cell>
          <cell r="F2423">
            <v>5</v>
          </cell>
        </row>
        <row r="2424">
          <cell r="B2424">
            <v>19004</v>
          </cell>
          <cell r="C2424" t="str">
            <v>Itzik</v>
          </cell>
          <cell r="D2424" t="str">
            <v>Yeret</v>
          </cell>
          <cell r="E2424" t="str">
            <v>D51P</v>
          </cell>
          <cell r="F2424">
            <v>4</v>
          </cell>
        </row>
        <row r="2425">
          <cell r="B2425">
            <v>20547</v>
          </cell>
          <cell r="C2425" t="str">
            <v>Iuliia</v>
          </cell>
          <cell r="D2425" t="str">
            <v>Shyshka</v>
          </cell>
          <cell r="E2425" t="str">
            <v>P54P</v>
          </cell>
          <cell r="F2425">
            <v>3</v>
          </cell>
        </row>
        <row r="2426">
          <cell r="B2426">
            <v>11059</v>
          </cell>
          <cell r="C2426" t="str">
            <v>Ivan</v>
          </cell>
          <cell r="D2426" t="str">
            <v>Balabanov</v>
          </cell>
          <cell r="E2426" t="str">
            <v>S53P</v>
          </cell>
          <cell r="F2426">
            <v>4</v>
          </cell>
        </row>
        <row r="2427">
          <cell r="B2427">
            <v>12658</v>
          </cell>
          <cell r="C2427" t="str">
            <v>Ivan</v>
          </cell>
          <cell r="D2427" t="str">
            <v>Chernyshenko</v>
          </cell>
          <cell r="E2427" t="str">
            <v>E41P</v>
          </cell>
          <cell r="F2427">
            <v>3</v>
          </cell>
        </row>
        <row r="2428">
          <cell r="B2428">
            <v>18884</v>
          </cell>
          <cell r="C2428" t="str">
            <v>Ivan</v>
          </cell>
          <cell r="D2428" t="str">
            <v>Chmoilov</v>
          </cell>
          <cell r="E2428" t="str">
            <v>T51P</v>
          </cell>
          <cell r="F2428">
            <v>4</v>
          </cell>
        </row>
        <row r="2429">
          <cell r="B2429">
            <v>3999</v>
          </cell>
          <cell r="C2429" t="str">
            <v>Ivan</v>
          </cell>
          <cell r="D2429" t="str">
            <v>Draper</v>
          </cell>
          <cell r="E2429" t="str">
            <v>P43P</v>
          </cell>
          <cell r="F2429">
            <v>3</v>
          </cell>
        </row>
        <row r="2430">
          <cell r="B2430">
            <v>16873</v>
          </cell>
          <cell r="C2430" t="str">
            <v>Ivan</v>
          </cell>
          <cell r="D2430" t="str">
            <v>Kosarev</v>
          </cell>
          <cell r="E2430" t="str">
            <v>D55P</v>
          </cell>
          <cell r="F2430">
            <v>2</v>
          </cell>
        </row>
        <row r="2431">
          <cell r="B2431">
            <v>13029</v>
          </cell>
          <cell r="C2431" t="str">
            <v>Ivan</v>
          </cell>
          <cell r="D2431" t="str">
            <v>Lim</v>
          </cell>
          <cell r="E2431" t="str">
            <v>E41P</v>
          </cell>
          <cell r="F2431">
            <v>3</v>
          </cell>
        </row>
        <row r="2432">
          <cell r="B2432">
            <v>21502</v>
          </cell>
          <cell r="C2432" t="str">
            <v>Ivan</v>
          </cell>
          <cell r="D2432" t="str">
            <v>Martinez</v>
          </cell>
          <cell r="E2432" t="str">
            <v>E51P</v>
          </cell>
          <cell r="F2432">
            <v>3</v>
          </cell>
        </row>
        <row r="2433">
          <cell r="B2433">
            <v>14628</v>
          </cell>
          <cell r="C2433" t="str">
            <v>Ivan</v>
          </cell>
          <cell r="D2433" t="str">
            <v>Strbac</v>
          </cell>
          <cell r="E2433" t="str">
            <v>E41P</v>
          </cell>
          <cell r="F2433">
            <v>5</v>
          </cell>
        </row>
        <row r="2434">
          <cell r="B2434">
            <v>19236</v>
          </cell>
          <cell r="C2434" t="str">
            <v>Ivan</v>
          </cell>
          <cell r="D2434" t="str">
            <v>Zelona</v>
          </cell>
          <cell r="E2434" t="str">
            <v>T52P</v>
          </cell>
          <cell r="F2434">
            <v>3</v>
          </cell>
        </row>
        <row r="2435">
          <cell r="B2435">
            <v>20105</v>
          </cell>
          <cell r="C2435" t="str">
            <v>Ivano</v>
          </cell>
          <cell r="D2435" t="str">
            <v>Mantovani</v>
          </cell>
          <cell r="E2435" t="str">
            <v>S43P</v>
          </cell>
          <cell r="F2435">
            <v>5</v>
          </cell>
        </row>
        <row r="2436">
          <cell r="B2436">
            <v>19517</v>
          </cell>
          <cell r="C2436" t="str">
            <v>Ivette</v>
          </cell>
          <cell r="D2436" t="str">
            <v>Chavez</v>
          </cell>
          <cell r="E2436" t="str">
            <v>P63P</v>
          </cell>
          <cell r="F2436">
            <v>3</v>
          </cell>
        </row>
        <row r="2437">
          <cell r="B2437">
            <v>14163</v>
          </cell>
          <cell r="C2437" t="str">
            <v>Ivette</v>
          </cell>
          <cell r="D2437" t="str">
            <v>Gomez</v>
          </cell>
          <cell r="E2437" t="str">
            <v>M53P</v>
          </cell>
          <cell r="F2437">
            <v>3</v>
          </cell>
        </row>
        <row r="2438">
          <cell r="B2438">
            <v>21379</v>
          </cell>
          <cell r="C2438" t="str">
            <v>Ivo</v>
          </cell>
          <cell r="D2438" t="str">
            <v>Marques</v>
          </cell>
          <cell r="E2438" t="str">
            <v>T41P</v>
          </cell>
          <cell r="F2438">
            <v>3</v>
          </cell>
        </row>
        <row r="2439">
          <cell r="B2439">
            <v>21079</v>
          </cell>
          <cell r="C2439" t="str">
            <v>Ivy</v>
          </cell>
          <cell r="D2439" t="str">
            <v>Yu</v>
          </cell>
          <cell r="E2439" t="str">
            <v>P54P</v>
          </cell>
          <cell r="F2439">
            <v>3</v>
          </cell>
        </row>
        <row r="2440">
          <cell r="B2440">
            <v>21821</v>
          </cell>
          <cell r="C2440" t="str">
            <v>Izik</v>
          </cell>
          <cell r="D2440" t="str">
            <v>Hanuka</v>
          </cell>
          <cell r="E2440" t="str">
            <v>060P</v>
          </cell>
          <cell r="F2440">
            <v>3</v>
          </cell>
        </row>
        <row r="2441">
          <cell r="B2441">
            <v>10952</v>
          </cell>
          <cell r="C2441" t="str">
            <v>Izumrud</v>
          </cell>
          <cell r="D2441" t="str">
            <v>Gadziragimova</v>
          </cell>
          <cell r="E2441" t="str">
            <v>P53P</v>
          </cell>
          <cell r="F2441">
            <v>4</v>
          </cell>
        </row>
        <row r="2442">
          <cell r="B2442">
            <v>20031</v>
          </cell>
          <cell r="C2442" t="str">
            <v>Jacinta</v>
          </cell>
          <cell r="D2442" t="str">
            <v>Paul</v>
          </cell>
          <cell r="E2442" t="str">
            <v>M43P</v>
          </cell>
          <cell r="F2442">
            <v>3</v>
          </cell>
        </row>
        <row r="2443">
          <cell r="B2443">
            <v>15360</v>
          </cell>
          <cell r="C2443" t="str">
            <v>Jack</v>
          </cell>
          <cell r="D2443" t="str">
            <v>Cassidy</v>
          </cell>
          <cell r="E2443" t="str">
            <v>S51P</v>
          </cell>
          <cell r="F2443">
            <v>3</v>
          </cell>
        </row>
        <row r="2444">
          <cell r="B2444">
            <v>20997</v>
          </cell>
          <cell r="C2444" t="str">
            <v>Jack</v>
          </cell>
          <cell r="D2444" t="str">
            <v>Holt</v>
          </cell>
          <cell r="E2444" t="str">
            <v>P63P</v>
          </cell>
          <cell r="F2444">
            <v>3</v>
          </cell>
        </row>
        <row r="2445">
          <cell r="B2445">
            <v>14093</v>
          </cell>
          <cell r="C2445" t="str">
            <v>Jack</v>
          </cell>
          <cell r="D2445" t="str">
            <v>Hunt</v>
          </cell>
          <cell r="E2445" t="str">
            <v>T51M</v>
          </cell>
          <cell r="F2445">
            <v>4</v>
          </cell>
        </row>
        <row r="2446">
          <cell r="B2446">
            <v>19074</v>
          </cell>
          <cell r="C2446" t="str">
            <v>Jacky</v>
          </cell>
          <cell r="D2446" t="str">
            <v>Chan</v>
          </cell>
          <cell r="E2446" t="str">
            <v>S53P</v>
          </cell>
          <cell r="F2446">
            <v>3</v>
          </cell>
        </row>
        <row r="2447">
          <cell r="B2447">
            <v>17207</v>
          </cell>
          <cell r="C2447" t="str">
            <v>Jacob</v>
          </cell>
          <cell r="D2447" t="str">
            <v>Cruse</v>
          </cell>
          <cell r="E2447" t="str">
            <v>S51P</v>
          </cell>
          <cell r="F2447">
            <v>2</v>
          </cell>
        </row>
        <row r="2448">
          <cell r="B2448">
            <v>19267</v>
          </cell>
          <cell r="C2448" t="str">
            <v>Jacob</v>
          </cell>
          <cell r="D2448" t="str">
            <v>Hornbaek</v>
          </cell>
          <cell r="E2448" t="str">
            <v>S53P</v>
          </cell>
          <cell r="F2448">
            <v>2</v>
          </cell>
        </row>
        <row r="2449">
          <cell r="B2449">
            <v>21580</v>
          </cell>
          <cell r="C2449" t="str">
            <v>Jacob</v>
          </cell>
          <cell r="D2449" t="str">
            <v>Lee</v>
          </cell>
          <cell r="E2449" t="str">
            <v>S43M</v>
          </cell>
          <cell r="F2449">
            <v>4</v>
          </cell>
        </row>
        <row r="2450">
          <cell r="B2450">
            <v>20474</v>
          </cell>
          <cell r="C2450" t="str">
            <v>Jacob</v>
          </cell>
          <cell r="D2450" t="str">
            <v>Morris</v>
          </cell>
          <cell r="E2450" t="str">
            <v>D65P</v>
          </cell>
          <cell r="F2450">
            <v>3</v>
          </cell>
        </row>
        <row r="2451">
          <cell r="B2451">
            <v>20253</v>
          </cell>
          <cell r="C2451" t="str">
            <v>Jacob</v>
          </cell>
          <cell r="D2451" t="str">
            <v>Rogers</v>
          </cell>
          <cell r="E2451" t="str">
            <v>D65P</v>
          </cell>
          <cell r="F2451">
            <v>4</v>
          </cell>
        </row>
        <row r="2452">
          <cell r="B2452">
            <v>19532</v>
          </cell>
          <cell r="C2452" t="str">
            <v>Jacob</v>
          </cell>
          <cell r="D2452" t="str">
            <v>Shobin</v>
          </cell>
          <cell r="E2452" t="str">
            <v>E61P</v>
          </cell>
          <cell r="F2452">
            <v>2</v>
          </cell>
        </row>
        <row r="2453">
          <cell r="B2453">
            <v>21211</v>
          </cell>
          <cell r="C2453" t="str">
            <v>Jacob</v>
          </cell>
          <cell r="D2453" t="str">
            <v>Shriki</v>
          </cell>
          <cell r="E2453" t="str">
            <v>E51P</v>
          </cell>
          <cell r="F2453">
            <v>3</v>
          </cell>
        </row>
        <row r="2454">
          <cell r="B2454">
            <v>21415</v>
          </cell>
          <cell r="C2454" t="str">
            <v xml:space="preserve">Jacqueline (Jake) </v>
          </cell>
          <cell r="D2454" t="str">
            <v>Bowman</v>
          </cell>
          <cell r="E2454" t="str">
            <v>E41P</v>
          </cell>
          <cell r="F2454">
            <v>3</v>
          </cell>
        </row>
        <row r="2455">
          <cell r="B2455">
            <v>3335</v>
          </cell>
          <cell r="C2455" t="str">
            <v>Jacques</v>
          </cell>
          <cell r="D2455" t="str">
            <v>Rambonnet</v>
          </cell>
          <cell r="E2455" t="str">
            <v>P54P</v>
          </cell>
          <cell r="F2455">
            <v>3</v>
          </cell>
        </row>
        <row r="2456">
          <cell r="B2456">
            <v>8195</v>
          </cell>
          <cell r="C2456" t="str">
            <v>Jacyou Bo Yee</v>
          </cell>
          <cell r="D2456" t="str">
            <v>Lee</v>
          </cell>
          <cell r="E2456" t="str">
            <v>M55P</v>
          </cell>
          <cell r="F2456">
            <v>5</v>
          </cell>
        </row>
        <row r="2457">
          <cell r="B2457">
            <v>12509</v>
          </cell>
          <cell r="C2457" t="str">
            <v>Jafar</v>
          </cell>
          <cell r="D2457" t="str">
            <v>Atili</v>
          </cell>
          <cell r="E2457" t="str">
            <v>D45M</v>
          </cell>
          <cell r="F2457">
            <v>5</v>
          </cell>
        </row>
        <row r="2458">
          <cell r="B2458">
            <v>21462</v>
          </cell>
          <cell r="C2458" t="str">
            <v>Jaideep</v>
          </cell>
          <cell r="D2458" t="str">
            <v>Singh</v>
          </cell>
          <cell r="E2458" t="str">
            <v>T51P</v>
          </cell>
          <cell r="F2458">
            <v>2</v>
          </cell>
        </row>
        <row r="2459">
          <cell r="B2459">
            <v>18682</v>
          </cell>
          <cell r="C2459" t="str">
            <v>Jaime</v>
          </cell>
          <cell r="D2459" t="str">
            <v>Buium</v>
          </cell>
          <cell r="E2459" t="str">
            <v>S61P</v>
          </cell>
          <cell r="F2459">
            <v>3</v>
          </cell>
        </row>
        <row r="2460">
          <cell r="B2460">
            <v>7973</v>
          </cell>
          <cell r="C2460" t="str">
            <v>Jaimieson</v>
          </cell>
          <cell r="D2460" t="str">
            <v>Brear</v>
          </cell>
          <cell r="E2460" t="str">
            <v>T53P</v>
          </cell>
          <cell r="F2460">
            <v>2</v>
          </cell>
        </row>
        <row r="2461">
          <cell r="B2461">
            <v>18570</v>
          </cell>
          <cell r="C2461" t="str">
            <v>Jake</v>
          </cell>
          <cell r="D2461" t="str">
            <v>Lime</v>
          </cell>
          <cell r="E2461" t="str">
            <v>S51P</v>
          </cell>
          <cell r="F2461">
            <v>2</v>
          </cell>
        </row>
        <row r="2462">
          <cell r="B2462">
            <v>7898</v>
          </cell>
          <cell r="C2462" t="str">
            <v>Jake</v>
          </cell>
          <cell r="D2462" t="str">
            <v>Loots</v>
          </cell>
          <cell r="E2462" t="str">
            <v>T41P</v>
          </cell>
          <cell r="F2462">
            <v>4</v>
          </cell>
        </row>
        <row r="2463">
          <cell r="B2463">
            <v>20876</v>
          </cell>
          <cell r="C2463" t="str">
            <v>Jake</v>
          </cell>
          <cell r="D2463" t="str">
            <v>Pearcy</v>
          </cell>
          <cell r="E2463" t="str">
            <v>S61P</v>
          </cell>
          <cell r="F2463">
            <v>3</v>
          </cell>
        </row>
        <row r="2464">
          <cell r="B2464">
            <v>18746</v>
          </cell>
          <cell r="C2464" t="str">
            <v>Jake</v>
          </cell>
          <cell r="D2464" t="str">
            <v>Walker</v>
          </cell>
          <cell r="E2464" t="str">
            <v>E61P</v>
          </cell>
          <cell r="F2464">
            <v>2</v>
          </cell>
        </row>
        <row r="2465">
          <cell r="B2465">
            <v>19711</v>
          </cell>
          <cell r="C2465" t="str">
            <v>Jakob</v>
          </cell>
          <cell r="D2465" t="str">
            <v>Schnaider</v>
          </cell>
          <cell r="E2465" t="str">
            <v>M43P</v>
          </cell>
          <cell r="F2465">
            <v>3</v>
          </cell>
        </row>
        <row r="2466">
          <cell r="B2466">
            <v>21133</v>
          </cell>
          <cell r="C2466" t="str">
            <v>Jalaj</v>
          </cell>
          <cell r="D2466" t="str">
            <v>Katyal</v>
          </cell>
          <cell r="E2466" t="str">
            <v>T61P</v>
          </cell>
          <cell r="F2466">
            <v>4</v>
          </cell>
        </row>
        <row r="2467">
          <cell r="B2467">
            <v>17410</v>
          </cell>
          <cell r="C2467" t="str">
            <v>James</v>
          </cell>
          <cell r="D2467" t="str">
            <v>Aguirre</v>
          </cell>
          <cell r="E2467" t="str">
            <v>S41M</v>
          </cell>
          <cell r="F2467">
            <v>3</v>
          </cell>
        </row>
        <row r="2468">
          <cell r="B2468">
            <v>7920</v>
          </cell>
          <cell r="C2468" t="str">
            <v>James</v>
          </cell>
          <cell r="D2468" t="str">
            <v>Allan</v>
          </cell>
          <cell r="E2468" t="str">
            <v>D55P</v>
          </cell>
          <cell r="F2468">
            <v>3</v>
          </cell>
        </row>
        <row r="2469">
          <cell r="B2469">
            <v>20297</v>
          </cell>
          <cell r="C2469" t="str">
            <v>James</v>
          </cell>
          <cell r="D2469" t="str">
            <v>Allen Jr</v>
          </cell>
          <cell r="E2469" t="str">
            <v>T63P</v>
          </cell>
          <cell r="F2469">
            <v>3</v>
          </cell>
        </row>
        <row r="2470">
          <cell r="B2470">
            <v>15294</v>
          </cell>
          <cell r="C2470" t="str">
            <v>James</v>
          </cell>
          <cell r="D2470" t="str">
            <v>Asker</v>
          </cell>
          <cell r="E2470" t="str">
            <v>E41M</v>
          </cell>
          <cell r="F2470">
            <v>5</v>
          </cell>
        </row>
        <row r="2471">
          <cell r="B2471">
            <v>9806</v>
          </cell>
          <cell r="C2471" t="str">
            <v>James</v>
          </cell>
          <cell r="D2471" t="str">
            <v>Brunsting</v>
          </cell>
          <cell r="E2471" t="str">
            <v>T41P</v>
          </cell>
          <cell r="F2471">
            <v>3</v>
          </cell>
        </row>
        <row r="2472">
          <cell r="B2472">
            <v>11438</v>
          </cell>
          <cell r="C2472" t="str">
            <v>James</v>
          </cell>
          <cell r="D2472" t="str">
            <v>Carciente</v>
          </cell>
          <cell r="E2472" t="str">
            <v>E41P</v>
          </cell>
          <cell r="F2472">
            <v>4</v>
          </cell>
        </row>
        <row r="2473">
          <cell r="B2473">
            <v>17398</v>
          </cell>
          <cell r="C2473" t="str">
            <v>James</v>
          </cell>
          <cell r="D2473" t="str">
            <v>Carpenter</v>
          </cell>
          <cell r="E2473" t="str">
            <v>S53P</v>
          </cell>
          <cell r="F2473">
            <v>4</v>
          </cell>
        </row>
        <row r="2474">
          <cell r="B2474">
            <v>9508</v>
          </cell>
          <cell r="C2474" t="str">
            <v>James</v>
          </cell>
          <cell r="D2474" t="str">
            <v>Druce</v>
          </cell>
          <cell r="E2474" t="str">
            <v>S43P</v>
          </cell>
          <cell r="F2474">
            <v>3</v>
          </cell>
        </row>
        <row r="2475">
          <cell r="B2475">
            <v>21656</v>
          </cell>
          <cell r="C2475" t="str">
            <v>James</v>
          </cell>
          <cell r="D2475" t="str">
            <v>Koo</v>
          </cell>
          <cell r="E2475" t="str">
            <v>E41P</v>
          </cell>
          <cell r="F2475">
            <v>3</v>
          </cell>
        </row>
        <row r="2476">
          <cell r="B2476">
            <v>12877</v>
          </cell>
          <cell r="C2476" t="str">
            <v>James</v>
          </cell>
          <cell r="D2476" t="str">
            <v>Masina</v>
          </cell>
          <cell r="E2476" t="str">
            <v>E41P</v>
          </cell>
          <cell r="F2476">
            <v>3</v>
          </cell>
        </row>
        <row r="2477">
          <cell r="B2477">
            <v>7682</v>
          </cell>
          <cell r="C2477" t="str">
            <v>James</v>
          </cell>
          <cell r="D2477" t="str">
            <v>Mccormack</v>
          </cell>
          <cell r="E2477" t="str">
            <v>R41P</v>
          </cell>
          <cell r="F2477">
            <v>4</v>
          </cell>
        </row>
        <row r="2478">
          <cell r="B2478">
            <v>17369</v>
          </cell>
          <cell r="C2478" t="str">
            <v>James</v>
          </cell>
          <cell r="D2478" t="str">
            <v>Polanco</v>
          </cell>
          <cell r="E2478" t="str">
            <v>T51P</v>
          </cell>
          <cell r="F2478">
            <v>3</v>
          </cell>
        </row>
        <row r="2479">
          <cell r="B2479">
            <v>21696</v>
          </cell>
          <cell r="C2479" t="str">
            <v>James</v>
          </cell>
          <cell r="D2479" t="str">
            <v>Wang</v>
          </cell>
          <cell r="E2479" t="str">
            <v>S43M</v>
          </cell>
          <cell r="F2479">
            <v>3</v>
          </cell>
        </row>
        <row r="2480">
          <cell r="B2480">
            <v>12553</v>
          </cell>
          <cell r="C2480" t="str">
            <v>James</v>
          </cell>
          <cell r="D2480" t="str">
            <v>Warthen</v>
          </cell>
          <cell r="E2480" t="str">
            <v>T52P</v>
          </cell>
          <cell r="F2480">
            <v>3</v>
          </cell>
        </row>
        <row r="2481">
          <cell r="B2481">
            <v>5152</v>
          </cell>
          <cell r="C2481" t="str">
            <v>James</v>
          </cell>
          <cell r="D2481" t="str">
            <v>Wilburn</v>
          </cell>
          <cell r="E2481" t="str">
            <v>D51P</v>
          </cell>
          <cell r="F2481">
            <v>3</v>
          </cell>
        </row>
        <row r="2482">
          <cell r="B2482">
            <v>14285</v>
          </cell>
          <cell r="C2482" t="str">
            <v xml:space="preserve">James (David) </v>
          </cell>
          <cell r="D2482" t="str">
            <v>Lewis</v>
          </cell>
          <cell r="E2482" t="str">
            <v>S41P</v>
          </cell>
          <cell r="F2482">
            <v>3</v>
          </cell>
        </row>
        <row r="2483">
          <cell r="B2483">
            <v>9019</v>
          </cell>
          <cell r="C2483" t="str">
            <v xml:space="preserve">James (Jim) </v>
          </cell>
          <cell r="D2483" t="str">
            <v>Erickson</v>
          </cell>
          <cell r="E2483" t="str">
            <v>T51M</v>
          </cell>
          <cell r="F2483">
            <v>5</v>
          </cell>
        </row>
        <row r="2484">
          <cell r="B2484">
            <v>5424</v>
          </cell>
          <cell r="C2484" t="str">
            <v xml:space="preserve">James (Jim) </v>
          </cell>
          <cell r="D2484" t="str">
            <v>Holmes Jr.</v>
          </cell>
          <cell r="E2484" t="str">
            <v>E41P</v>
          </cell>
          <cell r="F2484">
            <v>2</v>
          </cell>
        </row>
        <row r="2485">
          <cell r="B2485">
            <v>21651</v>
          </cell>
          <cell r="C2485" t="str">
            <v xml:space="preserve">James (Jim) </v>
          </cell>
          <cell r="D2485" t="str">
            <v>Martin</v>
          </cell>
          <cell r="E2485" t="str">
            <v>S51P</v>
          </cell>
          <cell r="F2485">
            <v>3</v>
          </cell>
        </row>
        <row r="2486">
          <cell r="B2486">
            <v>21248</v>
          </cell>
          <cell r="C2486" t="str">
            <v xml:space="preserve">James (Jim) </v>
          </cell>
          <cell r="D2486" t="str">
            <v>Stergiou</v>
          </cell>
          <cell r="E2486" t="str">
            <v>E41P</v>
          </cell>
          <cell r="F2486">
            <v>3</v>
          </cell>
        </row>
        <row r="2487">
          <cell r="B2487">
            <v>12976</v>
          </cell>
          <cell r="C2487" t="str">
            <v xml:space="preserve">James (Jim) </v>
          </cell>
          <cell r="D2487" t="str">
            <v>Theophilis</v>
          </cell>
          <cell r="E2487" t="str">
            <v>E41P</v>
          </cell>
          <cell r="F2487">
            <v>2</v>
          </cell>
        </row>
        <row r="2488">
          <cell r="B2488">
            <v>6600</v>
          </cell>
          <cell r="C2488" t="str">
            <v xml:space="preserve">James (Jim) </v>
          </cell>
          <cell r="D2488" t="str">
            <v>Witt</v>
          </cell>
          <cell r="E2488" t="str">
            <v>R51P</v>
          </cell>
          <cell r="F2488">
            <v>4</v>
          </cell>
        </row>
        <row r="2489">
          <cell r="B2489">
            <v>19299</v>
          </cell>
          <cell r="C2489" t="str">
            <v>Jamie</v>
          </cell>
          <cell r="D2489" t="str">
            <v>Hermsen</v>
          </cell>
          <cell r="E2489" t="str">
            <v>S53P</v>
          </cell>
          <cell r="F2489">
            <v>3</v>
          </cell>
        </row>
        <row r="2490">
          <cell r="B2490">
            <v>10971</v>
          </cell>
          <cell r="C2490" t="str">
            <v>Jamie</v>
          </cell>
          <cell r="D2490" t="str">
            <v>Scales</v>
          </cell>
          <cell r="E2490" t="str">
            <v>S41M</v>
          </cell>
          <cell r="F2490">
            <v>2</v>
          </cell>
        </row>
        <row r="2491">
          <cell r="B2491">
            <v>9173</v>
          </cell>
          <cell r="C2491" t="str">
            <v>Jan</v>
          </cell>
          <cell r="D2491" t="str">
            <v>Ashkenazi</v>
          </cell>
          <cell r="E2491" t="str">
            <v>T42P</v>
          </cell>
          <cell r="F2491">
            <v>4</v>
          </cell>
        </row>
        <row r="2492">
          <cell r="B2492">
            <v>19479</v>
          </cell>
          <cell r="C2492" t="str">
            <v>Jan</v>
          </cell>
          <cell r="D2492" t="str">
            <v>Cyr</v>
          </cell>
          <cell r="E2492" t="str">
            <v>S61P</v>
          </cell>
          <cell r="F2492">
            <v>3</v>
          </cell>
        </row>
        <row r="2493">
          <cell r="B2493">
            <v>8400</v>
          </cell>
          <cell r="C2493" t="str">
            <v>Jan</v>
          </cell>
          <cell r="D2493" t="str">
            <v>Jansky</v>
          </cell>
          <cell r="E2493" t="str">
            <v>S43P</v>
          </cell>
          <cell r="F2493">
            <v>3</v>
          </cell>
        </row>
        <row r="2494">
          <cell r="B2494">
            <v>18457</v>
          </cell>
          <cell r="C2494" t="str">
            <v>Jan</v>
          </cell>
          <cell r="D2494" t="str">
            <v>Krueger</v>
          </cell>
          <cell r="E2494" t="str">
            <v>E51P</v>
          </cell>
          <cell r="F2494">
            <v>3</v>
          </cell>
        </row>
        <row r="2495">
          <cell r="B2495">
            <v>17326</v>
          </cell>
          <cell r="C2495" t="str">
            <v>Jan</v>
          </cell>
          <cell r="D2495" t="str">
            <v>Schmidt</v>
          </cell>
          <cell r="E2495" t="str">
            <v>S43P</v>
          </cell>
          <cell r="F2495">
            <v>4</v>
          </cell>
        </row>
        <row r="2496">
          <cell r="B2496">
            <v>18760</v>
          </cell>
          <cell r="C2496" t="str">
            <v>Jan</v>
          </cell>
          <cell r="D2496" t="str">
            <v>Steiert</v>
          </cell>
          <cell r="E2496" t="str">
            <v>E51P</v>
          </cell>
          <cell r="F2496">
            <v>5</v>
          </cell>
        </row>
        <row r="2497">
          <cell r="B2497">
            <v>17576</v>
          </cell>
          <cell r="C2497" t="str">
            <v>Jan-Willem</v>
          </cell>
          <cell r="D2497" t="str">
            <v>Bos</v>
          </cell>
          <cell r="E2497" t="str">
            <v>S51P</v>
          </cell>
          <cell r="F2497">
            <v>3</v>
          </cell>
        </row>
        <row r="2498">
          <cell r="B2498">
            <v>19617</v>
          </cell>
          <cell r="C2498" t="str">
            <v>Jana</v>
          </cell>
          <cell r="D2498" t="str">
            <v>Greitane</v>
          </cell>
          <cell r="E2498" t="str">
            <v>S61P</v>
          </cell>
          <cell r="F2498">
            <v>4</v>
          </cell>
        </row>
        <row r="2499">
          <cell r="B2499">
            <v>21037</v>
          </cell>
          <cell r="C2499" t="str">
            <v>Janai</v>
          </cell>
          <cell r="D2499" t="str">
            <v>Phillips</v>
          </cell>
          <cell r="E2499" t="str">
            <v>T63P</v>
          </cell>
          <cell r="F2499">
            <v>3</v>
          </cell>
        </row>
        <row r="2500">
          <cell r="B2500">
            <v>18634</v>
          </cell>
          <cell r="C2500" t="str">
            <v>Jane</v>
          </cell>
          <cell r="D2500" t="str">
            <v>Arnett</v>
          </cell>
          <cell r="E2500" t="str">
            <v>M65P</v>
          </cell>
          <cell r="F2500">
            <v>5</v>
          </cell>
        </row>
        <row r="2501">
          <cell r="B2501">
            <v>10796</v>
          </cell>
          <cell r="C2501" t="str">
            <v>Jane</v>
          </cell>
          <cell r="D2501" t="str">
            <v>Siu</v>
          </cell>
          <cell r="E2501" t="str">
            <v>P53P</v>
          </cell>
          <cell r="F2501">
            <v>5</v>
          </cell>
        </row>
        <row r="2502">
          <cell r="B2502">
            <v>21240</v>
          </cell>
          <cell r="C2502" t="str">
            <v>Janet</v>
          </cell>
          <cell r="D2502" t="str">
            <v>Chan</v>
          </cell>
          <cell r="E2502" t="str">
            <v>M55P</v>
          </cell>
          <cell r="F2502">
            <v>1</v>
          </cell>
        </row>
        <row r="2503">
          <cell r="B2503">
            <v>17179</v>
          </cell>
          <cell r="C2503" t="str">
            <v>Jarno</v>
          </cell>
          <cell r="D2503" t="str">
            <v>Ahlstrom</v>
          </cell>
          <cell r="E2503" t="str">
            <v>E41P</v>
          </cell>
          <cell r="F2503">
            <v>3</v>
          </cell>
        </row>
        <row r="2504">
          <cell r="B2504">
            <v>17933</v>
          </cell>
          <cell r="C2504" t="str">
            <v>Jarod</v>
          </cell>
          <cell r="D2504" t="str">
            <v>Sigmund</v>
          </cell>
          <cell r="E2504" t="str">
            <v>E51P</v>
          </cell>
          <cell r="F2504">
            <v>3</v>
          </cell>
        </row>
        <row r="2505">
          <cell r="B2505">
            <v>17355</v>
          </cell>
          <cell r="C2505" t="str">
            <v>Jaroslav</v>
          </cell>
          <cell r="D2505" t="str">
            <v>Chrz</v>
          </cell>
          <cell r="E2505" t="str">
            <v>S53P</v>
          </cell>
          <cell r="F2505">
            <v>5</v>
          </cell>
        </row>
        <row r="2506">
          <cell r="B2506">
            <v>14013</v>
          </cell>
          <cell r="C2506" t="str">
            <v>Jason</v>
          </cell>
          <cell r="D2506" t="str">
            <v>Buranen</v>
          </cell>
          <cell r="E2506" t="str">
            <v>E41P</v>
          </cell>
          <cell r="F2506">
            <v>3</v>
          </cell>
        </row>
        <row r="2507">
          <cell r="B2507">
            <v>6574</v>
          </cell>
          <cell r="C2507" t="str">
            <v>Jason</v>
          </cell>
          <cell r="D2507" t="str">
            <v>Card</v>
          </cell>
          <cell r="E2507" t="str">
            <v>E41P</v>
          </cell>
          <cell r="F2507">
            <v>4</v>
          </cell>
        </row>
        <row r="2508">
          <cell r="B2508">
            <v>20137</v>
          </cell>
          <cell r="C2508" t="str">
            <v>Jason</v>
          </cell>
          <cell r="D2508" t="str">
            <v>Carrillo</v>
          </cell>
          <cell r="E2508" t="str">
            <v>E51P</v>
          </cell>
          <cell r="F2508">
            <v>3</v>
          </cell>
        </row>
        <row r="2509">
          <cell r="B2509">
            <v>18429</v>
          </cell>
          <cell r="C2509" t="str">
            <v>Jason</v>
          </cell>
          <cell r="D2509" t="str">
            <v>Chan</v>
          </cell>
          <cell r="E2509" t="str">
            <v>M55P</v>
          </cell>
          <cell r="F2509">
            <v>3</v>
          </cell>
        </row>
        <row r="2510">
          <cell r="B2510">
            <v>17945</v>
          </cell>
          <cell r="C2510" t="str">
            <v>Jason</v>
          </cell>
          <cell r="D2510" t="str">
            <v>English</v>
          </cell>
          <cell r="E2510" t="str">
            <v>S43P</v>
          </cell>
          <cell r="F2510">
            <v>2</v>
          </cell>
        </row>
        <row r="2511">
          <cell r="B2511">
            <v>18823</v>
          </cell>
          <cell r="C2511" t="str">
            <v>Jason</v>
          </cell>
          <cell r="D2511" t="str">
            <v>Gray</v>
          </cell>
          <cell r="E2511" t="str">
            <v>S43P</v>
          </cell>
          <cell r="F2511">
            <v>3</v>
          </cell>
        </row>
        <row r="2512">
          <cell r="B2512">
            <v>16942</v>
          </cell>
          <cell r="C2512" t="str">
            <v>Jason</v>
          </cell>
          <cell r="D2512" t="str">
            <v>Musgrave</v>
          </cell>
          <cell r="E2512" t="str">
            <v>S41P</v>
          </cell>
          <cell r="F2512">
            <v>3</v>
          </cell>
        </row>
        <row r="2513">
          <cell r="B2513">
            <v>15982</v>
          </cell>
          <cell r="C2513" t="str">
            <v>Jason</v>
          </cell>
          <cell r="D2513" t="str">
            <v>Nand</v>
          </cell>
          <cell r="E2513" t="str">
            <v>S43P</v>
          </cell>
          <cell r="F2513">
            <v>2</v>
          </cell>
        </row>
        <row r="2514">
          <cell r="B2514">
            <v>17471</v>
          </cell>
          <cell r="C2514" t="str">
            <v>Jason</v>
          </cell>
          <cell r="D2514" t="str">
            <v>Ortone</v>
          </cell>
          <cell r="E2514" t="str">
            <v>T41P</v>
          </cell>
          <cell r="F2514">
            <v>4</v>
          </cell>
        </row>
        <row r="2515">
          <cell r="B2515">
            <v>9624</v>
          </cell>
          <cell r="C2515" t="str">
            <v>Jason</v>
          </cell>
          <cell r="D2515" t="str">
            <v>Smith</v>
          </cell>
          <cell r="E2515" t="str">
            <v>R41P</v>
          </cell>
          <cell r="F2515">
            <v>4</v>
          </cell>
        </row>
        <row r="2516">
          <cell r="B2516">
            <v>7940</v>
          </cell>
          <cell r="C2516" t="str">
            <v>Jason</v>
          </cell>
          <cell r="D2516" t="str">
            <v>Walsh</v>
          </cell>
          <cell r="E2516" t="str">
            <v>T41M</v>
          </cell>
          <cell r="F2516">
            <v>3</v>
          </cell>
        </row>
        <row r="2517">
          <cell r="B2517">
            <v>16001</v>
          </cell>
          <cell r="C2517" t="str">
            <v xml:space="preserve">Jason (JD) </v>
          </cell>
          <cell r="D2517" t="str">
            <v>Drewes</v>
          </cell>
          <cell r="E2517" t="str">
            <v>E41P</v>
          </cell>
          <cell r="F2517">
            <v>2</v>
          </cell>
        </row>
        <row r="2518">
          <cell r="B2518">
            <v>6673</v>
          </cell>
          <cell r="C2518" t="str">
            <v xml:space="preserve">Jason (Tug) </v>
          </cell>
          <cell r="D2518" t="str">
            <v>Tugwell</v>
          </cell>
          <cell r="E2518" t="str">
            <v>T55P</v>
          </cell>
          <cell r="F2518">
            <v>3</v>
          </cell>
        </row>
        <row r="2519">
          <cell r="B2519">
            <v>21111</v>
          </cell>
          <cell r="C2519" t="str">
            <v>Javier</v>
          </cell>
          <cell r="D2519" t="str">
            <v>Lago</v>
          </cell>
          <cell r="E2519" t="str">
            <v>S43P</v>
          </cell>
          <cell r="F2519">
            <v>3</v>
          </cell>
        </row>
        <row r="2520">
          <cell r="B2520">
            <v>9346</v>
          </cell>
          <cell r="C2520" t="str">
            <v>Javier</v>
          </cell>
          <cell r="D2520" t="str">
            <v>Padilla</v>
          </cell>
          <cell r="E2520" t="str">
            <v>E41P</v>
          </cell>
          <cell r="F2520">
            <v>4</v>
          </cell>
        </row>
        <row r="2521">
          <cell r="B2521">
            <v>21300</v>
          </cell>
          <cell r="C2521" t="str">
            <v>Javier</v>
          </cell>
          <cell r="D2521" t="str">
            <v>Rujas</v>
          </cell>
          <cell r="E2521" t="str">
            <v>T51P</v>
          </cell>
          <cell r="F2521">
            <v>3</v>
          </cell>
        </row>
        <row r="2522">
          <cell r="B2522">
            <v>20686</v>
          </cell>
          <cell r="C2522" t="str">
            <v>Jawidh</v>
          </cell>
          <cell r="D2522" t="str">
            <v>Rahman</v>
          </cell>
          <cell r="E2522" t="str">
            <v>T51P</v>
          </cell>
          <cell r="F2522">
            <v>5</v>
          </cell>
        </row>
        <row r="2523">
          <cell r="B2523">
            <v>16061</v>
          </cell>
          <cell r="C2523" t="str">
            <v>Jay</v>
          </cell>
          <cell r="D2523" t="str">
            <v>Vora</v>
          </cell>
          <cell r="E2523" t="str">
            <v>T51P</v>
          </cell>
          <cell r="F2523">
            <v>5</v>
          </cell>
        </row>
        <row r="2524">
          <cell r="B2524">
            <v>12903</v>
          </cell>
          <cell r="C2524" t="str">
            <v xml:space="preserve">Jayendra (Jay) </v>
          </cell>
          <cell r="D2524" t="str">
            <v>Raman</v>
          </cell>
          <cell r="E2524" t="str">
            <v>S41M</v>
          </cell>
          <cell r="F2524">
            <v>3</v>
          </cell>
        </row>
        <row r="2525">
          <cell r="B2525">
            <v>16147</v>
          </cell>
          <cell r="C2525" t="str">
            <v>Jazmyne</v>
          </cell>
          <cell r="D2525" t="str">
            <v>Adeeko</v>
          </cell>
          <cell r="E2525" t="str">
            <v>S61P</v>
          </cell>
          <cell r="F2525">
            <v>3</v>
          </cell>
        </row>
        <row r="2526">
          <cell r="B2526">
            <v>10147</v>
          </cell>
          <cell r="C2526" t="str">
            <v xml:space="preserve">JC (Stefansson) </v>
          </cell>
          <cell r="D2526" t="str">
            <v>Stefansson Voskaya</v>
          </cell>
          <cell r="E2526" t="str">
            <v>T51P</v>
          </cell>
          <cell r="F2526">
            <v>3</v>
          </cell>
        </row>
        <row r="2527">
          <cell r="B2527">
            <v>3629</v>
          </cell>
          <cell r="C2527" t="str">
            <v>Jean</v>
          </cell>
          <cell r="D2527" t="str">
            <v>Rusvik-Moe</v>
          </cell>
          <cell r="E2527" t="str">
            <v>S41P</v>
          </cell>
          <cell r="F2527">
            <v>3</v>
          </cell>
        </row>
        <row r="2528">
          <cell r="B2528">
            <v>19402</v>
          </cell>
          <cell r="C2528" t="str">
            <v>Jean-David</v>
          </cell>
          <cell r="D2528" t="str">
            <v>Danan</v>
          </cell>
          <cell r="E2528" t="str">
            <v>D65P</v>
          </cell>
          <cell r="F2528">
            <v>3</v>
          </cell>
        </row>
        <row r="2529">
          <cell r="B2529">
            <v>7755</v>
          </cell>
          <cell r="C2529" t="str">
            <v>Jeannie</v>
          </cell>
          <cell r="D2529" t="str">
            <v>Amedure</v>
          </cell>
          <cell r="E2529" t="str">
            <v>D45M</v>
          </cell>
          <cell r="F2529">
            <v>3</v>
          </cell>
        </row>
        <row r="2530">
          <cell r="B2530">
            <v>17439</v>
          </cell>
          <cell r="C2530" t="str">
            <v>Jed</v>
          </cell>
          <cell r="D2530" t="str">
            <v>Thompson</v>
          </cell>
          <cell r="E2530" t="str">
            <v>S53P</v>
          </cell>
          <cell r="F2530">
            <v>4</v>
          </cell>
        </row>
        <row r="2531">
          <cell r="B2531">
            <v>20465</v>
          </cell>
          <cell r="C2531" t="str">
            <v>Jeff</v>
          </cell>
          <cell r="D2531" t="str">
            <v>Hsieh</v>
          </cell>
          <cell r="E2531" t="str">
            <v>S43P</v>
          </cell>
          <cell r="F2531">
            <v>4</v>
          </cell>
        </row>
        <row r="2532">
          <cell r="B2532">
            <v>9142</v>
          </cell>
          <cell r="C2532" t="str">
            <v>Jeff</v>
          </cell>
          <cell r="D2532" t="str">
            <v>Prizament</v>
          </cell>
          <cell r="E2532" t="str">
            <v>T56P</v>
          </cell>
          <cell r="F2532">
            <v>3</v>
          </cell>
        </row>
        <row r="2533">
          <cell r="B2533">
            <v>8919</v>
          </cell>
          <cell r="C2533" t="str">
            <v>Jeff</v>
          </cell>
          <cell r="D2533" t="str">
            <v>Tibber</v>
          </cell>
          <cell r="E2533" t="str">
            <v>M45M</v>
          </cell>
          <cell r="F2533">
            <v>5</v>
          </cell>
        </row>
        <row r="2534">
          <cell r="B2534">
            <v>15953</v>
          </cell>
          <cell r="C2534" t="str">
            <v>Jeffery</v>
          </cell>
          <cell r="D2534" t="str">
            <v>Stanley</v>
          </cell>
          <cell r="E2534" t="str">
            <v>T41P</v>
          </cell>
          <cell r="F2534">
            <v>3</v>
          </cell>
        </row>
        <row r="2535">
          <cell r="B2535">
            <v>8025</v>
          </cell>
          <cell r="C2535" t="str">
            <v xml:space="preserve">Jeffery (Jeff) </v>
          </cell>
          <cell r="D2535" t="str">
            <v>Davis</v>
          </cell>
          <cell r="E2535" t="str">
            <v>T41P</v>
          </cell>
          <cell r="F2535">
            <v>2</v>
          </cell>
        </row>
        <row r="2536">
          <cell r="B2536">
            <v>13212</v>
          </cell>
          <cell r="C2536" t="str">
            <v xml:space="preserve">Jeffery (Jeff) </v>
          </cell>
          <cell r="D2536" t="str">
            <v>McGowan</v>
          </cell>
          <cell r="E2536" t="str">
            <v>S41P</v>
          </cell>
          <cell r="F2536">
            <v>1</v>
          </cell>
        </row>
        <row r="2537">
          <cell r="B2537">
            <v>18579</v>
          </cell>
          <cell r="C2537" t="str">
            <v xml:space="preserve">Jeffery (Jeff) </v>
          </cell>
          <cell r="D2537" t="str">
            <v>Thompson</v>
          </cell>
          <cell r="E2537" t="str">
            <v>E41P</v>
          </cell>
          <cell r="F2537">
            <v>4</v>
          </cell>
        </row>
        <row r="2538">
          <cell r="B2538">
            <v>21284</v>
          </cell>
          <cell r="C2538" t="str">
            <v>Jeffrey</v>
          </cell>
          <cell r="D2538" t="str">
            <v>Cormier</v>
          </cell>
          <cell r="E2538" t="str">
            <v>E41P</v>
          </cell>
          <cell r="F2538">
            <v>3</v>
          </cell>
        </row>
        <row r="2539">
          <cell r="B2539">
            <v>11824</v>
          </cell>
          <cell r="C2539" t="str">
            <v>Jeffrey</v>
          </cell>
          <cell r="D2539" t="str">
            <v>Engel</v>
          </cell>
          <cell r="E2539" t="str">
            <v>E41P</v>
          </cell>
          <cell r="F2539">
            <v>5</v>
          </cell>
        </row>
        <row r="2540">
          <cell r="B2540">
            <v>10334</v>
          </cell>
          <cell r="C2540" t="str">
            <v>Jeffrey</v>
          </cell>
          <cell r="D2540" t="str">
            <v>Fogel</v>
          </cell>
          <cell r="E2540" t="str">
            <v>E51P</v>
          </cell>
          <cell r="F2540">
            <v>2</v>
          </cell>
        </row>
        <row r="2541">
          <cell r="B2541">
            <v>5782</v>
          </cell>
          <cell r="C2541" t="str">
            <v>Jeffrey</v>
          </cell>
          <cell r="D2541" t="str">
            <v>Mason</v>
          </cell>
          <cell r="E2541" t="str">
            <v>S41M</v>
          </cell>
          <cell r="F2541">
            <v>3</v>
          </cell>
        </row>
        <row r="2542">
          <cell r="B2542">
            <v>14166</v>
          </cell>
          <cell r="C2542" t="str">
            <v>Jeffrey</v>
          </cell>
          <cell r="D2542" t="str">
            <v>Payne</v>
          </cell>
          <cell r="E2542" t="str">
            <v>T63P</v>
          </cell>
          <cell r="F2542">
            <v>1</v>
          </cell>
        </row>
        <row r="2543">
          <cell r="B2543">
            <v>20079</v>
          </cell>
          <cell r="C2543" t="str">
            <v>Jeffrey</v>
          </cell>
          <cell r="D2543" t="str">
            <v>Sharpe</v>
          </cell>
          <cell r="E2543" t="str">
            <v>S53P</v>
          </cell>
          <cell r="F2543">
            <v>4</v>
          </cell>
        </row>
        <row r="2544">
          <cell r="B2544">
            <v>8506</v>
          </cell>
          <cell r="C2544" t="str">
            <v xml:space="preserve">Jeffrey (Jeff) </v>
          </cell>
          <cell r="D2544" t="str">
            <v>Jeziorski</v>
          </cell>
          <cell r="E2544" t="str">
            <v>S41P</v>
          </cell>
          <cell r="F2544">
            <v>3</v>
          </cell>
        </row>
        <row r="2545">
          <cell r="B2545">
            <v>21491</v>
          </cell>
          <cell r="C2545" t="str">
            <v xml:space="preserve">Jeffrey (Jeff) </v>
          </cell>
          <cell r="D2545" t="str">
            <v>Kopko</v>
          </cell>
          <cell r="E2545" t="str">
            <v>E41P</v>
          </cell>
          <cell r="F2545">
            <v>5</v>
          </cell>
        </row>
        <row r="2546">
          <cell r="B2546">
            <v>12554</v>
          </cell>
          <cell r="C2546" t="str">
            <v xml:space="preserve">Jeffrey (Jeff) </v>
          </cell>
          <cell r="D2546" t="str">
            <v>Pricher</v>
          </cell>
          <cell r="E2546" t="str">
            <v>E41P</v>
          </cell>
          <cell r="F2546">
            <v>3</v>
          </cell>
        </row>
        <row r="2547">
          <cell r="B2547">
            <v>13044</v>
          </cell>
          <cell r="C2547" t="str">
            <v xml:space="preserve">Jeffrey (Jeff) </v>
          </cell>
          <cell r="D2547" t="str">
            <v>Werth</v>
          </cell>
          <cell r="E2547" t="str">
            <v>R41P</v>
          </cell>
          <cell r="F2547">
            <v>4</v>
          </cell>
        </row>
        <row r="2548">
          <cell r="B2548">
            <v>19519</v>
          </cell>
          <cell r="C2548" t="str">
            <v>Jeffrey (Jeff) (Jeff</v>
          </cell>
          <cell r="D2548" t="str">
            <v>Thompson</v>
          </cell>
          <cell r="E2548" t="str">
            <v>E61P</v>
          </cell>
          <cell r="F2548">
            <v>2</v>
          </cell>
        </row>
        <row r="2549">
          <cell r="B2549">
            <v>21766</v>
          </cell>
          <cell r="C2549" t="str">
            <v>Jehwan</v>
          </cell>
          <cell r="D2549" t="str">
            <v>Kim</v>
          </cell>
          <cell r="E2549" t="str">
            <v>S53P</v>
          </cell>
          <cell r="F2549">
            <v>3</v>
          </cell>
        </row>
        <row r="2550">
          <cell r="B2550">
            <v>21157</v>
          </cell>
          <cell r="C2550" t="str">
            <v>Jenia</v>
          </cell>
          <cell r="D2550" t="str">
            <v>Kapustin</v>
          </cell>
          <cell r="E2550" t="str">
            <v>P61P</v>
          </cell>
          <cell r="F2550">
            <v>2</v>
          </cell>
        </row>
        <row r="2551">
          <cell r="B2551">
            <v>16533</v>
          </cell>
          <cell r="C2551" t="str">
            <v>Jennifer</v>
          </cell>
          <cell r="D2551" t="str">
            <v>Carter</v>
          </cell>
          <cell r="E2551" t="str">
            <v>T41P</v>
          </cell>
          <cell r="F2551">
            <v>2</v>
          </cell>
        </row>
        <row r="2552">
          <cell r="B2552">
            <v>21740</v>
          </cell>
          <cell r="C2552" t="str">
            <v>Jennifer</v>
          </cell>
          <cell r="D2552" t="str">
            <v>Ling</v>
          </cell>
          <cell r="E2552" t="str">
            <v>P43P</v>
          </cell>
          <cell r="F2552">
            <v>3</v>
          </cell>
        </row>
        <row r="2553">
          <cell r="B2553">
            <v>18079</v>
          </cell>
          <cell r="C2553" t="str">
            <v>Jennifer</v>
          </cell>
          <cell r="D2553" t="str">
            <v>Reiss</v>
          </cell>
          <cell r="E2553" t="str">
            <v>S41P</v>
          </cell>
          <cell r="F2553">
            <v>3</v>
          </cell>
        </row>
        <row r="2554">
          <cell r="B2554">
            <v>19661</v>
          </cell>
          <cell r="C2554" t="str">
            <v>Jennifer</v>
          </cell>
          <cell r="D2554" t="str">
            <v>Yau</v>
          </cell>
          <cell r="E2554" t="str">
            <v>M53P</v>
          </cell>
          <cell r="F2554">
            <v>3</v>
          </cell>
        </row>
        <row r="2555">
          <cell r="B2555">
            <v>9994</v>
          </cell>
          <cell r="C2555" t="str">
            <v>Jenny</v>
          </cell>
          <cell r="D2555" t="str">
            <v>Glushkin</v>
          </cell>
          <cell r="E2555" t="str">
            <v>T52P</v>
          </cell>
          <cell r="F2555">
            <v>3</v>
          </cell>
        </row>
        <row r="2556">
          <cell r="B2556">
            <v>14064</v>
          </cell>
          <cell r="C2556" t="str">
            <v>Jenny</v>
          </cell>
          <cell r="D2556" t="str">
            <v>Laskavi</v>
          </cell>
          <cell r="E2556" t="str">
            <v>D55P</v>
          </cell>
          <cell r="F2556">
            <v>3</v>
          </cell>
        </row>
        <row r="2557">
          <cell r="B2557">
            <v>6186</v>
          </cell>
          <cell r="C2557" t="str">
            <v>Jenny</v>
          </cell>
          <cell r="D2557" t="str">
            <v>Nguyen</v>
          </cell>
          <cell r="E2557" t="str">
            <v>M43P</v>
          </cell>
          <cell r="F2557">
            <v>5</v>
          </cell>
        </row>
        <row r="2558">
          <cell r="B2558">
            <v>19551</v>
          </cell>
          <cell r="C2558" t="str">
            <v>Jens</v>
          </cell>
          <cell r="D2558" t="str">
            <v>Clark</v>
          </cell>
          <cell r="E2558" t="str">
            <v>E61P</v>
          </cell>
          <cell r="F2558">
            <v>3</v>
          </cell>
        </row>
        <row r="2559">
          <cell r="B2559">
            <v>16338</v>
          </cell>
          <cell r="C2559" t="str">
            <v>Jeremiah</v>
          </cell>
          <cell r="D2559" t="str">
            <v>Johnson</v>
          </cell>
          <cell r="E2559" t="str">
            <v>T51P</v>
          </cell>
          <cell r="F2559">
            <v>5</v>
          </cell>
        </row>
        <row r="2560">
          <cell r="B2560">
            <v>7297</v>
          </cell>
          <cell r="C2560" t="str">
            <v>Jeremiah</v>
          </cell>
          <cell r="D2560" t="str">
            <v>Marshall</v>
          </cell>
          <cell r="E2560" t="str">
            <v>E41M</v>
          </cell>
          <cell r="F2560">
            <v>3</v>
          </cell>
        </row>
        <row r="2561">
          <cell r="B2561">
            <v>17946</v>
          </cell>
          <cell r="C2561" t="str">
            <v>Jeremy</v>
          </cell>
          <cell r="D2561" t="str">
            <v>Baker</v>
          </cell>
          <cell r="E2561" t="str">
            <v>S51P</v>
          </cell>
          <cell r="F2561">
            <v>4</v>
          </cell>
        </row>
        <row r="2562">
          <cell r="B2562">
            <v>19825</v>
          </cell>
          <cell r="C2562" t="str">
            <v>Jeremy</v>
          </cell>
          <cell r="D2562" t="str">
            <v>Castleman</v>
          </cell>
          <cell r="E2562" t="str">
            <v>S43P</v>
          </cell>
          <cell r="F2562">
            <v>2</v>
          </cell>
        </row>
        <row r="2563">
          <cell r="B2563">
            <v>7914</v>
          </cell>
          <cell r="C2563" t="str">
            <v>Jeremy</v>
          </cell>
          <cell r="D2563" t="str">
            <v>Dilatush</v>
          </cell>
          <cell r="E2563" t="str">
            <v>D55P</v>
          </cell>
          <cell r="F2563">
            <v>4</v>
          </cell>
        </row>
        <row r="2564">
          <cell r="B2564">
            <v>17990</v>
          </cell>
          <cell r="C2564" t="str">
            <v>Jeremy</v>
          </cell>
          <cell r="D2564" t="str">
            <v>Dobson</v>
          </cell>
          <cell r="E2564" t="str">
            <v>S51P</v>
          </cell>
          <cell r="F2564">
            <v>1</v>
          </cell>
        </row>
        <row r="2565">
          <cell r="B2565">
            <v>17536</v>
          </cell>
          <cell r="C2565" t="str">
            <v>Jeremy</v>
          </cell>
          <cell r="D2565" t="str">
            <v>Requena</v>
          </cell>
          <cell r="E2565" t="str">
            <v>E41P</v>
          </cell>
          <cell r="F2565">
            <v>3</v>
          </cell>
        </row>
        <row r="2566">
          <cell r="B2566">
            <v>6805</v>
          </cell>
          <cell r="C2566" t="str">
            <v>Jeremy</v>
          </cell>
          <cell r="D2566" t="str">
            <v>Sinai</v>
          </cell>
          <cell r="E2566" t="str">
            <v>D45P</v>
          </cell>
          <cell r="F2566">
            <v>3</v>
          </cell>
        </row>
        <row r="2567">
          <cell r="B2567">
            <v>16606</v>
          </cell>
          <cell r="C2567" t="str">
            <v>Jeremy</v>
          </cell>
          <cell r="D2567" t="str">
            <v>Templeman</v>
          </cell>
          <cell r="E2567" t="str">
            <v>E41P</v>
          </cell>
          <cell r="F2567">
            <v>2</v>
          </cell>
        </row>
        <row r="2568">
          <cell r="B2568">
            <v>15998</v>
          </cell>
          <cell r="C2568" t="str">
            <v>Jeremy</v>
          </cell>
          <cell r="D2568" t="str">
            <v>Tucci</v>
          </cell>
          <cell r="E2568" t="str">
            <v>S41P</v>
          </cell>
          <cell r="F2568">
            <v>4</v>
          </cell>
        </row>
        <row r="2569">
          <cell r="B2569">
            <v>20952</v>
          </cell>
          <cell r="C2569" t="str">
            <v>Jeremy</v>
          </cell>
          <cell r="D2569" t="str">
            <v>Varner</v>
          </cell>
          <cell r="E2569" t="str">
            <v>E61P</v>
          </cell>
          <cell r="F2569">
            <v>3</v>
          </cell>
        </row>
        <row r="2570">
          <cell r="B2570">
            <v>21171</v>
          </cell>
          <cell r="C2570" t="str">
            <v>Jeries</v>
          </cell>
          <cell r="D2570" t="str">
            <v>Dababneh</v>
          </cell>
          <cell r="E2570" t="str">
            <v>D65P</v>
          </cell>
          <cell r="F2570">
            <v>3</v>
          </cell>
        </row>
        <row r="2571">
          <cell r="B2571">
            <v>21165</v>
          </cell>
          <cell r="C2571" t="str">
            <v>Jermaine</v>
          </cell>
          <cell r="D2571" t="str">
            <v>Roberts</v>
          </cell>
          <cell r="E2571" t="str">
            <v>M65P</v>
          </cell>
          <cell r="F2571">
            <v>3</v>
          </cell>
        </row>
        <row r="2572">
          <cell r="B2572">
            <v>6255</v>
          </cell>
          <cell r="C2572" t="str">
            <v>Jeroen</v>
          </cell>
          <cell r="D2572" t="str">
            <v>De Corel</v>
          </cell>
          <cell r="E2572" t="str">
            <v>R41P</v>
          </cell>
          <cell r="F2572">
            <v>3</v>
          </cell>
        </row>
        <row r="2573">
          <cell r="B2573">
            <v>11575</v>
          </cell>
          <cell r="C2573" t="str">
            <v>Jeroen</v>
          </cell>
          <cell r="D2573" t="str">
            <v>Moshe</v>
          </cell>
          <cell r="E2573" t="str">
            <v>M45P</v>
          </cell>
          <cell r="F2573">
            <v>4</v>
          </cell>
        </row>
        <row r="2574">
          <cell r="B2574">
            <v>11132</v>
          </cell>
          <cell r="C2574" t="str">
            <v>Jerold</v>
          </cell>
          <cell r="D2574" t="str">
            <v>Schlamowitz</v>
          </cell>
          <cell r="E2574" t="str">
            <v>T41P</v>
          </cell>
          <cell r="F2574">
            <v>4</v>
          </cell>
        </row>
        <row r="2575">
          <cell r="B2575">
            <v>11705</v>
          </cell>
          <cell r="C2575" t="str">
            <v>Jerome</v>
          </cell>
          <cell r="D2575" t="str">
            <v>Sakowski</v>
          </cell>
          <cell r="E2575" t="str">
            <v>T41P</v>
          </cell>
          <cell r="F2575">
            <v>3</v>
          </cell>
        </row>
        <row r="2576">
          <cell r="B2576">
            <v>11749</v>
          </cell>
          <cell r="C2576" t="str">
            <v>Jerrod</v>
          </cell>
          <cell r="D2576" t="str">
            <v>Piker</v>
          </cell>
          <cell r="E2576" t="str">
            <v>T41P</v>
          </cell>
          <cell r="F2576">
            <v>2</v>
          </cell>
        </row>
        <row r="2577">
          <cell r="B2577">
            <v>11591</v>
          </cell>
          <cell r="C2577" t="str">
            <v>Jerry</v>
          </cell>
          <cell r="D2577" t="str">
            <v>Higginbotham</v>
          </cell>
          <cell r="E2577" t="str">
            <v>T41P</v>
          </cell>
          <cell r="F2577">
            <v>3</v>
          </cell>
        </row>
        <row r="2578">
          <cell r="B2578">
            <v>13012</v>
          </cell>
          <cell r="C2578" t="str">
            <v xml:space="preserve">Jerry (Brian) </v>
          </cell>
          <cell r="D2578" t="str">
            <v>Walls</v>
          </cell>
          <cell r="E2578" t="str">
            <v>S41P</v>
          </cell>
          <cell r="F2578">
            <v>4</v>
          </cell>
        </row>
        <row r="2579">
          <cell r="B2579">
            <v>18831</v>
          </cell>
          <cell r="C2579" t="str">
            <v>Jess</v>
          </cell>
          <cell r="D2579" t="str">
            <v>Johnson</v>
          </cell>
          <cell r="E2579" t="str">
            <v>S51P</v>
          </cell>
          <cell r="F2579">
            <v>5</v>
          </cell>
        </row>
        <row r="2580">
          <cell r="B2580">
            <v>20229</v>
          </cell>
          <cell r="C2580" t="str">
            <v>Jesse</v>
          </cell>
          <cell r="D2580" t="str">
            <v>Christoffer</v>
          </cell>
          <cell r="E2580" t="str">
            <v>E51P</v>
          </cell>
          <cell r="F2580">
            <v>2</v>
          </cell>
        </row>
        <row r="2581">
          <cell r="B2581">
            <v>9330</v>
          </cell>
          <cell r="C2581" t="str">
            <v>Jesse</v>
          </cell>
          <cell r="D2581" t="str">
            <v>Wittsche</v>
          </cell>
          <cell r="E2581" t="str">
            <v>T41M</v>
          </cell>
          <cell r="F2581">
            <v>5</v>
          </cell>
        </row>
        <row r="2582">
          <cell r="B2582">
            <v>15000</v>
          </cell>
          <cell r="C2582" t="str">
            <v>Jesse</v>
          </cell>
          <cell r="D2582" t="str">
            <v>Ybarra</v>
          </cell>
          <cell r="E2582" t="str">
            <v>E41M</v>
          </cell>
          <cell r="F2582">
            <v>3</v>
          </cell>
        </row>
        <row r="2583">
          <cell r="B2583">
            <v>9440</v>
          </cell>
          <cell r="C2583" t="str">
            <v>Jessica</v>
          </cell>
          <cell r="D2583" t="str">
            <v>Bischoff</v>
          </cell>
          <cell r="E2583" t="str">
            <v>S43P</v>
          </cell>
          <cell r="F2583">
            <v>4</v>
          </cell>
        </row>
        <row r="2584">
          <cell r="B2584">
            <v>17192</v>
          </cell>
          <cell r="C2584" t="str">
            <v>Jessica</v>
          </cell>
          <cell r="D2584" t="str">
            <v>Reece</v>
          </cell>
          <cell r="E2584" t="str">
            <v>S41M</v>
          </cell>
          <cell r="F2584">
            <v>3</v>
          </cell>
        </row>
        <row r="2585">
          <cell r="B2585">
            <v>19570</v>
          </cell>
          <cell r="C2585" t="str">
            <v>Jessica</v>
          </cell>
          <cell r="D2585" t="str">
            <v>Techo</v>
          </cell>
          <cell r="E2585" t="str">
            <v>S61P</v>
          </cell>
          <cell r="F2585">
            <v>4</v>
          </cell>
        </row>
        <row r="2586">
          <cell r="B2586">
            <v>14364</v>
          </cell>
          <cell r="C2586" t="str">
            <v>Jessie</v>
          </cell>
          <cell r="D2586" t="str">
            <v>Yoe</v>
          </cell>
          <cell r="E2586" t="str">
            <v>S43P</v>
          </cell>
          <cell r="F2586">
            <v>4</v>
          </cell>
        </row>
        <row r="2587">
          <cell r="B2587">
            <v>21155</v>
          </cell>
          <cell r="C2587" t="str">
            <v>Jesus</v>
          </cell>
          <cell r="D2587" t="str">
            <v>Gonzalez</v>
          </cell>
          <cell r="E2587" t="str">
            <v>T51P</v>
          </cell>
          <cell r="F2587">
            <v>4</v>
          </cell>
        </row>
        <row r="2588">
          <cell r="B2588">
            <v>19470</v>
          </cell>
          <cell r="C2588" t="str">
            <v>Jesus</v>
          </cell>
          <cell r="D2588" t="str">
            <v>Larranaga Valdez</v>
          </cell>
          <cell r="E2588" t="str">
            <v>E41P</v>
          </cell>
          <cell r="F2588">
            <v>3</v>
          </cell>
        </row>
        <row r="2589">
          <cell r="B2589">
            <v>14798</v>
          </cell>
          <cell r="C2589" t="str">
            <v xml:space="preserve">Jesus (Chuy) </v>
          </cell>
          <cell r="D2589" t="str">
            <v>Avila</v>
          </cell>
          <cell r="E2589" t="str">
            <v>T53P</v>
          </cell>
          <cell r="F2589">
            <v>1</v>
          </cell>
        </row>
        <row r="2590">
          <cell r="B2590">
            <v>11183</v>
          </cell>
          <cell r="C2590" t="str">
            <v xml:space="preserve">Jesus (Mario) </v>
          </cell>
          <cell r="D2590" t="str">
            <v>Cantu</v>
          </cell>
          <cell r="E2590" t="str">
            <v>T51P</v>
          </cell>
          <cell r="F2590">
            <v>3</v>
          </cell>
        </row>
        <row r="2591">
          <cell r="B2591">
            <v>19746</v>
          </cell>
          <cell r="C2591" t="str">
            <v>Jesus Enrique</v>
          </cell>
          <cell r="D2591" t="str">
            <v>Saldivar Tortolero</v>
          </cell>
          <cell r="E2591" t="str">
            <v>S41P</v>
          </cell>
          <cell r="F2591">
            <v>3</v>
          </cell>
        </row>
        <row r="2592">
          <cell r="B2592">
            <v>11906</v>
          </cell>
          <cell r="C2592" t="str">
            <v>Jian</v>
          </cell>
          <cell r="D2592" t="str">
            <v>Wu</v>
          </cell>
          <cell r="E2592" t="str">
            <v>E51P</v>
          </cell>
          <cell r="F2592">
            <v>2</v>
          </cell>
        </row>
        <row r="2593">
          <cell r="B2593">
            <v>18061</v>
          </cell>
          <cell r="C2593" t="str">
            <v>Jiawei</v>
          </cell>
          <cell r="D2593" t="str">
            <v>Tan</v>
          </cell>
          <cell r="E2593" t="str">
            <v>T53P</v>
          </cell>
          <cell r="F2593">
            <v>4</v>
          </cell>
        </row>
        <row r="2594">
          <cell r="B2594">
            <v>21023</v>
          </cell>
          <cell r="C2594" t="str">
            <v xml:space="preserve">Jieni (Jenny) </v>
          </cell>
          <cell r="D2594" t="str">
            <v>Xie</v>
          </cell>
          <cell r="E2594" t="str">
            <v>P53P</v>
          </cell>
          <cell r="F2594">
            <v>2</v>
          </cell>
        </row>
        <row r="2595">
          <cell r="B2595">
            <v>21433</v>
          </cell>
          <cell r="C2595" t="str">
            <v>Jigar</v>
          </cell>
          <cell r="D2595" t="str">
            <v>Thakur</v>
          </cell>
          <cell r="E2595" t="str">
            <v>T51P</v>
          </cell>
          <cell r="F2595">
            <v>3</v>
          </cell>
        </row>
        <row r="2596">
          <cell r="B2596">
            <v>6056</v>
          </cell>
          <cell r="C2596" t="str">
            <v>Jim</v>
          </cell>
          <cell r="D2596" t="str">
            <v>Oqvist</v>
          </cell>
          <cell r="E2596" t="str">
            <v>E41P</v>
          </cell>
          <cell r="F2596">
            <v>3</v>
          </cell>
        </row>
        <row r="2597">
          <cell r="B2597">
            <v>20324</v>
          </cell>
          <cell r="C2597" t="str">
            <v>Jim-Tore</v>
          </cell>
          <cell r="D2597" t="str">
            <v>Klingenberg</v>
          </cell>
          <cell r="E2597" t="str">
            <v>E41P</v>
          </cell>
          <cell r="F2597">
            <v>3</v>
          </cell>
        </row>
        <row r="2598">
          <cell r="B2598">
            <v>18173</v>
          </cell>
          <cell r="C2598" t="str">
            <v>Jimmy</v>
          </cell>
          <cell r="D2598" t="str">
            <v>Johnson</v>
          </cell>
          <cell r="E2598" t="str">
            <v>S43P</v>
          </cell>
          <cell r="F2598">
            <v>3</v>
          </cell>
        </row>
        <row r="2599">
          <cell r="B2599">
            <v>20472</v>
          </cell>
          <cell r="C2599" t="str">
            <v>Jingzhi</v>
          </cell>
          <cell r="D2599" t="str">
            <v>Wang</v>
          </cell>
          <cell r="E2599" t="str">
            <v>S53P</v>
          </cell>
          <cell r="F2599">
            <v>2</v>
          </cell>
        </row>
        <row r="2600">
          <cell r="B2600">
            <v>18855</v>
          </cell>
          <cell r="C2600" t="str">
            <v>Jirao</v>
          </cell>
          <cell r="D2600" t="str">
            <v>Wang</v>
          </cell>
          <cell r="E2600" t="str">
            <v>E61P</v>
          </cell>
          <cell r="F2600">
            <v>3</v>
          </cell>
        </row>
        <row r="2601">
          <cell r="B2601">
            <v>6922</v>
          </cell>
          <cell r="C2601" t="str">
            <v>Jitka</v>
          </cell>
          <cell r="D2601" t="str">
            <v>Hanzlova</v>
          </cell>
          <cell r="E2601" t="str">
            <v>M45P</v>
          </cell>
          <cell r="F2601">
            <v>5</v>
          </cell>
        </row>
        <row r="2602">
          <cell r="B2602">
            <v>17866</v>
          </cell>
          <cell r="C2602" t="str">
            <v>Jo Anne</v>
          </cell>
          <cell r="D2602" t="str">
            <v>Garcia</v>
          </cell>
          <cell r="E2602" t="str">
            <v>P43P</v>
          </cell>
          <cell r="F2602">
            <v>1</v>
          </cell>
        </row>
        <row r="2603">
          <cell r="B2603">
            <v>16573</v>
          </cell>
          <cell r="C2603" t="str">
            <v xml:space="preserve">Jo-Anne (Jodi) </v>
          </cell>
          <cell r="D2603" t="str">
            <v>Munro</v>
          </cell>
          <cell r="E2603" t="str">
            <v>S41P</v>
          </cell>
          <cell r="F2603">
            <v>3</v>
          </cell>
        </row>
        <row r="2604">
          <cell r="B2604">
            <v>17647</v>
          </cell>
          <cell r="C2604" t="str">
            <v>Joachim</v>
          </cell>
          <cell r="D2604" t="str">
            <v>Zint</v>
          </cell>
          <cell r="E2604" t="str">
            <v>T41P</v>
          </cell>
          <cell r="F2604">
            <v>3</v>
          </cell>
        </row>
        <row r="2605">
          <cell r="B2605">
            <v>21350</v>
          </cell>
          <cell r="C2605" t="str">
            <v>Joakim</v>
          </cell>
          <cell r="D2605" t="str">
            <v>Bengtsson</v>
          </cell>
          <cell r="E2605" t="str">
            <v>E41P</v>
          </cell>
          <cell r="F2605">
            <v>3</v>
          </cell>
        </row>
        <row r="2606">
          <cell r="B2606">
            <v>14816</v>
          </cell>
          <cell r="C2606" t="str">
            <v>Joakim</v>
          </cell>
          <cell r="D2606" t="str">
            <v>Wall</v>
          </cell>
          <cell r="E2606" t="str">
            <v>E41P</v>
          </cell>
          <cell r="F2606">
            <v>3</v>
          </cell>
        </row>
        <row r="2607">
          <cell r="B2607">
            <v>15758</v>
          </cell>
          <cell r="C2607" t="str">
            <v>Joana</v>
          </cell>
          <cell r="D2607" t="str">
            <v>Fernandes</v>
          </cell>
          <cell r="E2607" t="str">
            <v>E51P</v>
          </cell>
          <cell r="F2607">
            <v>3</v>
          </cell>
        </row>
        <row r="2608">
          <cell r="B2608">
            <v>18462</v>
          </cell>
          <cell r="C2608" t="str">
            <v>Joanna</v>
          </cell>
          <cell r="D2608" t="str">
            <v>Sim</v>
          </cell>
          <cell r="E2608" t="str">
            <v>S43M</v>
          </cell>
          <cell r="F2608">
            <v>4</v>
          </cell>
        </row>
        <row r="2609">
          <cell r="B2609">
            <v>18548</v>
          </cell>
          <cell r="C2609" t="str">
            <v>JoAnna</v>
          </cell>
          <cell r="D2609" t="str">
            <v>VanSant</v>
          </cell>
          <cell r="E2609" t="str">
            <v>P62P</v>
          </cell>
          <cell r="F2609">
            <v>2</v>
          </cell>
        </row>
        <row r="2610">
          <cell r="B2610">
            <v>17497</v>
          </cell>
          <cell r="C2610" t="str">
            <v>Jocelyn</v>
          </cell>
          <cell r="D2610" t="str">
            <v>Fulbright</v>
          </cell>
          <cell r="E2610" t="str">
            <v>S61P</v>
          </cell>
          <cell r="F2610">
            <v>3</v>
          </cell>
        </row>
        <row r="2611">
          <cell r="B2611">
            <v>21360</v>
          </cell>
          <cell r="C2611" t="str">
            <v>Jocelyn</v>
          </cell>
          <cell r="D2611" t="str">
            <v>Tan</v>
          </cell>
          <cell r="E2611" t="str">
            <v>S51P</v>
          </cell>
          <cell r="F2611">
            <v>3</v>
          </cell>
        </row>
        <row r="2612">
          <cell r="B2612">
            <v>12385</v>
          </cell>
          <cell r="C2612" t="str">
            <v>Jochen</v>
          </cell>
          <cell r="D2612" t="str">
            <v>Hoechner</v>
          </cell>
          <cell r="E2612" t="str">
            <v>T41P</v>
          </cell>
          <cell r="F2612">
            <v>4</v>
          </cell>
        </row>
        <row r="2613">
          <cell r="B2613">
            <v>7687</v>
          </cell>
          <cell r="C2613" t="str">
            <v>Jochen</v>
          </cell>
          <cell r="D2613" t="str">
            <v>Maier</v>
          </cell>
          <cell r="E2613" t="str">
            <v>E41M</v>
          </cell>
          <cell r="F2613">
            <v>4</v>
          </cell>
        </row>
        <row r="2614">
          <cell r="B2614">
            <v>13498</v>
          </cell>
          <cell r="C2614" t="str">
            <v>Joe</v>
          </cell>
          <cell r="D2614" t="str">
            <v>Boutros</v>
          </cell>
          <cell r="E2614" t="str">
            <v>T51P</v>
          </cell>
          <cell r="F2614">
            <v>4</v>
          </cell>
        </row>
        <row r="2615">
          <cell r="B2615">
            <v>18763</v>
          </cell>
          <cell r="C2615" t="str">
            <v>Joe</v>
          </cell>
          <cell r="D2615" t="str">
            <v>Gaiku</v>
          </cell>
          <cell r="E2615" t="str">
            <v>S61P</v>
          </cell>
          <cell r="F2615">
            <v>3</v>
          </cell>
        </row>
        <row r="2616">
          <cell r="B2616">
            <v>10879</v>
          </cell>
          <cell r="C2616" t="str">
            <v>Joel</v>
          </cell>
          <cell r="D2616" t="str">
            <v>Hammond</v>
          </cell>
          <cell r="E2616" t="str">
            <v>S43P</v>
          </cell>
          <cell r="F2616">
            <v>2</v>
          </cell>
        </row>
        <row r="2617">
          <cell r="B2617">
            <v>16733</v>
          </cell>
          <cell r="C2617" t="str">
            <v>Joel</v>
          </cell>
          <cell r="D2617" t="str">
            <v>Petersen</v>
          </cell>
          <cell r="E2617" t="str">
            <v>E41P</v>
          </cell>
          <cell r="F2617">
            <v>4</v>
          </cell>
        </row>
        <row r="2618">
          <cell r="B2618">
            <v>19108</v>
          </cell>
          <cell r="C2618" t="str">
            <v xml:space="preserve">Joel (Craig) </v>
          </cell>
          <cell r="D2618" t="str">
            <v>Wright</v>
          </cell>
          <cell r="E2618" t="str">
            <v>S41P</v>
          </cell>
          <cell r="F2618">
            <v>5</v>
          </cell>
        </row>
        <row r="2619">
          <cell r="B2619">
            <v>17560</v>
          </cell>
          <cell r="C2619" t="str">
            <v>Joelle</v>
          </cell>
          <cell r="D2619" t="str">
            <v>Teo</v>
          </cell>
          <cell r="E2619" t="str">
            <v>S43P</v>
          </cell>
          <cell r="F2619">
            <v>5</v>
          </cell>
        </row>
        <row r="2620">
          <cell r="B2620">
            <v>18410</v>
          </cell>
          <cell r="C2620" t="str">
            <v>Joevira</v>
          </cell>
          <cell r="D2620" t="str">
            <v>Yaptonaga</v>
          </cell>
          <cell r="E2620" t="str">
            <v>S51P</v>
          </cell>
          <cell r="F2620">
            <v>3</v>
          </cell>
        </row>
        <row r="2621">
          <cell r="B2621">
            <v>10943</v>
          </cell>
          <cell r="C2621" t="str">
            <v>Joey</v>
          </cell>
          <cell r="D2621" t="str">
            <v>Baldwin</v>
          </cell>
          <cell r="E2621" t="str">
            <v>T51P</v>
          </cell>
          <cell r="F2621">
            <v>4</v>
          </cell>
        </row>
        <row r="2622">
          <cell r="B2622">
            <v>10328</v>
          </cell>
          <cell r="C2622" t="str">
            <v>Johan</v>
          </cell>
          <cell r="D2622" t="str">
            <v>Ahlander</v>
          </cell>
          <cell r="E2622" t="str">
            <v>D61P</v>
          </cell>
          <cell r="F2622">
            <v>1</v>
          </cell>
        </row>
        <row r="2623">
          <cell r="B2623">
            <v>16825</v>
          </cell>
          <cell r="C2623" t="str">
            <v>Johanna</v>
          </cell>
          <cell r="D2623" t="str">
            <v>Parra</v>
          </cell>
          <cell r="E2623" t="str">
            <v>S41P</v>
          </cell>
          <cell r="F2623">
            <v>3</v>
          </cell>
        </row>
        <row r="2624">
          <cell r="B2624">
            <v>16716</v>
          </cell>
          <cell r="C2624" t="str">
            <v>John</v>
          </cell>
          <cell r="D2624" t="str">
            <v>Barletta</v>
          </cell>
          <cell r="E2624" t="str">
            <v>S51P</v>
          </cell>
          <cell r="F2624">
            <v>2</v>
          </cell>
        </row>
        <row r="2625">
          <cell r="B2625">
            <v>19054</v>
          </cell>
          <cell r="C2625" t="str">
            <v>John</v>
          </cell>
          <cell r="D2625" t="str">
            <v>Bell</v>
          </cell>
          <cell r="E2625" t="str">
            <v>M55P</v>
          </cell>
          <cell r="F2625">
            <v>2</v>
          </cell>
        </row>
        <row r="2626">
          <cell r="B2626">
            <v>3446</v>
          </cell>
          <cell r="C2626" t="str">
            <v>John</v>
          </cell>
          <cell r="D2626" t="str">
            <v>Bertoia</v>
          </cell>
          <cell r="E2626" t="str">
            <v>S43P</v>
          </cell>
          <cell r="F2626">
            <v>2</v>
          </cell>
        </row>
        <row r="2627">
          <cell r="B2627">
            <v>17216</v>
          </cell>
          <cell r="C2627" t="str">
            <v>John</v>
          </cell>
          <cell r="D2627" t="str">
            <v>Cleverly</v>
          </cell>
          <cell r="E2627" t="str">
            <v>S63P</v>
          </cell>
          <cell r="F2627">
            <v>1</v>
          </cell>
        </row>
        <row r="2628">
          <cell r="B2628">
            <v>21410</v>
          </cell>
          <cell r="C2628" t="str">
            <v>John</v>
          </cell>
          <cell r="D2628" t="str">
            <v>Dill</v>
          </cell>
          <cell r="E2628" t="str">
            <v>S43P</v>
          </cell>
          <cell r="F2628">
            <v>3</v>
          </cell>
        </row>
        <row r="2629">
          <cell r="B2629">
            <v>12894</v>
          </cell>
          <cell r="C2629" t="str">
            <v>John</v>
          </cell>
          <cell r="D2629" t="str">
            <v>Feryansya</v>
          </cell>
          <cell r="E2629" t="str">
            <v>S43P</v>
          </cell>
          <cell r="F2629">
            <v>2</v>
          </cell>
        </row>
        <row r="2630">
          <cell r="B2630">
            <v>3125</v>
          </cell>
          <cell r="C2630" t="str">
            <v>John</v>
          </cell>
          <cell r="D2630" t="str">
            <v>Geraghty</v>
          </cell>
          <cell r="E2630" t="str">
            <v>S43P</v>
          </cell>
          <cell r="F2630">
            <v>2</v>
          </cell>
        </row>
        <row r="2631">
          <cell r="B2631">
            <v>18182</v>
          </cell>
          <cell r="C2631" t="str">
            <v>John</v>
          </cell>
          <cell r="D2631" t="str">
            <v>Gorbutt</v>
          </cell>
          <cell r="E2631" t="str">
            <v>S43P</v>
          </cell>
          <cell r="F2631">
            <v>5</v>
          </cell>
        </row>
        <row r="2632">
          <cell r="B2632">
            <v>17335</v>
          </cell>
          <cell r="C2632" t="str">
            <v>John</v>
          </cell>
          <cell r="D2632" t="str">
            <v>Hilsher</v>
          </cell>
          <cell r="E2632" t="str">
            <v>S51P</v>
          </cell>
          <cell r="F2632">
            <v>3</v>
          </cell>
        </row>
        <row r="2633">
          <cell r="B2633">
            <v>18822</v>
          </cell>
          <cell r="C2633" t="str">
            <v>John</v>
          </cell>
          <cell r="D2633" t="str">
            <v>Johnes</v>
          </cell>
          <cell r="E2633" t="str">
            <v>S43P</v>
          </cell>
          <cell r="F2633">
            <v>2</v>
          </cell>
        </row>
        <row r="2634">
          <cell r="B2634">
            <v>21255</v>
          </cell>
          <cell r="C2634" t="str">
            <v>John</v>
          </cell>
          <cell r="D2634" t="str">
            <v>Kwarsick</v>
          </cell>
          <cell r="E2634" t="str">
            <v>S43P</v>
          </cell>
          <cell r="F2634">
            <v>2</v>
          </cell>
        </row>
        <row r="2635">
          <cell r="B2635">
            <v>20364</v>
          </cell>
          <cell r="C2635" t="str">
            <v>John</v>
          </cell>
          <cell r="D2635" t="str">
            <v>Lighthart</v>
          </cell>
          <cell r="E2635" t="str">
            <v>S53P</v>
          </cell>
          <cell r="F2635">
            <v>4</v>
          </cell>
        </row>
        <row r="2636">
          <cell r="B2636">
            <v>21600</v>
          </cell>
          <cell r="C2636" t="str">
            <v>John</v>
          </cell>
          <cell r="D2636" t="str">
            <v>Morris</v>
          </cell>
          <cell r="E2636" t="str">
            <v>T63P</v>
          </cell>
          <cell r="F2636">
            <v>3</v>
          </cell>
        </row>
        <row r="2637">
          <cell r="B2637">
            <v>17113</v>
          </cell>
          <cell r="C2637" t="str">
            <v>John</v>
          </cell>
          <cell r="D2637" t="str">
            <v>Neary</v>
          </cell>
          <cell r="E2637" t="str">
            <v>S41M</v>
          </cell>
          <cell r="F2637">
            <v>3</v>
          </cell>
        </row>
        <row r="2638">
          <cell r="B2638">
            <v>21066</v>
          </cell>
          <cell r="C2638" t="str">
            <v>John</v>
          </cell>
          <cell r="D2638" t="str">
            <v>Nickels</v>
          </cell>
          <cell r="E2638" t="str">
            <v>T63P</v>
          </cell>
          <cell r="F2638">
            <v>3</v>
          </cell>
        </row>
        <row r="2639">
          <cell r="B2639">
            <v>16646</v>
          </cell>
          <cell r="C2639" t="str">
            <v>John</v>
          </cell>
          <cell r="D2639" t="str">
            <v>Ormsby</v>
          </cell>
          <cell r="E2639" t="str">
            <v>S43P</v>
          </cell>
          <cell r="F2639">
            <v>4</v>
          </cell>
        </row>
        <row r="2640">
          <cell r="B2640">
            <v>19494</v>
          </cell>
          <cell r="C2640" t="str">
            <v>John</v>
          </cell>
          <cell r="D2640" t="str">
            <v>Price</v>
          </cell>
          <cell r="E2640" t="str">
            <v>S43M</v>
          </cell>
          <cell r="F2640">
            <v>5</v>
          </cell>
        </row>
        <row r="2641">
          <cell r="B2641">
            <v>20871</v>
          </cell>
          <cell r="C2641" t="str">
            <v>John</v>
          </cell>
          <cell r="D2641" t="str">
            <v>Pura</v>
          </cell>
          <cell r="E2641" t="str">
            <v>S61P</v>
          </cell>
          <cell r="F2641">
            <v>4</v>
          </cell>
        </row>
        <row r="2642">
          <cell r="B2642">
            <v>14665</v>
          </cell>
          <cell r="C2642" t="str">
            <v>John</v>
          </cell>
          <cell r="D2642" t="str">
            <v>Suarez</v>
          </cell>
          <cell r="E2642" t="str">
            <v>M43M</v>
          </cell>
          <cell r="F2642">
            <v>5</v>
          </cell>
        </row>
        <row r="2643">
          <cell r="B2643">
            <v>7916</v>
          </cell>
          <cell r="C2643" t="str">
            <v>John</v>
          </cell>
          <cell r="D2643" t="str">
            <v>Walach</v>
          </cell>
          <cell r="E2643" t="str">
            <v>D45P</v>
          </cell>
          <cell r="F2643">
            <v>3</v>
          </cell>
        </row>
        <row r="2644">
          <cell r="B2644">
            <v>19955</v>
          </cell>
          <cell r="C2644" t="str">
            <v>John</v>
          </cell>
          <cell r="D2644" t="str">
            <v>Waldorf</v>
          </cell>
          <cell r="E2644" t="str">
            <v>S51P</v>
          </cell>
          <cell r="F2644">
            <v>3</v>
          </cell>
        </row>
        <row r="2645">
          <cell r="B2645">
            <v>3028</v>
          </cell>
          <cell r="C2645" t="str">
            <v>John</v>
          </cell>
          <cell r="D2645" t="str">
            <v>Warner</v>
          </cell>
          <cell r="E2645" t="str">
            <v>T41P</v>
          </cell>
          <cell r="F2645">
            <v>3</v>
          </cell>
        </row>
        <row r="2646">
          <cell r="B2646">
            <v>13465</v>
          </cell>
          <cell r="C2646" t="str">
            <v>John</v>
          </cell>
          <cell r="D2646" t="str">
            <v>Williamson</v>
          </cell>
          <cell r="E2646" t="str">
            <v>S43P</v>
          </cell>
          <cell r="F2646">
            <v>3</v>
          </cell>
        </row>
        <row r="2647">
          <cell r="B2647">
            <v>12182</v>
          </cell>
          <cell r="C2647" t="str">
            <v xml:space="preserve">John (Gus) </v>
          </cell>
          <cell r="D2647" t="str">
            <v>Schuerger</v>
          </cell>
          <cell r="E2647" t="str">
            <v>D51P</v>
          </cell>
          <cell r="F2647">
            <v>4</v>
          </cell>
        </row>
        <row r="2648">
          <cell r="B2648">
            <v>13702</v>
          </cell>
          <cell r="C2648" t="str">
            <v xml:space="preserve">John (JJ') </v>
          </cell>
          <cell r="D2648" t="str">
            <v>Johnson</v>
          </cell>
          <cell r="E2648" t="str">
            <v>E41P</v>
          </cell>
          <cell r="F2648">
            <v>5</v>
          </cell>
        </row>
        <row r="2649">
          <cell r="B2649">
            <v>7952</v>
          </cell>
          <cell r="C2649" t="str">
            <v xml:space="preserve">John (John) </v>
          </cell>
          <cell r="D2649" t="str">
            <v>White</v>
          </cell>
          <cell r="E2649" t="str">
            <v>T41P</v>
          </cell>
          <cell r="F2649">
            <v>5</v>
          </cell>
        </row>
        <row r="2650">
          <cell r="B2650">
            <v>14073</v>
          </cell>
          <cell r="C2650" t="str">
            <v xml:space="preserve">John (Scott) </v>
          </cell>
          <cell r="D2650" t="str">
            <v>Wise</v>
          </cell>
          <cell r="E2650" t="str">
            <v>S43P</v>
          </cell>
          <cell r="F2650">
            <v>3</v>
          </cell>
        </row>
        <row r="2651">
          <cell r="B2651">
            <v>17940</v>
          </cell>
          <cell r="C2651" t="str">
            <v>John Paul</v>
          </cell>
          <cell r="D2651" t="str">
            <v>Onyango</v>
          </cell>
          <cell r="E2651" t="str">
            <v>S53P</v>
          </cell>
          <cell r="F2651">
            <v>5</v>
          </cell>
        </row>
        <row r="2652">
          <cell r="B2652">
            <v>15498</v>
          </cell>
          <cell r="C2652" t="str">
            <v>John-Patrick</v>
          </cell>
          <cell r="D2652" t="str">
            <v>Edwards</v>
          </cell>
          <cell r="E2652" t="str">
            <v>R41P</v>
          </cell>
          <cell r="F2652">
            <v>4</v>
          </cell>
        </row>
        <row r="2653">
          <cell r="B2653">
            <v>16622</v>
          </cell>
          <cell r="C2653" t="str">
            <v>Johnathan</v>
          </cell>
          <cell r="D2653" t="str">
            <v>McGuigan</v>
          </cell>
          <cell r="E2653" t="str">
            <v>E51P</v>
          </cell>
          <cell r="F2653">
            <v>4</v>
          </cell>
        </row>
        <row r="2654">
          <cell r="B2654">
            <v>21505</v>
          </cell>
          <cell r="C2654" t="str">
            <v>Johnathan</v>
          </cell>
          <cell r="D2654" t="str">
            <v>Sharabi</v>
          </cell>
          <cell r="E2654" t="str">
            <v>T52P</v>
          </cell>
          <cell r="F2654">
            <v>3</v>
          </cell>
        </row>
        <row r="2655">
          <cell r="B2655">
            <v>18917</v>
          </cell>
          <cell r="C2655" t="str">
            <v>Johnny</v>
          </cell>
          <cell r="D2655" t="str">
            <v>Wong</v>
          </cell>
          <cell r="E2655" t="str">
            <v>E41M</v>
          </cell>
          <cell r="F2655">
            <v>3</v>
          </cell>
        </row>
        <row r="2656">
          <cell r="B2656">
            <v>9392</v>
          </cell>
          <cell r="C2656" t="str">
            <v xml:space="preserve">Johnny (JV) </v>
          </cell>
          <cell r="D2656" t="str">
            <v>Versailles</v>
          </cell>
          <cell r="E2656" t="str">
            <v>T41P</v>
          </cell>
          <cell r="F2656">
            <v>3</v>
          </cell>
        </row>
        <row r="2657">
          <cell r="B2657">
            <v>13021</v>
          </cell>
          <cell r="C2657" t="str">
            <v>Jon</v>
          </cell>
          <cell r="D2657" t="str">
            <v>Goldman</v>
          </cell>
          <cell r="E2657" t="str">
            <v>E41P</v>
          </cell>
          <cell r="F2657">
            <v>4</v>
          </cell>
        </row>
        <row r="2658">
          <cell r="B2658">
            <v>21027</v>
          </cell>
          <cell r="C2658" t="str">
            <v>Jon</v>
          </cell>
          <cell r="D2658" t="str">
            <v>Niccolls</v>
          </cell>
          <cell r="E2658" t="str">
            <v>R41M</v>
          </cell>
          <cell r="F2658">
            <v>5</v>
          </cell>
        </row>
        <row r="2659">
          <cell r="B2659">
            <v>17211</v>
          </cell>
          <cell r="C2659" t="str">
            <v>Jon</v>
          </cell>
          <cell r="D2659" t="str">
            <v>Pahl</v>
          </cell>
          <cell r="E2659" t="str">
            <v>E41P</v>
          </cell>
          <cell r="F2659">
            <v>4</v>
          </cell>
        </row>
        <row r="2660">
          <cell r="B2660">
            <v>5712</v>
          </cell>
          <cell r="C2660" t="str">
            <v>Jon</v>
          </cell>
          <cell r="D2660" t="str">
            <v>Paine</v>
          </cell>
          <cell r="E2660" t="str">
            <v>T41P</v>
          </cell>
          <cell r="F2660">
            <v>4</v>
          </cell>
        </row>
        <row r="2661">
          <cell r="B2661">
            <v>9745</v>
          </cell>
          <cell r="C2661" t="str">
            <v>Jonas</v>
          </cell>
          <cell r="D2661" t="str">
            <v>Nyquist</v>
          </cell>
          <cell r="E2661" t="str">
            <v>E51P</v>
          </cell>
          <cell r="F2661">
            <v>3</v>
          </cell>
        </row>
        <row r="2662">
          <cell r="B2662">
            <v>15671</v>
          </cell>
          <cell r="C2662" t="str">
            <v>Jonas</v>
          </cell>
          <cell r="D2662" t="str">
            <v>Reiter</v>
          </cell>
          <cell r="E2662" t="str">
            <v>S51P</v>
          </cell>
          <cell r="F2662">
            <v>5</v>
          </cell>
        </row>
        <row r="2663">
          <cell r="B2663">
            <v>19308</v>
          </cell>
          <cell r="C2663" t="str">
            <v>Jonas</v>
          </cell>
          <cell r="D2663" t="str">
            <v>Udsen</v>
          </cell>
          <cell r="E2663" t="str">
            <v>E51P</v>
          </cell>
          <cell r="F2663">
            <v>3</v>
          </cell>
        </row>
        <row r="2664">
          <cell r="B2664">
            <v>19793</v>
          </cell>
          <cell r="C2664" t="str">
            <v>Jonathan</v>
          </cell>
          <cell r="D2664" t="str">
            <v>Ben Dov</v>
          </cell>
          <cell r="E2664" t="str">
            <v>D65P</v>
          </cell>
          <cell r="F2664">
            <v>3</v>
          </cell>
        </row>
        <row r="2665">
          <cell r="B2665">
            <v>7430</v>
          </cell>
          <cell r="C2665" t="str">
            <v>Jonathan</v>
          </cell>
          <cell r="D2665" t="str">
            <v>Benattar</v>
          </cell>
          <cell r="E2665" t="str">
            <v>D55P</v>
          </cell>
          <cell r="F2665">
            <v>3</v>
          </cell>
        </row>
        <row r="2666">
          <cell r="B2666">
            <v>16356</v>
          </cell>
          <cell r="C2666" t="str">
            <v>Jonathan</v>
          </cell>
          <cell r="D2666" t="str">
            <v>Carabbio</v>
          </cell>
          <cell r="E2666" t="str">
            <v>T53P</v>
          </cell>
          <cell r="F2666">
            <v>4</v>
          </cell>
        </row>
        <row r="2667">
          <cell r="B2667">
            <v>18671</v>
          </cell>
          <cell r="C2667" t="str">
            <v>Jonathan</v>
          </cell>
          <cell r="D2667" t="str">
            <v>Chow</v>
          </cell>
          <cell r="E2667" t="str">
            <v>S51P</v>
          </cell>
          <cell r="F2667">
            <v>3</v>
          </cell>
        </row>
        <row r="2668">
          <cell r="B2668">
            <v>17910</v>
          </cell>
          <cell r="C2668" t="str">
            <v>Jonathan</v>
          </cell>
          <cell r="D2668" t="str">
            <v>Geva</v>
          </cell>
          <cell r="E2668" t="str">
            <v>D65P</v>
          </cell>
          <cell r="F2668">
            <v>2</v>
          </cell>
        </row>
        <row r="2669">
          <cell r="B2669">
            <v>19313</v>
          </cell>
          <cell r="C2669" t="str">
            <v>Jonathan</v>
          </cell>
          <cell r="D2669" t="str">
            <v>Gold-Shalev</v>
          </cell>
          <cell r="E2669" t="str">
            <v>D41M</v>
          </cell>
          <cell r="F2669">
            <v>3</v>
          </cell>
        </row>
        <row r="2670">
          <cell r="B2670">
            <v>15224</v>
          </cell>
          <cell r="C2670" t="str">
            <v>Jonathan</v>
          </cell>
          <cell r="D2670" t="str">
            <v>Libesman</v>
          </cell>
          <cell r="E2670" t="str">
            <v>M55P</v>
          </cell>
          <cell r="F2670">
            <v>3</v>
          </cell>
        </row>
        <row r="2671">
          <cell r="B2671">
            <v>16612</v>
          </cell>
          <cell r="C2671" t="str">
            <v>Jonathan</v>
          </cell>
          <cell r="D2671" t="str">
            <v>Manasseh</v>
          </cell>
          <cell r="E2671" t="str">
            <v>M55P</v>
          </cell>
          <cell r="F2671">
            <v>2</v>
          </cell>
        </row>
        <row r="2672">
          <cell r="B2672">
            <v>19474</v>
          </cell>
          <cell r="C2672" t="str">
            <v>Jonathan</v>
          </cell>
          <cell r="D2672" t="str">
            <v>Maresky</v>
          </cell>
          <cell r="E2672" t="str">
            <v>M51P</v>
          </cell>
          <cell r="F2672">
            <v>3</v>
          </cell>
        </row>
        <row r="2673">
          <cell r="B2673">
            <v>17531</v>
          </cell>
          <cell r="C2673" t="str">
            <v>Jonathan</v>
          </cell>
          <cell r="D2673" t="str">
            <v>Nitschke</v>
          </cell>
          <cell r="E2673" t="str">
            <v>E41P</v>
          </cell>
          <cell r="F2673">
            <v>3</v>
          </cell>
        </row>
        <row r="2674">
          <cell r="B2674">
            <v>17703</v>
          </cell>
          <cell r="C2674" t="str">
            <v>Jonathan</v>
          </cell>
          <cell r="D2674" t="str">
            <v>Ruiz</v>
          </cell>
          <cell r="E2674" t="str">
            <v>T51P</v>
          </cell>
          <cell r="F2674">
            <v>4</v>
          </cell>
        </row>
        <row r="2675">
          <cell r="B2675">
            <v>9521</v>
          </cell>
          <cell r="C2675" t="str">
            <v>Jonathan</v>
          </cell>
          <cell r="D2675" t="str">
            <v>Sanders</v>
          </cell>
          <cell r="E2675" t="str">
            <v>E41P</v>
          </cell>
          <cell r="F2675">
            <v>3</v>
          </cell>
        </row>
        <row r="2676">
          <cell r="B2676">
            <v>21006</v>
          </cell>
          <cell r="C2676" t="str">
            <v>Jonathan</v>
          </cell>
          <cell r="D2676" t="str">
            <v>Sommerfeld</v>
          </cell>
          <cell r="E2676" t="str">
            <v>D65P</v>
          </cell>
          <cell r="F2676">
            <v>2</v>
          </cell>
        </row>
        <row r="2677">
          <cell r="B2677">
            <v>13197</v>
          </cell>
          <cell r="C2677" t="str">
            <v>Jonathan</v>
          </cell>
          <cell r="D2677" t="str">
            <v>Tabije</v>
          </cell>
          <cell r="E2677" t="str">
            <v>S51M</v>
          </cell>
          <cell r="F2677">
            <v>3</v>
          </cell>
        </row>
        <row r="2678">
          <cell r="B2678">
            <v>21523</v>
          </cell>
          <cell r="C2678" t="str">
            <v>Jonathan</v>
          </cell>
          <cell r="D2678" t="str">
            <v>Villa Montalvo</v>
          </cell>
          <cell r="E2678" t="str">
            <v>T51P</v>
          </cell>
          <cell r="F2678">
            <v>3</v>
          </cell>
        </row>
        <row r="2679">
          <cell r="B2679">
            <v>15704</v>
          </cell>
          <cell r="C2679" t="str">
            <v>Jonathan</v>
          </cell>
          <cell r="D2679" t="str">
            <v>Wasik</v>
          </cell>
          <cell r="E2679" t="str">
            <v>S43P</v>
          </cell>
          <cell r="F2679">
            <v>3</v>
          </cell>
        </row>
        <row r="2680">
          <cell r="B2680">
            <v>19958</v>
          </cell>
          <cell r="C2680" t="str">
            <v xml:space="preserve">Jonathan (Jon) </v>
          </cell>
          <cell r="D2680" t="str">
            <v>Cossey</v>
          </cell>
          <cell r="E2680" t="str">
            <v>R51P</v>
          </cell>
          <cell r="F2680">
            <v>2</v>
          </cell>
        </row>
        <row r="2681">
          <cell r="B2681">
            <v>11891</v>
          </cell>
          <cell r="C2681" t="str">
            <v xml:space="preserve">Jonathan (Jon) </v>
          </cell>
          <cell r="D2681" t="str">
            <v>Gomez</v>
          </cell>
          <cell r="E2681" t="str">
            <v>T51P</v>
          </cell>
          <cell r="F2681">
            <v>4</v>
          </cell>
        </row>
        <row r="2682">
          <cell r="B2682">
            <v>14906</v>
          </cell>
          <cell r="C2682" t="str">
            <v xml:space="preserve">Jonathan (Jon) </v>
          </cell>
          <cell r="D2682" t="str">
            <v>James</v>
          </cell>
          <cell r="E2682" t="str">
            <v>E41P</v>
          </cell>
          <cell r="F2682">
            <v>2</v>
          </cell>
        </row>
        <row r="2683">
          <cell r="B2683">
            <v>20961</v>
          </cell>
          <cell r="C2683" t="str">
            <v xml:space="preserve">Jonathan (Jon) </v>
          </cell>
          <cell r="D2683" t="str">
            <v>Marselis</v>
          </cell>
          <cell r="E2683" t="str">
            <v>S41P</v>
          </cell>
          <cell r="F2683">
            <v>2</v>
          </cell>
        </row>
        <row r="2684">
          <cell r="B2684">
            <v>18754</v>
          </cell>
          <cell r="C2684" t="str">
            <v>Jordan</v>
          </cell>
          <cell r="D2684" t="str">
            <v>Garden</v>
          </cell>
          <cell r="E2684" t="str">
            <v>E61P</v>
          </cell>
          <cell r="F2684">
            <v>2</v>
          </cell>
        </row>
        <row r="2685">
          <cell r="B2685">
            <v>20903</v>
          </cell>
          <cell r="C2685" t="str">
            <v>Jordan</v>
          </cell>
          <cell r="D2685" t="str">
            <v>Neustadter</v>
          </cell>
          <cell r="E2685" t="str">
            <v>M65P</v>
          </cell>
          <cell r="F2685">
            <v>2</v>
          </cell>
        </row>
        <row r="2686">
          <cell r="B2686">
            <v>17180</v>
          </cell>
          <cell r="C2686" t="str">
            <v>Jordan</v>
          </cell>
          <cell r="D2686" t="str">
            <v>Schraa</v>
          </cell>
          <cell r="E2686" t="str">
            <v>E61P</v>
          </cell>
          <cell r="F2686">
            <v>3</v>
          </cell>
        </row>
        <row r="2687">
          <cell r="B2687">
            <v>18745</v>
          </cell>
          <cell r="C2687" t="str">
            <v>Jordan</v>
          </cell>
          <cell r="D2687" t="str">
            <v>Thompson</v>
          </cell>
          <cell r="E2687" t="str">
            <v>E51P</v>
          </cell>
          <cell r="F2687">
            <v>3</v>
          </cell>
        </row>
        <row r="2688">
          <cell r="B2688">
            <v>19348</v>
          </cell>
          <cell r="C2688" t="str">
            <v>Jordan</v>
          </cell>
          <cell r="D2688" t="str">
            <v>Wan</v>
          </cell>
          <cell r="E2688" t="str">
            <v>M53P</v>
          </cell>
          <cell r="F2688">
            <v>3</v>
          </cell>
        </row>
        <row r="2689">
          <cell r="B2689">
            <v>13079</v>
          </cell>
          <cell r="C2689" t="str">
            <v>Jorge</v>
          </cell>
          <cell r="D2689" t="str">
            <v>Garza</v>
          </cell>
          <cell r="E2689" t="str">
            <v>E41P</v>
          </cell>
          <cell r="F2689">
            <v>2</v>
          </cell>
        </row>
        <row r="2690">
          <cell r="B2690">
            <v>18076</v>
          </cell>
          <cell r="C2690" t="str">
            <v>Jorge</v>
          </cell>
          <cell r="D2690" t="str">
            <v>Larios Escamilla</v>
          </cell>
          <cell r="E2690" t="str">
            <v>E51P</v>
          </cell>
          <cell r="F2690">
            <v>5</v>
          </cell>
        </row>
        <row r="2691">
          <cell r="B2691">
            <v>8326</v>
          </cell>
          <cell r="C2691" t="str">
            <v>Jorge</v>
          </cell>
          <cell r="D2691" t="str">
            <v>Vasquez</v>
          </cell>
          <cell r="E2691" t="str">
            <v>R41M</v>
          </cell>
          <cell r="F2691">
            <v>4</v>
          </cell>
        </row>
        <row r="2692">
          <cell r="B2692">
            <v>9219</v>
          </cell>
          <cell r="C2692" t="str">
            <v xml:space="preserve">Jorge (Oleg) </v>
          </cell>
          <cell r="D2692" t="str">
            <v>Garrido del Angel</v>
          </cell>
          <cell r="E2692" t="str">
            <v>S43P</v>
          </cell>
          <cell r="F2692">
            <v>4</v>
          </cell>
        </row>
        <row r="2693">
          <cell r="B2693">
            <v>20392</v>
          </cell>
          <cell r="C2693" t="str">
            <v>Jorgenrique</v>
          </cell>
          <cell r="D2693" t="str">
            <v>Romero</v>
          </cell>
          <cell r="E2693" t="str">
            <v>M65P</v>
          </cell>
          <cell r="F2693">
            <v>5</v>
          </cell>
        </row>
        <row r="2694">
          <cell r="B2694">
            <v>16710</v>
          </cell>
          <cell r="C2694" t="str">
            <v>Jose</v>
          </cell>
          <cell r="D2694" t="str">
            <v>Antonio Aceituno</v>
          </cell>
          <cell r="E2694" t="str">
            <v>T41P</v>
          </cell>
          <cell r="F2694">
            <v>4</v>
          </cell>
        </row>
        <row r="2695">
          <cell r="B2695">
            <v>14496</v>
          </cell>
          <cell r="C2695" t="str">
            <v>Jose</v>
          </cell>
          <cell r="D2695" t="str">
            <v>De Bonis</v>
          </cell>
          <cell r="E2695" t="str">
            <v>E51P</v>
          </cell>
          <cell r="F2695">
            <v>5</v>
          </cell>
        </row>
        <row r="2696">
          <cell r="B2696">
            <v>14096</v>
          </cell>
          <cell r="C2696" t="str">
            <v>Jose</v>
          </cell>
          <cell r="D2696" t="str">
            <v>Garza</v>
          </cell>
          <cell r="E2696" t="str">
            <v>T51P</v>
          </cell>
          <cell r="F2696">
            <v>4</v>
          </cell>
        </row>
        <row r="2697">
          <cell r="B2697">
            <v>20182</v>
          </cell>
          <cell r="C2697" t="str">
            <v>Jose</v>
          </cell>
          <cell r="D2697" t="str">
            <v>Huertas Moya</v>
          </cell>
          <cell r="E2697" t="str">
            <v>E41P</v>
          </cell>
          <cell r="F2697">
            <v>4</v>
          </cell>
        </row>
        <row r="2698">
          <cell r="B2698">
            <v>11184</v>
          </cell>
          <cell r="C2698" t="str">
            <v>Jose</v>
          </cell>
          <cell r="D2698" t="str">
            <v>Morales Varela</v>
          </cell>
          <cell r="E2698" t="str">
            <v>T51P</v>
          </cell>
          <cell r="F2698">
            <v>3</v>
          </cell>
        </row>
        <row r="2699">
          <cell r="B2699">
            <v>13763</v>
          </cell>
          <cell r="C2699" t="str">
            <v>Jose</v>
          </cell>
          <cell r="D2699" t="str">
            <v>Perez</v>
          </cell>
          <cell r="E2699" t="str">
            <v>S41P</v>
          </cell>
          <cell r="F2699">
            <v>4</v>
          </cell>
        </row>
        <row r="2700">
          <cell r="B2700">
            <v>16278</v>
          </cell>
          <cell r="C2700" t="str">
            <v>Jose</v>
          </cell>
          <cell r="D2700" t="str">
            <v>Tapia</v>
          </cell>
          <cell r="E2700" t="str">
            <v>E51P</v>
          </cell>
          <cell r="F2700">
            <v>2</v>
          </cell>
        </row>
        <row r="2701">
          <cell r="B2701">
            <v>13058</v>
          </cell>
          <cell r="C2701" t="str">
            <v xml:space="preserve">Jose (Beto) </v>
          </cell>
          <cell r="D2701" t="str">
            <v>Hernandez Tapia</v>
          </cell>
          <cell r="E2701" t="str">
            <v>S41P</v>
          </cell>
          <cell r="F2701">
            <v>3</v>
          </cell>
        </row>
        <row r="2702">
          <cell r="B2702">
            <v>21257</v>
          </cell>
          <cell r="C2702" t="str">
            <v xml:space="preserve">Jose (Frank) </v>
          </cell>
          <cell r="D2702" t="str">
            <v>Rodriguez</v>
          </cell>
          <cell r="E2702" t="str">
            <v>E51P</v>
          </cell>
          <cell r="F2702">
            <v>3</v>
          </cell>
        </row>
        <row r="2703">
          <cell r="B2703">
            <v>12342</v>
          </cell>
          <cell r="C2703" t="str">
            <v>Jose Antonio (jmadro</v>
          </cell>
          <cell r="D2703" t="str">
            <v>Madronal</v>
          </cell>
          <cell r="E2703" t="str">
            <v>E51P</v>
          </cell>
          <cell r="F2703">
            <v>4</v>
          </cell>
        </row>
        <row r="2704">
          <cell r="B2704">
            <v>21046</v>
          </cell>
          <cell r="C2704" t="str">
            <v>Jose Irapuan</v>
          </cell>
          <cell r="D2704" t="str">
            <v>De Lima Filho</v>
          </cell>
          <cell r="E2704" t="str">
            <v>E41P</v>
          </cell>
          <cell r="F2704">
            <v>3</v>
          </cell>
        </row>
        <row r="2705">
          <cell r="B2705">
            <v>10758</v>
          </cell>
          <cell r="C2705" t="str">
            <v>Joseph</v>
          </cell>
          <cell r="D2705" t="str">
            <v>Adam</v>
          </cell>
          <cell r="E2705" t="str">
            <v>D55P</v>
          </cell>
          <cell r="F2705">
            <v>4</v>
          </cell>
        </row>
        <row r="2706">
          <cell r="B2706">
            <v>17997</v>
          </cell>
          <cell r="C2706" t="str">
            <v>Joseph</v>
          </cell>
          <cell r="D2706" t="str">
            <v>Audet</v>
          </cell>
          <cell r="E2706" t="str">
            <v>E41P</v>
          </cell>
          <cell r="F2706">
            <v>3</v>
          </cell>
        </row>
        <row r="2707">
          <cell r="B2707">
            <v>7679</v>
          </cell>
          <cell r="C2707" t="str">
            <v>Joseph</v>
          </cell>
          <cell r="D2707" t="str">
            <v>Balazs</v>
          </cell>
          <cell r="E2707" t="str">
            <v>T51P</v>
          </cell>
          <cell r="F2707">
            <v>4</v>
          </cell>
        </row>
        <row r="2708">
          <cell r="B2708">
            <v>20318</v>
          </cell>
          <cell r="C2708" t="str">
            <v>Joseph</v>
          </cell>
          <cell r="D2708" t="str">
            <v>Chiarelli</v>
          </cell>
          <cell r="E2708" t="str">
            <v>S43P</v>
          </cell>
          <cell r="F2708">
            <v>1</v>
          </cell>
        </row>
        <row r="2709">
          <cell r="B2709">
            <v>17696</v>
          </cell>
          <cell r="C2709" t="str">
            <v>Joseph</v>
          </cell>
          <cell r="D2709" t="str">
            <v>Devoto</v>
          </cell>
          <cell r="E2709" t="str">
            <v>D65P</v>
          </cell>
          <cell r="F2709">
            <v>2</v>
          </cell>
        </row>
        <row r="2710">
          <cell r="B2710">
            <v>18826</v>
          </cell>
          <cell r="C2710" t="str">
            <v>Joseph</v>
          </cell>
          <cell r="D2710" t="str">
            <v>Dimond</v>
          </cell>
          <cell r="E2710" t="str">
            <v>S43P</v>
          </cell>
          <cell r="F2710">
            <v>3</v>
          </cell>
        </row>
        <row r="2711">
          <cell r="B2711">
            <v>17903</v>
          </cell>
          <cell r="C2711" t="str">
            <v>Joseph</v>
          </cell>
          <cell r="D2711" t="str">
            <v>Gorman</v>
          </cell>
          <cell r="E2711" t="str">
            <v>E41P</v>
          </cell>
          <cell r="F2711">
            <v>2</v>
          </cell>
        </row>
        <row r="2712">
          <cell r="B2712">
            <v>7750</v>
          </cell>
          <cell r="C2712" t="str">
            <v>Joseph</v>
          </cell>
          <cell r="D2712" t="str">
            <v>Horvath</v>
          </cell>
          <cell r="E2712" t="str">
            <v>D45P</v>
          </cell>
          <cell r="F2712">
            <v>3</v>
          </cell>
        </row>
        <row r="2713">
          <cell r="B2713">
            <v>18717</v>
          </cell>
          <cell r="C2713" t="str">
            <v>Joseph</v>
          </cell>
          <cell r="D2713" t="str">
            <v>Jankowski</v>
          </cell>
          <cell r="E2713" t="str">
            <v>M53P</v>
          </cell>
          <cell r="F2713">
            <v>4</v>
          </cell>
        </row>
        <row r="2714">
          <cell r="B2714">
            <v>20927</v>
          </cell>
          <cell r="C2714" t="str">
            <v>Joseph</v>
          </cell>
          <cell r="D2714" t="str">
            <v>Lim</v>
          </cell>
          <cell r="E2714" t="str">
            <v>S51P</v>
          </cell>
          <cell r="F2714">
            <v>3</v>
          </cell>
        </row>
        <row r="2715">
          <cell r="B2715">
            <v>14098</v>
          </cell>
          <cell r="C2715" t="str">
            <v>Joseph</v>
          </cell>
          <cell r="D2715" t="str">
            <v>Njuguna</v>
          </cell>
          <cell r="E2715" t="str">
            <v>T51P</v>
          </cell>
          <cell r="F2715">
            <v>3</v>
          </cell>
        </row>
        <row r="2716">
          <cell r="B2716">
            <v>11861</v>
          </cell>
          <cell r="C2716" t="str">
            <v>Joseph</v>
          </cell>
          <cell r="D2716" t="str">
            <v>Oliveti II</v>
          </cell>
          <cell r="E2716" t="str">
            <v>T41P</v>
          </cell>
          <cell r="F2716">
            <v>5</v>
          </cell>
        </row>
        <row r="2717">
          <cell r="B2717">
            <v>18377</v>
          </cell>
          <cell r="C2717" t="str">
            <v>Joseph</v>
          </cell>
          <cell r="D2717" t="str">
            <v>Ruppel</v>
          </cell>
          <cell r="E2717" t="str">
            <v>E51P</v>
          </cell>
          <cell r="F2717">
            <v>3</v>
          </cell>
        </row>
        <row r="2718">
          <cell r="B2718">
            <v>21302</v>
          </cell>
          <cell r="C2718" t="str">
            <v>Joseph</v>
          </cell>
          <cell r="D2718" t="str">
            <v>Schvetz</v>
          </cell>
          <cell r="E2718" t="str">
            <v>D55P</v>
          </cell>
          <cell r="F2718">
            <v>3</v>
          </cell>
        </row>
        <row r="2719">
          <cell r="B2719">
            <v>16354</v>
          </cell>
          <cell r="C2719" t="str">
            <v xml:space="preserve">Joseph (Andrew) </v>
          </cell>
          <cell r="D2719" t="str">
            <v>King</v>
          </cell>
          <cell r="E2719" t="str">
            <v>T51P</v>
          </cell>
          <cell r="F2719">
            <v>5</v>
          </cell>
        </row>
        <row r="2720">
          <cell r="B2720">
            <v>15896</v>
          </cell>
          <cell r="C2720" t="str">
            <v xml:space="preserve">Joseph (Antoine) </v>
          </cell>
          <cell r="D2720" t="str">
            <v>Diening</v>
          </cell>
          <cell r="E2720" t="str">
            <v>E51P</v>
          </cell>
          <cell r="F2720">
            <v>3</v>
          </cell>
        </row>
        <row r="2721">
          <cell r="B2721">
            <v>5268</v>
          </cell>
          <cell r="C2721" t="str">
            <v xml:space="preserve">Joseph (Joe) </v>
          </cell>
          <cell r="D2721" t="str">
            <v>Barello</v>
          </cell>
          <cell r="E2721" t="str">
            <v>S41P</v>
          </cell>
          <cell r="F2721">
            <v>5</v>
          </cell>
        </row>
        <row r="2722">
          <cell r="B2722">
            <v>17191</v>
          </cell>
          <cell r="C2722" t="str">
            <v xml:space="preserve">Joseph (Joe) </v>
          </cell>
          <cell r="D2722" t="str">
            <v>Clanton</v>
          </cell>
          <cell r="E2722" t="str">
            <v>S43P</v>
          </cell>
          <cell r="F2722">
            <v>2</v>
          </cell>
        </row>
        <row r="2723">
          <cell r="B2723">
            <v>19498</v>
          </cell>
          <cell r="C2723" t="str">
            <v xml:space="preserve">Joseph (Joe) </v>
          </cell>
          <cell r="D2723" t="str">
            <v>Duruaku</v>
          </cell>
          <cell r="E2723" t="str">
            <v>S61P</v>
          </cell>
          <cell r="F2723">
            <v>3</v>
          </cell>
        </row>
        <row r="2724">
          <cell r="B2724">
            <v>8623</v>
          </cell>
          <cell r="C2724" t="str">
            <v xml:space="preserve">Joseph (Joe) </v>
          </cell>
          <cell r="D2724" t="str">
            <v>LaBrecque Sr</v>
          </cell>
          <cell r="E2724" t="str">
            <v>E41P</v>
          </cell>
          <cell r="F2724">
            <v>3</v>
          </cell>
        </row>
        <row r="2725">
          <cell r="B2725">
            <v>18653</v>
          </cell>
          <cell r="C2725" t="str">
            <v xml:space="preserve">Joseph (Joe) </v>
          </cell>
          <cell r="D2725" t="str">
            <v>Rand</v>
          </cell>
          <cell r="E2725" t="str">
            <v>S51P</v>
          </cell>
          <cell r="F2725">
            <v>4</v>
          </cell>
        </row>
        <row r="2726">
          <cell r="B2726">
            <v>18241</v>
          </cell>
          <cell r="C2726" t="str">
            <v xml:space="preserve">Joseph (Joe) </v>
          </cell>
          <cell r="D2726" t="str">
            <v>Simone</v>
          </cell>
          <cell r="E2726" t="str">
            <v>E51P</v>
          </cell>
          <cell r="F2726">
            <v>4</v>
          </cell>
        </row>
        <row r="2727">
          <cell r="B2727">
            <v>17950</v>
          </cell>
          <cell r="C2727" t="str">
            <v xml:space="preserve">Joseph (Tate) </v>
          </cell>
          <cell r="D2727" t="str">
            <v>Buffington</v>
          </cell>
          <cell r="E2727" t="str">
            <v>S53P</v>
          </cell>
          <cell r="F2727">
            <v>4</v>
          </cell>
        </row>
        <row r="2728">
          <cell r="B2728">
            <v>18169</v>
          </cell>
          <cell r="C2728" t="str">
            <v>Josephil</v>
          </cell>
          <cell r="D2728" t="str">
            <v>Chan</v>
          </cell>
          <cell r="E2728" t="str">
            <v>E51P</v>
          </cell>
          <cell r="F2728">
            <v>2</v>
          </cell>
        </row>
        <row r="2729">
          <cell r="B2729">
            <v>3240</v>
          </cell>
          <cell r="C2729" t="str">
            <v xml:space="preserve">Josephine (Josie) </v>
          </cell>
          <cell r="D2729" t="str">
            <v>Sandoval</v>
          </cell>
          <cell r="E2729" t="str">
            <v>M55P</v>
          </cell>
          <cell r="F2729">
            <v>3</v>
          </cell>
        </row>
        <row r="2730">
          <cell r="B2730">
            <v>12087</v>
          </cell>
          <cell r="C2730" t="str">
            <v>Josh</v>
          </cell>
          <cell r="D2730" t="str">
            <v>Lavergne</v>
          </cell>
          <cell r="E2730" t="str">
            <v>T51M</v>
          </cell>
          <cell r="F2730">
            <v>3</v>
          </cell>
        </row>
        <row r="2731">
          <cell r="B2731">
            <v>21239</v>
          </cell>
          <cell r="C2731" t="str">
            <v>Joshua</v>
          </cell>
          <cell r="D2731" t="str">
            <v>Crawford</v>
          </cell>
          <cell r="E2731" t="str">
            <v>E41P</v>
          </cell>
          <cell r="F2731">
            <v>2</v>
          </cell>
        </row>
        <row r="2732">
          <cell r="B2732">
            <v>11885</v>
          </cell>
          <cell r="C2732" t="str">
            <v>Joshua</v>
          </cell>
          <cell r="D2732" t="str">
            <v>Grabow</v>
          </cell>
          <cell r="E2732" t="str">
            <v>R51P</v>
          </cell>
          <cell r="F2732">
            <v>3</v>
          </cell>
        </row>
        <row r="2733">
          <cell r="B2733">
            <v>20513</v>
          </cell>
          <cell r="C2733" t="str">
            <v>Joshua</v>
          </cell>
          <cell r="D2733" t="str">
            <v>Jones</v>
          </cell>
          <cell r="E2733" t="str">
            <v>S41P</v>
          </cell>
          <cell r="F2733">
            <v>4</v>
          </cell>
        </row>
        <row r="2734">
          <cell r="B2734">
            <v>13354</v>
          </cell>
          <cell r="C2734" t="str">
            <v>Joshua</v>
          </cell>
          <cell r="D2734" t="str">
            <v>Kathiravan</v>
          </cell>
          <cell r="E2734" t="str">
            <v>E51P</v>
          </cell>
          <cell r="F2734">
            <v>3</v>
          </cell>
        </row>
        <row r="2735">
          <cell r="B2735">
            <v>14361</v>
          </cell>
          <cell r="C2735" t="str">
            <v>Joshua</v>
          </cell>
          <cell r="D2735" t="str">
            <v>Manlopig</v>
          </cell>
          <cell r="E2735" t="str">
            <v>P53P</v>
          </cell>
          <cell r="F2735">
            <v>4</v>
          </cell>
        </row>
        <row r="2736">
          <cell r="B2736">
            <v>15021</v>
          </cell>
          <cell r="C2736" t="str">
            <v>Joshua</v>
          </cell>
          <cell r="D2736" t="str">
            <v>Rabinowitz</v>
          </cell>
          <cell r="E2736" t="str">
            <v>D55P</v>
          </cell>
          <cell r="F2736">
            <v>3</v>
          </cell>
        </row>
        <row r="2737">
          <cell r="B2737">
            <v>20111</v>
          </cell>
          <cell r="C2737" t="str">
            <v>Joshua</v>
          </cell>
          <cell r="D2737" t="str">
            <v>Williams</v>
          </cell>
          <cell r="E2737" t="str">
            <v>R51P</v>
          </cell>
          <cell r="F2737">
            <v>3</v>
          </cell>
        </row>
        <row r="2738">
          <cell r="B2738">
            <v>21110</v>
          </cell>
          <cell r="C2738" t="str">
            <v xml:space="preserve">Joshua (Josh) </v>
          </cell>
          <cell r="D2738" t="str">
            <v>DeWitt</v>
          </cell>
          <cell r="E2738" t="str">
            <v>S43P</v>
          </cell>
          <cell r="F2738">
            <v>3</v>
          </cell>
        </row>
        <row r="2739">
          <cell r="B2739">
            <v>6707</v>
          </cell>
          <cell r="C2739" t="str">
            <v xml:space="preserve">Joshua (Josh) </v>
          </cell>
          <cell r="D2739" t="str">
            <v>McGrue</v>
          </cell>
          <cell r="E2739" t="str">
            <v>P53P</v>
          </cell>
          <cell r="F2739">
            <v>3</v>
          </cell>
        </row>
        <row r="2740">
          <cell r="B2740">
            <v>12672</v>
          </cell>
          <cell r="C2740" t="str">
            <v xml:space="preserve">Joshua (Mad Hatter) </v>
          </cell>
          <cell r="D2740" t="str">
            <v>Hatter</v>
          </cell>
          <cell r="E2740" t="str">
            <v>D51P</v>
          </cell>
          <cell r="F2740">
            <v>3</v>
          </cell>
        </row>
        <row r="2741">
          <cell r="B2741">
            <v>8660</v>
          </cell>
          <cell r="C2741" t="str">
            <v xml:space="preserve">Josiah (Joe) </v>
          </cell>
          <cell r="D2741" t="str">
            <v>Dillig</v>
          </cell>
          <cell r="E2741" t="str">
            <v>E41P</v>
          </cell>
          <cell r="F2741">
            <v>4</v>
          </cell>
        </row>
        <row r="2742">
          <cell r="B2742">
            <v>14177</v>
          </cell>
          <cell r="C2742" t="str">
            <v>Jovani</v>
          </cell>
          <cell r="D2742" t="str">
            <v>Patterson</v>
          </cell>
          <cell r="E2742" t="str">
            <v>E51P</v>
          </cell>
          <cell r="F2742">
            <v>2</v>
          </cell>
        </row>
        <row r="2743">
          <cell r="B2743">
            <v>20801</v>
          </cell>
          <cell r="C2743" t="str">
            <v>Jovern</v>
          </cell>
          <cell r="D2743" t="str">
            <v>Oh</v>
          </cell>
          <cell r="E2743" t="str">
            <v>S43P</v>
          </cell>
          <cell r="F2743">
            <v>3</v>
          </cell>
        </row>
        <row r="2744">
          <cell r="B2744">
            <v>6667</v>
          </cell>
          <cell r="C2744" t="str">
            <v xml:space="preserve">Joy (Hargrove) </v>
          </cell>
          <cell r="D2744" t="str">
            <v>Morrow</v>
          </cell>
          <cell r="E2744" t="str">
            <v>R61P</v>
          </cell>
          <cell r="F2744">
            <v>4</v>
          </cell>
        </row>
        <row r="2745">
          <cell r="B2745">
            <v>14899</v>
          </cell>
          <cell r="C2745" t="str">
            <v>Juan</v>
          </cell>
          <cell r="D2745" t="str">
            <v>Flores Soplin</v>
          </cell>
          <cell r="E2745" t="str">
            <v>E51P</v>
          </cell>
          <cell r="F2745">
            <v>3</v>
          </cell>
        </row>
        <row r="2746">
          <cell r="B2746">
            <v>19289</v>
          </cell>
          <cell r="C2746" t="str">
            <v>Juan</v>
          </cell>
          <cell r="D2746" t="str">
            <v>Granata</v>
          </cell>
          <cell r="E2746" t="str">
            <v>S43P</v>
          </cell>
          <cell r="F2746">
            <v>2</v>
          </cell>
        </row>
        <row r="2747">
          <cell r="B2747">
            <v>21013</v>
          </cell>
          <cell r="C2747" t="str">
            <v>Juan</v>
          </cell>
          <cell r="D2747" t="str">
            <v>Mendez</v>
          </cell>
          <cell r="E2747" t="str">
            <v>T51P</v>
          </cell>
          <cell r="F2747">
            <v>4</v>
          </cell>
        </row>
        <row r="2748">
          <cell r="B2748">
            <v>20054</v>
          </cell>
          <cell r="C2748" t="str">
            <v>Juan</v>
          </cell>
          <cell r="D2748" t="str">
            <v>Salinas</v>
          </cell>
          <cell r="E2748" t="str">
            <v>M65P</v>
          </cell>
          <cell r="F2748">
            <v>2</v>
          </cell>
        </row>
        <row r="2749">
          <cell r="B2749">
            <v>16430</v>
          </cell>
          <cell r="C2749" t="str">
            <v>Juan</v>
          </cell>
          <cell r="D2749" t="str">
            <v>Tovar Garcia</v>
          </cell>
          <cell r="E2749" t="str">
            <v>S61P</v>
          </cell>
          <cell r="F2749">
            <v>3</v>
          </cell>
        </row>
        <row r="2750">
          <cell r="B2750">
            <v>21260</v>
          </cell>
          <cell r="C2750" t="str">
            <v>Juan</v>
          </cell>
          <cell r="D2750" t="str">
            <v>Viloria</v>
          </cell>
          <cell r="E2750" t="str">
            <v>S43P</v>
          </cell>
          <cell r="F2750">
            <v>4</v>
          </cell>
        </row>
        <row r="2751">
          <cell r="B2751">
            <v>16268</v>
          </cell>
          <cell r="C2751" t="str">
            <v>Juan Bautista Lopez</v>
          </cell>
          <cell r="D2751" t="str">
            <v>Moreno</v>
          </cell>
          <cell r="E2751" t="str">
            <v>S41P</v>
          </cell>
          <cell r="F2751">
            <v>4</v>
          </cell>
        </row>
        <row r="2752">
          <cell r="B2752">
            <v>15275</v>
          </cell>
          <cell r="C2752" t="str">
            <v>Juan carlos</v>
          </cell>
          <cell r="D2752" t="str">
            <v>Romero</v>
          </cell>
          <cell r="E2752" t="str">
            <v>E41P</v>
          </cell>
          <cell r="F2752">
            <v>5</v>
          </cell>
        </row>
        <row r="2753">
          <cell r="B2753">
            <v>16705</v>
          </cell>
          <cell r="C2753" t="str">
            <v xml:space="preserve">Juan Carlos (JC) </v>
          </cell>
          <cell r="D2753" t="str">
            <v xml:space="preserve">Cervantes	</v>
          </cell>
          <cell r="E2753" t="str">
            <v>S41P</v>
          </cell>
          <cell r="F2753">
            <v>1</v>
          </cell>
        </row>
        <row r="2754">
          <cell r="B2754">
            <v>20784</v>
          </cell>
          <cell r="C2754" t="str">
            <v>Juerg</v>
          </cell>
          <cell r="D2754" t="str">
            <v>Wiesmann</v>
          </cell>
          <cell r="E2754" t="str">
            <v>E41P</v>
          </cell>
          <cell r="F2754">
            <v>3</v>
          </cell>
        </row>
        <row r="2755">
          <cell r="B2755">
            <v>16755</v>
          </cell>
          <cell r="C2755" t="str">
            <v>Juergen</v>
          </cell>
          <cell r="D2755" t="str">
            <v>Claasen</v>
          </cell>
          <cell r="E2755" t="str">
            <v>S41P</v>
          </cell>
          <cell r="F2755">
            <v>4</v>
          </cell>
        </row>
        <row r="2756">
          <cell r="B2756">
            <v>21250</v>
          </cell>
          <cell r="C2756" t="str">
            <v>Jukka</v>
          </cell>
          <cell r="D2756" t="str">
            <v>Springare</v>
          </cell>
          <cell r="E2756" t="str">
            <v>S53P</v>
          </cell>
          <cell r="F2756">
            <v>2</v>
          </cell>
        </row>
        <row r="2757">
          <cell r="B2757">
            <v>11450</v>
          </cell>
          <cell r="C2757" t="str">
            <v>Julia</v>
          </cell>
          <cell r="D2757" t="str">
            <v>Orosz</v>
          </cell>
          <cell r="E2757" t="str">
            <v>S53P</v>
          </cell>
          <cell r="F2757">
            <v>4</v>
          </cell>
        </row>
        <row r="2758">
          <cell r="B2758">
            <v>20790</v>
          </cell>
          <cell r="C2758" t="str">
            <v>Julia</v>
          </cell>
          <cell r="D2758" t="str">
            <v>Peneva</v>
          </cell>
          <cell r="E2758" t="str">
            <v>T63P</v>
          </cell>
          <cell r="F2758">
            <v>3</v>
          </cell>
        </row>
        <row r="2759">
          <cell r="B2759">
            <v>9776</v>
          </cell>
          <cell r="C2759" t="str">
            <v>Julian</v>
          </cell>
          <cell r="D2759" t="str">
            <v>Ortiz Diaz</v>
          </cell>
          <cell r="E2759" t="str">
            <v>E41P</v>
          </cell>
          <cell r="F2759">
            <v>3</v>
          </cell>
        </row>
        <row r="2760">
          <cell r="B2760">
            <v>15462</v>
          </cell>
          <cell r="C2760" t="str">
            <v>Julian</v>
          </cell>
          <cell r="D2760" t="str">
            <v>Pohl</v>
          </cell>
          <cell r="E2760" t="str">
            <v>M55P</v>
          </cell>
          <cell r="F2760">
            <v>4</v>
          </cell>
        </row>
        <row r="2761">
          <cell r="B2761">
            <v>15512</v>
          </cell>
          <cell r="C2761" t="str">
            <v>Julie</v>
          </cell>
          <cell r="D2761" t="str">
            <v>Bessermann</v>
          </cell>
          <cell r="E2761" t="str">
            <v>M55P</v>
          </cell>
          <cell r="F2761">
            <v>2</v>
          </cell>
        </row>
        <row r="2762">
          <cell r="B2762">
            <v>18830</v>
          </cell>
          <cell r="C2762" t="str">
            <v>Julie</v>
          </cell>
          <cell r="D2762" t="str">
            <v>Brewer</v>
          </cell>
          <cell r="E2762" t="str">
            <v>S43P</v>
          </cell>
          <cell r="F2762">
            <v>1</v>
          </cell>
        </row>
        <row r="2763">
          <cell r="B2763">
            <v>16463</v>
          </cell>
          <cell r="C2763" t="str">
            <v>Julie</v>
          </cell>
          <cell r="D2763" t="str">
            <v>Hysen</v>
          </cell>
          <cell r="E2763" t="str">
            <v>S41P</v>
          </cell>
          <cell r="F2763">
            <v>3</v>
          </cell>
        </row>
        <row r="2764">
          <cell r="B2764">
            <v>17906</v>
          </cell>
          <cell r="C2764" t="str">
            <v>Julie</v>
          </cell>
          <cell r="D2764" t="str">
            <v>Mah</v>
          </cell>
          <cell r="E2764" t="str">
            <v>S41P</v>
          </cell>
          <cell r="F2764">
            <v>4</v>
          </cell>
        </row>
        <row r="2765">
          <cell r="B2765">
            <v>12601</v>
          </cell>
          <cell r="C2765" t="str">
            <v>Julie</v>
          </cell>
          <cell r="D2765" t="str">
            <v>Mitchell</v>
          </cell>
          <cell r="E2765" t="str">
            <v>S44M</v>
          </cell>
          <cell r="F2765">
            <v>4</v>
          </cell>
        </row>
        <row r="2766">
          <cell r="B2766">
            <v>10165</v>
          </cell>
          <cell r="C2766" t="str">
            <v>Julie</v>
          </cell>
          <cell r="D2766" t="str">
            <v>Paul</v>
          </cell>
          <cell r="E2766" t="str">
            <v>E41P</v>
          </cell>
          <cell r="F2766">
            <v>4</v>
          </cell>
        </row>
        <row r="2767">
          <cell r="B2767">
            <v>19799</v>
          </cell>
          <cell r="C2767" t="str">
            <v>Julien</v>
          </cell>
          <cell r="D2767" t="str">
            <v>Devin</v>
          </cell>
          <cell r="E2767" t="str">
            <v>S53P</v>
          </cell>
          <cell r="F2767">
            <v>2</v>
          </cell>
        </row>
        <row r="2768">
          <cell r="B2768">
            <v>18737</v>
          </cell>
          <cell r="C2768" t="str">
            <v>Julien</v>
          </cell>
          <cell r="D2768" t="str">
            <v>Roberjot</v>
          </cell>
          <cell r="E2768" t="str">
            <v>E61P</v>
          </cell>
          <cell r="F2768">
            <v>3</v>
          </cell>
        </row>
        <row r="2769">
          <cell r="B2769">
            <v>16250</v>
          </cell>
          <cell r="C2769" t="str">
            <v>Julio</v>
          </cell>
          <cell r="D2769" t="str">
            <v>Esquivel</v>
          </cell>
          <cell r="E2769" t="str">
            <v>S51P</v>
          </cell>
          <cell r="F2769">
            <v>3</v>
          </cell>
        </row>
        <row r="2770">
          <cell r="B2770">
            <v>16434</v>
          </cell>
          <cell r="C2770" t="str">
            <v xml:space="preserve">Julio (Jules) </v>
          </cell>
          <cell r="D2770" t="str">
            <v>Lemus</v>
          </cell>
          <cell r="E2770" t="str">
            <v>E51P</v>
          </cell>
          <cell r="F2770">
            <v>3</v>
          </cell>
        </row>
        <row r="2771">
          <cell r="B2771">
            <v>13222</v>
          </cell>
          <cell r="C2771" t="str">
            <v xml:space="preserve">Julio (Julio) </v>
          </cell>
          <cell r="D2771" t="str">
            <v>Kusman</v>
          </cell>
          <cell r="E2771" t="str">
            <v>S41P</v>
          </cell>
          <cell r="F2771">
            <v>5</v>
          </cell>
        </row>
        <row r="2772">
          <cell r="B2772">
            <v>21061</v>
          </cell>
          <cell r="C2772" t="str">
            <v>Juraj</v>
          </cell>
          <cell r="D2772" t="str">
            <v>Sacha</v>
          </cell>
          <cell r="E2772" t="str">
            <v>S43P</v>
          </cell>
          <cell r="F2772">
            <v>2</v>
          </cell>
        </row>
        <row r="2773">
          <cell r="B2773">
            <v>10081</v>
          </cell>
          <cell r="C2773" t="str">
            <v>Justice</v>
          </cell>
          <cell r="D2773" t="str">
            <v>Anyai</v>
          </cell>
          <cell r="E2773" t="str">
            <v>E41P</v>
          </cell>
          <cell r="F2773">
            <v>2</v>
          </cell>
        </row>
        <row r="2774">
          <cell r="B2774">
            <v>21454</v>
          </cell>
          <cell r="C2774" t="str">
            <v>Justin</v>
          </cell>
          <cell r="D2774" t="str">
            <v>Alex</v>
          </cell>
          <cell r="E2774" t="str">
            <v>E51P</v>
          </cell>
          <cell r="F2774">
            <v>2</v>
          </cell>
        </row>
        <row r="2775">
          <cell r="B2775">
            <v>17217</v>
          </cell>
          <cell r="C2775" t="str">
            <v>Justin</v>
          </cell>
          <cell r="D2775" t="str">
            <v>Doupe</v>
          </cell>
          <cell r="E2775" t="str">
            <v>S61P</v>
          </cell>
          <cell r="F2775">
            <v>3</v>
          </cell>
        </row>
        <row r="2776">
          <cell r="B2776">
            <v>21153</v>
          </cell>
          <cell r="C2776" t="str">
            <v>Justin</v>
          </cell>
          <cell r="D2776" t="str">
            <v>Fedich</v>
          </cell>
          <cell r="E2776" t="str">
            <v>M65P</v>
          </cell>
          <cell r="F2776">
            <v>3</v>
          </cell>
        </row>
        <row r="2777">
          <cell r="B2777">
            <v>12688</v>
          </cell>
          <cell r="C2777" t="str">
            <v>Justin</v>
          </cell>
          <cell r="D2777" t="str">
            <v>Garza</v>
          </cell>
          <cell r="E2777" t="str">
            <v>T51M</v>
          </cell>
          <cell r="F2777">
            <v>3</v>
          </cell>
        </row>
        <row r="2778">
          <cell r="B2778">
            <v>20475</v>
          </cell>
          <cell r="C2778" t="str">
            <v>Justin</v>
          </cell>
          <cell r="D2778" t="str">
            <v>Schiele</v>
          </cell>
          <cell r="E2778" t="str">
            <v>S43P</v>
          </cell>
          <cell r="F2778">
            <v>4</v>
          </cell>
        </row>
        <row r="2779">
          <cell r="B2779">
            <v>9289</v>
          </cell>
          <cell r="C2779" t="str">
            <v>Justin</v>
          </cell>
          <cell r="D2779" t="str">
            <v>Sowder</v>
          </cell>
          <cell r="E2779" t="str">
            <v>E41P</v>
          </cell>
          <cell r="F2779">
            <v>3</v>
          </cell>
        </row>
        <row r="2780">
          <cell r="B2780">
            <v>21201</v>
          </cell>
          <cell r="C2780" t="str">
            <v>Justin</v>
          </cell>
          <cell r="D2780" t="str">
            <v>Tsai</v>
          </cell>
          <cell r="E2780" t="str">
            <v>M65P</v>
          </cell>
          <cell r="F2780">
            <v>4</v>
          </cell>
        </row>
        <row r="2781">
          <cell r="B2781">
            <v>10729</v>
          </cell>
          <cell r="C2781" t="str">
            <v xml:space="preserve">Justin (LDP) </v>
          </cell>
          <cell r="D2781" t="str">
            <v>Cortez</v>
          </cell>
          <cell r="E2781" t="str">
            <v>T41P</v>
          </cell>
          <cell r="F2781">
            <v>5</v>
          </cell>
        </row>
        <row r="2782">
          <cell r="B2782">
            <v>9441</v>
          </cell>
          <cell r="C2782" t="str">
            <v>Kacey</v>
          </cell>
          <cell r="D2782" t="str">
            <v>Darling</v>
          </cell>
          <cell r="E2782" t="str">
            <v>M53P</v>
          </cell>
          <cell r="F2782">
            <v>5</v>
          </cell>
        </row>
        <row r="2783">
          <cell r="B2783">
            <v>19585</v>
          </cell>
          <cell r="C2783" t="str">
            <v>Kacie</v>
          </cell>
          <cell r="D2783" t="str">
            <v>Osora</v>
          </cell>
          <cell r="E2783" t="str">
            <v>E61P</v>
          </cell>
          <cell r="F2783">
            <v>4</v>
          </cell>
        </row>
        <row r="2784">
          <cell r="B2784">
            <v>20070</v>
          </cell>
          <cell r="C2784" t="str">
            <v>Kael</v>
          </cell>
          <cell r="D2784" t="str">
            <v>Harden</v>
          </cell>
          <cell r="E2784" t="str">
            <v>S51P</v>
          </cell>
          <cell r="F2784">
            <v>2</v>
          </cell>
        </row>
        <row r="2785">
          <cell r="B2785">
            <v>10594</v>
          </cell>
          <cell r="C2785" t="str">
            <v>Kai</v>
          </cell>
          <cell r="D2785" t="str">
            <v>Vaksdal</v>
          </cell>
          <cell r="E2785" t="str">
            <v>S43P</v>
          </cell>
          <cell r="F2785">
            <v>3</v>
          </cell>
        </row>
        <row r="2786">
          <cell r="B2786">
            <v>17710</v>
          </cell>
          <cell r="C2786" t="str">
            <v>Kai</v>
          </cell>
          <cell r="D2786" t="str">
            <v>Wang</v>
          </cell>
          <cell r="E2786" t="str">
            <v>S41P</v>
          </cell>
          <cell r="F2786">
            <v>2</v>
          </cell>
        </row>
        <row r="2787">
          <cell r="B2787">
            <v>17821</v>
          </cell>
          <cell r="C2787" t="str">
            <v>Kalen</v>
          </cell>
          <cell r="D2787" t="str">
            <v>Ong</v>
          </cell>
          <cell r="E2787" t="str">
            <v>S43P</v>
          </cell>
          <cell r="F2787">
            <v>3</v>
          </cell>
        </row>
        <row r="2788">
          <cell r="B2788">
            <v>3029</v>
          </cell>
          <cell r="C2788" t="str">
            <v xml:space="preserve">Kamaljeet (Kam) </v>
          </cell>
          <cell r="D2788" t="str">
            <v>Juneja</v>
          </cell>
          <cell r="E2788" t="str">
            <v>T41P</v>
          </cell>
          <cell r="F2788">
            <v>4</v>
          </cell>
        </row>
        <row r="2789">
          <cell r="B2789">
            <v>12900</v>
          </cell>
          <cell r="C2789" t="str">
            <v>Kamel</v>
          </cell>
          <cell r="D2789" t="str">
            <v>Karou</v>
          </cell>
          <cell r="E2789" t="str">
            <v>S41M</v>
          </cell>
          <cell r="F2789">
            <v>3</v>
          </cell>
        </row>
        <row r="2790">
          <cell r="B2790">
            <v>17086</v>
          </cell>
          <cell r="C2790" t="str">
            <v>Kamran</v>
          </cell>
          <cell r="D2790" t="str">
            <v>Nahidi</v>
          </cell>
          <cell r="E2790" t="str">
            <v>E41P</v>
          </cell>
          <cell r="F2790">
            <v>2</v>
          </cell>
        </row>
        <row r="2791">
          <cell r="B2791">
            <v>18071</v>
          </cell>
          <cell r="C2791" t="str">
            <v>Kanlayanee</v>
          </cell>
          <cell r="D2791" t="str">
            <v>Pongwattana</v>
          </cell>
          <cell r="E2791" t="str">
            <v>S53P</v>
          </cell>
          <cell r="F2791">
            <v>3</v>
          </cell>
        </row>
        <row r="2792">
          <cell r="B2792">
            <v>21150</v>
          </cell>
          <cell r="C2792" t="str">
            <v>Kapil</v>
          </cell>
          <cell r="D2792" t="str">
            <v>Dhamija</v>
          </cell>
          <cell r="E2792" t="str">
            <v>T51P</v>
          </cell>
          <cell r="F2792">
            <v>1</v>
          </cell>
        </row>
        <row r="2793">
          <cell r="B2793">
            <v>21416</v>
          </cell>
          <cell r="C2793" t="str">
            <v>Kara</v>
          </cell>
          <cell r="D2793" t="str">
            <v>Gansel</v>
          </cell>
          <cell r="E2793" t="str">
            <v>S51P</v>
          </cell>
          <cell r="F2793">
            <v>2</v>
          </cell>
        </row>
        <row r="2794">
          <cell r="B2794">
            <v>19975</v>
          </cell>
          <cell r="C2794" t="str">
            <v>Kara</v>
          </cell>
          <cell r="D2794" t="str">
            <v>Snell</v>
          </cell>
          <cell r="E2794" t="str">
            <v>M55P</v>
          </cell>
          <cell r="F2794">
            <v>5</v>
          </cell>
        </row>
        <row r="2795">
          <cell r="B2795">
            <v>17257</v>
          </cell>
          <cell r="C2795" t="str">
            <v>Karam</v>
          </cell>
          <cell r="D2795" t="str">
            <v>Gharra</v>
          </cell>
          <cell r="E2795" t="str">
            <v>D55P</v>
          </cell>
          <cell r="F2795">
            <v>3</v>
          </cell>
        </row>
        <row r="2796">
          <cell r="B2796">
            <v>21471</v>
          </cell>
          <cell r="C2796" t="str">
            <v>Karan</v>
          </cell>
          <cell r="D2796" t="str">
            <v>Khosla</v>
          </cell>
          <cell r="E2796" t="str">
            <v>T41P</v>
          </cell>
          <cell r="F2796">
            <v>2</v>
          </cell>
        </row>
        <row r="2797">
          <cell r="B2797">
            <v>17151</v>
          </cell>
          <cell r="C2797" t="str">
            <v>Kareem</v>
          </cell>
          <cell r="D2797" t="str">
            <v>Togba</v>
          </cell>
          <cell r="E2797" t="str">
            <v>E51P</v>
          </cell>
          <cell r="F2797">
            <v>2</v>
          </cell>
        </row>
        <row r="2798">
          <cell r="B2798">
            <v>17840</v>
          </cell>
          <cell r="C2798" t="str">
            <v>Karem</v>
          </cell>
          <cell r="D2798" t="str">
            <v>Wattad</v>
          </cell>
          <cell r="E2798" t="str">
            <v>D61P</v>
          </cell>
          <cell r="F2798">
            <v>2</v>
          </cell>
        </row>
        <row r="2799">
          <cell r="B2799">
            <v>7911</v>
          </cell>
          <cell r="C2799" t="str">
            <v>Karen</v>
          </cell>
          <cell r="D2799" t="str">
            <v>Brim</v>
          </cell>
          <cell r="E2799" t="str">
            <v>D45P</v>
          </cell>
          <cell r="F2799">
            <v>3</v>
          </cell>
        </row>
        <row r="2800">
          <cell r="B2800">
            <v>20875</v>
          </cell>
          <cell r="C2800" t="str">
            <v>Karen</v>
          </cell>
          <cell r="D2800" t="str">
            <v>Firkser</v>
          </cell>
          <cell r="E2800" t="str">
            <v>S41P</v>
          </cell>
          <cell r="F2800">
            <v>2</v>
          </cell>
        </row>
        <row r="2801">
          <cell r="B2801">
            <v>9784</v>
          </cell>
          <cell r="C2801" t="str">
            <v>Karen</v>
          </cell>
          <cell r="D2801" t="str">
            <v>McKinnon</v>
          </cell>
          <cell r="E2801" t="str">
            <v>T51M</v>
          </cell>
          <cell r="F2801">
            <v>5</v>
          </cell>
        </row>
        <row r="2802">
          <cell r="B2802">
            <v>19032</v>
          </cell>
          <cell r="C2802" t="str">
            <v>Karen</v>
          </cell>
          <cell r="D2802" t="str">
            <v>Moreira</v>
          </cell>
          <cell r="E2802" t="str">
            <v>P43M</v>
          </cell>
          <cell r="F2802">
            <v>3</v>
          </cell>
        </row>
        <row r="2803">
          <cell r="B2803">
            <v>20235</v>
          </cell>
          <cell r="C2803" t="str">
            <v>Karim</v>
          </cell>
          <cell r="D2803" t="str">
            <v>Hamia</v>
          </cell>
          <cell r="E2803" t="str">
            <v>E51P</v>
          </cell>
          <cell r="F2803">
            <v>3</v>
          </cell>
        </row>
        <row r="2804">
          <cell r="B2804">
            <v>14927</v>
          </cell>
          <cell r="C2804" t="str">
            <v>Karim</v>
          </cell>
          <cell r="D2804" t="str">
            <v>Mahamed</v>
          </cell>
          <cell r="E2804" t="str">
            <v>D41M</v>
          </cell>
          <cell r="F2804">
            <v>5</v>
          </cell>
        </row>
        <row r="2805">
          <cell r="B2805">
            <v>21490</v>
          </cell>
          <cell r="C2805" t="str">
            <v>Karin</v>
          </cell>
          <cell r="D2805" t="str">
            <v>Avraham</v>
          </cell>
          <cell r="E2805" t="str">
            <v>T61P</v>
          </cell>
          <cell r="F2805">
            <v>3</v>
          </cell>
        </row>
        <row r="2806">
          <cell r="B2806">
            <v>18960</v>
          </cell>
          <cell r="C2806" t="str">
            <v>Karin</v>
          </cell>
          <cell r="D2806" t="str">
            <v>Hitman</v>
          </cell>
          <cell r="E2806" t="str">
            <v>D65P</v>
          </cell>
          <cell r="F2806">
            <v>3</v>
          </cell>
        </row>
        <row r="2807">
          <cell r="B2807">
            <v>12856</v>
          </cell>
          <cell r="C2807" t="str">
            <v>Karin</v>
          </cell>
          <cell r="D2807" t="str">
            <v>Reineke</v>
          </cell>
          <cell r="E2807" t="str">
            <v>M43M</v>
          </cell>
          <cell r="F2807">
            <v>4</v>
          </cell>
        </row>
        <row r="2808">
          <cell r="B2808">
            <v>16525</v>
          </cell>
          <cell r="C2808" t="str">
            <v>Karin</v>
          </cell>
          <cell r="D2808" t="str">
            <v>Szober</v>
          </cell>
          <cell r="E2808" t="str">
            <v>T51P</v>
          </cell>
          <cell r="F2808">
            <v>3</v>
          </cell>
        </row>
        <row r="2809">
          <cell r="B2809">
            <v>19314</v>
          </cell>
          <cell r="C2809" t="str">
            <v>Karin</v>
          </cell>
          <cell r="D2809" t="str">
            <v>Zohar</v>
          </cell>
          <cell r="E2809" t="str">
            <v>P62S</v>
          </cell>
          <cell r="F2809">
            <v>2</v>
          </cell>
        </row>
        <row r="2810">
          <cell r="B2810">
            <v>21004</v>
          </cell>
          <cell r="C2810" t="str">
            <v>Karla</v>
          </cell>
          <cell r="D2810" t="str">
            <v>Woods</v>
          </cell>
          <cell r="E2810" t="str">
            <v>P63P</v>
          </cell>
          <cell r="F2810">
            <v>3</v>
          </cell>
        </row>
        <row r="2811">
          <cell r="B2811">
            <v>18944</v>
          </cell>
          <cell r="C2811" t="str">
            <v>Karolin</v>
          </cell>
          <cell r="D2811" t="str">
            <v>Sarano</v>
          </cell>
          <cell r="E2811" t="str">
            <v>T51P</v>
          </cell>
          <cell r="F2811">
            <v>5</v>
          </cell>
        </row>
        <row r="2812">
          <cell r="B2812">
            <v>18938</v>
          </cell>
          <cell r="C2812" t="str">
            <v>Karpreet</v>
          </cell>
          <cell r="D2812" t="str">
            <v>Singh</v>
          </cell>
          <cell r="E2812" t="str">
            <v>S41P</v>
          </cell>
          <cell r="F2812">
            <v>3</v>
          </cell>
        </row>
        <row r="2813">
          <cell r="B2813">
            <v>12418</v>
          </cell>
          <cell r="C2813" t="str">
            <v>Karsten</v>
          </cell>
          <cell r="D2813" t="str">
            <v>Scheibel</v>
          </cell>
          <cell r="E2813" t="str">
            <v>S43P</v>
          </cell>
          <cell r="F2813">
            <v>3</v>
          </cell>
        </row>
        <row r="2814">
          <cell r="B2814">
            <v>19813</v>
          </cell>
          <cell r="C2814" t="str">
            <v>Karthik</v>
          </cell>
          <cell r="D2814" t="str">
            <v>Krishnan</v>
          </cell>
          <cell r="E2814" t="str">
            <v>S53P</v>
          </cell>
          <cell r="F2814">
            <v>3</v>
          </cell>
        </row>
        <row r="2815">
          <cell r="B2815">
            <v>18932</v>
          </cell>
          <cell r="C2815" t="str">
            <v>Katarzyna</v>
          </cell>
          <cell r="D2815" t="str">
            <v>Tomaszewska</v>
          </cell>
          <cell r="E2815" t="str">
            <v>M53P</v>
          </cell>
          <cell r="F2815">
            <v>2</v>
          </cell>
        </row>
        <row r="2816">
          <cell r="B2816">
            <v>1772</v>
          </cell>
          <cell r="C2816" t="str">
            <v>Kate</v>
          </cell>
          <cell r="D2816" t="str">
            <v>Schneider</v>
          </cell>
          <cell r="E2816" t="str">
            <v>D41M</v>
          </cell>
          <cell r="F2816">
            <v>5</v>
          </cell>
        </row>
        <row r="2817">
          <cell r="B2817">
            <v>17974</v>
          </cell>
          <cell r="C2817" t="str">
            <v>Katherine</v>
          </cell>
          <cell r="D2817" t="str">
            <v>Phelan</v>
          </cell>
          <cell r="E2817" t="str">
            <v>S53P</v>
          </cell>
          <cell r="F2817">
            <v>4</v>
          </cell>
        </row>
        <row r="2818">
          <cell r="B2818">
            <v>18964</v>
          </cell>
          <cell r="C2818" t="str">
            <v xml:space="preserve">Katherine (Katie) </v>
          </cell>
          <cell r="D2818" t="str">
            <v>Frey</v>
          </cell>
          <cell r="E2818" t="str">
            <v>S61P</v>
          </cell>
          <cell r="F2818">
            <v>4</v>
          </cell>
        </row>
        <row r="2819">
          <cell r="B2819">
            <v>8936</v>
          </cell>
          <cell r="C2819" t="str">
            <v>Kathleen</v>
          </cell>
          <cell r="D2819" t="str">
            <v>Bain</v>
          </cell>
          <cell r="E2819" t="str">
            <v>T53P</v>
          </cell>
          <cell r="F2819">
            <v>5</v>
          </cell>
        </row>
        <row r="2820">
          <cell r="B2820">
            <v>14440</v>
          </cell>
          <cell r="C2820" t="str">
            <v>Kathleen</v>
          </cell>
          <cell r="D2820" t="str">
            <v>Chanliau</v>
          </cell>
          <cell r="E2820" t="str">
            <v>P42P</v>
          </cell>
          <cell r="F2820">
            <v>5</v>
          </cell>
        </row>
        <row r="2821">
          <cell r="B2821">
            <v>21344</v>
          </cell>
          <cell r="C2821" t="str">
            <v>Kathleen</v>
          </cell>
          <cell r="D2821" t="str">
            <v>Matt</v>
          </cell>
          <cell r="E2821" t="str">
            <v>S41P</v>
          </cell>
          <cell r="F2821">
            <v>3</v>
          </cell>
        </row>
        <row r="2822">
          <cell r="B2822">
            <v>13088</v>
          </cell>
          <cell r="C2822" t="str">
            <v xml:space="preserve">Kathleen (Katie) </v>
          </cell>
          <cell r="D2822" t="str">
            <v>McKay</v>
          </cell>
          <cell r="E2822" t="str">
            <v>M55P</v>
          </cell>
          <cell r="F2822">
            <v>5</v>
          </cell>
        </row>
        <row r="2823">
          <cell r="B2823">
            <v>21154</v>
          </cell>
          <cell r="C2823" t="str">
            <v>Kathryn</v>
          </cell>
          <cell r="D2823" t="str">
            <v>Hummel</v>
          </cell>
          <cell r="E2823" t="str">
            <v>S41P</v>
          </cell>
          <cell r="F2823">
            <v>3</v>
          </cell>
        </row>
        <row r="2824">
          <cell r="B2824">
            <v>12226</v>
          </cell>
          <cell r="C2824" t="str">
            <v>Kathy</v>
          </cell>
          <cell r="D2824" t="str">
            <v>Nguyen</v>
          </cell>
          <cell r="E2824" t="str">
            <v>P54P</v>
          </cell>
          <cell r="F2824">
            <v>3</v>
          </cell>
        </row>
        <row r="2825">
          <cell r="B2825">
            <v>20291</v>
          </cell>
          <cell r="C2825" t="str">
            <v>Katia</v>
          </cell>
          <cell r="D2825" t="str">
            <v>Da Cruz</v>
          </cell>
          <cell r="E2825" t="str">
            <v>E41P</v>
          </cell>
          <cell r="F2825">
            <v>3</v>
          </cell>
        </row>
        <row r="2826">
          <cell r="B2826">
            <v>21065</v>
          </cell>
          <cell r="C2826" t="str">
            <v>Katia</v>
          </cell>
          <cell r="D2826" t="str">
            <v>Rebelatto Baffi</v>
          </cell>
          <cell r="E2826" t="str">
            <v>M65P</v>
          </cell>
          <cell r="F2826">
            <v>4</v>
          </cell>
        </row>
        <row r="2827">
          <cell r="B2827">
            <v>12010</v>
          </cell>
          <cell r="C2827" t="str">
            <v>Katia</v>
          </cell>
          <cell r="D2827" t="str">
            <v>Rozenberg</v>
          </cell>
          <cell r="E2827" t="str">
            <v>P41P</v>
          </cell>
          <cell r="F2827">
            <v>3</v>
          </cell>
        </row>
        <row r="2828">
          <cell r="B2828">
            <v>16269</v>
          </cell>
          <cell r="C2828" t="str">
            <v>Katie</v>
          </cell>
          <cell r="D2828" t="str">
            <v>Keeling</v>
          </cell>
          <cell r="E2828" t="str">
            <v>S51P</v>
          </cell>
          <cell r="F2828">
            <v>3</v>
          </cell>
        </row>
        <row r="2829">
          <cell r="B2829">
            <v>20211</v>
          </cell>
          <cell r="C2829" t="str">
            <v>Katrina</v>
          </cell>
          <cell r="D2829" t="str">
            <v>Weiss</v>
          </cell>
          <cell r="E2829" t="str">
            <v>P62P</v>
          </cell>
          <cell r="F2829">
            <v>3</v>
          </cell>
        </row>
        <row r="2830">
          <cell r="B2830">
            <v>3041</v>
          </cell>
          <cell r="C2830" t="str">
            <v>Katsuyoshi</v>
          </cell>
          <cell r="D2830" t="str">
            <v>Nakayama</v>
          </cell>
          <cell r="E2830" t="str">
            <v>T41P</v>
          </cell>
          <cell r="F2830">
            <v>4</v>
          </cell>
        </row>
        <row r="2831">
          <cell r="B2831">
            <v>7836</v>
          </cell>
          <cell r="C2831" t="str">
            <v>Katya</v>
          </cell>
          <cell r="D2831" t="str">
            <v>Duhamel</v>
          </cell>
          <cell r="E2831" t="str">
            <v>T41P</v>
          </cell>
          <cell r="F2831">
            <v>4</v>
          </cell>
        </row>
        <row r="2832">
          <cell r="B2832">
            <v>20735</v>
          </cell>
          <cell r="C2832" t="str">
            <v>Kawaljot</v>
          </cell>
          <cell r="D2832" t="str">
            <v>Singh</v>
          </cell>
          <cell r="E2832" t="str">
            <v>E51P</v>
          </cell>
          <cell r="F2832">
            <v>3</v>
          </cell>
        </row>
        <row r="2833">
          <cell r="B2833">
            <v>18286</v>
          </cell>
          <cell r="C2833" t="str">
            <v>Kayla</v>
          </cell>
          <cell r="D2833" t="str">
            <v>Gordon</v>
          </cell>
          <cell r="E2833" t="str">
            <v>S61P</v>
          </cell>
          <cell r="F2833">
            <v>3</v>
          </cell>
        </row>
        <row r="2834">
          <cell r="B2834">
            <v>18749</v>
          </cell>
          <cell r="C2834" t="str">
            <v>Kayoko</v>
          </cell>
          <cell r="D2834" t="str">
            <v>Katayama</v>
          </cell>
          <cell r="E2834" t="str">
            <v>S61P</v>
          </cell>
          <cell r="F2834">
            <v>4</v>
          </cell>
        </row>
        <row r="2835">
          <cell r="B2835">
            <v>19935</v>
          </cell>
          <cell r="C2835" t="str">
            <v>Kazuo</v>
          </cell>
          <cell r="D2835" t="str">
            <v>Iwasaki</v>
          </cell>
          <cell r="E2835" t="str">
            <v>S43P</v>
          </cell>
          <cell r="F2835">
            <v>3</v>
          </cell>
        </row>
        <row r="2836">
          <cell r="B2836">
            <v>18693</v>
          </cell>
          <cell r="C2836" t="str">
            <v>Keegan</v>
          </cell>
          <cell r="D2836" t="str">
            <v>Turczyn</v>
          </cell>
          <cell r="E2836" t="str">
            <v>S61P</v>
          </cell>
          <cell r="F2836">
            <v>3</v>
          </cell>
        </row>
        <row r="2837">
          <cell r="B2837">
            <v>20135</v>
          </cell>
          <cell r="C2837" t="str">
            <v>Keely</v>
          </cell>
          <cell r="D2837" t="str">
            <v>Wilkins</v>
          </cell>
          <cell r="E2837" t="str">
            <v>E41P</v>
          </cell>
          <cell r="F2837">
            <v>3</v>
          </cell>
        </row>
        <row r="2838">
          <cell r="B2838">
            <v>19495</v>
          </cell>
          <cell r="C2838" t="str">
            <v>Keerati</v>
          </cell>
          <cell r="D2838" t="str">
            <v>Pukpoon</v>
          </cell>
          <cell r="E2838" t="str">
            <v>S53P</v>
          </cell>
          <cell r="F2838">
            <v>4</v>
          </cell>
        </row>
        <row r="2839">
          <cell r="B2839">
            <v>16553</v>
          </cell>
          <cell r="C2839" t="str">
            <v>Keevin</v>
          </cell>
          <cell r="D2839" t="str">
            <v>Williams</v>
          </cell>
          <cell r="E2839" t="str">
            <v>T63P</v>
          </cell>
          <cell r="F2839">
            <v>1</v>
          </cell>
        </row>
        <row r="2840">
          <cell r="B2840">
            <v>12461</v>
          </cell>
          <cell r="C2840" t="str">
            <v xml:space="preserve">Kei (kei) </v>
          </cell>
          <cell r="D2840" t="str">
            <v>Nakanomori</v>
          </cell>
          <cell r="E2840" t="str">
            <v>T41P</v>
          </cell>
          <cell r="F2840">
            <v>2</v>
          </cell>
        </row>
        <row r="2841">
          <cell r="B2841">
            <v>18853</v>
          </cell>
          <cell r="C2841" t="str">
            <v>Keith</v>
          </cell>
          <cell r="D2841" t="str">
            <v>Adest</v>
          </cell>
          <cell r="E2841" t="str">
            <v>R41P</v>
          </cell>
          <cell r="F2841">
            <v>5</v>
          </cell>
        </row>
        <row r="2842">
          <cell r="B2842">
            <v>11706</v>
          </cell>
          <cell r="C2842" t="str">
            <v>Keith</v>
          </cell>
          <cell r="D2842" t="str">
            <v>Holtham</v>
          </cell>
          <cell r="E2842" t="str">
            <v>S43P</v>
          </cell>
          <cell r="F2842">
            <v>4</v>
          </cell>
        </row>
        <row r="2843">
          <cell r="B2843">
            <v>19397</v>
          </cell>
          <cell r="C2843" t="str">
            <v>Keith</v>
          </cell>
          <cell r="D2843" t="str">
            <v>Humber</v>
          </cell>
          <cell r="E2843" t="str">
            <v>E51P</v>
          </cell>
          <cell r="F2843">
            <v>4</v>
          </cell>
        </row>
        <row r="2844">
          <cell r="B2844">
            <v>19720</v>
          </cell>
          <cell r="C2844" t="str">
            <v>Keith</v>
          </cell>
          <cell r="D2844" t="str">
            <v>Willse</v>
          </cell>
          <cell r="E2844" t="str">
            <v>E41P</v>
          </cell>
          <cell r="F2844">
            <v>3</v>
          </cell>
        </row>
        <row r="2845">
          <cell r="B2845">
            <v>15157</v>
          </cell>
          <cell r="C2845" t="str">
            <v>Kelcie</v>
          </cell>
          <cell r="D2845" t="str">
            <v>Bettencourt</v>
          </cell>
          <cell r="E2845" t="str">
            <v>M55P</v>
          </cell>
          <cell r="F2845">
            <v>4</v>
          </cell>
        </row>
        <row r="2846">
          <cell r="B2846">
            <v>13652</v>
          </cell>
          <cell r="C2846" t="str">
            <v>Kelly</v>
          </cell>
          <cell r="D2846" t="str">
            <v>Beverly</v>
          </cell>
          <cell r="E2846" t="str">
            <v>S41P</v>
          </cell>
          <cell r="F2846">
            <v>2</v>
          </cell>
        </row>
        <row r="2847">
          <cell r="B2847">
            <v>17801</v>
          </cell>
          <cell r="C2847" t="str">
            <v>Kelly</v>
          </cell>
          <cell r="D2847" t="str">
            <v>O`Brien</v>
          </cell>
          <cell r="E2847" t="str">
            <v>S51P</v>
          </cell>
          <cell r="F2847">
            <v>4</v>
          </cell>
        </row>
        <row r="2848">
          <cell r="B2848">
            <v>7963</v>
          </cell>
          <cell r="C2848" t="str">
            <v>Kelly</v>
          </cell>
          <cell r="D2848" t="str">
            <v>Stohr</v>
          </cell>
          <cell r="E2848" t="str">
            <v>P41P</v>
          </cell>
          <cell r="F2848">
            <v>4</v>
          </cell>
        </row>
        <row r="2849">
          <cell r="B2849">
            <v>20095</v>
          </cell>
          <cell r="C2849" t="str">
            <v>Kelvin</v>
          </cell>
          <cell r="D2849" t="str">
            <v>Tse</v>
          </cell>
          <cell r="E2849" t="str">
            <v>S51P</v>
          </cell>
          <cell r="F2849">
            <v>3</v>
          </cell>
        </row>
        <row r="2850">
          <cell r="B2850">
            <v>12353</v>
          </cell>
          <cell r="C2850" t="str">
            <v>Ken</v>
          </cell>
          <cell r="D2850" t="str">
            <v>Humphreys</v>
          </cell>
          <cell r="E2850" t="str">
            <v>E41P</v>
          </cell>
          <cell r="F2850">
            <v>4</v>
          </cell>
        </row>
        <row r="2851">
          <cell r="B2851">
            <v>20094</v>
          </cell>
          <cell r="C2851" t="str">
            <v>Ken</v>
          </cell>
          <cell r="D2851" t="str">
            <v>Lee</v>
          </cell>
          <cell r="E2851" t="str">
            <v>S43P</v>
          </cell>
          <cell r="F2851">
            <v>3</v>
          </cell>
        </row>
        <row r="2852">
          <cell r="B2852">
            <v>19777</v>
          </cell>
          <cell r="C2852" t="str">
            <v>Kendal</v>
          </cell>
          <cell r="D2852" t="str">
            <v>Cole</v>
          </cell>
          <cell r="E2852" t="str">
            <v>S43P</v>
          </cell>
          <cell r="F2852">
            <v>5</v>
          </cell>
        </row>
        <row r="2853">
          <cell r="B2853">
            <v>17270</v>
          </cell>
          <cell r="C2853" t="str">
            <v>Kenji</v>
          </cell>
          <cell r="D2853" t="str">
            <v>Abe</v>
          </cell>
          <cell r="E2853" t="str">
            <v>M55P</v>
          </cell>
          <cell r="F2853">
            <v>3</v>
          </cell>
        </row>
        <row r="2854">
          <cell r="B2854">
            <v>21351</v>
          </cell>
          <cell r="C2854" t="str">
            <v>Kenji</v>
          </cell>
          <cell r="D2854" t="str">
            <v>Nakamura</v>
          </cell>
          <cell r="E2854" t="str">
            <v>S53P</v>
          </cell>
          <cell r="F2854">
            <v>2</v>
          </cell>
        </row>
        <row r="2855">
          <cell r="B2855">
            <v>16824</v>
          </cell>
          <cell r="C2855" t="str">
            <v>Kenneth</v>
          </cell>
          <cell r="D2855" t="str">
            <v>Foster</v>
          </cell>
          <cell r="E2855" t="str">
            <v>T51P</v>
          </cell>
          <cell r="F2855">
            <v>2</v>
          </cell>
        </row>
        <row r="2856">
          <cell r="B2856">
            <v>21045</v>
          </cell>
          <cell r="C2856" t="str">
            <v>Kenneth</v>
          </cell>
          <cell r="D2856" t="str">
            <v>van Blerk</v>
          </cell>
          <cell r="E2856" t="str">
            <v>S53P</v>
          </cell>
          <cell r="F2856">
            <v>2</v>
          </cell>
        </row>
        <row r="2857">
          <cell r="B2857">
            <v>17698</v>
          </cell>
          <cell r="C2857" t="str">
            <v>Kenneth</v>
          </cell>
          <cell r="D2857" t="str">
            <v>Wood Jr.</v>
          </cell>
          <cell r="E2857" t="str">
            <v>T63P</v>
          </cell>
          <cell r="F2857">
            <v>3</v>
          </cell>
        </row>
        <row r="2858">
          <cell r="B2858">
            <v>18191</v>
          </cell>
          <cell r="C2858" t="str">
            <v>Kenneth</v>
          </cell>
          <cell r="D2858" t="str">
            <v>Yeung</v>
          </cell>
          <cell r="E2858" t="str">
            <v>S53P</v>
          </cell>
          <cell r="F2858">
            <v>4</v>
          </cell>
        </row>
        <row r="2859">
          <cell r="B2859">
            <v>5474</v>
          </cell>
          <cell r="C2859" t="str">
            <v xml:space="preserve">Kenneth (Ken) </v>
          </cell>
          <cell r="D2859" t="str">
            <v>Savage</v>
          </cell>
          <cell r="E2859" t="str">
            <v>T51M</v>
          </cell>
          <cell r="F2859">
            <v>4</v>
          </cell>
        </row>
        <row r="2860">
          <cell r="B2860">
            <v>20780</v>
          </cell>
          <cell r="C2860" t="str">
            <v xml:space="preserve">Kenneth (Scott) </v>
          </cell>
          <cell r="D2860" t="str">
            <v>Reisenweber</v>
          </cell>
          <cell r="E2860" t="str">
            <v>E51P</v>
          </cell>
          <cell r="F2860">
            <v>2</v>
          </cell>
        </row>
        <row r="2861">
          <cell r="B2861">
            <v>6354</v>
          </cell>
          <cell r="C2861" t="str">
            <v>Kent</v>
          </cell>
          <cell r="D2861" t="str">
            <v>Hofling</v>
          </cell>
          <cell r="E2861" t="str">
            <v>D45P</v>
          </cell>
          <cell r="F2861">
            <v>3</v>
          </cell>
        </row>
        <row r="2862">
          <cell r="B2862">
            <v>17984</v>
          </cell>
          <cell r="C2862" t="str">
            <v>Kenza</v>
          </cell>
          <cell r="D2862" t="str">
            <v>Filali</v>
          </cell>
          <cell r="E2862" t="str">
            <v>S51P</v>
          </cell>
          <cell r="F2862">
            <v>3</v>
          </cell>
        </row>
        <row r="2863">
          <cell r="B2863">
            <v>18133</v>
          </cell>
          <cell r="C2863" t="str">
            <v>Kerem</v>
          </cell>
          <cell r="D2863" t="str">
            <v>Ates</v>
          </cell>
          <cell r="E2863" t="str">
            <v>E41P</v>
          </cell>
          <cell r="F2863">
            <v>3</v>
          </cell>
        </row>
        <row r="2864">
          <cell r="B2864">
            <v>20006</v>
          </cell>
          <cell r="C2864" t="str">
            <v>Keren</v>
          </cell>
          <cell r="D2864" t="str">
            <v>Alboher</v>
          </cell>
          <cell r="E2864" t="str">
            <v>P63P</v>
          </cell>
          <cell r="F2864">
            <v>3</v>
          </cell>
        </row>
        <row r="2865">
          <cell r="B2865">
            <v>19015</v>
          </cell>
          <cell r="C2865" t="str">
            <v>Keren</v>
          </cell>
          <cell r="D2865" t="str">
            <v>Gafni Chen</v>
          </cell>
          <cell r="E2865" t="str">
            <v>T41P</v>
          </cell>
          <cell r="F2865">
            <v>3</v>
          </cell>
        </row>
        <row r="2866">
          <cell r="B2866">
            <v>17426</v>
          </cell>
          <cell r="C2866" t="str">
            <v>Keren</v>
          </cell>
          <cell r="D2866" t="str">
            <v>Genish</v>
          </cell>
          <cell r="E2866" t="str">
            <v>T52M</v>
          </cell>
          <cell r="F2866">
            <v>4</v>
          </cell>
        </row>
        <row r="2867">
          <cell r="B2867">
            <v>10458</v>
          </cell>
          <cell r="C2867" t="str">
            <v>Keren</v>
          </cell>
          <cell r="D2867" t="str">
            <v>Greenblat</v>
          </cell>
          <cell r="E2867" t="str">
            <v>D45P</v>
          </cell>
          <cell r="F2867">
            <v>4</v>
          </cell>
        </row>
        <row r="2868">
          <cell r="B2868">
            <v>6995</v>
          </cell>
          <cell r="C2868" t="str">
            <v>Keren</v>
          </cell>
          <cell r="D2868" t="str">
            <v>Kinsbursky</v>
          </cell>
          <cell r="E2868" t="str">
            <v>D52P</v>
          </cell>
          <cell r="F2868">
            <v>2</v>
          </cell>
        </row>
        <row r="2869">
          <cell r="B2869">
            <v>18639</v>
          </cell>
          <cell r="C2869" t="str">
            <v>Keren</v>
          </cell>
          <cell r="D2869" t="str">
            <v>Palmor</v>
          </cell>
          <cell r="E2869" t="str">
            <v>P51P</v>
          </cell>
          <cell r="F2869">
            <v>4</v>
          </cell>
        </row>
        <row r="2870">
          <cell r="B2870">
            <v>21657</v>
          </cell>
          <cell r="C2870" t="str">
            <v>Keren</v>
          </cell>
          <cell r="D2870" t="str">
            <v>Shemesh</v>
          </cell>
          <cell r="E2870" t="str">
            <v>D65S</v>
          </cell>
          <cell r="F2870">
            <v>3</v>
          </cell>
        </row>
        <row r="2871">
          <cell r="B2871">
            <v>14534</v>
          </cell>
          <cell r="C2871" t="str">
            <v>Kerikea</v>
          </cell>
          <cell r="D2871" t="str">
            <v>Morgan</v>
          </cell>
          <cell r="E2871" t="str">
            <v>P44P</v>
          </cell>
          <cell r="F2871">
            <v>3</v>
          </cell>
        </row>
        <row r="2872">
          <cell r="B2872">
            <v>12359</v>
          </cell>
          <cell r="C2872" t="str">
            <v>Kerim</v>
          </cell>
          <cell r="D2872" t="str">
            <v>Koc</v>
          </cell>
          <cell r="E2872" t="str">
            <v>T41P</v>
          </cell>
          <cell r="F2872">
            <v>4</v>
          </cell>
        </row>
        <row r="2873">
          <cell r="B2873">
            <v>19979</v>
          </cell>
          <cell r="C2873" t="str">
            <v>Kessem</v>
          </cell>
          <cell r="D2873" t="str">
            <v>Bar</v>
          </cell>
          <cell r="E2873" t="str">
            <v>P63P</v>
          </cell>
          <cell r="F2873">
            <v>4</v>
          </cell>
        </row>
        <row r="2874">
          <cell r="B2874">
            <v>13839</v>
          </cell>
          <cell r="C2874" t="str">
            <v>Kevin</v>
          </cell>
          <cell r="D2874" t="str">
            <v>Canaday</v>
          </cell>
          <cell r="E2874" t="str">
            <v>E41P</v>
          </cell>
          <cell r="F2874">
            <v>4</v>
          </cell>
        </row>
        <row r="2875">
          <cell r="B2875">
            <v>16436</v>
          </cell>
          <cell r="C2875" t="str">
            <v>Kevin</v>
          </cell>
          <cell r="D2875" t="str">
            <v>Clark</v>
          </cell>
          <cell r="E2875" t="str">
            <v>S43P</v>
          </cell>
          <cell r="F2875">
            <v>4</v>
          </cell>
        </row>
        <row r="2876">
          <cell r="B2876">
            <v>17434</v>
          </cell>
          <cell r="C2876" t="str">
            <v>Kevin</v>
          </cell>
          <cell r="D2876" t="str">
            <v>Cutting</v>
          </cell>
          <cell r="E2876" t="str">
            <v>P52P</v>
          </cell>
          <cell r="F2876">
            <v>5</v>
          </cell>
        </row>
        <row r="2877">
          <cell r="B2877">
            <v>13890</v>
          </cell>
          <cell r="C2877" t="str">
            <v>Kevin</v>
          </cell>
          <cell r="D2877" t="str">
            <v>Frank</v>
          </cell>
          <cell r="E2877" t="str">
            <v>S53P</v>
          </cell>
          <cell r="F2877">
            <v>2</v>
          </cell>
        </row>
        <row r="2878">
          <cell r="B2878">
            <v>20979</v>
          </cell>
          <cell r="C2878" t="str">
            <v>Kevin</v>
          </cell>
          <cell r="D2878" t="str">
            <v>Gordon</v>
          </cell>
          <cell r="E2878" t="str">
            <v>T51P</v>
          </cell>
          <cell r="F2878">
            <v>3</v>
          </cell>
        </row>
        <row r="2879">
          <cell r="B2879">
            <v>14754</v>
          </cell>
          <cell r="C2879" t="str">
            <v>Kevin</v>
          </cell>
          <cell r="D2879" t="str">
            <v>Hoffman</v>
          </cell>
          <cell r="E2879" t="str">
            <v>T53P</v>
          </cell>
          <cell r="F2879">
            <v>3</v>
          </cell>
        </row>
        <row r="2880">
          <cell r="B2880">
            <v>7809</v>
          </cell>
          <cell r="C2880" t="str">
            <v>Kevin</v>
          </cell>
          <cell r="D2880" t="str">
            <v>Jones</v>
          </cell>
          <cell r="E2880" t="str">
            <v>E41M</v>
          </cell>
          <cell r="F2880">
            <v>4</v>
          </cell>
        </row>
        <row r="2881">
          <cell r="B2881">
            <v>13970</v>
          </cell>
          <cell r="C2881" t="str">
            <v>Kevin</v>
          </cell>
          <cell r="D2881" t="str">
            <v>Li</v>
          </cell>
          <cell r="E2881" t="str">
            <v>S41P</v>
          </cell>
          <cell r="F2881">
            <v>5</v>
          </cell>
        </row>
        <row r="2882">
          <cell r="B2882">
            <v>14776</v>
          </cell>
          <cell r="C2882" t="str">
            <v>Kevin</v>
          </cell>
          <cell r="D2882" t="str">
            <v>Marquez</v>
          </cell>
          <cell r="E2882" t="str">
            <v>T51P</v>
          </cell>
          <cell r="F2882">
            <v>3</v>
          </cell>
        </row>
        <row r="2883">
          <cell r="B2883">
            <v>15901</v>
          </cell>
          <cell r="C2883" t="str">
            <v xml:space="preserve">Kevin (Smitty) </v>
          </cell>
          <cell r="D2883" t="str">
            <v>Smith</v>
          </cell>
          <cell r="E2883" t="str">
            <v>T41P</v>
          </cell>
          <cell r="F2883">
            <v>5</v>
          </cell>
        </row>
        <row r="2884">
          <cell r="B2884">
            <v>9112</v>
          </cell>
          <cell r="C2884" t="str">
            <v>Kfir</v>
          </cell>
          <cell r="D2884" t="str">
            <v>Bachar</v>
          </cell>
          <cell r="E2884" t="str">
            <v>D45M</v>
          </cell>
          <cell r="F2884">
            <v>3</v>
          </cell>
        </row>
        <row r="2885">
          <cell r="B2885">
            <v>18903</v>
          </cell>
          <cell r="C2885" t="str">
            <v>Kfir</v>
          </cell>
          <cell r="D2885" t="str">
            <v>Bar</v>
          </cell>
          <cell r="E2885" t="str">
            <v>D55P</v>
          </cell>
          <cell r="F2885">
            <v>2</v>
          </cell>
        </row>
        <row r="2886">
          <cell r="B2886">
            <v>19005</v>
          </cell>
          <cell r="C2886" t="str">
            <v>Kfir</v>
          </cell>
          <cell r="D2886" t="str">
            <v>Marouani</v>
          </cell>
          <cell r="E2886" t="str">
            <v>D41M</v>
          </cell>
          <cell r="F2886">
            <v>4</v>
          </cell>
        </row>
        <row r="2887">
          <cell r="B2887">
            <v>20836</v>
          </cell>
          <cell r="C2887" t="str">
            <v>Kfir</v>
          </cell>
          <cell r="D2887" t="str">
            <v>Miness</v>
          </cell>
          <cell r="E2887" t="str">
            <v>D55P</v>
          </cell>
          <cell r="F2887">
            <v>1</v>
          </cell>
        </row>
        <row r="2888">
          <cell r="B2888">
            <v>14711</v>
          </cell>
          <cell r="C2888" t="str">
            <v>Kfir</v>
          </cell>
          <cell r="D2888" t="str">
            <v>Yaakovi</v>
          </cell>
          <cell r="E2888" t="str">
            <v>D55P</v>
          </cell>
          <cell r="F2888">
            <v>5</v>
          </cell>
        </row>
        <row r="2889">
          <cell r="B2889">
            <v>8535</v>
          </cell>
          <cell r="C2889" t="str">
            <v>Kfir</v>
          </cell>
          <cell r="D2889" t="str">
            <v>Ziv</v>
          </cell>
          <cell r="E2889" t="str">
            <v>T41M</v>
          </cell>
          <cell r="F2889">
            <v>5</v>
          </cell>
        </row>
        <row r="2890">
          <cell r="B2890">
            <v>10907</v>
          </cell>
          <cell r="C2890" t="str">
            <v xml:space="preserve">Kgaogano (kg) </v>
          </cell>
          <cell r="D2890" t="str">
            <v>Porati</v>
          </cell>
          <cell r="E2890" t="str">
            <v>T51P</v>
          </cell>
          <cell r="F2890">
            <v>2</v>
          </cell>
        </row>
        <row r="2891">
          <cell r="B2891">
            <v>11878</v>
          </cell>
          <cell r="C2891" t="str">
            <v>Khalid</v>
          </cell>
          <cell r="D2891" t="str">
            <v>Al-Shawwaf</v>
          </cell>
          <cell r="E2891" t="str">
            <v>T41P</v>
          </cell>
          <cell r="F2891">
            <v>5</v>
          </cell>
        </row>
        <row r="2892">
          <cell r="B2892">
            <v>15421</v>
          </cell>
          <cell r="C2892" t="str">
            <v>Khawla</v>
          </cell>
          <cell r="D2892" t="str">
            <v>Dawd</v>
          </cell>
          <cell r="E2892" t="str">
            <v>T51P</v>
          </cell>
          <cell r="F2892">
            <v>3</v>
          </cell>
        </row>
        <row r="2893">
          <cell r="B2893">
            <v>16483</v>
          </cell>
          <cell r="C2893" t="str">
            <v>Kilian</v>
          </cell>
          <cell r="D2893" t="str">
            <v>Klein</v>
          </cell>
          <cell r="E2893" t="str">
            <v>S43M</v>
          </cell>
          <cell r="F2893">
            <v>4</v>
          </cell>
        </row>
        <row r="2894">
          <cell r="B2894">
            <v>10865</v>
          </cell>
          <cell r="C2894" t="str">
            <v>Kim</v>
          </cell>
          <cell r="D2894" t="str">
            <v>Boesch</v>
          </cell>
          <cell r="E2894" t="str">
            <v>S43P</v>
          </cell>
          <cell r="F2894">
            <v>4</v>
          </cell>
        </row>
        <row r="2895">
          <cell r="B2895">
            <v>18704</v>
          </cell>
          <cell r="C2895" t="str">
            <v>Kim</v>
          </cell>
          <cell r="D2895" t="str">
            <v>Forsthuber</v>
          </cell>
          <cell r="E2895" t="str">
            <v>S61P</v>
          </cell>
          <cell r="F2895">
            <v>3</v>
          </cell>
        </row>
        <row r="2896">
          <cell r="B2896">
            <v>7360</v>
          </cell>
          <cell r="C2896" t="str">
            <v>Kim</v>
          </cell>
          <cell r="D2896" t="str">
            <v>Iversen</v>
          </cell>
          <cell r="E2896" t="str">
            <v>S43P</v>
          </cell>
          <cell r="F2896">
            <v>3</v>
          </cell>
        </row>
        <row r="2897">
          <cell r="B2897">
            <v>3001</v>
          </cell>
          <cell r="C2897" t="str">
            <v>Kim</v>
          </cell>
          <cell r="D2897" t="str">
            <v>Winfield</v>
          </cell>
          <cell r="E2897" t="str">
            <v>T41P</v>
          </cell>
          <cell r="F2897">
            <v>3</v>
          </cell>
        </row>
        <row r="2898">
          <cell r="B2898">
            <v>15634</v>
          </cell>
          <cell r="C2898" t="str">
            <v>Kimberley</v>
          </cell>
          <cell r="D2898" t="str">
            <v>Flannigan</v>
          </cell>
          <cell r="E2898" t="str">
            <v>S43P</v>
          </cell>
          <cell r="F2898">
            <v>2</v>
          </cell>
        </row>
        <row r="2899">
          <cell r="B2899">
            <v>17954</v>
          </cell>
          <cell r="C2899" t="str">
            <v>Kimberley</v>
          </cell>
          <cell r="D2899" t="str">
            <v>Lewandowski</v>
          </cell>
          <cell r="E2899" t="str">
            <v>S51P</v>
          </cell>
          <cell r="F2899">
            <v>4</v>
          </cell>
        </row>
        <row r="2900">
          <cell r="B2900">
            <v>20093</v>
          </cell>
          <cell r="C2900" t="str">
            <v>Kimberly</v>
          </cell>
          <cell r="D2900" t="str">
            <v>Lozano-Cardenas</v>
          </cell>
          <cell r="E2900" t="str">
            <v>M65P</v>
          </cell>
          <cell r="F2900">
            <v>4</v>
          </cell>
        </row>
        <row r="2901">
          <cell r="B2901">
            <v>2894</v>
          </cell>
          <cell r="C2901" t="str">
            <v>Kimberly</v>
          </cell>
          <cell r="D2901" t="str">
            <v>Reed</v>
          </cell>
          <cell r="E2901" t="str">
            <v>T41M</v>
          </cell>
          <cell r="F2901">
            <v>3</v>
          </cell>
        </row>
        <row r="2902">
          <cell r="B2902">
            <v>17878</v>
          </cell>
          <cell r="C2902" t="str">
            <v xml:space="preserve">Kimberly (Kim) </v>
          </cell>
          <cell r="D2902" t="str">
            <v>Robins</v>
          </cell>
          <cell r="E2902" t="str">
            <v>M53P</v>
          </cell>
          <cell r="F2902">
            <v>3</v>
          </cell>
        </row>
        <row r="2903">
          <cell r="B2903">
            <v>11829</v>
          </cell>
          <cell r="C2903" t="str">
            <v>Kingsley</v>
          </cell>
          <cell r="D2903" t="str">
            <v>Chinegwu</v>
          </cell>
          <cell r="E2903" t="str">
            <v>T41P</v>
          </cell>
          <cell r="F2903">
            <v>3</v>
          </cell>
        </row>
        <row r="2904">
          <cell r="B2904">
            <v>21625</v>
          </cell>
          <cell r="C2904" t="str">
            <v>Kingsley</v>
          </cell>
          <cell r="D2904" t="str">
            <v>Okeke</v>
          </cell>
          <cell r="E2904" t="str">
            <v>T63P</v>
          </cell>
          <cell r="F2904">
            <v>3</v>
          </cell>
        </row>
        <row r="2905">
          <cell r="B2905">
            <v>20456</v>
          </cell>
          <cell r="C2905" t="str">
            <v>Kinnie</v>
          </cell>
          <cell r="D2905" t="str">
            <v>Andre</v>
          </cell>
          <cell r="E2905" t="str">
            <v>M53P</v>
          </cell>
          <cell r="F2905">
            <v>3</v>
          </cell>
        </row>
        <row r="2906">
          <cell r="B2906">
            <v>14922</v>
          </cell>
          <cell r="C2906" t="str">
            <v>Kiril</v>
          </cell>
          <cell r="D2906" t="str">
            <v>Kaper</v>
          </cell>
          <cell r="E2906" t="str">
            <v>T41P</v>
          </cell>
          <cell r="F2906">
            <v>5</v>
          </cell>
        </row>
        <row r="2907">
          <cell r="B2907">
            <v>14401</v>
          </cell>
          <cell r="C2907" t="str">
            <v>Kirill</v>
          </cell>
          <cell r="D2907" t="str">
            <v>Shmarlovski</v>
          </cell>
          <cell r="E2907" t="str">
            <v>D51P</v>
          </cell>
          <cell r="F2907">
            <v>4</v>
          </cell>
        </row>
        <row r="2908">
          <cell r="B2908">
            <v>20319</v>
          </cell>
          <cell r="C2908" t="str">
            <v>Kirk</v>
          </cell>
          <cell r="D2908" t="str">
            <v>Connaway</v>
          </cell>
          <cell r="E2908" t="str">
            <v>S43P</v>
          </cell>
          <cell r="F2908">
            <v>4</v>
          </cell>
        </row>
        <row r="2909">
          <cell r="B2909">
            <v>14455</v>
          </cell>
          <cell r="C2909" t="str">
            <v>Kishore</v>
          </cell>
          <cell r="D2909" t="str">
            <v>Naidu</v>
          </cell>
          <cell r="E2909" t="str">
            <v>T51P</v>
          </cell>
          <cell r="F2909">
            <v>3</v>
          </cell>
        </row>
        <row r="2910">
          <cell r="B2910">
            <v>17577</v>
          </cell>
          <cell r="C2910" t="str">
            <v>Kjetil</v>
          </cell>
          <cell r="D2910" t="str">
            <v>Ore</v>
          </cell>
          <cell r="E2910" t="str">
            <v>S43M</v>
          </cell>
          <cell r="F2910">
            <v>5</v>
          </cell>
        </row>
        <row r="2911">
          <cell r="B2911">
            <v>19593</v>
          </cell>
          <cell r="C2911" t="str">
            <v>Klara</v>
          </cell>
          <cell r="D2911" t="str">
            <v>Kamarudin</v>
          </cell>
          <cell r="E2911" t="str">
            <v>S63P</v>
          </cell>
          <cell r="F2911">
            <v>2</v>
          </cell>
        </row>
        <row r="2912">
          <cell r="B2912">
            <v>19817</v>
          </cell>
          <cell r="C2912" t="str">
            <v>Klil</v>
          </cell>
          <cell r="D2912" t="str">
            <v>Shalom Bendor</v>
          </cell>
          <cell r="E2912" t="str">
            <v>P53P</v>
          </cell>
          <cell r="F2912">
            <v>4</v>
          </cell>
        </row>
        <row r="2913">
          <cell r="B2913">
            <v>7165</v>
          </cell>
          <cell r="C2913" t="str">
            <v>Kobi</v>
          </cell>
          <cell r="D2913" t="str">
            <v>Eisenkraft</v>
          </cell>
          <cell r="E2913" t="str">
            <v>D41P</v>
          </cell>
          <cell r="F2913">
            <v>5</v>
          </cell>
        </row>
        <row r="2914">
          <cell r="B2914">
            <v>10966</v>
          </cell>
          <cell r="C2914" t="str">
            <v>Kobi</v>
          </cell>
          <cell r="D2914" t="str">
            <v>Levi</v>
          </cell>
          <cell r="E2914" t="str">
            <v>T41M</v>
          </cell>
          <cell r="F2914">
            <v>5</v>
          </cell>
        </row>
        <row r="2915">
          <cell r="B2915">
            <v>14476</v>
          </cell>
          <cell r="C2915" t="str">
            <v>Kobi</v>
          </cell>
          <cell r="D2915" t="str">
            <v>Ohayon</v>
          </cell>
          <cell r="E2915" t="str">
            <v>D41M</v>
          </cell>
          <cell r="F2915">
            <v>3</v>
          </cell>
        </row>
        <row r="2916">
          <cell r="B2916">
            <v>18656</v>
          </cell>
          <cell r="C2916" t="str">
            <v>Kobi</v>
          </cell>
          <cell r="D2916" t="str">
            <v>Tavdish</v>
          </cell>
          <cell r="E2916" t="str">
            <v>D65P</v>
          </cell>
          <cell r="F2916">
            <v>4</v>
          </cell>
        </row>
        <row r="2917">
          <cell r="B2917">
            <v>20579</v>
          </cell>
          <cell r="C2917" t="str">
            <v>Kobie</v>
          </cell>
          <cell r="D2917" t="str">
            <v>Bendalak</v>
          </cell>
          <cell r="E2917" t="str">
            <v>M41P</v>
          </cell>
          <cell r="F2917">
            <v>2</v>
          </cell>
        </row>
        <row r="2918">
          <cell r="B2918">
            <v>12738</v>
          </cell>
          <cell r="C2918" t="str">
            <v>Koby</v>
          </cell>
          <cell r="D2918" t="str">
            <v>Kagan</v>
          </cell>
          <cell r="E2918" t="str">
            <v>T41P</v>
          </cell>
          <cell r="F2918">
            <v>5</v>
          </cell>
        </row>
        <row r="2919">
          <cell r="B2919">
            <v>21210</v>
          </cell>
          <cell r="C2919" t="str">
            <v>Koen</v>
          </cell>
          <cell r="D2919" t="str">
            <v>Eeckhoudt</v>
          </cell>
          <cell r="E2919" t="str">
            <v>E41P</v>
          </cell>
          <cell r="F2919">
            <v>4</v>
          </cell>
        </row>
        <row r="2920">
          <cell r="B2920">
            <v>11266</v>
          </cell>
          <cell r="C2920" t="str">
            <v>Koji</v>
          </cell>
          <cell r="D2920" t="str">
            <v>Abe</v>
          </cell>
          <cell r="E2920" t="str">
            <v>S41P</v>
          </cell>
          <cell r="F2920">
            <v>4</v>
          </cell>
        </row>
        <row r="2921">
          <cell r="B2921">
            <v>21545</v>
          </cell>
          <cell r="C2921" t="str">
            <v>Kol</v>
          </cell>
          <cell r="D2921" t="str">
            <v>Amiti</v>
          </cell>
          <cell r="E2921" t="str">
            <v>D61P</v>
          </cell>
          <cell r="F2921">
            <v>3</v>
          </cell>
        </row>
        <row r="2922">
          <cell r="B2922">
            <v>18673</v>
          </cell>
          <cell r="C2922" t="str">
            <v>Komal</v>
          </cell>
          <cell r="D2922" t="str">
            <v>Shruti</v>
          </cell>
          <cell r="E2922" t="str">
            <v>S51P</v>
          </cell>
          <cell r="F2922">
            <v>4</v>
          </cell>
        </row>
        <row r="2923">
          <cell r="B2923">
            <v>21138</v>
          </cell>
          <cell r="C2923" t="str">
            <v>Konstantin</v>
          </cell>
          <cell r="D2923" t="str">
            <v>Aron</v>
          </cell>
          <cell r="E2923" t="str">
            <v>M65P</v>
          </cell>
          <cell r="F2923">
            <v>5</v>
          </cell>
        </row>
        <row r="2924">
          <cell r="B2924">
            <v>12343</v>
          </cell>
          <cell r="C2924" t="str">
            <v>Konstantin</v>
          </cell>
          <cell r="D2924" t="str">
            <v>Boyko</v>
          </cell>
          <cell r="E2924" t="str">
            <v>D45P</v>
          </cell>
          <cell r="F2924">
            <v>4</v>
          </cell>
        </row>
        <row r="2925">
          <cell r="B2925">
            <v>18337</v>
          </cell>
          <cell r="C2925" t="str">
            <v>Konstantin</v>
          </cell>
          <cell r="D2925" t="str">
            <v>Kukudzhanov</v>
          </cell>
          <cell r="E2925" t="str">
            <v>S43P</v>
          </cell>
          <cell r="F2925">
            <v>4</v>
          </cell>
        </row>
        <row r="2926">
          <cell r="B2926">
            <v>15897</v>
          </cell>
          <cell r="C2926" t="str">
            <v>Konstantin</v>
          </cell>
          <cell r="D2926" t="str">
            <v>Mitroshkin</v>
          </cell>
          <cell r="E2926" t="str">
            <v>S43P</v>
          </cell>
          <cell r="F2926">
            <v>3</v>
          </cell>
        </row>
        <row r="2927">
          <cell r="B2927">
            <v>10721</v>
          </cell>
          <cell r="C2927" t="str">
            <v>Konstantin</v>
          </cell>
          <cell r="D2927" t="str">
            <v>Zhuruev</v>
          </cell>
          <cell r="E2927" t="str">
            <v>D45P</v>
          </cell>
          <cell r="F2927">
            <v>5</v>
          </cell>
        </row>
        <row r="2928">
          <cell r="B2928">
            <v>17121</v>
          </cell>
          <cell r="C2928" t="str">
            <v>Konstantina</v>
          </cell>
          <cell r="D2928" t="str">
            <v>Koukou</v>
          </cell>
          <cell r="E2928" t="str">
            <v>E51P</v>
          </cell>
          <cell r="F2928">
            <v>4</v>
          </cell>
        </row>
        <row r="2929">
          <cell r="B2929">
            <v>14453</v>
          </cell>
          <cell r="C2929" t="str">
            <v xml:space="preserve">Krishna (krishna) </v>
          </cell>
          <cell r="D2929" t="str">
            <v>Mishra</v>
          </cell>
          <cell r="E2929" t="str">
            <v>T51P</v>
          </cell>
          <cell r="F2929">
            <v>4</v>
          </cell>
        </row>
        <row r="2930">
          <cell r="B2930">
            <v>20451</v>
          </cell>
          <cell r="C2930" t="str">
            <v>Kristian</v>
          </cell>
          <cell r="D2930" t="str">
            <v>Holte</v>
          </cell>
          <cell r="E2930" t="str">
            <v>S53P</v>
          </cell>
          <cell r="F2930">
            <v>3</v>
          </cell>
        </row>
        <row r="2931">
          <cell r="B2931">
            <v>17387</v>
          </cell>
          <cell r="C2931" t="str">
            <v xml:space="preserve">Kristian (Kris) </v>
          </cell>
          <cell r="D2931" t="str">
            <v>Muteba</v>
          </cell>
          <cell r="E2931" t="str">
            <v>T53P</v>
          </cell>
          <cell r="F2931">
            <v>3</v>
          </cell>
        </row>
        <row r="2932">
          <cell r="B2932">
            <v>21634</v>
          </cell>
          <cell r="C2932" t="str">
            <v>Kristin</v>
          </cell>
          <cell r="D2932" t="str">
            <v>Manogue</v>
          </cell>
          <cell r="E2932" t="str">
            <v>M41P</v>
          </cell>
          <cell r="F2932">
            <v>3</v>
          </cell>
        </row>
        <row r="2933">
          <cell r="B2933">
            <v>20941</v>
          </cell>
          <cell r="C2933" t="str">
            <v>Kristin</v>
          </cell>
          <cell r="D2933" t="str">
            <v>Vastenaeken</v>
          </cell>
          <cell r="E2933" t="str">
            <v>M43P</v>
          </cell>
          <cell r="F2933">
            <v>4</v>
          </cell>
        </row>
        <row r="2934">
          <cell r="B2934">
            <v>18748</v>
          </cell>
          <cell r="C2934" t="str">
            <v>Kristina</v>
          </cell>
          <cell r="D2934" t="str">
            <v>Lysyuk</v>
          </cell>
          <cell r="E2934" t="str">
            <v>P52P</v>
          </cell>
          <cell r="F2934">
            <v>3</v>
          </cell>
        </row>
        <row r="2935">
          <cell r="B2935">
            <v>18864</v>
          </cell>
          <cell r="C2935" t="str">
            <v>Kristina</v>
          </cell>
          <cell r="D2935" t="str">
            <v>Pluzharova</v>
          </cell>
          <cell r="E2935" t="str">
            <v>T51P</v>
          </cell>
          <cell r="F2935">
            <v>3</v>
          </cell>
        </row>
        <row r="2936">
          <cell r="B2936">
            <v>13524</v>
          </cell>
          <cell r="C2936" t="str">
            <v>Kristof</v>
          </cell>
          <cell r="D2936" t="str">
            <v>Geerkens</v>
          </cell>
          <cell r="E2936" t="str">
            <v>S43M</v>
          </cell>
          <cell r="F2936">
            <v>5</v>
          </cell>
        </row>
        <row r="2937">
          <cell r="B2937">
            <v>14009</v>
          </cell>
          <cell r="C2937" t="str">
            <v xml:space="preserve">Kristof (Lossie) </v>
          </cell>
          <cell r="D2937" t="str">
            <v>Lossie</v>
          </cell>
          <cell r="E2937" t="str">
            <v>E41M</v>
          </cell>
          <cell r="F2937">
            <v>4</v>
          </cell>
        </row>
        <row r="2938">
          <cell r="B2938">
            <v>19324</v>
          </cell>
          <cell r="C2938" t="str">
            <v>Kristoffer</v>
          </cell>
          <cell r="D2938" t="str">
            <v>Alatas</v>
          </cell>
          <cell r="E2938" t="str">
            <v>T62P</v>
          </cell>
          <cell r="F2938">
            <v>2</v>
          </cell>
        </row>
        <row r="2939">
          <cell r="B2939">
            <v>11797</v>
          </cell>
          <cell r="C2939" t="str">
            <v>Kriti</v>
          </cell>
          <cell r="D2939" t="str">
            <v>Mohun</v>
          </cell>
          <cell r="E2939" t="str">
            <v>E51P</v>
          </cell>
          <cell r="F2939">
            <v>3</v>
          </cell>
        </row>
        <row r="2940">
          <cell r="B2940">
            <v>20561</v>
          </cell>
          <cell r="C2940" t="str">
            <v>Krystle</v>
          </cell>
          <cell r="D2940" t="str">
            <v>Rose</v>
          </cell>
          <cell r="E2940" t="str">
            <v>S61P</v>
          </cell>
          <cell r="F2940">
            <v>3</v>
          </cell>
        </row>
        <row r="2941">
          <cell r="B2941">
            <v>6690</v>
          </cell>
          <cell r="C2941" t="str">
            <v>Krzysztof</v>
          </cell>
          <cell r="D2941" t="str">
            <v>Nierodka</v>
          </cell>
          <cell r="E2941" t="str">
            <v>S43P</v>
          </cell>
          <cell r="F2941">
            <v>3</v>
          </cell>
        </row>
        <row r="2942">
          <cell r="B2942">
            <v>16586</v>
          </cell>
          <cell r="C2942" t="str">
            <v xml:space="preserve">Krzysztof (Chris) </v>
          </cell>
          <cell r="D2942" t="str">
            <v>Biernacki</v>
          </cell>
          <cell r="E2942" t="str">
            <v>E41P</v>
          </cell>
          <cell r="F2942">
            <v>4</v>
          </cell>
        </row>
        <row r="2943">
          <cell r="B2943">
            <v>21535</v>
          </cell>
          <cell r="C2943" t="str">
            <v>Kunal</v>
          </cell>
          <cell r="D2943" t="str">
            <v>Singhal</v>
          </cell>
          <cell r="E2943" t="str">
            <v>S51P</v>
          </cell>
          <cell r="F2943">
            <v>3</v>
          </cell>
        </row>
        <row r="2944">
          <cell r="B2944">
            <v>13608</v>
          </cell>
          <cell r="C2944" t="str">
            <v>Kurt</v>
          </cell>
          <cell r="D2944" t="str">
            <v>Gurbuz</v>
          </cell>
          <cell r="E2944" t="str">
            <v>T51P</v>
          </cell>
          <cell r="F2944">
            <v>4</v>
          </cell>
        </row>
        <row r="2945">
          <cell r="B2945">
            <v>12721</v>
          </cell>
          <cell r="C2945" t="str">
            <v>Kurtis</v>
          </cell>
          <cell r="D2945" t="str">
            <v>Lanovaz</v>
          </cell>
          <cell r="E2945" t="str">
            <v>T51P</v>
          </cell>
          <cell r="F2945">
            <v>2</v>
          </cell>
        </row>
        <row r="2946">
          <cell r="B2946">
            <v>14905</v>
          </cell>
          <cell r="C2946" t="str">
            <v xml:space="preserve">Kurtis (Kurt) </v>
          </cell>
          <cell r="D2946" t="str">
            <v>Johnson</v>
          </cell>
          <cell r="E2946" t="str">
            <v>E41P</v>
          </cell>
          <cell r="F2946">
            <v>3</v>
          </cell>
        </row>
        <row r="2947">
          <cell r="B2947">
            <v>20486</v>
          </cell>
          <cell r="C2947" t="str">
            <v>Kushal</v>
          </cell>
          <cell r="D2947" t="str">
            <v>Deshmukh</v>
          </cell>
          <cell r="E2947" t="str">
            <v>T61P</v>
          </cell>
          <cell r="F2947">
            <v>4</v>
          </cell>
        </row>
        <row r="2948">
          <cell r="B2948">
            <v>8180</v>
          </cell>
          <cell r="C2948" t="str">
            <v>Kusumah Dhany</v>
          </cell>
          <cell r="D2948" t="str">
            <v>Kurniawan</v>
          </cell>
          <cell r="E2948" t="str">
            <v>S43M</v>
          </cell>
          <cell r="F2948">
            <v>2</v>
          </cell>
        </row>
        <row r="2949">
          <cell r="B2949">
            <v>16502</v>
          </cell>
          <cell r="C2949" t="str">
            <v xml:space="preserve">Kwang Soo (soo) </v>
          </cell>
          <cell r="D2949" t="str">
            <v>Kim</v>
          </cell>
          <cell r="E2949" t="str">
            <v>E51P</v>
          </cell>
          <cell r="F2949">
            <v>3</v>
          </cell>
        </row>
        <row r="2950">
          <cell r="B2950">
            <v>19503</v>
          </cell>
          <cell r="C2950" t="str">
            <v xml:space="preserve">Kyaw Htet (Jayden) </v>
          </cell>
          <cell r="D2950" t="str">
            <v>Aung</v>
          </cell>
          <cell r="E2950" t="str">
            <v>E51P</v>
          </cell>
          <cell r="F2950">
            <v>3</v>
          </cell>
        </row>
        <row r="2951">
          <cell r="B2951">
            <v>18724</v>
          </cell>
          <cell r="C2951" t="str">
            <v>Kyle</v>
          </cell>
          <cell r="D2951" t="str">
            <v>Archer</v>
          </cell>
          <cell r="E2951" t="str">
            <v>E41P</v>
          </cell>
          <cell r="F2951">
            <v>4</v>
          </cell>
        </row>
        <row r="2952">
          <cell r="B2952">
            <v>12660</v>
          </cell>
          <cell r="C2952" t="str">
            <v>Kyle</v>
          </cell>
          <cell r="D2952" t="str">
            <v>Danielson</v>
          </cell>
          <cell r="E2952" t="str">
            <v>D51P</v>
          </cell>
          <cell r="F2952">
            <v>4</v>
          </cell>
        </row>
        <row r="2953">
          <cell r="B2953">
            <v>18726</v>
          </cell>
          <cell r="C2953" t="str">
            <v>Kyle</v>
          </cell>
          <cell r="D2953" t="str">
            <v>Ellis</v>
          </cell>
          <cell r="E2953" t="str">
            <v>E51P</v>
          </cell>
          <cell r="F2953">
            <v>4</v>
          </cell>
        </row>
        <row r="2954">
          <cell r="B2954">
            <v>4511</v>
          </cell>
          <cell r="C2954" t="str">
            <v>Kyle</v>
          </cell>
          <cell r="D2954" t="str">
            <v>Kawamura</v>
          </cell>
          <cell r="E2954" t="str">
            <v>D51P</v>
          </cell>
          <cell r="F2954">
            <v>5</v>
          </cell>
        </row>
        <row r="2955">
          <cell r="B2955">
            <v>20958</v>
          </cell>
          <cell r="C2955" t="str">
            <v>Kyle</v>
          </cell>
          <cell r="D2955" t="str">
            <v>Pierrehumbert</v>
          </cell>
          <cell r="E2955" t="str">
            <v>E61P</v>
          </cell>
          <cell r="F2955">
            <v>3</v>
          </cell>
        </row>
        <row r="2956">
          <cell r="B2956">
            <v>16814</v>
          </cell>
          <cell r="C2956" t="str">
            <v>Kyle</v>
          </cell>
          <cell r="D2956" t="str">
            <v>Rueckwald</v>
          </cell>
          <cell r="E2956" t="str">
            <v>T63P</v>
          </cell>
          <cell r="F2956">
            <v>2</v>
          </cell>
        </row>
        <row r="2957">
          <cell r="B2957">
            <v>10146</v>
          </cell>
          <cell r="C2957" t="str">
            <v>Kyle</v>
          </cell>
          <cell r="D2957" t="str">
            <v>Steffy</v>
          </cell>
          <cell r="E2957" t="str">
            <v>T41P</v>
          </cell>
          <cell r="F2957">
            <v>3</v>
          </cell>
        </row>
        <row r="2958">
          <cell r="B2958">
            <v>20081</v>
          </cell>
          <cell r="C2958" t="str">
            <v>Kyle</v>
          </cell>
          <cell r="D2958" t="str">
            <v>Trusty</v>
          </cell>
          <cell r="E2958" t="str">
            <v>S51P</v>
          </cell>
          <cell r="F2958">
            <v>4</v>
          </cell>
        </row>
        <row r="2959">
          <cell r="B2959">
            <v>14056</v>
          </cell>
          <cell r="C2959" t="str">
            <v>Kyle</v>
          </cell>
          <cell r="D2959" t="str">
            <v>Warren</v>
          </cell>
          <cell r="E2959" t="str">
            <v>T51P</v>
          </cell>
          <cell r="F2959">
            <v>4</v>
          </cell>
        </row>
        <row r="2960">
          <cell r="B2960">
            <v>17721</v>
          </cell>
          <cell r="C2960" t="str">
            <v>Lae</v>
          </cell>
          <cell r="D2960" t="str">
            <v>Thongsavath</v>
          </cell>
          <cell r="E2960" t="str">
            <v>T63P</v>
          </cell>
          <cell r="F2960">
            <v>2</v>
          </cell>
        </row>
        <row r="2961">
          <cell r="B2961">
            <v>14546</v>
          </cell>
          <cell r="C2961" t="str">
            <v xml:space="preserve">Lakshmi (lakshmi) </v>
          </cell>
          <cell r="D2961" t="str">
            <v>Anjali M.S</v>
          </cell>
          <cell r="E2961" t="str">
            <v>M55P</v>
          </cell>
          <cell r="F2961">
            <v>2</v>
          </cell>
        </row>
        <row r="2962">
          <cell r="B2962">
            <v>9757</v>
          </cell>
          <cell r="C2962" t="str">
            <v>Lammert</v>
          </cell>
          <cell r="D2962" t="str">
            <v>Glackin</v>
          </cell>
          <cell r="E2962" t="str">
            <v>T51M</v>
          </cell>
          <cell r="F2962">
            <v>5</v>
          </cell>
        </row>
        <row r="2963">
          <cell r="B2963">
            <v>21745</v>
          </cell>
          <cell r="C2963" t="str">
            <v>Lamyaa</v>
          </cell>
          <cell r="D2963" t="str">
            <v>Buraik</v>
          </cell>
          <cell r="E2963" t="str">
            <v>T63P</v>
          </cell>
          <cell r="F2963">
            <v>3</v>
          </cell>
        </row>
        <row r="2964">
          <cell r="B2964">
            <v>7434</v>
          </cell>
          <cell r="C2964" t="str">
            <v>Lany</v>
          </cell>
          <cell r="D2964" t="str">
            <v>Sengsouriya</v>
          </cell>
          <cell r="E2964" t="str">
            <v>S41P</v>
          </cell>
          <cell r="F2964">
            <v>3</v>
          </cell>
        </row>
        <row r="2965">
          <cell r="B2965">
            <v>9311</v>
          </cell>
          <cell r="C2965" t="str">
            <v>Lari</v>
          </cell>
          <cell r="D2965" t="str">
            <v>Luoma</v>
          </cell>
          <cell r="E2965" t="str">
            <v>T41P</v>
          </cell>
          <cell r="F2965">
            <v>4</v>
          </cell>
        </row>
        <row r="2966">
          <cell r="B2966">
            <v>16213</v>
          </cell>
          <cell r="C2966" t="str">
            <v>Larry</v>
          </cell>
          <cell r="D2966" t="str">
            <v>Lawrence</v>
          </cell>
          <cell r="E2966" t="str">
            <v>S53P</v>
          </cell>
          <cell r="F2966">
            <v>1</v>
          </cell>
        </row>
        <row r="2967">
          <cell r="B2967">
            <v>19510</v>
          </cell>
          <cell r="C2967" t="str">
            <v>Lars</v>
          </cell>
          <cell r="D2967" t="str">
            <v>Johansen</v>
          </cell>
          <cell r="E2967" t="str">
            <v>E61P</v>
          </cell>
          <cell r="F2967">
            <v>2</v>
          </cell>
        </row>
        <row r="2968">
          <cell r="B2968">
            <v>7646</v>
          </cell>
          <cell r="C2968" t="str">
            <v>Laszlo</v>
          </cell>
          <cell r="D2968" t="str">
            <v>Csosza</v>
          </cell>
          <cell r="E2968" t="str">
            <v>E41P</v>
          </cell>
          <cell r="F2968">
            <v>5</v>
          </cell>
        </row>
        <row r="2969">
          <cell r="B2969">
            <v>17164</v>
          </cell>
          <cell r="C2969" t="str">
            <v>Latisha</v>
          </cell>
          <cell r="D2969" t="str">
            <v>Breaux</v>
          </cell>
          <cell r="E2969" t="str">
            <v>M55M</v>
          </cell>
          <cell r="F2969">
            <v>3</v>
          </cell>
        </row>
        <row r="2970">
          <cell r="B2970">
            <v>12830</v>
          </cell>
          <cell r="C2970" t="str">
            <v>Laura</v>
          </cell>
          <cell r="D2970" t="str">
            <v>Barr</v>
          </cell>
          <cell r="E2970" t="str">
            <v>P44M</v>
          </cell>
          <cell r="F2970">
            <v>3</v>
          </cell>
        </row>
        <row r="2971">
          <cell r="B2971">
            <v>20209</v>
          </cell>
          <cell r="C2971" t="str">
            <v>Laura</v>
          </cell>
          <cell r="D2971" t="str">
            <v>Esquivel</v>
          </cell>
          <cell r="E2971" t="str">
            <v>P52P</v>
          </cell>
          <cell r="F2971">
            <v>4</v>
          </cell>
        </row>
        <row r="2972">
          <cell r="B2972">
            <v>19486</v>
          </cell>
          <cell r="C2972" t="str">
            <v>Laura</v>
          </cell>
          <cell r="D2972" t="str">
            <v>Kent</v>
          </cell>
          <cell r="E2972" t="str">
            <v>M55P</v>
          </cell>
          <cell r="F2972">
            <v>3</v>
          </cell>
        </row>
        <row r="2973">
          <cell r="B2973">
            <v>3151</v>
          </cell>
          <cell r="C2973" t="str">
            <v>Laura</v>
          </cell>
          <cell r="D2973" t="str">
            <v>Pasquarella</v>
          </cell>
          <cell r="E2973" t="str">
            <v>S43P</v>
          </cell>
          <cell r="F2973">
            <v>3</v>
          </cell>
        </row>
        <row r="2974">
          <cell r="B2974">
            <v>14377</v>
          </cell>
          <cell r="C2974" t="str">
            <v>Laura</v>
          </cell>
          <cell r="D2974" t="str">
            <v>Serrano</v>
          </cell>
          <cell r="E2974" t="str">
            <v>S43M</v>
          </cell>
          <cell r="F2974">
            <v>4</v>
          </cell>
        </row>
        <row r="2975">
          <cell r="B2975">
            <v>19302</v>
          </cell>
          <cell r="C2975" t="str">
            <v>Laura</v>
          </cell>
          <cell r="D2975" t="str">
            <v>Vivas Jofre</v>
          </cell>
          <cell r="E2975" t="str">
            <v>S43P</v>
          </cell>
          <cell r="F2975">
            <v>3</v>
          </cell>
        </row>
        <row r="2976">
          <cell r="B2976">
            <v>8934</v>
          </cell>
          <cell r="C2976" t="str">
            <v>Laura (Lawis) (Lawis</v>
          </cell>
          <cell r="D2976" t="str">
            <v>Herrera</v>
          </cell>
          <cell r="E2976" t="str">
            <v>S43P</v>
          </cell>
          <cell r="F2976">
            <v>3</v>
          </cell>
        </row>
        <row r="2977">
          <cell r="B2977">
            <v>18526</v>
          </cell>
          <cell r="C2977" t="str">
            <v>Laurence</v>
          </cell>
          <cell r="D2977" t="str">
            <v>Lebbe</v>
          </cell>
          <cell r="E2977" t="str">
            <v>S53P</v>
          </cell>
          <cell r="F2977">
            <v>3</v>
          </cell>
        </row>
        <row r="2978">
          <cell r="B2978">
            <v>18459</v>
          </cell>
          <cell r="C2978" t="str">
            <v>Laurent</v>
          </cell>
          <cell r="D2978" t="str">
            <v>Vanderschrick</v>
          </cell>
          <cell r="E2978" t="str">
            <v>S41M</v>
          </cell>
          <cell r="F2978">
            <v>4</v>
          </cell>
        </row>
        <row r="2979">
          <cell r="B2979">
            <v>12868</v>
          </cell>
          <cell r="C2979" t="str">
            <v>Laurent (Laurent) (L</v>
          </cell>
          <cell r="D2979" t="str">
            <v>Patrigot</v>
          </cell>
          <cell r="E2979" t="str">
            <v>E41P</v>
          </cell>
          <cell r="F2979">
            <v>5</v>
          </cell>
        </row>
        <row r="2980">
          <cell r="B2980">
            <v>21237</v>
          </cell>
          <cell r="C2980" t="str">
            <v>Lavi</v>
          </cell>
          <cell r="D2980" t="str">
            <v>Benhaim</v>
          </cell>
          <cell r="E2980" t="str">
            <v>T51P</v>
          </cell>
          <cell r="F2980">
            <v>4</v>
          </cell>
        </row>
        <row r="2981">
          <cell r="B2981">
            <v>10231</v>
          </cell>
          <cell r="C2981" t="str">
            <v>Lavi</v>
          </cell>
          <cell r="D2981" t="str">
            <v>Forer</v>
          </cell>
          <cell r="E2981" t="str">
            <v>T51P</v>
          </cell>
          <cell r="F2981">
            <v>3</v>
          </cell>
        </row>
        <row r="2982">
          <cell r="B2982">
            <v>12867</v>
          </cell>
          <cell r="C2982" t="str">
            <v xml:space="preserve">Lawin (lawins) </v>
          </cell>
          <cell r="D2982" t="str">
            <v>Sherko</v>
          </cell>
          <cell r="E2982" t="str">
            <v>E51P</v>
          </cell>
          <cell r="F2982">
            <v>1</v>
          </cell>
        </row>
        <row r="2983">
          <cell r="B2983">
            <v>9363</v>
          </cell>
          <cell r="C2983" t="str">
            <v>Lawrence</v>
          </cell>
          <cell r="D2983" t="str">
            <v>Gomes</v>
          </cell>
          <cell r="E2983" t="str">
            <v>T41M</v>
          </cell>
          <cell r="F2983">
            <v>4</v>
          </cell>
        </row>
        <row r="2984">
          <cell r="B2984">
            <v>18735</v>
          </cell>
          <cell r="C2984" t="str">
            <v>Lawrence</v>
          </cell>
          <cell r="D2984" t="str">
            <v>Koh</v>
          </cell>
          <cell r="E2984" t="str">
            <v>E51P</v>
          </cell>
          <cell r="F2984">
            <v>4</v>
          </cell>
        </row>
        <row r="2985">
          <cell r="B2985">
            <v>19116</v>
          </cell>
          <cell r="C2985" t="str">
            <v>Lawrence</v>
          </cell>
          <cell r="D2985" t="str">
            <v>Lau</v>
          </cell>
          <cell r="E2985" t="str">
            <v>E51P</v>
          </cell>
          <cell r="F2985">
            <v>3</v>
          </cell>
        </row>
        <row r="2986">
          <cell r="B2986">
            <v>14437</v>
          </cell>
          <cell r="C2986" t="str">
            <v xml:space="preserve">Lawrence (Michael) </v>
          </cell>
          <cell r="D2986" t="str">
            <v>Asher</v>
          </cell>
          <cell r="E2986" t="str">
            <v>E41P</v>
          </cell>
          <cell r="F2986">
            <v>4</v>
          </cell>
        </row>
        <row r="2987">
          <cell r="B2987">
            <v>19615</v>
          </cell>
          <cell r="C2987" t="str">
            <v>Le Minh</v>
          </cell>
          <cell r="D2987" t="str">
            <v>Thang</v>
          </cell>
          <cell r="E2987" t="str">
            <v>S43M</v>
          </cell>
          <cell r="F2987">
            <v>4</v>
          </cell>
        </row>
        <row r="2988">
          <cell r="B2988">
            <v>21667</v>
          </cell>
          <cell r="C2988" t="str">
            <v>Lea</v>
          </cell>
          <cell r="D2988" t="str">
            <v>Grundman</v>
          </cell>
          <cell r="E2988" t="str">
            <v>D65S</v>
          </cell>
          <cell r="F2988">
            <v>3</v>
          </cell>
        </row>
        <row r="2989">
          <cell r="B2989">
            <v>20794</v>
          </cell>
          <cell r="C2989" t="str">
            <v>Leah</v>
          </cell>
          <cell r="D2989" t="str">
            <v>McNally</v>
          </cell>
          <cell r="E2989" t="str">
            <v>T63P</v>
          </cell>
          <cell r="F2989">
            <v>4</v>
          </cell>
        </row>
        <row r="2990">
          <cell r="B2990">
            <v>18772</v>
          </cell>
          <cell r="C2990" t="str">
            <v>Leandre</v>
          </cell>
          <cell r="D2990" t="str">
            <v>Demers</v>
          </cell>
          <cell r="E2990" t="str">
            <v>S61P</v>
          </cell>
          <cell r="F2990">
            <v>3</v>
          </cell>
        </row>
        <row r="2991">
          <cell r="B2991">
            <v>19247</v>
          </cell>
          <cell r="C2991" t="str">
            <v>Leandro</v>
          </cell>
          <cell r="D2991" t="str">
            <v>Pereira</v>
          </cell>
          <cell r="E2991" t="str">
            <v>T41P</v>
          </cell>
          <cell r="F2991">
            <v>3</v>
          </cell>
        </row>
        <row r="2992">
          <cell r="B2992">
            <v>20230</v>
          </cell>
          <cell r="C2992" t="str">
            <v xml:space="preserve">Leas (Lee) </v>
          </cell>
          <cell r="D2992" t="str">
            <v>Psinakis</v>
          </cell>
          <cell r="E2992" t="str">
            <v>S43P</v>
          </cell>
          <cell r="F2992">
            <v>2</v>
          </cell>
        </row>
        <row r="2993">
          <cell r="B2993">
            <v>18788</v>
          </cell>
          <cell r="C2993" t="str">
            <v>Lebogang</v>
          </cell>
          <cell r="D2993" t="str">
            <v>Mabasa</v>
          </cell>
          <cell r="E2993" t="str">
            <v>S61P</v>
          </cell>
          <cell r="F2993">
            <v>3</v>
          </cell>
        </row>
        <row r="2994">
          <cell r="B2994">
            <v>21018</v>
          </cell>
          <cell r="C2994" t="str">
            <v>Lee</v>
          </cell>
          <cell r="D2994" t="str">
            <v>Ben Alal</v>
          </cell>
          <cell r="E2994" t="str">
            <v>D65P</v>
          </cell>
          <cell r="F2994">
            <v>5</v>
          </cell>
        </row>
        <row r="2995">
          <cell r="B2995">
            <v>6605</v>
          </cell>
          <cell r="C2995" t="str">
            <v>Lee</v>
          </cell>
          <cell r="D2995" t="str">
            <v>Burak (Chen)</v>
          </cell>
          <cell r="E2995" t="str">
            <v>T46M</v>
          </cell>
          <cell r="F2995">
            <v>5</v>
          </cell>
        </row>
        <row r="2996">
          <cell r="B2996">
            <v>15055</v>
          </cell>
          <cell r="C2996" t="str">
            <v>Lee</v>
          </cell>
          <cell r="D2996" t="str">
            <v>Levi</v>
          </cell>
          <cell r="E2996" t="str">
            <v>D55P</v>
          </cell>
          <cell r="F2996">
            <v>4</v>
          </cell>
        </row>
        <row r="2997">
          <cell r="B2997">
            <v>19240</v>
          </cell>
          <cell r="C2997" t="str">
            <v>Lee</v>
          </cell>
          <cell r="D2997" t="str">
            <v>Wyland</v>
          </cell>
          <cell r="E2997" t="str">
            <v>S61P</v>
          </cell>
          <cell r="F2997">
            <v>3</v>
          </cell>
        </row>
        <row r="2998">
          <cell r="B2998">
            <v>21479</v>
          </cell>
          <cell r="C2998" t="str">
            <v xml:space="preserve">Lee (Ed) </v>
          </cell>
          <cell r="D2998" t="str">
            <v>Long</v>
          </cell>
          <cell r="E2998" t="str">
            <v>S43P</v>
          </cell>
          <cell r="F2998">
            <v>3</v>
          </cell>
        </row>
        <row r="2999">
          <cell r="B2999">
            <v>14335</v>
          </cell>
          <cell r="C2999" t="str">
            <v>Lei</v>
          </cell>
          <cell r="D2999" t="str">
            <v>Liu</v>
          </cell>
          <cell r="E2999" t="str">
            <v>T41P</v>
          </cell>
          <cell r="F2999">
            <v>4</v>
          </cell>
        </row>
        <row r="3000">
          <cell r="B3000">
            <v>13277</v>
          </cell>
          <cell r="C3000" t="str">
            <v xml:space="preserve">Lei (Rhino) </v>
          </cell>
          <cell r="D3000" t="str">
            <v>Cao</v>
          </cell>
          <cell r="E3000" t="str">
            <v>S43P</v>
          </cell>
          <cell r="F3000">
            <v>2</v>
          </cell>
        </row>
        <row r="3001">
          <cell r="B3001">
            <v>20068</v>
          </cell>
          <cell r="C3001" t="str">
            <v>Leia</v>
          </cell>
          <cell r="D3001" t="str">
            <v>Montgomery</v>
          </cell>
          <cell r="E3001" t="str">
            <v>S41P</v>
          </cell>
          <cell r="F3001">
            <v>3</v>
          </cell>
        </row>
        <row r="3002">
          <cell r="B3002">
            <v>10680</v>
          </cell>
          <cell r="C3002" t="str">
            <v>Leigh</v>
          </cell>
          <cell r="D3002" t="str">
            <v>Bradley</v>
          </cell>
          <cell r="E3002" t="str">
            <v>E51P</v>
          </cell>
          <cell r="F3002">
            <v>2</v>
          </cell>
        </row>
        <row r="3003">
          <cell r="B3003">
            <v>7885</v>
          </cell>
          <cell r="C3003" t="str">
            <v>Leighton</v>
          </cell>
          <cell r="D3003" t="str">
            <v>Harkins</v>
          </cell>
          <cell r="E3003" t="str">
            <v>T51M</v>
          </cell>
          <cell r="F3003">
            <v>4</v>
          </cell>
        </row>
        <row r="3004">
          <cell r="B3004">
            <v>17996</v>
          </cell>
          <cell r="C3004" t="str">
            <v>Leland</v>
          </cell>
          <cell r="D3004" t="str">
            <v>Burkey</v>
          </cell>
          <cell r="E3004" t="str">
            <v>T61P</v>
          </cell>
          <cell r="F3004">
            <v>4</v>
          </cell>
        </row>
        <row r="3005">
          <cell r="B3005">
            <v>18000</v>
          </cell>
          <cell r="C3005" t="str">
            <v>Lena</v>
          </cell>
          <cell r="D3005" t="str">
            <v>Kubarev</v>
          </cell>
          <cell r="E3005" t="str">
            <v>D55P</v>
          </cell>
          <cell r="F3005">
            <v>3</v>
          </cell>
        </row>
        <row r="3006">
          <cell r="B3006">
            <v>20774</v>
          </cell>
          <cell r="C3006" t="str">
            <v>Lena</v>
          </cell>
          <cell r="D3006" t="str">
            <v>Pal</v>
          </cell>
          <cell r="E3006" t="str">
            <v>T61P</v>
          </cell>
          <cell r="F3006">
            <v>3</v>
          </cell>
        </row>
        <row r="3007">
          <cell r="B3007">
            <v>14290</v>
          </cell>
          <cell r="C3007" t="str">
            <v>Leng</v>
          </cell>
          <cell r="D3007" t="str">
            <v>Her</v>
          </cell>
          <cell r="E3007" t="str">
            <v>T52P</v>
          </cell>
          <cell r="F3007">
            <v>3</v>
          </cell>
        </row>
        <row r="3008">
          <cell r="B3008">
            <v>14076</v>
          </cell>
          <cell r="C3008" t="str">
            <v xml:space="preserve">Leo (Dusty) </v>
          </cell>
          <cell r="D3008" t="str">
            <v>Davis Jr.</v>
          </cell>
          <cell r="E3008" t="str">
            <v>S43P</v>
          </cell>
          <cell r="F3008">
            <v>1</v>
          </cell>
        </row>
        <row r="3009">
          <cell r="B3009">
            <v>21151</v>
          </cell>
          <cell r="C3009" t="str">
            <v>Leon</v>
          </cell>
          <cell r="D3009" t="str">
            <v>Van der Tak</v>
          </cell>
          <cell r="E3009" t="str">
            <v>S43P</v>
          </cell>
          <cell r="F3009">
            <v>4</v>
          </cell>
        </row>
        <row r="3010">
          <cell r="B3010">
            <v>19217</v>
          </cell>
          <cell r="C3010" t="str">
            <v>Leonardo</v>
          </cell>
          <cell r="D3010" t="str">
            <v>Asseph</v>
          </cell>
          <cell r="E3010" t="str">
            <v>D55P</v>
          </cell>
          <cell r="F3010">
            <v>3</v>
          </cell>
        </row>
        <row r="3011">
          <cell r="B3011">
            <v>15053</v>
          </cell>
          <cell r="C3011" t="str">
            <v>Leonid</v>
          </cell>
          <cell r="D3011" t="str">
            <v>Lev</v>
          </cell>
          <cell r="E3011" t="str">
            <v>T61P</v>
          </cell>
          <cell r="F3011">
            <v>4</v>
          </cell>
        </row>
        <row r="3012">
          <cell r="B3012">
            <v>14084</v>
          </cell>
          <cell r="C3012" t="str">
            <v>Leonid</v>
          </cell>
          <cell r="D3012" t="str">
            <v>Orlov</v>
          </cell>
          <cell r="E3012" t="str">
            <v>D61P</v>
          </cell>
          <cell r="F3012">
            <v>4</v>
          </cell>
        </row>
        <row r="3013">
          <cell r="B3013">
            <v>19925</v>
          </cell>
          <cell r="C3013" t="str">
            <v>Leorre</v>
          </cell>
          <cell r="D3013" t="str">
            <v>Flynn</v>
          </cell>
          <cell r="E3013" t="str">
            <v>M65P</v>
          </cell>
          <cell r="F3013">
            <v>3</v>
          </cell>
        </row>
        <row r="3014">
          <cell r="B3014">
            <v>7873</v>
          </cell>
          <cell r="C3014" t="str">
            <v>Leslie</v>
          </cell>
          <cell r="D3014" t="str">
            <v>Chin</v>
          </cell>
          <cell r="E3014" t="str">
            <v>T41P</v>
          </cell>
          <cell r="F3014">
            <v>3</v>
          </cell>
        </row>
        <row r="3015">
          <cell r="B3015">
            <v>21481</v>
          </cell>
          <cell r="C3015" t="str">
            <v>Lester</v>
          </cell>
          <cell r="D3015" t="str">
            <v>Mui</v>
          </cell>
          <cell r="E3015" t="str">
            <v>M65P</v>
          </cell>
          <cell r="F3015">
            <v>3</v>
          </cell>
        </row>
        <row r="3016">
          <cell r="B3016">
            <v>20181</v>
          </cell>
          <cell r="C3016" t="str">
            <v>Lethabo</v>
          </cell>
          <cell r="D3016" t="str">
            <v>Ngqandu</v>
          </cell>
          <cell r="E3016" t="str">
            <v>S53P</v>
          </cell>
          <cell r="F3016">
            <v>2</v>
          </cell>
        </row>
        <row r="3017">
          <cell r="B3017">
            <v>17090</v>
          </cell>
          <cell r="C3017" t="str">
            <v>Leticia</v>
          </cell>
          <cell r="D3017" t="str">
            <v>Machado</v>
          </cell>
          <cell r="E3017" t="str">
            <v>M55P</v>
          </cell>
          <cell r="F3017">
            <v>4</v>
          </cell>
        </row>
        <row r="3018">
          <cell r="B3018">
            <v>13351</v>
          </cell>
          <cell r="C3018" t="str">
            <v>Lev</v>
          </cell>
          <cell r="D3018" t="str">
            <v>Wainstein</v>
          </cell>
          <cell r="E3018" t="str">
            <v>T52P</v>
          </cell>
          <cell r="F3018">
            <v>3</v>
          </cell>
        </row>
        <row r="3019">
          <cell r="B3019">
            <v>20857</v>
          </cell>
          <cell r="C3019" t="str">
            <v>Levente</v>
          </cell>
          <cell r="D3019" t="str">
            <v>Matyas</v>
          </cell>
          <cell r="E3019" t="str">
            <v>P51P</v>
          </cell>
          <cell r="F3019">
            <v>3</v>
          </cell>
        </row>
        <row r="3020">
          <cell r="B3020">
            <v>21531</v>
          </cell>
          <cell r="C3020" t="str">
            <v>Lewis</v>
          </cell>
          <cell r="D3020" t="str">
            <v>Jeffreys</v>
          </cell>
          <cell r="E3020" t="str">
            <v>S53P</v>
          </cell>
          <cell r="F3020">
            <v>3</v>
          </cell>
        </row>
        <row r="3021">
          <cell r="B3021">
            <v>20676</v>
          </cell>
          <cell r="C3021" t="str">
            <v>Lewis</v>
          </cell>
          <cell r="D3021" t="str">
            <v>Ryan</v>
          </cell>
          <cell r="E3021" t="str">
            <v>E41P</v>
          </cell>
          <cell r="F3021">
            <v>3</v>
          </cell>
        </row>
        <row r="3022">
          <cell r="B3022">
            <v>9164</v>
          </cell>
          <cell r="C3022" t="str">
            <v>Li</v>
          </cell>
          <cell r="D3022" t="str">
            <v>Li</v>
          </cell>
          <cell r="E3022" t="str">
            <v>P43M</v>
          </cell>
          <cell r="F3022">
            <v>4</v>
          </cell>
        </row>
        <row r="3023">
          <cell r="B3023">
            <v>16726</v>
          </cell>
          <cell r="C3023" t="str">
            <v>Li-dor</v>
          </cell>
          <cell r="D3023" t="str">
            <v>Twito</v>
          </cell>
          <cell r="E3023" t="str">
            <v>T51P</v>
          </cell>
          <cell r="F3023">
            <v>4</v>
          </cell>
        </row>
        <row r="3024">
          <cell r="B3024">
            <v>21539</v>
          </cell>
          <cell r="C3024" t="str">
            <v>Lia</v>
          </cell>
          <cell r="D3024" t="str">
            <v>Lerer</v>
          </cell>
          <cell r="E3024" t="str">
            <v>060S</v>
          </cell>
          <cell r="F3024">
            <v>3</v>
          </cell>
        </row>
        <row r="3025">
          <cell r="B3025">
            <v>15487</v>
          </cell>
          <cell r="C3025" t="str">
            <v>Liad</v>
          </cell>
          <cell r="D3025" t="str">
            <v>Hakim</v>
          </cell>
          <cell r="E3025" t="str">
            <v>D55P</v>
          </cell>
          <cell r="F3025">
            <v>4</v>
          </cell>
        </row>
        <row r="3026">
          <cell r="B3026">
            <v>21637</v>
          </cell>
          <cell r="C3026" t="str">
            <v>Liad</v>
          </cell>
          <cell r="D3026" t="str">
            <v>Khamdadash</v>
          </cell>
          <cell r="E3026" t="str">
            <v>D65P</v>
          </cell>
          <cell r="F3026">
            <v>3</v>
          </cell>
        </row>
        <row r="3027">
          <cell r="B3027">
            <v>10105</v>
          </cell>
          <cell r="C3027" t="str">
            <v xml:space="preserve">Liad (@) </v>
          </cell>
          <cell r="D3027" t="str">
            <v>Mizrachi</v>
          </cell>
          <cell r="E3027" t="str">
            <v>D41P</v>
          </cell>
          <cell r="F3027">
            <v>4</v>
          </cell>
        </row>
        <row r="3028">
          <cell r="B3028">
            <v>19785</v>
          </cell>
          <cell r="C3028" t="str">
            <v>Liam</v>
          </cell>
          <cell r="D3028" t="str">
            <v>Churchman</v>
          </cell>
          <cell r="E3028" t="str">
            <v>E51P</v>
          </cell>
          <cell r="F3028">
            <v>3</v>
          </cell>
        </row>
        <row r="3029">
          <cell r="B3029">
            <v>17079</v>
          </cell>
          <cell r="C3029" t="str">
            <v>Lian</v>
          </cell>
          <cell r="D3029" t="str">
            <v>Hugi</v>
          </cell>
          <cell r="E3029" t="str">
            <v>T41M</v>
          </cell>
          <cell r="F3029">
            <v>4</v>
          </cell>
        </row>
        <row r="3030">
          <cell r="B3030">
            <v>8976</v>
          </cell>
          <cell r="C3030" t="str">
            <v>Liat</v>
          </cell>
          <cell r="D3030" t="str">
            <v>Cihan</v>
          </cell>
          <cell r="E3030" t="str">
            <v>T41M</v>
          </cell>
          <cell r="F3030">
            <v>4</v>
          </cell>
        </row>
        <row r="3031">
          <cell r="B3031">
            <v>20601</v>
          </cell>
          <cell r="C3031" t="str">
            <v>Liav</v>
          </cell>
          <cell r="D3031" t="str">
            <v>Kuperman</v>
          </cell>
          <cell r="E3031" t="str">
            <v>D55P</v>
          </cell>
          <cell r="F3031">
            <v>3</v>
          </cell>
        </row>
        <row r="3032">
          <cell r="B3032">
            <v>18003</v>
          </cell>
          <cell r="C3032" t="str">
            <v>Liav</v>
          </cell>
          <cell r="D3032" t="str">
            <v>Tagari</v>
          </cell>
          <cell r="E3032" t="str">
            <v>P54P</v>
          </cell>
          <cell r="F3032">
            <v>5</v>
          </cell>
        </row>
        <row r="3033">
          <cell r="B3033">
            <v>20495</v>
          </cell>
          <cell r="C3033" t="str">
            <v>Lidor</v>
          </cell>
          <cell r="D3033" t="str">
            <v>Gorali</v>
          </cell>
          <cell r="E3033" t="str">
            <v>D65P</v>
          </cell>
          <cell r="F3033">
            <v>5</v>
          </cell>
        </row>
        <row r="3034">
          <cell r="B3034">
            <v>4644</v>
          </cell>
          <cell r="C3034" t="str">
            <v xml:space="preserve">Lies (Elisabeth) </v>
          </cell>
          <cell r="D3034" t="str">
            <v>Warrington</v>
          </cell>
          <cell r="E3034" t="str">
            <v>S51P</v>
          </cell>
          <cell r="F3034">
            <v>4</v>
          </cell>
        </row>
        <row r="3035">
          <cell r="B3035">
            <v>19845</v>
          </cell>
          <cell r="C3035" t="str">
            <v>Lifeng (Evan)</v>
          </cell>
          <cell r="D3035" t="str">
            <v>Yuan</v>
          </cell>
          <cell r="E3035" t="str">
            <v>D65P</v>
          </cell>
          <cell r="F3035">
            <v>3</v>
          </cell>
        </row>
        <row r="3036">
          <cell r="B3036">
            <v>11386</v>
          </cell>
          <cell r="C3036" t="str">
            <v>Ligal</v>
          </cell>
          <cell r="D3036" t="str">
            <v>Izhack</v>
          </cell>
          <cell r="E3036" t="str">
            <v>T52P</v>
          </cell>
          <cell r="F3036">
            <v>4</v>
          </cell>
        </row>
        <row r="3037">
          <cell r="B3037">
            <v>15198</v>
          </cell>
          <cell r="C3037" t="str">
            <v>Lihi</v>
          </cell>
          <cell r="D3037" t="str">
            <v>Akiva</v>
          </cell>
          <cell r="E3037" t="str">
            <v>T61P</v>
          </cell>
          <cell r="F3037">
            <v>3</v>
          </cell>
        </row>
        <row r="3038">
          <cell r="B3038">
            <v>9059</v>
          </cell>
          <cell r="C3038" t="str">
            <v>Lihi</v>
          </cell>
          <cell r="D3038" t="str">
            <v>Gur</v>
          </cell>
          <cell r="E3038" t="str">
            <v>S51P</v>
          </cell>
          <cell r="F3038">
            <v>3</v>
          </cell>
        </row>
        <row r="3039">
          <cell r="B3039">
            <v>21784</v>
          </cell>
          <cell r="C3039" t="str">
            <v>Lilian</v>
          </cell>
          <cell r="D3039" t="str">
            <v>Zhong</v>
          </cell>
          <cell r="E3039" t="str">
            <v>S43P</v>
          </cell>
          <cell r="F3039">
            <v>3</v>
          </cell>
        </row>
        <row r="3040">
          <cell r="B3040">
            <v>19011</v>
          </cell>
          <cell r="C3040" t="str">
            <v>Lilo</v>
          </cell>
          <cell r="D3040" t="str">
            <v>Elia</v>
          </cell>
          <cell r="E3040" t="str">
            <v>D41P</v>
          </cell>
          <cell r="F3040">
            <v>4</v>
          </cell>
        </row>
        <row r="3041">
          <cell r="B3041">
            <v>19726</v>
          </cell>
          <cell r="C3041" t="str">
            <v>Limor</v>
          </cell>
          <cell r="D3041" t="str">
            <v>Ahuvi</v>
          </cell>
          <cell r="E3041" t="str">
            <v>D65P</v>
          </cell>
          <cell r="F3041">
            <v>2</v>
          </cell>
        </row>
        <row r="3042">
          <cell r="B3042">
            <v>20375</v>
          </cell>
          <cell r="C3042" t="str">
            <v>Limor</v>
          </cell>
          <cell r="D3042" t="str">
            <v>Mualem</v>
          </cell>
          <cell r="E3042" t="str">
            <v>P63P</v>
          </cell>
          <cell r="F3042">
            <v>2</v>
          </cell>
        </row>
        <row r="3043">
          <cell r="B3043">
            <v>19164</v>
          </cell>
          <cell r="C3043" t="str">
            <v>Limor</v>
          </cell>
          <cell r="D3043" t="str">
            <v>Shemesh</v>
          </cell>
          <cell r="E3043" t="str">
            <v>D55P</v>
          </cell>
          <cell r="F3043">
            <v>3</v>
          </cell>
        </row>
        <row r="3044">
          <cell r="B3044">
            <v>21738</v>
          </cell>
          <cell r="C3044" t="str">
            <v>Limor</v>
          </cell>
          <cell r="D3044" t="str">
            <v>Singer</v>
          </cell>
          <cell r="E3044" t="str">
            <v>S43P</v>
          </cell>
          <cell r="F3044">
            <v>3</v>
          </cell>
        </row>
        <row r="3045">
          <cell r="B3045">
            <v>9171</v>
          </cell>
          <cell r="C3045" t="str">
            <v>Limor</v>
          </cell>
          <cell r="D3045" t="str">
            <v>Tal</v>
          </cell>
          <cell r="E3045" t="str">
            <v>D45P</v>
          </cell>
          <cell r="F3045">
            <v>3</v>
          </cell>
        </row>
        <row r="3046">
          <cell r="B3046">
            <v>14521</v>
          </cell>
          <cell r="C3046" t="str">
            <v>Limor</v>
          </cell>
          <cell r="D3046" t="str">
            <v>Tzidon</v>
          </cell>
          <cell r="E3046" t="str">
            <v>P53P</v>
          </cell>
          <cell r="F3046">
            <v>4</v>
          </cell>
        </row>
        <row r="3047">
          <cell r="B3047">
            <v>12288</v>
          </cell>
          <cell r="C3047" t="str">
            <v>Limor</v>
          </cell>
          <cell r="D3047" t="str">
            <v>Yarimi</v>
          </cell>
          <cell r="E3047" t="str">
            <v>P53P</v>
          </cell>
          <cell r="F3047">
            <v>3</v>
          </cell>
        </row>
        <row r="3048">
          <cell r="B3048">
            <v>13352</v>
          </cell>
          <cell r="C3048" t="str">
            <v xml:space="preserve">Lin (Coco) </v>
          </cell>
          <cell r="D3048" t="str">
            <v>Wang</v>
          </cell>
          <cell r="E3048" t="str">
            <v>M45M</v>
          </cell>
          <cell r="F3048">
            <v>3</v>
          </cell>
        </row>
        <row r="3049">
          <cell r="B3049">
            <v>12499</v>
          </cell>
          <cell r="C3049" t="str">
            <v>Linda</v>
          </cell>
          <cell r="D3049" t="str">
            <v>Windust</v>
          </cell>
          <cell r="E3049" t="str">
            <v>P43M</v>
          </cell>
          <cell r="F3049">
            <v>5</v>
          </cell>
        </row>
        <row r="3050">
          <cell r="B3050">
            <v>11510</v>
          </cell>
          <cell r="C3050" t="str">
            <v>Lindsey</v>
          </cell>
          <cell r="D3050" t="str">
            <v>Todd</v>
          </cell>
          <cell r="E3050" t="str">
            <v>T53P</v>
          </cell>
          <cell r="F3050">
            <v>3</v>
          </cell>
        </row>
        <row r="3051">
          <cell r="B3051">
            <v>20354</v>
          </cell>
          <cell r="C3051" t="str">
            <v>Ling</v>
          </cell>
          <cell r="D3051" t="str">
            <v>Lin</v>
          </cell>
          <cell r="E3051" t="str">
            <v>P53P</v>
          </cell>
          <cell r="F3051">
            <v>3</v>
          </cell>
        </row>
        <row r="3052">
          <cell r="B3052">
            <v>18189</v>
          </cell>
          <cell r="C3052" t="str">
            <v>Ling Ling</v>
          </cell>
          <cell r="D3052" t="str">
            <v>Cheung</v>
          </cell>
          <cell r="E3052" t="str">
            <v>M55P</v>
          </cell>
          <cell r="F3052">
            <v>3</v>
          </cell>
        </row>
        <row r="3053">
          <cell r="B3053">
            <v>20115</v>
          </cell>
          <cell r="C3053" t="str">
            <v>Ling Ling</v>
          </cell>
          <cell r="D3053" t="str">
            <v>Lee</v>
          </cell>
          <cell r="E3053" t="str">
            <v>S43P</v>
          </cell>
          <cell r="F3053">
            <v>2</v>
          </cell>
        </row>
        <row r="3054">
          <cell r="B3054">
            <v>15593</v>
          </cell>
          <cell r="C3054" t="str">
            <v>Linor</v>
          </cell>
          <cell r="D3054" t="str">
            <v>Bernstein (Leshem)</v>
          </cell>
          <cell r="E3054" t="str">
            <v>M42P</v>
          </cell>
          <cell r="F3054">
            <v>3</v>
          </cell>
        </row>
        <row r="3055">
          <cell r="B3055">
            <v>16506</v>
          </cell>
          <cell r="C3055" t="str">
            <v>Linoy</v>
          </cell>
          <cell r="D3055" t="str">
            <v>Geffen</v>
          </cell>
          <cell r="E3055" t="str">
            <v>P51M</v>
          </cell>
          <cell r="F3055">
            <v>5</v>
          </cell>
        </row>
        <row r="3056">
          <cell r="B3056">
            <v>16682</v>
          </cell>
          <cell r="C3056" t="str">
            <v>Lior</v>
          </cell>
          <cell r="D3056" t="str">
            <v>Alezra</v>
          </cell>
          <cell r="E3056" t="str">
            <v>D55P</v>
          </cell>
          <cell r="F3056">
            <v>4</v>
          </cell>
        </row>
        <row r="3057">
          <cell r="B3057">
            <v>16219</v>
          </cell>
          <cell r="C3057" t="str">
            <v>Lior</v>
          </cell>
          <cell r="D3057" t="str">
            <v>Ashkenazy</v>
          </cell>
          <cell r="E3057" t="str">
            <v>P64P</v>
          </cell>
          <cell r="F3057">
            <v>2</v>
          </cell>
        </row>
        <row r="3058">
          <cell r="B3058">
            <v>16225</v>
          </cell>
          <cell r="C3058" t="str">
            <v>Lior</v>
          </cell>
          <cell r="D3058" t="str">
            <v>Boyango</v>
          </cell>
          <cell r="E3058" t="str">
            <v>D51P</v>
          </cell>
          <cell r="F3058">
            <v>5</v>
          </cell>
        </row>
        <row r="3059">
          <cell r="B3059">
            <v>21279</v>
          </cell>
          <cell r="C3059" t="str">
            <v>Lior</v>
          </cell>
          <cell r="D3059" t="str">
            <v>Danino</v>
          </cell>
          <cell r="E3059" t="str">
            <v>D45P</v>
          </cell>
          <cell r="F3059">
            <v>3</v>
          </cell>
        </row>
        <row r="3060">
          <cell r="B3060">
            <v>18849</v>
          </cell>
          <cell r="C3060" t="str">
            <v>Lior</v>
          </cell>
          <cell r="D3060" t="str">
            <v>Dolev</v>
          </cell>
          <cell r="E3060" t="str">
            <v>D55P</v>
          </cell>
          <cell r="F3060">
            <v>5</v>
          </cell>
        </row>
        <row r="3061">
          <cell r="B3061">
            <v>14104</v>
          </cell>
          <cell r="C3061" t="str">
            <v>Lior</v>
          </cell>
          <cell r="D3061" t="str">
            <v>Goldman</v>
          </cell>
          <cell r="E3061" t="str">
            <v>D55P</v>
          </cell>
          <cell r="F3061">
            <v>4</v>
          </cell>
        </row>
        <row r="3062">
          <cell r="B3062">
            <v>15837</v>
          </cell>
          <cell r="C3062" t="str">
            <v>Lior</v>
          </cell>
          <cell r="D3062" t="str">
            <v>Jacobian</v>
          </cell>
          <cell r="E3062" t="str">
            <v>D45M</v>
          </cell>
          <cell r="F3062">
            <v>4</v>
          </cell>
        </row>
        <row r="3063">
          <cell r="B3063">
            <v>19151</v>
          </cell>
          <cell r="C3063" t="str">
            <v>Lior</v>
          </cell>
          <cell r="D3063" t="str">
            <v>Sheffer</v>
          </cell>
          <cell r="E3063" t="str">
            <v>T51P</v>
          </cell>
          <cell r="F3063">
            <v>4</v>
          </cell>
        </row>
        <row r="3064">
          <cell r="B3064">
            <v>19512</v>
          </cell>
          <cell r="C3064" t="str">
            <v>Lior</v>
          </cell>
          <cell r="D3064" t="str">
            <v>Shem Tov</v>
          </cell>
          <cell r="E3064" t="str">
            <v>D65S</v>
          </cell>
          <cell r="F3064">
            <v>1</v>
          </cell>
        </row>
        <row r="3065">
          <cell r="B3065">
            <v>20518</v>
          </cell>
          <cell r="C3065" t="str">
            <v>Lior</v>
          </cell>
          <cell r="D3065" t="str">
            <v>Sonntag</v>
          </cell>
          <cell r="E3065" t="str">
            <v>D65P</v>
          </cell>
          <cell r="F3065">
            <v>3</v>
          </cell>
        </row>
        <row r="3066">
          <cell r="B3066">
            <v>20703</v>
          </cell>
          <cell r="C3066" t="str">
            <v>Lior</v>
          </cell>
          <cell r="D3066" t="str">
            <v>Tal</v>
          </cell>
          <cell r="E3066" t="str">
            <v>P62P</v>
          </cell>
          <cell r="F3066">
            <v>4</v>
          </cell>
        </row>
        <row r="3067">
          <cell r="B3067">
            <v>8358</v>
          </cell>
          <cell r="C3067" t="str">
            <v>Lior</v>
          </cell>
          <cell r="D3067" t="str">
            <v>Tamim</v>
          </cell>
          <cell r="E3067" t="str">
            <v>D45P</v>
          </cell>
          <cell r="F3067">
            <v>5</v>
          </cell>
        </row>
        <row r="3068">
          <cell r="B3068">
            <v>21590</v>
          </cell>
          <cell r="C3068" t="str">
            <v>Lior</v>
          </cell>
          <cell r="D3068" t="str">
            <v>Uziel</v>
          </cell>
          <cell r="E3068" t="str">
            <v>D65S</v>
          </cell>
          <cell r="F3068">
            <v>3</v>
          </cell>
        </row>
        <row r="3069">
          <cell r="B3069">
            <v>19200</v>
          </cell>
          <cell r="C3069" t="str">
            <v>Lior</v>
          </cell>
          <cell r="D3069" t="str">
            <v>Vichman</v>
          </cell>
          <cell r="E3069" t="str">
            <v>D65P</v>
          </cell>
          <cell r="F3069">
            <v>2</v>
          </cell>
        </row>
        <row r="3070">
          <cell r="B3070">
            <v>17503</v>
          </cell>
          <cell r="C3070" t="str">
            <v>Lior</v>
          </cell>
          <cell r="D3070" t="str">
            <v>Yakobov</v>
          </cell>
          <cell r="E3070" t="str">
            <v>D51P</v>
          </cell>
          <cell r="F3070">
            <v>3</v>
          </cell>
        </row>
        <row r="3071">
          <cell r="B3071">
            <v>1785</v>
          </cell>
          <cell r="C3071" t="str">
            <v>Liora</v>
          </cell>
          <cell r="D3071" t="str">
            <v>Bronshtein</v>
          </cell>
          <cell r="E3071" t="str">
            <v>T42P</v>
          </cell>
          <cell r="F3071">
            <v>2</v>
          </cell>
        </row>
        <row r="3072">
          <cell r="B3072">
            <v>21399</v>
          </cell>
          <cell r="C3072" t="str">
            <v>Liora</v>
          </cell>
          <cell r="D3072" t="str">
            <v>Ifraimov</v>
          </cell>
          <cell r="E3072" t="str">
            <v>D65S</v>
          </cell>
          <cell r="F3072">
            <v>4</v>
          </cell>
        </row>
        <row r="3073">
          <cell r="B3073">
            <v>16229</v>
          </cell>
          <cell r="C3073" t="str">
            <v>Liqi</v>
          </cell>
          <cell r="D3073" t="str">
            <v>Zhang</v>
          </cell>
          <cell r="E3073" t="str">
            <v>E51P</v>
          </cell>
          <cell r="F3073">
            <v>4</v>
          </cell>
        </row>
        <row r="3074">
          <cell r="B3074">
            <v>19220</v>
          </cell>
          <cell r="C3074" t="str">
            <v>Lir</v>
          </cell>
          <cell r="D3074" t="str">
            <v>Zeitouny</v>
          </cell>
          <cell r="E3074" t="str">
            <v>D65P</v>
          </cell>
          <cell r="F3074">
            <v>2</v>
          </cell>
        </row>
        <row r="3075">
          <cell r="B3075">
            <v>17446</v>
          </cell>
          <cell r="C3075" t="str">
            <v>Liran</v>
          </cell>
          <cell r="D3075" t="str">
            <v>Fishko</v>
          </cell>
          <cell r="E3075" t="str">
            <v>T52P</v>
          </cell>
          <cell r="F3075">
            <v>4</v>
          </cell>
        </row>
        <row r="3076">
          <cell r="B3076">
            <v>19319</v>
          </cell>
          <cell r="C3076" t="str">
            <v>Liran</v>
          </cell>
          <cell r="D3076" t="str">
            <v>Katz</v>
          </cell>
          <cell r="E3076" t="str">
            <v>D65P</v>
          </cell>
          <cell r="F3076">
            <v>3</v>
          </cell>
        </row>
        <row r="3077">
          <cell r="B3077">
            <v>18417</v>
          </cell>
          <cell r="C3077" t="str">
            <v>Liran</v>
          </cell>
          <cell r="D3077" t="str">
            <v>Monsonego</v>
          </cell>
          <cell r="E3077" t="str">
            <v>T62P</v>
          </cell>
          <cell r="F3077">
            <v>4</v>
          </cell>
        </row>
        <row r="3078">
          <cell r="B3078">
            <v>21727</v>
          </cell>
          <cell r="C3078" t="str">
            <v>Liran</v>
          </cell>
          <cell r="D3078" t="str">
            <v>Sehayk</v>
          </cell>
          <cell r="E3078" t="str">
            <v>D55P</v>
          </cell>
          <cell r="F3078">
            <v>3</v>
          </cell>
        </row>
        <row r="3079">
          <cell r="B3079">
            <v>21472</v>
          </cell>
          <cell r="C3079" t="str">
            <v>Liran</v>
          </cell>
          <cell r="D3079" t="str">
            <v>Solomon</v>
          </cell>
          <cell r="E3079" t="str">
            <v>P51P</v>
          </cell>
          <cell r="F3079">
            <v>4</v>
          </cell>
        </row>
        <row r="3080">
          <cell r="B3080">
            <v>21645</v>
          </cell>
          <cell r="C3080" t="str">
            <v>Liran</v>
          </cell>
          <cell r="D3080" t="str">
            <v>Zuriel</v>
          </cell>
          <cell r="E3080" t="str">
            <v>D61P</v>
          </cell>
          <cell r="F3080">
            <v>3</v>
          </cell>
        </row>
        <row r="3081">
          <cell r="B3081">
            <v>18889</v>
          </cell>
          <cell r="C3081" t="str">
            <v>Liraz</v>
          </cell>
          <cell r="D3081" t="str">
            <v>Steinman</v>
          </cell>
          <cell r="E3081" t="str">
            <v>D55P</v>
          </cell>
          <cell r="F3081">
            <v>5</v>
          </cell>
        </row>
        <row r="3082">
          <cell r="B3082">
            <v>11154</v>
          </cell>
          <cell r="C3082" t="str">
            <v>Liri</v>
          </cell>
          <cell r="D3082" t="str">
            <v>Porat</v>
          </cell>
          <cell r="E3082" t="str">
            <v>D55P</v>
          </cell>
          <cell r="F3082">
            <v>3</v>
          </cell>
        </row>
        <row r="3083">
          <cell r="B3083">
            <v>17797</v>
          </cell>
          <cell r="C3083" t="str">
            <v>Liron</v>
          </cell>
          <cell r="D3083" t="str">
            <v>Cohen</v>
          </cell>
          <cell r="E3083" t="str">
            <v>D55P</v>
          </cell>
          <cell r="F3083">
            <v>4</v>
          </cell>
        </row>
        <row r="3084">
          <cell r="B3084">
            <v>21705</v>
          </cell>
          <cell r="C3084" t="str">
            <v>Liron</v>
          </cell>
          <cell r="D3084" t="str">
            <v>Levi</v>
          </cell>
          <cell r="E3084" t="str">
            <v>D65P</v>
          </cell>
          <cell r="F3084">
            <v>3</v>
          </cell>
        </row>
        <row r="3085">
          <cell r="B3085">
            <v>17299</v>
          </cell>
          <cell r="C3085" t="str">
            <v>Liron</v>
          </cell>
          <cell r="D3085" t="str">
            <v>Rubin</v>
          </cell>
          <cell r="E3085" t="str">
            <v>T51P</v>
          </cell>
          <cell r="F3085">
            <v>3</v>
          </cell>
        </row>
        <row r="3086">
          <cell r="B3086">
            <v>7179</v>
          </cell>
          <cell r="C3086" t="str">
            <v>Liron</v>
          </cell>
          <cell r="D3086" t="str">
            <v>Shiri</v>
          </cell>
          <cell r="E3086" t="str">
            <v>D55P</v>
          </cell>
          <cell r="F3086">
            <v>2</v>
          </cell>
        </row>
        <row r="3087">
          <cell r="B3087">
            <v>19756</v>
          </cell>
          <cell r="C3087" t="str">
            <v>Liron</v>
          </cell>
          <cell r="D3087" t="str">
            <v>Vaks</v>
          </cell>
          <cell r="E3087" t="str">
            <v>M65P</v>
          </cell>
          <cell r="F3087">
            <v>3</v>
          </cell>
        </row>
        <row r="3088">
          <cell r="B3088">
            <v>14519</v>
          </cell>
          <cell r="C3088" t="str">
            <v>Liron</v>
          </cell>
          <cell r="D3088" t="str">
            <v>Yosefian</v>
          </cell>
          <cell r="E3088" t="str">
            <v>D65S</v>
          </cell>
          <cell r="F3088">
            <v>5</v>
          </cell>
        </row>
        <row r="3089">
          <cell r="B3089">
            <v>16803</v>
          </cell>
          <cell r="C3089" t="str">
            <v>Lisa</v>
          </cell>
          <cell r="D3089" t="str">
            <v>Montero</v>
          </cell>
          <cell r="E3089" t="str">
            <v>T51P</v>
          </cell>
          <cell r="F3089">
            <v>5</v>
          </cell>
        </row>
        <row r="3090">
          <cell r="B3090">
            <v>10192</v>
          </cell>
          <cell r="C3090" t="str">
            <v>Lisa</v>
          </cell>
          <cell r="D3090" t="str">
            <v>Williams</v>
          </cell>
          <cell r="E3090" t="str">
            <v>S41P</v>
          </cell>
          <cell r="F3090">
            <v>5</v>
          </cell>
        </row>
        <row r="3091">
          <cell r="B3091">
            <v>21773</v>
          </cell>
          <cell r="C3091" t="str">
            <v>Lital</v>
          </cell>
          <cell r="D3091" t="str">
            <v>Baruch</v>
          </cell>
          <cell r="E3091" t="str">
            <v>P63P</v>
          </cell>
          <cell r="F3091">
            <v>3</v>
          </cell>
        </row>
        <row r="3092">
          <cell r="B3092">
            <v>19548</v>
          </cell>
          <cell r="C3092" t="str">
            <v>Lital</v>
          </cell>
          <cell r="D3092" t="str">
            <v>Benn</v>
          </cell>
          <cell r="E3092" t="str">
            <v>P52P</v>
          </cell>
          <cell r="F3092">
            <v>3</v>
          </cell>
        </row>
        <row r="3093">
          <cell r="B3093">
            <v>17092</v>
          </cell>
          <cell r="C3093" t="str">
            <v>Lital</v>
          </cell>
          <cell r="D3093" t="str">
            <v>David</v>
          </cell>
          <cell r="E3093" t="str">
            <v>P63P</v>
          </cell>
          <cell r="F3093">
            <v>3</v>
          </cell>
        </row>
        <row r="3094">
          <cell r="B3094">
            <v>19751</v>
          </cell>
          <cell r="C3094" t="str">
            <v>Lital</v>
          </cell>
          <cell r="D3094" t="str">
            <v>Moore</v>
          </cell>
          <cell r="E3094" t="str">
            <v>P53P</v>
          </cell>
          <cell r="F3094">
            <v>4</v>
          </cell>
        </row>
        <row r="3095">
          <cell r="B3095">
            <v>12244</v>
          </cell>
          <cell r="C3095" t="str">
            <v>Liz</v>
          </cell>
          <cell r="D3095" t="str">
            <v>Linzish</v>
          </cell>
          <cell r="E3095" t="str">
            <v>P53P</v>
          </cell>
          <cell r="F3095">
            <v>4</v>
          </cell>
        </row>
        <row r="3096">
          <cell r="B3096">
            <v>20393</v>
          </cell>
          <cell r="C3096" t="str">
            <v>Lloyd</v>
          </cell>
          <cell r="D3096" t="str">
            <v>Barnett</v>
          </cell>
          <cell r="E3096" t="str">
            <v>T41M</v>
          </cell>
          <cell r="F3096">
            <v>5</v>
          </cell>
        </row>
        <row r="3097">
          <cell r="B3097">
            <v>18322</v>
          </cell>
          <cell r="C3097" t="str">
            <v>Lloyd</v>
          </cell>
          <cell r="D3097" t="str">
            <v>Tanaka</v>
          </cell>
          <cell r="E3097" t="str">
            <v>M43M</v>
          </cell>
          <cell r="F3097">
            <v>4</v>
          </cell>
        </row>
        <row r="3098">
          <cell r="B3098">
            <v>18747</v>
          </cell>
          <cell r="C3098" t="str">
            <v>Logan</v>
          </cell>
          <cell r="D3098" t="str">
            <v>Reese</v>
          </cell>
          <cell r="E3098" t="str">
            <v>E61P</v>
          </cell>
          <cell r="F3098">
            <v>2</v>
          </cell>
        </row>
        <row r="3099">
          <cell r="B3099">
            <v>2771</v>
          </cell>
          <cell r="C3099" t="str">
            <v>Loic</v>
          </cell>
          <cell r="D3099" t="str">
            <v>Kerboeuf</v>
          </cell>
          <cell r="E3099" t="str">
            <v>S51P</v>
          </cell>
          <cell r="F3099">
            <v>3</v>
          </cell>
        </row>
        <row r="3100">
          <cell r="B3100">
            <v>18435</v>
          </cell>
          <cell r="C3100" t="str">
            <v>Lora</v>
          </cell>
          <cell r="D3100" t="str">
            <v>Cooks</v>
          </cell>
          <cell r="E3100" t="str">
            <v>P54P</v>
          </cell>
          <cell r="F3100">
            <v>4</v>
          </cell>
        </row>
        <row r="3101">
          <cell r="B3101">
            <v>21652</v>
          </cell>
          <cell r="C3101" t="str">
            <v>Loren</v>
          </cell>
          <cell r="D3101" t="str">
            <v>Fatal</v>
          </cell>
          <cell r="E3101" t="str">
            <v>T51P</v>
          </cell>
          <cell r="F3101">
            <v>3</v>
          </cell>
        </row>
        <row r="3102">
          <cell r="B3102">
            <v>16231</v>
          </cell>
          <cell r="C3102" t="str">
            <v>Lorenzo</v>
          </cell>
          <cell r="D3102" t="str">
            <v>Valentino</v>
          </cell>
          <cell r="E3102" t="str">
            <v>S53P</v>
          </cell>
          <cell r="F3102">
            <v>3</v>
          </cell>
        </row>
        <row r="3103">
          <cell r="B3103">
            <v>12555</v>
          </cell>
          <cell r="C3103" t="str">
            <v>Lori</v>
          </cell>
          <cell r="D3103" t="str">
            <v>Arbuckle</v>
          </cell>
          <cell r="E3103" t="str">
            <v>T41M</v>
          </cell>
          <cell r="F3103">
            <v>5</v>
          </cell>
        </row>
        <row r="3104">
          <cell r="B3104">
            <v>5931</v>
          </cell>
          <cell r="C3104" t="str">
            <v>Lori</v>
          </cell>
          <cell r="D3104" t="str">
            <v>Spoznik</v>
          </cell>
          <cell r="E3104" t="str">
            <v>T41M</v>
          </cell>
          <cell r="F3104">
            <v>3</v>
          </cell>
        </row>
        <row r="3105">
          <cell r="B3105">
            <v>7607</v>
          </cell>
          <cell r="C3105" t="str">
            <v>Lori</v>
          </cell>
          <cell r="D3105" t="str">
            <v>Westbrook</v>
          </cell>
          <cell r="E3105" t="str">
            <v>P53P</v>
          </cell>
          <cell r="F3105">
            <v>3</v>
          </cell>
        </row>
        <row r="3106">
          <cell r="B3106">
            <v>17830</v>
          </cell>
          <cell r="C3106" t="str">
            <v>Lorin</v>
          </cell>
          <cell r="D3106" t="str">
            <v>Roscoe</v>
          </cell>
          <cell r="E3106" t="str">
            <v>S43P</v>
          </cell>
          <cell r="F3106">
            <v>2</v>
          </cell>
        </row>
        <row r="3107">
          <cell r="B3107">
            <v>15917</v>
          </cell>
          <cell r="C3107" t="str">
            <v>Lorrie</v>
          </cell>
          <cell r="D3107" t="str">
            <v>Moore</v>
          </cell>
          <cell r="E3107" t="str">
            <v>M45P</v>
          </cell>
          <cell r="F3107">
            <v>3</v>
          </cell>
        </row>
        <row r="3108">
          <cell r="B3108">
            <v>12636</v>
          </cell>
          <cell r="C3108" t="str">
            <v>Lotan</v>
          </cell>
          <cell r="D3108" t="str">
            <v>Varman</v>
          </cell>
          <cell r="E3108" t="str">
            <v>T51P</v>
          </cell>
          <cell r="F3108">
            <v>4</v>
          </cell>
        </row>
        <row r="3109">
          <cell r="B3109">
            <v>19961</v>
          </cell>
          <cell r="C3109" t="str">
            <v>Louis</v>
          </cell>
          <cell r="D3109" t="str">
            <v>de Rodellec</v>
          </cell>
          <cell r="E3109" t="str">
            <v>S53P</v>
          </cell>
          <cell r="F3109">
            <v>3</v>
          </cell>
        </row>
        <row r="3110">
          <cell r="B3110">
            <v>18496</v>
          </cell>
          <cell r="C3110" t="str">
            <v>Louis</v>
          </cell>
          <cell r="D3110" t="str">
            <v>Romero Jr.</v>
          </cell>
          <cell r="E3110" t="str">
            <v>M55M</v>
          </cell>
          <cell r="F3110">
            <v>3</v>
          </cell>
        </row>
        <row r="3111">
          <cell r="B3111">
            <v>19769</v>
          </cell>
          <cell r="C3111" t="str">
            <v>Louis (Lou)</v>
          </cell>
          <cell r="D3111" t="str">
            <v>Cirillo</v>
          </cell>
          <cell r="E3111" t="str">
            <v>S43P</v>
          </cell>
          <cell r="F3111">
            <v>4</v>
          </cell>
        </row>
        <row r="3112">
          <cell r="B3112">
            <v>17303</v>
          </cell>
          <cell r="C3112" t="str">
            <v>Lovisa</v>
          </cell>
          <cell r="D3112" t="str">
            <v>Carlman Byden</v>
          </cell>
          <cell r="E3112" t="str">
            <v>M53P</v>
          </cell>
          <cell r="F3112">
            <v>2</v>
          </cell>
        </row>
        <row r="3113">
          <cell r="B3113">
            <v>5159</v>
          </cell>
          <cell r="C3113" t="str">
            <v xml:space="preserve">Lu-Tao (Sam) </v>
          </cell>
          <cell r="D3113" t="str">
            <v>Wang</v>
          </cell>
          <cell r="E3113" t="str">
            <v>T41P</v>
          </cell>
          <cell r="F3113">
            <v>4</v>
          </cell>
        </row>
        <row r="3114">
          <cell r="B3114">
            <v>8438</v>
          </cell>
          <cell r="C3114" t="str">
            <v>Luc</v>
          </cell>
          <cell r="D3114" t="str">
            <v>Cormorand</v>
          </cell>
          <cell r="E3114" t="str">
            <v>T41P</v>
          </cell>
          <cell r="F3114">
            <v>5</v>
          </cell>
        </row>
        <row r="3115">
          <cell r="B3115">
            <v>10794</v>
          </cell>
          <cell r="C3115" t="str">
            <v>Luc</v>
          </cell>
          <cell r="D3115" t="str">
            <v>Straeten</v>
          </cell>
          <cell r="E3115" t="str">
            <v>S43P</v>
          </cell>
          <cell r="F3115">
            <v>4</v>
          </cell>
        </row>
        <row r="3116">
          <cell r="B3116">
            <v>21414</v>
          </cell>
          <cell r="C3116" t="str">
            <v>Luca</v>
          </cell>
          <cell r="D3116" t="str">
            <v>Benato</v>
          </cell>
          <cell r="E3116" t="str">
            <v>S53P</v>
          </cell>
          <cell r="F3116">
            <v>3</v>
          </cell>
        </row>
        <row r="3117">
          <cell r="B3117">
            <v>20326</v>
          </cell>
          <cell r="C3117" t="str">
            <v>Luca</v>
          </cell>
          <cell r="D3117" t="str">
            <v>Borsetta</v>
          </cell>
          <cell r="E3117" t="str">
            <v>S53P</v>
          </cell>
          <cell r="F3117">
            <v>3</v>
          </cell>
        </row>
        <row r="3118">
          <cell r="B3118">
            <v>17854</v>
          </cell>
          <cell r="C3118" t="str">
            <v>Luca</v>
          </cell>
          <cell r="D3118" t="str">
            <v>Prestifilippo</v>
          </cell>
          <cell r="E3118" t="str">
            <v>S53P</v>
          </cell>
          <cell r="F3118">
            <v>3</v>
          </cell>
        </row>
        <row r="3119">
          <cell r="B3119">
            <v>11579</v>
          </cell>
          <cell r="C3119" t="str">
            <v>Lucas</v>
          </cell>
          <cell r="D3119" t="str">
            <v>Garcia</v>
          </cell>
          <cell r="E3119" t="str">
            <v>E41P</v>
          </cell>
          <cell r="F3119">
            <v>3</v>
          </cell>
        </row>
        <row r="3120">
          <cell r="B3120">
            <v>18183</v>
          </cell>
          <cell r="C3120" t="str">
            <v>Lucia</v>
          </cell>
          <cell r="D3120" t="str">
            <v>Meyassed</v>
          </cell>
          <cell r="E3120" t="str">
            <v>M55M</v>
          </cell>
          <cell r="F3120">
            <v>5</v>
          </cell>
        </row>
        <row r="3121">
          <cell r="B3121">
            <v>19893</v>
          </cell>
          <cell r="C3121" t="str">
            <v>Lucy</v>
          </cell>
          <cell r="D3121" t="str">
            <v>Sutton</v>
          </cell>
          <cell r="E3121" t="str">
            <v>E51P</v>
          </cell>
          <cell r="F3121">
            <v>4</v>
          </cell>
        </row>
        <row r="3122">
          <cell r="B3122">
            <v>21687</v>
          </cell>
          <cell r="C3122" t="str">
            <v>Ludwig</v>
          </cell>
          <cell r="D3122" t="str">
            <v>Rothweiler</v>
          </cell>
          <cell r="E3122" t="str">
            <v>M65P</v>
          </cell>
          <cell r="F3122">
            <v>3</v>
          </cell>
        </row>
        <row r="3123">
          <cell r="B3123">
            <v>21017</v>
          </cell>
          <cell r="C3123" t="str">
            <v>Luigi</v>
          </cell>
          <cell r="D3123" t="str">
            <v>Zeccardo</v>
          </cell>
          <cell r="E3123" t="str">
            <v>E41P</v>
          </cell>
          <cell r="F3123">
            <v>3</v>
          </cell>
        </row>
        <row r="3124">
          <cell r="B3124">
            <v>16743</v>
          </cell>
          <cell r="C3124" t="str">
            <v>Luis</v>
          </cell>
          <cell r="D3124" t="str">
            <v>Balbuena Blanco</v>
          </cell>
          <cell r="E3124" t="str">
            <v>E41P</v>
          </cell>
          <cell r="F3124">
            <v>5</v>
          </cell>
        </row>
        <row r="3125">
          <cell r="B3125">
            <v>7638</v>
          </cell>
          <cell r="C3125" t="str">
            <v>Luis</v>
          </cell>
          <cell r="D3125" t="str">
            <v>Cancino Dominguez</v>
          </cell>
          <cell r="E3125" t="str">
            <v>T41P</v>
          </cell>
          <cell r="F3125">
            <v>4</v>
          </cell>
        </row>
        <row r="3126">
          <cell r="B3126">
            <v>21495</v>
          </cell>
          <cell r="C3126" t="str">
            <v>Luis</v>
          </cell>
          <cell r="D3126" t="str">
            <v>da Costa</v>
          </cell>
          <cell r="E3126" t="str">
            <v>S43P</v>
          </cell>
          <cell r="F3126">
            <v>3</v>
          </cell>
        </row>
        <row r="3127">
          <cell r="B3127">
            <v>19508</v>
          </cell>
          <cell r="C3127" t="str">
            <v>Luis</v>
          </cell>
          <cell r="D3127" t="str">
            <v>Linares Limon</v>
          </cell>
          <cell r="E3127" t="str">
            <v>E51P</v>
          </cell>
          <cell r="F3127">
            <v>3</v>
          </cell>
        </row>
        <row r="3128">
          <cell r="B3128">
            <v>9817</v>
          </cell>
          <cell r="C3128" t="str">
            <v xml:space="preserve">Luis (Lou) </v>
          </cell>
          <cell r="D3128" t="str">
            <v>Guia</v>
          </cell>
          <cell r="E3128" t="str">
            <v>E41M</v>
          </cell>
          <cell r="F3128">
            <v>4</v>
          </cell>
        </row>
        <row r="3129">
          <cell r="B3129">
            <v>10201</v>
          </cell>
          <cell r="C3129" t="str">
            <v>Lukas</v>
          </cell>
          <cell r="D3129" t="str">
            <v>Fischer</v>
          </cell>
          <cell r="E3129" t="str">
            <v>S41M</v>
          </cell>
          <cell r="F3129">
            <v>3</v>
          </cell>
        </row>
        <row r="3130">
          <cell r="B3130">
            <v>13482</v>
          </cell>
          <cell r="C3130" t="str">
            <v>Luke</v>
          </cell>
          <cell r="D3130" t="str">
            <v>Ellwood</v>
          </cell>
          <cell r="E3130" t="str">
            <v>E41M</v>
          </cell>
          <cell r="F3130">
            <v>3</v>
          </cell>
        </row>
        <row r="3131">
          <cell r="B3131">
            <v>16968</v>
          </cell>
          <cell r="C3131" t="str">
            <v>Luke</v>
          </cell>
          <cell r="D3131" t="str">
            <v>Goldspink</v>
          </cell>
          <cell r="E3131" t="str">
            <v>S43P</v>
          </cell>
          <cell r="F3131">
            <v>3</v>
          </cell>
        </row>
        <row r="3132">
          <cell r="B3132">
            <v>19681</v>
          </cell>
          <cell r="C3132" t="str">
            <v xml:space="preserve">Luz (Luky) </v>
          </cell>
          <cell r="D3132" t="str">
            <v>Turner</v>
          </cell>
          <cell r="E3132" t="str">
            <v>P44P</v>
          </cell>
          <cell r="F3132">
            <v>3</v>
          </cell>
        </row>
        <row r="3133">
          <cell r="B3133">
            <v>7761</v>
          </cell>
          <cell r="C3133" t="str">
            <v>Lydia</v>
          </cell>
          <cell r="D3133" t="str">
            <v>Wang</v>
          </cell>
          <cell r="E3133" t="str">
            <v>D45P</v>
          </cell>
          <cell r="F3133">
            <v>4</v>
          </cell>
        </row>
        <row r="3134">
          <cell r="B3134">
            <v>7834</v>
          </cell>
          <cell r="C3134" t="str">
            <v xml:space="preserve">Lylace (Lyle) </v>
          </cell>
          <cell r="D3134" t="str">
            <v>Blake</v>
          </cell>
          <cell r="E3134" t="str">
            <v>D55P</v>
          </cell>
          <cell r="F3134">
            <v>3</v>
          </cell>
        </row>
        <row r="3135">
          <cell r="B3135">
            <v>19634</v>
          </cell>
          <cell r="C3135" t="str">
            <v>Lyndsey</v>
          </cell>
          <cell r="D3135" t="str">
            <v>Carol</v>
          </cell>
          <cell r="E3135" t="str">
            <v>S51P</v>
          </cell>
          <cell r="F3135">
            <v>2</v>
          </cell>
        </row>
        <row r="3136">
          <cell r="B3136">
            <v>6778</v>
          </cell>
          <cell r="C3136" t="str">
            <v>Lyubov</v>
          </cell>
          <cell r="D3136" t="str">
            <v>Alexander</v>
          </cell>
          <cell r="E3136" t="str">
            <v>D41P</v>
          </cell>
          <cell r="F3136">
            <v>5</v>
          </cell>
        </row>
        <row r="3137">
          <cell r="B3137">
            <v>14139</v>
          </cell>
          <cell r="C3137" t="str">
            <v>M F Rabbi Ur (Rabbi)</v>
          </cell>
          <cell r="D3137" t="str">
            <v>Rashid</v>
          </cell>
          <cell r="E3137" t="str">
            <v>T51P</v>
          </cell>
          <cell r="F3137">
            <v>5</v>
          </cell>
        </row>
        <row r="3138">
          <cell r="B3138">
            <v>17006</v>
          </cell>
          <cell r="C3138" t="str">
            <v>Maayan</v>
          </cell>
          <cell r="D3138" t="str">
            <v>Baral</v>
          </cell>
          <cell r="E3138" t="str">
            <v>D55P</v>
          </cell>
          <cell r="F3138">
            <v>5</v>
          </cell>
        </row>
        <row r="3139">
          <cell r="B3139">
            <v>9778</v>
          </cell>
          <cell r="C3139" t="str">
            <v>Maayan</v>
          </cell>
          <cell r="D3139" t="str">
            <v>Ben-Haim</v>
          </cell>
          <cell r="E3139" t="str">
            <v>P43M</v>
          </cell>
          <cell r="F3139">
            <v>5</v>
          </cell>
        </row>
        <row r="3140">
          <cell r="B3140">
            <v>16105</v>
          </cell>
          <cell r="C3140" t="str">
            <v>Maayan</v>
          </cell>
          <cell r="D3140" t="str">
            <v>Livne</v>
          </cell>
          <cell r="E3140" t="str">
            <v>P53M</v>
          </cell>
          <cell r="F3140">
            <v>4</v>
          </cell>
        </row>
        <row r="3141">
          <cell r="B3141">
            <v>16332</v>
          </cell>
          <cell r="C3141" t="str">
            <v>Maayan</v>
          </cell>
          <cell r="D3141" t="str">
            <v>Peleg</v>
          </cell>
          <cell r="E3141" t="str">
            <v>D55P</v>
          </cell>
          <cell r="F3141">
            <v>1</v>
          </cell>
        </row>
        <row r="3142">
          <cell r="B3142">
            <v>18916</v>
          </cell>
          <cell r="C3142" t="str">
            <v>Maayan</v>
          </cell>
          <cell r="D3142" t="str">
            <v>Shavit</v>
          </cell>
          <cell r="E3142" t="str">
            <v>T51S</v>
          </cell>
          <cell r="F3142">
            <v>5</v>
          </cell>
        </row>
        <row r="3143">
          <cell r="B3143">
            <v>9849</v>
          </cell>
          <cell r="C3143" t="str">
            <v>Maayan</v>
          </cell>
          <cell r="D3143" t="str">
            <v>Vahl</v>
          </cell>
          <cell r="E3143" t="str">
            <v>P42P</v>
          </cell>
          <cell r="F3143">
            <v>4</v>
          </cell>
        </row>
        <row r="3144">
          <cell r="B3144">
            <v>20942</v>
          </cell>
          <cell r="C3144" t="str">
            <v>Mac-Aurele</v>
          </cell>
          <cell r="D3144" t="str">
            <v>Dzoudom</v>
          </cell>
          <cell r="E3144" t="str">
            <v>E41P</v>
          </cell>
          <cell r="F3144">
            <v>5</v>
          </cell>
        </row>
        <row r="3145">
          <cell r="B3145">
            <v>17752</v>
          </cell>
          <cell r="C3145" t="str">
            <v>Maciej</v>
          </cell>
          <cell r="D3145" t="str">
            <v>Gorski</v>
          </cell>
          <cell r="E3145" t="str">
            <v>S43P</v>
          </cell>
          <cell r="F3145">
            <v>2</v>
          </cell>
        </row>
        <row r="3146">
          <cell r="B3146">
            <v>21048</v>
          </cell>
          <cell r="C3146" t="str">
            <v>Maddy</v>
          </cell>
          <cell r="D3146" t="str">
            <v>Illapperuma</v>
          </cell>
          <cell r="E3146" t="str">
            <v>S53P</v>
          </cell>
          <cell r="F3146">
            <v>3</v>
          </cell>
        </row>
        <row r="3147">
          <cell r="B3147">
            <v>18654</v>
          </cell>
          <cell r="C3147" t="str">
            <v>Madison</v>
          </cell>
          <cell r="D3147" t="str">
            <v>Dyer</v>
          </cell>
          <cell r="E3147" t="str">
            <v>P62P</v>
          </cell>
          <cell r="F3147">
            <v>3</v>
          </cell>
        </row>
        <row r="3148">
          <cell r="B3148">
            <v>18667</v>
          </cell>
          <cell r="C3148" t="str">
            <v>Madison</v>
          </cell>
          <cell r="D3148" t="str">
            <v>Nastasiuk</v>
          </cell>
          <cell r="E3148" t="str">
            <v>S53P</v>
          </cell>
          <cell r="F3148">
            <v>2</v>
          </cell>
        </row>
        <row r="3149">
          <cell r="B3149">
            <v>10243</v>
          </cell>
          <cell r="C3149" t="str">
            <v>Magali</v>
          </cell>
          <cell r="D3149" t="str">
            <v>Salazar Velazquez</v>
          </cell>
          <cell r="E3149" t="str">
            <v>P53P</v>
          </cell>
          <cell r="F3149">
            <v>5</v>
          </cell>
        </row>
        <row r="3150">
          <cell r="B3150">
            <v>4608</v>
          </cell>
          <cell r="C3150" t="str">
            <v>Magesh</v>
          </cell>
          <cell r="D3150" t="str">
            <v>Conjeevaram Selvaraj</v>
          </cell>
          <cell r="E3150" t="str">
            <v>D51P</v>
          </cell>
          <cell r="F3150">
            <v>3</v>
          </cell>
        </row>
        <row r="3151">
          <cell r="B3151">
            <v>8898</v>
          </cell>
          <cell r="C3151" t="str">
            <v>Magnus</v>
          </cell>
          <cell r="D3151" t="str">
            <v>Skold</v>
          </cell>
          <cell r="E3151" t="str">
            <v>E41P</v>
          </cell>
          <cell r="F3151">
            <v>3</v>
          </cell>
        </row>
        <row r="3152">
          <cell r="B3152">
            <v>15558</v>
          </cell>
          <cell r="C3152" t="str">
            <v>Mahendra</v>
          </cell>
          <cell r="D3152" t="str">
            <v>Navale</v>
          </cell>
          <cell r="E3152" t="str">
            <v>M43M</v>
          </cell>
          <cell r="F3152">
            <v>4</v>
          </cell>
        </row>
        <row r="3153">
          <cell r="B3153">
            <v>14844</v>
          </cell>
          <cell r="C3153" t="str">
            <v xml:space="preserve">Mahipal (Mahi) </v>
          </cell>
          <cell r="D3153" t="str">
            <v>Singh</v>
          </cell>
          <cell r="E3153" t="str">
            <v>E41P</v>
          </cell>
          <cell r="F3153">
            <v>4</v>
          </cell>
        </row>
        <row r="3154">
          <cell r="B3154">
            <v>15070</v>
          </cell>
          <cell r="C3154" t="str">
            <v>Mahmod</v>
          </cell>
          <cell r="D3154" t="str">
            <v>Sbehat</v>
          </cell>
          <cell r="E3154" t="str">
            <v>D55P</v>
          </cell>
          <cell r="F3154">
            <v>3</v>
          </cell>
        </row>
        <row r="3155">
          <cell r="B3155">
            <v>19559</v>
          </cell>
          <cell r="C3155" t="str">
            <v>Mahmood</v>
          </cell>
          <cell r="D3155" t="str">
            <v>Mahajna</v>
          </cell>
          <cell r="E3155" t="str">
            <v>D55P</v>
          </cell>
          <cell r="F3155">
            <v>4</v>
          </cell>
        </row>
        <row r="3156">
          <cell r="B3156">
            <v>19208</v>
          </cell>
          <cell r="C3156" t="str">
            <v>Mahmoud</v>
          </cell>
          <cell r="D3156" t="str">
            <v>Abd Aldayem</v>
          </cell>
          <cell r="E3156" t="str">
            <v>T51P</v>
          </cell>
          <cell r="F3156">
            <v>4</v>
          </cell>
        </row>
        <row r="3157">
          <cell r="B3157">
            <v>18914</v>
          </cell>
          <cell r="C3157" t="str">
            <v>Mahmoud</v>
          </cell>
          <cell r="D3157" t="str">
            <v>Alsheikh</v>
          </cell>
          <cell r="E3157" t="str">
            <v>T51P</v>
          </cell>
          <cell r="F3157">
            <v>4</v>
          </cell>
        </row>
        <row r="3158">
          <cell r="B3158">
            <v>20189</v>
          </cell>
          <cell r="C3158" t="str">
            <v>Mahmoud Adil</v>
          </cell>
          <cell r="D3158" t="str">
            <v>Kshoa</v>
          </cell>
          <cell r="E3158" t="str">
            <v>T61P</v>
          </cell>
          <cell r="F3158">
            <v>5</v>
          </cell>
        </row>
        <row r="3159">
          <cell r="B3159">
            <v>16158</v>
          </cell>
          <cell r="C3159" t="str">
            <v>Majd</v>
          </cell>
          <cell r="D3159" t="str">
            <v>Sharkia</v>
          </cell>
          <cell r="E3159" t="str">
            <v>D55P</v>
          </cell>
          <cell r="F3159">
            <v>4</v>
          </cell>
        </row>
        <row r="3160">
          <cell r="B3160">
            <v>17062</v>
          </cell>
          <cell r="C3160" t="str">
            <v>Majdy</v>
          </cell>
          <cell r="D3160" t="str">
            <v>Aburia</v>
          </cell>
          <cell r="E3160" t="str">
            <v>D55P</v>
          </cell>
          <cell r="F3160">
            <v>4</v>
          </cell>
        </row>
        <row r="3161">
          <cell r="B3161">
            <v>14637</v>
          </cell>
          <cell r="C3161" t="str">
            <v>Makiko</v>
          </cell>
          <cell r="D3161" t="str">
            <v>Azuma</v>
          </cell>
          <cell r="E3161" t="str">
            <v>E41P</v>
          </cell>
          <cell r="F3161">
            <v>3</v>
          </cell>
        </row>
        <row r="3162">
          <cell r="B3162">
            <v>5126</v>
          </cell>
          <cell r="C3162" t="str">
            <v>Maksim</v>
          </cell>
          <cell r="D3162" t="str">
            <v>Bahunou</v>
          </cell>
          <cell r="E3162" t="str">
            <v>D51P</v>
          </cell>
          <cell r="F3162">
            <v>3</v>
          </cell>
        </row>
        <row r="3163">
          <cell r="B3163">
            <v>16519</v>
          </cell>
          <cell r="C3163" t="str">
            <v>Maksym</v>
          </cell>
          <cell r="D3163" t="str">
            <v>Sofer</v>
          </cell>
          <cell r="E3163" t="str">
            <v>T51P</v>
          </cell>
          <cell r="F3163">
            <v>1</v>
          </cell>
        </row>
        <row r="3164">
          <cell r="B3164">
            <v>1410</v>
          </cell>
          <cell r="C3164" t="str">
            <v>Malcolm</v>
          </cell>
          <cell r="D3164" t="str">
            <v>Levy</v>
          </cell>
          <cell r="E3164" t="str">
            <v>M52P</v>
          </cell>
          <cell r="F3164">
            <v>3</v>
          </cell>
        </row>
        <row r="3165">
          <cell r="B3165">
            <v>21669</v>
          </cell>
          <cell r="C3165" t="str">
            <v>Mali</v>
          </cell>
          <cell r="D3165" t="str">
            <v>Sar Israel</v>
          </cell>
          <cell r="E3165" t="str">
            <v>060P</v>
          </cell>
          <cell r="F3165">
            <v>3</v>
          </cell>
        </row>
        <row r="3166">
          <cell r="B3166">
            <v>7832</v>
          </cell>
          <cell r="C3166" t="str">
            <v>Mamun</v>
          </cell>
          <cell r="D3166" t="str">
            <v>Nabi</v>
          </cell>
          <cell r="E3166" t="str">
            <v>T41P</v>
          </cell>
          <cell r="F3166">
            <v>4</v>
          </cell>
        </row>
        <row r="3167">
          <cell r="B3167">
            <v>18951</v>
          </cell>
          <cell r="C3167" t="str">
            <v>Manabu</v>
          </cell>
          <cell r="D3167" t="str">
            <v>Fujiwara</v>
          </cell>
          <cell r="E3167" t="str">
            <v>E41P</v>
          </cell>
          <cell r="F3167">
            <v>3</v>
          </cell>
        </row>
        <row r="3168">
          <cell r="B3168">
            <v>17957</v>
          </cell>
          <cell r="C3168" t="str">
            <v>Manish</v>
          </cell>
          <cell r="D3168" t="str">
            <v>Gutt</v>
          </cell>
          <cell r="E3168" t="str">
            <v>S51P</v>
          </cell>
          <cell r="F3168">
            <v>3</v>
          </cell>
        </row>
        <row r="3169">
          <cell r="B3169">
            <v>21717</v>
          </cell>
          <cell r="C3169" t="str">
            <v>Manisha</v>
          </cell>
          <cell r="D3169" t="str">
            <v>Singh</v>
          </cell>
          <cell r="E3169" t="str">
            <v>T51P</v>
          </cell>
          <cell r="F3169">
            <v>3</v>
          </cell>
        </row>
        <row r="3170">
          <cell r="B3170">
            <v>6494</v>
          </cell>
          <cell r="C3170" t="str">
            <v>Manoj</v>
          </cell>
          <cell r="D3170" t="str">
            <v>Gupta</v>
          </cell>
          <cell r="E3170" t="str">
            <v>E41P</v>
          </cell>
          <cell r="F3170">
            <v>3</v>
          </cell>
        </row>
        <row r="3171">
          <cell r="B3171">
            <v>7771</v>
          </cell>
          <cell r="C3171" t="str">
            <v xml:space="preserve">Manojkumar (Manoj) </v>
          </cell>
          <cell r="D3171" t="str">
            <v>Jha</v>
          </cell>
          <cell r="E3171" t="str">
            <v>T46P</v>
          </cell>
          <cell r="F3171">
            <v>5</v>
          </cell>
        </row>
        <row r="3172">
          <cell r="B3172">
            <v>7866</v>
          </cell>
          <cell r="C3172" t="str">
            <v xml:space="preserve">Mansour (Manny) </v>
          </cell>
          <cell r="D3172" t="str">
            <v>Eljallad</v>
          </cell>
          <cell r="E3172" t="str">
            <v>T41M</v>
          </cell>
          <cell r="F3172">
            <v>4</v>
          </cell>
        </row>
        <row r="3173">
          <cell r="B3173">
            <v>20861</v>
          </cell>
          <cell r="C3173" t="str">
            <v>Manuel</v>
          </cell>
          <cell r="D3173" t="str">
            <v>Camino</v>
          </cell>
          <cell r="E3173" t="str">
            <v>E61P</v>
          </cell>
          <cell r="F3173">
            <v>2</v>
          </cell>
        </row>
        <row r="3174">
          <cell r="B3174">
            <v>14692</v>
          </cell>
          <cell r="C3174" t="str">
            <v>Manuel</v>
          </cell>
          <cell r="D3174" t="str">
            <v>Mass</v>
          </cell>
          <cell r="E3174" t="str">
            <v>S53P</v>
          </cell>
          <cell r="F3174">
            <v>3</v>
          </cell>
        </row>
        <row r="3175">
          <cell r="B3175">
            <v>13326</v>
          </cell>
          <cell r="C3175" t="str">
            <v>Manuel</v>
          </cell>
          <cell r="D3175" t="str">
            <v>Rodriguez</v>
          </cell>
          <cell r="E3175" t="str">
            <v>E41M</v>
          </cell>
          <cell r="F3175">
            <v>4</v>
          </cell>
        </row>
        <row r="3176">
          <cell r="B3176">
            <v>7811</v>
          </cell>
          <cell r="C3176" t="str">
            <v xml:space="preserve">Manuel (Manny) </v>
          </cell>
          <cell r="D3176" t="str">
            <v>Joaquim</v>
          </cell>
          <cell r="E3176" t="str">
            <v>T41P</v>
          </cell>
          <cell r="F3176">
            <v>3</v>
          </cell>
        </row>
        <row r="3177">
          <cell r="B3177">
            <v>4647</v>
          </cell>
          <cell r="C3177" t="str">
            <v>Manuela</v>
          </cell>
          <cell r="D3177" t="str">
            <v>Lingenfelder</v>
          </cell>
          <cell r="E3177" t="str">
            <v>S43P</v>
          </cell>
          <cell r="F3177">
            <v>3</v>
          </cell>
        </row>
        <row r="3178">
          <cell r="B3178">
            <v>21588</v>
          </cell>
          <cell r="C3178" t="str">
            <v>Maor</v>
          </cell>
          <cell r="D3178" t="str">
            <v>Itach</v>
          </cell>
          <cell r="E3178" t="str">
            <v>P63P</v>
          </cell>
          <cell r="F3178">
            <v>3</v>
          </cell>
        </row>
        <row r="3179">
          <cell r="B3179">
            <v>18685</v>
          </cell>
          <cell r="C3179" t="str">
            <v>Maor</v>
          </cell>
          <cell r="D3179" t="str">
            <v>Lawton</v>
          </cell>
          <cell r="E3179" t="str">
            <v>M55P</v>
          </cell>
          <cell r="F3179">
            <v>4</v>
          </cell>
        </row>
        <row r="3180">
          <cell r="B3180">
            <v>15343</v>
          </cell>
          <cell r="C3180" t="str">
            <v>Maor</v>
          </cell>
          <cell r="D3180" t="str">
            <v>Zigdon</v>
          </cell>
          <cell r="E3180" t="str">
            <v>R51P</v>
          </cell>
          <cell r="F3180">
            <v>5</v>
          </cell>
        </row>
        <row r="3181">
          <cell r="B3181">
            <v>20398</v>
          </cell>
          <cell r="C3181" t="str">
            <v>Marc</v>
          </cell>
          <cell r="D3181" t="str">
            <v>Drapcho</v>
          </cell>
          <cell r="E3181" t="str">
            <v>S41P</v>
          </cell>
          <cell r="F3181">
            <v>3</v>
          </cell>
        </row>
        <row r="3182">
          <cell r="B3182">
            <v>21429</v>
          </cell>
          <cell r="C3182" t="str">
            <v>Marcel</v>
          </cell>
          <cell r="D3182" t="str">
            <v>Kocybik</v>
          </cell>
          <cell r="E3182" t="str">
            <v>S53P</v>
          </cell>
          <cell r="F3182">
            <v>3</v>
          </cell>
        </row>
        <row r="3183">
          <cell r="B3183">
            <v>21737</v>
          </cell>
          <cell r="C3183" t="str">
            <v>Marcel</v>
          </cell>
          <cell r="D3183" t="str">
            <v>Monheit</v>
          </cell>
          <cell r="E3183" t="str">
            <v>M65P</v>
          </cell>
          <cell r="F3183">
            <v>3</v>
          </cell>
        </row>
        <row r="3184">
          <cell r="B3184">
            <v>17095</v>
          </cell>
          <cell r="C3184" t="str">
            <v>Marcel</v>
          </cell>
          <cell r="D3184" t="str">
            <v>Schreiner</v>
          </cell>
          <cell r="E3184" t="str">
            <v>E51P</v>
          </cell>
          <cell r="F3184">
            <v>4</v>
          </cell>
        </row>
        <row r="3185">
          <cell r="B3185">
            <v>6478</v>
          </cell>
          <cell r="C3185" t="str">
            <v xml:space="preserve">Marcello (Marc) </v>
          </cell>
          <cell r="D3185" t="str">
            <v>Betti</v>
          </cell>
          <cell r="E3185" t="str">
            <v>E41P</v>
          </cell>
          <cell r="F3185">
            <v>3</v>
          </cell>
        </row>
        <row r="3186">
          <cell r="B3186">
            <v>16193</v>
          </cell>
          <cell r="C3186" t="str">
            <v>Marcia Cristina (Mar</v>
          </cell>
          <cell r="D3186" t="str">
            <v>Silva</v>
          </cell>
          <cell r="E3186" t="str">
            <v>S51P</v>
          </cell>
          <cell r="F3186">
            <v>2</v>
          </cell>
        </row>
        <row r="3187">
          <cell r="B3187">
            <v>20532</v>
          </cell>
          <cell r="C3187" t="str">
            <v>Marcin</v>
          </cell>
          <cell r="D3187" t="str">
            <v>Idec</v>
          </cell>
          <cell r="E3187" t="str">
            <v>E41P</v>
          </cell>
          <cell r="F3187">
            <v>4</v>
          </cell>
        </row>
        <row r="3188">
          <cell r="B3188">
            <v>15877</v>
          </cell>
          <cell r="C3188" t="str">
            <v>Marcin</v>
          </cell>
          <cell r="D3188" t="str">
            <v>Pobudejski</v>
          </cell>
          <cell r="E3188" t="str">
            <v>E51P</v>
          </cell>
          <cell r="F3188">
            <v>2</v>
          </cell>
        </row>
        <row r="3189">
          <cell r="B3189">
            <v>16299</v>
          </cell>
          <cell r="C3189" t="str">
            <v xml:space="preserve">Marcin (Marcin) </v>
          </cell>
          <cell r="D3189" t="str">
            <v>Dziedzic</v>
          </cell>
          <cell r="E3189" t="str">
            <v>S41M</v>
          </cell>
          <cell r="F3189">
            <v>4</v>
          </cell>
        </row>
        <row r="3190">
          <cell r="B3190">
            <v>18230</v>
          </cell>
          <cell r="C3190" t="str">
            <v>Marck</v>
          </cell>
          <cell r="D3190" t="str">
            <v>TO</v>
          </cell>
          <cell r="E3190" t="str">
            <v>E51P</v>
          </cell>
          <cell r="F3190">
            <v>3</v>
          </cell>
        </row>
        <row r="3191">
          <cell r="B3191">
            <v>13984</v>
          </cell>
          <cell r="C3191" t="str">
            <v>Marco</v>
          </cell>
          <cell r="D3191" t="str">
            <v>Fanuli</v>
          </cell>
          <cell r="E3191" t="str">
            <v>E41M</v>
          </cell>
          <cell r="F3191">
            <v>4</v>
          </cell>
        </row>
        <row r="3192">
          <cell r="B3192">
            <v>12669</v>
          </cell>
          <cell r="C3192" t="str">
            <v>Marco</v>
          </cell>
          <cell r="D3192" t="str">
            <v>Koch</v>
          </cell>
          <cell r="E3192" t="str">
            <v>T41P</v>
          </cell>
          <cell r="F3192">
            <v>3</v>
          </cell>
        </row>
        <row r="3193">
          <cell r="B3193">
            <v>21015</v>
          </cell>
          <cell r="C3193" t="str">
            <v>Marco</v>
          </cell>
          <cell r="D3193" t="str">
            <v>Pisano</v>
          </cell>
          <cell r="E3193" t="str">
            <v>E51P</v>
          </cell>
          <cell r="F3193">
            <v>3</v>
          </cell>
        </row>
        <row r="3194">
          <cell r="B3194">
            <v>16389</v>
          </cell>
          <cell r="C3194" t="str">
            <v>Marco</v>
          </cell>
          <cell r="D3194" t="str">
            <v>Scholich</v>
          </cell>
          <cell r="E3194" t="str">
            <v>S41P</v>
          </cell>
          <cell r="F3194">
            <v>3</v>
          </cell>
        </row>
        <row r="3195">
          <cell r="B3195">
            <v>18759</v>
          </cell>
          <cell r="C3195" t="str">
            <v>Marco</v>
          </cell>
          <cell r="D3195" t="str">
            <v>Sorrenti</v>
          </cell>
          <cell r="E3195" t="str">
            <v>E61P</v>
          </cell>
          <cell r="F3195">
            <v>3</v>
          </cell>
        </row>
        <row r="3196">
          <cell r="B3196">
            <v>19918</v>
          </cell>
          <cell r="C3196" t="str">
            <v>Marco</v>
          </cell>
          <cell r="D3196" t="str">
            <v>Taieb</v>
          </cell>
          <cell r="E3196" t="str">
            <v>M65P</v>
          </cell>
          <cell r="F3196">
            <v>5</v>
          </cell>
        </row>
        <row r="3197">
          <cell r="B3197">
            <v>20254</v>
          </cell>
          <cell r="C3197" t="str">
            <v>Marcus</v>
          </cell>
          <cell r="D3197" t="str">
            <v>Lillie</v>
          </cell>
          <cell r="E3197" t="str">
            <v>T63P</v>
          </cell>
          <cell r="F3197">
            <v>3</v>
          </cell>
        </row>
        <row r="3198">
          <cell r="B3198">
            <v>19835</v>
          </cell>
          <cell r="C3198" t="str">
            <v>Marek</v>
          </cell>
          <cell r="D3198" t="str">
            <v>Kwiatkowski</v>
          </cell>
          <cell r="E3198" t="str">
            <v>S51P</v>
          </cell>
          <cell r="F3198">
            <v>1</v>
          </cell>
        </row>
        <row r="3199">
          <cell r="B3199">
            <v>8191</v>
          </cell>
          <cell r="C3199" t="str">
            <v>Marek</v>
          </cell>
          <cell r="D3199" t="str">
            <v>Zawadzki</v>
          </cell>
          <cell r="E3199" t="str">
            <v>S43P</v>
          </cell>
          <cell r="F3199">
            <v>5</v>
          </cell>
        </row>
        <row r="3200">
          <cell r="B3200">
            <v>13935</v>
          </cell>
          <cell r="C3200" t="str">
            <v>Margaret</v>
          </cell>
          <cell r="D3200" t="str">
            <v>Gonzalez</v>
          </cell>
          <cell r="E3200" t="str">
            <v>P54P</v>
          </cell>
          <cell r="F3200">
            <v>3</v>
          </cell>
        </row>
        <row r="3201">
          <cell r="B3201">
            <v>20491</v>
          </cell>
          <cell r="C3201" t="str">
            <v>Margareth</v>
          </cell>
          <cell r="D3201" t="str">
            <v>Kindangen</v>
          </cell>
          <cell r="E3201" t="str">
            <v>P54P</v>
          </cell>
          <cell r="F3201">
            <v>3</v>
          </cell>
        </row>
        <row r="3202">
          <cell r="B3202">
            <v>15249</v>
          </cell>
          <cell r="C3202" t="str">
            <v>Maria</v>
          </cell>
          <cell r="D3202" t="str">
            <v>Castillo</v>
          </cell>
          <cell r="E3202" t="str">
            <v>S51P</v>
          </cell>
          <cell r="F3202">
            <v>3</v>
          </cell>
        </row>
        <row r="3203">
          <cell r="B3203">
            <v>18976</v>
          </cell>
          <cell r="C3203" t="str">
            <v>Maria</v>
          </cell>
          <cell r="D3203" t="str">
            <v>Finkelstein</v>
          </cell>
          <cell r="E3203" t="str">
            <v>P53P</v>
          </cell>
          <cell r="F3203">
            <v>3</v>
          </cell>
        </row>
        <row r="3204">
          <cell r="B3204">
            <v>14930</v>
          </cell>
          <cell r="C3204" t="str">
            <v>Maria</v>
          </cell>
          <cell r="D3204" t="str">
            <v>Gershevich</v>
          </cell>
          <cell r="E3204" t="str">
            <v>T51P</v>
          </cell>
          <cell r="F3204">
            <v>3</v>
          </cell>
        </row>
        <row r="3205">
          <cell r="B3205">
            <v>5598</v>
          </cell>
          <cell r="C3205" t="str">
            <v>Maria</v>
          </cell>
          <cell r="D3205" t="str">
            <v>Jose Velez Tellez</v>
          </cell>
          <cell r="E3205" t="str">
            <v>S51P</v>
          </cell>
          <cell r="F3205">
            <v>3</v>
          </cell>
        </row>
        <row r="3206">
          <cell r="B3206">
            <v>10354</v>
          </cell>
          <cell r="C3206" t="str">
            <v>Maria</v>
          </cell>
          <cell r="D3206" t="str">
            <v>Khenkina</v>
          </cell>
          <cell r="E3206" t="str">
            <v>P53P</v>
          </cell>
          <cell r="F3206">
            <v>5</v>
          </cell>
        </row>
        <row r="3207">
          <cell r="B3207">
            <v>21049</v>
          </cell>
          <cell r="C3207" t="str">
            <v>Maria</v>
          </cell>
          <cell r="D3207" t="str">
            <v>Prokhorova</v>
          </cell>
          <cell r="E3207" t="str">
            <v>M65P</v>
          </cell>
          <cell r="F3207">
            <v>2</v>
          </cell>
        </row>
        <row r="3208">
          <cell r="B3208">
            <v>20030</v>
          </cell>
          <cell r="C3208" t="str">
            <v>Maria</v>
          </cell>
          <cell r="D3208" t="str">
            <v>Scherbinina</v>
          </cell>
          <cell r="E3208" t="str">
            <v>S51P</v>
          </cell>
          <cell r="F3208">
            <v>3</v>
          </cell>
        </row>
        <row r="3209">
          <cell r="B3209">
            <v>21136</v>
          </cell>
          <cell r="C3209" t="str">
            <v>Maria</v>
          </cell>
          <cell r="D3209" t="str">
            <v>Smirnoff</v>
          </cell>
          <cell r="E3209" t="str">
            <v>P53P</v>
          </cell>
          <cell r="F3209">
            <v>3</v>
          </cell>
        </row>
        <row r="3210">
          <cell r="B3210">
            <v>18809</v>
          </cell>
          <cell r="C3210" t="str">
            <v>Maria</v>
          </cell>
          <cell r="D3210" t="str">
            <v>Straussova</v>
          </cell>
          <cell r="E3210" t="str">
            <v>S53P</v>
          </cell>
          <cell r="F3210">
            <v>3</v>
          </cell>
        </row>
        <row r="3211">
          <cell r="B3211">
            <v>13945</v>
          </cell>
          <cell r="C3211" t="str">
            <v>Maria</v>
          </cell>
          <cell r="D3211" t="str">
            <v>Terentiev</v>
          </cell>
          <cell r="E3211" t="str">
            <v>D55P</v>
          </cell>
          <cell r="F3211">
            <v>3</v>
          </cell>
        </row>
        <row r="3212">
          <cell r="B3212">
            <v>20650</v>
          </cell>
          <cell r="C3212" t="str">
            <v>Maria De Lourdes (Lo</v>
          </cell>
          <cell r="D3212" t="str">
            <v>Grimaldo Tellez Sr</v>
          </cell>
          <cell r="E3212" t="str">
            <v>S43P</v>
          </cell>
          <cell r="F3212">
            <v>5</v>
          </cell>
        </row>
        <row r="3213">
          <cell r="B3213">
            <v>6564</v>
          </cell>
          <cell r="C3213" t="str">
            <v>Marian</v>
          </cell>
          <cell r="D3213" t="str">
            <v>Fojas</v>
          </cell>
          <cell r="E3213" t="str">
            <v>M55P</v>
          </cell>
          <cell r="F3213">
            <v>3</v>
          </cell>
        </row>
        <row r="3214">
          <cell r="B3214">
            <v>18453</v>
          </cell>
          <cell r="C3214" t="str">
            <v>Marianna</v>
          </cell>
          <cell r="D3214" t="str">
            <v>Mikhelson</v>
          </cell>
          <cell r="E3214" t="str">
            <v>P53P</v>
          </cell>
          <cell r="F3214">
            <v>4</v>
          </cell>
        </row>
        <row r="3215">
          <cell r="B3215">
            <v>12181</v>
          </cell>
          <cell r="C3215" t="str">
            <v xml:space="preserve">Marianna (Marianne) </v>
          </cell>
          <cell r="D3215" t="str">
            <v>Bannon</v>
          </cell>
          <cell r="E3215" t="str">
            <v>T53P</v>
          </cell>
          <cell r="F3215">
            <v>3</v>
          </cell>
        </row>
        <row r="3216">
          <cell r="B3216">
            <v>13085</v>
          </cell>
          <cell r="C3216" t="str">
            <v>Marie</v>
          </cell>
          <cell r="D3216" t="str">
            <v>Hopkins</v>
          </cell>
          <cell r="E3216" t="str">
            <v>S43P</v>
          </cell>
          <cell r="F3216">
            <v>4</v>
          </cell>
        </row>
        <row r="3217">
          <cell r="B3217">
            <v>7328</v>
          </cell>
          <cell r="C3217" t="str">
            <v>Marie-Louise</v>
          </cell>
          <cell r="D3217" t="str">
            <v>Hesselius</v>
          </cell>
          <cell r="E3217" t="str">
            <v>P52P</v>
          </cell>
          <cell r="F3217">
            <v>3</v>
          </cell>
        </row>
        <row r="3218">
          <cell r="B3218">
            <v>20573</v>
          </cell>
          <cell r="C3218" t="str">
            <v>Marien</v>
          </cell>
          <cell r="D3218" t="str">
            <v>Spreux</v>
          </cell>
          <cell r="E3218" t="str">
            <v>E51P</v>
          </cell>
          <cell r="F3218">
            <v>2</v>
          </cell>
        </row>
        <row r="3219">
          <cell r="B3219">
            <v>19604</v>
          </cell>
          <cell r="C3219" t="str">
            <v>Marina</v>
          </cell>
          <cell r="D3219" t="str">
            <v>Kiritchenko</v>
          </cell>
          <cell r="E3219" t="str">
            <v>T61P</v>
          </cell>
          <cell r="F3219">
            <v>3</v>
          </cell>
        </row>
        <row r="3220">
          <cell r="B3220">
            <v>21131</v>
          </cell>
          <cell r="C3220" t="str">
            <v>Marina</v>
          </cell>
          <cell r="D3220" t="str">
            <v>Paz</v>
          </cell>
          <cell r="E3220" t="str">
            <v>T61P</v>
          </cell>
          <cell r="F3220">
            <v>3</v>
          </cell>
        </row>
        <row r="3221">
          <cell r="B3221">
            <v>21135</v>
          </cell>
          <cell r="C3221" t="str">
            <v>Marino</v>
          </cell>
          <cell r="D3221" t="str">
            <v>Wiegand</v>
          </cell>
          <cell r="E3221" t="str">
            <v>S51P</v>
          </cell>
          <cell r="F3221">
            <v>3</v>
          </cell>
        </row>
        <row r="3222">
          <cell r="B3222">
            <v>1569</v>
          </cell>
          <cell r="C3222" t="str">
            <v>Mario</v>
          </cell>
          <cell r="D3222" t="str">
            <v>Nathan</v>
          </cell>
          <cell r="E3222" t="str">
            <v>D45P</v>
          </cell>
          <cell r="F3222">
            <v>4</v>
          </cell>
        </row>
        <row r="3223">
          <cell r="B3223">
            <v>1459</v>
          </cell>
          <cell r="C3223" t="str">
            <v>Mario</v>
          </cell>
          <cell r="D3223" t="str">
            <v>Zuker</v>
          </cell>
          <cell r="E3223" t="str">
            <v>T41P</v>
          </cell>
          <cell r="F3223">
            <v>5</v>
          </cell>
        </row>
        <row r="3224">
          <cell r="B3224">
            <v>20627</v>
          </cell>
          <cell r="C3224" t="str">
            <v>Marissa</v>
          </cell>
          <cell r="D3224" t="str">
            <v>Widdup-Bonito</v>
          </cell>
          <cell r="E3224" t="str">
            <v>P62P</v>
          </cell>
          <cell r="F3224">
            <v>3</v>
          </cell>
        </row>
        <row r="3225">
          <cell r="B3225">
            <v>12953</v>
          </cell>
          <cell r="C3225" t="str">
            <v>Mark</v>
          </cell>
          <cell r="D3225" t="str">
            <v>Acheson</v>
          </cell>
          <cell r="E3225" t="str">
            <v>S41P</v>
          </cell>
          <cell r="F3225">
            <v>3</v>
          </cell>
        </row>
        <row r="3226">
          <cell r="B3226">
            <v>12944</v>
          </cell>
          <cell r="C3226" t="str">
            <v>Mark</v>
          </cell>
          <cell r="D3226" t="str">
            <v>Barnes</v>
          </cell>
          <cell r="E3226" t="str">
            <v>E41P</v>
          </cell>
          <cell r="F3226">
            <v>3</v>
          </cell>
        </row>
        <row r="3227">
          <cell r="B3227">
            <v>19844</v>
          </cell>
          <cell r="C3227" t="str">
            <v>Mark</v>
          </cell>
          <cell r="D3227" t="str">
            <v>Brindley</v>
          </cell>
          <cell r="E3227" t="str">
            <v>S43P</v>
          </cell>
          <cell r="F3227">
            <v>4</v>
          </cell>
        </row>
        <row r="3228">
          <cell r="B3228">
            <v>12495</v>
          </cell>
          <cell r="C3228" t="str">
            <v>Mark</v>
          </cell>
          <cell r="D3228" t="str">
            <v>Dropkin</v>
          </cell>
          <cell r="E3228" t="str">
            <v>T41P</v>
          </cell>
          <cell r="F3228">
            <v>3</v>
          </cell>
        </row>
        <row r="3229">
          <cell r="B3229">
            <v>17495</v>
          </cell>
          <cell r="C3229" t="str">
            <v>Mark</v>
          </cell>
          <cell r="D3229" t="str">
            <v>Dubovsky</v>
          </cell>
          <cell r="E3229" t="str">
            <v>T51P</v>
          </cell>
          <cell r="F3229">
            <v>3</v>
          </cell>
        </row>
        <row r="3230">
          <cell r="B3230">
            <v>21407</v>
          </cell>
          <cell r="C3230" t="str">
            <v>Mark</v>
          </cell>
          <cell r="D3230" t="str">
            <v>Hathaway</v>
          </cell>
          <cell r="E3230" t="str">
            <v>S43P</v>
          </cell>
          <cell r="F3230">
            <v>3</v>
          </cell>
        </row>
        <row r="3231">
          <cell r="B3231">
            <v>12704</v>
          </cell>
          <cell r="C3231" t="str">
            <v>Mark</v>
          </cell>
          <cell r="D3231" t="str">
            <v>Jay</v>
          </cell>
          <cell r="E3231" t="str">
            <v>S43P</v>
          </cell>
          <cell r="F3231">
            <v>4</v>
          </cell>
        </row>
        <row r="3232">
          <cell r="B3232">
            <v>17687</v>
          </cell>
          <cell r="C3232" t="str">
            <v>Mark</v>
          </cell>
          <cell r="D3232" t="str">
            <v>Lane</v>
          </cell>
          <cell r="E3232" t="str">
            <v>T41P</v>
          </cell>
          <cell r="F3232">
            <v>4</v>
          </cell>
        </row>
        <row r="3233">
          <cell r="B3233">
            <v>3034</v>
          </cell>
          <cell r="C3233" t="str">
            <v>Mark</v>
          </cell>
          <cell r="D3233" t="str">
            <v>Lindsay</v>
          </cell>
          <cell r="E3233" t="str">
            <v>T41M</v>
          </cell>
          <cell r="F3233">
            <v>4</v>
          </cell>
        </row>
        <row r="3234">
          <cell r="B3234">
            <v>19702</v>
          </cell>
          <cell r="C3234" t="str">
            <v>Mark</v>
          </cell>
          <cell r="D3234" t="str">
            <v>Makarov</v>
          </cell>
          <cell r="E3234" t="str">
            <v>T61P</v>
          </cell>
          <cell r="F3234">
            <v>3</v>
          </cell>
        </row>
        <row r="3235">
          <cell r="B3235">
            <v>20853</v>
          </cell>
          <cell r="C3235" t="str">
            <v>Mark</v>
          </cell>
          <cell r="D3235" t="str">
            <v>McMeekin</v>
          </cell>
          <cell r="E3235" t="str">
            <v>S43P</v>
          </cell>
          <cell r="F3235">
            <v>5</v>
          </cell>
        </row>
        <row r="3236">
          <cell r="B3236">
            <v>17336</v>
          </cell>
          <cell r="C3236" t="str">
            <v>Mark</v>
          </cell>
          <cell r="D3236" t="str">
            <v>Metry</v>
          </cell>
          <cell r="E3236" t="str">
            <v>T41P</v>
          </cell>
          <cell r="F3236">
            <v>3</v>
          </cell>
        </row>
        <row r="3237">
          <cell r="B3237">
            <v>18943</v>
          </cell>
          <cell r="C3237" t="str">
            <v>Mark</v>
          </cell>
          <cell r="D3237" t="str">
            <v>Mitchell</v>
          </cell>
          <cell r="E3237" t="str">
            <v>E41P</v>
          </cell>
          <cell r="F3237">
            <v>5</v>
          </cell>
        </row>
        <row r="3238">
          <cell r="B3238">
            <v>20317</v>
          </cell>
          <cell r="C3238" t="str">
            <v>Mark</v>
          </cell>
          <cell r="D3238" t="str">
            <v>Nichols</v>
          </cell>
          <cell r="E3238" t="str">
            <v>E41P</v>
          </cell>
          <cell r="F3238">
            <v>3</v>
          </cell>
        </row>
        <row r="3239">
          <cell r="B3239">
            <v>11903</v>
          </cell>
          <cell r="C3239" t="str">
            <v>Mark</v>
          </cell>
          <cell r="D3239" t="str">
            <v>Oprea</v>
          </cell>
          <cell r="E3239" t="str">
            <v>S43P</v>
          </cell>
          <cell r="F3239">
            <v>4</v>
          </cell>
        </row>
        <row r="3240">
          <cell r="B3240">
            <v>21092</v>
          </cell>
          <cell r="C3240" t="str">
            <v>Mark</v>
          </cell>
          <cell r="D3240" t="str">
            <v>Polak</v>
          </cell>
          <cell r="E3240" t="str">
            <v>T61P</v>
          </cell>
          <cell r="F3240">
            <v>3</v>
          </cell>
        </row>
        <row r="3241">
          <cell r="B3241">
            <v>14461</v>
          </cell>
          <cell r="C3241" t="str">
            <v>Mark</v>
          </cell>
          <cell r="D3241" t="str">
            <v>Sowell</v>
          </cell>
          <cell r="E3241" t="str">
            <v>T41P</v>
          </cell>
          <cell r="F3241">
            <v>3</v>
          </cell>
        </row>
        <row r="3242">
          <cell r="B3242">
            <v>11119</v>
          </cell>
          <cell r="C3242" t="str">
            <v>Mark</v>
          </cell>
          <cell r="D3242" t="str">
            <v>Suva</v>
          </cell>
          <cell r="E3242" t="str">
            <v>E41P</v>
          </cell>
          <cell r="F3242">
            <v>3</v>
          </cell>
        </row>
        <row r="3243">
          <cell r="B3243">
            <v>21513</v>
          </cell>
          <cell r="C3243" t="str">
            <v>Mark</v>
          </cell>
          <cell r="D3243" t="str">
            <v>Thompson</v>
          </cell>
          <cell r="E3243" t="str">
            <v>S41P</v>
          </cell>
          <cell r="F3243">
            <v>4</v>
          </cell>
        </row>
        <row r="3244">
          <cell r="B3244">
            <v>16171</v>
          </cell>
          <cell r="C3244" t="str">
            <v>Mark</v>
          </cell>
          <cell r="D3244" t="str">
            <v>Velleca</v>
          </cell>
          <cell r="E3244" t="str">
            <v>S43P</v>
          </cell>
          <cell r="F3244">
            <v>3</v>
          </cell>
        </row>
        <row r="3245">
          <cell r="B3245">
            <v>19836</v>
          </cell>
          <cell r="C3245" t="str">
            <v>Mark</v>
          </cell>
          <cell r="D3245" t="str">
            <v>Weber</v>
          </cell>
          <cell r="E3245" t="str">
            <v>E41P</v>
          </cell>
          <cell r="F3245">
            <v>4</v>
          </cell>
        </row>
        <row r="3246">
          <cell r="B3246">
            <v>15422</v>
          </cell>
          <cell r="C3246" t="str">
            <v xml:space="preserve">Mark (Mark) </v>
          </cell>
          <cell r="D3246" t="str">
            <v>Vandeneykel</v>
          </cell>
          <cell r="E3246" t="str">
            <v>T63P</v>
          </cell>
          <cell r="F3246">
            <v>3</v>
          </cell>
        </row>
        <row r="3247">
          <cell r="B3247">
            <v>17588</v>
          </cell>
          <cell r="C3247" t="str">
            <v>Mark Raoul</v>
          </cell>
          <cell r="D3247" t="str">
            <v>Molnar</v>
          </cell>
          <cell r="E3247" t="str">
            <v>P54P</v>
          </cell>
          <cell r="F3247">
            <v>5</v>
          </cell>
        </row>
        <row r="3248">
          <cell r="B3248">
            <v>16720</v>
          </cell>
          <cell r="C3248" t="str">
            <v>Marko</v>
          </cell>
          <cell r="D3248" t="str">
            <v>Ostanek</v>
          </cell>
          <cell r="E3248" t="str">
            <v>E41P</v>
          </cell>
          <cell r="F3248">
            <v>5</v>
          </cell>
        </row>
        <row r="3249">
          <cell r="B3249">
            <v>19492</v>
          </cell>
          <cell r="C3249" t="str">
            <v>Markus</v>
          </cell>
          <cell r="D3249" t="str">
            <v>Blum</v>
          </cell>
          <cell r="E3249" t="str">
            <v>E61P</v>
          </cell>
          <cell r="F3249">
            <v>5</v>
          </cell>
        </row>
        <row r="3250">
          <cell r="B3250">
            <v>21251</v>
          </cell>
          <cell r="C3250" t="str">
            <v>Markus</v>
          </cell>
          <cell r="D3250" t="str">
            <v>Wagner</v>
          </cell>
          <cell r="E3250" t="str">
            <v>E51P</v>
          </cell>
          <cell r="F3250">
            <v>3</v>
          </cell>
        </row>
        <row r="3251">
          <cell r="B3251">
            <v>16555</v>
          </cell>
          <cell r="C3251" t="str">
            <v xml:space="preserve">Markus (Markus) </v>
          </cell>
          <cell r="D3251" t="str">
            <v>Hellstrm</v>
          </cell>
          <cell r="E3251" t="str">
            <v>S61P</v>
          </cell>
          <cell r="F3251">
            <v>3</v>
          </cell>
        </row>
        <row r="3252">
          <cell r="B3252">
            <v>16041</v>
          </cell>
          <cell r="C3252" t="str">
            <v>Marla</v>
          </cell>
          <cell r="D3252" t="str">
            <v>Lovell</v>
          </cell>
          <cell r="E3252" t="str">
            <v>P44P</v>
          </cell>
          <cell r="F3252">
            <v>4</v>
          </cell>
        </row>
        <row r="3253">
          <cell r="B3253">
            <v>20822</v>
          </cell>
          <cell r="C3253" t="str">
            <v>Marla</v>
          </cell>
          <cell r="D3253" t="str">
            <v>Mendes</v>
          </cell>
          <cell r="E3253" t="str">
            <v>S43P</v>
          </cell>
          <cell r="F3253">
            <v>3</v>
          </cell>
        </row>
        <row r="3254">
          <cell r="B3254">
            <v>14411</v>
          </cell>
          <cell r="C3254" t="str">
            <v>Marlen</v>
          </cell>
          <cell r="D3254" t="str">
            <v>Ben-David</v>
          </cell>
          <cell r="E3254" t="str">
            <v>D55P</v>
          </cell>
          <cell r="F3254">
            <v>4</v>
          </cell>
        </row>
        <row r="3255">
          <cell r="B3255">
            <v>14094</v>
          </cell>
          <cell r="C3255" t="str">
            <v>Marlon</v>
          </cell>
          <cell r="D3255" t="str">
            <v>Guevara</v>
          </cell>
          <cell r="E3255" t="str">
            <v>T41P</v>
          </cell>
          <cell r="F3255">
            <v>3</v>
          </cell>
        </row>
        <row r="3256">
          <cell r="B3256">
            <v>20300</v>
          </cell>
          <cell r="C3256" t="str">
            <v>Marlowe</v>
          </cell>
          <cell r="D3256" t="str">
            <v>Hillyer</v>
          </cell>
          <cell r="E3256" t="str">
            <v>S53P</v>
          </cell>
          <cell r="F3256">
            <v>2</v>
          </cell>
        </row>
        <row r="3257">
          <cell r="B3257">
            <v>14516</v>
          </cell>
          <cell r="C3257" t="str">
            <v>Martha</v>
          </cell>
          <cell r="D3257" t="str">
            <v>Mesa</v>
          </cell>
          <cell r="E3257" t="str">
            <v>M43P</v>
          </cell>
          <cell r="F3257">
            <v>3</v>
          </cell>
        </row>
        <row r="3258">
          <cell r="B3258">
            <v>12915</v>
          </cell>
          <cell r="C3258" t="str">
            <v>Martijn</v>
          </cell>
          <cell r="D3258" t="str">
            <v>Elzenaar</v>
          </cell>
          <cell r="E3258" t="str">
            <v>E41P</v>
          </cell>
          <cell r="F3258">
            <v>4</v>
          </cell>
        </row>
        <row r="3259">
          <cell r="B3259">
            <v>11447</v>
          </cell>
          <cell r="C3259" t="str">
            <v>Martin</v>
          </cell>
          <cell r="D3259" t="str">
            <v>Bybee II</v>
          </cell>
          <cell r="E3259" t="str">
            <v>T53P</v>
          </cell>
          <cell r="F3259">
            <v>1</v>
          </cell>
        </row>
        <row r="3260">
          <cell r="B3260">
            <v>18484</v>
          </cell>
          <cell r="C3260" t="str">
            <v>Martin</v>
          </cell>
          <cell r="D3260" t="str">
            <v>Christen</v>
          </cell>
          <cell r="E3260" t="str">
            <v>S43P</v>
          </cell>
          <cell r="F3260">
            <v>1</v>
          </cell>
        </row>
        <row r="3261">
          <cell r="B3261">
            <v>18331</v>
          </cell>
          <cell r="C3261" t="str">
            <v>Martin</v>
          </cell>
          <cell r="D3261" t="str">
            <v>Dechev</v>
          </cell>
          <cell r="E3261" t="str">
            <v>D55P</v>
          </cell>
          <cell r="F3261">
            <v>5</v>
          </cell>
        </row>
        <row r="3262">
          <cell r="B3262">
            <v>11449</v>
          </cell>
          <cell r="C3262" t="str">
            <v>Martin</v>
          </cell>
          <cell r="D3262" t="str">
            <v>Gunnarsson</v>
          </cell>
          <cell r="E3262" t="str">
            <v>S53P</v>
          </cell>
          <cell r="F3262">
            <v>2</v>
          </cell>
        </row>
        <row r="3263">
          <cell r="B3263">
            <v>18483</v>
          </cell>
          <cell r="C3263" t="str">
            <v>Martin</v>
          </cell>
          <cell r="D3263" t="str">
            <v>Jobelius</v>
          </cell>
          <cell r="E3263" t="str">
            <v>E41P</v>
          </cell>
          <cell r="F3263">
            <v>4</v>
          </cell>
        </row>
        <row r="3264">
          <cell r="B3264">
            <v>10847</v>
          </cell>
          <cell r="C3264" t="str">
            <v>Martin</v>
          </cell>
          <cell r="D3264" t="str">
            <v>Kepner</v>
          </cell>
          <cell r="E3264" t="str">
            <v>T41P</v>
          </cell>
          <cell r="F3264">
            <v>3</v>
          </cell>
        </row>
        <row r="3265">
          <cell r="B3265">
            <v>3776</v>
          </cell>
          <cell r="C3265" t="str">
            <v>Martin</v>
          </cell>
          <cell r="D3265" t="str">
            <v>Koldovsky</v>
          </cell>
          <cell r="E3265" t="str">
            <v>E41P</v>
          </cell>
          <cell r="F3265">
            <v>4</v>
          </cell>
        </row>
        <row r="3266">
          <cell r="B3266">
            <v>21293</v>
          </cell>
          <cell r="C3266" t="str">
            <v>Martin</v>
          </cell>
          <cell r="D3266" t="str">
            <v>Korp</v>
          </cell>
          <cell r="E3266" t="str">
            <v>S43P</v>
          </cell>
          <cell r="F3266">
            <v>4</v>
          </cell>
        </row>
        <row r="3267">
          <cell r="B3267">
            <v>21363</v>
          </cell>
          <cell r="C3267" t="str">
            <v>Martin</v>
          </cell>
          <cell r="D3267" t="str">
            <v>Marcuse</v>
          </cell>
          <cell r="E3267" t="str">
            <v>T41P</v>
          </cell>
          <cell r="F3267">
            <v>3</v>
          </cell>
        </row>
        <row r="3268">
          <cell r="B3268">
            <v>19633</v>
          </cell>
          <cell r="C3268" t="str">
            <v>Martin</v>
          </cell>
          <cell r="D3268" t="str">
            <v>Michael</v>
          </cell>
          <cell r="E3268" t="str">
            <v>T63P</v>
          </cell>
          <cell r="F3268">
            <v>2</v>
          </cell>
        </row>
        <row r="3269">
          <cell r="B3269">
            <v>6440</v>
          </cell>
          <cell r="C3269" t="str">
            <v>Martin</v>
          </cell>
          <cell r="D3269" t="str">
            <v>Odenthal</v>
          </cell>
          <cell r="E3269" t="str">
            <v>E41M</v>
          </cell>
          <cell r="F3269">
            <v>4</v>
          </cell>
        </row>
        <row r="3270">
          <cell r="B3270">
            <v>21486</v>
          </cell>
          <cell r="C3270" t="str">
            <v>Martin</v>
          </cell>
          <cell r="D3270" t="str">
            <v>Ploebst</v>
          </cell>
          <cell r="E3270" t="str">
            <v>S53P</v>
          </cell>
          <cell r="F3270">
            <v>3</v>
          </cell>
        </row>
        <row r="3271">
          <cell r="B3271">
            <v>10526</v>
          </cell>
          <cell r="C3271" t="str">
            <v>Martin</v>
          </cell>
          <cell r="D3271" t="str">
            <v>Rutterford</v>
          </cell>
          <cell r="E3271" t="str">
            <v>S41M</v>
          </cell>
          <cell r="F3271">
            <v>3</v>
          </cell>
        </row>
        <row r="3272">
          <cell r="B3272">
            <v>19305</v>
          </cell>
          <cell r="C3272" t="str">
            <v>Martin</v>
          </cell>
          <cell r="D3272" t="str">
            <v>Schroeter</v>
          </cell>
          <cell r="E3272" t="str">
            <v>S53P</v>
          </cell>
          <cell r="F3272">
            <v>5</v>
          </cell>
        </row>
        <row r="3273">
          <cell r="B3273">
            <v>14481</v>
          </cell>
          <cell r="C3273" t="str">
            <v>Martin</v>
          </cell>
          <cell r="D3273" t="str">
            <v>Schuller</v>
          </cell>
          <cell r="E3273" t="str">
            <v>S43P</v>
          </cell>
          <cell r="F3273">
            <v>2</v>
          </cell>
        </row>
        <row r="3274">
          <cell r="B3274">
            <v>20385</v>
          </cell>
          <cell r="C3274" t="str">
            <v>Martin</v>
          </cell>
          <cell r="D3274" t="str">
            <v>Svijagin</v>
          </cell>
          <cell r="E3274" t="str">
            <v>D61P</v>
          </cell>
          <cell r="F3274">
            <v>3</v>
          </cell>
        </row>
        <row r="3275">
          <cell r="B3275">
            <v>20501</v>
          </cell>
          <cell r="C3275" t="str">
            <v>Marvin</v>
          </cell>
          <cell r="D3275" t="str">
            <v>Castillo</v>
          </cell>
          <cell r="E3275" t="str">
            <v>E51P</v>
          </cell>
          <cell r="F3275">
            <v>3</v>
          </cell>
        </row>
        <row r="3276">
          <cell r="B3276">
            <v>20926</v>
          </cell>
          <cell r="C3276" t="str">
            <v>Marvin</v>
          </cell>
          <cell r="D3276" t="str">
            <v>Dy</v>
          </cell>
          <cell r="E3276" t="str">
            <v>E41P</v>
          </cell>
          <cell r="F3276">
            <v>3</v>
          </cell>
        </row>
        <row r="3277">
          <cell r="B3277">
            <v>12293</v>
          </cell>
          <cell r="C3277" t="str">
            <v>Marvin</v>
          </cell>
          <cell r="D3277" t="str">
            <v>Fyne</v>
          </cell>
          <cell r="E3277" t="str">
            <v>T41M</v>
          </cell>
          <cell r="F3277">
            <v>4</v>
          </cell>
        </row>
        <row r="3278">
          <cell r="B3278">
            <v>12842</v>
          </cell>
          <cell r="C3278" t="str">
            <v>Marvin</v>
          </cell>
          <cell r="D3278" t="str">
            <v>Kozak III</v>
          </cell>
          <cell r="E3278" t="str">
            <v>S53P</v>
          </cell>
          <cell r="F3278">
            <v>4</v>
          </cell>
        </row>
        <row r="3279">
          <cell r="B3279">
            <v>18306</v>
          </cell>
          <cell r="C3279" t="str">
            <v>Marvin</v>
          </cell>
          <cell r="D3279" t="str">
            <v>Tua</v>
          </cell>
          <cell r="E3279" t="str">
            <v>S53P</v>
          </cell>
          <cell r="F3279">
            <v>4</v>
          </cell>
        </row>
        <row r="3280">
          <cell r="B3280">
            <v>20946</v>
          </cell>
          <cell r="C3280" t="str">
            <v>Mary</v>
          </cell>
          <cell r="D3280" t="str">
            <v>Andal</v>
          </cell>
          <cell r="E3280" t="str">
            <v>E61P</v>
          </cell>
          <cell r="F3280">
            <v>3</v>
          </cell>
        </row>
        <row r="3281">
          <cell r="B3281">
            <v>7681</v>
          </cell>
          <cell r="C3281" t="str">
            <v>Masahiro</v>
          </cell>
          <cell r="D3281" t="str">
            <v xml:space="preserve">Konno               </v>
          </cell>
          <cell r="E3281" t="str">
            <v>T41P</v>
          </cell>
          <cell r="F3281">
            <v>3</v>
          </cell>
        </row>
        <row r="3282">
          <cell r="B3282">
            <v>12476</v>
          </cell>
          <cell r="C3282" t="str">
            <v>Masha</v>
          </cell>
          <cell r="D3282" t="str">
            <v>Ladizhensky</v>
          </cell>
          <cell r="E3282" t="str">
            <v>D45M</v>
          </cell>
          <cell r="F3282">
            <v>2</v>
          </cell>
        </row>
        <row r="3283">
          <cell r="B3283">
            <v>8431</v>
          </cell>
          <cell r="C3283" t="str">
            <v>Massimiliano</v>
          </cell>
          <cell r="D3283" t="str">
            <v>Besana</v>
          </cell>
          <cell r="E3283" t="str">
            <v>S43P</v>
          </cell>
          <cell r="F3283">
            <v>5</v>
          </cell>
        </row>
        <row r="3284">
          <cell r="B3284">
            <v>13286</v>
          </cell>
          <cell r="C3284" t="str">
            <v>Massimiliano</v>
          </cell>
          <cell r="D3284" t="str">
            <v>Bossi</v>
          </cell>
          <cell r="E3284" t="str">
            <v>S41M</v>
          </cell>
          <cell r="F3284">
            <v>4</v>
          </cell>
        </row>
        <row r="3285">
          <cell r="B3285">
            <v>15166</v>
          </cell>
          <cell r="C3285" t="str">
            <v>Massimo</v>
          </cell>
          <cell r="D3285" t="str">
            <v>Cereda</v>
          </cell>
          <cell r="E3285" t="str">
            <v>E41P</v>
          </cell>
          <cell r="F3285">
            <v>4</v>
          </cell>
        </row>
        <row r="3286">
          <cell r="B3286">
            <v>19149</v>
          </cell>
          <cell r="C3286" t="str">
            <v>Matan</v>
          </cell>
          <cell r="D3286" t="str">
            <v>Amir</v>
          </cell>
          <cell r="E3286" t="str">
            <v>T51P</v>
          </cell>
          <cell r="F3286">
            <v>5</v>
          </cell>
        </row>
        <row r="3287">
          <cell r="B3287">
            <v>19554</v>
          </cell>
          <cell r="C3287" t="str">
            <v>Matan</v>
          </cell>
          <cell r="D3287" t="str">
            <v>Ben Ami</v>
          </cell>
          <cell r="E3287" t="str">
            <v>D55P</v>
          </cell>
          <cell r="F3287">
            <v>5</v>
          </cell>
        </row>
        <row r="3288">
          <cell r="B3288">
            <v>11908</v>
          </cell>
          <cell r="C3288" t="str">
            <v>Matan</v>
          </cell>
          <cell r="D3288" t="str">
            <v>Ben David</v>
          </cell>
          <cell r="E3288" t="str">
            <v>T41P</v>
          </cell>
          <cell r="F3288">
            <v>3</v>
          </cell>
        </row>
        <row r="3289">
          <cell r="B3289">
            <v>11340</v>
          </cell>
          <cell r="C3289" t="str">
            <v>Matan</v>
          </cell>
          <cell r="D3289" t="str">
            <v>Burstein</v>
          </cell>
          <cell r="E3289" t="str">
            <v>E41M</v>
          </cell>
          <cell r="F3289">
            <v>3</v>
          </cell>
        </row>
        <row r="3290">
          <cell r="B3290">
            <v>16529</v>
          </cell>
          <cell r="C3290" t="str">
            <v>Matan</v>
          </cell>
          <cell r="D3290" t="str">
            <v>Cohen</v>
          </cell>
          <cell r="E3290" t="str">
            <v>T51P</v>
          </cell>
          <cell r="F3290">
            <v>3</v>
          </cell>
        </row>
        <row r="3291">
          <cell r="B3291">
            <v>18495</v>
          </cell>
          <cell r="C3291" t="str">
            <v>Matan</v>
          </cell>
          <cell r="D3291" t="str">
            <v>Cohen</v>
          </cell>
          <cell r="E3291" t="str">
            <v>D61S</v>
          </cell>
          <cell r="F3291">
            <v>2</v>
          </cell>
        </row>
        <row r="3292">
          <cell r="B3292">
            <v>20542</v>
          </cell>
          <cell r="C3292" t="str">
            <v>Matan</v>
          </cell>
          <cell r="D3292" t="str">
            <v>Cohen</v>
          </cell>
          <cell r="E3292" t="str">
            <v>D65S</v>
          </cell>
          <cell r="F3292">
            <v>4</v>
          </cell>
        </row>
        <row r="3293">
          <cell r="B3293">
            <v>17666</v>
          </cell>
          <cell r="C3293" t="str">
            <v>Matan</v>
          </cell>
          <cell r="D3293" t="str">
            <v>Efrati</v>
          </cell>
          <cell r="E3293" t="str">
            <v>T51P</v>
          </cell>
          <cell r="F3293">
            <v>3</v>
          </cell>
        </row>
        <row r="3294">
          <cell r="B3294">
            <v>19368</v>
          </cell>
          <cell r="C3294" t="str">
            <v>Matan</v>
          </cell>
          <cell r="D3294" t="str">
            <v>Frenkel</v>
          </cell>
          <cell r="E3294" t="str">
            <v>D65P</v>
          </cell>
          <cell r="F3294">
            <v>2</v>
          </cell>
        </row>
        <row r="3295">
          <cell r="B3295">
            <v>17307</v>
          </cell>
          <cell r="C3295" t="str">
            <v>Matan</v>
          </cell>
          <cell r="D3295" t="str">
            <v>Giladi</v>
          </cell>
          <cell r="E3295" t="str">
            <v>D45M</v>
          </cell>
          <cell r="F3295">
            <v>4</v>
          </cell>
        </row>
        <row r="3296">
          <cell r="B3296">
            <v>20372</v>
          </cell>
          <cell r="C3296" t="str">
            <v>Matan</v>
          </cell>
          <cell r="D3296" t="str">
            <v>Grossman</v>
          </cell>
          <cell r="E3296" t="str">
            <v>P63P</v>
          </cell>
          <cell r="F3296">
            <v>5</v>
          </cell>
        </row>
        <row r="3297">
          <cell r="B3297">
            <v>20314</v>
          </cell>
          <cell r="C3297" t="str">
            <v>Matan</v>
          </cell>
          <cell r="D3297" t="str">
            <v>Izenberg</v>
          </cell>
          <cell r="E3297" t="str">
            <v>T61P</v>
          </cell>
          <cell r="F3297">
            <v>3</v>
          </cell>
        </row>
        <row r="3298">
          <cell r="B3298">
            <v>17340</v>
          </cell>
          <cell r="C3298" t="str">
            <v>Matan</v>
          </cell>
          <cell r="D3298" t="str">
            <v>Pearl</v>
          </cell>
          <cell r="E3298" t="str">
            <v>D45P</v>
          </cell>
          <cell r="F3298">
            <v>3</v>
          </cell>
        </row>
        <row r="3299">
          <cell r="B3299">
            <v>16931</v>
          </cell>
          <cell r="C3299" t="str">
            <v>Matan</v>
          </cell>
          <cell r="D3299" t="str">
            <v>Riba</v>
          </cell>
          <cell r="E3299" t="str">
            <v>T61P</v>
          </cell>
          <cell r="F3299">
            <v>2</v>
          </cell>
        </row>
        <row r="3300">
          <cell r="B3300">
            <v>9991</v>
          </cell>
          <cell r="C3300" t="str">
            <v>Matan</v>
          </cell>
          <cell r="D3300" t="str">
            <v>Suissa</v>
          </cell>
          <cell r="E3300" t="str">
            <v>D45M</v>
          </cell>
          <cell r="F3300">
            <v>3</v>
          </cell>
        </row>
        <row r="3301">
          <cell r="B3301">
            <v>11498</v>
          </cell>
          <cell r="C3301" t="str">
            <v>Matan</v>
          </cell>
          <cell r="D3301" t="str">
            <v>Tenenboim</v>
          </cell>
          <cell r="E3301" t="str">
            <v>D45M</v>
          </cell>
          <cell r="F3301">
            <v>4</v>
          </cell>
        </row>
        <row r="3302">
          <cell r="B3302">
            <v>17809</v>
          </cell>
          <cell r="C3302" t="str">
            <v>Matan</v>
          </cell>
          <cell r="D3302" t="str">
            <v>Yanay</v>
          </cell>
          <cell r="E3302" t="str">
            <v>M42M</v>
          </cell>
          <cell r="F3302">
            <v>4</v>
          </cell>
        </row>
        <row r="3303">
          <cell r="B3303">
            <v>12659</v>
          </cell>
          <cell r="C3303" t="str">
            <v>Mathew</v>
          </cell>
          <cell r="D3303" t="str">
            <v>Osborne</v>
          </cell>
          <cell r="E3303" t="str">
            <v>R51P</v>
          </cell>
          <cell r="F3303">
            <v>3</v>
          </cell>
        </row>
        <row r="3304">
          <cell r="B3304">
            <v>17564</v>
          </cell>
          <cell r="C3304" t="str">
            <v>Mathieu</v>
          </cell>
          <cell r="D3304" t="str">
            <v>Geffroy</v>
          </cell>
          <cell r="E3304" t="str">
            <v>T51P</v>
          </cell>
          <cell r="F3304">
            <v>3</v>
          </cell>
        </row>
        <row r="3305">
          <cell r="B3305">
            <v>9801</v>
          </cell>
          <cell r="C3305" t="str">
            <v>Mathieu</v>
          </cell>
          <cell r="D3305" t="str">
            <v>Hachez</v>
          </cell>
          <cell r="E3305" t="str">
            <v>T41P</v>
          </cell>
          <cell r="F3305">
            <v>3</v>
          </cell>
        </row>
        <row r="3306">
          <cell r="B3306">
            <v>17067</v>
          </cell>
          <cell r="C3306" t="str">
            <v>Mathieu</v>
          </cell>
          <cell r="D3306" t="str">
            <v>Pijoulat</v>
          </cell>
          <cell r="E3306" t="str">
            <v>S51P</v>
          </cell>
          <cell r="F3306">
            <v>4</v>
          </cell>
        </row>
        <row r="3307">
          <cell r="B3307">
            <v>13856</v>
          </cell>
          <cell r="C3307" t="str">
            <v>Mati</v>
          </cell>
          <cell r="D3307" t="str">
            <v>Epstein</v>
          </cell>
          <cell r="E3307" t="str">
            <v>S43M</v>
          </cell>
          <cell r="F3307">
            <v>4</v>
          </cell>
        </row>
        <row r="3308">
          <cell r="B3308">
            <v>21059</v>
          </cell>
          <cell r="C3308" t="str">
            <v>Matias</v>
          </cell>
          <cell r="D3308" t="str">
            <v>Goldman</v>
          </cell>
          <cell r="E3308" t="str">
            <v>T52P</v>
          </cell>
          <cell r="F3308">
            <v>3</v>
          </cell>
        </row>
        <row r="3309">
          <cell r="B3309">
            <v>19820</v>
          </cell>
          <cell r="C3309" t="str">
            <v>Matin</v>
          </cell>
          <cell r="D3309" t="str">
            <v>Mesghali</v>
          </cell>
          <cell r="E3309" t="str">
            <v>S53P</v>
          </cell>
          <cell r="F3309">
            <v>2</v>
          </cell>
        </row>
        <row r="3310">
          <cell r="B3310">
            <v>2782</v>
          </cell>
          <cell r="C3310" t="str">
            <v>Mats</v>
          </cell>
          <cell r="D3310" t="str">
            <v>Ekdahl</v>
          </cell>
          <cell r="E3310" t="str">
            <v>E41M</v>
          </cell>
          <cell r="F3310">
            <v>4</v>
          </cell>
        </row>
        <row r="3311">
          <cell r="B3311">
            <v>16034</v>
          </cell>
          <cell r="C3311" t="str">
            <v>Matt</v>
          </cell>
          <cell r="D3311" t="str">
            <v>Irvine</v>
          </cell>
          <cell r="E3311" t="str">
            <v>S43P</v>
          </cell>
          <cell r="F3311">
            <v>3</v>
          </cell>
        </row>
        <row r="3312">
          <cell r="B3312">
            <v>14966</v>
          </cell>
          <cell r="C3312" t="str">
            <v>Matt</v>
          </cell>
          <cell r="D3312" t="str">
            <v>Wildman</v>
          </cell>
          <cell r="E3312" t="str">
            <v>T41P</v>
          </cell>
          <cell r="F3312">
            <v>2</v>
          </cell>
        </row>
        <row r="3313">
          <cell r="B3313">
            <v>10862</v>
          </cell>
          <cell r="C3313" t="str">
            <v xml:space="preserve">Matt (Matt) </v>
          </cell>
          <cell r="D3313" t="str">
            <v>RobbMarkham</v>
          </cell>
          <cell r="E3313" t="str">
            <v>E51P</v>
          </cell>
          <cell r="F3313">
            <v>4</v>
          </cell>
        </row>
        <row r="3314">
          <cell r="B3314">
            <v>16794</v>
          </cell>
          <cell r="C3314" t="str">
            <v>Matthew</v>
          </cell>
          <cell r="D3314" t="str">
            <v>Boyd</v>
          </cell>
          <cell r="E3314" t="str">
            <v>T51P</v>
          </cell>
          <cell r="F3314">
            <v>3</v>
          </cell>
        </row>
        <row r="3315">
          <cell r="B3315">
            <v>19457</v>
          </cell>
          <cell r="C3315" t="str">
            <v>Matthew</v>
          </cell>
          <cell r="D3315" t="str">
            <v>Busby</v>
          </cell>
          <cell r="E3315" t="str">
            <v>E61P</v>
          </cell>
          <cell r="F3315">
            <v>3</v>
          </cell>
        </row>
        <row r="3316">
          <cell r="B3316">
            <v>18199</v>
          </cell>
          <cell r="C3316" t="str">
            <v>Matthew</v>
          </cell>
          <cell r="D3316" t="str">
            <v>Griffiths</v>
          </cell>
          <cell r="E3316" t="str">
            <v>E41M</v>
          </cell>
          <cell r="F3316">
            <v>4</v>
          </cell>
        </row>
        <row r="3317">
          <cell r="B3317">
            <v>19172</v>
          </cell>
          <cell r="C3317" t="str">
            <v>Matthew</v>
          </cell>
          <cell r="D3317" t="str">
            <v>Hancock</v>
          </cell>
          <cell r="E3317" t="str">
            <v>S51P</v>
          </cell>
          <cell r="F3317">
            <v>2</v>
          </cell>
        </row>
        <row r="3318">
          <cell r="B3318">
            <v>9756</v>
          </cell>
          <cell r="C3318" t="str">
            <v>Matthew</v>
          </cell>
          <cell r="D3318" t="str">
            <v>Johnson</v>
          </cell>
          <cell r="E3318" t="str">
            <v>T51P</v>
          </cell>
          <cell r="F3318">
            <v>2</v>
          </cell>
        </row>
        <row r="3319">
          <cell r="B3319">
            <v>20001</v>
          </cell>
          <cell r="C3319" t="str">
            <v>Matthew</v>
          </cell>
          <cell r="D3319" t="str">
            <v>Jones</v>
          </cell>
          <cell r="E3319" t="str">
            <v>M55P</v>
          </cell>
          <cell r="F3319">
            <v>4</v>
          </cell>
        </row>
        <row r="3320">
          <cell r="B3320">
            <v>18123</v>
          </cell>
          <cell r="C3320" t="str">
            <v>Matthew</v>
          </cell>
          <cell r="D3320" t="str">
            <v>Krattenmaker</v>
          </cell>
          <cell r="E3320" t="str">
            <v>E51P</v>
          </cell>
          <cell r="F3320">
            <v>4</v>
          </cell>
        </row>
        <row r="3321">
          <cell r="B3321">
            <v>6204</v>
          </cell>
          <cell r="C3321" t="str">
            <v>Matthew</v>
          </cell>
          <cell r="D3321" t="str">
            <v>LeGrow</v>
          </cell>
          <cell r="E3321" t="str">
            <v>D45M</v>
          </cell>
          <cell r="F3321">
            <v>3</v>
          </cell>
        </row>
        <row r="3322">
          <cell r="B3322">
            <v>17991</v>
          </cell>
          <cell r="C3322" t="str">
            <v>Matthew</v>
          </cell>
          <cell r="D3322" t="str">
            <v>Lindberg</v>
          </cell>
          <cell r="E3322" t="str">
            <v>S41P</v>
          </cell>
          <cell r="F3322">
            <v>2</v>
          </cell>
        </row>
        <row r="3323">
          <cell r="B3323">
            <v>21349</v>
          </cell>
          <cell r="C3323" t="str">
            <v>Matthew</v>
          </cell>
          <cell r="D3323" t="str">
            <v>Manning</v>
          </cell>
          <cell r="E3323" t="str">
            <v>E51P</v>
          </cell>
          <cell r="F3323">
            <v>3</v>
          </cell>
        </row>
        <row r="3324">
          <cell r="B3324">
            <v>15992</v>
          </cell>
          <cell r="C3324" t="str">
            <v>Matthew</v>
          </cell>
          <cell r="D3324" t="str">
            <v>Potts</v>
          </cell>
          <cell r="E3324" t="str">
            <v>S43P</v>
          </cell>
          <cell r="F3324">
            <v>3</v>
          </cell>
        </row>
        <row r="3325">
          <cell r="B3325">
            <v>7173</v>
          </cell>
          <cell r="C3325" t="str">
            <v>Matthew</v>
          </cell>
          <cell r="D3325" t="str">
            <v>Rippe</v>
          </cell>
          <cell r="E3325" t="str">
            <v>E41P</v>
          </cell>
          <cell r="F3325">
            <v>4</v>
          </cell>
        </row>
        <row r="3326">
          <cell r="B3326">
            <v>12760</v>
          </cell>
          <cell r="C3326" t="str">
            <v>Matthew</v>
          </cell>
          <cell r="D3326" t="str">
            <v>Rossiter</v>
          </cell>
          <cell r="E3326" t="str">
            <v>T41P</v>
          </cell>
          <cell r="F3326">
            <v>3</v>
          </cell>
        </row>
        <row r="3327">
          <cell r="B3327">
            <v>21698</v>
          </cell>
          <cell r="C3327" t="str">
            <v>Matthew</v>
          </cell>
          <cell r="D3327" t="str">
            <v>Suchy</v>
          </cell>
          <cell r="E3327" t="str">
            <v>P54P</v>
          </cell>
          <cell r="F3327">
            <v>3</v>
          </cell>
        </row>
        <row r="3328">
          <cell r="B3328">
            <v>21119</v>
          </cell>
          <cell r="C3328" t="str">
            <v xml:space="preserve">Matthew (Brendan) </v>
          </cell>
          <cell r="D3328" t="str">
            <v>O`Connor</v>
          </cell>
          <cell r="E3328" t="str">
            <v>E41P</v>
          </cell>
          <cell r="F3328">
            <v>3</v>
          </cell>
        </row>
        <row r="3329">
          <cell r="B3329">
            <v>13137</v>
          </cell>
          <cell r="C3329" t="str">
            <v xml:space="preserve">Matthew (Lamby) </v>
          </cell>
          <cell r="D3329" t="str">
            <v>Lamb</v>
          </cell>
          <cell r="E3329" t="str">
            <v>S43P</v>
          </cell>
          <cell r="F3329">
            <v>3</v>
          </cell>
        </row>
        <row r="3330">
          <cell r="B3330">
            <v>21225</v>
          </cell>
          <cell r="C3330" t="str">
            <v xml:space="preserve">Matthew (Matt) </v>
          </cell>
          <cell r="D3330" t="str">
            <v>Collar</v>
          </cell>
          <cell r="E3330" t="str">
            <v>E41P</v>
          </cell>
          <cell r="F3330">
            <v>3</v>
          </cell>
        </row>
        <row r="3331">
          <cell r="B3331">
            <v>10777</v>
          </cell>
          <cell r="C3331" t="str">
            <v xml:space="preserve">Matthew (Matt) </v>
          </cell>
          <cell r="D3331" t="str">
            <v>Frey</v>
          </cell>
          <cell r="E3331" t="str">
            <v>T55P</v>
          </cell>
          <cell r="F3331">
            <v>2</v>
          </cell>
        </row>
        <row r="3332">
          <cell r="B3332">
            <v>19568</v>
          </cell>
          <cell r="C3332" t="str">
            <v xml:space="preserve">Matthew (Matt) </v>
          </cell>
          <cell r="D3332" t="str">
            <v>Gassman</v>
          </cell>
          <cell r="E3332" t="str">
            <v>S61P</v>
          </cell>
          <cell r="F3332">
            <v>3</v>
          </cell>
        </row>
        <row r="3333">
          <cell r="B3333">
            <v>11123</v>
          </cell>
          <cell r="C3333" t="str">
            <v xml:space="preserve">Matthew (Matt) </v>
          </cell>
          <cell r="D3333" t="str">
            <v>Lobban</v>
          </cell>
          <cell r="E3333" t="str">
            <v>T41P</v>
          </cell>
          <cell r="F3333">
            <v>4</v>
          </cell>
        </row>
        <row r="3334">
          <cell r="B3334">
            <v>19538</v>
          </cell>
          <cell r="C3334" t="str">
            <v xml:space="preserve">Matthew (Matt) </v>
          </cell>
          <cell r="D3334" t="str">
            <v>Maszle</v>
          </cell>
          <cell r="E3334" t="str">
            <v>E61P</v>
          </cell>
          <cell r="F3334">
            <v>3</v>
          </cell>
        </row>
        <row r="3335">
          <cell r="B3335">
            <v>11112</v>
          </cell>
          <cell r="C3335" t="str">
            <v xml:space="preserve">Matthew (Matt) </v>
          </cell>
          <cell r="D3335" t="str">
            <v>Morris</v>
          </cell>
          <cell r="E3335" t="str">
            <v>E41M</v>
          </cell>
          <cell r="F3335">
            <v>4</v>
          </cell>
        </row>
        <row r="3336">
          <cell r="B3336">
            <v>10019</v>
          </cell>
          <cell r="C3336" t="str">
            <v xml:space="preserve">Matthew (Matt) </v>
          </cell>
          <cell r="D3336" t="str">
            <v>Ricketts</v>
          </cell>
          <cell r="E3336" t="str">
            <v>E41M</v>
          </cell>
          <cell r="F3336">
            <v>3</v>
          </cell>
        </row>
        <row r="3337">
          <cell r="B3337">
            <v>19325</v>
          </cell>
          <cell r="C3337" t="str">
            <v xml:space="preserve">Matthew (Matt) </v>
          </cell>
          <cell r="D3337" t="str">
            <v>Ward</v>
          </cell>
          <cell r="E3337" t="str">
            <v>E51P</v>
          </cell>
          <cell r="F3337">
            <v>3</v>
          </cell>
        </row>
        <row r="3338">
          <cell r="B3338">
            <v>19888</v>
          </cell>
          <cell r="C3338" t="str">
            <v>Matthew Douglas</v>
          </cell>
          <cell r="D3338" t="str">
            <v>Jolliffe</v>
          </cell>
          <cell r="E3338" t="str">
            <v>060S</v>
          </cell>
          <cell r="F3338">
            <v>3</v>
          </cell>
        </row>
        <row r="3339">
          <cell r="B3339">
            <v>18706</v>
          </cell>
          <cell r="C3339" t="str">
            <v>Matthieu</v>
          </cell>
          <cell r="D3339" t="str">
            <v>De Roy</v>
          </cell>
          <cell r="E3339" t="str">
            <v>S51P</v>
          </cell>
          <cell r="F3339">
            <v>3</v>
          </cell>
        </row>
        <row r="3340">
          <cell r="B3340">
            <v>20796</v>
          </cell>
          <cell r="C3340" t="str">
            <v>Matthieu</v>
          </cell>
          <cell r="D3340" t="str">
            <v>Feroul</v>
          </cell>
          <cell r="E3340" t="str">
            <v>E51P</v>
          </cell>
          <cell r="F3340">
            <v>3</v>
          </cell>
        </row>
        <row r="3341">
          <cell r="B3341">
            <v>20839</v>
          </cell>
          <cell r="C3341" t="str">
            <v>Mattia</v>
          </cell>
          <cell r="D3341" t="str">
            <v>Pelloni</v>
          </cell>
          <cell r="E3341" t="str">
            <v>S41P</v>
          </cell>
          <cell r="F3341">
            <v>3</v>
          </cell>
        </row>
        <row r="3342">
          <cell r="B3342">
            <v>8327</v>
          </cell>
          <cell r="C3342" t="str">
            <v>Maurice</v>
          </cell>
          <cell r="D3342" t="str">
            <v>Conway</v>
          </cell>
          <cell r="E3342" t="str">
            <v>T41M</v>
          </cell>
          <cell r="F3342">
            <v>4</v>
          </cell>
        </row>
        <row r="3343">
          <cell r="B3343">
            <v>13125</v>
          </cell>
          <cell r="C3343" t="str">
            <v>Mauricio</v>
          </cell>
          <cell r="D3343" t="str">
            <v>Beltran</v>
          </cell>
          <cell r="E3343" t="str">
            <v>R41P</v>
          </cell>
          <cell r="F3343">
            <v>5</v>
          </cell>
        </row>
        <row r="3344">
          <cell r="B3344">
            <v>17499</v>
          </cell>
          <cell r="C3344" t="str">
            <v>Mauricio</v>
          </cell>
          <cell r="D3344" t="str">
            <v>Bracale</v>
          </cell>
          <cell r="E3344" t="str">
            <v>T41P</v>
          </cell>
          <cell r="F3344">
            <v>5</v>
          </cell>
        </row>
        <row r="3345">
          <cell r="B3345">
            <v>18111</v>
          </cell>
          <cell r="C3345" t="str">
            <v>Mauricio</v>
          </cell>
          <cell r="D3345" t="str">
            <v>Silva Camero</v>
          </cell>
          <cell r="E3345" t="str">
            <v>S41P</v>
          </cell>
          <cell r="F3345">
            <v>3</v>
          </cell>
        </row>
        <row r="3346">
          <cell r="B3346">
            <v>19598</v>
          </cell>
          <cell r="C3346" t="str">
            <v>Max</v>
          </cell>
          <cell r="D3346" t="str">
            <v>Nosko</v>
          </cell>
          <cell r="E3346" t="str">
            <v>D45P</v>
          </cell>
          <cell r="F3346">
            <v>4</v>
          </cell>
        </row>
        <row r="3347">
          <cell r="B3347">
            <v>20349</v>
          </cell>
          <cell r="C3347" t="str">
            <v>Max</v>
          </cell>
          <cell r="D3347" t="str">
            <v>Pevsner</v>
          </cell>
          <cell r="E3347" t="str">
            <v>D45P</v>
          </cell>
          <cell r="F3347">
            <v>4</v>
          </cell>
        </row>
        <row r="3348">
          <cell r="B3348">
            <v>21627</v>
          </cell>
          <cell r="C3348" t="str">
            <v>Max</v>
          </cell>
          <cell r="D3348" t="str">
            <v>Schmidt</v>
          </cell>
          <cell r="E3348" t="str">
            <v>S53P</v>
          </cell>
          <cell r="F3348">
            <v>3</v>
          </cell>
        </row>
        <row r="3349">
          <cell r="B3349">
            <v>7177</v>
          </cell>
          <cell r="C3349" t="str">
            <v>Maxim</v>
          </cell>
          <cell r="D3349" t="str">
            <v>Frid</v>
          </cell>
          <cell r="E3349" t="str">
            <v>D55P</v>
          </cell>
          <cell r="F3349">
            <v>3</v>
          </cell>
        </row>
        <row r="3350">
          <cell r="B3350">
            <v>21378</v>
          </cell>
          <cell r="C3350" t="str">
            <v>Maxim</v>
          </cell>
          <cell r="D3350" t="str">
            <v>Shapiro</v>
          </cell>
          <cell r="E3350" t="str">
            <v>D65P</v>
          </cell>
          <cell r="F3350">
            <v>3</v>
          </cell>
        </row>
        <row r="3351">
          <cell r="B3351">
            <v>16055</v>
          </cell>
          <cell r="C3351" t="str">
            <v>Maxim</v>
          </cell>
          <cell r="D3351" t="str">
            <v>Truhonoviz</v>
          </cell>
          <cell r="E3351" t="str">
            <v>D51P</v>
          </cell>
          <cell r="F3351">
            <v>3</v>
          </cell>
        </row>
        <row r="3352">
          <cell r="B3352">
            <v>15683</v>
          </cell>
          <cell r="C3352" t="str">
            <v>Maxim</v>
          </cell>
          <cell r="D3352" t="str">
            <v>Vasilyev</v>
          </cell>
          <cell r="E3352" t="str">
            <v>R51P</v>
          </cell>
          <cell r="F3352">
            <v>3</v>
          </cell>
        </row>
        <row r="3353">
          <cell r="B3353">
            <v>17223</v>
          </cell>
          <cell r="C3353" t="str">
            <v>Maxime</v>
          </cell>
          <cell r="D3353" t="str">
            <v>Patou</v>
          </cell>
          <cell r="E3353" t="str">
            <v>S43P</v>
          </cell>
          <cell r="F3353">
            <v>2</v>
          </cell>
        </row>
        <row r="3354">
          <cell r="B3354">
            <v>21162</v>
          </cell>
          <cell r="C3354" t="str">
            <v>Maximiliano</v>
          </cell>
          <cell r="D3354" t="str">
            <v>Ozernickz</v>
          </cell>
          <cell r="E3354" t="str">
            <v>D55P</v>
          </cell>
          <cell r="F3354">
            <v>3</v>
          </cell>
        </row>
        <row r="3355">
          <cell r="B3355">
            <v>17643</v>
          </cell>
          <cell r="C3355" t="str">
            <v>May</v>
          </cell>
          <cell r="D3355" t="str">
            <v>Boadana</v>
          </cell>
          <cell r="E3355" t="str">
            <v>P53P</v>
          </cell>
          <cell r="F3355">
            <v>4</v>
          </cell>
        </row>
        <row r="3356">
          <cell r="B3356">
            <v>19238</v>
          </cell>
          <cell r="C3356" t="str">
            <v>May</v>
          </cell>
          <cell r="D3356" t="str">
            <v>Dekel</v>
          </cell>
          <cell r="E3356" t="str">
            <v>D51P</v>
          </cell>
          <cell r="F3356">
            <v>4</v>
          </cell>
        </row>
        <row r="3357">
          <cell r="B3357">
            <v>19766</v>
          </cell>
          <cell r="C3357" t="str">
            <v>May</v>
          </cell>
          <cell r="D3357" t="str">
            <v>Rahamim</v>
          </cell>
          <cell r="E3357" t="str">
            <v>D65P</v>
          </cell>
          <cell r="F3357">
            <v>3</v>
          </cell>
        </row>
        <row r="3358">
          <cell r="B3358">
            <v>21289</v>
          </cell>
          <cell r="C3358" t="str">
            <v>May</v>
          </cell>
          <cell r="D3358" t="str">
            <v>Shavit</v>
          </cell>
          <cell r="E3358" t="str">
            <v>D65P</v>
          </cell>
          <cell r="F3358">
            <v>3</v>
          </cell>
        </row>
        <row r="3359">
          <cell r="B3359">
            <v>15689</v>
          </cell>
          <cell r="C3359" t="str">
            <v>May</v>
          </cell>
          <cell r="D3359" t="str">
            <v>Shelef</v>
          </cell>
          <cell r="E3359" t="str">
            <v>T41M</v>
          </cell>
          <cell r="F3359">
            <v>4</v>
          </cell>
        </row>
        <row r="3360">
          <cell r="B3360">
            <v>13073</v>
          </cell>
          <cell r="C3360" t="str">
            <v xml:space="preserve">May Ping (Maria) </v>
          </cell>
          <cell r="D3360" t="str">
            <v>Lim</v>
          </cell>
          <cell r="E3360" t="str">
            <v>S43P</v>
          </cell>
          <cell r="F3360">
            <v>3</v>
          </cell>
        </row>
        <row r="3361">
          <cell r="B3361">
            <v>20696</v>
          </cell>
          <cell r="C3361" t="str">
            <v>Maya</v>
          </cell>
          <cell r="D3361" t="str">
            <v>Lati</v>
          </cell>
          <cell r="E3361" t="str">
            <v>P63P</v>
          </cell>
          <cell r="F3361">
            <v>2</v>
          </cell>
        </row>
        <row r="3362">
          <cell r="B3362">
            <v>9405</v>
          </cell>
          <cell r="C3362" t="str">
            <v>Maya</v>
          </cell>
          <cell r="D3362" t="str">
            <v>Levine</v>
          </cell>
          <cell r="E3362" t="str">
            <v>M51P</v>
          </cell>
          <cell r="F3362">
            <v>5</v>
          </cell>
        </row>
        <row r="3363">
          <cell r="B3363">
            <v>18054</v>
          </cell>
          <cell r="C3363" t="str">
            <v>Maya</v>
          </cell>
          <cell r="D3363" t="str">
            <v>Meisels</v>
          </cell>
          <cell r="E3363" t="str">
            <v>P52P</v>
          </cell>
          <cell r="F3363">
            <v>3</v>
          </cell>
        </row>
        <row r="3364">
          <cell r="B3364">
            <v>19589</v>
          </cell>
          <cell r="C3364" t="str">
            <v>Maya</v>
          </cell>
          <cell r="D3364" t="str">
            <v>Noreddin</v>
          </cell>
          <cell r="E3364" t="str">
            <v>P64P</v>
          </cell>
          <cell r="F3364">
            <v>2</v>
          </cell>
        </row>
        <row r="3365">
          <cell r="B3365">
            <v>8283</v>
          </cell>
          <cell r="C3365" t="str">
            <v>Maya</v>
          </cell>
          <cell r="D3365" t="str">
            <v>Orshizer</v>
          </cell>
          <cell r="E3365" t="str">
            <v>D55P</v>
          </cell>
          <cell r="F3365">
            <v>3</v>
          </cell>
        </row>
        <row r="3366">
          <cell r="B3366">
            <v>21223</v>
          </cell>
          <cell r="C3366" t="str">
            <v>Maya</v>
          </cell>
          <cell r="D3366" t="str">
            <v>Saias</v>
          </cell>
          <cell r="E3366" t="str">
            <v>D65S</v>
          </cell>
          <cell r="F3366">
            <v>3</v>
          </cell>
        </row>
        <row r="3367">
          <cell r="B3367">
            <v>20313</v>
          </cell>
          <cell r="C3367" t="str">
            <v>Maya</v>
          </cell>
          <cell r="D3367" t="str">
            <v>Zellner</v>
          </cell>
          <cell r="E3367" t="str">
            <v>M65S</v>
          </cell>
          <cell r="F3367">
            <v>3</v>
          </cell>
        </row>
        <row r="3368">
          <cell r="B3368">
            <v>9340</v>
          </cell>
          <cell r="C3368" t="str">
            <v>Mayank</v>
          </cell>
          <cell r="D3368" t="str">
            <v>Sethi</v>
          </cell>
          <cell r="E3368" t="str">
            <v>S43M</v>
          </cell>
          <cell r="F3368">
            <v>4</v>
          </cell>
        </row>
        <row r="3369">
          <cell r="B3369">
            <v>18355</v>
          </cell>
          <cell r="C3369" t="str">
            <v>Mazhar</v>
          </cell>
          <cell r="D3369" t="str">
            <v>Hamayun</v>
          </cell>
          <cell r="E3369" t="str">
            <v>E41P</v>
          </cell>
          <cell r="F3369">
            <v>3</v>
          </cell>
        </row>
        <row r="3370">
          <cell r="B3370">
            <v>20815</v>
          </cell>
          <cell r="C3370" t="str">
            <v>Meeran</v>
          </cell>
          <cell r="D3370" t="str">
            <v>Shaikh</v>
          </cell>
          <cell r="E3370" t="str">
            <v>T63P</v>
          </cell>
          <cell r="F3370">
            <v>2</v>
          </cell>
        </row>
        <row r="3371">
          <cell r="B3371">
            <v>19674</v>
          </cell>
          <cell r="C3371" t="str">
            <v>Mehakdeep</v>
          </cell>
          <cell r="D3371" t="str">
            <v>Singh</v>
          </cell>
          <cell r="E3371" t="str">
            <v>T63P</v>
          </cell>
          <cell r="F3371">
            <v>3</v>
          </cell>
        </row>
        <row r="3372">
          <cell r="B3372">
            <v>16797</v>
          </cell>
          <cell r="C3372" t="str">
            <v>Mehdi</v>
          </cell>
          <cell r="D3372" t="str">
            <v>Hajj Hassan</v>
          </cell>
          <cell r="E3372" t="str">
            <v>T51P</v>
          </cell>
          <cell r="F3372">
            <v>3</v>
          </cell>
        </row>
        <row r="3373">
          <cell r="B3373">
            <v>17110</v>
          </cell>
          <cell r="C3373" t="str">
            <v>Meir</v>
          </cell>
          <cell r="D3373" t="str">
            <v>Binyaminov</v>
          </cell>
          <cell r="E3373" t="str">
            <v>D45P</v>
          </cell>
          <cell r="F3373">
            <v>3</v>
          </cell>
        </row>
        <row r="3374">
          <cell r="B3374">
            <v>19083</v>
          </cell>
          <cell r="C3374" t="str">
            <v>Meir</v>
          </cell>
          <cell r="D3374" t="str">
            <v>Finkelstine</v>
          </cell>
          <cell r="E3374" t="str">
            <v>D55P</v>
          </cell>
          <cell r="F3374">
            <v>3</v>
          </cell>
        </row>
        <row r="3375">
          <cell r="B3375">
            <v>14891</v>
          </cell>
          <cell r="C3375" t="str">
            <v>Meir</v>
          </cell>
          <cell r="D3375" t="str">
            <v>Mersha</v>
          </cell>
          <cell r="E3375" t="str">
            <v>T51P</v>
          </cell>
          <cell r="F3375">
            <v>4</v>
          </cell>
        </row>
        <row r="3376">
          <cell r="B3376">
            <v>20879</v>
          </cell>
          <cell r="C3376" t="str">
            <v xml:space="preserve">Meir (Miki) </v>
          </cell>
          <cell r="D3376" t="str">
            <v>Yarkoni</v>
          </cell>
          <cell r="E3376" t="str">
            <v>S43P</v>
          </cell>
          <cell r="F3376">
            <v>3</v>
          </cell>
        </row>
        <row r="3377">
          <cell r="B3377">
            <v>9094</v>
          </cell>
          <cell r="C3377" t="str">
            <v>Meital</v>
          </cell>
          <cell r="D3377" t="str">
            <v>Berko</v>
          </cell>
          <cell r="E3377" t="str">
            <v>D51P</v>
          </cell>
          <cell r="F3377">
            <v>3</v>
          </cell>
        </row>
        <row r="3378">
          <cell r="B3378">
            <v>5752</v>
          </cell>
          <cell r="C3378" t="str">
            <v>Meital</v>
          </cell>
          <cell r="D3378" t="str">
            <v>Perry</v>
          </cell>
          <cell r="E3378" t="str">
            <v>D45M</v>
          </cell>
          <cell r="F3378">
            <v>5</v>
          </cell>
        </row>
        <row r="3379">
          <cell r="B3379">
            <v>19709</v>
          </cell>
          <cell r="C3379" t="str">
            <v>Meital</v>
          </cell>
          <cell r="D3379" t="str">
            <v>Wagner</v>
          </cell>
          <cell r="E3379" t="str">
            <v>P61P</v>
          </cell>
          <cell r="F3379">
            <v>2</v>
          </cell>
        </row>
        <row r="3380">
          <cell r="B3380">
            <v>10812</v>
          </cell>
          <cell r="C3380" t="str">
            <v>Meital</v>
          </cell>
          <cell r="D3380" t="str">
            <v>Yaakobi</v>
          </cell>
          <cell r="E3380" t="str">
            <v>P53P</v>
          </cell>
          <cell r="F3380">
            <v>3</v>
          </cell>
        </row>
        <row r="3381">
          <cell r="B3381">
            <v>13576</v>
          </cell>
          <cell r="C3381" t="str">
            <v>Meitar</v>
          </cell>
          <cell r="D3381" t="str">
            <v>Palas</v>
          </cell>
          <cell r="E3381" t="str">
            <v>D51P</v>
          </cell>
          <cell r="F3381">
            <v>3</v>
          </cell>
        </row>
        <row r="3382">
          <cell r="B3382">
            <v>15798</v>
          </cell>
          <cell r="C3382" t="str">
            <v>Melak</v>
          </cell>
          <cell r="D3382" t="str">
            <v>Firdo</v>
          </cell>
          <cell r="E3382" t="str">
            <v>D55P</v>
          </cell>
          <cell r="F3382">
            <v>2</v>
          </cell>
        </row>
        <row r="3383">
          <cell r="B3383">
            <v>19614</v>
          </cell>
          <cell r="C3383" t="str">
            <v>Melanie</v>
          </cell>
          <cell r="D3383" t="str">
            <v>Eschbach</v>
          </cell>
          <cell r="E3383" t="str">
            <v>S43P</v>
          </cell>
          <cell r="F3383">
            <v>5</v>
          </cell>
        </row>
        <row r="3384">
          <cell r="B3384">
            <v>20546</v>
          </cell>
          <cell r="C3384" t="str">
            <v xml:space="preserve">Melinda (Mindy) </v>
          </cell>
          <cell r="D3384" t="str">
            <v>Brown</v>
          </cell>
          <cell r="E3384" t="str">
            <v>M45M</v>
          </cell>
          <cell r="F3384">
            <v>4</v>
          </cell>
        </row>
        <row r="3385">
          <cell r="B3385">
            <v>19344</v>
          </cell>
          <cell r="C3385" t="str">
            <v>Melis</v>
          </cell>
          <cell r="D3385" t="str">
            <v>Ben Sason</v>
          </cell>
          <cell r="E3385" t="str">
            <v>D55P</v>
          </cell>
          <cell r="F3385">
            <v>4</v>
          </cell>
        </row>
        <row r="3386">
          <cell r="B3386">
            <v>17372</v>
          </cell>
          <cell r="C3386" t="str">
            <v>Melissa</v>
          </cell>
          <cell r="D3386" t="str">
            <v>Ramos</v>
          </cell>
          <cell r="E3386" t="str">
            <v>T53P</v>
          </cell>
          <cell r="F3386">
            <v>3</v>
          </cell>
        </row>
        <row r="3387">
          <cell r="B3387">
            <v>20550</v>
          </cell>
          <cell r="C3387" t="str">
            <v>Melissa</v>
          </cell>
          <cell r="D3387" t="str">
            <v>Stept</v>
          </cell>
          <cell r="E3387" t="str">
            <v>M63P</v>
          </cell>
          <cell r="F3387">
            <v>4</v>
          </cell>
        </row>
        <row r="3388">
          <cell r="B3388">
            <v>16222</v>
          </cell>
          <cell r="C3388" t="str">
            <v>Melodie</v>
          </cell>
          <cell r="D3388" t="str">
            <v>Ang</v>
          </cell>
          <cell r="E3388" t="str">
            <v>P54P</v>
          </cell>
          <cell r="F3388">
            <v>3</v>
          </cell>
        </row>
        <row r="3389">
          <cell r="B3389">
            <v>5561</v>
          </cell>
          <cell r="C3389" t="str">
            <v>Melvin</v>
          </cell>
          <cell r="D3389" t="str">
            <v>Sebastian</v>
          </cell>
          <cell r="E3389" t="str">
            <v>E41M</v>
          </cell>
          <cell r="F3389">
            <v>4</v>
          </cell>
        </row>
        <row r="3390">
          <cell r="B3390">
            <v>21434</v>
          </cell>
          <cell r="C3390" t="str">
            <v>Men Dee</v>
          </cell>
          <cell r="D3390" t="str">
            <v>Liew</v>
          </cell>
          <cell r="E3390" t="str">
            <v>S51P</v>
          </cell>
          <cell r="F3390">
            <v>3</v>
          </cell>
        </row>
        <row r="3391">
          <cell r="B3391">
            <v>14856</v>
          </cell>
          <cell r="C3391" t="str">
            <v>Mena</v>
          </cell>
          <cell r="D3391" t="str">
            <v>Salama</v>
          </cell>
          <cell r="E3391" t="str">
            <v>T51P</v>
          </cell>
          <cell r="F3391">
            <v>5</v>
          </cell>
        </row>
        <row r="3392">
          <cell r="B3392">
            <v>21430</v>
          </cell>
          <cell r="C3392" t="str">
            <v>Menahem</v>
          </cell>
          <cell r="D3392" t="str">
            <v>Ovrutski</v>
          </cell>
          <cell r="E3392" t="str">
            <v>D65P</v>
          </cell>
          <cell r="F3392">
            <v>3</v>
          </cell>
        </row>
        <row r="3393">
          <cell r="B3393">
            <v>18581</v>
          </cell>
          <cell r="C3393" t="str">
            <v>Merav</v>
          </cell>
          <cell r="D3393" t="str">
            <v>Ben Paz</v>
          </cell>
          <cell r="E3393" t="str">
            <v>D55P</v>
          </cell>
          <cell r="F3393">
            <v>3</v>
          </cell>
        </row>
        <row r="3394">
          <cell r="B3394">
            <v>19943</v>
          </cell>
          <cell r="C3394" t="str">
            <v>Merav</v>
          </cell>
          <cell r="D3394" t="str">
            <v>Kishon</v>
          </cell>
          <cell r="E3394" t="str">
            <v>P51P</v>
          </cell>
          <cell r="F3394">
            <v>4</v>
          </cell>
        </row>
        <row r="3395">
          <cell r="B3395">
            <v>17876</v>
          </cell>
          <cell r="C3395" t="str">
            <v>Merav</v>
          </cell>
          <cell r="D3395" t="str">
            <v>Nasimov</v>
          </cell>
          <cell r="E3395" t="str">
            <v>D61S</v>
          </cell>
          <cell r="F3395">
            <v>1</v>
          </cell>
        </row>
        <row r="3396">
          <cell r="B3396">
            <v>16954</v>
          </cell>
          <cell r="C3396" t="str">
            <v>Merav</v>
          </cell>
          <cell r="D3396" t="str">
            <v>Tzour</v>
          </cell>
          <cell r="E3396" t="str">
            <v>M52P</v>
          </cell>
          <cell r="F3396">
            <v>4</v>
          </cell>
        </row>
        <row r="3397">
          <cell r="B3397">
            <v>17738</v>
          </cell>
          <cell r="C3397" t="str">
            <v>Merih</v>
          </cell>
          <cell r="D3397" t="str">
            <v>Tesfatsion</v>
          </cell>
          <cell r="E3397" t="str">
            <v>T53P</v>
          </cell>
          <cell r="F3397">
            <v>3</v>
          </cell>
        </row>
        <row r="3398">
          <cell r="B3398">
            <v>14257</v>
          </cell>
          <cell r="C3398" t="str">
            <v>Mert</v>
          </cell>
          <cell r="D3398" t="str">
            <v>Cicek</v>
          </cell>
          <cell r="E3398" t="str">
            <v>E51P</v>
          </cell>
          <cell r="F3398">
            <v>3</v>
          </cell>
        </row>
        <row r="3399">
          <cell r="B3399">
            <v>21803</v>
          </cell>
          <cell r="C3399" t="str">
            <v>Mert</v>
          </cell>
          <cell r="D3399" t="str">
            <v>Ece</v>
          </cell>
          <cell r="E3399" t="str">
            <v>S43P</v>
          </cell>
          <cell r="F3399">
            <v>3</v>
          </cell>
        </row>
        <row r="3400">
          <cell r="B3400">
            <v>19096</v>
          </cell>
          <cell r="C3400" t="str">
            <v>Mert</v>
          </cell>
          <cell r="D3400" t="str">
            <v>Mustafa</v>
          </cell>
          <cell r="E3400" t="str">
            <v>S41P</v>
          </cell>
          <cell r="F3400">
            <v>5</v>
          </cell>
        </row>
        <row r="3401">
          <cell r="B3401">
            <v>19320</v>
          </cell>
          <cell r="C3401" t="str">
            <v xml:space="preserve">Mervyn (Joe) </v>
          </cell>
          <cell r="D3401" t="str">
            <v>Sullivan</v>
          </cell>
          <cell r="E3401" t="str">
            <v>R61P</v>
          </cell>
          <cell r="F3401">
            <v>3</v>
          </cell>
        </row>
        <row r="3402">
          <cell r="B3402">
            <v>20833</v>
          </cell>
          <cell r="C3402" t="str">
            <v>Mhammed</v>
          </cell>
          <cell r="D3402" t="str">
            <v>Dinia</v>
          </cell>
          <cell r="E3402" t="str">
            <v>S43M</v>
          </cell>
          <cell r="F3402">
            <v>3</v>
          </cell>
        </row>
        <row r="3403">
          <cell r="B3403">
            <v>13954</v>
          </cell>
          <cell r="C3403" t="str">
            <v>Michael</v>
          </cell>
          <cell r="D3403" t="str">
            <v>Abramzon</v>
          </cell>
          <cell r="E3403" t="str">
            <v>D45M</v>
          </cell>
          <cell r="F3403">
            <v>5</v>
          </cell>
        </row>
        <row r="3404">
          <cell r="B3404">
            <v>20842</v>
          </cell>
          <cell r="C3404" t="str">
            <v>Michael</v>
          </cell>
          <cell r="D3404" t="str">
            <v>Anastasio III</v>
          </cell>
          <cell r="E3404" t="str">
            <v>S43P</v>
          </cell>
          <cell r="F3404">
            <v>4</v>
          </cell>
        </row>
        <row r="3405">
          <cell r="B3405">
            <v>13481</v>
          </cell>
          <cell r="C3405" t="str">
            <v>Michael</v>
          </cell>
          <cell r="D3405" t="str">
            <v>Behum</v>
          </cell>
          <cell r="E3405" t="str">
            <v>E41P</v>
          </cell>
          <cell r="F3405">
            <v>4</v>
          </cell>
        </row>
        <row r="3406">
          <cell r="B3406">
            <v>15014</v>
          </cell>
          <cell r="C3406" t="str">
            <v>Michael</v>
          </cell>
          <cell r="D3406" t="str">
            <v>Ben David</v>
          </cell>
          <cell r="E3406" t="str">
            <v>D55P</v>
          </cell>
          <cell r="F3406">
            <v>5</v>
          </cell>
        </row>
        <row r="3407">
          <cell r="B3407">
            <v>17873</v>
          </cell>
          <cell r="C3407" t="str">
            <v>Michael</v>
          </cell>
          <cell r="D3407" t="str">
            <v>Braun</v>
          </cell>
          <cell r="E3407" t="str">
            <v>E51P</v>
          </cell>
          <cell r="F3407">
            <v>3</v>
          </cell>
        </row>
        <row r="3408">
          <cell r="B3408">
            <v>20479</v>
          </cell>
          <cell r="C3408" t="str">
            <v>Michael</v>
          </cell>
          <cell r="D3408" t="str">
            <v>Cadiente</v>
          </cell>
          <cell r="E3408" t="str">
            <v>E51P</v>
          </cell>
          <cell r="F3408">
            <v>3</v>
          </cell>
        </row>
        <row r="3409">
          <cell r="B3409">
            <v>21123</v>
          </cell>
          <cell r="C3409" t="str">
            <v>Michael</v>
          </cell>
          <cell r="D3409" t="str">
            <v>Cameron</v>
          </cell>
          <cell r="E3409" t="str">
            <v>T63P</v>
          </cell>
          <cell r="F3409">
            <v>5</v>
          </cell>
        </row>
        <row r="3410">
          <cell r="B3410">
            <v>16019</v>
          </cell>
          <cell r="C3410" t="str">
            <v>Michael</v>
          </cell>
          <cell r="D3410" t="str">
            <v>Chypyha</v>
          </cell>
          <cell r="E3410" t="str">
            <v>T51P</v>
          </cell>
          <cell r="F3410">
            <v>3</v>
          </cell>
        </row>
        <row r="3411">
          <cell r="B3411">
            <v>9871</v>
          </cell>
          <cell r="C3411" t="str">
            <v>Michael</v>
          </cell>
          <cell r="D3411" t="str">
            <v>Cranford</v>
          </cell>
          <cell r="E3411" t="str">
            <v>S43P</v>
          </cell>
          <cell r="F3411">
            <v>3</v>
          </cell>
        </row>
        <row r="3412">
          <cell r="B3412">
            <v>14714</v>
          </cell>
          <cell r="C3412" t="str">
            <v>Michael</v>
          </cell>
          <cell r="D3412" t="str">
            <v>Crocker</v>
          </cell>
          <cell r="E3412" t="str">
            <v>S43P</v>
          </cell>
          <cell r="F3412">
            <v>3</v>
          </cell>
        </row>
        <row r="3413">
          <cell r="B3413">
            <v>17538</v>
          </cell>
          <cell r="C3413" t="str">
            <v>Michael</v>
          </cell>
          <cell r="D3413" t="str">
            <v>Curtin</v>
          </cell>
          <cell r="E3413" t="str">
            <v>E41P</v>
          </cell>
          <cell r="F3413">
            <v>4</v>
          </cell>
        </row>
        <row r="3414">
          <cell r="B3414">
            <v>14181</v>
          </cell>
          <cell r="C3414" t="str">
            <v>Michael</v>
          </cell>
          <cell r="D3414" t="str">
            <v>Doherty</v>
          </cell>
          <cell r="E3414" t="str">
            <v>E51P</v>
          </cell>
          <cell r="F3414">
            <v>4</v>
          </cell>
        </row>
        <row r="3415">
          <cell r="B3415">
            <v>21391</v>
          </cell>
          <cell r="C3415" t="str">
            <v>Michael</v>
          </cell>
          <cell r="D3415" t="str">
            <v>Domb</v>
          </cell>
          <cell r="E3415" t="str">
            <v>P61P</v>
          </cell>
          <cell r="F3415">
            <v>5</v>
          </cell>
        </row>
        <row r="3416">
          <cell r="B3416">
            <v>10914</v>
          </cell>
          <cell r="C3416" t="str">
            <v>Michael</v>
          </cell>
          <cell r="D3416" t="str">
            <v>Dray</v>
          </cell>
          <cell r="E3416" t="str">
            <v>T51P</v>
          </cell>
          <cell r="F3416">
            <v>4</v>
          </cell>
        </row>
        <row r="3417">
          <cell r="B3417">
            <v>16152</v>
          </cell>
          <cell r="C3417" t="str">
            <v>Michael</v>
          </cell>
          <cell r="D3417" t="str">
            <v>Elbaz</v>
          </cell>
          <cell r="E3417" t="str">
            <v>D61P</v>
          </cell>
          <cell r="F3417">
            <v>3</v>
          </cell>
        </row>
        <row r="3418">
          <cell r="B3418">
            <v>14781</v>
          </cell>
          <cell r="C3418" t="str">
            <v>Michael</v>
          </cell>
          <cell r="D3418" t="str">
            <v>Fahy</v>
          </cell>
          <cell r="E3418" t="str">
            <v>P52P</v>
          </cell>
          <cell r="F3418">
            <v>4</v>
          </cell>
        </row>
        <row r="3419">
          <cell r="B3419">
            <v>18912</v>
          </cell>
          <cell r="C3419" t="str">
            <v>Michael</v>
          </cell>
          <cell r="D3419" t="str">
            <v>Forrester</v>
          </cell>
          <cell r="E3419" t="str">
            <v>R41P</v>
          </cell>
          <cell r="F3419">
            <v>2</v>
          </cell>
        </row>
        <row r="3420">
          <cell r="B3420">
            <v>20945</v>
          </cell>
          <cell r="C3420" t="str">
            <v>Michael</v>
          </cell>
          <cell r="D3420" t="str">
            <v>Francis</v>
          </cell>
          <cell r="E3420" t="str">
            <v>S43P</v>
          </cell>
          <cell r="F3420">
            <v>3</v>
          </cell>
        </row>
        <row r="3421">
          <cell r="B3421">
            <v>13243</v>
          </cell>
          <cell r="C3421" t="str">
            <v>Michael</v>
          </cell>
          <cell r="D3421" t="str">
            <v>Gazzano</v>
          </cell>
          <cell r="E3421" t="str">
            <v>M53P</v>
          </cell>
          <cell r="F3421">
            <v>4</v>
          </cell>
        </row>
        <row r="3422">
          <cell r="B3422">
            <v>10813</v>
          </cell>
          <cell r="C3422" t="str">
            <v>Michael</v>
          </cell>
          <cell r="D3422" t="str">
            <v>Gleyzer</v>
          </cell>
          <cell r="E3422" t="str">
            <v>D51P</v>
          </cell>
          <cell r="F3422">
            <v>4</v>
          </cell>
        </row>
        <row r="3423">
          <cell r="B3423">
            <v>12002</v>
          </cell>
          <cell r="C3423" t="str">
            <v>Michael</v>
          </cell>
          <cell r="D3423" t="str">
            <v>Greenberg</v>
          </cell>
          <cell r="E3423" t="str">
            <v>M51P</v>
          </cell>
          <cell r="F3423">
            <v>4</v>
          </cell>
        </row>
        <row r="3424">
          <cell r="B3424">
            <v>13022</v>
          </cell>
          <cell r="C3424" t="str">
            <v>Michael</v>
          </cell>
          <cell r="D3424" t="str">
            <v>Griffith</v>
          </cell>
          <cell r="E3424" t="str">
            <v>S43P</v>
          </cell>
          <cell r="F3424">
            <v>3</v>
          </cell>
        </row>
        <row r="3425">
          <cell r="B3425">
            <v>14801</v>
          </cell>
          <cell r="C3425" t="str">
            <v>Michael</v>
          </cell>
          <cell r="D3425" t="str">
            <v>Heath</v>
          </cell>
          <cell r="E3425" t="str">
            <v>T52P</v>
          </cell>
          <cell r="F3425">
            <v>5</v>
          </cell>
        </row>
        <row r="3426">
          <cell r="B3426">
            <v>18097</v>
          </cell>
          <cell r="C3426" t="str">
            <v>Michael</v>
          </cell>
          <cell r="D3426" t="str">
            <v>Hickey</v>
          </cell>
          <cell r="E3426" t="str">
            <v>M65P</v>
          </cell>
          <cell r="F3426">
            <v>3</v>
          </cell>
        </row>
        <row r="3427">
          <cell r="B3427">
            <v>4867</v>
          </cell>
          <cell r="C3427" t="str">
            <v>Michael</v>
          </cell>
          <cell r="D3427" t="str">
            <v>Janner</v>
          </cell>
          <cell r="E3427" t="str">
            <v>S41P</v>
          </cell>
          <cell r="F3427">
            <v>3</v>
          </cell>
        </row>
        <row r="3428">
          <cell r="B3428">
            <v>20356</v>
          </cell>
          <cell r="C3428" t="str">
            <v>Michael</v>
          </cell>
          <cell r="D3428" t="str">
            <v>Jaworski</v>
          </cell>
          <cell r="E3428" t="str">
            <v>T41M</v>
          </cell>
          <cell r="F3428">
            <v>1</v>
          </cell>
        </row>
        <row r="3429">
          <cell r="B3429">
            <v>18145</v>
          </cell>
          <cell r="C3429" t="str">
            <v>Michael</v>
          </cell>
          <cell r="D3429" t="str">
            <v>Kipnis</v>
          </cell>
          <cell r="E3429" t="str">
            <v>D41P</v>
          </cell>
          <cell r="F3429">
            <v>3</v>
          </cell>
        </row>
        <row r="3430">
          <cell r="B3430">
            <v>6620</v>
          </cell>
          <cell r="C3430" t="str">
            <v>Michael</v>
          </cell>
          <cell r="D3430" t="str">
            <v>Klyutch</v>
          </cell>
          <cell r="E3430" t="str">
            <v>T42M</v>
          </cell>
          <cell r="F3430">
            <v>4</v>
          </cell>
        </row>
        <row r="3431">
          <cell r="B3431">
            <v>18962</v>
          </cell>
          <cell r="C3431" t="str">
            <v>Michael</v>
          </cell>
          <cell r="D3431" t="str">
            <v>Lavelle</v>
          </cell>
          <cell r="E3431" t="str">
            <v>S53P</v>
          </cell>
          <cell r="F3431">
            <v>1</v>
          </cell>
        </row>
        <row r="3432">
          <cell r="B3432">
            <v>17675</v>
          </cell>
          <cell r="C3432" t="str">
            <v>Michael</v>
          </cell>
          <cell r="D3432" t="str">
            <v>LeFebvre</v>
          </cell>
          <cell r="E3432" t="str">
            <v>E41P</v>
          </cell>
          <cell r="F3432">
            <v>4</v>
          </cell>
        </row>
        <row r="3433">
          <cell r="B3433">
            <v>18949</v>
          </cell>
          <cell r="C3433" t="str">
            <v>Michael</v>
          </cell>
          <cell r="D3433" t="str">
            <v>Litvinenko</v>
          </cell>
          <cell r="E3433" t="str">
            <v>T41M</v>
          </cell>
          <cell r="F3433">
            <v>5</v>
          </cell>
        </row>
        <row r="3434">
          <cell r="B3434">
            <v>11501</v>
          </cell>
          <cell r="C3434" t="str">
            <v>Michael</v>
          </cell>
          <cell r="D3434" t="str">
            <v>McDuffie</v>
          </cell>
          <cell r="E3434" t="str">
            <v>E41P</v>
          </cell>
          <cell r="F3434">
            <v>4</v>
          </cell>
        </row>
        <row r="3435">
          <cell r="B3435">
            <v>4955</v>
          </cell>
          <cell r="C3435" t="str">
            <v>Michael</v>
          </cell>
          <cell r="D3435" t="str">
            <v>Meyer</v>
          </cell>
          <cell r="E3435" t="str">
            <v>E41M</v>
          </cell>
          <cell r="F3435">
            <v>4</v>
          </cell>
        </row>
        <row r="3436">
          <cell r="B3436">
            <v>21024</v>
          </cell>
          <cell r="C3436" t="str">
            <v>Michael</v>
          </cell>
          <cell r="D3436" t="str">
            <v>Mlynarczyk</v>
          </cell>
          <cell r="E3436" t="str">
            <v>S51P</v>
          </cell>
          <cell r="F3436">
            <v>2</v>
          </cell>
        </row>
        <row r="3437">
          <cell r="B3437">
            <v>20609</v>
          </cell>
          <cell r="C3437" t="str">
            <v>Michael</v>
          </cell>
          <cell r="D3437" t="str">
            <v>Mondini</v>
          </cell>
          <cell r="E3437" t="str">
            <v>S53P</v>
          </cell>
          <cell r="F3437">
            <v>3</v>
          </cell>
        </row>
        <row r="3438">
          <cell r="B3438">
            <v>11157</v>
          </cell>
          <cell r="C3438" t="str">
            <v>Michael</v>
          </cell>
          <cell r="D3438" t="str">
            <v>Ostrovsky</v>
          </cell>
          <cell r="E3438" t="str">
            <v>D41P</v>
          </cell>
          <cell r="F3438">
            <v>5</v>
          </cell>
        </row>
        <row r="3439">
          <cell r="B3439">
            <v>13232</v>
          </cell>
          <cell r="C3439" t="str">
            <v>Michael</v>
          </cell>
          <cell r="D3439" t="str">
            <v>Petukhov</v>
          </cell>
          <cell r="E3439" t="str">
            <v>D55P</v>
          </cell>
          <cell r="F3439">
            <v>2</v>
          </cell>
        </row>
        <row r="3440">
          <cell r="B3440">
            <v>19853</v>
          </cell>
          <cell r="C3440" t="str">
            <v>Michael</v>
          </cell>
          <cell r="D3440" t="str">
            <v>Rabino</v>
          </cell>
          <cell r="E3440" t="str">
            <v>S43M</v>
          </cell>
          <cell r="F3440">
            <v>3</v>
          </cell>
        </row>
        <row r="3441">
          <cell r="B3441">
            <v>21450</v>
          </cell>
          <cell r="C3441" t="str">
            <v>Michael</v>
          </cell>
          <cell r="D3441" t="str">
            <v>Raykis</v>
          </cell>
          <cell r="E3441" t="str">
            <v>E41M</v>
          </cell>
          <cell r="F3441">
            <v>3</v>
          </cell>
        </row>
        <row r="3442">
          <cell r="B3442">
            <v>1376</v>
          </cell>
          <cell r="C3442" t="str">
            <v>Michael</v>
          </cell>
          <cell r="D3442" t="str">
            <v>Rogovin</v>
          </cell>
          <cell r="E3442" t="str">
            <v>D45P</v>
          </cell>
          <cell r="F3442">
            <v>5</v>
          </cell>
        </row>
        <row r="3443">
          <cell r="B3443">
            <v>16587</v>
          </cell>
          <cell r="C3443" t="str">
            <v>Michael</v>
          </cell>
          <cell r="D3443" t="str">
            <v>Romm</v>
          </cell>
          <cell r="E3443" t="str">
            <v>T51P</v>
          </cell>
          <cell r="F3443">
            <v>4</v>
          </cell>
        </row>
        <row r="3444">
          <cell r="B3444">
            <v>20492</v>
          </cell>
          <cell r="C3444" t="str">
            <v>Michael</v>
          </cell>
          <cell r="D3444" t="str">
            <v>Sanchez</v>
          </cell>
          <cell r="E3444" t="str">
            <v>T62P</v>
          </cell>
          <cell r="F3444">
            <v>3</v>
          </cell>
        </row>
        <row r="3445">
          <cell r="B3445">
            <v>12984</v>
          </cell>
          <cell r="C3445" t="str">
            <v>Michael</v>
          </cell>
          <cell r="D3445" t="str">
            <v>Seifert</v>
          </cell>
          <cell r="E3445" t="str">
            <v>S41M</v>
          </cell>
          <cell r="F3445">
            <v>3</v>
          </cell>
        </row>
        <row r="3446">
          <cell r="B3446">
            <v>21731</v>
          </cell>
          <cell r="C3446" t="str">
            <v>Michael</v>
          </cell>
          <cell r="D3446" t="str">
            <v>Sherman</v>
          </cell>
          <cell r="E3446" t="str">
            <v>P53P</v>
          </cell>
          <cell r="F3446">
            <v>3</v>
          </cell>
        </row>
        <row r="3447">
          <cell r="B3447">
            <v>21469</v>
          </cell>
          <cell r="C3447" t="str">
            <v>Michael</v>
          </cell>
          <cell r="D3447" t="str">
            <v>Simpson</v>
          </cell>
          <cell r="E3447" t="str">
            <v>E41P</v>
          </cell>
          <cell r="F3447">
            <v>4</v>
          </cell>
        </row>
        <row r="3448">
          <cell r="B3448">
            <v>21666</v>
          </cell>
          <cell r="C3448" t="str">
            <v>Michael</v>
          </cell>
          <cell r="D3448" t="str">
            <v>Slaven</v>
          </cell>
          <cell r="E3448" t="str">
            <v>S43P</v>
          </cell>
          <cell r="F3448">
            <v>3</v>
          </cell>
        </row>
        <row r="3449">
          <cell r="B3449">
            <v>9050</v>
          </cell>
          <cell r="C3449" t="str">
            <v>Michael</v>
          </cell>
          <cell r="D3449" t="str">
            <v>Strickland</v>
          </cell>
          <cell r="E3449" t="str">
            <v>P54P</v>
          </cell>
          <cell r="F3449">
            <v>2</v>
          </cell>
        </row>
        <row r="3450">
          <cell r="B3450">
            <v>7034</v>
          </cell>
          <cell r="C3450" t="str">
            <v>Michael</v>
          </cell>
          <cell r="D3450" t="str">
            <v>Stubrin</v>
          </cell>
          <cell r="E3450" t="str">
            <v>D42P</v>
          </cell>
          <cell r="F3450">
            <v>4</v>
          </cell>
        </row>
        <row r="3451">
          <cell r="B3451">
            <v>21694</v>
          </cell>
          <cell r="C3451" t="str">
            <v>Michael</v>
          </cell>
          <cell r="D3451" t="str">
            <v>Tordrup</v>
          </cell>
          <cell r="E3451" t="str">
            <v>S43P</v>
          </cell>
          <cell r="F3451">
            <v>3</v>
          </cell>
        </row>
        <row r="3452">
          <cell r="B3452">
            <v>15762</v>
          </cell>
          <cell r="C3452" t="str">
            <v>Michael</v>
          </cell>
          <cell r="D3452" t="str">
            <v>Tullis</v>
          </cell>
          <cell r="E3452" t="str">
            <v>S41M</v>
          </cell>
          <cell r="F3452">
            <v>3</v>
          </cell>
        </row>
        <row r="3453">
          <cell r="B3453">
            <v>10588</v>
          </cell>
          <cell r="C3453" t="str">
            <v>Michael</v>
          </cell>
          <cell r="D3453" t="str">
            <v>Tumusiime</v>
          </cell>
          <cell r="E3453" t="str">
            <v>E41M</v>
          </cell>
          <cell r="F3453">
            <v>3</v>
          </cell>
        </row>
        <row r="3454">
          <cell r="B3454">
            <v>20337</v>
          </cell>
          <cell r="C3454" t="str">
            <v>Michael</v>
          </cell>
          <cell r="D3454" t="str">
            <v>Van Der Sypt</v>
          </cell>
          <cell r="E3454" t="str">
            <v>S43P</v>
          </cell>
          <cell r="F3454">
            <v>2</v>
          </cell>
        </row>
        <row r="3455">
          <cell r="B3455">
            <v>8659</v>
          </cell>
          <cell r="C3455" t="str">
            <v xml:space="preserve">Michael (Bybee) </v>
          </cell>
          <cell r="D3455" t="str">
            <v>Bybee</v>
          </cell>
          <cell r="E3455" t="str">
            <v>D41P</v>
          </cell>
          <cell r="F3455">
            <v>3</v>
          </cell>
        </row>
        <row r="3456">
          <cell r="B3456">
            <v>10185</v>
          </cell>
          <cell r="C3456" t="str">
            <v xml:space="preserve">Michael (Mike) </v>
          </cell>
          <cell r="D3456" t="str">
            <v>Bain</v>
          </cell>
          <cell r="E3456" t="str">
            <v>T41P</v>
          </cell>
          <cell r="F3456">
            <v>4</v>
          </cell>
        </row>
        <row r="3457">
          <cell r="B3457">
            <v>10149</v>
          </cell>
          <cell r="C3457" t="str">
            <v xml:space="preserve">Michael (Mike) </v>
          </cell>
          <cell r="D3457" t="str">
            <v>Gallegos</v>
          </cell>
          <cell r="E3457" t="str">
            <v>S43P</v>
          </cell>
          <cell r="F3457">
            <v>5</v>
          </cell>
        </row>
        <row r="3458">
          <cell r="B3458">
            <v>12491</v>
          </cell>
          <cell r="C3458" t="str">
            <v xml:space="preserve">Michael (Mike) </v>
          </cell>
          <cell r="D3458" t="str">
            <v>Graham</v>
          </cell>
          <cell r="E3458" t="str">
            <v>T41P</v>
          </cell>
          <cell r="F3458">
            <v>5</v>
          </cell>
        </row>
        <row r="3459">
          <cell r="B3459">
            <v>15876</v>
          </cell>
          <cell r="C3459" t="str">
            <v xml:space="preserve">Michael (Mike) </v>
          </cell>
          <cell r="D3459" t="str">
            <v>Massa</v>
          </cell>
          <cell r="E3459" t="str">
            <v>E41P</v>
          </cell>
          <cell r="F3459">
            <v>4</v>
          </cell>
        </row>
        <row r="3460">
          <cell r="B3460">
            <v>19360</v>
          </cell>
          <cell r="C3460" t="str">
            <v xml:space="preserve">Michael (Mike) </v>
          </cell>
          <cell r="D3460" t="str">
            <v>Mulroy</v>
          </cell>
          <cell r="E3460" t="str">
            <v>S43P</v>
          </cell>
          <cell r="F3460">
            <v>3</v>
          </cell>
        </row>
        <row r="3461">
          <cell r="B3461">
            <v>10144</v>
          </cell>
          <cell r="C3461" t="str">
            <v xml:space="preserve">Michael (Mike) </v>
          </cell>
          <cell r="D3461" t="str">
            <v>Thidavanh</v>
          </cell>
          <cell r="E3461" t="str">
            <v>T41P</v>
          </cell>
          <cell r="F3461">
            <v>4</v>
          </cell>
        </row>
        <row r="3462">
          <cell r="B3462">
            <v>10783</v>
          </cell>
          <cell r="C3462" t="str">
            <v xml:space="preserve">Michael (MJ) </v>
          </cell>
          <cell r="D3462" t="str">
            <v>Johnson</v>
          </cell>
          <cell r="E3462" t="str">
            <v>T41P</v>
          </cell>
          <cell r="F3462">
            <v>4</v>
          </cell>
        </row>
        <row r="3463">
          <cell r="B3463">
            <v>3938</v>
          </cell>
          <cell r="C3463" t="str">
            <v>Michal</v>
          </cell>
          <cell r="D3463" t="str">
            <v>Ben Dov</v>
          </cell>
          <cell r="E3463" t="str">
            <v>M55P</v>
          </cell>
          <cell r="F3463">
            <v>2</v>
          </cell>
        </row>
        <row r="3464">
          <cell r="B3464">
            <v>16524</v>
          </cell>
          <cell r="C3464" t="str">
            <v>Michal</v>
          </cell>
          <cell r="D3464" t="str">
            <v>Druker</v>
          </cell>
          <cell r="E3464" t="str">
            <v>T51P</v>
          </cell>
          <cell r="F3464">
            <v>5</v>
          </cell>
        </row>
        <row r="3465">
          <cell r="B3465">
            <v>20281</v>
          </cell>
          <cell r="C3465" t="str">
            <v>Michal</v>
          </cell>
          <cell r="D3465" t="str">
            <v>Habani</v>
          </cell>
          <cell r="E3465" t="str">
            <v>D65P</v>
          </cell>
          <cell r="F3465">
            <v>3</v>
          </cell>
        </row>
        <row r="3466">
          <cell r="B3466">
            <v>17545</v>
          </cell>
          <cell r="C3466" t="str">
            <v>Michal</v>
          </cell>
          <cell r="D3466" t="str">
            <v>Livshits</v>
          </cell>
          <cell r="E3466" t="str">
            <v>P41M</v>
          </cell>
          <cell r="F3466">
            <v>5</v>
          </cell>
        </row>
        <row r="3467">
          <cell r="B3467">
            <v>14367</v>
          </cell>
          <cell r="C3467" t="str">
            <v>Michal</v>
          </cell>
          <cell r="D3467" t="str">
            <v>Schwartz (Aharoni)</v>
          </cell>
          <cell r="E3467" t="str">
            <v>P54P</v>
          </cell>
          <cell r="F3467">
            <v>3</v>
          </cell>
        </row>
        <row r="3468">
          <cell r="B3468">
            <v>19603</v>
          </cell>
          <cell r="C3468" t="str">
            <v>Michal</v>
          </cell>
          <cell r="D3468" t="str">
            <v>Shalom</v>
          </cell>
          <cell r="E3468" t="str">
            <v>D65P</v>
          </cell>
          <cell r="F3468">
            <v>3</v>
          </cell>
        </row>
        <row r="3469">
          <cell r="B3469">
            <v>9284</v>
          </cell>
          <cell r="C3469" t="str">
            <v>Michalis</v>
          </cell>
          <cell r="D3469" t="str">
            <v>Bozos</v>
          </cell>
          <cell r="E3469" t="str">
            <v>S41M</v>
          </cell>
          <cell r="F3469">
            <v>5</v>
          </cell>
        </row>
        <row r="3470">
          <cell r="B3470">
            <v>15412</v>
          </cell>
          <cell r="C3470" t="str">
            <v>Michel</v>
          </cell>
          <cell r="D3470" t="str">
            <v>Markusevic</v>
          </cell>
          <cell r="E3470" t="str">
            <v>E41P</v>
          </cell>
          <cell r="F3470">
            <v>4</v>
          </cell>
        </row>
        <row r="3471">
          <cell r="B3471">
            <v>17941</v>
          </cell>
          <cell r="C3471" t="str">
            <v>Michele</v>
          </cell>
          <cell r="D3471" t="str">
            <v>Gullia</v>
          </cell>
          <cell r="E3471" t="str">
            <v>E51P</v>
          </cell>
          <cell r="F3471">
            <v>3</v>
          </cell>
        </row>
        <row r="3472">
          <cell r="B3472">
            <v>11371</v>
          </cell>
          <cell r="C3472" t="str">
            <v>Michele (Micki)</v>
          </cell>
          <cell r="D3472" t="str">
            <v>Boland</v>
          </cell>
          <cell r="E3472" t="str">
            <v>E41P</v>
          </cell>
          <cell r="F3472">
            <v>2</v>
          </cell>
        </row>
        <row r="3473">
          <cell r="B3473">
            <v>20009</v>
          </cell>
          <cell r="C3473" t="str">
            <v>Michelle</v>
          </cell>
          <cell r="D3473" t="str">
            <v>Barzilai</v>
          </cell>
          <cell r="E3473" t="str">
            <v>D61P</v>
          </cell>
          <cell r="F3473">
            <v>3</v>
          </cell>
        </row>
        <row r="3474">
          <cell r="B3474">
            <v>10356</v>
          </cell>
          <cell r="C3474" t="str">
            <v>Michelle</v>
          </cell>
          <cell r="D3474" t="str">
            <v>Cohen</v>
          </cell>
          <cell r="E3474" t="str">
            <v>P53P</v>
          </cell>
          <cell r="F3474">
            <v>4</v>
          </cell>
        </row>
        <row r="3475">
          <cell r="B3475">
            <v>19649</v>
          </cell>
          <cell r="C3475" t="str">
            <v>Michelle</v>
          </cell>
          <cell r="D3475" t="str">
            <v>Trilnick</v>
          </cell>
          <cell r="E3475" t="str">
            <v>P53M</v>
          </cell>
          <cell r="F3475">
            <v>5</v>
          </cell>
        </row>
        <row r="3476">
          <cell r="B3476">
            <v>20820</v>
          </cell>
          <cell r="C3476" t="str">
            <v>Michelle</v>
          </cell>
          <cell r="D3476" t="str">
            <v>Yeo</v>
          </cell>
          <cell r="E3476" t="str">
            <v>S53P</v>
          </cell>
          <cell r="F3476">
            <v>1</v>
          </cell>
        </row>
        <row r="3477">
          <cell r="B3477">
            <v>19018</v>
          </cell>
          <cell r="C3477" t="str">
            <v>Mickey</v>
          </cell>
          <cell r="D3477" t="str">
            <v>Zilberstein</v>
          </cell>
          <cell r="E3477" t="str">
            <v>T41P</v>
          </cell>
          <cell r="F3477">
            <v>4</v>
          </cell>
        </row>
        <row r="3478">
          <cell r="B3478">
            <v>11585</v>
          </cell>
          <cell r="C3478" t="str">
            <v>Micky</v>
          </cell>
          <cell r="D3478" t="str">
            <v>Michaeli</v>
          </cell>
          <cell r="E3478" t="str">
            <v>D45M</v>
          </cell>
          <cell r="F3478">
            <v>5</v>
          </cell>
        </row>
        <row r="3479">
          <cell r="B3479">
            <v>6989</v>
          </cell>
          <cell r="C3479" t="str">
            <v>Mie</v>
          </cell>
          <cell r="D3479" t="str">
            <v>Yudasaka</v>
          </cell>
          <cell r="E3479" t="str">
            <v>T55P</v>
          </cell>
          <cell r="F3479">
            <v>3</v>
          </cell>
        </row>
        <row r="3480">
          <cell r="B3480">
            <v>19178</v>
          </cell>
          <cell r="C3480" t="str">
            <v>Miguel</v>
          </cell>
          <cell r="D3480" t="str">
            <v>Dias De Freitas</v>
          </cell>
          <cell r="E3480" t="str">
            <v>S53P</v>
          </cell>
          <cell r="F3480">
            <v>4</v>
          </cell>
        </row>
        <row r="3481">
          <cell r="B3481">
            <v>17077</v>
          </cell>
          <cell r="C3481" t="str">
            <v>Miguel</v>
          </cell>
          <cell r="D3481" t="str">
            <v>Hernes</v>
          </cell>
          <cell r="E3481" t="str">
            <v>E51P</v>
          </cell>
          <cell r="F3481">
            <v>5</v>
          </cell>
        </row>
        <row r="3482">
          <cell r="B3482">
            <v>15602</v>
          </cell>
          <cell r="C3482" t="str">
            <v>Miguel</v>
          </cell>
          <cell r="D3482" t="str">
            <v>Reyes Ortiz</v>
          </cell>
          <cell r="E3482" t="str">
            <v>T51P</v>
          </cell>
          <cell r="F3482">
            <v>3</v>
          </cell>
        </row>
        <row r="3483">
          <cell r="B3483">
            <v>21054</v>
          </cell>
          <cell r="C3483" t="str">
            <v>Miguel</v>
          </cell>
          <cell r="D3483" t="str">
            <v>Suarez</v>
          </cell>
          <cell r="E3483" t="str">
            <v>T41M</v>
          </cell>
          <cell r="F3483">
            <v>5</v>
          </cell>
        </row>
        <row r="3484">
          <cell r="B3484">
            <v>14167</v>
          </cell>
          <cell r="C3484" t="str">
            <v xml:space="preserve">Miguel (Miguel) </v>
          </cell>
          <cell r="D3484" t="str">
            <v>Angulo</v>
          </cell>
          <cell r="E3484" t="str">
            <v>E51P</v>
          </cell>
          <cell r="F3484">
            <v>3</v>
          </cell>
        </row>
        <row r="3485">
          <cell r="B3485">
            <v>10899</v>
          </cell>
          <cell r="C3485" t="str">
            <v xml:space="preserve">Miguel (Mike) </v>
          </cell>
          <cell r="D3485" t="str">
            <v>Hernandez y Lopez</v>
          </cell>
          <cell r="E3485" t="str">
            <v>E41M</v>
          </cell>
          <cell r="F3485">
            <v>3</v>
          </cell>
        </row>
        <row r="3486">
          <cell r="B3486">
            <v>11105</v>
          </cell>
          <cell r="C3486" t="str">
            <v>Mihai</v>
          </cell>
          <cell r="D3486" t="str">
            <v>Efrim</v>
          </cell>
          <cell r="E3486" t="str">
            <v>T41P</v>
          </cell>
          <cell r="F3486">
            <v>4</v>
          </cell>
        </row>
        <row r="3487">
          <cell r="B3487">
            <v>6359</v>
          </cell>
          <cell r="C3487" t="str">
            <v>Mikael</v>
          </cell>
          <cell r="D3487" t="str">
            <v>Asman</v>
          </cell>
          <cell r="E3487" t="str">
            <v>D45P</v>
          </cell>
          <cell r="F3487">
            <v>3</v>
          </cell>
        </row>
        <row r="3488">
          <cell r="B3488">
            <v>20452</v>
          </cell>
          <cell r="C3488" t="str">
            <v>Mike</v>
          </cell>
          <cell r="D3488" t="str">
            <v>Majunke</v>
          </cell>
          <cell r="E3488" t="str">
            <v>E51P</v>
          </cell>
          <cell r="F3488">
            <v>4</v>
          </cell>
        </row>
        <row r="3489">
          <cell r="B3489">
            <v>7849</v>
          </cell>
          <cell r="C3489" t="str">
            <v>Mike</v>
          </cell>
          <cell r="D3489" t="str">
            <v>Tander</v>
          </cell>
          <cell r="E3489" t="str">
            <v>T41P</v>
          </cell>
          <cell r="F3489">
            <v>3</v>
          </cell>
        </row>
        <row r="3490">
          <cell r="B3490">
            <v>5356</v>
          </cell>
          <cell r="C3490" t="str">
            <v>Mila</v>
          </cell>
          <cell r="D3490" t="str">
            <v>Stasevsky</v>
          </cell>
          <cell r="E3490" t="str">
            <v>D41P</v>
          </cell>
          <cell r="F3490">
            <v>3</v>
          </cell>
        </row>
        <row r="3491">
          <cell r="B3491">
            <v>20797</v>
          </cell>
          <cell r="C3491" t="str">
            <v>Milena</v>
          </cell>
          <cell r="D3491" t="str">
            <v>Couttenye</v>
          </cell>
          <cell r="E3491" t="str">
            <v>S51P</v>
          </cell>
          <cell r="F3491">
            <v>3</v>
          </cell>
        </row>
        <row r="3492">
          <cell r="B3492">
            <v>1614</v>
          </cell>
          <cell r="C3492" t="str">
            <v>Milla</v>
          </cell>
          <cell r="D3492" t="str">
            <v>Kamhin</v>
          </cell>
          <cell r="E3492" t="str">
            <v>D41P</v>
          </cell>
          <cell r="F3492">
            <v>3</v>
          </cell>
        </row>
        <row r="3493">
          <cell r="B3493">
            <v>7577</v>
          </cell>
          <cell r="C3493" t="str">
            <v>Miloslav</v>
          </cell>
          <cell r="D3493" t="str">
            <v>Lujka</v>
          </cell>
          <cell r="E3493" t="str">
            <v>S41M</v>
          </cell>
          <cell r="F3493">
            <v>5</v>
          </cell>
        </row>
        <row r="3494">
          <cell r="B3494">
            <v>13458</v>
          </cell>
          <cell r="C3494" t="str">
            <v>Milton</v>
          </cell>
          <cell r="D3494" t="str">
            <v>Vasquez</v>
          </cell>
          <cell r="E3494" t="str">
            <v>P63P</v>
          </cell>
          <cell r="F3494">
            <v>1</v>
          </cell>
        </row>
        <row r="3495">
          <cell r="B3495">
            <v>19788</v>
          </cell>
          <cell r="C3495" t="str">
            <v>Ming</v>
          </cell>
          <cell r="D3495" t="str">
            <v>Li</v>
          </cell>
          <cell r="E3495" t="str">
            <v>S51P</v>
          </cell>
          <cell r="F3495">
            <v>3</v>
          </cell>
        </row>
        <row r="3496">
          <cell r="B3496">
            <v>21533</v>
          </cell>
          <cell r="C3496" t="str">
            <v>Minkwon</v>
          </cell>
          <cell r="D3496" t="str">
            <v>Kim</v>
          </cell>
          <cell r="E3496" t="str">
            <v>S43P</v>
          </cell>
          <cell r="F3496">
            <v>3</v>
          </cell>
        </row>
        <row r="3497">
          <cell r="B3497">
            <v>11857</v>
          </cell>
          <cell r="C3497" t="str">
            <v xml:space="preserve">Mir Eitezaz (Mir) </v>
          </cell>
          <cell r="D3497" t="str">
            <v>Abbas</v>
          </cell>
          <cell r="E3497" t="str">
            <v>T51P</v>
          </cell>
          <cell r="F3497">
            <v>5</v>
          </cell>
        </row>
        <row r="3498">
          <cell r="B3498">
            <v>13328</v>
          </cell>
          <cell r="C3498" t="str">
            <v>Miranda</v>
          </cell>
          <cell r="D3498" t="str">
            <v>Prive-de Witte</v>
          </cell>
          <cell r="E3498" t="str">
            <v>P53P</v>
          </cell>
          <cell r="F3498">
            <v>3</v>
          </cell>
        </row>
        <row r="3499">
          <cell r="B3499">
            <v>21589</v>
          </cell>
          <cell r="C3499" t="str">
            <v>Miri</v>
          </cell>
          <cell r="D3499" t="str">
            <v>Engelsberg</v>
          </cell>
          <cell r="E3499" t="str">
            <v>D65P</v>
          </cell>
          <cell r="F3499">
            <v>3</v>
          </cell>
        </row>
        <row r="3500">
          <cell r="B3500">
            <v>16932</v>
          </cell>
          <cell r="C3500" t="str">
            <v>Miriam</v>
          </cell>
          <cell r="D3500" t="str">
            <v>Vahabah Kondrat</v>
          </cell>
          <cell r="E3500" t="str">
            <v>P63P</v>
          </cell>
          <cell r="F3500">
            <v>2</v>
          </cell>
        </row>
        <row r="3501">
          <cell r="B3501">
            <v>9434</v>
          </cell>
          <cell r="C3501" t="str">
            <v>Mirko</v>
          </cell>
          <cell r="D3501" t="str">
            <v>Kuerten</v>
          </cell>
          <cell r="E3501" t="str">
            <v>S43P</v>
          </cell>
          <cell r="F3501">
            <v>1</v>
          </cell>
        </row>
        <row r="3502">
          <cell r="B3502">
            <v>16969</v>
          </cell>
          <cell r="C3502" t="str">
            <v>Miroslaw</v>
          </cell>
          <cell r="D3502" t="str">
            <v>Zukowski</v>
          </cell>
          <cell r="E3502" t="str">
            <v>S43P</v>
          </cell>
          <cell r="F3502">
            <v>5</v>
          </cell>
        </row>
        <row r="3503">
          <cell r="B3503">
            <v>21496</v>
          </cell>
          <cell r="C3503" t="str">
            <v>Misgana</v>
          </cell>
          <cell r="D3503" t="str">
            <v>Seifu</v>
          </cell>
          <cell r="E3503" t="str">
            <v>E41P</v>
          </cell>
          <cell r="F3503">
            <v>3</v>
          </cell>
        </row>
        <row r="3504">
          <cell r="B3504">
            <v>9421</v>
          </cell>
          <cell r="C3504" t="str">
            <v>Mishael</v>
          </cell>
          <cell r="D3504" t="str">
            <v>Cohen</v>
          </cell>
          <cell r="E3504" t="str">
            <v>M55M</v>
          </cell>
          <cell r="F3504">
            <v>4</v>
          </cell>
        </row>
        <row r="3505">
          <cell r="B3505">
            <v>14800</v>
          </cell>
          <cell r="C3505" t="str">
            <v>Mitchell</v>
          </cell>
          <cell r="D3505" t="str">
            <v>Bassanino</v>
          </cell>
          <cell r="E3505" t="str">
            <v>T51P</v>
          </cell>
          <cell r="F3505">
            <v>4</v>
          </cell>
        </row>
        <row r="3506">
          <cell r="B3506">
            <v>19728</v>
          </cell>
          <cell r="C3506" t="str">
            <v>Mitchell</v>
          </cell>
          <cell r="D3506" t="str">
            <v>Fardell</v>
          </cell>
          <cell r="E3506" t="str">
            <v>S43P</v>
          </cell>
          <cell r="F3506">
            <v>5</v>
          </cell>
        </row>
        <row r="3507">
          <cell r="B3507">
            <v>21765</v>
          </cell>
          <cell r="C3507" t="str">
            <v xml:space="preserve">Mitchell (Mitch) </v>
          </cell>
          <cell r="D3507" t="str">
            <v>Muro</v>
          </cell>
          <cell r="E3507" t="str">
            <v>M51P</v>
          </cell>
          <cell r="F3507">
            <v>3</v>
          </cell>
        </row>
        <row r="3508">
          <cell r="B3508">
            <v>21238</v>
          </cell>
          <cell r="C3508" t="str">
            <v>Mitish</v>
          </cell>
          <cell r="D3508" t="str">
            <v>Shastri</v>
          </cell>
          <cell r="E3508" t="str">
            <v>S51P</v>
          </cell>
          <cell r="F3508">
            <v>5</v>
          </cell>
        </row>
        <row r="3509">
          <cell r="B3509">
            <v>20795</v>
          </cell>
          <cell r="C3509" t="str">
            <v>Mitkumar</v>
          </cell>
          <cell r="D3509" t="str">
            <v>Patel</v>
          </cell>
          <cell r="E3509" t="str">
            <v>T63P</v>
          </cell>
          <cell r="F3509">
            <v>3</v>
          </cell>
        </row>
        <row r="3510">
          <cell r="B3510">
            <v>10158</v>
          </cell>
          <cell r="C3510" t="str">
            <v>Mitsuteru</v>
          </cell>
          <cell r="D3510" t="str">
            <v>Yata</v>
          </cell>
          <cell r="E3510" t="str">
            <v>T53P</v>
          </cell>
          <cell r="F3510">
            <v>3</v>
          </cell>
        </row>
        <row r="3511">
          <cell r="B3511">
            <v>18135</v>
          </cell>
          <cell r="C3511" t="str">
            <v>Mizuho</v>
          </cell>
          <cell r="D3511" t="str">
            <v>Sawabe</v>
          </cell>
          <cell r="E3511" t="str">
            <v>S51P</v>
          </cell>
          <cell r="F3511">
            <v>4</v>
          </cell>
        </row>
        <row r="3512">
          <cell r="B3512">
            <v>18129</v>
          </cell>
          <cell r="C3512" t="str">
            <v>Moaad</v>
          </cell>
          <cell r="D3512" t="str">
            <v>Zidane</v>
          </cell>
          <cell r="E3512" t="str">
            <v>D55P</v>
          </cell>
          <cell r="F3512">
            <v>4</v>
          </cell>
        </row>
        <row r="3513">
          <cell r="B3513">
            <v>21742</v>
          </cell>
          <cell r="C3513" t="str">
            <v>Mohamad</v>
          </cell>
          <cell r="D3513" t="str">
            <v>Massalha</v>
          </cell>
          <cell r="E3513" t="str">
            <v>D65P</v>
          </cell>
          <cell r="F3513">
            <v>3</v>
          </cell>
        </row>
        <row r="3514">
          <cell r="B3514">
            <v>18688</v>
          </cell>
          <cell r="C3514" t="str">
            <v xml:space="preserve">Mohamad (Zaher) </v>
          </cell>
          <cell r="D3514" t="str">
            <v>Almasri</v>
          </cell>
          <cell r="E3514" t="str">
            <v>T63P</v>
          </cell>
          <cell r="F3514">
            <v>4</v>
          </cell>
        </row>
        <row r="3515">
          <cell r="B3515">
            <v>18396</v>
          </cell>
          <cell r="C3515" t="str">
            <v>Mohamed</v>
          </cell>
          <cell r="D3515" t="str">
            <v>Mahajna</v>
          </cell>
          <cell r="E3515" t="str">
            <v>P63S</v>
          </cell>
          <cell r="F3515">
            <v>2</v>
          </cell>
        </row>
        <row r="3516">
          <cell r="B3516">
            <v>18646</v>
          </cell>
          <cell r="C3516" t="str">
            <v>Mohamed</v>
          </cell>
          <cell r="D3516" t="str">
            <v>Mahameed</v>
          </cell>
          <cell r="E3516" t="str">
            <v>D65P</v>
          </cell>
          <cell r="F3516">
            <v>3</v>
          </cell>
        </row>
        <row r="3517">
          <cell r="B3517">
            <v>9800</v>
          </cell>
          <cell r="C3517" t="str">
            <v>Mohamed</v>
          </cell>
          <cell r="D3517" t="str">
            <v>Mohamoud</v>
          </cell>
          <cell r="E3517" t="str">
            <v>T51P</v>
          </cell>
          <cell r="F3517">
            <v>3</v>
          </cell>
        </row>
        <row r="3518">
          <cell r="B3518">
            <v>14447</v>
          </cell>
          <cell r="C3518" t="str">
            <v>Mohammad</v>
          </cell>
          <cell r="D3518" t="str">
            <v>Bakri</v>
          </cell>
          <cell r="E3518" t="str">
            <v>T41P</v>
          </cell>
          <cell r="F3518">
            <v>4</v>
          </cell>
        </row>
        <row r="3519">
          <cell r="B3519">
            <v>18818</v>
          </cell>
          <cell r="C3519" t="str">
            <v>Mohammad</v>
          </cell>
          <cell r="D3519" t="str">
            <v>Haj Yahya</v>
          </cell>
          <cell r="E3519" t="str">
            <v>D55P</v>
          </cell>
          <cell r="F3519">
            <v>3</v>
          </cell>
        </row>
        <row r="3520">
          <cell r="B3520">
            <v>15152</v>
          </cell>
          <cell r="C3520" t="str">
            <v>Mohammad</v>
          </cell>
          <cell r="D3520" t="str">
            <v>Hasna</v>
          </cell>
          <cell r="E3520" t="str">
            <v>T51P</v>
          </cell>
          <cell r="F3520">
            <v>4</v>
          </cell>
        </row>
        <row r="3521">
          <cell r="B3521">
            <v>14545</v>
          </cell>
          <cell r="C3521" t="str">
            <v>Mohammad</v>
          </cell>
          <cell r="D3521" t="str">
            <v>Irfan</v>
          </cell>
          <cell r="E3521" t="str">
            <v>M55P</v>
          </cell>
          <cell r="F3521">
            <v>4</v>
          </cell>
        </row>
        <row r="3522">
          <cell r="B3522">
            <v>20330</v>
          </cell>
          <cell r="C3522" t="str">
            <v>Mohammad</v>
          </cell>
          <cell r="D3522" t="str">
            <v>Islam</v>
          </cell>
          <cell r="E3522" t="str">
            <v>T63P</v>
          </cell>
          <cell r="F3522">
            <v>1</v>
          </cell>
        </row>
        <row r="3523">
          <cell r="B3523">
            <v>19595</v>
          </cell>
          <cell r="C3523" t="str">
            <v>Mohammad</v>
          </cell>
          <cell r="D3523" t="str">
            <v>Shoaib</v>
          </cell>
          <cell r="E3523" t="str">
            <v>E51P</v>
          </cell>
          <cell r="F3523">
            <v>3</v>
          </cell>
        </row>
        <row r="3524">
          <cell r="B3524">
            <v>19860</v>
          </cell>
          <cell r="C3524" t="str">
            <v>Mohammad Reza</v>
          </cell>
          <cell r="D3524" t="str">
            <v>Ghobadi</v>
          </cell>
          <cell r="E3524" t="str">
            <v>M65P</v>
          </cell>
          <cell r="F3524">
            <v>3</v>
          </cell>
        </row>
        <row r="3525">
          <cell r="B3525">
            <v>21174</v>
          </cell>
          <cell r="C3525" t="str">
            <v>Mohammad Shurjeel</v>
          </cell>
          <cell r="D3525" t="str">
            <v>Shaheen</v>
          </cell>
          <cell r="E3525" t="str">
            <v>T51P</v>
          </cell>
          <cell r="F3525">
            <v>3</v>
          </cell>
        </row>
        <row r="3526">
          <cell r="B3526">
            <v>19679</v>
          </cell>
          <cell r="C3526" t="str">
            <v>Mohammed</v>
          </cell>
          <cell r="D3526" t="str">
            <v>Ali</v>
          </cell>
          <cell r="E3526" t="str">
            <v>M55M</v>
          </cell>
          <cell r="F3526">
            <v>3</v>
          </cell>
        </row>
        <row r="3527">
          <cell r="B3527">
            <v>21076</v>
          </cell>
          <cell r="C3527" t="str">
            <v>Mohammed</v>
          </cell>
          <cell r="D3527" t="str">
            <v>G M</v>
          </cell>
          <cell r="E3527" t="str">
            <v>T61P</v>
          </cell>
          <cell r="F3527">
            <v>2</v>
          </cell>
        </row>
        <row r="3528">
          <cell r="B3528">
            <v>21369</v>
          </cell>
          <cell r="C3528" t="str">
            <v>Mohammed afnaan</v>
          </cell>
          <cell r="D3528" t="str">
            <v>Ladji</v>
          </cell>
          <cell r="E3528" t="str">
            <v>T51P</v>
          </cell>
          <cell r="F3528">
            <v>2</v>
          </cell>
        </row>
        <row r="3529">
          <cell r="B3529">
            <v>20288</v>
          </cell>
          <cell r="C3529" t="str">
            <v>Mohamoud</v>
          </cell>
          <cell r="D3529" t="str">
            <v>Farah</v>
          </cell>
          <cell r="E3529" t="str">
            <v>T63P</v>
          </cell>
          <cell r="F3529">
            <v>3</v>
          </cell>
        </row>
        <row r="3530">
          <cell r="B3530">
            <v>18645</v>
          </cell>
          <cell r="C3530" t="str">
            <v>Mohannad</v>
          </cell>
          <cell r="D3530" t="str">
            <v>Abu Ahmad</v>
          </cell>
          <cell r="E3530" t="str">
            <v>D65P</v>
          </cell>
          <cell r="F3530">
            <v>2</v>
          </cell>
        </row>
        <row r="3531">
          <cell r="B3531">
            <v>17592</v>
          </cell>
          <cell r="C3531" t="str">
            <v>Momin</v>
          </cell>
          <cell r="D3531" t="str">
            <v>Ramzan</v>
          </cell>
          <cell r="E3531" t="str">
            <v>T51P</v>
          </cell>
          <cell r="F3531">
            <v>3</v>
          </cell>
        </row>
        <row r="3532">
          <cell r="B3532">
            <v>18506</v>
          </cell>
          <cell r="C3532" t="str">
            <v>Monder</v>
          </cell>
          <cell r="D3532" t="str">
            <v>Ashkar</v>
          </cell>
          <cell r="E3532" t="str">
            <v>D55P</v>
          </cell>
          <cell r="F3532">
            <v>4</v>
          </cell>
        </row>
        <row r="3533">
          <cell r="B3533">
            <v>19216</v>
          </cell>
          <cell r="C3533" t="str">
            <v>Monica</v>
          </cell>
          <cell r="D3533" t="str">
            <v>Como</v>
          </cell>
          <cell r="E3533" t="str">
            <v>S51P</v>
          </cell>
          <cell r="F3533">
            <v>3</v>
          </cell>
        </row>
        <row r="3534">
          <cell r="B3534">
            <v>20484</v>
          </cell>
          <cell r="C3534" t="str">
            <v>Monica</v>
          </cell>
          <cell r="D3534" t="str">
            <v>Lee</v>
          </cell>
          <cell r="E3534" t="str">
            <v>S43P</v>
          </cell>
          <cell r="F3534">
            <v>5</v>
          </cell>
        </row>
        <row r="3535">
          <cell r="B3535">
            <v>21292</v>
          </cell>
          <cell r="C3535" t="str">
            <v>Monika</v>
          </cell>
          <cell r="D3535" t="str">
            <v>Kapoor</v>
          </cell>
          <cell r="E3535" t="str">
            <v>P44P</v>
          </cell>
          <cell r="F3535">
            <v>3</v>
          </cell>
        </row>
        <row r="3536">
          <cell r="B3536">
            <v>17239</v>
          </cell>
          <cell r="C3536" t="str">
            <v>Monja</v>
          </cell>
          <cell r="D3536" t="str">
            <v>Karlein</v>
          </cell>
          <cell r="E3536" t="str">
            <v>S53P</v>
          </cell>
          <cell r="F3536">
            <v>4</v>
          </cell>
        </row>
        <row r="3537">
          <cell r="B3537">
            <v>12591</v>
          </cell>
          <cell r="C3537" t="str">
            <v>Monte</v>
          </cell>
          <cell r="D3537" t="str">
            <v>Dobson</v>
          </cell>
          <cell r="E3537" t="str">
            <v>T41P</v>
          </cell>
          <cell r="F3537">
            <v>2</v>
          </cell>
        </row>
        <row r="3538">
          <cell r="B3538">
            <v>11397</v>
          </cell>
          <cell r="C3538" t="str">
            <v>Mor</v>
          </cell>
          <cell r="D3538" t="str">
            <v>Aharoni</v>
          </cell>
          <cell r="E3538" t="str">
            <v>D51P</v>
          </cell>
          <cell r="F3538">
            <v>4</v>
          </cell>
        </row>
        <row r="3539">
          <cell r="B3539">
            <v>20695</v>
          </cell>
          <cell r="C3539" t="str">
            <v>Mor</v>
          </cell>
          <cell r="D3539" t="str">
            <v>Ahuvia</v>
          </cell>
          <cell r="E3539" t="str">
            <v>M41P</v>
          </cell>
          <cell r="F3539">
            <v>3</v>
          </cell>
        </row>
        <row r="3540">
          <cell r="B3540">
            <v>14501</v>
          </cell>
          <cell r="C3540" t="str">
            <v>Mor</v>
          </cell>
          <cell r="D3540" t="str">
            <v>Borenshtain</v>
          </cell>
          <cell r="E3540" t="str">
            <v>T51P</v>
          </cell>
          <cell r="F3540">
            <v>3</v>
          </cell>
        </row>
        <row r="3541">
          <cell r="B3541">
            <v>20188</v>
          </cell>
          <cell r="C3541" t="str">
            <v>Mor</v>
          </cell>
          <cell r="D3541" t="str">
            <v>Buchbinder</v>
          </cell>
          <cell r="E3541" t="str">
            <v>M65P</v>
          </cell>
          <cell r="F3541">
            <v>4</v>
          </cell>
        </row>
        <row r="3542">
          <cell r="B3542">
            <v>18448</v>
          </cell>
          <cell r="C3542" t="str">
            <v>Mor</v>
          </cell>
          <cell r="D3542" t="str">
            <v>Kanner</v>
          </cell>
          <cell r="E3542" t="str">
            <v>D65P</v>
          </cell>
          <cell r="F3542">
            <v>5</v>
          </cell>
        </row>
        <row r="3543">
          <cell r="B3543">
            <v>20620</v>
          </cell>
          <cell r="C3543" t="str">
            <v>Mor</v>
          </cell>
          <cell r="D3543" t="str">
            <v>Menache</v>
          </cell>
          <cell r="E3543" t="str">
            <v>M55P</v>
          </cell>
          <cell r="F3543">
            <v>1</v>
          </cell>
        </row>
        <row r="3544">
          <cell r="B3544">
            <v>16172</v>
          </cell>
          <cell r="C3544" t="str">
            <v>Mor</v>
          </cell>
          <cell r="D3544" t="str">
            <v>Naim Reinshtein</v>
          </cell>
          <cell r="E3544" t="str">
            <v>D51P</v>
          </cell>
          <cell r="F3544">
            <v>3</v>
          </cell>
        </row>
        <row r="3545">
          <cell r="B3545">
            <v>17005</v>
          </cell>
          <cell r="C3545" t="str">
            <v>Mor</v>
          </cell>
          <cell r="D3545" t="str">
            <v>Peled</v>
          </cell>
          <cell r="E3545" t="str">
            <v>D51P</v>
          </cell>
          <cell r="F3545">
            <v>5</v>
          </cell>
        </row>
        <row r="3546">
          <cell r="B3546">
            <v>20167</v>
          </cell>
          <cell r="C3546" t="str">
            <v>Mor</v>
          </cell>
          <cell r="D3546" t="str">
            <v>Zabatany</v>
          </cell>
          <cell r="E3546" t="str">
            <v>T61P</v>
          </cell>
          <cell r="F3546">
            <v>3</v>
          </cell>
        </row>
        <row r="3547">
          <cell r="B3547">
            <v>18473</v>
          </cell>
          <cell r="C3547" t="str">
            <v>Moran</v>
          </cell>
          <cell r="D3547" t="str">
            <v>Amar</v>
          </cell>
          <cell r="E3547" t="str">
            <v>D55P</v>
          </cell>
          <cell r="F3547">
            <v>4</v>
          </cell>
        </row>
        <row r="3548">
          <cell r="B3548">
            <v>9891</v>
          </cell>
          <cell r="C3548" t="str">
            <v>Moran</v>
          </cell>
          <cell r="D3548" t="str">
            <v>Ankory</v>
          </cell>
          <cell r="E3548" t="str">
            <v>D55P</v>
          </cell>
          <cell r="F3548">
            <v>4</v>
          </cell>
        </row>
        <row r="3549">
          <cell r="B3549">
            <v>8530</v>
          </cell>
          <cell r="C3549" t="str">
            <v>Moran</v>
          </cell>
          <cell r="D3549" t="str">
            <v>Bar</v>
          </cell>
          <cell r="E3549" t="str">
            <v>P53P</v>
          </cell>
          <cell r="F3549">
            <v>3</v>
          </cell>
        </row>
        <row r="3550">
          <cell r="B3550">
            <v>15541</v>
          </cell>
          <cell r="C3550" t="str">
            <v>Moran</v>
          </cell>
          <cell r="D3550" t="str">
            <v>Ben-David</v>
          </cell>
          <cell r="E3550" t="str">
            <v>P53M</v>
          </cell>
          <cell r="F3550">
            <v>5</v>
          </cell>
        </row>
        <row r="3551">
          <cell r="B3551">
            <v>10397</v>
          </cell>
          <cell r="C3551" t="str">
            <v>Moran</v>
          </cell>
          <cell r="D3551" t="str">
            <v>Burla</v>
          </cell>
          <cell r="E3551" t="str">
            <v>M55M</v>
          </cell>
          <cell r="F3551">
            <v>5</v>
          </cell>
        </row>
        <row r="3552">
          <cell r="B3552">
            <v>16376</v>
          </cell>
          <cell r="C3552" t="str">
            <v>Moran</v>
          </cell>
          <cell r="D3552" t="str">
            <v>Frimer</v>
          </cell>
          <cell r="E3552" t="str">
            <v>D45M</v>
          </cell>
          <cell r="F3552">
            <v>4</v>
          </cell>
        </row>
        <row r="3553">
          <cell r="B3553">
            <v>17525</v>
          </cell>
          <cell r="C3553" t="str">
            <v>Moran</v>
          </cell>
          <cell r="D3553" t="str">
            <v>Hazom</v>
          </cell>
          <cell r="E3553" t="str">
            <v>D65P</v>
          </cell>
          <cell r="F3553">
            <v>2</v>
          </cell>
        </row>
        <row r="3554">
          <cell r="B3554">
            <v>1326</v>
          </cell>
          <cell r="C3554" t="str">
            <v>Moran</v>
          </cell>
          <cell r="D3554" t="str">
            <v>Lahav</v>
          </cell>
          <cell r="E3554" t="str">
            <v>P53P</v>
          </cell>
          <cell r="F3554">
            <v>3</v>
          </cell>
        </row>
        <row r="3555">
          <cell r="B3555">
            <v>18130</v>
          </cell>
          <cell r="C3555" t="str">
            <v>Moran</v>
          </cell>
          <cell r="D3555" t="str">
            <v>Perlmutter</v>
          </cell>
          <cell r="E3555" t="str">
            <v>P53P</v>
          </cell>
          <cell r="F3555">
            <v>2</v>
          </cell>
        </row>
        <row r="3556">
          <cell r="B3556">
            <v>19637</v>
          </cell>
          <cell r="C3556" t="str">
            <v>Morcos</v>
          </cell>
          <cell r="D3556" t="str">
            <v>Wanis</v>
          </cell>
          <cell r="E3556" t="str">
            <v>T63P</v>
          </cell>
          <cell r="F3556">
            <v>4</v>
          </cell>
        </row>
        <row r="3557">
          <cell r="B3557">
            <v>18924</v>
          </cell>
          <cell r="C3557" t="str">
            <v>Mordechai</v>
          </cell>
          <cell r="D3557" t="str">
            <v>Nidam</v>
          </cell>
          <cell r="E3557" t="str">
            <v>T51P</v>
          </cell>
          <cell r="F3557">
            <v>3</v>
          </cell>
        </row>
        <row r="3558">
          <cell r="B3558">
            <v>14892</v>
          </cell>
          <cell r="C3558" t="str">
            <v>Mordechai</v>
          </cell>
          <cell r="D3558" t="str">
            <v>Sanders</v>
          </cell>
          <cell r="E3558" t="str">
            <v>D55P</v>
          </cell>
          <cell r="F3558">
            <v>3</v>
          </cell>
        </row>
        <row r="3559">
          <cell r="B3559">
            <v>14567</v>
          </cell>
          <cell r="C3559" t="str">
            <v>Morgan</v>
          </cell>
          <cell r="D3559" t="str">
            <v>Rayvals</v>
          </cell>
          <cell r="E3559" t="str">
            <v>T51P</v>
          </cell>
          <cell r="F3559">
            <v>4</v>
          </cell>
        </row>
        <row r="3560">
          <cell r="B3560">
            <v>13444</v>
          </cell>
          <cell r="C3560" t="str">
            <v>Moria</v>
          </cell>
          <cell r="D3560" t="str">
            <v>Cohen</v>
          </cell>
          <cell r="E3560" t="str">
            <v>D65P</v>
          </cell>
          <cell r="F3560">
            <v>2</v>
          </cell>
        </row>
        <row r="3561">
          <cell r="B3561">
            <v>19722</v>
          </cell>
          <cell r="C3561" t="str">
            <v>Moria</v>
          </cell>
          <cell r="D3561" t="str">
            <v>Stein</v>
          </cell>
          <cell r="E3561" t="str">
            <v>D55P</v>
          </cell>
          <cell r="F3561">
            <v>2</v>
          </cell>
        </row>
        <row r="3562">
          <cell r="B3562">
            <v>19275</v>
          </cell>
          <cell r="C3562" t="str">
            <v>Moses</v>
          </cell>
          <cell r="D3562" t="str">
            <v>Kiganda</v>
          </cell>
          <cell r="E3562" t="str">
            <v>S43M</v>
          </cell>
          <cell r="F3562">
            <v>3</v>
          </cell>
        </row>
        <row r="3563">
          <cell r="B3563">
            <v>8117</v>
          </cell>
          <cell r="C3563" t="str">
            <v>Moshe</v>
          </cell>
          <cell r="D3563" t="str">
            <v>Chetrit</v>
          </cell>
          <cell r="E3563" t="str">
            <v>R51P</v>
          </cell>
          <cell r="F3563">
            <v>4</v>
          </cell>
        </row>
        <row r="3564">
          <cell r="B3564">
            <v>18905</v>
          </cell>
          <cell r="C3564" t="str">
            <v>Moshe</v>
          </cell>
          <cell r="D3564" t="str">
            <v>Cohen</v>
          </cell>
          <cell r="E3564" t="str">
            <v>T66P</v>
          </cell>
          <cell r="F3564">
            <v>3</v>
          </cell>
        </row>
        <row r="3565">
          <cell r="B3565">
            <v>3888</v>
          </cell>
          <cell r="C3565" t="str">
            <v>Moshe</v>
          </cell>
          <cell r="D3565" t="str">
            <v>Gilad</v>
          </cell>
          <cell r="E3565" t="str">
            <v>P43M</v>
          </cell>
          <cell r="F3565">
            <v>3</v>
          </cell>
        </row>
        <row r="3566">
          <cell r="B3566">
            <v>19156</v>
          </cell>
          <cell r="C3566" t="str">
            <v>Moshe</v>
          </cell>
          <cell r="D3566" t="str">
            <v>Hatav</v>
          </cell>
          <cell r="E3566" t="str">
            <v>D61S</v>
          </cell>
          <cell r="F3566">
            <v>2</v>
          </cell>
        </row>
        <row r="3567">
          <cell r="B3567">
            <v>12292</v>
          </cell>
          <cell r="C3567" t="str">
            <v>Moshe</v>
          </cell>
          <cell r="D3567" t="str">
            <v>Hayun</v>
          </cell>
          <cell r="E3567" t="str">
            <v>D45M</v>
          </cell>
          <cell r="F3567">
            <v>4</v>
          </cell>
        </row>
        <row r="3568">
          <cell r="B3568">
            <v>19984</v>
          </cell>
          <cell r="C3568" t="str">
            <v>Moshe</v>
          </cell>
          <cell r="D3568" t="str">
            <v>Perets</v>
          </cell>
          <cell r="E3568" t="str">
            <v>T42P</v>
          </cell>
          <cell r="F3568">
            <v>1</v>
          </cell>
        </row>
        <row r="3569">
          <cell r="B3569">
            <v>19371</v>
          </cell>
          <cell r="C3569" t="str">
            <v>Moshe</v>
          </cell>
          <cell r="D3569" t="str">
            <v>Sidgiyayev</v>
          </cell>
          <cell r="E3569" t="str">
            <v>D55P</v>
          </cell>
          <cell r="F3569">
            <v>4</v>
          </cell>
        </row>
        <row r="3570">
          <cell r="B3570">
            <v>21089</v>
          </cell>
          <cell r="C3570" t="str">
            <v>Moshe</v>
          </cell>
          <cell r="D3570" t="str">
            <v>Slavin</v>
          </cell>
          <cell r="E3570" t="str">
            <v>060P</v>
          </cell>
          <cell r="F3570">
            <v>3</v>
          </cell>
        </row>
        <row r="3571">
          <cell r="B3571">
            <v>11940</v>
          </cell>
          <cell r="C3571" t="str">
            <v>Mostafa</v>
          </cell>
          <cell r="D3571" t="str">
            <v>Wattad</v>
          </cell>
          <cell r="E3571" t="str">
            <v>D45M</v>
          </cell>
          <cell r="F3571">
            <v>5</v>
          </cell>
        </row>
        <row r="3572">
          <cell r="B3572">
            <v>19557</v>
          </cell>
          <cell r="C3572" t="str">
            <v>Moti</v>
          </cell>
          <cell r="D3572" t="str">
            <v>Gorsky</v>
          </cell>
          <cell r="E3572" t="str">
            <v>D51P</v>
          </cell>
          <cell r="F3572">
            <v>4</v>
          </cell>
        </row>
        <row r="3573">
          <cell r="B3573">
            <v>5282</v>
          </cell>
          <cell r="C3573" t="str">
            <v>Moti</v>
          </cell>
          <cell r="D3573" t="str">
            <v>Petito</v>
          </cell>
          <cell r="E3573" t="str">
            <v>T41M</v>
          </cell>
          <cell r="F3573">
            <v>5</v>
          </cell>
        </row>
        <row r="3574">
          <cell r="B3574">
            <v>14454</v>
          </cell>
          <cell r="C3574" t="str">
            <v xml:space="preserve">Mouize (MSY) </v>
          </cell>
          <cell r="D3574" t="str">
            <v>Younus</v>
          </cell>
          <cell r="E3574" t="str">
            <v>T41M</v>
          </cell>
          <cell r="F3574">
            <v>5</v>
          </cell>
        </row>
        <row r="3575">
          <cell r="B3575">
            <v>21192</v>
          </cell>
          <cell r="C3575" t="str">
            <v>Mubarak</v>
          </cell>
          <cell r="D3575" t="str">
            <v>Khan</v>
          </cell>
          <cell r="E3575" t="str">
            <v>T61P</v>
          </cell>
          <cell r="F3575">
            <v>4</v>
          </cell>
        </row>
        <row r="3576">
          <cell r="B3576">
            <v>21346</v>
          </cell>
          <cell r="C3576" t="str">
            <v>Muhamed</v>
          </cell>
          <cell r="D3576" t="str">
            <v>Mhameed</v>
          </cell>
          <cell r="E3576" t="str">
            <v>D65P</v>
          </cell>
          <cell r="F3576">
            <v>3</v>
          </cell>
        </row>
        <row r="3577">
          <cell r="B3577">
            <v>21377</v>
          </cell>
          <cell r="C3577" t="str">
            <v>Muhammad</v>
          </cell>
          <cell r="D3577" t="str">
            <v>Abo Khater</v>
          </cell>
          <cell r="E3577" t="str">
            <v>D55P</v>
          </cell>
          <cell r="F3577">
            <v>3</v>
          </cell>
        </row>
        <row r="3578">
          <cell r="B3578">
            <v>19931</v>
          </cell>
          <cell r="C3578" t="str">
            <v>Muhammad</v>
          </cell>
          <cell r="D3578" t="str">
            <v>Choudhary</v>
          </cell>
          <cell r="E3578" t="str">
            <v>E41M</v>
          </cell>
          <cell r="F3578">
            <v>4</v>
          </cell>
        </row>
        <row r="3579">
          <cell r="B3579">
            <v>17003</v>
          </cell>
          <cell r="C3579" t="str">
            <v>Muhammad</v>
          </cell>
          <cell r="D3579" t="str">
            <v>Mahajna</v>
          </cell>
          <cell r="E3579" t="str">
            <v>D65P</v>
          </cell>
          <cell r="F3579">
            <v>3</v>
          </cell>
        </row>
        <row r="3580">
          <cell r="B3580">
            <v>9805</v>
          </cell>
          <cell r="C3580" t="str">
            <v>Muhammad</v>
          </cell>
          <cell r="D3580" t="str">
            <v>Saad Durrani</v>
          </cell>
          <cell r="E3580" t="str">
            <v>T41M</v>
          </cell>
          <cell r="F3580">
            <v>4</v>
          </cell>
        </row>
        <row r="3581">
          <cell r="B3581">
            <v>19125</v>
          </cell>
          <cell r="C3581" t="str">
            <v>Muhammad Umer</v>
          </cell>
          <cell r="D3581" t="str">
            <v>Nasir</v>
          </cell>
          <cell r="E3581" t="str">
            <v>T63P</v>
          </cell>
          <cell r="F3581">
            <v>3</v>
          </cell>
        </row>
        <row r="3582">
          <cell r="B3582">
            <v>21460</v>
          </cell>
          <cell r="C3582" t="str">
            <v>Muhammad Yahya</v>
          </cell>
          <cell r="D3582" t="str">
            <v>Patel</v>
          </cell>
          <cell r="E3582" t="str">
            <v>E51P</v>
          </cell>
          <cell r="F3582">
            <v>3</v>
          </cell>
        </row>
        <row r="3583">
          <cell r="B3583">
            <v>21178</v>
          </cell>
          <cell r="C3583" t="str">
            <v>Mujahid</v>
          </cell>
          <cell r="D3583" t="str">
            <v>Ahamed</v>
          </cell>
          <cell r="E3583" t="str">
            <v>T61P</v>
          </cell>
          <cell r="F3583">
            <v>3</v>
          </cell>
        </row>
        <row r="3584">
          <cell r="B3584">
            <v>15990</v>
          </cell>
          <cell r="C3584" t="str">
            <v>Mun Kit</v>
          </cell>
          <cell r="D3584" t="str">
            <v>Chee</v>
          </cell>
          <cell r="E3584" t="str">
            <v>S41P</v>
          </cell>
          <cell r="F3584">
            <v>2</v>
          </cell>
        </row>
        <row r="3585">
          <cell r="B3585">
            <v>18621</v>
          </cell>
          <cell r="C3585" t="str">
            <v>Murat</v>
          </cell>
          <cell r="D3585" t="str">
            <v>Isik</v>
          </cell>
          <cell r="E3585" t="str">
            <v>S43P</v>
          </cell>
          <cell r="F3585">
            <v>4</v>
          </cell>
        </row>
        <row r="3586">
          <cell r="B3586">
            <v>15315</v>
          </cell>
          <cell r="C3586" t="str">
            <v>Muriel</v>
          </cell>
          <cell r="D3586" t="str">
            <v>Khalfa</v>
          </cell>
          <cell r="E3586" t="str">
            <v>M55M</v>
          </cell>
          <cell r="F3586">
            <v>4</v>
          </cell>
        </row>
        <row r="3587">
          <cell r="B3587">
            <v>20180</v>
          </cell>
          <cell r="C3587" t="str">
            <v>Murtaza</v>
          </cell>
          <cell r="D3587" t="str">
            <v>Mir</v>
          </cell>
          <cell r="E3587" t="str">
            <v>T51P</v>
          </cell>
          <cell r="F3587">
            <v>4</v>
          </cell>
        </row>
        <row r="3588">
          <cell r="B3588">
            <v>21467</v>
          </cell>
          <cell r="C3588" t="str">
            <v>Mustafa</v>
          </cell>
          <cell r="D3588" t="str">
            <v>Yigit</v>
          </cell>
          <cell r="E3588" t="str">
            <v>S43P</v>
          </cell>
          <cell r="F3588">
            <v>3</v>
          </cell>
        </row>
        <row r="3589">
          <cell r="B3589">
            <v>20706</v>
          </cell>
          <cell r="C3589" t="str">
            <v>Myrlon</v>
          </cell>
          <cell r="D3589" t="str">
            <v>Edwards</v>
          </cell>
          <cell r="E3589" t="str">
            <v>T63P</v>
          </cell>
          <cell r="F3589">
            <v>3</v>
          </cell>
        </row>
        <row r="3590">
          <cell r="B3590">
            <v>18423</v>
          </cell>
          <cell r="C3590" t="str">
            <v>Naama</v>
          </cell>
          <cell r="D3590" t="str">
            <v>Alexandroni</v>
          </cell>
          <cell r="E3590" t="str">
            <v>P51P</v>
          </cell>
          <cell r="F3590">
            <v>2</v>
          </cell>
        </row>
        <row r="3591">
          <cell r="B3591">
            <v>5031</v>
          </cell>
          <cell r="C3591" t="str">
            <v>Naama</v>
          </cell>
          <cell r="D3591" t="str">
            <v>Specktor</v>
          </cell>
          <cell r="E3591" t="str">
            <v>T41P</v>
          </cell>
          <cell r="F3591">
            <v>3</v>
          </cell>
        </row>
        <row r="3592">
          <cell r="B3592">
            <v>15589</v>
          </cell>
          <cell r="C3592" t="str">
            <v>Nadav</v>
          </cell>
          <cell r="D3592" t="str">
            <v>Bismuth</v>
          </cell>
          <cell r="E3592" t="str">
            <v>D51P</v>
          </cell>
          <cell r="F3592">
            <v>3</v>
          </cell>
        </row>
        <row r="3593">
          <cell r="B3593">
            <v>5737</v>
          </cell>
          <cell r="C3593" t="str">
            <v>Nadav</v>
          </cell>
          <cell r="D3593" t="str">
            <v>Bueno</v>
          </cell>
          <cell r="E3593" t="str">
            <v>D41M</v>
          </cell>
          <cell r="F3593">
            <v>5</v>
          </cell>
        </row>
        <row r="3594">
          <cell r="B3594">
            <v>21130</v>
          </cell>
          <cell r="C3594" t="str">
            <v>Nadav</v>
          </cell>
          <cell r="D3594" t="str">
            <v>Costa</v>
          </cell>
          <cell r="E3594" t="str">
            <v>D45P</v>
          </cell>
          <cell r="F3594">
            <v>4</v>
          </cell>
        </row>
        <row r="3595">
          <cell r="B3595">
            <v>20635</v>
          </cell>
          <cell r="C3595" t="str">
            <v>Nadav</v>
          </cell>
          <cell r="D3595" t="str">
            <v>Dor</v>
          </cell>
          <cell r="E3595" t="str">
            <v>D65P</v>
          </cell>
          <cell r="F3595">
            <v>3</v>
          </cell>
        </row>
        <row r="3596">
          <cell r="B3596">
            <v>17263</v>
          </cell>
          <cell r="C3596" t="str">
            <v>Nadav</v>
          </cell>
          <cell r="D3596" t="str">
            <v>Drori</v>
          </cell>
          <cell r="E3596" t="str">
            <v>D55P</v>
          </cell>
          <cell r="F3596">
            <v>3</v>
          </cell>
        </row>
        <row r="3597">
          <cell r="B3597">
            <v>20424</v>
          </cell>
          <cell r="C3597" t="str">
            <v>Nadav</v>
          </cell>
          <cell r="D3597" t="str">
            <v>Frenkel</v>
          </cell>
          <cell r="E3597" t="str">
            <v>T66P</v>
          </cell>
          <cell r="F3597">
            <v>4</v>
          </cell>
        </row>
        <row r="3598">
          <cell r="B3598">
            <v>9170</v>
          </cell>
          <cell r="C3598" t="str">
            <v>Nadav</v>
          </cell>
          <cell r="D3598" t="str">
            <v>Fried</v>
          </cell>
          <cell r="E3598" t="str">
            <v>D45P</v>
          </cell>
          <cell r="F3598">
            <v>5</v>
          </cell>
        </row>
        <row r="3599">
          <cell r="B3599">
            <v>20834</v>
          </cell>
          <cell r="C3599" t="str">
            <v>Nadav</v>
          </cell>
          <cell r="D3599" t="str">
            <v>Kastro</v>
          </cell>
          <cell r="E3599" t="str">
            <v>P63P</v>
          </cell>
          <cell r="F3599">
            <v>3</v>
          </cell>
        </row>
        <row r="3600">
          <cell r="B3600">
            <v>21665</v>
          </cell>
          <cell r="C3600" t="str">
            <v>Nadav</v>
          </cell>
          <cell r="D3600" t="str">
            <v>Kolesnicov</v>
          </cell>
          <cell r="E3600" t="str">
            <v>T61P</v>
          </cell>
          <cell r="F3600">
            <v>3</v>
          </cell>
        </row>
        <row r="3601">
          <cell r="B3601">
            <v>17968</v>
          </cell>
          <cell r="C3601" t="str">
            <v>Nadav</v>
          </cell>
          <cell r="D3601" t="str">
            <v>Masalton</v>
          </cell>
          <cell r="E3601" t="str">
            <v>P63P</v>
          </cell>
          <cell r="F3601">
            <v>2</v>
          </cell>
        </row>
        <row r="3602">
          <cell r="B3602">
            <v>20332</v>
          </cell>
          <cell r="C3602" t="str">
            <v>Nadav</v>
          </cell>
          <cell r="D3602" t="str">
            <v>Tsameret</v>
          </cell>
          <cell r="E3602" t="str">
            <v>D65S</v>
          </cell>
          <cell r="F3602">
            <v>4</v>
          </cell>
        </row>
        <row r="3603">
          <cell r="B3603">
            <v>14085</v>
          </cell>
          <cell r="C3603" t="str">
            <v>Nadia</v>
          </cell>
          <cell r="D3603" t="str">
            <v>Haham</v>
          </cell>
          <cell r="E3603" t="str">
            <v>D45M</v>
          </cell>
          <cell r="F3603">
            <v>5</v>
          </cell>
        </row>
        <row r="3604">
          <cell r="B3604">
            <v>20065</v>
          </cell>
          <cell r="C3604" t="str">
            <v>Naftali</v>
          </cell>
          <cell r="D3604" t="str">
            <v>Horowitz</v>
          </cell>
          <cell r="E3604" t="str">
            <v>T61P</v>
          </cell>
          <cell r="F3604">
            <v>3</v>
          </cell>
        </row>
        <row r="3605">
          <cell r="B3605">
            <v>20549</v>
          </cell>
          <cell r="C3605" t="str">
            <v>Nahama</v>
          </cell>
          <cell r="D3605" t="str">
            <v>Weill</v>
          </cell>
          <cell r="E3605" t="str">
            <v>D65P</v>
          </cell>
          <cell r="F3605">
            <v>2</v>
          </cell>
        </row>
        <row r="3606">
          <cell r="B3606">
            <v>19885</v>
          </cell>
          <cell r="C3606" t="str">
            <v>Nahum</v>
          </cell>
          <cell r="D3606" t="str">
            <v>Perman</v>
          </cell>
          <cell r="E3606" t="str">
            <v>D55P</v>
          </cell>
          <cell r="F3606">
            <v>5</v>
          </cell>
        </row>
        <row r="3607">
          <cell r="B3607">
            <v>21375</v>
          </cell>
          <cell r="C3607" t="str">
            <v>Nami</v>
          </cell>
          <cell r="D3607" t="str">
            <v>Takahashi</v>
          </cell>
          <cell r="E3607" t="str">
            <v>P53P</v>
          </cell>
          <cell r="F3607">
            <v>3</v>
          </cell>
        </row>
        <row r="3608">
          <cell r="B3608">
            <v>19632</v>
          </cell>
          <cell r="C3608" t="str">
            <v>Nancy</v>
          </cell>
          <cell r="D3608" t="str">
            <v>Jalomo Palacios</v>
          </cell>
          <cell r="E3608" t="str">
            <v>T63P</v>
          </cell>
          <cell r="F3608">
            <v>3</v>
          </cell>
        </row>
        <row r="3609">
          <cell r="B3609">
            <v>15269</v>
          </cell>
          <cell r="C3609" t="str">
            <v>Nancy</v>
          </cell>
          <cell r="D3609" t="str">
            <v>Rozinsky</v>
          </cell>
          <cell r="E3609" t="str">
            <v>S51P</v>
          </cell>
          <cell r="F3609">
            <v>3</v>
          </cell>
        </row>
        <row r="3610">
          <cell r="B3610">
            <v>21543</v>
          </cell>
          <cell r="C3610" t="str">
            <v>Naomi</v>
          </cell>
          <cell r="D3610" t="str">
            <v>Shachar</v>
          </cell>
          <cell r="E3610" t="str">
            <v>T41P</v>
          </cell>
          <cell r="F3610">
            <v>5</v>
          </cell>
        </row>
        <row r="3611">
          <cell r="B3611">
            <v>17004</v>
          </cell>
          <cell r="C3611" t="str">
            <v>Naor</v>
          </cell>
          <cell r="D3611" t="str">
            <v>Basher</v>
          </cell>
          <cell r="E3611" t="str">
            <v>D55P</v>
          </cell>
          <cell r="F3611">
            <v>2</v>
          </cell>
        </row>
        <row r="3612">
          <cell r="B3612">
            <v>11365</v>
          </cell>
          <cell r="C3612" t="str">
            <v>Naor</v>
          </cell>
          <cell r="D3612" t="str">
            <v>Magen</v>
          </cell>
          <cell r="E3612" t="str">
            <v>060P</v>
          </cell>
          <cell r="F3612">
            <v>3</v>
          </cell>
        </row>
        <row r="3613">
          <cell r="B3613">
            <v>15445</v>
          </cell>
          <cell r="C3613" t="str">
            <v>Naor</v>
          </cell>
          <cell r="D3613" t="str">
            <v>Nassi</v>
          </cell>
          <cell r="E3613" t="str">
            <v>T41P</v>
          </cell>
          <cell r="F3613">
            <v>5</v>
          </cell>
        </row>
        <row r="3614">
          <cell r="B3614">
            <v>20688</v>
          </cell>
          <cell r="C3614" t="str">
            <v>Naseem</v>
          </cell>
          <cell r="D3614" t="str">
            <v>Hijazi</v>
          </cell>
          <cell r="E3614" t="str">
            <v>T51P</v>
          </cell>
          <cell r="F3614">
            <v>4</v>
          </cell>
        </row>
        <row r="3615">
          <cell r="B3615">
            <v>19082</v>
          </cell>
          <cell r="C3615" t="str">
            <v>Nasrat</v>
          </cell>
          <cell r="D3615" t="str">
            <v>Abd Elhadi</v>
          </cell>
          <cell r="E3615" t="str">
            <v>D55P</v>
          </cell>
          <cell r="F3615">
            <v>4</v>
          </cell>
        </row>
        <row r="3616">
          <cell r="B3616">
            <v>19602</v>
          </cell>
          <cell r="C3616" t="str">
            <v>Natali</v>
          </cell>
          <cell r="D3616" t="str">
            <v>Aviv</v>
          </cell>
          <cell r="E3616" t="str">
            <v>D65S</v>
          </cell>
          <cell r="F3616">
            <v>2</v>
          </cell>
        </row>
        <row r="3617">
          <cell r="B3617">
            <v>21617</v>
          </cell>
          <cell r="C3617" t="str">
            <v>Natalia</v>
          </cell>
          <cell r="D3617" t="str">
            <v>Crasta</v>
          </cell>
          <cell r="E3617" t="str">
            <v>S51P</v>
          </cell>
          <cell r="F3617">
            <v>3</v>
          </cell>
        </row>
        <row r="3618">
          <cell r="B3618">
            <v>20845</v>
          </cell>
          <cell r="C3618" t="str">
            <v>Natalia</v>
          </cell>
          <cell r="D3618" t="str">
            <v>Vainstein</v>
          </cell>
          <cell r="E3618" t="str">
            <v>D65P</v>
          </cell>
          <cell r="F3618">
            <v>2</v>
          </cell>
        </row>
        <row r="3619">
          <cell r="B3619">
            <v>17615</v>
          </cell>
          <cell r="C3619" t="str">
            <v xml:space="preserve">Natalia (Natasha) </v>
          </cell>
          <cell r="D3619" t="str">
            <v>Rodin</v>
          </cell>
          <cell r="E3619" t="str">
            <v>P53P</v>
          </cell>
          <cell r="F3619">
            <v>3</v>
          </cell>
        </row>
        <row r="3620">
          <cell r="B3620">
            <v>15486</v>
          </cell>
          <cell r="C3620" t="str">
            <v>Natalie</v>
          </cell>
          <cell r="D3620" t="str">
            <v>Schneider Amitai</v>
          </cell>
          <cell r="E3620" t="str">
            <v>P44M</v>
          </cell>
          <cell r="F3620">
            <v>3</v>
          </cell>
        </row>
        <row r="3621">
          <cell r="B3621">
            <v>21032</v>
          </cell>
          <cell r="C3621" t="str">
            <v>Natallia</v>
          </cell>
          <cell r="D3621" t="str">
            <v>Shkred</v>
          </cell>
          <cell r="E3621" t="str">
            <v>P53P</v>
          </cell>
          <cell r="F3621">
            <v>3</v>
          </cell>
        </row>
        <row r="3622">
          <cell r="B3622">
            <v>15056</v>
          </cell>
          <cell r="C3622" t="str">
            <v>Natan</v>
          </cell>
          <cell r="D3622" t="str">
            <v>Chamilevski</v>
          </cell>
          <cell r="E3622" t="str">
            <v>D41M</v>
          </cell>
          <cell r="F3622">
            <v>5</v>
          </cell>
        </row>
        <row r="3623">
          <cell r="B3623">
            <v>18163</v>
          </cell>
          <cell r="C3623" t="str">
            <v>Natanel</v>
          </cell>
          <cell r="D3623" t="str">
            <v>Mor</v>
          </cell>
          <cell r="E3623" t="str">
            <v>D65P</v>
          </cell>
          <cell r="F3623">
            <v>5</v>
          </cell>
        </row>
        <row r="3624">
          <cell r="B3624">
            <v>20067</v>
          </cell>
          <cell r="C3624" t="str">
            <v>Natasha</v>
          </cell>
          <cell r="D3624" t="str">
            <v>Beeby</v>
          </cell>
          <cell r="E3624" t="str">
            <v>M65P</v>
          </cell>
          <cell r="F3624">
            <v>2</v>
          </cell>
        </row>
        <row r="3625">
          <cell r="B3625">
            <v>4188</v>
          </cell>
          <cell r="C3625" t="str">
            <v>Natasha</v>
          </cell>
          <cell r="D3625" t="str">
            <v>Charny</v>
          </cell>
          <cell r="E3625" t="str">
            <v>M42P</v>
          </cell>
          <cell r="F3625">
            <v>3</v>
          </cell>
        </row>
        <row r="3626">
          <cell r="B3626">
            <v>9844</v>
          </cell>
          <cell r="C3626" t="str">
            <v>Natasha</v>
          </cell>
          <cell r="D3626" t="str">
            <v>Fooks</v>
          </cell>
          <cell r="E3626" t="str">
            <v>M43M</v>
          </cell>
          <cell r="F3626">
            <v>3</v>
          </cell>
        </row>
        <row r="3627">
          <cell r="B3627">
            <v>20206</v>
          </cell>
          <cell r="C3627" t="str">
            <v>Natasha</v>
          </cell>
          <cell r="D3627" t="str">
            <v>Gee-Firsht</v>
          </cell>
          <cell r="E3627" t="str">
            <v>M65P</v>
          </cell>
          <cell r="F3627">
            <v>3</v>
          </cell>
        </row>
        <row r="3628">
          <cell r="B3628">
            <v>15734</v>
          </cell>
          <cell r="C3628" t="str">
            <v xml:space="preserve">natasha (Tasha) </v>
          </cell>
          <cell r="D3628" t="str">
            <v>Whybrow</v>
          </cell>
          <cell r="E3628" t="str">
            <v>S53P</v>
          </cell>
          <cell r="F3628">
            <v>3</v>
          </cell>
        </row>
        <row r="3629">
          <cell r="B3629">
            <v>20032</v>
          </cell>
          <cell r="C3629" t="str">
            <v>Nathalie</v>
          </cell>
          <cell r="D3629" t="str">
            <v>Frei</v>
          </cell>
          <cell r="E3629" t="str">
            <v>S63P</v>
          </cell>
          <cell r="F3629">
            <v>3</v>
          </cell>
        </row>
        <row r="3630">
          <cell r="B3630">
            <v>17500</v>
          </cell>
          <cell r="C3630" t="str">
            <v>Nathalie</v>
          </cell>
          <cell r="D3630" t="str">
            <v>Mariano</v>
          </cell>
          <cell r="E3630" t="str">
            <v>M53P</v>
          </cell>
          <cell r="F3630">
            <v>3</v>
          </cell>
        </row>
        <row r="3631">
          <cell r="B3631">
            <v>21040</v>
          </cell>
          <cell r="C3631" t="str">
            <v>Nathan</v>
          </cell>
          <cell r="D3631" t="str">
            <v>Chan</v>
          </cell>
          <cell r="E3631" t="str">
            <v>T41P</v>
          </cell>
          <cell r="F3631">
            <v>3</v>
          </cell>
        </row>
        <row r="3632">
          <cell r="B3632">
            <v>12276</v>
          </cell>
          <cell r="C3632" t="str">
            <v>Nathan</v>
          </cell>
          <cell r="D3632" t="str">
            <v>Davieau</v>
          </cell>
          <cell r="E3632" t="str">
            <v>T41M</v>
          </cell>
          <cell r="F3632">
            <v>5</v>
          </cell>
        </row>
        <row r="3633">
          <cell r="B3633">
            <v>16331</v>
          </cell>
          <cell r="C3633" t="str">
            <v>Nathan</v>
          </cell>
          <cell r="D3633" t="str">
            <v>Eighess</v>
          </cell>
          <cell r="E3633" t="str">
            <v>D55P</v>
          </cell>
          <cell r="F3633">
            <v>4</v>
          </cell>
        </row>
        <row r="3634">
          <cell r="B3634">
            <v>20805</v>
          </cell>
          <cell r="C3634" t="str">
            <v>Nathan</v>
          </cell>
          <cell r="D3634" t="str">
            <v>Ellis</v>
          </cell>
          <cell r="E3634" t="str">
            <v>P63P</v>
          </cell>
          <cell r="F3634">
            <v>2</v>
          </cell>
        </row>
        <row r="3635">
          <cell r="B3635">
            <v>12581</v>
          </cell>
          <cell r="C3635" t="str">
            <v>Nathan</v>
          </cell>
          <cell r="D3635" t="str">
            <v>Gardiner</v>
          </cell>
          <cell r="E3635" t="str">
            <v>T41P</v>
          </cell>
          <cell r="F3635">
            <v>4</v>
          </cell>
        </row>
        <row r="3636">
          <cell r="B3636">
            <v>3132</v>
          </cell>
          <cell r="C3636" t="str">
            <v>Nathan</v>
          </cell>
          <cell r="D3636" t="str">
            <v>Johnson</v>
          </cell>
          <cell r="E3636" t="str">
            <v>S43P</v>
          </cell>
          <cell r="F3636">
            <v>4</v>
          </cell>
        </row>
        <row r="3637">
          <cell r="B3637">
            <v>21483</v>
          </cell>
          <cell r="C3637" t="str">
            <v>Nathan</v>
          </cell>
          <cell r="D3637" t="str">
            <v>Sundram</v>
          </cell>
          <cell r="E3637" t="str">
            <v>S43P</v>
          </cell>
          <cell r="F3637">
            <v>3</v>
          </cell>
        </row>
        <row r="3638">
          <cell r="B3638">
            <v>13649</v>
          </cell>
          <cell r="C3638" t="str">
            <v xml:space="preserve">Nathan (Nate) </v>
          </cell>
          <cell r="D3638" t="str">
            <v>Johnson</v>
          </cell>
          <cell r="E3638" t="str">
            <v>E41M</v>
          </cell>
          <cell r="F3638">
            <v>4</v>
          </cell>
        </row>
        <row r="3639">
          <cell r="B3639">
            <v>18248</v>
          </cell>
          <cell r="C3639" t="str">
            <v xml:space="preserve">Nathan (Nate) </v>
          </cell>
          <cell r="D3639" t="str">
            <v>Ressel</v>
          </cell>
          <cell r="E3639" t="str">
            <v>E41P</v>
          </cell>
          <cell r="F3639">
            <v>3</v>
          </cell>
        </row>
        <row r="3640">
          <cell r="B3640">
            <v>15686</v>
          </cell>
          <cell r="C3640" t="str">
            <v>Nati</v>
          </cell>
          <cell r="D3640" t="str">
            <v>Dahari</v>
          </cell>
          <cell r="E3640" t="str">
            <v>T51P</v>
          </cell>
          <cell r="F3640">
            <v>3</v>
          </cell>
        </row>
        <row r="3641">
          <cell r="B3641">
            <v>17221</v>
          </cell>
          <cell r="C3641" t="str">
            <v>Nati</v>
          </cell>
          <cell r="D3641" t="str">
            <v>Miller</v>
          </cell>
          <cell r="E3641" t="str">
            <v>D55P</v>
          </cell>
          <cell r="F3641">
            <v>2</v>
          </cell>
        </row>
        <row r="3642">
          <cell r="B3642">
            <v>20478</v>
          </cell>
          <cell r="C3642" t="str">
            <v>Naveen</v>
          </cell>
          <cell r="D3642" t="str">
            <v>Kumar</v>
          </cell>
          <cell r="E3642" t="str">
            <v>E41P</v>
          </cell>
          <cell r="F3642">
            <v>3</v>
          </cell>
        </row>
        <row r="3643">
          <cell r="B3643">
            <v>19121</v>
          </cell>
          <cell r="C3643" t="str">
            <v>Naveenkumar</v>
          </cell>
          <cell r="D3643" t="str">
            <v>Mahadevaiah</v>
          </cell>
          <cell r="E3643" t="str">
            <v>P43P</v>
          </cell>
          <cell r="F3643">
            <v>4</v>
          </cell>
        </row>
        <row r="3644">
          <cell r="B3644">
            <v>17763</v>
          </cell>
          <cell r="C3644" t="str">
            <v>Navroop</v>
          </cell>
          <cell r="D3644" t="str">
            <v>Kaur</v>
          </cell>
          <cell r="E3644" t="str">
            <v>T53P</v>
          </cell>
          <cell r="F3644">
            <v>4</v>
          </cell>
        </row>
        <row r="3645">
          <cell r="B3645">
            <v>21541</v>
          </cell>
          <cell r="C3645" t="str">
            <v>Neba</v>
          </cell>
          <cell r="D3645" t="str">
            <v>Divine</v>
          </cell>
          <cell r="E3645" t="str">
            <v>T51P</v>
          </cell>
          <cell r="F3645">
            <v>2</v>
          </cell>
        </row>
        <row r="3646">
          <cell r="B3646">
            <v>20527</v>
          </cell>
          <cell r="C3646" t="str">
            <v>Neelesh</v>
          </cell>
          <cell r="D3646" t="str">
            <v>Joshi</v>
          </cell>
          <cell r="E3646" t="str">
            <v>T51P</v>
          </cell>
          <cell r="F3646">
            <v>3</v>
          </cell>
        </row>
        <row r="3647">
          <cell r="B3647">
            <v>15049</v>
          </cell>
          <cell r="C3647" t="str">
            <v>Neil</v>
          </cell>
          <cell r="D3647" t="str">
            <v>Copling</v>
          </cell>
          <cell r="E3647" t="str">
            <v>S41P</v>
          </cell>
          <cell r="F3647">
            <v>4</v>
          </cell>
        </row>
        <row r="3648">
          <cell r="B3648">
            <v>11231</v>
          </cell>
          <cell r="C3648" t="str">
            <v>Neil</v>
          </cell>
          <cell r="D3648" t="str">
            <v>Johnston-MacBride</v>
          </cell>
          <cell r="E3648" t="str">
            <v>T41P</v>
          </cell>
          <cell r="F3648">
            <v>3</v>
          </cell>
        </row>
        <row r="3649">
          <cell r="B3649">
            <v>17980</v>
          </cell>
          <cell r="C3649" t="str">
            <v>Neil</v>
          </cell>
          <cell r="D3649" t="str">
            <v>Nicholson</v>
          </cell>
          <cell r="E3649" t="str">
            <v>S53P</v>
          </cell>
          <cell r="F3649">
            <v>2</v>
          </cell>
        </row>
        <row r="3650">
          <cell r="B3650">
            <v>14669</v>
          </cell>
          <cell r="C3650" t="str">
            <v>Nelson</v>
          </cell>
          <cell r="D3650" t="str">
            <v>Abreu</v>
          </cell>
          <cell r="E3650" t="str">
            <v>T41P</v>
          </cell>
          <cell r="F3650">
            <v>5</v>
          </cell>
        </row>
        <row r="3651">
          <cell r="B3651">
            <v>14409</v>
          </cell>
          <cell r="C3651" t="str">
            <v>Neomi</v>
          </cell>
          <cell r="D3651" t="str">
            <v>Rona</v>
          </cell>
          <cell r="E3651" t="str">
            <v>T51S</v>
          </cell>
          <cell r="F3651">
            <v>4</v>
          </cell>
        </row>
        <row r="3652">
          <cell r="B3652">
            <v>19704</v>
          </cell>
          <cell r="C3652" t="str">
            <v>Neria</v>
          </cell>
          <cell r="D3652" t="str">
            <v>Shukrun</v>
          </cell>
          <cell r="E3652" t="str">
            <v>T51P</v>
          </cell>
          <cell r="F3652">
            <v>4</v>
          </cell>
        </row>
        <row r="3653">
          <cell r="B3653">
            <v>18908</v>
          </cell>
          <cell r="C3653" t="str">
            <v>Neriya</v>
          </cell>
          <cell r="D3653" t="str">
            <v>Teyri</v>
          </cell>
          <cell r="E3653" t="str">
            <v>T61P</v>
          </cell>
          <cell r="F3653">
            <v>3</v>
          </cell>
        </row>
        <row r="3654">
          <cell r="B3654">
            <v>18767</v>
          </cell>
          <cell r="C3654" t="str">
            <v>Nestor</v>
          </cell>
          <cell r="D3654" t="str">
            <v>Valconi</v>
          </cell>
          <cell r="E3654" t="str">
            <v>S61P</v>
          </cell>
          <cell r="F3654">
            <v>3</v>
          </cell>
        </row>
        <row r="3655">
          <cell r="B3655">
            <v>16257</v>
          </cell>
          <cell r="C3655" t="str">
            <v>Neta</v>
          </cell>
          <cell r="D3655" t="str">
            <v>Eitan</v>
          </cell>
          <cell r="E3655" t="str">
            <v>060S</v>
          </cell>
          <cell r="F3655">
            <v>3</v>
          </cell>
        </row>
        <row r="3656">
          <cell r="B3656">
            <v>21753</v>
          </cell>
          <cell r="C3656" t="str">
            <v>Neta</v>
          </cell>
          <cell r="D3656" t="str">
            <v>Orlovski</v>
          </cell>
          <cell r="E3656" t="str">
            <v>060P</v>
          </cell>
          <cell r="F3656">
            <v>3</v>
          </cell>
        </row>
        <row r="3657">
          <cell r="B3657">
            <v>18811</v>
          </cell>
          <cell r="C3657" t="str">
            <v>Neta</v>
          </cell>
          <cell r="D3657" t="str">
            <v>Sadeh</v>
          </cell>
          <cell r="E3657" t="str">
            <v>D45P</v>
          </cell>
          <cell r="F3657">
            <v>3</v>
          </cell>
        </row>
        <row r="3658">
          <cell r="B3658">
            <v>19417</v>
          </cell>
          <cell r="C3658" t="str">
            <v>Neta</v>
          </cell>
          <cell r="D3658" t="str">
            <v>Shiloh</v>
          </cell>
          <cell r="E3658" t="str">
            <v>T62P</v>
          </cell>
          <cell r="F3658">
            <v>3</v>
          </cell>
        </row>
        <row r="3659">
          <cell r="B3659">
            <v>16874</v>
          </cell>
          <cell r="C3659" t="str">
            <v>Netanel</v>
          </cell>
          <cell r="D3659" t="str">
            <v>Ben Simon</v>
          </cell>
          <cell r="E3659" t="str">
            <v>D55P</v>
          </cell>
          <cell r="F3659">
            <v>3</v>
          </cell>
        </row>
        <row r="3660">
          <cell r="B3660">
            <v>10483</v>
          </cell>
          <cell r="C3660" t="str">
            <v>Netanel</v>
          </cell>
          <cell r="D3660" t="str">
            <v>Cohen</v>
          </cell>
          <cell r="E3660" t="str">
            <v>D55P</v>
          </cell>
          <cell r="F3660">
            <v>4</v>
          </cell>
        </row>
        <row r="3661">
          <cell r="B3661">
            <v>13655</v>
          </cell>
          <cell r="C3661" t="str">
            <v>Netanel</v>
          </cell>
          <cell r="D3661" t="str">
            <v>Mangisto</v>
          </cell>
          <cell r="E3661" t="str">
            <v>T41M</v>
          </cell>
          <cell r="F3661">
            <v>3</v>
          </cell>
        </row>
        <row r="3662">
          <cell r="B3662">
            <v>16982</v>
          </cell>
          <cell r="C3662" t="str">
            <v>Netta</v>
          </cell>
          <cell r="D3662" t="str">
            <v>Margalit</v>
          </cell>
          <cell r="E3662" t="str">
            <v>P53P</v>
          </cell>
          <cell r="F3662">
            <v>3</v>
          </cell>
        </row>
        <row r="3663">
          <cell r="B3663">
            <v>20948</v>
          </cell>
          <cell r="C3663" t="str">
            <v>Nevin</v>
          </cell>
          <cell r="D3663" t="str">
            <v>Coco</v>
          </cell>
          <cell r="E3663" t="str">
            <v>E61P</v>
          </cell>
          <cell r="F3663">
            <v>3</v>
          </cell>
        </row>
        <row r="3664">
          <cell r="B3664">
            <v>15981</v>
          </cell>
          <cell r="C3664" t="str">
            <v>Nhat Minh</v>
          </cell>
          <cell r="D3664" t="str">
            <v>Tran</v>
          </cell>
          <cell r="E3664" t="str">
            <v>E51P</v>
          </cell>
          <cell r="F3664">
            <v>5</v>
          </cell>
        </row>
        <row r="3665">
          <cell r="B3665">
            <v>21315</v>
          </cell>
          <cell r="C3665" t="str">
            <v>Niall</v>
          </cell>
          <cell r="D3665" t="str">
            <v>McNamara</v>
          </cell>
          <cell r="E3665" t="str">
            <v>S41P</v>
          </cell>
          <cell r="F3665">
            <v>3</v>
          </cell>
        </row>
        <row r="3666">
          <cell r="B3666">
            <v>18008</v>
          </cell>
          <cell r="C3666" t="str">
            <v>Nicholas</v>
          </cell>
          <cell r="D3666" t="str">
            <v>Bottarini</v>
          </cell>
          <cell r="E3666" t="str">
            <v>S53P</v>
          </cell>
          <cell r="F3666">
            <v>3</v>
          </cell>
        </row>
        <row r="3667">
          <cell r="B3667">
            <v>19683</v>
          </cell>
          <cell r="C3667" t="str">
            <v>Nicholas</v>
          </cell>
          <cell r="D3667" t="str">
            <v>Catizzone</v>
          </cell>
          <cell r="E3667" t="str">
            <v>S41P</v>
          </cell>
          <cell r="F3667">
            <v>2</v>
          </cell>
        </row>
        <row r="3668">
          <cell r="B3668">
            <v>18732</v>
          </cell>
          <cell r="C3668" t="str">
            <v>Nicholas</v>
          </cell>
          <cell r="D3668" t="str">
            <v>Cattoni</v>
          </cell>
          <cell r="E3668" t="str">
            <v>E51P</v>
          </cell>
          <cell r="F3668">
            <v>3</v>
          </cell>
        </row>
        <row r="3669">
          <cell r="B3669">
            <v>15810</v>
          </cell>
          <cell r="C3669" t="str">
            <v>Nicholas</v>
          </cell>
          <cell r="D3669" t="str">
            <v>Chao</v>
          </cell>
          <cell r="E3669" t="str">
            <v>E51P</v>
          </cell>
          <cell r="F3669">
            <v>3</v>
          </cell>
        </row>
        <row r="3670">
          <cell r="B3670">
            <v>21266</v>
          </cell>
          <cell r="C3670" t="str">
            <v>Nicholas</v>
          </cell>
          <cell r="D3670" t="str">
            <v>Cheah</v>
          </cell>
          <cell r="E3670" t="str">
            <v>S43P</v>
          </cell>
          <cell r="F3670">
            <v>3</v>
          </cell>
        </row>
        <row r="3671">
          <cell r="B3671">
            <v>20890</v>
          </cell>
          <cell r="C3671" t="str">
            <v>Nicholas</v>
          </cell>
          <cell r="D3671" t="str">
            <v>Perisin III</v>
          </cell>
          <cell r="E3671" t="str">
            <v>S61P</v>
          </cell>
          <cell r="F3671">
            <v>4</v>
          </cell>
        </row>
        <row r="3672">
          <cell r="B3672">
            <v>20264</v>
          </cell>
          <cell r="C3672" t="str">
            <v>Nicholas</v>
          </cell>
          <cell r="D3672" t="str">
            <v>Spencer</v>
          </cell>
          <cell r="E3672" t="str">
            <v>T63P</v>
          </cell>
          <cell r="F3672">
            <v>4</v>
          </cell>
        </row>
        <row r="3673">
          <cell r="B3673">
            <v>19745</v>
          </cell>
          <cell r="C3673" t="str">
            <v>Nicholas (Nick)</v>
          </cell>
          <cell r="D3673" t="str">
            <v>Carattini</v>
          </cell>
          <cell r="E3673" t="str">
            <v>E41P</v>
          </cell>
          <cell r="F3673">
            <v>3</v>
          </cell>
        </row>
        <row r="3674">
          <cell r="B3674">
            <v>12165</v>
          </cell>
          <cell r="C3674" t="str">
            <v xml:space="preserve">Nicholas (Nick) </v>
          </cell>
          <cell r="D3674" t="str">
            <v>Flood</v>
          </cell>
          <cell r="E3674" t="str">
            <v>T51P</v>
          </cell>
          <cell r="F3674">
            <v>3</v>
          </cell>
        </row>
        <row r="3675">
          <cell r="B3675">
            <v>12727</v>
          </cell>
          <cell r="C3675" t="str">
            <v xml:space="preserve">Nicholas (Nick) </v>
          </cell>
          <cell r="D3675" t="str">
            <v>Racicot</v>
          </cell>
          <cell r="E3675" t="str">
            <v>T51P</v>
          </cell>
          <cell r="F3675">
            <v>1</v>
          </cell>
        </row>
        <row r="3676">
          <cell r="B3676">
            <v>18941</v>
          </cell>
          <cell r="C3676" t="str">
            <v xml:space="preserve">Nicholas (Nick) </v>
          </cell>
          <cell r="D3676" t="str">
            <v>Todd</v>
          </cell>
          <cell r="E3676" t="str">
            <v>S51P</v>
          </cell>
          <cell r="F3676">
            <v>3</v>
          </cell>
        </row>
        <row r="3677">
          <cell r="B3677">
            <v>14294</v>
          </cell>
          <cell r="C3677" t="str">
            <v>Nick</v>
          </cell>
          <cell r="D3677" t="str">
            <v>Fainberg</v>
          </cell>
          <cell r="E3677" t="str">
            <v>D51P</v>
          </cell>
          <cell r="F3677">
            <v>3</v>
          </cell>
        </row>
        <row r="3678">
          <cell r="B3678">
            <v>20821</v>
          </cell>
          <cell r="C3678" t="str">
            <v>Nick</v>
          </cell>
          <cell r="D3678" t="str">
            <v>Tan</v>
          </cell>
          <cell r="E3678" t="str">
            <v>T51P</v>
          </cell>
          <cell r="F3678">
            <v>3</v>
          </cell>
        </row>
        <row r="3679">
          <cell r="B3679">
            <v>21418</v>
          </cell>
          <cell r="C3679" t="str">
            <v>Nicklas</v>
          </cell>
          <cell r="D3679" t="str">
            <v>Bargell</v>
          </cell>
          <cell r="E3679" t="str">
            <v>E51P</v>
          </cell>
          <cell r="F3679">
            <v>4</v>
          </cell>
        </row>
        <row r="3680">
          <cell r="B3680">
            <v>18761</v>
          </cell>
          <cell r="C3680" t="str">
            <v>Nico</v>
          </cell>
          <cell r="D3680" t="str">
            <v>Reichel</v>
          </cell>
          <cell r="E3680" t="str">
            <v>S53P</v>
          </cell>
          <cell r="F3680">
            <v>5</v>
          </cell>
        </row>
        <row r="3681">
          <cell r="B3681">
            <v>9764</v>
          </cell>
          <cell r="C3681" t="str">
            <v>Nicolas</v>
          </cell>
          <cell r="D3681" t="str">
            <v>Boussicot</v>
          </cell>
          <cell r="E3681" t="str">
            <v>T41P</v>
          </cell>
          <cell r="F3681">
            <v>4</v>
          </cell>
        </row>
        <row r="3682">
          <cell r="B3682">
            <v>20869</v>
          </cell>
          <cell r="C3682" t="str">
            <v>Nicolas</v>
          </cell>
          <cell r="D3682" t="str">
            <v>Jeambon</v>
          </cell>
          <cell r="E3682" t="str">
            <v>M55P</v>
          </cell>
          <cell r="F3682">
            <v>3</v>
          </cell>
        </row>
        <row r="3683">
          <cell r="B3683">
            <v>17656</v>
          </cell>
          <cell r="C3683" t="str">
            <v>Nicolas</v>
          </cell>
          <cell r="D3683" t="str">
            <v>Levrier</v>
          </cell>
          <cell r="E3683" t="str">
            <v>S43P</v>
          </cell>
          <cell r="F3683">
            <v>4</v>
          </cell>
        </row>
        <row r="3684">
          <cell r="B3684">
            <v>21068</v>
          </cell>
          <cell r="C3684" t="str">
            <v>Nicolas</v>
          </cell>
          <cell r="D3684" t="str">
            <v>Rubinstein</v>
          </cell>
          <cell r="E3684" t="str">
            <v>T66P</v>
          </cell>
          <cell r="F3684">
            <v>2</v>
          </cell>
        </row>
        <row r="3685">
          <cell r="B3685">
            <v>21067</v>
          </cell>
          <cell r="C3685" t="str">
            <v>Nicole</v>
          </cell>
          <cell r="D3685" t="str">
            <v>Boland</v>
          </cell>
          <cell r="E3685" t="str">
            <v>P53P</v>
          </cell>
          <cell r="F3685">
            <v>4</v>
          </cell>
        </row>
        <row r="3686">
          <cell r="B3686">
            <v>19801</v>
          </cell>
          <cell r="C3686" t="str">
            <v>Nicole</v>
          </cell>
          <cell r="D3686" t="str">
            <v>Davidovich</v>
          </cell>
          <cell r="E3686" t="str">
            <v>D65S</v>
          </cell>
          <cell r="F3686">
            <v>4</v>
          </cell>
        </row>
        <row r="3687">
          <cell r="B3687">
            <v>17264</v>
          </cell>
          <cell r="C3687" t="str">
            <v>Nicole</v>
          </cell>
          <cell r="D3687" t="str">
            <v>Militello</v>
          </cell>
          <cell r="E3687" t="str">
            <v>S53P</v>
          </cell>
          <cell r="F3687">
            <v>1</v>
          </cell>
        </row>
        <row r="3688">
          <cell r="B3688">
            <v>21544</v>
          </cell>
          <cell r="C3688" t="str">
            <v>Nicole</v>
          </cell>
          <cell r="D3688" t="str">
            <v>Schultz</v>
          </cell>
          <cell r="E3688" t="str">
            <v>S51P</v>
          </cell>
          <cell r="F3688">
            <v>4</v>
          </cell>
        </row>
        <row r="3689">
          <cell r="B3689">
            <v>16786</v>
          </cell>
          <cell r="C3689" t="str">
            <v>Nicole</v>
          </cell>
          <cell r="D3689" t="str">
            <v>Tesla</v>
          </cell>
          <cell r="E3689" t="str">
            <v>P53S</v>
          </cell>
          <cell r="F3689">
            <v>2</v>
          </cell>
        </row>
        <row r="3690">
          <cell r="B3690">
            <v>18038</v>
          </cell>
          <cell r="C3690" t="str">
            <v>Niels</v>
          </cell>
          <cell r="D3690" t="str">
            <v>Hoekman</v>
          </cell>
          <cell r="E3690" t="str">
            <v>S53P</v>
          </cell>
          <cell r="F3690">
            <v>2</v>
          </cell>
        </row>
        <row r="3691">
          <cell r="B3691">
            <v>13780</v>
          </cell>
          <cell r="C3691" t="str">
            <v>Niels</v>
          </cell>
          <cell r="D3691" t="str">
            <v>Poulsen</v>
          </cell>
          <cell r="E3691" t="str">
            <v>E41M</v>
          </cell>
          <cell r="F3691">
            <v>3</v>
          </cell>
        </row>
        <row r="3692">
          <cell r="B3692">
            <v>15257</v>
          </cell>
          <cell r="C3692" t="str">
            <v>Nigel</v>
          </cell>
          <cell r="D3692" t="str">
            <v>Todd</v>
          </cell>
          <cell r="E3692" t="str">
            <v>T41P</v>
          </cell>
          <cell r="F3692">
            <v>4</v>
          </cell>
        </row>
        <row r="3693">
          <cell r="B3693">
            <v>21183</v>
          </cell>
          <cell r="C3693" t="str">
            <v>NikhilKumar</v>
          </cell>
          <cell r="D3693" t="str">
            <v>Singh</v>
          </cell>
          <cell r="E3693" t="str">
            <v>T61P</v>
          </cell>
          <cell r="F3693">
            <v>3</v>
          </cell>
        </row>
        <row r="3694">
          <cell r="B3694">
            <v>15586</v>
          </cell>
          <cell r="C3694" t="str">
            <v>Nikita</v>
          </cell>
          <cell r="D3694" t="str">
            <v>Durov</v>
          </cell>
          <cell r="E3694" t="str">
            <v>E41M</v>
          </cell>
          <cell r="F3694">
            <v>4</v>
          </cell>
        </row>
        <row r="3695">
          <cell r="B3695">
            <v>12646</v>
          </cell>
          <cell r="C3695" t="str">
            <v>Nikita</v>
          </cell>
          <cell r="D3695" t="str">
            <v>Karniushka</v>
          </cell>
          <cell r="E3695" t="str">
            <v>D51P</v>
          </cell>
          <cell r="F3695">
            <v>4</v>
          </cell>
        </row>
        <row r="3696">
          <cell r="B3696">
            <v>14843</v>
          </cell>
          <cell r="C3696" t="str">
            <v>Nikita</v>
          </cell>
          <cell r="D3696" t="str">
            <v>Konnov</v>
          </cell>
          <cell r="E3696" t="str">
            <v>E51P</v>
          </cell>
          <cell r="F3696">
            <v>3</v>
          </cell>
        </row>
        <row r="3697">
          <cell r="B3697">
            <v>14958</v>
          </cell>
          <cell r="C3697" t="str">
            <v>Nikita</v>
          </cell>
          <cell r="D3697" t="str">
            <v>Ostrovsky</v>
          </cell>
          <cell r="E3697" t="str">
            <v>D61P</v>
          </cell>
          <cell r="F3697">
            <v>3</v>
          </cell>
        </row>
        <row r="3698">
          <cell r="B3698">
            <v>19861</v>
          </cell>
          <cell r="C3698" t="str">
            <v>Nikki</v>
          </cell>
          <cell r="D3698" t="str">
            <v>Gray</v>
          </cell>
          <cell r="E3698" t="str">
            <v>S53P</v>
          </cell>
          <cell r="F3698">
            <v>3</v>
          </cell>
        </row>
        <row r="3699">
          <cell r="B3699">
            <v>21537</v>
          </cell>
          <cell r="C3699" t="str">
            <v>Niklas</v>
          </cell>
          <cell r="D3699" t="str">
            <v>Savstrom</v>
          </cell>
          <cell r="E3699" t="str">
            <v>E41P</v>
          </cell>
          <cell r="F3699">
            <v>3</v>
          </cell>
        </row>
        <row r="3700">
          <cell r="B3700">
            <v>19743</v>
          </cell>
          <cell r="C3700" t="str">
            <v>Nikol</v>
          </cell>
          <cell r="D3700" t="str">
            <v>Drapic</v>
          </cell>
          <cell r="E3700" t="str">
            <v>P53P</v>
          </cell>
          <cell r="F3700">
            <v>4</v>
          </cell>
        </row>
        <row r="3701">
          <cell r="B3701">
            <v>20855</v>
          </cell>
          <cell r="C3701" t="str">
            <v>Nikolaos</v>
          </cell>
          <cell r="D3701" t="str">
            <v>Tsitsos</v>
          </cell>
          <cell r="E3701" t="str">
            <v>T41P</v>
          </cell>
          <cell r="F3701">
            <v>2</v>
          </cell>
        </row>
        <row r="3702">
          <cell r="B3702">
            <v>20217</v>
          </cell>
          <cell r="C3702" t="str">
            <v xml:space="preserve">Nikolas (Niko) </v>
          </cell>
          <cell r="D3702" t="str">
            <v>Zivanovich</v>
          </cell>
          <cell r="E3702" t="str">
            <v>E51P</v>
          </cell>
          <cell r="F3702">
            <v>2</v>
          </cell>
        </row>
        <row r="3703">
          <cell r="B3703">
            <v>18795</v>
          </cell>
          <cell r="C3703" t="str">
            <v>Nikolay</v>
          </cell>
          <cell r="D3703" t="str">
            <v>lliaev</v>
          </cell>
          <cell r="E3703" t="str">
            <v>D55P</v>
          </cell>
          <cell r="F3703">
            <v>2</v>
          </cell>
        </row>
        <row r="3704">
          <cell r="B3704">
            <v>11902</v>
          </cell>
          <cell r="C3704" t="str">
            <v xml:space="preserve">Nikunj (Nik) </v>
          </cell>
          <cell r="D3704" t="str">
            <v>Rangpariya</v>
          </cell>
          <cell r="E3704" t="str">
            <v>T41P</v>
          </cell>
          <cell r="F3704">
            <v>4</v>
          </cell>
        </row>
        <row r="3705">
          <cell r="B3705">
            <v>12889</v>
          </cell>
          <cell r="C3705" t="str">
            <v>Nili</v>
          </cell>
          <cell r="D3705" t="str">
            <v>Sharabi</v>
          </cell>
          <cell r="E3705" t="str">
            <v>D51P</v>
          </cell>
          <cell r="F3705">
            <v>3</v>
          </cell>
        </row>
        <row r="3706">
          <cell r="B3706">
            <v>19996</v>
          </cell>
          <cell r="C3706" t="str">
            <v xml:space="preserve">Nilkanth (Nil) </v>
          </cell>
          <cell r="D3706" t="str">
            <v>Chauhan</v>
          </cell>
          <cell r="E3706" t="str">
            <v>E51P</v>
          </cell>
          <cell r="F3706">
            <v>4</v>
          </cell>
        </row>
        <row r="3707">
          <cell r="B3707">
            <v>17761</v>
          </cell>
          <cell r="C3707" t="str">
            <v>Nils</v>
          </cell>
          <cell r="D3707" t="str">
            <v>Fasel</v>
          </cell>
          <cell r="E3707" t="str">
            <v>E51P</v>
          </cell>
          <cell r="F3707">
            <v>3</v>
          </cell>
        </row>
        <row r="3708">
          <cell r="B3708">
            <v>11586</v>
          </cell>
          <cell r="C3708" t="str">
            <v xml:space="preserve">Nima (Nims) </v>
          </cell>
          <cell r="D3708" t="str">
            <v>Khazai</v>
          </cell>
          <cell r="E3708" t="str">
            <v>S43P</v>
          </cell>
          <cell r="F3708">
            <v>4</v>
          </cell>
        </row>
        <row r="3709">
          <cell r="B3709">
            <v>13730</v>
          </cell>
          <cell r="C3709" t="str">
            <v>Nimer</v>
          </cell>
          <cell r="D3709" t="str">
            <v>Nassar</v>
          </cell>
          <cell r="E3709" t="str">
            <v>D55P</v>
          </cell>
          <cell r="F3709">
            <v>4</v>
          </cell>
        </row>
        <row r="3710">
          <cell r="B3710">
            <v>21706</v>
          </cell>
          <cell r="C3710" t="str">
            <v>Nimrod</v>
          </cell>
          <cell r="D3710" t="str">
            <v>Amir</v>
          </cell>
          <cell r="E3710" t="str">
            <v>P63P</v>
          </cell>
          <cell r="F3710">
            <v>3</v>
          </cell>
        </row>
        <row r="3711">
          <cell r="B3711">
            <v>21020</v>
          </cell>
          <cell r="C3711" t="str">
            <v>Nimrod</v>
          </cell>
          <cell r="D3711" t="str">
            <v>Gabison</v>
          </cell>
          <cell r="E3711" t="str">
            <v>D65S</v>
          </cell>
          <cell r="F3711">
            <v>3</v>
          </cell>
        </row>
        <row r="3712">
          <cell r="B3712">
            <v>14932</v>
          </cell>
          <cell r="C3712" t="str">
            <v>Nimrod</v>
          </cell>
          <cell r="D3712" t="str">
            <v>Paz</v>
          </cell>
          <cell r="E3712" t="str">
            <v>T41M</v>
          </cell>
          <cell r="F3712">
            <v>5</v>
          </cell>
        </row>
        <row r="3713">
          <cell r="B3713">
            <v>15542</v>
          </cell>
          <cell r="C3713" t="str">
            <v>Nimrod</v>
          </cell>
          <cell r="D3713" t="str">
            <v>Roded</v>
          </cell>
          <cell r="E3713" t="str">
            <v>T52M</v>
          </cell>
          <cell r="F3713">
            <v>5</v>
          </cell>
        </row>
        <row r="3714">
          <cell r="B3714">
            <v>15267</v>
          </cell>
          <cell r="C3714" t="str">
            <v>Nina</v>
          </cell>
          <cell r="D3714" t="str">
            <v>Verzhbolovich</v>
          </cell>
          <cell r="E3714" t="str">
            <v>M53P</v>
          </cell>
          <cell r="F3714">
            <v>2</v>
          </cell>
        </row>
        <row r="3715">
          <cell r="B3715">
            <v>20429</v>
          </cell>
          <cell r="C3715" t="str">
            <v>Nino</v>
          </cell>
          <cell r="D3715" t="str">
            <v>Giorgadze</v>
          </cell>
          <cell r="E3715" t="str">
            <v>T66P</v>
          </cell>
          <cell r="F3715">
            <v>3</v>
          </cell>
        </row>
        <row r="3716">
          <cell r="B3716">
            <v>17548</v>
          </cell>
          <cell r="C3716" t="str">
            <v>Nir</v>
          </cell>
          <cell r="D3716" t="str">
            <v>Bercovitz</v>
          </cell>
          <cell r="E3716" t="str">
            <v>D55P</v>
          </cell>
          <cell r="F3716">
            <v>4</v>
          </cell>
        </row>
        <row r="3717">
          <cell r="B3717">
            <v>9893</v>
          </cell>
          <cell r="C3717" t="str">
            <v>Nir</v>
          </cell>
          <cell r="D3717" t="str">
            <v>Bonfil</v>
          </cell>
          <cell r="E3717" t="str">
            <v>D45P</v>
          </cell>
          <cell r="F3717">
            <v>3</v>
          </cell>
        </row>
        <row r="3718">
          <cell r="B3718">
            <v>20172</v>
          </cell>
          <cell r="C3718" t="str">
            <v>Nir</v>
          </cell>
          <cell r="D3718" t="str">
            <v>Gershuni</v>
          </cell>
          <cell r="E3718" t="str">
            <v>T61P</v>
          </cell>
          <cell r="F3718">
            <v>5</v>
          </cell>
        </row>
        <row r="3719">
          <cell r="B3719">
            <v>17826</v>
          </cell>
          <cell r="C3719" t="str">
            <v>Nir</v>
          </cell>
          <cell r="D3719" t="str">
            <v>Halaly</v>
          </cell>
          <cell r="E3719" t="str">
            <v>T51P</v>
          </cell>
          <cell r="F3719">
            <v>4</v>
          </cell>
        </row>
        <row r="3720">
          <cell r="B3720">
            <v>11117</v>
          </cell>
          <cell r="C3720" t="str">
            <v>Nir</v>
          </cell>
          <cell r="D3720" t="str">
            <v>Harhas</v>
          </cell>
          <cell r="E3720" t="str">
            <v>D45M</v>
          </cell>
          <cell r="F3720">
            <v>5</v>
          </cell>
        </row>
        <row r="3721">
          <cell r="B3721">
            <v>5625</v>
          </cell>
          <cell r="C3721" t="str">
            <v>Nir</v>
          </cell>
          <cell r="D3721" t="str">
            <v>Lukach</v>
          </cell>
          <cell r="E3721" t="str">
            <v>D41M</v>
          </cell>
          <cell r="F3721">
            <v>5</v>
          </cell>
        </row>
        <row r="3722">
          <cell r="B3722">
            <v>4906</v>
          </cell>
          <cell r="C3722" t="str">
            <v>Nir</v>
          </cell>
          <cell r="D3722" t="str">
            <v>Mey-Paz</v>
          </cell>
          <cell r="E3722" t="str">
            <v>D45P</v>
          </cell>
          <cell r="F3722">
            <v>3</v>
          </cell>
        </row>
        <row r="3723">
          <cell r="B3723">
            <v>19619</v>
          </cell>
          <cell r="C3723" t="str">
            <v>Nir</v>
          </cell>
          <cell r="D3723" t="str">
            <v>Miranda</v>
          </cell>
          <cell r="E3723" t="str">
            <v>T62P</v>
          </cell>
          <cell r="F3723">
            <v>2</v>
          </cell>
        </row>
        <row r="3724">
          <cell r="B3724">
            <v>13681</v>
          </cell>
          <cell r="C3724" t="str">
            <v>Nir</v>
          </cell>
          <cell r="D3724" t="str">
            <v>Museri</v>
          </cell>
          <cell r="E3724" t="str">
            <v>T51P</v>
          </cell>
          <cell r="F3724">
            <v>2</v>
          </cell>
        </row>
        <row r="3725">
          <cell r="B3725">
            <v>21221</v>
          </cell>
          <cell r="C3725" t="str">
            <v>Nir</v>
          </cell>
          <cell r="D3725" t="str">
            <v>Ohana</v>
          </cell>
          <cell r="E3725" t="str">
            <v>D65S</v>
          </cell>
          <cell r="F3725">
            <v>3</v>
          </cell>
        </row>
        <row r="3726">
          <cell r="B3726">
            <v>14948</v>
          </cell>
          <cell r="C3726" t="str">
            <v>Nir</v>
          </cell>
          <cell r="D3726" t="str">
            <v>Roditi</v>
          </cell>
          <cell r="E3726" t="str">
            <v>M43M</v>
          </cell>
          <cell r="F3726">
            <v>5</v>
          </cell>
        </row>
        <row r="3727">
          <cell r="B3727">
            <v>13964</v>
          </cell>
          <cell r="C3727" t="str">
            <v>Nir</v>
          </cell>
          <cell r="D3727" t="str">
            <v>Shamir</v>
          </cell>
          <cell r="E3727" t="str">
            <v>T41P</v>
          </cell>
          <cell r="F3727">
            <v>4</v>
          </cell>
        </row>
        <row r="3728">
          <cell r="B3728">
            <v>15318</v>
          </cell>
          <cell r="C3728" t="str">
            <v>Nir</v>
          </cell>
          <cell r="D3728" t="str">
            <v>Shaulian</v>
          </cell>
          <cell r="E3728" t="str">
            <v>T52P</v>
          </cell>
          <cell r="F3728">
            <v>4</v>
          </cell>
        </row>
        <row r="3729">
          <cell r="B3729">
            <v>16186</v>
          </cell>
          <cell r="C3729" t="str">
            <v>Nir</v>
          </cell>
          <cell r="D3729" t="str">
            <v>Toledano</v>
          </cell>
          <cell r="E3729" t="str">
            <v>D51P</v>
          </cell>
          <cell r="F3729">
            <v>3</v>
          </cell>
        </row>
        <row r="3730">
          <cell r="B3730">
            <v>21030</v>
          </cell>
          <cell r="C3730" t="str">
            <v>Nir</v>
          </cell>
          <cell r="D3730" t="str">
            <v>Vaksendiser</v>
          </cell>
          <cell r="E3730" t="str">
            <v>T51P</v>
          </cell>
          <cell r="F3730">
            <v>2</v>
          </cell>
        </row>
        <row r="3731">
          <cell r="B3731">
            <v>15682</v>
          </cell>
          <cell r="C3731" t="str">
            <v>Nir-Ron</v>
          </cell>
          <cell r="D3731" t="str">
            <v>Ginat</v>
          </cell>
          <cell r="E3731" t="str">
            <v>T51P</v>
          </cell>
          <cell r="F3731">
            <v>4</v>
          </cell>
        </row>
        <row r="3732">
          <cell r="B3732">
            <v>17159</v>
          </cell>
          <cell r="C3732" t="str">
            <v>Niraj</v>
          </cell>
          <cell r="D3732" t="str">
            <v>Shah</v>
          </cell>
          <cell r="E3732" t="str">
            <v>E41P</v>
          </cell>
          <cell r="F3732">
            <v>2</v>
          </cell>
        </row>
        <row r="3733">
          <cell r="B3733">
            <v>12911</v>
          </cell>
          <cell r="C3733" t="str">
            <v>Nirit</v>
          </cell>
          <cell r="D3733" t="str">
            <v>Shechter</v>
          </cell>
          <cell r="E3733" t="str">
            <v>P54P</v>
          </cell>
          <cell r="F3733">
            <v>4</v>
          </cell>
        </row>
        <row r="3734">
          <cell r="B3734">
            <v>9410</v>
          </cell>
          <cell r="C3734" t="str">
            <v>Nirit</v>
          </cell>
          <cell r="D3734" t="str">
            <v>Zakai-Halachmi</v>
          </cell>
          <cell r="E3734" t="str">
            <v>P53P</v>
          </cell>
          <cell r="F3734">
            <v>3</v>
          </cell>
        </row>
        <row r="3735">
          <cell r="B3735">
            <v>16768</v>
          </cell>
          <cell r="C3735" t="str">
            <v xml:space="preserve">Nishigandh (Nishi) </v>
          </cell>
          <cell r="D3735" t="str">
            <v>Joshi</v>
          </cell>
          <cell r="E3735" t="str">
            <v>T41M</v>
          </cell>
          <cell r="F3735">
            <v>5</v>
          </cell>
        </row>
        <row r="3736">
          <cell r="B3736">
            <v>20467</v>
          </cell>
          <cell r="C3736" t="str">
            <v>Nitzan</v>
          </cell>
          <cell r="D3736" t="str">
            <v>Efrati</v>
          </cell>
          <cell r="E3736" t="str">
            <v>D65P</v>
          </cell>
          <cell r="F3736">
            <v>3</v>
          </cell>
        </row>
        <row r="3737">
          <cell r="B3737">
            <v>7616</v>
          </cell>
          <cell r="C3737" t="str">
            <v>Nitzan</v>
          </cell>
          <cell r="D3737" t="str">
            <v>Lahav</v>
          </cell>
          <cell r="E3737" t="str">
            <v>T51P</v>
          </cell>
          <cell r="F3737">
            <v>3</v>
          </cell>
        </row>
        <row r="3738">
          <cell r="B3738">
            <v>17376</v>
          </cell>
          <cell r="C3738" t="str">
            <v>Nitzan</v>
          </cell>
          <cell r="D3738" t="str">
            <v>Massad</v>
          </cell>
          <cell r="E3738" t="str">
            <v>D55P</v>
          </cell>
          <cell r="F3738">
            <v>4</v>
          </cell>
        </row>
        <row r="3739">
          <cell r="B3739">
            <v>15516</v>
          </cell>
          <cell r="C3739" t="str">
            <v>Nitzan</v>
          </cell>
          <cell r="D3739" t="str">
            <v>Nativ</v>
          </cell>
          <cell r="E3739" t="str">
            <v>P53M</v>
          </cell>
          <cell r="F3739">
            <v>5</v>
          </cell>
        </row>
        <row r="3740">
          <cell r="B3740">
            <v>20915</v>
          </cell>
          <cell r="C3740" t="str">
            <v>Nitzan</v>
          </cell>
          <cell r="D3740" t="str">
            <v>Shemesh</v>
          </cell>
          <cell r="E3740" t="str">
            <v>P64P</v>
          </cell>
          <cell r="F3740">
            <v>4</v>
          </cell>
        </row>
        <row r="3741">
          <cell r="B3741">
            <v>18318</v>
          </cell>
          <cell r="C3741" t="str">
            <v>Nitzan</v>
          </cell>
          <cell r="D3741" t="str">
            <v>Tal</v>
          </cell>
          <cell r="E3741" t="str">
            <v>T51P</v>
          </cell>
          <cell r="F3741">
            <v>3</v>
          </cell>
        </row>
        <row r="3742">
          <cell r="B3742">
            <v>11865</v>
          </cell>
          <cell r="C3742" t="str">
            <v>Nitzan</v>
          </cell>
          <cell r="D3742" t="str">
            <v>Yudovitch (Carmel)</v>
          </cell>
          <cell r="E3742" t="str">
            <v>D55P</v>
          </cell>
          <cell r="F3742">
            <v>3</v>
          </cell>
        </row>
        <row r="3743">
          <cell r="B3743">
            <v>17275</v>
          </cell>
          <cell r="C3743" t="str">
            <v>Niv</v>
          </cell>
          <cell r="D3743" t="str">
            <v>Levy</v>
          </cell>
          <cell r="E3743" t="str">
            <v>D61S</v>
          </cell>
          <cell r="F3743">
            <v>2</v>
          </cell>
        </row>
        <row r="3744">
          <cell r="B3744">
            <v>17661</v>
          </cell>
          <cell r="C3744" t="str">
            <v>Niv</v>
          </cell>
          <cell r="D3744" t="str">
            <v>Margalit</v>
          </cell>
          <cell r="E3744" t="str">
            <v>D51P</v>
          </cell>
          <cell r="F3744">
            <v>3</v>
          </cell>
        </row>
        <row r="3745">
          <cell r="B3745">
            <v>19692</v>
          </cell>
          <cell r="C3745" t="str">
            <v>Njeri</v>
          </cell>
          <cell r="D3745" t="str">
            <v>Kibui</v>
          </cell>
          <cell r="E3745" t="str">
            <v>S51P</v>
          </cell>
          <cell r="F3745">
            <v>3</v>
          </cell>
        </row>
        <row r="3746">
          <cell r="B3746">
            <v>18752</v>
          </cell>
          <cell r="C3746" t="str">
            <v>Njoroge</v>
          </cell>
          <cell r="D3746" t="str">
            <v>Erick</v>
          </cell>
          <cell r="E3746" t="str">
            <v>E51P</v>
          </cell>
          <cell r="F3746">
            <v>4</v>
          </cell>
        </row>
        <row r="3747">
          <cell r="B3747">
            <v>14293</v>
          </cell>
          <cell r="C3747" t="str">
            <v>Noa</v>
          </cell>
          <cell r="D3747" t="str">
            <v>Agiv (Levy)</v>
          </cell>
          <cell r="E3747" t="str">
            <v>D45M</v>
          </cell>
          <cell r="F3747">
            <v>2</v>
          </cell>
        </row>
        <row r="3748">
          <cell r="B3748">
            <v>17727</v>
          </cell>
          <cell r="C3748" t="str">
            <v>Noa</v>
          </cell>
          <cell r="D3748" t="str">
            <v>Ben Zaken</v>
          </cell>
          <cell r="E3748" t="str">
            <v>T41M</v>
          </cell>
          <cell r="F3748">
            <v>4</v>
          </cell>
        </row>
        <row r="3749">
          <cell r="B3749">
            <v>20914</v>
          </cell>
          <cell r="C3749" t="str">
            <v>Noa</v>
          </cell>
          <cell r="D3749" t="str">
            <v>Ben Zino</v>
          </cell>
          <cell r="E3749" t="str">
            <v>P63S</v>
          </cell>
          <cell r="F3749">
            <v>4</v>
          </cell>
        </row>
        <row r="3750">
          <cell r="B3750">
            <v>16597</v>
          </cell>
          <cell r="C3750" t="str">
            <v>Noa</v>
          </cell>
          <cell r="D3750" t="str">
            <v>Goldstein</v>
          </cell>
          <cell r="E3750" t="str">
            <v>P44P</v>
          </cell>
          <cell r="F3750">
            <v>4</v>
          </cell>
        </row>
        <row r="3751">
          <cell r="B3751">
            <v>20844</v>
          </cell>
          <cell r="C3751" t="str">
            <v>Noa</v>
          </cell>
          <cell r="D3751" t="str">
            <v>Kerem</v>
          </cell>
          <cell r="E3751" t="str">
            <v>P63P</v>
          </cell>
          <cell r="F3751">
            <v>3</v>
          </cell>
        </row>
        <row r="3752">
          <cell r="B3752">
            <v>21560</v>
          </cell>
          <cell r="C3752" t="str">
            <v>Noa</v>
          </cell>
          <cell r="D3752" t="str">
            <v>Kuznitsov</v>
          </cell>
          <cell r="E3752" t="str">
            <v>T61P</v>
          </cell>
          <cell r="F3752">
            <v>2</v>
          </cell>
        </row>
        <row r="3753">
          <cell r="B3753">
            <v>13746</v>
          </cell>
          <cell r="C3753" t="str">
            <v>Noa</v>
          </cell>
          <cell r="D3753" t="str">
            <v>Matalon</v>
          </cell>
          <cell r="E3753" t="str">
            <v>P53P</v>
          </cell>
          <cell r="F3753">
            <v>3</v>
          </cell>
        </row>
        <row r="3754">
          <cell r="B3754">
            <v>19839</v>
          </cell>
          <cell r="C3754" t="str">
            <v>Noa</v>
          </cell>
          <cell r="D3754" t="str">
            <v>Vaknin Gilboa</v>
          </cell>
          <cell r="E3754" t="str">
            <v>D65P</v>
          </cell>
          <cell r="F3754">
            <v>4</v>
          </cell>
        </row>
        <row r="3755">
          <cell r="B3755">
            <v>9989</v>
          </cell>
          <cell r="C3755" t="str">
            <v>Noa</v>
          </cell>
          <cell r="D3755" t="str">
            <v>Volk</v>
          </cell>
          <cell r="E3755" t="str">
            <v>D51P</v>
          </cell>
          <cell r="F3755">
            <v>4</v>
          </cell>
        </row>
        <row r="3756">
          <cell r="B3756">
            <v>20913</v>
          </cell>
          <cell r="C3756" t="str">
            <v>Noa</v>
          </cell>
          <cell r="D3756" t="str">
            <v>Wengrowicz</v>
          </cell>
          <cell r="E3756" t="str">
            <v>D65S</v>
          </cell>
          <cell r="F3756">
            <v>3</v>
          </cell>
        </row>
        <row r="3757">
          <cell r="B3757">
            <v>19341</v>
          </cell>
          <cell r="C3757" t="str">
            <v>Noa</v>
          </cell>
          <cell r="D3757" t="str">
            <v>Yarden</v>
          </cell>
          <cell r="E3757" t="str">
            <v>P53S</v>
          </cell>
          <cell r="F3757">
            <v>4</v>
          </cell>
        </row>
        <row r="3758">
          <cell r="B3758">
            <v>12202</v>
          </cell>
          <cell r="C3758" t="str">
            <v xml:space="preserve">Noah (Noz) </v>
          </cell>
          <cell r="D3758" t="str">
            <v>Garrett</v>
          </cell>
          <cell r="E3758" t="str">
            <v>T41P</v>
          </cell>
          <cell r="F3758">
            <v>5</v>
          </cell>
        </row>
        <row r="3759">
          <cell r="B3759">
            <v>17683</v>
          </cell>
          <cell r="C3759" t="str">
            <v>Noam</v>
          </cell>
          <cell r="D3759" t="str">
            <v>Blorian</v>
          </cell>
          <cell r="E3759" t="str">
            <v>T51P</v>
          </cell>
          <cell r="F3759">
            <v>3</v>
          </cell>
        </row>
        <row r="3760">
          <cell r="B3760">
            <v>21286</v>
          </cell>
          <cell r="C3760" t="str">
            <v>Noam</v>
          </cell>
          <cell r="D3760" t="str">
            <v>Chamovitz</v>
          </cell>
          <cell r="E3760" t="str">
            <v>T51P</v>
          </cell>
          <cell r="F3760">
            <v>4</v>
          </cell>
        </row>
        <row r="3761">
          <cell r="B3761">
            <v>21719</v>
          </cell>
          <cell r="C3761" t="str">
            <v>Noam</v>
          </cell>
          <cell r="D3761" t="str">
            <v>Cohen</v>
          </cell>
          <cell r="E3761" t="str">
            <v>M42P</v>
          </cell>
          <cell r="F3761">
            <v>3</v>
          </cell>
        </row>
        <row r="3762">
          <cell r="B3762">
            <v>17315</v>
          </cell>
          <cell r="C3762" t="str">
            <v>Noam</v>
          </cell>
          <cell r="D3762" t="str">
            <v>Elran</v>
          </cell>
          <cell r="E3762" t="str">
            <v>D55P</v>
          </cell>
          <cell r="F3762">
            <v>2</v>
          </cell>
        </row>
        <row r="3763">
          <cell r="B3763">
            <v>21593</v>
          </cell>
          <cell r="C3763" t="str">
            <v>Noam</v>
          </cell>
          <cell r="D3763" t="str">
            <v>Hezroni</v>
          </cell>
          <cell r="E3763" t="str">
            <v>P63S</v>
          </cell>
          <cell r="F3763">
            <v>3</v>
          </cell>
        </row>
        <row r="3764">
          <cell r="B3764">
            <v>19775</v>
          </cell>
          <cell r="C3764" t="str">
            <v>Noam</v>
          </cell>
          <cell r="D3764" t="str">
            <v>Lerer</v>
          </cell>
          <cell r="E3764" t="str">
            <v>E41P</v>
          </cell>
          <cell r="F3764">
            <v>4</v>
          </cell>
        </row>
        <row r="3765">
          <cell r="B3765">
            <v>15884</v>
          </cell>
          <cell r="C3765" t="str">
            <v>Noam</v>
          </cell>
          <cell r="D3765" t="str">
            <v>Maimon</v>
          </cell>
          <cell r="E3765" t="str">
            <v>D45M</v>
          </cell>
          <cell r="F3765">
            <v>4</v>
          </cell>
        </row>
        <row r="3766">
          <cell r="B3766">
            <v>16185</v>
          </cell>
          <cell r="C3766" t="str">
            <v>Noam</v>
          </cell>
          <cell r="D3766" t="str">
            <v>Saar</v>
          </cell>
          <cell r="E3766" t="str">
            <v>D41M</v>
          </cell>
          <cell r="F3766">
            <v>5</v>
          </cell>
        </row>
        <row r="3767">
          <cell r="B3767">
            <v>9621</v>
          </cell>
          <cell r="C3767" t="str">
            <v>Noam</v>
          </cell>
          <cell r="D3767" t="str">
            <v>Tiram</v>
          </cell>
          <cell r="E3767" t="str">
            <v>D55P</v>
          </cell>
          <cell r="F3767">
            <v>3</v>
          </cell>
        </row>
        <row r="3768">
          <cell r="B3768">
            <v>12577</v>
          </cell>
          <cell r="C3768" t="str">
            <v>Noam</v>
          </cell>
          <cell r="D3768" t="str">
            <v>Warhaftig</v>
          </cell>
          <cell r="E3768" t="str">
            <v>D45P</v>
          </cell>
          <cell r="F3768">
            <v>4</v>
          </cell>
        </row>
        <row r="3769">
          <cell r="B3769">
            <v>21441</v>
          </cell>
          <cell r="C3769" t="str">
            <v>Noam</v>
          </cell>
          <cell r="D3769" t="str">
            <v>Weiler</v>
          </cell>
          <cell r="E3769" t="str">
            <v>D65P</v>
          </cell>
          <cell r="F3769">
            <v>3</v>
          </cell>
        </row>
        <row r="3770">
          <cell r="B3770">
            <v>21170</v>
          </cell>
          <cell r="C3770" t="str">
            <v>Noam</v>
          </cell>
          <cell r="D3770" t="str">
            <v>Yehudai</v>
          </cell>
          <cell r="E3770" t="str">
            <v>D55P</v>
          </cell>
          <cell r="F3770">
            <v>4</v>
          </cell>
        </row>
        <row r="3771">
          <cell r="B3771">
            <v>12349</v>
          </cell>
          <cell r="C3771" t="str">
            <v>Nobutaka</v>
          </cell>
          <cell r="D3771" t="str">
            <v>Kobayashi</v>
          </cell>
          <cell r="E3771" t="str">
            <v>E41P</v>
          </cell>
          <cell r="F3771">
            <v>5</v>
          </cell>
        </row>
        <row r="3772">
          <cell r="B3772">
            <v>14528</v>
          </cell>
          <cell r="C3772" t="str">
            <v>Nofar</v>
          </cell>
          <cell r="D3772" t="str">
            <v>Bardugo</v>
          </cell>
          <cell r="E3772" t="str">
            <v>D45M</v>
          </cell>
          <cell r="F3772">
            <v>5</v>
          </cell>
        </row>
        <row r="3773">
          <cell r="B3773">
            <v>11169</v>
          </cell>
          <cell r="C3773" t="str">
            <v>Noga</v>
          </cell>
          <cell r="D3773" t="str">
            <v>Engel</v>
          </cell>
          <cell r="E3773" t="str">
            <v>D61P</v>
          </cell>
          <cell r="F3773">
            <v>3</v>
          </cell>
        </row>
        <row r="3774">
          <cell r="B3774">
            <v>21579</v>
          </cell>
          <cell r="C3774" t="str">
            <v>Noga</v>
          </cell>
          <cell r="D3774" t="str">
            <v>Epsteian</v>
          </cell>
          <cell r="E3774" t="str">
            <v>060P</v>
          </cell>
          <cell r="F3774">
            <v>3</v>
          </cell>
        </row>
        <row r="3775">
          <cell r="B3775">
            <v>18993</v>
          </cell>
          <cell r="C3775" t="str">
            <v>Noga</v>
          </cell>
          <cell r="D3775" t="str">
            <v>Harpaz</v>
          </cell>
          <cell r="E3775" t="str">
            <v>D41P</v>
          </cell>
          <cell r="F3775">
            <v>3</v>
          </cell>
        </row>
        <row r="3776">
          <cell r="B3776">
            <v>20847</v>
          </cell>
          <cell r="C3776" t="str">
            <v>Nomatter</v>
          </cell>
          <cell r="D3776" t="str">
            <v>Anderson</v>
          </cell>
          <cell r="E3776" t="str">
            <v>E51P</v>
          </cell>
          <cell r="F3776">
            <v>3</v>
          </cell>
        </row>
        <row r="3777">
          <cell r="B3777">
            <v>21426</v>
          </cell>
          <cell r="C3777" t="str">
            <v>Nongmaithem</v>
          </cell>
          <cell r="D3777" t="str">
            <v>Island Devi</v>
          </cell>
          <cell r="E3777" t="str">
            <v>T51P</v>
          </cell>
          <cell r="F3777">
            <v>3</v>
          </cell>
        </row>
        <row r="3778">
          <cell r="B3778">
            <v>19729</v>
          </cell>
          <cell r="C3778" t="str">
            <v>Nontsikelelo (Lelo)</v>
          </cell>
          <cell r="D3778" t="str">
            <v>Hewu</v>
          </cell>
          <cell r="E3778" t="str">
            <v>P63P</v>
          </cell>
          <cell r="F3778">
            <v>3</v>
          </cell>
        </row>
        <row r="3779">
          <cell r="B3779">
            <v>2798</v>
          </cell>
          <cell r="C3779" t="str">
            <v>Noriko</v>
          </cell>
          <cell r="D3779" t="str">
            <v>Sonoda</v>
          </cell>
          <cell r="E3779" t="str">
            <v>M55P</v>
          </cell>
          <cell r="F3779">
            <v>4</v>
          </cell>
        </row>
        <row r="3780">
          <cell r="B3780">
            <v>11186</v>
          </cell>
          <cell r="C3780" t="str">
            <v>Nounath</v>
          </cell>
          <cell r="D3780" t="str">
            <v>Phothirath</v>
          </cell>
          <cell r="E3780" t="str">
            <v>T53P</v>
          </cell>
          <cell r="F3780">
            <v>4</v>
          </cell>
        </row>
        <row r="3781">
          <cell r="B3781">
            <v>11881</v>
          </cell>
          <cell r="C3781" t="str">
            <v>Nour</v>
          </cell>
          <cell r="D3781" t="str">
            <v>Hamdy</v>
          </cell>
          <cell r="E3781" t="str">
            <v>T41M</v>
          </cell>
          <cell r="F3781">
            <v>4</v>
          </cell>
        </row>
        <row r="3782">
          <cell r="B3782">
            <v>15741</v>
          </cell>
          <cell r="C3782" t="str">
            <v>Nour</v>
          </cell>
          <cell r="D3782" t="str">
            <v>Saleh</v>
          </cell>
          <cell r="E3782" t="str">
            <v>D45M</v>
          </cell>
          <cell r="F3782">
            <v>3</v>
          </cell>
        </row>
        <row r="3783">
          <cell r="B3783">
            <v>16579</v>
          </cell>
          <cell r="C3783" t="str">
            <v>Nour</v>
          </cell>
          <cell r="D3783" t="str">
            <v>Siksik</v>
          </cell>
          <cell r="E3783" t="str">
            <v>T51P</v>
          </cell>
          <cell r="F3783">
            <v>4</v>
          </cell>
        </row>
        <row r="3784">
          <cell r="B3784">
            <v>17312</v>
          </cell>
          <cell r="C3784" t="str">
            <v>Noy</v>
          </cell>
          <cell r="D3784" t="str">
            <v>Azulay</v>
          </cell>
          <cell r="E3784" t="str">
            <v>T51P</v>
          </cell>
          <cell r="F3784">
            <v>5</v>
          </cell>
        </row>
        <row r="3785">
          <cell r="B3785">
            <v>20622</v>
          </cell>
          <cell r="C3785" t="str">
            <v>Noy</v>
          </cell>
          <cell r="D3785" t="str">
            <v>Dasht</v>
          </cell>
          <cell r="E3785" t="str">
            <v>T61P</v>
          </cell>
          <cell r="F3785">
            <v>4</v>
          </cell>
        </row>
        <row r="3786">
          <cell r="B3786">
            <v>19312</v>
          </cell>
          <cell r="C3786" t="str">
            <v>Noy</v>
          </cell>
          <cell r="D3786" t="str">
            <v>Erez</v>
          </cell>
          <cell r="E3786" t="str">
            <v>D65P</v>
          </cell>
          <cell r="F3786">
            <v>3</v>
          </cell>
        </row>
        <row r="3787">
          <cell r="B3787">
            <v>21303</v>
          </cell>
          <cell r="C3787" t="str">
            <v>Noy</v>
          </cell>
          <cell r="D3787" t="str">
            <v>Madar</v>
          </cell>
          <cell r="E3787" t="str">
            <v>060P</v>
          </cell>
          <cell r="F3787">
            <v>3</v>
          </cell>
        </row>
        <row r="3788">
          <cell r="B3788">
            <v>20198</v>
          </cell>
          <cell r="C3788" t="str">
            <v>Noy</v>
          </cell>
          <cell r="D3788" t="str">
            <v>Nayler</v>
          </cell>
          <cell r="E3788" t="str">
            <v>T61P</v>
          </cell>
          <cell r="F3788">
            <v>4</v>
          </cell>
        </row>
        <row r="3789">
          <cell r="B3789">
            <v>15591</v>
          </cell>
          <cell r="C3789" t="str">
            <v>Noy</v>
          </cell>
          <cell r="D3789" t="str">
            <v>Peler</v>
          </cell>
          <cell r="E3789" t="str">
            <v>M55P</v>
          </cell>
          <cell r="F3789">
            <v>3</v>
          </cell>
        </row>
        <row r="3790">
          <cell r="B3790">
            <v>21601</v>
          </cell>
          <cell r="C3790" t="str">
            <v>Noy</v>
          </cell>
          <cell r="D3790" t="str">
            <v>Wiesman</v>
          </cell>
          <cell r="E3790" t="str">
            <v>P62P</v>
          </cell>
          <cell r="F3790">
            <v>3</v>
          </cell>
        </row>
        <row r="3791">
          <cell r="B3791">
            <v>9424</v>
          </cell>
          <cell r="C3791" t="str">
            <v>Noy Olga</v>
          </cell>
          <cell r="D3791" t="str">
            <v>Gross</v>
          </cell>
          <cell r="E3791" t="str">
            <v>P53P</v>
          </cell>
          <cell r="F3791">
            <v>3</v>
          </cell>
        </row>
        <row r="3792">
          <cell r="B3792">
            <v>17684</v>
          </cell>
          <cell r="C3792" t="str">
            <v>Nufar</v>
          </cell>
          <cell r="D3792" t="str">
            <v>Levy</v>
          </cell>
          <cell r="E3792" t="str">
            <v>D51P</v>
          </cell>
          <cell r="F3792">
            <v>3</v>
          </cell>
        </row>
        <row r="3793">
          <cell r="B3793">
            <v>17967</v>
          </cell>
          <cell r="C3793" t="str">
            <v>Nuriel</v>
          </cell>
          <cell r="D3793" t="str">
            <v>Hamo</v>
          </cell>
          <cell r="E3793" t="str">
            <v>P63S</v>
          </cell>
          <cell r="F3793">
            <v>2</v>
          </cell>
        </row>
        <row r="3794">
          <cell r="B3794">
            <v>20488</v>
          </cell>
          <cell r="C3794" t="str">
            <v>Nurit</v>
          </cell>
          <cell r="D3794" t="str">
            <v>Bielorai</v>
          </cell>
          <cell r="E3794" t="str">
            <v>M65P</v>
          </cell>
          <cell r="F3794">
            <v>5</v>
          </cell>
        </row>
        <row r="3795">
          <cell r="B3795">
            <v>18640</v>
          </cell>
          <cell r="C3795" t="str">
            <v>Nurit</v>
          </cell>
          <cell r="D3795" t="str">
            <v>Zur</v>
          </cell>
          <cell r="E3795" t="str">
            <v>S43P</v>
          </cell>
          <cell r="F3795">
            <v>2</v>
          </cell>
        </row>
        <row r="3796">
          <cell r="B3796">
            <v>19655</v>
          </cell>
          <cell r="C3796" t="str">
            <v>Oana Cristiana</v>
          </cell>
          <cell r="D3796" t="str">
            <v>Pavaloiu</v>
          </cell>
          <cell r="E3796" t="str">
            <v>S43P</v>
          </cell>
          <cell r="F3796">
            <v>2</v>
          </cell>
        </row>
        <row r="3797">
          <cell r="B3797">
            <v>10014</v>
          </cell>
          <cell r="C3797" t="str">
            <v>Octavian</v>
          </cell>
          <cell r="D3797" t="str">
            <v>Macovei</v>
          </cell>
          <cell r="E3797" t="str">
            <v>T41P</v>
          </cell>
          <cell r="F3797">
            <v>4</v>
          </cell>
        </row>
        <row r="3798">
          <cell r="B3798">
            <v>16038</v>
          </cell>
          <cell r="C3798" t="str">
            <v>Oded</v>
          </cell>
          <cell r="D3798" t="str">
            <v>Afriat</v>
          </cell>
          <cell r="E3798" t="str">
            <v>T41M</v>
          </cell>
          <cell r="F3798">
            <v>5</v>
          </cell>
        </row>
        <row r="3799">
          <cell r="B3799">
            <v>21592</v>
          </cell>
          <cell r="C3799" t="str">
            <v>Oded</v>
          </cell>
          <cell r="D3799" t="str">
            <v>Berkovich</v>
          </cell>
          <cell r="E3799" t="str">
            <v>D65S</v>
          </cell>
          <cell r="F3799">
            <v>3</v>
          </cell>
        </row>
        <row r="3800">
          <cell r="B3800">
            <v>13138</v>
          </cell>
          <cell r="C3800" t="str">
            <v>Oded</v>
          </cell>
          <cell r="D3800" t="str">
            <v>Matarasso</v>
          </cell>
          <cell r="E3800" t="str">
            <v>D45M</v>
          </cell>
          <cell r="F3800">
            <v>3</v>
          </cell>
        </row>
        <row r="3801">
          <cell r="B3801">
            <v>17428</v>
          </cell>
          <cell r="C3801" t="str">
            <v>Oded</v>
          </cell>
          <cell r="D3801" t="str">
            <v>Rappaport</v>
          </cell>
          <cell r="E3801" t="str">
            <v>T51P</v>
          </cell>
          <cell r="F3801">
            <v>3</v>
          </cell>
        </row>
        <row r="3802">
          <cell r="B3802">
            <v>18144</v>
          </cell>
          <cell r="C3802" t="str">
            <v>Ofek</v>
          </cell>
          <cell r="D3802" t="str">
            <v>Akrat</v>
          </cell>
          <cell r="E3802" t="str">
            <v>T51P</v>
          </cell>
          <cell r="F3802">
            <v>3</v>
          </cell>
        </row>
        <row r="3803">
          <cell r="B3803">
            <v>21624</v>
          </cell>
          <cell r="C3803" t="str">
            <v>Ofek</v>
          </cell>
          <cell r="D3803" t="str">
            <v>Bar Ilan</v>
          </cell>
          <cell r="E3803" t="str">
            <v>D55P</v>
          </cell>
          <cell r="F3803">
            <v>3</v>
          </cell>
        </row>
        <row r="3804">
          <cell r="B3804">
            <v>19257</v>
          </cell>
          <cell r="C3804" t="str">
            <v>Ofek</v>
          </cell>
          <cell r="D3804" t="str">
            <v>Krispel</v>
          </cell>
          <cell r="E3804" t="str">
            <v>T51P</v>
          </cell>
          <cell r="F3804">
            <v>2</v>
          </cell>
        </row>
        <row r="3805">
          <cell r="B3805">
            <v>20383</v>
          </cell>
          <cell r="C3805" t="str">
            <v>Ofek</v>
          </cell>
          <cell r="D3805" t="str">
            <v>Nesher</v>
          </cell>
          <cell r="E3805" t="str">
            <v>D65P</v>
          </cell>
          <cell r="F3805">
            <v>3</v>
          </cell>
        </row>
        <row r="3806">
          <cell r="B3806">
            <v>1524</v>
          </cell>
          <cell r="C3806" t="str">
            <v>Ofer</v>
          </cell>
          <cell r="D3806" t="str">
            <v>Barzvi</v>
          </cell>
          <cell r="E3806" t="str">
            <v>D41M</v>
          </cell>
          <cell r="F3806">
            <v>3</v>
          </cell>
        </row>
        <row r="3807">
          <cell r="B3807">
            <v>14793</v>
          </cell>
          <cell r="C3807" t="str">
            <v>Ofer</v>
          </cell>
          <cell r="D3807" t="str">
            <v>Fichman</v>
          </cell>
          <cell r="E3807" t="str">
            <v>D45P</v>
          </cell>
          <cell r="F3807">
            <v>3</v>
          </cell>
        </row>
        <row r="3808">
          <cell r="B3808">
            <v>16081</v>
          </cell>
          <cell r="C3808" t="str">
            <v>Ofer</v>
          </cell>
          <cell r="D3808" t="str">
            <v>Persin</v>
          </cell>
          <cell r="E3808" t="str">
            <v>D55P</v>
          </cell>
          <cell r="F3808">
            <v>1</v>
          </cell>
        </row>
        <row r="3809">
          <cell r="B3809">
            <v>17196</v>
          </cell>
          <cell r="C3809" t="str">
            <v>Ofer</v>
          </cell>
          <cell r="D3809" t="str">
            <v>Shen</v>
          </cell>
          <cell r="E3809" t="str">
            <v>D55P</v>
          </cell>
          <cell r="F3809">
            <v>4</v>
          </cell>
        </row>
        <row r="3810">
          <cell r="B3810">
            <v>17912</v>
          </cell>
          <cell r="C3810" t="str">
            <v>Ofir</v>
          </cell>
          <cell r="D3810" t="str">
            <v>Aharoni</v>
          </cell>
          <cell r="E3810" t="str">
            <v>D65P</v>
          </cell>
          <cell r="F3810">
            <v>4</v>
          </cell>
        </row>
        <row r="3811">
          <cell r="B3811">
            <v>12315</v>
          </cell>
          <cell r="C3811" t="str">
            <v>Ofir</v>
          </cell>
          <cell r="D3811" t="str">
            <v>Ahrak</v>
          </cell>
          <cell r="E3811" t="str">
            <v>D41M</v>
          </cell>
          <cell r="F3811">
            <v>5</v>
          </cell>
        </row>
        <row r="3812">
          <cell r="B3812">
            <v>19768</v>
          </cell>
          <cell r="C3812" t="str">
            <v>Ofir</v>
          </cell>
          <cell r="D3812" t="str">
            <v>Axebrad</v>
          </cell>
          <cell r="E3812" t="str">
            <v>M65P</v>
          </cell>
          <cell r="F3812">
            <v>2</v>
          </cell>
        </row>
        <row r="3813">
          <cell r="B3813">
            <v>15747</v>
          </cell>
          <cell r="C3813" t="str">
            <v>Ofir</v>
          </cell>
          <cell r="D3813" t="str">
            <v>Calif</v>
          </cell>
          <cell r="E3813" t="str">
            <v>D41M</v>
          </cell>
          <cell r="F3813">
            <v>3</v>
          </cell>
        </row>
        <row r="3814">
          <cell r="B3814">
            <v>19507</v>
          </cell>
          <cell r="C3814" t="str">
            <v>Ofir</v>
          </cell>
          <cell r="D3814" t="str">
            <v>Herzog</v>
          </cell>
          <cell r="E3814" t="str">
            <v>D65P</v>
          </cell>
          <cell r="F3814">
            <v>3</v>
          </cell>
        </row>
        <row r="3815">
          <cell r="B3815">
            <v>17515</v>
          </cell>
          <cell r="C3815" t="str">
            <v>Ofir</v>
          </cell>
          <cell r="D3815" t="str">
            <v>Leibovich</v>
          </cell>
          <cell r="E3815" t="str">
            <v>T51P</v>
          </cell>
          <cell r="F3815">
            <v>3</v>
          </cell>
        </row>
        <row r="3816">
          <cell r="B3816">
            <v>18608</v>
          </cell>
          <cell r="C3816" t="str">
            <v>Ofir</v>
          </cell>
          <cell r="D3816" t="str">
            <v>Marie Cohen</v>
          </cell>
          <cell r="E3816" t="str">
            <v>D65P</v>
          </cell>
          <cell r="F3816">
            <v>3</v>
          </cell>
        </row>
        <row r="3817">
          <cell r="B3817">
            <v>15054</v>
          </cell>
          <cell r="C3817" t="str">
            <v>Ofir</v>
          </cell>
          <cell r="D3817" t="str">
            <v>Meir</v>
          </cell>
          <cell r="E3817" t="str">
            <v>M45M</v>
          </cell>
          <cell r="F3817">
            <v>3</v>
          </cell>
        </row>
        <row r="3818">
          <cell r="B3818">
            <v>15490</v>
          </cell>
          <cell r="C3818" t="str">
            <v>Ofir</v>
          </cell>
          <cell r="D3818" t="str">
            <v>Nachmani</v>
          </cell>
          <cell r="E3818" t="str">
            <v>D51P</v>
          </cell>
          <cell r="F3818">
            <v>3</v>
          </cell>
        </row>
        <row r="3819">
          <cell r="B3819">
            <v>7157</v>
          </cell>
          <cell r="C3819" t="str">
            <v>Ofir</v>
          </cell>
          <cell r="D3819" t="str">
            <v>Navon</v>
          </cell>
          <cell r="E3819" t="str">
            <v>D55P</v>
          </cell>
          <cell r="F3819">
            <v>2</v>
          </cell>
        </row>
        <row r="3820">
          <cell r="B3820">
            <v>19526</v>
          </cell>
          <cell r="C3820" t="str">
            <v>Ofir</v>
          </cell>
          <cell r="D3820" t="str">
            <v>Shemesh</v>
          </cell>
          <cell r="E3820" t="str">
            <v>D65P</v>
          </cell>
          <cell r="F3820">
            <v>2</v>
          </cell>
        </row>
        <row r="3821">
          <cell r="B3821">
            <v>7349</v>
          </cell>
          <cell r="C3821" t="str">
            <v>Ofir</v>
          </cell>
          <cell r="D3821" t="str">
            <v>Shikolski</v>
          </cell>
          <cell r="E3821" t="str">
            <v>R51P</v>
          </cell>
          <cell r="F3821">
            <v>5</v>
          </cell>
        </row>
        <row r="3822">
          <cell r="B3822">
            <v>15345</v>
          </cell>
          <cell r="C3822" t="str">
            <v>Ofir</v>
          </cell>
          <cell r="D3822" t="str">
            <v>Tal</v>
          </cell>
          <cell r="E3822" t="str">
            <v>T51P</v>
          </cell>
          <cell r="F3822">
            <v>4</v>
          </cell>
        </row>
        <row r="3823">
          <cell r="B3823">
            <v>16005</v>
          </cell>
          <cell r="C3823" t="str">
            <v>Ofir</v>
          </cell>
          <cell r="D3823" t="str">
            <v>Tamary</v>
          </cell>
          <cell r="E3823" t="str">
            <v>P51P</v>
          </cell>
          <cell r="F3823">
            <v>3</v>
          </cell>
        </row>
        <row r="3824">
          <cell r="B3824">
            <v>17888</v>
          </cell>
          <cell r="C3824" t="str">
            <v>Ofir</v>
          </cell>
          <cell r="D3824" t="str">
            <v>Tayeb</v>
          </cell>
          <cell r="E3824" t="str">
            <v>D65P</v>
          </cell>
          <cell r="F3824">
            <v>3</v>
          </cell>
        </row>
        <row r="3825">
          <cell r="B3825">
            <v>14100</v>
          </cell>
          <cell r="C3825" t="str">
            <v>Ofir</v>
          </cell>
          <cell r="D3825" t="str">
            <v>Vaknin</v>
          </cell>
          <cell r="E3825" t="str">
            <v>D41M</v>
          </cell>
          <cell r="F3825">
            <v>5</v>
          </cell>
        </row>
        <row r="3826">
          <cell r="B3826">
            <v>18243</v>
          </cell>
          <cell r="C3826" t="str">
            <v>Ofir</v>
          </cell>
          <cell r="D3826" t="str">
            <v>Yahav</v>
          </cell>
          <cell r="E3826" t="str">
            <v>D65P</v>
          </cell>
          <cell r="F3826">
            <v>1</v>
          </cell>
        </row>
        <row r="3827">
          <cell r="B3827">
            <v>8243</v>
          </cell>
          <cell r="C3827" t="str">
            <v>Ofra</v>
          </cell>
          <cell r="D3827" t="str">
            <v>Avital</v>
          </cell>
          <cell r="E3827" t="str">
            <v>D45P</v>
          </cell>
          <cell r="F3827">
            <v>4</v>
          </cell>
        </row>
        <row r="3828">
          <cell r="B3828">
            <v>21534</v>
          </cell>
          <cell r="C3828" t="str">
            <v>Ohad</v>
          </cell>
          <cell r="D3828" t="str">
            <v>Ben Ari</v>
          </cell>
          <cell r="E3828" t="str">
            <v>T61P</v>
          </cell>
          <cell r="F3828">
            <v>3</v>
          </cell>
        </row>
        <row r="3829">
          <cell r="B3829">
            <v>15694</v>
          </cell>
          <cell r="C3829" t="str">
            <v>Ohad</v>
          </cell>
          <cell r="D3829" t="str">
            <v>Dahan</v>
          </cell>
          <cell r="E3829" t="str">
            <v>T52P</v>
          </cell>
          <cell r="F3829">
            <v>2</v>
          </cell>
        </row>
        <row r="3830">
          <cell r="B3830">
            <v>17929</v>
          </cell>
          <cell r="C3830" t="str">
            <v>Ohad</v>
          </cell>
          <cell r="D3830" t="str">
            <v>Mana</v>
          </cell>
          <cell r="E3830" t="str">
            <v>T51P</v>
          </cell>
          <cell r="F3830">
            <v>3</v>
          </cell>
        </row>
        <row r="3831">
          <cell r="B3831">
            <v>12250</v>
          </cell>
          <cell r="C3831" t="str">
            <v>Ohad</v>
          </cell>
          <cell r="D3831" t="str">
            <v>Mandel</v>
          </cell>
          <cell r="E3831" t="str">
            <v>D61P</v>
          </cell>
          <cell r="F3831">
            <v>3</v>
          </cell>
        </row>
        <row r="3832">
          <cell r="B3832">
            <v>18860</v>
          </cell>
          <cell r="C3832" t="str">
            <v>Ohad</v>
          </cell>
          <cell r="D3832" t="str">
            <v>Tal</v>
          </cell>
          <cell r="E3832" t="str">
            <v>T51P</v>
          </cell>
          <cell r="F3832">
            <v>4</v>
          </cell>
        </row>
        <row r="3833">
          <cell r="B3833">
            <v>20741</v>
          </cell>
          <cell r="C3833" t="str">
            <v>Ohad</v>
          </cell>
          <cell r="D3833" t="str">
            <v>Tanami</v>
          </cell>
          <cell r="E3833" t="str">
            <v>D45P</v>
          </cell>
          <cell r="F3833">
            <v>3</v>
          </cell>
        </row>
        <row r="3834">
          <cell r="B3834">
            <v>13478</v>
          </cell>
          <cell r="C3834" t="str">
            <v>Olatunde</v>
          </cell>
          <cell r="D3834" t="str">
            <v>Raji</v>
          </cell>
          <cell r="E3834" t="str">
            <v>T51P</v>
          </cell>
          <cell r="F3834">
            <v>5</v>
          </cell>
        </row>
        <row r="3835">
          <cell r="B3835">
            <v>21296</v>
          </cell>
          <cell r="C3835" t="str">
            <v>Oleg</v>
          </cell>
          <cell r="D3835" t="str">
            <v>Botvinkin</v>
          </cell>
          <cell r="E3835" t="str">
            <v>T51P</v>
          </cell>
          <cell r="F3835">
            <v>2</v>
          </cell>
        </row>
        <row r="3836">
          <cell r="B3836">
            <v>12227</v>
          </cell>
          <cell r="C3836" t="str">
            <v>Oleg</v>
          </cell>
          <cell r="D3836" t="str">
            <v>Finkelstein</v>
          </cell>
          <cell r="E3836" t="str">
            <v>D45P</v>
          </cell>
          <cell r="F3836">
            <v>3</v>
          </cell>
        </row>
        <row r="3837">
          <cell r="B3837">
            <v>19091</v>
          </cell>
          <cell r="C3837" t="str">
            <v>Oleg</v>
          </cell>
          <cell r="D3837" t="str">
            <v>Ilushin</v>
          </cell>
          <cell r="E3837" t="str">
            <v>D55P</v>
          </cell>
          <cell r="F3837">
            <v>3</v>
          </cell>
        </row>
        <row r="3838">
          <cell r="B3838">
            <v>21530</v>
          </cell>
          <cell r="C3838" t="str">
            <v>Oleg</v>
          </cell>
          <cell r="D3838" t="str">
            <v>Mogilevsky</v>
          </cell>
          <cell r="E3838" t="str">
            <v>M51P</v>
          </cell>
          <cell r="F3838">
            <v>3</v>
          </cell>
        </row>
        <row r="3839">
          <cell r="B3839">
            <v>14789</v>
          </cell>
          <cell r="C3839" t="str">
            <v>Oleg</v>
          </cell>
          <cell r="D3839" t="str">
            <v>Umanets</v>
          </cell>
          <cell r="E3839" t="str">
            <v>T41M</v>
          </cell>
          <cell r="F3839">
            <v>3</v>
          </cell>
        </row>
        <row r="3840">
          <cell r="B3840">
            <v>1584</v>
          </cell>
          <cell r="C3840" t="str">
            <v>Oleg</v>
          </cell>
          <cell r="D3840" t="str">
            <v>Yakovlev</v>
          </cell>
          <cell r="E3840" t="str">
            <v>D51P</v>
          </cell>
          <cell r="F3840">
            <v>3</v>
          </cell>
        </row>
        <row r="3841">
          <cell r="B3841">
            <v>8485</v>
          </cell>
          <cell r="C3841" t="str">
            <v>Oleksandr</v>
          </cell>
          <cell r="D3841" t="str">
            <v>Chubaruk</v>
          </cell>
          <cell r="E3841" t="str">
            <v>S43P</v>
          </cell>
          <cell r="F3841">
            <v>4</v>
          </cell>
        </row>
        <row r="3842">
          <cell r="B3842">
            <v>8281</v>
          </cell>
          <cell r="C3842" t="str">
            <v>Olesya</v>
          </cell>
          <cell r="D3842" t="str">
            <v>Shimansky</v>
          </cell>
          <cell r="E3842" t="str">
            <v>D55P</v>
          </cell>
          <cell r="F3842">
            <v>3</v>
          </cell>
        </row>
        <row r="3843">
          <cell r="B3843">
            <v>21387</v>
          </cell>
          <cell r="C3843" t="str">
            <v>Olga</v>
          </cell>
          <cell r="D3843" t="str">
            <v>Fine</v>
          </cell>
          <cell r="E3843" t="str">
            <v>D45M</v>
          </cell>
          <cell r="F3843">
            <v>3</v>
          </cell>
        </row>
        <row r="3844">
          <cell r="B3844">
            <v>20435</v>
          </cell>
          <cell r="C3844" t="str">
            <v>Olga</v>
          </cell>
          <cell r="D3844" t="str">
            <v>Gonzalez</v>
          </cell>
          <cell r="E3844" t="str">
            <v>M63P</v>
          </cell>
          <cell r="F3844">
            <v>4</v>
          </cell>
        </row>
        <row r="3845">
          <cell r="B3845">
            <v>12200</v>
          </cell>
          <cell r="C3845" t="str">
            <v>Olga</v>
          </cell>
          <cell r="D3845" t="str">
            <v>Lisogursky</v>
          </cell>
          <cell r="E3845" t="str">
            <v>D51P</v>
          </cell>
          <cell r="F3845">
            <v>4</v>
          </cell>
        </row>
        <row r="3846">
          <cell r="B3846">
            <v>18210</v>
          </cell>
          <cell r="C3846" t="str">
            <v>Olga</v>
          </cell>
          <cell r="D3846" t="str">
            <v>Rotar</v>
          </cell>
          <cell r="E3846" t="str">
            <v>S51P</v>
          </cell>
          <cell r="F3846">
            <v>4</v>
          </cell>
        </row>
        <row r="3847">
          <cell r="B3847">
            <v>18015</v>
          </cell>
          <cell r="C3847" t="str">
            <v>Olivia</v>
          </cell>
          <cell r="D3847" t="str">
            <v>Rey</v>
          </cell>
          <cell r="E3847" t="str">
            <v>S51P</v>
          </cell>
          <cell r="F3847">
            <v>4</v>
          </cell>
        </row>
        <row r="3848">
          <cell r="B3848">
            <v>20985</v>
          </cell>
          <cell r="C3848" t="str">
            <v>Olivier</v>
          </cell>
          <cell r="D3848" t="str">
            <v>Foult</v>
          </cell>
          <cell r="E3848" t="str">
            <v>D45P</v>
          </cell>
          <cell r="F3848">
            <v>4</v>
          </cell>
        </row>
        <row r="3849">
          <cell r="B3849">
            <v>14862</v>
          </cell>
          <cell r="C3849" t="str">
            <v>Olivier</v>
          </cell>
          <cell r="D3849" t="str">
            <v>Trouillet</v>
          </cell>
          <cell r="E3849" t="str">
            <v>T51P</v>
          </cell>
          <cell r="F3849">
            <v>3</v>
          </cell>
        </row>
        <row r="3850">
          <cell r="B3850">
            <v>21609</v>
          </cell>
          <cell r="C3850" t="str">
            <v>Olli</v>
          </cell>
          <cell r="D3850" t="str">
            <v>Keravuori</v>
          </cell>
          <cell r="E3850" t="str">
            <v>S43P</v>
          </cell>
          <cell r="F3850">
            <v>3</v>
          </cell>
        </row>
        <row r="3851">
          <cell r="B3851">
            <v>14570</v>
          </cell>
          <cell r="C3851" t="str">
            <v>Omar</v>
          </cell>
          <cell r="D3851" t="str">
            <v>Alkhateeb</v>
          </cell>
          <cell r="E3851" t="str">
            <v>D61P</v>
          </cell>
          <cell r="F3851">
            <v>3</v>
          </cell>
        </row>
        <row r="3852">
          <cell r="B3852">
            <v>12191</v>
          </cell>
          <cell r="C3852" t="str">
            <v>Omar</v>
          </cell>
          <cell r="D3852" t="str">
            <v>Mputu</v>
          </cell>
          <cell r="E3852" t="str">
            <v>T53P</v>
          </cell>
          <cell r="F3852">
            <v>3</v>
          </cell>
        </row>
        <row r="3853">
          <cell r="B3853">
            <v>19193</v>
          </cell>
          <cell r="C3853" t="str">
            <v>Omer</v>
          </cell>
          <cell r="D3853" t="str">
            <v>Barak</v>
          </cell>
          <cell r="E3853" t="str">
            <v>D65P</v>
          </cell>
          <cell r="F3853">
            <v>4</v>
          </cell>
        </row>
        <row r="3854">
          <cell r="B3854">
            <v>18876</v>
          </cell>
          <cell r="C3854" t="str">
            <v>Omer</v>
          </cell>
          <cell r="D3854" t="str">
            <v>Bashan</v>
          </cell>
          <cell r="E3854" t="str">
            <v>T51P</v>
          </cell>
          <cell r="F3854">
            <v>3</v>
          </cell>
        </row>
        <row r="3855">
          <cell r="B3855">
            <v>21229</v>
          </cell>
          <cell r="C3855" t="str">
            <v>Omer</v>
          </cell>
          <cell r="D3855" t="str">
            <v>Dimri</v>
          </cell>
          <cell r="E3855" t="str">
            <v>D65S</v>
          </cell>
          <cell r="F3855">
            <v>3</v>
          </cell>
        </row>
        <row r="3856">
          <cell r="B3856">
            <v>18730</v>
          </cell>
          <cell r="C3856" t="str">
            <v>Omer</v>
          </cell>
          <cell r="D3856" t="str">
            <v>Haider</v>
          </cell>
          <cell r="E3856" t="str">
            <v>E51P</v>
          </cell>
          <cell r="F3856">
            <v>3</v>
          </cell>
        </row>
        <row r="3857">
          <cell r="B3857">
            <v>21334</v>
          </cell>
          <cell r="C3857" t="str">
            <v>Omer</v>
          </cell>
          <cell r="D3857" t="str">
            <v>Hann</v>
          </cell>
          <cell r="E3857" t="str">
            <v>D55P</v>
          </cell>
          <cell r="F3857">
            <v>3</v>
          </cell>
        </row>
        <row r="3858">
          <cell r="B3858">
            <v>21208</v>
          </cell>
          <cell r="C3858" t="str">
            <v>Omer</v>
          </cell>
          <cell r="D3858" t="str">
            <v>Hofman</v>
          </cell>
          <cell r="E3858" t="str">
            <v>D65S</v>
          </cell>
          <cell r="F3858">
            <v>4</v>
          </cell>
        </row>
        <row r="3859">
          <cell r="B3859">
            <v>13035</v>
          </cell>
          <cell r="C3859" t="str">
            <v>Omer</v>
          </cell>
          <cell r="D3859" t="str">
            <v>Kleinstern</v>
          </cell>
          <cell r="E3859" t="str">
            <v>D45M</v>
          </cell>
          <cell r="F3859">
            <v>4</v>
          </cell>
        </row>
        <row r="3860">
          <cell r="B3860">
            <v>20534</v>
          </cell>
          <cell r="C3860" t="str">
            <v>Omer</v>
          </cell>
          <cell r="D3860" t="str">
            <v>Levy</v>
          </cell>
          <cell r="E3860" t="str">
            <v>D61P</v>
          </cell>
          <cell r="F3860">
            <v>4</v>
          </cell>
        </row>
        <row r="3861">
          <cell r="B3861">
            <v>13486</v>
          </cell>
          <cell r="C3861" t="str">
            <v>Omer</v>
          </cell>
          <cell r="D3861" t="str">
            <v>Nechushtan</v>
          </cell>
          <cell r="E3861" t="str">
            <v>D41M</v>
          </cell>
          <cell r="F3861">
            <v>5</v>
          </cell>
        </row>
        <row r="3862">
          <cell r="B3862">
            <v>4851</v>
          </cell>
          <cell r="C3862" t="str">
            <v>Omer</v>
          </cell>
          <cell r="D3862" t="str">
            <v>Ran</v>
          </cell>
          <cell r="E3862" t="str">
            <v>D51P</v>
          </cell>
          <cell r="F3862">
            <v>4</v>
          </cell>
        </row>
        <row r="3863">
          <cell r="B3863">
            <v>19643</v>
          </cell>
          <cell r="C3863" t="str">
            <v>Omer</v>
          </cell>
          <cell r="D3863" t="str">
            <v>Shapira</v>
          </cell>
          <cell r="E3863" t="str">
            <v>P53M</v>
          </cell>
          <cell r="F3863">
            <v>2</v>
          </cell>
        </row>
        <row r="3864">
          <cell r="B3864">
            <v>19758</v>
          </cell>
          <cell r="C3864" t="str">
            <v>Omer</v>
          </cell>
          <cell r="D3864" t="str">
            <v>Shech</v>
          </cell>
          <cell r="E3864" t="str">
            <v>R41P</v>
          </cell>
          <cell r="F3864">
            <v>3</v>
          </cell>
        </row>
        <row r="3865">
          <cell r="B3865">
            <v>12229</v>
          </cell>
          <cell r="C3865" t="str">
            <v>Omer</v>
          </cell>
          <cell r="D3865" t="str">
            <v>Shliva</v>
          </cell>
          <cell r="E3865" t="str">
            <v>D41P</v>
          </cell>
          <cell r="F3865">
            <v>4</v>
          </cell>
        </row>
        <row r="3866">
          <cell r="B3866">
            <v>21107</v>
          </cell>
          <cell r="C3866" t="str">
            <v>Omer</v>
          </cell>
          <cell r="D3866" t="str">
            <v>Ventura</v>
          </cell>
          <cell r="E3866" t="str">
            <v>D51P</v>
          </cell>
          <cell r="F3866">
            <v>3</v>
          </cell>
        </row>
        <row r="3867">
          <cell r="B3867">
            <v>1625</v>
          </cell>
          <cell r="C3867" t="str">
            <v>Omer</v>
          </cell>
          <cell r="D3867" t="str">
            <v>Woloch</v>
          </cell>
          <cell r="E3867" t="str">
            <v>D45P</v>
          </cell>
          <cell r="F3867">
            <v>3</v>
          </cell>
        </row>
        <row r="3868">
          <cell r="B3868">
            <v>14770</v>
          </cell>
          <cell r="C3868" t="str">
            <v>Omer</v>
          </cell>
          <cell r="D3868" t="str">
            <v>Zadik</v>
          </cell>
          <cell r="E3868" t="str">
            <v>D55P</v>
          </cell>
          <cell r="F3868">
            <v>3</v>
          </cell>
        </row>
        <row r="3869">
          <cell r="B3869">
            <v>11023</v>
          </cell>
          <cell r="C3869" t="str">
            <v>Omer</v>
          </cell>
          <cell r="D3869" t="str">
            <v>Zentner</v>
          </cell>
          <cell r="E3869" t="str">
            <v>D55P</v>
          </cell>
          <cell r="F3869">
            <v>3</v>
          </cell>
        </row>
        <row r="3870">
          <cell r="B3870">
            <v>12428</v>
          </cell>
          <cell r="C3870" t="str">
            <v>Omri</v>
          </cell>
          <cell r="D3870" t="str">
            <v>Buzhish</v>
          </cell>
          <cell r="E3870" t="str">
            <v>D45P</v>
          </cell>
          <cell r="F3870">
            <v>3</v>
          </cell>
        </row>
        <row r="3871">
          <cell r="B3871">
            <v>17247</v>
          </cell>
          <cell r="C3871" t="str">
            <v>Omri</v>
          </cell>
          <cell r="D3871" t="str">
            <v>Cohen</v>
          </cell>
          <cell r="E3871" t="str">
            <v>D51P</v>
          </cell>
          <cell r="F3871">
            <v>3</v>
          </cell>
        </row>
        <row r="3872">
          <cell r="B3872">
            <v>20939</v>
          </cell>
          <cell r="C3872" t="str">
            <v>Omri</v>
          </cell>
          <cell r="D3872" t="str">
            <v>Glam</v>
          </cell>
          <cell r="E3872" t="str">
            <v>D45M</v>
          </cell>
          <cell r="F3872">
            <v>4</v>
          </cell>
        </row>
        <row r="3873">
          <cell r="B3873">
            <v>18170</v>
          </cell>
          <cell r="C3873" t="str">
            <v>Omri</v>
          </cell>
          <cell r="D3873" t="str">
            <v>Habibi</v>
          </cell>
          <cell r="E3873" t="str">
            <v>D55P</v>
          </cell>
          <cell r="F3873">
            <v>4</v>
          </cell>
        </row>
        <row r="3874">
          <cell r="B3874">
            <v>18162</v>
          </cell>
          <cell r="C3874" t="str">
            <v>Omri</v>
          </cell>
          <cell r="D3874" t="str">
            <v>Kugman</v>
          </cell>
          <cell r="E3874" t="str">
            <v>D55P</v>
          </cell>
          <cell r="F3874">
            <v>3</v>
          </cell>
        </row>
        <row r="3875">
          <cell r="B3875">
            <v>19794</v>
          </cell>
          <cell r="C3875" t="str">
            <v>Omri</v>
          </cell>
          <cell r="D3875" t="str">
            <v>Naim</v>
          </cell>
          <cell r="E3875" t="str">
            <v>D65P</v>
          </cell>
          <cell r="F3875">
            <v>4</v>
          </cell>
        </row>
        <row r="3876">
          <cell r="B3876">
            <v>12481</v>
          </cell>
          <cell r="C3876" t="str">
            <v>Omri</v>
          </cell>
          <cell r="D3876" t="str">
            <v>Raizman</v>
          </cell>
          <cell r="E3876" t="str">
            <v>T51P</v>
          </cell>
          <cell r="F3876">
            <v>5</v>
          </cell>
        </row>
        <row r="3877">
          <cell r="B3877">
            <v>14231</v>
          </cell>
          <cell r="C3877" t="str">
            <v>Omri</v>
          </cell>
          <cell r="D3877" t="str">
            <v>Zamir</v>
          </cell>
          <cell r="E3877" t="str">
            <v>D45P</v>
          </cell>
          <cell r="F3877">
            <v>2</v>
          </cell>
        </row>
        <row r="3878">
          <cell r="B3878">
            <v>20642</v>
          </cell>
          <cell r="C3878" t="str">
            <v>Omry</v>
          </cell>
          <cell r="D3878" t="str">
            <v>Hazak</v>
          </cell>
          <cell r="E3878" t="str">
            <v>D65P</v>
          </cell>
          <cell r="F3878">
            <v>2</v>
          </cell>
        </row>
        <row r="3879">
          <cell r="B3879">
            <v>21087</v>
          </cell>
          <cell r="C3879" t="str">
            <v>Omry</v>
          </cell>
          <cell r="D3879" t="str">
            <v>Kaufman</v>
          </cell>
          <cell r="E3879" t="str">
            <v>D65P</v>
          </cell>
          <cell r="F3879">
            <v>2</v>
          </cell>
        </row>
        <row r="3880">
          <cell r="B3880">
            <v>10002</v>
          </cell>
          <cell r="C3880" t="str">
            <v>Opher</v>
          </cell>
          <cell r="D3880" t="str">
            <v>Lubzens</v>
          </cell>
          <cell r="E3880" t="str">
            <v>D61P</v>
          </cell>
          <cell r="F3880">
            <v>1</v>
          </cell>
        </row>
        <row r="3881">
          <cell r="B3881">
            <v>16188</v>
          </cell>
          <cell r="C3881" t="str">
            <v>Ophir</v>
          </cell>
          <cell r="D3881" t="str">
            <v>Pickman</v>
          </cell>
          <cell r="E3881" t="str">
            <v>D51P</v>
          </cell>
          <cell r="F3881">
            <v>4</v>
          </cell>
        </row>
        <row r="3882">
          <cell r="B3882">
            <v>19562</v>
          </cell>
          <cell r="C3882" t="str">
            <v>Or</v>
          </cell>
          <cell r="D3882" t="str">
            <v>Awaskar</v>
          </cell>
          <cell r="E3882" t="str">
            <v>T61P</v>
          </cell>
          <cell r="F3882">
            <v>4</v>
          </cell>
        </row>
        <row r="3883">
          <cell r="B3883">
            <v>15777</v>
          </cell>
          <cell r="C3883" t="str">
            <v>Or</v>
          </cell>
          <cell r="D3883" t="str">
            <v>Ben David</v>
          </cell>
          <cell r="E3883" t="str">
            <v>D41M</v>
          </cell>
          <cell r="F3883">
            <v>4</v>
          </cell>
        </row>
        <row r="3884">
          <cell r="B3884">
            <v>20175</v>
          </cell>
          <cell r="C3884" t="str">
            <v>Or</v>
          </cell>
          <cell r="D3884" t="str">
            <v>Ben Yair</v>
          </cell>
          <cell r="E3884" t="str">
            <v>T61P</v>
          </cell>
          <cell r="F3884">
            <v>1</v>
          </cell>
        </row>
        <row r="3885">
          <cell r="B3885">
            <v>20585</v>
          </cell>
          <cell r="C3885" t="str">
            <v>Or</v>
          </cell>
          <cell r="D3885" t="str">
            <v>Karni</v>
          </cell>
          <cell r="E3885" t="str">
            <v>D65P</v>
          </cell>
          <cell r="F3885">
            <v>3</v>
          </cell>
        </row>
        <row r="3886">
          <cell r="B3886">
            <v>16844</v>
          </cell>
          <cell r="C3886" t="str">
            <v>Or</v>
          </cell>
          <cell r="D3886" t="str">
            <v>Machluf</v>
          </cell>
          <cell r="E3886" t="str">
            <v>D51P</v>
          </cell>
          <cell r="F3886">
            <v>3</v>
          </cell>
        </row>
        <row r="3887">
          <cell r="B3887">
            <v>14032</v>
          </cell>
          <cell r="C3887" t="str">
            <v>Or</v>
          </cell>
          <cell r="D3887" t="str">
            <v>Maimon</v>
          </cell>
          <cell r="E3887" t="str">
            <v>D65P</v>
          </cell>
          <cell r="F3887">
            <v>4</v>
          </cell>
        </row>
        <row r="3888">
          <cell r="B3888">
            <v>17140</v>
          </cell>
          <cell r="C3888" t="str">
            <v>Or</v>
          </cell>
          <cell r="D3888" t="str">
            <v>Miness</v>
          </cell>
          <cell r="E3888" t="str">
            <v>D55P</v>
          </cell>
          <cell r="F3888">
            <v>4</v>
          </cell>
        </row>
        <row r="3889">
          <cell r="B3889">
            <v>18604</v>
          </cell>
          <cell r="C3889" t="str">
            <v>Or</v>
          </cell>
          <cell r="D3889" t="str">
            <v>Mizrahi</v>
          </cell>
          <cell r="E3889" t="str">
            <v>D61P</v>
          </cell>
          <cell r="F3889">
            <v>4</v>
          </cell>
        </row>
        <row r="3890">
          <cell r="B3890">
            <v>19796</v>
          </cell>
          <cell r="C3890" t="str">
            <v>Or</v>
          </cell>
          <cell r="D3890" t="str">
            <v>Moshe</v>
          </cell>
          <cell r="E3890" t="str">
            <v>D65P</v>
          </cell>
          <cell r="F3890">
            <v>5</v>
          </cell>
        </row>
        <row r="3891">
          <cell r="B3891">
            <v>20450</v>
          </cell>
          <cell r="C3891" t="str">
            <v>Or</v>
          </cell>
          <cell r="D3891" t="str">
            <v>Paztal</v>
          </cell>
          <cell r="E3891" t="str">
            <v>D51P</v>
          </cell>
          <cell r="F3891">
            <v>3</v>
          </cell>
        </row>
        <row r="3892">
          <cell r="B3892">
            <v>15062</v>
          </cell>
          <cell r="C3892" t="str">
            <v>Or</v>
          </cell>
          <cell r="D3892" t="str">
            <v>Shaham</v>
          </cell>
          <cell r="E3892" t="str">
            <v>D45P</v>
          </cell>
          <cell r="F3892">
            <v>5</v>
          </cell>
        </row>
        <row r="3893">
          <cell r="B3893">
            <v>19258</v>
          </cell>
          <cell r="C3893" t="str">
            <v>Or</v>
          </cell>
          <cell r="D3893" t="str">
            <v>Shainberg</v>
          </cell>
          <cell r="E3893" t="str">
            <v>D55P</v>
          </cell>
          <cell r="F3893">
            <v>5</v>
          </cell>
        </row>
        <row r="3894">
          <cell r="B3894">
            <v>16892</v>
          </cell>
          <cell r="C3894" t="str">
            <v>Or</v>
          </cell>
          <cell r="D3894" t="str">
            <v>Shavit</v>
          </cell>
          <cell r="E3894" t="str">
            <v>T51P</v>
          </cell>
          <cell r="F3894">
            <v>3</v>
          </cell>
        </row>
        <row r="3895">
          <cell r="B3895">
            <v>20179</v>
          </cell>
          <cell r="C3895" t="str">
            <v>Or</v>
          </cell>
          <cell r="D3895" t="str">
            <v>Shpilman</v>
          </cell>
          <cell r="E3895" t="str">
            <v>P61P</v>
          </cell>
          <cell r="F3895">
            <v>3</v>
          </cell>
        </row>
        <row r="3896">
          <cell r="B3896">
            <v>19293</v>
          </cell>
          <cell r="C3896" t="str">
            <v>Or</v>
          </cell>
          <cell r="D3896" t="str">
            <v>Soffer</v>
          </cell>
          <cell r="E3896" t="str">
            <v>D55P</v>
          </cell>
          <cell r="F3896">
            <v>3</v>
          </cell>
        </row>
        <row r="3897">
          <cell r="B3897">
            <v>19547</v>
          </cell>
          <cell r="C3897" t="str">
            <v>Or</v>
          </cell>
          <cell r="D3897" t="str">
            <v>Tobol</v>
          </cell>
          <cell r="E3897" t="str">
            <v>D65P</v>
          </cell>
          <cell r="F3897">
            <v>4</v>
          </cell>
        </row>
        <row r="3898">
          <cell r="B3898">
            <v>17918</v>
          </cell>
          <cell r="C3898" t="str">
            <v>Oran</v>
          </cell>
          <cell r="D3898" t="str">
            <v>Amos</v>
          </cell>
          <cell r="E3898" t="str">
            <v>S41P</v>
          </cell>
          <cell r="F3898">
            <v>2</v>
          </cell>
        </row>
        <row r="3899">
          <cell r="B3899">
            <v>13274</v>
          </cell>
          <cell r="C3899" t="str">
            <v>Oran</v>
          </cell>
          <cell r="D3899" t="str">
            <v>Kabarity</v>
          </cell>
          <cell r="E3899" t="str">
            <v>D51P</v>
          </cell>
          <cell r="F3899">
            <v>3</v>
          </cell>
        </row>
        <row r="3900">
          <cell r="B3900">
            <v>21009</v>
          </cell>
          <cell r="C3900" t="str">
            <v>Oran</v>
          </cell>
          <cell r="D3900" t="str">
            <v>Sherf</v>
          </cell>
          <cell r="E3900" t="str">
            <v>D65P</v>
          </cell>
          <cell r="F3900">
            <v>3</v>
          </cell>
        </row>
        <row r="3901">
          <cell r="B3901">
            <v>15695</v>
          </cell>
          <cell r="C3901" t="str">
            <v>Orel</v>
          </cell>
          <cell r="D3901" t="str">
            <v>Hasis</v>
          </cell>
          <cell r="E3901" t="str">
            <v>D55P</v>
          </cell>
          <cell r="F3901">
            <v>2</v>
          </cell>
        </row>
        <row r="3902">
          <cell r="B3902">
            <v>18452</v>
          </cell>
          <cell r="C3902" t="str">
            <v>Orel</v>
          </cell>
          <cell r="D3902" t="str">
            <v>Katz</v>
          </cell>
          <cell r="E3902" t="str">
            <v>P53P</v>
          </cell>
          <cell r="F3902">
            <v>5</v>
          </cell>
        </row>
        <row r="3903">
          <cell r="B3903">
            <v>12734</v>
          </cell>
          <cell r="C3903" t="str">
            <v>Orel</v>
          </cell>
          <cell r="D3903" t="str">
            <v>Vanounou</v>
          </cell>
          <cell r="E3903" t="str">
            <v>T41M</v>
          </cell>
          <cell r="F3903">
            <v>4</v>
          </cell>
        </row>
        <row r="3904">
          <cell r="B3904">
            <v>19427</v>
          </cell>
          <cell r="C3904" t="str">
            <v>Oren</v>
          </cell>
          <cell r="D3904" t="str">
            <v>Aharony</v>
          </cell>
          <cell r="E3904" t="str">
            <v>P61P</v>
          </cell>
          <cell r="F3904">
            <v>3</v>
          </cell>
        </row>
        <row r="3905">
          <cell r="B3905">
            <v>20887</v>
          </cell>
          <cell r="C3905" t="str">
            <v>Oren</v>
          </cell>
          <cell r="D3905" t="str">
            <v>Ahr</v>
          </cell>
          <cell r="E3905" t="str">
            <v>M41P</v>
          </cell>
          <cell r="F3905">
            <v>2</v>
          </cell>
        </row>
        <row r="3906">
          <cell r="B3906">
            <v>8494</v>
          </cell>
          <cell r="C3906" t="str">
            <v>Oren</v>
          </cell>
          <cell r="D3906" t="str">
            <v>Bar-Nes</v>
          </cell>
          <cell r="E3906" t="str">
            <v>P41M</v>
          </cell>
          <cell r="F3906">
            <v>4</v>
          </cell>
        </row>
        <row r="3907">
          <cell r="B3907">
            <v>13630</v>
          </cell>
          <cell r="C3907" t="str">
            <v>Oren</v>
          </cell>
          <cell r="D3907" t="str">
            <v>Barnea</v>
          </cell>
          <cell r="E3907" t="str">
            <v>T51P</v>
          </cell>
          <cell r="F3907">
            <v>4</v>
          </cell>
        </row>
        <row r="3908">
          <cell r="B3908">
            <v>16520</v>
          </cell>
          <cell r="C3908" t="str">
            <v>Oren</v>
          </cell>
          <cell r="D3908" t="str">
            <v>Cohen</v>
          </cell>
          <cell r="E3908" t="str">
            <v>T51P</v>
          </cell>
          <cell r="F3908">
            <v>4</v>
          </cell>
        </row>
        <row r="3909">
          <cell r="B3909">
            <v>13200</v>
          </cell>
          <cell r="C3909" t="str">
            <v>Oren</v>
          </cell>
          <cell r="D3909" t="str">
            <v>Efraim</v>
          </cell>
          <cell r="E3909" t="str">
            <v>D55P</v>
          </cell>
          <cell r="F3909">
            <v>3</v>
          </cell>
        </row>
        <row r="3910">
          <cell r="B3910">
            <v>19506</v>
          </cell>
          <cell r="C3910" t="str">
            <v>Oren</v>
          </cell>
          <cell r="D3910" t="str">
            <v>Graiver</v>
          </cell>
          <cell r="E3910" t="str">
            <v>M41P</v>
          </cell>
          <cell r="F3910">
            <v>2</v>
          </cell>
        </row>
        <row r="3911">
          <cell r="B3911">
            <v>12501</v>
          </cell>
          <cell r="C3911" t="str">
            <v>Oren</v>
          </cell>
          <cell r="D3911" t="str">
            <v>Nudelman</v>
          </cell>
          <cell r="E3911" t="str">
            <v>T41M</v>
          </cell>
          <cell r="F3911">
            <v>5</v>
          </cell>
        </row>
        <row r="3912">
          <cell r="B3912">
            <v>7142</v>
          </cell>
          <cell r="C3912" t="str">
            <v>Oren</v>
          </cell>
          <cell r="D3912" t="str">
            <v>Sade</v>
          </cell>
          <cell r="E3912" t="str">
            <v>R41M</v>
          </cell>
          <cell r="F3912">
            <v>5</v>
          </cell>
        </row>
        <row r="3913">
          <cell r="B3913">
            <v>12992</v>
          </cell>
          <cell r="C3913" t="str">
            <v>Oren</v>
          </cell>
          <cell r="D3913" t="str">
            <v>Sagey</v>
          </cell>
          <cell r="E3913" t="str">
            <v>T51P</v>
          </cell>
          <cell r="F3913">
            <v>4</v>
          </cell>
        </row>
        <row r="3914">
          <cell r="B3914">
            <v>15751</v>
          </cell>
          <cell r="C3914" t="str">
            <v>Oren</v>
          </cell>
          <cell r="D3914" t="str">
            <v>Schwartz</v>
          </cell>
          <cell r="E3914" t="str">
            <v>S43P</v>
          </cell>
          <cell r="F3914">
            <v>3</v>
          </cell>
        </row>
        <row r="3915">
          <cell r="B3915">
            <v>19800</v>
          </cell>
          <cell r="C3915" t="str">
            <v>Oren</v>
          </cell>
          <cell r="D3915" t="str">
            <v>Shor</v>
          </cell>
          <cell r="E3915" t="str">
            <v>D65P</v>
          </cell>
          <cell r="F3915">
            <v>3</v>
          </cell>
        </row>
        <row r="3916">
          <cell r="B3916">
            <v>3932</v>
          </cell>
          <cell r="C3916" t="str">
            <v>Oren</v>
          </cell>
          <cell r="D3916" t="str">
            <v>Souroujon</v>
          </cell>
          <cell r="E3916" t="str">
            <v>D45P</v>
          </cell>
          <cell r="F3916">
            <v>5</v>
          </cell>
        </row>
        <row r="3917">
          <cell r="B3917">
            <v>15220</v>
          </cell>
          <cell r="C3917" t="str">
            <v>Oren</v>
          </cell>
          <cell r="D3917" t="str">
            <v>Yaar</v>
          </cell>
          <cell r="E3917" t="str">
            <v>D45P</v>
          </cell>
          <cell r="F3917">
            <v>2</v>
          </cell>
        </row>
        <row r="3918">
          <cell r="B3918">
            <v>9061</v>
          </cell>
          <cell r="C3918" t="str">
            <v>Orhun</v>
          </cell>
          <cell r="D3918" t="str">
            <v>Babalik</v>
          </cell>
          <cell r="E3918" t="str">
            <v>S43M</v>
          </cell>
          <cell r="F3918">
            <v>1</v>
          </cell>
        </row>
        <row r="3919">
          <cell r="B3919">
            <v>20537</v>
          </cell>
          <cell r="C3919" t="str">
            <v>Ori</v>
          </cell>
          <cell r="D3919" t="str">
            <v>Ben Ami</v>
          </cell>
          <cell r="E3919" t="str">
            <v>D65S</v>
          </cell>
          <cell r="F3919">
            <v>2</v>
          </cell>
        </row>
        <row r="3920">
          <cell r="B3920">
            <v>5597</v>
          </cell>
          <cell r="C3920" t="str">
            <v>Ori</v>
          </cell>
          <cell r="D3920" t="str">
            <v>Feldman</v>
          </cell>
          <cell r="E3920" t="str">
            <v>D45M</v>
          </cell>
          <cell r="F3920">
            <v>3</v>
          </cell>
        </row>
        <row r="3921">
          <cell r="B3921">
            <v>20049</v>
          </cell>
          <cell r="C3921" t="str">
            <v>Ori</v>
          </cell>
          <cell r="D3921" t="str">
            <v>Fried</v>
          </cell>
          <cell r="E3921" t="str">
            <v>T52M</v>
          </cell>
          <cell r="F3921">
            <v>1</v>
          </cell>
        </row>
        <row r="3922">
          <cell r="B3922">
            <v>21160</v>
          </cell>
          <cell r="C3922" t="str">
            <v>Ori</v>
          </cell>
          <cell r="D3922" t="str">
            <v>Halamit</v>
          </cell>
          <cell r="E3922" t="str">
            <v>D65P</v>
          </cell>
          <cell r="F3922">
            <v>5</v>
          </cell>
        </row>
        <row r="3923">
          <cell r="B3923">
            <v>20835</v>
          </cell>
          <cell r="C3923" t="str">
            <v>Ori</v>
          </cell>
          <cell r="D3923" t="str">
            <v>Hamama</v>
          </cell>
          <cell r="E3923" t="str">
            <v>D45M</v>
          </cell>
          <cell r="F3923">
            <v>4</v>
          </cell>
        </row>
        <row r="3924">
          <cell r="B3924">
            <v>21504</v>
          </cell>
          <cell r="C3924" t="str">
            <v>Ori</v>
          </cell>
          <cell r="D3924" t="str">
            <v>Kraft</v>
          </cell>
          <cell r="E3924" t="str">
            <v>P54P</v>
          </cell>
          <cell r="F3924">
            <v>4</v>
          </cell>
        </row>
        <row r="3925">
          <cell r="B3925">
            <v>19425</v>
          </cell>
          <cell r="C3925" t="str">
            <v>Ori</v>
          </cell>
          <cell r="D3925" t="str">
            <v>Noga</v>
          </cell>
          <cell r="E3925" t="str">
            <v>D55P</v>
          </cell>
          <cell r="F3925">
            <v>3</v>
          </cell>
        </row>
        <row r="3926">
          <cell r="B3926">
            <v>20447</v>
          </cell>
          <cell r="C3926" t="str">
            <v>Ori</v>
          </cell>
          <cell r="D3926" t="str">
            <v>Reshef</v>
          </cell>
          <cell r="E3926" t="str">
            <v>T66P</v>
          </cell>
          <cell r="F3926">
            <v>3</v>
          </cell>
        </row>
        <row r="3927">
          <cell r="B3927">
            <v>21508</v>
          </cell>
          <cell r="C3927" t="str">
            <v>Ori</v>
          </cell>
          <cell r="D3927" t="str">
            <v>Roda</v>
          </cell>
          <cell r="E3927" t="str">
            <v>060P</v>
          </cell>
          <cell r="F3927">
            <v>3</v>
          </cell>
        </row>
        <row r="3928">
          <cell r="B3928">
            <v>17141</v>
          </cell>
          <cell r="C3928" t="str">
            <v>Ori</v>
          </cell>
          <cell r="D3928" t="str">
            <v>Shochen</v>
          </cell>
          <cell r="E3928" t="str">
            <v>D55P</v>
          </cell>
          <cell r="F3928">
            <v>3</v>
          </cell>
        </row>
        <row r="3929">
          <cell r="B3929">
            <v>19897</v>
          </cell>
          <cell r="C3929" t="str">
            <v>Oria</v>
          </cell>
          <cell r="D3929" t="str">
            <v>Levy</v>
          </cell>
          <cell r="E3929" t="str">
            <v>D55P</v>
          </cell>
          <cell r="F3929">
            <v>3</v>
          </cell>
        </row>
        <row r="3930">
          <cell r="B3930">
            <v>19867</v>
          </cell>
          <cell r="C3930" t="str">
            <v>Orian</v>
          </cell>
          <cell r="D3930" t="str">
            <v>Izhak</v>
          </cell>
          <cell r="E3930" t="str">
            <v>S43P</v>
          </cell>
          <cell r="F3930">
            <v>4</v>
          </cell>
        </row>
        <row r="3931">
          <cell r="B3931">
            <v>13492</v>
          </cell>
          <cell r="C3931" t="str">
            <v>Oriel</v>
          </cell>
          <cell r="D3931" t="str">
            <v>Kafri</v>
          </cell>
          <cell r="E3931" t="str">
            <v>T51P</v>
          </cell>
          <cell r="F3931">
            <v>4</v>
          </cell>
        </row>
        <row r="3932">
          <cell r="B3932">
            <v>20022</v>
          </cell>
          <cell r="C3932" t="str">
            <v>Orit</v>
          </cell>
          <cell r="D3932" t="str">
            <v>Binyamin Levi</v>
          </cell>
          <cell r="E3932" t="str">
            <v>T61P</v>
          </cell>
          <cell r="F3932">
            <v>3</v>
          </cell>
        </row>
        <row r="3933">
          <cell r="B3933">
            <v>8653</v>
          </cell>
          <cell r="C3933" t="str">
            <v>Orit</v>
          </cell>
          <cell r="D3933" t="str">
            <v>Egozi</v>
          </cell>
          <cell r="E3933" t="str">
            <v>P53P</v>
          </cell>
          <cell r="F3933">
            <v>3</v>
          </cell>
        </row>
        <row r="3934">
          <cell r="B3934">
            <v>1501</v>
          </cell>
          <cell r="C3934" t="str">
            <v>Orit</v>
          </cell>
          <cell r="D3934" t="str">
            <v>Iusim</v>
          </cell>
          <cell r="E3934" t="str">
            <v>D45M</v>
          </cell>
          <cell r="F3934">
            <v>3</v>
          </cell>
        </row>
        <row r="3935">
          <cell r="B3935">
            <v>12487</v>
          </cell>
          <cell r="C3935" t="str">
            <v>Orit</v>
          </cell>
          <cell r="D3935" t="str">
            <v>Orzitzer</v>
          </cell>
          <cell r="E3935" t="str">
            <v>D41P</v>
          </cell>
          <cell r="F3935">
            <v>3</v>
          </cell>
        </row>
        <row r="3936">
          <cell r="B3936">
            <v>8106</v>
          </cell>
          <cell r="C3936" t="str">
            <v>Orit</v>
          </cell>
          <cell r="D3936" t="str">
            <v>Trop</v>
          </cell>
          <cell r="E3936" t="str">
            <v>P41P</v>
          </cell>
          <cell r="F3936">
            <v>4</v>
          </cell>
        </row>
        <row r="3937">
          <cell r="B3937">
            <v>10261</v>
          </cell>
          <cell r="C3937" t="str">
            <v>Orit</v>
          </cell>
          <cell r="D3937" t="str">
            <v>Weisberg</v>
          </cell>
          <cell r="E3937" t="str">
            <v>D55P</v>
          </cell>
          <cell r="F3937">
            <v>4</v>
          </cell>
        </row>
        <row r="3938">
          <cell r="B3938">
            <v>19460</v>
          </cell>
          <cell r="C3938" t="str">
            <v>Oron</v>
          </cell>
          <cell r="D3938" t="str">
            <v>Cohen</v>
          </cell>
          <cell r="E3938" t="str">
            <v>D55P</v>
          </cell>
          <cell r="F3938">
            <v>3</v>
          </cell>
        </row>
        <row r="3939">
          <cell r="B3939">
            <v>20114</v>
          </cell>
          <cell r="C3939" t="str">
            <v>Oronzo</v>
          </cell>
          <cell r="D3939" t="str">
            <v>Ungaro</v>
          </cell>
          <cell r="E3939" t="str">
            <v>E41P</v>
          </cell>
          <cell r="F3939">
            <v>3</v>
          </cell>
        </row>
        <row r="3940">
          <cell r="B3940">
            <v>20352</v>
          </cell>
          <cell r="C3940" t="str">
            <v xml:space="preserve">Orsola Lina (Lina) </v>
          </cell>
          <cell r="D3940" t="str">
            <v>Tragni</v>
          </cell>
          <cell r="E3940" t="str">
            <v>P53P</v>
          </cell>
          <cell r="F3940">
            <v>5</v>
          </cell>
        </row>
        <row r="3941">
          <cell r="B3941">
            <v>20911</v>
          </cell>
          <cell r="C3941" t="str">
            <v>Orwa</v>
          </cell>
          <cell r="D3941" t="str">
            <v>Watad</v>
          </cell>
          <cell r="E3941" t="str">
            <v>D65P</v>
          </cell>
          <cell r="F3941">
            <v>3</v>
          </cell>
        </row>
        <row r="3942">
          <cell r="B3942">
            <v>18440</v>
          </cell>
          <cell r="C3942" t="str">
            <v xml:space="preserve">Oscar (Tony) </v>
          </cell>
          <cell r="D3942" t="str">
            <v>Moore</v>
          </cell>
          <cell r="E3942" t="str">
            <v>S43P</v>
          </cell>
          <cell r="F3942">
            <v>3</v>
          </cell>
        </row>
        <row r="3943">
          <cell r="B3943">
            <v>16997</v>
          </cell>
          <cell r="C3943" t="str">
            <v>Osher</v>
          </cell>
          <cell r="D3943" t="str">
            <v>Almog</v>
          </cell>
          <cell r="E3943" t="str">
            <v>T51P</v>
          </cell>
          <cell r="F3943">
            <v>3</v>
          </cell>
        </row>
        <row r="3944">
          <cell r="B3944">
            <v>21158</v>
          </cell>
          <cell r="C3944" t="str">
            <v>Osher</v>
          </cell>
          <cell r="D3944" t="str">
            <v>Cohen</v>
          </cell>
          <cell r="E3944" t="str">
            <v>T51P</v>
          </cell>
          <cell r="F3944">
            <v>3</v>
          </cell>
        </row>
        <row r="3945">
          <cell r="B3945">
            <v>19613</v>
          </cell>
          <cell r="C3945" t="str">
            <v>Osnat</v>
          </cell>
          <cell r="D3945" t="str">
            <v>Adler Tischler</v>
          </cell>
          <cell r="E3945" t="str">
            <v>D45M</v>
          </cell>
          <cell r="F3945">
            <v>4</v>
          </cell>
        </row>
        <row r="3946">
          <cell r="B3946">
            <v>19381</v>
          </cell>
          <cell r="C3946" t="str">
            <v>Osnat</v>
          </cell>
          <cell r="D3946" t="str">
            <v>Zaydman</v>
          </cell>
          <cell r="E3946" t="str">
            <v>P53S</v>
          </cell>
          <cell r="F3946">
            <v>3</v>
          </cell>
        </row>
        <row r="3947">
          <cell r="B3947">
            <v>14295</v>
          </cell>
          <cell r="C3947" t="str">
            <v>Othman</v>
          </cell>
          <cell r="D3947" t="str">
            <v>Kharoubi</v>
          </cell>
          <cell r="E3947" t="str">
            <v>T41P</v>
          </cell>
          <cell r="F3947">
            <v>5</v>
          </cell>
        </row>
        <row r="3948">
          <cell r="B3948">
            <v>19255</v>
          </cell>
          <cell r="C3948" t="str">
            <v>Ouriel</v>
          </cell>
          <cell r="D3948" t="str">
            <v>Genah</v>
          </cell>
          <cell r="E3948" t="str">
            <v>T61P</v>
          </cell>
          <cell r="F3948">
            <v>3</v>
          </cell>
        </row>
        <row r="3949">
          <cell r="B3949">
            <v>18925</v>
          </cell>
          <cell r="C3949" t="str">
            <v>Owais</v>
          </cell>
          <cell r="D3949" t="str">
            <v>Ekteelat</v>
          </cell>
          <cell r="E3949" t="str">
            <v>D65P</v>
          </cell>
          <cell r="F3949">
            <v>2</v>
          </cell>
        </row>
        <row r="3950">
          <cell r="B3950">
            <v>13046</v>
          </cell>
          <cell r="C3950" t="str">
            <v>Owen</v>
          </cell>
          <cell r="D3950" t="str">
            <v>Wang</v>
          </cell>
          <cell r="E3950" t="str">
            <v>T53P</v>
          </cell>
          <cell r="F3950">
            <v>3</v>
          </cell>
        </row>
        <row r="3951">
          <cell r="B3951">
            <v>19561</v>
          </cell>
          <cell r="C3951" t="str">
            <v>Oz</v>
          </cell>
          <cell r="D3951" t="str">
            <v>Mashiah</v>
          </cell>
          <cell r="E3951" t="str">
            <v>T61P</v>
          </cell>
          <cell r="F3951">
            <v>3</v>
          </cell>
        </row>
        <row r="3952">
          <cell r="B3952">
            <v>13533</v>
          </cell>
          <cell r="C3952" t="str">
            <v>Ozge</v>
          </cell>
          <cell r="D3952" t="str">
            <v>Yilmaz</v>
          </cell>
          <cell r="E3952" t="str">
            <v>S51P</v>
          </cell>
          <cell r="F3952">
            <v>3</v>
          </cell>
        </row>
        <row r="3953">
          <cell r="B3953">
            <v>21226</v>
          </cell>
          <cell r="C3953" t="str">
            <v>Pablo</v>
          </cell>
          <cell r="D3953" t="str">
            <v>Branconi</v>
          </cell>
          <cell r="E3953" t="str">
            <v>E51P</v>
          </cell>
          <cell r="F3953">
            <v>2</v>
          </cell>
        </row>
        <row r="3954">
          <cell r="B3954">
            <v>14822</v>
          </cell>
          <cell r="C3954" t="str">
            <v>Pablo</v>
          </cell>
          <cell r="D3954" t="str">
            <v>Munoz Cazar</v>
          </cell>
          <cell r="E3954" t="str">
            <v>T41P</v>
          </cell>
          <cell r="F3954">
            <v>2</v>
          </cell>
        </row>
        <row r="3955">
          <cell r="B3955">
            <v>9612</v>
          </cell>
          <cell r="C3955" t="str">
            <v>Pamela</v>
          </cell>
          <cell r="D3955" t="str">
            <v>Beaulieu-Ramsay</v>
          </cell>
          <cell r="E3955" t="str">
            <v>T51P</v>
          </cell>
          <cell r="F3955">
            <v>3</v>
          </cell>
        </row>
        <row r="3956">
          <cell r="B3956">
            <v>18348</v>
          </cell>
          <cell r="C3956" t="str">
            <v xml:space="preserve">Pamela (Pam) </v>
          </cell>
          <cell r="D3956" t="str">
            <v>Zedak</v>
          </cell>
          <cell r="E3956" t="str">
            <v>S41P</v>
          </cell>
          <cell r="F3956">
            <v>3</v>
          </cell>
        </row>
        <row r="3957">
          <cell r="B3957">
            <v>19049</v>
          </cell>
          <cell r="C3957" t="str">
            <v>Pamella</v>
          </cell>
          <cell r="D3957" t="str">
            <v>Woolman</v>
          </cell>
          <cell r="E3957" t="str">
            <v>R51P</v>
          </cell>
          <cell r="F3957">
            <v>3</v>
          </cell>
        </row>
        <row r="3958">
          <cell r="B3958">
            <v>21152</v>
          </cell>
          <cell r="C3958" t="str">
            <v>Panita</v>
          </cell>
          <cell r="D3958" t="str">
            <v>Tongsaeng</v>
          </cell>
          <cell r="E3958" t="str">
            <v>S43P</v>
          </cell>
          <cell r="F3958">
            <v>3</v>
          </cell>
        </row>
        <row r="3959">
          <cell r="B3959">
            <v>13225</v>
          </cell>
          <cell r="C3959" t="str">
            <v>Paola</v>
          </cell>
          <cell r="D3959" t="str">
            <v>Gariboldi</v>
          </cell>
          <cell r="E3959" t="str">
            <v>P53P</v>
          </cell>
          <cell r="F3959">
            <v>3</v>
          </cell>
        </row>
        <row r="3960">
          <cell r="B3960">
            <v>20575</v>
          </cell>
          <cell r="C3960" t="str">
            <v>Paola</v>
          </cell>
          <cell r="D3960" t="str">
            <v>Spaccatrosi</v>
          </cell>
          <cell r="E3960" t="str">
            <v>S41P</v>
          </cell>
          <cell r="F3960">
            <v>2</v>
          </cell>
        </row>
        <row r="3961">
          <cell r="B3961">
            <v>5627</v>
          </cell>
          <cell r="C3961" t="str">
            <v>Paolo</v>
          </cell>
          <cell r="D3961" t="str">
            <v>Castelli</v>
          </cell>
          <cell r="E3961" t="str">
            <v>E41M</v>
          </cell>
          <cell r="F3961">
            <v>4</v>
          </cell>
        </row>
        <row r="3962">
          <cell r="B3962">
            <v>19669</v>
          </cell>
          <cell r="C3962" t="str">
            <v>Param</v>
          </cell>
          <cell r="D3962" t="str">
            <v>Upadhyay</v>
          </cell>
          <cell r="E3962" t="str">
            <v>T63P</v>
          </cell>
          <cell r="F3962">
            <v>2</v>
          </cell>
        </row>
        <row r="3963">
          <cell r="B3963">
            <v>19133</v>
          </cell>
          <cell r="C3963" t="str">
            <v>Parneet</v>
          </cell>
          <cell r="D3963" t="str">
            <v>Singh</v>
          </cell>
          <cell r="E3963" t="str">
            <v>T63P</v>
          </cell>
          <cell r="F3963">
            <v>4</v>
          </cell>
        </row>
        <row r="3964">
          <cell r="B3964">
            <v>20791</v>
          </cell>
          <cell r="C3964" t="str">
            <v>Parth</v>
          </cell>
          <cell r="D3964" t="str">
            <v>Patel</v>
          </cell>
          <cell r="E3964" t="str">
            <v>T63P</v>
          </cell>
          <cell r="F3964">
            <v>5</v>
          </cell>
        </row>
        <row r="3965">
          <cell r="B3965">
            <v>21685</v>
          </cell>
          <cell r="C3965" t="str">
            <v>Patricia</v>
          </cell>
          <cell r="D3965" t="str">
            <v>Chan</v>
          </cell>
          <cell r="E3965" t="str">
            <v>M53P</v>
          </cell>
          <cell r="F3965">
            <v>3</v>
          </cell>
        </row>
        <row r="3966">
          <cell r="B3966">
            <v>19696</v>
          </cell>
          <cell r="C3966" t="str">
            <v>Patricia</v>
          </cell>
          <cell r="D3966" t="str">
            <v>Gilban</v>
          </cell>
          <cell r="E3966" t="str">
            <v>P54P</v>
          </cell>
          <cell r="F3966">
            <v>3</v>
          </cell>
        </row>
        <row r="3967">
          <cell r="B3967">
            <v>16174</v>
          </cell>
          <cell r="C3967" t="str">
            <v xml:space="preserve">Patricia (Patti) </v>
          </cell>
          <cell r="D3967" t="str">
            <v>Jadevaia</v>
          </cell>
          <cell r="E3967" t="str">
            <v>S43P</v>
          </cell>
          <cell r="F3967">
            <v>2</v>
          </cell>
        </row>
        <row r="3968">
          <cell r="B3968">
            <v>3409</v>
          </cell>
          <cell r="C3968" t="str">
            <v xml:space="preserve">Patricia (Patti) </v>
          </cell>
          <cell r="D3968" t="str">
            <v>Rae</v>
          </cell>
          <cell r="E3968" t="str">
            <v>P43P</v>
          </cell>
          <cell r="F3968">
            <v>1</v>
          </cell>
        </row>
        <row r="3969">
          <cell r="B3969">
            <v>20345</v>
          </cell>
          <cell r="C3969" t="str">
            <v>Patrick</v>
          </cell>
          <cell r="D3969" t="str">
            <v>Baker</v>
          </cell>
          <cell r="E3969" t="str">
            <v>S53P</v>
          </cell>
          <cell r="F3969">
            <v>3</v>
          </cell>
        </row>
        <row r="3970">
          <cell r="B3970">
            <v>20212</v>
          </cell>
          <cell r="C3970" t="str">
            <v>Patrick</v>
          </cell>
          <cell r="D3970" t="str">
            <v>Chasklowicz</v>
          </cell>
          <cell r="E3970" t="str">
            <v>M42P</v>
          </cell>
          <cell r="F3970">
            <v>5</v>
          </cell>
        </row>
        <row r="3971">
          <cell r="B3971">
            <v>14222</v>
          </cell>
          <cell r="C3971" t="str">
            <v>Patrick</v>
          </cell>
          <cell r="D3971" t="str">
            <v>Fenn</v>
          </cell>
          <cell r="E3971" t="str">
            <v>S41P</v>
          </cell>
          <cell r="F3971">
            <v>3</v>
          </cell>
        </row>
        <row r="3972">
          <cell r="B3972">
            <v>13309</v>
          </cell>
          <cell r="C3972" t="str">
            <v>Patrick</v>
          </cell>
          <cell r="D3972" t="str">
            <v>Fetter</v>
          </cell>
          <cell r="E3972" t="str">
            <v>E41P</v>
          </cell>
          <cell r="F3972">
            <v>5</v>
          </cell>
        </row>
        <row r="3973">
          <cell r="B3973">
            <v>12164</v>
          </cell>
          <cell r="C3973" t="str">
            <v>Patrick</v>
          </cell>
          <cell r="D3973" t="str">
            <v>Lafontaine</v>
          </cell>
          <cell r="E3973" t="str">
            <v>T51P</v>
          </cell>
          <cell r="F3973">
            <v>3</v>
          </cell>
        </row>
        <row r="3974">
          <cell r="B3974">
            <v>20524</v>
          </cell>
          <cell r="C3974" t="str">
            <v>Patrick</v>
          </cell>
          <cell r="D3974" t="str">
            <v>Palliet</v>
          </cell>
          <cell r="E3974" t="str">
            <v>E51P</v>
          </cell>
          <cell r="F3974">
            <v>3</v>
          </cell>
        </row>
        <row r="3975">
          <cell r="B3975">
            <v>16419</v>
          </cell>
          <cell r="C3975" t="str">
            <v>Patrick</v>
          </cell>
          <cell r="D3975" t="str">
            <v>Schiesser</v>
          </cell>
          <cell r="E3975" t="str">
            <v>S43P</v>
          </cell>
          <cell r="F3975">
            <v>4</v>
          </cell>
        </row>
        <row r="3976">
          <cell r="B3976">
            <v>19068</v>
          </cell>
          <cell r="C3976" t="str">
            <v>Patrick</v>
          </cell>
          <cell r="D3976" t="str">
            <v>Smith</v>
          </cell>
          <cell r="E3976" t="str">
            <v>S43P</v>
          </cell>
          <cell r="F3976">
            <v>2</v>
          </cell>
        </row>
        <row r="3977">
          <cell r="B3977">
            <v>19268</v>
          </cell>
          <cell r="C3977" t="str">
            <v>Patrick</v>
          </cell>
          <cell r="D3977" t="str">
            <v>Sonou</v>
          </cell>
          <cell r="E3977" t="str">
            <v>S43P</v>
          </cell>
          <cell r="F3977">
            <v>4</v>
          </cell>
        </row>
        <row r="3978">
          <cell r="B3978">
            <v>15647</v>
          </cell>
          <cell r="C3978" t="str">
            <v>Patrick</v>
          </cell>
          <cell r="D3978" t="str">
            <v>Veis</v>
          </cell>
          <cell r="E3978" t="str">
            <v>E51P</v>
          </cell>
          <cell r="F3978">
            <v>3</v>
          </cell>
        </row>
        <row r="3979">
          <cell r="B3979">
            <v>20233</v>
          </cell>
          <cell r="C3979" t="str">
            <v>Patrick</v>
          </cell>
          <cell r="D3979" t="str">
            <v>Willekens</v>
          </cell>
          <cell r="E3979" t="str">
            <v>T51P</v>
          </cell>
          <cell r="F3979">
            <v>3</v>
          </cell>
        </row>
        <row r="3980">
          <cell r="B3980">
            <v>14853</v>
          </cell>
          <cell r="C3980" t="str">
            <v>Patrick</v>
          </cell>
          <cell r="D3980" t="str">
            <v>Yin</v>
          </cell>
          <cell r="E3980" t="str">
            <v>S43P</v>
          </cell>
          <cell r="F3980">
            <v>5</v>
          </cell>
        </row>
        <row r="3981">
          <cell r="B3981">
            <v>2801</v>
          </cell>
          <cell r="C3981" t="str">
            <v>Patrik</v>
          </cell>
          <cell r="D3981" t="str">
            <v>Honegger</v>
          </cell>
          <cell r="E3981" t="str">
            <v>E41M</v>
          </cell>
          <cell r="F3981">
            <v>3</v>
          </cell>
        </row>
        <row r="3982">
          <cell r="B3982">
            <v>21384</v>
          </cell>
          <cell r="C3982" t="str">
            <v>Paul</v>
          </cell>
          <cell r="D3982" t="str">
            <v>Ardoin</v>
          </cell>
          <cell r="E3982" t="str">
            <v>M41P</v>
          </cell>
          <cell r="F3982">
            <v>5</v>
          </cell>
        </row>
        <row r="3983">
          <cell r="B3983">
            <v>19744</v>
          </cell>
          <cell r="C3983" t="str">
            <v>Paul</v>
          </cell>
          <cell r="D3983" t="str">
            <v>Balitewicz</v>
          </cell>
          <cell r="E3983" t="str">
            <v>E41P</v>
          </cell>
          <cell r="F3983">
            <v>2</v>
          </cell>
        </row>
        <row r="3984">
          <cell r="B3984">
            <v>3449</v>
          </cell>
          <cell r="C3984" t="str">
            <v>Paul</v>
          </cell>
          <cell r="D3984" t="str">
            <v>Comessotti</v>
          </cell>
          <cell r="E3984" t="str">
            <v>S41P</v>
          </cell>
          <cell r="F3984">
            <v>4</v>
          </cell>
        </row>
        <row r="3985">
          <cell r="B3985">
            <v>21112</v>
          </cell>
          <cell r="C3985" t="str">
            <v>Paul</v>
          </cell>
          <cell r="D3985" t="str">
            <v>Falcone</v>
          </cell>
          <cell r="E3985" t="str">
            <v>S41P</v>
          </cell>
          <cell r="F3985">
            <v>3</v>
          </cell>
        </row>
        <row r="3986">
          <cell r="B3986">
            <v>3995</v>
          </cell>
          <cell r="C3986" t="str">
            <v>Paul</v>
          </cell>
          <cell r="D3986" t="str">
            <v>Grigg</v>
          </cell>
          <cell r="E3986" t="str">
            <v>T45P</v>
          </cell>
          <cell r="F3986">
            <v>3</v>
          </cell>
        </row>
        <row r="3987">
          <cell r="B3987">
            <v>6002</v>
          </cell>
          <cell r="C3987" t="str">
            <v>Paul</v>
          </cell>
          <cell r="D3987" t="str">
            <v>Hanson</v>
          </cell>
          <cell r="E3987" t="str">
            <v>R41P</v>
          </cell>
          <cell r="F3987">
            <v>3</v>
          </cell>
        </row>
        <row r="3988">
          <cell r="B3988">
            <v>10304</v>
          </cell>
          <cell r="C3988" t="str">
            <v>Paul</v>
          </cell>
          <cell r="D3988" t="str">
            <v>Mason</v>
          </cell>
          <cell r="E3988" t="str">
            <v>E51P</v>
          </cell>
          <cell r="F3988">
            <v>3</v>
          </cell>
        </row>
        <row r="3989">
          <cell r="B3989">
            <v>21224</v>
          </cell>
          <cell r="C3989" t="str">
            <v>Paul</v>
          </cell>
          <cell r="D3989" t="str">
            <v>Mentz</v>
          </cell>
          <cell r="E3989" t="str">
            <v>E41P</v>
          </cell>
          <cell r="F3989">
            <v>3</v>
          </cell>
        </row>
        <row r="3990">
          <cell r="B3990">
            <v>21134</v>
          </cell>
          <cell r="C3990" t="str">
            <v>Paul</v>
          </cell>
          <cell r="D3990" t="str">
            <v>Ong</v>
          </cell>
          <cell r="E3990" t="str">
            <v>S43P</v>
          </cell>
          <cell r="F3990">
            <v>3</v>
          </cell>
        </row>
        <row r="3991">
          <cell r="B3991">
            <v>20644</v>
          </cell>
          <cell r="C3991" t="str">
            <v>Paul</v>
          </cell>
          <cell r="D3991" t="str">
            <v>Rickards</v>
          </cell>
          <cell r="E3991" t="str">
            <v>S43P</v>
          </cell>
          <cell r="F3991">
            <v>3</v>
          </cell>
        </row>
        <row r="3992">
          <cell r="B3992">
            <v>17834</v>
          </cell>
          <cell r="C3992" t="str">
            <v>Paul</v>
          </cell>
          <cell r="D3992" t="str">
            <v>Sutch</v>
          </cell>
          <cell r="E3992" t="str">
            <v>S43P</v>
          </cell>
          <cell r="F3992">
            <v>4</v>
          </cell>
        </row>
        <row r="3993">
          <cell r="B3993">
            <v>20629</v>
          </cell>
          <cell r="C3993" t="str">
            <v xml:space="preserve">Paul (Patrick) </v>
          </cell>
          <cell r="D3993" t="str">
            <v>White</v>
          </cell>
          <cell r="E3993" t="str">
            <v>S43P</v>
          </cell>
          <cell r="F3993">
            <v>2</v>
          </cell>
        </row>
        <row r="3994">
          <cell r="B3994">
            <v>9366</v>
          </cell>
          <cell r="C3994" t="str">
            <v xml:space="preserve">Paul (Paulie) </v>
          </cell>
          <cell r="D3994" t="str">
            <v>Pennington</v>
          </cell>
          <cell r="E3994" t="str">
            <v>T41M</v>
          </cell>
          <cell r="F3994">
            <v>5</v>
          </cell>
        </row>
        <row r="3995">
          <cell r="B3995">
            <v>20832</v>
          </cell>
          <cell r="C3995" t="str">
            <v>Paula</v>
          </cell>
          <cell r="D3995" t="str">
            <v>Costa</v>
          </cell>
          <cell r="E3995" t="str">
            <v>S53P</v>
          </cell>
          <cell r="F3995">
            <v>3</v>
          </cell>
        </row>
        <row r="3996">
          <cell r="B3996">
            <v>19387</v>
          </cell>
          <cell r="C3996" t="str">
            <v>Pavel</v>
          </cell>
          <cell r="D3996" t="str">
            <v>Borovsky</v>
          </cell>
          <cell r="E3996" t="str">
            <v>D45P</v>
          </cell>
          <cell r="F3996">
            <v>1</v>
          </cell>
        </row>
        <row r="3997">
          <cell r="B3997">
            <v>14706</v>
          </cell>
          <cell r="C3997" t="str">
            <v>Pavel</v>
          </cell>
          <cell r="D3997" t="str">
            <v>Isaev</v>
          </cell>
          <cell r="E3997" t="str">
            <v>D45P</v>
          </cell>
          <cell r="F3997">
            <v>3</v>
          </cell>
        </row>
        <row r="3998">
          <cell r="B3998">
            <v>17518</v>
          </cell>
          <cell r="C3998" t="str">
            <v>Pavel</v>
          </cell>
          <cell r="D3998" t="str">
            <v>Korolin</v>
          </cell>
          <cell r="E3998" t="str">
            <v>D45M</v>
          </cell>
          <cell r="F3998">
            <v>4</v>
          </cell>
        </row>
        <row r="3999">
          <cell r="B3999">
            <v>19113</v>
          </cell>
          <cell r="C3999" t="str">
            <v>Pavel</v>
          </cell>
          <cell r="D3999" t="str">
            <v>Krejci</v>
          </cell>
          <cell r="E3999" t="str">
            <v>E41P</v>
          </cell>
          <cell r="F3999">
            <v>4</v>
          </cell>
        </row>
        <row r="4000">
          <cell r="B4000">
            <v>12088</v>
          </cell>
          <cell r="C4000" t="str">
            <v>Pavel</v>
          </cell>
          <cell r="D4000" t="str">
            <v>Levitan</v>
          </cell>
          <cell r="E4000" t="str">
            <v>T51P</v>
          </cell>
          <cell r="F4000">
            <v>4</v>
          </cell>
        </row>
        <row r="4001">
          <cell r="B4001">
            <v>19265</v>
          </cell>
          <cell r="C4001" t="str">
            <v>Pavel</v>
          </cell>
          <cell r="D4001" t="str">
            <v>Pavlikov</v>
          </cell>
          <cell r="E4001" t="str">
            <v>D55P</v>
          </cell>
          <cell r="F4001">
            <v>3</v>
          </cell>
        </row>
        <row r="4002">
          <cell r="B4002">
            <v>13230</v>
          </cell>
          <cell r="C4002" t="str">
            <v>Pavel</v>
          </cell>
          <cell r="D4002" t="str">
            <v>Reznicek</v>
          </cell>
          <cell r="E4002" t="str">
            <v>S41P</v>
          </cell>
          <cell r="F4002">
            <v>2</v>
          </cell>
        </row>
        <row r="4003">
          <cell r="B4003">
            <v>18923</v>
          </cell>
          <cell r="C4003" t="str">
            <v>Pavel</v>
          </cell>
          <cell r="D4003" t="str">
            <v>Skachkov</v>
          </cell>
          <cell r="E4003" t="str">
            <v>D65P</v>
          </cell>
          <cell r="F4003">
            <v>2</v>
          </cell>
        </row>
        <row r="4004">
          <cell r="B4004">
            <v>19574</v>
          </cell>
          <cell r="C4004" t="str">
            <v>Pavel</v>
          </cell>
          <cell r="D4004" t="str">
            <v>Smirnov</v>
          </cell>
          <cell r="E4004" t="str">
            <v>T51P</v>
          </cell>
          <cell r="F4004">
            <v>4</v>
          </cell>
        </row>
        <row r="4005">
          <cell r="B4005">
            <v>20902</v>
          </cell>
          <cell r="C4005" t="str">
            <v>Pavel</v>
          </cell>
          <cell r="D4005" t="str">
            <v>Stegnii</v>
          </cell>
          <cell r="E4005" t="str">
            <v>T51P</v>
          </cell>
          <cell r="F4005">
            <v>4</v>
          </cell>
        </row>
        <row r="4006">
          <cell r="B4006">
            <v>11240</v>
          </cell>
          <cell r="C4006" t="str">
            <v>Pavel</v>
          </cell>
          <cell r="D4006" t="str">
            <v>Varabei</v>
          </cell>
          <cell r="E4006" t="str">
            <v>D51P</v>
          </cell>
          <cell r="F4006">
            <v>1</v>
          </cell>
        </row>
        <row r="4007">
          <cell r="B4007">
            <v>10242</v>
          </cell>
          <cell r="C4007" t="str">
            <v>Pavel</v>
          </cell>
          <cell r="D4007" t="str">
            <v>Voleyko</v>
          </cell>
          <cell r="E4007" t="str">
            <v>D51P</v>
          </cell>
          <cell r="F4007">
            <v>4</v>
          </cell>
        </row>
        <row r="4008">
          <cell r="B4008">
            <v>15389</v>
          </cell>
          <cell r="C4008" t="str">
            <v>Pawel</v>
          </cell>
          <cell r="D4008" t="str">
            <v>Topczewski</v>
          </cell>
          <cell r="E4008" t="str">
            <v>E41P</v>
          </cell>
          <cell r="F4008">
            <v>3</v>
          </cell>
        </row>
        <row r="4009">
          <cell r="B4009">
            <v>5926</v>
          </cell>
          <cell r="C4009" t="str">
            <v>Payam</v>
          </cell>
          <cell r="D4009" t="str">
            <v>Jahromi</v>
          </cell>
          <cell r="E4009" t="str">
            <v>T42P</v>
          </cell>
          <cell r="F4009">
            <v>3</v>
          </cell>
        </row>
        <row r="4010">
          <cell r="B4010">
            <v>20825</v>
          </cell>
          <cell r="C4010" t="str">
            <v>Paz</v>
          </cell>
          <cell r="D4010" t="str">
            <v>Fishman</v>
          </cell>
          <cell r="E4010" t="str">
            <v>P63P</v>
          </cell>
          <cell r="F4010">
            <v>3</v>
          </cell>
        </row>
        <row r="4011">
          <cell r="B4011">
            <v>7626</v>
          </cell>
          <cell r="C4011" t="str">
            <v>Paz</v>
          </cell>
          <cell r="D4011" t="str">
            <v>Michaelovich</v>
          </cell>
          <cell r="E4011" t="str">
            <v>T51P</v>
          </cell>
          <cell r="F4011">
            <v>4</v>
          </cell>
        </row>
        <row r="4012">
          <cell r="B4012">
            <v>2799</v>
          </cell>
          <cell r="C4012" t="str">
            <v>Penny</v>
          </cell>
          <cell r="D4012" t="str">
            <v>Knight</v>
          </cell>
          <cell r="E4012" t="str">
            <v>M55P</v>
          </cell>
          <cell r="F4012">
            <v>4</v>
          </cell>
        </row>
        <row r="4013">
          <cell r="B4013">
            <v>12626</v>
          </cell>
          <cell r="C4013" t="str">
            <v>Penny</v>
          </cell>
          <cell r="D4013" t="str">
            <v>Ting</v>
          </cell>
          <cell r="E4013" t="str">
            <v>S51P</v>
          </cell>
          <cell r="F4013">
            <v>3</v>
          </cell>
        </row>
        <row r="4014">
          <cell r="B4014">
            <v>14587</v>
          </cell>
          <cell r="C4014" t="str">
            <v>Per</v>
          </cell>
          <cell r="D4014" t="str">
            <v>Eklof</v>
          </cell>
          <cell r="E4014" t="str">
            <v>S41P</v>
          </cell>
          <cell r="F4014">
            <v>3</v>
          </cell>
        </row>
        <row r="4015">
          <cell r="B4015">
            <v>21080</v>
          </cell>
          <cell r="C4015" t="str">
            <v>Peri</v>
          </cell>
          <cell r="D4015" t="str">
            <v>Drucker</v>
          </cell>
          <cell r="E4015" t="str">
            <v>M43P</v>
          </cell>
          <cell r="F4015">
            <v>3</v>
          </cell>
        </row>
        <row r="4016">
          <cell r="B4016">
            <v>18233</v>
          </cell>
          <cell r="C4016" t="str">
            <v>Perla</v>
          </cell>
          <cell r="D4016" t="str">
            <v>Flores</v>
          </cell>
          <cell r="E4016" t="str">
            <v>R51P</v>
          </cell>
          <cell r="F4016">
            <v>3</v>
          </cell>
        </row>
        <row r="4017">
          <cell r="B4017">
            <v>19616</v>
          </cell>
          <cell r="C4017" t="str">
            <v>Petar</v>
          </cell>
          <cell r="D4017" t="str">
            <v>Markota</v>
          </cell>
          <cell r="E4017" t="str">
            <v>E61P</v>
          </cell>
          <cell r="F4017">
            <v>5</v>
          </cell>
        </row>
        <row r="4018">
          <cell r="B4018">
            <v>8493</v>
          </cell>
          <cell r="C4018" t="str">
            <v>Peter</v>
          </cell>
          <cell r="D4018" t="str">
            <v>Domotor</v>
          </cell>
          <cell r="E4018" t="str">
            <v>R41P</v>
          </cell>
          <cell r="F4018">
            <v>3</v>
          </cell>
        </row>
        <row r="4019">
          <cell r="B4019">
            <v>7716</v>
          </cell>
          <cell r="C4019" t="str">
            <v>Peter</v>
          </cell>
          <cell r="D4019" t="str">
            <v>Elmer</v>
          </cell>
          <cell r="E4019" t="str">
            <v>E41P</v>
          </cell>
          <cell r="F4019">
            <v>4</v>
          </cell>
        </row>
        <row r="4020">
          <cell r="B4020">
            <v>20453</v>
          </cell>
          <cell r="C4020" t="str">
            <v>Peter</v>
          </cell>
          <cell r="D4020" t="str">
            <v>Gyenese</v>
          </cell>
          <cell r="E4020" t="str">
            <v>S41P</v>
          </cell>
          <cell r="F4020">
            <v>2</v>
          </cell>
        </row>
        <row r="4021">
          <cell r="B4021">
            <v>19176</v>
          </cell>
          <cell r="C4021" t="str">
            <v>Peter</v>
          </cell>
          <cell r="D4021" t="str">
            <v>Lindholm</v>
          </cell>
          <cell r="E4021" t="str">
            <v>S43M</v>
          </cell>
          <cell r="F4021">
            <v>4</v>
          </cell>
        </row>
        <row r="4022">
          <cell r="B4022">
            <v>12081</v>
          </cell>
          <cell r="C4022" t="str">
            <v>Peter</v>
          </cell>
          <cell r="D4022" t="str">
            <v>McGinnis</v>
          </cell>
          <cell r="E4022" t="str">
            <v>E41M</v>
          </cell>
          <cell r="F4022">
            <v>5</v>
          </cell>
        </row>
        <row r="4023">
          <cell r="B4023">
            <v>10411</v>
          </cell>
          <cell r="C4023" t="str">
            <v>Peter</v>
          </cell>
          <cell r="D4023" t="str">
            <v>Mills</v>
          </cell>
          <cell r="E4023" t="str">
            <v>S43M</v>
          </cell>
          <cell r="F4023">
            <v>3</v>
          </cell>
        </row>
        <row r="4024">
          <cell r="B4024">
            <v>16372</v>
          </cell>
          <cell r="C4024" t="str">
            <v>Peter</v>
          </cell>
          <cell r="D4024" t="str">
            <v>O'Dwyer</v>
          </cell>
          <cell r="E4024" t="str">
            <v>S43P</v>
          </cell>
          <cell r="F4024">
            <v>3</v>
          </cell>
        </row>
        <row r="4025">
          <cell r="B4025">
            <v>7689</v>
          </cell>
          <cell r="C4025" t="str">
            <v>Peter</v>
          </cell>
          <cell r="D4025" t="str">
            <v>Roehrig</v>
          </cell>
          <cell r="E4025" t="str">
            <v>S41P</v>
          </cell>
          <cell r="F4025">
            <v>5</v>
          </cell>
        </row>
        <row r="4026">
          <cell r="B4026">
            <v>14187</v>
          </cell>
          <cell r="C4026" t="str">
            <v>Peter</v>
          </cell>
          <cell r="D4026" t="str">
            <v>Stack</v>
          </cell>
          <cell r="E4026" t="str">
            <v>E41M</v>
          </cell>
          <cell r="F4026">
            <v>4</v>
          </cell>
        </row>
        <row r="4027">
          <cell r="B4027">
            <v>21401</v>
          </cell>
          <cell r="C4027" t="str">
            <v>Peter</v>
          </cell>
          <cell r="D4027" t="str">
            <v>Susko</v>
          </cell>
          <cell r="E4027" t="str">
            <v>E41P</v>
          </cell>
          <cell r="F4027">
            <v>3</v>
          </cell>
        </row>
        <row r="4028">
          <cell r="B4028">
            <v>19326</v>
          </cell>
          <cell r="C4028" t="str">
            <v xml:space="preserve">Peter (Joshua) </v>
          </cell>
          <cell r="D4028" t="str">
            <v>Painter</v>
          </cell>
          <cell r="E4028" t="str">
            <v>S43P</v>
          </cell>
          <cell r="F4028">
            <v>3</v>
          </cell>
        </row>
        <row r="4029">
          <cell r="B4029">
            <v>13483</v>
          </cell>
          <cell r="C4029" t="str">
            <v>Petr</v>
          </cell>
          <cell r="D4029" t="str">
            <v>Aznabaev</v>
          </cell>
          <cell r="E4029" t="str">
            <v>E51P</v>
          </cell>
          <cell r="F4029">
            <v>4</v>
          </cell>
        </row>
        <row r="4030">
          <cell r="B4030">
            <v>6751</v>
          </cell>
          <cell r="C4030" t="str">
            <v>Petr</v>
          </cell>
          <cell r="D4030" t="str">
            <v>Kadrmas</v>
          </cell>
          <cell r="E4030" t="str">
            <v>E41P</v>
          </cell>
          <cell r="F4030">
            <v>4</v>
          </cell>
        </row>
        <row r="4031">
          <cell r="B4031">
            <v>17648</v>
          </cell>
          <cell r="C4031" t="str">
            <v xml:space="preserve">Petr (petr) </v>
          </cell>
          <cell r="D4031" t="str">
            <v>Kosolobov</v>
          </cell>
          <cell r="E4031" t="str">
            <v>D41P</v>
          </cell>
          <cell r="F4031">
            <v>2</v>
          </cell>
        </row>
        <row r="4032">
          <cell r="B4032">
            <v>9296</v>
          </cell>
          <cell r="C4032" t="str">
            <v>Petra</v>
          </cell>
          <cell r="D4032" t="str">
            <v>Nyman</v>
          </cell>
          <cell r="E4032" t="str">
            <v>S51P</v>
          </cell>
          <cell r="F4032">
            <v>1</v>
          </cell>
        </row>
        <row r="4033">
          <cell r="B4033">
            <v>17583</v>
          </cell>
          <cell r="C4033" t="str">
            <v>Petter</v>
          </cell>
          <cell r="D4033" t="str">
            <v>Hauger</v>
          </cell>
          <cell r="E4033" t="str">
            <v>S41P</v>
          </cell>
          <cell r="F4033">
            <v>3</v>
          </cell>
        </row>
        <row r="4034">
          <cell r="B4034">
            <v>11234</v>
          </cell>
          <cell r="C4034" t="str">
            <v>Petyo</v>
          </cell>
          <cell r="D4034" t="str">
            <v>Penev</v>
          </cell>
          <cell r="E4034" t="str">
            <v>T53P</v>
          </cell>
          <cell r="F4034">
            <v>1</v>
          </cell>
        </row>
        <row r="4035">
          <cell r="B4035">
            <v>20607</v>
          </cell>
          <cell r="C4035" t="str">
            <v>Philip</v>
          </cell>
          <cell r="D4035" t="str">
            <v>Allen</v>
          </cell>
          <cell r="E4035" t="str">
            <v>S53P</v>
          </cell>
          <cell r="F4035">
            <v>2</v>
          </cell>
        </row>
        <row r="4036">
          <cell r="B4036">
            <v>18947</v>
          </cell>
          <cell r="C4036" t="str">
            <v>Philip</v>
          </cell>
          <cell r="D4036" t="str">
            <v>Atkinson</v>
          </cell>
          <cell r="E4036" t="str">
            <v>E51P</v>
          </cell>
          <cell r="F4036">
            <v>5</v>
          </cell>
        </row>
        <row r="4037">
          <cell r="B4037">
            <v>21095</v>
          </cell>
          <cell r="C4037" t="str">
            <v>Philip</v>
          </cell>
          <cell r="D4037" t="str">
            <v>Grach</v>
          </cell>
          <cell r="E4037" t="str">
            <v>T61P</v>
          </cell>
          <cell r="F4037">
            <v>3</v>
          </cell>
        </row>
        <row r="4038">
          <cell r="B4038">
            <v>19672</v>
          </cell>
          <cell r="C4038" t="str">
            <v>Philip</v>
          </cell>
          <cell r="D4038" t="str">
            <v>Kroupoderov</v>
          </cell>
          <cell r="E4038" t="str">
            <v>T63P</v>
          </cell>
          <cell r="F4038">
            <v>3</v>
          </cell>
        </row>
        <row r="4039">
          <cell r="B4039">
            <v>20626</v>
          </cell>
          <cell r="C4039" t="str">
            <v>Philip</v>
          </cell>
          <cell r="D4039" t="str">
            <v>Sandstrom</v>
          </cell>
          <cell r="E4039" t="str">
            <v>S53P</v>
          </cell>
          <cell r="F4039">
            <v>2</v>
          </cell>
        </row>
        <row r="4040">
          <cell r="B4040">
            <v>18702</v>
          </cell>
          <cell r="C4040" t="str">
            <v>Philip</v>
          </cell>
          <cell r="D4040" t="str">
            <v>Thouet</v>
          </cell>
          <cell r="E4040" t="str">
            <v>S61P</v>
          </cell>
          <cell r="F4040">
            <v>3</v>
          </cell>
        </row>
        <row r="4041">
          <cell r="B4041">
            <v>18707</v>
          </cell>
          <cell r="C4041" t="str">
            <v>Philipp</v>
          </cell>
          <cell r="D4041" t="str">
            <v>Harder</v>
          </cell>
          <cell r="E4041" t="str">
            <v>S53P</v>
          </cell>
          <cell r="F4041">
            <v>4</v>
          </cell>
        </row>
        <row r="4042">
          <cell r="B4042">
            <v>7492</v>
          </cell>
          <cell r="C4042" t="str">
            <v>Philipp</v>
          </cell>
          <cell r="D4042" t="str">
            <v>Slaby</v>
          </cell>
          <cell r="E4042" t="str">
            <v>E41M</v>
          </cell>
          <cell r="F4042">
            <v>5</v>
          </cell>
        </row>
        <row r="4043">
          <cell r="B4043">
            <v>21337</v>
          </cell>
          <cell r="C4043" t="str">
            <v>Philippe</v>
          </cell>
          <cell r="D4043" t="str">
            <v>Rosenfeld</v>
          </cell>
          <cell r="E4043" t="str">
            <v>D45P</v>
          </cell>
          <cell r="F4043">
            <v>3</v>
          </cell>
        </row>
        <row r="4044">
          <cell r="B4044">
            <v>21536</v>
          </cell>
          <cell r="C4044" t="str">
            <v>Phuong Anh</v>
          </cell>
          <cell r="D4044" t="str">
            <v>Do</v>
          </cell>
          <cell r="E4044" t="str">
            <v>S43P</v>
          </cell>
          <cell r="F4044">
            <v>3</v>
          </cell>
        </row>
        <row r="4045">
          <cell r="B4045">
            <v>6183</v>
          </cell>
          <cell r="C4045" t="str">
            <v>Piah</v>
          </cell>
          <cell r="D4045" t="str">
            <v>Wolf</v>
          </cell>
          <cell r="E4045" t="str">
            <v>P43M</v>
          </cell>
          <cell r="F4045">
            <v>5</v>
          </cell>
        </row>
        <row r="4046">
          <cell r="B4046">
            <v>14079</v>
          </cell>
          <cell r="C4046" t="str">
            <v>Pier Luigi</v>
          </cell>
          <cell r="D4046" t="str">
            <v>Nardelli</v>
          </cell>
          <cell r="E4046" t="str">
            <v>S41M</v>
          </cell>
          <cell r="F4046">
            <v>4</v>
          </cell>
        </row>
        <row r="4047">
          <cell r="B4047">
            <v>13011</v>
          </cell>
          <cell r="C4047" t="str">
            <v>Pierluigi</v>
          </cell>
          <cell r="D4047" t="str">
            <v>Torriani</v>
          </cell>
          <cell r="E4047" t="str">
            <v>E41M</v>
          </cell>
          <cell r="F4047">
            <v>4</v>
          </cell>
        </row>
        <row r="4048">
          <cell r="B4048">
            <v>21077</v>
          </cell>
          <cell r="C4048" t="str">
            <v>Pierre</v>
          </cell>
          <cell r="D4048" t="str">
            <v>Bontoux</v>
          </cell>
          <cell r="E4048" t="str">
            <v>S43P</v>
          </cell>
          <cell r="F4048">
            <v>3</v>
          </cell>
        </row>
        <row r="4049">
          <cell r="B4049">
            <v>6294</v>
          </cell>
          <cell r="C4049" t="str">
            <v>Pierrick</v>
          </cell>
          <cell r="D4049" t="str">
            <v>Van Den Abeele</v>
          </cell>
          <cell r="E4049" t="str">
            <v>S43M</v>
          </cell>
          <cell r="F4049">
            <v>3</v>
          </cell>
        </row>
        <row r="4050">
          <cell r="B4050">
            <v>3556</v>
          </cell>
          <cell r="C4050" t="str">
            <v xml:space="preserve">Pinhas (Pini) </v>
          </cell>
          <cell r="D4050" t="str">
            <v>Shamgar</v>
          </cell>
          <cell r="E4050" t="str">
            <v>D41P</v>
          </cell>
          <cell r="F4050">
            <v>3</v>
          </cell>
        </row>
        <row r="4051">
          <cell r="B4051">
            <v>16217</v>
          </cell>
          <cell r="C4051" t="str">
            <v>Pinky</v>
          </cell>
          <cell r="D4051" t="str">
            <v>Soni</v>
          </cell>
          <cell r="E4051" t="str">
            <v>S53P</v>
          </cell>
          <cell r="F4051">
            <v>4</v>
          </cell>
        </row>
        <row r="4052">
          <cell r="B4052">
            <v>13217</v>
          </cell>
          <cell r="C4052" t="str">
            <v xml:space="preserve">Piotr (PiotrS) </v>
          </cell>
          <cell r="D4052" t="str">
            <v>Siniarski</v>
          </cell>
          <cell r="E4052" t="str">
            <v>S43P</v>
          </cell>
          <cell r="F4052">
            <v>4</v>
          </cell>
        </row>
        <row r="4053">
          <cell r="B4053">
            <v>21422</v>
          </cell>
          <cell r="C4053" t="str">
            <v>Piyush</v>
          </cell>
          <cell r="D4053" t="str">
            <v>Deshpande</v>
          </cell>
          <cell r="E4053" t="str">
            <v>060P</v>
          </cell>
          <cell r="F4053">
            <v>4</v>
          </cell>
        </row>
        <row r="4054">
          <cell r="B4054">
            <v>20482</v>
          </cell>
          <cell r="C4054" t="str">
            <v>Pooja</v>
          </cell>
          <cell r="D4054" t="str">
            <v>Rrao</v>
          </cell>
          <cell r="E4054" t="str">
            <v>T61P</v>
          </cell>
          <cell r="F4054">
            <v>3</v>
          </cell>
        </row>
        <row r="4055">
          <cell r="B4055">
            <v>16397</v>
          </cell>
          <cell r="C4055" t="str">
            <v>Poonam</v>
          </cell>
          <cell r="D4055" t="str">
            <v>Jadhav</v>
          </cell>
          <cell r="E4055" t="str">
            <v>P51P</v>
          </cell>
          <cell r="F4055">
            <v>4</v>
          </cell>
        </row>
        <row r="4056">
          <cell r="B4056">
            <v>19088</v>
          </cell>
          <cell r="C4056" t="str">
            <v>Prabhjot</v>
          </cell>
          <cell r="D4056" t="str">
            <v>Singh</v>
          </cell>
          <cell r="E4056" t="str">
            <v>T51P</v>
          </cell>
          <cell r="F4056">
            <v>4</v>
          </cell>
        </row>
        <row r="4057">
          <cell r="B4057">
            <v>18228</v>
          </cell>
          <cell r="C4057" t="str">
            <v xml:space="preserve">Prachachart (Toey) </v>
          </cell>
          <cell r="D4057" t="str">
            <v>Stapornnanon</v>
          </cell>
          <cell r="E4057" t="str">
            <v>E51P</v>
          </cell>
          <cell r="F4057">
            <v>4</v>
          </cell>
        </row>
        <row r="4058">
          <cell r="B4058">
            <v>21188</v>
          </cell>
          <cell r="C4058" t="str">
            <v>Prakash</v>
          </cell>
          <cell r="D4058" t="str">
            <v>Mahato</v>
          </cell>
          <cell r="E4058" t="str">
            <v>T61P</v>
          </cell>
          <cell r="F4058">
            <v>2</v>
          </cell>
        </row>
        <row r="4059">
          <cell r="B4059">
            <v>12141</v>
          </cell>
          <cell r="C4059" t="str">
            <v>Prakashbhai (Parker)</v>
          </cell>
          <cell r="D4059" t="str">
            <v>Patel</v>
          </cell>
          <cell r="E4059" t="str">
            <v>T51P</v>
          </cell>
          <cell r="F4059">
            <v>3</v>
          </cell>
        </row>
        <row r="4060">
          <cell r="B4060">
            <v>21180</v>
          </cell>
          <cell r="C4060" t="str">
            <v>Prasanna</v>
          </cell>
          <cell r="D4060" t="str">
            <v>Gaikwad</v>
          </cell>
          <cell r="E4060" t="str">
            <v>T61P</v>
          </cell>
          <cell r="F4060">
            <v>2</v>
          </cell>
        </row>
        <row r="4061">
          <cell r="B4061">
            <v>20470</v>
          </cell>
          <cell r="C4061" t="str">
            <v>Prasanna</v>
          </cell>
          <cell r="D4061" t="str">
            <v>Tapkire</v>
          </cell>
          <cell r="E4061" t="str">
            <v>E51P</v>
          </cell>
          <cell r="F4061">
            <v>3</v>
          </cell>
        </row>
        <row r="4062">
          <cell r="B4062">
            <v>16437</v>
          </cell>
          <cell r="C4062" t="str">
            <v>Prashant</v>
          </cell>
          <cell r="D4062" t="str">
            <v>Menon</v>
          </cell>
          <cell r="E4062" t="str">
            <v>S51P</v>
          </cell>
          <cell r="F4062">
            <v>4</v>
          </cell>
        </row>
        <row r="4063">
          <cell r="B4063">
            <v>17755</v>
          </cell>
          <cell r="C4063" t="str">
            <v xml:space="preserve">Pratheesh (PM) </v>
          </cell>
          <cell r="D4063" t="str">
            <v>Mathew</v>
          </cell>
          <cell r="E4063" t="str">
            <v>S41P</v>
          </cell>
          <cell r="F4063">
            <v>3</v>
          </cell>
        </row>
        <row r="4064">
          <cell r="B4064">
            <v>14123</v>
          </cell>
          <cell r="C4064" t="str">
            <v>Praveen</v>
          </cell>
          <cell r="D4064" t="str">
            <v>Sinha</v>
          </cell>
          <cell r="E4064" t="str">
            <v>S41M</v>
          </cell>
          <cell r="F4064">
            <v>3</v>
          </cell>
        </row>
        <row r="4065">
          <cell r="B4065">
            <v>19047</v>
          </cell>
          <cell r="C4065" t="str">
            <v>Pravin Kumar</v>
          </cell>
          <cell r="D4065" t="str">
            <v>Balakrishnan</v>
          </cell>
          <cell r="E4065" t="str">
            <v>R41P</v>
          </cell>
          <cell r="F4065">
            <v>3</v>
          </cell>
        </row>
        <row r="4066">
          <cell r="B4066">
            <v>14982</v>
          </cell>
          <cell r="C4066" t="str">
            <v>Predrag</v>
          </cell>
          <cell r="D4066" t="str">
            <v>Spasic</v>
          </cell>
          <cell r="E4066" t="str">
            <v>S43P</v>
          </cell>
          <cell r="F4066">
            <v>5</v>
          </cell>
        </row>
        <row r="4067">
          <cell r="B4067">
            <v>14689</v>
          </cell>
          <cell r="C4067" t="str">
            <v>Preecha</v>
          </cell>
          <cell r="D4067" t="str">
            <v>Sitthiburana</v>
          </cell>
          <cell r="E4067" t="str">
            <v>T41P</v>
          </cell>
          <cell r="F4067">
            <v>3</v>
          </cell>
        </row>
        <row r="4068">
          <cell r="B4068">
            <v>20100</v>
          </cell>
          <cell r="C4068" t="str">
            <v>Preksha</v>
          </cell>
          <cell r="D4068" t="str">
            <v>Thakkar</v>
          </cell>
          <cell r="E4068" t="str">
            <v>P43M</v>
          </cell>
          <cell r="F4068">
            <v>4</v>
          </cell>
        </row>
        <row r="4069">
          <cell r="B4069">
            <v>14955</v>
          </cell>
          <cell r="C4069" t="str">
            <v>Prema</v>
          </cell>
          <cell r="D4069" t="str">
            <v>Rau</v>
          </cell>
          <cell r="E4069" t="str">
            <v>M53P</v>
          </cell>
          <cell r="F4069">
            <v>3</v>
          </cell>
        </row>
        <row r="4070">
          <cell r="B4070">
            <v>18694</v>
          </cell>
          <cell r="C4070" t="str">
            <v>Prince</v>
          </cell>
          <cell r="D4070" t="str">
            <v>Franco</v>
          </cell>
          <cell r="E4070" t="str">
            <v>T51P</v>
          </cell>
          <cell r="F4070">
            <v>4</v>
          </cell>
        </row>
        <row r="4071">
          <cell r="B4071">
            <v>21458</v>
          </cell>
          <cell r="C4071" t="str">
            <v>Priyam</v>
          </cell>
          <cell r="D4071" t="str">
            <v>Bhanot</v>
          </cell>
          <cell r="E4071" t="str">
            <v>T61P</v>
          </cell>
          <cell r="F4071">
            <v>3</v>
          </cell>
        </row>
        <row r="4072">
          <cell r="B4072">
            <v>21182</v>
          </cell>
          <cell r="C4072" t="str">
            <v>Pushkin</v>
          </cell>
          <cell r="D4072" t="str">
            <v>Sharma</v>
          </cell>
          <cell r="E4072" t="str">
            <v>T51P</v>
          </cell>
          <cell r="F4072">
            <v>2</v>
          </cell>
        </row>
        <row r="4073">
          <cell r="B4073">
            <v>18766</v>
          </cell>
          <cell r="C4073" t="str">
            <v>Puya</v>
          </cell>
          <cell r="D4073" t="str">
            <v>Rajabian</v>
          </cell>
          <cell r="E4073" t="str">
            <v>E51P</v>
          </cell>
          <cell r="F4073">
            <v>3</v>
          </cell>
        </row>
        <row r="4074">
          <cell r="B4074">
            <v>18412</v>
          </cell>
          <cell r="C4074" t="str">
            <v>Pyotr</v>
          </cell>
          <cell r="D4074" t="str">
            <v>Kukharenka</v>
          </cell>
          <cell r="E4074" t="str">
            <v>D61P</v>
          </cell>
          <cell r="F4074">
            <v>5</v>
          </cell>
        </row>
        <row r="4075">
          <cell r="B4075">
            <v>7810</v>
          </cell>
          <cell r="C4075" t="str">
            <v>Qilin</v>
          </cell>
          <cell r="D4075" t="str">
            <v>Yin</v>
          </cell>
          <cell r="E4075" t="str">
            <v>D45P</v>
          </cell>
          <cell r="F4075">
            <v>5</v>
          </cell>
        </row>
        <row r="4076">
          <cell r="B4076">
            <v>15420</v>
          </cell>
          <cell r="C4076" t="str">
            <v xml:space="preserve">Quan Xin (Isaac) </v>
          </cell>
          <cell r="D4076" t="str">
            <v>Zhao</v>
          </cell>
          <cell r="E4076" t="str">
            <v>T42P</v>
          </cell>
          <cell r="F4076">
            <v>3</v>
          </cell>
        </row>
        <row r="4077">
          <cell r="B4077">
            <v>20619</v>
          </cell>
          <cell r="C4077" t="str">
            <v>Quincy</v>
          </cell>
          <cell r="D4077" t="str">
            <v>Mangram</v>
          </cell>
          <cell r="E4077" t="str">
            <v>E41P</v>
          </cell>
          <cell r="F4077">
            <v>3</v>
          </cell>
        </row>
        <row r="4078">
          <cell r="B4078">
            <v>18913</v>
          </cell>
          <cell r="C4078" t="str">
            <v>Quinn</v>
          </cell>
          <cell r="D4078" t="str">
            <v>Cummings</v>
          </cell>
          <cell r="E4078" t="str">
            <v>M65P</v>
          </cell>
          <cell r="F4078">
            <v>3</v>
          </cell>
        </row>
        <row r="4079">
          <cell r="B4079">
            <v>16544</v>
          </cell>
          <cell r="C4079" t="str">
            <v>Rabea</v>
          </cell>
          <cell r="D4079" t="str">
            <v>Daoud</v>
          </cell>
          <cell r="E4079" t="str">
            <v>T51P</v>
          </cell>
          <cell r="F4079">
            <v>3</v>
          </cell>
        </row>
        <row r="4080">
          <cell r="B4080">
            <v>19864</v>
          </cell>
          <cell r="C4080" t="str">
            <v>Rabia</v>
          </cell>
          <cell r="D4080" t="str">
            <v>Abu Aqel</v>
          </cell>
          <cell r="E4080" t="str">
            <v>D61P</v>
          </cell>
          <cell r="F4080">
            <v>3</v>
          </cell>
        </row>
        <row r="4081">
          <cell r="B4081">
            <v>6782</v>
          </cell>
          <cell r="C4081" t="str">
            <v>Rachel</v>
          </cell>
          <cell r="D4081" t="str">
            <v>Assis</v>
          </cell>
          <cell r="E4081" t="str">
            <v>D51P</v>
          </cell>
          <cell r="F4081">
            <v>3</v>
          </cell>
        </row>
        <row r="4082">
          <cell r="B4082">
            <v>20867</v>
          </cell>
          <cell r="C4082" t="str">
            <v>Rachel</v>
          </cell>
          <cell r="D4082" t="str">
            <v>Pruyne</v>
          </cell>
          <cell r="E4082" t="str">
            <v>S61P</v>
          </cell>
          <cell r="F4082">
            <v>3</v>
          </cell>
        </row>
        <row r="4083">
          <cell r="B4083">
            <v>12371</v>
          </cell>
          <cell r="C4083" t="str">
            <v>Rachel</v>
          </cell>
          <cell r="D4083" t="str">
            <v>Teitz</v>
          </cell>
          <cell r="E4083" t="str">
            <v>T55P</v>
          </cell>
          <cell r="F4083">
            <v>5</v>
          </cell>
        </row>
        <row r="4084">
          <cell r="B4084">
            <v>15368</v>
          </cell>
          <cell r="C4084" t="str">
            <v>Rachel</v>
          </cell>
          <cell r="D4084" t="str">
            <v>Wyngaarden</v>
          </cell>
          <cell r="E4084" t="str">
            <v>M55M</v>
          </cell>
          <cell r="F4084">
            <v>5</v>
          </cell>
        </row>
        <row r="4085">
          <cell r="B4085">
            <v>8500</v>
          </cell>
          <cell r="C4085" t="str">
            <v xml:space="preserve">Rachel (Karine) </v>
          </cell>
          <cell r="D4085" t="str">
            <v>Maarek</v>
          </cell>
          <cell r="E4085" t="str">
            <v>M55P</v>
          </cell>
          <cell r="F4085">
            <v>3</v>
          </cell>
        </row>
        <row r="4086">
          <cell r="B4086">
            <v>12240</v>
          </cell>
          <cell r="C4086" t="str">
            <v>Racheli</v>
          </cell>
          <cell r="D4086" t="str">
            <v>Levi</v>
          </cell>
          <cell r="E4086" t="str">
            <v>T52P</v>
          </cell>
          <cell r="F4086">
            <v>4</v>
          </cell>
        </row>
        <row r="4087">
          <cell r="B4087">
            <v>20387</v>
          </cell>
          <cell r="C4087" t="str">
            <v>Racheli</v>
          </cell>
          <cell r="D4087" t="str">
            <v>Noyman</v>
          </cell>
          <cell r="E4087" t="str">
            <v>D65P</v>
          </cell>
          <cell r="F4087">
            <v>3</v>
          </cell>
        </row>
        <row r="4088">
          <cell r="B4088">
            <v>19560</v>
          </cell>
          <cell r="C4088" t="str">
            <v>Rada</v>
          </cell>
          <cell r="D4088" t="str">
            <v>Reshef</v>
          </cell>
          <cell r="E4088" t="str">
            <v>D51P</v>
          </cell>
          <cell r="F4088">
            <v>2</v>
          </cell>
        </row>
        <row r="4089">
          <cell r="B4089">
            <v>20660</v>
          </cell>
          <cell r="C4089" t="str">
            <v>Radovan</v>
          </cell>
          <cell r="D4089" t="str">
            <v>Putec</v>
          </cell>
          <cell r="E4089" t="str">
            <v>T51P</v>
          </cell>
          <cell r="F4089">
            <v>4</v>
          </cell>
        </row>
        <row r="4090">
          <cell r="B4090">
            <v>17749</v>
          </cell>
          <cell r="C4090" t="str">
            <v>Raed</v>
          </cell>
          <cell r="D4090" t="str">
            <v>Iskandar</v>
          </cell>
          <cell r="E4090" t="str">
            <v>T53P</v>
          </cell>
          <cell r="F4090">
            <v>5</v>
          </cell>
        </row>
        <row r="4091">
          <cell r="B4091">
            <v>20428</v>
          </cell>
          <cell r="C4091" t="str">
            <v>Raed</v>
          </cell>
          <cell r="D4091" t="str">
            <v>Zamamiri</v>
          </cell>
          <cell r="E4091" t="str">
            <v>T61P</v>
          </cell>
          <cell r="F4091">
            <v>4</v>
          </cell>
        </row>
        <row r="4092">
          <cell r="B4092">
            <v>13252</v>
          </cell>
          <cell r="C4092" t="str">
            <v>Rafael</v>
          </cell>
          <cell r="D4092" t="str">
            <v>Smith</v>
          </cell>
          <cell r="E4092" t="str">
            <v>T41P</v>
          </cell>
          <cell r="F4092">
            <v>3</v>
          </cell>
        </row>
        <row r="4093">
          <cell r="B4093">
            <v>16886</v>
          </cell>
          <cell r="C4093" t="str">
            <v>Rafael</v>
          </cell>
          <cell r="D4093" t="str">
            <v>Torres</v>
          </cell>
          <cell r="E4093" t="str">
            <v>T51P</v>
          </cell>
          <cell r="F4093">
            <v>5</v>
          </cell>
        </row>
        <row r="4094">
          <cell r="B4094">
            <v>21677</v>
          </cell>
          <cell r="C4094" t="str">
            <v>Rafael</v>
          </cell>
          <cell r="D4094" t="str">
            <v>Wurf</v>
          </cell>
          <cell r="E4094" t="str">
            <v>D65P</v>
          </cell>
          <cell r="F4094">
            <v>3</v>
          </cell>
        </row>
        <row r="4095">
          <cell r="B4095">
            <v>8739</v>
          </cell>
          <cell r="C4095" t="str">
            <v>Rafael</v>
          </cell>
          <cell r="D4095" t="str">
            <v>Zarfaty</v>
          </cell>
          <cell r="E4095" t="str">
            <v>T51P</v>
          </cell>
          <cell r="F4095">
            <v>1</v>
          </cell>
        </row>
        <row r="4096">
          <cell r="B4096">
            <v>14657</v>
          </cell>
          <cell r="C4096" t="str">
            <v>Raffique</v>
          </cell>
          <cell r="D4096" t="str">
            <v>Robinson</v>
          </cell>
          <cell r="E4096" t="str">
            <v>T51M</v>
          </cell>
          <cell r="F4096">
            <v>4</v>
          </cell>
        </row>
        <row r="4097">
          <cell r="B4097">
            <v>12816</v>
          </cell>
          <cell r="C4097" t="str">
            <v>Rafi</v>
          </cell>
          <cell r="D4097" t="str">
            <v>Tayar</v>
          </cell>
          <cell r="E4097" t="str">
            <v>D45P</v>
          </cell>
          <cell r="F4097">
            <v>3</v>
          </cell>
        </row>
        <row r="4098">
          <cell r="B4098">
            <v>21186</v>
          </cell>
          <cell r="C4098" t="str">
            <v>Raghavendra</v>
          </cell>
          <cell r="D4098" t="str">
            <v>MJ</v>
          </cell>
          <cell r="E4098" t="str">
            <v>T61P</v>
          </cell>
          <cell r="F4098">
            <v>2</v>
          </cell>
        </row>
        <row r="4099">
          <cell r="B4099">
            <v>21263</v>
          </cell>
          <cell r="C4099" t="str">
            <v>Raghu</v>
          </cell>
          <cell r="D4099" t="str">
            <v>K</v>
          </cell>
          <cell r="E4099" t="str">
            <v>T51P</v>
          </cell>
          <cell r="F4099">
            <v>5</v>
          </cell>
        </row>
        <row r="4100">
          <cell r="B4100">
            <v>14460</v>
          </cell>
          <cell r="C4100" t="str">
            <v xml:space="preserve">Raghu (Raghu) </v>
          </cell>
          <cell r="D4100" t="str">
            <v>Ningegowda</v>
          </cell>
          <cell r="E4100" t="str">
            <v>T41M</v>
          </cell>
          <cell r="F4100">
            <v>5</v>
          </cell>
        </row>
        <row r="4101">
          <cell r="B4101">
            <v>7789</v>
          </cell>
          <cell r="C4101" t="str">
            <v>Raghuram</v>
          </cell>
          <cell r="D4101" t="str">
            <v>Devarakonda</v>
          </cell>
          <cell r="E4101" t="str">
            <v>D45P</v>
          </cell>
          <cell r="F4101">
            <v>4</v>
          </cell>
        </row>
        <row r="4102">
          <cell r="B4102">
            <v>5681</v>
          </cell>
          <cell r="C4102" t="str">
            <v>Raheli</v>
          </cell>
          <cell r="D4102" t="str">
            <v>Levi</v>
          </cell>
          <cell r="E4102" t="str">
            <v>D45M</v>
          </cell>
          <cell r="F4102">
            <v>3</v>
          </cell>
        </row>
        <row r="4103">
          <cell r="B4103">
            <v>12220</v>
          </cell>
          <cell r="C4103" t="str">
            <v>Rahul</v>
          </cell>
          <cell r="D4103" t="str">
            <v>Agarwal</v>
          </cell>
          <cell r="E4103" t="str">
            <v>T41P</v>
          </cell>
          <cell r="F4103">
            <v>3</v>
          </cell>
        </row>
        <row r="4104">
          <cell r="B4104">
            <v>16134</v>
          </cell>
          <cell r="C4104" t="str">
            <v>Rahul</v>
          </cell>
          <cell r="D4104" t="str">
            <v>Saggar</v>
          </cell>
          <cell r="E4104" t="str">
            <v>S43M</v>
          </cell>
          <cell r="F4104">
            <v>3</v>
          </cell>
        </row>
        <row r="4105">
          <cell r="B4105">
            <v>10102</v>
          </cell>
          <cell r="C4105" t="str">
            <v>Raj</v>
          </cell>
          <cell r="D4105" t="str">
            <v>Kumar</v>
          </cell>
          <cell r="E4105" t="str">
            <v>T41P</v>
          </cell>
          <cell r="F4105">
            <v>3</v>
          </cell>
        </row>
        <row r="4106">
          <cell r="B4106">
            <v>12846</v>
          </cell>
          <cell r="C4106" t="str">
            <v>Rajai</v>
          </cell>
          <cell r="D4106" t="str">
            <v>Aweidah</v>
          </cell>
          <cell r="E4106" t="str">
            <v>R51P</v>
          </cell>
          <cell r="F4106">
            <v>4</v>
          </cell>
        </row>
        <row r="4107">
          <cell r="B4107">
            <v>18837</v>
          </cell>
          <cell r="C4107" t="str">
            <v>Rajath</v>
          </cell>
          <cell r="D4107" t="str">
            <v>S N</v>
          </cell>
          <cell r="E4107" t="str">
            <v>E61P</v>
          </cell>
          <cell r="F4107">
            <v>3</v>
          </cell>
        </row>
        <row r="4108">
          <cell r="B4108">
            <v>18546</v>
          </cell>
          <cell r="C4108" t="str">
            <v>Rajdeep</v>
          </cell>
          <cell r="D4108" t="str">
            <v>Singh</v>
          </cell>
          <cell r="E4108" t="str">
            <v>T61P</v>
          </cell>
          <cell r="F4108">
            <v>1</v>
          </cell>
        </row>
        <row r="4109">
          <cell r="B4109">
            <v>2971</v>
          </cell>
          <cell r="C4109" t="str">
            <v>Rajeev</v>
          </cell>
          <cell r="D4109" t="str">
            <v>Gupta</v>
          </cell>
          <cell r="E4109" t="str">
            <v>E41P</v>
          </cell>
          <cell r="F4109">
            <v>3</v>
          </cell>
        </row>
        <row r="4110">
          <cell r="B4110">
            <v>16890</v>
          </cell>
          <cell r="C4110" t="str">
            <v>Rajesh</v>
          </cell>
          <cell r="D4110" t="str">
            <v>Kermgi Malkanna</v>
          </cell>
          <cell r="E4110" t="str">
            <v>T41M</v>
          </cell>
          <cell r="F4110">
            <v>4</v>
          </cell>
        </row>
        <row r="4111">
          <cell r="B4111">
            <v>15930</v>
          </cell>
          <cell r="C4111" t="str">
            <v xml:space="preserve">Rajesh (Rajesh) </v>
          </cell>
          <cell r="D4111" t="str">
            <v>Sawant</v>
          </cell>
          <cell r="E4111" t="str">
            <v>E51P</v>
          </cell>
          <cell r="F4111">
            <v>3</v>
          </cell>
        </row>
        <row r="4112">
          <cell r="B4112">
            <v>19932</v>
          </cell>
          <cell r="C4112" t="str">
            <v xml:space="preserve">Rajeshwari (Raji) </v>
          </cell>
          <cell r="D4112" t="str">
            <v>Rao Subbu</v>
          </cell>
          <cell r="E4112" t="str">
            <v>M51P</v>
          </cell>
          <cell r="F4112">
            <v>2</v>
          </cell>
        </row>
        <row r="4113">
          <cell r="B4113">
            <v>18159</v>
          </cell>
          <cell r="C4113" t="str">
            <v>Rakel</v>
          </cell>
          <cell r="D4113" t="str">
            <v>Polkovski</v>
          </cell>
          <cell r="E4113" t="str">
            <v>M65P</v>
          </cell>
          <cell r="F4113">
            <v>3</v>
          </cell>
        </row>
        <row r="4114">
          <cell r="B4114">
            <v>21146</v>
          </cell>
          <cell r="C4114" t="str">
            <v>Rakesh</v>
          </cell>
          <cell r="D4114" t="str">
            <v>Viswanathan</v>
          </cell>
          <cell r="E4114" t="str">
            <v>S43M</v>
          </cell>
          <cell r="F4114">
            <v>3</v>
          </cell>
        </row>
        <row r="4115">
          <cell r="B4115">
            <v>18798</v>
          </cell>
          <cell r="C4115" t="str">
            <v>Rakshith</v>
          </cell>
          <cell r="D4115" t="str">
            <v>Patil</v>
          </cell>
          <cell r="E4115" t="str">
            <v>T51P</v>
          </cell>
          <cell r="F4115">
            <v>4</v>
          </cell>
        </row>
        <row r="4116">
          <cell r="B4116">
            <v>18212</v>
          </cell>
          <cell r="C4116" t="str">
            <v>Rakshitha</v>
          </cell>
          <cell r="D4116" t="str">
            <v>Ravikumar</v>
          </cell>
          <cell r="E4116" t="str">
            <v>M55P</v>
          </cell>
          <cell r="F4116">
            <v>3</v>
          </cell>
        </row>
        <row r="4117">
          <cell r="B4117">
            <v>8526</v>
          </cell>
          <cell r="C4117" t="str">
            <v>Ralf</v>
          </cell>
          <cell r="D4117" t="str">
            <v>Dieffenbach</v>
          </cell>
          <cell r="E4117" t="str">
            <v>E51P</v>
          </cell>
          <cell r="F4117">
            <v>3</v>
          </cell>
        </row>
        <row r="4118">
          <cell r="B4118">
            <v>12585</v>
          </cell>
          <cell r="C4118" t="str">
            <v>Ralf</v>
          </cell>
          <cell r="D4118" t="str">
            <v>Wuestling</v>
          </cell>
          <cell r="E4118" t="str">
            <v>E51P</v>
          </cell>
          <cell r="F4118">
            <v>3</v>
          </cell>
        </row>
        <row r="4119">
          <cell r="B4119">
            <v>7758</v>
          </cell>
          <cell r="C4119" t="str">
            <v>Ralph</v>
          </cell>
          <cell r="D4119" t="str">
            <v>Lange</v>
          </cell>
          <cell r="E4119" t="str">
            <v>D45P</v>
          </cell>
          <cell r="F4119">
            <v>5</v>
          </cell>
        </row>
        <row r="4120">
          <cell r="B4120">
            <v>20186</v>
          </cell>
          <cell r="C4120" t="str">
            <v>Ram</v>
          </cell>
          <cell r="D4120" t="str">
            <v>Zmora</v>
          </cell>
          <cell r="E4120" t="str">
            <v>T61P</v>
          </cell>
          <cell r="F4120">
            <v>3</v>
          </cell>
        </row>
        <row r="4121">
          <cell r="B4121">
            <v>21438</v>
          </cell>
          <cell r="C4121" t="str">
            <v>Raman</v>
          </cell>
          <cell r="D4121" t="str">
            <v>Bhatia</v>
          </cell>
          <cell r="E4121" t="str">
            <v>S53P</v>
          </cell>
          <cell r="F4121">
            <v>3</v>
          </cell>
        </row>
        <row r="4122">
          <cell r="B4122">
            <v>21603</v>
          </cell>
          <cell r="C4122" t="str">
            <v>Raman</v>
          </cell>
          <cell r="D4122" t="str">
            <v>Kapur</v>
          </cell>
          <cell r="E4122" t="str">
            <v>S43P</v>
          </cell>
          <cell r="F4122">
            <v>3</v>
          </cell>
        </row>
        <row r="4123">
          <cell r="B4123">
            <v>16604</v>
          </cell>
          <cell r="C4123" t="str">
            <v>Raman</v>
          </cell>
          <cell r="D4123" t="str">
            <v>Ladutska</v>
          </cell>
          <cell r="E4123" t="str">
            <v>D51P</v>
          </cell>
          <cell r="F4123">
            <v>3</v>
          </cell>
        </row>
        <row r="4124">
          <cell r="B4124">
            <v>18050</v>
          </cell>
          <cell r="C4124" t="str">
            <v>Ramanpreet</v>
          </cell>
          <cell r="D4124" t="str">
            <v>Mann</v>
          </cell>
          <cell r="E4124" t="str">
            <v>T63P</v>
          </cell>
          <cell r="F4124">
            <v>4</v>
          </cell>
        </row>
        <row r="4125">
          <cell r="B4125">
            <v>11180</v>
          </cell>
          <cell r="C4125" t="str">
            <v>Ramchand</v>
          </cell>
          <cell r="D4125" t="str">
            <v>Somaya</v>
          </cell>
          <cell r="E4125" t="str">
            <v>T41P</v>
          </cell>
          <cell r="F4125">
            <v>4</v>
          </cell>
        </row>
        <row r="4126">
          <cell r="B4126">
            <v>20446</v>
          </cell>
          <cell r="C4126" t="str">
            <v>Ramesh Babu</v>
          </cell>
          <cell r="D4126" t="str">
            <v>Jaganathan</v>
          </cell>
          <cell r="E4126" t="str">
            <v>S43P</v>
          </cell>
          <cell r="F4126">
            <v>4</v>
          </cell>
        </row>
        <row r="4127">
          <cell r="B4127">
            <v>19713</v>
          </cell>
          <cell r="C4127" t="str">
            <v>Rami</v>
          </cell>
          <cell r="D4127" t="str">
            <v>Ben David</v>
          </cell>
          <cell r="E4127" t="str">
            <v>D61P</v>
          </cell>
          <cell r="F4127">
            <v>4</v>
          </cell>
        </row>
        <row r="4128">
          <cell r="B4128">
            <v>18085</v>
          </cell>
          <cell r="C4128" t="str">
            <v>Rami</v>
          </cell>
          <cell r="D4128" t="str">
            <v>Dayan</v>
          </cell>
          <cell r="E4128" t="str">
            <v>T51P</v>
          </cell>
          <cell r="F4128">
            <v>5</v>
          </cell>
        </row>
        <row r="4129">
          <cell r="B4129">
            <v>11876</v>
          </cell>
          <cell r="C4129" t="str">
            <v>Rami</v>
          </cell>
          <cell r="D4129" t="str">
            <v>Elsayed</v>
          </cell>
          <cell r="E4129" t="str">
            <v>T51P</v>
          </cell>
          <cell r="F4129">
            <v>3</v>
          </cell>
        </row>
        <row r="4130">
          <cell r="B4130">
            <v>7368</v>
          </cell>
          <cell r="C4130" t="str">
            <v>Rami</v>
          </cell>
          <cell r="D4130" t="str">
            <v>Rauanmaa</v>
          </cell>
          <cell r="E4130" t="str">
            <v>E41M</v>
          </cell>
          <cell r="F4130">
            <v>2</v>
          </cell>
        </row>
        <row r="4131">
          <cell r="B4131">
            <v>16093</v>
          </cell>
          <cell r="C4131" t="str">
            <v>Ramon</v>
          </cell>
          <cell r="D4131" t="str">
            <v>Ruppert</v>
          </cell>
          <cell r="E4131" t="str">
            <v>S53P</v>
          </cell>
          <cell r="F4131">
            <v>3</v>
          </cell>
        </row>
        <row r="4132">
          <cell r="B4132">
            <v>19244</v>
          </cell>
          <cell r="C4132" t="str">
            <v>Ramsey</v>
          </cell>
          <cell r="D4132" t="str">
            <v>Skjei</v>
          </cell>
          <cell r="E4132" t="str">
            <v>S51P</v>
          </cell>
          <cell r="F4132">
            <v>3</v>
          </cell>
        </row>
        <row r="4133">
          <cell r="B4133">
            <v>20043</v>
          </cell>
          <cell r="C4133" t="str">
            <v>Ran</v>
          </cell>
          <cell r="D4133" t="str">
            <v>Arad</v>
          </cell>
          <cell r="E4133" t="str">
            <v>M41P</v>
          </cell>
          <cell r="F4133">
            <v>2</v>
          </cell>
        </row>
        <row r="4134">
          <cell r="B4134">
            <v>18994</v>
          </cell>
          <cell r="C4134" t="str">
            <v>Ran</v>
          </cell>
          <cell r="D4134" t="str">
            <v>Ashkenazi</v>
          </cell>
          <cell r="E4134" t="str">
            <v>D45M</v>
          </cell>
          <cell r="F4134">
            <v>5</v>
          </cell>
        </row>
        <row r="4135">
          <cell r="B4135">
            <v>18451</v>
          </cell>
          <cell r="C4135" t="str">
            <v>Ran</v>
          </cell>
          <cell r="D4135" t="str">
            <v>Avital</v>
          </cell>
          <cell r="E4135" t="str">
            <v>D65P</v>
          </cell>
          <cell r="F4135">
            <v>2</v>
          </cell>
        </row>
        <row r="4136">
          <cell r="B4136">
            <v>19405</v>
          </cell>
          <cell r="C4136" t="str">
            <v>Ran</v>
          </cell>
          <cell r="D4136" t="str">
            <v>Elkayam</v>
          </cell>
          <cell r="E4136" t="str">
            <v>D55P</v>
          </cell>
          <cell r="F4136">
            <v>5</v>
          </cell>
        </row>
        <row r="4137">
          <cell r="B4137">
            <v>19511</v>
          </cell>
          <cell r="C4137" t="str">
            <v>Ran</v>
          </cell>
          <cell r="D4137" t="str">
            <v>Galili</v>
          </cell>
          <cell r="E4137" t="str">
            <v>D55P</v>
          </cell>
          <cell r="F4137">
            <v>3</v>
          </cell>
        </row>
        <row r="4138">
          <cell r="B4138">
            <v>18575</v>
          </cell>
          <cell r="C4138" t="str">
            <v>Ran</v>
          </cell>
          <cell r="D4138" t="str">
            <v>Ish Shalom</v>
          </cell>
          <cell r="E4138" t="str">
            <v>M41P</v>
          </cell>
          <cell r="F4138">
            <v>3</v>
          </cell>
        </row>
        <row r="4139">
          <cell r="B4139">
            <v>12478</v>
          </cell>
          <cell r="C4139" t="str">
            <v>Ran</v>
          </cell>
          <cell r="D4139" t="str">
            <v>Kopelman</v>
          </cell>
          <cell r="E4139" t="str">
            <v>D45M</v>
          </cell>
          <cell r="F4139">
            <v>5</v>
          </cell>
        </row>
        <row r="4140">
          <cell r="B4140">
            <v>10067</v>
          </cell>
          <cell r="C4140" t="str">
            <v>Ran</v>
          </cell>
          <cell r="D4140" t="str">
            <v>Levy</v>
          </cell>
          <cell r="E4140" t="str">
            <v>D45M</v>
          </cell>
          <cell r="F4140">
            <v>4</v>
          </cell>
        </row>
        <row r="4141">
          <cell r="B4141">
            <v>16863</v>
          </cell>
          <cell r="C4141" t="str">
            <v>Ran</v>
          </cell>
          <cell r="D4141" t="str">
            <v>Vaknin</v>
          </cell>
          <cell r="E4141" t="str">
            <v>D45M</v>
          </cell>
          <cell r="F4141">
            <v>4</v>
          </cell>
        </row>
        <row r="4142">
          <cell r="B4142">
            <v>16548</v>
          </cell>
          <cell r="C4142" t="str">
            <v>Rani</v>
          </cell>
          <cell r="D4142" t="str">
            <v>Michael</v>
          </cell>
          <cell r="E4142" t="str">
            <v>T51P</v>
          </cell>
          <cell r="F4142">
            <v>2</v>
          </cell>
        </row>
        <row r="4143">
          <cell r="B4143">
            <v>21139</v>
          </cell>
          <cell r="C4143" t="str">
            <v>Ranjith</v>
          </cell>
          <cell r="D4143" t="str">
            <v>Chandran</v>
          </cell>
          <cell r="E4143" t="str">
            <v>S53P</v>
          </cell>
          <cell r="F4143">
            <v>4</v>
          </cell>
        </row>
        <row r="4144">
          <cell r="B4144">
            <v>19536</v>
          </cell>
          <cell r="C4144" t="str">
            <v>Ranya</v>
          </cell>
          <cell r="D4144" t="str">
            <v>Sargin</v>
          </cell>
          <cell r="E4144" t="str">
            <v>P64P</v>
          </cell>
          <cell r="F4144">
            <v>4</v>
          </cell>
        </row>
        <row r="4145">
          <cell r="B4145">
            <v>17044</v>
          </cell>
          <cell r="C4145" t="str">
            <v>Raphael</v>
          </cell>
          <cell r="D4145" t="str">
            <v>Bitterli</v>
          </cell>
          <cell r="E4145" t="str">
            <v>M55M</v>
          </cell>
          <cell r="F4145">
            <v>4</v>
          </cell>
        </row>
        <row r="4146">
          <cell r="B4146">
            <v>21518</v>
          </cell>
          <cell r="C4146" t="str">
            <v>Raquel</v>
          </cell>
          <cell r="D4146" t="str">
            <v>Azoulay</v>
          </cell>
          <cell r="E4146" t="str">
            <v>M65P</v>
          </cell>
          <cell r="F4146">
            <v>1</v>
          </cell>
        </row>
        <row r="4147">
          <cell r="B4147">
            <v>3399</v>
          </cell>
          <cell r="C4147" t="str">
            <v>Raquel</v>
          </cell>
          <cell r="D4147" t="str">
            <v>Sarmiento</v>
          </cell>
          <cell r="E4147" t="str">
            <v>P43P</v>
          </cell>
          <cell r="F4147">
            <v>3</v>
          </cell>
        </row>
        <row r="4148">
          <cell r="B4148">
            <v>21476</v>
          </cell>
          <cell r="C4148" t="str">
            <v>Raquib</v>
          </cell>
          <cell r="D4148" t="str">
            <v>Hussain</v>
          </cell>
          <cell r="E4148" t="str">
            <v>T61P</v>
          </cell>
          <cell r="F4148">
            <v>3</v>
          </cell>
        </row>
        <row r="4149">
          <cell r="B4149">
            <v>19990</v>
          </cell>
          <cell r="C4149" t="str">
            <v>Rasmus</v>
          </cell>
          <cell r="D4149" t="str">
            <v>Petersen</v>
          </cell>
          <cell r="E4149" t="str">
            <v>S53P</v>
          </cell>
          <cell r="F4149">
            <v>2</v>
          </cell>
        </row>
        <row r="4150">
          <cell r="B4150">
            <v>19055</v>
          </cell>
          <cell r="C4150" t="str">
            <v>Raul</v>
          </cell>
          <cell r="D4150" t="str">
            <v>Reyes</v>
          </cell>
          <cell r="E4150" t="str">
            <v>R41M</v>
          </cell>
          <cell r="F4150">
            <v>3</v>
          </cell>
        </row>
        <row r="4151">
          <cell r="B4151">
            <v>12899</v>
          </cell>
          <cell r="C4151" t="str">
            <v xml:space="preserve">Raul (Raul) </v>
          </cell>
          <cell r="D4151" t="str">
            <v>Villanua</v>
          </cell>
          <cell r="E4151" t="str">
            <v>E41M</v>
          </cell>
          <cell r="F4151">
            <v>4</v>
          </cell>
        </row>
        <row r="4152">
          <cell r="B4152">
            <v>18485</v>
          </cell>
          <cell r="C4152" t="str">
            <v>Ravi Kumar</v>
          </cell>
          <cell r="D4152" t="str">
            <v>Yadav</v>
          </cell>
          <cell r="E4152" t="str">
            <v>T51P</v>
          </cell>
          <cell r="F4152">
            <v>4</v>
          </cell>
        </row>
        <row r="4153">
          <cell r="B4153">
            <v>18969</v>
          </cell>
          <cell r="C4153" t="str">
            <v>Ravid</v>
          </cell>
          <cell r="D4153" t="str">
            <v>Atias</v>
          </cell>
          <cell r="E4153" t="str">
            <v>D55P</v>
          </cell>
          <cell r="F4153">
            <v>4</v>
          </cell>
        </row>
        <row r="4154">
          <cell r="B4154">
            <v>6031</v>
          </cell>
          <cell r="C4154" t="str">
            <v>Ravit</v>
          </cell>
          <cell r="D4154" t="str">
            <v>Hamou</v>
          </cell>
          <cell r="E4154" t="str">
            <v>P43M</v>
          </cell>
          <cell r="F4154">
            <v>4</v>
          </cell>
        </row>
        <row r="4155">
          <cell r="B4155">
            <v>20246</v>
          </cell>
          <cell r="C4155" t="str">
            <v>Raviv</v>
          </cell>
          <cell r="D4155" t="str">
            <v>Tovim</v>
          </cell>
          <cell r="E4155" t="str">
            <v>T52P</v>
          </cell>
          <cell r="F4155">
            <v>3</v>
          </cell>
        </row>
        <row r="4156">
          <cell r="B4156">
            <v>21288</v>
          </cell>
          <cell r="C4156" t="str">
            <v>Rawan</v>
          </cell>
          <cell r="D4156" t="str">
            <v>Dacca</v>
          </cell>
          <cell r="E4156" t="str">
            <v>D61S</v>
          </cell>
          <cell r="F4156">
            <v>2</v>
          </cell>
        </row>
        <row r="4157">
          <cell r="B4157">
            <v>8064</v>
          </cell>
          <cell r="C4157" t="str">
            <v>Ray</v>
          </cell>
          <cell r="D4157" t="str">
            <v>Baruche</v>
          </cell>
          <cell r="E4157" t="str">
            <v>D61S</v>
          </cell>
          <cell r="F4157">
            <v>4</v>
          </cell>
        </row>
        <row r="4158">
          <cell r="B4158">
            <v>20757</v>
          </cell>
          <cell r="C4158" t="str">
            <v>Ray</v>
          </cell>
          <cell r="D4158" t="str">
            <v>Yap</v>
          </cell>
          <cell r="E4158" t="str">
            <v>M55P</v>
          </cell>
          <cell r="F4158">
            <v>3</v>
          </cell>
        </row>
        <row r="4159">
          <cell r="B4159">
            <v>21321</v>
          </cell>
          <cell r="C4159" t="str">
            <v>Raymond</v>
          </cell>
          <cell r="D4159" t="str">
            <v>Maese</v>
          </cell>
          <cell r="E4159" t="str">
            <v>S41P</v>
          </cell>
          <cell r="F4159">
            <v>4</v>
          </cell>
        </row>
        <row r="4160">
          <cell r="B4160">
            <v>20436</v>
          </cell>
          <cell r="C4160" t="str">
            <v xml:space="preserve">Raymond (Kelly) </v>
          </cell>
          <cell r="D4160" t="str">
            <v>Dudra</v>
          </cell>
          <cell r="E4160" t="str">
            <v>S41P</v>
          </cell>
          <cell r="F4160">
            <v>2</v>
          </cell>
        </row>
        <row r="4161">
          <cell r="B4161">
            <v>21372</v>
          </cell>
          <cell r="C4161" t="str">
            <v>Raz</v>
          </cell>
          <cell r="D4161" t="str">
            <v>Oliver</v>
          </cell>
          <cell r="E4161" t="str">
            <v>D65P</v>
          </cell>
          <cell r="F4161">
            <v>5</v>
          </cell>
        </row>
        <row r="4162">
          <cell r="B4162">
            <v>12781</v>
          </cell>
          <cell r="C4162" t="str">
            <v>Raz</v>
          </cell>
          <cell r="D4162" t="str">
            <v>Shlomo</v>
          </cell>
          <cell r="E4162" t="str">
            <v>D41M</v>
          </cell>
          <cell r="F4162">
            <v>5</v>
          </cell>
        </row>
        <row r="4163">
          <cell r="B4163">
            <v>19310</v>
          </cell>
          <cell r="C4163" t="str">
            <v>Raz</v>
          </cell>
          <cell r="D4163" t="str">
            <v>Tabou</v>
          </cell>
          <cell r="E4163" t="str">
            <v>R41P</v>
          </cell>
          <cell r="F4163">
            <v>3</v>
          </cell>
        </row>
        <row r="4164">
          <cell r="B4164">
            <v>10991</v>
          </cell>
          <cell r="C4164" t="str">
            <v>Raz</v>
          </cell>
          <cell r="D4164" t="str">
            <v>Zilberman</v>
          </cell>
          <cell r="E4164" t="str">
            <v>T41M</v>
          </cell>
          <cell r="F4164">
            <v>4</v>
          </cell>
        </row>
        <row r="4165">
          <cell r="B4165">
            <v>21209</v>
          </cell>
          <cell r="C4165" t="str">
            <v>Razan</v>
          </cell>
          <cell r="D4165" t="str">
            <v>Zarkawi</v>
          </cell>
          <cell r="E4165" t="str">
            <v>T61P</v>
          </cell>
          <cell r="F4165">
            <v>3</v>
          </cell>
        </row>
        <row r="4166">
          <cell r="B4166">
            <v>6071</v>
          </cell>
          <cell r="C4166" t="str">
            <v>Razi</v>
          </cell>
          <cell r="D4166" t="str">
            <v>Mukatren</v>
          </cell>
          <cell r="E4166" t="str">
            <v>R41P</v>
          </cell>
          <cell r="F4166">
            <v>4</v>
          </cell>
        </row>
        <row r="4167">
          <cell r="B4167">
            <v>18261</v>
          </cell>
          <cell r="C4167" t="str">
            <v>Rebecca</v>
          </cell>
          <cell r="D4167" t="str">
            <v>Cabrera</v>
          </cell>
          <cell r="E4167" t="str">
            <v>P53P</v>
          </cell>
          <cell r="F4167">
            <v>3</v>
          </cell>
        </row>
        <row r="4168">
          <cell r="B4168">
            <v>20400</v>
          </cell>
          <cell r="C4168" t="str">
            <v>Rebecca</v>
          </cell>
          <cell r="D4168" t="str">
            <v>Cahak</v>
          </cell>
          <cell r="E4168" t="str">
            <v>S41P</v>
          </cell>
          <cell r="F4168">
            <v>4</v>
          </cell>
        </row>
        <row r="4169">
          <cell r="B4169">
            <v>6531</v>
          </cell>
          <cell r="C4169" t="str">
            <v>Rebecca</v>
          </cell>
          <cell r="D4169" t="str">
            <v>Eisel</v>
          </cell>
          <cell r="E4169" t="str">
            <v>R51P</v>
          </cell>
          <cell r="F4169">
            <v>3</v>
          </cell>
        </row>
        <row r="4170">
          <cell r="B4170">
            <v>15875</v>
          </cell>
          <cell r="C4170" t="str">
            <v>Rebecca</v>
          </cell>
          <cell r="D4170" t="str">
            <v>Fodor</v>
          </cell>
          <cell r="E4170" t="str">
            <v>S51P</v>
          </cell>
          <cell r="F4170">
            <v>3</v>
          </cell>
        </row>
        <row r="4171">
          <cell r="B4171">
            <v>18460</v>
          </cell>
          <cell r="C4171" t="str">
            <v>Rebecca</v>
          </cell>
          <cell r="D4171" t="str">
            <v>James</v>
          </cell>
          <cell r="E4171" t="str">
            <v>S51P</v>
          </cell>
          <cell r="F4171">
            <v>3</v>
          </cell>
        </row>
        <row r="4172">
          <cell r="B4172">
            <v>12579</v>
          </cell>
          <cell r="C4172" t="str">
            <v xml:space="preserve">Rebecca (Becky) </v>
          </cell>
          <cell r="D4172" t="str">
            <v>Dixon</v>
          </cell>
          <cell r="E4172" t="str">
            <v>S41M</v>
          </cell>
          <cell r="F4172">
            <v>3</v>
          </cell>
        </row>
        <row r="4173">
          <cell r="B4173">
            <v>20566</v>
          </cell>
          <cell r="C4173" t="str">
            <v>Reece</v>
          </cell>
          <cell r="D4173" t="str">
            <v>MacNaught</v>
          </cell>
          <cell r="E4173" t="str">
            <v>T51P</v>
          </cell>
          <cell r="F4173">
            <v>5</v>
          </cell>
        </row>
        <row r="4174">
          <cell r="B4174">
            <v>20753</v>
          </cell>
          <cell r="C4174" t="str">
            <v>Refael</v>
          </cell>
          <cell r="D4174" t="str">
            <v>Kandiyoti</v>
          </cell>
          <cell r="E4174" t="str">
            <v>T61P</v>
          </cell>
          <cell r="F4174">
            <v>2</v>
          </cell>
        </row>
        <row r="4175">
          <cell r="B4175">
            <v>21053</v>
          </cell>
          <cell r="C4175" t="str">
            <v>Remco</v>
          </cell>
          <cell r="D4175" t="str">
            <v>Guntenaar</v>
          </cell>
          <cell r="E4175" t="str">
            <v>E41P</v>
          </cell>
          <cell r="F4175">
            <v>2</v>
          </cell>
        </row>
        <row r="4176">
          <cell r="B4176">
            <v>17409</v>
          </cell>
          <cell r="C4176" t="str">
            <v>Renat</v>
          </cell>
          <cell r="D4176" t="str">
            <v>Bikmametov</v>
          </cell>
          <cell r="E4176" t="str">
            <v>T51P</v>
          </cell>
          <cell r="F4176">
            <v>4</v>
          </cell>
        </row>
        <row r="4177">
          <cell r="B4177">
            <v>15471</v>
          </cell>
          <cell r="C4177" t="str">
            <v>Renato</v>
          </cell>
          <cell r="D4177" t="str">
            <v>Dos Reis</v>
          </cell>
          <cell r="E4177" t="str">
            <v>M55M</v>
          </cell>
          <cell r="F4177">
            <v>5</v>
          </cell>
        </row>
        <row r="4178">
          <cell r="B4178">
            <v>13637</v>
          </cell>
          <cell r="C4178" t="str">
            <v>Renato</v>
          </cell>
          <cell r="D4178" t="str">
            <v>Garreton</v>
          </cell>
          <cell r="E4178" t="str">
            <v>E41P</v>
          </cell>
          <cell r="F4178">
            <v>2</v>
          </cell>
        </row>
        <row r="4179">
          <cell r="B4179">
            <v>19798</v>
          </cell>
          <cell r="C4179" t="str">
            <v>Renato</v>
          </cell>
          <cell r="D4179" t="str">
            <v>Lopes</v>
          </cell>
          <cell r="E4179" t="str">
            <v>S41P</v>
          </cell>
          <cell r="F4179">
            <v>4</v>
          </cell>
        </row>
        <row r="4180">
          <cell r="B4180">
            <v>14806</v>
          </cell>
          <cell r="C4180" t="str">
            <v>Renato (Renato)</v>
          </cell>
          <cell r="D4180" t="str">
            <v>Lo Bosco</v>
          </cell>
          <cell r="E4180" t="str">
            <v>S43P</v>
          </cell>
          <cell r="F4180">
            <v>4</v>
          </cell>
        </row>
        <row r="4181">
          <cell r="B4181">
            <v>5629</v>
          </cell>
          <cell r="C4181" t="str">
            <v>Rene</v>
          </cell>
          <cell r="D4181" t="str">
            <v>Matell</v>
          </cell>
          <cell r="E4181" t="str">
            <v>M43P</v>
          </cell>
          <cell r="F4181">
            <v>3</v>
          </cell>
        </row>
        <row r="4182">
          <cell r="B4182">
            <v>17109</v>
          </cell>
          <cell r="C4182" t="str">
            <v>Reut</v>
          </cell>
          <cell r="D4182" t="str">
            <v>Azran</v>
          </cell>
          <cell r="E4182" t="str">
            <v>T52M</v>
          </cell>
          <cell r="F4182">
            <v>5</v>
          </cell>
        </row>
        <row r="4183">
          <cell r="B4183">
            <v>20417</v>
          </cell>
          <cell r="C4183" t="str">
            <v>Reut</v>
          </cell>
          <cell r="D4183" t="str">
            <v>Vidal Gilboa</v>
          </cell>
          <cell r="E4183" t="str">
            <v>D65P</v>
          </cell>
          <cell r="F4183">
            <v>3</v>
          </cell>
        </row>
        <row r="4184">
          <cell r="B4184">
            <v>13302</v>
          </cell>
          <cell r="C4184" t="str">
            <v>Reuven</v>
          </cell>
          <cell r="D4184" t="str">
            <v>Plevinsky</v>
          </cell>
          <cell r="E4184" t="str">
            <v>D45P</v>
          </cell>
          <cell r="F4184">
            <v>5</v>
          </cell>
        </row>
        <row r="4185">
          <cell r="B4185">
            <v>11038</v>
          </cell>
          <cell r="C4185" t="str">
            <v>Revital</v>
          </cell>
          <cell r="D4185" t="str">
            <v>Abuhatzira</v>
          </cell>
          <cell r="E4185" t="str">
            <v>D55P</v>
          </cell>
          <cell r="F4185">
            <v>3</v>
          </cell>
        </row>
        <row r="4186">
          <cell r="B4186">
            <v>5915</v>
          </cell>
          <cell r="C4186" t="str">
            <v>Revital</v>
          </cell>
          <cell r="D4186" t="str">
            <v>Friedman Abiri</v>
          </cell>
          <cell r="E4186" t="str">
            <v>T51P</v>
          </cell>
          <cell r="F4186">
            <v>4</v>
          </cell>
        </row>
        <row r="4187">
          <cell r="B4187">
            <v>21283</v>
          </cell>
          <cell r="C4187" t="str">
            <v>Ria</v>
          </cell>
          <cell r="D4187" t="str">
            <v>Gupta</v>
          </cell>
          <cell r="E4187" t="str">
            <v>M65P</v>
          </cell>
          <cell r="F4187">
            <v>2</v>
          </cell>
        </row>
        <row r="4188">
          <cell r="B4188">
            <v>21548</v>
          </cell>
          <cell r="C4188" t="str">
            <v>Riaz</v>
          </cell>
          <cell r="D4188" t="str">
            <v>Hamiid</v>
          </cell>
          <cell r="E4188" t="str">
            <v>S43P</v>
          </cell>
          <cell r="F4188">
            <v>3</v>
          </cell>
        </row>
        <row r="4189">
          <cell r="B4189">
            <v>19911</v>
          </cell>
          <cell r="C4189" t="str">
            <v>Ricardo</v>
          </cell>
          <cell r="D4189" t="str">
            <v>Oliveira</v>
          </cell>
          <cell r="E4189" t="str">
            <v>E51P</v>
          </cell>
          <cell r="F4189">
            <v>2</v>
          </cell>
        </row>
        <row r="4190">
          <cell r="B4190">
            <v>20729</v>
          </cell>
          <cell r="C4190" t="str">
            <v xml:space="preserve">Ricardo (Andres) </v>
          </cell>
          <cell r="D4190" t="str">
            <v>Munoz</v>
          </cell>
          <cell r="E4190" t="str">
            <v>T51P</v>
          </cell>
          <cell r="F4190">
            <v>5</v>
          </cell>
        </row>
        <row r="4191">
          <cell r="B4191">
            <v>17868</v>
          </cell>
          <cell r="C4191" t="str">
            <v>Ricardo (Ricardo Bac</v>
          </cell>
          <cell r="D4191" t="str">
            <v>Filho</v>
          </cell>
          <cell r="E4191" t="str">
            <v>E51P</v>
          </cell>
          <cell r="F4191">
            <v>4</v>
          </cell>
        </row>
        <row r="4192">
          <cell r="B4192">
            <v>10661</v>
          </cell>
          <cell r="C4192" t="str">
            <v xml:space="preserve">Ricardo (Rick) </v>
          </cell>
          <cell r="D4192" t="str">
            <v>Carlo</v>
          </cell>
          <cell r="E4192" t="str">
            <v>E51P</v>
          </cell>
          <cell r="F4192">
            <v>4</v>
          </cell>
        </row>
        <row r="4193">
          <cell r="B4193">
            <v>10466</v>
          </cell>
          <cell r="C4193" t="str">
            <v xml:space="preserve">Ricardo (Rico) </v>
          </cell>
          <cell r="D4193" t="str">
            <v>Sznaidleder</v>
          </cell>
          <cell r="E4193" t="str">
            <v>D45M</v>
          </cell>
          <cell r="F4193">
            <v>3</v>
          </cell>
        </row>
        <row r="4194">
          <cell r="B4194">
            <v>12094</v>
          </cell>
          <cell r="C4194" t="str">
            <v>Richard</v>
          </cell>
          <cell r="D4194" t="str">
            <v>Bailey</v>
          </cell>
          <cell r="E4194" t="str">
            <v>S43M</v>
          </cell>
          <cell r="F4194">
            <v>3</v>
          </cell>
        </row>
        <row r="4195">
          <cell r="B4195">
            <v>8521</v>
          </cell>
          <cell r="C4195" t="str">
            <v>Richard</v>
          </cell>
          <cell r="D4195" t="str">
            <v>Cove</v>
          </cell>
          <cell r="E4195" t="str">
            <v>E41P</v>
          </cell>
          <cell r="F4195">
            <v>3</v>
          </cell>
        </row>
        <row r="4196">
          <cell r="B4196">
            <v>15172</v>
          </cell>
          <cell r="C4196" t="str">
            <v>Richard</v>
          </cell>
          <cell r="D4196" t="str">
            <v>Flanders</v>
          </cell>
          <cell r="E4196" t="str">
            <v>S43P</v>
          </cell>
          <cell r="F4196">
            <v>3</v>
          </cell>
        </row>
        <row r="4197">
          <cell r="B4197">
            <v>21149</v>
          </cell>
          <cell r="C4197" t="str">
            <v>Richard</v>
          </cell>
          <cell r="D4197" t="str">
            <v>Fridge</v>
          </cell>
          <cell r="E4197" t="str">
            <v>S53P</v>
          </cell>
          <cell r="F4197">
            <v>2</v>
          </cell>
        </row>
        <row r="4198">
          <cell r="B4198">
            <v>21473</v>
          </cell>
          <cell r="C4198" t="str">
            <v>Richard</v>
          </cell>
          <cell r="D4198" t="str">
            <v>Lopes Duarte</v>
          </cell>
          <cell r="E4198" t="str">
            <v>E41P</v>
          </cell>
          <cell r="F4198">
            <v>3</v>
          </cell>
        </row>
        <row r="4199">
          <cell r="B4199">
            <v>15753</v>
          </cell>
          <cell r="C4199" t="str">
            <v>Richard</v>
          </cell>
          <cell r="D4199" t="str">
            <v>Mutasa</v>
          </cell>
          <cell r="E4199" t="str">
            <v>E51P</v>
          </cell>
          <cell r="F4199">
            <v>3</v>
          </cell>
        </row>
        <row r="4200">
          <cell r="B4200">
            <v>15925</v>
          </cell>
          <cell r="C4200" t="str">
            <v>Richard</v>
          </cell>
          <cell r="D4200" t="str">
            <v>Obsania</v>
          </cell>
          <cell r="E4200" t="str">
            <v>T42P</v>
          </cell>
          <cell r="F4200">
            <v>3</v>
          </cell>
        </row>
        <row r="4201">
          <cell r="B4201">
            <v>16000</v>
          </cell>
          <cell r="C4201" t="str">
            <v>Richard</v>
          </cell>
          <cell r="D4201" t="str">
            <v>Payling</v>
          </cell>
          <cell r="E4201" t="str">
            <v>S43P</v>
          </cell>
          <cell r="F4201">
            <v>4</v>
          </cell>
        </row>
        <row r="4202">
          <cell r="B4202">
            <v>18307</v>
          </cell>
          <cell r="C4202" t="str">
            <v>Richard</v>
          </cell>
          <cell r="D4202" t="str">
            <v>Peirce</v>
          </cell>
          <cell r="E4202" t="str">
            <v>E41P</v>
          </cell>
          <cell r="F4202">
            <v>3</v>
          </cell>
        </row>
        <row r="4203">
          <cell r="B4203">
            <v>18134</v>
          </cell>
          <cell r="C4203" t="str">
            <v>Richard</v>
          </cell>
          <cell r="D4203" t="str">
            <v>Scott</v>
          </cell>
          <cell r="E4203" t="str">
            <v>S51P</v>
          </cell>
          <cell r="F4203">
            <v>3</v>
          </cell>
        </row>
        <row r="4204">
          <cell r="B4204">
            <v>18136</v>
          </cell>
          <cell r="C4204" t="str">
            <v>Richard</v>
          </cell>
          <cell r="D4204" t="str">
            <v>Tom</v>
          </cell>
          <cell r="E4204" t="str">
            <v>E41P</v>
          </cell>
          <cell r="F4204">
            <v>2</v>
          </cell>
        </row>
        <row r="4205">
          <cell r="B4205">
            <v>19971</v>
          </cell>
          <cell r="C4205" t="str">
            <v>Richard</v>
          </cell>
          <cell r="D4205" t="str">
            <v>Wagner</v>
          </cell>
          <cell r="E4205" t="str">
            <v>E41P</v>
          </cell>
          <cell r="F4205">
            <v>4</v>
          </cell>
        </row>
        <row r="4206">
          <cell r="B4206">
            <v>15638</v>
          </cell>
          <cell r="C4206" t="str">
            <v xml:space="preserve">Richard (Chunky) </v>
          </cell>
          <cell r="D4206" t="str">
            <v>Drake</v>
          </cell>
          <cell r="E4206" t="str">
            <v>S43P</v>
          </cell>
          <cell r="F4206">
            <v>4</v>
          </cell>
        </row>
        <row r="4207">
          <cell r="B4207">
            <v>3234</v>
          </cell>
          <cell r="C4207" t="str">
            <v xml:space="preserve">Richard (Rich) </v>
          </cell>
          <cell r="D4207" t="str">
            <v>Comber</v>
          </cell>
          <cell r="E4207" t="str">
            <v>E41M</v>
          </cell>
          <cell r="F4207">
            <v>3</v>
          </cell>
        </row>
        <row r="4208">
          <cell r="B4208">
            <v>17200</v>
          </cell>
          <cell r="C4208" t="str">
            <v xml:space="preserve">Richard (Rich) </v>
          </cell>
          <cell r="D4208" t="str">
            <v>Layton</v>
          </cell>
          <cell r="E4208" t="str">
            <v>S43P</v>
          </cell>
          <cell r="F4208">
            <v>1</v>
          </cell>
        </row>
        <row r="4209">
          <cell r="B4209">
            <v>12410</v>
          </cell>
          <cell r="C4209" t="str">
            <v xml:space="preserve">Richard (Richard) </v>
          </cell>
          <cell r="D4209" t="str">
            <v>Bautista</v>
          </cell>
          <cell r="E4209" t="str">
            <v>E51P</v>
          </cell>
          <cell r="F4209">
            <v>4</v>
          </cell>
        </row>
        <row r="4210">
          <cell r="B4210">
            <v>3163</v>
          </cell>
          <cell r="C4210" t="str">
            <v xml:space="preserve">Richard (Rick) </v>
          </cell>
          <cell r="D4210" t="str">
            <v>Devera</v>
          </cell>
          <cell r="E4210" t="str">
            <v>E41P</v>
          </cell>
          <cell r="F4210">
            <v>4</v>
          </cell>
        </row>
        <row r="4211">
          <cell r="B4211">
            <v>4652</v>
          </cell>
          <cell r="C4211" t="str">
            <v xml:space="preserve">Richard (Rick) </v>
          </cell>
          <cell r="D4211" t="str">
            <v>Robinson</v>
          </cell>
          <cell r="E4211" t="str">
            <v>T41P</v>
          </cell>
          <cell r="F4211">
            <v>3</v>
          </cell>
        </row>
        <row r="4212">
          <cell r="B4212">
            <v>13727</v>
          </cell>
          <cell r="C4212" t="str">
            <v xml:space="preserve">Richard (Rick) </v>
          </cell>
          <cell r="D4212" t="str">
            <v>Weaver</v>
          </cell>
          <cell r="E4212" t="str">
            <v>E41P</v>
          </cell>
          <cell r="F4212">
            <v>3</v>
          </cell>
        </row>
        <row r="4213">
          <cell r="B4213">
            <v>20624</v>
          </cell>
          <cell r="C4213" t="str">
            <v>Rick</v>
          </cell>
          <cell r="D4213" t="str">
            <v>Forsgren</v>
          </cell>
          <cell r="E4213" t="str">
            <v>S51P</v>
          </cell>
          <cell r="F4213">
            <v>4</v>
          </cell>
        </row>
        <row r="4214">
          <cell r="B4214">
            <v>1446</v>
          </cell>
          <cell r="C4214" t="str">
            <v>Ricky</v>
          </cell>
          <cell r="D4214" t="str">
            <v>Nissanov</v>
          </cell>
          <cell r="E4214" t="str">
            <v>M42P</v>
          </cell>
          <cell r="F4214">
            <v>4</v>
          </cell>
        </row>
        <row r="4215">
          <cell r="B4215">
            <v>15585</v>
          </cell>
          <cell r="C4215" t="str">
            <v xml:space="preserve">Rik (Rik) </v>
          </cell>
          <cell r="D4215" t="str">
            <v>Mason</v>
          </cell>
          <cell r="E4215" t="str">
            <v>E41P</v>
          </cell>
          <cell r="F4215">
            <v>5</v>
          </cell>
        </row>
        <row r="4216">
          <cell r="B4216">
            <v>17176</v>
          </cell>
          <cell r="C4216" t="str">
            <v>Rika</v>
          </cell>
          <cell r="D4216" t="str">
            <v>Kretschmer</v>
          </cell>
          <cell r="E4216" t="str">
            <v>P53P</v>
          </cell>
          <cell r="F4216">
            <v>4</v>
          </cell>
        </row>
        <row r="4217">
          <cell r="B4217">
            <v>21681</v>
          </cell>
          <cell r="C4217" t="str">
            <v>Rika</v>
          </cell>
          <cell r="D4217" t="str">
            <v>Matsumoto</v>
          </cell>
          <cell r="E4217" t="str">
            <v>M55P</v>
          </cell>
          <cell r="F4217">
            <v>3</v>
          </cell>
        </row>
        <row r="4218">
          <cell r="B4218">
            <v>11883</v>
          </cell>
          <cell r="C4218" t="str">
            <v>Rinkesh</v>
          </cell>
          <cell r="D4218" t="str">
            <v>Soni</v>
          </cell>
          <cell r="E4218" t="str">
            <v>T41P</v>
          </cell>
          <cell r="F4218">
            <v>3</v>
          </cell>
        </row>
        <row r="4219">
          <cell r="B4219">
            <v>21758</v>
          </cell>
          <cell r="C4219" t="str">
            <v>Rishi</v>
          </cell>
          <cell r="D4219" t="str">
            <v>Muchalla</v>
          </cell>
          <cell r="E4219" t="str">
            <v>E41P</v>
          </cell>
          <cell r="F4219">
            <v>3</v>
          </cell>
        </row>
        <row r="4220">
          <cell r="B4220">
            <v>16812</v>
          </cell>
          <cell r="C4220" t="str">
            <v>Rishi</v>
          </cell>
          <cell r="D4220" t="str">
            <v>Shahi</v>
          </cell>
          <cell r="E4220" t="str">
            <v>T53P</v>
          </cell>
          <cell r="F4220">
            <v>3</v>
          </cell>
        </row>
        <row r="4221">
          <cell r="B4221">
            <v>16745</v>
          </cell>
          <cell r="C4221" t="str">
            <v>Rishiraj</v>
          </cell>
          <cell r="D4221" t="str">
            <v>Dave</v>
          </cell>
          <cell r="E4221" t="str">
            <v>T41M</v>
          </cell>
          <cell r="F4221">
            <v>4</v>
          </cell>
        </row>
        <row r="4222">
          <cell r="B4222">
            <v>20528</v>
          </cell>
          <cell r="C4222" t="str">
            <v>Ritankar</v>
          </cell>
          <cell r="D4222" t="str">
            <v>Mukherjee</v>
          </cell>
          <cell r="E4222" t="str">
            <v>T51P</v>
          </cell>
          <cell r="F4222">
            <v>4</v>
          </cell>
        </row>
        <row r="4223">
          <cell r="B4223">
            <v>19673</v>
          </cell>
          <cell r="C4223" t="str">
            <v>Ritvik</v>
          </cell>
          <cell r="D4223" t="str">
            <v>Pandey</v>
          </cell>
          <cell r="E4223" t="str">
            <v>T63P</v>
          </cell>
          <cell r="F4223">
            <v>4</v>
          </cell>
        </row>
        <row r="4224">
          <cell r="B4224">
            <v>19177</v>
          </cell>
          <cell r="C4224" t="str">
            <v>Rob</v>
          </cell>
          <cell r="D4224" t="str">
            <v>Jones</v>
          </cell>
          <cell r="E4224" t="str">
            <v>S43P</v>
          </cell>
          <cell r="F4224">
            <v>3</v>
          </cell>
        </row>
        <row r="4225">
          <cell r="B4225">
            <v>20312</v>
          </cell>
          <cell r="C4225" t="str">
            <v>Robbie</v>
          </cell>
          <cell r="D4225" t="str">
            <v>Sasson</v>
          </cell>
          <cell r="E4225" t="str">
            <v>M65P</v>
          </cell>
          <cell r="F4225">
            <v>2</v>
          </cell>
        </row>
        <row r="4226">
          <cell r="B4226">
            <v>21615</v>
          </cell>
          <cell r="C4226" t="str">
            <v>Robert</v>
          </cell>
          <cell r="D4226" t="str">
            <v>Beaver</v>
          </cell>
          <cell r="E4226" t="str">
            <v>T63P</v>
          </cell>
          <cell r="F4226">
            <v>3</v>
          </cell>
        </row>
        <row r="4227">
          <cell r="B4227">
            <v>18689</v>
          </cell>
          <cell r="C4227" t="str">
            <v>Robert</v>
          </cell>
          <cell r="D4227" t="str">
            <v>Chang</v>
          </cell>
          <cell r="E4227" t="str">
            <v>T63P</v>
          </cell>
          <cell r="F4227">
            <v>2</v>
          </cell>
        </row>
        <row r="4228">
          <cell r="B4228">
            <v>16426</v>
          </cell>
          <cell r="C4228" t="str">
            <v>Robert</v>
          </cell>
          <cell r="D4228" t="str">
            <v>Fraser</v>
          </cell>
          <cell r="E4228" t="str">
            <v>S51P</v>
          </cell>
          <cell r="F4228">
            <v>3</v>
          </cell>
        </row>
        <row r="4229">
          <cell r="B4229">
            <v>19363</v>
          </cell>
          <cell r="C4229" t="str">
            <v>Robert</v>
          </cell>
          <cell r="D4229" t="str">
            <v>Ghereben</v>
          </cell>
          <cell r="E4229" t="str">
            <v>D65P</v>
          </cell>
          <cell r="F4229">
            <v>5</v>
          </cell>
        </row>
        <row r="4230">
          <cell r="B4230">
            <v>6444</v>
          </cell>
          <cell r="C4230" t="str">
            <v>Robert</v>
          </cell>
          <cell r="D4230" t="str">
            <v>Granlof</v>
          </cell>
          <cell r="E4230" t="str">
            <v>D41P</v>
          </cell>
          <cell r="F4230">
            <v>4</v>
          </cell>
        </row>
        <row r="4231">
          <cell r="B4231">
            <v>18011</v>
          </cell>
          <cell r="C4231" t="str">
            <v>Robert</v>
          </cell>
          <cell r="D4231" t="str">
            <v>Greenwell</v>
          </cell>
          <cell r="E4231" t="str">
            <v>E51P</v>
          </cell>
          <cell r="F4231">
            <v>2</v>
          </cell>
        </row>
        <row r="4232">
          <cell r="B4232">
            <v>20419</v>
          </cell>
          <cell r="C4232" t="str">
            <v>Robert</v>
          </cell>
          <cell r="D4232" t="str">
            <v>Harris</v>
          </cell>
          <cell r="E4232" t="str">
            <v>S43P</v>
          </cell>
          <cell r="F4232">
            <v>1</v>
          </cell>
        </row>
        <row r="4233">
          <cell r="B4233">
            <v>21362</v>
          </cell>
          <cell r="C4233" t="str">
            <v>Robert</v>
          </cell>
          <cell r="D4233" t="str">
            <v>Juenger</v>
          </cell>
          <cell r="E4233" t="str">
            <v>S43P</v>
          </cell>
          <cell r="F4233">
            <v>3</v>
          </cell>
        </row>
        <row r="4234">
          <cell r="B4234">
            <v>19657</v>
          </cell>
          <cell r="C4234" t="str">
            <v>Robert</v>
          </cell>
          <cell r="D4234" t="str">
            <v>Kampfer</v>
          </cell>
          <cell r="E4234" t="str">
            <v>E51P</v>
          </cell>
          <cell r="F4234">
            <v>5</v>
          </cell>
        </row>
        <row r="4235">
          <cell r="B4235">
            <v>21354</v>
          </cell>
          <cell r="C4235" t="str">
            <v>Robert</v>
          </cell>
          <cell r="D4235" t="str">
            <v>Karrer</v>
          </cell>
          <cell r="E4235" t="str">
            <v>S43P</v>
          </cell>
          <cell r="F4235">
            <v>3</v>
          </cell>
        </row>
        <row r="4236">
          <cell r="B4236">
            <v>17457</v>
          </cell>
          <cell r="C4236" t="str">
            <v>Robert</v>
          </cell>
          <cell r="D4236" t="str">
            <v>La Rocco</v>
          </cell>
          <cell r="E4236" t="str">
            <v>S43P</v>
          </cell>
          <cell r="F4236">
            <v>4</v>
          </cell>
        </row>
        <row r="4237">
          <cell r="B4237">
            <v>19408</v>
          </cell>
          <cell r="C4237" t="str">
            <v>Robert</v>
          </cell>
          <cell r="D4237" t="str">
            <v>Lange</v>
          </cell>
          <cell r="E4237" t="str">
            <v>E41P</v>
          </cell>
          <cell r="F4237">
            <v>1</v>
          </cell>
        </row>
        <row r="4238">
          <cell r="B4238">
            <v>19652</v>
          </cell>
          <cell r="C4238" t="str">
            <v>Robert</v>
          </cell>
          <cell r="D4238" t="str">
            <v>McCall</v>
          </cell>
          <cell r="E4238" t="str">
            <v>M55P</v>
          </cell>
          <cell r="F4238">
            <v>3</v>
          </cell>
        </row>
        <row r="4239">
          <cell r="B4239">
            <v>6147</v>
          </cell>
          <cell r="C4239" t="str">
            <v>Robert</v>
          </cell>
          <cell r="D4239" t="str">
            <v>Mikhailov</v>
          </cell>
          <cell r="E4239" t="str">
            <v>D45P</v>
          </cell>
          <cell r="F4239">
            <v>4</v>
          </cell>
        </row>
        <row r="4240">
          <cell r="B4240">
            <v>11841</v>
          </cell>
          <cell r="C4240" t="str">
            <v>Robert</v>
          </cell>
          <cell r="D4240" t="str">
            <v>Provost</v>
          </cell>
          <cell r="E4240" t="str">
            <v>E41M</v>
          </cell>
          <cell r="F4240">
            <v>4</v>
          </cell>
        </row>
        <row r="4241">
          <cell r="B4241">
            <v>3236</v>
          </cell>
          <cell r="C4241" t="str">
            <v>Robert</v>
          </cell>
          <cell r="D4241" t="str">
            <v>Rasner</v>
          </cell>
          <cell r="E4241" t="str">
            <v>E41M</v>
          </cell>
          <cell r="F4241">
            <v>3</v>
          </cell>
        </row>
        <row r="4242">
          <cell r="B4242">
            <v>8672</v>
          </cell>
          <cell r="C4242" t="str">
            <v>Robert</v>
          </cell>
          <cell r="D4242" t="str">
            <v>Ruiz</v>
          </cell>
          <cell r="E4242" t="str">
            <v>T41P</v>
          </cell>
          <cell r="F4242">
            <v>5</v>
          </cell>
        </row>
        <row r="4243">
          <cell r="B4243">
            <v>19815</v>
          </cell>
          <cell r="C4243" t="str">
            <v>Robert</v>
          </cell>
          <cell r="D4243" t="str">
            <v>Schaeublin</v>
          </cell>
          <cell r="E4243" t="str">
            <v>S53P</v>
          </cell>
          <cell r="F4243">
            <v>3</v>
          </cell>
        </row>
        <row r="4244">
          <cell r="B4244">
            <v>17431</v>
          </cell>
          <cell r="C4244" t="str">
            <v>Robert</v>
          </cell>
          <cell r="D4244" t="str">
            <v>Stone</v>
          </cell>
          <cell r="E4244" t="str">
            <v>S53P</v>
          </cell>
          <cell r="F4244">
            <v>3</v>
          </cell>
        </row>
        <row r="4245">
          <cell r="B4245">
            <v>11892</v>
          </cell>
          <cell r="C4245" t="str">
            <v>Robert</v>
          </cell>
          <cell r="D4245" t="str">
            <v>Thompson</v>
          </cell>
          <cell r="E4245" t="str">
            <v>T51P</v>
          </cell>
          <cell r="F4245">
            <v>3</v>
          </cell>
        </row>
        <row r="4246">
          <cell r="B4246">
            <v>3290</v>
          </cell>
          <cell r="C4246" t="str">
            <v xml:space="preserve">Robert (Bob) </v>
          </cell>
          <cell r="D4246" t="str">
            <v>Bent</v>
          </cell>
          <cell r="E4246" t="str">
            <v>T41P</v>
          </cell>
          <cell r="F4246">
            <v>3</v>
          </cell>
        </row>
        <row r="4247">
          <cell r="B4247">
            <v>13078</v>
          </cell>
          <cell r="C4247" t="str">
            <v xml:space="preserve">Robert (Bob) </v>
          </cell>
          <cell r="D4247" t="str">
            <v>Brien</v>
          </cell>
          <cell r="E4247" t="str">
            <v>E51P</v>
          </cell>
          <cell r="F4247">
            <v>3</v>
          </cell>
        </row>
        <row r="4248">
          <cell r="B4248">
            <v>18660</v>
          </cell>
          <cell r="C4248" t="str">
            <v xml:space="preserve">Robert (Bob) </v>
          </cell>
          <cell r="D4248" t="str">
            <v>Bumpus</v>
          </cell>
          <cell r="E4248" t="str">
            <v>E41P</v>
          </cell>
          <cell r="F4248">
            <v>3</v>
          </cell>
        </row>
        <row r="4249">
          <cell r="B4249">
            <v>20420</v>
          </cell>
          <cell r="C4249" t="str">
            <v xml:space="preserve">Robert (Gregg) </v>
          </cell>
          <cell r="D4249" t="str">
            <v>Lee</v>
          </cell>
          <cell r="E4249" t="str">
            <v>S41P</v>
          </cell>
          <cell r="F4249">
            <v>4</v>
          </cell>
        </row>
        <row r="4250">
          <cell r="B4250">
            <v>16390</v>
          </cell>
          <cell r="C4250" t="str">
            <v xml:space="preserve">Robert (Rob) </v>
          </cell>
          <cell r="D4250" t="str">
            <v>Martinson</v>
          </cell>
          <cell r="E4250" t="str">
            <v>S43P</v>
          </cell>
          <cell r="F4250">
            <v>3</v>
          </cell>
        </row>
        <row r="4251">
          <cell r="B4251">
            <v>18234</v>
          </cell>
          <cell r="C4251" t="str">
            <v xml:space="preserve">Robert (Rob) </v>
          </cell>
          <cell r="D4251" t="str">
            <v>Monaco</v>
          </cell>
          <cell r="E4251" t="str">
            <v>E41P</v>
          </cell>
          <cell r="F4251">
            <v>3</v>
          </cell>
        </row>
        <row r="4252">
          <cell r="B4252">
            <v>17800</v>
          </cell>
          <cell r="C4252" t="str">
            <v xml:space="preserve">Robert (Rob) </v>
          </cell>
          <cell r="D4252" t="str">
            <v>Rudrow</v>
          </cell>
          <cell r="E4252" t="str">
            <v>S43P</v>
          </cell>
          <cell r="F4252">
            <v>3</v>
          </cell>
        </row>
        <row r="4253">
          <cell r="B4253">
            <v>8422</v>
          </cell>
          <cell r="C4253" t="str">
            <v>Roberto</v>
          </cell>
          <cell r="D4253" t="str">
            <v>Cipolla</v>
          </cell>
          <cell r="E4253" t="str">
            <v>S43P</v>
          </cell>
          <cell r="F4253">
            <v>4</v>
          </cell>
        </row>
        <row r="4254">
          <cell r="B4254">
            <v>12042</v>
          </cell>
          <cell r="C4254" t="str">
            <v>Roberto</v>
          </cell>
          <cell r="D4254" t="str">
            <v>Falduto</v>
          </cell>
          <cell r="E4254" t="str">
            <v>T51P</v>
          </cell>
          <cell r="F4254">
            <v>5</v>
          </cell>
        </row>
        <row r="4255">
          <cell r="B4255">
            <v>21314</v>
          </cell>
          <cell r="C4255" t="str">
            <v>Roberto</v>
          </cell>
          <cell r="D4255" t="str">
            <v>Plafoni</v>
          </cell>
          <cell r="E4255" t="str">
            <v>M55P</v>
          </cell>
          <cell r="F4255">
            <v>3</v>
          </cell>
        </row>
        <row r="4256">
          <cell r="B4256">
            <v>21366</v>
          </cell>
          <cell r="C4256" t="str">
            <v>Roberto</v>
          </cell>
          <cell r="D4256" t="str">
            <v>Quinones-Cruz</v>
          </cell>
          <cell r="E4256" t="str">
            <v>S41P</v>
          </cell>
          <cell r="F4256">
            <v>3</v>
          </cell>
        </row>
        <row r="4257">
          <cell r="B4257">
            <v>16454</v>
          </cell>
          <cell r="C4257" t="str">
            <v>Robin</v>
          </cell>
          <cell r="D4257" t="str">
            <v>Condic Begov</v>
          </cell>
          <cell r="E4257" t="str">
            <v>S43P</v>
          </cell>
          <cell r="F4257">
            <v>2</v>
          </cell>
        </row>
        <row r="4258">
          <cell r="B4258">
            <v>3494</v>
          </cell>
          <cell r="C4258" t="str">
            <v>Robin</v>
          </cell>
          <cell r="D4258" t="str">
            <v>Hakala</v>
          </cell>
          <cell r="E4258" t="str">
            <v>P43P</v>
          </cell>
          <cell r="F4258">
            <v>3</v>
          </cell>
        </row>
        <row r="4259">
          <cell r="B4259">
            <v>18063</v>
          </cell>
          <cell r="C4259" t="str">
            <v>Robin</v>
          </cell>
          <cell r="D4259" t="str">
            <v>Malik</v>
          </cell>
          <cell r="E4259" t="str">
            <v>T53P</v>
          </cell>
          <cell r="F4259">
            <v>4</v>
          </cell>
        </row>
        <row r="4260">
          <cell r="B4260">
            <v>9218</v>
          </cell>
          <cell r="C4260" t="str">
            <v>Robinson</v>
          </cell>
          <cell r="D4260" t="str">
            <v>Oliveira</v>
          </cell>
          <cell r="E4260" t="str">
            <v>E41P</v>
          </cell>
          <cell r="F4260">
            <v>5</v>
          </cell>
        </row>
        <row r="4261">
          <cell r="B4261">
            <v>18722</v>
          </cell>
          <cell r="C4261" t="str">
            <v>Robyn</v>
          </cell>
          <cell r="D4261" t="str">
            <v>Lim</v>
          </cell>
          <cell r="E4261" t="str">
            <v>M63P</v>
          </cell>
          <cell r="F4261">
            <v>3</v>
          </cell>
        </row>
        <row r="4262">
          <cell r="B4262">
            <v>12593</v>
          </cell>
          <cell r="C4262" t="str">
            <v>Rocky</v>
          </cell>
          <cell r="D4262" t="str">
            <v>Aum</v>
          </cell>
          <cell r="E4262" t="str">
            <v>E51P</v>
          </cell>
          <cell r="F4262">
            <v>4</v>
          </cell>
        </row>
        <row r="4263">
          <cell r="B4263">
            <v>21699</v>
          </cell>
          <cell r="C4263" t="str">
            <v>Rocky</v>
          </cell>
          <cell r="D4263" t="str">
            <v>Guo</v>
          </cell>
          <cell r="E4263" t="str">
            <v>S41P</v>
          </cell>
          <cell r="F4263">
            <v>3</v>
          </cell>
        </row>
        <row r="4264">
          <cell r="B4264">
            <v>16316</v>
          </cell>
          <cell r="C4264" t="str">
            <v>Roddy</v>
          </cell>
          <cell r="D4264" t="str">
            <v>MacCallum</v>
          </cell>
          <cell r="E4264" t="str">
            <v>S43M</v>
          </cell>
          <cell r="F4264">
            <v>4</v>
          </cell>
        </row>
        <row r="4265">
          <cell r="B4265">
            <v>19848</v>
          </cell>
          <cell r="C4265" t="str">
            <v>Rodrigo</v>
          </cell>
          <cell r="D4265" t="str">
            <v>Rivero</v>
          </cell>
          <cell r="E4265" t="str">
            <v>E51P</v>
          </cell>
          <cell r="F4265">
            <v>2</v>
          </cell>
        </row>
        <row r="4266">
          <cell r="B4266">
            <v>11627</v>
          </cell>
          <cell r="C4266" t="str">
            <v>Rodrique</v>
          </cell>
          <cell r="D4266" t="str">
            <v>Boutros</v>
          </cell>
          <cell r="E4266" t="str">
            <v>E41P</v>
          </cell>
          <cell r="F4266">
            <v>2</v>
          </cell>
        </row>
        <row r="4267">
          <cell r="B4267">
            <v>17796</v>
          </cell>
          <cell r="C4267" t="str">
            <v>Roe</v>
          </cell>
          <cell r="D4267" t="str">
            <v>Hava</v>
          </cell>
          <cell r="E4267" t="str">
            <v>T51P</v>
          </cell>
          <cell r="F4267">
            <v>5</v>
          </cell>
        </row>
        <row r="4268">
          <cell r="B4268">
            <v>21780</v>
          </cell>
          <cell r="C4268" t="str">
            <v>Roee</v>
          </cell>
          <cell r="D4268" t="str">
            <v>Cohen Shahar</v>
          </cell>
          <cell r="E4268" t="str">
            <v>D65P</v>
          </cell>
          <cell r="F4268">
            <v>3</v>
          </cell>
        </row>
        <row r="4269">
          <cell r="B4269">
            <v>18242</v>
          </cell>
          <cell r="C4269" t="str">
            <v>Roee</v>
          </cell>
          <cell r="D4269" t="str">
            <v>Duvdevani</v>
          </cell>
          <cell r="E4269" t="str">
            <v>D55P</v>
          </cell>
          <cell r="F4269">
            <v>4</v>
          </cell>
        </row>
        <row r="4270">
          <cell r="B4270">
            <v>18638</v>
          </cell>
          <cell r="C4270" t="str">
            <v>Roee</v>
          </cell>
          <cell r="D4270" t="str">
            <v>Sisso</v>
          </cell>
          <cell r="E4270" t="str">
            <v>D51P</v>
          </cell>
          <cell r="F4270">
            <v>4</v>
          </cell>
        </row>
        <row r="4271">
          <cell r="B4271">
            <v>12650</v>
          </cell>
          <cell r="C4271" t="str">
            <v>Roei</v>
          </cell>
          <cell r="D4271" t="str">
            <v>Lichter</v>
          </cell>
          <cell r="E4271" t="str">
            <v>D55P</v>
          </cell>
          <cell r="F4271">
            <v>3</v>
          </cell>
        </row>
        <row r="4272">
          <cell r="B4272">
            <v>18187</v>
          </cell>
          <cell r="C4272" t="str">
            <v>Roelof</v>
          </cell>
          <cell r="D4272" t="str">
            <v>Van Steendam</v>
          </cell>
          <cell r="E4272" t="str">
            <v>E41P</v>
          </cell>
          <cell r="F4272">
            <v>3</v>
          </cell>
        </row>
        <row r="4273">
          <cell r="B4273">
            <v>16899</v>
          </cell>
          <cell r="C4273" t="str">
            <v>Roey</v>
          </cell>
          <cell r="D4273" t="str">
            <v>Mizrahi</v>
          </cell>
          <cell r="E4273" t="str">
            <v>D51P</v>
          </cell>
          <cell r="F4273">
            <v>4</v>
          </cell>
        </row>
        <row r="4274">
          <cell r="B4274">
            <v>16487</v>
          </cell>
          <cell r="C4274" t="str">
            <v>Rogelio</v>
          </cell>
          <cell r="D4274" t="str">
            <v>Salazar Manzano</v>
          </cell>
          <cell r="E4274" t="str">
            <v>S51P</v>
          </cell>
          <cell r="F4274">
            <v>2</v>
          </cell>
        </row>
        <row r="4275">
          <cell r="B4275">
            <v>20904</v>
          </cell>
          <cell r="C4275" t="str">
            <v>Rohit</v>
          </cell>
          <cell r="D4275" t="str">
            <v>Bhardwaj</v>
          </cell>
          <cell r="E4275" t="str">
            <v>R51P</v>
          </cell>
          <cell r="F4275">
            <v>3</v>
          </cell>
        </row>
        <row r="4276">
          <cell r="B4276">
            <v>18846</v>
          </cell>
          <cell r="C4276" t="str">
            <v>Rohit</v>
          </cell>
          <cell r="D4276" t="str">
            <v>Bhurani</v>
          </cell>
          <cell r="E4276" t="str">
            <v>E51P</v>
          </cell>
          <cell r="F4276">
            <v>4</v>
          </cell>
        </row>
        <row r="4277">
          <cell r="B4277">
            <v>16201</v>
          </cell>
          <cell r="C4277" t="str">
            <v>Roi</v>
          </cell>
          <cell r="D4277" t="str">
            <v>Abramovich</v>
          </cell>
          <cell r="E4277" t="str">
            <v>D65P</v>
          </cell>
          <cell r="F4277">
            <v>2</v>
          </cell>
        </row>
        <row r="4278">
          <cell r="B4278">
            <v>16633</v>
          </cell>
          <cell r="C4278" t="str">
            <v>Roi</v>
          </cell>
          <cell r="D4278" t="str">
            <v>Benitah</v>
          </cell>
          <cell r="E4278" t="str">
            <v>D55P</v>
          </cell>
          <cell r="F4278">
            <v>5</v>
          </cell>
        </row>
        <row r="4279">
          <cell r="B4279">
            <v>10592</v>
          </cell>
          <cell r="C4279" t="str">
            <v>Roi</v>
          </cell>
          <cell r="D4279" t="str">
            <v>Caspy</v>
          </cell>
          <cell r="E4279" t="str">
            <v>D51P</v>
          </cell>
          <cell r="F4279">
            <v>4</v>
          </cell>
        </row>
        <row r="4280">
          <cell r="B4280">
            <v>9948</v>
          </cell>
          <cell r="C4280" t="str">
            <v>Roi</v>
          </cell>
          <cell r="D4280" t="str">
            <v>Chen</v>
          </cell>
          <cell r="E4280" t="str">
            <v>D45P</v>
          </cell>
          <cell r="F4280">
            <v>5</v>
          </cell>
        </row>
        <row r="4281">
          <cell r="B4281">
            <v>14081</v>
          </cell>
          <cell r="C4281" t="str">
            <v>Roi</v>
          </cell>
          <cell r="D4281" t="str">
            <v>Greenberg</v>
          </cell>
          <cell r="E4281" t="str">
            <v>D55P</v>
          </cell>
          <cell r="F4281">
            <v>3</v>
          </cell>
        </row>
        <row r="4282">
          <cell r="B4282">
            <v>10780</v>
          </cell>
          <cell r="C4282" t="str">
            <v>Roi</v>
          </cell>
          <cell r="D4282" t="str">
            <v>Siboni</v>
          </cell>
          <cell r="E4282" t="str">
            <v>D41M</v>
          </cell>
          <cell r="F4282">
            <v>4</v>
          </cell>
        </row>
        <row r="4283">
          <cell r="B4283">
            <v>20614</v>
          </cell>
          <cell r="C4283" t="str">
            <v>Roi</v>
          </cell>
          <cell r="D4283" t="str">
            <v>Zalcman</v>
          </cell>
          <cell r="E4283" t="str">
            <v>D65P</v>
          </cell>
          <cell r="F4283">
            <v>3</v>
          </cell>
        </row>
        <row r="4284">
          <cell r="B4284">
            <v>17034</v>
          </cell>
          <cell r="C4284" t="str">
            <v xml:space="preserve">Roi (Vash) </v>
          </cell>
          <cell r="D4284" t="str">
            <v>Gal</v>
          </cell>
          <cell r="E4284" t="str">
            <v>T51P</v>
          </cell>
          <cell r="F4284">
            <v>4</v>
          </cell>
        </row>
        <row r="4285">
          <cell r="B4285">
            <v>17485</v>
          </cell>
          <cell r="C4285" t="str">
            <v>Roie</v>
          </cell>
          <cell r="D4285" t="str">
            <v>Kfir</v>
          </cell>
          <cell r="E4285" t="str">
            <v>T51P</v>
          </cell>
          <cell r="F4285">
            <v>3</v>
          </cell>
        </row>
        <row r="4286">
          <cell r="B4286">
            <v>21242</v>
          </cell>
          <cell r="C4286" t="str">
            <v>Rola</v>
          </cell>
          <cell r="D4286" t="str">
            <v>Dabbah</v>
          </cell>
          <cell r="E4286" t="str">
            <v>D65P</v>
          </cell>
          <cell r="F4286">
            <v>3</v>
          </cell>
        </row>
        <row r="4287">
          <cell r="B4287">
            <v>7828</v>
          </cell>
          <cell r="C4287" t="str">
            <v>Roland</v>
          </cell>
          <cell r="D4287" t="str">
            <v>Kennedy</v>
          </cell>
          <cell r="E4287" t="str">
            <v>T41M</v>
          </cell>
          <cell r="F4287">
            <v>4</v>
          </cell>
        </row>
        <row r="4288">
          <cell r="B4288">
            <v>15984</v>
          </cell>
          <cell r="C4288" t="str">
            <v>Roland</v>
          </cell>
          <cell r="D4288" t="str">
            <v>Kissoon</v>
          </cell>
          <cell r="E4288" t="str">
            <v>S41P</v>
          </cell>
          <cell r="F4288">
            <v>4</v>
          </cell>
        </row>
        <row r="4289">
          <cell r="B4289">
            <v>9568</v>
          </cell>
          <cell r="C4289" t="str">
            <v xml:space="preserve">Rolando (Rolo) </v>
          </cell>
          <cell r="D4289" t="str">
            <v>Panez</v>
          </cell>
          <cell r="E4289" t="str">
            <v>E41P</v>
          </cell>
          <cell r="F4289">
            <v>4</v>
          </cell>
        </row>
        <row r="4290">
          <cell r="B4290">
            <v>21628</v>
          </cell>
          <cell r="C4290" t="str">
            <v>Romain</v>
          </cell>
          <cell r="D4290" t="str">
            <v>Giraud</v>
          </cell>
          <cell r="E4290" t="str">
            <v>M42P</v>
          </cell>
          <cell r="F4290">
            <v>3</v>
          </cell>
        </row>
        <row r="4291">
          <cell r="B4291">
            <v>13248</v>
          </cell>
          <cell r="C4291" t="str">
            <v>Roman</v>
          </cell>
          <cell r="D4291" t="str">
            <v>Kats</v>
          </cell>
          <cell r="E4291" t="str">
            <v>D55P</v>
          </cell>
          <cell r="F4291">
            <v>5</v>
          </cell>
        </row>
        <row r="4292">
          <cell r="B4292">
            <v>18179</v>
          </cell>
          <cell r="C4292" t="str">
            <v>Roman</v>
          </cell>
          <cell r="D4292" t="str">
            <v>Olender</v>
          </cell>
          <cell r="E4292" t="str">
            <v>D51P</v>
          </cell>
          <cell r="F4292">
            <v>4</v>
          </cell>
        </row>
        <row r="4293">
          <cell r="B4293">
            <v>7691</v>
          </cell>
          <cell r="C4293" t="str">
            <v>Roman</v>
          </cell>
          <cell r="D4293" t="str">
            <v>Prinz</v>
          </cell>
          <cell r="E4293" t="str">
            <v>S43M</v>
          </cell>
          <cell r="F4293">
            <v>4</v>
          </cell>
        </row>
        <row r="4294">
          <cell r="B4294">
            <v>20390</v>
          </cell>
          <cell r="C4294" t="str">
            <v>Roman</v>
          </cell>
          <cell r="D4294" t="str">
            <v>Romanenko</v>
          </cell>
          <cell r="E4294" t="str">
            <v>D51P</v>
          </cell>
          <cell r="F4294">
            <v>4</v>
          </cell>
        </row>
        <row r="4295">
          <cell r="B4295">
            <v>10871</v>
          </cell>
          <cell r="C4295" t="str">
            <v>Roman</v>
          </cell>
          <cell r="D4295" t="str">
            <v>Shif</v>
          </cell>
          <cell r="E4295" t="str">
            <v>D41P</v>
          </cell>
          <cell r="F4295">
            <v>3</v>
          </cell>
        </row>
        <row r="4296">
          <cell r="B4296">
            <v>18512</v>
          </cell>
          <cell r="C4296" t="str">
            <v>Roman</v>
          </cell>
          <cell r="D4296" t="str">
            <v>Shulman</v>
          </cell>
          <cell r="E4296" t="str">
            <v>T51P</v>
          </cell>
          <cell r="F4296">
            <v>5</v>
          </cell>
        </row>
        <row r="4297">
          <cell r="B4297">
            <v>20884</v>
          </cell>
          <cell r="C4297" t="str">
            <v>Roman</v>
          </cell>
          <cell r="D4297" t="str">
            <v>Surin</v>
          </cell>
          <cell r="E4297" t="str">
            <v>060P</v>
          </cell>
          <cell r="F4297">
            <v>3</v>
          </cell>
        </row>
        <row r="4298">
          <cell r="B4298">
            <v>14419</v>
          </cell>
          <cell r="C4298" t="str">
            <v>Roman</v>
          </cell>
          <cell r="D4298" t="str">
            <v>Zaikin</v>
          </cell>
          <cell r="E4298" t="str">
            <v>D41P</v>
          </cell>
          <cell r="F4298">
            <v>5</v>
          </cell>
        </row>
        <row r="4299">
          <cell r="B4299">
            <v>18593</v>
          </cell>
          <cell r="C4299" t="str">
            <v xml:space="preserve">Roman (Dario) </v>
          </cell>
          <cell r="D4299" t="str">
            <v>Perez Segovia</v>
          </cell>
          <cell r="E4299" t="str">
            <v>T51P</v>
          </cell>
          <cell r="F4299">
            <v>5</v>
          </cell>
        </row>
        <row r="4300">
          <cell r="B4300">
            <v>10026</v>
          </cell>
          <cell r="C4300" t="str">
            <v xml:space="preserve">Roman (Roma) </v>
          </cell>
          <cell r="D4300" t="str">
            <v>Kunicher</v>
          </cell>
          <cell r="E4300" t="str">
            <v>T41P</v>
          </cell>
          <cell r="F4300">
            <v>5</v>
          </cell>
        </row>
        <row r="4301">
          <cell r="B4301">
            <v>13931</v>
          </cell>
          <cell r="C4301" t="str">
            <v xml:space="preserve">Roman (Roma) </v>
          </cell>
          <cell r="D4301" t="str">
            <v>Zitzev</v>
          </cell>
          <cell r="E4301" t="str">
            <v>D45M</v>
          </cell>
          <cell r="F4301">
            <v>5</v>
          </cell>
        </row>
        <row r="4302">
          <cell r="B4302">
            <v>17817</v>
          </cell>
          <cell r="C4302" t="str">
            <v>Romel</v>
          </cell>
          <cell r="D4302" t="str">
            <v>Canoso</v>
          </cell>
          <cell r="E4302" t="str">
            <v>T41P</v>
          </cell>
          <cell r="F4302">
            <v>3</v>
          </cell>
        </row>
        <row r="4303">
          <cell r="B4303">
            <v>7795</v>
          </cell>
          <cell r="C4303" t="str">
            <v xml:space="preserve">Romulo (Rom) </v>
          </cell>
          <cell r="D4303" t="str">
            <v>Osorio</v>
          </cell>
          <cell r="E4303" t="str">
            <v>T41M</v>
          </cell>
          <cell r="F4303">
            <v>4</v>
          </cell>
        </row>
        <row r="4304">
          <cell r="B4304">
            <v>15715</v>
          </cell>
          <cell r="C4304" t="str">
            <v>Ron</v>
          </cell>
          <cell r="D4304" t="str">
            <v>Barak</v>
          </cell>
          <cell r="E4304" t="str">
            <v>S53P</v>
          </cell>
          <cell r="F4304">
            <v>3</v>
          </cell>
        </row>
        <row r="4305">
          <cell r="B4305">
            <v>15132</v>
          </cell>
          <cell r="C4305" t="str">
            <v>Ron</v>
          </cell>
          <cell r="D4305" t="str">
            <v>Blejter</v>
          </cell>
          <cell r="E4305" t="str">
            <v>D55P</v>
          </cell>
          <cell r="F4305">
            <v>5</v>
          </cell>
        </row>
        <row r="4306">
          <cell r="B4306">
            <v>17449</v>
          </cell>
          <cell r="C4306" t="str">
            <v>Ron</v>
          </cell>
          <cell r="D4306" t="str">
            <v>Cohen</v>
          </cell>
          <cell r="E4306" t="str">
            <v>D51P</v>
          </cell>
          <cell r="F4306">
            <v>4</v>
          </cell>
        </row>
        <row r="4307">
          <cell r="B4307">
            <v>19241</v>
          </cell>
          <cell r="C4307" t="str">
            <v>Ron</v>
          </cell>
          <cell r="D4307" t="str">
            <v>Holst</v>
          </cell>
          <cell r="E4307" t="str">
            <v>M53P</v>
          </cell>
          <cell r="F4307">
            <v>2</v>
          </cell>
        </row>
        <row r="4308">
          <cell r="B4308">
            <v>17297</v>
          </cell>
          <cell r="C4308" t="str">
            <v>Ron</v>
          </cell>
          <cell r="D4308" t="str">
            <v>Klein</v>
          </cell>
          <cell r="E4308" t="str">
            <v>D55P</v>
          </cell>
          <cell r="F4308">
            <v>5</v>
          </cell>
        </row>
        <row r="4309">
          <cell r="B4309">
            <v>21704</v>
          </cell>
          <cell r="C4309" t="str">
            <v>Ron</v>
          </cell>
          <cell r="D4309" t="str">
            <v>Laniado</v>
          </cell>
          <cell r="E4309" t="str">
            <v>D65P</v>
          </cell>
          <cell r="F4309">
            <v>3</v>
          </cell>
        </row>
        <row r="4310">
          <cell r="B4310">
            <v>5916</v>
          </cell>
          <cell r="C4310" t="str">
            <v>Ron</v>
          </cell>
          <cell r="D4310" t="str">
            <v>Lupu</v>
          </cell>
          <cell r="E4310" t="str">
            <v>E41P</v>
          </cell>
          <cell r="F4310">
            <v>4</v>
          </cell>
        </row>
        <row r="4311">
          <cell r="B4311">
            <v>15722</v>
          </cell>
          <cell r="C4311" t="str">
            <v>Ron</v>
          </cell>
          <cell r="D4311" t="str">
            <v>Mizrahi</v>
          </cell>
          <cell r="E4311" t="str">
            <v>D55P</v>
          </cell>
          <cell r="F4311">
            <v>3</v>
          </cell>
        </row>
        <row r="4312">
          <cell r="B4312">
            <v>18841</v>
          </cell>
          <cell r="C4312" t="str">
            <v>Ron</v>
          </cell>
          <cell r="D4312" t="str">
            <v>Shoshani</v>
          </cell>
          <cell r="E4312" t="str">
            <v>D55P</v>
          </cell>
          <cell r="F4312">
            <v>5</v>
          </cell>
        </row>
        <row r="4313">
          <cell r="B4313">
            <v>12455</v>
          </cell>
          <cell r="C4313" t="str">
            <v>Ron</v>
          </cell>
          <cell r="D4313" t="str">
            <v>Someh</v>
          </cell>
          <cell r="E4313" t="str">
            <v>T51P</v>
          </cell>
          <cell r="F4313">
            <v>4</v>
          </cell>
        </row>
        <row r="4314">
          <cell r="B4314">
            <v>20817</v>
          </cell>
          <cell r="C4314" t="str">
            <v>Ron</v>
          </cell>
          <cell r="D4314" t="str">
            <v>Tzrouya</v>
          </cell>
          <cell r="E4314" t="str">
            <v>P61P</v>
          </cell>
          <cell r="F4314">
            <v>4</v>
          </cell>
        </row>
        <row r="4315">
          <cell r="B4315">
            <v>18390</v>
          </cell>
          <cell r="C4315" t="str">
            <v>Ron</v>
          </cell>
          <cell r="D4315" t="str">
            <v>Yagen</v>
          </cell>
          <cell r="E4315" t="str">
            <v>P53P</v>
          </cell>
          <cell r="F4315">
            <v>3</v>
          </cell>
        </row>
        <row r="4316">
          <cell r="B4316">
            <v>21517</v>
          </cell>
          <cell r="C4316" t="str">
            <v>Ronald</v>
          </cell>
          <cell r="D4316" t="str">
            <v>Cardenas</v>
          </cell>
          <cell r="E4316" t="str">
            <v>M55P</v>
          </cell>
          <cell r="F4316">
            <v>3</v>
          </cell>
        </row>
        <row r="4317">
          <cell r="B4317">
            <v>19959</v>
          </cell>
          <cell r="C4317" t="str">
            <v>Ronald</v>
          </cell>
          <cell r="D4317" t="str">
            <v>Godinez</v>
          </cell>
          <cell r="E4317" t="str">
            <v>S43P</v>
          </cell>
          <cell r="F4317">
            <v>2</v>
          </cell>
        </row>
        <row r="4318">
          <cell r="B4318">
            <v>12746</v>
          </cell>
          <cell r="C4318" t="str">
            <v xml:space="preserve">Ronald (Ron) </v>
          </cell>
          <cell r="D4318" t="str">
            <v>Andrews</v>
          </cell>
          <cell r="E4318" t="str">
            <v>E41P</v>
          </cell>
          <cell r="F4318">
            <v>4</v>
          </cell>
        </row>
        <row r="4319">
          <cell r="B4319">
            <v>4468</v>
          </cell>
          <cell r="C4319" t="str">
            <v xml:space="preserve">Ronald (Ron) </v>
          </cell>
          <cell r="D4319" t="str">
            <v>Devine</v>
          </cell>
          <cell r="E4319" t="str">
            <v>T41P</v>
          </cell>
          <cell r="F4319">
            <v>4</v>
          </cell>
        </row>
        <row r="4320">
          <cell r="B4320">
            <v>19779</v>
          </cell>
          <cell r="C4320" t="str">
            <v>Ronen</v>
          </cell>
          <cell r="D4320" t="str">
            <v>Aharon</v>
          </cell>
          <cell r="E4320" t="str">
            <v>P53S</v>
          </cell>
          <cell r="F4320">
            <v>4</v>
          </cell>
        </row>
        <row r="4321">
          <cell r="B4321">
            <v>14204</v>
          </cell>
          <cell r="C4321" t="str">
            <v>Ronen</v>
          </cell>
          <cell r="D4321" t="str">
            <v>Amiel</v>
          </cell>
          <cell r="E4321" t="str">
            <v>D55P</v>
          </cell>
          <cell r="F4321">
            <v>5</v>
          </cell>
        </row>
        <row r="4322">
          <cell r="B4322">
            <v>17618</v>
          </cell>
          <cell r="C4322" t="str">
            <v>Ronen</v>
          </cell>
          <cell r="D4322" t="str">
            <v>Dabach</v>
          </cell>
          <cell r="E4322" t="str">
            <v>T56P</v>
          </cell>
          <cell r="F4322">
            <v>3</v>
          </cell>
        </row>
        <row r="4323">
          <cell r="B4323">
            <v>20423</v>
          </cell>
          <cell r="C4323" t="str">
            <v>Ronen</v>
          </cell>
          <cell r="D4323" t="str">
            <v>Gevint</v>
          </cell>
          <cell r="E4323" t="str">
            <v>M65P</v>
          </cell>
          <cell r="F4323">
            <v>5</v>
          </cell>
        </row>
        <row r="4324">
          <cell r="B4324">
            <v>7983</v>
          </cell>
          <cell r="C4324" t="str">
            <v>Ronen</v>
          </cell>
          <cell r="D4324" t="str">
            <v>Sasson</v>
          </cell>
          <cell r="E4324" t="str">
            <v>P41P</v>
          </cell>
          <cell r="F4324">
            <v>3</v>
          </cell>
        </row>
        <row r="4325">
          <cell r="B4325">
            <v>1370</v>
          </cell>
          <cell r="C4325" t="str">
            <v>Ronen</v>
          </cell>
          <cell r="D4325" t="str">
            <v>Zel</v>
          </cell>
          <cell r="E4325" t="str">
            <v>T41M</v>
          </cell>
          <cell r="F4325">
            <v>3</v>
          </cell>
        </row>
        <row r="4326">
          <cell r="B4326">
            <v>18794</v>
          </cell>
          <cell r="C4326" t="str">
            <v>Roni</v>
          </cell>
          <cell r="D4326" t="str">
            <v>Eilam</v>
          </cell>
          <cell r="E4326" t="str">
            <v>D45P</v>
          </cell>
          <cell r="F4326">
            <v>3</v>
          </cell>
        </row>
        <row r="4327">
          <cell r="B4327">
            <v>18866</v>
          </cell>
          <cell r="C4327" t="str">
            <v>Roni</v>
          </cell>
          <cell r="D4327" t="str">
            <v>Hertz</v>
          </cell>
          <cell r="E4327" t="str">
            <v>T61P</v>
          </cell>
          <cell r="F4327">
            <v>3</v>
          </cell>
        </row>
        <row r="4328">
          <cell r="B4328">
            <v>21233</v>
          </cell>
          <cell r="C4328" t="str">
            <v>Roni</v>
          </cell>
          <cell r="D4328" t="str">
            <v>Perry</v>
          </cell>
          <cell r="E4328" t="str">
            <v>D65S</v>
          </cell>
          <cell r="F4328">
            <v>2</v>
          </cell>
        </row>
        <row r="4329">
          <cell r="B4329">
            <v>20590</v>
          </cell>
          <cell r="C4329" t="str">
            <v>Roni</v>
          </cell>
          <cell r="D4329" t="str">
            <v>Raz</v>
          </cell>
          <cell r="E4329" t="str">
            <v>D65S</v>
          </cell>
          <cell r="F4329">
            <v>3</v>
          </cell>
        </row>
        <row r="4330">
          <cell r="B4330">
            <v>20425</v>
          </cell>
          <cell r="C4330" t="str">
            <v>Roni</v>
          </cell>
          <cell r="D4330" t="str">
            <v>Shachar</v>
          </cell>
          <cell r="E4330" t="str">
            <v>P64P</v>
          </cell>
          <cell r="F4330">
            <v>4</v>
          </cell>
        </row>
        <row r="4331">
          <cell r="B4331">
            <v>15576</v>
          </cell>
          <cell r="C4331" t="str">
            <v>Roni</v>
          </cell>
          <cell r="D4331" t="str">
            <v>Shimon</v>
          </cell>
          <cell r="E4331" t="str">
            <v>P63S</v>
          </cell>
          <cell r="F4331">
            <v>3</v>
          </cell>
        </row>
        <row r="4332">
          <cell r="B4332">
            <v>14569</v>
          </cell>
          <cell r="C4332" t="str">
            <v>Ronit</v>
          </cell>
          <cell r="D4332" t="str">
            <v>Segal</v>
          </cell>
          <cell r="E4332" t="str">
            <v>T55P</v>
          </cell>
          <cell r="F4332">
            <v>4</v>
          </cell>
        </row>
        <row r="4333">
          <cell r="B4333">
            <v>20512</v>
          </cell>
          <cell r="C4333" t="str">
            <v>Ronit</v>
          </cell>
          <cell r="D4333" t="str">
            <v>Shpoliansky</v>
          </cell>
          <cell r="E4333" t="str">
            <v>D65P</v>
          </cell>
          <cell r="F4333">
            <v>2</v>
          </cell>
        </row>
        <row r="4334">
          <cell r="B4334">
            <v>15604</v>
          </cell>
          <cell r="C4334" t="str">
            <v>Ronnie</v>
          </cell>
          <cell r="D4334" t="str">
            <v>Redmon</v>
          </cell>
          <cell r="E4334" t="str">
            <v>T51P</v>
          </cell>
          <cell r="F4334">
            <v>4</v>
          </cell>
        </row>
        <row r="4335">
          <cell r="B4335">
            <v>9710</v>
          </cell>
          <cell r="C4335" t="str">
            <v>Ronny</v>
          </cell>
          <cell r="D4335" t="str">
            <v>Ordan</v>
          </cell>
          <cell r="E4335" t="str">
            <v>P44M</v>
          </cell>
          <cell r="F4335">
            <v>5</v>
          </cell>
        </row>
        <row r="4336">
          <cell r="B4336">
            <v>17865</v>
          </cell>
          <cell r="C4336" t="str">
            <v>Ronny</v>
          </cell>
          <cell r="D4336" t="str">
            <v>Vasquez</v>
          </cell>
          <cell r="E4336" t="str">
            <v>E51P</v>
          </cell>
          <cell r="F4336">
            <v>3</v>
          </cell>
        </row>
        <row r="4337">
          <cell r="B4337">
            <v>16876</v>
          </cell>
          <cell r="C4337" t="str">
            <v>Rony</v>
          </cell>
          <cell r="D4337" t="str">
            <v>Shohat</v>
          </cell>
          <cell r="E4337" t="str">
            <v>D55P</v>
          </cell>
          <cell r="F4337">
            <v>4</v>
          </cell>
        </row>
        <row r="4338">
          <cell r="B4338">
            <v>16309</v>
          </cell>
          <cell r="C4338" t="str">
            <v>Rory</v>
          </cell>
          <cell r="D4338" t="str">
            <v>Sadler</v>
          </cell>
          <cell r="E4338" t="str">
            <v>S43M</v>
          </cell>
          <cell r="F4338">
            <v>3</v>
          </cell>
        </row>
        <row r="4339">
          <cell r="B4339">
            <v>17362</v>
          </cell>
          <cell r="C4339" t="str">
            <v>Rose-Mary</v>
          </cell>
          <cell r="D4339" t="str">
            <v>Peneva</v>
          </cell>
          <cell r="E4339" t="str">
            <v>T63P</v>
          </cell>
          <cell r="F4339">
            <v>3</v>
          </cell>
        </row>
        <row r="4340">
          <cell r="B4340">
            <v>19357</v>
          </cell>
          <cell r="C4340" t="str">
            <v>Ross</v>
          </cell>
          <cell r="D4340" t="str">
            <v>Hitchcock</v>
          </cell>
          <cell r="E4340" t="str">
            <v>T62P</v>
          </cell>
          <cell r="F4340">
            <v>3</v>
          </cell>
        </row>
        <row r="4341">
          <cell r="B4341">
            <v>10119</v>
          </cell>
          <cell r="C4341" t="str">
            <v>Ross</v>
          </cell>
          <cell r="D4341" t="str">
            <v>Pember</v>
          </cell>
          <cell r="E4341" t="str">
            <v>T41P</v>
          </cell>
          <cell r="F4341">
            <v>3</v>
          </cell>
        </row>
        <row r="4342">
          <cell r="B4342">
            <v>18447</v>
          </cell>
          <cell r="C4342" t="str">
            <v>Rotem</v>
          </cell>
          <cell r="D4342" t="str">
            <v>Ben Zeev</v>
          </cell>
          <cell r="E4342" t="str">
            <v>D61S</v>
          </cell>
          <cell r="F4342">
            <v>5</v>
          </cell>
        </row>
        <row r="4343">
          <cell r="B4343">
            <v>18896</v>
          </cell>
          <cell r="C4343" t="str">
            <v>Rotem</v>
          </cell>
          <cell r="D4343" t="str">
            <v>Kremer</v>
          </cell>
          <cell r="E4343" t="str">
            <v>P53M</v>
          </cell>
          <cell r="F4343">
            <v>2</v>
          </cell>
        </row>
        <row r="4344">
          <cell r="B4344">
            <v>20382</v>
          </cell>
          <cell r="C4344" t="str">
            <v>Rotem</v>
          </cell>
          <cell r="D4344" t="str">
            <v>Rahmany</v>
          </cell>
          <cell r="E4344" t="str">
            <v>D65P</v>
          </cell>
          <cell r="F4344">
            <v>2</v>
          </cell>
        </row>
        <row r="4345">
          <cell r="B4345">
            <v>10787</v>
          </cell>
          <cell r="C4345" t="str">
            <v>Roy</v>
          </cell>
          <cell r="D4345" t="str">
            <v>Epstein</v>
          </cell>
          <cell r="E4345" t="str">
            <v>D55P</v>
          </cell>
          <cell r="F4345">
            <v>3</v>
          </cell>
        </row>
        <row r="4346">
          <cell r="B4346">
            <v>19837</v>
          </cell>
          <cell r="C4346" t="str">
            <v>Roy</v>
          </cell>
          <cell r="D4346" t="str">
            <v>Guttmann</v>
          </cell>
          <cell r="E4346" t="str">
            <v>P41M</v>
          </cell>
          <cell r="F4346">
            <v>5</v>
          </cell>
        </row>
        <row r="4347">
          <cell r="B4347">
            <v>20749</v>
          </cell>
          <cell r="C4347" t="str">
            <v>Roy</v>
          </cell>
          <cell r="D4347" t="str">
            <v>Jiny</v>
          </cell>
          <cell r="E4347" t="str">
            <v>D65S</v>
          </cell>
          <cell r="F4347">
            <v>3</v>
          </cell>
        </row>
        <row r="4348">
          <cell r="B4348">
            <v>17959</v>
          </cell>
          <cell r="C4348" t="str">
            <v>Roy</v>
          </cell>
          <cell r="D4348" t="str">
            <v>Limor</v>
          </cell>
          <cell r="E4348" t="str">
            <v>D55P</v>
          </cell>
          <cell r="F4348">
            <v>3</v>
          </cell>
        </row>
        <row r="4349">
          <cell r="B4349">
            <v>18999</v>
          </cell>
          <cell r="C4349" t="str">
            <v>Roy</v>
          </cell>
          <cell r="D4349" t="str">
            <v>Mashiah</v>
          </cell>
          <cell r="E4349" t="str">
            <v>D51P</v>
          </cell>
          <cell r="F4349">
            <v>3</v>
          </cell>
        </row>
        <row r="4350">
          <cell r="B4350">
            <v>14499</v>
          </cell>
          <cell r="C4350" t="str">
            <v>Roy</v>
          </cell>
          <cell r="D4350" t="str">
            <v>Orfaly</v>
          </cell>
          <cell r="E4350" t="str">
            <v>D51P</v>
          </cell>
          <cell r="F4350">
            <v>5</v>
          </cell>
        </row>
        <row r="4351">
          <cell r="B4351">
            <v>10600</v>
          </cell>
          <cell r="C4351" t="str">
            <v>Roy</v>
          </cell>
          <cell r="D4351" t="str">
            <v>Petel</v>
          </cell>
          <cell r="E4351" t="str">
            <v>R51P</v>
          </cell>
          <cell r="F4351">
            <v>3</v>
          </cell>
        </row>
        <row r="4352">
          <cell r="B4352">
            <v>21094</v>
          </cell>
          <cell r="C4352" t="str">
            <v>Roy</v>
          </cell>
          <cell r="D4352" t="str">
            <v>Roitman</v>
          </cell>
          <cell r="E4352" t="str">
            <v>T66P</v>
          </cell>
          <cell r="F4352">
            <v>3</v>
          </cell>
        </row>
        <row r="4353">
          <cell r="B4353">
            <v>8879</v>
          </cell>
          <cell r="C4353" t="str">
            <v>Roy</v>
          </cell>
          <cell r="D4353" t="str">
            <v>Sommerstein</v>
          </cell>
          <cell r="E4353" t="str">
            <v>T41M</v>
          </cell>
          <cell r="F4353">
            <v>5</v>
          </cell>
        </row>
        <row r="4354">
          <cell r="B4354">
            <v>19749</v>
          </cell>
          <cell r="C4354" t="str">
            <v>Ruari</v>
          </cell>
          <cell r="D4354" t="str">
            <v>Haughey</v>
          </cell>
          <cell r="E4354" t="str">
            <v>S53P</v>
          </cell>
          <cell r="F4354">
            <v>5</v>
          </cell>
        </row>
        <row r="4355">
          <cell r="B4355">
            <v>19890</v>
          </cell>
          <cell r="C4355" t="str">
            <v>Ruben</v>
          </cell>
          <cell r="D4355" t="str">
            <v>Montes Lozano</v>
          </cell>
          <cell r="E4355" t="str">
            <v>E41P</v>
          </cell>
          <cell r="F4355">
            <v>3</v>
          </cell>
        </row>
        <row r="4356">
          <cell r="B4356">
            <v>6747</v>
          </cell>
          <cell r="C4356" t="str">
            <v>Ruben</v>
          </cell>
          <cell r="D4356" t="str">
            <v>Vega</v>
          </cell>
          <cell r="E4356" t="str">
            <v>M53P</v>
          </cell>
          <cell r="F4356">
            <v>3</v>
          </cell>
        </row>
        <row r="4357">
          <cell r="B4357">
            <v>19995</v>
          </cell>
          <cell r="C4357" t="str">
            <v>Ruben</v>
          </cell>
          <cell r="D4357" t="str">
            <v>Zambrano Baron</v>
          </cell>
          <cell r="E4357" t="str">
            <v>T41P</v>
          </cell>
          <cell r="F4357">
            <v>5</v>
          </cell>
        </row>
        <row r="4358">
          <cell r="B4358">
            <v>6794</v>
          </cell>
          <cell r="C4358" t="str">
            <v>Rubi</v>
          </cell>
          <cell r="D4358" t="str">
            <v>Ben-Sason</v>
          </cell>
          <cell r="E4358" t="str">
            <v>S41P</v>
          </cell>
          <cell r="F4358">
            <v>3</v>
          </cell>
        </row>
        <row r="4359">
          <cell r="B4359">
            <v>19186</v>
          </cell>
          <cell r="C4359" t="str">
            <v>Rubi</v>
          </cell>
          <cell r="D4359" t="str">
            <v>Mizrachi</v>
          </cell>
          <cell r="E4359" t="str">
            <v>D55P</v>
          </cell>
          <cell r="F4359">
            <v>3</v>
          </cell>
        </row>
        <row r="4360">
          <cell r="B4360">
            <v>17924</v>
          </cell>
          <cell r="C4360" t="str">
            <v>Rudy</v>
          </cell>
          <cell r="D4360" t="str">
            <v>Malka</v>
          </cell>
          <cell r="E4360" t="str">
            <v>E51P</v>
          </cell>
          <cell r="F4360">
            <v>4</v>
          </cell>
        </row>
        <row r="4361">
          <cell r="B4361">
            <v>8392</v>
          </cell>
          <cell r="C4361" t="str">
            <v>Rui</v>
          </cell>
          <cell r="D4361" t="str">
            <v>Duro</v>
          </cell>
          <cell r="E4361" t="str">
            <v>S43M</v>
          </cell>
          <cell r="F4361">
            <v>4</v>
          </cell>
        </row>
        <row r="4362">
          <cell r="B4362">
            <v>20113</v>
          </cell>
          <cell r="C4362" t="str">
            <v>Rui</v>
          </cell>
          <cell r="D4362" t="str">
            <v>Oliveira</v>
          </cell>
          <cell r="E4362" t="str">
            <v>S43P</v>
          </cell>
          <cell r="F4362">
            <v>3</v>
          </cell>
        </row>
        <row r="4363">
          <cell r="B4363">
            <v>19596</v>
          </cell>
          <cell r="C4363" t="str">
            <v>Rukome</v>
          </cell>
          <cell r="D4363" t="str">
            <v>Agwae</v>
          </cell>
          <cell r="E4363" t="str">
            <v>E51P</v>
          </cell>
          <cell r="F4363">
            <v>4</v>
          </cell>
        </row>
        <row r="4364">
          <cell r="B4364">
            <v>19132</v>
          </cell>
          <cell r="C4364" t="str">
            <v>Rumana</v>
          </cell>
          <cell r="D4364" t="str">
            <v>Quashem</v>
          </cell>
          <cell r="E4364" t="str">
            <v>T63P</v>
          </cell>
          <cell r="F4364">
            <v>4</v>
          </cell>
        </row>
        <row r="4365">
          <cell r="B4365">
            <v>20329</v>
          </cell>
          <cell r="C4365" t="str">
            <v>Rupinder Kaur</v>
          </cell>
          <cell r="D4365" t="str">
            <v>Sidhu</v>
          </cell>
          <cell r="E4365" t="str">
            <v>T63P</v>
          </cell>
          <cell r="F4365">
            <v>5</v>
          </cell>
        </row>
        <row r="4366">
          <cell r="B4366">
            <v>19072</v>
          </cell>
          <cell r="C4366" t="str">
            <v>Rushikesh</v>
          </cell>
          <cell r="D4366" t="str">
            <v>Shelke</v>
          </cell>
          <cell r="E4366" t="str">
            <v>T51P</v>
          </cell>
          <cell r="F4366">
            <v>3</v>
          </cell>
        </row>
        <row r="4367">
          <cell r="B4367">
            <v>13561</v>
          </cell>
          <cell r="C4367" t="str">
            <v>Russell</v>
          </cell>
          <cell r="D4367" t="str">
            <v>Dionne</v>
          </cell>
          <cell r="E4367" t="str">
            <v>E41P</v>
          </cell>
          <cell r="F4367">
            <v>2</v>
          </cell>
        </row>
        <row r="4368">
          <cell r="B4368">
            <v>17574</v>
          </cell>
          <cell r="C4368" t="str">
            <v>Russell</v>
          </cell>
          <cell r="D4368" t="str">
            <v>Douglass</v>
          </cell>
          <cell r="E4368" t="str">
            <v>S41M</v>
          </cell>
          <cell r="F4368">
            <v>4</v>
          </cell>
        </row>
        <row r="4369">
          <cell r="B4369">
            <v>11889</v>
          </cell>
          <cell r="C4369" t="str">
            <v>Russell</v>
          </cell>
          <cell r="D4369" t="str">
            <v>Seifert</v>
          </cell>
          <cell r="E4369" t="str">
            <v>D51P</v>
          </cell>
          <cell r="F4369">
            <v>5</v>
          </cell>
        </row>
        <row r="4370">
          <cell r="B4370">
            <v>19045</v>
          </cell>
          <cell r="C4370" t="str">
            <v>Russell</v>
          </cell>
          <cell r="D4370" t="str">
            <v>Tal</v>
          </cell>
          <cell r="E4370" t="str">
            <v>M53P</v>
          </cell>
          <cell r="F4370">
            <v>3</v>
          </cell>
        </row>
        <row r="4371">
          <cell r="B4371">
            <v>11506</v>
          </cell>
          <cell r="C4371" t="str">
            <v>Ruta</v>
          </cell>
          <cell r="D4371" t="str">
            <v>Hohendorf</v>
          </cell>
          <cell r="E4371" t="str">
            <v>M55P</v>
          </cell>
          <cell r="F4371">
            <v>3</v>
          </cell>
        </row>
        <row r="4372">
          <cell r="B4372">
            <v>16571</v>
          </cell>
          <cell r="C4372" t="str">
            <v>Ruth</v>
          </cell>
          <cell r="D4372" t="str">
            <v>Amir</v>
          </cell>
          <cell r="E4372" t="str">
            <v>D55P</v>
          </cell>
          <cell r="F4372">
            <v>4</v>
          </cell>
        </row>
        <row r="4373">
          <cell r="B4373">
            <v>9308</v>
          </cell>
          <cell r="C4373" t="str">
            <v>Ruth</v>
          </cell>
          <cell r="D4373" t="str">
            <v>Holmes</v>
          </cell>
          <cell r="E4373" t="str">
            <v>S51P</v>
          </cell>
          <cell r="F4373">
            <v>4</v>
          </cell>
        </row>
        <row r="4374">
          <cell r="B4374">
            <v>21521</v>
          </cell>
          <cell r="C4374" t="str">
            <v>Ruthy</v>
          </cell>
          <cell r="D4374" t="str">
            <v>Toda</v>
          </cell>
          <cell r="E4374" t="str">
            <v>D65P</v>
          </cell>
          <cell r="F4374">
            <v>3</v>
          </cell>
        </row>
        <row r="4375">
          <cell r="B4375">
            <v>21044</v>
          </cell>
          <cell r="C4375" t="str">
            <v>Ruti</v>
          </cell>
          <cell r="D4375" t="str">
            <v>Ofer</v>
          </cell>
          <cell r="E4375" t="str">
            <v>D51P</v>
          </cell>
          <cell r="F4375">
            <v>4</v>
          </cell>
        </row>
        <row r="4376">
          <cell r="B4376">
            <v>15835</v>
          </cell>
          <cell r="C4376" t="str">
            <v>Ryan</v>
          </cell>
          <cell r="D4376" t="str">
            <v>Burkhard</v>
          </cell>
          <cell r="E4376" t="str">
            <v>M53P</v>
          </cell>
          <cell r="F4376">
            <v>3</v>
          </cell>
        </row>
        <row r="4377">
          <cell r="B4377">
            <v>13616</v>
          </cell>
          <cell r="C4377" t="str">
            <v>Ryan</v>
          </cell>
          <cell r="D4377" t="str">
            <v>Carter</v>
          </cell>
          <cell r="E4377" t="str">
            <v>T53P</v>
          </cell>
          <cell r="F4377">
            <v>2</v>
          </cell>
        </row>
        <row r="4378">
          <cell r="B4378">
            <v>10333</v>
          </cell>
          <cell r="C4378" t="str">
            <v>Ryan</v>
          </cell>
          <cell r="D4378" t="str">
            <v>Darst</v>
          </cell>
          <cell r="E4378" t="str">
            <v>E41M</v>
          </cell>
          <cell r="F4378">
            <v>3</v>
          </cell>
        </row>
        <row r="4379">
          <cell r="B4379">
            <v>17322</v>
          </cell>
          <cell r="C4379" t="str">
            <v>Ryan</v>
          </cell>
          <cell r="D4379" t="str">
            <v>Foley</v>
          </cell>
          <cell r="E4379" t="str">
            <v>S41P</v>
          </cell>
          <cell r="F4379">
            <v>2</v>
          </cell>
        </row>
        <row r="4380">
          <cell r="B4380">
            <v>19876</v>
          </cell>
          <cell r="C4380" t="str">
            <v>Ryan</v>
          </cell>
          <cell r="D4380" t="str">
            <v>Hong</v>
          </cell>
          <cell r="E4380" t="str">
            <v>D65P</v>
          </cell>
          <cell r="F4380">
            <v>3</v>
          </cell>
        </row>
        <row r="4381">
          <cell r="B4381">
            <v>18635</v>
          </cell>
          <cell r="C4381" t="str">
            <v>Ryan</v>
          </cell>
          <cell r="D4381" t="str">
            <v>Joffs</v>
          </cell>
          <cell r="E4381" t="str">
            <v>E41P</v>
          </cell>
          <cell r="F4381">
            <v>2</v>
          </cell>
        </row>
        <row r="4382">
          <cell r="B4382">
            <v>12161</v>
          </cell>
          <cell r="C4382" t="str">
            <v>Ryan</v>
          </cell>
          <cell r="D4382" t="str">
            <v>Kennedy</v>
          </cell>
          <cell r="E4382" t="str">
            <v>T51P</v>
          </cell>
          <cell r="F4382">
            <v>3</v>
          </cell>
        </row>
        <row r="4383">
          <cell r="B4383">
            <v>14435</v>
          </cell>
          <cell r="C4383" t="str">
            <v>Ryan</v>
          </cell>
          <cell r="D4383" t="str">
            <v>Puckett</v>
          </cell>
          <cell r="E4383" t="str">
            <v>T41P</v>
          </cell>
          <cell r="F4383">
            <v>4</v>
          </cell>
        </row>
        <row r="4384">
          <cell r="B4384">
            <v>12015</v>
          </cell>
          <cell r="C4384" t="str">
            <v>Ryan</v>
          </cell>
          <cell r="D4384" t="str">
            <v>Ukrainec</v>
          </cell>
          <cell r="E4384" t="str">
            <v>T53P</v>
          </cell>
          <cell r="F4384">
            <v>2</v>
          </cell>
        </row>
        <row r="4385">
          <cell r="B4385">
            <v>10908</v>
          </cell>
          <cell r="C4385" t="str">
            <v>Ryland</v>
          </cell>
          <cell r="D4385" t="str">
            <v>Denley</v>
          </cell>
          <cell r="E4385" t="str">
            <v>T51P</v>
          </cell>
          <cell r="F4385">
            <v>4</v>
          </cell>
        </row>
        <row r="4386">
          <cell r="B4386">
            <v>18721</v>
          </cell>
          <cell r="C4386" t="str">
            <v>Saad</v>
          </cell>
          <cell r="D4386" t="str">
            <v>Khadoory</v>
          </cell>
          <cell r="E4386" t="str">
            <v>E51P</v>
          </cell>
          <cell r="F4386">
            <v>2</v>
          </cell>
        </row>
        <row r="4387">
          <cell r="B4387">
            <v>14575</v>
          </cell>
          <cell r="C4387" t="str">
            <v>Saad</v>
          </cell>
          <cell r="D4387" t="str">
            <v>Nizam</v>
          </cell>
          <cell r="E4387" t="str">
            <v>E41P</v>
          </cell>
          <cell r="F4387">
            <v>4</v>
          </cell>
        </row>
        <row r="4388">
          <cell r="B4388">
            <v>14420</v>
          </cell>
          <cell r="C4388" t="str">
            <v>Saar</v>
          </cell>
          <cell r="D4388" t="str">
            <v>Gal</v>
          </cell>
          <cell r="E4388" t="str">
            <v>R41P</v>
          </cell>
          <cell r="F4388">
            <v>3</v>
          </cell>
        </row>
        <row r="4389">
          <cell r="B4389">
            <v>20024</v>
          </cell>
          <cell r="C4389" t="str">
            <v>Saar</v>
          </cell>
          <cell r="D4389" t="str">
            <v>Zilbert</v>
          </cell>
          <cell r="E4389" t="str">
            <v>S43P</v>
          </cell>
          <cell r="F4389">
            <v>3</v>
          </cell>
        </row>
        <row r="4390">
          <cell r="B4390">
            <v>20157</v>
          </cell>
          <cell r="C4390" t="str">
            <v>Sabina</v>
          </cell>
          <cell r="D4390" t="str">
            <v>Elfassi</v>
          </cell>
          <cell r="E4390" t="str">
            <v>P63S</v>
          </cell>
          <cell r="F4390">
            <v>5</v>
          </cell>
        </row>
        <row r="4391">
          <cell r="B4391">
            <v>19496</v>
          </cell>
          <cell r="C4391" t="str">
            <v>Sabrina</v>
          </cell>
          <cell r="D4391" t="str">
            <v>Peter</v>
          </cell>
          <cell r="E4391" t="str">
            <v>M55P</v>
          </cell>
          <cell r="F4391">
            <v>3</v>
          </cell>
        </row>
        <row r="4392">
          <cell r="B4392">
            <v>19094</v>
          </cell>
          <cell r="C4392" t="str">
            <v>Sadiq</v>
          </cell>
          <cell r="D4392" t="str">
            <v>Iqbal</v>
          </cell>
          <cell r="E4392" t="str">
            <v>E41P</v>
          </cell>
          <cell r="F4392">
            <v>4</v>
          </cell>
        </row>
        <row r="4393">
          <cell r="B4393">
            <v>19936</v>
          </cell>
          <cell r="C4393" t="str">
            <v>Saeed</v>
          </cell>
          <cell r="D4393" t="str">
            <v>Abu Salah</v>
          </cell>
          <cell r="E4393" t="str">
            <v>D65P</v>
          </cell>
          <cell r="F4393">
            <v>4</v>
          </cell>
        </row>
        <row r="4394">
          <cell r="B4394">
            <v>11960</v>
          </cell>
          <cell r="C4394" t="str">
            <v>Saeed</v>
          </cell>
          <cell r="D4394" t="str">
            <v>Hrdan</v>
          </cell>
          <cell r="E4394" t="str">
            <v>D55P</v>
          </cell>
          <cell r="F4394">
            <v>3</v>
          </cell>
        </row>
        <row r="4395">
          <cell r="B4395">
            <v>17052</v>
          </cell>
          <cell r="C4395" t="str">
            <v>Saeed</v>
          </cell>
          <cell r="D4395" t="str">
            <v>Younis</v>
          </cell>
          <cell r="E4395" t="str">
            <v>T61P</v>
          </cell>
          <cell r="F4395">
            <v>2</v>
          </cell>
        </row>
        <row r="4396">
          <cell r="B4396">
            <v>20814</v>
          </cell>
          <cell r="C4396" t="str">
            <v>Sagar</v>
          </cell>
          <cell r="D4396" t="str">
            <v>Ajudiya</v>
          </cell>
          <cell r="E4396" t="str">
            <v>T63P</v>
          </cell>
          <cell r="F4396">
            <v>3</v>
          </cell>
        </row>
        <row r="4397">
          <cell r="B4397">
            <v>21602</v>
          </cell>
          <cell r="C4397" t="str">
            <v>Sagar</v>
          </cell>
          <cell r="D4397" t="str">
            <v>Pardeshi</v>
          </cell>
          <cell r="E4397" t="str">
            <v>E51P</v>
          </cell>
          <cell r="F4397">
            <v>3</v>
          </cell>
        </row>
        <row r="4398">
          <cell r="B4398">
            <v>20772</v>
          </cell>
          <cell r="C4398" t="str">
            <v>Sagar</v>
          </cell>
          <cell r="D4398" t="str">
            <v>Sonawale</v>
          </cell>
          <cell r="E4398" t="str">
            <v>060S</v>
          </cell>
          <cell r="F4398">
            <v>2</v>
          </cell>
        </row>
        <row r="4399">
          <cell r="B4399">
            <v>19309</v>
          </cell>
          <cell r="C4399" t="str">
            <v>Sagi</v>
          </cell>
          <cell r="D4399" t="str">
            <v>Granot</v>
          </cell>
          <cell r="E4399" t="str">
            <v>D65P</v>
          </cell>
          <cell r="F4399">
            <v>3</v>
          </cell>
        </row>
        <row r="4400">
          <cell r="B4400">
            <v>20826</v>
          </cell>
          <cell r="C4400" t="str">
            <v>Sagi</v>
          </cell>
          <cell r="D4400" t="str">
            <v>Tzadik</v>
          </cell>
          <cell r="E4400" t="str">
            <v>D55P</v>
          </cell>
          <cell r="F4400">
            <v>4</v>
          </cell>
        </row>
        <row r="4401">
          <cell r="B4401">
            <v>12732</v>
          </cell>
          <cell r="C4401" t="str">
            <v>Sagit</v>
          </cell>
          <cell r="D4401" t="str">
            <v>Amar</v>
          </cell>
          <cell r="E4401" t="str">
            <v>R51P</v>
          </cell>
          <cell r="F4401">
            <v>3</v>
          </cell>
        </row>
        <row r="4402">
          <cell r="B4402">
            <v>17736</v>
          </cell>
          <cell r="C4402" t="str">
            <v>Sagiv</v>
          </cell>
          <cell r="D4402" t="str">
            <v>Abdush</v>
          </cell>
          <cell r="E4402" t="str">
            <v>D55P</v>
          </cell>
          <cell r="F4402">
            <v>3</v>
          </cell>
        </row>
        <row r="4403">
          <cell r="B4403">
            <v>21212</v>
          </cell>
          <cell r="C4403" t="str">
            <v>Sagiv</v>
          </cell>
          <cell r="D4403" t="str">
            <v>Levy</v>
          </cell>
          <cell r="E4403" t="str">
            <v>D65S</v>
          </cell>
          <cell r="F4403">
            <v>2</v>
          </cell>
        </row>
        <row r="4404">
          <cell r="B4404">
            <v>20754</v>
          </cell>
          <cell r="C4404" t="str">
            <v>Sagiv</v>
          </cell>
          <cell r="D4404" t="str">
            <v>Wizgan</v>
          </cell>
          <cell r="E4404" t="str">
            <v>T61P</v>
          </cell>
          <cell r="F4404">
            <v>5</v>
          </cell>
        </row>
        <row r="4405">
          <cell r="B4405">
            <v>17059</v>
          </cell>
          <cell r="C4405" t="str">
            <v>Sahar</v>
          </cell>
          <cell r="D4405" t="str">
            <v>Hudad</v>
          </cell>
          <cell r="E4405" t="str">
            <v>T52P</v>
          </cell>
          <cell r="F4405">
            <v>5</v>
          </cell>
        </row>
        <row r="4406">
          <cell r="B4406">
            <v>20654</v>
          </cell>
          <cell r="C4406" t="str">
            <v>Sahil</v>
          </cell>
          <cell r="D4406" t="str">
            <v>Arora</v>
          </cell>
          <cell r="E4406" t="str">
            <v>T51P</v>
          </cell>
          <cell r="F4406">
            <v>3</v>
          </cell>
        </row>
        <row r="4407">
          <cell r="B4407">
            <v>15861</v>
          </cell>
          <cell r="C4407" t="str">
            <v>Sai</v>
          </cell>
          <cell r="D4407" t="str">
            <v>Karthik</v>
          </cell>
          <cell r="E4407" t="str">
            <v>E51P</v>
          </cell>
          <cell r="F4407">
            <v>3</v>
          </cell>
        </row>
        <row r="4408">
          <cell r="B4408">
            <v>21641</v>
          </cell>
          <cell r="C4408" t="str">
            <v>Saicharan</v>
          </cell>
          <cell r="D4408" t="str">
            <v>Vummenthala</v>
          </cell>
          <cell r="E4408" t="str">
            <v>S51P</v>
          </cell>
          <cell r="F4408">
            <v>3</v>
          </cell>
        </row>
        <row r="4409">
          <cell r="B4409">
            <v>21474</v>
          </cell>
          <cell r="C4409" t="str">
            <v>Saida</v>
          </cell>
          <cell r="D4409" t="str">
            <v>Laga</v>
          </cell>
          <cell r="E4409" t="str">
            <v>E51P</v>
          </cell>
          <cell r="F4409">
            <v>3</v>
          </cell>
        </row>
        <row r="4410">
          <cell r="B4410">
            <v>15868</v>
          </cell>
          <cell r="C4410" t="str">
            <v>Saikumar</v>
          </cell>
          <cell r="D4410" t="str">
            <v>Kesavulu</v>
          </cell>
          <cell r="E4410" t="str">
            <v>E41P</v>
          </cell>
          <cell r="F4410">
            <v>3</v>
          </cell>
        </row>
        <row r="4411">
          <cell r="B4411">
            <v>21610</v>
          </cell>
          <cell r="C4411" t="str">
            <v>Salih</v>
          </cell>
          <cell r="D4411" t="str">
            <v>Celik</v>
          </cell>
          <cell r="E4411" t="str">
            <v>E51P</v>
          </cell>
          <cell r="F4411">
            <v>3</v>
          </cell>
        </row>
        <row r="4412">
          <cell r="B4412">
            <v>17440</v>
          </cell>
          <cell r="C4412" t="str">
            <v>Salvador</v>
          </cell>
          <cell r="D4412" t="str">
            <v>Tapia</v>
          </cell>
          <cell r="E4412" t="str">
            <v>S43P</v>
          </cell>
          <cell r="F4412">
            <v>3</v>
          </cell>
        </row>
        <row r="4413">
          <cell r="B4413">
            <v>20224</v>
          </cell>
          <cell r="C4413" t="str">
            <v>Salvian</v>
          </cell>
          <cell r="D4413" t="str">
            <v>Cotrim</v>
          </cell>
          <cell r="E4413" t="str">
            <v>M65P</v>
          </cell>
          <cell r="F4413">
            <v>4</v>
          </cell>
        </row>
        <row r="4414">
          <cell r="B4414">
            <v>18064</v>
          </cell>
          <cell r="C4414" t="str">
            <v>Salwinder</v>
          </cell>
          <cell r="D4414" t="str">
            <v>Kaur</v>
          </cell>
          <cell r="E4414" t="str">
            <v>T63P</v>
          </cell>
          <cell r="F4414">
            <v>1</v>
          </cell>
        </row>
        <row r="4415">
          <cell r="B4415">
            <v>17528</v>
          </cell>
          <cell r="C4415" t="str">
            <v>Sam</v>
          </cell>
          <cell r="D4415" t="str">
            <v>Boelens</v>
          </cell>
          <cell r="E4415" t="str">
            <v>S53P</v>
          </cell>
          <cell r="F4415">
            <v>4</v>
          </cell>
        </row>
        <row r="4416">
          <cell r="B4416">
            <v>18266</v>
          </cell>
          <cell r="C4416" t="str">
            <v>Sam</v>
          </cell>
          <cell r="D4416" t="str">
            <v>Lai</v>
          </cell>
          <cell r="E4416" t="str">
            <v>E51P</v>
          </cell>
          <cell r="F4416">
            <v>3</v>
          </cell>
        </row>
        <row r="4417">
          <cell r="B4417">
            <v>14784</v>
          </cell>
          <cell r="C4417" t="str">
            <v>Sam</v>
          </cell>
          <cell r="D4417" t="str">
            <v>Tchatoky</v>
          </cell>
          <cell r="E4417" t="str">
            <v>T53P</v>
          </cell>
          <cell r="F4417">
            <v>3</v>
          </cell>
        </row>
        <row r="4418">
          <cell r="B4418">
            <v>18825</v>
          </cell>
          <cell r="C4418" t="str">
            <v>Samantha</v>
          </cell>
          <cell r="D4418" t="str">
            <v>Beauparlant</v>
          </cell>
          <cell r="E4418" t="str">
            <v>S53P</v>
          </cell>
          <cell r="F4418">
            <v>3</v>
          </cell>
        </row>
        <row r="4419">
          <cell r="B4419">
            <v>17756</v>
          </cell>
          <cell r="C4419" t="str">
            <v>Sameer</v>
          </cell>
          <cell r="D4419" t="str">
            <v>Basha</v>
          </cell>
          <cell r="E4419" t="str">
            <v>E51P</v>
          </cell>
          <cell r="F4419">
            <v>4</v>
          </cell>
        </row>
        <row r="4420">
          <cell r="B4420">
            <v>21411</v>
          </cell>
          <cell r="C4420" t="str">
            <v>Samer</v>
          </cell>
          <cell r="D4420" t="str">
            <v>Afzal</v>
          </cell>
          <cell r="E4420" t="str">
            <v>M55P</v>
          </cell>
          <cell r="F4420">
            <v>2</v>
          </cell>
        </row>
        <row r="4421">
          <cell r="B4421">
            <v>18033</v>
          </cell>
          <cell r="C4421" t="str">
            <v>Samir</v>
          </cell>
          <cell r="D4421" t="str">
            <v>Ghimire</v>
          </cell>
          <cell r="E4421" t="str">
            <v>T52P</v>
          </cell>
          <cell r="F4421">
            <v>2</v>
          </cell>
        </row>
        <row r="4422">
          <cell r="B4422">
            <v>8820</v>
          </cell>
          <cell r="C4422" t="str">
            <v>Samira</v>
          </cell>
          <cell r="D4422" t="str">
            <v>Samarasekera</v>
          </cell>
          <cell r="E4422" t="str">
            <v>T41M</v>
          </cell>
          <cell r="F4422">
            <v>4</v>
          </cell>
        </row>
        <row r="4423">
          <cell r="B4423">
            <v>14956</v>
          </cell>
          <cell r="C4423" t="str">
            <v>Sammo</v>
          </cell>
          <cell r="D4423" t="str">
            <v>Li</v>
          </cell>
          <cell r="E4423" t="str">
            <v>E41P</v>
          </cell>
          <cell r="F4423">
            <v>2</v>
          </cell>
        </row>
        <row r="4424">
          <cell r="B4424">
            <v>20693</v>
          </cell>
          <cell r="C4424" t="str">
            <v>Samrat</v>
          </cell>
          <cell r="D4424" t="str">
            <v>Rajaram</v>
          </cell>
          <cell r="E4424" t="str">
            <v>S53P</v>
          </cell>
          <cell r="F4424">
            <v>5</v>
          </cell>
        </row>
        <row r="4425">
          <cell r="B4425">
            <v>21695</v>
          </cell>
          <cell r="C4425" t="str">
            <v>Samson</v>
          </cell>
          <cell r="D4425" t="str">
            <v>Ihemekwele</v>
          </cell>
          <cell r="E4425" t="str">
            <v>S53P</v>
          </cell>
          <cell r="F4425">
            <v>3</v>
          </cell>
        </row>
        <row r="4426">
          <cell r="B4426">
            <v>16878</v>
          </cell>
          <cell r="C4426" t="str">
            <v>Samuel</v>
          </cell>
          <cell r="D4426" t="str">
            <v>Brakha</v>
          </cell>
          <cell r="E4426" t="str">
            <v>D55P</v>
          </cell>
          <cell r="F4426">
            <v>3</v>
          </cell>
        </row>
        <row r="4427">
          <cell r="B4427">
            <v>17166</v>
          </cell>
          <cell r="C4427" t="str">
            <v>Samuel</v>
          </cell>
          <cell r="D4427" t="str">
            <v>Galicia</v>
          </cell>
          <cell r="E4427" t="str">
            <v>E51P</v>
          </cell>
          <cell r="F4427">
            <v>2</v>
          </cell>
        </row>
        <row r="4428">
          <cell r="B4428">
            <v>12183</v>
          </cell>
          <cell r="C4428" t="str">
            <v>Samuel</v>
          </cell>
          <cell r="D4428" t="str">
            <v>Lucas Jr</v>
          </cell>
          <cell r="E4428" t="str">
            <v>T42P</v>
          </cell>
          <cell r="F4428">
            <v>3</v>
          </cell>
        </row>
        <row r="4429">
          <cell r="B4429">
            <v>19814</v>
          </cell>
          <cell r="C4429" t="str">
            <v>Samuel</v>
          </cell>
          <cell r="D4429" t="str">
            <v>Redjonok</v>
          </cell>
          <cell r="E4429" t="str">
            <v>E51P</v>
          </cell>
          <cell r="F4429">
            <v>3</v>
          </cell>
        </row>
        <row r="4430">
          <cell r="B4430">
            <v>21273</v>
          </cell>
          <cell r="C4430" t="str">
            <v>Samuel</v>
          </cell>
          <cell r="D4430" t="str">
            <v>Uchechukwu</v>
          </cell>
          <cell r="E4430" t="str">
            <v>T63P</v>
          </cell>
          <cell r="F4430">
            <v>3</v>
          </cell>
        </row>
        <row r="4431">
          <cell r="B4431">
            <v>20207</v>
          </cell>
          <cell r="C4431" t="str">
            <v>Samuel</v>
          </cell>
          <cell r="D4431" t="str">
            <v>Wolf</v>
          </cell>
          <cell r="E4431" t="str">
            <v>M65P</v>
          </cell>
          <cell r="F4431">
            <v>2</v>
          </cell>
        </row>
        <row r="4432">
          <cell r="B4432">
            <v>20558</v>
          </cell>
          <cell r="C4432" t="str">
            <v xml:space="preserve">Samuel (Sam) </v>
          </cell>
          <cell r="D4432" t="str">
            <v>Belongia</v>
          </cell>
          <cell r="E4432" t="str">
            <v>S41P</v>
          </cell>
          <cell r="F4432">
            <v>3</v>
          </cell>
        </row>
        <row r="4433">
          <cell r="B4433">
            <v>16137</v>
          </cell>
          <cell r="C4433" t="str">
            <v xml:space="preserve">Samuel (Sam) </v>
          </cell>
          <cell r="D4433" t="str">
            <v>Handelman</v>
          </cell>
          <cell r="E4433" t="str">
            <v>D51P</v>
          </cell>
          <cell r="F4433">
            <v>3</v>
          </cell>
        </row>
        <row r="4434">
          <cell r="B4434">
            <v>17470</v>
          </cell>
          <cell r="C4434" t="str">
            <v xml:space="preserve">Samuel (Sam) </v>
          </cell>
          <cell r="D4434" t="str">
            <v>Kammerer</v>
          </cell>
          <cell r="E4434" t="str">
            <v>S41P</v>
          </cell>
          <cell r="F4434">
            <v>3</v>
          </cell>
        </row>
        <row r="4435">
          <cell r="B4435">
            <v>20053</v>
          </cell>
          <cell r="C4435" t="str">
            <v xml:space="preserve">Samuel (Sam) </v>
          </cell>
          <cell r="D4435" t="str">
            <v>Taxis</v>
          </cell>
          <cell r="E4435" t="str">
            <v>E41P</v>
          </cell>
          <cell r="F4435">
            <v>2</v>
          </cell>
        </row>
        <row r="4436">
          <cell r="B4436">
            <v>18603</v>
          </cell>
          <cell r="C4436" t="str">
            <v>Sandeep</v>
          </cell>
          <cell r="D4436" t="str">
            <v>Gehi</v>
          </cell>
          <cell r="E4436" t="str">
            <v>S43P</v>
          </cell>
          <cell r="F4436">
            <v>5</v>
          </cell>
        </row>
        <row r="4437">
          <cell r="B4437">
            <v>14452</v>
          </cell>
          <cell r="C4437" t="str">
            <v xml:space="preserve">Sandeep (sandeep) </v>
          </cell>
          <cell r="D4437" t="str">
            <v>Bandari</v>
          </cell>
          <cell r="E4437" t="str">
            <v>T51P</v>
          </cell>
          <cell r="F4437">
            <v>5</v>
          </cell>
        </row>
        <row r="4438">
          <cell r="B4438">
            <v>21708</v>
          </cell>
          <cell r="C4438" t="str">
            <v>Sandra</v>
          </cell>
          <cell r="D4438" t="str">
            <v>Haker</v>
          </cell>
          <cell r="E4438" t="str">
            <v>M53P</v>
          </cell>
          <cell r="F4438">
            <v>3</v>
          </cell>
        </row>
        <row r="4439">
          <cell r="B4439">
            <v>4384</v>
          </cell>
          <cell r="C4439" t="str">
            <v>Sandra</v>
          </cell>
          <cell r="D4439" t="str">
            <v>Laruelle</v>
          </cell>
          <cell r="E4439" t="str">
            <v>P43P</v>
          </cell>
          <cell r="F4439">
            <v>5</v>
          </cell>
        </row>
        <row r="4440">
          <cell r="B4440">
            <v>19678</v>
          </cell>
          <cell r="C4440" t="str">
            <v>Sandra</v>
          </cell>
          <cell r="D4440" t="str">
            <v>Rotaru</v>
          </cell>
          <cell r="E4440" t="str">
            <v>T63P</v>
          </cell>
          <cell r="F4440">
            <v>5</v>
          </cell>
        </row>
        <row r="4441">
          <cell r="B4441">
            <v>16985</v>
          </cell>
          <cell r="C4441" t="str">
            <v>Sanjeeb (Sanju) (San</v>
          </cell>
          <cell r="D4441" t="str">
            <v>Sengupta</v>
          </cell>
          <cell r="E4441" t="str">
            <v>E41P</v>
          </cell>
          <cell r="F4441">
            <v>3</v>
          </cell>
        </row>
        <row r="4442">
          <cell r="B4442">
            <v>21168</v>
          </cell>
          <cell r="C4442" t="str">
            <v>Sanjeev</v>
          </cell>
          <cell r="D4442" t="str">
            <v>Kumar</v>
          </cell>
          <cell r="E4442" t="str">
            <v>E41P</v>
          </cell>
          <cell r="F4442">
            <v>3</v>
          </cell>
        </row>
        <row r="4443">
          <cell r="B4443">
            <v>15614</v>
          </cell>
          <cell r="C4443" t="str">
            <v xml:space="preserve">Santhiya (Sandy) </v>
          </cell>
          <cell r="D4443" t="str">
            <v>Venkataraman</v>
          </cell>
          <cell r="E4443" t="str">
            <v>T51P</v>
          </cell>
          <cell r="F4443">
            <v>4</v>
          </cell>
        </row>
        <row r="4444">
          <cell r="B4444">
            <v>14459</v>
          </cell>
          <cell r="C4444" t="str">
            <v>Santhosh</v>
          </cell>
          <cell r="D4444" t="str">
            <v>V</v>
          </cell>
          <cell r="E4444" t="str">
            <v>T41P</v>
          </cell>
          <cell r="F4444">
            <v>3</v>
          </cell>
        </row>
        <row r="4445">
          <cell r="B4445">
            <v>19940</v>
          </cell>
          <cell r="C4445" t="str">
            <v>Sapir</v>
          </cell>
          <cell r="D4445" t="str">
            <v>Ben David</v>
          </cell>
          <cell r="E4445" t="str">
            <v>P62P</v>
          </cell>
          <cell r="F4445">
            <v>3</v>
          </cell>
        </row>
        <row r="4446">
          <cell r="B4446">
            <v>19824</v>
          </cell>
          <cell r="C4446" t="str">
            <v>Sapir</v>
          </cell>
          <cell r="D4446" t="str">
            <v>Bismot</v>
          </cell>
          <cell r="E4446" t="str">
            <v>D65P</v>
          </cell>
          <cell r="F4446">
            <v>3</v>
          </cell>
        </row>
        <row r="4447">
          <cell r="B4447">
            <v>19977</v>
          </cell>
          <cell r="C4447" t="str">
            <v>Sapir</v>
          </cell>
          <cell r="D4447" t="str">
            <v>Harpaz</v>
          </cell>
          <cell r="E4447" t="str">
            <v>M65P</v>
          </cell>
          <cell r="F4447">
            <v>4</v>
          </cell>
        </row>
        <row r="4448">
          <cell r="B4448">
            <v>17404</v>
          </cell>
          <cell r="C4448" t="str">
            <v>Sapir</v>
          </cell>
          <cell r="D4448" t="str">
            <v>Levy Twito</v>
          </cell>
          <cell r="E4448" t="str">
            <v>D51P</v>
          </cell>
          <cell r="F4448">
            <v>3</v>
          </cell>
        </row>
        <row r="4449">
          <cell r="B4449">
            <v>16008</v>
          </cell>
          <cell r="C4449" t="str">
            <v>Sapir</v>
          </cell>
          <cell r="D4449" t="str">
            <v>Natan</v>
          </cell>
          <cell r="E4449" t="str">
            <v>D55P</v>
          </cell>
          <cell r="F4449">
            <v>4</v>
          </cell>
        </row>
        <row r="4450">
          <cell r="B4450">
            <v>17767</v>
          </cell>
          <cell r="C4450" t="str">
            <v>Sapir</v>
          </cell>
          <cell r="D4450" t="str">
            <v>Peleg</v>
          </cell>
          <cell r="E4450" t="str">
            <v>D55P</v>
          </cell>
          <cell r="F4450">
            <v>3</v>
          </cell>
        </row>
        <row r="4451">
          <cell r="B4451">
            <v>14710</v>
          </cell>
          <cell r="C4451" t="str">
            <v>Sapir</v>
          </cell>
          <cell r="D4451" t="str">
            <v>Zukrel</v>
          </cell>
          <cell r="E4451" t="str">
            <v>P53P</v>
          </cell>
          <cell r="F4451">
            <v>2</v>
          </cell>
        </row>
        <row r="4452">
          <cell r="B4452">
            <v>21527</v>
          </cell>
          <cell r="C4452" t="str">
            <v>Sara</v>
          </cell>
          <cell r="D4452" t="str">
            <v>Liu</v>
          </cell>
          <cell r="E4452" t="str">
            <v>P41P</v>
          </cell>
          <cell r="F4452">
            <v>3</v>
          </cell>
        </row>
        <row r="4453">
          <cell r="B4453">
            <v>12273</v>
          </cell>
          <cell r="C4453" t="str">
            <v>Sara</v>
          </cell>
          <cell r="D4453" t="str">
            <v>Pavoncello</v>
          </cell>
          <cell r="E4453" t="str">
            <v>M55P</v>
          </cell>
          <cell r="F4453">
            <v>4</v>
          </cell>
        </row>
        <row r="4454">
          <cell r="B4454">
            <v>18781</v>
          </cell>
          <cell r="C4454" t="str">
            <v>Sarabjeet</v>
          </cell>
          <cell r="D4454" t="str">
            <v>Kakar</v>
          </cell>
          <cell r="E4454" t="str">
            <v>S43M</v>
          </cell>
          <cell r="F4454">
            <v>2</v>
          </cell>
        </row>
        <row r="4455">
          <cell r="B4455">
            <v>17224</v>
          </cell>
          <cell r="C4455" t="str">
            <v>Sarah</v>
          </cell>
          <cell r="D4455" t="str">
            <v>Graham-Helwig</v>
          </cell>
          <cell r="E4455" t="str">
            <v>S53P</v>
          </cell>
          <cell r="F4455">
            <v>3</v>
          </cell>
        </row>
        <row r="4456">
          <cell r="B4456">
            <v>19706</v>
          </cell>
          <cell r="C4456" t="str">
            <v>Sarah</v>
          </cell>
          <cell r="D4456" t="str">
            <v>Neylon</v>
          </cell>
          <cell r="E4456" t="str">
            <v>S53P</v>
          </cell>
          <cell r="F4456">
            <v>4</v>
          </cell>
        </row>
        <row r="4457">
          <cell r="B4457">
            <v>12786</v>
          </cell>
          <cell r="C4457" t="str">
            <v>Sarah</v>
          </cell>
          <cell r="D4457" t="str">
            <v>Rettger</v>
          </cell>
          <cell r="E4457" t="str">
            <v>E41P</v>
          </cell>
          <cell r="F4457">
            <v>3</v>
          </cell>
        </row>
        <row r="4458">
          <cell r="B4458">
            <v>18468</v>
          </cell>
          <cell r="C4458" t="str">
            <v>Sarah</v>
          </cell>
          <cell r="D4458" t="str">
            <v>Watson</v>
          </cell>
          <cell r="E4458" t="str">
            <v>S43P</v>
          </cell>
          <cell r="F4458">
            <v>3</v>
          </cell>
        </row>
        <row r="4459">
          <cell r="B4459">
            <v>20912</v>
          </cell>
          <cell r="C4459" t="str">
            <v>Sarel</v>
          </cell>
          <cell r="D4459" t="str">
            <v>Fisher</v>
          </cell>
          <cell r="E4459" t="str">
            <v>P63P</v>
          </cell>
          <cell r="F4459">
            <v>1</v>
          </cell>
        </row>
        <row r="4460">
          <cell r="B4460">
            <v>19808</v>
          </cell>
          <cell r="C4460" t="str">
            <v>Sarel</v>
          </cell>
          <cell r="D4460" t="str">
            <v>Foyerlicht</v>
          </cell>
          <cell r="E4460" t="str">
            <v>D65P</v>
          </cell>
          <cell r="F4460">
            <v>5</v>
          </cell>
        </row>
        <row r="4461">
          <cell r="B4461">
            <v>20155</v>
          </cell>
          <cell r="C4461" t="str">
            <v>Sari</v>
          </cell>
          <cell r="D4461" t="str">
            <v>Bali</v>
          </cell>
          <cell r="E4461" t="str">
            <v>P63P</v>
          </cell>
          <cell r="F4461">
            <v>4</v>
          </cell>
        </row>
        <row r="4462">
          <cell r="B4462">
            <v>21103</v>
          </cell>
          <cell r="C4462" t="str">
            <v>Sari</v>
          </cell>
          <cell r="D4462" t="str">
            <v>Hashem</v>
          </cell>
          <cell r="E4462" t="str">
            <v>T66P</v>
          </cell>
          <cell r="F4462">
            <v>3</v>
          </cell>
        </row>
        <row r="4463">
          <cell r="B4463">
            <v>20970</v>
          </cell>
          <cell r="C4463" t="str">
            <v>Sari</v>
          </cell>
          <cell r="D4463" t="str">
            <v>Samara</v>
          </cell>
          <cell r="E4463" t="str">
            <v>T61P</v>
          </cell>
          <cell r="F4463">
            <v>5</v>
          </cell>
        </row>
        <row r="4464">
          <cell r="B4464">
            <v>17253</v>
          </cell>
          <cell r="C4464" t="str">
            <v>Sarina</v>
          </cell>
          <cell r="D4464" t="str">
            <v>Gross</v>
          </cell>
          <cell r="E4464" t="str">
            <v>M55M</v>
          </cell>
          <cell r="F4464">
            <v>4</v>
          </cell>
        </row>
        <row r="4465">
          <cell r="B4465">
            <v>16377</v>
          </cell>
          <cell r="C4465" t="str">
            <v>Sarit</v>
          </cell>
          <cell r="D4465" t="str">
            <v>Niemtsovitch</v>
          </cell>
          <cell r="E4465" t="str">
            <v>M42P</v>
          </cell>
          <cell r="F4465">
            <v>2</v>
          </cell>
        </row>
        <row r="4466">
          <cell r="B4466">
            <v>9084</v>
          </cell>
          <cell r="C4466" t="str">
            <v>Sarit</v>
          </cell>
          <cell r="D4466" t="str">
            <v>Shvartz</v>
          </cell>
          <cell r="E4466" t="str">
            <v>D51P</v>
          </cell>
          <cell r="F4466">
            <v>4</v>
          </cell>
        </row>
        <row r="4467">
          <cell r="B4467">
            <v>21057</v>
          </cell>
          <cell r="C4467" t="str">
            <v>Sarit</v>
          </cell>
          <cell r="D4467" t="str">
            <v>Weinstein</v>
          </cell>
          <cell r="E4467" t="str">
            <v>P54P</v>
          </cell>
          <cell r="F4467">
            <v>3</v>
          </cell>
        </row>
        <row r="4468">
          <cell r="B4468">
            <v>8881</v>
          </cell>
          <cell r="C4468" t="str">
            <v>Saroun</v>
          </cell>
          <cell r="D4468" t="str">
            <v>Sek</v>
          </cell>
          <cell r="E4468" t="str">
            <v>D55P</v>
          </cell>
          <cell r="F4468">
            <v>2</v>
          </cell>
        </row>
        <row r="4469">
          <cell r="B4469">
            <v>17863</v>
          </cell>
          <cell r="C4469" t="str">
            <v>Sascha</v>
          </cell>
          <cell r="D4469" t="str">
            <v>Tezak</v>
          </cell>
          <cell r="E4469" t="str">
            <v>S41P</v>
          </cell>
          <cell r="F4469">
            <v>5</v>
          </cell>
        </row>
        <row r="4470">
          <cell r="B4470">
            <v>15964</v>
          </cell>
          <cell r="C4470" t="str">
            <v>Satish</v>
          </cell>
          <cell r="D4470" t="str">
            <v>Subramanian</v>
          </cell>
          <cell r="E4470" t="str">
            <v>P43P</v>
          </cell>
          <cell r="F4470">
            <v>2</v>
          </cell>
        </row>
        <row r="4471">
          <cell r="B4471">
            <v>21720</v>
          </cell>
          <cell r="C4471" t="str">
            <v>Satoshi</v>
          </cell>
          <cell r="D4471" t="str">
            <v>Uchida</v>
          </cell>
          <cell r="E4471" t="str">
            <v>S43P</v>
          </cell>
          <cell r="F4471">
            <v>3</v>
          </cell>
        </row>
        <row r="4472">
          <cell r="B4472">
            <v>17234</v>
          </cell>
          <cell r="C4472" t="str">
            <v>Satyakam</v>
          </cell>
          <cell r="D4472" t="str">
            <v>Jyotiprakash</v>
          </cell>
          <cell r="E4472" t="str">
            <v>S43P</v>
          </cell>
          <cell r="F4472">
            <v>4</v>
          </cell>
        </row>
        <row r="4473">
          <cell r="B4473">
            <v>21482</v>
          </cell>
          <cell r="C4473" t="str">
            <v>Saurabh</v>
          </cell>
          <cell r="D4473" t="str">
            <v>Mishra</v>
          </cell>
          <cell r="E4473" t="str">
            <v>T61P</v>
          </cell>
          <cell r="F4473">
            <v>3</v>
          </cell>
        </row>
        <row r="4474">
          <cell r="B4474">
            <v>21459</v>
          </cell>
          <cell r="C4474" t="str">
            <v>Saurav</v>
          </cell>
          <cell r="D4474" t="str">
            <v>Kashyap</v>
          </cell>
          <cell r="E4474" t="str">
            <v>T61P</v>
          </cell>
          <cell r="F4474">
            <v>3</v>
          </cell>
        </row>
        <row r="4475">
          <cell r="B4475">
            <v>11984</v>
          </cell>
          <cell r="C4475" t="str">
            <v>Sayli</v>
          </cell>
          <cell r="D4475" t="str">
            <v>Perez</v>
          </cell>
          <cell r="E4475" t="str">
            <v>T53P</v>
          </cell>
          <cell r="F4475">
            <v>3</v>
          </cell>
        </row>
        <row r="4476">
          <cell r="B4476">
            <v>15419</v>
          </cell>
          <cell r="C4476" t="str">
            <v>Scot</v>
          </cell>
          <cell r="D4476" t="str">
            <v>Kight</v>
          </cell>
          <cell r="E4476" t="str">
            <v>E41P</v>
          </cell>
          <cell r="F4476">
            <v>3</v>
          </cell>
        </row>
        <row r="4477">
          <cell r="B4477">
            <v>17746</v>
          </cell>
          <cell r="C4477" t="str">
            <v>Scott</v>
          </cell>
          <cell r="D4477" t="str">
            <v>Drages</v>
          </cell>
          <cell r="E4477" t="str">
            <v>S43P</v>
          </cell>
          <cell r="F4477">
            <v>2</v>
          </cell>
        </row>
        <row r="4478">
          <cell r="B4478">
            <v>20016</v>
          </cell>
          <cell r="C4478" t="str">
            <v>Scott</v>
          </cell>
          <cell r="D4478" t="str">
            <v>Puening</v>
          </cell>
          <cell r="E4478" t="str">
            <v>M55P</v>
          </cell>
          <cell r="F4478">
            <v>2</v>
          </cell>
        </row>
        <row r="4479">
          <cell r="B4479">
            <v>10921</v>
          </cell>
          <cell r="C4479" t="str">
            <v>Scott</v>
          </cell>
          <cell r="D4479" t="str">
            <v>Robertson</v>
          </cell>
          <cell r="E4479" t="str">
            <v>T51P</v>
          </cell>
          <cell r="F4479">
            <v>3</v>
          </cell>
        </row>
        <row r="4480">
          <cell r="B4480">
            <v>21339</v>
          </cell>
          <cell r="C4480" t="str">
            <v>Scott</v>
          </cell>
          <cell r="D4480" t="str">
            <v>Spignardo</v>
          </cell>
          <cell r="E4480" t="str">
            <v>S53P</v>
          </cell>
          <cell r="F4480">
            <v>2</v>
          </cell>
        </row>
        <row r="4481">
          <cell r="B4481">
            <v>8985</v>
          </cell>
          <cell r="C4481" t="str">
            <v>Scott</v>
          </cell>
          <cell r="D4481" t="str">
            <v>Tobias</v>
          </cell>
          <cell r="E4481" t="str">
            <v>E41M</v>
          </cell>
          <cell r="F4481">
            <v>3</v>
          </cell>
        </row>
        <row r="4482">
          <cell r="B4482">
            <v>11130</v>
          </cell>
          <cell r="C4482" t="str">
            <v>Scott</v>
          </cell>
          <cell r="D4482" t="str">
            <v>Tripp</v>
          </cell>
          <cell r="E4482" t="str">
            <v>S43P</v>
          </cell>
          <cell r="F4482">
            <v>4</v>
          </cell>
        </row>
        <row r="4483">
          <cell r="B4483">
            <v>19757</v>
          </cell>
          <cell r="C4483" t="str">
            <v>Sean</v>
          </cell>
          <cell r="D4483" t="str">
            <v>Barzilay</v>
          </cell>
          <cell r="E4483" t="str">
            <v>D55P</v>
          </cell>
          <cell r="F4483">
            <v>5</v>
          </cell>
        </row>
        <row r="4484">
          <cell r="B4484">
            <v>19531</v>
          </cell>
          <cell r="C4484" t="str">
            <v>Sean</v>
          </cell>
          <cell r="D4484" t="str">
            <v>Clarke</v>
          </cell>
          <cell r="E4484" t="str">
            <v>E61P</v>
          </cell>
          <cell r="F4484">
            <v>3</v>
          </cell>
        </row>
        <row r="4485">
          <cell r="B4485">
            <v>11225</v>
          </cell>
          <cell r="C4485" t="str">
            <v>Sean</v>
          </cell>
          <cell r="D4485" t="str">
            <v>Lian</v>
          </cell>
          <cell r="E4485" t="str">
            <v>T51P</v>
          </cell>
          <cell r="F4485">
            <v>3</v>
          </cell>
        </row>
        <row r="4486">
          <cell r="B4486">
            <v>20554</v>
          </cell>
          <cell r="C4486" t="str">
            <v>Sean</v>
          </cell>
          <cell r="D4486" t="str">
            <v>Scanlon</v>
          </cell>
          <cell r="E4486" t="str">
            <v>S43P</v>
          </cell>
          <cell r="F4486">
            <v>5</v>
          </cell>
        </row>
        <row r="4487">
          <cell r="B4487">
            <v>20531</v>
          </cell>
          <cell r="C4487" t="str">
            <v>Sebastien</v>
          </cell>
          <cell r="D4487" t="str">
            <v>Caillau</v>
          </cell>
          <cell r="E4487" t="str">
            <v>S43P</v>
          </cell>
          <cell r="F4487">
            <v>2</v>
          </cell>
        </row>
        <row r="4488">
          <cell r="B4488">
            <v>20236</v>
          </cell>
          <cell r="C4488" t="str">
            <v>Sebastien</v>
          </cell>
          <cell r="D4488" t="str">
            <v>Commerot</v>
          </cell>
          <cell r="E4488" t="str">
            <v>S41P</v>
          </cell>
          <cell r="F4488">
            <v>3</v>
          </cell>
        </row>
        <row r="4489">
          <cell r="B4489">
            <v>17804</v>
          </cell>
          <cell r="C4489" t="str">
            <v>Sebastien</v>
          </cell>
          <cell r="D4489" t="str">
            <v>Marciniak</v>
          </cell>
          <cell r="E4489" t="str">
            <v>S43P</v>
          </cell>
          <cell r="F4489">
            <v>2</v>
          </cell>
        </row>
        <row r="4490">
          <cell r="B4490">
            <v>14186</v>
          </cell>
          <cell r="C4490" t="str">
            <v>Sebastien</v>
          </cell>
          <cell r="D4490" t="str">
            <v>Rho</v>
          </cell>
          <cell r="E4490" t="str">
            <v>E51P</v>
          </cell>
          <cell r="F4490">
            <v>3</v>
          </cell>
        </row>
        <row r="4491">
          <cell r="B4491">
            <v>21754</v>
          </cell>
          <cell r="C4491" t="str">
            <v>Sebastien</v>
          </cell>
          <cell r="D4491" t="str">
            <v>Soulier</v>
          </cell>
          <cell r="E4491" t="str">
            <v>E41P</v>
          </cell>
          <cell r="F4491">
            <v>3</v>
          </cell>
        </row>
        <row r="4492">
          <cell r="B4492">
            <v>12663</v>
          </cell>
          <cell r="C4492" t="str">
            <v>Sebehat</v>
          </cell>
          <cell r="D4492" t="str">
            <v>Gebremeskel</v>
          </cell>
          <cell r="E4492" t="str">
            <v>T41P</v>
          </cell>
          <cell r="F4492">
            <v>4</v>
          </cell>
        </row>
        <row r="4493">
          <cell r="B4493">
            <v>17123</v>
          </cell>
          <cell r="C4493" t="str">
            <v>Sechiya</v>
          </cell>
          <cell r="D4493" t="str">
            <v>Zori</v>
          </cell>
          <cell r="E4493" t="str">
            <v>D55P</v>
          </cell>
          <cell r="F4493">
            <v>5</v>
          </cell>
        </row>
        <row r="4494">
          <cell r="B4494">
            <v>20516</v>
          </cell>
          <cell r="C4494" t="str">
            <v>Sefi</v>
          </cell>
          <cell r="D4494" t="str">
            <v>Itzkoviz</v>
          </cell>
          <cell r="E4494" t="str">
            <v>P41M</v>
          </cell>
          <cell r="F4494">
            <v>5</v>
          </cell>
        </row>
        <row r="4495">
          <cell r="B4495">
            <v>7535</v>
          </cell>
          <cell r="C4495" t="str">
            <v>Semyon</v>
          </cell>
          <cell r="D4495" t="str">
            <v>Kipnis</v>
          </cell>
          <cell r="E4495" t="str">
            <v>P52P</v>
          </cell>
          <cell r="F4495">
            <v>3</v>
          </cell>
        </row>
        <row r="4496">
          <cell r="B4496">
            <v>20293</v>
          </cell>
          <cell r="C4496" t="str">
            <v>Sergei</v>
          </cell>
          <cell r="D4496" t="str">
            <v>Dvorjin</v>
          </cell>
          <cell r="E4496" t="str">
            <v>D65P</v>
          </cell>
          <cell r="F4496">
            <v>3</v>
          </cell>
        </row>
        <row r="4497">
          <cell r="B4497">
            <v>6261</v>
          </cell>
          <cell r="C4497" t="str">
            <v>Sergei</v>
          </cell>
          <cell r="D4497" t="str">
            <v>Shir</v>
          </cell>
          <cell r="E4497" t="str">
            <v>T45M</v>
          </cell>
          <cell r="F4497">
            <v>5</v>
          </cell>
        </row>
        <row r="4498">
          <cell r="B4498">
            <v>11950</v>
          </cell>
          <cell r="C4498" t="str">
            <v>Sergey</v>
          </cell>
          <cell r="D4498" t="str">
            <v>Aliev</v>
          </cell>
          <cell r="E4498" t="str">
            <v>T41P</v>
          </cell>
          <cell r="F4498">
            <v>4</v>
          </cell>
        </row>
        <row r="4499">
          <cell r="B4499">
            <v>18078</v>
          </cell>
          <cell r="C4499" t="str">
            <v>Sergey</v>
          </cell>
          <cell r="D4499" t="str">
            <v>Bezruchenko</v>
          </cell>
          <cell r="E4499" t="str">
            <v>S43P</v>
          </cell>
          <cell r="F4499">
            <v>3</v>
          </cell>
        </row>
        <row r="4500">
          <cell r="B4500">
            <v>14842</v>
          </cell>
          <cell r="C4500" t="str">
            <v>Sergey</v>
          </cell>
          <cell r="D4500" t="str">
            <v>Dubov</v>
          </cell>
          <cell r="E4500" t="str">
            <v>T52P</v>
          </cell>
          <cell r="F4500">
            <v>4</v>
          </cell>
        </row>
        <row r="4501">
          <cell r="B4501">
            <v>21455</v>
          </cell>
          <cell r="C4501" t="str">
            <v>Sergey</v>
          </cell>
          <cell r="D4501" t="str">
            <v>Dubrovensky</v>
          </cell>
          <cell r="E4501" t="str">
            <v>D45P</v>
          </cell>
          <cell r="F4501">
            <v>3</v>
          </cell>
        </row>
        <row r="4502">
          <cell r="B4502">
            <v>21336</v>
          </cell>
          <cell r="C4502" t="str">
            <v>Sergey</v>
          </cell>
          <cell r="D4502" t="str">
            <v>Dzeranov</v>
          </cell>
          <cell r="E4502" t="str">
            <v>D51P</v>
          </cell>
          <cell r="F4502">
            <v>3</v>
          </cell>
        </row>
        <row r="4503">
          <cell r="B4503">
            <v>12416</v>
          </cell>
          <cell r="C4503" t="str">
            <v>Sergey</v>
          </cell>
          <cell r="D4503" t="str">
            <v>Pearlstein</v>
          </cell>
          <cell r="E4503" t="str">
            <v>D51P</v>
          </cell>
          <cell r="F4503">
            <v>3</v>
          </cell>
        </row>
        <row r="4504">
          <cell r="B4504">
            <v>18091</v>
          </cell>
          <cell r="C4504" t="str">
            <v>Sergey</v>
          </cell>
          <cell r="D4504" t="str">
            <v>Persikov</v>
          </cell>
          <cell r="E4504" t="str">
            <v>M41P</v>
          </cell>
          <cell r="F4504">
            <v>3</v>
          </cell>
        </row>
        <row r="4505">
          <cell r="B4505">
            <v>19179</v>
          </cell>
          <cell r="C4505" t="str">
            <v>Sergey</v>
          </cell>
          <cell r="D4505" t="str">
            <v>Pilas</v>
          </cell>
          <cell r="E4505" t="str">
            <v>S43P</v>
          </cell>
          <cell r="F4505">
            <v>3</v>
          </cell>
        </row>
        <row r="4506">
          <cell r="B4506">
            <v>17908</v>
          </cell>
          <cell r="C4506" t="str">
            <v>Sergey</v>
          </cell>
          <cell r="D4506" t="str">
            <v>Shevchuck</v>
          </cell>
          <cell r="E4506" t="str">
            <v>D65P</v>
          </cell>
          <cell r="F4506">
            <v>3</v>
          </cell>
        </row>
        <row r="4507">
          <cell r="B4507">
            <v>17271</v>
          </cell>
          <cell r="C4507" t="str">
            <v>Sergey</v>
          </cell>
          <cell r="D4507" t="str">
            <v>Slepkov</v>
          </cell>
          <cell r="E4507" t="str">
            <v>E41P</v>
          </cell>
          <cell r="F4507">
            <v>3</v>
          </cell>
        </row>
        <row r="4508">
          <cell r="B4508">
            <v>7301</v>
          </cell>
          <cell r="C4508" t="str">
            <v>Sergey</v>
          </cell>
          <cell r="D4508" t="str">
            <v>Trubin</v>
          </cell>
          <cell r="E4508" t="str">
            <v>R41P</v>
          </cell>
          <cell r="F4508">
            <v>3</v>
          </cell>
        </row>
        <row r="4509">
          <cell r="B4509">
            <v>21538</v>
          </cell>
          <cell r="C4509" t="str">
            <v>Sergey</v>
          </cell>
          <cell r="D4509" t="str">
            <v>Volozhinsky</v>
          </cell>
          <cell r="E4509" t="str">
            <v>T51P</v>
          </cell>
          <cell r="F4509">
            <v>3</v>
          </cell>
        </row>
        <row r="4510">
          <cell r="B4510">
            <v>19110</v>
          </cell>
          <cell r="C4510" t="str">
            <v>Sergey</v>
          </cell>
          <cell r="D4510" t="str">
            <v>Zabula</v>
          </cell>
          <cell r="E4510" t="str">
            <v>E41M</v>
          </cell>
          <cell r="F4510">
            <v>3</v>
          </cell>
        </row>
        <row r="4511">
          <cell r="B4511">
            <v>10848</v>
          </cell>
          <cell r="C4511" t="str">
            <v>Sergio</v>
          </cell>
          <cell r="D4511" t="str">
            <v>Chekrygin</v>
          </cell>
          <cell r="E4511" t="str">
            <v>S51P</v>
          </cell>
          <cell r="F4511">
            <v>4</v>
          </cell>
        </row>
        <row r="4512">
          <cell r="B4512">
            <v>21424</v>
          </cell>
          <cell r="C4512" t="str">
            <v>Sergio</v>
          </cell>
          <cell r="D4512" t="str">
            <v>Silva</v>
          </cell>
          <cell r="E4512" t="str">
            <v>M45P</v>
          </cell>
          <cell r="F4512">
            <v>4</v>
          </cell>
        </row>
        <row r="4513">
          <cell r="B4513">
            <v>17078</v>
          </cell>
          <cell r="C4513" t="str">
            <v>Sergio Romaniega</v>
          </cell>
          <cell r="D4513" t="str">
            <v>Pineiro</v>
          </cell>
          <cell r="E4513" t="str">
            <v>E51P</v>
          </cell>
          <cell r="F4513">
            <v>2</v>
          </cell>
        </row>
        <row r="4514">
          <cell r="B4514">
            <v>19407</v>
          </cell>
          <cell r="C4514" t="str">
            <v>Seth</v>
          </cell>
          <cell r="D4514" t="str">
            <v>Weete</v>
          </cell>
          <cell r="E4514" t="str">
            <v>S41P</v>
          </cell>
          <cell r="F4514">
            <v>3</v>
          </cell>
        </row>
        <row r="4515">
          <cell r="B4515">
            <v>21456</v>
          </cell>
          <cell r="C4515" t="str">
            <v xml:space="preserve">Sevindj (Sevi) </v>
          </cell>
          <cell r="D4515" t="str">
            <v>Boisvert</v>
          </cell>
          <cell r="E4515" t="str">
            <v>S43P</v>
          </cell>
          <cell r="F4515">
            <v>3</v>
          </cell>
        </row>
        <row r="4516">
          <cell r="B4516">
            <v>14446</v>
          </cell>
          <cell r="C4516" t="str">
            <v>Shachar</v>
          </cell>
          <cell r="D4516" t="str">
            <v>Goldrat</v>
          </cell>
          <cell r="E4516" t="str">
            <v>T52P</v>
          </cell>
          <cell r="F4516">
            <v>3</v>
          </cell>
        </row>
        <row r="4517">
          <cell r="B4517">
            <v>21093</v>
          </cell>
          <cell r="C4517" t="str">
            <v>Shachar</v>
          </cell>
          <cell r="D4517" t="str">
            <v>Haberkhanin</v>
          </cell>
          <cell r="E4517" t="str">
            <v>T66P</v>
          </cell>
          <cell r="F4517">
            <v>3</v>
          </cell>
        </row>
        <row r="4518">
          <cell r="B4518">
            <v>20059</v>
          </cell>
          <cell r="C4518" t="str">
            <v>Shachar</v>
          </cell>
          <cell r="D4518" t="str">
            <v>Levy</v>
          </cell>
          <cell r="E4518" t="str">
            <v>T51P</v>
          </cell>
          <cell r="F4518">
            <v>3</v>
          </cell>
        </row>
        <row r="4519">
          <cell r="B4519">
            <v>21278</v>
          </cell>
          <cell r="C4519" t="str">
            <v>Shade</v>
          </cell>
          <cell r="D4519" t="str">
            <v>Alcine</v>
          </cell>
          <cell r="E4519" t="str">
            <v>M65P</v>
          </cell>
          <cell r="F4519">
            <v>1</v>
          </cell>
        </row>
        <row r="4520">
          <cell r="B4520">
            <v>18793</v>
          </cell>
          <cell r="C4520" t="str">
            <v>Shaden</v>
          </cell>
          <cell r="D4520" t="str">
            <v>Ghanem</v>
          </cell>
          <cell r="E4520" t="str">
            <v>P64P</v>
          </cell>
          <cell r="F4520">
            <v>2</v>
          </cell>
        </row>
        <row r="4521">
          <cell r="B4521">
            <v>7830</v>
          </cell>
          <cell r="C4521" t="str">
            <v>Shafi</v>
          </cell>
          <cell r="D4521" t="str">
            <v>Ahmed</v>
          </cell>
          <cell r="E4521" t="str">
            <v>T41P</v>
          </cell>
          <cell r="F4521">
            <v>4</v>
          </cell>
        </row>
        <row r="4522">
          <cell r="B4522">
            <v>11437</v>
          </cell>
          <cell r="C4522" t="str">
            <v>Shahaf</v>
          </cell>
          <cell r="D4522" t="str">
            <v>Brooks</v>
          </cell>
          <cell r="E4522" t="str">
            <v>T51P</v>
          </cell>
          <cell r="F4522">
            <v>2</v>
          </cell>
        </row>
        <row r="4523">
          <cell r="B4523">
            <v>21143</v>
          </cell>
          <cell r="C4523" t="str">
            <v>Shahar</v>
          </cell>
          <cell r="D4523" t="str">
            <v>Baradon</v>
          </cell>
          <cell r="E4523" t="str">
            <v>D65P</v>
          </cell>
          <cell r="F4523">
            <v>3</v>
          </cell>
        </row>
        <row r="4524">
          <cell r="B4524">
            <v>16319</v>
          </cell>
          <cell r="C4524" t="str">
            <v>Shahar</v>
          </cell>
          <cell r="D4524" t="str">
            <v>Divon</v>
          </cell>
          <cell r="E4524" t="str">
            <v>M42P</v>
          </cell>
          <cell r="F4524">
            <v>5</v>
          </cell>
        </row>
        <row r="4525">
          <cell r="B4525">
            <v>20543</v>
          </cell>
          <cell r="C4525" t="str">
            <v>Shahar</v>
          </cell>
          <cell r="D4525" t="str">
            <v>Freiman</v>
          </cell>
          <cell r="E4525" t="str">
            <v>D65S</v>
          </cell>
          <cell r="F4525">
            <v>3</v>
          </cell>
        </row>
        <row r="4526">
          <cell r="B4526">
            <v>17663</v>
          </cell>
          <cell r="C4526" t="str">
            <v>Shahar</v>
          </cell>
          <cell r="D4526" t="str">
            <v>Hertzog</v>
          </cell>
          <cell r="E4526" t="str">
            <v>T41M</v>
          </cell>
          <cell r="F4526">
            <v>5</v>
          </cell>
        </row>
        <row r="4527">
          <cell r="B4527">
            <v>4241</v>
          </cell>
          <cell r="C4527" t="str">
            <v>Shahar</v>
          </cell>
          <cell r="D4527" t="str">
            <v>Luxenberg</v>
          </cell>
          <cell r="E4527" t="str">
            <v>D45P</v>
          </cell>
          <cell r="F4527">
            <v>3</v>
          </cell>
        </row>
        <row r="4528">
          <cell r="B4528">
            <v>20028</v>
          </cell>
          <cell r="C4528" t="str">
            <v>Shahar</v>
          </cell>
          <cell r="D4528" t="str">
            <v>Mastboym</v>
          </cell>
          <cell r="E4528" t="str">
            <v>T65P</v>
          </cell>
          <cell r="F4528">
            <v>3</v>
          </cell>
        </row>
        <row r="4529">
          <cell r="B4529">
            <v>13446</v>
          </cell>
          <cell r="C4529" t="str">
            <v>Shahar</v>
          </cell>
          <cell r="D4529" t="str">
            <v>Oliver</v>
          </cell>
          <cell r="E4529" t="str">
            <v>D45P</v>
          </cell>
          <cell r="F4529">
            <v>3</v>
          </cell>
        </row>
        <row r="4530">
          <cell r="B4530">
            <v>21086</v>
          </cell>
          <cell r="C4530" t="str">
            <v>Shahar</v>
          </cell>
          <cell r="D4530" t="str">
            <v>Shalev</v>
          </cell>
          <cell r="E4530" t="str">
            <v>P51P</v>
          </cell>
          <cell r="F4530">
            <v>4</v>
          </cell>
        </row>
        <row r="4531">
          <cell r="B4531">
            <v>17789</v>
          </cell>
          <cell r="C4531" t="str">
            <v>Shahar</v>
          </cell>
          <cell r="D4531" t="str">
            <v>Yashar</v>
          </cell>
          <cell r="E4531" t="str">
            <v>D65P</v>
          </cell>
          <cell r="F4531">
            <v>3</v>
          </cell>
        </row>
        <row r="4532">
          <cell r="B4532">
            <v>3004</v>
          </cell>
          <cell r="C4532" t="str">
            <v>Shahedul</v>
          </cell>
          <cell r="D4532" t="str">
            <v>Islam</v>
          </cell>
          <cell r="E4532" t="str">
            <v>E41P</v>
          </cell>
          <cell r="F4532">
            <v>3</v>
          </cell>
        </row>
        <row r="4533">
          <cell r="B4533">
            <v>12858</v>
          </cell>
          <cell r="C4533" t="str">
            <v>Shahin</v>
          </cell>
          <cell r="D4533" t="str">
            <v>Zonoobi</v>
          </cell>
          <cell r="E4533" t="str">
            <v>M53P</v>
          </cell>
          <cell r="F4533">
            <v>3</v>
          </cell>
        </row>
        <row r="4534">
          <cell r="B4534">
            <v>3434</v>
          </cell>
          <cell r="C4534" t="str">
            <v xml:space="preserve">Shahriar (Sean) </v>
          </cell>
          <cell r="D4534" t="str">
            <v>Davani</v>
          </cell>
          <cell r="E4534" t="str">
            <v>P42P</v>
          </cell>
          <cell r="F4534">
            <v>3</v>
          </cell>
        </row>
        <row r="4535">
          <cell r="B4535">
            <v>5930</v>
          </cell>
          <cell r="C4535" t="str">
            <v>Shai</v>
          </cell>
          <cell r="D4535" t="str">
            <v>Amir</v>
          </cell>
          <cell r="E4535" t="str">
            <v>D45P</v>
          </cell>
          <cell r="F4535">
            <v>3</v>
          </cell>
        </row>
        <row r="4536">
          <cell r="B4536">
            <v>10346</v>
          </cell>
          <cell r="C4536" t="str">
            <v>Shai</v>
          </cell>
          <cell r="D4536" t="str">
            <v>Grundman</v>
          </cell>
          <cell r="E4536" t="str">
            <v>D45M</v>
          </cell>
          <cell r="F4536">
            <v>3</v>
          </cell>
        </row>
        <row r="4537">
          <cell r="B4537">
            <v>21083</v>
          </cell>
          <cell r="C4537" t="str">
            <v>Shai</v>
          </cell>
          <cell r="D4537" t="str">
            <v>Lev</v>
          </cell>
          <cell r="E4537" t="str">
            <v>D45P</v>
          </cell>
          <cell r="F4537">
            <v>3</v>
          </cell>
        </row>
        <row r="4538">
          <cell r="B4538">
            <v>21604</v>
          </cell>
          <cell r="C4538" t="str">
            <v>Shai</v>
          </cell>
          <cell r="D4538" t="str">
            <v>Shapira</v>
          </cell>
          <cell r="E4538" t="str">
            <v>D55P</v>
          </cell>
          <cell r="F4538">
            <v>3</v>
          </cell>
        </row>
        <row r="4539">
          <cell r="B4539">
            <v>18657</v>
          </cell>
          <cell r="C4539" t="str">
            <v>Shai</v>
          </cell>
          <cell r="D4539" t="str">
            <v>Shohat</v>
          </cell>
          <cell r="E4539" t="str">
            <v>D55P</v>
          </cell>
          <cell r="F4539">
            <v>5</v>
          </cell>
        </row>
        <row r="4540">
          <cell r="B4540">
            <v>17585</v>
          </cell>
          <cell r="C4540" t="str">
            <v>Shailesh</v>
          </cell>
          <cell r="D4540" t="str">
            <v>Kuntal</v>
          </cell>
          <cell r="E4540" t="str">
            <v>T51M</v>
          </cell>
          <cell r="F4540">
            <v>4</v>
          </cell>
        </row>
        <row r="4541">
          <cell r="B4541">
            <v>13699</v>
          </cell>
          <cell r="C4541" t="str">
            <v>Shaji</v>
          </cell>
          <cell r="D4541" t="str">
            <v>Philip</v>
          </cell>
          <cell r="E4541" t="str">
            <v>T52P</v>
          </cell>
          <cell r="F4541">
            <v>4</v>
          </cell>
        </row>
        <row r="4542">
          <cell r="B4542">
            <v>17889</v>
          </cell>
          <cell r="C4542" t="str">
            <v>Shaked</v>
          </cell>
          <cell r="D4542" t="str">
            <v>Eyal</v>
          </cell>
          <cell r="E4542" t="str">
            <v>D65P</v>
          </cell>
          <cell r="F4542">
            <v>4</v>
          </cell>
        </row>
        <row r="4543">
          <cell r="B4543">
            <v>15357</v>
          </cell>
          <cell r="C4543" t="str">
            <v>Shaked</v>
          </cell>
          <cell r="D4543" t="str">
            <v>Kaplan</v>
          </cell>
          <cell r="E4543" t="str">
            <v>D45M</v>
          </cell>
          <cell r="F4543">
            <v>4</v>
          </cell>
        </row>
        <row r="4544">
          <cell r="B4544">
            <v>21553</v>
          </cell>
          <cell r="C4544" t="str">
            <v>Shakeel</v>
          </cell>
          <cell r="D4544" t="str">
            <v>Sharief</v>
          </cell>
          <cell r="E4544" t="str">
            <v>S53P</v>
          </cell>
          <cell r="F4544">
            <v>3</v>
          </cell>
        </row>
        <row r="4545">
          <cell r="B4545">
            <v>19175</v>
          </cell>
          <cell r="C4545" t="str">
            <v>Shane</v>
          </cell>
          <cell r="D4545" t="str">
            <v>Hannah</v>
          </cell>
          <cell r="E4545" t="str">
            <v>S41P</v>
          </cell>
          <cell r="F4545">
            <v>2</v>
          </cell>
        </row>
        <row r="4546">
          <cell r="B4546">
            <v>20889</v>
          </cell>
          <cell r="C4546" t="str">
            <v>Shane</v>
          </cell>
          <cell r="D4546" t="str">
            <v>Rodgers</v>
          </cell>
          <cell r="E4546" t="str">
            <v>S61P</v>
          </cell>
          <cell r="F4546">
            <v>2</v>
          </cell>
        </row>
        <row r="4547">
          <cell r="B4547">
            <v>21003</v>
          </cell>
          <cell r="C4547" t="str">
            <v>Shani</v>
          </cell>
          <cell r="D4547" t="str">
            <v>Brenmiller</v>
          </cell>
          <cell r="E4547" t="str">
            <v>M45P</v>
          </cell>
          <cell r="F4547">
            <v>5</v>
          </cell>
        </row>
        <row r="4548">
          <cell r="B4548">
            <v>13731</v>
          </cell>
          <cell r="C4548" t="str">
            <v>Shani</v>
          </cell>
          <cell r="D4548" t="str">
            <v>Giladi</v>
          </cell>
          <cell r="E4548" t="str">
            <v>P53P</v>
          </cell>
          <cell r="F4548">
            <v>3</v>
          </cell>
        </row>
        <row r="4549">
          <cell r="B4549">
            <v>19710</v>
          </cell>
          <cell r="C4549" t="str">
            <v>Shani</v>
          </cell>
          <cell r="D4549" t="str">
            <v>Kleper</v>
          </cell>
          <cell r="E4549" t="str">
            <v>D45M</v>
          </cell>
          <cell r="F4549">
            <v>3</v>
          </cell>
        </row>
        <row r="4550">
          <cell r="B4550">
            <v>8346</v>
          </cell>
          <cell r="C4550" t="str">
            <v>Shani</v>
          </cell>
          <cell r="D4550" t="str">
            <v>Kosckas</v>
          </cell>
          <cell r="E4550" t="str">
            <v>P53P</v>
          </cell>
          <cell r="F4550">
            <v>5</v>
          </cell>
        </row>
        <row r="4551">
          <cell r="B4551">
            <v>15517</v>
          </cell>
          <cell r="C4551" t="str">
            <v>Shani</v>
          </cell>
          <cell r="D4551" t="str">
            <v>Lerer</v>
          </cell>
          <cell r="E4551" t="str">
            <v>P43M</v>
          </cell>
          <cell r="F4551">
            <v>3</v>
          </cell>
        </row>
        <row r="4552">
          <cell r="B4552">
            <v>21316</v>
          </cell>
          <cell r="C4552" t="str">
            <v>Shannon</v>
          </cell>
          <cell r="D4552" t="str">
            <v>Mortimer</v>
          </cell>
          <cell r="E4552" t="str">
            <v>S41P</v>
          </cell>
          <cell r="F4552">
            <v>3</v>
          </cell>
        </row>
        <row r="4553">
          <cell r="B4553">
            <v>19321</v>
          </cell>
          <cell r="C4553" t="str">
            <v>Shannon</v>
          </cell>
          <cell r="D4553" t="str">
            <v>Tom</v>
          </cell>
          <cell r="E4553" t="str">
            <v>D65P</v>
          </cell>
          <cell r="F4553">
            <v>3</v>
          </cell>
        </row>
        <row r="4554">
          <cell r="B4554">
            <v>16114</v>
          </cell>
          <cell r="C4554" t="str">
            <v>Sharon</v>
          </cell>
          <cell r="D4554" t="str">
            <v>Aboud</v>
          </cell>
          <cell r="E4554" t="str">
            <v>D45M</v>
          </cell>
          <cell r="F4554">
            <v>4</v>
          </cell>
        </row>
        <row r="4555">
          <cell r="B4555">
            <v>20636</v>
          </cell>
          <cell r="C4555" t="str">
            <v>Sharon</v>
          </cell>
          <cell r="D4555" t="str">
            <v>Aharoni</v>
          </cell>
          <cell r="E4555" t="str">
            <v>M65P</v>
          </cell>
          <cell r="F4555">
            <v>5</v>
          </cell>
        </row>
        <row r="4556">
          <cell r="B4556">
            <v>20895</v>
          </cell>
          <cell r="C4556" t="str">
            <v>Sharon</v>
          </cell>
          <cell r="D4556" t="str">
            <v>Amgar</v>
          </cell>
          <cell r="E4556" t="str">
            <v>P63S</v>
          </cell>
          <cell r="F4556">
            <v>3</v>
          </cell>
        </row>
        <row r="4557">
          <cell r="B4557">
            <v>15074</v>
          </cell>
          <cell r="C4557" t="str">
            <v>Sharon</v>
          </cell>
          <cell r="D4557" t="str">
            <v>Anava-Ravid</v>
          </cell>
          <cell r="E4557" t="str">
            <v>M55P</v>
          </cell>
          <cell r="F4557">
            <v>2</v>
          </cell>
        </row>
        <row r="4558">
          <cell r="B4558">
            <v>14595</v>
          </cell>
          <cell r="C4558" t="str">
            <v>Sharon</v>
          </cell>
          <cell r="D4558" t="str">
            <v>Ben-Moshe</v>
          </cell>
          <cell r="E4558" t="str">
            <v>T51P</v>
          </cell>
          <cell r="F4558">
            <v>3</v>
          </cell>
        </row>
        <row r="4559">
          <cell r="B4559">
            <v>14505</v>
          </cell>
          <cell r="C4559" t="str">
            <v>Sharon</v>
          </cell>
          <cell r="D4559" t="str">
            <v>Cohen</v>
          </cell>
          <cell r="E4559" t="str">
            <v>P53P</v>
          </cell>
          <cell r="F4559">
            <v>4</v>
          </cell>
        </row>
        <row r="4560">
          <cell r="B4560">
            <v>21769</v>
          </cell>
          <cell r="C4560" t="str">
            <v>Sharon</v>
          </cell>
          <cell r="D4560" t="str">
            <v>Weinman</v>
          </cell>
          <cell r="E4560" t="str">
            <v>T61P</v>
          </cell>
          <cell r="F4560">
            <v>3</v>
          </cell>
        </row>
        <row r="4561">
          <cell r="B4561">
            <v>21236</v>
          </cell>
          <cell r="C4561" t="str">
            <v>Sharon</v>
          </cell>
          <cell r="D4561" t="str">
            <v>Yankovich</v>
          </cell>
          <cell r="E4561" t="str">
            <v>D65S</v>
          </cell>
          <cell r="F4561">
            <v>3</v>
          </cell>
        </row>
        <row r="4562">
          <cell r="B4562">
            <v>16853</v>
          </cell>
          <cell r="C4562" t="str">
            <v xml:space="preserve">Sharon (Mariana) </v>
          </cell>
          <cell r="D4562" t="str">
            <v>Romero</v>
          </cell>
          <cell r="E4562" t="str">
            <v>S43P</v>
          </cell>
          <cell r="F4562">
            <v>3</v>
          </cell>
        </row>
        <row r="4563">
          <cell r="B4563">
            <v>14700</v>
          </cell>
          <cell r="C4563" t="str">
            <v>Sharone</v>
          </cell>
          <cell r="D4563" t="str">
            <v>Zehavi</v>
          </cell>
          <cell r="E4563" t="str">
            <v>D45P</v>
          </cell>
          <cell r="F4563">
            <v>2</v>
          </cell>
        </row>
        <row r="4564">
          <cell r="B4564">
            <v>21529</v>
          </cell>
          <cell r="C4564" t="str">
            <v>Shashank</v>
          </cell>
          <cell r="D4564" t="str">
            <v>Gupta</v>
          </cell>
          <cell r="E4564" t="str">
            <v>S51P</v>
          </cell>
          <cell r="F4564">
            <v>4</v>
          </cell>
        </row>
        <row r="4565">
          <cell r="B4565">
            <v>9783</v>
          </cell>
          <cell r="C4565" t="str">
            <v>Shaterra</v>
          </cell>
          <cell r="D4565" t="str">
            <v>Lewis</v>
          </cell>
          <cell r="E4565" t="str">
            <v>P52P</v>
          </cell>
          <cell r="F4565">
            <v>4</v>
          </cell>
        </row>
        <row r="4566">
          <cell r="B4566">
            <v>21526</v>
          </cell>
          <cell r="C4566" t="str">
            <v>Shaul</v>
          </cell>
          <cell r="D4566" t="str">
            <v>Almog</v>
          </cell>
          <cell r="E4566" t="str">
            <v>D45P</v>
          </cell>
          <cell r="F4566">
            <v>3</v>
          </cell>
        </row>
        <row r="4567">
          <cell r="B4567">
            <v>17733</v>
          </cell>
          <cell r="C4567" t="str">
            <v>Shawn</v>
          </cell>
          <cell r="D4567" t="str">
            <v>Luyke</v>
          </cell>
          <cell r="E4567" t="str">
            <v>E51P</v>
          </cell>
          <cell r="F4567">
            <v>4</v>
          </cell>
        </row>
        <row r="4568">
          <cell r="B4568">
            <v>4032</v>
          </cell>
          <cell r="C4568" t="str">
            <v>Shay</v>
          </cell>
          <cell r="D4568" t="str">
            <v>Binyat</v>
          </cell>
          <cell r="E4568" t="str">
            <v>D41P</v>
          </cell>
          <cell r="F4568">
            <v>4</v>
          </cell>
        </row>
        <row r="4569">
          <cell r="B4569">
            <v>21633</v>
          </cell>
          <cell r="C4569" t="str">
            <v>Shay</v>
          </cell>
          <cell r="D4569" t="str">
            <v>Buaharon</v>
          </cell>
          <cell r="E4569" t="str">
            <v>060S</v>
          </cell>
          <cell r="F4569">
            <v>3</v>
          </cell>
        </row>
        <row r="4570">
          <cell r="B4570">
            <v>20712</v>
          </cell>
          <cell r="C4570" t="str">
            <v>Shay</v>
          </cell>
          <cell r="D4570" t="str">
            <v>Dekel</v>
          </cell>
          <cell r="E4570" t="str">
            <v>T61P</v>
          </cell>
          <cell r="F4570">
            <v>2</v>
          </cell>
        </row>
        <row r="4571">
          <cell r="B4571">
            <v>16363</v>
          </cell>
          <cell r="C4571" t="str">
            <v>Shay</v>
          </cell>
          <cell r="D4571" t="str">
            <v>Hibah</v>
          </cell>
          <cell r="E4571" t="str">
            <v>D41M</v>
          </cell>
          <cell r="F4571">
            <v>4</v>
          </cell>
        </row>
        <row r="4572">
          <cell r="B4572">
            <v>12374</v>
          </cell>
          <cell r="C4572" t="str">
            <v>Shay</v>
          </cell>
          <cell r="D4572" t="str">
            <v>Israel</v>
          </cell>
          <cell r="E4572" t="str">
            <v>S41M</v>
          </cell>
          <cell r="F4572">
            <v>3</v>
          </cell>
        </row>
        <row r="4573">
          <cell r="B4573">
            <v>20431</v>
          </cell>
          <cell r="C4573" t="str">
            <v>Shay</v>
          </cell>
          <cell r="D4573" t="str">
            <v>Levi</v>
          </cell>
          <cell r="E4573" t="str">
            <v>T66P</v>
          </cell>
          <cell r="F4573">
            <v>3</v>
          </cell>
        </row>
        <row r="4574">
          <cell r="B4574">
            <v>14193</v>
          </cell>
          <cell r="C4574" t="str">
            <v>Shay</v>
          </cell>
          <cell r="D4574" t="str">
            <v>Levin</v>
          </cell>
          <cell r="E4574" t="str">
            <v>M41P</v>
          </cell>
          <cell r="F4574">
            <v>4</v>
          </cell>
        </row>
        <row r="4575">
          <cell r="B4575">
            <v>17106</v>
          </cell>
          <cell r="C4575" t="str">
            <v>Shay</v>
          </cell>
          <cell r="D4575" t="str">
            <v>Rubach</v>
          </cell>
          <cell r="E4575" t="str">
            <v>D55P</v>
          </cell>
          <cell r="F4575">
            <v>4</v>
          </cell>
        </row>
        <row r="4576">
          <cell r="B4576">
            <v>9427</v>
          </cell>
          <cell r="C4576" t="str">
            <v>Shay</v>
          </cell>
          <cell r="D4576" t="str">
            <v>Sehayek</v>
          </cell>
          <cell r="E4576" t="str">
            <v>P41M</v>
          </cell>
          <cell r="F4576">
            <v>5</v>
          </cell>
        </row>
        <row r="4577">
          <cell r="B4577">
            <v>13273</v>
          </cell>
          <cell r="C4577" t="str">
            <v>Shay</v>
          </cell>
          <cell r="D4577" t="str">
            <v>Strul</v>
          </cell>
          <cell r="E4577" t="str">
            <v>D45M</v>
          </cell>
          <cell r="F4577">
            <v>3</v>
          </cell>
        </row>
        <row r="4578">
          <cell r="B4578">
            <v>12824</v>
          </cell>
          <cell r="C4578" t="str">
            <v>Shay</v>
          </cell>
          <cell r="D4578" t="str">
            <v>Zinamon</v>
          </cell>
          <cell r="E4578" t="str">
            <v>T41P</v>
          </cell>
          <cell r="F4578">
            <v>2</v>
          </cell>
        </row>
        <row r="4579">
          <cell r="B4579">
            <v>19432</v>
          </cell>
          <cell r="C4579" t="str">
            <v>Sheina</v>
          </cell>
          <cell r="D4579" t="str">
            <v>Tolmas</v>
          </cell>
          <cell r="E4579" t="str">
            <v>D51P</v>
          </cell>
          <cell r="F4579">
            <v>5</v>
          </cell>
        </row>
        <row r="4580">
          <cell r="B4580">
            <v>15726</v>
          </cell>
          <cell r="C4580" t="str">
            <v>Shelley</v>
          </cell>
          <cell r="D4580" t="str">
            <v>Lockhart</v>
          </cell>
          <cell r="E4580" t="str">
            <v>S51P</v>
          </cell>
          <cell r="F4580">
            <v>4</v>
          </cell>
        </row>
        <row r="4581">
          <cell r="B4581">
            <v>4936</v>
          </cell>
          <cell r="C4581" t="str">
            <v>Shelley</v>
          </cell>
          <cell r="D4581" t="str">
            <v>Ordan</v>
          </cell>
          <cell r="E4581" t="str">
            <v>T41P</v>
          </cell>
          <cell r="F4581">
            <v>3</v>
          </cell>
        </row>
        <row r="4582">
          <cell r="B4582">
            <v>4244</v>
          </cell>
          <cell r="C4582" t="str">
            <v>Shelly</v>
          </cell>
          <cell r="D4582" t="str">
            <v>Sfaradi</v>
          </cell>
          <cell r="E4582" t="str">
            <v>P53P</v>
          </cell>
          <cell r="F4582">
            <v>4</v>
          </cell>
        </row>
        <row r="4583">
          <cell r="B4583">
            <v>11888</v>
          </cell>
          <cell r="C4583" t="str">
            <v>Sheri</v>
          </cell>
          <cell r="D4583" t="str">
            <v>Wands</v>
          </cell>
          <cell r="E4583" t="str">
            <v>T51P</v>
          </cell>
          <cell r="F4583">
            <v>3</v>
          </cell>
        </row>
        <row r="4584">
          <cell r="B4584">
            <v>9317</v>
          </cell>
          <cell r="C4584" t="str">
            <v>Sherman Chun Man</v>
          </cell>
          <cell r="D4584" t="str">
            <v>Chow</v>
          </cell>
          <cell r="E4584" t="str">
            <v>S43P</v>
          </cell>
          <cell r="F4584">
            <v>2</v>
          </cell>
        </row>
        <row r="4585">
          <cell r="B4585">
            <v>21770</v>
          </cell>
          <cell r="C4585" t="str">
            <v>Shimi</v>
          </cell>
          <cell r="D4585" t="str">
            <v>Ben Giat</v>
          </cell>
          <cell r="E4585" t="str">
            <v>T61P</v>
          </cell>
          <cell r="F4585">
            <v>3</v>
          </cell>
        </row>
        <row r="4586">
          <cell r="B4586">
            <v>17407</v>
          </cell>
          <cell r="C4586" t="str">
            <v>Shimon</v>
          </cell>
          <cell r="D4586" t="str">
            <v>Ben-Ishay</v>
          </cell>
          <cell r="E4586" t="str">
            <v>D41M</v>
          </cell>
          <cell r="F4586">
            <v>4</v>
          </cell>
        </row>
        <row r="4587">
          <cell r="B4587">
            <v>1441</v>
          </cell>
          <cell r="C4587" t="str">
            <v>Shimon</v>
          </cell>
          <cell r="D4587" t="str">
            <v>Tamir</v>
          </cell>
          <cell r="E4587" t="str">
            <v>R41M</v>
          </cell>
          <cell r="F4587">
            <v>4</v>
          </cell>
        </row>
        <row r="4588">
          <cell r="B4588">
            <v>17296</v>
          </cell>
          <cell r="C4588" t="str">
            <v xml:space="preserve">Shimon (Shimi) </v>
          </cell>
          <cell r="D4588" t="str">
            <v>Shamelashvili</v>
          </cell>
          <cell r="E4588" t="str">
            <v>D55P</v>
          </cell>
          <cell r="F4588">
            <v>4</v>
          </cell>
        </row>
        <row r="4589">
          <cell r="B4589">
            <v>12146</v>
          </cell>
          <cell r="C4589" t="str">
            <v>Shimroze</v>
          </cell>
          <cell r="D4589" t="str">
            <v>Iqbal</v>
          </cell>
          <cell r="E4589" t="str">
            <v>T41P</v>
          </cell>
          <cell r="F4589">
            <v>3</v>
          </cell>
        </row>
        <row r="4590">
          <cell r="B4590">
            <v>5777</v>
          </cell>
          <cell r="C4590" t="str">
            <v>Shin</v>
          </cell>
          <cell r="D4590" t="str">
            <v>Okubo</v>
          </cell>
          <cell r="E4590" t="str">
            <v>T41P</v>
          </cell>
          <cell r="F4590">
            <v>3</v>
          </cell>
        </row>
        <row r="4591">
          <cell r="B4591">
            <v>17357</v>
          </cell>
          <cell r="C4591" t="str">
            <v>Shir</v>
          </cell>
          <cell r="D4591" t="str">
            <v>Alchek</v>
          </cell>
          <cell r="E4591" t="str">
            <v>T51P</v>
          </cell>
          <cell r="F4591">
            <v>5</v>
          </cell>
        </row>
        <row r="4592">
          <cell r="B4592">
            <v>20666</v>
          </cell>
          <cell r="C4592" t="str">
            <v>Shir</v>
          </cell>
          <cell r="D4592" t="str">
            <v>Brandeis</v>
          </cell>
          <cell r="E4592" t="str">
            <v>P64S</v>
          </cell>
          <cell r="F4592">
            <v>3</v>
          </cell>
        </row>
        <row r="4593">
          <cell r="B4593">
            <v>18108</v>
          </cell>
          <cell r="C4593" t="str">
            <v>Shir</v>
          </cell>
          <cell r="D4593" t="str">
            <v>Kanevsky</v>
          </cell>
          <cell r="E4593" t="str">
            <v>T41M</v>
          </cell>
          <cell r="F4593">
            <v>3</v>
          </cell>
        </row>
        <row r="4594">
          <cell r="B4594">
            <v>20311</v>
          </cell>
          <cell r="C4594" t="str">
            <v>Shir</v>
          </cell>
          <cell r="D4594" t="str">
            <v>Tawill</v>
          </cell>
          <cell r="E4594" t="str">
            <v>T61P</v>
          </cell>
          <cell r="F4594">
            <v>3</v>
          </cell>
        </row>
        <row r="4595">
          <cell r="B4595">
            <v>18414</v>
          </cell>
          <cell r="C4595" t="str">
            <v>Shira</v>
          </cell>
          <cell r="D4595" t="str">
            <v>Boaron</v>
          </cell>
          <cell r="E4595" t="str">
            <v>P53P</v>
          </cell>
          <cell r="F4595">
            <v>4</v>
          </cell>
        </row>
        <row r="4596">
          <cell r="B4596">
            <v>21519</v>
          </cell>
          <cell r="C4596" t="str">
            <v>Shira</v>
          </cell>
          <cell r="D4596" t="str">
            <v>Cohen</v>
          </cell>
          <cell r="E4596" t="str">
            <v>D65P</v>
          </cell>
          <cell r="F4596">
            <v>3</v>
          </cell>
        </row>
        <row r="4597">
          <cell r="B4597">
            <v>18424</v>
          </cell>
          <cell r="C4597" t="str">
            <v>Shira</v>
          </cell>
          <cell r="D4597" t="str">
            <v>Israeli</v>
          </cell>
          <cell r="E4597" t="str">
            <v>P53P</v>
          </cell>
          <cell r="F4597">
            <v>5</v>
          </cell>
        </row>
        <row r="4598">
          <cell r="B4598">
            <v>19385</v>
          </cell>
          <cell r="C4598" t="str">
            <v>Shira</v>
          </cell>
          <cell r="D4598" t="str">
            <v>Landau</v>
          </cell>
          <cell r="E4598" t="str">
            <v>M63P</v>
          </cell>
          <cell r="F4598">
            <v>3</v>
          </cell>
        </row>
        <row r="4599">
          <cell r="B4599">
            <v>16879</v>
          </cell>
          <cell r="C4599" t="str">
            <v>Shira</v>
          </cell>
          <cell r="D4599" t="str">
            <v>Leibovitz</v>
          </cell>
          <cell r="E4599" t="str">
            <v>D65P</v>
          </cell>
          <cell r="F4599">
            <v>3</v>
          </cell>
        </row>
        <row r="4600">
          <cell r="B4600">
            <v>18790</v>
          </cell>
          <cell r="C4600" t="str">
            <v>Shira</v>
          </cell>
          <cell r="D4600" t="str">
            <v>Navon</v>
          </cell>
          <cell r="E4600" t="str">
            <v>D55P</v>
          </cell>
          <cell r="F4600">
            <v>1</v>
          </cell>
        </row>
        <row r="4601">
          <cell r="B4601">
            <v>20388</v>
          </cell>
          <cell r="C4601" t="str">
            <v>Shira</v>
          </cell>
          <cell r="D4601" t="str">
            <v>Ordentlich</v>
          </cell>
          <cell r="E4601" t="str">
            <v>D65P</v>
          </cell>
          <cell r="F4601">
            <v>4</v>
          </cell>
        </row>
        <row r="4602">
          <cell r="B4602">
            <v>19232</v>
          </cell>
          <cell r="C4602" t="str">
            <v>Shira</v>
          </cell>
          <cell r="D4602" t="str">
            <v>Shabat</v>
          </cell>
          <cell r="E4602" t="str">
            <v>T51P</v>
          </cell>
          <cell r="F4602">
            <v>4</v>
          </cell>
        </row>
        <row r="4603">
          <cell r="B4603">
            <v>10083</v>
          </cell>
          <cell r="C4603" t="str">
            <v>Shiran</v>
          </cell>
          <cell r="D4603" t="str">
            <v>Amiel</v>
          </cell>
          <cell r="E4603" t="str">
            <v>D45M</v>
          </cell>
          <cell r="F4603">
            <v>4</v>
          </cell>
        </row>
        <row r="4604">
          <cell r="B4604">
            <v>9692</v>
          </cell>
          <cell r="C4604" t="str">
            <v>Shiran</v>
          </cell>
          <cell r="D4604" t="str">
            <v>Benatar Goldfeder</v>
          </cell>
          <cell r="E4604" t="str">
            <v>T41M</v>
          </cell>
          <cell r="F4604">
            <v>4</v>
          </cell>
        </row>
        <row r="4605">
          <cell r="B4605">
            <v>19278</v>
          </cell>
          <cell r="C4605" t="str">
            <v>Shiran</v>
          </cell>
          <cell r="D4605" t="str">
            <v>Dudaee Elimelech</v>
          </cell>
          <cell r="E4605" t="str">
            <v>P54P</v>
          </cell>
          <cell r="F4605">
            <v>4</v>
          </cell>
        </row>
        <row r="4606">
          <cell r="B4606">
            <v>18888</v>
          </cell>
          <cell r="C4606" t="str">
            <v>Shiran</v>
          </cell>
          <cell r="D4606" t="str">
            <v>Yodev</v>
          </cell>
          <cell r="E4606" t="str">
            <v>D55P</v>
          </cell>
          <cell r="F4606">
            <v>3</v>
          </cell>
        </row>
        <row r="4607">
          <cell r="B4607">
            <v>19031</v>
          </cell>
          <cell r="C4607" t="str">
            <v xml:space="preserve">Shiran (Shir) </v>
          </cell>
          <cell r="D4607" t="str">
            <v>Engel</v>
          </cell>
          <cell r="E4607" t="str">
            <v>P54P</v>
          </cell>
          <cell r="F4607">
            <v>2</v>
          </cell>
        </row>
        <row r="4608">
          <cell r="B4608">
            <v>21613</v>
          </cell>
          <cell r="C4608" t="str">
            <v>Shiri</v>
          </cell>
          <cell r="D4608" t="str">
            <v>Efrati</v>
          </cell>
          <cell r="E4608" t="str">
            <v>T61P</v>
          </cell>
          <cell r="F4608">
            <v>3</v>
          </cell>
        </row>
        <row r="4609">
          <cell r="B4609">
            <v>17304</v>
          </cell>
          <cell r="C4609" t="str">
            <v>Shiri</v>
          </cell>
          <cell r="D4609" t="str">
            <v>Sharf</v>
          </cell>
          <cell r="E4609" t="str">
            <v>P52P</v>
          </cell>
          <cell r="F4609">
            <v>2</v>
          </cell>
        </row>
        <row r="4610">
          <cell r="B4610">
            <v>4246</v>
          </cell>
          <cell r="C4610" t="str">
            <v>Shirlee</v>
          </cell>
          <cell r="D4610" t="str">
            <v>Megidish</v>
          </cell>
          <cell r="E4610" t="str">
            <v>R41P</v>
          </cell>
          <cell r="F4610">
            <v>4</v>
          </cell>
        </row>
        <row r="4611">
          <cell r="B4611">
            <v>14478</v>
          </cell>
          <cell r="C4611" t="str">
            <v>Shirley</v>
          </cell>
          <cell r="D4611" t="str">
            <v>(Hasson) Martin</v>
          </cell>
          <cell r="E4611" t="str">
            <v>M42M</v>
          </cell>
          <cell r="F4611">
            <v>3</v>
          </cell>
        </row>
        <row r="4612">
          <cell r="B4612">
            <v>20930</v>
          </cell>
          <cell r="C4612" t="str">
            <v>Shirley</v>
          </cell>
          <cell r="D4612" t="str">
            <v>Cohen</v>
          </cell>
          <cell r="E4612" t="str">
            <v>M42P</v>
          </cell>
          <cell r="F4612">
            <v>4</v>
          </cell>
        </row>
        <row r="4613">
          <cell r="B4613">
            <v>12639</v>
          </cell>
          <cell r="C4613" t="str">
            <v xml:space="preserve">Shirley (Shirl) </v>
          </cell>
          <cell r="D4613" t="str">
            <v>Calderon</v>
          </cell>
          <cell r="E4613" t="str">
            <v>P53P</v>
          </cell>
          <cell r="F4613">
            <v>3</v>
          </cell>
        </row>
        <row r="4614">
          <cell r="B4614">
            <v>19762</v>
          </cell>
          <cell r="C4614" t="str">
            <v>Shirly</v>
          </cell>
          <cell r="D4614" t="str">
            <v>Ziv Rubin</v>
          </cell>
          <cell r="E4614" t="str">
            <v>P44P</v>
          </cell>
          <cell r="F4614">
            <v>4</v>
          </cell>
        </row>
        <row r="4615">
          <cell r="B4615">
            <v>21475</v>
          </cell>
          <cell r="C4615" t="str">
            <v>Shivam</v>
          </cell>
          <cell r="D4615" t="str">
            <v>Bahadur</v>
          </cell>
          <cell r="E4615" t="str">
            <v>T61P</v>
          </cell>
          <cell r="F4615">
            <v>1</v>
          </cell>
        </row>
        <row r="4616">
          <cell r="B4616">
            <v>17953</v>
          </cell>
          <cell r="C4616" t="str">
            <v>Shivam</v>
          </cell>
          <cell r="D4616" t="str">
            <v>Goel</v>
          </cell>
          <cell r="E4616" t="str">
            <v>T51P</v>
          </cell>
          <cell r="F4616">
            <v>3</v>
          </cell>
        </row>
        <row r="4617">
          <cell r="B4617">
            <v>21352</v>
          </cell>
          <cell r="C4617" t="str">
            <v>Shivonne</v>
          </cell>
          <cell r="D4617" t="str">
            <v>Lin</v>
          </cell>
          <cell r="E4617" t="str">
            <v>M55P</v>
          </cell>
          <cell r="F4617">
            <v>5</v>
          </cell>
        </row>
        <row r="4618">
          <cell r="B4618">
            <v>21109</v>
          </cell>
          <cell r="C4618" t="str">
            <v>Shlomi</v>
          </cell>
          <cell r="D4618" t="str">
            <v>Azulay</v>
          </cell>
          <cell r="E4618" t="str">
            <v>T66P</v>
          </cell>
          <cell r="F4618">
            <v>2</v>
          </cell>
        </row>
        <row r="4619">
          <cell r="B4619">
            <v>21235</v>
          </cell>
          <cell r="C4619" t="str">
            <v>Shlomi</v>
          </cell>
          <cell r="D4619" t="str">
            <v>Domnenko</v>
          </cell>
          <cell r="E4619" t="str">
            <v>D65S</v>
          </cell>
          <cell r="F4619">
            <v>2</v>
          </cell>
        </row>
        <row r="4620">
          <cell r="B4620">
            <v>16655</v>
          </cell>
          <cell r="C4620" t="str">
            <v>Shlomi</v>
          </cell>
          <cell r="D4620" t="str">
            <v>Feldman</v>
          </cell>
          <cell r="E4620" t="str">
            <v>R41P</v>
          </cell>
          <cell r="F4620">
            <v>4</v>
          </cell>
        </row>
        <row r="4621">
          <cell r="B4621">
            <v>21785</v>
          </cell>
          <cell r="C4621" t="str">
            <v>Shlomi</v>
          </cell>
          <cell r="D4621" t="str">
            <v>Gvili</v>
          </cell>
          <cell r="E4621" t="str">
            <v>M41P</v>
          </cell>
          <cell r="F4621">
            <v>3</v>
          </cell>
        </row>
        <row r="4622">
          <cell r="B4622">
            <v>15446</v>
          </cell>
          <cell r="C4622" t="str">
            <v>Shlomi</v>
          </cell>
          <cell r="D4622" t="str">
            <v>Haguel</v>
          </cell>
          <cell r="E4622" t="str">
            <v>D55P</v>
          </cell>
          <cell r="F4622">
            <v>2</v>
          </cell>
        </row>
        <row r="4623">
          <cell r="B4623">
            <v>18716</v>
          </cell>
          <cell r="C4623" t="str">
            <v>Shlomi</v>
          </cell>
          <cell r="D4623" t="str">
            <v>Harari</v>
          </cell>
          <cell r="E4623" t="str">
            <v>T52P</v>
          </cell>
          <cell r="F4623">
            <v>3</v>
          </cell>
        </row>
        <row r="4624">
          <cell r="B4624">
            <v>6800</v>
          </cell>
          <cell r="C4624" t="str">
            <v>Shlomi</v>
          </cell>
          <cell r="D4624" t="str">
            <v>Ifrah</v>
          </cell>
          <cell r="E4624" t="str">
            <v>R51P</v>
          </cell>
          <cell r="F4624">
            <v>5</v>
          </cell>
        </row>
        <row r="4625">
          <cell r="B4625">
            <v>17591</v>
          </cell>
          <cell r="C4625" t="str">
            <v>Shlomi</v>
          </cell>
          <cell r="D4625" t="str">
            <v>Katriel</v>
          </cell>
          <cell r="E4625" t="str">
            <v>D51P</v>
          </cell>
          <cell r="F4625">
            <v>4</v>
          </cell>
        </row>
        <row r="4626">
          <cell r="B4626">
            <v>20901</v>
          </cell>
          <cell r="C4626" t="str">
            <v>Shlomi</v>
          </cell>
          <cell r="D4626" t="str">
            <v>Levy</v>
          </cell>
          <cell r="E4626" t="str">
            <v>P61P</v>
          </cell>
          <cell r="F4626">
            <v>5</v>
          </cell>
        </row>
        <row r="4627">
          <cell r="B4627">
            <v>16032</v>
          </cell>
          <cell r="C4627" t="str">
            <v>Shlomi</v>
          </cell>
          <cell r="D4627" t="str">
            <v>Mizrahi</v>
          </cell>
          <cell r="E4627" t="str">
            <v>T41M</v>
          </cell>
          <cell r="F4627">
            <v>4</v>
          </cell>
        </row>
        <row r="4628">
          <cell r="B4628">
            <v>19334</v>
          </cell>
          <cell r="C4628" t="str">
            <v>Shlomi</v>
          </cell>
          <cell r="D4628" t="str">
            <v>Moshkovits</v>
          </cell>
          <cell r="E4628" t="str">
            <v>D55P</v>
          </cell>
          <cell r="F4628">
            <v>2</v>
          </cell>
        </row>
        <row r="4629">
          <cell r="B4629">
            <v>4857</v>
          </cell>
          <cell r="C4629" t="str">
            <v>Shlomi</v>
          </cell>
          <cell r="D4629" t="str">
            <v>Podgorovich</v>
          </cell>
          <cell r="E4629" t="str">
            <v>M42P</v>
          </cell>
          <cell r="F4629">
            <v>5</v>
          </cell>
        </row>
        <row r="4630">
          <cell r="B4630">
            <v>12736</v>
          </cell>
          <cell r="C4630" t="str">
            <v>Shlomi</v>
          </cell>
          <cell r="D4630" t="str">
            <v>Tzur</v>
          </cell>
          <cell r="E4630" t="str">
            <v>P52P</v>
          </cell>
          <cell r="F4630">
            <v>5</v>
          </cell>
        </row>
        <row r="4631">
          <cell r="B4631">
            <v>21243</v>
          </cell>
          <cell r="C4631" t="str">
            <v>Shlomie</v>
          </cell>
          <cell r="D4631" t="str">
            <v>Berg</v>
          </cell>
          <cell r="E4631" t="str">
            <v>D61P</v>
          </cell>
          <cell r="F4631">
            <v>3</v>
          </cell>
        </row>
        <row r="4632">
          <cell r="B4632">
            <v>21213</v>
          </cell>
          <cell r="C4632" t="str">
            <v>Shlomy</v>
          </cell>
          <cell r="D4632" t="str">
            <v>Trajber</v>
          </cell>
          <cell r="E4632" t="str">
            <v>D61P</v>
          </cell>
          <cell r="F4632">
            <v>3</v>
          </cell>
        </row>
        <row r="4633">
          <cell r="B4633">
            <v>16263</v>
          </cell>
          <cell r="C4633" t="str">
            <v>Shmaya</v>
          </cell>
          <cell r="D4633" t="str">
            <v>Grinfeld</v>
          </cell>
          <cell r="E4633" t="str">
            <v>D55P</v>
          </cell>
          <cell r="F4633">
            <v>3</v>
          </cell>
        </row>
        <row r="4634">
          <cell r="B4634">
            <v>17094</v>
          </cell>
          <cell r="C4634" t="str">
            <v>Shmaya</v>
          </cell>
          <cell r="D4634" t="str">
            <v>Krinsky</v>
          </cell>
          <cell r="E4634" t="str">
            <v>S51P</v>
          </cell>
          <cell r="F4634">
            <v>2</v>
          </cell>
        </row>
        <row r="4635">
          <cell r="B4635">
            <v>20245</v>
          </cell>
          <cell r="C4635" t="str">
            <v>Shmuel</v>
          </cell>
          <cell r="D4635" t="str">
            <v>Cohen</v>
          </cell>
          <cell r="E4635" t="str">
            <v>D65P</v>
          </cell>
          <cell r="F4635">
            <v>3</v>
          </cell>
        </row>
        <row r="4636">
          <cell r="B4636">
            <v>11160</v>
          </cell>
          <cell r="C4636" t="str">
            <v>Shmuel</v>
          </cell>
          <cell r="D4636" t="str">
            <v>Franko</v>
          </cell>
          <cell r="E4636" t="str">
            <v>P42M</v>
          </cell>
          <cell r="F4636">
            <v>3</v>
          </cell>
        </row>
        <row r="4637">
          <cell r="B4637">
            <v>12510</v>
          </cell>
          <cell r="C4637" t="str">
            <v>Shmuel</v>
          </cell>
          <cell r="D4637" t="str">
            <v>Refua</v>
          </cell>
          <cell r="E4637" t="str">
            <v>D41M</v>
          </cell>
          <cell r="F4637">
            <v>5</v>
          </cell>
        </row>
        <row r="4638">
          <cell r="B4638">
            <v>4883</v>
          </cell>
          <cell r="C4638" t="str">
            <v>Shmuel</v>
          </cell>
          <cell r="D4638" t="str">
            <v>Zarfati</v>
          </cell>
          <cell r="E4638" t="str">
            <v>R51P</v>
          </cell>
          <cell r="F4638">
            <v>4</v>
          </cell>
        </row>
        <row r="4639">
          <cell r="B4639">
            <v>15016</v>
          </cell>
          <cell r="C4639" t="str">
            <v>Shmulik</v>
          </cell>
          <cell r="D4639" t="str">
            <v>Kreitenberger</v>
          </cell>
          <cell r="E4639" t="str">
            <v>D55P</v>
          </cell>
          <cell r="F4639">
            <v>5</v>
          </cell>
        </row>
        <row r="4640">
          <cell r="B4640">
            <v>13774</v>
          </cell>
          <cell r="C4640" t="str">
            <v>Shoichi</v>
          </cell>
          <cell r="D4640" t="str">
            <v>Tamura</v>
          </cell>
          <cell r="E4640" t="str">
            <v>S41M</v>
          </cell>
          <cell r="F4640">
            <v>5</v>
          </cell>
        </row>
        <row r="4641">
          <cell r="B4641">
            <v>11206</v>
          </cell>
          <cell r="C4641" t="str">
            <v xml:space="preserve">Shonda (shon) </v>
          </cell>
          <cell r="D4641" t="str">
            <v>Barrett</v>
          </cell>
          <cell r="E4641" t="str">
            <v>T53P</v>
          </cell>
          <cell r="F4641">
            <v>3</v>
          </cell>
        </row>
        <row r="4642">
          <cell r="B4642">
            <v>16286</v>
          </cell>
          <cell r="C4642" t="str">
            <v>Shoval</v>
          </cell>
          <cell r="D4642" t="str">
            <v>(Mangadi) Amran</v>
          </cell>
          <cell r="E4642" t="str">
            <v>D55P</v>
          </cell>
          <cell r="F4642">
            <v>5</v>
          </cell>
        </row>
        <row r="4643">
          <cell r="B4643">
            <v>16344</v>
          </cell>
          <cell r="C4643" t="str">
            <v>Shreya</v>
          </cell>
          <cell r="D4643" t="str">
            <v>Vyas</v>
          </cell>
          <cell r="E4643" t="str">
            <v>T51P</v>
          </cell>
          <cell r="F4643">
            <v>3</v>
          </cell>
        </row>
        <row r="4644">
          <cell r="B4644">
            <v>21683</v>
          </cell>
          <cell r="C4644" t="str">
            <v>Siarhei</v>
          </cell>
          <cell r="D4644" t="str">
            <v>Stankevich</v>
          </cell>
          <cell r="E4644" t="str">
            <v>T56P</v>
          </cell>
          <cell r="F4644">
            <v>3</v>
          </cell>
        </row>
        <row r="4645">
          <cell r="B4645">
            <v>14457</v>
          </cell>
          <cell r="C4645" t="str">
            <v xml:space="preserve">Siddanna (siddu) </v>
          </cell>
          <cell r="D4645" t="str">
            <v>Malipatil</v>
          </cell>
          <cell r="E4645" t="str">
            <v>T41P</v>
          </cell>
          <cell r="F4645">
            <v>4</v>
          </cell>
        </row>
        <row r="4646">
          <cell r="B4646">
            <v>20363</v>
          </cell>
          <cell r="C4646" t="str">
            <v xml:space="preserve">Siddharth (Sid) </v>
          </cell>
          <cell r="D4646" t="str">
            <v>Patel</v>
          </cell>
          <cell r="E4646" t="str">
            <v>E51P</v>
          </cell>
          <cell r="F4646">
            <v>5</v>
          </cell>
        </row>
        <row r="4647">
          <cell r="B4647">
            <v>17644</v>
          </cell>
          <cell r="C4647" t="str">
            <v xml:space="preserve">Siddhartha (sid) </v>
          </cell>
          <cell r="D4647" t="str">
            <v>Mohan</v>
          </cell>
          <cell r="E4647" t="str">
            <v>T51P</v>
          </cell>
          <cell r="F4647">
            <v>5</v>
          </cell>
        </row>
        <row r="4648">
          <cell r="B4648">
            <v>16065</v>
          </cell>
          <cell r="C4648" t="str">
            <v xml:space="preserve">Siddhesh (siddhesh) </v>
          </cell>
          <cell r="D4648" t="str">
            <v>Bane</v>
          </cell>
          <cell r="E4648" t="str">
            <v>T41M</v>
          </cell>
          <cell r="F4648">
            <v>5</v>
          </cell>
        </row>
        <row r="4649">
          <cell r="B4649">
            <v>13053</v>
          </cell>
          <cell r="C4649" t="str">
            <v xml:space="preserve">Sidney ('Sid') </v>
          </cell>
          <cell r="D4649" t="str">
            <v>Ross</v>
          </cell>
          <cell r="E4649" t="str">
            <v>E41P</v>
          </cell>
          <cell r="F4649">
            <v>3</v>
          </cell>
        </row>
        <row r="4650">
          <cell r="B4650">
            <v>16449</v>
          </cell>
          <cell r="C4650" t="str">
            <v>Sidney Oswaldo</v>
          </cell>
          <cell r="D4650" t="str">
            <v>Cuevas Rodas</v>
          </cell>
          <cell r="E4650" t="str">
            <v>S51P</v>
          </cell>
          <cell r="F4650">
            <v>3</v>
          </cell>
        </row>
        <row r="4651">
          <cell r="B4651">
            <v>5665</v>
          </cell>
          <cell r="C4651" t="str">
            <v>Sigal</v>
          </cell>
          <cell r="D4651" t="str">
            <v>Malkin</v>
          </cell>
          <cell r="E4651" t="str">
            <v>D45P</v>
          </cell>
          <cell r="F4651">
            <v>5</v>
          </cell>
        </row>
        <row r="4652">
          <cell r="B4652">
            <v>10108</v>
          </cell>
          <cell r="C4652" t="str">
            <v>Sigrid</v>
          </cell>
          <cell r="D4652" t="str">
            <v>Sandbichler</v>
          </cell>
          <cell r="E4652" t="str">
            <v>S53P</v>
          </cell>
          <cell r="F4652">
            <v>4</v>
          </cell>
        </row>
        <row r="4653">
          <cell r="B4653">
            <v>19700</v>
          </cell>
          <cell r="C4653" t="str">
            <v>Sijaan</v>
          </cell>
          <cell r="D4653" t="str">
            <v>Hallak</v>
          </cell>
          <cell r="E4653" t="str">
            <v>D65P</v>
          </cell>
          <cell r="F4653">
            <v>3</v>
          </cell>
        </row>
        <row r="4654">
          <cell r="B4654">
            <v>18042</v>
          </cell>
          <cell r="C4654" t="str">
            <v>Sikander</v>
          </cell>
          <cell r="D4654" t="str">
            <v>Khan</v>
          </cell>
          <cell r="E4654" t="str">
            <v>E41M</v>
          </cell>
          <cell r="F4654">
            <v>3</v>
          </cell>
        </row>
        <row r="4655">
          <cell r="B4655">
            <v>18072</v>
          </cell>
          <cell r="C4655" t="str">
            <v>Sima</v>
          </cell>
          <cell r="D4655" t="str">
            <v>Margulis Davidi</v>
          </cell>
          <cell r="E4655" t="str">
            <v>D65P</v>
          </cell>
          <cell r="F4655">
            <v>4</v>
          </cell>
        </row>
        <row r="4656">
          <cell r="B4656">
            <v>19044</v>
          </cell>
          <cell r="C4656" t="str">
            <v>Simon</v>
          </cell>
          <cell r="D4656" t="str">
            <v>Chan</v>
          </cell>
          <cell r="E4656" t="str">
            <v>M43P</v>
          </cell>
          <cell r="F4656">
            <v>3</v>
          </cell>
        </row>
        <row r="4657">
          <cell r="B4657">
            <v>20587</v>
          </cell>
          <cell r="C4657" t="str">
            <v>Simon</v>
          </cell>
          <cell r="D4657" t="str">
            <v>Drapeau</v>
          </cell>
          <cell r="E4657" t="str">
            <v>E41P</v>
          </cell>
          <cell r="F4657">
            <v>4</v>
          </cell>
        </row>
        <row r="4658">
          <cell r="B4658">
            <v>20812</v>
          </cell>
          <cell r="C4658" t="str">
            <v>Simon</v>
          </cell>
          <cell r="D4658" t="str">
            <v>Fan</v>
          </cell>
          <cell r="E4658" t="str">
            <v>E41P</v>
          </cell>
          <cell r="F4658">
            <v>4</v>
          </cell>
        </row>
        <row r="4659">
          <cell r="B4659">
            <v>17043</v>
          </cell>
          <cell r="C4659" t="str">
            <v>Simon</v>
          </cell>
          <cell r="D4659" t="str">
            <v>Fidler</v>
          </cell>
          <cell r="E4659" t="str">
            <v>M55M</v>
          </cell>
          <cell r="F4659">
            <v>5</v>
          </cell>
        </row>
        <row r="4660">
          <cell r="B4660">
            <v>21227</v>
          </cell>
          <cell r="C4660" t="str">
            <v>Simon</v>
          </cell>
          <cell r="D4660" t="str">
            <v>Izraev</v>
          </cell>
          <cell r="E4660" t="str">
            <v>D65S</v>
          </cell>
          <cell r="F4660">
            <v>5</v>
          </cell>
        </row>
        <row r="4661">
          <cell r="B4661">
            <v>21261</v>
          </cell>
          <cell r="C4661" t="str">
            <v>Simon</v>
          </cell>
          <cell r="D4661" t="str">
            <v>Johnston</v>
          </cell>
          <cell r="E4661" t="str">
            <v>S43P</v>
          </cell>
          <cell r="F4661">
            <v>3</v>
          </cell>
        </row>
        <row r="4662">
          <cell r="B4662">
            <v>18562</v>
          </cell>
          <cell r="C4662" t="str">
            <v>Simon</v>
          </cell>
          <cell r="D4662" t="str">
            <v>Puryer</v>
          </cell>
          <cell r="E4662" t="str">
            <v>E41P</v>
          </cell>
          <cell r="F4662">
            <v>3</v>
          </cell>
        </row>
        <row r="4663">
          <cell r="B4663">
            <v>12496</v>
          </cell>
          <cell r="C4663" t="str">
            <v>Simon</v>
          </cell>
          <cell r="D4663" t="str">
            <v>Warulkar</v>
          </cell>
          <cell r="E4663" t="str">
            <v>T41P</v>
          </cell>
          <cell r="F4663">
            <v>4</v>
          </cell>
        </row>
        <row r="4664">
          <cell r="B4664">
            <v>18686</v>
          </cell>
          <cell r="C4664" t="str">
            <v>Simona</v>
          </cell>
          <cell r="D4664" t="str">
            <v>Teperman</v>
          </cell>
          <cell r="E4664" t="str">
            <v>M65P</v>
          </cell>
          <cell r="F4664">
            <v>3</v>
          </cell>
        </row>
        <row r="4665">
          <cell r="B4665">
            <v>17519</v>
          </cell>
          <cell r="C4665" t="str">
            <v>Simran</v>
          </cell>
          <cell r="D4665" t="str">
            <v>Kaur</v>
          </cell>
          <cell r="E4665" t="str">
            <v>T51P</v>
          </cell>
          <cell r="F4665">
            <v>3</v>
          </cell>
        </row>
        <row r="4666">
          <cell r="B4666">
            <v>17612</v>
          </cell>
          <cell r="C4666" t="str">
            <v>Sinai</v>
          </cell>
          <cell r="D4666" t="str">
            <v>Davidpur</v>
          </cell>
          <cell r="E4666" t="str">
            <v>P53P</v>
          </cell>
          <cell r="F4666">
            <v>3</v>
          </cell>
        </row>
        <row r="4667">
          <cell r="B4667">
            <v>18659</v>
          </cell>
          <cell r="C4667" t="str">
            <v>Sinaya</v>
          </cell>
          <cell r="D4667" t="str">
            <v>Nudel</v>
          </cell>
          <cell r="E4667" t="str">
            <v>D65P</v>
          </cell>
          <cell r="F4667">
            <v>3</v>
          </cell>
        </row>
        <row r="4668">
          <cell r="B4668">
            <v>19618</v>
          </cell>
          <cell r="C4668" t="str">
            <v>Sinisa</v>
          </cell>
          <cell r="D4668" t="str">
            <v>Kovac</v>
          </cell>
          <cell r="E4668" t="str">
            <v>S43P</v>
          </cell>
          <cell r="F4668">
            <v>5</v>
          </cell>
        </row>
        <row r="4669">
          <cell r="B4669">
            <v>19373</v>
          </cell>
          <cell r="C4669" t="str">
            <v>Siva</v>
          </cell>
          <cell r="D4669" t="str">
            <v>Tharmaraj. R</v>
          </cell>
          <cell r="E4669" t="str">
            <v>T51P</v>
          </cell>
          <cell r="F4669">
            <v>5</v>
          </cell>
        </row>
        <row r="4670">
          <cell r="B4670">
            <v>21187</v>
          </cell>
          <cell r="C4670" t="str">
            <v>Siva Vignesh</v>
          </cell>
          <cell r="D4670" t="str">
            <v>Kumar N</v>
          </cell>
          <cell r="E4670" t="str">
            <v>T51P</v>
          </cell>
          <cell r="F4670">
            <v>3</v>
          </cell>
        </row>
        <row r="4671">
          <cell r="B4671">
            <v>1358</v>
          </cell>
          <cell r="C4671" t="str">
            <v>Sivan</v>
          </cell>
          <cell r="D4671" t="str">
            <v>Even-Or</v>
          </cell>
          <cell r="E4671" t="str">
            <v>T41M</v>
          </cell>
          <cell r="F4671">
            <v>3</v>
          </cell>
        </row>
        <row r="4672">
          <cell r="B4672">
            <v>6584</v>
          </cell>
          <cell r="C4672" t="str">
            <v>Sivan</v>
          </cell>
          <cell r="D4672" t="str">
            <v>Farhi</v>
          </cell>
          <cell r="E4672" t="str">
            <v>P43P</v>
          </cell>
          <cell r="F4672">
            <v>3</v>
          </cell>
        </row>
        <row r="4673">
          <cell r="B4673">
            <v>19879</v>
          </cell>
          <cell r="C4673" t="str">
            <v>Sivan</v>
          </cell>
          <cell r="D4673" t="str">
            <v>Neumann</v>
          </cell>
          <cell r="E4673" t="str">
            <v>M43M</v>
          </cell>
          <cell r="F4673">
            <v>5</v>
          </cell>
        </row>
        <row r="4674">
          <cell r="B4674">
            <v>21660</v>
          </cell>
          <cell r="C4674" t="str">
            <v>Sivan</v>
          </cell>
          <cell r="D4674" t="str">
            <v>Permut</v>
          </cell>
          <cell r="E4674" t="str">
            <v>P54P</v>
          </cell>
          <cell r="F4674">
            <v>3</v>
          </cell>
        </row>
        <row r="4675">
          <cell r="B4675">
            <v>16387</v>
          </cell>
          <cell r="C4675" t="str">
            <v>Sivan</v>
          </cell>
          <cell r="D4675" t="str">
            <v>Shtivi</v>
          </cell>
          <cell r="E4675" t="str">
            <v>T51P</v>
          </cell>
          <cell r="F4675">
            <v>3</v>
          </cell>
        </row>
        <row r="4676">
          <cell r="B4676">
            <v>10578</v>
          </cell>
          <cell r="C4676" t="str">
            <v>Sivan</v>
          </cell>
          <cell r="D4676" t="str">
            <v>Shuker Hajbi</v>
          </cell>
          <cell r="E4676" t="str">
            <v>D55P</v>
          </cell>
          <cell r="F4676">
            <v>3</v>
          </cell>
        </row>
        <row r="4677">
          <cell r="B4677">
            <v>11188</v>
          </cell>
          <cell r="C4677" t="str">
            <v>Sivan</v>
          </cell>
          <cell r="D4677" t="str">
            <v>Trabelsi</v>
          </cell>
          <cell r="E4677" t="str">
            <v>P43M</v>
          </cell>
          <cell r="F4677">
            <v>5</v>
          </cell>
        </row>
        <row r="4678">
          <cell r="B4678">
            <v>15957</v>
          </cell>
          <cell r="C4678" t="str">
            <v>Slava</v>
          </cell>
          <cell r="D4678" t="str">
            <v>Makkaveev</v>
          </cell>
          <cell r="E4678" t="str">
            <v>D45P</v>
          </cell>
          <cell r="F4678">
            <v>3</v>
          </cell>
        </row>
        <row r="4679">
          <cell r="B4679">
            <v>8971</v>
          </cell>
          <cell r="C4679" t="str">
            <v>Slavik</v>
          </cell>
          <cell r="D4679" t="str">
            <v>Kirilyuk</v>
          </cell>
          <cell r="E4679" t="str">
            <v>R51P</v>
          </cell>
          <cell r="F4679">
            <v>4</v>
          </cell>
        </row>
        <row r="4680">
          <cell r="B4680">
            <v>14247</v>
          </cell>
          <cell r="C4680" t="str">
            <v>Smit</v>
          </cell>
          <cell r="D4680" t="str">
            <v>Kotadiya</v>
          </cell>
          <cell r="E4680" t="str">
            <v>E51P</v>
          </cell>
          <cell r="F4680">
            <v>3</v>
          </cell>
        </row>
        <row r="4681">
          <cell r="B4681">
            <v>9459</v>
          </cell>
          <cell r="C4681" t="str">
            <v>Snir</v>
          </cell>
          <cell r="D4681" t="str">
            <v>Hassidim</v>
          </cell>
          <cell r="E4681" t="str">
            <v>M52P</v>
          </cell>
          <cell r="F4681">
            <v>3</v>
          </cell>
        </row>
        <row r="4682">
          <cell r="B4682">
            <v>19403</v>
          </cell>
          <cell r="C4682" t="str">
            <v>Snir</v>
          </cell>
          <cell r="D4682" t="str">
            <v>Nahum Levy</v>
          </cell>
          <cell r="E4682" t="str">
            <v>P53P</v>
          </cell>
          <cell r="F4682">
            <v>5</v>
          </cell>
        </row>
        <row r="4683">
          <cell r="B4683">
            <v>15670</v>
          </cell>
          <cell r="C4683" t="str">
            <v>Snir</v>
          </cell>
          <cell r="D4683" t="str">
            <v>Nissan</v>
          </cell>
          <cell r="E4683" t="str">
            <v>D55P</v>
          </cell>
          <cell r="F4683">
            <v>4</v>
          </cell>
        </row>
        <row r="4684">
          <cell r="B4684">
            <v>18595</v>
          </cell>
          <cell r="C4684" t="str">
            <v>Snir</v>
          </cell>
          <cell r="D4684" t="str">
            <v>Zrihen</v>
          </cell>
          <cell r="E4684" t="str">
            <v>T51P</v>
          </cell>
          <cell r="F4684">
            <v>2</v>
          </cell>
        </row>
        <row r="4685">
          <cell r="B4685">
            <v>14500</v>
          </cell>
          <cell r="C4685" t="str">
            <v>Sofia</v>
          </cell>
          <cell r="D4685" t="str">
            <v>Guntsov</v>
          </cell>
          <cell r="E4685" t="str">
            <v>D51P</v>
          </cell>
          <cell r="F4685">
            <v>3</v>
          </cell>
        </row>
        <row r="4686">
          <cell r="B4686">
            <v>20026</v>
          </cell>
          <cell r="C4686" t="str">
            <v xml:space="preserve">Sok Samnang (Sam) </v>
          </cell>
          <cell r="D4686" t="str">
            <v>Youk</v>
          </cell>
          <cell r="E4686" t="str">
            <v>T51P</v>
          </cell>
          <cell r="F4686">
            <v>2</v>
          </cell>
        </row>
        <row r="4687">
          <cell r="B4687">
            <v>19434</v>
          </cell>
          <cell r="C4687" t="str">
            <v>Solal</v>
          </cell>
          <cell r="D4687" t="str">
            <v>Cohen</v>
          </cell>
          <cell r="E4687" t="str">
            <v>D55P</v>
          </cell>
          <cell r="F4687">
            <v>4</v>
          </cell>
        </row>
        <row r="4688">
          <cell r="B4688">
            <v>20353</v>
          </cell>
          <cell r="C4688" t="str">
            <v>Sonal</v>
          </cell>
          <cell r="D4688" t="str">
            <v>Sharma</v>
          </cell>
          <cell r="E4688" t="str">
            <v>T63P</v>
          </cell>
          <cell r="F4688">
            <v>4</v>
          </cell>
        </row>
        <row r="4689">
          <cell r="B4689">
            <v>19565</v>
          </cell>
          <cell r="C4689" t="str">
            <v>Sonia</v>
          </cell>
          <cell r="D4689" t="str">
            <v>Kashyap</v>
          </cell>
          <cell r="E4689" t="str">
            <v>P54P</v>
          </cell>
          <cell r="F4689">
            <v>3</v>
          </cell>
        </row>
        <row r="4690">
          <cell r="B4690">
            <v>21400</v>
          </cell>
          <cell r="C4690" t="str">
            <v>Sonia</v>
          </cell>
          <cell r="D4690" t="str">
            <v>Shih</v>
          </cell>
          <cell r="E4690" t="str">
            <v>P63P</v>
          </cell>
          <cell r="F4690">
            <v>2</v>
          </cell>
        </row>
        <row r="4691">
          <cell r="B4691">
            <v>7554</v>
          </cell>
          <cell r="C4691" t="str">
            <v>Soong Chee</v>
          </cell>
          <cell r="D4691" t="str">
            <v>Lum</v>
          </cell>
          <cell r="E4691" t="str">
            <v>E41M</v>
          </cell>
          <cell r="F4691">
            <v>4</v>
          </cell>
        </row>
        <row r="4692">
          <cell r="B4692">
            <v>20213</v>
          </cell>
          <cell r="C4692" t="str">
            <v>Sophie</v>
          </cell>
          <cell r="D4692" t="str">
            <v>Castro</v>
          </cell>
          <cell r="E4692" t="str">
            <v>D61P</v>
          </cell>
          <cell r="F4692">
            <v>3</v>
          </cell>
        </row>
        <row r="4693">
          <cell r="B4693">
            <v>21310</v>
          </cell>
          <cell r="C4693" t="str">
            <v>Sophie</v>
          </cell>
          <cell r="D4693" t="str">
            <v>Straka</v>
          </cell>
          <cell r="E4693" t="str">
            <v>M65P</v>
          </cell>
          <cell r="F4693">
            <v>2</v>
          </cell>
        </row>
        <row r="4694">
          <cell r="B4694">
            <v>9715</v>
          </cell>
          <cell r="C4694" t="str">
            <v>Soren</v>
          </cell>
          <cell r="D4694" t="str">
            <v>Molter-Bock</v>
          </cell>
          <cell r="E4694" t="str">
            <v>S53P</v>
          </cell>
          <cell r="F4694">
            <v>3</v>
          </cell>
        </row>
        <row r="4695">
          <cell r="B4695">
            <v>14058</v>
          </cell>
          <cell r="C4695" t="str">
            <v>Spencer</v>
          </cell>
          <cell r="D4695" t="str">
            <v>Garlock</v>
          </cell>
          <cell r="E4695" t="str">
            <v>T51P</v>
          </cell>
          <cell r="F4695">
            <v>4</v>
          </cell>
        </row>
        <row r="4696">
          <cell r="B4696">
            <v>15615</v>
          </cell>
          <cell r="C4696" t="str">
            <v>Spiros</v>
          </cell>
          <cell r="D4696" t="str">
            <v>Papageorgiou</v>
          </cell>
          <cell r="E4696" t="str">
            <v>E51P</v>
          </cell>
          <cell r="F4696">
            <v>3</v>
          </cell>
        </row>
        <row r="4697">
          <cell r="B4697">
            <v>21202</v>
          </cell>
          <cell r="C4697" t="str">
            <v>Srul</v>
          </cell>
          <cell r="D4697" t="str">
            <v>Dahan</v>
          </cell>
          <cell r="E4697" t="str">
            <v>D65P</v>
          </cell>
          <cell r="F4697">
            <v>2</v>
          </cell>
        </row>
        <row r="4698">
          <cell r="B4698">
            <v>18394</v>
          </cell>
          <cell r="C4698" t="str">
            <v>Stacie</v>
          </cell>
          <cell r="D4698" t="str">
            <v>Lee Ashotyan</v>
          </cell>
          <cell r="E4698" t="str">
            <v>P53M</v>
          </cell>
          <cell r="F4698">
            <v>5</v>
          </cell>
        </row>
        <row r="4699">
          <cell r="B4699">
            <v>20673</v>
          </cell>
          <cell r="C4699" t="str">
            <v>Stacy</v>
          </cell>
          <cell r="D4699" t="str">
            <v>Dunn</v>
          </cell>
          <cell r="E4699" t="str">
            <v>E51P</v>
          </cell>
          <cell r="F4699">
            <v>3</v>
          </cell>
        </row>
        <row r="4700">
          <cell r="B4700">
            <v>21650</v>
          </cell>
          <cell r="C4700" t="str">
            <v>Stacy</v>
          </cell>
          <cell r="D4700" t="str">
            <v>Hagemann</v>
          </cell>
          <cell r="E4700" t="str">
            <v>E51P</v>
          </cell>
          <cell r="F4700">
            <v>3</v>
          </cell>
        </row>
        <row r="4701">
          <cell r="B4701">
            <v>13501</v>
          </cell>
          <cell r="C4701" t="str">
            <v xml:space="preserve">Stalin (stivul) </v>
          </cell>
          <cell r="D4701" t="str">
            <v>Ulloa</v>
          </cell>
          <cell r="E4701" t="str">
            <v>S43P</v>
          </cell>
          <cell r="F4701">
            <v>2</v>
          </cell>
        </row>
        <row r="4702">
          <cell r="B4702">
            <v>19555</v>
          </cell>
          <cell r="C4702" t="str">
            <v>Stanislav</v>
          </cell>
          <cell r="D4702" t="str">
            <v>Sigal</v>
          </cell>
          <cell r="E4702" t="str">
            <v>T51P</v>
          </cell>
          <cell r="F4702">
            <v>5</v>
          </cell>
        </row>
        <row r="4703">
          <cell r="B4703">
            <v>12602</v>
          </cell>
          <cell r="C4703" t="str">
            <v>Stanislav</v>
          </cell>
          <cell r="D4703" t="str">
            <v>Vardomskiy</v>
          </cell>
          <cell r="E4703" t="str">
            <v>T41P</v>
          </cell>
          <cell r="F4703">
            <v>3</v>
          </cell>
        </row>
        <row r="4704">
          <cell r="B4704">
            <v>10460</v>
          </cell>
          <cell r="C4704" t="str">
            <v>Stanislav</v>
          </cell>
          <cell r="D4704" t="str">
            <v>Zlatkin</v>
          </cell>
          <cell r="E4704" t="str">
            <v>D45P</v>
          </cell>
          <cell r="F4704">
            <v>4</v>
          </cell>
        </row>
        <row r="4705">
          <cell r="B4705">
            <v>15200</v>
          </cell>
          <cell r="C4705" t="str">
            <v>Stav</v>
          </cell>
          <cell r="D4705" t="str">
            <v>Azran</v>
          </cell>
          <cell r="E4705" t="str">
            <v>D61S</v>
          </cell>
          <cell r="F4705">
            <v>3</v>
          </cell>
        </row>
        <row r="4706">
          <cell r="B4706">
            <v>19465</v>
          </cell>
          <cell r="C4706" t="str">
            <v>Stav</v>
          </cell>
          <cell r="D4706" t="str">
            <v>Chen</v>
          </cell>
          <cell r="E4706" t="str">
            <v>P63P</v>
          </cell>
          <cell r="F4706">
            <v>3</v>
          </cell>
        </row>
        <row r="4707">
          <cell r="B4707">
            <v>21010</v>
          </cell>
          <cell r="C4707" t="str">
            <v>Stav</v>
          </cell>
          <cell r="D4707" t="str">
            <v>Dayan</v>
          </cell>
          <cell r="E4707" t="str">
            <v>P63P</v>
          </cell>
          <cell r="F4707">
            <v>4</v>
          </cell>
        </row>
        <row r="4708">
          <cell r="B4708">
            <v>21325</v>
          </cell>
          <cell r="C4708" t="str">
            <v>Stav</v>
          </cell>
          <cell r="D4708" t="str">
            <v>Sofer</v>
          </cell>
          <cell r="E4708" t="str">
            <v>060P</v>
          </cell>
          <cell r="F4708">
            <v>3</v>
          </cell>
        </row>
        <row r="4709">
          <cell r="B4709">
            <v>14823</v>
          </cell>
          <cell r="C4709" t="str">
            <v>Stefan</v>
          </cell>
          <cell r="D4709" t="str">
            <v>Drapeau</v>
          </cell>
          <cell r="E4709" t="str">
            <v>E41P</v>
          </cell>
          <cell r="F4709">
            <v>2</v>
          </cell>
        </row>
        <row r="4710">
          <cell r="B4710">
            <v>19286</v>
          </cell>
          <cell r="C4710" t="str">
            <v>Stefan</v>
          </cell>
          <cell r="D4710" t="str">
            <v>Ehrhardt</v>
          </cell>
          <cell r="E4710" t="str">
            <v>E51P</v>
          </cell>
          <cell r="F4710">
            <v>3</v>
          </cell>
        </row>
        <row r="4711">
          <cell r="B4711">
            <v>18675</v>
          </cell>
          <cell r="C4711" t="str">
            <v>Stefan</v>
          </cell>
          <cell r="D4711" t="str">
            <v>Kraft</v>
          </cell>
          <cell r="E4711" t="str">
            <v>S43P</v>
          </cell>
          <cell r="F4711">
            <v>3</v>
          </cell>
        </row>
        <row r="4712">
          <cell r="B4712">
            <v>10112</v>
          </cell>
          <cell r="C4712" t="str">
            <v>Stefan</v>
          </cell>
          <cell r="D4712" t="str">
            <v>Maith</v>
          </cell>
          <cell r="E4712" t="str">
            <v>S43M</v>
          </cell>
          <cell r="F4712">
            <v>5</v>
          </cell>
        </row>
        <row r="4713">
          <cell r="B4713">
            <v>11808</v>
          </cell>
          <cell r="C4713" t="str">
            <v>Stefan</v>
          </cell>
          <cell r="D4713" t="str">
            <v>Pompe</v>
          </cell>
          <cell r="E4713" t="str">
            <v>S43P</v>
          </cell>
          <cell r="F4713">
            <v>4</v>
          </cell>
        </row>
        <row r="4714">
          <cell r="B4714">
            <v>18558</v>
          </cell>
          <cell r="C4714" t="str">
            <v>Stefan</v>
          </cell>
          <cell r="D4714" t="str">
            <v>Roesch</v>
          </cell>
          <cell r="E4714" t="str">
            <v>E51P</v>
          </cell>
          <cell r="F4714">
            <v>3</v>
          </cell>
        </row>
        <row r="4715">
          <cell r="B4715">
            <v>19850</v>
          </cell>
          <cell r="C4715" t="str">
            <v>Stefan</v>
          </cell>
          <cell r="D4715" t="str">
            <v>Roser</v>
          </cell>
          <cell r="E4715" t="str">
            <v>M65P</v>
          </cell>
          <cell r="F4715">
            <v>4</v>
          </cell>
        </row>
        <row r="4716">
          <cell r="B4716">
            <v>12043</v>
          </cell>
          <cell r="C4716" t="str">
            <v>Stefan</v>
          </cell>
          <cell r="D4716" t="str">
            <v>Schenscher</v>
          </cell>
          <cell r="E4716" t="str">
            <v>S41P</v>
          </cell>
          <cell r="F4716">
            <v>5</v>
          </cell>
        </row>
        <row r="4717">
          <cell r="B4717">
            <v>16255</v>
          </cell>
          <cell r="C4717" t="str">
            <v>Stefanie</v>
          </cell>
          <cell r="D4717" t="str">
            <v>Kehrer</v>
          </cell>
          <cell r="E4717" t="str">
            <v>S51P</v>
          </cell>
          <cell r="F4717">
            <v>4</v>
          </cell>
        </row>
        <row r="4718">
          <cell r="B4718">
            <v>14786</v>
          </cell>
          <cell r="C4718" t="str">
            <v xml:space="preserve">Stefano (stefanoo) </v>
          </cell>
          <cell r="D4718" t="str">
            <v>Olivieri</v>
          </cell>
          <cell r="E4718" t="str">
            <v>E51P</v>
          </cell>
          <cell r="F4718">
            <v>3</v>
          </cell>
        </row>
        <row r="4719">
          <cell r="B4719">
            <v>13170</v>
          </cell>
          <cell r="C4719" t="str">
            <v>Stella</v>
          </cell>
          <cell r="D4719" t="str">
            <v>Anavi</v>
          </cell>
          <cell r="E4719" t="str">
            <v>D45M</v>
          </cell>
          <cell r="F4719">
            <v>3</v>
          </cell>
        </row>
        <row r="4720">
          <cell r="B4720">
            <v>20957</v>
          </cell>
          <cell r="C4720" t="str">
            <v>Stella</v>
          </cell>
          <cell r="D4720" t="str">
            <v>Mankah</v>
          </cell>
          <cell r="E4720" t="str">
            <v>E61P</v>
          </cell>
          <cell r="F4720">
            <v>3</v>
          </cell>
        </row>
        <row r="4721">
          <cell r="B4721">
            <v>1364</v>
          </cell>
          <cell r="C4721" t="str">
            <v>Stella</v>
          </cell>
          <cell r="D4721" t="str">
            <v>Shteinbuk</v>
          </cell>
          <cell r="E4721" t="str">
            <v>T41P</v>
          </cell>
          <cell r="F4721">
            <v>4</v>
          </cell>
        </row>
        <row r="4722">
          <cell r="B4722">
            <v>2825</v>
          </cell>
          <cell r="C4722" t="str">
            <v>Stephan</v>
          </cell>
          <cell r="D4722" t="str">
            <v>Lawnik</v>
          </cell>
          <cell r="E4722" t="str">
            <v>S41P</v>
          </cell>
          <cell r="F4722">
            <v>3</v>
          </cell>
        </row>
        <row r="4723">
          <cell r="B4723">
            <v>18616</v>
          </cell>
          <cell r="C4723" t="str">
            <v>Stephane</v>
          </cell>
          <cell r="D4723" t="str">
            <v>Badan</v>
          </cell>
          <cell r="E4723" t="str">
            <v>E41P</v>
          </cell>
          <cell r="F4723">
            <v>3</v>
          </cell>
        </row>
        <row r="4724">
          <cell r="B4724">
            <v>18203</v>
          </cell>
          <cell r="C4724" t="str">
            <v>Stephane</v>
          </cell>
          <cell r="D4724" t="str">
            <v>Davaudet</v>
          </cell>
          <cell r="E4724" t="str">
            <v>S41P</v>
          </cell>
          <cell r="F4724">
            <v>4</v>
          </cell>
        </row>
        <row r="4725">
          <cell r="B4725">
            <v>20667</v>
          </cell>
          <cell r="C4725" t="str">
            <v>Stephanie</v>
          </cell>
          <cell r="D4725" t="str">
            <v>Howard</v>
          </cell>
          <cell r="E4725" t="str">
            <v>T55P</v>
          </cell>
          <cell r="F4725">
            <v>2</v>
          </cell>
        </row>
        <row r="4726">
          <cell r="B4726">
            <v>11212</v>
          </cell>
          <cell r="C4726" t="str">
            <v>Stephanie</v>
          </cell>
          <cell r="D4726" t="str">
            <v>Montesdeoca</v>
          </cell>
          <cell r="E4726" t="str">
            <v>T41P</v>
          </cell>
          <cell r="F4726">
            <v>4</v>
          </cell>
        </row>
        <row r="4727">
          <cell r="B4727">
            <v>16212</v>
          </cell>
          <cell r="C4727" t="str">
            <v>Stephany</v>
          </cell>
          <cell r="D4727" t="str">
            <v>Escamilla</v>
          </cell>
          <cell r="E4727" t="str">
            <v>S41P</v>
          </cell>
          <cell r="F4727">
            <v>3</v>
          </cell>
        </row>
        <row r="4728">
          <cell r="B4728">
            <v>16353</v>
          </cell>
          <cell r="C4728" t="str">
            <v>Stephen</v>
          </cell>
          <cell r="D4728" t="str">
            <v>Bigley</v>
          </cell>
          <cell r="E4728" t="str">
            <v>T51P</v>
          </cell>
          <cell r="F4728">
            <v>4</v>
          </cell>
        </row>
        <row r="4729">
          <cell r="B4729">
            <v>16340</v>
          </cell>
          <cell r="C4729" t="str">
            <v>Stephen</v>
          </cell>
          <cell r="D4729" t="str">
            <v>Habinski</v>
          </cell>
          <cell r="E4729" t="str">
            <v>T51P</v>
          </cell>
          <cell r="F4729">
            <v>3</v>
          </cell>
        </row>
        <row r="4730">
          <cell r="B4730">
            <v>10164</v>
          </cell>
          <cell r="C4730" t="str">
            <v>Stephen</v>
          </cell>
          <cell r="D4730" t="str">
            <v>Liu</v>
          </cell>
          <cell r="E4730" t="str">
            <v>S43M</v>
          </cell>
          <cell r="F4730">
            <v>3</v>
          </cell>
        </row>
        <row r="4731">
          <cell r="B4731">
            <v>3450</v>
          </cell>
          <cell r="C4731" t="str">
            <v xml:space="preserve">Stephen (Stephen) </v>
          </cell>
          <cell r="D4731" t="str">
            <v>Ilines</v>
          </cell>
          <cell r="E4731" t="str">
            <v>S43P</v>
          </cell>
          <cell r="F4731">
            <v>4</v>
          </cell>
        </row>
        <row r="4732">
          <cell r="B4732">
            <v>16051</v>
          </cell>
          <cell r="C4732" t="str">
            <v xml:space="preserve">Stephen (Steve) </v>
          </cell>
          <cell r="D4732" t="str">
            <v>Grimes</v>
          </cell>
          <cell r="E4732" t="str">
            <v>E41P</v>
          </cell>
          <cell r="F4732">
            <v>2</v>
          </cell>
        </row>
        <row r="4733">
          <cell r="B4733">
            <v>5270</v>
          </cell>
          <cell r="C4733" t="str">
            <v xml:space="preserve">Stephen (Steve) </v>
          </cell>
          <cell r="D4733" t="str">
            <v>Skoronski</v>
          </cell>
          <cell r="E4733" t="str">
            <v>E41P</v>
          </cell>
          <cell r="F4733">
            <v>4</v>
          </cell>
        </row>
        <row r="4734">
          <cell r="B4734">
            <v>14654</v>
          </cell>
          <cell r="C4734" t="str">
            <v xml:space="preserve">Stephen (Steve) </v>
          </cell>
          <cell r="D4734" t="str">
            <v>Slater</v>
          </cell>
          <cell r="E4734" t="str">
            <v>T51P</v>
          </cell>
          <cell r="F4734">
            <v>3</v>
          </cell>
        </row>
        <row r="4735">
          <cell r="B4735">
            <v>18871</v>
          </cell>
          <cell r="C4735" t="str">
            <v>Stephenie</v>
          </cell>
          <cell r="D4735" t="str">
            <v>Phillips</v>
          </cell>
          <cell r="E4735" t="str">
            <v>M55P</v>
          </cell>
          <cell r="F4735">
            <v>4</v>
          </cell>
        </row>
        <row r="4736">
          <cell r="B4736">
            <v>15862</v>
          </cell>
          <cell r="C4736" t="str">
            <v>Steve</v>
          </cell>
          <cell r="D4736" t="str">
            <v>Coe</v>
          </cell>
          <cell r="E4736" t="str">
            <v>S43P</v>
          </cell>
          <cell r="F4736">
            <v>5</v>
          </cell>
        </row>
        <row r="4737">
          <cell r="B4737">
            <v>19541</v>
          </cell>
          <cell r="C4737" t="str">
            <v>Steve</v>
          </cell>
          <cell r="D4737" t="str">
            <v>Gutfreund</v>
          </cell>
          <cell r="E4737" t="str">
            <v>D65P</v>
          </cell>
          <cell r="F4737">
            <v>3</v>
          </cell>
        </row>
        <row r="4738">
          <cell r="B4738">
            <v>16348</v>
          </cell>
          <cell r="C4738" t="str">
            <v>Steve</v>
          </cell>
          <cell r="D4738" t="str">
            <v>Otieno</v>
          </cell>
          <cell r="E4738" t="str">
            <v>T53P</v>
          </cell>
          <cell r="F4738">
            <v>1</v>
          </cell>
        </row>
        <row r="4739">
          <cell r="B4739">
            <v>17939</v>
          </cell>
          <cell r="C4739" t="str">
            <v>Steve</v>
          </cell>
          <cell r="D4739" t="str">
            <v>Van Reeth</v>
          </cell>
          <cell r="E4739" t="str">
            <v>E41P</v>
          </cell>
          <cell r="F4739">
            <v>5</v>
          </cell>
        </row>
        <row r="4740">
          <cell r="B4740">
            <v>10103</v>
          </cell>
          <cell r="C4740" t="str">
            <v>Steven</v>
          </cell>
          <cell r="D4740" t="str">
            <v>Chelsky</v>
          </cell>
          <cell r="E4740" t="str">
            <v>M55P</v>
          </cell>
          <cell r="F4740">
            <v>3</v>
          </cell>
        </row>
        <row r="4741">
          <cell r="B4741">
            <v>8821</v>
          </cell>
          <cell r="C4741" t="str">
            <v>Steven</v>
          </cell>
          <cell r="D4741" t="str">
            <v>Clark</v>
          </cell>
          <cell r="E4741" t="str">
            <v>P54P</v>
          </cell>
          <cell r="F4741">
            <v>3</v>
          </cell>
        </row>
        <row r="4742">
          <cell r="B4742">
            <v>19118</v>
          </cell>
          <cell r="C4742" t="str">
            <v>Steven</v>
          </cell>
          <cell r="D4742" t="str">
            <v>de Boer</v>
          </cell>
          <cell r="E4742" t="str">
            <v>E51P</v>
          </cell>
          <cell r="F4742">
            <v>2</v>
          </cell>
        </row>
        <row r="4743">
          <cell r="B4743">
            <v>18900</v>
          </cell>
          <cell r="C4743" t="str">
            <v>Steven</v>
          </cell>
          <cell r="D4743" t="str">
            <v>Meyers</v>
          </cell>
          <cell r="E4743" t="str">
            <v>S41P</v>
          </cell>
          <cell r="F4743">
            <v>2</v>
          </cell>
        </row>
        <row r="4744">
          <cell r="B4744">
            <v>18175</v>
          </cell>
          <cell r="C4744" t="str">
            <v>Steven</v>
          </cell>
          <cell r="D4744" t="str">
            <v>Morton</v>
          </cell>
          <cell r="E4744" t="str">
            <v>S53P</v>
          </cell>
          <cell r="F4744">
            <v>2</v>
          </cell>
        </row>
        <row r="4745">
          <cell r="B4745">
            <v>20680</v>
          </cell>
          <cell r="C4745" t="str">
            <v>Steven</v>
          </cell>
          <cell r="D4745" t="str">
            <v>Nieberg</v>
          </cell>
          <cell r="E4745" t="str">
            <v>S43P</v>
          </cell>
          <cell r="F4745">
            <v>4</v>
          </cell>
        </row>
        <row r="4746">
          <cell r="B4746">
            <v>11355</v>
          </cell>
          <cell r="C4746" t="str">
            <v>Steven</v>
          </cell>
          <cell r="D4746" t="str">
            <v>Parrish</v>
          </cell>
          <cell r="E4746" t="str">
            <v>E51P</v>
          </cell>
          <cell r="F4746">
            <v>3</v>
          </cell>
        </row>
        <row r="4747">
          <cell r="B4747">
            <v>21340</v>
          </cell>
          <cell r="C4747" t="str">
            <v>Steven</v>
          </cell>
          <cell r="D4747" t="str">
            <v>Weiss</v>
          </cell>
          <cell r="E4747" t="str">
            <v>M45P</v>
          </cell>
          <cell r="F4747">
            <v>3</v>
          </cell>
        </row>
        <row r="4748">
          <cell r="B4748">
            <v>3491</v>
          </cell>
          <cell r="C4748" t="str">
            <v xml:space="preserve">Steven (Steve) </v>
          </cell>
          <cell r="D4748" t="str">
            <v>Cortopassi</v>
          </cell>
          <cell r="E4748" t="str">
            <v>P43M</v>
          </cell>
          <cell r="F4748">
            <v>5</v>
          </cell>
        </row>
        <row r="4749">
          <cell r="B4749">
            <v>16765</v>
          </cell>
          <cell r="C4749" t="str">
            <v>Stuart</v>
          </cell>
          <cell r="D4749" t="str">
            <v>Green</v>
          </cell>
          <cell r="E4749" t="str">
            <v>E41P</v>
          </cell>
          <cell r="F4749">
            <v>4</v>
          </cell>
        </row>
        <row r="4750">
          <cell r="B4750">
            <v>8984</v>
          </cell>
          <cell r="C4750" t="str">
            <v>Stuart</v>
          </cell>
          <cell r="D4750" t="str">
            <v>Seymour</v>
          </cell>
          <cell r="E4750" t="str">
            <v>T53P</v>
          </cell>
          <cell r="F4750">
            <v>4</v>
          </cell>
        </row>
        <row r="4751">
          <cell r="B4751">
            <v>19490</v>
          </cell>
          <cell r="C4751" t="str">
            <v>Su Ling</v>
          </cell>
          <cell r="D4751" t="str">
            <v>Foo</v>
          </cell>
          <cell r="E4751" t="str">
            <v>S51P</v>
          </cell>
          <cell r="F4751">
            <v>4</v>
          </cell>
        </row>
        <row r="4752">
          <cell r="B4752">
            <v>19774</v>
          </cell>
          <cell r="C4752" t="str">
            <v>Subash</v>
          </cell>
          <cell r="D4752" t="str">
            <v>Kadri</v>
          </cell>
          <cell r="E4752" t="str">
            <v>S43P</v>
          </cell>
          <cell r="F4752">
            <v>4</v>
          </cell>
        </row>
        <row r="4753">
          <cell r="B4753">
            <v>18207</v>
          </cell>
          <cell r="C4753" t="str">
            <v>Sue</v>
          </cell>
          <cell r="D4753" t="str">
            <v>Chan</v>
          </cell>
          <cell r="E4753" t="str">
            <v>P53P</v>
          </cell>
          <cell r="F4753">
            <v>3</v>
          </cell>
        </row>
        <row r="4754">
          <cell r="B4754">
            <v>3490</v>
          </cell>
          <cell r="C4754" t="str">
            <v>Summer</v>
          </cell>
          <cell r="D4754" t="str">
            <v>Gudaitis</v>
          </cell>
          <cell r="E4754" t="str">
            <v>P53P</v>
          </cell>
          <cell r="F4754">
            <v>4</v>
          </cell>
        </row>
        <row r="4755">
          <cell r="B4755">
            <v>8725</v>
          </cell>
          <cell r="C4755" t="str">
            <v>Summer</v>
          </cell>
          <cell r="D4755" t="str">
            <v>Kablawi</v>
          </cell>
          <cell r="E4755" t="str">
            <v>E41P</v>
          </cell>
          <cell r="F4755">
            <v>4</v>
          </cell>
        </row>
        <row r="4756">
          <cell r="B4756">
            <v>16471</v>
          </cell>
          <cell r="C4756" t="str">
            <v>Summer</v>
          </cell>
          <cell r="D4756" t="str">
            <v>Urzua</v>
          </cell>
          <cell r="E4756" t="str">
            <v>P64P</v>
          </cell>
          <cell r="F4756">
            <v>4</v>
          </cell>
        </row>
        <row r="4757">
          <cell r="B4757">
            <v>18622</v>
          </cell>
          <cell r="C4757" t="str">
            <v>Summer</v>
          </cell>
          <cell r="D4757" t="str">
            <v>Wang</v>
          </cell>
          <cell r="E4757" t="str">
            <v>S53P</v>
          </cell>
          <cell r="F4757">
            <v>2</v>
          </cell>
        </row>
        <row r="4758">
          <cell r="B4758">
            <v>7854</v>
          </cell>
          <cell r="C4758" t="str">
            <v>Sundeep</v>
          </cell>
          <cell r="D4758" t="str">
            <v>Mudgal</v>
          </cell>
          <cell r="E4758" t="str">
            <v>D45M</v>
          </cell>
          <cell r="F4758">
            <v>5</v>
          </cell>
        </row>
        <row r="4759">
          <cell r="B4759">
            <v>18723</v>
          </cell>
          <cell r="C4759" t="str">
            <v>Sunil</v>
          </cell>
          <cell r="D4759" t="str">
            <v>Mishra</v>
          </cell>
          <cell r="E4759" t="str">
            <v>E51P</v>
          </cell>
          <cell r="F4759">
            <v>2</v>
          </cell>
        </row>
        <row r="4760">
          <cell r="B4760">
            <v>11455</v>
          </cell>
          <cell r="C4760" t="str">
            <v>Sunny</v>
          </cell>
          <cell r="D4760" t="str">
            <v>Gill</v>
          </cell>
          <cell r="E4760" t="str">
            <v>E41P</v>
          </cell>
          <cell r="F4760">
            <v>3</v>
          </cell>
        </row>
        <row r="4761">
          <cell r="B4761">
            <v>16859</v>
          </cell>
          <cell r="C4761" t="str">
            <v>Sunny</v>
          </cell>
          <cell r="D4761" t="str">
            <v>Leung</v>
          </cell>
          <cell r="E4761" t="str">
            <v>T41P</v>
          </cell>
          <cell r="F4761">
            <v>3</v>
          </cell>
        </row>
        <row r="4762">
          <cell r="B4762">
            <v>10627</v>
          </cell>
          <cell r="C4762" t="str">
            <v>Supoj</v>
          </cell>
          <cell r="D4762" t="str">
            <v>Aram-Ekkalarb</v>
          </cell>
          <cell r="E4762" t="str">
            <v>E41P</v>
          </cell>
          <cell r="F4762">
            <v>4</v>
          </cell>
        </row>
        <row r="4763">
          <cell r="B4763">
            <v>21605</v>
          </cell>
          <cell r="C4763" t="str">
            <v>Suprith</v>
          </cell>
          <cell r="D4763" t="str">
            <v>Lokhande</v>
          </cell>
          <cell r="E4763" t="str">
            <v>S41P</v>
          </cell>
          <cell r="F4763">
            <v>3</v>
          </cell>
        </row>
        <row r="4764">
          <cell r="B4764">
            <v>21542</v>
          </cell>
          <cell r="C4764" t="str">
            <v>Suraksh</v>
          </cell>
          <cell r="D4764" t="str">
            <v>Kandarati Govindraju</v>
          </cell>
          <cell r="E4764" t="str">
            <v>T51P</v>
          </cell>
          <cell r="F4764">
            <v>3</v>
          </cell>
        </row>
        <row r="4765">
          <cell r="B4765">
            <v>16271</v>
          </cell>
          <cell r="C4765" t="str">
            <v xml:space="preserve">Suraworn (Duke) </v>
          </cell>
          <cell r="D4765" t="str">
            <v>Sukkram</v>
          </cell>
          <cell r="E4765" t="str">
            <v>M55P</v>
          </cell>
          <cell r="F4765">
            <v>3</v>
          </cell>
        </row>
        <row r="4766">
          <cell r="B4766">
            <v>19059</v>
          </cell>
          <cell r="C4766" t="str">
            <v>Susan</v>
          </cell>
          <cell r="D4766" t="str">
            <v>Slane</v>
          </cell>
          <cell r="E4766" t="str">
            <v>R41M</v>
          </cell>
          <cell r="F4766">
            <v>4</v>
          </cell>
        </row>
        <row r="4767">
          <cell r="B4767">
            <v>16169</v>
          </cell>
          <cell r="C4767" t="str">
            <v>Susanna</v>
          </cell>
          <cell r="D4767" t="str">
            <v>Bernal Lopez</v>
          </cell>
          <cell r="E4767" t="str">
            <v>S51P</v>
          </cell>
          <cell r="F4767">
            <v>3</v>
          </cell>
        </row>
        <row r="4768">
          <cell r="B4768">
            <v>15069</v>
          </cell>
          <cell r="C4768" t="str">
            <v>Susie</v>
          </cell>
          <cell r="D4768" t="str">
            <v>Johns</v>
          </cell>
          <cell r="E4768" t="str">
            <v>S53P</v>
          </cell>
          <cell r="F4768">
            <v>3</v>
          </cell>
        </row>
        <row r="4769">
          <cell r="B4769">
            <v>21185</v>
          </cell>
          <cell r="C4769" t="str">
            <v>Sussan</v>
          </cell>
          <cell r="D4769" t="str">
            <v>Charles</v>
          </cell>
          <cell r="E4769" t="str">
            <v>T61P</v>
          </cell>
          <cell r="F4769">
            <v>3</v>
          </cell>
        </row>
        <row r="4770">
          <cell r="B4770">
            <v>11114</v>
          </cell>
          <cell r="C4770" t="str">
            <v>Suzi</v>
          </cell>
          <cell r="D4770" t="str">
            <v>Awad</v>
          </cell>
          <cell r="E4770" t="str">
            <v>S41P</v>
          </cell>
          <cell r="F4770">
            <v>3</v>
          </cell>
        </row>
        <row r="4771">
          <cell r="B4771">
            <v>19625</v>
          </cell>
          <cell r="C4771" t="str">
            <v>Sven</v>
          </cell>
          <cell r="D4771" t="str">
            <v>Haegeman</v>
          </cell>
          <cell r="E4771" t="str">
            <v>S43P</v>
          </cell>
          <cell r="F4771">
            <v>2</v>
          </cell>
        </row>
        <row r="4772">
          <cell r="B4772">
            <v>20366</v>
          </cell>
          <cell r="C4772" t="str">
            <v>Svetaslau</v>
          </cell>
          <cell r="D4772" t="str">
            <v>Yuntsevich</v>
          </cell>
          <cell r="E4772" t="str">
            <v>T56P</v>
          </cell>
          <cell r="F4772">
            <v>4</v>
          </cell>
        </row>
        <row r="4773">
          <cell r="B4773">
            <v>20106</v>
          </cell>
          <cell r="C4773" t="str">
            <v>Swathi</v>
          </cell>
          <cell r="D4773" t="str">
            <v>Rao G</v>
          </cell>
          <cell r="E4773" t="str">
            <v>T51P</v>
          </cell>
          <cell r="F4773">
            <v>4</v>
          </cell>
        </row>
        <row r="4774">
          <cell r="B4774">
            <v>18700</v>
          </cell>
          <cell r="C4774" t="str">
            <v>Syed</v>
          </cell>
          <cell r="D4774" t="str">
            <v>Abdulla</v>
          </cell>
          <cell r="E4774" t="str">
            <v>T51P</v>
          </cell>
          <cell r="F4774">
            <v>5</v>
          </cell>
        </row>
        <row r="4775">
          <cell r="B4775">
            <v>21437</v>
          </cell>
          <cell r="C4775" t="str">
            <v>Syed</v>
          </cell>
          <cell r="D4775" t="str">
            <v>Ghouse Mohiyaddin</v>
          </cell>
          <cell r="E4775" t="str">
            <v>T61P</v>
          </cell>
          <cell r="F4775">
            <v>3</v>
          </cell>
        </row>
        <row r="4776">
          <cell r="B4776">
            <v>7870</v>
          </cell>
          <cell r="C4776" t="str">
            <v>Syed</v>
          </cell>
          <cell r="D4776" t="str">
            <v>Jafri</v>
          </cell>
          <cell r="E4776" t="str">
            <v>T51P</v>
          </cell>
          <cell r="F4776">
            <v>2</v>
          </cell>
        </row>
        <row r="4777">
          <cell r="B4777">
            <v>21197</v>
          </cell>
          <cell r="C4777" t="str">
            <v>Syed</v>
          </cell>
          <cell r="D4777" t="str">
            <v>Yusuf</v>
          </cell>
          <cell r="E4777" t="str">
            <v>T61P</v>
          </cell>
          <cell r="F4777">
            <v>4</v>
          </cell>
        </row>
        <row r="4778">
          <cell r="B4778">
            <v>11287</v>
          </cell>
          <cell r="C4778" t="str">
            <v>Sylvain</v>
          </cell>
          <cell r="D4778" t="str">
            <v>Verdier</v>
          </cell>
          <cell r="E4778" t="str">
            <v>S43M</v>
          </cell>
          <cell r="F4778">
            <v>3</v>
          </cell>
        </row>
        <row r="4779">
          <cell r="B4779">
            <v>6121</v>
          </cell>
          <cell r="C4779" t="str">
            <v>Sylvia</v>
          </cell>
          <cell r="D4779" t="str">
            <v>Fath</v>
          </cell>
          <cell r="E4779" t="str">
            <v>S41P</v>
          </cell>
          <cell r="F4779">
            <v>4</v>
          </cell>
        </row>
        <row r="4780">
          <cell r="B4780">
            <v>17255</v>
          </cell>
          <cell r="C4780" t="str">
            <v>Sylvia</v>
          </cell>
          <cell r="D4780" t="str">
            <v>Go</v>
          </cell>
          <cell r="E4780" t="str">
            <v>S51P</v>
          </cell>
          <cell r="F4780">
            <v>3</v>
          </cell>
        </row>
        <row r="4781">
          <cell r="B4781">
            <v>12895</v>
          </cell>
          <cell r="C4781" t="str">
            <v>Sze Yew</v>
          </cell>
          <cell r="D4781" t="str">
            <v>Chiue</v>
          </cell>
          <cell r="E4781" t="str">
            <v>E41P</v>
          </cell>
          <cell r="F4781">
            <v>4</v>
          </cell>
        </row>
        <row r="4782">
          <cell r="B4782">
            <v>17170</v>
          </cell>
          <cell r="C4782" t="str">
            <v>Tabea</v>
          </cell>
          <cell r="D4782" t="str">
            <v>Vorberg</v>
          </cell>
          <cell r="E4782" t="str">
            <v>M53P</v>
          </cell>
          <cell r="F4782">
            <v>4</v>
          </cell>
        </row>
        <row r="4783">
          <cell r="B4783">
            <v>20255</v>
          </cell>
          <cell r="C4783" t="str">
            <v>Taeer</v>
          </cell>
          <cell r="D4783" t="str">
            <v>Bar-Yam</v>
          </cell>
          <cell r="E4783" t="str">
            <v>D65P</v>
          </cell>
          <cell r="F4783">
            <v>2</v>
          </cell>
        </row>
        <row r="4784">
          <cell r="B4784">
            <v>16392</v>
          </cell>
          <cell r="C4784" t="str">
            <v>Tahani</v>
          </cell>
          <cell r="D4784" t="str">
            <v>Abrego Resendiz</v>
          </cell>
          <cell r="E4784" t="str">
            <v>S43P</v>
          </cell>
          <cell r="F4784">
            <v>4</v>
          </cell>
        </row>
        <row r="4785">
          <cell r="B4785">
            <v>20287</v>
          </cell>
          <cell r="C4785" t="str">
            <v>Tajebe</v>
          </cell>
          <cell r="D4785" t="str">
            <v>Gebrewold</v>
          </cell>
          <cell r="E4785" t="str">
            <v>T63P</v>
          </cell>
          <cell r="F4785">
            <v>4</v>
          </cell>
        </row>
        <row r="4786">
          <cell r="B4786">
            <v>19224</v>
          </cell>
          <cell r="C4786" t="str">
            <v>Takafumi</v>
          </cell>
          <cell r="D4786" t="str">
            <v>Ozeki</v>
          </cell>
          <cell r="E4786" t="str">
            <v>S41P</v>
          </cell>
          <cell r="F4786">
            <v>2</v>
          </cell>
        </row>
        <row r="4787">
          <cell r="B4787">
            <v>16542</v>
          </cell>
          <cell r="C4787" t="str">
            <v>Takanori</v>
          </cell>
          <cell r="D4787" t="str">
            <v>Yoshioka</v>
          </cell>
          <cell r="E4787" t="str">
            <v>E51P</v>
          </cell>
          <cell r="F4787">
            <v>2</v>
          </cell>
        </row>
        <row r="4788">
          <cell r="B4788">
            <v>21556</v>
          </cell>
          <cell r="C4788" t="str">
            <v>Takefumi</v>
          </cell>
          <cell r="D4788" t="str">
            <v>Yamada</v>
          </cell>
          <cell r="E4788" t="str">
            <v>E51P</v>
          </cell>
          <cell r="F4788">
            <v>3</v>
          </cell>
        </row>
        <row r="4789">
          <cell r="B4789">
            <v>16215</v>
          </cell>
          <cell r="C4789" t="str">
            <v>Takeshige</v>
          </cell>
          <cell r="D4789" t="str">
            <v>Fujii</v>
          </cell>
          <cell r="E4789" t="str">
            <v>T51P</v>
          </cell>
          <cell r="F4789">
            <v>4</v>
          </cell>
        </row>
        <row r="4790">
          <cell r="B4790">
            <v>17642</v>
          </cell>
          <cell r="C4790" t="str">
            <v>Takuya</v>
          </cell>
          <cell r="D4790" t="str">
            <v>Matsumura</v>
          </cell>
          <cell r="E4790" t="str">
            <v>T63P</v>
          </cell>
          <cell r="F4790">
            <v>2</v>
          </cell>
        </row>
        <row r="4791">
          <cell r="B4791">
            <v>7206</v>
          </cell>
          <cell r="C4791" t="str">
            <v>Tal</v>
          </cell>
          <cell r="D4791" t="str">
            <v>Abudi</v>
          </cell>
          <cell r="E4791" t="str">
            <v>D55P</v>
          </cell>
          <cell r="F4791">
            <v>4</v>
          </cell>
        </row>
        <row r="4792">
          <cell r="B4792">
            <v>12120</v>
          </cell>
          <cell r="C4792" t="str">
            <v>Tal</v>
          </cell>
          <cell r="D4792" t="str">
            <v>Aharoni</v>
          </cell>
          <cell r="E4792" t="str">
            <v>D41P</v>
          </cell>
          <cell r="F4792">
            <v>4</v>
          </cell>
        </row>
        <row r="4793">
          <cell r="B4793">
            <v>17461</v>
          </cell>
          <cell r="C4793" t="str">
            <v>Tal</v>
          </cell>
          <cell r="D4793" t="str">
            <v>Ben Bassat</v>
          </cell>
          <cell r="E4793" t="str">
            <v>D55P</v>
          </cell>
          <cell r="F4793">
            <v>5</v>
          </cell>
        </row>
        <row r="4794">
          <cell r="B4794">
            <v>19235</v>
          </cell>
          <cell r="C4794" t="str">
            <v>Tal</v>
          </cell>
          <cell r="D4794" t="str">
            <v>Benjamin</v>
          </cell>
          <cell r="E4794" t="str">
            <v>P51P</v>
          </cell>
          <cell r="F4794">
            <v>2</v>
          </cell>
        </row>
        <row r="4795">
          <cell r="B4795">
            <v>18970</v>
          </cell>
          <cell r="C4795" t="str">
            <v>Tal</v>
          </cell>
          <cell r="D4795" t="str">
            <v>Cohen</v>
          </cell>
          <cell r="E4795" t="str">
            <v>D55P</v>
          </cell>
          <cell r="F4795">
            <v>3</v>
          </cell>
        </row>
        <row r="4796">
          <cell r="B4796">
            <v>16572</v>
          </cell>
          <cell r="C4796" t="str">
            <v>Tal</v>
          </cell>
          <cell r="D4796" t="str">
            <v>Eisner</v>
          </cell>
          <cell r="E4796" t="str">
            <v>M41P</v>
          </cell>
          <cell r="F4796">
            <v>4</v>
          </cell>
        </row>
        <row r="4797">
          <cell r="B4797">
            <v>15015</v>
          </cell>
          <cell r="C4797" t="str">
            <v>Tal</v>
          </cell>
          <cell r="D4797" t="str">
            <v>Farjon</v>
          </cell>
          <cell r="E4797" t="str">
            <v>D51P</v>
          </cell>
          <cell r="F4797">
            <v>4</v>
          </cell>
        </row>
        <row r="4798">
          <cell r="B4798">
            <v>20859</v>
          </cell>
          <cell r="C4798" t="str">
            <v>Tal</v>
          </cell>
          <cell r="D4798" t="str">
            <v>Gabbai</v>
          </cell>
          <cell r="E4798" t="str">
            <v>T51P</v>
          </cell>
          <cell r="F4798">
            <v>4</v>
          </cell>
        </row>
        <row r="4799">
          <cell r="B4799">
            <v>20564</v>
          </cell>
          <cell r="C4799" t="str">
            <v>Tal</v>
          </cell>
          <cell r="D4799" t="str">
            <v>Giro</v>
          </cell>
          <cell r="E4799" t="str">
            <v>P63P</v>
          </cell>
          <cell r="F4799">
            <v>3</v>
          </cell>
        </row>
        <row r="4800">
          <cell r="B4800">
            <v>19394</v>
          </cell>
          <cell r="C4800" t="str">
            <v>Tal</v>
          </cell>
          <cell r="D4800" t="str">
            <v>Goldberg</v>
          </cell>
          <cell r="E4800" t="str">
            <v>D51P</v>
          </cell>
          <cell r="F4800">
            <v>3</v>
          </cell>
        </row>
        <row r="4801">
          <cell r="B4801">
            <v>21028</v>
          </cell>
          <cell r="C4801" t="str">
            <v>Tal</v>
          </cell>
          <cell r="D4801" t="str">
            <v>Goldstein - Rubin</v>
          </cell>
          <cell r="E4801" t="str">
            <v>P62P</v>
          </cell>
          <cell r="F4801">
            <v>5</v>
          </cell>
        </row>
        <row r="4802">
          <cell r="B4802">
            <v>17726</v>
          </cell>
          <cell r="C4802" t="str">
            <v>Tal</v>
          </cell>
          <cell r="D4802" t="str">
            <v>Greenberg</v>
          </cell>
          <cell r="E4802" t="str">
            <v>T41M</v>
          </cell>
          <cell r="F4802">
            <v>3</v>
          </cell>
        </row>
        <row r="4803">
          <cell r="B4803">
            <v>19085</v>
          </cell>
          <cell r="C4803" t="str">
            <v>Tal</v>
          </cell>
          <cell r="D4803" t="str">
            <v>Hadar</v>
          </cell>
          <cell r="E4803" t="str">
            <v>D65P</v>
          </cell>
          <cell r="F4803">
            <v>3</v>
          </cell>
        </row>
        <row r="4804">
          <cell r="B4804">
            <v>19211</v>
          </cell>
          <cell r="C4804" t="str">
            <v>Tal</v>
          </cell>
          <cell r="D4804" t="str">
            <v>Halaf</v>
          </cell>
          <cell r="E4804" t="str">
            <v>D51P</v>
          </cell>
          <cell r="F4804">
            <v>4</v>
          </cell>
        </row>
        <row r="4805">
          <cell r="B4805">
            <v>10606</v>
          </cell>
          <cell r="C4805" t="str">
            <v>Tal</v>
          </cell>
          <cell r="D4805" t="str">
            <v>Kagan</v>
          </cell>
          <cell r="E4805" t="str">
            <v>T41P</v>
          </cell>
          <cell r="F4805">
            <v>4</v>
          </cell>
        </row>
        <row r="4806">
          <cell r="B4806">
            <v>17498</v>
          </cell>
          <cell r="C4806" t="str">
            <v>Tal</v>
          </cell>
          <cell r="D4806" t="str">
            <v>Komemi</v>
          </cell>
          <cell r="E4806" t="str">
            <v>P51P</v>
          </cell>
          <cell r="F4806">
            <v>3</v>
          </cell>
        </row>
        <row r="4807">
          <cell r="B4807">
            <v>21777</v>
          </cell>
          <cell r="C4807" t="str">
            <v>Tal</v>
          </cell>
          <cell r="D4807" t="str">
            <v>Levy</v>
          </cell>
          <cell r="E4807" t="str">
            <v>P53P</v>
          </cell>
          <cell r="F4807">
            <v>3</v>
          </cell>
        </row>
        <row r="4808">
          <cell r="B4808">
            <v>17844</v>
          </cell>
          <cell r="C4808" t="str">
            <v>Tal</v>
          </cell>
          <cell r="D4808" t="str">
            <v>Makdoshi</v>
          </cell>
          <cell r="E4808" t="str">
            <v>D65P</v>
          </cell>
          <cell r="F4808">
            <v>3</v>
          </cell>
        </row>
        <row r="4809">
          <cell r="B4809">
            <v>12475</v>
          </cell>
          <cell r="C4809" t="str">
            <v>Tal</v>
          </cell>
          <cell r="D4809" t="str">
            <v>Matalon</v>
          </cell>
          <cell r="E4809" t="str">
            <v>T52S</v>
          </cell>
          <cell r="F4809">
            <v>2</v>
          </cell>
        </row>
        <row r="4810">
          <cell r="B4810">
            <v>12133</v>
          </cell>
          <cell r="C4810" t="str">
            <v>Tal</v>
          </cell>
          <cell r="D4810" t="str">
            <v>Nemschitz</v>
          </cell>
          <cell r="E4810" t="str">
            <v>M45M</v>
          </cell>
          <cell r="F4810">
            <v>3</v>
          </cell>
        </row>
        <row r="4811">
          <cell r="B4811">
            <v>1506</v>
          </cell>
          <cell r="C4811" t="str">
            <v>Tal</v>
          </cell>
          <cell r="D4811" t="str">
            <v>Paz-Fridman</v>
          </cell>
          <cell r="E4811" t="str">
            <v>T41P</v>
          </cell>
          <cell r="F4811">
            <v>5</v>
          </cell>
        </row>
        <row r="4812">
          <cell r="B4812">
            <v>9225</v>
          </cell>
          <cell r="C4812" t="str">
            <v>Tal</v>
          </cell>
          <cell r="D4812" t="str">
            <v>Ron</v>
          </cell>
          <cell r="E4812" t="str">
            <v>D41P</v>
          </cell>
          <cell r="F4812">
            <v>3</v>
          </cell>
        </row>
        <row r="4813">
          <cell r="B4813">
            <v>12354</v>
          </cell>
          <cell r="C4813" t="str">
            <v>Tal</v>
          </cell>
          <cell r="D4813" t="str">
            <v>Ron</v>
          </cell>
          <cell r="E4813" t="str">
            <v>D45M</v>
          </cell>
          <cell r="F4813">
            <v>3</v>
          </cell>
        </row>
        <row r="4814">
          <cell r="B4814">
            <v>21573</v>
          </cell>
          <cell r="C4814" t="str">
            <v>Tal</v>
          </cell>
          <cell r="D4814" t="str">
            <v>Roth</v>
          </cell>
          <cell r="E4814" t="str">
            <v>P52P</v>
          </cell>
          <cell r="F4814">
            <v>3</v>
          </cell>
        </row>
        <row r="4815">
          <cell r="B4815">
            <v>19553</v>
          </cell>
          <cell r="C4815" t="str">
            <v>Tal</v>
          </cell>
          <cell r="D4815" t="str">
            <v>Shabi</v>
          </cell>
          <cell r="E4815" t="str">
            <v>D45P</v>
          </cell>
          <cell r="F4815">
            <v>3</v>
          </cell>
        </row>
        <row r="4816">
          <cell r="B4816">
            <v>19150</v>
          </cell>
          <cell r="C4816" t="str">
            <v>Tal</v>
          </cell>
          <cell r="D4816" t="str">
            <v>Sheldon</v>
          </cell>
          <cell r="E4816" t="str">
            <v>D55P</v>
          </cell>
          <cell r="F4816">
            <v>4</v>
          </cell>
        </row>
        <row r="4817">
          <cell r="B4817">
            <v>14562</v>
          </cell>
          <cell r="C4817" t="str">
            <v>Tal</v>
          </cell>
          <cell r="D4817" t="str">
            <v>Stern</v>
          </cell>
          <cell r="E4817" t="str">
            <v>P54P</v>
          </cell>
          <cell r="F4817">
            <v>5</v>
          </cell>
        </row>
        <row r="4818">
          <cell r="B4818">
            <v>21558</v>
          </cell>
          <cell r="C4818" t="str">
            <v>Tal</v>
          </cell>
          <cell r="D4818" t="str">
            <v>Tahori</v>
          </cell>
          <cell r="E4818" t="str">
            <v>P61P</v>
          </cell>
          <cell r="F4818">
            <v>3</v>
          </cell>
        </row>
        <row r="4819">
          <cell r="B4819">
            <v>7568</v>
          </cell>
          <cell r="C4819" t="str">
            <v>Tal</v>
          </cell>
          <cell r="D4819" t="str">
            <v>Vainshtein</v>
          </cell>
          <cell r="E4819" t="str">
            <v>D45P</v>
          </cell>
          <cell r="F4819">
            <v>5</v>
          </cell>
        </row>
        <row r="4820">
          <cell r="B4820">
            <v>19753</v>
          </cell>
          <cell r="C4820" t="str">
            <v>Tal</v>
          </cell>
          <cell r="D4820" t="str">
            <v>Yahav</v>
          </cell>
          <cell r="E4820" t="str">
            <v>P63P</v>
          </cell>
          <cell r="F4820">
            <v>3</v>
          </cell>
        </row>
        <row r="4821">
          <cell r="B4821">
            <v>21318</v>
          </cell>
          <cell r="C4821" t="str">
            <v>Tal</v>
          </cell>
          <cell r="D4821" t="str">
            <v>Zakon</v>
          </cell>
          <cell r="E4821" t="str">
            <v>M45M</v>
          </cell>
          <cell r="F4821">
            <v>4</v>
          </cell>
        </row>
        <row r="4822">
          <cell r="B4822">
            <v>18573</v>
          </cell>
          <cell r="C4822" t="str">
            <v>Talya</v>
          </cell>
          <cell r="D4822" t="str">
            <v>Ariel</v>
          </cell>
          <cell r="E4822" t="str">
            <v>D55P</v>
          </cell>
          <cell r="F4822">
            <v>3</v>
          </cell>
        </row>
        <row r="4823">
          <cell r="B4823">
            <v>20963</v>
          </cell>
          <cell r="C4823" t="str">
            <v>Tamar</v>
          </cell>
          <cell r="D4823" t="str">
            <v>Emanuel</v>
          </cell>
          <cell r="E4823" t="str">
            <v>D65P</v>
          </cell>
          <cell r="F4823">
            <v>3</v>
          </cell>
        </row>
        <row r="4824">
          <cell r="B4824">
            <v>3944</v>
          </cell>
          <cell r="C4824" t="str">
            <v>Tamar</v>
          </cell>
          <cell r="D4824" t="str">
            <v>Even-Zohar</v>
          </cell>
          <cell r="E4824" t="str">
            <v>D55P</v>
          </cell>
          <cell r="F4824">
            <v>3</v>
          </cell>
        </row>
        <row r="4825">
          <cell r="B4825">
            <v>15121</v>
          </cell>
          <cell r="C4825" t="str">
            <v>Tamar</v>
          </cell>
          <cell r="D4825" t="str">
            <v>Nagar</v>
          </cell>
          <cell r="E4825" t="str">
            <v>D51P</v>
          </cell>
          <cell r="F4825">
            <v>4</v>
          </cell>
        </row>
        <row r="4826">
          <cell r="B4826">
            <v>6988</v>
          </cell>
          <cell r="C4826" t="str">
            <v>Tami</v>
          </cell>
          <cell r="D4826" t="str">
            <v>Leiderfarb</v>
          </cell>
          <cell r="E4826" t="str">
            <v>D45P</v>
          </cell>
          <cell r="F4826">
            <v>4</v>
          </cell>
        </row>
        <row r="4827">
          <cell r="B4827">
            <v>20899</v>
          </cell>
          <cell r="C4827" t="str">
            <v>Tamir</v>
          </cell>
          <cell r="D4827" t="str">
            <v>Cohen</v>
          </cell>
          <cell r="E4827" t="str">
            <v>P63P</v>
          </cell>
          <cell r="F4827">
            <v>3</v>
          </cell>
        </row>
        <row r="4828">
          <cell r="B4828">
            <v>15380</v>
          </cell>
          <cell r="C4828" t="str">
            <v>Tamir</v>
          </cell>
          <cell r="D4828" t="str">
            <v>Fogel</v>
          </cell>
          <cell r="E4828" t="str">
            <v>T52P</v>
          </cell>
          <cell r="F4828">
            <v>3</v>
          </cell>
        </row>
        <row r="4829">
          <cell r="B4829">
            <v>21069</v>
          </cell>
          <cell r="C4829" t="str">
            <v>Tamir</v>
          </cell>
          <cell r="D4829" t="str">
            <v>Forte</v>
          </cell>
          <cell r="E4829" t="str">
            <v>T61P</v>
          </cell>
          <cell r="F4829">
            <v>3</v>
          </cell>
        </row>
        <row r="4830">
          <cell r="B4830">
            <v>1651</v>
          </cell>
          <cell r="C4830" t="str">
            <v>Tamir</v>
          </cell>
          <cell r="D4830" t="str">
            <v>Goren</v>
          </cell>
          <cell r="E4830" t="str">
            <v>D41P</v>
          </cell>
          <cell r="F4830">
            <v>5</v>
          </cell>
        </row>
        <row r="4831">
          <cell r="B4831">
            <v>20168</v>
          </cell>
          <cell r="C4831" t="str">
            <v>Tamir</v>
          </cell>
          <cell r="D4831" t="str">
            <v>Havakuk</v>
          </cell>
          <cell r="E4831" t="str">
            <v>T61P</v>
          </cell>
          <cell r="F4831">
            <v>3</v>
          </cell>
        </row>
        <row r="4832">
          <cell r="B4832">
            <v>14591</v>
          </cell>
          <cell r="C4832" t="str">
            <v>Tamir</v>
          </cell>
          <cell r="D4832" t="str">
            <v>Shkolnik</v>
          </cell>
          <cell r="E4832" t="str">
            <v>D55P</v>
          </cell>
          <cell r="F4832">
            <v>2</v>
          </cell>
        </row>
        <row r="4833">
          <cell r="B4833">
            <v>21408</v>
          </cell>
          <cell r="C4833" t="str">
            <v xml:space="preserve">Tan (Brian) </v>
          </cell>
          <cell r="D4833" t="str">
            <v>Phung Gia</v>
          </cell>
          <cell r="E4833" t="str">
            <v>S43P</v>
          </cell>
          <cell r="F4833">
            <v>4</v>
          </cell>
        </row>
        <row r="4834">
          <cell r="B4834">
            <v>9092</v>
          </cell>
          <cell r="C4834" t="str">
            <v>Tanya</v>
          </cell>
          <cell r="D4834" t="str">
            <v>Levin</v>
          </cell>
          <cell r="E4834" t="str">
            <v>D51P</v>
          </cell>
          <cell r="F4834">
            <v>3</v>
          </cell>
        </row>
        <row r="4835">
          <cell r="B4835">
            <v>10140</v>
          </cell>
          <cell r="C4835" t="str">
            <v xml:space="preserve">Tao (Kevin) </v>
          </cell>
          <cell r="D4835" t="str">
            <v>Zhang</v>
          </cell>
          <cell r="E4835" t="str">
            <v>T53P</v>
          </cell>
          <cell r="F4835">
            <v>3</v>
          </cell>
        </row>
        <row r="4836">
          <cell r="B4836">
            <v>19487</v>
          </cell>
          <cell r="C4836" t="str">
            <v>Taoufik</v>
          </cell>
          <cell r="D4836" t="str">
            <v>Mansour</v>
          </cell>
          <cell r="E4836" t="str">
            <v>S53P</v>
          </cell>
          <cell r="F4836">
            <v>2</v>
          </cell>
        </row>
        <row r="4837">
          <cell r="B4837">
            <v>21718</v>
          </cell>
          <cell r="C4837" t="str">
            <v>Taras</v>
          </cell>
          <cell r="D4837" t="str">
            <v>Gudz</v>
          </cell>
          <cell r="E4837" t="str">
            <v>D45P</v>
          </cell>
          <cell r="F4837">
            <v>3</v>
          </cell>
        </row>
        <row r="4838">
          <cell r="B4838">
            <v>18465</v>
          </cell>
          <cell r="C4838" t="str">
            <v>Tariq</v>
          </cell>
          <cell r="D4838" t="str">
            <v>Bowen</v>
          </cell>
          <cell r="E4838" t="str">
            <v>M65P</v>
          </cell>
          <cell r="F4838">
            <v>3</v>
          </cell>
        </row>
        <row r="4839">
          <cell r="B4839">
            <v>21583</v>
          </cell>
          <cell r="C4839" t="str">
            <v>Tarun</v>
          </cell>
          <cell r="D4839" t="str">
            <v>Gehani</v>
          </cell>
          <cell r="E4839" t="str">
            <v>E51P</v>
          </cell>
          <cell r="F4839">
            <v>3</v>
          </cell>
        </row>
        <row r="4840">
          <cell r="B4840">
            <v>17966</v>
          </cell>
          <cell r="C4840" t="str">
            <v>Tarun</v>
          </cell>
          <cell r="D4840" t="str">
            <v>Sharma</v>
          </cell>
          <cell r="E4840" t="str">
            <v>S41P</v>
          </cell>
          <cell r="F4840">
            <v>3</v>
          </cell>
        </row>
        <row r="4841">
          <cell r="B4841">
            <v>10394</v>
          </cell>
          <cell r="C4841" t="str">
            <v>Tatiana</v>
          </cell>
          <cell r="D4841" t="str">
            <v>Komissarova</v>
          </cell>
          <cell r="E4841" t="str">
            <v>S51P</v>
          </cell>
          <cell r="F4841">
            <v>3</v>
          </cell>
        </row>
        <row r="4842">
          <cell r="B4842">
            <v>19563</v>
          </cell>
          <cell r="C4842" t="str">
            <v>Tatyana</v>
          </cell>
          <cell r="D4842" t="str">
            <v>Grosfeld</v>
          </cell>
          <cell r="E4842" t="str">
            <v>T61P</v>
          </cell>
          <cell r="F4842">
            <v>2</v>
          </cell>
        </row>
        <row r="4843">
          <cell r="B4843">
            <v>14468</v>
          </cell>
          <cell r="C4843" t="str">
            <v xml:space="preserve">Tausif (Tausif) </v>
          </cell>
          <cell r="D4843" t="str">
            <v>Khaleel</v>
          </cell>
          <cell r="E4843" t="str">
            <v>T41M</v>
          </cell>
          <cell r="F4843">
            <v>5</v>
          </cell>
        </row>
        <row r="4844">
          <cell r="B4844">
            <v>16980</v>
          </cell>
          <cell r="C4844" t="str">
            <v>Tavor</v>
          </cell>
          <cell r="D4844" t="str">
            <v>Perry</v>
          </cell>
          <cell r="E4844" t="str">
            <v>D51P</v>
          </cell>
          <cell r="F4844">
            <v>3</v>
          </cell>
        </row>
        <row r="4845">
          <cell r="B4845">
            <v>17190</v>
          </cell>
          <cell r="C4845" t="str">
            <v>Taylor</v>
          </cell>
          <cell r="D4845" t="str">
            <v>O`Connor</v>
          </cell>
          <cell r="E4845" t="str">
            <v>S61P</v>
          </cell>
          <cell r="F4845">
            <v>2</v>
          </cell>
        </row>
        <row r="4846">
          <cell r="B4846">
            <v>8671</v>
          </cell>
          <cell r="C4846" t="str">
            <v>Taylor</v>
          </cell>
          <cell r="D4846" t="str">
            <v>Rojas</v>
          </cell>
          <cell r="E4846" t="str">
            <v>T41P</v>
          </cell>
          <cell r="F4846">
            <v>3</v>
          </cell>
        </row>
        <row r="4847">
          <cell r="B4847">
            <v>21489</v>
          </cell>
          <cell r="C4847" t="str">
            <v>Taylor</v>
          </cell>
          <cell r="D4847" t="str">
            <v>Speaker</v>
          </cell>
          <cell r="E4847" t="str">
            <v>E41P</v>
          </cell>
          <cell r="F4847">
            <v>2</v>
          </cell>
        </row>
        <row r="4848">
          <cell r="B4848">
            <v>19270</v>
          </cell>
          <cell r="C4848" t="str">
            <v>Ted</v>
          </cell>
          <cell r="D4848" t="str">
            <v>Wen</v>
          </cell>
          <cell r="E4848" t="str">
            <v>E51P</v>
          </cell>
          <cell r="F4848">
            <v>4</v>
          </cell>
        </row>
        <row r="4849">
          <cell r="B4849">
            <v>21120</v>
          </cell>
          <cell r="C4849" t="str">
            <v>Terence</v>
          </cell>
          <cell r="D4849" t="str">
            <v>Chung</v>
          </cell>
          <cell r="E4849" t="str">
            <v>S53P</v>
          </cell>
          <cell r="F4849">
            <v>2</v>
          </cell>
        </row>
        <row r="4850">
          <cell r="B4850">
            <v>19731</v>
          </cell>
          <cell r="C4850" t="str">
            <v>Teresa</v>
          </cell>
          <cell r="D4850" t="str">
            <v>Villoslada</v>
          </cell>
          <cell r="E4850" t="str">
            <v>P53P</v>
          </cell>
          <cell r="F4850">
            <v>3</v>
          </cell>
        </row>
        <row r="4851">
          <cell r="B4851">
            <v>17920</v>
          </cell>
          <cell r="C4851" t="str">
            <v>Terrance</v>
          </cell>
          <cell r="D4851" t="str">
            <v>Kells</v>
          </cell>
          <cell r="E4851" t="str">
            <v>S43P</v>
          </cell>
          <cell r="F4851">
            <v>2</v>
          </cell>
        </row>
        <row r="4852">
          <cell r="B4852">
            <v>16857</v>
          </cell>
          <cell r="C4852" t="str">
            <v>Terri</v>
          </cell>
          <cell r="D4852" t="str">
            <v>Franke-Taylor</v>
          </cell>
          <cell r="E4852" t="str">
            <v>P53P</v>
          </cell>
          <cell r="F4852">
            <v>4</v>
          </cell>
        </row>
        <row r="4853">
          <cell r="B4853">
            <v>7878</v>
          </cell>
          <cell r="C4853" t="str">
            <v>Terry</v>
          </cell>
          <cell r="D4853" t="str">
            <v>Davis</v>
          </cell>
          <cell r="E4853" t="str">
            <v>T41P</v>
          </cell>
          <cell r="F4853">
            <v>3</v>
          </cell>
        </row>
        <row r="4854">
          <cell r="B4854">
            <v>18861</v>
          </cell>
          <cell r="C4854" t="str">
            <v>Terry</v>
          </cell>
          <cell r="D4854" t="str">
            <v>Freedman</v>
          </cell>
          <cell r="E4854" t="str">
            <v>T61P</v>
          </cell>
          <cell r="F4854">
            <v>2</v>
          </cell>
        </row>
        <row r="4855">
          <cell r="B4855">
            <v>17272</v>
          </cell>
          <cell r="C4855" t="str">
            <v>Terry</v>
          </cell>
          <cell r="D4855" t="str">
            <v>Loh</v>
          </cell>
          <cell r="E4855" t="str">
            <v>T41M</v>
          </cell>
          <cell r="F4855">
            <v>4</v>
          </cell>
        </row>
        <row r="4856">
          <cell r="B4856">
            <v>15297</v>
          </cell>
          <cell r="C4856" t="str">
            <v>Tessa</v>
          </cell>
          <cell r="D4856" t="str">
            <v>Witteveen</v>
          </cell>
          <cell r="E4856" t="str">
            <v>S53P</v>
          </cell>
          <cell r="F4856">
            <v>3</v>
          </cell>
        </row>
        <row r="4857">
          <cell r="B4857">
            <v>6397</v>
          </cell>
          <cell r="C4857" t="str">
            <v>Tetsuro</v>
          </cell>
          <cell r="D4857" t="str">
            <v>Kawabata</v>
          </cell>
          <cell r="E4857" t="str">
            <v>T41P</v>
          </cell>
          <cell r="F4857">
            <v>3</v>
          </cell>
        </row>
        <row r="4858">
          <cell r="B4858">
            <v>21520</v>
          </cell>
          <cell r="C4858" t="str">
            <v>Thai Binh</v>
          </cell>
          <cell r="D4858" t="str">
            <v>Nguyen</v>
          </cell>
          <cell r="E4858" t="str">
            <v>E51P</v>
          </cell>
          <cell r="F4858">
            <v>3</v>
          </cell>
        </row>
        <row r="4859">
          <cell r="B4859">
            <v>20864</v>
          </cell>
          <cell r="C4859" t="str">
            <v>Thais</v>
          </cell>
          <cell r="D4859" t="str">
            <v>Santana</v>
          </cell>
          <cell r="E4859" t="str">
            <v>S61P</v>
          </cell>
          <cell r="F4859">
            <v>4</v>
          </cell>
        </row>
        <row r="4860">
          <cell r="B4860">
            <v>20870</v>
          </cell>
          <cell r="C4860" t="str">
            <v>Tham</v>
          </cell>
          <cell r="D4860" t="str">
            <v>Le</v>
          </cell>
          <cell r="E4860" t="str">
            <v>T46P</v>
          </cell>
          <cell r="F4860">
            <v>3</v>
          </cell>
        </row>
        <row r="4861">
          <cell r="B4861">
            <v>11780</v>
          </cell>
          <cell r="C4861" t="str">
            <v>Thiago</v>
          </cell>
          <cell r="D4861" t="str">
            <v>Mourao</v>
          </cell>
          <cell r="E4861" t="str">
            <v>E41P</v>
          </cell>
          <cell r="F4861">
            <v>3</v>
          </cell>
        </row>
        <row r="4862">
          <cell r="B4862">
            <v>18677</v>
          </cell>
          <cell r="C4862" t="str">
            <v>Thiraporn</v>
          </cell>
          <cell r="D4862" t="str">
            <v>Uengwatwanit</v>
          </cell>
          <cell r="E4862" t="str">
            <v>E51P</v>
          </cell>
          <cell r="F4862">
            <v>3</v>
          </cell>
        </row>
        <row r="4863">
          <cell r="B4863">
            <v>15723</v>
          </cell>
          <cell r="C4863" t="str">
            <v>Thomas</v>
          </cell>
          <cell r="D4863" t="str">
            <v>Aylen</v>
          </cell>
          <cell r="E4863" t="str">
            <v>E61P</v>
          </cell>
          <cell r="F4863">
            <v>2</v>
          </cell>
        </row>
        <row r="4864">
          <cell r="B4864">
            <v>12920</v>
          </cell>
          <cell r="C4864" t="str">
            <v>Thomas</v>
          </cell>
          <cell r="D4864" t="str">
            <v>Baeumges</v>
          </cell>
          <cell r="E4864" t="str">
            <v>S43P</v>
          </cell>
          <cell r="F4864">
            <v>3</v>
          </cell>
        </row>
        <row r="4865">
          <cell r="B4865">
            <v>3566</v>
          </cell>
          <cell r="C4865" t="str">
            <v>Thomas</v>
          </cell>
          <cell r="D4865" t="str">
            <v>Engdahl</v>
          </cell>
          <cell r="E4865" t="str">
            <v>S51P</v>
          </cell>
          <cell r="F4865">
            <v>4</v>
          </cell>
        </row>
        <row r="4866">
          <cell r="B4866">
            <v>21290</v>
          </cell>
          <cell r="C4866" t="str">
            <v>Thomas</v>
          </cell>
          <cell r="D4866" t="str">
            <v>Ernst</v>
          </cell>
          <cell r="E4866" t="str">
            <v>E41P</v>
          </cell>
          <cell r="F4866">
            <v>5</v>
          </cell>
        </row>
        <row r="4867">
          <cell r="B4867">
            <v>10909</v>
          </cell>
          <cell r="C4867" t="str">
            <v>Thomas</v>
          </cell>
          <cell r="D4867" t="str">
            <v>Ho</v>
          </cell>
          <cell r="E4867" t="str">
            <v>T51P</v>
          </cell>
          <cell r="F4867">
            <v>3</v>
          </cell>
        </row>
        <row r="4868">
          <cell r="B4868">
            <v>21446</v>
          </cell>
          <cell r="C4868" t="str">
            <v>Thomas</v>
          </cell>
          <cell r="D4868" t="str">
            <v>Latzer</v>
          </cell>
          <cell r="E4868" t="str">
            <v>S43P</v>
          </cell>
          <cell r="F4868">
            <v>3</v>
          </cell>
        </row>
        <row r="4869">
          <cell r="B4869">
            <v>19520</v>
          </cell>
          <cell r="C4869" t="str">
            <v>Thomas</v>
          </cell>
          <cell r="D4869" t="str">
            <v>Lofstrand</v>
          </cell>
          <cell r="E4869" t="str">
            <v>S53P</v>
          </cell>
          <cell r="F4869">
            <v>5</v>
          </cell>
        </row>
        <row r="4870">
          <cell r="B4870">
            <v>20154</v>
          </cell>
          <cell r="C4870" t="str">
            <v>Thomas</v>
          </cell>
          <cell r="D4870" t="str">
            <v>Mussler</v>
          </cell>
          <cell r="E4870" t="str">
            <v>E41P</v>
          </cell>
          <cell r="F4870">
            <v>3</v>
          </cell>
        </row>
        <row r="4871">
          <cell r="B4871">
            <v>12166</v>
          </cell>
          <cell r="C4871" t="str">
            <v>Thomas</v>
          </cell>
          <cell r="D4871" t="str">
            <v>Nicholson</v>
          </cell>
          <cell r="E4871" t="str">
            <v>T51P</v>
          </cell>
          <cell r="F4871">
            <v>4</v>
          </cell>
        </row>
        <row r="4872">
          <cell r="B4872">
            <v>10693</v>
          </cell>
          <cell r="C4872" t="str">
            <v>Thomas</v>
          </cell>
          <cell r="D4872" t="str">
            <v>Poole Jr.</v>
          </cell>
          <cell r="E4872" t="str">
            <v>R41P</v>
          </cell>
          <cell r="F4872">
            <v>3</v>
          </cell>
        </row>
        <row r="4873">
          <cell r="B4873">
            <v>12936</v>
          </cell>
          <cell r="C4873" t="str">
            <v>Thomas</v>
          </cell>
          <cell r="D4873" t="str">
            <v>Stasko</v>
          </cell>
          <cell r="E4873" t="str">
            <v>S41P</v>
          </cell>
          <cell r="F4873">
            <v>1</v>
          </cell>
        </row>
        <row r="4874">
          <cell r="B4874">
            <v>17436</v>
          </cell>
          <cell r="C4874" t="str">
            <v>Thomas</v>
          </cell>
          <cell r="D4874" t="str">
            <v>Tschan</v>
          </cell>
          <cell r="E4874" t="str">
            <v>S43P</v>
          </cell>
          <cell r="F4874">
            <v>1</v>
          </cell>
        </row>
        <row r="4875">
          <cell r="B4875">
            <v>11864</v>
          </cell>
          <cell r="C4875" t="str">
            <v xml:space="preserve">Thomas (Brent) </v>
          </cell>
          <cell r="D4875" t="str">
            <v>Burleson</v>
          </cell>
          <cell r="E4875" t="str">
            <v>T51P</v>
          </cell>
          <cell r="F4875">
            <v>3</v>
          </cell>
        </row>
        <row r="4876">
          <cell r="B4876">
            <v>14362</v>
          </cell>
          <cell r="C4876" t="str">
            <v xml:space="preserve">Thomas (Tom) </v>
          </cell>
          <cell r="D4876" t="str">
            <v>Dykes Sr.</v>
          </cell>
          <cell r="E4876" t="str">
            <v>S43P</v>
          </cell>
          <cell r="F4876">
            <v>2</v>
          </cell>
        </row>
        <row r="4877">
          <cell r="B4877">
            <v>12235</v>
          </cell>
          <cell r="C4877" t="str">
            <v xml:space="preserve">Thomas (Tom) </v>
          </cell>
          <cell r="D4877" t="str">
            <v>Hartig</v>
          </cell>
          <cell r="E4877" t="str">
            <v>E41P</v>
          </cell>
          <cell r="F4877">
            <v>4</v>
          </cell>
        </row>
        <row r="4878">
          <cell r="B4878">
            <v>20920</v>
          </cell>
          <cell r="C4878" t="str">
            <v xml:space="preserve">Thomas (Tom) </v>
          </cell>
          <cell r="D4878" t="str">
            <v>Levy</v>
          </cell>
          <cell r="E4878" t="str">
            <v>S43P</v>
          </cell>
          <cell r="F4878">
            <v>3</v>
          </cell>
        </row>
        <row r="4879">
          <cell r="B4879">
            <v>10428</v>
          </cell>
          <cell r="C4879" t="str">
            <v xml:space="preserve">Thomas (Tom) </v>
          </cell>
          <cell r="D4879" t="str">
            <v>Wilkowski</v>
          </cell>
          <cell r="E4879" t="str">
            <v>T41P</v>
          </cell>
          <cell r="F4879">
            <v>3</v>
          </cell>
        </row>
        <row r="4880">
          <cell r="B4880">
            <v>2839</v>
          </cell>
          <cell r="C4880" t="str">
            <v>Thorsten</v>
          </cell>
          <cell r="D4880" t="str">
            <v>Schuberth</v>
          </cell>
          <cell r="E4880" t="str">
            <v>S51P</v>
          </cell>
          <cell r="F4880">
            <v>3</v>
          </cell>
        </row>
        <row r="4881">
          <cell r="B4881">
            <v>20075</v>
          </cell>
          <cell r="C4881" t="str">
            <v>Thu</v>
          </cell>
          <cell r="D4881" t="str">
            <v>Ho</v>
          </cell>
          <cell r="E4881" t="str">
            <v>S51P</v>
          </cell>
          <cell r="F4881">
            <v>3</v>
          </cell>
        </row>
        <row r="4882">
          <cell r="B4882">
            <v>7759</v>
          </cell>
          <cell r="C4882" t="str">
            <v>Tieliang</v>
          </cell>
          <cell r="D4882" t="str">
            <v>Cao</v>
          </cell>
          <cell r="E4882" t="str">
            <v>D45P</v>
          </cell>
          <cell r="F4882">
            <v>4</v>
          </cell>
        </row>
        <row r="4883">
          <cell r="B4883">
            <v>21313</v>
          </cell>
          <cell r="C4883" t="str">
            <v>Tiffany</v>
          </cell>
          <cell r="D4883" t="str">
            <v>Frey</v>
          </cell>
          <cell r="E4883" t="str">
            <v>P62P</v>
          </cell>
          <cell r="F4883">
            <v>3</v>
          </cell>
        </row>
        <row r="4884">
          <cell r="B4884">
            <v>17053</v>
          </cell>
          <cell r="C4884" t="str">
            <v>Timothy</v>
          </cell>
          <cell r="D4884" t="str">
            <v>Wood</v>
          </cell>
          <cell r="E4884" t="str">
            <v>M53P</v>
          </cell>
          <cell r="F4884">
            <v>5</v>
          </cell>
        </row>
        <row r="4885">
          <cell r="B4885">
            <v>14351</v>
          </cell>
          <cell r="C4885" t="str">
            <v xml:space="preserve">Timothy (Tim) </v>
          </cell>
          <cell r="D4885" t="str">
            <v>Kutzberger</v>
          </cell>
          <cell r="E4885" t="str">
            <v>S43P</v>
          </cell>
          <cell r="F4885">
            <v>3</v>
          </cell>
        </row>
        <row r="4886">
          <cell r="B4886">
            <v>12723</v>
          </cell>
          <cell r="C4886" t="str">
            <v xml:space="preserve">Timothy (Tim) </v>
          </cell>
          <cell r="D4886" t="str">
            <v>Martin</v>
          </cell>
          <cell r="E4886" t="str">
            <v>T51P</v>
          </cell>
          <cell r="F4886">
            <v>3</v>
          </cell>
        </row>
        <row r="4887">
          <cell r="B4887">
            <v>3129</v>
          </cell>
          <cell r="C4887" t="str">
            <v xml:space="preserve">Timothy (Tim) </v>
          </cell>
          <cell r="D4887" t="str">
            <v>O`Malley</v>
          </cell>
          <cell r="E4887" t="str">
            <v>S43P</v>
          </cell>
          <cell r="F4887">
            <v>3</v>
          </cell>
        </row>
        <row r="4888">
          <cell r="B4888">
            <v>7054</v>
          </cell>
          <cell r="C4888" t="str">
            <v xml:space="preserve">Timothy (Tim) </v>
          </cell>
          <cell r="D4888" t="str">
            <v>Otis</v>
          </cell>
          <cell r="E4888" t="str">
            <v>T41M</v>
          </cell>
          <cell r="F4888">
            <v>4</v>
          </cell>
        </row>
        <row r="4889">
          <cell r="B4889">
            <v>16588</v>
          </cell>
          <cell r="C4889" t="str">
            <v>Timur</v>
          </cell>
          <cell r="D4889" t="str">
            <v>Khairulin</v>
          </cell>
          <cell r="E4889" t="str">
            <v>T51P</v>
          </cell>
          <cell r="F4889">
            <v>5</v>
          </cell>
        </row>
        <row r="4890">
          <cell r="B4890">
            <v>15052</v>
          </cell>
          <cell r="C4890" t="str">
            <v>Timur</v>
          </cell>
          <cell r="D4890" t="str">
            <v>Mamyshev</v>
          </cell>
          <cell r="E4890" t="str">
            <v>T51P</v>
          </cell>
          <cell r="F4890">
            <v>4</v>
          </cell>
        </row>
        <row r="4891">
          <cell r="B4891">
            <v>10110</v>
          </cell>
          <cell r="C4891" t="str">
            <v>Tin</v>
          </cell>
          <cell r="D4891" t="str">
            <v>Morales</v>
          </cell>
          <cell r="E4891" t="str">
            <v>S43M</v>
          </cell>
          <cell r="F4891">
            <v>5</v>
          </cell>
        </row>
        <row r="4892">
          <cell r="B4892">
            <v>19910</v>
          </cell>
          <cell r="C4892" t="str">
            <v>Tina</v>
          </cell>
          <cell r="D4892" t="str">
            <v>Shaw</v>
          </cell>
          <cell r="E4892" t="str">
            <v>S41P</v>
          </cell>
          <cell r="F4892">
            <v>3</v>
          </cell>
        </row>
        <row r="4893">
          <cell r="B4893">
            <v>21649</v>
          </cell>
          <cell r="C4893" t="str">
            <v>Tina</v>
          </cell>
          <cell r="D4893" t="str">
            <v>Sobolev</v>
          </cell>
          <cell r="E4893" t="str">
            <v>D61P</v>
          </cell>
          <cell r="F4893">
            <v>3</v>
          </cell>
        </row>
        <row r="4894">
          <cell r="B4894">
            <v>21608</v>
          </cell>
          <cell r="C4894" t="str">
            <v xml:space="preserve">Tipwimol (Tan) </v>
          </cell>
          <cell r="D4894" t="str">
            <v>Toni</v>
          </cell>
          <cell r="E4894" t="str">
            <v>S53P</v>
          </cell>
          <cell r="F4894">
            <v>3</v>
          </cell>
        </row>
        <row r="4895">
          <cell r="B4895">
            <v>20792</v>
          </cell>
          <cell r="C4895" t="str">
            <v>Tishun</v>
          </cell>
          <cell r="D4895" t="str">
            <v>Turknett</v>
          </cell>
          <cell r="E4895" t="str">
            <v>P62P</v>
          </cell>
          <cell r="F4895">
            <v>2</v>
          </cell>
        </row>
        <row r="4896">
          <cell r="B4896">
            <v>7289</v>
          </cell>
          <cell r="C4896" t="str">
            <v>Tiziana</v>
          </cell>
          <cell r="D4896" t="str">
            <v>Mazzanti</v>
          </cell>
          <cell r="E4896" t="str">
            <v>S41P</v>
          </cell>
          <cell r="F4896">
            <v>2</v>
          </cell>
        </row>
        <row r="4897">
          <cell r="B4897">
            <v>18577</v>
          </cell>
          <cell r="C4897" t="str">
            <v xml:space="preserve">Tngiz (Tim) </v>
          </cell>
          <cell r="D4897" t="str">
            <v>Sabak</v>
          </cell>
          <cell r="E4897" t="str">
            <v>S61P</v>
          </cell>
          <cell r="F4897">
            <v>4</v>
          </cell>
        </row>
        <row r="4898">
          <cell r="B4898">
            <v>12524</v>
          </cell>
          <cell r="C4898" t="str">
            <v>Tobias</v>
          </cell>
          <cell r="D4898" t="str">
            <v>Glasow</v>
          </cell>
          <cell r="E4898" t="str">
            <v>E41M</v>
          </cell>
          <cell r="F4898">
            <v>5</v>
          </cell>
        </row>
        <row r="4899">
          <cell r="B4899">
            <v>19304</v>
          </cell>
          <cell r="C4899" t="str">
            <v>Tobias</v>
          </cell>
          <cell r="D4899" t="str">
            <v>Hoesli</v>
          </cell>
          <cell r="E4899" t="str">
            <v>S53P</v>
          </cell>
          <cell r="F4899">
            <v>3</v>
          </cell>
        </row>
        <row r="4900">
          <cell r="B4900">
            <v>20854</v>
          </cell>
          <cell r="C4900" t="str">
            <v>Tobias</v>
          </cell>
          <cell r="D4900" t="str">
            <v>Redieck</v>
          </cell>
          <cell r="E4900" t="str">
            <v>S53P</v>
          </cell>
          <cell r="F4900">
            <v>3</v>
          </cell>
        </row>
        <row r="4901">
          <cell r="B4901">
            <v>19097</v>
          </cell>
          <cell r="C4901" t="str">
            <v>Tobias</v>
          </cell>
          <cell r="D4901" t="str">
            <v>Scherer</v>
          </cell>
          <cell r="E4901" t="str">
            <v>S53P</v>
          </cell>
          <cell r="F4901">
            <v>3</v>
          </cell>
        </row>
        <row r="4902">
          <cell r="B4902">
            <v>20570</v>
          </cell>
          <cell r="C4902" t="str">
            <v>Tobias</v>
          </cell>
          <cell r="D4902" t="str">
            <v>Stecher</v>
          </cell>
          <cell r="E4902" t="str">
            <v>S53P</v>
          </cell>
          <cell r="F4902">
            <v>4</v>
          </cell>
        </row>
        <row r="4903">
          <cell r="B4903">
            <v>19949</v>
          </cell>
          <cell r="C4903" t="str">
            <v>Todd</v>
          </cell>
          <cell r="D4903" t="str">
            <v>Beakey</v>
          </cell>
          <cell r="E4903" t="str">
            <v>S43P</v>
          </cell>
          <cell r="F4903">
            <v>2</v>
          </cell>
        </row>
        <row r="4904">
          <cell r="B4904">
            <v>20052</v>
          </cell>
          <cell r="C4904" t="str">
            <v>Todd</v>
          </cell>
          <cell r="D4904" t="str">
            <v>Grimm</v>
          </cell>
          <cell r="E4904" t="str">
            <v>S41P</v>
          </cell>
          <cell r="F4904">
            <v>4</v>
          </cell>
        </row>
        <row r="4905">
          <cell r="B4905">
            <v>19770</v>
          </cell>
          <cell r="C4905" t="str">
            <v>Todd</v>
          </cell>
          <cell r="D4905" t="str">
            <v>Watson</v>
          </cell>
          <cell r="E4905" t="str">
            <v>S43P</v>
          </cell>
          <cell r="F4905">
            <v>3</v>
          </cell>
        </row>
        <row r="4906">
          <cell r="B4906">
            <v>16789</v>
          </cell>
          <cell r="C4906" t="str">
            <v>Tom</v>
          </cell>
          <cell r="D4906" t="str">
            <v>Buch</v>
          </cell>
          <cell r="E4906" t="str">
            <v>P53P</v>
          </cell>
          <cell r="F4906">
            <v>3</v>
          </cell>
        </row>
        <row r="4907">
          <cell r="B4907">
            <v>19580</v>
          </cell>
          <cell r="C4907" t="str">
            <v>Tom</v>
          </cell>
          <cell r="D4907" t="str">
            <v>De Laet</v>
          </cell>
          <cell r="E4907" t="str">
            <v>R51P</v>
          </cell>
          <cell r="F4907">
            <v>4</v>
          </cell>
        </row>
        <row r="4908">
          <cell r="B4908">
            <v>16924</v>
          </cell>
          <cell r="C4908" t="str">
            <v>Tom</v>
          </cell>
          <cell r="D4908" t="str">
            <v>Horvitz</v>
          </cell>
          <cell r="E4908" t="str">
            <v>D65P</v>
          </cell>
          <cell r="F4908">
            <v>4</v>
          </cell>
        </row>
        <row r="4909">
          <cell r="B4909">
            <v>8637</v>
          </cell>
          <cell r="C4909" t="str">
            <v>Tom</v>
          </cell>
          <cell r="D4909" t="str">
            <v>Kendrick</v>
          </cell>
          <cell r="E4909" t="str">
            <v>E41P</v>
          </cell>
          <cell r="F4909">
            <v>4</v>
          </cell>
        </row>
        <row r="4910">
          <cell r="B4910">
            <v>21565</v>
          </cell>
          <cell r="C4910" t="str">
            <v>Tom</v>
          </cell>
          <cell r="D4910" t="str">
            <v>Shalom</v>
          </cell>
          <cell r="E4910" t="str">
            <v>D45M</v>
          </cell>
          <cell r="F4910">
            <v>4</v>
          </cell>
        </row>
        <row r="4911">
          <cell r="B4911">
            <v>14479</v>
          </cell>
          <cell r="C4911" t="str">
            <v>Tom</v>
          </cell>
          <cell r="D4911" t="str">
            <v>Shpatz</v>
          </cell>
          <cell r="E4911" t="str">
            <v>T51S</v>
          </cell>
          <cell r="F4911">
            <v>3</v>
          </cell>
        </row>
        <row r="4912">
          <cell r="B4912">
            <v>14405</v>
          </cell>
          <cell r="C4912" t="str">
            <v>Tom</v>
          </cell>
          <cell r="D4912" t="str">
            <v>Tiebosch</v>
          </cell>
          <cell r="E4912" t="str">
            <v>S41P</v>
          </cell>
          <cell r="F4912">
            <v>4</v>
          </cell>
        </row>
        <row r="4913">
          <cell r="B4913">
            <v>21309</v>
          </cell>
          <cell r="C4913" t="str">
            <v>Tom</v>
          </cell>
          <cell r="D4913" t="str">
            <v>Toledo</v>
          </cell>
          <cell r="E4913" t="str">
            <v>D65P</v>
          </cell>
          <cell r="F4913">
            <v>3</v>
          </cell>
        </row>
        <row r="4914">
          <cell r="B4914">
            <v>13468</v>
          </cell>
          <cell r="C4914" t="str">
            <v>Tom</v>
          </cell>
          <cell r="D4914" t="str">
            <v>Weatherall</v>
          </cell>
          <cell r="E4914" t="str">
            <v>T51P</v>
          </cell>
          <cell r="F4914">
            <v>4</v>
          </cell>
        </row>
        <row r="4915">
          <cell r="B4915">
            <v>21012</v>
          </cell>
          <cell r="C4915" t="str">
            <v>Tomas</v>
          </cell>
          <cell r="D4915" t="str">
            <v>Crespo</v>
          </cell>
          <cell r="E4915" t="str">
            <v>P63P</v>
          </cell>
          <cell r="F4915">
            <v>1</v>
          </cell>
        </row>
        <row r="4916">
          <cell r="B4916">
            <v>18094</v>
          </cell>
          <cell r="C4916" t="str">
            <v>Tomas</v>
          </cell>
          <cell r="D4916" t="str">
            <v>Dainaravicius</v>
          </cell>
          <cell r="E4916" t="str">
            <v>E41P</v>
          </cell>
          <cell r="F4916">
            <v>3</v>
          </cell>
        </row>
        <row r="4917">
          <cell r="B4917">
            <v>18698</v>
          </cell>
          <cell r="C4917" t="str">
            <v>Tomas</v>
          </cell>
          <cell r="D4917" t="str">
            <v>Nguyen</v>
          </cell>
          <cell r="E4917" t="str">
            <v>S53P</v>
          </cell>
          <cell r="F4917">
            <v>4</v>
          </cell>
        </row>
        <row r="4918">
          <cell r="B4918">
            <v>15760</v>
          </cell>
          <cell r="C4918" t="str">
            <v>Tomas</v>
          </cell>
          <cell r="D4918" t="str">
            <v>Ruzicka</v>
          </cell>
          <cell r="E4918" t="str">
            <v>E41M</v>
          </cell>
          <cell r="F4918">
            <v>4</v>
          </cell>
        </row>
        <row r="4919">
          <cell r="B4919">
            <v>15962</v>
          </cell>
          <cell r="C4919" t="str">
            <v xml:space="preserve">Tomas (TomEeK) </v>
          </cell>
          <cell r="D4919" t="str">
            <v>Vobruba</v>
          </cell>
          <cell r="E4919" t="str">
            <v>E41P</v>
          </cell>
          <cell r="F4919">
            <v>3</v>
          </cell>
        </row>
        <row r="4920">
          <cell r="B4920">
            <v>4992</v>
          </cell>
          <cell r="C4920" t="str">
            <v>Tomer</v>
          </cell>
          <cell r="D4920" t="str">
            <v>Aharon</v>
          </cell>
          <cell r="E4920" t="str">
            <v>R41P</v>
          </cell>
          <cell r="F4920">
            <v>4</v>
          </cell>
        </row>
        <row r="4921">
          <cell r="B4921">
            <v>17344</v>
          </cell>
          <cell r="C4921" t="str">
            <v>Tomer</v>
          </cell>
          <cell r="D4921" t="str">
            <v>Angel</v>
          </cell>
          <cell r="E4921" t="str">
            <v>T51P</v>
          </cell>
          <cell r="F4921">
            <v>3</v>
          </cell>
        </row>
        <row r="4922">
          <cell r="B4922">
            <v>13751</v>
          </cell>
          <cell r="C4922" t="str">
            <v>Tomer</v>
          </cell>
          <cell r="D4922" t="str">
            <v>Arditty</v>
          </cell>
          <cell r="E4922" t="str">
            <v>T52P</v>
          </cell>
          <cell r="F4922">
            <v>5</v>
          </cell>
        </row>
        <row r="4923">
          <cell r="B4923">
            <v>14876</v>
          </cell>
          <cell r="C4923" t="str">
            <v>Tomer</v>
          </cell>
          <cell r="D4923" t="str">
            <v>Belzer</v>
          </cell>
          <cell r="E4923" t="str">
            <v>D41M</v>
          </cell>
          <cell r="F4923">
            <v>5</v>
          </cell>
        </row>
        <row r="4924">
          <cell r="B4924">
            <v>18954</v>
          </cell>
          <cell r="C4924" t="str">
            <v>Tomer</v>
          </cell>
          <cell r="D4924" t="str">
            <v>Elyasim</v>
          </cell>
          <cell r="E4924" t="str">
            <v>T51P</v>
          </cell>
          <cell r="F4924">
            <v>4</v>
          </cell>
        </row>
        <row r="4925">
          <cell r="B4925">
            <v>20003</v>
          </cell>
          <cell r="C4925" t="str">
            <v>Tomer</v>
          </cell>
          <cell r="D4925" t="str">
            <v>Lifshitz</v>
          </cell>
          <cell r="E4925" t="str">
            <v>M42P</v>
          </cell>
          <cell r="F4925">
            <v>5</v>
          </cell>
        </row>
        <row r="4926">
          <cell r="B4926">
            <v>18087</v>
          </cell>
          <cell r="C4926" t="str">
            <v>Tomer</v>
          </cell>
          <cell r="D4926" t="str">
            <v>Metsuyanim</v>
          </cell>
          <cell r="E4926" t="str">
            <v>T51P</v>
          </cell>
          <cell r="F4926">
            <v>3</v>
          </cell>
        </row>
        <row r="4927">
          <cell r="B4927">
            <v>19437</v>
          </cell>
          <cell r="C4927" t="str">
            <v>Tomer</v>
          </cell>
          <cell r="D4927" t="str">
            <v>Niv</v>
          </cell>
          <cell r="E4927" t="str">
            <v>M55P</v>
          </cell>
          <cell r="F4927">
            <v>3</v>
          </cell>
        </row>
        <row r="4928">
          <cell r="B4928">
            <v>19182</v>
          </cell>
          <cell r="C4928" t="str">
            <v>Tomer</v>
          </cell>
          <cell r="D4928" t="str">
            <v>Samara</v>
          </cell>
          <cell r="E4928" t="str">
            <v>D65P</v>
          </cell>
          <cell r="F4928">
            <v>2</v>
          </cell>
        </row>
        <row r="4929">
          <cell r="B4929">
            <v>21567</v>
          </cell>
          <cell r="C4929" t="str">
            <v>Tomer</v>
          </cell>
          <cell r="D4929" t="str">
            <v>Shahar</v>
          </cell>
          <cell r="E4929" t="str">
            <v>D45P</v>
          </cell>
          <cell r="F4929">
            <v>3</v>
          </cell>
        </row>
        <row r="4930">
          <cell r="B4930">
            <v>16923</v>
          </cell>
          <cell r="C4930" t="str">
            <v>Tomer</v>
          </cell>
          <cell r="D4930" t="str">
            <v>Shapira</v>
          </cell>
          <cell r="E4930" t="str">
            <v>D65P</v>
          </cell>
          <cell r="F4930">
            <v>2</v>
          </cell>
        </row>
        <row r="4931">
          <cell r="B4931">
            <v>9476</v>
          </cell>
          <cell r="C4931" t="str">
            <v>Tomer</v>
          </cell>
          <cell r="D4931" t="str">
            <v>Sole</v>
          </cell>
          <cell r="E4931" t="str">
            <v>D41P</v>
          </cell>
          <cell r="F4931">
            <v>4</v>
          </cell>
        </row>
        <row r="4932">
          <cell r="B4932">
            <v>18257</v>
          </cell>
          <cell r="C4932" t="str">
            <v>Tomer</v>
          </cell>
          <cell r="D4932" t="str">
            <v>Solel</v>
          </cell>
          <cell r="E4932" t="str">
            <v>T56P</v>
          </cell>
          <cell r="F4932">
            <v>4</v>
          </cell>
        </row>
        <row r="4933">
          <cell r="B4933">
            <v>17837</v>
          </cell>
          <cell r="C4933" t="str">
            <v>Tommy</v>
          </cell>
          <cell r="D4933" t="str">
            <v>Ben Shaul</v>
          </cell>
          <cell r="E4933" t="str">
            <v>D45M</v>
          </cell>
          <cell r="F4933">
            <v>3</v>
          </cell>
        </row>
        <row r="4934">
          <cell r="B4934">
            <v>16421</v>
          </cell>
          <cell r="C4934" t="str">
            <v>Tommy</v>
          </cell>
          <cell r="D4934" t="str">
            <v>Koorevaar</v>
          </cell>
          <cell r="E4934" t="str">
            <v>T41P</v>
          </cell>
          <cell r="F4934">
            <v>5</v>
          </cell>
        </row>
        <row r="4935">
          <cell r="B4935">
            <v>10936</v>
          </cell>
          <cell r="C4935" t="str">
            <v>Tommy</v>
          </cell>
          <cell r="D4935" t="str">
            <v>Thompson</v>
          </cell>
          <cell r="E4935" t="str">
            <v>T51P</v>
          </cell>
          <cell r="F4935">
            <v>4</v>
          </cell>
        </row>
        <row r="4936">
          <cell r="B4936">
            <v>5311</v>
          </cell>
          <cell r="C4936" t="str">
            <v>Tommy</v>
          </cell>
          <cell r="D4936" t="str">
            <v>Tran</v>
          </cell>
          <cell r="E4936" t="str">
            <v>T41P</v>
          </cell>
          <cell r="F4936">
            <v>3</v>
          </cell>
        </row>
        <row r="4937">
          <cell r="B4937">
            <v>6399</v>
          </cell>
          <cell r="C4937" t="str">
            <v>Tomoko</v>
          </cell>
          <cell r="D4937" t="str">
            <v>Abe</v>
          </cell>
          <cell r="E4937" t="str">
            <v>T41M</v>
          </cell>
          <cell r="F4937">
            <v>4</v>
          </cell>
        </row>
        <row r="4938">
          <cell r="B4938">
            <v>19180</v>
          </cell>
          <cell r="C4938" t="str">
            <v>Toni</v>
          </cell>
          <cell r="D4938" t="str">
            <v>Nurminen</v>
          </cell>
          <cell r="E4938" t="str">
            <v>E51P</v>
          </cell>
          <cell r="F4938">
            <v>3</v>
          </cell>
        </row>
        <row r="4939">
          <cell r="B4939">
            <v>2904</v>
          </cell>
          <cell r="C4939" t="str">
            <v>Toni</v>
          </cell>
          <cell r="D4939" t="str">
            <v>Ponder</v>
          </cell>
          <cell r="E4939" t="str">
            <v>P44M</v>
          </cell>
          <cell r="F4939">
            <v>3</v>
          </cell>
        </row>
        <row r="4940">
          <cell r="B4940">
            <v>10345</v>
          </cell>
          <cell r="C4940" t="str">
            <v>Tonie</v>
          </cell>
          <cell r="D4940" t="str">
            <v>Hogdahl</v>
          </cell>
          <cell r="E4940" t="str">
            <v>D51P</v>
          </cell>
          <cell r="F4940">
            <v>3</v>
          </cell>
        </row>
        <row r="4941">
          <cell r="B4941">
            <v>20983</v>
          </cell>
          <cell r="C4941" t="str">
            <v>Tony</v>
          </cell>
          <cell r="D4941" t="str">
            <v>Donaldson</v>
          </cell>
          <cell r="E4941" t="str">
            <v>T41P</v>
          </cell>
          <cell r="F4941">
            <v>3</v>
          </cell>
        </row>
        <row r="4942">
          <cell r="B4942">
            <v>20036</v>
          </cell>
          <cell r="C4942" t="str">
            <v>Tony</v>
          </cell>
          <cell r="D4942" t="str">
            <v>Grossman</v>
          </cell>
          <cell r="E4942" t="str">
            <v>R41P</v>
          </cell>
          <cell r="F4942">
            <v>3</v>
          </cell>
        </row>
        <row r="4943">
          <cell r="B4943">
            <v>13283</v>
          </cell>
          <cell r="C4943" t="str">
            <v>Tony</v>
          </cell>
          <cell r="D4943" t="str">
            <v>Rodriguez</v>
          </cell>
          <cell r="E4943" t="str">
            <v>E41P</v>
          </cell>
          <cell r="F4943">
            <v>3</v>
          </cell>
        </row>
        <row r="4944">
          <cell r="B4944">
            <v>20641</v>
          </cell>
          <cell r="C4944" t="str">
            <v>Toolie</v>
          </cell>
          <cell r="D4944" t="str">
            <v>Jaworowski</v>
          </cell>
          <cell r="E4944" t="str">
            <v>D65P</v>
          </cell>
          <cell r="F4944">
            <v>5</v>
          </cell>
        </row>
        <row r="4945">
          <cell r="B4945">
            <v>19443</v>
          </cell>
          <cell r="C4945" t="str">
            <v>Torri</v>
          </cell>
          <cell r="D4945" t="str">
            <v>Holm</v>
          </cell>
          <cell r="E4945" t="str">
            <v>S61P</v>
          </cell>
          <cell r="F4945">
            <v>2</v>
          </cell>
        </row>
        <row r="4946">
          <cell r="B4946">
            <v>18710</v>
          </cell>
          <cell r="C4946" t="str">
            <v>Tovia</v>
          </cell>
          <cell r="D4946" t="str">
            <v>Ben David</v>
          </cell>
          <cell r="E4946" t="str">
            <v>D55P</v>
          </cell>
          <cell r="F4946">
            <v>3</v>
          </cell>
        </row>
        <row r="4947">
          <cell r="B4947">
            <v>19377</v>
          </cell>
          <cell r="C4947" t="str">
            <v>Tracy</v>
          </cell>
          <cell r="D4947" t="str">
            <v>Cunningham</v>
          </cell>
          <cell r="E4947" t="str">
            <v>S43P</v>
          </cell>
          <cell r="F4947">
            <v>3</v>
          </cell>
        </row>
        <row r="4948">
          <cell r="B4948">
            <v>15096</v>
          </cell>
          <cell r="C4948" t="str">
            <v>Tracy</v>
          </cell>
          <cell r="D4948" t="str">
            <v>Evers</v>
          </cell>
          <cell r="E4948" t="str">
            <v>S43P</v>
          </cell>
          <cell r="F4948">
            <v>3</v>
          </cell>
        </row>
        <row r="4949">
          <cell r="B4949">
            <v>20177</v>
          </cell>
          <cell r="C4949" t="str">
            <v>Tracy</v>
          </cell>
          <cell r="D4949" t="str">
            <v>Johnson</v>
          </cell>
          <cell r="E4949" t="str">
            <v>S41P</v>
          </cell>
          <cell r="F4949">
            <v>2</v>
          </cell>
        </row>
        <row r="4950">
          <cell r="B4950">
            <v>20881</v>
          </cell>
          <cell r="C4950" t="str">
            <v>Tracy</v>
          </cell>
          <cell r="D4950" t="str">
            <v>Sargeant</v>
          </cell>
          <cell r="E4950" t="str">
            <v>E41P</v>
          </cell>
          <cell r="F4950">
            <v>3</v>
          </cell>
        </row>
        <row r="4951">
          <cell r="B4951">
            <v>17606</v>
          </cell>
          <cell r="C4951" t="str">
            <v>Travais</v>
          </cell>
          <cell r="D4951" t="str">
            <v>Sookoo</v>
          </cell>
          <cell r="E4951" t="str">
            <v>E41P</v>
          </cell>
          <cell r="F4951">
            <v>4</v>
          </cell>
        </row>
        <row r="4952">
          <cell r="B4952">
            <v>8154</v>
          </cell>
          <cell r="C4952" t="str">
            <v>Trent</v>
          </cell>
          <cell r="D4952" t="str">
            <v>Stith</v>
          </cell>
          <cell r="E4952" t="str">
            <v>T41P</v>
          </cell>
          <cell r="F4952">
            <v>4</v>
          </cell>
        </row>
        <row r="4953">
          <cell r="B4953">
            <v>19550</v>
          </cell>
          <cell r="C4953" t="str">
            <v>Trevor</v>
          </cell>
          <cell r="D4953" t="str">
            <v>McGovern</v>
          </cell>
          <cell r="E4953" t="str">
            <v>E61P</v>
          </cell>
          <cell r="F4953">
            <v>3</v>
          </cell>
        </row>
        <row r="4954">
          <cell r="B4954">
            <v>21319</v>
          </cell>
          <cell r="C4954" t="str">
            <v>Tribavan</v>
          </cell>
          <cell r="D4954" t="str">
            <v>Raina</v>
          </cell>
          <cell r="E4954" t="str">
            <v>E41P</v>
          </cell>
          <cell r="F4954">
            <v>3</v>
          </cell>
        </row>
        <row r="4955">
          <cell r="B4955">
            <v>6130</v>
          </cell>
          <cell r="C4955" t="str">
            <v>Trisha</v>
          </cell>
          <cell r="D4955" t="str">
            <v>Carlos</v>
          </cell>
          <cell r="E4955" t="str">
            <v>M55M</v>
          </cell>
          <cell r="F4955">
            <v>4</v>
          </cell>
        </row>
        <row r="4956">
          <cell r="B4956">
            <v>21746</v>
          </cell>
          <cell r="C4956" t="str">
            <v>Troy</v>
          </cell>
          <cell r="D4956" t="str">
            <v>Carstensen</v>
          </cell>
          <cell r="E4956" t="str">
            <v>T41P</v>
          </cell>
          <cell r="F4956">
            <v>3</v>
          </cell>
        </row>
        <row r="4957">
          <cell r="B4957">
            <v>15403</v>
          </cell>
          <cell r="C4957" t="str">
            <v>Troy</v>
          </cell>
          <cell r="D4957" t="str">
            <v>Yeske</v>
          </cell>
          <cell r="E4957" t="str">
            <v>E41P</v>
          </cell>
          <cell r="F4957">
            <v>3</v>
          </cell>
        </row>
        <row r="4958">
          <cell r="B4958">
            <v>16955</v>
          </cell>
          <cell r="C4958" t="str">
            <v xml:space="preserve">Troy (TJ) </v>
          </cell>
          <cell r="D4958" t="str">
            <v>Moss</v>
          </cell>
          <cell r="E4958" t="str">
            <v>T53P</v>
          </cell>
          <cell r="F4958">
            <v>3</v>
          </cell>
        </row>
        <row r="4959">
          <cell r="B4959">
            <v>16883</v>
          </cell>
          <cell r="C4959" t="b">
            <v>1</v>
          </cell>
          <cell r="D4959" t="str">
            <v>Navarro</v>
          </cell>
          <cell r="E4959" t="str">
            <v>T51P</v>
          </cell>
          <cell r="F4959">
            <v>5</v>
          </cell>
        </row>
        <row r="4960">
          <cell r="B4960">
            <v>21358</v>
          </cell>
          <cell r="C4960" t="str">
            <v>Trymore</v>
          </cell>
          <cell r="D4960" t="str">
            <v>Hove</v>
          </cell>
          <cell r="E4960" t="str">
            <v>E51P</v>
          </cell>
          <cell r="F4960">
            <v>3</v>
          </cell>
        </row>
        <row r="4961">
          <cell r="B4961">
            <v>1455</v>
          </cell>
          <cell r="C4961" t="str">
            <v>Tsur</v>
          </cell>
          <cell r="D4961" t="str">
            <v>Tidhar</v>
          </cell>
          <cell r="E4961" t="str">
            <v>E41P</v>
          </cell>
          <cell r="F4961">
            <v>4</v>
          </cell>
        </row>
        <row r="4962">
          <cell r="B4962">
            <v>13300</v>
          </cell>
          <cell r="C4962" t="str">
            <v>Tue</v>
          </cell>
          <cell r="D4962" t="str">
            <v>Damgaard</v>
          </cell>
          <cell r="E4962" t="str">
            <v>S43M</v>
          </cell>
          <cell r="F4962">
            <v>3</v>
          </cell>
        </row>
        <row r="4963">
          <cell r="B4963">
            <v>18148</v>
          </cell>
          <cell r="C4963" t="str">
            <v>Tuomas</v>
          </cell>
          <cell r="D4963" t="str">
            <v>Juupaluoma</v>
          </cell>
          <cell r="E4963" t="str">
            <v>E41P</v>
          </cell>
          <cell r="F4963">
            <v>2</v>
          </cell>
        </row>
        <row r="4964">
          <cell r="B4964">
            <v>16180</v>
          </cell>
          <cell r="C4964" t="str">
            <v>Tuvia</v>
          </cell>
          <cell r="D4964" t="str">
            <v>Newman</v>
          </cell>
          <cell r="E4964" t="str">
            <v>D55P</v>
          </cell>
          <cell r="F4964">
            <v>3</v>
          </cell>
        </row>
        <row r="4965">
          <cell r="B4965">
            <v>20909</v>
          </cell>
          <cell r="C4965" t="str">
            <v>Tye</v>
          </cell>
          <cell r="D4965" t="str">
            <v>Yamagata</v>
          </cell>
          <cell r="E4965" t="str">
            <v>P63P</v>
          </cell>
          <cell r="F4965">
            <v>2</v>
          </cell>
        </row>
        <row r="4966">
          <cell r="B4966">
            <v>16369</v>
          </cell>
          <cell r="C4966" t="str">
            <v>Tyler</v>
          </cell>
          <cell r="D4966" t="str">
            <v>Hathaway</v>
          </cell>
          <cell r="E4966" t="str">
            <v>T51P</v>
          </cell>
          <cell r="F4966">
            <v>4</v>
          </cell>
        </row>
        <row r="4967">
          <cell r="B4967">
            <v>17823</v>
          </cell>
          <cell r="C4967" t="str">
            <v>Tyler</v>
          </cell>
          <cell r="D4967" t="str">
            <v>Lindquist</v>
          </cell>
          <cell r="E4967" t="str">
            <v>S61P</v>
          </cell>
          <cell r="F4967">
            <v>4</v>
          </cell>
        </row>
        <row r="4968">
          <cell r="B4968">
            <v>13606</v>
          </cell>
          <cell r="C4968" t="str">
            <v>Tyler</v>
          </cell>
          <cell r="D4968" t="str">
            <v>Robinson</v>
          </cell>
          <cell r="E4968" t="str">
            <v>T51P</v>
          </cell>
          <cell r="F4968">
            <v>3</v>
          </cell>
        </row>
        <row r="4969">
          <cell r="B4969">
            <v>17268</v>
          </cell>
          <cell r="C4969" t="str">
            <v>Tyler</v>
          </cell>
          <cell r="D4969" t="str">
            <v>Roser</v>
          </cell>
          <cell r="E4969" t="str">
            <v>E51P</v>
          </cell>
          <cell r="F4969">
            <v>3</v>
          </cell>
        </row>
        <row r="4970">
          <cell r="B4970">
            <v>12190</v>
          </cell>
          <cell r="C4970" t="str">
            <v>Tyline</v>
          </cell>
          <cell r="D4970" t="str">
            <v>Leang</v>
          </cell>
          <cell r="E4970" t="str">
            <v>T53P</v>
          </cell>
          <cell r="F4970">
            <v>4</v>
          </cell>
        </row>
        <row r="4971">
          <cell r="B4971">
            <v>3803</v>
          </cell>
          <cell r="C4971" t="str">
            <v>Tzahi</v>
          </cell>
          <cell r="D4971" t="str">
            <v>Greemland</v>
          </cell>
          <cell r="E4971" t="str">
            <v>T61P</v>
          </cell>
          <cell r="F4971">
            <v>1</v>
          </cell>
        </row>
        <row r="4972">
          <cell r="B4972">
            <v>16191</v>
          </cell>
          <cell r="C4972" t="str">
            <v>Tzali (Bezalel)</v>
          </cell>
          <cell r="D4972" t="str">
            <v>Levenberg</v>
          </cell>
          <cell r="E4972" t="str">
            <v>D61P</v>
          </cell>
          <cell r="F4972">
            <v>2</v>
          </cell>
        </row>
        <row r="4973">
          <cell r="B4973">
            <v>16450</v>
          </cell>
          <cell r="C4973" t="str">
            <v>Tze How</v>
          </cell>
          <cell r="D4973" t="str">
            <v>Tan</v>
          </cell>
          <cell r="E4973" t="str">
            <v>E41P</v>
          </cell>
          <cell r="F4973">
            <v>4</v>
          </cell>
        </row>
        <row r="4974">
          <cell r="B4974">
            <v>20692</v>
          </cell>
          <cell r="C4974" t="str">
            <v>Tzeira</v>
          </cell>
          <cell r="D4974" t="str">
            <v>Ostrovsky</v>
          </cell>
          <cell r="E4974" t="str">
            <v>P62P</v>
          </cell>
          <cell r="F4974">
            <v>3</v>
          </cell>
        </row>
        <row r="4975">
          <cell r="B4975">
            <v>21272</v>
          </cell>
          <cell r="C4975" t="str">
            <v>Tzipi</v>
          </cell>
          <cell r="D4975" t="str">
            <v>Romano</v>
          </cell>
          <cell r="E4975" t="str">
            <v>P63P</v>
          </cell>
          <cell r="F4975">
            <v>2</v>
          </cell>
        </row>
        <row r="4976">
          <cell r="B4976">
            <v>21675</v>
          </cell>
          <cell r="C4976" t="str">
            <v>Tzipora</v>
          </cell>
          <cell r="D4976" t="str">
            <v>Shindelhaim</v>
          </cell>
          <cell r="E4976" t="str">
            <v>D65P</v>
          </cell>
          <cell r="F4976">
            <v>3</v>
          </cell>
        </row>
        <row r="4977">
          <cell r="B4977">
            <v>19505</v>
          </cell>
          <cell r="C4977" t="str">
            <v>Tzvika</v>
          </cell>
          <cell r="D4977" t="str">
            <v>Maizlin</v>
          </cell>
          <cell r="E4977" t="str">
            <v>T52P</v>
          </cell>
          <cell r="F4977">
            <v>3</v>
          </cell>
        </row>
        <row r="4978">
          <cell r="B4978">
            <v>19435</v>
          </cell>
          <cell r="C4978" t="str">
            <v>Udi</v>
          </cell>
          <cell r="D4978" t="str">
            <v>Azrad</v>
          </cell>
          <cell r="E4978" t="str">
            <v>T61P</v>
          </cell>
          <cell r="F4978">
            <v>4</v>
          </cell>
        </row>
        <row r="4979">
          <cell r="B4979">
            <v>21465</v>
          </cell>
          <cell r="C4979" t="str">
            <v>Udi</v>
          </cell>
          <cell r="D4979" t="str">
            <v>Salony</v>
          </cell>
          <cell r="E4979" t="str">
            <v>T41P</v>
          </cell>
          <cell r="F4979">
            <v>3</v>
          </cell>
        </row>
        <row r="4980">
          <cell r="B4980">
            <v>18387</v>
          </cell>
          <cell r="C4980" t="str">
            <v>Ufuk</v>
          </cell>
          <cell r="D4980" t="str">
            <v>Irmak</v>
          </cell>
          <cell r="E4980" t="str">
            <v>S53P</v>
          </cell>
          <cell r="F4980">
            <v>1</v>
          </cell>
        </row>
        <row r="4981">
          <cell r="B4981">
            <v>20409</v>
          </cell>
          <cell r="C4981" t="str">
            <v>Ufuk</v>
          </cell>
          <cell r="D4981" t="str">
            <v>Yesilyurt</v>
          </cell>
          <cell r="E4981" t="str">
            <v>T41P</v>
          </cell>
          <cell r="F4981">
            <v>3</v>
          </cell>
        </row>
        <row r="4982">
          <cell r="B4982">
            <v>13256</v>
          </cell>
          <cell r="C4982" t="str">
            <v>Ulrike</v>
          </cell>
          <cell r="D4982" t="str">
            <v>Scharf</v>
          </cell>
          <cell r="E4982" t="str">
            <v>E41M</v>
          </cell>
          <cell r="F4982">
            <v>4</v>
          </cell>
        </row>
        <row r="4983">
          <cell r="B4983">
            <v>15642</v>
          </cell>
          <cell r="C4983" t="str">
            <v>Uri</v>
          </cell>
          <cell r="D4983" t="str">
            <v>Asheri</v>
          </cell>
          <cell r="E4983" t="str">
            <v>T61S</v>
          </cell>
          <cell r="F4983">
            <v>3</v>
          </cell>
        </row>
        <row r="4984">
          <cell r="B4984">
            <v>17218</v>
          </cell>
          <cell r="C4984" t="str">
            <v>Uri</v>
          </cell>
          <cell r="D4984" t="str">
            <v>Fenske</v>
          </cell>
          <cell r="E4984" t="str">
            <v>T51P</v>
          </cell>
          <cell r="F4984">
            <v>3</v>
          </cell>
        </row>
        <row r="4985">
          <cell r="B4985">
            <v>14646</v>
          </cell>
          <cell r="C4985" t="str">
            <v>Uri</v>
          </cell>
          <cell r="D4985" t="str">
            <v>Gorobets</v>
          </cell>
          <cell r="E4985" t="str">
            <v>D45P</v>
          </cell>
          <cell r="F4985">
            <v>3</v>
          </cell>
        </row>
        <row r="4986">
          <cell r="B4986">
            <v>8937</v>
          </cell>
          <cell r="C4986" t="str">
            <v>Uri</v>
          </cell>
          <cell r="D4986" t="str">
            <v>Nishry</v>
          </cell>
          <cell r="E4986" t="str">
            <v>M55P</v>
          </cell>
          <cell r="F4986">
            <v>4</v>
          </cell>
        </row>
        <row r="4987">
          <cell r="B4987">
            <v>15229</v>
          </cell>
          <cell r="C4987" t="str">
            <v>Uri</v>
          </cell>
          <cell r="D4987" t="str">
            <v>Pozniansky</v>
          </cell>
          <cell r="E4987" t="str">
            <v>P51P</v>
          </cell>
          <cell r="F4987">
            <v>4</v>
          </cell>
        </row>
        <row r="4988">
          <cell r="B4988">
            <v>18508</v>
          </cell>
          <cell r="C4988" t="str">
            <v>Uri</v>
          </cell>
          <cell r="D4988" t="str">
            <v>Yahalom</v>
          </cell>
          <cell r="E4988" t="str">
            <v>T51P</v>
          </cell>
          <cell r="F4988">
            <v>4</v>
          </cell>
        </row>
        <row r="4989">
          <cell r="B4989">
            <v>20369</v>
          </cell>
          <cell r="C4989" t="str">
            <v>Uriel</v>
          </cell>
          <cell r="D4989" t="str">
            <v>Erlikh</v>
          </cell>
          <cell r="E4989" t="str">
            <v>D65S</v>
          </cell>
          <cell r="F4989">
            <v>4</v>
          </cell>
        </row>
        <row r="4990">
          <cell r="B4990">
            <v>10280</v>
          </cell>
          <cell r="C4990" t="str">
            <v>Uriel</v>
          </cell>
          <cell r="D4990" t="str">
            <v>Fleischman</v>
          </cell>
          <cell r="E4990" t="str">
            <v>D41M</v>
          </cell>
          <cell r="F4990">
            <v>4</v>
          </cell>
        </row>
        <row r="4991">
          <cell r="B4991">
            <v>20279</v>
          </cell>
          <cell r="C4991" t="str">
            <v>Utkarsh</v>
          </cell>
          <cell r="D4991" t="str">
            <v>Kumar</v>
          </cell>
          <cell r="E4991" t="str">
            <v>T63P</v>
          </cell>
          <cell r="F4991">
            <v>4</v>
          </cell>
        </row>
        <row r="4992">
          <cell r="B4992">
            <v>21390</v>
          </cell>
          <cell r="C4992" t="str">
            <v xml:space="preserve">Vachagan (Vachik) </v>
          </cell>
          <cell r="D4992" t="str">
            <v>Hovhannisyan</v>
          </cell>
          <cell r="E4992" t="str">
            <v>D46P</v>
          </cell>
          <cell r="F4992">
            <v>3</v>
          </cell>
        </row>
        <row r="4993">
          <cell r="B4993">
            <v>21025</v>
          </cell>
          <cell r="C4993" t="str">
            <v>Vadim</v>
          </cell>
          <cell r="D4993" t="str">
            <v>Cohen Rezakov</v>
          </cell>
          <cell r="E4993" t="str">
            <v>T61P</v>
          </cell>
          <cell r="F4993">
            <v>2</v>
          </cell>
        </row>
        <row r="4994">
          <cell r="B4994">
            <v>17855</v>
          </cell>
          <cell r="C4994" t="str">
            <v>Vadim</v>
          </cell>
          <cell r="D4994" t="str">
            <v>Kraevsky</v>
          </cell>
          <cell r="E4994" t="str">
            <v>T56P</v>
          </cell>
          <cell r="F4994">
            <v>5</v>
          </cell>
        </row>
        <row r="4995">
          <cell r="B4995">
            <v>16933</v>
          </cell>
          <cell r="C4995" t="str">
            <v>Vadim</v>
          </cell>
          <cell r="D4995" t="str">
            <v>Lukashevich</v>
          </cell>
          <cell r="E4995" t="str">
            <v>T51S</v>
          </cell>
          <cell r="F4995">
            <v>3</v>
          </cell>
        </row>
        <row r="4996">
          <cell r="B4996">
            <v>20658</v>
          </cell>
          <cell r="C4996" t="str">
            <v>Valentin</v>
          </cell>
          <cell r="D4996" t="str">
            <v>Selitskiy</v>
          </cell>
          <cell r="E4996" t="str">
            <v>T56P</v>
          </cell>
          <cell r="F4996">
            <v>3</v>
          </cell>
        </row>
        <row r="4997">
          <cell r="B4997">
            <v>1402</v>
          </cell>
          <cell r="C4997" t="str">
            <v>Valeri</v>
          </cell>
          <cell r="D4997" t="str">
            <v>Loukine</v>
          </cell>
          <cell r="E4997" t="str">
            <v>T41M</v>
          </cell>
          <cell r="F4997">
            <v>4</v>
          </cell>
        </row>
        <row r="4998">
          <cell r="B4998">
            <v>18154</v>
          </cell>
          <cell r="C4998" t="str">
            <v>Valeria</v>
          </cell>
          <cell r="D4998" t="str">
            <v>Gordayev</v>
          </cell>
          <cell r="E4998" t="str">
            <v>T51P</v>
          </cell>
          <cell r="F4998">
            <v>4</v>
          </cell>
        </row>
        <row r="4999">
          <cell r="B4999">
            <v>19583</v>
          </cell>
          <cell r="C4999" t="str">
            <v>Valerie</v>
          </cell>
          <cell r="D4999" t="str">
            <v>Mbalanya</v>
          </cell>
          <cell r="E4999" t="str">
            <v>S51P</v>
          </cell>
          <cell r="F4999">
            <v>4</v>
          </cell>
        </row>
        <row r="5000">
          <cell r="B5000">
            <v>17867</v>
          </cell>
          <cell r="C5000" t="str">
            <v>Valerie</v>
          </cell>
          <cell r="D5000" t="str">
            <v>Morcos</v>
          </cell>
          <cell r="E5000" t="str">
            <v>S41P</v>
          </cell>
          <cell r="F5000">
            <v>4</v>
          </cell>
        </row>
        <row r="5001">
          <cell r="B5001">
            <v>19688</v>
          </cell>
          <cell r="C5001" t="str">
            <v>Valerie</v>
          </cell>
          <cell r="D5001" t="str">
            <v>Pare</v>
          </cell>
          <cell r="E5001" t="str">
            <v>S53P</v>
          </cell>
          <cell r="F5001">
            <v>3</v>
          </cell>
        </row>
        <row r="5002">
          <cell r="B5002">
            <v>20574</v>
          </cell>
          <cell r="C5002" t="str">
            <v>Valerio</v>
          </cell>
          <cell r="D5002" t="str">
            <v>Coletti</v>
          </cell>
          <cell r="E5002" t="str">
            <v>S41P</v>
          </cell>
          <cell r="F5002">
            <v>4</v>
          </cell>
        </row>
        <row r="5003">
          <cell r="B5003">
            <v>8772</v>
          </cell>
          <cell r="C5003" t="str">
            <v>Valerio</v>
          </cell>
          <cell r="D5003" t="str">
            <v>Del Nobile</v>
          </cell>
          <cell r="E5003" t="str">
            <v>E41P</v>
          </cell>
          <cell r="F5003">
            <v>4</v>
          </cell>
        </row>
        <row r="5004">
          <cell r="B5004">
            <v>16712</v>
          </cell>
          <cell r="C5004" t="str">
            <v>Valeriy</v>
          </cell>
          <cell r="D5004" t="str">
            <v>Denisov</v>
          </cell>
          <cell r="E5004" t="str">
            <v>E51P</v>
          </cell>
          <cell r="F5004">
            <v>4</v>
          </cell>
        </row>
        <row r="5005">
          <cell r="B5005">
            <v>7302</v>
          </cell>
          <cell r="C5005" t="str">
            <v>Valery</v>
          </cell>
          <cell r="D5005" t="str">
            <v>Wail</v>
          </cell>
          <cell r="E5005" t="str">
            <v>T51P</v>
          </cell>
          <cell r="F5005">
            <v>3</v>
          </cell>
        </row>
        <row r="5006">
          <cell r="B5006">
            <v>16804</v>
          </cell>
          <cell r="C5006" t="str">
            <v>Vanessa</v>
          </cell>
          <cell r="D5006" t="str">
            <v>Bertrand</v>
          </cell>
          <cell r="E5006" t="str">
            <v>S51P</v>
          </cell>
          <cell r="F5006">
            <v>3</v>
          </cell>
        </row>
        <row r="5007">
          <cell r="B5007">
            <v>19579</v>
          </cell>
          <cell r="C5007" t="str">
            <v>Vanessa</v>
          </cell>
          <cell r="D5007" t="str">
            <v>Heiland</v>
          </cell>
          <cell r="E5007" t="str">
            <v>M53P</v>
          </cell>
          <cell r="F5007">
            <v>3</v>
          </cell>
        </row>
        <row r="5008">
          <cell r="B5008">
            <v>12466</v>
          </cell>
          <cell r="C5008" t="str">
            <v>Vanessa</v>
          </cell>
          <cell r="D5008" t="str">
            <v>Johnson</v>
          </cell>
          <cell r="E5008" t="str">
            <v>P44M</v>
          </cell>
          <cell r="F5008">
            <v>4</v>
          </cell>
        </row>
        <row r="5009">
          <cell r="B5009">
            <v>18588</v>
          </cell>
          <cell r="C5009" t="str">
            <v>Vanessa</v>
          </cell>
          <cell r="D5009" t="str">
            <v>Lee</v>
          </cell>
          <cell r="E5009" t="str">
            <v>S53P</v>
          </cell>
          <cell r="F5009">
            <v>2</v>
          </cell>
        </row>
        <row r="5010">
          <cell r="B5010">
            <v>19906</v>
          </cell>
          <cell r="C5010" t="str">
            <v>Vanessa</v>
          </cell>
          <cell r="D5010" t="str">
            <v>Querry</v>
          </cell>
          <cell r="E5010" t="str">
            <v>M53P</v>
          </cell>
          <cell r="F5010">
            <v>4</v>
          </cell>
        </row>
        <row r="5011">
          <cell r="B5011">
            <v>14242</v>
          </cell>
          <cell r="C5011" t="str">
            <v xml:space="preserve">Varunendra (VARUN) </v>
          </cell>
          <cell r="D5011" t="str">
            <v>Tripathi</v>
          </cell>
          <cell r="E5011" t="str">
            <v>E51P</v>
          </cell>
          <cell r="F5011">
            <v>2</v>
          </cell>
        </row>
        <row r="5012">
          <cell r="B5012">
            <v>17363</v>
          </cell>
          <cell r="C5012" t="str">
            <v xml:space="preserve">Vasiliki (Vasi) </v>
          </cell>
          <cell r="D5012" t="str">
            <v>Hatzopoulos</v>
          </cell>
          <cell r="E5012" t="str">
            <v>T53P</v>
          </cell>
          <cell r="F5012">
            <v>3</v>
          </cell>
        </row>
        <row r="5013">
          <cell r="B5013">
            <v>21195</v>
          </cell>
          <cell r="C5013" t="str">
            <v>Vasilis</v>
          </cell>
          <cell r="D5013" t="str">
            <v>Papadoperakis</v>
          </cell>
          <cell r="E5013" t="str">
            <v>S41P</v>
          </cell>
          <cell r="F5013">
            <v>4</v>
          </cell>
        </row>
        <row r="5014">
          <cell r="B5014">
            <v>10335</v>
          </cell>
          <cell r="C5014" t="str">
            <v>Vasily</v>
          </cell>
          <cell r="D5014" t="str">
            <v>Kovalev</v>
          </cell>
          <cell r="E5014" t="str">
            <v>S53P</v>
          </cell>
          <cell r="F5014">
            <v>3</v>
          </cell>
        </row>
        <row r="5015">
          <cell r="B5015">
            <v>8044</v>
          </cell>
          <cell r="C5015" t="str">
            <v>Vasily</v>
          </cell>
          <cell r="D5015" t="str">
            <v>Shirokov</v>
          </cell>
          <cell r="E5015" t="str">
            <v>S43P</v>
          </cell>
          <cell r="F5015">
            <v>3</v>
          </cell>
        </row>
        <row r="5016">
          <cell r="B5016">
            <v>21361</v>
          </cell>
          <cell r="C5016" t="str">
            <v>Vasudeva</v>
          </cell>
          <cell r="D5016" t="str">
            <v>Koduru</v>
          </cell>
          <cell r="E5016" t="str">
            <v>E51P</v>
          </cell>
          <cell r="F5016">
            <v>3</v>
          </cell>
        </row>
        <row r="5017">
          <cell r="B5017">
            <v>16428</v>
          </cell>
          <cell r="C5017" t="str">
            <v xml:space="preserve">Veerendra (VC) </v>
          </cell>
          <cell r="D5017" t="str">
            <v>Lingam</v>
          </cell>
          <cell r="E5017" t="str">
            <v>S43P</v>
          </cell>
          <cell r="F5017">
            <v>4</v>
          </cell>
        </row>
        <row r="5018">
          <cell r="B5018">
            <v>17349</v>
          </cell>
          <cell r="C5018" t="str">
            <v>Veljko</v>
          </cell>
          <cell r="D5018" t="str">
            <v>Markovic</v>
          </cell>
          <cell r="E5018" t="str">
            <v>S53P</v>
          </cell>
          <cell r="F5018">
            <v>4</v>
          </cell>
        </row>
        <row r="5019">
          <cell r="B5019">
            <v>21741</v>
          </cell>
          <cell r="C5019" t="str">
            <v>Venkatesh</v>
          </cell>
          <cell r="D5019" t="str">
            <v>Vegula</v>
          </cell>
          <cell r="E5019" t="str">
            <v>T41P</v>
          </cell>
          <cell r="F5019">
            <v>3</v>
          </cell>
        </row>
        <row r="5020">
          <cell r="B5020">
            <v>14101</v>
          </cell>
          <cell r="C5020" t="str">
            <v>Vera</v>
          </cell>
          <cell r="D5020" t="str">
            <v>Terner</v>
          </cell>
          <cell r="E5020" t="str">
            <v>D61P</v>
          </cell>
          <cell r="F5020">
            <v>4</v>
          </cell>
        </row>
        <row r="5021">
          <cell r="B5021">
            <v>7033</v>
          </cell>
          <cell r="C5021" t="str">
            <v>Veronica</v>
          </cell>
          <cell r="D5021" t="str">
            <v>Kravtsov</v>
          </cell>
          <cell r="E5021" t="str">
            <v>D41M</v>
          </cell>
          <cell r="F5021">
            <v>3</v>
          </cell>
        </row>
        <row r="5022">
          <cell r="B5022">
            <v>16972</v>
          </cell>
          <cell r="C5022" t="str">
            <v>Veronica</v>
          </cell>
          <cell r="D5022" t="str">
            <v>Pace</v>
          </cell>
          <cell r="E5022" t="str">
            <v>M43M</v>
          </cell>
          <cell r="F5022">
            <v>4</v>
          </cell>
        </row>
        <row r="5023">
          <cell r="B5023">
            <v>19163</v>
          </cell>
          <cell r="C5023" t="str">
            <v>Veronika</v>
          </cell>
          <cell r="D5023" t="str">
            <v>Vestfal</v>
          </cell>
          <cell r="E5023" t="str">
            <v>T51P</v>
          </cell>
          <cell r="F5023">
            <v>3</v>
          </cell>
        </row>
        <row r="5024">
          <cell r="B5024">
            <v>21512</v>
          </cell>
          <cell r="C5024" t="str">
            <v>Veselin</v>
          </cell>
          <cell r="D5024" t="str">
            <v>Troyanov</v>
          </cell>
          <cell r="E5024" t="str">
            <v>S43P</v>
          </cell>
          <cell r="F5024">
            <v>3</v>
          </cell>
        </row>
        <row r="5025">
          <cell r="B5025">
            <v>15919</v>
          </cell>
          <cell r="C5025" t="str">
            <v xml:space="preserve">Viachaslau (Slava) </v>
          </cell>
          <cell r="D5025" t="str">
            <v>Kraskouski</v>
          </cell>
          <cell r="E5025" t="str">
            <v>T46P</v>
          </cell>
          <cell r="F5025">
            <v>3</v>
          </cell>
        </row>
        <row r="5026">
          <cell r="B5026">
            <v>15071</v>
          </cell>
          <cell r="C5026" t="str">
            <v xml:space="preserve">Viacheslav (Slavko) </v>
          </cell>
          <cell r="D5026" t="str">
            <v>Gonchar</v>
          </cell>
          <cell r="E5026" t="str">
            <v>R51P</v>
          </cell>
          <cell r="F5026">
            <v>3</v>
          </cell>
        </row>
        <row r="5027">
          <cell r="B5027">
            <v>16750</v>
          </cell>
          <cell r="C5027" t="str">
            <v>Vibhor</v>
          </cell>
          <cell r="D5027" t="str">
            <v>Mittal</v>
          </cell>
          <cell r="E5027" t="str">
            <v>T41P</v>
          </cell>
          <cell r="F5027">
            <v>4</v>
          </cell>
        </row>
        <row r="5028">
          <cell r="B5028">
            <v>20850</v>
          </cell>
          <cell r="C5028" t="str">
            <v>Vicknesh</v>
          </cell>
          <cell r="D5028" t="str">
            <v>Mudaliar</v>
          </cell>
          <cell r="E5028" t="str">
            <v>T61P</v>
          </cell>
          <cell r="F5028">
            <v>3</v>
          </cell>
        </row>
        <row r="5029">
          <cell r="B5029">
            <v>21595</v>
          </cell>
          <cell r="C5029" t="str">
            <v>Victor</v>
          </cell>
          <cell r="D5029" t="str">
            <v>Aviram</v>
          </cell>
          <cell r="E5029" t="str">
            <v>P63S</v>
          </cell>
          <cell r="F5029">
            <v>3</v>
          </cell>
        </row>
        <row r="5030">
          <cell r="B5030">
            <v>13334</v>
          </cell>
          <cell r="C5030" t="str">
            <v>Victor</v>
          </cell>
          <cell r="D5030" t="str">
            <v>Banshats</v>
          </cell>
          <cell r="E5030" t="str">
            <v>D51P</v>
          </cell>
          <cell r="F5030">
            <v>4</v>
          </cell>
        </row>
        <row r="5031">
          <cell r="B5031">
            <v>15673</v>
          </cell>
          <cell r="C5031" t="str">
            <v>Victor</v>
          </cell>
          <cell r="D5031" t="str">
            <v>Basin</v>
          </cell>
          <cell r="E5031" t="str">
            <v>T42P</v>
          </cell>
          <cell r="F5031">
            <v>3</v>
          </cell>
        </row>
        <row r="5032">
          <cell r="B5032">
            <v>11634</v>
          </cell>
          <cell r="C5032" t="str">
            <v>Victor</v>
          </cell>
          <cell r="D5032" t="str">
            <v>Belyaevski</v>
          </cell>
          <cell r="E5032" t="str">
            <v>D41P</v>
          </cell>
          <cell r="F5032">
            <v>2</v>
          </cell>
        </row>
        <row r="5033">
          <cell r="B5033">
            <v>13516</v>
          </cell>
          <cell r="C5033" t="str">
            <v>Victor</v>
          </cell>
          <cell r="D5033" t="str">
            <v>Bronov</v>
          </cell>
          <cell r="E5033" t="str">
            <v>D55P</v>
          </cell>
          <cell r="F5033">
            <v>3</v>
          </cell>
        </row>
        <row r="5034">
          <cell r="B5034">
            <v>12469</v>
          </cell>
          <cell r="C5034" t="str">
            <v>Victor</v>
          </cell>
          <cell r="D5034" t="str">
            <v>Krymskiy</v>
          </cell>
          <cell r="E5034" t="str">
            <v>S41P</v>
          </cell>
          <cell r="F5034">
            <v>4</v>
          </cell>
        </row>
        <row r="5035">
          <cell r="B5035">
            <v>8688</v>
          </cell>
          <cell r="C5035" t="str">
            <v>Victor</v>
          </cell>
          <cell r="D5035" t="str">
            <v>Levy</v>
          </cell>
          <cell r="E5035" t="str">
            <v>D51P</v>
          </cell>
          <cell r="F5035">
            <v>3</v>
          </cell>
        </row>
        <row r="5036">
          <cell r="B5036">
            <v>13026</v>
          </cell>
          <cell r="C5036" t="str">
            <v>Victor</v>
          </cell>
          <cell r="D5036" t="str">
            <v>Molina Rodriguez</v>
          </cell>
          <cell r="E5036" t="str">
            <v>E41M</v>
          </cell>
          <cell r="F5036">
            <v>3</v>
          </cell>
        </row>
        <row r="5037">
          <cell r="B5037">
            <v>20226</v>
          </cell>
          <cell r="C5037" t="str">
            <v>Victor</v>
          </cell>
          <cell r="D5037" t="str">
            <v>Morita</v>
          </cell>
          <cell r="E5037" t="str">
            <v>T63P</v>
          </cell>
          <cell r="F5037">
            <v>3</v>
          </cell>
        </row>
        <row r="5038">
          <cell r="B5038">
            <v>15552</v>
          </cell>
          <cell r="C5038" t="str">
            <v>Victor</v>
          </cell>
          <cell r="D5038" t="str">
            <v>Swed</v>
          </cell>
          <cell r="E5038" t="str">
            <v>D65P</v>
          </cell>
          <cell r="F5038">
            <v>4</v>
          </cell>
        </row>
        <row r="5039">
          <cell r="B5039">
            <v>21492</v>
          </cell>
          <cell r="C5039" t="str">
            <v>Victor</v>
          </cell>
          <cell r="D5039" t="str">
            <v>Trach</v>
          </cell>
          <cell r="E5039" t="str">
            <v>D55P</v>
          </cell>
          <cell r="F5039">
            <v>3</v>
          </cell>
        </row>
        <row r="5040">
          <cell r="B5040">
            <v>21205</v>
          </cell>
          <cell r="C5040" t="str">
            <v>Victor</v>
          </cell>
          <cell r="D5040" t="str">
            <v>Trillo</v>
          </cell>
          <cell r="E5040" t="str">
            <v>E41P</v>
          </cell>
          <cell r="F5040">
            <v>3</v>
          </cell>
        </row>
        <row r="5041">
          <cell r="B5041">
            <v>19651</v>
          </cell>
          <cell r="C5041" t="str">
            <v>Victor</v>
          </cell>
          <cell r="D5041" t="str">
            <v>Uzoigwe</v>
          </cell>
          <cell r="E5041" t="str">
            <v>T63P</v>
          </cell>
          <cell r="F5041">
            <v>3</v>
          </cell>
        </row>
        <row r="5042">
          <cell r="B5042">
            <v>20818</v>
          </cell>
          <cell r="C5042" t="str">
            <v>Victor</v>
          </cell>
          <cell r="D5042" t="str">
            <v>Vazquez Alvarez</v>
          </cell>
          <cell r="E5042" t="str">
            <v>E41P</v>
          </cell>
          <cell r="F5042">
            <v>3</v>
          </cell>
        </row>
        <row r="5043">
          <cell r="B5043">
            <v>20563</v>
          </cell>
          <cell r="C5043" t="str">
            <v>Victoria</v>
          </cell>
          <cell r="D5043" t="str">
            <v>Freimanis</v>
          </cell>
          <cell r="E5043" t="str">
            <v>M65P</v>
          </cell>
          <cell r="F5043">
            <v>3</v>
          </cell>
        </row>
        <row r="5044">
          <cell r="B5044">
            <v>14526</v>
          </cell>
          <cell r="C5044" t="str">
            <v>Victoria</v>
          </cell>
          <cell r="D5044" t="str">
            <v>Karhulahti</v>
          </cell>
          <cell r="E5044" t="str">
            <v>S51P</v>
          </cell>
          <cell r="F5044">
            <v>3</v>
          </cell>
        </row>
        <row r="5045">
          <cell r="B5045">
            <v>7976</v>
          </cell>
          <cell r="C5045" t="str">
            <v>Victoria</v>
          </cell>
          <cell r="D5045" t="str">
            <v>Lorello</v>
          </cell>
          <cell r="E5045" t="str">
            <v>P53M</v>
          </cell>
          <cell r="F5045">
            <v>4</v>
          </cell>
        </row>
        <row r="5046">
          <cell r="B5046">
            <v>10324</v>
          </cell>
          <cell r="C5046" t="str">
            <v>Victoria</v>
          </cell>
          <cell r="D5046" t="str">
            <v>Vernik</v>
          </cell>
          <cell r="E5046" t="str">
            <v>D55P</v>
          </cell>
          <cell r="F5046">
            <v>5</v>
          </cell>
        </row>
        <row r="5047">
          <cell r="B5047">
            <v>21200</v>
          </cell>
          <cell r="C5047" t="str">
            <v>Victoria</v>
          </cell>
          <cell r="D5047" t="str">
            <v>Yaakov</v>
          </cell>
          <cell r="E5047" t="str">
            <v>T51P</v>
          </cell>
          <cell r="F5047">
            <v>3</v>
          </cell>
        </row>
        <row r="5048">
          <cell r="B5048">
            <v>17039</v>
          </cell>
          <cell r="C5048" t="str">
            <v xml:space="preserve">Victoria (Vicky) </v>
          </cell>
          <cell r="D5048" t="str">
            <v>Povolotska</v>
          </cell>
          <cell r="E5048" t="str">
            <v>T51P</v>
          </cell>
          <cell r="F5048">
            <v>3</v>
          </cell>
        </row>
        <row r="5049">
          <cell r="B5049">
            <v>15271</v>
          </cell>
          <cell r="C5049" t="str">
            <v>Viet</v>
          </cell>
          <cell r="D5049" t="str">
            <v>Tran</v>
          </cell>
          <cell r="E5049" t="str">
            <v>S51P</v>
          </cell>
          <cell r="F5049">
            <v>3</v>
          </cell>
        </row>
        <row r="5050">
          <cell r="B5050">
            <v>17743</v>
          </cell>
          <cell r="C5050" t="str">
            <v xml:space="preserve">Viet-Hong (vhn) </v>
          </cell>
          <cell r="D5050" t="str">
            <v>Nguyen</v>
          </cell>
          <cell r="E5050" t="str">
            <v>T51P</v>
          </cell>
          <cell r="F5050">
            <v>3</v>
          </cell>
        </row>
        <row r="5051">
          <cell r="B5051">
            <v>21477</v>
          </cell>
          <cell r="C5051" t="str">
            <v>Vikas</v>
          </cell>
          <cell r="D5051" t="str">
            <v>Nimbark</v>
          </cell>
          <cell r="E5051" t="str">
            <v>T51P</v>
          </cell>
          <cell r="F5051">
            <v>1</v>
          </cell>
        </row>
        <row r="5052">
          <cell r="B5052">
            <v>17895</v>
          </cell>
          <cell r="C5052" t="str">
            <v>Vikas</v>
          </cell>
          <cell r="D5052" t="str">
            <v>Yadav</v>
          </cell>
          <cell r="E5052" t="str">
            <v>E51P</v>
          </cell>
          <cell r="F5052">
            <v>3</v>
          </cell>
        </row>
        <row r="5053">
          <cell r="B5053">
            <v>14372</v>
          </cell>
          <cell r="C5053" t="str">
            <v xml:space="preserve">Vikas (Vic) </v>
          </cell>
          <cell r="D5053" t="str">
            <v>Sharma</v>
          </cell>
          <cell r="E5053" t="str">
            <v>T41M</v>
          </cell>
          <cell r="F5053">
            <v>5</v>
          </cell>
        </row>
        <row r="5054">
          <cell r="B5054">
            <v>17735</v>
          </cell>
          <cell r="C5054" t="str">
            <v>Vikas (Vicky)</v>
          </cell>
          <cell r="D5054" t="str">
            <v>Rajpal</v>
          </cell>
          <cell r="E5054" t="str">
            <v>E41M</v>
          </cell>
          <cell r="F5054">
            <v>4</v>
          </cell>
        </row>
        <row r="5055">
          <cell r="B5055">
            <v>18277</v>
          </cell>
          <cell r="C5055" t="str">
            <v>Viktoria</v>
          </cell>
          <cell r="D5055" t="str">
            <v>Varga</v>
          </cell>
          <cell r="E5055" t="str">
            <v>S53P</v>
          </cell>
          <cell r="F5055">
            <v>2</v>
          </cell>
        </row>
        <row r="5056">
          <cell r="B5056">
            <v>21215</v>
          </cell>
          <cell r="C5056" t="str">
            <v>Viktoria (Vika)</v>
          </cell>
          <cell r="D5056" t="str">
            <v>Zaitzev</v>
          </cell>
          <cell r="E5056" t="str">
            <v>P63P</v>
          </cell>
          <cell r="F5056">
            <v>1</v>
          </cell>
        </row>
        <row r="5057">
          <cell r="B5057">
            <v>7468</v>
          </cell>
          <cell r="C5057" t="str">
            <v>Vinayaka</v>
          </cell>
          <cell r="D5057" t="str">
            <v>B S</v>
          </cell>
          <cell r="E5057" t="str">
            <v>S43P</v>
          </cell>
          <cell r="F5057">
            <v>5</v>
          </cell>
        </row>
        <row r="5058">
          <cell r="B5058">
            <v>9883</v>
          </cell>
          <cell r="C5058" t="str">
            <v>Vincent</v>
          </cell>
          <cell r="D5058" t="str">
            <v>Chu</v>
          </cell>
          <cell r="E5058" t="str">
            <v>T51P</v>
          </cell>
          <cell r="F5058">
            <v>4</v>
          </cell>
        </row>
        <row r="5059">
          <cell r="B5059">
            <v>20613</v>
          </cell>
          <cell r="C5059" t="str">
            <v>Vincent</v>
          </cell>
          <cell r="D5059" t="str">
            <v>Chung</v>
          </cell>
          <cell r="E5059" t="str">
            <v>T41P</v>
          </cell>
          <cell r="F5059">
            <v>4</v>
          </cell>
        </row>
        <row r="5060">
          <cell r="B5060">
            <v>12811</v>
          </cell>
          <cell r="C5060" t="str">
            <v>Vincent</v>
          </cell>
          <cell r="D5060" t="str">
            <v>Fu</v>
          </cell>
          <cell r="E5060" t="str">
            <v>E41P</v>
          </cell>
          <cell r="F5060">
            <v>5</v>
          </cell>
        </row>
        <row r="5061">
          <cell r="B5061">
            <v>20646</v>
          </cell>
          <cell r="C5061" t="str">
            <v>Vincent</v>
          </cell>
          <cell r="D5061" t="str">
            <v>Mabaso</v>
          </cell>
          <cell r="E5061" t="str">
            <v>S41P</v>
          </cell>
          <cell r="F5061">
            <v>3</v>
          </cell>
        </row>
        <row r="5062">
          <cell r="B5062">
            <v>13557</v>
          </cell>
          <cell r="C5062" t="str">
            <v>Vincent</v>
          </cell>
          <cell r="D5062" t="str">
            <v>Viljoen</v>
          </cell>
          <cell r="E5062" t="str">
            <v>P43P</v>
          </cell>
          <cell r="F5062">
            <v>3</v>
          </cell>
        </row>
        <row r="5063">
          <cell r="B5063">
            <v>19069</v>
          </cell>
          <cell r="C5063" t="str">
            <v>Vinh</v>
          </cell>
          <cell r="D5063" t="str">
            <v>Tran</v>
          </cell>
          <cell r="E5063" t="str">
            <v>D65P</v>
          </cell>
          <cell r="F5063">
            <v>4</v>
          </cell>
        </row>
        <row r="5064">
          <cell r="B5064">
            <v>12017</v>
          </cell>
          <cell r="C5064" t="str">
            <v>Vinicius</v>
          </cell>
          <cell r="D5064" t="str">
            <v>Figueiredo</v>
          </cell>
          <cell r="E5064" t="str">
            <v>T41P</v>
          </cell>
          <cell r="F5064">
            <v>4</v>
          </cell>
        </row>
        <row r="5065">
          <cell r="B5065">
            <v>21122</v>
          </cell>
          <cell r="C5065" t="str">
            <v>Vinicius</v>
          </cell>
          <cell r="D5065" t="str">
            <v>Nader Mota</v>
          </cell>
          <cell r="E5065" t="str">
            <v>S41P</v>
          </cell>
          <cell r="F5065">
            <v>3</v>
          </cell>
        </row>
        <row r="5066">
          <cell r="B5066">
            <v>10095</v>
          </cell>
          <cell r="C5066" t="str">
            <v xml:space="preserve">Vinicius (Vini) </v>
          </cell>
          <cell r="D5066" t="str">
            <v>Bortoloni</v>
          </cell>
          <cell r="E5066" t="str">
            <v>S43P</v>
          </cell>
          <cell r="F5066">
            <v>5</v>
          </cell>
        </row>
        <row r="5067">
          <cell r="B5067">
            <v>20856</v>
          </cell>
          <cell r="C5067" t="str">
            <v>Vinny</v>
          </cell>
          <cell r="D5067" t="str">
            <v>Brijlal</v>
          </cell>
          <cell r="E5067" t="str">
            <v>E41P</v>
          </cell>
          <cell r="F5067">
            <v>3</v>
          </cell>
        </row>
        <row r="5068">
          <cell r="B5068">
            <v>21563</v>
          </cell>
          <cell r="C5068" t="str">
            <v>Violetta</v>
          </cell>
          <cell r="D5068" t="str">
            <v>Yanai</v>
          </cell>
          <cell r="E5068" t="str">
            <v>P54P</v>
          </cell>
          <cell r="F5068">
            <v>3</v>
          </cell>
        </row>
        <row r="5069">
          <cell r="B5069">
            <v>16971</v>
          </cell>
          <cell r="C5069" t="str">
            <v>Vitaliy</v>
          </cell>
          <cell r="D5069" t="str">
            <v>Tregubov</v>
          </cell>
          <cell r="E5069" t="str">
            <v>T56P</v>
          </cell>
          <cell r="F5069">
            <v>3</v>
          </cell>
        </row>
        <row r="5070">
          <cell r="B5070">
            <v>16517</v>
          </cell>
          <cell r="C5070" t="str">
            <v>Vitaly</v>
          </cell>
          <cell r="D5070" t="str">
            <v>Roitman</v>
          </cell>
          <cell r="E5070" t="str">
            <v>T51P</v>
          </cell>
          <cell r="F5070">
            <v>3</v>
          </cell>
        </row>
        <row r="5071">
          <cell r="B5071">
            <v>11339</v>
          </cell>
          <cell r="C5071" t="str">
            <v>Vitaly</v>
          </cell>
          <cell r="D5071" t="str">
            <v>Uritsky</v>
          </cell>
          <cell r="E5071" t="str">
            <v>T41P</v>
          </cell>
          <cell r="F5071">
            <v>3</v>
          </cell>
        </row>
        <row r="5072">
          <cell r="B5072">
            <v>7882</v>
          </cell>
          <cell r="C5072" t="str">
            <v>Vito</v>
          </cell>
          <cell r="D5072" t="str">
            <v>Balsamo</v>
          </cell>
          <cell r="E5072" t="str">
            <v>T53P</v>
          </cell>
          <cell r="F5072">
            <v>4</v>
          </cell>
        </row>
        <row r="5073">
          <cell r="B5073">
            <v>19078</v>
          </cell>
          <cell r="C5073" t="str">
            <v>Vivian</v>
          </cell>
          <cell r="D5073" t="str">
            <v>Lai</v>
          </cell>
          <cell r="E5073" t="str">
            <v>M43M</v>
          </cell>
          <cell r="F5073">
            <v>4</v>
          </cell>
        </row>
        <row r="5074">
          <cell r="B5074">
            <v>10494</v>
          </cell>
          <cell r="C5074" t="str">
            <v>Vivian</v>
          </cell>
          <cell r="D5074" t="str">
            <v>Wang</v>
          </cell>
          <cell r="E5074" t="str">
            <v>S53P</v>
          </cell>
          <cell r="F5074">
            <v>3</v>
          </cell>
        </row>
        <row r="5075">
          <cell r="B5075">
            <v>21144</v>
          </cell>
          <cell r="C5075" t="str">
            <v>Vivienne</v>
          </cell>
          <cell r="D5075" t="str">
            <v>Koh</v>
          </cell>
          <cell r="E5075" t="str">
            <v>S53P</v>
          </cell>
          <cell r="F5075">
            <v>3</v>
          </cell>
        </row>
        <row r="5076">
          <cell r="B5076">
            <v>10808</v>
          </cell>
          <cell r="C5076" t="str">
            <v>Vlad</v>
          </cell>
          <cell r="D5076" t="str">
            <v>Tonne</v>
          </cell>
          <cell r="E5076" t="str">
            <v>T51P</v>
          </cell>
          <cell r="F5076">
            <v>4</v>
          </cell>
        </row>
        <row r="5077">
          <cell r="B5077">
            <v>7325</v>
          </cell>
          <cell r="C5077" t="str">
            <v>Vladimir</v>
          </cell>
          <cell r="D5077" t="str">
            <v>Danek</v>
          </cell>
          <cell r="E5077" t="str">
            <v>S43P</v>
          </cell>
          <cell r="F5077">
            <v>4</v>
          </cell>
        </row>
        <row r="5078">
          <cell r="B5078">
            <v>11925</v>
          </cell>
          <cell r="C5078" t="str">
            <v>Vladimir</v>
          </cell>
          <cell r="D5078" t="str">
            <v>Kamenev</v>
          </cell>
          <cell r="E5078" t="str">
            <v>R51P</v>
          </cell>
          <cell r="F5078">
            <v>5</v>
          </cell>
        </row>
        <row r="5079">
          <cell r="B5079">
            <v>15761</v>
          </cell>
          <cell r="C5079" t="str">
            <v>Vladimir</v>
          </cell>
          <cell r="D5079" t="str">
            <v>Lopez Araiza y Gutie</v>
          </cell>
          <cell r="E5079" t="str">
            <v>S41P</v>
          </cell>
          <cell r="F5079">
            <v>3</v>
          </cell>
        </row>
        <row r="5080">
          <cell r="B5080">
            <v>9126</v>
          </cell>
          <cell r="C5080" t="str">
            <v xml:space="preserve">Vladlen (Vlad) </v>
          </cell>
          <cell r="D5080" t="str">
            <v>Kulik</v>
          </cell>
          <cell r="E5080" t="str">
            <v>E51P</v>
          </cell>
          <cell r="F5080">
            <v>3</v>
          </cell>
        </row>
        <row r="5081">
          <cell r="B5081">
            <v>17699</v>
          </cell>
          <cell r="C5081" t="str">
            <v xml:space="preserve">Vyacheslav (Slava) </v>
          </cell>
          <cell r="D5081" t="str">
            <v>Timokhin</v>
          </cell>
          <cell r="E5081" t="str">
            <v>T63P</v>
          </cell>
          <cell r="F5081">
            <v>4</v>
          </cell>
        </row>
        <row r="5082">
          <cell r="B5082">
            <v>18112</v>
          </cell>
          <cell r="C5082" t="str">
            <v>Vytautas</v>
          </cell>
          <cell r="D5082" t="str">
            <v>Zulonas</v>
          </cell>
          <cell r="E5082" t="str">
            <v>E41P</v>
          </cell>
          <cell r="F5082">
            <v>5</v>
          </cell>
        </row>
        <row r="5083">
          <cell r="B5083">
            <v>19477</v>
          </cell>
          <cell r="C5083" t="str">
            <v xml:space="preserve">Wan Chi (Beverly) </v>
          </cell>
          <cell r="D5083" t="str">
            <v>Leung</v>
          </cell>
          <cell r="E5083" t="str">
            <v>M53P</v>
          </cell>
          <cell r="F5083">
            <v>4</v>
          </cell>
        </row>
        <row r="5084">
          <cell r="B5084">
            <v>20000</v>
          </cell>
          <cell r="C5084" t="str">
            <v>Watcheinte</v>
          </cell>
          <cell r="D5084" t="str">
            <v>Kondo</v>
          </cell>
          <cell r="E5084" t="str">
            <v>T63P</v>
          </cell>
          <cell r="F5084">
            <v>2</v>
          </cell>
        </row>
        <row r="5085">
          <cell r="B5085">
            <v>7623</v>
          </cell>
          <cell r="C5085" t="str">
            <v>Weaam</v>
          </cell>
          <cell r="D5085" t="str">
            <v>Nashef</v>
          </cell>
          <cell r="E5085" t="str">
            <v>D51P</v>
          </cell>
          <cell r="F5085">
            <v>3</v>
          </cell>
        </row>
        <row r="5086">
          <cell r="B5086">
            <v>10927</v>
          </cell>
          <cell r="C5086" t="str">
            <v>Wei</v>
          </cell>
          <cell r="D5086" t="str">
            <v>Huang</v>
          </cell>
          <cell r="E5086" t="str">
            <v>E41M</v>
          </cell>
          <cell r="F5086">
            <v>3</v>
          </cell>
        </row>
        <row r="5087">
          <cell r="B5087">
            <v>20786</v>
          </cell>
          <cell r="C5087" t="str">
            <v>Wei</v>
          </cell>
          <cell r="D5087" t="str">
            <v>Zhang</v>
          </cell>
          <cell r="E5087" t="str">
            <v>T51P</v>
          </cell>
          <cell r="F5087">
            <v>4</v>
          </cell>
        </row>
        <row r="5088">
          <cell r="B5088">
            <v>18806</v>
          </cell>
          <cell r="C5088" t="str">
            <v xml:space="preserve">Wei Jie (Royce) </v>
          </cell>
          <cell r="D5088" t="str">
            <v>Ho</v>
          </cell>
          <cell r="E5088" t="str">
            <v>E61P</v>
          </cell>
          <cell r="F5088">
            <v>3</v>
          </cell>
        </row>
        <row r="5089">
          <cell r="B5089">
            <v>20109</v>
          </cell>
          <cell r="C5089" t="str">
            <v>Weimin</v>
          </cell>
          <cell r="D5089" t="str">
            <v>Wang</v>
          </cell>
          <cell r="E5089" t="str">
            <v>E51P</v>
          </cell>
          <cell r="F5089">
            <v>3</v>
          </cell>
        </row>
        <row r="5090">
          <cell r="B5090">
            <v>17569</v>
          </cell>
          <cell r="C5090" t="str">
            <v>Wendy</v>
          </cell>
          <cell r="D5090" t="str">
            <v>Faeth</v>
          </cell>
          <cell r="E5090" t="str">
            <v>S53P</v>
          </cell>
          <cell r="F5090">
            <v>5</v>
          </cell>
        </row>
        <row r="5091">
          <cell r="B5091">
            <v>10442</v>
          </cell>
          <cell r="C5091" t="str">
            <v>Wenyan</v>
          </cell>
          <cell r="D5091" t="str">
            <v>Xu</v>
          </cell>
          <cell r="E5091" t="str">
            <v>T53P</v>
          </cell>
          <cell r="F5091">
            <v>3</v>
          </cell>
        </row>
        <row r="5092">
          <cell r="B5092">
            <v>16802</v>
          </cell>
          <cell r="C5092" t="str">
            <v>Wesley</v>
          </cell>
          <cell r="D5092" t="str">
            <v>Moynihan</v>
          </cell>
          <cell r="E5092" t="str">
            <v>T53P</v>
          </cell>
          <cell r="F5092">
            <v>3</v>
          </cell>
        </row>
        <row r="5093">
          <cell r="B5093">
            <v>18255</v>
          </cell>
          <cell r="C5093" t="str">
            <v xml:space="preserve">Wesley (Wes) </v>
          </cell>
          <cell r="D5093" t="str">
            <v>McKnight</v>
          </cell>
          <cell r="E5093" t="str">
            <v>S43P</v>
          </cell>
          <cell r="F5093">
            <v>3</v>
          </cell>
        </row>
        <row r="5094">
          <cell r="B5094">
            <v>19303</v>
          </cell>
          <cell r="C5094" t="str">
            <v>Wilfred</v>
          </cell>
          <cell r="D5094" t="str">
            <v>Tan</v>
          </cell>
          <cell r="E5094" t="str">
            <v>S53P</v>
          </cell>
          <cell r="F5094">
            <v>5</v>
          </cell>
        </row>
        <row r="5095">
          <cell r="B5095">
            <v>7677</v>
          </cell>
          <cell r="C5095" t="str">
            <v>Will</v>
          </cell>
          <cell r="D5095" t="str">
            <v>Hargreaves</v>
          </cell>
          <cell r="E5095" t="str">
            <v>E51P</v>
          </cell>
          <cell r="F5095">
            <v>4</v>
          </cell>
        </row>
        <row r="5096">
          <cell r="B5096">
            <v>19786</v>
          </cell>
          <cell r="C5096" t="str">
            <v>Will</v>
          </cell>
          <cell r="D5096" t="str">
            <v>Liao</v>
          </cell>
          <cell r="E5096" t="str">
            <v>T51P</v>
          </cell>
          <cell r="F5096">
            <v>3</v>
          </cell>
        </row>
        <row r="5097">
          <cell r="B5097">
            <v>17713</v>
          </cell>
          <cell r="C5097" t="str">
            <v>William</v>
          </cell>
          <cell r="D5097" t="str">
            <v>Awad</v>
          </cell>
          <cell r="E5097" t="str">
            <v>T63P</v>
          </cell>
          <cell r="F5097">
            <v>4</v>
          </cell>
        </row>
        <row r="5098">
          <cell r="B5098">
            <v>20522</v>
          </cell>
          <cell r="C5098" t="str">
            <v>William</v>
          </cell>
          <cell r="D5098" t="str">
            <v>Ho</v>
          </cell>
          <cell r="E5098" t="str">
            <v>E51P</v>
          </cell>
          <cell r="F5098">
            <v>3</v>
          </cell>
        </row>
        <row r="5099">
          <cell r="B5099">
            <v>7062</v>
          </cell>
          <cell r="C5099" t="str">
            <v>William</v>
          </cell>
          <cell r="D5099" t="str">
            <v>Mikanowski</v>
          </cell>
          <cell r="E5099" t="str">
            <v>E41P</v>
          </cell>
          <cell r="F5099">
            <v>4</v>
          </cell>
        </row>
        <row r="5100">
          <cell r="B5100">
            <v>14255</v>
          </cell>
          <cell r="C5100" t="str">
            <v>William</v>
          </cell>
          <cell r="D5100" t="str">
            <v>Ready</v>
          </cell>
          <cell r="E5100" t="str">
            <v>E41P</v>
          </cell>
          <cell r="F5100">
            <v>3</v>
          </cell>
        </row>
        <row r="5101">
          <cell r="B5101">
            <v>16350</v>
          </cell>
          <cell r="C5101" t="str">
            <v>William</v>
          </cell>
          <cell r="D5101" t="str">
            <v>Soto</v>
          </cell>
          <cell r="E5101" t="str">
            <v>T51P</v>
          </cell>
          <cell r="F5101">
            <v>3</v>
          </cell>
        </row>
        <row r="5102">
          <cell r="B5102">
            <v>15644</v>
          </cell>
          <cell r="C5102" t="str">
            <v>William</v>
          </cell>
          <cell r="D5102" t="str">
            <v>Villarroel</v>
          </cell>
          <cell r="E5102" t="str">
            <v>S43P</v>
          </cell>
          <cell r="F5102">
            <v>3</v>
          </cell>
        </row>
        <row r="5103">
          <cell r="B5103">
            <v>20860</v>
          </cell>
          <cell r="C5103" t="str">
            <v>William</v>
          </cell>
          <cell r="D5103" t="str">
            <v>Vogt</v>
          </cell>
          <cell r="E5103" t="str">
            <v>S61P</v>
          </cell>
          <cell r="F5103">
            <v>3</v>
          </cell>
        </row>
        <row r="5104">
          <cell r="B5104">
            <v>6563</v>
          </cell>
          <cell r="C5104" t="str">
            <v xml:space="preserve">William (Bill) </v>
          </cell>
          <cell r="D5104" t="str">
            <v>Dunbar</v>
          </cell>
          <cell r="E5104" t="str">
            <v>E41P</v>
          </cell>
          <cell r="F5104">
            <v>4</v>
          </cell>
        </row>
        <row r="5105">
          <cell r="B5105">
            <v>21297</v>
          </cell>
          <cell r="C5105" t="str">
            <v xml:space="preserve">William (Bill) </v>
          </cell>
          <cell r="D5105" t="str">
            <v>Parker</v>
          </cell>
          <cell r="E5105" t="str">
            <v>S43P</v>
          </cell>
          <cell r="F5105">
            <v>2</v>
          </cell>
        </row>
        <row r="5106">
          <cell r="B5106">
            <v>7124</v>
          </cell>
          <cell r="C5106" t="str">
            <v xml:space="preserve">William (Billy) </v>
          </cell>
          <cell r="D5106" t="str">
            <v>Forester</v>
          </cell>
          <cell r="E5106" t="str">
            <v>T41P</v>
          </cell>
          <cell r="F5106">
            <v>5</v>
          </cell>
        </row>
        <row r="5107">
          <cell r="B5107">
            <v>20394</v>
          </cell>
          <cell r="C5107" t="str">
            <v xml:space="preserve">William (Jordan) </v>
          </cell>
          <cell r="D5107" t="str">
            <v>Schroeder</v>
          </cell>
          <cell r="E5107" t="str">
            <v>S43P</v>
          </cell>
          <cell r="F5107">
            <v>3</v>
          </cell>
        </row>
        <row r="5108">
          <cell r="B5108">
            <v>9043</v>
          </cell>
          <cell r="C5108" t="str">
            <v xml:space="preserve">William (Will) </v>
          </cell>
          <cell r="D5108" t="str">
            <v>Pope</v>
          </cell>
          <cell r="E5108" t="str">
            <v>E41P</v>
          </cell>
          <cell r="F5108">
            <v>4</v>
          </cell>
        </row>
        <row r="5109">
          <cell r="B5109">
            <v>21145</v>
          </cell>
          <cell r="C5109" t="str">
            <v xml:space="preserve">William (Will) </v>
          </cell>
          <cell r="D5109" t="str">
            <v>Ruhl</v>
          </cell>
          <cell r="E5109" t="str">
            <v>S43P</v>
          </cell>
          <cell r="F5109">
            <v>3</v>
          </cell>
        </row>
        <row r="5110">
          <cell r="B5110">
            <v>16827</v>
          </cell>
          <cell r="C5110" t="str">
            <v xml:space="preserve">William (Will) </v>
          </cell>
          <cell r="D5110" t="str">
            <v>Walsh</v>
          </cell>
          <cell r="E5110" t="str">
            <v>S53P</v>
          </cell>
          <cell r="F5110">
            <v>3</v>
          </cell>
        </row>
        <row r="5111">
          <cell r="B5111">
            <v>17893</v>
          </cell>
          <cell r="C5111" t="str">
            <v>Williams</v>
          </cell>
          <cell r="D5111" t="str">
            <v>Ould-Bouzid</v>
          </cell>
          <cell r="E5111" t="str">
            <v>S63P</v>
          </cell>
          <cell r="F5111">
            <v>2</v>
          </cell>
        </row>
        <row r="5112">
          <cell r="B5112">
            <v>20074</v>
          </cell>
          <cell r="C5112" t="str">
            <v>Wilson</v>
          </cell>
          <cell r="D5112" t="str">
            <v>Alagbay</v>
          </cell>
          <cell r="E5112" t="str">
            <v>S53P</v>
          </cell>
          <cell r="F5112">
            <v>3</v>
          </cell>
        </row>
        <row r="5113">
          <cell r="B5113">
            <v>21736</v>
          </cell>
          <cell r="C5113" t="str">
            <v>Wilson</v>
          </cell>
          <cell r="D5113" t="str">
            <v>Yu</v>
          </cell>
          <cell r="E5113" t="str">
            <v>S43P</v>
          </cell>
          <cell r="F5113">
            <v>3</v>
          </cell>
        </row>
        <row r="5114">
          <cell r="B5114">
            <v>15559</v>
          </cell>
          <cell r="C5114" t="str">
            <v>Winston</v>
          </cell>
          <cell r="D5114" t="str">
            <v>Lalgee</v>
          </cell>
          <cell r="E5114" t="str">
            <v>E41M</v>
          </cell>
          <cell r="F5114">
            <v>3</v>
          </cell>
        </row>
        <row r="5115">
          <cell r="B5115">
            <v>20535</v>
          </cell>
          <cell r="C5115" t="str">
            <v>Wojciech</v>
          </cell>
          <cell r="D5115" t="str">
            <v>Marczynski</v>
          </cell>
          <cell r="E5115" t="str">
            <v>E41M</v>
          </cell>
          <cell r="F5115">
            <v>4</v>
          </cell>
        </row>
        <row r="5116">
          <cell r="B5116">
            <v>21596</v>
          </cell>
          <cell r="C5116" t="str">
            <v>Wynston</v>
          </cell>
          <cell r="D5116" t="str">
            <v>Scarbrough</v>
          </cell>
          <cell r="E5116" t="str">
            <v>T63P</v>
          </cell>
          <cell r="F5116">
            <v>3</v>
          </cell>
        </row>
        <row r="5117">
          <cell r="B5117">
            <v>12806</v>
          </cell>
          <cell r="C5117" t="str">
            <v>Xavier</v>
          </cell>
          <cell r="D5117" t="str">
            <v>Duros</v>
          </cell>
          <cell r="E5117" t="str">
            <v>E41M</v>
          </cell>
          <cell r="F5117">
            <v>4</v>
          </cell>
        </row>
        <row r="5118">
          <cell r="B5118">
            <v>14763</v>
          </cell>
          <cell r="C5118" t="str">
            <v>Xiangyue (Rebecca)</v>
          </cell>
          <cell r="D5118" t="str">
            <v>Kong</v>
          </cell>
          <cell r="E5118" t="str">
            <v>P53P</v>
          </cell>
          <cell r="F5118">
            <v>1</v>
          </cell>
        </row>
        <row r="5119">
          <cell r="B5119">
            <v>18627</v>
          </cell>
          <cell r="C5119" t="str">
            <v>Xiaojiang</v>
          </cell>
          <cell r="D5119" t="str">
            <v>Wen</v>
          </cell>
          <cell r="E5119" t="str">
            <v>E41P</v>
          </cell>
          <cell r="F5119">
            <v>4</v>
          </cell>
        </row>
        <row r="5120">
          <cell r="B5120">
            <v>15882</v>
          </cell>
          <cell r="C5120" t="str">
            <v>Xiaole</v>
          </cell>
          <cell r="D5120" t="str">
            <v>Chen</v>
          </cell>
          <cell r="E5120" t="str">
            <v>E51P</v>
          </cell>
          <cell r="F5120">
            <v>3</v>
          </cell>
        </row>
        <row r="5121">
          <cell r="B5121">
            <v>19733</v>
          </cell>
          <cell r="C5121" t="str">
            <v>Xinni Florence</v>
          </cell>
          <cell r="D5121" t="str">
            <v>Goh</v>
          </cell>
          <cell r="E5121" t="str">
            <v>S53P</v>
          </cell>
          <cell r="F5121">
            <v>4</v>
          </cell>
        </row>
        <row r="5122">
          <cell r="B5122">
            <v>11067</v>
          </cell>
          <cell r="C5122" t="str">
            <v xml:space="preserve">Xuanzheng (Johnny) </v>
          </cell>
          <cell r="D5122" t="str">
            <v>Wang</v>
          </cell>
          <cell r="E5122" t="str">
            <v>T51P</v>
          </cell>
          <cell r="F5122">
            <v>4</v>
          </cell>
        </row>
        <row r="5123">
          <cell r="B5123">
            <v>18068</v>
          </cell>
          <cell r="C5123" t="str">
            <v>Xuelai</v>
          </cell>
          <cell r="D5123" t="str">
            <v>Li</v>
          </cell>
          <cell r="E5123" t="str">
            <v>S53P</v>
          </cell>
          <cell r="F5123">
            <v>2</v>
          </cell>
        </row>
        <row r="5124">
          <cell r="B5124">
            <v>16752</v>
          </cell>
          <cell r="C5124" t="str">
            <v>Xuran</v>
          </cell>
          <cell r="D5124" t="str">
            <v>Du</v>
          </cell>
          <cell r="E5124" t="str">
            <v>E51P</v>
          </cell>
          <cell r="F5124">
            <v>3</v>
          </cell>
        </row>
        <row r="5125">
          <cell r="B5125">
            <v>19610</v>
          </cell>
          <cell r="C5125" t="str">
            <v>Yaacov</v>
          </cell>
          <cell r="D5125" t="str">
            <v>Perez</v>
          </cell>
          <cell r="E5125" t="str">
            <v>T61P</v>
          </cell>
          <cell r="F5125">
            <v>2</v>
          </cell>
        </row>
        <row r="5126">
          <cell r="B5126">
            <v>10852</v>
          </cell>
          <cell r="C5126" t="str">
            <v>Yaakov</v>
          </cell>
          <cell r="D5126" t="str">
            <v>Weiss</v>
          </cell>
          <cell r="E5126" t="str">
            <v>D41P</v>
          </cell>
          <cell r="F5126">
            <v>3</v>
          </cell>
        </row>
        <row r="5127">
          <cell r="B5127">
            <v>19422</v>
          </cell>
          <cell r="C5127" t="str">
            <v>Yaar</v>
          </cell>
          <cell r="D5127" t="str">
            <v>Litvin Harari</v>
          </cell>
          <cell r="E5127" t="str">
            <v>D51P</v>
          </cell>
          <cell r="F5127">
            <v>4</v>
          </cell>
        </row>
        <row r="5128">
          <cell r="B5128">
            <v>18637</v>
          </cell>
          <cell r="C5128" t="str">
            <v>Yaara</v>
          </cell>
          <cell r="D5128" t="str">
            <v>Shriki</v>
          </cell>
          <cell r="E5128" t="str">
            <v>D51P</v>
          </cell>
          <cell r="F5128">
            <v>5</v>
          </cell>
        </row>
        <row r="5129">
          <cell r="B5129">
            <v>14678</v>
          </cell>
          <cell r="C5129" t="str">
            <v>Yabin</v>
          </cell>
          <cell r="D5129" t="str">
            <v>Zhang</v>
          </cell>
          <cell r="E5129" t="str">
            <v>E51P</v>
          </cell>
          <cell r="F5129">
            <v>3</v>
          </cell>
        </row>
        <row r="5130">
          <cell r="B5130">
            <v>19514</v>
          </cell>
          <cell r="C5130" t="str">
            <v>Yacov</v>
          </cell>
          <cell r="D5130" t="str">
            <v>Uziel</v>
          </cell>
          <cell r="E5130" t="str">
            <v>D65P</v>
          </cell>
          <cell r="F5130">
            <v>4</v>
          </cell>
        </row>
        <row r="5131">
          <cell r="B5131">
            <v>9180</v>
          </cell>
          <cell r="C5131" t="str">
            <v>Yael</v>
          </cell>
          <cell r="D5131" t="str">
            <v>Ariel</v>
          </cell>
          <cell r="E5131" t="str">
            <v>T41M</v>
          </cell>
          <cell r="F5131">
            <v>3</v>
          </cell>
        </row>
        <row r="5132">
          <cell r="B5132">
            <v>21232</v>
          </cell>
          <cell r="C5132" t="str">
            <v>Yael</v>
          </cell>
          <cell r="D5132" t="str">
            <v>Cohen</v>
          </cell>
          <cell r="E5132" t="str">
            <v>D65S</v>
          </cell>
          <cell r="F5132">
            <v>3</v>
          </cell>
        </row>
        <row r="5133">
          <cell r="B5133">
            <v>7604</v>
          </cell>
          <cell r="C5133" t="str">
            <v>Yael</v>
          </cell>
          <cell r="D5133" t="str">
            <v>Eshel</v>
          </cell>
          <cell r="E5133" t="str">
            <v>D45P</v>
          </cell>
          <cell r="F5133">
            <v>4</v>
          </cell>
        </row>
        <row r="5134">
          <cell r="B5134">
            <v>16900</v>
          </cell>
          <cell r="C5134" t="str">
            <v>Yael</v>
          </cell>
          <cell r="D5134" t="str">
            <v>Gershenshtein</v>
          </cell>
          <cell r="E5134" t="str">
            <v>D51P</v>
          </cell>
          <cell r="F5134">
            <v>5</v>
          </cell>
        </row>
        <row r="5135">
          <cell r="B5135">
            <v>21382</v>
          </cell>
          <cell r="C5135" t="str">
            <v>Yael</v>
          </cell>
          <cell r="D5135" t="str">
            <v>Gonikman</v>
          </cell>
          <cell r="E5135" t="str">
            <v>D55P</v>
          </cell>
          <cell r="F5135">
            <v>4</v>
          </cell>
        </row>
        <row r="5136">
          <cell r="B5136">
            <v>21193</v>
          </cell>
          <cell r="C5136" t="str">
            <v>Yael</v>
          </cell>
          <cell r="D5136" t="str">
            <v>Koren</v>
          </cell>
          <cell r="E5136" t="str">
            <v>P61P</v>
          </cell>
          <cell r="F5136">
            <v>2</v>
          </cell>
        </row>
        <row r="5137">
          <cell r="B5137">
            <v>11190</v>
          </cell>
          <cell r="C5137" t="str">
            <v>Yael</v>
          </cell>
          <cell r="D5137" t="str">
            <v>Migdal</v>
          </cell>
          <cell r="E5137" t="str">
            <v>M55P</v>
          </cell>
          <cell r="F5137">
            <v>3</v>
          </cell>
        </row>
        <row r="5138">
          <cell r="B5138">
            <v>20541</v>
          </cell>
          <cell r="C5138" t="str">
            <v>Yael</v>
          </cell>
          <cell r="D5138" t="str">
            <v>Minerbi</v>
          </cell>
          <cell r="E5138" t="str">
            <v>D65S</v>
          </cell>
          <cell r="F5138">
            <v>3</v>
          </cell>
        </row>
        <row r="5139">
          <cell r="B5139">
            <v>8582</v>
          </cell>
          <cell r="C5139" t="str">
            <v>Yael</v>
          </cell>
          <cell r="D5139" t="str">
            <v>Nir</v>
          </cell>
          <cell r="E5139" t="str">
            <v>P44M</v>
          </cell>
          <cell r="F5139">
            <v>3</v>
          </cell>
        </row>
        <row r="5140">
          <cell r="B5140">
            <v>17794</v>
          </cell>
          <cell r="C5140" t="str">
            <v>Yael</v>
          </cell>
          <cell r="D5140" t="str">
            <v>Pan</v>
          </cell>
          <cell r="E5140" t="str">
            <v>M43P</v>
          </cell>
          <cell r="F5140">
            <v>3</v>
          </cell>
        </row>
        <row r="5141">
          <cell r="B5141">
            <v>5948</v>
          </cell>
          <cell r="C5141" t="str">
            <v>Yael</v>
          </cell>
          <cell r="D5141" t="str">
            <v>Steinitz</v>
          </cell>
          <cell r="E5141" t="str">
            <v>P41P</v>
          </cell>
          <cell r="F5141">
            <v>3</v>
          </cell>
        </row>
        <row r="5142">
          <cell r="B5142">
            <v>11677</v>
          </cell>
          <cell r="C5142" t="str">
            <v>Yael</v>
          </cell>
          <cell r="D5142" t="str">
            <v>Velner</v>
          </cell>
          <cell r="E5142" t="str">
            <v>P41M</v>
          </cell>
          <cell r="F5142">
            <v>4</v>
          </cell>
        </row>
        <row r="5143">
          <cell r="B5143">
            <v>17155</v>
          </cell>
          <cell r="C5143" t="str">
            <v>Yael</v>
          </cell>
          <cell r="D5143" t="str">
            <v>Vitelson</v>
          </cell>
          <cell r="E5143" t="str">
            <v>P51P</v>
          </cell>
          <cell r="F5143">
            <v>4</v>
          </cell>
        </row>
        <row r="5144">
          <cell r="B5144">
            <v>21598</v>
          </cell>
          <cell r="C5144" t="str">
            <v>Yael</v>
          </cell>
          <cell r="D5144" t="str">
            <v>Zenati</v>
          </cell>
          <cell r="E5144" t="str">
            <v>P63P</v>
          </cell>
          <cell r="F5144">
            <v>3</v>
          </cell>
        </row>
        <row r="5145">
          <cell r="B5145">
            <v>13505</v>
          </cell>
          <cell r="C5145" t="str">
            <v>Yafa</v>
          </cell>
          <cell r="D5145" t="str">
            <v>Vaaknin</v>
          </cell>
          <cell r="E5145" t="str">
            <v>D51P</v>
          </cell>
          <cell r="F5145">
            <v>3</v>
          </cell>
        </row>
        <row r="5146">
          <cell r="B5146">
            <v>20697</v>
          </cell>
          <cell r="C5146" t="str">
            <v>Yaffa</v>
          </cell>
          <cell r="D5146" t="str">
            <v>Finkelstein</v>
          </cell>
          <cell r="E5146" t="str">
            <v>M51P</v>
          </cell>
          <cell r="F5146">
            <v>3</v>
          </cell>
        </row>
        <row r="5147">
          <cell r="B5147">
            <v>13530</v>
          </cell>
          <cell r="C5147" t="str">
            <v>Yahav</v>
          </cell>
          <cell r="D5147" t="str">
            <v>Ben-David</v>
          </cell>
          <cell r="E5147" t="str">
            <v>D51P</v>
          </cell>
          <cell r="F5147">
            <v>4</v>
          </cell>
        </row>
        <row r="5148">
          <cell r="B5148">
            <v>17273</v>
          </cell>
          <cell r="C5148" t="str">
            <v>Yahav</v>
          </cell>
          <cell r="D5148" t="str">
            <v>Rubin</v>
          </cell>
          <cell r="E5148" t="str">
            <v>D51P</v>
          </cell>
          <cell r="F5148">
            <v>3</v>
          </cell>
        </row>
        <row r="5149">
          <cell r="B5149">
            <v>1679</v>
          </cell>
          <cell r="C5149" t="str">
            <v>Yair</v>
          </cell>
          <cell r="D5149" t="str">
            <v>Almog</v>
          </cell>
          <cell r="E5149" t="str">
            <v>D45P</v>
          </cell>
          <cell r="F5149">
            <v>3</v>
          </cell>
        </row>
        <row r="5150">
          <cell r="B5150">
            <v>11041</v>
          </cell>
          <cell r="C5150" t="str">
            <v>Yair</v>
          </cell>
          <cell r="D5150" t="str">
            <v>Danieli</v>
          </cell>
          <cell r="E5150" t="str">
            <v>D55P</v>
          </cell>
          <cell r="F5150">
            <v>5</v>
          </cell>
        </row>
        <row r="5151">
          <cell r="B5151">
            <v>6274</v>
          </cell>
          <cell r="C5151" t="str">
            <v>Yair</v>
          </cell>
          <cell r="D5151" t="str">
            <v>Herling</v>
          </cell>
          <cell r="E5151" t="str">
            <v>M41M</v>
          </cell>
          <cell r="F5151">
            <v>5</v>
          </cell>
        </row>
        <row r="5152">
          <cell r="B5152">
            <v>18937</v>
          </cell>
          <cell r="C5152" t="str">
            <v>Yair</v>
          </cell>
          <cell r="D5152" t="str">
            <v>Lichtenstein</v>
          </cell>
          <cell r="E5152" t="str">
            <v>D45P</v>
          </cell>
          <cell r="F5152">
            <v>4</v>
          </cell>
        </row>
        <row r="5153">
          <cell r="B5153">
            <v>20934</v>
          </cell>
          <cell r="C5153" t="str">
            <v>Yair</v>
          </cell>
          <cell r="D5153" t="str">
            <v>Perez</v>
          </cell>
          <cell r="E5153" t="str">
            <v>060P</v>
          </cell>
          <cell r="F5153">
            <v>3</v>
          </cell>
        </row>
        <row r="5154">
          <cell r="B5154">
            <v>20005</v>
          </cell>
          <cell r="C5154" t="str">
            <v>Yair</v>
          </cell>
          <cell r="D5154" t="str">
            <v>Shaya</v>
          </cell>
          <cell r="E5154" t="str">
            <v>T41P</v>
          </cell>
          <cell r="F5154">
            <v>3</v>
          </cell>
        </row>
        <row r="5155">
          <cell r="B5155">
            <v>21629</v>
          </cell>
          <cell r="C5155" t="str">
            <v>Yair</v>
          </cell>
          <cell r="D5155" t="str">
            <v>Shpitzer</v>
          </cell>
          <cell r="E5155" t="str">
            <v>D65S</v>
          </cell>
          <cell r="F5155">
            <v>3</v>
          </cell>
        </row>
        <row r="5156">
          <cell r="B5156">
            <v>15351</v>
          </cell>
          <cell r="C5156" t="str">
            <v>Yair</v>
          </cell>
          <cell r="D5156" t="str">
            <v>Tal-Or</v>
          </cell>
          <cell r="E5156" t="str">
            <v>D65P</v>
          </cell>
          <cell r="F5156">
            <v>4</v>
          </cell>
        </row>
        <row r="5157">
          <cell r="B5157">
            <v>18155</v>
          </cell>
          <cell r="C5157" t="str">
            <v>Yakir</v>
          </cell>
          <cell r="D5157" t="str">
            <v>Amar</v>
          </cell>
          <cell r="E5157" t="str">
            <v>T61P</v>
          </cell>
          <cell r="F5157">
            <v>2</v>
          </cell>
        </row>
        <row r="5158">
          <cell r="B5158">
            <v>11917</v>
          </cell>
          <cell r="C5158" t="str">
            <v>Yakir</v>
          </cell>
          <cell r="D5158" t="str">
            <v>Darvish</v>
          </cell>
          <cell r="E5158" t="str">
            <v>D55P</v>
          </cell>
          <cell r="F5158">
            <v>4</v>
          </cell>
        </row>
        <row r="5159">
          <cell r="B5159">
            <v>15945</v>
          </cell>
          <cell r="C5159" t="str">
            <v>Yakir</v>
          </cell>
          <cell r="D5159" t="str">
            <v>Rabinovich</v>
          </cell>
          <cell r="E5159" t="str">
            <v>D51P</v>
          </cell>
          <cell r="F5159">
            <v>4</v>
          </cell>
        </row>
        <row r="5160">
          <cell r="B5160">
            <v>21228</v>
          </cell>
          <cell r="C5160" t="str">
            <v>Yakir</v>
          </cell>
          <cell r="D5160" t="str">
            <v>Salomon</v>
          </cell>
          <cell r="E5160" t="str">
            <v>D65S</v>
          </cell>
          <cell r="F5160">
            <v>3</v>
          </cell>
        </row>
        <row r="5161">
          <cell r="B5161">
            <v>6947</v>
          </cell>
          <cell r="C5161" t="str">
            <v>Yakov</v>
          </cell>
          <cell r="D5161" t="str">
            <v>Sherman</v>
          </cell>
          <cell r="E5161" t="str">
            <v>D51P</v>
          </cell>
          <cell r="F5161">
            <v>4</v>
          </cell>
        </row>
        <row r="5162">
          <cell r="B5162">
            <v>21586</v>
          </cell>
          <cell r="C5162" t="str">
            <v>Yali</v>
          </cell>
          <cell r="D5162" t="str">
            <v>Magiel</v>
          </cell>
          <cell r="E5162" t="str">
            <v>T61P</v>
          </cell>
          <cell r="F5162">
            <v>3</v>
          </cell>
        </row>
        <row r="5163">
          <cell r="B5163">
            <v>20662</v>
          </cell>
          <cell r="C5163" t="str">
            <v>Yali</v>
          </cell>
          <cell r="D5163" t="str">
            <v>Sela</v>
          </cell>
          <cell r="E5163" t="str">
            <v>D45P</v>
          </cell>
          <cell r="F5163">
            <v>4</v>
          </cell>
        </row>
        <row r="5164">
          <cell r="B5164">
            <v>9970</v>
          </cell>
          <cell r="C5164" t="str">
            <v>Yan</v>
          </cell>
          <cell r="D5164" t="str">
            <v>Renaud</v>
          </cell>
          <cell r="E5164" t="str">
            <v>T41M</v>
          </cell>
          <cell r="F5164">
            <v>3</v>
          </cell>
        </row>
        <row r="5165">
          <cell r="B5165">
            <v>19157</v>
          </cell>
          <cell r="C5165" t="str">
            <v>Yan</v>
          </cell>
          <cell r="D5165" t="str">
            <v>Suli</v>
          </cell>
          <cell r="E5165" t="str">
            <v>D55P</v>
          </cell>
          <cell r="F5165">
            <v>3</v>
          </cell>
        </row>
        <row r="5166">
          <cell r="B5166">
            <v>13342</v>
          </cell>
          <cell r="C5166" t="str">
            <v>Yan Hua</v>
          </cell>
          <cell r="D5166" t="str">
            <v>Lim</v>
          </cell>
          <cell r="E5166" t="str">
            <v>T51P</v>
          </cell>
          <cell r="F5166">
            <v>2</v>
          </cell>
        </row>
        <row r="5167">
          <cell r="B5167">
            <v>10631</v>
          </cell>
          <cell r="C5167" t="str">
            <v>Yana</v>
          </cell>
          <cell r="D5167" t="str">
            <v>Golosovker</v>
          </cell>
          <cell r="E5167" t="str">
            <v>M55P</v>
          </cell>
          <cell r="F5167">
            <v>3</v>
          </cell>
        </row>
        <row r="5168">
          <cell r="B5168">
            <v>18439</v>
          </cell>
          <cell r="C5168" t="str">
            <v>Yanai</v>
          </cell>
          <cell r="D5168" t="str">
            <v>Lipshitz</v>
          </cell>
          <cell r="E5168" t="str">
            <v>D61S</v>
          </cell>
          <cell r="F5168">
            <v>2</v>
          </cell>
        </row>
        <row r="5169">
          <cell r="B5169">
            <v>21591</v>
          </cell>
          <cell r="C5169" t="str">
            <v>Yaniv</v>
          </cell>
          <cell r="D5169" t="str">
            <v>Blum</v>
          </cell>
          <cell r="E5169" t="str">
            <v>D65S</v>
          </cell>
          <cell r="F5169">
            <v>3</v>
          </cell>
        </row>
        <row r="5170">
          <cell r="B5170">
            <v>18491</v>
          </cell>
          <cell r="C5170" t="str">
            <v>Yaniv</v>
          </cell>
          <cell r="D5170" t="str">
            <v>Falik</v>
          </cell>
          <cell r="E5170" t="str">
            <v>D65P</v>
          </cell>
          <cell r="F5170">
            <v>2</v>
          </cell>
        </row>
        <row r="5171">
          <cell r="B5171">
            <v>18524</v>
          </cell>
          <cell r="C5171" t="str">
            <v>Yaniv</v>
          </cell>
          <cell r="D5171" t="str">
            <v>Fleischer</v>
          </cell>
          <cell r="E5171" t="str">
            <v>D65P</v>
          </cell>
          <cell r="F5171">
            <v>4</v>
          </cell>
        </row>
        <row r="5172">
          <cell r="B5172">
            <v>12378</v>
          </cell>
          <cell r="C5172" t="str">
            <v>Yaniv</v>
          </cell>
          <cell r="D5172" t="str">
            <v>Illouz</v>
          </cell>
          <cell r="E5172" t="str">
            <v>D45P</v>
          </cell>
          <cell r="F5172">
            <v>2</v>
          </cell>
        </row>
        <row r="5173">
          <cell r="B5173">
            <v>12399</v>
          </cell>
          <cell r="C5173" t="str">
            <v>Yaniv</v>
          </cell>
          <cell r="D5173" t="str">
            <v>Kardova</v>
          </cell>
          <cell r="E5173" t="str">
            <v>T51P</v>
          </cell>
          <cell r="F5173">
            <v>5</v>
          </cell>
        </row>
        <row r="5174">
          <cell r="B5174">
            <v>12946</v>
          </cell>
          <cell r="C5174" t="str">
            <v>Yaniv</v>
          </cell>
          <cell r="D5174" t="str">
            <v>Levi</v>
          </cell>
          <cell r="E5174" t="str">
            <v>D41M</v>
          </cell>
          <cell r="F5174">
            <v>5</v>
          </cell>
        </row>
        <row r="5175">
          <cell r="B5175">
            <v>12648</v>
          </cell>
          <cell r="C5175" t="str">
            <v>Yaniv</v>
          </cell>
          <cell r="D5175" t="str">
            <v>Melamed</v>
          </cell>
          <cell r="E5175" t="str">
            <v>T41M</v>
          </cell>
          <cell r="F5175">
            <v>5</v>
          </cell>
        </row>
        <row r="5176">
          <cell r="B5176">
            <v>13799</v>
          </cell>
          <cell r="C5176" t="str">
            <v>Yaniv</v>
          </cell>
          <cell r="D5176" t="str">
            <v>Shapira</v>
          </cell>
          <cell r="E5176" t="str">
            <v>D45M</v>
          </cell>
          <cell r="F5176">
            <v>3</v>
          </cell>
        </row>
        <row r="5177">
          <cell r="B5177">
            <v>15452</v>
          </cell>
          <cell r="C5177" t="str">
            <v>Yaniv</v>
          </cell>
          <cell r="D5177" t="str">
            <v>Ziperfal</v>
          </cell>
          <cell r="E5177" t="str">
            <v>D65P</v>
          </cell>
          <cell r="F5177">
            <v>3</v>
          </cell>
        </row>
        <row r="5178">
          <cell r="B5178">
            <v>21680</v>
          </cell>
          <cell r="C5178" t="str">
            <v>Yanyang</v>
          </cell>
          <cell r="D5178" t="str">
            <v>He</v>
          </cell>
          <cell r="E5178" t="str">
            <v>T51P</v>
          </cell>
          <cell r="F5178">
            <v>3</v>
          </cell>
        </row>
        <row r="5179">
          <cell r="B5179">
            <v>16784</v>
          </cell>
          <cell r="C5179" t="str">
            <v>Yara</v>
          </cell>
          <cell r="D5179" t="str">
            <v>Barghout</v>
          </cell>
          <cell r="E5179" t="str">
            <v>D55P</v>
          </cell>
          <cell r="F5179">
            <v>3</v>
          </cell>
        </row>
        <row r="5180">
          <cell r="B5180">
            <v>13747</v>
          </cell>
          <cell r="C5180" t="str">
            <v>Yarden</v>
          </cell>
          <cell r="D5180" t="str">
            <v>Garame</v>
          </cell>
          <cell r="E5180" t="str">
            <v>P54P</v>
          </cell>
          <cell r="F5180">
            <v>5</v>
          </cell>
        </row>
        <row r="5181">
          <cell r="B5181">
            <v>17556</v>
          </cell>
          <cell r="C5181" t="str">
            <v>Yarden</v>
          </cell>
          <cell r="D5181" t="str">
            <v>Haim</v>
          </cell>
          <cell r="E5181" t="str">
            <v>D55P</v>
          </cell>
          <cell r="F5181">
            <v>5</v>
          </cell>
        </row>
        <row r="5182">
          <cell r="B5182">
            <v>16516</v>
          </cell>
          <cell r="C5182" t="str">
            <v>Yarden</v>
          </cell>
          <cell r="D5182" t="str">
            <v>Haskal</v>
          </cell>
          <cell r="E5182" t="str">
            <v>D51P</v>
          </cell>
          <cell r="F5182">
            <v>5</v>
          </cell>
        </row>
        <row r="5183">
          <cell r="B5183">
            <v>16472</v>
          </cell>
          <cell r="C5183" t="str">
            <v>Yarden</v>
          </cell>
          <cell r="D5183" t="str">
            <v>Hershkovich</v>
          </cell>
          <cell r="E5183" t="str">
            <v>P54P</v>
          </cell>
          <cell r="F5183">
            <v>3</v>
          </cell>
        </row>
        <row r="5184">
          <cell r="B5184">
            <v>17494</v>
          </cell>
          <cell r="C5184" t="str">
            <v>Yarden</v>
          </cell>
          <cell r="D5184" t="str">
            <v>Levi</v>
          </cell>
          <cell r="E5184" t="str">
            <v>D65P</v>
          </cell>
          <cell r="F5184">
            <v>2</v>
          </cell>
        </row>
        <row r="5185">
          <cell r="B5185">
            <v>20694</v>
          </cell>
          <cell r="C5185" t="str">
            <v>Yarden</v>
          </cell>
          <cell r="D5185" t="str">
            <v>Page</v>
          </cell>
          <cell r="E5185" t="str">
            <v>D65P</v>
          </cell>
          <cell r="F5185">
            <v>4</v>
          </cell>
        </row>
        <row r="5186">
          <cell r="B5186">
            <v>21298</v>
          </cell>
          <cell r="C5186" t="str">
            <v>Yarden</v>
          </cell>
          <cell r="D5186" t="str">
            <v>Yogev</v>
          </cell>
          <cell r="E5186" t="str">
            <v>P63P</v>
          </cell>
          <cell r="F5186">
            <v>3</v>
          </cell>
        </row>
        <row r="5187">
          <cell r="B5187">
            <v>12441</v>
          </cell>
          <cell r="C5187" t="str">
            <v>Yarden (Jordan)</v>
          </cell>
          <cell r="D5187" t="str">
            <v>Yakobov</v>
          </cell>
          <cell r="E5187" t="str">
            <v>T52P</v>
          </cell>
          <cell r="F5187">
            <v>3</v>
          </cell>
        </row>
        <row r="5188">
          <cell r="B5188">
            <v>19721</v>
          </cell>
          <cell r="C5188" t="str">
            <v>Yarin</v>
          </cell>
          <cell r="D5188" t="str">
            <v>Engoltz</v>
          </cell>
          <cell r="E5188" t="str">
            <v>P51P</v>
          </cell>
          <cell r="F5188">
            <v>4</v>
          </cell>
        </row>
        <row r="5189">
          <cell r="B5189">
            <v>16702</v>
          </cell>
          <cell r="C5189" t="str">
            <v>Yariv</v>
          </cell>
          <cell r="D5189" t="str">
            <v>Gilgun</v>
          </cell>
          <cell r="E5189" t="str">
            <v>D45P</v>
          </cell>
          <cell r="F5189">
            <v>3</v>
          </cell>
        </row>
        <row r="5190">
          <cell r="B5190">
            <v>13547</v>
          </cell>
          <cell r="C5190" t="str">
            <v>Yaron</v>
          </cell>
          <cell r="D5190" t="str">
            <v>Canetti</v>
          </cell>
          <cell r="E5190" t="str">
            <v>S41P</v>
          </cell>
          <cell r="F5190">
            <v>4</v>
          </cell>
        </row>
        <row r="5191">
          <cell r="B5191">
            <v>11005</v>
          </cell>
          <cell r="C5191" t="str">
            <v>Yaron</v>
          </cell>
          <cell r="D5191" t="str">
            <v>Ditur</v>
          </cell>
          <cell r="E5191" t="str">
            <v>D55P</v>
          </cell>
          <cell r="F5191">
            <v>5</v>
          </cell>
        </row>
        <row r="5192">
          <cell r="B5192">
            <v>21688</v>
          </cell>
          <cell r="C5192" t="str">
            <v>Yaron</v>
          </cell>
          <cell r="D5192" t="str">
            <v>Gilo</v>
          </cell>
          <cell r="E5192" t="str">
            <v>060S</v>
          </cell>
          <cell r="F5192">
            <v>3</v>
          </cell>
        </row>
        <row r="5193">
          <cell r="B5193">
            <v>19253</v>
          </cell>
          <cell r="C5193" t="str">
            <v>Yaron</v>
          </cell>
          <cell r="D5193" t="str">
            <v>Weiler</v>
          </cell>
          <cell r="E5193" t="str">
            <v>M41P</v>
          </cell>
          <cell r="F5193">
            <v>4</v>
          </cell>
        </row>
        <row r="5194">
          <cell r="B5194">
            <v>16097</v>
          </cell>
          <cell r="C5194" t="str">
            <v>Yaroslav</v>
          </cell>
          <cell r="D5194" t="str">
            <v>Harakhavik</v>
          </cell>
          <cell r="E5194" t="str">
            <v>D51P</v>
          </cell>
          <cell r="F5194">
            <v>3</v>
          </cell>
        </row>
        <row r="5195">
          <cell r="B5195">
            <v>19448</v>
          </cell>
          <cell r="C5195" t="str">
            <v>Yasmin</v>
          </cell>
          <cell r="D5195" t="str">
            <v>Bloch</v>
          </cell>
          <cell r="E5195" t="str">
            <v>P51P</v>
          </cell>
          <cell r="F5195">
            <v>3</v>
          </cell>
        </row>
        <row r="5196">
          <cell r="B5196">
            <v>21551</v>
          </cell>
          <cell r="C5196" t="str">
            <v>Yasmine</v>
          </cell>
          <cell r="D5196" t="str">
            <v>van Campen</v>
          </cell>
          <cell r="E5196" t="str">
            <v>S63P</v>
          </cell>
          <cell r="F5196">
            <v>3</v>
          </cell>
        </row>
        <row r="5197">
          <cell r="B5197">
            <v>1671</v>
          </cell>
          <cell r="C5197" t="str">
            <v xml:space="preserve">Yechiel (Guto) </v>
          </cell>
          <cell r="D5197" t="str">
            <v>Gev</v>
          </cell>
          <cell r="E5197" t="str">
            <v>D41P</v>
          </cell>
          <cell r="F5197">
            <v>4</v>
          </cell>
        </row>
        <row r="5198">
          <cell r="B5198">
            <v>7257</v>
          </cell>
          <cell r="C5198" t="str">
            <v>Yedidya</v>
          </cell>
          <cell r="D5198" t="str">
            <v>Shmerler</v>
          </cell>
          <cell r="E5198" t="str">
            <v>D55P</v>
          </cell>
          <cell r="F5198">
            <v>3</v>
          </cell>
        </row>
        <row r="5199">
          <cell r="B5199">
            <v>13384</v>
          </cell>
          <cell r="C5199" t="str">
            <v>Yee Fatt</v>
          </cell>
          <cell r="D5199" t="str">
            <v>Tai</v>
          </cell>
          <cell r="E5199" t="str">
            <v>T51P</v>
          </cell>
          <cell r="F5199">
            <v>4</v>
          </cell>
        </row>
        <row r="5200">
          <cell r="B5200">
            <v>16992</v>
          </cell>
          <cell r="C5200" t="str">
            <v>Yefim</v>
          </cell>
          <cell r="D5200" t="str">
            <v>Skvirsky</v>
          </cell>
          <cell r="E5200" t="str">
            <v>T51P</v>
          </cell>
          <cell r="F5200">
            <v>3</v>
          </cell>
        </row>
        <row r="5201">
          <cell r="B5201">
            <v>5870</v>
          </cell>
          <cell r="C5201" t="str">
            <v>Yehezkel</v>
          </cell>
          <cell r="D5201" t="str">
            <v>Horowitz</v>
          </cell>
          <cell r="E5201" t="str">
            <v>D45P</v>
          </cell>
          <cell r="F5201">
            <v>4</v>
          </cell>
        </row>
        <row r="5202">
          <cell r="B5202">
            <v>21709</v>
          </cell>
          <cell r="C5202" t="str">
            <v>Yehiel</v>
          </cell>
          <cell r="D5202" t="str">
            <v>Amar</v>
          </cell>
          <cell r="E5202" t="str">
            <v>D55P</v>
          </cell>
          <cell r="F5202">
            <v>3</v>
          </cell>
        </row>
        <row r="5203">
          <cell r="B5203">
            <v>11362</v>
          </cell>
          <cell r="C5203" t="str">
            <v>Yehoda</v>
          </cell>
          <cell r="D5203" t="str">
            <v>Bergman</v>
          </cell>
          <cell r="E5203" t="str">
            <v>D45P</v>
          </cell>
          <cell r="F5203">
            <v>5</v>
          </cell>
        </row>
        <row r="5204">
          <cell r="B5204">
            <v>21672</v>
          </cell>
          <cell r="C5204" t="str">
            <v>Yehonatan</v>
          </cell>
          <cell r="D5204" t="str">
            <v>Cohen</v>
          </cell>
          <cell r="E5204" t="str">
            <v>060P</v>
          </cell>
          <cell r="F5204">
            <v>3</v>
          </cell>
        </row>
        <row r="5205">
          <cell r="B5205">
            <v>21577</v>
          </cell>
          <cell r="C5205" t="str">
            <v>Yehonatan</v>
          </cell>
          <cell r="D5205" t="str">
            <v>Lerner</v>
          </cell>
          <cell r="E5205" t="str">
            <v>D55P</v>
          </cell>
          <cell r="F5205">
            <v>4</v>
          </cell>
        </row>
        <row r="5206">
          <cell r="B5206">
            <v>17198</v>
          </cell>
          <cell r="C5206" t="str">
            <v>Yehonathan</v>
          </cell>
          <cell r="D5206" t="str">
            <v>Perez</v>
          </cell>
          <cell r="E5206" t="str">
            <v>E51P</v>
          </cell>
          <cell r="F5206">
            <v>4</v>
          </cell>
        </row>
        <row r="5207">
          <cell r="B5207">
            <v>15261</v>
          </cell>
          <cell r="C5207" t="str">
            <v>Yehuda</v>
          </cell>
          <cell r="D5207" t="str">
            <v>Fridman</v>
          </cell>
          <cell r="E5207" t="str">
            <v>D51P</v>
          </cell>
          <cell r="F5207">
            <v>4</v>
          </cell>
        </row>
        <row r="5208">
          <cell r="B5208">
            <v>1492</v>
          </cell>
          <cell r="C5208" t="str">
            <v>Yehuda</v>
          </cell>
          <cell r="D5208" t="str">
            <v>Haimovich</v>
          </cell>
          <cell r="E5208" t="str">
            <v>M42P</v>
          </cell>
          <cell r="F5208">
            <v>3</v>
          </cell>
        </row>
        <row r="5209">
          <cell r="B5209">
            <v>17396</v>
          </cell>
          <cell r="C5209" t="str">
            <v>Yeliz</v>
          </cell>
          <cell r="D5209" t="str">
            <v>Demirel</v>
          </cell>
          <cell r="E5209" t="str">
            <v>S43P</v>
          </cell>
          <cell r="F5209">
            <v>4</v>
          </cell>
        </row>
        <row r="5210">
          <cell r="B5210">
            <v>19053</v>
          </cell>
          <cell r="C5210" t="str">
            <v>Yeshwant</v>
          </cell>
          <cell r="D5210" t="str">
            <v>Kamat</v>
          </cell>
          <cell r="E5210" t="str">
            <v>R41M</v>
          </cell>
          <cell r="F5210">
            <v>4</v>
          </cell>
        </row>
        <row r="5211">
          <cell r="B5211">
            <v>10868</v>
          </cell>
          <cell r="C5211" t="str">
            <v>Yevgeniy</v>
          </cell>
          <cell r="D5211" t="str">
            <v>Averbukh</v>
          </cell>
          <cell r="E5211" t="str">
            <v>P44M</v>
          </cell>
          <cell r="F5211">
            <v>5</v>
          </cell>
        </row>
        <row r="5212">
          <cell r="B5212">
            <v>16448</v>
          </cell>
          <cell r="C5212" t="str">
            <v>Yevgeniy</v>
          </cell>
          <cell r="D5212" t="str">
            <v>Yeryomin</v>
          </cell>
          <cell r="E5212" t="str">
            <v>T41P</v>
          </cell>
          <cell r="F5212">
            <v>3</v>
          </cell>
        </row>
        <row r="5213">
          <cell r="B5213">
            <v>12448</v>
          </cell>
          <cell r="C5213" t="str">
            <v>Yi</v>
          </cell>
          <cell r="D5213" t="str">
            <v>Shen</v>
          </cell>
          <cell r="E5213" t="str">
            <v>S43P</v>
          </cell>
          <cell r="F5213">
            <v>4</v>
          </cell>
        </row>
        <row r="5214">
          <cell r="B5214">
            <v>1839</v>
          </cell>
          <cell r="C5214" t="str">
            <v>Yifaat</v>
          </cell>
          <cell r="D5214" t="str">
            <v>Leider</v>
          </cell>
          <cell r="E5214" t="str">
            <v>P53P</v>
          </cell>
          <cell r="F5214">
            <v>2</v>
          </cell>
        </row>
        <row r="5215">
          <cell r="B5215">
            <v>13490</v>
          </cell>
          <cell r="C5215" t="str">
            <v>Yifat</v>
          </cell>
          <cell r="D5215" t="str">
            <v>Chen</v>
          </cell>
          <cell r="E5215" t="str">
            <v>M52P</v>
          </cell>
          <cell r="F5215">
            <v>4</v>
          </cell>
        </row>
        <row r="5216">
          <cell r="B5216">
            <v>19776</v>
          </cell>
          <cell r="C5216" t="str">
            <v xml:space="preserve">YiQing (Larry) </v>
          </cell>
          <cell r="D5216" t="str">
            <v>Zhu</v>
          </cell>
          <cell r="E5216" t="str">
            <v>S53P</v>
          </cell>
          <cell r="F5216">
            <v>3</v>
          </cell>
        </row>
        <row r="5217">
          <cell r="B5217">
            <v>12286</v>
          </cell>
          <cell r="C5217" t="str">
            <v>Yishay</v>
          </cell>
          <cell r="D5217" t="str">
            <v>Feldman</v>
          </cell>
          <cell r="E5217" t="str">
            <v>D65P</v>
          </cell>
          <cell r="F5217">
            <v>3</v>
          </cell>
        </row>
        <row r="5218">
          <cell r="B5218">
            <v>9038</v>
          </cell>
          <cell r="C5218" t="str">
            <v>Yishay</v>
          </cell>
          <cell r="D5218" t="str">
            <v>Orlan</v>
          </cell>
          <cell r="E5218" t="str">
            <v>D45M</v>
          </cell>
          <cell r="F5218">
            <v>5</v>
          </cell>
        </row>
        <row r="5219">
          <cell r="B5219">
            <v>20373</v>
          </cell>
          <cell r="C5219" t="str">
            <v>Yitzhak</v>
          </cell>
          <cell r="D5219" t="str">
            <v>Iluz</v>
          </cell>
          <cell r="E5219" t="str">
            <v>D65S</v>
          </cell>
          <cell r="F5219">
            <v>5</v>
          </cell>
        </row>
        <row r="5220">
          <cell r="B5220">
            <v>15125</v>
          </cell>
          <cell r="C5220" t="str">
            <v xml:space="preserve">Yizhak (eizik) </v>
          </cell>
          <cell r="D5220" t="str">
            <v>Orfanian</v>
          </cell>
          <cell r="E5220" t="str">
            <v>D51P</v>
          </cell>
          <cell r="F5220">
            <v>3</v>
          </cell>
        </row>
        <row r="5221">
          <cell r="B5221">
            <v>14859</v>
          </cell>
          <cell r="C5221" t="str">
            <v>Yoann</v>
          </cell>
          <cell r="D5221" t="str">
            <v>Flogny</v>
          </cell>
          <cell r="E5221" t="str">
            <v>S43M</v>
          </cell>
          <cell r="F5221">
            <v>4</v>
          </cell>
        </row>
        <row r="5222">
          <cell r="B5222">
            <v>5507</v>
          </cell>
          <cell r="C5222" t="str">
            <v>Yoav</v>
          </cell>
          <cell r="D5222" t="str">
            <v>Apter</v>
          </cell>
          <cell r="E5222" t="str">
            <v>D45P</v>
          </cell>
          <cell r="F5222">
            <v>3</v>
          </cell>
        </row>
        <row r="5223">
          <cell r="B5223">
            <v>19160</v>
          </cell>
          <cell r="C5223" t="str">
            <v>Yoav</v>
          </cell>
          <cell r="D5223" t="str">
            <v>Arad  Pinkas</v>
          </cell>
          <cell r="E5223" t="str">
            <v>D51P</v>
          </cell>
          <cell r="F5223">
            <v>3</v>
          </cell>
        </row>
        <row r="5224">
          <cell r="B5224">
            <v>21734</v>
          </cell>
          <cell r="C5224" t="str">
            <v>Yoav</v>
          </cell>
          <cell r="D5224" t="str">
            <v>Cohen</v>
          </cell>
          <cell r="E5224" t="str">
            <v>D65P</v>
          </cell>
          <cell r="F5224">
            <v>3</v>
          </cell>
        </row>
        <row r="5225">
          <cell r="B5225">
            <v>10931</v>
          </cell>
          <cell r="C5225" t="str">
            <v>Yoav</v>
          </cell>
          <cell r="D5225" t="str">
            <v>Geva</v>
          </cell>
          <cell r="E5225" t="str">
            <v>D55P</v>
          </cell>
          <cell r="F5225">
            <v>5</v>
          </cell>
        </row>
        <row r="5226">
          <cell r="B5226">
            <v>20323</v>
          </cell>
          <cell r="C5226" t="str">
            <v>Yoav</v>
          </cell>
          <cell r="D5226" t="str">
            <v>Marcus</v>
          </cell>
          <cell r="E5226" t="str">
            <v>M65P</v>
          </cell>
          <cell r="F5226">
            <v>2</v>
          </cell>
        </row>
        <row r="5227">
          <cell r="B5227">
            <v>12297</v>
          </cell>
          <cell r="C5227" t="str">
            <v>Yoel</v>
          </cell>
          <cell r="D5227" t="str">
            <v>Thornber</v>
          </cell>
          <cell r="E5227" t="str">
            <v>T41M</v>
          </cell>
          <cell r="F5227">
            <v>3</v>
          </cell>
        </row>
        <row r="5228">
          <cell r="B5228">
            <v>16952</v>
          </cell>
          <cell r="C5228" t="str">
            <v>Yogev</v>
          </cell>
          <cell r="D5228" t="str">
            <v>Ktuvim</v>
          </cell>
          <cell r="E5228" t="str">
            <v>D65P</v>
          </cell>
          <cell r="F5228">
            <v>3</v>
          </cell>
        </row>
        <row r="5229">
          <cell r="B5229">
            <v>4777</v>
          </cell>
          <cell r="C5229" t="str">
            <v>Yohad</v>
          </cell>
          <cell r="D5229" t="str">
            <v>Levin</v>
          </cell>
          <cell r="E5229" t="str">
            <v>D45M</v>
          </cell>
          <cell r="F5229">
            <v>4</v>
          </cell>
        </row>
        <row r="5230">
          <cell r="B5230">
            <v>21163</v>
          </cell>
          <cell r="C5230" t="str">
            <v>Yohai</v>
          </cell>
          <cell r="D5230" t="str">
            <v>Turgeman</v>
          </cell>
          <cell r="E5230" t="str">
            <v>S43P</v>
          </cell>
          <cell r="F5230">
            <v>4</v>
          </cell>
        </row>
        <row r="5231">
          <cell r="B5231">
            <v>18921</v>
          </cell>
          <cell r="C5231" t="str">
            <v>Yohan</v>
          </cell>
          <cell r="D5231" t="str">
            <v>Han</v>
          </cell>
          <cell r="E5231" t="str">
            <v>S51P</v>
          </cell>
          <cell r="F5231">
            <v>3</v>
          </cell>
        </row>
        <row r="5232">
          <cell r="B5232">
            <v>19740</v>
          </cell>
          <cell r="C5232" t="str">
            <v>Yohana</v>
          </cell>
          <cell r="D5232" t="str">
            <v>Dukan</v>
          </cell>
          <cell r="E5232" t="str">
            <v>P63S</v>
          </cell>
          <cell r="F5232">
            <v>3</v>
          </cell>
        </row>
        <row r="5233">
          <cell r="B5233">
            <v>18256</v>
          </cell>
          <cell r="C5233" t="str">
            <v>Yohann</v>
          </cell>
          <cell r="D5233" t="str">
            <v>Sillam</v>
          </cell>
          <cell r="E5233" t="str">
            <v>D55P</v>
          </cell>
          <cell r="F5233">
            <v>3</v>
          </cell>
        </row>
        <row r="5234">
          <cell r="B5234">
            <v>15787</v>
          </cell>
          <cell r="C5234" t="str">
            <v>Yolanda</v>
          </cell>
          <cell r="D5234" t="str">
            <v>Belinchon Monjas</v>
          </cell>
          <cell r="E5234" t="str">
            <v>E51P</v>
          </cell>
          <cell r="F5234">
            <v>3</v>
          </cell>
        </row>
        <row r="5235">
          <cell r="B5235">
            <v>21203</v>
          </cell>
          <cell r="C5235" t="str">
            <v>Yolanda</v>
          </cell>
          <cell r="D5235" t="str">
            <v>Sandoval Arias</v>
          </cell>
          <cell r="E5235" t="str">
            <v>M65P</v>
          </cell>
          <cell r="F5235">
            <v>4</v>
          </cell>
        </row>
        <row r="5236">
          <cell r="B5236">
            <v>21115</v>
          </cell>
          <cell r="C5236" t="str">
            <v>Yona</v>
          </cell>
          <cell r="D5236" t="str">
            <v>Narboni</v>
          </cell>
          <cell r="E5236" t="str">
            <v>P61P</v>
          </cell>
          <cell r="F5236">
            <v>2</v>
          </cell>
        </row>
        <row r="5237">
          <cell r="B5237">
            <v>21055</v>
          </cell>
          <cell r="C5237" t="str">
            <v>Yonatan</v>
          </cell>
          <cell r="D5237" t="str">
            <v>Dan</v>
          </cell>
          <cell r="E5237" t="str">
            <v>D55P</v>
          </cell>
          <cell r="F5237">
            <v>3</v>
          </cell>
        </row>
        <row r="5238">
          <cell r="B5238">
            <v>21219</v>
          </cell>
          <cell r="C5238" t="str">
            <v>Yonatan</v>
          </cell>
          <cell r="D5238" t="str">
            <v>Edelstein</v>
          </cell>
          <cell r="E5238" t="str">
            <v>D65S</v>
          </cell>
          <cell r="F5238">
            <v>3</v>
          </cell>
        </row>
        <row r="5239">
          <cell r="B5239">
            <v>9468</v>
          </cell>
          <cell r="C5239" t="str">
            <v>Yonatan</v>
          </cell>
          <cell r="D5239" t="str">
            <v>Fogel</v>
          </cell>
          <cell r="E5239" t="str">
            <v>D41M</v>
          </cell>
          <cell r="F5239">
            <v>4</v>
          </cell>
        </row>
        <row r="5240">
          <cell r="B5240">
            <v>20672</v>
          </cell>
          <cell r="C5240" t="str">
            <v>Yonatan</v>
          </cell>
          <cell r="D5240" t="str">
            <v>Merovich</v>
          </cell>
          <cell r="E5240" t="str">
            <v>T61P</v>
          </cell>
          <cell r="F5240">
            <v>3</v>
          </cell>
        </row>
        <row r="5241">
          <cell r="B5241">
            <v>8524</v>
          </cell>
          <cell r="C5241" t="str">
            <v>Yonatan</v>
          </cell>
          <cell r="D5241" t="str">
            <v>Philip</v>
          </cell>
          <cell r="E5241" t="str">
            <v>D55P</v>
          </cell>
          <cell r="F5241">
            <v>5</v>
          </cell>
        </row>
        <row r="5242">
          <cell r="B5242">
            <v>13858</v>
          </cell>
          <cell r="C5242" t="str">
            <v>Yonatan</v>
          </cell>
          <cell r="D5242" t="str">
            <v>Rapaport</v>
          </cell>
          <cell r="E5242" t="str">
            <v>T41M</v>
          </cell>
          <cell r="F5242">
            <v>4</v>
          </cell>
        </row>
        <row r="5243">
          <cell r="B5243">
            <v>10628</v>
          </cell>
          <cell r="C5243" t="str">
            <v>Yonatan</v>
          </cell>
          <cell r="D5243" t="str">
            <v>Zakin</v>
          </cell>
          <cell r="E5243" t="str">
            <v>D45P</v>
          </cell>
          <cell r="F5243">
            <v>5</v>
          </cell>
        </row>
        <row r="5244">
          <cell r="B5244">
            <v>18260</v>
          </cell>
          <cell r="C5244" t="str">
            <v xml:space="preserve">Yonatan (Jonny) </v>
          </cell>
          <cell r="D5244" t="str">
            <v>Horwitz</v>
          </cell>
          <cell r="E5244" t="str">
            <v>D55P</v>
          </cell>
          <cell r="F5244">
            <v>3</v>
          </cell>
        </row>
        <row r="5245">
          <cell r="B5245">
            <v>15889</v>
          </cell>
          <cell r="C5245" t="str">
            <v>Yonathan</v>
          </cell>
          <cell r="D5245" t="str">
            <v>Podolak</v>
          </cell>
          <cell r="E5245" t="str">
            <v>D55P</v>
          </cell>
          <cell r="F5245">
            <v>4</v>
          </cell>
        </row>
        <row r="5246">
          <cell r="B5246">
            <v>17847</v>
          </cell>
          <cell r="C5246" t="str">
            <v>Yong Chao</v>
          </cell>
          <cell r="D5246" t="str">
            <v>Ng</v>
          </cell>
          <cell r="E5246" t="str">
            <v>S41M</v>
          </cell>
          <cell r="F5246">
            <v>4</v>
          </cell>
        </row>
        <row r="5247">
          <cell r="B5247">
            <v>15979</v>
          </cell>
          <cell r="C5247" t="str">
            <v>Yoni</v>
          </cell>
          <cell r="D5247" t="str">
            <v>Buaron</v>
          </cell>
          <cell r="E5247" t="str">
            <v>D55P</v>
          </cell>
          <cell r="F5247">
            <v>3</v>
          </cell>
        </row>
        <row r="5248">
          <cell r="B5248">
            <v>16043</v>
          </cell>
          <cell r="C5248" t="str">
            <v>Yoni</v>
          </cell>
          <cell r="D5248" t="str">
            <v>Cohen</v>
          </cell>
          <cell r="E5248" t="str">
            <v>T52P</v>
          </cell>
          <cell r="F5248">
            <v>2</v>
          </cell>
        </row>
        <row r="5249">
          <cell r="B5249">
            <v>21056</v>
          </cell>
          <cell r="C5249" t="str">
            <v>Yoni</v>
          </cell>
          <cell r="D5249" t="str">
            <v>Nave</v>
          </cell>
          <cell r="E5249" t="str">
            <v>M41P</v>
          </cell>
          <cell r="F5249">
            <v>4</v>
          </cell>
        </row>
        <row r="5250">
          <cell r="B5250">
            <v>6929</v>
          </cell>
          <cell r="C5250" t="str">
            <v>Yoni</v>
          </cell>
          <cell r="D5250" t="str">
            <v>Offek</v>
          </cell>
          <cell r="E5250" t="str">
            <v>D45P</v>
          </cell>
          <cell r="F5250">
            <v>3</v>
          </cell>
        </row>
        <row r="5251">
          <cell r="B5251">
            <v>9575</v>
          </cell>
          <cell r="C5251" t="str">
            <v>Yoni</v>
          </cell>
          <cell r="D5251" t="str">
            <v>Saadon</v>
          </cell>
          <cell r="E5251" t="str">
            <v>D51P</v>
          </cell>
          <cell r="F5251">
            <v>4</v>
          </cell>
        </row>
        <row r="5252">
          <cell r="B5252">
            <v>18650</v>
          </cell>
          <cell r="C5252" t="str">
            <v>Yosef</v>
          </cell>
          <cell r="D5252" t="str">
            <v>Ben Shlomo</v>
          </cell>
          <cell r="E5252" t="str">
            <v>D45P</v>
          </cell>
          <cell r="F5252">
            <v>3</v>
          </cell>
        </row>
        <row r="5253">
          <cell r="B5253">
            <v>21244</v>
          </cell>
          <cell r="C5253" t="str">
            <v>Yosef</v>
          </cell>
          <cell r="D5253" t="str">
            <v>Harrow</v>
          </cell>
          <cell r="E5253" t="str">
            <v>D51P</v>
          </cell>
          <cell r="F5253">
            <v>3</v>
          </cell>
        </row>
        <row r="5254">
          <cell r="B5254">
            <v>17105</v>
          </cell>
          <cell r="C5254" t="str">
            <v>Yosef</v>
          </cell>
          <cell r="D5254" t="str">
            <v>Karl</v>
          </cell>
          <cell r="E5254" t="str">
            <v>D55P</v>
          </cell>
          <cell r="F5254">
            <v>5</v>
          </cell>
        </row>
        <row r="5255">
          <cell r="B5255">
            <v>19081</v>
          </cell>
          <cell r="C5255" t="str">
            <v>Yosef</v>
          </cell>
          <cell r="D5255" t="str">
            <v>Mehrzadi</v>
          </cell>
          <cell r="E5255" t="str">
            <v>D55P</v>
          </cell>
          <cell r="F5255">
            <v>4</v>
          </cell>
        </row>
        <row r="5256">
          <cell r="B5256">
            <v>17672</v>
          </cell>
          <cell r="C5256" t="str">
            <v>Yosef</v>
          </cell>
          <cell r="D5256" t="str">
            <v>Shvili</v>
          </cell>
          <cell r="E5256" t="str">
            <v>T51P</v>
          </cell>
          <cell r="F5256">
            <v>3</v>
          </cell>
        </row>
        <row r="5257">
          <cell r="B5257">
            <v>4075</v>
          </cell>
          <cell r="C5257" t="str">
            <v>Yosef</v>
          </cell>
          <cell r="D5257" t="str">
            <v>Teitz</v>
          </cell>
          <cell r="E5257" t="str">
            <v>D41P</v>
          </cell>
          <cell r="F5257">
            <v>3</v>
          </cell>
        </row>
        <row r="5258">
          <cell r="B5258">
            <v>19608</v>
          </cell>
          <cell r="C5258" t="str">
            <v>Yoshihiro</v>
          </cell>
          <cell r="D5258" t="str">
            <v>Oue</v>
          </cell>
          <cell r="E5258" t="str">
            <v>M43P</v>
          </cell>
          <cell r="F5258">
            <v>3</v>
          </cell>
        </row>
        <row r="5259">
          <cell r="B5259">
            <v>1349</v>
          </cell>
          <cell r="C5259" t="str">
            <v>Yosi</v>
          </cell>
          <cell r="D5259" t="str">
            <v>Havilo</v>
          </cell>
          <cell r="E5259" t="str">
            <v>D45M</v>
          </cell>
          <cell r="F5259">
            <v>3</v>
          </cell>
        </row>
        <row r="5260">
          <cell r="B5260">
            <v>20176</v>
          </cell>
          <cell r="C5260" t="str">
            <v>Yosi</v>
          </cell>
          <cell r="D5260" t="str">
            <v>Yjboldin</v>
          </cell>
          <cell r="E5260" t="str">
            <v>T61P</v>
          </cell>
          <cell r="F5260">
            <v>3</v>
          </cell>
        </row>
        <row r="5261">
          <cell r="B5261">
            <v>18791</v>
          </cell>
          <cell r="C5261" t="str">
            <v>Yosi</v>
          </cell>
          <cell r="D5261" t="str">
            <v>Zakin</v>
          </cell>
          <cell r="E5261" t="str">
            <v>T51P</v>
          </cell>
          <cell r="F5261">
            <v>3</v>
          </cell>
        </row>
        <row r="5262">
          <cell r="B5262">
            <v>15588</v>
          </cell>
          <cell r="C5262" t="str">
            <v>Yossef</v>
          </cell>
          <cell r="D5262" t="str">
            <v>Kishik</v>
          </cell>
          <cell r="E5262" t="str">
            <v>T52P</v>
          </cell>
          <cell r="F5262">
            <v>5</v>
          </cell>
        </row>
        <row r="5263">
          <cell r="B5263">
            <v>19159</v>
          </cell>
          <cell r="C5263" t="str">
            <v>Yossi</v>
          </cell>
          <cell r="D5263" t="str">
            <v>Cohen</v>
          </cell>
          <cell r="E5263" t="str">
            <v>D55P</v>
          </cell>
          <cell r="F5263">
            <v>4</v>
          </cell>
        </row>
        <row r="5264">
          <cell r="B5264">
            <v>17131</v>
          </cell>
          <cell r="C5264" t="str">
            <v>Yossi</v>
          </cell>
          <cell r="D5264" t="str">
            <v>Gonen</v>
          </cell>
          <cell r="E5264" t="str">
            <v>M55M</v>
          </cell>
          <cell r="F5264">
            <v>4</v>
          </cell>
        </row>
        <row r="5265">
          <cell r="B5265">
            <v>21684</v>
          </cell>
          <cell r="C5265" t="str">
            <v>Yossi</v>
          </cell>
          <cell r="D5265" t="str">
            <v>Raguwan</v>
          </cell>
          <cell r="E5265" t="str">
            <v>T42P</v>
          </cell>
          <cell r="F5265">
            <v>3</v>
          </cell>
        </row>
        <row r="5266">
          <cell r="B5266">
            <v>21051</v>
          </cell>
          <cell r="C5266" t="str">
            <v>Yossi</v>
          </cell>
          <cell r="D5266" t="str">
            <v>Yanay</v>
          </cell>
          <cell r="E5266" t="str">
            <v>D65P</v>
          </cell>
          <cell r="F5266">
            <v>3</v>
          </cell>
        </row>
        <row r="5267">
          <cell r="B5267">
            <v>21822</v>
          </cell>
          <cell r="C5267" t="str">
            <v>Yossi</v>
          </cell>
          <cell r="D5267" t="str">
            <v>Zaaroor</v>
          </cell>
          <cell r="E5267" t="str">
            <v>060P</v>
          </cell>
          <cell r="F5267">
            <v>3</v>
          </cell>
        </row>
        <row r="5268">
          <cell r="B5268">
            <v>19141</v>
          </cell>
          <cell r="C5268" t="str">
            <v>Yotam</v>
          </cell>
          <cell r="D5268" t="str">
            <v>Gigi</v>
          </cell>
          <cell r="E5268" t="str">
            <v>D55S</v>
          </cell>
          <cell r="F5268">
            <v>3</v>
          </cell>
        </row>
        <row r="5269">
          <cell r="B5269">
            <v>20021</v>
          </cell>
          <cell r="C5269" t="str">
            <v>Yotam</v>
          </cell>
          <cell r="D5269" t="str">
            <v>Hochman</v>
          </cell>
          <cell r="E5269" t="str">
            <v>D55P</v>
          </cell>
          <cell r="F5269">
            <v>4</v>
          </cell>
        </row>
        <row r="5270">
          <cell r="B5270">
            <v>19000</v>
          </cell>
          <cell r="C5270" t="str">
            <v>Yotam</v>
          </cell>
          <cell r="D5270" t="str">
            <v>Wolbrum</v>
          </cell>
          <cell r="E5270" t="str">
            <v>D61P</v>
          </cell>
          <cell r="F5270">
            <v>5</v>
          </cell>
        </row>
        <row r="5271">
          <cell r="B5271">
            <v>12456</v>
          </cell>
          <cell r="C5271" t="str">
            <v>Youssef</v>
          </cell>
          <cell r="D5271" t="str">
            <v>Obeidallah</v>
          </cell>
          <cell r="E5271" t="str">
            <v>D41M</v>
          </cell>
          <cell r="F5271">
            <v>3</v>
          </cell>
        </row>
        <row r="5272">
          <cell r="B5272">
            <v>20234</v>
          </cell>
          <cell r="C5272" t="str">
            <v>Yu</v>
          </cell>
          <cell r="D5272" t="str">
            <v>Zhang</v>
          </cell>
          <cell r="E5272" t="str">
            <v>M55P</v>
          </cell>
          <cell r="F5272">
            <v>4</v>
          </cell>
        </row>
        <row r="5273">
          <cell r="B5273">
            <v>17429</v>
          </cell>
          <cell r="C5273" t="str">
            <v>Yuki</v>
          </cell>
          <cell r="D5273" t="str">
            <v>Sum</v>
          </cell>
          <cell r="E5273" t="str">
            <v>S53P</v>
          </cell>
          <cell r="F5273">
            <v>4</v>
          </cell>
        </row>
        <row r="5274">
          <cell r="B5274">
            <v>18405</v>
          </cell>
          <cell r="C5274" t="str">
            <v>Yuko</v>
          </cell>
          <cell r="D5274" t="str">
            <v>Shimizu</v>
          </cell>
          <cell r="E5274" t="str">
            <v>M55P</v>
          </cell>
          <cell r="F5274">
            <v>3</v>
          </cell>
        </row>
        <row r="5275">
          <cell r="B5275">
            <v>18142</v>
          </cell>
          <cell r="C5275" t="str">
            <v>Yuli</v>
          </cell>
          <cell r="D5275" t="str">
            <v>Shiloach</v>
          </cell>
          <cell r="E5275" t="str">
            <v>P63P</v>
          </cell>
          <cell r="F5275">
            <v>3</v>
          </cell>
        </row>
        <row r="5276">
          <cell r="B5276">
            <v>7411</v>
          </cell>
          <cell r="C5276" t="str">
            <v>Yulia</v>
          </cell>
          <cell r="D5276" t="str">
            <v>Orlova</v>
          </cell>
          <cell r="E5276" t="str">
            <v>D41M</v>
          </cell>
          <cell r="F5276">
            <v>4</v>
          </cell>
        </row>
        <row r="5277">
          <cell r="B5277">
            <v>9708</v>
          </cell>
          <cell r="C5277" t="str">
            <v xml:space="preserve">Yuliang (Roy) </v>
          </cell>
          <cell r="D5277" t="str">
            <v>Zhuang</v>
          </cell>
          <cell r="E5277" t="str">
            <v>T51P</v>
          </cell>
          <cell r="F5277">
            <v>3</v>
          </cell>
        </row>
        <row r="5278">
          <cell r="B5278">
            <v>10209</v>
          </cell>
          <cell r="C5278" t="str">
            <v>Yun</v>
          </cell>
          <cell r="D5278" t="str">
            <v>Tan</v>
          </cell>
          <cell r="E5278" t="str">
            <v>E41M</v>
          </cell>
          <cell r="F5278">
            <v>2</v>
          </cell>
        </row>
        <row r="5279">
          <cell r="B5279">
            <v>5706</v>
          </cell>
          <cell r="C5279" t="str">
            <v>Yuri</v>
          </cell>
          <cell r="D5279" t="str">
            <v>Chino</v>
          </cell>
          <cell r="E5279" t="str">
            <v>P53P</v>
          </cell>
          <cell r="F5279">
            <v>4</v>
          </cell>
        </row>
        <row r="5280">
          <cell r="B5280">
            <v>21572</v>
          </cell>
          <cell r="C5280" t="str">
            <v>Yuri</v>
          </cell>
          <cell r="D5280" t="str">
            <v>Khomyakov</v>
          </cell>
          <cell r="E5280" t="str">
            <v>D45P</v>
          </cell>
          <cell r="F5280">
            <v>4</v>
          </cell>
        </row>
        <row r="5281">
          <cell r="B5281">
            <v>8468</v>
          </cell>
          <cell r="C5281" t="str">
            <v>Yuri</v>
          </cell>
          <cell r="D5281" t="str">
            <v>Yaverbaum</v>
          </cell>
          <cell r="E5281" t="str">
            <v>D41P</v>
          </cell>
          <cell r="F5281">
            <v>5</v>
          </cell>
        </row>
        <row r="5282">
          <cell r="B5282">
            <v>1561</v>
          </cell>
          <cell r="C5282" t="str">
            <v>Yuri</v>
          </cell>
          <cell r="D5282" t="str">
            <v>Zaslavsky</v>
          </cell>
          <cell r="E5282" t="str">
            <v>D41P</v>
          </cell>
          <cell r="F5282">
            <v>5</v>
          </cell>
        </row>
        <row r="5283">
          <cell r="B5283">
            <v>21555</v>
          </cell>
          <cell r="C5283" t="str">
            <v>Yury</v>
          </cell>
          <cell r="D5283" t="str">
            <v>Bohush</v>
          </cell>
          <cell r="E5283" t="str">
            <v>S43P</v>
          </cell>
          <cell r="F5283">
            <v>3</v>
          </cell>
        </row>
        <row r="5284">
          <cell r="B5284">
            <v>18534</v>
          </cell>
          <cell r="C5284" t="str">
            <v>Yury</v>
          </cell>
          <cell r="D5284" t="str">
            <v>Kazakevich</v>
          </cell>
          <cell r="E5284" t="str">
            <v>T52P</v>
          </cell>
          <cell r="F5284">
            <v>2</v>
          </cell>
        </row>
        <row r="5285">
          <cell r="B5285">
            <v>4061</v>
          </cell>
          <cell r="C5285" t="str">
            <v>Yuval</v>
          </cell>
          <cell r="D5285" t="str">
            <v>Abadi</v>
          </cell>
          <cell r="E5285" t="str">
            <v>D45P</v>
          </cell>
          <cell r="F5285">
            <v>2</v>
          </cell>
        </row>
        <row r="5286">
          <cell r="B5286">
            <v>20743</v>
          </cell>
          <cell r="C5286" t="str">
            <v>Yuval</v>
          </cell>
          <cell r="D5286" t="str">
            <v>Avram</v>
          </cell>
          <cell r="E5286" t="str">
            <v>D55P</v>
          </cell>
          <cell r="F5286">
            <v>4</v>
          </cell>
        </row>
        <row r="5287">
          <cell r="B5287">
            <v>21653</v>
          </cell>
          <cell r="C5287" t="str">
            <v>Yuval</v>
          </cell>
          <cell r="D5287" t="str">
            <v>Dvir</v>
          </cell>
          <cell r="E5287" t="str">
            <v>D65S</v>
          </cell>
          <cell r="F5287">
            <v>3</v>
          </cell>
        </row>
        <row r="5288">
          <cell r="B5288">
            <v>18843</v>
          </cell>
          <cell r="C5288" t="str">
            <v>Yuval</v>
          </cell>
          <cell r="D5288" t="str">
            <v>Feiger</v>
          </cell>
          <cell r="E5288" t="str">
            <v>D55P</v>
          </cell>
          <cell r="F5288">
            <v>3</v>
          </cell>
        </row>
        <row r="5289">
          <cell r="B5289">
            <v>10270</v>
          </cell>
          <cell r="C5289" t="str">
            <v>Yuval</v>
          </cell>
          <cell r="D5289" t="str">
            <v>Firstenberg</v>
          </cell>
          <cell r="E5289" t="str">
            <v>P52P</v>
          </cell>
          <cell r="F5289">
            <v>4</v>
          </cell>
        </row>
        <row r="5290">
          <cell r="B5290">
            <v>14002</v>
          </cell>
          <cell r="C5290" t="str">
            <v>Yuval</v>
          </cell>
          <cell r="D5290" t="str">
            <v>Frishman</v>
          </cell>
          <cell r="E5290" t="str">
            <v>D55P</v>
          </cell>
          <cell r="F5290">
            <v>4</v>
          </cell>
        </row>
        <row r="5291">
          <cell r="B5291">
            <v>21797</v>
          </cell>
          <cell r="C5291" t="str">
            <v>Yuval</v>
          </cell>
          <cell r="D5291" t="str">
            <v>Grinberg</v>
          </cell>
          <cell r="E5291" t="str">
            <v>T61P</v>
          </cell>
          <cell r="F5291">
            <v>3</v>
          </cell>
        </row>
        <row r="5292">
          <cell r="B5292">
            <v>13861</v>
          </cell>
          <cell r="C5292" t="str">
            <v>Yuval</v>
          </cell>
          <cell r="D5292" t="str">
            <v>Har-Zahav</v>
          </cell>
          <cell r="E5292" t="str">
            <v>D55P</v>
          </cell>
          <cell r="F5292">
            <v>2</v>
          </cell>
        </row>
        <row r="5293">
          <cell r="B5293">
            <v>15746</v>
          </cell>
          <cell r="C5293" t="str">
            <v>Yuval</v>
          </cell>
          <cell r="D5293" t="str">
            <v>Maimon</v>
          </cell>
          <cell r="E5293" t="str">
            <v>P41M</v>
          </cell>
          <cell r="F5293">
            <v>4</v>
          </cell>
        </row>
        <row r="5294">
          <cell r="B5294">
            <v>21357</v>
          </cell>
          <cell r="C5294" t="str">
            <v>Yuval</v>
          </cell>
          <cell r="D5294" t="str">
            <v>Melamed</v>
          </cell>
          <cell r="E5294" t="str">
            <v>D45P</v>
          </cell>
          <cell r="F5294">
            <v>3</v>
          </cell>
        </row>
        <row r="5295">
          <cell r="B5295">
            <v>17279</v>
          </cell>
          <cell r="C5295" t="str">
            <v>Yuval</v>
          </cell>
          <cell r="D5295" t="str">
            <v>Pomerchik</v>
          </cell>
          <cell r="E5295" t="str">
            <v>D51P</v>
          </cell>
          <cell r="F5295">
            <v>3</v>
          </cell>
        </row>
        <row r="5296">
          <cell r="B5296">
            <v>18885</v>
          </cell>
          <cell r="C5296" t="str">
            <v>Yuval</v>
          </cell>
          <cell r="D5296" t="str">
            <v>Sadowsky</v>
          </cell>
          <cell r="E5296" t="str">
            <v>D55P</v>
          </cell>
          <cell r="F5296">
            <v>5</v>
          </cell>
        </row>
        <row r="5297">
          <cell r="B5297">
            <v>14472</v>
          </cell>
          <cell r="C5297" t="str">
            <v>Yuval</v>
          </cell>
          <cell r="D5297" t="str">
            <v>Sered</v>
          </cell>
          <cell r="E5297" t="str">
            <v>R41M</v>
          </cell>
          <cell r="F5297">
            <v>4</v>
          </cell>
        </row>
        <row r="5298">
          <cell r="B5298">
            <v>18699</v>
          </cell>
          <cell r="C5298" t="str">
            <v xml:space="preserve">Yuvaluk (Jeab) </v>
          </cell>
          <cell r="D5298" t="str">
            <v>Saengue</v>
          </cell>
          <cell r="E5298" t="str">
            <v>S43M</v>
          </cell>
          <cell r="F5298">
            <v>4</v>
          </cell>
        </row>
        <row r="5299">
          <cell r="B5299">
            <v>15922</v>
          </cell>
          <cell r="C5299" t="str">
            <v>Yvan</v>
          </cell>
          <cell r="D5299" t="str">
            <v>Lhotellier</v>
          </cell>
          <cell r="E5299" t="str">
            <v>T41M</v>
          </cell>
          <cell r="F5299">
            <v>3</v>
          </cell>
        </row>
        <row r="5300">
          <cell r="B5300">
            <v>21269</v>
          </cell>
          <cell r="C5300" t="str">
            <v>Yves</v>
          </cell>
          <cell r="D5300" t="str">
            <v>Jonczyk</v>
          </cell>
          <cell r="E5300" t="str">
            <v>S43P</v>
          </cell>
          <cell r="F5300">
            <v>3</v>
          </cell>
        </row>
        <row r="5301">
          <cell r="B5301">
            <v>17127</v>
          </cell>
          <cell r="C5301" t="str">
            <v>Yvonne</v>
          </cell>
          <cell r="D5301" t="str">
            <v>Brandt</v>
          </cell>
          <cell r="E5301" t="str">
            <v>S51P</v>
          </cell>
          <cell r="F5301">
            <v>3</v>
          </cell>
        </row>
        <row r="5302">
          <cell r="B5302">
            <v>21724</v>
          </cell>
          <cell r="C5302" t="str">
            <v>Zachary</v>
          </cell>
          <cell r="D5302" t="str">
            <v>Lieberman</v>
          </cell>
          <cell r="E5302" t="str">
            <v>M65P</v>
          </cell>
          <cell r="F5302">
            <v>3</v>
          </cell>
        </row>
        <row r="5303">
          <cell r="B5303">
            <v>18742</v>
          </cell>
          <cell r="C5303" t="str">
            <v>Zachary</v>
          </cell>
          <cell r="D5303" t="str">
            <v>Sloane</v>
          </cell>
          <cell r="E5303" t="str">
            <v>E61P</v>
          </cell>
          <cell r="F5303">
            <v>3</v>
          </cell>
        </row>
        <row r="5304">
          <cell r="B5304">
            <v>18733</v>
          </cell>
          <cell r="C5304" t="str">
            <v>Zachary</v>
          </cell>
          <cell r="D5304" t="str">
            <v>Vehar</v>
          </cell>
          <cell r="E5304" t="str">
            <v>E61P</v>
          </cell>
          <cell r="F5304">
            <v>3</v>
          </cell>
        </row>
        <row r="5305">
          <cell r="B5305">
            <v>16505</v>
          </cell>
          <cell r="C5305" t="str">
            <v xml:space="preserve">Zachary (Zach) </v>
          </cell>
          <cell r="D5305" t="str">
            <v>Miller</v>
          </cell>
          <cell r="E5305" t="str">
            <v>S51P</v>
          </cell>
          <cell r="F5305">
            <v>3</v>
          </cell>
        </row>
        <row r="5306">
          <cell r="B5306">
            <v>12730</v>
          </cell>
          <cell r="C5306" t="str">
            <v xml:space="preserve">Zachary (Zach) </v>
          </cell>
          <cell r="D5306" t="str">
            <v>Shaver</v>
          </cell>
          <cell r="E5306" t="str">
            <v>T41P</v>
          </cell>
          <cell r="F5306">
            <v>4</v>
          </cell>
        </row>
        <row r="5307">
          <cell r="B5307">
            <v>16817</v>
          </cell>
          <cell r="C5307" t="str">
            <v xml:space="preserve">Zachary (Zach) </v>
          </cell>
          <cell r="D5307" t="str">
            <v>Thornburrow</v>
          </cell>
          <cell r="E5307" t="str">
            <v>T53P</v>
          </cell>
          <cell r="F5307">
            <v>3</v>
          </cell>
        </row>
        <row r="5308">
          <cell r="B5308">
            <v>18875</v>
          </cell>
          <cell r="C5308" t="str">
            <v>Zachi</v>
          </cell>
          <cell r="D5308" t="str">
            <v>Meyer</v>
          </cell>
          <cell r="E5308" t="str">
            <v>T56P</v>
          </cell>
          <cell r="F5308">
            <v>2</v>
          </cell>
        </row>
        <row r="5309">
          <cell r="B5309">
            <v>17479</v>
          </cell>
          <cell r="C5309" t="str">
            <v>Zachi</v>
          </cell>
          <cell r="D5309" t="str">
            <v>Schnieder</v>
          </cell>
          <cell r="E5309" t="str">
            <v>M52P</v>
          </cell>
          <cell r="F5309">
            <v>4</v>
          </cell>
        </row>
        <row r="5310">
          <cell r="B5310">
            <v>9932</v>
          </cell>
          <cell r="C5310" t="str">
            <v>Zahier</v>
          </cell>
          <cell r="D5310" t="str">
            <v>Madhar</v>
          </cell>
          <cell r="E5310" t="str">
            <v>E41P</v>
          </cell>
          <cell r="F5310">
            <v>4</v>
          </cell>
        </row>
        <row r="5311">
          <cell r="B5311">
            <v>18103</v>
          </cell>
          <cell r="C5311" t="str">
            <v>Zaid</v>
          </cell>
          <cell r="D5311" t="str">
            <v>Abo Mokh</v>
          </cell>
          <cell r="E5311" t="str">
            <v>D65P</v>
          </cell>
          <cell r="F5311">
            <v>3</v>
          </cell>
        </row>
        <row r="5312">
          <cell r="B5312">
            <v>21452</v>
          </cell>
          <cell r="C5312" t="str">
            <v>Zalman</v>
          </cell>
          <cell r="D5312" t="str">
            <v>Lerner</v>
          </cell>
          <cell r="E5312" t="str">
            <v>P54P</v>
          </cell>
          <cell r="F5312">
            <v>3</v>
          </cell>
        </row>
        <row r="5313">
          <cell r="B5313">
            <v>17135</v>
          </cell>
          <cell r="C5313" t="str">
            <v>Zeb</v>
          </cell>
          <cell r="D5313" t="str">
            <v>Khan</v>
          </cell>
          <cell r="E5313" t="str">
            <v>E51P</v>
          </cell>
          <cell r="F5313">
            <v>3</v>
          </cell>
        </row>
        <row r="5314">
          <cell r="B5314">
            <v>18557</v>
          </cell>
          <cell r="C5314" t="str">
            <v>Zenon</v>
          </cell>
          <cell r="D5314" t="str">
            <v>Kazienko</v>
          </cell>
          <cell r="E5314" t="str">
            <v>E51P</v>
          </cell>
          <cell r="F5314">
            <v>3</v>
          </cell>
        </row>
        <row r="5315">
          <cell r="B5315">
            <v>20376</v>
          </cell>
          <cell r="C5315" t="str">
            <v>Zevi</v>
          </cell>
          <cell r="D5315" t="str">
            <v>Margolias</v>
          </cell>
          <cell r="E5315" t="str">
            <v>P63P</v>
          </cell>
          <cell r="F5315">
            <v>3</v>
          </cell>
        </row>
        <row r="5316">
          <cell r="B5316">
            <v>21525</v>
          </cell>
          <cell r="C5316" t="str">
            <v>Zhixiang</v>
          </cell>
          <cell r="D5316" t="str">
            <v>Cai</v>
          </cell>
          <cell r="E5316" t="str">
            <v>E41P</v>
          </cell>
          <cell r="F5316">
            <v>3</v>
          </cell>
        </row>
        <row r="5317">
          <cell r="B5317">
            <v>9398</v>
          </cell>
          <cell r="C5317" t="str">
            <v xml:space="preserve">Zhiyong (Frank) </v>
          </cell>
          <cell r="D5317" t="str">
            <v>Tao</v>
          </cell>
          <cell r="E5317" t="str">
            <v>T53P</v>
          </cell>
          <cell r="F5317">
            <v>3</v>
          </cell>
        </row>
        <row r="5318">
          <cell r="B5318">
            <v>18463</v>
          </cell>
          <cell r="C5318" t="str">
            <v>Zhong Shuai</v>
          </cell>
          <cell r="D5318" t="str">
            <v>Wang</v>
          </cell>
          <cell r="E5318" t="str">
            <v>E51P</v>
          </cell>
          <cell r="F5318">
            <v>3</v>
          </cell>
        </row>
        <row r="5319">
          <cell r="B5319">
            <v>10989</v>
          </cell>
          <cell r="C5319" t="str">
            <v>Ziv</v>
          </cell>
          <cell r="D5319" t="str">
            <v>Huyan</v>
          </cell>
          <cell r="E5319" t="str">
            <v>T41M</v>
          </cell>
          <cell r="F5319">
            <v>4</v>
          </cell>
        </row>
        <row r="5320">
          <cell r="B5320">
            <v>20508</v>
          </cell>
          <cell r="C5320" t="str">
            <v>Ziv</v>
          </cell>
          <cell r="D5320" t="str">
            <v>Milson</v>
          </cell>
          <cell r="E5320" t="str">
            <v>T62P</v>
          </cell>
          <cell r="F5320">
            <v>2</v>
          </cell>
        </row>
        <row r="5321">
          <cell r="B5321">
            <v>16266</v>
          </cell>
          <cell r="C5321" t="str">
            <v>Ziv</v>
          </cell>
          <cell r="D5321" t="str">
            <v>Sahar</v>
          </cell>
          <cell r="E5321" t="str">
            <v>D45M</v>
          </cell>
          <cell r="F5321">
            <v>4</v>
          </cell>
        </row>
        <row r="5322">
          <cell r="B5322">
            <v>21367</v>
          </cell>
          <cell r="C5322" t="str">
            <v>Zoe</v>
          </cell>
          <cell r="D5322" t="str">
            <v>Edelson</v>
          </cell>
          <cell r="E5322" t="str">
            <v>M63P</v>
          </cell>
          <cell r="F5322">
            <v>3</v>
          </cell>
        </row>
        <row r="5323">
          <cell r="B5323">
            <v>6595</v>
          </cell>
          <cell r="C5323" t="str">
            <v>Zohar</v>
          </cell>
          <cell r="D5323" t="str">
            <v>Ben-Tzur</v>
          </cell>
          <cell r="E5323" t="str">
            <v>R41P</v>
          </cell>
          <cell r="F5323">
            <v>5</v>
          </cell>
        </row>
        <row r="5324">
          <cell r="B5324">
            <v>17673</v>
          </cell>
          <cell r="C5324" t="str">
            <v>Zohar</v>
          </cell>
          <cell r="D5324" t="str">
            <v>Homry</v>
          </cell>
          <cell r="E5324" t="str">
            <v>T51P</v>
          </cell>
          <cell r="F5324">
            <v>3</v>
          </cell>
        </row>
        <row r="5325">
          <cell r="B5325">
            <v>8771</v>
          </cell>
          <cell r="C5325" t="str">
            <v>Zohar</v>
          </cell>
          <cell r="D5325" t="str">
            <v>Mendelevich</v>
          </cell>
          <cell r="E5325" t="str">
            <v>D45M</v>
          </cell>
          <cell r="F5325">
            <v>3</v>
          </cell>
        </row>
        <row r="5326">
          <cell r="B5326">
            <v>20974</v>
          </cell>
          <cell r="C5326" t="str">
            <v>Zohar</v>
          </cell>
          <cell r="D5326" t="str">
            <v>Sagi</v>
          </cell>
          <cell r="E5326" t="str">
            <v>D61P</v>
          </cell>
          <cell r="F5326">
            <v>3</v>
          </cell>
        </row>
        <row r="5327">
          <cell r="B5327">
            <v>15790</v>
          </cell>
          <cell r="C5327" t="str">
            <v xml:space="preserve">Zonghao (Richard) </v>
          </cell>
          <cell r="D5327" t="str">
            <v>Chen</v>
          </cell>
          <cell r="E5327" t="str">
            <v>E61P</v>
          </cell>
          <cell r="F5327">
            <v>3</v>
          </cell>
        </row>
        <row r="5328">
          <cell r="B5328">
            <v>13985</v>
          </cell>
          <cell r="C5328" t="str">
            <v>Zsolt</v>
          </cell>
          <cell r="D5328" t="str">
            <v>Vilhelm</v>
          </cell>
          <cell r="E5328" t="str">
            <v>E41P</v>
          </cell>
          <cell r="F5328">
            <v>3</v>
          </cell>
        </row>
        <row r="5329">
          <cell r="B5329">
            <v>7853</v>
          </cell>
          <cell r="C5329" t="str">
            <v>Zuji</v>
          </cell>
          <cell r="D5329" t="str">
            <v>Mao</v>
          </cell>
          <cell r="E5329" t="str">
            <v>D55P</v>
          </cell>
          <cell r="F5329">
            <v>3</v>
          </cell>
        </row>
        <row r="5330">
          <cell r="B5330">
            <v>11312</v>
          </cell>
          <cell r="C5330" t="str">
            <v>Zvi</v>
          </cell>
          <cell r="D5330" t="str">
            <v>Fried</v>
          </cell>
          <cell r="E5330" t="str">
            <v>D51P</v>
          </cell>
          <cell r="F5330">
            <v>5</v>
          </cell>
        </row>
        <row r="5331">
          <cell r="B5331">
            <v>20669</v>
          </cell>
          <cell r="C5331" t="str">
            <v>Zvi</v>
          </cell>
          <cell r="D5331" t="str">
            <v>Liebskind</v>
          </cell>
          <cell r="E5331" t="str">
            <v>D51P</v>
          </cell>
          <cell r="F5331">
            <v>2</v>
          </cell>
        </row>
        <row r="5332">
          <cell r="B5332">
            <v>16996</v>
          </cell>
          <cell r="C5332" t="str">
            <v xml:space="preserve">Zvi (zvi) </v>
          </cell>
          <cell r="D5332" t="str">
            <v>Framowitz</v>
          </cell>
          <cell r="E5332" t="str">
            <v>T61P</v>
          </cell>
          <cell r="F5332">
            <v>2</v>
          </cell>
        </row>
        <row r="5333">
          <cell r="B5333">
            <v>18073</v>
          </cell>
          <cell r="C5333" t="str">
            <v>Adrian</v>
          </cell>
          <cell r="D5333" t="str">
            <v>Hill</v>
          </cell>
          <cell r="E5333" t="str">
            <v>T63P</v>
          </cell>
          <cell r="F5333" t="e">
            <v>#N/A</v>
          </cell>
        </row>
        <row r="5334">
          <cell r="B5334">
            <v>18324</v>
          </cell>
          <cell r="C5334" t="str">
            <v>Anthony</v>
          </cell>
          <cell r="D5334" t="str">
            <v>Matitia</v>
          </cell>
          <cell r="E5334" t="str">
            <v>M65P</v>
          </cell>
          <cell r="F5334" t="e">
            <v>#N/A</v>
          </cell>
        </row>
        <row r="5335">
          <cell r="B5335">
            <v>16301</v>
          </cell>
          <cell r="C5335" t="str">
            <v>Eric</v>
          </cell>
          <cell r="D5335" t="str">
            <v>Oakeson</v>
          </cell>
          <cell r="E5335" t="str">
            <v>E41P</v>
          </cell>
          <cell r="F5335" t="e">
            <v>#N/A</v>
          </cell>
        </row>
        <row r="5336">
          <cell r="B5336">
            <v>18959</v>
          </cell>
          <cell r="C5336" t="str">
            <v>Gal</v>
          </cell>
          <cell r="D5336" t="str">
            <v>Yehuda</v>
          </cell>
          <cell r="E5336" t="str">
            <v>D65P</v>
          </cell>
          <cell r="F5336" t="e">
            <v>#N/A</v>
          </cell>
        </row>
        <row r="5337">
          <cell r="B5337">
            <v>20849</v>
          </cell>
          <cell r="C5337" t="str">
            <v>Hristo</v>
          </cell>
          <cell r="D5337" t="str">
            <v>Dimitrov</v>
          </cell>
          <cell r="E5337" t="str">
            <v>E51P</v>
          </cell>
          <cell r="F5337" t="e">
            <v>#N/A</v>
          </cell>
        </row>
        <row r="5338">
          <cell r="B5338">
            <v>12533</v>
          </cell>
          <cell r="C5338" t="str">
            <v xml:space="preserve">Michael (Mike) </v>
          </cell>
          <cell r="D5338" t="str">
            <v>Himmelfarb</v>
          </cell>
          <cell r="E5338" t="str">
            <v>M65P</v>
          </cell>
          <cell r="F5338" t="e">
            <v>#N/A</v>
          </cell>
        </row>
        <row r="5339">
          <cell r="B5339">
            <v>21439</v>
          </cell>
          <cell r="C5339" t="str">
            <v>Nguyen</v>
          </cell>
          <cell r="D5339" t="str">
            <v>Trong Duc</v>
          </cell>
          <cell r="E5339" t="str">
            <v>060P</v>
          </cell>
          <cell r="F5339" t="e">
            <v>#N/A</v>
          </cell>
        </row>
        <row r="5340">
          <cell r="B5340">
            <v>19840</v>
          </cell>
          <cell r="C5340" t="str">
            <v>Ofer</v>
          </cell>
          <cell r="D5340" t="str">
            <v>Cohen</v>
          </cell>
          <cell r="E5340" t="str">
            <v>D36M</v>
          </cell>
          <cell r="F5340" t="e">
            <v>#N/A</v>
          </cell>
        </row>
        <row r="5341">
          <cell r="B5341">
            <v>21324</v>
          </cell>
          <cell r="C5341" t="str">
            <v xml:space="preserve">Robert (Bobby) </v>
          </cell>
          <cell r="D5341" t="str">
            <v>Conway</v>
          </cell>
          <cell r="E5341" t="str">
            <v>S31M</v>
          </cell>
          <cell r="F5341" t="e">
            <v>#N/A</v>
          </cell>
        </row>
        <row r="5342">
          <cell r="B5342">
            <v>16960</v>
          </cell>
          <cell r="C5342" t="str">
            <v>Roei</v>
          </cell>
          <cell r="D5342" t="str">
            <v>Hen</v>
          </cell>
          <cell r="E5342" t="str">
            <v>D61P</v>
          </cell>
          <cell r="F5342" t="e">
            <v>#N/A</v>
          </cell>
        </row>
        <row r="5343">
          <cell r="B5343">
            <v>1307</v>
          </cell>
          <cell r="C5343" t="str">
            <v>Sarit</v>
          </cell>
          <cell r="D5343" t="str">
            <v>Tamura</v>
          </cell>
          <cell r="E5343" t="str">
            <v>P53P</v>
          </cell>
          <cell r="F5343" t="e">
            <v>#N/A</v>
          </cell>
        </row>
        <row r="5344">
          <cell r="B5344">
            <v>20888</v>
          </cell>
          <cell r="C5344" t="str">
            <v>Serjio</v>
          </cell>
          <cell r="D5344" t="str">
            <v>Rubanov</v>
          </cell>
          <cell r="E5344" t="str">
            <v>060P</v>
          </cell>
          <cell r="F5344" t="e">
            <v>#N/A</v>
          </cell>
        </row>
        <row r="5345">
          <cell r="B5345">
            <v>10395</v>
          </cell>
          <cell r="C5345" t="str">
            <v>Yael</v>
          </cell>
          <cell r="D5345" t="str">
            <v>Hof</v>
          </cell>
          <cell r="E5345" t="str">
            <v>D61P</v>
          </cell>
          <cell r="F5345" t="e">
            <v>#N/A</v>
          </cell>
        </row>
        <row r="5346">
          <cell r="B5346">
            <v>10395</v>
          </cell>
          <cell r="C5346" t="str">
            <v>Yael</v>
          </cell>
          <cell r="D5346" t="str">
            <v>Ticotzner</v>
          </cell>
          <cell r="E5346" t="str">
            <v>D61P</v>
          </cell>
          <cell r="F5346" t="e">
            <v>#N/A</v>
          </cell>
        </row>
        <row r="5347">
          <cell r="B5347">
            <v>16630</v>
          </cell>
          <cell r="C5347" t="str">
            <v>Yang</v>
          </cell>
          <cell r="D5347" t="str">
            <v>Ji</v>
          </cell>
          <cell r="E5347" t="str">
            <v>S53P</v>
          </cell>
          <cell r="F5347" t="e">
            <v>#N/A</v>
          </cell>
        </row>
        <row r="5348">
          <cell r="B5348">
            <v>20763</v>
          </cell>
          <cell r="C5348" t="str">
            <v>Ziv</v>
          </cell>
          <cell r="D5348" t="str">
            <v>Halsband</v>
          </cell>
          <cell r="E5348" t="str">
            <v>D65S</v>
          </cell>
          <cell r="F5348" t="e">
            <v>#N/A</v>
          </cell>
        </row>
      </sheetData>
      <sheetData sheetId="32" refreshError="1"/>
      <sheetData sheetId="33">
        <row r="7">
          <cell r="B7" t="str">
            <v>USD</v>
          </cell>
          <cell r="C7">
            <v>1</v>
          </cell>
        </row>
        <row r="8">
          <cell r="B8" t="str">
            <v>EUR</v>
          </cell>
          <cell r="C8">
            <v>0.82254051230000003</v>
          </cell>
        </row>
        <row r="9">
          <cell r="B9" t="str">
            <v>GBP</v>
          </cell>
          <cell r="C9">
            <v>0.72713400910000003</v>
          </cell>
        </row>
        <row r="10">
          <cell r="B10" t="str">
            <v>INR</v>
          </cell>
          <cell r="C10">
            <v>72.813561226199994</v>
          </cell>
        </row>
        <row r="11">
          <cell r="B11" t="str">
            <v>AUD</v>
          </cell>
          <cell r="C11">
            <v>1.2922734183</v>
          </cell>
        </row>
        <row r="12">
          <cell r="B12" t="str">
            <v>CAD</v>
          </cell>
          <cell r="C12">
            <v>1.2720142378999999</v>
          </cell>
        </row>
        <row r="13">
          <cell r="B13" t="str">
            <v>SGD</v>
          </cell>
          <cell r="C13">
            <v>1.3251178598</v>
          </cell>
        </row>
        <row r="14">
          <cell r="B14" t="str">
            <v>CHF</v>
          </cell>
          <cell r="C14">
            <v>0.88642317569999995</v>
          </cell>
        </row>
        <row r="15">
          <cell r="B15" t="str">
            <v>MYR</v>
          </cell>
          <cell r="C15">
            <v>4.0442765525000004</v>
          </cell>
        </row>
        <row r="16">
          <cell r="B16" t="str">
            <v>JPY</v>
          </cell>
          <cell r="C16">
            <v>103.6703654561</v>
          </cell>
        </row>
        <row r="17">
          <cell r="B17" t="str">
            <v>CNY</v>
          </cell>
          <cell r="C17">
            <v>6.4641812414000004</v>
          </cell>
        </row>
        <row r="18">
          <cell r="B18" t="str">
            <v>NZD</v>
          </cell>
          <cell r="C18">
            <v>1.3838980086999999</v>
          </cell>
        </row>
        <row r="19">
          <cell r="B19" t="str">
            <v>THB</v>
          </cell>
          <cell r="C19">
            <v>29.9772477006</v>
          </cell>
        </row>
        <row r="20">
          <cell r="B20" t="str">
            <v>HUF</v>
          </cell>
          <cell r="C20">
            <v>295.985643138</v>
          </cell>
        </row>
        <row r="21">
          <cell r="B21" t="str">
            <v>XAF</v>
          </cell>
          <cell r="C21">
            <v>539.55120680000005</v>
          </cell>
        </row>
        <row r="22">
          <cell r="B22" t="str">
            <v>AED</v>
          </cell>
          <cell r="C22">
            <v>3.6724999999999999</v>
          </cell>
        </row>
        <row r="23">
          <cell r="B23" t="str">
            <v>HKD</v>
          </cell>
          <cell r="C23">
            <v>7.7513017061999996</v>
          </cell>
        </row>
        <row r="24">
          <cell r="B24" t="str">
            <v>MXN</v>
          </cell>
          <cell r="C24">
            <v>20.0500115673</v>
          </cell>
        </row>
        <row r="25">
          <cell r="B25" t="str">
            <v>ZAR</v>
          </cell>
          <cell r="C25">
            <v>15.0832222711</v>
          </cell>
        </row>
        <row r="26">
          <cell r="B26" t="str">
            <v>PHP</v>
          </cell>
          <cell r="C26">
            <v>48.092218607299998</v>
          </cell>
        </row>
        <row r="27">
          <cell r="B27" t="str">
            <v>SEK</v>
          </cell>
          <cell r="C27">
            <v>8.3102316609999995</v>
          </cell>
        </row>
        <row r="28">
          <cell r="B28" t="str">
            <v>IDR</v>
          </cell>
          <cell r="C28">
            <v>14065.9207610349</v>
          </cell>
        </row>
        <row r="29">
          <cell r="B29" t="str">
            <v>BRL</v>
          </cell>
          <cell r="C29">
            <v>5.3564761271999997</v>
          </cell>
        </row>
        <row r="30">
          <cell r="B30" t="str">
            <v>TRY</v>
          </cell>
          <cell r="C30">
            <v>7.3602713438</v>
          </cell>
        </row>
        <row r="31">
          <cell r="B31" t="str">
            <v>KES</v>
          </cell>
          <cell r="C31">
            <v>110.0877345458</v>
          </cell>
        </row>
        <row r="32">
          <cell r="B32" t="str">
            <v>KRW</v>
          </cell>
          <cell r="C32">
            <v>1105.0420443654</v>
          </cell>
        </row>
        <row r="33">
          <cell r="B33" t="str">
            <v>NOK</v>
          </cell>
          <cell r="C33">
            <v>8.5553858895000001</v>
          </cell>
        </row>
        <row r="34">
          <cell r="B34" t="str">
            <v>RUB</v>
          </cell>
          <cell r="C34">
            <v>75.039587551799997</v>
          </cell>
        </row>
        <row r="35">
          <cell r="B35" t="str">
            <v>DKK</v>
          </cell>
          <cell r="C35">
            <v>6.1188183055999996</v>
          </cell>
        </row>
        <row r="36">
          <cell r="B36" t="str">
            <v>ILS</v>
          </cell>
          <cell r="C36">
            <v>3.2549999999999999</v>
          </cell>
        </row>
        <row r="37">
          <cell r="B37" t="str">
            <v>PLN</v>
          </cell>
          <cell r="C37">
            <v>3.7404179249</v>
          </cell>
        </row>
        <row r="38">
          <cell r="B38" t="str">
            <v>COP</v>
          </cell>
          <cell r="C38">
            <v>3614.1814884280998</v>
          </cell>
        </row>
        <row r="39">
          <cell r="B39" t="str">
            <v>CLP</v>
          </cell>
          <cell r="C39">
            <v>733.15921450029998</v>
          </cell>
        </row>
        <row r="40">
          <cell r="B40" t="str">
            <v>TWD</v>
          </cell>
          <cell r="C40">
            <v>28.0116043045</v>
          </cell>
        </row>
        <row r="41">
          <cell r="B41" t="str">
            <v>ARS</v>
          </cell>
          <cell r="C41">
            <v>86.938272578199999</v>
          </cell>
        </row>
        <row r="42">
          <cell r="B42" t="str">
            <v>CZK</v>
          </cell>
          <cell r="C42">
            <v>21.416047345999999</v>
          </cell>
        </row>
        <row r="43">
          <cell r="B43" t="str">
            <v>VND</v>
          </cell>
          <cell r="C43">
            <v>23107.837506459098</v>
          </cell>
        </row>
        <row r="44">
          <cell r="B44" t="str">
            <v>MAD</v>
          </cell>
          <cell r="C44">
            <v>8.9598341475000005</v>
          </cell>
        </row>
        <row r="45">
          <cell r="B45" t="str">
            <v>NGN</v>
          </cell>
          <cell r="C45">
            <v>381.77180425210003</v>
          </cell>
        </row>
        <row r="46">
          <cell r="B46" t="str">
            <v>RON</v>
          </cell>
          <cell r="C46">
            <v>4.0098981307999999</v>
          </cell>
        </row>
        <row r="47">
          <cell r="B47" t="str">
            <v>PEN</v>
          </cell>
          <cell r="C47">
            <v>3.6443531288000002</v>
          </cell>
        </row>
        <row r="48">
          <cell r="B48" t="str">
            <v>XAF</v>
          </cell>
          <cell r="C48">
            <v>539.55120680430002</v>
          </cell>
        </row>
        <row r="49">
          <cell r="B49" t="str">
            <v>BGN</v>
          </cell>
          <cell r="C49">
            <v>1.6087494100999999</v>
          </cell>
        </row>
        <row r="50">
          <cell r="B50" t="str">
            <v>DOP</v>
          </cell>
          <cell r="C50">
            <v>57.928399320799997</v>
          </cell>
        </row>
        <row r="51">
          <cell r="B51" t="str">
            <v>CRC</v>
          </cell>
          <cell r="C51">
            <v>610.43517775470002</v>
          </cell>
        </row>
        <row r="52">
          <cell r="B52" t="str">
            <v>TTD</v>
          </cell>
          <cell r="C52">
            <v>6.7853990002</v>
          </cell>
        </row>
        <row r="53">
          <cell r="B53" t="str">
            <v>GTQ</v>
          </cell>
          <cell r="C53">
            <v>7.7615071453000004</v>
          </cell>
        </row>
        <row r="54">
          <cell r="B54" t="str">
            <v>PAB</v>
          </cell>
          <cell r="C54">
            <v>1</v>
          </cell>
        </row>
      </sheetData>
      <sheetData sheetId="34">
        <row r="5">
          <cell r="B5" t="str">
            <v>Israel</v>
          </cell>
          <cell r="C5">
            <v>0.76226692173343402</v>
          </cell>
        </row>
        <row r="6">
          <cell r="B6" t="str">
            <v>Argentina</v>
          </cell>
          <cell r="C6">
            <v>0.36063408418476289</v>
          </cell>
        </row>
        <row r="7">
          <cell r="B7" t="str">
            <v>Brazil</v>
          </cell>
          <cell r="C7">
            <v>0.4351531876974889</v>
          </cell>
        </row>
        <row r="8">
          <cell r="B8" t="str">
            <v>Canada</v>
          </cell>
          <cell r="C8">
            <v>0.7441829909244404</v>
          </cell>
        </row>
        <row r="9">
          <cell r="B9" t="str">
            <v>Cameroon</v>
          </cell>
          <cell r="C9">
            <v>0.24</v>
          </cell>
        </row>
        <row r="10">
          <cell r="B10" t="str">
            <v>Chile</v>
          </cell>
          <cell r="C10">
            <v>0.55966910280538495</v>
          </cell>
        </row>
        <row r="11">
          <cell r="B11" t="str">
            <v>Colombia</v>
          </cell>
          <cell r="C11">
            <v>0.41435995166389394</v>
          </cell>
        </row>
        <row r="12">
          <cell r="B12" t="str">
            <v>Ecuador</v>
          </cell>
          <cell r="C12">
            <v>0.7150109624233949</v>
          </cell>
        </row>
        <row r="13">
          <cell r="B13" t="str">
            <v>Guatemala</v>
          </cell>
          <cell r="C13">
            <v>0.42848975078592533</v>
          </cell>
        </row>
        <row r="14">
          <cell r="B14" t="str">
            <v>Mexico</v>
          </cell>
          <cell r="C14">
            <v>0.44554729118051656</v>
          </cell>
        </row>
        <row r="15">
          <cell r="B15" t="str">
            <v>Panama</v>
          </cell>
          <cell r="C15">
            <v>0.47685000764770863</v>
          </cell>
        </row>
        <row r="16">
          <cell r="B16" t="str">
            <v>Peru</v>
          </cell>
          <cell r="C16">
            <v>0.47162928155646389</v>
          </cell>
        </row>
        <row r="17">
          <cell r="B17" t="str">
            <v>UNITED STATES</v>
          </cell>
          <cell r="C17">
            <v>1</v>
          </cell>
        </row>
        <row r="18">
          <cell r="B18" t="str">
            <v>Costa Rica</v>
          </cell>
          <cell r="C18">
            <v>0.50637582001882064</v>
          </cell>
        </row>
        <row r="19">
          <cell r="B19" t="str">
            <v>TRINIDAD AND TOBAGO</v>
          </cell>
          <cell r="C19">
            <v>0.63121648982724865</v>
          </cell>
        </row>
        <row r="20">
          <cell r="B20" t="str">
            <v>Austria</v>
          </cell>
          <cell r="C20">
            <v>0.69099877222596873</v>
          </cell>
        </row>
        <row r="21">
          <cell r="B21" t="str">
            <v>Belgium</v>
          </cell>
          <cell r="C21">
            <v>0.74453450063244009</v>
          </cell>
        </row>
        <row r="22">
          <cell r="B22" t="str">
            <v>Croatia</v>
          </cell>
          <cell r="C22">
            <v>0.54317611303808189</v>
          </cell>
        </row>
        <row r="23">
          <cell r="B23" t="str">
            <v>Czech Republic</v>
          </cell>
          <cell r="C23">
            <v>0.48750050994469069</v>
          </cell>
        </row>
        <row r="24">
          <cell r="B24" t="str">
            <v>Denmark</v>
          </cell>
          <cell r="C24">
            <v>0.8651885624786062</v>
          </cell>
        </row>
        <row r="25">
          <cell r="B25" t="str">
            <v>Estonia</v>
          </cell>
          <cell r="C25">
            <v>0.54403086529840006</v>
          </cell>
        </row>
        <row r="26">
          <cell r="B26" t="str">
            <v>Finland</v>
          </cell>
          <cell r="C26">
            <v>0.68959240988844073</v>
          </cell>
        </row>
        <row r="27">
          <cell r="B27" t="str">
            <v>France</v>
          </cell>
          <cell r="C27">
            <v>0.66316847206658658</v>
          </cell>
        </row>
        <row r="28">
          <cell r="B28" t="str">
            <v>Germany</v>
          </cell>
          <cell r="C28">
            <v>0.70674454921205809</v>
          </cell>
        </row>
        <row r="29">
          <cell r="B29" t="str">
            <v>Greece</v>
          </cell>
          <cell r="C29">
            <v>0.44088089648706436</v>
          </cell>
        </row>
        <row r="30">
          <cell r="B30" t="str">
            <v>Hungary</v>
          </cell>
          <cell r="C30">
            <v>0.35946333181647366</v>
          </cell>
        </row>
        <row r="31">
          <cell r="B31" t="str">
            <v>Israel</v>
          </cell>
          <cell r="C31">
            <v>0.76226692173343402</v>
          </cell>
        </row>
        <row r="32">
          <cell r="B32" t="str">
            <v>Italy</v>
          </cell>
          <cell r="C32">
            <v>0.65726173716356873</v>
          </cell>
        </row>
        <row r="33">
          <cell r="B33" t="str">
            <v>Kenya</v>
          </cell>
          <cell r="C33">
            <v>0.5565855821320137</v>
          </cell>
        </row>
        <row r="34">
          <cell r="B34" t="str">
            <v>Dominican Republic</v>
          </cell>
          <cell r="C34">
            <v>0.34</v>
          </cell>
        </row>
        <row r="35">
          <cell r="B35" t="str">
            <v>Morocco</v>
          </cell>
          <cell r="C35">
            <v>0.77</v>
          </cell>
        </row>
        <row r="36">
          <cell r="B36" t="str">
            <v>Netherlands</v>
          </cell>
          <cell r="C36">
            <v>0.70701518272730657</v>
          </cell>
        </row>
        <row r="37">
          <cell r="B37" t="str">
            <v>Nigeria</v>
          </cell>
          <cell r="C37">
            <v>0.36050034164939293</v>
          </cell>
        </row>
        <row r="38">
          <cell r="B38" t="str">
            <v>Norway</v>
          </cell>
          <cell r="C38">
            <v>0.71262236108015609</v>
          </cell>
        </row>
        <row r="39">
          <cell r="B39" t="str">
            <v>Poland</v>
          </cell>
          <cell r="C39">
            <v>0.49470313286003365</v>
          </cell>
        </row>
        <row r="40">
          <cell r="B40" t="str">
            <v>Portugal</v>
          </cell>
          <cell r="C40">
            <v>0.53696226283270154</v>
          </cell>
        </row>
        <row r="41">
          <cell r="B41" t="str">
            <v>Romania</v>
          </cell>
          <cell r="C41">
            <v>0.40233415956389607</v>
          </cell>
        </row>
        <row r="42">
          <cell r="B42" t="str">
            <v>Slovakia</v>
          </cell>
          <cell r="C42">
            <v>0.46213878657382312</v>
          </cell>
        </row>
        <row r="43">
          <cell r="B43" t="str">
            <v>South Africa</v>
          </cell>
          <cell r="C43">
            <v>0.45746469699507353</v>
          </cell>
        </row>
        <row r="44">
          <cell r="B44" t="str">
            <v>Spain</v>
          </cell>
          <cell r="C44">
            <v>0.59088260143163041</v>
          </cell>
        </row>
        <row r="45">
          <cell r="B45" t="str">
            <v>Sweden</v>
          </cell>
          <cell r="C45">
            <v>0.68400940465195192</v>
          </cell>
        </row>
        <row r="46">
          <cell r="B46" t="str">
            <v>Switzerland</v>
          </cell>
          <cell r="C46">
            <v>0.98745734833733101</v>
          </cell>
        </row>
        <row r="47">
          <cell r="B47" t="str">
            <v>Turkey</v>
          </cell>
          <cell r="C47">
            <v>0.54243926134371268</v>
          </cell>
        </row>
        <row r="48">
          <cell r="B48" t="str">
            <v>Ukraine</v>
          </cell>
          <cell r="C48">
            <v>0.44509729561789652</v>
          </cell>
        </row>
        <row r="49">
          <cell r="B49" t="str">
            <v>Great Britain</v>
          </cell>
          <cell r="C49">
            <v>0.79</v>
          </cell>
        </row>
        <row r="50">
          <cell r="B50" t="str">
            <v>United Arab Emirates</v>
          </cell>
          <cell r="C50">
            <v>0.7833788767471459</v>
          </cell>
        </row>
        <row r="51">
          <cell r="B51" t="str">
            <v>Kazakhstan</v>
          </cell>
          <cell r="C51">
            <v>0.3387176603635555</v>
          </cell>
        </row>
        <row r="52">
          <cell r="B52" t="str">
            <v>Russian Federation</v>
          </cell>
          <cell r="C52">
            <v>0.4</v>
          </cell>
        </row>
        <row r="53">
          <cell r="B53" t="str">
            <v>Slovenia</v>
          </cell>
          <cell r="C53">
            <v>0.49257584386853825</v>
          </cell>
        </row>
        <row r="54">
          <cell r="B54" t="str">
            <v>Ireland</v>
          </cell>
          <cell r="C54">
            <v>0.66470863015127668</v>
          </cell>
        </row>
        <row r="55">
          <cell r="B55" t="str">
            <v>Bosnia-Herzegovina</v>
          </cell>
          <cell r="C55">
            <v>0.54</v>
          </cell>
        </row>
        <row r="56">
          <cell r="B56" t="str">
            <v>Serbia</v>
          </cell>
          <cell r="C56">
            <v>0.5169834939430451</v>
          </cell>
        </row>
        <row r="57">
          <cell r="B57" t="str">
            <v>Lithuania</v>
          </cell>
          <cell r="C57">
            <v>0.75968251545135823</v>
          </cell>
        </row>
        <row r="58">
          <cell r="B58" t="str">
            <v>Luxemborg</v>
          </cell>
          <cell r="C58">
            <v>0.76</v>
          </cell>
        </row>
        <row r="59">
          <cell r="B59" t="str">
            <v>Bulgaria</v>
          </cell>
          <cell r="C59">
            <v>0.44003311246791998</v>
          </cell>
        </row>
        <row r="60">
          <cell r="B60" t="str">
            <v>Australia</v>
          </cell>
          <cell r="C60">
            <v>0.86285316355185249</v>
          </cell>
        </row>
        <row r="61">
          <cell r="B61" t="str">
            <v>China</v>
          </cell>
          <cell r="C61">
            <v>0.44611580829142622</v>
          </cell>
        </row>
        <row r="62">
          <cell r="B62" t="str">
            <v>Hong Kong</v>
          </cell>
          <cell r="C62">
            <v>0.69265576233250448</v>
          </cell>
        </row>
        <row r="63">
          <cell r="B63" t="str">
            <v>India</v>
          </cell>
          <cell r="C63">
            <v>0.33692748108646231</v>
          </cell>
        </row>
        <row r="64">
          <cell r="B64" t="str">
            <v>Indonesia</v>
          </cell>
          <cell r="C64">
            <v>0.3204617268330695</v>
          </cell>
        </row>
        <row r="65">
          <cell r="B65" t="str">
            <v>Japan</v>
          </cell>
          <cell r="C65">
            <v>0.61880860988774278</v>
          </cell>
        </row>
        <row r="66">
          <cell r="B66" t="str">
            <v>Malaysia</v>
          </cell>
          <cell r="C66">
            <v>0.34435249940751733</v>
          </cell>
        </row>
        <row r="67">
          <cell r="B67" t="str">
            <v>New Zealand</v>
          </cell>
          <cell r="C67">
            <v>0.79547862742432884</v>
          </cell>
        </row>
        <row r="68">
          <cell r="B68" t="str">
            <v>Philippines</v>
          </cell>
          <cell r="C68">
            <v>0.2885267355002567</v>
          </cell>
        </row>
        <row r="69">
          <cell r="B69" t="str">
            <v>Singapore</v>
          </cell>
          <cell r="C69">
            <v>0.72353218800121955</v>
          </cell>
        </row>
        <row r="70">
          <cell r="B70" t="str">
            <v>Taiwan</v>
          </cell>
          <cell r="C70">
            <v>0.56133163153598142</v>
          </cell>
        </row>
        <row r="71">
          <cell r="B71" t="str">
            <v>Thailand</v>
          </cell>
          <cell r="C71">
            <v>0.38250577802788471</v>
          </cell>
        </row>
        <row r="72">
          <cell r="B72" t="str">
            <v>Vietnam</v>
          </cell>
          <cell r="C72">
            <v>0.31829052352128928</v>
          </cell>
        </row>
        <row r="73">
          <cell r="B73" t="str">
            <v>Korea, Republic of</v>
          </cell>
          <cell r="C73">
            <v>0.51</v>
          </cell>
        </row>
      </sheetData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AM $"/>
      <sheetName val="AM units"/>
      <sheetName val="CM $"/>
      <sheetName val="CM units"/>
      <sheetName val="Royalty report"/>
      <sheetName val="CM key"/>
      <sheetName val="Document"/>
      <sheetName val="Summary"/>
      <sheetName val="Table"/>
      <sheetName val="Keys"/>
      <sheetName val="Categories"/>
      <sheetName val="AM_$"/>
      <sheetName val="AM_units"/>
      <sheetName val="CM_$"/>
      <sheetName val="CM_units"/>
      <sheetName val="Royalty_report"/>
      <sheetName val="CM_key"/>
      <sheetName val="Lane Map"/>
      <sheetName val="TAC Backlog - TAC Le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changes - 15.10"/>
      <sheetName val="SW"/>
      <sheetName val="MSP SW"/>
      <sheetName val="LS"/>
      <sheetName val="Sofaware"/>
      <sheetName val="BOM @ Tbcom"/>
      <sheetName val="BOM @ Codaf"/>
      <sheetName val=" Item Category change"/>
      <sheetName val="changes_-_15_10"/>
      <sheetName val="MSP_SW"/>
      <sheetName val="BOM_@_Tbcom"/>
      <sheetName val="BOM_@_Codaf"/>
      <sheetName val="_Item_Category_chan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Cover"/>
      <sheetName val="Key Points"/>
      <sheetName val="Summary"/>
      <sheetName val="Quarterly Summary"/>
      <sheetName val="Sales Orders Ch Org"/>
      <sheetName val="Top Partners"/>
      <sheetName val="Key_Points"/>
      <sheetName val="Quarterly_Summary"/>
      <sheetName val="Sales_Orders_Ch_Org"/>
      <sheetName val="Top_Partn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AM $"/>
      <sheetName val="AM units"/>
      <sheetName val="CM $"/>
      <sheetName val="CM units"/>
      <sheetName val="Royalty report"/>
      <sheetName val="CM key"/>
      <sheetName val="AM_$"/>
      <sheetName val="AM_units"/>
      <sheetName val="CM_$"/>
      <sheetName val="CM_units"/>
      <sheetName val="Royalty_report"/>
      <sheetName val="CM_k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changes - 15.10"/>
      <sheetName val="SW"/>
      <sheetName val="MSP SW"/>
      <sheetName val="LS"/>
      <sheetName val="Sofaware"/>
      <sheetName val="BOM @ Tbcom"/>
      <sheetName val="BOM @ Codaf"/>
      <sheetName val=" Item Category change"/>
      <sheetName val="changes_-_15_10"/>
      <sheetName val="MSP_SW"/>
      <sheetName val="BOM_@_Tbcom"/>
      <sheetName val="BOM_@_Codaf"/>
      <sheetName val="_Item_Category_chan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Information on Database"/>
      <sheetName val="Exch Rates"/>
      <sheetName val="Tables"/>
      <sheetName val="AC"/>
      <sheetName val="Information_on_Database"/>
      <sheetName val="Exch_Rates"/>
      <sheetName val="Software metrics"/>
    </sheetNames>
    <sheetDataSet>
      <sheetData sheetId="0" refreshError="1"/>
      <sheetData sheetId="1" refreshError="1">
        <row r="1">
          <cell r="A1" t="str">
            <v>Local Currency</v>
          </cell>
          <cell r="B1" t="str">
            <v>To US$</v>
          </cell>
          <cell r="C1" t="str">
            <v>From US$</v>
          </cell>
        </row>
        <row r="2">
          <cell r="A2" t="str">
            <v>AED</v>
          </cell>
          <cell r="B2">
            <v>0.27211999999999997</v>
          </cell>
          <cell r="C2">
            <v>3.67489</v>
          </cell>
        </row>
        <row r="3">
          <cell r="A3" t="str">
            <v>ARS</v>
          </cell>
          <cell r="B3">
            <v>0.28926000000000002</v>
          </cell>
          <cell r="C3">
            <v>3.4570699999999999</v>
          </cell>
        </row>
        <row r="4">
          <cell r="A4" t="str">
            <v>AUD</v>
          </cell>
          <cell r="B4">
            <v>0.69027000000000005</v>
          </cell>
          <cell r="C4">
            <v>1.4487099999999999</v>
          </cell>
        </row>
        <row r="5">
          <cell r="A5" t="str">
            <v>BRL</v>
          </cell>
          <cell r="B5">
            <v>0.42443999999999998</v>
          </cell>
          <cell r="C5">
            <v>2.3603000000000001</v>
          </cell>
        </row>
        <row r="6">
          <cell r="A6" t="str">
            <v>BYR</v>
          </cell>
          <cell r="B6">
            <v>4.6480000000000002E-4</v>
          </cell>
          <cell r="C6">
            <v>2151.5</v>
          </cell>
        </row>
        <row r="7">
          <cell r="A7" t="str">
            <v>CAD</v>
          </cell>
          <cell r="B7">
            <v>0.81782999999999995</v>
          </cell>
          <cell r="C7">
            <v>1.22275</v>
          </cell>
        </row>
        <row r="8">
          <cell r="A8" t="str">
            <v>CHF</v>
          </cell>
          <cell r="B8">
            <v>0.94684000000000001</v>
          </cell>
          <cell r="C8">
            <v>1.0561499999999999</v>
          </cell>
        </row>
        <row r="9">
          <cell r="A9" t="str">
            <v>CNY</v>
          </cell>
          <cell r="B9">
            <v>0.1459</v>
          </cell>
          <cell r="C9">
            <v>6.85419</v>
          </cell>
        </row>
        <row r="10">
          <cell r="A10" t="str">
            <v>COP</v>
          </cell>
          <cell r="B10">
            <v>4.4410000000000001E-4</v>
          </cell>
          <cell r="C10">
            <v>2251.71</v>
          </cell>
        </row>
        <row r="11">
          <cell r="A11" t="str">
            <v>CZK</v>
          </cell>
          <cell r="B11">
            <v>5.3019999999999998E-2</v>
          </cell>
          <cell r="C11">
            <v>18.860610000000001</v>
          </cell>
        </row>
        <row r="12">
          <cell r="A12" t="str">
            <v>DKK</v>
          </cell>
          <cell r="B12">
            <v>0.18942999999999999</v>
          </cell>
          <cell r="C12">
            <v>5.2791300000000003</v>
          </cell>
        </row>
        <row r="13">
          <cell r="A13" t="str">
            <v>Euro</v>
          </cell>
          <cell r="B13">
            <v>1.4095299999999999</v>
          </cell>
          <cell r="C13">
            <v>0.70945999999999998</v>
          </cell>
        </row>
        <row r="14">
          <cell r="A14" t="str">
            <v>GBP</v>
          </cell>
          <cell r="B14">
            <v>1.4472700000000001</v>
          </cell>
          <cell r="C14">
            <v>0.69096000000000002</v>
          </cell>
        </row>
        <row r="15">
          <cell r="A15" t="str">
            <v>HKD</v>
          </cell>
          <cell r="B15">
            <v>0.12902</v>
          </cell>
          <cell r="C15">
            <v>7.7507000000000001</v>
          </cell>
        </row>
        <row r="16">
          <cell r="A16" t="str">
            <v>HUF</v>
          </cell>
          <cell r="B16">
            <v>5.28E-3</v>
          </cell>
          <cell r="C16">
            <v>189.38200000000001</v>
          </cell>
        </row>
        <row r="17">
          <cell r="A17" t="str">
            <v>ILS</v>
          </cell>
          <cell r="B17">
            <v>0.26390999999999998</v>
          </cell>
          <cell r="C17">
            <v>3.78918</v>
          </cell>
        </row>
        <row r="18">
          <cell r="A18" t="str">
            <v>INR</v>
          </cell>
          <cell r="B18">
            <v>2.0109999999999999E-2</v>
          </cell>
          <cell r="C18">
            <v>49.717770000000002</v>
          </cell>
        </row>
        <row r="19">
          <cell r="A19" t="str">
            <v>JPY</v>
          </cell>
          <cell r="B19">
            <v>1.106E-2</v>
          </cell>
          <cell r="C19">
            <v>90.384270000000001</v>
          </cell>
        </row>
        <row r="20">
          <cell r="A20" t="str">
            <v>KRW</v>
          </cell>
          <cell r="B20">
            <v>7.9000000000000001E-4</v>
          </cell>
          <cell r="C20">
            <v>1265.82</v>
          </cell>
        </row>
        <row r="21">
          <cell r="A21" t="str">
            <v>MXN</v>
          </cell>
          <cell r="B21">
            <v>7.2569999999999996E-2</v>
          </cell>
          <cell r="C21">
            <v>13.780390000000001</v>
          </cell>
        </row>
        <row r="22">
          <cell r="A22" t="str">
            <v>NOK</v>
          </cell>
          <cell r="B22">
            <v>0.14166000000000001</v>
          </cell>
          <cell r="C22">
            <v>7.0590000000000002</v>
          </cell>
        </row>
        <row r="23">
          <cell r="A23" t="str">
            <v>NZD</v>
          </cell>
          <cell r="B23">
            <v>0.57850999999999997</v>
          </cell>
          <cell r="C23">
            <v>1.72858</v>
          </cell>
        </row>
        <row r="24">
          <cell r="A24" t="str">
            <v>PLZ</v>
          </cell>
          <cell r="B24">
            <v>0.33942</v>
          </cell>
          <cell r="C24">
            <v>2.9462100000000002</v>
          </cell>
        </row>
        <row r="25">
          <cell r="A25" t="str">
            <v>RON</v>
          </cell>
          <cell r="B25">
            <v>0.384884</v>
          </cell>
          <cell r="C25">
            <v>2.8666700000000001</v>
          </cell>
        </row>
        <row r="26">
          <cell r="A26" t="str">
            <v>RUB</v>
          </cell>
          <cell r="B26">
            <v>3.3930000000000002E-2</v>
          </cell>
          <cell r="C26">
            <v>29.47664</v>
          </cell>
        </row>
        <row r="27">
          <cell r="A27" t="str">
            <v>SEK</v>
          </cell>
          <cell r="B27">
            <v>0.12876000000000001</v>
          </cell>
          <cell r="C27">
            <v>7.7665899999999999</v>
          </cell>
        </row>
        <row r="28">
          <cell r="A28" t="str">
            <v>SGD</v>
          </cell>
          <cell r="B28">
            <v>0.69316999999999995</v>
          </cell>
          <cell r="C28">
            <v>1.4426399999999999</v>
          </cell>
        </row>
        <row r="29">
          <cell r="A29" t="str">
            <v>THB</v>
          </cell>
          <cell r="B29">
            <v>2.8320000000000001E-2</v>
          </cell>
          <cell r="C29">
            <v>35.311410000000002</v>
          </cell>
        </row>
        <row r="30">
          <cell r="A30" t="str">
            <v>TRY</v>
          </cell>
          <cell r="B30">
            <v>0.65652999999999995</v>
          </cell>
          <cell r="C30">
            <v>1.52315</v>
          </cell>
        </row>
        <row r="31">
          <cell r="A31" t="str">
            <v>TWD</v>
          </cell>
          <cell r="B31">
            <v>3.0470000000000001E-2</v>
          </cell>
          <cell r="C31">
            <v>32.819409999999998</v>
          </cell>
        </row>
        <row r="32">
          <cell r="A32" t="str">
            <v>USD</v>
          </cell>
          <cell r="B32">
            <v>1</v>
          </cell>
          <cell r="C32">
            <v>1</v>
          </cell>
        </row>
      </sheetData>
      <sheetData sheetId="2" refreshError="1">
        <row r="1">
          <cell r="A1" t="str">
            <v>Plan</v>
          </cell>
          <cell r="B1" t="str">
            <v>Accel Code</v>
          </cell>
          <cell r="C1" t="str">
            <v>MGR Incent Calc</v>
          </cell>
          <cell r="G1" t="str">
            <v>Accel Code</v>
          </cell>
          <cell r="H1" t="str">
            <v>&lt;80%</v>
          </cell>
          <cell r="I1" t="str">
            <v>80%-100%</v>
          </cell>
          <cell r="J1" t="str">
            <v>Annual &gt;100% Both Targets met</v>
          </cell>
          <cell r="L1" t="str">
            <v>Plan</v>
          </cell>
          <cell r="M1" t="str">
            <v>Quota Type</v>
          </cell>
          <cell r="O1" t="str">
            <v>Quota Type</v>
          </cell>
          <cell r="P1" t="str">
            <v>1st Quota Type</v>
          </cell>
          <cell r="Q1" t="str">
            <v>2nd Quota Type</v>
          </cell>
        </row>
        <row r="2">
          <cell r="A2" t="str">
            <v>AM</v>
          </cell>
          <cell r="B2" t="str">
            <v>SR</v>
          </cell>
          <cell r="C2">
            <v>0</v>
          </cell>
          <cell r="G2" t="str">
            <v>SR</v>
          </cell>
          <cell r="H2">
            <v>0.625</v>
          </cell>
          <cell r="I2">
            <v>2.5</v>
          </cell>
          <cell r="J2">
            <v>2.25</v>
          </cell>
          <cell r="L2" t="str">
            <v>AM</v>
          </cell>
          <cell r="M2" t="str">
            <v>Acct</v>
          </cell>
          <cell r="O2" t="str">
            <v>Acct</v>
          </cell>
          <cell r="P2" t="str">
            <v>Product</v>
          </cell>
          <cell r="Q2" t="str">
            <v>Total</v>
          </cell>
        </row>
        <row r="3">
          <cell r="A3" t="str">
            <v>CHM</v>
          </cell>
          <cell r="B3" t="str">
            <v>SR</v>
          </cell>
          <cell r="C3">
            <v>0</v>
          </cell>
          <cell r="G3" t="str">
            <v>SE</v>
          </cell>
          <cell r="H3">
            <v>0.625</v>
          </cell>
          <cell r="I3">
            <v>2.5</v>
          </cell>
          <cell r="J3">
            <v>2.25</v>
          </cell>
          <cell r="L3" t="str">
            <v>CHM</v>
          </cell>
          <cell r="M3" t="str">
            <v>Chan</v>
          </cell>
          <cell r="O3" t="str">
            <v>Chan</v>
          </cell>
          <cell r="P3" t="str">
            <v>Unassigned Product</v>
          </cell>
          <cell r="Q3" t="str">
            <v>Total</v>
          </cell>
        </row>
        <row r="4">
          <cell r="A4" t="str">
            <v>ISR</v>
          </cell>
          <cell r="B4" t="str">
            <v>N/A</v>
          </cell>
          <cell r="C4">
            <v>0</v>
          </cell>
          <cell r="G4" t="str">
            <v>SPMGR</v>
          </cell>
          <cell r="H4">
            <v>0.625</v>
          </cell>
          <cell r="I4">
            <v>2.5</v>
          </cell>
          <cell r="J4">
            <v>3.5</v>
          </cell>
          <cell r="L4" t="str">
            <v>HWMGR</v>
          </cell>
          <cell r="M4" t="str">
            <v>Acct</v>
          </cell>
          <cell r="O4" t="str">
            <v>Geo</v>
          </cell>
          <cell r="P4" t="str">
            <v>Product</v>
          </cell>
          <cell r="Q4" t="str">
            <v>Total</v>
          </cell>
        </row>
        <row r="5">
          <cell r="A5" t="str">
            <v>SPMGR</v>
          </cell>
          <cell r="B5" t="str">
            <v>SPMGR</v>
          </cell>
          <cell r="C5">
            <v>0</v>
          </cell>
          <cell r="G5" t="str">
            <v>MGR</v>
          </cell>
          <cell r="H5">
            <v>0.625</v>
          </cell>
          <cell r="I5">
            <v>2.5</v>
          </cell>
          <cell r="J5">
            <v>2.75</v>
          </cell>
          <cell r="L5" t="str">
            <v>SPMGR</v>
          </cell>
          <cell r="M5" t="str">
            <v>Geo</v>
          </cell>
        </row>
        <row r="6">
          <cell r="A6" t="str">
            <v>HWMGR</v>
          </cell>
          <cell r="B6" t="str">
            <v>MGR</v>
          </cell>
          <cell r="C6">
            <v>0</v>
          </cell>
          <cell r="G6" t="str">
            <v>DIR</v>
          </cell>
          <cell r="H6">
            <v>0.625</v>
          </cell>
          <cell r="I6">
            <v>2.5</v>
          </cell>
          <cell r="J6">
            <v>3</v>
          </cell>
          <cell r="L6" t="str">
            <v>MGR</v>
          </cell>
          <cell r="M6" t="str">
            <v>Geo</v>
          </cell>
        </row>
        <row r="7">
          <cell r="A7" t="str">
            <v>MGR</v>
          </cell>
          <cell r="B7" t="str">
            <v>MGR</v>
          </cell>
          <cell r="C7">
            <v>0.1</v>
          </cell>
          <cell r="G7" t="str">
            <v>VP</v>
          </cell>
          <cell r="H7">
            <v>0.625</v>
          </cell>
          <cell r="I7">
            <v>2.5</v>
          </cell>
          <cell r="J7">
            <v>3.5</v>
          </cell>
          <cell r="L7" t="str">
            <v>RD</v>
          </cell>
          <cell r="M7" t="str">
            <v>Geo</v>
          </cell>
        </row>
        <row r="8">
          <cell r="A8" t="str">
            <v>MKT</v>
          </cell>
          <cell r="B8" t="str">
            <v>N/A</v>
          </cell>
          <cell r="C8">
            <v>0</v>
          </cell>
          <cell r="L8" t="str">
            <v>SE</v>
          </cell>
          <cell r="M8" t="str">
            <v>Geo</v>
          </cell>
        </row>
        <row r="9">
          <cell r="A9" t="str">
            <v>RD</v>
          </cell>
          <cell r="B9" t="str">
            <v>DIR</v>
          </cell>
          <cell r="C9">
            <v>0.1</v>
          </cell>
          <cell r="L9" t="str">
            <v>SEA</v>
          </cell>
          <cell r="M9" t="str">
            <v>Acct</v>
          </cell>
        </row>
        <row r="10">
          <cell r="A10" t="str">
            <v>SA</v>
          </cell>
          <cell r="B10" t="str">
            <v>N/A</v>
          </cell>
          <cell r="C10">
            <v>0</v>
          </cell>
          <cell r="L10" t="str">
            <v>SEC</v>
          </cell>
          <cell r="M10" t="str">
            <v>Chan</v>
          </cell>
        </row>
        <row r="11">
          <cell r="A11" t="str">
            <v>SE</v>
          </cell>
          <cell r="B11" t="str">
            <v>SE</v>
          </cell>
          <cell r="C11">
            <v>0</v>
          </cell>
          <cell r="L11" t="str">
            <v>SEM</v>
          </cell>
          <cell r="M11" t="str">
            <v>Geo</v>
          </cell>
        </row>
        <row r="12">
          <cell r="A12" t="str">
            <v>SEA</v>
          </cell>
          <cell r="B12" t="str">
            <v>SE</v>
          </cell>
          <cell r="C12">
            <v>0</v>
          </cell>
          <cell r="L12" t="str">
            <v>VP</v>
          </cell>
          <cell r="M12" t="str">
            <v>Geo</v>
          </cell>
        </row>
        <row r="13">
          <cell r="A13" t="str">
            <v>SEC</v>
          </cell>
          <cell r="B13" t="str">
            <v>SE</v>
          </cell>
          <cell r="C13">
            <v>0</v>
          </cell>
        </row>
        <row r="14">
          <cell r="A14" t="str">
            <v>SEM</v>
          </cell>
          <cell r="B14" t="str">
            <v>SE</v>
          </cell>
          <cell r="C14">
            <v>0.1</v>
          </cell>
        </row>
        <row r="15">
          <cell r="A15" t="str">
            <v>VP</v>
          </cell>
          <cell r="B15" t="str">
            <v>VP</v>
          </cell>
          <cell r="C15">
            <v>0.1</v>
          </cell>
        </row>
      </sheetData>
      <sheetData sheetId="3" refreshError="1"/>
      <sheetData sheetId="4"/>
      <sheetData sheetId="5">
        <row r="1">
          <cell r="A1" t="str">
            <v>Local Currency</v>
          </cell>
        </row>
      </sheetData>
      <sheetData sheetId="6" refreshError="1"/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2003 INTL Database"/>
      <sheetName val="Prorated Quotas"/>
      <sheetName val="Termed"/>
      <sheetName val="Accelerator Tables"/>
      <sheetName val="VLook Tables"/>
      <sheetName val="Tables"/>
      <sheetName val="Exch Rates"/>
      <sheetName val="2003_INTL_Database"/>
      <sheetName val="Prorated_Quotas"/>
      <sheetName val="Accelerator_Tables"/>
      <sheetName val="VLook_Tables"/>
      <sheetName val="Exch_Rates"/>
    </sheetNames>
    <sheetDataSet>
      <sheetData sheetId="0"/>
      <sheetData sheetId="1"/>
      <sheetData sheetId="2"/>
      <sheetData sheetId="3">
        <row r="1">
          <cell r="B1" t="str">
            <v>Accel Code</v>
          </cell>
          <cell r="C1" t="str">
            <v>&gt;100% - 125%</v>
          </cell>
          <cell r="D1" t="str">
            <v>&gt;125% - 150%</v>
          </cell>
          <cell r="E1" t="str">
            <v>&gt;150% - 175%</v>
          </cell>
          <cell r="F1" t="str">
            <v>&gt;175% - 200%</v>
          </cell>
          <cell r="G1" t="str">
            <v>&gt;200%</v>
          </cell>
        </row>
        <row r="2">
          <cell r="B2" t="str">
            <v>AMDL</v>
          </cell>
          <cell r="C2">
            <v>1.2</v>
          </cell>
          <cell r="D2">
            <v>1.3</v>
          </cell>
          <cell r="E2">
            <v>1.5</v>
          </cell>
          <cell r="F2">
            <v>1.8</v>
          </cell>
          <cell r="G2">
            <v>2</v>
          </cell>
        </row>
        <row r="3">
          <cell r="B3" t="str">
            <v>AMFL</v>
          </cell>
          <cell r="C3">
            <v>1.2</v>
          </cell>
          <cell r="D3">
            <v>1.3</v>
          </cell>
          <cell r="E3">
            <v>1.5</v>
          </cell>
          <cell r="F3">
            <v>1.8</v>
          </cell>
          <cell r="G3">
            <v>2</v>
          </cell>
        </row>
        <row r="4">
          <cell r="B4" t="str">
            <v>AMMSPL</v>
          </cell>
          <cell r="C4">
            <v>1.2</v>
          </cell>
          <cell r="D4">
            <v>1.3</v>
          </cell>
          <cell r="E4">
            <v>1.5</v>
          </cell>
          <cell r="F4">
            <v>1.8</v>
          </cell>
          <cell r="G4">
            <v>2</v>
          </cell>
        </row>
        <row r="5">
          <cell r="B5" t="str">
            <v>AMPL</v>
          </cell>
          <cell r="C5">
            <v>1.2</v>
          </cell>
          <cell r="D5">
            <v>1.3</v>
          </cell>
          <cell r="E5">
            <v>1.5</v>
          </cell>
          <cell r="F5">
            <v>1.8</v>
          </cell>
          <cell r="G5">
            <v>2</v>
          </cell>
        </row>
        <row r="6">
          <cell r="B6" t="str">
            <v>AMSIL</v>
          </cell>
          <cell r="C6">
            <v>1.2</v>
          </cell>
          <cell r="D6">
            <v>1.3</v>
          </cell>
          <cell r="E6">
            <v>1.5</v>
          </cell>
          <cell r="F6">
            <v>1.8</v>
          </cell>
          <cell r="G6">
            <v>2</v>
          </cell>
        </row>
        <row r="7">
          <cell r="B7" t="str">
            <v>AMDH</v>
          </cell>
          <cell r="C7">
            <v>1.3</v>
          </cell>
          <cell r="D7">
            <v>1.4</v>
          </cell>
          <cell r="E7">
            <v>1.5</v>
          </cell>
          <cell r="F7">
            <v>1.8</v>
          </cell>
          <cell r="G7">
            <v>2.2999999999999998</v>
          </cell>
        </row>
        <row r="8">
          <cell r="B8" t="str">
            <v>AMFH</v>
          </cell>
          <cell r="C8">
            <v>1.3</v>
          </cell>
          <cell r="D8">
            <v>1.4</v>
          </cell>
          <cell r="E8">
            <v>1.5</v>
          </cell>
          <cell r="F8">
            <v>1.8</v>
          </cell>
          <cell r="G8">
            <v>2.2999999999999998</v>
          </cell>
        </row>
        <row r="9">
          <cell r="B9" t="str">
            <v>AMMSPH</v>
          </cell>
          <cell r="C9">
            <v>1.3</v>
          </cell>
          <cell r="D9">
            <v>1.4</v>
          </cell>
          <cell r="E9">
            <v>1.5</v>
          </cell>
          <cell r="F9">
            <v>1.8</v>
          </cell>
          <cell r="G9">
            <v>2.2999999999999998</v>
          </cell>
        </row>
        <row r="10">
          <cell r="B10" t="str">
            <v>AMPH</v>
          </cell>
          <cell r="C10">
            <v>1.3</v>
          </cell>
          <cell r="D10">
            <v>1.4</v>
          </cell>
          <cell r="E10">
            <v>1.5</v>
          </cell>
          <cell r="F10">
            <v>1.8</v>
          </cell>
          <cell r="G10">
            <v>2.2999999999999998</v>
          </cell>
        </row>
        <row r="11">
          <cell r="B11" t="str">
            <v>AMSIH</v>
          </cell>
          <cell r="C11">
            <v>1.3</v>
          </cell>
          <cell r="D11">
            <v>1.4</v>
          </cell>
          <cell r="E11">
            <v>1.5</v>
          </cell>
          <cell r="F11">
            <v>1.8</v>
          </cell>
          <cell r="G11">
            <v>2.2999999999999998</v>
          </cell>
        </row>
        <row r="12">
          <cell r="B12" t="str">
            <v>CHML</v>
          </cell>
          <cell r="C12">
            <v>1.2</v>
          </cell>
          <cell r="D12">
            <v>1.3</v>
          </cell>
          <cell r="E12">
            <v>1.5</v>
          </cell>
          <cell r="F12">
            <v>1.8</v>
          </cell>
          <cell r="G12">
            <v>2</v>
          </cell>
        </row>
        <row r="13">
          <cell r="B13" t="str">
            <v>CHMH</v>
          </cell>
          <cell r="C13">
            <v>1.3</v>
          </cell>
          <cell r="D13">
            <v>1.4</v>
          </cell>
          <cell r="E13">
            <v>1.5</v>
          </cell>
          <cell r="F13">
            <v>1.8</v>
          </cell>
          <cell r="G13">
            <v>2.2999999999999998</v>
          </cell>
        </row>
        <row r="14">
          <cell r="B14" t="str">
            <v>MGRL</v>
          </cell>
          <cell r="C14">
            <v>1.3</v>
          </cell>
          <cell r="D14">
            <v>1.4</v>
          </cell>
          <cell r="E14">
            <v>1.5</v>
          </cell>
          <cell r="F14">
            <v>1.8</v>
          </cell>
          <cell r="G14">
            <v>2.2999999999999998</v>
          </cell>
        </row>
        <row r="15">
          <cell r="B15" t="str">
            <v>MGRH</v>
          </cell>
          <cell r="C15">
            <v>1.4</v>
          </cell>
          <cell r="D15">
            <v>1.5</v>
          </cell>
          <cell r="E15">
            <v>1.8</v>
          </cell>
          <cell r="F15">
            <v>2</v>
          </cell>
          <cell r="G15">
            <v>2.5</v>
          </cell>
        </row>
        <row r="16">
          <cell r="B16" t="str">
            <v>ISRML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 t="str">
            <v>ISRMH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ISRL</v>
          </cell>
          <cell r="C18">
            <v>1.2</v>
          </cell>
          <cell r="D18">
            <v>1.3</v>
          </cell>
          <cell r="E18">
            <v>1.5</v>
          </cell>
          <cell r="F18">
            <v>1.8</v>
          </cell>
          <cell r="G18">
            <v>2</v>
          </cell>
        </row>
        <row r="19">
          <cell r="B19" t="str">
            <v>ISRH</v>
          </cell>
          <cell r="C19">
            <v>1.3</v>
          </cell>
          <cell r="D19">
            <v>1.4</v>
          </cell>
          <cell r="E19">
            <v>1.5</v>
          </cell>
          <cell r="F19">
            <v>1.8</v>
          </cell>
          <cell r="G19">
            <v>2.2999999999999998</v>
          </cell>
        </row>
        <row r="20">
          <cell r="B20" t="str">
            <v>MAML</v>
          </cell>
          <cell r="C20">
            <v>1.2</v>
          </cell>
          <cell r="D20">
            <v>1.3</v>
          </cell>
          <cell r="E20">
            <v>1.5</v>
          </cell>
          <cell r="F20">
            <v>1.8</v>
          </cell>
          <cell r="G20">
            <v>2</v>
          </cell>
        </row>
        <row r="21">
          <cell r="B21" t="str">
            <v>MAMH</v>
          </cell>
          <cell r="C21">
            <v>1.2</v>
          </cell>
          <cell r="D21">
            <v>1.3</v>
          </cell>
          <cell r="E21">
            <v>1.5</v>
          </cell>
          <cell r="F21">
            <v>1.8</v>
          </cell>
          <cell r="G21">
            <v>2</v>
          </cell>
        </row>
        <row r="22">
          <cell r="B22" t="str">
            <v>RDL</v>
          </cell>
          <cell r="C22">
            <v>1.4</v>
          </cell>
          <cell r="D22">
            <v>1.5</v>
          </cell>
          <cell r="E22">
            <v>1.8</v>
          </cell>
          <cell r="F22">
            <v>2</v>
          </cell>
          <cell r="G22">
            <v>2.2999999999999998</v>
          </cell>
        </row>
        <row r="23">
          <cell r="B23" t="str">
            <v>RDH</v>
          </cell>
          <cell r="C23">
            <v>1.5</v>
          </cell>
          <cell r="D23">
            <v>1.8</v>
          </cell>
          <cell r="E23">
            <v>2</v>
          </cell>
          <cell r="F23">
            <v>2.2999999999999998</v>
          </cell>
          <cell r="G23">
            <v>2.5</v>
          </cell>
        </row>
        <row r="24">
          <cell r="B24" t="str">
            <v>SEML</v>
          </cell>
          <cell r="C24">
            <v>1.2</v>
          </cell>
          <cell r="D24">
            <v>1.3</v>
          </cell>
          <cell r="E24">
            <v>1.5</v>
          </cell>
          <cell r="F24">
            <v>1.8</v>
          </cell>
          <cell r="G24">
            <v>2</v>
          </cell>
        </row>
        <row r="25">
          <cell r="B25" t="str">
            <v>SEMH</v>
          </cell>
          <cell r="C25">
            <v>1.3</v>
          </cell>
          <cell r="D25">
            <v>1.4</v>
          </cell>
          <cell r="E25">
            <v>1.5</v>
          </cell>
          <cell r="F25">
            <v>1.8</v>
          </cell>
          <cell r="G25">
            <v>2.2999999999999998</v>
          </cell>
        </row>
        <row r="26">
          <cell r="B26" t="str">
            <v>SEMAML</v>
          </cell>
          <cell r="C26">
            <v>1.2</v>
          </cell>
          <cell r="D26">
            <v>1.3</v>
          </cell>
          <cell r="E26">
            <v>1.5</v>
          </cell>
          <cell r="F26">
            <v>1.8</v>
          </cell>
          <cell r="G26">
            <v>2</v>
          </cell>
        </row>
        <row r="27">
          <cell r="B27" t="str">
            <v>SEL</v>
          </cell>
          <cell r="C27">
            <v>1.2</v>
          </cell>
          <cell r="D27">
            <v>1.3</v>
          </cell>
          <cell r="E27">
            <v>1.5</v>
          </cell>
          <cell r="F27">
            <v>1.8</v>
          </cell>
          <cell r="G27">
            <v>2</v>
          </cell>
        </row>
        <row r="28">
          <cell r="B28" t="str">
            <v>SEDL</v>
          </cell>
          <cell r="C28">
            <v>1.2</v>
          </cell>
          <cell r="D28">
            <v>1.3</v>
          </cell>
          <cell r="E28">
            <v>1.5</v>
          </cell>
          <cell r="F28">
            <v>1.8</v>
          </cell>
          <cell r="G28">
            <v>2</v>
          </cell>
        </row>
        <row r="29">
          <cell r="B29" t="str">
            <v>SEFL</v>
          </cell>
          <cell r="C29">
            <v>1.2</v>
          </cell>
          <cell r="D29">
            <v>1.3</v>
          </cell>
          <cell r="E29">
            <v>1.5</v>
          </cell>
          <cell r="F29">
            <v>1.8</v>
          </cell>
          <cell r="G29">
            <v>2</v>
          </cell>
        </row>
        <row r="30">
          <cell r="B30" t="str">
            <v>SEMMSPL</v>
          </cell>
          <cell r="C30">
            <v>1.2</v>
          </cell>
          <cell r="D30">
            <v>1.3</v>
          </cell>
          <cell r="E30">
            <v>1.5</v>
          </cell>
          <cell r="F30">
            <v>1.8</v>
          </cell>
          <cell r="G30">
            <v>2</v>
          </cell>
        </row>
        <row r="31">
          <cell r="B31" t="str">
            <v>SEMSPL</v>
          </cell>
          <cell r="C31">
            <v>1.2</v>
          </cell>
          <cell r="D31">
            <v>1.3</v>
          </cell>
          <cell r="E31">
            <v>1.5</v>
          </cell>
          <cell r="F31">
            <v>1.8</v>
          </cell>
          <cell r="G31">
            <v>2</v>
          </cell>
        </row>
        <row r="32">
          <cell r="B32" t="str">
            <v>SESIL</v>
          </cell>
          <cell r="C32">
            <v>1.2</v>
          </cell>
          <cell r="D32">
            <v>1.3</v>
          </cell>
          <cell r="E32">
            <v>1.5</v>
          </cell>
          <cell r="F32">
            <v>1.8</v>
          </cell>
          <cell r="G32">
            <v>2</v>
          </cell>
        </row>
        <row r="33">
          <cell r="B33" t="str">
            <v>SEMAMH</v>
          </cell>
          <cell r="C33">
            <v>1.3</v>
          </cell>
          <cell r="D33">
            <v>1.4</v>
          </cell>
          <cell r="E33">
            <v>1.5</v>
          </cell>
          <cell r="F33">
            <v>1.8</v>
          </cell>
          <cell r="G33">
            <v>2.2999999999999998</v>
          </cell>
        </row>
        <row r="34">
          <cell r="B34" t="str">
            <v>SEH</v>
          </cell>
          <cell r="C34">
            <v>1.3</v>
          </cell>
          <cell r="D34">
            <v>1.4</v>
          </cell>
          <cell r="E34">
            <v>1.5</v>
          </cell>
          <cell r="F34">
            <v>1.8</v>
          </cell>
          <cell r="G34">
            <v>2.2999999999999998</v>
          </cell>
        </row>
        <row r="35">
          <cell r="B35" t="str">
            <v>SEDH</v>
          </cell>
          <cell r="C35">
            <v>1.3</v>
          </cell>
          <cell r="D35">
            <v>1.4</v>
          </cell>
          <cell r="E35">
            <v>1.5</v>
          </cell>
          <cell r="F35">
            <v>1.8</v>
          </cell>
          <cell r="G35">
            <v>2.2999999999999998</v>
          </cell>
        </row>
        <row r="36">
          <cell r="B36" t="str">
            <v>SEFH</v>
          </cell>
          <cell r="C36">
            <v>1.3</v>
          </cell>
          <cell r="D36">
            <v>1.4</v>
          </cell>
          <cell r="E36">
            <v>1.5</v>
          </cell>
          <cell r="F36">
            <v>1.8</v>
          </cell>
          <cell r="G36">
            <v>2.2999999999999998</v>
          </cell>
        </row>
        <row r="37">
          <cell r="B37" t="str">
            <v>SEMMSPH</v>
          </cell>
          <cell r="C37">
            <v>1.3</v>
          </cell>
          <cell r="D37">
            <v>1.4</v>
          </cell>
          <cell r="E37">
            <v>1.5</v>
          </cell>
          <cell r="F37">
            <v>1.8</v>
          </cell>
          <cell r="G37">
            <v>2.2999999999999998</v>
          </cell>
        </row>
        <row r="38">
          <cell r="B38" t="str">
            <v>SEMSPH</v>
          </cell>
          <cell r="C38">
            <v>1.3</v>
          </cell>
          <cell r="D38">
            <v>1.4</v>
          </cell>
          <cell r="E38">
            <v>1.5</v>
          </cell>
          <cell r="F38">
            <v>1.8</v>
          </cell>
          <cell r="G38">
            <v>2.2999999999999998</v>
          </cell>
        </row>
        <row r="39">
          <cell r="B39" t="str">
            <v>SESIH</v>
          </cell>
          <cell r="C39">
            <v>1.3</v>
          </cell>
          <cell r="D39">
            <v>1.4</v>
          </cell>
          <cell r="E39">
            <v>1.5</v>
          </cell>
          <cell r="F39">
            <v>1.8</v>
          </cell>
          <cell r="G39">
            <v>2.2999999999999998</v>
          </cell>
        </row>
        <row r="40">
          <cell r="B40" t="str">
            <v>TML</v>
          </cell>
          <cell r="C40">
            <v>1.2</v>
          </cell>
          <cell r="D40">
            <v>1.3</v>
          </cell>
          <cell r="E40">
            <v>1.5</v>
          </cell>
          <cell r="F40">
            <v>1.8</v>
          </cell>
          <cell r="G40">
            <v>2</v>
          </cell>
        </row>
        <row r="41">
          <cell r="B41" t="str">
            <v>TMSBL</v>
          </cell>
          <cell r="C41">
            <v>1.2</v>
          </cell>
          <cell r="D41">
            <v>1.3</v>
          </cell>
          <cell r="E41">
            <v>1.5</v>
          </cell>
          <cell r="F41">
            <v>1.8</v>
          </cell>
          <cell r="G41">
            <v>2</v>
          </cell>
        </row>
        <row r="42">
          <cell r="B42" t="str">
            <v>TMHL</v>
          </cell>
          <cell r="C42">
            <v>1.2</v>
          </cell>
          <cell r="D42">
            <v>1.3</v>
          </cell>
          <cell r="E42">
            <v>1.5</v>
          </cell>
          <cell r="F42">
            <v>1.8</v>
          </cell>
          <cell r="G42">
            <v>2</v>
          </cell>
        </row>
        <row r="43">
          <cell r="B43" t="str">
            <v>TMHH</v>
          </cell>
          <cell r="C43">
            <v>1.3</v>
          </cell>
          <cell r="D43">
            <v>1.4</v>
          </cell>
          <cell r="E43">
            <v>1.5</v>
          </cell>
          <cell r="F43">
            <v>1.8</v>
          </cell>
          <cell r="G43">
            <v>2.2999999999999998</v>
          </cell>
        </row>
        <row r="44">
          <cell r="B44" t="str">
            <v>TMH</v>
          </cell>
          <cell r="C44">
            <v>1.3</v>
          </cell>
          <cell r="D44">
            <v>1.4</v>
          </cell>
          <cell r="E44">
            <v>1.5</v>
          </cell>
          <cell r="F44">
            <v>1.8</v>
          </cell>
          <cell r="G44">
            <v>2.2999999999999998</v>
          </cell>
        </row>
        <row r="45">
          <cell r="B45" t="str">
            <v>TMSBH</v>
          </cell>
          <cell r="C45">
            <v>1.3</v>
          </cell>
          <cell r="D45">
            <v>1.4</v>
          </cell>
          <cell r="E45">
            <v>1.5</v>
          </cell>
          <cell r="F45">
            <v>1.8</v>
          </cell>
          <cell r="G45">
            <v>2.2999999999999998</v>
          </cell>
        </row>
        <row r="46">
          <cell r="B46" t="str">
            <v>VPL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 t="str">
            <v>VPH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</sheetData>
      <sheetData sheetId="4">
        <row r="1">
          <cell r="A1" t="str">
            <v>Job Type</v>
          </cell>
          <cell r="B1" t="str">
            <v>Quota</v>
          </cell>
          <cell r="D1" t="str">
            <v>Org</v>
          </cell>
          <cell r="E1" t="str">
            <v>Prod Quota %</v>
          </cell>
          <cell r="F1" t="str">
            <v>Subscription Quota %</v>
          </cell>
        </row>
        <row r="2">
          <cell r="A2" t="str">
            <v>AMD</v>
          </cell>
          <cell r="B2">
            <v>11000000</v>
          </cell>
          <cell r="D2" t="str">
            <v>Western Hem</v>
          </cell>
          <cell r="E2">
            <v>0.55000000000000004</v>
          </cell>
          <cell r="F2">
            <v>0.38</v>
          </cell>
        </row>
        <row r="3">
          <cell r="A3" t="str">
            <v>AMF</v>
          </cell>
          <cell r="B3">
            <v>11000000</v>
          </cell>
          <cell r="D3" t="str">
            <v>EMEA</v>
          </cell>
          <cell r="E3">
            <v>0.6</v>
          </cell>
          <cell r="F3">
            <v>0.4</v>
          </cell>
        </row>
        <row r="4">
          <cell r="A4" t="str">
            <v>AMMSP</v>
          </cell>
          <cell r="B4">
            <v>11000000</v>
          </cell>
          <cell r="D4" t="str">
            <v>Asia Pac</v>
          </cell>
          <cell r="E4">
            <v>0.65</v>
          </cell>
          <cell r="F4">
            <v>0.35</v>
          </cell>
        </row>
        <row r="5">
          <cell r="A5" t="str">
            <v>AMP</v>
          </cell>
          <cell r="B5">
            <v>11000000</v>
          </cell>
          <cell r="D5" t="str">
            <v>Japan</v>
          </cell>
          <cell r="E5">
            <v>0.6</v>
          </cell>
          <cell r="F5">
            <v>0.4</v>
          </cell>
        </row>
        <row r="6">
          <cell r="A6" t="str">
            <v>AMSI</v>
          </cell>
          <cell r="B6">
            <v>11000000</v>
          </cell>
        </row>
        <row r="7">
          <cell r="A7" t="str">
            <v>CHM</v>
          </cell>
          <cell r="B7">
            <v>11000000</v>
          </cell>
        </row>
        <row r="8">
          <cell r="A8" t="str">
            <v>ISR</v>
          </cell>
          <cell r="B8">
            <v>11000000</v>
          </cell>
        </row>
        <row r="9">
          <cell r="A9" t="str">
            <v>ISRM</v>
          </cell>
          <cell r="B9" t="str">
            <v>N/A</v>
          </cell>
        </row>
        <row r="10">
          <cell r="A10" t="str">
            <v>MAM</v>
          </cell>
          <cell r="B10">
            <v>11000000</v>
          </cell>
        </row>
        <row r="11">
          <cell r="A11" t="str">
            <v>MGR</v>
          </cell>
          <cell r="B11">
            <v>20000000</v>
          </cell>
        </row>
        <row r="12">
          <cell r="A12" t="str">
            <v>SEMAM</v>
          </cell>
          <cell r="B12">
            <v>11000000</v>
          </cell>
        </row>
        <row r="13">
          <cell r="A13" t="str">
            <v>RD</v>
          </cell>
          <cell r="B13">
            <v>50000000</v>
          </cell>
        </row>
        <row r="14">
          <cell r="A14" t="str">
            <v>SE</v>
          </cell>
          <cell r="B14">
            <v>11000000</v>
          </cell>
        </row>
        <row r="15">
          <cell r="A15" t="str">
            <v>SED</v>
          </cell>
          <cell r="B15">
            <v>11000000</v>
          </cell>
        </row>
        <row r="16">
          <cell r="A16" t="str">
            <v>SEF</v>
          </cell>
          <cell r="B16">
            <v>11000000</v>
          </cell>
        </row>
        <row r="17">
          <cell r="A17" t="str">
            <v>SEM</v>
          </cell>
          <cell r="B17">
            <v>11000000</v>
          </cell>
        </row>
        <row r="18">
          <cell r="A18" t="str">
            <v>SEMMSP</v>
          </cell>
          <cell r="B18">
            <v>11000000</v>
          </cell>
        </row>
        <row r="19">
          <cell r="A19" t="str">
            <v>SEMSP</v>
          </cell>
          <cell r="B19">
            <v>11000000</v>
          </cell>
        </row>
        <row r="20">
          <cell r="A20" t="str">
            <v>SESI</v>
          </cell>
          <cell r="B20">
            <v>11000000</v>
          </cell>
        </row>
        <row r="21">
          <cell r="A21" t="str">
            <v>TM</v>
          </cell>
          <cell r="B21">
            <v>11000000</v>
          </cell>
        </row>
        <row r="22">
          <cell r="A22" t="str">
            <v>TMSB</v>
          </cell>
          <cell r="B22" t="str">
            <v>N/A</v>
          </cell>
        </row>
        <row r="23">
          <cell r="A23" t="str">
            <v>VP</v>
          </cell>
          <cell r="B23" t="str">
            <v>N/A</v>
          </cell>
        </row>
      </sheetData>
      <sheetData sheetId="5" refreshError="1"/>
      <sheetData sheetId="6" refreshError="1"/>
      <sheetData sheetId="7"/>
      <sheetData sheetId="8"/>
      <sheetData sheetId="9">
        <row r="1">
          <cell r="B1" t="str">
            <v>Accel Code</v>
          </cell>
        </row>
      </sheetData>
      <sheetData sheetId="10">
        <row r="1">
          <cell r="A1" t="str">
            <v>Job Type</v>
          </cell>
        </row>
      </sheetData>
      <sheetData sheetId="1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All data"/>
      <sheetName val="List2"/>
      <sheetName val="Pricelist Inputs"/>
      <sheetName val="Accelerator Tables"/>
      <sheetName val="VLook Tables"/>
      <sheetName val="All_data"/>
      <sheetName val="Pricelist_Inputs"/>
      <sheetName val="Accelerator_Tables"/>
      <sheetName val="VLook_Tables"/>
      <sheetName val="Sheet1"/>
      <sheetName val="Tables"/>
      <sheetName val="Exch Rates"/>
    </sheetNames>
    <sheetDataSet>
      <sheetData sheetId="0"/>
      <sheetData sheetId="1">
        <row r="2">
          <cell r="M2" t="str">
            <v>0-Header</v>
          </cell>
          <cell r="N2" t="str">
            <v>SW Product</v>
          </cell>
          <cell r="O2" t="str">
            <v>Next PL version</v>
          </cell>
        </row>
        <row r="3">
          <cell r="M3" t="str">
            <v>100-Line - FW-1</v>
          </cell>
          <cell r="N3" t="str">
            <v>HW product</v>
          </cell>
          <cell r="O3" t="str">
            <v>Linked to launch</v>
          </cell>
        </row>
        <row r="4">
          <cell r="M4" t="str">
            <v>105-Line - VPN-1</v>
          </cell>
          <cell r="N4" t="str">
            <v>MEDIA</v>
          </cell>
        </row>
        <row r="5">
          <cell r="M5" t="str">
            <v>110-Blocked-Line - CM</v>
          </cell>
          <cell r="N5" t="str">
            <v>SW EVAL</v>
          </cell>
        </row>
        <row r="6">
          <cell r="M6" t="str">
            <v>115-Line - PR-1</v>
          </cell>
          <cell r="N6" t="str">
            <v>SW DEMO</v>
          </cell>
        </row>
        <row r="7">
          <cell r="M7" t="str">
            <v>120-Blocked-Line - RS</v>
          </cell>
          <cell r="N7" t="str">
            <v>HW NFR</v>
          </cell>
        </row>
        <row r="8">
          <cell r="M8" t="str">
            <v>125-Line - AM</v>
          </cell>
        </row>
        <row r="9">
          <cell r="A9" t="str">
            <v>YES</v>
          </cell>
          <cell r="M9" t="str">
            <v>130-Line - CC</v>
          </cell>
        </row>
        <row r="10">
          <cell r="M10" t="str">
            <v>135-Line - FG-1</v>
          </cell>
        </row>
        <row r="11">
          <cell r="M11" t="str">
            <v>140-Line - MIP</v>
          </cell>
        </row>
        <row r="12">
          <cell r="M12" t="str">
            <v>145-Line - OPSEC</v>
          </cell>
        </row>
        <row r="13">
          <cell r="M13" t="str">
            <v>146-Line - Zone Labs</v>
          </cell>
        </row>
        <row r="14">
          <cell r="M14" t="str">
            <v>150-Line - MP-1</v>
          </cell>
        </row>
        <row r="15">
          <cell r="M15" t="str">
            <v>151-Production</v>
          </cell>
        </row>
        <row r="16">
          <cell r="M16" t="str">
            <v>152-Royalty</v>
          </cell>
        </row>
        <row r="17">
          <cell r="M17" t="str">
            <v>153-Storage</v>
          </cell>
        </row>
        <row r="18">
          <cell r="M18" t="str">
            <v>155-Blocked-Line - OSM</v>
          </cell>
        </row>
        <row r="19">
          <cell r="M19" t="str">
            <v>160-Blocked-Line3rdParty</v>
          </cell>
        </row>
        <row r="20">
          <cell r="M20" t="str">
            <v>165-Generic</v>
          </cell>
        </row>
        <row r="21">
          <cell r="M21" t="str">
            <v>200-Marketing</v>
          </cell>
        </row>
        <row r="22">
          <cell r="M22" t="str">
            <v>300-Blocked-RemoteLink</v>
          </cell>
        </row>
        <row r="23">
          <cell r="M23" t="str">
            <v>305-LineAcc.Card</v>
          </cell>
        </row>
        <row r="24">
          <cell r="M24" t="str">
            <v>310-LineApplianc</v>
          </cell>
        </row>
        <row r="25">
          <cell r="M25" t="str">
            <v>315-LineSofaWare</v>
          </cell>
        </row>
        <row r="26">
          <cell r="M26" t="str">
            <v>399-Other</v>
          </cell>
        </row>
        <row r="27">
          <cell r="M27" t="str">
            <v>400-Profes.Ser</v>
          </cell>
        </row>
        <row r="28">
          <cell r="M28" t="str">
            <v>401-Insurance</v>
          </cell>
        </row>
        <row r="29">
          <cell r="M29" t="str">
            <v>402-Legal Fee</v>
          </cell>
        </row>
        <row r="30">
          <cell r="M30" t="str">
            <v>403-Accounting Fee</v>
          </cell>
        </row>
        <row r="31">
          <cell r="M31" t="str">
            <v>450-Product&amp;Royalties</v>
          </cell>
        </row>
        <row r="32">
          <cell r="M32" t="str">
            <v>500-Maintenance</v>
          </cell>
        </row>
        <row r="33">
          <cell r="M33" t="str">
            <v>501-Equipment Rental &amp; L</v>
          </cell>
        </row>
        <row r="34">
          <cell r="M34" t="str">
            <v>509-Airfare-Domestic</v>
          </cell>
        </row>
        <row r="35">
          <cell r="M35" t="str">
            <v>510-Airfaire-Internation</v>
          </cell>
        </row>
        <row r="36">
          <cell r="M36" t="str">
            <v>511-Lodging</v>
          </cell>
        </row>
        <row r="37">
          <cell r="M37" t="str">
            <v>512-Transportation</v>
          </cell>
        </row>
        <row r="38">
          <cell r="M38" t="str">
            <v>513-Security</v>
          </cell>
        </row>
        <row r="39">
          <cell r="M39" t="str">
            <v>600-Deleted Materials</v>
          </cell>
        </row>
        <row r="40">
          <cell r="M40" t="str">
            <v>602-Internet Services</v>
          </cell>
        </row>
        <row r="41">
          <cell r="M41" t="str">
            <v>603-Cellular</v>
          </cell>
        </row>
        <row r="42">
          <cell r="M42" t="str">
            <v>605- Hardware</v>
          </cell>
        </row>
        <row r="43">
          <cell r="M43" t="str">
            <v>606-Office Supply</v>
          </cell>
        </row>
        <row r="44">
          <cell r="M44" t="str">
            <v>607-Refreshment IL</v>
          </cell>
        </row>
        <row r="45">
          <cell r="M45" t="str">
            <v>608-Facilities</v>
          </cell>
        </row>
        <row r="46">
          <cell r="M46" t="str">
            <v>609-Computer Supply</v>
          </cell>
        </row>
        <row r="47">
          <cell r="M47" t="str">
            <v>610- Software</v>
          </cell>
        </row>
        <row r="48">
          <cell r="M48" t="str">
            <v>611-Office -Toners</v>
          </cell>
        </row>
        <row r="49">
          <cell r="M49" t="str">
            <v>612-Communication</v>
          </cell>
        </row>
        <row r="50">
          <cell r="M50" t="str">
            <v>613-Office-Paper product</v>
          </cell>
        </row>
        <row r="51">
          <cell r="M51" t="str">
            <v>614-Office-Writing tools</v>
          </cell>
        </row>
        <row r="52">
          <cell r="M52" t="str">
            <v>615-Office- accessory</v>
          </cell>
        </row>
        <row r="53">
          <cell r="M53" t="str">
            <v>616-Offic-Filling access</v>
          </cell>
        </row>
        <row r="54">
          <cell r="M54" t="str">
            <v>617-Office-Boards</v>
          </cell>
        </row>
        <row r="55">
          <cell r="M55" t="str">
            <v>618-Office-Copy paper</v>
          </cell>
        </row>
        <row r="56">
          <cell r="M56" t="str">
            <v>619-Office-Special order</v>
          </cell>
        </row>
        <row r="57">
          <cell r="M57" t="str">
            <v>620-Office Expenses</v>
          </cell>
        </row>
        <row r="58">
          <cell r="M58" t="str">
            <v>621-Office-  stationary</v>
          </cell>
        </row>
        <row r="59">
          <cell r="M59" t="str">
            <v>622-Utilities</v>
          </cell>
        </row>
        <row r="60">
          <cell r="M60" t="str">
            <v>623-Meals</v>
          </cell>
        </row>
        <row r="61">
          <cell r="M61" t="str">
            <v>625- Furniture</v>
          </cell>
        </row>
        <row r="62">
          <cell r="M62" t="str">
            <v>630-Leasehold</v>
          </cell>
        </row>
        <row r="63">
          <cell r="M63" t="str">
            <v>632-Finance &amp; Legal</v>
          </cell>
        </row>
        <row r="64">
          <cell r="M64" t="str">
            <v>635- Marketing Exps.</v>
          </cell>
        </row>
        <row r="65">
          <cell r="M65" t="str">
            <v>640-Travel</v>
          </cell>
        </row>
        <row r="66">
          <cell r="M66" t="str">
            <v>642-Contractors&amp;Consulta</v>
          </cell>
        </row>
        <row r="67">
          <cell r="M67" t="str">
            <v>645- Education</v>
          </cell>
        </row>
        <row r="68">
          <cell r="M68" t="str">
            <v>647-Education &amp; HR Exps</v>
          </cell>
        </row>
        <row r="69">
          <cell r="M69" t="str">
            <v>649-Donation</v>
          </cell>
        </row>
        <row r="70">
          <cell r="M70" t="str">
            <v>650-Shipping</v>
          </cell>
        </row>
        <row r="71">
          <cell r="M71" t="str">
            <v>655-Blocked-Storage</v>
          </cell>
        </row>
        <row r="72">
          <cell r="M72" t="str">
            <v>660-Cold Drinks IL</v>
          </cell>
        </row>
        <row r="73">
          <cell r="M73" t="str">
            <v>661-Milk Product IL</v>
          </cell>
        </row>
        <row r="74">
          <cell r="M74" t="str">
            <v>662-Fruit &amp; Vegetab IL</v>
          </cell>
        </row>
        <row r="75">
          <cell r="M75" t="str">
            <v>663-Disposables-IL</v>
          </cell>
        </row>
        <row r="76">
          <cell r="M76" t="str">
            <v>664-Hot Drinks-IL</v>
          </cell>
        </row>
        <row r="77">
          <cell r="M77" t="str">
            <v>665-Cookies-IL</v>
          </cell>
        </row>
        <row r="78">
          <cell r="M78" t="str">
            <v>666-Bread-IL</v>
          </cell>
        </row>
        <row r="79">
          <cell r="M79" t="str">
            <v>667-Detergents-IL</v>
          </cell>
        </row>
        <row r="80">
          <cell r="M80" t="str">
            <v>668-Sweets-IL</v>
          </cell>
        </row>
        <row r="81">
          <cell r="M81" t="str">
            <v>670- Other Products</v>
          </cell>
        </row>
        <row r="82">
          <cell r="M82" t="str">
            <v>675-Certification&amp;Patent</v>
          </cell>
        </row>
        <row r="83">
          <cell r="M83" t="str">
            <v>680-Events</v>
          </cell>
        </row>
        <row r="84">
          <cell r="M84" t="str">
            <v>681-Entertainment</v>
          </cell>
        </row>
        <row r="85">
          <cell r="M85" t="str">
            <v>700-Blocked-3parHardware</v>
          </cell>
        </row>
        <row r="86">
          <cell r="M86" t="str">
            <v>701-Welfare</v>
          </cell>
        </row>
        <row r="87">
          <cell r="M87" t="str">
            <v>702-Recruiting</v>
          </cell>
        </row>
        <row r="88">
          <cell r="M88" t="str">
            <v>703-Contrac,Consult&amp;Temp</v>
          </cell>
        </row>
        <row r="89">
          <cell r="M89" t="str">
            <v>704-Contractors</v>
          </cell>
        </row>
        <row r="90">
          <cell r="M90" t="str">
            <v>705-Travels-Configurator</v>
          </cell>
        </row>
        <row r="91">
          <cell r="M91" t="str">
            <v>751-Communication non Co</v>
          </cell>
        </row>
        <row r="92">
          <cell r="M92" t="str">
            <v>821-Refreshments US</v>
          </cell>
        </row>
        <row r="93">
          <cell r="M93" t="str">
            <v>832-Legal US</v>
          </cell>
        </row>
        <row r="94">
          <cell r="M94" t="str">
            <v>900-Blocke-TLV-WestCoast</v>
          </cell>
        </row>
        <row r="95">
          <cell r="M95" t="str">
            <v>905-Blocked-Domestic US</v>
          </cell>
        </row>
        <row r="96">
          <cell r="M96" t="str">
            <v>910-Blocke-TLV-EastCoast</v>
          </cell>
        </row>
        <row r="97">
          <cell r="M97" t="str">
            <v>914-Blocked-TLV-N.Am-TLV</v>
          </cell>
        </row>
        <row r="98">
          <cell r="M98" t="str">
            <v>915-Blocked-TLV-Cen. US</v>
          </cell>
        </row>
        <row r="99">
          <cell r="M99" t="str">
            <v>920-Blocked-TLV-Europe</v>
          </cell>
        </row>
        <row r="100">
          <cell r="M100" t="str">
            <v>925-Blocked-Domestic Eur</v>
          </cell>
        </row>
        <row r="101">
          <cell r="M101" t="str">
            <v>926-Block-Eur-WstCst-Eur</v>
          </cell>
        </row>
        <row r="102">
          <cell r="M102" t="str">
            <v>930-Blocked-TLV-Asia Pac</v>
          </cell>
        </row>
        <row r="103">
          <cell r="M103" t="str">
            <v>935-Blocked-DomesticAsia</v>
          </cell>
        </row>
        <row r="104">
          <cell r="M104" t="str">
            <v>940-Blocked-TLV-MdleEast</v>
          </cell>
        </row>
        <row r="105">
          <cell r="M105" t="str">
            <v>945-Blocked-Dom. MidEast</v>
          </cell>
        </row>
        <row r="106">
          <cell r="M106" t="str">
            <v>946-Blocke-EUR-EA.CST-EU</v>
          </cell>
        </row>
        <row r="107">
          <cell r="M107" t="str">
            <v>947-Blocked-TLV-N. Ameri</v>
          </cell>
        </row>
        <row r="108">
          <cell r="M108" t="str">
            <v>948-Blocked-Dstic S.Amer</v>
          </cell>
        </row>
        <row r="109">
          <cell r="M109" t="str">
            <v>949-Blocked-TLV - S. Ame</v>
          </cell>
        </row>
        <row r="110">
          <cell r="M110" t="str">
            <v>950-Blocked-Hotels</v>
          </cell>
        </row>
        <row r="111">
          <cell r="M111" t="str">
            <v>955-Blocked-Car Rental</v>
          </cell>
        </row>
        <row r="112">
          <cell r="M112" t="str">
            <v>9600-Advertising</v>
          </cell>
        </row>
        <row r="113">
          <cell r="M113" t="str">
            <v>9601-Telemarketing</v>
          </cell>
        </row>
        <row r="114">
          <cell r="M114" t="str">
            <v>9602-Seminar</v>
          </cell>
        </row>
        <row r="115">
          <cell r="M115" t="str">
            <v>9603-Trade/expo/conferenc</v>
          </cell>
        </row>
        <row r="116">
          <cell r="M116" t="str">
            <v>9604-Direct Mail</v>
          </cell>
        </row>
        <row r="117">
          <cell r="M117" t="str">
            <v>9605-Web Marketing</v>
          </cell>
        </row>
        <row r="118">
          <cell r="M118" t="str">
            <v>9606-Collateral</v>
          </cell>
        </row>
        <row r="119">
          <cell r="M119" t="str">
            <v>9607-Training</v>
          </cell>
        </row>
        <row r="120">
          <cell r="M120" t="str">
            <v>9608-CP Experience</v>
          </cell>
        </row>
        <row r="121">
          <cell r="M121" t="str">
            <v>9609-Other</v>
          </cell>
        </row>
        <row r="122">
          <cell r="M122" t="str">
            <v>9610-Seminar Kits</v>
          </cell>
        </row>
        <row r="123">
          <cell r="M123" t="str">
            <v>9611-Distribu. infr fees</v>
          </cell>
        </row>
        <row r="124">
          <cell r="M124" t="str">
            <v>9612-CP Technical Tour</v>
          </cell>
        </row>
        <row r="125">
          <cell r="M125" t="str">
            <v>9613-Marketing Campaign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Portfolio Summery"/>
      <sheetName val="Data"/>
      <sheetName val="Portfolio Tabels"/>
      <sheetName val="Bloomberg"/>
      <sheetName val="BlackRock"/>
      <sheetName val="Deutsche"/>
      <sheetName val="HSBC Ltd"/>
      <sheetName val="HSBC IPO"/>
      <sheetName val="HSBC US branch"/>
      <sheetName val="Inveco"/>
      <sheetName val="Treasury-Partners"/>
      <sheetName val="UBS"/>
      <sheetName val="ARS"/>
      <sheetName val="List2"/>
      <sheetName val="Portfolio_Summery"/>
      <sheetName val="Portfolio_Tabels"/>
      <sheetName val="HSBC_Ltd"/>
      <sheetName val="HSBC_IPO"/>
      <sheetName val="HSBC_US_branch"/>
      <sheetName val="Accelerator Tables"/>
      <sheetName val="VLook 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Company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Alloc-Exp"/>
      <sheetName val="HR for Alloc."/>
      <sheetName val="MIS for Alloc."/>
      <sheetName val="Facil&amp;Admin for Alloc."/>
      <sheetName val="Employees"/>
      <sheetName val="INT'L CC"/>
      <sheetName val="Facil. for Alloc."/>
      <sheetName val="Emp. for Keys"/>
      <sheetName val="Summary"/>
      <sheetName val="Summary-total"/>
      <sheetName val="CC"/>
      <sheetName val="HR Budget for Alloc."/>
      <sheetName val="MIS Budget for Alloc."/>
      <sheetName val="Adm. Budget for Alloc."/>
      <sheetName val="Facil. Budget for Alloc."/>
      <sheetName val="Pivot"/>
      <sheetName val="IL-Allocation-Master File"/>
      <sheetName val="#REF"/>
      <sheetName val="Deutsche"/>
      <sheetName val="HR_for_Alloc_"/>
      <sheetName val="MIS_for_Alloc_"/>
      <sheetName val="Facil&amp;Admin_for_Alloc_"/>
      <sheetName val="INT'L_CC"/>
      <sheetName val="Facil__for_Alloc_"/>
      <sheetName val="Emp__for_Keys"/>
      <sheetName val="HR_Budget_for_Alloc_"/>
      <sheetName val="MIS_Budget_for_Alloc_"/>
      <sheetName val="Adm__Budget_for_Alloc_"/>
      <sheetName val="Facil__Budget_for_Alloc_"/>
      <sheetName val="IL-Allocation-Master_File"/>
    </sheetNames>
    <sheetDataSet>
      <sheetData sheetId="0" refreshError="1">
        <row r="5">
          <cell r="A5" t="str">
            <v>Allocation Expenses for total Employees &amp;Cont.</v>
          </cell>
          <cell r="C5" t="str">
            <v xml:space="preserve"> Facilities expenses</v>
          </cell>
          <cell r="I5">
            <v>3800</v>
          </cell>
          <cell r="J5">
            <v>3800</v>
          </cell>
          <cell r="K5">
            <v>3800</v>
          </cell>
        </row>
        <row r="6">
          <cell r="A6" t="str">
            <v>Total Facilities expenses</v>
          </cell>
          <cell r="C6" t="str">
            <v xml:space="preserve"> MIS Expenses</v>
          </cell>
          <cell r="I6">
            <v>1100</v>
          </cell>
          <cell r="J6">
            <v>1130</v>
          </cell>
          <cell r="K6">
            <v>1160</v>
          </cell>
        </row>
        <row r="7">
          <cell r="A7" t="str">
            <v>Total MIS Expenses</v>
          </cell>
          <cell r="C7" t="str">
            <v xml:space="preserve"> HR expenses-other</v>
          </cell>
          <cell r="I7">
            <v>575</v>
          </cell>
          <cell r="J7">
            <v>575</v>
          </cell>
          <cell r="K7">
            <v>575</v>
          </cell>
        </row>
        <row r="8">
          <cell r="A8" t="str">
            <v>Total HR expenses-other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USA"/>
      <sheetName val="International"/>
      <sheetName val="IL"/>
      <sheetName val="HC - 28.09.1999"/>
      <sheetName val="Hard Codes"/>
      <sheetName val="Table - HC"/>
      <sheetName val="Unified Data Base"/>
      <sheetName val="FILTERED DB"/>
      <sheetName val="PIVOT - All"/>
      <sheetName val="Pivot Headcount"/>
      <sheetName val="26 to 50 Bagging"/>
      <sheetName val="HC_-_28_09_1999"/>
      <sheetName val="Hard_Codes"/>
      <sheetName val="Table_-_HC"/>
      <sheetName val="Unified_Data_Base"/>
      <sheetName val="FILTERED_DB"/>
      <sheetName val="PIVOT_-_All"/>
      <sheetName val="Pivot_Headcount"/>
      <sheetName val="Azure Alternative"/>
      <sheetName val="Lists"/>
      <sheetName val="Updated Lists"/>
    </sheetNames>
    <sheetDataSet>
      <sheetData sheetId="0" refreshError="1"/>
      <sheetData sheetId="1" refreshError="1"/>
      <sheetData sheetId="2" refreshError="1"/>
      <sheetData sheetId="3" refreshError="1">
        <row r="3">
          <cell r="I3" t="str">
            <v>Budget Category</v>
          </cell>
          <cell r="J3" t="str">
            <v>Budget Category #</v>
          </cell>
        </row>
        <row r="4">
          <cell r="I4" t="str">
            <v>Business Development</v>
          </cell>
          <cell r="J4">
            <v>5</v>
          </cell>
        </row>
        <row r="5">
          <cell r="I5" t="str">
            <v>Cost Of Sales</v>
          </cell>
          <cell r="J5">
            <v>1</v>
          </cell>
        </row>
        <row r="6">
          <cell r="I6" t="str">
            <v>Cost Of Services</v>
          </cell>
          <cell r="J6">
            <v>2</v>
          </cell>
        </row>
        <row r="7">
          <cell r="I7" t="str">
            <v>G&amp;A - Finance</v>
          </cell>
          <cell r="J7">
            <v>8</v>
          </cell>
        </row>
        <row r="8">
          <cell r="I8" t="str">
            <v>G&amp;A - Other</v>
          </cell>
          <cell r="J8">
            <v>9</v>
          </cell>
        </row>
        <row r="9">
          <cell r="I9" t="str">
            <v>MIS/SYS</v>
          </cell>
          <cell r="J9">
            <v>7</v>
          </cell>
        </row>
        <row r="10">
          <cell r="I10" t="str">
            <v>R&amp;D</v>
          </cell>
          <cell r="J10">
            <v>3</v>
          </cell>
        </row>
        <row r="11">
          <cell r="I11" t="str">
            <v>Sales &amp; Marketing</v>
          </cell>
          <cell r="J11">
            <v>4</v>
          </cell>
        </row>
        <row r="12">
          <cell r="I12" t="str">
            <v>Sales Administration</v>
          </cell>
          <cell r="J12">
            <v>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">
          <cell r="I3" t="str">
            <v>Budget Category</v>
          </cell>
        </row>
      </sheetData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Compensation Guidelines"/>
      <sheetName val="Bonus Guidelines"/>
      <sheetName val="salary raise actual"/>
      <sheetName val="Budget Allocation"/>
      <sheetName val="bonus raise actual"/>
      <sheetName val="calculations for the board"/>
      <sheetName val="Employee Data"/>
      <sheetName val="Guidelines Pivot"/>
      <sheetName val="PlanDetails"/>
      <sheetName val="Bonus change R&amp;D"/>
      <sheetName val="Countries %"/>
      <sheetName val="% increase projections"/>
      <sheetName val="FX"/>
      <sheetName val="Turnover"/>
      <sheetName val="Havraa Table"/>
      <sheetName val="2011 EA"/>
    </sheetNames>
    <sheetDataSet>
      <sheetData sheetId="0" refreshError="1"/>
      <sheetData sheetId="1">
        <row r="52">
          <cell r="B52" t="str">
            <v>Regular BonusBelarus Employee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12">
          <cell r="A12">
            <v>10606</v>
          </cell>
        </row>
      </sheetData>
      <sheetData sheetId="7" refreshError="1"/>
      <sheetData sheetId="8">
        <row r="8">
          <cell r="J8">
            <v>42500</v>
          </cell>
        </row>
        <row r="65">
          <cell r="C65" t="str">
            <v>D35</v>
          </cell>
          <cell r="D65" t="str">
            <v>5</v>
          </cell>
          <cell r="E65" t="str">
            <v>D</v>
          </cell>
          <cell r="F65" t="str">
            <v>D5</v>
          </cell>
          <cell r="G65" t="str">
            <v>Developers</v>
          </cell>
          <cell r="H65">
            <v>35</v>
          </cell>
          <cell r="I65">
            <v>65833.333333333328</v>
          </cell>
          <cell r="J65">
            <v>75000</v>
          </cell>
          <cell r="K65">
            <v>87500</v>
          </cell>
          <cell r="L65">
            <v>0</v>
          </cell>
          <cell r="M65">
            <v>0</v>
          </cell>
          <cell r="N65">
            <v>64000</v>
          </cell>
          <cell r="O65">
            <v>150000</v>
          </cell>
          <cell r="P65">
            <v>187500</v>
          </cell>
          <cell r="Q65">
            <v>225000</v>
          </cell>
        </row>
        <row r="66">
          <cell r="C66" t="str">
            <v>D41</v>
          </cell>
          <cell r="D66" t="str">
            <v>1</v>
          </cell>
          <cell r="E66" t="str">
            <v>D</v>
          </cell>
          <cell r="F66" t="str">
            <v>D1</v>
          </cell>
          <cell r="G66" t="str">
            <v>Products Applications</v>
          </cell>
          <cell r="H66">
            <v>41</v>
          </cell>
          <cell r="I66">
            <v>39166.666666666664</v>
          </cell>
          <cell r="J66">
            <v>40000</v>
          </cell>
          <cell r="K66">
            <v>54166.666666666664</v>
          </cell>
          <cell r="L66">
            <v>0</v>
          </cell>
          <cell r="M66">
            <v>0</v>
          </cell>
          <cell r="N66">
            <v>34000</v>
          </cell>
          <cell r="O66">
            <v>40000</v>
          </cell>
          <cell r="P66">
            <v>52000</v>
          </cell>
          <cell r="Q66">
            <v>68000</v>
          </cell>
        </row>
        <row r="67">
          <cell r="C67" t="str">
            <v>D45</v>
          </cell>
          <cell r="D67" t="str">
            <v>5</v>
          </cell>
          <cell r="E67" t="str">
            <v>D</v>
          </cell>
          <cell r="F67" t="str">
            <v>D5</v>
          </cell>
          <cell r="G67" t="str">
            <v>Kernel &amp; Networking</v>
          </cell>
          <cell r="H67">
            <v>45</v>
          </cell>
          <cell r="I67">
            <v>41666.666666666664</v>
          </cell>
          <cell r="J67">
            <v>46500</v>
          </cell>
          <cell r="K67">
            <v>60000</v>
          </cell>
          <cell r="L67">
            <v>0</v>
          </cell>
          <cell r="M67">
            <v>0</v>
          </cell>
          <cell r="N67">
            <v>40000</v>
          </cell>
          <cell r="O67">
            <v>47000</v>
          </cell>
          <cell r="P67">
            <v>60000</v>
          </cell>
          <cell r="Q67">
            <v>79000</v>
          </cell>
        </row>
        <row r="68">
          <cell r="C68" t="str">
            <v>D51</v>
          </cell>
          <cell r="D68" t="str">
            <v>1</v>
          </cell>
          <cell r="E68" t="str">
            <v>D</v>
          </cell>
          <cell r="F68" t="str">
            <v>D1</v>
          </cell>
          <cell r="G68" t="str">
            <v>Products Applications</v>
          </cell>
          <cell r="H68">
            <v>51</v>
          </cell>
          <cell r="I68">
            <v>30833.333333333332</v>
          </cell>
          <cell r="J68">
            <v>30500</v>
          </cell>
          <cell r="K68">
            <v>41666.666666666664</v>
          </cell>
          <cell r="L68">
            <v>0</v>
          </cell>
          <cell r="M68">
            <v>0</v>
          </cell>
          <cell r="N68">
            <v>26000</v>
          </cell>
          <cell r="O68">
            <v>31000</v>
          </cell>
          <cell r="P68">
            <v>40000</v>
          </cell>
          <cell r="Q68">
            <v>52000</v>
          </cell>
        </row>
        <row r="69">
          <cell r="C69" t="str">
            <v>D55</v>
          </cell>
          <cell r="D69" t="str">
            <v>5</v>
          </cell>
          <cell r="E69" t="str">
            <v>D</v>
          </cell>
          <cell r="F69" t="str">
            <v>D5</v>
          </cell>
          <cell r="G69" t="str">
            <v>Kernel &amp; Networking</v>
          </cell>
          <cell r="H69">
            <v>55</v>
          </cell>
          <cell r="I69">
            <v>35000</v>
          </cell>
          <cell r="J69">
            <v>40000</v>
          </cell>
          <cell r="K69">
            <v>45833.333333333336</v>
          </cell>
          <cell r="L69">
            <v>0</v>
          </cell>
          <cell r="M69">
            <v>0</v>
          </cell>
          <cell r="N69">
            <v>34000</v>
          </cell>
          <cell r="O69">
            <v>40000</v>
          </cell>
          <cell r="P69">
            <v>52000</v>
          </cell>
          <cell r="Q69">
            <v>68000</v>
          </cell>
        </row>
        <row r="70">
          <cell r="C70" t="str">
            <v>D65</v>
          </cell>
          <cell r="D70" t="str">
            <v>5</v>
          </cell>
          <cell r="E70" t="str">
            <v>D</v>
          </cell>
          <cell r="F70" t="str">
            <v>D5</v>
          </cell>
          <cell r="G70" t="str">
            <v>Kernel &amp; Networking</v>
          </cell>
          <cell r="H70">
            <v>65</v>
          </cell>
          <cell r="I70">
            <v>30000</v>
          </cell>
          <cell r="J70">
            <v>35000</v>
          </cell>
          <cell r="K70">
            <v>37500</v>
          </cell>
          <cell r="L70">
            <v>0</v>
          </cell>
          <cell r="M70">
            <v>0</v>
          </cell>
          <cell r="N70">
            <v>30000</v>
          </cell>
          <cell r="O70">
            <v>35000</v>
          </cell>
          <cell r="P70">
            <v>46000</v>
          </cell>
          <cell r="Q70">
            <v>60000</v>
          </cell>
        </row>
        <row r="71">
          <cell r="C71" t="str">
            <v>D61</v>
          </cell>
          <cell r="D71" t="str">
            <v>1</v>
          </cell>
          <cell r="E71" t="str">
            <v>D</v>
          </cell>
          <cell r="F71" t="str">
            <v>D1</v>
          </cell>
          <cell r="G71" t="str">
            <v>Products Applications</v>
          </cell>
          <cell r="H71">
            <v>61</v>
          </cell>
          <cell r="I71">
            <v>25000</v>
          </cell>
          <cell r="J71">
            <v>25000</v>
          </cell>
          <cell r="K71">
            <v>33333.333333333336</v>
          </cell>
          <cell r="L71">
            <v>0</v>
          </cell>
          <cell r="M71">
            <v>0</v>
          </cell>
          <cell r="N71">
            <v>21000</v>
          </cell>
          <cell r="O71">
            <v>25000</v>
          </cell>
          <cell r="P71">
            <v>33000</v>
          </cell>
          <cell r="Q71">
            <v>43000</v>
          </cell>
        </row>
        <row r="72">
          <cell r="C72" t="str">
            <v>T41</v>
          </cell>
          <cell r="D72" t="str">
            <v>1</v>
          </cell>
          <cell r="E72" t="str">
            <v>T</v>
          </cell>
          <cell r="F72" t="str">
            <v>T1</v>
          </cell>
          <cell r="G72" t="str">
            <v>Product Experts/Networking &amp; Internals</v>
          </cell>
          <cell r="H72">
            <v>41</v>
          </cell>
          <cell r="I72">
            <v>26666.666666666668</v>
          </cell>
          <cell r="J72">
            <v>32000</v>
          </cell>
          <cell r="K72">
            <v>40000</v>
          </cell>
          <cell r="L72">
            <v>0</v>
          </cell>
          <cell r="M72">
            <v>0</v>
          </cell>
          <cell r="N72">
            <v>27000</v>
          </cell>
          <cell r="O72">
            <v>32000</v>
          </cell>
          <cell r="P72">
            <v>42000</v>
          </cell>
          <cell r="Q72">
            <v>54000</v>
          </cell>
        </row>
        <row r="73">
          <cell r="C73" t="str">
            <v>T42</v>
          </cell>
          <cell r="D73" t="str">
            <v>2</v>
          </cell>
          <cell r="E73" t="str">
            <v>T</v>
          </cell>
          <cell r="F73" t="str">
            <v>T2</v>
          </cell>
          <cell r="G73" t="str">
            <v>System &amp; Web Mgmt</v>
          </cell>
          <cell r="H73">
            <v>42</v>
          </cell>
          <cell r="I73">
            <v>43333.333333333336</v>
          </cell>
          <cell r="J73">
            <v>48000</v>
          </cell>
          <cell r="K73">
            <v>52500</v>
          </cell>
          <cell r="L73">
            <v>0</v>
          </cell>
          <cell r="M73">
            <v>0</v>
          </cell>
          <cell r="N73">
            <v>41000</v>
          </cell>
          <cell r="O73">
            <v>48000</v>
          </cell>
          <cell r="P73">
            <v>62000</v>
          </cell>
          <cell r="Q73">
            <v>82000</v>
          </cell>
        </row>
        <row r="74">
          <cell r="C74" t="str">
            <v>T56</v>
          </cell>
          <cell r="D74" t="str">
            <v>6</v>
          </cell>
          <cell r="E74" t="str">
            <v>T</v>
          </cell>
          <cell r="F74" t="str">
            <v>T6</v>
          </cell>
          <cell r="G74" t="str">
            <v>Testers</v>
          </cell>
          <cell r="H74">
            <v>56</v>
          </cell>
          <cell r="I74">
            <v>22500</v>
          </cell>
          <cell r="J74">
            <v>24000</v>
          </cell>
          <cell r="K74">
            <v>30000</v>
          </cell>
          <cell r="L74">
            <v>0</v>
          </cell>
          <cell r="M74">
            <v>0</v>
          </cell>
          <cell r="N74">
            <v>20000</v>
          </cell>
          <cell r="O74">
            <v>24000</v>
          </cell>
          <cell r="P74">
            <v>31000</v>
          </cell>
          <cell r="Q74">
            <v>41000</v>
          </cell>
        </row>
        <row r="75">
          <cell r="C75" t="str">
            <v>T66</v>
          </cell>
          <cell r="D75" t="str">
            <v>6</v>
          </cell>
          <cell r="E75" t="str">
            <v>T</v>
          </cell>
          <cell r="F75" t="str">
            <v>T6</v>
          </cell>
          <cell r="G75" t="str">
            <v>Testers</v>
          </cell>
          <cell r="H75">
            <v>66</v>
          </cell>
          <cell r="I75">
            <v>18333.333333333332</v>
          </cell>
          <cell r="J75">
            <v>20000</v>
          </cell>
          <cell r="K75">
            <v>25833.333333333332</v>
          </cell>
          <cell r="L75">
            <v>0</v>
          </cell>
          <cell r="M75">
            <v>0</v>
          </cell>
          <cell r="N75">
            <v>17000</v>
          </cell>
          <cell r="O75">
            <v>20000</v>
          </cell>
          <cell r="P75">
            <v>26000</v>
          </cell>
          <cell r="Q75">
            <v>34000</v>
          </cell>
        </row>
        <row r="76">
          <cell r="C76" t="str">
            <v>P53</v>
          </cell>
          <cell r="D76" t="str">
            <v>3</v>
          </cell>
          <cell r="E76" t="str">
            <v>P</v>
          </cell>
          <cell r="F76" t="str">
            <v>P3</v>
          </cell>
          <cell r="G76" t="str">
            <v>Professionals</v>
          </cell>
          <cell r="H76">
            <v>53</v>
          </cell>
          <cell r="I76">
            <v>37500</v>
          </cell>
          <cell r="J76">
            <v>35000</v>
          </cell>
          <cell r="K76">
            <v>45000</v>
          </cell>
          <cell r="L76">
            <v>0</v>
          </cell>
          <cell r="M76">
            <v>0</v>
          </cell>
          <cell r="N76">
            <v>30000</v>
          </cell>
          <cell r="O76">
            <v>35000</v>
          </cell>
          <cell r="P76">
            <v>46000</v>
          </cell>
          <cell r="Q76">
            <v>60000</v>
          </cell>
        </row>
        <row r="77">
          <cell r="C77" t="str">
            <v>P52</v>
          </cell>
          <cell r="D77" t="str">
            <v>2</v>
          </cell>
          <cell r="E77" t="str">
            <v>P</v>
          </cell>
          <cell r="F77" t="str">
            <v>P2</v>
          </cell>
          <cell r="G77" t="str">
            <v>Customer Service</v>
          </cell>
          <cell r="H77">
            <v>52</v>
          </cell>
          <cell r="I77">
            <v>20000</v>
          </cell>
          <cell r="J77">
            <v>22500</v>
          </cell>
          <cell r="K77">
            <v>29166.666666666668</v>
          </cell>
          <cell r="L77">
            <v>0</v>
          </cell>
          <cell r="M77">
            <v>0</v>
          </cell>
          <cell r="N77">
            <v>19000</v>
          </cell>
          <cell r="O77">
            <v>23000</v>
          </cell>
          <cell r="P77">
            <v>29000</v>
          </cell>
          <cell r="Q77">
            <v>38000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 Dec 01 - Mar 30th 02"/>
      <sheetName val="Q1 booking value"/>
      <sheetName val="Dec"/>
      <sheetName val="entry"/>
      <sheetName val="PlanDetails"/>
      <sheetName val="_Dec_01_-_Mar_30th_02"/>
      <sheetName val="Q1_booking_value"/>
      <sheetName val="Tables"/>
      <sheetName val="Exch Rates"/>
    </sheetNames>
    <sheetDataSet>
      <sheetData sheetId="0"/>
      <sheetData sheetId="1" refreshError="1">
        <row r="2">
          <cell r="A2" t="str">
            <v>SAR-SBOX-PRO</v>
          </cell>
          <cell r="B2">
            <v>1025</v>
          </cell>
          <cell r="D2">
            <v>387</v>
          </cell>
          <cell r="E2">
            <v>638</v>
          </cell>
        </row>
        <row r="3">
          <cell r="A3" t="str">
            <v>SAR-SBOX-SH</v>
          </cell>
          <cell r="B3">
            <v>534</v>
          </cell>
          <cell r="C3">
            <v>356</v>
          </cell>
          <cell r="D3">
            <v>178</v>
          </cell>
          <cell r="E3">
            <v>0</v>
          </cell>
        </row>
        <row r="4">
          <cell r="A4" t="str">
            <v>SAR-SBOX-SO</v>
          </cell>
          <cell r="B4">
            <v>819</v>
          </cell>
          <cell r="D4">
            <v>417</v>
          </cell>
          <cell r="E4">
            <v>402</v>
          </cell>
        </row>
        <row r="5">
          <cell r="A5" t="str">
            <v>SAR-SBOX-SO-PLUS</v>
          </cell>
          <cell r="B5">
            <v>578</v>
          </cell>
          <cell r="E5">
            <v>578</v>
          </cell>
        </row>
        <row r="6">
          <cell r="A6" t="str">
            <v>SBOX-DEMO-1-AUS</v>
          </cell>
          <cell r="B6">
            <v>0</v>
          </cell>
          <cell r="E6">
            <v>0</v>
          </cell>
        </row>
        <row r="7">
          <cell r="A7" t="str">
            <v>SBOX-DEMO-1-EU</v>
          </cell>
          <cell r="B7">
            <v>12190</v>
          </cell>
          <cell r="E7">
            <v>12190</v>
          </cell>
        </row>
        <row r="8">
          <cell r="A8" t="str">
            <v>SBOX-DEMO-1-JPN</v>
          </cell>
          <cell r="B8">
            <v>1290</v>
          </cell>
          <cell r="E8">
            <v>1290</v>
          </cell>
        </row>
        <row r="9">
          <cell r="A9" t="str">
            <v>SBOX-DEMO-1-US</v>
          </cell>
          <cell r="B9">
            <v>13065</v>
          </cell>
          <cell r="E9">
            <v>13065</v>
          </cell>
        </row>
        <row r="10">
          <cell r="A10" t="str">
            <v>SBOX-PRO-AUS</v>
          </cell>
          <cell r="B10">
            <v>0</v>
          </cell>
          <cell r="D10">
            <v>0</v>
          </cell>
          <cell r="E10">
            <v>0</v>
          </cell>
        </row>
        <row r="11">
          <cell r="A11" t="str">
            <v>SBOX-PRO-EU</v>
          </cell>
          <cell r="B11">
            <v>8389</v>
          </cell>
          <cell r="D11">
            <v>4688</v>
          </cell>
          <cell r="E11">
            <v>3701</v>
          </cell>
        </row>
        <row r="12">
          <cell r="A12" t="str">
            <v>SBOX-PRO-JPN</v>
          </cell>
          <cell r="B12">
            <v>638</v>
          </cell>
          <cell r="E12">
            <v>638</v>
          </cell>
        </row>
        <row r="13">
          <cell r="A13" t="str">
            <v>SBOX-PRO-UK</v>
          </cell>
          <cell r="B13">
            <v>878</v>
          </cell>
          <cell r="D13">
            <v>399</v>
          </cell>
          <cell r="E13">
            <v>479</v>
          </cell>
        </row>
        <row r="14">
          <cell r="A14" t="str">
            <v>SBOX-PRO-US</v>
          </cell>
          <cell r="B14">
            <v>54608</v>
          </cell>
          <cell r="D14">
            <v>3268</v>
          </cell>
          <cell r="E14">
            <v>51340</v>
          </cell>
        </row>
        <row r="15">
          <cell r="A15" t="str">
            <v>SBOX-SH-AUS</v>
          </cell>
          <cell r="B15">
            <v>891</v>
          </cell>
          <cell r="D15">
            <v>891</v>
          </cell>
        </row>
        <row r="16">
          <cell r="A16" t="str">
            <v>SBOX-SH-B-EU</v>
          </cell>
          <cell r="B16">
            <v>949500</v>
          </cell>
          <cell r="C16">
            <v>160303</v>
          </cell>
          <cell r="D16">
            <v>401447</v>
          </cell>
          <cell r="E16">
            <v>387750</v>
          </cell>
        </row>
        <row r="17">
          <cell r="A17" t="str">
            <v>SBOX-SH-EU</v>
          </cell>
          <cell r="B17">
            <v>28739</v>
          </cell>
          <cell r="C17">
            <v>2175</v>
          </cell>
          <cell r="D17">
            <v>11303</v>
          </cell>
          <cell r="E17">
            <v>15261</v>
          </cell>
        </row>
        <row r="18">
          <cell r="A18" t="str">
            <v>SBOX-SH-JPN</v>
          </cell>
          <cell r="B18">
            <v>876</v>
          </cell>
          <cell r="D18">
            <v>398</v>
          </cell>
          <cell r="E18">
            <v>478</v>
          </cell>
        </row>
        <row r="19">
          <cell r="A19" t="str">
            <v>SBOX-SH-UK</v>
          </cell>
          <cell r="B19">
            <v>2319</v>
          </cell>
          <cell r="D19">
            <v>695</v>
          </cell>
          <cell r="E19">
            <v>1624</v>
          </cell>
        </row>
        <row r="20">
          <cell r="A20" t="str">
            <v>SBOX-SH-US</v>
          </cell>
          <cell r="B20">
            <v>83485</v>
          </cell>
          <cell r="C20">
            <v>27318</v>
          </cell>
          <cell r="D20">
            <v>21831</v>
          </cell>
          <cell r="E20">
            <v>34336</v>
          </cell>
        </row>
        <row r="21">
          <cell r="A21" t="str">
            <v>SBOX-SO-AUS</v>
          </cell>
          <cell r="B21">
            <v>0</v>
          </cell>
          <cell r="D21">
            <v>0</v>
          </cell>
        </row>
        <row r="22">
          <cell r="A22" t="str">
            <v>SBOX-SO-EU</v>
          </cell>
          <cell r="B22">
            <v>34661</v>
          </cell>
          <cell r="C22">
            <v>1965</v>
          </cell>
          <cell r="D22">
            <v>22842</v>
          </cell>
          <cell r="E22">
            <v>9854</v>
          </cell>
        </row>
        <row r="23">
          <cell r="A23" t="str">
            <v>SBOX-SO-JPN</v>
          </cell>
          <cell r="B23">
            <v>958</v>
          </cell>
          <cell r="E23">
            <v>958</v>
          </cell>
        </row>
        <row r="24">
          <cell r="A24" t="str">
            <v>SBOX-SO-PLUS-AUS</v>
          </cell>
          <cell r="B24">
            <v>719</v>
          </cell>
          <cell r="E24">
            <v>719</v>
          </cell>
        </row>
        <row r="25">
          <cell r="A25" t="str">
            <v>SBOX-SO-PLUS-EU</v>
          </cell>
          <cell r="B25">
            <v>7674</v>
          </cell>
          <cell r="D25">
            <v>1619</v>
          </cell>
          <cell r="E25">
            <v>6055</v>
          </cell>
        </row>
        <row r="26">
          <cell r="A26" t="str">
            <v>SBOX-SO-PLUS-JPN</v>
          </cell>
          <cell r="B26">
            <v>719</v>
          </cell>
          <cell r="E26">
            <v>719</v>
          </cell>
        </row>
        <row r="27">
          <cell r="A27" t="str">
            <v>SBOX-SO-PLUS-UK</v>
          </cell>
          <cell r="B27">
            <v>3117</v>
          </cell>
          <cell r="E27">
            <v>3117</v>
          </cell>
        </row>
        <row r="28">
          <cell r="A28" t="str">
            <v>SBOX-SO-PLUS-US</v>
          </cell>
          <cell r="B28">
            <v>23845</v>
          </cell>
          <cell r="C28">
            <v>19289</v>
          </cell>
          <cell r="E28">
            <v>4556</v>
          </cell>
        </row>
        <row r="29">
          <cell r="A29" t="str">
            <v>SBOX-SO-UK</v>
          </cell>
          <cell r="B29">
            <v>3594</v>
          </cell>
          <cell r="D29">
            <v>599</v>
          </cell>
          <cell r="E29">
            <v>2995</v>
          </cell>
        </row>
        <row r="30">
          <cell r="A30" t="str">
            <v>SBOX-SO-US</v>
          </cell>
          <cell r="B30">
            <v>15966</v>
          </cell>
          <cell r="D30">
            <v>5843</v>
          </cell>
          <cell r="E30">
            <v>10123</v>
          </cell>
        </row>
        <row r="31">
          <cell r="A31" t="str">
            <v>SMP-10</v>
          </cell>
          <cell r="B31">
            <v>4000</v>
          </cell>
          <cell r="C31">
            <v>1300</v>
          </cell>
          <cell r="D31">
            <v>2700</v>
          </cell>
        </row>
        <row r="32">
          <cell r="A32" t="str">
            <v>SS-SBOX-PRO</v>
          </cell>
          <cell r="B32">
            <v>1069</v>
          </cell>
          <cell r="D32">
            <v>193</v>
          </cell>
          <cell r="E32">
            <v>876</v>
          </cell>
        </row>
        <row r="33">
          <cell r="A33" t="str">
            <v>SS-SBOX-SH</v>
          </cell>
          <cell r="B33">
            <v>2889</v>
          </cell>
          <cell r="C33">
            <v>831</v>
          </cell>
          <cell r="D33">
            <v>1176</v>
          </cell>
          <cell r="E33">
            <v>882</v>
          </cell>
        </row>
        <row r="34">
          <cell r="A34" t="str">
            <v>SS-SBOX-SO</v>
          </cell>
          <cell r="B34">
            <v>851</v>
          </cell>
          <cell r="D34">
            <v>109</v>
          </cell>
          <cell r="E34">
            <v>742</v>
          </cell>
        </row>
        <row r="35">
          <cell r="A35" t="str">
            <v>SS-SBOX-SO-PLUS</v>
          </cell>
          <cell r="B35">
            <v>212</v>
          </cell>
          <cell r="D35">
            <v>212</v>
          </cell>
        </row>
        <row r="36">
          <cell r="A36" t="str">
            <v>SS-SMP-10</v>
          </cell>
          <cell r="B36">
            <v>255</v>
          </cell>
          <cell r="D36">
            <v>255</v>
          </cell>
        </row>
      </sheetData>
      <sheetData sheetId="2"/>
      <sheetData sheetId="3" refreshError="1">
        <row r="2">
          <cell r="A2" t="str">
            <v>SAR-SBOX-PRO</v>
          </cell>
          <cell r="B2">
            <v>0</v>
          </cell>
          <cell r="C2">
            <v>0</v>
          </cell>
        </row>
        <row r="3">
          <cell r="A3" t="str">
            <v>SAR-SBOX-SH</v>
          </cell>
          <cell r="B3">
            <v>1</v>
          </cell>
          <cell r="C3">
            <v>76</v>
          </cell>
        </row>
        <row r="4">
          <cell r="A4" t="str">
            <v>SAR-SBOX-SO</v>
          </cell>
          <cell r="B4">
            <v>0</v>
          </cell>
          <cell r="C4">
            <v>0</v>
          </cell>
        </row>
        <row r="5">
          <cell r="A5" t="str">
            <v>SAR-SBOX-SO-PLUS</v>
          </cell>
          <cell r="B5">
            <v>2</v>
          </cell>
          <cell r="C5">
            <v>535</v>
          </cell>
        </row>
        <row r="6">
          <cell r="A6" t="str">
            <v>SBOX-DEMO-1-AUS</v>
          </cell>
          <cell r="B6">
            <v>5</v>
          </cell>
          <cell r="C6">
            <v>645</v>
          </cell>
        </row>
        <row r="7">
          <cell r="A7" t="str">
            <v>SBOX-DEMO-1-EU</v>
          </cell>
          <cell r="B7">
            <v>0</v>
          </cell>
          <cell r="C7">
            <v>0</v>
          </cell>
        </row>
        <row r="8">
          <cell r="A8" t="str">
            <v>SBOX-DEMO-1-JPN</v>
          </cell>
          <cell r="B8">
            <v>0</v>
          </cell>
          <cell r="C8">
            <v>0</v>
          </cell>
        </row>
        <row r="9">
          <cell r="A9" t="str">
            <v>SBOX-DEMO-1-US</v>
          </cell>
          <cell r="B9">
            <v>0</v>
          </cell>
          <cell r="C9">
            <v>0</v>
          </cell>
        </row>
        <row r="10">
          <cell r="A10" t="str">
            <v>SBOX-PRO-AUS</v>
          </cell>
          <cell r="B10">
            <v>6</v>
          </cell>
          <cell r="C10">
            <v>1536</v>
          </cell>
        </row>
        <row r="11">
          <cell r="A11" t="str">
            <v>SBOX-PRO-EU</v>
          </cell>
          <cell r="B11">
            <v>1</v>
          </cell>
          <cell r="C11">
            <v>279</v>
          </cell>
        </row>
        <row r="12">
          <cell r="A12" t="str">
            <v>SBOX-PRO-JPN</v>
          </cell>
          <cell r="B12">
            <v>0</v>
          </cell>
          <cell r="C12">
            <v>0</v>
          </cell>
        </row>
        <row r="13">
          <cell r="A13" t="str">
            <v>SBOX-PRO-UK</v>
          </cell>
          <cell r="B13">
            <v>0</v>
          </cell>
          <cell r="C13">
            <v>0</v>
          </cell>
        </row>
        <row r="14">
          <cell r="A14" t="str">
            <v>SBOX-PRO-US</v>
          </cell>
          <cell r="B14">
            <v>597</v>
          </cell>
          <cell r="C14">
            <v>154767</v>
          </cell>
        </row>
        <row r="15">
          <cell r="A15" t="str">
            <v>SBOX-SH-AUS</v>
          </cell>
          <cell r="B15">
            <v>4</v>
          </cell>
          <cell r="C15">
            <v>476</v>
          </cell>
        </row>
        <row r="16">
          <cell r="A16" t="str">
            <v>SBOX-SH-B-EU</v>
          </cell>
          <cell r="B16">
            <v>0</v>
          </cell>
          <cell r="C16">
            <v>0</v>
          </cell>
        </row>
        <row r="17">
          <cell r="A17" t="str">
            <v>SBOX-SH-EU</v>
          </cell>
          <cell r="B17">
            <v>10</v>
          </cell>
          <cell r="C17">
            <v>1291</v>
          </cell>
        </row>
        <row r="18">
          <cell r="A18" t="str">
            <v>SBOX-SH-JPN</v>
          </cell>
          <cell r="B18">
            <v>2</v>
          </cell>
          <cell r="C18">
            <v>198</v>
          </cell>
        </row>
        <row r="19">
          <cell r="A19" t="str">
            <v>SBOX-SH-UK</v>
          </cell>
          <cell r="B19">
            <v>0</v>
          </cell>
          <cell r="C19">
            <v>0</v>
          </cell>
        </row>
        <row r="20">
          <cell r="A20" t="str">
            <v>SBOX-SH-US</v>
          </cell>
          <cell r="B20">
            <v>205</v>
          </cell>
          <cell r="C20">
            <v>40365</v>
          </cell>
        </row>
        <row r="21">
          <cell r="A21" t="str">
            <v>SBOX-SO-AUS</v>
          </cell>
          <cell r="B21">
            <v>1</v>
          </cell>
          <cell r="C21">
            <v>359</v>
          </cell>
        </row>
        <row r="22">
          <cell r="A22" t="str">
            <v>SBOX-SO-EU</v>
          </cell>
          <cell r="B22">
            <v>0</v>
          </cell>
          <cell r="C22">
            <v>0</v>
          </cell>
        </row>
        <row r="23">
          <cell r="A23" t="str">
            <v>SBOX-SO-JPN</v>
          </cell>
          <cell r="B23">
            <v>0</v>
          </cell>
          <cell r="C23">
            <v>0</v>
          </cell>
        </row>
        <row r="24">
          <cell r="A24" t="str">
            <v>SBOX-SO-PLUS-AUS</v>
          </cell>
          <cell r="B24">
            <v>0</v>
          </cell>
          <cell r="C24">
            <v>0</v>
          </cell>
        </row>
        <row r="25">
          <cell r="A25" t="str">
            <v>SBOX-SO-PLUS-EU</v>
          </cell>
          <cell r="B25">
            <v>0</v>
          </cell>
          <cell r="C25">
            <v>0</v>
          </cell>
        </row>
        <row r="26">
          <cell r="A26" t="str">
            <v>SBOX-SO-PLUS-JPN</v>
          </cell>
          <cell r="B26">
            <v>0</v>
          </cell>
          <cell r="C26">
            <v>0</v>
          </cell>
        </row>
        <row r="27">
          <cell r="A27" t="str">
            <v>SBOX-SO-PLUS-UK</v>
          </cell>
          <cell r="B27">
            <v>0</v>
          </cell>
          <cell r="C27">
            <v>0</v>
          </cell>
        </row>
        <row r="28">
          <cell r="A28" t="str">
            <v>SBOX-SO-PLUS-US</v>
          </cell>
          <cell r="B28">
            <v>153</v>
          </cell>
          <cell r="C28">
            <v>120500</v>
          </cell>
        </row>
        <row r="29">
          <cell r="A29" t="str">
            <v>SBOX-SO-UK</v>
          </cell>
          <cell r="B29">
            <v>0</v>
          </cell>
          <cell r="C29">
            <v>0</v>
          </cell>
        </row>
        <row r="30">
          <cell r="A30" t="str">
            <v>SBOX-SO-US</v>
          </cell>
          <cell r="B30">
            <v>150</v>
          </cell>
          <cell r="C30">
            <v>58402</v>
          </cell>
        </row>
        <row r="31">
          <cell r="A31" t="str">
            <v>SMP-10</v>
          </cell>
          <cell r="B31">
            <v>0</v>
          </cell>
          <cell r="C31">
            <v>0</v>
          </cell>
        </row>
        <row r="32">
          <cell r="A32" t="str">
            <v>SS-SBOX-PRO</v>
          </cell>
          <cell r="B32">
            <v>0</v>
          </cell>
          <cell r="C32">
            <v>0</v>
          </cell>
        </row>
        <row r="33">
          <cell r="A33" t="str">
            <v>SS-SBOX-SH</v>
          </cell>
          <cell r="B33">
            <v>1</v>
          </cell>
          <cell r="C33">
            <v>49</v>
          </cell>
        </row>
        <row r="34">
          <cell r="A34" t="str">
            <v>SS-SBOX-SO</v>
          </cell>
          <cell r="B34">
            <v>0</v>
          </cell>
          <cell r="C34">
            <v>0</v>
          </cell>
        </row>
        <row r="35">
          <cell r="A35" t="str">
            <v>SS-SBOX-SO-PLUS</v>
          </cell>
          <cell r="B35">
            <v>0</v>
          </cell>
          <cell r="C35">
            <v>0</v>
          </cell>
        </row>
        <row r="36">
          <cell r="A36" t="str">
            <v>SS-SMP-10</v>
          </cell>
          <cell r="B36">
            <v>0</v>
          </cell>
          <cell r="C36">
            <v>0</v>
          </cell>
        </row>
      </sheetData>
      <sheetData sheetId="4" refreshError="1"/>
      <sheetData sheetId="5"/>
      <sheetData sheetId="6">
        <row r="2">
          <cell r="A2" t="str">
            <v>SAR-SBOX-PRO</v>
          </cell>
        </row>
      </sheetData>
      <sheetData sheetId="7" refreshError="1"/>
      <sheetData sheetId="8" refreshError="1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Nokia Feb 2000"/>
      <sheetName val="Product Base"/>
      <sheetName val="Region Base"/>
      <sheetName val="Category Base"/>
      <sheetName val="Q1 booking value"/>
      <sheetName val="entry"/>
      <sheetName val="Nokia_Feb_2000"/>
      <sheetName val="Product_Base"/>
      <sheetName val="Region_Base"/>
      <sheetName val="Category_Base"/>
      <sheetName val="PlanDetails"/>
    </sheetNames>
    <sheetDataSet>
      <sheetData sheetId="0" refreshError="1"/>
      <sheetData sheetId="1" refreshError="1">
        <row r="256">
          <cell r="A256" t="str">
            <v>CPFW-EVAL-10</v>
          </cell>
          <cell r="B256" t="str">
            <v>Evaluation Units</v>
          </cell>
          <cell r="D256">
            <v>39.5</v>
          </cell>
          <cell r="E256">
            <v>0</v>
          </cell>
          <cell r="F256">
            <v>39.5</v>
          </cell>
        </row>
        <row r="257">
          <cell r="A257" t="str">
            <v>CPFW-EVAL-10</v>
          </cell>
          <cell r="B257" t="str">
            <v xml:space="preserve">Evaluation Units </v>
          </cell>
          <cell r="D257">
            <v>39.5</v>
          </cell>
          <cell r="E257">
            <v>0</v>
          </cell>
          <cell r="F257">
            <v>39.5</v>
          </cell>
        </row>
        <row r="258">
          <cell r="A258" t="str">
            <v>CPFW-EVAL-1-FWZ1</v>
          </cell>
          <cell r="B258" t="str">
            <v xml:space="preserve">Evaluation Units </v>
          </cell>
          <cell r="D258">
            <v>39.5</v>
          </cell>
          <cell r="E258">
            <v>0</v>
          </cell>
          <cell r="F258">
            <v>39.5</v>
          </cell>
        </row>
        <row r="259">
          <cell r="A259" t="str">
            <v>CPFW-DOCS-1</v>
          </cell>
          <cell r="B259" t="str">
            <v>3.0 Documentation</v>
          </cell>
          <cell r="D259">
            <v>25</v>
          </cell>
          <cell r="E259">
            <v>0</v>
          </cell>
          <cell r="F259">
            <v>25</v>
          </cell>
        </row>
        <row r="260">
          <cell r="A260" t="str">
            <v>CPFW-FIG-25</v>
          </cell>
          <cell r="B260" t="str">
            <v>Firewall Internet Gateway/25</v>
          </cell>
          <cell r="D260">
            <v>2995</v>
          </cell>
          <cell r="E260">
            <v>0.65</v>
          </cell>
          <cell r="F260">
            <v>1048.25</v>
          </cell>
        </row>
        <row r="261">
          <cell r="A261" t="str">
            <v>CPFW-FIG-50</v>
          </cell>
          <cell r="B261" t="str">
            <v>Firewall Internet Gateway/50</v>
          </cell>
          <cell r="D261">
            <v>4995</v>
          </cell>
          <cell r="E261">
            <v>0.65</v>
          </cell>
          <cell r="F261">
            <v>1748.25</v>
          </cell>
        </row>
        <row r="262">
          <cell r="A262" t="str">
            <v>CPFW-FIG-100</v>
          </cell>
          <cell r="B262" t="str">
            <v>Firewall Internet Gateway/100</v>
          </cell>
          <cell r="D262">
            <v>7995</v>
          </cell>
          <cell r="E262">
            <v>0.65</v>
          </cell>
          <cell r="F262">
            <v>2798.25</v>
          </cell>
        </row>
        <row r="263">
          <cell r="A263" t="str">
            <v>CPFW-FIG-250</v>
          </cell>
          <cell r="B263" t="str">
            <v>Firewall Internet Gateway/250</v>
          </cell>
          <cell r="D263">
            <v>9995</v>
          </cell>
          <cell r="E263">
            <v>0.65</v>
          </cell>
          <cell r="F263">
            <v>3498.25</v>
          </cell>
        </row>
        <row r="264">
          <cell r="A264" t="str">
            <v>CPFW-EPC-U</v>
          </cell>
          <cell r="B264" t="str">
            <v>Enterprise Center</v>
          </cell>
          <cell r="D264">
            <v>18990</v>
          </cell>
          <cell r="E264">
            <v>0.65</v>
          </cell>
          <cell r="F264">
            <v>6646.5</v>
          </cell>
        </row>
        <row r="265">
          <cell r="A265" t="str">
            <v>CPFW-EPE-U-FWZ1</v>
          </cell>
          <cell r="B265" t="str">
            <v>Enterprise Encryption Center - FWZ-1</v>
          </cell>
          <cell r="D265">
            <v>19995</v>
          </cell>
          <cell r="E265">
            <v>0.65</v>
          </cell>
          <cell r="F265">
            <v>6998.25</v>
          </cell>
        </row>
        <row r="266">
          <cell r="A266" t="str">
            <v>CPFW-EPE-U-DES</v>
          </cell>
          <cell r="B266" t="str">
            <v>Enterprise Encryption Center - FWZ-1</v>
          </cell>
          <cell r="D266">
            <v>19995</v>
          </cell>
          <cell r="E266">
            <v>0.65</v>
          </cell>
          <cell r="F266">
            <v>6998.25</v>
          </cell>
        </row>
        <row r="267">
          <cell r="A267" t="str">
            <v>CPFW-VEE-U-DES</v>
          </cell>
          <cell r="B267" t="str">
            <v>Enterprise Encryption Center - FWZ-1</v>
          </cell>
          <cell r="D267">
            <v>19995</v>
          </cell>
          <cell r="E267">
            <v>0.65</v>
          </cell>
          <cell r="F267">
            <v>6998.25</v>
          </cell>
        </row>
        <row r="268">
          <cell r="A268" t="str">
            <v>CPFW-VEE-U-FWZ1</v>
          </cell>
          <cell r="B268" t="str">
            <v>Enterprise Encryption Center - FWZ-1</v>
          </cell>
          <cell r="D268">
            <v>19995</v>
          </cell>
          <cell r="E268">
            <v>0.65</v>
          </cell>
          <cell r="F268">
            <v>6998.25</v>
          </cell>
        </row>
        <row r="269">
          <cell r="A269" t="str">
            <v>CPFW-EPS-U-FWZ1</v>
          </cell>
          <cell r="B269" t="str">
            <v>Enterprise Security Center</v>
          </cell>
          <cell r="D269">
            <v>24995</v>
          </cell>
          <cell r="E269">
            <v>0.65</v>
          </cell>
          <cell r="F269">
            <v>8748.25</v>
          </cell>
        </row>
        <row r="270">
          <cell r="A270" t="str">
            <v>CPFW-EPS-U-DES</v>
          </cell>
          <cell r="B270" t="str">
            <v>Enterprise Security Center</v>
          </cell>
          <cell r="D270">
            <v>24995</v>
          </cell>
          <cell r="E270">
            <v>0.65</v>
          </cell>
          <cell r="F270">
            <v>8748.25</v>
          </cell>
        </row>
        <row r="271">
          <cell r="A271" t="str">
            <v>CPFW-NSC-U</v>
          </cell>
          <cell r="B271" t="str">
            <v>Network Security Center</v>
          </cell>
          <cell r="D271">
            <v>34995</v>
          </cell>
          <cell r="E271">
            <v>0.65</v>
          </cell>
          <cell r="F271">
            <v>12248.25</v>
          </cell>
        </row>
        <row r="272">
          <cell r="A272" t="str">
            <v>CPFW-GSC-U-FWZ1</v>
          </cell>
          <cell r="B272" t="str">
            <v>Global Security Center</v>
          </cell>
          <cell r="D272">
            <v>49995</v>
          </cell>
          <cell r="E272">
            <v>0.65</v>
          </cell>
          <cell r="F272">
            <v>17498.25</v>
          </cell>
        </row>
        <row r="273">
          <cell r="A273" t="str">
            <v>CPFW-ESC-U</v>
          </cell>
          <cell r="B273" t="str">
            <v>Enterprise Security Console</v>
          </cell>
          <cell r="D273">
            <v>11995</v>
          </cell>
          <cell r="E273">
            <v>0.65</v>
          </cell>
          <cell r="F273">
            <v>4198.25</v>
          </cell>
        </row>
        <row r="274">
          <cell r="A274" t="str">
            <v>CPFW-RSC-U</v>
          </cell>
          <cell r="B274" t="str">
            <v>Router Security Center</v>
          </cell>
          <cell r="D274">
            <v>29995</v>
          </cell>
          <cell r="E274">
            <v>0.65</v>
          </cell>
          <cell r="F274">
            <v>10498.25</v>
          </cell>
        </row>
        <row r="275">
          <cell r="A275" t="str">
            <v>CPFW-SRE-1</v>
          </cell>
          <cell r="B275" t="str">
            <v>Single Router Extension</v>
          </cell>
          <cell r="D275">
            <v>1995</v>
          </cell>
          <cell r="E275">
            <v>0.65</v>
          </cell>
          <cell r="F275">
            <v>698.25</v>
          </cell>
        </row>
        <row r="276">
          <cell r="A276" t="str">
            <v>IPXX-SSC-U</v>
          </cell>
          <cell r="B276" t="str">
            <v>Starter Console (SC)</v>
          </cell>
          <cell r="D276">
            <v>2000</v>
          </cell>
          <cell r="E276">
            <v>0.65</v>
          </cell>
          <cell r="F276">
            <v>700</v>
          </cell>
        </row>
        <row r="277">
          <cell r="A277" t="str">
            <v>IPXX-UP-SSC-ESC</v>
          </cell>
          <cell r="B277" t="str">
            <v>Upgrade from SC to ESC</v>
          </cell>
          <cell r="D277">
            <v>11200</v>
          </cell>
          <cell r="E277">
            <v>0.65</v>
          </cell>
          <cell r="F277">
            <v>3919.9999999999995</v>
          </cell>
        </row>
        <row r="278">
          <cell r="A278" t="str">
            <v>CPFW-IM-25</v>
          </cell>
          <cell r="B278" t="str">
            <v>Inspection Module/25</v>
          </cell>
          <cell r="D278">
            <v>995</v>
          </cell>
          <cell r="E278">
            <v>0.65</v>
          </cell>
          <cell r="F278">
            <v>348.25</v>
          </cell>
        </row>
        <row r="279">
          <cell r="A279" t="str">
            <v>CPFW-IM-50</v>
          </cell>
          <cell r="B279" t="str">
            <v>Inspection Module/ 50</v>
          </cell>
          <cell r="D279">
            <v>1995</v>
          </cell>
          <cell r="E279">
            <v>0.65</v>
          </cell>
          <cell r="F279">
            <v>698.25</v>
          </cell>
        </row>
        <row r="280">
          <cell r="A280" t="str">
            <v>CPFW-IM-U</v>
          </cell>
          <cell r="B280" t="str">
            <v>Inspection Module/ Unlimited</v>
          </cell>
          <cell r="D280">
            <v>4995</v>
          </cell>
          <cell r="E280">
            <v>0.65</v>
          </cell>
          <cell r="F280">
            <v>1748.25</v>
          </cell>
        </row>
        <row r="281">
          <cell r="A281" t="str">
            <v>CPFW-FM-25</v>
          </cell>
          <cell r="B281" t="str">
            <v>Firewall Module/25</v>
          </cell>
          <cell r="D281">
            <v>1995</v>
          </cell>
          <cell r="E281">
            <v>0.65</v>
          </cell>
          <cell r="F281">
            <v>698.25</v>
          </cell>
        </row>
        <row r="282">
          <cell r="A282" t="str">
            <v>CPFW-FM-50</v>
          </cell>
          <cell r="B282" t="str">
            <v>Firewall Module/50</v>
          </cell>
          <cell r="D282">
            <v>3995</v>
          </cell>
          <cell r="E282">
            <v>0.65</v>
          </cell>
          <cell r="F282">
            <v>1398.25</v>
          </cell>
        </row>
        <row r="283">
          <cell r="A283" t="str">
            <v>CPFW-FM-U</v>
          </cell>
          <cell r="B283" t="str">
            <v>Firewall Module/Unlimited</v>
          </cell>
          <cell r="D283">
            <v>6995</v>
          </cell>
          <cell r="E283">
            <v>0.65</v>
          </cell>
          <cell r="F283">
            <v>2448.25</v>
          </cell>
        </row>
        <row r="284">
          <cell r="A284" t="str">
            <v>CPFW-ENC-U-FWZ1</v>
          </cell>
          <cell r="B284" t="str">
            <v>Encryption Module</v>
          </cell>
          <cell r="D284">
            <v>3995</v>
          </cell>
          <cell r="E284">
            <v>0.65</v>
          </cell>
          <cell r="F284">
            <v>1398.25</v>
          </cell>
        </row>
        <row r="285">
          <cell r="A285" t="str">
            <v>CPFW-ENC-U-DES</v>
          </cell>
          <cell r="B285" t="str">
            <v>Encryption Module</v>
          </cell>
          <cell r="D285">
            <v>3995</v>
          </cell>
          <cell r="E285">
            <v>0.65</v>
          </cell>
          <cell r="F285">
            <v>1398.25</v>
          </cell>
        </row>
        <row r="286">
          <cell r="A286" t="str">
            <v>CPFW-VES-U-DES-V40</v>
          </cell>
          <cell r="B286" t="str">
            <v xml:space="preserve">VPN-1 Enterprise Security Center </v>
          </cell>
          <cell r="D286">
            <v>24995</v>
          </cell>
          <cell r="E286">
            <v>0.65</v>
          </cell>
          <cell r="F286">
            <v>8748.25</v>
          </cell>
        </row>
        <row r="287">
          <cell r="A287" t="str">
            <v>CPFW-IM-250</v>
          </cell>
          <cell r="B287" t="str">
            <v>Inspection Module/250</v>
          </cell>
          <cell r="D287">
            <v>3495</v>
          </cell>
          <cell r="E287">
            <v>0.65</v>
          </cell>
          <cell r="F287">
            <v>1223.25</v>
          </cell>
        </row>
        <row r="288">
          <cell r="A288" t="str">
            <v>Connect Control Module</v>
          </cell>
          <cell r="B288" t="str">
            <v>CPFW-CC-U</v>
          </cell>
          <cell r="D288">
            <v>7995</v>
          </cell>
          <cell r="E288">
            <v>0.65</v>
          </cell>
          <cell r="F288">
            <v>2798.25</v>
          </cell>
        </row>
        <row r="289">
          <cell r="A289" t="str">
            <v>CPFW-SMF-U-V40</v>
          </cell>
          <cell r="D289">
            <v>4950</v>
          </cell>
          <cell r="E289">
            <v>0.65</v>
          </cell>
          <cell r="F289">
            <v>1732.5</v>
          </cell>
        </row>
        <row r="291">
          <cell r="A291" t="str">
            <v>CPFW-EVAL-10-V40</v>
          </cell>
          <cell r="B291" t="str">
            <v>Evaluation Units</v>
          </cell>
          <cell r="D291">
            <v>195</v>
          </cell>
          <cell r="E291">
            <v>0</v>
          </cell>
          <cell r="F291">
            <v>195</v>
          </cell>
        </row>
        <row r="292">
          <cell r="A292" t="str">
            <v>CPFW-EVAL-3DES-V40</v>
          </cell>
          <cell r="B292" t="str">
            <v xml:space="preserve">Evaluation Units </v>
          </cell>
          <cell r="D292">
            <v>19.5</v>
          </cell>
          <cell r="E292">
            <v>0</v>
          </cell>
          <cell r="F292">
            <v>19.5</v>
          </cell>
        </row>
        <row r="293">
          <cell r="A293" t="str">
            <v>CPFW-EVAL-DES-V40</v>
          </cell>
          <cell r="B293" t="str">
            <v xml:space="preserve">Evaluation Units </v>
          </cell>
          <cell r="D293">
            <v>19.5</v>
          </cell>
          <cell r="E293">
            <v>0</v>
          </cell>
          <cell r="F293">
            <v>19.5</v>
          </cell>
        </row>
        <row r="294">
          <cell r="A294" t="str">
            <v>CPFW-DOCS-1</v>
          </cell>
          <cell r="B294" t="str">
            <v>3.0 Documentation</v>
          </cell>
          <cell r="D294">
            <v>39.5</v>
          </cell>
          <cell r="E294">
            <v>0</v>
          </cell>
          <cell r="F294">
            <v>39.5</v>
          </cell>
        </row>
        <row r="295">
          <cell r="A295" t="str">
            <v>CPFW-DOCS-1-V40</v>
          </cell>
          <cell r="B295" t="str">
            <v>4.0 Documentation</v>
          </cell>
          <cell r="D295">
            <v>39.5</v>
          </cell>
          <cell r="E295">
            <v>0</v>
          </cell>
          <cell r="F295">
            <v>39.5</v>
          </cell>
        </row>
        <row r="296">
          <cell r="A296" t="str">
            <v>CPFW-DOC-V40-J</v>
          </cell>
          <cell r="B296" t="str">
            <v>4.0 Documentation</v>
          </cell>
          <cell r="D296">
            <v>55</v>
          </cell>
          <cell r="E296">
            <v>0</v>
          </cell>
          <cell r="F296">
            <v>55</v>
          </cell>
        </row>
        <row r="297">
          <cell r="A297" t="str">
            <v>CPFW-DOCS-V41</v>
          </cell>
          <cell r="B297" t="str">
            <v>4.1 Documentation</v>
          </cell>
          <cell r="D297">
            <v>39.5</v>
          </cell>
          <cell r="E297">
            <v>0</v>
          </cell>
          <cell r="F297">
            <v>39.5</v>
          </cell>
        </row>
        <row r="298">
          <cell r="A298" t="str">
            <v>CPFW-EPC-U-V40</v>
          </cell>
          <cell r="B298" t="str">
            <v>Enterprise Center</v>
          </cell>
          <cell r="D298">
            <v>18990</v>
          </cell>
          <cell r="E298">
            <v>0.65</v>
          </cell>
          <cell r="F298">
            <v>6646.5</v>
          </cell>
        </row>
        <row r="299">
          <cell r="A299" t="str">
            <v>CPVP-VEE-U-DES-V40</v>
          </cell>
          <cell r="B299" t="str">
            <v xml:space="preserve">VPN-1 Enterprise Center </v>
          </cell>
          <cell r="D299">
            <v>19995</v>
          </cell>
          <cell r="E299">
            <v>0.65</v>
          </cell>
          <cell r="F299">
            <v>6998.25</v>
          </cell>
        </row>
        <row r="300">
          <cell r="A300" t="str">
            <v>CPVP-VEE-U-3DES-V40</v>
          </cell>
          <cell r="B300" t="str">
            <v xml:space="preserve">VPN-1 Enterprise Center </v>
          </cell>
          <cell r="D300">
            <v>19995</v>
          </cell>
          <cell r="E300">
            <v>0.65</v>
          </cell>
          <cell r="F300">
            <v>6998.25</v>
          </cell>
        </row>
        <row r="301">
          <cell r="A301" t="str">
            <v>CPVP-VEE-U-FWZ1-V40</v>
          </cell>
          <cell r="B301" t="str">
            <v xml:space="preserve">VPN-1 Enterprise Center </v>
          </cell>
          <cell r="D301">
            <v>19995</v>
          </cell>
          <cell r="E301">
            <v>0.65</v>
          </cell>
          <cell r="F301">
            <v>6998.25</v>
          </cell>
        </row>
        <row r="302">
          <cell r="A302" t="str">
            <v>CPVP-VES-U-DES-V40</v>
          </cell>
          <cell r="B302" t="str">
            <v xml:space="preserve">VPN-1 Enterprise Security Center </v>
          </cell>
          <cell r="D302">
            <v>24995</v>
          </cell>
          <cell r="E302">
            <v>0.65</v>
          </cell>
          <cell r="F302">
            <v>8748.25</v>
          </cell>
        </row>
        <row r="303">
          <cell r="A303" t="str">
            <v>CPVP-VES-U-3DES-V40</v>
          </cell>
          <cell r="B303" t="str">
            <v xml:space="preserve">VPN-1 Enterprise Security Center </v>
          </cell>
          <cell r="D303">
            <v>24995</v>
          </cell>
          <cell r="E303">
            <v>0.65</v>
          </cell>
          <cell r="F303">
            <v>8748.25</v>
          </cell>
        </row>
        <row r="304">
          <cell r="A304" t="str">
            <v>CPVP-VES-U-FWZ1-V40</v>
          </cell>
          <cell r="B304" t="str">
            <v xml:space="preserve">VPN-1 Enterprise Security Center </v>
          </cell>
          <cell r="D304">
            <v>24995</v>
          </cell>
          <cell r="E304">
            <v>0.65</v>
          </cell>
          <cell r="F304">
            <v>8748.25</v>
          </cell>
        </row>
        <row r="305">
          <cell r="A305" t="str">
            <v>CPFW-NSC-U-V40</v>
          </cell>
          <cell r="B305" t="str">
            <v>Network Security Center</v>
          </cell>
          <cell r="D305">
            <v>34995</v>
          </cell>
          <cell r="E305">
            <v>0.65</v>
          </cell>
          <cell r="F305">
            <v>12248.25</v>
          </cell>
        </row>
        <row r="306">
          <cell r="A306" t="str">
            <v>CPVP-VGS-U-DES-V40</v>
          </cell>
          <cell r="B306" t="str">
            <v>VPN-1 Global Security Center</v>
          </cell>
          <cell r="D306">
            <v>44995</v>
          </cell>
          <cell r="E306">
            <v>0.65</v>
          </cell>
          <cell r="F306">
            <v>15748.249999999998</v>
          </cell>
        </row>
        <row r="307">
          <cell r="A307" t="str">
            <v>CPVP-VGS-U-3DES-V40</v>
          </cell>
          <cell r="B307" t="str">
            <v>VPN-1 Global Security Center</v>
          </cell>
          <cell r="D307">
            <v>44995</v>
          </cell>
          <cell r="E307">
            <v>0.65</v>
          </cell>
          <cell r="F307">
            <v>15748.249999999998</v>
          </cell>
        </row>
        <row r="308">
          <cell r="A308" t="str">
            <v>CPVP-VGS-U-FWZ1-V40</v>
          </cell>
          <cell r="B308" t="str">
            <v>VPN-1 Global Security Center</v>
          </cell>
          <cell r="D308">
            <v>44995</v>
          </cell>
          <cell r="E308">
            <v>0.65</v>
          </cell>
          <cell r="F308">
            <v>15748.249999999998</v>
          </cell>
        </row>
        <row r="309">
          <cell r="A309" t="str">
            <v>CPFW-ESC-U-V40</v>
          </cell>
          <cell r="B309" t="str">
            <v>Enterprise Security Console</v>
          </cell>
          <cell r="D309">
            <v>11995</v>
          </cell>
          <cell r="E309">
            <v>0.65</v>
          </cell>
          <cell r="F309">
            <v>4198.25</v>
          </cell>
        </row>
        <row r="310">
          <cell r="A310" t="str">
            <v>CPVP-ESC-U-V40</v>
          </cell>
          <cell r="B310" t="str">
            <v>Enterprise Security Console</v>
          </cell>
          <cell r="D310">
            <v>11995</v>
          </cell>
          <cell r="E310">
            <v>0.65</v>
          </cell>
          <cell r="F310">
            <v>4198.25</v>
          </cell>
        </row>
        <row r="311">
          <cell r="A311" t="str">
            <v>CPVP-ESC-U-DES-V40</v>
          </cell>
          <cell r="B311" t="str">
            <v>VPN-1 Enterprise Security Console</v>
          </cell>
          <cell r="D311">
            <v>11995</v>
          </cell>
          <cell r="E311">
            <v>0.65</v>
          </cell>
          <cell r="F311">
            <v>4198.25</v>
          </cell>
        </row>
        <row r="312">
          <cell r="A312" t="str">
            <v>CPVP-ESC-U-3DES-V40</v>
          </cell>
          <cell r="B312" t="str">
            <v>VPN-1 Enterprise Security Console</v>
          </cell>
          <cell r="D312">
            <v>11995</v>
          </cell>
          <cell r="E312">
            <v>0.65</v>
          </cell>
          <cell r="F312">
            <v>4198.25</v>
          </cell>
        </row>
        <row r="313">
          <cell r="A313" t="str">
            <v>CPVP-ESC-U-FWZ1-V40</v>
          </cell>
          <cell r="B313" t="str">
            <v>VPN-1 Enterprise Security Console</v>
          </cell>
          <cell r="D313">
            <v>11995</v>
          </cell>
          <cell r="E313">
            <v>0.65</v>
          </cell>
          <cell r="F313">
            <v>4198.25</v>
          </cell>
        </row>
        <row r="314">
          <cell r="A314" t="str">
            <v>CPFW-RSC-U</v>
          </cell>
          <cell r="B314" t="str">
            <v>Router Security Center</v>
          </cell>
          <cell r="D314">
            <v>29995</v>
          </cell>
          <cell r="E314">
            <v>0.65</v>
          </cell>
          <cell r="F314">
            <v>10498.25</v>
          </cell>
        </row>
        <row r="315">
          <cell r="A315" t="str">
            <v>CPFW-SRE-1</v>
          </cell>
          <cell r="B315" t="str">
            <v>Single Router Extension</v>
          </cell>
          <cell r="D315">
            <v>1995</v>
          </cell>
          <cell r="E315">
            <v>0.65</v>
          </cell>
          <cell r="F315">
            <v>698.25</v>
          </cell>
        </row>
        <row r="316">
          <cell r="A316" t="str">
            <v>IPXX-SSC-U</v>
          </cell>
          <cell r="B316" t="str">
            <v>Starter Console (SC)</v>
          </cell>
          <cell r="D316">
            <v>2000</v>
          </cell>
          <cell r="E316">
            <v>0.65</v>
          </cell>
          <cell r="F316">
            <v>700</v>
          </cell>
        </row>
        <row r="317">
          <cell r="A317" t="str">
            <v>IPXX-UP-SSC-ESC</v>
          </cell>
          <cell r="B317" t="str">
            <v>Upgrade from SC to ESC</v>
          </cell>
          <cell r="D317">
            <v>11200</v>
          </cell>
          <cell r="E317">
            <v>0.65</v>
          </cell>
          <cell r="F317">
            <v>3919.9999999999995</v>
          </cell>
        </row>
        <row r="318">
          <cell r="A318" t="str">
            <v>CPFW-IM-50-V40</v>
          </cell>
          <cell r="B318" t="str">
            <v>Inspection Module/25</v>
          </cell>
          <cell r="D318">
            <v>995</v>
          </cell>
          <cell r="E318">
            <v>0.65</v>
          </cell>
          <cell r="F318">
            <v>348.25</v>
          </cell>
        </row>
        <row r="319">
          <cell r="A319" t="str">
            <v>CPFW-IM-25-V40</v>
          </cell>
          <cell r="B319" t="str">
            <v>Inspection Module/ 50</v>
          </cell>
          <cell r="D319">
            <v>1995</v>
          </cell>
          <cell r="E319">
            <v>0.65</v>
          </cell>
          <cell r="F319">
            <v>698.25</v>
          </cell>
        </row>
        <row r="320">
          <cell r="A320" t="str">
            <v>CPFW-IM-U-V40</v>
          </cell>
          <cell r="B320" t="str">
            <v>Inspection Module/ Unlimited</v>
          </cell>
          <cell r="D320">
            <v>4995</v>
          </cell>
          <cell r="E320">
            <v>0.65</v>
          </cell>
          <cell r="F320">
            <v>1748.25</v>
          </cell>
        </row>
        <row r="321">
          <cell r="A321" t="str">
            <v>CPFW-FM-25-V40</v>
          </cell>
          <cell r="B321" t="str">
            <v>Firewall Module/25</v>
          </cell>
          <cell r="D321">
            <v>1995</v>
          </cell>
          <cell r="E321">
            <v>0.65</v>
          </cell>
          <cell r="F321">
            <v>698.25</v>
          </cell>
        </row>
        <row r="322">
          <cell r="A322" t="str">
            <v>CPVP-VFM-25-DES-V40</v>
          </cell>
          <cell r="B322" t="str">
            <v>VPN-1 Firewall Module/25</v>
          </cell>
          <cell r="D322">
            <v>2495</v>
          </cell>
          <cell r="E322">
            <v>0.65</v>
          </cell>
          <cell r="F322">
            <v>873.25</v>
          </cell>
        </row>
        <row r="323">
          <cell r="A323" t="str">
            <v>CPVP-VFM-25-3DES-V40</v>
          </cell>
          <cell r="B323" t="str">
            <v>VPN-1 Firewall Module/25</v>
          </cell>
          <cell r="D323">
            <v>2495</v>
          </cell>
          <cell r="E323">
            <v>0.65</v>
          </cell>
          <cell r="F323">
            <v>873.25</v>
          </cell>
        </row>
        <row r="324">
          <cell r="A324" t="str">
            <v>CPVP-VFM-25-FWZ1-V40</v>
          </cell>
          <cell r="B324" t="str">
            <v>VPN-1 Firewall Module/25</v>
          </cell>
          <cell r="D324">
            <v>2495</v>
          </cell>
          <cell r="E324">
            <v>0.65</v>
          </cell>
          <cell r="F324">
            <v>873.25</v>
          </cell>
        </row>
        <row r="325">
          <cell r="A325" t="str">
            <v>CPFW-FM-50-V40</v>
          </cell>
          <cell r="B325" t="str">
            <v>Firewall Module/50</v>
          </cell>
          <cell r="D325">
            <v>3995</v>
          </cell>
          <cell r="E325">
            <v>0.65</v>
          </cell>
          <cell r="F325">
            <v>1398.25</v>
          </cell>
        </row>
        <row r="326">
          <cell r="A326" t="str">
            <v>CPVP-VFM-50-DES-V40</v>
          </cell>
          <cell r="B326" t="str">
            <v>VPN-1 Firewall Module/50</v>
          </cell>
          <cell r="D326">
            <v>4495</v>
          </cell>
          <cell r="E326">
            <v>0.65</v>
          </cell>
          <cell r="F326">
            <v>1573.25</v>
          </cell>
        </row>
        <row r="327">
          <cell r="A327" t="str">
            <v>CPVP-VFM-50-3DES-V40</v>
          </cell>
          <cell r="B327" t="str">
            <v>VPN-1 Firewall Module/50</v>
          </cell>
          <cell r="D327">
            <v>4495</v>
          </cell>
          <cell r="E327">
            <v>0.65</v>
          </cell>
          <cell r="F327">
            <v>1573.25</v>
          </cell>
        </row>
        <row r="328">
          <cell r="A328" t="str">
            <v>CPVP-VFM-50-FWZ1-V40</v>
          </cell>
          <cell r="B328" t="str">
            <v>VPN-1 Firewall Module/50</v>
          </cell>
          <cell r="D328">
            <v>4495</v>
          </cell>
          <cell r="E328">
            <v>0.65</v>
          </cell>
          <cell r="F328">
            <v>1573.25</v>
          </cell>
        </row>
        <row r="329">
          <cell r="A329" t="str">
            <v>CPFW-FM-100-V40</v>
          </cell>
          <cell r="B329" t="str">
            <v>Firewall Module/100</v>
          </cell>
          <cell r="D329">
            <v>4995</v>
          </cell>
          <cell r="E329">
            <v>0.65</v>
          </cell>
          <cell r="F329">
            <v>1748.25</v>
          </cell>
        </row>
        <row r="330">
          <cell r="A330" t="str">
            <v>CPVP-VFM-100-DES-V40</v>
          </cell>
          <cell r="B330" t="str">
            <v>VPN-1 Firewall Module/100</v>
          </cell>
          <cell r="D330">
            <v>5995</v>
          </cell>
          <cell r="E330">
            <v>0.65</v>
          </cell>
          <cell r="F330">
            <v>2098.25</v>
          </cell>
        </row>
        <row r="331">
          <cell r="A331" t="str">
            <v>CPVP-VFM-100-3DES-V40</v>
          </cell>
          <cell r="B331" t="str">
            <v>VPN-1 Firewall Module/100</v>
          </cell>
          <cell r="D331">
            <v>5995</v>
          </cell>
          <cell r="E331">
            <v>0.65</v>
          </cell>
          <cell r="F331">
            <v>2098.25</v>
          </cell>
        </row>
        <row r="332">
          <cell r="A332" t="str">
            <v>CPVP-VFM-100-FWZ1-V40</v>
          </cell>
          <cell r="B332" t="str">
            <v>VPN-1 Firewall Module/100</v>
          </cell>
          <cell r="D332">
            <v>5995</v>
          </cell>
          <cell r="E332">
            <v>0.65</v>
          </cell>
          <cell r="F332">
            <v>2098.25</v>
          </cell>
        </row>
        <row r="333">
          <cell r="A333" t="str">
            <v>CPFW-FM-250-V40</v>
          </cell>
          <cell r="B333" t="str">
            <v>Firewall Module/250</v>
          </cell>
          <cell r="D333">
            <v>5995</v>
          </cell>
          <cell r="E333">
            <v>0.65</v>
          </cell>
          <cell r="F333">
            <v>2098.25</v>
          </cell>
        </row>
        <row r="334">
          <cell r="A334" t="str">
            <v>CPVP-VFM-250-DES-V40</v>
          </cell>
          <cell r="B334" t="str">
            <v>VPN-1 Firewall Module/250</v>
          </cell>
          <cell r="D334">
            <v>7495</v>
          </cell>
          <cell r="E334">
            <v>0.65</v>
          </cell>
          <cell r="F334">
            <v>2623.25</v>
          </cell>
        </row>
        <row r="335">
          <cell r="A335" t="str">
            <v>CPVP-VFM-250-3DES-V40</v>
          </cell>
          <cell r="B335" t="str">
            <v>VPN-1 Firewall Module/250</v>
          </cell>
          <cell r="D335">
            <v>7495</v>
          </cell>
          <cell r="E335">
            <v>0.65</v>
          </cell>
          <cell r="F335">
            <v>2623.25</v>
          </cell>
        </row>
        <row r="336">
          <cell r="A336" t="str">
            <v>CPVP-VFM-250-FWZ1-V40</v>
          </cell>
          <cell r="B336" t="str">
            <v>VPN-1 Firewall Module/250</v>
          </cell>
          <cell r="D336">
            <v>7495</v>
          </cell>
          <cell r="E336">
            <v>0.65</v>
          </cell>
          <cell r="F336">
            <v>2623.25</v>
          </cell>
        </row>
        <row r="337">
          <cell r="A337" t="str">
            <v>CPFW-FM-U-V40</v>
          </cell>
          <cell r="B337" t="str">
            <v>Firewall Module/Unlimited</v>
          </cell>
          <cell r="D337">
            <v>6995</v>
          </cell>
          <cell r="E337">
            <v>0.65</v>
          </cell>
          <cell r="F337">
            <v>2448.25</v>
          </cell>
        </row>
        <row r="338">
          <cell r="A338" t="str">
            <v>CPVP-VFM-U-DES-V40-F</v>
          </cell>
          <cell r="B338" t="str">
            <v>VPN-1 Firewall Module/Unlimited</v>
          </cell>
          <cell r="D338">
            <v>9495</v>
          </cell>
          <cell r="E338">
            <v>0.65</v>
          </cell>
          <cell r="F338">
            <v>3323.25</v>
          </cell>
        </row>
        <row r="339">
          <cell r="A339" t="str">
            <v>CPVP-VFM-U-DES-V40</v>
          </cell>
          <cell r="B339" t="str">
            <v>VPN-1 Firewall Module/Unlimited</v>
          </cell>
          <cell r="D339">
            <v>9495</v>
          </cell>
          <cell r="E339">
            <v>0.65</v>
          </cell>
          <cell r="F339">
            <v>3323.25</v>
          </cell>
        </row>
        <row r="340">
          <cell r="A340" t="str">
            <v>CPVP-VFM-U-3DES-V40</v>
          </cell>
          <cell r="B340" t="str">
            <v>VPN-1 Firewall Module/Unlimited</v>
          </cell>
          <cell r="D340">
            <v>9495</v>
          </cell>
          <cell r="E340">
            <v>0.65</v>
          </cell>
          <cell r="F340">
            <v>3323.25</v>
          </cell>
        </row>
        <row r="341">
          <cell r="A341" t="str">
            <v>CPVP-VFM-U-FWZ1-V40</v>
          </cell>
          <cell r="B341" t="str">
            <v>VPN-1 Firewall Module/Unlimited</v>
          </cell>
          <cell r="D341">
            <v>9495</v>
          </cell>
          <cell r="E341">
            <v>0.65</v>
          </cell>
          <cell r="F341">
            <v>3323.25</v>
          </cell>
        </row>
        <row r="342">
          <cell r="A342" t="str">
            <v>CPFW-ENC-U-DES-V40</v>
          </cell>
          <cell r="B342" t="str">
            <v>Encryption Module/Unlimited</v>
          </cell>
          <cell r="D342">
            <v>3995</v>
          </cell>
          <cell r="E342">
            <v>0.65</v>
          </cell>
          <cell r="F342">
            <v>1398.25</v>
          </cell>
        </row>
        <row r="343">
          <cell r="A343" t="str">
            <v>CPFW-ENC-U-3DES-V40</v>
          </cell>
          <cell r="B343" t="str">
            <v>Encryption Module/Unlimited</v>
          </cell>
          <cell r="D343">
            <v>3995</v>
          </cell>
          <cell r="E343">
            <v>0.65</v>
          </cell>
          <cell r="F343">
            <v>1398.25</v>
          </cell>
        </row>
        <row r="344">
          <cell r="A344" t="str">
            <v>CPFW-ENC-U-FWZ1-V40</v>
          </cell>
          <cell r="B344" t="str">
            <v>Encryption Module/Unlimited</v>
          </cell>
          <cell r="D344">
            <v>3995</v>
          </cell>
          <cell r="E344">
            <v>0.65</v>
          </cell>
          <cell r="F344">
            <v>1398.25</v>
          </cell>
        </row>
        <row r="345">
          <cell r="A345" t="str">
            <v>CPFW-ENC-25-DES-V40</v>
          </cell>
          <cell r="B345" t="str">
            <v>Encryption Module/25</v>
          </cell>
          <cell r="D345">
            <v>995</v>
          </cell>
          <cell r="E345">
            <v>0.65</v>
          </cell>
          <cell r="F345">
            <v>348.25</v>
          </cell>
        </row>
        <row r="346">
          <cell r="A346" t="str">
            <v>CPFW-ENC-25-3DES-V40</v>
          </cell>
          <cell r="B346" t="str">
            <v>Encryption Module/25</v>
          </cell>
          <cell r="D346">
            <v>995</v>
          </cell>
          <cell r="E346">
            <v>0.65</v>
          </cell>
          <cell r="F346">
            <v>348.25</v>
          </cell>
        </row>
        <row r="347">
          <cell r="A347" t="str">
            <v>CPFW-ENC-25-FWZ1-V40</v>
          </cell>
          <cell r="B347" t="str">
            <v>Encryption Module/25</v>
          </cell>
          <cell r="D347">
            <v>995</v>
          </cell>
          <cell r="E347">
            <v>0.65</v>
          </cell>
          <cell r="F347">
            <v>348.25</v>
          </cell>
        </row>
        <row r="348">
          <cell r="A348" t="str">
            <v>CPFW-ENC-50-DES-V40</v>
          </cell>
          <cell r="B348" t="str">
            <v>Encryption Module/50</v>
          </cell>
          <cell r="D348">
            <v>1495</v>
          </cell>
          <cell r="E348">
            <v>0.65</v>
          </cell>
          <cell r="F348">
            <v>523.25</v>
          </cell>
        </row>
        <row r="349">
          <cell r="A349" t="str">
            <v>CPFW-ENC-50-3DES-V40</v>
          </cell>
          <cell r="B349" t="str">
            <v>Encryption Module/50</v>
          </cell>
          <cell r="D349">
            <v>1495</v>
          </cell>
          <cell r="E349">
            <v>0.65</v>
          </cell>
          <cell r="F349">
            <v>523.25</v>
          </cell>
        </row>
        <row r="350">
          <cell r="A350" t="str">
            <v>CPFW-ENC-50-FWZ1-V40</v>
          </cell>
          <cell r="B350" t="str">
            <v>Encryption Module/50</v>
          </cell>
          <cell r="D350">
            <v>1495</v>
          </cell>
          <cell r="E350">
            <v>0.65</v>
          </cell>
          <cell r="F350">
            <v>523.25</v>
          </cell>
        </row>
        <row r="351">
          <cell r="A351" t="str">
            <v>CPFW-ENC-100-DES-V40</v>
          </cell>
          <cell r="B351" t="str">
            <v>Encryption Module/100</v>
          </cell>
          <cell r="D351">
            <v>1995</v>
          </cell>
          <cell r="E351">
            <v>0.65</v>
          </cell>
          <cell r="F351">
            <v>698.25</v>
          </cell>
        </row>
        <row r="352">
          <cell r="A352" t="str">
            <v>CPFW-ENC-100-3DES-V40</v>
          </cell>
          <cell r="B352" t="str">
            <v>Encryption Module/100</v>
          </cell>
          <cell r="D352">
            <v>1995</v>
          </cell>
          <cell r="E352">
            <v>0.65</v>
          </cell>
          <cell r="F352">
            <v>698.25</v>
          </cell>
        </row>
        <row r="353">
          <cell r="A353" t="str">
            <v>CPFW-ENC-100-FWZ1-V40</v>
          </cell>
          <cell r="B353" t="str">
            <v>Encryption Module/100</v>
          </cell>
          <cell r="D353">
            <v>1995</v>
          </cell>
          <cell r="E353">
            <v>0.65</v>
          </cell>
          <cell r="F353">
            <v>698.25</v>
          </cell>
        </row>
        <row r="354">
          <cell r="A354" t="str">
            <v>CPFW-ENC-250-DES-V40</v>
          </cell>
          <cell r="B354" t="str">
            <v>Encryption Module/250</v>
          </cell>
          <cell r="D354">
            <v>2995</v>
          </cell>
          <cell r="E354">
            <v>0.65</v>
          </cell>
          <cell r="F354">
            <v>1048.25</v>
          </cell>
        </row>
        <row r="355">
          <cell r="A355" t="str">
            <v>CPFW-ENC-250-3DES-V40</v>
          </cell>
          <cell r="B355" t="str">
            <v>Encryption Module/250</v>
          </cell>
          <cell r="D355">
            <v>2995</v>
          </cell>
          <cell r="E355">
            <v>0.65</v>
          </cell>
          <cell r="F355">
            <v>1048.25</v>
          </cell>
        </row>
        <row r="356">
          <cell r="A356" t="str">
            <v>CPFW-ENC-250-FWZ1-V40</v>
          </cell>
          <cell r="B356" t="str">
            <v>Encryption Module/250</v>
          </cell>
          <cell r="D356">
            <v>2995</v>
          </cell>
          <cell r="E356">
            <v>0.65</v>
          </cell>
          <cell r="F356">
            <v>1048.25</v>
          </cell>
        </row>
        <row r="357">
          <cell r="A357" t="str">
            <v>CPFW-CC-U-V40</v>
          </cell>
          <cell r="B357" t="str">
            <v>Connect Control Module</v>
          </cell>
          <cell r="D357">
            <v>7995</v>
          </cell>
          <cell r="E357">
            <v>0.65</v>
          </cell>
          <cell r="F357">
            <v>2798.25</v>
          </cell>
        </row>
        <row r="358">
          <cell r="A358" t="str">
            <v>CPFW-FIG-25-V40</v>
          </cell>
          <cell r="B358" t="str">
            <v>Firewall Internet Gateway/25</v>
          </cell>
          <cell r="D358">
            <v>2995</v>
          </cell>
          <cell r="E358">
            <v>0.65</v>
          </cell>
          <cell r="F358">
            <v>1048.25</v>
          </cell>
        </row>
        <row r="359">
          <cell r="A359" t="str">
            <v>CPVP-VIG-25-DES-V40</v>
          </cell>
          <cell r="B359" t="str">
            <v>Firewall Internet Gateway/25</v>
          </cell>
          <cell r="D359">
            <v>3495</v>
          </cell>
          <cell r="E359">
            <v>0.65</v>
          </cell>
          <cell r="F359">
            <v>1223.25</v>
          </cell>
        </row>
        <row r="360">
          <cell r="A360" t="str">
            <v>CPVP-VIG-25-3DES-V40</v>
          </cell>
          <cell r="B360" t="str">
            <v>Firewall Internet Gateway/25</v>
          </cell>
          <cell r="D360">
            <v>3495</v>
          </cell>
          <cell r="E360">
            <v>0.65</v>
          </cell>
          <cell r="F360">
            <v>1223.25</v>
          </cell>
        </row>
        <row r="361">
          <cell r="A361" t="str">
            <v>CPVP-VIG-25-FWZ1-V40</v>
          </cell>
          <cell r="B361" t="str">
            <v>Firewall Internet Gateway/25</v>
          </cell>
          <cell r="D361">
            <v>3495</v>
          </cell>
          <cell r="E361">
            <v>0.65</v>
          </cell>
          <cell r="F361">
            <v>1223.25</v>
          </cell>
        </row>
        <row r="362">
          <cell r="A362" t="str">
            <v>CPFW-FIG-50-V40</v>
          </cell>
          <cell r="B362" t="str">
            <v>Firewall Internet Gateway/50</v>
          </cell>
          <cell r="D362">
            <v>4995</v>
          </cell>
          <cell r="E362">
            <v>0.65</v>
          </cell>
          <cell r="F362">
            <v>1748.25</v>
          </cell>
        </row>
        <row r="363">
          <cell r="A363" t="str">
            <v>CPVP-VIG-50-DES-V40</v>
          </cell>
          <cell r="B363" t="str">
            <v>VPN-1 Internet Gateway/50</v>
          </cell>
          <cell r="D363">
            <v>5495</v>
          </cell>
          <cell r="E363">
            <v>0.65</v>
          </cell>
          <cell r="F363">
            <v>1923.2499999999998</v>
          </cell>
        </row>
        <row r="364">
          <cell r="A364" t="str">
            <v>CPVP-VIG-50-3DES-V40</v>
          </cell>
          <cell r="B364" t="str">
            <v>VPN-1 Internet Gateway/50</v>
          </cell>
          <cell r="D364">
            <v>5495</v>
          </cell>
          <cell r="E364">
            <v>0.65</v>
          </cell>
          <cell r="F364">
            <v>1923.2499999999998</v>
          </cell>
        </row>
        <row r="365">
          <cell r="A365" t="str">
            <v>CPVP-VIG-50-FWZ1-V40</v>
          </cell>
          <cell r="B365" t="str">
            <v>VPN-1 Internet Gateway/50</v>
          </cell>
          <cell r="D365">
            <v>5495</v>
          </cell>
          <cell r="E365">
            <v>0.65</v>
          </cell>
          <cell r="F365">
            <v>1923.2499999999998</v>
          </cell>
        </row>
        <row r="366">
          <cell r="A366" t="str">
            <v>CPFW-FIG-100-V40</v>
          </cell>
          <cell r="B366" t="str">
            <v>Firewall Internet Gateway/100</v>
          </cell>
          <cell r="D366">
            <v>7995</v>
          </cell>
          <cell r="E366">
            <v>0.65</v>
          </cell>
          <cell r="F366">
            <v>2798.25</v>
          </cell>
        </row>
        <row r="367">
          <cell r="A367" t="str">
            <v>CPVP-VIG-100-DES-V40</v>
          </cell>
          <cell r="B367" t="str">
            <v>VPN-1 Internet Gateway/100</v>
          </cell>
          <cell r="D367">
            <v>8495</v>
          </cell>
          <cell r="E367">
            <v>0.65</v>
          </cell>
          <cell r="F367">
            <v>2973.25</v>
          </cell>
        </row>
        <row r="368">
          <cell r="A368" t="str">
            <v>CPVP-VIG-100-3DES-V40</v>
          </cell>
          <cell r="B368" t="str">
            <v>VPN-1 Internet Gateway/100</v>
          </cell>
          <cell r="D368">
            <v>8495</v>
          </cell>
          <cell r="E368">
            <v>0.65</v>
          </cell>
          <cell r="F368">
            <v>2973.25</v>
          </cell>
        </row>
        <row r="369">
          <cell r="A369" t="str">
            <v>CPVP-VIG-100-FWZ1-V40</v>
          </cell>
          <cell r="B369" t="str">
            <v>VPN-1 Internet Gateway/100</v>
          </cell>
          <cell r="D369">
            <v>8495</v>
          </cell>
          <cell r="E369">
            <v>0.65</v>
          </cell>
          <cell r="F369">
            <v>2973.25</v>
          </cell>
        </row>
        <row r="370">
          <cell r="A370" t="str">
            <v>CPFW-FIG-250-V40</v>
          </cell>
          <cell r="B370" t="str">
            <v>Firewall Internet Gateway/250</v>
          </cell>
          <cell r="D370">
            <v>9995</v>
          </cell>
          <cell r="E370">
            <v>0.65</v>
          </cell>
          <cell r="F370">
            <v>3498.25</v>
          </cell>
        </row>
        <row r="371">
          <cell r="A371" t="str">
            <v>CPVP-VIG-250-DES-V40</v>
          </cell>
          <cell r="B371" t="str">
            <v>VPN-1 Internet Gateway/250</v>
          </cell>
          <cell r="D371">
            <v>10995</v>
          </cell>
          <cell r="E371">
            <v>0.65</v>
          </cell>
          <cell r="F371">
            <v>3848.2499999999995</v>
          </cell>
        </row>
        <row r="372">
          <cell r="A372" t="str">
            <v>CPVP-VIG-250-3DES-V40</v>
          </cell>
          <cell r="B372" t="str">
            <v>VPN-1 Internet Gateway/250</v>
          </cell>
          <cell r="D372">
            <v>10995</v>
          </cell>
          <cell r="E372">
            <v>0.65</v>
          </cell>
          <cell r="F372">
            <v>3848.2499999999995</v>
          </cell>
        </row>
        <row r="373">
          <cell r="A373" t="str">
            <v>CPVP-VIG-250-FWZ1-V40</v>
          </cell>
          <cell r="B373" t="str">
            <v>VPN-1 Internet Gateway/250</v>
          </cell>
          <cell r="D373">
            <v>10995</v>
          </cell>
          <cell r="E373">
            <v>0.65</v>
          </cell>
          <cell r="F373">
            <v>3848.2499999999995</v>
          </cell>
        </row>
        <row r="374">
          <cell r="A374" t="str">
            <v>CPFW-REDSC</v>
          </cell>
          <cell r="B374" t="str">
            <v>Redundant Starter Console</v>
          </cell>
          <cell r="D374">
            <v>5000</v>
          </cell>
          <cell r="E374">
            <v>0.65</v>
          </cell>
          <cell r="F374">
            <v>1750</v>
          </cell>
        </row>
        <row r="375">
          <cell r="A375" t="str">
            <v>SS-REDSC</v>
          </cell>
          <cell r="B375" t="str">
            <v>SS- Redundant Starter Console</v>
          </cell>
          <cell r="D375">
            <v>745</v>
          </cell>
          <cell r="E375">
            <v>0.3</v>
          </cell>
          <cell r="F375">
            <v>521.5</v>
          </cell>
        </row>
        <row r="376">
          <cell r="A376" t="str">
            <v>CPFW-IM-250-V40</v>
          </cell>
          <cell r="B376" t="str">
            <v>Inspection Module/250</v>
          </cell>
          <cell r="D376">
            <v>3495</v>
          </cell>
          <cell r="E376">
            <v>0.65</v>
          </cell>
          <cell r="F376">
            <v>1223.25</v>
          </cell>
        </row>
        <row r="377">
          <cell r="A377" t="str">
            <v>CPFW-IM-1-V40</v>
          </cell>
          <cell r="B377" t="str">
            <v>Inspection Module/ 1</v>
          </cell>
          <cell r="D377">
            <v>495</v>
          </cell>
          <cell r="E377">
            <v>0.65</v>
          </cell>
          <cell r="F377">
            <v>173.25</v>
          </cell>
        </row>
        <row r="378">
          <cell r="A378" t="str">
            <v>CPVP-VIM-1-DES-V40</v>
          </cell>
          <cell r="B378" t="str">
            <v>VPN-1 Inspection Module/ 1</v>
          </cell>
          <cell r="D378">
            <v>895</v>
          </cell>
          <cell r="E378">
            <v>0.65</v>
          </cell>
          <cell r="F378">
            <v>313.25</v>
          </cell>
        </row>
        <row r="379">
          <cell r="A379" t="str">
            <v>CPVP-VIM-1-3DES-V40</v>
          </cell>
          <cell r="B379" t="str">
            <v>VPN-1 Inspection Module/ 1</v>
          </cell>
          <cell r="D379">
            <v>895</v>
          </cell>
          <cell r="E379">
            <v>0.65</v>
          </cell>
          <cell r="F379">
            <v>313.25</v>
          </cell>
        </row>
        <row r="380">
          <cell r="A380" t="str">
            <v>CPVP-VIM-1-FWZ1-V40</v>
          </cell>
          <cell r="B380" t="str">
            <v>VPN-1 Inspection Module/ 1</v>
          </cell>
          <cell r="D380">
            <v>895</v>
          </cell>
          <cell r="E380">
            <v>0.65</v>
          </cell>
          <cell r="F380">
            <v>313.25</v>
          </cell>
        </row>
        <row r="381">
          <cell r="A381" t="str">
            <v>CPVP-VSR-50-V40</v>
          </cell>
          <cell r="B381" t="str">
            <v>SecuRemote 50 users</v>
          </cell>
          <cell r="D381">
            <v>0</v>
          </cell>
          <cell r="E381">
            <v>0</v>
          </cell>
          <cell r="F381">
            <v>0</v>
          </cell>
        </row>
        <row r="382">
          <cell r="A382" t="str">
            <v>CPVP-VSR-100-V40</v>
          </cell>
          <cell r="B382" t="str">
            <v>SecuRemote 100 users</v>
          </cell>
          <cell r="D382">
            <v>0</v>
          </cell>
          <cell r="E382">
            <v>0</v>
          </cell>
          <cell r="F382">
            <v>0</v>
          </cell>
        </row>
        <row r="383">
          <cell r="A383" t="str">
            <v>CPVP-VSR-250-V40</v>
          </cell>
          <cell r="B383" t="str">
            <v>SecuRemote 250 users</v>
          </cell>
          <cell r="D383">
            <v>0</v>
          </cell>
          <cell r="E383">
            <v>0</v>
          </cell>
          <cell r="F383">
            <v>0</v>
          </cell>
        </row>
        <row r="384">
          <cell r="A384" t="str">
            <v>CPVP-VSR-500-V40</v>
          </cell>
          <cell r="B384" t="str">
            <v>SecuRemote 500 users</v>
          </cell>
          <cell r="D384">
            <v>0</v>
          </cell>
          <cell r="E384">
            <v>0</v>
          </cell>
          <cell r="F384">
            <v>0</v>
          </cell>
        </row>
        <row r="385">
          <cell r="A385" t="str">
            <v>CPVP-VSR-1000-V40</v>
          </cell>
          <cell r="B385" t="str">
            <v>SecuRemote 1000 users</v>
          </cell>
          <cell r="D385">
            <v>0</v>
          </cell>
          <cell r="E385">
            <v>0</v>
          </cell>
          <cell r="F385">
            <v>0</v>
          </cell>
        </row>
        <row r="386">
          <cell r="A386" t="str">
            <v>CPVP-VSR-2500-V40</v>
          </cell>
          <cell r="B386" t="str">
            <v>SecuRemote 2500 users</v>
          </cell>
          <cell r="D386">
            <v>0</v>
          </cell>
          <cell r="E386">
            <v>0</v>
          </cell>
          <cell r="F386">
            <v>0</v>
          </cell>
        </row>
        <row r="387">
          <cell r="A387" t="str">
            <v>CPVP-VSR-5000-V40</v>
          </cell>
          <cell r="B387" t="str">
            <v>SecuRemote 5000 users</v>
          </cell>
          <cell r="D387">
            <v>0</v>
          </cell>
          <cell r="E387">
            <v>0</v>
          </cell>
          <cell r="F387">
            <v>0</v>
          </cell>
        </row>
        <row r="388">
          <cell r="A388" t="str">
            <v>CPFW-OSE-1-V10</v>
          </cell>
          <cell r="B388" t="str">
            <v>Open Security Extension</v>
          </cell>
          <cell r="D388">
            <v>1495</v>
          </cell>
          <cell r="E388">
            <v>0.65</v>
          </cell>
          <cell r="F388">
            <v>523.25</v>
          </cell>
        </row>
        <row r="389">
          <cell r="A389" t="str">
            <v>CPFW-OSE-10-V10</v>
          </cell>
          <cell r="B389" t="str">
            <v>Open Security Extension</v>
          </cell>
          <cell r="D389">
            <v>9995</v>
          </cell>
          <cell r="E389">
            <v>0.65</v>
          </cell>
          <cell r="F389">
            <v>3498.25</v>
          </cell>
        </row>
        <row r="390">
          <cell r="A390" t="str">
            <v>CPFW-OSE-U-V10</v>
          </cell>
          <cell r="B390" t="str">
            <v>Open Security Extension</v>
          </cell>
          <cell r="D390">
            <v>1995</v>
          </cell>
          <cell r="E390">
            <v>0.65</v>
          </cell>
          <cell r="F390">
            <v>698.25</v>
          </cell>
        </row>
        <row r="391">
          <cell r="A391" t="str">
            <v>IPXX-SSC-V40</v>
          </cell>
          <cell r="B391" t="str">
            <v xml:space="preserve">Starter Console  </v>
          </cell>
          <cell r="D391">
            <v>300</v>
          </cell>
          <cell r="E391">
            <v>0.3</v>
          </cell>
          <cell r="F391">
            <v>210</v>
          </cell>
        </row>
        <row r="392">
          <cell r="A392" t="str">
            <v>IPXX-REDSC-V40</v>
          </cell>
          <cell r="B392" t="str">
            <v>Redundant Starter Console</v>
          </cell>
          <cell r="D392">
            <v>750</v>
          </cell>
          <cell r="E392">
            <v>0.3</v>
          </cell>
          <cell r="F392">
            <v>525</v>
          </cell>
        </row>
        <row r="393">
          <cell r="A393" t="str">
            <v>IPXX-IM-25-V40</v>
          </cell>
          <cell r="B393" t="str">
            <v>CPFW-IM-25</v>
          </cell>
          <cell r="D393">
            <v>149</v>
          </cell>
          <cell r="E393">
            <v>0.3</v>
          </cell>
          <cell r="F393">
            <v>104.3</v>
          </cell>
        </row>
        <row r="394">
          <cell r="A394" t="str">
            <v>IPXX-IM-50-V40</v>
          </cell>
          <cell r="B394" t="str">
            <v>CPFW-IM-50</v>
          </cell>
          <cell r="D394">
            <v>299</v>
          </cell>
          <cell r="E394">
            <v>0.3</v>
          </cell>
          <cell r="F394">
            <v>209.29999999999998</v>
          </cell>
        </row>
        <row r="395">
          <cell r="A395" t="str">
            <v>IPXX-IM-250-V40</v>
          </cell>
          <cell r="B395" t="str">
            <v>CPFW-IM-250</v>
          </cell>
          <cell r="D395">
            <v>524</v>
          </cell>
          <cell r="E395">
            <v>0.3</v>
          </cell>
          <cell r="F395">
            <v>366.79999999999995</v>
          </cell>
        </row>
        <row r="396">
          <cell r="A396" t="str">
            <v>IPXX-IM-U-V40</v>
          </cell>
          <cell r="B396" t="str">
            <v>CPFW-IM-U</v>
          </cell>
          <cell r="D396">
            <v>749</v>
          </cell>
          <cell r="E396">
            <v>0.3</v>
          </cell>
          <cell r="F396">
            <v>524.29999999999995</v>
          </cell>
        </row>
        <row r="397">
          <cell r="A397" t="str">
            <v>IPXX-VPN210-FWZ1-V40</v>
          </cell>
          <cell r="B397" t="str">
            <v>VPN210 Bundle</v>
          </cell>
          <cell r="D397">
            <v>1870</v>
          </cell>
          <cell r="E397">
            <v>0</v>
          </cell>
          <cell r="F397">
            <v>1870</v>
          </cell>
        </row>
        <row r="398">
          <cell r="A398" t="str">
            <v>IPXX-VPN210-DES-V40</v>
          </cell>
          <cell r="B398" t="str">
            <v>VPN210 Bundle</v>
          </cell>
          <cell r="D398">
            <v>1870</v>
          </cell>
          <cell r="E398">
            <v>0</v>
          </cell>
          <cell r="F398">
            <v>1870</v>
          </cell>
        </row>
        <row r="399">
          <cell r="A399" t="str">
            <v>IPXX-VPN210-3DES-V40</v>
          </cell>
          <cell r="B399" t="str">
            <v>VPN210 Bundle</v>
          </cell>
          <cell r="D399">
            <v>1870</v>
          </cell>
          <cell r="E399">
            <v>0</v>
          </cell>
          <cell r="F399">
            <v>1870</v>
          </cell>
        </row>
        <row r="400">
          <cell r="A400" t="str">
            <v>IPXX-VPN220-FWZ1-V40</v>
          </cell>
          <cell r="B400" t="str">
            <v>VPN220 Bundle</v>
          </cell>
          <cell r="D400">
            <v>3123</v>
          </cell>
          <cell r="E400">
            <v>0</v>
          </cell>
          <cell r="F400">
            <v>3123</v>
          </cell>
        </row>
        <row r="401">
          <cell r="A401" t="str">
            <v>IPXX-VPN220-DES-V40</v>
          </cell>
          <cell r="B401" t="str">
            <v>VPN220 Bundle</v>
          </cell>
          <cell r="D401">
            <v>3123</v>
          </cell>
          <cell r="E401">
            <v>0</v>
          </cell>
          <cell r="F401">
            <v>3123</v>
          </cell>
        </row>
        <row r="402">
          <cell r="A402" t="str">
            <v>IPXX-VPN220-3DES-V40</v>
          </cell>
          <cell r="B402" t="str">
            <v>VPN220 Bundle</v>
          </cell>
          <cell r="D402">
            <v>3123</v>
          </cell>
          <cell r="E402">
            <v>0</v>
          </cell>
          <cell r="F402">
            <v>3123</v>
          </cell>
        </row>
        <row r="403">
          <cell r="A403" t="str">
            <v>IPXX-VPN230-FWZ1-V40</v>
          </cell>
          <cell r="B403" t="str">
            <v>VPN230 Bundle</v>
          </cell>
          <cell r="D403">
            <v>5828</v>
          </cell>
          <cell r="E403">
            <v>0</v>
          </cell>
          <cell r="F403">
            <v>5828</v>
          </cell>
        </row>
        <row r="404">
          <cell r="A404" t="str">
            <v>IPXX-VPN230-DES-V40</v>
          </cell>
          <cell r="B404" t="str">
            <v>VPN230 Bundle</v>
          </cell>
          <cell r="D404">
            <v>5828</v>
          </cell>
          <cell r="E404">
            <v>0</v>
          </cell>
          <cell r="F404">
            <v>5828</v>
          </cell>
        </row>
        <row r="405">
          <cell r="A405" t="str">
            <v>IPXX-VPN230-3DES-V40</v>
          </cell>
          <cell r="B405" t="str">
            <v>VPN230 Bundle</v>
          </cell>
          <cell r="D405">
            <v>5828</v>
          </cell>
          <cell r="E405">
            <v>0</v>
          </cell>
          <cell r="F405">
            <v>5828</v>
          </cell>
        </row>
        <row r="406">
          <cell r="A406" t="str">
            <v>IPXX-VPN240-FWZ1-V40</v>
          </cell>
          <cell r="B406" t="str">
            <v>VPN240 Bundle</v>
          </cell>
          <cell r="D406">
            <v>8550</v>
          </cell>
          <cell r="E406">
            <v>0</v>
          </cell>
          <cell r="F406">
            <v>8550</v>
          </cell>
        </row>
        <row r="407">
          <cell r="A407" t="str">
            <v>IPXX-VPN240-DES-V40</v>
          </cell>
          <cell r="B407" t="str">
            <v>VPN240 Bundle</v>
          </cell>
          <cell r="D407">
            <v>8550</v>
          </cell>
          <cell r="E407">
            <v>0</v>
          </cell>
          <cell r="F407">
            <v>8550</v>
          </cell>
        </row>
        <row r="408">
          <cell r="A408" t="str">
            <v>IPXX-VPN240-3DES-V40</v>
          </cell>
          <cell r="B408" t="str">
            <v>VPN240 Bundle</v>
          </cell>
          <cell r="D408">
            <v>8550</v>
          </cell>
          <cell r="E408">
            <v>0</v>
          </cell>
          <cell r="F408">
            <v>8550</v>
          </cell>
        </row>
        <row r="409">
          <cell r="A409" t="str">
            <v>SS-VPN210-FWZ1</v>
          </cell>
          <cell r="B409" t="str">
            <v>SS for VPN210 Bundle</v>
          </cell>
          <cell r="D409">
            <v>524</v>
          </cell>
          <cell r="E409">
            <v>0.3</v>
          </cell>
          <cell r="F409">
            <v>366.79999999999995</v>
          </cell>
        </row>
        <row r="410">
          <cell r="A410" t="str">
            <v>SS-VPN210-DES</v>
          </cell>
          <cell r="B410" t="str">
            <v>SS for VPN210 Bundle</v>
          </cell>
          <cell r="D410">
            <v>524</v>
          </cell>
          <cell r="E410">
            <v>0.3</v>
          </cell>
          <cell r="F410">
            <v>366.79999999999995</v>
          </cell>
        </row>
        <row r="411">
          <cell r="A411" t="str">
            <v>SS-VPN210-3DES</v>
          </cell>
          <cell r="B411" t="str">
            <v>SS for VPN210 Bundle</v>
          </cell>
          <cell r="D411">
            <v>524</v>
          </cell>
          <cell r="E411">
            <v>0.3</v>
          </cell>
          <cell r="F411">
            <v>366.79999999999995</v>
          </cell>
        </row>
        <row r="412">
          <cell r="A412" t="str">
            <v>SS-VPN220-FWZ1</v>
          </cell>
          <cell r="B412" t="str">
            <v>SS for VPN220 Bundle</v>
          </cell>
          <cell r="D412">
            <v>974</v>
          </cell>
          <cell r="E412">
            <v>0.3</v>
          </cell>
          <cell r="F412">
            <v>681.8</v>
          </cell>
        </row>
        <row r="413">
          <cell r="A413" t="str">
            <v>SS-VPN220-DES</v>
          </cell>
          <cell r="B413" t="str">
            <v>SS for VPN220 Bundle</v>
          </cell>
          <cell r="D413">
            <v>974</v>
          </cell>
          <cell r="E413">
            <v>0.3</v>
          </cell>
          <cell r="F413">
            <v>681.8</v>
          </cell>
        </row>
        <row r="414">
          <cell r="A414" t="str">
            <v>SS-VPN220-3DES</v>
          </cell>
          <cell r="B414" t="str">
            <v>SS for VPN220 Bundle</v>
          </cell>
          <cell r="D414">
            <v>974</v>
          </cell>
          <cell r="E414">
            <v>0.3</v>
          </cell>
          <cell r="F414">
            <v>681.8</v>
          </cell>
        </row>
        <row r="415">
          <cell r="A415" t="str">
            <v>SS-VPN230-FWZ1</v>
          </cell>
          <cell r="B415" t="str">
            <v>SS for VPN230 Bundle</v>
          </cell>
          <cell r="D415">
            <v>1424</v>
          </cell>
          <cell r="E415">
            <v>0.3</v>
          </cell>
          <cell r="F415">
            <v>996.8</v>
          </cell>
        </row>
        <row r="416">
          <cell r="A416" t="str">
            <v>SS-VPN230-DES</v>
          </cell>
          <cell r="B416" t="str">
            <v>SS for VPN230 Bundle</v>
          </cell>
          <cell r="D416">
            <v>1424</v>
          </cell>
          <cell r="E416">
            <v>0.3</v>
          </cell>
          <cell r="F416">
            <v>996.8</v>
          </cell>
        </row>
        <row r="417">
          <cell r="A417" t="str">
            <v>SS-VPN230-3DES</v>
          </cell>
          <cell r="B417" t="str">
            <v>SS for VPN230 Bundle</v>
          </cell>
          <cell r="D417">
            <v>1424</v>
          </cell>
          <cell r="E417">
            <v>0.3</v>
          </cell>
          <cell r="F417">
            <v>996.8</v>
          </cell>
        </row>
        <row r="418">
          <cell r="A418" t="str">
            <v>SS-VPN240-FWZ1</v>
          </cell>
          <cell r="B418" t="str">
            <v>SS for VPN240 Bundle</v>
          </cell>
          <cell r="D418">
            <v>1649</v>
          </cell>
          <cell r="E418">
            <v>0.3</v>
          </cell>
          <cell r="F418">
            <v>1154.3</v>
          </cell>
        </row>
        <row r="419">
          <cell r="A419" t="str">
            <v>SS-VPN240-DES</v>
          </cell>
          <cell r="B419" t="str">
            <v>SS for VPN240 Bundle</v>
          </cell>
          <cell r="D419">
            <v>1649</v>
          </cell>
          <cell r="E419">
            <v>0.3</v>
          </cell>
          <cell r="F419">
            <v>1154.3</v>
          </cell>
        </row>
        <row r="420">
          <cell r="A420" t="str">
            <v>SS-VPN240-3DES</v>
          </cell>
          <cell r="B420" t="str">
            <v>SS for VPN240 Bundle</v>
          </cell>
          <cell r="D420">
            <v>1649</v>
          </cell>
          <cell r="E420">
            <v>0.3</v>
          </cell>
          <cell r="F420">
            <v>1154.3</v>
          </cell>
        </row>
        <row r="421">
          <cell r="A421" t="str">
            <v>IPXX-VPN210G-DES-V40</v>
          </cell>
          <cell r="B421" t="str">
            <v>VPN Bundle RLIG 210G</v>
          </cell>
          <cell r="D421">
            <v>5495</v>
          </cell>
          <cell r="E421">
            <v>0.65</v>
          </cell>
          <cell r="F421">
            <v>1923.2499999999998</v>
          </cell>
        </row>
        <row r="422">
          <cell r="A422" t="str">
            <v>IPXX-VPN210G-3DES-V40</v>
          </cell>
          <cell r="B422" t="str">
            <v>VPN Bundle RLIG 210G</v>
          </cell>
          <cell r="D422">
            <v>5495</v>
          </cell>
          <cell r="E422">
            <v>0.65</v>
          </cell>
          <cell r="F422">
            <v>1923.2499999999998</v>
          </cell>
        </row>
        <row r="423">
          <cell r="A423" t="str">
            <v>IPXX-VPN220G-DES-V40</v>
          </cell>
          <cell r="B423" t="str">
            <v>VPN Bundle RLIG 220G</v>
          </cell>
          <cell r="D423">
            <v>9995</v>
          </cell>
          <cell r="E423">
            <v>0.65</v>
          </cell>
          <cell r="F423">
            <v>3498.25</v>
          </cell>
        </row>
        <row r="424">
          <cell r="A424" t="str">
            <v>IPXX-VPN220G-3DES-V40</v>
          </cell>
          <cell r="B424" t="str">
            <v>VPN Bundle RLIG 220G</v>
          </cell>
          <cell r="D424">
            <v>9995</v>
          </cell>
          <cell r="E424">
            <v>0.65</v>
          </cell>
          <cell r="F424">
            <v>3498.25</v>
          </cell>
        </row>
        <row r="425">
          <cell r="A425" t="str">
            <v>SS-VPN210G-DES</v>
          </cell>
          <cell r="B425" t="str">
            <v>SS for VPN Bundle RLIG 210G</v>
          </cell>
          <cell r="D425">
            <v>824.25</v>
          </cell>
          <cell r="E425">
            <v>0.3</v>
          </cell>
          <cell r="F425">
            <v>576.97499999999991</v>
          </cell>
        </row>
        <row r="426">
          <cell r="A426" t="str">
            <v>SS-VPN210G-3DES</v>
          </cell>
          <cell r="B426" t="str">
            <v>SS for VPN Bundle RLIG 210G</v>
          </cell>
          <cell r="D426">
            <v>824.25</v>
          </cell>
          <cell r="E426">
            <v>0.3</v>
          </cell>
          <cell r="F426">
            <v>576.97499999999991</v>
          </cell>
        </row>
        <row r="427">
          <cell r="A427" t="str">
            <v>SS-VPN220G-DES</v>
          </cell>
          <cell r="B427" t="str">
            <v>SS for VPN Bundle RLIG 220G</v>
          </cell>
          <cell r="D427">
            <v>1499.25</v>
          </cell>
          <cell r="E427">
            <v>0.3</v>
          </cell>
          <cell r="F427">
            <v>1049.4749999999999</v>
          </cell>
        </row>
        <row r="428">
          <cell r="A428" t="str">
            <v>SS-VPN220G-3DES</v>
          </cell>
          <cell r="B428" t="str">
            <v>SS for VPN Bundle RLIG 220G</v>
          </cell>
          <cell r="D428">
            <v>1499</v>
          </cell>
          <cell r="E428">
            <v>0.3</v>
          </cell>
          <cell r="F428">
            <v>1049.3</v>
          </cell>
        </row>
        <row r="429">
          <cell r="A429" t="str">
            <v>CPFW-AM-U-V10</v>
          </cell>
          <cell r="B429" t="str">
            <v>Account Mgmt Module- unlimited</v>
          </cell>
          <cell r="D429">
            <v>4995</v>
          </cell>
          <cell r="E429">
            <v>0.65</v>
          </cell>
          <cell r="F429">
            <v>1748.25</v>
          </cell>
        </row>
        <row r="430">
          <cell r="A430" t="str">
            <v>CPFW-AM-1-V10</v>
          </cell>
          <cell r="B430" t="str">
            <v>Account Mgmt Module- one</v>
          </cell>
          <cell r="D430">
            <v>1995</v>
          </cell>
          <cell r="E430">
            <v>0.65</v>
          </cell>
          <cell r="F430">
            <v>698.25</v>
          </cell>
        </row>
        <row r="431">
          <cell r="A431" t="str">
            <v>V-FM-U</v>
          </cell>
          <cell r="B431" t="str">
            <v>Version Upgrade FM-U</v>
          </cell>
          <cell r="D431">
            <v>2445</v>
          </cell>
          <cell r="E431">
            <v>0.65</v>
          </cell>
          <cell r="F431">
            <v>855.75</v>
          </cell>
        </row>
        <row r="432">
          <cell r="A432" t="str">
            <v>V-EPC-U</v>
          </cell>
          <cell r="B432" t="str">
            <v>Version Upgrade EPC-U</v>
          </cell>
          <cell r="D432">
            <v>6645</v>
          </cell>
          <cell r="E432">
            <v>0.65</v>
          </cell>
          <cell r="F432">
            <v>2325.75</v>
          </cell>
        </row>
        <row r="433">
          <cell r="A433" t="str">
            <v>V-ESC-U</v>
          </cell>
          <cell r="B433" t="str">
            <v>Version Upgrade ESC-U</v>
          </cell>
          <cell r="D433">
            <v>4195</v>
          </cell>
          <cell r="E433">
            <v>0.65</v>
          </cell>
          <cell r="F433">
            <v>1468.25</v>
          </cell>
        </row>
        <row r="434">
          <cell r="A434" t="str">
            <v xml:space="preserve">V-VEE-U-DES </v>
          </cell>
          <cell r="B434" t="str">
            <v>Version Upgrade VEE-U-DES</v>
          </cell>
          <cell r="D434">
            <v>6995</v>
          </cell>
          <cell r="E434">
            <v>0.65</v>
          </cell>
          <cell r="F434">
            <v>2448.25</v>
          </cell>
        </row>
        <row r="435">
          <cell r="A435" t="str">
            <v>CPFW-FM-500-V40</v>
          </cell>
          <cell r="B435" t="str">
            <v>Firewall Module/100</v>
          </cell>
          <cell r="D435">
            <v>5995</v>
          </cell>
          <cell r="E435">
            <v>0.65</v>
          </cell>
          <cell r="F435">
            <v>2098.25</v>
          </cell>
        </row>
        <row r="436">
          <cell r="D436">
            <v>0</v>
          </cell>
          <cell r="E436">
            <v>0.65</v>
          </cell>
          <cell r="F436">
            <v>0</v>
          </cell>
        </row>
        <row r="437">
          <cell r="A437" t="str">
            <v>CPFW-CC-U-V41</v>
          </cell>
          <cell r="D437">
            <v>7995</v>
          </cell>
          <cell r="E437">
            <v>0.65</v>
          </cell>
          <cell r="F437">
            <v>2798.25</v>
          </cell>
        </row>
        <row r="438">
          <cell r="A438" t="str">
            <v>CPFW-DOCS-5-V41</v>
          </cell>
          <cell r="D438">
            <v>195</v>
          </cell>
          <cell r="F438">
            <v>195</v>
          </cell>
        </row>
        <row r="439">
          <cell r="A439" t="str">
            <v>CPFW-FM-U-V41</v>
          </cell>
          <cell r="D439">
            <v>6995</v>
          </cell>
          <cell r="E439">
            <v>0.65</v>
          </cell>
          <cell r="F439">
            <v>2448.25</v>
          </cell>
        </row>
        <row r="440">
          <cell r="A440" t="str">
            <v>CPMP-ESC-U-V41</v>
          </cell>
          <cell r="D440">
            <v>11995</v>
          </cell>
          <cell r="E440">
            <v>0.65</v>
          </cell>
          <cell r="F440">
            <v>4198.25</v>
          </cell>
        </row>
        <row r="441">
          <cell r="A441" t="str">
            <v>CPFW-EPC-U-V41</v>
          </cell>
          <cell r="D441">
            <v>18990</v>
          </cell>
          <cell r="E441">
            <v>0.65</v>
          </cell>
          <cell r="F441">
            <v>6646.5</v>
          </cell>
        </row>
        <row r="442">
          <cell r="A442" t="str">
            <v>CPFW-FIG-25-V41</v>
          </cell>
          <cell r="D442">
            <v>2995</v>
          </cell>
          <cell r="E442">
            <v>0.65</v>
          </cell>
          <cell r="F442">
            <v>1048.25</v>
          </cell>
        </row>
        <row r="443">
          <cell r="A443" t="str">
            <v>CPFW-FIG-50-V41</v>
          </cell>
          <cell r="D443">
            <v>4995</v>
          </cell>
          <cell r="E443">
            <v>0.65</v>
          </cell>
          <cell r="F443">
            <v>1748.25</v>
          </cell>
        </row>
        <row r="444">
          <cell r="A444" t="str">
            <v>CPFW-FIG-250-V41</v>
          </cell>
          <cell r="D444">
            <v>9995</v>
          </cell>
          <cell r="E444">
            <v>0.65</v>
          </cell>
          <cell r="F444">
            <v>3498.25</v>
          </cell>
        </row>
        <row r="445">
          <cell r="A445" t="str">
            <v>CPFW-EVAL-DES-V41</v>
          </cell>
          <cell r="D445">
            <v>19.5</v>
          </cell>
          <cell r="E445">
            <v>0</v>
          </cell>
          <cell r="F445">
            <v>19.5</v>
          </cell>
        </row>
        <row r="446">
          <cell r="A446" t="str">
            <v>CPFW-EVAL-3DES-V41</v>
          </cell>
          <cell r="D446">
            <v>19.5</v>
          </cell>
          <cell r="E446">
            <v>0</v>
          </cell>
          <cell r="F446">
            <v>19.5</v>
          </cell>
        </row>
        <row r="447">
          <cell r="A447" t="str">
            <v>CPVP-VEE-U-DES-V41</v>
          </cell>
          <cell r="D447">
            <v>19995</v>
          </cell>
          <cell r="E447">
            <v>0.65</v>
          </cell>
          <cell r="F447">
            <v>6998.25</v>
          </cell>
        </row>
        <row r="448">
          <cell r="A448" t="str">
            <v>CPVP-VEE-U-3DES-V41</v>
          </cell>
          <cell r="D448">
            <v>19995</v>
          </cell>
          <cell r="E448">
            <v>0.65</v>
          </cell>
          <cell r="F448">
            <v>6998.25</v>
          </cell>
        </row>
        <row r="449">
          <cell r="A449" t="str">
            <v>CPVP-VIG-100-3DES-V41</v>
          </cell>
          <cell r="D449">
            <v>8495</v>
          </cell>
          <cell r="E449">
            <v>0.65</v>
          </cell>
          <cell r="F449">
            <v>2973.25</v>
          </cell>
        </row>
        <row r="450">
          <cell r="A450" t="str">
            <v>CPVP-VIG-25-DES-V41</v>
          </cell>
          <cell r="D450">
            <v>3495</v>
          </cell>
          <cell r="E450">
            <v>0.65</v>
          </cell>
          <cell r="F450">
            <v>1223.25</v>
          </cell>
        </row>
        <row r="451">
          <cell r="A451" t="str">
            <v>CPVP-VIG-100-DES-V41</v>
          </cell>
          <cell r="D451">
            <v>8495</v>
          </cell>
          <cell r="E451">
            <v>0.65</v>
          </cell>
          <cell r="F451">
            <v>2973.25</v>
          </cell>
        </row>
        <row r="452">
          <cell r="A452" t="str">
            <v>CPVP-VFM-25-3DES-V41</v>
          </cell>
          <cell r="D452">
            <v>2495</v>
          </cell>
          <cell r="E452">
            <v>0.65</v>
          </cell>
          <cell r="F452">
            <v>873.25</v>
          </cell>
        </row>
        <row r="453">
          <cell r="A453" t="str">
            <v>CPVP-VFM-50-3DES-V41</v>
          </cell>
          <cell r="D453">
            <v>4495</v>
          </cell>
          <cell r="E453">
            <v>0.65</v>
          </cell>
          <cell r="F453">
            <v>1573.25</v>
          </cell>
        </row>
        <row r="454">
          <cell r="A454" t="str">
            <v>CPVP-VIG-250-3DES-V41</v>
          </cell>
          <cell r="D454">
            <v>10995</v>
          </cell>
          <cell r="E454">
            <v>0.65</v>
          </cell>
          <cell r="F454">
            <v>3848.2499999999995</v>
          </cell>
        </row>
        <row r="455">
          <cell r="A455" t="str">
            <v>CPVP-VFM-100-3DES-V41</v>
          </cell>
          <cell r="D455">
            <v>5995</v>
          </cell>
          <cell r="E455">
            <v>0.65</v>
          </cell>
          <cell r="F455">
            <v>2098.25</v>
          </cell>
        </row>
        <row r="456">
          <cell r="A456" t="str">
            <v>CPVP-VFM-U-3DES-V41</v>
          </cell>
          <cell r="D456">
            <v>9495</v>
          </cell>
          <cell r="E456">
            <v>0.65</v>
          </cell>
          <cell r="F456">
            <v>3323.25</v>
          </cell>
        </row>
        <row r="457">
          <cell r="A457" t="str">
            <v>CPVP-VFM-U-DES-V41</v>
          </cell>
          <cell r="D457">
            <v>9495</v>
          </cell>
          <cell r="E457">
            <v>0.65</v>
          </cell>
          <cell r="F457">
            <v>3323.25</v>
          </cell>
        </row>
        <row r="458">
          <cell r="A458" t="str">
            <v>CPVP-VSR-50-V41</v>
          </cell>
          <cell r="D458">
            <v>0</v>
          </cell>
          <cell r="F458">
            <v>0</v>
          </cell>
        </row>
        <row r="459">
          <cell r="A459" t="str">
            <v>CPVP-VSR-250-V41</v>
          </cell>
          <cell r="D459">
            <v>0</v>
          </cell>
          <cell r="F459">
            <v>0</v>
          </cell>
        </row>
        <row r="460">
          <cell r="A460" t="str">
            <v>CPVP-VSR-5000-V41</v>
          </cell>
          <cell r="D460">
            <v>0</v>
          </cell>
          <cell r="F460">
            <v>0</v>
          </cell>
        </row>
        <row r="461">
          <cell r="A461" t="str">
            <v>IPXX-VPN210-DES-V41</v>
          </cell>
          <cell r="D461">
            <v>1870</v>
          </cell>
          <cell r="F461">
            <v>1870</v>
          </cell>
        </row>
        <row r="462">
          <cell r="A462" t="str">
            <v>IPXX-VPN210-3DES-V41</v>
          </cell>
          <cell r="D462">
            <v>1870</v>
          </cell>
          <cell r="F462">
            <v>1870</v>
          </cell>
        </row>
        <row r="463">
          <cell r="A463" t="str">
            <v>IPXX-VPN220-3DES-V41</v>
          </cell>
          <cell r="D463">
            <v>3123</v>
          </cell>
          <cell r="F463">
            <v>3123</v>
          </cell>
        </row>
        <row r="464">
          <cell r="A464" t="str">
            <v>IPXX-VPN210G-DES-V41</v>
          </cell>
          <cell r="D464">
            <v>5495</v>
          </cell>
          <cell r="E464">
            <v>0.65</v>
          </cell>
          <cell r="F464">
            <v>1923.2499999999998</v>
          </cell>
        </row>
        <row r="465">
          <cell r="A465" t="str">
            <v>IPXX-VPN210G-3DES-V41</v>
          </cell>
          <cell r="D465">
            <v>5495</v>
          </cell>
          <cell r="E465">
            <v>0.65</v>
          </cell>
          <cell r="F465">
            <v>1923.2499999999998</v>
          </cell>
        </row>
        <row r="466">
          <cell r="A466" t="str">
            <v>IPXX-VPN230-DES-V41</v>
          </cell>
          <cell r="D466">
            <v>5828</v>
          </cell>
          <cell r="F466">
            <v>5828</v>
          </cell>
        </row>
        <row r="467">
          <cell r="A467" t="str">
            <v xml:space="preserve">IPXX-VPN230-DES-V40-F </v>
          </cell>
          <cell r="D467">
            <v>5828</v>
          </cell>
          <cell r="F467">
            <v>5828</v>
          </cell>
        </row>
        <row r="468">
          <cell r="A468" t="str">
            <v>CPMP-MOTIF-GUI-1-V40</v>
          </cell>
          <cell r="D468">
            <v>995</v>
          </cell>
          <cell r="E468">
            <v>0</v>
          </cell>
          <cell r="F468">
            <v>995</v>
          </cell>
        </row>
        <row r="469">
          <cell r="A469" t="str">
            <v>CPMP-MOTIF-GUI-1-V41</v>
          </cell>
          <cell r="D469">
            <v>995</v>
          </cell>
          <cell r="E469">
            <v>0</v>
          </cell>
          <cell r="F469">
            <v>995</v>
          </cell>
        </row>
        <row r="470">
          <cell r="A470" t="str">
            <v>CPMP-ESC-U-3DES-V41</v>
          </cell>
          <cell r="D470">
            <v>11995</v>
          </cell>
          <cell r="E470">
            <v>0.65</v>
          </cell>
          <cell r="F470">
            <v>4198.25</v>
          </cell>
        </row>
        <row r="471">
          <cell r="A471" t="str">
            <v>CPMP-ESC-U-DES-V41</v>
          </cell>
          <cell r="D471">
            <v>11995</v>
          </cell>
          <cell r="E471">
            <v>0.65</v>
          </cell>
          <cell r="F471">
            <v>4198.25</v>
          </cell>
        </row>
        <row r="472">
          <cell r="A472" t="str">
            <v>CPVP-SMV-U-3DES-V40</v>
          </cell>
          <cell r="D472">
            <v>5950</v>
          </cell>
          <cell r="E472">
            <v>0.65</v>
          </cell>
          <cell r="F472">
            <v>2082.5</v>
          </cell>
        </row>
        <row r="473">
          <cell r="A473" t="str">
            <v>CPVP-VIG-25-3DES-V41</v>
          </cell>
          <cell r="D473">
            <v>3495</v>
          </cell>
          <cell r="E473">
            <v>0.65</v>
          </cell>
          <cell r="F473">
            <v>1223.25</v>
          </cell>
        </row>
        <row r="474">
          <cell r="A474" t="str">
            <v xml:space="preserve">CPVP-VIG-50-3DES-V41 </v>
          </cell>
          <cell r="D474">
            <v>5495</v>
          </cell>
          <cell r="E474">
            <v>0.65</v>
          </cell>
          <cell r="F474">
            <v>1923.2499999999998</v>
          </cell>
        </row>
        <row r="475">
          <cell r="A475" t="str">
            <v>CPVP-VIG-50-DES-V41</v>
          </cell>
          <cell r="D475">
            <v>5495</v>
          </cell>
          <cell r="E475">
            <v>0.65</v>
          </cell>
          <cell r="F475">
            <v>1923.2499999999998</v>
          </cell>
        </row>
        <row r="476">
          <cell r="A476" t="str">
            <v>CPVP-VIG-250-DES-V41</v>
          </cell>
          <cell r="D476">
            <v>10995</v>
          </cell>
          <cell r="E476">
            <v>0.65</v>
          </cell>
          <cell r="F476">
            <v>3848.2499999999995</v>
          </cell>
        </row>
        <row r="477">
          <cell r="A477" t="str">
            <v>CPVP-VSC-5-DES-V41</v>
          </cell>
          <cell r="D477">
            <v>495</v>
          </cell>
          <cell r="E477">
            <v>0.65</v>
          </cell>
          <cell r="F477">
            <v>173.25</v>
          </cell>
        </row>
        <row r="478">
          <cell r="A478" t="str">
            <v>CPVP-VSC-5-3DES-V41</v>
          </cell>
          <cell r="D478">
            <v>495</v>
          </cell>
          <cell r="E478">
            <v>0.65</v>
          </cell>
          <cell r="F478">
            <v>173.25</v>
          </cell>
        </row>
        <row r="479">
          <cell r="A479" t="str">
            <v>CPFW-FM-25-V41</v>
          </cell>
          <cell r="D479">
            <v>1995</v>
          </cell>
          <cell r="E479">
            <v>0.65</v>
          </cell>
          <cell r="F479">
            <v>698.25</v>
          </cell>
        </row>
        <row r="480">
          <cell r="A480" t="str">
            <v>CPFW-FM-50-V41</v>
          </cell>
          <cell r="D480">
            <v>3995</v>
          </cell>
          <cell r="E480">
            <v>0.65</v>
          </cell>
          <cell r="F480">
            <v>1398.25</v>
          </cell>
        </row>
        <row r="481">
          <cell r="A481" t="str">
            <v>CPFW-FM-100-V41</v>
          </cell>
          <cell r="D481">
            <v>4995</v>
          </cell>
          <cell r="E481">
            <v>0.65</v>
          </cell>
          <cell r="F481">
            <v>1748.25</v>
          </cell>
        </row>
        <row r="482">
          <cell r="A482" t="str">
            <v>CPFW-FM-250-V41</v>
          </cell>
          <cell r="D482">
            <v>5995</v>
          </cell>
          <cell r="E482">
            <v>0.65</v>
          </cell>
          <cell r="F482">
            <v>2098.25</v>
          </cell>
        </row>
        <row r="483">
          <cell r="A483" t="str">
            <v>CPFW-ENC-100-3DES-V41</v>
          </cell>
          <cell r="D483">
            <v>1995</v>
          </cell>
          <cell r="E483">
            <v>0.65</v>
          </cell>
          <cell r="F483">
            <v>698.25</v>
          </cell>
        </row>
        <row r="484">
          <cell r="A484" t="str">
            <v>CPFW-ENC-U-3DES-V41</v>
          </cell>
          <cell r="D484">
            <v>3995</v>
          </cell>
          <cell r="E484">
            <v>0.65</v>
          </cell>
          <cell r="F484">
            <v>1398.25</v>
          </cell>
        </row>
      </sheetData>
      <sheetData sheetId="2" refreshError="1">
        <row r="3">
          <cell r="B3" t="str">
            <v>Algeria</v>
          </cell>
          <cell r="C3" t="str">
            <v>EMEA</v>
          </cell>
          <cell r="D3" t="str">
            <v xml:space="preserve">Southern Europe </v>
          </cell>
        </row>
        <row r="4">
          <cell r="B4" t="str">
            <v>Argentina</v>
          </cell>
          <cell r="C4" t="str">
            <v>Western Hemisphere</v>
          </cell>
          <cell r="D4" t="str">
            <v>Western Hemisphere</v>
          </cell>
        </row>
        <row r="5">
          <cell r="B5" t="str">
            <v>Australia</v>
          </cell>
          <cell r="C5" t="str">
            <v>Pac Rim</v>
          </cell>
          <cell r="D5" t="str">
            <v>ANZ</v>
          </cell>
        </row>
        <row r="6">
          <cell r="B6" t="str">
            <v>Austria</v>
          </cell>
          <cell r="C6" t="str">
            <v>EMEA</v>
          </cell>
          <cell r="D6" t="str">
            <v>Eastern Europe</v>
          </cell>
        </row>
        <row r="7">
          <cell r="B7" t="str">
            <v>Barbados</v>
          </cell>
          <cell r="C7" t="str">
            <v>Western Hemisphere</v>
          </cell>
          <cell r="D7" t="str">
            <v>Western Hemisphere</v>
          </cell>
        </row>
        <row r="8">
          <cell r="B8" t="str">
            <v>Belarus</v>
          </cell>
          <cell r="C8" t="str">
            <v>EMEA</v>
          </cell>
          <cell r="D8" t="str">
            <v>Eastern Europe</v>
          </cell>
        </row>
        <row r="9">
          <cell r="B9" t="str">
            <v>Belgium</v>
          </cell>
          <cell r="C9" t="str">
            <v>EMEA</v>
          </cell>
          <cell r="D9" t="str">
            <v>Southern Europe</v>
          </cell>
        </row>
        <row r="10">
          <cell r="B10" t="str">
            <v>Benelux</v>
          </cell>
          <cell r="C10" t="str">
            <v>EMEA</v>
          </cell>
          <cell r="D10" t="str">
            <v>Southern Europe</v>
          </cell>
        </row>
        <row r="11">
          <cell r="B11" t="str">
            <v>Bolivia</v>
          </cell>
          <cell r="C11" t="str">
            <v>Western Hemisphere</v>
          </cell>
          <cell r="D11" t="str">
            <v>Western Hemisphere</v>
          </cell>
        </row>
        <row r="12">
          <cell r="B12" t="str">
            <v>Brazil</v>
          </cell>
          <cell r="C12" t="str">
            <v>Western Hemisphere</v>
          </cell>
          <cell r="D12" t="str">
            <v>Western Hemisphere</v>
          </cell>
        </row>
        <row r="13">
          <cell r="B13" t="str">
            <v>Brunei</v>
          </cell>
          <cell r="C13" t="str">
            <v>Pac Rim</v>
          </cell>
          <cell r="D13" t="str">
            <v xml:space="preserve">Asia Pacific </v>
          </cell>
        </row>
        <row r="14">
          <cell r="B14" t="str">
            <v>Bulgaria</v>
          </cell>
          <cell r="C14" t="str">
            <v>EMEA</v>
          </cell>
          <cell r="D14" t="str">
            <v>Eastern Europe</v>
          </cell>
        </row>
        <row r="15">
          <cell r="B15" t="str">
            <v>Canada</v>
          </cell>
          <cell r="C15" t="str">
            <v>Western Hemisphere</v>
          </cell>
          <cell r="D15" t="str">
            <v>Western Hemisphere</v>
          </cell>
        </row>
        <row r="16">
          <cell r="B16" t="str">
            <v>Chile</v>
          </cell>
          <cell r="C16" t="str">
            <v>Western Hemisphere</v>
          </cell>
          <cell r="D16" t="str">
            <v>Western Hemisphere</v>
          </cell>
        </row>
        <row r="17">
          <cell r="B17" t="str">
            <v>China</v>
          </cell>
          <cell r="C17" t="str">
            <v>Pac Rim</v>
          </cell>
          <cell r="D17" t="str">
            <v xml:space="preserve">Asia Pacific </v>
          </cell>
        </row>
        <row r="18">
          <cell r="B18" t="str">
            <v>Colombia</v>
          </cell>
          <cell r="C18" t="str">
            <v>Western Hemisphere</v>
          </cell>
          <cell r="D18" t="str">
            <v>Western Hemisphere</v>
          </cell>
        </row>
        <row r="19">
          <cell r="B19" t="str">
            <v>Costa Rica</v>
          </cell>
          <cell r="C19" t="str">
            <v>Western Hemisphere</v>
          </cell>
          <cell r="D19" t="str">
            <v>Western Hemisphere</v>
          </cell>
        </row>
        <row r="20">
          <cell r="B20" t="str">
            <v>Cyprus</v>
          </cell>
          <cell r="C20" t="str">
            <v>EMEA</v>
          </cell>
          <cell r="D20" t="str">
            <v>Middle East</v>
          </cell>
        </row>
        <row r="21">
          <cell r="B21" t="str">
            <v>Czech Republic</v>
          </cell>
          <cell r="C21" t="str">
            <v>EMEA</v>
          </cell>
          <cell r="D21" t="str">
            <v>Eastern Europe</v>
          </cell>
        </row>
        <row r="22">
          <cell r="B22" t="str">
            <v>Denmark</v>
          </cell>
          <cell r="C22" t="str">
            <v>EMEA</v>
          </cell>
          <cell r="D22" t="str">
            <v>Northern Europe</v>
          </cell>
        </row>
        <row r="23">
          <cell r="B23" t="str">
            <v>Ecuador</v>
          </cell>
          <cell r="C23" t="str">
            <v>Western Hemisphere</v>
          </cell>
          <cell r="D23" t="str">
            <v>Western Hemisphere</v>
          </cell>
        </row>
        <row r="24">
          <cell r="B24" t="str">
            <v>Egypt</v>
          </cell>
          <cell r="C24" t="str">
            <v>EMEA</v>
          </cell>
          <cell r="D24" t="str">
            <v>Middle East</v>
          </cell>
        </row>
        <row r="25">
          <cell r="B25" t="str">
            <v>England (U.K.)</v>
          </cell>
          <cell r="C25" t="str">
            <v>EMEA</v>
          </cell>
          <cell r="D25" t="str">
            <v>Northern Europe</v>
          </cell>
        </row>
        <row r="26">
          <cell r="B26" t="str">
            <v>Estonia</v>
          </cell>
          <cell r="C26" t="str">
            <v>EMEA</v>
          </cell>
          <cell r="D26" t="str">
            <v>Eastern Europe</v>
          </cell>
        </row>
        <row r="27">
          <cell r="B27" t="str">
            <v>FIN</v>
          </cell>
          <cell r="C27" t="str">
            <v>EMEA</v>
          </cell>
          <cell r="D27" t="str">
            <v>Northern Europe</v>
          </cell>
        </row>
        <row r="28">
          <cell r="B28" t="str">
            <v>Finland</v>
          </cell>
          <cell r="C28" t="str">
            <v>EMEA</v>
          </cell>
          <cell r="D28" t="str">
            <v>Northern Europe</v>
          </cell>
        </row>
        <row r="29">
          <cell r="B29" t="str">
            <v>France</v>
          </cell>
          <cell r="C29" t="str">
            <v>EMEA</v>
          </cell>
          <cell r="D29" t="str">
            <v>Southern Europe</v>
          </cell>
        </row>
        <row r="30">
          <cell r="B30" t="str">
            <v>Germany</v>
          </cell>
          <cell r="C30" t="str">
            <v>EMEA</v>
          </cell>
          <cell r="D30" t="str">
            <v>Eastern Europe</v>
          </cell>
        </row>
        <row r="31">
          <cell r="B31" t="str">
            <v>Great Britain</v>
          </cell>
          <cell r="C31" t="str">
            <v>EMEA</v>
          </cell>
          <cell r="D31" t="str">
            <v>Northern Europe</v>
          </cell>
        </row>
        <row r="32">
          <cell r="B32" t="str">
            <v>Greece</v>
          </cell>
          <cell r="C32" t="str">
            <v>EMEA</v>
          </cell>
          <cell r="D32" t="str">
            <v>Middle East</v>
          </cell>
        </row>
        <row r="33">
          <cell r="B33" t="str">
            <v>Guatemala</v>
          </cell>
          <cell r="C33" t="str">
            <v>Western Hemisphere</v>
          </cell>
          <cell r="D33" t="str">
            <v>Western Hemisphere</v>
          </cell>
        </row>
        <row r="34">
          <cell r="B34" t="str">
            <v>Hong Kong</v>
          </cell>
          <cell r="C34" t="str">
            <v>Pac Rim</v>
          </cell>
          <cell r="D34" t="str">
            <v xml:space="preserve">Asia Pacific </v>
          </cell>
        </row>
        <row r="35">
          <cell r="B35" t="str">
            <v>Iceland</v>
          </cell>
          <cell r="C35" t="str">
            <v>EMEA</v>
          </cell>
          <cell r="D35" t="str">
            <v>Northern Europe</v>
          </cell>
        </row>
        <row r="36">
          <cell r="B36" t="str">
            <v>India</v>
          </cell>
          <cell r="C36" t="str">
            <v>Pac Rim</v>
          </cell>
          <cell r="D36" t="str">
            <v xml:space="preserve">Asia Pacific </v>
          </cell>
        </row>
        <row r="37">
          <cell r="B37" t="str">
            <v>Indonesia</v>
          </cell>
          <cell r="C37" t="str">
            <v>Pac Rim</v>
          </cell>
          <cell r="D37" t="str">
            <v xml:space="preserve">Asia Pacific </v>
          </cell>
        </row>
        <row r="38">
          <cell r="B38" t="str">
            <v>Ireland</v>
          </cell>
          <cell r="C38" t="str">
            <v>EMEA</v>
          </cell>
          <cell r="D38" t="str">
            <v>Northern Europe</v>
          </cell>
        </row>
        <row r="39">
          <cell r="B39" t="str">
            <v>Israel</v>
          </cell>
          <cell r="C39" t="str">
            <v>EMEA</v>
          </cell>
          <cell r="D39" t="str">
            <v>Middle East</v>
          </cell>
        </row>
        <row r="40">
          <cell r="B40" t="str">
            <v>Italy</v>
          </cell>
          <cell r="C40" t="str">
            <v>EMEA</v>
          </cell>
          <cell r="D40" t="str">
            <v>Southern Europe</v>
          </cell>
        </row>
        <row r="41">
          <cell r="B41" t="str">
            <v>Japan</v>
          </cell>
          <cell r="C41" t="str">
            <v>Pac Rim</v>
          </cell>
          <cell r="D41" t="str">
            <v>Japan</v>
          </cell>
        </row>
        <row r="42">
          <cell r="B42" t="str">
            <v>Kazakhstan</v>
          </cell>
          <cell r="C42" t="str">
            <v>EMEA</v>
          </cell>
          <cell r="D42" t="str">
            <v>Eastern Europe</v>
          </cell>
        </row>
        <row r="43">
          <cell r="B43" t="str">
            <v>Korea</v>
          </cell>
          <cell r="C43" t="str">
            <v>Pac Rim</v>
          </cell>
          <cell r="D43" t="str">
            <v xml:space="preserve">Asia Pacific </v>
          </cell>
        </row>
        <row r="44">
          <cell r="B44" t="str">
            <v>Kuwait</v>
          </cell>
          <cell r="C44" t="str">
            <v>EMEA</v>
          </cell>
          <cell r="D44" t="str">
            <v>Middle East</v>
          </cell>
        </row>
        <row r="45">
          <cell r="B45" t="str">
            <v>LATVIA</v>
          </cell>
          <cell r="C45" t="str">
            <v>EMEA</v>
          </cell>
          <cell r="D45" t="str">
            <v>Eastern Europe</v>
          </cell>
        </row>
        <row r="46">
          <cell r="B46" t="str">
            <v>Lithuania</v>
          </cell>
          <cell r="C46" t="str">
            <v>EMEA</v>
          </cell>
          <cell r="D46" t="str">
            <v>Eastern Europe</v>
          </cell>
        </row>
        <row r="47">
          <cell r="B47" t="str">
            <v>Luxembourg</v>
          </cell>
          <cell r="C47" t="str">
            <v>EMEA</v>
          </cell>
          <cell r="D47" t="str">
            <v>Southern Europe</v>
          </cell>
        </row>
        <row r="48">
          <cell r="B48" t="str">
            <v>Madagascar</v>
          </cell>
          <cell r="C48" t="str">
            <v>EMEA</v>
          </cell>
          <cell r="D48" t="str">
            <v>Southern Europe</v>
          </cell>
        </row>
        <row r="49">
          <cell r="B49" t="str">
            <v>Malaysia</v>
          </cell>
          <cell r="C49" t="str">
            <v>Pac Rim</v>
          </cell>
          <cell r="D49" t="str">
            <v xml:space="preserve">Asia Pacific </v>
          </cell>
        </row>
        <row r="50">
          <cell r="B50" t="str">
            <v>Malta</v>
          </cell>
          <cell r="C50" t="str">
            <v>EMEA</v>
          </cell>
          <cell r="D50" t="str">
            <v>Southern Europe</v>
          </cell>
        </row>
        <row r="51">
          <cell r="B51" t="str">
            <v>Mexico</v>
          </cell>
          <cell r="C51" t="str">
            <v>Western Hemisphere</v>
          </cell>
          <cell r="D51" t="str">
            <v>Western Hemisphere</v>
          </cell>
        </row>
        <row r="52">
          <cell r="B52" t="str">
            <v>Morocco</v>
          </cell>
          <cell r="C52" t="str">
            <v>EMEA</v>
          </cell>
          <cell r="D52" t="str">
            <v>Southern Europe</v>
          </cell>
        </row>
        <row r="53">
          <cell r="B53" t="str">
            <v>Netherlands</v>
          </cell>
          <cell r="C53" t="str">
            <v>EMEA</v>
          </cell>
          <cell r="D53" t="str">
            <v>Southern Europe</v>
          </cell>
        </row>
        <row r="54">
          <cell r="B54" t="str">
            <v>New Zealand</v>
          </cell>
          <cell r="C54" t="str">
            <v>Pac Rim</v>
          </cell>
          <cell r="D54" t="str">
            <v>ANZ</v>
          </cell>
        </row>
        <row r="55">
          <cell r="B55" t="str">
            <v xml:space="preserve">North Africa </v>
          </cell>
          <cell r="C55" t="str">
            <v>EMEA</v>
          </cell>
          <cell r="D55" t="str">
            <v>Southern Europe</v>
          </cell>
        </row>
        <row r="56">
          <cell r="B56" t="str">
            <v>Norway</v>
          </cell>
          <cell r="C56" t="str">
            <v>EMEA</v>
          </cell>
          <cell r="D56" t="str">
            <v>Northern Europe</v>
          </cell>
        </row>
        <row r="57">
          <cell r="B57" t="str">
            <v>Pakistan</v>
          </cell>
          <cell r="C57" t="str">
            <v>Pac Rim</v>
          </cell>
          <cell r="D57" t="str">
            <v xml:space="preserve">Asia Pacific </v>
          </cell>
        </row>
        <row r="58">
          <cell r="B58" t="str">
            <v>Panama</v>
          </cell>
          <cell r="C58" t="str">
            <v>Western Hemisphere</v>
          </cell>
          <cell r="D58" t="str">
            <v>Western Hemisphere</v>
          </cell>
        </row>
        <row r="59">
          <cell r="B59" t="str">
            <v>Paraguay</v>
          </cell>
          <cell r="C59" t="str">
            <v>Western Hemisphere</v>
          </cell>
          <cell r="D59" t="str">
            <v>Western Hemisphere</v>
          </cell>
        </row>
        <row r="60">
          <cell r="B60" t="str">
            <v>Peru</v>
          </cell>
          <cell r="C60" t="str">
            <v>Western Hemisphere</v>
          </cell>
          <cell r="D60" t="str">
            <v>Western Hemisphere</v>
          </cell>
        </row>
        <row r="61">
          <cell r="B61" t="str">
            <v>Philippines</v>
          </cell>
          <cell r="C61" t="str">
            <v>Pac Rim</v>
          </cell>
          <cell r="D61" t="str">
            <v xml:space="preserve">Asia Pacific </v>
          </cell>
        </row>
        <row r="62">
          <cell r="B62" t="str">
            <v>Poland</v>
          </cell>
          <cell r="C62" t="str">
            <v>EMEA</v>
          </cell>
          <cell r="D62" t="str">
            <v>Eastern Europe</v>
          </cell>
        </row>
        <row r="63">
          <cell r="B63" t="str">
            <v>Portugal</v>
          </cell>
          <cell r="C63" t="str">
            <v>EMEA</v>
          </cell>
          <cell r="D63" t="str">
            <v>Southern Europe</v>
          </cell>
        </row>
        <row r="64">
          <cell r="B64" t="str">
            <v>Puerto Rico</v>
          </cell>
          <cell r="C64" t="str">
            <v>Western Hemisphere</v>
          </cell>
          <cell r="D64" t="str">
            <v>Western Hemisphere</v>
          </cell>
        </row>
        <row r="65">
          <cell r="B65" t="str">
            <v>Romania</v>
          </cell>
          <cell r="C65" t="str">
            <v>EMEA</v>
          </cell>
          <cell r="D65" t="str">
            <v>Eastern Europe</v>
          </cell>
        </row>
        <row r="66">
          <cell r="B66" t="str">
            <v>Russia</v>
          </cell>
          <cell r="C66" t="str">
            <v>EMEA</v>
          </cell>
          <cell r="D66" t="str">
            <v>Eastern Europe</v>
          </cell>
        </row>
        <row r="67">
          <cell r="B67" t="str">
            <v>Russia and the FSU</v>
          </cell>
          <cell r="C67" t="str">
            <v>EMEA</v>
          </cell>
          <cell r="D67" t="str">
            <v>Eastern Europe</v>
          </cell>
        </row>
        <row r="68">
          <cell r="B68" t="str">
            <v>Saudi Arabia</v>
          </cell>
          <cell r="C68" t="str">
            <v>EMEA</v>
          </cell>
          <cell r="D68" t="str">
            <v>Middle East</v>
          </cell>
        </row>
        <row r="69">
          <cell r="B69" t="str">
            <v>Scotland</v>
          </cell>
          <cell r="C69" t="str">
            <v>EMEA</v>
          </cell>
          <cell r="D69" t="str">
            <v xml:space="preserve">Northern Europe  </v>
          </cell>
        </row>
        <row r="70">
          <cell r="B70" t="str">
            <v>Singapore</v>
          </cell>
          <cell r="C70" t="str">
            <v>Pac Rim</v>
          </cell>
          <cell r="D70" t="str">
            <v xml:space="preserve">Asia Pacific </v>
          </cell>
        </row>
        <row r="71">
          <cell r="B71" t="str">
            <v>Slovakia</v>
          </cell>
          <cell r="C71" t="str">
            <v>EMEA</v>
          </cell>
          <cell r="D71" t="str">
            <v>Eastern Europe</v>
          </cell>
        </row>
        <row r="72">
          <cell r="B72" t="str">
            <v>Slovenia</v>
          </cell>
          <cell r="C72" t="str">
            <v>EMEA</v>
          </cell>
          <cell r="D72" t="str">
            <v>Eastern Europe</v>
          </cell>
        </row>
        <row r="73">
          <cell r="B73" t="str">
            <v>South Africa</v>
          </cell>
          <cell r="C73" t="str">
            <v>EMEA</v>
          </cell>
          <cell r="D73" t="str">
            <v>Northern Europe</v>
          </cell>
        </row>
        <row r="74">
          <cell r="B74" t="str">
            <v>South Korea</v>
          </cell>
          <cell r="C74" t="str">
            <v>Pac Rim</v>
          </cell>
          <cell r="D74" t="str">
            <v xml:space="preserve">Asia Pacific </v>
          </cell>
        </row>
        <row r="75">
          <cell r="B75" t="str">
            <v>Spain</v>
          </cell>
          <cell r="C75" t="str">
            <v>EMEA</v>
          </cell>
          <cell r="D75" t="str">
            <v>Southern Europe</v>
          </cell>
        </row>
        <row r="76">
          <cell r="B76" t="str">
            <v>Sweden</v>
          </cell>
          <cell r="C76" t="str">
            <v>EMEA</v>
          </cell>
          <cell r="D76" t="str">
            <v>Northern Europe</v>
          </cell>
        </row>
        <row r="77">
          <cell r="B77" t="str">
            <v>Sweden</v>
          </cell>
          <cell r="C77" t="str">
            <v>EMEA</v>
          </cell>
          <cell r="D77" t="str">
            <v>Northern Europe</v>
          </cell>
        </row>
        <row r="78">
          <cell r="B78" t="str">
            <v>Switzerland</v>
          </cell>
          <cell r="C78" t="str">
            <v>EMEA</v>
          </cell>
          <cell r="D78" t="str">
            <v>Eastern Europe</v>
          </cell>
        </row>
        <row r="79">
          <cell r="B79" t="str">
            <v>Taiwan</v>
          </cell>
          <cell r="C79" t="str">
            <v>Pac Rim</v>
          </cell>
          <cell r="D79" t="str">
            <v xml:space="preserve">Asia Pacific </v>
          </cell>
        </row>
        <row r="80">
          <cell r="B80" t="str">
            <v>Thailand</v>
          </cell>
          <cell r="C80" t="str">
            <v>Pac Rim</v>
          </cell>
          <cell r="D80" t="str">
            <v xml:space="preserve">Asia Pacific </v>
          </cell>
        </row>
        <row r="81">
          <cell r="B81" t="str">
            <v>Tunisia</v>
          </cell>
          <cell r="C81" t="str">
            <v>EMEA</v>
          </cell>
          <cell r="D81" t="str">
            <v>Southern Europe</v>
          </cell>
        </row>
        <row r="82">
          <cell r="B82" t="str">
            <v>Turkey</v>
          </cell>
          <cell r="C82" t="str">
            <v>EMEA</v>
          </cell>
          <cell r="D82" t="str">
            <v>Middle East</v>
          </cell>
        </row>
        <row r="83">
          <cell r="B83" t="str">
            <v>U.K.</v>
          </cell>
          <cell r="C83" t="str">
            <v>EMEA</v>
          </cell>
          <cell r="D83" t="str">
            <v>Northern Europe</v>
          </cell>
        </row>
        <row r="84">
          <cell r="B84" t="str">
            <v>UK</v>
          </cell>
          <cell r="C84" t="str">
            <v>EMEA</v>
          </cell>
          <cell r="D84" t="str">
            <v>Northern Europe</v>
          </cell>
        </row>
        <row r="85">
          <cell r="B85" t="str">
            <v>United Arab Emirates</v>
          </cell>
          <cell r="C85" t="str">
            <v>EMEA</v>
          </cell>
          <cell r="D85" t="str">
            <v>Middle East</v>
          </cell>
        </row>
        <row r="86">
          <cell r="B86" t="str">
            <v>UNIT.ARAB EMIR.</v>
          </cell>
          <cell r="C86" t="str">
            <v>EMEA</v>
          </cell>
          <cell r="D86" t="str">
            <v>Middle East</v>
          </cell>
        </row>
        <row r="87">
          <cell r="B87" t="str">
            <v>United Kingdom</v>
          </cell>
          <cell r="C87" t="str">
            <v>EMEA</v>
          </cell>
          <cell r="D87" t="str">
            <v>Northern Europe</v>
          </cell>
        </row>
        <row r="88">
          <cell r="B88" t="str">
            <v>United States</v>
          </cell>
          <cell r="C88" t="str">
            <v>Western Hemisphere</v>
          </cell>
          <cell r="D88" t="str">
            <v>Western Hemisphere</v>
          </cell>
        </row>
      </sheetData>
      <sheetData sheetId="3" refreshError="1">
        <row r="1">
          <cell r="C1" t="str">
            <v>Product SKU#</v>
          </cell>
          <cell r="D1" t="str">
            <v>IP Addresses</v>
          </cell>
          <cell r="E1" t="str">
            <v>Category</v>
          </cell>
          <cell r="F1" t="str">
            <v>List Price</v>
          </cell>
          <cell r="G1" t="str">
            <v>Extended Price</v>
          </cell>
          <cell r="H1" t="str">
            <v>Discount</v>
          </cell>
        </row>
        <row r="2">
          <cell r="C2" t="str">
            <v>CPFW-AM-1-V10</v>
          </cell>
          <cell r="D2">
            <v>1</v>
          </cell>
          <cell r="E2" t="str">
            <v>Account Management Module</v>
          </cell>
          <cell r="F2">
            <v>1995</v>
          </cell>
          <cell r="G2">
            <v>0.65</v>
          </cell>
          <cell r="H2">
            <v>698.25</v>
          </cell>
        </row>
        <row r="3">
          <cell r="C3" t="str">
            <v>CPFW-AM-U-V10</v>
          </cell>
          <cell r="D3" t="str">
            <v>Unlimited</v>
          </cell>
          <cell r="E3" t="str">
            <v>Account Management Module</v>
          </cell>
          <cell r="F3">
            <v>4995</v>
          </cell>
          <cell r="G3">
            <v>0.65</v>
          </cell>
          <cell r="H3">
            <v>1748.25</v>
          </cell>
        </row>
        <row r="4">
          <cell r="C4" t="str">
            <v>CPFW-CC-U-V40</v>
          </cell>
          <cell r="D4" t="str">
            <v>Unlimited</v>
          </cell>
          <cell r="E4" t="str">
            <v>Connect Control Module</v>
          </cell>
          <cell r="F4">
            <v>7995</v>
          </cell>
          <cell r="G4">
            <v>0.65</v>
          </cell>
          <cell r="H4">
            <v>2798.25</v>
          </cell>
        </row>
        <row r="5">
          <cell r="C5" t="str">
            <v>CPFW-CC-U-V41</v>
          </cell>
          <cell r="D5" t="str">
            <v>Unlimited</v>
          </cell>
          <cell r="E5" t="str">
            <v>Connect Control Module</v>
          </cell>
        </row>
        <row r="6">
          <cell r="C6" t="str">
            <v>CPFW-DOCS-1</v>
          </cell>
          <cell r="E6" t="str">
            <v>DOCS</v>
          </cell>
          <cell r="F6">
            <v>25</v>
          </cell>
          <cell r="G6">
            <v>0</v>
          </cell>
          <cell r="H6">
            <v>25</v>
          </cell>
        </row>
        <row r="7">
          <cell r="C7" t="str">
            <v>CPFW-DOCS-1</v>
          </cell>
          <cell r="E7" t="str">
            <v>DOCS</v>
          </cell>
          <cell r="F7">
            <v>39.5</v>
          </cell>
          <cell r="G7">
            <v>0</v>
          </cell>
          <cell r="H7">
            <v>39.5</v>
          </cell>
        </row>
        <row r="8">
          <cell r="C8" t="str">
            <v>CPFW-DOCS-1-V40</v>
          </cell>
          <cell r="E8" t="str">
            <v>DOCS</v>
          </cell>
          <cell r="F8">
            <v>39.5</v>
          </cell>
          <cell r="G8">
            <v>0</v>
          </cell>
          <cell r="H8">
            <v>39.5</v>
          </cell>
        </row>
        <row r="9">
          <cell r="C9" t="str">
            <v>CPFW-DOCS-V41</v>
          </cell>
          <cell r="E9" t="str">
            <v>DOCS</v>
          </cell>
        </row>
        <row r="10">
          <cell r="C10" t="str">
            <v>CPFW-DOC-V40-J</v>
          </cell>
          <cell r="E10" t="str">
            <v>DOCS</v>
          </cell>
          <cell r="F10">
            <v>39.5</v>
          </cell>
          <cell r="G10">
            <v>0</v>
          </cell>
          <cell r="H10">
            <v>39.5</v>
          </cell>
        </row>
        <row r="11">
          <cell r="C11" t="str">
            <v>CPFW-DOCS-5-V41</v>
          </cell>
          <cell r="E11" t="str">
            <v>DOCS</v>
          </cell>
        </row>
        <row r="12">
          <cell r="C12" t="str">
            <v>CPFW-EVAL-10</v>
          </cell>
          <cell r="E12" t="str">
            <v>Evaluation Units</v>
          </cell>
          <cell r="F12">
            <v>39.5</v>
          </cell>
          <cell r="G12">
            <v>0</v>
          </cell>
          <cell r="H12">
            <v>39.5</v>
          </cell>
        </row>
        <row r="13">
          <cell r="C13" t="str">
            <v>CPFW-EVAL-10</v>
          </cell>
          <cell r="E13" t="str">
            <v xml:space="preserve">Evaluation Units </v>
          </cell>
          <cell r="F13">
            <v>39.5</v>
          </cell>
          <cell r="G13">
            <v>0</v>
          </cell>
          <cell r="H13">
            <v>39.5</v>
          </cell>
        </row>
        <row r="14">
          <cell r="C14" t="str">
            <v>CPFW-EVAL-10-V40</v>
          </cell>
          <cell r="E14" t="str">
            <v xml:space="preserve">Evaluation Units </v>
          </cell>
          <cell r="F14">
            <v>195</v>
          </cell>
          <cell r="G14">
            <v>0</v>
          </cell>
          <cell r="H14">
            <v>195</v>
          </cell>
        </row>
        <row r="15">
          <cell r="C15" t="str">
            <v>CPFW-EVAL-3DES-V40</v>
          </cell>
          <cell r="E15" t="str">
            <v xml:space="preserve">Evaluation Units </v>
          </cell>
          <cell r="F15">
            <v>19.5</v>
          </cell>
          <cell r="G15">
            <v>0</v>
          </cell>
          <cell r="H15">
            <v>19.5</v>
          </cell>
        </row>
        <row r="16">
          <cell r="C16" t="str">
            <v>CPFW-EVAL-3DES-V41</v>
          </cell>
          <cell r="E16" t="str">
            <v xml:space="preserve">Evaluation Units </v>
          </cell>
        </row>
        <row r="17">
          <cell r="C17" t="str">
            <v>CPFW-EVAL-DES-V40</v>
          </cell>
          <cell r="E17" t="str">
            <v xml:space="preserve">Evaluation Units </v>
          </cell>
          <cell r="F17">
            <v>19.5</v>
          </cell>
          <cell r="G17">
            <v>0</v>
          </cell>
          <cell r="H17">
            <v>19.5</v>
          </cell>
        </row>
        <row r="18">
          <cell r="C18" t="str">
            <v>CPFW-EVAL-DES-V41</v>
          </cell>
          <cell r="E18" t="str">
            <v xml:space="preserve">Evaluation Units </v>
          </cell>
        </row>
        <row r="19">
          <cell r="C19" t="str">
            <v>CPFW-EVAL-DES-V41</v>
          </cell>
          <cell r="E19" t="str">
            <v xml:space="preserve">Evaluation Units </v>
          </cell>
        </row>
        <row r="20">
          <cell r="C20" t="str">
            <v xml:space="preserve">CPFW-EVAL-1-FWZ1                  </v>
          </cell>
          <cell r="E20" t="str">
            <v xml:space="preserve">Evaluation Units </v>
          </cell>
        </row>
        <row r="21">
          <cell r="C21" t="str">
            <v>CPFW-EVAL-1-FWZ1</v>
          </cell>
          <cell r="E21" t="str">
            <v xml:space="preserve">Evaluation Units </v>
          </cell>
        </row>
        <row r="22">
          <cell r="C22" t="str">
            <v>CPFW-ENC-100-3DES-V40</v>
          </cell>
          <cell r="D22">
            <v>100</v>
          </cell>
          <cell r="E22" t="str">
            <v>FW Encryption Module</v>
          </cell>
          <cell r="F22">
            <v>1995</v>
          </cell>
          <cell r="G22">
            <v>0.65</v>
          </cell>
          <cell r="H22">
            <v>698.25</v>
          </cell>
        </row>
        <row r="23">
          <cell r="C23" t="str">
            <v>CPFW-ENC-100-DES-V40</v>
          </cell>
          <cell r="D23">
            <v>100</v>
          </cell>
          <cell r="E23" t="str">
            <v>FW Encryption Module</v>
          </cell>
          <cell r="F23">
            <v>1995</v>
          </cell>
          <cell r="G23">
            <v>0.65</v>
          </cell>
          <cell r="H23">
            <v>698.25</v>
          </cell>
        </row>
        <row r="24">
          <cell r="C24" t="str">
            <v>CPFW-ENC-100-FWZ1-V40</v>
          </cell>
          <cell r="D24">
            <v>100</v>
          </cell>
          <cell r="E24" t="str">
            <v>FW Encryption Module</v>
          </cell>
          <cell r="F24">
            <v>1995</v>
          </cell>
          <cell r="G24">
            <v>0.65</v>
          </cell>
          <cell r="H24">
            <v>698.25</v>
          </cell>
        </row>
        <row r="25">
          <cell r="C25" t="str">
            <v>CPFW-ENC-25</v>
          </cell>
          <cell r="D25">
            <v>25</v>
          </cell>
          <cell r="E25" t="str">
            <v>FW Encryption Module</v>
          </cell>
          <cell r="F25">
            <v>995</v>
          </cell>
          <cell r="G25">
            <v>298.50000000000006</v>
          </cell>
          <cell r="H25">
            <v>0.7</v>
          </cell>
        </row>
        <row r="26">
          <cell r="C26" t="str">
            <v>CPFW-ENC-25</v>
          </cell>
          <cell r="D26">
            <v>25</v>
          </cell>
          <cell r="E26" t="str">
            <v>FW Encryption Module</v>
          </cell>
          <cell r="F26">
            <v>995</v>
          </cell>
          <cell r="G26">
            <v>298.50000000000006</v>
          </cell>
          <cell r="H26">
            <v>0.7</v>
          </cell>
        </row>
        <row r="27">
          <cell r="C27" t="str">
            <v>CPFW-ENC-25</v>
          </cell>
          <cell r="D27">
            <v>25</v>
          </cell>
          <cell r="E27" t="str">
            <v>FW Encryption Module</v>
          </cell>
          <cell r="F27">
            <v>995</v>
          </cell>
          <cell r="G27">
            <v>298.50000000000006</v>
          </cell>
          <cell r="H27">
            <v>0.7</v>
          </cell>
        </row>
        <row r="28">
          <cell r="C28" t="str">
            <v>CPFW-ENC-250</v>
          </cell>
          <cell r="D28">
            <v>250</v>
          </cell>
          <cell r="E28" t="str">
            <v>FW Encryption Module</v>
          </cell>
          <cell r="F28">
            <v>2995</v>
          </cell>
          <cell r="G28">
            <v>898.50000000000011</v>
          </cell>
          <cell r="H28">
            <v>0.7</v>
          </cell>
        </row>
        <row r="29">
          <cell r="C29" t="str">
            <v>CPFW-ENC-250</v>
          </cell>
          <cell r="D29">
            <v>250</v>
          </cell>
          <cell r="E29" t="str">
            <v>FW Encryption Module</v>
          </cell>
          <cell r="F29">
            <v>2995</v>
          </cell>
          <cell r="G29">
            <v>898.50000000000011</v>
          </cell>
          <cell r="H29">
            <v>0.7</v>
          </cell>
        </row>
        <row r="30">
          <cell r="C30" t="str">
            <v>CPFW-ENC-250</v>
          </cell>
          <cell r="D30">
            <v>250</v>
          </cell>
          <cell r="E30" t="str">
            <v>FW Encryption Module</v>
          </cell>
          <cell r="F30">
            <v>2995</v>
          </cell>
          <cell r="G30">
            <v>898.50000000000011</v>
          </cell>
          <cell r="H30">
            <v>0.7</v>
          </cell>
        </row>
        <row r="31">
          <cell r="C31" t="str">
            <v>CPFW-ENC-250-3DES-V40</v>
          </cell>
          <cell r="D31">
            <v>250</v>
          </cell>
          <cell r="E31" t="str">
            <v>FW Encryption Module</v>
          </cell>
          <cell r="F31">
            <v>2995</v>
          </cell>
          <cell r="G31">
            <v>0.65</v>
          </cell>
          <cell r="H31">
            <v>1048.25</v>
          </cell>
        </row>
        <row r="32">
          <cell r="C32" t="str">
            <v>CPFW-ENC-250-DES-V40</v>
          </cell>
          <cell r="D32">
            <v>250</v>
          </cell>
          <cell r="E32" t="str">
            <v>FW Encryption Module</v>
          </cell>
          <cell r="F32">
            <v>2995</v>
          </cell>
          <cell r="G32">
            <v>0.65</v>
          </cell>
          <cell r="H32">
            <v>1048.25</v>
          </cell>
        </row>
        <row r="33">
          <cell r="C33" t="str">
            <v>CPFW-ENC-250-FWZ1-V40</v>
          </cell>
          <cell r="D33">
            <v>250</v>
          </cell>
          <cell r="E33" t="str">
            <v>FW Encryption Module</v>
          </cell>
          <cell r="F33">
            <v>2995</v>
          </cell>
          <cell r="G33">
            <v>0.65</v>
          </cell>
          <cell r="H33">
            <v>1048.25</v>
          </cell>
        </row>
        <row r="34">
          <cell r="C34" t="str">
            <v>CPFW-ENC-25-3DES-V40</v>
          </cell>
          <cell r="D34">
            <v>25</v>
          </cell>
          <cell r="E34" t="str">
            <v>FW Encryption Module</v>
          </cell>
          <cell r="F34">
            <v>995</v>
          </cell>
          <cell r="G34">
            <v>0.65</v>
          </cell>
          <cell r="H34">
            <v>348.25</v>
          </cell>
        </row>
        <row r="35">
          <cell r="C35" t="str">
            <v>CPFW-ENC-25-DES-V40</v>
          </cell>
          <cell r="D35">
            <v>25</v>
          </cell>
          <cell r="E35" t="str">
            <v>FW Encryption Module</v>
          </cell>
          <cell r="F35">
            <v>995</v>
          </cell>
          <cell r="G35">
            <v>0.65</v>
          </cell>
          <cell r="H35">
            <v>348.25</v>
          </cell>
        </row>
        <row r="36">
          <cell r="C36" t="str">
            <v>CPFW-ENC-25-FWZ1-V40</v>
          </cell>
          <cell r="D36">
            <v>25</v>
          </cell>
          <cell r="E36" t="str">
            <v>FW Encryption Module</v>
          </cell>
          <cell r="F36">
            <v>995</v>
          </cell>
          <cell r="G36">
            <v>0.65</v>
          </cell>
          <cell r="H36">
            <v>348.25</v>
          </cell>
        </row>
        <row r="37">
          <cell r="C37" t="str">
            <v>CPFW-ENC-50-3DES-V40</v>
          </cell>
          <cell r="D37">
            <v>50</v>
          </cell>
          <cell r="E37" t="str">
            <v>FW Encryption Module</v>
          </cell>
          <cell r="F37">
            <v>1495</v>
          </cell>
          <cell r="G37">
            <v>0.65</v>
          </cell>
          <cell r="H37">
            <v>523.25</v>
          </cell>
        </row>
        <row r="38">
          <cell r="C38" t="str">
            <v>CPFW-ENC-50-DES-V40</v>
          </cell>
          <cell r="D38">
            <v>50</v>
          </cell>
          <cell r="E38" t="str">
            <v>FW Encryption Module</v>
          </cell>
          <cell r="F38">
            <v>1495</v>
          </cell>
          <cell r="G38">
            <v>0.65</v>
          </cell>
          <cell r="H38">
            <v>523.25</v>
          </cell>
        </row>
        <row r="39">
          <cell r="C39" t="str">
            <v>CPFW-ENC-50-FWZ1-V40</v>
          </cell>
          <cell r="D39">
            <v>50</v>
          </cell>
          <cell r="E39" t="str">
            <v>FW Encryption Module</v>
          </cell>
          <cell r="F39">
            <v>1495</v>
          </cell>
          <cell r="G39">
            <v>0.65</v>
          </cell>
          <cell r="H39">
            <v>523.25</v>
          </cell>
        </row>
        <row r="40">
          <cell r="C40" t="str">
            <v>CPFW-ENC-100-3DES-V41</v>
          </cell>
          <cell r="D40">
            <v>100</v>
          </cell>
          <cell r="E40" t="str">
            <v>FW Encryption Module</v>
          </cell>
        </row>
        <row r="41">
          <cell r="C41" t="str">
            <v>CPFW-ENC-U</v>
          </cell>
          <cell r="D41" t="str">
            <v>Unlimited</v>
          </cell>
          <cell r="E41" t="str">
            <v>FW Encryption Module</v>
          </cell>
          <cell r="F41">
            <v>2995</v>
          </cell>
          <cell r="G41">
            <v>898.50000000000011</v>
          </cell>
          <cell r="H41">
            <v>0.7</v>
          </cell>
        </row>
        <row r="42">
          <cell r="C42" t="str">
            <v>CPFW-ENC-U</v>
          </cell>
          <cell r="D42" t="str">
            <v>Unlimited</v>
          </cell>
          <cell r="E42" t="str">
            <v>FW Encryption Module</v>
          </cell>
          <cell r="F42">
            <v>3995</v>
          </cell>
          <cell r="G42">
            <v>1198.5000000000002</v>
          </cell>
          <cell r="H42">
            <v>0.7</v>
          </cell>
        </row>
        <row r="43">
          <cell r="C43" t="str">
            <v>CPFW-ENC-U</v>
          </cell>
          <cell r="D43" t="str">
            <v>Unlimited</v>
          </cell>
          <cell r="E43" t="str">
            <v>FW Encryption Module</v>
          </cell>
          <cell r="F43">
            <v>2995</v>
          </cell>
          <cell r="G43">
            <v>898.50000000000011</v>
          </cell>
          <cell r="H43">
            <v>0.7</v>
          </cell>
        </row>
        <row r="44">
          <cell r="C44" t="str">
            <v>CPFW-ENC-U</v>
          </cell>
          <cell r="D44" t="str">
            <v>Unlimited</v>
          </cell>
          <cell r="E44" t="str">
            <v>FW Encryption Module</v>
          </cell>
          <cell r="F44">
            <v>2995</v>
          </cell>
          <cell r="G44">
            <v>898.50000000000011</v>
          </cell>
          <cell r="H44">
            <v>0.7</v>
          </cell>
        </row>
        <row r="45">
          <cell r="C45" t="str">
            <v>CPFW-ENC-U</v>
          </cell>
          <cell r="D45" t="str">
            <v>Unlimited</v>
          </cell>
          <cell r="E45" t="str">
            <v>FW Encryption Module</v>
          </cell>
          <cell r="F45">
            <v>2995</v>
          </cell>
          <cell r="G45">
            <v>898.50000000000011</v>
          </cell>
          <cell r="H45">
            <v>0.7</v>
          </cell>
        </row>
        <row r="46">
          <cell r="C46" t="str">
            <v>CPFW-ENC-U</v>
          </cell>
          <cell r="D46" t="str">
            <v>Unlimited</v>
          </cell>
          <cell r="E46" t="str">
            <v>FW Encryption Module</v>
          </cell>
          <cell r="F46">
            <v>2995</v>
          </cell>
          <cell r="G46">
            <v>898.5</v>
          </cell>
          <cell r="H46">
            <v>0.7</v>
          </cell>
        </row>
        <row r="47">
          <cell r="C47" t="str">
            <v>CPFW-ENC-U-3DES-V40</v>
          </cell>
          <cell r="D47" t="str">
            <v>Unlimited</v>
          </cell>
          <cell r="E47" t="str">
            <v>FW Encryption Module</v>
          </cell>
          <cell r="F47">
            <v>3995</v>
          </cell>
          <cell r="G47">
            <v>0.65</v>
          </cell>
          <cell r="H47">
            <v>1398.25</v>
          </cell>
        </row>
        <row r="48">
          <cell r="C48" t="str">
            <v>CPFW-ENC-U-3DES-V41</v>
          </cell>
          <cell r="D48" t="str">
            <v>Unlimited</v>
          </cell>
          <cell r="E48" t="str">
            <v>FW Encryption Module</v>
          </cell>
        </row>
        <row r="49">
          <cell r="C49" t="str">
            <v>CPFW-ENC-U-DES</v>
          </cell>
          <cell r="D49" t="str">
            <v>Unlimited</v>
          </cell>
          <cell r="E49" t="str">
            <v>FW Encryption Module</v>
          </cell>
          <cell r="F49">
            <v>3995</v>
          </cell>
          <cell r="G49">
            <v>0.65</v>
          </cell>
          <cell r="H49">
            <v>1398.25</v>
          </cell>
        </row>
        <row r="50">
          <cell r="C50" t="str">
            <v>CPFW-ENC-U-DES-V40</v>
          </cell>
          <cell r="D50" t="str">
            <v>Unlimited</v>
          </cell>
          <cell r="E50" t="str">
            <v>FW Encryption Module</v>
          </cell>
          <cell r="F50">
            <v>3995</v>
          </cell>
          <cell r="G50">
            <v>0.65</v>
          </cell>
          <cell r="H50">
            <v>1398.25</v>
          </cell>
        </row>
        <row r="51">
          <cell r="C51" t="str">
            <v>CPFW-ENC-U-FWZ1</v>
          </cell>
          <cell r="D51" t="str">
            <v>Unlimited</v>
          </cell>
          <cell r="E51" t="str">
            <v>FW Encryption Module</v>
          </cell>
          <cell r="F51">
            <v>3995</v>
          </cell>
          <cell r="G51">
            <v>0.65</v>
          </cell>
          <cell r="H51">
            <v>1398.25</v>
          </cell>
        </row>
        <row r="52">
          <cell r="C52" t="str">
            <v>CPFW-ENC-U-FWZ1-V40</v>
          </cell>
          <cell r="D52" t="str">
            <v>Unlimited</v>
          </cell>
          <cell r="E52" t="str">
            <v>FW Encryption Module</v>
          </cell>
          <cell r="F52">
            <v>3995</v>
          </cell>
          <cell r="G52">
            <v>0.65</v>
          </cell>
          <cell r="H52">
            <v>1398.25</v>
          </cell>
        </row>
        <row r="53">
          <cell r="C53" t="str">
            <v>U-ENC-25/ENC-50</v>
          </cell>
          <cell r="D53">
            <v>50</v>
          </cell>
          <cell r="E53" t="str">
            <v>FW Encryption Module</v>
          </cell>
          <cell r="F53">
            <v>699</v>
          </cell>
          <cell r="G53">
            <v>209.70000000000002</v>
          </cell>
          <cell r="H53">
            <v>0.7</v>
          </cell>
        </row>
        <row r="54">
          <cell r="C54" t="str">
            <v>U-ENC-25/ENC-50</v>
          </cell>
          <cell r="D54">
            <v>50</v>
          </cell>
          <cell r="E54" t="str">
            <v>FW Encryption Module</v>
          </cell>
          <cell r="F54">
            <v>699</v>
          </cell>
          <cell r="G54">
            <v>209.70000000000002</v>
          </cell>
          <cell r="H54">
            <v>0.7</v>
          </cell>
        </row>
        <row r="55">
          <cell r="C55" t="str">
            <v>U-ENC-25/ENC-U</v>
          </cell>
          <cell r="D55" t="str">
            <v>Unlimited</v>
          </cell>
          <cell r="E55" t="str">
            <v>FW Encryption Module</v>
          </cell>
          <cell r="F55">
            <v>3199</v>
          </cell>
          <cell r="G55">
            <v>959.70000000000016</v>
          </cell>
          <cell r="H55">
            <v>0.7</v>
          </cell>
        </row>
        <row r="56">
          <cell r="C56" t="str">
            <v>U-ENC-25/ENC-U</v>
          </cell>
          <cell r="D56" t="str">
            <v>Unlimited</v>
          </cell>
          <cell r="E56" t="str">
            <v>FW Encryption Module</v>
          </cell>
          <cell r="F56">
            <v>2199</v>
          </cell>
          <cell r="G56">
            <v>659.7</v>
          </cell>
          <cell r="H56">
            <v>0.7</v>
          </cell>
        </row>
        <row r="57">
          <cell r="C57" t="str">
            <v>U-ENC-250/ENC-U</v>
          </cell>
          <cell r="D57" t="str">
            <v>Unlimited</v>
          </cell>
          <cell r="E57" t="str">
            <v>FW Encryption Module</v>
          </cell>
          <cell r="F57">
            <v>1599</v>
          </cell>
          <cell r="G57">
            <v>479.70000000000005</v>
          </cell>
          <cell r="H57">
            <v>0.7</v>
          </cell>
        </row>
        <row r="58">
          <cell r="C58" t="str">
            <v>U-ENC-250/ENC-U</v>
          </cell>
          <cell r="D58" t="str">
            <v>Unlimited</v>
          </cell>
          <cell r="E58" t="str">
            <v>FW Encryption Module</v>
          </cell>
          <cell r="F58">
            <v>1599</v>
          </cell>
          <cell r="G58">
            <v>479.70000000000005</v>
          </cell>
          <cell r="H58">
            <v>0.7</v>
          </cell>
        </row>
        <row r="59">
          <cell r="C59" t="str">
            <v>CPFW-EPC</v>
          </cell>
          <cell r="D59" t="str">
            <v>Unlimited</v>
          </cell>
          <cell r="E59" t="str">
            <v>FW Enterprise Center</v>
          </cell>
          <cell r="F59">
            <v>18990</v>
          </cell>
          <cell r="G59">
            <v>5697.0000000000009</v>
          </cell>
          <cell r="H59">
            <v>0.7</v>
          </cell>
        </row>
        <row r="60">
          <cell r="C60" t="str">
            <v>CPFW-EPC</v>
          </cell>
          <cell r="D60" t="str">
            <v>Unlimited</v>
          </cell>
          <cell r="E60" t="str">
            <v>FW Enterprise Center</v>
          </cell>
          <cell r="F60">
            <v>18990</v>
          </cell>
          <cell r="G60">
            <v>5697.0000000000009</v>
          </cell>
          <cell r="H60">
            <v>0.7</v>
          </cell>
        </row>
        <row r="61">
          <cell r="C61" t="str">
            <v>CPFW-EPC</v>
          </cell>
          <cell r="D61" t="str">
            <v>Unlimited</v>
          </cell>
          <cell r="E61" t="str">
            <v>FW Enterprise Center</v>
          </cell>
          <cell r="F61">
            <v>18990</v>
          </cell>
          <cell r="G61">
            <v>5697.0000000000009</v>
          </cell>
          <cell r="H61">
            <v>0.7</v>
          </cell>
        </row>
        <row r="62">
          <cell r="C62" t="str">
            <v>CPFW-EPC</v>
          </cell>
          <cell r="D62" t="str">
            <v>Unlimited</v>
          </cell>
          <cell r="E62" t="str">
            <v>FW Enterprise Center</v>
          </cell>
          <cell r="F62">
            <v>18990</v>
          </cell>
          <cell r="G62">
            <v>5697.0000000000009</v>
          </cell>
          <cell r="H62">
            <v>0.7</v>
          </cell>
        </row>
        <row r="63">
          <cell r="C63" t="str">
            <v>CPFW-EPC</v>
          </cell>
          <cell r="D63" t="str">
            <v>Unlimited</v>
          </cell>
          <cell r="E63" t="str">
            <v>FW Enterprise Center</v>
          </cell>
          <cell r="F63">
            <v>18990</v>
          </cell>
          <cell r="G63">
            <v>5697.0000000000009</v>
          </cell>
          <cell r="H63">
            <v>0.7</v>
          </cell>
        </row>
        <row r="64">
          <cell r="C64" t="str">
            <v>CPFW-EPC</v>
          </cell>
          <cell r="D64" t="str">
            <v>Unlimited</v>
          </cell>
          <cell r="E64" t="str">
            <v>FW Enterprise Center</v>
          </cell>
          <cell r="F64">
            <v>18990</v>
          </cell>
          <cell r="G64">
            <v>5697.0000000000009</v>
          </cell>
          <cell r="H64">
            <v>0.7</v>
          </cell>
        </row>
        <row r="65">
          <cell r="C65" t="str">
            <v>CPFW-EPC-U</v>
          </cell>
          <cell r="D65" t="str">
            <v>Unlimited</v>
          </cell>
          <cell r="E65" t="str">
            <v>FW Enterprise Center</v>
          </cell>
          <cell r="F65">
            <v>18990</v>
          </cell>
          <cell r="G65">
            <v>0.65</v>
          </cell>
          <cell r="H65">
            <v>6646.5</v>
          </cell>
        </row>
        <row r="66">
          <cell r="C66" t="str">
            <v>CPFW-EPC-U-V40</v>
          </cell>
          <cell r="D66" t="str">
            <v>Unlimited</v>
          </cell>
          <cell r="E66" t="str">
            <v>FW Enterprise Center</v>
          </cell>
          <cell r="F66">
            <v>18990</v>
          </cell>
          <cell r="G66">
            <v>0.65</v>
          </cell>
          <cell r="H66">
            <v>6646.5</v>
          </cell>
        </row>
        <row r="67">
          <cell r="C67" t="str">
            <v>CPFW-EPC-U-V41</v>
          </cell>
          <cell r="D67" t="str">
            <v>Unlimited</v>
          </cell>
          <cell r="E67" t="str">
            <v>FW Enterprise Center</v>
          </cell>
        </row>
        <row r="68">
          <cell r="C68" t="str">
            <v>U-FIG25/EPC-U</v>
          </cell>
          <cell r="D68" t="str">
            <v>Unlimited</v>
          </cell>
          <cell r="E68" t="str">
            <v>FW Enterprise Center</v>
          </cell>
          <cell r="F68">
            <v>16594</v>
          </cell>
          <cell r="G68">
            <v>4978.2000000000007</v>
          </cell>
          <cell r="H68">
            <v>0.7</v>
          </cell>
        </row>
        <row r="69">
          <cell r="C69" t="str">
            <v>U-FIG25/EPC-U</v>
          </cell>
          <cell r="D69" t="str">
            <v>Unlimited</v>
          </cell>
          <cell r="E69" t="str">
            <v>FW Enterprise Center</v>
          </cell>
          <cell r="F69">
            <v>16594</v>
          </cell>
          <cell r="G69">
            <v>4978.2000000000007</v>
          </cell>
          <cell r="H69">
            <v>0.7</v>
          </cell>
        </row>
        <row r="70">
          <cell r="C70" t="str">
            <v>U-FIG25/EPC-U</v>
          </cell>
          <cell r="D70" t="str">
            <v>Unlimited</v>
          </cell>
          <cell r="E70" t="str">
            <v>FW Enterprise Center</v>
          </cell>
          <cell r="F70">
            <v>16594</v>
          </cell>
          <cell r="G70">
            <v>4978.2000000000007</v>
          </cell>
          <cell r="H70">
            <v>0.7</v>
          </cell>
        </row>
        <row r="71">
          <cell r="C71" t="str">
            <v>U-FIG25/FIG50</v>
          </cell>
          <cell r="D71" t="str">
            <v>Unlimited</v>
          </cell>
          <cell r="E71" t="str">
            <v>FW Enterprise Center</v>
          </cell>
          <cell r="F71">
            <v>2599</v>
          </cell>
          <cell r="G71">
            <v>779.70000000000016</v>
          </cell>
          <cell r="H71">
            <v>0.7</v>
          </cell>
        </row>
        <row r="72">
          <cell r="C72" t="str">
            <v>U-FIG250/EPC-U</v>
          </cell>
          <cell r="D72" t="str">
            <v>Unlimited</v>
          </cell>
          <cell r="E72" t="str">
            <v>FW Enterprise Center</v>
          </cell>
          <cell r="F72">
            <v>10994</v>
          </cell>
          <cell r="G72">
            <v>3298.2000000000003</v>
          </cell>
          <cell r="H72">
            <v>0.7</v>
          </cell>
        </row>
        <row r="73">
          <cell r="C73" t="str">
            <v>U-FIG250/EPC-U</v>
          </cell>
          <cell r="D73" t="str">
            <v>Unlimited</v>
          </cell>
          <cell r="E73" t="str">
            <v>FW Enterprise Center</v>
          </cell>
          <cell r="F73">
            <v>10994</v>
          </cell>
          <cell r="G73">
            <v>3298.2000000000003</v>
          </cell>
          <cell r="H73">
            <v>0.7</v>
          </cell>
        </row>
        <row r="74">
          <cell r="C74" t="str">
            <v>U-FIG250/EPC-U</v>
          </cell>
          <cell r="D74" t="str">
            <v>Unlimited</v>
          </cell>
          <cell r="E74" t="str">
            <v>FW Enterprise Center</v>
          </cell>
          <cell r="F74">
            <v>10994</v>
          </cell>
          <cell r="G74">
            <v>3298.2000000000003</v>
          </cell>
          <cell r="H74">
            <v>0.7</v>
          </cell>
        </row>
        <row r="75">
          <cell r="C75" t="str">
            <v>U-FIG50/EPC-U</v>
          </cell>
          <cell r="D75" t="str">
            <v>Unlimited</v>
          </cell>
          <cell r="E75" t="str">
            <v>FW Enterprise Center</v>
          </cell>
          <cell r="F75">
            <v>14994</v>
          </cell>
          <cell r="G75">
            <v>4498.2000000000007</v>
          </cell>
          <cell r="H75">
            <v>0.7</v>
          </cell>
        </row>
        <row r="76">
          <cell r="C76" t="str">
            <v>U-FIG50/EPC-U</v>
          </cell>
          <cell r="D76" t="str">
            <v>Unlimited</v>
          </cell>
          <cell r="E76" t="str">
            <v>FW Enterprise Center</v>
          </cell>
          <cell r="F76">
            <v>14994</v>
          </cell>
          <cell r="G76">
            <v>4498.2000000000007</v>
          </cell>
          <cell r="H76">
            <v>0.7</v>
          </cell>
        </row>
        <row r="77">
          <cell r="C77" t="str">
            <v>U-FIG50/EPC-U</v>
          </cell>
          <cell r="D77" t="str">
            <v>Unlimited</v>
          </cell>
          <cell r="E77" t="str">
            <v>FW Enterprise Center</v>
          </cell>
          <cell r="F77">
            <v>14994</v>
          </cell>
          <cell r="G77">
            <v>4498.2000000000007</v>
          </cell>
          <cell r="H77">
            <v>0.7</v>
          </cell>
        </row>
        <row r="78">
          <cell r="C78" t="str">
            <v>V-EPC-U</v>
          </cell>
          <cell r="D78" t="str">
            <v>Unlimited</v>
          </cell>
          <cell r="E78" t="str">
            <v>FW Enterprise Center</v>
          </cell>
          <cell r="F78">
            <v>6645</v>
          </cell>
          <cell r="G78">
            <v>0.65</v>
          </cell>
          <cell r="H78">
            <v>2325.75</v>
          </cell>
        </row>
        <row r="79">
          <cell r="C79" t="str">
            <v>CPFW-EPE-U-DES</v>
          </cell>
          <cell r="D79" t="str">
            <v>Unlimited</v>
          </cell>
          <cell r="E79" t="str">
            <v>FW Enterprise Encryption Center</v>
          </cell>
          <cell r="F79">
            <v>19995</v>
          </cell>
          <cell r="G79">
            <v>0.65</v>
          </cell>
          <cell r="H79">
            <v>6998.25</v>
          </cell>
        </row>
        <row r="80">
          <cell r="C80" t="str">
            <v>CPFW-EPE-U-FWZ1</v>
          </cell>
          <cell r="D80" t="str">
            <v>Unlimited</v>
          </cell>
          <cell r="E80" t="str">
            <v>FW Enterprise Encryption Center</v>
          </cell>
          <cell r="F80">
            <v>19995</v>
          </cell>
          <cell r="G80">
            <v>0.65</v>
          </cell>
          <cell r="H80">
            <v>6998.25</v>
          </cell>
        </row>
        <row r="81">
          <cell r="C81" t="str">
            <v>CPFW-VEE-U-DES</v>
          </cell>
          <cell r="D81" t="str">
            <v>Unlimited</v>
          </cell>
          <cell r="E81" t="str">
            <v>FW Enterprise Encryption Center</v>
          </cell>
          <cell r="F81">
            <v>19995</v>
          </cell>
          <cell r="G81">
            <v>0.65</v>
          </cell>
          <cell r="H81">
            <v>6998.25</v>
          </cell>
        </row>
        <row r="82">
          <cell r="C82" t="str">
            <v>CPFW-VEE-U-FWZ1</v>
          </cell>
          <cell r="D82" t="str">
            <v>Unlimited</v>
          </cell>
          <cell r="E82" t="str">
            <v>FW Enterprise Encryption Center</v>
          </cell>
          <cell r="F82">
            <v>19995</v>
          </cell>
          <cell r="G82">
            <v>0.65</v>
          </cell>
          <cell r="H82">
            <v>6998.25</v>
          </cell>
        </row>
        <row r="83">
          <cell r="C83" t="str">
            <v>CPFW-EPS-U-DES</v>
          </cell>
          <cell r="D83" t="str">
            <v>Unlimited</v>
          </cell>
          <cell r="E83" t="str">
            <v>FW Enterprise Security Center</v>
          </cell>
          <cell r="F83">
            <v>24995</v>
          </cell>
          <cell r="G83">
            <v>0.65</v>
          </cell>
          <cell r="H83">
            <v>8748.25</v>
          </cell>
        </row>
        <row r="84">
          <cell r="C84" t="str">
            <v>CPFW-EPS-U-FWZ1</v>
          </cell>
          <cell r="D84" t="str">
            <v>Unlimited</v>
          </cell>
          <cell r="E84" t="str">
            <v>FW Enterprise Security Center</v>
          </cell>
          <cell r="F84">
            <v>24995</v>
          </cell>
          <cell r="G84">
            <v>0.65</v>
          </cell>
          <cell r="H84">
            <v>8748.25</v>
          </cell>
        </row>
        <row r="85">
          <cell r="C85" t="str">
            <v>IPXX-IM-250-V40</v>
          </cell>
          <cell r="D85">
            <v>250</v>
          </cell>
          <cell r="E85" t="str">
            <v>FW Inspection Module</v>
          </cell>
          <cell r="F85">
            <v>524</v>
          </cell>
          <cell r="G85">
            <v>0.3</v>
          </cell>
          <cell r="H85">
            <v>366.79999999999995</v>
          </cell>
        </row>
        <row r="86">
          <cell r="C86" t="str">
            <v>IPXX-IM-25-V40</v>
          </cell>
          <cell r="D86">
            <v>25</v>
          </cell>
          <cell r="E86" t="str">
            <v>FW Inspection Module</v>
          </cell>
          <cell r="F86">
            <v>149</v>
          </cell>
          <cell r="G86">
            <v>0.3</v>
          </cell>
          <cell r="H86">
            <v>104.3</v>
          </cell>
        </row>
        <row r="87">
          <cell r="C87" t="str">
            <v>IPXX-IM-50-V40</v>
          </cell>
          <cell r="D87">
            <v>50</v>
          </cell>
          <cell r="E87" t="str">
            <v>FW Inspection Module</v>
          </cell>
          <cell r="F87">
            <v>299</v>
          </cell>
          <cell r="G87">
            <v>0.3</v>
          </cell>
          <cell r="H87">
            <v>209.29999999999998</v>
          </cell>
        </row>
        <row r="88">
          <cell r="C88" t="str">
            <v>IPXX-IM-U-V40</v>
          </cell>
          <cell r="D88" t="str">
            <v>Unlimited</v>
          </cell>
          <cell r="E88" t="str">
            <v>FW Inspection Module</v>
          </cell>
          <cell r="F88">
            <v>749</v>
          </cell>
          <cell r="G88">
            <v>0.3</v>
          </cell>
          <cell r="H88">
            <v>524.29999999999995</v>
          </cell>
        </row>
        <row r="89">
          <cell r="C89" t="str">
            <v>CPFW-FIG-100</v>
          </cell>
          <cell r="D89">
            <v>100</v>
          </cell>
          <cell r="E89" t="str">
            <v>FW Internet Gateway</v>
          </cell>
          <cell r="F89">
            <v>7995</v>
          </cell>
          <cell r="G89">
            <v>0.65</v>
          </cell>
          <cell r="H89">
            <v>2798.25</v>
          </cell>
        </row>
        <row r="90">
          <cell r="C90" t="str">
            <v>CPFW-FIG-100-V40</v>
          </cell>
          <cell r="D90">
            <v>100</v>
          </cell>
          <cell r="E90" t="str">
            <v>FW Internet Gateway</v>
          </cell>
          <cell r="F90">
            <v>7995</v>
          </cell>
          <cell r="G90">
            <v>0.65</v>
          </cell>
          <cell r="H90">
            <v>2798.25</v>
          </cell>
        </row>
        <row r="91">
          <cell r="C91" t="str">
            <v>CPFW-FIG-25</v>
          </cell>
          <cell r="D91">
            <v>25</v>
          </cell>
          <cell r="E91" t="str">
            <v>FW Internet Gateway</v>
          </cell>
          <cell r="F91">
            <v>2995</v>
          </cell>
          <cell r="G91">
            <v>898.50000000000011</v>
          </cell>
          <cell r="H91">
            <v>0.7</v>
          </cell>
        </row>
        <row r="92">
          <cell r="C92" t="str">
            <v>CPFW-FIG-25</v>
          </cell>
          <cell r="D92">
            <v>25</v>
          </cell>
          <cell r="E92" t="str">
            <v>FW Internet Gateway</v>
          </cell>
          <cell r="F92">
            <v>2995</v>
          </cell>
          <cell r="G92">
            <v>898.50000000000011</v>
          </cell>
          <cell r="H92">
            <v>0.7</v>
          </cell>
        </row>
        <row r="93">
          <cell r="C93" t="str">
            <v>CPFW-FIG-25</v>
          </cell>
          <cell r="D93">
            <v>25</v>
          </cell>
          <cell r="E93" t="str">
            <v>FW Internet Gateway</v>
          </cell>
          <cell r="F93">
            <v>2995</v>
          </cell>
          <cell r="G93">
            <v>898.50000000000011</v>
          </cell>
          <cell r="H93">
            <v>0.7</v>
          </cell>
        </row>
        <row r="94">
          <cell r="C94" t="str">
            <v>CPFW-FIG-25</v>
          </cell>
          <cell r="D94">
            <v>25</v>
          </cell>
          <cell r="E94" t="str">
            <v>FW Internet Gateway</v>
          </cell>
          <cell r="F94">
            <v>2995</v>
          </cell>
          <cell r="G94">
            <v>898.50000000000011</v>
          </cell>
          <cell r="H94">
            <v>0.7</v>
          </cell>
        </row>
        <row r="95">
          <cell r="C95" t="str">
            <v>CPFW-FIG-25</v>
          </cell>
          <cell r="D95">
            <v>25</v>
          </cell>
          <cell r="E95" t="str">
            <v>FW Internet Gateway</v>
          </cell>
          <cell r="F95">
            <v>2995</v>
          </cell>
          <cell r="G95">
            <v>898.50000000000011</v>
          </cell>
          <cell r="H95">
            <v>0.7</v>
          </cell>
        </row>
        <row r="96">
          <cell r="C96" t="str">
            <v>CPFW-FIG-25</v>
          </cell>
          <cell r="D96">
            <v>25</v>
          </cell>
          <cell r="E96" t="str">
            <v>FW Internet Gateway</v>
          </cell>
          <cell r="F96">
            <v>2995</v>
          </cell>
          <cell r="G96">
            <v>898.50000000000011</v>
          </cell>
          <cell r="H96">
            <v>0.7</v>
          </cell>
        </row>
        <row r="97">
          <cell r="C97" t="str">
            <v>CPFW-FIG-25</v>
          </cell>
          <cell r="D97">
            <v>25</v>
          </cell>
          <cell r="E97" t="str">
            <v>FW Internet Gateway</v>
          </cell>
          <cell r="F97">
            <v>2995</v>
          </cell>
          <cell r="G97">
            <v>0.65</v>
          </cell>
          <cell r="H97">
            <v>1048.25</v>
          </cell>
        </row>
        <row r="98">
          <cell r="C98" t="str">
            <v>CPFW-FIG-250</v>
          </cell>
          <cell r="D98">
            <v>250</v>
          </cell>
          <cell r="E98" t="str">
            <v>FW Internet Gateway</v>
          </cell>
          <cell r="F98">
            <v>9995</v>
          </cell>
          <cell r="G98">
            <v>2998.5000000000005</v>
          </cell>
          <cell r="H98">
            <v>0.7</v>
          </cell>
        </row>
        <row r="99">
          <cell r="C99" t="str">
            <v>CPFW-FIG-250</v>
          </cell>
          <cell r="D99">
            <v>250</v>
          </cell>
          <cell r="E99" t="str">
            <v>FW Internet Gateway</v>
          </cell>
          <cell r="F99">
            <v>9995</v>
          </cell>
          <cell r="G99">
            <v>2998.5000000000005</v>
          </cell>
          <cell r="H99">
            <v>0.7</v>
          </cell>
        </row>
        <row r="100">
          <cell r="C100" t="str">
            <v>CPFW-FIG-250</v>
          </cell>
          <cell r="D100">
            <v>250</v>
          </cell>
          <cell r="E100" t="str">
            <v>FW Internet Gateway</v>
          </cell>
          <cell r="F100">
            <v>9995</v>
          </cell>
          <cell r="G100">
            <v>2998.5000000000005</v>
          </cell>
          <cell r="H100">
            <v>0.7</v>
          </cell>
        </row>
        <row r="101">
          <cell r="C101" t="str">
            <v>CPFW-FIG-250</v>
          </cell>
          <cell r="D101">
            <v>250</v>
          </cell>
          <cell r="E101" t="str">
            <v>FW Internet Gateway</v>
          </cell>
          <cell r="F101">
            <v>9995</v>
          </cell>
          <cell r="G101">
            <v>2998.5000000000005</v>
          </cell>
          <cell r="H101">
            <v>0.7</v>
          </cell>
        </row>
        <row r="102">
          <cell r="C102" t="str">
            <v>CPFW-FIG-250</v>
          </cell>
          <cell r="D102">
            <v>250</v>
          </cell>
          <cell r="E102" t="str">
            <v>FW Internet Gateway</v>
          </cell>
          <cell r="F102">
            <v>9995</v>
          </cell>
          <cell r="G102">
            <v>2998.5000000000005</v>
          </cell>
          <cell r="H102">
            <v>0.7</v>
          </cell>
        </row>
        <row r="103">
          <cell r="C103" t="str">
            <v>CPFW-FIG-250</v>
          </cell>
          <cell r="D103">
            <v>250</v>
          </cell>
          <cell r="E103" t="str">
            <v>FW Internet Gateway</v>
          </cell>
          <cell r="F103">
            <v>9995</v>
          </cell>
          <cell r="G103">
            <v>2998.5000000000005</v>
          </cell>
          <cell r="H103">
            <v>0.7</v>
          </cell>
        </row>
        <row r="104">
          <cell r="C104" t="str">
            <v>CPFW-FIG-250</v>
          </cell>
          <cell r="D104">
            <v>250</v>
          </cell>
          <cell r="E104" t="str">
            <v>FW Internet Gateway</v>
          </cell>
          <cell r="F104">
            <v>9995</v>
          </cell>
          <cell r="G104">
            <v>0.65</v>
          </cell>
          <cell r="H104">
            <v>3498.25</v>
          </cell>
        </row>
        <row r="105">
          <cell r="C105" t="str">
            <v>CPFW-FIG-250-V40</v>
          </cell>
          <cell r="D105">
            <v>250</v>
          </cell>
          <cell r="E105" t="str">
            <v>FW Internet Gateway</v>
          </cell>
          <cell r="F105">
            <v>9995</v>
          </cell>
          <cell r="G105">
            <v>0.65</v>
          </cell>
          <cell r="H105">
            <v>3498.25</v>
          </cell>
        </row>
        <row r="106">
          <cell r="C106" t="str">
            <v>CPFW-FIG-250-V41</v>
          </cell>
          <cell r="D106">
            <v>250</v>
          </cell>
          <cell r="E106" t="str">
            <v>FW Internet Gateway</v>
          </cell>
        </row>
        <row r="107">
          <cell r="C107" t="str">
            <v>CPFW-FIG-25-V40</v>
          </cell>
          <cell r="D107">
            <v>25</v>
          </cell>
          <cell r="E107" t="str">
            <v>FW Internet Gateway</v>
          </cell>
          <cell r="F107">
            <v>2995</v>
          </cell>
          <cell r="G107">
            <v>0.65</v>
          </cell>
          <cell r="H107">
            <v>1048.25</v>
          </cell>
        </row>
        <row r="108">
          <cell r="C108" t="str">
            <v>CPFW-FIG-25-V41</v>
          </cell>
          <cell r="D108">
            <v>25</v>
          </cell>
          <cell r="E108" t="str">
            <v>FW Internet Gateway</v>
          </cell>
        </row>
        <row r="109">
          <cell r="C109" t="str">
            <v>CPFW-FIG-50</v>
          </cell>
          <cell r="D109">
            <v>50</v>
          </cell>
          <cell r="E109" t="str">
            <v>FW Internet Gateway</v>
          </cell>
          <cell r="F109">
            <v>4995</v>
          </cell>
          <cell r="G109">
            <v>1498.5000000000002</v>
          </cell>
          <cell r="H109">
            <v>0.7</v>
          </cell>
        </row>
        <row r="110">
          <cell r="C110" t="str">
            <v>CPFW-FIG-50</v>
          </cell>
          <cell r="D110">
            <v>50</v>
          </cell>
          <cell r="E110" t="str">
            <v>FW Internet Gateway</v>
          </cell>
          <cell r="F110">
            <v>4995</v>
          </cell>
          <cell r="G110">
            <v>1498.5000000000002</v>
          </cell>
          <cell r="H110">
            <v>0.7</v>
          </cell>
        </row>
        <row r="111">
          <cell r="C111" t="str">
            <v>CPFW-FIG-50</v>
          </cell>
          <cell r="D111">
            <v>50</v>
          </cell>
          <cell r="E111" t="str">
            <v>FW Internet Gateway</v>
          </cell>
          <cell r="F111">
            <v>4995</v>
          </cell>
          <cell r="G111">
            <v>1498.5000000000002</v>
          </cell>
          <cell r="H111">
            <v>0.7</v>
          </cell>
        </row>
        <row r="112">
          <cell r="C112" t="str">
            <v>CPFW-FIG-50</v>
          </cell>
          <cell r="D112">
            <v>50</v>
          </cell>
          <cell r="E112" t="str">
            <v>FW Internet Gateway</v>
          </cell>
          <cell r="F112">
            <v>4995</v>
          </cell>
          <cell r="G112">
            <v>1498.5000000000002</v>
          </cell>
          <cell r="H112">
            <v>0.7</v>
          </cell>
        </row>
        <row r="113">
          <cell r="C113" t="str">
            <v>CPFW-FIG-50</v>
          </cell>
          <cell r="D113">
            <v>50</v>
          </cell>
          <cell r="E113" t="str">
            <v>FW Internet Gateway</v>
          </cell>
          <cell r="F113">
            <v>4995</v>
          </cell>
          <cell r="G113">
            <v>1498.5000000000002</v>
          </cell>
          <cell r="H113">
            <v>0.7</v>
          </cell>
        </row>
        <row r="114">
          <cell r="C114" t="str">
            <v>CPFW-FIG-50</v>
          </cell>
          <cell r="D114">
            <v>50</v>
          </cell>
          <cell r="E114" t="str">
            <v>FW Internet Gateway</v>
          </cell>
          <cell r="F114">
            <v>4995</v>
          </cell>
          <cell r="G114">
            <v>1498.5000000000002</v>
          </cell>
          <cell r="H114">
            <v>0.7</v>
          </cell>
        </row>
        <row r="115">
          <cell r="C115" t="str">
            <v>CPFW-FIG-50</v>
          </cell>
          <cell r="D115">
            <v>50</v>
          </cell>
          <cell r="E115" t="str">
            <v>FW Internet Gateway</v>
          </cell>
          <cell r="F115">
            <v>4995</v>
          </cell>
          <cell r="G115">
            <v>0.65</v>
          </cell>
          <cell r="H115">
            <v>1748.25</v>
          </cell>
        </row>
        <row r="116">
          <cell r="C116" t="str">
            <v>CPFW-FIG-50-V40</v>
          </cell>
          <cell r="D116">
            <v>50</v>
          </cell>
          <cell r="E116" t="str">
            <v>FW Internet Gateway</v>
          </cell>
          <cell r="F116">
            <v>4995</v>
          </cell>
          <cell r="G116">
            <v>0.65</v>
          </cell>
          <cell r="H116">
            <v>1748.25</v>
          </cell>
        </row>
        <row r="117">
          <cell r="C117" t="str">
            <v>CPFW-FIG-50-V41</v>
          </cell>
          <cell r="D117">
            <v>50</v>
          </cell>
          <cell r="E117" t="str">
            <v>FW Internet Gateway</v>
          </cell>
        </row>
        <row r="118">
          <cell r="C118" t="str">
            <v>CPVP-VIG-25-3DES-V40</v>
          </cell>
          <cell r="D118">
            <v>25</v>
          </cell>
          <cell r="E118" t="str">
            <v>FW Internet Gateway</v>
          </cell>
          <cell r="F118">
            <v>3495</v>
          </cell>
          <cell r="G118">
            <v>0.65</v>
          </cell>
          <cell r="H118">
            <v>1223.25</v>
          </cell>
        </row>
        <row r="119">
          <cell r="C119" t="str">
            <v>CPVP-VIG-25-DES-V40</v>
          </cell>
          <cell r="D119">
            <v>25</v>
          </cell>
          <cell r="E119" t="str">
            <v>FW Internet Gateway</v>
          </cell>
          <cell r="F119">
            <v>3495</v>
          </cell>
          <cell r="G119">
            <v>0.65</v>
          </cell>
          <cell r="H119">
            <v>1223.25</v>
          </cell>
        </row>
        <row r="120">
          <cell r="C120" t="str">
            <v>CPVP-VIG-25-FWZ1-V40</v>
          </cell>
          <cell r="D120">
            <v>25</v>
          </cell>
          <cell r="E120" t="str">
            <v>FW Internet Gateway</v>
          </cell>
          <cell r="F120">
            <v>3495</v>
          </cell>
          <cell r="G120">
            <v>0.65</v>
          </cell>
          <cell r="H120">
            <v>1223.25</v>
          </cell>
        </row>
        <row r="121">
          <cell r="C121" t="str">
            <v>CPVP-VIG-25-3DES-V41</v>
          </cell>
          <cell r="D121">
            <v>25</v>
          </cell>
          <cell r="E121" t="str">
            <v>FW Internet Gateway</v>
          </cell>
        </row>
        <row r="122">
          <cell r="C122" t="str">
            <v xml:space="preserve">CPVP-VIG-50-3DES-V41 </v>
          </cell>
          <cell r="D122">
            <v>50</v>
          </cell>
          <cell r="E122" t="str">
            <v>FW Internet Gateway</v>
          </cell>
        </row>
        <row r="123">
          <cell r="C123" t="str">
            <v>CPVP-VIG-50-DES-V41</v>
          </cell>
          <cell r="D123">
            <v>50</v>
          </cell>
          <cell r="E123" t="str">
            <v>FW Internet Gateway</v>
          </cell>
        </row>
        <row r="124">
          <cell r="C124" t="str">
            <v>CPVP-VIG-250-DES-V41</v>
          </cell>
          <cell r="D124">
            <v>250</v>
          </cell>
          <cell r="E124" t="str">
            <v>FW Internet Gateway</v>
          </cell>
        </row>
        <row r="125">
          <cell r="C125" t="str">
            <v>U-FIG25/FIG250</v>
          </cell>
          <cell r="D125">
            <v>250</v>
          </cell>
          <cell r="E125" t="str">
            <v>FW Internet Gateway</v>
          </cell>
          <cell r="F125">
            <v>7599</v>
          </cell>
          <cell r="G125">
            <v>2279.7000000000003</v>
          </cell>
          <cell r="H125">
            <v>0.7</v>
          </cell>
        </row>
        <row r="126">
          <cell r="C126" t="str">
            <v>U-FIG25/FIG250</v>
          </cell>
          <cell r="D126">
            <v>250</v>
          </cell>
          <cell r="E126" t="str">
            <v>FW Internet Gateway</v>
          </cell>
          <cell r="F126">
            <v>7599</v>
          </cell>
          <cell r="G126">
            <v>2279.7000000000003</v>
          </cell>
          <cell r="H126">
            <v>0.7</v>
          </cell>
        </row>
        <row r="127">
          <cell r="C127" t="str">
            <v>U-FIG25/FIG250</v>
          </cell>
          <cell r="D127">
            <v>250</v>
          </cell>
          <cell r="E127" t="str">
            <v>FW Internet Gateway</v>
          </cell>
          <cell r="F127">
            <v>7599</v>
          </cell>
          <cell r="G127">
            <v>2279.7000000000003</v>
          </cell>
          <cell r="H127">
            <v>0.7</v>
          </cell>
        </row>
        <row r="128">
          <cell r="C128" t="str">
            <v>U-FIG25/FIG250</v>
          </cell>
          <cell r="D128">
            <v>250</v>
          </cell>
          <cell r="E128" t="str">
            <v>FW Internet Gateway</v>
          </cell>
          <cell r="F128">
            <v>7599</v>
          </cell>
          <cell r="G128">
            <v>2279.7000000000003</v>
          </cell>
          <cell r="H128">
            <v>0.7</v>
          </cell>
        </row>
        <row r="129">
          <cell r="C129" t="str">
            <v>U-FIG25/FIG50</v>
          </cell>
          <cell r="D129">
            <v>50</v>
          </cell>
          <cell r="E129" t="str">
            <v>FW Internet Gateway</v>
          </cell>
          <cell r="F129">
            <v>2599</v>
          </cell>
          <cell r="G129">
            <v>779.70000000000016</v>
          </cell>
          <cell r="H129">
            <v>0.7</v>
          </cell>
        </row>
        <row r="130">
          <cell r="C130" t="str">
            <v>U-FIG25/FIG50</v>
          </cell>
          <cell r="D130">
            <v>50</v>
          </cell>
          <cell r="E130" t="str">
            <v>FW Internet Gateway</v>
          </cell>
          <cell r="F130">
            <v>2599</v>
          </cell>
          <cell r="G130">
            <v>779.70000000000016</v>
          </cell>
          <cell r="H130">
            <v>0.7</v>
          </cell>
        </row>
        <row r="131">
          <cell r="C131" t="str">
            <v>U-FIG50/FIG250</v>
          </cell>
          <cell r="D131">
            <v>250</v>
          </cell>
          <cell r="E131" t="str">
            <v>FW Internet Gateway</v>
          </cell>
          <cell r="F131">
            <v>5999</v>
          </cell>
          <cell r="G131">
            <v>1799.7000000000003</v>
          </cell>
          <cell r="H131">
            <v>0.7</v>
          </cell>
        </row>
        <row r="132">
          <cell r="C132" t="str">
            <v>U-FIG50/FIG250</v>
          </cell>
          <cell r="D132">
            <v>250</v>
          </cell>
          <cell r="E132" t="str">
            <v>FW Internet Gateway</v>
          </cell>
          <cell r="F132">
            <v>5999</v>
          </cell>
          <cell r="G132">
            <v>1799.7000000000003</v>
          </cell>
          <cell r="H132">
            <v>0.7</v>
          </cell>
        </row>
        <row r="133">
          <cell r="C133" t="str">
            <v>U-FIG50/FIG250</v>
          </cell>
          <cell r="D133">
            <v>250</v>
          </cell>
          <cell r="E133" t="str">
            <v>FW Internet Gateway</v>
          </cell>
          <cell r="F133">
            <v>5999</v>
          </cell>
          <cell r="G133">
            <v>1799.7000000000003</v>
          </cell>
          <cell r="H133">
            <v>0.7</v>
          </cell>
        </row>
        <row r="134">
          <cell r="C134" t="str">
            <v>CPFW-FM-100-V40</v>
          </cell>
          <cell r="D134">
            <v>100</v>
          </cell>
          <cell r="E134" t="str">
            <v>FW Module</v>
          </cell>
          <cell r="F134">
            <v>4995</v>
          </cell>
          <cell r="G134">
            <v>0.65</v>
          </cell>
          <cell r="H134">
            <v>1748.25</v>
          </cell>
        </row>
        <row r="135">
          <cell r="C135" t="str">
            <v>CPFW-FM-100-V41</v>
          </cell>
          <cell r="D135">
            <v>100</v>
          </cell>
          <cell r="E135" t="str">
            <v>FW Module</v>
          </cell>
        </row>
        <row r="136">
          <cell r="C136" t="str">
            <v>CPFW-FM-25</v>
          </cell>
          <cell r="D136">
            <v>25</v>
          </cell>
          <cell r="E136" t="str">
            <v>FW Module</v>
          </cell>
          <cell r="F136">
            <v>1995</v>
          </cell>
          <cell r="G136">
            <v>598.50000000000011</v>
          </cell>
          <cell r="H136">
            <v>0.7</v>
          </cell>
        </row>
        <row r="137">
          <cell r="C137" t="str">
            <v>CPFW-FM-25</v>
          </cell>
          <cell r="D137">
            <v>25</v>
          </cell>
          <cell r="E137" t="str">
            <v>FW Module</v>
          </cell>
          <cell r="F137">
            <v>1995</v>
          </cell>
          <cell r="G137">
            <v>598.50000000000011</v>
          </cell>
          <cell r="H137">
            <v>0.7</v>
          </cell>
        </row>
        <row r="138">
          <cell r="C138" t="str">
            <v>CPFW-FM-25</v>
          </cell>
          <cell r="D138">
            <v>25</v>
          </cell>
          <cell r="E138" t="str">
            <v>FW Module</v>
          </cell>
          <cell r="F138">
            <v>1995</v>
          </cell>
          <cell r="G138">
            <v>598.50000000000011</v>
          </cell>
          <cell r="H138">
            <v>0.7</v>
          </cell>
        </row>
        <row r="139">
          <cell r="C139" t="str">
            <v>CPFW-FM-25</v>
          </cell>
          <cell r="D139">
            <v>25</v>
          </cell>
          <cell r="E139" t="str">
            <v>FW Module</v>
          </cell>
          <cell r="F139">
            <v>1995</v>
          </cell>
          <cell r="G139">
            <v>598.50000000000011</v>
          </cell>
          <cell r="H139">
            <v>0.7</v>
          </cell>
        </row>
        <row r="140">
          <cell r="C140" t="str">
            <v>CPFW-FM-25</v>
          </cell>
          <cell r="D140">
            <v>25</v>
          </cell>
          <cell r="E140" t="str">
            <v>FW Module</v>
          </cell>
          <cell r="F140">
            <v>1995</v>
          </cell>
          <cell r="G140">
            <v>598.50000000000011</v>
          </cell>
          <cell r="H140">
            <v>0.7</v>
          </cell>
        </row>
        <row r="141">
          <cell r="C141" t="str">
            <v>CPFW-FM-25</v>
          </cell>
          <cell r="D141">
            <v>25</v>
          </cell>
          <cell r="E141" t="str">
            <v>FW Module</v>
          </cell>
          <cell r="F141">
            <v>1995</v>
          </cell>
          <cell r="G141">
            <v>598.50000000000011</v>
          </cell>
          <cell r="H141">
            <v>0.7</v>
          </cell>
        </row>
        <row r="142">
          <cell r="C142" t="str">
            <v>CPFW-FM-25</v>
          </cell>
          <cell r="D142">
            <v>25</v>
          </cell>
          <cell r="E142" t="str">
            <v>FW Module</v>
          </cell>
          <cell r="F142">
            <v>1995</v>
          </cell>
          <cell r="G142">
            <v>0.65</v>
          </cell>
          <cell r="H142">
            <v>698.25</v>
          </cell>
        </row>
        <row r="143">
          <cell r="C143" t="str">
            <v>CPFW-FM-250-V40</v>
          </cell>
          <cell r="D143">
            <v>250</v>
          </cell>
          <cell r="E143" t="str">
            <v>FW Module</v>
          </cell>
          <cell r="F143">
            <v>5995</v>
          </cell>
          <cell r="G143">
            <v>0.65</v>
          </cell>
          <cell r="H143">
            <v>2098.25</v>
          </cell>
        </row>
        <row r="144">
          <cell r="C144" t="str">
            <v>CPFW-FM-250-V41</v>
          </cell>
          <cell r="D144">
            <v>250</v>
          </cell>
          <cell r="E144" t="str">
            <v>FW Module</v>
          </cell>
        </row>
        <row r="145">
          <cell r="C145" t="str">
            <v>CPFW-FM-25-V40</v>
          </cell>
          <cell r="D145">
            <v>25</v>
          </cell>
          <cell r="E145" t="str">
            <v>FW Module</v>
          </cell>
          <cell r="F145">
            <v>1995</v>
          </cell>
          <cell r="G145">
            <v>0.65</v>
          </cell>
          <cell r="H145">
            <v>698.25</v>
          </cell>
        </row>
        <row r="146">
          <cell r="C146" t="str">
            <v>CPFW-FM-25-V41</v>
          </cell>
          <cell r="D146">
            <v>25</v>
          </cell>
          <cell r="E146" t="str">
            <v>FW Module</v>
          </cell>
        </row>
        <row r="147">
          <cell r="C147" t="str">
            <v>CPFW-FM-50</v>
          </cell>
          <cell r="D147">
            <v>50</v>
          </cell>
          <cell r="E147" t="str">
            <v>FW Module</v>
          </cell>
          <cell r="F147">
            <v>3995</v>
          </cell>
          <cell r="G147">
            <v>1198.5000000000002</v>
          </cell>
          <cell r="H147">
            <v>0.7</v>
          </cell>
        </row>
        <row r="148">
          <cell r="C148" t="str">
            <v>CPFW-FM-50</v>
          </cell>
          <cell r="D148">
            <v>50</v>
          </cell>
          <cell r="E148" t="str">
            <v>FW Module</v>
          </cell>
          <cell r="F148">
            <v>3995</v>
          </cell>
          <cell r="G148">
            <v>1198.5000000000002</v>
          </cell>
          <cell r="H148">
            <v>0.7</v>
          </cell>
        </row>
        <row r="149">
          <cell r="C149" t="str">
            <v>CPFW-FM-50</v>
          </cell>
          <cell r="D149">
            <v>50</v>
          </cell>
          <cell r="E149" t="str">
            <v>FW Module</v>
          </cell>
          <cell r="F149">
            <v>3995</v>
          </cell>
          <cell r="G149">
            <v>1198.5000000000002</v>
          </cell>
          <cell r="H149">
            <v>0.7</v>
          </cell>
        </row>
        <row r="150">
          <cell r="C150" t="str">
            <v>CPFW-FM-50</v>
          </cell>
          <cell r="D150">
            <v>50</v>
          </cell>
          <cell r="E150" t="str">
            <v>FW Module</v>
          </cell>
          <cell r="F150">
            <v>3995</v>
          </cell>
          <cell r="G150">
            <v>1198.5000000000002</v>
          </cell>
          <cell r="H150">
            <v>0.7</v>
          </cell>
        </row>
        <row r="151">
          <cell r="C151" t="str">
            <v>CPFW-FM-50</v>
          </cell>
          <cell r="D151">
            <v>50</v>
          </cell>
          <cell r="E151" t="str">
            <v>FW Module</v>
          </cell>
          <cell r="F151">
            <v>3995</v>
          </cell>
          <cell r="G151">
            <v>1198.5000000000002</v>
          </cell>
          <cell r="H151">
            <v>0.7</v>
          </cell>
        </row>
        <row r="152">
          <cell r="C152" t="str">
            <v>CPFW-FM-50</v>
          </cell>
          <cell r="D152">
            <v>50</v>
          </cell>
          <cell r="E152" t="str">
            <v>FW Module</v>
          </cell>
          <cell r="F152">
            <v>3995</v>
          </cell>
          <cell r="G152">
            <v>1198.5000000000002</v>
          </cell>
          <cell r="H152">
            <v>0.7</v>
          </cell>
        </row>
        <row r="153">
          <cell r="C153" t="str">
            <v>CPFW-FM-50</v>
          </cell>
          <cell r="D153">
            <v>50</v>
          </cell>
          <cell r="E153" t="str">
            <v>FW Module</v>
          </cell>
          <cell r="F153">
            <v>3995</v>
          </cell>
          <cell r="G153">
            <v>0.65</v>
          </cell>
          <cell r="H153">
            <v>1398.25</v>
          </cell>
        </row>
        <row r="154">
          <cell r="C154" t="str">
            <v>CPFW-FM-500-V40</v>
          </cell>
          <cell r="D154">
            <v>500</v>
          </cell>
          <cell r="E154" t="str">
            <v>FW Module</v>
          </cell>
          <cell r="F154">
            <v>5995</v>
          </cell>
          <cell r="G154">
            <v>0.65</v>
          </cell>
          <cell r="H154">
            <v>2098.25</v>
          </cell>
        </row>
        <row r="155">
          <cell r="C155" t="str">
            <v>CPFW-FM-50-V40</v>
          </cell>
          <cell r="D155">
            <v>50</v>
          </cell>
          <cell r="E155" t="str">
            <v>FW Module</v>
          </cell>
          <cell r="F155">
            <v>3995</v>
          </cell>
          <cell r="G155">
            <v>0.65</v>
          </cell>
          <cell r="H155">
            <v>1398.25</v>
          </cell>
        </row>
        <row r="156">
          <cell r="C156" t="str">
            <v>CPFW-FM-50-V41</v>
          </cell>
          <cell r="D156">
            <v>50</v>
          </cell>
          <cell r="E156" t="str">
            <v>FW Module</v>
          </cell>
        </row>
        <row r="157">
          <cell r="C157" t="str">
            <v>CPFW-FM-U</v>
          </cell>
          <cell r="D157" t="str">
            <v>Unlimited</v>
          </cell>
          <cell r="E157" t="str">
            <v>FW Module</v>
          </cell>
          <cell r="F157">
            <v>6995</v>
          </cell>
          <cell r="G157">
            <v>2098.5000000000005</v>
          </cell>
          <cell r="H157">
            <v>0.7</v>
          </cell>
        </row>
        <row r="158">
          <cell r="C158" t="str">
            <v>CPFW-FM-U</v>
          </cell>
          <cell r="D158" t="str">
            <v>Unlimited</v>
          </cell>
          <cell r="E158" t="str">
            <v>FW Module</v>
          </cell>
          <cell r="F158">
            <v>6995</v>
          </cell>
          <cell r="G158">
            <v>2098.5000000000005</v>
          </cell>
          <cell r="H158">
            <v>0.7</v>
          </cell>
        </row>
        <row r="159">
          <cell r="C159" t="str">
            <v>CPFW-FM-U</v>
          </cell>
          <cell r="D159" t="str">
            <v>Unlimited</v>
          </cell>
          <cell r="E159" t="str">
            <v>FW Module</v>
          </cell>
          <cell r="F159">
            <v>6995</v>
          </cell>
          <cell r="G159">
            <v>2098.5000000000005</v>
          </cell>
          <cell r="H159">
            <v>0.7</v>
          </cell>
        </row>
        <row r="160">
          <cell r="C160" t="str">
            <v>CPFW-FM-U</v>
          </cell>
          <cell r="D160" t="str">
            <v>Unlimited</v>
          </cell>
          <cell r="E160" t="str">
            <v>FW Module</v>
          </cell>
          <cell r="F160">
            <v>6995</v>
          </cell>
          <cell r="G160">
            <v>2098.5000000000005</v>
          </cell>
          <cell r="H160">
            <v>0.7</v>
          </cell>
        </row>
        <row r="161">
          <cell r="C161" t="str">
            <v>CPFW-FM-U</v>
          </cell>
          <cell r="D161" t="str">
            <v>Unlimited</v>
          </cell>
          <cell r="E161" t="str">
            <v>FW Module</v>
          </cell>
          <cell r="F161">
            <v>6995</v>
          </cell>
          <cell r="G161">
            <v>2098.5000000000005</v>
          </cell>
          <cell r="H161">
            <v>0.7</v>
          </cell>
        </row>
        <row r="162">
          <cell r="C162" t="str">
            <v>CPFW-FM-U</v>
          </cell>
          <cell r="D162" t="str">
            <v>Unlimited</v>
          </cell>
          <cell r="E162" t="str">
            <v>FW Module</v>
          </cell>
          <cell r="F162">
            <v>6995</v>
          </cell>
          <cell r="G162">
            <v>2098.5000000000005</v>
          </cell>
          <cell r="H162">
            <v>0.7</v>
          </cell>
        </row>
        <row r="163">
          <cell r="C163" t="str">
            <v>CPFW-FM-U</v>
          </cell>
          <cell r="D163" t="str">
            <v>Unlimited</v>
          </cell>
          <cell r="E163" t="str">
            <v>FW Module</v>
          </cell>
          <cell r="F163">
            <v>6995</v>
          </cell>
          <cell r="G163">
            <v>0.65</v>
          </cell>
          <cell r="H163">
            <v>2448.25</v>
          </cell>
        </row>
        <row r="164">
          <cell r="C164" t="str">
            <v>CPFW-FM-U-V40</v>
          </cell>
          <cell r="D164" t="str">
            <v>Unlimited</v>
          </cell>
          <cell r="E164" t="str">
            <v>FW Module</v>
          </cell>
          <cell r="F164">
            <v>6995</v>
          </cell>
          <cell r="G164">
            <v>0.65</v>
          </cell>
          <cell r="H164">
            <v>2448.25</v>
          </cell>
        </row>
        <row r="165">
          <cell r="C165" t="str">
            <v>CPFW-FM-U-V41</v>
          </cell>
          <cell r="D165" t="str">
            <v>Unlimited</v>
          </cell>
          <cell r="E165" t="str">
            <v>FW Module</v>
          </cell>
        </row>
        <row r="166">
          <cell r="C166" t="str">
            <v>IPXX-VPN210G-3DES-V40</v>
          </cell>
          <cell r="D166">
            <v>50</v>
          </cell>
          <cell r="E166" t="str">
            <v>VPN-1 FW Module</v>
          </cell>
          <cell r="F166">
            <v>5495</v>
          </cell>
          <cell r="G166">
            <v>0.65</v>
          </cell>
          <cell r="H166">
            <v>1923.2499999999998</v>
          </cell>
        </row>
        <row r="167">
          <cell r="C167" t="str">
            <v>IPXX-VPN210G-DES-V40</v>
          </cell>
          <cell r="D167">
            <v>50</v>
          </cell>
          <cell r="E167" t="str">
            <v>VPN-1 FW Module</v>
          </cell>
          <cell r="F167">
            <v>5495</v>
          </cell>
          <cell r="G167">
            <v>0.65</v>
          </cell>
          <cell r="H167">
            <v>1923.2499999999998</v>
          </cell>
        </row>
        <row r="168">
          <cell r="C168" t="str">
            <v>IPXX-VPN210G-3DES-V41</v>
          </cell>
          <cell r="D168">
            <v>50</v>
          </cell>
          <cell r="E168" t="str">
            <v>VPN-1 FW Module</v>
          </cell>
        </row>
        <row r="169">
          <cell r="C169" t="str">
            <v>IPXX-VPN220G-3DES-V40</v>
          </cell>
          <cell r="D169">
            <v>250</v>
          </cell>
          <cell r="E169" t="str">
            <v>VPN-1 FW Module</v>
          </cell>
          <cell r="F169">
            <v>9995</v>
          </cell>
          <cell r="G169">
            <v>0.65</v>
          </cell>
          <cell r="H169">
            <v>3498.25</v>
          </cell>
        </row>
        <row r="170">
          <cell r="C170" t="str">
            <v>IPXX-VPN220G-DES-V40</v>
          </cell>
          <cell r="D170">
            <v>250</v>
          </cell>
          <cell r="E170" t="str">
            <v>VPN-1 FW Module</v>
          </cell>
          <cell r="F170">
            <v>9995</v>
          </cell>
          <cell r="G170">
            <v>0.65</v>
          </cell>
          <cell r="H170">
            <v>3498.25</v>
          </cell>
        </row>
        <row r="171">
          <cell r="C171" t="str">
            <v>IPXX-VPN230-3DES-V40</v>
          </cell>
          <cell r="D171">
            <v>500</v>
          </cell>
          <cell r="E171" t="str">
            <v>VPN-1 FW Module</v>
          </cell>
          <cell r="F171">
            <v>5828</v>
          </cell>
          <cell r="G171">
            <v>0</v>
          </cell>
          <cell r="H171">
            <v>5828</v>
          </cell>
        </row>
        <row r="172">
          <cell r="C172" t="str">
            <v>IPXX-VPN230-DES-V40</v>
          </cell>
          <cell r="D172">
            <v>500</v>
          </cell>
          <cell r="E172" t="str">
            <v>VPN-1 FW Module</v>
          </cell>
          <cell r="F172">
            <v>5828</v>
          </cell>
          <cell r="G172">
            <v>0</v>
          </cell>
          <cell r="H172">
            <v>5828</v>
          </cell>
        </row>
        <row r="173">
          <cell r="C173" t="str">
            <v>IPXX-VPN230-DES-V41</v>
          </cell>
          <cell r="D173">
            <v>500</v>
          </cell>
          <cell r="E173" t="str">
            <v>VPN-1 FW Module</v>
          </cell>
        </row>
        <row r="174">
          <cell r="C174" t="str">
            <v>IPXX-VPN230-FWZ1-V40</v>
          </cell>
          <cell r="D174">
            <v>500</v>
          </cell>
          <cell r="E174" t="str">
            <v>VPN-1 FW Module</v>
          </cell>
          <cell r="F174">
            <v>5828</v>
          </cell>
          <cell r="G174">
            <v>0</v>
          </cell>
          <cell r="H174">
            <v>5828</v>
          </cell>
        </row>
        <row r="175">
          <cell r="C175" t="str">
            <v>IPXX-VPN240-3DES-V40</v>
          </cell>
          <cell r="D175" t="str">
            <v>Unlimited</v>
          </cell>
          <cell r="E175" t="str">
            <v>VPN-1 FW Module</v>
          </cell>
          <cell r="F175">
            <v>8550</v>
          </cell>
          <cell r="G175">
            <v>0</v>
          </cell>
          <cell r="H175">
            <v>8550</v>
          </cell>
        </row>
        <row r="176">
          <cell r="C176" t="str">
            <v>IPXX-VPN240-DES-V40</v>
          </cell>
          <cell r="D176" t="str">
            <v>Unlimited</v>
          </cell>
          <cell r="E176" t="str">
            <v>VPN-1 FW Module</v>
          </cell>
          <cell r="F176">
            <v>8550</v>
          </cell>
          <cell r="G176">
            <v>0</v>
          </cell>
          <cell r="H176">
            <v>8550</v>
          </cell>
        </row>
        <row r="177">
          <cell r="C177" t="str">
            <v>IPXX-VPN240-FWZ1-V40</v>
          </cell>
          <cell r="D177" t="str">
            <v>Unlimited</v>
          </cell>
          <cell r="E177" t="str">
            <v>VPN-1 FW Module</v>
          </cell>
          <cell r="F177">
            <v>8550</v>
          </cell>
          <cell r="G177">
            <v>0</v>
          </cell>
          <cell r="H177">
            <v>8550</v>
          </cell>
        </row>
        <row r="178">
          <cell r="C178" t="str">
            <v>U-FM-25/FM-50</v>
          </cell>
          <cell r="D178">
            <v>50</v>
          </cell>
          <cell r="E178" t="str">
            <v>FW Module</v>
          </cell>
          <cell r="F178">
            <v>14198</v>
          </cell>
          <cell r="G178">
            <v>4259.4000000000005</v>
          </cell>
          <cell r="H178">
            <v>0.7</v>
          </cell>
        </row>
        <row r="179">
          <cell r="C179" t="str">
            <v>U-FM-25/FM-50</v>
          </cell>
          <cell r="D179">
            <v>50</v>
          </cell>
          <cell r="E179" t="str">
            <v>FW Module</v>
          </cell>
          <cell r="F179">
            <v>14198</v>
          </cell>
          <cell r="G179">
            <v>4259.4000000000005</v>
          </cell>
          <cell r="H179">
            <v>0.7</v>
          </cell>
        </row>
        <row r="180">
          <cell r="C180" t="str">
            <v>U-FM-25/FM-50</v>
          </cell>
          <cell r="D180">
            <v>50</v>
          </cell>
          <cell r="E180" t="str">
            <v>FW Module</v>
          </cell>
          <cell r="F180">
            <v>14198</v>
          </cell>
          <cell r="G180">
            <v>4259.4000000000005</v>
          </cell>
          <cell r="H180">
            <v>0.7</v>
          </cell>
        </row>
        <row r="181">
          <cell r="C181" t="str">
            <v>U-FM-25/FM-U</v>
          </cell>
          <cell r="D181" t="str">
            <v>Unlimited</v>
          </cell>
          <cell r="E181" t="str">
            <v>FW Module</v>
          </cell>
          <cell r="F181">
            <v>5399</v>
          </cell>
          <cell r="G181">
            <v>1619.7000000000003</v>
          </cell>
          <cell r="H181">
            <v>0.7</v>
          </cell>
        </row>
        <row r="182">
          <cell r="C182" t="str">
            <v>U-FM-25/FM-U</v>
          </cell>
          <cell r="D182" t="str">
            <v>Unlimited</v>
          </cell>
          <cell r="E182" t="str">
            <v>FW Module</v>
          </cell>
          <cell r="F182">
            <v>5399</v>
          </cell>
          <cell r="G182">
            <v>1619.7000000000003</v>
          </cell>
          <cell r="H182">
            <v>0.7</v>
          </cell>
        </row>
        <row r="183">
          <cell r="C183" t="str">
            <v>U-FM-25/FM-U</v>
          </cell>
          <cell r="D183" t="str">
            <v>Unlimited</v>
          </cell>
          <cell r="E183" t="str">
            <v>FW Module</v>
          </cell>
          <cell r="F183">
            <v>5399</v>
          </cell>
          <cell r="G183">
            <v>1619.7000000000003</v>
          </cell>
          <cell r="H183">
            <v>0.7</v>
          </cell>
        </row>
        <row r="184">
          <cell r="C184" t="str">
            <v>U-FM-50/FM-U</v>
          </cell>
          <cell r="D184" t="str">
            <v>Unlimited</v>
          </cell>
          <cell r="E184" t="str">
            <v>FW Module</v>
          </cell>
          <cell r="F184">
            <v>3799</v>
          </cell>
          <cell r="G184">
            <v>1139.7000000000003</v>
          </cell>
          <cell r="H184">
            <v>0.7</v>
          </cell>
        </row>
        <row r="185">
          <cell r="C185" t="str">
            <v>U-FM-50/FM-U</v>
          </cell>
          <cell r="D185" t="str">
            <v>Unlimited</v>
          </cell>
          <cell r="E185" t="str">
            <v>FW Module</v>
          </cell>
          <cell r="F185">
            <v>3799</v>
          </cell>
          <cell r="G185">
            <v>1139.7000000000003</v>
          </cell>
          <cell r="H185">
            <v>0.7</v>
          </cell>
        </row>
        <row r="186">
          <cell r="C186" t="str">
            <v>U-FM-50/FM-U</v>
          </cell>
          <cell r="D186" t="str">
            <v>Unlimited</v>
          </cell>
          <cell r="E186" t="str">
            <v>FW Module</v>
          </cell>
          <cell r="F186">
            <v>3799</v>
          </cell>
          <cell r="G186">
            <v>1139.7000000000003</v>
          </cell>
          <cell r="H186">
            <v>0.7</v>
          </cell>
        </row>
        <row r="187">
          <cell r="C187" t="str">
            <v>U-FM-50/FM-U</v>
          </cell>
          <cell r="D187" t="str">
            <v>Unlimited</v>
          </cell>
          <cell r="E187" t="str">
            <v>FW Module</v>
          </cell>
          <cell r="F187">
            <v>3799</v>
          </cell>
          <cell r="G187">
            <v>1139.7000000000003</v>
          </cell>
          <cell r="H187">
            <v>0.7</v>
          </cell>
        </row>
        <row r="188">
          <cell r="C188" t="str">
            <v>V-FM-U</v>
          </cell>
          <cell r="D188" t="str">
            <v>Unlimited</v>
          </cell>
          <cell r="E188" t="str">
            <v>FW Module</v>
          </cell>
          <cell r="F188">
            <v>2445</v>
          </cell>
          <cell r="G188">
            <v>0.65</v>
          </cell>
          <cell r="H188">
            <v>855.75</v>
          </cell>
        </row>
        <row r="189">
          <cell r="C189" t="str">
            <v>CPFW-GSC-U-FWZ1</v>
          </cell>
          <cell r="D189" t="str">
            <v>Unlimited</v>
          </cell>
          <cell r="E189" t="str">
            <v>Global Security Center</v>
          </cell>
          <cell r="F189">
            <v>49995</v>
          </cell>
          <cell r="G189">
            <v>0.65</v>
          </cell>
          <cell r="H189">
            <v>17498.25</v>
          </cell>
        </row>
        <row r="190">
          <cell r="C190" t="str">
            <v>BABN-IM-U</v>
          </cell>
          <cell r="D190" t="str">
            <v>Unlimited</v>
          </cell>
          <cell r="E190" t="str">
            <v>FW Inspection Module</v>
          </cell>
          <cell r="F190">
            <v>4995</v>
          </cell>
          <cell r="G190">
            <v>1248.75</v>
          </cell>
          <cell r="H190">
            <v>0.75</v>
          </cell>
        </row>
        <row r="191">
          <cell r="C191" t="str">
            <v>BARN-IM-U</v>
          </cell>
          <cell r="D191" t="str">
            <v>Unlimited</v>
          </cell>
          <cell r="E191" t="str">
            <v>FW Inspection Module</v>
          </cell>
          <cell r="F191">
            <v>1200</v>
          </cell>
          <cell r="G191">
            <v>300</v>
          </cell>
          <cell r="H191">
            <v>0.75</v>
          </cell>
        </row>
        <row r="192">
          <cell r="C192" t="str">
            <v>BASN-IM-U</v>
          </cell>
          <cell r="D192" t="str">
            <v>Unlimited</v>
          </cell>
          <cell r="E192" t="str">
            <v>FW Inspection Module</v>
          </cell>
          <cell r="F192">
            <v>3495</v>
          </cell>
          <cell r="G192">
            <v>873.75</v>
          </cell>
          <cell r="H192">
            <v>0.75</v>
          </cell>
        </row>
        <row r="193">
          <cell r="C193" t="str">
            <v>BASN-IM-U</v>
          </cell>
          <cell r="D193" t="str">
            <v>Unlimited</v>
          </cell>
          <cell r="E193" t="str">
            <v>FW Inspection Module</v>
          </cell>
          <cell r="F193">
            <v>3495</v>
          </cell>
          <cell r="G193">
            <v>873.75</v>
          </cell>
          <cell r="H193">
            <v>0.75</v>
          </cell>
        </row>
        <row r="194">
          <cell r="C194" t="str">
            <v>CPFW-IM-1-V40</v>
          </cell>
          <cell r="D194">
            <v>1</v>
          </cell>
          <cell r="E194" t="str">
            <v>FW Inspection Module</v>
          </cell>
          <cell r="F194">
            <v>495</v>
          </cell>
          <cell r="G194">
            <v>0.65</v>
          </cell>
          <cell r="H194">
            <v>173.25</v>
          </cell>
        </row>
        <row r="195">
          <cell r="C195" t="str">
            <v>CPFW-IM-25</v>
          </cell>
          <cell r="D195">
            <v>25</v>
          </cell>
          <cell r="E195" t="str">
            <v>FW Inspection Module</v>
          </cell>
          <cell r="F195">
            <v>995</v>
          </cell>
          <cell r="G195">
            <v>0.65</v>
          </cell>
          <cell r="H195">
            <v>348.25</v>
          </cell>
        </row>
        <row r="196">
          <cell r="C196" t="str">
            <v>CPFW-IM-250</v>
          </cell>
          <cell r="D196">
            <v>250</v>
          </cell>
          <cell r="E196" t="str">
            <v>FW Inspection Module</v>
          </cell>
          <cell r="F196">
            <v>3495</v>
          </cell>
          <cell r="G196">
            <v>0.65</v>
          </cell>
          <cell r="H196">
            <v>1223.25</v>
          </cell>
        </row>
        <row r="197">
          <cell r="C197" t="str">
            <v>CPFW-IM-250-V40</v>
          </cell>
          <cell r="D197">
            <v>250</v>
          </cell>
          <cell r="E197" t="str">
            <v>FW Inspection Module</v>
          </cell>
          <cell r="F197">
            <v>3495</v>
          </cell>
          <cell r="G197">
            <v>0.65</v>
          </cell>
          <cell r="H197">
            <v>1223.25</v>
          </cell>
        </row>
        <row r="198">
          <cell r="C198" t="str">
            <v>CPFW-IM-25-V40</v>
          </cell>
          <cell r="D198">
            <v>50</v>
          </cell>
          <cell r="E198" t="str">
            <v>FW Inspection Module</v>
          </cell>
          <cell r="F198">
            <v>1995</v>
          </cell>
          <cell r="G198">
            <v>0.65</v>
          </cell>
          <cell r="H198">
            <v>698.25</v>
          </cell>
        </row>
        <row r="199">
          <cell r="C199" t="str">
            <v>CPFW-IM-50</v>
          </cell>
          <cell r="D199">
            <v>50</v>
          </cell>
          <cell r="E199" t="str">
            <v>FW Inspection Module</v>
          </cell>
          <cell r="F199">
            <v>1995</v>
          </cell>
          <cell r="G199">
            <v>0.65</v>
          </cell>
          <cell r="H199">
            <v>698.25</v>
          </cell>
        </row>
        <row r="200">
          <cell r="C200" t="str">
            <v>CPFW-IM-50-V40</v>
          </cell>
          <cell r="D200">
            <v>25</v>
          </cell>
          <cell r="E200" t="str">
            <v>FW Inspection Module</v>
          </cell>
          <cell r="F200">
            <v>995</v>
          </cell>
          <cell r="G200">
            <v>0.65</v>
          </cell>
          <cell r="H200">
            <v>348.25</v>
          </cell>
        </row>
        <row r="201">
          <cell r="C201" t="str">
            <v>CPFW-IM-U</v>
          </cell>
          <cell r="D201" t="str">
            <v>Unlimited</v>
          </cell>
          <cell r="E201" t="str">
            <v>FW Inspection Module</v>
          </cell>
          <cell r="F201">
            <v>4995</v>
          </cell>
          <cell r="G201">
            <v>0.65</v>
          </cell>
          <cell r="H201">
            <v>1748.25</v>
          </cell>
        </row>
        <row r="202">
          <cell r="C202" t="str">
            <v>CPFW-IM-U-V40</v>
          </cell>
          <cell r="D202" t="str">
            <v>Unlimited</v>
          </cell>
          <cell r="E202" t="str">
            <v>FW Inspection Module</v>
          </cell>
          <cell r="F202">
            <v>4995</v>
          </cell>
          <cell r="G202">
            <v>0.65</v>
          </cell>
          <cell r="H202">
            <v>1748.25</v>
          </cell>
        </row>
        <row r="203">
          <cell r="C203" t="str">
            <v>IPXX-VPN210-3DES-V40</v>
          </cell>
          <cell r="D203">
            <v>50</v>
          </cell>
          <cell r="E203" t="str">
            <v>VPN-1 Inspection Module</v>
          </cell>
          <cell r="F203">
            <v>1870</v>
          </cell>
          <cell r="G203">
            <v>0</v>
          </cell>
          <cell r="H203">
            <v>1870</v>
          </cell>
        </row>
        <row r="204">
          <cell r="C204" t="str">
            <v>IPXX-VPN210-3DES-V41</v>
          </cell>
          <cell r="D204">
            <v>50</v>
          </cell>
          <cell r="E204" t="str">
            <v>VPN-1 Inspection Module</v>
          </cell>
        </row>
        <row r="205">
          <cell r="C205" t="str">
            <v>IPXX-VPN210-DES-V41</v>
          </cell>
          <cell r="D205">
            <v>50</v>
          </cell>
          <cell r="E205" t="str">
            <v>VPN-1 Inspection Module</v>
          </cell>
        </row>
        <row r="206">
          <cell r="C206" t="str">
            <v>IPXX-VPN210-DES-V40</v>
          </cell>
          <cell r="D206">
            <v>50</v>
          </cell>
          <cell r="E206" t="str">
            <v>VPN-1 Inspection Module</v>
          </cell>
          <cell r="F206">
            <v>1870</v>
          </cell>
          <cell r="G206">
            <v>0</v>
          </cell>
          <cell r="H206">
            <v>1870</v>
          </cell>
        </row>
        <row r="207">
          <cell r="C207" t="str">
            <v>IPXX-VPN210-FWZ1-V40</v>
          </cell>
          <cell r="D207">
            <v>50</v>
          </cell>
          <cell r="E207" t="str">
            <v>VPN-1 Inspection Module</v>
          </cell>
          <cell r="F207">
            <v>1870</v>
          </cell>
          <cell r="G207">
            <v>0</v>
          </cell>
          <cell r="H207">
            <v>1870</v>
          </cell>
        </row>
        <row r="208">
          <cell r="C208" t="str">
            <v>IPXX-VPN210G-DES-V41</v>
          </cell>
          <cell r="D208">
            <v>50</v>
          </cell>
          <cell r="E208" t="str">
            <v>VPN-1 Inspection Module</v>
          </cell>
        </row>
        <row r="209">
          <cell r="C209" t="str">
            <v>IPXX-VPN220-3DES-V40</v>
          </cell>
          <cell r="D209">
            <v>250</v>
          </cell>
          <cell r="E209" t="str">
            <v>VPN-1 Inspection Module</v>
          </cell>
          <cell r="F209">
            <v>3123</v>
          </cell>
          <cell r="G209">
            <v>0</v>
          </cell>
          <cell r="H209">
            <v>3123</v>
          </cell>
        </row>
        <row r="210">
          <cell r="C210" t="str">
            <v>IPXX-VPN220-3DES-V41</v>
          </cell>
          <cell r="D210">
            <v>250</v>
          </cell>
          <cell r="E210" t="str">
            <v>VPN-1 Inspection Module</v>
          </cell>
        </row>
        <row r="211">
          <cell r="C211" t="str">
            <v>IPXX-VPN220-DES-V40</v>
          </cell>
          <cell r="D211">
            <v>250</v>
          </cell>
          <cell r="E211" t="str">
            <v>VPN-1 Inspection Module</v>
          </cell>
          <cell r="F211">
            <v>3123</v>
          </cell>
          <cell r="G211">
            <v>0</v>
          </cell>
          <cell r="H211">
            <v>3123</v>
          </cell>
        </row>
        <row r="212">
          <cell r="C212" t="str">
            <v>IPXX-VPN220-FWZ1-V40</v>
          </cell>
          <cell r="D212">
            <v>250</v>
          </cell>
          <cell r="E212" t="str">
            <v>VPN-1 Inspection Module</v>
          </cell>
          <cell r="F212">
            <v>3123</v>
          </cell>
          <cell r="G212">
            <v>0</v>
          </cell>
          <cell r="H212">
            <v>3123</v>
          </cell>
        </row>
        <row r="213">
          <cell r="C213" t="str">
            <v xml:space="preserve">IPXX-VPN230-DES-V40-F </v>
          </cell>
          <cell r="D213">
            <v>500</v>
          </cell>
          <cell r="E213" t="str">
            <v>VPN-1 Inspection Module</v>
          </cell>
        </row>
        <row r="214">
          <cell r="C214" t="str">
            <v>XYXX-IM-25</v>
          </cell>
          <cell r="D214">
            <v>25</v>
          </cell>
          <cell r="E214" t="str">
            <v>FW Inspection Module</v>
          </cell>
          <cell r="F214">
            <v>995</v>
          </cell>
          <cell r="G214">
            <v>248.75</v>
          </cell>
          <cell r="H214">
            <v>0.75</v>
          </cell>
        </row>
        <row r="215">
          <cell r="C215" t="str">
            <v>XYXX-IM-50</v>
          </cell>
          <cell r="D215">
            <v>50</v>
          </cell>
          <cell r="E215" t="str">
            <v>FW Inspection Module</v>
          </cell>
          <cell r="F215">
            <v>1995</v>
          </cell>
          <cell r="G215">
            <v>498.75</v>
          </cell>
          <cell r="H215">
            <v>0.75</v>
          </cell>
        </row>
        <row r="216">
          <cell r="C216" t="str">
            <v>XY09-IM-U</v>
          </cell>
          <cell r="D216" t="str">
            <v>Unlimited</v>
          </cell>
          <cell r="E216" t="str">
            <v>FW Inspection Module</v>
          </cell>
          <cell r="F216">
            <v>4995</v>
          </cell>
          <cell r="G216">
            <v>1248.75</v>
          </cell>
          <cell r="H216">
            <v>0.75</v>
          </cell>
        </row>
        <row r="217">
          <cell r="C217" t="str">
            <v>XY09-IM-U</v>
          </cell>
          <cell r="D217" t="str">
            <v>Unlimited</v>
          </cell>
          <cell r="E217" t="str">
            <v>FW Inspection Module</v>
          </cell>
          <cell r="F217">
            <v>4995</v>
          </cell>
          <cell r="G217">
            <v>1248.75</v>
          </cell>
          <cell r="H217">
            <v>0.75</v>
          </cell>
        </row>
        <row r="218">
          <cell r="C218" t="str">
            <v>XY09-IM-U</v>
          </cell>
          <cell r="D218" t="str">
            <v>Unlimited</v>
          </cell>
          <cell r="E218" t="str">
            <v>FW Inspection Module</v>
          </cell>
          <cell r="F218">
            <v>4995</v>
          </cell>
          <cell r="G218">
            <v>1248.75</v>
          </cell>
          <cell r="H218">
            <v>0.75</v>
          </cell>
        </row>
        <row r="219">
          <cell r="C219" t="str">
            <v>XY09-IM-U</v>
          </cell>
          <cell r="D219" t="str">
            <v>Unlimited</v>
          </cell>
          <cell r="E219" t="str">
            <v>FW Inspection Module</v>
          </cell>
          <cell r="F219">
            <v>4995</v>
          </cell>
          <cell r="G219">
            <v>1248.75</v>
          </cell>
          <cell r="H219">
            <v>0.75</v>
          </cell>
        </row>
        <row r="220">
          <cell r="C220" t="str">
            <v>XY09-IM-U</v>
          </cell>
          <cell r="D220" t="str">
            <v>Unlimited</v>
          </cell>
          <cell r="E220" t="str">
            <v>FW Inspection Module</v>
          </cell>
          <cell r="F220">
            <v>4995</v>
          </cell>
          <cell r="G220">
            <v>1248.75</v>
          </cell>
          <cell r="H220">
            <v>0.75</v>
          </cell>
        </row>
        <row r="221">
          <cell r="C221" t="str">
            <v>XY09-IM-U</v>
          </cell>
          <cell r="D221" t="str">
            <v>Unlimited</v>
          </cell>
          <cell r="E221" t="str">
            <v>FW Inspection Module</v>
          </cell>
          <cell r="F221">
            <v>4995</v>
          </cell>
          <cell r="G221">
            <v>1248.75</v>
          </cell>
          <cell r="H221">
            <v>0.75</v>
          </cell>
        </row>
        <row r="222">
          <cell r="C222" t="str">
            <v>XY09-IM-U</v>
          </cell>
          <cell r="D222" t="str">
            <v>Unlimited</v>
          </cell>
          <cell r="E222" t="str">
            <v>FW Inspection Module</v>
          </cell>
          <cell r="F222">
            <v>4995</v>
          </cell>
          <cell r="G222">
            <v>1248.75</v>
          </cell>
          <cell r="H222">
            <v>0.75</v>
          </cell>
        </row>
        <row r="223">
          <cell r="C223" t="str">
            <v>XY09-IM-U</v>
          </cell>
          <cell r="D223" t="str">
            <v>Unlimited</v>
          </cell>
          <cell r="E223" t="str">
            <v>FW Inspection Module</v>
          </cell>
          <cell r="F223">
            <v>4995</v>
          </cell>
          <cell r="G223">
            <v>1248.75</v>
          </cell>
          <cell r="H223">
            <v>0.75</v>
          </cell>
        </row>
        <row r="224">
          <cell r="C224" t="str">
            <v>XY09-IM-U</v>
          </cell>
          <cell r="D224" t="str">
            <v>Unlimited</v>
          </cell>
          <cell r="E224" t="str">
            <v>FW Inspection Module</v>
          </cell>
          <cell r="F224">
            <v>4995</v>
          </cell>
          <cell r="G224">
            <v>1248.75</v>
          </cell>
          <cell r="H224">
            <v>0.75</v>
          </cell>
        </row>
        <row r="225">
          <cell r="C225" t="str">
            <v>XY09-IM-U</v>
          </cell>
          <cell r="D225" t="str">
            <v>Unlimited</v>
          </cell>
          <cell r="E225" t="str">
            <v>FW Inspection Module</v>
          </cell>
          <cell r="F225">
            <v>4995</v>
          </cell>
          <cell r="G225">
            <v>1248.75</v>
          </cell>
          <cell r="H225">
            <v>0.75</v>
          </cell>
        </row>
        <row r="226">
          <cell r="C226" t="str">
            <v>XY09-IM-U</v>
          </cell>
          <cell r="D226" t="str">
            <v>Unlimited</v>
          </cell>
          <cell r="E226" t="str">
            <v>FW Inspection Module</v>
          </cell>
          <cell r="F226">
            <v>4995</v>
          </cell>
          <cell r="G226">
            <v>1248.75</v>
          </cell>
          <cell r="H226">
            <v>0.75</v>
          </cell>
        </row>
        <row r="227">
          <cell r="C227" t="str">
            <v>XYPS-IM-U</v>
          </cell>
          <cell r="D227" t="str">
            <v>Unlimited</v>
          </cell>
          <cell r="E227" t="str">
            <v>FW Inspection Module</v>
          </cell>
          <cell r="F227">
            <v>3495</v>
          </cell>
          <cell r="G227">
            <v>873.75</v>
          </cell>
          <cell r="H227">
            <v>0.75</v>
          </cell>
        </row>
        <row r="228">
          <cell r="C228" t="str">
            <v>XYPS-IM-U</v>
          </cell>
          <cell r="D228" t="str">
            <v>Unlimited</v>
          </cell>
          <cell r="E228" t="str">
            <v>FW Inspection Module</v>
          </cell>
          <cell r="F228">
            <v>3495</v>
          </cell>
          <cell r="G228">
            <v>873.75</v>
          </cell>
          <cell r="H228">
            <v>0.75</v>
          </cell>
        </row>
        <row r="229">
          <cell r="C229" t="str">
            <v>M-ENC-25</v>
          </cell>
          <cell r="E229" t="str">
            <v>Maintenance</v>
          </cell>
          <cell r="F229">
            <v>995</v>
          </cell>
          <cell r="G229">
            <v>134.32500000000002</v>
          </cell>
          <cell r="H229">
            <v>0.86499999999999999</v>
          </cell>
        </row>
        <row r="230">
          <cell r="C230" t="str">
            <v>M-ENC-25</v>
          </cell>
          <cell r="E230" t="str">
            <v>Maintenance</v>
          </cell>
          <cell r="F230">
            <v>995</v>
          </cell>
          <cell r="G230">
            <v>134.32500000000002</v>
          </cell>
          <cell r="H230">
            <v>0.86499999999999999</v>
          </cell>
        </row>
        <row r="231">
          <cell r="C231" t="str">
            <v>M-ENC-25</v>
          </cell>
          <cell r="E231" t="str">
            <v>Maintenance</v>
          </cell>
          <cell r="F231">
            <v>995</v>
          </cell>
          <cell r="G231">
            <v>134.32500000000002</v>
          </cell>
          <cell r="H231">
            <v>0.86499999999999999</v>
          </cell>
        </row>
        <row r="232">
          <cell r="C232" t="str">
            <v>M-ENC-250</v>
          </cell>
          <cell r="E232" t="str">
            <v>Maintenance</v>
          </cell>
          <cell r="F232">
            <v>2995</v>
          </cell>
          <cell r="G232">
            <v>404.32500000000005</v>
          </cell>
          <cell r="H232">
            <v>0.86499999999999999</v>
          </cell>
        </row>
        <row r="233">
          <cell r="C233" t="str">
            <v>M-ENC-250</v>
          </cell>
          <cell r="E233" t="str">
            <v>Maintenance</v>
          </cell>
          <cell r="F233">
            <v>2995</v>
          </cell>
          <cell r="G233">
            <v>404.32500000000005</v>
          </cell>
          <cell r="H233">
            <v>0.86499999999999999</v>
          </cell>
        </row>
        <row r="234">
          <cell r="C234" t="str">
            <v>M-ENC-250</v>
          </cell>
          <cell r="E234" t="str">
            <v>Maintenance</v>
          </cell>
          <cell r="F234">
            <v>2995</v>
          </cell>
          <cell r="G234">
            <v>404.32500000000005</v>
          </cell>
          <cell r="H234">
            <v>0.86499999999999999</v>
          </cell>
        </row>
        <row r="235">
          <cell r="C235" t="str">
            <v>M-ENC-U</v>
          </cell>
          <cell r="E235" t="str">
            <v>Maintenance</v>
          </cell>
          <cell r="F235">
            <v>2995</v>
          </cell>
          <cell r="G235">
            <v>404.32500000000005</v>
          </cell>
          <cell r="H235">
            <v>0.86499999999999999</v>
          </cell>
        </row>
        <row r="236">
          <cell r="C236" t="str">
            <v>M-ENC-U</v>
          </cell>
          <cell r="E236" t="str">
            <v>Maintenance</v>
          </cell>
          <cell r="F236">
            <v>2995</v>
          </cell>
          <cell r="G236">
            <v>404.32500000000005</v>
          </cell>
          <cell r="H236">
            <v>0.86499999999999999</v>
          </cell>
        </row>
        <row r="237">
          <cell r="C237" t="str">
            <v>M-ENC-U</v>
          </cell>
          <cell r="E237" t="str">
            <v>Maintenance</v>
          </cell>
          <cell r="F237">
            <v>2995</v>
          </cell>
          <cell r="G237">
            <v>404.32500000000005</v>
          </cell>
          <cell r="H237">
            <v>0.86499999999999999</v>
          </cell>
        </row>
        <row r="238">
          <cell r="C238" t="str">
            <v>M-ENC-U</v>
          </cell>
          <cell r="E238" t="str">
            <v>Maintenance</v>
          </cell>
          <cell r="F238">
            <v>2995</v>
          </cell>
          <cell r="G238">
            <v>404.32500000000005</v>
          </cell>
          <cell r="H238">
            <v>0.86499999999999999</v>
          </cell>
        </row>
        <row r="239">
          <cell r="C239" t="str">
            <v>M-ENC-U</v>
          </cell>
          <cell r="E239" t="str">
            <v>Maintenance</v>
          </cell>
          <cell r="F239">
            <v>2995</v>
          </cell>
          <cell r="G239">
            <v>404.32500000000005</v>
          </cell>
          <cell r="H239">
            <v>0.86499999999999999</v>
          </cell>
        </row>
        <row r="240">
          <cell r="C240" t="str">
            <v>M-ENC-U</v>
          </cell>
          <cell r="E240" t="str">
            <v>Maintenance</v>
          </cell>
          <cell r="F240">
            <v>2995</v>
          </cell>
          <cell r="G240">
            <v>404.32500000000005</v>
          </cell>
          <cell r="H240">
            <v>0.86499999999999999</v>
          </cell>
        </row>
        <row r="241">
          <cell r="C241" t="str">
            <v>M-EPC</v>
          </cell>
          <cell r="E241" t="str">
            <v>Maintenance</v>
          </cell>
          <cell r="F241">
            <v>18990</v>
          </cell>
          <cell r="G241">
            <v>2563.65</v>
          </cell>
          <cell r="H241">
            <v>0.86499999999999999</v>
          </cell>
        </row>
        <row r="242">
          <cell r="C242" t="str">
            <v>M-EPC</v>
          </cell>
          <cell r="E242" t="str">
            <v>Maintenance</v>
          </cell>
          <cell r="F242">
            <v>18990</v>
          </cell>
          <cell r="G242">
            <v>2563.65</v>
          </cell>
          <cell r="H242">
            <v>0.86499999999999999</v>
          </cell>
        </row>
        <row r="243">
          <cell r="C243" t="str">
            <v>M-EPC</v>
          </cell>
          <cell r="E243" t="str">
            <v>Maintenance</v>
          </cell>
          <cell r="F243">
            <v>18990</v>
          </cell>
          <cell r="G243">
            <v>2563.65</v>
          </cell>
          <cell r="H243">
            <v>0.86499999999999999</v>
          </cell>
        </row>
        <row r="244">
          <cell r="C244" t="str">
            <v>M-EPC</v>
          </cell>
          <cell r="E244" t="str">
            <v>Maintenance</v>
          </cell>
          <cell r="F244">
            <v>18990</v>
          </cell>
          <cell r="G244">
            <v>2563.65</v>
          </cell>
          <cell r="H244">
            <v>0.86499999999999999</v>
          </cell>
        </row>
        <row r="245">
          <cell r="C245" t="str">
            <v>M-EPC</v>
          </cell>
          <cell r="E245" t="str">
            <v>Maintenance</v>
          </cell>
          <cell r="F245">
            <v>18990</v>
          </cell>
          <cell r="G245">
            <v>2563.65</v>
          </cell>
          <cell r="H245">
            <v>0.86499999999999999</v>
          </cell>
        </row>
        <row r="246">
          <cell r="C246" t="str">
            <v>M-EPC</v>
          </cell>
          <cell r="E246" t="str">
            <v>Maintenance</v>
          </cell>
          <cell r="F246">
            <v>18990</v>
          </cell>
          <cell r="G246">
            <v>2563.65</v>
          </cell>
          <cell r="H246">
            <v>0.86499999999999999</v>
          </cell>
        </row>
        <row r="247">
          <cell r="C247" t="str">
            <v>M-ESC</v>
          </cell>
          <cell r="E247" t="str">
            <v>Maintenance</v>
          </cell>
          <cell r="F247">
            <v>11995</v>
          </cell>
          <cell r="G247">
            <v>1619.325</v>
          </cell>
          <cell r="H247">
            <v>0.86499999999999999</v>
          </cell>
        </row>
        <row r="248">
          <cell r="C248" t="str">
            <v>M-ESC</v>
          </cell>
          <cell r="E248" t="str">
            <v>Maintenance</v>
          </cell>
          <cell r="F248">
            <v>11995</v>
          </cell>
          <cell r="G248">
            <v>1619.325</v>
          </cell>
          <cell r="H248">
            <v>0.86499999999999999</v>
          </cell>
        </row>
        <row r="249">
          <cell r="C249" t="str">
            <v>M-ESC</v>
          </cell>
          <cell r="E249" t="str">
            <v>Maintenance</v>
          </cell>
          <cell r="F249">
            <v>11995</v>
          </cell>
          <cell r="G249">
            <v>1619.325</v>
          </cell>
          <cell r="H249">
            <v>0.86499999999999999</v>
          </cell>
        </row>
        <row r="250">
          <cell r="C250" t="str">
            <v>M-ESC</v>
          </cell>
          <cell r="E250" t="str">
            <v>Maintenance</v>
          </cell>
          <cell r="F250">
            <v>11995</v>
          </cell>
          <cell r="G250">
            <v>1619.325</v>
          </cell>
          <cell r="H250">
            <v>0.86499999999999999</v>
          </cell>
        </row>
        <row r="251">
          <cell r="C251" t="str">
            <v>M-ESC</v>
          </cell>
          <cell r="E251" t="str">
            <v>Maintenance</v>
          </cell>
          <cell r="F251">
            <v>11995</v>
          </cell>
          <cell r="G251">
            <v>1619.325</v>
          </cell>
          <cell r="H251">
            <v>0.86499999999999999</v>
          </cell>
        </row>
        <row r="252">
          <cell r="C252" t="str">
            <v>M-ESC</v>
          </cell>
          <cell r="E252" t="str">
            <v>Maintenance</v>
          </cell>
          <cell r="F252">
            <v>11995</v>
          </cell>
          <cell r="G252">
            <v>1619.325</v>
          </cell>
          <cell r="H252">
            <v>0.86499999999999999</v>
          </cell>
        </row>
        <row r="253">
          <cell r="C253" t="str">
            <v>M-FIG-25</v>
          </cell>
          <cell r="E253" t="str">
            <v>Maintenance</v>
          </cell>
          <cell r="F253">
            <v>2995</v>
          </cell>
          <cell r="G253">
            <v>404.32500000000005</v>
          </cell>
          <cell r="H253">
            <v>0.86499999999999999</v>
          </cell>
        </row>
        <row r="254">
          <cell r="C254" t="str">
            <v>M-FIG-25</v>
          </cell>
          <cell r="E254" t="str">
            <v>Maintenance</v>
          </cell>
          <cell r="F254">
            <v>2995</v>
          </cell>
          <cell r="G254">
            <v>404.32500000000005</v>
          </cell>
          <cell r="H254">
            <v>0.86499999999999999</v>
          </cell>
        </row>
        <row r="255">
          <cell r="C255" t="str">
            <v>M-FIG-25</v>
          </cell>
          <cell r="E255" t="str">
            <v>Maintenance</v>
          </cell>
          <cell r="F255">
            <v>2995</v>
          </cell>
          <cell r="G255">
            <v>404.32500000000005</v>
          </cell>
          <cell r="H255">
            <v>0.86499999999999999</v>
          </cell>
        </row>
        <row r="256">
          <cell r="C256" t="str">
            <v>M-FIG-25</v>
          </cell>
          <cell r="E256" t="str">
            <v>Maintenance</v>
          </cell>
          <cell r="F256">
            <v>2995</v>
          </cell>
          <cell r="G256">
            <v>404.32500000000005</v>
          </cell>
          <cell r="H256">
            <v>0.86499999999999999</v>
          </cell>
        </row>
        <row r="257">
          <cell r="C257" t="str">
            <v>M-FIG-25</v>
          </cell>
          <cell r="E257" t="str">
            <v>Maintenance</v>
          </cell>
          <cell r="F257">
            <v>2995</v>
          </cell>
          <cell r="G257">
            <v>404.32500000000005</v>
          </cell>
          <cell r="H257">
            <v>0.86499999999999999</v>
          </cell>
        </row>
        <row r="258">
          <cell r="C258" t="str">
            <v>M-FIG-25</v>
          </cell>
          <cell r="E258" t="str">
            <v>Maintenance</v>
          </cell>
          <cell r="F258">
            <v>2995</v>
          </cell>
          <cell r="G258">
            <v>404.32500000000005</v>
          </cell>
          <cell r="H258">
            <v>0.86499999999999999</v>
          </cell>
        </row>
        <row r="259">
          <cell r="C259" t="str">
            <v>M-FIG-250</v>
          </cell>
          <cell r="E259" t="str">
            <v>Maintenance</v>
          </cell>
          <cell r="F259">
            <v>9995</v>
          </cell>
          <cell r="G259">
            <v>1349.325</v>
          </cell>
          <cell r="H259">
            <v>0.86499999999999999</v>
          </cell>
        </row>
        <row r="260">
          <cell r="C260" t="str">
            <v>M-FIG-250</v>
          </cell>
          <cell r="E260" t="str">
            <v>Maintenance</v>
          </cell>
          <cell r="F260">
            <v>9995</v>
          </cell>
          <cell r="G260">
            <v>1349.325</v>
          </cell>
          <cell r="H260">
            <v>0.86499999999999999</v>
          </cell>
        </row>
        <row r="261">
          <cell r="C261" t="str">
            <v>M-FIG-250</v>
          </cell>
          <cell r="E261" t="str">
            <v>Maintenance</v>
          </cell>
          <cell r="F261">
            <v>9995</v>
          </cell>
          <cell r="G261">
            <v>1349.325</v>
          </cell>
          <cell r="H261">
            <v>0.86499999999999999</v>
          </cell>
        </row>
        <row r="262">
          <cell r="C262" t="str">
            <v>M-FIG-250</v>
          </cell>
          <cell r="E262" t="str">
            <v>Maintenance</v>
          </cell>
          <cell r="F262">
            <v>9995</v>
          </cell>
          <cell r="G262">
            <v>1349.325</v>
          </cell>
          <cell r="H262">
            <v>0.86499999999999999</v>
          </cell>
        </row>
        <row r="263">
          <cell r="C263" t="str">
            <v>M-FIG-250</v>
          </cell>
          <cell r="E263" t="str">
            <v>Maintenance</v>
          </cell>
          <cell r="F263">
            <v>9995</v>
          </cell>
          <cell r="G263">
            <v>1349.325</v>
          </cell>
          <cell r="H263">
            <v>0.86499999999999999</v>
          </cell>
        </row>
        <row r="264">
          <cell r="C264" t="str">
            <v>M-FIG-250</v>
          </cell>
          <cell r="E264" t="str">
            <v>Maintenance</v>
          </cell>
          <cell r="F264">
            <v>9995</v>
          </cell>
          <cell r="G264">
            <v>1349.325</v>
          </cell>
          <cell r="H264">
            <v>0.86499999999999999</v>
          </cell>
        </row>
        <row r="265">
          <cell r="C265" t="str">
            <v>M-FIG-50</v>
          </cell>
          <cell r="E265" t="str">
            <v>Maintenance</v>
          </cell>
          <cell r="F265">
            <v>4995</v>
          </cell>
          <cell r="G265">
            <v>674.32500000000005</v>
          </cell>
          <cell r="H265">
            <v>0.86499999999999999</v>
          </cell>
        </row>
        <row r="266">
          <cell r="C266" t="str">
            <v>M-FIG-50</v>
          </cell>
          <cell r="E266" t="str">
            <v>Maintenance</v>
          </cell>
          <cell r="F266">
            <v>4995</v>
          </cell>
          <cell r="G266">
            <v>674.32500000000005</v>
          </cell>
          <cell r="H266">
            <v>0.86499999999999999</v>
          </cell>
        </row>
        <row r="267">
          <cell r="C267" t="str">
            <v>M-FIG-50</v>
          </cell>
          <cell r="E267" t="str">
            <v>Maintenance</v>
          </cell>
          <cell r="F267">
            <v>4995</v>
          </cell>
          <cell r="G267">
            <v>674.32500000000005</v>
          </cell>
          <cell r="H267">
            <v>0.86499999999999999</v>
          </cell>
        </row>
        <row r="268">
          <cell r="C268" t="str">
            <v>M-FIG-50</v>
          </cell>
          <cell r="E268" t="str">
            <v>Maintenance</v>
          </cell>
          <cell r="F268">
            <v>4995</v>
          </cell>
          <cell r="G268">
            <v>674.32500000000005</v>
          </cell>
          <cell r="H268">
            <v>0.86499999999999999</v>
          </cell>
        </row>
        <row r="269">
          <cell r="C269" t="str">
            <v>M-FIG-50</v>
          </cell>
          <cell r="E269" t="str">
            <v>Maintenance</v>
          </cell>
          <cell r="F269">
            <v>4995</v>
          </cell>
          <cell r="G269">
            <v>674.32500000000005</v>
          </cell>
          <cell r="H269">
            <v>0.86499999999999999</v>
          </cell>
        </row>
        <row r="270">
          <cell r="C270" t="str">
            <v>M-FIG-50</v>
          </cell>
          <cell r="E270" t="str">
            <v>Maintenance</v>
          </cell>
          <cell r="F270">
            <v>4995</v>
          </cell>
          <cell r="G270">
            <v>674.32500000000005</v>
          </cell>
          <cell r="H270">
            <v>0.86499999999999999</v>
          </cell>
        </row>
        <row r="271">
          <cell r="C271" t="str">
            <v>M-FM-25</v>
          </cell>
          <cell r="E271" t="str">
            <v>Maintenance</v>
          </cell>
          <cell r="F271">
            <v>1995</v>
          </cell>
          <cell r="G271">
            <v>269.32500000000005</v>
          </cell>
          <cell r="H271">
            <v>0.86499999999999999</v>
          </cell>
        </row>
        <row r="272">
          <cell r="C272" t="str">
            <v>M-FM-25</v>
          </cell>
          <cell r="E272" t="str">
            <v>Maintenance</v>
          </cell>
          <cell r="F272">
            <v>1995</v>
          </cell>
          <cell r="G272">
            <v>269.32500000000005</v>
          </cell>
          <cell r="H272">
            <v>0.86499999999999999</v>
          </cell>
        </row>
        <row r="273">
          <cell r="C273" t="str">
            <v>M-FM-25</v>
          </cell>
          <cell r="E273" t="str">
            <v>Maintenance</v>
          </cell>
          <cell r="F273">
            <v>1995</v>
          </cell>
          <cell r="G273">
            <v>269.32500000000005</v>
          </cell>
          <cell r="H273">
            <v>0.86499999999999999</v>
          </cell>
        </row>
        <row r="274">
          <cell r="C274" t="str">
            <v>M-FM-25</v>
          </cell>
          <cell r="E274" t="str">
            <v>Maintenance</v>
          </cell>
          <cell r="F274">
            <v>1995</v>
          </cell>
          <cell r="G274">
            <v>269.32500000000005</v>
          </cell>
          <cell r="H274">
            <v>0.86499999999999999</v>
          </cell>
        </row>
        <row r="275">
          <cell r="C275" t="str">
            <v>M-FM-25</v>
          </cell>
          <cell r="E275" t="str">
            <v>Maintenance</v>
          </cell>
          <cell r="F275">
            <v>1995</v>
          </cell>
          <cell r="G275">
            <v>269.32500000000005</v>
          </cell>
          <cell r="H275">
            <v>0.86499999999999999</v>
          </cell>
        </row>
        <row r="276">
          <cell r="C276" t="str">
            <v>M-FM-25</v>
          </cell>
          <cell r="E276" t="str">
            <v>Maintenance</v>
          </cell>
          <cell r="F276">
            <v>1995</v>
          </cell>
          <cell r="G276">
            <v>269.32500000000005</v>
          </cell>
          <cell r="H276">
            <v>0.86499999999999999</v>
          </cell>
        </row>
        <row r="277">
          <cell r="C277" t="str">
            <v>M-FM-50</v>
          </cell>
          <cell r="E277" t="str">
            <v>Maintenance</v>
          </cell>
          <cell r="F277">
            <v>3995</v>
          </cell>
          <cell r="G277">
            <v>539.32500000000005</v>
          </cell>
          <cell r="H277">
            <v>0.86499999999999999</v>
          </cell>
        </row>
        <row r="278">
          <cell r="C278" t="str">
            <v>M-FM-50</v>
          </cell>
          <cell r="E278" t="str">
            <v>Maintenance</v>
          </cell>
          <cell r="F278">
            <v>3995</v>
          </cell>
          <cell r="G278">
            <v>539.32500000000005</v>
          </cell>
          <cell r="H278">
            <v>0.86499999999999999</v>
          </cell>
        </row>
        <row r="279">
          <cell r="C279" t="str">
            <v>M-FM-50</v>
          </cell>
          <cell r="E279" t="str">
            <v>Maintenance</v>
          </cell>
          <cell r="F279">
            <v>3995</v>
          </cell>
          <cell r="G279">
            <v>539.32500000000005</v>
          </cell>
          <cell r="H279">
            <v>0.86499999999999999</v>
          </cell>
        </row>
        <row r="280">
          <cell r="C280" t="str">
            <v>M-FM-50</v>
          </cell>
          <cell r="E280" t="str">
            <v>Maintenance</v>
          </cell>
          <cell r="F280">
            <v>3995</v>
          </cell>
          <cell r="G280">
            <v>539.32500000000005</v>
          </cell>
          <cell r="H280">
            <v>0.86499999999999999</v>
          </cell>
        </row>
        <row r="281">
          <cell r="C281" t="str">
            <v>M-FM-50</v>
          </cell>
          <cell r="E281" t="str">
            <v>Maintenance</v>
          </cell>
          <cell r="F281">
            <v>3995</v>
          </cell>
          <cell r="G281">
            <v>539.32500000000005</v>
          </cell>
          <cell r="H281">
            <v>0.86499999999999999</v>
          </cell>
        </row>
        <row r="282">
          <cell r="C282" t="str">
            <v>M-FM-50</v>
          </cell>
          <cell r="E282" t="str">
            <v>Maintenance</v>
          </cell>
          <cell r="F282">
            <v>3995</v>
          </cell>
          <cell r="G282">
            <v>539.32500000000005</v>
          </cell>
          <cell r="H282">
            <v>0.86499999999999999</v>
          </cell>
        </row>
        <row r="283">
          <cell r="C283" t="str">
            <v>M-FM-U</v>
          </cell>
          <cell r="E283" t="str">
            <v>Maintenance</v>
          </cell>
          <cell r="F283">
            <v>6995</v>
          </cell>
          <cell r="G283">
            <v>944.32500000000005</v>
          </cell>
          <cell r="H283">
            <v>0.86499999999999999</v>
          </cell>
        </row>
        <row r="284">
          <cell r="C284" t="str">
            <v>M-FM-U</v>
          </cell>
          <cell r="E284" t="str">
            <v>Maintenance</v>
          </cell>
          <cell r="F284">
            <v>6995</v>
          </cell>
          <cell r="G284">
            <v>944.32500000000005</v>
          </cell>
          <cell r="H284">
            <v>0.86499999999999999</v>
          </cell>
        </row>
        <row r="285">
          <cell r="C285" t="str">
            <v>M-FM-U</v>
          </cell>
          <cell r="E285" t="str">
            <v>Maintenance</v>
          </cell>
          <cell r="F285">
            <v>6995</v>
          </cell>
          <cell r="G285">
            <v>944.32500000000005</v>
          </cell>
          <cell r="H285">
            <v>0.86499999999999999</v>
          </cell>
        </row>
        <row r="286">
          <cell r="C286" t="str">
            <v>M-FM-U</v>
          </cell>
          <cell r="E286" t="str">
            <v>Maintenance</v>
          </cell>
          <cell r="F286">
            <v>6995</v>
          </cell>
          <cell r="G286">
            <v>944.32500000000005</v>
          </cell>
          <cell r="H286">
            <v>0.86499999999999999</v>
          </cell>
        </row>
        <row r="287">
          <cell r="C287" t="str">
            <v>M-FM-U</v>
          </cell>
          <cell r="E287" t="str">
            <v>Maintenance</v>
          </cell>
          <cell r="F287">
            <v>6995</v>
          </cell>
          <cell r="G287">
            <v>944.32500000000005</v>
          </cell>
          <cell r="H287">
            <v>0.86499999999999999</v>
          </cell>
        </row>
        <row r="288">
          <cell r="C288" t="str">
            <v>M-FM-U</v>
          </cell>
          <cell r="E288" t="str">
            <v>Maintenance</v>
          </cell>
          <cell r="F288">
            <v>6995</v>
          </cell>
          <cell r="G288">
            <v>944.32500000000005</v>
          </cell>
          <cell r="H288">
            <v>0.86499999999999999</v>
          </cell>
        </row>
        <row r="289">
          <cell r="C289" t="str">
            <v>M-VEE-U-</v>
          </cell>
          <cell r="E289" t="str">
            <v>Maintenance</v>
          </cell>
          <cell r="F289">
            <v>19995</v>
          </cell>
          <cell r="G289">
            <v>2699.3250000000003</v>
          </cell>
          <cell r="H289">
            <v>0.86499999999999999</v>
          </cell>
        </row>
        <row r="290">
          <cell r="C290" t="str">
            <v>M-VEE-U-</v>
          </cell>
          <cell r="E290" t="str">
            <v>Maintenance</v>
          </cell>
          <cell r="F290">
            <v>19995</v>
          </cell>
          <cell r="G290">
            <v>2699.3250000000003</v>
          </cell>
          <cell r="H290">
            <v>0.86499999999999999</v>
          </cell>
        </row>
        <row r="291">
          <cell r="C291" t="str">
            <v>M-VEE-U-</v>
          </cell>
          <cell r="E291" t="str">
            <v>Maintenance</v>
          </cell>
          <cell r="F291">
            <v>19995</v>
          </cell>
          <cell r="G291">
            <v>2699.3250000000003</v>
          </cell>
          <cell r="H291">
            <v>0.86499999999999999</v>
          </cell>
        </row>
        <row r="292">
          <cell r="C292" t="str">
            <v>M-VIM-1</v>
          </cell>
          <cell r="E292" t="str">
            <v>Maintenance</v>
          </cell>
          <cell r="F292">
            <v>895</v>
          </cell>
          <cell r="G292">
            <v>120.825</v>
          </cell>
          <cell r="H292">
            <v>0.86499999999999999</v>
          </cell>
        </row>
        <row r="293">
          <cell r="C293" t="str">
            <v>M-VIM-1</v>
          </cell>
          <cell r="E293" t="str">
            <v>Maintenance</v>
          </cell>
          <cell r="F293">
            <v>895</v>
          </cell>
          <cell r="G293">
            <v>120.825</v>
          </cell>
          <cell r="H293">
            <v>0.86499999999999999</v>
          </cell>
        </row>
        <row r="294">
          <cell r="C294" t="str">
            <v>M-VIM-1</v>
          </cell>
          <cell r="E294" t="str">
            <v>Maintenance</v>
          </cell>
          <cell r="F294">
            <v>895</v>
          </cell>
          <cell r="G294">
            <v>120.825</v>
          </cell>
          <cell r="H294">
            <v>0.86499999999999999</v>
          </cell>
        </row>
        <row r="295">
          <cell r="C295" t="str">
            <v>M-VIM-1</v>
          </cell>
          <cell r="E295" t="str">
            <v>Maintenance</v>
          </cell>
          <cell r="F295">
            <v>895</v>
          </cell>
          <cell r="G295">
            <v>120.825</v>
          </cell>
          <cell r="H295">
            <v>0.86499999999999999</v>
          </cell>
        </row>
        <row r="296">
          <cell r="C296" t="str">
            <v>SS-REDSC</v>
          </cell>
          <cell r="E296" t="str">
            <v>Maintenance</v>
          </cell>
          <cell r="F296">
            <v>745</v>
          </cell>
          <cell r="G296">
            <v>0.3</v>
          </cell>
          <cell r="H296">
            <v>521.5</v>
          </cell>
        </row>
        <row r="297">
          <cell r="C297" t="str">
            <v>SS-VPN210-3DES</v>
          </cell>
          <cell r="E297" t="str">
            <v>Maintenance</v>
          </cell>
          <cell r="F297">
            <v>524</v>
          </cell>
          <cell r="G297">
            <v>0.3</v>
          </cell>
          <cell r="H297">
            <v>366.79999999999995</v>
          </cell>
        </row>
        <row r="298">
          <cell r="C298" t="str">
            <v>Connect Control Module</v>
          </cell>
          <cell r="F298">
            <v>7995</v>
          </cell>
          <cell r="G298">
            <v>0.65</v>
          </cell>
          <cell r="H298">
            <v>2798.25</v>
          </cell>
        </row>
        <row r="299">
          <cell r="C299" t="str">
            <v>SS-VPN210-DES</v>
          </cell>
          <cell r="E299" t="str">
            <v>Maintenance</v>
          </cell>
          <cell r="F299">
            <v>524</v>
          </cell>
          <cell r="G299">
            <v>0.3</v>
          </cell>
          <cell r="H299">
            <v>366.79999999999995</v>
          </cell>
        </row>
        <row r="300">
          <cell r="C300" t="str">
            <v>SS-VPN210-FWZ1</v>
          </cell>
          <cell r="E300" t="str">
            <v>Maintenance</v>
          </cell>
          <cell r="F300">
            <v>524</v>
          </cell>
          <cell r="G300">
            <v>0.3</v>
          </cell>
          <cell r="H300">
            <v>366.79999999999995</v>
          </cell>
        </row>
        <row r="301">
          <cell r="C301" t="str">
            <v>SS-VPN210G-3DES</v>
          </cell>
          <cell r="E301" t="str">
            <v>Maintenance</v>
          </cell>
          <cell r="F301">
            <v>824.25</v>
          </cell>
          <cell r="G301">
            <v>0.3</v>
          </cell>
          <cell r="H301">
            <v>576.97499999999991</v>
          </cell>
        </row>
        <row r="302">
          <cell r="C302" t="str">
            <v>SS-VPN210G-DES</v>
          </cell>
          <cell r="E302" t="str">
            <v>Maintenance</v>
          </cell>
          <cell r="F302">
            <v>824.25</v>
          </cell>
          <cell r="G302">
            <v>0.3</v>
          </cell>
          <cell r="H302">
            <v>576.97499999999991</v>
          </cell>
        </row>
        <row r="303">
          <cell r="C303" t="str">
            <v>SS-VPN220-3DES</v>
          </cell>
          <cell r="E303" t="str">
            <v>Maintenance</v>
          </cell>
          <cell r="F303">
            <v>974</v>
          </cell>
          <cell r="G303">
            <v>0.3</v>
          </cell>
          <cell r="H303">
            <v>681.8</v>
          </cell>
        </row>
        <row r="304">
          <cell r="C304" t="str">
            <v>SS-VPN220-DES</v>
          </cell>
          <cell r="E304" t="str">
            <v>Maintenance</v>
          </cell>
          <cell r="F304">
            <v>974</v>
          </cell>
          <cell r="G304">
            <v>0.3</v>
          </cell>
          <cell r="H304">
            <v>681.8</v>
          </cell>
        </row>
        <row r="305">
          <cell r="C305" t="str">
            <v>SS-VPN220-FWZ1</v>
          </cell>
          <cell r="E305" t="str">
            <v>Maintenance</v>
          </cell>
          <cell r="F305">
            <v>974</v>
          </cell>
          <cell r="G305">
            <v>0.3</v>
          </cell>
          <cell r="H305">
            <v>681.8</v>
          </cell>
        </row>
        <row r="306">
          <cell r="C306" t="str">
            <v>SS-VPN220G-3DES</v>
          </cell>
          <cell r="E306" t="str">
            <v>Maintenance</v>
          </cell>
          <cell r="F306">
            <v>1499</v>
          </cell>
          <cell r="G306">
            <v>0.3</v>
          </cell>
          <cell r="H306">
            <v>1049.3</v>
          </cell>
        </row>
        <row r="307">
          <cell r="C307" t="str">
            <v>SS-VPN220G-DES</v>
          </cell>
          <cell r="E307" t="str">
            <v>Maintenance</v>
          </cell>
          <cell r="F307">
            <v>1499.25</v>
          </cell>
          <cell r="G307">
            <v>0.3</v>
          </cell>
          <cell r="H307">
            <v>1049.4749999999999</v>
          </cell>
        </row>
        <row r="308">
          <cell r="C308" t="str">
            <v>SS-VPN230-3DES</v>
          </cell>
          <cell r="E308" t="str">
            <v>Maintenance</v>
          </cell>
          <cell r="F308">
            <v>1424</v>
          </cell>
          <cell r="G308">
            <v>0.3</v>
          </cell>
          <cell r="H308">
            <v>996.8</v>
          </cell>
        </row>
        <row r="309">
          <cell r="C309" t="str">
            <v>SS-VPN230-DES</v>
          </cell>
          <cell r="E309" t="str">
            <v>Maintenance</v>
          </cell>
          <cell r="F309">
            <v>1424</v>
          </cell>
          <cell r="G309">
            <v>0.3</v>
          </cell>
          <cell r="H309">
            <v>996.8</v>
          </cell>
        </row>
        <row r="310">
          <cell r="C310" t="str">
            <v>SS-VPN230-FWZ1</v>
          </cell>
          <cell r="E310" t="str">
            <v>Maintenance</v>
          </cell>
          <cell r="F310">
            <v>1424</v>
          </cell>
          <cell r="G310">
            <v>0.3</v>
          </cell>
          <cell r="H310">
            <v>996.8</v>
          </cell>
        </row>
        <row r="311">
          <cell r="C311" t="str">
            <v>SS-VPN240-3DES</v>
          </cell>
          <cell r="E311" t="str">
            <v>Maintenance</v>
          </cell>
          <cell r="F311">
            <v>1649</v>
          </cell>
          <cell r="G311">
            <v>0.3</v>
          </cell>
          <cell r="H311">
            <v>1154.3</v>
          </cell>
        </row>
        <row r="312">
          <cell r="C312" t="str">
            <v>SS-VPN240-DES</v>
          </cell>
          <cell r="E312" t="str">
            <v>Maintenance</v>
          </cell>
          <cell r="F312">
            <v>1649</v>
          </cell>
          <cell r="G312">
            <v>0.3</v>
          </cell>
          <cell r="H312">
            <v>1154.3</v>
          </cell>
        </row>
        <row r="313">
          <cell r="C313" t="str">
            <v>SS-VPN240-FWZ1</v>
          </cell>
          <cell r="E313" t="str">
            <v>Maintenance</v>
          </cell>
          <cell r="F313">
            <v>1649</v>
          </cell>
          <cell r="G313">
            <v>0.3</v>
          </cell>
          <cell r="H313">
            <v>1154.3</v>
          </cell>
        </row>
        <row r="314">
          <cell r="C314" t="str">
            <v>U-M-ENC-25/M-ENC-50</v>
          </cell>
          <cell r="E314" t="str">
            <v>Maintenance</v>
          </cell>
          <cell r="F314">
            <v>699</v>
          </cell>
          <cell r="G314">
            <v>94.365000000000009</v>
          </cell>
          <cell r="H314">
            <v>0.86499999999999999</v>
          </cell>
        </row>
        <row r="315">
          <cell r="C315" t="str">
            <v>U-M-ENC-25/M-ENC-50</v>
          </cell>
          <cell r="E315" t="str">
            <v>Maintenance</v>
          </cell>
          <cell r="F315">
            <v>699</v>
          </cell>
          <cell r="G315">
            <v>94.365000000000009</v>
          </cell>
          <cell r="H315">
            <v>0.86499999999999999</v>
          </cell>
        </row>
        <row r="316">
          <cell r="C316" t="str">
            <v>U-M-ENC-25/M-ENC-50</v>
          </cell>
          <cell r="E316" t="str">
            <v>Maintenance</v>
          </cell>
          <cell r="F316">
            <v>699</v>
          </cell>
          <cell r="G316">
            <v>94.365000000000009</v>
          </cell>
          <cell r="H316">
            <v>0.86499999999999999</v>
          </cell>
        </row>
        <row r="317">
          <cell r="C317" t="str">
            <v>U-M-ENC-25/M-ENC-U</v>
          </cell>
          <cell r="E317" t="str">
            <v>Maintenance</v>
          </cell>
          <cell r="F317">
            <v>3199</v>
          </cell>
          <cell r="G317">
            <v>431.86500000000001</v>
          </cell>
          <cell r="H317">
            <v>0.86499999999999999</v>
          </cell>
        </row>
        <row r="318">
          <cell r="C318" t="str">
            <v>U-M-ENC-25/M-ENC-U</v>
          </cell>
          <cell r="E318" t="str">
            <v>Maintenance</v>
          </cell>
          <cell r="F318">
            <v>3199</v>
          </cell>
          <cell r="G318">
            <v>431.86500000000001</v>
          </cell>
          <cell r="H318">
            <v>0.86499999999999999</v>
          </cell>
        </row>
        <row r="319">
          <cell r="C319" t="str">
            <v>U-M-ENC-25/M-ENC-U</v>
          </cell>
          <cell r="E319" t="str">
            <v>Maintenance</v>
          </cell>
          <cell r="F319">
            <v>3199</v>
          </cell>
          <cell r="G319">
            <v>431.86500000000001</v>
          </cell>
          <cell r="H319">
            <v>0.86499999999999999</v>
          </cell>
        </row>
        <row r="320">
          <cell r="C320" t="str">
            <v>U-M-ENC-250/M-ENC-U</v>
          </cell>
          <cell r="E320" t="str">
            <v>Maintenance</v>
          </cell>
          <cell r="F320">
            <v>1599</v>
          </cell>
          <cell r="G320">
            <v>215.86500000000001</v>
          </cell>
          <cell r="H320">
            <v>0.86499999999999999</v>
          </cell>
        </row>
        <row r="321">
          <cell r="C321" t="str">
            <v>U-M-ENC-250/M-ENC-U</v>
          </cell>
          <cell r="E321" t="str">
            <v>Maintenance</v>
          </cell>
          <cell r="F321">
            <v>1599</v>
          </cell>
          <cell r="G321">
            <v>215.86500000000001</v>
          </cell>
          <cell r="H321">
            <v>0.86499999999999999</v>
          </cell>
        </row>
        <row r="322">
          <cell r="C322" t="str">
            <v>U-M-ENC-250/M-ENC-U</v>
          </cell>
          <cell r="E322" t="str">
            <v>Maintenance</v>
          </cell>
          <cell r="F322">
            <v>1599</v>
          </cell>
          <cell r="G322">
            <v>215.86500000000001</v>
          </cell>
          <cell r="H322">
            <v>0.86499999999999999</v>
          </cell>
        </row>
        <row r="323">
          <cell r="C323" t="str">
            <v>U-M-FIG25/M-EPC-U</v>
          </cell>
          <cell r="E323" t="str">
            <v>Maintenance</v>
          </cell>
          <cell r="F323">
            <v>16594</v>
          </cell>
          <cell r="G323">
            <v>2240.19</v>
          </cell>
          <cell r="H323">
            <v>0.86499999999999999</v>
          </cell>
        </row>
        <row r="324">
          <cell r="C324" t="str">
            <v>U-M-FIG25/M-EPC-U</v>
          </cell>
          <cell r="E324" t="str">
            <v>Maintenance</v>
          </cell>
          <cell r="F324">
            <v>16594</v>
          </cell>
          <cell r="G324">
            <v>2240.19</v>
          </cell>
          <cell r="H324">
            <v>0.86499999999999999</v>
          </cell>
        </row>
        <row r="325">
          <cell r="C325" t="str">
            <v>U-M-FIG25/M-EPC-U</v>
          </cell>
          <cell r="E325" t="str">
            <v>Maintenance</v>
          </cell>
          <cell r="F325">
            <v>16594</v>
          </cell>
          <cell r="G325">
            <v>2240.19</v>
          </cell>
          <cell r="H325">
            <v>0.86499999999999999</v>
          </cell>
        </row>
        <row r="326">
          <cell r="C326" t="str">
            <v>U-M-FIG25/M-EPC-U</v>
          </cell>
          <cell r="E326" t="str">
            <v>Maintenance</v>
          </cell>
          <cell r="F326">
            <v>16594</v>
          </cell>
          <cell r="G326">
            <v>2240.19</v>
          </cell>
          <cell r="H326">
            <v>0.86499999999999999</v>
          </cell>
        </row>
        <row r="327">
          <cell r="C327" t="str">
            <v>U-M-FIG25/M-FIG250</v>
          </cell>
          <cell r="E327" t="str">
            <v>Maintenance</v>
          </cell>
          <cell r="F327">
            <v>7599</v>
          </cell>
          <cell r="G327">
            <v>1025.865</v>
          </cell>
          <cell r="H327">
            <v>0.86499999999999999</v>
          </cell>
        </row>
        <row r="328">
          <cell r="C328" t="str">
            <v>U-M-FIG25/M-FIG250</v>
          </cell>
          <cell r="E328" t="str">
            <v>Maintenance</v>
          </cell>
          <cell r="F328">
            <v>7599</v>
          </cell>
          <cell r="G328">
            <v>1025.865</v>
          </cell>
          <cell r="H328">
            <v>0.86499999999999999</v>
          </cell>
        </row>
        <row r="329">
          <cell r="C329" t="str">
            <v>U-M-FIG25/M-FIG250</v>
          </cell>
          <cell r="E329" t="str">
            <v>Maintenance</v>
          </cell>
          <cell r="F329">
            <v>7599</v>
          </cell>
          <cell r="G329">
            <v>1025.865</v>
          </cell>
          <cell r="H329">
            <v>0.86499999999999999</v>
          </cell>
        </row>
        <row r="330">
          <cell r="C330" t="str">
            <v>U-M-FIG25/M-FIG250</v>
          </cell>
          <cell r="E330" t="str">
            <v>Maintenance</v>
          </cell>
          <cell r="F330">
            <v>7599</v>
          </cell>
          <cell r="G330">
            <v>1025.865</v>
          </cell>
          <cell r="H330">
            <v>0.86499999999999999</v>
          </cell>
        </row>
        <row r="331">
          <cell r="C331" t="str">
            <v>U-M-FIG25/M-FIG50</v>
          </cell>
          <cell r="E331" t="str">
            <v>Maintenance</v>
          </cell>
          <cell r="F331">
            <v>2599</v>
          </cell>
          <cell r="G331">
            <v>350.86500000000001</v>
          </cell>
          <cell r="H331">
            <v>0.86499999999999999</v>
          </cell>
        </row>
        <row r="332">
          <cell r="C332" t="str">
            <v>U-M-FIG25/M-FIG50</v>
          </cell>
          <cell r="E332" t="str">
            <v>Maintenance</v>
          </cell>
          <cell r="F332">
            <v>2599</v>
          </cell>
          <cell r="G332">
            <v>350.86500000000001</v>
          </cell>
          <cell r="H332">
            <v>0.86499999999999999</v>
          </cell>
        </row>
        <row r="333">
          <cell r="C333" t="str">
            <v>U-M-FIG25/M-FIG50</v>
          </cell>
          <cell r="E333" t="str">
            <v>Maintenance</v>
          </cell>
          <cell r="F333">
            <v>2599</v>
          </cell>
          <cell r="G333">
            <v>350.86500000000001</v>
          </cell>
          <cell r="H333">
            <v>0.86499999999999999</v>
          </cell>
        </row>
        <row r="334">
          <cell r="C334" t="str">
            <v>U-M-FIG25/M-FIG50</v>
          </cell>
          <cell r="E334" t="str">
            <v>Maintenance</v>
          </cell>
          <cell r="F334">
            <v>2599</v>
          </cell>
          <cell r="G334">
            <v>350.86500000000001</v>
          </cell>
          <cell r="H334">
            <v>0.86499999999999999</v>
          </cell>
        </row>
        <row r="335">
          <cell r="C335" t="str">
            <v>U-M-FIG250/M-EPC-U</v>
          </cell>
          <cell r="E335" t="str">
            <v>Maintenance</v>
          </cell>
          <cell r="F335">
            <v>10994</v>
          </cell>
          <cell r="G335">
            <v>1484.19</v>
          </cell>
          <cell r="H335">
            <v>0.86499999999999999</v>
          </cell>
        </row>
        <row r="336">
          <cell r="C336" t="str">
            <v>U-M-FIG250/M-EPC-U</v>
          </cell>
          <cell r="E336" t="str">
            <v>Maintenance</v>
          </cell>
          <cell r="F336">
            <v>10994</v>
          </cell>
          <cell r="G336">
            <v>1484.19</v>
          </cell>
          <cell r="H336">
            <v>0.86499999999999999</v>
          </cell>
        </row>
        <row r="337">
          <cell r="C337" t="str">
            <v>U-M-FIG250/M-EPC-U</v>
          </cell>
          <cell r="E337" t="str">
            <v>Maintenance</v>
          </cell>
          <cell r="F337">
            <v>10994</v>
          </cell>
          <cell r="G337">
            <v>1484.19</v>
          </cell>
          <cell r="H337">
            <v>0.86499999999999999</v>
          </cell>
        </row>
        <row r="338">
          <cell r="C338" t="str">
            <v>U-M-FIG250/M-EPC-U</v>
          </cell>
          <cell r="E338" t="str">
            <v>Maintenance</v>
          </cell>
          <cell r="F338">
            <v>10994</v>
          </cell>
          <cell r="G338">
            <v>1484.19</v>
          </cell>
          <cell r="H338">
            <v>0.86499999999999999</v>
          </cell>
        </row>
        <row r="339">
          <cell r="C339" t="str">
            <v>U-M-FIG50/M-EPC-U</v>
          </cell>
          <cell r="E339" t="str">
            <v>Maintenance</v>
          </cell>
          <cell r="F339">
            <v>14994</v>
          </cell>
          <cell r="G339">
            <v>2024.19</v>
          </cell>
          <cell r="H339">
            <v>0.86499999999999999</v>
          </cell>
        </row>
        <row r="340">
          <cell r="C340" t="str">
            <v>U-M-FIG50/M-EPC-U</v>
          </cell>
          <cell r="E340" t="str">
            <v>Maintenance</v>
          </cell>
          <cell r="F340">
            <v>14994</v>
          </cell>
          <cell r="G340">
            <v>2024.19</v>
          </cell>
          <cell r="H340">
            <v>0.86499999999999999</v>
          </cell>
        </row>
        <row r="341">
          <cell r="C341" t="str">
            <v>U-M-FIG50/M-EPC-U</v>
          </cell>
          <cell r="E341" t="str">
            <v>Maintenance</v>
          </cell>
          <cell r="F341">
            <v>14994</v>
          </cell>
          <cell r="G341">
            <v>2024.19</v>
          </cell>
          <cell r="H341">
            <v>0.86499999999999999</v>
          </cell>
        </row>
        <row r="342">
          <cell r="C342" t="str">
            <v>U-M-FIG50/M-EPC-U</v>
          </cell>
          <cell r="E342" t="str">
            <v>Maintenance</v>
          </cell>
          <cell r="F342">
            <v>14994</v>
          </cell>
          <cell r="G342">
            <v>2024.19</v>
          </cell>
          <cell r="H342">
            <v>0.86499999999999999</v>
          </cell>
        </row>
        <row r="343">
          <cell r="C343" t="str">
            <v>U-M-FIG50/M-FIG250</v>
          </cell>
          <cell r="E343" t="str">
            <v>Maintenance</v>
          </cell>
          <cell r="F343">
            <v>5999</v>
          </cell>
          <cell r="G343">
            <v>809.86500000000001</v>
          </cell>
          <cell r="H343">
            <v>0.86499999999999999</v>
          </cell>
        </row>
        <row r="344">
          <cell r="C344" t="str">
            <v>U-M-FIG50/M-FIG250</v>
          </cell>
          <cell r="E344" t="str">
            <v>Maintenance</v>
          </cell>
          <cell r="F344">
            <v>5999</v>
          </cell>
          <cell r="G344">
            <v>809.86500000000001</v>
          </cell>
          <cell r="H344">
            <v>0.86499999999999999</v>
          </cell>
        </row>
        <row r="345">
          <cell r="C345" t="str">
            <v>U-M-FIG50/M-FIG250</v>
          </cell>
          <cell r="E345" t="str">
            <v>Maintenance</v>
          </cell>
          <cell r="F345">
            <v>5999</v>
          </cell>
          <cell r="G345">
            <v>809.86500000000001</v>
          </cell>
          <cell r="H345">
            <v>0.86499999999999999</v>
          </cell>
        </row>
        <row r="346">
          <cell r="C346" t="str">
            <v>U-M-FIG50/M-FIG250</v>
          </cell>
          <cell r="E346" t="str">
            <v>Maintenance</v>
          </cell>
          <cell r="F346">
            <v>5999</v>
          </cell>
          <cell r="G346">
            <v>809.86500000000001</v>
          </cell>
          <cell r="H346">
            <v>0.86499999999999999</v>
          </cell>
        </row>
        <row r="347">
          <cell r="C347" t="str">
            <v>U-M-FM-25/M-FM-50</v>
          </cell>
          <cell r="E347" t="str">
            <v>Maintenance</v>
          </cell>
          <cell r="F347">
            <v>14198</v>
          </cell>
          <cell r="G347">
            <v>1916.73</v>
          </cell>
          <cell r="H347">
            <v>0.86499999999999999</v>
          </cell>
        </row>
        <row r="348">
          <cell r="C348" t="str">
            <v>U-M-FM-25/M-FM-50</v>
          </cell>
          <cell r="E348" t="str">
            <v>Maintenance</v>
          </cell>
          <cell r="F348">
            <v>14198</v>
          </cell>
          <cell r="G348">
            <v>1916.73</v>
          </cell>
          <cell r="H348">
            <v>0.86499999999999999</v>
          </cell>
        </row>
        <row r="349">
          <cell r="C349" t="str">
            <v>U-M-FM-25/M-FM-50</v>
          </cell>
          <cell r="E349" t="str">
            <v>Maintenance</v>
          </cell>
          <cell r="F349">
            <v>14198</v>
          </cell>
          <cell r="G349">
            <v>1916.73</v>
          </cell>
          <cell r="H349">
            <v>0.86499999999999999</v>
          </cell>
        </row>
        <row r="350">
          <cell r="C350" t="str">
            <v>U-M-FM-25/M-FM-50</v>
          </cell>
          <cell r="E350" t="str">
            <v>Maintenance</v>
          </cell>
          <cell r="F350">
            <v>14198</v>
          </cell>
          <cell r="G350">
            <v>1916.73</v>
          </cell>
          <cell r="H350">
            <v>0.86499999999999999</v>
          </cell>
        </row>
        <row r="351">
          <cell r="C351" t="str">
            <v>U-M-FM-25/M-FM-50</v>
          </cell>
          <cell r="E351" t="str">
            <v>Maintenance</v>
          </cell>
          <cell r="F351">
            <v>14198</v>
          </cell>
          <cell r="G351">
            <v>1916.73</v>
          </cell>
          <cell r="H351">
            <v>0.86499999999999999</v>
          </cell>
        </row>
        <row r="352">
          <cell r="C352" t="str">
            <v>U-M-FM-25/M-FM-U</v>
          </cell>
          <cell r="E352" t="str">
            <v>Maintenance</v>
          </cell>
          <cell r="F352">
            <v>5399</v>
          </cell>
          <cell r="G352">
            <v>728.86500000000001</v>
          </cell>
          <cell r="H352">
            <v>0.86499999999999999</v>
          </cell>
        </row>
        <row r="353">
          <cell r="C353" t="str">
            <v>U-M-FM-25/M-FM-U</v>
          </cell>
          <cell r="E353" t="str">
            <v>Maintenance</v>
          </cell>
          <cell r="F353">
            <v>5399</v>
          </cell>
          <cell r="G353">
            <v>728.86500000000001</v>
          </cell>
          <cell r="H353">
            <v>0.86499999999999999</v>
          </cell>
        </row>
        <row r="354">
          <cell r="C354" t="str">
            <v>U-M-FM-25/M-FM-U</v>
          </cell>
          <cell r="E354" t="str">
            <v>Maintenance</v>
          </cell>
          <cell r="F354">
            <v>5399</v>
          </cell>
          <cell r="G354">
            <v>728.86500000000001</v>
          </cell>
          <cell r="H354">
            <v>0.86499999999999999</v>
          </cell>
        </row>
        <row r="355">
          <cell r="C355" t="str">
            <v>U-M-FM-50/M-FM-U</v>
          </cell>
          <cell r="E355" t="str">
            <v>Maintenance</v>
          </cell>
          <cell r="F355">
            <v>3799</v>
          </cell>
          <cell r="G355">
            <v>512.86500000000001</v>
          </cell>
          <cell r="H355">
            <v>0.86499999999999999</v>
          </cell>
        </row>
        <row r="356">
          <cell r="C356" t="str">
            <v>U-M-FM-50/M-FM-U</v>
          </cell>
          <cell r="E356" t="str">
            <v>Maintenance</v>
          </cell>
          <cell r="F356">
            <v>3799</v>
          </cell>
          <cell r="G356">
            <v>512.86500000000001</v>
          </cell>
          <cell r="H356">
            <v>0.86499999999999999</v>
          </cell>
        </row>
        <row r="357">
          <cell r="C357" t="str">
            <v>U-M-FM-50/M-FM-U</v>
          </cell>
          <cell r="E357" t="str">
            <v>Maintenance</v>
          </cell>
          <cell r="F357">
            <v>3799</v>
          </cell>
          <cell r="G357">
            <v>512.86500000000001</v>
          </cell>
          <cell r="H357">
            <v>0.86499999999999999</v>
          </cell>
        </row>
        <row r="358">
          <cell r="C358" t="str">
            <v>U-M-FM-50/M-FM-U</v>
          </cell>
          <cell r="E358" t="str">
            <v>Maintenance</v>
          </cell>
          <cell r="F358">
            <v>3799</v>
          </cell>
          <cell r="G358">
            <v>512.86500000000001</v>
          </cell>
          <cell r="H358">
            <v>0.86499999999999999</v>
          </cell>
        </row>
        <row r="359">
          <cell r="C359" t="str">
            <v>U-M-FM-50/M-FM-U</v>
          </cell>
          <cell r="E359" t="str">
            <v>Maintenance</v>
          </cell>
          <cell r="F359">
            <v>3799</v>
          </cell>
          <cell r="G359">
            <v>512.86500000000001</v>
          </cell>
          <cell r="H359">
            <v>0.86499999999999999</v>
          </cell>
        </row>
        <row r="360">
          <cell r="C360" t="str">
            <v>BAXX-SSC-250</v>
          </cell>
          <cell r="D360">
            <v>250</v>
          </cell>
          <cell r="E360" t="str">
            <v>FW Management Console</v>
          </cell>
          <cell r="F360">
            <v>5000</v>
          </cell>
          <cell r="G360">
            <v>2250</v>
          </cell>
          <cell r="H360">
            <v>0.55000000000000004</v>
          </cell>
        </row>
        <row r="361">
          <cell r="C361" t="str">
            <v>BAXX-SSC-250</v>
          </cell>
          <cell r="D361">
            <v>250</v>
          </cell>
          <cell r="E361" t="str">
            <v>FW Management Console</v>
          </cell>
          <cell r="F361">
            <v>5000</v>
          </cell>
          <cell r="G361">
            <v>2250</v>
          </cell>
          <cell r="H361">
            <v>0.55000000000000004</v>
          </cell>
        </row>
        <row r="362">
          <cell r="C362" t="str">
            <v>BAXX-SSC-250</v>
          </cell>
          <cell r="D362">
            <v>250</v>
          </cell>
          <cell r="E362" t="str">
            <v>FW Management Console</v>
          </cell>
          <cell r="F362">
            <v>5000</v>
          </cell>
          <cell r="G362">
            <v>2250</v>
          </cell>
          <cell r="H362">
            <v>0.55000000000000004</v>
          </cell>
        </row>
        <row r="363">
          <cell r="C363" t="str">
            <v>BAXX-SSC-250</v>
          </cell>
          <cell r="D363">
            <v>250</v>
          </cell>
          <cell r="E363" t="str">
            <v>FW Management Console</v>
          </cell>
          <cell r="F363">
            <v>5000</v>
          </cell>
          <cell r="G363">
            <v>2250</v>
          </cell>
          <cell r="H363">
            <v>0.55000000000000004</v>
          </cell>
        </row>
        <row r="364">
          <cell r="C364" t="str">
            <v>BAXX-SSC-250</v>
          </cell>
          <cell r="D364">
            <v>250</v>
          </cell>
          <cell r="E364" t="str">
            <v>FW Management Console</v>
          </cell>
          <cell r="F364">
            <v>5000</v>
          </cell>
          <cell r="G364">
            <v>2250</v>
          </cell>
          <cell r="H364">
            <v>0.55000000000000004</v>
          </cell>
        </row>
        <row r="365">
          <cell r="C365" t="str">
            <v>BAXX-SSC-U</v>
          </cell>
          <cell r="D365" t="str">
            <v>Unlimited</v>
          </cell>
          <cell r="E365" t="str">
            <v>FW Management Console</v>
          </cell>
          <cell r="F365">
            <v>2000</v>
          </cell>
          <cell r="G365">
            <v>899.99999999999989</v>
          </cell>
          <cell r="H365">
            <v>0.55000000000000004</v>
          </cell>
        </row>
        <row r="366">
          <cell r="C366" t="str">
            <v>BAXX-SSC-U</v>
          </cell>
          <cell r="D366" t="str">
            <v>Unlimited</v>
          </cell>
          <cell r="E366" t="str">
            <v>FW Management Console</v>
          </cell>
          <cell r="F366">
            <v>2000</v>
          </cell>
          <cell r="G366">
            <v>899.99999999999989</v>
          </cell>
          <cell r="H366">
            <v>0.55000000000000004</v>
          </cell>
        </row>
        <row r="367">
          <cell r="C367" t="str">
            <v>BAXX-SSC-U</v>
          </cell>
          <cell r="D367" t="str">
            <v>Unlimited</v>
          </cell>
          <cell r="E367" t="str">
            <v>FW Management Console</v>
          </cell>
          <cell r="F367">
            <v>2000</v>
          </cell>
          <cell r="G367">
            <v>899.99999999999989</v>
          </cell>
          <cell r="H367">
            <v>0.55000000000000004</v>
          </cell>
        </row>
        <row r="368">
          <cell r="C368" t="str">
            <v>BAXX-SSC-U</v>
          </cell>
          <cell r="D368" t="str">
            <v>Unlimited</v>
          </cell>
          <cell r="E368" t="str">
            <v>FW Management Console</v>
          </cell>
          <cell r="F368">
            <v>2000</v>
          </cell>
          <cell r="G368">
            <v>899.99999999999989</v>
          </cell>
          <cell r="H368">
            <v>0.55000000000000004</v>
          </cell>
        </row>
        <row r="369">
          <cell r="C369" t="str">
            <v>BAXX-SSC-U</v>
          </cell>
          <cell r="D369" t="str">
            <v>Unlimited</v>
          </cell>
          <cell r="E369" t="str">
            <v>FW Management Console</v>
          </cell>
          <cell r="F369">
            <v>2000</v>
          </cell>
          <cell r="G369">
            <v>899.99999999999989</v>
          </cell>
          <cell r="H369">
            <v>0.55000000000000004</v>
          </cell>
        </row>
        <row r="370">
          <cell r="C370" t="str">
            <v>BAXX-UP-SSC-250</v>
          </cell>
          <cell r="D370">
            <v>250</v>
          </cell>
          <cell r="E370" t="str">
            <v>FW Management Console</v>
          </cell>
          <cell r="F370">
            <v>8200</v>
          </cell>
          <cell r="G370">
            <v>3689.9999999999995</v>
          </cell>
          <cell r="H370">
            <v>0.55000000000000004</v>
          </cell>
        </row>
        <row r="371">
          <cell r="C371" t="str">
            <v>BAXX-UP-SSC-ESC</v>
          </cell>
          <cell r="D371" t="str">
            <v>Unlimited</v>
          </cell>
          <cell r="E371" t="str">
            <v>FW Management Console</v>
          </cell>
          <cell r="F371">
            <v>11200</v>
          </cell>
          <cell r="G371">
            <v>5039.9999999999991</v>
          </cell>
          <cell r="H371">
            <v>0.55000000000000004</v>
          </cell>
        </row>
        <row r="372">
          <cell r="C372" t="str">
            <v>BAXX-UP-CES1500-IIG-25-U-V40</v>
          </cell>
          <cell r="D372" t="str">
            <v>Unlimited</v>
          </cell>
          <cell r="E372" t="str">
            <v>FW Inspection Module</v>
          </cell>
          <cell r="F372">
            <v>4200</v>
          </cell>
          <cell r="G372">
            <v>1050</v>
          </cell>
          <cell r="H372">
            <v>0.75</v>
          </cell>
        </row>
        <row r="373">
          <cell r="C373" t="str">
            <v>BAXX-CES2x00-IM-U-V40</v>
          </cell>
          <cell r="D373" t="str">
            <v>Unlimited</v>
          </cell>
          <cell r="E373" t="str">
            <v>FW Inspection Module</v>
          </cell>
          <cell r="F373">
            <v>4995</v>
          </cell>
          <cell r="G373">
            <v>1900</v>
          </cell>
          <cell r="H373">
            <v>0.62</v>
          </cell>
        </row>
        <row r="374">
          <cell r="C374" t="str">
            <v>BAXX-CES4x00-IM-U-V40</v>
          </cell>
          <cell r="D374" t="str">
            <v>Unlimited</v>
          </cell>
          <cell r="E374" t="str">
            <v>FW Inspection Module</v>
          </cell>
          <cell r="F374">
            <v>4995</v>
          </cell>
          <cell r="G374">
            <v>1900</v>
          </cell>
          <cell r="H374">
            <v>0.62</v>
          </cell>
        </row>
        <row r="375">
          <cell r="C375" t="str">
            <v>BAXX-ESC-U-V40</v>
          </cell>
          <cell r="D375" t="str">
            <v>Unlimited</v>
          </cell>
          <cell r="E375" t="str">
            <v>FW Management Console</v>
          </cell>
          <cell r="F375">
            <v>11995</v>
          </cell>
          <cell r="G375">
            <v>5400</v>
          </cell>
          <cell r="H375">
            <v>0.55000000000000004</v>
          </cell>
        </row>
        <row r="376">
          <cell r="C376" t="str">
            <v>BAXX-SSC-250-V40</v>
          </cell>
          <cell r="D376" t="str">
            <v>Unlimited</v>
          </cell>
          <cell r="E376" t="str">
            <v>FW Management Console</v>
          </cell>
          <cell r="F376">
            <v>5000</v>
          </cell>
          <cell r="G376">
            <v>2250</v>
          </cell>
          <cell r="H376">
            <v>0.55000000000000004</v>
          </cell>
        </row>
        <row r="377">
          <cell r="C377" t="str">
            <v>BAXX-SSC-U-V40</v>
          </cell>
          <cell r="D377" t="str">
            <v>Unlimited</v>
          </cell>
          <cell r="E377" t="str">
            <v>FW Management Console</v>
          </cell>
          <cell r="F377">
            <v>2000</v>
          </cell>
          <cell r="G377">
            <v>900</v>
          </cell>
          <cell r="H377">
            <v>0.55000000000000004</v>
          </cell>
        </row>
        <row r="378">
          <cell r="C378" t="str">
            <v>BAXX-UP-SSC-U-ESC-U-V40</v>
          </cell>
          <cell r="D378" t="str">
            <v>Unlimited</v>
          </cell>
          <cell r="E378" t="str">
            <v>FW Management Console</v>
          </cell>
          <cell r="F378">
            <v>11200</v>
          </cell>
          <cell r="G378">
            <v>5040</v>
          </cell>
          <cell r="H378">
            <v>0.55000000000000004</v>
          </cell>
        </row>
        <row r="379">
          <cell r="C379" t="str">
            <v>BAXX-UP-SSC-250-ESC-U-V40</v>
          </cell>
          <cell r="D379" t="str">
            <v>Unlimited</v>
          </cell>
          <cell r="E379" t="str">
            <v>FW Management Console</v>
          </cell>
          <cell r="F379">
            <v>8200</v>
          </cell>
          <cell r="G379">
            <v>3690</v>
          </cell>
          <cell r="H379">
            <v>0.55000000000000004</v>
          </cell>
        </row>
        <row r="380">
          <cell r="C380" t="str">
            <v>BAXX-CES1500-IIG-25-V40</v>
          </cell>
          <cell r="D380" t="str">
            <v>Unlimited</v>
          </cell>
          <cell r="E380" t="str">
            <v>FW Inspection Module</v>
          </cell>
          <cell r="F380">
            <v>1200</v>
          </cell>
          <cell r="G380">
            <v>180</v>
          </cell>
          <cell r="H380">
            <v>0.85</v>
          </cell>
        </row>
        <row r="381">
          <cell r="C381" t="str">
            <v>BAXX-CES1500-IIG-25-V40</v>
          </cell>
          <cell r="D381" t="str">
            <v>Unlimited</v>
          </cell>
          <cell r="E381" t="str">
            <v>FW Inspection Module</v>
          </cell>
          <cell r="F381">
            <v>1200</v>
          </cell>
          <cell r="G381">
            <v>180</v>
          </cell>
          <cell r="H381">
            <v>0.85</v>
          </cell>
        </row>
        <row r="382">
          <cell r="C382" t="str">
            <v>BAXX-CES1500-IIG-25-V40</v>
          </cell>
          <cell r="D382" t="str">
            <v>Unlimited</v>
          </cell>
          <cell r="E382" t="str">
            <v>FW Inspection Module</v>
          </cell>
          <cell r="F382">
            <v>1200</v>
          </cell>
          <cell r="G382">
            <v>180</v>
          </cell>
          <cell r="H382">
            <v>0.85</v>
          </cell>
        </row>
        <row r="383">
          <cell r="C383" t="str">
            <v>BAXX-CES1500-IIG-25-V40</v>
          </cell>
          <cell r="D383" t="str">
            <v>Unlimited</v>
          </cell>
          <cell r="E383" t="str">
            <v>FW Inspection Module</v>
          </cell>
          <cell r="F383">
            <v>1200</v>
          </cell>
          <cell r="G383">
            <v>180</v>
          </cell>
          <cell r="H383">
            <v>0.85</v>
          </cell>
        </row>
        <row r="384">
          <cell r="C384" t="str">
            <v>CPFW-ESC</v>
          </cell>
          <cell r="D384" t="str">
            <v>Unlimited</v>
          </cell>
          <cell r="E384" t="str">
            <v>FW Management Console</v>
          </cell>
          <cell r="F384">
            <v>11995</v>
          </cell>
          <cell r="G384">
            <v>3598.5000000000005</v>
          </cell>
          <cell r="H384">
            <v>0.7</v>
          </cell>
        </row>
        <row r="385">
          <cell r="C385" t="str">
            <v>CPFW-ESC</v>
          </cell>
          <cell r="D385" t="str">
            <v>Unlimited</v>
          </cell>
          <cell r="E385" t="str">
            <v>FW Management Console</v>
          </cell>
          <cell r="F385">
            <v>11995</v>
          </cell>
          <cell r="G385">
            <v>3598.5000000000005</v>
          </cell>
          <cell r="H385">
            <v>0.7</v>
          </cell>
        </row>
        <row r="386">
          <cell r="C386" t="str">
            <v>CPFW-ESC</v>
          </cell>
          <cell r="D386" t="str">
            <v>Unlimited</v>
          </cell>
          <cell r="E386" t="str">
            <v>FW Management Console</v>
          </cell>
          <cell r="F386">
            <v>11995</v>
          </cell>
          <cell r="G386">
            <v>3598.5000000000005</v>
          </cell>
          <cell r="H386">
            <v>0.7</v>
          </cell>
        </row>
        <row r="387">
          <cell r="C387" t="str">
            <v>CPFW-ESC</v>
          </cell>
          <cell r="D387" t="str">
            <v>Unlimited</v>
          </cell>
          <cell r="E387" t="str">
            <v>FW Management Console</v>
          </cell>
          <cell r="F387">
            <v>11995</v>
          </cell>
          <cell r="G387">
            <v>3598.5000000000005</v>
          </cell>
          <cell r="H387">
            <v>0.7</v>
          </cell>
        </row>
        <row r="388">
          <cell r="C388" t="str">
            <v>CPFW-ESC</v>
          </cell>
          <cell r="D388" t="str">
            <v>Unlimited</v>
          </cell>
          <cell r="E388" t="str">
            <v>FW Management Console</v>
          </cell>
          <cell r="F388">
            <v>11995</v>
          </cell>
          <cell r="G388">
            <v>3598.5000000000005</v>
          </cell>
          <cell r="H388">
            <v>0.7</v>
          </cell>
        </row>
        <row r="389">
          <cell r="C389" t="str">
            <v>CPFW-ESC</v>
          </cell>
          <cell r="D389" t="str">
            <v>Unlimited</v>
          </cell>
          <cell r="E389" t="str">
            <v>FW Management Console</v>
          </cell>
          <cell r="F389">
            <v>11995</v>
          </cell>
          <cell r="G389">
            <v>3598.5000000000005</v>
          </cell>
          <cell r="H389">
            <v>0.7</v>
          </cell>
        </row>
        <row r="390">
          <cell r="C390" t="str">
            <v>CPFW-ESC-U</v>
          </cell>
          <cell r="D390" t="str">
            <v>Unlimited</v>
          </cell>
          <cell r="E390" t="str">
            <v>FW Management Console</v>
          </cell>
          <cell r="F390">
            <v>12000</v>
          </cell>
          <cell r="G390">
            <v>5399.9999999999991</v>
          </cell>
          <cell r="H390">
            <v>0.55000000000000004</v>
          </cell>
        </row>
        <row r="391">
          <cell r="C391" t="str">
            <v>CPFW-ESC-U</v>
          </cell>
          <cell r="D391" t="str">
            <v>Unlimited</v>
          </cell>
          <cell r="E391" t="str">
            <v>FW Management Console</v>
          </cell>
          <cell r="F391">
            <v>12000</v>
          </cell>
          <cell r="G391">
            <v>5399.9999999999991</v>
          </cell>
          <cell r="H391">
            <v>0.55000000000000004</v>
          </cell>
        </row>
        <row r="392">
          <cell r="C392" t="str">
            <v>CPFW-ESC-U</v>
          </cell>
          <cell r="D392" t="str">
            <v>Unlimited</v>
          </cell>
          <cell r="E392" t="str">
            <v>FW Management Console</v>
          </cell>
          <cell r="F392">
            <v>12000</v>
          </cell>
          <cell r="G392">
            <v>5399.9999999999991</v>
          </cell>
          <cell r="H392">
            <v>0.55000000000000004</v>
          </cell>
        </row>
        <row r="393">
          <cell r="C393" t="str">
            <v>CPFW-ESC-U</v>
          </cell>
          <cell r="D393" t="str">
            <v>Unlimited</v>
          </cell>
          <cell r="E393" t="str">
            <v>FW Management Console</v>
          </cell>
          <cell r="F393">
            <v>12000</v>
          </cell>
          <cell r="G393">
            <v>5399.9999999999991</v>
          </cell>
          <cell r="H393">
            <v>0.55000000000000004</v>
          </cell>
        </row>
        <row r="394">
          <cell r="C394" t="str">
            <v>CPFW-ESC-U</v>
          </cell>
          <cell r="D394" t="str">
            <v>Unlimited</v>
          </cell>
          <cell r="E394" t="str">
            <v>FW Management Console</v>
          </cell>
          <cell r="F394">
            <v>12000</v>
          </cell>
          <cell r="G394">
            <v>5399.9999999999991</v>
          </cell>
          <cell r="H394">
            <v>0.55000000000000004</v>
          </cell>
        </row>
        <row r="395">
          <cell r="C395" t="str">
            <v>CPFW-ESC-U</v>
          </cell>
          <cell r="D395" t="str">
            <v>Unlimited</v>
          </cell>
          <cell r="E395" t="str">
            <v>FW Management Console</v>
          </cell>
          <cell r="F395">
            <v>11995</v>
          </cell>
          <cell r="G395">
            <v>0.65</v>
          </cell>
          <cell r="H395">
            <v>4198.25</v>
          </cell>
        </row>
        <row r="396">
          <cell r="C396" t="str">
            <v>CPFW-ESC-U-V40</v>
          </cell>
          <cell r="D396" t="str">
            <v>Unlimited</v>
          </cell>
          <cell r="E396" t="str">
            <v>FW Management Console</v>
          </cell>
          <cell r="F396">
            <v>11995</v>
          </cell>
          <cell r="G396">
            <v>0.65</v>
          </cell>
          <cell r="H396">
            <v>4198.25</v>
          </cell>
        </row>
        <row r="397">
          <cell r="C397" t="str">
            <v>CPVP-ESC-U-3DES-V40</v>
          </cell>
          <cell r="D397" t="str">
            <v>Unlimited</v>
          </cell>
          <cell r="E397" t="str">
            <v>FW Management Console</v>
          </cell>
          <cell r="F397">
            <v>11995</v>
          </cell>
          <cell r="G397">
            <v>0.65</v>
          </cell>
          <cell r="H397">
            <v>4198.25</v>
          </cell>
        </row>
        <row r="398">
          <cell r="C398" t="str">
            <v>CPVP-ESC-U-DES-V40</v>
          </cell>
          <cell r="D398" t="str">
            <v>Unlimited</v>
          </cell>
          <cell r="E398" t="str">
            <v>FW Management Console</v>
          </cell>
          <cell r="F398">
            <v>11995</v>
          </cell>
          <cell r="G398">
            <v>0.65</v>
          </cell>
          <cell r="H398">
            <v>4198.25</v>
          </cell>
        </row>
        <row r="399">
          <cell r="C399" t="str">
            <v>CPVP-ESC-U-FWZ1-V40</v>
          </cell>
          <cell r="D399" t="str">
            <v>Unlimited</v>
          </cell>
          <cell r="E399" t="str">
            <v>FW Management Console</v>
          </cell>
          <cell r="F399">
            <v>11995</v>
          </cell>
          <cell r="G399">
            <v>0.65</v>
          </cell>
          <cell r="H399">
            <v>4198.25</v>
          </cell>
        </row>
        <row r="400">
          <cell r="C400" t="str">
            <v>CPVP-ESC-U-V40</v>
          </cell>
          <cell r="D400" t="str">
            <v>Unlimited</v>
          </cell>
          <cell r="E400" t="str">
            <v>FW Management Console</v>
          </cell>
          <cell r="F400">
            <v>11995</v>
          </cell>
          <cell r="G400">
            <v>0.65</v>
          </cell>
          <cell r="H400">
            <v>4198.25</v>
          </cell>
        </row>
        <row r="401">
          <cell r="C401" t="str">
            <v>IPXX-SSC-U</v>
          </cell>
          <cell r="D401" t="str">
            <v>Unlimited</v>
          </cell>
          <cell r="E401" t="str">
            <v>FW Management Console</v>
          </cell>
          <cell r="F401">
            <v>2000</v>
          </cell>
          <cell r="G401">
            <v>0.65</v>
          </cell>
          <cell r="H401">
            <v>700</v>
          </cell>
        </row>
        <row r="402">
          <cell r="C402" t="str">
            <v>IPXX-SSC-U</v>
          </cell>
          <cell r="D402" t="str">
            <v>Unlimited</v>
          </cell>
          <cell r="E402" t="str">
            <v>FW Management Console</v>
          </cell>
          <cell r="F402">
            <v>2000</v>
          </cell>
          <cell r="G402">
            <v>0.65</v>
          </cell>
          <cell r="H402">
            <v>700</v>
          </cell>
        </row>
        <row r="403">
          <cell r="C403" t="str">
            <v>IPXX-SSC-V40</v>
          </cell>
          <cell r="D403" t="str">
            <v>Unlimited</v>
          </cell>
          <cell r="E403" t="str">
            <v>FW Management Console</v>
          </cell>
          <cell r="F403">
            <v>300</v>
          </cell>
          <cell r="G403">
            <v>0.3</v>
          </cell>
          <cell r="H403">
            <v>210</v>
          </cell>
        </row>
        <row r="404">
          <cell r="C404" t="str">
            <v>IPXX-UP-SSC-ESC</v>
          </cell>
          <cell r="D404" t="str">
            <v>Unlimited</v>
          </cell>
          <cell r="E404" t="str">
            <v>FW Management Console</v>
          </cell>
          <cell r="F404">
            <v>11200</v>
          </cell>
          <cell r="G404">
            <v>0.65</v>
          </cell>
          <cell r="H404">
            <v>3919.9999999999995</v>
          </cell>
        </row>
        <row r="405">
          <cell r="C405" t="str">
            <v>IPXX-UP-SSC-ESC</v>
          </cell>
          <cell r="D405" t="str">
            <v>Unlimited</v>
          </cell>
          <cell r="E405" t="str">
            <v>FW Management Console</v>
          </cell>
          <cell r="F405">
            <v>11200</v>
          </cell>
          <cell r="G405">
            <v>0.65</v>
          </cell>
          <cell r="H405">
            <v>3919.9999999999995</v>
          </cell>
        </row>
        <row r="406">
          <cell r="C406" t="str">
            <v>V-ESC-U</v>
          </cell>
          <cell r="D406" t="str">
            <v>Unlimited</v>
          </cell>
          <cell r="E406" t="str">
            <v>FW Management Console</v>
          </cell>
          <cell r="F406">
            <v>4195</v>
          </cell>
          <cell r="G406">
            <v>0.65</v>
          </cell>
          <cell r="H406">
            <v>1468.25</v>
          </cell>
        </row>
        <row r="407">
          <cell r="C407" t="str">
            <v>AMC-CP-1</v>
          </cell>
          <cell r="D407">
            <v>1</v>
          </cell>
          <cell r="E407" t="str">
            <v>FW Management Console</v>
          </cell>
          <cell r="F407">
            <v>1995</v>
          </cell>
          <cell r="G407">
            <v>758.1</v>
          </cell>
          <cell r="H407">
            <v>0.62</v>
          </cell>
        </row>
        <row r="408">
          <cell r="C408" t="str">
            <v>AMC-CP-5</v>
          </cell>
          <cell r="D408">
            <v>5</v>
          </cell>
          <cell r="E408" t="str">
            <v>FW Management Console</v>
          </cell>
          <cell r="F408">
            <v>4995</v>
          </cell>
          <cell r="G408">
            <v>1898.1</v>
          </cell>
          <cell r="H408">
            <v>0.62</v>
          </cell>
        </row>
        <row r="409">
          <cell r="C409" t="str">
            <v>AMC-CP-U</v>
          </cell>
          <cell r="D409" t="str">
            <v>Unlimited</v>
          </cell>
          <cell r="E409" t="str">
            <v>FW Management Console</v>
          </cell>
          <cell r="F409">
            <v>9995</v>
          </cell>
          <cell r="G409">
            <v>3798.1</v>
          </cell>
          <cell r="H409">
            <v>0.62</v>
          </cell>
        </row>
        <row r="410">
          <cell r="C410" t="str">
            <v>CPFW-ESC-U</v>
          </cell>
          <cell r="D410" t="str">
            <v>Unlimited</v>
          </cell>
          <cell r="E410" t="str">
            <v>FW Management Console</v>
          </cell>
          <cell r="F410">
            <v>11995</v>
          </cell>
          <cell r="G410">
            <v>5997.5</v>
          </cell>
          <cell r="H410">
            <v>0.5</v>
          </cell>
        </row>
        <row r="411">
          <cell r="C411" t="str">
            <v>XAMC-CP-1</v>
          </cell>
          <cell r="D411">
            <v>1</v>
          </cell>
          <cell r="E411" t="str">
            <v>FW Management Console</v>
          </cell>
          <cell r="F411">
            <v>1995</v>
          </cell>
          <cell r="G411">
            <v>758.1</v>
          </cell>
          <cell r="H411">
            <v>0.62</v>
          </cell>
        </row>
        <row r="412">
          <cell r="C412" t="str">
            <v>XAMC-CP-U</v>
          </cell>
          <cell r="D412" t="str">
            <v>Unlimited</v>
          </cell>
          <cell r="E412" t="str">
            <v>FW Management Console</v>
          </cell>
          <cell r="F412">
            <v>9995</v>
          </cell>
          <cell r="G412">
            <v>3798.1</v>
          </cell>
          <cell r="H412">
            <v>0.62</v>
          </cell>
        </row>
        <row r="413">
          <cell r="C413" t="str">
            <v>XAMC-CP-5</v>
          </cell>
          <cell r="D413">
            <v>5</v>
          </cell>
          <cell r="E413" t="str">
            <v>FW Management Console</v>
          </cell>
          <cell r="F413">
            <v>4995</v>
          </cell>
          <cell r="G413">
            <v>1898.1</v>
          </cell>
          <cell r="H413">
            <v>0.62</v>
          </cell>
        </row>
        <row r="414">
          <cell r="C414" t="str">
            <v>AMC-CP-1</v>
          </cell>
          <cell r="D414">
            <v>1</v>
          </cell>
          <cell r="E414" t="str">
            <v>FW Management Console</v>
          </cell>
          <cell r="F414">
            <v>1995</v>
          </cell>
          <cell r="G414">
            <v>758.1</v>
          </cell>
          <cell r="H414">
            <v>0.62</v>
          </cell>
        </row>
        <row r="415">
          <cell r="C415" t="str">
            <v>AMC-CP-U</v>
          </cell>
          <cell r="D415" t="str">
            <v>Unlimited</v>
          </cell>
          <cell r="E415" t="str">
            <v>FW Management Console</v>
          </cell>
          <cell r="F415">
            <v>9995</v>
          </cell>
          <cell r="G415">
            <v>3798.1</v>
          </cell>
          <cell r="H415">
            <v>0.62</v>
          </cell>
        </row>
        <row r="416">
          <cell r="C416" t="str">
            <v>AMC-CP-U</v>
          </cell>
          <cell r="D416" t="str">
            <v>Unlimited</v>
          </cell>
          <cell r="E416" t="str">
            <v>FW Management Console</v>
          </cell>
          <cell r="F416">
            <v>9995</v>
          </cell>
          <cell r="G416">
            <v>3798.1</v>
          </cell>
          <cell r="H416">
            <v>0.62</v>
          </cell>
        </row>
        <row r="417">
          <cell r="C417" t="str">
            <v>CPFW-ESC-U</v>
          </cell>
          <cell r="D417" t="str">
            <v>Unlimited</v>
          </cell>
          <cell r="E417" t="str">
            <v>FW Management Console</v>
          </cell>
          <cell r="F417">
            <v>11995</v>
          </cell>
          <cell r="G417">
            <v>5997.5</v>
          </cell>
          <cell r="H417">
            <v>0.5</v>
          </cell>
        </row>
        <row r="418">
          <cell r="C418" t="str">
            <v>CPFW-ESC-U</v>
          </cell>
          <cell r="D418" t="str">
            <v>Unlimited</v>
          </cell>
          <cell r="E418" t="str">
            <v>FW Management Console</v>
          </cell>
          <cell r="F418">
            <v>11995</v>
          </cell>
          <cell r="G418">
            <v>5997.5</v>
          </cell>
          <cell r="H418">
            <v>0.5</v>
          </cell>
        </row>
        <row r="419">
          <cell r="C419" t="str">
            <v>CPFW-ESC-U</v>
          </cell>
          <cell r="D419" t="str">
            <v>Unlimited</v>
          </cell>
          <cell r="E419" t="str">
            <v>FW Management Console</v>
          </cell>
          <cell r="F419">
            <v>11995</v>
          </cell>
          <cell r="G419">
            <v>5997.5</v>
          </cell>
          <cell r="H419">
            <v>0.5</v>
          </cell>
        </row>
        <row r="420">
          <cell r="C420" t="str">
            <v>CPFW-ESC-U</v>
          </cell>
          <cell r="D420" t="str">
            <v>Unlimited</v>
          </cell>
          <cell r="E420" t="str">
            <v>FW Management Console</v>
          </cell>
          <cell r="F420">
            <v>11995</v>
          </cell>
          <cell r="G420">
            <v>5997.5</v>
          </cell>
          <cell r="H420">
            <v>0.5</v>
          </cell>
        </row>
        <row r="421">
          <cell r="C421" t="str">
            <v>CPFW-ESC-U</v>
          </cell>
          <cell r="D421" t="str">
            <v>Unlimited</v>
          </cell>
          <cell r="E421" t="str">
            <v>FW Management Console</v>
          </cell>
          <cell r="F421">
            <v>11995</v>
          </cell>
          <cell r="G421">
            <v>5997.5</v>
          </cell>
          <cell r="H421">
            <v>0.5</v>
          </cell>
        </row>
        <row r="422">
          <cell r="C422" t="str">
            <v>CPFW-ESC-U</v>
          </cell>
          <cell r="D422" t="str">
            <v>Unlimited</v>
          </cell>
          <cell r="E422" t="str">
            <v>FW Management Console</v>
          </cell>
          <cell r="F422">
            <v>11995</v>
          </cell>
          <cell r="G422">
            <v>5997.5</v>
          </cell>
          <cell r="H422">
            <v>0.5</v>
          </cell>
        </row>
        <row r="423">
          <cell r="C423" t="str">
            <v>CPFW-ESC-U</v>
          </cell>
          <cell r="D423" t="str">
            <v>Unlimited</v>
          </cell>
          <cell r="E423" t="str">
            <v>FW Management Console</v>
          </cell>
          <cell r="F423">
            <v>11995</v>
          </cell>
          <cell r="G423">
            <v>5997.5</v>
          </cell>
          <cell r="H423">
            <v>0.5</v>
          </cell>
        </row>
        <row r="424">
          <cell r="C424" t="str">
            <v>CPFW-ESC-U</v>
          </cell>
          <cell r="D424" t="str">
            <v>Unlimited</v>
          </cell>
          <cell r="E424" t="str">
            <v>FW Management Console</v>
          </cell>
          <cell r="F424">
            <v>11995</v>
          </cell>
          <cell r="G424">
            <v>5997.5</v>
          </cell>
          <cell r="H424">
            <v>0.5</v>
          </cell>
        </row>
        <row r="425">
          <cell r="C425" t="str">
            <v>CPFW-NSC-U</v>
          </cell>
          <cell r="D425" t="str">
            <v>Unlimited</v>
          </cell>
          <cell r="E425" t="str">
            <v>Network Security Center</v>
          </cell>
          <cell r="F425">
            <v>34995</v>
          </cell>
          <cell r="G425">
            <v>0.65</v>
          </cell>
          <cell r="H425">
            <v>12248.25</v>
          </cell>
        </row>
        <row r="426">
          <cell r="C426" t="str">
            <v>CPFW-NSC-U-V40</v>
          </cell>
          <cell r="D426" t="str">
            <v>Unlimited</v>
          </cell>
          <cell r="E426" t="str">
            <v>Network Security Center</v>
          </cell>
          <cell r="F426">
            <v>34995</v>
          </cell>
          <cell r="G426">
            <v>0.65</v>
          </cell>
          <cell r="H426">
            <v>12248.25</v>
          </cell>
        </row>
        <row r="427">
          <cell r="C427" t="str">
            <v>CPFW-OSE-10-V10</v>
          </cell>
          <cell r="D427">
            <v>10</v>
          </cell>
          <cell r="E427" t="str">
            <v>Open Security Extension</v>
          </cell>
          <cell r="F427">
            <v>9995</v>
          </cell>
          <cell r="G427">
            <v>0.65</v>
          </cell>
          <cell r="H427">
            <v>3498.25</v>
          </cell>
        </row>
        <row r="428">
          <cell r="C428" t="str">
            <v>CPFW-OSE-1-V10</v>
          </cell>
          <cell r="D428">
            <v>1</v>
          </cell>
          <cell r="E428" t="str">
            <v>Open Security Extension</v>
          </cell>
          <cell r="F428">
            <v>1495</v>
          </cell>
          <cell r="G428">
            <v>0.65</v>
          </cell>
          <cell r="H428">
            <v>523.25</v>
          </cell>
        </row>
        <row r="429">
          <cell r="C429" t="str">
            <v>CPFW-OSE-U-V10</v>
          </cell>
          <cell r="D429" t="str">
            <v>Unlimited</v>
          </cell>
          <cell r="E429" t="str">
            <v>Open Security Extension</v>
          </cell>
          <cell r="F429">
            <v>1995</v>
          </cell>
          <cell r="G429">
            <v>0.65</v>
          </cell>
          <cell r="H429">
            <v>698.25</v>
          </cell>
        </row>
        <row r="430">
          <cell r="C430" t="str">
            <v>CPFW-RSC-U</v>
          </cell>
          <cell r="D430" t="str">
            <v>Unlimited</v>
          </cell>
          <cell r="E430" t="str">
            <v>Router Security Center</v>
          </cell>
          <cell r="F430">
            <v>29995</v>
          </cell>
          <cell r="G430">
            <v>0.65</v>
          </cell>
          <cell r="H430">
            <v>10498.25</v>
          </cell>
        </row>
        <row r="431">
          <cell r="C431" t="str">
            <v>CPFW-RSC-U</v>
          </cell>
          <cell r="D431" t="str">
            <v>Unlimited</v>
          </cell>
          <cell r="E431" t="str">
            <v>Router Security Center</v>
          </cell>
          <cell r="F431">
            <v>29995</v>
          </cell>
          <cell r="G431">
            <v>0.65</v>
          </cell>
          <cell r="H431">
            <v>10498.25</v>
          </cell>
        </row>
        <row r="432">
          <cell r="C432" t="str">
            <v>CPVP-VSR-1000-V40</v>
          </cell>
          <cell r="D432">
            <v>1000</v>
          </cell>
          <cell r="E432" t="str">
            <v>SecuRemote</v>
          </cell>
          <cell r="F432">
            <v>0</v>
          </cell>
          <cell r="G432">
            <v>0</v>
          </cell>
          <cell r="H432">
            <v>0</v>
          </cell>
        </row>
        <row r="433">
          <cell r="C433" t="str">
            <v>CPVP-VSR-100-V40</v>
          </cell>
          <cell r="D433">
            <v>100</v>
          </cell>
          <cell r="E433" t="str">
            <v>SecuRemote</v>
          </cell>
          <cell r="F433">
            <v>0</v>
          </cell>
          <cell r="G433">
            <v>0</v>
          </cell>
          <cell r="H433">
            <v>0</v>
          </cell>
        </row>
        <row r="434">
          <cell r="C434" t="str">
            <v>CPVP-VSR-2500-V40</v>
          </cell>
          <cell r="D434">
            <v>2500</v>
          </cell>
          <cell r="E434" t="str">
            <v>SecuRemote</v>
          </cell>
          <cell r="F434">
            <v>0</v>
          </cell>
          <cell r="G434">
            <v>0</v>
          </cell>
          <cell r="H434">
            <v>0</v>
          </cell>
        </row>
        <row r="435">
          <cell r="C435" t="str">
            <v>CPVP-VSR-250-V40</v>
          </cell>
          <cell r="D435">
            <v>250</v>
          </cell>
          <cell r="E435" t="str">
            <v>SecuRemote</v>
          </cell>
          <cell r="F435">
            <v>0</v>
          </cell>
          <cell r="G435">
            <v>0</v>
          </cell>
          <cell r="H435">
            <v>0</v>
          </cell>
        </row>
        <row r="436">
          <cell r="C436" t="str">
            <v>CPVP-VSR-250-V41</v>
          </cell>
          <cell r="D436">
            <v>250</v>
          </cell>
          <cell r="E436" t="str">
            <v>SecuRemote</v>
          </cell>
        </row>
        <row r="437">
          <cell r="C437" t="str">
            <v>CPVP-VSR-5000-V40</v>
          </cell>
          <cell r="D437">
            <v>5000</v>
          </cell>
          <cell r="E437" t="str">
            <v>SecuRemote</v>
          </cell>
          <cell r="F437">
            <v>0</v>
          </cell>
          <cell r="G437">
            <v>0</v>
          </cell>
          <cell r="H437">
            <v>0</v>
          </cell>
        </row>
        <row r="438">
          <cell r="C438" t="str">
            <v>CPVP-VSR-5000-V41</v>
          </cell>
          <cell r="D438">
            <v>5000</v>
          </cell>
          <cell r="E438" t="str">
            <v>SecuRemote</v>
          </cell>
        </row>
        <row r="439">
          <cell r="C439" t="str">
            <v>CPVP-VSR-500-V40</v>
          </cell>
          <cell r="D439">
            <v>500</v>
          </cell>
          <cell r="E439" t="str">
            <v>SecuRemote</v>
          </cell>
          <cell r="F439">
            <v>0</v>
          </cell>
          <cell r="G439">
            <v>0</v>
          </cell>
          <cell r="H439">
            <v>0</v>
          </cell>
        </row>
        <row r="440">
          <cell r="C440" t="str">
            <v>CPVP-VSR-50-V40</v>
          </cell>
          <cell r="D440">
            <v>50</v>
          </cell>
          <cell r="E440" t="str">
            <v>SecuRemote</v>
          </cell>
          <cell r="F440">
            <v>0</v>
          </cell>
          <cell r="G440">
            <v>0</v>
          </cell>
          <cell r="H440">
            <v>0</v>
          </cell>
        </row>
        <row r="441">
          <cell r="C441" t="str">
            <v>CPVP-VSR-50-V41</v>
          </cell>
          <cell r="D441">
            <v>50</v>
          </cell>
          <cell r="E441" t="str">
            <v>SecuRemote</v>
          </cell>
        </row>
        <row r="442">
          <cell r="C442" t="str">
            <v>CPFW-REDSC</v>
          </cell>
          <cell r="D442">
            <v>1</v>
          </cell>
          <cell r="E442" t="str">
            <v>FW Management Console</v>
          </cell>
          <cell r="F442">
            <v>5000</v>
          </cell>
          <cell r="G442">
            <v>0.65</v>
          </cell>
          <cell r="H442">
            <v>1750</v>
          </cell>
        </row>
        <row r="443">
          <cell r="C443" t="str">
            <v>IPXX-REDSC-V40</v>
          </cell>
          <cell r="D443">
            <v>1</v>
          </cell>
          <cell r="E443" t="str">
            <v>FW Management Console</v>
          </cell>
          <cell r="F443">
            <v>750</v>
          </cell>
          <cell r="G443">
            <v>0.3</v>
          </cell>
          <cell r="H443">
            <v>525</v>
          </cell>
        </row>
        <row r="444">
          <cell r="C444" t="str">
            <v>CPFW-SRE-1</v>
          </cell>
          <cell r="D444">
            <v>1</v>
          </cell>
          <cell r="E444" t="str">
            <v>Single Router Extension</v>
          </cell>
          <cell r="F444">
            <v>1995</v>
          </cell>
          <cell r="G444">
            <v>0.65</v>
          </cell>
          <cell r="H444">
            <v>698.25</v>
          </cell>
        </row>
        <row r="445">
          <cell r="C445" t="str">
            <v>CPFW-SRE-1</v>
          </cell>
          <cell r="D445">
            <v>1</v>
          </cell>
          <cell r="E445" t="str">
            <v>Single Router Extension</v>
          </cell>
          <cell r="F445">
            <v>1995</v>
          </cell>
          <cell r="G445">
            <v>0.65</v>
          </cell>
          <cell r="H445">
            <v>698.25</v>
          </cell>
        </row>
        <row r="446">
          <cell r="C446" t="str">
            <v>CPVP-VEE-U-3DES-V40</v>
          </cell>
          <cell r="D446" t="str">
            <v>Unlimited</v>
          </cell>
          <cell r="E446" t="str">
            <v xml:space="preserve">VPN-1 Enterprise Center </v>
          </cell>
          <cell r="F446">
            <v>19995</v>
          </cell>
          <cell r="G446">
            <v>0.65</v>
          </cell>
          <cell r="H446">
            <v>6998.25</v>
          </cell>
        </row>
        <row r="447">
          <cell r="C447" t="str">
            <v>CPVP-VEE-U-3DES-V41</v>
          </cell>
          <cell r="D447" t="str">
            <v>Unlimited</v>
          </cell>
          <cell r="E447" t="str">
            <v xml:space="preserve">VPN-1 Enterprise Center </v>
          </cell>
        </row>
        <row r="448">
          <cell r="C448" t="str">
            <v>CPVP-VEE-U-DES-V40</v>
          </cell>
          <cell r="D448" t="str">
            <v>Unlimited</v>
          </cell>
          <cell r="E448" t="str">
            <v xml:space="preserve">VPN-1 Enterprise Center </v>
          </cell>
          <cell r="F448">
            <v>19995</v>
          </cell>
          <cell r="G448">
            <v>0.65</v>
          </cell>
          <cell r="H448">
            <v>6998.25</v>
          </cell>
        </row>
        <row r="449">
          <cell r="C449" t="str">
            <v>CPVP-VEE-U-DES-V41</v>
          </cell>
          <cell r="D449" t="str">
            <v>Unlimited</v>
          </cell>
          <cell r="E449" t="str">
            <v xml:space="preserve">VPN-1 Enterprise Center </v>
          </cell>
        </row>
        <row r="450">
          <cell r="C450" t="str">
            <v>CPVP-VEE-U-FWZ1-V40</v>
          </cell>
          <cell r="D450" t="str">
            <v>Unlimited</v>
          </cell>
          <cell r="E450" t="str">
            <v xml:space="preserve">VPN-1 Enterprise Center </v>
          </cell>
          <cell r="F450">
            <v>19995</v>
          </cell>
          <cell r="G450">
            <v>0.65</v>
          </cell>
          <cell r="H450">
            <v>6998.25</v>
          </cell>
        </row>
        <row r="451">
          <cell r="C451" t="str">
            <v>CPVP-VEE-U-</v>
          </cell>
          <cell r="D451" t="str">
            <v>Unlimited</v>
          </cell>
          <cell r="E451" t="str">
            <v>VPN-1 Enterprise Encryption Center</v>
          </cell>
          <cell r="F451">
            <v>19995</v>
          </cell>
          <cell r="G451">
            <v>5998.5000000000009</v>
          </cell>
          <cell r="H451">
            <v>0.7</v>
          </cell>
        </row>
        <row r="452">
          <cell r="C452" t="str">
            <v>CPVP-VEE-U-</v>
          </cell>
          <cell r="D452" t="str">
            <v>Unlimited</v>
          </cell>
          <cell r="E452" t="str">
            <v>VPN-1 Enterprise Encryption Center</v>
          </cell>
          <cell r="F452">
            <v>19995</v>
          </cell>
          <cell r="G452">
            <v>5998.5000000000009</v>
          </cell>
          <cell r="H452">
            <v>0.7</v>
          </cell>
        </row>
        <row r="453">
          <cell r="C453" t="str">
            <v>CPVP-VEE-U-</v>
          </cell>
          <cell r="D453" t="str">
            <v>Unlimited</v>
          </cell>
          <cell r="E453" t="str">
            <v>VPN-1 Enterprise Encryption Center</v>
          </cell>
          <cell r="F453">
            <v>19995</v>
          </cell>
          <cell r="G453">
            <v>5998.5000000000009</v>
          </cell>
          <cell r="H453">
            <v>0.7</v>
          </cell>
        </row>
        <row r="454">
          <cell r="C454" t="str">
            <v xml:space="preserve">V-VEE-U-DES </v>
          </cell>
          <cell r="D454" t="str">
            <v>Unlimited</v>
          </cell>
          <cell r="E454" t="str">
            <v>VPN-1 Enterprise Encryption Center</v>
          </cell>
          <cell r="F454">
            <v>6995</v>
          </cell>
          <cell r="G454">
            <v>0.65</v>
          </cell>
          <cell r="H454">
            <v>2448.25</v>
          </cell>
        </row>
        <row r="455">
          <cell r="C455" t="str">
            <v>CPFW-VES-U-DES-V40</v>
          </cell>
          <cell r="D455" t="str">
            <v>Unlimited</v>
          </cell>
          <cell r="E455" t="str">
            <v xml:space="preserve">VPN-1 Enterprise Security Center </v>
          </cell>
          <cell r="F455">
            <v>24995</v>
          </cell>
          <cell r="G455">
            <v>0.65</v>
          </cell>
          <cell r="H455">
            <v>8748.25</v>
          </cell>
        </row>
        <row r="456">
          <cell r="C456" t="str">
            <v>CPVP-VES-U-3DES-V40</v>
          </cell>
          <cell r="D456" t="str">
            <v>Unlimited</v>
          </cell>
          <cell r="E456" t="str">
            <v xml:space="preserve">VPN-1 Enterprise Security Center </v>
          </cell>
          <cell r="F456">
            <v>24995</v>
          </cell>
          <cell r="G456">
            <v>0.65</v>
          </cell>
          <cell r="H456">
            <v>8748.25</v>
          </cell>
        </row>
        <row r="457">
          <cell r="C457" t="str">
            <v>CPVP-VES-U-DES-V40</v>
          </cell>
          <cell r="D457" t="str">
            <v>Unlimited</v>
          </cell>
          <cell r="E457" t="str">
            <v xml:space="preserve">VPN-1 Enterprise Security Center </v>
          </cell>
          <cell r="F457">
            <v>24995</v>
          </cell>
          <cell r="G457">
            <v>0.65</v>
          </cell>
          <cell r="H457">
            <v>8748.25</v>
          </cell>
        </row>
        <row r="458">
          <cell r="C458" t="str">
            <v>CPVP-VES-U-FWZ1-V40</v>
          </cell>
          <cell r="D458" t="str">
            <v>Unlimited</v>
          </cell>
          <cell r="E458" t="str">
            <v xml:space="preserve">VPN-1 Enterprise Security Center </v>
          </cell>
          <cell r="F458">
            <v>24995</v>
          </cell>
          <cell r="G458">
            <v>0.65</v>
          </cell>
          <cell r="H458">
            <v>8748.25</v>
          </cell>
        </row>
        <row r="459">
          <cell r="C459" t="str">
            <v>CPVP-VFM-100-3DES-V40</v>
          </cell>
          <cell r="D459">
            <v>100</v>
          </cell>
          <cell r="E459" t="str">
            <v>VPN-1 FW Module</v>
          </cell>
          <cell r="F459">
            <v>5995</v>
          </cell>
          <cell r="G459">
            <v>0.65</v>
          </cell>
          <cell r="H459">
            <v>2098.25</v>
          </cell>
        </row>
        <row r="460">
          <cell r="C460" t="str">
            <v>CPVP-VFM-100-DES-V40</v>
          </cell>
          <cell r="D460">
            <v>100</v>
          </cell>
          <cell r="E460" t="str">
            <v>VPN-1 FW Module</v>
          </cell>
          <cell r="F460">
            <v>5995</v>
          </cell>
          <cell r="G460">
            <v>0.65</v>
          </cell>
          <cell r="H460">
            <v>2098.25</v>
          </cell>
        </row>
        <row r="461">
          <cell r="C461" t="str">
            <v>CPVP-VFM-100-FWZ1-V40</v>
          </cell>
          <cell r="D461">
            <v>100</v>
          </cell>
          <cell r="E461" t="str">
            <v>VPN-1 FW Module</v>
          </cell>
          <cell r="F461">
            <v>5995</v>
          </cell>
          <cell r="G461">
            <v>0.65</v>
          </cell>
          <cell r="H461">
            <v>2098.25</v>
          </cell>
        </row>
        <row r="462">
          <cell r="C462" t="str">
            <v>CPVP-VFM-100-3DES-V41</v>
          </cell>
          <cell r="D462">
            <v>100</v>
          </cell>
          <cell r="E462" t="str">
            <v>VPN-1 FW Module</v>
          </cell>
        </row>
        <row r="463">
          <cell r="C463" t="str">
            <v>CPVP-VFM-25-3DES-V40</v>
          </cell>
          <cell r="D463">
            <v>25</v>
          </cell>
          <cell r="E463" t="str">
            <v>VPN-1 FW Module</v>
          </cell>
          <cell r="F463">
            <v>2495</v>
          </cell>
          <cell r="G463">
            <v>0.65</v>
          </cell>
          <cell r="H463">
            <v>873.25</v>
          </cell>
        </row>
        <row r="464">
          <cell r="C464" t="str">
            <v>CPVP-VFM-25-3DES-V41</v>
          </cell>
          <cell r="D464">
            <v>25</v>
          </cell>
          <cell r="E464" t="str">
            <v>VPN-1 FW Module</v>
          </cell>
        </row>
        <row r="465">
          <cell r="C465" t="str">
            <v>CPVP-VFM-25-DES-V40</v>
          </cell>
          <cell r="D465">
            <v>25</v>
          </cell>
          <cell r="E465" t="str">
            <v>VPN-1 FW Module</v>
          </cell>
          <cell r="F465">
            <v>2495</v>
          </cell>
          <cell r="G465">
            <v>0.65</v>
          </cell>
          <cell r="H465">
            <v>873.25</v>
          </cell>
        </row>
        <row r="466">
          <cell r="C466" t="str">
            <v>CPVP-VFM-25-FWZ1-V40</v>
          </cell>
          <cell r="D466">
            <v>25</v>
          </cell>
          <cell r="E466" t="str">
            <v>VPN-1 FW Module</v>
          </cell>
          <cell r="F466">
            <v>2495</v>
          </cell>
          <cell r="G466">
            <v>0.65</v>
          </cell>
          <cell r="H466">
            <v>873.25</v>
          </cell>
        </row>
        <row r="467">
          <cell r="C467" t="str">
            <v>CPVP-VFM-250-3DES-V40</v>
          </cell>
          <cell r="D467">
            <v>250</v>
          </cell>
          <cell r="E467" t="str">
            <v>VPN-1 FW Module</v>
          </cell>
          <cell r="F467">
            <v>7495</v>
          </cell>
          <cell r="G467">
            <v>0.65</v>
          </cell>
          <cell r="H467">
            <v>2623.25</v>
          </cell>
        </row>
        <row r="468">
          <cell r="C468" t="str">
            <v>CPVP-VFM-250-DES-V40</v>
          </cell>
          <cell r="D468">
            <v>250</v>
          </cell>
          <cell r="E468" t="str">
            <v>VPN-1 FW Module</v>
          </cell>
          <cell r="F468">
            <v>7495</v>
          </cell>
          <cell r="G468">
            <v>0.65</v>
          </cell>
          <cell r="H468">
            <v>2623.25</v>
          </cell>
        </row>
        <row r="469">
          <cell r="C469" t="str">
            <v>CPVP-VFM-250-FWZ1-V40</v>
          </cell>
          <cell r="D469">
            <v>250</v>
          </cell>
          <cell r="E469" t="str">
            <v>VPN-1 FW Module</v>
          </cell>
          <cell r="F469">
            <v>7495</v>
          </cell>
          <cell r="G469">
            <v>0.65</v>
          </cell>
          <cell r="H469">
            <v>2623.25</v>
          </cell>
        </row>
        <row r="470">
          <cell r="C470" t="str">
            <v>CPVP-VFM-50-3DES-V40</v>
          </cell>
          <cell r="D470">
            <v>50</v>
          </cell>
          <cell r="E470" t="str">
            <v>VPN-1 FW Module</v>
          </cell>
          <cell r="F470">
            <v>4495</v>
          </cell>
          <cell r="G470">
            <v>0.65</v>
          </cell>
          <cell r="H470">
            <v>1573.25</v>
          </cell>
        </row>
        <row r="471">
          <cell r="C471" t="str">
            <v>CPVP-VFM-50-3DES-V41</v>
          </cell>
          <cell r="D471">
            <v>50</v>
          </cell>
          <cell r="E471" t="str">
            <v>VPN-1 FW Module</v>
          </cell>
        </row>
        <row r="472">
          <cell r="C472" t="str">
            <v>CPVP-VFM-50-DES-V40</v>
          </cell>
          <cell r="D472">
            <v>50</v>
          </cell>
          <cell r="E472" t="str">
            <v>VPN-1 FW Module</v>
          </cell>
          <cell r="F472">
            <v>4495</v>
          </cell>
          <cell r="G472">
            <v>0.65</v>
          </cell>
          <cell r="H472">
            <v>1573.25</v>
          </cell>
        </row>
        <row r="473">
          <cell r="C473" t="str">
            <v>CPVP-VFM-50-FWZ1-V40</v>
          </cell>
          <cell r="D473">
            <v>50</v>
          </cell>
          <cell r="E473" t="str">
            <v>VPN-1 FW Module</v>
          </cell>
          <cell r="F473">
            <v>4495</v>
          </cell>
          <cell r="G473">
            <v>0.65</v>
          </cell>
          <cell r="H473">
            <v>1573.25</v>
          </cell>
        </row>
        <row r="474">
          <cell r="C474" t="str">
            <v>CPVP-VFM-U-3DES-V40</v>
          </cell>
          <cell r="D474" t="str">
            <v>Unlimited</v>
          </cell>
          <cell r="E474" t="str">
            <v>VPN-1 FW Module</v>
          </cell>
          <cell r="F474">
            <v>9495</v>
          </cell>
          <cell r="G474">
            <v>0.65</v>
          </cell>
          <cell r="H474">
            <v>3323.25</v>
          </cell>
        </row>
        <row r="475">
          <cell r="C475" t="str">
            <v>CPVP-VFM-U-3DES-V41</v>
          </cell>
          <cell r="D475" t="str">
            <v>Unlimited</v>
          </cell>
          <cell r="E475" t="str">
            <v>VPN-1 FW Module</v>
          </cell>
        </row>
        <row r="476">
          <cell r="C476" t="str">
            <v>CPVP-VFM-U-DES-V40</v>
          </cell>
          <cell r="D476" t="str">
            <v>Unlimited</v>
          </cell>
          <cell r="E476" t="str">
            <v>VPN-1 FW Module</v>
          </cell>
          <cell r="F476">
            <v>9495</v>
          </cell>
          <cell r="G476">
            <v>0.65</v>
          </cell>
          <cell r="H476">
            <v>3323.25</v>
          </cell>
        </row>
        <row r="477">
          <cell r="C477" t="str">
            <v>CPVP-VFM-U-DES-V41</v>
          </cell>
          <cell r="D477" t="str">
            <v>Unlimited</v>
          </cell>
          <cell r="E477" t="str">
            <v>VPN-1 FW Module</v>
          </cell>
        </row>
        <row r="478">
          <cell r="C478" t="str">
            <v>CPVP-VFM-U-DES-V40-F</v>
          </cell>
          <cell r="D478" t="str">
            <v>Unlimited</v>
          </cell>
          <cell r="E478" t="str">
            <v>VPN-1 FW Module</v>
          </cell>
          <cell r="F478">
            <v>9495</v>
          </cell>
          <cell r="G478">
            <v>0.65</v>
          </cell>
          <cell r="H478">
            <v>3323.25</v>
          </cell>
        </row>
        <row r="479">
          <cell r="C479" t="str">
            <v>CPVP-VFM-U-FWZ1-V40</v>
          </cell>
          <cell r="D479" t="str">
            <v>Unlimited</v>
          </cell>
          <cell r="E479" t="str">
            <v>VPN-1 FW Module</v>
          </cell>
          <cell r="F479">
            <v>9495</v>
          </cell>
          <cell r="G479">
            <v>0.65</v>
          </cell>
          <cell r="H479">
            <v>3323.25</v>
          </cell>
        </row>
        <row r="480">
          <cell r="C480" t="str">
            <v>CPVP-VGS-U-3DES-V40</v>
          </cell>
          <cell r="D480" t="str">
            <v>Unlimited</v>
          </cell>
          <cell r="E480" t="str">
            <v>VPN-1 Global Security Center</v>
          </cell>
          <cell r="F480">
            <v>44995</v>
          </cell>
          <cell r="G480">
            <v>0.65</v>
          </cell>
          <cell r="H480">
            <v>15748.249999999998</v>
          </cell>
        </row>
        <row r="481">
          <cell r="C481" t="str">
            <v>CPVP-VGS-U-DES-V40</v>
          </cell>
          <cell r="D481" t="str">
            <v>Unlimited</v>
          </cell>
          <cell r="E481" t="str">
            <v>VPN-1 Global Security Center</v>
          </cell>
          <cell r="F481">
            <v>44995</v>
          </cell>
          <cell r="G481">
            <v>0.65</v>
          </cell>
          <cell r="H481">
            <v>15748.249999999998</v>
          </cell>
        </row>
        <row r="482">
          <cell r="C482" t="str">
            <v>CPVP-VGS-U-FWZ1-V40</v>
          </cell>
          <cell r="D482" t="str">
            <v>Unlimited</v>
          </cell>
          <cell r="E482" t="str">
            <v>VPN-1 Global Security Center</v>
          </cell>
          <cell r="F482">
            <v>44995</v>
          </cell>
          <cell r="G482">
            <v>0.65</v>
          </cell>
          <cell r="H482">
            <v>15748.249999999998</v>
          </cell>
        </row>
        <row r="483">
          <cell r="C483" t="str">
            <v>CPVP-VIM-1</v>
          </cell>
          <cell r="D483">
            <v>1</v>
          </cell>
          <cell r="E483" t="str">
            <v>VPN-1 Host Inspection Module</v>
          </cell>
          <cell r="F483">
            <v>895</v>
          </cell>
          <cell r="G483">
            <v>268.50000000000006</v>
          </cell>
          <cell r="H483">
            <v>0.7</v>
          </cell>
        </row>
        <row r="484">
          <cell r="C484" t="str">
            <v>CPVP-VIM-1</v>
          </cell>
          <cell r="D484">
            <v>1</v>
          </cell>
          <cell r="E484" t="str">
            <v>VPN-1 Host Inspection Module</v>
          </cell>
          <cell r="F484">
            <v>895</v>
          </cell>
          <cell r="G484">
            <v>268.50000000000006</v>
          </cell>
          <cell r="H484">
            <v>0.7</v>
          </cell>
        </row>
        <row r="485">
          <cell r="C485" t="str">
            <v>CPVP-VIM-1</v>
          </cell>
          <cell r="D485">
            <v>1</v>
          </cell>
          <cell r="E485" t="str">
            <v>VPN-1 Host Inspection Module</v>
          </cell>
          <cell r="F485">
            <v>895</v>
          </cell>
          <cell r="G485">
            <v>268.50000000000006</v>
          </cell>
          <cell r="H485">
            <v>0.7</v>
          </cell>
        </row>
        <row r="486">
          <cell r="C486" t="str">
            <v>CPVP-VIM-1-3DES-V40</v>
          </cell>
          <cell r="D486">
            <v>1</v>
          </cell>
          <cell r="E486" t="str">
            <v>VPN-1 Host Inspection Module</v>
          </cell>
          <cell r="F486">
            <v>895</v>
          </cell>
          <cell r="G486">
            <v>0.65</v>
          </cell>
          <cell r="H486">
            <v>313.25</v>
          </cell>
        </row>
        <row r="487">
          <cell r="C487" t="str">
            <v>CPVP-VIM-1-DES-V40</v>
          </cell>
          <cell r="D487">
            <v>1</v>
          </cell>
          <cell r="E487" t="str">
            <v>VPN-1 Host Inspection Module</v>
          </cell>
          <cell r="F487">
            <v>895</v>
          </cell>
          <cell r="G487">
            <v>0.65</v>
          </cell>
          <cell r="H487">
            <v>313.25</v>
          </cell>
        </row>
        <row r="488">
          <cell r="C488" t="str">
            <v>CPVP-VIM-1-FWZ1-V40</v>
          </cell>
          <cell r="D488">
            <v>1</v>
          </cell>
          <cell r="E488" t="str">
            <v>VPN-1 Host Inspection Module</v>
          </cell>
          <cell r="F488">
            <v>895</v>
          </cell>
          <cell r="G488">
            <v>0.65</v>
          </cell>
          <cell r="H488">
            <v>313.25</v>
          </cell>
        </row>
        <row r="489">
          <cell r="C489" t="str">
            <v>CPVP-VIG-25-DES-V41</v>
          </cell>
          <cell r="D489">
            <v>25</v>
          </cell>
          <cell r="E489" t="str">
            <v>VPN-1 Internet Gateway</v>
          </cell>
        </row>
        <row r="490">
          <cell r="C490" t="str">
            <v>CPVP-VIG-100-3DES-V40</v>
          </cell>
          <cell r="D490">
            <v>100</v>
          </cell>
          <cell r="E490" t="str">
            <v>VPN-1 Internet Gateway</v>
          </cell>
          <cell r="F490">
            <v>8495</v>
          </cell>
          <cell r="G490">
            <v>0.65</v>
          </cell>
          <cell r="H490">
            <v>2973.25</v>
          </cell>
        </row>
        <row r="491">
          <cell r="C491" t="str">
            <v>CPVP-VIG-100-3DES-V41</v>
          </cell>
          <cell r="D491">
            <v>100</v>
          </cell>
          <cell r="E491" t="str">
            <v>VPN-1 Internet Gateway</v>
          </cell>
        </row>
        <row r="492">
          <cell r="C492" t="str">
            <v>CPVP-VIG-100-DES-V40</v>
          </cell>
          <cell r="D492">
            <v>100</v>
          </cell>
          <cell r="E492" t="str">
            <v>VPN-1 Internet Gateway</v>
          </cell>
          <cell r="F492">
            <v>8495</v>
          </cell>
          <cell r="G492">
            <v>0.65</v>
          </cell>
          <cell r="H492">
            <v>2973.25</v>
          </cell>
        </row>
        <row r="493">
          <cell r="C493" t="str">
            <v>CPVP-VIG-100-DES-V41</v>
          </cell>
          <cell r="D493">
            <v>100</v>
          </cell>
          <cell r="E493" t="str">
            <v>VPN-1 Internet Gateway</v>
          </cell>
        </row>
        <row r="494">
          <cell r="C494" t="str">
            <v>CPVP-VIG-100-FWZ1-V40</v>
          </cell>
          <cell r="D494">
            <v>100</v>
          </cell>
          <cell r="E494" t="str">
            <v>VPN-1 Internet Gateway</v>
          </cell>
          <cell r="F494">
            <v>8495</v>
          </cell>
          <cell r="G494">
            <v>0.65</v>
          </cell>
          <cell r="H494">
            <v>2973.25</v>
          </cell>
        </row>
        <row r="495">
          <cell r="C495" t="str">
            <v>CPVP-VIG-250-3DES-V40</v>
          </cell>
          <cell r="D495">
            <v>250</v>
          </cell>
          <cell r="E495" t="str">
            <v>VPN-1 Internet Gateway</v>
          </cell>
          <cell r="F495">
            <v>10995</v>
          </cell>
          <cell r="G495">
            <v>0.65</v>
          </cell>
          <cell r="H495">
            <v>3848.2499999999995</v>
          </cell>
        </row>
        <row r="496">
          <cell r="C496" t="str">
            <v>CPVP-VIG-250-3DES-V41</v>
          </cell>
          <cell r="D496">
            <v>250</v>
          </cell>
          <cell r="E496" t="str">
            <v>VPN-1 Internet Gateway</v>
          </cell>
        </row>
        <row r="497">
          <cell r="C497" t="str">
            <v>CPVP-VIG-250-DES-V40</v>
          </cell>
          <cell r="D497">
            <v>250</v>
          </cell>
          <cell r="E497" t="str">
            <v>VPN-1 Internet Gateway</v>
          </cell>
          <cell r="F497">
            <v>10995</v>
          </cell>
          <cell r="G497">
            <v>0.65</v>
          </cell>
          <cell r="H497">
            <v>3848.2499999999995</v>
          </cell>
        </row>
        <row r="498">
          <cell r="C498" t="str">
            <v>CPVP-VIG-250-FWZ1-V40</v>
          </cell>
          <cell r="D498">
            <v>250</v>
          </cell>
          <cell r="E498" t="str">
            <v>VPN-1 Internet Gateway</v>
          </cell>
          <cell r="F498">
            <v>10995</v>
          </cell>
          <cell r="G498">
            <v>0.65</v>
          </cell>
          <cell r="H498">
            <v>3848.2499999999995</v>
          </cell>
        </row>
        <row r="499">
          <cell r="C499" t="str">
            <v>CPVP-VIG-50-3DES-V40</v>
          </cell>
          <cell r="D499">
            <v>50</v>
          </cell>
          <cell r="E499" t="str">
            <v>VPN-1 Internet Gateway</v>
          </cell>
          <cell r="F499">
            <v>5495</v>
          </cell>
          <cell r="G499">
            <v>0.65</v>
          </cell>
          <cell r="H499">
            <v>1923.2499999999998</v>
          </cell>
        </row>
        <row r="500">
          <cell r="C500" t="str">
            <v>CPVP-VIG-50-DES-V40</v>
          </cell>
          <cell r="D500">
            <v>50</v>
          </cell>
          <cell r="E500" t="str">
            <v>VPN-1 Internet Gateway</v>
          </cell>
          <cell r="F500">
            <v>5495</v>
          </cell>
          <cell r="G500">
            <v>0.65</v>
          </cell>
          <cell r="H500">
            <v>1923.2499999999998</v>
          </cell>
        </row>
        <row r="501">
          <cell r="C501" t="str">
            <v>CPVP-VIG-50-FWZ1-V40</v>
          </cell>
          <cell r="D501">
            <v>50</v>
          </cell>
          <cell r="E501" t="str">
            <v>VPN-1 Internet Gateway</v>
          </cell>
          <cell r="F501">
            <v>5495</v>
          </cell>
          <cell r="G501">
            <v>0.65</v>
          </cell>
          <cell r="H501">
            <v>1923.2499999999998</v>
          </cell>
        </row>
        <row r="502">
          <cell r="C502" t="str">
            <v>CPVP-VSC-5-3DES-V41</v>
          </cell>
          <cell r="E502" t="str">
            <v>VPN-1 Secure Client</v>
          </cell>
        </row>
        <row r="503">
          <cell r="C503" t="str">
            <v>CPVP-VSC-5-DES-V41</v>
          </cell>
          <cell r="E503" t="str">
            <v>VPN-1 Secure Client</v>
          </cell>
        </row>
        <row r="504">
          <cell r="C504" t="str">
            <v>SS-VIG-100-FWZ1</v>
          </cell>
          <cell r="E504" t="str">
            <v>Maintenance</v>
          </cell>
        </row>
        <row r="505">
          <cell r="C505" t="str">
            <v>SS-VEE-U-3DES</v>
          </cell>
          <cell r="E505" t="str">
            <v>Maintenance</v>
          </cell>
        </row>
        <row r="506">
          <cell r="C506" t="str">
            <v>SS-VEE-U-FWZ1</v>
          </cell>
          <cell r="E506" t="str">
            <v>Maintenance</v>
          </cell>
        </row>
        <row r="507">
          <cell r="C507" t="str">
            <v>CPVP-SMV-U-3DES-V40</v>
          </cell>
          <cell r="D507" t="str">
            <v>Unlimited</v>
          </cell>
          <cell r="E507" t="str">
            <v>VPN-1 FW Module</v>
          </cell>
        </row>
        <row r="508">
          <cell r="C508" t="str">
            <v>CPFW-SMF-U-V40</v>
          </cell>
          <cell r="E508" t="str">
            <v>FW Module</v>
          </cell>
        </row>
        <row r="509">
          <cell r="C509" t="str">
            <v>CPMP-ESC-U-3DES-V41</v>
          </cell>
          <cell r="D509" t="str">
            <v>Unlimited</v>
          </cell>
          <cell r="E509" t="str">
            <v>Enterprise Management Console</v>
          </cell>
        </row>
        <row r="510">
          <cell r="C510" t="str">
            <v>CPMP-ESC-U-DES-V41</v>
          </cell>
          <cell r="D510" t="str">
            <v>Unlimited</v>
          </cell>
          <cell r="E510" t="str">
            <v>Enterprise Management Console</v>
          </cell>
        </row>
        <row r="511">
          <cell r="C511" t="str">
            <v>CPMP-ESC-U-V41</v>
          </cell>
          <cell r="D511" t="str">
            <v>Unlimited</v>
          </cell>
          <cell r="E511" t="str">
            <v>Enterprise Management Console</v>
          </cell>
        </row>
        <row r="512">
          <cell r="C512" t="str">
            <v>CPMP-MOTIF-GUI-1-V40</v>
          </cell>
          <cell r="E512" t="str">
            <v>Motif GUI</v>
          </cell>
        </row>
        <row r="513">
          <cell r="C513" t="str">
            <v>CPMP-MOTIF-GUI-1-V41</v>
          </cell>
          <cell r="E513" t="str">
            <v>Motif GUI</v>
          </cell>
        </row>
      </sheetData>
      <sheetData sheetId="4" refreshError="1"/>
      <sheetData sheetId="5" refreshError="1"/>
      <sheetData sheetId="6"/>
      <sheetData sheetId="7">
        <row r="256">
          <cell r="A256" t="str">
            <v>CPFW-EVAL-10</v>
          </cell>
        </row>
      </sheetData>
      <sheetData sheetId="8">
        <row r="3">
          <cell r="B3" t="str">
            <v>Algeria</v>
          </cell>
        </row>
      </sheetData>
      <sheetData sheetId="9">
        <row r="1">
          <cell r="C1" t="str">
            <v>Product SKU#</v>
          </cell>
        </row>
      </sheetData>
      <sheetData sheetId="10" refreshError="1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Portfolio Summery"/>
      <sheetName val="Portfolio Tabels"/>
      <sheetName val="Data"/>
      <sheetName val="Bloomberg"/>
      <sheetName val="User Input"/>
      <sheetName val="Portfolio_Summery"/>
      <sheetName val="Portfolio_Tabels"/>
      <sheetName val="Tables"/>
    </sheetNames>
    <sheetDataSet>
      <sheetData sheetId="0"/>
      <sheetData sheetId="1"/>
      <sheetData sheetId="2">
        <row r="1">
          <cell r="A1" t="str">
            <v>Company</v>
          </cell>
          <cell r="B1" t="str">
            <v>Account Name</v>
          </cell>
          <cell r="C1" t="str">
            <v>Account Number</v>
          </cell>
          <cell r="D1" t="str">
            <v>Base Currency Code</v>
          </cell>
          <cell r="E1" t="str">
            <v>Asset Country Code</v>
          </cell>
          <cell r="F1" t="str">
            <v>Instrument Type Code</v>
          </cell>
          <cell r="G1" t="str">
            <v>Long Description 1 ( Issuer)</v>
          </cell>
          <cell r="H1" t="str">
            <v>Long Description 2 ( Security Type)</v>
          </cell>
          <cell r="I1" t="str">
            <v>Security I D</v>
          </cell>
          <cell r="J1" t="str">
            <v>Primary Security Type Code</v>
          </cell>
          <cell r="K1" t="str">
            <v>Secondary Security Type Code</v>
          </cell>
          <cell r="L1" t="str">
            <v>Sum of Accrued Income Base</v>
          </cell>
          <cell r="M1" t="str">
            <v>Sum of Amortized Book Value - Base</v>
          </cell>
          <cell r="N1" t="str">
            <v>Sum of Cost - Base</v>
          </cell>
          <cell r="O1" t="str">
            <v>Sum of Market Value Base</v>
          </cell>
          <cell r="P1" t="str">
            <v>Original Par Value</v>
          </cell>
          <cell r="Q1" t="str">
            <v>Sum of Total Value _Base</v>
          </cell>
          <cell r="R1" t="str">
            <v>Dividend / Income Pay Date Code</v>
          </cell>
          <cell r="S1" t="str">
            <v>Maturity Date</v>
          </cell>
          <cell r="T1" t="str">
            <v>Maturity (Yr)</v>
          </cell>
          <cell r="U1" t="str">
            <v>Maturity (M)</v>
          </cell>
          <cell r="V1" t="str">
            <v>Maturity (Days)</v>
          </cell>
          <cell r="W1" t="str">
            <v>MS/Cash/MMF</v>
          </cell>
          <cell r="X1" t="str">
            <v>Coupon Rate</v>
          </cell>
          <cell r="Y1" t="str">
            <v>Duration</v>
          </cell>
          <cell r="Z1" t="str">
            <v>Weighted Duration</v>
          </cell>
          <cell r="AA1" t="str">
            <v>Evaluation Date</v>
          </cell>
          <cell r="AB1" t="str">
            <v>Gain ( Loss) Base</v>
          </cell>
          <cell r="AC1" t="str">
            <v>Convexity</v>
          </cell>
          <cell r="AD1" t="str">
            <v>Sum of Amortized Book Price - Base</v>
          </cell>
          <cell r="AE1" t="str">
            <v>Market Price - Local</v>
          </cell>
          <cell r="AF1" t="str">
            <v>S &amp; P Rating</v>
          </cell>
          <cell r="AG1" t="str">
            <v>Unit Cost - Local</v>
          </cell>
          <cell r="AH1" t="str">
            <v>Yield at Cost</v>
          </cell>
          <cell r="AI1" t="str">
            <v>Yield at Market</v>
          </cell>
          <cell r="AJ1" t="str">
            <v>Weighted YTM</v>
          </cell>
          <cell r="AK1" t="str">
            <v>Weighted YTM- Excluding Cash</v>
          </cell>
          <cell r="AL1" t="str">
            <v>S&amp;P Rating</v>
          </cell>
          <cell r="AM1" t="str">
            <v>Moody's Rating</v>
          </cell>
          <cell r="AN1" t="str">
            <v>Rating</v>
          </cell>
          <cell r="AO1" t="str">
            <v>INDUSTRY_SECTOR</v>
          </cell>
          <cell r="AP1" t="str">
            <v>INDUSTRY_GROUP</v>
          </cell>
          <cell r="AQ1" t="str">
            <v>COUNTRY_FULL_NAME</v>
          </cell>
          <cell r="AR1" t="str">
            <v>Next Call Date</v>
          </cell>
        </row>
        <row r="2">
          <cell r="A2" t="str">
            <v>CP Ltd</v>
          </cell>
          <cell r="B2" t="str">
            <v>CP Ltd</v>
          </cell>
          <cell r="C2" t="str">
            <v>CP Ltd</v>
          </cell>
          <cell r="D2" t="str">
            <v>USD</v>
          </cell>
          <cell r="G2" t="str">
            <v>SAP Adjustment</v>
          </cell>
          <cell r="H2" t="str">
            <v>SAP Adjustment</v>
          </cell>
          <cell r="I2" t="str">
            <v>SAP Adjustment</v>
          </cell>
          <cell r="O2">
            <v>1210.439998626709</v>
          </cell>
          <cell r="T2">
            <v>2010</v>
          </cell>
          <cell r="U2">
            <v>9</v>
          </cell>
          <cell r="V2">
            <v>1</v>
          </cell>
          <cell r="W2" t="str">
            <v>MS</v>
          </cell>
          <cell r="AN2" t="str">
            <v>AAA</v>
          </cell>
          <cell r="AO2" t="str">
            <v>Financial</v>
          </cell>
          <cell r="AP2" t="str">
            <v>Diversified Finan Serv</v>
          </cell>
          <cell r="AQ2" t="str">
            <v>UNITED STATES</v>
          </cell>
        </row>
        <row r="3">
          <cell r="A3" t="str">
            <v>CP Ltd</v>
          </cell>
          <cell r="B3" t="str">
            <v>BlackRock</v>
          </cell>
          <cell r="C3" t="str">
            <v>13407172</v>
          </cell>
          <cell r="D3" t="str">
            <v>USD</v>
          </cell>
          <cell r="E3" t="str">
            <v>015</v>
          </cell>
          <cell r="F3" t="str">
            <v>080</v>
          </cell>
          <cell r="G3" t="str">
            <v>HEWLETT PACKARD CO</v>
          </cell>
          <cell r="H3" t="str">
            <v>FRN 13 SEP 2012</v>
          </cell>
          <cell r="I3" t="str">
            <v>B428236BA0</v>
          </cell>
          <cell r="J3" t="str">
            <v>B</v>
          </cell>
          <cell r="K3" t="str">
            <v>FLR</v>
          </cell>
          <cell r="L3">
            <v>417.5</v>
          </cell>
          <cell r="M3">
            <v>2000000</v>
          </cell>
          <cell r="N3">
            <v>2000000</v>
          </cell>
          <cell r="O3">
            <v>1996740</v>
          </cell>
          <cell r="P3">
            <v>2000000</v>
          </cell>
          <cell r="Q3">
            <v>1997157.5</v>
          </cell>
          <cell r="R3" t="str">
            <v>MJSD 13</v>
          </cell>
          <cell r="S3">
            <v>41165</v>
          </cell>
          <cell r="T3">
            <v>2012</v>
          </cell>
          <cell r="U3">
            <v>9</v>
          </cell>
          <cell r="V3">
            <v>714</v>
          </cell>
          <cell r="W3" t="str">
            <v>MS</v>
          </cell>
          <cell r="X3">
            <v>0.41699999999999998</v>
          </cell>
          <cell r="Y3">
            <v>0.25</v>
          </cell>
          <cell r="Z3">
            <v>2.2446553045424712E-4</v>
          </cell>
          <cell r="AA3">
            <v>40451</v>
          </cell>
          <cell r="AB3">
            <v>-3260</v>
          </cell>
          <cell r="AC3">
            <v>4.2800000000000005E-2</v>
          </cell>
          <cell r="AD3">
            <v>1</v>
          </cell>
          <cell r="AE3">
            <v>99.837000000000003</v>
          </cell>
          <cell r="AF3" t="str">
            <v>A</v>
          </cell>
          <cell r="AG3">
            <v>100</v>
          </cell>
          <cell r="AH3">
            <v>0.4</v>
          </cell>
          <cell r="AI3">
            <v>0.5</v>
          </cell>
          <cell r="AJ3">
            <v>3.5914484872679538E-4</v>
          </cell>
          <cell r="AK3">
            <v>4.4491402038761117E-4</v>
          </cell>
          <cell r="AL3" t="str">
            <v xml:space="preserve">A </v>
          </cell>
          <cell r="AM3" t="str">
            <v>A2</v>
          </cell>
          <cell r="AN3" t="str">
            <v xml:space="preserve">A </v>
          </cell>
          <cell r="AO3" t="str">
            <v>Technology</v>
          </cell>
          <cell r="AP3" t="str">
            <v>Computers</v>
          </cell>
          <cell r="AQ3" t="str">
            <v>UNITED STATES</v>
          </cell>
          <cell r="AR3" t="str">
            <v>#N/A Field Not Applicable</v>
          </cell>
        </row>
        <row r="4">
          <cell r="A4" t="str">
            <v>CP Inc</v>
          </cell>
          <cell r="B4" t="str">
            <v>Treasury - Partners</v>
          </cell>
          <cell r="C4" t="str">
            <v>13401822</v>
          </cell>
          <cell r="D4" t="str">
            <v>USD</v>
          </cell>
          <cell r="E4" t="str">
            <v>210</v>
          </cell>
          <cell r="F4" t="str">
            <v>072</v>
          </cell>
          <cell r="G4" t="str">
            <v>STATOILHYDRO ASA</v>
          </cell>
          <cell r="H4" t="str">
            <v>2.9 15 OCT 2014</v>
          </cell>
          <cell r="I4" t="str">
            <v>B85771SAC0</v>
          </cell>
          <cell r="J4" t="str">
            <v>B</v>
          </cell>
          <cell r="K4" t="str">
            <v>CAL</v>
          </cell>
          <cell r="L4">
            <v>53488.89</v>
          </cell>
          <cell r="M4">
            <v>4158651.47</v>
          </cell>
          <cell r="N4">
            <v>4160480</v>
          </cell>
          <cell r="O4">
            <v>4196120</v>
          </cell>
          <cell r="P4">
            <v>4000000</v>
          </cell>
          <cell r="Q4">
            <v>4249608.8899999997</v>
          </cell>
          <cell r="R4" t="str">
            <v>AO   15</v>
          </cell>
          <cell r="S4">
            <v>41927</v>
          </cell>
          <cell r="T4">
            <v>2014</v>
          </cell>
          <cell r="U4">
            <v>10</v>
          </cell>
          <cell r="V4">
            <v>1476</v>
          </cell>
          <cell r="W4" t="str">
            <v>MS</v>
          </cell>
          <cell r="X4">
            <v>2.9</v>
          </cell>
          <cell r="Y4">
            <v>3.77</v>
          </cell>
          <cell r="Z4">
            <v>7.0383932677366501E-3</v>
          </cell>
          <cell r="AA4">
            <v>40451</v>
          </cell>
          <cell r="AB4">
            <v>37468.53</v>
          </cell>
          <cell r="AC4">
            <v>0.16699999999999998</v>
          </cell>
          <cell r="AD4">
            <v>1</v>
          </cell>
          <cell r="AE4">
            <v>104.90299999999999</v>
          </cell>
          <cell r="AF4" t="str">
            <v>AA-</v>
          </cell>
          <cell r="AG4">
            <v>104.012</v>
          </cell>
          <cell r="AH4">
            <v>1.9</v>
          </cell>
          <cell r="AI4">
            <v>1.6</v>
          </cell>
          <cell r="AJ4">
            <v>3.5472008511139609E-3</v>
          </cell>
          <cell r="AK4">
            <v>4.3943255691578044E-3</v>
          </cell>
          <cell r="AL4" t="str">
            <v>AA-</v>
          </cell>
          <cell r="AM4" t="str">
            <v>Aa2</v>
          </cell>
          <cell r="AN4" t="str">
            <v>AA-</v>
          </cell>
          <cell r="AO4" t="str">
            <v>Energy</v>
          </cell>
          <cell r="AP4" t="str">
            <v>Oil&amp;Gas</v>
          </cell>
          <cell r="AQ4" t="str">
            <v>NORWAY</v>
          </cell>
          <cell r="AR4" t="str">
            <v>#N/A Field Not Applicable</v>
          </cell>
        </row>
        <row r="5">
          <cell r="A5" t="str">
            <v>CP Ltd</v>
          </cell>
          <cell r="B5" t="str">
            <v>HSBC CP Ltd</v>
          </cell>
          <cell r="C5" t="str">
            <v>13400012</v>
          </cell>
          <cell r="D5" t="str">
            <v>USD</v>
          </cell>
          <cell r="E5" t="str">
            <v>195</v>
          </cell>
          <cell r="F5" t="str">
            <v>072</v>
          </cell>
          <cell r="G5" t="str">
            <v>PROCTER &amp; GAMBLE INT</v>
          </cell>
          <cell r="H5" t="str">
            <v>1.35 26 AUG 2011</v>
          </cell>
          <cell r="I5" t="str">
            <v>B742732AE0</v>
          </cell>
          <cell r="J5" t="str">
            <v>B</v>
          </cell>
          <cell r="K5" t="str">
            <v>CAL</v>
          </cell>
          <cell r="L5">
            <v>7054.69</v>
          </cell>
          <cell r="M5">
            <v>5397985.9800000004</v>
          </cell>
          <cell r="N5">
            <v>5406042.5</v>
          </cell>
          <cell r="O5">
            <v>5420580</v>
          </cell>
          <cell r="P5">
            <v>5375000</v>
          </cell>
          <cell r="Q5">
            <v>5427634.6900000004</v>
          </cell>
          <cell r="R5" t="str">
            <v>FA   26</v>
          </cell>
          <cell r="S5">
            <v>40781</v>
          </cell>
          <cell r="T5">
            <v>2011</v>
          </cell>
          <cell r="U5">
            <v>8</v>
          </cell>
          <cell r="V5">
            <v>330</v>
          </cell>
          <cell r="W5" t="str">
            <v>MS</v>
          </cell>
          <cell r="X5">
            <v>1.35</v>
          </cell>
          <cell r="Y5">
            <v>0.9</v>
          </cell>
          <cell r="Z5">
            <v>2.1809912154935203E-3</v>
          </cell>
          <cell r="AA5">
            <v>40451</v>
          </cell>
          <cell r="AB5">
            <v>22594.02</v>
          </cell>
          <cell r="AC5">
            <v>1.26E-2</v>
          </cell>
          <cell r="AD5">
            <v>1</v>
          </cell>
          <cell r="AE5">
            <v>100.848</v>
          </cell>
          <cell r="AF5" t="str">
            <v>AA-</v>
          </cell>
          <cell r="AG5">
            <v>100.57800000000002</v>
          </cell>
          <cell r="AH5">
            <v>1</v>
          </cell>
          <cell r="AI5">
            <v>0.4</v>
          </cell>
          <cell r="AJ5">
            <v>2.4233235727705782E-3</v>
          </cell>
          <cell r="AK5">
            <v>3.0020495554471992E-3</v>
          </cell>
          <cell r="AL5" t="str">
            <v>AA-</v>
          </cell>
          <cell r="AM5" t="str">
            <v>Aa3</v>
          </cell>
          <cell r="AN5" t="str">
            <v>AA-</v>
          </cell>
          <cell r="AO5" t="str">
            <v>Consumer, Non-cyclical</v>
          </cell>
          <cell r="AP5" t="str">
            <v>Cosmetics/Personal Care</v>
          </cell>
          <cell r="AQ5" t="str">
            <v>LUXEMBOURG</v>
          </cell>
          <cell r="AR5" t="str">
            <v>#N/A Field Not Applicable</v>
          </cell>
        </row>
        <row r="6">
          <cell r="A6" t="str">
            <v>CP Ltd</v>
          </cell>
          <cell r="B6" t="str">
            <v>HSBC CP Ltd</v>
          </cell>
          <cell r="C6" t="str">
            <v>13400012</v>
          </cell>
          <cell r="D6" t="str">
            <v>USD</v>
          </cell>
          <cell r="E6" t="str">
            <v>015</v>
          </cell>
          <cell r="F6" t="str">
            <v>072</v>
          </cell>
          <cell r="G6" t="str">
            <v>US BANCORP</v>
          </cell>
          <cell r="H6" t="str">
            <v>2.125 15 FEB 2013</v>
          </cell>
          <cell r="I6" t="str">
            <v>B91159HGS3</v>
          </cell>
          <cell r="J6" t="str">
            <v>B</v>
          </cell>
          <cell r="K6" t="str">
            <v>ZZZ</v>
          </cell>
          <cell r="L6">
            <v>8145.83</v>
          </cell>
          <cell r="M6">
            <v>3039505.39</v>
          </cell>
          <cell r="N6">
            <v>3038797</v>
          </cell>
          <cell r="O6">
            <v>3079740</v>
          </cell>
          <cell r="P6">
            <v>3000000</v>
          </cell>
          <cell r="Q6">
            <v>3087885.83</v>
          </cell>
          <cell r="R6" t="str">
            <v>FA   15</v>
          </cell>
          <cell r="S6">
            <v>41320</v>
          </cell>
          <cell r="T6">
            <v>2013</v>
          </cell>
          <cell r="U6">
            <v>2</v>
          </cell>
          <cell r="V6">
            <v>869</v>
          </cell>
          <cell r="W6" t="str">
            <v>MS</v>
          </cell>
          <cell r="X6">
            <v>2.125</v>
          </cell>
          <cell r="Y6">
            <v>2.31</v>
          </cell>
          <cell r="Z6">
            <v>3.1520605563442067E-3</v>
          </cell>
          <cell r="AA6">
            <v>40451</v>
          </cell>
          <cell r="AB6">
            <v>40234.61</v>
          </cell>
          <cell r="AC6">
            <v>6.5700000000000008E-2</v>
          </cell>
          <cell r="AD6">
            <v>1</v>
          </cell>
          <cell r="AE6">
            <v>102.65799999999999</v>
          </cell>
          <cell r="AF6" t="str">
            <v>A+</v>
          </cell>
          <cell r="AG6">
            <v>101.29300000000001</v>
          </cell>
          <cell r="AH6">
            <v>1.7</v>
          </cell>
          <cell r="AI6">
            <v>1</v>
          </cell>
          <cell r="AJ6">
            <v>2.3196982449286371E-3</v>
          </cell>
          <cell r="AK6">
            <v>2.8736769464912672E-3</v>
          </cell>
          <cell r="AL6" t="str">
            <v xml:space="preserve">A+ </v>
          </cell>
          <cell r="AM6" t="str">
            <v>Aa3</v>
          </cell>
          <cell r="AN6" t="str">
            <v xml:space="preserve">A+ </v>
          </cell>
          <cell r="AO6" t="str">
            <v>Financial</v>
          </cell>
          <cell r="AP6" t="str">
            <v>Banks</v>
          </cell>
          <cell r="AQ6" t="str">
            <v>UNITED STATES</v>
          </cell>
          <cell r="AR6" t="str">
            <v>#N/A Field Not Applicable</v>
          </cell>
        </row>
        <row r="7">
          <cell r="A7" t="str">
            <v>CP Ltd</v>
          </cell>
          <cell r="B7" t="str">
            <v>HSBC CP Ltd</v>
          </cell>
          <cell r="C7" t="str">
            <v>13400012</v>
          </cell>
          <cell r="D7" t="str">
            <v>USD</v>
          </cell>
          <cell r="E7" t="str">
            <v>270</v>
          </cell>
          <cell r="F7" t="str">
            <v>072</v>
          </cell>
          <cell r="G7" t="str">
            <v>ASTRAZENECA PLC</v>
          </cell>
          <cell r="H7" t="str">
            <v>5.4 15 SEP 2012</v>
          </cell>
          <cell r="I7" t="str">
            <v>B046353AC2</v>
          </cell>
          <cell r="J7" t="str">
            <v>B</v>
          </cell>
          <cell r="K7" t="str">
            <v>CAL</v>
          </cell>
          <cell r="L7">
            <v>14400</v>
          </cell>
          <cell r="M7">
            <v>6478639.21</v>
          </cell>
          <cell r="N7">
            <v>6536970</v>
          </cell>
          <cell r="O7">
            <v>6537060</v>
          </cell>
          <cell r="P7">
            <v>6000000</v>
          </cell>
          <cell r="Q7">
            <v>6551460</v>
          </cell>
          <cell r="R7" t="str">
            <v>MS   15</v>
          </cell>
          <cell r="S7">
            <v>41167</v>
          </cell>
          <cell r="T7">
            <v>2012</v>
          </cell>
          <cell r="U7">
            <v>9</v>
          </cell>
          <cell r="V7">
            <v>716</v>
          </cell>
          <cell r="W7" t="str">
            <v>MS</v>
          </cell>
          <cell r="X7">
            <v>5.4</v>
          </cell>
          <cell r="Y7">
            <v>1.88</v>
          </cell>
          <cell r="Z7">
            <v>5.4679092627226977E-3</v>
          </cell>
          <cell r="AA7">
            <v>40451</v>
          </cell>
          <cell r="AB7">
            <v>58420.79</v>
          </cell>
          <cell r="AC7">
            <v>4.5400000000000003E-2</v>
          </cell>
          <cell r="AD7">
            <v>1</v>
          </cell>
          <cell r="AE7">
            <v>108.95100000000001</v>
          </cell>
          <cell r="AF7" t="str">
            <v>AA-</v>
          </cell>
          <cell r="AG7">
            <v>108.95</v>
          </cell>
          <cell r="AH7">
            <v>1.3</v>
          </cell>
          <cell r="AI7">
            <v>0.8</v>
          </cell>
          <cell r="AJ7">
            <v>3.7810010859252699E-3</v>
          </cell>
          <cell r="AK7">
            <v>4.6839608035381163E-3</v>
          </cell>
          <cell r="AL7" t="str">
            <v>AA-</v>
          </cell>
          <cell r="AM7" t="str">
            <v>A1</v>
          </cell>
          <cell r="AN7" t="str">
            <v>AA-</v>
          </cell>
          <cell r="AO7" t="str">
            <v>Consumer, Non-cyclical</v>
          </cell>
          <cell r="AP7" t="str">
            <v>Pharmaceuticals</v>
          </cell>
          <cell r="AQ7" t="str">
            <v>BRITAIN</v>
          </cell>
          <cell r="AR7" t="str">
            <v>#N/A Field Not Applicable</v>
          </cell>
        </row>
        <row r="8">
          <cell r="A8" t="str">
            <v>CP Ltd</v>
          </cell>
          <cell r="B8" t="str">
            <v>HSBC CP Ltd</v>
          </cell>
          <cell r="C8" t="str">
            <v>13400012</v>
          </cell>
          <cell r="D8" t="str">
            <v>USD</v>
          </cell>
          <cell r="E8" t="str">
            <v>015</v>
          </cell>
          <cell r="F8" t="str">
            <v>072</v>
          </cell>
          <cell r="G8" t="str">
            <v>METROPOLITAN LIFE GL</v>
          </cell>
          <cell r="H8" t="str">
            <v>2.500 JAN 11 13 144</v>
          </cell>
          <cell r="I8" t="str">
            <v>59217GAA7</v>
          </cell>
          <cell r="J8" t="str">
            <v>B</v>
          </cell>
          <cell r="K8" t="str">
            <v>ZZZ</v>
          </cell>
          <cell r="L8">
            <v>22222.22</v>
          </cell>
          <cell r="M8">
            <v>4085401.96</v>
          </cell>
          <cell r="N8">
            <v>4087760</v>
          </cell>
          <cell r="O8">
            <v>4095625</v>
          </cell>
          <cell r="P8">
            <v>4000000</v>
          </cell>
          <cell r="Q8">
            <v>4117847.22</v>
          </cell>
          <cell r="R8" t="str">
            <v>JJ   11</v>
          </cell>
          <cell r="S8">
            <v>41285</v>
          </cell>
          <cell r="T8">
            <v>2013</v>
          </cell>
          <cell r="U8">
            <v>1</v>
          </cell>
          <cell r="V8">
            <v>834</v>
          </cell>
          <cell r="W8" t="str">
            <v>MS</v>
          </cell>
          <cell r="X8">
            <v>2.5</v>
          </cell>
          <cell r="Y8">
            <v>2.2000000000000002</v>
          </cell>
          <cell r="Z8">
            <v>4.0349404395089725E-3</v>
          </cell>
          <cell r="AA8">
            <v>40451</v>
          </cell>
          <cell r="AB8">
            <v>10223.040000000001</v>
          </cell>
          <cell r="AC8">
            <v>6.0400000000000002E-2</v>
          </cell>
          <cell r="AD8">
            <v>1</v>
          </cell>
          <cell r="AE8">
            <v>102.39100000000001</v>
          </cell>
          <cell r="AF8" t="str">
            <v>AA-</v>
          </cell>
          <cell r="AG8">
            <v>102.194</v>
          </cell>
          <cell r="AH8">
            <v>1.5</v>
          </cell>
          <cell r="AI8">
            <v>1.4</v>
          </cell>
          <cell r="AJ8">
            <v>2.7510957542106625E-3</v>
          </cell>
          <cell r="AK8">
            <v>3.4080986454806746E-3</v>
          </cell>
          <cell r="AL8" t="str">
            <v>AA-</v>
          </cell>
          <cell r="AM8" t="str">
            <v>Aa3</v>
          </cell>
          <cell r="AN8" t="str">
            <v>AA-</v>
          </cell>
          <cell r="AO8" t="str">
            <v>Financial</v>
          </cell>
          <cell r="AP8" t="str">
            <v>Insurance</v>
          </cell>
          <cell r="AQ8" t="str">
            <v>UNITED STATES</v>
          </cell>
          <cell r="AR8" t="str">
            <v>#N/A Field Not Applicable</v>
          </cell>
        </row>
        <row r="9">
          <cell r="A9" t="str">
            <v>CP Inc</v>
          </cell>
          <cell r="B9" t="str">
            <v>Treasury - Partners</v>
          </cell>
          <cell r="C9" t="str">
            <v>13401822</v>
          </cell>
          <cell r="D9" t="str">
            <v>USD</v>
          </cell>
          <cell r="E9" t="str">
            <v>015</v>
          </cell>
          <cell r="F9" t="str">
            <v>070</v>
          </cell>
          <cell r="G9" t="str">
            <v>EMERSON ELEC CO</v>
          </cell>
          <cell r="H9" t="str">
            <v>4.625 OCT 15 12</v>
          </cell>
          <cell r="I9" t="str">
            <v>291011AR5</v>
          </cell>
          <cell r="J9" t="str">
            <v>B</v>
          </cell>
          <cell r="K9" t="str">
            <v>CAL</v>
          </cell>
          <cell r="L9">
            <v>21326.39</v>
          </cell>
          <cell r="M9">
            <v>1077962.82</v>
          </cell>
          <cell r="N9">
            <v>1078800</v>
          </cell>
          <cell r="O9">
            <v>1077920</v>
          </cell>
          <cell r="P9">
            <v>1000000</v>
          </cell>
          <cell r="Q9">
            <v>1099246.3899999999</v>
          </cell>
          <cell r="R9" t="str">
            <v>AO   15</v>
          </cell>
          <cell r="S9">
            <v>41197</v>
          </cell>
          <cell r="T9">
            <v>2012</v>
          </cell>
          <cell r="U9">
            <v>10</v>
          </cell>
          <cell r="V9">
            <v>746</v>
          </cell>
          <cell r="W9" t="str">
            <v>MS</v>
          </cell>
          <cell r="X9">
            <v>4.625</v>
          </cell>
          <cell r="Y9">
            <v>1.93</v>
          </cell>
          <cell r="Z9">
            <v>9.3398681533684864E-4</v>
          </cell>
          <cell r="AA9">
            <v>40451</v>
          </cell>
          <cell r="AB9">
            <v>-42.82</v>
          </cell>
          <cell r="AC9">
            <v>4.8300000000000003E-2</v>
          </cell>
          <cell r="AD9">
            <v>1</v>
          </cell>
          <cell r="AE9">
            <v>107.792</v>
          </cell>
          <cell r="AF9" t="str">
            <v>A</v>
          </cell>
          <cell r="AG9">
            <v>107.88</v>
          </cell>
          <cell r="AH9">
            <v>0.8</v>
          </cell>
          <cell r="AI9">
            <v>0.8</v>
          </cell>
          <cell r="AJ9">
            <v>3.871447939220098E-4</v>
          </cell>
          <cell r="AK9">
            <v>4.7960077207456688E-4</v>
          </cell>
          <cell r="AL9" t="str">
            <v xml:space="preserve">A </v>
          </cell>
          <cell r="AM9" t="str">
            <v>A2</v>
          </cell>
          <cell r="AN9" t="str">
            <v xml:space="preserve">A </v>
          </cell>
          <cell r="AO9" t="str">
            <v>Industrial</v>
          </cell>
          <cell r="AP9" t="str">
            <v>Electrical Compo&amp;Equip</v>
          </cell>
          <cell r="AQ9" t="str">
            <v>UNITED STATES</v>
          </cell>
          <cell r="AR9" t="str">
            <v>#N/A Field Not Applicable</v>
          </cell>
        </row>
        <row r="10">
          <cell r="A10" t="str">
            <v>CP Inc</v>
          </cell>
          <cell r="B10" t="str">
            <v>Treasury - Partners</v>
          </cell>
          <cell r="C10" t="str">
            <v>13401822</v>
          </cell>
          <cell r="D10" t="str">
            <v>USD</v>
          </cell>
          <cell r="E10" t="str">
            <v>015</v>
          </cell>
          <cell r="F10" t="str">
            <v>070</v>
          </cell>
          <cell r="G10" t="str">
            <v>XTO ENERGY INC</v>
          </cell>
          <cell r="H10" t="str">
            <v>5.900 AUG 01 12</v>
          </cell>
          <cell r="I10" t="str">
            <v>98385XAK2</v>
          </cell>
          <cell r="J10" t="str">
            <v>B</v>
          </cell>
          <cell r="K10" t="str">
            <v>CAL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str">
            <v>FA    1</v>
          </cell>
          <cell r="S10">
            <v>41122</v>
          </cell>
          <cell r="T10">
            <v>2012</v>
          </cell>
          <cell r="U10">
            <v>8</v>
          </cell>
          <cell r="V10">
            <v>671</v>
          </cell>
          <cell r="W10" t="str">
            <v>MS</v>
          </cell>
          <cell r="X10">
            <v>5.9</v>
          </cell>
          <cell r="Y10">
            <v>1.75</v>
          </cell>
          <cell r="Z10">
            <v>0</v>
          </cell>
          <cell r="AA10">
            <v>40451</v>
          </cell>
          <cell r="AB10">
            <v>0</v>
          </cell>
          <cell r="AC10">
            <v>4.0099999999999997E-2</v>
          </cell>
          <cell r="AD10">
            <v>1</v>
          </cell>
          <cell r="AE10">
            <v>109.116</v>
          </cell>
          <cell r="AF10" t="str">
            <v>AAA</v>
          </cell>
          <cell r="AG10">
            <v>109.59300000000002</v>
          </cell>
          <cell r="AH10">
            <v>0.6</v>
          </cell>
          <cell r="AI10">
            <v>0.9</v>
          </cell>
          <cell r="AJ10">
            <v>0</v>
          </cell>
          <cell r="AK10">
            <v>0</v>
          </cell>
          <cell r="AL10" t="str">
            <v>AAA</v>
          </cell>
          <cell r="AM10" t="str">
            <v>Aaa</v>
          </cell>
          <cell r="AN10" t="str">
            <v>AAA</v>
          </cell>
          <cell r="AO10" t="str">
            <v>Energy</v>
          </cell>
          <cell r="AP10" t="str">
            <v>Oil&amp;Gas</v>
          </cell>
          <cell r="AQ10" t="str">
            <v>UNITED STATES</v>
          </cell>
          <cell r="AR10" t="str">
            <v>#N/A Field Not Applicable</v>
          </cell>
        </row>
        <row r="11">
          <cell r="A11" t="str">
            <v>CP Inc</v>
          </cell>
          <cell r="B11" t="str">
            <v>Treasury - Partners</v>
          </cell>
          <cell r="C11" t="str">
            <v>13401822</v>
          </cell>
          <cell r="D11" t="str">
            <v>USD</v>
          </cell>
          <cell r="E11" t="str">
            <v>015</v>
          </cell>
          <cell r="F11" t="str">
            <v>070</v>
          </cell>
          <cell r="G11" t="str">
            <v>BERKSHIRE HATHAWAY F</v>
          </cell>
          <cell r="H11" t="str">
            <v>5.125 SEP 15 12</v>
          </cell>
          <cell r="I11" t="str">
            <v>084664AY7</v>
          </cell>
          <cell r="J11" t="str">
            <v>B</v>
          </cell>
          <cell r="K11" t="str">
            <v>CAL</v>
          </cell>
          <cell r="L11">
            <v>1138.8900000000001</v>
          </cell>
          <cell r="M11">
            <v>541628.44999999995</v>
          </cell>
          <cell r="N11">
            <v>542560</v>
          </cell>
          <cell r="O11">
            <v>542360</v>
          </cell>
          <cell r="P11">
            <v>500000</v>
          </cell>
          <cell r="Q11">
            <v>543498.89</v>
          </cell>
          <cell r="R11" t="str">
            <v>MS   15</v>
          </cell>
          <cell r="S11">
            <v>41167</v>
          </cell>
          <cell r="T11">
            <v>2012</v>
          </cell>
          <cell r="U11">
            <v>9</v>
          </cell>
          <cell r="V11">
            <v>716</v>
          </cell>
          <cell r="W11" t="str">
            <v>MS</v>
          </cell>
          <cell r="X11">
            <v>5.125</v>
          </cell>
          <cell r="Y11">
            <v>1.88</v>
          </cell>
          <cell r="Z11">
            <v>4.5712920919223978E-4</v>
          </cell>
          <cell r="AA11">
            <v>40451</v>
          </cell>
          <cell r="AB11">
            <v>731.55</v>
          </cell>
          <cell r="AC11">
            <v>4.5499999999999999E-2</v>
          </cell>
          <cell r="AD11">
            <v>1</v>
          </cell>
          <cell r="AE11">
            <v>108.47200000000001</v>
          </cell>
          <cell r="AF11" t="str">
            <v>AA+</v>
          </cell>
          <cell r="AG11">
            <v>108.512</v>
          </cell>
          <cell r="AH11">
            <v>0.9</v>
          </cell>
          <cell r="AI11">
            <v>0.8</v>
          </cell>
          <cell r="AJ11">
            <v>2.1883845120905098E-4</v>
          </cell>
          <cell r="AK11">
            <v>2.7110035265153653E-4</v>
          </cell>
          <cell r="AL11" t="str">
            <v>AA+</v>
          </cell>
          <cell r="AM11" t="str">
            <v>Aa2</v>
          </cell>
          <cell r="AN11" t="str">
            <v>AA+</v>
          </cell>
          <cell r="AO11" t="str">
            <v>Financial</v>
          </cell>
          <cell r="AP11" t="str">
            <v>Insurance</v>
          </cell>
          <cell r="AQ11" t="str">
            <v>UNITED STATES</v>
          </cell>
          <cell r="AR11" t="str">
            <v>#N/A Field Not Applicable</v>
          </cell>
        </row>
        <row r="12">
          <cell r="A12" t="str">
            <v>CP Ltd</v>
          </cell>
          <cell r="B12" t="str">
            <v>HSBC CP Ltd</v>
          </cell>
          <cell r="C12" t="str">
            <v>13400012</v>
          </cell>
          <cell r="D12" t="str">
            <v>USD</v>
          </cell>
          <cell r="E12" t="str">
            <v>205</v>
          </cell>
          <cell r="F12" t="str">
            <v>070</v>
          </cell>
          <cell r="G12" t="str">
            <v>SHELL INTERNATIONAL</v>
          </cell>
          <cell r="H12" t="str">
            <v>1.3 22 SEP 2011</v>
          </cell>
          <cell r="I12" t="str">
            <v>BB4L0T65</v>
          </cell>
          <cell r="J12" t="str">
            <v>B</v>
          </cell>
          <cell r="K12" t="str">
            <v>ZZZ</v>
          </cell>
          <cell r="L12">
            <v>1405.62</v>
          </cell>
          <cell r="M12">
            <v>4342944.1100000003</v>
          </cell>
          <cell r="N12">
            <v>4342947</v>
          </cell>
          <cell r="O12">
            <v>4362973.5</v>
          </cell>
          <cell r="P12">
            <v>4325000</v>
          </cell>
          <cell r="Q12">
            <v>4364379.12</v>
          </cell>
          <cell r="R12" t="str">
            <v>MS   22</v>
          </cell>
          <cell r="S12">
            <v>40808</v>
          </cell>
          <cell r="T12">
            <v>2011</v>
          </cell>
          <cell r="U12">
            <v>9</v>
          </cell>
          <cell r="V12">
            <v>357</v>
          </cell>
          <cell r="W12" t="str">
            <v>MS</v>
          </cell>
          <cell r="X12">
            <v>1.3</v>
          </cell>
          <cell r="Y12">
            <v>0.97</v>
          </cell>
          <cell r="Z12">
            <v>1.8911920315655385E-3</v>
          </cell>
          <cell r="AA12">
            <v>40451</v>
          </cell>
          <cell r="AB12">
            <v>20029.39</v>
          </cell>
          <cell r="AC12">
            <v>1.43E-2</v>
          </cell>
          <cell r="AD12">
            <v>1</v>
          </cell>
          <cell r="AE12">
            <v>100.87799999999999</v>
          </cell>
          <cell r="AF12" t="str">
            <v>AA</v>
          </cell>
          <cell r="AG12">
            <v>100.41500000000001</v>
          </cell>
          <cell r="AH12">
            <v>1</v>
          </cell>
          <cell r="AI12">
            <v>0.4</v>
          </cell>
          <cell r="AJ12">
            <v>1.9496825067685964E-3</v>
          </cell>
          <cell r="AK12">
            <v>2.415295905373495E-3</v>
          </cell>
          <cell r="AL12" t="str">
            <v>AA</v>
          </cell>
          <cell r="AM12" t="str">
            <v>Aa1</v>
          </cell>
          <cell r="AN12" t="str">
            <v>AA</v>
          </cell>
          <cell r="AO12" t="str">
            <v>Energy</v>
          </cell>
          <cell r="AP12" t="str">
            <v>Oil&amp;Gas</v>
          </cell>
          <cell r="AQ12" t="str">
            <v>NETHERLANDS</v>
          </cell>
          <cell r="AR12" t="str">
            <v>#N/A Field Not Applicable</v>
          </cell>
        </row>
        <row r="13">
          <cell r="A13" t="str">
            <v>CP Ltd</v>
          </cell>
          <cell r="B13" t="str">
            <v>HSBC CP Ltd</v>
          </cell>
          <cell r="C13" t="str">
            <v>13400012</v>
          </cell>
          <cell r="D13" t="str">
            <v>USD</v>
          </cell>
          <cell r="E13" t="str">
            <v>015</v>
          </cell>
          <cell r="F13" t="str">
            <v>070</v>
          </cell>
          <cell r="G13" t="str">
            <v>TIAA GLOBAL MKTS INC</v>
          </cell>
          <cell r="H13" t="str">
            <v>5.125 10OCT2012</v>
          </cell>
          <cell r="I13" t="str">
            <v>B87244EAC6</v>
          </cell>
          <cell r="J13" t="str">
            <v>B</v>
          </cell>
          <cell r="K13" t="str">
            <v>ZZZ</v>
          </cell>
          <cell r="L13">
            <v>124883.44</v>
          </cell>
          <cell r="M13">
            <v>5490631.8799999999</v>
          </cell>
          <cell r="N13">
            <v>5578238.0999999996</v>
          </cell>
          <cell r="O13">
            <v>5551686</v>
          </cell>
          <cell r="P13">
            <v>5130000</v>
          </cell>
          <cell r="Q13">
            <v>5676569.4400000004</v>
          </cell>
          <cell r="R13" t="str">
            <v>AO   10</v>
          </cell>
          <cell r="S13">
            <v>41192</v>
          </cell>
          <cell r="T13">
            <v>2012</v>
          </cell>
          <cell r="U13">
            <v>10</v>
          </cell>
          <cell r="V13">
            <v>741</v>
          </cell>
          <cell r="W13" t="str">
            <v>MS</v>
          </cell>
          <cell r="X13">
            <v>5.125</v>
          </cell>
          <cell r="Y13">
            <v>1.9</v>
          </cell>
          <cell r="Z13">
            <v>4.6833388703981594E-3</v>
          </cell>
          <cell r="AA13">
            <v>40451</v>
          </cell>
          <cell r="AB13">
            <v>61054.12</v>
          </cell>
          <cell r="AC13">
            <v>4.7300000000000002E-2</v>
          </cell>
          <cell r="AD13">
            <v>1</v>
          </cell>
          <cell r="AE13">
            <v>108.22</v>
          </cell>
          <cell r="AF13" t="str">
            <v>AAA</v>
          </cell>
          <cell r="AG13">
            <v>108.738</v>
          </cell>
          <cell r="AH13">
            <v>1.6</v>
          </cell>
          <cell r="AI13">
            <v>1</v>
          </cell>
          <cell r="AJ13">
            <v>3.9438643119142401E-3</v>
          </cell>
          <cell r="AK13">
            <v>4.8857182083983756E-3</v>
          </cell>
          <cell r="AL13" t="str">
            <v>AAA</v>
          </cell>
          <cell r="AM13" t="str">
            <v>Aa1</v>
          </cell>
          <cell r="AN13" t="str">
            <v>AAA</v>
          </cell>
          <cell r="AO13" t="str">
            <v>Financial</v>
          </cell>
          <cell r="AP13" t="str">
            <v>Diversified Finan Serv</v>
          </cell>
          <cell r="AQ13" t="str">
            <v>UNITED STATES</v>
          </cell>
          <cell r="AR13" t="str">
            <v>#N/A Field Not Applicable</v>
          </cell>
        </row>
        <row r="14">
          <cell r="A14" t="str">
            <v>CP Ltd</v>
          </cell>
          <cell r="B14" t="str">
            <v>HSBC CP Ltd</v>
          </cell>
          <cell r="C14" t="str">
            <v>13400012</v>
          </cell>
          <cell r="D14" t="str">
            <v>USD</v>
          </cell>
          <cell r="E14" t="str">
            <v>015</v>
          </cell>
          <cell r="F14" t="str">
            <v>070</v>
          </cell>
          <cell r="G14" t="str">
            <v>MASSMUTUAL GLOBAL FU</v>
          </cell>
          <cell r="H14" t="str">
            <v>2.3 28 SEP 2015</v>
          </cell>
          <cell r="I14" t="str">
            <v>B57629WBM1</v>
          </cell>
          <cell r="J14" t="str">
            <v>B</v>
          </cell>
          <cell r="K14" t="str">
            <v>ZZZ</v>
          </cell>
          <cell r="L14">
            <v>255.56</v>
          </cell>
          <cell r="M14">
            <v>999391.34</v>
          </cell>
          <cell r="N14">
            <v>999390</v>
          </cell>
          <cell r="O14">
            <v>1007050</v>
          </cell>
          <cell r="P14">
            <v>1000000</v>
          </cell>
          <cell r="Q14">
            <v>1007305.56</v>
          </cell>
          <cell r="R14" t="str">
            <v>MS   28</v>
          </cell>
          <cell r="S14">
            <v>42275</v>
          </cell>
          <cell r="T14">
            <v>2015</v>
          </cell>
          <cell r="U14">
            <v>9</v>
          </cell>
          <cell r="V14">
            <v>1824</v>
          </cell>
          <cell r="W14" t="str">
            <v>MS</v>
          </cell>
          <cell r="X14">
            <v>2.2999999999999998</v>
          </cell>
          <cell r="Y14">
            <v>4.7</v>
          </cell>
          <cell r="Z14">
            <v>2.1086917282861196E-3</v>
          </cell>
          <cell r="AA14">
            <v>40451</v>
          </cell>
          <cell r="AB14">
            <v>7658.66</v>
          </cell>
          <cell r="AC14">
            <v>0.251</v>
          </cell>
          <cell r="AD14">
            <v>1</v>
          </cell>
          <cell r="AE14">
            <v>100.705</v>
          </cell>
          <cell r="AF14" t="str">
            <v>N/R</v>
          </cell>
          <cell r="AG14">
            <v>99.938999999999993</v>
          </cell>
          <cell r="AH14">
            <v>2.2999999999999998</v>
          </cell>
          <cell r="AI14">
            <v>2.2000000000000002</v>
          </cell>
          <cell r="AJ14">
            <v>1.0319129734166117E-3</v>
          </cell>
          <cell r="AK14">
            <v>1.2783492546823909E-3</v>
          </cell>
          <cell r="AL14" t="str">
            <v>AA+</v>
          </cell>
          <cell r="AM14" t="str">
            <v>Aa2</v>
          </cell>
          <cell r="AN14" t="str">
            <v>AA+</v>
          </cell>
          <cell r="AO14" t="str">
            <v>Financial</v>
          </cell>
          <cell r="AP14" t="str">
            <v>Diversified Finan Serv</v>
          </cell>
          <cell r="AQ14" t="str">
            <v>UNITED STATES</v>
          </cell>
          <cell r="AR14" t="str">
            <v>#N/A Field Not Applicable</v>
          </cell>
        </row>
        <row r="15">
          <cell r="A15" t="str">
            <v>CP Ltd</v>
          </cell>
          <cell r="B15" t="str">
            <v>HSBC CP Ltd</v>
          </cell>
          <cell r="C15" t="str">
            <v>13400012</v>
          </cell>
          <cell r="D15" t="str">
            <v>USD</v>
          </cell>
          <cell r="E15" t="str">
            <v>015</v>
          </cell>
          <cell r="F15" t="str">
            <v>070</v>
          </cell>
          <cell r="G15" t="str">
            <v>JP MORGAN CHASE &amp; CO</v>
          </cell>
          <cell r="H15" t="str">
            <v>4.85 16 JUN 2011</v>
          </cell>
          <cell r="I15" t="str">
            <v>B46623EHZ5</v>
          </cell>
          <cell r="J15" t="str">
            <v>B</v>
          </cell>
          <cell r="K15" t="str">
            <v>ZZZ</v>
          </cell>
          <cell r="L15">
            <v>42437.5</v>
          </cell>
          <cell r="M15">
            <v>3092081.21</v>
          </cell>
          <cell r="N15">
            <v>3100290</v>
          </cell>
          <cell r="O15">
            <v>3093780</v>
          </cell>
          <cell r="P15">
            <v>3000000</v>
          </cell>
          <cell r="Q15">
            <v>3136217.5</v>
          </cell>
          <cell r="R15" t="str">
            <v>JD   16</v>
          </cell>
          <cell r="S15">
            <v>40710</v>
          </cell>
          <cell r="T15">
            <v>2011</v>
          </cell>
          <cell r="U15">
            <v>6</v>
          </cell>
          <cell r="V15">
            <v>259</v>
          </cell>
          <cell r="W15" t="str">
            <v>MS</v>
          </cell>
          <cell r="X15">
            <v>4.8499999999999996</v>
          </cell>
          <cell r="Y15">
            <v>0.7</v>
          </cell>
          <cell r="Z15">
            <v>9.7169190861436431E-4</v>
          </cell>
          <cell r="AA15">
            <v>40451</v>
          </cell>
          <cell r="AB15">
            <v>1698.79</v>
          </cell>
          <cell r="AC15">
            <v>8.3999999999999995E-3</v>
          </cell>
          <cell r="AD15">
            <v>1</v>
          </cell>
          <cell r="AE15">
            <v>103.126</v>
          </cell>
          <cell r="AF15" t="str">
            <v>A+</v>
          </cell>
          <cell r="AG15">
            <v>103.34300000000002</v>
          </cell>
          <cell r="AH15">
            <v>0.6</v>
          </cell>
          <cell r="AI15">
            <v>0.4</v>
          </cell>
          <cell r="AJ15">
            <v>8.3287877881231228E-4</v>
          </cell>
          <cell r="AK15">
            <v>1.031782711879567E-3</v>
          </cell>
          <cell r="AL15" t="str">
            <v xml:space="preserve">A+ </v>
          </cell>
          <cell r="AM15" t="str">
            <v>Aa3</v>
          </cell>
          <cell r="AN15" t="str">
            <v xml:space="preserve">A+ </v>
          </cell>
          <cell r="AO15" t="str">
            <v>Financial</v>
          </cell>
          <cell r="AP15" t="str">
            <v>Banks</v>
          </cell>
          <cell r="AQ15" t="str">
            <v>UNITED STATES</v>
          </cell>
          <cell r="AR15" t="str">
            <v>#N/A Field Not Applicable</v>
          </cell>
        </row>
        <row r="16">
          <cell r="A16" t="str">
            <v>CP Ltd</v>
          </cell>
          <cell r="B16" t="str">
            <v>HSBC CP Ltd</v>
          </cell>
          <cell r="C16" t="str">
            <v>13400012</v>
          </cell>
          <cell r="D16" t="str">
            <v>USD</v>
          </cell>
          <cell r="E16" t="str">
            <v>005</v>
          </cell>
          <cell r="F16" t="str">
            <v>070</v>
          </cell>
          <cell r="G16" t="str">
            <v>CAISSE CENTRALE DESJ</v>
          </cell>
          <cell r="H16" t="str">
            <v>1.7 16 SEP 2013 144A</v>
          </cell>
          <cell r="I16" t="str">
            <v>B12800UAD2</v>
          </cell>
          <cell r="J16" t="str">
            <v>B</v>
          </cell>
          <cell r="K16" t="str">
            <v>ZZZ</v>
          </cell>
          <cell r="L16">
            <v>2833.33</v>
          </cell>
          <cell r="M16">
            <v>3998027.37</v>
          </cell>
          <cell r="N16">
            <v>3998000</v>
          </cell>
          <cell r="O16">
            <v>4028960</v>
          </cell>
          <cell r="P16">
            <v>4000000</v>
          </cell>
          <cell r="Q16">
            <v>4031793.33</v>
          </cell>
          <cell r="R16" t="str">
            <v>MS   16</v>
          </cell>
          <cell r="S16">
            <v>41533</v>
          </cell>
          <cell r="T16">
            <v>2013</v>
          </cell>
          <cell r="U16">
            <v>9</v>
          </cell>
          <cell r="V16">
            <v>1082</v>
          </cell>
          <cell r="W16" t="str">
            <v>MS</v>
          </cell>
          <cell r="X16">
            <v>1.7</v>
          </cell>
          <cell r="Y16">
            <v>2.88</v>
          </cell>
          <cell r="Z16">
            <v>5.1691353660152555E-3</v>
          </cell>
          <cell r="AA16">
            <v>40451</v>
          </cell>
          <cell r="AB16">
            <v>30932.63</v>
          </cell>
          <cell r="AC16">
            <v>9.820000000000001E-2</v>
          </cell>
          <cell r="AD16">
            <v>1</v>
          </cell>
          <cell r="AE16">
            <v>100.72399999999999</v>
          </cell>
          <cell r="AF16" t="str">
            <v>AA-</v>
          </cell>
          <cell r="AG16">
            <v>99.95</v>
          </cell>
          <cell r="AH16">
            <v>1.7</v>
          </cell>
          <cell r="AI16">
            <v>1.4</v>
          </cell>
          <cell r="AJ16">
            <v>3.0512257368840051E-3</v>
          </cell>
          <cell r="AK16">
            <v>3.7799041654636161E-3</v>
          </cell>
          <cell r="AL16" t="str">
            <v>AA-</v>
          </cell>
          <cell r="AM16" t="str">
            <v>Aa1</v>
          </cell>
          <cell r="AN16" t="str">
            <v>AA-</v>
          </cell>
          <cell r="AO16" t="str">
            <v>Financial</v>
          </cell>
          <cell r="AP16" t="str">
            <v>Diversified Finan Serv</v>
          </cell>
          <cell r="AQ16" t="str">
            <v>CANADA</v>
          </cell>
          <cell r="AR16" t="str">
            <v>#N/A Field Not Applicable</v>
          </cell>
        </row>
        <row r="17">
          <cell r="A17" t="str">
            <v>CP Ltd</v>
          </cell>
          <cell r="B17" t="str">
            <v>HSBC CP Ltd</v>
          </cell>
          <cell r="C17" t="str">
            <v>13400012</v>
          </cell>
          <cell r="D17" t="str">
            <v>USD</v>
          </cell>
          <cell r="E17" t="str">
            <v>015</v>
          </cell>
          <cell r="F17" t="str">
            <v>070</v>
          </cell>
          <cell r="G17" t="str">
            <v>PFIZER INC</v>
          </cell>
          <cell r="H17" t="str">
            <v>4.450 MAR 15 12</v>
          </cell>
          <cell r="I17" t="str">
            <v>717081CZ4</v>
          </cell>
          <cell r="J17" t="str">
            <v>B</v>
          </cell>
          <cell r="K17" t="str">
            <v>CAL</v>
          </cell>
          <cell r="L17">
            <v>9888.89</v>
          </cell>
          <cell r="M17">
            <v>5232018.28</v>
          </cell>
          <cell r="N17">
            <v>5314430</v>
          </cell>
          <cell r="O17">
            <v>5263281.25</v>
          </cell>
          <cell r="P17">
            <v>5000000</v>
          </cell>
          <cell r="Q17">
            <v>5273170.1399999997</v>
          </cell>
          <cell r="R17" t="str">
            <v>MS   15</v>
          </cell>
          <cell r="S17">
            <v>40983</v>
          </cell>
          <cell r="T17">
            <v>2012</v>
          </cell>
          <cell r="U17">
            <v>3</v>
          </cell>
          <cell r="V17">
            <v>532</v>
          </cell>
          <cell r="W17" t="str">
            <v>MS</v>
          </cell>
          <cell r="X17">
            <v>4.45</v>
          </cell>
          <cell r="Y17">
            <v>1.42</v>
          </cell>
          <cell r="Z17">
            <v>3.3353180343289103E-3</v>
          </cell>
          <cell r="AA17">
            <v>40451</v>
          </cell>
          <cell r="AB17">
            <v>31262.97</v>
          </cell>
          <cell r="AC17">
            <v>2.75E-2</v>
          </cell>
          <cell r="AD17">
            <v>1</v>
          </cell>
          <cell r="AE17">
            <v>105.26600000000001</v>
          </cell>
          <cell r="AF17" t="str">
            <v>AA</v>
          </cell>
          <cell r="AG17">
            <v>106.289</v>
          </cell>
          <cell r="AH17">
            <v>1.3</v>
          </cell>
          <cell r="AI17">
            <v>0.8</v>
          </cell>
          <cell r="AJ17">
            <v>3.0534601722729459E-3</v>
          </cell>
          <cell r="AK17">
            <v>3.782672217506446E-3</v>
          </cell>
          <cell r="AL17" t="str">
            <v>AA</v>
          </cell>
          <cell r="AM17" t="str">
            <v>A1</v>
          </cell>
          <cell r="AN17" t="str">
            <v>AA</v>
          </cell>
          <cell r="AO17" t="str">
            <v>Consumer, Non-cyclical</v>
          </cell>
          <cell r="AP17" t="str">
            <v>Pharmaceuticals</v>
          </cell>
          <cell r="AQ17" t="str">
            <v>UNITED STATES</v>
          </cell>
          <cell r="AR17" t="str">
            <v>#N/A Field Not Applicable</v>
          </cell>
        </row>
        <row r="18">
          <cell r="A18" t="str">
            <v>CP Ltd</v>
          </cell>
          <cell r="B18" t="str">
            <v>HSBC CP Ltd</v>
          </cell>
          <cell r="C18" t="str">
            <v>13400012</v>
          </cell>
          <cell r="D18" t="str">
            <v>USD</v>
          </cell>
          <cell r="E18" t="str">
            <v>015</v>
          </cell>
          <cell r="F18" t="str">
            <v>070</v>
          </cell>
          <cell r="G18" t="str">
            <v>PRAXAIR INC</v>
          </cell>
          <cell r="H18" t="str">
            <v>6.375 APR 01 12</v>
          </cell>
          <cell r="I18" t="str">
            <v>74005PAJ3</v>
          </cell>
          <cell r="J18" t="str">
            <v>B</v>
          </cell>
          <cell r="K18" t="str">
            <v>CAL</v>
          </cell>
          <cell r="L18">
            <v>133078.13</v>
          </cell>
          <cell r="M18">
            <v>4499201.1500000004</v>
          </cell>
          <cell r="N18">
            <v>4559718</v>
          </cell>
          <cell r="O18">
            <v>4520089.84</v>
          </cell>
          <cell r="P18">
            <v>4175000</v>
          </cell>
          <cell r="Q18">
            <v>4653167.97</v>
          </cell>
          <cell r="R18" t="str">
            <v>AO    1</v>
          </cell>
          <cell r="S18">
            <v>41000</v>
          </cell>
          <cell r="T18">
            <v>2012</v>
          </cell>
          <cell r="U18">
            <v>4</v>
          </cell>
          <cell r="V18">
            <v>549</v>
          </cell>
          <cell r="W18" t="str">
            <v>MS</v>
          </cell>
          <cell r="X18">
            <v>6.375</v>
          </cell>
          <cell r="Y18">
            <v>1.41</v>
          </cell>
          <cell r="Z18">
            <v>2.8479619151694064E-3</v>
          </cell>
          <cell r="AA18">
            <v>40451</v>
          </cell>
          <cell r="AB18">
            <v>20888.689999999999</v>
          </cell>
          <cell r="AC18">
            <v>2.7900000000000001E-2</v>
          </cell>
          <cell r="AD18">
            <v>1</v>
          </cell>
          <cell r="AE18">
            <v>108.26600000000001</v>
          </cell>
          <cell r="AF18" t="str">
            <v>A</v>
          </cell>
          <cell r="AG18">
            <v>109.215</v>
          </cell>
          <cell r="AH18">
            <v>1.2</v>
          </cell>
          <cell r="AI18">
            <v>0.8</v>
          </cell>
          <cell r="AJ18">
            <v>2.4237973746122606E-3</v>
          </cell>
          <cell r="AK18">
            <v>3.0026365082685955E-3</v>
          </cell>
          <cell r="AL18" t="str">
            <v xml:space="preserve">A </v>
          </cell>
          <cell r="AM18" t="str">
            <v>A2</v>
          </cell>
          <cell r="AN18" t="str">
            <v xml:space="preserve">A </v>
          </cell>
          <cell r="AO18" t="str">
            <v>Basic Materials</v>
          </cell>
          <cell r="AP18" t="str">
            <v>Chemicals</v>
          </cell>
          <cell r="AQ18" t="str">
            <v>UNITED STATES</v>
          </cell>
          <cell r="AR18" t="str">
            <v>#N/A Field Not Applicable</v>
          </cell>
        </row>
        <row r="19">
          <cell r="A19" t="str">
            <v>CP Ltd</v>
          </cell>
          <cell r="B19" t="str">
            <v>HSBC CP Ltd</v>
          </cell>
          <cell r="C19" t="str">
            <v>13400012</v>
          </cell>
          <cell r="D19" t="str">
            <v>USD</v>
          </cell>
          <cell r="E19" t="str">
            <v>015</v>
          </cell>
          <cell r="F19" t="str">
            <v>070</v>
          </cell>
          <cell r="G19" t="str">
            <v>MERCK &amp; CO INC</v>
          </cell>
          <cell r="H19" t="str">
            <v>1.875 JUN 30 11</v>
          </cell>
          <cell r="I19" t="str">
            <v>589331AR8</v>
          </cell>
          <cell r="J19" t="str">
            <v>B</v>
          </cell>
          <cell r="K19" t="str">
            <v>CAL</v>
          </cell>
          <cell r="L19">
            <v>25641.15</v>
          </cell>
          <cell r="M19">
            <v>5465395.4000000004</v>
          </cell>
          <cell r="N19">
            <v>5486606.6799999997</v>
          </cell>
          <cell r="O19">
            <v>5471836.2999999998</v>
          </cell>
          <cell r="P19">
            <v>5410000</v>
          </cell>
          <cell r="Q19">
            <v>5497477.4500000002</v>
          </cell>
          <cell r="R19" t="str">
            <v>JD   30</v>
          </cell>
          <cell r="S19">
            <v>40724</v>
          </cell>
          <cell r="T19">
            <v>2011</v>
          </cell>
          <cell r="U19">
            <v>6</v>
          </cell>
          <cell r="V19">
            <v>273</v>
          </cell>
          <cell r="W19" t="str">
            <v>MS</v>
          </cell>
          <cell r="X19">
            <v>1.875</v>
          </cell>
          <cell r="Y19">
            <v>0.74</v>
          </cell>
          <cell r="Z19">
            <v>1.8156534588527392E-3</v>
          </cell>
          <cell r="AA19">
            <v>40451</v>
          </cell>
          <cell r="AB19">
            <v>6440.9</v>
          </cell>
          <cell r="AC19">
            <v>9.300000000000001E-3</v>
          </cell>
          <cell r="AD19">
            <v>1</v>
          </cell>
          <cell r="AE19">
            <v>101.14299999999999</v>
          </cell>
          <cell r="AF19" t="str">
            <v>AA-</v>
          </cell>
          <cell r="AG19">
            <v>101.416</v>
          </cell>
          <cell r="AH19">
            <v>0.6</v>
          </cell>
          <cell r="AI19">
            <v>0.3</v>
          </cell>
          <cell r="AJ19">
            <v>1.4721514531238426E-3</v>
          </cell>
          <cell r="AK19">
            <v>1.8237232803164673E-3</v>
          </cell>
          <cell r="AL19" t="str">
            <v>AA-</v>
          </cell>
          <cell r="AM19" t="str">
            <v>Aa3</v>
          </cell>
          <cell r="AN19" t="str">
            <v>AA-</v>
          </cell>
          <cell r="AO19" t="str">
            <v>Consumer, Non-cyclical</v>
          </cell>
          <cell r="AP19" t="str">
            <v>Pharmaceuticals</v>
          </cell>
          <cell r="AQ19" t="str">
            <v>UNITED STATES</v>
          </cell>
          <cell r="AR19" t="str">
            <v>#N/A Field Not Applicable</v>
          </cell>
        </row>
        <row r="20">
          <cell r="A20" t="str">
            <v>CP Ltd</v>
          </cell>
          <cell r="B20" t="str">
            <v>HSBC CP Ltd</v>
          </cell>
          <cell r="C20" t="str">
            <v>13400012</v>
          </cell>
          <cell r="D20" t="str">
            <v>USD</v>
          </cell>
          <cell r="E20" t="str">
            <v>015</v>
          </cell>
          <cell r="F20" t="str">
            <v>070</v>
          </cell>
          <cell r="G20" t="str">
            <v>MORGAN STANLEY GROUP</v>
          </cell>
          <cell r="H20" t="str">
            <v>6.750 APR 15 11</v>
          </cell>
          <cell r="I20" t="str">
            <v>617446GM5</v>
          </cell>
          <cell r="J20" t="str">
            <v>B</v>
          </cell>
          <cell r="K20" t="str">
            <v>CAL</v>
          </cell>
          <cell r="L20">
            <v>124500</v>
          </cell>
          <cell r="M20">
            <v>4130460.69</v>
          </cell>
          <cell r="N20">
            <v>4135120</v>
          </cell>
          <cell r="O20">
            <v>4119920</v>
          </cell>
          <cell r="P20">
            <v>4000000</v>
          </cell>
          <cell r="Q20">
            <v>4244420</v>
          </cell>
          <cell r="R20" t="str">
            <v>AO   15</v>
          </cell>
          <cell r="S20">
            <v>40648</v>
          </cell>
          <cell r="T20">
            <v>2011</v>
          </cell>
          <cell r="U20">
            <v>4</v>
          </cell>
          <cell r="V20">
            <v>197</v>
          </cell>
          <cell r="W20" t="str">
            <v>MS</v>
          </cell>
          <cell r="X20">
            <v>6.75</v>
          </cell>
          <cell r="Y20">
            <v>0.52</v>
          </cell>
          <cell r="Z20">
            <v>9.6423189179331624E-4</v>
          </cell>
          <cell r="AA20">
            <v>40451</v>
          </cell>
          <cell r="AB20">
            <v>-10540.69</v>
          </cell>
          <cell r="AC20">
            <v>5.4000000000000003E-3</v>
          </cell>
          <cell r="AD20">
            <v>1</v>
          </cell>
          <cell r="AE20">
            <v>102.99799999999999</v>
          </cell>
          <cell r="AF20" t="str">
            <v>A</v>
          </cell>
          <cell r="AG20">
            <v>103.37799999999999</v>
          </cell>
          <cell r="AH20">
            <v>0.8</v>
          </cell>
          <cell r="AI20">
            <v>1.2</v>
          </cell>
          <cell r="AJ20">
            <v>1.483433679682025E-3</v>
          </cell>
          <cell r="AK20">
            <v>1.8376998716408866E-3</v>
          </cell>
          <cell r="AL20" t="str">
            <v xml:space="preserve">A </v>
          </cell>
          <cell r="AM20" t="str">
            <v>A2</v>
          </cell>
          <cell r="AN20" t="str">
            <v xml:space="preserve">A </v>
          </cell>
          <cell r="AO20" t="str">
            <v>Financial</v>
          </cell>
          <cell r="AP20" t="str">
            <v>Banks</v>
          </cell>
          <cell r="AQ20" t="str">
            <v>UNITED STATES</v>
          </cell>
          <cell r="AR20" t="str">
            <v>#N/A Field Not Applicable</v>
          </cell>
        </row>
        <row r="21">
          <cell r="A21" t="str">
            <v>CP Ltd</v>
          </cell>
          <cell r="B21" t="str">
            <v>HSBC CP Ltd</v>
          </cell>
          <cell r="C21" t="str">
            <v>13400012</v>
          </cell>
          <cell r="D21" t="str">
            <v>USD</v>
          </cell>
          <cell r="E21" t="str">
            <v>015</v>
          </cell>
          <cell r="F21" t="str">
            <v>070</v>
          </cell>
          <cell r="G21" t="str">
            <v>HOWARD HUGHES MED IN</v>
          </cell>
          <cell r="H21" t="str">
            <v>3.450 SEP 01 14</v>
          </cell>
          <cell r="I21" t="str">
            <v>44266RAA5</v>
          </cell>
          <cell r="J21" t="str">
            <v>B</v>
          </cell>
          <cell r="K21" t="str">
            <v>CAL</v>
          </cell>
          <cell r="L21">
            <v>12983.5</v>
          </cell>
          <cell r="M21">
            <v>4687625.3099999996</v>
          </cell>
          <cell r="N21">
            <v>4703452.68</v>
          </cell>
          <cell r="O21">
            <v>4874457.5</v>
          </cell>
          <cell r="P21">
            <v>4516000</v>
          </cell>
          <cell r="Q21">
            <v>4887441</v>
          </cell>
          <cell r="R21" t="str">
            <v>MS    1</v>
          </cell>
          <cell r="S21">
            <v>41883</v>
          </cell>
          <cell r="T21">
            <v>2014</v>
          </cell>
          <cell r="U21">
            <v>9</v>
          </cell>
          <cell r="V21">
            <v>1432</v>
          </cell>
          <cell r="W21" t="str">
            <v>MS</v>
          </cell>
          <cell r="X21">
            <v>3.45</v>
          </cell>
          <cell r="Y21">
            <v>3.68</v>
          </cell>
          <cell r="Z21">
            <v>7.7442678211000976E-3</v>
          </cell>
          <cell r="AA21">
            <v>40451</v>
          </cell>
          <cell r="AB21">
            <v>186832.19</v>
          </cell>
          <cell r="AC21">
            <v>0.1583</v>
          </cell>
          <cell r="AD21">
            <v>1</v>
          </cell>
          <cell r="AE21">
            <v>107.93799999999999</v>
          </cell>
          <cell r="AF21" t="str">
            <v>AAA</v>
          </cell>
          <cell r="AG21">
            <v>104.15100000000001</v>
          </cell>
          <cell r="AH21">
            <v>2.5</v>
          </cell>
          <cell r="AI21">
            <v>1.4</v>
          </cell>
          <cell r="AJ21">
            <v>5.2610515088995224E-3</v>
          </cell>
          <cell r="AK21">
            <v>6.5174694460713185E-3</v>
          </cell>
          <cell r="AL21" t="str">
            <v>AAA</v>
          </cell>
          <cell r="AM21" t="str">
            <v>Aaa</v>
          </cell>
          <cell r="AN21" t="str">
            <v>AAA</v>
          </cell>
          <cell r="AO21" t="str">
            <v>Consumer, Non-cyclical</v>
          </cell>
          <cell r="AP21" t="str">
            <v>Healthcare-Services</v>
          </cell>
          <cell r="AQ21" t="str">
            <v>UNITED STATES</v>
          </cell>
          <cell r="AR21" t="str">
            <v>#N/A Field Not Applicable</v>
          </cell>
        </row>
        <row r="22">
          <cell r="A22" t="str">
            <v>CP Ltd</v>
          </cell>
          <cell r="B22" t="str">
            <v>HSBC CP Ltd</v>
          </cell>
          <cell r="C22" t="str">
            <v>13400012</v>
          </cell>
          <cell r="D22" t="str">
            <v>USD</v>
          </cell>
          <cell r="E22" t="str">
            <v>015</v>
          </cell>
          <cell r="F22" t="str">
            <v>070</v>
          </cell>
          <cell r="G22" t="str">
            <v>HERSHEY CO</v>
          </cell>
          <cell r="H22" t="str">
            <v>5.300 SEP 01 11</v>
          </cell>
          <cell r="I22" t="str">
            <v>427866AN8</v>
          </cell>
          <cell r="J22" t="str">
            <v>B</v>
          </cell>
          <cell r="K22" t="str">
            <v>CAL</v>
          </cell>
          <cell r="L22">
            <v>26500</v>
          </cell>
          <cell r="M22">
            <v>6241223.71</v>
          </cell>
          <cell r="N22">
            <v>6326407.0999999996</v>
          </cell>
          <cell r="O22">
            <v>6266460</v>
          </cell>
          <cell r="P22">
            <v>6000000</v>
          </cell>
          <cell r="Q22">
            <v>6292960</v>
          </cell>
          <cell r="R22" t="str">
            <v>MS    1</v>
          </cell>
          <cell r="S22">
            <v>40787</v>
          </cell>
          <cell r="T22">
            <v>2011</v>
          </cell>
          <cell r="U22">
            <v>9</v>
          </cell>
          <cell r="V22">
            <v>336</v>
          </cell>
          <cell r="W22" t="str">
            <v>MS</v>
          </cell>
          <cell r="X22">
            <v>5.3</v>
          </cell>
          <cell r="Y22">
            <v>0.9</v>
          </cell>
          <cell r="Z22">
            <v>2.5216912633477936E-3</v>
          </cell>
          <cell r="AA22">
            <v>40451</v>
          </cell>
          <cell r="AB22">
            <v>25236.29</v>
          </cell>
          <cell r="AC22">
            <v>1.2800000000000001E-2</v>
          </cell>
          <cell r="AD22">
            <v>1</v>
          </cell>
          <cell r="AE22">
            <v>104.441</v>
          </cell>
          <cell r="AF22" t="str">
            <v>A</v>
          </cell>
          <cell r="AG22">
            <v>105.44</v>
          </cell>
          <cell r="AH22">
            <v>0.9</v>
          </cell>
          <cell r="AI22">
            <v>0.5</v>
          </cell>
          <cell r="AJ22">
            <v>2.5216912633477932E-3</v>
          </cell>
          <cell r="AK22">
            <v>3.1239089245739047E-3</v>
          </cell>
          <cell r="AL22" t="str">
            <v xml:space="preserve">A </v>
          </cell>
          <cell r="AM22" t="str">
            <v>A2</v>
          </cell>
          <cell r="AN22" t="str">
            <v xml:space="preserve">A </v>
          </cell>
          <cell r="AO22" t="str">
            <v>Consumer, Non-cyclical</v>
          </cell>
          <cell r="AP22" t="str">
            <v>Food</v>
          </cell>
          <cell r="AQ22" t="str">
            <v>UNITED STATES</v>
          </cell>
          <cell r="AR22" t="str">
            <v>#N/A Field Not Applicable</v>
          </cell>
        </row>
        <row r="23">
          <cell r="A23" t="str">
            <v>CP Ltd</v>
          </cell>
          <cell r="B23" t="str">
            <v>HSBC CP Ltd</v>
          </cell>
          <cell r="C23" t="str">
            <v>13400012</v>
          </cell>
          <cell r="D23" t="str">
            <v>USD</v>
          </cell>
          <cell r="E23" t="str">
            <v>015</v>
          </cell>
          <cell r="F23" t="str">
            <v>070</v>
          </cell>
          <cell r="G23" t="str">
            <v>FRANKLIN RES INC</v>
          </cell>
          <cell r="H23" t="str">
            <v>2.000 MAY 20 13</v>
          </cell>
          <cell r="I23" t="str">
            <v>354613AE1</v>
          </cell>
          <cell r="J23" t="str">
            <v>B</v>
          </cell>
          <cell r="K23" t="str">
            <v>CAL</v>
          </cell>
          <cell r="L23">
            <v>25472.22</v>
          </cell>
          <cell r="M23">
            <v>3576143.69</v>
          </cell>
          <cell r="N23">
            <v>3576775</v>
          </cell>
          <cell r="O23">
            <v>3580937.5</v>
          </cell>
          <cell r="P23">
            <v>3500000</v>
          </cell>
          <cell r="Q23">
            <v>3606409.72</v>
          </cell>
          <cell r="R23" t="str">
            <v>MN   20</v>
          </cell>
          <cell r="S23">
            <v>41414</v>
          </cell>
          <cell r="T23">
            <v>2013</v>
          </cell>
          <cell r="U23">
            <v>5</v>
          </cell>
          <cell r="V23">
            <v>963</v>
          </cell>
          <cell r="W23" t="str">
            <v>MS</v>
          </cell>
          <cell r="X23">
            <v>2</v>
          </cell>
          <cell r="Y23">
            <v>2.5499999999999998</v>
          </cell>
          <cell r="Z23">
            <v>4.0938770508179385E-3</v>
          </cell>
          <cell r="AA23">
            <v>40451</v>
          </cell>
          <cell r="AB23">
            <v>4793.8100000000004</v>
          </cell>
          <cell r="AC23">
            <v>7.9100000000000004E-2</v>
          </cell>
          <cell r="AD23">
            <v>1</v>
          </cell>
          <cell r="AE23">
            <v>102.31299999999999</v>
          </cell>
          <cell r="AF23" t="str">
            <v>AA-</v>
          </cell>
          <cell r="AG23">
            <v>102.194</v>
          </cell>
          <cell r="AH23">
            <v>1.2</v>
          </cell>
          <cell r="AI23">
            <v>1.1000000000000001</v>
          </cell>
          <cell r="AJ23">
            <v>1.9265303768555004E-3</v>
          </cell>
          <cell r="AK23">
            <v>2.38661469990253E-3</v>
          </cell>
          <cell r="AL23" t="str">
            <v>AA-</v>
          </cell>
          <cell r="AM23" t="str">
            <v>A1</v>
          </cell>
          <cell r="AN23" t="str">
            <v>AA-</v>
          </cell>
          <cell r="AO23" t="str">
            <v>Financial</v>
          </cell>
          <cell r="AP23" t="str">
            <v>Diversified Finan Serv</v>
          </cell>
          <cell r="AQ23" t="str">
            <v>UNITED STATES</v>
          </cell>
          <cell r="AR23" t="str">
            <v>#N/A Field Not Applicable</v>
          </cell>
        </row>
        <row r="24">
          <cell r="A24" t="str">
            <v>CP Ltd</v>
          </cell>
          <cell r="B24" t="str">
            <v>HSBC CP Ltd</v>
          </cell>
          <cell r="C24" t="str">
            <v>13400012</v>
          </cell>
          <cell r="D24" t="str">
            <v>USD</v>
          </cell>
          <cell r="E24" t="str">
            <v>015</v>
          </cell>
          <cell r="F24" t="str">
            <v>070</v>
          </cell>
          <cell r="G24" t="str">
            <v>GMAC LLC</v>
          </cell>
          <cell r="H24" t="str">
            <v>1.750 OCT 30 12</v>
          </cell>
          <cell r="I24" t="str">
            <v>36185JAA7</v>
          </cell>
          <cell r="J24" t="str">
            <v>B</v>
          </cell>
          <cell r="K24" t="str">
            <v>ZZZ</v>
          </cell>
          <cell r="L24">
            <v>22791.56</v>
          </cell>
          <cell r="M24">
            <v>3168332.42</v>
          </cell>
          <cell r="N24">
            <v>3169832.4</v>
          </cell>
          <cell r="O24">
            <v>3176803.13</v>
          </cell>
          <cell r="P24">
            <v>3105000</v>
          </cell>
          <cell r="Q24">
            <v>3199594.69</v>
          </cell>
          <cell r="R24" t="str">
            <v>AO   30</v>
          </cell>
          <cell r="S24">
            <v>41212</v>
          </cell>
          <cell r="T24">
            <v>2012</v>
          </cell>
          <cell r="U24">
            <v>10</v>
          </cell>
          <cell r="V24">
            <v>761</v>
          </cell>
          <cell r="W24" t="str">
            <v>MS</v>
          </cell>
          <cell r="X24">
            <v>1.75</v>
          </cell>
          <cell r="Y24">
            <v>2.0299999999999998</v>
          </cell>
          <cell r="Z24">
            <v>2.8873965542813951E-3</v>
          </cell>
          <cell r="AA24">
            <v>40451</v>
          </cell>
          <cell r="AB24">
            <v>8470.7000000000007</v>
          </cell>
          <cell r="AC24">
            <v>5.2199999999999996E-2</v>
          </cell>
          <cell r="AD24">
            <v>1</v>
          </cell>
          <cell r="AE24">
            <v>102.31299999999999</v>
          </cell>
          <cell r="AF24" t="str">
            <v>AAA</v>
          </cell>
          <cell r="AG24">
            <v>102.08799999999999</v>
          </cell>
          <cell r="AH24">
            <v>0.8</v>
          </cell>
          <cell r="AI24">
            <v>0.6</v>
          </cell>
          <cell r="AJ24">
            <v>1.1378902676971016E-3</v>
          </cell>
          <cell r="AK24">
            <v>1.4096355149066095E-3</v>
          </cell>
          <cell r="AL24" t="str">
            <v>AAA</v>
          </cell>
          <cell r="AM24" t="str">
            <v>Aaa</v>
          </cell>
          <cell r="AN24" t="str">
            <v>AAA</v>
          </cell>
          <cell r="AO24" t="str">
            <v>Financial</v>
          </cell>
          <cell r="AP24" t="str">
            <v>Banks</v>
          </cell>
          <cell r="AQ24" t="str">
            <v>UNITED STATES</v>
          </cell>
          <cell r="AR24" t="str">
            <v>#N/A Field Not Applicable</v>
          </cell>
        </row>
        <row r="25">
          <cell r="A25" t="str">
            <v>CP Ltd</v>
          </cell>
          <cell r="B25" t="str">
            <v>HSBC CP Ltd</v>
          </cell>
          <cell r="C25" t="str">
            <v>13400012</v>
          </cell>
          <cell r="D25" t="str">
            <v>USD</v>
          </cell>
          <cell r="E25" t="str">
            <v>015</v>
          </cell>
          <cell r="F25" t="str">
            <v>070</v>
          </cell>
          <cell r="G25" t="str">
            <v>BLACKROCK INC</v>
          </cell>
          <cell r="H25" t="str">
            <v>2.250 DEC 10 12</v>
          </cell>
          <cell r="I25" t="str">
            <v>09247XAF8</v>
          </cell>
          <cell r="J25" t="str">
            <v>B</v>
          </cell>
          <cell r="K25" t="str">
            <v>CAL</v>
          </cell>
          <cell r="L25">
            <v>34687.5</v>
          </cell>
          <cell r="M25">
            <v>5086521.96</v>
          </cell>
          <cell r="N25">
            <v>5087620.1500000004</v>
          </cell>
          <cell r="O25">
            <v>5131550</v>
          </cell>
          <cell r="P25">
            <v>5000000</v>
          </cell>
          <cell r="Q25">
            <v>5166237.5</v>
          </cell>
          <cell r="R25" t="str">
            <v>JD   10</v>
          </cell>
          <cell r="S25">
            <v>41253</v>
          </cell>
          <cell r="T25">
            <v>2012</v>
          </cell>
          <cell r="U25">
            <v>12</v>
          </cell>
          <cell r="V25">
            <v>802</v>
          </cell>
          <cell r="W25" t="str">
            <v>MS</v>
          </cell>
          <cell r="X25">
            <v>2.25</v>
          </cell>
          <cell r="Y25">
            <v>2.13</v>
          </cell>
          <cell r="Z25">
            <v>4.8638501006531363E-3</v>
          </cell>
          <cell r="AA25">
            <v>40451</v>
          </cell>
          <cell r="AB25">
            <v>45028.04</v>
          </cell>
          <cell r="AC25">
            <v>5.67E-2</v>
          </cell>
          <cell r="AD25">
            <v>1</v>
          </cell>
          <cell r="AE25">
            <v>102.631</v>
          </cell>
          <cell r="AF25" t="str">
            <v>A+</v>
          </cell>
          <cell r="AG25">
            <v>101.752</v>
          </cell>
          <cell r="AH25">
            <v>1.5</v>
          </cell>
          <cell r="AI25">
            <v>1</v>
          </cell>
          <cell r="AJ25">
            <v>3.4252465497557299E-3</v>
          </cell>
          <cell r="AK25">
            <v>4.24324675315026E-3</v>
          </cell>
          <cell r="AL25" t="str">
            <v xml:space="preserve">A+ </v>
          </cell>
          <cell r="AM25" t="str">
            <v>A1</v>
          </cell>
          <cell r="AN25" t="str">
            <v xml:space="preserve">A+ </v>
          </cell>
          <cell r="AO25" t="str">
            <v>Financial</v>
          </cell>
          <cell r="AP25" t="str">
            <v>Diversified Finan Serv</v>
          </cell>
          <cell r="AQ25" t="str">
            <v>UNITED STATES</v>
          </cell>
          <cell r="AR25" t="str">
            <v>#N/A Field Not Applicable</v>
          </cell>
        </row>
        <row r="26">
          <cell r="A26" t="str">
            <v>CP Ltd</v>
          </cell>
          <cell r="B26" t="str">
            <v>HSBC CP Ltd</v>
          </cell>
          <cell r="C26" t="str">
            <v>13400012</v>
          </cell>
          <cell r="D26" t="str">
            <v>USD</v>
          </cell>
          <cell r="E26" t="str">
            <v>015</v>
          </cell>
          <cell r="F26" t="str">
            <v>045</v>
          </cell>
          <cell r="G26" t="str">
            <v>FEDERAL HOME LN BKS</v>
          </cell>
          <cell r="H26" t="str">
            <v>1.500 JAN 16 13</v>
          </cell>
          <cell r="I26" t="str">
            <v>3133XW7L7</v>
          </cell>
          <cell r="J26" t="str">
            <v>B</v>
          </cell>
          <cell r="K26" t="str">
            <v>ZZZ</v>
          </cell>
          <cell r="L26">
            <v>17343.75</v>
          </cell>
          <cell r="M26">
            <v>5606810.9900000002</v>
          </cell>
          <cell r="N26">
            <v>5605505</v>
          </cell>
          <cell r="O26">
            <v>5661277.5</v>
          </cell>
          <cell r="P26">
            <v>5550000</v>
          </cell>
          <cell r="Q26">
            <v>5678621.25</v>
          </cell>
          <cell r="R26" t="str">
            <v>JJ   16</v>
          </cell>
          <cell r="S26">
            <v>41290</v>
          </cell>
          <cell r="T26">
            <v>2013</v>
          </cell>
          <cell r="U26">
            <v>1</v>
          </cell>
          <cell r="V26">
            <v>839</v>
          </cell>
          <cell r="W26" t="str">
            <v>MS</v>
          </cell>
          <cell r="X26">
            <v>1.5</v>
          </cell>
          <cell r="Y26">
            <v>2.25</v>
          </cell>
          <cell r="Z26">
            <v>5.6634111136217363E-3</v>
          </cell>
          <cell r="AA26">
            <v>40451</v>
          </cell>
          <cell r="AB26">
            <v>54466.51</v>
          </cell>
          <cell r="AC26">
            <v>6.2400000000000004E-2</v>
          </cell>
          <cell r="AD26">
            <v>1</v>
          </cell>
          <cell r="AE26">
            <v>102.005</v>
          </cell>
          <cell r="AF26" t="str">
            <v>AAA</v>
          </cell>
          <cell r="AG26">
            <v>101</v>
          </cell>
          <cell r="AH26">
            <v>1.1000000000000001</v>
          </cell>
          <cell r="AI26">
            <v>0.6</v>
          </cell>
          <cell r="AJ26">
            <v>2.7687787666595158E-3</v>
          </cell>
          <cell r="AK26">
            <v>3.4300046262822213E-3</v>
          </cell>
          <cell r="AL26" t="str">
            <v>AAA</v>
          </cell>
          <cell r="AM26" t="str">
            <v>Aaa</v>
          </cell>
          <cell r="AN26" t="str">
            <v>AAA</v>
          </cell>
          <cell r="AO26" t="str">
            <v>Government</v>
          </cell>
          <cell r="AP26" t="str">
            <v>Sovereign</v>
          </cell>
          <cell r="AQ26" t="str">
            <v>UNITED STATES</v>
          </cell>
          <cell r="AR26" t="str">
            <v>#N/A Field Not Applicable</v>
          </cell>
        </row>
        <row r="27">
          <cell r="A27" t="str">
            <v>CP Ltd</v>
          </cell>
          <cell r="B27" t="str">
            <v>HSBC CP Ltd</v>
          </cell>
          <cell r="C27" t="str">
            <v>13400012</v>
          </cell>
          <cell r="D27" t="str">
            <v>USD</v>
          </cell>
          <cell r="E27" t="str">
            <v>480</v>
          </cell>
          <cell r="F27" t="str">
            <v>045</v>
          </cell>
          <cell r="G27" t="str">
            <v>ARAB REP EGYPT</v>
          </cell>
          <cell r="H27" t="str">
            <v>4.450 SEP 15 15</v>
          </cell>
          <cell r="I27" t="str">
            <v>038461AC3</v>
          </cell>
          <cell r="J27" t="str">
            <v>B</v>
          </cell>
          <cell r="K27" t="str">
            <v>ZZZ</v>
          </cell>
          <cell r="L27">
            <v>9888.89</v>
          </cell>
          <cell r="M27">
            <v>5641614.1399999997</v>
          </cell>
          <cell r="N27">
            <v>5644450</v>
          </cell>
          <cell r="O27">
            <v>5671875</v>
          </cell>
          <cell r="P27">
            <v>5000000</v>
          </cell>
          <cell r="Q27">
            <v>5681763.8899999997</v>
          </cell>
          <cell r="R27" t="str">
            <v>MS   15</v>
          </cell>
          <cell r="S27">
            <v>42262</v>
          </cell>
          <cell r="T27">
            <v>2015</v>
          </cell>
          <cell r="U27">
            <v>9</v>
          </cell>
          <cell r="V27">
            <v>1811</v>
          </cell>
          <cell r="W27" t="str">
            <v>MS</v>
          </cell>
          <cell r="X27">
            <v>4.45</v>
          </cell>
          <cell r="Y27">
            <v>4.49</v>
          </cell>
          <cell r="Z27">
            <v>1.1371804236768465E-2</v>
          </cell>
          <cell r="AA27">
            <v>40451</v>
          </cell>
          <cell r="AB27">
            <v>30260.86</v>
          </cell>
          <cell r="AC27">
            <v>0.2359</v>
          </cell>
          <cell r="AD27">
            <v>1</v>
          </cell>
          <cell r="AE27">
            <v>113.43799999999999</v>
          </cell>
          <cell r="AF27" t="str">
            <v>AAA</v>
          </cell>
          <cell r="AG27">
            <v>112.889</v>
          </cell>
          <cell r="AH27">
            <v>1.7</v>
          </cell>
          <cell r="AI27">
            <v>1.6</v>
          </cell>
          <cell r="AJ27">
            <v>4.3055828958811554E-3</v>
          </cell>
          <cell r="AK27">
            <v>5.333820610568865E-3</v>
          </cell>
          <cell r="AL27" t="str">
            <v>AAA</v>
          </cell>
          <cell r="AM27" t="str">
            <v>Aaa</v>
          </cell>
          <cell r="AN27" t="str">
            <v>AAA</v>
          </cell>
          <cell r="AO27" t="str">
            <v>Government</v>
          </cell>
          <cell r="AP27" t="str">
            <v>Sovereign</v>
          </cell>
          <cell r="AQ27" t="str">
            <v>EGYPT</v>
          </cell>
          <cell r="AR27" t="str">
            <v>#N/A Field Not Applicable</v>
          </cell>
        </row>
        <row r="28">
          <cell r="A28" t="str">
            <v>CP Inc</v>
          </cell>
          <cell r="B28" t="str">
            <v>Deutsche Bank</v>
          </cell>
          <cell r="C28" t="str">
            <v>13401302</v>
          </cell>
          <cell r="D28" t="str">
            <v>USD</v>
          </cell>
          <cell r="E28" t="str">
            <v>015</v>
          </cell>
          <cell r="F28" t="str">
            <v>040</v>
          </cell>
          <cell r="G28" t="str">
            <v>FED HOME LN BANK</v>
          </cell>
          <cell r="H28" t="str">
            <v>0.75 17 DEC 2012</v>
          </cell>
          <cell r="I28" t="str">
            <v>B313370WU8</v>
          </cell>
          <cell r="J28" t="str">
            <v>B</v>
          </cell>
          <cell r="K28" t="str">
            <v>ZZZ</v>
          </cell>
          <cell r="L28">
            <v>1166.67</v>
          </cell>
          <cell r="M28">
            <v>4000000</v>
          </cell>
          <cell r="N28">
            <v>4000000</v>
          </cell>
          <cell r="O28">
            <v>4002500</v>
          </cell>
          <cell r="P28">
            <v>4000000</v>
          </cell>
          <cell r="Q28">
            <v>4003666.67</v>
          </cell>
          <cell r="R28" t="str">
            <v>JD   17</v>
          </cell>
          <cell r="S28">
            <v>41260</v>
          </cell>
          <cell r="T28">
            <v>2012</v>
          </cell>
          <cell r="U28">
            <v>12</v>
          </cell>
          <cell r="V28">
            <v>809</v>
          </cell>
          <cell r="W28" t="str">
            <v>MS</v>
          </cell>
          <cell r="X28">
            <v>0.75</v>
          </cell>
          <cell r="Y28">
            <v>0.21</v>
          </cell>
          <cell r="Z28">
            <v>3.7710209116313513E-4</v>
          </cell>
          <cell r="AA28">
            <v>40451</v>
          </cell>
          <cell r="AB28">
            <v>2500</v>
          </cell>
          <cell r="AC28">
            <v>5.9000000000000004E-2</v>
          </cell>
          <cell r="AD28">
            <v>1</v>
          </cell>
          <cell r="AE28">
            <v>100.06299999999999</v>
          </cell>
          <cell r="AF28" t="str">
            <v>AAA</v>
          </cell>
          <cell r="AG28">
            <v>100</v>
          </cell>
          <cell r="AH28">
            <v>0.8</v>
          </cell>
          <cell r="AI28">
            <v>0.7</v>
          </cell>
          <cell r="AJ28">
            <v>1.4365793949071815E-3</v>
          </cell>
          <cell r="AK28">
            <v>1.7796560815504447E-3</v>
          </cell>
          <cell r="AL28" t="str">
            <v>AAA</v>
          </cell>
          <cell r="AM28" t="str">
            <v>Aaa</v>
          </cell>
          <cell r="AN28" t="str">
            <v>AAA</v>
          </cell>
          <cell r="AO28" t="str">
            <v>Government</v>
          </cell>
          <cell r="AP28" t="str">
            <v>Sovereign</v>
          </cell>
          <cell r="AQ28" t="str">
            <v>UNITED STATES</v>
          </cell>
          <cell r="AR28" t="str">
            <v>12/17/2010</v>
          </cell>
        </row>
        <row r="29">
          <cell r="A29" t="str">
            <v>CP Ltd</v>
          </cell>
          <cell r="B29" t="str">
            <v>HSBC CP Ltd</v>
          </cell>
          <cell r="C29" t="str">
            <v>13400012</v>
          </cell>
          <cell r="D29" t="str">
            <v>USD</v>
          </cell>
          <cell r="E29" t="str">
            <v>015</v>
          </cell>
          <cell r="F29" t="str">
            <v>040</v>
          </cell>
          <cell r="G29" t="str">
            <v>FEDERAL NTL MTG ASSN</v>
          </cell>
          <cell r="H29" t="str">
            <v>0.000 JUL 05 14</v>
          </cell>
          <cell r="I29" t="str">
            <v>313586QR3</v>
          </cell>
          <cell r="J29" t="str">
            <v>B</v>
          </cell>
          <cell r="K29" t="str">
            <v>ZZZ</v>
          </cell>
          <cell r="L29">
            <v>0</v>
          </cell>
          <cell r="M29">
            <v>5303844.59</v>
          </cell>
          <cell r="N29">
            <v>5241987.5</v>
          </cell>
          <cell r="O29">
            <v>5426275</v>
          </cell>
          <cell r="P29">
            <v>5750000</v>
          </cell>
          <cell r="Q29">
            <v>5426275</v>
          </cell>
          <cell r="R29" t="str">
            <v>JJ    5</v>
          </cell>
          <cell r="S29">
            <v>41825</v>
          </cell>
          <cell r="T29">
            <v>2014</v>
          </cell>
          <cell r="U29">
            <v>7</v>
          </cell>
          <cell r="V29">
            <v>1374</v>
          </cell>
          <cell r="W29" t="str">
            <v>MS</v>
          </cell>
          <cell r="X29">
            <v>0</v>
          </cell>
          <cell r="Y29">
            <v>3.74</v>
          </cell>
          <cell r="Z29">
            <v>8.9051665642724664E-3</v>
          </cell>
          <cell r="AA29">
            <v>40451</v>
          </cell>
          <cell r="AB29">
            <v>122430.41</v>
          </cell>
          <cell r="AC29">
            <v>0.158</v>
          </cell>
          <cell r="AD29">
            <v>1</v>
          </cell>
          <cell r="AE29">
            <v>94.37</v>
          </cell>
          <cell r="AF29" t="str">
            <v>AAA</v>
          </cell>
          <cell r="AG29">
            <v>91.165000000000006</v>
          </cell>
          <cell r="AH29">
            <v>2.2000000000000002</v>
          </cell>
          <cell r="AI29">
            <v>1.5</v>
          </cell>
          <cell r="AJ29">
            <v>5.2383332731014516E-3</v>
          </cell>
          <cell r="AK29">
            <v>6.4893257551319489E-3</v>
          </cell>
          <cell r="AL29" t="str">
            <v>AAA</v>
          </cell>
          <cell r="AM29" t="str">
            <v>Aaa</v>
          </cell>
          <cell r="AN29" t="str">
            <v>AAA</v>
          </cell>
          <cell r="AO29" t="str">
            <v>Government</v>
          </cell>
          <cell r="AP29" t="str">
            <v>Sovereign</v>
          </cell>
          <cell r="AQ29" t="str">
            <v>UNITED STATES</v>
          </cell>
          <cell r="AR29" t="str">
            <v>#N/A Field Not Applicable</v>
          </cell>
        </row>
        <row r="30">
          <cell r="A30" t="str">
            <v>CP Ltd</v>
          </cell>
          <cell r="B30" t="str">
            <v>HSBC CP Ltd</v>
          </cell>
          <cell r="C30" t="str">
            <v>13400012</v>
          </cell>
          <cell r="D30" t="str">
            <v>USD</v>
          </cell>
          <cell r="E30" t="str">
            <v>015</v>
          </cell>
          <cell r="F30" t="str">
            <v>040</v>
          </cell>
          <cell r="G30" t="str">
            <v>FEDERAL FARM CR BKS</v>
          </cell>
          <cell r="H30" t="str">
            <v>0.620 SEP 10 12</v>
          </cell>
          <cell r="I30" t="str">
            <v>31331JZX4</v>
          </cell>
          <cell r="J30" t="str">
            <v>B</v>
          </cell>
          <cell r="K30" t="str">
            <v>CAL</v>
          </cell>
          <cell r="L30">
            <v>1808.33</v>
          </cell>
          <cell r="M30">
            <v>4998502.1100000003</v>
          </cell>
          <cell r="N30">
            <v>4998500</v>
          </cell>
          <cell r="O30">
            <v>5000000</v>
          </cell>
          <cell r="P30">
            <v>5000000</v>
          </cell>
          <cell r="Q30">
            <v>5001808.33</v>
          </cell>
          <cell r="R30" t="str">
            <v>MS   10</v>
          </cell>
          <cell r="S30">
            <v>41162</v>
          </cell>
          <cell r="T30">
            <v>2012</v>
          </cell>
          <cell r="U30">
            <v>9</v>
          </cell>
          <cell r="V30">
            <v>711</v>
          </cell>
          <cell r="W30" t="str">
            <v>MS</v>
          </cell>
          <cell r="X30">
            <v>0.62</v>
          </cell>
          <cell r="Y30">
            <v>1.93</v>
          </cell>
          <cell r="Z30">
            <v>4.3308869105275986E-3</v>
          </cell>
          <cell r="AA30">
            <v>40451</v>
          </cell>
          <cell r="AB30">
            <v>1497.89</v>
          </cell>
          <cell r="AC30">
            <v>4.6900000000000004E-2</v>
          </cell>
          <cell r="AD30">
            <v>1</v>
          </cell>
          <cell r="AE30">
            <v>100</v>
          </cell>
          <cell r="AF30" t="str">
            <v>AAA</v>
          </cell>
          <cell r="AG30">
            <v>99.97</v>
          </cell>
          <cell r="AH30">
            <v>0.6</v>
          </cell>
          <cell r="AI30">
            <v>0.6</v>
          </cell>
          <cell r="AJ30">
            <v>1.3463897131173882E-3</v>
          </cell>
          <cell r="AK30">
            <v>1.6679277522570434E-3</v>
          </cell>
          <cell r="AL30" t="str">
            <v>AAA</v>
          </cell>
          <cell r="AM30" t="str">
            <v>Aaa</v>
          </cell>
          <cell r="AN30" t="str">
            <v>AAA</v>
          </cell>
          <cell r="AO30" t="str">
            <v>Government</v>
          </cell>
          <cell r="AP30" t="str">
            <v>Sovereign</v>
          </cell>
          <cell r="AQ30" t="str">
            <v>UNITED STATES</v>
          </cell>
          <cell r="AR30" t="str">
            <v>12/10/2010</v>
          </cell>
        </row>
        <row r="31">
          <cell r="A31" t="str">
            <v>CP Ltd</v>
          </cell>
          <cell r="B31" t="str">
            <v>HSBC CP Ltd</v>
          </cell>
          <cell r="C31" t="str">
            <v>13400012</v>
          </cell>
          <cell r="D31" t="str">
            <v>USD</v>
          </cell>
          <cell r="E31" t="str">
            <v>015</v>
          </cell>
          <cell r="F31" t="str">
            <v>040</v>
          </cell>
          <cell r="G31" t="str">
            <v>FEDERAL FARM CR BKS</v>
          </cell>
          <cell r="H31" t="str">
            <v>4.250 JUL 08 13</v>
          </cell>
          <cell r="I31" t="str">
            <v>31331Y2Q2</v>
          </cell>
          <cell r="J31" t="str">
            <v>B</v>
          </cell>
          <cell r="K31" t="str">
            <v>ZZZ</v>
          </cell>
          <cell r="L31">
            <v>29395.83</v>
          </cell>
          <cell r="M31">
            <v>3275100.98</v>
          </cell>
          <cell r="N31">
            <v>3282720</v>
          </cell>
          <cell r="O31">
            <v>3284250</v>
          </cell>
          <cell r="P31">
            <v>3000000</v>
          </cell>
          <cell r="Q31">
            <v>3313645.83</v>
          </cell>
          <cell r="R31" t="str">
            <v>JJ    8</v>
          </cell>
          <cell r="S31">
            <v>41463</v>
          </cell>
          <cell r="T31">
            <v>2013</v>
          </cell>
          <cell r="U31">
            <v>7</v>
          </cell>
          <cell r="V31">
            <v>1012</v>
          </cell>
          <cell r="W31" t="str">
            <v>MS</v>
          </cell>
          <cell r="X31">
            <v>4.25</v>
          </cell>
          <cell r="Y31">
            <v>2.62</v>
          </cell>
          <cell r="Z31">
            <v>3.852171740738685E-3</v>
          </cell>
          <cell r="AA31">
            <v>40451</v>
          </cell>
          <cell r="AB31">
            <v>9149.02</v>
          </cell>
          <cell r="AC31">
            <v>8.4000000000000005E-2</v>
          </cell>
          <cell r="AD31">
            <v>1</v>
          </cell>
          <cell r="AE31">
            <v>109.47499999999999</v>
          </cell>
          <cell r="AF31" t="str">
            <v>AAA</v>
          </cell>
          <cell r="AG31">
            <v>109.42400000000002</v>
          </cell>
          <cell r="AH31">
            <v>0.9</v>
          </cell>
          <cell r="AI31">
            <v>0.8</v>
          </cell>
          <cell r="AJ31">
            <v>1.3232651017804644E-3</v>
          </cell>
          <cell r="AK31">
            <v>1.6392806372106062E-3</v>
          </cell>
          <cell r="AL31" t="str">
            <v>AAA</v>
          </cell>
          <cell r="AM31" t="str">
            <v>Aaa</v>
          </cell>
          <cell r="AN31" t="str">
            <v>AAA</v>
          </cell>
          <cell r="AO31" t="str">
            <v>Government</v>
          </cell>
          <cell r="AP31" t="str">
            <v>Sovereign</v>
          </cell>
          <cell r="AQ31" t="str">
            <v>UNITED STATES</v>
          </cell>
          <cell r="AR31" t="str">
            <v>#N/A Field Not Applicable</v>
          </cell>
        </row>
        <row r="32">
          <cell r="A32" t="str">
            <v>CP Ltd</v>
          </cell>
          <cell r="B32" t="str">
            <v>HSBC CP Ltd</v>
          </cell>
          <cell r="C32" t="str">
            <v>13400012</v>
          </cell>
          <cell r="D32" t="str">
            <v>USD</v>
          </cell>
          <cell r="E32" t="str">
            <v>015</v>
          </cell>
          <cell r="F32" t="str">
            <v>040</v>
          </cell>
          <cell r="G32" t="str">
            <v>FEDERAL HOME LOAN BA</v>
          </cell>
          <cell r="H32" t="str">
            <v>1.000 MAY 24 13</v>
          </cell>
          <cell r="I32" t="str">
            <v>313370L48</v>
          </cell>
          <cell r="J32" t="str">
            <v>B</v>
          </cell>
          <cell r="K32" t="str">
            <v>CAL</v>
          </cell>
          <cell r="L32">
            <v>4111.1099999999997</v>
          </cell>
          <cell r="M32">
            <v>3999015.29</v>
          </cell>
          <cell r="N32">
            <v>3999000</v>
          </cell>
          <cell r="O32">
            <v>4000000</v>
          </cell>
          <cell r="P32">
            <v>4000000</v>
          </cell>
          <cell r="Q32">
            <v>4004111.11</v>
          </cell>
          <cell r="R32" t="str">
            <v>MN   24</v>
          </cell>
          <cell r="S32">
            <v>41418</v>
          </cell>
          <cell r="T32">
            <v>2013</v>
          </cell>
          <cell r="U32">
            <v>5</v>
          </cell>
          <cell r="V32">
            <v>967</v>
          </cell>
          <cell r="W32" t="str">
            <v>MS</v>
          </cell>
          <cell r="X32">
            <v>1</v>
          </cell>
          <cell r="Y32">
            <v>2.6</v>
          </cell>
          <cell r="Z32">
            <v>4.6677336594953735E-3</v>
          </cell>
          <cell r="AA32">
            <v>40451</v>
          </cell>
          <cell r="AB32">
            <v>984.71</v>
          </cell>
          <cell r="AC32">
            <v>8.1199999999999994E-2</v>
          </cell>
          <cell r="AD32">
            <v>1</v>
          </cell>
          <cell r="AE32">
            <v>100</v>
          </cell>
          <cell r="AF32" t="str">
            <v>AAA</v>
          </cell>
          <cell r="AG32">
            <v>99.974999999999994</v>
          </cell>
          <cell r="AH32">
            <v>1</v>
          </cell>
          <cell r="AI32">
            <v>1</v>
          </cell>
          <cell r="AJ32">
            <v>1.7952821767289898E-3</v>
          </cell>
          <cell r="AK32">
            <v>2.2240224628317859E-3</v>
          </cell>
          <cell r="AL32" t="str">
            <v>AAA</v>
          </cell>
          <cell r="AM32" t="str">
            <v>Aaa</v>
          </cell>
          <cell r="AN32" t="str">
            <v>AAA</v>
          </cell>
          <cell r="AO32" t="str">
            <v>Government</v>
          </cell>
          <cell r="AP32" t="str">
            <v>Sovereign</v>
          </cell>
          <cell r="AQ32" t="str">
            <v>UNITED STATES</v>
          </cell>
          <cell r="AR32" t="str">
            <v>10/15/2010</v>
          </cell>
        </row>
        <row r="33">
          <cell r="A33" t="str">
            <v>CP Ltd</v>
          </cell>
          <cell r="B33" t="str">
            <v>BlackRock</v>
          </cell>
          <cell r="C33" t="str">
            <v>13407172</v>
          </cell>
          <cell r="D33" t="str">
            <v>USD</v>
          </cell>
          <cell r="E33" t="str">
            <v>015</v>
          </cell>
          <cell r="F33" t="str">
            <v>040</v>
          </cell>
          <cell r="G33" t="str">
            <v>FEDERAL HOME LN MTG</v>
          </cell>
          <cell r="H33" t="str">
            <v>0.700 SEP 28 12</v>
          </cell>
          <cell r="I33" t="str">
            <v>3134G1VM3</v>
          </cell>
          <cell r="J33" t="str">
            <v>B</v>
          </cell>
          <cell r="K33" t="str">
            <v>CAL</v>
          </cell>
          <cell r="L33">
            <v>236.83</v>
          </cell>
          <cell r="M33">
            <v>4060000</v>
          </cell>
          <cell r="N33">
            <v>4060000</v>
          </cell>
          <cell r="O33">
            <v>4056752</v>
          </cell>
          <cell r="P33">
            <v>4060000</v>
          </cell>
          <cell r="Q33">
            <v>4056988.83</v>
          </cell>
          <cell r="R33" t="str">
            <v>MS   28</v>
          </cell>
          <cell r="S33">
            <v>41180</v>
          </cell>
          <cell r="T33">
            <v>2012</v>
          </cell>
          <cell r="U33">
            <v>9</v>
          </cell>
          <cell r="V33">
            <v>729</v>
          </cell>
          <cell r="W33" t="str">
            <v>MS</v>
          </cell>
          <cell r="X33">
            <v>0.7</v>
          </cell>
          <cell r="Y33">
            <v>1.98</v>
          </cell>
          <cell r="Z33">
            <v>3.6088670124312032E-3</v>
          </cell>
          <cell r="AA33">
            <v>40451</v>
          </cell>
          <cell r="AB33">
            <v>-3248</v>
          </cell>
          <cell r="AC33">
            <v>4.9000000000000002E-2</v>
          </cell>
          <cell r="AD33">
            <v>1</v>
          </cell>
          <cell r="AE33">
            <v>99.92</v>
          </cell>
          <cell r="AF33" t="str">
            <v>AAA</v>
          </cell>
          <cell r="AG33">
            <v>100</v>
          </cell>
          <cell r="AH33">
            <v>0.7</v>
          </cell>
          <cell r="AI33">
            <v>0.7</v>
          </cell>
          <cell r="AJ33">
            <v>1.2758620751019405E-3</v>
          </cell>
          <cell r="AK33">
            <v>1.5805570574269887E-3</v>
          </cell>
          <cell r="AL33" t="str">
            <v>AAA</v>
          </cell>
          <cell r="AM33" t="str">
            <v>Aaa</v>
          </cell>
          <cell r="AN33" t="str">
            <v>AAA</v>
          </cell>
          <cell r="AO33" t="str">
            <v>Government</v>
          </cell>
          <cell r="AP33" t="str">
            <v>Sovereign</v>
          </cell>
          <cell r="AQ33" t="str">
            <v>UNITED STATES</v>
          </cell>
          <cell r="AR33" t="str">
            <v>3/28/2011</v>
          </cell>
        </row>
        <row r="34">
          <cell r="A34" t="str">
            <v>CP Ltd</v>
          </cell>
          <cell r="B34" t="str">
            <v>BlackRock</v>
          </cell>
          <cell r="C34" t="str">
            <v>13407172</v>
          </cell>
          <cell r="D34" t="str">
            <v>USD</v>
          </cell>
          <cell r="E34" t="str">
            <v>015</v>
          </cell>
          <cell r="F34" t="str">
            <v>070</v>
          </cell>
          <cell r="G34" t="str">
            <v>BELLSOUTH CORP</v>
          </cell>
          <cell r="H34" t="str">
            <v>5.200 SEP 15 14</v>
          </cell>
          <cell r="I34" t="str">
            <v>079860AG7</v>
          </cell>
          <cell r="J34" t="str">
            <v>B</v>
          </cell>
          <cell r="K34" t="str">
            <v>CAL</v>
          </cell>
          <cell r="L34">
            <v>2472.89</v>
          </cell>
          <cell r="M34">
            <v>1200580.1599999999</v>
          </cell>
          <cell r="N34">
            <v>1202658.6000000001</v>
          </cell>
          <cell r="O34">
            <v>1203257.8</v>
          </cell>
          <cell r="P34">
            <v>1070000</v>
          </cell>
          <cell r="Q34">
            <v>1205730.69</v>
          </cell>
          <cell r="R34" t="str">
            <v>MS   15</v>
          </cell>
          <cell r="S34">
            <v>41897</v>
          </cell>
          <cell r="T34">
            <v>2014</v>
          </cell>
          <cell r="U34">
            <v>9</v>
          </cell>
          <cell r="V34">
            <v>1446</v>
          </cell>
          <cell r="W34" t="str">
            <v>MS</v>
          </cell>
          <cell r="X34">
            <v>5.2</v>
          </cell>
          <cell r="Y34">
            <v>3.61</v>
          </cell>
          <cell r="Z34">
            <v>1.9457095870135076E-3</v>
          </cell>
          <cell r="AA34">
            <v>40451</v>
          </cell>
          <cell r="AB34">
            <v>2677.64</v>
          </cell>
          <cell r="AC34">
            <v>0.15490000000000001</v>
          </cell>
          <cell r="AD34">
            <v>1</v>
          </cell>
          <cell r="AE34">
            <v>112.45399999999999</v>
          </cell>
          <cell r="AF34" t="str">
            <v>A</v>
          </cell>
          <cell r="AG34">
            <v>112.398</v>
          </cell>
          <cell r="AH34">
            <v>2</v>
          </cell>
          <cell r="AI34">
            <v>1.9</v>
          </cell>
          <cell r="AJ34">
            <v>1.0779554498689793E-3</v>
          </cell>
          <cell r="AK34">
            <v>1.3353873644580037E-3</v>
          </cell>
          <cell r="AL34" t="str">
            <v xml:space="preserve">A </v>
          </cell>
          <cell r="AM34" t="str">
            <v>A2</v>
          </cell>
          <cell r="AN34" t="str">
            <v xml:space="preserve">A </v>
          </cell>
          <cell r="AO34" t="str">
            <v>Communications</v>
          </cell>
          <cell r="AP34" t="str">
            <v>Telecommunications</v>
          </cell>
          <cell r="AQ34" t="str">
            <v>UNITED STATES</v>
          </cell>
          <cell r="AR34" t="str">
            <v>#N/A Field Not Applicable</v>
          </cell>
        </row>
        <row r="35">
          <cell r="A35" t="str">
            <v>CP Ltd</v>
          </cell>
          <cell r="B35" t="str">
            <v>BlackRock</v>
          </cell>
          <cell r="C35" t="str">
            <v>13407172</v>
          </cell>
          <cell r="D35" t="str">
            <v>USD</v>
          </cell>
          <cell r="E35" t="str">
            <v>005</v>
          </cell>
          <cell r="F35" t="str">
            <v>070</v>
          </cell>
          <cell r="G35" t="str">
            <v>ROYAL BANK CDA</v>
          </cell>
          <cell r="H35" t="str">
            <v>5.650 JUL 20 11</v>
          </cell>
          <cell r="I35" t="str">
            <v>780085LP9C</v>
          </cell>
          <cell r="J35" t="str">
            <v>B</v>
          </cell>
          <cell r="K35" t="str">
            <v>ZZZ</v>
          </cell>
          <cell r="L35">
            <v>41786.46</v>
          </cell>
          <cell r="M35">
            <v>3912366.88</v>
          </cell>
          <cell r="N35">
            <v>3924600</v>
          </cell>
          <cell r="O35">
            <v>3905100</v>
          </cell>
          <cell r="P35">
            <v>3750000</v>
          </cell>
          <cell r="Q35">
            <v>3946886.46</v>
          </cell>
          <cell r="R35" t="str">
            <v>JJ   20</v>
          </cell>
          <cell r="S35">
            <v>40744</v>
          </cell>
          <cell r="T35">
            <v>2011</v>
          </cell>
          <cell r="U35">
            <v>7</v>
          </cell>
          <cell r="V35">
            <v>293</v>
          </cell>
          <cell r="W35" t="str">
            <v>MS</v>
          </cell>
          <cell r="X35">
            <v>5.65</v>
          </cell>
          <cell r="Y35">
            <v>0.79</v>
          </cell>
          <cell r="Z35">
            <v>1.3875425811403078E-3</v>
          </cell>
          <cell r="AA35">
            <v>40451</v>
          </cell>
          <cell r="AB35">
            <v>-7266.88</v>
          </cell>
          <cell r="AC35">
            <v>1.0200000000000001E-2</v>
          </cell>
          <cell r="AD35">
            <v>1</v>
          </cell>
          <cell r="AE35">
            <v>104.13600000000001</v>
          </cell>
          <cell r="AF35" t="str">
            <v>AA-</v>
          </cell>
          <cell r="AG35">
            <v>104.65600000000001</v>
          </cell>
          <cell r="AH35">
            <v>0.3</v>
          </cell>
          <cell r="AI35">
            <v>0.5</v>
          </cell>
          <cell r="AJ35">
            <v>5.2691490423049665E-4</v>
          </cell>
          <cell r="AK35">
            <v>6.5275007917955051E-4</v>
          </cell>
          <cell r="AL35" t="str">
            <v>AA-</v>
          </cell>
          <cell r="AM35" t="str">
            <v>Aaa /*-</v>
          </cell>
          <cell r="AN35" t="str">
            <v>AA-</v>
          </cell>
          <cell r="AO35" t="str">
            <v>Financial</v>
          </cell>
          <cell r="AP35" t="str">
            <v>Banks</v>
          </cell>
          <cell r="AQ35" t="str">
            <v>CANADA</v>
          </cell>
          <cell r="AR35" t="str">
            <v>#N/A Field Not Applicable</v>
          </cell>
        </row>
        <row r="36">
          <cell r="A36" t="str">
            <v>CP Ltd</v>
          </cell>
          <cell r="B36" t="str">
            <v>BlackRock</v>
          </cell>
          <cell r="C36" t="str">
            <v>13407172</v>
          </cell>
          <cell r="D36" t="str">
            <v>USD</v>
          </cell>
          <cell r="E36" t="str">
            <v>015</v>
          </cell>
          <cell r="F36" t="str">
            <v>070</v>
          </cell>
          <cell r="G36" t="str">
            <v>VERIZON WIRELESS CAP</v>
          </cell>
          <cell r="H36" t="str">
            <v>5.550 FEB 01 14</v>
          </cell>
          <cell r="I36" t="str">
            <v>92344SAP5</v>
          </cell>
          <cell r="J36" t="str">
            <v>B</v>
          </cell>
          <cell r="K36" t="str">
            <v>CAL</v>
          </cell>
          <cell r="L36">
            <v>37000</v>
          </cell>
          <cell r="M36">
            <v>4412138.01</v>
          </cell>
          <cell r="N36">
            <v>4457380</v>
          </cell>
          <cell r="O36">
            <v>4523400</v>
          </cell>
          <cell r="P36">
            <v>4000000</v>
          </cell>
          <cell r="Q36">
            <v>4560400</v>
          </cell>
          <cell r="R36" t="str">
            <v>FA    1</v>
          </cell>
          <cell r="S36">
            <v>41671</v>
          </cell>
          <cell r="T36">
            <v>2014</v>
          </cell>
          <cell r="U36">
            <v>2</v>
          </cell>
          <cell r="V36">
            <v>1220</v>
          </cell>
          <cell r="W36" t="str">
            <v>MS</v>
          </cell>
          <cell r="X36">
            <v>5.55</v>
          </cell>
          <cell r="Y36">
            <v>3.06</v>
          </cell>
          <cell r="Z36">
            <v>6.0610821409742173E-3</v>
          </cell>
          <cell r="AA36">
            <v>40451</v>
          </cell>
          <cell r="AB36">
            <v>111261.99</v>
          </cell>
          <cell r="AC36">
            <v>0.1137</v>
          </cell>
          <cell r="AD36">
            <v>1</v>
          </cell>
          <cell r="AE36">
            <v>113.08499999999999</v>
          </cell>
          <cell r="AF36" t="str">
            <v>A</v>
          </cell>
          <cell r="AG36">
            <v>111.434</v>
          </cell>
          <cell r="AH36">
            <v>2.4</v>
          </cell>
          <cell r="AI36">
            <v>1.5</v>
          </cell>
          <cell r="AJ36">
            <v>4.7537899144895817E-3</v>
          </cell>
          <cell r="AK36">
            <v>5.8890661816022819E-3</v>
          </cell>
          <cell r="AL36" t="str">
            <v xml:space="preserve">A </v>
          </cell>
          <cell r="AM36" t="str">
            <v>A2</v>
          </cell>
          <cell r="AN36" t="str">
            <v xml:space="preserve">A </v>
          </cell>
          <cell r="AO36" t="str">
            <v>Communications</v>
          </cell>
          <cell r="AP36" t="str">
            <v>Telecommunications</v>
          </cell>
          <cell r="AQ36" t="str">
            <v>UNITED STATES</v>
          </cell>
          <cell r="AR36" t="str">
            <v>#N/A Field Not Applicable</v>
          </cell>
        </row>
        <row r="37">
          <cell r="A37" t="str">
            <v>CP Ltd</v>
          </cell>
          <cell r="B37" t="str">
            <v>BlackRock</v>
          </cell>
          <cell r="C37" t="str">
            <v>13407172</v>
          </cell>
          <cell r="D37" t="str">
            <v>USD</v>
          </cell>
          <cell r="E37" t="str">
            <v>015</v>
          </cell>
          <cell r="F37" t="str">
            <v>070</v>
          </cell>
          <cell r="G37" t="str">
            <v>MICROSOFT CORP</v>
          </cell>
          <cell r="H37" t="str">
            <v>0.875 27 SEP 2013</v>
          </cell>
          <cell r="I37" t="str">
            <v>B594918AF1</v>
          </cell>
          <cell r="J37" t="str">
            <v>B</v>
          </cell>
          <cell r="K37" t="str">
            <v>ZZZ</v>
          </cell>
          <cell r="L37">
            <v>291.67</v>
          </cell>
          <cell r="M37">
            <v>2995068.07</v>
          </cell>
          <cell r="N37">
            <v>2995050</v>
          </cell>
          <cell r="O37">
            <v>3004170</v>
          </cell>
          <cell r="P37">
            <v>3000000</v>
          </cell>
          <cell r="Q37">
            <v>3004461.67</v>
          </cell>
          <cell r="R37" t="str">
            <v>MS   27</v>
          </cell>
          <cell r="S37">
            <v>41544</v>
          </cell>
          <cell r="T37">
            <v>2013</v>
          </cell>
          <cell r="U37">
            <v>9</v>
          </cell>
          <cell r="V37">
            <v>1093</v>
          </cell>
          <cell r="W37" t="str">
            <v>MS</v>
          </cell>
          <cell r="X37">
            <v>0.875</v>
          </cell>
          <cell r="Y37">
            <v>2.95</v>
          </cell>
          <cell r="Z37">
            <v>3.9665083041668554E-3</v>
          </cell>
          <cell r="AA37">
            <v>40451</v>
          </cell>
          <cell r="AB37">
            <v>9101.93</v>
          </cell>
          <cell r="AC37">
            <v>0.10210000000000001</v>
          </cell>
          <cell r="AD37">
            <v>1</v>
          </cell>
          <cell r="AE37">
            <v>100.139</v>
          </cell>
          <cell r="AF37" t="str">
            <v>AAA</v>
          </cell>
          <cell r="AG37">
            <v>99.834999999999994</v>
          </cell>
          <cell r="AH37">
            <v>0.9</v>
          </cell>
          <cell r="AI37">
            <v>0.8</v>
          </cell>
          <cell r="AJ37">
            <v>1.2101211775424306E-3</v>
          </cell>
          <cell r="AK37">
            <v>1.499116248403046E-3</v>
          </cell>
          <cell r="AL37" t="str">
            <v>AAA</v>
          </cell>
          <cell r="AM37" t="str">
            <v>Aaa</v>
          </cell>
          <cell r="AN37" t="str">
            <v>AAA</v>
          </cell>
          <cell r="AO37" t="str">
            <v>Technology</v>
          </cell>
          <cell r="AP37" t="str">
            <v>Software</v>
          </cell>
          <cell r="AQ37" t="str">
            <v>UNITED STATES</v>
          </cell>
          <cell r="AR37" t="str">
            <v>#N/A Field Not Applicable</v>
          </cell>
        </row>
        <row r="38">
          <cell r="A38" t="str">
            <v>CP Ltd</v>
          </cell>
          <cell r="B38" t="str">
            <v>BlackRock</v>
          </cell>
          <cell r="C38" t="str">
            <v>13407172</v>
          </cell>
          <cell r="D38" t="str">
            <v>USD</v>
          </cell>
          <cell r="E38" t="str">
            <v>210</v>
          </cell>
          <cell r="F38" t="str">
            <v>072</v>
          </cell>
          <cell r="G38" t="str">
            <v>STATOILHYDRO ASA</v>
          </cell>
          <cell r="H38" t="str">
            <v>2.9 15 OCT 2014</v>
          </cell>
          <cell r="I38" t="str">
            <v>B85771SAC0</v>
          </cell>
          <cell r="J38" t="str">
            <v>B</v>
          </cell>
          <cell r="K38" t="str">
            <v>CAL</v>
          </cell>
          <cell r="L38">
            <v>53488.89</v>
          </cell>
          <cell r="M38">
            <v>4099712.41</v>
          </cell>
          <cell r="N38">
            <v>4102672</v>
          </cell>
          <cell r="O38">
            <v>4196120</v>
          </cell>
          <cell r="P38">
            <v>4000000</v>
          </cell>
          <cell r="Q38">
            <v>4249608.8899999997</v>
          </cell>
          <cell r="R38" t="str">
            <v>AO   15</v>
          </cell>
          <cell r="S38">
            <v>41927</v>
          </cell>
          <cell r="T38">
            <v>2014</v>
          </cell>
          <cell r="U38">
            <v>10</v>
          </cell>
          <cell r="V38">
            <v>1476</v>
          </cell>
          <cell r="W38" t="str">
            <v>MS</v>
          </cell>
          <cell r="X38">
            <v>2.9</v>
          </cell>
          <cell r="Y38">
            <v>3.77</v>
          </cell>
          <cell r="Z38">
            <v>6.9386406709866441E-3</v>
          </cell>
          <cell r="AA38">
            <v>40451</v>
          </cell>
          <cell r="AB38">
            <v>96407.59</v>
          </cell>
          <cell r="AC38">
            <v>0.16699999999999998</v>
          </cell>
          <cell r="AD38">
            <v>1</v>
          </cell>
          <cell r="AE38">
            <v>104.90299999999999</v>
          </cell>
          <cell r="AF38" t="str">
            <v>AA-</v>
          </cell>
          <cell r="AG38">
            <v>102.56699999999999</v>
          </cell>
          <cell r="AH38">
            <v>2.2999999999999998</v>
          </cell>
          <cell r="AI38">
            <v>1.6</v>
          </cell>
          <cell r="AJ38">
            <v>4.2331229557743448E-3</v>
          </cell>
          <cell r="AK38">
            <v>5.244056150952487E-3</v>
          </cell>
          <cell r="AL38" t="str">
            <v>AA-</v>
          </cell>
          <cell r="AM38" t="str">
            <v>Aa2</v>
          </cell>
          <cell r="AN38" t="str">
            <v>AA-</v>
          </cell>
          <cell r="AO38" t="str">
            <v>Energy</v>
          </cell>
          <cell r="AP38" t="str">
            <v>Oil&amp;Gas</v>
          </cell>
          <cell r="AQ38" t="str">
            <v>NORWAY</v>
          </cell>
          <cell r="AR38" t="str">
            <v>#N/A Field Not Applicable</v>
          </cell>
        </row>
        <row r="39">
          <cell r="A39" t="str">
            <v>CP Ltd</v>
          </cell>
          <cell r="B39" t="str">
            <v>HSBC CP Ltd</v>
          </cell>
          <cell r="C39" t="str">
            <v>13400012</v>
          </cell>
          <cell r="D39" t="str">
            <v>USD</v>
          </cell>
          <cell r="E39" t="str">
            <v>015</v>
          </cell>
          <cell r="F39" t="str">
            <v>070</v>
          </cell>
          <cell r="G39" t="str">
            <v>US CNTRL FED CR UN N</v>
          </cell>
          <cell r="H39" t="str">
            <v>1.250 OCT 19 11 144</v>
          </cell>
          <cell r="I39" t="str">
            <v>90345AAA0</v>
          </cell>
          <cell r="J39" t="str">
            <v>B</v>
          </cell>
          <cell r="K39" t="str">
            <v>ZZZ</v>
          </cell>
          <cell r="L39">
            <v>45562.5</v>
          </cell>
          <cell r="M39">
            <v>8123746.6600000001</v>
          </cell>
          <cell r="N39">
            <v>8130992</v>
          </cell>
          <cell r="O39">
            <v>8169609.3799999999</v>
          </cell>
          <cell r="P39">
            <v>8100000</v>
          </cell>
          <cell r="Q39">
            <v>8215171.8799999999</v>
          </cell>
          <cell r="R39" t="str">
            <v>AO   19</v>
          </cell>
          <cell r="S39">
            <v>40835</v>
          </cell>
          <cell r="T39">
            <v>2011</v>
          </cell>
          <cell r="U39">
            <v>10</v>
          </cell>
          <cell r="V39">
            <v>384</v>
          </cell>
          <cell r="W39" t="str">
            <v>MS</v>
          </cell>
          <cell r="X39">
            <v>1.25</v>
          </cell>
          <cell r="Y39">
            <v>1.96</v>
          </cell>
          <cell r="Z39">
            <v>7.1481243249862476E-3</v>
          </cell>
          <cell r="AA39">
            <v>40451</v>
          </cell>
          <cell r="AB39">
            <v>45862.71</v>
          </cell>
          <cell r="AC39">
            <v>1.61E-2</v>
          </cell>
          <cell r="AD39">
            <v>1</v>
          </cell>
          <cell r="AE39">
            <v>100.85899999999999</v>
          </cell>
          <cell r="AF39" t="str">
            <v>AAA</v>
          </cell>
          <cell r="AG39">
            <v>100.383</v>
          </cell>
          <cell r="AH39">
            <v>1</v>
          </cell>
          <cell r="AI39">
            <v>0.4</v>
          </cell>
          <cell r="AJ39">
            <v>3.6470022066256366E-3</v>
          </cell>
          <cell r="AK39">
            <v>4.5179609838887852E-3</v>
          </cell>
          <cell r="AL39" t="str">
            <v>AAA</v>
          </cell>
          <cell r="AM39" t="str">
            <v>Aaa</v>
          </cell>
          <cell r="AN39" t="str">
            <v>AAA</v>
          </cell>
          <cell r="AO39" t="str">
            <v>Financial</v>
          </cell>
          <cell r="AP39" t="str">
            <v>Savings&amp;Loans</v>
          </cell>
          <cell r="AQ39" t="str">
            <v>UNITED STATES</v>
          </cell>
          <cell r="AR39" t="str">
            <v>#N/A Field Not Applicable</v>
          </cell>
        </row>
        <row r="40">
          <cell r="A40" t="str">
            <v>CP Ltd</v>
          </cell>
          <cell r="B40" t="str">
            <v>HSBC CP Ltd</v>
          </cell>
          <cell r="C40" t="str">
            <v>13400012</v>
          </cell>
          <cell r="D40" t="str">
            <v>USD</v>
          </cell>
          <cell r="E40" t="str">
            <v>015</v>
          </cell>
          <cell r="F40" t="str">
            <v>070</v>
          </cell>
          <cell r="G40" t="str">
            <v>UTD PARCEL SERV</v>
          </cell>
          <cell r="H40" t="str">
            <v>4.500 JAN 15 13</v>
          </cell>
          <cell r="I40" t="str">
            <v>911312AG1</v>
          </cell>
          <cell r="J40" t="str">
            <v>B</v>
          </cell>
          <cell r="K40" t="str">
            <v>CAL</v>
          </cell>
          <cell r="L40">
            <v>58615</v>
          </cell>
          <cell r="M40">
            <v>6611362.2400000002</v>
          </cell>
          <cell r="N40">
            <v>6669639.5999999996</v>
          </cell>
          <cell r="O40">
            <v>6676680.4000000004</v>
          </cell>
          <cell r="P40">
            <v>6170000</v>
          </cell>
          <cell r="Q40">
            <v>6735295.4000000004</v>
          </cell>
          <cell r="R40" t="str">
            <v>JJ   15</v>
          </cell>
          <cell r="S40">
            <v>41289</v>
          </cell>
          <cell r="T40">
            <v>2013</v>
          </cell>
          <cell r="U40">
            <v>1</v>
          </cell>
          <cell r="V40">
            <v>838</v>
          </cell>
          <cell r="W40" t="str">
            <v>MS</v>
          </cell>
          <cell r="X40">
            <v>4.5</v>
          </cell>
          <cell r="Y40">
            <v>2.1800000000000002</v>
          </cell>
          <cell r="Z40">
            <v>6.4703399845087587E-3</v>
          </cell>
          <cell r="AA40">
            <v>40451</v>
          </cell>
          <cell r="AB40">
            <v>65318.16</v>
          </cell>
          <cell r="AC40">
            <v>5.9800000000000006E-2</v>
          </cell>
          <cell r="AD40">
            <v>1</v>
          </cell>
          <cell r="AE40">
            <v>108.212</v>
          </cell>
          <cell r="AF40" t="str">
            <v>AA-</v>
          </cell>
          <cell r="AG40">
            <v>108.098</v>
          </cell>
          <cell r="AH40">
            <v>1.3</v>
          </cell>
          <cell r="AI40">
            <v>0.9</v>
          </cell>
          <cell r="AJ40">
            <v>3.8584596237896266E-3</v>
          </cell>
          <cell r="AK40">
            <v>4.7799176009605199E-3</v>
          </cell>
          <cell r="AL40" t="str">
            <v>AA-</v>
          </cell>
          <cell r="AM40" t="str">
            <v>Aa3</v>
          </cell>
          <cell r="AN40" t="str">
            <v>AA-</v>
          </cell>
          <cell r="AO40" t="str">
            <v>Industrial</v>
          </cell>
          <cell r="AP40" t="str">
            <v>Transportation</v>
          </cell>
          <cell r="AQ40" t="str">
            <v>UNITED STATES</v>
          </cell>
          <cell r="AR40" t="str">
            <v>#N/A Field Not Applicable</v>
          </cell>
        </row>
        <row r="41">
          <cell r="A41" t="str">
            <v>CP Ltd</v>
          </cell>
          <cell r="B41" t="str">
            <v>HSBC CP Ltd</v>
          </cell>
          <cell r="C41" t="str">
            <v>13400012</v>
          </cell>
          <cell r="D41" t="str">
            <v>USD</v>
          </cell>
          <cell r="E41" t="str">
            <v>015</v>
          </cell>
          <cell r="F41" t="str">
            <v>070</v>
          </cell>
          <cell r="G41" t="str">
            <v>UNILEVER CAP CORP</v>
          </cell>
          <cell r="H41" t="str">
            <v>7.125 NOV 01 10</v>
          </cell>
          <cell r="I41" t="str">
            <v>904764AG2</v>
          </cell>
          <cell r="J41" t="str">
            <v>B</v>
          </cell>
          <cell r="K41" t="str">
            <v>CAL</v>
          </cell>
          <cell r="L41">
            <v>159926.56</v>
          </cell>
          <cell r="M41">
            <v>5041952.25</v>
          </cell>
          <cell r="N41">
            <v>5194089.7</v>
          </cell>
          <cell r="O41">
            <v>5038180.82</v>
          </cell>
          <cell r="P41">
            <v>5012000</v>
          </cell>
          <cell r="Q41">
            <v>5198107.38</v>
          </cell>
          <cell r="R41" t="str">
            <v>MN    1</v>
          </cell>
          <cell r="S41">
            <v>40483</v>
          </cell>
          <cell r="T41">
            <v>2010</v>
          </cell>
          <cell r="U41">
            <v>11</v>
          </cell>
          <cell r="V41">
            <v>32</v>
          </cell>
          <cell r="W41" t="str">
            <v>MS</v>
          </cell>
          <cell r="X41">
            <v>7.125</v>
          </cell>
          <cell r="Y41">
            <v>0.09</v>
          </cell>
          <cell r="Z41">
            <v>2.0371400753782222E-4</v>
          </cell>
          <cell r="AA41">
            <v>40451</v>
          </cell>
          <cell r="AB41">
            <v>-3771.43</v>
          </cell>
          <cell r="AC41">
            <v>5.0000000000000001E-4</v>
          </cell>
          <cell r="AD41">
            <v>1</v>
          </cell>
          <cell r="AE41">
            <v>100.486</v>
          </cell>
          <cell r="AF41" t="str">
            <v>A+</v>
          </cell>
          <cell r="AG41">
            <v>103.38</v>
          </cell>
          <cell r="AH41">
            <v>0.7</v>
          </cell>
          <cell r="AI41">
            <v>1.3</v>
          </cell>
          <cell r="AJ41">
            <v>1.5844422808497286E-3</v>
          </cell>
          <cell r="AK41">
            <v>1.9628308403811293E-3</v>
          </cell>
          <cell r="AL41" t="str">
            <v xml:space="preserve">A+ </v>
          </cell>
          <cell r="AM41" t="str">
            <v>A1</v>
          </cell>
          <cell r="AN41" t="str">
            <v xml:space="preserve">A+ </v>
          </cell>
          <cell r="AO41" t="str">
            <v>Consumer, Non-cyclical</v>
          </cell>
          <cell r="AP41" t="str">
            <v>Food</v>
          </cell>
          <cell r="AQ41" t="str">
            <v>UNITED STATES</v>
          </cell>
          <cell r="AR41" t="str">
            <v>#N/A Field Not Applicable</v>
          </cell>
        </row>
        <row r="42">
          <cell r="A42" t="str">
            <v>CP Ltd</v>
          </cell>
          <cell r="B42" t="str">
            <v>HSBC CP Ltd</v>
          </cell>
          <cell r="C42" t="str">
            <v>13400012</v>
          </cell>
          <cell r="D42" t="str">
            <v>USD</v>
          </cell>
          <cell r="E42" t="str">
            <v>015</v>
          </cell>
          <cell r="F42" t="str">
            <v>070</v>
          </cell>
          <cell r="G42" t="str">
            <v>UNILEVER CAP CORP</v>
          </cell>
          <cell r="H42" t="str">
            <v>7.125 NOV 01 10</v>
          </cell>
          <cell r="I42" t="str">
            <v>904764AG2</v>
          </cell>
          <cell r="J42" t="str">
            <v>B</v>
          </cell>
          <cell r="K42" t="str">
            <v>CAL</v>
          </cell>
          <cell r="L42">
            <v>0</v>
          </cell>
          <cell r="M42">
            <v>375000</v>
          </cell>
          <cell r="N42">
            <v>375000</v>
          </cell>
          <cell r="O42">
            <v>375000</v>
          </cell>
          <cell r="P42">
            <v>375000</v>
          </cell>
          <cell r="Q42">
            <v>375000</v>
          </cell>
          <cell r="R42" t="str">
            <v>MN    1</v>
          </cell>
          <cell r="S42">
            <v>40483</v>
          </cell>
          <cell r="T42">
            <v>2010</v>
          </cell>
          <cell r="U42">
            <v>11</v>
          </cell>
          <cell r="V42">
            <v>32</v>
          </cell>
          <cell r="W42" t="str">
            <v>Cash</v>
          </cell>
          <cell r="X42">
            <v>7.125</v>
          </cell>
          <cell r="Y42">
            <v>0.09</v>
          </cell>
          <cell r="Z42">
            <v>1.515142330566168E-5</v>
          </cell>
          <cell r="AA42">
            <v>40451</v>
          </cell>
          <cell r="AB42">
            <v>-3771.43</v>
          </cell>
          <cell r="AC42">
            <v>5.0000000000000001E-4</v>
          </cell>
          <cell r="AD42">
            <v>1</v>
          </cell>
          <cell r="AE42">
            <v>100.486</v>
          </cell>
          <cell r="AF42" t="str">
            <v>A+</v>
          </cell>
          <cell r="AG42">
            <v>103.38</v>
          </cell>
          <cell r="AH42">
            <v>0.7</v>
          </cell>
          <cell r="AI42">
            <v>1.3</v>
          </cell>
          <cell r="AJ42">
            <v>1.1784440348847973E-4</v>
          </cell>
          <cell r="AK42">
            <v>1.4598741293968492E-4</v>
          </cell>
          <cell r="AL42" t="str">
            <v xml:space="preserve">A+ </v>
          </cell>
          <cell r="AM42" t="str">
            <v>A1</v>
          </cell>
          <cell r="AN42" t="str">
            <v xml:space="preserve">A+ </v>
          </cell>
          <cell r="AO42" t="str">
            <v>Consumer, Non-cyclical</v>
          </cell>
          <cell r="AP42" t="str">
            <v>Food</v>
          </cell>
          <cell r="AQ42" t="str">
            <v>UNITED STATES</v>
          </cell>
          <cell r="AR42" t="str">
            <v>#N/A Field Not Applicable</v>
          </cell>
        </row>
        <row r="43">
          <cell r="A43" t="str">
            <v>CP Ltd</v>
          </cell>
          <cell r="B43" t="str">
            <v>BlackRock</v>
          </cell>
          <cell r="C43" t="str">
            <v>13407172</v>
          </cell>
          <cell r="D43" t="str">
            <v>USD</v>
          </cell>
          <cell r="E43" t="str">
            <v>015</v>
          </cell>
          <cell r="F43" t="str">
            <v>040</v>
          </cell>
          <cell r="G43" t="str">
            <v>FEDERAL NTL MTG ASSN</v>
          </cell>
          <cell r="H43" t="str">
            <v>1.200 JUN 28 12</v>
          </cell>
          <cell r="I43" t="str">
            <v>31398AU67</v>
          </cell>
          <cell r="J43" t="str">
            <v>B</v>
          </cell>
          <cell r="K43" t="str">
            <v>CAL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str">
            <v>JD   28</v>
          </cell>
          <cell r="S43">
            <v>40571</v>
          </cell>
          <cell r="T43">
            <v>2011</v>
          </cell>
          <cell r="U43">
            <v>1</v>
          </cell>
          <cell r="V43">
            <v>120</v>
          </cell>
          <cell r="W43" t="str">
            <v>MS</v>
          </cell>
          <cell r="X43">
            <v>1.2</v>
          </cell>
          <cell r="Y43">
            <v>0.33</v>
          </cell>
          <cell r="Z43">
            <v>0</v>
          </cell>
          <cell r="AA43">
            <v>40451</v>
          </cell>
          <cell r="AB43">
            <v>0</v>
          </cell>
          <cell r="AC43">
            <v>2.7000000000000001E-3</v>
          </cell>
          <cell r="AD43">
            <v>1</v>
          </cell>
          <cell r="AE43">
            <v>100</v>
          </cell>
          <cell r="AF43" t="str">
            <v>AAA</v>
          </cell>
          <cell r="AG43">
            <v>100.123</v>
          </cell>
          <cell r="AH43">
            <v>0.5</v>
          </cell>
          <cell r="AI43">
            <v>1.2</v>
          </cell>
          <cell r="AJ43">
            <v>0</v>
          </cell>
          <cell r="AK43">
            <v>0</v>
          </cell>
          <cell r="AL43" t="str">
            <v>AAA</v>
          </cell>
          <cell r="AM43" t="str">
            <v>WR</v>
          </cell>
          <cell r="AN43" t="str">
            <v>AAA</v>
          </cell>
          <cell r="AO43" t="str">
            <v>Government</v>
          </cell>
          <cell r="AP43" t="str">
            <v>Sovereign</v>
          </cell>
          <cell r="AQ43" t="str">
            <v>UNITED STATES</v>
          </cell>
          <cell r="AR43" t="str">
            <v>#N/A Field Not Applicable</v>
          </cell>
        </row>
        <row r="44">
          <cell r="A44" t="str">
            <v>CP Inc</v>
          </cell>
          <cell r="B44" t="str">
            <v>Inveco</v>
          </cell>
          <cell r="C44" t="str">
            <v>13400002</v>
          </cell>
          <cell r="D44" t="str">
            <v>USD</v>
          </cell>
          <cell r="E44" t="str">
            <v>015</v>
          </cell>
          <cell r="F44" t="str">
            <v>030</v>
          </cell>
          <cell r="G44" t="str">
            <v>FHL              D/N</v>
          </cell>
          <cell r="H44" t="str">
            <v>DISCNT OCT 05 10</v>
          </cell>
          <cell r="I44" t="str">
            <v>NFHL01005NC</v>
          </cell>
          <cell r="J44" t="str">
            <v>N</v>
          </cell>
          <cell r="K44" t="str">
            <v>D/N</v>
          </cell>
          <cell r="L44">
            <v>1181.25</v>
          </cell>
          <cell r="M44">
            <v>2998760.42</v>
          </cell>
          <cell r="N44">
            <v>2998760.42</v>
          </cell>
          <cell r="O44">
            <v>2998745.83</v>
          </cell>
          <cell r="P44">
            <v>3000000</v>
          </cell>
          <cell r="Q44">
            <v>2999927.08</v>
          </cell>
          <cell r="R44" t="str">
            <v>O     5</v>
          </cell>
          <cell r="S44">
            <v>40456</v>
          </cell>
          <cell r="T44">
            <v>2010</v>
          </cell>
          <cell r="U44">
            <v>10</v>
          </cell>
          <cell r="V44">
            <v>5</v>
          </cell>
          <cell r="W44" t="str">
            <v>MMF</v>
          </cell>
          <cell r="X44">
            <v>0.17499999999999999</v>
          </cell>
          <cell r="Y44">
            <v>0.01</v>
          </cell>
          <cell r="Z44">
            <v>1.3462366967610017E-5</v>
          </cell>
          <cell r="AA44">
            <v>40451</v>
          </cell>
          <cell r="AB44">
            <v>-14.59</v>
          </cell>
          <cell r="AC44">
            <v>1E-4</v>
          </cell>
          <cell r="AD44">
            <v>1</v>
          </cell>
          <cell r="AE44">
            <v>99.99799999999999</v>
          </cell>
          <cell r="AF44" t="str">
            <v>A-1+</v>
          </cell>
          <cell r="AG44">
            <v>99.959000000000003</v>
          </cell>
          <cell r="AH44">
            <v>0.2</v>
          </cell>
          <cell r="AI44">
            <v>0.2</v>
          </cell>
          <cell r="AJ44">
            <v>2.6924733935220039E-4</v>
          </cell>
          <cell r="AK44">
            <v>3.3354763866036039E-4</v>
          </cell>
          <cell r="AL44" t="str">
            <v>AAA</v>
          </cell>
          <cell r="AM44" t="str">
            <v>P-1</v>
          </cell>
          <cell r="AN44" t="str">
            <v>AAA</v>
          </cell>
          <cell r="AO44" t="str">
            <v>Government</v>
          </cell>
          <cell r="AP44" t="str">
            <v>Sovereign</v>
          </cell>
          <cell r="AQ44" t="str">
            <v>UNITED STATES</v>
          </cell>
          <cell r="AR44" t="str">
            <v>#N/A Invalid Security</v>
          </cell>
        </row>
        <row r="45">
          <cell r="A45" t="str">
            <v>CP Inc</v>
          </cell>
          <cell r="B45" t="str">
            <v>Deutsche Bank</v>
          </cell>
          <cell r="C45" t="str">
            <v>13401302</v>
          </cell>
          <cell r="D45" t="str">
            <v>USD</v>
          </cell>
          <cell r="E45" t="str">
            <v>015</v>
          </cell>
          <cell r="F45" t="str">
            <v>030</v>
          </cell>
          <cell r="G45" t="str">
            <v>FHLB             D/N</v>
          </cell>
          <cell r="H45" t="str">
            <v>DISCNT OCT 25 10</v>
          </cell>
          <cell r="I45" t="str">
            <v>NFBN01025</v>
          </cell>
          <cell r="J45" t="str">
            <v>N</v>
          </cell>
          <cell r="K45" t="str">
            <v>D/N</v>
          </cell>
          <cell r="L45">
            <v>5633.33</v>
          </cell>
          <cell r="M45">
            <v>5993326.6699999999</v>
          </cell>
          <cell r="N45">
            <v>5993326.6699999999</v>
          </cell>
          <cell r="O45">
            <v>5993283.3399999999</v>
          </cell>
          <cell r="P45">
            <v>6000000</v>
          </cell>
          <cell r="Q45">
            <v>5998916.6699999999</v>
          </cell>
          <cell r="R45" t="str">
            <v>O    25</v>
          </cell>
          <cell r="S45">
            <v>40476</v>
          </cell>
          <cell r="T45">
            <v>2010</v>
          </cell>
          <cell r="U45">
            <v>10</v>
          </cell>
          <cell r="V45">
            <v>25</v>
          </cell>
          <cell r="W45" t="str">
            <v>MS</v>
          </cell>
          <cell r="X45">
            <v>0.26</v>
          </cell>
          <cell r="Y45">
            <v>7.0000000000000007E-2</v>
          </cell>
          <cell r="Z45">
            <v>1.8834133502339912E-4</v>
          </cell>
          <cell r="AA45">
            <v>40451</v>
          </cell>
          <cell r="AB45">
            <v>-43.33</v>
          </cell>
          <cell r="AC45">
            <v>7.000000000000001E-4</v>
          </cell>
          <cell r="AD45">
            <v>1</v>
          </cell>
          <cell r="AE45">
            <v>99.982000000000014</v>
          </cell>
          <cell r="AF45" t="str">
            <v>A-1+</v>
          </cell>
          <cell r="AG45">
            <v>99.888999999999996</v>
          </cell>
          <cell r="AH45">
            <v>0.3</v>
          </cell>
          <cell r="AI45">
            <v>0.3</v>
          </cell>
          <cell r="AJ45">
            <v>8.0717715010028188E-4</v>
          </cell>
          <cell r="AK45">
            <v>9.9994314909224754E-4</v>
          </cell>
          <cell r="AL45" t="str">
            <v>AAA</v>
          </cell>
          <cell r="AM45" t="str">
            <v>P-1</v>
          </cell>
          <cell r="AN45" t="str">
            <v>AAA</v>
          </cell>
          <cell r="AO45" t="str">
            <v>Government</v>
          </cell>
          <cell r="AP45" t="str">
            <v>Sovereign</v>
          </cell>
          <cell r="AQ45" t="str">
            <v>UNITED STATES</v>
          </cell>
          <cell r="AR45" t="str">
            <v>#N/A Invalid Security</v>
          </cell>
        </row>
        <row r="46">
          <cell r="A46" t="str">
            <v>CP Ltd</v>
          </cell>
          <cell r="B46" t="str">
            <v>BlackRock</v>
          </cell>
          <cell r="C46" t="str">
            <v>13407172</v>
          </cell>
          <cell r="D46" t="str">
            <v>USD</v>
          </cell>
          <cell r="E46" t="str">
            <v>015</v>
          </cell>
          <cell r="F46" t="str">
            <v>030</v>
          </cell>
          <cell r="G46" t="str">
            <v>FHLB             D/N</v>
          </cell>
          <cell r="H46" t="str">
            <v>DISCNT APR 20 11</v>
          </cell>
          <cell r="I46" t="str">
            <v>NFBN10420</v>
          </cell>
          <cell r="J46" t="str">
            <v>N</v>
          </cell>
          <cell r="K46" t="str">
            <v>D/N</v>
          </cell>
          <cell r="L46">
            <v>8280</v>
          </cell>
          <cell r="M46">
            <v>4579392</v>
          </cell>
          <cell r="N46">
            <v>4579392</v>
          </cell>
          <cell r="O46">
            <v>4579330.67</v>
          </cell>
          <cell r="P46">
            <v>4600000</v>
          </cell>
          <cell r="Q46">
            <v>4587610.67</v>
          </cell>
          <cell r="R46" t="str">
            <v>A    20</v>
          </cell>
          <cell r="S46">
            <v>40653</v>
          </cell>
          <cell r="T46">
            <v>2011</v>
          </cell>
          <cell r="U46">
            <v>4</v>
          </cell>
          <cell r="V46">
            <v>202</v>
          </cell>
          <cell r="W46" t="str">
            <v>MS</v>
          </cell>
          <cell r="X46">
            <v>0.48</v>
          </cell>
          <cell r="Y46">
            <v>0.56000000000000005</v>
          </cell>
          <cell r="Z46">
            <v>1.1512655329704879E-3</v>
          </cell>
          <cell r="AA46">
            <v>40451</v>
          </cell>
          <cell r="AB46">
            <v>-61.33</v>
          </cell>
          <cell r="AC46">
            <v>8.6999999999999994E-3</v>
          </cell>
          <cell r="AD46">
            <v>1</v>
          </cell>
          <cell r="AE46">
            <v>99.731000000000009</v>
          </cell>
          <cell r="AF46" t="str">
            <v>A-1+</v>
          </cell>
          <cell r="AG46">
            <v>99.552000000000007</v>
          </cell>
          <cell r="AH46">
            <v>0.5</v>
          </cell>
          <cell r="AI46">
            <v>0.5</v>
          </cell>
          <cell r="AJ46">
            <v>1.0279156544379356E-3</v>
          </cell>
          <cell r="AK46">
            <v>1.2733973160317896E-3</v>
          </cell>
          <cell r="AL46" t="str">
            <v>AAA</v>
          </cell>
          <cell r="AM46" t="str">
            <v>P-1</v>
          </cell>
          <cell r="AN46" t="str">
            <v>AAA</v>
          </cell>
          <cell r="AO46" t="str">
            <v>Government</v>
          </cell>
          <cell r="AP46" t="str">
            <v>Sovereign</v>
          </cell>
          <cell r="AQ46" t="str">
            <v>UNITED STATES</v>
          </cell>
          <cell r="AR46" t="str">
            <v>#N/A Invalid Security</v>
          </cell>
        </row>
        <row r="47">
          <cell r="A47" t="str">
            <v>CP Ltd</v>
          </cell>
          <cell r="B47" t="str">
            <v>BlackRock</v>
          </cell>
          <cell r="C47" t="str">
            <v>13407172</v>
          </cell>
          <cell r="D47" t="str">
            <v>USD</v>
          </cell>
          <cell r="E47" t="str">
            <v>015</v>
          </cell>
          <cell r="F47" t="str">
            <v>030</v>
          </cell>
          <cell r="G47" t="str">
            <v>FHLB             D/N</v>
          </cell>
          <cell r="H47" t="str">
            <v>DISCNT NOV 17 10</v>
          </cell>
          <cell r="I47" t="str">
            <v>NFHN01117</v>
          </cell>
          <cell r="J47" t="str">
            <v>N</v>
          </cell>
          <cell r="K47" t="str">
            <v>D/N</v>
          </cell>
          <cell r="L47">
            <v>457.76</v>
          </cell>
          <cell r="M47">
            <v>2119385.2000000002</v>
          </cell>
          <cell r="N47">
            <v>2119385.2000000002</v>
          </cell>
          <cell r="O47">
            <v>2119386.1</v>
          </cell>
          <cell r="P47">
            <v>2120000</v>
          </cell>
          <cell r="Q47">
            <v>2119843.86</v>
          </cell>
          <cell r="R47" t="str">
            <v>N    17</v>
          </cell>
          <cell r="S47">
            <v>40499</v>
          </cell>
          <cell r="T47">
            <v>2010</v>
          </cell>
          <cell r="U47">
            <v>11</v>
          </cell>
          <cell r="V47">
            <v>48</v>
          </cell>
          <cell r="W47" t="str">
            <v>MS</v>
          </cell>
          <cell r="X47">
            <v>5.7000000000000002E-2</v>
          </cell>
          <cell r="Y47">
            <v>0.13</v>
          </cell>
          <cell r="Z47">
            <v>1.2368952002026897E-4</v>
          </cell>
          <cell r="AA47">
            <v>40451</v>
          </cell>
          <cell r="AB47">
            <v>0.9</v>
          </cell>
          <cell r="AC47">
            <v>1.5E-3</v>
          </cell>
          <cell r="AD47">
            <v>1</v>
          </cell>
          <cell r="AE47">
            <v>99.992999999999995</v>
          </cell>
          <cell r="AF47" t="str">
            <v>A-1+</v>
          </cell>
          <cell r="AG47">
            <v>99.971000000000004</v>
          </cell>
          <cell r="AH47">
            <v>0.1</v>
          </cell>
          <cell r="AI47">
            <v>0.1</v>
          </cell>
          <cell r="AJ47">
            <v>9.5145784630976129E-5</v>
          </cell>
          <cell r="AK47">
            <v>1.1786802376025019E-4</v>
          </cell>
          <cell r="AL47" t="str">
            <v>AAA</v>
          </cell>
          <cell r="AM47" t="str">
            <v>P-1</v>
          </cell>
          <cell r="AN47" t="str">
            <v>AAA</v>
          </cell>
          <cell r="AO47" t="str">
            <v>Government</v>
          </cell>
          <cell r="AP47" t="str">
            <v>Sovereign</v>
          </cell>
          <cell r="AQ47" t="str">
            <v>UNITED STATES</v>
          </cell>
          <cell r="AR47" t="str">
            <v>#N/A Invalid Security</v>
          </cell>
        </row>
        <row r="48">
          <cell r="A48" t="str">
            <v>CP Ltd</v>
          </cell>
          <cell r="B48" t="str">
            <v>BlackRock</v>
          </cell>
          <cell r="C48" t="str">
            <v>13407172</v>
          </cell>
          <cell r="D48" t="str">
            <v>USD</v>
          </cell>
          <cell r="E48" t="str">
            <v>015</v>
          </cell>
          <cell r="F48" t="str">
            <v>030</v>
          </cell>
          <cell r="G48" t="str">
            <v>FNMA             DCP</v>
          </cell>
          <cell r="H48" t="str">
            <v>DISCNT AUG 08 11</v>
          </cell>
          <cell r="I48" t="str">
            <v>NFNM10808A</v>
          </cell>
          <cell r="J48" t="str">
            <v>N</v>
          </cell>
          <cell r="K48" t="str">
            <v>DCP</v>
          </cell>
          <cell r="L48">
            <v>1415.18</v>
          </cell>
          <cell r="M48">
            <v>4706359.2</v>
          </cell>
          <cell r="N48">
            <v>4706359.2</v>
          </cell>
          <cell r="O48">
            <v>4706319.8899999997</v>
          </cell>
          <cell r="P48">
            <v>4720000</v>
          </cell>
          <cell r="Q48">
            <v>4707735.07</v>
          </cell>
          <cell r="R48" t="str">
            <v>A     8</v>
          </cell>
          <cell r="S48">
            <v>40763</v>
          </cell>
          <cell r="T48">
            <v>2011</v>
          </cell>
          <cell r="U48">
            <v>8</v>
          </cell>
          <cell r="V48">
            <v>312</v>
          </cell>
          <cell r="W48" t="str">
            <v>MS</v>
          </cell>
          <cell r="X48">
            <v>0.3</v>
          </cell>
          <cell r="Y48">
            <v>0.86</v>
          </cell>
          <cell r="Z48">
            <v>1.817034512658309E-3</v>
          </cell>
          <cell r="AA48">
            <v>40451</v>
          </cell>
          <cell r="AB48">
            <v>-39.31</v>
          </cell>
          <cell r="AC48">
            <v>1.61E-2</v>
          </cell>
          <cell r="AD48">
            <v>1</v>
          </cell>
          <cell r="AE48">
            <v>99.74</v>
          </cell>
          <cell r="AF48" t="str">
            <v>A-1+</v>
          </cell>
          <cell r="AG48">
            <v>99.710999999999999</v>
          </cell>
          <cell r="AH48">
            <v>0.3</v>
          </cell>
          <cell r="AI48">
            <v>0.3</v>
          </cell>
          <cell r="AJ48">
            <v>6.3384924860173568E-4</v>
          </cell>
          <cell r="AK48">
            <v>7.8522194739758303E-4</v>
          </cell>
          <cell r="AL48" t="str">
            <v>AAA</v>
          </cell>
          <cell r="AM48" t="str">
            <v>P-1</v>
          </cell>
          <cell r="AN48" t="str">
            <v>AAA</v>
          </cell>
          <cell r="AO48" t="str">
            <v>Government</v>
          </cell>
          <cell r="AP48" t="str">
            <v>Sovereign</v>
          </cell>
          <cell r="AQ48" t="str">
            <v>UNITED STATES</v>
          </cell>
          <cell r="AR48" t="str">
            <v>#N/A Invalid Security</v>
          </cell>
        </row>
        <row r="49">
          <cell r="A49" t="str">
            <v>CP Inc</v>
          </cell>
          <cell r="B49" t="str">
            <v>Inveco</v>
          </cell>
          <cell r="C49" t="str">
            <v>13400002</v>
          </cell>
          <cell r="D49" t="str">
            <v>USD</v>
          </cell>
          <cell r="E49" t="str">
            <v>015</v>
          </cell>
          <cell r="F49" t="str">
            <v>040</v>
          </cell>
          <cell r="G49" t="str">
            <v>AMERICAN HOME PRODS</v>
          </cell>
          <cell r="H49" t="str">
            <v>6.950 MAR 15 11</v>
          </cell>
          <cell r="I49" t="str">
            <v>026609AM9</v>
          </cell>
          <cell r="J49" t="str">
            <v>9</v>
          </cell>
          <cell r="K49" t="str">
            <v>999</v>
          </cell>
          <cell r="L49">
            <v>3938.33</v>
          </cell>
          <cell r="M49">
            <v>1286776.77</v>
          </cell>
          <cell r="N49">
            <v>1346017.5</v>
          </cell>
          <cell r="O49">
            <v>1312054.69</v>
          </cell>
          <cell r="P49">
            <v>1275000</v>
          </cell>
          <cell r="Q49">
            <v>1315993.02</v>
          </cell>
          <cell r="R49" t="str">
            <v>MS   15</v>
          </cell>
          <cell r="S49">
            <v>40617</v>
          </cell>
          <cell r="T49">
            <v>2011</v>
          </cell>
          <cell r="U49">
            <v>3</v>
          </cell>
          <cell r="V49">
            <v>166</v>
          </cell>
          <cell r="W49" t="str">
            <v>MS</v>
          </cell>
          <cell r="X49">
            <v>6.95</v>
          </cell>
          <cell r="Y49">
            <v>0.46</v>
          </cell>
          <cell r="Z49">
            <v>2.6573006783391252E-4</v>
          </cell>
          <cell r="AA49">
            <v>40451</v>
          </cell>
          <cell r="AB49">
            <v>25277.91</v>
          </cell>
          <cell r="AC49">
            <v>4.4000000000000003E-3</v>
          </cell>
          <cell r="AD49">
            <v>1</v>
          </cell>
          <cell r="AE49">
            <v>102.90600000000001</v>
          </cell>
          <cell r="AF49" t="str">
            <v>AA</v>
          </cell>
          <cell r="AG49">
            <v>105.57</v>
          </cell>
          <cell r="AH49">
            <v>0.6</v>
          </cell>
          <cell r="AI49">
            <v>0.6</v>
          </cell>
          <cell r="AJ49">
            <v>3.466044363051033E-4</v>
          </cell>
          <cell r="AK49">
            <v>4.2937876956156335E-4</v>
          </cell>
          <cell r="AL49" t="str">
            <v>AA</v>
          </cell>
          <cell r="AM49" t="str">
            <v>A1</v>
          </cell>
          <cell r="AN49" t="str">
            <v>AA</v>
          </cell>
          <cell r="AO49" t="str">
            <v>Consumer, Non-cyclical</v>
          </cell>
          <cell r="AP49" t="str">
            <v>Pharmaceuticals</v>
          </cell>
          <cell r="AQ49" t="str">
            <v>UNITED STATES</v>
          </cell>
          <cell r="AR49" t="str">
            <v>#N/A Field Not Applicable</v>
          </cell>
        </row>
        <row r="50">
          <cell r="A50" t="str">
            <v>CP Inc</v>
          </cell>
          <cell r="B50" t="str">
            <v>Inveco</v>
          </cell>
          <cell r="C50" t="str">
            <v>13400002</v>
          </cell>
          <cell r="D50" t="str">
            <v>USD</v>
          </cell>
          <cell r="E50" t="str">
            <v>015</v>
          </cell>
          <cell r="F50" t="str">
            <v>040</v>
          </cell>
          <cell r="G50" t="str">
            <v>FEDERAL FARM CR BKS</v>
          </cell>
          <cell r="H50" t="str">
            <v>1.340 DEC 17 12</v>
          </cell>
          <cell r="I50" t="str">
            <v>31331JSB0</v>
          </cell>
          <cell r="J50" t="str">
            <v>B</v>
          </cell>
          <cell r="K50" t="str">
            <v>CAL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str">
            <v>JD   17</v>
          </cell>
          <cell r="S50">
            <v>41260</v>
          </cell>
          <cell r="T50">
            <v>2012</v>
          </cell>
          <cell r="U50">
            <v>12</v>
          </cell>
          <cell r="V50">
            <v>809</v>
          </cell>
          <cell r="W50" t="str">
            <v>MS</v>
          </cell>
          <cell r="X50">
            <v>1.34</v>
          </cell>
          <cell r="Y50">
            <v>2.17</v>
          </cell>
          <cell r="Z50">
            <v>0</v>
          </cell>
          <cell r="AA50">
            <v>40451</v>
          </cell>
          <cell r="AB50">
            <v>0</v>
          </cell>
          <cell r="AC50">
            <v>5.8200000000000002E-2</v>
          </cell>
          <cell r="AD50">
            <v>1</v>
          </cell>
          <cell r="AE50">
            <v>100</v>
          </cell>
          <cell r="AF50" t="str">
            <v>AAA</v>
          </cell>
          <cell r="AG50">
            <v>100</v>
          </cell>
          <cell r="AH50">
            <v>1.4</v>
          </cell>
          <cell r="AI50">
            <v>1.3</v>
          </cell>
          <cell r="AJ50">
            <v>0</v>
          </cell>
          <cell r="AK50">
            <v>0</v>
          </cell>
          <cell r="AL50" t="str">
            <v>AAA</v>
          </cell>
          <cell r="AM50" t="str">
            <v>WR</v>
          </cell>
          <cell r="AN50" t="str">
            <v>AAA</v>
          </cell>
          <cell r="AO50" t="str">
            <v>Government</v>
          </cell>
          <cell r="AP50" t="str">
            <v>Sovereign</v>
          </cell>
          <cell r="AQ50" t="str">
            <v>UNITED STATES</v>
          </cell>
          <cell r="AR50" t="str">
            <v>#N/A Field Not Applicable</v>
          </cell>
        </row>
        <row r="51">
          <cell r="A51" t="str">
            <v>CP Inc</v>
          </cell>
          <cell r="B51" t="str">
            <v>Inveco</v>
          </cell>
          <cell r="C51" t="str">
            <v>13400002</v>
          </cell>
          <cell r="D51" t="str">
            <v>USD</v>
          </cell>
          <cell r="E51" t="str">
            <v>015</v>
          </cell>
          <cell r="F51" t="str">
            <v>040</v>
          </cell>
          <cell r="G51" t="str">
            <v>FEDERAL NTL MTG ASSN</v>
          </cell>
          <cell r="H51" t="str">
            <v>4.750 DEC 15 10</v>
          </cell>
          <cell r="I51" t="str">
            <v>31359MZL0</v>
          </cell>
          <cell r="J51" t="str">
            <v>B</v>
          </cell>
          <cell r="K51" t="str">
            <v>ZZZ</v>
          </cell>
          <cell r="L51">
            <v>18181.939999999999</v>
          </cell>
          <cell r="M51">
            <v>1304864.53</v>
          </cell>
          <cell r="N51">
            <v>1367065.7</v>
          </cell>
          <cell r="O51">
            <v>1312805</v>
          </cell>
          <cell r="P51">
            <v>1300000</v>
          </cell>
          <cell r="Q51">
            <v>1330986.94</v>
          </cell>
          <cell r="R51" t="str">
            <v>JD   15</v>
          </cell>
          <cell r="S51">
            <v>40527</v>
          </cell>
          <cell r="T51">
            <v>2010</v>
          </cell>
          <cell r="U51">
            <v>12</v>
          </cell>
          <cell r="V51">
            <v>76</v>
          </cell>
          <cell r="W51" t="str">
            <v>MS</v>
          </cell>
          <cell r="X51">
            <v>4.75</v>
          </cell>
          <cell r="Y51">
            <v>0.21</v>
          </cell>
          <cell r="Z51">
            <v>1.2301678573690036E-4</v>
          </cell>
          <cell r="AA51">
            <v>40451</v>
          </cell>
          <cell r="AB51">
            <v>7940.47</v>
          </cell>
          <cell r="AC51">
            <v>1.5E-3</v>
          </cell>
          <cell r="AD51">
            <v>1</v>
          </cell>
          <cell r="AE51">
            <v>100.985</v>
          </cell>
          <cell r="AF51" t="str">
            <v>AAA</v>
          </cell>
          <cell r="AG51">
            <v>105.15900000000002</v>
          </cell>
          <cell r="AH51">
            <v>-3.2</v>
          </cell>
          <cell r="AI51">
            <v>0</v>
          </cell>
          <cell r="AJ51">
            <v>-1.8745414969432439E-3</v>
          </cell>
          <cell r="AK51">
            <v>-2.3222100964139627E-3</v>
          </cell>
          <cell r="AL51" t="str">
            <v>AAA</v>
          </cell>
          <cell r="AM51" t="str">
            <v>Aaa</v>
          </cell>
          <cell r="AN51" t="str">
            <v>AAA</v>
          </cell>
          <cell r="AO51" t="str">
            <v>Government</v>
          </cell>
          <cell r="AP51" t="str">
            <v>Sovereign</v>
          </cell>
          <cell r="AQ51" t="str">
            <v>UNITED STATES</v>
          </cell>
          <cell r="AR51" t="str">
            <v>#N/A Field Not Applicable</v>
          </cell>
        </row>
        <row r="52">
          <cell r="A52" t="str">
            <v>CP Inc</v>
          </cell>
          <cell r="B52" t="str">
            <v>Inveco</v>
          </cell>
          <cell r="C52" t="str">
            <v>13400002</v>
          </cell>
          <cell r="D52" t="str">
            <v>USD</v>
          </cell>
          <cell r="E52" t="str">
            <v>005</v>
          </cell>
          <cell r="F52" t="str">
            <v>040</v>
          </cell>
          <cell r="G52" t="str">
            <v>CANADIAN MTGE &amp; HOUS</v>
          </cell>
          <cell r="H52" t="str">
            <v>5.0 01 SEP 2011</v>
          </cell>
          <cell r="I52" t="str">
            <v>B135143AZ8</v>
          </cell>
          <cell r="J52" t="str">
            <v>B</v>
          </cell>
          <cell r="K52" t="str">
            <v>ZZZ</v>
          </cell>
          <cell r="L52">
            <v>8062.5</v>
          </cell>
          <cell r="M52">
            <v>1997972.48</v>
          </cell>
          <cell r="N52">
            <v>2064035.25</v>
          </cell>
          <cell r="O52">
            <v>2017140.75</v>
          </cell>
          <cell r="P52">
            <v>1935000</v>
          </cell>
          <cell r="Q52">
            <v>2025203.25</v>
          </cell>
          <cell r="R52" t="str">
            <v>MS    1</v>
          </cell>
          <cell r="S52">
            <v>40787</v>
          </cell>
          <cell r="T52">
            <v>2011</v>
          </cell>
          <cell r="U52">
            <v>9</v>
          </cell>
          <cell r="V52">
            <v>336</v>
          </cell>
          <cell r="W52" t="str">
            <v>MS</v>
          </cell>
          <cell r="X52">
            <v>5</v>
          </cell>
          <cell r="Y52">
            <v>0.91</v>
          </cell>
          <cell r="Z52">
            <v>8.1622623365226147E-4</v>
          </cell>
          <cell r="AA52">
            <v>40451</v>
          </cell>
          <cell r="AB52">
            <v>19168.27</v>
          </cell>
          <cell r="AC52">
            <v>1.2800000000000001E-2</v>
          </cell>
          <cell r="AD52">
            <v>1</v>
          </cell>
          <cell r="AE52">
            <v>104.245</v>
          </cell>
          <cell r="AF52" t="str">
            <v>AAA</v>
          </cell>
          <cell r="AG52">
            <v>106.66800000000001</v>
          </cell>
          <cell r="AH52">
            <v>0</v>
          </cell>
          <cell r="AI52">
            <v>0.4</v>
          </cell>
          <cell r="AJ52">
            <v>0</v>
          </cell>
          <cell r="AK52">
            <v>0</v>
          </cell>
          <cell r="AL52" t="str">
            <v>AAA</v>
          </cell>
          <cell r="AM52" t="str">
            <v>Aaa</v>
          </cell>
          <cell r="AN52" t="str">
            <v>AAA</v>
          </cell>
          <cell r="AO52" t="str">
            <v>Government</v>
          </cell>
          <cell r="AP52" t="str">
            <v>Sovereign</v>
          </cell>
          <cell r="AQ52" t="str">
            <v>CANADA</v>
          </cell>
          <cell r="AR52" t="str">
            <v>#N/A Field Not Applicable</v>
          </cell>
        </row>
        <row r="53">
          <cell r="A53" t="str">
            <v>CP Inc</v>
          </cell>
          <cell r="B53" t="str">
            <v>Inveco</v>
          </cell>
          <cell r="C53" t="str">
            <v>13400002</v>
          </cell>
          <cell r="D53" t="str">
            <v>USD</v>
          </cell>
          <cell r="E53" t="str">
            <v>015</v>
          </cell>
          <cell r="F53" t="str">
            <v>040</v>
          </cell>
          <cell r="G53" t="str">
            <v>FEDERAL HOME LOAN BK</v>
          </cell>
          <cell r="H53" t="str">
            <v>1.7 03 JUN 2013</v>
          </cell>
          <cell r="I53" t="str">
            <v>B3133XYL45</v>
          </cell>
          <cell r="J53" t="str">
            <v>B</v>
          </cell>
          <cell r="K53" t="str">
            <v>ZZZ</v>
          </cell>
          <cell r="L53">
            <v>16716.669999999998</v>
          </cell>
          <cell r="M53">
            <v>3000000</v>
          </cell>
          <cell r="N53">
            <v>3000000</v>
          </cell>
          <cell r="O53">
            <v>3021562.5</v>
          </cell>
          <cell r="P53">
            <v>3000000</v>
          </cell>
          <cell r="Q53">
            <v>3038279.17</v>
          </cell>
          <cell r="R53" t="str">
            <v>JD    3</v>
          </cell>
          <cell r="S53">
            <v>41428</v>
          </cell>
          <cell r="T53">
            <v>2013</v>
          </cell>
          <cell r="U53">
            <v>6</v>
          </cell>
          <cell r="V53">
            <v>977</v>
          </cell>
          <cell r="W53" t="str">
            <v>MS</v>
          </cell>
          <cell r="X53">
            <v>1.7</v>
          </cell>
          <cell r="Y53">
            <v>0.67</v>
          </cell>
          <cell r="Z53">
            <v>9.0235143242607349E-4</v>
          </cell>
          <cell r="AA53">
            <v>40451</v>
          </cell>
          <cell r="AB53">
            <v>21562.5</v>
          </cell>
          <cell r="AC53">
            <v>8.1300000000000011E-2</v>
          </cell>
          <cell r="AD53">
            <v>1</v>
          </cell>
          <cell r="AE53">
            <v>100.71899999999999</v>
          </cell>
          <cell r="AF53" t="str">
            <v>AAA</v>
          </cell>
          <cell r="AG53">
            <v>100</v>
          </cell>
          <cell r="AH53">
            <v>1.7</v>
          </cell>
          <cell r="AI53">
            <v>1.4</v>
          </cell>
          <cell r="AJ53">
            <v>2.2895484106333205E-3</v>
          </cell>
          <cell r="AK53">
            <v>2.8363268799710211E-3</v>
          </cell>
          <cell r="AL53" t="str">
            <v>AAA</v>
          </cell>
          <cell r="AM53" t="str">
            <v>Aaa</v>
          </cell>
          <cell r="AN53" t="str">
            <v>AAA</v>
          </cell>
          <cell r="AO53" t="str">
            <v>Government</v>
          </cell>
          <cell r="AP53" t="str">
            <v>Sovereign</v>
          </cell>
          <cell r="AQ53" t="str">
            <v>UNITED STATES</v>
          </cell>
          <cell r="AR53" t="str">
            <v>6/3/2011</v>
          </cell>
        </row>
        <row r="54">
          <cell r="A54" t="str">
            <v>CP Inc</v>
          </cell>
          <cell r="B54" t="str">
            <v>Inveco</v>
          </cell>
          <cell r="C54" t="str">
            <v>13400002</v>
          </cell>
          <cell r="D54" t="str">
            <v>USD</v>
          </cell>
          <cell r="E54" t="str">
            <v>015</v>
          </cell>
          <cell r="F54" t="str">
            <v>040</v>
          </cell>
          <cell r="G54" t="str">
            <v>FEDERAL HOME LOAN BK</v>
          </cell>
          <cell r="H54" t="str">
            <v>FRN 24 JUN 2015</v>
          </cell>
          <cell r="I54" t="str">
            <v>B3133XYV28</v>
          </cell>
          <cell r="J54" t="str">
            <v>B</v>
          </cell>
          <cell r="K54" t="str">
            <v>FLR</v>
          </cell>
          <cell r="L54">
            <v>306.54000000000002</v>
          </cell>
          <cell r="M54">
            <v>1998581.33</v>
          </cell>
          <cell r="N54">
            <v>1998500</v>
          </cell>
          <cell r="O54">
            <v>2015625</v>
          </cell>
          <cell r="P54">
            <v>2000000</v>
          </cell>
          <cell r="Q54">
            <v>2015931.54</v>
          </cell>
          <cell r="R54" t="str">
            <v>MJSD 24</v>
          </cell>
          <cell r="S54">
            <v>42179</v>
          </cell>
          <cell r="T54">
            <v>2015</v>
          </cell>
          <cell r="U54">
            <v>6</v>
          </cell>
          <cell r="V54">
            <v>1728</v>
          </cell>
          <cell r="W54" t="str">
            <v>MS</v>
          </cell>
          <cell r="X54">
            <v>0.78799999999999992</v>
          </cell>
          <cell r="Y54">
            <v>0.06</v>
          </cell>
          <cell r="Z54">
            <v>5.3833514207328563E-5</v>
          </cell>
          <cell r="AA54">
            <v>40451</v>
          </cell>
          <cell r="AB54">
            <v>17043.669999999998</v>
          </cell>
          <cell r="AC54">
            <v>0.22969999999999999</v>
          </cell>
          <cell r="AD54">
            <v>1</v>
          </cell>
          <cell r="AE54">
            <v>100.78100000000001</v>
          </cell>
          <cell r="AF54" t="str">
            <v>AAA</v>
          </cell>
          <cell r="AG54">
            <v>99.924999999999997</v>
          </cell>
          <cell r="AH54">
            <v>0.8</v>
          </cell>
          <cell r="AI54">
            <v>0.6</v>
          </cell>
          <cell r="AJ54">
            <v>7.1778018943104767E-4</v>
          </cell>
          <cell r="AK54">
            <v>8.8919685460191915E-4</v>
          </cell>
          <cell r="AL54" t="str">
            <v>AAA</v>
          </cell>
          <cell r="AM54" t="str">
            <v>Aaa</v>
          </cell>
          <cell r="AN54" t="str">
            <v>AAA</v>
          </cell>
          <cell r="AO54" t="str">
            <v>Government</v>
          </cell>
          <cell r="AP54" t="str">
            <v>Sovereign</v>
          </cell>
          <cell r="AQ54" t="str">
            <v>UNITED STATES</v>
          </cell>
          <cell r="AR54" t="str">
            <v>#N/A Field Not Applicable</v>
          </cell>
        </row>
        <row r="55">
          <cell r="A55" t="str">
            <v>CP Inc</v>
          </cell>
          <cell r="B55" t="str">
            <v>Inveco</v>
          </cell>
          <cell r="C55" t="str">
            <v>13400002</v>
          </cell>
          <cell r="D55" t="str">
            <v>USD</v>
          </cell>
          <cell r="E55" t="str">
            <v>015</v>
          </cell>
          <cell r="F55" t="str">
            <v>040</v>
          </cell>
          <cell r="G55" t="str">
            <v>FANNIE MAE</v>
          </cell>
          <cell r="H55" t="str">
            <v>3.375 19 MAY 20</v>
          </cell>
          <cell r="I55" t="str">
            <v>B31398ARH7</v>
          </cell>
          <cell r="J55" t="str">
            <v>B</v>
          </cell>
          <cell r="K55" t="str">
            <v>ZZZ</v>
          </cell>
          <cell r="L55">
            <v>24750</v>
          </cell>
          <cell r="M55">
            <v>2035742.92</v>
          </cell>
          <cell r="N55">
            <v>2062161.6</v>
          </cell>
          <cell r="O55">
            <v>2039375</v>
          </cell>
          <cell r="P55">
            <v>2000000</v>
          </cell>
          <cell r="Q55">
            <v>2064125</v>
          </cell>
          <cell r="R55" t="str">
            <v>MN   19</v>
          </cell>
          <cell r="S55">
            <v>40682</v>
          </cell>
          <cell r="T55">
            <v>2011</v>
          </cell>
          <cell r="U55">
            <v>5</v>
          </cell>
          <cell r="V55">
            <v>231</v>
          </cell>
          <cell r="W55" t="str">
            <v>MS</v>
          </cell>
          <cell r="X55">
            <v>3.375</v>
          </cell>
          <cell r="Y55">
            <v>0.63</v>
          </cell>
          <cell r="Z55">
            <v>5.7576218415191025E-4</v>
          </cell>
          <cell r="AA55">
            <v>40451</v>
          </cell>
          <cell r="AB55">
            <v>3632.08</v>
          </cell>
          <cell r="AC55">
            <v>7.0999999999999995E-3</v>
          </cell>
          <cell r="AD55">
            <v>1</v>
          </cell>
          <cell r="AE55">
            <v>101.96899999999999</v>
          </cell>
          <cell r="AF55" t="str">
            <v>AAA</v>
          </cell>
          <cell r="AG55">
            <v>103.108</v>
          </cell>
          <cell r="AH55">
            <v>0.5</v>
          </cell>
          <cell r="AI55">
            <v>0.3</v>
          </cell>
          <cell r="AJ55">
            <v>4.5695411440627794E-4</v>
          </cell>
          <cell r="AK55">
            <v>5.6608160438300942E-4</v>
          </cell>
          <cell r="AL55" t="str">
            <v>AAA</v>
          </cell>
          <cell r="AM55" t="str">
            <v>Aaa</v>
          </cell>
          <cell r="AN55" t="str">
            <v>AAA</v>
          </cell>
          <cell r="AO55" t="str">
            <v>Government</v>
          </cell>
          <cell r="AP55" t="str">
            <v>Sovereign</v>
          </cell>
          <cell r="AQ55" t="str">
            <v>UNITED STATES</v>
          </cell>
          <cell r="AR55" t="str">
            <v>#N/A Field Not Applicable</v>
          </cell>
        </row>
        <row r="56">
          <cell r="A56" t="str">
            <v>CP Ltd</v>
          </cell>
          <cell r="B56" t="str">
            <v>HSBC CP Ltd</v>
          </cell>
          <cell r="C56" t="str">
            <v>13400012</v>
          </cell>
          <cell r="D56" t="str">
            <v>USD</v>
          </cell>
          <cell r="E56" t="str">
            <v>015</v>
          </cell>
          <cell r="F56" t="str">
            <v>040</v>
          </cell>
          <cell r="G56" t="str">
            <v>FEDERAL HOME LOAN BA</v>
          </cell>
          <cell r="H56" t="str">
            <v>0.850 DEC 03 10</v>
          </cell>
          <cell r="I56" t="str">
            <v>3133XTTF3</v>
          </cell>
          <cell r="J56" t="str">
            <v>B</v>
          </cell>
          <cell r="K56" t="str">
            <v>ZZZ</v>
          </cell>
          <cell r="L56">
            <v>4179.17</v>
          </cell>
          <cell r="M56">
            <v>1501400.63</v>
          </cell>
          <cell r="N56">
            <v>1503735</v>
          </cell>
          <cell r="O56">
            <v>1501950</v>
          </cell>
          <cell r="P56">
            <v>1500000</v>
          </cell>
          <cell r="Q56">
            <v>1506129.17</v>
          </cell>
          <cell r="R56" t="str">
            <v>JD    3</v>
          </cell>
          <cell r="S56">
            <v>40515</v>
          </cell>
          <cell r="T56">
            <v>2010</v>
          </cell>
          <cell r="U56">
            <v>12</v>
          </cell>
          <cell r="V56">
            <v>64</v>
          </cell>
          <cell r="W56" t="str">
            <v>MS</v>
          </cell>
          <cell r="X56">
            <v>0.85</v>
          </cell>
          <cell r="Y56">
            <v>0.17</v>
          </cell>
          <cell r="Z56">
            <v>1.1458431420467888E-4</v>
          </cell>
          <cell r="AA56">
            <v>40451</v>
          </cell>
          <cell r="AB56">
            <v>549.38</v>
          </cell>
          <cell r="AC56">
            <v>1.1999999999999999E-3</v>
          </cell>
          <cell r="AD56">
            <v>1</v>
          </cell>
          <cell r="AE56">
            <v>100.13</v>
          </cell>
          <cell r="AF56" t="str">
            <v>AAA</v>
          </cell>
          <cell r="AG56">
            <v>100.249</v>
          </cell>
          <cell r="AH56">
            <v>0.3</v>
          </cell>
          <cell r="AI56">
            <v>0.1</v>
          </cell>
          <cell r="AJ56">
            <v>2.0220761330237447E-4</v>
          </cell>
          <cell r="AK56">
            <v>2.5049782143967206E-4</v>
          </cell>
          <cell r="AL56" t="str">
            <v>AAA</v>
          </cell>
          <cell r="AM56" t="str">
            <v>Aaa</v>
          </cell>
          <cell r="AN56" t="str">
            <v>AAA</v>
          </cell>
          <cell r="AO56" t="str">
            <v>Government</v>
          </cell>
          <cell r="AP56" t="str">
            <v>Sovereign</v>
          </cell>
          <cell r="AQ56" t="str">
            <v>UNITED STATES</v>
          </cell>
          <cell r="AR56" t="str">
            <v>#N/A Field Not Applicable</v>
          </cell>
        </row>
        <row r="57">
          <cell r="A57" t="str">
            <v>CP Ltd</v>
          </cell>
          <cell r="B57" t="str">
            <v>HSBC CP Ltd</v>
          </cell>
          <cell r="C57" t="str">
            <v>13400012</v>
          </cell>
          <cell r="D57" t="str">
            <v>USD</v>
          </cell>
          <cell r="E57" t="str">
            <v>015</v>
          </cell>
          <cell r="F57" t="str">
            <v>040</v>
          </cell>
          <cell r="G57" t="str">
            <v>FEDERAL HOME LOAN BA</v>
          </cell>
          <cell r="H57" t="str">
            <v>2.050 OCT 15 12</v>
          </cell>
          <cell r="I57" t="str">
            <v>3133XV3W9</v>
          </cell>
          <cell r="J57" t="str">
            <v>B</v>
          </cell>
          <cell r="K57" t="str">
            <v>CAL</v>
          </cell>
          <cell r="L57">
            <v>47263.89</v>
          </cell>
          <cell r="M57">
            <v>5022288.47</v>
          </cell>
          <cell r="N57">
            <v>5026147.82</v>
          </cell>
          <cell r="O57">
            <v>5003000</v>
          </cell>
          <cell r="P57">
            <v>5000000</v>
          </cell>
          <cell r="Q57">
            <v>5050263.8899999997</v>
          </cell>
          <cell r="R57" t="str">
            <v>AO   15</v>
          </cell>
          <cell r="S57">
            <v>41197</v>
          </cell>
          <cell r="T57">
            <v>2012</v>
          </cell>
          <cell r="U57">
            <v>10</v>
          </cell>
          <cell r="V57">
            <v>746</v>
          </cell>
          <cell r="W57" t="str">
            <v>MS</v>
          </cell>
          <cell r="X57">
            <v>2.0499999999999998</v>
          </cell>
          <cell r="Y57">
            <v>1.97</v>
          </cell>
          <cell r="Z57">
            <v>4.4416827433204275E-3</v>
          </cell>
          <cell r="AA57">
            <v>40451</v>
          </cell>
          <cell r="AB57">
            <v>-19288.47</v>
          </cell>
          <cell r="AC57">
            <v>4.9299999999999997E-2</v>
          </cell>
          <cell r="AD57">
            <v>1</v>
          </cell>
          <cell r="AE57">
            <v>100.06</v>
          </cell>
          <cell r="AF57" t="str">
            <v>AAA</v>
          </cell>
          <cell r="AG57">
            <v>100.523</v>
          </cell>
          <cell r="AH57">
            <v>1.8</v>
          </cell>
          <cell r="AI57">
            <v>2</v>
          </cell>
          <cell r="AJ57">
            <v>4.058390323846077E-3</v>
          </cell>
          <cell r="AK57">
            <v>5.0275947481515995E-3</v>
          </cell>
          <cell r="AL57" t="str">
            <v>AAA</v>
          </cell>
          <cell r="AM57" t="str">
            <v>Aaa</v>
          </cell>
          <cell r="AN57" t="str">
            <v>AAA</v>
          </cell>
          <cell r="AO57" t="str">
            <v>Government</v>
          </cell>
          <cell r="AP57" t="str">
            <v>Sovereign</v>
          </cell>
          <cell r="AQ57" t="str">
            <v>UNITED STATES</v>
          </cell>
          <cell r="AR57" t="str">
            <v>10/15/2010</v>
          </cell>
        </row>
        <row r="58">
          <cell r="A58" t="str">
            <v>CP Ltd</v>
          </cell>
          <cell r="B58" t="str">
            <v>HSBC CP Ltd</v>
          </cell>
          <cell r="C58" t="str">
            <v>13400012</v>
          </cell>
          <cell r="D58" t="str">
            <v>USD</v>
          </cell>
          <cell r="E58" t="str">
            <v>015</v>
          </cell>
          <cell r="F58" t="str">
            <v>040</v>
          </cell>
          <cell r="G58" t="str">
            <v>FEDERAL HOME LOAN BA</v>
          </cell>
          <cell r="H58" t="str">
            <v>1.470 DEC 10 12</v>
          </cell>
          <cell r="I58" t="str">
            <v>3133XYKH7</v>
          </cell>
          <cell r="J58" t="str">
            <v>B</v>
          </cell>
          <cell r="K58" t="str">
            <v>CAL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str">
            <v>JD   10</v>
          </cell>
          <cell r="S58">
            <v>41253</v>
          </cell>
          <cell r="T58">
            <v>2012</v>
          </cell>
          <cell r="U58">
            <v>12</v>
          </cell>
          <cell r="V58">
            <v>802</v>
          </cell>
          <cell r="W58" t="str">
            <v>MS</v>
          </cell>
          <cell r="X58">
            <v>1.47</v>
          </cell>
          <cell r="Y58">
            <v>2.14</v>
          </cell>
          <cell r="Z58">
            <v>0</v>
          </cell>
          <cell r="AA58">
            <v>40451</v>
          </cell>
          <cell r="AB58">
            <v>0</v>
          </cell>
          <cell r="AC58">
            <v>5.7099999999999998E-2</v>
          </cell>
          <cell r="AD58">
            <v>1</v>
          </cell>
          <cell r="AE58">
            <v>100</v>
          </cell>
          <cell r="AF58" t="str">
            <v>AAA</v>
          </cell>
          <cell r="AG58">
            <v>100</v>
          </cell>
          <cell r="AH58">
            <v>1.5</v>
          </cell>
          <cell r="AI58">
            <v>1.5</v>
          </cell>
          <cell r="AJ58">
            <v>0</v>
          </cell>
          <cell r="AK58">
            <v>0</v>
          </cell>
          <cell r="AL58" t="str">
            <v>AAA</v>
          </cell>
          <cell r="AM58" t="str">
            <v>WR</v>
          </cell>
          <cell r="AN58" t="str">
            <v>AAA</v>
          </cell>
          <cell r="AO58" t="str">
            <v>Government</v>
          </cell>
          <cell r="AP58" t="str">
            <v>Sovereign</v>
          </cell>
          <cell r="AQ58" t="str">
            <v>UNITED STATES</v>
          </cell>
          <cell r="AR58" t="str">
            <v>#N/A Field Not Applicable</v>
          </cell>
        </row>
        <row r="59">
          <cell r="A59" t="str">
            <v>CP Ltd</v>
          </cell>
          <cell r="B59" t="str">
            <v>HSBC CP Ltd</v>
          </cell>
          <cell r="C59" t="str">
            <v>13400012</v>
          </cell>
          <cell r="D59" t="str">
            <v>USD</v>
          </cell>
          <cell r="E59" t="str">
            <v>015</v>
          </cell>
          <cell r="F59" t="str">
            <v>040</v>
          </cell>
          <cell r="G59" t="str">
            <v>FEDERAL HOME LN MTG</v>
          </cell>
          <cell r="H59" t="str">
            <v>2.250 AUG 12 15</v>
          </cell>
          <cell r="I59" t="str">
            <v>3134G1PD0</v>
          </cell>
          <cell r="J59" t="str">
            <v>B</v>
          </cell>
          <cell r="K59" t="str">
            <v>CAL</v>
          </cell>
          <cell r="L59">
            <v>6125</v>
          </cell>
          <cell r="M59">
            <v>2016620.53</v>
          </cell>
          <cell r="N59">
            <v>2016920</v>
          </cell>
          <cell r="O59">
            <v>2025000</v>
          </cell>
          <cell r="P59">
            <v>2000000</v>
          </cell>
          <cell r="Q59">
            <v>2031125</v>
          </cell>
          <cell r="R59" t="str">
            <v>FA   12</v>
          </cell>
          <cell r="S59">
            <v>40767</v>
          </cell>
          <cell r="T59">
            <v>2011</v>
          </cell>
          <cell r="U59">
            <v>8</v>
          </cell>
          <cell r="V59">
            <v>316</v>
          </cell>
          <cell r="W59" t="str">
            <v>MS</v>
          </cell>
          <cell r="X59">
            <v>2.25</v>
          </cell>
          <cell r="Y59">
            <v>0.86</v>
          </cell>
          <cell r="Z59">
            <v>7.7857829082516488E-4</v>
          </cell>
          <cell r="AA59">
            <v>40451</v>
          </cell>
          <cell r="AB59">
            <v>8379.4699999999993</v>
          </cell>
          <cell r="AC59">
            <v>1.1699999999999999E-2</v>
          </cell>
          <cell r="AD59">
            <v>1</v>
          </cell>
          <cell r="AE59">
            <v>101.25</v>
          </cell>
          <cell r="AF59" t="str">
            <v>AAA</v>
          </cell>
          <cell r="AG59">
            <v>100.846</v>
          </cell>
          <cell r="AH59">
            <v>1.4</v>
          </cell>
          <cell r="AI59">
            <v>0.8</v>
          </cell>
          <cell r="AJ59">
            <v>1.26745303157585E-3</v>
          </cell>
          <cell r="AK59">
            <v>1.5701398082973667E-3</v>
          </cell>
          <cell r="AL59" t="str">
            <v>AAA</v>
          </cell>
          <cell r="AM59" t="str">
            <v>Aaa</v>
          </cell>
          <cell r="AN59" t="str">
            <v>AAA</v>
          </cell>
          <cell r="AO59" t="str">
            <v>Government</v>
          </cell>
          <cell r="AP59" t="str">
            <v>Sovereign</v>
          </cell>
          <cell r="AQ59" t="str">
            <v>UNITED STATES</v>
          </cell>
          <cell r="AR59" t="str">
            <v>8/12/2011</v>
          </cell>
        </row>
        <row r="60">
          <cell r="A60" t="str">
            <v>CP Ltd</v>
          </cell>
          <cell r="B60" t="str">
            <v>HSBC CP Ltd</v>
          </cell>
          <cell r="C60" t="str">
            <v>13400012</v>
          </cell>
          <cell r="D60" t="str">
            <v>USD</v>
          </cell>
          <cell r="E60" t="str">
            <v>015</v>
          </cell>
          <cell r="F60" t="str">
            <v>040</v>
          </cell>
          <cell r="G60" t="str">
            <v>FEDERAL NTL MTG ASSN</v>
          </cell>
          <cell r="H60" t="str">
            <v>1.300 JUN 28 13</v>
          </cell>
          <cell r="I60" t="str">
            <v>3136FMR48</v>
          </cell>
          <cell r="J60" t="str">
            <v>B</v>
          </cell>
          <cell r="K60" t="str">
            <v>CAL</v>
          </cell>
          <cell r="L60">
            <v>8642.4699999999993</v>
          </cell>
          <cell r="M60">
            <v>2629395.08</v>
          </cell>
          <cell r="N60">
            <v>2629342.5</v>
          </cell>
          <cell r="O60">
            <v>2641177.5</v>
          </cell>
          <cell r="P60">
            <v>2630000</v>
          </cell>
          <cell r="Q60">
            <v>2649819.9700000002</v>
          </cell>
          <cell r="R60" t="str">
            <v>JD   28</v>
          </cell>
          <cell r="S60">
            <v>40722</v>
          </cell>
          <cell r="T60">
            <v>2011</v>
          </cell>
          <cell r="U60">
            <v>6</v>
          </cell>
          <cell r="V60">
            <v>271</v>
          </cell>
          <cell r="W60" t="str">
            <v>MS</v>
          </cell>
          <cell r="X60">
            <v>1.3</v>
          </cell>
          <cell r="Y60">
            <v>0.74</v>
          </cell>
          <cell r="Z60">
            <v>8.7350867088086155E-4</v>
          </cell>
          <cell r="AA60">
            <v>40451</v>
          </cell>
          <cell r="AB60">
            <v>11782.42</v>
          </cell>
          <cell r="AC60">
            <v>9.1000000000000004E-3</v>
          </cell>
          <cell r="AD60">
            <v>1</v>
          </cell>
          <cell r="AE60">
            <v>100.425</v>
          </cell>
          <cell r="AF60" t="str">
            <v>AAA</v>
          </cell>
          <cell r="AG60">
            <v>99.974999999999994</v>
          </cell>
          <cell r="AH60">
            <v>1.3</v>
          </cell>
          <cell r="AI60">
            <v>0.7</v>
          </cell>
          <cell r="AJ60">
            <v>1.5345422596555677E-3</v>
          </cell>
          <cell r="AK60">
            <v>1.9010139463740824E-3</v>
          </cell>
          <cell r="AL60" t="str">
            <v>AAA</v>
          </cell>
          <cell r="AM60" t="str">
            <v>Aaa</v>
          </cell>
          <cell r="AN60" t="str">
            <v>AAA</v>
          </cell>
          <cell r="AO60" t="str">
            <v>Government</v>
          </cell>
          <cell r="AP60" t="str">
            <v>Sovereign</v>
          </cell>
          <cell r="AQ60" t="str">
            <v>UNITED STATES</v>
          </cell>
          <cell r="AR60" t="str">
            <v>6/28/2011</v>
          </cell>
        </row>
        <row r="61">
          <cell r="A61" t="str">
            <v>CP Ltd</v>
          </cell>
          <cell r="B61" t="str">
            <v>HSBC CP Ltd</v>
          </cell>
          <cell r="C61" t="str">
            <v>13400012</v>
          </cell>
          <cell r="D61" t="str">
            <v>USD</v>
          </cell>
          <cell r="E61" t="str">
            <v>015</v>
          </cell>
          <cell r="F61" t="str">
            <v>040</v>
          </cell>
          <cell r="G61" t="str">
            <v>FEDERAL NTL MTG ASSN</v>
          </cell>
          <cell r="H61" t="str">
            <v>2.000 AUG 24 15</v>
          </cell>
          <cell r="I61" t="str">
            <v>3136FPAD9</v>
          </cell>
          <cell r="J61" t="str">
            <v>B</v>
          </cell>
          <cell r="K61" t="str">
            <v>CAL</v>
          </cell>
          <cell r="L61">
            <v>10277.780000000001</v>
          </cell>
          <cell r="M61">
            <v>5011750.2699999996</v>
          </cell>
          <cell r="N61">
            <v>5012000</v>
          </cell>
          <cell r="O61">
            <v>5037500</v>
          </cell>
          <cell r="P61">
            <v>5000000</v>
          </cell>
          <cell r="Q61">
            <v>5047777.78</v>
          </cell>
          <cell r="R61" t="str">
            <v>FA   24</v>
          </cell>
          <cell r="S61">
            <v>40779</v>
          </cell>
          <cell r="T61">
            <v>2011</v>
          </cell>
          <cell r="U61">
            <v>8</v>
          </cell>
          <cell r="V61">
            <v>328</v>
          </cell>
          <cell r="W61" t="str">
            <v>MS</v>
          </cell>
          <cell r="X61">
            <v>2</v>
          </cell>
          <cell r="Y61">
            <v>0.89</v>
          </cell>
          <cell r="Z61">
            <v>2.0024380254903837E-3</v>
          </cell>
          <cell r="AA61">
            <v>40451</v>
          </cell>
          <cell r="AB61">
            <v>25749.73</v>
          </cell>
          <cell r="AC61">
            <v>1.24E-2</v>
          </cell>
          <cell r="AD61">
            <v>1</v>
          </cell>
          <cell r="AE61">
            <v>100.75</v>
          </cell>
          <cell r="AF61" t="str">
            <v>AAA</v>
          </cell>
          <cell r="AG61">
            <v>100.24</v>
          </cell>
          <cell r="AH61">
            <v>1.8</v>
          </cell>
          <cell r="AI61">
            <v>1.2</v>
          </cell>
          <cell r="AJ61">
            <v>4.0498746582951582E-3</v>
          </cell>
          <cell r="AK61">
            <v>5.01704541405989E-3</v>
          </cell>
          <cell r="AL61" t="str">
            <v>AAA</v>
          </cell>
          <cell r="AM61" t="str">
            <v>Aaa</v>
          </cell>
          <cell r="AN61" t="str">
            <v>AAA</v>
          </cell>
          <cell r="AO61" t="str">
            <v>Government</v>
          </cell>
          <cell r="AP61" t="str">
            <v>Sovereign</v>
          </cell>
          <cell r="AQ61" t="str">
            <v>UNITED STATES</v>
          </cell>
          <cell r="AR61" t="str">
            <v>8/24/2011</v>
          </cell>
        </row>
        <row r="62">
          <cell r="A62" t="str">
            <v>CP Ltd</v>
          </cell>
          <cell r="B62" t="str">
            <v>HSBC CP Ltd</v>
          </cell>
          <cell r="C62" t="str">
            <v>13400012</v>
          </cell>
          <cell r="D62" t="str">
            <v>USD</v>
          </cell>
          <cell r="E62" t="str">
            <v>015</v>
          </cell>
          <cell r="F62" t="str">
            <v>040</v>
          </cell>
          <cell r="G62" t="str">
            <v>FEDERAL NATL MTG ASS</v>
          </cell>
          <cell r="H62" t="str">
            <v>3.000 SEP 16 14</v>
          </cell>
          <cell r="I62" t="str">
            <v>31398AYY2</v>
          </cell>
          <cell r="J62" t="str">
            <v>B</v>
          </cell>
          <cell r="K62" t="str">
            <v>ZZZ</v>
          </cell>
          <cell r="L62">
            <v>2500</v>
          </cell>
          <cell r="M62">
            <v>1995799.68</v>
          </cell>
          <cell r="N62">
            <v>1994600</v>
          </cell>
          <cell r="O62">
            <v>2140400</v>
          </cell>
          <cell r="P62">
            <v>2000000</v>
          </cell>
          <cell r="Q62">
            <v>2142900</v>
          </cell>
          <cell r="R62" t="str">
            <v>MS   16</v>
          </cell>
          <cell r="S62">
            <v>41898</v>
          </cell>
          <cell r="T62">
            <v>2014</v>
          </cell>
          <cell r="U62">
            <v>9</v>
          </cell>
          <cell r="V62">
            <v>1447</v>
          </cell>
          <cell r="W62" t="str">
            <v>MS</v>
          </cell>
          <cell r="X62">
            <v>3</v>
          </cell>
          <cell r="Y62">
            <v>3.75</v>
          </cell>
          <cell r="Z62">
            <v>3.3599117538871247E-3</v>
          </cell>
          <cell r="AA62">
            <v>40451</v>
          </cell>
          <cell r="AB62">
            <v>144600.32000000001</v>
          </cell>
          <cell r="AC62">
            <v>0.16339999999999999</v>
          </cell>
          <cell r="AD62">
            <v>1</v>
          </cell>
          <cell r="AE62">
            <v>107.02</v>
          </cell>
          <cell r="AF62" t="str">
            <v>AAA</v>
          </cell>
          <cell r="AG62">
            <v>99.73</v>
          </cell>
          <cell r="AH62">
            <v>3.1</v>
          </cell>
          <cell r="AI62">
            <v>1.2</v>
          </cell>
          <cell r="AJ62">
            <v>2.7775270498800234E-3</v>
          </cell>
          <cell r="AK62">
            <v>3.4408421306287933E-3</v>
          </cell>
          <cell r="AL62" t="str">
            <v>AAA</v>
          </cell>
          <cell r="AM62" t="str">
            <v>Aaa</v>
          </cell>
          <cell r="AN62" t="str">
            <v>AAA</v>
          </cell>
          <cell r="AO62" t="str">
            <v>Government</v>
          </cell>
          <cell r="AP62" t="str">
            <v>Sovereign</v>
          </cell>
          <cell r="AQ62" t="str">
            <v>UNITED STATES</v>
          </cell>
          <cell r="AR62" t="str">
            <v>#N/A Field Not Applicable</v>
          </cell>
        </row>
        <row r="63">
          <cell r="A63" t="str">
            <v>CP Ltd</v>
          </cell>
          <cell r="B63" t="str">
            <v>HSBC CP Ltd</v>
          </cell>
          <cell r="C63" t="str">
            <v>13400012</v>
          </cell>
          <cell r="D63" t="str">
            <v>USD</v>
          </cell>
          <cell r="E63" t="str">
            <v>015</v>
          </cell>
          <cell r="F63" t="str">
            <v>040</v>
          </cell>
          <cell r="G63" t="str">
            <v>TENNESSEE VALLEY AUT</v>
          </cell>
          <cell r="H63" t="str">
            <v>6.790 MAY 23 12</v>
          </cell>
          <cell r="I63" t="str">
            <v>880591DT6</v>
          </cell>
          <cell r="J63" t="str">
            <v>B</v>
          </cell>
          <cell r="K63" t="str">
            <v>PUT</v>
          </cell>
          <cell r="L63">
            <v>72426.67</v>
          </cell>
          <cell r="M63">
            <v>3281210.31</v>
          </cell>
          <cell r="N63">
            <v>3345420</v>
          </cell>
          <cell r="O63">
            <v>3304770</v>
          </cell>
          <cell r="P63">
            <v>3000000</v>
          </cell>
          <cell r="Q63">
            <v>3377196.67</v>
          </cell>
          <cell r="R63" t="str">
            <v>MN   23</v>
          </cell>
          <cell r="S63">
            <v>41052</v>
          </cell>
          <cell r="T63">
            <v>2012</v>
          </cell>
          <cell r="U63">
            <v>5</v>
          </cell>
          <cell r="V63">
            <v>601</v>
          </cell>
          <cell r="W63" t="str">
            <v>MS</v>
          </cell>
          <cell r="X63">
            <v>6.79</v>
          </cell>
          <cell r="Y63">
            <v>1.55</v>
          </cell>
          <cell r="Z63">
            <v>2.2832076995748934E-3</v>
          </cell>
          <cell r="AA63">
            <v>40451</v>
          </cell>
          <cell r="AB63">
            <v>23559.69</v>
          </cell>
          <cell r="AC63">
            <v>3.2799999999999996E-2</v>
          </cell>
          <cell r="AD63">
            <v>1</v>
          </cell>
          <cell r="AE63">
            <v>110.15899999999999</v>
          </cell>
          <cell r="AF63" t="str">
            <v>AAA</v>
          </cell>
          <cell r="AG63">
            <v>111.514</v>
          </cell>
          <cell r="AH63">
            <v>1</v>
          </cell>
          <cell r="AI63">
            <v>0.6</v>
          </cell>
          <cell r="AJ63">
            <v>1.4730372255321892E-3</v>
          </cell>
          <cell r="AK63">
            <v>1.8248205884492251E-3</v>
          </cell>
          <cell r="AL63" t="str">
            <v>AAA</v>
          </cell>
          <cell r="AM63" t="str">
            <v>Aaa</v>
          </cell>
          <cell r="AN63" t="str">
            <v>AAA</v>
          </cell>
          <cell r="AO63" t="str">
            <v>Government</v>
          </cell>
          <cell r="AP63" t="str">
            <v>Sovereign</v>
          </cell>
          <cell r="AQ63" t="str">
            <v>UNITED STATES</v>
          </cell>
          <cell r="AR63" t="str">
            <v>#N/A Field Not Applicable</v>
          </cell>
        </row>
        <row r="64">
          <cell r="A64" t="str">
            <v>CP Ltd</v>
          </cell>
          <cell r="B64" t="str">
            <v>HSBC CP Ltd</v>
          </cell>
          <cell r="C64" t="str">
            <v>13400012</v>
          </cell>
          <cell r="D64" t="str">
            <v>USD</v>
          </cell>
          <cell r="E64" t="str">
            <v>015</v>
          </cell>
          <cell r="F64" t="str">
            <v>040</v>
          </cell>
          <cell r="G64" t="str">
            <v>TENNESSEE VALLEY AUT</v>
          </cell>
          <cell r="H64" t="str">
            <v>4.750 AUG 01 13</v>
          </cell>
          <cell r="I64" t="str">
            <v>880591DW9</v>
          </cell>
          <cell r="J64" t="str">
            <v>B</v>
          </cell>
          <cell r="K64" t="str">
            <v>ZZZ</v>
          </cell>
          <cell r="L64">
            <v>15833.33</v>
          </cell>
          <cell r="M64">
            <v>2130473.17</v>
          </cell>
          <cell r="N64">
            <v>2177620</v>
          </cell>
          <cell r="O64">
            <v>2214780</v>
          </cell>
          <cell r="P64">
            <v>2000000</v>
          </cell>
          <cell r="Q64">
            <v>2230613.33</v>
          </cell>
          <cell r="R64" t="str">
            <v>FA    1</v>
          </cell>
          <cell r="S64">
            <v>41487</v>
          </cell>
          <cell r="T64">
            <v>2013</v>
          </cell>
          <cell r="U64">
            <v>8</v>
          </cell>
          <cell r="V64">
            <v>1036</v>
          </cell>
          <cell r="W64" t="str">
            <v>MS</v>
          </cell>
          <cell r="X64">
            <v>4.75</v>
          </cell>
          <cell r="Y64">
            <v>2.67</v>
          </cell>
          <cell r="Z64">
            <v>2.553682999788638E-3</v>
          </cell>
          <cell r="AA64">
            <v>40451</v>
          </cell>
          <cell r="AB64">
            <v>84306.83</v>
          </cell>
          <cell r="AC64">
            <v>8.6999999999999994E-2</v>
          </cell>
          <cell r="AD64">
            <v>1</v>
          </cell>
          <cell r="AE64">
            <v>110.73899999999999</v>
          </cell>
          <cell r="AF64" t="str">
            <v>AAA</v>
          </cell>
          <cell r="AG64">
            <v>108.881</v>
          </cell>
          <cell r="AH64">
            <v>2.2999999999999998</v>
          </cell>
          <cell r="AI64">
            <v>0.9</v>
          </cell>
          <cell r="AJ64">
            <v>2.1998018350239202E-3</v>
          </cell>
          <cell r="AK64">
            <v>2.7251474772538357E-3</v>
          </cell>
          <cell r="AL64" t="str">
            <v>AAA</v>
          </cell>
          <cell r="AM64" t="str">
            <v>Aaa</v>
          </cell>
          <cell r="AN64" t="str">
            <v>AAA</v>
          </cell>
          <cell r="AO64" t="str">
            <v>Government</v>
          </cell>
          <cell r="AP64" t="str">
            <v>Sovereign</v>
          </cell>
          <cell r="AQ64" t="str">
            <v>UNITED STATES</v>
          </cell>
          <cell r="AR64" t="str">
            <v>#N/A Field Not Applicable</v>
          </cell>
        </row>
        <row r="65">
          <cell r="A65" t="str">
            <v>CP Ltd</v>
          </cell>
          <cell r="B65" t="str">
            <v>HSBC CP Ltd</v>
          </cell>
          <cell r="C65" t="str">
            <v>13400012</v>
          </cell>
          <cell r="D65" t="str">
            <v>USD</v>
          </cell>
          <cell r="E65" t="str">
            <v>325</v>
          </cell>
          <cell r="F65" t="str">
            <v>040</v>
          </cell>
          <cell r="G65" t="str">
            <v>JAPAN FINANCE CORP</v>
          </cell>
          <cell r="H65" t="str">
            <v>2.0 24 JUN 2011</v>
          </cell>
          <cell r="I65" t="str">
            <v>BB5ZQWT0</v>
          </cell>
          <cell r="J65" t="str">
            <v>B</v>
          </cell>
          <cell r="K65" t="str">
            <v>ZZZ</v>
          </cell>
          <cell r="L65">
            <v>16166.67</v>
          </cell>
          <cell r="M65">
            <v>3025571.96</v>
          </cell>
          <cell r="N65">
            <v>3055470</v>
          </cell>
          <cell r="O65">
            <v>3031200</v>
          </cell>
          <cell r="P65">
            <v>3000000</v>
          </cell>
          <cell r="Q65">
            <v>3047366.67</v>
          </cell>
          <cell r="R65" t="str">
            <v>JD   24</v>
          </cell>
          <cell r="S65">
            <v>40718</v>
          </cell>
          <cell r="T65">
            <v>2011</v>
          </cell>
          <cell r="U65">
            <v>6</v>
          </cell>
          <cell r="V65">
            <v>267</v>
          </cell>
          <cell r="W65" t="str">
            <v>MS</v>
          </cell>
          <cell r="X65">
            <v>2</v>
          </cell>
          <cell r="Y65">
            <v>0.73</v>
          </cell>
          <cell r="Z65">
            <v>9.9153945779618838E-4</v>
          </cell>
          <cell r="AA65">
            <v>40451</v>
          </cell>
          <cell r="AB65">
            <v>5628.04</v>
          </cell>
          <cell r="AC65">
            <v>8.8999999999999999E-3</v>
          </cell>
          <cell r="AD65">
            <v>1</v>
          </cell>
          <cell r="AE65">
            <v>101.04</v>
          </cell>
          <cell r="AF65" t="str">
            <v>AA</v>
          </cell>
          <cell r="AG65">
            <v>101.84899999999999</v>
          </cell>
          <cell r="AH65">
            <v>0.8</v>
          </cell>
          <cell r="AI65">
            <v>0.6</v>
          </cell>
          <cell r="AJ65">
            <v>1.0866185838862338E-3</v>
          </cell>
          <cell r="AK65">
            <v>1.3461193846956248E-3</v>
          </cell>
          <cell r="AL65" t="str">
            <v>AA</v>
          </cell>
          <cell r="AM65" t="str">
            <v>Aa2</v>
          </cell>
          <cell r="AN65" t="str">
            <v>AA</v>
          </cell>
          <cell r="AO65" t="str">
            <v>Government</v>
          </cell>
          <cell r="AP65" t="str">
            <v>Sovereign</v>
          </cell>
          <cell r="AQ65" t="str">
            <v>JAPAN</v>
          </cell>
          <cell r="AR65" t="str">
            <v>#N/A Field Not Applicable</v>
          </cell>
        </row>
        <row r="66">
          <cell r="A66" t="str">
            <v>CP Inc</v>
          </cell>
          <cell r="B66" t="str">
            <v>HSBC US Branch</v>
          </cell>
          <cell r="C66" t="str">
            <v>13400022</v>
          </cell>
          <cell r="D66" t="str">
            <v>USD</v>
          </cell>
          <cell r="E66" t="str">
            <v>325</v>
          </cell>
          <cell r="F66" t="str">
            <v>040</v>
          </cell>
          <cell r="G66" t="str">
            <v>JAPAN FIN CORP</v>
          </cell>
          <cell r="H66" t="str">
            <v>2.125 NOV 05 12 REG</v>
          </cell>
          <cell r="I66" t="str">
            <v>471065AB8</v>
          </cell>
          <cell r="J66" t="str">
            <v>B</v>
          </cell>
          <cell r="K66" t="str">
            <v>CAL</v>
          </cell>
          <cell r="L66">
            <v>12927.08</v>
          </cell>
          <cell r="M66">
            <v>1510128.63</v>
          </cell>
          <cell r="N66">
            <v>1513950</v>
          </cell>
          <cell r="O66">
            <v>1534687.5</v>
          </cell>
          <cell r="P66">
            <v>1500000</v>
          </cell>
          <cell r="Q66">
            <v>1547614.58</v>
          </cell>
          <cell r="R66" t="str">
            <v>MN    5</v>
          </cell>
          <cell r="S66">
            <v>41218</v>
          </cell>
          <cell r="T66">
            <v>2012</v>
          </cell>
          <cell r="U66">
            <v>11</v>
          </cell>
          <cell r="V66">
            <v>767</v>
          </cell>
          <cell r="W66" t="str">
            <v>MS</v>
          </cell>
          <cell r="X66">
            <v>2.125</v>
          </cell>
          <cell r="Y66">
            <v>2.04</v>
          </cell>
          <cell r="Z66">
            <v>1.3830050418673495E-3</v>
          </cell>
          <cell r="AA66">
            <v>40451</v>
          </cell>
          <cell r="AB66">
            <v>24558.87</v>
          </cell>
          <cell r="AC66">
            <v>5.2300000000000006E-2</v>
          </cell>
          <cell r="AD66">
            <v>1</v>
          </cell>
          <cell r="AE66">
            <v>102.31299999999999</v>
          </cell>
          <cell r="AF66" t="str">
            <v>AA</v>
          </cell>
          <cell r="AG66">
            <v>100.93</v>
          </cell>
          <cell r="AH66">
            <v>1.8</v>
          </cell>
          <cell r="AI66">
            <v>1</v>
          </cell>
          <cell r="AJ66">
            <v>1.2202985663535438E-3</v>
          </cell>
          <cell r="AK66">
            <v>1.5117241501704044E-3</v>
          </cell>
          <cell r="AL66" t="str">
            <v>AA</v>
          </cell>
          <cell r="AM66" t="str">
            <v>Aa2</v>
          </cell>
          <cell r="AN66" t="str">
            <v>AA</v>
          </cell>
          <cell r="AO66" t="str">
            <v>Government</v>
          </cell>
          <cell r="AP66" t="str">
            <v>Sovereign</v>
          </cell>
          <cell r="AQ66" t="str">
            <v>JAPAN</v>
          </cell>
          <cell r="AR66" t="str">
            <v>#N/A Field Not Applicable</v>
          </cell>
        </row>
        <row r="67">
          <cell r="A67" t="str">
            <v>CP Inc</v>
          </cell>
          <cell r="B67" t="str">
            <v>HSBC US Branch</v>
          </cell>
          <cell r="C67" t="str">
            <v>13400022</v>
          </cell>
          <cell r="D67" t="str">
            <v>USD</v>
          </cell>
          <cell r="E67" t="str">
            <v>100</v>
          </cell>
          <cell r="F67" t="str">
            <v>040</v>
          </cell>
          <cell r="G67" t="str">
            <v>AUTOBAHN &amp; SCHNELL</v>
          </cell>
          <cell r="H67" t="str">
            <v>2.000 OCT 22 12</v>
          </cell>
          <cell r="I67" t="str">
            <v>B50NC74</v>
          </cell>
          <cell r="J67" t="str">
            <v>B</v>
          </cell>
          <cell r="K67" t="str">
            <v>ZZZ</v>
          </cell>
          <cell r="L67">
            <v>28250</v>
          </cell>
          <cell r="M67">
            <v>1507910.09</v>
          </cell>
          <cell r="N67">
            <v>1510950</v>
          </cell>
          <cell r="O67">
            <v>1533900</v>
          </cell>
          <cell r="P67">
            <v>1500000</v>
          </cell>
          <cell r="Q67">
            <v>1562150</v>
          </cell>
          <cell r="R67" t="str">
            <v>O    22</v>
          </cell>
          <cell r="S67">
            <v>41204</v>
          </cell>
          <cell r="T67">
            <v>2012</v>
          </cell>
          <cell r="U67">
            <v>10</v>
          </cell>
          <cell r="V67">
            <v>753</v>
          </cell>
          <cell r="W67" t="str">
            <v>MS</v>
          </cell>
          <cell r="X67">
            <v>2</v>
          </cell>
          <cell r="Y67">
            <v>1.99</v>
          </cell>
          <cell r="Z67">
            <v>1.3471258761520628E-3</v>
          </cell>
          <cell r="AA67">
            <v>40451</v>
          </cell>
          <cell r="AB67">
            <v>25989.91</v>
          </cell>
          <cell r="AC67">
            <v>0.06</v>
          </cell>
          <cell r="AD67">
            <v>1</v>
          </cell>
          <cell r="AE67">
            <v>102.26</v>
          </cell>
          <cell r="AF67" t="str">
            <v>AAA</v>
          </cell>
          <cell r="AG67">
            <v>100.73</v>
          </cell>
          <cell r="AH67">
            <v>1.7</v>
          </cell>
          <cell r="AI67">
            <v>0.9</v>
          </cell>
          <cell r="AJ67">
            <v>1.1508110499791491E-3</v>
          </cell>
          <cell r="AK67">
            <v>1.4256419736155073E-3</v>
          </cell>
          <cell r="AL67" t="str">
            <v>AAA</v>
          </cell>
          <cell r="AM67" t="str">
            <v>Aaa</v>
          </cell>
          <cell r="AN67" t="str">
            <v>AAA</v>
          </cell>
          <cell r="AO67" t="str">
            <v>Government</v>
          </cell>
          <cell r="AP67" t="str">
            <v>Sovereign</v>
          </cell>
          <cell r="AQ67" t="str">
            <v>AUSTRIA</v>
          </cell>
          <cell r="AR67" t="str">
            <v>#N/A Field Not Applicable</v>
          </cell>
        </row>
        <row r="68">
          <cell r="A68" t="str">
            <v>CP Inc</v>
          </cell>
          <cell r="B68" t="str">
            <v>Deutsche Bank</v>
          </cell>
          <cell r="C68" t="str">
            <v>13401302</v>
          </cell>
          <cell r="D68" t="str">
            <v>USD</v>
          </cell>
          <cell r="E68" t="str">
            <v>015</v>
          </cell>
          <cell r="F68" t="str">
            <v>040</v>
          </cell>
          <cell r="G68" t="str">
            <v>FEDERAL HOME LN MTG</v>
          </cell>
          <cell r="H68" t="str">
            <v>4.125 FEB 24 11</v>
          </cell>
          <cell r="I68" t="str">
            <v>3128X2ZQ1</v>
          </cell>
          <cell r="J68" t="str">
            <v>B</v>
          </cell>
          <cell r="K68" t="str">
            <v>CAL</v>
          </cell>
          <cell r="L68">
            <v>4239.58</v>
          </cell>
          <cell r="M68">
            <v>1003863.56</v>
          </cell>
          <cell r="N68">
            <v>1029109</v>
          </cell>
          <cell r="O68">
            <v>1015300</v>
          </cell>
          <cell r="P68">
            <v>1000000</v>
          </cell>
          <cell r="Q68">
            <v>1019539.58</v>
          </cell>
          <cell r="R68" t="str">
            <v>FA   24</v>
          </cell>
          <cell r="S68">
            <v>40598</v>
          </cell>
          <cell r="T68">
            <v>2011</v>
          </cell>
          <cell r="U68">
            <v>2</v>
          </cell>
          <cell r="V68">
            <v>147</v>
          </cell>
          <cell r="W68" t="str">
            <v>MS</v>
          </cell>
          <cell r="X68">
            <v>4.125</v>
          </cell>
          <cell r="Y68">
            <v>0.4</v>
          </cell>
          <cell r="Z68">
            <v>1.8026621319927117E-4</v>
          </cell>
          <cell r="AA68">
            <v>40451</v>
          </cell>
          <cell r="AB68">
            <v>11436.44</v>
          </cell>
          <cell r="AC68">
            <v>3.5999999999999999E-3</v>
          </cell>
          <cell r="AD68">
            <v>1</v>
          </cell>
          <cell r="AE68">
            <v>101.53</v>
          </cell>
          <cell r="AF68" t="str">
            <v>AAA</v>
          </cell>
          <cell r="AG68">
            <v>102.911</v>
          </cell>
          <cell r="AH68">
            <v>0.6</v>
          </cell>
          <cell r="AI68">
            <v>0.3</v>
          </cell>
          <cell r="AJ68">
            <v>2.7039931979890675E-4</v>
          </cell>
          <cell r="AK68">
            <v>3.34974729300165E-4</v>
          </cell>
          <cell r="AL68" t="str">
            <v>AAA</v>
          </cell>
          <cell r="AM68" t="str">
            <v>Aaa</v>
          </cell>
          <cell r="AN68" t="str">
            <v>AAA</v>
          </cell>
          <cell r="AO68" t="str">
            <v>Government</v>
          </cell>
          <cell r="AP68" t="str">
            <v>Sovereign</v>
          </cell>
          <cell r="AQ68" t="str">
            <v>UNITED STATES</v>
          </cell>
          <cell r="AR68" t="str">
            <v>#N/A Field Not Applicable</v>
          </cell>
        </row>
        <row r="69">
          <cell r="A69" t="str">
            <v>CP Inc</v>
          </cell>
          <cell r="B69" t="str">
            <v>Deutsche Bank</v>
          </cell>
          <cell r="C69" t="str">
            <v>13401302</v>
          </cell>
          <cell r="D69" t="str">
            <v>USD</v>
          </cell>
          <cell r="E69" t="str">
            <v>015</v>
          </cell>
          <cell r="F69" t="str">
            <v>040</v>
          </cell>
          <cell r="G69" t="str">
            <v>FEDERAL HOME LN MTG</v>
          </cell>
          <cell r="H69" t="str">
            <v>2.200 DEC 17 13</v>
          </cell>
          <cell r="I69" t="str">
            <v>3128X9M23</v>
          </cell>
          <cell r="J69" t="str">
            <v>B</v>
          </cell>
          <cell r="K69" t="str">
            <v>CAL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MS   17</v>
          </cell>
          <cell r="S69">
            <v>41625</v>
          </cell>
          <cell r="T69">
            <v>2013</v>
          </cell>
          <cell r="U69">
            <v>12</v>
          </cell>
          <cell r="V69">
            <v>1174</v>
          </cell>
          <cell r="W69" t="str">
            <v>MS</v>
          </cell>
          <cell r="X69">
            <v>2.2000000000000002</v>
          </cell>
          <cell r="Y69">
            <v>3.08</v>
          </cell>
          <cell r="Z69">
            <v>0</v>
          </cell>
          <cell r="AA69">
            <v>40451</v>
          </cell>
          <cell r="AB69">
            <v>0</v>
          </cell>
          <cell r="AC69">
            <v>0.11220000000000001</v>
          </cell>
          <cell r="AD69">
            <v>1</v>
          </cell>
          <cell r="AE69">
            <v>100</v>
          </cell>
          <cell r="AF69" t="str">
            <v>AAA</v>
          </cell>
          <cell r="AG69">
            <v>99.67</v>
          </cell>
          <cell r="AH69">
            <v>2.2999999999999998</v>
          </cell>
          <cell r="AI69">
            <v>2.2000000000000002</v>
          </cell>
          <cell r="AJ69">
            <v>0</v>
          </cell>
          <cell r="AK69">
            <v>0</v>
          </cell>
          <cell r="AL69" t="str">
            <v>AAA</v>
          </cell>
          <cell r="AM69" t="str">
            <v>WR</v>
          </cell>
          <cell r="AN69" t="str">
            <v>AAA</v>
          </cell>
          <cell r="AO69" t="str">
            <v>Government</v>
          </cell>
          <cell r="AP69" t="str">
            <v>Sovereign</v>
          </cell>
          <cell r="AQ69" t="str">
            <v>UNITED STATES</v>
          </cell>
          <cell r="AR69" t="str">
            <v>#N/A Field Not Applicable</v>
          </cell>
        </row>
        <row r="70">
          <cell r="A70" t="str">
            <v>CP Inc</v>
          </cell>
          <cell r="B70" t="str">
            <v>Deutsche Bank</v>
          </cell>
          <cell r="C70" t="str">
            <v>13401302</v>
          </cell>
          <cell r="D70" t="str">
            <v>USD</v>
          </cell>
          <cell r="E70" t="str">
            <v>015</v>
          </cell>
          <cell r="F70" t="str">
            <v>040</v>
          </cell>
          <cell r="G70" t="str">
            <v>FEDERAL FARM CR BKS</v>
          </cell>
          <cell r="H70" t="str">
            <v>0.620 JAN 06 12</v>
          </cell>
          <cell r="I70" t="str">
            <v>31331JUN1</v>
          </cell>
          <cell r="J70" t="str">
            <v>B</v>
          </cell>
          <cell r="K70" t="str">
            <v>CAL</v>
          </cell>
          <cell r="L70">
            <v>5855.56</v>
          </cell>
          <cell r="M70">
            <v>4000000</v>
          </cell>
          <cell r="N70">
            <v>4000000</v>
          </cell>
          <cell r="O70">
            <v>4000000</v>
          </cell>
          <cell r="P70">
            <v>4000000</v>
          </cell>
          <cell r="Q70">
            <v>4005855.56</v>
          </cell>
          <cell r="R70" t="str">
            <v>JJ    6</v>
          </cell>
          <cell r="S70">
            <v>40914</v>
          </cell>
          <cell r="T70">
            <v>2012</v>
          </cell>
          <cell r="U70">
            <v>1</v>
          </cell>
          <cell r="V70">
            <v>463</v>
          </cell>
          <cell r="W70" t="str">
            <v>MS</v>
          </cell>
          <cell r="X70">
            <v>0.62</v>
          </cell>
          <cell r="Y70">
            <v>1.26</v>
          </cell>
          <cell r="Z70">
            <v>2.262612546978811E-3</v>
          </cell>
          <cell r="AA70">
            <v>40451</v>
          </cell>
          <cell r="AB70">
            <v>0</v>
          </cell>
          <cell r="AC70">
            <v>2.2099999999999998E-2</v>
          </cell>
          <cell r="AD70">
            <v>1</v>
          </cell>
          <cell r="AE70">
            <v>100</v>
          </cell>
          <cell r="AF70" t="str">
            <v>AAA</v>
          </cell>
          <cell r="AG70">
            <v>100</v>
          </cell>
          <cell r="AH70">
            <v>0.6</v>
          </cell>
          <cell r="AI70">
            <v>0.6</v>
          </cell>
          <cell r="AJ70">
            <v>1.0774345461803862E-3</v>
          </cell>
          <cell r="AK70">
            <v>1.3347420611628336E-3</v>
          </cell>
          <cell r="AL70" t="str">
            <v>AAA</v>
          </cell>
          <cell r="AM70" t="str">
            <v>Aaa</v>
          </cell>
          <cell r="AN70" t="str">
            <v>AAA</v>
          </cell>
          <cell r="AO70" t="str">
            <v>Government</v>
          </cell>
          <cell r="AP70" t="str">
            <v>Sovereign</v>
          </cell>
          <cell r="AQ70" t="str">
            <v>UNITED STATES</v>
          </cell>
          <cell r="AR70" t="str">
            <v>#N/A Field Not Applicable</v>
          </cell>
        </row>
        <row r="71">
          <cell r="A71" t="str">
            <v>CP Inc</v>
          </cell>
          <cell r="B71" t="str">
            <v>Deutsche Bank</v>
          </cell>
          <cell r="C71" t="str">
            <v>13401302</v>
          </cell>
          <cell r="D71" t="str">
            <v>USD</v>
          </cell>
          <cell r="E71" t="str">
            <v>015</v>
          </cell>
          <cell r="F71" t="str">
            <v>040</v>
          </cell>
          <cell r="G71" t="str">
            <v>FEDERAL NTL MTG ASSN</v>
          </cell>
          <cell r="H71" t="str">
            <v>1.375 APR 28 11</v>
          </cell>
          <cell r="I71" t="str">
            <v>31398AWQ1</v>
          </cell>
          <cell r="J71" t="str">
            <v>B</v>
          </cell>
          <cell r="K71" t="str">
            <v>ZZZ</v>
          </cell>
          <cell r="L71">
            <v>40263.440000000002</v>
          </cell>
          <cell r="M71">
            <v>6926120.79</v>
          </cell>
          <cell r="N71">
            <v>6966389.4299999997</v>
          </cell>
          <cell r="O71">
            <v>6934440.5</v>
          </cell>
          <cell r="P71">
            <v>6890000</v>
          </cell>
          <cell r="Q71">
            <v>6974703.9400000004</v>
          </cell>
          <cell r="R71" t="str">
            <v>AO   28</v>
          </cell>
          <cell r="S71">
            <v>40661</v>
          </cell>
          <cell r="T71">
            <v>2011</v>
          </cell>
          <cell r="U71">
            <v>4</v>
          </cell>
          <cell r="V71">
            <v>210</v>
          </cell>
          <cell r="W71" t="str">
            <v>MS</v>
          </cell>
          <cell r="X71">
            <v>1.375</v>
          </cell>
          <cell r="Y71">
            <v>0.56999999999999995</v>
          </cell>
          <cell r="Z71">
            <v>1.7723299299139946E-3</v>
          </cell>
          <cell r="AA71">
            <v>40451</v>
          </cell>
          <cell r="AB71">
            <v>8319.7099999999991</v>
          </cell>
          <cell r="AC71">
            <v>6.1999999999999998E-3</v>
          </cell>
          <cell r="AD71">
            <v>1</v>
          </cell>
          <cell r="AE71">
            <v>100.645</v>
          </cell>
          <cell r="AF71" t="str">
            <v>AAA</v>
          </cell>
          <cell r="AG71">
            <v>101.10899999999999</v>
          </cell>
          <cell r="AH71">
            <v>0.5</v>
          </cell>
          <cell r="AI71">
            <v>0.3</v>
          </cell>
          <cell r="AJ71">
            <v>1.5546753771175392E-3</v>
          </cell>
          <cell r="AK71">
            <v>1.9259551539806984E-3</v>
          </cell>
          <cell r="AL71" t="str">
            <v>AAA</v>
          </cell>
          <cell r="AM71" t="str">
            <v>Aaa</v>
          </cell>
          <cell r="AN71" t="str">
            <v>AAA</v>
          </cell>
          <cell r="AO71" t="str">
            <v>Government</v>
          </cell>
          <cell r="AP71" t="str">
            <v>Sovereign</v>
          </cell>
          <cell r="AQ71" t="str">
            <v>UNITED STATES</v>
          </cell>
          <cell r="AR71" t="str">
            <v>#N/A Field Not Applicable</v>
          </cell>
        </row>
        <row r="72">
          <cell r="A72" t="str">
            <v>CP Inc</v>
          </cell>
          <cell r="B72" t="str">
            <v>Deutsche Bank</v>
          </cell>
          <cell r="C72" t="str">
            <v>13401302</v>
          </cell>
          <cell r="D72" t="str">
            <v>USD</v>
          </cell>
          <cell r="E72" t="str">
            <v>015</v>
          </cell>
          <cell r="F72" t="str">
            <v>040</v>
          </cell>
          <cell r="G72" t="str">
            <v>FEDERAL HOME LOAN BK</v>
          </cell>
          <cell r="H72" t="str">
            <v>2.375 09 JUN 2014</v>
          </cell>
          <cell r="I72" t="str">
            <v>B3133XYMK8</v>
          </cell>
          <cell r="J72" t="str">
            <v>B</v>
          </cell>
          <cell r="K72" t="str">
            <v>ZZZ</v>
          </cell>
          <cell r="L72">
            <v>29555.56</v>
          </cell>
          <cell r="M72">
            <v>4024226.89</v>
          </cell>
          <cell r="N72">
            <v>4025360</v>
          </cell>
          <cell r="O72">
            <v>4012500</v>
          </cell>
          <cell r="P72">
            <v>4000000</v>
          </cell>
          <cell r="Q72">
            <v>4042055.56</v>
          </cell>
          <cell r="R72" t="str">
            <v>JD    9</v>
          </cell>
          <cell r="S72">
            <v>41799</v>
          </cell>
          <cell r="T72">
            <v>2014</v>
          </cell>
          <cell r="U72">
            <v>6</v>
          </cell>
          <cell r="V72">
            <v>1348</v>
          </cell>
          <cell r="W72" t="str">
            <v>MS</v>
          </cell>
          <cell r="X72">
            <v>2.375</v>
          </cell>
          <cell r="Y72">
            <v>0.19</v>
          </cell>
          <cell r="Z72">
            <v>3.4325408494219616E-4</v>
          </cell>
          <cell r="AA72">
            <v>40451</v>
          </cell>
          <cell r="AB72">
            <v>-11726.89</v>
          </cell>
          <cell r="AC72">
            <v>0.1429</v>
          </cell>
          <cell r="AD72">
            <v>1</v>
          </cell>
          <cell r="AE72">
            <v>100.31299999999999</v>
          </cell>
          <cell r="AF72" t="str">
            <v>AAA</v>
          </cell>
          <cell r="AG72">
            <v>100.634</v>
          </cell>
          <cell r="AH72">
            <v>2.2000000000000002</v>
          </cell>
          <cell r="AI72">
            <v>2.2999999999999998</v>
          </cell>
          <cell r="AJ72">
            <v>3.9745209835412194E-3</v>
          </cell>
          <cell r="AK72">
            <v>4.923696152600042E-3</v>
          </cell>
          <cell r="AL72" t="str">
            <v>AAA</v>
          </cell>
          <cell r="AM72" t="str">
            <v>Aaa</v>
          </cell>
          <cell r="AN72" t="str">
            <v>AAA</v>
          </cell>
          <cell r="AO72" t="str">
            <v>Government</v>
          </cell>
          <cell r="AP72" t="str">
            <v>Sovereign</v>
          </cell>
          <cell r="AQ72" t="str">
            <v>UNITED STATES</v>
          </cell>
          <cell r="AR72" t="str">
            <v>12/9/2010</v>
          </cell>
        </row>
        <row r="73">
          <cell r="A73" t="str">
            <v>CP Inc</v>
          </cell>
          <cell r="B73" t="str">
            <v>Treasury - Partners</v>
          </cell>
          <cell r="C73" t="str">
            <v>13401822</v>
          </cell>
          <cell r="D73" t="str">
            <v>USD</v>
          </cell>
          <cell r="E73" t="str">
            <v>005</v>
          </cell>
          <cell r="F73" t="str">
            <v>040</v>
          </cell>
          <cell r="G73" t="str">
            <v>EXPORT DEV CDA</v>
          </cell>
          <cell r="H73" t="str">
            <v>3.750 JUL 15 11</v>
          </cell>
          <cell r="I73" t="str">
            <v>30216BBH4C</v>
          </cell>
          <cell r="J73" t="str">
            <v>B</v>
          </cell>
          <cell r="K73" t="str">
            <v>ZZZ</v>
          </cell>
          <cell r="L73">
            <v>23750</v>
          </cell>
          <cell r="M73">
            <v>3028162.63</v>
          </cell>
          <cell r="N73">
            <v>3093810</v>
          </cell>
          <cell r="O73">
            <v>3078750</v>
          </cell>
          <cell r="P73">
            <v>3000000</v>
          </cell>
          <cell r="Q73">
            <v>3102500</v>
          </cell>
          <cell r="R73" t="str">
            <v>JJ   15</v>
          </cell>
          <cell r="S73">
            <v>40739</v>
          </cell>
          <cell r="T73">
            <v>2011</v>
          </cell>
          <cell r="U73">
            <v>7</v>
          </cell>
          <cell r="V73">
            <v>288</v>
          </cell>
          <cell r="W73" t="str">
            <v>MS</v>
          </cell>
          <cell r="X73">
            <v>3.75</v>
          </cell>
          <cell r="Y73">
            <v>0.78</v>
          </cell>
          <cell r="Z73">
            <v>1.0603602844296977E-3</v>
          </cell>
          <cell r="AA73">
            <v>40451</v>
          </cell>
          <cell r="AB73">
            <v>50587.37</v>
          </cell>
          <cell r="AC73">
            <v>0.01</v>
          </cell>
          <cell r="AD73">
            <v>1</v>
          </cell>
          <cell r="AE73">
            <v>102.625</v>
          </cell>
          <cell r="AF73" t="str">
            <v>AAA</v>
          </cell>
          <cell r="AG73">
            <v>103.127</v>
          </cell>
          <cell r="AH73">
            <v>2.5</v>
          </cell>
          <cell r="AI73">
            <v>0.4</v>
          </cell>
          <cell r="AJ73">
            <v>3.3985906552233898E-3</v>
          </cell>
          <cell r="AK73">
            <v>4.2102250315650689E-3</v>
          </cell>
          <cell r="AL73" t="str">
            <v>AAA</v>
          </cell>
          <cell r="AM73" t="str">
            <v>Aaa</v>
          </cell>
          <cell r="AN73" t="str">
            <v>AAA</v>
          </cell>
          <cell r="AO73" t="str">
            <v>Government</v>
          </cell>
          <cell r="AP73" t="str">
            <v>Sovereign</v>
          </cell>
          <cell r="AQ73" t="str">
            <v>CANADA</v>
          </cell>
          <cell r="AR73" t="str">
            <v>#N/A Field Not Applicable</v>
          </cell>
        </row>
        <row r="74">
          <cell r="A74" t="str">
            <v>CP Inc</v>
          </cell>
          <cell r="B74" t="str">
            <v>Treasury - Partners</v>
          </cell>
          <cell r="C74" t="str">
            <v>13401822</v>
          </cell>
          <cell r="D74" t="str">
            <v>USD</v>
          </cell>
          <cell r="E74" t="str">
            <v>015</v>
          </cell>
          <cell r="F74" t="str">
            <v>040</v>
          </cell>
          <cell r="G74" t="str">
            <v>FEDERAL HOME LOAN BA</v>
          </cell>
          <cell r="H74" t="str">
            <v>0.950 FEB 03 11</v>
          </cell>
          <cell r="I74" t="str">
            <v>3133XUHG1</v>
          </cell>
          <cell r="J74" t="str">
            <v>B</v>
          </cell>
          <cell r="K74" t="str">
            <v>ZZZ</v>
          </cell>
          <cell r="L74">
            <v>7652.78</v>
          </cell>
          <cell r="M74">
            <v>5008153.97</v>
          </cell>
          <cell r="N74">
            <v>5019700</v>
          </cell>
          <cell r="O74">
            <v>5013250</v>
          </cell>
          <cell r="P74">
            <v>5000000</v>
          </cell>
          <cell r="Q74">
            <v>5020902.78</v>
          </cell>
          <cell r="R74" t="str">
            <v>FA    3</v>
          </cell>
          <cell r="S74">
            <v>40577</v>
          </cell>
          <cell r="T74">
            <v>2011</v>
          </cell>
          <cell r="U74">
            <v>2</v>
          </cell>
          <cell r="V74">
            <v>126</v>
          </cell>
          <cell r="W74" t="str">
            <v>MS</v>
          </cell>
          <cell r="X74">
            <v>0.95</v>
          </cell>
          <cell r="Y74">
            <v>0.34</v>
          </cell>
          <cell r="Z74">
            <v>7.6442739748136361E-4</v>
          </cell>
          <cell r="AA74">
            <v>40451</v>
          </cell>
          <cell r="AB74">
            <v>5096.03</v>
          </cell>
          <cell r="AC74">
            <v>2.8999999999999998E-3</v>
          </cell>
          <cell r="AD74">
            <v>1</v>
          </cell>
          <cell r="AE74">
            <v>100.265</v>
          </cell>
          <cell r="AF74" t="str">
            <v>AAA</v>
          </cell>
          <cell r="AG74">
            <v>100.39400000000002</v>
          </cell>
          <cell r="AH74">
            <v>0.5</v>
          </cell>
          <cell r="AI74">
            <v>0.2</v>
          </cell>
          <cell r="AJ74">
            <v>1.1241579374725935E-3</v>
          </cell>
          <cell r="AK74">
            <v>1.3926236984455472E-3</v>
          </cell>
          <cell r="AL74" t="str">
            <v>AAA</v>
          </cell>
          <cell r="AM74" t="str">
            <v>Aaa</v>
          </cell>
          <cell r="AN74" t="str">
            <v>AAA</v>
          </cell>
          <cell r="AO74" t="str">
            <v>Government</v>
          </cell>
          <cell r="AP74" t="str">
            <v>Sovereign</v>
          </cell>
          <cell r="AQ74" t="str">
            <v>UNITED STATES</v>
          </cell>
          <cell r="AR74" t="str">
            <v>#N/A Field Not Applicable</v>
          </cell>
        </row>
        <row r="75">
          <cell r="A75" t="str">
            <v>CP Inc</v>
          </cell>
          <cell r="B75" t="str">
            <v>Treasury - Partners</v>
          </cell>
          <cell r="C75" t="str">
            <v>13401822</v>
          </cell>
          <cell r="D75" t="str">
            <v>USD</v>
          </cell>
          <cell r="E75" t="str">
            <v>015</v>
          </cell>
          <cell r="F75" t="str">
            <v>040</v>
          </cell>
          <cell r="G75" t="str">
            <v>FEDERAL HOME LN MTG</v>
          </cell>
          <cell r="H75" t="str">
            <v>1.500 JUL 26 13</v>
          </cell>
          <cell r="I75" t="str">
            <v>3134G1LQ5</v>
          </cell>
          <cell r="J75" t="str">
            <v>B</v>
          </cell>
          <cell r="K75" t="str">
            <v>CAL</v>
          </cell>
          <cell r="L75">
            <v>10833.33</v>
          </cell>
          <cell r="M75">
            <v>4000000</v>
          </cell>
          <cell r="N75">
            <v>4000000</v>
          </cell>
          <cell r="O75">
            <v>4009600</v>
          </cell>
          <cell r="P75">
            <v>4000000</v>
          </cell>
          <cell r="Q75">
            <v>4020433.33</v>
          </cell>
          <cell r="R75" t="str">
            <v>JJ   26</v>
          </cell>
          <cell r="S75">
            <v>40569</v>
          </cell>
          <cell r="T75">
            <v>2011</v>
          </cell>
          <cell r="U75">
            <v>1</v>
          </cell>
          <cell r="V75">
            <v>118</v>
          </cell>
          <cell r="W75" t="str">
            <v>MS</v>
          </cell>
          <cell r="X75">
            <v>1.5</v>
          </cell>
          <cell r="Y75">
            <v>0.32</v>
          </cell>
          <cell r="Z75">
            <v>5.7463175796287262E-4</v>
          </cell>
          <cell r="AA75">
            <v>40451</v>
          </cell>
          <cell r="AB75">
            <v>9600</v>
          </cell>
          <cell r="AC75">
            <v>2.5999999999999999E-3</v>
          </cell>
          <cell r="AD75">
            <v>1</v>
          </cell>
          <cell r="AE75">
            <v>100.24</v>
          </cell>
          <cell r="AF75" t="str">
            <v>AAA</v>
          </cell>
          <cell r="AG75">
            <v>100</v>
          </cell>
          <cell r="AH75">
            <v>1.5</v>
          </cell>
          <cell r="AI75">
            <v>0.8</v>
          </cell>
          <cell r="AJ75">
            <v>2.6935863654509655E-3</v>
          </cell>
          <cell r="AK75">
            <v>3.3368551529070838E-3</v>
          </cell>
          <cell r="AL75" t="str">
            <v>AAA</v>
          </cell>
          <cell r="AM75" t="str">
            <v>Aaa</v>
          </cell>
          <cell r="AN75" t="str">
            <v>AAA</v>
          </cell>
          <cell r="AO75" t="str">
            <v>Government</v>
          </cell>
          <cell r="AP75" t="str">
            <v>Sovereign</v>
          </cell>
          <cell r="AQ75" t="str">
            <v>UNITED STATES</v>
          </cell>
          <cell r="AR75" t="str">
            <v>1/26/2011</v>
          </cell>
        </row>
        <row r="76">
          <cell r="A76" t="str">
            <v>CP Ltd</v>
          </cell>
          <cell r="B76" t="str">
            <v>BlackRock</v>
          </cell>
          <cell r="C76" t="str">
            <v>13407172</v>
          </cell>
          <cell r="D76" t="str">
            <v>USD</v>
          </cell>
          <cell r="E76" t="str">
            <v>015</v>
          </cell>
          <cell r="F76" t="str">
            <v>040</v>
          </cell>
          <cell r="G76" t="str">
            <v>FEDERAL HOME LN MTG</v>
          </cell>
          <cell r="H76" t="str">
            <v>2.200 DEC 17 13</v>
          </cell>
          <cell r="I76" t="str">
            <v>3128X9M23</v>
          </cell>
          <cell r="J76" t="str">
            <v>B</v>
          </cell>
          <cell r="K76" t="str">
            <v>CAL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str">
            <v>MS   17</v>
          </cell>
          <cell r="S76">
            <v>41625</v>
          </cell>
          <cell r="T76">
            <v>2013</v>
          </cell>
          <cell r="U76">
            <v>12</v>
          </cell>
          <cell r="V76">
            <v>1174</v>
          </cell>
          <cell r="W76" t="str">
            <v>MS</v>
          </cell>
          <cell r="X76">
            <v>2.2000000000000002</v>
          </cell>
          <cell r="Y76">
            <v>3.08</v>
          </cell>
          <cell r="Z76">
            <v>0</v>
          </cell>
          <cell r="AA76">
            <v>40451</v>
          </cell>
          <cell r="AB76">
            <v>0</v>
          </cell>
          <cell r="AC76">
            <v>0.11220000000000001</v>
          </cell>
          <cell r="AD76">
            <v>1</v>
          </cell>
          <cell r="AE76">
            <v>100</v>
          </cell>
          <cell r="AF76" t="str">
            <v>AAA</v>
          </cell>
          <cell r="AG76">
            <v>99.67</v>
          </cell>
          <cell r="AH76">
            <v>2.2999999999999998</v>
          </cell>
          <cell r="AI76">
            <v>2.2000000000000002</v>
          </cell>
          <cell r="AJ76">
            <v>0</v>
          </cell>
          <cell r="AK76">
            <v>0</v>
          </cell>
          <cell r="AL76" t="str">
            <v>AAA</v>
          </cell>
          <cell r="AM76" t="str">
            <v>WR</v>
          </cell>
          <cell r="AN76" t="str">
            <v>AAA</v>
          </cell>
          <cell r="AO76" t="str">
            <v>Government</v>
          </cell>
          <cell r="AP76" t="str">
            <v>Sovereign</v>
          </cell>
          <cell r="AQ76" t="str">
            <v>UNITED STATES</v>
          </cell>
          <cell r="AR76" t="str">
            <v>#N/A Field Not Applicable</v>
          </cell>
        </row>
        <row r="77">
          <cell r="A77" t="str">
            <v>CP Ltd</v>
          </cell>
          <cell r="B77" t="str">
            <v>BlackRock</v>
          </cell>
          <cell r="C77" t="str">
            <v>13407172</v>
          </cell>
          <cell r="D77" t="str">
            <v>USD</v>
          </cell>
          <cell r="E77" t="str">
            <v>015</v>
          </cell>
          <cell r="F77" t="str">
            <v>040</v>
          </cell>
          <cell r="G77" t="str">
            <v>FEDERAL FARM CR BKS</v>
          </cell>
          <cell r="H77" t="str">
            <v>2.420 FEB 11 14</v>
          </cell>
          <cell r="I77" t="str">
            <v>31331JDL4</v>
          </cell>
          <cell r="J77" t="str">
            <v>B</v>
          </cell>
          <cell r="K77" t="str">
            <v>CAL</v>
          </cell>
          <cell r="L77">
            <v>13444.44</v>
          </cell>
          <cell r="M77">
            <v>4037287.25</v>
          </cell>
          <cell r="N77">
            <v>4039320</v>
          </cell>
          <cell r="O77">
            <v>4023000</v>
          </cell>
          <cell r="P77">
            <v>4000000</v>
          </cell>
          <cell r="Q77">
            <v>4036444.44</v>
          </cell>
          <cell r="R77" t="str">
            <v>FA   11</v>
          </cell>
          <cell r="S77">
            <v>41681</v>
          </cell>
          <cell r="T77">
            <v>2014</v>
          </cell>
          <cell r="U77">
            <v>2</v>
          </cell>
          <cell r="V77">
            <v>1230</v>
          </cell>
          <cell r="W77" t="str">
            <v>MS</v>
          </cell>
          <cell r="X77">
            <v>2.42</v>
          </cell>
          <cell r="Y77">
            <v>3.21</v>
          </cell>
          <cell r="Z77">
            <v>5.8180083111548271E-3</v>
          </cell>
          <cell r="AA77">
            <v>40451</v>
          </cell>
          <cell r="AB77">
            <v>-14287.25</v>
          </cell>
          <cell r="AC77">
            <v>0.1211</v>
          </cell>
          <cell r="AD77">
            <v>1</v>
          </cell>
          <cell r="AE77">
            <v>100.575</v>
          </cell>
          <cell r="AF77" t="str">
            <v>AAA</v>
          </cell>
          <cell r="AG77">
            <v>100.983</v>
          </cell>
          <cell r="AH77">
            <v>2.1</v>
          </cell>
          <cell r="AI77">
            <v>2.2000000000000002</v>
          </cell>
          <cell r="AJ77">
            <v>3.8061736615031577E-3</v>
          </cell>
          <cell r="AK77">
            <v>4.7151449673749997E-3</v>
          </cell>
          <cell r="AL77" t="str">
            <v>AAA</v>
          </cell>
          <cell r="AM77" t="str">
            <v>Aaa</v>
          </cell>
          <cell r="AN77" t="str">
            <v>AAA</v>
          </cell>
          <cell r="AO77" t="str">
            <v>Government</v>
          </cell>
          <cell r="AP77" t="str">
            <v>Sovereign</v>
          </cell>
          <cell r="AQ77" t="str">
            <v>UNITED STATES</v>
          </cell>
          <cell r="AR77" t="str">
            <v>2/11/2011</v>
          </cell>
        </row>
        <row r="78">
          <cell r="A78" t="str">
            <v>CP Ltd</v>
          </cell>
          <cell r="B78" t="str">
            <v>BlackRock</v>
          </cell>
          <cell r="C78" t="str">
            <v>13407172</v>
          </cell>
          <cell r="D78" t="str">
            <v>USD</v>
          </cell>
          <cell r="E78" t="str">
            <v>015</v>
          </cell>
          <cell r="F78" t="str">
            <v>040</v>
          </cell>
          <cell r="G78" t="str">
            <v>FEDERAL HOME LOAN BA</v>
          </cell>
          <cell r="H78" t="str">
            <v>1.000 FEB 07 11</v>
          </cell>
          <cell r="I78" t="str">
            <v>3133XUJD6</v>
          </cell>
          <cell r="J78" t="str">
            <v>B</v>
          </cell>
          <cell r="K78" t="str">
            <v>ZZZ</v>
          </cell>
          <cell r="L78">
            <v>6000</v>
          </cell>
          <cell r="M78">
            <v>4009318.48</v>
          </cell>
          <cell r="N78">
            <v>4017120</v>
          </cell>
          <cell r="O78">
            <v>4009400</v>
          </cell>
          <cell r="P78">
            <v>4000000</v>
          </cell>
          <cell r="Q78">
            <v>4015400</v>
          </cell>
          <cell r="R78" t="str">
            <v>FA    7</v>
          </cell>
          <cell r="S78">
            <v>40581</v>
          </cell>
          <cell r="T78">
            <v>2011</v>
          </cell>
          <cell r="U78">
            <v>2</v>
          </cell>
          <cell r="V78">
            <v>130</v>
          </cell>
          <cell r="W78" t="str">
            <v>MS</v>
          </cell>
          <cell r="X78">
            <v>1</v>
          </cell>
          <cell r="Y78">
            <v>0.35</v>
          </cell>
          <cell r="Z78">
            <v>6.2996765956125093E-4</v>
          </cell>
          <cell r="AA78">
            <v>40451</v>
          </cell>
          <cell r="AB78">
            <v>81.52</v>
          </cell>
          <cell r="AC78">
            <v>3.0000000000000001E-3</v>
          </cell>
          <cell r="AD78">
            <v>1</v>
          </cell>
          <cell r="AE78">
            <v>100.235</v>
          </cell>
          <cell r="AF78" t="str">
            <v>AAA</v>
          </cell>
          <cell r="AG78">
            <v>100.428</v>
          </cell>
          <cell r="AH78">
            <v>0.3</v>
          </cell>
          <cell r="AI78">
            <v>0.3</v>
          </cell>
          <cell r="AJ78">
            <v>5.3997227962392948E-4</v>
          </cell>
          <cell r="AK78">
            <v>6.6892575148167985E-4</v>
          </cell>
          <cell r="AL78" t="str">
            <v>AAA</v>
          </cell>
          <cell r="AM78" t="str">
            <v>Aaa</v>
          </cell>
          <cell r="AN78" t="str">
            <v>AAA</v>
          </cell>
          <cell r="AO78" t="str">
            <v>Government</v>
          </cell>
          <cell r="AP78" t="str">
            <v>Sovereign</v>
          </cell>
          <cell r="AQ78" t="str">
            <v>UNITED STATES</v>
          </cell>
          <cell r="AR78" t="str">
            <v>#N/A Field Not Applicable</v>
          </cell>
        </row>
        <row r="79">
          <cell r="A79" t="str">
            <v>CP Ltd</v>
          </cell>
          <cell r="B79" t="str">
            <v>BlackRock</v>
          </cell>
          <cell r="C79" t="str">
            <v>13407172</v>
          </cell>
          <cell r="D79" t="str">
            <v>USD</v>
          </cell>
          <cell r="E79" t="str">
            <v>015</v>
          </cell>
          <cell r="F79" t="str">
            <v>040</v>
          </cell>
          <cell r="G79" t="str">
            <v>FEDERAL HOME LN BKS</v>
          </cell>
          <cell r="H79" t="str">
            <v>0.625 JUN 15 11</v>
          </cell>
          <cell r="I79" t="str">
            <v>3133XWCC1</v>
          </cell>
          <cell r="J79" t="str">
            <v>B</v>
          </cell>
          <cell r="K79" t="str">
            <v>ZZZ</v>
          </cell>
          <cell r="L79">
            <v>5870.49</v>
          </cell>
          <cell r="M79">
            <v>3190151.9</v>
          </cell>
          <cell r="N79">
            <v>3190237.02</v>
          </cell>
          <cell r="O79">
            <v>3197496.5</v>
          </cell>
          <cell r="P79">
            <v>3190000</v>
          </cell>
          <cell r="Q79">
            <v>3203366.99</v>
          </cell>
          <cell r="R79" t="str">
            <v>JD   15</v>
          </cell>
          <cell r="S79">
            <v>40709</v>
          </cell>
          <cell r="T79">
            <v>2011</v>
          </cell>
          <cell r="U79">
            <v>6</v>
          </cell>
          <cell r="V79">
            <v>258</v>
          </cell>
          <cell r="W79" t="str">
            <v>MS</v>
          </cell>
          <cell r="X79">
            <v>0.625</v>
          </cell>
          <cell r="Y79">
            <v>0.71</v>
          </cell>
          <cell r="Z79">
            <v>1.0168323766176364E-3</v>
          </cell>
          <cell r="AA79">
            <v>40451</v>
          </cell>
          <cell r="AB79">
            <v>7344.6</v>
          </cell>
          <cell r="AC79">
            <v>8.5000000000000006E-3</v>
          </cell>
          <cell r="AD79">
            <v>1</v>
          </cell>
          <cell r="AE79">
            <v>100.235</v>
          </cell>
          <cell r="AF79" t="str">
            <v>AAA</v>
          </cell>
          <cell r="AG79">
            <v>100.00700000000001</v>
          </cell>
          <cell r="AH79">
            <v>0.6</v>
          </cell>
          <cell r="AI79">
            <v>0.3</v>
          </cell>
          <cell r="AJ79">
            <v>8.5929496615574908E-4</v>
          </cell>
          <cell r="AK79">
            <v>1.0645074806071323E-3</v>
          </cell>
          <cell r="AL79" t="str">
            <v>AAA</v>
          </cell>
          <cell r="AM79" t="str">
            <v>Aaa</v>
          </cell>
          <cell r="AN79" t="str">
            <v>AAA</v>
          </cell>
          <cell r="AO79" t="str">
            <v>Government</v>
          </cell>
          <cell r="AP79" t="str">
            <v>Sovereign</v>
          </cell>
          <cell r="AQ79" t="str">
            <v>UNITED STATES</v>
          </cell>
          <cell r="AR79" t="str">
            <v>#N/A Field Not Applicable</v>
          </cell>
        </row>
        <row r="80">
          <cell r="A80" t="str">
            <v>CP Ltd</v>
          </cell>
          <cell r="B80" t="str">
            <v>BlackRock</v>
          </cell>
          <cell r="C80" t="str">
            <v>13407172</v>
          </cell>
          <cell r="D80" t="str">
            <v>USD</v>
          </cell>
          <cell r="E80" t="str">
            <v>015</v>
          </cell>
          <cell r="F80" t="str">
            <v>040</v>
          </cell>
          <cell r="G80" t="str">
            <v>FEDERAL HOME LN BKS</v>
          </cell>
          <cell r="H80" t="str">
            <v>1.375 JUN 08 12</v>
          </cell>
          <cell r="I80" t="str">
            <v>3133XWKU2</v>
          </cell>
          <cell r="J80" t="str">
            <v>B</v>
          </cell>
          <cell r="K80" t="str">
            <v>ZZZ</v>
          </cell>
          <cell r="L80">
            <v>12947.92</v>
          </cell>
          <cell r="M80">
            <v>3031582.08</v>
          </cell>
          <cell r="N80">
            <v>3035940</v>
          </cell>
          <cell r="O80">
            <v>3045450</v>
          </cell>
          <cell r="P80">
            <v>3000000</v>
          </cell>
          <cell r="Q80">
            <v>3058397.92</v>
          </cell>
          <cell r="R80" t="str">
            <v>JD    8</v>
          </cell>
          <cell r="S80">
            <v>41068</v>
          </cell>
          <cell r="T80">
            <v>2012</v>
          </cell>
          <cell r="U80">
            <v>6</v>
          </cell>
          <cell r="V80">
            <v>617</v>
          </cell>
          <cell r="W80" t="str">
            <v>MS</v>
          </cell>
          <cell r="X80">
            <v>1.375</v>
          </cell>
          <cell r="Y80">
            <v>1.66</v>
          </cell>
          <cell r="Z80">
            <v>2.259212456613262E-3</v>
          </cell>
          <cell r="AA80">
            <v>40451</v>
          </cell>
          <cell r="AB80">
            <v>13867.92</v>
          </cell>
          <cell r="AC80">
            <v>3.6200000000000003E-2</v>
          </cell>
          <cell r="AD80">
            <v>1</v>
          </cell>
          <cell r="AE80">
            <v>101.515</v>
          </cell>
          <cell r="AF80" t="str">
            <v>AAA</v>
          </cell>
          <cell r="AG80">
            <v>101.19799999999999</v>
          </cell>
          <cell r="AH80">
            <v>0.7</v>
          </cell>
          <cell r="AI80">
            <v>0.5</v>
          </cell>
          <cell r="AJ80">
            <v>9.5267995158390564E-4</v>
          </cell>
          <cell r="AK80">
            <v>1.180194199929357E-3</v>
          </cell>
          <cell r="AL80" t="str">
            <v>AAA</v>
          </cell>
          <cell r="AM80" t="str">
            <v>Aaa</v>
          </cell>
          <cell r="AN80" t="str">
            <v>AAA</v>
          </cell>
          <cell r="AO80" t="str">
            <v>Government</v>
          </cell>
          <cell r="AP80" t="str">
            <v>Sovereign</v>
          </cell>
          <cell r="AQ80" t="str">
            <v>UNITED STATES</v>
          </cell>
          <cell r="AR80" t="str">
            <v>#N/A Field Not Applicable</v>
          </cell>
        </row>
        <row r="81">
          <cell r="A81" t="str">
            <v>CP Ltd</v>
          </cell>
          <cell r="B81" t="str">
            <v>BlackRock</v>
          </cell>
          <cell r="C81" t="str">
            <v>13407172</v>
          </cell>
          <cell r="D81" t="str">
            <v>USD</v>
          </cell>
          <cell r="E81" t="str">
            <v>015</v>
          </cell>
          <cell r="F81" t="str">
            <v>040</v>
          </cell>
          <cell r="G81" t="str">
            <v>FEDERAL HOME LOAN BA</v>
          </cell>
          <cell r="H81" t="str">
            <v>0.270 OCT 29 10</v>
          </cell>
          <cell r="I81" t="str">
            <v>3133XYCE3</v>
          </cell>
          <cell r="J81" t="str">
            <v>B</v>
          </cell>
          <cell r="K81" t="str">
            <v>ZZZ</v>
          </cell>
          <cell r="L81">
            <v>4560</v>
          </cell>
          <cell r="M81">
            <v>3999988.33</v>
          </cell>
          <cell r="N81">
            <v>3999940</v>
          </cell>
          <cell r="O81">
            <v>4000000</v>
          </cell>
          <cell r="P81">
            <v>4000000</v>
          </cell>
          <cell r="Q81">
            <v>4004560</v>
          </cell>
          <cell r="R81" t="str">
            <v>O    29</v>
          </cell>
          <cell r="S81">
            <v>40480</v>
          </cell>
          <cell r="T81">
            <v>2010</v>
          </cell>
          <cell r="U81">
            <v>10</v>
          </cell>
          <cell r="V81">
            <v>29</v>
          </cell>
          <cell r="W81" t="str">
            <v>MS</v>
          </cell>
          <cell r="X81">
            <v>0.27</v>
          </cell>
          <cell r="Y81">
            <v>0.08</v>
          </cell>
          <cell r="Z81">
            <v>1.436575203686797E-4</v>
          </cell>
          <cell r="AA81">
            <v>40451</v>
          </cell>
          <cell r="AB81">
            <v>11.67</v>
          </cell>
          <cell r="AC81">
            <v>5.0000000000000001E-4</v>
          </cell>
          <cell r="AD81">
            <v>1</v>
          </cell>
          <cell r="AE81">
            <v>100</v>
          </cell>
          <cell r="AF81" t="str">
            <v>AAA</v>
          </cell>
          <cell r="AG81">
            <v>99.998999999999995</v>
          </cell>
          <cell r="AH81">
            <v>0.3</v>
          </cell>
          <cell r="AI81">
            <v>0.3</v>
          </cell>
          <cell r="AJ81">
            <v>5.3871570138254888E-4</v>
          </cell>
          <cell r="AK81">
            <v>6.6736908352643513E-4</v>
          </cell>
          <cell r="AL81" t="str">
            <v>AAA</v>
          </cell>
          <cell r="AM81" t="str">
            <v>Aaa</v>
          </cell>
          <cell r="AN81" t="str">
            <v>AAA</v>
          </cell>
          <cell r="AO81" t="str">
            <v>Government</v>
          </cell>
          <cell r="AP81" t="str">
            <v>Sovereign</v>
          </cell>
          <cell r="AQ81" t="str">
            <v>UNITED STATES</v>
          </cell>
          <cell r="AR81" t="str">
            <v>#N/A Field Not Applicable</v>
          </cell>
        </row>
        <row r="82">
          <cell r="A82" t="str">
            <v>CP Ltd</v>
          </cell>
          <cell r="B82" t="str">
            <v>BlackRock</v>
          </cell>
          <cell r="C82" t="str">
            <v>13407172</v>
          </cell>
          <cell r="D82" t="str">
            <v>USD</v>
          </cell>
          <cell r="E82" t="str">
            <v>015</v>
          </cell>
          <cell r="F82" t="str">
            <v>040</v>
          </cell>
          <cell r="G82" t="str">
            <v>FEDERAL HOME LN MTG</v>
          </cell>
          <cell r="H82" t="str">
            <v>1.250 DEC 28 12</v>
          </cell>
          <cell r="I82" t="str">
            <v>3134G1LB8</v>
          </cell>
          <cell r="J82" t="str">
            <v>B</v>
          </cell>
          <cell r="K82" t="str">
            <v>CAL</v>
          </cell>
          <cell r="L82">
            <v>15500</v>
          </cell>
          <cell r="M82">
            <v>4806523.01</v>
          </cell>
          <cell r="N82">
            <v>4807200</v>
          </cell>
          <cell r="O82">
            <v>4807200</v>
          </cell>
          <cell r="P82">
            <v>4800000</v>
          </cell>
          <cell r="Q82">
            <v>4822700</v>
          </cell>
          <cell r="R82" t="str">
            <v>JD   28</v>
          </cell>
          <cell r="S82">
            <v>40540</v>
          </cell>
          <cell r="T82">
            <v>2010</v>
          </cell>
          <cell r="U82">
            <v>12</v>
          </cell>
          <cell r="V82">
            <v>89</v>
          </cell>
          <cell r="W82" t="str">
            <v>MS</v>
          </cell>
          <cell r="X82">
            <v>1.25</v>
          </cell>
          <cell r="Y82">
            <v>0.24</v>
          </cell>
          <cell r="Z82">
            <v>5.1787139379849332E-4</v>
          </cell>
          <cell r="AA82">
            <v>40451</v>
          </cell>
          <cell r="AB82">
            <v>676.99</v>
          </cell>
          <cell r="AC82">
            <v>1.8E-3</v>
          </cell>
          <cell r="AD82">
            <v>1</v>
          </cell>
          <cell r="AE82">
            <v>100.15</v>
          </cell>
          <cell r="AF82" t="str">
            <v>AAA</v>
          </cell>
          <cell r="AG82">
            <v>100.15</v>
          </cell>
          <cell r="AH82">
            <v>0.9</v>
          </cell>
          <cell r="AI82">
            <v>0.6</v>
          </cell>
          <cell r="AJ82">
            <v>1.9420177267443501E-3</v>
          </cell>
          <cell r="AK82">
            <v>2.4058006610227448E-3</v>
          </cell>
          <cell r="AL82" t="str">
            <v>AAA</v>
          </cell>
          <cell r="AM82" t="str">
            <v>Aaa</v>
          </cell>
          <cell r="AN82" t="str">
            <v>AAA</v>
          </cell>
          <cell r="AO82" t="str">
            <v>Government</v>
          </cell>
          <cell r="AP82" t="str">
            <v>Sovereign</v>
          </cell>
          <cell r="AQ82" t="str">
            <v>UNITED STATES</v>
          </cell>
          <cell r="AR82" t="str">
            <v>12/28/2010</v>
          </cell>
        </row>
        <row r="83">
          <cell r="A83" t="str">
            <v>CP Ltd</v>
          </cell>
          <cell r="B83" t="str">
            <v>BlackRock</v>
          </cell>
          <cell r="C83" t="str">
            <v>13407172</v>
          </cell>
          <cell r="D83" t="str">
            <v>USD</v>
          </cell>
          <cell r="E83" t="str">
            <v>015</v>
          </cell>
          <cell r="F83" t="str">
            <v>040</v>
          </cell>
          <cell r="G83" t="str">
            <v>FEDERAL NTL MTG ASSN</v>
          </cell>
          <cell r="H83" t="str">
            <v>1.100 APR 29 13</v>
          </cell>
          <cell r="I83" t="str">
            <v>3136FM4L5</v>
          </cell>
          <cell r="J83" t="str">
            <v>B</v>
          </cell>
          <cell r="K83" t="str">
            <v>CAL</v>
          </cell>
          <cell r="L83">
            <v>8525</v>
          </cell>
          <cell r="M83">
            <v>4504365.9000000004</v>
          </cell>
          <cell r="N83">
            <v>4504635</v>
          </cell>
          <cell r="O83">
            <v>4513275</v>
          </cell>
          <cell r="P83">
            <v>4500000</v>
          </cell>
          <cell r="Q83">
            <v>4521800</v>
          </cell>
          <cell r="R83" t="str">
            <v>AO   29</v>
          </cell>
          <cell r="S83">
            <v>40662</v>
          </cell>
          <cell r="T83">
            <v>2011</v>
          </cell>
          <cell r="U83">
            <v>4</v>
          </cell>
          <cell r="V83">
            <v>211</v>
          </cell>
          <cell r="W83" t="str">
            <v>MS</v>
          </cell>
          <cell r="X83">
            <v>1.1000000000000001</v>
          </cell>
          <cell r="Y83">
            <v>0.57999999999999996</v>
          </cell>
          <cell r="Z83">
            <v>1.1728468620800857E-3</v>
          </cell>
          <cell r="AA83">
            <v>40451</v>
          </cell>
          <cell r="AB83">
            <v>8909.1</v>
          </cell>
          <cell r="AC83">
            <v>6.1999999999999998E-3</v>
          </cell>
          <cell r="AD83">
            <v>1</v>
          </cell>
          <cell r="AE83">
            <v>100.295</v>
          </cell>
          <cell r="AF83" t="str">
            <v>AAA</v>
          </cell>
          <cell r="AG83">
            <v>100.10299999999999</v>
          </cell>
          <cell r="AH83">
            <v>1</v>
          </cell>
          <cell r="AI83">
            <v>0.6</v>
          </cell>
          <cell r="AJ83">
            <v>2.0221497622070444E-3</v>
          </cell>
          <cell r="AK83">
            <v>2.5050694273323257E-3</v>
          </cell>
          <cell r="AL83" t="str">
            <v>AAA</v>
          </cell>
          <cell r="AM83" t="str">
            <v>Aaa</v>
          </cell>
          <cell r="AN83" t="str">
            <v>AAA</v>
          </cell>
          <cell r="AO83" t="str">
            <v>Government</v>
          </cell>
          <cell r="AP83" t="str">
            <v>Sovereign</v>
          </cell>
          <cell r="AQ83" t="str">
            <v>UNITED STATES</v>
          </cell>
          <cell r="AR83" t="str">
            <v>4/29/2011</v>
          </cell>
        </row>
        <row r="84">
          <cell r="A84" t="str">
            <v>CP Ltd</v>
          </cell>
          <cell r="B84" t="str">
            <v>BlackRock</v>
          </cell>
          <cell r="C84" t="str">
            <v>13407172</v>
          </cell>
          <cell r="D84" t="str">
            <v>USD</v>
          </cell>
          <cell r="E84" t="str">
            <v>015</v>
          </cell>
          <cell r="F84" t="str">
            <v>040</v>
          </cell>
          <cell r="G84" t="str">
            <v>FEDERAL NTL MTG ASSN</v>
          </cell>
          <cell r="H84" t="str">
            <v>2.000 APR 19 13</v>
          </cell>
          <cell r="I84" t="str">
            <v>31398AN57</v>
          </cell>
          <cell r="J84" t="str">
            <v>B</v>
          </cell>
          <cell r="K84" t="str">
            <v>CAL</v>
          </cell>
          <cell r="L84">
            <v>42300</v>
          </cell>
          <cell r="M84">
            <v>4758698.41</v>
          </cell>
          <cell r="N84">
            <v>4764625</v>
          </cell>
          <cell r="O84">
            <v>4761570</v>
          </cell>
          <cell r="P84">
            <v>4700000</v>
          </cell>
          <cell r="Q84">
            <v>4803870</v>
          </cell>
          <cell r="R84" t="str">
            <v>AO   19</v>
          </cell>
          <cell r="S84">
            <v>40835</v>
          </cell>
          <cell r="T84">
            <v>2011</v>
          </cell>
          <cell r="U84">
            <v>10</v>
          </cell>
          <cell r="V84">
            <v>384</v>
          </cell>
          <cell r="W84" t="str">
            <v>MS</v>
          </cell>
          <cell r="X84">
            <v>2</v>
          </cell>
          <cell r="Y84">
            <v>1.03</v>
          </cell>
          <cell r="Z84">
            <v>2.2004173515172108E-3</v>
          </cell>
          <cell r="AA84">
            <v>40451</v>
          </cell>
          <cell r="AB84">
            <v>2871.59</v>
          </cell>
          <cell r="AC84">
            <v>1.6E-2</v>
          </cell>
          <cell r="AD84">
            <v>1</v>
          </cell>
          <cell r="AE84">
            <v>101.31</v>
          </cell>
          <cell r="AF84" t="str">
            <v>AAA</v>
          </cell>
          <cell r="AG84">
            <v>101.375</v>
          </cell>
          <cell r="AH84">
            <v>0.9</v>
          </cell>
          <cell r="AI84">
            <v>0.7</v>
          </cell>
          <cell r="AJ84">
            <v>1.9226947731703782E-3</v>
          </cell>
          <cell r="AK84">
            <v>2.3818630965808871E-3</v>
          </cell>
          <cell r="AL84" t="str">
            <v>AAA</v>
          </cell>
          <cell r="AM84" t="str">
            <v>Aaa</v>
          </cell>
          <cell r="AN84" t="str">
            <v>AAA</v>
          </cell>
          <cell r="AO84" t="str">
            <v>Government</v>
          </cell>
          <cell r="AP84" t="str">
            <v>Sovereign</v>
          </cell>
          <cell r="AQ84" t="str">
            <v>UNITED STATES</v>
          </cell>
          <cell r="AR84" t="str">
            <v>10/19/2011</v>
          </cell>
        </row>
        <row r="85">
          <cell r="A85" t="str">
            <v>CP Ltd</v>
          </cell>
          <cell r="B85" t="str">
            <v>BlackRock</v>
          </cell>
          <cell r="C85" t="str">
            <v>13407172</v>
          </cell>
          <cell r="D85" t="str">
            <v>USD</v>
          </cell>
          <cell r="E85" t="str">
            <v>015</v>
          </cell>
          <cell r="F85" t="str">
            <v>040</v>
          </cell>
          <cell r="G85" t="str">
            <v>TENNESSEE VALLEY AUT</v>
          </cell>
          <cell r="H85" t="str">
            <v>6.790 MAY 23 12</v>
          </cell>
          <cell r="I85" t="str">
            <v>880591DT6</v>
          </cell>
          <cell r="J85" t="str">
            <v>B</v>
          </cell>
          <cell r="K85" t="str">
            <v>PUT</v>
          </cell>
          <cell r="L85">
            <v>36213.33</v>
          </cell>
          <cell r="M85">
            <v>1625460.74</v>
          </cell>
          <cell r="N85">
            <v>1702410</v>
          </cell>
          <cell r="O85">
            <v>1652385</v>
          </cell>
          <cell r="P85">
            <v>1500000</v>
          </cell>
          <cell r="Q85">
            <v>1688598.33</v>
          </cell>
          <cell r="R85" t="str">
            <v>MN   23</v>
          </cell>
          <cell r="S85">
            <v>41052</v>
          </cell>
          <cell r="T85">
            <v>2012</v>
          </cell>
          <cell r="U85">
            <v>5</v>
          </cell>
          <cell r="V85">
            <v>601</v>
          </cell>
          <cell r="W85" t="str">
            <v>MS</v>
          </cell>
          <cell r="X85">
            <v>6.79</v>
          </cell>
          <cell r="Y85">
            <v>1.55</v>
          </cell>
          <cell r="Z85">
            <v>1.1310657124336244E-3</v>
          </cell>
          <cell r="AA85">
            <v>40451</v>
          </cell>
          <cell r="AB85">
            <v>26924.26</v>
          </cell>
          <cell r="AC85">
            <v>3.2799999999999996E-2</v>
          </cell>
          <cell r="AD85">
            <v>1</v>
          </cell>
          <cell r="AE85">
            <v>110.15899999999999</v>
          </cell>
          <cell r="AF85" t="str">
            <v>AAA</v>
          </cell>
          <cell r="AG85">
            <v>113.494</v>
          </cell>
          <cell r="AH85">
            <v>1.6</v>
          </cell>
          <cell r="AI85">
            <v>0.6</v>
          </cell>
          <cell r="AJ85">
            <v>1.16755170315729E-3</v>
          </cell>
          <cell r="AK85">
            <v>1.4463805456312432E-3</v>
          </cell>
          <cell r="AL85" t="str">
            <v>AAA</v>
          </cell>
          <cell r="AM85" t="str">
            <v>Aaa</v>
          </cell>
          <cell r="AN85" t="str">
            <v>AAA</v>
          </cell>
          <cell r="AO85" t="str">
            <v>Government</v>
          </cell>
          <cell r="AP85" t="str">
            <v>Sovereign</v>
          </cell>
          <cell r="AQ85" t="str">
            <v>UNITED STATES</v>
          </cell>
          <cell r="AR85" t="str">
            <v>#N/A Field Not Applicable</v>
          </cell>
        </row>
        <row r="86">
          <cell r="A86" t="str">
            <v>CP Ltd</v>
          </cell>
          <cell r="B86" t="str">
            <v>BlackRock</v>
          </cell>
          <cell r="C86" t="str">
            <v>13407172</v>
          </cell>
          <cell r="D86" t="str">
            <v>USD</v>
          </cell>
          <cell r="E86" t="str">
            <v>005</v>
          </cell>
          <cell r="F86" t="str">
            <v>040</v>
          </cell>
          <cell r="G86" t="str">
            <v>CANADIAN MTGE &amp; HOUS</v>
          </cell>
          <cell r="H86" t="str">
            <v>5.0 01 SEP 2011</v>
          </cell>
          <cell r="I86" t="str">
            <v>B135143AZ8</v>
          </cell>
          <cell r="J86" t="str">
            <v>B</v>
          </cell>
          <cell r="K86" t="str">
            <v>ZZZ</v>
          </cell>
          <cell r="L86">
            <v>5416.67</v>
          </cell>
          <cell r="M86">
            <v>1349967.89</v>
          </cell>
          <cell r="N86">
            <v>1385020</v>
          </cell>
          <cell r="O86">
            <v>1355185</v>
          </cell>
          <cell r="P86">
            <v>1300000</v>
          </cell>
          <cell r="Q86">
            <v>1360601.67</v>
          </cell>
          <cell r="R86" t="str">
            <v>MS    1</v>
          </cell>
          <cell r="S86">
            <v>40787</v>
          </cell>
          <cell r="T86">
            <v>2011</v>
          </cell>
          <cell r="U86">
            <v>9</v>
          </cell>
          <cell r="V86">
            <v>336</v>
          </cell>
          <cell r="W86" t="str">
            <v>MS</v>
          </cell>
          <cell r="X86">
            <v>5</v>
          </cell>
          <cell r="Y86">
            <v>0.91</v>
          </cell>
          <cell r="Z86">
            <v>5.5149869051559228E-4</v>
          </cell>
          <cell r="AA86">
            <v>40451</v>
          </cell>
          <cell r="AB86">
            <v>5217.1099999999997</v>
          </cell>
          <cell r="AC86">
            <v>1.2800000000000001E-2</v>
          </cell>
          <cell r="AD86">
            <v>1</v>
          </cell>
          <cell r="AE86">
            <v>104.245</v>
          </cell>
          <cell r="AF86" t="str">
            <v>AAA</v>
          </cell>
          <cell r="AG86">
            <v>106.54</v>
          </cell>
          <cell r="AH86">
            <v>0.8</v>
          </cell>
          <cell r="AI86">
            <v>0.4</v>
          </cell>
          <cell r="AJ86">
            <v>4.848340136400811E-4</v>
          </cell>
          <cell r="AK86">
            <v>6.006196413340804E-4</v>
          </cell>
          <cell r="AL86" t="str">
            <v>AAA</v>
          </cell>
          <cell r="AM86" t="str">
            <v>Aaa</v>
          </cell>
          <cell r="AN86" t="str">
            <v>AAA</v>
          </cell>
          <cell r="AO86" t="str">
            <v>Government</v>
          </cell>
          <cell r="AP86" t="str">
            <v>Sovereign</v>
          </cell>
          <cell r="AQ86" t="str">
            <v>CANADA</v>
          </cell>
          <cell r="AR86" t="str">
            <v>#N/A Field Not Applicable</v>
          </cell>
        </row>
        <row r="87">
          <cell r="A87" t="str">
            <v>CP Ltd</v>
          </cell>
          <cell r="B87" t="str">
            <v>BlackRock</v>
          </cell>
          <cell r="C87" t="str">
            <v>13407172</v>
          </cell>
          <cell r="D87" t="str">
            <v>USD</v>
          </cell>
          <cell r="E87" t="str">
            <v>005</v>
          </cell>
          <cell r="F87" t="str">
            <v>040</v>
          </cell>
          <cell r="G87" t="str">
            <v>EXPORT DEV CANADA</v>
          </cell>
          <cell r="H87" t="str">
            <v>4.50 25 OCT 201</v>
          </cell>
          <cell r="I87" t="str">
            <v>B30216BAZ5</v>
          </cell>
          <cell r="J87" t="str">
            <v>B</v>
          </cell>
          <cell r="K87" t="str">
            <v>ZZZ</v>
          </cell>
          <cell r="L87">
            <v>70200</v>
          </cell>
          <cell r="M87">
            <v>3831108.37</v>
          </cell>
          <cell r="N87">
            <v>3865392</v>
          </cell>
          <cell r="O87">
            <v>3886092</v>
          </cell>
          <cell r="P87">
            <v>3600000</v>
          </cell>
          <cell r="Q87">
            <v>3956292</v>
          </cell>
          <cell r="R87" t="str">
            <v>AO   25</v>
          </cell>
          <cell r="S87">
            <v>41207</v>
          </cell>
          <cell r="T87">
            <v>2012</v>
          </cell>
          <cell r="U87">
            <v>10</v>
          </cell>
          <cell r="V87">
            <v>756</v>
          </cell>
          <cell r="W87" t="str">
            <v>MS</v>
          </cell>
          <cell r="X87">
            <v>4.5</v>
          </cell>
          <cell r="Y87">
            <v>1.96</v>
          </cell>
          <cell r="Z87">
            <v>3.3710109481990438E-3</v>
          </cell>
          <cell r="AA87">
            <v>40451</v>
          </cell>
          <cell r="AB87">
            <v>54983.63</v>
          </cell>
          <cell r="AC87">
            <v>4.9699999999999994E-2</v>
          </cell>
          <cell r="AD87">
            <v>1</v>
          </cell>
          <cell r="AE87">
            <v>107.947</v>
          </cell>
          <cell r="AF87" t="str">
            <v>AAA</v>
          </cell>
          <cell r="AG87">
            <v>107.37200000000001</v>
          </cell>
          <cell r="AH87">
            <v>1.3</v>
          </cell>
          <cell r="AI87">
            <v>0.6</v>
          </cell>
          <cell r="AJ87">
            <v>2.2358746084993656E-3</v>
          </cell>
          <cell r="AK87">
            <v>2.769834969585658E-3</v>
          </cell>
          <cell r="AL87" t="str">
            <v>AAA</v>
          </cell>
          <cell r="AM87" t="str">
            <v>Aaa</v>
          </cell>
          <cell r="AN87" t="str">
            <v>AAA</v>
          </cell>
          <cell r="AO87" t="str">
            <v>Government</v>
          </cell>
          <cell r="AP87" t="str">
            <v>Sovereign</v>
          </cell>
          <cell r="AQ87" t="str">
            <v>CANADA</v>
          </cell>
          <cell r="AR87" t="str">
            <v>#N/A Field Not Applicable</v>
          </cell>
        </row>
        <row r="88">
          <cell r="A88" t="str">
            <v>CP Inc</v>
          </cell>
          <cell r="B88" t="str">
            <v>UBS</v>
          </cell>
          <cell r="C88" t="str">
            <v>13409102</v>
          </cell>
          <cell r="D88" t="str">
            <v>USD</v>
          </cell>
          <cell r="E88" t="str">
            <v>015</v>
          </cell>
          <cell r="F88" t="str">
            <v>040</v>
          </cell>
          <cell r="G88" t="str">
            <v>FEDERAL HOME LN MTG</v>
          </cell>
          <cell r="H88" t="str">
            <v>4.750 DEC 08 10</v>
          </cell>
          <cell r="I88" t="str">
            <v>3128X2EV3</v>
          </cell>
          <cell r="J88" t="str">
            <v>B</v>
          </cell>
          <cell r="K88" t="str">
            <v>CAL</v>
          </cell>
          <cell r="L88">
            <v>35410.589999999997</v>
          </cell>
          <cell r="M88">
            <v>2381132.4</v>
          </cell>
          <cell r="N88">
            <v>2457246.25</v>
          </cell>
          <cell r="O88">
            <v>2394950</v>
          </cell>
          <cell r="P88">
            <v>2375000</v>
          </cell>
          <cell r="Q88">
            <v>2430360.59</v>
          </cell>
          <cell r="R88" t="str">
            <v>JD    8</v>
          </cell>
          <cell r="S88">
            <v>40520</v>
          </cell>
          <cell r="T88">
            <v>2010</v>
          </cell>
          <cell r="U88">
            <v>12</v>
          </cell>
          <cell r="V88">
            <v>69</v>
          </cell>
          <cell r="W88" t="str">
            <v>MS</v>
          </cell>
          <cell r="X88">
            <v>4.75</v>
          </cell>
          <cell r="Y88">
            <v>0.19</v>
          </cell>
          <cell r="Z88">
            <v>2.0310321595416194E-4</v>
          </cell>
          <cell r="AA88">
            <v>40451</v>
          </cell>
          <cell r="AB88">
            <v>13817.6</v>
          </cell>
          <cell r="AC88">
            <v>1.2999999999999999E-3</v>
          </cell>
          <cell r="AD88">
            <v>1</v>
          </cell>
          <cell r="AE88">
            <v>100.84</v>
          </cell>
          <cell r="AF88" t="str">
            <v>AAA</v>
          </cell>
          <cell r="AG88">
            <v>103.46299999999999</v>
          </cell>
          <cell r="AH88">
            <v>1.7</v>
          </cell>
          <cell r="AI88">
            <v>0.2</v>
          </cell>
          <cell r="AJ88">
            <v>1.8172393006425011E-3</v>
          </cell>
          <cell r="AK88">
            <v>2.2512232769633031E-3</v>
          </cell>
          <cell r="AL88" t="str">
            <v>AAA</v>
          </cell>
          <cell r="AM88" t="str">
            <v>Aaa</v>
          </cell>
          <cell r="AN88" t="str">
            <v>AAA</v>
          </cell>
          <cell r="AO88" t="str">
            <v>Government</v>
          </cell>
          <cell r="AP88" t="str">
            <v>Sovereign</v>
          </cell>
          <cell r="AQ88" t="str">
            <v>UNITED STATES</v>
          </cell>
          <cell r="AR88" t="str">
            <v>#N/A Field Not Applicable</v>
          </cell>
        </row>
        <row r="89">
          <cell r="A89" t="str">
            <v>CP Inc</v>
          </cell>
          <cell r="B89" t="str">
            <v>UBS</v>
          </cell>
          <cell r="C89" t="str">
            <v>13409102</v>
          </cell>
          <cell r="D89" t="str">
            <v>USD</v>
          </cell>
          <cell r="E89" t="str">
            <v>015</v>
          </cell>
          <cell r="F89" t="str">
            <v>040</v>
          </cell>
          <cell r="G89" t="str">
            <v>FEDERAL HOME LN BKS</v>
          </cell>
          <cell r="H89" t="str">
            <v>1.750 MAR 08 13</v>
          </cell>
          <cell r="I89" t="str">
            <v>3133XWX87</v>
          </cell>
          <cell r="J89" t="str">
            <v>B</v>
          </cell>
          <cell r="K89" t="str">
            <v>ZZZ</v>
          </cell>
          <cell r="L89">
            <v>5590.28</v>
          </cell>
          <cell r="M89">
            <v>5108542.9400000004</v>
          </cell>
          <cell r="N89">
            <v>5112450</v>
          </cell>
          <cell r="O89">
            <v>5137750</v>
          </cell>
          <cell r="P89">
            <v>5000000</v>
          </cell>
          <cell r="Q89">
            <v>5143340.28</v>
          </cell>
          <cell r="R89" t="str">
            <v>MS    8</v>
          </cell>
          <cell r="S89">
            <v>41341</v>
          </cell>
          <cell r="T89">
            <v>2013</v>
          </cell>
          <cell r="U89">
            <v>3</v>
          </cell>
          <cell r="V89">
            <v>890</v>
          </cell>
          <cell r="W89" t="str">
            <v>MS</v>
          </cell>
          <cell r="X89">
            <v>1.75</v>
          </cell>
          <cell r="Y89">
            <v>2.39</v>
          </cell>
          <cell r="Z89">
            <v>5.481186808184409E-3</v>
          </cell>
          <cell r="AA89">
            <v>40451</v>
          </cell>
          <cell r="AB89">
            <v>29207.06</v>
          </cell>
          <cell r="AC89">
            <v>6.9599999999999995E-2</v>
          </cell>
          <cell r="AD89">
            <v>1</v>
          </cell>
          <cell r="AE89">
            <v>102.755</v>
          </cell>
          <cell r="AF89" t="str">
            <v>AAA</v>
          </cell>
          <cell r="AG89">
            <v>102.249</v>
          </cell>
          <cell r="AH89">
            <v>0.8</v>
          </cell>
          <cell r="AI89">
            <v>0.6</v>
          </cell>
          <cell r="AJ89">
            <v>1.8347068814006386E-3</v>
          </cell>
          <cell r="AK89">
            <v>2.2728623777581473E-3</v>
          </cell>
          <cell r="AL89" t="str">
            <v>AAA</v>
          </cell>
          <cell r="AM89" t="str">
            <v>Aaa</v>
          </cell>
          <cell r="AN89" t="str">
            <v>AAA</v>
          </cell>
          <cell r="AO89" t="str">
            <v>Government</v>
          </cell>
          <cell r="AP89" t="str">
            <v>Sovereign</v>
          </cell>
          <cell r="AQ89" t="str">
            <v>UNITED STATES</v>
          </cell>
          <cell r="AR89" t="str">
            <v>#N/A Field Not Applicable</v>
          </cell>
        </row>
        <row r="90">
          <cell r="A90" t="str">
            <v>CP Inc</v>
          </cell>
          <cell r="B90" t="str">
            <v>UBS</v>
          </cell>
          <cell r="C90" t="str">
            <v>13409102</v>
          </cell>
          <cell r="D90" t="str">
            <v>USD</v>
          </cell>
          <cell r="E90" t="str">
            <v>015</v>
          </cell>
          <cell r="F90" t="str">
            <v>040</v>
          </cell>
          <cell r="G90" t="str">
            <v>FEDERAL HOME LOAN BA</v>
          </cell>
          <cell r="H90" t="str">
            <v>1.625 JUN 14 13</v>
          </cell>
          <cell r="I90" t="str">
            <v>3133XYHD0</v>
          </cell>
          <cell r="J90" t="str">
            <v>B</v>
          </cell>
          <cell r="K90" t="str">
            <v>ZZZ</v>
          </cell>
          <cell r="L90">
            <v>32500</v>
          </cell>
          <cell r="M90">
            <v>5044351.38</v>
          </cell>
          <cell r="N90">
            <v>5048800</v>
          </cell>
          <cell r="O90">
            <v>5120250</v>
          </cell>
          <cell r="P90">
            <v>5000000</v>
          </cell>
          <cell r="Q90">
            <v>5152750</v>
          </cell>
          <cell r="R90" t="str">
            <v>JD   14</v>
          </cell>
          <cell r="S90">
            <v>41439</v>
          </cell>
          <cell r="T90">
            <v>2013</v>
          </cell>
          <cell r="U90">
            <v>6</v>
          </cell>
          <cell r="V90">
            <v>988</v>
          </cell>
          <cell r="W90" t="str">
            <v>MS</v>
          </cell>
          <cell r="X90">
            <v>1.625</v>
          </cell>
          <cell r="Y90">
            <v>2.64</v>
          </cell>
          <cell r="Z90">
            <v>5.9784542838731752E-3</v>
          </cell>
          <cell r="AA90">
            <v>40451</v>
          </cell>
          <cell r="AB90">
            <v>75898.62</v>
          </cell>
          <cell r="AC90">
            <v>8.3699999999999997E-2</v>
          </cell>
          <cell r="AD90">
            <v>1</v>
          </cell>
          <cell r="AE90">
            <v>102.405</v>
          </cell>
          <cell r="AF90" t="str">
            <v>AAA</v>
          </cell>
          <cell r="AG90">
            <v>100.976</v>
          </cell>
          <cell r="AH90">
            <v>1.3</v>
          </cell>
          <cell r="AI90">
            <v>0.7</v>
          </cell>
          <cell r="AJ90">
            <v>2.9439358216042147E-3</v>
          </cell>
          <cell r="AK90">
            <v>3.6469918106758412E-3</v>
          </cell>
          <cell r="AL90" t="str">
            <v>AAA</v>
          </cell>
          <cell r="AM90" t="str">
            <v>Aaa</v>
          </cell>
          <cell r="AN90" t="str">
            <v>AAA</v>
          </cell>
          <cell r="AO90" t="str">
            <v>Government</v>
          </cell>
          <cell r="AP90" t="str">
            <v>Sovereign</v>
          </cell>
          <cell r="AQ90" t="str">
            <v>UNITED STATES</v>
          </cell>
          <cell r="AR90" t="str">
            <v>#N/A Field Not Applicable</v>
          </cell>
        </row>
        <row r="91">
          <cell r="A91" t="str">
            <v>CP Inc</v>
          </cell>
          <cell r="B91" t="str">
            <v>UBS</v>
          </cell>
          <cell r="C91" t="str">
            <v>13409102</v>
          </cell>
          <cell r="D91" t="str">
            <v>USD</v>
          </cell>
          <cell r="E91" t="str">
            <v>015</v>
          </cell>
          <cell r="F91" t="str">
            <v>040</v>
          </cell>
          <cell r="G91" t="str">
            <v>FEDERAL HOME LN MTG</v>
          </cell>
          <cell r="H91" t="str">
            <v>1.000 AUG 28 12</v>
          </cell>
          <cell r="I91" t="str">
            <v>3134G1GQ1</v>
          </cell>
          <cell r="J91" t="str">
            <v>B</v>
          </cell>
          <cell r="K91" t="str">
            <v>ZZZ</v>
          </cell>
          <cell r="L91">
            <v>4583.33</v>
          </cell>
          <cell r="M91">
            <v>5032071.42</v>
          </cell>
          <cell r="N91">
            <v>5034050</v>
          </cell>
          <cell r="O91">
            <v>5045500</v>
          </cell>
          <cell r="P91">
            <v>5000000</v>
          </cell>
          <cell r="Q91">
            <v>5050083.33</v>
          </cell>
          <cell r="R91" t="str">
            <v>FA   28</v>
          </cell>
          <cell r="S91">
            <v>41149</v>
          </cell>
          <cell r="T91">
            <v>2012</v>
          </cell>
          <cell r="U91">
            <v>8</v>
          </cell>
          <cell r="V91">
            <v>698</v>
          </cell>
          <cell r="W91" t="str">
            <v>MS</v>
          </cell>
          <cell r="X91">
            <v>1</v>
          </cell>
          <cell r="Y91">
            <v>1.89</v>
          </cell>
          <cell r="Z91">
            <v>4.2696104745695556E-3</v>
          </cell>
          <cell r="AA91">
            <v>40451</v>
          </cell>
          <cell r="AB91">
            <v>13428.58</v>
          </cell>
          <cell r="AC91">
            <v>4.5400000000000003E-2</v>
          </cell>
          <cell r="AD91">
            <v>1</v>
          </cell>
          <cell r="AE91">
            <v>100.91</v>
          </cell>
          <cell r="AF91" t="str">
            <v>AAA</v>
          </cell>
          <cell r="AG91">
            <v>100.681</v>
          </cell>
          <cell r="AH91">
            <v>0.7</v>
          </cell>
          <cell r="AI91">
            <v>0.5</v>
          </cell>
          <cell r="AJ91">
            <v>1.581337212803539E-3</v>
          </cell>
          <cell r="AK91">
            <v>1.9589842355560712E-3</v>
          </cell>
          <cell r="AL91" t="str">
            <v>AAA</v>
          </cell>
          <cell r="AM91" t="str">
            <v>Aaa</v>
          </cell>
          <cell r="AN91" t="str">
            <v>AAA</v>
          </cell>
          <cell r="AO91" t="str">
            <v>Government</v>
          </cell>
          <cell r="AP91" t="str">
            <v>Sovereign</v>
          </cell>
          <cell r="AQ91" t="str">
            <v>UNITED STATES</v>
          </cell>
          <cell r="AR91" t="str">
            <v>#N/A Field Not Applicable</v>
          </cell>
        </row>
        <row r="92">
          <cell r="A92" t="str">
            <v>CP Inc</v>
          </cell>
          <cell r="B92" t="str">
            <v>UBS</v>
          </cell>
          <cell r="C92" t="str">
            <v>13409102</v>
          </cell>
          <cell r="D92" t="str">
            <v>USD</v>
          </cell>
          <cell r="E92" t="str">
            <v>015</v>
          </cell>
          <cell r="F92" t="str">
            <v>040</v>
          </cell>
          <cell r="G92" t="str">
            <v>FEDERAL HOME LN MTG</v>
          </cell>
          <cell r="H92" t="str">
            <v>1.500 JUL 12 13</v>
          </cell>
          <cell r="I92" t="str">
            <v>3134G1KL7</v>
          </cell>
          <cell r="J92" t="str">
            <v>B</v>
          </cell>
          <cell r="K92" t="str">
            <v>CAL</v>
          </cell>
          <cell r="L92">
            <v>16458.330000000002</v>
          </cell>
          <cell r="M92">
            <v>5008103.33</v>
          </cell>
          <cell r="N92">
            <v>5008750</v>
          </cell>
          <cell r="O92">
            <v>5027500</v>
          </cell>
          <cell r="P92">
            <v>5000000</v>
          </cell>
          <cell r="Q92">
            <v>5043958.33</v>
          </cell>
          <cell r="R92" t="str">
            <v>JJ   12</v>
          </cell>
          <cell r="S92">
            <v>40736</v>
          </cell>
          <cell r="T92">
            <v>2011</v>
          </cell>
          <cell r="U92">
            <v>7</v>
          </cell>
          <cell r="V92">
            <v>285</v>
          </cell>
          <cell r="W92" t="str">
            <v>MS</v>
          </cell>
          <cell r="X92">
            <v>1.5</v>
          </cell>
          <cell r="Y92">
            <v>0.78</v>
          </cell>
          <cell r="Z92">
            <v>1.753668650039485E-3</v>
          </cell>
          <cell r="AA92">
            <v>40451</v>
          </cell>
          <cell r="AB92">
            <v>19396.669999999998</v>
          </cell>
          <cell r="AC92">
            <v>9.8999999999999991E-3</v>
          </cell>
          <cell r="AD92">
            <v>1</v>
          </cell>
          <cell r="AE92">
            <v>100.55</v>
          </cell>
          <cell r="AF92" t="str">
            <v>AAA</v>
          </cell>
          <cell r="AG92">
            <v>100.175</v>
          </cell>
          <cell r="AH92">
            <v>1.3</v>
          </cell>
          <cell r="AI92">
            <v>0.8</v>
          </cell>
          <cell r="AJ92">
            <v>2.9227810833991415E-3</v>
          </cell>
          <cell r="AK92">
            <v>3.6207850039836854E-3</v>
          </cell>
          <cell r="AL92" t="str">
            <v>AAA</v>
          </cell>
          <cell r="AM92" t="str">
            <v>Aaa</v>
          </cell>
          <cell r="AN92" t="str">
            <v>AAA</v>
          </cell>
          <cell r="AO92" t="str">
            <v>Government</v>
          </cell>
          <cell r="AP92" t="str">
            <v>Sovereign</v>
          </cell>
          <cell r="AQ92" t="str">
            <v>UNITED STATES</v>
          </cell>
          <cell r="AR92" t="str">
            <v>7/12/2011</v>
          </cell>
        </row>
        <row r="93">
          <cell r="A93" t="str">
            <v>CP Inc</v>
          </cell>
          <cell r="B93" t="str">
            <v>UBS</v>
          </cell>
          <cell r="C93" t="str">
            <v>13409102</v>
          </cell>
          <cell r="D93" t="str">
            <v>USD</v>
          </cell>
          <cell r="E93" t="str">
            <v>015</v>
          </cell>
          <cell r="F93" t="str">
            <v>040</v>
          </cell>
          <cell r="G93" t="str">
            <v>FEDERAL HOME LN MTG</v>
          </cell>
          <cell r="H93" t="str">
            <v>1.000 JUL 20 12</v>
          </cell>
          <cell r="I93" t="str">
            <v>3134G1KZ6</v>
          </cell>
          <cell r="J93" t="str">
            <v>B</v>
          </cell>
          <cell r="K93" t="str">
            <v>CAL</v>
          </cell>
          <cell r="L93">
            <v>9861.11</v>
          </cell>
          <cell r="M93">
            <v>5004680.71</v>
          </cell>
          <cell r="N93">
            <v>5005200</v>
          </cell>
          <cell r="O93">
            <v>5008000</v>
          </cell>
          <cell r="P93">
            <v>5000000</v>
          </cell>
          <cell r="Q93">
            <v>5017861.1100000003</v>
          </cell>
          <cell r="R93" t="str">
            <v>JJ   20</v>
          </cell>
          <cell r="S93">
            <v>41110</v>
          </cell>
          <cell r="T93">
            <v>2012</v>
          </cell>
          <cell r="U93">
            <v>7</v>
          </cell>
          <cell r="V93">
            <v>659</v>
          </cell>
          <cell r="W93" t="str">
            <v>MS</v>
          </cell>
          <cell r="X93">
            <v>1</v>
          </cell>
          <cell r="Y93">
            <v>1.78</v>
          </cell>
          <cell r="Z93">
            <v>3.9992267847544661E-3</v>
          </cell>
          <cell r="AA93">
            <v>40451</v>
          </cell>
          <cell r="AB93">
            <v>3319.29</v>
          </cell>
          <cell r="AC93">
            <v>4.0800000000000003E-2</v>
          </cell>
          <cell r="AD93">
            <v>1</v>
          </cell>
          <cell r="AE93">
            <v>100.16</v>
          </cell>
          <cell r="AF93" t="str">
            <v>AAA</v>
          </cell>
          <cell r="AG93">
            <v>100.104</v>
          </cell>
          <cell r="AH93">
            <v>0.9</v>
          </cell>
          <cell r="AI93">
            <v>0.9</v>
          </cell>
          <cell r="AJ93">
            <v>2.0220809585837188E-3</v>
          </cell>
          <cell r="AK93">
            <v>2.5049841923727276E-3</v>
          </cell>
          <cell r="AL93" t="str">
            <v>AAA</v>
          </cell>
          <cell r="AM93" t="str">
            <v>Aaa</v>
          </cell>
          <cell r="AN93" t="str">
            <v>AAA</v>
          </cell>
          <cell r="AO93" t="str">
            <v>Government</v>
          </cell>
          <cell r="AP93" t="str">
            <v>Sovereign</v>
          </cell>
          <cell r="AQ93" t="str">
            <v>UNITED STATES</v>
          </cell>
          <cell r="AR93" t="str">
            <v>1/20/2011</v>
          </cell>
        </row>
        <row r="94">
          <cell r="A94" t="str">
            <v>CP Inc</v>
          </cell>
          <cell r="B94" t="str">
            <v>UBS</v>
          </cell>
          <cell r="C94" t="str">
            <v>13409102</v>
          </cell>
          <cell r="D94" t="str">
            <v>USD</v>
          </cell>
          <cell r="E94" t="str">
            <v>015</v>
          </cell>
          <cell r="F94" t="str">
            <v>040</v>
          </cell>
          <cell r="G94" t="str">
            <v>FEDERAL NTL MTG ASSN</v>
          </cell>
          <cell r="H94" t="str">
            <v>6.000 MAY 15 11</v>
          </cell>
          <cell r="I94" t="str">
            <v>31359MJH7</v>
          </cell>
          <cell r="J94" t="str">
            <v>B</v>
          </cell>
          <cell r="K94" t="str">
            <v>ZZZ</v>
          </cell>
          <cell r="L94">
            <v>22666.67</v>
          </cell>
          <cell r="M94">
            <v>1016584.38</v>
          </cell>
          <cell r="N94">
            <v>1086591</v>
          </cell>
          <cell r="O94">
            <v>1035450</v>
          </cell>
          <cell r="P94">
            <v>1000000</v>
          </cell>
          <cell r="Q94">
            <v>1058116.67</v>
          </cell>
          <cell r="R94" t="str">
            <v>MN   15</v>
          </cell>
          <cell r="S94">
            <v>40678</v>
          </cell>
          <cell r="T94">
            <v>2011</v>
          </cell>
          <cell r="U94">
            <v>5</v>
          </cell>
          <cell r="V94">
            <v>227</v>
          </cell>
          <cell r="W94" t="str">
            <v>MS</v>
          </cell>
          <cell r="X94">
            <v>6</v>
          </cell>
          <cell r="Y94">
            <v>0.61</v>
          </cell>
          <cell r="Z94">
            <v>2.7838954557200633E-4</v>
          </cell>
          <cell r="AA94">
            <v>40451</v>
          </cell>
          <cell r="AB94">
            <v>18865.62</v>
          </cell>
          <cell r="AC94">
            <v>6.8000000000000005E-3</v>
          </cell>
          <cell r="AD94">
            <v>1</v>
          </cell>
          <cell r="AE94">
            <v>103.545</v>
          </cell>
          <cell r="AF94" t="str">
            <v>AAA</v>
          </cell>
          <cell r="AG94">
            <v>108.65900000000002</v>
          </cell>
          <cell r="AH94">
            <v>-2.1</v>
          </cell>
          <cell r="AI94">
            <v>0.3</v>
          </cell>
          <cell r="AJ94">
            <v>-9.583902388544482E-4</v>
          </cell>
          <cell r="AK94">
            <v>-1.1872681893687488E-3</v>
          </cell>
          <cell r="AL94" t="str">
            <v>AAA</v>
          </cell>
          <cell r="AM94" t="str">
            <v>Aaa</v>
          </cell>
          <cell r="AN94" t="str">
            <v>AAA</v>
          </cell>
          <cell r="AO94" t="str">
            <v>Government</v>
          </cell>
          <cell r="AP94" t="str">
            <v>Sovereign</v>
          </cell>
          <cell r="AQ94" t="str">
            <v>UNITED STATES</v>
          </cell>
          <cell r="AR94" t="str">
            <v>#N/A Field Not Applicable</v>
          </cell>
        </row>
        <row r="95">
          <cell r="A95" t="str">
            <v>CP Inc</v>
          </cell>
          <cell r="B95" t="str">
            <v>UBS</v>
          </cell>
          <cell r="C95" t="str">
            <v>13409102</v>
          </cell>
          <cell r="D95" t="str">
            <v>USD</v>
          </cell>
          <cell r="E95" t="str">
            <v>015</v>
          </cell>
          <cell r="F95" t="str">
            <v>040</v>
          </cell>
          <cell r="G95" t="str">
            <v>FEDERAL HOME LN MTG</v>
          </cell>
          <cell r="H95" t="str">
            <v>1.625 APR 15 13</v>
          </cell>
          <cell r="I95" t="str">
            <v>3137EACJ6</v>
          </cell>
          <cell r="J95" t="str">
            <v>B</v>
          </cell>
          <cell r="K95" t="str">
            <v>ZZZ</v>
          </cell>
          <cell r="L95">
            <v>28031.25</v>
          </cell>
          <cell r="M95">
            <v>2986415.39</v>
          </cell>
          <cell r="N95">
            <v>2984100</v>
          </cell>
          <cell r="O95">
            <v>3070350</v>
          </cell>
          <cell r="P95">
            <v>3000000</v>
          </cell>
          <cell r="Q95">
            <v>3098381.25</v>
          </cell>
          <cell r="R95" t="str">
            <v>AO   15</v>
          </cell>
          <cell r="S95">
            <v>41379</v>
          </cell>
          <cell r="T95">
            <v>2013</v>
          </cell>
          <cell r="U95">
            <v>4</v>
          </cell>
          <cell r="V95">
            <v>928</v>
          </cell>
          <cell r="W95" t="str">
            <v>MS</v>
          </cell>
          <cell r="X95">
            <v>1.625</v>
          </cell>
          <cell r="Y95">
            <v>2.4700000000000002</v>
          </cell>
          <cell r="Z95">
            <v>3.311515734485002E-3</v>
          </cell>
          <cell r="AA95">
            <v>40451</v>
          </cell>
          <cell r="AB95">
            <v>83934.61</v>
          </cell>
          <cell r="AC95">
            <v>7.46E-2</v>
          </cell>
          <cell r="AD95">
            <v>1</v>
          </cell>
          <cell r="AE95">
            <v>102.345</v>
          </cell>
          <cell r="AF95" t="str">
            <v>AAA</v>
          </cell>
          <cell r="AG95">
            <v>99.47</v>
          </cell>
          <cell r="AH95">
            <v>1.8</v>
          </cell>
          <cell r="AI95">
            <v>0.7</v>
          </cell>
          <cell r="AJ95">
            <v>2.4132503328230786E-3</v>
          </cell>
          <cell r="AK95">
            <v>2.9895706748527557E-3</v>
          </cell>
          <cell r="AL95" t="str">
            <v>AAA</v>
          </cell>
          <cell r="AM95" t="str">
            <v>Aaa</v>
          </cell>
          <cell r="AN95" t="str">
            <v>AAA</v>
          </cell>
          <cell r="AO95" t="str">
            <v>Government</v>
          </cell>
          <cell r="AP95" t="str">
            <v>Sovereign</v>
          </cell>
          <cell r="AQ95" t="str">
            <v>UNITED STATES</v>
          </cell>
          <cell r="AR95" t="str">
            <v>#N/A Field Not Applicable</v>
          </cell>
        </row>
        <row r="96">
          <cell r="A96" t="str">
            <v>CP Inc</v>
          </cell>
          <cell r="B96" t="str">
            <v>UBS</v>
          </cell>
          <cell r="C96" t="str">
            <v>13409102</v>
          </cell>
          <cell r="D96" t="str">
            <v>USD</v>
          </cell>
          <cell r="E96" t="str">
            <v>015</v>
          </cell>
          <cell r="F96" t="str">
            <v>040</v>
          </cell>
          <cell r="G96" t="str">
            <v>FEDERAL HOME LN MTG</v>
          </cell>
          <cell r="H96" t="str">
            <v>0.875 OCT 28 13</v>
          </cell>
          <cell r="I96" t="str">
            <v>3137EACL1</v>
          </cell>
          <cell r="J96" t="str">
            <v>B</v>
          </cell>
          <cell r="K96" t="str">
            <v>ZZZ</v>
          </cell>
          <cell r="L96">
            <v>4982.6400000000003</v>
          </cell>
          <cell r="M96">
            <v>4986349.74</v>
          </cell>
          <cell r="N96">
            <v>4985900</v>
          </cell>
          <cell r="O96">
            <v>4998000</v>
          </cell>
          <cell r="P96">
            <v>5000000</v>
          </cell>
          <cell r="Q96">
            <v>5002982.6399999997</v>
          </cell>
          <cell r="R96" t="str">
            <v>AO   28</v>
          </cell>
          <cell r="S96">
            <v>41575</v>
          </cell>
          <cell r="T96">
            <v>2013</v>
          </cell>
          <cell r="U96">
            <v>10</v>
          </cell>
          <cell r="V96">
            <v>1124</v>
          </cell>
          <cell r="W96" t="str">
            <v>MS</v>
          </cell>
          <cell r="X96">
            <v>0.875</v>
          </cell>
          <cell r="Y96">
            <v>3.03</v>
          </cell>
          <cell r="Z96">
            <v>6.7827376548821533E-3</v>
          </cell>
          <cell r="AA96">
            <v>40451</v>
          </cell>
          <cell r="AB96">
            <v>11650.26</v>
          </cell>
          <cell r="AC96">
            <v>0.1076</v>
          </cell>
          <cell r="AD96">
            <v>1</v>
          </cell>
          <cell r="AE96">
            <v>99.96</v>
          </cell>
          <cell r="AF96" t="str">
            <v>AAA</v>
          </cell>
          <cell r="AG96">
            <v>99.718000000000018</v>
          </cell>
          <cell r="AH96">
            <v>1</v>
          </cell>
          <cell r="AI96">
            <v>0.9</v>
          </cell>
          <cell r="AJ96">
            <v>2.2385272788389946E-3</v>
          </cell>
          <cell r="AK96">
            <v>2.7731211373526496E-3</v>
          </cell>
          <cell r="AL96" t="str">
            <v>AAA</v>
          </cell>
          <cell r="AM96" t="str">
            <v>Aaa</v>
          </cell>
          <cell r="AN96" t="str">
            <v>AAA</v>
          </cell>
          <cell r="AO96" t="str">
            <v>Government</v>
          </cell>
          <cell r="AP96" t="str">
            <v>Sovereign</v>
          </cell>
          <cell r="AQ96" t="str">
            <v>UNITED STATES</v>
          </cell>
          <cell r="AR96" t="str">
            <v>#N/A Field Not Applicable</v>
          </cell>
        </row>
        <row r="97">
          <cell r="A97" t="str">
            <v>CP Inc</v>
          </cell>
          <cell r="B97" t="str">
            <v>UBS</v>
          </cell>
          <cell r="C97" t="str">
            <v>13409102</v>
          </cell>
          <cell r="D97" t="str">
            <v>USD</v>
          </cell>
          <cell r="E97" t="str">
            <v>015</v>
          </cell>
          <cell r="F97" t="str">
            <v>040</v>
          </cell>
          <cell r="G97" t="str">
            <v>FEDERAL NTL MTG ASSN</v>
          </cell>
          <cell r="H97" t="str">
            <v>1.000 SEP 23 13</v>
          </cell>
          <cell r="I97" t="str">
            <v>31398A2S0</v>
          </cell>
          <cell r="J97" t="str">
            <v>B</v>
          </cell>
          <cell r="K97" t="str">
            <v>ZZZ</v>
          </cell>
          <cell r="L97">
            <v>1111.1099999999999</v>
          </cell>
          <cell r="M97">
            <v>5005406.51</v>
          </cell>
          <cell r="N97">
            <v>5005650</v>
          </cell>
          <cell r="O97">
            <v>5023750</v>
          </cell>
          <cell r="P97">
            <v>5000000</v>
          </cell>
          <cell r="Q97">
            <v>5024861.1100000003</v>
          </cell>
          <cell r="R97" t="str">
            <v>MS   23</v>
          </cell>
          <cell r="S97">
            <v>41540</v>
          </cell>
          <cell r="T97">
            <v>2013</v>
          </cell>
          <cell r="U97">
            <v>9</v>
          </cell>
          <cell r="V97">
            <v>1089</v>
          </cell>
          <cell r="W97" t="str">
            <v>MS</v>
          </cell>
          <cell r="X97">
            <v>1</v>
          </cell>
          <cell r="Y97">
            <v>2.93</v>
          </cell>
          <cell r="Z97">
            <v>6.5839515926008696E-3</v>
          </cell>
          <cell r="AA97">
            <v>40451</v>
          </cell>
          <cell r="AB97">
            <v>18343.490000000002</v>
          </cell>
          <cell r="AC97">
            <v>0.1012</v>
          </cell>
          <cell r="AD97">
            <v>1</v>
          </cell>
          <cell r="AE97">
            <v>100.47499999999999</v>
          </cell>
          <cell r="AF97" t="str">
            <v>AAA</v>
          </cell>
          <cell r="AG97">
            <v>100.113</v>
          </cell>
          <cell r="AH97">
            <v>1</v>
          </cell>
          <cell r="AI97">
            <v>0.8</v>
          </cell>
          <cell r="AJ97">
            <v>2.2470824548125835E-3</v>
          </cell>
          <cell r="AK97">
            <v>2.783719417548027E-3</v>
          </cell>
          <cell r="AL97" t="str">
            <v>AAA</v>
          </cell>
          <cell r="AM97" t="str">
            <v>Aaa</v>
          </cell>
          <cell r="AN97" t="str">
            <v>AAA</v>
          </cell>
          <cell r="AO97" t="str">
            <v>Government</v>
          </cell>
          <cell r="AP97" t="str">
            <v>Sovereign</v>
          </cell>
          <cell r="AQ97" t="str">
            <v>UNITED STATES</v>
          </cell>
          <cell r="AR97" t="str">
            <v>#N/A Field Not Applicable</v>
          </cell>
        </row>
        <row r="98">
          <cell r="A98" t="str">
            <v>CP Inc</v>
          </cell>
          <cell r="B98" t="str">
            <v>UBS</v>
          </cell>
          <cell r="C98" t="str">
            <v>13409102</v>
          </cell>
          <cell r="D98" t="str">
            <v>USD</v>
          </cell>
          <cell r="E98" t="str">
            <v>015</v>
          </cell>
          <cell r="F98" t="str">
            <v>040</v>
          </cell>
          <cell r="G98" t="str">
            <v>TENNESSEE VALLEY AUT</v>
          </cell>
          <cell r="H98" t="str">
            <v>6.790 MAY 23 12</v>
          </cell>
          <cell r="I98" t="str">
            <v>880591DT6</v>
          </cell>
          <cell r="J98" t="str">
            <v>B</v>
          </cell>
          <cell r="K98" t="str">
            <v>PUT</v>
          </cell>
          <cell r="L98">
            <v>48284.44</v>
          </cell>
          <cell r="M98">
            <v>2088127.72</v>
          </cell>
          <cell r="N98">
            <v>2202400</v>
          </cell>
          <cell r="O98">
            <v>2203180</v>
          </cell>
          <cell r="P98">
            <v>2000000</v>
          </cell>
          <cell r="Q98">
            <v>2251464.44</v>
          </cell>
          <cell r="R98" t="str">
            <v>MN   23</v>
          </cell>
          <cell r="S98">
            <v>41052</v>
          </cell>
          <cell r="T98">
            <v>2012</v>
          </cell>
          <cell r="U98">
            <v>5</v>
          </cell>
          <cell r="V98">
            <v>601</v>
          </cell>
          <cell r="W98" t="str">
            <v>MS</v>
          </cell>
          <cell r="X98">
            <v>6.79</v>
          </cell>
          <cell r="Y98">
            <v>1.55</v>
          </cell>
          <cell r="Z98">
            <v>1.4530093586106545E-3</v>
          </cell>
          <cell r="AA98">
            <v>40451</v>
          </cell>
          <cell r="AB98">
            <v>115052.28</v>
          </cell>
          <cell r="AC98">
            <v>3.2799999999999996E-2</v>
          </cell>
          <cell r="AD98">
            <v>1</v>
          </cell>
          <cell r="AE98">
            <v>110.15899999999999</v>
          </cell>
          <cell r="AF98" t="str">
            <v>AAA</v>
          </cell>
          <cell r="AG98">
            <v>110.12</v>
          </cell>
          <cell r="AH98">
            <v>2.7</v>
          </cell>
          <cell r="AI98">
            <v>0.6</v>
          </cell>
          <cell r="AJ98">
            <v>2.5310485601604954E-3</v>
          </cell>
          <cell r="AK98">
            <v>3.1355008840845545E-3</v>
          </cell>
          <cell r="AL98" t="str">
            <v>AAA</v>
          </cell>
          <cell r="AM98" t="str">
            <v>Aaa</v>
          </cell>
          <cell r="AN98" t="str">
            <v>AAA</v>
          </cell>
          <cell r="AO98" t="str">
            <v>Government</v>
          </cell>
          <cell r="AP98" t="str">
            <v>Sovereign</v>
          </cell>
          <cell r="AQ98" t="str">
            <v>UNITED STATES</v>
          </cell>
          <cell r="AR98" t="str">
            <v>#N/A Field Not Applicable</v>
          </cell>
        </row>
        <row r="99">
          <cell r="A99" t="str">
            <v>CP Inc</v>
          </cell>
          <cell r="B99" t="str">
            <v>UBS</v>
          </cell>
          <cell r="C99" t="str">
            <v>13409102</v>
          </cell>
          <cell r="D99" t="str">
            <v>USD</v>
          </cell>
          <cell r="E99" t="str">
            <v>015</v>
          </cell>
          <cell r="F99" t="str">
            <v>040</v>
          </cell>
          <cell r="G99" t="str">
            <v>FANNIE MAE</v>
          </cell>
          <cell r="H99" t="str">
            <v>1.8 15 MAR 2013</v>
          </cell>
          <cell r="I99" t="str">
            <v>B31398AH70</v>
          </cell>
          <cell r="J99" t="str">
            <v>B</v>
          </cell>
          <cell r="K99" t="str">
            <v>ZZZ</v>
          </cell>
          <cell r="L99">
            <v>4000</v>
          </cell>
          <cell r="M99">
            <v>5000000</v>
          </cell>
          <cell r="N99">
            <v>5000000</v>
          </cell>
          <cell r="O99">
            <v>5026562.5</v>
          </cell>
          <cell r="P99">
            <v>5000000</v>
          </cell>
          <cell r="Q99">
            <v>5030562.5</v>
          </cell>
          <cell r="R99" t="str">
            <v>MS   15</v>
          </cell>
          <cell r="S99">
            <v>41348</v>
          </cell>
          <cell r="T99">
            <v>2013</v>
          </cell>
          <cell r="U99">
            <v>3</v>
          </cell>
          <cell r="V99">
            <v>897</v>
          </cell>
          <cell r="W99" t="str">
            <v>MS</v>
          </cell>
          <cell r="X99">
            <v>1.8</v>
          </cell>
          <cell r="Y99">
            <v>0.46</v>
          </cell>
          <cell r="Z99">
            <v>1.0325414400895367E-3</v>
          </cell>
          <cell r="AA99">
            <v>40451</v>
          </cell>
          <cell r="AB99">
            <v>26562.5</v>
          </cell>
          <cell r="AC99">
            <v>6.9900000000000004E-2</v>
          </cell>
          <cell r="AD99">
            <v>1</v>
          </cell>
          <cell r="AE99">
            <v>100.53100000000001</v>
          </cell>
          <cell r="AF99" t="str">
            <v>AAA</v>
          </cell>
          <cell r="AG99">
            <v>100</v>
          </cell>
          <cell r="AH99">
            <v>1.8</v>
          </cell>
          <cell r="AI99">
            <v>1.6</v>
          </cell>
          <cell r="AJ99">
            <v>4.040379548176448E-3</v>
          </cell>
          <cell r="AK99">
            <v>5.0052827293606255E-3</v>
          </cell>
          <cell r="AL99" t="str">
            <v>AAA</v>
          </cell>
          <cell r="AM99" t="str">
            <v>Aaa</v>
          </cell>
          <cell r="AN99" t="str">
            <v>AAA</v>
          </cell>
          <cell r="AO99" t="str">
            <v>Government</v>
          </cell>
          <cell r="AP99" t="str">
            <v>Sovereign</v>
          </cell>
          <cell r="AQ99" t="str">
            <v>UNITED STATES</v>
          </cell>
          <cell r="AR99" t="str">
            <v>3/15/2011</v>
          </cell>
        </row>
        <row r="100">
          <cell r="A100" t="str">
            <v>CP Inc</v>
          </cell>
          <cell r="B100" t="str">
            <v>UBS</v>
          </cell>
          <cell r="C100" t="str">
            <v>13409102</v>
          </cell>
          <cell r="D100" t="str">
            <v>USD</v>
          </cell>
          <cell r="E100" t="str">
            <v>015</v>
          </cell>
          <cell r="F100" t="str">
            <v>040</v>
          </cell>
          <cell r="G100" t="str">
            <v>FANNIE MAE</v>
          </cell>
          <cell r="H100" t="str">
            <v>1.85 25 MAR 2013</v>
          </cell>
          <cell r="I100" t="str">
            <v>B31398AK35</v>
          </cell>
          <cell r="J100" t="str">
            <v>B</v>
          </cell>
          <cell r="K100" t="str">
            <v>ZZZ</v>
          </cell>
          <cell r="L100">
            <v>1233.33</v>
          </cell>
          <cell r="M100">
            <v>3996528.1</v>
          </cell>
          <cell r="N100">
            <v>3995800</v>
          </cell>
          <cell r="O100">
            <v>4022500</v>
          </cell>
          <cell r="P100">
            <v>4000000</v>
          </cell>
          <cell r="Q100">
            <v>4023733.33</v>
          </cell>
          <cell r="R100" t="str">
            <v>MS   25</v>
          </cell>
          <cell r="S100">
            <v>41358</v>
          </cell>
          <cell r="T100">
            <v>2013</v>
          </cell>
          <cell r="U100">
            <v>3</v>
          </cell>
          <cell r="V100">
            <v>907</v>
          </cell>
          <cell r="W100" t="str">
            <v>MS</v>
          </cell>
          <cell r="X100">
            <v>1.85</v>
          </cell>
          <cell r="Y100">
            <v>0.48</v>
          </cell>
          <cell r="Z100">
            <v>8.6119948794413225E-4</v>
          </cell>
          <cell r="AA100">
            <v>40451</v>
          </cell>
          <cell r="AB100">
            <v>25971.9</v>
          </cell>
          <cell r="AC100">
            <v>7.1300000000000002E-2</v>
          </cell>
          <cell r="AD100">
            <v>1</v>
          </cell>
          <cell r="AE100">
            <v>100.56299999999999</v>
          </cell>
          <cell r="AF100" t="str">
            <v>AAA</v>
          </cell>
          <cell r="AG100">
            <v>99.894999999999996</v>
          </cell>
          <cell r="AH100">
            <v>1.9</v>
          </cell>
          <cell r="AI100">
            <v>1.6</v>
          </cell>
          <cell r="AJ100">
            <v>3.4089146397788565E-3</v>
          </cell>
          <cell r="AK100">
            <v>4.2230145383372695E-3</v>
          </cell>
          <cell r="AL100" t="str">
            <v>AAA</v>
          </cell>
          <cell r="AM100" t="str">
            <v>Aaa</v>
          </cell>
          <cell r="AN100" t="str">
            <v>AAA</v>
          </cell>
          <cell r="AO100" t="str">
            <v>Government</v>
          </cell>
          <cell r="AP100" t="str">
            <v>Sovereign</v>
          </cell>
          <cell r="AQ100" t="str">
            <v>UNITED STATES</v>
          </cell>
          <cell r="AR100" t="str">
            <v>3/25/2011</v>
          </cell>
        </row>
        <row r="101">
          <cell r="A101" t="str">
            <v>CP Inc</v>
          </cell>
          <cell r="B101" t="str">
            <v>UBS</v>
          </cell>
          <cell r="C101" t="str">
            <v>13409102</v>
          </cell>
          <cell r="D101" t="str">
            <v>USD</v>
          </cell>
          <cell r="E101" t="str">
            <v>015</v>
          </cell>
          <cell r="F101" t="str">
            <v>040</v>
          </cell>
          <cell r="G101" t="str">
            <v>FANNIE MAE</v>
          </cell>
          <cell r="H101" t="str">
            <v>2.05 26 APR 2013</v>
          </cell>
          <cell r="I101" t="str">
            <v>B31398AP22</v>
          </cell>
          <cell r="J101" t="str">
            <v>B</v>
          </cell>
          <cell r="K101" t="str">
            <v>ZZZ</v>
          </cell>
          <cell r="L101">
            <v>26479.17</v>
          </cell>
          <cell r="M101">
            <v>3001971.85</v>
          </cell>
          <cell r="N101">
            <v>3002304</v>
          </cell>
          <cell r="O101">
            <v>3022500</v>
          </cell>
          <cell r="P101">
            <v>3000000</v>
          </cell>
          <cell r="Q101">
            <v>3048979.17</v>
          </cell>
          <cell r="R101" t="str">
            <v>AO   26</v>
          </cell>
          <cell r="S101">
            <v>41390</v>
          </cell>
          <cell r="T101">
            <v>2013</v>
          </cell>
          <cell r="U101">
            <v>4</v>
          </cell>
          <cell r="V101">
            <v>939</v>
          </cell>
          <cell r="W101" t="str">
            <v>MS</v>
          </cell>
          <cell r="X101">
            <v>2.0499999999999998</v>
          </cell>
          <cell r="Y101">
            <v>0.56999999999999995</v>
          </cell>
          <cell r="Z101">
            <v>7.6817669223962291E-4</v>
          </cell>
          <cell r="AA101">
            <v>40451</v>
          </cell>
          <cell r="AB101">
            <v>20528.150000000001</v>
          </cell>
          <cell r="AC101">
            <v>7.4900000000000008E-2</v>
          </cell>
          <cell r="AD101">
            <v>1</v>
          </cell>
          <cell r="AE101">
            <v>100.75</v>
          </cell>
          <cell r="AF101" t="str">
            <v>AAA</v>
          </cell>
          <cell r="AG101">
            <v>100.07700000000001</v>
          </cell>
          <cell r="AH101">
            <v>2</v>
          </cell>
          <cell r="AI101">
            <v>1.8</v>
          </cell>
          <cell r="AJ101">
            <v>2.6953568148758702E-3</v>
          </cell>
          <cell r="AK101">
            <v>3.3390484121848373E-3</v>
          </cell>
          <cell r="AL101" t="str">
            <v>AAA</v>
          </cell>
          <cell r="AM101" t="str">
            <v>Aaa</v>
          </cell>
          <cell r="AN101" t="str">
            <v>AAA</v>
          </cell>
          <cell r="AO101" t="str">
            <v>Government</v>
          </cell>
          <cell r="AP101" t="str">
            <v>Sovereign</v>
          </cell>
          <cell r="AQ101" t="str">
            <v>UNITED STATES</v>
          </cell>
          <cell r="AR101" t="str">
            <v>4/26/2011</v>
          </cell>
        </row>
        <row r="102">
          <cell r="A102" t="str">
            <v>CP Inc</v>
          </cell>
          <cell r="B102" t="str">
            <v>UBS</v>
          </cell>
          <cell r="C102" t="str">
            <v>13409102</v>
          </cell>
          <cell r="D102" t="str">
            <v>USD</v>
          </cell>
          <cell r="E102" t="str">
            <v>015</v>
          </cell>
          <cell r="F102" t="str">
            <v>040</v>
          </cell>
          <cell r="G102" t="str">
            <v>FEDERAL NATL MORT AS</v>
          </cell>
          <cell r="H102" t="str">
            <v>2.0 24 JUN 2013</v>
          </cell>
          <cell r="I102" t="str">
            <v>B31398AS45</v>
          </cell>
          <cell r="J102" t="str">
            <v>B</v>
          </cell>
          <cell r="K102" t="str">
            <v>ZZZ</v>
          </cell>
          <cell r="L102">
            <v>28222.22</v>
          </cell>
          <cell r="M102">
            <v>4000000</v>
          </cell>
          <cell r="N102">
            <v>4000000</v>
          </cell>
          <cell r="O102">
            <v>4033750</v>
          </cell>
          <cell r="P102">
            <v>4000000</v>
          </cell>
          <cell r="Q102">
            <v>4061972.22</v>
          </cell>
          <cell r="R102" t="str">
            <v>JD   24</v>
          </cell>
          <cell r="S102">
            <v>41449</v>
          </cell>
          <cell r="T102">
            <v>2013</v>
          </cell>
          <cell r="U102">
            <v>6</v>
          </cell>
          <cell r="V102">
            <v>998</v>
          </cell>
          <cell r="W102" t="str">
            <v>MS</v>
          </cell>
          <cell r="X102">
            <v>2</v>
          </cell>
          <cell r="Y102">
            <v>0.72</v>
          </cell>
          <cell r="Z102">
            <v>1.2929214554164635E-3</v>
          </cell>
          <cell r="AA102">
            <v>40451</v>
          </cell>
          <cell r="AB102">
            <v>33750</v>
          </cell>
          <cell r="AC102">
            <v>8.4000000000000005E-2</v>
          </cell>
          <cell r="AD102">
            <v>1</v>
          </cell>
          <cell r="AE102">
            <v>100.84399999999999</v>
          </cell>
          <cell r="AF102" t="str">
            <v>AAA</v>
          </cell>
          <cell r="AG102">
            <v>100</v>
          </cell>
          <cell r="AH102">
            <v>2</v>
          </cell>
          <cell r="AI102">
            <v>1.7</v>
          </cell>
          <cell r="AJ102">
            <v>3.591448487267954E-3</v>
          </cell>
          <cell r="AK102">
            <v>4.449140203876112E-3</v>
          </cell>
          <cell r="AL102" t="str">
            <v>AAA</v>
          </cell>
          <cell r="AM102" t="str">
            <v>Aaa</v>
          </cell>
          <cell r="AN102" t="str">
            <v>AAA</v>
          </cell>
          <cell r="AO102" t="str">
            <v>Government</v>
          </cell>
          <cell r="AP102" t="str">
            <v>Sovereign</v>
          </cell>
          <cell r="AQ102" t="str">
            <v>UNITED STATES</v>
          </cell>
          <cell r="AR102" t="str">
            <v>6/24/2011</v>
          </cell>
        </row>
        <row r="103">
          <cell r="A103" t="str">
            <v>CP Inc</v>
          </cell>
          <cell r="B103" t="str">
            <v>Inveco</v>
          </cell>
          <cell r="C103" t="str">
            <v>13400002</v>
          </cell>
          <cell r="D103" t="str">
            <v>USD</v>
          </cell>
          <cell r="E103" t="str">
            <v>015</v>
          </cell>
          <cell r="F103" t="str">
            <v>045</v>
          </cell>
          <cell r="G103" t="str">
            <v>FEDERAL HOME LN MTG</v>
          </cell>
          <cell r="H103" t="str">
            <v>4.375 NOV 09 11</v>
          </cell>
          <cell r="I103" t="str">
            <v>3128X3H89</v>
          </cell>
          <cell r="J103" t="str">
            <v>B</v>
          </cell>
          <cell r="K103" t="str">
            <v>CAL</v>
          </cell>
          <cell r="L103">
            <v>43142.36</v>
          </cell>
          <cell r="M103">
            <v>2527066.83</v>
          </cell>
          <cell r="N103">
            <v>2592925</v>
          </cell>
          <cell r="O103">
            <v>2608250</v>
          </cell>
          <cell r="P103">
            <v>2500000</v>
          </cell>
          <cell r="Q103">
            <v>2651392.36</v>
          </cell>
          <cell r="R103" t="str">
            <v>MN    9</v>
          </cell>
          <cell r="S103">
            <v>40856</v>
          </cell>
          <cell r="T103">
            <v>2011</v>
          </cell>
          <cell r="U103">
            <v>11</v>
          </cell>
          <cell r="V103">
            <v>405</v>
          </cell>
          <cell r="W103" t="str">
            <v>MS</v>
          </cell>
          <cell r="X103">
            <v>4.375</v>
          </cell>
          <cell r="Y103">
            <v>1.07</v>
          </cell>
          <cell r="Z103">
            <v>1.2138923084870649E-3</v>
          </cell>
          <cell r="AA103">
            <v>40451</v>
          </cell>
          <cell r="AB103">
            <v>81183.17</v>
          </cell>
          <cell r="AC103">
            <v>1.72E-2</v>
          </cell>
          <cell r="AD103">
            <v>1</v>
          </cell>
          <cell r="AE103">
            <v>104.33</v>
          </cell>
          <cell r="AF103" t="str">
            <v>AAA</v>
          </cell>
          <cell r="AG103">
            <v>103.71700000000001</v>
          </cell>
          <cell r="AH103">
            <v>1.9</v>
          </cell>
          <cell r="AI103">
            <v>0.5</v>
          </cell>
          <cell r="AJ103">
            <v>2.1555097066592744E-3</v>
          </cell>
          <cell r="AK103">
            <v>2.6702777249182552E-3</v>
          </cell>
          <cell r="AL103" t="str">
            <v>AAA</v>
          </cell>
          <cell r="AM103" t="str">
            <v>Aaa</v>
          </cell>
          <cell r="AN103" t="str">
            <v>AAA</v>
          </cell>
          <cell r="AO103" t="str">
            <v>Government</v>
          </cell>
          <cell r="AP103" t="str">
            <v>Sovereign</v>
          </cell>
          <cell r="AQ103" t="str">
            <v>UNITED STATES</v>
          </cell>
          <cell r="AR103" t="str">
            <v>#N/A Field Not Applicable</v>
          </cell>
        </row>
        <row r="104">
          <cell r="A104" t="str">
            <v>CP Inc</v>
          </cell>
          <cell r="B104" t="str">
            <v>Inveco</v>
          </cell>
          <cell r="C104" t="str">
            <v>13400002</v>
          </cell>
          <cell r="D104" t="str">
            <v>USD</v>
          </cell>
          <cell r="E104" t="str">
            <v>015</v>
          </cell>
          <cell r="F104" t="str">
            <v>045</v>
          </cell>
          <cell r="G104" t="str">
            <v>FEDERAL HOME LN MTG</v>
          </cell>
          <cell r="H104" t="str">
            <v>3.500 MAY 05 11</v>
          </cell>
          <cell r="I104" t="str">
            <v>3128X7MN1</v>
          </cell>
          <cell r="J104" t="str">
            <v>B</v>
          </cell>
          <cell r="K104" t="str">
            <v>CAL</v>
          </cell>
          <cell r="L104">
            <v>42583.33</v>
          </cell>
          <cell r="M104">
            <v>3007000.96</v>
          </cell>
          <cell r="N104">
            <v>3013440</v>
          </cell>
          <cell r="O104">
            <v>3057000</v>
          </cell>
          <cell r="P104">
            <v>3000000</v>
          </cell>
          <cell r="Q104">
            <v>3099583.33</v>
          </cell>
          <cell r="R104" t="str">
            <v>MN    5</v>
          </cell>
          <cell r="S104">
            <v>40668</v>
          </cell>
          <cell r="T104">
            <v>2011</v>
          </cell>
          <cell r="U104">
            <v>5</v>
          </cell>
          <cell r="V104">
            <v>217</v>
          </cell>
          <cell r="W104" t="str">
            <v>MS</v>
          </cell>
          <cell r="X104">
            <v>3.5</v>
          </cell>
          <cell r="Y104">
            <v>0.59</v>
          </cell>
          <cell r="Z104">
            <v>7.9646231736413969E-4</v>
          </cell>
          <cell r="AA104">
            <v>40451</v>
          </cell>
          <cell r="AB104">
            <v>49999.040000000001</v>
          </cell>
          <cell r="AC104">
            <v>6.4000000000000003E-3</v>
          </cell>
          <cell r="AD104">
            <v>1</v>
          </cell>
          <cell r="AE104">
            <v>101.9</v>
          </cell>
          <cell r="AF104" t="str">
            <v>AAA</v>
          </cell>
          <cell r="AG104">
            <v>100.44799999999999</v>
          </cell>
          <cell r="AH104">
            <v>-19.399999999999999</v>
          </cell>
          <cell r="AI104">
            <v>0.3</v>
          </cell>
          <cell r="AJ104">
            <v>-2.6188760943837815E-2</v>
          </cell>
          <cell r="AK104">
            <v>-3.2443029495757905E-2</v>
          </cell>
          <cell r="AL104" t="str">
            <v>AAA</v>
          </cell>
          <cell r="AM104" t="str">
            <v>Aaa</v>
          </cell>
          <cell r="AN104" t="str">
            <v>AAA</v>
          </cell>
          <cell r="AO104" t="str">
            <v>Government</v>
          </cell>
          <cell r="AP104" t="str">
            <v>Sovereign</v>
          </cell>
          <cell r="AQ104" t="str">
            <v>UNITED STATES</v>
          </cell>
          <cell r="AR104" t="str">
            <v>#N/A Field Not Applicable</v>
          </cell>
        </row>
        <row r="105">
          <cell r="A105" t="str">
            <v>CP Inc</v>
          </cell>
          <cell r="B105" t="str">
            <v>Inveco</v>
          </cell>
          <cell r="C105" t="str">
            <v>13400002</v>
          </cell>
          <cell r="D105" t="str">
            <v>USD</v>
          </cell>
          <cell r="E105" t="str">
            <v>015</v>
          </cell>
          <cell r="F105" t="str">
            <v>045</v>
          </cell>
          <cell r="G105" t="str">
            <v>FEDERAL HOME LOAN BA</v>
          </cell>
          <cell r="H105" t="str">
            <v>3.125 DEC 13 13</v>
          </cell>
          <cell r="I105" t="str">
            <v>3133XSP93</v>
          </cell>
          <cell r="J105" t="str">
            <v>B</v>
          </cell>
          <cell r="K105" t="str">
            <v>ZZZ</v>
          </cell>
          <cell r="L105">
            <v>14062.5</v>
          </cell>
          <cell r="M105">
            <v>1550598.62</v>
          </cell>
          <cell r="N105">
            <v>1563930</v>
          </cell>
          <cell r="O105">
            <v>1602900</v>
          </cell>
          <cell r="P105">
            <v>1500000</v>
          </cell>
          <cell r="Q105">
            <v>1616962.5</v>
          </cell>
          <cell r="R105" t="str">
            <v>JD   13</v>
          </cell>
          <cell r="S105">
            <v>41621</v>
          </cell>
          <cell r="T105">
            <v>2013</v>
          </cell>
          <cell r="U105">
            <v>12</v>
          </cell>
          <cell r="V105">
            <v>1170</v>
          </cell>
          <cell r="W105" t="str">
            <v>MS</v>
          </cell>
          <cell r="X105">
            <v>3.125</v>
          </cell>
          <cell r="Y105">
            <v>3.04</v>
          </cell>
          <cell r="Z105">
            <v>2.1161801259003354E-3</v>
          </cell>
          <cell r="AA105">
            <v>40451</v>
          </cell>
          <cell r="AB105">
            <v>52301.38</v>
          </cell>
          <cell r="AC105">
            <v>0.1104</v>
          </cell>
          <cell r="AD105">
            <v>1</v>
          </cell>
          <cell r="AE105">
            <v>106.86</v>
          </cell>
          <cell r="AF105" t="str">
            <v>AAA</v>
          </cell>
          <cell r="AG105">
            <v>104.262</v>
          </cell>
          <cell r="AH105">
            <v>1.9</v>
          </cell>
          <cell r="AI105">
            <v>0.9</v>
          </cell>
          <cell r="AJ105">
            <v>1.3226125786877094E-3</v>
          </cell>
          <cell r="AK105">
            <v>1.6384722818252441E-3</v>
          </cell>
          <cell r="AL105" t="str">
            <v>AAA</v>
          </cell>
          <cell r="AM105" t="str">
            <v>Aaa</v>
          </cell>
          <cell r="AN105" t="str">
            <v>AAA</v>
          </cell>
          <cell r="AO105" t="str">
            <v>Government</v>
          </cell>
          <cell r="AP105" t="str">
            <v>Sovereign</v>
          </cell>
          <cell r="AQ105" t="str">
            <v>UNITED STATES</v>
          </cell>
          <cell r="AR105" t="str">
            <v>#N/A Field Not Applicable</v>
          </cell>
        </row>
        <row r="106">
          <cell r="A106" t="str">
            <v>CP Inc</v>
          </cell>
          <cell r="B106" t="str">
            <v>Inveco</v>
          </cell>
          <cell r="C106" t="str">
            <v>13400002</v>
          </cell>
          <cell r="D106" t="str">
            <v>USD</v>
          </cell>
          <cell r="E106" t="str">
            <v>015</v>
          </cell>
          <cell r="F106" t="str">
            <v>045</v>
          </cell>
          <cell r="G106" t="str">
            <v>FEDERAL HOME LOAN BA</v>
          </cell>
          <cell r="H106" t="str">
            <v>1.900 OCT 15 12</v>
          </cell>
          <cell r="I106" t="str">
            <v>3133XVCB5</v>
          </cell>
          <cell r="J106" t="str">
            <v>B</v>
          </cell>
          <cell r="K106" t="str">
            <v>CAL</v>
          </cell>
          <cell r="L106">
            <v>17522.22</v>
          </cell>
          <cell r="M106">
            <v>2005920.53</v>
          </cell>
          <cell r="N106">
            <v>2008400</v>
          </cell>
          <cell r="O106">
            <v>2001200</v>
          </cell>
          <cell r="P106">
            <v>2000000</v>
          </cell>
          <cell r="Q106">
            <v>2018722.22</v>
          </cell>
          <cell r="R106" t="str">
            <v>AO   15</v>
          </cell>
          <cell r="S106">
            <v>41197</v>
          </cell>
          <cell r="T106">
            <v>2012</v>
          </cell>
          <cell r="U106">
            <v>10</v>
          </cell>
          <cell r="V106">
            <v>746</v>
          </cell>
          <cell r="W106" t="str">
            <v>MS</v>
          </cell>
          <cell r="X106">
            <v>1.9</v>
          </cell>
          <cell r="Y106">
            <v>0.04</v>
          </cell>
          <cell r="Z106">
            <v>3.6020801265241159E-5</v>
          </cell>
          <cell r="AA106">
            <v>40451</v>
          </cell>
          <cell r="AB106">
            <v>-4720.53</v>
          </cell>
          <cell r="AC106">
            <v>2.0000000000000001E-4</v>
          </cell>
          <cell r="AD106">
            <v>1</v>
          </cell>
          <cell r="AE106">
            <v>100.06</v>
          </cell>
          <cell r="AF106" t="str">
            <v>AAA</v>
          </cell>
          <cell r="AG106">
            <v>100.42</v>
          </cell>
          <cell r="AH106">
            <v>1</v>
          </cell>
          <cell r="AI106">
            <v>0.4</v>
          </cell>
          <cell r="AJ106">
            <v>9.0052003163102899E-4</v>
          </cell>
          <cell r="AK106">
            <v>1.1155777094754348E-3</v>
          </cell>
          <cell r="AL106" t="str">
            <v>AAA</v>
          </cell>
          <cell r="AM106" t="str">
            <v>Aaa</v>
          </cell>
          <cell r="AN106" t="str">
            <v>AAA</v>
          </cell>
          <cell r="AO106" t="str">
            <v>Government</v>
          </cell>
          <cell r="AP106" t="str">
            <v>Sovereign</v>
          </cell>
          <cell r="AQ106" t="str">
            <v>UNITED STATES</v>
          </cell>
          <cell r="AR106" t="str">
            <v>10/15/2010</v>
          </cell>
        </row>
        <row r="107">
          <cell r="A107" t="str">
            <v>CP Ltd</v>
          </cell>
          <cell r="B107" t="str">
            <v>HSBC CP Ltd</v>
          </cell>
          <cell r="C107" t="str">
            <v>13400012</v>
          </cell>
          <cell r="D107" t="str">
            <v>USD</v>
          </cell>
          <cell r="E107" t="str">
            <v>005</v>
          </cell>
          <cell r="F107" t="str">
            <v>045</v>
          </cell>
          <cell r="G107" t="str">
            <v>EXPORT DEV CDA</v>
          </cell>
          <cell r="H107" t="str">
            <v>1.750 SEP 24 12</v>
          </cell>
          <cell r="I107" t="str">
            <v>30216BBZ4C</v>
          </cell>
          <cell r="J107" t="str">
            <v>B</v>
          </cell>
          <cell r="K107" t="str">
            <v>ZZZ</v>
          </cell>
          <cell r="L107">
            <v>1020.83</v>
          </cell>
          <cell r="M107">
            <v>2996948.1</v>
          </cell>
          <cell r="N107">
            <v>2995380</v>
          </cell>
          <cell r="O107">
            <v>3067968.75</v>
          </cell>
          <cell r="P107">
            <v>3000000</v>
          </cell>
          <cell r="Q107">
            <v>3068989.58</v>
          </cell>
          <cell r="R107" t="str">
            <v>MS   24</v>
          </cell>
          <cell r="S107">
            <v>41176</v>
          </cell>
          <cell r="T107">
            <v>2012</v>
          </cell>
          <cell r="U107">
            <v>9</v>
          </cell>
          <cell r="V107">
            <v>725</v>
          </cell>
          <cell r="W107" t="str">
            <v>MS</v>
          </cell>
          <cell r="X107">
            <v>1.75</v>
          </cell>
          <cell r="Y107">
            <v>1.95</v>
          </cell>
          <cell r="Z107">
            <v>2.6235750255403571E-3</v>
          </cell>
          <cell r="AA107">
            <v>40451</v>
          </cell>
          <cell r="AB107">
            <v>71020.649999999994</v>
          </cell>
          <cell r="AC107">
            <v>4.8099999999999997E-2</v>
          </cell>
          <cell r="AD107">
            <v>1</v>
          </cell>
          <cell r="AE107">
            <v>102.26600000000001</v>
          </cell>
          <cell r="AF107" t="str">
            <v>AAA</v>
          </cell>
          <cell r="AG107">
            <v>99.846000000000004</v>
          </cell>
          <cell r="AH107">
            <v>1.8</v>
          </cell>
          <cell r="AI107">
            <v>0.6</v>
          </cell>
          <cell r="AJ107">
            <v>2.4217615620372528E-3</v>
          </cell>
          <cell r="AK107">
            <v>3.0001145131440285E-3</v>
          </cell>
          <cell r="AL107" t="str">
            <v>AAA</v>
          </cell>
          <cell r="AM107" t="str">
            <v>Aaa</v>
          </cell>
          <cell r="AN107" t="str">
            <v>AAA</v>
          </cell>
          <cell r="AO107" t="str">
            <v>Government</v>
          </cell>
          <cell r="AP107" t="str">
            <v>Sovereign</v>
          </cell>
          <cell r="AQ107" t="str">
            <v>CANADA</v>
          </cell>
          <cell r="AR107" t="str">
            <v>#N/A Field Not Applicable</v>
          </cell>
        </row>
        <row r="108">
          <cell r="A108" t="str">
            <v>CP Ltd</v>
          </cell>
          <cell r="B108" t="str">
            <v>HSBC CP Ltd</v>
          </cell>
          <cell r="C108" t="str">
            <v>13400012</v>
          </cell>
          <cell r="D108" t="str">
            <v>USD</v>
          </cell>
          <cell r="E108" t="str">
            <v>015</v>
          </cell>
          <cell r="F108" t="str">
            <v>045</v>
          </cell>
          <cell r="G108" t="str">
            <v>FARMER MAC</v>
          </cell>
          <cell r="H108" t="str">
            <v>5.500 JUL 15 11 144</v>
          </cell>
          <cell r="I108" t="str">
            <v>30769PAA0</v>
          </cell>
          <cell r="J108" t="str">
            <v>B</v>
          </cell>
          <cell r="K108" t="str">
            <v>ZZZ</v>
          </cell>
          <cell r="L108">
            <v>39187.5</v>
          </cell>
          <cell r="M108">
            <v>3490258.49</v>
          </cell>
          <cell r="N108">
            <v>3596232.5</v>
          </cell>
          <cell r="O108">
            <v>3509325</v>
          </cell>
          <cell r="P108">
            <v>3375000</v>
          </cell>
          <cell r="Q108">
            <v>3548512.5</v>
          </cell>
          <cell r="R108" t="str">
            <v>JJ   15</v>
          </cell>
          <cell r="S108">
            <v>40739</v>
          </cell>
          <cell r="T108">
            <v>2011</v>
          </cell>
          <cell r="U108">
            <v>7</v>
          </cell>
          <cell r="V108">
            <v>288</v>
          </cell>
          <cell r="W108" t="str">
            <v>MS</v>
          </cell>
          <cell r="X108">
            <v>5.5</v>
          </cell>
          <cell r="Y108">
            <v>0.78</v>
          </cell>
          <cell r="Z108">
            <v>1.2221706484732517E-3</v>
          </cell>
          <cell r="AA108">
            <v>40451</v>
          </cell>
          <cell r="AB108">
            <v>19066.509999999998</v>
          </cell>
          <cell r="AC108">
            <v>0.01</v>
          </cell>
          <cell r="AD108">
            <v>1</v>
          </cell>
          <cell r="AE108">
            <v>103.98</v>
          </cell>
          <cell r="AF108" t="str">
            <v>N/R</v>
          </cell>
          <cell r="AG108">
            <v>106.55500000000001</v>
          </cell>
          <cell r="AH108">
            <v>1.2</v>
          </cell>
          <cell r="AI108">
            <v>0.5</v>
          </cell>
          <cell r="AJ108">
            <v>1.880262536112695E-3</v>
          </cell>
          <cell r="AK108">
            <v>2.3292974054668395E-3</v>
          </cell>
          <cell r="AL108" t="str">
            <v>NR</v>
          </cell>
          <cell r="AM108" t="str">
            <v>Aa1</v>
          </cell>
          <cell r="AN108" t="str">
            <v>NR</v>
          </cell>
          <cell r="AO108" t="str">
            <v>Financial</v>
          </cell>
          <cell r="AP108" t="str">
            <v>Diversified Finan Serv</v>
          </cell>
          <cell r="AQ108" t="str">
            <v>UNITED STATES</v>
          </cell>
          <cell r="AR108" t="str">
            <v>#N/A Field Not Applicable</v>
          </cell>
        </row>
        <row r="109">
          <cell r="A109" t="str">
            <v>CP Ltd</v>
          </cell>
          <cell r="B109" t="str">
            <v>HSBC CP Ltd</v>
          </cell>
          <cell r="C109" t="str">
            <v>13400012</v>
          </cell>
          <cell r="D109" t="str">
            <v>USD</v>
          </cell>
          <cell r="E109" t="str">
            <v>015</v>
          </cell>
          <cell r="F109" t="str">
            <v>045</v>
          </cell>
          <cell r="G109" t="str">
            <v>FEDERAL AGRIC MTG CO</v>
          </cell>
          <cell r="H109" t="str">
            <v>3.875 AUG 19 11</v>
          </cell>
          <cell r="I109" t="str">
            <v>313160AA1</v>
          </cell>
          <cell r="J109" t="str">
            <v>B</v>
          </cell>
          <cell r="K109" t="str">
            <v>ZZZ</v>
          </cell>
          <cell r="L109">
            <v>9041.67</v>
          </cell>
          <cell r="M109">
            <v>2036363.95</v>
          </cell>
          <cell r="N109">
            <v>2082440</v>
          </cell>
          <cell r="O109">
            <v>2063200</v>
          </cell>
          <cell r="P109">
            <v>2000000</v>
          </cell>
          <cell r="Q109">
            <v>2072241.67</v>
          </cell>
          <cell r="R109" t="str">
            <v>FA   19</v>
          </cell>
          <cell r="S109">
            <v>40774</v>
          </cell>
          <cell r="T109">
            <v>2011</v>
          </cell>
          <cell r="U109">
            <v>8</v>
          </cell>
          <cell r="V109">
            <v>323</v>
          </cell>
          <cell r="W109" t="str">
            <v>MS</v>
          </cell>
          <cell r="X109">
            <v>3.875</v>
          </cell>
          <cell r="Y109">
            <v>0.88</v>
          </cell>
          <cell r="Z109">
            <v>8.044845850529945E-4</v>
          </cell>
          <cell r="AA109">
            <v>40451</v>
          </cell>
          <cell r="AB109">
            <v>26836.05</v>
          </cell>
          <cell r="AC109">
            <v>1.21E-2</v>
          </cell>
          <cell r="AD109">
            <v>1</v>
          </cell>
          <cell r="AE109">
            <v>103.16</v>
          </cell>
          <cell r="AF109" t="str">
            <v>N/R</v>
          </cell>
          <cell r="AG109">
            <v>104.12200000000001</v>
          </cell>
          <cell r="AH109">
            <v>1.8</v>
          </cell>
          <cell r="AI109">
            <v>0.3</v>
          </cell>
          <cell r="AJ109">
            <v>1.6455366512447614E-3</v>
          </cell>
          <cell r="AK109">
            <v>2.0385154619255168E-3</v>
          </cell>
          <cell r="AL109" t="str">
            <v>NR</v>
          </cell>
          <cell r="AM109" t="str">
            <v>Aa3</v>
          </cell>
          <cell r="AN109" t="str">
            <v>NR</v>
          </cell>
          <cell r="AO109" t="str">
            <v>Government</v>
          </cell>
          <cell r="AP109" t="str">
            <v>Sovereign</v>
          </cell>
          <cell r="AQ109" t="str">
            <v>UNITED STATES</v>
          </cell>
          <cell r="AR109" t="str">
            <v>#N/A Field Not Applicable</v>
          </cell>
        </row>
        <row r="110">
          <cell r="A110" t="str">
            <v>CP Ltd</v>
          </cell>
          <cell r="B110" t="str">
            <v>HSBC CP Ltd</v>
          </cell>
          <cell r="C110" t="str">
            <v>13400012</v>
          </cell>
          <cell r="D110" t="str">
            <v>USD</v>
          </cell>
          <cell r="E110" t="str">
            <v>015</v>
          </cell>
          <cell r="F110" t="str">
            <v>045</v>
          </cell>
          <cell r="G110" t="str">
            <v>FEDERAL FARM CR BKS</v>
          </cell>
          <cell r="H110" t="str">
            <v>1.600 JAN 12 11</v>
          </cell>
          <cell r="I110" t="str">
            <v>31331GJY6</v>
          </cell>
          <cell r="J110" t="str">
            <v>B</v>
          </cell>
          <cell r="K110" t="str">
            <v>ZZZ</v>
          </cell>
          <cell r="L110">
            <v>3511.11</v>
          </cell>
          <cell r="M110">
            <v>1002549.16</v>
          </cell>
          <cell r="N110">
            <v>1011953.83</v>
          </cell>
          <cell r="O110">
            <v>1003950</v>
          </cell>
          <cell r="P110">
            <v>1000000</v>
          </cell>
          <cell r="Q110">
            <v>1007461.11</v>
          </cell>
          <cell r="R110" t="str">
            <v>JJ   12</v>
          </cell>
          <cell r="S110">
            <v>40555</v>
          </cell>
          <cell r="T110">
            <v>2011</v>
          </cell>
          <cell r="U110">
            <v>1</v>
          </cell>
          <cell r="V110">
            <v>104</v>
          </cell>
          <cell r="W110" t="str">
            <v>MS</v>
          </cell>
          <cell r="X110">
            <v>1.6</v>
          </cell>
          <cell r="Y110">
            <v>0.28000000000000003</v>
          </cell>
          <cell r="Z110">
            <v>1.2602112824328153E-4</v>
          </cell>
          <cell r="AA110">
            <v>40451</v>
          </cell>
          <cell r="AB110">
            <v>1400.84</v>
          </cell>
          <cell r="AC110">
            <v>2.2000000000000001E-3</v>
          </cell>
          <cell r="AD110">
            <v>1</v>
          </cell>
          <cell r="AE110">
            <v>100.395</v>
          </cell>
          <cell r="AF110" t="str">
            <v>AAA</v>
          </cell>
          <cell r="AG110">
            <v>101.19499999999999</v>
          </cell>
          <cell r="AH110">
            <v>0.7</v>
          </cell>
          <cell r="AI110">
            <v>0.2</v>
          </cell>
          <cell r="AJ110">
            <v>3.150528206082038E-4</v>
          </cell>
          <cell r="AK110">
            <v>3.9029215523534464E-4</v>
          </cell>
          <cell r="AL110" t="str">
            <v>AAA</v>
          </cell>
          <cell r="AM110" t="str">
            <v>Aaa</v>
          </cell>
          <cell r="AN110" t="str">
            <v>AAA</v>
          </cell>
          <cell r="AO110" t="str">
            <v>Government</v>
          </cell>
          <cell r="AP110" t="str">
            <v>Sovereign</v>
          </cell>
          <cell r="AQ110" t="str">
            <v>UNITED STATES</v>
          </cell>
          <cell r="AR110" t="str">
            <v>#N/A Field Not Applicable</v>
          </cell>
        </row>
        <row r="111">
          <cell r="A111" t="str">
            <v>CP Ltd</v>
          </cell>
          <cell r="B111" t="str">
            <v>HSBC CP Ltd</v>
          </cell>
          <cell r="C111" t="str">
            <v>13400012</v>
          </cell>
          <cell r="D111" t="str">
            <v>USD</v>
          </cell>
          <cell r="E111" t="str">
            <v>015</v>
          </cell>
          <cell r="F111" t="str">
            <v>045</v>
          </cell>
          <cell r="G111" t="str">
            <v>FEDERAL FARM CR BKS</v>
          </cell>
          <cell r="H111" t="str">
            <v>3.000 SEP 22 14</v>
          </cell>
          <cell r="I111" t="str">
            <v>31331GL80</v>
          </cell>
          <cell r="J111" t="str">
            <v>B</v>
          </cell>
          <cell r="K111" t="str">
            <v>ZZZ</v>
          </cell>
          <cell r="L111">
            <v>2100</v>
          </cell>
          <cell r="M111">
            <v>2866626.46</v>
          </cell>
          <cell r="N111">
            <v>2872596</v>
          </cell>
          <cell r="O111">
            <v>3004400</v>
          </cell>
          <cell r="P111">
            <v>2800000</v>
          </cell>
          <cell r="Q111">
            <v>3006500</v>
          </cell>
          <cell r="R111" t="str">
            <v>MS   22</v>
          </cell>
          <cell r="S111">
            <v>41904</v>
          </cell>
          <cell r="T111">
            <v>2014</v>
          </cell>
          <cell r="U111">
            <v>9</v>
          </cell>
          <cell r="V111">
            <v>1453</v>
          </cell>
          <cell r="W111" t="str">
            <v>MS</v>
          </cell>
          <cell r="X111">
            <v>3</v>
          </cell>
          <cell r="Y111">
            <v>3.76</v>
          </cell>
          <cell r="Z111">
            <v>4.8388103937647663E-3</v>
          </cell>
          <cell r="AA111">
            <v>40451</v>
          </cell>
          <cell r="AB111">
            <v>137773.54</v>
          </cell>
          <cell r="AC111">
            <v>0.1648</v>
          </cell>
          <cell r="AD111">
            <v>1</v>
          </cell>
          <cell r="AE111">
            <v>107.3</v>
          </cell>
          <cell r="AF111" t="str">
            <v>AAA</v>
          </cell>
          <cell r="AG111">
            <v>102.59300000000002</v>
          </cell>
          <cell r="AH111">
            <v>2.4</v>
          </cell>
          <cell r="AI111">
            <v>1.1000000000000001</v>
          </cell>
          <cell r="AJ111">
            <v>3.0886023789987865E-3</v>
          </cell>
          <cell r="AK111">
            <v>3.8262069098043169E-3</v>
          </cell>
          <cell r="AL111" t="str">
            <v>AAA</v>
          </cell>
          <cell r="AM111" t="str">
            <v>Aaa</v>
          </cell>
          <cell r="AN111" t="str">
            <v>AAA</v>
          </cell>
          <cell r="AO111" t="str">
            <v>Government</v>
          </cell>
          <cell r="AP111" t="str">
            <v>Sovereign</v>
          </cell>
          <cell r="AQ111" t="str">
            <v>UNITED STATES</v>
          </cell>
          <cell r="AR111" t="str">
            <v>#N/A Field Not Applicable</v>
          </cell>
        </row>
        <row r="112">
          <cell r="A112" t="str">
            <v>CP Ltd</v>
          </cell>
          <cell r="B112" t="str">
            <v>HSBC CP Ltd</v>
          </cell>
          <cell r="C112" t="str">
            <v>13400012</v>
          </cell>
          <cell r="D112" t="str">
            <v>USD</v>
          </cell>
          <cell r="E112" t="str">
            <v>015</v>
          </cell>
          <cell r="F112" t="str">
            <v>045</v>
          </cell>
          <cell r="G112" t="str">
            <v>FEDERAL FARM CR BKS</v>
          </cell>
          <cell r="H112" t="str">
            <v>3.750 DEC 06 10</v>
          </cell>
          <cell r="I112" t="str">
            <v>31331YGP9</v>
          </cell>
          <cell r="J112" t="str">
            <v>B</v>
          </cell>
          <cell r="K112" t="str">
            <v>ZZZ</v>
          </cell>
          <cell r="L112">
            <v>65645.83</v>
          </cell>
          <cell r="M112">
            <v>5513006.0099999998</v>
          </cell>
          <cell r="N112">
            <v>5647030.4000000004</v>
          </cell>
          <cell r="O112">
            <v>5515346</v>
          </cell>
          <cell r="P112">
            <v>5480000</v>
          </cell>
          <cell r="Q112">
            <v>5580991.8300000001</v>
          </cell>
          <cell r="R112" t="str">
            <v>JD    6</v>
          </cell>
          <cell r="S112">
            <v>40518</v>
          </cell>
          <cell r="T112">
            <v>2010</v>
          </cell>
          <cell r="U112">
            <v>12</v>
          </cell>
          <cell r="V112">
            <v>67</v>
          </cell>
          <cell r="W112" t="str">
            <v>MS</v>
          </cell>
          <cell r="X112">
            <v>3.75</v>
          </cell>
          <cell r="Y112">
            <v>0.18</v>
          </cell>
          <cell r="Z112">
            <v>4.4549273463555684E-4</v>
          </cell>
          <cell r="AA112">
            <v>40451</v>
          </cell>
          <cell r="AB112">
            <v>2339.9899999999998</v>
          </cell>
          <cell r="AC112">
            <v>1.2999999999999999E-3</v>
          </cell>
          <cell r="AD112">
            <v>1</v>
          </cell>
          <cell r="AE112">
            <v>100.645</v>
          </cell>
          <cell r="AF112" t="str">
            <v>AAA</v>
          </cell>
          <cell r="AG112">
            <v>103.04799999999999</v>
          </cell>
          <cell r="AH112">
            <v>0.4</v>
          </cell>
          <cell r="AI112">
            <v>0.2</v>
          </cell>
          <cell r="AJ112">
            <v>9.8998385474568184E-4</v>
          </cell>
          <cell r="AK112">
            <v>1.2264068341650816E-3</v>
          </cell>
          <cell r="AL112" t="str">
            <v>AAA</v>
          </cell>
          <cell r="AM112" t="str">
            <v>Aaa</v>
          </cell>
          <cell r="AN112" t="str">
            <v>AAA</v>
          </cell>
          <cell r="AO112" t="str">
            <v>Government</v>
          </cell>
          <cell r="AP112" t="str">
            <v>Sovereign</v>
          </cell>
          <cell r="AQ112" t="str">
            <v>UNITED STATES</v>
          </cell>
          <cell r="AR112" t="str">
            <v>#N/A Field Not Applicable</v>
          </cell>
        </row>
        <row r="113">
          <cell r="A113" t="str">
            <v>CP Ltd</v>
          </cell>
          <cell r="B113" t="str">
            <v>HSBC CP Ltd</v>
          </cell>
          <cell r="C113" t="str">
            <v>13400012</v>
          </cell>
          <cell r="D113" t="str">
            <v>USD</v>
          </cell>
          <cell r="E113" t="str">
            <v>015</v>
          </cell>
          <cell r="F113" t="str">
            <v>045</v>
          </cell>
          <cell r="G113" t="str">
            <v>FEDERAL HOME LN MTG</v>
          </cell>
          <cell r="H113" t="str">
            <v>2.875 FEB 09 15</v>
          </cell>
          <cell r="I113" t="str">
            <v>3137EACH0</v>
          </cell>
          <cell r="J113" t="str">
            <v>B</v>
          </cell>
          <cell r="K113" t="str">
            <v>ZZZ</v>
          </cell>
          <cell r="L113">
            <v>20763.89</v>
          </cell>
          <cell r="M113">
            <v>5086714.3600000003</v>
          </cell>
          <cell r="N113">
            <v>5094340</v>
          </cell>
          <cell r="O113">
            <v>5329000</v>
          </cell>
          <cell r="P113">
            <v>5000000</v>
          </cell>
          <cell r="Q113">
            <v>5349763.8899999997</v>
          </cell>
          <cell r="R113" t="str">
            <v>FA    9</v>
          </cell>
          <cell r="S113">
            <v>42044</v>
          </cell>
          <cell r="T113">
            <v>2015</v>
          </cell>
          <cell r="U113">
            <v>2</v>
          </cell>
          <cell r="V113">
            <v>1593</v>
          </cell>
          <cell r="W113" t="str">
            <v>MS</v>
          </cell>
          <cell r="X113">
            <v>2.875</v>
          </cell>
          <cell r="Y113">
            <v>4.09</v>
          </cell>
          <cell r="Z113">
            <v>9.3398588633686851E-3</v>
          </cell>
          <cell r="AA113">
            <v>40451</v>
          </cell>
          <cell r="AB113">
            <v>242285.64</v>
          </cell>
          <cell r="AC113">
            <v>0.19409999999999999</v>
          </cell>
          <cell r="AD113">
            <v>1</v>
          </cell>
          <cell r="AE113">
            <v>106.58</v>
          </cell>
          <cell r="AF113" t="str">
            <v>AAA</v>
          </cell>
          <cell r="AG113">
            <v>101.887</v>
          </cell>
          <cell r="AH113">
            <v>2.5</v>
          </cell>
          <cell r="AI113">
            <v>1.3</v>
          </cell>
          <cell r="AJ113">
            <v>5.7089601854331809E-3</v>
          </cell>
          <cell r="AK113">
            <v>7.0723454264718585E-3</v>
          </cell>
          <cell r="AL113" t="str">
            <v>AAA</v>
          </cell>
          <cell r="AM113" t="str">
            <v>Aaa</v>
          </cell>
          <cell r="AN113" t="str">
            <v>AAA</v>
          </cell>
          <cell r="AO113" t="str">
            <v>Government</v>
          </cell>
          <cell r="AP113" t="str">
            <v>Sovereign</v>
          </cell>
          <cell r="AQ113" t="str">
            <v>UNITED STATES</v>
          </cell>
          <cell r="AR113" t="str">
            <v>#N/A Field Not Applicable</v>
          </cell>
        </row>
        <row r="114">
          <cell r="A114" t="str">
            <v>CP Ltd</v>
          </cell>
          <cell r="B114" t="str">
            <v>HSBC CP Ltd</v>
          </cell>
          <cell r="C114" t="str">
            <v>13400012</v>
          </cell>
          <cell r="D114" t="str">
            <v>USD</v>
          </cell>
          <cell r="E114" t="str">
            <v>005</v>
          </cell>
          <cell r="F114" t="str">
            <v>045</v>
          </cell>
          <cell r="G114" t="str">
            <v>CANADA GOVT</v>
          </cell>
          <cell r="H114" t="str">
            <v>2.375 10 SEPP 2</v>
          </cell>
          <cell r="I114" t="str">
            <v>B135087ZA5</v>
          </cell>
          <cell r="J114" t="str">
            <v>B</v>
          </cell>
          <cell r="K114" t="str">
            <v>ZZZ</v>
          </cell>
          <cell r="L114">
            <v>5541.67</v>
          </cell>
          <cell r="M114">
            <v>4046482.29</v>
          </cell>
          <cell r="N114">
            <v>4050840</v>
          </cell>
          <cell r="O114">
            <v>4191250</v>
          </cell>
          <cell r="P114">
            <v>4000000</v>
          </cell>
          <cell r="Q114">
            <v>4196791.67</v>
          </cell>
          <cell r="R114" t="str">
            <v>MS   10</v>
          </cell>
          <cell r="S114">
            <v>41892</v>
          </cell>
          <cell r="T114">
            <v>2014</v>
          </cell>
          <cell r="U114">
            <v>9</v>
          </cell>
          <cell r="V114">
            <v>1441</v>
          </cell>
          <cell r="W114" t="str">
            <v>MS</v>
          </cell>
          <cell r="X114">
            <v>2.375</v>
          </cell>
          <cell r="Y114">
            <v>3.77</v>
          </cell>
          <cell r="Z114">
            <v>6.8485502844871926E-3</v>
          </cell>
          <cell r="AA114">
            <v>40451</v>
          </cell>
          <cell r="AB114">
            <v>144767.71</v>
          </cell>
          <cell r="AC114">
            <v>0.1643</v>
          </cell>
          <cell r="AD114">
            <v>1</v>
          </cell>
          <cell r="AE114">
            <v>104.78100000000001</v>
          </cell>
          <cell r="AF114" t="str">
            <v>AAA</v>
          </cell>
          <cell r="AG114">
            <v>101.271</v>
          </cell>
          <cell r="AH114">
            <v>2.1</v>
          </cell>
          <cell r="AI114">
            <v>1.1000000000000001</v>
          </cell>
          <cell r="AJ114">
            <v>3.8148423335339801E-3</v>
          </cell>
          <cell r="AK114">
            <v>4.7258838481868152E-3</v>
          </cell>
          <cell r="AL114" t="str">
            <v>AAA</v>
          </cell>
          <cell r="AM114" t="str">
            <v>NR</v>
          </cell>
          <cell r="AN114" t="str">
            <v>AAA</v>
          </cell>
          <cell r="AO114" t="str">
            <v>Government</v>
          </cell>
          <cell r="AP114" t="str">
            <v>Sovereign</v>
          </cell>
          <cell r="AQ114" t="str">
            <v>CANADA</v>
          </cell>
          <cell r="AR114" t="str">
            <v>#N/A Field Not Applicable</v>
          </cell>
        </row>
        <row r="115">
          <cell r="A115" t="str">
            <v>CP Ltd</v>
          </cell>
          <cell r="B115" t="str">
            <v>HSBC CP Ltd</v>
          </cell>
          <cell r="C115" t="str">
            <v>13400012</v>
          </cell>
          <cell r="D115" t="str">
            <v>USD</v>
          </cell>
          <cell r="E115" t="str">
            <v>015</v>
          </cell>
          <cell r="F115" t="str">
            <v>045</v>
          </cell>
          <cell r="G115" t="str">
            <v>FANNIE MAE</v>
          </cell>
          <cell r="H115" t="str">
            <v>1.75 23 MAR 2011</v>
          </cell>
          <cell r="I115" t="str">
            <v>B31398AVQ2</v>
          </cell>
          <cell r="J115" t="str">
            <v>B</v>
          </cell>
          <cell r="K115" t="str">
            <v>ZZZ</v>
          </cell>
          <cell r="L115">
            <v>1944.44</v>
          </cell>
          <cell r="M115">
            <v>5030609.84</v>
          </cell>
          <cell r="N115">
            <v>5054850</v>
          </cell>
          <cell r="O115">
            <v>5035937.5</v>
          </cell>
          <cell r="P115">
            <v>5000000</v>
          </cell>
          <cell r="Q115">
            <v>5037881.9400000004</v>
          </cell>
          <cell r="R115" t="str">
            <v>MS   23</v>
          </cell>
          <cell r="S115">
            <v>40625</v>
          </cell>
          <cell r="T115">
            <v>2011</v>
          </cell>
          <cell r="U115">
            <v>3</v>
          </cell>
          <cell r="V115">
            <v>174</v>
          </cell>
          <cell r="W115" t="str">
            <v>MS</v>
          </cell>
          <cell r="X115">
            <v>1.75</v>
          </cell>
          <cell r="Y115">
            <v>0.48</v>
          </cell>
          <cell r="Z115">
            <v>1.084030565994197E-3</v>
          </cell>
          <cell r="AA115">
            <v>40451</v>
          </cell>
          <cell r="AB115">
            <v>5327.66</v>
          </cell>
          <cell r="AC115">
            <v>4.6999999999999993E-3</v>
          </cell>
          <cell r="AD115">
            <v>1</v>
          </cell>
          <cell r="AE115">
            <v>100.71899999999999</v>
          </cell>
          <cell r="AF115" t="str">
            <v>AAA</v>
          </cell>
          <cell r="AG115">
            <v>101.09699999999999</v>
          </cell>
          <cell r="AH115">
            <v>0.5</v>
          </cell>
          <cell r="AI115">
            <v>0.2</v>
          </cell>
          <cell r="AJ115">
            <v>1.1291985062439553E-3</v>
          </cell>
          <cell r="AK115">
            <v>1.3988680305724232E-3</v>
          </cell>
          <cell r="AL115" t="str">
            <v>AAA</v>
          </cell>
          <cell r="AM115" t="str">
            <v>Aaa</v>
          </cell>
          <cell r="AN115" t="str">
            <v>AAA</v>
          </cell>
          <cell r="AO115" t="str">
            <v>Government</v>
          </cell>
          <cell r="AP115" t="str">
            <v>Sovereign</v>
          </cell>
          <cell r="AQ115" t="str">
            <v>UNITED STATES</v>
          </cell>
          <cell r="AR115" t="str">
            <v>#N/A Field Not Applicable</v>
          </cell>
        </row>
        <row r="116">
          <cell r="A116" t="str">
            <v>CP Ltd</v>
          </cell>
          <cell r="B116" t="str">
            <v>HSBC CP Ltd</v>
          </cell>
          <cell r="C116" t="str">
            <v>13400012</v>
          </cell>
          <cell r="D116" t="str">
            <v>USD</v>
          </cell>
          <cell r="E116" t="str">
            <v>015</v>
          </cell>
          <cell r="F116" t="str">
            <v>045</v>
          </cell>
          <cell r="G116" t="str">
            <v>FED NATL MORT ASSC</v>
          </cell>
          <cell r="H116" t="str">
            <v>2.000 SEP 28 12</v>
          </cell>
          <cell r="I116" t="str">
            <v>B4KSD80</v>
          </cell>
          <cell r="J116" t="str">
            <v>B</v>
          </cell>
          <cell r="K116" t="str">
            <v>ZZZ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str">
            <v>MS   28</v>
          </cell>
          <cell r="S116">
            <v>41180</v>
          </cell>
          <cell r="T116">
            <v>2012</v>
          </cell>
          <cell r="U116">
            <v>9</v>
          </cell>
          <cell r="V116">
            <v>729</v>
          </cell>
          <cell r="W116" t="str">
            <v>MS</v>
          </cell>
          <cell r="X116">
            <v>2</v>
          </cell>
          <cell r="Y116">
            <v>1.95</v>
          </cell>
          <cell r="Z116">
            <v>0</v>
          </cell>
          <cell r="AA116">
            <v>40451</v>
          </cell>
          <cell r="AB116">
            <v>0</v>
          </cell>
          <cell r="AC116">
            <v>4.7800000000000002E-2</v>
          </cell>
          <cell r="AD116">
            <v>1</v>
          </cell>
          <cell r="AE116">
            <v>99.99</v>
          </cell>
          <cell r="AF116" t="str">
            <v>AAA</v>
          </cell>
          <cell r="AG116">
            <v>100</v>
          </cell>
          <cell r="AH116">
            <v>2</v>
          </cell>
          <cell r="AI116">
            <v>2</v>
          </cell>
          <cell r="AJ116">
            <v>0</v>
          </cell>
          <cell r="AK116">
            <v>0</v>
          </cell>
          <cell r="AL116" t="str">
            <v>AAA</v>
          </cell>
          <cell r="AM116" t="str">
            <v>WR</v>
          </cell>
          <cell r="AN116" t="str">
            <v>AAA</v>
          </cell>
          <cell r="AO116" t="str">
            <v>Government</v>
          </cell>
          <cell r="AP116" t="str">
            <v>Sovereign</v>
          </cell>
          <cell r="AQ116" t="str">
            <v>UNITED STATES</v>
          </cell>
          <cell r="AR116" t="str">
            <v>#N/A Field Not Applicable</v>
          </cell>
        </row>
        <row r="117">
          <cell r="A117" t="str">
            <v>CP Inc</v>
          </cell>
          <cell r="B117" t="str">
            <v>HSBC US Branch</v>
          </cell>
          <cell r="C117" t="str">
            <v>13400022</v>
          </cell>
          <cell r="D117" t="str">
            <v>USD</v>
          </cell>
          <cell r="E117" t="str">
            <v>015</v>
          </cell>
          <cell r="F117" t="str">
            <v>045</v>
          </cell>
          <cell r="G117" t="str">
            <v>FEDERAL FARM CR BKS</v>
          </cell>
          <cell r="H117" t="str">
            <v>1.690 DEC 21 12</v>
          </cell>
          <cell r="I117" t="str">
            <v>31331G6L8</v>
          </cell>
          <cell r="J117" t="str">
            <v>B</v>
          </cell>
          <cell r="K117" t="str">
            <v>CAL</v>
          </cell>
          <cell r="L117">
            <v>7041.67</v>
          </cell>
          <cell r="M117">
            <v>1500000</v>
          </cell>
          <cell r="N117">
            <v>1500000</v>
          </cell>
          <cell r="O117">
            <v>1503750</v>
          </cell>
          <cell r="P117">
            <v>1500000</v>
          </cell>
          <cell r="Q117">
            <v>1510791.67</v>
          </cell>
          <cell r="R117" t="str">
            <v>JD   21</v>
          </cell>
          <cell r="S117">
            <v>41264</v>
          </cell>
          <cell r="T117">
            <v>2012</v>
          </cell>
          <cell r="U117">
            <v>12</v>
          </cell>
          <cell r="V117">
            <v>813</v>
          </cell>
          <cell r="W117" t="str">
            <v>MS</v>
          </cell>
          <cell r="X117">
            <v>1.69</v>
          </cell>
          <cell r="Y117">
            <v>2.17</v>
          </cell>
          <cell r="Z117">
            <v>1.4612706032571486E-3</v>
          </cell>
          <cell r="AA117">
            <v>40451</v>
          </cell>
          <cell r="AB117">
            <v>3750</v>
          </cell>
          <cell r="AC117">
            <v>5.8299999999999998E-2</v>
          </cell>
          <cell r="AD117">
            <v>1</v>
          </cell>
          <cell r="AE117">
            <v>100.25</v>
          </cell>
          <cell r="AF117" t="str">
            <v>AAA</v>
          </cell>
          <cell r="AG117">
            <v>100</v>
          </cell>
          <cell r="AH117">
            <v>1.7</v>
          </cell>
          <cell r="AI117">
            <v>1.6</v>
          </cell>
          <cell r="AJ117">
            <v>1.1447742053166603E-3</v>
          </cell>
          <cell r="AK117">
            <v>1.4181634399855105E-3</v>
          </cell>
          <cell r="AL117" t="str">
            <v>AAA</v>
          </cell>
          <cell r="AM117" t="str">
            <v>Aaa</v>
          </cell>
          <cell r="AN117" t="str">
            <v>AAA</v>
          </cell>
          <cell r="AO117" t="str">
            <v>Government</v>
          </cell>
          <cell r="AP117" t="str">
            <v>Sovereign</v>
          </cell>
          <cell r="AQ117" t="str">
            <v>UNITED STATES</v>
          </cell>
          <cell r="AR117" t="str">
            <v>12/21/2010</v>
          </cell>
        </row>
        <row r="118">
          <cell r="A118" t="str">
            <v>CP Ltd</v>
          </cell>
          <cell r="B118" t="str">
            <v>HSBC IPO</v>
          </cell>
          <cell r="C118" t="str">
            <v>13400032</v>
          </cell>
          <cell r="D118" t="str">
            <v>USD</v>
          </cell>
          <cell r="E118" t="str">
            <v>015</v>
          </cell>
          <cell r="F118" t="str">
            <v>045</v>
          </cell>
          <cell r="G118" t="str">
            <v>FEDERAL HOME LOAN BA</v>
          </cell>
          <cell r="H118" t="str">
            <v>2.000 OCT 05 12</v>
          </cell>
          <cell r="I118" t="str">
            <v>3133XUYD9</v>
          </cell>
          <cell r="J118" t="str">
            <v>B</v>
          </cell>
          <cell r="K118" t="str">
            <v>CAL</v>
          </cell>
          <cell r="L118">
            <v>19555.560000000001</v>
          </cell>
          <cell r="M118">
            <v>2000000</v>
          </cell>
          <cell r="N118">
            <v>2000000</v>
          </cell>
          <cell r="O118">
            <v>2000600</v>
          </cell>
          <cell r="P118">
            <v>2000000</v>
          </cell>
          <cell r="Q118">
            <v>2020155.56</v>
          </cell>
          <cell r="R118" t="str">
            <v>AO    5</v>
          </cell>
          <cell r="S118">
            <v>40456</v>
          </cell>
          <cell r="T118">
            <v>2010</v>
          </cell>
          <cell r="U118">
            <v>10</v>
          </cell>
          <cell r="V118">
            <v>5</v>
          </cell>
          <cell r="W118" t="str">
            <v>MS</v>
          </cell>
          <cell r="X118">
            <v>2</v>
          </cell>
          <cell r="Y118">
            <v>0.01</v>
          </cell>
          <cell r="Z118">
            <v>8.9786212181698847E-6</v>
          </cell>
          <cell r="AA118">
            <v>40451</v>
          </cell>
          <cell r="AB118">
            <v>600</v>
          </cell>
          <cell r="AC118">
            <v>1E-4</v>
          </cell>
          <cell r="AD118">
            <v>1</v>
          </cell>
          <cell r="AE118">
            <v>100.03</v>
          </cell>
          <cell r="AF118" t="str">
            <v>AAA</v>
          </cell>
          <cell r="AG118">
            <v>100</v>
          </cell>
          <cell r="AH118">
            <v>2</v>
          </cell>
          <cell r="AI118">
            <v>-0.7</v>
          </cell>
          <cell r="AJ118">
            <v>1.795724243633977E-3</v>
          </cell>
          <cell r="AK118">
            <v>2.224570101938056E-3</v>
          </cell>
          <cell r="AL118" t="str">
            <v>AAA</v>
          </cell>
          <cell r="AM118" t="str">
            <v>WR</v>
          </cell>
          <cell r="AN118" t="str">
            <v>AAA</v>
          </cell>
          <cell r="AO118" t="str">
            <v>Government</v>
          </cell>
          <cell r="AP118" t="str">
            <v>Sovereign</v>
          </cell>
          <cell r="AQ118" t="str">
            <v>UNITED STATES</v>
          </cell>
          <cell r="AR118" t="str">
            <v>#N/A Field Not Applicable</v>
          </cell>
        </row>
        <row r="119">
          <cell r="A119" t="str">
            <v>CP Inc</v>
          </cell>
          <cell r="B119" t="str">
            <v>Deutsche Bank</v>
          </cell>
          <cell r="C119" t="str">
            <v>13401302</v>
          </cell>
          <cell r="D119" t="str">
            <v>USD</v>
          </cell>
          <cell r="E119" t="str">
            <v>015</v>
          </cell>
          <cell r="F119" t="str">
            <v>045</v>
          </cell>
          <cell r="G119" t="str">
            <v>FEDERAL FARM CR BKS</v>
          </cell>
          <cell r="H119" t="str">
            <v>4.300 APR 24 12</v>
          </cell>
          <cell r="I119" t="str">
            <v>31331SH97</v>
          </cell>
          <cell r="J119" t="str">
            <v>B</v>
          </cell>
          <cell r="K119" t="str">
            <v>ZZZ</v>
          </cell>
          <cell r="L119">
            <v>9376.39</v>
          </cell>
          <cell r="M119">
            <v>502512.15</v>
          </cell>
          <cell r="N119">
            <v>505935</v>
          </cell>
          <cell r="O119">
            <v>529775</v>
          </cell>
          <cell r="P119">
            <v>500000</v>
          </cell>
          <cell r="Q119">
            <v>539151.39</v>
          </cell>
          <cell r="R119" t="str">
            <v>AO   24</v>
          </cell>
          <cell r="S119">
            <v>41023</v>
          </cell>
          <cell r="T119">
            <v>2012</v>
          </cell>
          <cell r="U119">
            <v>4</v>
          </cell>
          <cell r="V119">
            <v>572</v>
          </cell>
          <cell r="W119" t="str">
            <v>MS</v>
          </cell>
          <cell r="X119">
            <v>4.3</v>
          </cell>
          <cell r="Y119">
            <v>1.5</v>
          </cell>
          <cell r="Z119">
            <v>3.3838996892836259E-4</v>
          </cell>
          <cell r="AA119">
            <v>40451</v>
          </cell>
          <cell r="AB119">
            <v>27262.85</v>
          </cell>
          <cell r="AC119">
            <v>3.0800000000000001E-2</v>
          </cell>
          <cell r="AD119">
            <v>1</v>
          </cell>
          <cell r="AE119">
            <v>105.955</v>
          </cell>
          <cell r="AF119" t="str">
            <v>AAA</v>
          </cell>
          <cell r="AG119">
            <v>101.18699999999998</v>
          </cell>
          <cell r="AH119">
            <v>3.7</v>
          </cell>
          <cell r="AI119">
            <v>0.5</v>
          </cell>
          <cell r="AJ119">
            <v>8.3469525668996105E-4</v>
          </cell>
          <cell r="AK119">
            <v>1.0340329918943159E-3</v>
          </cell>
          <cell r="AL119" t="str">
            <v>AAA</v>
          </cell>
          <cell r="AM119" t="str">
            <v>Aaa</v>
          </cell>
          <cell r="AN119" t="str">
            <v>AAA</v>
          </cell>
          <cell r="AO119" t="str">
            <v>Government</v>
          </cell>
          <cell r="AP119" t="str">
            <v>Sovereign</v>
          </cell>
          <cell r="AQ119" t="str">
            <v>UNITED STATES</v>
          </cell>
          <cell r="AR119" t="str">
            <v>#N/A Field Not Applicable</v>
          </cell>
        </row>
        <row r="120">
          <cell r="A120" t="str">
            <v>CP Inc</v>
          </cell>
          <cell r="B120" t="str">
            <v>Deutsche Bank</v>
          </cell>
          <cell r="C120" t="str">
            <v>13401302</v>
          </cell>
          <cell r="D120" t="str">
            <v>USD</v>
          </cell>
          <cell r="E120" t="str">
            <v>015</v>
          </cell>
          <cell r="F120" t="str">
            <v>045</v>
          </cell>
          <cell r="G120" t="str">
            <v>FEDERAL FARM CR BKS</v>
          </cell>
          <cell r="H120" t="str">
            <v>3.900 JUN 20 11</v>
          </cell>
          <cell r="I120" t="str">
            <v>31331YY46</v>
          </cell>
          <cell r="J120" t="str">
            <v>B</v>
          </cell>
          <cell r="K120" t="str">
            <v>ZZZ</v>
          </cell>
          <cell r="L120">
            <v>21883.33</v>
          </cell>
          <cell r="M120">
            <v>2003899.54</v>
          </cell>
          <cell r="N120">
            <v>2016000</v>
          </cell>
          <cell r="O120">
            <v>2051800</v>
          </cell>
          <cell r="P120">
            <v>2000000</v>
          </cell>
          <cell r="Q120">
            <v>2073683.33</v>
          </cell>
          <cell r="R120" t="str">
            <v>JD   20</v>
          </cell>
          <cell r="S120">
            <v>40714</v>
          </cell>
          <cell r="T120">
            <v>2011</v>
          </cell>
          <cell r="U120">
            <v>6</v>
          </cell>
          <cell r="V120">
            <v>263</v>
          </cell>
          <cell r="W120" t="str">
            <v>MS</v>
          </cell>
          <cell r="X120">
            <v>3.9</v>
          </cell>
          <cell r="Y120">
            <v>0.71</v>
          </cell>
          <cell r="Z120">
            <v>6.3872504997683293E-4</v>
          </cell>
          <cell r="AA120">
            <v>40451</v>
          </cell>
          <cell r="AB120">
            <v>47900.46</v>
          </cell>
          <cell r="AC120">
            <v>8.6999999999999994E-3</v>
          </cell>
          <cell r="AD120">
            <v>1</v>
          </cell>
          <cell r="AE120">
            <v>102.59</v>
          </cell>
          <cell r="AF120" t="str">
            <v>AAA</v>
          </cell>
          <cell r="AG120">
            <v>100.8</v>
          </cell>
          <cell r="AH120">
            <v>3.2</v>
          </cell>
          <cell r="AI120">
            <v>0.3</v>
          </cell>
          <cell r="AJ120">
            <v>2.8787607886279799E-3</v>
          </cell>
          <cell r="AK120">
            <v>3.5662520031771389E-3</v>
          </cell>
          <cell r="AL120" t="str">
            <v>AAA</v>
          </cell>
          <cell r="AM120" t="str">
            <v>Aaa</v>
          </cell>
          <cell r="AN120" t="str">
            <v>AAA</v>
          </cell>
          <cell r="AO120" t="str">
            <v>Government</v>
          </cell>
          <cell r="AP120" t="str">
            <v>Sovereign</v>
          </cell>
          <cell r="AQ120" t="str">
            <v>UNITED STATES</v>
          </cell>
          <cell r="AR120" t="str">
            <v>#N/A Field Not Applicable</v>
          </cell>
        </row>
        <row r="121">
          <cell r="A121" t="str">
            <v>CP Inc</v>
          </cell>
          <cell r="B121" t="str">
            <v>Deutsche Bank</v>
          </cell>
          <cell r="C121" t="str">
            <v>13401302</v>
          </cell>
          <cell r="D121" t="str">
            <v>USD</v>
          </cell>
          <cell r="E121" t="str">
            <v>015</v>
          </cell>
          <cell r="F121" t="str">
            <v>045</v>
          </cell>
          <cell r="G121" t="str">
            <v>FEDERAL HOME LN BKS</v>
          </cell>
          <cell r="H121" t="str">
            <v>5.000 OCT 13 11</v>
          </cell>
          <cell r="I121" t="str">
            <v>3133XH2V3</v>
          </cell>
          <cell r="J121" t="str">
            <v>B</v>
          </cell>
          <cell r="K121" t="str">
            <v>ZZZ</v>
          </cell>
          <cell r="L121">
            <v>23333.33</v>
          </cell>
          <cell r="M121">
            <v>1015022.21</v>
          </cell>
          <cell r="N121">
            <v>1053036</v>
          </cell>
          <cell r="O121">
            <v>1048100</v>
          </cell>
          <cell r="P121">
            <v>1000000</v>
          </cell>
          <cell r="Q121">
            <v>1071433.33</v>
          </cell>
          <cell r="R121" t="str">
            <v>AO   13</v>
          </cell>
          <cell r="S121">
            <v>40829</v>
          </cell>
          <cell r="T121">
            <v>2011</v>
          </cell>
          <cell r="U121">
            <v>10</v>
          </cell>
          <cell r="V121">
            <v>378</v>
          </cell>
          <cell r="W121" t="str">
            <v>MS</v>
          </cell>
          <cell r="X121">
            <v>5</v>
          </cell>
          <cell r="Y121">
            <v>1</v>
          </cell>
          <cell r="Z121">
            <v>4.5567499758098439E-4</v>
          </cell>
          <cell r="AA121">
            <v>40451</v>
          </cell>
          <cell r="AB121">
            <v>33077.79</v>
          </cell>
          <cell r="AC121">
            <v>1.5300000000000001E-2</v>
          </cell>
          <cell r="AD121">
            <v>1</v>
          </cell>
          <cell r="AE121">
            <v>104.81</v>
          </cell>
          <cell r="AF121" t="str">
            <v>AAA</v>
          </cell>
          <cell r="AG121">
            <v>105.304</v>
          </cell>
          <cell r="AH121">
            <v>1.3</v>
          </cell>
          <cell r="AI121">
            <v>0.3</v>
          </cell>
          <cell r="AJ121">
            <v>5.9237749685527973E-4</v>
          </cell>
          <cell r="AK121">
            <v>7.338461198799544E-4</v>
          </cell>
          <cell r="AL121" t="str">
            <v>AAA</v>
          </cell>
          <cell r="AM121" t="str">
            <v>Aaa</v>
          </cell>
          <cell r="AN121" t="str">
            <v>AAA</v>
          </cell>
          <cell r="AO121" t="str">
            <v>Government</v>
          </cell>
          <cell r="AP121" t="str">
            <v>Sovereign</v>
          </cell>
          <cell r="AQ121" t="str">
            <v>UNITED STATES</v>
          </cell>
          <cell r="AR121" t="str">
            <v>#N/A Field Not Applicable</v>
          </cell>
        </row>
        <row r="122">
          <cell r="A122" t="str">
            <v>CP Inc</v>
          </cell>
          <cell r="B122" t="str">
            <v>Deutsche Bank</v>
          </cell>
          <cell r="C122" t="str">
            <v>13401302</v>
          </cell>
          <cell r="D122" t="str">
            <v>USD</v>
          </cell>
          <cell r="E122" t="str">
            <v>015</v>
          </cell>
          <cell r="F122" t="str">
            <v>045</v>
          </cell>
          <cell r="G122" t="str">
            <v>FEDERAL HOME LOAN BA</v>
          </cell>
          <cell r="H122" t="str">
            <v>1.900 OCT 15 12</v>
          </cell>
          <cell r="I122" t="str">
            <v>3133XVCB5</v>
          </cell>
          <cell r="J122" t="str">
            <v>B</v>
          </cell>
          <cell r="K122" t="str">
            <v>CAL</v>
          </cell>
          <cell r="L122">
            <v>17522.22</v>
          </cell>
          <cell r="M122">
            <v>2007865.36</v>
          </cell>
          <cell r="N122">
            <v>2008900</v>
          </cell>
          <cell r="O122">
            <v>2001200</v>
          </cell>
          <cell r="P122">
            <v>2000000</v>
          </cell>
          <cell r="Q122">
            <v>2018722.22</v>
          </cell>
          <cell r="R122" t="str">
            <v>AO   15</v>
          </cell>
          <cell r="S122">
            <v>41197</v>
          </cell>
          <cell r="T122">
            <v>2012</v>
          </cell>
          <cell r="U122">
            <v>10</v>
          </cell>
          <cell r="V122">
            <v>746</v>
          </cell>
          <cell r="W122" t="str">
            <v>MS</v>
          </cell>
          <cell r="X122">
            <v>1.9</v>
          </cell>
          <cell r="Y122">
            <v>0.04</v>
          </cell>
          <cell r="Z122">
            <v>3.6055725049048631E-5</v>
          </cell>
          <cell r="AA122">
            <v>40451</v>
          </cell>
          <cell r="AB122">
            <v>-6665.36</v>
          </cell>
          <cell r="AC122">
            <v>2.0000000000000001E-4</v>
          </cell>
          <cell r="AD122">
            <v>1</v>
          </cell>
          <cell r="AE122">
            <v>100.06</v>
          </cell>
          <cell r="AF122" t="str">
            <v>AAA</v>
          </cell>
          <cell r="AG122">
            <v>100.44499999999999</v>
          </cell>
          <cell r="AH122">
            <v>0.4</v>
          </cell>
          <cell r="AI122">
            <v>0.4</v>
          </cell>
          <cell r="AJ122">
            <v>3.6055725049048633E-4</v>
          </cell>
          <cell r="AK122">
            <v>4.4666372485730919E-4</v>
          </cell>
          <cell r="AL122" t="str">
            <v>AAA</v>
          </cell>
          <cell r="AM122" t="str">
            <v>Aaa</v>
          </cell>
          <cell r="AN122" t="str">
            <v>AAA</v>
          </cell>
          <cell r="AO122" t="str">
            <v>Government</v>
          </cell>
          <cell r="AP122" t="str">
            <v>Sovereign</v>
          </cell>
          <cell r="AQ122" t="str">
            <v>UNITED STATES</v>
          </cell>
          <cell r="AR122" t="str">
            <v>10/15/2010</v>
          </cell>
        </row>
        <row r="123">
          <cell r="A123" t="str">
            <v>CP Inc</v>
          </cell>
          <cell r="B123" t="str">
            <v>Deutsche Bank</v>
          </cell>
          <cell r="C123" t="str">
            <v>13401302</v>
          </cell>
          <cell r="D123" t="str">
            <v>USD</v>
          </cell>
          <cell r="E123" t="str">
            <v>015</v>
          </cell>
          <cell r="F123" t="str">
            <v>045</v>
          </cell>
          <cell r="G123" t="str">
            <v>FEDERAL HOME LOAN BA</v>
          </cell>
          <cell r="H123" t="str">
            <v>0.500 NOV 23 10</v>
          </cell>
          <cell r="I123" t="str">
            <v>3133XVEJ6</v>
          </cell>
          <cell r="J123" t="str">
            <v>B</v>
          </cell>
          <cell r="K123" t="str">
            <v>ZZZ</v>
          </cell>
          <cell r="L123">
            <v>25236.11</v>
          </cell>
          <cell r="M123">
            <v>11502921.57</v>
          </cell>
          <cell r="N123">
            <v>11520010</v>
          </cell>
          <cell r="O123">
            <v>11505175</v>
          </cell>
          <cell r="P123">
            <v>11500000</v>
          </cell>
          <cell r="Q123">
            <v>11530411.109999999</v>
          </cell>
          <cell r="R123" t="str">
            <v>AO   23</v>
          </cell>
          <cell r="S123">
            <v>40505</v>
          </cell>
          <cell r="T123">
            <v>2010</v>
          </cell>
          <cell r="U123">
            <v>11</v>
          </cell>
          <cell r="V123">
            <v>54</v>
          </cell>
          <cell r="W123" t="str">
            <v>MS</v>
          </cell>
          <cell r="X123">
            <v>0.5</v>
          </cell>
          <cell r="Y123">
            <v>0.15</v>
          </cell>
          <cell r="Z123">
            <v>7.7460281759509524E-4</v>
          </cell>
          <cell r="AA123">
            <v>40451</v>
          </cell>
          <cell r="AB123">
            <v>2253.4299999999998</v>
          </cell>
          <cell r="AC123">
            <v>1E-3</v>
          </cell>
          <cell r="AD123">
            <v>1</v>
          </cell>
          <cell r="AE123">
            <v>100.045</v>
          </cell>
          <cell r="AF123" t="str">
            <v>AAA</v>
          </cell>
          <cell r="AG123">
            <v>100.17400000000002</v>
          </cell>
          <cell r="AH123">
            <v>0.3</v>
          </cell>
          <cell r="AI123">
            <v>0.2</v>
          </cell>
          <cell r="AJ123">
            <v>1.5492056351901905E-3</v>
          </cell>
          <cell r="AK123">
            <v>1.9191791557170272E-3</v>
          </cell>
          <cell r="AL123" t="str">
            <v>AAA</v>
          </cell>
          <cell r="AM123" t="str">
            <v>Aaa</v>
          </cell>
          <cell r="AN123" t="str">
            <v>AAA</v>
          </cell>
          <cell r="AO123" t="str">
            <v>Government</v>
          </cell>
          <cell r="AP123" t="str">
            <v>Sovereign</v>
          </cell>
          <cell r="AQ123" t="str">
            <v>UNITED STATES</v>
          </cell>
          <cell r="AR123" t="str">
            <v>#N/A Field Not Applicable</v>
          </cell>
        </row>
        <row r="124">
          <cell r="A124" t="str">
            <v>CP Inc</v>
          </cell>
          <cell r="B124" t="str">
            <v>Deutsche Bank</v>
          </cell>
          <cell r="C124" t="str">
            <v>13401302</v>
          </cell>
          <cell r="D124" t="str">
            <v>USD</v>
          </cell>
          <cell r="E124" t="str">
            <v>015</v>
          </cell>
          <cell r="F124" t="str">
            <v>045</v>
          </cell>
          <cell r="G124" t="str">
            <v>FEDERAL HOME LOAN BA</v>
          </cell>
          <cell r="H124" t="str">
            <v>2.670 OCT 27 14</v>
          </cell>
          <cell r="I124" t="str">
            <v>3133XVET4</v>
          </cell>
          <cell r="J124" t="str">
            <v>B</v>
          </cell>
          <cell r="K124" t="str">
            <v>ZZZ</v>
          </cell>
          <cell r="L124">
            <v>15990.33</v>
          </cell>
          <cell r="M124">
            <v>1416526.47</v>
          </cell>
          <cell r="N124">
            <v>1419894</v>
          </cell>
          <cell r="O124">
            <v>1480360</v>
          </cell>
          <cell r="P124">
            <v>1400000</v>
          </cell>
          <cell r="Q124">
            <v>1496350.33</v>
          </cell>
          <cell r="R124" t="str">
            <v>AO   27</v>
          </cell>
          <cell r="S124">
            <v>41939</v>
          </cell>
          <cell r="T124">
            <v>2014</v>
          </cell>
          <cell r="U124">
            <v>10</v>
          </cell>
          <cell r="V124">
            <v>1488</v>
          </cell>
          <cell r="W124" t="str">
            <v>MS</v>
          </cell>
          <cell r="X124">
            <v>2.67</v>
          </cell>
          <cell r="Y124">
            <v>3.83</v>
          </cell>
          <cell r="Z124">
            <v>2.4355840596613065E-3</v>
          </cell>
          <cell r="AA124">
            <v>40451</v>
          </cell>
          <cell r="AB124">
            <v>63833.53</v>
          </cell>
          <cell r="AC124">
            <v>0.17149999999999999</v>
          </cell>
          <cell r="AD124">
            <v>1</v>
          </cell>
          <cell r="AE124">
            <v>105.74</v>
          </cell>
          <cell r="AF124" t="str">
            <v>AAA</v>
          </cell>
          <cell r="AG124">
            <v>101.42100000000001</v>
          </cell>
          <cell r="AH124">
            <v>2.2999999999999998</v>
          </cell>
          <cell r="AI124">
            <v>1.2</v>
          </cell>
          <cell r="AJ124">
            <v>1.4626222812587479E-3</v>
          </cell>
          <cell r="AK124">
            <v>1.8119183994153661E-3</v>
          </cell>
          <cell r="AL124" t="str">
            <v>AAA</v>
          </cell>
          <cell r="AM124" t="str">
            <v>Aaa</v>
          </cell>
          <cell r="AN124" t="str">
            <v>AAA</v>
          </cell>
          <cell r="AO124" t="str">
            <v>Government</v>
          </cell>
          <cell r="AP124" t="str">
            <v>Sovereign</v>
          </cell>
          <cell r="AQ124" t="str">
            <v>UNITED STATES</v>
          </cell>
          <cell r="AR124" t="str">
            <v>#N/A Field Not Applicable</v>
          </cell>
        </row>
        <row r="125">
          <cell r="A125" t="str">
            <v>CP Inc</v>
          </cell>
          <cell r="B125" t="str">
            <v>Deutsche Bank</v>
          </cell>
          <cell r="C125" t="str">
            <v>13401302</v>
          </cell>
          <cell r="D125" t="str">
            <v>USD</v>
          </cell>
          <cell r="E125" t="str">
            <v>015</v>
          </cell>
          <cell r="F125" t="str">
            <v>045</v>
          </cell>
          <cell r="G125" t="str">
            <v>FEDERAL FARM CR BKS</v>
          </cell>
          <cell r="H125" t="str">
            <v>2.6 07 OCT 2013</v>
          </cell>
          <cell r="I125" t="str">
            <v>B31331GX46</v>
          </cell>
          <cell r="J125" t="str">
            <v>B</v>
          </cell>
          <cell r="K125" t="str">
            <v>CAL</v>
          </cell>
          <cell r="L125">
            <v>31416.67</v>
          </cell>
          <cell r="M125">
            <v>2499434.29</v>
          </cell>
          <cell r="N125">
            <v>2499250</v>
          </cell>
          <cell r="O125">
            <v>2500781.25</v>
          </cell>
          <cell r="P125">
            <v>2500000</v>
          </cell>
          <cell r="Q125">
            <v>2532197.92</v>
          </cell>
          <cell r="R125" t="str">
            <v>AO    7</v>
          </cell>
          <cell r="S125">
            <v>41554</v>
          </cell>
          <cell r="T125">
            <v>2013</v>
          </cell>
          <cell r="U125">
            <v>10</v>
          </cell>
          <cell r="V125">
            <v>1103</v>
          </cell>
          <cell r="W125" t="str">
            <v>MS</v>
          </cell>
          <cell r="X125">
            <v>2.6</v>
          </cell>
          <cell r="Y125">
            <v>0.02</v>
          </cell>
          <cell r="Z125">
            <v>2.2441473749615381E-5</v>
          </cell>
          <cell r="AA125">
            <v>40451</v>
          </cell>
          <cell r="AB125">
            <v>1346.96</v>
          </cell>
          <cell r="AC125">
            <v>9.8000000000000004E-2</v>
          </cell>
          <cell r="AD125">
            <v>1</v>
          </cell>
          <cell r="AE125">
            <v>100.03100000000001</v>
          </cell>
          <cell r="AF125" t="str">
            <v>AAA</v>
          </cell>
          <cell r="AG125">
            <v>99.97</v>
          </cell>
          <cell r="AH125">
            <v>2.6</v>
          </cell>
          <cell r="AI125">
            <v>2.6</v>
          </cell>
          <cell r="AJ125">
            <v>2.9173915874499993E-3</v>
          </cell>
          <cell r="AK125">
            <v>3.6141084156403021E-3</v>
          </cell>
          <cell r="AL125" t="str">
            <v>AAA</v>
          </cell>
          <cell r="AM125" t="str">
            <v>Aaa</v>
          </cell>
          <cell r="AN125" t="str">
            <v>AAA</v>
          </cell>
          <cell r="AO125" t="str">
            <v>Government</v>
          </cell>
          <cell r="AP125" t="str">
            <v>Sovereign</v>
          </cell>
          <cell r="AQ125" t="str">
            <v>UNITED STATES</v>
          </cell>
          <cell r="AR125" t="str">
            <v>#N/A Field Not Applicable</v>
          </cell>
        </row>
        <row r="126">
          <cell r="A126" t="str">
            <v>CP Inc</v>
          </cell>
          <cell r="B126" t="str">
            <v>Treasury - Partners</v>
          </cell>
          <cell r="C126" t="str">
            <v>13401822</v>
          </cell>
          <cell r="D126" t="str">
            <v>USD</v>
          </cell>
          <cell r="E126" t="str">
            <v>015</v>
          </cell>
          <cell r="F126" t="str">
            <v>045</v>
          </cell>
          <cell r="G126" t="str">
            <v>FEDERAL HOME LN MTG</v>
          </cell>
          <cell r="H126" t="str">
            <v>1.700 DEC 17 12</v>
          </cell>
          <cell r="I126" t="str">
            <v>3128X9PN4</v>
          </cell>
          <cell r="J126" t="str">
            <v>B</v>
          </cell>
          <cell r="K126" t="str">
            <v>CAL</v>
          </cell>
          <cell r="L126">
            <v>19644.439999999999</v>
          </cell>
          <cell r="M126">
            <v>4002654.01</v>
          </cell>
          <cell r="N126">
            <v>4003600</v>
          </cell>
          <cell r="O126">
            <v>4009600</v>
          </cell>
          <cell r="P126">
            <v>4000000</v>
          </cell>
          <cell r="Q126">
            <v>4029244.44</v>
          </cell>
          <cell r="R126" t="str">
            <v>JD   17</v>
          </cell>
          <cell r="S126">
            <v>41260</v>
          </cell>
          <cell r="T126">
            <v>2012</v>
          </cell>
          <cell r="U126">
            <v>12</v>
          </cell>
          <cell r="V126">
            <v>809</v>
          </cell>
          <cell r="W126" t="str">
            <v>MS</v>
          </cell>
          <cell r="X126">
            <v>1.7</v>
          </cell>
          <cell r="Y126">
            <v>0.21</v>
          </cell>
          <cell r="Z126">
            <v>3.7735229934337709E-4</v>
          </cell>
          <cell r="AA126">
            <v>40451</v>
          </cell>
          <cell r="AB126">
            <v>6945.99</v>
          </cell>
          <cell r="AC126">
            <v>1.5E-3</v>
          </cell>
          <cell r="AD126">
            <v>1</v>
          </cell>
          <cell r="AE126">
            <v>100.24</v>
          </cell>
          <cell r="AF126" t="str">
            <v>AAA</v>
          </cell>
          <cell r="AG126">
            <v>100.09</v>
          </cell>
          <cell r="AH126">
            <v>1.6</v>
          </cell>
          <cell r="AI126">
            <v>0.6</v>
          </cell>
          <cell r="AJ126">
            <v>2.8750651378543018E-3</v>
          </cell>
          <cell r="AK126">
            <v>3.5616737756193873E-3</v>
          </cell>
          <cell r="AL126" t="str">
            <v>AAA</v>
          </cell>
          <cell r="AM126" t="str">
            <v>Aaa</v>
          </cell>
          <cell r="AN126" t="str">
            <v>AAA</v>
          </cell>
          <cell r="AO126" t="str">
            <v>Government</v>
          </cell>
          <cell r="AP126" t="str">
            <v>Sovereign</v>
          </cell>
          <cell r="AQ126" t="str">
            <v>UNITED STATES</v>
          </cell>
          <cell r="AR126" t="str">
            <v>12/17/2010</v>
          </cell>
        </row>
        <row r="127">
          <cell r="A127" t="str">
            <v>CP Inc</v>
          </cell>
          <cell r="B127" t="str">
            <v>Treasury - Partners</v>
          </cell>
          <cell r="C127" t="str">
            <v>13401822</v>
          </cell>
          <cell r="D127" t="str">
            <v>USD</v>
          </cell>
          <cell r="E127" t="str">
            <v>015</v>
          </cell>
          <cell r="F127" t="str">
            <v>045</v>
          </cell>
          <cell r="G127" t="str">
            <v>FEDERAL HOME LOAN BA</v>
          </cell>
          <cell r="H127" t="str">
            <v>3.750 SEP 09 11</v>
          </cell>
          <cell r="I127" t="str">
            <v>3133XRY46</v>
          </cell>
          <cell r="J127" t="str">
            <v>B</v>
          </cell>
          <cell r="K127" t="str">
            <v>ZZZ</v>
          </cell>
          <cell r="L127">
            <v>6875</v>
          </cell>
          <cell r="M127">
            <v>3061075.69</v>
          </cell>
          <cell r="N127">
            <v>3135150</v>
          </cell>
          <cell r="O127">
            <v>3096600</v>
          </cell>
          <cell r="P127">
            <v>3000000</v>
          </cell>
          <cell r="Q127">
            <v>3103475</v>
          </cell>
          <cell r="R127" t="str">
            <v>MS    9</v>
          </cell>
          <cell r="S127">
            <v>40795</v>
          </cell>
          <cell r="T127">
            <v>2011</v>
          </cell>
          <cell r="U127">
            <v>9</v>
          </cell>
          <cell r="V127">
            <v>344</v>
          </cell>
          <cell r="W127" t="str">
            <v>MS</v>
          </cell>
          <cell r="X127">
            <v>3.75</v>
          </cell>
          <cell r="Y127">
            <v>0.93</v>
          </cell>
          <cell r="Z127">
            <v>1.2780171200405981E-3</v>
          </cell>
          <cell r="AA127">
            <v>40451</v>
          </cell>
          <cell r="AB127">
            <v>35524.31</v>
          </cell>
          <cell r="AC127">
            <v>1.34E-2</v>
          </cell>
          <cell r="AD127">
            <v>1</v>
          </cell>
          <cell r="AE127">
            <v>103.22</v>
          </cell>
          <cell r="AF127" t="str">
            <v>AAA</v>
          </cell>
          <cell r="AG127">
            <v>104.505</v>
          </cell>
          <cell r="AH127">
            <v>1.5</v>
          </cell>
          <cell r="AI127">
            <v>0.3</v>
          </cell>
          <cell r="AJ127">
            <v>2.0613179355493515E-3</v>
          </cell>
          <cell r="AK127">
            <v>2.5535915474037768E-3</v>
          </cell>
          <cell r="AL127" t="str">
            <v>AAA</v>
          </cell>
          <cell r="AM127" t="str">
            <v>Aaa</v>
          </cell>
          <cell r="AN127" t="str">
            <v>AAA</v>
          </cell>
          <cell r="AO127" t="str">
            <v>Government</v>
          </cell>
          <cell r="AP127" t="str">
            <v>Sovereign</v>
          </cell>
          <cell r="AQ127" t="str">
            <v>UNITED STATES</v>
          </cell>
          <cell r="AR127" t="str">
            <v>#N/A Field Not Applicable</v>
          </cell>
        </row>
        <row r="128">
          <cell r="A128" t="str">
            <v>CP Inc</v>
          </cell>
          <cell r="B128" t="str">
            <v>Treasury - Partners</v>
          </cell>
          <cell r="C128" t="str">
            <v>13401822</v>
          </cell>
          <cell r="D128" t="str">
            <v>USD</v>
          </cell>
          <cell r="E128" t="str">
            <v>015</v>
          </cell>
          <cell r="F128" t="str">
            <v>045</v>
          </cell>
          <cell r="G128" t="str">
            <v>FEDERAL HOME LOAN BA</v>
          </cell>
          <cell r="H128" t="str">
            <v>2.250 APR 15 13</v>
          </cell>
          <cell r="I128" t="str">
            <v>3133XV6D8</v>
          </cell>
          <cell r="J128" t="str">
            <v>B</v>
          </cell>
          <cell r="K128" t="str">
            <v>CAL</v>
          </cell>
          <cell r="L128">
            <v>25937.5</v>
          </cell>
          <cell r="M128">
            <v>2499489.86</v>
          </cell>
          <cell r="N128">
            <v>2499300</v>
          </cell>
          <cell r="O128">
            <v>2501500</v>
          </cell>
          <cell r="P128">
            <v>2500000</v>
          </cell>
          <cell r="Q128">
            <v>2527437.5</v>
          </cell>
          <cell r="R128" t="str">
            <v>AO   15</v>
          </cell>
          <cell r="S128">
            <v>41379</v>
          </cell>
          <cell r="T128">
            <v>2013</v>
          </cell>
          <cell r="U128">
            <v>4</v>
          </cell>
          <cell r="V128">
            <v>928</v>
          </cell>
          <cell r="W128" t="str">
            <v>MS</v>
          </cell>
          <cell r="X128">
            <v>2.25</v>
          </cell>
          <cell r="Y128">
            <v>2.4300000000000002</v>
          </cell>
          <cell r="Z128">
            <v>2.7266996820289715E-3</v>
          </cell>
          <cell r="AA128">
            <v>40451</v>
          </cell>
          <cell r="AB128">
            <v>2010.14</v>
          </cell>
          <cell r="AC128">
            <v>7.2599999999999998E-2</v>
          </cell>
          <cell r="AD128">
            <v>1</v>
          </cell>
          <cell r="AE128">
            <v>100.06</v>
          </cell>
          <cell r="AF128" t="str">
            <v>AAA</v>
          </cell>
          <cell r="AG128">
            <v>99.971999999999994</v>
          </cell>
          <cell r="AH128">
            <v>2.2999999999999998</v>
          </cell>
          <cell r="AI128">
            <v>2.2000000000000002</v>
          </cell>
          <cell r="AJ128">
            <v>2.5808268595335941E-3</v>
          </cell>
          <cell r="AK128">
            <v>3.1971669872756683E-3</v>
          </cell>
          <cell r="AL128" t="str">
            <v>AAA</v>
          </cell>
          <cell r="AM128" t="str">
            <v>Aaa</v>
          </cell>
          <cell r="AN128" t="str">
            <v>AAA</v>
          </cell>
          <cell r="AO128" t="str">
            <v>Government</v>
          </cell>
          <cell r="AP128" t="str">
            <v>Sovereign</v>
          </cell>
          <cell r="AQ128" t="str">
            <v>UNITED STATES</v>
          </cell>
          <cell r="AR128" t="str">
            <v>10/15/2010</v>
          </cell>
        </row>
        <row r="129">
          <cell r="A129" t="str">
            <v>CP Inc</v>
          </cell>
          <cell r="B129" t="str">
            <v>Treasury - Partners</v>
          </cell>
          <cell r="C129" t="str">
            <v>13401822</v>
          </cell>
          <cell r="D129" t="str">
            <v>USD</v>
          </cell>
          <cell r="E129" t="str">
            <v>015</v>
          </cell>
          <cell r="F129" t="str">
            <v>045</v>
          </cell>
          <cell r="G129" t="str">
            <v>FEDERAL HOME LOAN BA</v>
          </cell>
          <cell r="H129" t="str">
            <v>1.900 OCT 15 12</v>
          </cell>
          <cell r="I129" t="str">
            <v>3133XVCB5</v>
          </cell>
          <cell r="J129" t="str">
            <v>B</v>
          </cell>
          <cell r="K129" t="str">
            <v>CAL</v>
          </cell>
          <cell r="L129">
            <v>17522.22</v>
          </cell>
          <cell r="M129">
            <v>2002232.21</v>
          </cell>
          <cell r="N129">
            <v>2003200</v>
          </cell>
          <cell r="O129">
            <v>2001200</v>
          </cell>
          <cell r="P129">
            <v>2000000</v>
          </cell>
          <cell r="Q129">
            <v>2018722.22</v>
          </cell>
          <cell r="R129" t="str">
            <v>AO   15</v>
          </cell>
          <cell r="S129">
            <v>41197</v>
          </cell>
          <cell r="T129">
            <v>2012</v>
          </cell>
          <cell r="U129">
            <v>10</v>
          </cell>
          <cell r="V129">
            <v>746</v>
          </cell>
          <cell r="W129" t="str">
            <v>MS</v>
          </cell>
          <cell r="X129">
            <v>1.9</v>
          </cell>
          <cell r="Y129">
            <v>0.04</v>
          </cell>
          <cell r="Z129">
            <v>3.595456920881836E-5</v>
          </cell>
          <cell r="AA129">
            <v>40451</v>
          </cell>
          <cell r="AB129">
            <v>-1032.21</v>
          </cell>
          <cell r="AC129">
            <v>2.0000000000000001E-4</v>
          </cell>
          <cell r="AD129">
            <v>1</v>
          </cell>
          <cell r="AE129">
            <v>100.06</v>
          </cell>
          <cell r="AF129" t="str">
            <v>AAA</v>
          </cell>
          <cell r="AG129">
            <v>100.16</v>
          </cell>
          <cell r="AH129">
            <v>1.7</v>
          </cell>
          <cell r="AI129">
            <v>0.4</v>
          </cell>
          <cell r="AJ129">
            <v>1.5280691913747801E-3</v>
          </cell>
          <cell r="AK129">
            <v>1.8929950123889273E-3</v>
          </cell>
          <cell r="AL129" t="str">
            <v>AAA</v>
          </cell>
          <cell r="AM129" t="str">
            <v>Aaa</v>
          </cell>
          <cell r="AN129" t="str">
            <v>AAA</v>
          </cell>
          <cell r="AO129" t="str">
            <v>Government</v>
          </cell>
          <cell r="AP129" t="str">
            <v>Sovereign</v>
          </cell>
          <cell r="AQ129" t="str">
            <v>UNITED STATES</v>
          </cell>
          <cell r="AR129" t="str">
            <v>10/15/2010</v>
          </cell>
        </row>
        <row r="130">
          <cell r="A130" t="str">
            <v>CP Inc</v>
          </cell>
          <cell r="B130" t="str">
            <v>Treasury - Partners</v>
          </cell>
          <cell r="C130" t="str">
            <v>13401822</v>
          </cell>
          <cell r="D130" t="str">
            <v>USD</v>
          </cell>
          <cell r="E130" t="str">
            <v>015</v>
          </cell>
          <cell r="F130" t="str">
            <v>045</v>
          </cell>
          <cell r="G130" t="str">
            <v>FREDDIE MAC</v>
          </cell>
          <cell r="H130" t="str">
            <v>1.625 26 APR 20</v>
          </cell>
          <cell r="I130" t="str">
            <v>B3137EABZ1</v>
          </cell>
          <cell r="J130" t="str">
            <v>B</v>
          </cell>
          <cell r="K130" t="str">
            <v>ZZZ</v>
          </cell>
          <cell r="L130">
            <v>69965.279999999999</v>
          </cell>
          <cell r="M130">
            <v>10069043.67</v>
          </cell>
          <cell r="N130">
            <v>10105400</v>
          </cell>
          <cell r="O130">
            <v>10075000</v>
          </cell>
          <cell r="P130">
            <v>10000000</v>
          </cell>
          <cell r="Q130">
            <v>10144965.279999999</v>
          </cell>
          <cell r="R130" t="str">
            <v>AO   26</v>
          </cell>
          <cell r="S130">
            <v>40659</v>
          </cell>
          <cell r="T130">
            <v>2011</v>
          </cell>
          <cell r="U130">
            <v>4</v>
          </cell>
          <cell r="V130">
            <v>208</v>
          </cell>
          <cell r="W130" t="str">
            <v>MS</v>
          </cell>
          <cell r="X130">
            <v>1.625</v>
          </cell>
          <cell r="Y130">
            <v>0.56999999999999995</v>
          </cell>
          <cell r="Z130">
            <v>2.576574680551023E-3</v>
          </cell>
          <cell r="AA130">
            <v>40451</v>
          </cell>
          <cell r="AB130">
            <v>5956.33</v>
          </cell>
          <cell r="AC130">
            <v>6.0999999999999995E-3</v>
          </cell>
          <cell r="AD130">
            <v>1</v>
          </cell>
          <cell r="AE130">
            <v>100.75</v>
          </cell>
          <cell r="AF130" t="str">
            <v>AAA</v>
          </cell>
          <cell r="AG130">
            <v>101.054</v>
          </cell>
          <cell r="AH130">
            <v>0.4</v>
          </cell>
          <cell r="AI130">
            <v>0.3</v>
          </cell>
          <cell r="AJ130">
            <v>1.8081225828428234E-3</v>
          </cell>
          <cell r="AK130">
            <v>2.2399293503390636E-3</v>
          </cell>
          <cell r="AL130" t="str">
            <v>AAA</v>
          </cell>
          <cell r="AM130" t="str">
            <v>Aaa</v>
          </cell>
          <cell r="AN130" t="str">
            <v>AAA</v>
          </cell>
          <cell r="AO130" t="str">
            <v>Government</v>
          </cell>
          <cell r="AP130" t="str">
            <v>Sovereign</v>
          </cell>
          <cell r="AQ130" t="str">
            <v>UNITED STATES</v>
          </cell>
          <cell r="AR130" t="str">
            <v>#N/A Field Not Applicable</v>
          </cell>
        </row>
        <row r="131">
          <cell r="A131" t="str">
            <v>CP Ltd</v>
          </cell>
          <cell r="B131" t="str">
            <v>BlackRock</v>
          </cell>
          <cell r="C131" t="str">
            <v>13407172</v>
          </cell>
          <cell r="D131" t="str">
            <v>USD</v>
          </cell>
          <cell r="E131" t="str">
            <v>015</v>
          </cell>
          <cell r="F131" t="str">
            <v>045</v>
          </cell>
          <cell r="G131" t="str">
            <v>FEDERAL HOME LN MTG</v>
          </cell>
          <cell r="H131" t="str">
            <v>1.875 MAR 08 13</v>
          </cell>
          <cell r="I131" t="str">
            <v>3128X9H78</v>
          </cell>
          <cell r="J131" t="str">
            <v>B</v>
          </cell>
          <cell r="K131" t="str">
            <v>CAL</v>
          </cell>
          <cell r="L131">
            <v>5300.78</v>
          </cell>
          <cell r="M131">
            <v>4440215.38</v>
          </cell>
          <cell r="N131">
            <v>4442611.5</v>
          </cell>
          <cell r="O131">
            <v>4448452.5</v>
          </cell>
          <cell r="P131">
            <v>4425000</v>
          </cell>
          <cell r="Q131">
            <v>4453753.28</v>
          </cell>
          <cell r="R131" t="str">
            <v>MS    8</v>
          </cell>
          <cell r="S131">
            <v>41341</v>
          </cell>
          <cell r="T131">
            <v>2013</v>
          </cell>
          <cell r="U131">
            <v>3</v>
          </cell>
          <cell r="V131">
            <v>890</v>
          </cell>
          <cell r="W131" t="str">
            <v>MS</v>
          </cell>
          <cell r="X131">
            <v>1.875</v>
          </cell>
          <cell r="Y131">
            <v>0.44</v>
          </cell>
          <cell r="Z131">
            <v>8.7707426453046962E-4</v>
          </cell>
          <cell r="AA131">
            <v>40451</v>
          </cell>
          <cell r="AB131">
            <v>8237.1200000000008</v>
          </cell>
          <cell r="AC131">
            <v>4.0999999999999995E-3</v>
          </cell>
          <cell r="AD131">
            <v>1</v>
          </cell>
          <cell r="AE131">
            <v>100.53</v>
          </cell>
          <cell r="AF131" t="str">
            <v>AAA</v>
          </cell>
          <cell r="AG131">
            <v>100.398</v>
          </cell>
          <cell r="AH131">
            <v>1.4</v>
          </cell>
          <cell r="AI131">
            <v>0.7</v>
          </cell>
          <cell r="AJ131">
            <v>2.7906908416878576E-3</v>
          </cell>
          <cell r="AK131">
            <v>3.4571496331797331E-3</v>
          </cell>
          <cell r="AL131" t="str">
            <v>AAA</v>
          </cell>
          <cell r="AM131" t="str">
            <v>Aaa</v>
          </cell>
          <cell r="AN131" t="str">
            <v>AAA</v>
          </cell>
          <cell r="AO131" t="str">
            <v>Government</v>
          </cell>
          <cell r="AP131" t="str">
            <v>Sovereign</v>
          </cell>
          <cell r="AQ131" t="str">
            <v>UNITED STATES</v>
          </cell>
          <cell r="AR131" t="str">
            <v>3/8/2011</v>
          </cell>
        </row>
        <row r="132">
          <cell r="A132" t="str">
            <v>CP Ltd</v>
          </cell>
          <cell r="B132" t="str">
            <v>BlackRock</v>
          </cell>
          <cell r="C132" t="str">
            <v>13407172</v>
          </cell>
          <cell r="D132" t="str">
            <v>USD</v>
          </cell>
          <cell r="E132" t="str">
            <v>015</v>
          </cell>
          <cell r="F132" t="str">
            <v>045</v>
          </cell>
          <cell r="G132" t="str">
            <v>FEDERAL HOME LN MTG</v>
          </cell>
          <cell r="H132" t="str">
            <v>2.000 NOV 05 12</v>
          </cell>
          <cell r="I132" t="str">
            <v>3128X9KL3</v>
          </cell>
          <cell r="J132" t="str">
            <v>B</v>
          </cell>
          <cell r="K132" t="str">
            <v>CAL</v>
          </cell>
          <cell r="L132">
            <v>22711.11</v>
          </cell>
          <cell r="M132">
            <v>2814351.82</v>
          </cell>
          <cell r="N132">
            <v>2820160</v>
          </cell>
          <cell r="O132">
            <v>2803920</v>
          </cell>
          <cell r="P132">
            <v>2800000</v>
          </cell>
          <cell r="Q132">
            <v>2826631.11</v>
          </cell>
          <cell r="R132" t="str">
            <v>MN    5</v>
          </cell>
          <cell r="S132">
            <v>41218</v>
          </cell>
          <cell r="T132">
            <v>2012</v>
          </cell>
          <cell r="U132">
            <v>11</v>
          </cell>
          <cell r="V132">
            <v>767</v>
          </cell>
          <cell r="W132" t="str">
            <v>MS</v>
          </cell>
          <cell r="X132">
            <v>2</v>
          </cell>
          <cell r="Y132">
            <v>0.1</v>
          </cell>
          <cell r="Z132">
            <v>1.2634499483223514E-4</v>
          </cell>
          <cell r="AA132">
            <v>40451</v>
          </cell>
          <cell r="AB132">
            <v>-10431.82</v>
          </cell>
          <cell r="AC132">
            <v>5.9999999999999995E-4</v>
          </cell>
          <cell r="AD132">
            <v>1</v>
          </cell>
          <cell r="AE132">
            <v>100.14</v>
          </cell>
          <cell r="AF132" t="str">
            <v>AAA</v>
          </cell>
          <cell r="AG132">
            <v>100.72</v>
          </cell>
          <cell r="AH132">
            <v>1.2</v>
          </cell>
          <cell r="AI132">
            <v>0.5</v>
          </cell>
          <cell r="AJ132">
            <v>1.5161399379868218E-3</v>
          </cell>
          <cell r="AK132">
            <v>1.8782168745320859E-3</v>
          </cell>
          <cell r="AL132" t="str">
            <v>AAA</v>
          </cell>
          <cell r="AM132" t="str">
            <v>Aaa</v>
          </cell>
          <cell r="AN132" t="str">
            <v>AAA</v>
          </cell>
          <cell r="AO132" t="str">
            <v>Government</v>
          </cell>
          <cell r="AP132" t="str">
            <v>Sovereign</v>
          </cell>
          <cell r="AQ132" t="str">
            <v>UNITED STATES</v>
          </cell>
          <cell r="AR132" t="str">
            <v>11/5/2010</v>
          </cell>
        </row>
        <row r="133">
          <cell r="A133" t="str">
            <v>CP Ltd</v>
          </cell>
          <cell r="B133" t="str">
            <v>BlackRock</v>
          </cell>
          <cell r="C133" t="str">
            <v>13407172</v>
          </cell>
          <cell r="D133" t="str">
            <v>USD</v>
          </cell>
          <cell r="E133" t="str">
            <v>015</v>
          </cell>
          <cell r="F133" t="str">
            <v>045</v>
          </cell>
          <cell r="G133" t="str">
            <v>FEDERAL FARM CR BKS</v>
          </cell>
          <cell r="H133" t="str">
            <v>FLTG SEP 23 11</v>
          </cell>
          <cell r="I133" t="str">
            <v>31331GT25</v>
          </cell>
          <cell r="J133" t="str">
            <v>B</v>
          </cell>
          <cell r="K133" t="str">
            <v>FLR</v>
          </cell>
          <cell r="L133">
            <v>355.56</v>
          </cell>
          <cell r="M133">
            <v>5002968.01</v>
          </cell>
          <cell r="N133">
            <v>5005320.8099999996</v>
          </cell>
          <cell r="O133">
            <v>4996500</v>
          </cell>
          <cell r="P133">
            <v>5000000</v>
          </cell>
          <cell r="Q133">
            <v>4996855.5599999996</v>
          </cell>
          <cell r="R133" t="str">
            <v>MJSD 23</v>
          </cell>
          <cell r="S133">
            <v>40809</v>
          </cell>
          <cell r="T133">
            <v>2011</v>
          </cell>
          <cell r="U133">
            <v>9</v>
          </cell>
          <cell r="V133">
            <v>358</v>
          </cell>
          <cell r="W133" t="str">
            <v>MS</v>
          </cell>
          <cell r="X133">
            <v>0.32</v>
          </cell>
          <cell r="Y133">
            <v>0.98</v>
          </cell>
          <cell r="Z133">
            <v>2.2010679816921465E-3</v>
          </cell>
          <cell r="AA133">
            <v>40451</v>
          </cell>
          <cell r="AB133">
            <v>-6468.01</v>
          </cell>
          <cell r="AC133">
            <v>1.21E-2</v>
          </cell>
          <cell r="AD133">
            <v>1</v>
          </cell>
          <cell r="AE133">
            <v>99.93</v>
          </cell>
          <cell r="AF133" t="str">
            <v>AAA</v>
          </cell>
          <cell r="AG133">
            <v>100.10599999999998</v>
          </cell>
          <cell r="AH133">
            <v>0.3</v>
          </cell>
          <cell r="AI133">
            <v>0.4</v>
          </cell>
          <cell r="AJ133">
            <v>6.7379632092616742E-4</v>
          </cell>
          <cell r="AK133">
            <v>8.3470897919988988E-4</v>
          </cell>
          <cell r="AL133" t="str">
            <v>AAA</v>
          </cell>
          <cell r="AM133" t="str">
            <v>Aaa</v>
          </cell>
          <cell r="AN133" t="str">
            <v>AAA</v>
          </cell>
          <cell r="AO133" t="str">
            <v>Government</v>
          </cell>
          <cell r="AP133" t="str">
            <v>Sovereign</v>
          </cell>
          <cell r="AQ133" t="str">
            <v>UNITED STATES</v>
          </cell>
          <cell r="AR133" t="str">
            <v>#N/A Field Not Applicable</v>
          </cell>
        </row>
        <row r="134">
          <cell r="A134" t="str">
            <v>CP Ltd</v>
          </cell>
          <cell r="B134" t="str">
            <v>BlackRock</v>
          </cell>
          <cell r="C134" t="str">
            <v>13407172</v>
          </cell>
          <cell r="D134" t="str">
            <v>USD</v>
          </cell>
          <cell r="E134" t="str">
            <v>015</v>
          </cell>
          <cell r="F134" t="str">
            <v>045</v>
          </cell>
          <cell r="G134" t="str">
            <v>FEDERAL HOME LOAN BA</v>
          </cell>
          <cell r="H134" t="str">
            <v>3.125 DEC 13 13</v>
          </cell>
          <cell r="I134" t="str">
            <v>3133XSP93</v>
          </cell>
          <cell r="J134" t="str">
            <v>B</v>
          </cell>
          <cell r="K134" t="str">
            <v>ZZZ</v>
          </cell>
          <cell r="L134">
            <v>42187.5</v>
          </cell>
          <cell r="M134">
            <v>4654713.53</v>
          </cell>
          <cell r="N134">
            <v>4694802.17</v>
          </cell>
          <cell r="O134">
            <v>4808700</v>
          </cell>
          <cell r="P134">
            <v>4500000</v>
          </cell>
          <cell r="Q134">
            <v>4850887.5</v>
          </cell>
          <cell r="R134" t="str">
            <v>JD   13</v>
          </cell>
          <cell r="S134">
            <v>41621</v>
          </cell>
          <cell r="T134">
            <v>2013</v>
          </cell>
          <cell r="U134">
            <v>12</v>
          </cell>
          <cell r="V134">
            <v>1170</v>
          </cell>
          <cell r="W134" t="str">
            <v>MS</v>
          </cell>
          <cell r="X134">
            <v>3.125</v>
          </cell>
          <cell r="Y134">
            <v>3.04</v>
          </cell>
          <cell r="Z134">
            <v>6.3525222690739873E-3</v>
          </cell>
          <cell r="AA134">
            <v>40451</v>
          </cell>
          <cell r="AB134">
            <v>153986.47</v>
          </cell>
          <cell r="AC134">
            <v>0.1104</v>
          </cell>
          <cell r="AD134">
            <v>1</v>
          </cell>
          <cell r="AE134">
            <v>106.86</v>
          </cell>
          <cell r="AF134" t="str">
            <v>AAA</v>
          </cell>
          <cell r="AG134">
            <v>104.32899999999999</v>
          </cell>
          <cell r="AH134">
            <v>2</v>
          </cell>
          <cell r="AI134">
            <v>0.9</v>
          </cell>
          <cell r="AJ134">
            <v>4.1792909664960442E-3</v>
          </cell>
          <cell r="AK134">
            <v>5.1773682759622746E-3</v>
          </cell>
          <cell r="AL134" t="str">
            <v>AAA</v>
          </cell>
          <cell r="AM134" t="str">
            <v>Aaa</v>
          </cell>
          <cell r="AN134" t="str">
            <v>AAA</v>
          </cell>
          <cell r="AO134" t="str">
            <v>Government</v>
          </cell>
          <cell r="AP134" t="str">
            <v>Sovereign</v>
          </cell>
          <cell r="AQ134" t="str">
            <v>UNITED STATES</v>
          </cell>
          <cell r="AR134" t="str">
            <v>#N/A Field Not Applicable</v>
          </cell>
        </row>
        <row r="135">
          <cell r="A135" t="str">
            <v>CP Ltd</v>
          </cell>
          <cell r="B135" t="str">
            <v>BlackRock</v>
          </cell>
          <cell r="C135" t="str">
            <v>13407172</v>
          </cell>
          <cell r="D135" t="str">
            <v>USD</v>
          </cell>
          <cell r="E135" t="str">
            <v>015</v>
          </cell>
          <cell r="F135" t="str">
            <v>045</v>
          </cell>
          <cell r="G135" t="str">
            <v>FEDERAL HOME LOAN BA</v>
          </cell>
          <cell r="H135" t="str">
            <v>1.900 OCT 15 12</v>
          </cell>
          <cell r="I135" t="str">
            <v>3133XVCB5</v>
          </cell>
          <cell r="J135" t="str">
            <v>B</v>
          </cell>
          <cell r="K135" t="str">
            <v>CAL</v>
          </cell>
          <cell r="L135">
            <v>26283.33</v>
          </cell>
          <cell r="M135">
            <v>3008880.79</v>
          </cell>
          <cell r="N135">
            <v>3012600</v>
          </cell>
          <cell r="O135">
            <v>3001800</v>
          </cell>
          <cell r="P135">
            <v>3000000</v>
          </cell>
          <cell r="Q135">
            <v>3028083.33</v>
          </cell>
          <cell r="R135" t="str">
            <v>AO   15</v>
          </cell>
          <cell r="S135">
            <v>41197</v>
          </cell>
          <cell r="T135">
            <v>2012</v>
          </cell>
          <cell r="U135">
            <v>10</v>
          </cell>
          <cell r="V135">
            <v>746</v>
          </cell>
          <cell r="W135" t="str">
            <v>MS</v>
          </cell>
          <cell r="X135">
            <v>1.9</v>
          </cell>
          <cell r="Y135">
            <v>0.04</v>
          </cell>
          <cell r="Z135">
            <v>5.4031201808075532E-5</v>
          </cell>
          <cell r="AA135">
            <v>40451</v>
          </cell>
          <cell r="AB135">
            <v>-7080.79</v>
          </cell>
          <cell r="AC135">
            <v>2.0000000000000001E-4</v>
          </cell>
          <cell r="AD135">
            <v>1</v>
          </cell>
          <cell r="AE135">
            <v>100.06</v>
          </cell>
          <cell r="AF135" t="str">
            <v>AAA</v>
          </cell>
          <cell r="AG135">
            <v>100.42</v>
          </cell>
          <cell r="AH135">
            <v>1.4</v>
          </cell>
          <cell r="AI135">
            <v>0.4</v>
          </cell>
          <cell r="AJ135">
            <v>1.8910920632826435E-3</v>
          </cell>
          <cell r="AK135">
            <v>2.3427131860054152E-3</v>
          </cell>
          <cell r="AL135" t="str">
            <v>AAA</v>
          </cell>
          <cell r="AM135" t="str">
            <v>Aaa</v>
          </cell>
          <cell r="AN135" t="str">
            <v>AAA</v>
          </cell>
          <cell r="AO135" t="str">
            <v>Government</v>
          </cell>
          <cell r="AP135" t="str">
            <v>Sovereign</v>
          </cell>
          <cell r="AQ135" t="str">
            <v>UNITED STATES</v>
          </cell>
          <cell r="AR135" t="str">
            <v>10/15/2010</v>
          </cell>
        </row>
        <row r="136">
          <cell r="A136" t="str">
            <v>CP Ltd</v>
          </cell>
          <cell r="B136" t="str">
            <v>BlackRock</v>
          </cell>
          <cell r="C136" t="str">
            <v>13407172</v>
          </cell>
          <cell r="D136" t="str">
            <v>USD</v>
          </cell>
          <cell r="E136" t="str">
            <v>015</v>
          </cell>
          <cell r="F136" t="str">
            <v>045</v>
          </cell>
          <cell r="G136" t="str">
            <v>FEDERAL HOME LOAN BA</v>
          </cell>
          <cell r="H136" t="str">
            <v>2.670 OCT 27 14</v>
          </cell>
          <cell r="I136" t="str">
            <v>3133XVET4</v>
          </cell>
          <cell r="J136" t="str">
            <v>B</v>
          </cell>
          <cell r="K136" t="str">
            <v>ZZZ</v>
          </cell>
          <cell r="L136">
            <v>23985.5</v>
          </cell>
          <cell r="M136">
            <v>2124789.7000000002</v>
          </cell>
          <cell r="N136">
            <v>2129841</v>
          </cell>
          <cell r="O136">
            <v>2220540</v>
          </cell>
          <cell r="P136">
            <v>2100000</v>
          </cell>
          <cell r="Q136">
            <v>2244525.5</v>
          </cell>
          <cell r="R136" t="str">
            <v>AO   27</v>
          </cell>
          <cell r="S136">
            <v>41939</v>
          </cell>
          <cell r="T136">
            <v>2014</v>
          </cell>
          <cell r="U136">
            <v>10</v>
          </cell>
          <cell r="V136">
            <v>1488</v>
          </cell>
          <cell r="W136" t="str">
            <v>MS</v>
          </cell>
          <cell r="X136">
            <v>2.67</v>
          </cell>
          <cell r="Y136">
            <v>3.83</v>
          </cell>
          <cell r="Z136">
            <v>3.6533760808949299E-3</v>
          </cell>
          <cell r="AA136">
            <v>40451</v>
          </cell>
          <cell r="AB136">
            <v>95750.3</v>
          </cell>
          <cell r="AC136">
            <v>0.17149999999999999</v>
          </cell>
          <cell r="AD136">
            <v>1</v>
          </cell>
          <cell r="AE136">
            <v>105.74</v>
          </cell>
          <cell r="AF136" t="str">
            <v>AAA</v>
          </cell>
          <cell r="AG136">
            <v>101.42100000000001</v>
          </cell>
          <cell r="AH136">
            <v>2.4</v>
          </cell>
          <cell r="AI136">
            <v>1.2</v>
          </cell>
          <cell r="AJ136">
            <v>2.2893218261482592E-3</v>
          </cell>
          <cell r="AK136">
            <v>2.8360461837155589E-3</v>
          </cell>
          <cell r="AL136" t="str">
            <v>AAA</v>
          </cell>
          <cell r="AM136" t="str">
            <v>Aaa</v>
          </cell>
          <cell r="AN136" t="str">
            <v>AAA</v>
          </cell>
          <cell r="AO136" t="str">
            <v>Government</v>
          </cell>
          <cell r="AP136" t="str">
            <v>Sovereign</v>
          </cell>
          <cell r="AQ136" t="str">
            <v>UNITED STATES</v>
          </cell>
          <cell r="AR136" t="str">
            <v>#N/A Field Not Applicable</v>
          </cell>
        </row>
        <row r="137">
          <cell r="A137" t="str">
            <v>CP Ltd</v>
          </cell>
          <cell r="B137" t="str">
            <v>BlackRock</v>
          </cell>
          <cell r="C137" t="str">
            <v>13407172</v>
          </cell>
          <cell r="D137" t="str">
            <v>USD</v>
          </cell>
          <cell r="E137" t="str">
            <v>015</v>
          </cell>
          <cell r="F137" t="str">
            <v>045</v>
          </cell>
          <cell r="G137" t="str">
            <v>FEDERAL NTL MTG ASSN</v>
          </cell>
          <cell r="H137" t="str">
            <v>4.250 FEB 25 13</v>
          </cell>
          <cell r="I137" t="str">
            <v>31398ANT5</v>
          </cell>
          <cell r="J137" t="str">
            <v>B</v>
          </cell>
          <cell r="K137" t="str">
            <v>CAL</v>
          </cell>
          <cell r="L137">
            <v>7437.5</v>
          </cell>
          <cell r="M137">
            <v>1842951.39</v>
          </cell>
          <cell r="N137">
            <v>1880322.5</v>
          </cell>
          <cell r="O137">
            <v>1898837.5</v>
          </cell>
          <cell r="P137">
            <v>1750000</v>
          </cell>
          <cell r="Q137">
            <v>1906275</v>
          </cell>
          <cell r="R137" t="str">
            <v>FA   25</v>
          </cell>
          <cell r="S137">
            <v>41330</v>
          </cell>
          <cell r="T137">
            <v>2013</v>
          </cell>
          <cell r="U137">
            <v>2</v>
          </cell>
          <cell r="V137">
            <v>879</v>
          </cell>
          <cell r="W137" t="str">
            <v>MS</v>
          </cell>
          <cell r="X137">
            <v>4.25</v>
          </cell>
          <cell r="Y137">
            <v>2.2999999999999998</v>
          </cell>
          <cell r="Z137">
            <v>1.9029236822456132E-3</v>
          </cell>
          <cell r="AA137">
            <v>40451</v>
          </cell>
          <cell r="AB137">
            <v>55886.11</v>
          </cell>
          <cell r="AC137">
            <v>6.5599999999999992E-2</v>
          </cell>
          <cell r="AD137">
            <v>1</v>
          </cell>
          <cell r="AE137">
            <v>108.505</v>
          </cell>
          <cell r="AF137" t="str">
            <v>AAA</v>
          </cell>
          <cell r="AG137">
            <v>107.447</v>
          </cell>
          <cell r="AH137">
            <v>2</v>
          </cell>
          <cell r="AI137">
            <v>0.7</v>
          </cell>
          <cell r="AJ137">
            <v>1.6547162454309682E-3</v>
          </cell>
          <cell r="AK137">
            <v>2.0498872807595907E-3</v>
          </cell>
          <cell r="AL137" t="str">
            <v>AAA</v>
          </cell>
          <cell r="AM137" t="str">
            <v>Aaa</v>
          </cell>
          <cell r="AN137" t="str">
            <v>AAA</v>
          </cell>
          <cell r="AO137" t="str">
            <v>Government</v>
          </cell>
          <cell r="AP137" t="str">
            <v>Sovereign</v>
          </cell>
          <cell r="AQ137" t="str">
            <v>UNITED STATES</v>
          </cell>
          <cell r="AR137" t="str">
            <v>#N/A Field Not Applicable</v>
          </cell>
        </row>
        <row r="138">
          <cell r="A138" t="str">
            <v>CP Ltd</v>
          </cell>
          <cell r="B138" t="str">
            <v>BlackRock</v>
          </cell>
          <cell r="C138" t="str">
            <v>13407172</v>
          </cell>
          <cell r="D138" t="str">
            <v>USD</v>
          </cell>
          <cell r="E138" t="str">
            <v>015</v>
          </cell>
          <cell r="F138" t="str">
            <v>045</v>
          </cell>
          <cell r="G138" t="str">
            <v>FEDERAL NTL MTG ASSN</v>
          </cell>
          <cell r="H138" t="str">
            <v>3.125 NOV 10 14</v>
          </cell>
          <cell r="I138" t="str">
            <v>31398AZY1</v>
          </cell>
          <cell r="J138" t="str">
            <v>B</v>
          </cell>
          <cell r="K138" t="str">
            <v>CAL</v>
          </cell>
          <cell r="L138">
            <v>24479.17</v>
          </cell>
          <cell r="M138">
            <v>2014442.32</v>
          </cell>
          <cell r="N138">
            <v>2017300</v>
          </cell>
          <cell r="O138">
            <v>2006200</v>
          </cell>
          <cell r="P138">
            <v>2000000</v>
          </cell>
          <cell r="Q138">
            <v>2030679.17</v>
          </cell>
          <cell r="R138" t="str">
            <v>MN   10</v>
          </cell>
          <cell r="S138">
            <v>40492</v>
          </cell>
          <cell r="T138">
            <v>2010</v>
          </cell>
          <cell r="U138">
            <v>11</v>
          </cell>
          <cell r="V138">
            <v>41</v>
          </cell>
          <cell r="W138" t="str">
            <v>MS</v>
          </cell>
          <cell r="X138">
            <v>3.125</v>
          </cell>
          <cell r="Y138">
            <v>0.11</v>
          </cell>
          <cell r="Z138">
            <v>9.947803006422254E-5</v>
          </cell>
          <cell r="AA138">
            <v>40451</v>
          </cell>
          <cell r="AB138">
            <v>-8242.32</v>
          </cell>
          <cell r="AC138">
            <v>7.000000000000001E-4</v>
          </cell>
          <cell r="AD138">
            <v>1</v>
          </cell>
          <cell r="AE138">
            <v>100.31</v>
          </cell>
          <cell r="AF138" t="str">
            <v>AAA</v>
          </cell>
          <cell r="AG138">
            <v>100.86499999999999</v>
          </cell>
          <cell r="AH138">
            <v>2.2000000000000002</v>
          </cell>
          <cell r="AI138">
            <v>0.3</v>
          </cell>
          <cell r="AJ138">
            <v>1.9895606012844506E-3</v>
          </cell>
          <cell r="AK138">
            <v>2.4646974864329036E-3</v>
          </cell>
          <cell r="AL138" t="str">
            <v>AAA</v>
          </cell>
          <cell r="AM138" t="str">
            <v>Aaa</v>
          </cell>
          <cell r="AN138" t="str">
            <v>AAA</v>
          </cell>
          <cell r="AO138" t="str">
            <v>Government</v>
          </cell>
          <cell r="AP138" t="str">
            <v>Sovereign</v>
          </cell>
          <cell r="AQ138" t="str">
            <v>UNITED STATES</v>
          </cell>
          <cell r="AR138" t="str">
            <v>11/10/2010</v>
          </cell>
        </row>
        <row r="139">
          <cell r="A139" t="str">
            <v>CP Ltd</v>
          </cell>
          <cell r="B139" t="str">
            <v>BlackRock</v>
          </cell>
          <cell r="C139" t="str">
            <v>13407172</v>
          </cell>
          <cell r="D139" t="str">
            <v>USD</v>
          </cell>
          <cell r="E139" t="str">
            <v>015</v>
          </cell>
          <cell r="F139" t="str">
            <v>045</v>
          </cell>
          <cell r="G139" t="str">
            <v>UNITED STATES TREAS</v>
          </cell>
          <cell r="H139" t="str">
            <v>2.625 JUN 30 14</v>
          </cell>
          <cell r="I139" t="str">
            <v>912828KY5</v>
          </cell>
          <cell r="J139" t="str">
            <v>B</v>
          </cell>
          <cell r="K139" t="str">
            <v>ZZZ</v>
          </cell>
          <cell r="L139">
            <v>33169.160000000003</v>
          </cell>
          <cell r="M139">
            <v>5290751.2300000004</v>
          </cell>
          <cell r="N139">
            <v>5299040.1900000004</v>
          </cell>
          <cell r="O139">
            <v>5323750</v>
          </cell>
          <cell r="P139">
            <v>5000000</v>
          </cell>
          <cell r="Q139">
            <v>5356919.16</v>
          </cell>
          <cell r="R139" t="str">
            <v>JD   30</v>
          </cell>
          <cell r="S139">
            <v>41820</v>
          </cell>
          <cell r="T139">
            <v>2014</v>
          </cell>
          <cell r="U139">
            <v>6</v>
          </cell>
          <cell r="V139">
            <v>1369</v>
          </cell>
          <cell r="W139" t="str">
            <v>MS</v>
          </cell>
          <cell r="X139">
            <v>2.625</v>
          </cell>
          <cell r="Y139">
            <v>3.56</v>
          </cell>
          <cell r="Z139">
            <v>8.4556499231650834E-3</v>
          </cell>
          <cell r="AA139">
            <v>40451</v>
          </cell>
          <cell r="AB139">
            <v>32998.769999999997</v>
          </cell>
          <cell r="AC139">
            <v>0.14880000000000002</v>
          </cell>
          <cell r="AD139">
            <v>1</v>
          </cell>
          <cell r="AE139">
            <v>106.47499999999999</v>
          </cell>
          <cell r="AF139" t="str">
            <v>AAA</v>
          </cell>
          <cell r="AG139">
            <v>105.98099999999998</v>
          </cell>
          <cell r="AH139">
            <v>1</v>
          </cell>
          <cell r="AI139">
            <v>0.9</v>
          </cell>
          <cell r="AJ139">
            <v>2.3751825626868212E-3</v>
          </cell>
          <cell r="AK139">
            <v>2.9424117507624989E-3</v>
          </cell>
          <cell r="AL139" t="str">
            <v>AAA</v>
          </cell>
          <cell r="AM139" t="str">
            <v>#N/A Field Not Applicable</v>
          </cell>
          <cell r="AN139" t="str">
            <v>AAA</v>
          </cell>
          <cell r="AO139" t="str">
            <v>Government</v>
          </cell>
          <cell r="AP139" t="str">
            <v>Sovereign</v>
          </cell>
          <cell r="AQ139" t="str">
            <v>UNITED STATES</v>
          </cell>
          <cell r="AR139" t="str">
            <v>#N/A Field Not Applicable</v>
          </cell>
        </row>
        <row r="140">
          <cell r="A140" t="str">
            <v>CP Ltd</v>
          </cell>
          <cell r="B140" t="str">
            <v>BlackRock</v>
          </cell>
          <cell r="C140" t="str">
            <v>13407172</v>
          </cell>
          <cell r="D140" t="str">
            <v>USD</v>
          </cell>
          <cell r="E140" t="str">
            <v>015</v>
          </cell>
          <cell r="F140" t="str">
            <v>045</v>
          </cell>
          <cell r="G140" t="str">
            <v>UNITED STATES TREAS</v>
          </cell>
          <cell r="H140" t="str">
            <v>1.375 NOV 15 12</v>
          </cell>
          <cell r="I140" t="str">
            <v>912828LX6</v>
          </cell>
          <cell r="J140" t="str">
            <v>B</v>
          </cell>
          <cell r="K140" t="str">
            <v>ZZZ</v>
          </cell>
          <cell r="L140">
            <v>11685.63</v>
          </cell>
          <cell r="M140">
            <v>2252609.1</v>
          </cell>
          <cell r="N140">
            <v>2253611.0499999998</v>
          </cell>
          <cell r="O140">
            <v>2293762.5</v>
          </cell>
          <cell r="P140">
            <v>2250000</v>
          </cell>
          <cell r="Q140">
            <v>2305448.13</v>
          </cell>
          <cell r="R140" t="str">
            <v>MN   15</v>
          </cell>
          <cell r="S140">
            <v>41228</v>
          </cell>
          <cell r="T140">
            <v>2012</v>
          </cell>
          <cell r="U140">
            <v>11</v>
          </cell>
          <cell r="V140">
            <v>777</v>
          </cell>
          <cell r="W140" t="str">
            <v>MS</v>
          </cell>
          <cell r="X140">
            <v>1.375</v>
          </cell>
          <cell r="Y140">
            <v>2.09</v>
          </cell>
          <cell r="Z140">
            <v>2.113546343527018E-3</v>
          </cell>
          <cell r="AA140">
            <v>40451</v>
          </cell>
          <cell r="AB140">
            <v>41153.4</v>
          </cell>
          <cell r="AC140">
            <v>5.4400000000000004E-2</v>
          </cell>
          <cell r="AD140">
            <v>1</v>
          </cell>
          <cell r="AE140">
            <v>101.94499999999999</v>
          </cell>
          <cell r="AF140" t="str">
            <v>AAA</v>
          </cell>
          <cell r="AG140">
            <v>100.16</v>
          </cell>
          <cell r="AH140">
            <v>1.3</v>
          </cell>
          <cell r="AI140">
            <v>0.5</v>
          </cell>
          <cell r="AJ140">
            <v>1.3146460509976669E-3</v>
          </cell>
          <cell r="AK140">
            <v>1.6286032279444176E-3</v>
          </cell>
          <cell r="AL140" t="str">
            <v>AAA</v>
          </cell>
          <cell r="AM140" t="str">
            <v>#N/A Field Not Applicable</v>
          </cell>
          <cell r="AN140" t="str">
            <v>AAA</v>
          </cell>
          <cell r="AO140" t="str">
            <v>Government</v>
          </cell>
          <cell r="AP140" t="str">
            <v>Sovereign</v>
          </cell>
          <cell r="AQ140" t="str">
            <v>UNITED STATES</v>
          </cell>
          <cell r="AR140" t="str">
            <v>#N/A Field Not Applicable</v>
          </cell>
        </row>
        <row r="141">
          <cell r="A141" t="str">
            <v>CP Ltd</v>
          </cell>
          <cell r="B141" t="str">
            <v>BlackRock</v>
          </cell>
          <cell r="C141" t="str">
            <v>13407172</v>
          </cell>
          <cell r="D141" t="str">
            <v>USD</v>
          </cell>
          <cell r="E141" t="str">
            <v>015</v>
          </cell>
          <cell r="F141" t="str">
            <v>045</v>
          </cell>
          <cell r="G141" t="str">
            <v>UNITED STATES TREAS</v>
          </cell>
          <cell r="H141" t="str">
            <v>0.750 NOV 30 11</v>
          </cell>
          <cell r="I141" t="str">
            <v>912828MM9</v>
          </cell>
          <cell r="J141" t="str">
            <v>B</v>
          </cell>
          <cell r="K141" t="str">
            <v>ZZZ</v>
          </cell>
          <cell r="L141">
            <v>5040.9799999999996</v>
          </cell>
          <cell r="M141">
            <v>1999866.72</v>
          </cell>
          <cell r="N141">
            <v>1999772.32</v>
          </cell>
          <cell r="O141">
            <v>2010300</v>
          </cell>
          <cell r="P141">
            <v>2000000</v>
          </cell>
          <cell r="Q141">
            <v>2015340.98</v>
          </cell>
          <cell r="R141" t="str">
            <v>MN   31</v>
          </cell>
          <cell r="S141">
            <v>40877</v>
          </cell>
          <cell r="T141">
            <v>2011</v>
          </cell>
          <cell r="U141">
            <v>11</v>
          </cell>
          <cell r="V141">
            <v>426</v>
          </cell>
          <cell r="W141" t="str">
            <v>MS</v>
          </cell>
          <cell r="X141">
            <v>0.75</v>
          </cell>
          <cell r="Y141">
            <v>1.97</v>
          </cell>
          <cell r="Z141">
            <v>1.7686705079218254E-3</v>
          </cell>
          <cell r="AA141">
            <v>40451</v>
          </cell>
          <cell r="AB141">
            <v>10433.280000000001</v>
          </cell>
          <cell r="AC141">
            <v>1.9299999999999998E-2</v>
          </cell>
          <cell r="AD141">
            <v>1</v>
          </cell>
          <cell r="AE141">
            <v>100.515</v>
          </cell>
          <cell r="AF141" t="str">
            <v>AAA</v>
          </cell>
          <cell r="AG141">
            <v>99.98899999999999</v>
          </cell>
          <cell r="AH141">
            <v>0.8</v>
          </cell>
          <cell r="AI141">
            <v>0.3</v>
          </cell>
          <cell r="AJ141">
            <v>7.1824183062815252E-4</v>
          </cell>
          <cell r="AK141">
            <v>8.8976874263458521E-4</v>
          </cell>
          <cell r="AL141" t="str">
            <v>AAA</v>
          </cell>
          <cell r="AM141" t="str">
            <v>#N/A Field Not Applicable</v>
          </cell>
          <cell r="AN141" t="str">
            <v>AAA</v>
          </cell>
          <cell r="AO141" t="str">
            <v>Government</v>
          </cell>
          <cell r="AP141" t="str">
            <v>Sovereign</v>
          </cell>
          <cell r="AQ141" t="str">
            <v>UNITED STATES</v>
          </cell>
          <cell r="AR141" t="str">
            <v>#N/A Field Not Applicable</v>
          </cell>
        </row>
        <row r="142">
          <cell r="A142" t="str">
            <v>CP Ltd</v>
          </cell>
          <cell r="B142" t="str">
            <v>BlackRock</v>
          </cell>
          <cell r="C142" t="str">
            <v>13407172</v>
          </cell>
          <cell r="D142" t="str">
            <v>USD</v>
          </cell>
          <cell r="E142" t="str">
            <v>015</v>
          </cell>
          <cell r="F142" t="str">
            <v>045</v>
          </cell>
          <cell r="G142" t="str">
            <v>FEDERAL FARM CR BKS</v>
          </cell>
          <cell r="H142" t="str">
            <v>2.6 07 OCT 2013</v>
          </cell>
          <cell r="I142" t="str">
            <v>B31331GX46</v>
          </cell>
          <cell r="J142" t="str">
            <v>B</v>
          </cell>
          <cell r="K142" t="str">
            <v>CAL</v>
          </cell>
          <cell r="L142">
            <v>31416.67</v>
          </cell>
          <cell r="M142">
            <v>2499434.29</v>
          </cell>
          <cell r="N142">
            <v>2499250</v>
          </cell>
          <cell r="O142">
            <v>2500781.25</v>
          </cell>
          <cell r="P142">
            <v>2500000</v>
          </cell>
          <cell r="Q142">
            <v>2532197.92</v>
          </cell>
          <cell r="R142" t="str">
            <v>AO    7</v>
          </cell>
          <cell r="S142">
            <v>41554</v>
          </cell>
          <cell r="T142">
            <v>2013</v>
          </cell>
          <cell r="U142">
            <v>10</v>
          </cell>
          <cell r="V142">
            <v>1103</v>
          </cell>
          <cell r="W142" t="str">
            <v>MS</v>
          </cell>
          <cell r="X142">
            <v>2.6</v>
          </cell>
          <cell r="Y142">
            <v>0.02</v>
          </cell>
          <cell r="Z142">
            <v>2.2441473749615381E-5</v>
          </cell>
          <cell r="AA142">
            <v>40451</v>
          </cell>
          <cell r="AB142">
            <v>1346.96</v>
          </cell>
          <cell r="AC142">
            <v>9.8000000000000004E-2</v>
          </cell>
          <cell r="AD142">
            <v>1</v>
          </cell>
          <cell r="AE142">
            <v>100.03100000000001</v>
          </cell>
          <cell r="AF142" t="str">
            <v>AAA</v>
          </cell>
          <cell r="AG142">
            <v>99.97</v>
          </cell>
          <cell r="AH142">
            <v>2.6</v>
          </cell>
          <cell r="AI142">
            <v>2.6</v>
          </cell>
          <cell r="AJ142">
            <v>2.9173915874499993E-3</v>
          </cell>
          <cell r="AK142">
            <v>3.6141084156403021E-3</v>
          </cell>
          <cell r="AL142" t="str">
            <v>AAA</v>
          </cell>
          <cell r="AM142" t="str">
            <v>Aaa</v>
          </cell>
          <cell r="AN142" t="str">
            <v>AAA</v>
          </cell>
          <cell r="AO142" t="str">
            <v>Government</v>
          </cell>
          <cell r="AP142" t="str">
            <v>Sovereign</v>
          </cell>
          <cell r="AQ142" t="str">
            <v>UNITED STATES</v>
          </cell>
          <cell r="AR142" t="str">
            <v>#N/A Field Not Applicable</v>
          </cell>
        </row>
        <row r="143">
          <cell r="A143" t="str">
            <v>CP Inc</v>
          </cell>
          <cell r="B143" t="str">
            <v>UBS</v>
          </cell>
          <cell r="C143" t="str">
            <v>13409102</v>
          </cell>
          <cell r="D143" t="str">
            <v>USD</v>
          </cell>
          <cell r="E143" t="str">
            <v>015</v>
          </cell>
          <cell r="F143" t="str">
            <v>045</v>
          </cell>
          <cell r="G143" t="str">
            <v>FEDERAL HOME LN MTG</v>
          </cell>
          <cell r="H143" t="str">
            <v>3.320 FEB 11 11</v>
          </cell>
          <cell r="I143" t="str">
            <v>3128X6U95</v>
          </cell>
          <cell r="J143" t="str">
            <v>B</v>
          </cell>
          <cell r="K143" t="str">
            <v>CAL</v>
          </cell>
          <cell r="L143">
            <v>6916.67</v>
          </cell>
          <cell r="M143">
            <v>1499814.07</v>
          </cell>
          <cell r="N143">
            <v>1498500</v>
          </cell>
          <cell r="O143">
            <v>1516050</v>
          </cell>
          <cell r="P143">
            <v>1500000</v>
          </cell>
          <cell r="Q143">
            <v>1522966.67</v>
          </cell>
          <cell r="R143" t="str">
            <v>FA   11</v>
          </cell>
          <cell r="S143">
            <v>40585</v>
          </cell>
          <cell r="T143">
            <v>2011</v>
          </cell>
          <cell r="U143">
            <v>2</v>
          </cell>
          <cell r="V143">
            <v>134</v>
          </cell>
          <cell r="W143" t="str">
            <v>MS</v>
          </cell>
          <cell r="X143">
            <v>3.32</v>
          </cell>
          <cell r="Y143">
            <v>0.36</v>
          </cell>
          <cell r="Z143">
            <v>2.423927237798112E-4</v>
          </cell>
          <cell r="AA143">
            <v>40451</v>
          </cell>
          <cell r="AB143">
            <v>16235.93</v>
          </cell>
          <cell r="AC143">
            <v>3.0999999999999999E-3</v>
          </cell>
          <cell r="AD143">
            <v>1</v>
          </cell>
          <cell r="AE143">
            <v>101.07</v>
          </cell>
          <cell r="AF143" t="str">
            <v>AAA</v>
          </cell>
          <cell r="AG143">
            <v>99.9</v>
          </cell>
          <cell r="AH143">
            <v>3.4</v>
          </cell>
          <cell r="AI143">
            <v>0.4</v>
          </cell>
          <cell r="AJ143">
            <v>2.2892646134759949E-3</v>
          </cell>
          <cell r="AK143">
            <v>2.8359753077998261E-3</v>
          </cell>
          <cell r="AL143" t="str">
            <v>AAA</v>
          </cell>
          <cell r="AM143" t="str">
            <v>Aaa</v>
          </cell>
          <cell r="AN143" t="str">
            <v>AAA</v>
          </cell>
          <cell r="AO143" t="str">
            <v>Government</v>
          </cell>
          <cell r="AP143" t="str">
            <v>Sovereign</v>
          </cell>
          <cell r="AQ143" t="str">
            <v>UNITED STATES</v>
          </cell>
          <cell r="AR143" t="str">
            <v>#N/A Field Not Applicable</v>
          </cell>
        </row>
        <row r="144">
          <cell r="A144" t="str">
            <v>CP Inc</v>
          </cell>
          <cell r="B144" t="str">
            <v>UBS</v>
          </cell>
          <cell r="C144" t="str">
            <v>13409102</v>
          </cell>
          <cell r="D144" t="str">
            <v>USD</v>
          </cell>
          <cell r="E144" t="str">
            <v>015</v>
          </cell>
          <cell r="F144" t="str">
            <v>045</v>
          </cell>
          <cell r="G144" t="str">
            <v>FEDERAL HOME LN MTG</v>
          </cell>
          <cell r="H144" t="str">
            <v>2.000 NOV 05 12</v>
          </cell>
          <cell r="I144" t="str">
            <v>3128X9KL3</v>
          </cell>
          <cell r="J144" t="str">
            <v>B</v>
          </cell>
          <cell r="K144" t="str">
            <v>CAL</v>
          </cell>
          <cell r="L144">
            <v>40555.56</v>
          </cell>
          <cell r="M144">
            <v>5004368.16</v>
          </cell>
          <cell r="N144">
            <v>5006250</v>
          </cell>
          <cell r="O144">
            <v>5007000</v>
          </cell>
          <cell r="P144">
            <v>5000000</v>
          </cell>
          <cell r="Q144">
            <v>5047555.5599999996</v>
          </cell>
          <cell r="R144" t="str">
            <v>MN    5</v>
          </cell>
          <cell r="S144">
            <v>41218</v>
          </cell>
          <cell r="T144">
            <v>2012</v>
          </cell>
          <cell r="U144">
            <v>11</v>
          </cell>
          <cell r="V144">
            <v>767</v>
          </cell>
          <cell r="W144" t="str">
            <v>MS</v>
          </cell>
          <cell r="X144">
            <v>2</v>
          </cell>
          <cell r="Y144">
            <v>0.1</v>
          </cell>
          <cell r="Z144">
            <v>2.2466163072454895E-4</v>
          </cell>
          <cell r="AA144">
            <v>40451</v>
          </cell>
          <cell r="AB144">
            <v>2631.84</v>
          </cell>
          <cell r="AC144">
            <v>5.9999999999999995E-4</v>
          </cell>
          <cell r="AD144">
            <v>1</v>
          </cell>
          <cell r="AE144">
            <v>100.14</v>
          </cell>
          <cell r="AF144" t="str">
            <v>AAA</v>
          </cell>
          <cell r="AG144">
            <v>100.125</v>
          </cell>
          <cell r="AH144">
            <v>1.9</v>
          </cell>
          <cell r="AI144">
            <v>0.5</v>
          </cell>
          <cell r="AJ144">
            <v>4.2685709837664296E-3</v>
          </cell>
          <cell r="AK144">
            <v>5.2879696992177115E-3</v>
          </cell>
          <cell r="AL144" t="str">
            <v>AAA</v>
          </cell>
          <cell r="AM144" t="str">
            <v>Aaa</v>
          </cell>
          <cell r="AN144" t="str">
            <v>AAA</v>
          </cell>
          <cell r="AO144" t="str">
            <v>Government</v>
          </cell>
          <cell r="AP144" t="str">
            <v>Sovereign</v>
          </cell>
          <cell r="AQ144" t="str">
            <v>UNITED STATES</v>
          </cell>
          <cell r="AR144" t="str">
            <v>11/5/2010</v>
          </cell>
        </row>
        <row r="145">
          <cell r="A145" t="str">
            <v>CP Inc</v>
          </cell>
          <cell r="B145" t="str">
            <v>UBS</v>
          </cell>
          <cell r="C145" t="str">
            <v>13409102</v>
          </cell>
          <cell r="D145" t="str">
            <v>USD</v>
          </cell>
          <cell r="E145" t="str">
            <v>015</v>
          </cell>
          <cell r="F145" t="str">
            <v>045</v>
          </cell>
          <cell r="G145" t="str">
            <v>FEDERAL HOME LN MTG</v>
          </cell>
          <cell r="H145" t="str">
            <v>1.800 FEB 25 13</v>
          </cell>
          <cell r="I145" t="str">
            <v>3128X9ZK9</v>
          </cell>
          <cell r="J145" t="str">
            <v>B</v>
          </cell>
          <cell r="K145" t="str">
            <v>CAL</v>
          </cell>
          <cell r="L145">
            <v>5400</v>
          </cell>
          <cell r="M145">
            <v>2995866.35</v>
          </cell>
          <cell r="N145">
            <v>2994840</v>
          </cell>
          <cell r="O145">
            <v>3014400</v>
          </cell>
          <cell r="P145">
            <v>3000000</v>
          </cell>
          <cell r="Q145">
            <v>3019800</v>
          </cell>
          <cell r="R145" t="str">
            <v>FA   25</v>
          </cell>
          <cell r="S145">
            <v>41330</v>
          </cell>
          <cell r="T145">
            <v>2013</v>
          </cell>
          <cell r="U145">
            <v>2</v>
          </cell>
          <cell r="V145">
            <v>879</v>
          </cell>
          <cell r="W145" t="str">
            <v>MS</v>
          </cell>
          <cell r="X145">
            <v>1.8</v>
          </cell>
          <cell r="Y145">
            <v>0.4</v>
          </cell>
          <cell r="Z145">
            <v>5.379749835382234E-4</v>
          </cell>
          <cell r="AA145">
            <v>40451</v>
          </cell>
          <cell r="AB145">
            <v>18533.650000000001</v>
          </cell>
          <cell r="AC145">
            <v>3.5999999999999999E-3</v>
          </cell>
          <cell r="AD145">
            <v>1</v>
          </cell>
          <cell r="AE145">
            <v>100.48</v>
          </cell>
          <cell r="AF145" t="str">
            <v>AAA</v>
          </cell>
          <cell r="AG145">
            <v>99.828000000000017</v>
          </cell>
          <cell r="AH145">
            <v>1.9</v>
          </cell>
          <cell r="AI145">
            <v>0.6</v>
          </cell>
          <cell r="AJ145">
            <v>2.5553811718065605E-3</v>
          </cell>
          <cell r="AK145">
            <v>3.1656444880158383E-3</v>
          </cell>
          <cell r="AL145" t="str">
            <v>AAA</v>
          </cell>
          <cell r="AM145" t="str">
            <v>Aaa</v>
          </cell>
          <cell r="AN145" t="str">
            <v>AAA</v>
          </cell>
          <cell r="AO145" t="str">
            <v>Government</v>
          </cell>
          <cell r="AP145" t="str">
            <v>Sovereign</v>
          </cell>
          <cell r="AQ145" t="str">
            <v>UNITED STATES</v>
          </cell>
          <cell r="AR145" t="str">
            <v>2/25/2011</v>
          </cell>
        </row>
        <row r="146">
          <cell r="A146" t="str">
            <v>CP Inc</v>
          </cell>
          <cell r="B146" t="str">
            <v>UBS</v>
          </cell>
          <cell r="C146" t="str">
            <v>13409102</v>
          </cell>
          <cell r="D146" t="str">
            <v>USD</v>
          </cell>
          <cell r="E146" t="str">
            <v>015</v>
          </cell>
          <cell r="F146" t="str">
            <v>045</v>
          </cell>
          <cell r="G146" t="str">
            <v>FEDERAL FARM CR BKS</v>
          </cell>
          <cell r="H146" t="str">
            <v>2.200 APR 08 13</v>
          </cell>
          <cell r="I146" t="str">
            <v>31331GVD8</v>
          </cell>
          <cell r="J146" t="str">
            <v>B</v>
          </cell>
          <cell r="K146" t="str">
            <v>ZZZ</v>
          </cell>
          <cell r="L146">
            <v>23258.89</v>
          </cell>
          <cell r="M146">
            <v>2195875.11</v>
          </cell>
          <cell r="N146">
            <v>2193584</v>
          </cell>
          <cell r="O146">
            <v>2280410</v>
          </cell>
          <cell r="P146">
            <v>2200000</v>
          </cell>
          <cell r="Q146">
            <v>2303668.89</v>
          </cell>
          <cell r="R146" t="str">
            <v>AO    8</v>
          </cell>
          <cell r="S146">
            <v>41372</v>
          </cell>
          <cell r="T146">
            <v>2013</v>
          </cell>
          <cell r="U146">
            <v>4</v>
          </cell>
          <cell r="V146">
            <v>921</v>
          </cell>
          <cell r="W146" t="str">
            <v>MS</v>
          </cell>
          <cell r="X146">
            <v>2.2000000000000002</v>
          </cell>
          <cell r="Y146">
            <v>2.4300000000000002</v>
          </cell>
          <cell r="Z146">
            <v>2.3954855988943011E-3</v>
          </cell>
          <cell r="AA146">
            <v>40451</v>
          </cell>
          <cell r="AB146">
            <v>84534.89</v>
          </cell>
          <cell r="AC146">
            <v>7.2800000000000004E-2</v>
          </cell>
          <cell r="AD146">
            <v>1</v>
          </cell>
          <cell r="AE146">
            <v>103.655</v>
          </cell>
          <cell r="AF146" t="str">
            <v>AAA</v>
          </cell>
          <cell r="AG146">
            <v>99.707999999999998</v>
          </cell>
          <cell r="AH146">
            <v>2.2999999999999998</v>
          </cell>
          <cell r="AI146">
            <v>0.7</v>
          </cell>
          <cell r="AJ146">
            <v>2.2673320483361696E-3</v>
          </cell>
          <cell r="AK146">
            <v>2.8088049174451652E-3</v>
          </cell>
          <cell r="AL146" t="str">
            <v>AAA</v>
          </cell>
          <cell r="AM146" t="str">
            <v>Aaa</v>
          </cell>
          <cell r="AN146" t="str">
            <v>AAA</v>
          </cell>
          <cell r="AO146" t="str">
            <v>Government</v>
          </cell>
          <cell r="AP146" t="str">
            <v>Sovereign</v>
          </cell>
          <cell r="AQ146" t="str">
            <v>UNITED STATES</v>
          </cell>
          <cell r="AR146" t="str">
            <v>#N/A Field Not Applicable</v>
          </cell>
        </row>
        <row r="147">
          <cell r="A147" t="str">
            <v>CP Inc</v>
          </cell>
          <cell r="B147" t="str">
            <v>UBS</v>
          </cell>
          <cell r="C147" t="str">
            <v>13409102</v>
          </cell>
          <cell r="D147" t="str">
            <v>USD</v>
          </cell>
          <cell r="E147" t="str">
            <v>015</v>
          </cell>
          <cell r="F147" t="str">
            <v>045</v>
          </cell>
          <cell r="G147" t="str">
            <v>FEDERAL FARM CR BKS</v>
          </cell>
          <cell r="H147" t="str">
            <v>4.625 MAR 16 12</v>
          </cell>
          <cell r="I147" t="str">
            <v>31331SSE4</v>
          </cell>
          <cell r="J147" t="str">
            <v>B</v>
          </cell>
          <cell r="K147" t="str">
            <v>ZZZ</v>
          </cell>
          <cell r="L147">
            <v>1927.08</v>
          </cell>
          <cell r="M147">
            <v>1008336.83</v>
          </cell>
          <cell r="N147">
            <v>1020560</v>
          </cell>
          <cell r="O147">
            <v>1060600</v>
          </cell>
          <cell r="P147">
            <v>1000000</v>
          </cell>
          <cell r="Q147">
            <v>1062527.08</v>
          </cell>
          <cell r="R147" t="str">
            <v>MS   16</v>
          </cell>
          <cell r="S147">
            <v>40984</v>
          </cell>
          <cell r="T147">
            <v>2012</v>
          </cell>
          <cell r="U147">
            <v>3</v>
          </cell>
          <cell r="V147">
            <v>533</v>
          </cell>
          <cell r="W147" t="str">
            <v>MS</v>
          </cell>
          <cell r="X147">
            <v>4.625</v>
          </cell>
          <cell r="Y147">
            <v>1.43</v>
          </cell>
          <cell r="Z147">
            <v>6.4732342366836135E-4</v>
          </cell>
          <cell r="AA147">
            <v>40451</v>
          </cell>
          <cell r="AB147">
            <v>52263.17</v>
          </cell>
          <cell r="AC147">
            <v>2.7699999999999999E-2</v>
          </cell>
          <cell r="AD147">
            <v>1</v>
          </cell>
          <cell r="AE147">
            <v>106.06</v>
          </cell>
          <cell r="AF147" t="str">
            <v>AAA</v>
          </cell>
          <cell r="AG147">
            <v>102.056</v>
          </cell>
          <cell r="AH147">
            <v>3.5</v>
          </cell>
          <cell r="AI147">
            <v>0.5</v>
          </cell>
          <cell r="AJ147">
            <v>1.5843580299575279E-3</v>
          </cell>
          <cell r="AK147">
            <v>1.9627264691133716E-3</v>
          </cell>
          <cell r="AL147" t="str">
            <v>AAA</v>
          </cell>
          <cell r="AM147" t="str">
            <v>Aaa</v>
          </cell>
          <cell r="AN147" t="str">
            <v>AAA</v>
          </cell>
          <cell r="AO147" t="str">
            <v>Government</v>
          </cell>
          <cell r="AP147" t="str">
            <v>Sovereign</v>
          </cell>
          <cell r="AQ147" t="str">
            <v>UNITED STATES</v>
          </cell>
          <cell r="AR147" t="str">
            <v>#N/A Field Not Applicable</v>
          </cell>
        </row>
        <row r="148">
          <cell r="A148" t="str">
            <v>CP Inc</v>
          </cell>
          <cell r="B148" t="str">
            <v>UBS</v>
          </cell>
          <cell r="C148" t="str">
            <v>13409102</v>
          </cell>
          <cell r="D148" t="str">
            <v>USD</v>
          </cell>
          <cell r="E148" t="str">
            <v>015</v>
          </cell>
          <cell r="F148" t="str">
            <v>045</v>
          </cell>
          <cell r="G148" t="str">
            <v>FEDERAL FARM CR BKS</v>
          </cell>
          <cell r="H148" t="str">
            <v>4.930 SEP 04 12</v>
          </cell>
          <cell r="I148" t="str">
            <v>31331X2J0</v>
          </cell>
          <cell r="J148" t="str">
            <v>B</v>
          </cell>
          <cell r="K148" t="str">
            <v>ZZZ</v>
          </cell>
          <cell r="L148">
            <v>5084.0600000000004</v>
          </cell>
          <cell r="M148">
            <v>1394177.97</v>
          </cell>
          <cell r="N148">
            <v>1415562.5</v>
          </cell>
          <cell r="O148">
            <v>1489468.75</v>
          </cell>
          <cell r="P148">
            <v>1375000</v>
          </cell>
          <cell r="Q148">
            <v>1494552.81</v>
          </cell>
          <cell r="R148" t="str">
            <v>MS    4</v>
          </cell>
          <cell r="S148">
            <v>41156</v>
          </cell>
          <cell r="T148">
            <v>2012</v>
          </cell>
          <cell r="U148">
            <v>9</v>
          </cell>
          <cell r="V148">
            <v>705</v>
          </cell>
          <cell r="W148" t="str">
            <v>MS</v>
          </cell>
          <cell r="X148">
            <v>4.93</v>
          </cell>
          <cell r="Y148">
            <v>1.85</v>
          </cell>
          <cell r="Z148">
            <v>1.157896121059599E-3</v>
          </cell>
          <cell r="AA148">
            <v>40451</v>
          </cell>
          <cell r="AB148">
            <v>95290.78</v>
          </cell>
          <cell r="AC148">
            <v>4.4400000000000002E-2</v>
          </cell>
          <cell r="AD148">
            <v>1</v>
          </cell>
          <cell r="AE148">
            <v>108.325</v>
          </cell>
          <cell r="AF148" t="str">
            <v>AAA</v>
          </cell>
          <cell r="AG148">
            <v>102.95</v>
          </cell>
          <cell r="AH148">
            <v>3.8</v>
          </cell>
          <cell r="AI148">
            <v>0.6</v>
          </cell>
          <cell r="AJ148">
            <v>2.3783812216359329E-3</v>
          </cell>
          <cell r="AK148">
            <v>2.9463742974005567E-3</v>
          </cell>
          <cell r="AL148" t="str">
            <v>AAA</v>
          </cell>
          <cell r="AM148" t="str">
            <v>Aaa</v>
          </cell>
          <cell r="AN148" t="str">
            <v>AAA</v>
          </cell>
          <cell r="AO148" t="str">
            <v>Government</v>
          </cell>
          <cell r="AP148" t="str">
            <v>Sovereign</v>
          </cell>
          <cell r="AQ148" t="str">
            <v>UNITED STATES</v>
          </cell>
          <cell r="AR148" t="str">
            <v>#N/A Field Not Applicable</v>
          </cell>
        </row>
        <row r="149">
          <cell r="A149" t="str">
            <v>CP Inc</v>
          </cell>
          <cell r="B149" t="str">
            <v>UBS</v>
          </cell>
          <cell r="C149" t="str">
            <v>13409102</v>
          </cell>
          <cell r="D149" t="str">
            <v>USD</v>
          </cell>
          <cell r="E149" t="str">
            <v>015</v>
          </cell>
          <cell r="F149" t="str">
            <v>045</v>
          </cell>
          <cell r="G149" t="str">
            <v>FEDERAL FARM CR BKS</v>
          </cell>
          <cell r="H149" t="str">
            <v>3.750 DEC 06 10</v>
          </cell>
          <cell r="I149" t="str">
            <v>31331YGP9</v>
          </cell>
          <cell r="J149" t="str">
            <v>B</v>
          </cell>
          <cell r="K149" t="str">
            <v>ZZZ</v>
          </cell>
          <cell r="L149">
            <v>17968.75</v>
          </cell>
          <cell r="M149">
            <v>1507012.5</v>
          </cell>
          <cell r="N149">
            <v>1562475</v>
          </cell>
          <cell r="O149">
            <v>1509675</v>
          </cell>
          <cell r="P149">
            <v>1500000</v>
          </cell>
          <cell r="Q149">
            <v>1527643.75</v>
          </cell>
          <cell r="R149" t="str">
            <v>JD    6</v>
          </cell>
          <cell r="S149">
            <v>40518</v>
          </cell>
          <cell r="T149">
            <v>2010</v>
          </cell>
          <cell r="U149">
            <v>12</v>
          </cell>
          <cell r="V149">
            <v>67</v>
          </cell>
          <cell r="W149" t="str">
            <v>MS</v>
          </cell>
          <cell r="X149">
            <v>3.75</v>
          </cell>
          <cell r="Y149">
            <v>0.18</v>
          </cell>
          <cell r="Z149">
            <v>1.2177804967692518E-4</v>
          </cell>
          <cell r="AA149">
            <v>40451</v>
          </cell>
          <cell r="AB149">
            <v>2662.5</v>
          </cell>
          <cell r="AC149">
            <v>1.2999999999999999E-3</v>
          </cell>
          <cell r="AD149">
            <v>1</v>
          </cell>
          <cell r="AE149">
            <v>100.645</v>
          </cell>
          <cell r="AF149" t="str">
            <v>AAA</v>
          </cell>
          <cell r="AG149">
            <v>104.16500000000001</v>
          </cell>
          <cell r="AH149">
            <v>0.1</v>
          </cell>
          <cell r="AI149">
            <v>0.2</v>
          </cell>
          <cell r="AJ149">
            <v>6.7654472042736211E-5</v>
          </cell>
          <cell r="AK149">
            <v>8.3811373768673118E-5</v>
          </cell>
          <cell r="AL149" t="str">
            <v>AAA</v>
          </cell>
          <cell r="AM149" t="str">
            <v>Aaa</v>
          </cell>
          <cell r="AN149" t="str">
            <v>AAA</v>
          </cell>
          <cell r="AO149" t="str">
            <v>Government</v>
          </cell>
          <cell r="AP149" t="str">
            <v>Sovereign</v>
          </cell>
          <cell r="AQ149" t="str">
            <v>UNITED STATES</v>
          </cell>
          <cell r="AR149" t="str">
            <v>#N/A Field Not Applicable</v>
          </cell>
        </row>
        <row r="150">
          <cell r="A150" t="str">
            <v>CP Inc</v>
          </cell>
          <cell r="B150" t="str">
            <v>UBS</v>
          </cell>
          <cell r="C150" t="str">
            <v>13409102</v>
          </cell>
          <cell r="D150" t="str">
            <v>USD</v>
          </cell>
          <cell r="E150" t="str">
            <v>015</v>
          </cell>
          <cell r="F150" t="str">
            <v>045</v>
          </cell>
          <cell r="G150" t="str">
            <v>FEDERAL FARM CR BKS</v>
          </cell>
          <cell r="H150" t="str">
            <v>2.875 FEB 14 11</v>
          </cell>
          <cell r="I150" t="str">
            <v>31331YUD0</v>
          </cell>
          <cell r="J150" t="str">
            <v>B</v>
          </cell>
          <cell r="K150" t="str">
            <v>ZZZ</v>
          </cell>
          <cell r="L150">
            <v>11260.42</v>
          </cell>
          <cell r="M150">
            <v>2998949.26</v>
          </cell>
          <cell r="N150">
            <v>2991540</v>
          </cell>
          <cell r="O150">
            <v>3029550</v>
          </cell>
          <cell r="P150">
            <v>3000000</v>
          </cell>
          <cell r="Q150">
            <v>3040810.42</v>
          </cell>
          <cell r="R150" t="str">
            <v>FA   14</v>
          </cell>
          <cell r="S150">
            <v>40588</v>
          </cell>
          <cell r="T150">
            <v>2011</v>
          </cell>
          <cell r="U150">
            <v>2</v>
          </cell>
          <cell r="V150">
            <v>137</v>
          </cell>
          <cell r="W150" t="str">
            <v>MS</v>
          </cell>
          <cell r="X150">
            <v>2.875</v>
          </cell>
          <cell r="Y150">
            <v>0.37</v>
          </cell>
          <cell r="Z150">
            <v>4.9813894497394119E-4</v>
          </cell>
          <cell r="AA150">
            <v>40451</v>
          </cell>
          <cell r="AB150">
            <v>30600.74</v>
          </cell>
          <cell r="AC150">
            <v>3.2000000000000002E-3</v>
          </cell>
          <cell r="AD150">
            <v>1</v>
          </cell>
          <cell r="AE150">
            <v>100.985</v>
          </cell>
          <cell r="AF150" t="str">
            <v>AAA</v>
          </cell>
          <cell r="AG150">
            <v>99.718000000000018</v>
          </cell>
          <cell r="AH150">
            <v>3</v>
          </cell>
          <cell r="AI150">
            <v>0.2</v>
          </cell>
          <cell r="AJ150">
            <v>4.038964418707631E-3</v>
          </cell>
          <cell r="AK150">
            <v>5.0035296457689423E-3</v>
          </cell>
          <cell r="AL150" t="str">
            <v>AAA</v>
          </cell>
          <cell r="AM150" t="str">
            <v>Aaa</v>
          </cell>
          <cell r="AN150" t="str">
            <v>AAA</v>
          </cell>
          <cell r="AO150" t="str">
            <v>Government</v>
          </cell>
          <cell r="AP150" t="str">
            <v>Sovereign</v>
          </cell>
          <cell r="AQ150" t="str">
            <v>UNITED STATES</v>
          </cell>
          <cell r="AR150" t="str">
            <v>#N/A Field Not Applicable</v>
          </cell>
        </row>
        <row r="151">
          <cell r="A151" t="str">
            <v>CP Inc</v>
          </cell>
          <cell r="B151" t="str">
            <v>UBS</v>
          </cell>
          <cell r="C151" t="str">
            <v>13409102</v>
          </cell>
          <cell r="D151" t="str">
            <v>USD</v>
          </cell>
          <cell r="E151" t="str">
            <v>015</v>
          </cell>
          <cell r="F151" t="str">
            <v>045</v>
          </cell>
          <cell r="G151" t="str">
            <v>FEDERAL HOME LN BKS</v>
          </cell>
          <cell r="H151" t="str">
            <v>5.250 JUN 10 11</v>
          </cell>
          <cell r="I151" t="str">
            <v>3133XFJY3</v>
          </cell>
          <cell r="J151" t="str">
            <v>B</v>
          </cell>
          <cell r="K151" t="str">
            <v>ZZZ</v>
          </cell>
          <cell r="L151">
            <v>56656.25</v>
          </cell>
          <cell r="M151">
            <v>3553035.41</v>
          </cell>
          <cell r="N151">
            <v>3752378</v>
          </cell>
          <cell r="O151">
            <v>3615325</v>
          </cell>
          <cell r="P151">
            <v>3500000</v>
          </cell>
          <cell r="Q151">
            <v>3671981.25</v>
          </cell>
          <cell r="R151" t="str">
            <v>JD   10</v>
          </cell>
          <cell r="S151">
            <v>40704</v>
          </cell>
          <cell r="T151">
            <v>2011</v>
          </cell>
          <cell r="U151">
            <v>6</v>
          </cell>
          <cell r="V151">
            <v>253</v>
          </cell>
          <cell r="W151" t="str">
            <v>MS</v>
          </cell>
          <cell r="X151">
            <v>5.25</v>
          </cell>
          <cell r="Y151">
            <v>0.68</v>
          </cell>
          <cell r="Z151">
            <v>1.084646210118588E-3</v>
          </cell>
          <cell r="AA151">
            <v>40451</v>
          </cell>
          <cell r="AB151">
            <v>62289.59</v>
          </cell>
          <cell r="AC151">
            <v>8.1000000000000013E-3</v>
          </cell>
          <cell r="AD151">
            <v>1</v>
          </cell>
          <cell r="AE151">
            <v>103.295</v>
          </cell>
          <cell r="AF151" t="str">
            <v>AAA</v>
          </cell>
          <cell r="AG151">
            <v>107.211</v>
          </cell>
          <cell r="AH151">
            <v>0.8</v>
          </cell>
          <cell r="AI151">
            <v>0.5</v>
          </cell>
          <cell r="AJ151">
            <v>1.2760543648453976E-3</v>
          </cell>
          <cell r="AK151">
            <v>1.5807952688426446E-3</v>
          </cell>
          <cell r="AL151" t="str">
            <v>AAA</v>
          </cell>
          <cell r="AM151" t="str">
            <v>Aaa</v>
          </cell>
          <cell r="AN151" t="str">
            <v>AAA</v>
          </cell>
          <cell r="AO151" t="str">
            <v>Government</v>
          </cell>
          <cell r="AP151" t="str">
            <v>Sovereign</v>
          </cell>
          <cell r="AQ151" t="str">
            <v>UNITED STATES</v>
          </cell>
          <cell r="AR151" t="str">
            <v>#N/A Field Not Applicable</v>
          </cell>
        </row>
        <row r="152">
          <cell r="A152" t="str">
            <v>CP Inc</v>
          </cell>
          <cell r="B152" t="str">
            <v>UBS</v>
          </cell>
          <cell r="C152" t="str">
            <v>13409102</v>
          </cell>
          <cell r="D152" t="str">
            <v>USD</v>
          </cell>
          <cell r="E152" t="str">
            <v>015</v>
          </cell>
          <cell r="F152" t="str">
            <v>045</v>
          </cell>
          <cell r="G152" t="str">
            <v>FEDERAL HOME LOAN BA</v>
          </cell>
          <cell r="H152" t="str">
            <v>2.625 MAR 11 11</v>
          </cell>
          <cell r="I152" t="str">
            <v>3133XPBC7</v>
          </cell>
          <cell r="J152" t="str">
            <v>B</v>
          </cell>
          <cell r="K152" t="str">
            <v>ZZZ</v>
          </cell>
          <cell r="L152">
            <v>2916.67</v>
          </cell>
          <cell r="M152">
            <v>1997605.79</v>
          </cell>
          <cell r="N152">
            <v>1983300</v>
          </cell>
          <cell r="O152">
            <v>2021500</v>
          </cell>
          <cell r="P152">
            <v>2000000</v>
          </cell>
          <cell r="Q152">
            <v>2024416.67</v>
          </cell>
          <cell r="R152" t="str">
            <v>MS   11</v>
          </cell>
          <cell r="S152">
            <v>40613</v>
          </cell>
          <cell r="T152">
            <v>2011</v>
          </cell>
          <cell r="U152">
            <v>3</v>
          </cell>
          <cell r="V152">
            <v>162</v>
          </cell>
          <cell r="W152" t="str">
            <v>MS</v>
          </cell>
          <cell r="X152">
            <v>2.625</v>
          </cell>
          <cell r="Y152">
            <v>0.45</v>
          </cell>
          <cell r="Z152">
            <v>4.0355427896174284E-4</v>
          </cell>
          <cell r="AA152">
            <v>40451</v>
          </cell>
          <cell r="AB152">
            <v>23894.21</v>
          </cell>
          <cell r="AC152">
            <v>4.1999999999999997E-3</v>
          </cell>
          <cell r="AD152">
            <v>1</v>
          </cell>
          <cell r="AE152">
            <v>101.075</v>
          </cell>
          <cell r="AF152" t="str">
            <v>AAA</v>
          </cell>
          <cell r="AG152">
            <v>99.165000000000006</v>
          </cell>
          <cell r="AH152">
            <v>2.9</v>
          </cell>
          <cell r="AI152">
            <v>0.2</v>
          </cell>
          <cell r="AJ152">
            <v>2.6006831310867872E-3</v>
          </cell>
          <cell r="AK152">
            <v>3.2217652340219543E-3</v>
          </cell>
          <cell r="AL152" t="str">
            <v>AAA</v>
          </cell>
          <cell r="AM152" t="str">
            <v>Aaa</v>
          </cell>
          <cell r="AN152" t="str">
            <v>AAA</v>
          </cell>
          <cell r="AO152" t="str">
            <v>Government</v>
          </cell>
          <cell r="AP152" t="str">
            <v>Sovereign</v>
          </cell>
          <cell r="AQ152" t="str">
            <v>UNITED STATES</v>
          </cell>
          <cell r="AR152" t="str">
            <v>#N/A Field Not Applicable</v>
          </cell>
        </row>
        <row r="153">
          <cell r="A153" t="str">
            <v>CP Inc</v>
          </cell>
          <cell r="B153" t="str">
            <v>UBS</v>
          </cell>
          <cell r="C153" t="str">
            <v>13409102</v>
          </cell>
          <cell r="D153" t="str">
            <v>USD</v>
          </cell>
          <cell r="E153" t="str">
            <v>015</v>
          </cell>
          <cell r="F153" t="str">
            <v>045</v>
          </cell>
          <cell r="G153" t="str">
            <v>FEDERAL HOME LOAN BA</v>
          </cell>
          <cell r="H153" t="str">
            <v>3.250 MAR 09 12</v>
          </cell>
          <cell r="I153" t="str">
            <v>3133XPCS1</v>
          </cell>
          <cell r="J153" t="str">
            <v>B</v>
          </cell>
          <cell r="K153" t="str">
            <v>ZZZ</v>
          </cell>
          <cell r="L153">
            <v>3972.22</v>
          </cell>
          <cell r="M153">
            <v>2003526.77</v>
          </cell>
          <cell r="N153">
            <v>2009660</v>
          </cell>
          <cell r="O153">
            <v>2081200</v>
          </cell>
          <cell r="P153">
            <v>2000000</v>
          </cell>
          <cell r="Q153">
            <v>2085172.22</v>
          </cell>
          <cell r="R153" t="str">
            <v>MS    9</v>
          </cell>
          <cell r="S153">
            <v>40977</v>
          </cell>
          <cell r="T153">
            <v>2012</v>
          </cell>
          <cell r="U153">
            <v>3</v>
          </cell>
          <cell r="V153">
            <v>526</v>
          </cell>
          <cell r="W153" t="str">
            <v>MS</v>
          </cell>
          <cell r="X153">
            <v>3.25</v>
          </cell>
          <cell r="Y153">
            <v>3.65</v>
          </cell>
          <cell r="Z153">
            <v>3.2829757042135404E-3</v>
          </cell>
          <cell r="AA153">
            <v>40451</v>
          </cell>
          <cell r="AB153">
            <v>77673.23</v>
          </cell>
          <cell r="AC153">
            <v>2.7300000000000001E-2</v>
          </cell>
          <cell r="AD153">
            <v>1</v>
          </cell>
          <cell r="AE153">
            <v>104.06</v>
          </cell>
          <cell r="AF153" t="str">
            <v>AAA</v>
          </cell>
          <cell r="AG153">
            <v>100.483</v>
          </cell>
          <cell r="AH153">
            <v>3.1</v>
          </cell>
          <cell r="AI153">
            <v>0.4</v>
          </cell>
          <cell r="AJ153">
            <v>2.7882807350854731E-3</v>
          </cell>
          <cell r="AK153">
            <v>3.4541639570052564E-3</v>
          </cell>
          <cell r="AL153" t="str">
            <v>AAA</v>
          </cell>
          <cell r="AM153" t="str">
            <v>Aaa</v>
          </cell>
          <cell r="AN153" t="str">
            <v>AAA</v>
          </cell>
          <cell r="AO153" t="str">
            <v>Government</v>
          </cell>
          <cell r="AP153" t="str">
            <v>Sovereign</v>
          </cell>
          <cell r="AQ153" t="str">
            <v>UNITED STATES</v>
          </cell>
          <cell r="AR153" t="str">
            <v>#N/A Field Not Applicable</v>
          </cell>
        </row>
        <row r="154">
          <cell r="A154" t="str">
            <v>CP Inc</v>
          </cell>
          <cell r="B154" t="str">
            <v>UBS</v>
          </cell>
          <cell r="C154" t="str">
            <v>13409102</v>
          </cell>
          <cell r="D154" t="str">
            <v>USD</v>
          </cell>
          <cell r="E154" t="str">
            <v>015</v>
          </cell>
          <cell r="F154" t="str">
            <v>045</v>
          </cell>
          <cell r="G154" t="str">
            <v>FEDERAL HOME LOAN BA</v>
          </cell>
          <cell r="H154" t="str">
            <v>2.875 MAR 11 11</v>
          </cell>
          <cell r="I154" t="str">
            <v>3133XPNY6</v>
          </cell>
          <cell r="J154" t="str">
            <v>B</v>
          </cell>
          <cell r="K154" t="str">
            <v>ZZZ</v>
          </cell>
          <cell r="L154">
            <v>9583.33</v>
          </cell>
          <cell r="M154">
            <v>5995679.8899999997</v>
          </cell>
          <cell r="N154">
            <v>5986380</v>
          </cell>
          <cell r="O154">
            <v>6070500</v>
          </cell>
          <cell r="P154">
            <v>6000000</v>
          </cell>
          <cell r="Q154">
            <v>6080083.3300000001</v>
          </cell>
          <cell r="R154" t="str">
            <v>MS   11</v>
          </cell>
          <cell r="S154">
            <v>40613</v>
          </cell>
          <cell r="T154">
            <v>2011</v>
          </cell>
          <cell r="U154">
            <v>3</v>
          </cell>
          <cell r="V154">
            <v>162</v>
          </cell>
          <cell r="W154" t="str">
            <v>MS</v>
          </cell>
          <cell r="X154">
            <v>2.875</v>
          </cell>
          <cell r="Y154">
            <v>0.45</v>
          </cell>
          <cell r="Z154">
            <v>1.2112411202484406E-3</v>
          </cell>
          <cell r="AA154">
            <v>40451</v>
          </cell>
          <cell r="AB154">
            <v>74820.11</v>
          </cell>
          <cell r="AC154">
            <v>4.1999999999999997E-3</v>
          </cell>
          <cell r="AD154">
            <v>1</v>
          </cell>
          <cell r="AE154">
            <v>101.175</v>
          </cell>
          <cell r="AF154" t="str">
            <v>AAA</v>
          </cell>
          <cell r="AG154">
            <v>99.772999999999996</v>
          </cell>
          <cell r="AH154">
            <v>3</v>
          </cell>
          <cell r="AI154">
            <v>0.2</v>
          </cell>
          <cell r="AJ154">
            <v>8.0749408016562718E-3</v>
          </cell>
          <cell r="AK154">
            <v>1.0003357668063938E-2</v>
          </cell>
          <cell r="AL154" t="str">
            <v>AAA</v>
          </cell>
          <cell r="AM154" t="str">
            <v>Aaa</v>
          </cell>
          <cell r="AN154" t="str">
            <v>AAA</v>
          </cell>
          <cell r="AO154" t="str">
            <v>Government</v>
          </cell>
          <cell r="AP154" t="str">
            <v>Sovereign</v>
          </cell>
          <cell r="AQ154" t="str">
            <v>UNITED STATES</v>
          </cell>
          <cell r="AR154" t="str">
            <v>#N/A Field Not Applicable</v>
          </cell>
        </row>
        <row r="155">
          <cell r="A155" t="str">
            <v>CP Inc</v>
          </cell>
          <cell r="B155" t="str">
            <v>UBS</v>
          </cell>
          <cell r="C155" t="str">
            <v>13409102</v>
          </cell>
          <cell r="D155" t="str">
            <v>USD</v>
          </cell>
          <cell r="E155" t="str">
            <v>015</v>
          </cell>
          <cell r="F155" t="str">
            <v>045</v>
          </cell>
          <cell r="G155" t="str">
            <v>FEDERAL HOME LOAN BA</v>
          </cell>
          <cell r="H155" t="str">
            <v>3.375 JUN 10 11</v>
          </cell>
          <cell r="I155" t="str">
            <v>3133XRC65</v>
          </cell>
          <cell r="J155" t="str">
            <v>B</v>
          </cell>
          <cell r="K155" t="str">
            <v>ZZZ</v>
          </cell>
          <cell r="L155">
            <v>26015.62</v>
          </cell>
          <cell r="M155">
            <v>2493251.23</v>
          </cell>
          <cell r="N155">
            <v>2470675</v>
          </cell>
          <cell r="O155">
            <v>2553625</v>
          </cell>
          <cell r="P155">
            <v>2500000</v>
          </cell>
          <cell r="Q155">
            <v>2579640.62</v>
          </cell>
          <cell r="R155" t="str">
            <v>JD   10</v>
          </cell>
          <cell r="S155">
            <v>40704</v>
          </cell>
          <cell r="T155">
            <v>2011</v>
          </cell>
          <cell r="U155">
            <v>6</v>
          </cell>
          <cell r="V155">
            <v>253</v>
          </cell>
          <cell r="W155" t="str">
            <v>MS</v>
          </cell>
          <cell r="X155">
            <v>3.375</v>
          </cell>
          <cell r="Y155">
            <v>0.69</v>
          </cell>
          <cell r="Z155">
            <v>7.7231556465876254E-4</v>
          </cell>
          <cell r="AA155">
            <v>40451</v>
          </cell>
          <cell r="AB155">
            <v>60373.77</v>
          </cell>
          <cell r="AC155">
            <v>8.199999999999999E-3</v>
          </cell>
          <cell r="AD155">
            <v>1</v>
          </cell>
          <cell r="AE155">
            <v>102.145</v>
          </cell>
          <cell r="AF155" t="str">
            <v>AAA</v>
          </cell>
          <cell r="AG155">
            <v>98.827000000000012</v>
          </cell>
          <cell r="AH155">
            <v>4.0999999999999996</v>
          </cell>
          <cell r="AI155">
            <v>0.3</v>
          </cell>
          <cell r="AJ155">
            <v>4.589121471160763E-3</v>
          </cell>
          <cell r="AK155">
            <v>5.6850724464502398E-3</v>
          </cell>
          <cell r="AL155" t="str">
            <v>AAA</v>
          </cell>
          <cell r="AM155" t="str">
            <v>Aaa</v>
          </cell>
          <cell r="AN155" t="str">
            <v>AAA</v>
          </cell>
          <cell r="AO155" t="str">
            <v>Government</v>
          </cell>
          <cell r="AP155" t="str">
            <v>Sovereign</v>
          </cell>
          <cell r="AQ155" t="str">
            <v>UNITED STATES</v>
          </cell>
          <cell r="AR155" t="str">
            <v>#N/A Field Not Applicable</v>
          </cell>
        </row>
        <row r="156">
          <cell r="A156" t="str">
            <v>CP Inc</v>
          </cell>
          <cell r="B156" t="str">
            <v>UBS</v>
          </cell>
          <cell r="C156" t="str">
            <v>13409102</v>
          </cell>
          <cell r="D156" t="str">
            <v>USD</v>
          </cell>
          <cell r="E156" t="str">
            <v>015</v>
          </cell>
          <cell r="F156" t="str">
            <v>045</v>
          </cell>
          <cell r="G156" t="str">
            <v>FEDERAL HOME LOAN BA</v>
          </cell>
          <cell r="H156" t="str">
            <v>1.625 MAR 16 11</v>
          </cell>
          <cell r="I156" t="str">
            <v>3133XT4D5</v>
          </cell>
          <cell r="J156" t="str">
            <v>B</v>
          </cell>
          <cell r="K156" t="str">
            <v>ZZZ</v>
          </cell>
          <cell r="L156">
            <v>1354.17</v>
          </cell>
          <cell r="M156">
            <v>1998805.33</v>
          </cell>
          <cell r="N156">
            <v>1994624</v>
          </cell>
          <cell r="O156">
            <v>2013500</v>
          </cell>
          <cell r="P156">
            <v>2000000</v>
          </cell>
          <cell r="Q156">
            <v>2014854.17</v>
          </cell>
          <cell r="R156" t="str">
            <v>MS   16</v>
          </cell>
          <cell r="S156">
            <v>40618</v>
          </cell>
          <cell r="T156">
            <v>2011</v>
          </cell>
          <cell r="U156">
            <v>3</v>
          </cell>
          <cell r="V156">
            <v>167</v>
          </cell>
          <cell r="W156" t="str">
            <v>MS</v>
          </cell>
          <cell r="X156">
            <v>1.625</v>
          </cell>
          <cell r="Y156">
            <v>0.46</v>
          </cell>
          <cell r="Z156">
            <v>4.1276986677936834E-4</v>
          </cell>
          <cell r="AA156">
            <v>40451</v>
          </cell>
          <cell r="AB156">
            <v>14694.67</v>
          </cell>
          <cell r="AC156">
            <v>4.4000000000000003E-3</v>
          </cell>
          <cell r="AD156">
            <v>1</v>
          </cell>
          <cell r="AE156">
            <v>100.675</v>
          </cell>
          <cell r="AF156" t="str">
            <v>AAA</v>
          </cell>
          <cell r="AG156">
            <v>99.73099999999998</v>
          </cell>
          <cell r="AH156">
            <v>1.8</v>
          </cell>
          <cell r="AI156">
            <v>0.2</v>
          </cell>
          <cell r="AJ156">
            <v>1.6151864352236152E-3</v>
          </cell>
          <cell r="AK156">
            <v>2.0009171595205934E-3</v>
          </cell>
          <cell r="AL156" t="str">
            <v>AAA</v>
          </cell>
          <cell r="AM156" t="str">
            <v>Aaa</v>
          </cell>
          <cell r="AN156" t="str">
            <v>AAA</v>
          </cell>
          <cell r="AO156" t="str">
            <v>Government</v>
          </cell>
          <cell r="AP156" t="str">
            <v>Sovereign</v>
          </cell>
          <cell r="AQ156" t="str">
            <v>UNITED STATES</v>
          </cell>
          <cell r="AR156" t="str">
            <v>#N/A Field Not Applicable</v>
          </cell>
        </row>
        <row r="157">
          <cell r="A157" t="str">
            <v>CP Inc</v>
          </cell>
          <cell r="B157" t="str">
            <v>UBS</v>
          </cell>
          <cell r="C157" t="str">
            <v>13409102</v>
          </cell>
          <cell r="D157" t="str">
            <v>USD</v>
          </cell>
          <cell r="E157" t="str">
            <v>015</v>
          </cell>
          <cell r="F157" t="str">
            <v>045</v>
          </cell>
          <cell r="G157" t="str">
            <v>FEDERAL HOME LOAN BA</v>
          </cell>
          <cell r="H157" t="str">
            <v>1.750 DEC 14 12</v>
          </cell>
          <cell r="I157" t="str">
            <v>3133XVNT4</v>
          </cell>
          <cell r="J157" t="str">
            <v>B</v>
          </cell>
          <cell r="K157" t="str">
            <v>ZZZ</v>
          </cell>
          <cell r="L157">
            <v>20805.560000000001</v>
          </cell>
          <cell r="M157">
            <v>4024789.35</v>
          </cell>
          <cell r="N157">
            <v>4034120</v>
          </cell>
          <cell r="O157">
            <v>4097000</v>
          </cell>
          <cell r="P157">
            <v>4000000</v>
          </cell>
          <cell r="Q157">
            <v>4117805.56</v>
          </cell>
          <cell r="R157" t="str">
            <v>JD   14</v>
          </cell>
          <cell r="S157">
            <v>41257</v>
          </cell>
          <cell r="T157">
            <v>2012</v>
          </cell>
          <cell r="U157">
            <v>12</v>
          </cell>
          <cell r="V157">
            <v>806</v>
          </cell>
          <cell r="W157" t="str">
            <v>MS</v>
          </cell>
          <cell r="X157">
            <v>1.75</v>
          </cell>
          <cell r="Y157">
            <v>2.16</v>
          </cell>
          <cell r="Z157">
            <v>3.9028023781100115E-3</v>
          </cell>
          <cell r="AA157">
            <v>40451</v>
          </cell>
          <cell r="AB157">
            <v>72210.649999999994</v>
          </cell>
          <cell r="AC157">
            <v>5.79E-2</v>
          </cell>
          <cell r="AD157">
            <v>1</v>
          </cell>
          <cell r="AE157">
            <v>102.425</v>
          </cell>
          <cell r="AF157" t="str">
            <v>AAA</v>
          </cell>
          <cell r="AG157">
            <v>100.85299999999999</v>
          </cell>
          <cell r="AH157">
            <v>1.5</v>
          </cell>
          <cell r="AI157">
            <v>0.6</v>
          </cell>
          <cell r="AJ157">
            <v>2.7102794292430633E-3</v>
          </cell>
          <cell r="AK157">
            <v>3.3575347704782633E-3</v>
          </cell>
          <cell r="AL157" t="str">
            <v>AAA</v>
          </cell>
          <cell r="AM157" t="str">
            <v>Aaa</v>
          </cell>
          <cell r="AN157" t="str">
            <v>AAA</v>
          </cell>
          <cell r="AO157" t="str">
            <v>Government</v>
          </cell>
          <cell r="AP157" t="str">
            <v>Sovereign</v>
          </cell>
          <cell r="AQ157" t="str">
            <v>UNITED STATES</v>
          </cell>
          <cell r="AR157" t="str">
            <v>#N/A Field Not Applicable</v>
          </cell>
        </row>
        <row r="158">
          <cell r="A158" t="str">
            <v>CP Inc</v>
          </cell>
          <cell r="B158" t="str">
            <v>UBS</v>
          </cell>
          <cell r="C158" t="str">
            <v>13409102</v>
          </cell>
          <cell r="D158" t="str">
            <v>USD</v>
          </cell>
          <cell r="E158" t="str">
            <v>015</v>
          </cell>
          <cell r="F158" t="str">
            <v>045</v>
          </cell>
          <cell r="G158" t="str">
            <v>FEDERAL HOME LN MTG</v>
          </cell>
          <cell r="H158" t="str">
            <v>2.875 NOV 23 10</v>
          </cell>
          <cell r="I158" t="str">
            <v>3137EABV0</v>
          </cell>
          <cell r="J158" t="str">
            <v>B</v>
          </cell>
          <cell r="K158" t="str">
            <v>ZZZ</v>
          </cell>
          <cell r="L158">
            <v>40888.89</v>
          </cell>
          <cell r="M158">
            <v>3999694.58</v>
          </cell>
          <cell r="N158">
            <v>3995776</v>
          </cell>
          <cell r="O158">
            <v>4016000</v>
          </cell>
          <cell r="P158">
            <v>4000000</v>
          </cell>
          <cell r="Q158">
            <v>4056888.89</v>
          </cell>
          <cell r="R158" t="str">
            <v>MN   23</v>
          </cell>
          <cell r="S158">
            <v>40505</v>
          </cell>
          <cell r="T158">
            <v>2010</v>
          </cell>
          <cell r="U158">
            <v>11</v>
          </cell>
          <cell r="V158">
            <v>54</v>
          </cell>
          <cell r="W158" t="str">
            <v>MS</v>
          </cell>
          <cell r="X158">
            <v>2.875</v>
          </cell>
          <cell r="Y158">
            <v>0.15</v>
          </cell>
          <cell r="Z158">
            <v>2.6933806966640311E-4</v>
          </cell>
          <cell r="AA158">
            <v>40451</v>
          </cell>
          <cell r="AB158">
            <v>16305.42</v>
          </cell>
          <cell r="AC158">
            <v>1E-3</v>
          </cell>
          <cell r="AD158">
            <v>1</v>
          </cell>
          <cell r="AE158">
            <v>100.4</v>
          </cell>
          <cell r="AF158" t="str">
            <v>AAA</v>
          </cell>
          <cell r="AG158">
            <v>99.89400000000002</v>
          </cell>
          <cell r="AH158">
            <v>2.9</v>
          </cell>
          <cell r="AI158">
            <v>0.1</v>
          </cell>
          <cell r="AJ158">
            <v>5.2072026802171267E-3</v>
          </cell>
          <cell r="AK158">
            <v>6.4507607101749751E-3</v>
          </cell>
          <cell r="AL158" t="str">
            <v>AAA</v>
          </cell>
          <cell r="AM158" t="str">
            <v>Aaa</v>
          </cell>
          <cell r="AN158" t="str">
            <v>AAA</v>
          </cell>
          <cell r="AO158" t="str">
            <v>Government</v>
          </cell>
          <cell r="AP158" t="str">
            <v>Sovereign</v>
          </cell>
          <cell r="AQ158" t="str">
            <v>UNITED STATES</v>
          </cell>
          <cell r="AR158" t="str">
            <v>#N/A Field Not Applicable</v>
          </cell>
        </row>
        <row r="159">
          <cell r="A159" t="str">
            <v>CP Inc</v>
          </cell>
          <cell r="B159" t="str">
            <v>UBS</v>
          </cell>
          <cell r="C159" t="str">
            <v>13409102</v>
          </cell>
          <cell r="D159" t="str">
            <v>USD</v>
          </cell>
          <cell r="E159" t="str">
            <v>015</v>
          </cell>
          <cell r="F159" t="str">
            <v>045</v>
          </cell>
          <cell r="G159" t="str">
            <v>FEDERAL NTL MTG ASSN</v>
          </cell>
          <cell r="H159" t="str">
            <v>2.050 JAN 28 13</v>
          </cell>
          <cell r="I159" t="str">
            <v>31398AD90</v>
          </cell>
          <cell r="J159" t="str">
            <v>B</v>
          </cell>
          <cell r="K159" t="str">
            <v>CAL</v>
          </cell>
          <cell r="L159">
            <v>7175</v>
          </cell>
          <cell r="M159">
            <v>2006261.77</v>
          </cell>
          <cell r="N159">
            <v>2008074</v>
          </cell>
          <cell r="O159">
            <v>2007900</v>
          </cell>
          <cell r="P159">
            <v>2000000</v>
          </cell>
          <cell r="Q159">
            <v>2015075</v>
          </cell>
          <cell r="R159" t="str">
            <v>JJ   28</v>
          </cell>
          <cell r="S159">
            <v>41302</v>
          </cell>
          <cell r="T159">
            <v>2013</v>
          </cell>
          <cell r="U159">
            <v>1</v>
          </cell>
          <cell r="V159">
            <v>851</v>
          </cell>
          <cell r="W159" t="str">
            <v>MS</v>
          </cell>
          <cell r="X159">
            <v>2.0499999999999998</v>
          </cell>
          <cell r="Y159">
            <v>0.33</v>
          </cell>
          <cell r="Z159">
            <v>2.9722216420586368E-4</v>
          </cell>
          <cell r="AA159">
            <v>40451</v>
          </cell>
          <cell r="AB159">
            <v>1638.23</v>
          </cell>
          <cell r="AC159">
            <v>2.7000000000000001E-3</v>
          </cell>
          <cell r="AD159">
            <v>1</v>
          </cell>
          <cell r="AE159">
            <v>100.395</v>
          </cell>
          <cell r="AF159" t="str">
            <v>AAA</v>
          </cell>
          <cell r="AG159">
            <v>100.404</v>
          </cell>
          <cell r="AH159">
            <v>1.6</v>
          </cell>
          <cell r="AI159">
            <v>0.8</v>
          </cell>
          <cell r="AJ159">
            <v>1.4410771597860056E-3</v>
          </cell>
          <cell r="AK159">
            <v>1.78522798008133E-3</v>
          </cell>
          <cell r="AL159" t="str">
            <v>AAA</v>
          </cell>
          <cell r="AM159" t="str">
            <v>Aaa</v>
          </cell>
          <cell r="AN159" t="str">
            <v>AAA</v>
          </cell>
          <cell r="AO159" t="str">
            <v>Government</v>
          </cell>
          <cell r="AP159" t="str">
            <v>Sovereign</v>
          </cell>
          <cell r="AQ159" t="str">
            <v>UNITED STATES</v>
          </cell>
          <cell r="AR159" t="str">
            <v>1/28/2011</v>
          </cell>
        </row>
        <row r="160">
          <cell r="A160" t="str">
            <v>CP Inc</v>
          </cell>
          <cell r="B160" t="str">
            <v>UBS</v>
          </cell>
          <cell r="C160" t="str">
            <v>13409102</v>
          </cell>
          <cell r="D160" t="str">
            <v>USD</v>
          </cell>
          <cell r="E160" t="str">
            <v>015</v>
          </cell>
          <cell r="F160" t="str">
            <v>045</v>
          </cell>
          <cell r="G160" t="str">
            <v>FEDERAL NTL MTG ASSN</v>
          </cell>
          <cell r="H160" t="str">
            <v>3.625 AUG 15 11</v>
          </cell>
          <cell r="I160" t="str">
            <v>31398ATL6</v>
          </cell>
          <cell r="J160" t="str">
            <v>B</v>
          </cell>
          <cell r="K160" t="str">
            <v>ZZZ</v>
          </cell>
          <cell r="L160">
            <v>13895.83</v>
          </cell>
          <cell r="M160">
            <v>3001103.46</v>
          </cell>
          <cell r="N160">
            <v>3003780</v>
          </cell>
          <cell r="O160">
            <v>3086850</v>
          </cell>
          <cell r="P160">
            <v>3000000</v>
          </cell>
          <cell r="Q160">
            <v>3100745.83</v>
          </cell>
          <cell r="R160" t="str">
            <v>FA   15</v>
          </cell>
          <cell r="S160">
            <v>40770</v>
          </cell>
          <cell r="T160">
            <v>2011</v>
          </cell>
          <cell r="U160">
            <v>8</v>
          </cell>
          <cell r="V160">
            <v>319</v>
          </cell>
          <cell r="W160" t="str">
            <v>MS</v>
          </cell>
          <cell r="X160">
            <v>3.625</v>
          </cell>
          <cell r="Y160">
            <v>0.86</v>
          </cell>
          <cell r="Z160">
            <v>1.1586681617667992E-3</v>
          </cell>
          <cell r="AA160">
            <v>40451</v>
          </cell>
          <cell r="AB160">
            <v>85746.54</v>
          </cell>
          <cell r="AC160">
            <v>1.18E-2</v>
          </cell>
          <cell r="AD160">
            <v>1</v>
          </cell>
          <cell r="AE160">
            <v>102.895</v>
          </cell>
          <cell r="AF160" t="str">
            <v>AAA</v>
          </cell>
          <cell r="AG160">
            <v>100.126</v>
          </cell>
          <cell r="AH160">
            <v>3.6</v>
          </cell>
          <cell r="AI160">
            <v>0.3</v>
          </cell>
          <cell r="AJ160">
            <v>4.8502388166982305E-3</v>
          </cell>
          <cell r="AK160">
            <v>6.0085485269449675E-3</v>
          </cell>
          <cell r="AL160" t="str">
            <v>AAA</v>
          </cell>
          <cell r="AM160" t="str">
            <v>Aaa</v>
          </cell>
          <cell r="AN160" t="str">
            <v>AAA</v>
          </cell>
          <cell r="AO160" t="str">
            <v>Government</v>
          </cell>
          <cell r="AP160" t="str">
            <v>Sovereign</v>
          </cell>
          <cell r="AQ160" t="str">
            <v>UNITED STATES</v>
          </cell>
          <cell r="AR160" t="str">
            <v>#N/A Field Not Applicable</v>
          </cell>
        </row>
        <row r="161">
          <cell r="A161" t="str">
            <v>CP Inc</v>
          </cell>
          <cell r="B161" t="str">
            <v>UBS</v>
          </cell>
          <cell r="C161" t="str">
            <v>13409102</v>
          </cell>
          <cell r="D161" t="str">
            <v>USD</v>
          </cell>
          <cell r="E161" t="str">
            <v>015</v>
          </cell>
          <cell r="F161" t="str">
            <v>045</v>
          </cell>
          <cell r="G161" t="str">
            <v>UNITED STATES TREAS</v>
          </cell>
          <cell r="H161" t="str">
            <v>1.000 MAR 31 12</v>
          </cell>
          <cell r="I161" t="str">
            <v>912828MU1</v>
          </cell>
          <cell r="J161" t="str">
            <v>B</v>
          </cell>
          <cell r="K161" t="str">
            <v>ZZZ</v>
          </cell>
          <cell r="L161">
            <v>82.42</v>
          </cell>
          <cell r="M161">
            <v>2997464.5</v>
          </cell>
          <cell r="N161">
            <v>2996611.61</v>
          </cell>
          <cell r="O161">
            <v>3030150</v>
          </cell>
          <cell r="P161">
            <v>3000000</v>
          </cell>
          <cell r="Q161">
            <v>3030232.42</v>
          </cell>
          <cell r="R161" t="str">
            <v>MS   30</v>
          </cell>
          <cell r="S161">
            <v>40999</v>
          </cell>
          <cell r="T161">
            <v>2012</v>
          </cell>
          <cell r="U161">
            <v>3</v>
          </cell>
          <cell r="V161">
            <v>548</v>
          </cell>
          <cell r="W161" t="str">
            <v>MS</v>
          </cell>
          <cell r="X161">
            <v>1</v>
          </cell>
          <cell r="Y161">
            <v>1.49</v>
          </cell>
          <cell r="Z161">
            <v>2.0050258278506185E-3</v>
          </cell>
          <cell r="AA161">
            <v>40451</v>
          </cell>
          <cell r="AB161">
            <v>32685.5</v>
          </cell>
          <cell r="AC161">
            <v>2.9700000000000001E-2</v>
          </cell>
          <cell r="AD161">
            <v>1</v>
          </cell>
          <cell r="AE161">
            <v>101.005</v>
          </cell>
          <cell r="AF161" t="str">
            <v>AAA</v>
          </cell>
          <cell r="AG161">
            <v>99.887</v>
          </cell>
          <cell r="AH161">
            <v>1.1000000000000001</v>
          </cell>
          <cell r="AI161">
            <v>0.3</v>
          </cell>
          <cell r="AJ161">
            <v>1.4802204098226042E-3</v>
          </cell>
          <cell r="AK161">
            <v>1.8337192247881936E-3</v>
          </cell>
          <cell r="AL161" t="str">
            <v>AAA</v>
          </cell>
          <cell r="AM161" t="str">
            <v>#N/A Field Not Applicable</v>
          </cell>
          <cell r="AN161" t="str">
            <v>AAA</v>
          </cell>
          <cell r="AO161" t="str">
            <v>Government</v>
          </cell>
          <cell r="AP161" t="str">
            <v>Sovereign</v>
          </cell>
          <cell r="AQ161" t="str">
            <v>UNITED STATES</v>
          </cell>
          <cell r="AR161" t="str">
            <v>#N/A Field Not Applicable</v>
          </cell>
        </row>
        <row r="162">
          <cell r="A162" t="str">
            <v>CP Inc</v>
          </cell>
          <cell r="B162" t="str">
            <v>UBS</v>
          </cell>
          <cell r="C162" t="str">
            <v>13409102</v>
          </cell>
          <cell r="D162" t="str">
            <v>USD</v>
          </cell>
          <cell r="E162" t="str">
            <v>015</v>
          </cell>
          <cell r="F162" t="str">
            <v>045</v>
          </cell>
          <cell r="G162" t="str">
            <v>FEDERAL FARM CRD BK</v>
          </cell>
          <cell r="H162" t="str">
            <v>2.125 18 JUN 2012</v>
          </cell>
          <cell r="I162" t="str">
            <v>B31331GYP8</v>
          </cell>
          <cell r="J162" t="str">
            <v>B</v>
          </cell>
          <cell r="K162" t="str">
            <v>ZZZ</v>
          </cell>
          <cell r="L162">
            <v>24319.439999999999</v>
          </cell>
          <cell r="M162">
            <v>3996961.39</v>
          </cell>
          <cell r="N162">
            <v>3994680</v>
          </cell>
          <cell r="O162">
            <v>4107500</v>
          </cell>
          <cell r="P162">
            <v>4000000</v>
          </cell>
          <cell r="Q162">
            <v>4131819.44</v>
          </cell>
          <cell r="R162" t="str">
            <v>JD   18</v>
          </cell>
          <cell r="S162">
            <v>41078</v>
          </cell>
          <cell r="T162">
            <v>2012</v>
          </cell>
          <cell r="U162">
            <v>6</v>
          </cell>
          <cell r="V162">
            <v>627</v>
          </cell>
          <cell r="W162" t="str">
            <v>MS</v>
          </cell>
          <cell r="X162">
            <v>2.125</v>
          </cell>
          <cell r="Y162">
            <v>1.68</v>
          </cell>
          <cell r="Z162">
            <v>3.0145249969346227E-3</v>
          </cell>
          <cell r="AA162">
            <v>40451</v>
          </cell>
          <cell r="AB162">
            <v>110538.61</v>
          </cell>
          <cell r="AC162">
            <v>3.7000000000000005E-2</v>
          </cell>
          <cell r="AD162">
            <v>1</v>
          </cell>
          <cell r="AE162">
            <v>102.68799999999999</v>
          </cell>
          <cell r="AF162" t="str">
            <v>AAA</v>
          </cell>
          <cell r="AG162">
            <v>99.867000000000004</v>
          </cell>
          <cell r="AH162">
            <v>2.2000000000000002</v>
          </cell>
          <cell r="AI162">
            <v>0.5</v>
          </cell>
          <cell r="AJ162">
            <v>3.9475922578905776E-3</v>
          </cell>
          <cell r="AK162">
            <v>4.8903364437371255E-3</v>
          </cell>
          <cell r="AL162" t="str">
            <v>AAA</v>
          </cell>
          <cell r="AM162" t="str">
            <v>Aaa</v>
          </cell>
          <cell r="AN162" t="str">
            <v>AAA</v>
          </cell>
          <cell r="AO162" t="str">
            <v>Government</v>
          </cell>
          <cell r="AP162" t="str">
            <v>Sovereign</v>
          </cell>
          <cell r="AQ162" t="str">
            <v>UNITED STATES</v>
          </cell>
          <cell r="AR162" t="str">
            <v>#N/A Field Not Applicable</v>
          </cell>
        </row>
        <row r="163">
          <cell r="A163" t="str">
            <v>CP Inc</v>
          </cell>
          <cell r="B163" t="str">
            <v>UBS</v>
          </cell>
          <cell r="C163" t="str">
            <v>13409102</v>
          </cell>
          <cell r="D163" t="str">
            <v>USD</v>
          </cell>
          <cell r="E163" t="str">
            <v>015</v>
          </cell>
          <cell r="F163" t="str">
            <v>045</v>
          </cell>
          <cell r="G163" t="str">
            <v>FEDERAL HOME LOAN BK</v>
          </cell>
          <cell r="H163" t="str">
            <v>1.5 28 JUN 2011</v>
          </cell>
          <cell r="I163" t="str">
            <v>B3133XU2T9</v>
          </cell>
          <cell r="J163" t="str">
            <v>B</v>
          </cell>
          <cell r="K163" t="str">
            <v>ZZZ</v>
          </cell>
          <cell r="L163">
            <v>2383.13</v>
          </cell>
          <cell r="M163">
            <v>615000</v>
          </cell>
          <cell r="N163">
            <v>615000</v>
          </cell>
          <cell r="O163">
            <v>619612.5</v>
          </cell>
          <cell r="P163">
            <v>615000</v>
          </cell>
          <cell r="Q163">
            <v>621995.63</v>
          </cell>
          <cell r="R163" t="str">
            <v>JD   28</v>
          </cell>
          <cell r="S163">
            <v>40722</v>
          </cell>
          <cell r="T163">
            <v>2011</v>
          </cell>
          <cell r="U163">
            <v>6</v>
          </cell>
          <cell r="V163">
            <v>271</v>
          </cell>
          <cell r="W163" t="str">
            <v>MS</v>
          </cell>
          <cell r="X163">
            <v>1.5</v>
          </cell>
          <cell r="Y163">
            <v>0.74</v>
          </cell>
          <cell r="Z163">
            <v>2.0430852581945571E-4</v>
          </cell>
          <cell r="AA163">
            <v>40451</v>
          </cell>
          <cell r="AB163">
            <v>4612.5</v>
          </cell>
          <cell r="AC163">
            <v>9.1999999999999998E-3</v>
          </cell>
          <cell r="AD163">
            <v>1</v>
          </cell>
          <cell r="AE163">
            <v>100.75</v>
          </cell>
          <cell r="AF163" t="str">
            <v>AAA</v>
          </cell>
          <cell r="AG163">
            <v>100</v>
          </cell>
          <cell r="AH163">
            <v>1.5</v>
          </cell>
          <cell r="AI163">
            <v>0.5</v>
          </cell>
          <cell r="AJ163">
            <v>4.1413890368808594E-4</v>
          </cell>
          <cell r="AK163">
            <v>5.1304147975946414E-4</v>
          </cell>
          <cell r="AL163" t="str">
            <v>AAA</v>
          </cell>
          <cell r="AM163" t="str">
            <v>Aaa</v>
          </cell>
          <cell r="AN163" t="str">
            <v>AAA</v>
          </cell>
          <cell r="AO163" t="str">
            <v>Government</v>
          </cell>
          <cell r="AP163" t="str">
            <v>Sovereign</v>
          </cell>
          <cell r="AQ163" t="str">
            <v>UNITED STATES</v>
          </cell>
          <cell r="AR163" t="str">
            <v>#N/A Field Not Applicable</v>
          </cell>
        </row>
        <row r="164">
          <cell r="A164" t="str">
            <v>CP Inc</v>
          </cell>
          <cell r="B164" t="str">
            <v>UBS</v>
          </cell>
          <cell r="C164" t="str">
            <v>13409102</v>
          </cell>
          <cell r="D164" t="str">
            <v>USD</v>
          </cell>
          <cell r="E164" t="str">
            <v>015</v>
          </cell>
          <cell r="F164" t="str">
            <v>045</v>
          </cell>
          <cell r="G164" t="str">
            <v>FANNIE MAE</v>
          </cell>
          <cell r="H164" t="str">
            <v>2.75 11 APR 2011</v>
          </cell>
          <cell r="I164" t="str">
            <v>B31398APG1</v>
          </cell>
          <cell r="J164" t="str">
            <v>B</v>
          </cell>
          <cell r="K164" t="str">
            <v>ZZZ</v>
          </cell>
          <cell r="L164">
            <v>51944.44</v>
          </cell>
          <cell r="M164">
            <v>4002453.43</v>
          </cell>
          <cell r="N164">
            <v>4014120</v>
          </cell>
          <cell r="O164">
            <v>4052500</v>
          </cell>
          <cell r="P164">
            <v>4000000</v>
          </cell>
          <cell r="Q164">
            <v>4104444.44</v>
          </cell>
          <cell r="R164" t="str">
            <v>AO   11</v>
          </cell>
          <cell r="S164">
            <v>40644</v>
          </cell>
          <cell r="T164">
            <v>2011</v>
          </cell>
          <cell r="U164">
            <v>4</v>
          </cell>
          <cell r="V164">
            <v>193</v>
          </cell>
          <cell r="W164" t="str">
            <v>MS</v>
          </cell>
          <cell r="X164">
            <v>2.75</v>
          </cell>
          <cell r="Y164">
            <v>0.52</v>
          </cell>
          <cell r="Z164">
            <v>9.3434934557470569E-4</v>
          </cell>
          <cell r="AA164">
            <v>40451</v>
          </cell>
          <cell r="AB164">
            <v>50046.57</v>
          </cell>
          <cell r="AC164">
            <v>5.4000000000000003E-3</v>
          </cell>
          <cell r="AD164">
            <v>1</v>
          </cell>
          <cell r="AE164">
            <v>101.31299999999999</v>
          </cell>
          <cell r="AF164" t="str">
            <v>AAA</v>
          </cell>
          <cell r="AG164">
            <v>100.35299999999999</v>
          </cell>
          <cell r="AH164">
            <v>2.6</v>
          </cell>
          <cell r="AI164">
            <v>0.3</v>
          </cell>
          <cell r="AJ164">
            <v>4.6717467278735289E-3</v>
          </cell>
          <cell r="AK164">
            <v>5.7874298526053251E-3</v>
          </cell>
          <cell r="AL164" t="str">
            <v>AAA</v>
          </cell>
          <cell r="AM164" t="str">
            <v>Aaa</v>
          </cell>
          <cell r="AN164" t="str">
            <v>AAA</v>
          </cell>
          <cell r="AO164" t="str">
            <v>Government</v>
          </cell>
          <cell r="AP164" t="str">
            <v>Sovereign</v>
          </cell>
          <cell r="AQ164" t="str">
            <v>UNITED STATES</v>
          </cell>
          <cell r="AR164" t="str">
            <v>#N/A Field Not Applicable</v>
          </cell>
        </row>
        <row r="165">
          <cell r="A165" t="str">
            <v>CP Ltd</v>
          </cell>
          <cell r="B165" t="str">
            <v>HSBC CP Ltd</v>
          </cell>
          <cell r="C165" t="str">
            <v>13400012</v>
          </cell>
          <cell r="D165" t="str">
            <v>USD</v>
          </cell>
          <cell r="E165" t="str">
            <v>005</v>
          </cell>
          <cell r="F165" t="str">
            <v>060</v>
          </cell>
          <cell r="G165" t="str">
            <v>MANITOBA PROV CDA</v>
          </cell>
          <cell r="H165" t="str">
            <v>5.000 FEB 15 12</v>
          </cell>
          <cell r="I165" t="str">
            <v>563469FK6C</v>
          </cell>
          <cell r="J165" t="str">
            <v>B</v>
          </cell>
          <cell r="K165" t="str">
            <v>ZZZ</v>
          </cell>
          <cell r="L165">
            <v>31944.44</v>
          </cell>
          <cell r="M165">
            <v>5266886.08</v>
          </cell>
          <cell r="N165">
            <v>5336000</v>
          </cell>
          <cell r="O165">
            <v>5300781.25</v>
          </cell>
          <cell r="P165">
            <v>5000000</v>
          </cell>
          <cell r="Q165">
            <v>5332725.6900000004</v>
          </cell>
          <cell r="R165" t="str">
            <v>FA   15</v>
          </cell>
          <cell r="S165">
            <v>40954</v>
          </cell>
          <cell r="T165">
            <v>2012</v>
          </cell>
          <cell r="U165">
            <v>2</v>
          </cell>
          <cell r="V165">
            <v>503</v>
          </cell>
          <cell r="W165" t="str">
            <v>MS</v>
          </cell>
          <cell r="X165">
            <v>5</v>
          </cell>
          <cell r="Y165">
            <v>1.34</v>
          </cell>
          <cell r="Z165">
            <v>3.1683881324752979E-3</v>
          </cell>
          <cell r="AA165">
            <v>40451</v>
          </cell>
          <cell r="AB165">
            <v>33895.17</v>
          </cell>
          <cell r="AC165">
            <v>2.4799999999999999E-2</v>
          </cell>
          <cell r="AD165">
            <v>1</v>
          </cell>
          <cell r="AE165">
            <v>106.01600000000001</v>
          </cell>
          <cell r="AF165" t="str">
            <v>AA</v>
          </cell>
          <cell r="AG165">
            <v>106.72</v>
          </cell>
          <cell r="AH165">
            <v>1.1000000000000001</v>
          </cell>
          <cell r="AI165">
            <v>0.6</v>
          </cell>
          <cell r="AJ165">
            <v>2.6009156311364388E-3</v>
          </cell>
          <cell r="AK165">
            <v>3.2220532585674755E-3</v>
          </cell>
          <cell r="AL165" t="str">
            <v>AA</v>
          </cell>
          <cell r="AM165" t="str">
            <v>Aa1</v>
          </cell>
          <cell r="AN165" t="str">
            <v>AA</v>
          </cell>
          <cell r="AO165" t="str">
            <v>Government</v>
          </cell>
          <cell r="AP165" t="str">
            <v>Regional(state/provnc)</v>
          </cell>
          <cell r="AQ165" t="str">
            <v>CANADA</v>
          </cell>
          <cell r="AR165" t="str">
            <v>#N/A Field Not Applicable</v>
          </cell>
        </row>
        <row r="166">
          <cell r="A166" t="str">
            <v>CP Ltd</v>
          </cell>
          <cell r="B166" t="str">
            <v>HSBC CP Ltd</v>
          </cell>
          <cell r="C166" t="str">
            <v>13400012</v>
          </cell>
          <cell r="D166" t="str">
            <v>USD</v>
          </cell>
          <cell r="E166" t="str">
            <v>005</v>
          </cell>
          <cell r="F166" t="str">
            <v>060</v>
          </cell>
          <cell r="G166" t="str">
            <v>ONTARIO PROV</v>
          </cell>
          <cell r="H166" t="str">
            <v>4.950 JUN 01 12</v>
          </cell>
          <cell r="I166" t="str">
            <v>683234ZH4C</v>
          </cell>
          <cell r="J166" t="str">
            <v>B</v>
          </cell>
          <cell r="K166" t="str">
            <v>ZZZ</v>
          </cell>
          <cell r="L166">
            <v>37207.5</v>
          </cell>
          <cell r="M166">
            <v>2348333.7200000002</v>
          </cell>
          <cell r="N166">
            <v>2405498.7000000002</v>
          </cell>
          <cell r="O166">
            <v>2412850</v>
          </cell>
          <cell r="P166">
            <v>2255000</v>
          </cell>
          <cell r="Q166">
            <v>2450057.5</v>
          </cell>
          <cell r="R166" t="str">
            <v>JD    1</v>
          </cell>
          <cell r="S166">
            <v>41061</v>
          </cell>
          <cell r="T166">
            <v>2012</v>
          </cell>
          <cell r="U166">
            <v>6</v>
          </cell>
          <cell r="V166">
            <v>610</v>
          </cell>
          <cell r="W166" t="str">
            <v>MS</v>
          </cell>
          <cell r="X166">
            <v>4.95</v>
          </cell>
          <cell r="Y166">
            <v>1.6</v>
          </cell>
          <cell r="Z166">
            <v>1.6867839172588655E-3</v>
          </cell>
          <cell r="AA166">
            <v>40451</v>
          </cell>
          <cell r="AB166">
            <v>64516.28</v>
          </cell>
          <cell r="AC166">
            <v>3.4200000000000001E-2</v>
          </cell>
          <cell r="AD166">
            <v>1</v>
          </cell>
          <cell r="AE166">
            <v>107</v>
          </cell>
          <cell r="AF166" t="str">
            <v>AA-</v>
          </cell>
          <cell r="AG166">
            <v>106.67400000000002</v>
          </cell>
          <cell r="AH166">
            <v>2.4</v>
          </cell>
          <cell r="AI166">
            <v>0.7</v>
          </cell>
          <cell r="AJ166">
            <v>2.530175875888298E-3</v>
          </cell>
          <cell r="AK166">
            <v>3.1344197897309844E-3</v>
          </cell>
          <cell r="AL166" t="str">
            <v>AA-</v>
          </cell>
          <cell r="AM166" t="str">
            <v>Aa1</v>
          </cell>
          <cell r="AN166" t="str">
            <v>AA-</v>
          </cell>
          <cell r="AO166" t="str">
            <v>Government</v>
          </cell>
          <cell r="AP166" t="str">
            <v>Regional(state/provnc)</v>
          </cell>
          <cell r="AQ166" t="str">
            <v>CANADA</v>
          </cell>
          <cell r="AR166" t="str">
            <v>#N/A Field Not Applicable</v>
          </cell>
        </row>
        <row r="167">
          <cell r="A167" t="str">
            <v>CP Inc</v>
          </cell>
          <cell r="B167" t="str">
            <v>Deutsche Bank</v>
          </cell>
          <cell r="C167" t="str">
            <v>13401302</v>
          </cell>
          <cell r="D167" t="str">
            <v>USD</v>
          </cell>
          <cell r="E167" t="str">
            <v>005</v>
          </cell>
          <cell r="F167" t="str">
            <v>060</v>
          </cell>
          <cell r="G167" t="str">
            <v>ONTARIO PROV</v>
          </cell>
          <cell r="H167" t="str">
            <v>5.000 OCT 18 11</v>
          </cell>
          <cell r="I167" t="str">
            <v>683234YS1C</v>
          </cell>
          <cell r="J167" t="str">
            <v>B</v>
          </cell>
          <cell r="K167" t="str">
            <v>ZZZ</v>
          </cell>
          <cell r="L167">
            <v>22638.89</v>
          </cell>
          <cell r="M167">
            <v>1039667.25</v>
          </cell>
          <cell r="N167">
            <v>1077050</v>
          </cell>
          <cell r="O167">
            <v>1046875</v>
          </cell>
          <cell r="P167">
            <v>1000000</v>
          </cell>
          <cell r="Q167">
            <v>1069513.8899999999</v>
          </cell>
          <cell r="R167" t="str">
            <v>AO   18</v>
          </cell>
          <cell r="S167">
            <v>40834</v>
          </cell>
          <cell r="T167">
            <v>2011</v>
          </cell>
          <cell r="U167">
            <v>10</v>
          </cell>
          <cell r="V167">
            <v>383</v>
          </cell>
          <cell r="W167" t="str">
            <v>MS</v>
          </cell>
          <cell r="X167">
            <v>5</v>
          </cell>
          <cell r="Y167">
            <v>1.01</v>
          </cell>
          <cell r="Z167">
            <v>4.714063107496599E-4</v>
          </cell>
          <cell r="AA167">
            <v>40451</v>
          </cell>
          <cell r="AB167">
            <v>7207.75</v>
          </cell>
          <cell r="AC167">
            <v>1.5600000000000001E-2</v>
          </cell>
          <cell r="AD167">
            <v>1</v>
          </cell>
          <cell r="AE167">
            <v>104.68799999999999</v>
          </cell>
          <cell r="AF167" t="str">
            <v>AA-</v>
          </cell>
          <cell r="AG167">
            <v>107.705</v>
          </cell>
          <cell r="AH167">
            <v>1.2</v>
          </cell>
          <cell r="AI167">
            <v>0.5</v>
          </cell>
          <cell r="AJ167">
            <v>5.6008670584118E-4</v>
          </cell>
          <cell r="AK167">
            <v>6.9384380409424744E-4</v>
          </cell>
          <cell r="AL167" t="str">
            <v>AA-</v>
          </cell>
          <cell r="AM167" t="str">
            <v>Aa1</v>
          </cell>
          <cell r="AN167" t="str">
            <v>AA-</v>
          </cell>
          <cell r="AO167" t="str">
            <v>Government</v>
          </cell>
          <cell r="AP167" t="str">
            <v>Regional(state/provnc)</v>
          </cell>
          <cell r="AQ167" t="str">
            <v>CANADA</v>
          </cell>
          <cell r="AR167" t="str">
            <v>#N/A Field Not Applicable</v>
          </cell>
        </row>
        <row r="168">
          <cell r="A168" t="str">
            <v>CP Inc</v>
          </cell>
          <cell r="B168" t="str">
            <v>Deutsche Bank</v>
          </cell>
          <cell r="C168" t="str">
            <v>13401302</v>
          </cell>
          <cell r="D168" t="str">
            <v>USD</v>
          </cell>
          <cell r="E168" t="str">
            <v>005</v>
          </cell>
          <cell r="F168" t="str">
            <v>060</v>
          </cell>
          <cell r="G168" t="str">
            <v>ONTARIO PROV</v>
          </cell>
          <cell r="H168" t="str">
            <v>4.950 JUN 01 12</v>
          </cell>
          <cell r="I168" t="str">
            <v>683234ZH4C</v>
          </cell>
          <cell r="J168" t="str">
            <v>B</v>
          </cell>
          <cell r="K168" t="str">
            <v>ZZZ</v>
          </cell>
          <cell r="L168">
            <v>49500</v>
          </cell>
          <cell r="M168">
            <v>3145797.82</v>
          </cell>
          <cell r="N168">
            <v>3271725</v>
          </cell>
          <cell r="O168">
            <v>3210000</v>
          </cell>
          <cell r="P168">
            <v>3000000</v>
          </cell>
          <cell r="Q168">
            <v>3259500</v>
          </cell>
          <cell r="R168" t="str">
            <v>JD    1</v>
          </cell>
          <cell r="S168">
            <v>41061</v>
          </cell>
          <cell r="T168">
            <v>2012</v>
          </cell>
          <cell r="U168">
            <v>6</v>
          </cell>
          <cell r="V168">
            <v>610</v>
          </cell>
          <cell r="W168" t="str">
            <v>MS</v>
          </cell>
          <cell r="X168">
            <v>4.95</v>
          </cell>
          <cell r="Y168">
            <v>1.6</v>
          </cell>
          <cell r="Z168">
            <v>2.2595941643779654E-3</v>
          </cell>
          <cell r="AA168">
            <v>40451</v>
          </cell>
          <cell r="AB168">
            <v>64202.18</v>
          </cell>
          <cell r="AC168">
            <v>3.4200000000000001E-2</v>
          </cell>
          <cell r="AD168">
            <v>1</v>
          </cell>
          <cell r="AE168">
            <v>107</v>
          </cell>
          <cell r="AF168" t="str">
            <v>AA-</v>
          </cell>
          <cell r="AG168">
            <v>109.05800000000001</v>
          </cell>
          <cell r="AH168">
            <v>1.9</v>
          </cell>
          <cell r="AI168">
            <v>0.7</v>
          </cell>
          <cell r="AJ168">
            <v>2.6832680701988337E-3</v>
          </cell>
          <cell r="AK168">
            <v>3.3240726941291088E-3</v>
          </cell>
          <cell r="AL168" t="str">
            <v>AA-</v>
          </cell>
          <cell r="AM168" t="str">
            <v>Aa1</v>
          </cell>
          <cell r="AN168" t="str">
            <v>AA-</v>
          </cell>
          <cell r="AO168" t="str">
            <v>Government</v>
          </cell>
          <cell r="AP168" t="str">
            <v>Regional(state/provnc)</v>
          </cell>
          <cell r="AQ168" t="str">
            <v>CANADA</v>
          </cell>
          <cell r="AR168" t="str">
            <v>#N/A Field Not Applicable</v>
          </cell>
        </row>
        <row r="169">
          <cell r="A169" t="str">
            <v>CP Inc</v>
          </cell>
          <cell r="B169" t="str">
            <v>Treasury - Partners</v>
          </cell>
          <cell r="C169" t="str">
            <v>13401822</v>
          </cell>
          <cell r="D169" t="str">
            <v>USD</v>
          </cell>
          <cell r="E169" t="str">
            <v>005</v>
          </cell>
          <cell r="F169" t="str">
            <v>060</v>
          </cell>
          <cell r="G169" t="str">
            <v>ONTARIO PROV</v>
          </cell>
          <cell r="H169" t="str">
            <v>5.125 JUL 17 12 U</v>
          </cell>
          <cell r="I169" t="str">
            <v>683234RV2</v>
          </cell>
          <cell r="J169" t="str">
            <v>B</v>
          </cell>
          <cell r="K169" t="str">
            <v>ZZZ</v>
          </cell>
          <cell r="L169">
            <v>42138.89</v>
          </cell>
          <cell r="M169">
            <v>4117417.01</v>
          </cell>
          <cell r="N169">
            <v>4238240</v>
          </cell>
          <cell r="O169">
            <v>4320320</v>
          </cell>
          <cell r="P169">
            <v>4000000</v>
          </cell>
          <cell r="Q169">
            <v>4362458.8899999997</v>
          </cell>
          <cell r="R169" t="str">
            <v>JJ   17</v>
          </cell>
          <cell r="S169">
            <v>41107</v>
          </cell>
          <cell r="T169">
            <v>2012</v>
          </cell>
          <cell r="U169">
            <v>7</v>
          </cell>
          <cell r="V169">
            <v>656</v>
          </cell>
          <cell r="W169" t="str">
            <v>MS</v>
          </cell>
          <cell r="X169">
            <v>5.125</v>
          </cell>
          <cell r="Y169">
            <v>1.72</v>
          </cell>
          <cell r="Z169">
            <v>3.1793105847834056E-3</v>
          </cell>
          <cell r="AA169">
            <v>40451</v>
          </cell>
          <cell r="AB169">
            <v>202902.99</v>
          </cell>
          <cell r="AC169">
            <v>3.9E-2</v>
          </cell>
          <cell r="AD169">
            <v>1</v>
          </cell>
          <cell r="AE169">
            <v>108.008</v>
          </cell>
          <cell r="AF169" t="str">
            <v>AA-</v>
          </cell>
          <cell r="AG169">
            <v>105.956</v>
          </cell>
          <cell r="AH169">
            <v>3.4</v>
          </cell>
          <cell r="AI169">
            <v>0.6</v>
          </cell>
          <cell r="AJ169">
            <v>6.2846837141067322E-3</v>
          </cell>
          <cell r="AK169">
            <v>7.7855603610086071E-3</v>
          </cell>
          <cell r="AL169" t="str">
            <v>AA-</v>
          </cell>
          <cell r="AM169" t="str">
            <v>Aa1</v>
          </cell>
          <cell r="AN169" t="str">
            <v>AA-</v>
          </cell>
          <cell r="AO169" t="str">
            <v>Government</v>
          </cell>
          <cell r="AP169" t="str">
            <v>Regional(state/provnc)</v>
          </cell>
          <cell r="AQ169" t="str">
            <v>CANADA</v>
          </cell>
          <cell r="AR169" t="str">
            <v>#N/A Field Not Applicable</v>
          </cell>
        </row>
        <row r="170">
          <cell r="A170" t="str">
            <v>CP Ltd</v>
          </cell>
          <cell r="B170" t="str">
            <v>BlackRock</v>
          </cell>
          <cell r="C170" t="str">
            <v>13407172</v>
          </cell>
          <cell r="D170" t="str">
            <v>USD</v>
          </cell>
          <cell r="E170" t="str">
            <v>005</v>
          </cell>
          <cell r="F170" t="str">
            <v>060</v>
          </cell>
          <cell r="G170" t="str">
            <v>MANITOBA PROV CDA</v>
          </cell>
          <cell r="H170" t="str">
            <v>5.000 FEB 15 12</v>
          </cell>
          <cell r="I170" t="str">
            <v>563469FK6C</v>
          </cell>
          <cell r="J170" t="str">
            <v>B</v>
          </cell>
          <cell r="K170" t="str">
            <v>ZZZ</v>
          </cell>
          <cell r="L170">
            <v>15972.22</v>
          </cell>
          <cell r="M170">
            <v>2632266.77</v>
          </cell>
          <cell r="N170">
            <v>2668100</v>
          </cell>
          <cell r="O170">
            <v>2650390.63</v>
          </cell>
          <cell r="P170">
            <v>2500000</v>
          </cell>
          <cell r="Q170">
            <v>2666362.85</v>
          </cell>
          <cell r="R170" t="str">
            <v>FA   15</v>
          </cell>
          <cell r="S170">
            <v>40954</v>
          </cell>
          <cell r="T170">
            <v>2012</v>
          </cell>
          <cell r="U170">
            <v>2</v>
          </cell>
          <cell r="V170">
            <v>503</v>
          </cell>
          <cell r="W170" t="str">
            <v>MS</v>
          </cell>
          <cell r="X170">
            <v>5</v>
          </cell>
          <cell r="Y170">
            <v>1.34</v>
          </cell>
          <cell r="Z170">
            <v>1.5834864602913689E-3</v>
          </cell>
          <cell r="AA170">
            <v>40451</v>
          </cell>
          <cell r="AB170">
            <v>18123.849999999999</v>
          </cell>
          <cell r="AC170">
            <v>2.4799999999999999E-2</v>
          </cell>
          <cell r="AD170">
            <v>1</v>
          </cell>
          <cell r="AE170">
            <v>106.01600000000001</v>
          </cell>
          <cell r="AF170" t="str">
            <v>AA</v>
          </cell>
          <cell r="AG170">
            <v>106.72399999999999</v>
          </cell>
          <cell r="AH170">
            <v>1.1000000000000001</v>
          </cell>
          <cell r="AI170">
            <v>0.6</v>
          </cell>
          <cell r="AJ170">
            <v>1.2998769450153029E-3</v>
          </cell>
          <cell r="AK170">
            <v>1.6103070381384408E-3</v>
          </cell>
          <cell r="AL170" t="str">
            <v>AA</v>
          </cell>
          <cell r="AM170" t="str">
            <v>Aa1</v>
          </cell>
          <cell r="AN170" t="str">
            <v>AA</v>
          </cell>
          <cell r="AO170" t="str">
            <v>Government</v>
          </cell>
          <cell r="AP170" t="str">
            <v>Regional(state/provnc)</v>
          </cell>
          <cell r="AQ170" t="str">
            <v>CANADA</v>
          </cell>
          <cell r="AR170" t="str">
            <v>#N/A Field Not Applicable</v>
          </cell>
        </row>
        <row r="171">
          <cell r="A171" t="str">
            <v>CP Ltd</v>
          </cell>
          <cell r="B171" t="str">
            <v>BlackRock</v>
          </cell>
          <cell r="C171" t="str">
            <v>13407172</v>
          </cell>
          <cell r="D171" t="str">
            <v>USD</v>
          </cell>
          <cell r="E171" t="str">
            <v>005</v>
          </cell>
          <cell r="F171" t="str">
            <v>060</v>
          </cell>
          <cell r="G171" t="str">
            <v>ONTARIO PROV</v>
          </cell>
          <cell r="H171" t="str">
            <v>5.125 JUL 17 12 U</v>
          </cell>
          <cell r="I171" t="str">
            <v>683234RV2</v>
          </cell>
          <cell r="J171" t="str">
            <v>B</v>
          </cell>
          <cell r="K171" t="str">
            <v>ZZZ</v>
          </cell>
          <cell r="L171">
            <v>15696.74</v>
          </cell>
          <cell r="M171">
            <v>1590378.13</v>
          </cell>
          <cell r="N171">
            <v>1610913.5</v>
          </cell>
          <cell r="O171">
            <v>1609319.2</v>
          </cell>
          <cell r="P171">
            <v>1490000</v>
          </cell>
          <cell r="Q171">
            <v>1625015.94</v>
          </cell>
          <cell r="R171" t="str">
            <v>JJ   17</v>
          </cell>
          <cell r="S171">
            <v>41107</v>
          </cell>
          <cell r="T171">
            <v>2012</v>
          </cell>
          <cell r="U171">
            <v>7</v>
          </cell>
          <cell r="V171">
            <v>656</v>
          </cell>
          <cell r="W171" t="str">
            <v>MS</v>
          </cell>
          <cell r="X171">
            <v>5.125</v>
          </cell>
          <cell r="Y171">
            <v>1.72</v>
          </cell>
          <cell r="Z171">
            <v>1.2280286427720952E-3</v>
          </cell>
          <cell r="AA171">
            <v>40451</v>
          </cell>
          <cell r="AB171">
            <v>18941.07</v>
          </cell>
          <cell r="AC171">
            <v>3.9E-2</v>
          </cell>
          <cell r="AD171">
            <v>1</v>
          </cell>
          <cell r="AE171">
            <v>108.008</v>
          </cell>
          <cell r="AF171" t="str">
            <v>AA-</v>
          </cell>
          <cell r="AG171">
            <v>108.11499999999999</v>
          </cell>
          <cell r="AH171">
            <v>1.3</v>
          </cell>
          <cell r="AI171">
            <v>0.6</v>
          </cell>
          <cell r="AJ171">
            <v>9.2816118349053726E-4</v>
          </cell>
          <cell r="AK171">
            <v>1.1498199826016002E-3</v>
          </cell>
          <cell r="AL171" t="str">
            <v>AA-</v>
          </cell>
          <cell r="AM171" t="str">
            <v>Aa1</v>
          </cell>
          <cell r="AN171" t="str">
            <v>AA-</v>
          </cell>
          <cell r="AO171" t="str">
            <v>Government</v>
          </cell>
          <cell r="AP171" t="str">
            <v>Regional(state/provnc)</v>
          </cell>
          <cell r="AQ171" t="str">
            <v>CANADA</v>
          </cell>
          <cell r="AR171" t="str">
            <v>#N/A Field Not Applicable</v>
          </cell>
        </row>
        <row r="172">
          <cell r="A172" t="str">
            <v>CP Inc</v>
          </cell>
          <cell r="B172" t="str">
            <v>Inveco</v>
          </cell>
          <cell r="C172" t="str">
            <v>13400002</v>
          </cell>
          <cell r="D172" t="str">
            <v>USD</v>
          </cell>
          <cell r="E172" t="str">
            <v>005</v>
          </cell>
          <cell r="F172" t="str">
            <v>065</v>
          </cell>
          <cell r="G172" t="str">
            <v>ONTARIO(PROVINCE OF)</v>
          </cell>
          <cell r="H172" t="str">
            <v>1.875 19 NOV 2012</v>
          </cell>
          <cell r="I172" t="str">
            <v>B6832348E1</v>
          </cell>
          <cell r="J172" t="str">
            <v>B</v>
          </cell>
          <cell r="K172" t="str">
            <v>ZZZ</v>
          </cell>
          <cell r="L172">
            <v>8937.5</v>
          </cell>
          <cell r="M172">
            <v>1298306.92</v>
          </cell>
          <cell r="N172">
            <v>1297621</v>
          </cell>
          <cell r="O172">
            <v>1331733</v>
          </cell>
          <cell r="P172">
            <v>1300000</v>
          </cell>
          <cell r="Q172">
            <v>1340670.5</v>
          </cell>
          <cell r="R172" t="str">
            <v>MN   19</v>
          </cell>
          <cell r="S172">
            <v>41232</v>
          </cell>
          <cell r="T172">
            <v>2012</v>
          </cell>
          <cell r="U172">
            <v>11</v>
          </cell>
          <cell r="V172">
            <v>781</v>
          </cell>
          <cell r="W172" t="str">
            <v>MS</v>
          </cell>
          <cell r="X172">
            <v>1.875</v>
          </cell>
          <cell r="Y172">
            <v>2.08</v>
          </cell>
          <cell r="Z172">
            <v>1.2123286301993143E-3</v>
          </cell>
          <cell r="AA172">
            <v>40451</v>
          </cell>
          <cell r="AB172">
            <v>33426.080000000002</v>
          </cell>
          <cell r="AC172">
            <v>5.4400000000000004E-2</v>
          </cell>
          <cell r="AD172">
            <v>1</v>
          </cell>
          <cell r="AE172">
            <v>102.441</v>
          </cell>
          <cell r="AF172" t="str">
            <v>AA-</v>
          </cell>
          <cell r="AG172">
            <v>99.816999999999993</v>
          </cell>
          <cell r="AH172">
            <v>1.9</v>
          </cell>
          <cell r="AI172">
            <v>0.7</v>
          </cell>
          <cell r="AJ172">
            <v>1.1074155756628349E-3</v>
          </cell>
          <cell r="AK172">
            <v>1.3718830097513594E-3</v>
          </cell>
          <cell r="AL172" t="str">
            <v>AA-</v>
          </cell>
          <cell r="AM172" t="str">
            <v>Aa1</v>
          </cell>
          <cell r="AN172" t="str">
            <v>AA-</v>
          </cell>
          <cell r="AO172" t="str">
            <v>Government</v>
          </cell>
          <cell r="AP172" t="str">
            <v>Regional(state/provnc)</v>
          </cell>
          <cell r="AQ172" t="str">
            <v>CANADA</v>
          </cell>
          <cell r="AR172" t="str">
            <v>#N/A Field Not Applicable</v>
          </cell>
        </row>
        <row r="173">
          <cell r="A173" t="str">
            <v>CP Ltd</v>
          </cell>
          <cell r="B173" t="str">
            <v>BlackRock</v>
          </cell>
          <cell r="C173" t="str">
            <v>13407172</v>
          </cell>
          <cell r="D173" t="str">
            <v>USD</v>
          </cell>
          <cell r="E173" t="str">
            <v>005</v>
          </cell>
          <cell r="F173" t="str">
            <v>065</v>
          </cell>
          <cell r="G173" t="str">
            <v>ONTARIO(PROVINCE OF)</v>
          </cell>
          <cell r="H173" t="str">
            <v>1.875 19 NOV 2012</v>
          </cell>
          <cell r="I173" t="str">
            <v>B6832348E1</v>
          </cell>
          <cell r="J173" t="str">
            <v>B</v>
          </cell>
          <cell r="K173" t="str">
            <v>ZZZ</v>
          </cell>
          <cell r="L173">
            <v>13750</v>
          </cell>
          <cell r="M173">
            <v>1997395.26</v>
          </cell>
          <cell r="N173">
            <v>1996340</v>
          </cell>
          <cell r="O173">
            <v>2048820</v>
          </cell>
          <cell r="P173">
            <v>2000000</v>
          </cell>
          <cell r="Q173">
            <v>2062570</v>
          </cell>
          <cell r="R173" t="str">
            <v>MN   19</v>
          </cell>
          <cell r="S173">
            <v>41232</v>
          </cell>
          <cell r="T173">
            <v>2012</v>
          </cell>
          <cell r="U173">
            <v>11</v>
          </cell>
          <cell r="V173">
            <v>781</v>
          </cell>
          <cell r="W173" t="str">
            <v>MS</v>
          </cell>
          <cell r="X173">
            <v>1.875</v>
          </cell>
          <cell r="Y173">
            <v>2.08</v>
          </cell>
          <cell r="Z173">
            <v>1.8651209681008272E-3</v>
          </cell>
          <cell r="AA173">
            <v>40451</v>
          </cell>
          <cell r="AB173">
            <v>51424.74</v>
          </cell>
          <cell r="AC173">
            <v>5.4400000000000004E-2</v>
          </cell>
          <cell r="AD173">
            <v>1</v>
          </cell>
          <cell r="AE173">
            <v>102.441</v>
          </cell>
          <cell r="AF173" t="str">
            <v>AA-</v>
          </cell>
          <cell r="AG173">
            <v>99.816999999999993</v>
          </cell>
          <cell r="AH173">
            <v>1.9</v>
          </cell>
          <cell r="AI173">
            <v>0.7</v>
          </cell>
          <cell r="AJ173">
            <v>1.7037162689382556E-3</v>
          </cell>
          <cell r="AK173">
            <v>2.110589244145675E-3</v>
          </cell>
          <cell r="AL173" t="str">
            <v>AA-</v>
          </cell>
          <cell r="AM173" t="str">
            <v>Aa1</v>
          </cell>
          <cell r="AN173" t="str">
            <v>AA-</v>
          </cell>
          <cell r="AO173" t="str">
            <v>Government</v>
          </cell>
          <cell r="AP173" t="str">
            <v>Regional(state/provnc)</v>
          </cell>
          <cell r="AQ173" t="str">
            <v>CANADA</v>
          </cell>
          <cell r="AR173" t="str">
            <v>#N/A Field Not Applicable</v>
          </cell>
        </row>
        <row r="174">
          <cell r="A174" t="str">
            <v>CP Inc</v>
          </cell>
          <cell r="B174" t="str">
            <v>Inveco</v>
          </cell>
          <cell r="C174" t="str">
            <v>13400002</v>
          </cell>
          <cell r="D174" t="str">
            <v>USD</v>
          </cell>
          <cell r="E174" t="str">
            <v>015</v>
          </cell>
          <cell r="F174" t="str">
            <v>070</v>
          </cell>
          <cell r="G174" t="str">
            <v>ABBOTT LABS</v>
          </cell>
          <cell r="H174" t="str">
            <v>5.600 MAY 15 11</v>
          </cell>
          <cell r="I174" t="str">
            <v>002824AS9</v>
          </cell>
          <cell r="J174" t="str">
            <v>B</v>
          </cell>
          <cell r="K174" t="str">
            <v>CAL</v>
          </cell>
          <cell r="L174">
            <v>63466.67</v>
          </cell>
          <cell r="M174">
            <v>3015653.85</v>
          </cell>
          <cell r="N174">
            <v>3069420</v>
          </cell>
          <cell r="O174">
            <v>3097290</v>
          </cell>
          <cell r="P174">
            <v>3000000</v>
          </cell>
          <cell r="Q174">
            <v>3160756.67</v>
          </cell>
          <cell r="R174" t="str">
            <v>MN   15</v>
          </cell>
          <cell r="S174">
            <v>40678</v>
          </cell>
          <cell r="T174">
            <v>2011</v>
          </cell>
          <cell r="U174">
            <v>5</v>
          </cell>
          <cell r="V174">
            <v>227</v>
          </cell>
          <cell r="W174" t="str">
            <v>MS</v>
          </cell>
          <cell r="X174">
            <v>5.6</v>
          </cell>
          <cell r="Y174">
            <v>0.61</v>
          </cell>
          <cell r="Z174">
            <v>8.2583061615010397E-4</v>
          </cell>
          <cell r="AA174">
            <v>40451</v>
          </cell>
          <cell r="AB174">
            <v>81636.149999999994</v>
          </cell>
          <cell r="AC174">
            <v>6.8000000000000005E-3</v>
          </cell>
          <cell r="AD174">
            <v>1</v>
          </cell>
          <cell r="AE174">
            <v>103.24299999999999</v>
          </cell>
          <cell r="AF174" t="str">
            <v>AA</v>
          </cell>
          <cell r="AG174">
            <v>102.31399999999999</v>
          </cell>
          <cell r="AH174">
            <v>4.8</v>
          </cell>
          <cell r="AI174">
            <v>0.4</v>
          </cell>
          <cell r="AJ174">
            <v>6.4983392746237687E-3</v>
          </cell>
          <cell r="AK174">
            <v>8.0502400710052695E-3</v>
          </cell>
          <cell r="AL174" t="str">
            <v>AA</v>
          </cell>
          <cell r="AM174" t="str">
            <v>A1</v>
          </cell>
          <cell r="AN174" t="str">
            <v>AA</v>
          </cell>
          <cell r="AO174" t="str">
            <v>Consumer, Non-cyclical</v>
          </cell>
          <cell r="AP174" t="str">
            <v>Pharmaceuticals</v>
          </cell>
          <cell r="AQ174" t="str">
            <v>UNITED STATES</v>
          </cell>
          <cell r="AR174" t="str">
            <v>#N/A Field Not Applicable</v>
          </cell>
        </row>
        <row r="175">
          <cell r="A175" t="str">
            <v>CP Inc</v>
          </cell>
          <cell r="B175" t="str">
            <v>Inveco</v>
          </cell>
          <cell r="C175" t="str">
            <v>13400002</v>
          </cell>
          <cell r="D175" t="str">
            <v>USD</v>
          </cell>
          <cell r="E175" t="str">
            <v>015</v>
          </cell>
          <cell r="F175" t="str">
            <v>070</v>
          </cell>
          <cell r="G175" t="str">
            <v>ARCHER DANIELS MIDLD</v>
          </cell>
          <cell r="H175" t="str">
            <v>7.125 MAR 01 13</v>
          </cell>
          <cell r="I175" t="str">
            <v>039483AK8</v>
          </cell>
          <cell r="J175" t="str">
            <v>B</v>
          </cell>
          <cell r="K175" t="str">
            <v>ZZZ</v>
          </cell>
          <cell r="L175">
            <v>11875</v>
          </cell>
          <cell r="M175">
            <v>2118063.77</v>
          </cell>
          <cell r="N175">
            <v>2237600</v>
          </cell>
          <cell r="O175">
            <v>2292040</v>
          </cell>
          <cell r="P175">
            <v>2000000</v>
          </cell>
          <cell r="Q175">
            <v>2303915</v>
          </cell>
          <cell r="R175" t="str">
            <v>MS    1</v>
          </cell>
          <cell r="S175">
            <v>41334</v>
          </cell>
          <cell r="T175">
            <v>2013</v>
          </cell>
          <cell r="U175">
            <v>3</v>
          </cell>
          <cell r="V175">
            <v>883</v>
          </cell>
          <cell r="W175" t="str">
            <v>MS</v>
          </cell>
          <cell r="X175">
            <v>7.125</v>
          </cell>
          <cell r="Y175">
            <v>2.25</v>
          </cell>
          <cell r="Z175">
            <v>2.139445384510376E-3</v>
          </cell>
          <cell r="AA175">
            <v>40451</v>
          </cell>
          <cell r="AB175">
            <v>173976.23</v>
          </cell>
          <cell r="AC175">
            <v>6.4100000000000004E-2</v>
          </cell>
          <cell r="AD175">
            <v>1</v>
          </cell>
          <cell r="AE175">
            <v>114.602</v>
          </cell>
          <cell r="AF175" t="str">
            <v>A</v>
          </cell>
          <cell r="AG175">
            <v>111.88</v>
          </cell>
          <cell r="AH175">
            <v>4.4000000000000004</v>
          </cell>
          <cell r="AI175">
            <v>1</v>
          </cell>
          <cell r="AJ175">
            <v>4.1838043074869579E-3</v>
          </cell>
          <cell r="AK175">
            <v>5.1829594704142241E-3</v>
          </cell>
          <cell r="AL175" t="str">
            <v xml:space="preserve">A </v>
          </cell>
          <cell r="AM175" t="str">
            <v>A2</v>
          </cell>
          <cell r="AN175" t="str">
            <v xml:space="preserve">A </v>
          </cell>
          <cell r="AO175" t="str">
            <v>Consumer, Non-cyclical</v>
          </cell>
          <cell r="AP175" t="str">
            <v>Agriculture</v>
          </cell>
          <cell r="AQ175" t="str">
            <v>UNITED STATES</v>
          </cell>
          <cell r="AR175" t="str">
            <v>#N/A Field Not Applicable</v>
          </cell>
        </row>
        <row r="176">
          <cell r="A176" t="str">
            <v>CP Inc</v>
          </cell>
          <cell r="B176" t="str">
            <v>Inveco</v>
          </cell>
          <cell r="C176" t="str">
            <v>13400002</v>
          </cell>
          <cell r="D176" t="str">
            <v>USD</v>
          </cell>
          <cell r="E176" t="str">
            <v>015</v>
          </cell>
          <cell r="F176" t="str">
            <v>070</v>
          </cell>
          <cell r="G176" t="str">
            <v>BANK OF AMERICA CORP</v>
          </cell>
          <cell r="H176" t="str">
            <v>4.250 OCT 01 10</v>
          </cell>
          <cell r="I176" t="str">
            <v>060505BP8</v>
          </cell>
          <cell r="J176" t="str">
            <v>B</v>
          </cell>
          <cell r="K176" t="str">
            <v>ZZZ</v>
          </cell>
          <cell r="L176">
            <v>42500</v>
          </cell>
          <cell r="M176">
            <v>2000000</v>
          </cell>
          <cell r="N176">
            <v>2018587.4</v>
          </cell>
          <cell r="O176">
            <v>2000000</v>
          </cell>
          <cell r="P176">
            <v>2000000</v>
          </cell>
          <cell r="Q176">
            <v>2042500</v>
          </cell>
          <cell r="R176" t="str">
            <v>AO    1</v>
          </cell>
          <cell r="S176">
            <v>40452</v>
          </cell>
          <cell r="T176">
            <v>2010</v>
          </cell>
          <cell r="U176">
            <v>10</v>
          </cell>
          <cell r="V176">
            <v>1</v>
          </cell>
          <cell r="W176" t="str">
            <v>MS</v>
          </cell>
          <cell r="X176">
            <v>4.25</v>
          </cell>
          <cell r="Y176">
            <v>0</v>
          </cell>
          <cell r="Z176">
            <v>0</v>
          </cell>
          <cell r="AA176">
            <v>40451</v>
          </cell>
          <cell r="AB176">
            <v>0</v>
          </cell>
          <cell r="AC176">
            <v>0</v>
          </cell>
          <cell r="AD176">
            <v>1</v>
          </cell>
          <cell r="AE176">
            <v>100</v>
          </cell>
          <cell r="AF176" t="str">
            <v>A</v>
          </cell>
          <cell r="AG176">
            <v>100.929</v>
          </cell>
          <cell r="AH176">
            <v>3.8</v>
          </cell>
          <cell r="AI176">
            <v>4.3</v>
          </cell>
          <cell r="AJ176">
            <v>3.411876062904556E-3</v>
          </cell>
          <cell r="AK176">
            <v>4.2266831936823065E-3</v>
          </cell>
          <cell r="AL176" t="str">
            <v>NR</v>
          </cell>
          <cell r="AM176" t="str">
            <v>WR</v>
          </cell>
          <cell r="AN176" t="str">
            <v>NR</v>
          </cell>
          <cell r="AO176" t="str">
            <v>Financial</v>
          </cell>
          <cell r="AP176" t="str">
            <v>Banks</v>
          </cell>
          <cell r="AQ176" t="str">
            <v>UNITED STATES</v>
          </cell>
          <cell r="AR176" t="str">
            <v>#N/A Field Not Applicable</v>
          </cell>
        </row>
        <row r="177">
          <cell r="A177" t="str">
            <v>CP Inc</v>
          </cell>
          <cell r="B177" t="str">
            <v>Inveco</v>
          </cell>
          <cell r="C177" t="str">
            <v>13400002</v>
          </cell>
          <cell r="D177" t="str">
            <v>USD</v>
          </cell>
          <cell r="E177" t="str">
            <v>015</v>
          </cell>
          <cell r="F177" t="str">
            <v>070</v>
          </cell>
          <cell r="G177" t="str">
            <v>BERKSHIRE HATHAWAY I</v>
          </cell>
          <cell r="H177" t="str">
            <v>4.750 MAY 15 12</v>
          </cell>
          <cell r="I177" t="str">
            <v>084670AS7</v>
          </cell>
          <cell r="J177" t="str">
            <v>B</v>
          </cell>
          <cell r="K177" t="str">
            <v>CAL</v>
          </cell>
          <cell r="L177">
            <v>71777.78</v>
          </cell>
          <cell r="M177">
            <v>4024624.55</v>
          </cell>
          <cell r="N177">
            <v>4059440</v>
          </cell>
          <cell r="O177">
            <v>4248720</v>
          </cell>
          <cell r="P177">
            <v>4000000</v>
          </cell>
          <cell r="Q177">
            <v>4320497.78</v>
          </cell>
          <cell r="R177" t="str">
            <v>MN   15</v>
          </cell>
          <cell r="S177">
            <v>41044</v>
          </cell>
          <cell r="T177">
            <v>2012</v>
          </cell>
          <cell r="U177">
            <v>5</v>
          </cell>
          <cell r="V177">
            <v>593</v>
          </cell>
          <cell r="W177" t="str">
            <v>MS</v>
          </cell>
          <cell r="X177">
            <v>4.75</v>
          </cell>
          <cell r="Y177">
            <v>1.55</v>
          </cell>
          <cell r="Z177">
            <v>2.8005074019343003E-3</v>
          </cell>
          <cell r="AA177">
            <v>40451</v>
          </cell>
          <cell r="AB177">
            <v>224095.45</v>
          </cell>
          <cell r="AC177">
            <v>3.2500000000000001E-2</v>
          </cell>
          <cell r="AD177">
            <v>1</v>
          </cell>
          <cell r="AE177">
            <v>106.21799999999999</v>
          </cell>
          <cell r="AF177" t="str">
            <v>AA+</v>
          </cell>
          <cell r="AG177">
            <v>101.486</v>
          </cell>
          <cell r="AH177">
            <v>4.3</v>
          </cell>
          <cell r="AI177">
            <v>0.9</v>
          </cell>
          <cell r="AJ177">
            <v>7.7691495666564452E-3</v>
          </cell>
          <cell r="AK177">
            <v>9.6245389038650941E-3</v>
          </cell>
          <cell r="AL177" t="str">
            <v>AA+</v>
          </cell>
          <cell r="AM177" t="str">
            <v>Aa2</v>
          </cell>
          <cell r="AN177" t="str">
            <v>AA+</v>
          </cell>
          <cell r="AO177" t="str">
            <v>Financial</v>
          </cell>
          <cell r="AP177" t="str">
            <v>Insurance</v>
          </cell>
          <cell r="AQ177" t="str">
            <v>UNITED STATES</v>
          </cell>
          <cell r="AR177" t="str">
            <v>#N/A Field Not Applicable</v>
          </cell>
        </row>
        <row r="178">
          <cell r="A178" t="str">
            <v>CP Inc</v>
          </cell>
          <cell r="B178" t="str">
            <v>Inveco</v>
          </cell>
          <cell r="C178" t="str">
            <v>13400002</v>
          </cell>
          <cell r="D178" t="str">
            <v>USD</v>
          </cell>
          <cell r="E178" t="str">
            <v>015</v>
          </cell>
          <cell r="F178" t="str">
            <v>070</v>
          </cell>
          <cell r="G178" t="str">
            <v>BLACKROCK INC</v>
          </cell>
          <cell r="H178" t="str">
            <v>2.250 DEC 10 12</v>
          </cell>
          <cell r="I178" t="str">
            <v>09247XAF8</v>
          </cell>
          <cell r="J178" t="str">
            <v>B</v>
          </cell>
          <cell r="K178" t="str">
            <v>CAL</v>
          </cell>
          <cell r="L178">
            <v>6937.5</v>
          </cell>
          <cell r="M178">
            <v>1009561.34</v>
          </cell>
          <cell r="N178">
            <v>1012080</v>
          </cell>
          <cell r="O178">
            <v>1026310</v>
          </cell>
          <cell r="P178">
            <v>1000000</v>
          </cell>
          <cell r="Q178">
            <v>1033247.5</v>
          </cell>
          <cell r="R178" t="str">
            <v>JD   10</v>
          </cell>
          <cell r="S178">
            <v>41253</v>
          </cell>
          <cell r="T178">
            <v>2012</v>
          </cell>
          <cell r="U178">
            <v>12</v>
          </cell>
          <cell r="V178">
            <v>802</v>
          </cell>
          <cell r="W178" t="str">
            <v>MS</v>
          </cell>
          <cell r="X178">
            <v>2.25</v>
          </cell>
          <cell r="Y178">
            <v>2.13</v>
          </cell>
          <cell r="Z178">
            <v>9.6536593448119418E-4</v>
          </cell>
          <cell r="AA178">
            <v>40451</v>
          </cell>
          <cell r="AB178">
            <v>16748.66</v>
          </cell>
          <cell r="AC178">
            <v>5.67E-2</v>
          </cell>
          <cell r="AD178">
            <v>1</v>
          </cell>
          <cell r="AE178">
            <v>102.631</v>
          </cell>
          <cell r="AF178" t="str">
            <v>A+</v>
          </cell>
          <cell r="AG178">
            <v>101.208</v>
          </cell>
          <cell r="AH178">
            <v>1.8</v>
          </cell>
          <cell r="AI178">
            <v>1</v>
          </cell>
          <cell r="AJ178">
            <v>8.1580219815312186E-4</v>
          </cell>
          <cell r="AK178">
            <v>1.0106279878664341E-3</v>
          </cell>
          <cell r="AL178" t="str">
            <v xml:space="preserve">A+ </v>
          </cell>
          <cell r="AM178" t="str">
            <v>A1</v>
          </cell>
          <cell r="AN178" t="str">
            <v xml:space="preserve">A+ </v>
          </cell>
          <cell r="AO178" t="str">
            <v>Financial</v>
          </cell>
          <cell r="AP178" t="str">
            <v>Diversified Finan Serv</v>
          </cell>
          <cell r="AQ178" t="str">
            <v>UNITED STATES</v>
          </cell>
          <cell r="AR178" t="str">
            <v>#N/A Field Not Applicable</v>
          </cell>
        </row>
        <row r="179">
          <cell r="A179" t="str">
            <v>CP Inc</v>
          </cell>
          <cell r="B179" t="str">
            <v>Inveco</v>
          </cell>
          <cell r="C179" t="str">
            <v>13400002</v>
          </cell>
          <cell r="D179" t="str">
            <v>USD</v>
          </cell>
          <cell r="E179" t="str">
            <v>015</v>
          </cell>
          <cell r="F179" t="str">
            <v>070</v>
          </cell>
          <cell r="G179" t="str">
            <v>BOEING CO</v>
          </cell>
          <cell r="H179" t="str">
            <v>5.125 FEB 15 13</v>
          </cell>
          <cell r="I179" t="str">
            <v>097023AT2</v>
          </cell>
          <cell r="J179" t="str">
            <v>B</v>
          </cell>
          <cell r="K179" t="str">
            <v>CAL</v>
          </cell>
          <cell r="L179">
            <v>9822.92</v>
          </cell>
          <cell r="M179">
            <v>1535866.97</v>
          </cell>
          <cell r="N179">
            <v>1573800</v>
          </cell>
          <cell r="O179">
            <v>1636140</v>
          </cell>
          <cell r="P179">
            <v>1500000</v>
          </cell>
          <cell r="Q179">
            <v>1645962.92</v>
          </cell>
          <cell r="R179" t="str">
            <v>FA   15</v>
          </cell>
          <cell r="S179">
            <v>41320</v>
          </cell>
          <cell r="T179">
            <v>2013</v>
          </cell>
          <cell r="U179">
            <v>2</v>
          </cell>
          <cell r="V179">
            <v>869</v>
          </cell>
          <cell r="W179" t="str">
            <v>MS</v>
          </cell>
          <cell r="X179">
            <v>5.125</v>
          </cell>
          <cell r="Y179">
            <v>2.25</v>
          </cell>
          <cell r="Z179">
            <v>1.5513713735769326E-3</v>
          </cell>
          <cell r="AA179">
            <v>40451</v>
          </cell>
          <cell r="AB179">
            <v>100273.03</v>
          </cell>
          <cell r="AC179">
            <v>6.3200000000000006E-2</v>
          </cell>
          <cell r="AD179">
            <v>1</v>
          </cell>
          <cell r="AE179">
            <v>109.07600000000001</v>
          </cell>
          <cell r="AF179" t="str">
            <v>A</v>
          </cell>
          <cell r="AG179">
            <v>104.92</v>
          </cell>
          <cell r="AH179">
            <v>4</v>
          </cell>
          <cell r="AI179">
            <v>1.2</v>
          </cell>
          <cell r="AJ179">
            <v>2.7579935530256581E-3</v>
          </cell>
          <cell r="AK179">
            <v>3.4166437420161929E-3</v>
          </cell>
          <cell r="AL179" t="str">
            <v xml:space="preserve">A </v>
          </cell>
          <cell r="AM179" t="str">
            <v>A2</v>
          </cell>
          <cell r="AN179" t="str">
            <v xml:space="preserve">A </v>
          </cell>
          <cell r="AO179" t="str">
            <v>Industrial</v>
          </cell>
          <cell r="AP179" t="str">
            <v>Aerospace/Defense</v>
          </cell>
          <cell r="AQ179" t="str">
            <v>UNITED STATES</v>
          </cell>
          <cell r="AR179" t="str">
            <v>#N/A Field Not Applicable</v>
          </cell>
        </row>
        <row r="180">
          <cell r="A180" t="str">
            <v>CP Inc</v>
          </cell>
          <cell r="B180" t="str">
            <v>Inveco</v>
          </cell>
          <cell r="C180" t="str">
            <v>13400002</v>
          </cell>
          <cell r="D180" t="str">
            <v>USD</v>
          </cell>
          <cell r="E180" t="str">
            <v>015</v>
          </cell>
          <cell r="F180" t="str">
            <v>070</v>
          </cell>
          <cell r="G180" t="str">
            <v>CISCO SYS INC</v>
          </cell>
          <cell r="H180" t="str">
            <v>5.250 FEB 22 11</v>
          </cell>
          <cell r="I180" t="str">
            <v>17275RAB8</v>
          </cell>
          <cell r="J180" t="str">
            <v>B</v>
          </cell>
          <cell r="K180" t="str">
            <v>CAL</v>
          </cell>
          <cell r="L180">
            <v>11375</v>
          </cell>
          <cell r="M180">
            <v>2010470.23</v>
          </cell>
          <cell r="N180">
            <v>2076200</v>
          </cell>
          <cell r="O180">
            <v>2036562.5</v>
          </cell>
          <cell r="P180">
            <v>2000000</v>
          </cell>
          <cell r="Q180">
            <v>2047937.5</v>
          </cell>
          <cell r="R180" t="str">
            <v>FA   22</v>
          </cell>
          <cell r="S180">
            <v>40596</v>
          </cell>
          <cell r="T180">
            <v>2011</v>
          </cell>
          <cell r="U180">
            <v>2</v>
          </cell>
          <cell r="V180">
            <v>145</v>
          </cell>
          <cell r="W180" t="str">
            <v>MS</v>
          </cell>
          <cell r="X180">
            <v>5.25</v>
          </cell>
          <cell r="Y180">
            <v>0.39</v>
          </cell>
          <cell r="Z180">
            <v>3.5199938797874931E-4</v>
          </cell>
          <cell r="AA180">
            <v>40451</v>
          </cell>
          <cell r="AB180">
            <v>26092.27</v>
          </cell>
          <cell r="AC180">
            <v>3.4999999999999996E-3</v>
          </cell>
          <cell r="AD180">
            <v>1</v>
          </cell>
          <cell r="AE180">
            <v>101.82799999999999</v>
          </cell>
          <cell r="AF180" t="str">
            <v>A+</v>
          </cell>
          <cell r="AG180">
            <v>103.81</v>
          </cell>
          <cell r="AH180">
            <v>3.8</v>
          </cell>
          <cell r="AI180">
            <v>0.6</v>
          </cell>
          <cell r="AJ180">
            <v>3.4297376264596086E-3</v>
          </cell>
          <cell r="AK180">
            <v>4.2488103662698005E-3</v>
          </cell>
          <cell r="AL180" t="str">
            <v xml:space="preserve">A+ </v>
          </cell>
          <cell r="AM180" t="str">
            <v>A1</v>
          </cell>
          <cell r="AN180" t="str">
            <v xml:space="preserve">A+ </v>
          </cell>
          <cell r="AO180" t="str">
            <v>Communications</v>
          </cell>
          <cell r="AP180" t="str">
            <v>Telecommunications</v>
          </cell>
          <cell r="AQ180" t="str">
            <v>UNITED STATES</v>
          </cell>
          <cell r="AR180" t="str">
            <v>#N/A Field Not Applicable</v>
          </cell>
        </row>
        <row r="181">
          <cell r="A181" t="str">
            <v>CP Inc</v>
          </cell>
          <cell r="B181" t="str">
            <v>Inveco</v>
          </cell>
          <cell r="C181" t="str">
            <v>13400002</v>
          </cell>
          <cell r="D181" t="str">
            <v>USD</v>
          </cell>
          <cell r="E181" t="str">
            <v>015</v>
          </cell>
          <cell r="F181" t="str">
            <v>070</v>
          </cell>
          <cell r="G181" t="str">
            <v>COLGATE PALMOLIVE CO</v>
          </cell>
          <cell r="H181" t="str">
            <v>4.200 MAY 15 13</v>
          </cell>
          <cell r="I181" t="str">
            <v>19416QDL1</v>
          </cell>
          <cell r="J181" t="str">
            <v>B</v>
          </cell>
          <cell r="K181" t="str">
            <v>CAL</v>
          </cell>
          <cell r="L181">
            <v>31733.33</v>
          </cell>
          <cell r="M181">
            <v>2134503.4300000002</v>
          </cell>
          <cell r="N181">
            <v>2154180</v>
          </cell>
          <cell r="O181">
            <v>2171580</v>
          </cell>
          <cell r="P181">
            <v>2000000</v>
          </cell>
          <cell r="Q181">
            <v>2203313.33</v>
          </cell>
          <cell r="R181" t="str">
            <v>MN   15</v>
          </cell>
          <cell r="S181">
            <v>41409</v>
          </cell>
          <cell r="T181">
            <v>2013</v>
          </cell>
          <cell r="U181">
            <v>5</v>
          </cell>
          <cell r="V181">
            <v>958</v>
          </cell>
          <cell r="W181" t="str">
            <v>MS</v>
          </cell>
          <cell r="X181">
            <v>4.2</v>
          </cell>
          <cell r="Y181">
            <v>2.4700000000000002</v>
          </cell>
          <cell r="Z181">
            <v>2.3668648766765185E-3</v>
          </cell>
          <cell r="AA181">
            <v>40451</v>
          </cell>
          <cell r="AB181">
            <v>37076.57</v>
          </cell>
          <cell r="AC181">
            <v>7.5800000000000006E-2</v>
          </cell>
          <cell r="AD181">
            <v>1</v>
          </cell>
          <cell r="AE181">
            <v>108.57899999999999</v>
          </cell>
          <cell r="AF181" t="str">
            <v>AA-</v>
          </cell>
          <cell r="AG181">
            <v>107.709</v>
          </cell>
          <cell r="AH181">
            <v>1.6</v>
          </cell>
          <cell r="AI181">
            <v>0.9</v>
          </cell>
          <cell r="AJ181">
            <v>1.533191822948352E-3</v>
          </cell>
          <cell r="AK181">
            <v>1.8993410051448922E-3</v>
          </cell>
          <cell r="AL181" t="str">
            <v>AA-</v>
          </cell>
          <cell r="AM181" t="str">
            <v>Aa3</v>
          </cell>
          <cell r="AN181" t="str">
            <v>AA-</v>
          </cell>
          <cell r="AO181" t="str">
            <v>Consumer, Non-cyclical</v>
          </cell>
          <cell r="AP181" t="str">
            <v>Cosmetics/Personal Care</v>
          </cell>
          <cell r="AQ181" t="str">
            <v>UNITED STATES</v>
          </cell>
          <cell r="AR181" t="str">
            <v>#N/A Field Not Applicable</v>
          </cell>
        </row>
        <row r="182">
          <cell r="A182" t="str">
            <v>CP Inc</v>
          </cell>
          <cell r="B182" t="str">
            <v>Inveco</v>
          </cell>
          <cell r="C182" t="str">
            <v>13400002</v>
          </cell>
          <cell r="D182" t="str">
            <v>USD</v>
          </cell>
          <cell r="E182" t="str">
            <v>015</v>
          </cell>
          <cell r="F182" t="str">
            <v>070</v>
          </cell>
          <cell r="G182" t="str">
            <v>CONOCOPHILLIPS AUS F</v>
          </cell>
          <cell r="H182" t="str">
            <v>5.500 APR 15 13</v>
          </cell>
          <cell r="I182" t="str">
            <v>20825RAB7</v>
          </cell>
          <cell r="J182" t="str">
            <v>B</v>
          </cell>
          <cell r="K182" t="str">
            <v>CAL</v>
          </cell>
          <cell r="L182">
            <v>25361.11</v>
          </cell>
          <cell r="M182">
            <v>1096376.67</v>
          </cell>
          <cell r="N182">
            <v>1104590</v>
          </cell>
          <cell r="O182">
            <v>1108090</v>
          </cell>
          <cell r="P182">
            <v>1000000</v>
          </cell>
          <cell r="Q182">
            <v>1133451.1100000001</v>
          </cell>
          <cell r="R182" t="str">
            <v>AO   15</v>
          </cell>
          <cell r="S182">
            <v>41379</v>
          </cell>
          <cell r="T182">
            <v>2013</v>
          </cell>
          <cell r="U182">
            <v>4</v>
          </cell>
          <cell r="V182">
            <v>928</v>
          </cell>
          <cell r="W182" t="str">
            <v>MS</v>
          </cell>
          <cell r="X182">
            <v>5.5</v>
          </cell>
          <cell r="Y182">
            <v>2.35</v>
          </cell>
          <cell r="Z182">
            <v>1.156664222803292E-3</v>
          </cell>
          <cell r="AA182">
            <v>40451</v>
          </cell>
          <cell r="AB182">
            <v>11713.33</v>
          </cell>
          <cell r="AC182">
            <v>6.9699999999999998E-2</v>
          </cell>
          <cell r="AD182">
            <v>1</v>
          </cell>
          <cell r="AE182">
            <v>110.809</v>
          </cell>
          <cell r="AF182" t="str">
            <v>A</v>
          </cell>
          <cell r="AG182">
            <v>110.459</v>
          </cell>
          <cell r="AH182">
            <v>1.6</v>
          </cell>
          <cell r="AI182">
            <v>1.2</v>
          </cell>
          <cell r="AJ182">
            <v>7.8751606658947529E-4</v>
          </cell>
          <cell r="AK182">
            <v>9.7558670421776252E-4</v>
          </cell>
          <cell r="AL182" t="str">
            <v xml:space="preserve">A </v>
          </cell>
          <cell r="AM182" t="str">
            <v>A1</v>
          </cell>
          <cell r="AN182" t="str">
            <v xml:space="preserve">A </v>
          </cell>
          <cell r="AO182" t="str">
            <v>Energy</v>
          </cell>
          <cell r="AP182" t="str">
            <v>Oil&amp;Gas</v>
          </cell>
          <cell r="AQ182" t="str">
            <v>UNITED STATES</v>
          </cell>
          <cell r="AR182" t="str">
            <v>#N/A Field Not Applicable</v>
          </cell>
        </row>
        <row r="183">
          <cell r="A183" t="str">
            <v>CP Inc</v>
          </cell>
          <cell r="B183" t="str">
            <v>Inveco</v>
          </cell>
          <cell r="C183" t="str">
            <v>13400002</v>
          </cell>
          <cell r="D183" t="str">
            <v>USD</v>
          </cell>
          <cell r="E183" t="str">
            <v>015</v>
          </cell>
          <cell r="F183" t="str">
            <v>070</v>
          </cell>
          <cell r="G183" t="str">
            <v>CREDIT SUISSE USA IN</v>
          </cell>
          <cell r="H183" t="str">
            <v>5.500 AUG 16 11</v>
          </cell>
          <cell r="I183" t="str">
            <v>225434CH0</v>
          </cell>
          <cell r="J183" t="str">
            <v>B</v>
          </cell>
          <cell r="K183" t="str">
            <v>ZZZ</v>
          </cell>
          <cell r="L183">
            <v>13750</v>
          </cell>
          <cell r="M183">
            <v>2019308.16</v>
          </cell>
          <cell r="N183">
            <v>2073782.6</v>
          </cell>
          <cell r="O183">
            <v>2083380</v>
          </cell>
          <cell r="P183">
            <v>2000000</v>
          </cell>
          <cell r="Q183">
            <v>2097130</v>
          </cell>
          <cell r="R183" t="str">
            <v>FA   16</v>
          </cell>
          <cell r="S183">
            <v>40771</v>
          </cell>
          <cell r="T183">
            <v>2011</v>
          </cell>
          <cell r="U183">
            <v>8</v>
          </cell>
          <cell r="V183">
            <v>320</v>
          </cell>
          <cell r="W183" t="str">
            <v>MS</v>
          </cell>
          <cell r="X183">
            <v>5.5</v>
          </cell>
          <cell r="Y183">
            <v>0.86</v>
          </cell>
          <cell r="Z183">
            <v>7.7961593293018221E-4</v>
          </cell>
          <cell r="AA183">
            <v>40451</v>
          </cell>
          <cell r="AB183">
            <v>64071.839999999997</v>
          </cell>
          <cell r="AC183">
            <v>1.18E-2</v>
          </cell>
          <cell r="AD183">
            <v>1</v>
          </cell>
          <cell r="AE183">
            <v>104.169</v>
          </cell>
          <cell r="AF183" t="str">
            <v>A+</v>
          </cell>
          <cell r="AG183">
            <v>103.68899999999999</v>
          </cell>
          <cell r="AH183">
            <v>4.3</v>
          </cell>
          <cell r="AI183">
            <v>0.7</v>
          </cell>
          <cell r="AJ183">
            <v>3.8980796646509112E-3</v>
          </cell>
          <cell r="AK183">
            <v>4.8289995012857139E-3</v>
          </cell>
          <cell r="AL183" t="str">
            <v xml:space="preserve">A+ </v>
          </cell>
          <cell r="AM183" t="str">
            <v>Aa1</v>
          </cell>
          <cell r="AN183" t="str">
            <v xml:space="preserve">A+ </v>
          </cell>
          <cell r="AO183" t="str">
            <v>Financial</v>
          </cell>
          <cell r="AP183" t="str">
            <v>Diversified Finan Serv</v>
          </cell>
          <cell r="AQ183" t="str">
            <v>UNITED STATES</v>
          </cell>
          <cell r="AR183" t="str">
            <v>#N/A Field Not Applicable</v>
          </cell>
        </row>
        <row r="184">
          <cell r="A184" t="str">
            <v>CP Inc</v>
          </cell>
          <cell r="B184" t="str">
            <v>Inveco</v>
          </cell>
          <cell r="C184" t="str">
            <v>13400002</v>
          </cell>
          <cell r="D184" t="str">
            <v>USD</v>
          </cell>
          <cell r="E184" t="str">
            <v>255</v>
          </cell>
          <cell r="F184" t="str">
            <v>070</v>
          </cell>
          <cell r="G184" t="str">
            <v>CREDIT SUISSE NEW YO</v>
          </cell>
          <cell r="H184" t="str">
            <v>3.500 MAR 23 15</v>
          </cell>
          <cell r="I184" t="str">
            <v>22546QAE7</v>
          </cell>
          <cell r="J184" t="str">
            <v>B</v>
          </cell>
          <cell r="K184" t="str">
            <v>ZZZ</v>
          </cell>
          <cell r="L184">
            <v>777.78</v>
          </cell>
          <cell r="M184">
            <v>995604.92</v>
          </cell>
          <cell r="N184">
            <v>995110</v>
          </cell>
          <cell r="O184">
            <v>1051875</v>
          </cell>
          <cell r="P184">
            <v>1000000</v>
          </cell>
          <cell r="Q184">
            <v>1052652.78</v>
          </cell>
          <cell r="R184" t="str">
            <v>MS   23</v>
          </cell>
          <cell r="S184">
            <v>42086</v>
          </cell>
          <cell r="T184">
            <v>2015</v>
          </cell>
          <cell r="U184">
            <v>3</v>
          </cell>
          <cell r="V184">
            <v>1635</v>
          </cell>
          <cell r="W184" t="str">
            <v>MS</v>
          </cell>
          <cell r="X184">
            <v>3.5</v>
          </cell>
          <cell r="Y184">
            <v>4.1500000000000004</v>
          </cell>
          <cell r="Z184">
            <v>1.8548755878724638E-3</v>
          </cell>
          <cell r="AA184">
            <v>40451</v>
          </cell>
          <cell r="AB184">
            <v>56270.080000000002</v>
          </cell>
          <cell r="AC184">
            <v>0.19949999999999998</v>
          </cell>
          <cell r="AD184">
            <v>1</v>
          </cell>
          <cell r="AE184">
            <v>105.18799999999999</v>
          </cell>
          <cell r="AF184" t="str">
            <v>A+</v>
          </cell>
          <cell r="AG184">
            <v>99.51100000000001</v>
          </cell>
          <cell r="AH184">
            <v>3.6</v>
          </cell>
          <cell r="AI184">
            <v>2.2999999999999998</v>
          </cell>
          <cell r="AJ184">
            <v>1.6090487027327397E-3</v>
          </cell>
          <cell r="AK184">
            <v>1.9933136445369872E-3</v>
          </cell>
          <cell r="AL184" t="str">
            <v xml:space="preserve">A+ </v>
          </cell>
          <cell r="AM184" t="str">
            <v>Aa1</v>
          </cell>
          <cell r="AN184" t="str">
            <v xml:space="preserve">A+ </v>
          </cell>
          <cell r="AO184" t="str">
            <v>Financial</v>
          </cell>
          <cell r="AP184" t="str">
            <v>Banks</v>
          </cell>
          <cell r="AQ184" t="str">
            <v>SWITZERLAND</v>
          </cell>
          <cell r="AR184" t="str">
            <v>#N/A Field Not Applicable</v>
          </cell>
        </row>
        <row r="185">
          <cell r="A185" t="str">
            <v>CP Inc</v>
          </cell>
          <cell r="B185" t="str">
            <v>Inveco</v>
          </cell>
          <cell r="C185" t="str">
            <v>13400002</v>
          </cell>
          <cell r="D185" t="str">
            <v>USD</v>
          </cell>
          <cell r="E185" t="str">
            <v>015</v>
          </cell>
          <cell r="F185" t="str">
            <v>070</v>
          </cell>
          <cell r="G185" t="str">
            <v>DEERE JOHN CAP CORP</v>
          </cell>
          <cell r="H185" t="str">
            <v>2.950 MAR 09 15</v>
          </cell>
          <cell r="I185" t="str">
            <v>24422EQY8</v>
          </cell>
          <cell r="J185" t="str">
            <v>B</v>
          </cell>
          <cell r="K185" t="str">
            <v>ZZZ</v>
          </cell>
          <cell r="L185">
            <v>3605.56</v>
          </cell>
          <cell r="M185">
            <v>1997665.19</v>
          </cell>
          <cell r="N185">
            <v>1997400</v>
          </cell>
          <cell r="O185">
            <v>2112640</v>
          </cell>
          <cell r="P185">
            <v>2000000</v>
          </cell>
          <cell r="Q185">
            <v>2116245.56</v>
          </cell>
          <cell r="R185" t="str">
            <v>MS    9</v>
          </cell>
          <cell r="S185">
            <v>42072</v>
          </cell>
          <cell r="T185">
            <v>2015</v>
          </cell>
          <cell r="U185">
            <v>3</v>
          </cell>
          <cell r="V185">
            <v>1621</v>
          </cell>
          <cell r="W185" t="str">
            <v>MS</v>
          </cell>
          <cell r="X185">
            <v>2.95</v>
          </cell>
          <cell r="Y185">
            <v>4.16</v>
          </cell>
          <cell r="Z185">
            <v>3.7307460448405419E-3</v>
          </cell>
          <cell r="AA185">
            <v>40451</v>
          </cell>
          <cell r="AB185">
            <v>114974.81</v>
          </cell>
          <cell r="AC185">
            <v>0.20019999999999999</v>
          </cell>
          <cell r="AD185">
            <v>1</v>
          </cell>
          <cell r="AE185">
            <v>105.63200000000001</v>
          </cell>
          <cell r="AF185" t="str">
            <v>A</v>
          </cell>
          <cell r="AG185">
            <v>99.87</v>
          </cell>
          <cell r="AH185">
            <v>3</v>
          </cell>
          <cell r="AI185">
            <v>1.6</v>
          </cell>
          <cell r="AJ185">
            <v>2.690441859260006E-3</v>
          </cell>
          <cell r="AK185">
            <v>3.3329596915173043E-3</v>
          </cell>
          <cell r="AL185" t="str">
            <v xml:space="preserve">A </v>
          </cell>
          <cell r="AM185" t="str">
            <v>A2</v>
          </cell>
          <cell r="AN185" t="str">
            <v xml:space="preserve">A </v>
          </cell>
          <cell r="AO185" t="str">
            <v>Financial</v>
          </cell>
          <cell r="AP185" t="str">
            <v>Diversified Finan Serv</v>
          </cell>
          <cell r="AQ185" t="str">
            <v>UNITED STATES</v>
          </cell>
          <cell r="AR185" t="str">
            <v>#N/A Field Not Applicable</v>
          </cell>
        </row>
        <row r="186">
          <cell r="A186" t="str">
            <v>CP Inc</v>
          </cell>
          <cell r="B186" t="str">
            <v>Inveco</v>
          </cell>
          <cell r="C186" t="str">
            <v>13400002</v>
          </cell>
          <cell r="D186" t="str">
            <v>USD</v>
          </cell>
          <cell r="E186" t="str">
            <v>150</v>
          </cell>
          <cell r="F186" t="str">
            <v>070</v>
          </cell>
          <cell r="G186" t="str">
            <v>DEUTSCHE BK AG</v>
          </cell>
          <cell r="H186" t="str">
            <v>5.000 OCT 12 10</v>
          </cell>
          <cell r="I186" t="str">
            <v>2515A0HP1</v>
          </cell>
          <cell r="J186" t="str">
            <v>B</v>
          </cell>
          <cell r="K186" t="str">
            <v>ZZZ</v>
          </cell>
          <cell r="L186">
            <v>46944.44</v>
          </cell>
          <cell r="M186">
            <v>2000359.29</v>
          </cell>
          <cell r="N186">
            <v>2027600</v>
          </cell>
          <cell r="O186">
            <v>2001800</v>
          </cell>
          <cell r="P186">
            <v>2000000</v>
          </cell>
          <cell r="Q186">
            <v>2048744.44</v>
          </cell>
          <cell r="R186" t="str">
            <v>AO   12</v>
          </cell>
          <cell r="S186">
            <v>40463</v>
          </cell>
          <cell r="T186">
            <v>2010</v>
          </cell>
          <cell r="U186">
            <v>10</v>
          </cell>
          <cell r="V186">
            <v>12</v>
          </cell>
          <cell r="W186" t="str">
            <v>MS</v>
          </cell>
          <cell r="X186">
            <v>5</v>
          </cell>
          <cell r="Y186">
            <v>0.03</v>
          </cell>
          <cell r="Z186">
            <v>2.6940702547735868E-5</v>
          </cell>
          <cell r="AA186">
            <v>40451</v>
          </cell>
          <cell r="AB186">
            <v>1440.71</v>
          </cell>
          <cell r="AC186">
            <v>2.0000000000000001E-4</v>
          </cell>
          <cell r="AD186">
            <v>1</v>
          </cell>
          <cell r="AE186">
            <v>100.09</v>
          </cell>
          <cell r="AF186" t="str">
            <v>A+</v>
          </cell>
          <cell r="AG186">
            <v>101.38</v>
          </cell>
          <cell r="AH186">
            <v>4.4000000000000004</v>
          </cell>
          <cell r="AI186">
            <v>2</v>
          </cell>
          <cell r="AJ186">
            <v>3.9513030403345939E-3</v>
          </cell>
          <cell r="AK186">
            <v>4.894933416634841E-3</v>
          </cell>
          <cell r="AL186" t="str">
            <v xml:space="preserve">A+ </v>
          </cell>
          <cell r="AM186" t="str">
            <v>Aa3</v>
          </cell>
          <cell r="AN186" t="str">
            <v xml:space="preserve">A+ </v>
          </cell>
          <cell r="AO186" t="str">
            <v>Financial</v>
          </cell>
          <cell r="AP186" t="str">
            <v>Banks</v>
          </cell>
          <cell r="AQ186" t="str">
            <v>GERMANY</v>
          </cell>
          <cell r="AR186" t="str">
            <v>#N/A Field Not Applicable</v>
          </cell>
        </row>
        <row r="187">
          <cell r="A187" t="str">
            <v>CP Inc</v>
          </cell>
          <cell r="B187" t="str">
            <v>Inveco</v>
          </cell>
          <cell r="C187" t="str">
            <v>13400002</v>
          </cell>
          <cell r="D187" t="str">
            <v>USD</v>
          </cell>
          <cell r="E187" t="str">
            <v>015</v>
          </cell>
          <cell r="F187" t="str">
            <v>070</v>
          </cell>
          <cell r="G187" t="str">
            <v>EMERSON ELEC CO</v>
          </cell>
          <cell r="H187" t="str">
            <v>5.750 NOV 01 11</v>
          </cell>
          <cell r="I187" t="str">
            <v>291011AN4</v>
          </cell>
          <cell r="J187" t="str">
            <v>B</v>
          </cell>
          <cell r="K187" t="str">
            <v>ZZZ</v>
          </cell>
          <cell r="L187">
            <v>23958.33</v>
          </cell>
          <cell r="M187">
            <v>1018155.12</v>
          </cell>
          <cell r="N187">
            <v>1059050</v>
          </cell>
          <cell r="O187">
            <v>1052690</v>
          </cell>
          <cell r="P187">
            <v>1000000</v>
          </cell>
          <cell r="Q187">
            <v>1076648.33</v>
          </cell>
          <cell r="R187" t="str">
            <v>MN    1</v>
          </cell>
          <cell r="S187">
            <v>40848</v>
          </cell>
          <cell r="T187">
            <v>2011</v>
          </cell>
          <cell r="U187">
            <v>11</v>
          </cell>
          <cell r="V187">
            <v>397</v>
          </cell>
          <cell r="W187" t="str">
            <v>MS</v>
          </cell>
          <cell r="X187">
            <v>5.75</v>
          </cell>
          <cell r="Y187">
            <v>1.04</v>
          </cell>
          <cell r="Z187">
            <v>4.7536471651865592E-4</v>
          </cell>
          <cell r="AA187">
            <v>40451</v>
          </cell>
          <cell r="AB187">
            <v>34534.879999999997</v>
          </cell>
          <cell r="AC187">
            <v>1.6399999999999998E-2</v>
          </cell>
          <cell r="AD187">
            <v>1</v>
          </cell>
          <cell r="AE187">
            <v>105.26899999999999</v>
          </cell>
          <cell r="AF187" t="str">
            <v>A</v>
          </cell>
          <cell r="AG187">
            <v>105.905</v>
          </cell>
          <cell r="AH187">
            <v>3.9</v>
          </cell>
          <cell r="AI187">
            <v>0.9</v>
          </cell>
          <cell r="AJ187">
            <v>1.7826176869449595E-3</v>
          </cell>
          <cell r="AK187">
            <v>2.2083335031099745E-3</v>
          </cell>
          <cell r="AL187" t="str">
            <v xml:space="preserve">A </v>
          </cell>
          <cell r="AM187" t="str">
            <v>A2</v>
          </cell>
          <cell r="AN187" t="str">
            <v xml:space="preserve">A </v>
          </cell>
          <cell r="AO187" t="str">
            <v>Industrial</v>
          </cell>
          <cell r="AP187" t="str">
            <v>Electrical Compo&amp;Equip</v>
          </cell>
          <cell r="AQ187" t="str">
            <v>UNITED STATES</v>
          </cell>
          <cell r="AR187" t="str">
            <v>#N/A Field Not Applicable</v>
          </cell>
        </row>
        <row r="188">
          <cell r="A188" t="str">
            <v>CP Inc</v>
          </cell>
          <cell r="B188" t="str">
            <v>Inveco</v>
          </cell>
          <cell r="C188" t="str">
            <v>13400002</v>
          </cell>
          <cell r="D188" t="str">
            <v>USD</v>
          </cell>
          <cell r="E188" t="str">
            <v>015</v>
          </cell>
          <cell r="F188" t="str">
            <v>070</v>
          </cell>
          <cell r="G188" t="str">
            <v>FLORIDA PWR &amp; LT CO</v>
          </cell>
          <cell r="H188" t="str">
            <v>4.850 FEB 01 13</v>
          </cell>
          <cell r="I188" t="str">
            <v>341081EN3</v>
          </cell>
          <cell r="J188" t="str">
            <v>B</v>
          </cell>
          <cell r="K188" t="str">
            <v>CAL</v>
          </cell>
          <cell r="L188">
            <v>24250</v>
          </cell>
          <cell r="M188">
            <v>3059045.43</v>
          </cell>
          <cell r="N188">
            <v>3124590</v>
          </cell>
          <cell r="O188">
            <v>3265290</v>
          </cell>
          <cell r="P188">
            <v>3000000</v>
          </cell>
          <cell r="Q188">
            <v>3289540</v>
          </cell>
          <cell r="R188" t="str">
            <v>FA    1</v>
          </cell>
          <cell r="S188">
            <v>41306</v>
          </cell>
          <cell r="T188">
            <v>2013</v>
          </cell>
          <cell r="U188">
            <v>2</v>
          </cell>
          <cell r="V188">
            <v>855</v>
          </cell>
          <cell r="W188" t="str">
            <v>MS</v>
          </cell>
          <cell r="X188">
            <v>4.8499999999999996</v>
          </cell>
          <cell r="Y188">
            <v>2.2200000000000002</v>
          </cell>
          <cell r="Z188">
            <v>3.048727132770942E-3</v>
          </cell>
          <cell r="AA188">
            <v>40451</v>
          </cell>
          <cell r="AB188">
            <v>206244.57</v>
          </cell>
          <cell r="AC188">
            <v>6.1600000000000002E-2</v>
          </cell>
          <cell r="AD188">
            <v>1</v>
          </cell>
          <cell r="AE188">
            <v>108.84299999999999</v>
          </cell>
          <cell r="AF188" t="str">
            <v>A</v>
          </cell>
          <cell r="AG188">
            <v>104.15300000000001</v>
          </cell>
          <cell r="AH188">
            <v>3.9</v>
          </cell>
          <cell r="AI188">
            <v>1</v>
          </cell>
          <cell r="AJ188">
            <v>5.3558719900030057E-3</v>
          </cell>
          <cell r="AK188">
            <v>6.6349344789470386E-3</v>
          </cell>
          <cell r="AL188" t="str">
            <v xml:space="preserve">A </v>
          </cell>
          <cell r="AM188" t="str">
            <v>Aa3</v>
          </cell>
          <cell r="AN188" t="str">
            <v xml:space="preserve">A </v>
          </cell>
          <cell r="AO188" t="str">
            <v>Utilities</v>
          </cell>
          <cell r="AP188" t="str">
            <v>Electric</v>
          </cell>
          <cell r="AQ188" t="str">
            <v>UNITED STATES</v>
          </cell>
          <cell r="AR188" t="str">
            <v>#N/A Field Not Applicable</v>
          </cell>
        </row>
        <row r="189">
          <cell r="A189" t="str">
            <v>CP Inc</v>
          </cell>
          <cell r="B189" t="str">
            <v>Inveco</v>
          </cell>
          <cell r="C189" t="str">
            <v>13400002</v>
          </cell>
          <cell r="D189" t="str">
            <v>USD</v>
          </cell>
          <cell r="E189" t="str">
            <v>015</v>
          </cell>
          <cell r="F189" t="str">
            <v>070</v>
          </cell>
          <cell r="G189" t="str">
            <v>GEORGIA POWER CO</v>
          </cell>
          <cell r="H189" t="str">
            <v>5.125 NOV 15 12</v>
          </cell>
          <cell r="I189" t="str">
            <v>373334FN6</v>
          </cell>
          <cell r="J189" t="str">
            <v>B</v>
          </cell>
          <cell r="K189" t="str">
            <v>CAL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str">
            <v>MN   15</v>
          </cell>
          <cell r="S189">
            <v>41228</v>
          </cell>
          <cell r="T189">
            <v>2012</v>
          </cell>
          <cell r="U189">
            <v>11</v>
          </cell>
          <cell r="V189">
            <v>777</v>
          </cell>
          <cell r="W189" t="str">
            <v>MS</v>
          </cell>
          <cell r="X189">
            <v>5.125</v>
          </cell>
          <cell r="Y189">
            <v>2</v>
          </cell>
          <cell r="Z189">
            <v>0</v>
          </cell>
          <cell r="AA189">
            <v>40451</v>
          </cell>
          <cell r="AB189">
            <v>0</v>
          </cell>
          <cell r="AC189">
            <v>5.1500000000000004E-2</v>
          </cell>
          <cell r="AD189">
            <v>1</v>
          </cell>
          <cell r="AE189">
            <v>108.45399999999999</v>
          </cell>
          <cell r="AF189" t="str">
            <v>A</v>
          </cell>
          <cell r="AG189">
            <v>100.66500000000001</v>
          </cell>
          <cell r="AH189">
            <v>4.8</v>
          </cell>
          <cell r="AI189">
            <v>1.1000000000000001</v>
          </cell>
          <cell r="AJ189">
            <v>0</v>
          </cell>
          <cell r="AK189">
            <v>0</v>
          </cell>
          <cell r="AL189" t="str">
            <v xml:space="preserve">A </v>
          </cell>
          <cell r="AM189" t="str">
            <v>A3</v>
          </cell>
          <cell r="AN189" t="str">
            <v xml:space="preserve">A </v>
          </cell>
          <cell r="AO189" t="str">
            <v>Utilities</v>
          </cell>
          <cell r="AP189" t="str">
            <v>Electric</v>
          </cell>
          <cell r="AQ189" t="str">
            <v>UNITED STATES</v>
          </cell>
          <cell r="AR189" t="str">
            <v>#N/A Field Not Applicable</v>
          </cell>
        </row>
        <row r="190">
          <cell r="A190" t="str">
            <v>CP Inc</v>
          </cell>
          <cell r="B190" t="str">
            <v>Inveco</v>
          </cell>
          <cell r="C190" t="str">
            <v>13400002</v>
          </cell>
          <cell r="D190" t="str">
            <v>USD</v>
          </cell>
          <cell r="E190" t="str">
            <v>015</v>
          </cell>
          <cell r="F190" t="str">
            <v>070</v>
          </cell>
          <cell r="G190" t="str">
            <v>GLAXOSMITHKLINE CAP</v>
          </cell>
          <cell r="H190" t="str">
            <v>4.850 MAY 15 13</v>
          </cell>
          <cell r="I190" t="str">
            <v>377372AC1</v>
          </cell>
          <cell r="J190" t="str">
            <v>B</v>
          </cell>
          <cell r="K190" t="str">
            <v>CAL</v>
          </cell>
          <cell r="L190">
            <v>36644.44</v>
          </cell>
          <cell r="M190">
            <v>1991588.22</v>
          </cell>
          <cell r="N190">
            <v>1984240</v>
          </cell>
          <cell r="O190">
            <v>2199740</v>
          </cell>
          <cell r="P190">
            <v>2000000</v>
          </cell>
          <cell r="Q190">
            <v>2236384.44</v>
          </cell>
          <cell r="R190" t="str">
            <v>MN   15</v>
          </cell>
          <cell r="S190">
            <v>41409</v>
          </cell>
          <cell r="T190">
            <v>2013</v>
          </cell>
          <cell r="U190">
            <v>5</v>
          </cell>
          <cell r="V190">
            <v>958</v>
          </cell>
          <cell r="W190" t="str">
            <v>MS</v>
          </cell>
          <cell r="X190">
            <v>4.8499999999999996</v>
          </cell>
          <cell r="Y190">
            <v>2.4500000000000002</v>
          </cell>
          <cell r="Z190">
            <v>2.1905102406187763E-3</v>
          </cell>
          <cell r="AA190">
            <v>40451</v>
          </cell>
          <cell r="AB190">
            <v>208151.78</v>
          </cell>
          <cell r="AC190">
            <v>7.4999999999999997E-2</v>
          </cell>
          <cell r="AD190">
            <v>1</v>
          </cell>
          <cell r="AE190">
            <v>109.98700000000001</v>
          </cell>
          <cell r="AF190" t="str">
            <v>A+</v>
          </cell>
          <cell r="AG190">
            <v>99.212000000000003</v>
          </cell>
          <cell r="AH190">
            <v>5</v>
          </cell>
          <cell r="AI190">
            <v>1</v>
          </cell>
          <cell r="AJ190">
            <v>4.470429062487298E-3</v>
          </cell>
          <cell r="AK190">
            <v>5.5380345119800389E-3</v>
          </cell>
          <cell r="AL190" t="str">
            <v xml:space="preserve">A+ </v>
          </cell>
          <cell r="AM190" t="str">
            <v>A1</v>
          </cell>
          <cell r="AN190" t="str">
            <v xml:space="preserve">A+ </v>
          </cell>
          <cell r="AO190" t="str">
            <v>Consumer, Non-cyclical</v>
          </cell>
          <cell r="AP190" t="str">
            <v>Pharmaceuticals</v>
          </cell>
          <cell r="AQ190" t="str">
            <v>UNITED STATES</v>
          </cell>
          <cell r="AR190" t="str">
            <v>#N/A Field Not Applicable</v>
          </cell>
        </row>
        <row r="191">
          <cell r="A191" t="str">
            <v>CP Inc</v>
          </cell>
          <cell r="B191" t="str">
            <v>Inveco</v>
          </cell>
          <cell r="C191" t="str">
            <v>13400002</v>
          </cell>
          <cell r="D191" t="str">
            <v>USD</v>
          </cell>
          <cell r="E191" t="str">
            <v>015</v>
          </cell>
          <cell r="F191" t="str">
            <v>070</v>
          </cell>
          <cell r="G191" t="str">
            <v>GOLDMAN SACHS GROUP</v>
          </cell>
          <cell r="H191" t="str">
            <v>3.250 JUN 15 12</v>
          </cell>
          <cell r="I191" t="str">
            <v>38146FAA9</v>
          </cell>
          <cell r="J191" t="str">
            <v>B</v>
          </cell>
          <cell r="K191" t="str">
            <v>ZZZ</v>
          </cell>
          <cell r="L191">
            <v>18181.939999999999</v>
          </cell>
          <cell r="M191">
            <v>1929263.32</v>
          </cell>
          <cell r="N191">
            <v>1957258.4</v>
          </cell>
          <cell r="O191">
            <v>1986412</v>
          </cell>
          <cell r="P191">
            <v>1900000</v>
          </cell>
          <cell r="Q191">
            <v>2004593.94</v>
          </cell>
          <cell r="R191" t="str">
            <v>JD   15</v>
          </cell>
          <cell r="S191">
            <v>41075</v>
          </cell>
          <cell r="T191">
            <v>2012</v>
          </cell>
          <cell r="U191">
            <v>6</v>
          </cell>
          <cell r="V191">
            <v>624</v>
          </cell>
          <cell r="W191" t="str">
            <v>MS</v>
          </cell>
          <cell r="X191">
            <v>3.25</v>
          </cell>
          <cell r="Y191">
            <v>1.66</v>
          </cell>
          <cell r="Z191">
            <v>1.4377363401722766E-3</v>
          </cell>
          <cell r="AA191">
            <v>40451</v>
          </cell>
          <cell r="AB191">
            <v>57148.68</v>
          </cell>
          <cell r="AC191">
            <v>3.6299999999999999E-2</v>
          </cell>
          <cell r="AD191">
            <v>1</v>
          </cell>
          <cell r="AE191">
            <v>104.54799999999999</v>
          </cell>
          <cell r="AF191" t="str">
            <v>AAA</v>
          </cell>
          <cell r="AG191">
            <v>103.014</v>
          </cell>
          <cell r="AH191">
            <v>1.8</v>
          </cell>
          <cell r="AI191">
            <v>0.6</v>
          </cell>
          <cell r="AJ191">
            <v>1.5589912122349989E-3</v>
          </cell>
          <cell r="AK191">
            <v>1.9313016751969887E-3</v>
          </cell>
          <cell r="AL191" t="str">
            <v>AAA</v>
          </cell>
          <cell r="AM191" t="str">
            <v>Aaa</v>
          </cell>
          <cell r="AN191" t="str">
            <v>AAA</v>
          </cell>
          <cell r="AO191" t="str">
            <v>Financial</v>
          </cell>
          <cell r="AP191" t="str">
            <v>Banks</v>
          </cell>
          <cell r="AQ191" t="str">
            <v>UNITED STATES</v>
          </cell>
          <cell r="AR191" t="str">
            <v>#N/A Field Not Applicable</v>
          </cell>
        </row>
        <row r="192">
          <cell r="A192" t="str">
            <v>CP Inc</v>
          </cell>
          <cell r="B192" t="str">
            <v>Inveco</v>
          </cell>
          <cell r="C192" t="str">
            <v>13400002</v>
          </cell>
          <cell r="D192" t="str">
            <v>USD</v>
          </cell>
          <cell r="E192" t="str">
            <v>015</v>
          </cell>
          <cell r="F192" t="str">
            <v>070</v>
          </cell>
          <cell r="G192" t="str">
            <v>HEWLETT PACKARD CO</v>
          </cell>
          <cell r="H192" t="str">
            <v>5.250 MAR 01 12</v>
          </cell>
          <cell r="I192" t="str">
            <v>428236AL7</v>
          </cell>
          <cell r="J192" t="str">
            <v>B</v>
          </cell>
          <cell r="K192" t="str">
            <v>CAL</v>
          </cell>
          <cell r="L192">
            <v>4375</v>
          </cell>
          <cell r="M192">
            <v>1009862.71</v>
          </cell>
          <cell r="N192">
            <v>1025830</v>
          </cell>
          <cell r="O192">
            <v>1063930</v>
          </cell>
          <cell r="P192">
            <v>1000000</v>
          </cell>
          <cell r="Q192">
            <v>1068305</v>
          </cell>
          <cell r="R192" t="str">
            <v>MS    1</v>
          </cell>
          <cell r="S192">
            <v>40969</v>
          </cell>
          <cell r="T192">
            <v>2012</v>
          </cell>
          <cell r="U192">
            <v>3</v>
          </cell>
          <cell r="V192">
            <v>518</v>
          </cell>
          <cell r="W192" t="str">
            <v>MS</v>
          </cell>
          <cell r="X192">
            <v>5.25</v>
          </cell>
          <cell r="Y192">
            <v>1.38</v>
          </cell>
          <cell r="Z192">
            <v>6.2563505812567326E-4</v>
          </cell>
          <cell r="AA192">
            <v>40451</v>
          </cell>
          <cell r="AB192">
            <v>54067.29</v>
          </cell>
          <cell r="AC192">
            <v>2.6099999999999998E-2</v>
          </cell>
          <cell r="AD192">
            <v>1</v>
          </cell>
          <cell r="AE192">
            <v>106.39299999999999</v>
          </cell>
          <cell r="AF192" t="str">
            <v>A</v>
          </cell>
          <cell r="AG192">
            <v>102.583</v>
          </cell>
          <cell r="AH192">
            <v>4.5</v>
          </cell>
          <cell r="AI192">
            <v>0.7</v>
          </cell>
          <cell r="AJ192">
            <v>2.0401143199750217E-3</v>
          </cell>
          <cell r="AK192">
            <v>2.5273241906941593E-3</v>
          </cell>
          <cell r="AL192" t="str">
            <v xml:space="preserve">A </v>
          </cell>
          <cell r="AM192" t="str">
            <v>A2</v>
          </cell>
          <cell r="AN192" t="str">
            <v xml:space="preserve">A </v>
          </cell>
          <cell r="AO192" t="str">
            <v>Technology</v>
          </cell>
          <cell r="AP192" t="str">
            <v>Computers</v>
          </cell>
          <cell r="AQ192" t="str">
            <v>UNITED STATES</v>
          </cell>
          <cell r="AR192" t="str">
            <v>#N/A Field Not Applicable</v>
          </cell>
        </row>
        <row r="193">
          <cell r="A193" t="str">
            <v>CP Inc</v>
          </cell>
          <cell r="B193" t="str">
            <v>Inveco</v>
          </cell>
          <cell r="C193" t="str">
            <v>13400002</v>
          </cell>
          <cell r="D193" t="str">
            <v>USD</v>
          </cell>
          <cell r="E193" t="str">
            <v>015</v>
          </cell>
          <cell r="F193" t="str">
            <v>070</v>
          </cell>
          <cell r="G193" t="str">
            <v>HEWLETT PACKARD CO</v>
          </cell>
          <cell r="H193" t="str">
            <v>6.125 MAR 01 14</v>
          </cell>
          <cell r="I193" t="str">
            <v>428236AT0</v>
          </cell>
          <cell r="J193" t="str">
            <v>B</v>
          </cell>
          <cell r="K193" t="str">
            <v>CAL</v>
          </cell>
          <cell r="L193">
            <v>5104.17</v>
          </cell>
          <cell r="M193">
            <v>1112985.76</v>
          </cell>
          <cell r="N193">
            <v>1134550</v>
          </cell>
          <cell r="O193">
            <v>1155610</v>
          </cell>
          <cell r="P193">
            <v>1000000</v>
          </cell>
          <cell r="Q193">
            <v>1160714.17</v>
          </cell>
          <cell r="R193" t="str">
            <v>MS    1</v>
          </cell>
          <cell r="S193">
            <v>41699</v>
          </cell>
          <cell r="T193">
            <v>2014</v>
          </cell>
          <cell r="U193">
            <v>3</v>
          </cell>
          <cell r="V193">
            <v>1248</v>
          </cell>
          <cell r="W193" t="str">
            <v>MS</v>
          </cell>
          <cell r="X193">
            <v>6.125</v>
          </cell>
          <cell r="Y193">
            <v>3.12</v>
          </cell>
          <cell r="Z193">
            <v>1.558920099400082E-3</v>
          </cell>
          <cell r="AA193">
            <v>40451</v>
          </cell>
          <cell r="AB193">
            <v>42624.24</v>
          </cell>
          <cell r="AC193">
            <v>0.1183</v>
          </cell>
          <cell r="AD193">
            <v>1</v>
          </cell>
          <cell r="AE193">
            <v>115.56100000000001</v>
          </cell>
          <cell r="AF193" t="str">
            <v>A</v>
          </cell>
          <cell r="AG193">
            <v>113.455</v>
          </cell>
          <cell r="AH193">
            <v>2.6</v>
          </cell>
          <cell r="AI193">
            <v>1.4</v>
          </cell>
          <cell r="AJ193">
            <v>1.2991000828334017E-3</v>
          </cell>
          <cell r="AK193">
            <v>1.6093446496262232E-3</v>
          </cell>
          <cell r="AL193" t="str">
            <v xml:space="preserve">A </v>
          </cell>
          <cell r="AM193" t="str">
            <v>A2</v>
          </cell>
          <cell r="AN193" t="str">
            <v xml:space="preserve">A </v>
          </cell>
          <cell r="AO193" t="str">
            <v>Technology</v>
          </cell>
          <cell r="AP193" t="str">
            <v>Computers</v>
          </cell>
          <cell r="AQ193" t="str">
            <v>UNITED STATES</v>
          </cell>
          <cell r="AR193" t="str">
            <v>#N/A Field Not Applicable</v>
          </cell>
        </row>
        <row r="194">
          <cell r="A194" t="str">
            <v>CP Inc</v>
          </cell>
          <cell r="B194" t="str">
            <v>Inveco</v>
          </cell>
          <cell r="C194" t="str">
            <v>13400002</v>
          </cell>
          <cell r="D194" t="str">
            <v>USD</v>
          </cell>
          <cell r="E194" t="str">
            <v>015</v>
          </cell>
          <cell r="F194" t="str">
            <v>070</v>
          </cell>
          <cell r="G194" t="str">
            <v>HEWLETT PACKARD CO</v>
          </cell>
          <cell r="H194" t="str">
            <v>4.750 JUN 02 14</v>
          </cell>
          <cell r="I194" t="str">
            <v>428236AV5</v>
          </cell>
          <cell r="J194" t="str">
            <v>B</v>
          </cell>
          <cell r="K194" t="str">
            <v>CAL</v>
          </cell>
          <cell r="L194">
            <v>15701.39</v>
          </cell>
          <cell r="M194">
            <v>1091603.58</v>
          </cell>
          <cell r="N194">
            <v>1099260</v>
          </cell>
          <cell r="O194">
            <v>1120900</v>
          </cell>
          <cell r="P194">
            <v>1000000</v>
          </cell>
          <cell r="Q194">
            <v>1136601.3899999999</v>
          </cell>
          <cell r="R194" t="str">
            <v>JD    2</v>
          </cell>
          <cell r="S194">
            <v>41792</v>
          </cell>
          <cell r="T194">
            <v>2014</v>
          </cell>
          <cell r="U194">
            <v>6</v>
          </cell>
          <cell r="V194">
            <v>1341</v>
          </cell>
          <cell r="W194" t="str">
            <v>MS</v>
          </cell>
          <cell r="X194">
            <v>4.75</v>
          </cell>
          <cell r="Y194">
            <v>3.36</v>
          </cell>
          <cell r="Z194">
            <v>1.6465839709566589E-3</v>
          </cell>
          <cell r="AA194">
            <v>40451</v>
          </cell>
          <cell r="AB194">
            <v>29296.42</v>
          </cell>
          <cell r="AC194">
            <v>0.13600000000000001</v>
          </cell>
          <cell r="AD194">
            <v>1</v>
          </cell>
          <cell r="AE194">
            <v>112.09</v>
          </cell>
          <cell r="AF194" t="str">
            <v>A</v>
          </cell>
          <cell r="AG194">
            <v>109.926</v>
          </cell>
          <cell r="AH194">
            <v>2.1</v>
          </cell>
          <cell r="AI194">
            <v>1.4</v>
          </cell>
          <cell r="AJ194">
            <v>1.0291149818479118E-3</v>
          </cell>
          <cell r="AK194">
            <v>1.2748830607991872E-3</v>
          </cell>
          <cell r="AL194" t="str">
            <v xml:space="preserve">A </v>
          </cell>
          <cell r="AM194" t="str">
            <v>A2</v>
          </cell>
          <cell r="AN194" t="str">
            <v xml:space="preserve">A </v>
          </cell>
          <cell r="AO194" t="str">
            <v>Technology</v>
          </cell>
          <cell r="AP194" t="str">
            <v>Computers</v>
          </cell>
          <cell r="AQ194" t="str">
            <v>UNITED STATES</v>
          </cell>
          <cell r="AR194" t="str">
            <v>#N/A Field Not Applicable</v>
          </cell>
        </row>
        <row r="195">
          <cell r="A195" t="str">
            <v>CP Inc</v>
          </cell>
          <cell r="B195" t="str">
            <v>Inveco</v>
          </cell>
          <cell r="C195" t="str">
            <v>13400002</v>
          </cell>
          <cell r="D195" t="str">
            <v>USD</v>
          </cell>
          <cell r="E195" t="str">
            <v>015</v>
          </cell>
          <cell r="F195" t="str">
            <v>070</v>
          </cell>
          <cell r="G195" t="str">
            <v>HOUSEHOLD FIN CORP</v>
          </cell>
          <cell r="H195" t="str">
            <v>6.375 OCT 15 11</v>
          </cell>
          <cell r="I195" t="str">
            <v>441812JW5</v>
          </cell>
          <cell r="J195" t="str">
            <v>B</v>
          </cell>
          <cell r="K195" t="str">
            <v>ZZZ</v>
          </cell>
          <cell r="L195">
            <v>58791.67</v>
          </cell>
          <cell r="M195">
            <v>2027612.45</v>
          </cell>
          <cell r="N195">
            <v>2096680</v>
          </cell>
          <cell r="O195">
            <v>2106220</v>
          </cell>
          <cell r="P195">
            <v>2000000</v>
          </cell>
          <cell r="Q195">
            <v>2165011.67</v>
          </cell>
          <cell r="R195" t="str">
            <v>AO   15</v>
          </cell>
          <cell r="S195">
            <v>40831</v>
          </cell>
          <cell r="T195">
            <v>2011</v>
          </cell>
          <cell r="U195">
            <v>10</v>
          </cell>
          <cell r="V195">
            <v>380</v>
          </cell>
          <cell r="W195" t="str">
            <v>MS</v>
          </cell>
          <cell r="X195">
            <v>6.375</v>
          </cell>
          <cell r="Y195">
            <v>0.99</v>
          </cell>
          <cell r="Z195">
            <v>9.0115562620687352E-4</v>
          </cell>
          <cell r="AA195">
            <v>40451</v>
          </cell>
          <cell r="AB195">
            <v>78607.55</v>
          </cell>
          <cell r="AC195">
            <v>1.5100000000000001E-2</v>
          </cell>
          <cell r="AD195">
            <v>1</v>
          </cell>
          <cell r="AE195">
            <v>105.31100000000001</v>
          </cell>
          <cell r="AF195" t="str">
            <v>A</v>
          </cell>
          <cell r="AG195">
            <v>104.834</v>
          </cell>
          <cell r="AH195">
            <v>4.9000000000000004</v>
          </cell>
          <cell r="AI195">
            <v>1.2</v>
          </cell>
          <cell r="AJ195">
            <v>4.4602652206198797E-3</v>
          </cell>
          <cell r="AK195">
            <v>5.5254433923695306E-3</v>
          </cell>
          <cell r="AL195" t="str">
            <v xml:space="preserve">A </v>
          </cell>
          <cell r="AM195" t="str">
            <v>A3</v>
          </cell>
          <cell r="AN195" t="str">
            <v xml:space="preserve">A </v>
          </cell>
          <cell r="AO195" t="str">
            <v>Financial</v>
          </cell>
          <cell r="AP195" t="str">
            <v>Diversified Finan Serv</v>
          </cell>
          <cell r="AQ195" t="str">
            <v>UNITED STATES</v>
          </cell>
          <cell r="AR195" t="str">
            <v>#N/A Field Not Applicable</v>
          </cell>
        </row>
        <row r="196">
          <cell r="A196" t="str">
            <v>CP Inc</v>
          </cell>
          <cell r="B196" t="str">
            <v>Inveco</v>
          </cell>
          <cell r="C196" t="str">
            <v>13400002</v>
          </cell>
          <cell r="D196" t="str">
            <v>USD</v>
          </cell>
          <cell r="E196" t="str">
            <v>015</v>
          </cell>
          <cell r="F196" t="str">
            <v>070</v>
          </cell>
          <cell r="G196" t="str">
            <v>IBM INTL GROUP CAP</v>
          </cell>
          <cell r="H196" t="str">
            <v>5.050 OCT 22 12</v>
          </cell>
          <cell r="I196" t="str">
            <v>44924EAB6</v>
          </cell>
          <cell r="J196" t="str">
            <v>B</v>
          </cell>
          <cell r="K196" t="str">
            <v>CAL</v>
          </cell>
          <cell r="L196">
            <v>22304.17</v>
          </cell>
          <cell r="M196">
            <v>1015547.74</v>
          </cell>
          <cell r="N196">
            <v>1033990</v>
          </cell>
          <cell r="O196">
            <v>1087500</v>
          </cell>
          <cell r="P196">
            <v>1000000</v>
          </cell>
          <cell r="Q196">
            <v>1109804.17</v>
          </cell>
          <cell r="R196" t="str">
            <v>AO   22</v>
          </cell>
          <cell r="S196">
            <v>41204</v>
          </cell>
          <cell r="T196">
            <v>2012</v>
          </cell>
          <cell r="U196">
            <v>10</v>
          </cell>
          <cell r="V196">
            <v>753</v>
          </cell>
          <cell r="W196" t="str">
            <v>MS</v>
          </cell>
          <cell r="X196">
            <v>5.05</v>
          </cell>
          <cell r="Y196">
            <v>1.94</v>
          </cell>
          <cell r="Z196">
            <v>8.8446719318356192E-4</v>
          </cell>
          <cell r="AA196">
            <v>40451</v>
          </cell>
          <cell r="AB196">
            <v>71952.259999999995</v>
          </cell>
          <cell r="AC196">
            <v>4.8899999999999999E-2</v>
          </cell>
          <cell r="AD196">
            <v>1</v>
          </cell>
          <cell r="AE196">
            <v>108.75</v>
          </cell>
          <cell r="AF196" t="str">
            <v>A+</v>
          </cell>
          <cell r="AG196">
            <v>103.399</v>
          </cell>
          <cell r="AH196">
            <v>4.2</v>
          </cell>
          <cell r="AI196">
            <v>0.8</v>
          </cell>
          <cell r="AJ196">
            <v>1.9148258821499796E-3</v>
          </cell>
          <cell r="AK196">
            <v>2.3721149964695005E-3</v>
          </cell>
          <cell r="AL196" t="str">
            <v xml:space="preserve">A+ </v>
          </cell>
          <cell r="AM196" t="str">
            <v>A1</v>
          </cell>
          <cell r="AN196" t="str">
            <v xml:space="preserve">A+ </v>
          </cell>
          <cell r="AO196" t="str">
            <v>Financial</v>
          </cell>
          <cell r="AP196" t="str">
            <v>Diversified Finan Serv</v>
          </cell>
          <cell r="AQ196" t="str">
            <v>UNITED STATES</v>
          </cell>
          <cell r="AR196" t="str">
            <v>#N/A Field Not Applicable</v>
          </cell>
        </row>
        <row r="197">
          <cell r="A197" t="str">
            <v>CP Inc</v>
          </cell>
          <cell r="B197" t="str">
            <v>Inveco</v>
          </cell>
          <cell r="C197" t="str">
            <v>13400002</v>
          </cell>
          <cell r="D197" t="str">
            <v>USD</v>
          </cell>
          <cell r="E197" t="str">
            <v>600</v>
          </cell>
          <cell r="F197" t="str">
            <v>070</v>
          </cell>
          <cell r="G197" t="str">
            <v>INTERNATIONAL BK FOR</v>
          </cell>
          <cell r="H197" t="str">
            <v>2.375 MAY 26 15</v>
          </cell>
          <cell r="I197" t="str">
            <v>459058AR4U</v>
          </cell>
          <cell r="J197" t="str">
            <v>B</v>
          </cell>
          <cell r="K197" t="str">
            <v>ZZZ</v>
          </cell>
          <cell r="L197">
            <v>16493.060000000001</v>
          </cell>
          <cell r="M197">
            <v>1991556.5</v>
          </cell>
          <cell r="N197">
            <v>1990920</v>
          </cell>
          <cell r="O197">
            <v>2097150</v>
          </cell>
          <cell r="P197">
            <v>2000000</v>
          </cell>
          <cell r="Q197">
            <v>2113643.06</v>
          </cell>
          <cell r="R197" t="str">
            <v>MN   26</v>
          </cell>
          <cell r="S197">
            <v>42150</v>
          </cell>
          <cell r="T197">
            <v>2015</v>
          </cell>
          <cell r="U197">
            <v>5</v>
          </cell>
          <cell r="V197">
            <v>1699</v>
          </cell>
          <cell r="W197" t="str">
            <v>MS</v>
          </cell>
          <cell r="X197">
            <v>2.375</v>
          </cell>
          <cell r="Y197">
            <v>4.38</v>
          </cell>
          <cell r="Z197">
            <v>3.9160334871304291E-3</v>
          </cell>
          <cell r="AA197">
            <v>40451</v>
          </cell>
          <cell r="AB197">
            <v>105593.5</v>
          </cell>
          <cell r="AC197">
            <v>0.22070000000000001</v>
          </cell>
          <cell r="AD197">
            <v>1</v>
          </cell>
          <cell r="AE197">
            <v>104.85799999999999</v>
          </cell>
          <cell r="AF197" t="str">
            <v>N/R</v>
          </cell>
          <cell r="AG197">
            <v>99.546000000000006</v>
          </cell>
          <cell r="AH197">
            <v>2.5</v>
          </cell>
          <cell r="AI197">
            <v>1.3</v>
          </cell>
          <cell r="AJ197">
            <v>2.2351789310105191E-3</v>
          </cell>
          <cell r="AK197">
            <v>2.7689731538877486E-3</v>
          </cell>
          <cell r="AL197" t="str">
            <v>NR</v>
          </cell>
          <cell r="AM197" t="str">
            <v>Aaa</v>
          </cell>
          <cell r="AN197" t="str">
            <v>NR</v>
          </cell>
          <cell r="AO197" t="str">
            <v>Government</v>
          </cell>
          <cell r="AP197" t="str">
            <v>Multi-National</v>
          </cell>
          <cell r="AQ197" t="str">
            <v>SNAT</v>
          </cell>
          <cell r="AR197" t="str">
            <v>#N/A Field Not Applicable</v>
          </cell>
        </row>
        <row r="198">
          <cell r="A198" t="str">
            <v>CP Inc</v>
          </cell>
          <cell r="B198" t="str">
            <v>Inveco</v>
          </cell>
          <cell r="C198" t="str">
            <v>13400002</v>
          </cell>
          <cell r="D198" t="str">
            <v>USD</v>
          </cell>
          <cell r="E198" t="str">
            <v>015</v>
          </cell>
          <cell r="F198" t="str">
            <v>070</v>
          </cell>
          <cell r="G198" t="str">
            <v>INTL BUSINESS MCHN</v>
          </cell>
          <cell r="H198" t="str">
            <v>4.750 NOV 29 12</v>
          </cell>
          <cell r="I198" t="str">
            <v>459200BA8</v>
          </cell>
          <cell r="J198" t="str">
            <v>B</v>
          </cell>
          <cell r="K198" t="str">
            <v>CAL</v>
          </cell>
          <cell r="L198">
            <v>32194.44</v>
          </cell>
          <cell r="M198">
            <v>2008300.66</v>
          </cell>
          <cell r="N198">
            <v>2019060</v>
          </cell>
          <cell r="O198">
            <v>2174620</v>
          </cell>
          <cell r="P198">
            <v>2000000</v>
          </cell>
          <cell r="Q198">
            <v>2206814.44</v>
          </cell>
          <cell r="R198" t="str">
            <v>MN   29</v>
          </cell>
          <cell r="S198">
            <v>41242</v>
          </cell>
          <cell r="T198">
            <v>2012</v>
          </cell>
          <cell r="U198">
            <v>11</v>
          </cell>
          <cell r="V198">
            <v>791</v>
          </cell>
          <cell r="W198" t="str">
            <v>MS</v>
          </cell>
          <cell r="X198">
            <v>4.75</v>
          </cell>
          <cell r="Y198">
            <v>2.0499999999999998</v>
          </cell>
          <cell r="Z198">
            <v>1.8482565191299094E-3</v>
          </cell>
          <cell r="AA198">
            <v>40451</v>
          </cell>
          <cell r="AB198">
            <v>166319.34</v>
          </cell>
          <cell r="AC198">
            <v>5.3699999999999998E-2</v>
          </cell>
          <cell r="AD198">
            <v>1</v>
          </cell>
          <cell r="AE198">
            <v>108.73100000000001</v>
          </cell>
          <cell r="AF198" t="str">
            <v>A+</v>
          </cell>
          <cell r="AG198">
            <v>100.95300000000002</v>
          </cell>
          <cell r="AH198">
            <v>4.5</v>
          </cell>
          <cell r="AI198">
            <v>0.7</v>
          </cell>
          <cell r="AJ198">
            <v>4.0571484566266306E-3</v>
          </cell>
          <cell r="AK198">
            <v>5.0260563044307724E-3</v>
          </cell>
          <cell r="AL198" t="str">
            <v xml:space="preserve">A+ </v>
          </cell>
          <cell r="AM198" t="str">
            <v>A1</v>
          </cell>
          <cell r="AN198" t="str">
            <v xml:space="preserve">A+ </v>
          </cell>
          <cell r="AO198" t="str">
            <v>Technology</v>
          </cell>
          <cell r="AP198" t="str">
            <v>Computers</v>
          </cell>
          <cell r="AQ198" t="str">
            <v>UNITED STATES</v>
          </cell>
          <cell r="AR198" t="str">
            <v>#N/A Field Not Applicable</v>
          </cell>
        </row>
        <row r="199">
          <cell r="A199" t="str">
            <v>CP Inc</v>
          </cell>
          <cell r="B199" t="str">
            <v>Inveco</v>
          </cell>
          <cell r="C199" t="str">
            <v>13400002</v>
          </cell>
          <cell r="D199" t="str">
            <v>USD</v>
          </cell>
          <cell r="E199" t="str">
            <v>015</v>
          </cell>
          <cell r="F199" t="str">
            <v>070</v>
          </cell>
          <cell r="G199" t="str">
            <v>JPMORGAN CHASE &amp; CO</v>
          </cell>
          <cell r="H199" t="str">
            <v>4.500 NOV 15 10</v>
          </cell>
          <cell r="I199" t="str">
            <v>46625HBA7</v>
          </cell>
          <cell r="J199" t="str">
            <v>B</v>
          </cell>
          <cell r="K199" t="str">
            <v>ZZZ</v>
          </cell>
          <cell r="L199">
            <v>34000</v>
          </cell>
          <cell r="M199">
            <v>2001191.61</v>
          </cell>
          <cell r="N199">
            <v>2022720</v>
          </cell>
          <cell r="O199">
            <v>2009140</v>
          </cell>
          <cell r="P199">
            <v>2000000</v>
          </cell>
          <cell r="Q199">
            <v>2043140</v>
          </cell>
          <cell r="R199" t="str">
            <v>MN   15</v>
          </cell>
          <cell r="S199">
            <v>40497</v>
          </cell>
          <cell r="T199">
            <v>2010</v>
          </cell>
          <cell r="U199">
            <v>11</v>
          </cell>
          <cell r="V199">
            <v>46</v>
          </cell>
          <cell r="W199" t="str">
            <v>MS</v>
          </cell>
          <cell r="X199">
            <v>4.5</v>
          </cell>
          <cell r="Y199">
            <v>0.12</v>
          </cell>
          <cell r="Z199">
            <v>1.0780764870701732E-4</v>
          </cell>
          <cell r="AA199">
            <v>40451</v>
          </cell>
          <cell r="AB199">
            <v>7948.39</v>
          </cell>
          <cell r="AC199">
            <v>8.0000000000000004E-4</v>
          </cell>
          <cell r="AD199">
            <v>1</v>
          </cell>
          <cell r="AE199">
            <v>100.45700000000001</v>
          </cell>
          <cell r="AF199" t="str">
            <v>A+</v>
          </cell>
          <cell r="AG199">
            <v>101.13600000000001</v>
          </cell>
          <cell r="AH199">
            <v>4</v>
          </cell>
          <cell r="AI199">
            <v>0.8</v>
          </cell>
          <cell r="AJ199">
            <v>3.5935882902339107E-3</v>
          </cell>
          <cell r="AK199">
            <v>4.4517910238552824E-3</v>
          </cell>
          <cell r="AL199" t="str">
            <v xml:space="preserve">A+ </v>
          </cell>
          <cell r="AM199" t="str">
            <v>Aa3</v>
          </cell>
          <cell r="AN199" t="str">
            <v xml:space="preserve">A+ </v>
          </cell>
          <cell r="AO199" t="str">
            <v>Financial</v>
          </cell>
          <cell r="AP199" t="str">
            <v>Banks</v>
          </cell>
          <cell r="AQ199" t="str">
            <v>UNITED STATES</v>
          </cell>
          <cell r="AR199" t="str">
            <v>#N/A Field Not Applicable</v>
          </cell>
        </row>
        <row r="200">
          <cell r="A200" t="str">
            <v>CP Inc</v>
          </cell>
          <cell r="B200" t="str">
            <v>Inveco</v>
          </cell>
          <cell r="C200" t="str">
            <v>13400002</v>
          </cell>
          <cell r="D200" t="str">
            <v>USD</v>
          </cell>
          <cell r="E200" t="str">
            <v>015</v>
          </cell>
          <cell r="F200" t="str">
            <v>070</v>
          </cell>
          <cell r="G200" t="str">
            <v>JP MORGAN CHASE &amp; CO</v>
          </cell>
          <cell r="H200" t="str">
            <v>5.600 JUN 01 11</v>
          </cell>
          <cell r="I200" t="str">
            <v>46625HGG9</v>
          </cell>
          <cell r="J200" t="str">
            <v>B</v>
          </cell>
          <cell r="K200" t="str">
            <v>ZZZ</v>
          </cell>
          <cell r="L200">
            <v>46666.67</v>
          </cell>
          <cell r="M200">
            <v>2524772.2000000002</v>
          </cell>
          <cell r="N200">
            <v>2615807.5</v>
          </cell>
          <cell r="O200">
            <v>2581625</v>
          </cell>
          <cell r="P200">
            <v>2500000</v>
          </cell>
          <cell r="Q200">
            <v>2628291.67</v>
          </cell>
          <cell r="R200" t="str">
            <v>JD    1</v>
          </cell>
          <cell r="S200">
            <v>40695</v>
          </cell>
          <cell r="T200">
            <v>2011</v>
          </cell>
          <cell r="U200">
            <v>6</v>
          </cell>
          <cell r="V200">
            <v>244</v>
          </cell>
          <cell r="W200" t="str">
            <v>MS</v>
          </cell>
          <cell r="X200">
            <v>5.6</v>
          </cell>
          <cell r="Y200">
            <v>0.65</v>
          </cell>
          <cell r="Z200">
            <v>7.3674163049387755E-4</v>
          </cell>
          <cell r="AA200">
            <v>40451</v>
          </cell>
          <cell r="AB200">
            <v>56852.800000000003</v>
          </cell>
          <cell r="AC200">
            <v>7.6E-3</v>
          </cell>
          <cell r="AD200">
            <v>1</v>
          </cell>
          <cell r="AE200">
            <v>103.265</v>
          </cell>
          <cell r="AF200" t="str">
            <v>A+</v>
          </cell>
          <cell r="AG200">
            <v>104.63200000000001</v>
          </cell>
          <cell r="AH200">
            <v>4</v>
          </cell>
          <cell r="AI200">
            <v>0.7</v>
          </cell>
          <cell r="AJ200">
            <v>4.5337946491930924E-3</v>
          </cell>
          <cell r="AK200">
            <v>5.6165327503243699E-3</v>
          </cell>
          <cell r="AL200" t="str">
            <v xml:space="preserve">A+ </v>
          </cell>
          <cell r="AM200" t="str">
            <v>Aa3</v>
          </cell>
          <cell r="AN200" t="str">
            <v xml:space="preserve">A+ </v>
          </cell>
          <cell r="AO200" t="str">
            <v>Financial</v>
          </cell>
          <cell r="AP200" t="str">
            <v>Banks</v>
          </cell>
          <cell r="AQ200" t="str">
            <v>UNITED STATES</v>
          </cell>
          <cell r="AR200" t="str">
            <v>#N/A Field Not Applicable</v>
          </cell>
        </row>
        <row r="201">
          <cell r="A201" t="str">
            <v>CP Inc</v>
          </cell>
          <cell r="B201" t="str">
            <v>Inveco</v>
          </cell>
          <cell r="C201" t="str">
            <v>13400002</v>
          </cell>
          <cell r="D201" t="str">
            <v>USD</v>
          </cell>
          <cell r="E201" t="str">
            <v>015</v>
          </cell>
          <cell r="F201" t="str">
            <v>070</v>
          </cell>
          <cell r="G201" t="str">
            <v>JPMORGAN CHASE &amp; CO</v>
          </cell>
          <cell r="H201" t="str">
            <v>2.125 JUN 22 12</v>
          </cell>
          <cell r="I201" t="str">
            <v>481247AE4</v>
          </cell>
          <cell r="J201" t="str">
            <v>B</v>
          </cell>
          <cell r="K201" t="str">
            <v>ZZZ</v>
          </cell>
          <cell r="L201">
            <v>11103.13</v>
          </cell>
          <cell r="M201">
            <v>1894990.37</v>
          </cell>
          <cell r="N201">
            <v>1890251.1</v>
          </cell>
          <cell r="O201">
            <v>1952877</v>
          </cell>
          <cell r="P201">
            <v>1900000</v>
          </cell>
          <cell r="Q201">
            <v>1963980.13</v>
          </cell>
          <cell r="R201" t="str">
            <v>JD   22</v>
          </cell>
          <cell r="S201">
            <v>41082</v>
          </cell>
          <cell r="T201">
            <v>2012</v>
          </cell>
          <cell r="U201">
            <v>6</v>
          </cell>
          <cell r="V201">
            <v>631</v>
          </cell>
          <cell r="W201" t="str">
            <v>MS</v>
          </cell>
          <cell r="X201">
            <v>2.125</v>
          </cell>
          <cell r="Y201">
            <v>1.69</v>
          </cell>
          <cell r="Z201">
            <v>1.4377168628941612E-3</v>
          </cell>
          <cell r="AA201">
            <v>40451</v>
          </cell>
          <cell r="AB201">
            <v>57886.63</v>
          </cell>
          <cell r="AC201">
            <v>3.7400000000000003E-2</v>
          </cell>
          <cell r="AD201">
            <v>1</v>
          </cell>
          <cell r="AE201">
            <v>102.78299999999999</v>
          </cell>
          <cell r="AF201" t="str">
            <v>AAA</v>
          </cell>
          <cell r="AG201">
            <v>99.486999999999995</v>
          </cell>
          <cell r="AH201">
            <v>2.4</v>
          </cell>
          <cell r="AI201">
            <v>0.5</v>
          </cell>
          <cell r="AJ201">
            <v>2.0417280893171522E-3</v>
          </cell>
          <cell r="AK201">
            <v>2.5293233523375207E-3</v>
          </cell>
          <cell r="AL201" t="str">
            <v>AAA</v>
          </cell>
          <cell r="AM201" t="str">
            <v>Aaa</v>
          </cell>
          <cell r="AN201" t="str">
            <v>AAA</v>
          </cell>
          <cell r="AO201" t="str">
            <v>Financial</v>
          </cell>
          <cell r="AP201" t="str">
            <v>Banks</v>
          </cell>
          <cell r="AQ201" t="str">
            <v>UNITED STATES</v>
          </cell>
          <cell r="AR201" t="str">
            <v>#N/A Field Not Applicable</v>
          </cell>
        </row>
        <row r="202">
          <cell r="A202" t="str">
            <v>CP Inc</v>
          </cell>
          <cell r="B202" t="str">
            <v>Inveco</v>
          </cell>
          <cell r="C202" t="str">
            <v>13400002</v>
          </cell>
          <cell r="D202" t="str">
            <v>USD</v>
          </cell>
          <cell r="E202" t="str">
            <v>015</v>
          </cell>
          <cell r="F202" t="str">
            <v>070</v>
          </cell>
          <cell r="G202" t="str">
            <v>MCDONNELL DOUGLAS</v>
          </cell>
          <cell r="H202" t="str">
            <v>9.750 APR 01 12</v>
          </cell>
          <cell r="I202" t="str">
            <v>580169AM2</v>
          </cell>
          <cell r="J202" t="str">
            <v>B</v>
          </cell>
          <cell r="K202" t="str">
            <v>CAL</v>
          </cell>
          <cell r="L202">
            <v>24375</v>
          </cell>
          <cell r="M202">
            <v>528238.18000000005</v>
          </cell>
          <cell r="N202">
            <v>590795</v>
          </cell>
          <cell r="O202">
            <v>564140.63</v>
          </cell>
          <cell r="P202">
            <v>500000</v>
          </cell>
          <cell r="Q202">
            <v>588515.63</v>
          </cell>
          <cell r="R202" t="str">
            <v>AO    1</v>
          </cell>
          <cell r="S202">
            <v>41000</v>
          </cell>
          <cell r="T202">
            <v>2012</v>
          </cell>
          <cell r="U202">
            <v>4</v>
          </cell>
          <cell r="V202">
            <v>549</v>
          </cell>
          <cell r="W202" t="str">
            <v>MS</v>
          </cell>
          <cell r="X202">
            <v>9.75</v>
          </cell>
          <cell r="Y202">
            <v>1.37</v>
          </cell>
          <cell r="Z202">
            <v>3.248852613868879E-4</v>
          </cell>
          <cell r="AA202">
            <v>40451</v>
          </cell>
          <cell r="AB202">
            <v>35902.449999999997</v>
          </cell>
          <cell r="AC202">
            <v>2.69E-2</v>
          </cell>
          <cell r="AD202">
            <v>1</v>
          </cell>
          <cell r="AE202">
            <v>112.82799999999999</v>
          </cell>
          <cell r="AF202" t="str">
            <v>A</v>
          </cell>
          <cell r="AG202">
            <v>118.15900000000002</v>
          </cell>
          <cell r="AH202">
            <v>0.3</v>
          </cell>
          <cell r="AI202">
            <v>1.1000000000000001</v>
          </cell>
          <cell r="AJ202">
            <v>7.1142757967931642E-5</v>
          </cell>
          <cell r="AK202">
            <v>8.8132714644762979E-5</v>
          </cell>
          <cell r="AL202" t="str">
            <v xml:space="preserve">A </v>
          </cell>
          <cell r="AM202" t="str">
            <v>A2</v>
          </cell>
          <cell r="AN202" t="str">
            <v xml:space="preserve">A </v>
          </cell>
          <cell r="AO202" t="str">
            <v>Industrial</v>
          </cell>
          <cell r="AP202" t="str">
            <v>Aerospace/Defense</v>
          </cell>
          <cell r="AQ202" t="str">
            <v>UNITED STATES</v>
          </cell>
          <cell r="AR202" t="str">
            <v>#N/A Field Not Applicable</v>
          </cell>
        </row>
        <row r="203">
          <cell r="A203" t="str">
            <v>CP Inc</v>
          </cell>
          <cell r="B203" t="str">
            <v>Inveco</v>
          </cell>
          <cell r="C203" t="str">
            <v>13400002</v>
          </cell>
          <cell r="D203" t="str">
            <v>USD</v>
          </cell>
          <cell r="E203" t="str">
            <v>015</v>
          </cell>
          <cell r="F203" t="str">
            <v>070</v>
          </cell>
          <cell r="G203" t="str">
            <v>MERCK &amp; CO INC</v>
          </cell>
          <cell r="H203" t="str">
            <v>1.875 JUN 30 11</v>
          </cell>
          <cell r="I203" t="str">
            <v>589331AR8</v>
          </cell>
          <cell r="J203" t="str">
            <v>B</v>
          </cell>
          <cell r="K203" t="str">
            <v>CAL</v>
          </cell>
          <cell r="L203">
            <v>4858.07</v>
          </cell>
          <cell r="M203">
            <v>1024908.97</v>
          </cell>
          <cell r="N203">
            <v>1024754</v>
          </cell>
          <cell r="O203">
            <v>1036715.75</v>
          </cell>
          <cell r="P203">
            <v>1025000</v>
          </cell>
          <cell r="Q203">
            <v>1041573.82</v>
          </cell>
          <cell r="R203" t="str">
            <v>JD   30</v>
          </cell>
          <cell r="S203">
            <v>40724</v>
          </cell>
          <cell r="T203">
            <v>2011</v>
          </cell>
          <cell r="U203">
            <v>6</v>
          </cell>
          <cell r="V203">
            <v>273</v>
          </cell>
          <cell r="W203" t="str">
            <v>MS</v>
          </cell>
          <cell r="X203">
            <v>1.875</v>
          </cell>
          <cell r="Y203">
            <v>0.74</v>
          </cell>
          <cell r="Z203">
            <v>3.4048396871518173E-4</v>
          </cell>
          <cell r="AA203">
            <v>40451</v>
          </cell>
          <cell r="AB203">
            <v>11806.78</v>
          </cell>
          <cell r="AC203">
            <v>9.300000000000001E-3</v>
          </cell>
          <cell r="AD203">
            <v>1</v>
          </cell>
          <cell r="AE203">
            <v>101.14299999999999</v>
          </cell>
          <cell r="AF203" t="str">
            <v>AA-</v>
          </cell>
          <cell r="AG203">
            <v>99.975999999999999</v>
          </cell>
          <cell r="AH203">
            <v>1.9</v>
          </cell>
          <cell r="AI203">
            <v>0.3</v>
          </cell>
          <cell r="AJ203">
            <v>8.7421559534979086E-4</v>
          </cell>
          <cell r="AK203">
            <v>1.0829913796383105E-3</v>
          </cell>
          <cell r="AL203" t="str">
            <v>AA-</v>
          </cell>
          <cell r="AM203" t="str">
            <v>Aa3</v>
          </cell>
          <cell r="AN203" t="str">
            <v>AA-</v>
          </cell>
          <cell r="AO203" t="str">
            <v>Consumer, Non-cyclical</v>
          </cell>
          <cell r="AP203" t="str">
            <v>Pharmaceuticals</v>
          </cell>
          <cell r="AQ203" t="str">
            <v>UNITED STATES</v>
          </cell>
          <cell r="AR203" t="str">
            <v>#N/A Field Not Applicable</v>
          </cell>
        </row>
        <row r="204">
          <cell r="A204" t="str">
            <v>CP Inc</v>
          </cell>
          <cell r="B204" t="str">
            <v>Inveco</v>
          </cell>
          <cell r="C204" t="str">
            <v>13400002</v>
          </cell>
          <cell r="D204" t="str">
            <v>USD</v>
          </cell>
          <cell r="E204" t="str">
            <v>015</v>
          </cell>
          <cell r="F204" t="str">
            <v>070</v>
          </cell>
          <cell r="G204" t="str">
            <v>METROPOLITAN LIFE GL</v>
          </cell>
          <cell r="H204" t="str">
            <v>5.125 APR 10 13</v>
          </cell>
          <cell r="I204" t="str">
            <v>592179JG1</v>
          </cell>
          <cell r="J204" t="str">
            <v>B</v>
          </cell>
          <cell r="K204" t="str">
            <v>ZZZ</v>
          </cell>
          <cell r="L204">
            <v>73031.25</v>
          </cell>
          <cell r="M204">
            <v>3150241.67</v>
          </cell>
          <cell r="N204">
            <v>3181170</v>
          </cell>
          <cell r="O204">
            <v>3265312.5</v>
          </cell>
          <cell r="P204">
            <v>3000000</v>
          </cell>
          <cell r="Q204">
            <v>3338343.75</v>
          </cell>
          <cell r="R204" t="str">
            <v>AO   10</v>
          </cell>
          <cell r="S204">
            <v>41374</v>
          </cell>
          <cell r="T204">
            <v>2013</v>
          </cell>
          <cell r="U204">
            <v>4</v>
          </cell>
          <cell r="V204">
            <v>923</v>
          </cell>
          <cell r="W204" t="str">
            <v>MS</v>
          </cell>
          <cell r="X204">
            <v>5.125</v>
          </cell>
          <cell r="Y204">
            <v>2.34</v>
          </cell>
          <cell r="Z204">
            <v>3.3093247239731169E-3</v>
          </cell>
          <cell r="AA204">
            <v>40451</v>
          </cell>
          <cell r="AB204">
            <v>115070.83</v>
          </cell>
          <cell r="AC204">
            <v>6.9099999999999995E-2</v>
          </cell>
          <cell r="AD204">
            <v>1</v>
          </cell>
          <cell r="AE204">
            <v>108.84399999999999</v>
          </cell>
          <cell r="AF204" t="str">
            <v>AA-</v>
          </cell>
          <cell r="AG204">
            <v>106.039</v>
          </cell>
          <cell r="AH204">
            <v>3.2</v>
          </cell>
          <cell r="AI204">
            <v>1.5</v>
          </cell>
          <cell r="AJ204">
            <v>4.5255722720999895E-3</v>
          </cell>
          <cell r="AK204">
            <v>5.6063467463691296E-3</v>
          </cell>
          <cell r="AL204" t="str">
            <v>AA-</v>
          </cell>
          <cell r="AM204" t="str">
            <v>Aa3</v>
          </cell>
          <cell r="AN204" t="str">
            <v>AA-</v>
          </cell>
          <cell r="AO204" t="str">
            <v>Financial</v>
          </cell>
          <cell r="AP204" t="str">
            <v>Insurance</v>
          </cell>
          <cell r="AQ204" t="str">
            <v>UNITED STATES</v>
          </cell>
          <cell r="AR204" t="str">
            <v>#N/A Field Not Applicable</v>
          </cell>
        </row>
        <row r="205">
          <cell r="A205" t="str">
            <v>CP Inc</v>
          </cell>
          <cell r="B205" t="str">
            <v>Inveco</v>
          </cell>
          <cell r="C205" t="str">
            <v>13400002</v>
          </cell>
          <cell r="D205" t="str">
            <v>USD</v>
          </cell>
          <cell r="E205" t="str">
            <v>015</v>
          </cell>
          <cell r="F205" t="str">
            <v>070</v>
          </cell>
          <cell r="G205" t="str">
            <v>MICROSOFT CORP</v>
          </cell>
          <cell r="H205" t="str">
            <v>2.950 JUN 01 14</v>
          </cell>
          <cell r="I205" t="str">
            <v>594918AB0</v>
          </cell>
          <cell r="J205" t="str">
            <v>B</v>
          </cell>
          <cell r="K205" t="str">
            <v>ZZZ</v>
          </cell>
          <cell r="L205">
            <v>29500</v>
          </cell>
          <cell r="M205">
            <v>2990697.61</v>
          </cell>
          <cell r="N205">
            <v>2987564.39</v>
          </cell>
          <cell r="O205">
            <v>3180468.75</v>
          </cell>
          <cell r="P205">
            <v>3000000</v>
          </cell>
          <cell r="Q205">
            <v>3209968.75</v>
          </cell>
          <cell r="R205" t="str">
            <v>JD    1</v>
          </cell>
          <cell r="S205">
            <v>41791</v>
          </cell>
          <cell r="T205">
            <v>2014</v>
          </cell>
          <cell r="U205">
            <v>6</v>
          </cell>
          <cell r="V205">
            <v>1340</v>
          </cell>
          <cell r="W205" t="str">
            <v>MS</v>
          </cell>
          <cell r="X205">
            <v>2.95</v>
          </cell>
          <cell r="Y205">
            <v>3.46</v>
          </cell>
          <cell r="Z205">
            <v>4.645454996161741E-3</v>
          </cell>
          <cell r="AA205">
            <v>40451</v>
          </cell>
          <cell r="AB205">
            <v>189771.14</v>
          </cell>
          <cell r="AC205">
            <v>0.1411</v>
          </cell>
          <cell r="AD205">
            <v>1</v>
          </cell>
          <cell r="AE205">
            <v>106.01600000000001</v>
          </cell>
          <cell r="AF205" t="str">
            <v>AAA</v>
          </cell>
          <cell r="AG205">
            <v>99.584999999999994</v>
          </cell>
          <cell r="AH205">
            <v>3</v>
          </cell>
          <cell r="AI205">
            <v>1.3</v>
          </cell>
          <cell r="AJ205">
            <v>4.027851152741394E-3</v>
          </cell>
          <cell r="AK205">
            <v>4.9897623653576998E-3</v>
          </cell>
          <cell r="AL205" t="str">
            <v>AAA</v>
          </cell>
          <cell r="AM205" t="str">
            <v>Aaa</v>
          </cell>
          <cell r="AN205" t="str">
            <v>AAA</v>
          </cell>
          <cell r="AO205" t="str">
            <v>Technology</v>
          </cell>
          <cell r="AP205" t="str">
            <v>Software</v>
          </cell>
          <cell r="AQ205" t="str">
            <v>UNITED STATES</v>
          </cell>
          <cell r="AR205" t="str">
            <v>#N/A Field Not Applicable</v>
          </cell>
        </row>
        <row r="206">
          <cell r="A206" t="str">
            <v>CP Inc</v>
          </cell>
          <cell r="B206" t="str">
            <v>Inveco</v>
          </cell>
          <cell r="C206" t="str">
            <v>13400002</v>
          </cell>
          <cell r="D206" t="str">
            <v>USD</v>
          </cell>
          <cell r="E206" t="str">
            <v>015</v>
          </cell>
          <cell r="F206" t="str">
            <v>070</v>
          </cell>
          <cell r="G206" t="str">
            <v>MONSANTO CO</v>
          </cell>
          <cell r="H206" t="str">
            <v>7.375 AUG 15 12</v>
          </cell>
          <cell r="I206" t="str">
            <v>61166WAA9</v>
          </cell>
          <cell r="J206" t="str">
            <v>B</v>
          </cell>
          <cell r="K206" t="str">
            <v>CAL</v>
          </cell>
          <cell r="L206">
            <v>9706.32</v>
          </cell>
          <cell r="M206">
            <v>1084847.1299999999</v>
          </cell>
          <cell r="N206">
            <v>1156453.1000000001</v>
          </cell>
          <cell r="O206">
            <v>1146029.5</v>
          </cell>
          <cell r="P206">
            <v>1030000</v>
          </cell>
          <cell r="Q206">
            <v>1155735.82</v>
          </cell>
          <cell r="R206" t="str">
            <v>FA   15</v>
          </cell>
          <cell r="S206">
            <v>41136</v>
          </cell>
          <cell r="T206">
            <v>2012</v>
          </cell>
          <cell r="U206">
            <v>8</v>
          </cell>
          <cell r="V206">
            <v>685</v>
          </cell>
          <cell r="W206" t="str">
            <v>MS</v>
          </cell>
          <cell r="X206">
            <v>7.375</v>
          </cell>
          <cell r="Y206">
            <v>1.77</v>
          </cell>
          <cell r="Z206">
            <v>8.6202818420015018E-4</v>
          </cell>
          <cell r="AA206">
            <v>40451</v>
          </cell>
          <cell r="AB206">
            <v>61182.37</v>
          </cell>
          <cell r="AC206">
            <v>4.0999999999999995E-2</v>
          </cell>
          <cell r="AD206">
            <v>1</v>
          </cell>
          <cell r="AE206">
            <v>111.265</v>
          </cell>
          <cell r="AF206" t="str">
            <v>A+</v>
          </cell>
          <cell r="AG206">
            <v>112.277</v>
          </cell>
          <cell r="AH206">
            <v>4.2</v>
          </cell>
          <cell r="AI206">
            <v>1.3</v>
          </cell>
          <cell r="AJ206">
            <v>2.0454906065766275E-3</v>
          </cell>
          <cell r="AK206">
            <v>2.5339844150998724E-3</v>
          </cell>
          <cell r="AL206" t="str">
            <v xml:space="preserve">A+ </v>
          </cell>
          <cell r="AM206" t="str">
            <v>A2</v>
          </cell>
          <cell r="AN206" t="str">
            <v xml:space="preserve">A+ </v>
          </cell>
          <cell r="AO206" t="str">
            <v>Basic Materials</v>
          </cell>
          <cell r="AP206" t="str">
            <v>Chemicals</v>
          </cell>
          <cell r="AQ206" t="str">
            <v>UNITED STATES</v>
          </cell>
          <cell r="AR206" t="str">
            <v>#N/A Field Not Applicable</v>
          </cell>
        </row>
        <row r="207">
          <cell r="A207" t="str">
            <v>CP Inc</v>
          </cell>
          <cell r="B207" t="str">
            <v>Inveco</v>
          </cell>
          <cell r="C207" t="str">
            <v>13400002</v>
          </cell>
          <cell r="D207" t="str">
            <v>USD</v>
          </cell>
          <cell r="E207" t="str">
            <v>015</v>
          </cell>
          <cell r="F207" t="str">
            <v>070</v>
          </cell>
          <cell r="G207" t="str">
            <v>NEW YORK LIFE GLOBAL</v>
          </cell>
          <cell r="H207" t="str">
            <v>5.250 OCT 16 12</v>
          </cell>
          <cell r="I207" t="str">
            <v>64952WAJ2</v>
          </cell>
          <cell r="J207" t="str">
            <v>B</v>
          </cell>
          <cell r="K207" t="str">
            <v>ZZZ</v>
          </cell>
          <cell r="L207">
            <v>24062.5</v>
          </cell>
          <cell r="M207">
            <v>1053072.01</v>
          </cell>
          <cell r="N207">
            <v>1081600</v>
          </cell>
          <cell r="O207">
            <v>1086093.75</v>
          </cell>
          <cell r="P207">
            <v>1000000</v>
          </cell>
          <cell r="Q207">
            <v>1110156.25</v>
          </cell>
          <cell r="R207" t="str">
            <v>AO   16</v>
          </cell>
          <cell r="S207">
            <v>41198</v>
          </cell>
          <cell r="T207">
            <v>2012</v>
          </cell>
          <cell r="U207">
            <v>10</v>
          </cell>
          <cell r="V207">
            <v>747</v>
          </cell>
          <cell r="W207" t="str">
            <v>MS</v>
          </cell>
          <cell r="X207">
            <v>5.25</v>
          </cell>
          <cell r="Y207">
            <v>1.92</v>
          </cell>
          <cell r="Z207">
            <v>9.0769293055169363E-4</v>
          </cell>
          <cell r="AA207">
            <v>40451</v>
          </cell>
          <cell r="AB207">
            <v>33021.74</v>
          </cell>
          <cell r="AC207">
            <v>4.7899999999999998E-2</v>
          </cell>
          <cell r="AD207">
            <v>1</v>
          </cell>
          <cell r="AE207">
            <v>108.60899999999999</v>
          </cell>
          <cell r="AF207" t="str">
            <v>AAA</v>
          </cell>
          <cell r="AG207">
            <v>108.16</v>
          </cell>
          <cell r="AH207">
            <v>2.5</v>
          </cell>
          <cell r="AI207">
            <v>1</v>
          </cell>
          <cell r="AJ207">
            <v>1.1818918366558512E-3</v>
          </cell>
          <cell r="AK207">
            <v>1.4641453178961333E-3</v>
          </cell>
          <cell r="AL207" t="str">
            <v>AAA</v>
          </cell>
          <cell r="AM207" t="str">
            <v>Aaa</v>
          </cell>
          <cell r="AN207" t="str">
            <v>AAA</v>
          </cell>
          <cell r="AO207" t="str">
            <v>Financial</v>
          </cell>
          <cell r="AP207" t="str">
            <v>Insurance</v>
          </cell>
          <cell r="AQ207" t="str">
            <v>UNITED STATES</v>
          </cell>
          <cell r="AR207" t="str">
            <v>#N/A Field Not Applicable</v>
          </cell>
        </row>
        <row r="208">
          <cell r="A208" t="str">
            <v>CP Inc</v>
          </cell>
          <cell r="B208" t="str">
            <v>Inveco</v>
          </cell>
          <cell r="C208" t="str">
            <v>13400002</v>
          </cell>
          <cell r="D208" t="str">
            <v>USD</v>
          </cell>
          <cell r="E208" t="str">
            <v>015</v>
          </cell>
          <cell r="F208" t="str">
            <v>070</v>
          </cell>
          <cell r="G208" t="str">
            <v>NORTHERN TR CORP</v>
          </cell>
          <cell r="H208" t="str">
            <v>5.200 NOV 09 12</v>
          </cell>
          <cell r="I208" t="str">
            <v>665859AH7</v>
          </cell>
          <cell r="J208" t="str">
            <v>B</v>
          </cell>
          <cell r="K208" t="str">
            <v>ZZZ</v>
          </cell>
          <cell r="L208">
            <v>21536.67</v>
          </cell>
          <cell r="M208">
            <v>1056799.05</v>
          </cell>
          <cell r="N208">
            <v>1066044</v>
          </cell>
          <cell r="O208">
            <v>1146304.69</v>
          </cell>
          <cell r="P208">
            <v>1050000</v>
          </cell>
          <cell r="Q208">
            <v>1167841.3600000001</v>
          </cell>
          <cell r="R208" t="str">
            <v>MN    9</v>
          </cell>
          <cell r="S208">
            <v>41222</v>
          </cell>
          <cell r="T208">
            <v>2012</v>
          </cell>
          <cell r="U208">
            <v>11</v>
          </cell>
          <cell r="V208">
            <v>771</v>
          </cell>
          <cell r="W208" t="str">
            <v>MS</v>
          </cell>
          <cell r="X208">
            <v>5.2</v>
          </cell>
          <cell r="Y208">
            <v>1.98</v>
          </cell>
          <cell r="Z208">
            <v>9.3937123899350591E-4</v>
          </cell>
          <cell r="AA208">
            <v>40451</v>
          </cell>
          <cell r="AB208">
            <v>89505.63</v>
          </cell>
          <cell r="AC208">
            <v>5.0799999999999998E-2</v>
          </cell>
          <cell r="AD208">
            <v>1</v>
          </cell>
          <cell r="AE208">
            <v>109.17200000000001</v>
          </cell>
          <cell r="AF208" t="str">
            <v>AA-</v>
          </cell>
          <cell r="AG208">
            <v>101.52800000000001</v>
          </cell>
          <cell r="AH208">
            <v>4.9000000000000004</v>
          </cell>
          <cell r="AI208">
            <v>0.8</v>
          </cell>
          <cell r="AJ208">
            <v>2.3247066015495855E-3</v>
          </cell>
          <cell r="AK208">
            <v>2.8798813737235126E-3</v>
          </cell>
          <cell r="AL208" t="str">
            <v>AA-</v>
          </cell>
          <cell r="AM208" t="str">
            <v>A1</v>
          </cell>
          <cell r="AN208" t="str">
            <v>AA-</v>
          </cell>
          <cell r="AO208" t="str">
            <v>Financial</v>
          </cell>
          <cell r="AP208" t="str">
            <v>Banks</v>
          </cell>
          <cell r="AQ208" t="str">
            <v>UNITED STATES</v>
          </cell>
          <cell r="AR208" t="str">
            <v>#N/A Field Not Applicable</v>
          </cell>
        </row>
        <row r="209">
          <cell r="A209" t="str">
            <v>CP Inc</v>
          </cell>
          <cell r="B209" t="str">
            <v>Inveco</v>
          </cell>
          <cell r="C209" t="str">
            <v>13400002</v>
          </cell>
          <cell r="D209" t="str">
            <v>USD</v>
          </cell>
          <cell r="E209" t="str">
            <v>015</v>
          </cell>
          <cell r="F209" t="str">
            <v>070</v>
          </cell>
          <cell r="G209" t="str">
            <v>ORACLE CORP</v>
          </cell>
          <cell r="H209" t="str">
            <v>4.950 APR 15 13</v>
          </cell>
          <cell r="I209" t="str">
            <v>68389XAD7</v>
          </cell>
          <cell r="J209" t="str">
            <v>B</v>
          </cell>
          <cell r="K209" t="str">
            <v>CAL</v>
          </cell>
          <cell r="L209">
            <v>22825</v>
          </cell>
          <cell r="M209">
            <v>1009326.68</v>
          </cell>
          <cell r="N209">
            <v>1018100</v>
          </cell>
          <cell r="O209">
            <v>1101562.5</v>
          </cell>
          <cell r="P209">
            <v>1000000</v>
          </cell>
          <cell r="Q209">
            <v>1124387.5</v>
          </cell>
          <cell r="R209" t="str">
            <v>AO   15</v>
          </cell>
          <cell r="S209">
            <v>41379</v>
          </cell>
          <cell r="T209">
            <v>2013</v>
          </cell>
          <cell r="U209">
            <v>4</v>
          </cell>
          <cell r="V209">
            <v>928</v>
          </cell>
          <cell r="W209" t="str">
            <v>MS</v>
          </cell>
          <cell r="X209">
            <v>4.95</v>
          </cell>
          <cell r="Y209">
            <v>2.37</v>
          </cell>
          <cell r="Z209">
            <v>1.0738898904958864E-3</v>
          </cell>
          <cell r="AA209">
            <v>40451</v>
          </cell>
          <cell r="AB209">
            <v>92235.82</v>
          </cell>
          <cell r="AC209">
            <v>7.0499999999999993E-2</v>
          </cell>
          <cell r="AD209">
            <v>1</v>
          </cell>
          <cell r="AE209">
            <v>110.15600000000001</v>
          </cell>
          <cell r="AF209" t="str">
            <v>A</v>
          </cell>
          <cell r="AG209">
            <v>101.81</v>
          </cell>
          <cell r="AH209">
            <v>4.5</v>
          </cell>
          <cell r="AI209">
            <v>0.9</v>
          </cell>
          <cell r="AJ209">
            <v>2.0390314376504174E-3</v>
          </cell>
          <cell r="AK209">
            <v>2.5259826998434497E-3</v>
          </cell>
          <cell r="AL209" t="str">
            <v xml:space="preserve">A </v>
          </cell>
          <cell r="AM209" t="str">
            <v>A2</v>
          </cell>
          <cell r="AN209" t="str">
            <v xml:space="preserve">A </v>
          </cell>
          <cell r="AO209" t="str">
            <v>Technology</v>
          </cell>
          <cell r="AP209" t="str">
            <v>Software</v>
          </cell>
          <cell r="AQ209" t="str">
            <v>UNITED STATES</v>
          </cell>
          <cell r="AR209" t="str">
            <v>#N/A Field Not Applicable</v>
          </cell>
        </row>
        <row r="210">
          <cell r="A210" t="str">
            <v>CP Inc</v>
          </cell>
          <cell r="B210" t="str">
            <v>Inveco</v>
          </cell>
          <cell r="C210" t="str">
            <v>13400002</v>
          </cell>
          <cell r="D210" t="str">
            <v>USD</v>
          </cell>
          <cell r="E210" t="str">
            <v>015</v>
          </cell>
          <cell r="F210" t="str">
            <v>070</v>
          </cell>
          <cell r="G210" t="str">
            <v>PEPSICO INC</v>
          </cell>
          <cell r="H210" t="str">
            <v>4.650 FEB 15 13</v>
          </cell>
          <cell r="I210" t="str">
            <v>713448BG2</v>
          </cell>
          <cell r="J210" t="str">
            <v>B</v>
          </cell>
          <cell r="K210" t="str">
            <v>ZZZ</v>
          </cell>
          <cell r="L210">
            <v>11883.33</v>
          </cell>
          <cell r="M210">
            <v>2013462.23</v>
          </cell>
          <cell r="N210">
            <v>2026180</v>
          </cell>
          <cell r="O210">
            <v>2179680</v>
          </cell>
          <cell r="P210">
            <v>2000000</v>
          </cell>
          <cell r="Q210">
            <v>2191563.33</v>
          </cell>
          <cell r="R210" t="str">
            <v>FA   15</v>
          </cell>
          <cell r="S210">
            <v>41320</v>
          </cell>
          <cell r="T210">
            <v>2013</v>
          </cell>
          <cell r="U210">
            <v>2</v>
          </cell>
          <cell r="V210">
            <v>869</v>
          </cell>
          <cell r="W210" t="str">
            <v>MS</v>
          </cell>
          <cell r="X210">
            <v>4.6500000000000004</v>
          </cell>
          <cell r="Y210">
            <v>2.2599999999999998</v>
          </cell>
          <cell r="Z210">
            <v>2.0428269611295663E-3</v>
          </cell>
          <cell r="AA210">
            <v>40451</v>
          </cell>
          <cell r="AB210">
            <v>166217.76999999999</v>
          </cell>
          <cell r="AC210">
            <v>6.3799999999999996E-2</v>
          </cell>
          <cell r="AD210">
            <v>1</v>
          </cell>
          <cell r="AE210">
            <v>108.98399999999999</v>
          </cell>
          <cell r="AF210" t="str">
            <v>A-</v>
          </cell>
          <cell r="AG210">
            <v>101.309</v>
          </cell>
          <cell r="AH210">
            <v>4.3</v>
          </cell>
          <cell r="AI210">
            <v>0.8</v>
          </cell>
          <cell r="AJ210">
            <v>3.8867946605562549E-3</v>
          </cell>
          <cell r="AK210">
            <v>4.8150194691074892E-3</v>
          </cell>
          <cell r="AL210" t="str">
            <v>A-</v>
          </cell>
          <cell r="AM210" t="str">
            <v>Aa3</v>
          </cell>
          <cell r="AN210" t="str">
            <v>A-</v>
          </cell>
          <cell r="AO210" t="str">
            <v>Consumer, Non-cyclical</v>
          </cell>
          <cell r="AP210" t="str">
            <v>Beverages</v>
          </cell>
          <cell r="AQ210" t="str">
            <v>UNITED STATES</v>
          </cell>
          <cell r="AR210" t="str">
            <v>#N/A Field Not Applicable</v>
          </cell>
        </row>
        <row r="211">
          <cell r="A211" t="str">
            <v>CP Inc</v>
          </cell>
          <cell r="B211" t="str">
            <v>Inveco</v>
          </cell>
          <cell r="C211" t="str">
            <v>13400002</v>
          </cell>
          <cell r="D211" t="str">
            <v>USD</v>
          </cell>
          <cell r="E211" t="str">
            <v>015</v>
          </cell>
          <cell r="F211" t="str">
            <v>070</v>
          </cell>
          <cell r="G211" t="str">
            <v>PRAXAIR INC</v>
          </cell>
          <cell r="H211" t="str">
            <v>1.750 NOV 15 12</v>
          </cell>
          <cell r="I211" t="str">
            <v>74005PAW4</v>
          </cell>
          <cell r="J211" t="str">
            <v>B</v>
          </cell>
          <cell r="K211" t="str">
            <v>CAL</v>
          </cell>
          <cell r="L211">
            <v>6611.11</v>
          </cell>
          <cell r="M211">
            <v>1002928.02</v>
          </cell>
          <cell r="N211">
            <v>1003860</v>
          </cell>
          <cell r="O211">
            <v>1019375</v>
          </cell>
          <cell r="P211">
            <v>1000000</v>
          </cell>
          <cell r="Q211">
            <v>1025986.11</v>
          </cell>
          <cell r="R211" t="str">
            <v>MN   15</v>
          </cell>
          <cell r="S211">
            <v>41228</v>
          </cell>
          <cell r="T211">
            <v>2012</v>
          </cell>
          <cell r="U211">
            <v>11</v>
          </cell>
          <cell r="V211">
            <v>777</v>
          </cell>
          <cell r="W211" t="str">
            <v>MS</v>
          </cell>
          <cell r="X211">
            <v>1.75</v>
          </cell>
          <cell r="Y211">
            <v>2.0699999999999998</v>
          </cell>
          <cell r="Z211">
            <v>9.3200826786925283E-4</v>
          </cell>
          <cell r="AA211">
            <v>40451</v>
          </cell>
          <cell r="AB211">
            <v>16446.98</v>
          </cell>
          <cell r="AC211">
            <v>5.4000000000000006E-2</v>
          </cell>
          <cell r="AD211">
            <v>1</v>
          </cell>
          <cell r="AE211">
            <v>101.93799999999999</v>
          </cell>
          <cell r="AF211" t="str">
            <v>A</v>
          </cell>
          <cell r="AG211">
            <v>100.38600000000001</v>
          </cell>
          <cell r="AH211">
            <v>1.6</v>
          </cell>
          <cell r="AI211">
            <v>0.8</v>
          </cell>
          <cell r="AJ211">
            <v>7.2039286405352885E-4</v>
          </cell>
          <cell r="AK211">
            <v>8.9243347507517309E-4</v>
          </cell>
          <cell r="AL211" t="str">
            <v xml:space="preserve">A </v>
          </cell>
          <cell r="AM211" t="str">
            <v>A2</v>
          </cell>
          <cell r="AN211" t="str">
            <v xml:space="preserve">A </v>
          </cell>
          <cell r="AO211" t="str">
            <v>Basic Materials</v>
          </cell>
          <cell r="AP211" t="str">
            <v>Chemicals</v>
          </cell>
          <cell r="AQ211" t="str">
            <v>UNITED STATES</v>
          </cell>
          <cell r="AR211" t="str">
            <v>#N/A Field Not Applicable</v>
          </cell>
        </row>
        <row r="212">
          <cell r="A212" t="str">
            <v>CP Inc</v>
          </cell>
          <cell r="B212" t="str">
            <v>Inveco</v>
          </cell>
          <cell r="C212" t="str">
            <v>13400002</v>
          </cell>
          <cell r="D212" t="str">
            <v>USD</v>
          </cell>
          <cell r="E212" t="str">
            <v>015</v>
          </cell>
          <cell r="F212" t="str">
            <v>070</v>
          </cell>
          <cell r="G212" t="str">
            <v>PROCTER &amp; GAMBLE CO</v>
          </cell>
          <cell r="H212" t="str">
            <v>1.375 AUG 01 12</v>
          </cell>
          <cell r="I212" t="str">
            <v>742718DR7</v>
          </cell>
          <cell r="J212" t="str">
            <v>B</v>
          </cell>
          <cell r="K212" t="str">
            <v>CAL</v>
          </cell>
          <cell r="L212">
            <v>4583.33</v>
          </cell>
          <cell r="M212">
            <v>2014280.67</v>
          </cell>
          <cell r="N212">
            <v>2016540</v>
          </cell>
          <cell r="O212">
            <v>2027187.5</v>
          </cell>
          <cell r="P212">
            <v>2000000</v>
          </cell>
          <cell r="Q212">
            <v>2031770.83</v>
          </cell>
          <cell r="R212" t="str">
            <v>FA    1</v>
          </cell>
          <cell r="S212">
            <v>41122</v>
          </cell>
          <cell r="T212">
            <v>2012</v>
          </cell>
          <cell r="U212">
            <v>8</v>
          </cell>
          <cell r="V212">
            <v>671</v>
          </cell>
          <cell r="W212" t="str">
            <v>MS</v>
          </cell>
          <cell r="X212">
            <v>1.375</v>
          </cell>
          <cell r="Y212">
            <v>1.81</v>
          </cell>
          <cell r="Z212">
            <v>1.6367344162525363E-3</v>
          </cell>
          <cell r="AA212">
            <v>40451</v>
          </cell>
          <cell r="AB212">
            <v>12906.83</v>
          </cell>
          <cell r="AC212">
            <v>4.2000000000000003E-2</v>
          </cell>
          <cell r="AD212">
            <v>1</v>
          </cell>
          <cell r="AE212">
            <v>101.35899999999999</v>
          </cell>
          <cell r="AF212" t="str">
            <v>AA-</v>
          </cell>
          <cell r="AG212">
            <v>100.82700000000001</v>
          </cell>
          <cell r="AH212">
            <v>1</v>
          </cell>
          <cell r="AI212">
            <v>0.6</v>
          </cell>
          <cell r="AJ212">
            <v>9.0427315815057253E-4</v>
          </cell>
          <cell r="AK212">
            <v>1.1202271388484389E-3</v>
          </cell>
          <cell r="AL212" t="str">
            <v>AA-</v>
          </cell>
          <cell r="AM212" t="str">
            <v>Aa3</v>
          </cell>
          <cell r="AN212" t="str">
            <v>AA-</v>
          </cell>
          <cell r="AO212" t="str">
            <v>Consumer, Non-cyclical</v>
          </cell>
          <cell r="AP212" t="str">
            <v>Cosmetics/Personal Care</v>
          </cell>
          <cell r="AQ212" t="str">
            <v>UNITED STATES</v>
          </cell>
          <cell r="AR212" t="str">
            <v>#N/A Field Not Applicable</v>
          </cell>
        </row>
        <row r="213">
          <cell r="A213" t="str">
            <v>CP Inc</v>
          </cell>
          <cell r="B213" t="str">
            <v>Inveco</v>
          </cell>
          <cell r="C213" t="str">
            <v>13400002</v>
          </cell>
          <cell r="D213" t="str">
            <v>USD</v>
          </cell>
          <cell r="E213" t="str">
            <v>015</v>
          </cell>
          <cell r="F213" t="str">
            <v>070</v>
          </cell>
          <cell r="G213" t="str">
            <v>SCHLUMBERGER TECHNOL</v>
          </cell>
          <cell r="H213" t="str">
            <v>6.500 APR 15 12</v>
          </cell>
          <cell r="I213" t="str">
            <v>806860AA0</v>
          </cell>
          <cell r="J213" t="str">
            <v>B</v>
          </cell>
          <cell r="K213" t="str">
            <v>CAL</v>
          </cell>
          <cell r="L213">
            <v>59944.44</v>
          </cell>
          <cell r="M213">
            <v>2060642.29</v>
          </cell>
          <cell r="N213">
            <v>2158080</v>
          </cell>
          <cell r="O213">
            <v>2162812.5</v>
          </cell>
          <cell r="P213">
            <v>2000000</v>
          </cell>
          <cell r="Q213">
            <v>2222756.94</v>
          </cell>
          <cell r="R213" t="str">
            <v>AO   15</v>
          </cell>
          <cell r="S213">
            <v>41014</v>
          </cell>
          <cell r="T213">
            <v>2012</v>
          </cell>
          <cell r="U213">
            <v>4</v>
          </cell>
          <cell r="V213">
            <v>563</v>
          </cell>
          <cell r="W213" t="str">
            <v>MS</v>
          </cell>
          <cell r="X213">
            <v>6.5</v>
          </cell>
          <cell r="Y213">
            <v>1.45</v>
          </cell>
          <cell r="Z213">
            <v>1.341375177633783E-3</v>
          </cell>
          <cell r="AA213">
            <v>40451</v>
          </cell>
          <cell r="AB213">
            <v>102170.21</v>
          </cell>
          <cell r="AC213">
            <v>2.8999999999999998E-2</v>
          </cell>
          <cell r="AD213">
            <v>1</v>
          </cell>
          <cell r="AE213">
            <v>108.14100000000001</v>
          </cell>
          <cell r="AF213" t="str">
            <v>A+</v>
          </cell>
          <cell r="AG213">
            <v>107.904</v>
          </cell>
          <cell r="AH213">
            <v>4.3</v>
          </cell>
          <cell r="AI213">
            <v>1.2</v>
          </cell>
          <cell r="AJ213">
            <v>3.9778712164312184E-3</v>
          </cell>
          <cell r="AK213">
            <v>4.9278464713074059E-3</v>
          </cell>
          <cell r="AL213" t="str">
            <v xml:space="preserve">A+ </v>
          </cell>
          <cell r="AM213" t="str">
            <v>A2</v>
          </cell>
          <cell r="AN213" t="str">
            <v xml:space="preserve">A+ </v>
          </cell>
          <cell r="AO213" t="str">
            <v>Energy</v>
          </cell>
          <cell r="AP213" t="str">
            <v>Oil&amp;Gas</v>
          </cell>
          <cell r="AQ213" t="str">
            <v>UNITED STATES</v>
          </cell>
          <cell r="AR213" t="str">
            <v>#N/A Field Not Applicable</v>
          </cell>
        </row>
        <row r="214">
          <cell r="A214" t="str">
            <v>CP Inc</v>
          </cell>
          <cell r="B214" t="str">
            <v>Inveco</v>
          </cell>
          <cell r="C214" t="str">
            <v>13400002</v>
          </cell>
          <cell r="D214" t="str">
            <v>USD</v>
          </cell>
          <cell r="E214" t="str">
            <v>205</v>
          </cell>
          <cell r="F214" t="str">
            <v>070</v>
          </cell>
          <cell r="G214" t="str">
            <v>SHELL INTERNATIONAL</v>
          </cell>
          <cell r="H214" t="str">
            <v>5.625 JUN 27 11</v>
          </cell>
          <cell r="I214" t="str">
            <v>822582AA0</v>
          </cell>
          <cell r="J214" t="str">
            <v>B</v>
          </cell>
          <cell r="K214" t="str">
            <v>CAL</v>
          </cell>
          <cell r="L214">
            <v>40743.120000000003</v>
          </cell>
          <cell r="M214">
            <v>2813975.21</v>
          </cell>
          <cell r="N214">
            <v>2920460.8</v>
          </cell>
          <cell r="O214">
            <v>2880133.24</v>
          </cell>
          <cell r="P214">
            <v>2774000</v>
          </cell>
          <cell r="Q214">
            <v>2920876.36</v>
          </cell>
          <cell r="R214" t="str">
            <v>JD   27</v>
          </cell>
          <cell r="S214">
            <v>40721</v>
          </cell>
          <cell r="T214">
            <v>2011</v>
          </cell>
          <cell r="U214">
            <v>6</v>
          </cell>
          <cell r="V214">
            <v>270</v>
          </cell>
          <cell r="W214" t="str">
            <v>MS</v>
          </cell>
          <cell r="X214">
            <v>5.625</v>
          </cell>
          <cell r="Y214">
            <v>0.73</v>
          </cell>
          <cell r="Z214">
            <v>9.2219503976871708E-4</v>
          </cell>
          <cell r="AA214">
            <v>40451</v>
          </cell>
          <cell r="AB214">
            <v>66158.03</v>
          </cell>
          <cell r="AC214">
            <v>9.0000000000000011E-3</v>
          </cell>
          <cell r="AD214">
            <v>1</v>
          </cell>
          <cell r="AE214">
            <v>103.82600000000001</v>
          </cell>
          <cell r="AF214" t="str">
            <v>AA</v>
          </cell>
          <cell r="AG214">
            <v>105.28</v>
          </cell>
          <cell r="AH214">
            <v>3.6</v>
          </cell>
          <cell r="AI214">
            <v>0.5</v>
          </cell>
          <cell r="AJ214">
            <v>4.5478111550238103E-3</v>
          </cell>
          <cell r="AK214">
            <v>5.6338966077847767E-3</v>
          </cell>
          <cell r="AL214" t="str">
            <v>AA</v>
          </cell>
          <cell r="AM214" t="str">
            <v>Aa1</v>
          </cell>
          <cell r="AN214" t="str">
            <v>AA</v>
          </cell>
          <cell r="AO214" t="str">
            <v>Energy</v>
          </cell>
          <cell r="AP214" t="str">
            <v>Oil&amp;Gas</v>
          </cell>
          <cell r="AQ214" t="str">
            <v>NETHERLANDS</v>
          </cell>
          <cell r="AR214" t="str">
            <v>#N/A Field Not Applicable</v>
          </cell>
        </row>
        <row r="215">
          <cell r="A215" t="str">
            <v>CP Inc</v>
          </cell>
          <cell r="B215" t="str">
            <v>Inveco</v>
          </cell>
          <cell r="C215" t="str">
            <v>13400002</v>
          </cell>
          <cell r="D215" t="str">
            <v>USD</v>
          </cell>
          <cell r="E215" t="str">
            <v>205</v>
          </cell>
          <cell r="F215" t="str">
            <v>070</v>
          </cell>
          <cell r="G215" t="str">
            <v>SHELL INTERNATIONAL</v>
          </cell>
          <cell r="H215" t="str">
            <v>4.950 MAR 22 12</v>
          </cell>
          <cell r="I215" t="str">
            <v>822582AB8</v>
          </cell>
          <cell r="J215" t="str">
            <v>B</v>
          </cell>
          <cell r="K215" t="str">
            <v>CAL</v>
          </cell>
          <cell r="L215">
            <v>711.56</v>
          </cell>
          <cell r="M215">
            <v>583929.46</v>
          </cell>
          <cell r="N215">
            <v>598402.5</v>
          </cell>
          <cell r="O215">
            <v>610839.75</v>
          </cell>
          <cell r="P215">
            <v>575000</v>
          </cell>
          <cell r="Q215">
            <v>611551.31000000006</v>
          </cell>
          <cell r="R215" t="str">
            <v>MS   22</v>
          </cell>
          <cell r="S215">
            <v>40990</v>
          </cell>
          <cell r="T215">
            <v>2012</v>
          </cell>
          <cell r="U215">
            <v>3</v>
          </cell>
          <cell r="V215">
            <v>539</v>
          </cell>
          <cell r="W215" t="str">
            <v>MS</v>
          </cell>
          <cell r="X215">
            <v>4.95</v>
          </cell>
          <cell r="Y215">
            <v>1.44</v>
          </cell>
          <cell r="Z215">
            <v>3.774874636418747E-4</v>
          </cell>
          <cell r="AA215">
            <v>40451</v>
          </cell>
          <cell r="AB215">
            <v>26910.29</v>
          </cell>
          <cell r="AC215">
            <v>2.81E-2</v>
          </cell>
          <cell r="AD215">
            <v>1</v>
          </cell>
          <cell r="AE215">
            <v>106.23299999999999</v>
          </cell>
          <cell r="AF215" t="str">
            <v>AA</v>
          </cell>
          <cell r="AG215">
            <v>104.07</v>
          </cell>
          <cell r="AH215">
            <v>3.8</v>
          </cell>
          <cell r="AI215">
            <v>0.7</v>
          </cell>
          <cell r="AJ215">
            <v>9.9614747349939178E-4</v>
          </cell>
          <cell r="AK215">
            <v>1.2340424174389921E-3</v>
          </cell>
          <cell r="AL215" t="str">
            <v>AA</v>
          </cell>
          <cell r="AM215" t="str">
            <v>Aa1</v>
          </cell>
          <cell r="AN215" t="str">
            <v>AA</v>
          </cell>
          <cell r="AO215" t="str">
            <v>Energy</v>
          </cell>
          <cell r="AP215" t="str">
            <v>Oil&amp;Gas</v>
          </cell>
          <cell r="AQ215" t="str">
            <v>NETHERLANDS</v>
          </cell>
          <cell r="AR215" t="str">
            <v>#N/A Field Not Applicable</v>
          </cell>
        </row>
        <row r="216">
          <cell r="A216" t="str">
            <v>CP Inc</v>
          </cell>
          <cell r="B216" t="str">
            <v>Inveco</v>
          </cell>
          <cell r="C216" t="str">
            <v>13400002</v>
          </cell>
          <cell r="D216" t="str">
            <v>USD</v>
          </cell>
          <cell r="E216" t="str">
            <v>015</v>
          </cell>
          <cell r="F216" t="str">
            <v>070</v>
          </cell>
          <cell r="G216" t="str">
            <v>3M CO MEDIUM TERM NT</v>
          </cell>
          <cell r="H216" t="str">
            <v>4.375 AUG 15 13</v>
          </cell>
          <cell r="I216" t="str">
            <v>88579EAE5</v>
          </cell>
          <cell r="J216" t="str">
            <v>B</v>
          </cell>
          <cell r="K216" t="str">
            <v>ZZZ</v>
          </cell>
          <cell r="L216">
            <v>15373.26</v>
          </cell>
          <cell r="M216">
            <v>2956748.52</v>
          </cell>
          <cell r="N216">
            <v>2983750</v>
          </cell>
          <cell r="O216">
            <v>3029565</v>
          </cell>
          <cell r="P216">
            <v>2750000</v>
          </cell>
          <cell r="Q216">
            <v>3044938.26</v>
          </cell>
          <cell r="R216" t="str">
            <v>FA   15</v>
          </cell>
          <cell r="S216">
            <v>41501</v>
          </cell>
          <cell r="T216">
            <v>2013</v>
          </cell>
          <cell r="U216">
            <v>8</v>
          </cell>
          <cell r="V216">
            <v>1050</v>
          </cell>
          <cell r="W216" t="str">
            <v>MS</v>
          </cell>
          <cell r="X216">
            <v>4.375</v>
          </cell>
          <cell r="Y216">
            <v>2.72</v>
          </cell>
          <cell r="Z216">
            <v>3.6104633997911593E-3</v>
          </cell>
          <cell r="AA216">
            <v>40451</v>
          </cell>
          <cell r="AB216">
            <v>72816.479999999996</v>
          </cell>
          <cell r="AC216">
            <v>8.9800000000000005E-2</v>
          </cell>
          <cell r="AD216">
            <v>1</v>
          </cell>
          <cell r="AE216">
            <v>110.166</v>
          </cell>
          <cell r="AF216" t="str">
            <v>AA-</v>
          </cell>
          <cell r="AG216">
            <v>108.5</v>
          </cell>
          <cell r="AH216">
            <v>1.7</v>
          </cell>
          <cell r="AI216">
            <v>0.8</v>
          </cell>
          <cell r="AJ216">
            <v>2.2565396248694744E-3</v>
          </cell>
          <cell r="AK216">
            <v>2.7954351015301781E-3</v>
          </cell>
          <cell r="AL216" t="str">
            <v>AA-</v>
          </cell>
          <cell r="AM216" t="str">
            <v>Aa2</v>
          </cell>
          <cell r="AN216" t="str">
            <v>AA-</v>
          </cell>
          <cell r="AO216" t="str">
            <v>Industrial</v>
          </cell>
          <cell r="AP216" t="str">
            <v>Miscellaneous Manufactur</v>
          </cell>
          <cell r="AQ216" t="str">
            <v>UNITED STATES</v>
          </cell>
          <cell r="AR216" t="str">
            <v>#N/A Field Not Applicable</v>
          </cell>
        </row>
        <row r="217">
          <cell r="A217" t="str">
            <v>CP Inc</v>
          </cell>
          <cell r="B217" t="str">
            <v>Inveco</v>
          </cell>
          <cell r="C217" t="str">
            <v>13400002</v>
          </cell>
          <cell r="D217" t="str">
            <v>USD</v>
          </cell>
          <cell r="E217" t="str">
            <v>015</v>
          </cell>
          <cell r="F217" t="str">
            <v>070</v>
          </cell>
          <cell r="G217" t="str">
            <v>UTD PARCEL SERV</v>
          </cell>
          <cell r="H217" t="str">
            <v>4.500 JAN 15 13</v>
          </cell>
          <cell r="I217" t="str">
            <v>911312AG1</v>
          </cell>
          <cell r="J217" t="str">
            <v>B</v>
          </cell>
          <cell r="K217" t="str">
            <v>CAL</v>
          </cell>
          <cell r="L217">
            <v>28500</v>
          </cell>
          <cell r="M217">
            <v>3077690.13</v>
          </cell>
          <cell r="N217">
            <v>3077188.8</v>
          </cell>
          <cell r="O217">
            <v>3246360</v>
          </cell>
          <cell r="P217">
            <v>3000000</v>
          </cell>
          <cell r="Q217">
            <v>3274860</v>
          </cell>
          <cell r="R217" t="str">
            <v>JJ   15</v>
          </cell>
          <cell r="S217">
            <v>41289</v>
          </cell>
          <cell r="T217">
            <v>2013</v>
          </cell>
          <cell r="U217">
            <v>1</v>
          </cell>
          <cell r="V217">
            <v>838</v>
          </cell>
          <cell r="W217" t="str">
            <v>MS</v>
          </cell>
          <cell r="X217">
            <v>4.5</v>
          </cell>
          <cell r="Y217">
            <v>2.1800000000000002</v>
          </cell>
          <cell r="Z217">
            <v>3.0120421155545333E-3</v>
          </cell>
          <cell r="AA217">
            <v>40451</v>
          </cell>
          <cell r="AB217">
            <v>168669.87</v>
          </cell>
          <cell r="AC217">
            <v>5.9800000000000006E-2</v>
          </cell>
          <cell r="AD217">
            <v>1</v>
          </cell>
          <cell r="AE217">
            <v>108.212</v>
          </cell>
          <cell r="AF217" t="str">
            <v>AA-</v>
          </cell>
          <cell r="AG217">
            <v>102.57299999999999</v>
          </cell>
          <cell r="AH217">
            <v>3.8</v>
          </cell>
          <cell r="AI217">
            <v>0.9</v>
          </cell>
          <cell r="AJ217">
            <v>5.2503486417923052E-3</v>
          </cell>
          <cell r="AK217">
            <v>6.5042105739164559E-3</v>
          </cell>
          <cell r="AL217" t="str">
            <v>AA-</v>
          </cell>
          <cell r="AM217" t="str">
            <v>Aa3</v>
          </cell>
          <cell r="AN217" t="str">
            <v>AA-</v>
          </cell>
          <cell r="AO217" t="str">
            <v>Industrial</v>
          </cell>
          <cell r="AP217" t="str">
            <v>Transportation</v>
          </cell>
          <cell r="AQ217" t="str">
            <v>UNITED STATES</v>
          </cell>
          <cell r="AR217" t="str">
            <v>#N/A Field Not Applicable</v>
          </cell>
        </row>
        <row r="218">
          <cell r="A218" t="str">
            <v>CP Inc</v>
          </cell>
          <cell r="B218" t="str">
            <v>Inveco</v>
          </cell>
          <cell r="C218" t="str">
            <v>13400002</v>
          </cell>
          <cell r="D218" t="str">
            <v>USD</v>
          </cell>
          <cell r="E218" t="str">
            <v>015</v>
          </cell>
          <cell r="F218" t="str">
            <v>070</v>
          </cell>
          <cell r="G218" t="str">
            <v>VERIZON COMMUNICATIO</v>
          </cell>
          <cell r="H218" t="str">
            <v>5.350 FEB 15 11</v>
          </cell>
          <cell r="I218" t="str">
            <v>92343VAB0</v>
          </cell>
          <cell r="J218" t="str">
            <v>B</v>
          </cell>
          <cell r="K218" t="str">
            <v>CAL</v>
          </cell>
          <cell r="L218">
            <v>8545.14</v>
          </cell>
          <cell r="M218">
            <v>1254199.98</v>
          </cell>
          <cell r="N218">
            <v>1281975</v>
          </cell>
          <cell r="O218">
            <v>1272075</v>
          </cell>
          <cell r="P218">
            <v>1250000</v>
          </cell>
          <cell r="Q218">
            <v>1280620.1399999999</v>
          </cell>
          <cell r="R218" t="str">
            <v>FA   15</v>
          </cell>
          <cell r="S218">
            <v>40589</v>
          </cell>
          <cell r="T218">
            <v>2011</v>
          </cell>
          <cell r="U218">
            <v>2</v>
          </cell>
          <cell r="V218">
            <v>138</v>
          </cell>
          <cell r="W218" t="str">
            <v>MS</v>
          </cell>
          <cell r="X218">
            <v>5.35</v>
          </cell>
          <cell r="Y218">
            <v>0.37</v>
          </cell>
          <cell r="Z218">
            <v>2.0832825121674053E-4</v>
          </cell>
          <cell r="AA218">
            <v>40451</v>
          </cell>
          <cell r="AB218">
            <v>17875.02</v>
          </cell>
          <cell r="AC218">
            <v>3.3E-3</v>
          </cell>
          <cell r="AD218">
            <v>1</v>
          </cell>
          <cell r="AE218">
            <v>101.76600000000001</v>
          </cell>
          <cell r="AF218" t="str">
            <v>A</v>
          </cell>
          <cell r="AG218">
            <v>102.55800000000001</v>
          </cell>
          <cell r="AH218">
            <v>2.1</v>
          </cell>
          <cell r="AI218">
            <v>0.6</v>
          </cell>
          <cell r="AJ218">
            <v>1.1824035879869057E-3</v>
          </cell>
          <cell r="AK218">
            <v>1.4647792831136365E-3</v>
          </cell>
          <cell r="AL218" t="str">
            <v xml:space="preserve">A </v>
          </cell>
          <cell r="AM218" t="str">
            <v>A3</v>
          </cell>
          <cell r="AN218" t="str">
            <v xml:space="preserve">A </v>
          </cell>
          <cell r="AO218" t="str">
            <v>Communications</v>
          </cell>
          <cell r="AP218" t="str">
            <v>Telecommunications</v>
          </cell>
          <cell r="AQ218" t="str">
            <v>UNITED STATES</v>
          </cell>
          <cell r="AR218" t="str">
            <v>#N/A Field Not Applicable</v>
          </cell>
        </row>
        <row r="219">
          <cell r="A219" t="str">
            <v>CP Inc</v>
          </cell>
          <cell r="B219" t="str">
            <v>Inveco</v>
          </cell>
          <cell r="C219" t="str">
            <v>13400002</v>
          </cell>
          <cell r="D219" t="str">
            <v>USD</v>
          </cell>
          <cell r="E219" t="str">
            <v>015</v>
          </cell>
          <cell r="F219" t="str">
            <v>070</v>
          </cell>
          <cell r="G219" t="str">
            <v>WACHOVIA CORP 2ND NE</v>
          </cell>
          <cell r="H219" t="str">
            <v>5.300 OCT 15 11</v>
          </cell>
          <cell r="I219" t="str">
            <v>929903CF7</v>
          </cell>
          <cell r="J219" t="str">
            <v>B</v>
          </cell>
          <cell r="K219" t="str">
            <v>ZZZ</v>
          </cell>
          <cell r="L219">
            <v>48877.78</v>
          </cell>
          <cell r="M219">
            <v>2013636.92</v>
          </cell>
          <cell r="N219">
            <v>2046200</v>
          </cell>
          <cell r="O219">
            <v>2093900</v>
          </cell>
          <cell r="P219">
            <v>2000000</v>
          </cell>
          <cell r="Q219">
            <v>2142777.7799999998</v>
          </cell>
          <cell r="R219" t="str">
            <v>AO   15</v>
          </cell>
          <cell r="S219">
            <v>40831</v>
          </cell>
          <cell r="T219">
            <v>2011</v>
          </cell>
          <cell r="U219">
            <v>10</v>
          </cell>
          <cell r="V219">
            <v>380</v>
          </cell>
          <cell r="W219" t="str">
            <v>MS</v>
          </cell>
          <cell r="X219">
            <v>5.3</v>
          </cell>
          <cell r="Y219">
            <v>1</v>
          </cell>
          <cell r="Z219">
            <v>9.0398415878011268E-4</v>
          </cell>
          <cell r="AA219">
            <v>40451</v>
          </cell>
          <cell r="AB219">
            <v>80263.08</v>
          </cell>
          <cell r="AC219">
            <v>1.5300000000000001E-2</v>
          </cell>
          <cell r="AD219">
            <v>1</v>
          </cell>
          <cell r="AE219">
            <v>104.69499999999999</v>
          </cell>
          <cell r="AF219" t="str">
            <v>AA-</v>
          </cell>
          <cell r="AG219">
            <v>102.31</v>
          </cell>
          <cell r="AH219">
            <v>4.5999999999999996</v>
          </cell>
          <cell r="AI219">
            <v>0.8</v>
          </cell>
          <cell r="AJ219">
            <v>4.1583271303885175E-3</v>
          </cell>
          <cell r="AK219">
            <v>5.1513979616492267E-3</v>
          </cell>
          <cell r="AL219" t="str">
            <v>AA-</v>
          </cell>
          <cell r="AM219" t="str">
            <v>A1</v>
          </cell>
          <cell r="AN219" t="str">
            <v>AA-</v>
          </cell>
          <cell r="AO219" t="str">
            <v>Financial</v>
          </cell>
          <cell r="AP219" t="str">
            <v>Banks</v>
          </cell>
          <cell r="AQ219" t="str">
            <v>UNITED STATES</v>
          </cell>
          <cell r="AR219" t="str">
            <v>#N/A Field Not Applicable</v>
          </cell>
        </row>
        <row r="220">
          <cell r="A220" t="str">
            <v>CP Inc</v>
          </cell>
          <cell r="B220" t="str">
            <v>Inveco</v>
          </cell>
          <cell r="C220" t="str">
            <v>13400002</v>
          </cell>
          <cell r="D220" t="str">
            <v>USD</v>
          </cell>
          <cell r="E220" t="str">
            <v>015</v>
          </cell>
          <cell r="F220" t="str">
            <v>070</v>
          </cell>
          <cell r="G220" t="str">
            <v>WAL MART STORES INC</v>
          </cell>
          <cell r="H220" t="str">
            <v>4.550 MAY 01 13</v>
          </cell>
          <cell r="I220" t="str">
            <v>931142BT9</v>
          </cell>
          <cell r="J220" t="str">
            <v>B</v>
          </cell>
          <cell r="K220" t="str">
            <v>ZZZ</v>
          </cell>
          <cell r="L220">
            <v>37916.67</v>
          </cell>
          <cell r="M220">
            <v>2003487.88</v>
          </cell>
          <cell r="N220">
            <v>2006580</v>
          </cell>
          <cell r="O220">
            <v>2188560</v>
          </cell>
          <cell r="P220">
            <v>2000000</v>
          </cell>
          <cell r="Q220">
            <v>2226476.67</v>
          </cell>
          <cell r="R220" t="str">
            <v>MN    1</v>
          </cell>
          <cell r="S220">
            <v>41395</v>
          </cell>
          <cell r="T220">
            <v>2013</v>
          </cell>
          <cell r="U220">
            <v>5</v>
          </cell>
          <cell r="V220">
            <v>944</v>
          </cell>
          <cell r="W220" t="str">
            <v>MS</v>
          </cell>
          <cell r="X220">
            <v>4.55</v>
          </cell>
          <cell r="Y220">
            <v>2.42</v>
          </cell>
          <cell r="Z220">
            <v>2.1766156135554176E-3</v>
          </cell>
          <cell r="AA220">
            <v>40451</v>
          </cell>
          <cell r="AB220">
            <v>185072.12</v>
          </cell>
          <cell r="AC220">
            <v>7.3300000000000004E-2</v>
          </cell>
          <cell r="AD220">
            <v>1</v>
          </cell>
          <cell r="AE220">
            <v>109.428</v>
          </cell>
          <cell r="AF220" t="str">
            <v>AA</v>
          </cell>
          <cell r="AG220">
            <v>100.32899999999999</v>
          </cell>
          <cell r="AH220">
            <v>4.5</v>
          </cell>
          <cell r="AI220">
            <v>0.9</v>
          </cell>
          <cell r="AJ220">
            <v>4.0474257276856941E-3</v>
          </cell>
          <cell r="AK220">
            <v>5.0140116421236664E-3</v>
          </cell>
          <cell r="AL220" t="str">
            <v>AA</v>
          </cell>
          <cell r="AM220" t="str">
            <v>Aa2</v>
          </cell>
          <cell r="AN220" t="str">
            <v>AA</v>
          </cell>
          <cell r="AO220" t="str">
            <v>Consumer, Cyclical</v>
          </cell>
          <cell r="AP220" t="str">
            <v>Retail</v>
          </cell>
          <cell r="AQ220" t="str">
            <v>UNITED STATES</v>
          </cell>
          <cell r="AR220" t="str">
            <v>#N/A Field Not Applicable</v>
          </cell>
        </row>
        <row r="221">
          <cell r="A221" t="str">
            <v>CP Inc</v>
          </cell>
          <cell r="B221" t="str">
            <v>Inveco</v>
          </cell>
          <cell r="C221" t="str">
            <v>13400002</v>
          </cell>
          <cell r="D221" t="str">
            <v>USD</v>
          </cell>
          <cell r="E221" t="str">
            <v>015</v>
          </cell>
          <cell r="F221" t="str">
            <v>070</v>
          </cell>
          <cell r="G221" t="str">
            <v>WAL MART STORES INC</v>
          </cell>
          <cell r="H221" t="str">
            <v>4.125 FEB 15 11</v>
          </cell>
          <cell r="I221" t="str">
            <v>931142BV4</v>
          </cell>
          <cell r="J221" t="str">
            <v>B</v>
          </cell>
          <cell r="K221" t="str">
            <v>ZZZ</v>
          </cell>
          <cell r="L221">
            <v>10541.67</v>
          </cell>
          <cell r="M221">
            <v>1998483.85</v>
          </cell>
          <cell r="N221">
            <v>1987240</v>
          </cell>
          <cell r="O221">
            <v>2027300</v>
          </cell>
          <cell r="P221">
            <v>2000000</v>
          </cell>
          <cell r="Q221">
            <v>2037841.67</v>
          </cell>
          <cell r="R221" t="str">
            <v>FA   15</v>
          </cell>
          <cell r="S221">
            <v>40589</v>
          </cell>
          <cell r="T221">
            <v>2011</v>
          </cell>
          <cell r="U221">
            <v>2</v>
          </cell>
          <cell r="V221">
            <v>138</v>
          </cell>
          <cell r="W221" t="str">
            <v>MS</v>
          </cell>
          <cell r="X221">
            <v>4.125</v>
          </cell>
          <cell r="Y221">
            <v>0.37</v>
          </cell>
          <cell r="Z221">
            <v>3.3195714574592707E-4</v>
          </cell>
          <cell r="AA221">
            <v>40451</v>
          </cell>
          <cell r="AB221">
            <v>28816.15</v>
          </cell>
          <cell r="AC221">
            <v>3.3E-3</v>
          </cell>
          <cell r="AD221">
            <v>1</v>
          </cell>
          <cell r="AE221">
            <v>101.36499999999999</v>
          </cell>
          <cell r="AF221" t="str">
            <v>AA</v>
          </cell>
          <cell r="AG221">
            <v>99.361999999999995</v>
          </cell>
          <cell r="AH221">
            <v>4.3</v>
          </cell>
          <cell r="AI221">
            <v>0.5</v>
          </cell>
          <cell r="AJ221">
            <v>3.8578803424526658E-3</v>
          </cell>
          <cell r="AK221">
            <v>4.7791999785597623E-3</v>
          </cell>
          <cell r="AL221" t="str">
            <v>AA</v>
          </cell>
          <cell r="AM221" t="str">
            <v>Aa2</v>
          </cell>
          <cell r="AN221" t="str">
            <v>AA</v>
          </cell>
          <cell r="AO221" t="str">
            <v>Consumer, Cyclical</v>
          </cell>
          <cell r="AP221" t="str">
            <v>Retail</v>
          </cell>
          <cell r="AQ221" t="str">
            <v>UNITED STATES</v>
          </cell>
          <cell r="AR221" t="str">
            <v>#N/A Field Not Applicable</v>
          </cell>
        </row>
        <row r="222">
          <cell r="A222" t="str">
            <v>CP Inc</v>
          </cell>
          <cell r="B222" t="str">
            <v>Inveco</v>
          </cell>
          <cell r="C222" t="str">
            <v>13400002</v>
          </cell>
          <cell r="D222" t="str">
            <v>USD</v>
          </cell>
          <cell r="E222" t="str">
            <v>270</v>
          </cell>
          <cell r="F222" t="str">
            <v>070</v>
          </cell>
          <cell r="G222" t="str">
            <v>BP CAPITAL MARKETS</v>
          </cell>
          <cell r="H222" t="str">
            <v>5.25 07 NOV 201</v>
          </cell>
          <cell r="I222" t="str">
            <v>B05565QBF4</v>
          </cell>
          <cell r="J222" t="str">
            <v>B</v>
          </cell>
          <cell r="K222" t="str">
            <v>ZZZ</v>
          </cell>
          <cell r="L222">
            <v>42000</v>
          </cell>
          <cell r="M222">
            <v>2079916.71</v>
          </cell>
          <cell r="N222">
            <v>2113280</v>
          </cell>
          <cell r="O222">
            <v>2178260</v>
          </cell>
          <cell r="P222">
            <v>2000000</v>
          </cell>
          <cell r="Q222">
            <v>2220260</v>
          </cell>
          <cell r="R222" t="str">
            <v>MN    7</v>
          </cell>
          <cell r="S222">
            <v>41585</v>
          </cell>
          <cell r="T222">
            <v>2013</v>
          </cell>
          <cell r="U222">
            <v>11</v>
          </cell>
          <cell r="V222">
            <v>1134</v>
          </cell>
          <cell r="W222" t="str">
            <v>MS</v>
          </cell>
          <cell r="X222">
            <v>5.25</v>
          </cell>
          <cell r="Y222">
            <v>2.83</v>
          </cell>
          <cell r="Z222">
            <v>2.6424819790771422E-3</v>
          </cell>
          <cell r="AA222">
            <v>40451</v>
          </cell>
          <cell r="AB222">
            <v>98343.29</v>
          </cell>
          <cell r="AC222">
            <v>9.849999999999999E-2</v>
          </cell>
          <cell r="AD222">
            <v>1</v>
          </cell>
          <cell r="AE222">
            <v>108.913</v>
          </cell>
          <cell r="AF222" t="str">
            <v>A</v>
          </cell>
          <cell r="AG222">
            <v>105.664</v>
          </cell>
          <cell r="AH222">
            <v>3.8</v>
          </cell>
          <cell r="AI222">
            <v>2.2999999999999998</v>
          </cell>
          <cell r="AJ222">
            <v>3.5482090178420985E-3</v>
          </cell>
          <cell r="AK222">
            <v>4.3955745012079972E-3</v>
          </cell>
          <cell r="AL222" t="str">
            <v xml:space="preserve">A </v>
          </cell>
          <cell r="AM222" t="str">
            <v>A2</v>
          </cell>
          <cell r="AN222" t="str">
            <v xml:space="preserve">A </v>
          </cell>
          <cell r="AO222" t="str">
            <v>Energy</v>
          </cell>
          <cell r="AP222" t="str">
            <v>Oil&amp;Gas</v>
          </cell>
          <cell r="AQ222" t="str">
            <v>BRITAIN</v>
          </cell>
          <cell r="AR222" t="str">
            <v>#N/A Field Not Applicable</v>
          </cell>
        </row>
        <row r="223">
          <cell r="A223" t="str">
            <v>CP Inc</v>
          </cell>
          <cell r="B223" t="str">
            <v>Inveco</v>
          </cell>
          <cell r="C223" t="str">
            <v>13400002</v>
          </cell>
          <cell r="D223" t="str">
            <v>USD</v>
          </cell>
          <cell r="E223" t="str">
            <v>015</v>
          </cell>
          <cell r="F223" t="str">
            <v>070</v>
          </cell>
          <cell r="G223" t="str">
            <v>BANK OF NEW YORK MEL</v>
          </cell>
          <cell r="H223" t="str">
            <v>4.95 01 NOV 201</v>
          </cell>
          <cell r="I223" t="str">
            <v>B06406HBE8</v>
          </cell>
          <cell r="J223" t="str">
            <v>B</v>
          </cell>
          <cell r="K223" t="str">
            <v>ZZZ</v>
          </cell>
          <cell r="L223">
            <v>20625</v>
          </cell>
          <cell r="M223">
            <v>1069308.32</v>
          </cell>
          <cell r="N223">
            <v>1088500</v>
          </cell>
          <cell r="O223">
            <v>1084580</v>
          </cell>
          <cell r="P223">
            <v>1000000</v>
          </cell>
          <cell r="Q223">
            <v>1105205</v>
          </cell>
          <cell r="R223" t="str">
            <v>MN    1</v>
          </cell>
          <cell r="S223">
            <v>41214</v>
          </cell>
          <cell r="T223">
            <v>2012</v>
          </cell>
          <cell r="U223">
            <v>11</v>
          </cell>
          <cell r="V223">
            <v>763</v>
          </cell>
          <cell r="W223" t="str">
            <v>MS</v>
          </cell>
          <cell r="X223">
            <v>4.95</v>
          </cell>
          <cell r="Y223">
            <v>1.97</v>
          </cell>
          <cell r="Z223">
            <v>9.4569006551568295E-4</v>
          </cell>
          <cell r="AA223">
            <v>40451</v>
          </cell>
          <cell r="AB223">
            <v>15271.68</v>
          </cell>
          <cell r="AC223">
            <v>0.05</v>
          </cell>
          <cell r="AD223">
            <v>1</v>
          </cell>
          <cell r="AE223">
            <v>108.458</v>
          </cell>
          <cell r="AF223" t="str">
            <v>AA-</v>
          </cell>
          <cell r="AG223">
            <v>108.85</v>
          </cell>
          <cell r="AH223">
            <v>1.5</v>
          </cell>
          <cell r="AI223">
            <v>0.9</v>
          </cell>
          <cell r="AJ223">
            <v>7.2006857780381947E-4</v>
          </cell>
          <cell r="AK223">
            <v>8.9203174440960421E-4</v>
          </cell>
          <cell r="AL223" t="str">
            <v>AA-</v>
          </cell>
          <cell r="AM223" t="str">
            <v>Aa2</v>
          </cell>
          <cell r="AN223" t="str">
            <v>AA-</v>
          </cell>
          <cell r="AO223" t="str">
            <v>Financial</v>
          </cell>
          <cell r="AP223" t="str">
            <v>Banks</v>
          </cell>
          <cell r="AQ223" t="str">
            <v>UNITED STATES</v>
          </cell>
          <cell r="AR223" t="str">
            <v>#N/A Field Not Applicable</v>
          </cell>
        </row>
        <row r="224">
          <cell r="A224" t="str">
            <v>CP Inc</v>
          </cell>
          <cell r="B224" t="str">
            <v>Inveco</v>
          </cell>
          <cell r="C224" t="str">
            <v>13400002</v>
          </cell>
          <cell r="D224" t="str">
            <v>USD</v>
          </cell>
          <cell r="E224" t="str">
            <v>015</v>
          </cell>
          <cell r="F224" t="str">
            <v>070</v>
          </cell>
          <cell r="G224" t="str">
            <v>CHEVRON CORP</v>
          </cell>
          <cell r="H224" t="str">
            <v>3.95 03 MAR 2014</v>
          </cell>
          <cell r="I224" t="str">
            <v>B166751AH0</v>
          </cell>
          <cell r="J224" t="str">
            <v>B</v>
          </cell>
          <cell r="K224" t="str">
            <v>CAL</v>
          </cell>
          <cell r="L224">
            <v>6144.44</v>
          </cell>
          <cell r="M224">
            <v>2047301.93</v>
          </cell>
          <cell r="N224">
            <v>2064420</v>
          </cell>
          <cell r="O224">
            <v>2187020</v>
          </cell>
          <cell r="P224">
            <v>2000000</v>
          </cell>
          <cell r="Q224">
            <v>2193164.44</v>
          </cell>
          <cell r="R224" t="str">
            <v>MS    3</v>
          </cell>
          <cell r="S224">
            <v>41701</v>
          </cell>
          <cell r="T224">
            <v>2014</v>
          </cell>
          <cell r="U224">
            <v>3</v>
          </cell>
          <cell r="V224">
            <v>1250</v>
          </cell>
          <cell r="W224" t="str">
            <v>MS</v>
          </cell>
          <cell r="X224">
            <v>3.95</v>
          </cell>
          <cell r="Y224">
            <v>3.22</v>
          </cell>
          <cell r="Z224">
            <v>2.9594937163404033E-3</v>
          </cell>
          <cell r="AA224">
            <v>40451</v>
          </cell>
          <cell r="AB224">
            <v>139718.07</v>
          </cell>
          <cell r="AC224">
            <v>0.12330000000000001</v>
          </cell>
          <cell r="AD224">
            <v>1</v>
          </cell>
          <cell r="AE224">
            <v>109.351</v>
          </cell>
          <cell r="AF224" t="str">
            <v>AA</v>
          </cell>
          <cell r="AG224">
            <v>103.221</v>
          </cell>
          <cell r="AH224">
            <v>3.2</v>
          </cell>
          <cell r="AI224">
            <v>1.2</v>
          </cell>
          <cell r="AJ224">
            <v>2.9411117677917049E-3</v>
          </cell>
          <cell r="AK224">
            <v>3.6434933304944628E-3</v>
          </cell>
          <cell r="AL224" t="str">
            <v>AA</v>
          </cell>
          <cell r="AM224" t="str">
            <v>Aa1</v>
          </cell>
          <cell r="AN224" t="str">
            <v>AA</v>
          </cell>
          <cell r="AO224" t="str">
            <v>Energy</v>
          </cell>
          <cell r="AP224" t="str">
            <v>Oil&amp;Gas</v>
          </cell>
          <cell r="AQ224" t="str">
            <v>UNITED STATES</v>
          </cell>
          <cell r="AR224" t="str">
            <v>#N/A Field Not Applicable</v>
          </cell>
        </row>
        <row r="225">
          <cell r="A225" t="str">
            <v>CP Inc</v>
          </cell>
          <cell r="B225" t="str">
            <v>Inveco</v>
          </cell>
          <cell r="C225" t="str">
            <v>13400002</v>
          </cell>
          <cell r="D225" t="str">
            <v>USD</v>
          </cell>
          <cell r="E225" t="str">
            <v>145</v>
          </cell>
          <cell r="F225" t="str">
            <v>070</v>
          </cell>
          <cell r="G225" t="str">
            <v>TOTAL CAPITAL SA</v>
          </cell>
          <cell r="H225" t="str">
            <v>5.000 OCT 10 11</v>
          </cell>
          <cell r="I225" t="str">
            <v>B1FQ076</v>
          </cell>
          <cell r="J225" t="str">
            <v>B</v>
          </cell>
          <cell r="K225" t="str">
            <v>ZZZ</v>
          </cell>
          <cell r="L225">
            <v>97500</v>
          </cell>
          <cell r="M225">
            <v>2078463.23</v>
          </cell>
          <cell r="N225">
            <v>2143080</v>
          </cell>
          <cell r="O225">
            <v>2085600</v>
          </cell>
          <cell r="P225">
            <v>2000000</v>
          </cell>
          <cell r="Q225">
            <v>2183100</v>
          </cell>
          <cell r="R225" t="str">
            <v>O    10</v>
          </cell>
          <cell r="S225">
            <v>40826</v>
          </cell>
          <cell r="T225">
            <v>2011</v>
          </cell>
          <cell r="U225">
            <v>10</v>
          </cell>
          <cell r="V225">
            <v>375</v>
          </cell>
          <cell r="W225" t="str">
            <v>MS</v>
          </cell>
          <cell r="X225">
            <v>5</v>
          </cell>
          <cell r="Y225">
            <v>0.97</v>
          </cell>
          <cell r="Z225">
            <v>9.0509410181609977E-4</v>
          </cell>
          <cell r="AA225">
            <v>40451</v>
          </cell>
          <cell r="AB225">
            <v>7136.77</v>
          </cell>
          <cell r="AC225">
            <v>1.9599999999999999E-2</v>
          </cell>
          <cell r="AD225">
            <v>1</v>
          </cell>
          <cell r="AE225">
            <v>104.28</v>
          </cell>
          <cell r="AF225" t="str">
            <v>AA</v>
          </cell>
          <cell r="AG225">
            <v>107.154</v>
          </cell>
          <cell r="AH225">
            <v>1.1000000000000001</v>
          </cell>
          <cell r="AI225">
            <v>0.8</v>
          </cell>
          <cell r="AJ225">
            <v>1.0263953731935154E-3</v>
          </cell>
          <cell r="AK225">
            <v>1.2715139688447904E-3</v>
          </cell>
          <cell r="AL225" t="str">
            <v>AA</v>
          </cell>
          <cell r="AM225" t="str">
            <v>Aa1</v>
          </cell>
          <cell r="AN225" t="str">
            <v>AA</v>
          </cell>
          <cell r="AO225" t="str">
            <v>Energy</v>
          </cell>
          <cell r="AP225" t="str">
            <v>Oil&amp;Gas</v>
          </cell>
          <cell r="AQ225" t="str">
            <v>FRANCE</v>
          </cell>
          <cell r="AR225" t="str">
            <v>#N/A Field Not Applicable</v>
          </cell>
        </row>
        <row r="226">
          <cell r="A226" t="str">
            <v>CP Inc</v>
          </cell>
          <cell r="B226" t="str">
            <v>Inveco</v>
          </cell>
          <cell r="C226" t="str">
            <v>13400002</v>
          </cell>
          <cell r="D226" t="str">
            <v>USD</v>
          </cell>
          <cell r="E226" t="str">
            <v>015</v>
          </cell>
          <cell r="F226" t="str">
            <v>070</v>
          </cell>
          <cell r="G226" t="str">
            <v>GEN ELEC CAP CORP</v>
          </cell>
          <cell r="H226" t="str">
            <v>4.375 03 MAR 20</v>
          </cell>
          <cell r="I226" t="str">
            <v>B36962GG57</v>
          </cell>
          <cell r="J226" t="str">
            <v>B</v>
          </cell>
          <cell r="K226" t="str">
            <v>ZZZ</v>
          </cell>
          <cell r="L226">
            <v>5104.17</v>
          </cell>
          <cell r="M226">
            <v>1504700.28</v>
          </cell>
          <cell r="N226">
            <v>1513005</v>
          </cell>
          <cell r="O226">
            <v>1568025</v>
          </cell>
          <cell r="P226">
            <v>1500000</v>
          </cell>
          <cell r="Q226">
            <v>1573129.17</v>
          </cell>
          <cell r="R226" t="str">
            <v>MS    3</v>
          </cell>
          <cell r="S226">
            <v>40971</v>
          </cell>
          <cell r="T226">
            <v>2012</v>
          </cell>
          <cell r="U226">
            <v>3</v>
          </cell>
          <cell r="V226">
            <v>520</v>
          </cell>
          <cell r="W226" t="str">
            <v>MS</v>
          </cell>
          <cell r="X226">
            <v>4.375</v>
          </cell>
          <cell r="Y226">
            <v>1.39</v>
          </cell>
          <cell r="Z226">
            <v>9.3895430333909449E-4</v>
          </cell>
          <cell r="AA226">
            <v>40451</v>
          </cell>
          <cell r="AB226">
            <v>63324.72</v>
          </cell>
          <cell r="AC226">
            <v>2.63E-2</v>
          </cell>
          <cell r="AD226">
            <v>1</v>
          </cell>
          <cell r="AE226">
            <v>104.535</v>
          </cell>
          <cell r="AF226" t="str">
            <v>AA+</v>
          </cell>
          <cell r="AG226">
            <v>100.867</v>
          </cell>
          <cell r="AH226">
            <v>4.0999999999999996</v>
          </cell>
          <cell r="AI226">
            <v>1.2</v>
          </cell>
          <cell r="AJ226">
            <v>2.7695774415038041E-3</v>
          </cell>
          <cell r="AK226">
            <v>3.4309940366474669E-3</v>
          </cell>
          <cell r="AL226" t="str">
            <v>AA+</v>
          </cell>
          <cell r="AM226" t="str">
            <v>Aa2</v>
          </cell>
          <cell r="AN226" t="str">
            <v>AA+</v>
          </cell>
          <cell r="AO226" t="str">
            <v>Financial</v>
          </cell>
          <cell r="AP226" t="str">
            <v>Diversified Finan Serv</v>
          </cell>
          <cell r="AQ226" t="str">
            <v>UNITED STATES</v>
          </cell>
          <cell r="AR226" t="str">
            <v>#N/A Field Not Applicable</v>
          </cell>
        </row>
        <row r="227">
          <cell r="A227" t="str">
            <v>CP Inc</v>
          </cell>
          <cell r="B227" t="str">
            <v>Inveco</v>
          </cell>
          <cell r="C227" t="str">
            <v>13400002</v>
          </cell>
          <cell r="D227" t="str">
            <v>USD</v>
          </cell>
          <cell r="E227" t="str">
            <v>015</v>
          </cell>
          <cell r="F227" t="str">
            <v>070</v>
          </cell>
          <cell r="G227" t="str">
            <v>GEN ELEC CAP CORP</v>
          </cell>
          <cell r="H227" t="str">
            <v>5.875 15 FEB 20</v>
          </cell>
          <cell r="I227" t="str">
            <v>B36962GXS8</v>
          </cell>
          <cell r="J227" t="str">
            <v>B</v>
          </cell>
          <cell r="K227" t="str">
            <v>ZZZ</v>
          </cell>
          <cell r="L227">
            <v>5187.3</v>
          </cell>
          <cell r="M227">
            <v>697469.69</v>
          </cell>
          <cell r="N227">
            <v>713450.59</v>
          </cell>
          <cell r="O227">
            <v>736495.44</v>
          </cell>
          <cell r="P227">
            <v>691000</v>
          </cell>
          <cell r="Q227">
            <v>741682.74</v>
          </cell>
          <cell r="R227" t="str">
            <v>FA   15</v>
          </cell>
          <cell r="S227">
            <v>40954</v>
          </cell>
          <cell r="T227">
            <v>2012</v>
          </cell>
          <cell r="U227">
            <v>2</v>
          </cell>
          <cell r="V227">
            <v>503</v>
          </cell>
          <cell r="W227" t="str">
            <v>MS</v>
          </cell>
          <cell r="X227">
            <v>5.875</v>
          </cell>
          <cell r="Y227">
            <v>1.33</v>
          </cell>
          <cell r="Z227">
            <v>4.1644402448468075E-4</v>
          </cell>
          <cell r="AA227">
            <v>40451</v>
          </cell>
          <cell r="AB227">
            <v>39025.75</v>
          </cell>
          <cell r="AC227">
            <v>2.4500000000000001E-2</v>
          </cell>
          <cell r="AD227">
            <v>1</v>
          </cell>
          <cell r="AE227">
            <v>106.584</v>
          </cell>
          <cell r="AF227" t="str">
            <v>AA+</v>
          </cell>
          <cell r="AG227">
            <v>103.249</v>
          </cell>
          <cell r="AH227">
            <v>4</v>
          </cell>
          <cell r="AI227">
            <v>1</v>
          </cell>
          <cell r="AJ227">
            <v>1.2524632315328744E-3</v>
          </cell>
          <cell r="AK227">
            <v>1.551570219382004E-3</v>
          </cell>
          <cell r="AL227" t="str">
            <v>AA+</v>
          </cell>
          <cell r="AM227" t="str">
            <v>Aa2</v>
          </cell>
          <cell r="AN227" t="str">
            <v>AA+</v>
          </cell>
          <cell r="AO227" t="str">
            <v>Financial</v>
          </cell>
          <cell r="AP227" t="str">
            <v>Diversified Finan Serv</v>
          </cell>
          <cell r="AQ227" t="str">
            <v>UNITED STATES</v>
          </cell>
          <cell r="AR227" t="str">
            <v>#N/A Field Not Applicable</v>
          </cell>
        </row>
        <row r="228">
          <cell r="A228" t="str">
            <v>CP Inc</v>
          </cell>
          <cell r="B228" t="str">
            <v>Inveco</v>
          </cell>
          <cell r="C228" t="str">
            <v>13400002</v>
          </cell>
          <cell r="D228" t="str">
            <v>USD</v>
          </cell>
          <cell r="E228" t="str">
            <v>015</v>
          </cell>
          <cell r="F228" t="str">
            <v>070</v>
          </cell>
          <cell r="G228" t="str">
            <v>NESTLE HLDGS INC</v>
          </cell>
          <cell r="H228" t="str">
            <v>4.000 JUN 23 11</v>
          </cell>
          <cell r="I228" t="str">
            <v>B39ZT54</v>
          </cell>
          <cell r="J228" t="str">
            <v>B</v>
          </cell>
          <cell r="K228" t="str">
            <v>ZZZ</v>
          </cell>
          <cell r="L228">
            <v>16333.33</v>
          </cell>
          <cell r="M228">
            <v>1534143.31</v>
          </cell>
          <cell r="N228">
            <v>1571250</v>
          </cell>
          <cell r="O228">
            <v>1537950</v>
          </cell>
          <cell r="P228">
            <v>1500000</v>
          </cell>
          <cell r="Q228">
            <v>1554283.33</v>
          </cell>
          <cell r="R228" t="str">
            <v>J    23</v>
          </cell>
          <cell r="S228">
            <v>40717</v>
          </cell>
          <cell r="T228">
            <v>2011</v>
          </cell>
          <cell r="U228">
            <v>6</v>
          </cell>
          <cell r="V228">
            <v>266</v>
          </cell>
          <cell r="W228" t="str">
            <v>MS</v>
          </cell>
          <cell r="X228">
            <v>4</v>
          </cell>
          <cell r="Y228">
            <v>0.73</v>
          </cell>
          <cell r="Z228">
            <v>5.0276894613309733E-4</v>
          </cell>
          <cell r="AA228">
            <v>40451</v>
          </cell>
          <cell r="AB228">
            <v>3806.69</v>
          </cell>
          <cell r="AC228">
            <v>1.2500000000000001E-2</v>
          </cell>
          <cell r="AD228">
            <v>1</v>
          </cell>
          <cell r="AE228">
            <v>102.53</v>
          </cell>
          <cell r="AF228" t="str">
            <v>AA</v>
          </cell>
          <cell r="AG228">
            <v>104.75</v>
          </cell>
          <cell r="AH228">
            <v>0.8</v>
          </cell>
          <cell r="AI228">
            <v>0.5</v>
          </cell>
          <cell r="AJ228">
            <v>5.5097966699517518E-4</v>
          </cell>
          <cell r="AK228">
            <v>6.8256186790285737E-4</v>
          </cell>
          <cell r="AL228" t="str">
            <v>AA</v>
          </cell>
          <cell r="AM228" t="str">
            <v>Aa1</v>
          </cell>
          <cell r="AN228" t="str">
            <v>AA</v>
          </cell>
          <cell r="AO228" t="str">
            <v>Consumer, Non-cyclical</v>
          </cell>
          <cell r="AP228" t="str">
            <v>Food</v>
          </cell>
          <cell r="AQ228" t="str">
            <v>UNITED STATES</v>
          </cell>
          <cell r="AR228" t="str">
            <v>#N/A Field Not Applicable</v>
          </cell>
        </row>
        <row r="229">
          <cell r="A229" t="str">
            <v>CP Inc</v>
          </cell>
          <cell r="B229" t="str">
            <v>Inveco</v>
          </cell>
          <cell r="C229" t="str">
            <v>13400002</v>
          </cell>
          <cell r="D229" t="str">
            <v>USD</v>
          </cell>
          <cell r="E229" t="str">
            <v>145</v>
          </cell>
          <cell r="F229" t="str">
            <v>070</v>
          </cell>
          <cell r="G229" t="str">
            <v>TOTAL CAPITAL SA</v>
          </cell>
          <cell r="H229" t="str">
            <v>2.875 MAR 18 15</v>
          </cell>
          <cell r="I229" t="str">
            <v>B3PCHJ9</v>
          </cell>
          <cell r="J229" t="str">
            <v>B</v>
          </cell>
          <cell r="K229" t="str">
            <v>ZZZ</v>
          </cell>
          <cell r="L229">
            <v>15413.19</v>
          </cell>
          <cell r="M229">
            <v>990116.38</v>
          </cell>
          <cell r="N229">
            <v>989000</v>
          </cell>
          <cell r="O229">
            <v>1048450</v>
          </cell>
          <cell r="P229">
            <v>1000000</v>
          </cell>
          <cell r="Q229">
            <v>1063863.19</v>
          </cell>
          <cell r="R229" t="str">
            <v>M    18</v>
          </cell>
          <cell r="S229">
            <v>42081</v>
          </cell>
          <cell r="T229">
            <v>2015</v>
          </cell>
          <cell r="U229">
            <v>3</v>
          </cell>
          <cell r="V229">
            <v>1630</v>
          </cell>
          <cell r="W229" t="str">
            <v>MS</v>
          </cell>
          <cell r="X229">
            <v>2.875</v>
          </cell>
          <cell r="Y229">
            <v>4.13</v>
          </cell>
          <cell r="Z229">
            <v>1.8357602071816274E-3</v>
          </cell>
          <cell r="AA229">
            <v>40451</v>
          </cell>
          <cell r="AB229">
            <v>58333.62</v>
          </cell>
          <cell r="AC229">
            <v>0.21829999999999999</v>
          </cell>
          <cell r="AD229">
            <v>1</v>
          </cell>
          <cell r="AE229">
            <v>104.845</v>
          </cell>
          <cell r="AF229" t="str">
            <v>AA</v>
          </cell>
          <cell r="AG229">
            <v>98.9</v>
          </cell>
          <cell r="AH229">
            <v>3.1</v>
          </cell>
          <cell r="AI229">
            <v>1.7</v>
          </cell>
          <cell r="AJ229">
            <v>1.3779313903784611E-3</v>
          </cell>
          <cell r="AK229">
            <v>1.7070020547000327E-3</v>
          </cell>
          <cell r="AL229" t="str">
            <v>AA</v>
          </cell>
          <cell r="AM229" t="str">
            <v>Aa1</v>
          </cell>
          <cell r="AN229" t="str">
            <v>AA</v>
          </cell>
          <cell r="AO229" t="str">
            <v>Energy</v>
          </cell>
          <cell r="AP229" t="str">
            <v>Oil&amp;Gas</v>
          </cell>
          <cell r="AQ229" t="str">
            <v>FRANCE</v>
          </cell>
          <cell r="AR229" t="str">
            <v>#N/A Field Not Applicable</v>
          </cell>
        </row>
        <row r="230">
          <cell r="A230" t="str">
            <v>CP Inc</v>
          </cell>
          <cell r="B230" t="str">
            <v>Inveco</v>
          </cell>
          <cell r="C230" t="str">
            <v>13400002</v>
          </cell>
          <cell r="D230" t="str">
            <v>USD</v>
          </cell>
          <cell r="E230" t="str">
            <v>600</v>
          </cell>
          <cell r="F230" t="str">
            <v>070</v>
          </cell>
          <cell r="G230" t="str">
            <v>EURO INV BANK</v>
          </cell>
          <cell r="H230" t="str">
            <v>1.750 SEP 14 12</v>
          </cell>
          <cell r="I230" t="str">
            <v>B41FN79</v>
          </cell>
          <cell r="J230" t="str">
            <v>B</v>
          </cell>
          <cell r="K230" t="str">
            <v>ZZZ</v>
          </cell>
          <cell r="L230">
            <v>2479.17</v>
          </cell>
          <cell r="M230">
            <v>2998909.53</v>
          </cell>
          <cell r="N230">
            <v>2998320</v>
          </cell>
          <cell r="O230">
            <v>3069900</v>
          </cell>
          <cell r="P230">
            <v>3000000</v>
          </cell>
          <cell r="Q230">
            <v>3072379.17</v>
          </cell>
          <cell r="R230" t="str">
            <v>MS   14</v>
          </cell>
          <cell r="S230">
            <v>41166</v>
          </cell>
          <cell r="T230">
            <v>2012</v>
          </cell>
          <cell r="U230">
            <v>9</v>
          </cell>
          <cell r="V230">
            <v>715</v>
          </cell>
          <cell r="W230" t="str">
            <v>MS</v>
          </cell>
          <cell r="X230">
            <v>1.75</v>
          </cell>
          <cell r="Y230">
            <v>1.92</v>
          </cell>
          <cell r="Z230">
            <v>2.5849029827932678E-3</v>
          </cell>
          <cell r="AA230">
            <v>40451</v>
          </cell>
          <cell r="AB230">
            <v>70990.47</v>
          </cell>
          <cell r="AC230">
            <v>4.6900000000000004E-2</v>
          </cell>
          <cell r="AD230">
            <v>1</v>
          </cell>
          <cell r="AE230">
            <v>102.33</v>
          </cell>
          <cell r="AF230" t="str">
            <v>AAA</v>
          </cell>
          <cell r="AG230">
            <v>99.944000000000003</v>
          </cell>
          <cell r="AH230">
            <v>1.8</v>
          </cell>
          <cell r="AI230">
            <v>0.6</v>
          </cell>
          <cell r="AJ230">
            <v>2.4233465463686888E-3</v>
          </cell>
          <cell r="AK230">
            <v>3.0020780154847984E-3</v>
          </cell>
          <cell r="AL230" t="str">
            <v>AAA</v>
          </cell>
          <cell r="AM230" t="str">
            <v>Aaa</v>
          </cell>
          <cell r="AN230" t="str">
            <v>AAA</v>
          </cell>
          <cell r="AO230" t="str">
            <v>Government</v>
          </cell>
          <cell r="AP230" t="str">
            <v>Multi-National</v>
          </cell>
          <cell r="AQ230" t="str">
            <v>SNAT</v>
          </cell>
          <cell r="AR230" t="str">
            <v>#N/A Field Not Applicable</v>
          </cell>
        </row>
        <row r="231">
          <cell r="A231" t="str">
            <v>CP Inc</v>
          </cell>
          <cell r="B231" t="str">
            <v>Inveco</v>
          </cell>
          <cell r="C231" t="str">
            <v>13400002</v>
          </cell>
          <cell r="D231" t="str">
            <v>USD</v>
          </cell>
          <cell r="E231" t="str">
            <v>015</v>
          </cell>
          <cell r="F231" t="str">
            <v>070</v>
          </cell>
          <cell r="G231" t="str">
            <v>HONEYWELL INTL</v>
          </cell>
          <cell r="H231" t="str">
            <v>5.625 01 AUG 2012</v>
          </cell>
          <cell r="I231" t="str">
            <v>B438516AV8</v>
          </cell>
          <cell r="J231" t="str">
            <v>B</v>
          </cell>
          <cell r="K231" t="str">
            <v>ZZZ</v>
          </cell>
          <cell r="L231">
            <v>9375</v>
          </cell>
          <cell r="M231">
            <v>1018002.86</v>
          </cell>
          <cell r="N231">
            <v>1040493</v>
          </cell>
          <cell r="O231">
            <v>1086390</v>
          </cell>
          <cell r="P231">
            <v>1000000</v>
          </cell>
          <cell r="Q231">
            <v>1095765</v>
          </cell>
          <cell r="R231" t="str">
            <v>FA    1</v>
          </cell>
          <cell r="S231">
            <v>41122</v>
          </cell>
          <cell r="T231">
            <v>2012</v>
          </cell>
          <cell r="U231">
            <v>8</v>
          </cell>
          <cell r="V231">
            <v>671</v>
          </cell>
          <cell r="W231" t="str">
            <v>MS</v>
          </cell>
          <cell r="X231">
            <v>5.625</v>
          </cell>
          <cell r="Y231">
            <v>1.75</v>
          </cell>
          <cell r="Z231">
            <v>7.9977293190844237E-4</v>
          </cell>
          <cell r="AA231">
            <v>40451</v>
          </cell>
          <cell r="AB231">
            <v>68387.14</v>
          </cell>
          <cell r="AC231">
            <v>4.0199999999999993E-2</v>
          </cell>
          <cell r="AD231">
            <v>1</v>
          </cell>
          <cell r="AE231">
            <v>108.639</v>
          </cell>
          <cell r="AF231" t="str">
            <v>A</v>
          </cell>
          <cell r="AG231">
            <v>104.04900000000002</v>
          </cell>
          <cell r="AH231">
            <v>4.5</v>
          </cell>
          <cell r="AI231">
            <v>0.9</v>
          </cell>
          <cell r="AJ231">
            <v>2.056558967764566E-3</v>
          </cell>
          <cell r="AK231">
            <v>2.5476960667988615E-3</v>
          </cell>
          <cell r="AL231" t="str">
            <v xml:space="preserve">A </v>
          </cell>
          <cell r="AM231" t="str">
            <v>A2</v>
          </cell>
          <cell r="AN231" t="str">
            <v xml:space="preserve">A </v>
          </cell>
          <cell r="AO231" t="str">
            <v>Industrial</v>
          </cell>
          <cell r="AP231" t="str">
            <v>Miscellaneous Manufactur</v>
          </cell>
          <cell r="AQ231" t="str">
            <v>UNITED STATES</v>
          </cell>
          <cell r="AR231" t="str">
            <v>#N/A Field Not Applicable</v>
          </cell>
        </row>
        <row r="232">
          <cell r="A232" t="str">
            <v>CP Inc</v>
          </cell>
          <cell r="B232" t="str">
            <v>Inveco</v>
          </cell>
          <cell r="C232" t="str">
            <v>13400002</v>
          </cell>
          <cell r="D232" t="str">
            <v>USD</v>
          </cell>
          <cell r="E232" t="str">
            <v>205</v>
          </cell>
          <cell r="F232" t="str">
            <v>070</v>
          </cell>
          <cell r="G232" t="str">
            <v>LEASEPLAN CORP NV</v>
          </cell>
          <cell r="H232" t="str">
            <v>3.0 07 MAY 2012</v>
          </cell>
          <cell r="I232" t="str">
            <v>B52205VAA3</v>
          </cell>
          <cell r="J232" t="str">
            <v>B</v>
          </cell>
          <cell r="K232" t="str">
            <v>ZZZ</v>
          </cell>
          <cell r="L232">
            <v>24000</v>
          </cell>
          <cell r="M232">
            <v>2039819.32</v>
          </cell>
          <cell r="N232">
            <v>2063820</v>
          </cell>
          <cell r="O232">
            <v>2066620</v>
          </cell>
          <cell r="P232">
            <v>2000000</v>
          </cell>
          <cell r="Q232">
            <v>2090620</v>
          </cell>
          <cell r="R232" t="str">
            <v>MN    7</v>
          </cell>
          <cell r="S232">
            <v>41036</v>
          </cell>
          <cell r="T232">
            <v>2012</v>
          </cell>
          <cell r="U232">
            <v>5</v>
          </cell>
          <cell r="V232">
            <v>585</v>
          </cell>
          <cell r="W232" t="str">
            <v>MS</v>
          </cell>
          <cell r="X232">
            <v>3</v>
          </cell>
          <cell r="Y232">
            <v>1.55</v>
          </cell>
          <cell r="Z232">
            <v>1.4193942896533272E-3</v>
          </cell>
          <cell r="AA232">
            <v>40451</v>
          </cell>
          <cell r="AB232">
            <v>26800.68</v>
          </cell>
          <cell r="AC232">
            <v>3.2300000000000002E-2</v>
          </cell>
          <cell r="AD232">
            <v>1</v>
          </cell>
          <cell r="AE232">
            <v>103.331</v>
          </cell>
          <cell r="AF232" t="str">
            <v>AAA</v>
          </cell>
          <cell r="AG232">
            <v>103.191</v>
          </cell>
          <cell r="AH232">
            <v>1.4</v>
          </cell>
          <cell r="AI232">
            <v>0.9</v>
          </cell>
          <cell r="AJ232">
            <v>1.2820335519449406E-3</v>
          </cell>
          <cell r="AK232">
            <v>1.5882023754196656E-3</v>
          </cell>
          <cell r="AL232" t="str">
            <v>AAA</v>
          </cell>
          <cell r="AM232" t="str">
            <v>Aaa</v>
          </cell>
          <cell r="AN232" t="str">
            <v>AAA</v>
          </cell>
          <cell r="AO232" t="str">
            <v>Financial</v>
          </cell>
          <cell r="AP232" t="str">
            <v>Diversified Finan Serv</v>
          </cell>
          <cell r="AQ232" t="str">
            <v>NETHERLANDS</v>
          </cell>
          <cell r="AR232" t="str">
            <v>#N/A Field Not Applicable</v>
          </cell>
        </row>
        <row r="233">
          <cell r="A233" t="str">
            <v>CP Inc</v>
          </cell>
          <cell r="B233" t="str">
            <v>Inveco</v>
          </cell>
          <cell r="C233" t="str">
            <v>13400002</v>
          </cell>
          <cell r="D233" t="str">
            <v>USD</v>
          </cell>
          <cell r="E233" t="str">
            <v>015</v>
          </cell>
          <cell r="F233" t="str">
            <v>070</v>
          </cell>
          <cell r="G233" t="str">
            <v>MORGAN STANLEY</v>
          </cell>
          <cell r="H233" t="str">
            <v>5.625 JAN 09 12</v>
          </cell>
          <cell r="I233" t="str">
            <v>B61746BCW4</v>
          </cell>
          <cell r="J233" t="str">
            <v>B</v>
          </cell>
          <cell r="K233" t="str">
            <v>ZZZ</v>
          </cell>
          <cell r="L233">
            <v>25625</v>
          </cell>
          <cell r="M233">
            <v>1998292.78</v>
          </cell>
          <cell r="N233">
            <v>1994100</v>
          </cell>
          <cell r="O233">
            <v>2106180</v>
          </cell>
          <cell r="P233">
            <v>2000000</v>
          </cell>
          <cell r="Q233">
            <v>2131805</v>
          </cell>
          <cell r="R233" t="str">
            <v>JJ    9</v>
          </cell>
          <cell r="S233">
            <v>40917</v>
          </cell>
          <cell r="T233">
            <v>2012</v>
          </cell>
          <cell r="U233">
            <v>1</v>
          </cell>
          <cell r="V233">
            <v>466</v>
          </cell>
          <cell r="W233" t="str">
            <v>MS</v>
          </cell>
          <cell r="X233">
            <v>5.625</v>
          </cell>
          <cell r="Y233">
            <v>1.23</v>
          </cell>
          <cell r="Z233">
            <v>1.1034277082093565E-3</v>
          </cell>
          <cell r="AA233">
            <v>40451</v>
          </cell>
          <cell r="AB233">
            <v>107887.22</v>
          </cell>
          <cell r="AC233">
            <v>2.1499999999999998E-2</v>
          </cell>
          <cell r="AD233">
            <v>1</v>
          </cell>
          <cell r="AE233">
            <v>105.309</v>
          </cell>
          <cell r="AF233" t="str">
            <v>A</v>
          </cell>
          <cell r="AG233">
            <v>99.704999999999998</v>
          </cell>
          <cell r="AH233">
            <v>5.7</v>
          </cell>
          <cell r="AI233">
            <v>1.4</v>
          </cell>
          <cell r="AJ233">
            <v>5.1134454770677511E-3</v>
          </cell>
          <cell r="AK233">
            <v>6.3346128819620207E-3</v>
          </cell>
          <cell r="AL233" t="str">
            <v xml:space="preserve">A </v>
          </cell>
          <cell r="AM233" t="str">
            <v>A2</v>
          </cell>
          <cell r="AN233" t="str">
            <v xml:space="preserve">A </v>
          </cell>
          <cell r="AO233" t="str">
            <v>Financial</v>
          </cell>
          <cell r="AP233" t="str">
            <v>Banks</v>
          </cell>
          <cell r="AQ233" t="str">
            <v>UNITED STATES</v>
          </cell>
          <cell r="AR233" t="str">
            <v>#N/A Field Not Applicable</v>
          </cell>
        </row>
        <row r="234">
          <cell r="A234" t="str">
            <v>CP Inc</v>
          </cell>
          <cell r="B234" t="str">
            <v>Inveco</v>
          </cell>
          <cell r="C234" t="str">
            <v>13400002</v>
          </cell>
          <cell r="D234" t="str">
            <v>USD</v>
          </cell>
          <cell r="E234" t="str">
            <v>015</v>
          </cell>
          <cell r="F234" t="str">
            <v>070</v>
          </cell>
          <cell r="G234" t="str">
            <v>NEW YORK LIFE GLB FD</v>
          </cell>
          <cell r="H234" t="str">
            <v>2.25 14 DEC 2012</v>
          </cell>
          <cell r="I234" t="str">
            <v>B64952WAS2</v>
          </cell>
          <cell r="J234" t="str">
            <v>B</v>
          </cell>
          <cell r="K234" t="str">
            <v>ZZZ</v>
          </cell>
          <cell r="L234">
            <v>6185.94</v>
          </cell>
          <cell r="M234">
            <v>923181.96</v>
          </cell>
          <cell r="N234">
            <v>922391.5</v>
          </cell>
          <cell r="O234">
            <v>948347</v>
          </cell>
          <cell r="P234">
            <v>925000</v>
          </cell>
          <cell r="Q234">
            <v>954532.94</v>
          </cell>
          <cell r="R234" t="str">
            <v>JD   14</v>
          </cell>
          <cell r="S234">
            <v>41257</v>
          </cell>
          <cell r="T234">
            <v>2012</v>
          </cell>
          <cell r="U234">
            <v>12</v>
          </cell>
          <cell r="V234">
            <v>806</v>
          </cell>
          <cell r="W234" t="str">
            <v>MS</v>
          </cell>
          <cell r="X234">
            <v>2.25</v>
          </cell>
          <cell r="Y234">
            <v>2.14</v>
          </cell>
          <cell r="Z234">
            <v>8.8691242136877983E-4</v>
          </cell>
          <cell r="AA234">
            <v>40451</v>
          </cell>
          <cell r="AB234">
            <v>25165.040000000001</v>
          </cell>
          <cell r="AC234">
            <v>5.7200000000000001E-2</v>
          </cell>
          <cell r="AD234">
            <v>1</v>
          </cell>
          <cell r="AE234">
            <v>102.524</v>
          </cell>
          <cell r="AF234" t="str">
            <v>AAA</v>
          </cell>
          <cell r="AG234">
            <v>99.718000000000018</v>
          </cell>
          <cell r="AH234">
            <v>2.4</v>
          </cell>
          <cell r="AI234">
            <v>1.1000000000000001</v>
          </cell>
          <cell r="AJ234">
            <v>9.9466813611451938E-4</v>
          </cell>
          <cell r="AK234">
            <v>1.2322097921187445E-3</v>
          </cell>
          <cell r="AL234" t="str">
            <v>AAA</v>
          </cell>
          <cell r="AM234" t="str">
            <v>Aaa</v>
          </cell>
          <cell r="AN234" t="str">
            <v>AAA</v>
          </cell>
          <cell r="AO234" t="str">
            <v>Financial</v>
          </cell>
          <cell r="AP234" t="str">
            <v>Insurance</v>
          </cell>
          <cell r="AQ234" t="str">
            <v>UNITED STATES</v>
          </cell>
          <cell r="AR234" t="str">
            <v>#N/A Field Not Applicable</v>
          </cell>
        </row>
        <row r="235">
          <cell r="A235" t="str">
            <v>CP Inc</v>
          </cell>
          <cell r="B235" t="str">
            <v>Inveco</v>
          </cell>
          <cell r="C235" t="str">
            <v>13400002</v>
          </cell>
          <cell r="D235" t="str">
            <v>USD</v>
          </cell>
          <cell r="E235" t="str">
            <v>015</v>
          </cell>
          <cell r="F235" t="str">
            <v>070</v>
          </cell>
          <cell r="G235" t="str">
            <v>NEW YORK LIFE GLOBAL</v>
          </cell>
          <cell r="H235" t="str">
            <v>4.65 09 MAY 201</v>
          </cell>
          <cell r="I235" t="str">
            <v>B64953BAP3</v>
          </cell>
          <cell r="J235" t="str">
            <v>B</v>
          </cell>
          <cell r="K235" t="str">
            <v>ZZZ</v>
          </cell>
          <cell r="L235">
            <v>55025</v>
          </cell>
          <cell r="M235">
            <v>3087873.78</v>
          </cell>
          <cell r="N235">
            <v>3126390</v>
          </cell>
          <cell r="O235">
            <v>3249150</v>
          </cell>
          <cell r="P235">
            <v>3000000</v>
          </cell>
          <cell r="Q235">
            <v>3304175</v>
          </cell>
          <cell r="R235" t="str">
            <v>MN    9</v>
          </cell>
          <cell r="S235">
            <v>41403</v>
          </cell>
          <cell r="T235">
            <v>2013</v>
          </cell>
          <cell r="U235">
            <v>5</v>
          </cell>
          <cell r="V235">
            <v>952</v>
          </cell>
          <cell r="W235" t="str">
            <v>MS</v>
          </cell>
          <cell r="X235">
            <v>4.6500000000000004</v>
          </cell>
          <cell r="Y235">
            <v>2.4300000000000002</v>
          </cell>
          <cell r="Z235">
            <v>3.3685691583768208E-3</v>
          </cell>
          <cell r="AA235">
            <v>40451</v>
          </cell>
          <cell r="AB235">
            <v>161276.22</v>
          </cell>
          <cell r="AC235">
            <v>7.400000000000001E-2</v>
          </cell>
          <cell r="AD235">
            <v>1</v>
          </cell>
          <cell r="AE235">
            <v>108.30500000000001</v>
          </cell>
          <cell r="AF235" t="str">
            <v>AAA</v>
          </cell>
          <cell r="AG235">
            <v>104.21299999999999</v>
          </cell>
          <cell r="AH235">
            <v>3.4</v>
          </cell>
          <cell r="AI235">
            <v>1.4</v>
          </cell>
          <cell r="AJ235">
            <v>4.7132243368235354E-3</v>
          </cell>
          <cell r="AK235">
            <v>5.8388129361144825E-3</v>
          </cell>
          <cell r="AL235" t="str">
            <v>AAA</v>
          </cell>
          <cell r="AM235" t="str">
            <v>Aaa</v>
          </cell>
          <cell r="AN235" t="str">
            <v>AAA</v>
          </cell>
          <cell r="AO235" t="str">
            <v>Financial</v>
          </cell>
          <cell r="AP235" t="str">
            <v>Insurance</v>
          </cell>
          <cell r="AQ235" t="str">
            <v>UNITED STATES</v>
          </cell>
          <cell r="AR235" t="str">
            <v>#N/A Field Not Applicable</v>
          </cell>
        </row>
        <row r="236">
          <cell r="A236" t="str">
            <v>CP Inc</v>
          </cell>
          <cell r="B236" t="str">
            <v>Inveco</v>
          </cell>
          <cell r="C236" t="str">
            <v>13400002</v>
          </cell>
          <cell r="D236" t="str">
            <v>USD</v>
          </cell>
          <cell r="E236" t="str">
            <v>205</v>
          </cell>
          <cell r="F236" t="str">
            <v>070</v>
          </cell>
          <cell r="G236" t="str">
            <v>RABOBANK NEDERLAND</v>
          </cell>
          <cell r="H236" t="str">
            <v>2.500 DEC 12 13</v>
          </cell>
          <cell r="I236" t="str">
            <v>B65KDL8</v>
          </cell>
          <cell r="J236" t="str">
            <v>B</v>
          </cell>
          <cell r="K236" t="str">
            <v>ZZZ</v>
          </cell>
          <cell r="L236">
            <v>39756.94</v>
          </cell>
          <cell r="M236">
            <v>2502793.23</v>
          </cell>
          <cell r="N236">
            <v>2503250</v>
          </cell>
          <cell r="O236">
            <v>2575375</v>
          </cell>
          <cell r="P236">
            <v>2500000</v>
          </cell>
          <cell r="Q236">
            <v>2615131.94</v>
          </cell>
          <cell r="R236" t="str">
            <v>D    12</v>
          </cell>
          <cell r="S236">
            <v>41620</v>
          </cell>
          <cell r="T236">
            <v>2013</v>
          </cell>
          <cell r="U236">
            <v>12</v>
          </cell>
          <cell r="V236">
            <v>1169</v>
          </cell>
          <cell r="W236" t="str">
            <v>MS</v>
          </cell>
          <cell r="X236">
            <v>2.5</v>
          </cell>
          <cell r="Y236">
            <v>3.01</v>
          </cell>
          <cell r="Z236">
            <v>3.3819806761352755E-3</v>
          </cell>
          <cell r="AA236">
            <v>40451</v>
          </cell>
          <cell r="AB236">
            <v>72581.77</v>
          </cell>
          <cell r="AC236">
            <v>0.1235</v>
          </cell>
          <cell r="AD236">
            <v>1</v>
          </cell>
          <cell r="AE236">
            <v>103.015</v>
          </cell>
          <cell r="AF236" t="str">
            <v>AAA</v>
          </cell>
          <cell r="AG236">
            <v>100.13</v>
          </cell>
          <cell r="AH236">
            <v>2.5</v>
          </cell>
          <cell r="AI236">
            <v>1.5</v>
          </cell>
          <cell r="AJ236">
            <v>2.8089540499462427E-3</v>
          </cell>
          <cell r="AK236">
            <v>3.4797743692443601E-3</v>
          </cell>
          <cell r="AL236" t="str">
            <v>AAA</v>
          </cell>
          <cell r="AM236" t="str">
            <v>Aaa</v>
          </cell>
          <cell r="AN236" t="str">
            <v>AAA</v>
          </cell>
          <cell r="AO236" t="str">
            <v>Financial</v>
          </cell>
          <cell r="AP236" t="str">
            <v>Banks</v>
          </cell>
          <cell r="AQ236" t="str">
            <v>NETHERLANDS</v>
          </cell>
          <cell r="AR236" t="str">
            <v>#N/A Field Not Applicable</v>
          </cell>
        </row>
        <row r="237">
          <cell r="A237" t="str">
            <v>CP Inc</v>
          </cell>
          <cell r="B237" t="str">
            <v>Inveco</v>
          </cell>
          <cell r="C237" t="str">
            <v>13400002</v>
          </cell>
          <cell r="D237" t="str">
            <v>USD</v>
          </cell>
          <cell r="E237" t="str">
            <v>145</v>
          </cell>
          <cell r="F237" t="str">
            <v>070</v>
          </cell>
          <cell r="G237" t="str">
            <v>SFEF</v>
          </cell>
          <cell r="H237" t="str">
            <v>2.25 11 JUN 201</v>
          </cell>
          <cell r="I237" t="str">
            <v>B833656AF8</v>
          </cell>
          <cell r="J237" t="str">
            <v>B</v>
          </cell>
          <cell r="K237" t="str">
            <v>ZZZ</v>
          </cell>
          <cell r="L237">
            <v>10312.5</v>
          </cell>
          <cell r="M237">
            <v>1497416.13</v>
          </cell>
          <cell r="N237">
            <v>1495425</v>
          </cell>
          <cell r="O237">
            <v>1539750</v>
          </cell>
          <cell r="P237">
            <v>1500000</v>
          </cell>
          <cell r="Q237">
            <v>1550062.5</v>
          </cell>
          <cell r="R237" t="str">
            <v>JD   11</v>
          </cell>
          <cell r="S237">
            <v>41071</v>
          </cell>
          <cell r="T237">
            <v>2012</v>
          </cell>
          <cell r="U237">
            <v>6</v>
          </cell>
          <cell r="V237">
            <v>620</v>
          </cell>
          <cell r="W237" t="str">
            <v>MS</v>
          </cell>
          <cell r="X237">
            <v>2.25</v>
          </cell>
          <cell r="Y237">
            <v>1.66</v>
          </cell>
          <cell r="Z237">
            <v>1.1159127756915702E-3</v>
          </cell>
          <cell r="AA237">
            <v>40451</v>
          </cell>
          <cell r="AB237">
            <v>42333.87</v>
          </cell>
          <cell r="AC237">
            <v>3.6200000000000003E-2</v>
          </cell>
          <cell r="AD237">
            <v>1</v>
          </cell>
          <cell r="AE237">
            <v>102.65</v>
          </cell>
          <cell r="AF237" t="str">
            <v>AAA</v>
          </cell>
          <cell r="AG237">
            <v>99.694999999999993</v>
          </cell>
          <cell r="AH237">
            <v>2.4</v>
          </cell>
          <cell r="AI237">
            <v>0.7</v>
          </cell>
          <cell r="AJ237">
            <v>1.61336786846974E-3</v>
          </cell>
          <cell r="AK237">
            <v>1.9986642917746733E-3</v>
          </cell>
          <cell r="AL237" t="str">
            <v>AAA</v>
          </cell>
          <cell r="AM237" t="str">
            <v>Aaa</v>
          </cell>
          <cell r="AN237" t="str">
            <v>AAA</v>
          </cell>
          <cell r="AO237" t="str">
            <v>Government</v>
          </cell>
          <cell r="AP237" t="str">
            <v>Sovereign</v>
          </cell>
          <cell r="AQ237" t="str">
            <v>FRANCE</v>
          </cell>
          <cell r="AR237" t="str">
            <v>#N/A Field Not Applicable</v>
          </cell>
        </row>
        <row r="238">
          <cell r="A238" t="str">
            <v>CP Ltd</v>
          </cell>
          <cell r="B238" t="str">
            <v>HSBC CP Ltd</v>
          </cell>
          <cell r="C238" t="str">
            <v>13400012</v>
          </cell>
          <cell r="D238" t="str">
            <v>USD</v>
          </cell>
          <cell r="E238" t="str">
            <v>015</v>
          </cell>
          <cell r="F238" t="str">
            <v>070</v>
          </cell>
          <cell r="G238" t="str">
            <v>AT&amp;T CORP</v>
          </cell>
          <cell r="H238" t="str">
            <v>7.300 NOV 15 11</v>
          </cell>
          <cell r="I238" t="str">
            <v>001957BC2</v>
          </cell>
          <cell r="J238" t="str">
            <v>9</v>
          </cell>
          <cell r="K238" t="str">
            <v>999</v>
          </cell>
          <cell r="L238">
            <v>41366.67</v>
          </cell>
          <cell r="M238">
            <v>1599223.23</v>
          </cell>
          <cell r="N238">
            <v>1653675</v>
          </cell>
          <cell r="O238">
            <v>1606406.25</v>
          </cell>
          <cell r="P238">
            <v>1500000</v>
          </cell>
          <cell r="Q238">
            <v>1647772.92</v>
          </cell>
          <cell r="R238" t="str">
            <v>MN   15</v>
          </cell>
          <cell r="S238">
            <v>40862</v>
          </cell>
          <cell r="T238">
            <v>2011</v>
          </cell>
          <cell r="U238">
            <v>11</v>
          </cell>
          <cell r="V238">
            <v>411</v>
          </cell>
          <cell r="W238" t="str">
            <v>MS</v>
          </cell>
          <cell r="X238">
            <v>7.3</v>
          </cell>
          <cell r="Y238">
            <v>1.07</v>
          </cell>
          <cell r="Z238">
            <v>7.6819684996254757E-4</v>
          </cell>
          <cell r="AA238">
            <v>40451</v>
          </cell>
          <cell r="AB238">
            <v>7183.02</v>
          </cell>
          <cell r="AC238">
            <v>1.72E-2</v>
          </cell>
          <cell r="AD238">
            <v>1</v>
          </cell>
          <cell r="AE238">
            <v>107.09399999999999</v>
          </cell>
          <cell r="AF238" t="str">
            <v>A</v>
          </cell>
          <cell r="AG238">
            <v>110.245</v>
          </cell>
          <cell r="AH238">
            <v>1.4</v>
          </cell>
          <cell r="AI238">
            <v>0.9</v>
          </cell>
          <cell r="AJ238">
            <v>1.0051173737827723E-3</v>
          </cell>
          <cell r="AK238">
            <v>1.2451544643239823E-3</v>
          </cell>
          <cell r="AL238" t="str">
            <v xml:space="preserve">A </v>
          </cell>
          <cell r="AM238" t="str">
            <v>A2</v>
          </cell>
          <cell r="AN238" t="str">
            <v xml:space="preserve">A </v>
          </cell>
          <cell r="AO238" t="str">
            <v>Communications</v>
          </cell>
          <cell r="AP238" t="str">
            <v>Telecommunications</v>
          </cell>
          <cell r="AQ238" t="str">
            <v>UNITED STATES</v>
          </cell>
          <cell r="AR238" t="str">
            <v>#N/A Field Not Applicable</v>
          </cell>
        </row>
        <row r="239">
          <cell r="A239" t="str">
            <v>CP Ltd</v>
          </cell>
          <cell r="B239" t="str">
            <v>HSBC CP Ltd</v>
          </cell>
          <cell r="C239" t="str">
            <v>13400012</v>
          </cell>
          <cell r="D239" t="str">
            <v>USD</v>
          </cell>
          <cell r="E239" t="str">
            <v>015</v>
          </cell>
          <cell r="F239" t="str">
            <v>070</v>
          </cell>
          <cell r="G239" t="str">
            <v>ANDREW W MELLON FNDT</v>
          </cell>
          <cell r="H239" t="str">
            <v>3.950 AUG 01 14</v>
          </cell>
          <cell r="I239" t="str">
            <v>03444RAA6</v>
          </cell>
          <cell r="J239" t="str">
            <v>B</v>
          </cell>
          <cell r="K239" t="str">
            <v>ZZZ</v>
          </cell>
          <cell r="L239">
            <v>17281.25</v>
          </cell>
          <cell r="M239">
            <v>2680053.9</v>
          </cell>
          <cell r="N239">
            <v>2696137.5</v>
          </cell>
          <cell r="O239">
            <v>2872324.22</v>
          </cell>
          <cell r="P239">
            <v>2625000</v>
          </cell>
          <cell r="Q239">
            <v>2889605.47</v>
          </cell>
          <cell r="R239" t="str">
            <v>FA    1</v>
          </cell>
          <cell r="S239">
            <v>41852</v>
          </cell>
          <cell r="T239">
            <v>2014</v>
          </cell>
          <cell r="U239">
            <v>8</v>
          </cell>
          <cell r="V239">
            <v>1401</v>
          </cell>
          <cell r="W239" t="str">
            <v>MS</v>
          </cell>
          <cell r="X239">
            <v>3.95</v>
          </cell>
          <cell r="Y239">
            <v>3.56</v>
          </cell>
          <cell r="Z239">
            <v>4.2832476086034528E-3</v>
          </cell>
          <cell r="AA239">
            <v>40451</v>
          </cell>
          <cell r="AB239">
            <v>192270.32</v>
          </cell>
          <cell r="AC239">
            <v>0.1502</v>
          </cell>
          <cell r="AD239">
            <v>1</v>
          </cell>
          <cell r="AE239">
            <v>109.42200000000001</v>
          </cell>
          <cell r="AF239" t="str">
            <v>AAA</v>
          </cell>
          <cell r="AG239">
            <v>102.71</v>
          </cell>
          <cell r="AH239">
            <v>3.4</v>
          </cell>
          <cell r="AI239">
            <v>1.4</v>
          </cell>
          <cell r="AJ239">
            <v>4.0907420981044218E-3</v>
          </cell>
          <cell r="AK239">
            <v>5.0676726108941118E-3</v>
          </cell>
          <cell r="AL239" t="str">
            <v>AAA</v>
          </cell>
          <cell r="AM239" t="str">
            <v>Aaa</v>
          </cell>
          <cell r="AN239" t="str">
            <v>AAA</v>
          </cell>
          <cell r="AO239" t="str">
            <v>Consumer, Non-cyclical</v>
          </cell>
          <cell r="AP239" t="str">
            <v>Commercial Services</v>
          </cell>
          <cell r="AQ239" t="str">
            <v>UNITED STATES</v>
          </cell>
          <cell r="AR239" t="str">
            <v>#N/A Field Not Applicable</v>
          </cell>
        </row>
        <row r="240">
          <cell r="A240" t="str">
            <v>CP Ltd</v>
          </cell>
          <cell r="B240" t="str">
            <v>HSBC CP Ltd</v>
          </cell>
          <cell r="C240" t="str">
            <v>13400012</v>
          </cell>
          <cell r="D240" t="str">
            <v>USD</v>
          </cell>
          <cell r="E240" t="str">
            <v>015</v>
          </cell>
          <cell r="F240" t="str">
            <v>070</v>
          </cell>
          <cell r="G240" t="str">
            <v>BOEING CAP CORP</v>
          </cell>
          <cell r="H240" t="str">
            <v>6.500 FEB 15 12</v>
          </cell>
          <cell r="I240" t="str">
            <v>097014AG9</v>
          </cell>
          <cell r="J240" t="str">
            <v>B</v>
          </cell>
          <cell r="K240" t="str">
            <v>CAL</v>
          </cell>
          <cell r="L240">
            <v>12458.33</v>
          </cell>
          <cell r="M240">
            <v>1585646.35</v>
          </cell>
          <cell r="N240">
            <v>1654090</v>
          </cell>
          <cell r="O240">
            <v>1616250</v>
          </cell>
          <cell r="P240">
            <v>1500000</v>
          </cell>
          <cell r="Q240">
            <v>1628708.33</v>
          </cell>
          <cell r="R240" t="str">
            <v>FA   15</v>
          </cell>
          <cell r="S240">
            <v>40954</v>
          </cell>
          <cell r="T240">
            <v>2012</v>
          </cell>
          <cell r="U240">
            <v>2</v>
          </cell>
          <cell r="V240">
            <v>503</v>
          </cell>
          <cell r="W240" t="str">
            <v>MS</v>
          </cell>
          <cell r="X240">
            <v>6.5</v>
          </cell>
          <cell r="Y240">
            <v>1.32</v>
          </cell>
          <cell r="Z240">
            <v>9.3963658553315981E-4</v>
          </cell>
          <cell r="AA240">
            <v>40451</v>
          </cell>
          <cell r="AB240">
            <v>30603.65</v>
          </cell>
          <cell r="AC240">
            <v>2.4500000000000001E-2</v>
          </cell>
          <cell r="AD240">
            <v>1</v>
          </cell>
          <cell r="AE240">
            <v>107.75</v>
          </cell>
          <cell r="AF240" t="str">
            <v>A</v>
          </cell>
          <cell r="AG240">
            <v>110.273</v>
          </cell>
          <cell r="AH240">
            <v>2.2000000000000002</v>
          </cell>
          <cell r="AI240">
            <v>0.8</v>
          </cell>
          <cell r="AJ240">
            <v>1.5660609758885997E-3</v>
          </cell>
          <cell r="AK240">
            <v>1.9400598043514637E-3</v>
          </cell>
          <cell r="AL240" t="str">
            <v xml:space="preserve">A </v>
          </cell>
          <cell r="AM240" t="str">
            <v>A2</v>
          </cell>
          <cell r="AN240" t="str">
            <v xml:space="preserve">A </v>
          </cell>
          <cell r="AO240" t="str">
            <v>Financial</v>
          </cell>
          <cell r="AP240" t="str">
            <v>Diversified Finan Serv</v>
          </cell>
          <cell r="AQ240" t="str">
            <v>UNITED STATES</v>
          </cell>
          <cell r="AR240" t="str">
            <v>#N/A Field Not Applicable</v>
          </cell>
        </row>
        <row r="241">
          <cell r="A241" t="str">
            <v>CP Ltd</v>
          </cell>
          <cell r="B241" t="str">
            <v>HSBC CP Ltd</v>
          </cell>
          <cell r="C241" t="str">
            <v>13400012</v>
          </cell>
          <cell r="D241" t="str">
            <v>USD</v>
          </cell>
          <cell r="E241" t="str">
            <v>015</v>
          </cell>
          <cell r="F241" t="str">
            <v>070</v>
          </cell>
          <cell r="G241" t="str">
            <v>CAMPBELL SOUP CO</v>
          </cell>
          <cell r="H241" t="str">
            <v>6.750 FEB 15 11</v>
          </cell>
          <cell r="I241" t="str">
            <v>134429AM1</v>
          </cell>
          <cell r="J241" t="str">
            <v>B</v>
          </cell>
          <cell r="K241" t="str">
            <v>CAL</v>
          </cell>
          <cell r="L241">
            <v>46531.87</v>
          </cell>
          <cell r="M241">
            <v>5518286.5</v>
          </cell>
          <cell r="N241">
            <v>5634112.8499999996</v>
          </cell>
          <cell r="O241">
            <v>5525343.2000000002</v>
          </cell>
          <cell r="P241">
            <v>5395000</v>
          </cell>
          <cell r="Q241">
            <v>5571875.0700000003</v>
          </cell>
          <cell r="R241" t="str">
            <v>FA   15</v>
          </cell>
          <cell r="S241">
            <v>40589</v>
          </cell>
          <cell r="T241">
            <v>2011</v>
          </cell>
          <cell r="U241">
            <v>2</v>
          </cell>
          <cell r="V241">
            <v>138</v>
          </cell>
          <cell r="W241" t="str">
            <v>MS</v>
          </cell>
          <cell r="X241">
            <v>6.75</v>
          </cell>
          <cell r="Y241">
            <v>0.37</v>
          </cell>
          <cell r="Z241">
            <v>9.1661217875154799E-4</v>
          </cell>
          <cell r="AA241">
            <v>40451</v>
          </cell>
          <cell r="AB241">
            <v>7056.7</v>
          </cell>
          <cell r="AC241">
            <v>3.3E-3</v>
          </cell>
          <cell r="AD241">
            <v>1</v>
          </cell>
          <cell r="AE241">
            <v>102.416</v>
          </cell>
          <cell r="AF241" t="str">
            <v>A</v>
          </cell>
          <cell r="AG241">
            <v>104.432</v>
          </cell>
          <cell r="AH241">
            <v>0.7</v>
          </cell>
          <cell r="AI241">
            <v>0.3</v>
          </cell>
          <cell r="AJ241">
            <v>1.7341311489894149E-3</v>
          </cell>
          <cell r="AK241">
            <v>2.1482676533199694E-3</v>
          </cell>
          <cell r="AL241" t="str">
            <v xml:space="preserve">A </v>
          </cell>
          <cell r="AM241" t="str">
            <v>A2</v>
          </cell>
          <cell r="AN241" t="str">
            <v xml:space="preserve">A </v>
          </cell>
          <cell r="AO241" t="str">
            <v>Consumer, Non-cyclical</v>
          </cell>
          <cell r="AP241" t="str">
            <v>Food</v>
          </cell>
          <cell r="AQ241" t="str">
            <v>UNITED STATES</v>
          </cell>
          <cell r="AR241" t="str">
            <v>#N/A Field Not Applicable</v>
          </cell>
        </row>
        <row r="242">
          <cell r="A242" t="str">
            <v>CP Ltd</v>
          </cell>
          <cell r="B242" t="str">
            <v>HSBC CP Ltd</v>
          </cell>
          <cell r="C242" t="str">
            <v>13400012</v>
          </cell>
          <cell r="D242" t="str">
            <v>USD</v>
          </cell>
          <cell r="E242" t="str">
            <v>015</v>
          </cell>
          <cell r="F242" t="str">
            <v>070</v>
          </cell>
          <cell r="G242" t="str">
            <v>CATERPILLAR INC</v>
          </cell>
          <cell r="H242" t="str">
            <v>6.550 MAY 01 11</v>
          </cell>
          <cell r="I242" t="str">
            <v>149123BH3</v>
          </cell>
          <cell r="J242" t="str">
            <v>B</v>
          </cell>
          <cell r="K242" t="str">
            <v>CAL</v>
          </cell>
          <cell r="L242">
            <v>118718.75</v>
          </cell>
          <cell r="M242">
            <v>4501646.09</v>
          </cell>
          <cell r="N242">
            <v>4559747.5</v>
          </cell>
          <cell r="O242">
            <v>4507078.5</v>
          </cell>
          <cell r="P242">
            <v>4350000</v>
          </cell>
          <cell r="Q242">
            <v>4625797.25</v>
          </cell>
          <cell r="R242" t="str">
            <v>MN    1</v>
          </cell>
          <cell r="S242">
            <v>40664</v>
          </cell>
          <cell r="T242">
            <v>2011</v>
          </cell>
          <cell r="U242">
            <v>5</v>
          </cell>
          <cell r="V242">
            <v>213</v>
          </cell>
          <cell r="W242" t="str">
            <v>MS</v>
          </cell>
          <cell r="X242">
            <v>6.55</v>
          </cell>
          <cell r="Y242">
            <v>0.56999999999999995</v>
          </cell>
          <cell r="Z242">
            <v>1.1519293903604166E-3</v>
          </cell>
          <cell r="AA242">
            <v>40451</v>
          </cell>
          <cell r="AB242">
            <v>5432.41</v>
          </cell>
          <cell r="AC242">
            <v>6.1999999999999998E-3</v>
          </cell>
          <cell r="AD242">
            <v>1</v>
          </cell>
          <cell r="AE242">
            <v>103.611</v>
          </cell>
          <cell r="AF242" t="str">
            <v>A</v>
          </cell>
          <cell r="AG242">
            <v>104.822</v>
          </cell>
          <cell r="AH242">
            <v>0.6</v>
          </cell>
          <cell r="AI242">
            <v>0.4</v>
          </cell>
          <cell r="AJ242">
            <v>1.2125572530109648E-3</v>
          </cell>
          <cell r="AK242">
            <v>1.5021340951980524E-3</v>
          </cell>
          <cell r="AL242" t="str">
            <v xml:space="preserve">A </v>
          </cell>
          <cell r="AM242" t="str">
            <v>A2</v>
          </cell>
          <cell r="AN242" t="str">
            <v xml:space="preserve">A </v>
          </cell>
          <cell r="AO242" t="str">
            <v>Industrial</v>
          </cell>
          <cell r="AP242" t="str">
            <v>Machinery-Constr&amp;Mining</v>
          </cell>
          <cell r="AQ242" t="str">
            <v>UNITED STATES</v>
          </cell>
          <cell r="AR242" t="str">
            <v>#N/A Field Not Applicable</v>
          </cell>
        </row>
        <row r="243">
          <cell r="A243" t="str">
            <v>CP Ltd</v>
          </cell>
          <cell r="B243" t="str">
            <v>HSBC CP Ltd</v>
          </cell>
          <cell r="C243" t="str">
            <v>13400012</v>
          </cell>
          <cell r="D243" t="str">
            <v>USD</v>
          </cell>
          <cell r="E243" t="str">
            <v>015</v>
          </cell>
          <cell r="F243" t="str">
            <v>070</v>
          </cell>
          <cell r="G243" t="str">
            <v>CISCO SYS INC</v>
          </cell>
          <cell r="H243" t="str">
            <v>5.250 FEB 22 11</v>
          </cell>
          <cell r="I243" t="str">
            <v>17275RAB8</v>
          </cell>
          <cell r="J243" t="str">
            <v>B</v>
          </cell>
          <cell r="K243" t="str">
            <v>CAL</v>
          </cell>
          <cell r="L243">
            <v>23506.44</v>
          </cell>
          <cell r="M243">
            <v>4209185.1900000004</v>
          </cell>
          <cell r="N243">
            <v>4283160.21</v>
          </cell>
          <cell r="O243">
            <v>4208556.41</v>
          </cell>
          <cell r="P243">
            <v>4133000</v>
          </cell>
          <cell r="Q243">
            <v>4232062.8499999996</v>
          </cell>
          <cell r="R243" t="str">
            <v>FA   22</v>
          </cell>
          <cell r="S243">
            <v>40596</v>
          </cell>
          <cell r="T243">
            <v>2011</v>
          </cell>
          <cell r="U243">
            <v>2</v>
          </cell>
          <cell r="V243">
            <v>145</v>
          </cell>
          <cell r="W243" t="str">
            <v>MS</v>
          </cell>
          <cell r="X243">
            <v>5.25</v>
          </cell>
          <cell r="Y243">
            <v>0.39</v>
          </cell>
          <cell r="Z243">
            <v>7.3695724943373864E-4</v>
          </cell>
          <cell r="AA243">
            <v>40451</v>
          </cell>
          <cell r="AB243">
            <v>-628.79</v>
          </cell>
          <cell r="AC243">
            <v>3.4999999999999996E-3</v>
          </cell>
          <cell r="AD243">
            <v>1</v>
          </cell>
          <cell r="AE243">
            <v>101.82799999999999</v>
          </cell>
          <cell r="AF243" t="str">
            <v>A+</v>
          </cell>
          <cell r="AG243">
            <v>103.633</v>
          </cell>
          <cell r="AH243">
            <v>0.6</v>
          </cell>
          <cell r="AI243">
            <v>0.6</v>
          </cell>
          <cell r="AJ243">
            <v>1.1337803837442131E-3</v>
          </cell>
          <cell r="AK243">
            <v>1.4045441290791683E-3</v>
          </cell>
          <cell r="AL243" t="str">
            <v xml:space="preserve">A+ </v>
          </cell>
          <cell r="AM243" t="str">
            <v>A1</v>
          </cell>
          <cell r="AN243" t="str">
            <v xml:space="preserve">A+ </v>
          </cell>
          <cell r="AO243" t="str">
            <v>Communications</v>
          </cell>
          <cell r="AP243" t="str">
            <v>Telecommunications</v>
          </cell>
          <cell r="AQ243" t="str">
            <v>UNITED STATES</v>
          </cell>
          <cell r="AR243" t="str">
            <v>#N/A Field Not Applicable</v>
          </cell>
        </row>
        <row r="244">
          <cell r="A244" t="str">
            <v>CP Ltd</v>
          </cell>
          <cell r="B244" t="str">
            <v>HSBC CP Ltd</v>
          </cell>
          <cell r="C244" t="str">
            <v>13400012</v>
          </cell>
          <cell r="D244" t="str">
            <v>USD</v>
          </cell>
          <cell r="E244" t="str">
            <v>015</v>
          </cell>
          <cell r="F244" t="str">
            <v>070</v>
          </cell>
          <cell r="G244" t="str">
            <v>CITIGROUP FDG INC GT</v>
          </cell>
          <cell r="H244" t="str">
            <v>2.125 JUL 12 12</v>
          </cell>
          <cell r="I244" t="str">
            <v>17313YAG6</v>
          </cell>
          <cell r="J244" t="str">
            <v>B</v>
          </cell>
          <cell r="K244" t="str">
            <v>ZZZ</v>
          </cell>
          <cell r="L244">
            <v>23315.97</v>
          </cell>
          <cell r="M244">
            <v>5084723.28</v>
          </cell>
          <cell r="N244">
            <v>5102450</v>
          </cell>
          <cell r="O244">
            <v>5139400</v>
          </cell>
          <cell r="P244">
            <v>5000000</v>
          </cell>
          <cell r="Q244">
            <v>5162715.97</v>
          </cell>
          <cell r="R244" t="str">
            <v>JJ   12</v>
          </cell>
          <cell r="S244">
            <v>41102</v>
          </cell>
          <cell r="T244">
            <v>2012</v>
          </cell>
          <cell r="U244">
            <v>7</v>
          </cell>
          <cell r="V244">
            <v>651</v>
          </cell>
          <cell r="W244" t="str">
            <v>MS</v>
          </cell>
          <cell r="X244">
            <v>2.125</v>
          </cell>
          <cell r="Y244">
            <v>1.75</v>
          </cell>
          <cell r="Z244">
            <v>3.9947078789039081E-3</v>
          </cell>
          <cell r="AA244">
            <v>40451</v>
          </cell>
          <cell r="AB244">
            <v>54676.72</v>
          </cell>
          <cell r="AC244">
            <v>3.9599999999999996E-2</v>
          </cell>
          <cell r="AD244">
            <v>1</v>
          </cell>
          <cell r="AE244">
            <v>102.788</v>
          </cell>
          <cell r="AF244" t="str">
            <v>AAA</v>
          </cell>
          <cell r="AG244">
            <v>102.04900000000002</v>
          </cell>
          <cell r="AH244">
            <v>1.2</v>
          </cell>
          <cell r="AI244">
            <v>0.6</v>
          </cell>
          <cell r="AJ244">
            <v>2.7392282598198221E-3</v>
          </cell>
          <cell r="AK244">
            <v>3.3933970155949214E-3</v>
          </cell>
          <cell r="AL244" t="str">
            <v>AAA</v>
          </cell>
          <cell r="AM244" t="str">
            <v>Aaa</v>
          </cell>
          <cell r="AN244" t="str">
            <v>AAA</v>
          </cell>
          <cell r="AO244" t="str">
            <v>Financial</v>
          </cell>
          <cell r="AP244" t="str">
            <v>Diversified Finan Serv</v>
          </cell>
          <cell r="AQ244" t="str">
            <v>UNITED STATES</v>
          </cell>
          <cell r="AR244" t="str">
            <v>#N/A Field Not Applicable</v>
          </cell>
        </row>
        <row r="245">
          <cell r="A245" t="str">
            <v>CP Ltd</v>
          </cell>
          <cell r="B245" t="str">
            <v>HSBC CP Ltd</v>
          </cell>
          <cell r="C245" t="str">
            <v>13400012</v>
          </cell>
          <cell r="D245" t="str">
            <v>USD</v>
          </cell>
          <cell r="E245" t="str">
            <v>015</v>
          </cell>
          <cell r="F245" t="str">
            <v>070</v>
          </cell>
          <cell r="G245" t="str">
            <v>COLGATE PALMOLIVE CO</v>
          </cell>
          <cell r="H245" t="str">
            <v>4.200 MAY 15 13</v>
          </cell>
          <cell r="I245" t="str">
            <v>19416QDL1</v>
          </cell>
          <cell r="J245" t="str">
            <v>B</v>
          </cell>
          <cell r="K245" t="str">
            <v>CAL</v>
          </cell>
          <cell r="L245">
            <v>39666.67</v>
          </cell>
          <cell r="M245">
            <v>2661019.88</v>
          </cell>
          <cell r="N245">
            <v>2697465</v>
          </cell>
          <cell r="O245">
            <v>2714475</v>
          </cell>
          <cell r="P245">
            <v>2500000</v>
          </cell>
          <cell r="Q245">
            <v>2754141.67</v>
          </cell>
          <cell r="R245" t="str">
            <v>MN   15</v>
          </cell>
          <cell r="S245">
            <v>41409</v>
          </cell>
          <cell r="T245">
            <v>2013</v>
          </cell>
          <cell r="U245">
            <v>5</v>
          </cell>
          <cell r="V245">
            <v>958</v>
          </cell>
          <cell r="W245" t="str">
            <v>MS</v>
          </cell>
          <cell r="X245">
            <v>4.2</v>
          </cell>
          <cell r="Y245">
            <v>2.4700000000000002</v>
          </cell>
          <cell r="Z245">
            <v>2.9506977602326754E-3</v>
          </cell>
          <cell r="AA245">
            <v>40451</v>
          </cell>
          <cell r="AB245">
            <v>53455.12</v>
          </cell>
          <cell r="AC245">
            <v>7.5800000000000006E-2</v>
          </cell>
          <cell r="AD245">
            <v>1</v>
          </cell>
          <cell r="AE245">
            <v>108.57899999999999</v>
          </cell>
          <cell r="AF245" t="str">
            <v>AA-</v>
          </cell>
          <cell r="AG245">
            <v>107.899</v>
          </cell>
          <cell r="AH245">
            <v>1.7</v>
          </cell>
          <cell r="AI245">
            <v>0.9</v>
          </cell>
          <cell r="AJ245">
            <v>2.03084461230589E-3</v>
          </cell>
          <cell r="AK245">
            <v>2.5158407379270871E-3</v>
          </cell>
          <cell r="AL245" t="str">
            <v>AA-</v>
          </cell>
          <cell r="AM245" t="str">
            <v>Aa3</v>
          </cell>
          <cell r="AN245" t="str">
            <v>AA-</v>
          </cell>
          <cell r="AO245" t="str">
            <v>Consumer, Non-cyclical</v>
          </cell>
          <cell r="AP245" t="str">
            <v>Cosmetics/Personal Care</v>
          </cell>
          <cell r="AQ245" t="str">
            <v>UNITED STATES</v>
          </cell>
          <cell r="AR245" t="str">
            <v>#N/A Field Not Applicable</v>
          </cell>
        </row>
        <row r="246">
          <cell r="A246" t="str">
            <v>CP Ltd</v>
          </cell>
          <cell r="B246" t="str">
            <v>HSBC CP Ltd</v>
          </cell>
          <cell r="C246" t="str">
            <v>13400012</v>
          </cell>
          <cell r="D246" t="str">
            <v>USD</v>
          </cell>
          <cell r="E246" t="str">
            <v>015</v>
          </cell>
          <cell r="F246" t="str">
            <v>070</v>
          </cell>
          <cell r="G246" t="str">
            <v>COSTCO WHSL CORP NEW</v>
          </cell>
          <cell r="H246" t="str">
            <v>5.300 MAR 15 12</v>
          </cell>
          <cell r="I246" t="str">
            <v>22160KAB1</v>
          </cell>
          <cell r="J246" t="str">
            <v>B</v>
          </cell>
          <cell r="K246" t="str">
            <v>CAL</v>
          </cell>
          <cell r="L246">
            <v>7066.67</v>
          </cell>
          <cell r="M246">
            <v>3180448.81</v>
          </cell>
          <cell r="N246">
            <v>3243030</v>
          </cell>
          <cell r="O246">
            <v>3200156.25</v>
          </cell>
          <cell r="P246">
            <v>3000000</v>
          </cell>
          <cell r="Q246">
            <v>3207222.92</v>
          </cell>
          <cell r="R246" t="str">
            <v>MS   15</v>
          </cell>
          <cell r="S246">
            <v>40983</v>
          </cell>
          <cell r="T246">
            <v>2012</v>
          </cell>
          <cell r="U246">
            <v>3</v>
          </cell>
          <cell r="V246">
            <v>532</v>
          </cell>
          <cell r="W246" t="str">
            <v>MS</v>
          </cell>
          <cell r="X246">
            <v>5.3</v>
          </cell>
          <cell r="Y246">
            <v>1.42</v>
          </cell>
          <cell r="Z246">
            <v>2.0274792069826103E-3</v>
          </cell>
          <cell r="AA246">
            <v>40451</v>
          </cell>
          <cell r="AB246">
            <v>19707.439999999999</v>
          </cell>
          <cell r="AC246">
            <v>2.7400000000000001E-2</v>
          </cell>
          <cell r="AD246">
            <v>1</v>
          </cell>
          <cell r="AE246">
            <v>106.67200000000001</v>
          </cell>
          <cell r="AF246" t="str">
            <v>A+</v>
          </cell>
          <cell r="AG246">
            <v>108.101</v>
          </cell>
          <cell r="AH246">
            <v>1.1000000000000001</v>
          </cell>
          <cell r="AI246">
            <v>0.7</v>
          </cell>
          <cell r="AJ246">
            <v>1.570582484282304E-3</v>
          </cell>
          <cell r="AK246">
            <v>1.9456611167043792E-3</v>
          </cell>
          <cell r="AL246" t="str">
            <v xml:space="preserve">A+ </v>
          </cell>
          <cell r="AM246" t="str">
            <v>A2</v>
          </cell>
          <cell r="AN246" t="str">
            <v xml:space="preserve">A+ </v>
          </cell>
          <cell r="AO246" t="str">
            <v>Consumer, Cyclical</v>
          </cell>
          <cell r="AP246" t="str">
            <v>Retail</v>
          </cell>
          <cell r="AQ246" t="str">
            <v>UNITED STATES</v>
          </cell>
          <cell r="AR246" t="str">
            <v>#N/A Field Not Applicable</v>
          </cell>
        </row>
        <row r="247">
          <cell r="A247" t="str">
            <v>CP Ltd</v>
          </cell>
          <cell r="B247" t="str">
            <v>HSBC CP Ltd</v>
          </cell>
          <cell r="C247" t="str">
            <v>13400012</v>
          </cell>
          <cell r="D247" t="str">
            <v>USD</v>
          </cell>
          <cell r="E247" t="str">
            <v>015</v>
          </cell>
          <cell r="F247" t="str">
            <v>070</v>
          </cell>
          <cell r="G247" t="str">
            <v>DISNEY WALT CO</v>
          </cell>
          <cell r="H247" t="str">
            <v>5.700 JUL 15 11</v>
          </cell>
          <cell r="I247" t="str">
            <v>254687CC8</v>
          </cell>
          <cell r="J247" t="str">
            <v>B</v>
          </cell>
          <cell r="K247" t="str">
            <v>CAL</v>
          </cell>
          <cell r="L247">
            <v>51743.33</v>
          </cell>
          <cell r="M247">
            <v>4467340.04</v>
          </cell>
          <cell r="N247">
            <v>4521591</v>
          </cell>
          <cell r="O247">
            <v>4486534</v>
          </cell>
          <cell r="P247">
            <v>4300000</v>
          </cell>
          <cell r="Q247">
            <v>4538277.33</v>
          </cell>
          <cell r="R247" t="str">
            <v>JJ   15</v>
          </cell>
          <cell r="S247">
            <v>40739</v>
          </cell>
          <cell r="T247">
            <v>2011</v>
          </cell>
          <cell r="U247">
            <v>7</v>
          </cell>
          <cell r="V247">
            <v>288</v>
          </cell>
          <cell r="W247" t="str">
            <v>MS</v>
          </cell>
          <cell r="X247">
            <v>5.7</v>
          </cell>
          <cell r="Y247">
            <v>0.78</v>
          </cell>
          <cell r="Z247">
            <v>1.5643116088050323E-3</v>
          </cell>
          <cell r="AA247">
            <v>40451</v>
          </cell>
          <cell r="AB247">
            <v>19193.96</v>
          </cell>
          <cell r="AC247">
            <v>0.01</v>
          </cell>
          <cell r="AD247">
            <v>1</v>
          </cell>
          <cell r="AE247">
            <v>104.33799999999999</v>
          </cell>
          <cell r="AF247" t="str">
            <v>A</v>
          </cell>
          <cell r="AG247">
            <v>105.15300000000001</v>
          </cell>
          <cell r="AH247">
            <v>0.8</v>
          </cell>
          <cell r="AI247">
            <v>0.2</v>
          </cell>
          <cell r="AJ247">
            <v>1.6044221628769562E-3</v>
          </cell>
          <cell r="AK247">
            <v>1.9875822176349516E-3</v>
          </cell>
          <cell r="AL247" t="str">
            <v xml:space="preserve">A </v>
          </cell>
          <cell r="AM247" t="str">
            <v>A2</v>
          </cell>
          <cell r="AN247" t="str">
            <v xml:space="preserve">A </v>
          </cell>
          <cell r="AO247" t="str">
            <v>Communications</v>
          </cell>
          <cell r="AP247" t="str">
            <v>Media</v>
          </cell>
          <cell r="AQ247" t="str">
            <v>UNITED STATES</v>
          </cell>
          <cell r="AR247" t="str">
            <v>#N/A Field Not Applicable</v>
          </cell>
        </row>
        <row r="248">
          <cell r="A248" t="str">
            <v>CP Ltd</v>
          </cell>
          <cell r="B248" t="str">
            <v>HSBC CP Ltd</v>
          </cell>
          <cell r="C248" t="str">
            <v>13400012</v>
          </cell>
          <cell r="D248" t="str">
            <v>USD</v>
          </cell>
          <cell r="E248" t="str">
            <v>015</v>
          </cell>
          <cell r="F248" t="str">
            <v>070</v>
          </cell>
          <cell r="G248" t="str">
            <v>GLAXOSMITHKLINE CAP</v>
          </cell>
          <cell r="H248" t="str">
            <v>4.850 MAY 15 13</v>
          </cell>
          <cell r="I248" t="str">
            <v>377372AC1</v>
          </cell>
          <cell r="J248" t="str">
            <v>B</v>
          </cell>
          <cell r="K248" t="str">
            <v>CAL</v>
          </cell>
          <cell r="L248">
            <v>74388.22</v>
          </cell>
          <cell r="M248">
            <v>4339398.66</v>
          </cell>
          <cell r="N248">
            <v>4405185.2</v>
          </cell>
          <cell r="O248">
            <v>4465472.2</v>
          </cell>
          <cell r="P248">
            <v>4060000</v>
          </cell>
          <cell r="Q248">
            <v>4539860.42</v>
          </cell>
          <cell r="R248" t="str">
            <v>MN   15</v>
          </cell>
          <cell r="S248">
            <v>41409</v>
          </cell>
          <cell r="T248">
            <v>2013</v>
          </cell>
          <cell r="U248">
            <v>5</v>
          </cell>
          <cell r="V248">
            <v>958</v>
          </cell>
          <cell r="W248" t="str">
            <v>MS</v>
          </cell>
          <cell r="X248">
            <v>4.8499999999999996</v>
          </cell>
          <cell r="Y248">
            <v>2.4500000000000002</v>
          </cell>
          <cell r="Z248">
            <v>4.7728225681398116E-3</v>
          </cell>
          <cell r="AA248">
            <v>40451</v>
          </cell>
          <cell r="AB248">
            <v>126073.54</v>
          </cell>
          <cell r="AC248">
            <v>7.4999999999999997E-2</v>
          </cell>
          <cell r="AD248">
            <v>1</v>
          </cell>
          <cell r="AE248">
            <v>109.98700000000001</v>
          </cell>
          <cell r="AF248" t="str">
            <v>A+</v>
          </cell>
          <cell r="AG248">
            <v>108.502</v>
          </cell>
          <cell r="AH248">
            <v>2.2000000000000002</v>
          </cell>
          <cell r="AI248">
            <v>1</v>
          </cell>
          <cell r="AJ248">
            <v>4.2857998571051367E-3</v>
          </cell>
          <cell r="AK248">
            <v>5.309313085684335E-3</v>
          </cell>
          <cell r="AL248" t="str">
            <v xml:space="preserve">A+ </v>
          </cell>
          <cell r="AM248" t="str">
            <v>A1</v>
          </cell>
          <cell r="AN248" t="str">
            <v xml:space="preserve">A+ </v>
          </cell>
          <cell r="AO248" t="str">
            <v>Consumer, Non-cyclical</v>
          </cell>
          <cell r="AP248" t="str">
            <v>Pharmaceuticals</v>
          </cell>
          <cell r="AQ248" t="str">
            <v>UNITED STATES</v>
          </cell>
          <cell r="AR248" t="str">
            <v>#N/A Field Not Applicable</v>
          </cell>
        </row>
        <row r="249">
          <cell r="A249" t="str">
            <v>CP Ltd</v>
          </cell>
          <cell r="B249" t="str">
            <v>HSBC CP Ltd</v>
          </cell>
          <cell r="C249" t="str">
            <v>13400012</v>
          </cell>
          <cell r="D249" t="str">
            <v>USD</v>
          </cell>
          <cell r="E249" t="str">
            <v>015</v>
          </cell>
          <cell r="F249" t="str">
            <v>070</v>
          </cell>
          <cell r="G249" t="str">
            <v>HONEYWELL INTL INC</v>
          </cell>
          <cell r="H249" t="str">
            <v>6.125 NOV 01 11</v>
          </cell>
          <cell r="I249" t="str">
            <v>438516AN6</v>
          </cell>
          <cell r="J249" t="str">
            <v>B</v>
          </cell>
          <cell r="K249" t="str">
            <v>ZZZ</v>
          </cell>
          <cell r="L249">
            <v>127604.17</v>
          </cell>
          <cell r="M249">
            <v>5272843.76</v>
          </cell>
          <cell r="N249">
            <v>5398000</v>
          </cell>
          <cell r="O249">
            <v>5277350</v>
          </cell>
          <cell r="P249">
            <v>5000000</v>
          </cell>
          <cell r="Q249">
            <v>5404954.1699999999</v>
          </cell>
          <cell r="R249" t="str">
            <v>MN    1</v>
          </cell>
          <cell r="S249">
            <v>40848</v>
          </cell>
          <cell r="T249">
            <v>2011</v>
          </cell>
          <cell r="U249">
            <v>11</v>
          </cell>
          <cell r="V249">
            <v>397</v>
          </cell>
          <cell r="W249" t="str">
            <v>MS</v>
          </cell>
          <cell r="X249">
            <v>6.125</v>
          </cell>
          <cell r="Y249">
            <v>1.04</v>
          </cell>
          <cell r="Z249">
            <v>2.4618290769087949E-3</v>
          </cell>
          <cell r="AA249">
            <v>40451</v>
          </cell>
          <cell r="AB249">
            <v>4506.24</v>
          </cell>
          <cell r="AC249">
            <v>1.6299999999999999E-2</v>
          </cell>
          <cell r="AD249">
            <v>1</v>
          </cell>
          <cell r="AE249">
            <v>105.54700000000001</v>
          </cell>
          <cell r="AF249" t="str">
            <v>A</v>
          </cell>
          <cell r="AG249">
            <v>107.96</v>
          </cell>
          <cell r="AH249">
            <v>1.1000000000000001</v>
          </cell>
          <cell r="AI249">
            <v>1</v>
          </cell>
          <cell r="AJ249">
            <v>2.6038576774996872E-3</v>
          </cell>
          <cell r="AK249">
            <v>3.2256979096888265E-3</v>
          </cell>
          <cell r="AL249" t="str">
            <v xml:space="preserve">A </v>
          </cell>
          <cell r="AM249" t="str">
            <v>A2</v>
          </cell>
          <cell r="AN249" t="str">
            <v xml:space="preserve">A </v>
          </cell>
          <cell r="AO249" t="str">
            <v>Industrial</v>
          </cell>
          <cell r="AP249" t="str">
            <v>Miscellaneous Manufactur</v>
          </cell>
          <cell r="AQ249" t="str">
            <v>UNITED STATES</v>
          </cell>
          <cell r="AR249" t="str">
            <v>#N/A Field Not Applicable</v>
          </cell>
        </row>
        <row r="250">
          <cell r="A250" t="str">
            <v>CP Ltd</v>
          </cell>
          <cell r="B250" t="str">
            <v>HSBC CP Ltd</v>
          </cell>
          <cell r="C250" t="str">
            <v>13400012</v>
          </cell>
          <cell r="D250" t="str">
            <v>USD</v>
          </cell>
          <cell r="E250" t="str">
            <v>015</v>
          </cell>
          <cell r="F250" t="str">
            <v>070</v>
          </cell>
          <cell r="G250" t="str">
            <v>HORMEL FOODS CORP</v>
          </cell>
          <cell r="H250" t="str">
            <v>6.625 JUN 01 11</v>
          </cell>
          <cell r="I250" t="str">
            <v>440452AD2</v>
          </cell>
          <cell r="J250" t="str">
            <v>B</v>
          </cell>
          <cell r="K250" t="str">
            <v>CAL</v>
          </cell>
          <cell r="L250">
            <v>71770.83</v>
          </cell>
          <cell r="M250">
            <v>3377431.72</v>
          </cell>
          <cell r="N250">
            <v>3435372</v>
          </cell>
          <cell r="O250">
            <v>3385078.13</v>
          </cell>
          <cell r="P250">
            <v>3250000</v>
          </cell>
          <cell r="Q250">
            <v>3456848.96</v>
          </cell>
          <cell r="R250" t="str">
            <v>JD    1</v>
          </cell>
          <cell r="S250">
            <v>40695</v>
          </cell>
          <cell r="T250">
            <v>2011</v>
          </cell>
          <cell r="U250">
            <v>6</v>
          </cell>
          <cell r="V250">
            <v>244</v>
          </cell>
          <cell r="W250" t="str">
            <v>MS</v>
          </cell>
          <cell r="X250">
            <v>6.625</v>
          </cell>
          <cell r="Y250">
            <v>0.65</v>
          </cell>
          <cell r="Z250">
            <v>9.8555210338364041E-4</v>
          </cell>
          <cell r="AA250">
            <v>40451</v>
          </cell>
          <cell r="AB250">
            <v>7646.4</v>
          </cell>
          <cell r="AC250">
            <v>7.6E-3</v>
          </cell>
          <cell r="AD250">
            <v>1</v>
          </cell>
          <cell r="AE250">
            <v>104.15600000000001</v>
          </cell>
          <cell r="AF250" t="str">
            <v>A</v>
          </cell>
          <cell r="AG250">
            <v>105.70399999999999</v>
          </cell>
          <cell r="AH250">
            <v>0.8</v>
          </cell>
          <cell r="AI250">
            <v>0.4</v>
          </cell>
          <cell r="AJ250">
            <v>1.2129872041644805E-3</v>
          </cell>
          <cell r="AK250">
            <v>1.5026667251298448E-3</v>
          </cell>
          <cell r="AL250" t="str">
            <v xml:space="preserve">A </v>
          </cell>
          <cell r="AM250" t="str">
            <v>A2</v>
          </cell>
          <cell r="AN250" t="str">
            <v xml:space="preserve">A </v>
          </cell>
          <cell r="AO250" t="str">
            <v>Consumer, Non-cyclical</v>
          </cell>
          <cell r="AP250" t="str">
            <v>Food</v>
          </cell>
          <cell r="AQ250" t="str">
            <v>UNITED STATES</v>
          </cell>
          <cell r="AR250" t="str">
            <v>#N/A Field Not Applicable</v>
          </cell>
        </row>
        <row r="251">
          <cell r="A251" t="str">
            <v>CP Ltd</v>
          </cell>
          <cell r="B251" t="str">
            <v>HSBC CP Ltd</v>
          </cell>
          <cell r="C251" t="str">
            <v>13400012</v>
          </cell>
          <cell r="D251" t="str">
            <v>USD</v>
          </cell>
          <cell r="E251" t="str">
            <v>205</v>
          </cell>
          <cell r="F251" t="str">
            <v>070</v>
          </cell>
          <cell r="G251" t="str">
            <v>ING BK NV NETH ST CR</v>
          </cell>
          <cell r="H251" t="str">
            <v>2.625 FEB 09 12 144</v>
          </cell>
          <cell r="I251" t="str">
            <v>45324QAB2</v>
          </cell>
          <cell r="J251" t="str">
            <v>B</v>
          </cell>
          <cell r="K251" t="str">
            <v>ZZZ</v>
          </cell>
          <cell r="L251">
            <v>5118.75</v>
          </cell>
          <cell r="M251">
            <v>1362721.63</v>
          </cell>
          <cell r="N251">
            <v>1372288.5</v>
          </cell>
          <cell r="O251">
            <v>1379953.13</v>
          </cell>
          <cell r="P251">
            <v>1350000</v>
          </cell>
          <cell r="Q251">
            <v>1385071.88</v>
          </cell>
          <cell r="R251" t="str">
            <v>FA    9</v>
          </cell>
          <cell r="S251">
            <v>40948</v>
          </cell>
          <cell r="T251">
            <v>2012</v>
          </cell>
          <cell r="U251">
            <v>2</v>
          </cell>
          <cell r="V251">
            <v>497</v>
          </cell>
          <cell r="W251" t="str">
            <v>MS</v>
          </cell>
          <cell r="X251">
            <v>2.625</v>
          </cell>
          <cell r="Y251">
            <v>1.33</v>
          </cell>
          <cell r="Z251">
            <v>8.1365152921487383E-4</v>
          </cell>
          <cell r="AA251">
            <v>40451</v>
          </cell>
          <cell r="AB251">
            <v>17231.5</v>
          </cell>
          <cell r="AC251">
            <v>2.4500000000000001E-2</v>
          </cell>
          <cell r="AD251">
            <v>1</v>
          </cell>
          <cell r="AE251">
            <v>102.21899999999999</v>
          </cell>
          <cell r="AF251" t="str">
            <v>AAA</v>
          </cell>
          <cell r="AG251">
            <v>101.65100000000001</v>
          </cell>
          <cell r="AH251">
            <v>1.9</v>
          </cell>
          <cell r="AI251">
            <v>1</v>
          </cell>
          <cell r="AJ251">
            <v>1.1623593274498196E-3</v>
          </cell>
          <cell r="AK251">
            <v>1.4399481527970894E-3</v>
          </cell>
          <cell r="AL251" t="str">
            <v>AAA</v>
          </cell>
          <cell r="AM251" t="str">
            <v>Aaa</v>
          </cell>
          <cell r="AN251" t="str">
            <v>AAA</v>
          </cell>
          <cell r="AO251" t="str">
            <v>Financial</v>
          </cell>
          <cell r="AP251" t="str">
            <v>Banks</v>
          </cell>
          <cell r="AQ251" t="str">
            <v>NETHERLANDS</v>
          </cell>
          <cell r="AR251" t="str">
            <v>#N/A Field Not Applicable</v>
          </cell>
        </row>
        <row r="252">
          <cell r="A252" t="str">
            <v>CP Ltd</v>
          </cell>
          <cell r="B252" t="str">
            <v>HSBC CP Ltd</v>
          </cell>
          <cell r="C252" t="str">
            <v>13400012</v>
          </cell>
          <cell r="D252" t="str">
            <v>USD</v>
          </cell>
          <cell r="E252" t="str">
            <v>205</v>
          </cell>
          <cell r="F252" t="str">
            <v>070</v>
          </cell>
          <cell r="G252" t="str">
            <v>ING BK NV NETH ST CR</v>
          </cell>
          <cell r="H252" t="str">
            <v>3.900 MAR 19 14</v>
          </cell>
          <cell r="I252" t="str">
            <v>45324QAC0</v>
          </cell>
          <cell r="J252" t="str">
            <v>B</v>
          </cell>
          <cell r="K252" t="str">
            <v>ZZZ</v>
          </cell>
          <cell r="L252">
            <v>1300</v>
          </cell>
          <cell r="M252">
            <v>1022315.08</v>
          </cell>
          <cell r="N252">
            <v>1029530</v>
          </cell>
          <cell r="O252">
            <v>1091093.75</v>
          </cell>
          <cell r="P252">
            <v>1000000</v>
          </cell>
          <cell r="Q252">
            <v>1092393.75</v>
          </cell>
          <cell r="R252" t="str">
            <v>MS   19</v>
          </cell>
          <cell r="S252">
            <v>41717</v>
          </cell>
          <cell r="T252">
            <v>2014</v>
          </cell>
          <cell r="U252">
            <v>3</v>
          </cell>
          <cell r="V252">
            <v>1266</v>
          </cell>
          <cell r="W252" t="str">
            <v>MS</v>
          </cell>
          <cell r="X252">
            <v>3.9</v>
          </cell>
          <cell r="Y252">
            <v>3.27</v>
          </cell>
          <cell r="Z252">
            <v>1.5007632085721873E-3</v>
          </cell>
          <cell r="AA252">
            <v>40451</v>
          </cell>
          <cell r="AB252">
            <v>68778.67</v>
          </cell>
          <cell r="AC252">
            <v>0.1265</v>
          </cell>
          <cell r="AD252">
            <v>1</v>
          </cell>
          <cell r="AE252">
            <v>109.10899999999999</v>
          </cell>
          <cell r="AF252" t="str">
            <v>AAA</v>
          </cell>
          <cell r="AG252">
            <v>102.95300000000002</v>
          </cell>
          <cell r="AH252">
            <v>3.2</v>
          </cell>
          <cell r="AI252">
            <v>1.2</v>
          </cell>
          <cell r="AJ252">
            <v>1.4686367790308868E-3</v>
          </cell>
          <cell r="AK252">
            <v>1.8193692493827295E-3</v>
          </cell>
          <cell r="AL252" t="str">
            <v>AAA</v>
          </cell>
          <cell r="AM252" t="str">
            <v>Aaa</v>
          </cell>
          <cell r="AN252" t="str">
            <v>AAA</v>
          </cell>
          <cell r="AO252" t="str">
            <v>Financial</v>
          </cell>
          <cell r="AP252" t="str">
            <v>Banks</v>
          </cell>
          <cell r="AQ252" t="str">
            <v>NETHERLANDS</v>
          </cell>
          <cell r="AR252" t="str">
            <v>#N/A Field Not Applicable</v>
          </cell>
        </row>
        <row r="253">
          <cell r="A253" t="str">
            <v>CP Ltd</v>
          </cell>
          <cell r="B253" t="str">
            <v>HSBC CP Ltd</v>
          </cell>
          <cell r="C253" t="str">
            <v>13400012</v>
          </cell>
          <cell r="D253" t="str">
            <v>USD</v>
          </cell>
          <cell r="E253" t="str">
            <v>015</v>
          </cell>
          <cell r="F253" t="str">
            <v>070</v>
          </cell>
          <cell r="G253" t="str">
            <v>JOHNSON &amp; JOHNSON</v>
          </cell>
          <cell r="H253" t="str">
            <v>5.150 AUG 15 12</v>
          </cell>
          <cell r="I253" t="str">
            <v>478160AP9</v>
          </cell>
          <cell r="J253" t="str">
            <v>B</v>
          </cell>
          <cell r="K253" t="str">
            <v>CAL</v>
          </cell>
          <cell r="L253">
            <v>13490.14</v>
          </cell>
          <cell r="M253">
            <v>2200481.63</v>
          </cell>
          <cell r="N253">
            <v>2234582</v>
          </cell>
          <cell r="O253">
            <v>2223450.5</v>
          </cell>
          <cell r="P253">
            <v>2050000</v>
          </cell>
          <cell r="Q253">
            <v>2236940.64</v>
          </cell>
          <cell r="R253" t="str">
            <v>FA   15</v>
          </cell>
          <cell r="S253">
            <v>41136</v>
          </cell>
          <cell r="T253">
            <v>2012</v>
          </cell>
          <cell r="U253">
            <v>8</v>
          </cell>
          <cell r="V253">
            <v>685</v>
          </cell>
          <cell r="W253" t="str">
            <v>MS</v>
          </cell>
          <cell r="X253">
            <v>5.15</v>
          </cell>
          <cell r="Y253">
            <v>1.8</v>
          </cell>
          <cell r="Z253">
            <v>1.7781561947979947E-3</v>
          </cell>
          <cell r="AA253">
            <v>40451</v>
          </cell>
          <cell r="AB253">
            <v>22968.87</v>
          </cell>
          <cell r="AC253">
            <v>4.2099999999999999E-2</v>
          </cell>
          <cell r="AD253">
            <v>1</v>
          </cell>
          <cell r="AE253">
            <v>108.461</v>
          </cell>
          <cell r="AF253" t="str">
            <v>AAA</v>
          </cell>
          <cell r="AG253">
            <v>109.00399999999999</v>
          </cell>
          <cell r="AH253">
            <v>1.2</v>
          </cell>
          <cell r="AI253">
            <v>0.6</v>
          </cell>
          <cell r="AJ253">
            <v>1.1854374631986631E-3</v>
          </cell>
          <cell r="AK253">
            <v>1.4685376931885758E-3</v>
          </cell>
          <cell r="AL253" t="str">
            <v>AAA</v>
          </cell>
          <cell r="AM253" t="str">
            <v>Aaa</v>
          </cell>
          <cell r="AN253" t="str">
            <v>AAA</v>
          </cell>
          <cell r="AO253" t="str">
            <v>Consumer, Non-cyclical</v>
          </cell>
          <cell r="AP253" t="str">
            <v>Healthcare-Products</v>
          </cell>
          <cell r="AQ253" t="str">
            <v>UNITED STATES</v>
          </cell>
          <cell r="AR253" t="str">
            <v>#N/A Field Not Applicable</v>
          </cell>
        </row>
        <row r="254">
          <cell r="A254" t="str">
            <v>CP Ltd</v>
          </cell>
          <cell r="B254" t="str">
            <v>HSBC CP Ltd</v>
          </cell>
          <cell r="C254" t="str">
            <v>13400012</v>
          </cell>
          <cell r="D254" t="str">
            <v>USD</v>
          </cell>
          <cell r="E254" t="str">
            <v>285</v>
          </cell>
          <cell r="F254" t="str">
            <v>070</v>
          </cell>
          <cell r="G254" t="str">
            <v>MACQUARIE BK CP Ltd SR</v>
          </cell>
          <cell r="H254" t="str">
            <v>2.600 JAN 20 12 144</v>
          </cell>
          <cell r="I254" t="str">
            <v>55607EAD2</v>
          </cell>
          <cell r="J254" t="str">
            <v>B</v>
          </cell>
          <cell r="K254" t="str">
            <v>ZZZ</v>
          </cell>
          <cell r="L254">
            <v>10255.56</v>
          </cell>
          <cell r="M254">
            <v>2018419.84</v>
          </cell>
          <cell r="N254">
            <v>2033860</v>
          </cell>
          <cell r="O254">
            <v>2050625</v>
          </cell>
          <cell r="P254">
            <v>2000000</v>
          </cell>
          <cell r="Q254">
            <v>2060880.56</v>
          </cell>
          <cell r="R254" t="str">
            <v>JJ   20</v>
          </cell>
          <cell r="S254">
            <v>40928</v>
          </cell>
          <cell r="T254">
            <v>2012</v>
          </cell>
          <cell r="U254">
            <v>1</v>
          </cell>
          <cell r="V254">
            <v>477</v>
          </cell>
          <cell r="W254" t="str">
            <v>MS</v>
          </cell>
          <cell r="X254">
            <v>2.6</v>
          </cell>
          <cell r="Y254">
            <v>1.28</v>
          </cell>
          <cell r="Z254">
            <v>1.1598481409663402E-3</v>
          </cell>
          <cell r="AA254">
            <v>40451</v>
          </cell>
          <cell r="AB254">
            <v>32205.16</v>
          </cell>
          <cell r="AC254">
            <v>2.3E-2</v>
          </cell>
          <cell r="AD254">
            <v>1</v>
          </cell>
          <cell r="AE254">
            <v>102.53100000000001</v>
          </cell>
          <cell r="AF254" t="str">
            <v>AAA</v>
          </cell>
          <cell r="AG254">
            <v>101.693</v>
          </cell>
          <cell r="AH254">
            <v>1.9</v>
          </cell>
          <cell r="AI254">
            <v>0.6</v>
          </cell>
          <cell r="AJ254">
            <v>1.7216495842469111E-3</v>
          </cell>
          <cell r="AK254">
            <v>2.1328053038807324E-3</v>
          </cell>
          <cell r="AL254" t="str">
            <v>AAA</v>
          </cell>
          <cell r="AM254" t="str">
            <v>Aaa</v>
          </cell>
          <cell r="AN254" t="str">
            <v>AAA</v>
          </cell>
          <cell r="AO254" t="str">
            <v>Financial</v>
          </cell>
          <cell r="AP254" t="str">
            <v>Diversified Finan Serv</v>
          </cell>
          <cell r="AQ254" t="str">
            <v>AUSTRALIA</v>
          </cell>
          <cell r="AR254" t="str">
            <v>#N/A Field Not Applicable</v>
          </cell>
        </row>
        <row r="255">
          <cell r="A255" t="str">
            <v>CP Ltd</v>
          </cell>
          <cell r="B255" t="str">
            <v>HSBC CP Ltd</v>
          </cell>
          <cell r="C255" t="str">
            <v>13400012</v>
          </cell>
          <cell r="D255" t="str">
            <v>USD</v>
          </cell>
          <cell r="E255" t="str">
            <v>015</v>
          </cell>
          <cell r="F255" t="str">
            <v>070</v>
          </cell>
          <cell r="G255" t="str">
            <v>NEW YORK LIFE GLOBAL</v>
          </cell>
          <cell r="H255" t="str">
            <v>5.250 OCT 16 12</v>
          </cell>
          <cell r="I255" t="str">
            <v>64952WAJ2</v>
          </cell>
          <cell r="J255" t="str">
            <v>B</v>
          </cell>
          <cell r="K255" t="str">
            <v>ZZZ</v>
          </cell>
          <cell r="L255">
            <v>97934.38</v>
          </cell>
          <cell r="M255">
            <v>4366118.0199999996</v>
          </cell>
          <cell r="N255">
            <v>4414944.5999999996</v>
          </cell>
          <cell r="O255">
            <v>4420401.5599999996</v>
          </cell>
          <cell r="P255">
            <v>4070000</v>
          </cell>
          <cell r="Q255">
            <v>4518335.9400000004</v>
          </cell>
          <cell r="R255" t="str">
            <v>AO   16</v>
          </cell>
          <cell r="S255">
            <v>41198</v>
          </cell>
          <cell r="T255">
            <v>2012</v>
          </cell>
          <cell r="U255">
            <v>10</v>
          </cell>
          <cell r="V255">
            <v>747</v>
          </cell>
          <cell r="W255" t="str">
            <v>MS</v>
          </cell>
          <cell r="X255">
            <v>5.25</v>
          </cell>
          <cell r="Y255">
            <v>1.92</v>
          </cell>
          <cell r="Z255">
            <v>3.763365109958965E-3</v>
          </cell>
          <cell r="AA255">
            <v>40451</v>
          </cell>
          <cell r="AB255">
            <v>54283.54</v>
          </cell>
          <cell r="AC255">
            <v>4.7899999999999998E-2</v>
          </cell>
          <cell r="AD255">
            <v>1</v>
          </cell>
          <cell r="AE255">
            <v>108.60899999999999</v>
          </cell>
          <cell r="AF255" t="str">
            <v>AAA</v>
          </cell>
          <cell r="AG255">
            <v>108.47499999999999</v>
          </cell>
          <cell r="AH255">
            <v>1.7</v>
          </cell>
          <cell r="AI255">
            <v>1</v>
          </cell>
          <cell r="AJ255">
            <v>3.3321461911094996E-3</v>
          </cell>
          <cell r="AK255">
            <v>4.1279126337506172E-3</v>
          </cell>
          <cell r="AL255" t="str">
            <v>AAA</v>
          </cell>
          <cell r="AM255" t="str">
            <v>Aaa</v>
          </cell>
          <cell r="AN255" t="str">
            <v>AAA</v>
          </cell>
          <cell r="AO255" t="str">
            <v>Financial</v>
          </cell>
          <cell r="AP255" t="str">
            <v>Insurance</v>
          </cell>
          <cell r="AQ255" t="str">
            <v>UNITED STATES</v>
          </cell>
          <cell r="AR255" t="str">
            <v>#N/A Field Not Applicable</v>
          </cell>
        </row>
        <row r="256">
          <cell r="A256" t="str">
            <v>CP Ltd</v>
          </cell>
          <cell r="B256" t="str">
            <v>HSBC CP Ltd</v>
          </cell>
          <cell r="C256" t="str">
            <v>13400012</v>
          </cell>
          <cell r="D256" t="str">
            <v>USD</v>
          </cell>
          <cell r="E256" t="str">
            <v>015</v>
          </cell>
          <cell r="F256" t="str">
            <v>070</v>
          </cell>
          <cell r="G256" t="str">
            <v>NORTHERN TR CORP</v>
          </cell>
          <cell r="H256" t="str">
            <v>5.300 AUG 29 11</v>
          </cell>
          <cell r="I256" t="str">
            <v>665859AG9</v>
          </cell>
          <cell r="J256" t="str">
            <v>B</v>
          </cell>
          <cell r="K256" t="str">
            <v>ZZZ</v>
          </cell>
          <cell r="L256">
            <v>10979.83</v>
          </cell>
          <cell r="M256">
            <v>2337887.29</v>
          </cell>
          <cell r="N256">
            <v>2423985.6</v>
          </cell>
          <cell r="O256">
            <v>2358521.88</v>
          </cell>
          <cell r="P256">
            <v>2260000</v>
          </cell>
          <cell r="Q256">
            <v>2369501.71</v>
          </cell>
          <cell r="R256" t="str">
            <v>FA   28</v>
          </cell>
          <cell r="S256">
            <v>40784</v>
          </cell>
          <cell r="T256">
            <v>2011</v>
          </cell>
          <cell r="U256">
            <v>8</v>
          </cell>
          <cell r="V256">
            <v>333</v>
          </cell>
          <cell r="W256" t="str">
            <v>MS</v>
          </cell>
          <cell r="X256">
            <v>5.3</v>
          </cell>
          <cell r="Y256">
            <v>0.9</v>
          </cell>
          <cell r="Z256">
            <v>9.4459519924576605E-4</v>
          </cell>
          <cell r="AA256">
            <v>40451</v>
          </cell>
          <cell r="AB256">
            <v>20634.580000000002</v>
          </cell>
          <cell r="AC256">
            <v>1.26E-2</v>
          </cell>
          <cell r="AD256">
            <v>1</v>
          </cell>
          <cell r="AE256">
            <v>104.35899999999999</v>
          </cell>
          <cell r="AF256" t="str">
            <v>AA-</v>
          </cell>
          <cell r="AG256">
            <v>107.256</v>
          </cell>
          <cell r="AH256">
            <v>1.5</v>
          </cell>
          <cell r="AI256">
            <v>0.5</v>
          </cell>
          <cell r="AJ256">
            <v>1.5743253320762767E-3</v>
          </cell>
          <cell r="AK256">
            <v>1.9502978126381195E-3</v>
          </cell>
          <cell r="AL256" t="str">
            <v>AA-</v>
          </cell>
          <cell r="AM256" t="str">
            <v>A1</v>
          </cell>
          <cell r="AN256" t="str">
            <v>AA-</v>
          </cell>
          <cell r="AO256" t="str">
            <v>Financial</v>
          </cell>
          <cell r="AP256" t="str">
            <v>Banks</v>
          </cell>
          <cell r="AQ256" t="str">
            <v>UNITED STATES</v>
          </cell>
          <cell r="AR256" t="str">
            <v>#N/A Field Not Applicable</v>
          </cell>
        </row>
        <row r="257">
          <cell r="A257" t="str">
            <v>CP Ltd</v>
          </cell>
          <cell r="B257" t="str">
            <v>HSBC CP Ltd</v>
          </cell>
          <cell r="C257" t="str">
            <v>13400012</v>
          </cell>
          <cell r="D257" t="str">
            <v>USD</v>
          </cell>
          <cell r="E257" t="str">
            <v>015</v>
          </cell>
          <cell r="F257" t="str">
            <v>070</v>
          </cell>
          <cell r="G257" t="str">
            <v>ORACLE CORP / OZARK</v>
          </cell>
          <cell r="H257" t="str">
            <v>5.000 JAN 15 11</v>
          </cell>
          <cell r="I257" t="str">
            <v>68402LAE4</v>
          </cell>
          <cell r="J257" t="str">
            <v>B</v>
          </cell>
          <cell r="K257" t="str">
            <v>CAL</v>
          </cell>
          <cell r="L257">
            <v>29555.56</v>
          </cell>
          <cell r="M257">
            <v>2835543.9</v>
          </cell>
          <cell r="N257">
            <v>2882824</v>
          </cell>
          <cell r="O257">
            <v>2834562.5</v>
          </cell>
          <cell r="P257">
            <v>2800000</v>
          </cell>
          <cell r="Q257">
            <v>2864118.06</v>
          </cell>
          <cell r="R257" t="str">
            <v>JJ   15</v>
          </cell>
          <cell r="S257">
            <v>40558</v>
          </cell>
          <cell r="T257">
            <v>2011</v>
          </cell>
          <cell r="U257">
            <v>1</v>
          </cell>
          <cell r="V257">
            <v>107</v>
          </cell>
          <cell r="W257" t="str">
            <v>MS</v>
          </cell>
          <cell r="X257">
            <v>5</v>
          </cell>
          <cell r="Y257">
            <v>0.28999999999999998</v>
          </cell>
          <cell r="Z257">
            <v>3.6915948207108664E-4</v>
          </cell>
          <cell r="AA257">
            <v>40451</v>
          </cell>
          <cell r="AB257">
            <v>-981.4</v>
          </cell>
          <cell r="AC257">
            <v>2.3E-3</v>
          </cell>
          <cell r="AD257">
            <v>1</v>
          </cell>
          <cell r="AE257">
            <v>101.23399999999999</v>
          </cell>
          <cell r="AF257" t="str">
            <v>A</v>
          </cell>
          <cell r="AG257">
            <v>102.958</v>
          </cell>
          <cell r="AH257">
            <v>0.6</v>
          </cell>
          <cell r="AI257">
            <v>0.7</v>
          </cell>
          <cell r="AJ257">
            <v>7.6377823876776555E-4</v>
          </cell>
          <cell r="AK257">
            <v>9.4617992740092484E-4</v>
          </cell>
          <cell r="AL257" t="str">
            <v xml:space="preserve">A </v>
          </cell>
          <cell r="AM257" t="str">
            <v>A2</v>
          </cell>
          <cell r="AN257" t="str">
            <v xml:space="preserve">A </v>
          </cell>
          <cell r="AO257" t="str">
            <v>Technology</v>
          </cell>
          <cell r="AP257" t="str">
            <v>Software</v>
          </cell>
          <cell r="AQ257" t="str">
            <v>UNITED STATES</v>
          </cell>
          <cell r="AR257" t="str">
            <v>#N/A Field Not Applicable</v>
          </cell>
        </row>
        <row r="258">
          <cell r="A258" t="str">
            <v>CP Ltd</v>
          </cell>
          <cell r="B258" t="str">
            <v>HSBC CP Ltd</v>
          </cell>
          <cell r="C258" t="str">
            <v>13400012</v>
          </cell>
          <cell r="D258" t="str">
            <v>USD</v>
          </cell>
          <cell r="E258" t="str">
            <v>015</v>
          </cell>
          <cell r="F258" t="str">
            <v>070</v>
          </cell>
          <cell r="G258" t="str">
            <v>REGIONS BK ALA MTN F</v>
          </cell>
          <cell r="H258" t="str">
            <v>3.250 DEC 09 11</v>
          </cell>
          <cell r="I258" t="str">
            <v>7591EAAB9</v>
          </cell>
          <cell r="J258" t="str">
            <v>B</v>
          </cell>
          <cell r="K258" t="str">
            <v>ZZZ</v>
          </cell>
          <cell r="L258">
            <v>27300</v>
          </cell>
          <cell r="M258">
            <v>2774955.86</v>
          </cell>
          <cell r="N258">
            <v>2795925</v>
          </cell>
          <cell r="O258">
            <v>2787642</v>
          </cell>
          <cell r="P258">
            <v>2700000</v>
          </cell>
          <cell r="Q258">
            <v>2814942</v>
          </cell>
          <cell r="R258" t="str">
            <v>JD    9</v>
          </cell>
          <cell r="S258">
            <v>40886</v>
          </cell>
          <cell r="T258">
            <v>2011</v>
          </cell>
          <cell r="U258">
            <v>12</v>
          </cell>
          <cell r="V258">
            <v>435</v>
          </cell>
          <cell r="W258" t="str">
            <v>MS</v>
          </cell>
          <cell r="X258">
            <v>3.25</v>
          </cell>
          <cell r="Y258">
            <v>1.17</v>
          </cell>
          <cell r="Z258">
            <v>1.45754373749873E-3</v>
          </cell>
          <cell r="AA258">
            <v>40451</v>
          </cell>
          <cell r="AB258">
            <v>12686.14</v>
          </cell>
          <cell r="AC258">
            <v>1.9599999999999999E-2</v>
          </cell>
          <cell r="AD258">
            <v>1</v>
          </cell>
          <cell r="AE258">
            <v>103.24600000000001</v>
          </cell>
          <cell r="AF258" t="str">
            <v>AAA</v>
          </cell>
          <cell r="AG258">
            <v>103.553</v>
          </cell>
          <cell r="AH258">
            <v>0.9</v>
          </cell>
          <cell r="AI258">
            <v>0.5</v>
          </cell>
          <cell r="AJ258">
            <v>1.1211874903836385E-3</v>
          </cell>
          <cell r="AK258">
            <v>1.3889438640796062E-3</v>
          </cell>
          <cell r="AL258" t="str">
            <v>AAA</v>
          </cell>
          <cell r="AM258" t="str">
            <v>Aaa</v>
          </cell>
          <cell r="AN258" t="str">
            <v>AAA</v>
          </cell>
          <cell r="AO258" t="str">
            <v>Financial</v>
          </cell>
          <cell r="AP258" t="str">
            <v>Banks</v>
          </cell>
          <cell r="AQ258" t="str">
            <v>UNITED STATES</v>
          </cell>
          <cell r="AR258" t="str">
            <v>#N/A Field Not Applicable</v>
          </cell>
        </row>
        <row r="259">
          <cell r="A259" t="str">
            <v>CP Ltd</v>
          </cell>
          <cell r="B259" t="str">
            <v>HSBC CP Ltd</v>
          </cell>
          <cell r="C259" t="str">
            <v>13400012</v>
          </cell>
          <cell r="D259" t="str">
            <v>USD</v>
          </cell>
          <cell r="E259" t="str">
            <v>015</v>
          </cell>
          <cell r="F259" t="str">
            <v>070</v>
          </cell>
          <cell r="G259" t="str">
            <v>ROCHE HLDGS INC</v>
          </cell>
          <cell r="H259" t="str">
            <v>4.500 MAR 01 12 144</v>
          </cell>
          <cell r="I259" t="str">
            <v>771196AN2</v>
          </cell>
          <cell r="J259" t="str">
            <v>B</v>
          </cell>
          <cell r="K259" t="str">
            <v>ZZZ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str">
            <v>MS    1</v>
          </cell>
          <cell r="S259">
            <v>40969</v>
          </cell>
          <cell r="T259">
            <v>2012</v>
          </cell>
          <cell r="U259">
            <v>3</v>
          </cell>
          <cell r="V259">
            <v>518</v>
          </cell>
          <cell r="W259" t="str">
            <v>MS</v>
          </cell>
          <cell r="X259">
            <v>4.5</v>
          </cell>
          <cell r="Y259">
            <v>1.38</v>
          </cell>
          <cell r="Z259">
            <v>0</v>
          </cell>
          <cell r="AA259">
            <v>40451</v>
          </cell>
          <cell r="AB259">
            <v>0</v>
          </cell>
          <cell r="AC259">
            <v>2.6200000000000001E-2</v>
          </cell>
          <cell r="AD259">
            <v>1</v>
          </cell>
          <cell r="AE259">
            <v>105.09399999999999</v>
          </cell>
          <cell r="AF259" t="str">
            <v>AA-</v>
          </cell>
          <cell r="AG259">
            <v>105.748</v>
          </cell>
          <cell r="AH259">
            <v>-3.2</v>
          </cell>
          <cell r="AI259">
            <v>0.9</v>
          </cell>
          <cell r="AJ259">
            <v>0</v>
          </cell>
          <cell r="AK259">
            <v>0</v>
          </cell>
          <cell r="AL259" t="str">
            <v>AA-</v>
          </cell>
          <cell r="AM259" t="str">
            <v>WR</v>
          </cell>
          <cell r="AN259" t="str">
            <v>AA-</v>
          </cell>
          <cell r="AO259" t="str">
            <v>Consumer, Non-cyclical</v>
          </cell>
          <cell r="AP259" t="str">
            <v>Healthcare-Services</v>
          </cell>
          <cell r="AQ259" t="str">
            <v>UNITED STATES</v>
          </cell>
          <cell r="AR259" t="str">
            <v>#N/A Field Not Applicable</v>
          </cell>
        </row>
        <row r="260">
          <cell r="A260" t="str">
            <v>CP Ltd</v>
          </cell>
          <cell r="B260" t="str">
            <v>HSBC CP Ltd</v>
          </cell>
          <cell r="C260" t="str">
            <v>13400012</v>
          </cell>
          <cell r="D260" t="str">
            <v>USD</v>
          </cell>
          <cell r="E260" t="str">
            <v>015</v>
          </cell>
          <cell r="F260" t="str">
            <v>070</v>
          </cell>
          <cell r="G260" t="str">
            <v>SBC COMMUNICATIONS I</v>
          </cell>
          <cell r="H260" t="str">
            <v>5.300 NOV 15 10</v>
          </cell>
          <cell r="I260" t="str">
            <v>78387GAS2</v>
          </cell>
          <cell r="J260" t="str">
            <v>B</v>
          </cell>
          <cell r="K260" t="str">
            <v>CAL</v>
          </cell>
          <cell r="L260">
            <v>73061.09</v>
          </cell>
          <cell r="M260">
            <v>3669612.96</v>
          </cell>
          <cell r="N260">
            <v>3753776.23</v>
          </cell>
          <cell r="O260">
            <v>3668193.74</v>
          </cell>
          <cell r="P260">
            <v>3649000</v>
          </cell>
          <cell r="Q260">
            <v>3741254.83</v>
          </cell>
          <cell r="R260" t="str">
            <v>MN   15</v>
          </cell>
          <cell r="S260">
            <v>40497</v>
          </cell>
          <cell r="T260">
            <v>2010</v>
          </cell>
          <cell r="U260">
            <v>11</v>
          </cell>
          <cell r="V260">
            <v>46</v>
          </cell>
          <cell r="W260" t="str">
            <v>MS</v>
          </cell>
          <cell r="X260">
            <v>5.3</v>
          </cell>
          <cell r="Y260">
            <v>0.12</v>
          </cell>
          <cell r="Z260">
            <v>1.9768838871076316E-4</v>
          </cell>
          <cell r="AA260">
            <v>40451</v>
          </cell>
          <cell r="AB260">
            <v>-1419.22</v>
          </cell>
          <cell r="AC260">
            <v>8.0000000000000004E-4</v>
          </cell>
          <cell r="AD260">
            <v>1</v>
          </cell>
          <cell r="AE260">
            <v>100.52600000000001</v>
          </cell>
          <cell r="AF260" t="str">
            <v>A</v>
          </cell>
          <cell r="AG260">
            <v>102.87100000000001</v>
          </cell>
          <cell r="AH260">
            <v>0.7</v>
          </cell>
          <cell r="AI260">
            <v>1</v>
          </cell>
          <cell r="AJ260">
            <v>1.1531822674794518E-3</v>
          </cell>
          <cell r="AK260">
            <v>1.4285794733875717E-3</v>
          </cell>
          <cell r="AL260" t="str">
            <v xml:space="preserve">A </v>
          </cell>
          <cell r="AM260" t="str">
            <v>A2</v>
          </cell>
          <cell r="AN260" t="str">
            <v xml:space="preserve">A </v>
          </cell>
          <cell r="AO260" t="str">
            <v>Communications</v>
          </cell>
          <cell r="AP260" t="str">
            <v>Telecommunications</v>
          </cell>
          <cell r="AQ260" t="str">
            <v>UNITED STATES</v>
          </cell>
          <cell r="AR260" t="str">
            <v>#N/A Field Not Applicable</v>
          </cell>
        </row>
        <row r="261">
          <cell r="A261" t="str">
            <v>CP Ltd</v>
          </cell>
          <cell r="B261" t="str">
            <v>HSBC CP Ltd</v>
          </cell>
          <cell r="C261" t="str">
            <v>13400012</v>
          </cell>
          <cell r="D261" t="str">
            <v>USD</v>
          </cell>
          <cell r="E261" t="str">
            <v>015</v>
          </cell>
          <cell r="F261" t="str">
            <v>070</v>
          </cell>
          <cell r="G261" t="str">
            <v>TARGET CORP</v>
          </cell>
          <cell r="H261" t="str">
            <v>4.000 JUN 15 13</v>
          </cell>
          <cell r="I261" t="str">
            <v>87612EAM8</v>
          </cell>
          <cell r="J261" t="str">
            <v>B</v>
          </cell>
          <cell r="K261" t="str">
            <v>CAL</v>
          </cell>
          <cell r="L261">
            <v>45344.44</v>
          </cell>
          <cell r="M261">
            <v>4074329.27</v>
          </cell>
          <cell r="N261">
            <v>4104754.5</v>
          </cell>
          <cell r="O261">
            <v>4152071</v>
          </cell>
          <cell r="P261">
            <v>3850000</v>
          </cell>
          <cell r="Q261">
            <v>4197415.4400000004</v>
          </cell>
          <cell r="R261" t="str">
            <v>JD   15</v>
          </cell>
          <cell r="S261">
            <v>41440</v>
          </cell>
          <cell r="T261">
            <v>2013</v>
          </cell>
          <cell r="U261">
            <v>6</v>
          </cell>
          <cell r="V261">
            <v>989</v>
          </cell>
          <cell r="W261" t="str">
            <v>MS</v>
          </cell>
          <cell r="X261">
            <v>4</v>
          </cell>
          <cell r="Y261">
            <v>2.56</v>
          </cell>
          <cell r="Z261">
            <v>4.6824779818793747E-3</v>
          </cell>
          <cell r="AA261">
            <v>40451</v>
          </cell>
          <cell r="AB261">
            <v>77741.73</v>
          </cell>
          <cell r="AC261">
            <v>8.0500000000000002E-2</v>
          </cell>
          <cell r="AD261">
            <v>1</v>
          </cell>
          <cell r="AE261">
            <v>107.846</v>
          </cell>
          <cell r="AF261" t="str">
            <v>A+</v>
          </cell>
          <cell r="AG261">
            <v>106.617</v>
          </cell>
          <cell r="AH261">
            <v>1.8</v>
          </cell>
          <cell r="AI261">
            <v>1.1000000000000001</v>
          </cell>
          <cell r="AJ261">
            <v>3.2923673310089356E-3</v>
          </cell>
          <cell r="AK261">
            <v>4.0786339857718972E-3</v>
          </cell>
          <cell r="AL261" t="str">
            <v xml:space="preserve">A+ </v>
          </cell>
          <cell r="AM261" t="str">
            <v>A2</v>
          </cell>
          <cell r="AN261" t="str">
            <v xml:space="preserve">A+ </v>
          </cell>
          <cell r="AO261" t="str">
            <v>Consumer, Cyclical</v>
          </cell>
          <cell r="AP261" t="str">
            <v>Retail</v>
          </cell>
          <cell r="AQ261" t="str">
            <v>UNITED STATES</v>
          </cell>
          <cell r="AR261" t="str">
            <v>#N/A Field Not Applicable</v>
          </cell>
        </row>
        <row r="262">
          <cell r="A262" t="str">
            <v>CP Ltd</v>
          </cell>
          <cell r="B262" t="str">
            <v>HSBC CP Ltd</v>
          </cell>
          <cell r="C262" t="str">
            <v>13400012</v>
          </cell>
          <cell r="D262" t="str">
            <v>USD</v>
          </cell>
          <cell r="E262" t="str">
            <v>015</v>
          </cell>
          <cell r="F262" t="str">
            <v>070</v>
          </cell>
          <cell r="G262" t="str">
            <v>3M CO MEDIUM TERM NT</v>
          </cell>
          <cell r="H262" t="str">
            <v>4.375 AUG 15 13</v>
          </cell>
          <cell r="I262" t="str">
            <v>88579EAE5</v>
          </cell>
          <cell r="J262" t="str">
            <v>B</v>
          </cell>
          <cell r="K262" t="str">
            <v>ZZZ</v>
          </cell>
          <cell r="L262">
            <v>22361.11</v>
          </cell>
          <cell r="M262">
            <v>4291803.04</v>
          </cell>
          <cell r="N262">
            <v>4361770</v>
          </cell>
          <cell r="O262">
            <v>4406640</v>
          </cell>
          <cell r="P262">
            <v>4000000</v>
          </cell>
          <cell r="Q262">
            <v>4429001.1100000003</v>
          </cell>
          <cell r="R262" t="str">
            <v>FA   15</v>
          </cell>
          <cell r="S262">
            <v>41501</v>
          </cell>
          <cell r="T262">
            <v>2013</v>
          </cell>
          <cell r="U262">
            <v>8</v>
          </cell>
          <cell r="V262">
            <v>1050</v>
          </cell>
          <cell r="W262" t="str">
            <v>MS</v>
          </cell>
          <cell r="X262">
            <v>4.375</v>
          </cell>
          <cell r="Y262">
            <v>2.72</v>
          </cell>
          <cell r="Z262">
            <v>5.2406884421244016E-3</v>
          </cell>
          <cell r="AA262">
            <v>40451</v>
          </cell>
          <cell r="AB262">
            <v>114836.96</v>
          </cell>
          <cell r="AC262">
            <v>8.9800000000000005E-2</v>
          </cell>
          <cell r="AD262">
            <v>1</v>
          </cell>
          <cell r="AE262">
            <v>110.166</v>
          </cell>
          <cell r="AF262" t="str">
            <v>AA-</v>
          </cell>
          <cell r="AG262">
            <v>109.044</v>
          </cell>
          <cell r="AH262">
            <v>1.8</v>
          </cell>
          <cell r="AI262">
            <v>0.8</v>
          </cell>
          <cell r="AJ262">
            <v>3.4681026455235012E-3</v>
          </cell>
          <cell r="AK262">
            <v>4.2963375267858865E-3</v>
          </cell>
          <cell r="AL262" t="str">
            <v>AA-</v>
          </cell>
          <cell r="AM262" t="str">
            <v>Aa2</v>
          </cell>
          <cell r="AN262" t="str">
            <v>AA-</v>
          </cell>
          <cell r="AO262" t="str">
            <v>Industrial</v>
          </cell>
          <cell r="AP262" t="str">
            <v>Miscellaneous Manufactur</v>
          </cell>
          <cell r="AQ262" t="str">
            <v>UNITED STATES</v>
          </cell>
          <cell r="AR262" t="str">
            <v>#N/A Field Not Applicable</v>
          </cell>
        </row>
        <row r="263">
          <cell r="A263" t="str">
            <v>CP Ltd</v>
          </cell>
          <cell r="B263" t="str">
            <v>HSBC CP Ltd</v>
          </cell>
          <cell r="C263" t="str">
            <v>13400012</v>
          </cell>
          <cell r="D263" t="str">
            <v>USD</v>
          </cell>
          <cell r="E263" t="str">
            <v>015</v>
          </cell>
          <cell r="F263" t="str">
            <v>070</v>
          </cell>
          <cell r="G263" t="str">
            <v>UNITED TECHNOLOGIES</v>
          </cell>
          <cell r="H263" t="str">
            <v>6.100 MAY 15 12</v>
          </cell>
          <cell r="I263" t="str">
            <v>913017BF5</v>
          </cell>
          <cell r="J263" t="str">
            <v>B</v>
          </cell>
          <cell r="K263" t="str">
            <v>CAL</v>
          </cell>
          <cell r="L263">
            <v>46618.91</v>
          </cell>
          <cell r="M263">
            <v>2167733.73</v>
          </cell>
          <cell r="N263">
            <v>2248394.35</v>
          </cell>
          <cell r="O263">
            <v>2186519.09</v>
          </cell>
          <cell r="P263">
            <v>2023000</v>
          </cell>
          <cell r="Q263">
            <v>2233138</v>
          </cell>
          <cell r="R263" t="str">
            <v>MN   15</v>
          </cell>
          <cell r="S263">
            <v>41044</v>
          </cell>
          <cell r="T263">
            <v>2012</v>
          </cell>
          <cell r="U263">
            <v>5</v>
          </cell>
          <cell r="V263">
            <v>593</v>
          </cell>
          <cell r="W263" t="str">
            <v>MS</v>
          </cell>
          <cell r="X263">
            <v>6.1</v>
          </cell>
          <cell r="Y263">
            <v>1.53</v>
          </cell>
          <cell r="Z263">
            <v>1.4889393948593218E-3</v>
          </cell>
          <cell r="AA263">
            <v>40451</v>
          </cell>
          <cell r="AB263">
            <v>18785.36</v>
          </cell>
          <cell r="AC263">
            <v>3.2099999999999997E-2</v>
          </cell>
          <cell r="AD263">
            <v>1</v>
          </cell>
          <cell r="AE263">
            <v>108.083</v>
          </cell>
          <cell r="AF263" t="str">
            <v>A</v>
          </cell>
          <cell r="AG263">
            <v>111.142</v>
          </cell>
          <cell r="AH263">
            <v>1.6</v>
          </cell>
          <cell r="AI263">
            <v>1.1000000000000001</v>
          </cell>
          <cell r="AJ263">
            <v>1.557060805081644E-3</v>
          </cell>
          <cell r="AK263">
            <v>1.928910257888265E-3</v>
          </cell>
          <cell r="AL263" t="str">
            <v xml:space="preserve">A </v>
          </cell>
          <cell r="AM263" t="str">
            <v>A2</v>
          </cell>
          <cell r="AN263" t="str">
            <v xml:space="preserve">A </v>
          </cell>
          <cell r="AO263" t="str">
            <v>Industrial</v>
          </cell>
          <cell r="AP263" t="str">
            <v>Aerospace/Defense</v>
          </cell>
          <cell r="AQ263" t="str">
            <v>UNITED STATES</v>
          </cell>
          <cell r="AR263" t="str">
            <v>#N/A Field Not Applicable</v>
          </cell>
        </row>
        <row r="264">
          <cell r="A264" t="str">
            <v>CP Ltd</v>
          </cell>
          <cell r="B264" t="str">
            <v>HSBC CP Ltd</v>
          </cell>
          <cell r="C264" t="str">
            <v>13400012</v>
          </cell>
          <cell r="D264" t="str">
            <v>USD</v>
          </cell>
          <cell r="E264" t="str">
            <v>015</v>
          </cell>
          <cell r="F264" t="str">
            <v>070</v>
          </cell>
          <cell r="G264" t="str">
            <v>WAL MART STORES INC</v>
          </cell>
          <cell r="H264" t="str">
            <v>3.000 FEB 03 14</v>
          </cell>
          <cell r="I264" t="str">
            <v>931142CN1</v>
          </cell>
          <cell r="J264" t="str">
            <v>B</v>
          </cell>
          <cell r="K264" t="str">
            <v>ZZZ</v>
          </cell>
          <cell r="L264">
            <v>15000</v>
          </cell>
          <cell r="M264">
            <v>3035252.07</v>
          </cell>
          <cell r="N264">
            <v>3046050</v>
          </cell>
          <cell r="O264">
            <v>3180937.5</v>
          </cell>
          <cell r="P264">
            <v>3000000</v>
          </cell>
          <cell r="Q264">
            <v>3195937.5</v>
          </cell>
          <cell r="R264" t="str">
            <v>FA    1</v>
          </cell>
          <cell r="S264">
            <v>41673</v>
          </cell>
          <cell r="T264">
            <v>2014</v>
          </cell>
          <cell r="U264">
            <v>2</v>
          </cell>
          <cell r="V264">
            <v>1222</v>
          </cell>
          <cell r="W264" t="str">
            <v>MS</v>
          </cell>
          <cell r="X264">
            <v>3</v>
          </cell>
          <cell r="Y264">
            <v>3.18</v>
          </cell>
          <cell r="Z264">
            <v>4.3331282034731744E-3</v>
          </cell>
          <cell r="AA264">
            <v>40451</v>
          </cell>
          <cell r="AB264">
            <v>145685.43</v>
          </cell>
          <cell r="AC264">
            <v>0.1197</v>
          </cell>
          <cell r="AD264">
            <v>1</v>
          </cell>
          <cell r="AE264">
            <v>106.03100000000001</v>
          </cell>
          <cell r="AF264" t="str">
            <v>AA</v>
          </cell>
          <cell r="AG264">
            <v>101.535</v>
          </cell>
          <cell r="AH264">
            <v>2.6</v>
          </cell>
          <cell r="AI264">
            <v>1.2</v>
          </cell>
          <cell r="AJ264">
            <v>3.5428092229654886E-3</v>
          </cell>
          <cell r="AK264">
            <v>4.3888851543989367E-3</v>
          </cell>
          <cell r="AL264" t="str">
            <v>AA</v>
          </cell>
          <cell r="AM264" t="str">
            <v>Aa2</v>
          </cell>
          <cell r="AN264" t="str">
            <v>AA</v>
          </cell>
          <cell r="AO264" t="str">
            <v>Consumer, Cyclical</v>
          </cell>
          <cell r="AP264" t="str">
            <v>Retail</v>
          </cell>
          <cell r="AQ264" t="str">
            <v>UNITED STATES</v>
          </cell>
          <cell r="AR264" t="str">
            <v>#N/A Field Not Applicable</v>
          </cell>
        </row>
        <row r="265">
          <cell r="A265" t="str">
            <v>CP Ltd</v>
          </cell>
          <cell r="B265" t="str">
            <v>HSBC CP Ltd</v>
          </cell>
          <cell r="C265" t="str">
            <v>13400012</v>
          </cell>
          <cell r="D265" t="str">
            <v>USD</v>
          </cell>
          <cell r="E265" t="str">
            <v>015</v>
          </cell>
          <cell r="F265" t="str">
            <v>070</v>
          </cell>
          <cell r="G265" t="str">
            <v>WELLS FARGO &amp; CO NEW</v>
          </cell>
          <cell r="H265" t="str">
            <v>4.875 JAN 12 11</v>
          </cell>
          <cell r="I265" t="str">
            <v>949746NB3</v>
          </cell>
          <cell r="J265" t="str">
            <v>B</v>
          </cell>
          <cell r="K265" t="str">
            <v>ZZZ</v>
          </cell>
          <cell r="L265">
            <v>14977.08</v>
          </cell>
          <cell r="M265">
            <v>1411530.22</v>
          </cell>
          <cell r="N265">
            <v>1455860</v>
          </cell>
          <cell r="O265">
            <v>1416996</v>
          </cell>
          <cell r="P265">
            <v>1400000</v>
          </cell>
          <cell r="Q265">
            <v>1431973.08</v>
          </cell>
          <cell r="R265" t="str">
            <v>JJ   12</v>
          </cell>
          <cell r="S265">
            <v>40555</v>
          </cell>
          <cell r="T265">
            <v>2011</v>
          </cell>
          <cell r="U265">
            <v>1</v>
          </cell>
          <cell r="V265">
            <v>104</v>
          </cell>
          <cell r="W265" t="str">
            <v>MS</v>
          </cell>
          <cell r="X265">
            <v>4.875</v>
          </cell>
          <cell r="Y265">
            <v>0.28000000000000003</v>
          </cell>
          <cell r="Z265">
            <v>1.7743033256732011E-4</v>
          </cell>
          <cell r="AA265">
            <v>40451</v>
          </cell>
          <cell r="AB265">
            <v>5465.78</v>
          </cell>
          <cell r="AC265">
            <v>2.2000000000000001E-3</v>
          </cell>
          <cell r="AD265">
            <v>1</v>
          </cell>
          <cell r="AE265">
            <v>101.214</v>
          </cell>
          <cell r="AF265" t="str">
            <v>AA-</v>
          </cell>
          <cell r="AG265">
            <v>103.99</v>
          </cell>
          <cell r="AH265">
            <v>1.9</v>
          </cell>
          <cell r="AI265">
            <v>0.5</v>
          </cell>
          <cell r="AJ265">
            <v>1.2039915424211004E-3</v>
          </cell>
          <cell r="AK265">
            <v>1.4915227645621719E-3</v>
          </cell>
          <cell r="AL265" t="str">
            <v>AA-</v>
          </cell>
          <cell r="AM265" t="str">
            <v>A1</v>
          </cell>
          <cell r="AN265" t="str">
            <v>AA-</v>
          </cell>
          <cell r="AO265" t="str">
            <v>Financial</v>
          </cell>
          <cell r="AP265" t="str">
            <v>Banks</v>
          </cell>
          <cell r="AQ265" t="str">
            <v>UNITED STATES</v>
          </cell>
          <cell r="AR265" t="str">
            <v>#N/A Field Not Applicable</v>
          </cell>
        </row>
        <row r="266">
          <cell r="A266" t="str">
            <v>CP Ltd</v>
          </cell>
          <cell r="B266" t="str">
            <v>HSBC CP Ltd</v>
          </cell>
          <cell r="C266" t="str">
            <v>13400012</v>
          </cell>
          <cell r="D266" t="str">
            <v>USD</v>
          </cell>
          <cell r="E266" t="str">
            <v>015</v>
          </cell>
          <cell r="F266" t="str">
            <v>070</v>
          </cell>
          <cell r="G266" t="str">
            <v>XTO ENERGY INC</v>
          </cell>
          <cell r="H266" t="str">
            <v>7.500 APR 15 12</v>
          </cell>
          <cell r="I266" t="str">
            <v>98385XAA4</v>
          </cell>
          <cell r="J266" t="str">
            <v>B</v>
          </cell>
          <cell r="K266" t="str">
            <v>CAL</v>
          </cell>
          <cell r="L266">
            <v>93375</v>
          </cell>
          <cell r="M266">
            <v>2964966.72</v>
          </cell>
          <cell r="N266">
            <v>3009285</v>
          </cell>
          <cell r="O266">
            <v>2974752</v>
          </cell>
          <cell r="P266">
            <v>2700000</v>
          </cell>
          <cell r="Q266">
            <v>3068127</v>
          </cell>
          <cell r="R266" t="str">
            <v>AO   15</v>
          </cell>
          <cell r="S266">
            <v>41014</v>
          </cell>
          <cell r="T266">
            <v>2012</v>
          </cell>
          <cell r="U266">
            <v>4</v>
          </cell>
          <cell r="V266">
            <v>563</v>
          </cell>
          <cell r="W266" t="str">
            <v>MS</v>
          </cell>
          <cell r="X266">
            <v>7.5</v>
          </cell>
          <cell r="Y266">
            <v>1.44</v>
          </cell>
          <cell r="Z266">
            <v>1.9167345434418889E-3</v>
          </cell>
          <cell r="AA266">
            <v>40451</v>
          </cell>
          <cell r="AB266">
            <v>9785.2800000000007</v>
          </cell>
          <cell r="AC266">
            <v>2.8799999999999999E-2</v>
          </cell>
          <cell r="AD266">
            <v>1</v>
          </cell>
          <cell r="AE266">
            <v>110.176</v>
          </cell>
          <cell r="AF266" t="str">
            <v>AAA</v>
          </cell>
          <cell r="AG266">
            <v>111.455</v>
          </cell>
          <cell r="AH266">
            <v>1</v>
          </cell>
          <cell r="AI266">
            <v>0.8</v>
          </cell>
          <cell r="AJ266">
            <v>1.3310656551679784E-3</v>
          </cell>
          <cell r="AK266">
            <v>1.6489440796383359E-3</v>
          </cell>
          <cell r="AL266" t="str">
            <v>AAA</v>
          </cell>
          <cell r="AM266" t="str">
            <v>Aaa</v>
          </cell>
          <cell r="AN266" t="str">
            <v>AAA</v>
          </cell>
          <cell r="AO266" t="str">
            <v>Energy</v>
          </cell>
          <cell r="AP266" t="str">
            <v>Oil&amp;Gas</v>
          </cell>
          <cell r="AQ266" t="str">
            <v>UNITED STATES</v>
          </cell>
          <cell r="AR266" t="str">
            <v>#N/A Field Not Applicable</v>
          </cell>
        </row>
        <row r="267">
          <cell r="A267" t="str">
            <v>CP Ltd</v>
          </cell>
          <cell r="B267" t="str">
            <v>HSBC CP Ltd</v>
          </cell>
          <cell r="C267" t="str">
            <v>13400012</v>
          </cell>
          <cell r="D267" t="str">
            <v>USD</v>
          </cell>
          <cell r="E267" t="str">
            <v>015</v>
          </cell>
          <cell r="F267" t="str">
            <v>070</v>
          </cell>
          <cell r="G267" t="str">
            <v>AMERICAN HONDA FINAN</v>
          </cell>
          <cell r="H267" t="str">
            <v>5.125 15 DEC 2010</v>
          </cell>
          <cell r="I267" t="str">
            <v>B02666QXM0</v>
          </cell>
          <cell r="J267" t="str">
            <v>B</v>
          </cell>
          <cell r="K267" t="str">
            <v>ZZZ</v>
          </cell>
          <cell r="L267">
            <v>18862.849999999999</v>
          </cell>
          <cell r="M267">
            <v>1256552.8</v>
          </cell>
          <cell r="N267">
            <v>1292200</v>
          </cell>
          <cell r="O267">
            <v>1260937.5</v>
          </cell>
          <cell r="P267">
            <v>1250000</v>
          </cell>
          <cell r="Q267">
            <v>1279800.3500000001</v>
          </cell>
          <cell r="R267" t="str">
            <v>JD   15</v>
          </cell>
          <cell r="S267">
            <v>40527</v>
          </cell>
          <cell r="T267">
            <v>2010</v>
          </cell>
          <cell r="U267">
            <v>12</v>
          </cell>
          <cell r="V267">
            <v>76</v>
          </cell>
          <cell r="W267" t="str">
            <v>MS</v>
          </cell>
          <cell r="X267">
            <v>5.125</v>
          </cell>
          <cell r="Y267">
            <v>0.21</v>
          </cell>
          <cell r="Z267">
            <v>1.1846217213422318E-4</v>
          </cell>
          <cell r="AA267">
            <v>40451</v>
          </cell>
          <cell r="AB267">
            <v>4384.7</v>
          </cell>
          <cell r="AC267">
            <v>1.5E-3</v>
          </cell>
          <cell r="AD267">
            <v>1</v>
          </cell>
          <cell r="AE267">
            <v>100.875</v>
          </cell>
          <cell r="AF267" t="str">
            <v>A+</v>
          </cell>
          <cell r="AG267">
            <v>103.376</v>
          </cell>
          <cell r="AH267">
            <v>2.5</v>
          </cell>
          <cell r="AI267">
            <v>0.9</v>
          </cell>
          <cell r="AJ267">
            <v>1.4102639539788474E-3</v>
          </cell>
          <cell r="AK267">
            <v>1.7470561189915934E-3</v>
          </cell>
          <cell r="AL267" t="str">
            <v xml:space="preserve">A+ </v>
          </cell>
          <cell r="AM267" t="str">
            <v>A1</v>
          </cell>
          <cell r="AN267" t="str">
            <v xml:space="preserve">A+ </v>
          </cell>
          <cell r="AO267" t="str">
            <v>Financial</v>
          </cell>
          <cell r="AP267" t="str">
            <v>Diversified Finan Serv</v>
          </cell>
          <cell r="AQ267" t="str">
            <v>UNITED STATES</v>
          </cell>
          <cell r="AR267" t="str">
            <v>#N/A Field Not Applicable</v>
          </cell>
        </row>
        <row r="268">
          <cell r="A268" t="str">
            <v>CP Ltd</v>
          </cell>
          <cell r="B268" t="str">
            <v>HSBC CP Ltd</v>
          </cell>
          <cell r="C268" t="str">
            <v>13400012</v>
          </cell>
          <cell r="D268" t="str">
            <v>USD</v>
          </cell>
          <cell r="E268" t="str">
            <v>015</v>
          </cell>
          <cell r="F268" t="str">
            <v>070</v>
          </cell>
          <cell r="G268" t="str">
            <v>BANK OF NEW YORK INC</v>
          </cell>
          <cell r="H268" t="str">
            <v>5.125 27 AUG 2013</v>
          </cell>
          <cell r="I268" t="str">
            <v>B06406HBK4</v>
          </cell>
          <cell r="J268" t="str">
            <v>B</v>
          </cell>
          <cell r="K268" t="str">
            <v>ZZZ</v>
          </cell>
          <cell r="L268">
            <v>14520.83</v>
          </cell>
          <cell r="M268">
            <v>3175009.7</v>
          </cell>
          <cell r="N268">
            <v>3237360</v>
          </cell>
          <cell r="O268">
            <v>3339270</v>
          </cell>
          <cell r="P268">
            <v>3000000</v>
          </cell>
          <cell r="Q268">
            <v>3353790.83</v>
          </cell>
          <cell r="R268" t="str">
            <v>FA   27</v>
          </cell>
          <cell r="S268">
            <v>41513</v>
          </cell>
          <cell r="T268">
            <v>2013</v>
          </cell>
          <cell r="U268">
            <v>8</v>
          </cell>
          <cell r="V268">
            <v>1062</v>
          </cell>
          <cell r="W268" t="str">
            <v>MS</v>
          </cell>
          <cell r="X268">
            <v>5.125</v>
          </cell>
          <cell r="Y268">
            <v>2.72</v>
          </cell>
          <cell r="Z268">
            <v>3.8769804866028677E-3</v>
          </cell>
          <cell r="AA268">
            <v>40451</v>
          </cell>
          <cell r="AB268">
            <v>164260.29999999999</v>
          </cell>
          <cell r="AC268">
            <v>9.0500000000000011E-2</v>
          </cell>
          <cell r="AD268">
            <v>1</v>
          </cell>
          <cell r="AE268">
            <v>111.309</v>
          </cell>
          <cell r="AF268" t="str">
            <v>AA-</v>
          </cell>
          <cell r="AG268">
            <v>107.91200000000001</v>
          </cell>
          <cell r="AH268">
            <v>3</v>
          </cell>
          <cell r="AI268">
            <v>1.2</v>
          </cell>
          <cell r="AJ268">
            <v>4.2760814190472805E-3</v>
          </cell>
          <cell r="AK268">
            <v>5.2972737389874883E-3</v>
          </cell>
          <cell r="AL268" t="str">
            <v>AA-</v>
          </cell>
          <cell r="AM268" t="str">
            <v>Aa2</v>
          </cell>
          <cell r="AN268" t="str">
            <v>AA-</v>
          </cell>
          <cell r="AO268" t="str">
            <v>Financial</v>
          </cell>
          <cell r="AP268" t="str">
            <v>Banks</v>
          </cell>
          <cell r="AQ268" t="str">
            <v>UNITED STATES</v>
          </cell>
          <cell r="AR268" t="str">
            <v>#N/A Field Not Applicable</v>
          </cell>
        </row>
        <row r="269">
          <cell r="A269" t="str">
            <v>CP Ltd</v>
          </cell>
          <cell r="B269" t="str">
            <v>HSBC CP Ltd</v>
          </cell>
          <cell r="C269" t="str">
            <v>13400012</v>
          </cell>
          <cell r="D269" t="str">
            <v>USD</v>
          </cell>
          <cell r="E269" t="str">
            <v>015</v>
          </cell>
          <cell r="F269" t="str">
            <v>070</v>
          </cell>
          <cell r="G269" t="str">
            <v>CHEVRON CORP</v>
          </cell>
          <cell r="H269" t="str">
            <v>3.95 03 MAR 2014</v>
          </cell>
          <cell r="I269" t="str">
            <v>B166751AH0</v>
          </cell>
          <cell r="J269" t="str">
            <v>B</v>
          </cell>
          <cell r="K269" t="str">
            <v>CAL</v>
          </cell>
          <cell r="L269">
            <v>7947.84</v>
          </cell>
          <cell r="M269">
            <v>2690795.38</v>
          </cell>
          <cell r="N269">
            <v>2722797.59</v>
          </cell>
          <cell r="O269">
            <v>2828910.37</v>
          </cell>
          <cell r="P269">
            <v>2587000</v>
          </cell>
          <cell r="Q269">
            <v>2836858.21</v>
          </cell>
          <cell r="R269" t="str">
            <v>MS    3</v>
          </cell>
          <cell r="S269">
            <v>41701</v>
          </cell>
          <cell r="T269">
            <v>2014</v>
          </cell>
          <cell r="U269">
            <v>3</v>
          </cell>
          <cell r="V269">
            <v>1250</v>
          </cell>
          <cell r="W269" t="str">
            <v>MS</v>
          </cell>
          <cell r="X269">
            <v>3.95</v>
          </cell>
          <cell r="Y269">
            <v>3.22</v>
          </cell>
          <cell r="Z269">
            <v>3.8897008313120611E-3</v>
          </cell>
          <cell r="AA269">
            <v>40451</v>
          </cell>
          <cell r="AB269">
            <v>138114.99</v>
          </cell>
          <cell r="AC269">
            <v>0.12330000000000001</v>
          </cell>
          <cell r="AD269">
            <v>1</v>
          </cell>
          <cell r="AE269">
            <v>109.351</v>
          </cell>
          <cell r="AF269" t="str">
            <v>AA</v>
          </cell>
          <cell r="AG269">
            <v>105.249</v>
          </cell>
          <cell r="AH269">
            <v>2.7</v>
          </cell>
          <cell r="AI269">
            <v>1.2</v>
          </cell>
          <cell r="AJ269">
            <v>3.2615503865039024E-3</v>
          </cell>
          <cell r="AK269">
            <v>4.0404574931272091E-3</v>
          </cell>
          <cell r="AL269" t="str">
            <v>AA</v>
          </cell>
          <cell r="AM269" t="str">
            <v>Aa1</v>
          </cell>
          <cell r="AN269" t="str">
            <v>AA</v>
          </cell>
          <cell r="AO269" t="str">
            <v>Energy</v>
          </cell>
          <cell r="AP269" t="str">
            <v>Oil&amp;Gas</v>
          </cell>
          <cell r="AQ269" t="str">
            <v>UNITED STATES</v>
          </cell>
          <cell r="AR269" t="str">
            <v>#N/A Field Not Applicable</v>
          </cell>
        </row>
        <row r="270">
          <cell r="A270" t="str">
            <v>CP Ltd</v>
          </cell>
          <cell r="B270" t="str">
            <v>HSBC CP Ltd</v>
          </cell>
          <cell r="C270" t="str">
            <v>13400012</v>
          </cell>
          <cell r="D270" t="str">
            <v>USD</v>
          </cell>
          <cell r="E270" t="str">
            <v>015</v>
          </cell>
          <cell r="F270" t="str">
            <v>070</v>
          </cell>
          <cell r="G270" t="str">
            <v>CREDIT SUISSE</v>
          </cell>
          <cell r="H270" t="str">
            <v>6.125 15 NOV 20</v>
          </cell>
          <cell r="I270" t="str">
            <v>B22541LAB9</v>
          </cell>
          <cell r="J270" t="str">
            <v>B</v>
          </cell>
          <cell r="K270" t="str">
            <v>ZZZ</v>
          </cell>
          <cell r="L270">
            <v>69416.67</v>
          </cell>
          <cell r="M270">
            <v>3147447.15</v>
          </cell>
          <cell r="N270">
            <v>3271067.25</v>
          </cell>
          <cell r="O270">
            <v>3174090</v>
          </cell>
          <cell r="P270">
            <v>3000000</v>
          </cell>
          <cell r="Q270">
            <v>3243506.67</v>
          </cell>
          <cell r="R270" t="str">
            <v>MN   15</v>
          </cell>
          <cell r="S270">
            <v>40862</v>
          </cell>
          <cell r="T270">
            <v>2011</v>
          </cell>
          <cell r="U270">
            <v>11</v>
          </cell>
          <cell r="V270">
            <v>411</v>
          </cell>
          <cell r="W270" t="str">
            <v>MS</v>
          </cell>
          <cell r="X270">
            <v>6.125</v>
          </cell>
          <cell r="Y270">
            <v>1.08</v>
          </cell>
          <cell r="Z270">
            <v>1.5260257312591499E-3</v>
          </cell>
          <cell r="AA270">
            <v>40451</v>
          </cell>
          <cell r="AB270">
            <v>26642.85</v>
          </cell>
          <cell r="AC270">
            <v>1.7299999999999999E-2</v>
          </cell>
          <cell r="AD270">
            <v>1</v>
          </cell>
          <cell r="AE270">
            <v>105.803</v>
          </cell>
          <cell r="AF270" t="str">
            <v>A+</v>
          </cell>
          <cell r="AG270">
            <v>109.036</v>
          </cell>
          <cell r="AH270">
            <v>1.7</v>
          </cell>
          <cell r="AI270">
            <v>0.9</v>
          </cell>
          <cell r="AJ270">
            <v>2.402077539944958E-3</v>
          </cell>
          <cell r="AK270">
            <v>2.9757296516110606E-3</v>
          </cell>
          <cell r="AL270" t="str">
            <v xml:space="preserve">A+ </v>
          </cell>
          <cell r="AM270" t="str">
            <v>Aa1</v>
          </cell>
          <cell r="AN270" t="str">
            <v xml:space="preserve">A+ </v>
          </cell>
          <cell r="AO270" t="str">
            <v>Financial</v>
          </cell>
          <cell r="AP270" t="str">
            <v>Diversified Finan Serv</v>
          </cell>
          <cell r="AQ270" t="str">
            <v>UNITED STATES</v>
          </cell>
          <cell r="AR270" t="str">
            <v>#N/A Field Not Applicable</v>
          </cell>
        </row>
        <row r="271">
          <cell r="A271" t="str">
            <v>CP Ltd</v>
          </cell>
          <cell r="B271" t="str">
            <v>HSBC CP Ltd</v>
          </cell>
          <cell r="C271" t="str">
            <v>13400012</v>
          </cell>
          <cell r="D271" t="str">
            <v>USD</v>
          </cell>
          <cell r="E271" t="str">
            <v>150</v>
          </cell>
          <cell r="F271" t="str">
            <v>070</v>
          </cell>
          <cell r="G271" t="str">
            <v>DEUTSCHE BANK AG LDN</v>
          </cell>
          <cell r="H271" t="str">
            <v>3.875 18 AUG 2014</v>
          </cell>
          <cell r="I271" t="str">
            <v>B2515A0Q30</v>
          </cell>
          <cell r="J271" t="str">
            <v>B</v>
          </cell>
          <cell r="K271" t="str">
            <v>ZZZ</v>
          </cell>
          <cell r="L271">
            <v>4628.47</v>
          </cell>
          <cell r="M271">
            <v>996965.79</v>
          </cell>
          <cell r="N271">
            <v>996090</v>
          </cell>
          <cell r="O271">
            <v>1069350</v>
          </cell>
          <cell r="P271">
            <v>1000000</v>
          </cell>
          <cell r="Q271">
            <v>1073978.47</v>
          </cell>
          <cell r="R271" t="str">
            <v>FA   18</v>
          </cell>
          <cell r="S271">
            <v>41869</v>
          </cell>
          <cell r="T271">
            <v>2014</v>
          </cell>
          <cell r="U271">
            <v>8</v>
          </cell>
          <cell r="V271">
            <v>1418</v>
          </cell>
          <cell r="W271" t="str">
            <v>MS</v>
          </cell>
          <cell r="X271">
            <v>3.875</v>
          </cell>
          <cell r="Y271">
            <v>3.6</v>
          </cell>
          <cell r="Z271">
            <v>1.6112480752590304E-3</v>
          </cell>
          <cell r="AA271">
            <v>40451</v>
          </cell>
          <cell r="AB271">
            <v>72384.210000000006</v>
          </cell>
          <cell r="AC271">
            <v>0.153</v>
          </cell>
          <cell r="AD271">
            <v>1</v>
          </cell>
          <cell r="AE271">
            <v>106.935</v>
          </cell>
          <cell r="AF271" t="str">
            <v>A+</v>
          </cell>
          <cell r="AG271">
            <v>99.608999999999995</v>
          </cell>
          <cell r="AH271">
            <v>4</v>
          </cell>
          <cell r="AI271">
            <v>2</v>
          </cell>
          <cell r="AJ271">
            <v>1.7902756391767003E-3</v>
          </cell>
          <cell r="AK271">
            <v>2.2178202890890545E-3</v>
          </cell>
          <cell r="AL271" t="str">
            <v xml:space="preserve">A+ </v>
          </cell>
          <cell r="AM271" t="str">
            <v>Aa3</v>
          </cell>
          <cell r="AN271" t="str">
            <v xml:space="preserve">A+ </v>
          </cell>
          <cell r="AO271" t="str">
            <v>Financial</v>
          </cell>
          <cell r="AP271" t="str">
            <v>Banks</v>
          </cell>
          <cell r="AQ271" t="str">
            <v>GERMANY</v>
          </cell>
          <cell r="AR271" t="str">
            <v>#N/A Field Not Applicable</v>
          </cell>
        </row>
        <row r="272">
          <cell r="A272" t="str">
            <v>CP Ltd</v>
          </cell>
          <cell r="B272" t="str">
            <v>HSBC CP Ltd</v>
          </cell>
          <cell r="C272" t="str">
            <v>13400012</v>
          </cell>
          <cell r="D272" t="str">
            <v>USD</v>
          </cell>
          <cell r="E272" t="str">
            <v>015</v>
          </cell>
          <cell r="F272" t="str">
            <v>070</v>
          </cell>
          <cell r="G272" t="str">
            <v>GEN ELEC CAP CORP</v>
          </cell>
          <cell r="H272" t="str">
            <v>3.5 13 AUG 2012</v>
          </cell>
          <cell r="I272" t="str">
            <v>B36962G4E1</v>
          </cell>
          <cell r="J272" t="str">
            <v>B</v>
          </cell>
          <cell r="K272" t="str">
            <v>ZZZ</v>
          </cell>
          <cell r="L272">
            <v>5600</v>
          </cell>
          <cell r="M272">
            <v>1198775.3899999999</v>
          </cell>
          <cell r="N272">
            <v>1198032</v>
          </cell>
          <cell r="O272">
            <v>1248156</v>
          </cell>
          <cell r="P272">
            <v>1200000</v>
          </cell>
          <cell r="Q272">
            <v>1253756</v>
          </cell>
          <cell r="R272" t="str">
            <v>FA   13</v>
          </cell>
          <cell r="S272">
            <v>41134</v>
          </cell>
          <cell r="T272">
            <v>2012</v>
          </cell>
          <cell r="U272">
            <v>8</v>
          </cell>
          <cell r="V272">
            <v>683</v>
          </cell>
          <cell r="W272" t="str">
            <v>MS</v>
          </cell>
          <cell r="X272">
            <v>3.5</v>
          </cell>
          <cell r="Y272">
            <v>1.81</v>
          </cell>
          <cell r="Z272">
            <v>9.7408318879888586E-4</v>
          </cell>
          <cell r="AA272">
            <v>40451</v>
          </cell>
          <cell r="AB272">
            <v>49380.61</v>
          </cell>
          <cell r="AC272">
            <v>4.2199999999999994E-2</v>
          </cell>
          <cell r="AD272">
            <v>1</v>
          </cell>
          <cell r="AE272">
            <v>104.01299999999999</v>
          </cell>
          <cell r="AF272" t="str">
            <v>AA+</v>
          </cell>
          <cell r="AG272">
            <v>99.835999999999999</v>
          </cell>
          <cell r="AH272">
            <v>3.6</v>
          </cell>
          <cell r="AI272">
            <v>1.3</v>
          </cell>
          <cell r="AJ272">
            <v>1.9374030274452981E-3</v>
          </cell>
          <cell r="AK272">
            <v>2.4000839023798196E-3</v>
          </cell>
          <cell r="AL272" t="str">
            <v>AA+</v>
          </cell>
          <cell r="AM272" t="str">
            <v>Aa2</v>
          </cell>
          <cell r="AN272" t="str">
            <v>AA+</v>
          </cell>
          <cell r="AO272" t="str">
            <v>Financial</v>
          </cell>
          <cell r="AP272" t="str">
            <v>Diversified Finan Serv</v>
          </cell>
          <cell r="AQ272" t="str">
            <v>UNITED STATES</v>
          </cell>
          <cell r="AR272" t="str">
            <v>#N/A Field Not Applicable</v>
          </cell>
        </row>
        <row r="273">
          <cell r="A273" t="str">
            <v>CP Ltd</v>
          </cell>
          <cell r="B273" t="str">
            <v>HSBC CP Ltd</v>
          </cell>
          <cell r="C273" t="str">
            <v>13400012</v>
          </cell>
          <cell r="D273" t="str">
            <v>USD</v>
          </cell>
          <cell r="E273" t="str">
            <v>600</v>
          </cell>
          <cell r="F273" t="str">
            <v>070</v>
          </cell>
          <cell r="G273" t="str">
            <v>ASIAN DEV BANK</v>
          </cell>
          <cell r="H273" t="str">
            <v>3.625 SEP 05 13</v>
          </cell>
          <cell r="I273" t="str">
            <v>B3CXDW0</v>
          </cell>
          <cell r="J273" t="str">
            <v>B</v>
          </cell>
          <cell r="K273" t="str">
            <v>ZZZ</v>
          </cell>
          <cell r="L273">
            <v>7854.17</v>
          </cell>
          <cell r="M273">
            <v>3127321.59</v>
          </cell>
          <cell r="N273">
            <v>3166470</v>
          </cell>
          <cell r="O273">
            <v>3242550</v>
          </cell>
          <cell r="P273">
            <v>3000000</v>
          </cell>
          <cell r="Q273">
            <v>3250404.17</v>
          </cell>
          <cell r="R273" t="str">
            <v>MS    5</v>
          </cell>
          <cell r="S273">
            <v>41522</v>
          </cell>
          <cell r="T273">
            <v>2013</v>
          </cell>
          <cell r="U273">
            <v>9</v>
          </cell>
          <cell r="V273">
            <v>1071</v>
          </cell>
          <cell r="W273" t="str">
            <v>MS</v>
          </cell>
          <cell r="X273">
            <v>3.625</v>
          </cell>
          <cell r="Y273">
            <v>2.79</v>
          </cell>
          <cell r="Z273">
            <v>3.9170255197700614E-3</v>
          </cell>
          <cell r="AA273">
            <v>40451</v>
          </cell>
          <cell r="AB273">
            <v>115228.41</v>
          </cell>
          <cell r="AC273">
            <v>9.4100000000000003E-2</v>
          </cell>
          <cell r="AD273">
            <v>1</v>
          </cell>
          <cell r="AE273">
            <v>108.08499999999999</v>
          </cell>
          <cell r="AF273" t="str">
            <v>AAA</v>
          </cell>
          <cell r="AG273">
            <v>105.54900000000002</v>
          </cell>
          <cell r="AH273">
            <v>2.1</v>
          </cell>
          <cell r="AI273">
            <v>0.8</v>
          </cell>
          <cell r="AJ273">
            <v>2.948298778321552E-3</v>
          </cell>
          <cell r="AK273">
            <v>3.652396706836176E-3</v>
          </cell>
          <cell r="AL273" t="str">
            <v>AAA</v>
          </cell>
          <cell r="AM273" t="str">
            <v>Aaa</v>
          </cell>
          <cell r="AN273" t="str">
            <v>AAA</v>
          </cell>
          <cell r="AO273" t="str">
            <v>Government</v>
          </cell>
          <cell r="AP273" t="str">
            <v>Multi-National</v>
          </cell>
          <cell r="AQ273" t="str">
            <v>SNAT</v>
          </cell>
          <cell r="AR273" t="str">
            <v>#N/A Field Not Applicable</v>
          </cell>
        </row>
        <row r="274">
          <cell r="A274" t="str">
            <v>CP Ltd</v>
          </cell>
          <cell r="B274" t="str">
            <v>HSBC CP Ltd</v>
          </cell>
          <cell r="C274" t="str">
            <v>13400012</v>
          </cell>
          <cell r="D274" t="str">
            <v>USD</v>
          </cell>
          <cell r="E274" t="str">
            <v>600</v>
          </cell>
          <cell r="F274" t="str">
            <v>070</v>
          </cell>
          <cell r="G274" t="str">
            <v>EURO INV BANK</v>
          </cell>
          <cell r="H274" t="str">
            <v>1.750 SEP 14 12</v>
          </cell>
          <cell r="I274" t="str">
            <v>B41FN79</v>
          </cell>
          <cell r="J274" t="str">
            <v>B</v>
          </cell>
          <cell r="K274" t="str">
            <v>ZZZ</v>
          </cell>
          <cell r="L274">
            <v>991.67</v>
          </cell>
          <cell r="M274">
            <v>1199563.81</v>
          </cell>
          <cell r="N274">
            <v>1199328</v>
          </cell>
          <cell r="O274">
            <v>1227960</v>
          </cell>
          <cell r="P274">
            <v>1200000</v>
          </cell>
          <cell r="Q274">
            <v>1228951.67</v>
          </cell>
          <cell r="R274" t="str">
            <v>MS   14</v>
          </cell>
          <cell r="S274">
            <v>41166</v>
          </cell>
          <cell r="T274">
            <v>2012</v>
          </cell>
          <cell r="U274">
            <v>9</v>
          </cell>
          <cell r="V274">
            <v>715</v>
          </cell>
          <cell r="W274" t="str">
            <v>MS</v>
          </cell>
          <cell r="X274">
            <v>1.75</v>
          </cell>
          <cell r="Y274">
            <v>1.92</v>
          </cell>
          <cell r="Z274">
            <v>1.0339611913934121E-3</v>
          </cell>
          <cell r="AA274">
            <v>40451</v>
          </cell>
          <cell r="AB274">
            <v>28396.19</v>
          </cell>
          <cell r="AC274">
            <v>4.6900000000000004E-2</v>
          </cell>
          <cell r="AD274">
            <v>1</v>
          </cell>
          <cell r="AE274">
            <v>102.33</v>
          </cell>
          <cell r="AF274" t="str">
            <v>AAA</v>
          </cell>
          <cell r="AG274">
            <v>99.944000000000003</v>
          </cell>
          <cell r="AH274">
            <v>1.8</v>
          </cell>
          <cell r="AI274">
            <v>0.6</v>
          </cell>
          <cell r="AJ274">
            <v>9.6933861693132377E-4</v>
          </cell>
          <cell r="AK274">
            <v>1.2008312041918061E-3</v>
          </cell>
          <cell r="AL274" t="str">
            <v>AAA</v>
          </cell>
          <cell r="AM274" t="str">
            <v>Aaa</v>
          </cell>
          <cell r="AN274" t="str">
            <v>AAA</v>
          </cell>
          <cell r="AO274" t="str">
            <v>Government</v>
          </cell>
          <cell r="AP274" t="str">
            <v>Multi-National</v>
          </cell>
          <cell r="AQ274" t="str">
            <v>SNAT</v>
          </cell>
          <cell r="AR274" t="str">
            <v>#N/A Field Not Applicable</v>
          </cell>
        </row>
        <row r="275">
          <cell r="A275" t="str">
            <v>CP Ltd</v>
          </cell>
          <cell r="B275" t="str">
            <v>HSBC CP Ltd</v>
          </cell>
          <cell r="C275" t="str">
            <v>13400012</v>
          </cell>
          <cell r="D275" t="str">
            <v>USD</v>
          </cell>
          <cell r="E275" t="str">
            <v>150</v>
          </cell>
          <cell r="F275" t="str">
            <v>070</v>
          </cell>
          <cell r="G275" t="str">
            <v>LANDWIRT RENTENBK</v>
          </cell>
          <cell r="H275" t="str">
            <v>1.875 SEP 24 12</v>
          </cell>
          <cell r="I275" t="str">
            <v>B4M5765</v>
          </cell>
          <cell r="J275" t="str">
            <v>B</v>
          </cell>
          <cell r="K275" t="str">
            <v>ZZZ</v>
          </cell>
          <cell r="L275">
            <v>546.87</v>
          </cell>
          <cell r="M275">
            <v>1497929.07</v>
          </cell>
          <cell r="N275">
            <v>1496865</v>
          </cell>
          <cell r="O275">
            <v>1534875</v>
          </cell>
          <cell r="P275">
            <v>1500000</v>
          </cell>
          <cell r="Q275">
            <v>1535421.87</v>
          </cell>
          <cell r="R275" t="str">
            <v>MS   24</v>
          </cell>
          <cell r="S275">
            <v>41176</v>
          </cell>
          <cell r="T275">
            <v>2012</v>
          </cell>
          <cell r="U275">
            <v>9</v>
          </cell>
          <cell r="V275">
            <v>725</v>
          </cell>
          <cell r="W275" t="str">
            <v>MS</v>
          </cell>
          <cell r="X275">
            <v>1.875</v>
          </cell>
          <cell r="Y275">
            <v>1.95</v>
          </cell>
          <cell r="Z275">
            <v>1.3113104287935096E-3</v>
          </cell>
          <cell r="AA275">
            <v>40451</v>
          </cell>
          <cell r="AB275">
            <v>36945.93</v>
          </cell>
          <cell r="AC275">
            <v>4.8000000000000001E-2</v>
          </cell>
          <cell r="AD275">
            <v>1</v>
          </cell>
          <cell r="AE275">
            <v>102.325</v>
          </cell>
          <cell r="AF275" t="str">
            <v>AAA</v>
          </cell>
          <cell r="AG275">
            <v>99.790999999999997</v>
          </cell>
          <cell r="AH275">
            <v>1.9</v>
          </cell>
          <cell r="AI275">
            <v>0.7</v>
          </cell>
          <cell r="AJ275">
            <v>1.2776870844654709E-3</v>
          </cell>
          <cell r="AK275">
            <v>1.5828179063742916E-3</v>
          </cell>
          <cell r="AL275" t="str">
            <v>AAA</v>
          </cell>
          <cell r="AM275" t="str">
            <v>Aaa</v>
          </cell>
          <cell r="AN275" t="str">
            <v>AAA</v>
          </cell>
          <cell r="AO275" t="str">
            <v>Financial</v>
          </cell>
          <cell r="AP275" t="str">
            <v>Banks</v>
          </cell>
          <cell r="AQ275" t="str">
            <v>GERMANY</v>
          </cell>
          <cell r="AR275" t="str">
            <v>#N/A Field Not Applicable</v>
          </cell>
        </row>
        <row r="276">
          <cell r="A276" t="str">
            <v>CP Ltd</v>
          </cell>
          <cell r="B276" t="str">
            <v>HSBC CP Ltd</v>
          </cell>
          <cell r="C276" t="str">
            <v>13400012</v>
          </cell>
          <cell r="D276" t="str">
            <v>USD</v>
          </cell>
          <cell r="E276" t="str">
            <v>600</v>
          </cell>
          <cell r="F276" t="str">
            <v>070</v>
          </cell>
          <cell r="G276" t="str">
            <v>AFRICAN DEV BANK</v>
          </cell>
          <cell r="H276" t="str">
            <v>1.750 OCT 01 12</v>
          </cell>
          <cell r="I276" t="str">
            <v>B4V7J55</v>
          </cell>
          <cell r="J276" t="str">
            <v>B</v>
          </cell>
          <cell r="K276" t="str">
            <v>ZZZ</v>
          </cell>
          <cell r="L276">
            <v>8750</v>
          </cell>
          <cell r="M276">
            <v>997732.3</v>
          </cell>
          <cell r="N276">
            <v>996600</v>
          </cell>
          <cell r="O276">
            <v>1023050</v>
          </cell>
          <cell r="P276">
            <v>1000000</v>
          </cell>
          <cell r="Q276">
            <v>1031800</v>
          </cell>
          <cell r="R276" t="str">
            <v>AO    1</v>
          </cell>
          <cell r="S276">
            <v>41183</v>
          </cell>
          <cell r="T276">
            <v>2012</v>
          </cell>
          <cell r="U276">
            <v>10</v>
          </cell>
          <cell r="V276">
            <v>732</v>
          </cell>
          <cell r="W276" t="str">
            <v>MS</v>
          </cell>
          <cell r="X276">
            <v>1.75</v>
          </cell>
          <cell r="Y276">
            <v>1.95</v>
          </cell>
          <cell r="Z276">
            <v>8.7343038888626045E-4</v>
          </cell>
          <cell r="AA276">
            <v>40451</v>
          </cell>
          <cell r="AB276">
            <v>25317.7</v>
          </cell>
          <cell r="AC276">
            <v>4.8600000000000004E-2</v>
          </cell>
          <cell r="AD276">
            <v>1</v>
          </cell>
          <cell r="AE276">
            <v>102.30500000000001</v>
          </cell>
          <cell r="AF276" t="str">
            <v>AAA</v>
          </cell>
          <cell r="AG276">
            <v>99.66</v>
          </cell>
          <cell r="AH276">
            <v>1.9</v>
          </cell>
          <cell r="AI276">
            <v>0.6</v>
          </cell>
          <cell r="AJ276">
            <v>8.5103473788917692E-4</v>
          </cell>
          <cell r="AK276">
            <v>1.0542745860509983E-3</v>
          </cell>
          <cell r="AL276" t="str">
            <v>AAA</v>
          </cell>
          <cell r="AM276" t="str">
            <v>Aaa</v>
          </cell>
          <cell r="AN276" t="str">
            <v>AAA</v>
          </cell>
          <cell r="AO276" t="str">
            <v>Government</v>
          </cell>
          <cell r="AP276" t="str">
            <v>Multi-National</v>
          </cell>
          <cell r="AQ276" t="str">
            <v>SNAT</v>
          </cell>
          <cell r="AR276" t="str">
            <v>#N/A Field Not Applicable</v>
          </cell>
        </row>
        <row r="277">
          <cell r="A277" t="str">
            <v>CP Ltd</v>
          </cell>
          <cell r="B277" t="str">
            <v>HSBC CP Ltd</v>
          </cell>
          <cell r="C277" t="str">
            <v>13400012</v>
          </cell>
          <cell r="D277" t="str">
            <v>USD</v>
          </cell>
          <cell r="E277" t="str">
            <v>100</v>
          </cell>
          <cell r="F277" t="str">
            <v>070</v>
          </cell>
          <cell r="G277" t="str">
            <v>OEKB OEST KONTROLLBK</v>
          </cell>
          <cell r="H277" t="str">
            <v>1.75 11 MAR 2013</v>
          </cell>
          <cell r="I277" t="str">
            <v>B676167BB4</v>
          </cell>
          <cell r="J277" t="str">
            <v>B</v>
          </cell>
          <cell r="K277" t="str">
            <v>ZZZ</v>
          </cell>
          <cell r="L277">
            <v>2430.56</v>
          </cell>
          <cell r="M277">
            <v>2499167.2999999998</v>
          </cell>
          <cell r="N277">
            <v>2498975</v>
          </cell>
          <cell r="O277">
            <v>2547500</v>
          </cell>
          <cell r="P277">
            <v>2500000</v>
          </cell>
          <cell r="Q277">
            <v>2549930.56</v>
          </cell>
          <cell r="R277" t="str">
            <v>MS   11</v>
          </cell>
          <cell r="S277">
            <v>41344</v>
          </cell>
          <cell r="T277">
            <v>2013</v>
          </cell>
          <cell r="U277">
            <v>3</v>
          </cell>
          <cell r="V277">
            <v>893</v>
          </cell>
          <cell r="W277" t="str">
            <v>MS</v>
          </cell>
          <cell r="X277">
            <v>1.75</v>
          </cell>
          <cell r="Y277">
            <v>2.39</v>
          </cell>
          <cell r="Z277">
            <v>2.6814696474305928E-3</v>
          </cell>
          <cell r="AA277">
            <v>40451</v>
          </cell>
          <cell r="AB277">
            <v>48332.7</v>
          </cell>
          <cell r="AC277">
            <v>6.9800000000000001E-2</v>
          </cell>
          <cell r="AD277">
            <v>1</v>
          </cell>
          <cell r="AE277">
            <v>101.9</v>
          </cell>
          <cell r="AF277" t="str">
            <v>AAA</v>
          </cell>
          <cell r="AG277">
            <v>99.959000000000003</v>
          </cell>
          <cell r="AH277">
            <v>1.8</v>
          </cell>
          <cell r="AI277">
            <v>1</v>
          </cell>
          <cell r="AJ277">
            <v>2.0195168892782707E-3</v>
          </cell>
          <cell r="AK277">
            <v>2.5018077848945651E-3</v>
          </cell>
          <cell r="AL277" t="str">
            <v>AAA</v>
          </cell>
          <cell r="AM277" t="str">
            <v>Aaa</v>
          </cell>
          <cell r="AN277" t="str">
            <v>AAA</v>
          </cell>
          <cell r="AO277" t="str">
            <v>Financial</v>
          </cell>
          <cell r="AP277" t="str">
            <v>Banks</v>
          </cell>
          <cell r="AQ277" t="str">
            <v>AUSTRIA</v>
          </cell>
          <cell r="AR277" t="str">
            <v>#N/A Field Not Applicable</v>
          </cell>
        </row>
        <row r="278">
          <cell r="A278" t="str">
            <v>CP Ltd</v>
          </cell>
          <cell r="B278" t="str">
            <v>HSBC CP Ltd</v>
          </cell>
          <cell r="C278" t="str">
            <v>13400012</v>
          </cell>
          <cell r="D278" t="str">
            <v>USD</v>
          </cell>
          <cell r="E278" t="str">
            <v>015</v>
          </cell>
          <cell r="F278" t="str">
            <v>070</v>
          </cell>
          <cell r="G278" t="str">
            <v>PRIVATE EXPT FND</v>
          </cell>
          <cell r="H278" t="str">
            <v>3.55 15 APR 2013</v>
          </cell>
          <cell r="I278" t="str">
            <v>B742651DF6</v>
          </cell>
          <cell r="J278" t="str">
            <v>B</v>
          </cell>
          <cell r="K278" t="str">
            <v>ZZZ</v>
          </cell>
          <cell r="L278">
            <v>32738.89</v>
          </cell>
          <cell r="M278">
            <v>2086815.07</v>
          </cell>
          <cell r="N278">
            <v>2105920</v>
          </cell>
          <cell r="O278">
            <v>2138750</v>
          </cell>
          <cell r="P278">
            <v>2000000</v>
          </cell>
          <cell r="Q278">
            <v>2171488.89</v>
          </cell>
          <cell r="R278" t="str">
            <v>AO   15</v>
          </cell>
          <cell r="S278">
            <v>41379</v>
          </cell>
          <cell r="T278">
            <v>2013</v>
          </cell>
          <cell r="U278">
            <v>4</v>
          </cell>
          <cell r="V278">
            <v>928</v>
          </cell>
          <cell r="W278" t="str">
            <v>MS</v>
          </cell>
          <cell r="X278">
            <v>3.55</v>
          </cell>
          <cell r="Y278">
            <v>2.41</v>
          </cell>
          <cell r="Z278">
            <v>2.2577750089407904E-3</v>
          </cell>
          <cell r="AA278">
            <v>40451</v>
          </cell>
          <cell r="AB278">
            <v>51934.93</v>
          </cell>
          <cell r="AC278">
            <v>7.22E-2</v>
          </cell>
          <cell r="AD278">
            <v>1</v>
          </cell>
          <cell r="AE278">
            <v>106.93799999999999</v>
          </cell>
          <cell r="AF278" t="str">
            <v>AA+</v>
          </cell>
          <cell r="AG278">
            <v>105.29600000000001</v>
          </cell>
          <cell r="AH278">
            <v>1.8</v>
          </cell>
          <cell r="AI278">
            <v>0.8</v>
          </cell>
          <cell r="AJ278">
            <v>1.6863049859308806E-3</v>
          </cell>
          <cell r="AK278">
            <v>2.0890198858480973E-3</v>
          </cell>
          <cell r="AL278" t="str">
            <v>AA+</v>
          </cell>
          <cell r="AM278" t="str">
            <v>Aaa</v>
          </cell>
          <cell r="AN278" t="str">
            <v>AA+</v>
          </cell>
          <cell r="AO278" t="str">
            <v>Financial</v>
          </cell>
          <cell r="AP278" t="str">
            <v>Diversified Finan Serv</v>
          </cell>
          <cell r="AQ278" t="str">
            <v>UNITED STATES</v>
          </cell>
          <cell r="AR278" t="str">
            <v>#N/A Field Not Applicable</v>
          </cell>
        </row>
        <row r="279">
          <cell r="A279" t="str">
            <v>CP Ltd</v>
          </cell>
          <cell r="B279" t="str">
            <v>HSBC CP Ltd</v>
          </cell>
          <cell r="C279" t="str">
            <v>13400012</v>
          </cell>
          <cell r="D279" t="str">
            <v>USD</v>
          </cell>
          <cell r="E279" t="str">
            <v>205</v>
          </cell>
          <cell r="F279" t="str">
            <v>070</v>
          </cell>
          <cell r="G279" t="str">
            <v>RABOBANK NEDERLAND</v>
          </cell>
          <cell r="H279" t="str">
            <v>2.65 17 AUG 2012</v>
          </cell>
          <cell r="I279" t="str">
            <v>B74977RBU7</v>
          </cell>
          <cell r="J279" t="str">
            <v>B</v>
          </cell>
          <cell r="K279" t="str">
            <v>ZZZ</v>
          </cell>
          <cell r="L279">
            <v>6477.78</v>
          </cell>
          <cell r="M279">
            <v>1999286.46</v>
          </cell>
          <cell r="N279">
            <v>1998860</v>
          </cell>
          <cell r="O279">
            <v>2064480</v>
          </cell>
          <cell r="P279">
            <v>2000000</v>
          </cell>
          <cell r="Q279">
            <v>2070957.78</v>
          </cell>
          <cell r="R279" t="str">
            <v>FA   17</v>
          </cell>
          <cell r="S279">
            <v>41138</v>
          </cell>
          <cell r="T279">
            <v>2012</v>
          </cell>
          <cell r="U279">
            <v>8</v>
          </cell>
          <cell r="V279">
            <v>687</v>
          </cell>
          <cell r="W279" t="str">
            <v>MS</v>
          </cell>
          <cell r="X279">
            <v>2.65</v>
          </cell>
          <cell r="Y279">
            <v>1.83</v>
          </cell>
          <cell r="Z279">
            <v>1.6425014785324517E-3</v>
          </cell>
          <cell r="AA279">
            <v>40451</v>
          </cell>
          <cell r="AB279">
            <v>65193.54</v>
          </cell>
          <cell r="AC279">
            <v>4.3200000000000002E-2</v>
          </cell>
          <cell r="AD279">
            <v>1</v>
          </cell>
          <cell r="AE279">
            <v>103.22399999999999</v>
          </cell>
          <cell r="AF279" t="str">
            <v>AAA</v>
          </cell>
          <cell r="AG279">
            <v>99.942999999999998</v>
          </cell>
          <cell r="AH279">
            <v>2.7</v>
          </cell>
          <cell r="AI279">
            <v>0.9</v>
          </cell>
          <cell r="AJ279">
            <v>2.4233628371790271E-3</v>
          </cell>
          <cell r="AK279">
            <v>3.0020981967847629E-3</v>
          </cell>
          <cell r="AL279" t="str">
            <v>AAA</v>
          </cell>
          <cell r="AM279" t="str">
            <v>Aaa</v>
          </cell>
          <cell r="AN279" t="str">
            <v>AAA</v>
          </cell>
          <cell r="AO279" t="str">
            <v>Financial</v>
          </cell>
          <cell r="AP279" t="str">
            <v>Banks</v>
          </cell>
          <cell r="AQ279" t="str">
            <v>NETHERLANDS</v>
          </cell>
          <cell r="AR279" t="str">
            <v>#N/A Field Not Applicable</v>
          </cell>
        </row>
        <row r="280">
          <cell r="A280" t="str">
            <v>CP Ltd</v>
          </cell>
          <cell r="B280" t="str">
            <v>HSBC CP Ltd</v>
          </cell>
          <cell r="C280" t="str">
            <v>13400012</v>
          </cell>
          <cell r="D280" t="str">
            <v>USD</v>
          </cell>
          <cell r="E280" t="str">
            <v>015</v>
          </cell>
          <cell r="F280" t="str">
            <v>070</v>
          </cell>
          <cell r="G280" t="str">
            <v>TENN VALLEY AUTH</v>
          </cell>
          <cell r="H280" t="str">
            <v>5.625   18 JAN 2011</v>
          </cell>
          <cell r="I280" t="str">
            <v>B880591DN9</v>
          </cell>
          <cell r="J280" t="str">
            <v>B</v>
          </cell>
          <cell r="K280" t="str">
            <v>ZZZ</v>
          </cell>
          <cell r="L280">
            <v>38553.120000000003</v>
          </cell>
          <cell r="M280">
            <v>3430071.24</v>
          </cell>
          <cell r="N280">
            <v>3600715.05</v>
          </cell>
          <cell r="O280">
            <v>3433911</v>
          </cell>
          <cell r="P280">
            <v>3380000</v>
          </cell>
          <cell r="Q280">
            <v>3472464.12</v>
          </cell>
          <cell r="R280" t="str">
            <v>JJ   18</v>
          </cell>
          <cell r="S280">
            <v>40561</v>
          </cell>
          <cell r="T280">
            <v>2011</v>
          </cell>
          <cell r="U280">
            <v>1</v>
          </cell>
          <cell r="V280">
            <v>110</v>
          </cell>
          <cell r="W280" t="str">
            <v>MS</v>
          </cell>
          <cell r="X280">
            <v>5.625</v>
          </cell>
          <cell r="Y280">
            <v>0.3</v>
          </cell>
          <cell r="Z280">
            <v>4.6195965622947426E-4</v>
          </cell>
          <cell r="AA280">
            <v>40451</v>
          </cell>
          <cell r="AB280">
            <v>3839.76</v>
          </cell>
          <cell r="AC280">
            <v>2.3999999999999998E-3</v>
          </cell>
          <cell r="AD280">
            <v>1</v>
          </cell>
          <cell r="AE280">
            <v>101.595</v>
          </cell>
          <cell r="AF280" t="str">
            <v>AAA</v>
          </cell>
          <cell r="AG280">
            <v>106.53</v>
          </cell>
          <cell r="AH280">
            <v>0.7</v>
          </cell>
          <cell r="AI280">
            <v>0.3</v>
          </cell>
          <cell r="AJ280">
            <v>1.0779058645354399E-3</v>
          </cell>
          <cell r="AK280">
            <v>1.3353259374037788E-3</v>
          </cell>
          <cell r="AL280" t="str">
            <v>AAA</v>
          </cell>
          <cell r="AM280" t="str">
            <v>Aaa</v>
          </cell>
          <cell r="AN280" t="str">
            <v>AAA</v>
          </cell>
          <cell r="AO280" t="str">
            <v>Government</v>
          </cell>
          <cell r="AP280" t="str">
            <v>Sovereign</v>
          </cell>
          <cell r="AQ280" t="str">
            <v>UNITED STATES</v>
          </cell>
          <cell r="AR280" t="str">
            <v>#N/A Field Not Applicable</v>
          </cell>
        </row>
        <row r="281">
          <cell r="A281" t="str">
            <v>CP Inc</v>
          </cell>
          <cell r="B281" t="str">
            <v>HSBC US Branch</v>
          </cell>
          <cell r="C281" t="str">
            <v>13400022</v>
          </cell>
          <cell r="D281" t="str">
            <v>USD</v>
          </cell>
          <cell r="E281" t="str">
            <v>270</v>
          </cell>
          <cell r="F281" t="str">
            <v>070</v>
          </cell>
          <cell r="G281" t="str">
            <v>BP CAP MKTS P L C</v>
          </cell>
          <cell r="H281" t="str">
            <v>3.125 MAR 10 12</v>
          </cell>
          <cell r="I281" t="str">
            <v>05565QBG2</v>
          </cell>
          <cell r="J281" t="str">
            <v>B</v>
          </cell>
          <cell r="K281" t="str">
            <v>ZZZ</v>
          </cell>
          <cell r="L281">
            <v>2734.38</v>
          </cell>
          <cell r="M281">
            <v>1539740.07</v>
          </cell>
          <cell r="N281">
            <v>1561650</v>
          </cell>
          <cell r="O281">
            <v>1529370</v>
          </cell>
          <cell r="P281">
            <v>1500000</v>
          </cell>
          <cell r="Q281">
            <v>1532104.38</v>
          </cell>
          <cell r="R281" t="str">
            <v>MS   10</v>
          </cell>
          <cell r="S281">
            <v>40978</v>
          </cell>
          <cell r="T281">
            <v>2012</v>
          </cell>
          <cell r="U281">
            <v>3</v>
          </cell>
          <cell r="V281">
            <v>527</v>
          </cell>
          <cell r="W281" t="str">
            <v>MS</v>
          </cell>
          <cell r="X281">
            <v>3.125</v>
          </cell>
          <cell r="Y281">
            <v>2.62</v>
          </cell>
          <cell r="Z281">
            <v>1.8110413150488583E-3</v>
          </cell>
          <cell r="AA281">
            <v>40451</v>
          </cell>
          <cell r="AB281">
            <v>-10370.07</v>
          </cell>
          <cell r="AC281">
            <v>2.7000000000000003E-2</v>
          </cell>
          <cell r="AD281">
            <v>1</v>
          </cell>
          <cell r="AE281">
            <v>101.958</v>
          </cell>
          <cell r="AF281" t="str">
            <v>A</v>
          </cell>
          <cell r="AG281">
            <v>104.11</v>
          </cell>
          <cell r="AH281">
            <v>1.3</v>
          </cell>
          <cell r="AI281">
            <v>1.7</v>
          </cell>
          <cell r="AJ281">
            <v>8.9860828609294497E-4</v>
          </cell>
          <cell r="AK281">
            <v>1.1132094104553531E-3</v>
          </cell>
          <cell r="AL281" t="str">
            <v xml:space="preserve">A </v>
          </cell>
          <cell r="AM281" t="str">
            <v>A2</v>
          </cell>
          <cell r="AN281" t="str">
            <v xml:space="preserve">A </v>
          </cell>
          <cell r="AO281" t="str">
            <v>Energy</v>
          </cell>
          <cell r="AP281" t="str">
            <v>Oil&amp;Gas</v>
          </cell>
          <cell r="AQ281" t="str">
            <v>BRITAIN</v>
          </cell>
          <cell r="AR281" t="str">
            <v>#N/A Field Not Applicable</v>
          </cell>
        </row>
        <row r="282">
          <cell r="A282" t="str">
            <v>CP Inc</v>
          </cell>
          <cell r="B282" t="str">
            <v>HSBC US Branch</v>
          </cell>
          <cell r="C282" t="str">
            <v>13400022</v>
          </cell>
          <cell r="D282" t="str">
            <v>USD</v>
          </cell>
          <cell r="E282" t="str">
            <v>015</v>
          </cell>
          <cell r="F282" t="str">
            <v>070</v>
          </cell>
          <cell r="G282" t="str">
            <v>BERKSHIRE HATHAWAY F</v>
          </cell>
          <cell r="H282" t="str">
            <v>5.125 SEP 15 12</v>
          </cell>
          <cell r="I282" t="str">
            <v>084664AY7</v>
          </cell>
          <cell r="J282" t="str">
            <v>B</v>
          </cell>
          <cell r="K282" t="str">
            <v>CAL</v>
          </cell>
          <cell r="L282">
            <v>2277.7800000000002</v>
          </cell>
          <cell r="M282">
            <v>1068443.8400000001</v>
          </cell>
          <cell r="N282">
            <v>1096300</v>
          </cell>
          <cell r="O282">
            <v>1084720</v>
          </cell>
          <cell r="P282">
            <v>1000000</v>
          </cell>
          <cell r="Q282">
            <v>1086997.78</v>
          </cell>
          <cell r="R282" t="str">
            <v>MS   15</v>
          </cell>
          <cell r="S282">
            <v>41167</v>
          </cell>
          <cell r="T282">
            <v>2012</v>
          </cell>
          <cell r="U282">
            <v>9</v>
          </cell>
          <cell r="V282">
            <v>716</v>
          </cell>
          <cell r="W282" t="str">
            <v>MS</v>
          </cell>
          <cell r="X282">
            <v>5.125</v>
          </cell>
          <cell r="Y282">
            <v>1.88</v>
          </cell>
          <cell r="Z282">
            <v>9.0175633803120945E-4</v>
          </cell>
          <cell r="AA282">
            <v>40451</v>
          </cell>
          <cell r="AB282">
            <v>16276.16</v>
          </cell>
          <cell r="AC282">
            <v>4.5499999999999999E-2</v>
          </cell>
          <cell r="AD282">
            <v>1</v>
          </cell>
          <cell r="AE282">
            <v>108.47200000000001</v>
          </cell>
          <cell r="AF282" t="str">
            <v>AA+</v>
          </cell>
          <cell r="AG282">
            <v>109.63</v>
          </cell>
          <cell r="AH282">
            <v>1.5</v>
          </cell>
          <cell r="AI282">
            <v>0.8</v>
          </cell>
          <cell r="AJ282">
            <v>7.1948643991851826E-4</v>
          </cell>
          <cell r="AK282">
            <v>8.9131058327395808E-4</v>
          </cell>
          <cell r="AL282" t="str">
            <v>AA+</v>
          </cell>
          <cell r="AM282" t="str">
            <v>Aa2</v>
          </cell>
          <cell r="AN282" t="str">
            <v>AA+</v>
          </cell>
          <cell r="AO282" t="str">
            <v>Financial</v>
          </cell>
          <cell r="AP282" t="str">
            <v>Insurance</v>
          </cell>
          <cell r="AQ282" t="str">
            <v>UNITED STATES</v>
          </cell>
          <cell r="AR282" t="str">
            <v>#N/A Field Not Applicable</v>
          </cell>
        </row>
        <row r="283">
          <cell r="A283" t="str">
            <v>CP Inc</v>
          </cell>
          <cell r="B283" t="str">
            <v>HSBC US Branch</v>
          </cell>
          <cell r="C283" t="str">
            <v>13400022</v>
          </cell>
          <cell r="D283" t="str">
            <v>USD</v>
          </cell>
          <cell r="E283" t="str">
            <v>015</v>
          </cell>
          <cell r="F283" t="str">
            <v>070</v>
          </cell>
          <cell r="G283" t="str">
            <v>CISCO SYS INC</v>
          </cell>
          <cell r="H283" t="str">
            <v>5.250 FEB 22 11</v>
          </cell>
          <cell r="I283" t="str">
            <v>17275RAB8</v>
          </cell>
          <cell r="J283" t="str">
            <v>B</v>
          </cell>
          <cell r="K283" t="str">
            <v>CAL</v>
          </cell>
          <cell r="L283">
            <v>5687.5</v>
          </cell>
          <cell r="M283">
            <v>1003264.82</v>
          </cell>
          <cell r="N283">
            <v>1026640</v>
          </cell>
          <cell r="O283">
            <v>1018281.25</v>
          </cell>
          <cell r="P283">
            <v>1000000</v>
          </cell>
          <cell r="Q283">
            <v>1023968.75</v>
          </cell>
          <cell r="R283" t="str">
            <v>FA   22</v>
          </cell>
          <cell r="S283">
            <v>40596</v>
          </cell>
          <cell r="T283">
            <v>2011</v>
          </cell>
          <cell r="U283">
            <v>2</v>
          </cell>
          <cell r="V283">
            <v>145</v>
          </cell>
          <cell r="W283" t="str">
            <v>MS</v>
          </cell>
          <cell r="X283">
            <v>5.25</v>
          </cell>
          <cell r="Y283">
            <v>0.39</v>
          </cell>
          <cell r="Z283">
            <v>1.7565472860576009E-4</v>
          </cell>
          <cell r="AA283">
            <v>40451</v>
          </cell>
          <cell r="AB283">
            <v>15016.43</v>
          </cell>
          <cell r="AC283">
            <v>3.4999999999999996E-3</v>
          </cell>
          <cell r="AD283">
            <v>1</v>
          </cell>
          <cell r="AE283">
            <v>101.82799999999999</v>
          </cell>
          <cell r="AF283" t="str">
            <v>A+</v>
          </cell>
          <cell r="AG283">
            <v>102.664</v>
          </cell>
          <cell r="AH283">
            <v>4.4000000000000004</v>
          </cell>
          <cell r="AI283">
            <v>0.6</v>
          </cell>
          <cell r="AJ283">
            <v>1.9817456560649862E-3</v>
          </cell>
          <cell r="AK283">
            <v>2.4550162151880921E-3</v>
          </cell>
          <cell r="AL283" t="str">
            <v xml:space="preserve">A+ </v>
          </cell>
          <cell r="AM283" t="str">
            <v>A1</v>
          </cell>
          <cell r="AN283" t="str">
            <v xml:space="preserve">A+ </v>
          </cell>
          <cell r="AO283" t="str">
            <v>Communications</v>
          </cell>
          <cell r="AP283" t="str">
            <v>Telecommunications</v>
          </cell>
          <cell r="AQ283" t="str">
            <v>UNITED STATES</v>
          </cell>
          <cell r="AR283" t="str">
            <v>#N/A Field Not Applicable</v>
          </cell>
        </row>
        <row r="284">
          <cell r="A284" t="str">
            <v>CP Inc</v>
          </cell>
          <cell r="B284" t="str">
            <v>HSBC US Branch</v>
          </cell>
          <cell r="C284" t="str">
            <v>13400022</v>
          </cell>
          <cell r="D284" t="str">
            <v>USD</v>
          </cell>
          <cell r="E284" t="str">
            <v>015</v>
          </cell>
          <cell r="F284" t="str">
            <v>070</v>
          </cell>
          <cell r="G284" t="str">
            <v>GEN ELEC CAP CORP</v>
          </cell>
          <cell r="H284" t="str">
            <v>6.875 NOV 15 10</v>
          </cell>
          <cell r="I284" t="str">
            <v>2694531</v>
          </cell>
          <cell r="J284" t="str">
            <v>B</v>
          </cell>
          <cell r="K284" t="str">
            <v>ZZZ</v>
          </cell>
          <cell r="L284">
            <v>25972.22</v>
          </cell>
          <cell r="M284">
            <v>1004024.55</v>
          </cell>
          <cell r="N284">
            <v>1083800</v>
          </cell>
          <cell r="O284">
            <v>1007100</v>
          </cell>
          <cell r="P284">
            <v>1000000</v>
          </cell>
          <cell r="Q284">
            <v>1033072.22</v>
          </cell>
          <cell r="R284" t="str">
            <v>MN   15</v>
          </cell>
          <cell r="S284">
            <v>40497</v>
          </cell>
          <cell r="T284">
            <v>2010</v>
          </cell>
          <cell r="U284">
            <v>11</v>
          </cell>
          <cell r="V284">
            <v>46</v>
          </cell>
          <cell r="W284" t="str">
            <v>MS</v>
          </cell>
          <cell r="X284">
            <v>6.875</v>
          </cell>
          <cell r="Y284">
            <v>0.12</v>
          </cell>
          <cell r="Z284">
            <v>5.4088536769160818E-5</v>
          </cell>
          <cell r="AA284">
            <v>40451</v>
          </cell>
          <cell r="AB284">
            <v>3075.45</v>
          </cell>
          <cell r="AC284">
            <v>8.0000000000000004E-4</v>
          </cell>
          <cell r="AD284">
            <v>1</v>
          </cell>
          <cell r="AE284">
            <v>100.71</v>
          </cell>
          <cell r="AF284" t="str">
            <v>AA+</v>
          </cell>
          <cell r="AG284">
            <v>108.38</v>
          </cell>
          <cell r="AH284">
            <v>3.4</v>
          </cell>
          <cell r="AI284">
            <v>1</v>
          </cell>
          <cell r="AJ284">
            <v>1.53250854179289E-3</v>
          </cell>
          <cell r="AK284">
            <v>1.8984945462105392E-3</v>
          </cell>
          <cell r="AL284" t="str">
            <v>AA+</v>
          </cell>
          <cell r="AM284" t="str">
            <v>Aa2</v>
          </cell>
          <cell r="AN284" t="str">
            <v>AA+</v>
          </cell>
          <cell r="AO284" t="str">
            <v>Financial</v>
          </cell>
          <cell r="AP284" t="str">
            <v>Diversified Finan Serv</v>
          </cell>
          <cell r="AQ284" t="str">
            <v>UNITED STATES</v>
          </cell>
          <cell r="AR284" t="str">
            <v>#N/A Field Not Applicable</v>
          </cell>
        </row>
        <row r="285">
          <cell r="A285" t="str">
            <v>CP Inc</v>
          </cell>
          <cell r="B285" t="str">
            <v>HSBC US Branch</v>
          </cell>
          <cell r="C285" t="str">
            <v>13400022</v>
          </cell>
          <cell r="D285" t="str">
            <v>USD</v>
          </cell>
          <cell r="E285" t="str">
            <v>015</v>
          </cell>
          <cell r="F285" t="str">
            <v>070</v>
          </cell>
          <cell r="G285" t="str">
            <v>GOLDMAN SACHS GROUP</v>
          </cell>
          <cell r="H285" t="str">
            <v>6.600 JAN 15 12</v>
          </cell>
          <cell r="I285" t="str">
            <v>38141GBU7</v>
          </cell>
          <cell r="J285" t="str">
            <v>B</v>
          </cell>
          <cell r="K285" t="str">
            <v>ZZZ</v>
          </cell>
          <cell r="L285">
            <v>13933.33</v>
          </cell>
          <cell r="M285">
            <v>1015710.37</v>
          </cell>
          <cell r="N285">
            <v>1050500</v>
          </cell>
          <cell r="O285">
            <v>1065770</v>
          </cell>
          <cell r="P285">
            <v>1000000</v>
          </cell>
          <cell r="Q285">
            <v>1079703.33</v>
          </cell>
          <cell r="R285" t="str">
            <v>JJ   15</v>
          </cell>
          <cell r="S285">
            <v>40923</v>
          </cell>
          <cell r="T285">
            <v>2012</v>
          </cell>
          <cell r="U285">
            <v>1</v>
          </cell>
          <cell r="V285">
            <v>472</v>
          </cell>
          <cell r="W285" t="str">
            <v>MS</v>
          </cell>
          <cell r="X285">
            <v>6.6</v>
          </cell>
          <cell r="Y285">
            <v>1.24</v>
          </cell>
          <cell r="Z285">
            <v>5.6542007813502543E-4</v>
          </cell>
          <cell r="AA285">
            <v>40451</v>
          </cell>
          <cell r="AB285">
            <v>50059.63</v>
          </cell>
          <cell r="AC285">
            <v>2.18E-2</v>
          </cell>
          <cell r="AD285">
            <v>1</v>
          </cell>
          <cell r="AE285">
            <v>106.57700000000001</v>
          </cell>
          <cell r="AF285" t="str">
            <v>A</v>
          </cell>
          <cell r="AG285">
            <v>105.05</v>
          </cell>
          <cell r="AH285">
            <v>5.2</v>
          </cell>
          <cell r="AI285">
            <v>1.4</v>
          </cell>
          <cell r="AJ285">
            <v>2.3711164566952683E-3</v>
          </cell>
          <cell r="AK285">
            <v>2.9373745977295728E-3</v>
          </cell>
          <cell r="AL285" t="str">
            <v xml:space="preserve">A </v>
          </cell>
          <cell r="AM285" t="str">
            <v>A1</v>
          </cell>
          <cell r="AN285" t="str">
            <v xml:space="preserve">A </v>
          </cell>
          <cell r="AO285" t="str">
            <v>Financial</v>
          </cell>
          <cell r="AP285" t="str">
            <v>Banks</v>
          </cell>
          <cell r="AQ285" t="str">
            <v>UNITED STATES</v>
          </cell>
          <cell r="AR285" t="str">
            <v>#N/A Field Not Applicable</v>
          </cell>
        </row>
        <row r="286">
          <cell r="A286" t="str">
            <v>CP Inc</v>
          </cell>
          <cell r="B286" t="str">
            <v>HSBC US Branch</v>
          </cell>
          <cell r="C286" t="str">
            <v>13400022</v>
          </cell>
          <cell r="D286" t="str">
            <v>USD</v>
          </cell>
          <cell r="E286" t="str">
            <v>015</v>
          </cell>
          <cell r="F286" t="str">
            <v>070</v>
          </cell>
          <cell r="G286" t="str">
            <v>JP MORGAN CHASE &amp; CO</v>
          </cell>
          <cell r="H286" t="str">
            <v>5.600 JUN 01 11</v>
          </cell>
          <cell r="I286" t="str">
            <v>46625HGG9</v>
          </cell>
          <cell r="J286" t="str">
            <v>B</v>
          </cell>
          <cell r="K286" t="str">
            <v>ZZZ</v>
          </cell>
          <cell r="L286">
            <v>28000</v>
          </cell>
          <cell r="M286">
            <v>1516129.65</v>
          </cell>
          <cell r="N286">
            <v>1580250</v>
          </cell>
          <cell r="O286">
            <v>1548975</v>
          </cell>
          <cell r="P286">
            <v>1500000</v>
          </cell>
          <cell r="Q286">
            <v>1576975</v>
          </cell>
          <cell r="R286" t="str">
            <v>JD    1</v>
          </cell>
          <cell r="S286">
            <v>40695</v>
          </cell>
          <cell r="T286">
            <v>2011</v>
          </cell>
          <cell r="U286">
            <v>6</v>
          </cell>
          <cell r="V286">
            <v>244</v>
          </cell>
          <cell r="W286" t="str">
            <v>MS</v>
          </cell>
          <cell r="X286">
            <v>5.6</v>
          </cell>
          <cell r="Y286">
            <v>0.65</v>
          </cell>
          <cell r="Z286">
            <v>4.4241449996206065E-4</v>
          </cell>
          <cell r="AA286">
            <v>40451</v>
          </cell>
          <cell r="AB286">
            <v>32845.35</v>
          </cell>
          <cell r="AC286">
            <v>7.6E-3</v>
          </cell>
          <cell r="AD286">
            <v>1</v>
          </cell>
          <cell r="AE286">
            <v>103.265</v>
          </cell>
          <cell r="AF286" t="str">
            <v>A+</v>
          </cell>
          <cell r="AG286">
            <v>105.35</v>
          </cell>
          <cell r="AH286">
            <v>3.9</v>
          </cell>
          <cell r="AI286">
            <v>0.7</v>
          </cell>
          <cell r="AJ286">
            <v>2.6544869997723636E-3</v>
          </cell>
          <cell r="AK286">
            <v>3.2884182728005135E-3</v>
          </cell>
          <cell r="AL286" t="str">
            <v xml:space="preserve">A+ </v>
          </cell>
          <cell r="AM286" t="str">
            <v>Aa3</v>
          </cell>
          <cell r="AN286" t="str">
            <v xml:space="preserve">A+ </v>
          </cell>
          <cell r="AO286" t="str">
            <v>Financial</v>
          </cell>
          <cell r="AP286" t="str">
            <v>Banks</v>
          </cell>
          <cell r="AQ286" t="str">
            <v>UNITED STATES</v>
          </cell>
          <cell r="AR286" t="str">
            <v>#N/A Field Not Applicable</v>
          </cell>
        </row>
        <row r="287">
          <cell r="A287" t="str">
            <v>CP Inc</v>
          </cell>
          <cell r="B287" t="str">
            <v>HSBC US Branch</v>
          </cell>
          <cell r="C287" t="str">
            <v>13400022</v>
          </cell>
          <cell r="D287" t="str">
            <v>USD</v>
          </cell>
          <cell r="E287" t="str">
            <v>015</v>
          </cell>
          <cell r="F287" t="str">
            <v>070</v>
          </cell>
          <cell r="G287" t="str">
            <v>JOHNSON &amp; JOHNSON</v>
          </cell>
          <cell r="H287" t="str">
            <v>5.150 AUG 15 12</v>
          </cell>
          <cell r="I287" t="str">
            <v>478160AP9</v>
          </cell>
          <cell r="J287" t="str">
            <v>B</v>
          </cell>
          <cell r="K287" t="str">
            <v>CAL</v>
          </cell>
          <cell r="L287">
            <v>9870.83</v>
          </cell>
          <cell r="M287">
            <v>1604396.29</v>
          </cell>
          <cell r="N287">
            <v>1648200</v>
          </cell>
          <cell r="O287">
            <v>1626915</v>
          </cell>
          <cell r="P287">
            <v>1500000</v>
          </cell>
          <cell r="Q287">
            <v>1636785.83</v>
          </cell>
          <cell r="R287" t="str">
            <v>FA   15</v>
          </cell>
          <cell r="S287">
            <v>41136</v>
          </cell>
          <cell r="T287">
            <v>2012</v>
          </cell>
          <cell r="U287">
            <v>8</v>
          </cell>
          <cell r="V287">
            <v>685</v>
          </cell>
          <cell r="W287" t="str">
            <v>MS</v>
          </cell>
          <cell r="X287">
            <v>5.15</v>
          </cell>
          <cell r="Y287">
            <v>1.8</v>
          </cell>
          <cell r="Z287">
            <v>1.2964739914572338E-3</v>
          </cell>
          <cell r="AA287">
            <v>40451</v>
          </cell>
          <cell r="AB287">
            <v>22518.71</v>
          </cell>
          <cell r="AC287">
            <v>4.2099999999999999E-2</v>
          </cell>
          <cell r="AD287">
            <v>1</v>
          </cell>
          <cell r="AE287">
            <v>108.461</v>
          </cell>
          <cell r="AF287" t="str">
            <v>AAA</v>
          </cell>
          <cell r="AG287">
            <v>109.88</v>
          </cell>
          <cell r="AH287">
            <v>1.4</v>
          </cell>
          <cell r="AI287">
            <v>0.6</v>
          </cell>
          <cell r="AJ287">
            <v>1.0083686600222931E-3</v>
          </cell>
          <cell r="AK287">
            <v>1.2491822064380185E-3</v>
          </cell>
          <cell r="AL287" t="str">
            <v>AAA</v>
          </cell>
          <cell r="AM287" t="str">
            <v>Aaa</v>
          </cell>
          <cell r="AN287" t="str">
            <v>AAA</v>
          </cell>
          <cell r="AO287" t="str">
            <v>Consumer, Non-cyclical</v>
          </cell>
          <cell r="AP287" t="str">
            <v>Healthcare-Products</v>
          </cell>
          <cell r="AQ287" t="str">
            <v>UNITED STATES</v>
          </cell>
          <cell r="AR287" t="str">
            <v>#N/A Field Not Applicable</v>
          </cell>
        </row>
        <row r="288">
          <cell r="A288" t="str">
            <v>CP Inc</v>
          </cell>
          <cell r="B288" t="str">
            <v>HSBC US Branch</v>
          </cell>
          <cell r="C288" t="str">
            <v>13400022</v>
          </cell>
          <cell r="D288" t="str">
            <v>USD</v>
          </cell>
          <cell r="E288" t="str">
            <v>100</v>
          </cell>
          <cell r="F288" t="str">
            <v>070</v>
          </cell>
          <cell r="G288" t="str">
            <v>OESTERREICHISCHE KON</v>
          </cell>
          <cell r="H288" t="str">
            <v>4.750 NOV 08 11</v>
          </cell>
          <cell r="I288" t="str">
            <v>676167AT6</v>
          </cell>
          <cell r="J288" t="str">
            <v>B</v>
          </cell>
          <cell r="K288" t="str">
            <v>ZZZ</v>
          </cell>
          <cell r="L288">
            <v>18868.060000000001</v>
          </cell>
          <cell r="M288">
            <v>1039248.7</v>
          </cell>
          <cell r="N288">
            <v>1067200</v>
          </cell>
          <cell r="O288">
            <v>1045312.5</v>
          </cell>
          <cell r="P288">
            <v>1000000</v>
          </cell>
          <cell r="Q288">
            <v>1064180.56</v>
          </cell>
          <cell r="R288" t="str">
            <v>MN    8</v>
          </cell>
          <cell r="S288">
            <v>40855</v>
          </cell>
          <cell r="T288">
            <v>2011</v>
          </cell>
          <cell r="U288">
            <v>11</v>
          </cell>
          <cell r="V288">
            <v>404</v>
          </cell>
          <cell r="W288" t="str">
            <v>MS</v>
          </cell>
          <cell r="X288">
            <v>4.75</v>
          </cell>
          <cell r="Y288">
            <v>1.07</v>
          </cell>
          <cell r="Z288">
            <v>4.9920959293948757E-4</v>
          </cell>
          <cell r="AA288">
            <v>40451</v>
          </cell>
          <cell r="AB288">
            <v>6063.8</v>
          </cell>
          <cell r="AC288">
            <v>1.7000000000000001E-2</v>
          </cell>
          <cell r="AD288">
            <v>1</v>
          </cell>
          <cell r="AE288">
            <v>104.53100000000001</v>
          </cell>
          <cell r="AF288" t="str">
            <v>AAA</v>
          </cell>
          <cell r="AG288">
            <v>106.72</v>
          </cell>
          <cell r="AH288">
            <v>1.1000000000000001</v>
          </cell>
          <cell r="AI288">
            <v>0.6</v>
          </cell>
          <cell r="AJ288">
            <v>5.1320612358265083E-4</v>
          </cell>
          <cell r="AK288">
            <v>6.3576743628694784E-4</v>
          </cell>
          <cell r="AL288" t="str">
            <v>AAA</v>
          </cell>
          <cell r="AM288" t="str">
            <v>Aaa</v>
          </cell>
          <cell r="AN288" t="str">
            <v>AAA</v>
          </cell>
          <cell r="AO288" t="str">
            <v>Financial</v>
          </cell>
          <cell r="AP288" t="str">
            <v>Banks</v>
          </cell>
          <cell r="AQ288" t="str">
            <v>AUSTRIA</v>
          </cell>
          <cell r="AR288" t="str">
            <v>#N/A Field Not Applicable</v>
          </cell>
        </row>
        <row r="289">
          <cell r="A289" t="str">
            <v>CP Inc</v>
          </cell>
          <cell r="B289" t="str">
            <v>HSBC US Branch</v>
          </cell>
          <cell r="C289" t="str">
            <v>13400022</v>
          </cell>
          <cell r="D289" t="str">
            <v>USD</v>
          </cell>
          <cell r="E289" t="str">
            <v>015</v>
          </cell>
          <cell r="F289" t="str">
            <v>070</v>
          </cell>
          <cell r="G289" t="str">
            <v>ORACLE CORP / OZARK</v>
          </cell>
          <cell r="H289" t="str">
            <v>5.000 JAN 15 11</v>
          </cell>
          <cell r="I289" t="str">
            <v>68402LAE4</v>
          </cell>
          <cell r="J289" t="str">
            <v>B</v>
          </cell>
          <cell r="K289" t="str">
            <v>CAL</v>
          </cell>
          <cell r="L289">
            <v>21111.11</v>
          </cell>
          <cell r="M289">
            <v>2006862.31</v>
          </cell>
          <cell r="N289">
            <v>2069400</v>
          </cell>
          <cell r="O289">
            <v>2024687.5</v>
          </cell>
          <cell r="P289">
            <v>2000000</v>
          </cell>
          <cell r="Q289">
            <v>2045798.61</v>
          </cell>
          <cell r="R289" t="str">
            <v>JJ   15</v>
          </cell>
          <cell r="S289">
            <v>40558</v>
          </cell>
          <cell r="T289">
            <v>2011</v>
          </cell>
          <cell r="U289">
            <v>1</v>
          </cell>
          <cell r="V289">
            <v>107</v>
          </cell>
          <cell r="W289" t="str">
            <v>MS</v>
          </cell>
          <cell r="X289">
            <v>5</v>
          </cell>
          <cell r="Y289">
            <v>0.28999999999999998</v>
          </cell>
          <cell r="Z289">
            <v>2.6127341951841574E-4</v>
          </cell>
          <cell r="AA289">
            <v>40451</v>
          </cell>
          <cell r="AB289">
            <v>17825.189999999999</v>
          </cell>
          <cell r="AC289">
            <v>2.3E-3</v>
          </cell>
          <cell r="AD289">
            <v>1</v>
          </cell>
          <cell r="AE289">
            <v>101.23399999999999</v>
          </cell>
          <cell r="AF289" t="str">
            <v>A</v>
          </cell>
          <cell r="AG289">
            <v>103.47</v>
          </cell>
          <cell r="AH289">
            <v>3.7</v>
          </cell>
          <cell r="AI289">
            <v>0.7</v>
          </cell>
          <cell r="AJ289">
            <v>3.3334884559246144E-3</v>
          </cell>
          <cell r="AK289">
            <v>4.1295754515174171E-3</v>
          </cell>
          <cell r="AL289" t="str">
            <v xml:space="preserve">A </v>
          </cell>
          <cell r="AM289" t="str">
            <v>A2</v>
          </cell>
          <cell r="AN289" t="str">
            <v xml:space="preserve">A </v>
          </cell>
          <cell r="AO289" t="str">
            <v>Technology</v>
          </cell>
          <cell r="AP289" t="str">
            <v>Software</v>
          </cell>
          <cell r="AQ289" t="str">
            <v>UNITED STATES</v>
          </cell>
          <cell r="AR289" t="str">
            <v>#N/A Field Not Applicable</v>
          </cell>
        </row>
        <row r="290">
          <cell r="A290" t="str">
            <v>CP Inc</v>
          </cell>
          <cell r="B290" t="str">
            <v>HSBC US Branch</v>
          </cell>
          <cell r="C290" t="str">
            <v>13400022</v>
          </cell>
          <cell r="D290" t="str">
            <v>USD</v>
          </cell>
          <cell r="E290" t="str">
            <v>205</v>
          </cell>
          <cell r="F290" t="str">
            <v>070</v>
          </cell>
          <cell r="G290" t="str">
            <v>SHELL INTERNATIONAL</v>
          </cell>
          <cell r="H290" t="str">
            <v>4.950 MAR 22 12</v>
          </cell>
          <cell r="I290" t="str">
            <v>822582AB8</v>
          </cell>
          <cell r="J290" t="str">
            <v>B</v>
          </cell>
          <cell r="K290" t="str">
            <v>CAL</v>
          </cell>
          <cell r="L290">
            <v>1856.25</v>
          </cell>
          <cell r="M290">
            <v>1580015.27</v>
          </cell>
          <cell r="N290">
            <v>1622700</v>
          </cell>
          <cell r="O290">
            <v>1593495</v>
          </cell>
          <cell r="P290">
            <v>1500000</v>
          </cell>
          <cell r="Q290">
            <v>1595351.25</v>
          </cell>
          <cell r="R290" t="str">
            <v>MS   22</v>
          </cell>
          <cell r="S290">
            <v>40990</v>
          </cell>
          <cell r="T290">
            <v>2012</v>
          </cell>
          <cell r="U290">
            <v>3</v>
          </cell>
          <cell r="V290">
            <v>539</v>
          </cell>
          <cell r="W290" t="str">
            <v>MS</v>
          </cell>
          <cell r="X290">
            <v>4.95</v>
          </cell>
          <cell r="Y290">
            <v>1.44</v>
          </cell>
          <cell r="Z290">
            <v>1.0214178212343181E-3</v>
          </cell>
          <cell r="AA290">
            <v>40451</v>
          </cell>
          <cell r="AB290">
            <v>13479.73</v>
          </cell>
          <cell r="AC290">
            <v>2.81E-2</v>
          </cell>
          <cell r="AD290">
            <v>1</v>
          </cell>
          <cell r="AE290">
            <v>106.23299999999999</v>
          </cell>
          <cell r="AF290" t="str">
            <v>AA</v>
          </cell>
          <cell r="AG290">
            <v>108.18</v>
          </cell>
          <cell r="AH290">
            <v>1.3</v>
          </cell>
          <cell r="AI290">
            <v>0.7</v>
          </cell>
          <cell r="AJ290">
            <v>9.2211331083653729E-4</v>
          </cell>
          <cell r="AK290">
            <v>1.1423277873304652E-3</v>
          </cell>
          <cell r="AL290" t="str">
            <v>AA</v>
          </cell>
          <cell r="AM290" t="str">
            <v>Aa1</v>
          </cell>
          <cell r="AN290" t="str">
            <v>AA</v>
          </cell>
          <cell r="AO290" t="str">
            <v>Energy</v>
          </cell>
          <cell r="AP290" t="str">
            <v>Oil&amp;Gas</v>
          </cell>
          <cell r="AQ290" t="str">
            <v>NETHERLANDS</v>
          </cell>
          <cell r="AR290" t="str">
            <v>#N/A Field Not Applicable</v>
          </cell>
        </row>
        <row r="291">
          <cell r="A291" t="str">
            <v>CP Inc</v>
          </cell>
          <cell r="B291" t="str">
            <v>HSBC US Branch</v>
          </cell>
          <cell r="C291" t="str">
            <v>13400022</v>
          </cell>
          <cell r="D291" t="str">
            <v>USD</v>
          </cell>
          <cell r="E291" t="str">
            <v>015</v>
          </cell>
          <cell r="F291" t="str">
            <v>070</v>
          </cell>
          <cell r="G291" t="str">
            <v>TOYOTA MTR CR CORP</v>
          </cell>
          <cell r="H291" t="str">
            <v>5.450 MAY 18 11</v>
          </cell>
          <cell r="I291" t="str">
            <v>892332AQ0</v>
          </cell>
          <cell r="J291" t="str">
            <v>B</v>
          </cell>
          <cell r="K291" t="str">
            <v>ZZZ</v>
          </cell>
          <cell r="L291">
            <v>10067.36</v>
          </cell>
          <cell r="M291">
            <v>506035.02</v>
          </cell>
          <cell r="N291">
            <v>529200</v>
          </cell>
          <cell r="O291">
            <v>515895</v>
          </cell>
          <cell r="P291">
            <v>500000</v>
          </cell>
          <cell r="Q291">
            <v>525962.36</v>
          </cell>
          <cell r="R291" t="str">
            <v>MN   18</v>
          </cell>
          <cell r="S291">
            <v>40681</v>
          </cell>
          <cell r="T291">
            <v>2011</v>
          </cell>
          <cell r="U291">
            <v>5</v>
          </cell>
          <cell r="V291">
            <v>230</v>
          </cell>
          <cell r="W291" t="str">
            <v>MS</v>
          </cell>
          <cell r="X291">
            <v>5.45</v>
          </cell>
          <cell r="Y291">
            <v>0.62</v>
          </cell>
          <cell r="Z291">
            <v>1.4084839979897968E-4</v>
          </cell>
          <cell r="AA291">
            <v>40451</v>
          </cell>
          <cell r="AB291">
            <v>9859.98</v>
          </cell>
          <cell r="AC291">
            <v>6.9999999999999993E-3</v>
          </cell>
          <cell r="AD291">
            <v>1</v>
          </cell>
          <cell r="AE291">
            <v>103.179</v>
          </cell>
          <cell r="AF291" t="str">
            <v>AA</v>
          </cell>
          <cell r="AG291">
            <v>105.84</v>
          </cell>
          <cell r="AH291">
            <v>3.4</v>
          </cell>
          <cell r="AI291">
            <v>0.4</v>
          </cell>
          <cell r="AJ291">
            <v>7.7239445051053375E-4</v>
          </cell>
          <cell r="AK291">
            <v>9.5685381962178225E-4</v>
          </cell>
          <cell r="AL291" t="str">
            <v>AA</v>
          </cell>
          <cell r="AM291" t="str">
            <v>Aa2</v>
          </cell>
          <cell r="AN291" t="str">
            <v>AA</v>
          </cell>
          <cell r="AO291" t="str">
            <v>Financial</v>
          </cell>
          <cell r="AP291" t="str">
            <v>Diversified Finan Serv</v>
          </cell>
          <cell r="AQ291" t="str">
            <v>UNITED STATES</v>
          </cell>
          <cell r="AR291" t="str">
            <v>#N/A Field Not Applicable</v>
          </cell>
        </row>
        <row r="292">
          <cell r="A292" t="str">
            <v>CP Inc</v>
          </cell>
          <cell r="B292" t="str">
            <v>HSBC US Branch</v>
          </cell>
          <cell r="C292" t="str">
            <v>13400022</v>
          </cell>
          <cell r="D292" t="str">
            <v>USD</v>
          </cell>
          <cell r="E292" t="str">
            <v>015</v>
          </cell>
          <cell r="F292" t="str">
            <v>070</v>
          </cell>
          <cell r="G292" t="str">
            <v>WAL MART STORES INC</v>
          </cell>
          <cell r="H292" t="str">
            <v>4.250 APR 15 13</v>
          </cell>
          <cell r="I292" t="str">
            <v>931142CL5</v>
          </cell>
          <cell r="J292" t="str">
            <v>B</v>
          </cell>
          <cell r="K292" t="str">
            <v>ZZZ</v>
          </cell>
          <cell r="L292">
            <v>29395.83</v>
          </cell>
          <cell r="M292">
            <v>1589462.74</v>
          </cell>
          <cell r="N292">
            <v>1617450</v>
          </cell>
          <cell r="O292">
            <v>1627545</v>
          </cell>
          <cell r="P292">
            <v>1500000</v>
          </cell>
          <cell r="Q292">
            <v>1656940.83</v>
          </cell>
          <cell r="R292" t="str">
            <v>AO   15</v>
          </cell>
          <cell r="S292">
            <v>41379</v>
          </cell>
          <cell r="T292">
            <v>2013</v>
          </cell>
          <cell r="U292">
            <v>4</v>
          </cell>
          <cell r="V292">
            <v>928</v>
          </cell>
          <cell r="W292" t="str">
            <v>MS</v>
          </cell>
          <cell r="X292">
            <v>4.25</v>
          </cell>
          <cell r="Y292">
            <v>2.39</v>
          </cell>
          <cell r="Z292">
            <v>1.705406474001106E-3</v>
          </cell>
          <cell r="AA292">
            <v>40451</v>
          </cell>
          <cell r="AB292">
            <v>38082.26</v>
          </cell>
          <cell r="AC292">
            <v>7.1300000000000002E-2</v>
          </cell>
          <cell r="AD292">
            <v>1</v>
          </cell>
          <cell r="AE292">
            <v>108.50299999999999</v>
          </cell>
          <cell r="AF292" t="str">
            <v>AA</v>
          </cell>
          <cell r="AG292">
            <v>107.83</v>
          </cell>
          <cell r="AH292">
            <v>1.8</v>
          </cell>
          <cell r="AI292">
            <v>0.9</v>
          </cell>
          <cell r="AJ292">
            <v>1.2844065494568998E-3</v>
          </cell>
          <cell r="AK292">
            <v>1.5911420802968436E-3</v>
          </cell>
          <cell r="AL292" t="str">
            <v>AA</v>
          </cell>
          <cell r="AM292" t="str">
            <v>Aa2</v>
          </cell>
          <cell r="AN292" t="str">
            <v>AA</v>
          </cell>
          <cell r="AO292" t="str">
            <v>Consumer, Cyclical</v>
          </cell>
          <cell r="AP292" t="str">
            <v>Retail</v>
          </cell>
          <cell r="AQ292" t="str">
            <v>UNITED STATES</v>
          </cell>
          <cell r="AR292" t="str">
            <v>#N/A Field Not Applicable</v>
          </cell>
        </row>
        <row r="293">
          <cell r="A293" t="str">
            <v>CP Inc</v>
          </cell>
          <cell r="B293" t="str">
            <v>HSBC US Branch</v>
          </cell>
          <cell r="C293" t="str">
            <v>13400022</v>
          </cell>
          <cell r="D293" t="str">
            <v>USD</v>
          </cell>
          <cell r="E293" t="str">
            <v>015</v>
          </cell>
          <cell r="F293" t="str">
            <v>070</v>
          </cell>
          <cell r="G293" t="str">
            <v>BANK OF NEW YORK MEL</v>
          </cell>
          <cell r="H293" t="str">
            <v>4.5 01 APR 2013</v>
          </cell>
          <cell r="I293" t="str">
            <v>B06406HBJ7</v>
          </cell>
          <cell r="J293" t="str">
            <v>B</v>
          </cell>
          <cell r="K293" t="str">
            <v>ZZZ</v>
          </cell>
          <cell r="L293">
            <v>22500</v>
          </cell>
          <cell r="M293">
            <v>1057479.57</v>
          </cell>
          <cell r="N293">
            <v>1075800</v>
          </cell>
          <cell r="O293">
            <v>1085550</v>
          </cell>
          <cell r="P293">
            <v>1000000</v>
          </cell>
          <cell r="Q293">
            <v>1108050</v>
          </cell>
          <cell r="R293" t="str">
            <v>AO    1</v>
          </cell>
          <cell r="S293">
            <v>41365</v>
          </cell>
          <cell r="T293">
            <v>2013</v>
          </cell>
          <cell r="U293">
            <v>4</v>
          </cell>
          <cell r="V293">
            <v>914</v>
          </cell>
          <cell r="W293" t="str">
            <v>MS</v>
          </cell>
          <cell r="X293">
            <v>4.5</v>
          </cell>
          <cell r="Y293">
            <v>2.34</v>
          </cell>
          <cell r="Z293">
            <v>1.1108808950830303E-3</v>
          </cell>
          <cell r="AA293">
            <v>40451</v>
          </cell>
          <cell r="AB293">
            <v>28070.43</v>
          </cell>
          <cell r="AC293">
            <v>6.8900000000000003E-2</v>
          </cell>
          <cell r="AD293">
            <v>1</v>
          </cell>
          <cell r="AE293">
            <v>108.55500000000001</v>
          </cell>
          <cell r="AF293" t="str">
            <v>AA-</v>
          </cell>
          <cell r="AG293">
            <v>107.58</v>
          </cell>
          <cell r="AH293">
            <v>2.1</v>
          </cell>
          <cell r="AI293">
            <v>1</v>
          </cell>
          <cell r="AJ293">
            <v>9.9694439302323249E-4</v>
          </cell>
          <cell r="AK293">
            <v>1.2350296532869635E-3</v>
          </cell>
          <cell r="AL293" t="str">
            <v>AA-</v>
          </cell>
          <cell r="AM293" t="str">
            <v>Aa2</v>
          </cell>
          <cell r="AN293" t="str">
            <v>AA-</v>
          </cell>
          <cell r="AO293" t="str">
            <v>Financial</v>
          </cell>
          <cell r="AP293" t="str">
            <v>Banks</v>
          </cell>
          <cell r="AQ293" t="str">
            <v>UNITED STATES</v>
          </cell>
          <cell r="AR293" t="str">
            <v>#N/A Field Not Applicable</v>
          </cell>
        </row>
        <row r="294">
          <cell r="A294" t="str">
            <v>CP Inc</v>
          </cell>
          <cell r="B294" t="str">
            <v>HSBC US Branch</v>
          </cell>
          <cell r="C294" t="str">
            <v>13400022</v>
          </cell>
          <cell r="D294" t="str">
            <v>USD</v>
          </cell>
          <cell r="E294" t="str">
            <v>015</v>
          </cell>
          <cell r="F294" t="str">
            <v>070</v>
          </cell>
          <cell r="G294" t="str">
            <v>TOYOTA MOTOR CRED</v>
          </cell>
          <cell r="H294" t="str">
            <v>5.125 OCT 25 11</v>
          </cell>
          <cell r="I294" t="str">
            <v>B1G17V3</v>
          </cell>
          <cell r="J294" t="str">
            <v>B</v>
          </cell>
          <cell r="K294" t="str">
            <v>ZZZ</v>
          </cell>
          <cell r="L294">
            <v>47833.33</v>
          </cell>
          <cell r="M294">
            <v>1038956.95</v>
          </cell>
          <cell r="N294">
            <v>1068400</v>
          </cell>
          <cell r="O294">
            <v>1042500</v>
          </cell>
          <cell r="P294">
            <v>1000000</v>
          </cell>
          <cell r="Q294">
            <v>1090333.33</v>
          </cell>
          <cell r="R294" t="str">
            <v>O    25</v>
          </cell>
          <cell r="S294">
            <v>40841</v>
          </cell>
          <cell r="T294">
            <v>2011</v>
          </cell>
          <cell r="U294">
            <v>10</v>
          </cell>
          <cell r="V294">
            <v>390</v>
          </cell>
          <cell r="W294" t="str">
            <v>MS</v>
          </cell>
          <cell r="X294">
            <v>5.125</v>
          </cell>
          <cell r="Y294">
            <v>1.01</v>
          </cell>
          <cell r="Z294">
            <v>4.7108424625977091E-4</v>
          </cell>
          <cell r="AA294">
            <v>40451</v>
          </cell>
          <cell r="AB294">
            <v>3543.05</v>
          </cell>
          <cell r="AC294">
            <v>2.07E-2</v>
          </cell>
          <cell r="AD294">
            <v>1</v>
          </cell>
          <cell r="AE294">
            <v>104.25</v>
          </cell>
          <cell r="AF294" t="str">
            <v>AA</v>
          </cell>
          <cell r="AG294">
            <v>106.84</v>
          </cell>
          <cell r="AH294">
            <v>2.6</v>
          </cell>
          <cell r="AI294">
            <v>1.1000000000000001</v>
          </cell>
          <cell r="AJ294">
            <v>1.2126921190845586E-3</v>
          </cell>
          <cell r="AK294">
            <v>1.5023011693109886E-3</v>
          </cell>
          <cell r="AL294" t="str">
            <v>AA</v>
          </cell>
          <cell r="AM294" t="str">
            <v>Aa2</v>
          </cell>
          <cell r="AN294" t="str">
            <v>AA</v>
          </cell>
          <cell r="AO294" t="str">
            <v>Financial</v>
          </cell>
          <cell r="AP294" t="str">
            <v>Diversified Finan Serv</v>
          </cell>
          <cell r="AQ294" t="str">
            <v>UNITED STATES</v>
          </cell>
          <cell r="AR294" t="str">
            <v>#N/A Field Not Applicable</v>
          </cell>
        </row>
        <row r="295">
          <cell r="A295" t="str">
            <v>CP Inc</v>
          </cell>
          <cell r="B295" t="str">
            <v>HSBC US Branch</v>
          </cell>
          <cell r="C295" t="str">
            <v>13400022</v>
          </cell>
          <cell r="D295" t="str">
            <v>USD</v>
          </cell>
          <cell r="E295" t="str">
            <v>285</v>
          </cell>
          <cell r="F295" t="str">
            <v>070</v>
          </cell>
          <cell r="G295" t="str">
            <v>AUST &amp; NZ BANK GRP</v>
          </cell>
          <cell r="H295" t="str">
            <v>5.125 NOV 14 11</v>
          </cell>
          <cell r="I295" t="str">
            <v>B1GTKZ2</v>
          </cell>
          <cell r="J295" t="str">
            <v>B</v>
          </cell>
          <cell r="K295" t="str">
            <v>ZZZ</v>
          </cell>
          <cell r="L295">
            <v>67692.710000000006</v>
          </cell>
          <cell r="M295">
            <v>1561881.94</v>
          </cell>
          <cell r="N295">
            <v>1604700</v>
          </cell>
          <cell r="O295">
            <v>1565475</v>
          </cell>
          <cell r="P295">
            <v>1500000</v>
          </cell>
          <cell r="Q295">
            <v>1633167.71</v>
          </cell>
          <cell r="R295" t="str">
            <v>N    14</v>
          </cell>
          <cell r="S295">
            <v>40861</v>
          </cell>
          <cell r="T295">
            <v>2011</v>
          </cell>
          <cell r="U295">
            <v>11</v>
          </cell>
          <cell r="V295">
            <v>410</v>
          </cell>
          <cell r="W295" t="str">
            <v>MS</v>
          </cell>
          <cell r="X295">
            <v>5.125</v>
          </cell>
          <cell r="Y295">
            <v>1.06</v>
          </cell>
          <cell r="Z295">
            <v>7.4324795531829815E-4</v>
          </cell>
          <cell r="AA295">
            <v>40451</v>
          </cell>
          <cell r="AB295">
            <v>3593.06</v>
          </cell>
          <cell r="AC295">
            <v>2.2200000000000001E-2</v>
          </cell>
          <cell r="AD295">
            <v>1</v>
          </cell>
          <cell r="AE295">
            <v>104.36499999999999</v>
          </cell>
          <cell r="AF295" t="str">
            <v>AA</v>
          </cell>
          <cell r="AG295">
            <v>106.98</v>
          </cell>
          <cell r="AH295">
            <v>1.4</v>
          </cell>
          <cell r="AI295">
            <v>1.2</v>
          </cell>
          <cell r="AJ295">
            <v>9.8164824287322403E-4</v>
          </cell>
          <cell r="AK295">
            <v>1.216080553268353E-3</v>
          </cell>
          <cell r="AL295" t="str">
            <v>AA</v>
          </cell>
          <cell r="AM295" t="str">
            <v>Aa1</v>
          </cell>
          <cell r="AN295" t="str">
            <v>AA</v>
          </cell>
          <cell r="AO295" t="str">
            <v>Financial</v>
          </cell>
          <cell r="AP295" t="str">
            <v>Banks</v>
          </cell>
          <cell r="AQ295" t="str">
            <v>AUSTRALIA</v>
          </cell>
          <cell r="AR295" t="str">
            <v>#N/A Field Not Applicable</v>
          </cell>
        </row>
        <row r="296">
          <cell r="A296" t="str">
            <v>CP Inc</v>
          </cell>
          <cell r="B296" t="str">
            <v>HSBC US Branch</v>
          </cell>
          <cell r="C296" t="str">
            <v>13400022</v>
          </cell>
          <cell r="D296" t="str">
            <v>USD</v>
          </cell>
          <cell r="E296" t="str">
            <v>145</v>
          </cell>
          <cell r="F296" t="str">
            <v>070</v>
          </cell>
          <cell r="G296" t="str">
            <v>TOTAL CAPITAL SA</v>
          </cell>
          <cell r="H296" t="str">
            <v>5.000 MAY 22 12</v>
          </cell>
          <cell r="I296" t="str">
            <v>B1XFQV1</v>
          </cell>
          <cell r="J296" t="str">
            <v>B</v>
          </cell>
          <cell r="K296" t="str">
            <v>ZZZ</v>
          </cell>
          <cell r="L296">
            <v>26875</v>
          </cell>
          <cell r="M296">
            <v>1584638.1</v>
          </cell>
          <cell r="N296">
            <v>1626180</v>
          </cell>
          <cell r="O296">
            <v>1599750</v>
          </cell>
          <cell r="P296">
            <v>1500000</v>
          </cell>
          <cell r="Q296">
            <v>1626625</v>
          </cell>
          <cell r="R296" t="str">
            <v>M    22</v>
          </cell>
          <cell r="S296">
            <v>41051</v>
          </cell>
          <cell r="T296">
            <v>2012</v>
          </cell>
          <cell r="U296">
            <v>5</v>
          </cell>
          <cell r="V296">
            <v>600</v>
          </cell>
          <cell r="W296" t="str">
            <v>MS</v>
          </cell>
          <cell r="X296">
            <v>5</v>
          </cell>
          <cell r="Y296">
            <v>1.58</v>
          </cell>
          <cell r="Z296">
            <v>1.1240013561546526E-3</v>
          </cell>
          <cell r="AA296">
            <v>40451</v>
          </cell>
          <cell r="AB296">
            <v>15111.9</v>
          </cell>
          <cell r="AC296">
            <v>4.1200000000000001E-2</v>
          </cell>
          <cell r="AD296">
            <v>1</v>
          </cell>
          <cell r="AE296">
            <v>106.65</v>
          </cell>
          <cell r="AF296" t="str">
            <v>AA</v>
          </cell>
          <cell r="AG296">
            <v>108.41200000000001</v>
          </cell>
          <cell r="AH296">
            <v>1.5</v>
          </cell>
          <cell r="AI296">
            <v>0.9</v>
          </cell>
          <cell r="AJ296">
            <v>1.067089895083531E-3</v>
          </cell>
          <cell r="AK296">
            <v>1.321926952369473E-3</v>
          </cell>
          <cell r="AL296" t="str">
            <v>AA</v>
          </cell>
          <cell r="AM296" t="str">
            <v>Aa1</v>
          </cell>
          <cell r="AN296" t="str">
            <v>AA</v>
          </cell>
          <cell r="AO296" t="str">
            <v>Energy</v>
          </cell>
          <cell r="AP296" t="str">
            <v>Oil&amp;Gas</v>
          </cell>
          <cell r="AQ296" t="str">
            <v>FRANCE</v>
          </cell>
          <cell r="AR296" t="str">
            <v>#N/A Field Not Applicable</v>
          </cell>
        </row>
        <row r="297">
          <cell r="A297" t="str">
            <v>CP Inc</v>
          </cell>
          <cell r="B297" t="str">
            <v>HSBC US Branch</v>
          </cell>
          <cell r="C297" t="str">
            <v>13400022</v>
          </cell>
          <cell r="D297" t="str">
            <v>USD</v>
          </cell>
          <cell r="E297" t="str">
            <v>210</v>
          </cell>
          <cell r="F297" t="str">
            <v>070</v>
          </cell>
          <cell r="G297" t="str">
            <v>EKSPORTFINANS MTN BE</v>
          </cell>
          <cell r="H297" t="str">
            <v>5.125 OCT 26 11</v>
          </cell>
          <cell r="I297" t="str">
            <v>B28264QDQ4</v>
          </cell>
          <cell r="J297" t="str">
            <v>B</v>
          </cell>
          <cell r="K297" t="str">
            <v>ZZZ</v>
          </cell>
          <cell r="L297">
            <v>22065.97</v>
          </cell>
          <cell r="M297">
            <v>1039921.71</v>
          </cell>
          <cell r="N297">
            <v>1069300</v>
          </cell>
          <cell r="O297">
            <v>1047620</v>
          </cell>
          <cell r="P297">
            <v>1000000</v>
          </cell>
          <cell r="Q297">
            <v>1069685.97</v>
          </cell>
          <cell r="R297" t="str">
            <v>AO   26</v>
          </cell>
          <cell r="S297">
            <v>40842</v>
          </cell>
          <cell r="T297">
            <v>2011</v>
          </cell>
          <cell r="U297">
            <v>10</v>
          </cell>
          <cell r="V297">
            <v>391</v>
          </cell>
          <cell r="W297" t="str">
            <v>MS</v>
          </cell>
          <cell r="X297">
            <v>5.125</v>
          </cell>
          <cell r="Y297">
            <v>1.03</v>
          </cell>
          <cell r="Z297">
            <v>4.8085875122803775E-4</v>
          </cell>
          <cell r="AA297">
            <v>40451</v>
          </cell>
          <cell r="AB297">
            <v>7698.29</v>
          </cell>
          <cell r="AC297">
            <v>1.61E-2</v>
          </cell>
          <cell r="AD297">
            <v>1</v>
          </cell>
          <cell r="AE297">
            <v>104.762</v>
          </cell>
          <cell r="AF297" t="str">
            <v>AA</v>
          </cell>
          <cell r="AG297">
            <v>106.93</v>
          </cell>
          <cell r="AH297">
            <v>1.3</v>
          </cell>
          <cell r="AI297">
            <v>0.7</v>
          </cell>
          <cell r="AJ297">
            <v>6.0690910349169816E-4</v>
          </cell>
          <cell r="AK297">
            <v>7.5184809193724661E-4</v>
          </cell>
          <cell r="AL297" t="str">
            <v>AA</v>
          </cell>
          <cell r="AM297" t="str">
            <v>Aa1</v>
          </cell>
          <cell r="AN297" t="str">
            <v>AA</v>
          </cell>
          <cell r="AO297" t="str">
            <v>Government</v>
          </cell>
          <cell r="AP297" t="str">
            <v>Sovereign</v>
          </cell>
          <cell r="AQ297" t="str">
            <v>NORWAY</v>
          </cell>
          <cell r="AR297" t="str">
            <v>#N/A Field Not Applicable</v>
          </cell>
        </row>
        <row r="298">
          <cell r="A298" t="str">
            <v>CP Inc</v>
          </cell>
          <cell r="B298" t="str">
            <v>HSBC US Branch</v>
          </cell>
          <cell r="C298" t="str">
            <v>13400022</v>
          </cell>
          <cell r="D298" t="str">
            <v>USD</v>
          </cell>
          <cell r="E298" t="str">
            <v>015</v>
          </cell>
          <cell r="F298" t="str">
            <v>070</v>
          </cell>
          <cell r="G298" t="str">
            <v>PRINCIPAL LIFE GLOB</v>
          </cell>
          <cell r="H298" t="str">
            <v>6.25 15 FEB 201</v>
          </cell>
          <cell r="I298" t="str">
            <v>B7425A0AG5</v>
          </cell>
          <cell r="J298" t="str">
            <v>B</v>
          </cell>
          <cell r="K298" t="str">
            <v>ZZZ</v>
          </cell>
          <cell r="L298">
            <v>7986.11</v>
          </cell>
          <cell r="M298">
            <v>1021519.23</v>
          </cell>
          <cell r="N298">
            <v>1062200</v>
          </cell>
          <cell r="O298">
            <v>1056850</v>
          </cell>
          <cell r="P298">
            <v>1000000</v>
          </cell>
          <cell r="Q298">
            <v>1064836.1100000001</v>
          </cell>
          <cell r="R298" t="str">
            <v>FA   15</v>
          </cell>
          <cell r="S298">
            <v>40954</v>
          </cell>
          <cell r="T298">
            <v>2012</v>
          </cell>
          <cell r="U298">
            <v>2</v>
          </cell>
          <cell r="V298">
            <v>503</v>
          </cell>
          <cell r="W298" t="str">
            <v>MS</v>
          </cell>
          <cell r="X298">
            <v>6.25</v>
          </cell>
          <cell r="Y298">
            <v>1.32</v>
          </cell>
          <cell r="Z298">
            <v>6.0534105939427315E-4</v>
          </cell>
          <cell r="AA298">
            <v>40451</v>
          </cell>
          <cell r="AB298">
            <v>35330.769999999997</v>
          </cell>
          <cell r="AC298">
            <v>2.4199999999999999E-2</v>
          </cell>
          <cell r="AD298">
            <v>1</v>
          </cell>
          <cell r="AE298">
            <v>105.685</v>
          </cell>
          <cell r="AF298" t="str">
            <v>A</v>
          </cell>
          <cell r="AG298">
            <v>106.22</v>
          </cell>
          <cell r="AH298">
            <v>4.5</v>
          </cell>
          <cell r="AI298">
            <v>2</v>
          </cell>
          <cell r="AJ298">
            <v>2.0636627024804765E-3</v>
          </cell>
          <cell r="AK298">
            <v>2.5564962798143823E-3</v>
          </cell>
          <cell r="AL298" t="str">
            <v xml:space="preserve">A </v>
          </cell>
          <cell r="AM298" t="str">
            <v>Aa3</v>
          </cell>
          <cell r="AN298" t="str">
            <v xml:space="preserve">A </v>
          </cell>
          <cell r="AO298" t="str">
            <v>Financial</v>
          </cell>
          <cell r="AP298" t="str">
            <v>Diversified Finan Serv</v>
          </cell>
          <cell r="AQ298" t="str">
            <v>UNITED STATES</v>
          </cell>
          <cell r="AR298" t="str">
            <v>#N/A Field Not Applicable</v>
          </cell>
        </row>
        <row r="299">
          <cell r="A299" t="str">
            <v>CP Inc</v>
          </cell>
          <cell r="B299" t="str">
            <v>HSBC US Branch</v>
          </cell>
          <cell r="C299" t="str">
            <v>13400022</v>
          </cell>
          <cell r="D299" t="str">
            <v>USD</v>
          </cell>
          <cell r="E299" t="str">
            <v>285</v>
          </cell>
          <cell r="F299" t="str">
            <v>070</v>
          </cell>
          <cell r="G299" t="str">
            <v>NATIONAL AUS BANK</v>
          </cell>
          <cell r="H299" t="str">
            <v>2.5 08 JAN 2013</v>
          </cell>
          <cell r="I299" t="str">
            <v>BB5N59C1</v>
          </cell>
          <cell r="J299" t="str">
            <v>B</v>
          </cell>
          <cell r="K299" t="str">
            <v>ZZZ</v>
          </cell>
          <cell r="L299">
            <v>8645.83</v>
          </cell>
          <cell r="M299">
            <v>1505769.23</v>
          </cell>
          <cell r="N299">
            <v>1507500</v>
          </cell>
          <cell r="O299">
            <v>1534245</v>
          </cell>
          <cell r="P299">
            <v>1500000</v>
          </cell>
          <cell r="Q299">
            <v>1542890.83</v>
          </cell>
          <cell r="R299" t="str">
            <v>JJ    8</v>
          </cell>
          <cell r="S299">
            <v>41282</v>
          </cell>
          <cell r="T299">
            <v>2013</v>
          </cell>
          <cell r="U299">
            <v>1</v>
          </cell>
          <cell r="V299">
            <v>831</v>
          </cell>
          <cell r="W299" t="str">
            <v>MS</v>
          </cell>
          <cell r="X299">
            <v>2.5</v>
          </cell>
          <cell r="Y299">
            <v>2.1800000000000002</v>
          </cell>
          <cell r="Z299">
            <v>1.4736507398378411E-3</v>
          </cell>
          <cell r="AA299">
            <v>40451</v>
          </cell>
          <cell r="AB299">
            <v>28475.77</v>
          </cell>
          <cell r="AC299">
            <v>0.06</v>
          </cell>
          <cell r="AD299">
            <v>1</v>
          </cell>
          <cell r="AE299">
            <v>102.28299999999999</v>
          </cell>
          <cell r="AF299" t="str">
            <v>N/R</v>
          </cell>
          <cell r="AG299">
            <v>100.5</v>
          </cell>
          <cell r="AH299">
            <v>2.2999999999999998</v>
          </cell>
          <cell r="AI299">
            <v>1.5</v>
          </cell>
          <cell r="AJ299">
            <v>1.5547691291867127E-3</v>
          </cell>
          <cell r="AK299">
            <v>1.9260712954488654E-3</v>
          </cell>
          <cell r="AL299" t="str">
            <v>NR</v>
          </cell>
          <cell r="AM299" t="str">
            <v>Aa1</v>
          </cell>
          <cell r="AN299" t="str">
            <v>NR</v>
          </cell>
          <cell r="AO299" t="str">
            <v>Financial</v>
          </cell>
          <cell r="AP299" t="str">
            <v>Banks</v>
          </cell>
          <cell r="AQ299" t="str">
            <v>AUSTRALIA</v>
          </cell>
          <cell r="AR299" t="str">
            <v>#N/A Field Not Applicable</v>
          </cell>
        </row>
        <row r="300">
          <cell r="A300" t="str">
            <v>CP Ltd</v>
          </cell>
          <cell r="B300" t="str">
            <v>HSBC IPO</v>
          </cell>
          <cell r="C300" t="str">
            <v>13400032</v>
          </cell>
          <cell r="D300" t="str">
            <v>USD</v>
          </cell>
          <cell r="E300" t="str">
            <v>015</v>
          </cell>
          <cell r="F300" t="str">
            <v>070</v>
          </cell>
          <cell r="G300" t="str">
            <v>BANK OF AMERICA CORP</v>
          </cell>
          <cell r="H300" t="str">
            <v>4.375 DEC 01 10</v>
          </cell>
          <cell r="I300" t="str">
            <v>060505BF0</v>
          </cell>
          <cell r="J300" t="str">
            <v>B</v>
          </cell>
          <cell r="K300" t="str">
            <v>ZZZ</v>
          </cell>
          <cell r="L300">
            <v>14583.33</v>
          </cell>
          <cell r="M300">
            <v>1001778.92</v>
          </cell>
          <cell r="N300">
            <v>1029600</v>
          </cell>
          <cell r="O300">
            <v>1005980</v>
          </cell>
          <cell r="P300">
            <v>1000000</v>
          </cell>
          <cell r="Q300">
            <v>1020563.33</v>
          </cell>
          <cell r="R300" t="str">
            <v>JD    1</v>
          </cell>
          <cell r="S300">
            <v>40513</v>
          </cell>
          <cell r="T300">
            <v>2010</v>
          </cell>
          <cell r="U300">
            <v>12</v>
          </cell>
          <cell r="V300">
            <v>62</v>
          </cell>
          <cell r="W300" t="str">
            <v>MS</v>
          </cell>
          <cell r="X300">
            <v>4.375</v>
          </cell>
          <cell r="Y300">
            <v>0.17</v>
          </cell>
          <cell r="Z300">
            <v>7.645404446973216E-5</v>
          </cell>
          <cell r="AA300">
            <v>40451</v>
          </cell>
          <cell r="AB300">
            <v>4201.08</v>
          </cell>
          <cell r="AC300">
            <v>1.1000000000000001E-3</v>
          </cell>
          <cell r="AD300">
            <v>1</v>
          </cell>
          <cell r="AE300">
            <v>100.598</v>
          </cell>
          <cell r="AF300" t="str">
            <v>A</v>
          </cell>
          <cell r="AG300">
            <v>102.96</v>
          </cell>
          <cell r="AH300">
            <v>3.3</v>
          </cell>
          <cell r="AI300">
            <v>0.8</v>
          </cell>
          <cell r="AJ300">
            <v>1.4841079220595064E-3</v>
          </cell>
          <cell r="AK300">
            <v>1.8385351332016312E-3</v>
          </cell>
          <cell r="AL300" t="str">
            <v xml:space="preserve">A </v>
          </cell>
          <cell r="AM300" t="str">
            <v>A2</v>
          </cell>
          <cell r="AN300" t="str">
            <v xml:space="preserve">A </v>
          </cell>
          <cell r="AO300" t="str">
            <v>Financial</v>
          </cell>
          <cell r="AP300" t="str">
            <v>Banks</v>
          </cell>
          <cell r="AQ300" t="str">
            <v>UNITED STATES</v>
          </cell>
          <cell r="AR300" t="str">
            <v>#N/A Field Not Applicable</v>
          </cell>
        </row>
        <row r="301">
          <cell r="A301" t="str">
            <v>CP Ltd</v>
          </cell>
          <cell r="B301" t="str">
            <v>HSBC IPO</v>
          </cell>
          <cell r="C301" t="str">
            <v>13400032</v>
          </cell>
          <cell r="D301" t="str">
            <v>USD</v>
          </cell>
          <cell r="E301" t="str">
            <v>015</v>
          </cell>
          <cell r="F301" t="str">
            <v>070</v>
          </cell>
          <cell r="G301" t="str">
            <v>BANK OF AMERICA CORP</v>
          </cell>
          <cell r="H301" t="str">
            <v>5.375 AUG 15 11</v>
          </cell>
          <cell r="I301" t="str">
            <v>060505CK8</v>
          </cell>
          <cell r="J301" t="str">
            <v>B</v>
          </cell>
          <cell r="K301" t="str">
            <v>ZZZ</v>
          </cell>
          <cell r="L301">
            <v>10302.08</v>
          </cell>
          <cell r="M301">
            <v>1516102.9</v>
          </cell>
          <cell r="N301">
            <v>1565475</v>
          </cell>
          <cell r="O301">
            <v>1560435</v>
          </cell>
          <cell r="P301">
            <v>1500000</v>
          </cell>
          <cell r="Q301">
            <v>1570737.08</v>
          </cell>
          <cell r="R301" t="str">
            <v>FA   15</v>
          </cell>
          <cell r="S301">
            <v>40770</v>
          </cell>
          <cell r="T301">
            <v>2011</v>
          </cell>
          <cell r="U301">
            <v>8</v>
          </cell>
          <cell r="V301">
            <v>319</v>
          </cell>
          <cell r="W301" t="str">
            <v>MS</v>
          </cell>
          <cell r="X301">
            <v>5.375</v>
          </cell>
          <cell r="Y301">
            <v>0.86</v>
          </cell>
          <cell r="Z301">
            <v>5.8533808767536244E-4</v>
          </cell>
          <cell r="AA301">
            <v>40451</v>
          </cell>
          <cell r="AB301">
            <v>44332.1</v>
          </cell>
          <cell r="AC301">
            <v>1.1699999999999999E-2</v>
          </cell>
          <cell r="AD301">
            <v>1</v>
          </cell>
          <cell r="AE301">
            <v>104.029</v>
          </cell>
          <cell r="AF301" t="str">
            <v>A</v>
          </cell>
          <cell r="AG301">
            <v>104.36499999999999</v>
          </cell>
          <cell r="AH301">
            <v>4</v>
          </cell>
          <cell r="AI301">
            <v>0.7</v>
          </cell>
          <cell r="AJ301">
            <v>2.7225027333737787E-3</v>
          </cell>
          <cell r="AK301">
            <v>3.3726771828015817E-3</v>
          </cell>
          <cell r="AL301" t="str">
            <v xml:space="preserve">A </v>
          </cell>
          <cell r="AM301" t="str">
            <v>A2</v>
          </cell>
          <cell r="AN301" t="str">
            <v xml:space="preserve">A </v>
          </cell>
          <cell r="AO301" t="str">
            <v>Financial</v>
          </cell>
          <cell r="AP301" t="str">
            <v>Banks</v>
          </cell>
          <cell r="AQ301" t="str">
            <v>UNITED STATES</v>
          </cell>
          <cell r="AR301" t="str">
            <v>#N/A Field Not Applicable</v>
          </cell>
        </row>
        <row r="302">
          <cell r="A302" t="str">
            <v>CP Ltd</v>
          </cell>
          <cell r="B302" t="str">
            <v>HSBC IPO</v>
          </cell>
          <cell r="C302" t="str">
            <v>13400032</v>
          </cell>
          <cell r="D302" t="str">
            <v>USD</v>
          </cell>
          <cell r="E302" t="str">
            <v>015</v>
          </cell>
          <cell r="F302" t="str">
            <v>070</v>
          </cell>
          <cell r="G302" t="str">
            <v>BOEING CAP CORP</v>
          </cell>
          <cell r="H302" t="str">
            <v>6.100 MAR 01 11</v>
          </cell>
          <cell r="I302" t="str">
            <v>097014AD6</v>
          </cell>
          <cell r="J302" t="str">
            <v>B</v>
          </cell>
          <cell r="K302" t="str">
            <v>ZZZ</v>
          </cell>
          <cell r="L302">
            <v>5083.33</v>
          </cell>
          <cell r="M302">
            <v>1009254.84</v>
          </cell>
          <cell r="N302">
            <v>1062700</v>
          </cell>
          <cell r="O302">
            <v>1023360</v>
          </cell>
          <cell r="P302">
            <v>1000000</v>
          </cell>
          <cell r="Q302">
            <v>1028443.33</v>
          </cell>
          <cell r="R302" t="str">
            <v>MS    1</v>
          </cell>
          <cell r="S302">
            <v>40603</v>
          </cell>
          <cell r="T302">
            <v>2011</v>
          </cell>
          <cell r="U302">
            <v>3</v>
          </cell>
          <cell r="V302">
            <v>152</v>
          </cell>
          <cell r="W302" t="str">
            <v>MS</v>
          </cell>
          <cell r="X302">
            <v>6.1</v>
          </cell>
          <cell r="Y302">
            <v>0.42</v>
          </cell>
          <cell r="Z302">
            <v>1.9029605534025769E-4</v>
          </cell>
          <cell r="AA302">
            <v>40451</v>
          </cell>
          <cell r="AB302">
            <v>14105.16</v>
          </cell>
          <cell r="AC302">
            <v>3.8E-3</v>
          </cell>
          <cell r="AD302">
            <v>1</v>
          </cell>
          <cell r="AE302">
            <v>102.336</v>
          </cell>
          <cell r="AF302" t="str">
            <v>A</v>
          </cell>
          <cell r="AG302">
            <v>106.27</v>
          </cell>
          <cell r="AH302">
            <v>3.7</v>
          </cell>
          <cell r="AI302">
            <v>0.5</v>
          </cell>
          <cell r="AJ302">
            <v>1.6764176303784607E-3</v>
          </cell>
          <cell r="AK302">
            <v>2.0767712816277557E-3</v>
          </cell>
          <cell r="AL302" t="str">
            <v xml:space="preserve">A </v>
          </cell>
          <cell r="AM302" t="str">
            <v>A2</v>
          </cell>
          <cell r="AN302" t="str">
            <v xml:space="preserve">A </v>
          </cell>
          <cell r="AO302" t="str">
            <v>Financial</v>
          </cell>
          <cell r="AP302" t="str">
            <v>Diversified Finan Serv</v>
          </cell>
          <cell r="AQ302" t="str">
            <v>UNITED STATES</v>
          </cell>
          <cell r="AR302" t="str">
            <v>#N/A Field Not Applicable</v>
          </cell>
        </row>
        <row r="303">
          <cell r="A303" t="str">
            <v>CP Ltd</v>
          </cell>
          <cell r="B303" t="str">
            <v>HSBC IPO</v>
          </cell>
          <cell r="C303" t="str">
            <v>13400032</v>
          </cell>
          <cell r="D303" t="str">
            <v>USD</v>
          </cell>
          <cell r="E303" t="str">
            <v>015</v>
          </cell>
          <cell r="F303" t="str">
            <v>070</v>
          </cell>
          <cell r="G303" t="str">
            <v>COCA COLA CO</v>
          </cell>
          <cell r="H303" t="str">
            <v>5.750 MAR 15 11</v>
          </cell>
          <cell r="I303" t="str">
            <v>191216AH3</v>
          </cell>
          <cell r="J303" t="str">
            <v>B</v>
          </cell>
          <cell r="K303" t="str">
            <v>CAL</v>
          </cell>
          <cell r="L303">
            <v>3833.33</v>
          </cell>
          <cell r="M303">
            <v>1515838.15</v>
          </cell>
          <cell r="N303">
            <v>1602900</v>
          </cell>
          <cell r="O303">
            <v>1535370</v>
          </cell>
          <cell r="P303">
            <v>1500000</v>
          </cell>
          <cell r="Q303">
            <v>1539203.33</v>
          </cell>
          <cell r="R303" t="str">
            <v>MS   15</v>
          </cell>
          <cell r="S303">
            <v>40617</v>
          </cell>
          <cell r="T303">
            <v>2011</v>
          </cell>
          <cell r="U303">
            <v>3</v>
          </cell>
          <cell r="V303">
            <v>166</v>
          </cell>
          <cell r="W303" t="str">
            <v>MS</v>
          </cell>
          <cell r="X303">
            <v>5.75</v>
          </cell>
          <cell r="Y303">
            <v>0.46</v>
          </cell>
          <cell r="Z303">
            <v>3.1303314126873184E-4</v>
          </cell>
          <cell r="AA303">
            <v>40451</v>
          </cell>
          <cell r="AB303">
            <v>19531.849999999999</v>
          </cell>
          <cell r="AC303">
            <v>4.4000000000000003E-3</v>
          </cell>
          <cell r="AD303">
            <v>1</v>
          </cell>
          <cell r="AE303">
            <v>102.35799999999999</v>
          </cell>
          <cell r="AF303" t="str">
            <v>A+</v>
          </cell>
          <cell r="AG303">
            <v>106.86</v>
          </cell>
          <cell r="AH303">
            <v>3.3</v>
          </cell>
          <cell r="AI303">
            <v>0.6</v>
          </cell>
          <cell r="AJ303">
            <v>2.2456725351887282E-3</v>
          </cell>
          <cell r="AK303">
            <v>2.7819727879903524E-3</v>
          </cell>
          <cell r="AL303" t="str">
            <v xml:space="preserve">A+ </v>
          </cell>
          <cell r="AM303" t="str">
            <v>Aa3</v>
          </cell>
          <cell r="AN303" t="str">
            <v xml:space="preserve">A+ </v>
          </cell>
          <cell r="AO303" t="str">
            <v>Consumer, Non-cyclical</v>
          </cell>
          <cell r="AP303" t="str">
            <v>Beverages</v>
          </cell>
          <cell r="AQ303" t="str">
            <v>UNITED STATES</v>
          </cell>
          <cell r="AR303" t="str">
            <v>#N/A Field Not Applicable</v>
          </cell>
        </row>
        <row r="304">
          <cell r="A304" t="str">
            <v>CP Ltd</v>
          </cell>
          <cell r="B304" t="str">
            <v>HSBC IPO</v>
          </cell>
          <cell r="C304" t="str">
            <v>13400032</v>
          </cell>
          <cell r="D304" t="str">
            <v>USD</v>
          </cell>
          <cell r="E304" t="str">
            <v>015</v>
          </cell>
          <cell r="F304" t="str">
            <v>070</v>
          </cell>
          <cell r="G304" t="str">
            <v>DEERE JOHN CAP CORP</v>
          </cell>
          <cell r="H304" t="str">
            <v>5.400 OCT 17 11</v>
          </cell>
          <cell r="I304" t="str">
            <v>24422EQD4</v>
          </cell>
          <cell r="J304" t="str">
            <v>B</v>
          </cell>
          <cell r="K304" t="str">
            <v>ZZZ</v>
          </cell>
          <cell r="L304">
            <v>24600</v>
          </cell>
          <cell r="M304">
            <v>1017976.14</v>
          </cell>
          <cell r="N304">
            <v>1061100</v>
          </cell>
          <cell r="O304">
            <v>1048120</v>
          </cell>
          <cell r="P304">
            <v>1000000</v>
          </cell>
          <cell r="Q304">
            <v>1072720</v>
          </cell>
          <cell r="R304" t="str">
            <v>AO   17</v>
          </cell>
          <cell r="S304">
            <v>40833</v>
          </cell>
          <cell r="T304">
            <v>2011</v>
          </cell>
          <cell r="U304">
            <v>10</v>
          </cell>
          <cell r="V304">
            <v>382</v>
          </cell>
          <cell r="W304" t="str">
            <v>MS</v>
          </cell>
          <cell r="X304">
            <v>5.4</v>
          </cell>
          <cell r="Y304">
            <v>1.01</v>
          </cell>
          <cell r="Z304">
            <v>4.6157111959483119E-4</v>
          </cell>
          <cell r="AA304">
            <v>40451</v>
          </cell>
          <cell r="AB304">
            <v>30143.86</v>
          </cell>
          <cell r="AC304">
            <v>1.54E-2</v>
          </cell>
          <cell r="AD304">
            <v>1</v>
          </cell>
          <cell r="AE304">
            <v>104.81200000000001</v>
          </cell>
          <cell r="AF304" t="str">
            <v>A</v>
          </cell>
          <cell r="AG304">
            <v>106.11</v>
          </cell>
          <cell r="AH304">
            <v>3.6</v>
          </cell>
          <cell r="AI304">
            <v>0.8</v>
          </cell>
          <cell r="AJ304">
            <v>1.6452039906350419E-3</v>
          </cell>
          <cell r="AK304">
            <v>2.0381033569772779E-3</v>
          </cell>
          <cell r="AL304" t="str">
            <v xml:space="preserve">A </v>
          </cell>
          <cell r="AM304" t="str">
            <v>A2</v>
          </cell>
          <cell r="AN304" t="str">
            <v xml:space="preserve">A </v>
          </cell>
          <cell r="AO304" t="str">
            <v>Financial</v>
          </cell>
          <cell r="AP304" t="str">
            <v>Diversified Finan Serv</v>
          </cell>
          <cell r="AQ304" t="str">
            <v>UNITED STATES</v>
          </cell>
          <cell r="AR304" t="str">
            <v>#N/A Field Not Applicable</v>
          </cell>
        </row>
        <row r="305">
          <cell r="A305" t="str">
            <v>CP Ltd</v>
          </cell>
          <cell r="B305" t="str">
            <v>HSBC IPO</v>
          </cell>
          <cell r="C305" t="str">
            <v>13400032</v>
          </cell>
          <cell r="D305" t="str">
            <v>USD</v>
          </cell>
          <cell r="E305" t="str">
            <v>015</v>
          </cell>
          <cell r="F305" t="str">
            <v>070</v>
          </cell>
          <cell r="G305" t="str">
            <v>EMERSON ELEC CO</v>
          </cell>
          <cell r="H305" t="str">
            <v>5.750 NOV 01 11</v>
          </cell>
          <cell r="I305" t="str">
            <v>291011AN4</v>
          </cell>
          <cell r="J305" t="str">
            <v>B</v>
          </cell>
          <cell r="K305" t="str">
            <v>ZZZ</v>
          </cell>
          <cell r="L305">
            <v>23958.33</v>
          </cell>
          <cell r="M305">
            <v>1018463.42</v>
          </cell>
          <cell r="N305">
            <v>1059400</v>
          </cell>
          <cell r="O305">
            <v>1052690</v>
          </cell>
          <cell r="P305">
            <v>1000000</v>
          </cell>
          <cell r="Q305">
            <v>1076648.33</v>
          </cell>
          <cell r="R305" t="str">
            <v>MN    1</v>
          </cell>
          <cell r="S305">
            <v>40848</v>
          </cell>
          <cell r="T305">
            <v>2011</v>
          </cell>
          <cell r="U305">
            <v>11</v>
          </cell>
          <cell r="V305">
            <v>397</v>
          </cell>
          <cell r="W305" t="str">
            <v>MS</v>
          </cell>
          <cell r="X305">
            <v>5.75</v>
          </cell>
          <cell r="Y305">
            <v>1.04</v>
          </cell>
          <cell r="Z305">
            <v>4.755086581825771E-4</v>
          </cell>
          <cell r="AA305">
            <v>40451</v>
          </cell>
          <cell r="AB305">
            <v>34226.58</v>
          </cell>
          <cell r="AC305">
            <v>1.6399999999999998E-2</v>
          </cell>
          <cell r="AD305">
            <v>1</v>
          </cell>
          <cell r="AE305">
            <v>105.26899999999999</v>
          </cell>
          <cell r="AF305" t="str">
            <v>A</v>
          </cell>
          <cell r="AG305">
            <v>105.94</v>
          </cell>
          <cell r="AH305">
            <v>3.9</v>
          </cell>
          <cell r="AI305">
            <v>0.9</v>
          </cell>
          <cell r="AJ305">
            <v>1.7831574681846641E-3</v>
          </cell>
          <cell r="AK305">
            <v>2.2090021921983413E-3</v>
          </cell>
          <cell r="AL305" t="str">
            <v xml:space="preserve">A </v>
          </cell>
          <cell r="AM305" t="str">
            <v>A2</v>
          </cell>
          <cell r="AN305" t="str">
            <v xml:space="preserve">A </v>
          </cell>
          <cell r="AO305" t="str">
            <v>Industrial</v>
          </cell>
          <cell r="AP305" t="str">
            <v>Electrical Compo&amp;Equip</v>
          </cell>
          <cell r="AQ305" t="str">
            <v>UNITED STATES</v>
          </cell>
          <cell r="AR305" t="str">
            <v>#N/A Field Not Applicable</v>
          </cell>
        </row>
        <row r="306">
          <cell r="A306" t="str">
            <v>CP Ltd</v>
          </cell>
          <cell r="B306" t="str">
            <v>HSBC IPO</v>
          </cell>
          <cell r="C306" t="str">
            <v>13400032</v>
          </cell>
          <cell r="D306" t="str">
            <v>USD</v>
          </cell>
          <cell r="E306" t="str">
            <v>015</v>
          </cell>
          <cell r="F306" t="str">
            <v>070</v>
          </cell>
          <cell r="G306" t="str">
            <v>HEWLETT PACKARD CO</v>
          </cell>
          <cell r="H306" t="str">
            <v>5.250 MAR 01 12</v>
          </cell>
          <cell r="I306" t="str">
            <v>428236AL7</v>
          </cell>
          <cell r="J306" t="str">
            <v>B</v>
          </cell>
          <cell r="K306" t="str">
            <v>CAL</v>
          </cell>
          <cell r="L306">
            <v>4375</v>
          </cell>
          <cell r="M306">
            <v>1017844.61</v>
          </cell>
          <cell r="N306">
            <v>1050600</v>
          </cell>
          <cell r="O306">
            <v>1063930</v>
          </cell>
          <cell r="P306">
            <v>1000000</v>
          </cell>
          <cell r="Q306">
            <v>1068305</v>
          </cell>
          <cell r="R306" t="str">
            <v>MS    1</v>
          </cell>
          <cell r="S306">
            <v>40969</v>
          </cell>
          <cell r="T306">
            <v>2012</v>
          </cell>
          <cell r="U306">
            <v>3</v>
          </cell>
          <cell r="V306">
            <v>518</v>
          </cell>
          <cell r="W306" t="str">
            <v>MS</v>
          </cell>
          <cell r="X306">
            <v>5.25</v>
          </cell>
          <cell r="Y306">
            <v>1.38</v>
          </cell>
          <cell r="Z306">
            <v>6.305800436380637E-4</v>
          </cell>
          <cell r="AA306">
            <v>40451</v>
          </cell>
          <cell r="AB306">
            <v>46085.39</v>
          </cell>
          <cell r="AC306">
            <v>2.6099999999999998E-2</v>
          </cell>
          <cell r="AD306">
            <v>1</v>
          </cell>
          <cell r="AE306">
            <v>106.39299999999999</v>
          </cell>
          <cell r="AF306" t="str">
            <v>A</v>
          </cell>
          <cell r="AG306">
            <v>105.06</v>
          </cell>
          <cell r="AH306">
            <v>3.9</v>
          </cell>
          <cell r="AI306">
            <v>0.7</v>
          </cell>
          <cell r="AJ306">
            <v>1.7820740363684408E-3</v>
          </cell>
          <cell r="AK306">
            <v>2.2076600206291804E-3</v>
          </cell>
          <cell r="AL306" t="str">
            <v xml:space="preserve">A </v>
          </cell>
          <cell r="AM306" t="str">
            <v>A2</v>
          </cell>
          <cell r="AN306" t="str">
            <v xml:space="preserve">A </v>
          </cell>
          <cell r="AO306" t="str">
            <v>Technology</v>
          </cell>
          <cell r="AP306" t="str">
            <v>Computers</v>
          </cell>
          <cell r="AQ306" t="str">
            <v>UNITED STATES</v>
          </cell>
          <cell r="AR306" t="str">
            <v>#N/A Field Not Applicable</v>
          </cell>
        </row>
        <row r="307">
          <cell r="A307" t="str">
            <v>CP Ltd</v>
          </cell>
          <cell r="B307" t="str">
            <v>HSBC IPO</v>
          </cell>
          <cell r="C307" t="str">
            <v>13400032</v>
          </cell>
          <cell r="D307" t="str">
            <v>USD</v>
          </cell>
          <cell r="E307" t="str">
            <v>015</v>
          </cell>
          <cell r="F307" t="str">
            <v>070</v>
          </cell>
          <cell r="G307" t="str">
            <v>JPMORGAN CHASE &amp; CO</v>
          </cell>
          <cell r="H307" t="str">
            <v>4.500 NOV 15 10</v>
          </cell>
          <cell r="I307" t="str">
            <v>46625HBA7</v>
          </cell>
          <cell r="J307" t="str">
            <v>B</v>
          </cell>
          <cell r="K307" t="str">
            <v>ZZZ</v>
          </cell>
          <cell r="L307">
            <v>17000</v>
          </cell>
          <cell r="M307">
            <v>1000116.92</v>
          </cell>
          <cell r="N307">
            <v>1002780</v>
          </cell>
          <cell r="O307">
            <v>1004570</v>
          </cell>
          <cell r="P307">
            <v>1000000</v>
          </cell>
          <cell r="Q307">
            <v>1021570</v>
          </cell>
          <cell r="R307" t="str">
            <v>MN   15</v>
          </cell>
          <cell r="S307">
            <v>40497</v>
          </cell>
          <cell r="T307">
            <v>2010</v>
          </cell>
          <cell r="U307">
            <v>11</v>
          </cell>
          <cell r="V307">
            <v>46</v>
          </cell>
          <cell r="W307" t="str">
            <v>MS</v>
          </cell>
          <cell r="X307">
            <v>4.5</v>
          </cell>
          <cell r="Y307">
            <v>0.12</v>
          </cell>
          <cell r="Z307">
            <v>5.3878025991376276E-5</v>
          </cell>
          <cell r="AA307">
            <v>40451</v>
          </cell>
          <cell r="AB307">
            <v>4453.08</v>
          </cell>
          <cell r="AC307">
            <v>8.0000000000000004E-4</v>
          </cell>
          <cell r="AD307">
            <v>1</v>
          </cell>
          <cell r="AE307">
            <v>100.45700000000001</v>
          </cell>
          <cell r="AF307" t="str">
            <v>A+</v>
          </cell>
          <cell r="AG307">
            <v>100.27800000000001</v>
          </cell>
          <cell r="AH307">
            <v>4.4000000000000004</v>
          </cell>
          <cell r="AI307">
            <v>0.8</v>
          </cell>
          <cell r="AJ307">
            <v>1.9755276196837973E-3</v>
          </cell>
          <cell r="AK307">
            <v>2.4473132185418123E-3</v>
          </cell>
          <cell r="AL307" t="str">
            <v xml:space="preserve">A+ </v>
          </cell>
          <cell r="AM307" t="str">
            <v>Aa3</v>
          </cell>
          <cell r="AN307" t="str">
            <v xml:space="preserve">A+ </v>
          </cell>
          <cell r="AO307" t="str">
            <v>Financial</v>
          </cell>
          <cell r="AP307" t="str">
            <v>Banks</v>
          </cell>
          <cell r="AQ307" t="str">
            <v>UNITED STATES</v>
          </cell>
          <cell r="AR307" t="str">
            <v>#N/A Field Not Applicable</v>
          </cell>
        </row>
        <row r="308">
          <cell r="A308" t="str">
            <v>CP Ltd</v>
          </cell>
          <cell r="B308" t="str">
            <v>HSBC IPO</v>
          </cell>
          <cell r="C308" t="str">
            <v>13400032</v>
          </cell>
          <cell r="D308" t="str">
            <v>USD</v>
          </cell>
          <cell r="E308" t="str">
            <v>015</v>
          </cell>
          <cell r="F308" t="str">
            <v>070</v>
          </cell>
          <cell r="G308" t="str">
            <v>JOHNSON &amp; JOHNSON</v>
          </cell>
          <cell r="H308" t="str">
            <v>3.800 MAY 15 13</v>
          </cell>
          <cell r="I308" t="str">
            <v>478160AM6</v>
          </cell>
          <cell r="J308" t="str">
            <v>B</v>
          </cell>
          <cell r="K308" t="str">
            <v>ZZZ</v>
          </cell>
          <cell r="L308">
            <v>11484.44</v>
          </cell>
          <cell r="M308">
            <v>832869.3</v>
          </cell>
          <cell r="N308">
            <v>845440</v>
          </cell>
          <cell r="O308">
            <v>864976</v>
          </cell>
          <cell r="P308">
            <v>800000</v>
          </cell>
          <cell r="Q308">
            <v>876460.44</v>
          </cell>
          <cell r="R308" t="str">
            <v>MN   15</v>
          </cell>
          <cell r="S308">
            <v>41409</v>
          </cell>
          <cell r="T308">
            <v>2013</v>
          </cell>
          <cell r="U308">
            <v>5</v>
          </cell>
          <cell r="V308">
            <v>958</v>
          </cell>
          <cell r="W308" t="str">
            <v>MS</v>
          </cell>
          <cell r="X308">
            <v>3.8</v>
          </cell>
          <cell r="Y308">
            <v>2.4900000000000002</v>
          </cell>
          <cell r="Z308">
            <v>9.3101323713331641E-4</v>
          </cell>
          <cell r="AA308">
            <v>40451</v>
          </cell>
          <cell r="AB308">
            <v>32106.7</v>
          </cell>
          <cell r="AC308">
            <v>7.6499999999999999E-2</v>
          </cell>
          <cell r="AD308">
            <v>1</v>
          </cell>
          <cell r="AE308">
            <v>108.12200000000001</v>
          </cell>
          <cell r="AF308" t="str">
            <v>AAA</v>
          </cell>
          <cell r="AG308">
            <v>105.68</v>
          </cell>
          <cell r="AH308">
            <v>2.2000000000000002</v>
          </cell>
          <cell r="AI308">
            <v>0.7</v>
          </cell>
          <cell r="AJ308">
            <v>8.2258197658365299E-4</v>
          </cell>
          <cell r="AK308">
            <v>1.0190268789811426E-3</v>
          </cell>
          <cell r="AL308" t="str">
            <v>AAA</v>
          </cell>
          <cell r="AM308" t="str">
            <v>Aaa</v>
          </cell>
          <cell r="AN308" t="str">
            <v>AAA</v>
          </cell>
          <cell r="AO308" t="str">
            <v>Consumer, Non-cyclical</v>
          </cell>
          <cell r="AP308" t="str">
            <v>Healthcare-Products</v>
          </cell>
          <cell r="AQ308" t="str">
            <v>UNITED STATES</v>
          </cell>
          <cell r="AR308" t="str">
            <v>#N/A Field Not Applicable</v>
          </cell>
        </row>
        <row r="309">
          <cell r="A309" t="str">
            <v>CP Ltd</v>
          </cell>
          <cell r="B309" t="str">
            <v>HSBC IPO</v>
          </cell>
          <cell r="C309" t="str">
            <v>13400032</v>
          </cell>
          <cell r="D309" t="str">
            <v>USD</v>
          </cell>
          <cell r="E309" t="str">
            <v>015</v>
          </cell>
          <cell r="F309" t="str">
            <v>070</v>
          </cell>
          <cell r="G309" t="str">
            <v>JOHNSON &amp; JOHNSON</v>
          </cell>
          <cell r="H309" t="str">
            <v>5.150 AUG 15 12</v>
          </cell>
          <cell r="I309" t="str">
            <v>478160AP9</v>
          </cell>
          <cell r="J309" t="str">
            <v>B</v>
          </cell>
          <cell r="K309" t="str">
            <v>CAL</v>
          </cell>
          <cell r="L309">
            <v>6580.56</v>
          </cell>
          <cell r="M309">
            <v>1036300</v>
          </cell>
          <cell r="N309">
            <v>1084700</v>
          </cell>
          <cell r="O309">
            <v>1084610</v>
          </cell>
          <cell r="P309">
            <v>1000000</v>
          </cell>
          <cell r="Q309">
            <v>1091190.56</v>
          </cell>
          <cell r="R309" t="str">
            <v>FA   15</v>
          </cell>
          <cell r="S309">
            <v>41136</v>
          </cell>
          <cell r="T309">
            <v>2012</v>
          </cell>
          <cell r="U309">
            <v>8</v>
          </cell>
          <cell r="V309">
            <v>685</v>
          </cell>
          <cell r="W309" t="str">
            <v>MS</v>
          </cell>
          <cell r="X309">
            <v>5.15</v>
          </cell>
          <cell r="Y309">
            <v>1.8</v>
          </cell>
          <cell r="Z309">
            <v>8.3740906515505063E-4</v>
          </cell>
          <cell r="AA309">
            <v>40451</v>
          </cell>
          <cell r="AB309">
            <v>48310</v>
          </cell>
          <cell r="AC309">
            <v>4.2099999999999999E-2</v>
          </cell>
          <cell r="AD309">
            <v>1</v>
          </cell>
          <cell r="AE309">
            <v>108.461</v>
          </cell>
          <cell r="AF309" t="str">
            <v>AAA</v>
          </cell>
          <cell r="AG309">
            <v>108.47</v>
          </cell>
          <cell r="AH309">
            <v>3.1</v>
          </cell>
          <cell r="AI309">
            <v>0.6</v>
          </cell>
          <cell r="AJ309">
            <v>1.4422045011003649E-3</v>
          </cell>
          <cell r="AK309">
            <v>1.7866245473947657E-3</v>
          </cell>
          <cell r="AL309" t="str">
            <v>AAA</v>
          </cell>
          <cell r="AM309" t="str">
            <v>Aaa</v>
          </cell>
          <cell r="AN309" t="str">
            <v>AAA</v>
          </cell>
          <cell r="AO309" t="str">
            <v>Consumer, Non-cyclical</v>
          </cell>
          <cell r="AP309" t="str">
            <v>Healthcare-Products</v>
          </cell>
          <cell r="AQ309" t="str">
            <v>UNITED STATES</v>
          </cell>
          <cell r="AR309" t="str">
            <v>#N/A Field Not Applicable</v>
          </cell>
        </row>
        <row r="310">
          <cell r="A310" t="str">
            <v>CP Ltd</v>
          </cell>
          <cell r="B310" t="str">
            <v>HSBC IPO</v>
          </cell>
          <cell r="C310" t="str">
            <v>13400032</v>
          </cell>
          <cell r="D310" t="str">
            <v>USD</v>
          </cell>
          <cell r="E310" t="str">
            <v>015</v>
          </cell>
          <cell r="F310" t="str">
            <v>070</v>
          </cell>
          <cell r="G310" t="str">
            <v>ELI LILLY &amp; CO</v>
          </cell>
          <cell r="H310" t="str">
            <v>6.000 MAR 15 12</v>
          </cell>
          <cell r="I310" t="str">
            <v>532457AU2</v>
          </cell>
          <cell r="J310" t="str">
            <v>B</v>
          </cell>
          <cell r="K310" t="str">
            <v>CAL</v>
          </cell>
          <cell r="L310">
            <v>4000</v>
          </cell>
          <cell r="M310">
            <v>1551987.62</v>
          </cell>
          <cell r="N310">
            <v>1641375</v>
          </cell>
          <cell r="O310">
            <v>1618665</v>
          </cell>
          <cell r="P310">
            <v>1500000</v>
          </cell>
          <cell r="Q310">
            <v>1622665</v>
          </cell>
          <cell r="R310" t="str">
            <v>MS   15</v>
          </cell>
          <cell r="S310">
            <v>40983</v>
          </cell>
          <cell r="T310">
            <v>2012</v>
          </cell>
          <cell r="U310">
            <v>3</v>
          </cell>
          <cell r="V310">
            <v>532</v>
          </cell>
          <cell r="W310" t="str">
            <v>MS</v>
          </cell>
          <cell r="X310">
            <v>6</v>
          </cell>
          <cell r="Y310">
            <v>1.41</v>
          </cell>
          <cell r="Z310">
            <v>9.8239698275646298E-4</v>
          </cell>
          <cell r="AA310">
            <v>40451</v>
          </cell>
          <cell r="AB310">
            <v>66677.38</v>
          </cell>
          <cell r="AC310">
            <v>2.7300000000000001E-2</v>
          </cell>
          <cell r="AD310">
            <v>1</v>
          </cell>
          <cell r="AE310">
            <v>107.911</v>
          </cell>
          <cell r="AF310" t="str">
            <v>AA-</v>
          </cell>
          <cell r="AG310">
            <v>109.425</v>
          </cell>
          <cell r="AH310">
            <v>3.4</v>
          </cell>
          <cell r="AI310">
            <v>0.5</v>
          </cell>
          <cell r="AJ310">
            <v>2.3689005257957266E-3</v>
          </cell>
          <cell r="AK310">
            <v>2.9346294693255006E-3</v>
          </cell>
          <cell r="AL310" t="str">
            <v>AA-</v>
          </cell>
          <cell r="AM310" t="str">
            <v>A1</v>
          </cell>
          <cell r="AN310" t="str">
            <v>AA-</v>
          </cell>
          <cell r="AO310" t="str">
            <v>Consumer, Non-cyclical</v>
          </cell>
          <cell r="AP310" t="str">
            <v>Pharmaceuticals</v>
          </cell>
          <cell r="AQ310" t="str">
            <v>UNITED STATES</v>
          </cell>
          <cell r="AR310" t="str">
            <v>#N/A Field Not Applicable</v>
          </cell>
        </row>
        <row r="311">
          <cell r="A311" t="str">
            <v>CP Ltd</v>
          </cell>
          <cell r="B311" t="str">
            <v>HSBC IPO</v>
          </cell>
          <cell r="C311" t="str">
            <v>13400032</v>
          </cell>
          <cell r="D311" t="str">
            <v>USD</v>
          </cell>
          <cell r="E311" t="str">
            <v>015</v>
          </cell>
          <cell r="F311" t="str">
            <v>070</v>
          </cell>
          <cell r="G311" t="str">
            <v>METROPOLITAN LIFE GL</v>
          </cell>
          <cell r="H311" t="str">
            <v>5.125 APR 10 13</v>
          </cell>
          <cell r="I311" t="str">
            <v>592179JG1</v>
          </cell>
          <cell r="J311" t="str">
            <v>B</v>
          </cell>
          <cell r="K311" t="str">
            <v>ZZZ</v>
          </cell>
          <cell r="L311">
            <v>24343.75</v>
          </cell>
          <cell r="M311">
            <v>1035013.37</v>
          </cell>
          <cell r="N311">
            <v>1049520</v>
          </cell>
          <cell r="O311">
            <v>1088437.5</v>
          </cell>
          <cell r="P311">
            <v>1000000</v>
          </cell>
          <cell r="Q311">
            <v>1112781.25</v>
          </cell>
          <cell r="R311" t="str">
            <v>AO   10</v>
          </cell>
          <cell r="S311">
            <v>41374</v>
          </cell>
          <cell r="T311">
            <v>2013</v>
          </cell>
          <cell r="U311">
            <v>4</v>
          </cell>
          <cell r="V311">
            <v>923</v>
          </cell>
          <cell r="W311" t="str">
            <v>MS</v>
          </cell>
          <cell r="X311">
            <v>5.125</v>
          </cell>
          <cell r="Y311">
            <v>2.34</v>
          </cell>
          <cell r="Z311">
            <v>1.0872801815816676E-3</v>
          </cell>
          <cell r="AA311">
            <v>40451</v>
          </cell>
          <cell r="AB311">
            <v>53424.13</v>
          </cell>
          <cell r="AC311">
            <v>6.9099999999999995E-2</v>
          </cell>
          <cell r="AD311">
            <v>1</v>
          </cell>
          <cell r="AE311">
            <v>108.84399999999999</v>
          </cell>
          <cell r="AF311" t="str">
            <v>AA-</v>
          </cell>
          <cell r="AG311">
            <v>104.95200000000001</v>
          </cell>
          <cell r="AH311">
            <v>3.6</v>
          </cell>
          <cell r="AI311">
            <v>1.5</v>
          </cell>
          <cell r="AJ311">
            <v>1.6727387408948732E-3</v>
          </cell>
          <cell r="AK311">
            <v>2.0722138182073359E-3</v>
          </cell>
          <cell r="AL311" t="str">
            <v>AA-</v>
          </cell>
          <cell r="AM311" t="str">
            <v>Aa3</v>
          </cell>
          <cell r="AN311" t="str">
            <v>AA-</v>
          </cell>
          <cell r="AO311" t="str">
            <v>Financial</v>
          </cell>
          <cell r="AP311" t="str">
            <v>Insurance</v>
          </cell>
          <cell r="AQ311" t="str">
            <v>UNITED STATES</v>
          </cell>
          <cell r="AR311" t="str">
            <v>#N/A Field Not Applicable</v>
          </cell>
        </row>
        <row r="312">
          <cell r="A312" t="str">
            <v>CP Ltd</v>
          </cell>
          <cell r="B312" t="str">
            <v>HSBC IPO</v>
          </cell>
          <cell r="C312" t="str">
            <v>13400032</v>
          </cell>
          <cell r="D312" t="str">
            <v>USD</v>
          </cell>
          <cell r="E312" t="str">
            <v>015</v>
          </cell>
          <cell r="F312" t="str">
            <v>070</v>
          </cell>
          <cell r="G312" t="str">
            <v>MORGAN STANLEY GROUP</v>
          </cell>
          <cell r="H312" t="str">
            <v>6.750 APR 15 11</v>
          </cell>
          <cell r="I312" t="str">
            <v>617446GM5</v>
          </cell>
          <cell r="J312" t="str">
            <v>B</v>
          </cell>
          <cell r="K312" t="str">
            <v>CAL</v>
          </cell>
          <cell r="L312">
            <v>46687.5</v>
          </cell>
          <cell r="M312">
            <v>1518999.65</v>
          </cell>
          <cell r="N312">
            <v>1612350</v>
          </cell>
          <cell r="O312">
            <v>1544970</v>
          </cell>
          <cell r="P312">
            <v>1500000</v>
          </cell>
          <cell r="Q312">
            <v>1591657.5</v>
          </cell>
          <cell r="R312" t="str">
            <v>AO   15</v>
          </cell>
          <cell r="S312">
            <v>40648</v>
          </cell>
          <cell r="T312">
            <v>2011</v>
          </cell>
          <cell r="U312">
            <v>4</v>
          </cell>
          <cell r="V312">
            <v>197</v>
          </cell>
          <cell r="W312" t="str">
            <v>MS</v>
          </cell>
          <cell r="X312">
            <v>6.75</v>
          </cell>
          <cell r="Y312">
            <v>0.52</v>
          </cell>
          <cell r="Z312">
            <v>3.5460158468494837E-4</v>
          </cell>
          <cell r="AA312">
            <v>40451</v>
          </cell>
          <cell r="AB312">
            <v>25970.35</v>
          </cell>
          <cell r="AC312">
            <v>5.4000000000000003E-3</v>
          </cell>
          <cell r="AD312">
            <v>1</v>
          </cell>
          <cell r="AE312">
            <v>102.99799999999999</v>
          </cell>
          <cell r="AF312" t="str">
            <v>A</v>
          </cell>
          <cell r="AG312">
            <v>107.49</v>
          </cell>
          <cell r="AH312">
            <v>4.2</v>
          </cell>
          <cell r="AI312">
            <v>1.2</v>
          </cell>
          <cell r="AJ312">
            <v>2.8640897224553523E-3</v>
          </cell>
          <cell r="AK312">
            <v>3.5480772665565899E-3</v>
          </cell>
          <cell r="AL312" t="str">
            <v xml:space="preserve">A </v>
          </cell>
          <cell r="AM312" t="str">
            <v>A2</v>
          </cell>
          <cell r="AN312" t="str">
            <v xml:space="preserve">A </v>
          </cell>
          <cell r="AO312" t="str">
            <v>Financial</v>
          </cell>
          <cell r="AP312" t="str">
            <v>Banks</v>
          </cell>
          <cell r="AQ312" t="str">
            <v>UNITED STATES</v>
          </cell>
          <cell r="AR312" t="str">
            <v>#N/A Field Not Applicable</v>
          </cell>
        </row>
        <row r="313">
          <cell r="A313" t="str">
            <v>CP Ltd</v>
          </cell>
          <cell r="B313" t="str">
            <v>HSBC IPO</v>
          </cell>
          <cell r="C313" t="str">
            <v>13400032</v>
          </cell>
          <cell r="D313" t="str">
            <v>USD</v>
          </cell>
          <cell r="E313" t="str">
            <v>015</v>
          </cell>
          <cell r="F313" t="str">
            <v>070</v>
          </cell>
          <cell r="G313" t="str">
            <v>PEPSICO INC</v>
          </cell>
          <cell r="H313" t="str">
            <v>5.150 MAY 15 12</v>
          </cell>
          <cell r="I313" t="str">
            <v>713448BF4</v>
          </cell>
          <cell r="J313" t="str">
            <v>B</v>
          </cell>
          <cell r="K313" t="str">
            <v>ZZZ</v>
          </cell>
          <cell r="L313">
            <v>19455.560000000001</v>
          </cell>
          <cell r="M313">
            <v>1013582.68</v>
          </cell>
          <cell r="N313">
            <v>1037100</v>
          </cell>
          <cell r="O313">
            <v>1068360</v>
          </cell>
          <cell r="P313">
            <v>1000000</v>
          </cell>
          <cell r="Q313">
            <v>1087815.56</v>
          </cell>
          <cell r="R313" t="str">
            <v>MN   15</v>
          </cell>
          <cell r="S313">
            <v>41044</v>
          </cell>
          <cell r="T313">
            <v>2012</v>
          </cell>
          <cell r="U313">
            <v>5</v>
          </cell>
          <cell r="V313">
            <v>593</v>
          </cell>
          <cell r="W313" t="str">
            <v>MS</v>
          </cell>
          <cell r="X313">
            <v>5.15</v>
          </cell>
          <cell r="Y313">
            <v>1.55</v>
          </cell>
          <cell r="Z313">
            <v>7.0529455916885605E-4</v>
          </cell>
          <cell r="AA313">
            <v>40451</v>
          </cell>
          <cell r="AB313">
            <v>54777.32</v>
          </cell>
          <cell r="AC313">
            <v>3.2400000000000005E-2</v>
          </cell>
          <cell r="AD313">
            <v>1</v>
          </cell>
          <cell r="AE313">
            <v>106.836</v>
          </cell>
          <cell r="AF313" t="str">
            <v>A-</v>
          </cell>
          <cell r="AG313">
            <v>103.71</v>
          </cell>
          <cell r="AH313">
            <v>4.2</v>
          </cell>
          <cell r="AI313">
            <v>0.9</v>
          </cell>
          <cell r="AJ313">
            <v>1.9111207409736742E-3</v>
          </cell>
          <cell r="AK313">
            <v>2.3675250120587603E-3</v>
          </cell>
          <cell r="AL313" t="str">
            <v>A-</v>
          </cell>
          <cell r="AM313" t="str">
            <v>Aa3</v>
          </cell>
          <cell r="AN313" t="str">
            <v>A-</v>
          </cell>
          <cell r="AO313" t="str">
            <v>Consumer, Non-cyclical</v>
          </cell>
          <cell r="AP313" t="str">
            <v>Beverages</v>
          </cell>
          <cell r="AQ313" t="str">
            <v>UNITED STATES</v>
          </cell>
          <cell r="AR313" t="str">
            <v>#N/A Field Not Applicable</v>
          </cell>
        </row>
        <row r="314">
          <cell r="A314" t="str">
            <v>CP Ltd</v>
          </cell>
          <cell r="B314" t="str">
            <v>HSBC IPO</v>
          </cell>
          <cell r="C314" t="str">
            <v>13400032</v>
          </cell>
          <cell r="D314" t="str">
            <v>USD</v>
          </cell>
          <cell r="E314" t="str">
            <v>015</v>
          </cell>
          <cell r="F314" t="str">
            <v>070</v>
          </cell>
          <cell r="G314" t="str">
            <v>3M CO MEDIUM TERM NT</v>
          </cell>
          <cell r="H314" t="str">
            <v>4.375 AUG 15 13</v>
          </cell>
          <cell r="I314" t="str">
            <v>88579EAE5</v>
          </cell>
          <cell r="J314" t="str">
            <v>B</v>
          </cell>
          <cell r="K314" t="str">
            <v>ZZZ</v>
          </cell>
          <cell r="L314">
            <v>5590.28</v>
          </cell>
          <cell r="M314">
            <v>1060641.8400000001</v>
          </cell>
          <cell r="N314">
            <v>1081800</v>
          </cell>
          <cell r="O314">
            <v>1101660</v>
          </cell>
          <cell r="P314">
            <v>1000000</v>
          </cell>
          <cell r="Q314">
            <v>1107250.28</v>
          </cell>
          <cell r="R314" t="str">
            <v>FA   15</v>
          </cell>
          <cell r="S314">
            <v>41501</v>
          </cell>
          <cell r="T314">
            <v>2013</v>
          </cell>
          <cell r="U314">
            <v>8</v>
          </cell>
          <cell r="V314">
            <v>1050</v>
          </cell>
          <cell r="W314" t="str">
            <v>MS</v>
          </cell>
          <cell r="X314">
            <v>4.375</v>
          </cell>
          <cell r="Y314">
            <v>2.72</v>
          </cell>
          <cell r="Z314">
            <v>1.2951417808123738E-3</v>
          </cell>
          <cell r="AA314">
            <v>40451</v>
          </cell>
          <cell r="AB314">
            <v>41018.160000000003</v>
          </cell>
          <cell r="AC314">
            <v>8.9800000000000005E-2</v>
          </cell>
          <cell r="AD314">
            <v>1</v>
          </cell>
          <cell r="AE314">
            <v>110.166</v>
          </cell>
          <cell r="AF314" t="str">
            <v>AA-</v>
          </cell>
          <cell r="AG314">
            <v>108.18</v>
          </cell>
          <cell r="AH314">
            <v>2.2000000000000002</v>
          </cell>
          <cell r="AI314">
            <v>0.8</v>
          </cell>
          <cell r="AJ314">
            <v>1.0475411462453025E-3</v>
          </cell>
          <cell r="AK314">
            <v>1.2977096693707123E-3</v>
          </cell>
          <cell r="AL314" t="str">
            <v>AA-</v>
          </cell>
          <cell r="AM314" t="str">
            <v>Aa2</v>
          </cell>
          <cell r="AN314" t="str">
            <v>AA-</v>
          </cell>
          <cell r="AO314" t="str">
            <v>Industrial</v>
          </cell>
          <cell r="AP314" t="str">
            <v>Miscellaneous Manufactur</v>
          </cell>
          <cell r="AQ314" t="str">
            <v>UNITED STATES</v>
          </cell>
          <cell r="AR314" t="str">
            <v>#N/A Field Not Applicable</v>
          </cell>
        </row>
        <row r="315">
          <cell r="A315" t="str">
            <v>CP Ltd</v>
          </cell>
          <cell r="B315" t="str">
            <v>HSBC IPO</v>
          </cell>
          <cell r="C315" t="str">
            <v>13400032</v>
          </cell>
          <cell r="D315" t="str">
            <v>USD</v>
          </cell>
          <cell r="E315" t="str">
            <v>015</v>
          </cell>
          <cell r="F315" t="str">
            <v>070</v>
          </cell>
          <cell r="G315" t="str">
            <v>UNILEVER CAP CORP</v>
          </cell>
          <cell r="H315" t="str">
            <v>7.125 NOV 01 10</v>
          </cell>
          <cell r="I315" t="str">
            <v>904764AG2</v>
          </cell>
          <cell r="J315" t="str">
            <v>B</v>
          </cell>
          <cell r="K315" t="str">
            <v>CAL</v>
          </cell>
          <cell r="L315">
            <v>44531.25</v>
          </cell>
          <cell r="M315">
            <v>1503318.77</v>
          </cell>
          <cell r="N315">
            <v>1612410</v>
          </cell>
          <cell r="O315">
            <v>1507290</v>
          </cell>
          <cell r="P315">
            <v>1500000</v>
          </cell>
          <cell r="Q315">
            <v>1551821.25</v>
          </cell>
          <cell r="R315" t="str">
            <v>MN    1</v>
          </cell>
          <cell r="S315">
            <v>40483</v>
          </cell>
          <cell r="T315">
            <v>2010</v>
          </cell>
          <cell r="U315">
            <v>11</v>
          </cell>
          <cell r="V315">
            <v>32</v>
          </cell>
          <cell r="W315" t="str">
            <v>MS</v>
          </cell>
          <cell r="X315">
            <v>7.125</v>
          </cell>
          <cell r="Y315">
            <v>0.09</v>
          </cell>
          <cell r="Z315">
            <v>6.0739784126977734E-5</v>
          </cell>
          <cell r="AA315">
            <v>40451</v>
          </cell>
          <cell r="AB315">
            <v>3971.23</v>
          </cell>
          <cell r="AC315">
            <v>5.0000000000000001E-4</v>
          </cell>
          <cell r="AD315">
            <v>1</v>
          </cell>
          <cell r="AE315">
            <v>100.486</v>
          </cell>
          <cell r="AF315" t="str">
            <v>A+</v>
          </cell>
          <cell r="AG315">
            <v>107.494</v>
          </cell>
          <cell r="AH315">
            <v>4.3</v>
          </cell>
          <cell r="AI315">
            <v>1.3</v>
          </cell>
          <cell r="AJ315">
            <v>2.9020119082889362E-3</v>
          </cell>
          <cell r="AK315">
            <v>3.5950558386311149E-3</v>
          </cell>
          <cell r="AL315" t="str">
            <v xml:space="preserve">A+ </v>
          </cell>
          <cell r="AM315" t="str">
            <v>A1</v>
          </cell>
          <cell r="AN315" t="str">
            <v xml:space="preserve">A+ </v>
          </cell>
          <cell r="AO315" t="str">
            <v>Consumer, Non-cyclical</v>
          </cell>
          <cell r="AP315" t="str">
            <v>Food</v>
          </cell>
          <cell r="AQ315" t="str">
            <v>UNITED STATES</v>
          </cell>
          <cell r="AR315" t="str">
            <v>#N/A Field Not Applicable</v>
          </cell>
        </row>
        <row r="316">
          <cell r="A316" t="str">
            <v>CP Ltd</v>
          </cell>
          <cell r="B316" t="str">
            <v>HSBC IPO</v>
          </cell>
          <cell r="C316" t="str">
            <v>13400032</v>
          </cell>
          <cell r="D316" t="str">
            <v>USD</v>
          </cell>
          <cell r="E316" t="str">
            <v>015</v>
          </cell>
          <cell r="F316" t="str">
            <v>070</v>
          </cell>
          <cell r="G316" t="str">
            <v>UTD PARCEL SERV</v>
          </cell>
          <cell r="H316" t="str">
            <v>4.500 JAN 15 13</v>
          </cell>
          <cell r="I316" t="str">
            <v>911312AG1</v>
          </cell>
          <cell r="J316" t="str">
            <v>B</v>
          </cell>
          <cell r="K316" t="str">
            <v>CAL</v>
          </cell>
          <cell r="L316">
            <v>9500</v>
          </cell>
          <cell r="M316">
            <v>1013202.83</v>
          </cell>
          <cell r="N316">
            <v>1026800</v>
          </cell>
          <cell r="O316">
            <v>1082120</v>
          </cell>
          <cell r="P316">
            <v>1000000</v>
          </cell>
          <cell r="Q316">
            <v>1091620</v>
          </cell>
          <cell r="R316" t="str">
            <v>JJ   15</v>
          </cell>
          <cell r="S316">
            <v>41289</v>
          </cell>
          <cell r="T316">
            <v>2013</v>
          </cell>
          <cell r="U316">
            <v>1</v>
          </cell>
          <cell r="V316">
            <v>838</v>
          </cell>
          <cell r="W316" t="str">
            <v>MS</v>
          </cell>
          <cell r="X316">
            <v>4.5</v>
          </cell>
          <cell r="Y316">
            <v>2.1800000000000002</v>
          </cell>
          <cell r="Z316">
            <v>9.9159092262450749E-4</v>
          </cell>
          <cell r="AA316">
            <v>40451</v>
          </cell>
          <cell r="AB316">
            <v>68917.17</v>
          </cell>
          <cell r="AC316">
            <v>5.9800000000000006E-2</v>
          </cell>
          <cell r="AD316">
            <v>1</v>
          </cell>
          <cell r="AE316">
            <v>108.212</v>
          </cell>
          <cell r="AF316" t="str">
            <v>AA-</v>
          </cell>
          <cell r="AG316">
            <v>102.68</v>
          </cell>
          <cell r="AH316">
            <v>3.9</v>
          </cell>
          <cell r="AI316">
            <v>0.9</v>
          </cell>
          <cell r="AJ316">
            <v>1.7739470634108158E-3</v>
          </cell>
          <cell r="AK316">
            <v>2.1975922047466007E-3</v>
          </cell>
          <cell r="AL316" t="str">
            <v>AA-</v>
          </cell>
          <cell r="AM316" t="str">
            <v>Aa3</v>
          </cell>
          <cell r="AN316" t="str">
            <v>AA-</v>
          </cell>
          <cell r="AO316" t="str">
            <v>Industrial</v>
          </cell>
          <cell r="AP316" t="str">
            <v>Transportation</v>
          </cell>
          <cell r="AQ316" t="str">
            <v>UNITED STATES</v>
          </cell>
          <cell r="AR316" t="str">
            <v>#N/A Field Not Applicable</v>
          </cell>
        </row>
        <row r="317">
          <cell r="A317" t="str">
            <v>CP Ltd</v>
          </cell>
          <cell r="B317" t="str">
            <v>HSBC IPO</v>
          </cell>
          <cell r="C317" t="str">
            <v>13400032</v>
          </cell>
          <cell r="D317" t="str">
            <v>USD</v>
          </cell>
          <cell r="E317" t="str">
            <v>015</v>
          </cell>
          <cell r="F317" t="str">
            <v>070</v>
          </cell>
          <cell r="G317" t="str">
            <v>WAL MART STORES INC</v>
          </cell>
          <cell r="H317" t="str">
            <v>4.125 FEB 15 11</v>
          </cell>
          <cell r="I317" t="str">
            <v>931142BV4</v>
          </cell>
          <cell r="J317" t="str">
            <v>B</v>
          </cell>
          <cell r="K317" t="str">
            <v>ZZZ</v>
          </cell>
          <cell r="L317">
            <v>5270.83</v>
          </cell>
          <cell r="M317">
            <v>999768.92</v>
          </cell>
          <cell r="N317">
            <v>998040</v>
          </cell>
          <cell r="O317">
            <v>1013650</v>
          </cell>
          <cell r="P317">
            <v>1000000</v>
          </cell>
          <cell r="Q317">
            <v>1018920.83</v>
          </cell>
          <cell r="R317" t="str">
            <v>FA   15</v>
          </cell>
          <cell r="S317">
            <v>40589</v>
          </cell>
          <cell r="T317">
            <v>2011</v>
          </cell>
          <cell r="U317">
            <v>2</v>
          </cell>
          <cell r="V317">
            <v>138</v>
          </cell>
          <cell r="W317" t="str">
            <v>MS</v>
          </cell>
          <cell r="X317">
            <v>4.125</v>
          </cell>
          <cell r="Y317">
            <v>0.37</v>
          </cell>
          <cell r="Z317">
            <v>1.6606610911000763E-4</v>
          </cell>
          <cell r="AA317">
            <v>40451</v>
          </cell>
          <cell r="AB317">
            <v>13881.08</v>
          </cell>
          <cell r="AC317">
            <v>3.3E-3</v>
          </cell>
          <cell r="AD317">
            <v>1</v>
          </cell>
          <cell r="AE317">
            <v>101.36499999999999</v>
          </cell>
          <cell r="AF317" t="str">
            <v>AA</v>
          </cell>
          <cell r="AG317">
            <v>99.804000000000002</v>
          </cell>
          <cell r="AH317">
            <v>4.2</v>
          </cell>
          <cell r="AI317">
            <v>0.5</v>
          </cell>
          <cell r="AJ317">
            <v>1.8850747520595462E-3</v>
          </cell>
          <cell r="AK317">
            <v>2.3352588506928454E-3</v>
          </cell>
          <cell r="AL317" t="str">
            <v>AA</v>
          </cell>
          <cell r="AM317" t="str">
            <v>Aa2</v>
          </cell>
          <cell r="AN317" t="str">
            <v>AA</v>
          </cell>
          <cell r="AO317" t="str">
            <v>Consumer, Cyclical</v>
          </cell>
          <cell r="AP317" t="str">
            <v>Retail</v>
          </cell>
          <cell r="AQ317" t="str">
            <v>UNITED STATES</v>
          </cell>
          <cell r="AR317" t="str">
            <v>#N/A Field Not Applicable</v>
          </cell>
        </row>
        <row r="318">
          <cell r="A318" t="str">
            <v>CP Ltd</v>
          </cell>
          <cell r="B318" t="str">
            <v>HSBC IPO</v>
          </cell>
          <cell r="C318" t="str">
            <v>13400032</v>
          </cell>
          <cell r="D318" t="str">
            <v>USD</v>
          </cell>
          <cell r="E318" t="str">
            <v>015</v>
          </cell>
          <cell r="F318" t="str">
            <v>070</v>
          </cell>
          <cell r="G318" t="str">
            <v>WAL MART STORES INC</v>
          </cell>
          <cell r="H318" t="str">
            <v>4.250 APR 15 13</v>
          </cell>
          <cell r="I318" t="str">
            <v>931142CL5</v>
          </cell>
          <cell r="J318" t="str">
            <v>B</v>
          </cell>
          <cell r="K318" t="str">
            <v>ZZZ</v>
          </cell>
          <cell r="L318">
            <v>19597.22</v>
          </cell>
          <cell r="M318">
            <v>1003857.83</v>
          </cell>
          <cell r="N318">
            <v>1007570</v>
          </cell>
          <cell r="O318">
            <v>1085030</v>
          </cell>
          <cell r="P318">
            <v>1000000</v>
          </cell>
          <cell r="Q318">
            <v>1104627.22</v>
          </cell>
          <cell r="R318" t="str">
            <v>AO   15</v>
          </cell>
          <cell r="S318">
            <v>41379</v>
          </cell>
          <cell r="T318">
            <v>2013</v>
          </cell>
          <cell r="U318">
            <v>4</v>
          </cell>
          <cell r="V318">
            <v>928</v>
          </cell>
          <cell r="W318" t="str">
            <v>MS</v>
          </cell>
          <cell r="X318">
            <v>4.25</v>
          </cell>
          <cell r="Y318">
            <v>2.39</v>
          </cell>
          <cell r="Z318">
            <v>1.0770844758894453E-3</v>
          </cell>
          <cell r="AA318">
            <v>40451</v>
          </cell>
          <cell r="AB318">
            <v>81172.17</v>
          </cell>
          <cell r="AC318">
            <v>7.1300000000000002E-2</v>
          </cell>
          <cell r="AD318">
            <v>1</v>
          </cell>
          <cell r="AE318">
            <v>108.50299999999999</v>
          </cell>
          <cell r="AF318" t="str">
            <v>AA</v>
          </cell>
          <cell r="AG318">
            <v>100.75700000000001</v>
          </cell>
          <cell r="AH318">
            <v>4.0999999999999996</v>
          </cell>
          <cell r="AI318">
            <v>0.9</v>
          </cell>
          <cell r="AJ318">
            <v>1.847718138555115E-3</v>
          </cell>
          <cell r="AK318">
            <v>2.2889809180947759E-3</v>
          </cell>
          <cell r="AL318" t="str">
            <v>AA</v>
          </cell>
          <cell r="AM318" t="str">
            <v>Aa2</v>
          </cell>
          <cell r="AN318" t="str">
            <v>AA</v>
          </cell>
          <cell r="AO318" t="str">
            <v>Consumer, Cyclical</v>
          </cell>
          <cell r="AP318" t="str">
            <v>Retail</v>
          </cell>
          <cell r="AQ318" t="str">
            <v>UNITED STATES</v>
          </cell>
          <cell r="AR318" t="str">
            <v>#N/A Field Not Applicable</v>
          </cell>
        </row>
        <row r="319">
          <cell r="A319" t="str">
            <v>CP Ltd</v>
          </cell>
          <cell r="B319" t="str">
            <v>HSBC IPO</v>
          </cell>
          <cell r="C319" t="str">
            <v>13400032</v>
          </cell>
          <cell r="D319" t="str">
            <v>USD</v>
          </cell>
          <cell r="E319" t="str">
            <v>015</v>
          </cell>
          <cell r="F319" t="str">
            <v>070</v>
          </cell>
          <cell r="G319" t="str">
            <v>AMERICAN HONDA FINAN</v>
          </cell>
          <cell r="H319" t="str">
            <v>5.1 27 MAR 2012</v>
          </cell>
          <cell r="I319" t="str">
            <v>B02666QZH9</v>
          </cell>
          <cell r="J319" t="str">
            <v>B</v>
          </cell>
          <cell r="K319" t="str">
            <v>ZZZ</v>
          </cell>
          <cell r="L319">
            <v>566.66999999999996</v>
          </cell>
          <cell r="M319">
            <v>1018912.18</v>
          </cell>
          <cell r="N319">
            <v>1048900</v>
          </cell>
          <cell r="O319">
            <v>1054160</v>
          </cell>
          <cell r="P319">
            <v>1000000</v>
          </cell>
          <cell r="Q319">
            <v>1054726.67</v>
          </cell>
          <cell r="R319" t="str">
            <v>MS   27</v>
          </cell>
          <cell r="S319">
            <v>40995</v>
          </cell>
          <cell r="T319">
            <v>2012</v>
          </cell>
          <cell r="U319">
            <v>3</v>
          </cell>
          <cell r="V319">
            <v>544</v>
          </cell>
          <cell r="W319" t="str">
            <v>MS</v>
          </cell>
          <cell r="X319">
            <v>5.0999999999999996</v>
          </cell>
          <cell r="Y319">
            <v>1.45</v>
          </cell>
          <cell r="Z319">
            <v>6.6326092261298063E-4</v>
          </cell>
          <cell r="AA319">
            <v>40451</v>
          </cell>
          <cell r="AB319">
            <v>35247.82</v>
          </cell>
          <cell r="AC319">
            <v>2.8399999999999998E-2</v>
          </cell>
          <cell r="AD319">
            <v>1</v>
          </cell>
          <cell r="AE319">
            <v>105.416</v>
          </cell>
          <cell r="AF319" t="str">
            <v>A+</v>
          </cell>
          <cell r="AG319">
            <v>104.89</v>
          </cell>
          <cell r="AH319">
            <v>3.7</v>
          </cell>
          <cell r="AI319">
            <v>1.4</v>
          </cell>
          <cell r="AJ319">
            <v>1.6924589059779508E-3</v>
          </cell>
          <cell r="AK319">
            <v>2.0966434542188874E-3</v>
          </cell>
          <cell r="AL319" t="str">
            <v xml:space="preserve">A+ </v>
          </cell>
          <cell r="AM319" t="str">
            <v>A1</v>
          </cell>
          <cell r="AN319" t="str">
            <v xml:space="preserve">A+ </v>
          </cell>
          <cell r="AO319" t="str">
            <v>Financial</v>
          </cell>
          <cell r="AP319" t="str">
            <v>Diversified Finan Serv</v>
          </cell>
          <cell r="AQ319" t="str">
            <v>UNITED STATES</v>
          </cell>
          <cell r="AR319" t="str">
            <v>#N/A Field Not Applicable</v>
          </cell>
        </row>
        <row r="320">
          <cell r="A320" t="str">
            <v>CP Ltd</v>
          </cell>
          <cell r="B320" t="str">
            <v>HSBC IPO</v>
          </cell>
          <cell r="C320" t="str">
            <v>13400032</v>
          </cell>
          <cell r="D320" t="str">
            <v>USD</v>
          </cell>
          <cell r="E320" t="str">
            <v>270</v>
          </cell>
          <cell r="F320" t="str">
            <v>070</v>
          </cell>
          <cell r="G320" t="str">
            <v>BP CAPITAL MARKETS</v>
          </cell>
          <cell r="H320" t="str">
            <v>5.25 07 NOV 201</v>
          </cell>
          <cell r="I320" t="str">
            <v>B05565QBF4</v>
          </cell>
          <cell r="J320" t="str">
            <v>B</v>
          </cell>
          <cell r="K320" t="str">
            <v>ZZZ</v>
          </cell>
          <cell r="L320">
            <v>31500</v>
          </cell>
          <cell r="M320">
            <v>1610882.83</v>
          </cell>
          <cell r="N320">
            <v>1648170</v>
          </cell>
          <cell r="O320">
            <v>1633695</v>
          </cell>
          <cell r="P320">
            <v>1500000</v>
          </cell>
          <cell r="Q320">
            <v>1665195</v>
          </cell>
          <cell r="R320" t="str">
            <v>MN    7</v>
          </cell>
          <cell r="S320">
            <v>41585</v>
          </cell>
          <cell r="T320">
            <v>2013</v>
          </cell>
          <cell r="U320">
            <v>11</v>
          </cell>
          <cell r="V320">
            <v>1134</v>
          </cell>
          <cell r="W320" t="str">
            <v>MS</v>
          </cell>
          <cell r="X320">
            <v>5.25</v>
          </cell>
          <cell r="Y320">
            <v>2.83</v>
          </cell>
          <cell r="Z320">
            <v>2.0465862061754326E-3</v>
          </cell>
          <cell r="AA320">
            <v>40451</v>
          </cell>
          <cell r="AB320">
            <v>22812.17</v>
          </cell>
          <cell r="AC320">
            <v>9.849999999999999E-2</v>
          </cell>
          <cell r="AD320">
            <v>1</v>
          </cell>
          <cell r="AE320">
            <v>108.913</v>
          </cell>
          <cell r="AF320" t="str">
            <v>A</v>
          </cell>
          <cell r="AG320">
            <v>109.87799999999999</v>
          </cell>
          <cell r="AH320">
            <v>2.7</v>
          </cell>
          <cell r="AI320">
            <v>2.2999999999999998</v>
          </cell>
          <cell r="AJ320">
            <v>1.9525734122521796E-3</v>
          </cell>
          <cell r="AK320">
            <v>2.4188772024067713E-3</v>
          </cell>
          <cell r="AL320" t="str">
            <v xml:space="preserve">A </v>
          </cell>
          <cell r="AM320" t="str">
            <v>A2</v>
          </cell>
          <cell r="AN320" t="str">
            <v xml:space="preserve">A </v>
          </cell>
          <cell r="AO320" t="str">
            <v>Energy</v>
          </cell>
          <cell r="AP320" t="str">
            <v>Oil&amp;Gas</v>
          </cell>
          <cell r="AQ320" t="str">
            <v>BRITAIN</v>
          </cell>
          <cell r="AR320" t="str">
            <v>#N/A Field Not Applicable</v>
          </cell>
        </row>
        <row r="321">
          <cell r="A321" t="str">
            <v>CP Ltd</v>
          </cell>
          <cell r="B321" t="str">
            <v>HSBC IPO</v>
          </cell>
          <cell r="C321" t="str">
            <v>13400032</v>
          </cell>
          <cell r="D321" t="str">
            <v>USD</v>
          </cell>
          <cell r="E321" t="str">
            <v>015</v>
          </cell>
          <cell r="F321" t="str">
            <v>070</v>
          </cell>
          <cell r="G321" t="str">
            <v>BANK OF NEW YORK MEL</v>
          </cell>
          <cell r="H321" t="str">
            <v>4.95 01 NOV 201</v>
          </cell>
          <cell r="I321" t="str">
            <v>B06406HBE8</v>
          </cell>
          <cell r="J321" t="str">
            <v>B</v>
          </cell>
          <cell r="K321" t="str">
            <v>ZZZ</v>
          </cell>
          <cell r="L321">
            <v>22171.88</v>
          </cell>
          <cell r="M321">
            <v>1136490.47</v>
          </cell>
          <cell r="N321">
            <v>1166428.75</v>
          </cell>
          <cell r="O321">
            <v>1165923.5</v>
          </cell>
          <cell r="P321">
            <v>1075000</v>
          </cell>
          <cell r="Q321">
            <v>1188095.3799999999</v>
          </cell>
          <cell r="R321" t="str">
            <v>MN    1</v>
          </cell>
          <cell r="S321">
            <v>41214</v>
          </cell>
          <cell r="T321">
            <v>2012</v>
          </cell>
          <cell r="U321">
            <v>11</v>
          </cell>
          <cell r="V321">
            <v>763</v>
          </cell>
          <cell r="W321" t="str">
            <v>MS</v>
          </cell>
          <cell r="X321">
            <v>4.95</v>
          </cell>
          <cell r="Y321">
            <v>1.97</v>
          </cell>
          <cell r="Z321">
            <v>1.0051055686467016E-3</v>
          </cell>
          <cell r="AA321">
            <v>40451</v>
          </cell>
          <cell r="AB321">
            <v>29433.03</v>
          </cell>
          <cell r="AC321">
            <v>0.05</v>
          </cell>
          <cell r="AD321">
            <v>1</v>
          </cell>
          <cell r="AE321">
            <v>108.458</v>
          </cell>
          <cell r="AF321" t="str">
            <v>AA-</v>
          </cell>
          <cell r="AG321">
            <v>108.505</v>
          </cell>
          <cell r="AH321">
            <v>2.1</v>
          </cell>
          <cell r="AI321">
            <v>0.9</v>
          </cell>
          <cell r="AJ321">
            <v>1.071432332059936E-3</v>
          </cell>
          <cell r="AK321">
            <v>1.3273064283672528E-3</v>
          </cell>
          <cell r="AL321" t="str">
            <v>AA-</v>
          </cell>
          <cell r="AM321" t="str">
            <v>Aa2</v>
          </cell>
          <cell r="AN321" t="str">
            <v>AA-</v>
          </cell>
          <cell r="AO321" t="str">
            <v>Financial</v>
          </cell>
          <cell r="AP321" t="str">
            <v>Banks</v>
          </cell>
          <cell r="AQ321" t="str">
            <v>UNITED STATES</v>
          </cell>
          <cell r="AR321" t="str">
            <v>#N/A Field Not Applicable</v>
          </cell>
        </row>
        <row r="322">
          <cell r="A322" t="str">
            <v>CP Ltd</v>
          </cell>
          <cell r="B322" t="str">
            <v>HSBC IPO</v>
          </cell>
          <cell r="C322" t="str">
            <v>13400032</v>
          </cell>
          <cell r="D322" t="str">
            <v>USD</v>
          </cell>
          <cell r="E322" t="str">
            <v>015</v>
          </cell>
          <cell r="F322" t="str">
            <v>070</v>
          </cell>
          <cell r="G322" t="str">
            <v>BANK OF NEW YORK INC</v>
          </cell>
          <cell r="H322" t="str">
            <v>5.125 27 AUG 2013</v>
          </cell>
          <cell r="I322" t="str">
            <v>B06406HBK4</v>
          </cell>
          <cell r="J322" t="str">
            <v>B</v>
          </cell>
          <cell r="K322" t="str">
            <v>ZZZ</v>
          </cell>
          <cell r="L322">
            <v>3388.19</v>
          </cell>
          <cell r="M322">
            <v>748144.19</v>
          </cell>
          <cell r="N322">
            <v>764162</v>
          </cell>
          <cell r="O322">
            <v>779163</v>
          </cell>
          <cell r="P322">
            <v>700000</v>
          </cell>
          <cell r="Q322">
            <v>782551.19</v>
          </cell>
          <cell r="R322" t="str">
            <v>FA   27</v>
          </cell>
          <cell r="S322">
            <v>41513</v>
          </cell>
          <cell r="T322">
            <v>2013</v>
          </cell>
          <cell r="U322">
            <v>8</v>
          </cell>
          <cell r="V322">
            <v>1062</v>
          </cell>
          <cell r="W322" t="str">
            <v>MS</v>
          </cell>
          <cell r="X322">
            <v>5.125</v>
          </cell>
          <cell r="Y322">
            <v>2.72</v>
          </cell>
          <cell r="Z322">
            <v>9.1355324860749494E-4</v>
          </cell>
          <cell r="AA322">
            <v>40451</v>
          </cell>
          <cell r="AB322">
            <v>31018.81</v>
          </cell>
          <cell r="AC322">
            <v>9.0500000000000011E-2</v>
          </cell>
          <cell r="AD322">
            <v>1</v>
          </cell>
          <cell r="AE322">
            <v>111.309</v>
          </cell>
          <cell r="AF322" t="str">
            <v>AA-</v>
          </cell>
          <cell r="AG322">
            <v>109.166</v>
          </cell>
          <cell r="AH322">
            <v>2.6</v>
          </cell>
          <cell r="AI322">
            <v>1.2</v>
          </cell>
          <cell r="AJ322">
            <v>8.732494288159877E-4</v>
          </cell>
          <cell r="AK322">
            <v>1.0817944780582317E-3</v>
          </cell>
          <cell r="AL322" t="str">
            <v>AA-</v>
          </cell>
          <cell r="AM322" t="str">
            <v>Aa2</v>
          </cell>
          <cell r="AN322" t="str">
            <v>AA-</v>
          </cell>
          <cell r="AO322" t="str">
            <v>Financial</v>
          </cell>
          <cell r="AP322" t="str">
            <v>Banks</v>
          </cell>
          <cell r="AQ322" t="str">
            <v>UNITED STATES</v>
          </cell>
          <cell r="AR322" t="str">
            <v>#N/A Field Not Applicable</v>
          </cell>
        </row>
        <row r="323">
          <cell r="A323" t="str">
            <v>CP Ltd</v>
          </cell>
          <cell r="B323" t="str">
            <v>HSBC IPO</v>
          </cell>
          <cell r="C323" t="str">
            <v>13400032</v>
          </cell>
          <cell r="D323" t="str">
            <v>USD</v>
          </cell>
          <cell r="E323" t="str">
            <v>015</v>
          </cell>
          <cell r="F323" t="str">
            <v>070</v>
          </cell>
          <cell r="G323" t="str">
            <v>CATERPILLAR FIN SERV</v>
          </cell>
          <cell r="H323" t="str">
            <v>4.85 07 DEC 2012</v>
          </cell>
          <cell r="I323" t="str">
            <v>B14912L3N9</v>
          </cell>
          <cell r="J323" t="str">
            <v>B</v>
          </cell>
          <cell r="K323" t="str">
            <v>ZZZ</v>
          </cell>
          <cell r="L323">
            <v>12286.67</v>
          </cell>
          <cell r="M323">
            <v>836572.84</v>
          </cell>
          <cell r="N323">
            <v>853576</v>
          </cell>
          <cell r="O323">
            <v>867568</v>
          </cell>
          <cell r="P323">
            <v>800000</v>
          </cell>
          <cell r="Q323">
            <v>879854.67</v>
          </cell>
          <cell r="R323" t="str">
            <v>JD    7</v>
          </cell>
          <cell r="S323">
            <v>41250</v>
          </cell>
          <cell r="T323">
            <v>2012</v>
          </cell>
          <cell r="U323">
            <v>12</v>
          </cell>
          <cell r="V323">
            <v>799</v>
          </cell>
          <cell r="W323" t="str">
            <v>MS</v>
          </cell>
          <cell r="X323">
            <v>4.8499999999999996</v>
          </cell>
          <cell r="Y323">
            <v>2.0699999999999998</v>
          </cell>
          <cell r="Z323">
            <v>7.7741651245805414E-4</v>
          </cell>
          <cell r="AA323">
            <v>40451</v>
          </cell>
          <cell r="AB323">
            <v>30995.16</v>
          </cell>
          <cell r="AC323">
            <v>5.45E-2</v>
          </cell>
          <cell r="AD323">
            <v>1</v>
          </cell>
          <cell r="AE323">
            <v>108.446</v>
          </cell>
          <cell r="AF323" t="str">
            <v>A</v>
          </cell>
          <cell r="AG323">
            <v>106.697</v>
          </cell>
          <cell r="AH323">
            <v>2.7</v>
          </cell>
          <cell r="AI323">
            <v>0.9</v>
          </cell>
          <cell r="AJ323">
            <v>1.0140215379887663E-3</v>
          </cell>
          <cell r="AK323">
            <v>1.2561850763712511E-3</v>
          </cell>
          <cell r="AL323" t="str">
            <v xml:space="preserve">A </v>
          </cell>
          <cell r="AM323" t="str">
            <v>A2</v>
          </cell>
          <cell r="AN323" t="str">
            <v xml:space="preserve">A </v>
          </cell>
          <cell r="AO323" t="str">
            <v>Financial</v>
          </cell>
          <cell r="AP323" t="str">
            <v>Diversified Finan Serv</v>
          </cell>
          <cell r="AQ323" t="str">
            <v>UNITED STATES</v>
          </cell>
          <cell r="AR323" t="str">
            <v>#N/A Field Not Applicable</v>
          </cell>
        </row>
        <row r="324">
          <cell r="A324" t="str">
            <v>CP Ltd</v>
          </cell>
          <cell r="B324" t="str">
            <v>HSBC IPO</v>
          </cell>
          <cell r="C324" t="str">
            <v>13400032</v>
          </cell>
          <cell r="D324" t="str">
            <v>USD</v>
          </cell>
          <cell r="E324" t="str">
            <v>015</v>
          </cell>
          <cell r="F324" t="str">
            <v>070</v>
          </cell>
          <cell r="G324" t="str">
            <v>TOYOTA MOTOR CRED</v>
          </cell>
          <cell r="H324" t="str">
            <v>5.125 OCT 25 11</v>
          </cell>
          <cell r="I324" t="str">
            <v>B1G17V3</v>
          </cell>
          <cell r="J324" t="str">
            <v>B</v>
          </cell>
          <cell r="K324" t="str">
            <v>ZZZ</v>
          </cell>
          <cell r="L324">
            <v>71750</v>
          </cell>
          <cell r="M324">
            <v>1529958.67</v>
          </cell>
          <cell r="N324">
            <v>1600350</v>
          </cell>
          <cell r="O324">
            <v>1563750</v>
          </cell>
          <cell r="P324">
            <v>1500000</v>
          </cell>
          <cell r="Q324">
            <v>1635500</v>
          </cell>
          <cell r="R324" t="str">
            <v>O    25</v>
          </cell>
          <cell r="S324">
            <v>40841</v>
          </cell>
          <cell r="T324">
            <v>2011</v>
          </cell>
          <cell r="U324">
            <v>10</v>
          </cell>
          <cell r="V324">
            <v>390</v>
          </cell>
          <cell r="W324" t="str">
            <v>MS</v>
          </cell>
          <cell r="X324">
            <v>5.125</v>
          </cell>
          <cell r="Y324">
            <v>1.01</v>
          </cell>
          <cell r="Z324">
            <v>6.9371442855794131E-4</v>
          </cell>
          <cell r="AA324">
            <v>40451</v>
          </cell>
          <cell r="AB324">
            <v>33791.33</v>
          </cell>
          <cell r="AC324">
            <v>2.07E-2</v>
          </cell>
          <cell r="AD324">
            <v>1</v>
          </cell>
          <cell r="AE324">
            <v>104.25</v>
          </cell>
          <cell r="AF324" t="str">
            <v>AA</v>
          </cell>
          <cell r="AG324">
            <v>106.69</v>
          </cell>
          <cell r="AH324">
            <v>3.1</v>
          </cell>
          <cell r="AI324">
            <v>1.1000000000000001</v>
          </cell>
          <cell r="AJ324">
            <v>2.1292225034946714E-3</v>
          </cell>
          <cell r="AK324">
            <v>2.6377127437242575E-3</v>
          </cell>
          <cell r="AL324" t="str">
            <v>AA</v>
          </cell>
          <cell r="AM324" t="str">
            <v>Aa2</v>
          </cell>
          <cell r="AN324" t="str">
            <v>AA</v>
          </cell>
          <cell r="AO324" t="str">
            <v>Financial</v>
          </cell>
          <cell r="AP324" t="str">
            <v>Diversified Finan Serv</v>
          </cell>
          <cell r="AQ324" t="str">
            <v>UNITED STATES</v>
          </cell>
          <cell r="AR324" t="str">
            <v>#N/A Field Not Applicable</v>
          </cell>
        </row>
        <row r="325">
          <cell r="A325" t="str">
            <v>CP Ltd</v>
          </cell>
          <cell r="B325" t="str">
            <v>HSBC IPO</v>
          </cell>
          <cell r="C325" t="str">
            <v>13400032</v>
          </cell>
          <cell r="D325" t="str">
            <v>USD</v>
          </cell>
          <cell r="E325" t="str">
            <v>210</v>
          </cell>
          <cell r="F325" t="str">
            <v>070</v>
          </cell>
          <cell r="G325" t="str">
            <v>SCHLUMBERGER NORGE</v>
          </cell>
          <cell r="H325" t="str">
            <v>3.000 MAR 18 13</v>
          </cell>
          <cell r="I325" t="str">
            <v>B40RSS2</v>
          </cell>
          <cell r="J325" t="str">
            <v>B</v>
          </cell>
          <cell r="K325" t="str">
            <v>ZZZ</v>
          </cell>
          <cell r="L325">
            <v>24125</v>
          </cell>
          <cell r="M325">
            <v>1507069.6</v>
          </cell>
          <cell r="N325">
            <v>1510050</v>
          </cell>
          <cell r="O325">
            <v>1563762</v>
          </cell>
          <cell r="P325">
            <v>1500000</v>
          </cell>
          <cell r="Q325">
            <v>1587887</v>
          </cell>
          <cell r="R325" t="str">
            <v>M    18</v>
          </cell>
          <cell r="S325">
            <v>41351</v>
          </cell>
          <cell r="T325">
            <v>2013</v>
          </cell>
          <cell r="U325">
            <v>3</v>
          </cell>
          <cell r="V325">
            <v>900</v>
          </cell>
          <cell r="W325" t="str">
            <v>MS</v>
          </cell>
          <cell r="X325">
            <v>3</v>
          </cell>
          <cell r="Y325">
            <v>2.35</v>
          </cell>
          <cell r="Z325">
            <v>1.5899403328187092E-3</v>
          </cell>
          <cell r="AA325">
            <v>40451</v>
          </cell>
          <cell r="AB325">
            <v>56692.4</v>
          </cell>
          <cell r="AC325">
            <v>7.9899999999999999E-2</v>
          </cell>
          <cell r="AD325">
            <v>1</v>
          </cell>
          <cell r="AE325">
            <v>104.251</v>
          </cell>
          <cell r="AF325" t="str">
            <v>A+</v>
          </cell>
          <cell r="AG325">
            <v>100.67</v>
          </cell>
          <cell r="AH325">
            <v>2.8</v>
          </cell>
          <cell r="AI325">
            <v>1.2</v>
          </cell>
          <cell r="AJ325">
            <v>1.8943969922946321E-3</v>
          </cell>
          <cell r="AK325">
            <v>2.3468073815898216E-3</v>
          </cell>
          <cell r="AL325" t="str">
            <v xml:space="preserve">A+ </v>
          </cell>
          <cell r="AM325" t="str">
            <v>A1</v>
          </cell>
          <cell r="AN325" t="str">
            <v xml:space="preserve">A+ </v>
          </cell>
          <cell r="AO325" t="str">
            <v>Energy</v>
          </cell>
          <cell r="AP325" t="str">
            <v>Oil&amp;Gas Services</v>
          </cell>
          <cell r="AQ325" t="str">
            <v>NORWAY</v>
          </cell>
          <cell r="AR325" t="str">
            <v>#N/A Field Not Applicable</v>
          </cell>
        </row>
        <row r="326">
          <cell r="A326" t="str">
            <v>CP Ltd</v>
          </cell>
          <cell r="B326" t="str">
            <v>HSBC IPO</v>
          </cell>
          <cell r="C326" t="str">
            <v>13400032</v>
          </cell>
          <cell r="D326" t="str">
            <v>USD</v>
          </cell>
          <cell r="E326" t="str">
            <v>015</v>
          </cell>
          <cell r="F326" t="str">
            <v>070</v>
          </cell>
          <cell r="G326" t="str">
            <v>MET LIFE GLOB FUNDNG</v>
          </cell>
          <cell r="H326" t="str">
            <v>5.75 25 JUL 2011</v>
          </cell>
          <cell r="I326" t="str">
            <v>B59217EAZ7</v>
          </cell>
          <cell r="J326" t="str">
            <v>B</v>
          </cell>
          <cell r="K326" t="str">
            <v>ZZZ</v>
          </cell>
          <cell r="L326">
            <v>10541.67</v>
          </cell>
          <cell r="M326">
            <v>1007152.06</v>
          </cell>
          <cell r="N326">
            <v>1032100</v>
          </cell>
          <cell r="O326">
            <v>1035410</v>
          </cell>
          <cell r="P326">
            <v>1000000</v>
          </cell>
          <cell r="Q326">
            <v>1045951.67</v>
          </cell>
          <cell r="R326" t="str">
            <v>JJ   25</v>
          </cell>
          <cell r="S326">
            <v>40749</v>
          </cell>
          <cell r="T326">
            <v>2011</v>
          </cell>
          <cell r="U326">
            <v>7</v>
          </cell>
          <cell r="V326">
            <v>298</v>
          </cell>
          <cell r="W326" t="str">
            <v>MS</v>
          </cell>
          <cell r="X326">
            <v>5.75</v>
          </cell>
          <cell r="Y326">
            <v>0.8</v>
          </cell>
          <cell r="Z326">
            <v>3.6171347423358041E-4</v>
          </cell>
          <cell r="AA326">
            <v>40451</v>
          </cell>
          <cell r="AB326">
            <v>28257.94</v>
          </cell>
          <cell r="AC326">
            <v>1.04E-2</v>
          </cell>
          <cell r="AD326">
            <v>1</v>
          </cell>
          <cell r="AE326">
            <v>103.541</v>
          </cell>
          <cell r="AF326" t="str">
            <v>AA-</v>
          </cell>
          <cell r="AG326">
            <v>103.21</v>
          </cell>
          <cell r="AH326">
            <v>4.8</v>
          </cell>
          <cell r="AI326">
            <v>1.4</v>
          </cell>
          <cell r="AJ326">
            <v>2.170280845401482E-3</v>
          </cell>
          <cell r="AK326">
            <v>2.6885764329375875E-3</v>
          </cell>
          <cell r="AL326" t="str">
            <v>AA-</v>
          </cell>
          <cell r="AM326" t="str">
            <v>Aa3</v>
          </cell>
          <cell r="AN326" t="str">
            <v>AA-</v>
          </cell>
          <cell r="AO326" t="str">
            <v>Financial</v>
          </cell>
          <cell r="AP326" t="str">
            <v>Insurance</v>
          </cell>
          <cell r="AQ326" t="str">
            <v>UNITED STATES</v>
          </cell>
          <cell r="AR326" t="str">
            <v>#N/A Field Not Applicable</v>
          </cell>
        </row>
        <row r="327">
          <cell r="A327" t="str">
            <v>CP Ltd</v>
          </cell>
          <cell r="B327" t="str">
            <v>HSBC IPO</v>
          </cell>
          <cell r="C327" t="str">
            <v>13400032</v>
          </cell>
          <cell r="D327" t="str">
            <v>USD</v>
          </cell>
          <cell r="E327" t="str">
            <v>015</v>
          </cell>
          <cell r="F327" t="str">
            <v>070</v>
          </cell>
          <cell r="G327" t="str">
            <v>PRINCIPAL LIFE GLOB</v>
          </cell>
          <cell r="H327" t="str">
            <v>6.25 15 FEB 201</v>
          </cell>
          <cell r="I327" t="str">
            <v>B7425A0AG5</v>
          </cell>
          <cell r="J327" t="str">
            <v>B</v>
          </cell>
          <cell r="K327" t="str">
            <v>ZZZ</v>
          </cell>
          <cell r="L327">
            <v>15972.22</v>
          </cell>
          <cell r="M327">
            <v>2051573.46</v>
          </cell>
          <cell r="N327">
            <v>2150200</v>
          </cell>
          <cell r="O327">
            <v>2113700</v>
          </cell>
          <cell r="P327">
            <v>2000000</v>
          </cell>
          <cell r="Q327">
            <v>2129672.2200000002</v>
          </cell>
          <cell r="R327" t="str">
            <v>FA   15</v>
          </cell>
          <cell r="S327">
            <v>40954</v>
          </cell>
          <cell r="T327">
            <v>2012</v>
          </cell>
          <cell r="U327">
            <v>2</v>
          </cell>
          <cell r="V327">
            <v>503</v>
          </cell>
          <cell r="W327" t="str">
            <v>MS</v>
          </cell>
          <cell r="X327">
            <v>6.25</v>
          </cell>
          <cell r="Y327">
            <v>1.32</v>
          </cell>
          <cell r="Z327">
            <v>1.2157398659069535E-3</v>
          </cell>
          <cell r="AA327">
            <v>40451</v>
          </cell>
          <cell r="AB327">
            <v>62126.54</v>
          </cell>
          <cell r="AC327">
            <v>2.4199999999999999E-2</v>
          </cell>
          <cell r="AD327">
            <v>1</v>
          </cell>
          <cell r="AE327">
            <v>105.685</v>
          </cell>
          <cell r="AF327" t="str">
            <v>A</v>
          </cell>
          <cell r="AG327">
            <v>107.51</v>
          </cell>
          <cell r="AH327">
            <v>4.2</v>
          </cell>
          <cell r="AI327">
            <v>2</v>
          </cell>
          <cell r="AJ327">
            <v>3.8682632097039428E-3</v>
          </cell>
          <cell r="AK327">
            <v>4.7920624300978902E-3</v>
          </cell>
          <cell r="AL327" t="str">
            <v xml:space="preserve">A </v>
          </cell>
          <cell r="AM327" t="str">
            <v>Aa3</v>
          </cell>
          <cell r="AN327" t="str">
            <v xml:space="preserve">A </v>
          </cell>
          <cell r="AO327" t="str">
            <v>Financial</v>
          </cell>
          <cell r="AP327" t="str">
            <v>Diversified Finan Serv</v>
          </cell>
          <cell r="AQ327" t="str">
            <v>UNITED STATES</v>
          </cell>
          <cell r="AR327" t="str">
            <v>#N/A Field Not Applicable</v>
          </cell>
        </row>
        <row r="328">
          <cell r="A328" t="str">
            <v>CP Ltd</v>
          </cell>
          <cell r="B328" t="str">
            <v>HSBC IPO</v>
          </cell>
          <cell r="C328" t="str">
            <v>13400032</v>
          </cell>
          <cell r="D328" t="str">
            <v>USD</v>
          </cell>
          <cell r="E328" t="str">
            <v>270</v>
          </cell>
          <cell r="F328" t="str">
            <v>070</v>
          </cell>
          <cell r="G328" t="str">
            <v>HBOS TREASURY SVCS</v>
          </cell>
          <cell r="H328" t="str">
            <v>5.25 19 SEP 2011</v>
          </cell>
          <cell r="I328" t="str">
            <v>BB1FCR06</v>
          </cell>
          <cell r="J328" t="str">
            <v>B</v>
          </cell>
          <cell r="K328" t="str">
            <v>ZZZ</v>
          </cell>
          <cell r="L328">
            <v>2625</v>
          </cell>
          <cell r="M328">
            <v>1518111.26</v>
          </cell>
          <cell r="N328">
            <v>1566750</v>
          </cell>
          <cell r="O328">
            <v>1545823.5</v>
          </cell>
          <cell r="P328">
            <v>1500000</v>
          </cell>
          <cell r="Q328">
            <v>1548448.5</v>
          </cell>
          <cell r="R328" t="str">
            <v>S    19</v>
          </cell>
          <cell r="S328">
            <v>40805</v>
          </cell>
          <cell r="T328">
            <v>2011</v>
          </cell>
          <cell r="U328">
            <v>9</v>
          </cell>
          <cell r="V328">
            <v>354</v>
          </cell>
          <cell r="W328" t="str">
            <v>MS</v>
          </cell>
          <cell r="X328">
            <v>5.25</v>
          </cell>
          <cell r="Y328">
            <v>0.95</v>
          </cell>
          <cell r="Z328">
            <v>6.4745093360248432E-4</v>
          </cell>
          <cell r="AA328">
            <v>40451</v>
          </cell>
          <cell r="AB328">
            <v>27712.240000000002</v>
          </cell>
          <cell r="AC328">
            <v>1.83E-2</v>
          </cell>
          <cell r="AD328">
            <v>1</v>
          </cell>
          <cell r="AE328">
            <v>103.05500000000001</v>
          </cell>
          <cell r="AF328" t="str">
            <v>A+</v>
          </cell>
          <cell r="AG328">
            <v>104.45</v>
          </cell>
          <cell r="AH328">
            <v>3.9</v>
          </cell>
          <cell r="AI328">
            <v>2.1</v>
          </cell>
          <cell r="AJ328">
            <v>2.6579564642628304E-3</v>
          </cell>
          <cell r="AK328">
            <v>3.2927162974012228E-3</v>
          </cell>
          <cell r="AL328" t="str">
            <v xml:space="preserve">A+ </v>
          </cell>
          <cell r="AM328" t="str">
            <v>Aa3</v>
          </cell>
          <cell r="AN328" t="str">
            <v xml:space="preserve">A+ </v>
          </cell>
          <cell r="AO328" t="str">
            <v>Financial</v>
          </cell>
          <cell r="AP328" t="str">
            <v>Banks</v>
          </cell>
          <cell r="AQ328" t="str">
            <v>BRITAIN</v>
          </cell>
          <cell r="AR328" t="str">
            <v>#N/A Field Not Applicable</v>
          </cell>
        </row>
        <row r="329">
          <cell r="A329" t="str">
            <v>CP Inc</v>
          </cell>
          <cell r="B329" t="str">
            <v>Deutsche Bank</v>
          </cell>
          <cell r="C329" t="str">
            <v>13401302</v>
          </cell>
          <cell r="D329" t="str">
            <v>USD</v>
          </cell>
          <cell r="E329" t="str">
            <v>015</v>
          </cell>
          <cell r="F329" t="str">
            <v>070</v>
          </cell>
          <cell r="G329" t="str">
            <v>ABBOTT LABS</v>
          </cell>
          <cell r="H329" t="str">
            <v>5.600 MAY 15 11</v>
          </cell>
          <cell r="I329" t="str">
            <v>002824AS9</v>
          </cell>
          <cell r="J329" t="str">
            <v>B</v>
          </cell>
          <cell r="K329" t="str">
            <v>CAL</v>
          </cell>
          <cell r="L329">
            <v>63466.67</v>
          </cell>
          <cell r="M329">
            <v>3020661.47</v>
          </cell>
          <cell r="N329">
            <v>3084840</v>
          </cell>
          <cell r="O329">
            <v>3097290</v>
          </cell>
          <cell r="P329">
            <v>3000000</v>
          </cell>
          <cell r="Q329">
            <v>3160756.67</v>
          </cell>
          <cell r="R329" t="str">
            <v>MN   15</v>
          </cell>
          <cell r="S329">
            <v>40678</v>
          </cell>
          <cell r="T329">
            <v>2011</v>
          </cell>
          <cell r="U329">
            <v>5</v>
          </cell>
          <cell r="V329">
            <v>227</v>
          </cell>
          <cell r="W329" t="str">
            <v>MS</v>
          </cell>
          <cell r="X329">
            <v>5.6</v>
          </cell>
          <cell r="Y329">
            <v>0.61</v>
          </cell>
          <cell r="Z329">
            <v>8.2720194260723224E-4</v>
          </cell>
          <cell r="AA329">
            <v>40451</v>
          </cell>
          <cell r="AB329">
            <v>76628.53</v>
          </cell>
          <cell r="AC329">
            <v>6.8000000000000005E-3</v>
          </cell>
          <cell r="AD329">
            <v>1</v>
          </cell>
          <cell r="AE329">
            <v>103.24299999999999</v>
          </cell>
          <cell r="AF329" t="str">
            <v>AA</v>
          </cell>
          <cell r="AG329">
            <v>102.82800000000002</v>
          </cell>
          <cell r="AH329">
            <v>4.4000000000000004</v>
          </cell>
          <cell r="AI329">
            <v>0.4</v>
          </cell>
          <cell r="AJ329">
            <v>5.9667025368390523E-3</v>
          </cell>
          <cell r="AK329">
            <v>7.3916405136620848E-3</v>
          </cell>
          <cell r="AL329" t="str">
            <v>AA</v>
          </cell>
          <cell r="AM329" t="str">
            <v>A1</v>
          </cell>
          <cell r="AN329" t="str">
            <v>AA</v>
          </cell>
          <cell r="AO329" t="str">
            <v>Consumer, Non-cyclical</v>
          </cell>
          <cell r="AP329" t="str">
            <v>Pharmaceuticals</v>
          </cell>
          <cell r="AQ329" t="str">
            <v>UNITED STATES</v>
          </cell>
          <cell r="AR329" t="str">
            <v>#N/A Field Not Applicable</v>
          </cell>
        </row>
        <row r="330">
          <cell r="A330" t="str">
            <v>CP Inc</v>
          </cell>
          <cell r="B330" t="str">
            <v>Deutsche Bank</v>
          </cell>
          <cell r="C330" t="str">
            <v>13401302</v>
          </cell>
          <cell r="D330" t="str">
            <v>USD</v>
          </cell>
          <cell r="E330" t="str">
            <v>015</v>
          </cell>
          <cell r="F330" t="str">
            <v>070</v>
          </cell>
          <cell r="G330" t="str">
            <v>ATLANTIC RICHFIELD</v>
          </cell>
          <cell r="H330" t="str">
            <v>9.125 MAR 01 11</v>
          </cell>
          <cell r="I330" t="str">
            <v>048825AV5</v>
          </cell>
          <cell r="J330" t="str">
            <v>B</v>
          </cell>
          <cell r="K330" t="str">
            <v>ZZZ</v>
          </cell>
          <cell r="L330">
            <v>11406.25</v>
          </cell>
          <cell r="M330">
            <v>1533255.18</v>
          </cell>
          <cell r="N330">
            <v>1684335</v>
          </cell>
          <cell r="O330">
            <v>1549740</v>
          </cell>
          <cell r="P330">
            <v>1500000</v>
          </cell>
          <cell r="Q330">
            <v>1561146.25</v>
          </cell>
          <cell r="R330" t="str">
            <v>MS    1</v>
          </cell>
          <cell r="S330">
            <v>40603</v>
          </cell>
          <cell r="T330">
            <v>2011</v>
          </cell>
          <cell r="U330">
            <v>3</v>
          </cell>
          <cell r="V330">
            <v>152</v>
          </cell>
          <cell r="W330" t="str">
            <v>MS</v>
          </cell>
          <cell r="X330">
            <v>9.125</v>
          </cell>
          <cell r="Y330">
            <v>0.42</v>
          </cell>
          <cell r="Z330">
            <v>2.8909686733235456E-4</v>
          </cell>
          <cell r="AA330">
            <v>40451</v>
          </cell>
          <cell r="AB330">
            <v>16484.82</v>
          </cell>
          <cell r="AC330">
            <v>3.8E-3</v>
          </cell>
          <cell r="AD330">
            <v>1</v>
          </cell>
          <cell r="AE330">
            <v>103.316</v>
          </cell>
          <cell r="AF330" t="str">
            <v>A</v>
          </cell>
          <cell r="AG330">
            <v>112.289</v>
          </cell>
          <cell r="AH330">
            <v>3.6</v>
          </cell>
          <cell r="AI330">
            <v>1.1000000000000001</v>
          </cell>
          <cell r="AJ330">
            <v>2.4779731485630395E-3</v>
          </cell>
          <cell r="AK330">
            <v>3.0697502688626869E-3</v>
          </cell>
          <cell r="AL330" t="str">
            <v xml:space="preserve">A </v>
          </cell>
          <cell r="AM330" t="str">
            <v>A2</v>
          </cell>
          <cell r="AN330" t="str">
            <v xml:space="preserve">A </v>
          </cell>
          <cell r="AO330" t="str">
            <v>Energy</v>
          </cell>
          <cell r="AP330" t="str">
            <v>Oil&amp;Gas</v>
          </cell>
          <cell r="AQ330" t="str">
            <v>UNITED STATES</v>
          </cell>
          <cell r="AR330" t="str">
            <v>#N/A Field Not Applicable</v>
          </cell>
        </row>
        <row r="331">
          <cell r="A331" t="str">
            <v>CP Inc</v>
          </cell>
          <cell r="B331" t="str">
            <v>Deutsche Bank</v>
          </cell>
          <cell r="C331" t="str">
            <v>13401302</v>
          </cell>
          <cell r="D331" t="str">
            <v>USD</v>
          </cell>
          <cell r="E331" t="str">
            <v>015</v>
          </cell>
          <cell r="F331" t="str">
            <v>070</v>
          </cell>
          <cell r="G331" t="str">
            <v>BANK OF AMERICA CORP</v>
          </cell>
          <cell r="H331" t="str">
            <v>5.375 AUG 15 11</v>
          </cell>
          <cell r="I331" t="str">
            <v>060505CK8</v>
          </cell>
          <cell r="J331" t="str">
            <v>B</v>
          </cell>
          <cell r="K331" t="str">
            <v>ZZZ</v>
          </cell>
          <cell r="L331">
            <v>8379.0300000000007</v>
          </cell>
          <cell r="M331">
            <v>1223134.68</v>
          </cell>
          <cell r="N331">
            <v>1235298.8</v>
          </cell>
          <cell r="O331">
            <v>1269153.8</v>
          </cell>
          <cell r="P331">
            <v>1220000</v>
          </cell>
          <cell r="Q331">
            <v>1277532.83</v>
          </cell>
          <cell r="R331" t="str">
            <v>FA   15</v>
          </cell>
          <cell r="S331">
            <v>40770</v>
          </cell>
          <cell r="T331">
            <v>2011</v>
          </cell>
          <cell r="U331">
            <v>8</v>
          </cell>
          <cell r="V331">
            <v>319</v>
          </cell>
          <cell r="W331" t="str">
            <v>MS</v>
          </cell>
          <cell r="X331">
            <v>5.375</v>
          </cell>
          <cell r="Y331">
            <v>0.86</v>
          </cell>
          <cell r="Z331">
            <v>4.7222870859267953E-4</v>
          </cell>
          <cell r="AA331">
            <v>40451</v>
          </cell>
          <cell r="AB331">
            <v>46019.12</v>
          </cell>
          <cell r="AC331">
            <v>1.1699999999999999E-2</v>
          </cell>
          <cell r="AD331">
            <v>1</v>
          </cell>
          <cell r="AE331">
            <v>104.029</v>
          </cell>
          <cell r="AF331" t="str">
            <v>A</v>
          </cell>
          <cell r="AG331">
            <v>101.25399999999999</v>
          </cell>
          <cell r="AH331">
            <v>4.4000000000000004</v>
          </cell>
          <cell r="AI331">
            <v>0.7</v>
          </cell>
          <cell r="AJ331">
            <v>2.4160538579160351E-3</v>
          </cell>
          <cell r="AK331">
            <v>2.9930437237487284E-3</v>
          </cell>
          <cell r="AL331" t="str">
            <v xml:space="preserve">A </v>
          </cell>
          <cell r="AM331" t="str">
            <v>A2</v>
          </cell>
          <cell r="AN331" t="str">
            <v xml:space="preserve">A </v>
          </cell>
          <cell r="AO331" t="str">
            <v>Financial</v>
          </cell>
          <cell r="AP331" t="str">
            <v>Banks</v>
          </cell>
          <cell r="AQ331" t="str">
            <v>UNITED STATES</v>
          </cell>
          <cell r="AR331" t="str">
            <v>#N/A Field Not Applicable</v>
          </cell>
        </row>
        <row r="332">
          <cell r="A332" t="str">
            <v>CP Inc</v>
          </cell>
          <cell r="B332" t="str">
            <v>Deutsche Bank</v>
          </cell>
          <cell r="C332" t="str">
            <v>13401302</v>
          </cell>
          <cell r="D332" t="str">
            <v>USD</v>
          </cell>
          <cell r="E332" t="str">
            <v>015</v>
          </cell>
          <cell r="F332" t="str">
            <v>070</v>
          </cell>
          <cell r="G332" t="str">
            <v>BANK NEW YORK MTN BK</v>
          </cell>
          <cell r="H332" t="str">
            <v>5.125 NOV 01 11</v>
          </cell>
          <cell r="I332" t="str">
            <v>06406HBA6</v>
          </cell>
          <cell r="J332" t="str">
            <v>B</v>
          </cell>
          <cell r="K332" t="str">
            <v>ZZZ</v>
          </cell>
          <cell r="L332">
            <v>53385.42</v>
          </cell>
          <cell r="M332">
            <v>2518015.9300000002</v>
          </cell>
          <cell r="N332">
            <v>2556550</v>
          </cell>
          <cell r="O332">
            <v>2621675</v>
          </cell>
          <cell r="P332">
            <v>2500000</v>
          </cell>
          <cell r="Q332">
            <v>2675060.42</v>
          </cell>
          <cell r="R332" t="str">
            <v>MN    1</v>
          </cell>
          <cell r="S332">
            <v>40848</v>
          </cell>
          <cell r="T332">
            <v>2011</v>
          </cell>
          <cell r="U332">
            <v>11</v>
          </cell>
          <cell r="V332">
            <v>397</v>
          </cell>
          <cell r="W332" t="str">
            <v>MS</v>
          </cell>
          <cell r="X332">
            <v>5.125</v>
          </cell>
          <cell r="Y332">
            <v>1.05</v>
          </cell>
          <cell r="Z332">
            <v>1.1869363409813584E-3</v>
          </cell>
          <cell r="AA332">
            <v>40451</v>
          </cell>
          <cell r="AB332">
            <v>103659.07</v>
          </cell>
          <cell r="AC332">
            <v>1.6500000000000001E-2</v>
          </cell>
          <cell r="AD332">
            <v>1</v>
          </cell>
          <cell r="AE332">
            <v>104.867</v>
          </cell>
          <cell r="AF332" t="str">
            <v>AA-</v>
          </cell>
          <cell r="AG332">
            <v>102.262</v>
          </cell>
          <cell r="AH332">
            <v>4.4000000000000004</v>
          </cell>
          <cell r="AI332">
            <v>0.6</v>
          </cell>
          <cell r="AJ332">
            <v>4.9738284764933114E-3</v>
          </cell>
          <cell r="AK332">
            <v>6.1616532494899248E-3</v>
          </cell>
          <cell r="AL332" t="str">
            <v>AA-</v>
          </cell>
          <cell r="AM332" t="str">
            <v>Aa2</v>
          </cell>
          <cell r="AN332" t="str">
            <v>AA-</v>
          </cell>
          <cell r="AO332" t="str">
            <v>Financial</v>
          </cell>
          <cell r="AP332" t="str">
            <v>Banks</v>
          </cell>
          <cell r="AQ332" t="str">
            <v>UNITED STATES</v>
          </cell>
          <cell r="AR332" t="str">
            <v>#N/A Field Not Applicable</v>
          </cell>
        </row>
        <row r="333">
          <cell r="A333" t="str">
            <v>CP Inc</v>
          </cell>
          <cell r="B333" t="str">
            <v>Deutsche Bank</v>
          </cell>
          <cell r="C333" t="str">
            <v>13401302</v>
          </cell>
          <cell r="D333" t="str">
            <v>USD</v>
          </cell>
          <cell r="E333" t="str">
            <v>015</v>
          </cell>
          <cell r="F333" t="str">
            <v>070</v>
          </cell>
          <cell r="G333" t="str">
            <v>BEAR STEARNS COS INC</v>
          </cell>
          <cell r="H333" t="str">
            <v>5.350 FEB 01 12</v>
          </cell>
          <cell r="I333" t="str">
            <v>073902PP7</v>
          </cell>
          <cell r="J333" t="str">
            <v>B</v>
          </cell>
          <cell r="K333" t="str">
            <v>ZZZ</v>
          </cell>
          <cell r="L333">
            <v>10610.83</v>
          </cell>
          <cell r="M333">
            <v>1199271.69</v>
          </cell>
          <cell r="N333">
            <v>1211146.3</v>
          </cell>
          <cell r="O333">
            <v>1257770.5</v>
          </cell>
          <cell r="P333">
            <v>1190000</v>
          </cell>
          <cell r="Q333">
            <v>1268381.33</v>
          </cell>
          <cell r="R333" t="str">
            <v>FA    1</v>
          </cell>
          <cell r="S333">
            <v>40940</v>
          </cell>
          <cell r="T333">
            <v>2012</v>
          </cell>
          <cell r="U333">
            <v>2</v>
          </cell>
          <cell r="V333">
            <v>489</v>
          </cell>
          <cell r="W333" t="str">
            <v>MS</v>
          </cell>
          <cell r="X333">
            <v>5.35</v>
          </cell>
          <cell r="Y333">
            <v>1.29</v>
          </cell>
          <cell r="Z333">
            <v>6.9452350262089744E-4</v>
          </cell>
          <cell r="AA333">
            <v>40451</v>
          </cell>
          <cell r="AB333">
            <v>58498.81</v>
          </cell>
          <cell r="AC333">
            <v>2.3399999999999997E-2</v>
          </cell>
          <cell r="AD333">
            <v>1</v>
          </cell>
          <cell r="AE333">
            <v>105.69499999999999</v>
          </cell>
          <cell r="AF333" t="str">
            <v>A+</v>
          </cell>
          <cell r="AG333">
            <v>101.777</v>
          </cell>
          <cell r="AH333">
            <v>4.3</v>
          </cell>
          <cell r="AI333">
            <v>1</v>
          </cell>
          <cell r="AJ333">
            <v>2.3150783420696581E-3</v>
          </cell>
          <cell r="AK333">
            <v>2.8679537416003288E-3</v>
          </cell>
          <cell r="AL333" t="str">
            <v xml:space="preserve">A+ </v>
          </cell>
          <cell r="AM333" t="str">
            <v>Aa3</v>
          </cell>
          <cell r="AN333" t="str">
            <v xml:space="preserve">A+ </v>
          </cell>
          <cell r="AO333" t="str">
            <v>Financial</v>
          </cell>
          <cell r="AP333" t="str">
            <v>Diversified Finan Serv</v>
          </cell>
          <cell r="AQ333" t="str">
            <v>UNITED STATES</v>
          </cell>
          <cell r="AR333" t="str">
            <v>#N/A Field Not Applicable</v>
          </cell>
        </row>
        <row r="334">
          <cell r="A334" t="str">
            <v>CP Inc</v>
          </cell>
          <cell r="B334" t="str">
            <v>Deutsche Bank</v>
          </cell>
          <cell r="C334" t="str">
            <v>13401302</v>
          </cell>
          <cell r="D334" t="str">
            <v>USD</v>
          </cell>
          <cell r="E334" t="str">
            <v>015</v>
          </cell>
          <cell r="F334" t="str">
            <v>070</v>
          </cell>
          <cell r="G334" t="str">
            <v>BELLSOUTH CORP</v>
          </cell>
          <cell r="H334" t="str">
            <v>4.750 NOV 15 12</v>
          </cell>
          <cell r="I334" t="str">
            <v>079860AJ1</v>
          </cell>
          <cell r="J334" t="str">
            <v>B</v>
          </cell>
          <cell r="K334" t="str">
            <v>CAL</v>
          </cell>
          <cell r="L334">
            <v>26916.67</v>
          </cell>
          <cell r="M334">
            <v>1499543.69</v>
          </cell>
          <cell r="N334">
            <v>1499175</v>
          </cell>
          <cell r="O334">
            <v>1616085</v>
          </cell>
          <cell r="P334">
            <v>1500000</v>
          </cell>
          <cell r="Q334">
            <v>1643001.67</v>
          </cell>
          <cell r="R334" t="str">
            <v>MN   15</v>
          </cell>
          <cell r="S334">
            <v>41228</v>
          </cell>
          <cell r="T334">
            <v>2012</v>
          </cell>
          <cell r="U334">
            <v>11</v>
          </cell>
          <cell r="V334">
            <v>777</v>
          </cell>
          <cell r="W334" t="str">
            <v>MS</v>
          </cell>
          <cell r="X334">
            <v>4.75</v>
          </cell>
          <cell r="Y334">
            <v>2.0099999999999998</v>
          </cell>
          <cell r="Z334">
            <v>1.3531153966569796E-3</v>
          </cell>
          <cell r="AA334">
            <v>40451</v>
          </cell>
          <cell r="AB334">
            <v>116541.31</v>
          </cell>
          <cell r="AC334">
            <v>5.1699999999999996E-2</v>
          </cell>
          <cell r="AD334">
            <v>1</v>
          </cell>
          <cell r="AE334">
            <v>107.73899999999999</v>
          </cell>
          <cell r="AF334" t="str">
            <v>A</v>
          </cell>
          <cell r="AG334">
            <v>99.944999999999993</v>
          </cell>
          <cell r="AH334">
            <v>4.8</v>
          </cell>
          <cell r="AI334">
            <v>1.1000000000000001</v>
          </cell>
          <cell r="AJ334">
            <v>3.231320350225623E-3</v>
          </cell>
          <cell r="AK334">
            <v>4.0030080711886415E-3</v>
          </cell>
          <cell r="AL334" t="str">
            <v xml:space="preserve">A </v>
          </cell>
          <cell r="AM334" t="str">
            <v>A2</v>
          </cell>
          <cell r="AN334" t="str">
            <v xml:space="preserve">A </v>
          </cell>
          <cell r="AO334" t="str">
            <v>Communications</v>
          </cell>
          <cell r="AP334" t="str">
            <v>Telecommunications</v>
          </cell>
          <cell r="AQ334" t="str">
            <v>UNITED STATES</v>
          </cell>
          <cell r="AR334" t="str">
            <v>#N/A Field Not Applicable</v>
          </cell>
        </row>
        <row r="335">
          <cell r="A335" t="str">
            <v>CP Inc</v>
          </cell>
          <cell r="B335" t="str">
            <v>Deutsche Bank</v>
          </cell>
          <cell r="C335" t="str">
            <v>13401302</v>
          </cell>
          <cell r="D335" t="str">
            <v>USD</v>
          </cell>
          <cell r="E335" t="str">
            <v>015</v>
          </cell>
          <cell r="F335" t="str">
            <v>070</v>
          </cell>
          <cell r="G335" t="str">
            <v>BERKSHIRE HATHAWAY F</v>
          </cell>
          <cell r="H335" t="str">
            <v>4.625 OCT 15 13</v>
          </cell>
          <cell r="I335" t="str">
            <v>084664AD3</v>
          </cell>
          <cell r="J335" t="str">
            <v>B</v>
          </cell>
          <cell r="K335" t="str">
            <v>CAL</v>
          </cell>
          <cell r="L335">
            <v>29856.94</v>
          </cell>
          <cell r="M335">
            <v>1425933.82</v>
          </cell>
          <cell r="N335">
            <v>1439368</v>
          </cell>
          <cell r="O335">
            <v>1540280</v>
          </cell>
          <cell r="P335">
            <v>1400000</v>
          </cell>
          <cell r="Q335">
            <v>1570136.94</v>
          </cell>
          <cell r="R335" t="str">
            <v>AO   15</v>
          </cell>
          <cell r="S335">
            <v>41562</v>
          </cell>
          <cell r="T335">
            <v>2013</v>
          </cell>
          <cell r="U335">
            <v>10</v>
          </cell>
          <cell r="V335">
            <v>1111</v>
          </cell>
          <cell r="W335" t="str">
            <v>MS</v>
          </cell>
          <cell r="X335">
            <v>4.625</v>
          </cell>
          <cell r="Y335">
            <v>2.81</v>
          </cell>
          <cell r="Z335">
            <v>1.7988102111001043E-3</v>
          </cell>
          <cell r="AA335">
            <v>40451</v>
          </cell>
          <cell r="AB335">
            <v>114346.18</v>
          </cell>
          <cell r="AC335">
            <v>9.7100000000000006E-2</v>
          </cell>
          <cell r="AD335">
            <v>1</v>
          </cell>
          <cell r="AE335">
            <v>110.02</v>
          </cell>
          <cell r="AF335" t="str">
            <v>AA+</v>
          </cell>
          <cell r="AG335">
            <v>102.81199999999998</v>
          </cell>
          <cell r="AH335">
            <v>4</v>
          </cell>
          <cell r="AI335">
            <v>1.3</v>
          </cell>
          <cell r="AJ335">
            <v>2.5605839303916075E-3</v>
          </cell>
          <cell r="AK335">
            <v>3.1720897433143215E-3</v>
          </cell>
          <cell r="AL335" t="str">
            <v>AA+</v>
          </cell>
          <cell r="AM335" t="str">
            <v>Aa2</v>
          </cell>
          <cell r="AN335" t="str">
            <v>AA+</v>
          </cell>
          <cell r="AO335" t="str">
            <v>Financial</v>
          </cell>
          <cell r="AP335" t="str">
            <v>Insurance</v>
          </cell>
          <cell r="AQ335" t="str">
            <v>UNITED STATES</v>
          </cell>
          <cell r="AR335" t="str">
            <v>#N/A Field Not Applicable</v>
          </cell>
        </row>
        <row r="336">
          <cell r="A336" t="str">
            <v>CP Inc</v>
          </cell>
          <cell r="B336" t="str">
            <v>Deutsche Bank</v>
          </cell>
          <cell r="C336" t="str">
            <v>13401302</v>
          </cell>
          <cell r="D336" t="str">
            <v>USD</v>
          </cell>
          <cell r="E336" t="str">
            <v>015</v>
          </cell>
          <cell r="F336" t="str">
            <v>070</v>
          </cell>
          <cell r="G336" t="str">
            <v>BERKSHIRE HATHAWAY I</v>
          </cell>
          <cell r="H336" t="str">
            <v>2.125 FEB 11 13</v>
          </cell>
          <cell r="I336" t="str">
            <v>084670AU2</v>
          </cell>
          <cell r="J336" t="str">
            <v>B</v>
          </cell>
          <cell r="K336" t="str">
            <v>CAL</v>
          </cell>
          <cell r="L336">
            <v>3246.53</v>
          </cell>
          <cell r="M336">
            <v>1130605.57</v>
          </cell>
          <cell r="N336">
            <v>1132483</v>
          </cell>
          <cell r="O336">
            <v>1133583</v>
          </cell>
          <cell r="P336">
            <v>1100000</v>
          </cell>
          <cell r="Q336">
            <v>1136829.53</v>
          </cell>
          <cell r="R336" t="str">
            <v>FA   11</v>
          </cell>
          <cell r="S336">
            <v>41316</v>
          </cell>
          <cell r="T336">
            <v>2013</v>
          </cell>
          <cell r="U336">
            <v>2</v>
          </cell>
          <cell r="V336">
            <v>865</v>
          </cell>
          <cell r="W336" t="str">
            <v>MS</v>
          </cell>
          <cell r="X336">
            <v>2.125</v>
          </cell>
          <cell r="Y336">
            <v>2.2999999999999998</v>
          </cell>
          <cell r="Z336">
            <v>1.1673971034210514E-3</v>
          </cell>
          <cell r="AA336">
            <v>40451</v>
          </cell>
          <cell r="AB336">
            <v>2977.43</v>
          </cell>
          <cell r="AC336">
            <v>6.5299999999999997E-2</v>
          </cell>
          <cell r="AD336">
            <v>1</v>
          </cell>
          <cell r="AE336">
            <v>103.053</v>
          </cell>
          <cell r="AF336" t="str">
            <v>AA+</v>
          </cell>
          <cell r="AG336">
            <v>102.95300000000002</v>
          </cell>
          <cell r="AH336">
            <v>0.9</v>
          </cell>
          <cell r="AI336">
            <v>0.8</v>
          </cell>
          <cell r="AJ336">
            <v>4.5680756220823758E-4</v>
          </cell>
          <cell r="AK336">
            <v>5.6590005332399261E-4</v>
          </cell>
          <cell r="AL336" t="str">
            <v>AA+</v>
          </cell>
          <cell r="AM336" t="str">
            <v>Aa2</v>
          </cell>
          <cell r="AN336" t="str">
            <v>AA+</v>
          </cell>
          <cell r="AO336" t="str">
            <v>Financial</v>
          </cell>
          <cell r="AP336" t="str">
            <v>Insurance</v>
          </cell>
          <cell r="AQ336" t="str">
            <v>UNITED STATES</v>
          </cell>
          <cell r="AR336" t="str">
            <v>#N/A Field Not Applicable</v>
          </cell>
        </row>
        <row r="337">
          <cell r="A337" t="str">
            <v>CP Inc</v>
          </cell>
          <cell r="B337" t="str">
            <v>Deutsche Bank</v>
          </cell>
          <cell r="C337" t="str">
            <v>13401302</v>
          </cell>
          <cell r="D337" t="str">
            <v>USD</v>
          </cell>
          <cell r="E337" t="str">
            <v>015</v>
          </cell>
          <cell r="F337" t="str">
            <v>070</v>
          </cell>
          <cell r="G337" t="str">
            <v>BOEING CAP CORP</v>
          </cell>
          <cell r="H337" t="str">
            <v>6.100 MAR 01 11</v>
          </cell>
          <cell r="I337" t="str">
            <v>097014AD6</v>
          </cell>
          <cell r="J337" t="str">
            <v>B</v>
          </cell>
          <cell r="K337" t="str">
            <v>ZZZ</v>
          </cell>
          <cell r="L337">
            <v>8387.5</v>
          </cell>
          <cell r="M337">
            <v>1668272.55</v>
          </cell>
          <cell r="N337">
            <v>1779723</v>
          </cell>
          <cell r="O337">
            <v>1688544</v>
          </cell>
          <cell r="P337">
            <v>1650000</v>
          </cell>
          <cell r="Q337">
            <v>1696931.5</v>
          </cell>
          <cell r="R337" t="str">
            <v>MS    1</v>
          </cell>
          <cell r="S337">
            <v>40603</v>
          </cell>
          <cell r="T337">
            <v>2011</v>
          </cell>
          <cell r="U337">
            <v>3</v>
          </cell>
          <cell r="V337">
            <v>152</v>
          </cell>
          <cell r="W337" t="str">
            <v>MS</v>
          </cell>
          <cell r="X337">
            <v>6.1</v>
          </cell>
          <cell r="Y337">
            <v>0.42</v>
          </cell>
          <cell r="Z337">
            <v>3.1455453361752797E-4</v>
          </cell>
          <cell r="AA337">
            <v>40451</v>
          </cell>
          <cell r="AB337">
            <v>20271.45</v>
          </cell>
          <cell r="AC337">
            <v>3.8E-3</v>
          </cell>
          <cell r="AD337">
            <v>1</v>
          </cell>
          <cell r="AE337">
            <v>102.336</v>
          </cell>
          <cell r="AF337" t="str">
            <v>A</v>
          </cell>
          <cell r="AG337">
            <v>107.86199999999999</v>
          </cell>
          <cell r="AH337">
            <v>3.3</v>
          </cell>
          <cell r="AI337">
            <v>0.5</v>
          </cell>
          <cell r="AJ337">
            <v>2.4714999069948627E-3</v>
          </cell>
          <cell r="AK337">
            <v>3.0617311202065173E-3</v>
          </cell>
          <cell r="AL337" t="str">
            <v xml:space="preserve">A </v>
          </cell>
          <cell r="AM337" t="str">
            <v>A2</v>
          </cell>
          <cell r="AN337" t="str">
            <v xml:space="preserve">A </v>
          </cell>
          <cell r="AO337" t="str">
            <v>Financial</v>
          </cell>
          <cell r="AP337" t="str">
            <v>Diversified Finan Serv</v>
          </cell>
          <cell r="AQ337" t="str">
            <v>UNITED STATES</v>
          </cell>
          <cell r="AR337" t="str">
            <v>#N/A Field Not Applicable</v>
          </cell>
        </row>
        <row r="338">
          <cell r="A338" t="str">
            <v>CP Inc</v>
          </cell>
          <cell r="B338" t="str">
            <v>Deutsche Bank</v>
          </cell>
          <cell r="C338" t="str">
            <v>13401302</v>
          </cell>
          <cell r="D338" t="str">
            <v>USD</v>
          </cell>
          <cell r="E338" t="str">
            <v>015</v>
          </cell>
          <cell r="F338" t="str">
            <v>070</v>
          </cell>
          <cell r="G338" t="str">
            <v>BROWN FORMAN CORP</v>
          </cell>
          <cell r="H338" t="str">
            <v>5.200 APR 01 12</v>
          </cell>
          <cell r="I338" t="str">
            <v>115637AH3</v>
          </cell>
          <cell r="J338" t="str">
            <v>B</v>
          </cell>
          <cell r="K338" t="str">
            <v>ZZZ</v>
          </cell>
          <cell r="L338">
            <v>26000</v>
          </cell>
          <cell r="M338">
            <v>1009784.81</v>
          </cell>
          <cell r="N338">
            <v>1023230</v>
          </cell>
          <cell r="O338">
            <v>1061750</v>
          </cell>
          <cell r="P338">
            <v>1000000</v>
          </cell>
          <cell r="Q338">
            <v>1087750</v>
          </cell>
          <cell r="R338" t="str">
            <v>AO    1</v>
          </cell>
          <cell r="S338">
            <v>41000</v>
          </cell>
          <cell r="T338">
            <v>2012</v>
          </cell>
          <cell r="U338">
            <v>4</v>
          </cell>
          <cell r="V338">
            <v>549</v>
          </cell>
          <cell r="W338" t="str">
            <v>MS</v>
          </cell>
          <cell r="X338">
            <v>5.2</v>
          </cell>
          <cell r="Y338">
            <v>1.42</v>
          </cell>
          <cell r="Z338">
            <v>6.4371974778046684E-4</v>
          </cell>
          <cell r="AA338">
            <v>40451</v>
          </cell>
          <cell r="AB338">
            <v>51965.19</v>
          </cell>
          <cell r="AC338">
            <v>2.81E-2</v>
          </cell>
          <cell r="AD338">
            <v>1</v>
          </cell>
          <cell r="AE338">
            <v>106.175</v>
          </cell>
          <cell r="AF338" t="str">
            <v>A</v>
          </cell>
          <cell r="AG338">
            <v>102.32299999999999</v>
          </cell>
          <cell r="AH338">
            <v>4.5</v>
          </cell>
          <cell r="AI338">
            <v>1</v>
          </cell>
          <cell r="AJ338">
            <v>2.0399569471916206E-3</v>
          </cell>
          <cell r="AK338">
            <v>2.5271292349318508E-3</v>
          </cell>
          <cell r="AL338" t="str">
            <v xml:space="preserve">A </v>
          </cell>
          <cell r="AM338" t="str">
            <v>A2</v>
          </cell>
          <cell r="AN338" t="str">
            <v xml:space="preserve">A </v>
          </cell>
          <cell r="AO338" t="str">
            <v>Consumer, Non-cyclical</v>
          </cell>
          <cell r="AP338" t="str">
            <v>Beverages</v>
          </cell>
          <cell r="AQ338" t="str">
            <v>UNITED STATES</v>
          </cell>
          <cell r="AR338" t="str">
            <v>#N/A Field Not Applicable</v>
          </cell>
        </row>
        <row r="339">
          <cell r="A339" t="str">
            <v>CP Inc</v>
          </cell>
          <cell r="B339" t="str">
            <v>Deutsche Bank</v>
          </cell>
          <cell r="C339" t="str">
            <v>13401302</v>
          </cell>
          <cell r="D339" t="str">
            <v>USD</v>
          </cell>
          <cell r="E339" t="str">
            <v>015</v>
          </cell>
          <cell r="F339" t="str">
            <v>070</v>
          </cell>
          <cell r="G339" t="str">
            <v>COLGATE PALMOLIVE CO</v>
          </cell>
          <cell r="H339" t="str">
            <v>4.200 MAY 15 13</v>
          </cell>
          <cell r="I339" t="str">
            <v>19416QDL1</v>
          </cell>
          <cell r="J339" t="str">
            <v>B</v>
          </cell>
          <cell r="K339" t="str">
            <v>CAL</v>
          </cell>
          <cell r="L339">
            <v>11900</v>
          </cell>
          <cell r="M339">
            <v>779525.03</v>
          </cell>
          <cell r="N339">
            <v>792112.5</v>
          </cell>
          <cell r="O339">
            <v>814342.5</v>
          </cell>
          <cell r="P339">
            <v>750000</v>
          </cell>
          <cell r="Q339">
            <v>826242.5</v>
          </cell>
          <cell r="R339" t="str">
            <v>MN   15</v>
          </cell>
          <cell r="S339">
            <v>41409</v>
          </cell>
          <cell r="T339">
            <v>2013</v>
          </cell>
          <cell r="U339">
            <v>5</v>
          </cell>
          <cell r="V339">
            <v>958</v>
          </cell>
          <cell r="W339" t="str">
            <v>MS</v>
          </cell>
          <cell r="X339">
            <v>4.2</v>
          </cell>
          <cell r="Y339">
            <v>2.4700000000000002</v>
          </cell>
          <cell r="Z339">
            <v>8.6438390684488579E-4</v>
          </cell>
          <cell r="AA339">
            <v>40451</v>
          </cell>
          <cell r="AB339">
            <v>34817.47</v>
          </cell>
          <cell r="AC339">
            <v>7.5800000000000006E-2</v>
          </cell>
          <cell r="AD339">
            <v>1</v>
          </cell>
          <cell r="AE339">
            <v>108.57899999999999</v>
          </cell>
          <cell r="AF339" t="str">
            <v>AA-</v>
          </cell>
          <cell r="AG339">
            <v>105.61499999999999</v>
          </cell>
          <cell r="AH339">
            <v>2.2999999999999998</v>
          </cell>
          <cell r="AI339">
            <v>0.9</v>
          </cell>
          <cell r="AJ339">
            <v>8.048918970620393E-4</v>
          </cell>
          <cell r="AK339">
            <v>9.9711214338396039E-4</v>
          </cell>
          <cell r="AL339" t="str">
            <v>AA-</v>
          </cell>
          <cell r="AM339" t="str">
            <v>Aa3</v>
          </cell>
          <cell r="AN339" t="str">
            <v>AA-</v>
          </cell>
          <cell r="AO339" t="str">
            <v>Consumer, Non-cyclical</v>
          </cell>
          <cell r="AP339" t="str">
            <v>Cosmetics/Personal Care</v>
          </cell>
          <cell r="AQ339" t="str">
            <v>UNITED STATES</v>
          </cell>
          <cell r="AR339" t="str">
            <v>#N/A Field Not Applicable</v>
          </cell>
        </row>
        <row r="340">
          <cell r="A340" t="str">
            <v>CP Inc</v>
          </cell>
          <cell r="B340" t="str">
            <v>Deutsche Bank</v>
          </cell>
          <cell r="C340" t="str">
            <v>13401302</v>
          </cell>
          <cell r="D340" t="str">
            <v>USD</v>
          </cell>
          <cell r="E340" t="str">
            <v>015</v>
          </cell>
          <cell r="F340" t="str">
            <v>070</v>
          </cell>
          <cell r="G340" t="str">
            <v>DEERE JOHN CAP CORP</v>
          </cell>
          <cell r="H340" t="str">
            <v>5.400 OCT 17 11</v>
          </cell>
          <cell r="I340" t="str">
            <v>24422EQD4</v>
          </cell>
          <cell r="J340" t="str">
            <v>B</v>
          </cell>
          <cell r="K340" t="str">
            <v>ZZZ</v>
          </cell>
          <cell r="L340">
            <v>25830</v>
          </cell>
          <cell r="M340">
            <v>1068064.08</v>
          </cell>
          <cell r="N340">
            <v>1111351.5</v>
          </cell>
          <cell r="O340">
            <v>1100526</v>
          </cell>
          <cell r="P340">
            <v>1050000</v>
          </cell>
          <cell r="Q340">
            <v>1126356</v>
          </cell>
          <cell r="R340" t="str">
            <v>AO   17</v>
          </cell>
          <cell r="S340">
            <v>40833</v>
          </cell>
          <cell r="T340">
            <v>2011</v>
          </cell>
          <cell r="U340">
            <v>10</v>
          </cell>
          <cell r="V340">
            <v>382</v>
          </cell>
          <cell r="W340" t="str">
            <v>MS</v>
          </cell>
          <cell r="X340">
            <v>5.4</v>
          </cell>
          <cell r="Y340">
            <v>1.01</v>
          </cell>
          <cell r="Z340">
            <v>4.842820119581814E-4</v>
          </cell>
          <cell r="AA340">
            <v>40451</v>
          </cell>
          <cell r="AB340">
            <v>32461.919999999998</v>
          </cell>
          <cell r="AC340">
            <v>1.54E-2</v>
          </cell>
          <cell r="AD340">
            <v>1</v>
          </cell>
          <cell r="AE340">
            <v>104.81200000000001</v>
          </cell>
          <cell r="AF340" t="str">
            <v>A</v>
          </cell>
          <cell r="AG340">
            <v>105.84300000000002</v>
          </cell>
          <cell r="AH340">
            <v>3.6</v>
          </cell>
          <cell r="AI340">
            <v>0.8</v>
          </cell>
          <cell r="AJ340">
            <v>1.7261537059895576E-3</v>
          </cell>
          <cell r="AK340">
            <v>2.1383850773897786E-3</v>
          </cell>
          <cell r="AL340" t="str">
            <v xml:space="preserve">A </v>
          </cell>
          <cell r="AM340" t="str">
            <v>A2</v>
          </cell>
          <cell r="AN340" t="str">
            <v xml:space="preserve">A </v>
          </cell>
          <cell r="AO340" t="str">
            <v>Financial</v>
          </cell>
          <cell r="AP340" t="str">
            <v>Diversified Finan Serv</v>
          </cell>
          <cell r="AQ340" t="str">
            <v>UNITED STATES</v>
          </cell>
          <cell r="AR340" t="str">
            <v>#N/A Field Not Applicable</v>
          </cell>
        </row>
        <row r="341">
          <cell r="A341" t="str">
            <v>CP Inc</v>
          </cell>
          <cell r="B341" t="str">
            <v>Deutsche Bank</v>
          </cell>
          <cell r="C341" t="str">
            <v>13401302</v>
          </cell>
          <cell r="D341" t="str">
            <v>USD</v>
          </cell>
          <cell r="E341" t="str">
            <v>015</v>
          </cell>
          <cell r="F341" t="str">
            <v>070</v>
          </cell>
          <cell r="G341" t="str">
            <v>GOLDMAN SACHS GROUP</v>
          </cell>
          <cell r="H341" t="str">
            <v>6.875 JAN 15 11</v>
          </cell>
          <cell r="I341" t="str">
            <v>38141GAZ7</v>
          </cell>
          <cell r="J341" t="str">
            <v>B</v>
          </cell>
          <cell r="K341" t="str">
            <v>ZZZ</v>
          </cell>
          <cell r="L341">
            <v>14513.89</v>
          </cell>
          <cell r="M341">
            <v>1005953.28</v>
          </cell>
          <cell r="N341">
            <v>1056500</v>
          </cell>
          <cell r="O341">
            <v>1017780</v>
          </cell>
          <cell r="P341">
            <v>1000000</v>
          </cell>
          <cell r="Q341">
            <v>1032293.89</v>
          </cell>
          <cell r="R341" t="str">
            <v>JJ   15</v>
          </cell>
          <cell r="S341">
            <v>40558</v>
          </cell>
          <cell r="T341">
            <v>2011</v>
          </cell>
          <cell r="U341">
            <v>1</v>
          </cell>
          <cell r="V341">
            <v>107</v>
          </cell>
          <cell r="W341" t="str">
            <v>MS</v>
          </cell>
          <cell r="X341">
            <v>6.875</v>
          </cell>
          <cell r="Y341">
            <v>0.28999999999999998</v>
          </cell>
          <cell r="Z341">
            <v>1.3096506523228608E-4</v>
          </cell>
          <cell r="AA341">
            <v>40451</v>
          </cell>
          <cell r="AB341">
            <v>11826.72</v>
          </cell>
          <cell r="AC341">
            <v>2.3E-3</v>
          </cell>
          <cell r="AD341">
            <v>1</v>
          </cell>
          <cell r="AE341">
            <v>101.77799999999999</v>
          </cell>
          <cell r="AF341" t="str">
            <v>A</v>
          </cell>
          <cell r="AG341">
            <v>105.65</v>
          </cell>
          <cell r="AH341">
            <v>4.7</v>
          </cell>
          <cell r="AI341">
            <v>0.7</v>
          </cell>
          <cell r="AJ341">
            <v>2.1225372641094638E-3</v>
          </cell>
          <cell r="AK341">
            <v>2.6294309689955629E-3</v>
          </cell>
          <cell r="AL341" t="str">
            <v xml:space="preserve">A </v>
          </cell>
          <cell r="AM341" t="str">
            <v>A1</v>
          </cell>
          <cell r="AN341" t="str">
            <v xml:space="preserve">A </v>
          </cell>
          <cell r="AO341" t="str">
            <v>Financial</v>
          </cell>
          <cell r="AP341" t="str">
            <v>Banks</v>
          </cell>
          <cell r="AQ341" t="str">
            <v>UNITED STATES</v>
          </cell>
          <cell r="AR341" t="str">
            <v>#N/A Field Not Applicable</v>
          </cell>
        </row>
        <row r="342">
          <cell r="A342" t="str">
            <v>CP Inc</v>
          </cell>
          <cell r="B342" t="str">
            <v>Deutsche Bank</v>
          </cell>
          <cell r="C342" t="str">
            <v>13401302</v>
          </cell>
          <cell r="D342" t="str">
            <v>USD</v>
          </cell>
          <cell r="E342" t="str">
            <v>015</v>
          </cell>
          <cell r="F342" t="str">
            <v>070</v>
          </cell>
          <cell r="G342" t="str">
            <v>GOLDMAN SACHS</v>
          </cell>
          <cell r="H342" t="str">
            <v>8.000 MAR 01 13</v>
          </cell>
          <cell r="I342" t="str">
            <v>38142EAE8</v>
          </cell>
          <cell r="J342" t="str">
            <v>B</v>
          </cell>
          <cell r="K342" t="str">
            <v>ZZZ</v>
          </cell>
          <cell r="L342">
            <v>6500</v>
          </cell>
          <cell r="M342">
            <v>1024263.92</v>
          </cell>
          <cell r="N342">
            <v>1071349.5</v>
          </cell>
          <cell r="O342">
            <v>1097332.03</v>
          </cell>
          <cell r="P342">
            <v>975000</v>
          </cell>
          <cell r="Q342">
            <v>1103832.03</v>
          </cell>
          <cell r="R342" t="str">
            <v>MS    1</v>
          </cell>
          <cell r="S342">
            <v>41334</v>
          </cell>
          <cell r="T342">
            <v>2013</v>
          </cell>
          <cell r="U342">
            <v>3</v>
          </cell>
          <cell r="V342">
            <v>883</v>
          </cell>
          <cell r="W342" t="str">
            <v>MS</v>
          </cell>
          <cell r="X342">
            <v>8</v>
          </cell>
          <cell r="Y342">
            <v>2.2200000000000002</v>
          </cell>
          <cell r="Z342">
            <v>1.0208090319280827E-3</v>
          </cell>
          <cell r="AA342">
            <v>40451</v>
          </cell>
          <cell r="AB342">
            <v>73068.11</v>
          </cell>
          <cell r="AC342">
            <v>6.2400000000000004E-2</v>
          </cell>
          <cell r="AD342">
            <v>1</v>
          </cell>
          <cell r="AE342">
            <v>112.54700000000001</v>
          </cell>
          <cell r="AF342" t="str">
            <v>A</v>
          </cell>
          <cell r="AG342">
            <v>109.88200000000001</v>
          </cell>
          <cell r="AH342">
            <v>4.3</v>
          </cell>
          <cell r="AI342">
            <v>2.6</v>
          </cell>
          <cell r="AJ342">
            <v>1.9772427195003401E-3</v>
          </cell>
          <cell r="AK342">
            <v>2.4494379098953128E-3</v>
          </cell>
          <cell r="AL342" t="str">
            <v xml:space="preserve">A </v>
          </cell>
          <cell r="AM342" t="str">
            <v>A1</v>
          </cell>
          <cell r="AN342" t="str">
            <v xml:space="preserve">A </v>
          </cell>
          <cell r="AO342" t="str">
            <v>Financial</v>
          </cell>
          <cell r="AP342" t="str">
            <v>Diversified Finan Serv</v>
          </cell>
          <cell r="AQ342" t="str">
            <v>UNITED STATES</v>
          </cell>
          <cell r="AR342" t="str">
            <v>#N/A Field Not Applicable</v>
          </cell>
        </row>
        <row r="343">
          <cell r="A343" t="str">
            <v>CP Inc</v>
          </cell>
          <cell r="B343" t="str">
            <v>Deutsche Bank</v>
          </cell>
          <cell r="C343" t="str">
            <v>13401302</v>
          </cell>
          <cell r="D343" t="str">
            <v>USD</v>
          </cell>
          <cell r="E343" t="str">
            <v>015</v>
          </cell>
          <cell r="F343" t="str">
            <v>070</v>
          </cell>
          <cell r="G343" t="str">
            <v>HERSHEY FOODS CORP</v>
          </cell>
          <cell r="H343" t="str">
            <v>6.950 AUG 15 12</v>
          </cell>
          <cell r="I343" t="str">
            <v>427866AK4</v>
          </cell>
          <cell r="J343" t="str">
            <v>B</v>
          </cell>
          <cell r="K343" t="str">
            <v>ZZZ</v>
          </cell>
          <cell r="L343">
            <v>17761.11</v>
          </cell>
          <cell r="M343">
            <v>2080276.82</v>
          </cell>
          <cell r="N343">
            <v>2159380</v>
          </cell>
          <cell r="O343">
            <v>2221900</v>
          </cell>
          <cell r="P343">
            <v>2000000</v>
          </cell>
          <cell r="Q343">
            <v>2239661.11</v>
          </cell>
          <cell r="R343" t="str">
            <v>FA   15</v>
          </cell>
          <cell r="S343">
            <v>41136</v>
          </cell>
          <cell r="T343">
            <v>2012</v>
          </cell>
          <cell r="U343">
            <v>8</v>
          </cell>
          <cell r="V343">
            <v>685</v>
          </cell>
          <cell r="W343" t="str">
            <v>MS</v>
          </cell>
          <cell r="X343">
            <v>6.95</v>
          </cell>
          <cell r="Y343">
            <v>1.77</v>
          </cell>
          <cell r="Z343">
            <v>1.6530045572211293E-3</v>
          </cell>
          <cell r="AA343">
            <v>40451</v>
          </cell>
          <cell r="AB343">
            <v>141623.18</v>
          </cell>
          <cell r="AC343">
            <v>4.1299999999999996E-2</v>
          </cell>
          <cell r="AD343">
            <v>1</v>
          </cell>
          <cell r="AE343">
            <v>111.095</v>
          </cell>
          <cell r="AF343" t="str">
            <v>A</v>
          </cell>
          <cell r="AG343">
            <v>107.96899999999999</v>
          </cell>
          <cell r="AH343">
            <v>4.5999999999999996</v>
          </cell>
          <cell r="AI343">
            <v>1</v>
          </cell>
          <cell r="AJ343">
            <v>4.2959440470153641E-3</v>
          </cell>
          <cell r="AK343">
            <v>5.3218798601557911E-3</v>
          </cell>
          <cell r="AL343" t="str">
            <v xml:space="preserve">A </v>
          </cell>
          <cell r="AM343" t="str">
            <v>A2</v>
          </cell>
          <cell r="AN343" t="str">
            <v xml:space="preserve">A </v>
          </cell>
          <cell r="AO343" t="str">
            <v>Consumer, Non-cyclical</v>
          </cell>
          <cell r="AP343" t="str">
            <v>Food</v>
          </cell>
          <cell r="AQ343" t="str">
            <v>UNITED STATES</v>
          </cell>
          <cell r="AR343" t="str">
            <v>#N/A Field Not Applicable</v>
          </cell>
        </row>
        <row r="344">
          <cell r="A344" t="str">
            <v>CP Inc</v>
          </cell>
          <cell r="B344" t="str">
            <v>Deutsche Bank</v>
          </cell>
          <cell r="C344" t="str">
            <v>13401302</v>
          </cell>
          <cell r="D344" t="str">
            <v>USD</v>
          </cell>
          <cell r="E344" t="str">
            <v>015</v>
          </cell>
          <cell r="F344" t="str">
            <v>070</v>
          </cell>
          <cell r="G344" t="str">
            <v>IBM INTL GROUP CAP</v>
          </cell>
          <cell r="H344" t="str">
            <v>5.050 OCT 22 12</v>
          </cell>
          <cell r="I344" t="str">
            <v>44924EAB6</v>
          </cell>
          <cell r="J344" t="str">
            <v>B</v>
          </cell>
          <cell r="K344" t="str">
            <v>CAL</v>
          </cell>
          <cell r="L344">
            <v>44608.33</v>
          </cell>
          <cell r="M344">
            <v>2023960.88</v>
          </cell>
          <cell r="N344">
            <v>2049260</v>
          </cell>
          <cell r="O344">
            <v>2175000</v>
          </cell>
          <cell r="P344">
            <v>2000000</v>
          </cell>
          <cell r="Q344">
            <v>2219608.33</v>
          </cell>
          <cell r="R344" t="str">
            <v>AO   22</v>
          </cell>
          <cell r="S344">
            <v>41204</v>
          </cell>
          <cell r="T344">
            <v>2012</v>
          </cell>
          <cell r="U344">
            <v>10</v>
          </cell>
          <cell r="V344">
            <v>753</v>
          </cell>
          <cell r="W344" t="str">
            <v>MS</v>
          </cell>
          <cell r="X344">
            <v>5.05</v>
          </cell>
          <cell r="Y344">
            <v>1.94</v>
          </cell>
          <cell r="Z344">
            <v>1.7627206758856376E-3</v>
          </cell>
          <cell r="AA344">
            <v>40451</v>
          </cell>
          <cell r="AB344">
            <v>151039.12</v>
          </cell>
          <cell r="AC344">
            <v>4.8899999999999999E-2</v>
          </cell>
          <cell r="AD344">
            <v>1</v>
          </cell>
          <cell r="AE344">
            <v>108.75</v>
          </cell>
          <cell r="AF344" t="str">
            <v>A+</v>
          </cell>
          <cell r="AG344">
            <v>102.46299999999999</v>
          </cell>
          <cell r="AH344">
            <v>4.4000000000000004</v>
          </cell>
          <cell r="AI344">
            <v>0.8</v>
          </cell>
          <cell r="AJ344">
            <v>3.9979231824210336E-3</v>
          </cell>
          <cell r="AK344">
            <v>4.9526871472542608E-3</v>
          </cell>
          <cell r="AL344" t="str">
            <v xml:space="preserve">A+ </v>
          </cell>
          <cell r="AM344" t="str">
            <v>A1</v>
          </cell>
          <cell r="AN344" t="str">
            <v xml:space="preserve">A+ </v>
          </cell>
          <cell r="AO344" t="str">
            <v>Financial</v>
          </cell>
          <cell r="AP344" t="str">
            <v>Diversified Finan Serv</v>
          </cell>
          <cell r="AQ344" t="str">
            <v>UNITED STATES</v>
          </cell>
          <cell r="AR344" t="str">
            <v>#N/A Field Not Applicable</v>
          </cell>
        </row>
        <row r="345">
          <cell r="A345" t="str">
            <v>CP Inc</v>
          </cell>
          <cell r="B345" t="str">
            <v>Deutsche Bank</v>
          </cell>
          <cell r="C345" t="str">
            <v>13401302</v>
          </cell>
          <cell r="D345" t="str">
            <v>USD</v>
          </cell>
          <cell r="E345" t="str">
            <v>015</v>
          </cell>
          <cell r="F345" t="str">
            <v>070</v>
          </cell>
          <cell r="G345" t="str">
            <v>JPMORGAN CHASE &amp; CO</v>
          </cell>
          <cell r="H345" t="str">
            <v>2.200 JUN 15 12</v>
          </cell>
          <cell r="I345" t="str">
            <v>481247AK0</v>
          </cell>
          <cell r="J345" t="str">
            <v>B</v>
          </cell>
          <cell r="K345" t="str">
            <v>ZZZ</v>
          </cell>
          <cell r="L345">
            <v>9068.89</v>
          </cell>
          <cell r="M345">
            <v>1399552.35</v>
          </cell>
          <cell r="N345">
            <v>1399132</v>
          </cell>
          <cell r="O345">
            <v>1439634</v>
          </cell>
          <cell r="P345">
            <v>1400000</v>
          </cell>
          <cell r="Q345">
            <v>1448702.89</v>
          </cell>
          <cell r="R345" t="str">
            <v>JD   15</v>
          </cell>
          <cell r="S345">
            <v>41075</v>
          </cell>
          <cell r="T345">
            <v>2012</v>
          </cell>
          <cell r="U345">
            <v>6</v>
          </cell>
          <cell r="V345">
            <v>624</v>
          </cell>
          <cell r="W345" t="str">
            <v>MS</v>
          </cell>
          <cell r="X345">
            <v>2.2000000000000002</v>
          </cell>
          <cell r="Y345">
            <v>1.67</v>
          </cell>
          <cell r="Z345">
            <v>1.0492652105417353E-3</v>
          </cell>
          <cell r="AA345">
            <v>40451</v>
          </cell>
          <cell r="AB345">
            <v>40081.65</v>
          </cell>
          <cell r="AC345">
            <v>3.6699999999999997E-2</v>
          </cell>
          <cell r="AD345">
            <v>1</v>
          </cell>
          <cell r="AE345">
            <v>102.831</v>
          </cell>
          <cell r="AF345" t="str">
            <v>AAA</v>
          </cell>
          <cell r="AG345">
            <v>99.938000000000017</v>
          </cell>
          <cell r="AH345">
            <v>2.2000000000000002</v>
          </cell>
          <cell r="AI345">
            <v>0.5</v>
          </cell>
          <cell r="AJ345">
            <v>1.3822655468214479E-3</v>
          </cell>
          <cell r="AK345">
            <v>1.7123712726489304E-3</v>
          </cell>
          <cell r="AL345" t="str">
            <v>AAA</v>
          </cell>
          <cell r="AM345" t="str">
            <v>Aaa</v>
          </cell>
          <cell r="AN345" t="str">
            <v>AAA</v>
          </cell>
          <cell r="AO345" t="str">
            <v>Financial</v>
          </cell>
          <cell r="AP345" t="str">
            <v>Banks</v>
          </cell>
          <cell r="AQ345" t="str">
            <v>UNITED STATES</v>
          </cell>
          <cell r="AR345" t="str">
            <v>#N/A Field Not Applicable</v>
          </cell>
        </row>
        <row r="346">
          <cell r="A346" t="str">
            <v>CP Inc</v>
          </cell>
          <cell r="B346" t="str">
            <v>Deutsche Bank</v>
          </cell>
          <cell r="C346" t="str">
            <v>13401302</v>
          </cell>
          <cell r="D346" t="str">
            <v>USD</v>
          </cell>
          <cell r="E346" t="str">
            <v>150</v>
          </cell>
          <cell r="F346" t="str">
            <v>070</v>
          </cell>
          <cell r="G346" t="str">
            <v>KREDITANSTALT FUR WI</v>
          </cell>
          <cell r="H346" t="str">
            <v>2.000 JAN 17 12</v>
          </cell>
          <cell r="I346" t="str">
            <v>500769DA9</v>
          </cell>
          <cell r="J346" t="str">
            <v>B</v>
          </cell>
          <cell r="K346" t="str">
            <v>ZZZ</v>
          </cell>
          <cell r="L346">
            <v>8222.2199999999993</v>
          </cell>
          <cell r="M346">
            <v>1994762.15</v>
          </cell>
          <cell r="N346">
            <v>1989480</v>
          </cell>
          <cell r="O346">
            <v>2035000</v>
          </cell>
          <cell r="P346">
            <v>2000000</v>
          </cell>
          <cell r="Q346">
            <v>2043222.22</v>
          </cell>
          <cell r="R346" t="str">
            <v>JJ   17</v>
          </cell>
          <cell r="S346">
            <v>40925</v>
          </cell>
          <cell r="T346">
            <v>2012</v>
          </cell>
          <cell r="U346">
            <v>1</v>
          </cell>
          <cell r="V346">
            <v>474</v>
          </cell>
          <cell r="W346" t="str">
            <v>MS</v>
          </cell>
          <cell r="X346">
            <v>2</v>
          </cell>
          <cell r="Y346">
            <v>1.28</v>
          </cell>
          <cell r="Z346">
            <v>1.1462536809722995E-3</v>
          </cell>
          <cell r="AA346">
            <v>40451</v>
          </cell>
          <cell r="AB346">
            <v>40237.85</v>
          </cell>
          <cell r="AC346">
            <v>2.2799999999999997E-2</v>
          </cell>
          <cell r="AD346">
            <v>1</v>
          </cell>
          <cell r="AE346">
            <v>101.75</v>
          </cell>
          <cell r="AF346" t="str">
            <v>AAA</v>
          </cell>
          <cell r="AG346">
            <v>99.47399999999999</v>
          </cell>
          <cell r="AH346">
            <v>2.2999999999999998</v>
          </cell>
          <cell r="AI346">
            <v>0.6</v>
          </cell>
          <cell r="AJ346">
            <v>2.0596745829971003E-3</v>
          </cell>
          <cell r="AK346">
            <v>2.5515557376364129E-3</v>
          </cell>
          <cell r="AL346" t="str">
            <v>AAA</v>
          </cell>
          <cell r="AM346" t="str">
            <v>Aaa</v>
          </cell>
          <cell r="AN346" t="str">
            <v>AAA</v>
          </cell>
          <cell r="AO346" t="str">
            <v>Financial</v>
          </cell>
          <cell r="AP346" t="str">
            <v>Banks</v>
          </cell>
          <cell r="AQ346" t="str">
            <v>GERMANY</v>
          </cell>
          <cell r="AR346" t="str">
            <v>#N/A Field Not Applicable</v>
          </cell>
        </row>
        <row r="347">
          <cell r="A347" t="str">
            <v>CP Inc</v>
          </cell>
          <cell r="B347" t="str">
            <v>Deutsche Bank</v>
          </cell>
          <cell r="C347" t="str">
            <v>13401302</v>
          </cell>
          <cell r="D347" t="str">
            <v>USD</v>
          </cell>
          <cell r="E347" t="str">
            <v>015</v>
          </cell>
          <cell r="F347" t="str">
            <v>070</v>
          </cell>
          <cell r="G347" t="str">
            <v>ELI LILLY &amp; CO</v>
          </cell>
          <cell r="H347" t="str">
            <v>6.000 MAR 15 12</v>
          </cell>
          <cell r="I347" t="str">
            <v>532457AU2</v>
          </cell>
          <cell r="J347" t="str">
            <v>B</v>
          </cell>
          <cell r="K347" t="str">
            <v>CAL</v>
          </cell>
          <cell r="L347">
            <v>2866.67</v>
          </cell>
          <cell r="M347">
            <v>1111397.25</v>
          </cell>
          <cell r="N347">
            <v>1156979.5</v>
          </cell>
          <cell r="O347">
            <v>1160043.25</v>
          </cell>
          <cell r="P347">
            <v>1075000</v>
          </cell>
          <cell r="Q347">
            <v>1162909.92</v>
          </cell>
          <cell r="R347" t="str">
            <v>MS   15</v>
          </cell>
          <cell r="S347">
            <v>40983</v>
          </cell>
          <cell r="T347">
            <v>2012</v>
          </cell>
          <cell r="U347">
            <v>3</v>
          </cell>
          <cell r="V347">
            <v>532</v>
          </cell>
          <cell r="W347" t="str">
            <v>MS</v>
          </cell>
          <cell r="X347">
            <v>6</v>
          </cell>
          <cell r="Y347">
            <v>1.41</v>
          </cell>
          <cell r="Z347">
            <v>7.0350645261192907E-4</v>
          </cell>
          <cell r="AA347">
            <v>40451</v>
          </cell>
          <cell r="AB347">
            <v>48646</v>
          </cell>
          <cell r="AC347">
            <v>2.7300000000000001E-2</v>
          </cell>
          <cell r="AD347">
            <v>1</v>
          </cell>
          <cell r="AE347">
            <v>107.911</v>
          </cell>
          <cell r="AF347" t="str">
            <v>AA-</v>
          </cell>
          <cell r="AG347">
            <v>107.626</v>
          </cell>
          <cell r="AH347">
            <v>3.5</v>
          </cell>
          <cell r="AI347">
            <v>0.5</v>
          </cell>
          <cell r="AJ347">
            <v>1.7462926128664904E-3</v>
          </cell>
          <cell r="AK347">
            <v>2.163333457010403E-3</v>
          </cell>
          <cell r="AL347" t="str">
            <v>AA-</v>
          </cell>
          <cell r="AM347" t="str">
            <v>A1</v>
          </cell>
          <cell r="AN347" t="str">
            <v>AA-</v>
          </cell>
          <cell r="AO347" t="str">
            <v>Consumer, Non-cyclical</v>
          </cell>
          <cell r="AP347" t="str">
            <v>Pharmaceuticals</v>
          </cell>
          <cell r="AQ347" t="str">
            <v>UNITED STATES</v>
          </cell>
          <cell r="AR347" t="str">
            <v>#N/A Field Not Applicable</v>
          </cell>
        </row>
        <row r="348">
          <cell r="A348" t="str">
            <v>CP Inc</v>
          </cell>
          <cell r="B348" t="str">
            <v>Deutsche Bank</v>
          </cell>
          <cell r="C348" t="str">
            <v>13401302</v>
          </cell>
          <cell r="D348" t="str">
            <v>USD</v>
          </cell>
          <cell r="E348" t="str">
            <v>015</v>
          </cell>
          <cell r="F348" t="str">
            <v>070</v>
          </cell>
          <cell r="G348" t="str">
            <v>MCDONNELL DOUGLAS</v>
          </cell>
          <cell r="H348" t="str">
            <v>9.750 APR 01 12</v>
          </cell>
          <cell r="I348" t="str">
            <v>580169AM2</v>
          </cell>
          <cell r="J348" t="str">
            <v>B</v>
          </cell>
          <cell r="K348" t="str">
            <v>CAL</v>
          </cell>
          <cell r="L348">
            <v>146250</v>
          </cell>
          <cell r="M348">
            <v>3207258.76</v>
          </cell>
          <cell r="N348">
            <v>3498480</v>
          </cell>
          <cell r="O348">
            <v>3384843.75</v>
          </cell>
          <cell r="P348">
            <v>3000000</v>
          </cell>
          <cell r="Q348">
            <v>3531093.75</v>
          </cell>
          <cell r="R348" t="str">
            <v>AO    1</v>
          </cell>
          <cell r="S348">
            <v>41000</v>
          </cell>
          <cell r="T348">
            <v>2012</v>
          </cell>
          <cell r="U348">
            <v>4</v>
          </cell>
          <cell r="V348">
            <v>549</v>
          </cell>
          <cell r="W348" t="str">
            <v>MS</v>
          </cell>
          <cell r="X348">
            <v>9.75</v>
          </cell>
          <cell r="Y348">
            <v>1.37</v>
          </cell>
          <cell r="Z348">
            <v>1.9725781664967608E-3</v>
          </cell>
          <cell r="AA348">
            <v>40451</v>
          </cell>
          <cell r="AB348">
            <v>177584.99</v>
          </cell>
          <cell r="AC348">
            <v>2.69E-2</v>
          </cell>
          <cell r="AD348">
            <v>1</v>
          </cell>
          <cell r="AE348">
            <v>112.82799999999999</v>
          </cell>
          <cell r="AF348" t="str">
            <v>A</v>
          </cell>
          <cell r="AG348">
            <v>116.616</v>
          </cell>
          <cell r="AH348">
            <v>4.7</v>
          </cell>
          <cell r="AI348">
            <v>1.1000000000000001</v>
          </cell>
          <cell r="AJ348">
            <v>6.7672389653538499E-3</v>
          </cell>
          <cell r="AK348">
            <v>8.3833570373430342E-3</v>
          </cell>
          <cell r="AL348" t="str">
            <v xml:space="preserve">A </v>
          </cell>
          <cell r="AM348" t="str">
            <v>A2</v>
          </cell>
          <cell r="AN348" t="str">
            <v xml:space="preserve">A </v>
          </cell>
          <cell r="AO348" t="str">
            <v>Industrial</v>
          </cell>
          <cell r="AP348" t="str">
            <v>Aerospace/Defense</v>
          </cell>
          <cell r="AQ348" t="str">
            <v>UNITED STATES</v>
          </cell>
          <cell r="AR348" t="str">
            <v>#N/A Field Not Applicable</v>
          </cell>
        </row>
        <row r="349">
          <cell r="A349" t="str">
            <v>CP Inc</v>
          </cell>
          <cell r="B349" t="str">
            <v>Deutsche Bank</v>
          </cell>
          <cell r="C349" t="str">
            <v>13401302</v>
          </cell>
          <cell r="D349" t="str">
            <v>USD</v>
          </cell>
          <cell r="E349" t="str">
            <v>015</v>
          </cell>
          <cell r="F349" t="str">
            <v>070</v>
          </cell>
          <cell r="G349" t="str">
            <v>MERCK &amp; CO INC</v>
          </cell>
          <cell r="H349" t="str">
            <v>1.875 JUN 30 11</v>
          </cell>
          <cell r="I349" t="str">
            <v>589331AR8</v>
          </cell>
          <cell r="J349" t="str">
            <v>B</v>
          </cell>
          <cell r="K349" t="str">
            <v>CAL</v>
          </cell>
          <cell r="L349">
            <v>18958.330000000002</v>
          </cell>
          <cell r="M349">
            <v>4025903.16</v>
          </cell>
          <cell r="N349">
            <v>4061520</v>
          </cell>
          <cell r="O349">
            <v>4045720</v>
          </cell>
          <cell r="P349">
            <v>4000000</v>
          </cell>
          <cell r="Q349">
            <v>4064678.33</v>
          </cell>
          <cell r="R349" t="str">
            <v>JD   30</v>
          </cell>
          <cell r="S349">
            <v>40724</v>
          </cell>
          <cell r="T349">
            <v>2011</v>
          </cell>
          <cell r="U349">
            <v>6</v>
          </cell>
          <cell r="V349">
            <v>273</v>
          </cell>
          <cell r="W349" t="str">
            <v>MS</v>
          </cell>
          <cell r="X349">
            <v>1.875</v>
          </cell>
          <cell r="Y349">
            <v>0.74</v>
          </cell>
          <cell r="Z349">
            <v>1.3374412027829078E-3</v>
          </cell>
          <cell r="AA349">
            <v>40451</v>
          </cell>
          <cell r="AB349">
            <v>19816.84</v>
          </cell>
          <cell r="AC349">
            <v>9.300000000000001E-3</v>
          </cell>
          <cell r="AD349">
            <v>1</v>
          </cell>
          <cell r="AE349">
            <v>101.14299999999999</v>
          </cell>
          <cell r="AF349" t="str">
            <v>AA-</v>
          </cell>
          <cell r="AG349">
            <v>101.538</v>
          </cell>
          <cell r="AH349">
            <v>1</v>
          </cell>
          <cell r="AI349">
            <v>0.3</v>
          </cell>
          <cell r="AJ349">
            <v>1.8073529767336594E-3</v>
          </cell>
          <cell r="AK349">
            <v>2.2389759507584852E-3</v>
          </cell>
          <cell r="AL349" t="str">
            <v>AA-</v>
          </cell>
          <cell r="AM349" t="str">
            <v>Aa3</v>
          </cell>
          <cell r="AN349" t="str">
            <v>AA-</v>
          </cell>
          <cell r="AO349" t="str">
            <v>Consumer, Non-cyclical</v>
          </cell>
          <cell r="AP349" t="str">
            <v>Pharmaceuticals</v>
          </cell>
          <cell r="AQ349" t="str">
            <v>UNITED STATES</v>
          </cell>
          <cell r="AR349" t="str">
            <v>#N/A Field Not Applicable</v>
          </cell>
        </row>
        <row r="350">
          <cell r="A350" t="str">
            <v>CP Inc</v>
          </cell>
          <cell r="B350" t="str">
            <v>Deutsche Bank</v>
          </cell>
          <cell r="C350" t="str">
            <v>13401302</v>
          </cell>
          <cell r="D350" t="str">
            <v>USD</v>
          </cell>
          <cell r="E350" t="str">
            <v>015</v>
          </cell>
          <cell r="F350" t="str">
            <v>070</v>
          </cell>
          <cell r="G350" t="str">
            <v>MORGAN STANLEY GROUP</v>
          </cell>
          <cell r="H350" t="str">
            <v>6.750 APR 15 11</v>
          </cell>
          <cell r="I350" t="str">
            <v>617446GM5</v>
          </cell>
          <cell r="J350" t="str">
            <v>B</v>
          </cell>
          <cell r="K350" t="str">
            <v>CAL</v>
          </cell>
          <cell r="L350">
            <v>124500</v>
          </cell>
          <cell r="M350">
            <v>4096810.48</v>
          </cell>
          <cell r="N350">
            <v>4143240</v>
          </cell>
          <cell r="O350">
            <v>4119920</v>
          </cell>
          <cell r="P350">
            <v>4000000</v>
          </cell>
          <cell r="Q350">
            <v>4244420</v>
          </cell>
          <cell r="R350" t="str">
            <v>AO   15</v>
          </cell>
          <cell r="S350">
            <v>40648</v>
          </cell>
          <cell r="T350">
            <v>2011</v>
          </cell>
          <cell r="U350">
            <v>4</v>
          </cell>
          <cell r="V350">
            <v>197</v>
          </cell>
          <cell r="W350" t="str">
            <v>MS</v>
          </cell>
          <cell r="X350">
            <v>6.75</v>
          </cell>
          <cell r="Y350">
            <v>0.52</v>
          </cell>
          <cell r="Z350">
            <v>9.5637644706626757E-4</v>
          </cell>
          <cell r="AA350">
            <v>40451</v>
          </cell>
          <cell r="AB350">
            <v>23109.52</v>
          </cell>
          <cell r="AC350">
            <v>5.4000000000000003E-3</v>
          </cell>
          <cell r="AD350">
            <v>1</v>
          </cell>
          <cell r="AE350">
            <v>102.99799999999999</v>
          </cell>
          <cell r="AF350" t="str">
            <v>A</v>
          </cell>
          <cell r="AG350">
            <v>103.581</v>
          </cell>
          <cell r="AH350">
            <v>2.2000000000000002</v>
          </cell>
          <cell r="AI350">
            <v>1.2</v>
          </cell>
          <cell r="AJ350">
            <v>4.0462080452803627E-3</v>
          </cell>
          <cell r="AK350">
            <v>5.0125031589129728E-3</v>
          </cell>
          <cell r="AL350" t="str">
            <v xml:space="preserve">A </v>
          </cell>
          <cell r="AM350" t="str">
            <v>A2</v>
          </cell>
          <cell r="AN350" t="str">
            <v xml:space="preserve">A </v>
          </cell>
          <cell r="AO350" t="str">
            <v>Financial</v>
          </cell>
          <cell r="AP350" t="str">
            <v>Banks</v>
          </cell>
          <cell r="AQ350" t="str">
            <v>UNITED STATES</v>
          </cell>
          <cell r="AR350" t="str">
            <v>#N/A Field Not Applicable</v>
          </cell>
        </row>
        <row r="351">
          <cell r="A351" t="str">
            <v>CP Inc</v>
          </cell>
          <cell r="B351" t="str">
            <v>Deutsche Bank</v>
          </cell>
          <cell r="C351" t="str">
            <v>13401302</v>
          </cell>
          <cell r="D351" t="str">
            <v>USD</v>
          </cell>
          <cell r="E351" t="str">
            <v>015</v>
          </cell>
          <cell r="F351" t="str">
            <v>070</v>
          </cell>
          <cell r="G351" t="str">
            <v>PNC FDG CORP SUB MTN</v>
          </cell>
          <cell r="H351" t="str">
            <v>5.125 DEC 14 10</v>
          </cell>
          <cell r="I351" t="str">
            <v>69347UAC4</v>
          </cell>
          <cell r="J351" t="str">
            <v>B</v>
          </cell>
          <cell r="K351" t="str">
            <v>ZZZ</v>
          </cell>
          <cell r="L351">
            <v>38462.410000000003</v>
          </cell>
          <cell r="M351">
            <v>2532647.66</v>
          </cell>
          <cell r="N351">
            <v>2631615.25</v>
          </cell>
          <cell r="O351">
            <v>2546235.25</v>
          </cell>
          <cell r="P351">
            <v>2525000</v>
          </cell>
          <cell r="Q351">
            <v>2584697.66</v>
          </cell>
          <cell r="R351" t="str">
            <v>JD   14</v>
          </cell>
          <cell r="S351">
            <v>40526</v>
          </cell>
          <cell r="T351">
            <v>2010</v>
          </cell>
          <cell r="U351">
            <v>12</v>
          </cell>
          <cell r="V351">
            <v>75</v>
          </cell>
          <cell r="W351" t="str">
            <v>MS</v>
          </cell>
          <cell r="X351">
            <v>5.125</v>
          </cell>
          <cell r="Y351">
            <v>0.2</v>
          </cell>
          <cell r="Z351">
            <v>2.2739684018224308E-4</v>
          </cell>
          <cell r="AA351">
            <v>40451</v>
          </cell>
          <cell r="AB351">
            <v>13587.59</v>
          </cell>
          <cell r="AC351">
            <v>1.4000000000000002E-3</v>
          </cell>
          <cell r="AD351">
            <v>1</v>
          </cell>
          <cell r="AE351">
            <v>100.84100000000001</v>
          </cell>
          <cell r="AF351" t="str">
            <v>A</v>
          </cell>
          <cell r="AG351">
            <v>104.22199999999999</v>
          </cell>
          <cell r="AH351">
            <v>3.5</v>
          </cell>
          <cell r="AI351">
            <v>1</v>
          </cell>
          <cell r="AJ351">
            <v>3.9794447031892537E-3</v>
          </cell>
          <cell r="AK351">
            <v>4.9297957302819563E-3</v>
          </cell>
          <cell r="AL351" t="str">
            <v xml:space="preserve">A </v>
          </cell>
          <cell r="AM351" t="str">
            <v>A3</v>
          </cell>
          <cell r="AN351" t="str">
            <v xml:space="preserve">A </v>
          </cell>
          <cell r="AO351" t="str">
            <v>Financial</v>
          </cell>
          <cell r="AP351" t="str">
            <v>Banks</v>
          </cell>
          <cell r="AQ351" t="str">
            <v>UNITED STATES</v>
          </cell>
          <cell r="AR351" t="str">
            <v>#N/A Field Not Applicable</v>
          </cell>
        </row>
        <row r="352">
          <cell r="A352" t="str">
            <v>CP Inc</v>
          </cell>
          <cell r="B352" t="str">
            <v>Deutsche Bank</v>
          </cell>
          <cell r="C352" t="str">
            <v>13401302</v>
          </cell>
          <cell r="D352" t="str">
            <v>USD</v>
          </cell>
          <cell r="E352" t="str">
            <v>015</v>
          </cell>
          <cell r="F352" t="str">
            <v>070</v>
          </cell>
          <cell r="G352" t="str">
            <v>PFIZER INC</v>
          </cell>
          <cell r="H352" t="str">
            <v>4.450 MAR 15 12</v>
          </cell>
          <cell r="I352" t="str">
            <v>717081CZ4</v>
          </cell>
          <cell r="J352" t="str">
            <v>B</v>
          </cell>
          <cell r="K352" t="str">
            <v>CAL</v>
          </cell>
          <cell r="L352">
            <v>3411.67</v>
          </cell>
          <cell r="M352">
            <v>1766240.01</v>
          </cell>
          <cell r="N352">
            <v>1800535.5</v>
          </cell>
          <cell r="O352">
            <v>1815832.03</v>
          </cell>
          <cell r="P352">
            <v>1725000</v>
          </cell>
          <cell r="Q352">
            <v>1819243.7</v>
          </cell>
          <cell r="R352" t="str">
            <v>MS   15</v>
          </cell>
          <cell r="S352">
            <v>40983</v>
          </cell>
          <cell r="T352">
            <v>2012</v>
          </cell>
          <cell r="U352">
            <v>3</v>
          </cell>
          <cell r="V352">
            <v>532</v>
          </cell>
          <cell r="W352" t="str">
            <v>MS</v>
          </cell>
          <cell r="X352">
            <v>4.45</v>
          </cell>
          <cell r="Y352">
            <v>1.42</v>
          </cell>
          <cell r="Z352">
            <v>1.1259464021418279E-3</v>
          </cell>
          <cell r="AA352">
            <v>40451</v>
          </cell>
          <cell r="AB352">
            <v>49592.02</v>
          </cell>
          <cell r="AC352">
            <v>2.75E-2</v>
          </cell>
          <cell r="AD352">
            <v>1</v>
          </cell>
          <cell r="AE352">
            <v>105.26600000000001</v>
          </cell>
          <cell r="AF352" t="str">
            <v>AA</v>
          </cell>
          <cell r="AG352">
            <v>104.37899999999999</v>
          </cell>
          <cell r="AH352">
            <v>2.1</v>
          </cell>
          <cell r="AI352">
            <v>0.8</v>
          </cell>
          <cell r="AJ352">
            <v>1.665132003167492E-3</v>
          </cell>
          <cell r="AK352">
            <v>2.062790477523706E-3</v>
          </cell>
          <cell r="AL352" t="str">
            <v>AA</v>
          </cell>
          <cell r="AM352" t="str">
            <v>A1</v>
          </cell>
          <cell r="AN352" t="str">
            <v>AA</v>
          </cell>
          <cell r="AO352" t="str">
            <v>Consumer, Non-cyclical</v>
          </cell>
          <cell r="AP352" t="str">
            <v>Pharmaceuticals</v>
          </cell>
          <cell r="AQ352" t="str">
            <v>UNITED STATES</v>
          </cell>
          <cell r="AR352" t="str">
            <v>#N/A Field Not Applicable</v>
          </cell>
        </row>
        <row r="353">
          <cell r="A353" t="str">
            <v>CP Inc</v>
          </cell>
          <cell r="B353" t="str">
            <v>Deutsche Bank</v>
          </cell>
          <cell r="C353" t="str">
            <v>13401302</v>
          </cell>
          <cell r="D353" t="str">
            <v>USD</v>
          </cell>
          <cell r="E353" t="str">
            <v>015</v>
          </cell>
          <cell r="F353" t="str">
            <v>070</v>
          </cell>
          <cell r="G353" t="str">
            <v>SOUTHERN CALIF GAS C</v>
          </cell>
          <cell r="H353" t="str">
            <v>4.375 JAN 15 11</v>
          </cell>
          <cell r="I353" t="str">
            <v>842434CE0</v>
          </cell>
          <cell r="J353" t="str">
            <v>B</v>
          </cell>
          <cell r="K353" t="str">
            <v>CAL</v>
          </cell>
          <cell r="L353">
            <v>6686.94</v>
          </cell>
          <cell r="M353">
            <v>724128.05</v>
          </cell>
          <cell r="N353">
            <v>725078.76</v>
          </cell>
          <cell r="O353">
            <v>731692.5</v>
          </cell>
          <cell r="P353">
            <v>724000</v>
          </cell>
          <cell r="Q353">
            <v>738379.44</v>
          </cell>
          <cell r="R353" t="str">
            <v>JJ   15</v>
          </cell>
          <cell r="S353">
            <v>40558</v>
          </cell>
          <cell r="T353">
            <v>2011</v>
          </cell>
          <cell r="U353">
            <v>1</v>
          </cell>
          <cell r="V353">
            <v>107</v>
          </cell>
          <cell r="W353" t="str">
            <v>MS</v>
          </cell>
          <cell r="X353">
            <v>4.375</v>
          </cell>
          <cell r="Y353">
            <v>0.28999999999999998</v>
          </cell>
          <cell r="Z353">
            <v>9.4274236378828755E-5</v>
          </cell>
          <cell r="AA353">
            <v>40451</v>
          </cell>
          <cell r="AB353">
            <v>7564.45</v>
          </cell>
          <cell r="AC353">
            <v>2.3E-3</v>
          </cell>
          <cell r="AD353">
            <v>1</v>
          </cell>
          <cell r="AE353">
            <v>101.06299999999999</v>
          </cell>
          <cell r="AF353" t="str">
            <v>N/R</v>
          </cell>
          <cell r="AG353">
            <v>100.149</v>
          </cell>
          <cell r="AH353">
            <v>4.2</v>
          </cell>
          <cell r="AI353">
            <v>0.7</v>
          </cell>
          <cell r="AJ353">
            <v>1.3653510096244166E-3</v>
          </cell>
          <cell r="AK353">
            <v>1.6914172905049412E-3</v>
          </cell>
          <cell r="AL353" t="str">
            <v>NR</v>
          </cell>
          <cell r="AM353" t="str">
            <v>Aa3</v>
          </cell>
          <cell r="AN353" t="str">
            <v>NR</v>
          </cell>
          <cell r="AO353" t="str">
            <v>Utilities</v>
          </cell>
          <cell r="AP353" t="str">
            <v>Gas</v>
          </cell>
          <cell r="AQ353" t="str">
            <v>UNITED STATES</v>
          </cell>
          <cell r="AR353" t="str">
            <v>#N/A Field Not Applicable</v>
          </cell>
        </row>
        <row r="354">
          <cell r="A354" t="str">
            <v>CP Inc</v>
          </cell>
          <cell r="B354" t="str">
            <v>Deutsche Bank</v>
          </cell>
          <cell r="C354" t="str">
            <v>13401302</v>
          </cell>
          <cell r="D354" t="str">
            <v>USD</v>
          </cell>
          <cell r="E354" t="str">
            <v>015</v>
          </cell>
          <cell r="F354" t="str">
            <v>070</v>
          </cell>
          <cell r="G354" t="str">
            <v>STATE STREET BANK FD</v>
          </cell>
          <cell r="H354" t="str">
            <v>1.850 MAR 15 11</v>
          </cell>
          <cell r="I354" t="str">
            <v>85744RAA0</v>
          </cell>
          <cell r="J354" t="str">
            <v>B</v>
          </cell>
          <cell r="K354" t="str">
            <v>ZZZ</v>
          </cell>
          <cell r="L354">
            <v>822.22</v>
          </cell>
          <cell r="M354">
            <v>1006221.71</v>
          </cell>
          <cell r="N354">
            <v>1015460</v>
          </cell>
          <cell r="O354">
            <v>1007500</v>
          </cell>
          <cell r="P354">
            <v>1000000</v>
          </cell>
          <cell r="Q354">
            <v>1008322.22</v>
          </cell>
          <cell r="R354" t="str">
            <v>MS   15</v>
          </cell>
          <cell r="S354">
            <v>40617</v>
          </cell>
          <cell r="T354">
            <v>2011</v>
          </cell>
          <cell r="U354">
            <v>3</v>
          </cell>
          <cell r="V354">
            <v>166</v>
          </cell>
          <cell r="W354" t="str">
            <v>MS</v>
          </cell>
          <cell r="X354">
            <v>1.85</v>
          </cell>
          <cell r="Y354">
            <v>0.46</v>
          </cell>
          <cell r="Z354">
            <v>2.0779312269855125E-4</v>
          </cell>
          <cell r="AA354">
            <v>40451</v>
          </cell>
          <cell r="AB354">
            <v>1278.29</v>
          </cell>
          <cell r="AC354">
            <v>4.4000000000000003E-3</v>
          </cell>
          <cell r="AD354">
            <v>1</v>
          </cell>
          <cell r="AE354">
            <v>100.75</v>
          </cell>
          <cell r="AF354" t="str">
            <v>AAA</v>
          </cell>
          <cell r="AG354">
            <v>101.54600000000001</v>
          </cell>
          <cell r="AH354">
            <v>0.1</v>
          </cell>
          <cell r="AI354">
            <v>0.2</v>
          </cell>
          <cell r="AJ354">
            <v>4.5172417977945922E-5</v>
          </cell>
          <cell r="AK354">
            <v>5.5960268299674625E-5</v>
          </cell>
          <cell r="AL354" t="str">
            <v>AAA</v>
          </cell>
          <cell r="AM354" t="str">
            <v>Aaa</v>
          </cell>
          <cell r="AN354" t="str">
            <v>AAA</v>
          </cell>
          <cell r="AO354" t="str">
            <v>Financial</v>
          </cell>
          <cell r="AP354" t="str">
            <v>Banks</v>
          </cell>
          <cell r="AQ354" t="str">
            <v>UNITED STATES</v>
          </cell>
          <cell r="AR354" t="str">
            <v>#N/A Field Not Applicable</v>
          </cell>
        </row>
        <row r="355">
          <cell r="A355" t="str">
            <v>CP Inc</v>
          </cell>
          <cell r="B355" t="str">
            <v>Deutsche Bank</v>
          </cell>
          <cell r="C355" t="str">
            <v>13401302</v>
          </cell>
          <cell r="D355" t="str">
            <v>USD</v>
          </cell>
          <cell r="E355" t="str">
            <v>015</v>
          </cell>
          <cell r="F355" t="str">
            <v>070</v>
          </cell>
          <cell r="G355" t="str">
            <v>STATE STREET BANK FD</v>
          </cell>
          <cell r="H355" t="str">
            <v>FLTG SEP 15 11</v>
          </cell>
          <cell r="I355" t="str">
            <v>85744RAB8</v>
          </cell>
          <cell r="J355" t="str">
            <v>B</v>
          </cell>
          <cell r="K355" t="str">
            <v>FLR</v>
          </cell>
          <cell r="L355">
            <v>426.4</v>
          </cell>
          <cell r="M355">
            <v>1950000</v>
          </cell>
          <cell r="N355">
            <v>1950000</v>
          </cell>
          <cell r="O355">
            <v>1955179.69</v>
          </cell>
          <cell r="P355">
            <v>1950000</v>
          </cell>
          <cell r="Q355">
            <v>1955606.09</v>
          </cell>
          <cell r="R355" t="str">
            <v>MJSD 15</v>
          </cell>
          <cell r="S355">
            <v>40801</v>
          </cell>
          <cell r="T355">
            <v>2011</v>
          </cell>
          <cell r="U355">
            <v>9</v>
          </cell>
          <cell r="V355">
            <v>350</v>
          </cell>
          <cell r="W355" t="str">
            <v>MS</v>
          </cell>
          <cell r="X355">
            <v>0.49200000000000005</v>
          </cell>
          <cell r="Y355">
            <v>0.96</v>
          </cell>
          <cell r="Z355">
            <v>8.4039894602070113E-4</v>
          </cell>
          <cell r="AA355">
            <v>40451</v>
          </cell>
          <cell r="AB355">
            <v>5179.6899999999996</v>
          </cell>
          <cell r="AC355">
            <v>1.1599999999999999E-2</v>
          </cell>
          <cell r="AD355">
            <v>1</v>
          </cell>
          <cell r="AE355">
            <v>100.26600000000001</v>
          </cell>
          <cell r="AF355" t="str">
            <v>AAA</v>
          </cell>
          <cell r="AG355">
            <v>100</v>
          </cell>
          <cell r="AH355">
            <v>0.5</v>
          </cell>
          <cell r="AI355">
            <v>0.2</v>
          </cell>
          <cell r="AJ355">
            <v>4.3770778438578187E-4</v>
          </cell>
          <cell r="AK355">
            <v>5.422389623474011E-4</v>
          </cell>
          <cell r="AL355" t="str">
            <v>AAA</v>
          </cell>
          <cell r="AM355" t="str">
            <v>Aaa</v>
          </cell>
          <cell r="AN355" t="str">
            <v>AAA</v>
          </cell>
          <cell r="AO355" t="str">
            <v>Financial</v>
          </cell>
          <cell r="AP355" t="str">
            <v>Banks</v>
          </cell>
          <cell r="AQ355" t="str">
            <v>UNITED STATES</v>
          </cell>
          <cell r="AR355" t="str">
            <v>#N/A Field Not Applicable</v>
          </cell>
        </row>
        <row r="356">
          <cell r="A356" t="str">
            <v>CP Inc</v>
          </cell>
          <cell r="B356" t="str">
            <v>Deutsche Bank</v>
          </cell>
          <cell r="C356" t="str">
            <v>13401302</v>
          </cell>
          <cell r="D356" t="str">
            <v>USD</v>
          </cell>
          <cell r="E356" t="str">
            <v>015</v>
          </cell>
          <cell r="F356" t="str">
            <v>070</v>
          </cell>
          <cell r="G356" t="str">
            <v>SYSCO CORP</v>
          </cell>
          <cell r="H356" t="str">
            <v>4.200 FEB 12 13</v>
          </cell>
          <cell r="I356" t="str">
            <v>871829AK3</v>
          </cell>
          <cell r="J356" t="str">
            <v>B</v>
          </cell>
          <cell r="K356" t="str">
            <v>CAL</v>
          </cell>
          <cell r="L356">
            <v>16206.75</v>
          </cell>
          <cell r="M356">
            <v>2857345.12</v>
          </cell>
          <cell r="N356">
            <v>2873981.25</v>
          </cell>
          <cell r="O356">
            <v>3047511.6</v>
          </cell>
          <cell r="P356">
            <v>2835000</v>
          </cell>
          <cell r="Q356">
            <v>3063718.35</v>
          </cell>
          <cell r="R356" t="str">
            <v>FA   12</v>
          </cell>
          <cell r="S356">
            <v>41317</v>
          </cell>
          <cell r="T356">
            <v>2013</v>
          </cell>
          <cell r="U356">
            <v>2</v>
          </cell>
          <cell r="V356">
            <v>866</v>
          </cell>
          <cell r="W356" t="str">
            <v>MS</v>
          </cell>
          <cell r="X356">
            <v>4.2</v>
          </cell>
          <cell r="Y356">
            <v>2.2599999999999998</v>
          </cell>
          <cell r="Z356">
            <v>2.8990172059934777E-3</v>
          </cell>
          <cell r="AA356">
            <v>40451</v>
          </cell>
          <cell r="AB356">
            <v>190166.48</v>
          </cell>
          <cell r="AC356">
            <v>6.3600000000000004E-2</v>
          </cell>
          <cell r="AD356">
            <v>1</v>
          </cell>
          <cell r="AE356">
            <v>107.49600000000001</v>
          </cell>
          <cell r="AF356" t="str">
            <v>A+</v>
          </cell>
          <cell r="AG356">
            <v>101.375</v>
          </cell>
          <cell r="AH356">
            <v>3.8</v>
          </cell>
          <cell r="AI356">
            <v>1</v>
          </cell>
          <cell r="AJ356">
            <v>4.8744537091925735E-3</v>
          </cell>
          <cell r="AK356">
            <v>6.0385462986270767E-3</v>
          </cell>
          <cell r="AL356" t="str">
            <v xml:space="preserve">A+ </v>
          </cell>
          <cell r="AM356" t="str">
            <v>A1</v>
          </cell>
          <cell r="AN356" t="str">
            <v xml:space="preserve">A+ </v>
          </cell>
          <cell r="AO356" t="str">
            <v>Consumer, Non-cyclical</v>
          </cell>
          <cell r="AP356" t="str">
            <v>Food</v>
          </cell>
          <cell r="AQ356" t="str">
            <v>UNITED STATES</v>
          </cell>
          <cell r="AR356" t="str">
            <v>#N/A Field Not Applicable</v>
          </cell>
        </row>
        <row r="357">
          <cell r="A357" t="str">
            <v>CP Inc</v>
          </cell>
          <cell r="B357" t="str">
            <v>Deutsche Bank</v>
          </cell>
          <cell r="C357" t="str">
            <v>13401302</v>
          </cell>
          <cell r="D357" t="str">
            <v>USD</v>
          </cell>
          <cell r="E357" t="str">
            <v>015</v>
          </cell>
          <cell r="F357" t="str">
            <v>070</v>
          </cell>
          <cell r="G357" t="str">
            <v>TARGET CORP</v>
          </cell>
          <cell r="H357" t="str">
            <v>5.875 MAR 01 12</v>
          </cell>
          <cell r="I357" t="str">
            <v>87612EAH9</v>
          </cell>
          <cell r="J357" t="str">
            <v>B</v>
          </cell>
          <cell r="K357" t="str">
            <v>CAL</v>
          </cell>
          <cell r="L357">
            <v>13590.83</v>
          </cell>
          <cell r="M357">
            <v>2827192.99</v>
          </cell>
          <cell r="N357">
            <v>2903140.8</v>
          </cell>
          <cell r="O357">
            <v>2966322.56</v>
          </cell>
          <cell r="P357">
            <v>2776000</v>
          </cell>
          <cell r="Q357">
            <v>2979913.39</v>
          </cell>
          <cell r="R357" t="str">
            <v>MS    1</v>
          </cell>
          <cell r="S357">
            <v>40969</v>
          </cell>
          <cell r="T357">
            <v>2012</v>
          </cell>
          <cell r="U357">
            <v>3</v>
          </cell>
          <cell r="V357">
            <v>518</v>
          </cell>
          <cell r="W357" t="str">
            <v>MS</v>
          </cell>
          <cell r="X357">
            <v>5.875</v>
          </cell>
          <cell r="Y357">
            <v>1.37</v>
          </cell>
          <cell r="Z357">
            <v>1.7388242052994486E-3</v>
          </cell>
          <cell r="AA357">
            <v>40451</v>
          </cell>
          <cell r="AB357">
            <v>139129.57</v>
          </cell>
          <cell r="AC357">
            <v>2.6000000000000002E-2</v>
          </cell>
          <cell r="AD357">
            <v>1</v>
          </cell>
          <cell r="AE357">
            <v>106.85600000000001</v>
          </cell>
          <cell r="AF357" t="str">
            <v>A+</v>
          </cell>
          <cell r="AG357">
            <v>104.58</v>
          </cell>
          <cell r="AH357">
            <v>4.5</v>
          </cell>
          <cell r="AI357">
            <v>1</v>
          </cell>
          <cell r="AJ357">
            <v>5.7114663677719111E-3</v>
          </cell>
          <cell r="AK357">
            <v>7.0754501227082156E-3</v>
          </cell>
          <cell r="AL357" t="str">
            <v xml:space="preserve">A+ </v>
          </cell>
          <cell r="AM357" t="str">
            <v>A2</v>
          </cell>
          <cell r="AN357" t="str">
            <v xml:space="preserve">A+ </v>
          </cell>
          <cell r="AO357" t="str">
            <v>Consumer, Cyclical</v>
          </cell>
          <cell r="AP357" t="str">
            <v>Retail</v>
          </cell>
          <cell r="AQ357" t="str">
            <v>UNITED STATES</v>
          </cell>
          <cell r="AR357" t="str">
            <v>#N/A Field Not Applicable</v>
          </cell>
        </row>
        <row r="358">
          <cell r="A358" t="str">
            <v>CP Inc</v>
          </cell>
          <cell r="B358" t="str">
            <v>Deutsche Bank</v>
          </cell>
          <cell r="C358" t="str">
            <v>13401302</v>
          </cell>
          <cell r="D358" t="str">
            <v>USD</v>
          </cell>
          <cell r="E358" t="str">
            <v>015</v>
          </cell>
          <cell r="F358" t="str">
            <v>070</v>
          </cell>
          <cell r="G358" t="str">
            <v>3M CO MEDIUM TERM NT</v>
          </cell>
          <cell r="H358" t="str">
            <v>4.375 AUG 15 13</v>
          </cell>
          <cell r="I358" t="str">
            <v>88579EAE5</v>
          </cell>
          <cell r="J358" t="str">
            <v>B</v>
          </cell>
          <cell r="K358" t="str">
            <v>ZZZ</v>
          </cell>
          <cell r="L358">
            <v>13975.69</v>
          </cell>
          <cell r="M358">
            <v>2595526.7400000002</v>
          </cell>
          <cell r="N358">
            <v>2642425</v>
          </cell>
          <cell r="O358">
            <v>2754150</v>
          </cell>
          <cell r="P358">
            <v>2500000</v>
          </cell>
          <cell r="Q358">
            <v>2768125.69</v>
          </cell>
          <cell r="R358" t="str">
            <v>FA   15</v>
          </cell>
          <cell r="S358">
            <v>41501</v>
          </cell>
          <cell r="T358">
            <v>2013</v>
          </cell>
          <cell r="U358">
            <v>8</v>
          </cell>
          <cell r="V358">
            <v>1050</v>
          </cell>
          <cell r="W358" t="str">
            <v>MS</v>
          </cell>
          <cell r="X358">
            <v>4.375</v>
          </cell>
          <cell r="Y358">
            <v>2.72</v>
          </cell>
          <cell r="Z358">
            <v>3.1693781985724185E-3</v>
          </cell>
          <cell r="AA358">
            <v>40451</v>
          </cell>
          <cell r="AB358">
            <v>158623.26</v>
          </cell>
          <cell r="AC358">
            <v>8.9800000000000005E-2</v>
          </cell>
          <cell r="AD358">
            <v>1</v>
          </cell>
          <cell r="AE358">
            <v>110.166</v>
          </cell>
          <cell r="AF358" t="str">
            <v>AA-</v>
          </cell>
          <cell r="AG358">
            <v>105.697</v>
          </cell>
          <cell r="AH358">
            <v>3</v>
          </cell>
          <cell r="AI358">
            <v>0.8</v>
          </cell>
          <cell r="AJ358">
            <v>3.4956377190136969E-3</v>
          </cell>
          <cell r="AK358">
            <v>4.3304483884385632E-3</v>
          </cell>
          <cell r="AL358" t="str">
            <v>AA-</v>
          </cell>
          <cell r="AM358" t="str">
            <v>Aa2</v>
          </cell>
          <cell r="AN358" t="str">
            <v>AA-</v>
          </cell>
          <cell r="AO358" t="str">
            <v>Industrial</v>
          </cell>
          <cell r="AP358" t="str">
            <v>Miscellaneous Manufactur</v>
          </cell>
          <cell r="AQ358" t="str">
            <v>UNITED STATES</v>
          </cell>
          <cell r="AR358" t="str">
            <v>#N/A Field Not Applicable</v>
          </cell>
        </row>
        <row r="359">
          <cell r="A359" t="str">
            <v>CP Inc</v>
          </cell>
          <cell r="B359" t="str">
            <v>Deutsche Bank</v>
          </cell>
          <cell r="C359" t="str">
            <v>13401302</v>
          </cell>
          <cell r="D359" t="str">
            <v>USD</v>
          </cell>
          <cell r="E359" t="str">
            <v>015</v>
          </cell>
          <cell r="F359" t="str">
            <v>070</v>
          </cell>
          <cell r="G359" t="str">
            <v>3M CO MEDIUM TERM NT</v>
          </cell>
          <cell r="H359" t="str">
            <v>4.500 NOV 01 11</v>
          </cell>
          <cell r="I359" t="str">
            <v>88579EAF2</v>
          </cell>
          <cell r="J359" t="str">
            <v>B</v>
          </cell>
          <cell r="K359" t="str">
            <v>ZZZ</v>
          </cell>
          <cell r="L359">
            <v>28125</v>
          </cell>
          <cell r="M359">
            <v>1554197.6</v>
          </cell>
          <cell r="N359">
            <v>1603605</v>
          </cell>
          <cell r="O359">
            <v>1565790</v>
          </cell>
          <cell r="P359">
            <v>1500000</v>
          </cell>
          <cell r="Q359">
            <v>1593915</v>
          </cell>
          <cell r="R359" t="str">
            <v>MN    1</v>
          </cell>
          <cell r="S359">
            <v>40848</v>
          </cell>
          <cell r="T359">
            <v>2011</v>
          </cell>
          <cell r="U359">
            <v>11</v>
          </cell>
          <cell r="V359">
            <v>397</v>
          </cell>
          <cell r="W359" t="str">
            <v>MS</v>
          </cell>
          <cell r="X359">
            <v>4.5</v>
          </cell>
          <cell r="Y359">
            <v>1.05</v>
          </cell>
          <cell r="Z359">
            <v>7.326139563009074E-4</v>
          </cell>
          <cell r="AA359">
            <v>40451</v>
          </cell>
          <cell r="AB359">
            <v>11592.4</v>
          </cell>
          <cell r="AC359">
            <v>1.66E-2</v>
          </cell>
          <cell r="AD359">
            <v>1</v>
          </cell>
          <cell r="AE359">
            <v>104.38600000000001</v>
          </cell>
          <cell r="AF359" t="str">
            <v>AA-</v>
          </cell>
          <cell r="AG359">
            <v>106.90699999999998</v>
          </cell>
          <cell r="AH359">
            <v>1.1000000000000001</v>
          </cell>
          <cell r="AI359">
            <v>0.4</v>
          </cell>
          <cell r="AJ359">
            <v>7.6750033517237928E-4</v>
          </cell>
          <cell r="AK359">
            <v>9.5079091620256767E-4</v>
          </cell>
          <cell r="AL359" t="str">
            <v>AA-</v>
          </cell>
          <cell r="AM359" t="str">
            <v>Aa2</v>
          </cell>
          <cell r="AN359" t="str">
            <v>AA-</v>
          </cell>
          <cell r="AO359" t="str">
            <v>Industrial</v>
          </cell>
          <cell r="AP359" t="str">
            <v>Miscellaneous Manufactur</v>
          </cell>
          <cell r="AQ359" t="str">
            <v>UNITED STATES</v>
          </cell>
          <cell r="AR359" t="str">
            <v>#N/A Field Not Applicable</v>
          </cell>
        </row>
        <row r="360">
          <cell r="A360" t="str">
            <v>CP Inc</v>
          </cell>
          <cell r="B360" t="str">
            <v>Deutsche Bank</v>
          </cell>
          <cell r="C360" t="str">
            <v>13401302</v>
          </cell>
          <cell r="D360" t="str">
            <v>USD</v>
          </cell>
          <cell r="E360" t="str">
            <v>015</v>
          </cell>
          <cell r="F360" t="str">
            <v>070</v>
          </cell>
          <cell r="G360" t="str">
            <v>UTD PARCEL SERV</v>
          </cell>
          <cell r="H360" t="str">
            <v>4.500 JAN 15 13</v>
          </cell>
          <cell r="I360" t="str">
            <v>911312AG1</v>
          </cell>
          <cell r="J360" t="str">
            <v>B</v>
          </cell>
          <cell r="K360" t="str">
            <v>CAL</v>
          </cell>
          <cell r="L360">
            <v>49970</v>
          </cell>
          <cell r="M360">
            <v>5392384.8399999999</v>
          </cell>
          <cell r="N360">
            <v>5446509.9000000004</v>
          </cell>
          <cell r="O360">
            <v>5691951.2000000002</v>
          </cell>
          <cell r="P360">
            <v>5260000</v>
          </cell>
          <cell r="Q360">
            <v>5741921.2000000002</v>
          </cell>
          <cell r="R360" t="str">
            <v>JJ   15</v>
          </cell>
          <cell r="S360">
            <v>41289</v>
          </cell>
          <cell r="T360">
            <v>2013</v>
          </cell>
          <cell r="U360">
            <v>1</v>
          </cell>
          <cell r="V360">
            <v>838</v>
          </cell>
          <cell r="W360" t="str">
            <v>MS</v>
          </cell>
          <cell r="X360">
            <v>4.5</v>
          </cell>
          <cell r="Y360">
            <v>2.1800000000000002</v>
          </cell>
          <cell r="Z360">
            <v>5.2773637225648172E-3</v>
          </cell>
          <cell r="AA360">
            <v>40451</v>
          </cell>
          <cell r="AB360">
            <v>299566.36</v>
          </cell>
          <cell r="AC360">
            <v>5.9800000000000006E-2</v>
          </cell>
          <cell r="AD360">
            <v>1</v>
          </cell>
          <cell r="AE360">
            <v>108.212</v>
          </cell>
          <cell r="AF360" t="str">
            <v>AA-</v>
          </cell>
          <cell r="AG360">
            <v>103.54600000000001</v>
          </cell>
          <cell r="AH360">
            <v>3.5</v>
          </cell>
          <cell r="AI360">
            <v>0.9</v>
          </cell>
          <cell r="AJ360">
            <v>8.4728316646682823E-3</v>
          </cell>
          <cell r="AK360">
            <v>1.0496270831557023E-2</v>
          </cell>
          <cell r="AL360" t="str">
            <v>AA-</v>
          </cell>
          <cell r="AM360" t="str">
            <v>Aa3</v>
          </cell>
          <cell r="AN360" t="str">
            <v>AA-</v>
          </cell>
          <cell r="AO360" t="str">
            <v>Industrial</v>
          </cell>
          <cell r="AP360" t="str">
            <v>Transportation</v>
          </cell>
          <cell r="AQ360" t="str">
            <v>UNITED STATES</v>
          </cell>
          <cell r="AR360" t="str">
            <v>#N/A Field Not Applicable</v>
          </cell>
        </row>
        <row r="361">
          <cell r="A361" t="str">
            <v>CP Inc</v>
          </cell>
          <cell r="B361" t="str">
            <v>Deutsche Bank</v>
          </cell>
          <cell r="C361" t="str">
            <v>13401302</v>
          </cell>
          <cell r="D361" t="str">
            <v>USD</v>
          </cell>
          <cell r="E361" t="str">
            <v>015</v>
          </cell>
          <cell r="F361" t="str">
            <v>070</v>
          </cell>
          <cell r="G361" t="str">
            <v>WACHOVIA CORP 2ND NE</v>
          </cell>
          <cell r="H361" t="str">
            <v>5.300 OCT 15 11</v>
          </cell>
          <cell r="I361" t="str">
            <v>929903CF7</v>
          </cell>
          <cell r="J361" t="str">
            <v>B</v>
          </cell>
          <cell r="K361" t="str">
            <v>ZZZ</v>
          </cell>
          <cell r="L361">
            <v>26638.39</v>
          </cell>
          <cell r="M361">
            <v>1087853.9099999999</v>
          </cell>
          <cell r="N361">
            <v>1080996.6000000001</v>
          </cell>
          <cell r="O361">
            <v>1141175.5</v>
          </cell>
          <cell r="P361">
            <v>1090000</v>
          </cell>
          <cell r="Q361">
            <v>1167813.8899999999</v>
          </cell>
          <cell r="R361" t="str">
            <v>AO   15</v>
          </cell>
          <cell r="S361">
            <v>40831</v>
          </cell>
          <cell r="T361">
            <v>2011</v>
          </cell>
          <cell r="U361">
            <v>10</v>
          </cell>
          <cell r="V361">
            <v>380</v>
          </cell>
          <cell r="W361" t="str">
            <v>MS</v>
          </cell>
          <cell r="X361">
            <v>5.3</v>
          </cell>
          <cell r="Y361">
            <v>1</v>
          </cell>
          <cell r="Z361">
            <v>4.8837140992975358E-4</v>
          </cell>
          <cell r="AA361">
            <v>40451</v>
          </cell>
          <cell r="AB361">
            <v>53321.59</v>
          </cell>
          <cell r="AC361">
            <v>1.5300000000000001E-2</v>
          </cell>
          <cell r="AD361">
            <v>1</v>
          </cell>
          <cell r="AE361">
            <v>104.69499999999999</v>
          </cell>
          <cell r="AF361" t="str">
            <v>AA-</v>
          </cell>
          <cell r="AG361">
            <v>99.174000000000021</v>
          </cell>
          <cell r="AH361">
            <v>5.9</v>
          </cell>
          <cell r="AI361">
            <v>0.8</v>
          </cell>
          <cell r="AJ361">
            <v>2.8813913185855465E-3</v>
          </cell>
          <cell r="AK361">
            <v>3.5695107431070587E-3</v>
          </cell>
          <cell r="AL361" t="str">
            <v>AA-</v>
          </cell>
          <cell r="AM361" t="str">
            <v>A1</v>
          </cell>
          <cell r="AN361" t="str">
            <v>AA-</v>
          </cell>
          <cell r="AO361" t="str">
            <v>Financial</v>
          </cell>
          <cell r="AP361" t="str">
            <v>Banks</v>
          </cell>
          <cell r="AQ361" t="str">
            <v>UNITED STATES</v>
          </cell>
          <cell r="AR361" t="str">
            <v>#N/A Field Not Applicable</v>
          </cell>
        </row>
        <row r="362">
          <cell r="A362" t="str">
            <v>CP Inc</v>
          </cell>
          <cell r="B362" t="str">
            <v>Deutsche Bank</v>
          </cell>
          <cell r="C362" t="str">
            <v>13401302</v>
          </cell>
          <cell r="D362" t="str">
            <v>USD</v>
          </cell>
          <cell r="E362" t="str">
            <v>015</v>
          </cell>
          <cell r="F362" t="str">
            <v>070</v>
          </cell>
          <cell r="G362" t="str">
            <v>WAL MART STORES INC</v>
          </cell>
          <cell r="H362" t="str">
            <v>4.250 APR 15 13</v>
          </cell>
          <cell r="I362" t="str">
            <v>931142CL5</v>
          </cell>
          <cell r="J362" t="str">
            <v>B</v>
          </cell>
          <cell r="K362" t="str">
            <v>ZZZ</v>
          </cell>
          <cell r="L362">
            <v>78682.850000000006</v>
          </cell>
          <cell r="M362">
            <v>4109574.88</v>
          </cell>
          <cell r="N362">
            <v>4151059.1</v>
          </cell>
          <cell r="O362">
            <v>4356395.45</v>
          </cell>
          <cell r="P362">
            <v>4015000</v>
          </cell>
          <cell r="Q362">
            <v>4435078.3</v>
          </cell>
          <cell r="R362" t="str">
            <v>AO   15</v>
          </cell>
          <cell r="S362">
            <v>41379</v>
          </cell>
          <cell r="T362">
            <v>2013</v>
          </cell>
          <cell r="U362">
            <v>4</v>
          </cell>
          <cell r="V362">
            <v>928</v>
          </cell>
          <cell r="W362" t="str">
            <v>MS</v>
          </cell>
          <cell r="X362">
            <v>4.25</v>
          </cell>
          <cell r="Y362">
            <v>2.39</v>
          </cell>
          <cell r="Z362">
            <v>4.409348787719502E-3</v>
          </cell>
          <cell r="AA362">
            <v>40451</v>
          </cell>
          <cell r="AB362">
            <v>246820.57</v>
          </cell>
          <cell r="AC362">
            <v>7.1300000000000002E-2</v>
          </cell>
          <cell r="AD362">
            <v>1</v>
          </cell>
          <cell r="AE362">
            <v>108.50299999999999</v>
          </cell>
          <cell r="AF362" t="str">
            <v>AA</v>
          </cell>
          <cell r="AG362">
            <v>103.389</v>
          </cell>
          <cell r="AH362">
            <v>3.4</v>
          </cell>
          <cell r="AI362">
            <v>0.9</v>
          </cell>
          <cell r="AJ362">
            <v>6.2727137565884127E-3</v>
          </cell>
          <cell r="AK362">
            <v>7.7707317982651227E-3</v>
          </cell>
          <cell r="AL362" t="str">
            <v>AA</v>
          </cell>
          <cell r="AM362" t="str">
            <v>Aa2</v>
          </cell>
          <cell r="AN362" t="str">
            <v>AA</v>
          </cell>
          <cell r="AO362" t="str">
            <v>Consumer, Cyclical</v>
          </cell>
          <cell r="AP362" t="str">
            <v>Retail</v>
          </cell>
          <cell r="AQ362" t="str">
            <v>UNITED STATES</v>
          </cell>
          <cell r="AR362" t="str">
            <v>#N/A Field Not Applicable</v>
          </cell>
        </row>
        <row r="363">
          <cell r="A363" t="str">
            <v>CP Inc</v>
          </cell>
          <cell r="B363" t="str">
            <v>Deutsche Bank</v>
          </cell>
          <cell r="C363" t="str">
            <v>13401302</v>
          </cell>
          <cell r="D363" t="str">
            <v>USD</v>
          </cell>
          <cell r="E363" t="str">
            <v>015</v>
          </cell>
          <cell r="F363" t="str">
            <v>070</v>
          </cell>
          <cell r="G363" t="str">
            <v>WELLS FARGO &amp; CO NEW</v>
          </cell>
          <cell r="H363" t="str">
            <v>4.375 JAN 31 13</v>
          </cell>
          <cell r="I363" t="str">
            <v>949746NY3</v>
          </cell>
          <cell r="J363" t="str">
            <v>B</v>
          </cell>
          <cell r="K363" t="str">
            <v>ZZZ</v>
          </cell>
          <cell r="L363">
            <v>22239.58</v>
          </cell>
          <cell r="M363">
            <v>3190089.07</v>
          </cell>
          <cell r="N363">
            <v>3201900</v>
          </cell>
          <cell r="O363">
            <v>3201630</v>
          </cell>
          <cell r="P363">
            <v>3000000</v>
          </cell>
          <cell r="Q363">
            <v>3223869.58</v>
          </cell>
          <cell r="R363" t="str">
            <v>JJ   31</v>
          </cell>
          <cell r="S363">
            <v>41305</v>
          </cell>
          <cell r="T363">
            <v>2013</v>
          </cell>
          <cell r="U363">
            <v>1</v>
          </cell>
          <cell r="V363">
            <v>854</v>
          </cell>
          <cell r="W363" t="str">
            <v>MS</v>
          </cell>
          <cell r="X363">
            <v>4.375</v>
          </cell>
          <cell r="Y363">
            <v>2.2200000000000002</v>
          </cell>
          <cell r="Z363">
            <v>3.1793287567046758E-3</v>
          </cell>
          <cell r="AA363">
            <v>40451</v>
          </cell>
          <cell r="AB363">
            <v>11540.93</v>
          </cell>
          <cell r="AC363">
            <v>6.1500000000000006E-2</v>
          </cell>
          <cell r="AD363">
            <v>1</v>
          </cell>
          <cell r="AE363">
            <v>106.721</v>
          </cell>
          <cell r="AF363" t="str">
            <v>AA-</v>
          </cell>
          <cell r="AG363">
            <v>106.73</v>
          </cell>
          <cell r="AH363">
            <v>1.6</v>
          </cell>
          <cell r="AI363">
            <v>1.4</v>
          </cell>
          <cell r="AJ363">
            <v>2.2914081129403068E-3</v>
          </cell>
          <cell r="AK363">
            <v>2.8386307070565513E-3</v>
          </cell>
          <cell r="AL363" t="str">
            <v>AA-</v>
          </cell>
          <cell r="AM363" t="str">
            <v>A1</v>
          </cell>
          <cell r="AN363" t="str">
            <v>AA-</v>
          </cell>
          <cell r="AO363" t="str">
            <v>Financial</v>
          </cell>
          <cell r="AP363" t="str">
            <v>Banks</v>
          </cell>
          <cell r="AQ363" t="str">
            <v>UNITED STATES</v>
          </cell>
          <cell r="AR363" t="str">
            <v>#N/A Field Not Applicable</v>
          </cell>
        </row>
        <row r="364">
          <cell r="A364" t="str">
            <v>CP Inc</v>
          </cell>
          <cell r="B364" t="str">
            <v>Deutsche Bank</v>
          </cell>
          <cell r="C364" t="str">
            <v>13401302</v>
          </cell>
          <cell r="D364" t="str">
            <v>USD</v>
          </cell>
          <cell r="E364" t="str">
            <v>015</v>
          </cell>
          <cell r="F364" t="str">
            <v>070</v>
          </cell>
          <cell r="G364" t="str">
            <v>WELLS FARGO CO MTN B</v>
          </cell>
          <cell r="H364" t="str">
            <v>3.980 OCT 29 10</v>
          </cell>
          <cell r="I364" t="str">
            <v>94974BAZ3</v>
          </cell>
          <cell r="J364" t="str">
            <v>B</v>
          </cell>
          <cell r="K364" t="str">
            <v>ZZZ</v>
          </cell>
          <cell r="L364">
            <v>33608.89</v>
          </cell>
          <cell r="M364">
            <v>2000336.14</v>
          </cell>
          <cell r="N364">
            <v>2009580</v>
          </cell>
          <cell r="O364">
            <v>2004920</v>
          </cell>
          <cell r="P364">
            <v>2000000</v>
          </cell>
          <cell r="Q364">
            <v>2038528.89</v>
          </cell>
          <cell r="R364" t="str">
            <v>AO   29</v>
          </cell>
          <cell r="S364">
            <v>40480</v>
          </cell>
          <cell r="T364">
            <v>2010</v>
          </cell>
          <cell r="U364">
            <v>10</v>
          </cell>
          <cell r="V364">
            <v>29</v>
          </cell>
          <cell r="W364" t="str">
            <v>MS</v>
          </cell>
          <cell r="X364">
            <v>3.98</v>
          </cell>
          <cell r="Y364">
            <v>0.08</v>
          </cell>
          <cell r="Z364">
            <v>7.1841042040304173E-5</v>
          </cell>
          <cell r="AA364">
            <v>40451</v>
          </cell>
          <cell r="AB364">
            <v>4583.8599999999997</v>
          </cell>
          <cell r="AC364">
            <v>5.0000000000000001E-4</v>
          </cell>
          <cell r="AD364">
            <v>1</v>
          </cell>
          <cell r="AE364">
            <v>100.24600000000001</v>
          </cell>
          <cell r="AF364" t="str">
            <v>AA-</v>
          </cell>
          <cell r="AG364">
            <v>100.479</v>
          </cell>
          <cell r="AH364">
            <v>3.7</v>
          </cell>
          <cell r="AI364">
            <v>0.8</v>
          </cell>
          <cell r="AJ364">
            <v>3.3226481943640683E-3</v>
          </cell>
          <cell r="AK364">
            <v>4.1161463730549144E-3</v>
          </cell>
          <cell r="AL364" t="str">
            <v>AA-</v>
          </cell>
          <cell r="AM364" t="str">
            <v>A1</v>
          </cell>
          <cell r="AN364" t="str">
            <v>AA-</v>
          </cell>
          <cell r="AO364" t="str">
            <v>Financial</v>
          </cell>
          <cell r="AP364" t="str">
            <v>Banks</v>
          </cell>
          <cell r="AQ364" t="str">
            <v>UNITED STATES</v>
          </cell>
          <cell r="AR364" t="str">
            <v>#N/A Field Not Applicable</v>
          </cell>
        </row>
        <row r="365">
          <cell r="A365" t="str">
            <v>CP Inc</v>
          </cell>
          <cell r="B365" t="str">
            <v>Deutsche Bank</v>
          </cell>
          <cell r="C365" t="str">
            <v>13401302</v>
          </cell>
          <cell r="D365" t="str">
            <v>USD</v>
          </cell>
          <cell r="E365" t="str">
            <v>015</v>
          </cell>
          <cell r="F365" t="str">
            <v>070</v>
          </cell>
          <cell r="G365" t="str">
            <v>BANK OF AMERICA CORP</v>
          </cell>
          <cell r="H365" t="str">
            <v>4.9 01 MAY 2013</v>
          </cell>
          <cell r="I365" t="str">
            <v>B06051GDW6</v>
          </cell>
          <cell r="J365" t="str">
            <v>B</v>
          </cell>
          <cell r="K365" t="str">
            <v>ZZZ</v>
          </cell>
          <cell r="L365">
            <v>24500</v>
          </cell>
          <cell r="M365">
            <v>1201070.18</v>
          </cell>
          <cell r="N365">
            <v>1202028</v>
          </cell>
          <cell r="O365">
            <v>1281444</v>
          </cell>
          <cell r="P365">
            <v>1200000</v>
          </cell>
          <cell r="Q365">
            <v>1305944</v>
          </cell>
          <cell r="R365" t="str">
            <v>MN    1</v>
          </cell>
          <cell r="S365">
            <v>41395</v>
          </cell>
          <cell r="T365">
            <v>2013</v>
          </cell>
          <cell r="U365">
            <v>5</v>
          </cell>
          <cell r="V365">
            <v>944</v>
          </cell>
          <cell r="W365" t="str">
            <v>MS</v>
          </cell>
          <cell r="X365">
            <v>4.9000000000000004</v>
          </cell>
          <cell r="Y365">
            <v>2.39</v>
          </cell>
          <cell r="Z365">
            <v>1.2886825272177651E-3</v>
          </cell>
          <cell r="AA365">
            <v>40451</v>
          </cell>
          <cell r="AB365">
            <v>80373.820000000007</v>
          </cell>
          <cell r="AC365">
            <v>7.1900000000000006E-2</v>
          </cell>
          <cell r="AD365">
            <v>1</v>
          </cell>
          <cell r="AE365">
            <v>106.78700000000001</v>
          </cell>
          <cell r="AF365" t="str">
            <v>A</v>
          </cell>
          <cell r="AG365">
            <v>100.169</v>
          </cell>
          <cell r="AH365">
            <v>4.9000000000000004</v>
          </cell>
          <cell r="AI365">
            <v>2.2000000000000002</v>
          </cell>
          <cell r="AJ365">
            <v>2.6420687796514853E-3</v>
          </cell>
          <cell r="AK365">
            <v>3.2730343956277651E-3</v>
          </cell>
          <cell r="AL365" t="str">
            <v xml:space="preserve">A </v>
          </cell>
          <cell r="AM365" t="str">
            <v>A2</v>
          </cell>
          <cell r="AN365" t="str">
            <v xml:space="preserve">A </v>
          </cell>
          <cell r="AO365" t="str">
            <v>Financial</v>
          </cell>
          <cell r="AP365" t="str">
            <v>Banks</v>
          </cell>
          <cell r="AQ365" t="str">
            <v>UNITED STATES</v>
          </cell>
          <cell r="AR365" t="str">
            <v>#N/A Field Not Applicable</v>
          </cell>
        </row>
        <row r="366">
          <cell r="A366" t="str">
            <v>CP Inc</v>
          </cell>
          <cell r="B366" t="str">
            <v>Deutsche Bank</v>
          </cell>
          <cell r="C366" t="str">
            <v>13401302</v>
          </cell>
          <cell r="D366" t="str">
            <v>USD</v>
          </cell>
          <cell r="E366" t="str">
            <v>015</v>
          </cell>
          <cell r="F366" t="str">
            <v>070</v>
          </cell>
          <cell r="G366" t="str">
            <v>BANK OF NEW YORK CO</v>
          </cell>
          <cell r="H366" t="str">
            <v>4.95 14 JAN 2011</v>
          </cell>
          <cell r="I366" t="str">
            <v>B06406HAY5</v>
          </cell>
          <cell r="J366" t="str">
            <v>B</v>
          </cell>
          <cell r="K366" t="str">
            <v>ZZZ</v>
          </cell>
          <cell r="L366">
            <v>9581.69</v>
          </cell>
          <cell r="M366">
            <v>904638.81</v>
          </cell>
          <cell r="N366">
            <v>900366.4</v>
          </cell>
          <cell r="O366">
            <v>916303.45</v>
          </cell>
          <cell r="P366">
            <v>905000</v>
          </cell>
          <cell r="Q366">
            <v>925885.14</v>
          </cell>
          <cell r="R366" t="str">
            <v>JJ   14</v>
          </cell>
          <cell r="S366">
            <v>40557</v>
          </cell>
          <cell r="T366">
            <v>2011</v>
          </cell>
          <cell r="U366">
            <v>1</v>
          </cell>
          <cell r="V366">
            <v>106</v>
          </cell>
          <cell r="W366" t="str">
            <v>MS</v>
          </cell>
          <cell r="X366">
            <v>4.95</v>
          </cell>
          <cell r="Y366">
            <v>0.28999999999999998</v>
          </cell>
          <cell r="Z366">
            <v>1.1777493360656635E-4</v>
          </cell>
          <cell r="AA366">
            <v>40451</v>
          </cell>
          <cell r="AB366">
            <v>11664.64</v>
          </cell>
          <cell r="AC366">
            <v>2.3E-3</v>
          </cell>
          <cell r="AD366">
            <v>1</v>
          </cell>
          <cell r="AE366">
            <v>101.249</v>
          </cell>
          <cell r="AF366" t="str">
            <v>AA</v>
          </cell>
          <cell r="AG366">
            <v>99.488</v>
          </cell>
          <cell r="AH366">
            <v>5.7</v>
          </cell>
          <cell r="AI366">
            <v>0.6</v>
          </cell>
          <cell r="AJ366">
            <v>2.3148866260600974E-3</v>
          </cell>
          <cell r="AK366">
            <v>2.8677162409348209E-3</v>
          </cell>
          <cell r="AL366" t="str">
            <v>AA</v>
          </cell>
          <cell r="AM366" t="str">
            <v>Aa2</v>
          </cell>
          <cell r="AN366" t="str">
            <v>AA</v>
          </cell>
          <cell r="AO366" t="str">
            <v>Financial</v>
          </cell>
          <cell r="AP366" t="str">
            <v>Banks</v>
          </cell>
          <cell r="AQ366" t="str">
            <v>UNITED STATES</v>
          </cell>
          <cell r="AR366" t="str">
            <v>#N/A Field Not Applicable</v>
          </cell>
        </row>
        <row r="367">
          <cell r="A367" t="str">
            <v>CP Inc</v>
          </cell>
          <cell r="B367" t="str">
            <v>Deutsche Bank</v>
          </cell>
          <cell r="C367" t="str">
            <v>13401302</v>
          </cell>
          <cell r="D367" t="str">
            <v>USD</v>
          </cell>
          <cell r="E367" t="str">
            <v>145</v>
          </cell>
          <cell r="F367" t="str">
            <v>070</v>
          </cell>
          <cell r="G367" t="str">
            <v>TOTAL CAPITAL SA</v>
          </cell>
          <cell r="H367" t="str">
            <v>4.000 MAY 28 13</v>
          </cell>
          <cell r="I367" t="str">
            <v>B39ZB58</v>
          </cell>
          <cell r="J367" t="str">
            <v>B</v>
          </cell>
          <cell r="K367" t="str">
            <v>ZZZ</v>
          </cell>
          <cell r="L367">
            <v>34166.67</v>
          </cell>
          <cell r="M367">
            <v>2547424.4</v>
          </cell>
          <cell r="N367">
            <v>2572750</v>
          </cell>
          <cell r="O367">
            <v>2685625</v>
          </cell>
          <cell r="P367">
            <v>2500000</v>
          </cell>
          <cell r="Q367">
            <v>2719791.67</v>
          </cell>
          <cell r="R367" t="str">
            <v>M    28</v>
          </cell>
          <cell r="S367">
            <v>41422</v>
          </cell>
          <cell r="T367">
            <v>2013</v>
          </cell>
          <cell r="U367">
            <v>5</v>
          </cell>
          <cell r="V367">
            <v>971</v>
          </cell>
          <cell r="W367" t="str">
            <v>MS</v>
          </cell>
          <cell r="X367">
            <v>4</v>
          </cell>
          <cell r="Y367">
            <v>2.52</v>
          </cell>
          <cell r="Z367">
            <v>2.8819172049599846E-3</v>
          </cell>
          <cell r="AA367">
            <v>40451</v>
          </cell>
          <cell r="AB367">
            <v>138200.6</v>
          </cell>
          <cell r="AC367">
            <v>9.0299999999999991E-2</v>
          </cell>
          <cell r="AD367">
            <v>1</v>
          </cell>
          <cell r="AE367">
            <v>107.425</v>
          </cell>
          <cell r="AF367" t="str">
            <v>AA</v>
          </cell>
          <cell r="AG367">
            <v>102.91</v>
          </cell>
          <cell r="AH367">
            <v>3.2</v>
          </cell>
          <cell r="AI367">
            <v>1.1000000000000001</v>
          </cell>
          <cell r="AJ367">
            <v>3.6595774031237898E-3</v>
          </cell>
          <cell r="AK367">
            <v>4.5335393257499926E-3</v>
          </cell>
          <cell r="AL367" t="str">
            <v>AA</v>
          </cell>
          <cell r="AM367" t="str">
            <v>Aa1</v>
          </cell>
          <cell r="AN367" t="str">
            <v>AA</v>
          </cell>
          <cell r="AO367" t="str">
            <v>Energy</v>
          </cell>
          <cell r="AP367" t="str">
            <v>Oil&amp;Gas</v>
          </cell>
          <cell r="AQ367" t="str">
            <v>FRANCE</v>
          </cell>
          <cell r="AR367" t="str">
            <v>#N/A Field Not Applicable</v>
          </cell>
        </row>
        <row r="368">
          <cell r="A368" t="str">
            <v>CP Inc</v>
          </cell>
          <cell r="B368" t="str">
            <v>Deutsche Bank</v>
          </cell>
          <cell r="C368" t="str">
            <v>13401302</v>
          </cell>
          <cell r="D368" t="str">
            <v>USD</v>
          </cell>
          <cell r="E368" t="str">
            <v>015</v>
          </cell>
          <cell r="F368" t="str">
            <v>070</v>
          </cell>
          <cell r="G368" t="str">
            <v>NESTLE HLDGS INC</v>
          </cell>
          <cell r="H368" t="str">
            <v>4.000 JUN 23 11</v>
          </cell>
          <cell r="I368" t="str">
            <v>B39ZT54</v>
          </cell>
          <cell r="J368" t="str">
            <v>B</v>
          </cell>
          <cell r="K368" t="str">
            <v>ZZZ</v>
          </cell>
          <cell r="L368">
            <v>43555.56</v>
          </cell>
          <cell r="M368">
            <v>4082382.15</v>
          </cell>
          <cell r="N368">
            <v>4188080</v>
          </cell>
          <cell r="O368">
            <v>4101200</v>
          </cell>
          <cell r="P368">
            <v>4000000</v>
          </cell>
          <cell r="Q368">
            <v>4144755.56</v>
          </cell>
          <cell r="R368" t="str">
            <v>J    23</v>
          </cell>
          <cell r="S368">
            <v>40717</v>
          </cell>
          <cell r="T368">
            <v>2011</v>
          </cell>
          <cell r="U368">
            <v>6</v>
          </cell>
          <cell r="V368">
            <v>266</v>
          </cell>
          <cell r="W368" t="str">
            <v>MS</v>
          </cell>
          <cell r="X368">
            <v>4</v>
          </cell>
          <cell r="Y368">
            <v>0.73</v>
          </cell>
          <cell r="Z368">
            <v>1.3378769492323817E-3</v>
          </cell>
          <cell r="AA368">
            <v>40451</v>
          </cell>
          <cell r="AB368">
            <v>18817.849999999999</v>
          </cell>
          <cell r="AC368">
            <v>1.2500000000000001E-2</v>
          </cell>
          <cell r="AD368">
            <v>1</v>
          </cell>
          <cell r="AE368">
            <v>102.53</v>
          </cell>
          <cell r="AF368" t="str">
            <v>AA</v>
          </cell>
          <cell r="AG368">
            <v>104.70200000000001</v>
          </cell>
          <cell r="AH368">
            <v>1.1000000000000001</v>
          </cell>
          <cell r="AI368">
            <v>0.5</v>
          </cell>
          <cell r="AJ368">
            <v>2.0159789645967396E-3</v>
          </cell>
          <cell r="AK368">
            <v>2.49742495078329E-3</v>
          </cell>
          <cell r="AL368" t="str">
            <v>AA</v>
          </cell>
          <cell r="AM368" t="str">
            <v>Aa1</v>
          </cell>
          <cell r="AN368" t="str">
            <v>AA</v>
          </cell>
          <cell r="AO368" t="str">
            <v>Consumer, Non-cyclical</v>
          </cell>
          <cell r="AP368" t="str">
            <v>Food</v>
          </cell>
          <cell r="AQ368" t="str">
            <v>UNITED STATES</v>
          </cell>
          <cell r="AR368" t="str">
            <v>#N/A Field Not Applicable</v>
          </cell>
        </row>
        <row r="369">
          <cell r="A369" t="str">
            <v>CP Inc</v>
          </cell>
          <cell r="B369" t="str">
            <v>Deutsche Bank</v>
          </cell>
          <cell r="C369" t="str">
            <v>13401302</v>
          </cell>
          <cell r="D369" t="str">
            <v>USD</v>
          </cell>
          <cell r="E369" t="str">
            <v>600</v>
          </cell>
          <cell r="F369" t="str">
            <v>070</v>
          </cell>
          <cell r="G369" t="str">
            <v>INTL BK RECON &amp; DEV</v>
          </cell>
          <cell r="H369" t="str">
            <v>3.125 15 NOV 2011</v>
          </cell>
          <cell r="I369" t="str">
            <v>B459058AE3</v>
          </cell>
          <cell r="J369" t="str">
            <v>B</v>
          </cell>
          <cell r="K369" t="str">
            <v>ZZZ</v>
          </cell>
          <cell r="L369">
            <v>15347.22</v>
          </cell>
          <cell r="M369">
            <v>1331850.56</v>
          </cell>
          <cell r="N369">
            <v>1354379</v>
          </cell>
          <cell r="O369">
            <v>1338593.75</v>
          </cell>
          <cell r="P369">
            <v>1300000</v>
          </cell>
          <cell r="Q369">
            <v>1353940.97</v>
          </cell>
          <cell r="R369" t="str">
            <v>MN   15</v>
          </cell>
          <cell r="S369">
            <v>40862</v>
          </cell>
          <cell r="T369">
            <v>2011</v>
          </cell>
          <cell r="U369">
            <v>11</v>
          </cell>
          <cell r="V369">
            <v>411</v>
          </cell>
          <cell r="W369" t="str">
            <v>MS</v>
          </cell>
          <cell r="X369">
            <v>3.125</v>
          </cell>
          <cell r="Y369">
            <v>1.1000000000000001</v>
          </cell>
          <cell r="Z369">
            <v>6.5769999335960939E-4</v>
          </cell>
          <cell r="AA369">
            <v>40451</v>
          </cell>
          <cell r="AB369">
            <v>6743.19</v>
          </cell>
          <cell r="AC369">
            <v>1.78E-2</v>
          </cell>
          <cell r="AD369">
            <v>1</v>
          </cell>
          <cell r="AE369">
            <v>102.96899999999999</v>
          </cell>
          <cell r="AF369" t="str">
            <v>AAA</v>
          </cell>
          <cell r="AG369">
            <v>104.18300000000001</v>
          </cell>
          <cell r="AH369">
            <v>0.4</v>
          </cell>
          <cell r="AI369">
            <v>0.5</v>
          </cell>
          <cell r="AJ369">
            <v>2.3916363394894889E-4</v>
          </cell>
          <cell r="AK369">
            <v>2.9627949360254571E-4</v>
          </cell>
          <cell r="AL369" t="str">
            <v>AAA</v>
          </cell>
          <cell r="AM369" t="str">
            <v>Aaa</v>
          </cell>
          <cell r="AN369" t="str">
            <v>AAA</v>
          </cell>
          <cell r="AO369" t="str">
            <v>Government</v>
          </cell>
          <cell r="AP369" t="str">
            <v>Multi-National</v>
          </cell>
          <cell r="AQ369" t="str">
            <v>SNAT</v>
          </cell>
          <cell r="AR369" t="str">
            <v>#N/A Field Not Applicable</v>
          </cell>
        </row>
        <row r="370">
          <cell r="A370" t="str">
            <v>CP Inc</v>
          </cell>
          <cell r="B370" t="str">
            <v>Deutsche Bank</v>
          </cell>
          <cell r="C370" t="str">
            <v>13401302</v>
          </cell>
          <cell r="D370" t="str">
            <v>USD</v>
          </cell>
          <cell r="E370" t="str">
            <v>015</v>
          </cell>
          <cell r="F370" t="str">
            <v>070</v>
          </cell>
          <cell r="G370" t="str">
            <v>NOVARTIS CAPITAL COR</v>
          </cell>
          <cell r="H370" t="str">
            <v>1.9 24 APR 2013</v>
          </cell>
          <cell r="I370" t="str">
            <v>B66989HAB4</v>
          </cell>
          <cell r="J370" t="str">
            <v>B</v>
          </cell>
          <cell r="K370" t="str">
            <v>ZZZ</v>
          </cell>
          <cell r="L370">
            <v>13121.88</v>
          </cell>
          <cell r="M370">
            <v>1274665.3899999999</v>
          </cell>
          <cell r="N370">
            <v>1274594.25</v>
          </cell>
          <cell r="O370">
            <v>1308800.25</v>
          </cell>
          <cell r="P370">
            <v>1275000</v>
          </cell>
          <cell r="Q370">
            <v>1321922.1299999999</v>
          </cell>
          <cell r="R370" t="str">
            <v>AO   24</v>
          </cell>
          <cell r="S370">
            <v>41388</v>
          </cell>
          <cell r="T370">
            <v>2013</v>
          </cell>
          <cell r="U370">
            <v>4</v>
          </cell>
          <cell r="V370">
            <v>937</v>
          </cell>
          <cell r="W370" t="str">
            <v>MS</v>
          </cell>
          <cell r="X370">
            <v>1.9</v>
          </cell>
          <cell r="Y370">
            <v>2.48</v>
          </cell>
          <cell r="Z370">
            <v>1.4191474768733778E-3</v>
          </cell>
          <cell r="AA370">
            <v>40451</v>
          </cell>
          <cell r="AB370">
            <v>34134.86</v>
          </cell>
          <cell r="AC370">
            <v>7.5499999999999998E-2</v>
          </cell>
          <cell r="AD370">
            <v>1</v>
          </cell>
          <cell r="AE370">
            <v>102.65100000000001</v>
          </cell>
          <cell r="AF370" t="str">
            <v>AA-</v>
          </cell>
          <cell r="AG370">
            <v>99.968000000000018</v>
          </cell>
          <cell r="AH370">
            <v>1.9</v>
          </cell>
          <cell r="AI370">
            <v>0.9</v>
          </cell>
          <cell r="AJ370">
            <v>1.087250083088475E-3</v>
          </cell>
          <cell r="AK370">
            <v>1.3469016953703756E-3</v>
          </cell>
          <cell r="AL370" t="str">
            <v>AA-</v>
          </cell>
          <cell r="AM370" t="str">
            <v>Aa2</v>
          </cell>
          <cell r="AN370" t="str">
            <v>AA-</v>
          </cell>
          <cell r="AO370" t="str">
            <v>Consumer, Non-cyclical</v>
          </cell>
          <cell r="AP370" t="str">
            <v>Pharmaceuticals</v>
          </cell>
          <cell r="AQ370" t="str">
            <v>UNITED STATES</v>
          </cell>
          <cell r="AR370" t="str">
            <v>#N/A Field Not Applicable</v>
          </cell>
        </row>
        <row r="371">
          <cell r="A371" t="str">
            <v>CP Inc</v>
          </cell>
          <cell r="B371" t="str">
            <v>Deutsche Bank</v>
          </cell>
          <cell r="C371" t="str">
            <v>13401302</v>
          </cell>
          <cell r="D371" t="str">
            <v>USD</v>
          </cell>
          <cell r="E371" t="str">
            <v>015</v>
          </cell>
          <cell r="F371" t="str">
            <v>070</v>
          </cell>
          <cell r="G371" t="str">
            <v>3M COMPANY</v>
          </cell>
          <cell r="H371" t="str">
            <v>4.65 15 DEC 2012</v>
          </cell>
          <cell r="I371" t="str">
            <v>B88579EAD7</v>
          </cell>
          <cell r="J371" t="str">
            <v>B</v>
          </cell>
          <cell r="K371" t="str">
            <v>ZZZ</v>
          </cell>
          <cell r="L371">
            <v>23275.83</v>
          </cell>
          <cell r="M371">
            <v>1778292.41</v>
          </cell>
          <cell r="N371">
            <v>1820547</v>
          </cell>
          <cell r="O371">
            <v>1849107</v>
          </cell>
          <cell r="P371">
            <v>1700000</v>
          </cell>
          <cell r="Q371">
            <v>1872382.83</v>
          </cell>
          <cell r="R371" t="str">
            <v>JD   15</v>
          </cell>
          <cell r="S371">
            <v>41258</v>
          </cell>
          <cell r="T371">
            <v>2012</v>
          </cell>
          <cell r="U371">
            <v>12</v>
          </cell>
          <cell r="V371">
            <v>807</v>
          </cell>
          <cell r="W371" t="str">
            <v>MS</v>
          </cell>
          <cell r="X371">
            <v>4.6500000000000004</v>
          </cell>
          <cell r="Y371">
            <v>2.1</v>
          </cell>
          <cell r="Z371">
            <v>1.6764944662763283E-3</v>
          </cell>
          <cell r="AA371">
            <v>40451</v>
          </cell>
          <cell r="AB371">
            <v>70814.59</v>
          </cell>
          <cell r="AC371">
            <v>5.5899999999999998E-2</v>
          </cell>
          <cell r="AD371">
            <v>1</v>
          </cell>
          <cell r="AE371">
            <v>108.771</v>
          </cell>
          <cell r="AF371" t="str">
            <v>AA-</v>
          </cell>
          <cell r="AG371">
            <v>107.09099999999998</v>
          </cell>
          <cell r="AH371">
            <v>1.9</v>
          </cell>
          <cell r="AI371">
            <v>0.6</v>
          </cell>
          <cell r="AJ371">
            <v>1.5168283266309636E-3</v>
          </cell>
          <cell r="AK371">
            <v>1.8790696606999513E-3</v>
          </cell>
          <cell r="AL371" t="str">
            <v>AA-</v>
          </cell>
          <cell r="AM371" t="str">
            <v>Aa2</v>
          </cell>
          <cell r="AN371" t="str">
            <v>AA-</v>
          </cell>
          <cell r="AO371" t="str">
            <v>Industrial</v>
          </cell>
          <cell r="AP371" t="str">
            <v>Miscellaneous Manufactur</v>
          </cell>
          <cell r="AQ371" t="str">
            <v>UNITED STATES</v>
          </cell>
          <cell r="AR371" t="str">
            <v>#N/A Field Not Applicable</v>
          </cell>
        </row>
        <row r="372">
          <cell r="A372" t="str">
            <v>CP Inc</v>
          </cell>
          <cell r="B372" t="str">
            <v>Treasury - Partners</v>
          </cell>
          <cell r="C372" t="str">
            <v>13401822</v>
          </cell>
          <cell r="D372" t="str">
            <v>USD</v>
          </cell>
          <cell r="E372" t="str">
            <v>015</v>
          </cell>
          <cell r="F372" t="str">
            <v>070</v>
          </cell>
          <cell r="G372" t="str">
            <v>AT&amp;T INC</v>
          </cell>
          <cell r="H372" t="str">
            <v>4.950 JAN 15 13</v>
          </cell>
          <cell r="I372" t="str">
            <v>00206RAF9</v>
          </cell>
          <cell r="J372" t="str">
            <v>B</v>
          </cell>
          <cell r="K372" t="str">
            <v>CAL</v>
          </cell>
          <cell r="L372">
            <v>31350</v>
          </cell>
          <cell r="M372">
            <v>3182685.83</v>
          </cell>
          <cell r="N372">
            <v>3245982</v>
          </cell>
          <cell r="O372">
            <v>3259890</v>
          </cell>
          <cell r="P372">
            <v>3000000</v>
          </cell>
          <cell r="Q372">
            <v>3291240</v>
          </cell>
          <cell r="R372" t="str">
            <v>JJ   15</v>
          </cell>
          <cell r="S372">
            <v>41289</v>
          </cell>
          <cell r="T372">
            <v>2013</v>
          </cell>
          <cell r="U372">
            <v>1</v>
          </cell>
          <cell r="V372">
            <v>838</v>
          </cell>
          <cell r="W372" t="str">
            <v>MS</v>
          </cell>
          <cell r="X372">
            <v>4.95</v>
          </cell>
          <cell r="Y372">
            <v>2.17</v>
          </cell>
          <cell r="Z372">
            <v>3.1005101618547192E-3</v>
          </cell>
          <cell r="AA372">
            <v>40451</v>
          </cell>
          <cell r="AB372">
            <v>77204.17</v>
          </cell>
          <cell r="AC372">
            <v>5.9299999999999999E-2</v>
          </cell>
          <cell r="AD372">
            <v>1</v>
          </cell>
          <cell r="AE372">
            <v>108.663</v>
          </cell>
          <cell r="AF372" t="str">
            <v>A</v>
          </cell>
          <cell r="AG372">
            <v>108.199</v>
          </cell>
          <cell r="AH372">
            <v>2.2000000000000002</v>
          </cell>
          <cell r="AI372">
            <v>1.1000000000000001</v>
          </cell>
          <cell r="AJ372">
            <v>3.1433743576407295E-3</v>
          </cell>
          <cell r="AK372">
            <v>3.8940592577039485E-3</v>
          </cell>
          <cell r="AL372" t="str">
            <v xml:space="preserve">A </v>
          </cell>
          <cell r="AM372" t="str">
            <v>A2</v>
          </cell>
          <cell r="AN372" t="str">
            <v xml:space="preserve">A </v>
          </cell>
          <cell r="AO372" t="str">
            <v>Communications</v>
          </cell>
          <cell r="AP372" t="str">
            <v>Telecommunications</v>
          </cell>
          <cell r="AQ372" t="str">
            <v>UNITED STATES</v>
          </cell>
          <cell r="AR372" t="str">
            <v>#N/A Field Not Applicable</v>
          </cell>
        </row>
        <row r="373">
          <cell r="A373" t="str">
            <v>CP Inc</v>
          </cell>
          <cell r="B373" t="str">
            <v>Treasury - Partners</v>
          </cell>
          <cell r="C373" t="str">
            <v>13401822</v>
          </cell>
          <cell r="D373" t="str">
            <v>USD</v>
          </cell>
          <cell r="E373" t="str">
            <v>015</v>
          </cell>
          <cell r="F373" t="str">
            <v>070</v>
          </cell>
          <cell r="G373" t="str">
            <v>ABBOTT LABORATORIES</v>
          </cell>
          <cell r="H373" t="str">
            <v>5.150 NOV 30 12</v>
          </cell>
          <cell r="I373" t="str">
            <v>002819AA8</v>
          </cell>
          <cell r="J373" t="str">
            <v>B</v>
          </cell>
          <cell r="K373" t="str">
            <v>CAL</v>
          </cell>
          <cell r="L373">
            <v>58558.79</v>
          </cell>
          <cell r="M373">
            <v>3450028.78</v>
          </cell>
          <cell r="N373">
            <v>3523518.51</v>
          </cell>
          <cell r="O373">
            <v>3701475.62</v>
          </cell>
          <cell r="P373">
            <v>3383000</v>
          </cell>
          <cell r="Q373">
            <v>3760034.41</v>
          </cell>
          <cell r="R373" t="str">
            <v>MN   30</v>
          </cell>
          <cell r="S373">
            <v>41243</v>
          </cell>
          <cell r="T373">
            <v>2012</v>
          </cell>
          <cell r="U373">
            <v>11</v>
          </cell>
          <cell r="V373">
            <v>792</v>
          </cell>
          <cell r="W373" t="str">
            <v>MS</v>
          </cell>
          <cell r="X373">
            <v>5.15</v>
          </cell>
          <cell r="Y373">
            <v>2.04</v>
          </cell>
          <cell r="Z373">
            <v>3.1596031639552855E-3</v>
          </cell>
          <cell r="AA373">
            <v>40451</v>
          </cell>
          <cell r="AB373">
            <v>251446.84</v>
          </cell>
          <cell r="AC373">
            <v>5.3499999999999999E-2</v>
          </cell>
          <cell r="AD373">
            <v>1</v>
          </cell>
          <cell r="AE373">
            <v>109.414</v>
          </cell>
          <cell r="AF373" t="str">
            <v>AA</v>
          </cell>
          <cell r="AG373">
            <v>104.154</v>
          </cell>
          <cell r="AH373">
            <v>4.0999999999999996</v>
          </cell>
          <cell r="AI373">
            <v>0.8</v>
          </cell>
          <cell r="AJ373">
            <v>6.3501828295179754E-3</v>
          </cell>
          <cell r="AK373">
            <v>7.8667016466841717E-3</v>
          </cell>
          <cell r="AL373" t="str">
            <v>AA</v>
          </cell>
          <cell r="AM373" t="str">
            <v>A1</v>
          </cell>
          <cell r="AN373" t="str">
            <v>AA</v>
          </cell>
          <cell r="AO373" t="str">
            <v>Consumer, Non-cyclical</v>
          </cell>
          <cell r="AP373" t="str">
            <v>Pharmaceuticals</v>
          </cell>
          <cell r="AQ373" t="str">
            <v>UNITED STATES</v>
          </cell>
          <cell r="AR373" t="str">
            <v>#N/A Field Not Applicable</v>
          </cell>
        </row>
        <row r="374">
          <cell r="A374" t="str">
            <v>CP Inc</v>
          </cell>
          <cell r="B374" t="str">
            <v>Treasury - Partners</v>
          </cell>
          <cell r="C374" t="str">
            <v>13401822</v>
          </cell>
          <cell r="D374" t="str">
            <v>USD</v>
          </cell>
          <cell r="E374" t="str">
            <v>015</v>
          </cell>
          <cell r="F374" t="str">
            <v>070</v>
          </cell>
          <cell r="G374" t="str">
            <v>BANK OF AMERICA CORP</v>
          </cell>
          <cell r="H374" t="str">
            <v>4.250 OCT 01 10</v>
          </cell>
          <cell r="I374" t="str">
            <v>060505BP8</v>
          </cell>
          <cell r="J374" t="str">
            <v>B</v>
          </cell>
          <cell r="K374" t="str">
            <v>ZZZ</v>
          </cell>
          <cell r="L374">
            <v>74375</v>
          </cell>
          <cell r="M374">
            <v>3500000</v>
          </cell>
          <cell r="N374">
            <v>3542665</v>
          </cell>
          <cell r="O374">
            <v>3500000</v>
          </cell>
          <cell r="P374">
            <v>3500000</v>
          </cell>
          <cell r="Q374">
            <v>3574375</v>
          </cell>
          <cell r="R374" t="str">
            <v>AO    1</v>
          </cell>
          <cell r="S374">
            <v>40452</v>
          </cell>
          <cell r="T374">
            <v>2010</v>
          </cell>
          <cell r="U374">
            <v>10</v>
          </cell>
          <cell r="V374">
            <v>1</v>
          </cell>
          <cell r="W374" t="str">
            <v>MS</v>
          </cell>
          <cell r="X374">
            <v>4.25</v>
          </cell>
          <cell r="Y374">
            <v>0</v>
          </cell>
          <cell r="Z374">
            <v>0</v>
          </cell>
          <cell r="AA374">
            <v>40451</v>
          </cell>
          <cell r="AB374">
            <v>0</v>
          </cell>
          <cell r="AC374">
            <v>0</v>
          </cell>
          <cell r="AD374">
            <v>1</v>
          </cell>
          <cell r="AE374">
            <v>100</v>
          </cell>
          <cell r="AF374" t="str">
            <v>A</v>
          </cell>
          <cell r="AG374">
            <v>101.21899999999999</v>
          </cell>
          <cell r="AH374">
            <v>3.7</v>
          </cell>
          <cell r="AI374">
            <v>4.3</v>
          </cell>
          <cell r="AJ374">
            <v>5.8136572387650007E-3</v>
          </cell>
          <cell r="AK374">
            <v>7.2020457050244562E-3</v>
          </cell>
          <cell r="AL374" t="str">
            <v>NR</v>
          </cell>
          <cell r="AM374" t="str">
            <v>WR</v>
          </cell>
          <cell r="AN374" t="str">
            <v>NR</v>
          </cell>
          <cell r="AO374" t="str">
            <v>Financial</v>
          </cell>
          <cell r="AP374" t="str">
            <v>Banks</v>
          </cell>
          <cell r="AQ374" t="str">
            <v>UNITED STATES</v>
          </cell>
          <cell r="AR374" t="str">
            <v>#N/A Field Not Applicable</v>
          </cell>
        </row>
        <row r="375">
          <cell r="A375" t="str">
            <v>CP Inc</v>
          </cell>
          <cell r="B375" t="str">
            <v>Treasury - Partners</v>
          </cell>
          <cell r="C375" t="str">
            <v>13401822</v>
          </cell>
          <cell r="D375" t="str">
            <v>USD</v>
          </cell>
          <cell r="E375" t="str">
            <v>015</v>
          </cell>
          <cell r="F375" t="str">
            <v>070</v>
          </cell>
          <cell r="G375" t="str">
            <v>BANK NEW YORK MTN BK</v>
          </cell>
          <cell r="H375" t="str">
            <v>5.125 NOV 01 11</v>
          </cell>
          <cell r="I375" t="str">
            <v>06406HBA6</v>
          </cell>
          <cell r="J375" t="str">
            <v>B</v>
          </cell>
          <cell r="K375" t="str">
            <v>ZZZ</v>
          </cell>
          <cell r="L375">
            <v>53385.42</v>
          </cell>
          <cell r="M375">
            <v>2518015.9300000002</v>
          </cell>
          <cell r="N375">
            <v>2556550</v>
          </cell>
          <cell r="O375">
            <v>2621675</v>
          </cell>
          <cell r="P375">
            <v>2500000</v>
          </cell>
          <cell r="Q375">
            <v>2675060.42</v>
          </cell>
          <cell r="R375" t="str">
            <v>MN    1</v>
          </cell>
          <cell r="S375">
            <v>40848</v>
          </cell>
          <cell r="T375">
            <v>2011</v>
          </cell>
          <cell r="U375">
            <v>11</v>
          </cell>
          <cell r="V375">
            <v>397</v>
          </cell>
          <cell r="W375" t="str">
            <v>MS</v>
          </cell>
          <cell r="X375">
            <v>5.125</v>
          </cell>
          <cell r="Y375">
            <v>1.05</v>
          </cell>
          <cell r="Z375">
            <v>1.1869363409813584E-3</v>
          </cell>
          <cell r="AA375">
            <v>40451</v>
          </cell>
          <cell r="AB375">
            <v>103659.07</v>
          </cell>
          <cell r="AC375">
            <v>1.6500000000000001E-2</v>
          </cell>
          <cell r="AD375">
            <v>1</v>
          </cell>
          <cell r="AE375">
            <v>104.867</v>
          </cell>
          <cell r="AF375" t="str">
            <v>AA-</v>
          </cell>
          <cell r="AG375">
            <v>102.262</v>
          </cell>
          <cell r="AH375">
            <v>4.4000000000000004</v>
          </cell>
          <cell r="AI375">
            <v>0.6</v>
          </cell>
          <cell r="AJ375">
            <v>4.9738284764933114E-3</v>
          </cell>
          <cell r="AK375">
            <v>6.1616532494899248E-3</v>
          </cell>
          <cell r="AL375" t="str">
            <v>AA-</v>
          </cell>
          <cell r="AM375" t="str">
            <v>Aa2</v>
          </cell>
          <cell r="AN375" t="str">
            <v>AA-</v>
          </cell>
          <cell r="AO375" t="str">
            <v>Financial</v>
          </cell>
          <cell r="AP375" t="str">
            <v>Banks</v>
          </cell>
          <cell r="AQ375" t="str">
            <v>UNITED STATES</v>
          </cell>
          <cell r="AR375" t="str">
            <v>#N/A Field Not Applicable</v>
          </cell>
        </row>
        <row r="376">
          <cell r="A376" t="str">
            <v>CP Inc</v>
          </cell>
          <cell r="B376" t="str">
            <v>Treasury - Partners</v>
          </cell>
          <cell r="C376" t="str">
            <v>13401822</v>
          </cell>
          <cell r="D376" t="str">
            <v>USD</v>
          </cell>
          <cell r="E376" t="str">
            <v>015</v>
          </cell>
          <cell r="F376" t="str">
            <v>070</v>
          </cell>
          <cell r="G376" t="str">
            <v>BERKSHIRE HATHAWAY F</v>
          </cell>
          <cell r="H376" t="str">
            <v>4.625 OCT 15 13</v>
          </cell>
          <cell r="I376" t="str">
            <v>084664AD3</v>
          </cell>
          <cell r="J376" t="str">
            <v>B</v>
          </cell>
          <cell r="K376" t="str">
            <v>CAL</v>
          </cell>
          <cell r="L376">
            <v>31989.58</v>
          </cell>
          <cell r="M376">
            <v>1527786.23</v>
          </cell>
          <cell r="N376">
            <v>1542180</v>
          </cell>
          <cell r="O376">
            <v>1650300</v>
          </cell>
          <cell r="P376">
            <v>1500000</v>
          </cell>
          <cell r="Q376">
            <v>1682289.58</v>
          </cell>
          <cell r="R376" t="str">
            <v>AO   15</v>
          </cell>
          <cell r="S376">
            <v>41562</v>
          </cell>
          <cell r="T376">
            <v>2013</v>
          </cell>
          <cell r="U376">
            <v>10</v>
          </cell>
          <cell r="V376">
            <v>1111</v>
          </cell>
          <cell r="W376" t="str">
            <v>MS</v>
          </cell>
          <cell r="X376">
            <v>4.625</v>
          </cell>
          <cell r="Y376">
            <v>2.81</v>
          </cell>
          <cell r="Z376">
            <v>1.9272966475415614E-3</v>
          </cell>
          <cell r="AA376">
            <v>40451</v>
          </cell>
          <cell r="AB376">
            <v>122513.77</v>
          </cell>
          <cell r="AC376">
            <v>9.7100000000000006E-2</v>
          </cell>
          <cell r="AD376">
            <v>1</v>
          </cell>
          <cell r="AE376">
            <v>110.02</v>
          </cell>
          <cell r="AF376" t="str">
            <v>AA+</v>
          </cell>
          <cell r="AG376">
            <v>102.81199999999998</v>
          </cell>
          <cell r="AH376">
            <v>4</v>
          </cell>
          <cell r="AI376">
            <v>1.3</v>
          </cell>
          <cell r="AJ376">
            <v>2.7434827723011551E-3</v>
          </cell>
          <cell r="AK376">
            <v>3.3986675694106581E-3</v>
          </cell>
          <cell r="AL376" t="str">
            <v>AA+</v>
          </cell>
          <cell r="AM376" t="str">
            <v>Aa2</v>
          </cell>
          <cell r="AN376" t="str">
            <v>AA+</v>
          </cell>
          <cell r="AO376" t="str">
            <v>Financial</v>
          </cell>
          <cell r="AP376" t="str">
            <v>Insurance</v>
          </cell>
          <cell r="AQ376" t="str">
            <v>UNITED STATES</v>
          </cell>
          <cell r="AR376" t="str">
            <v>#N/A Field Not Applicable</v>
          </cell>
        </row>
        <row r="377">
          <cell r="A377" t="str">
            <v>CP Inc</v>
          </cell>
          <cell r="B377" t="str">
            <v>Treasury - Partners</v>
          </cell>
          <cell r="C377" t="str">
            <v>13401822</v>
          </cell>
          <cell r="D377" t="str">
            <v>USD</v>
          </cell>
          <cell r="E377" t="str">
            <v>015</v>
          </cell>
          <cell r="F377" t="str">
            <v>070</v>
          </cell>
          <cell r="G377" t="str">
            <v>BERKSHIRE HATHAWAY F</v>
          </cell>
          <cell r="H377" t="str">
            <v>5.000 AUG 15 13</v>
          </cell>
          <cell r="I377" t="str">
            <v>084664BG5</v>
          </cell>
          <cell r="J377" t="str">
            <v>B</v>
          </cell>
          <cell r="K377" t="str">
            <v>CAL</v>
          </cell>
          <cell r="L377">
            <v>19166.669999999998</v>
          </cell>
          <cell r="M377">
            <v>3082632.53</v>
          </cell>
          <cell r="N377">
            <v>3130290</v>
          </cell>
          <cell r="O377">
            <v>3319200</v>
          </cell>
          <cell r="P377">
            <v>3000000</v>
          </cell>
          <cell r="Q377">
            <v>3338366.67</v>
          </cell>
          <cell r="R377" t="str">
            <v>FA   15</v>
          </cell>
          <cell r="S377">
            <v>41501</v>
          </cell>
          <cell r="T377">
            <v>2013</v>
          </cell>
          <cell r="U377">
            <v>8</v>
          </cell>
          <cell r="V377">
            <v>1050</v>
          </cell>
          <cell r="W377" t="str">
            <v>MS</v>
          </cell>
          <cell r="X377">
            <v>5</v>
          </cell>
          <cell r="Y377">
            <v>2.69</v>
          </cell>
          <cell r="Z377">
            <v>3.7226627337057865E-3</v>
          </cell>
          <cell r="AA377">
            <v>40451</v>
          </cell>
          <cell r="AB377">
            <v>236567.47</v>
          </cell>
          <cell r="AC377">
            <v>8.8599999999999998E-2</v>
          </cell>
          <cell r="AD377">
            <v>1</v>
          </cell>
          <cell r="AE377">
            <v>110.64</v>
          </cell>
          <cell r="AF377" t="str">
            <v>AA+</v>
          </cell>
          <cell r="AG377">
            <v>104.34300000000002</v>
          </cell>
          <cell r="AH377">
            <v>3.9</v>
          </cell>
          <cell r="AI377">
            <v>1.2</v>
          </cell>
          <cell r="AJ377">
            <v>5.3971690191273484E-3</v>
          </cell>
          <cell r="AK377">
            <v>6.6860938574621748E-3</v>
          </cell>
          <cell r="AL377" t="str">
            <v>AA+</v>
          </cell>
          <cell r="AM377" t="str">
            <v>Aa2</v>
          </cell>
          <cell r="AN377" t="str">
            <v>AA+</v>
          </cell>
          <cell r="AO377" t="str">
            <v>Financial</v>
          </cell>
          <cell r="AP377" t="str">
            <v>Insurance</v>
          </cell>
          <cell r="AQ377" t="str">
            <v>UNITED STATES</v>
          </cell>
          <cell r="AR377" t="str">
            <v>#N/A Field Not Applicable</v>
          </cell>
        </row>
        <row r="378">
          <cell r="A378" t="str">
            <v>CP Inc</v>
          </cell>
          <cell r="B378" t="str">
            <v>Treasury - Partners</v>
          </cell>
          <cell r="C378" t="str">
            <v>13401822</v>
          </cell>
          <cell r="D378" t="str">
            <v>USD</v>
          </cell>
          <cell r="E378" t="str">
            <v>015</v>
          </cell>
          <cell r="F378" t="str">
            <v>070</v>
          </cell>
          <cell r="G378" t="str">
            <v>BOEING CAP CORP</v>
          </cell>
          <cell r="H378" t="str">
            <v>6.100 MAR 01 11</v>
          </cell>
          <cell r="I378" t="str">
            <v>097014AD6</v>
          </cell>
          <cell r="J378" t="str">
            <v>B</v>
          </cell>
          <cell r="K378" t="str">
            <v>ZZZ</v>
          </cell>
          <cell r="L378">
            <v>5083.33</v>
          </cell>
          <cell r="M378">
            <v>1010386.62</v>
          </cell>
          <cell r="N378">
            <v>1072500</v>
          </cell>
          <cell r="O378">
            <v>1023360</v>
          </cell>
          <cell r="P378">
            <v>1000000</v>
          </cell>
          <cell r="Q378">
            <v>1028443.33</v>
          </cell>
          <cell r="R378" t="str">
            <v>MS    1</v>
          </cell>
          <cell r="S378">
            <v>40603</v>
          </cell>
          <cell r="T378">
            <v>2011</v>
          </cell>
          <cell r="U378">
            <v>3</v>
          </cell>
          <cell r="V378">
            <v>152</v>
          </cell>
          <cell r="W378" t="str">
            <v>MS</v>
          </cell>
          <cell r="X378">
            <v>6.1</v>
          </cell>
          <cell r="Y378">
            <v>0.42</v>
          </cell>
          <cell r="Z378">
            <v>1.9050945364262599E-4</v>
          </cell>
          <cell r="AA378">
            <v>40451</v>
          </cell>
          <cell r="AB378">
            <v>12973.38</v>
          </cell>
          <cell r="AC378">
            <v>3.8E-3</v>
          </cell>
          <cell r="AD378">
            <v>1</v>
          </cell>
          <cell r="AE378">
            <v>102.336</v>
          </cell>
          <cell r="AF378" t="str">
            <v>A</v>
          </cell>
          <cell r="AG378">
            <v>107.25</v>
          </cell>
          <cell r="AH378">
            <v>3.4</v>
          </cell>
          <cell r="AI378">
            <v>0.5</v>
          </cell>
          <cell r="AJ378">
            <v>1.5422193866307819E-3</v>
          </cell>
          <cell r="AK378">
            <v>1.9105244863127106E-3</v>
          </cell>
          <cell r="AL378" t="str">
            <v xml:space="preserve">A </v>
          </cell>
          <cell r="AM378" t="str">
            <v>A2</v>
          </cell>
          <cell r="AN378" t="str">
            <v xml:space="preserve">A </v>
          </cell>
          <cell r="AO378" t="str">
            <v>Financial</v>
          </cell>
          <cell r="AP378" t="str">
            <v>Diversified Finan Serv</v>
          </cell>
          <cell r="AQ378" t="str">
            <v>UNITED STATES</v>
          </cell>
          <cell r="AR378" t="str">
            <v>#N/A Field Not Applicable</v>
          </cell>
        </row>
        <row r="379">
          <cell r="A379" t="str">
            <v>CP Inc</v>
          </cell>
          <cell r="B379" t="str">
            <v>Treasury - Partners</v>
          </cell>
          <cell r="C379" t="str">
            <v>13401822</v>
          </cell>
          <cell r="D379" t="str">
            <v>USD</v>
          </cell>
          <cell r="E379" t="str">
            <v>015</v>
          </cell>
          <cell r="F379" t="str">
            <v>070</v>
          </cell>
          <cell r="G379" t="str">
            <v>BOTTLING GROUP LLC</v>
          </cell>
          <cell r="H379" t="str">
            <v>4.625 NOV 15 12</v>
          </cell>
          <cell r="I379" t="str">
            <v>10138MAB1</v>
          </cell>
          <cell r="J379" t="str">
            <v>B</v>
          </cell>
          <cell r="K379" t="str">
            <v>CAL</v>
          </cell>
          <cell r="L379">
            <v>17874.080000000002</v>
          </cell>
          <cell r="M379">
            <v>1033253.87</v>
          </cell>
          <cell r="N379">
            <v>1044564.84</v>
          </cell>
          <cell r="O379">
            <v>1101208.3500000001</v>
          </cell>
          <cell r="P379">
            <v>1023000</v>
          </cell>
          <cell r="Q379">
            <v>1119082.43</v>
          </cell>
          <cell r="R379" t="str">
            <v>MN   15</v>
          </cell>
          <cell r="S379">
            <v>41228</v>
          </cell>
          <cell r="T379">
            <v>2012</v>
          </cell>
          <cell r="U379">
            <v>11</v>
          </cell>
          <cell r="V379">
            <v>777</v>
          </cell>
          <cell r="W379" t="str">
            <v>MS</v>
          </cell>
          <cell r="X379">
            <v>4.625</v>
          </cell>
          <cell r="Y379">
            <v>2.0099999999999998</v>
          </cell>
          <cell r="Z379">
            <v>9.3235810965428369E-4</v>
          </cell>
          <cell r="AA379">
            <v>40451</v>
          </cell>
          <cell r="AB379">
            <v>67954.48</v>
          </cell>
          <cell r="AC379">
            <v>5.1900000000000002E-2</v>
          </cell>
          <cell r="AD379">
            <v>1</v>
          </cell>
          <cell r="AE379">
            <v>107.645</v>
          </cell>
          <cell r="AF379" t="str">
            <v>A</v>
          </cell>
          <cell r="AG379">
            <v>102.108</v>
          </cell>
          <cell r="AH379">
            <v>4.0999999999999996</v>
          </cell>
          <cell r="AI379">
            <v>1</v>
          </cell>
          <cell r="AJ379">
            <v>1.90182499979232E-3</v>
          </cell>
          <cell r="AK379">
            <v>2.3560093085866355E-3</v>
          </cell>
          <cell r="AL379" t="str">
            <v xml:space="preserve">A </v>
          </cell>
          <cell r="AM379" t="str">
            <v>Aa3</v>
          </cell>
          <cell r="AN379" t="str">
            <v xml:space="preserve">A </v>
          </cell>
          <cell r="AO379" t="str">
            <v>Consumer, Non-cyclical</v>
          </cell>
          <cell r="AP379" t="str">
            <v>Beverages</v>
          </cell>
          <cell r="AQ379" t="str">
            <v>UNITED STATES</v>
          </cell>
          <cell r="AR379" t="str">
            <v>#N/A Field Not Applicable</v>
          </cell>
        </row>
        <row r="380">
          <cell r="A380" t="str">
            <v>CP Inc</v>
          </cell>
          <cell r="B380" t="str">
            <v>Treasury - Partners</v>
          </cell>
          <cell r="C380" t="str">
            <v>13401822</v>
          </cell>
          <cell r="D380" t="str">
            <v>USD</v>
          </cell>
          <cell r="E380" t="str">
            <v>015</v>
          </cell>
          <cell r="F380" t="str">
            <v>070</v>
          </cell>
          <cell r="G380" t="str">
            <v>BROWN FORMAN CORP</v>
          </cell>
          <cell r="H380" t="str">
            <v>5.200 APR 01 12</v>
          </cell>
          <cell r="I380" t="str">
            <v>115637AH3</v>
          </cell>
          <cell r="J380" t="str">
            <v>B</v>
          </cell>
          <cell r="K380" t="str">
            <v>ZZZ</v>
          </cell>
          <cell r="L380">
            <v>104000</v>
          </cell>
          <cell r="M380">
            <v>4027840.01</v>
          </cell>
          <cell r="N380">
            <v>4066490</v>
          </cell>
          <cell r="O380">
            <v>4247000</v>
          </cell>
          <cell r="P380">
            <v>4000000</v>
          </cell>
          <cell r="Q380">
            <v>4351000</v>
          </cell>
          <cell r="R380" t="str">
            <v>AO    1</v>
          </cell>
          <cell r="S380">
            <v>41000</v>
          </cell>
          <cell r="T380">
            <v>2012</v>
          </cell>
          <cell r="U380">
            <v>4</v>
          </cell>
          <cell r="V380">
            <v>549</v>
          </cell>
          <cell r="W380" t="str">
            <v>MS</v>
          </cell>
          <cell r="X380">
            <v>5.2</v>
          </cell>
          <cell r="Y380">
            <v>1.42</v>
          </cell>
          <cell r="Z380">
            <v>2.5676759341797515E-3</v>
          </cell>
          <cell r="AA380">
            <v>40451</v>
          </cell>
          <cell r="AB380">
            <v>219159.99</v>
          </cell>
          <cell r="AC380">
            <v>2.81E-2</v>
          </cell>
          <cell r="AD380">
            <v>1</v>
          </cell>
          <cell r="AE380">
            <v>106.175</v>
          </cell>
          <cell r="AF380" t="str">
            <v>A</v>
          </cell>
          <cell r="AG380">
            <v>101.66200000000001</v>
          </cell>
          <cell r="AH380">
            <v>4.7</v>
          </cell>
          <cell r="AI380">
            <v>1</v>
          </cell>
          <cell r="AJ380">
            <v>8.4986456976372058E-3</v>
          </cell>
          <cell r="AK380">
            <v>1.0528249642422159E-2</v>
          </cell>
          <cell r="AL380" t="str">
            <v xml:space="preserve">A </v>
          </cell>
          <cell r="AM380" t="str">
            <v>A2</v>
          </cell>
          <cell r="AN380" t="str">
            <v xml:space="preserve">A </v>
          </cell>
          <cell r="AO380" t="str">
            <v>Consumer, Non-cyclical</v>
          </cell>
          <cell r="AP380" t="str">
            <v>Beverages</v>
          </cell>
          <cell r="AQ380" t="str">
            <v>UNITED STATES</v>
          </cell>
          <cell r="AR380" t="str">
            <v>#N/A Field Not Applicable</v>
          </cell>
        </row>
        <row r="381">
          <cell r="A381" t="str">
            <v>CP Inc</v>
          </cell>
          <cell r="B381" t="str">
            <v>Treasury - Partners</v>
          </cell>
          <cell r="C381" t="str">
            <v>13401822</v>
          </cell>
          <cell r="D381" t="str">
            <v>USD</v>
          </cell>
          <cell r="E381" t="str">
            <v>015</v>
          </cell>
          <cell r="F381" t="str">
            <v>070</v>
          </cell>
          <cell r="G381" t="str">
            <v>CARGILL INC</v>
          </cell>
          <cell r="H381" t="str">
            <v>4.375 JUN 01 13 144</v>
          </cell>
          <cell r="I381" t="str">
            <v>141781AR5</v>
          </cell>
          <cell r="J381" t="str">
            <v>B</v>
          </cell>
          <cell r="K381" t="str">
            <v>CAL</v>
          </cell>
          <cell r="L381">
            <v>18229.169999999998</v>
          </cell>
          <cell r="M381">
            <v>1308143.77</v>
          </cell>
          <cell r="N381">
            <v>1319187.5</v>
          </cell>
          <cell r="O381">
            <v>1338867.19</v>
          </cell>
          <cell r="P381">
            <v>1250000</v>
          </cell>
          <cell r="Q381">
            <v>1357096.36</v>
          </cell>
          <cell r="R381" t="str">
            <v>JD    1</v>
          </cell>
          <cell r="S381">
            <v>41426</v>
          </cell>
          <cell r="T381">
            <v>2013</v>
          </cell>
          <cell r="U381">
            <v>6</v>
          </cell>
          <cell r="V381">
            <v>975</v>
          </cell>
          <cell r="W381" t="str">
            <v>MS</v>
          </cell>
          <cell r="X381">
            <v>4.375</v>
          </cell>
          <cell r="Y381">
            <v>2.5</v>
          </cell>
          <cell r="Z381">
            <v>1.4681659262173433E-3</v>
          </cell>
          <cell r="AA381">
            <v>40451</v>
          </cell>
          <cell r="AB381">
            <v>30723.42</v>
          </cell>
          <cell r="AC381">
            <v>7.7399999999999997E-2</v>
          </cell>
          <cell r="AD381">
            <v>1</v>
          </cell>
          <cell r="AE381">
            <v>107.10899999999999</v>
          </cell>
          <cell r="AF381" t="str">
            <v>A</v>
          </cell>
          <cell r="AG381">
            <v>105.535</v>
          </cell>
          <cell r="AH381">
            <v>2.6</v>
          </cell>
          <cell r="AI381">
            <v>1.6</v>
          </cell>
          <cell r="AJ381">
            <v>1.5268925632660369E-3</v>
          </cell>
          <cell r="AK381">
            <v>1.8915373878560463E-3</v>
          </cell>
          <cell r="AL381" t="str">
            <v xml:space="preserve">A </v>
          </cell>
          <cell r="AM381" t="str">
            <v>A2</v>
          </cell>
          <cell r="AN381" t="str">
            <v xml:space="preserve">A </v>
          </cell>
          <cell r="AO381" t="str">
            <v>Industrial</v>
          </cell>
          <cell r="AP381" t="str">
            <v>Miscellaneous Manufactur</v>
          </cell>
          <cell r="AQ381" t="str">
            <v>UNITED STATES</v>
          </cell>
          <cell r="AR381" t="str">
            <v>#N/A Field Not Applicable</v>
          </cell>
        </row>
        <row r="382">
          <cell r="A382" t="str">
            <v>CP Inc</v>
          </cell>
          <cell r="B382" t="str">
            <v>Treasury - Partners</v>
          </cell>
          <cell r="C382" t="str">
            <v>13401822</v>
          </cell>
          <cell r="D382" t="str">
            <v>USD</v>
          </cell>
          <cell r="E382" t="str">
            <v>015</v>
          </cell>
          <cell r="F382" t="str">
            <v>070</v>
          </cell>
          <cell r="G382" t="str">
            <v>DEERE JOHN CAP CORP</v>
          </cell>
          <cell r="H382" t="str">
            <v>5.400 OCT 17 11</v>
          </cell>
          <cell r="I382" t="str">
            <v>24422EQD4</v>
          </cell>
          <cell r="J382" t="str">
            <v>B</v>
          </cell>
          <cell r="K382" t="str">
            <v>ZZZ</v>
          </cell>
          <cell r="L382">
            <v>24600</v>
          </cell>
          <cell r="M382">
            <v>1017616.42</v>
          </cell>
          <cell r="N382">
            <v>1059230</v>
          </cell>
          <cell r="O382">
            <v>1048120</v>
          </cell>
          <cell r="P382">
            <v>1000000</v>
          </cell>
          <cell r="Q382">
            <v>1072720</v>
          </cell>
          <cell r="R382" t="str">
            <v>AO   17</v>
          </cell>
          <cell r="S382">
            <v>40833</v>
          </cell>
          <cell r="T382">
            <v>2011</v>
          </cell>
          <cell r="U382">
            <v>10</v>
          </cell>
          <cell r="V382">
            <v>382</v>
          </cell>
          <cell r="W382" t="str">
            <v>MS</v>
          </cell>
          <cell r="X382">
            <v>5.4</v>
          </cell>
          <cell r="Y382">
            <v>1.01</v>
          </cell>
          <cell r="Z382">
            <v>4.6140801521878891E-4</v>
          </cell>
          <cell r="AA382">
            <v>40451</v>
          </cell>
          <cell r="AB382">
            <v>30503.58</v>
          </cell>
          <cell r="AC382">
            <v>1.54E-2</v>
          </cell>
          <cell r="AD382">
            <v>1</v>
          </cell>
          <cell r="AE382">
            <v>104.81200000000001</v>
          </cell>
          <cell r="AF382" t="str">
            <v>A</v>
          </cell>
          <cell r="AG382">
            <v>105.92299999999999</v>
          </cell>
          <cell r="AH382">
            <v>3.6</v>
          </cell>
          <cell r="AI382">
            <v>0.8</v>
          </cell>
          <cell r="AJ382">
            <v>1.644622628502614E-3</v>
          </cell>
          <cell r="AK382">
            <v>2.0373831568559157E-3</v>
          </cell>
          <cell r="AL382" t="str">
            <v xml:space="preserve">A </v>
          </cell>
          <cell r="AM382" t="str">
            <v>A2</v>
          </cell>
          <cell r="AN382" t="str">
            <v xml:space="preserve">A </v>
          </cell>
          <cell r="AO382" t="str">
            <v>Financial</v>
          </cell>
          <cell r="AP382" t="str">
            <v>Diversified Finan Serv</v>
          </cell>
          <cell r="AQ382" t="str">
            <v>UNITED STATES</v>
          </cell>
          <cell r="AR382" t="str">
            <v>#N/A Field Not Applicable</v>
          </cell>
        </row>
        <row r="383">
          <cell r="A383" t="str">
            <v>CP Inc</v>
          </cell>
          <cell r="B383" t="str">
            <v>Treasury - Partners</v>
          </cell>
          <cell r="C383" t="str">
            <v>13401822</v>
          </cell>
          <cell r="D383" t="str">
            <v>USD</v>
          </cell>
          <cell r="E383" t="str">
            <v>015</v>
          </cell>
          <cell r="F383" t="str">
            <v>070</v>
          </cell>
          <cell r="G383" t="str">
            <v>DISNEY WALT CO</v>
          </cell>
          <cell r="H383" t="str">
            <v>5.700 JUL 15 11</v>
          </cell>
          <cell r="I383" t="str">
            <v>254687CC8</v>
          </cell>
          <cell r="J383" t="str">
            <v>B</v>
          </cell>
          <cell r="K383" t="str">
            <v>CAL</v>
          </cell>
          <cell r="L383">
            <v>48133.33</v>
          </cell>
          <cell r="M383">
            <v>4149562.62</v>
          </cell>
          <cell r="N383">
            <v>4222520</v>
          </cell>
          <cell r="O383">
            <v>4173520</v>
          </cell>
          <cell r="P383">
            <v>4000000</v>
          </cell>
          <cell r="Q383">
            <v>4221653.33</v>
          </cell>
          <cell r="R383" t="str">
            <v>JJ   15</v>
          </cell>
          <cell r="S383">
            <v>40739</v>
          </cell>
          <cell r="T383">
            <v>2011</v>
          </cell>
          <cell r="U383">
            <v>7</v>
          </cell>
          <cell r="V383">
            <v>288</v>
          </cell>
          <cell r="W383" t="str">
            <v>MS</v>
          </cell>
          <cell r="X383">
            <v>5.7</v>
          </cell>
          <cell r="Y383">
            <v>0.78</v>
          </cell>
          <cell r="Z383">
            <v>1.4530366884562081E-3</v>
          </cell>
          <cell r="AA383">
            <v>40451</v>
          </cell>
          <cell r="AB383">
            <v>23957.38</v>
          </cell>
          <cell r="AC383">
            <v>0.01</v>
          </cell>
          <cell r="AD383">
            <v>1</v>
          </cell>
          <cell r="AE383">
            <v>104.33799999999999</v>
          </cell>
          <cell r="AF383" t="str">
            <v>A</v>
          </cell>
          <cell r="AG383">
            <v>105.56300000000002</v>
          </cell>
          <cell r="AH383">
            <v>0.9</v>
          </cell>
          <cell r="AI383">
            <v>0.2</v>
          </cell>
          <cell r="AJ383">
            <v>1.6765807943725478E-3</v>
          </cell>
          <cell r="AK383">
            <v>2.0769734116286428E-3</v>
          </cell>
          <cell r="AL383" t="str">
            <v xml:space="preserve">A </v>
          </cell>
          <cell r="AM383" t="str">
            <v>A2</v>
          </cell>
          <cell r="AN383" t="str">
            <v xml:space="preserve">A </v>
          </cell>
          <cell r="AO383" t="str">
            <v>Communications</v>
          </cell>
          <cell r="AP383" t="str">
            <v>Media</v>
          </cell>
          <cell r="AQ383" t="str">
            <v>UNITED STATES</v>
          </cell>
          <cell r="AR383" t="str">
            <v>#N/A Field Not Applicable</v>
          </cell>
        </row>
        <row r="384">
          <cell r="A384" t="str">
            <v>CP Inc</v>
          </cell>
          <cell r="B384" t="str">
            <v>Treasury - Partners</v>
          </cell>
          <cell r="C384" t="str">
            <v>13401822</v>
          </cell>
          <cell r="D384" t="str">
            <v>USD</v>
          </cell>
          <cell r="E384" t="str">
            <v>015</v>
          </cell>
          <cell r="F384" t="str">
            <v>070</v>
          </cell>
          <cell r="G384" t="str">
            <v>GLAXOSMITHKLINE CAP</v>
          </cell>
          <cell r="H384" t="str">
            <v>4.850 MAY 15 13</v>
          </cell>
          <cell r="I384" t="str">
            <v>377372AC1</v>
          </cell>
          <cell r="J384" t="str">
            <v>B</v>
          </cell>
          <cell r="K384" t="str">
            <v>CAL</v>
          </cell>
          <cell r="L384">
            <v>18322.22</v>
          </cell>
          <cell r="M384">
            <v>1006599.63</v>
          </cell>
          <cell r="N384">
            <v>1012420</v>
          </cell>
          <cell r="O384">
            <v>1099870</v>
          </cell>
          <cell r="P384">
            <v>1000000</v>
          </cell>
          <cell r="Q384">
            <v>1118192.22</v>
          </cell>
          <cell r="R384" t="str">
            <v>MN   15</v>
          </cell>
          <cell r="S384">
            <v>41409</v>
          </cell>
          <cell r="T384">
            <v>2013</v>
          </cell>
          <cell r="U384">
            <v>5</v>
          </cell>
          <cell r="V384">
            <v>958</v>
          </cell>
          <cell r="W384" t="str">
            <v>MS</v>
          </cell>
          <cell r="X384">
            <v>4.8499999999999996</v>
          </cell>
          <cell r="Y384">
            <v>2.4500000000000002</v>
          </cell>
          <cell r="Z384">
            <v>1.1071399075246945E-3</v>
          </cell>
          <cell r="AA384">
            <v>40451</v>
          </cell>
          <cell r="AB384">
            <v>93270.37</v>
          </cell>
          <cell r="AC384">
            <v>7.4999999999999997E-2</v>
          </cell>
          <cell r="AD384">
            <v>1</v>
          </cell>
          <cell r="AE384">
            <v>109.98700000000001</v>
          </cell>
          <cell r="AF384" t="str">
            <v>A+</v>
          </cell>
          <cell r="AG384">
            <v>101.242</v>
          </cell>
          <cell r="AH384">
            <v>4.5999999999999996</v>
          </cell>
          <cell r="AI384">
            <v>1</v>
          </cell>
          <cell r="AJ384">
            <v>2.0787116631075893E-3</v>
          </cell>
          <cell r="AK384">
            <v>2.5751391577478956E-3</v>
          </cell>
          <cell r="AL384" t="str">
            <v xml:space="preserve">A+ </v>
          </cell>
          <cell r="AM384" t="str">
            <v>A1</v>
          </cell>
          <cell r="AN384" t="str">
            <v xml:space="preserve">A+ </v>
          </cell>
          <cell r="AO384" t="str">
            <v>Consumer, Non-cyclical</v>
          </cell>
          <cell r="AP384" t="str">
            <v>Pharmaceuticals</v>
          </cell>
          <cell r="AQ384" t="str">
            <v>UNITED STATES</v>
          </cell>
          <cell r="AR384" t="str">
            <v>#N/A Field Not Applicable</v>
          </cell>
        </row>
        <row r="385">
          <cell r="A385" t="str">
            <v>CP Inc</v>
          </cell>
          <cell r="B385" t="str">
            <v>Treasury - Partners</v>
          </cell>
          <cell r="C385" t="str">
            <v>13401822</v>
          </cell>
          <cell r="D385" t="str">
            <v>USD</v>
          </cell>
          <cell r="E385" t="str">
            <v>015</v>
          </cell>
          <cell r="F385" t="str">
            <v>070</v>
          </cell>
          <cell r="G385" t="str">
            <v>GOLDMAN SACHS GROUP</v>
          </cell>
          <cell r="H385" t="str">
            <v>6.875 JAN 15 11</v>
          </cell>
          <cell r="I385" t="str">
            <v>38141GAZ7</v>
          </cell>
          <cell r="J385" t="str">
            <v>B</v>
          </cell>
          <cell r="K385" t="str">
            <v>ZZZ</v>
          </cell>
          <cell r="L385">
            <v>41582.29</v>
          </cell>
          <cell r="M385">
            <v>2882056.15</v>
          </cell>
          <cell r="N385">
            <v>3026872.5</v>
          </cell>
          <cell r="O385">
            <v>2915939.7</v>
          </cell>
          <cell r="P385">
            <v>2865000</v>
          </cell>
          <cell r="Q385">
            <v>2957521.99</v>
          </cell>
          <cell r="R385" t="str">
            <v>JJ   15</v>
          </cell>
          <cell r="S385">
            <v>40558</v>
          </cell>
          <cell r="T385">
            <v>2011</v>
          </cell>
          <cell r="U385">
            <v>1</v>
          </cell>
          <cell r="V385">
            <v>107</v>
          </cell>
          <cell r="W385" t="str">
            <v>MS</v>
          </cell>
          <cell r="X385">
            <v>6.875</v>
          </cell>
          <cell r="Y385">
            <v>0.28999999999999998</v>
          </cell>
          <cell r="Z385">
            <v>3.7521491225503157E-4</v>
          </cell>
          <cell r="AA385">
            <v>40451</v>
          </cell>
          <cell r="AB385">
            <v>33883.550000000003</v>
          </cell>
          <cell r="AC385">
            <v>2.3E-3</v>
          </cell>
          <cell r="AD385">
            <v>1</v>
          </cell>
          <cell r="AE385">
            <v>101.77799999999999</v>
          </cell>
          <cell r="AF385" t="str">
            <v>A</v>
          </cell>
          <cell r="AG385">
            <v>105.65</v>
          </cell>
          <cell r="AH385">
            <v>4.7</v>
          </cell>
          <cell r="AI385">
            <v>0.7</v>
          </cell>
          <cell r="AJ385">
            <v>6.081069267581546E-3</v>
          </cell>
          <cell r="AK385">
            <v>7.533319733491123E-3</v>
          </cell>
          <cell r="AL385" t="str">
            <v xml:space="preserve">A </v>
          </cell>
          <cell r="AM385" t="str">
            <v>A1</v>
          </cell>
          <cell r="AN385" t="str">
            <v xml:space="preserve">A </v>
          </cell>
          <cell r="AO385" t="str">
            <v>Financial</v>
          </cell>
          <cell r="AP385" t="str">
            <v>Banks</v>
          </cell>
          <cell r="AQ385" t="str">
            <v>UNITED STATES</v>
          </cell>
          <cell r="AR385" t="str">
            <v>#N/A Field Not Applicable</v>
          </cell>
        </row>
        <row r="386">
          <cell r="A386" t="str">
            <v>CP Inc</v>
          </cell>
          <cell r="B386" t="str">
            <v>Treasury - Partners</v>
          </cell>
          <cell r="C386" t="str">
            <v>13401822</v>
          </cell>
          <cell r="D386" t="str">
            <v>USD</v>
          </cell>
          <cell r="E386" t="str">
            <v>015</v>
          </cell>
          <cell r="F386" t="str">
            <v>070</v>
          </cell>
          <cell r="G386" t="str">
            <v>HERSHEY CO</v>
          </cell>
          <cell r="H386" t="str">
            <v>5.300 SEP 01 11</v>
          </cell>
          <cell r="I386" t="str">
            <v>427866AN8</v>
          </cell>
          <cell r="J386" t="str">
            <v>B</v>
          </cell>
          <cell r="K386" t="str">
            <v>CAL</v>
          </cell>
          <cell r="L386">
            <v>13250</v>
          </cell>
          <cell r="M386">
            <v>3025790.63</v>
          </cell>
          <cell r="N386">
            <v>3082530</v>
          </cell>
          <cell r="O386">
            <v>3133230</v>
          </cell>
          <cell r="P386">
            <v>3000000</v>
          </cell>
          <cell r="Q386">
            <v>3146480</v>
          </cell>
          <cell r="R386" t="str">
            <v>MS    1</v>
          </cell>
          <cell r="S386">
            <v>40787</v>
          </cell>
          <cell r="T386">
            <v>2011</v>
          </cell>
          <cell r="U386">
            <v>9</v>
          </cell>
          <cell r="V386">
            <v>336</v>
          </cell>
          <cell r="W386" t="str">
            <v>MS</v>
          </cell>
          <cell r="X386">
            <v>5.3</v>
          </cell>
          <cell r="Y386">
            <v>0.9</v>
          </cell>
          <cell r="Z386">
            <v>1.2225342578515931E-3</v>
          </cell>
          <cell r="AA386">
            <v>40451</v>
          </cell>
          <cell r="AB386">
            <v>107439.38</v>
          </cell>
          <cell r="AC386">
            <v>1.2800000000000001E-2</v>
          </cell>
          <cell r="AD386">
            <v>1</v>
          </cell>
          <cell r="AE386">
            <v>104.441</v>
          </cell>
          <cell r="AF386" t="str">
            <v>A</v>
          </cell>
          <cell r="AG386">
            <v>102.751</v>
          </cell>
          <cell r="AH386">
            <v>4.3</v>
          </cell>
          <cell r="AI386">
            <v>0.5</v>
          </cell>
          <cell r="AJ386">
            <v>5.8409970097353884E-3</v>
          </cell>
          <cell r="AK386">
            <v>7.2359146229889872E-3</v>
          </cell>
          <cell r="AL386" t="str">
            <v xml:space="preserve">A </v>
          </cell>
          <cell r="AM386" t="str">
            <v>A2</v>
          </cell>
          <cell r="AN386" t="str">
            <v xml:space="preserve">A </v>
          </cell>
          <cell r="AO386" t="str">
            <v>Consumer, Non-cyclical</v>
          </cell>
          <cell r="AP386" t="str">
            <v>Food</v>
          </cell>
          <cell r="AQ386" t="str">
            <v>UNITED STATES</v>
          </cell>
          <cell r="AR386" t="str">
            <v>#N/A Field Not Applicable</v>
          </cell>
        </row>
        <row r="387">
          <cell r="A387" t="str">
            <v>CP Inc</v>
          </cell>
          <cell r="B387" t="str">
            <v>Treasury - Partners</v>
          </cell>
          <cell r="C387" t="str">
            <v>13401822</v>
          </cell>
          <cell r="D387" t="str">
            <v>USD</v>
          </cell>
          <cell r="E387" t="str">
            <v>015</v>
          </cell>
          <cell r="F387" t="str">
            <v>070</v>
          </cell>
          <cell r="G387" t="str">
            <v>HEWLETT PACKARD CO</v>
          </cell>
          <cell r="H387" t="str">
            <v>5.250 MAR 01 12</v>
          </cell>
          <cell r="I387" t="str">
            <v>428236AL7</v>
          </cell>
          <cell r="J387" t="str">
            <v>B</v>
          </cell>
          <cell r="K387" t="str">
            <v>CAL</v>
          </cell>
          <cell r="L387">
            <v>13125</v>
          </cell>
          <cell r="M387">
            <v>3048832.1</v>
          </cell>
          <cell r="N387">
            <v>3138090</v>
          </cell>
          <cell r="O387">
            <v>3191790</v>
          </cell>
          <cell r="P387">
            <v>3000000</v>
          </cell>
          <cell r="Q387">
            <v>3204915</v>
          </cell>
          <cell r="R387" t="str">
            <v>MS    1</v>
          </cell>
          <cell r="S387">
            <v>40969</v>
          </cell>
          <cell r="T387">
            <v>2012</v>
          </cell>
          <cell r="U387">
            <v>3</v>
          </cell>
          <cell r="V387">
            <v>518</v>
          </cell>
          <cell r="W387" t="str">
            <v>MS</v>
          </cell>
          <cell r="X387">
            <v>5.25</v>
          </cell>
          <cell r="Y387">
            <v>1.38</v>
          </cell>
          <cell r="Z387">
            <v>1.8888272922751238E-3</v>
          </cell>
          <cell r="AA387">
            <v>40451</v>
          </cell>
          <cell r="AB387">
            <v>142957.9</v>
          </cell>
          <cell r="AC387">
            <v>2.6099999999999998E-2</v>
          </cell>
          <cell r="AD387">
            <v>1</v>
          </cell>
          <cell r="AE387">
            <v>106.39299999999999</v>
          </cell>
          <cell r="AF387" t="str">
            <v>A</v>
          </cell>
          <cell r="AG387">
            <v>104.60299999999999</v>
          </cell>
          <cell r="AH387">
            <v>4</v>
          </cell>
          <cell r="AI387">
            <v>0.7</v>
          </cell>
          <cell r="AJ387">
            <v>5.4748617167394899E-3</v>
          </cell>
          <cell r="AK387">
            <v>6.7823407354890173E-3</v>
          </cell>
          <cell r="AL387" t="str">
            <v xml:space="preserve">A </v>
          </cell>
          <cell r="AM387" t="str">
            <v>A2</v>
          </cell>
          <cell r="AN387" t="str">
            <v xml:space="preserve">A </v>
          </cell>
          <cell r="AO387" t="str">
            <v>Technology</v>
          </cell>
          <cell r="AP387" t="str">
            <v>Computers</v>
          </cell>
          <cell r="AQ387" t="str">
            <v>UNITED STATES</v>
          </cell>
          <cell r="AR387" t="str">
            <v>#N/A Field Not Applicable</v>
          </cell>
        </row>
        <row r="388">
          <cell r="A388" t="str">
            <v>CP Inc</v>
          </cell>
          <cell r="B388" t="str">
            <v>Treasury - Partners</v>
          </cell>
          <cell r="C388" t="str">
            <v>13401822</v>
          </cell>
          <cell r="D388" t="str">
            <v>USD</v>
          </cell>
          <cell r="E388" t="str">
            <v>015</v>
          </cell>
          <cell r="F388" t="str">
            <v>070</v>
          </cell>
          <cell r="G388" t="str">
            <v>IBM INTL GROUP CAP</v>
          </cell>
          <cell r="H388" t="str">
            <v>5.050 OCT 22 12</v>
          </cell>
          <cell r="I388" t="str">
            <v>44924EAB6</v>
          </cell>
          <cell r="J388" t="str">
            <v>B</v>
          </cell>
          <cell r="K388" t="str">
            <v>CAL</v>
          </cell>
          <cell r="L388">
            <v>66912.5</v>
          </cell>
          <cell r="M388">
            <v>3157779.59</v>
          </cell>
          <cell r="N388">
            <v>3231590</v>
          </cell>
          <cell r="O388">
            <v>3262500</v>
          </cell>
          <cell r="P388">
            <v>3000000</v>
          </cell>
          <cell r="Q388">
            <v>3329412.5</v>
          </cell>
          <cell r="R388" t="str">
            <v>AO   22</v>
          </cell>
          <cell r="S388">
            <v>41204</v>
          </cell>
          <cell r="T388">
            <v>2012</v>
          </cell>
          <cell r="U388">
            <v>10</v>
          </cell>
          <cell r="V388">
            <v>753</v>
          </cell>
          <cell r="W388" t="str">
            <v>MS</v>
          </cell>
          <cell r="X388">
            <v>5.05</v>
          </cell>
          <cell r="Y388">
            <v>1.94</v>
          </cell>
          <cell r="Z388">
            <v>2.7501931624205464E-3</v>
          </cell>
          <cell r="AA388">
            <v>40451</v>
          </cell>
          <cell r="AB388">
            <v>104720.41</v>
          </cell>
          <cell r="AC388">
            <v>4.8899999999999999E-2</v>
          </cell>
          <cell r="AD388">
            <v>1</v>
          </cell>
          <cell r="AE388">
            <v>108.75</v>
          </cell>
          <cell r="AF388" t="str">
            <v>A+</v>
          </cell>
          <cell r="AG388">
            <v>107.72</v>
          </cell>
          <cell r="AH388">
            <v>2.6</v>
          </cell>
          <cell r="AI388">
            <v>0.8</v>
          </cell>
          <cell r="AJ388">
            <v>3.685825887780114E-3</v>
          </cell>
          <cell r="AK388">
            <v>4.5660563418757384E-3</v>
          </cell>
          <cell r="AL388" t="str">
            <v xml:space="preserve">A+ </v>
          </cell>
          <cell r="AM388" t="str">
            <v>A1</v>
          </cell>
          <cell r="AN388" t="str">
            <v xml:space="preserve">A+ </v>
          </cell>
          <cell r="AO388" t="str">
            <v>Financial</v>
          </cell>
          <cell r="AP388" t="str">
            <v>Diversified Finan Serv</v>
          </cell>
          <cell r="AQ388" t="str">
            <v>UNITED STATES</v>
          </cell>
          <cell r="AR388" t="str">
            <v>#N/A Field Not Applicable</v>
          </cell>
        </row>
        <row r="389">
          <cell r="A389" t="str">
            <v>CP Inc</v>
          </cell>
          <cell r="B389" t="str">
            <v>Treasury - Partners</v>
          </cell>
          <cell r="C389" t="str">
            <v>13401822</v>
          </cell>
          <cell r="D389" t="str">
            <v>USD</v>
          </cell>
          <cell r="E389" t="str">
            <v>015</v>
          </cell>
          <cell r="F389" t="str">
            <v>070</v>
          </cell>
          <cell r="G389" t="str">
            <v>JPMORGAN CHASE &amp; CO</v>
          </cell>
          <cell r="H389" t="str">
            <v>3.700 JAN 20 15</v>
          </cell>
          <cell r="I389" t="str">
            <v>46625HHP8</v>
          </cell>
          <cell r="J389" t="str">
            <v>B</v>
          </cell>
          <cell r="K389" t="str">
            <v>ZZZ</v>
          </cell>
          <cell r="L389">
            <v>36486.11</v>
          </cell>
          <cell r="M389">
            <v>5038333.79</v>
          </cell>
          <cell r="N389">
            <v>5042650</v>
          </cell>
          <cell r="O389">
            <v>5281600</v>
          </cell>
          <cell r="P389">
            <v>5000000</v>
          </cell>
          <cell r="Q389">
            <v>5318086.1100000003</v>
          </cell>
          <cell r="R389" t="str">
            <v>JJ   20</v>
          </cell>
          <cell r="S389">
            <v>42024</v>
          </cell>
          <cell r="T389">
            <v>2015</v>
          </cell>
          <cell r="U389">
            <v>1</v>
          </cell>
          <cell r="V389">
            <v>1573</v>
          </cell>
          <cell r="W389" t="str">
            <v>MS</v>
          </cell>
          <cell r="X389">
            <v>3.7</v>
          </cell>
          <cell r="Y389">
            <v>3.96</v>
          </cell>
          <cell r="Z389">
            <v>8.9569835528810256E-3</v>
          </cell>
          <cell r="AA389">
            <v>40451</v>
          </cell>
          <cell r="AB389">
            <v>243266.21</v>
          </cell>
          <cell r="AC389">
            <v>0.1837</v>
          </cell>
          <cell r="AD389">
            <v>1</v>
          </cell>
          <cell r="AE389">
            <v>105.63200000000001</v>
          </cell>
          <cell r="AF389" t="str">
            <v>A+</v>
          </cell>
          <cell r="AG389">
            <v>100.85299999999999</v>
          </cell>
          <cell r="AH389">
            <v>3.5</v>
          </cell>
          <cell r="AI389">
            <v>2.2999999999999998</v>
          </cell>
          <cell r="AJ389">
            <v>7.9165258674453506E-3</v>
          </cell>
          <cell r="AK389">
            <v>9.8071108737159702E-3</v>
          </cell>
          <cell r="AL389" t="str">
            <v xml:space="preserve">A+ </v>
          </cell>
          <cell r="AM389" t="str">
            <v>Aa3</v>
          </cell>
          <cell r="AN389" t="str">
            <v xml:space="preserve">A+ </v>
          </cell>
          <cell r="AO389" t="str">
            <v>Financial</v>
          </cell>
          <cell r="AP389" t="str">
            <v>Banks</v>
          </cell>
          <cell r="AQ389" t="str">
            <v>UNITED STATES</v>
          </cell>
          <cell r="AR389" t="str">
            <v>#N/A Field Not Applicable</v>
          </cell>
        </row>
        <row r="390">
          <cell r="A390" t="str">
            <v>CP Inc</v>
          </cell>
          <cell r="B390" t="str">
            <v>Treasury - Partners</v>
          </cell>
          <cell r="C390" t="str">
            <v>13401822</v>
          </cell>
          <cell r="D390" t="str">
            <v>USD</v>
          </cell>
          <cell r="E390" t="str">
            <v>015</v>
          </cell>
          <cell r="F390" t="str">
            <v>070</v>
          </cell>
          <cell r="G390" t="str">
            <v>ELI LILLY &amp; CO</v>
          </cell>
          <cell r="H390" t="str">
            <v>6.000 MAR 15 12</v>
          </cell>
          <cell r="I390" t="str">
            <v>532457AU2</v>
          </cell>
          <cell r="J390" t="str">
            <v>B</v>
          </cell>
          <cell r="K390" t="str">
            <v>CAL</v>
          </cell>
          <cell r="L390">
            <v>8000</v>
          </cell>
          <cell r="M390">
            <v>3080077.15</v>
          </cell>
          <cell r="N390">
            <v>3191220</v>
          </cell>
          <cell r="O390">
            <v>3237330</v>
          </cell>
          <cell r="P390">
            <v>3000000</v>
          </cell>
          <cell r="Q390">
            <v>3245330</v>
          </cell>
          <cell r="R390" t="str">
            <v>MS   15</v>
          </cell>
          <cell r="S390">
            <v>40983</v>
          </cell>
          <cell r="T390">
            <v>2012</v>
          </cell>
          <cell r="U390">
            <v>3</v>
          </cell>
          <cell r="V390">
            <v>532</v>
          </cell>
          <cell r="W390" t="str">
            <v>MS</v>
          </cell>
          <cell r="X390">
            <v>6</v>
          </cell>
          <cell r="Y390">
            <v>1.41</v>
          </cell>
          <cell r="Z390">
            <v>1.9496666467076107E-3</v>
          </cell>
          <cell r="AA390">
            <v>40451</v>
          </cell>
          <cell r="AB390">
            <v>157252.85</v>
          </cell>
          <cell r="AC390">
            <v>2.7300000000000001E-2</v>
          </cell>
          <cell r="AD390">
            <v>1</v>
          </cell>
          <cell r="AE390">
            <v>107.911</v>
          </cell>
          <cell r="AF390" t="str">
            <v>AA-</v>
          </cell>
          <cell r="AG390">
            <v>106.374</v>
          </cell>
          <cell r="AH390">
            <v>4</v>
          </cell>
          <cell r="AI390">
            <v>0.5</v>
          </cell>
          <cell r="AJ390">
            <v>5.530969210518045E-3</v>
          </cell>
          <cell r="AK390">
            <v>6.8518475395525765E-3</v>
          </cell>
          <cell r="AL390" t="str">
            <v>AA-</v>
          </cell>
          <cell r="AM390" t="str">
            <v>A1</v>
          </cell>
          <cell r="AN390" t="str">
            <v>AA-</v>
          </cell>
          <cell r="AO390" t="str">
            <v>Consumer, Non-cyclical</v>
          </cell>
          <cell r="AP390" t="str">
            <v>Pharmaceuticals</v>
          </cell>
          <cell r="AQ390" t="str">
            <v>UNITED STATES</v>
          </cell>
          <cell r="AR390" t="str">
            <v>#N/A Field Not Applicable</v>
          </cell>
        </row>
        <row r="391">
          <cell r="A391" t="str">
            <v>CP Inc</v>
          </cell>
          <cell r="B391" t="str">
            <v>Treasury - Partners</v>
          </cell>
          <cell r="C391" t="str">
            <v>13401822</v>
          </cell>
          <cell r="D391" t="str">
            <v>USD</v>
          </cell>
          <cell r="E391" t="str">
            <v>015</v>
          </cell>
          <cell r="F391" t="str">
            <v>070</v>
          </cell>
          <cell r="G391" t="str">
            <v>MORGAN STANLEY GROUP</v>
          </cell>
          <cell r="H391" t="str">
            <v>6.750 APR 15 11</v>
          </cell>
          <cell r="I391" t="str">
            <v>617446GM5</v>
          </cell>
          <cell r="J391" t="str">
            <v>B</v>
          </cell>
          <cell r="K391" t="str">
            <v>CAL</v>
          </cell>
          <cell r="L391">
            <v>77812.5</v>
          </cell>
          <cell r="M391">
            <v>2529665.4300000002</v>
          </cell>
          <cell r="N391">
            <v>2676025</v>
          </cell>
          <cell r="O391">
            <v>2574950</v>
          </cell>
          <cell r="P391">
            <v>2500000</v>
          </cell>
          <cell r="Q391">
            <v>2652762.5</v>
          </cell>
          <cell r="R391" t="str">
            <v>AO   15</v>
          </cell>
          <cell r="S391">
            <v>40648</v>
          </cell>
          <cell r="T391">
            <v>2011</v>
          </cell>
          <cell r="U391">
            <v>4</v>
          </cell>
          <cell r="V391">
            <v>197</v>
          </cell>
          <cell r="W391" t="str">
            <v>MS</v>
          </cell>
          <cell r="X391">
            <v>6.75</v>
          </cell>
          <cell r="Y391">
            <v>0.52</v>
          </cell>
          <cell r="Z391">
            <v>5.9053560032139003E-4</v>
          </cell>
          <cell r="AA391">
            <v>40451</v>
          </cell>
          <cell r="AB391">
            <v>45284.57</v>
          </cell>
          <cell r="AC391">
            <v>5.4000000000000003E-3</v>
          </cell>
          <cell r="AD391">
            <v>1</v>
          </cell>
          <cell r="AE391">
            <v>102.99799999999999</v>
          </cell>
          <cell r="AF391" t="str">
            <v>A</v>
          </cell>
          <cell r="AG391">
            <v>107.041</v>
          </cell>
          <cell r="AH391">
            <v>4.4000000000000004</v>
          </cell>
          <cell r="AI391">
            <v>1.2</v>
          </cell>
          <cell r="AJ391">
            <v>4.9968396950271464E-3</v>
          </cell>
          <cell r="AK391">
            <v>6.1901598918327038E-3</v>
          </cell>
          <cell r="AL391" t="str">
            <v xml:space="preserve">A </v>
          </cell>
          <cell r="AM391" t="str">
            <v>A2</v>
          </cell>
          <cell r="AN391" t="str">
            <v xml:space="preserve">A </v>
          </cell>
          <cell r="AO391" t="str">
            <v>Financial</v>
          </cell>
          <cell r="AP391" t="str">
            <v>Banks</v>
          </cell>
          <cell r="AQ391" t="str">
            <v>UNITED STATES</v>
          </cell>
          <cell r="AR391" t="str">
            <v>#N/A Field Not Applicable</v>
          </cell>
        </row>
        <row r="392">
          <cell r="A392" t="str">
            <v>CP Inc</v>
          </cell>
          <cell r="B392" t="str">
            <v>Treasury - Partners</v>
          </cell>
          <cell r="C392" t="str">
            <v>13401822</v>
          </cell>
          <cell r="D392" t="str">
            <v>USD</v>
          </cell>
          <cell r="E392" t="str">
            <v>015</v>
          </cell>
          <cell r="F392" t="str">
            <v>070</v>
          </cell>
          <cell r="G392" t="str">
            <v>MORGAN STANLEY</v>
          </cell>
          <cell r="H392" t="str">
            <v>4.100 JAN 26 15</v>
          </cell>
          <cell r="I392" t="str">
            <v>61747YCL7</v>
          </cell>
          <cell r="J392" t="str">
            <v>B</v>
          </cell>
          <cell r="K392" t="str">
            <v>ZZZ</v>
          </cell>
          <cell r="L392">
            <v>18506.939999999999</v>
          </cell>
          <cell r="M392">
            <v>2492500.5099999998</v>
          </cell>
          <cell r="N392">
            <v>2491550</v>
          </cell>
          <cell r="O392">
            <v>2582800</v>
          </cell>
          <cell r="P392">
            <v>2500000</v>
          </cell>
          <cell r="Q392">
            <v>2601306.94</v>
          </cell>
          <cell r="R392" t="str">
            <v>JJ   26</v>
          </cell>
          <cell r="S392">
            <v>42030</v>
          </cell>
          <cell r="T392">
            <v>2015</v>
          </cell>
          <cell r="U392">
            <v>1</v>
          </cell>
          <cell r="V392">
            <v>1579</v>
          </cell>
          <cell r="W392" t="str">
            <v>MS</v>
          </cell>
          <cell r="X392">
            <v>4.0999999999999996</v>
          </cell>
          <cell r="Y392">
            <v>3.92</v>
          </cell>
          <cell r="Z392">
            <v>4.3863267212155103E-3</v>
          </cell>
          <cell r="AA392">
            <v>40451</v>
          </cell>
          <cell r="AB392">
            <v>90299.49</v>
          </cell>
          <cell r="AC392">
            <v>0.1812</v>
          </cell>
          <cell r="AD392">
            <v>1</v>
          </cell>
          <cell r="AE392">
            <v>103.31200000000001</v>
          </cell>
          <cell r="AF392" t="str">
            <v>A</v>
          </cell>
          <cell r="AG392">
            <v>99.662000000000006</v>
          </cell>
          <cell r="AH392">
            <v>4.2</v>
          </cell>
          <cell r="AI392">
            <v>3.3</v>
          </cell>
          <cell r="AJ392">
            <v>4.6996357727309042E-3</v>
          </cell>
          <cell r="AK392">
            <v>5.8219792192919237E-3</v>
          </cell>
          <cell r="AL392" t="str">
            <v xml:space="preserve">A </v>
          </cell>
          <cell r="AM392" t="str">
            <v>A2</v>
          </cell>
          <cell r="AN392" t="str">
            <v xml:space="preserve">A </v>
          </cell>
          <cell r="AO392" t="str">
            <v>Financial</v>
          </cell>
          <cell r="AP392" t="str">
            <v>Banks</v>
          </cell>
          <cell r="AQ392" t="str">
            <v>UNITED STATES</v>
          </cell>
          <cell r="AR392" t="str">
            <v>#N/A Field Not Applicable</v>
          </cell>
        </row>
        <row r="393">
          <cell r="A393" t="str">
            <v>CP Inc</v>
          </cell>
          <cell r="B393" t="str">
            <v>Treasury - Partners</v>
          </cell>
          <cell r="C393" t="str">
            <v>13401822</v>
          </cell>
          <cell r="D393" t="str">
            <v>USD</v>
          </cell>
          <cell r="E393" t="str">
            <v>210</v>
          </cell>
          <cell r="F393" t="str">
            <v>070</v>
          </cell>
          <cell r="G393" t="str">
            <v>NORSK HYDRO A S</v>
          </cell>
          <cell r="H393" t="str">
            <v>9.000 APR 15 12</v>
          </cell>
          <cell r="I393" t="str">
            <v>656531AB6</v>
          </cell>
          <cell r="J393" t="str">
            <v>B</v>
          </cell>
          <cell r="K393" t="str">
            <v>ZZZ</v>
          </cell>
          <cell r="L393">
            <v>76443</v>
          </cell>
          <cell r="M393">
            <v>1970855.48</v>
          </cell>
          <cell r="N393">
            <v>2192569.44</v>
          </cell>
          <cell r="O393">
            <v>2056995.94</v>
          </cell>
          <cell r="P393">
            <v>1842000</v>
          </cell>
          <cell r="Q393">
            <v>2133438.94</v>
          </cell>
          <cell r="R393" t="str">
            <v>AO   15</v>
          </cell>
          <cell r="S393">
            <v>41014</v>
          </cell>
          <cell r="T393">
            <v>2012</v>
          </cell>
          <cell r="U393">
            <v>4</v>
          </cell>
          <cell r="V393">
            <v>563</v>
          </cell>
          <cell r="W393" t="str">
            <v>MS</v>
          </cell>
          <cell r="X393">
            <v>9</v>
          </cell>
          <cell r="Y393">
            <v>1.42</v>
          </cell>
          <cell r="Z393">
            <v>1.2563851029778817E-3</v>
          </cell>
          <cell r="AA393">
            <v>40451</v>
          </cell>
          <cell r="AB393">
            <v>86140.46</v>
          </cell>
          <cell r="AC393">
            <v>2.8300000000000002E-2</v>
          </cell>
          <cell r="AD393">
            <v>1</v>
          </cell>
          <cell r="AE393">
            <v>111.67200000000001</v>
          </cell>
          <cell r="AF393" t="str">
            <v>AA-</v>
          </cell>
          <cell r="AG393">
            <v>119.03199999999998</v>
          </cell>
          <cell r="AH393">
            <v>4</v>
          </cell>
          <cell r="AI393">
            <v>1.3</v>
          </cell>
          <cell r="AJ393">
            <v>3.5391129661348783E-3</v>
          </cell>
          <cell r="AK393">
            <v>4.3843061760487764E-3</v>
          </cell>
          <cell r="AL393" t="str">
            <v>AA-</v>
          </cell>
          <cell r="AM393" t="str">
            <v>Aa2</v>
          </cell>
          <cell r="AN393" t="str">
            <v>AA-</v>
          </cell>
          <cell r="AO393" t="str">
            <v>Energy</v>
          </cell>
          <cell r="AP393" t="str">
            <v>Oil&amp;Gas</v>
          </cell>
          <cell r="AQ393" t="str">
            <v>NORWAY</v>
          </cell>
          <cell r="AR393" t="str">
            <v>#N/A Field Not Applicable</v>
          </cell>
        </row>
        <row r="394">
          <cell r="A394" t="str">
            <v>CP Inc</v>
          </cell>
          <cell r="B394" t="str">
            <v>Treasury - Partners</v>
          </cell>
          <cell r="C394" t="str">
            <v>13401822</v>
          </cell>
          <cell r="D394" t="str">
            <v>USD</v>
          </cell>
          <cell r="E394" t="str">
            <v>015</v>
          </cell>
          <cell r="F394" t="str">
            <v>070</v>
          </cell>
          <cell r="G394" t="str">
            <v>NSTAR ELEC CO</v>
          </cell>
          <cell r="H394" t="str">
            <v>4.875 OCT 15 12</v>
          </cell>
          <cell r="I394" t="str">
            <v>67021CAA5</v>
          </cell>
          <cell r="J394" t="str">
            <v>B</v>
          </cell>
          <cell r="K394" t="str">
            <v>CAL</v>
          </cell>
          <cell r="L394">
            <v>67437.5</v>
          </cell>
          <cell r="M394">
            <v>3204707.85</v>
          </cell>
          <cell r="N394">
            <v>3257190</v>
          </cell>
          <cell r="O394">
            <v>3235020</v>
          </cell>
          <cell r="P394">
            <v>3000000</v>
          </cell>
          <cell r="Q394">
            <v>3302457.5</v>
          </cell>
          <cell r="R394" t="str">
            <v>AO   15</v>
          </cell>
          <cell r="S394">
            <v>41197</v>
          </cell>
          <cell r="T394">
            <v>2012</v>
          </cell>
          <cell r="U394">
            <v>10</v>
          </cell>
          <cell r="V394">
            <v>746</v>
          </cell>
          <cell r="W394" t="str">
            <v>MS</v>
          </cell>
          <cell r="X394">
            <v>4.875</v>
          </cell>
          <cell r="Y394">
            <v>1.92</v>
          </cell>
          <cell r="Z394">
            <v>2.7622903584043766E-3</v>
          </cell>
          <cell r="AA394">
            <v>40451</v>
          </cell>
          <cell r="AB394">
            <v>30312.15</v>
          </cell>
          <cell r="AC394">
            <v>4.8000000000000001E-2</v>
          </cell>
          <cell r="AD394">
            <v>1</v>
          </cell>
          <cell r="AE394">
            <v>107.834</v>
          </cell>
          <cell r="AF394" t="str">
            <v>A+</v>
          </cell>
          <cell r="AG394">
            <v>108.57299999999999</v>
          </cell>
          <cell r="AH394">
            <v>1.5</v>
          </cell>
          <cell r="AI394">
            <v>1</v>
          </cell>
          <cell r="AJ394">
            <v>2.1580393425034193E-3</v>
          </cell>
          <cell r="AK394">
            <v>2.6734114757085707E-3</v>
          </cell>
          <cell r="AL394" t="str">
            <v xml:space="preserve">A+ </v>
          </cell>
          <cell r="AM394" t="str">
            <v>A1</v>
          </cell>
          <cell r="AN394" t="str">
            <v xml:space="preserve">A+ </v>
          </cell>
          <cell r="AO394" t="str">
            <v>Utilities</v>
          </cell>
          <cell r="AP394" t="str">
            <v>Electric</v>
          </cell>
          <cell r="AQ394" t="str">
            <v>UNITED STATES</v>
          </cell>
          <cell r="AR394" t="str">
            <v>#N/A Field Not Applicable</v>
          </cell>
        </row>
        <row r="395">
          <cell r="A395" t="str">
            <v>CP Inc</v>
          </cell>
          <cell r="B395" t="str">
            <v>Treasury - Partners</v>
          </cell>
          <cell r="C395" t="str">
            <v>13401822</v>
          </cell>
          <cell r="D395" t="str">
            <v>USD</v>
          </cell>
          <cell r="E395" t="str">
            <v>015</v>
          </cell>
          <cell r="F395" t="str">
            <v>070</v>
          </cell>
          <cell r="G395" t="str">
            <v>PNC FDG CORP SUB MTN</v>
          </cell>
          <cell r="H395" t="str">
            <v>5.125 DEC 14 10</v>
          </cell>
          <cell r="I395" t="str">
            <v>69347UAC4</v>
          </cell>
          <cell r="J395" t="str">
            <v>B</v>
          </cell>
          <cell r="K395" t="str">
            <v>ZZZ</v>
          </cell>
          <cell r="L395">
            <v>22848.959999999999</v>
          </cell>
          <cell r="M395">
            <v>1505584.67</v>
          </cell>
          <cell r="N395">
            <v>1578562.71</v>
          </cell>
          <cell r="O395">
            <v>1512615</v>
          </cell>
          <cell r="P395">
            <v>1500000</v>
          </cell>
          <cell r="Q395">
            <v>1535463.96</v>
          </cell>
          <cell r="R395" t="str">
            <v>JD   14</v>
          </cell>
          <cell r="S395">
            <v>40526</v>
          </cell>
          <cell r="T395">
            <v>2010</v>
          </cell>
          <cell r="U395">
            <v>12</v>
          </cell>
          <cell r="V395">
            <v>75</v>
          </cell>
          <cell r="W395" t="str">
            <v>MS</v>
          </cell>
          <cell r="X395">
            <v>5.125</v>
          </cell>
          <cell r="Y395">
            <v>0.2</v>
          </cell>
          <cell r="Z395">
            <v>1.3518074463813305E-4</v>
          </cell>
          <cell r="AA395">
            <v>40451</v>
          </cell>
          <cell r="AB395">
            <v>7030.33</v>
          </cell>
          <cell r="AC395">
            <v>1.4000000000000002E-3</v>
          </cell>
          <cell r="AD395">
            <v>1</v>
          </cell>
          <cell r="AE395">
            <v>100.84100000000001</v>
          </cell>
          <cell r="AF395" t="str">
            <v>A</v>
          </cell>
          <cell r="AG395">
            <v>105.238</v>
          </cell>
          <cell r="AH395">
            <v>3.2</v>
          </cell>
          <cell r="AI395">
            <v>1</v>
          </cell>
          <cell r="AJ395">
            <v>2.1628919142101287E-3</v>
          </cell>
          <cell r="AK395">
            <v>2.6794229142546194E-3</v>
          </cell>
          <cell r="AL395" t="str">
            <v xml:space="preserve">A </v>
          </cell>
          <cell r="AM395" t="str">
            <v>A3</v>
          </cell>
          <cell r="AN395" t="str">
            <v xml:space="preserve">A </v>
          </cell>
          <cell r="AO395" t="str">
            <v>Financial</v>
          </cell>
          <cell r="AP395" t="str">
            <v>Banks</v>
          </cell>
          <cell r="AQ395" t="str">
            <v>UNITED STATES</v>
          </cell>
          <cell r="AR395" t="str">
            <v>#N/A Field Not Applicable</v>
          </cell>
        </row>
        <row r="396">
          <cell r="A396" t="str">
            <v>CP Inc</v>
          </cell>
          <cell r="B396" t="str">
            <v>Treasury - Partners</v>
          </cell>
          <cell r="C396" t="str">
            <v>13401822</v>
          </cell>
          <cell r="D396" t="str">
            <v>USD</v>
          </cell>
          <cell r="E396" t="str">
            <v>015</v>
          </cell>
          <cell r="F396" t="str">
            <v>070</v>
          </cell>
          <cell r="G396" t="str">
            <v>PEPSICO INC</v>
          </cell>
          <cell r="H396" t="str">
            <v>4.650 FEB 15 13</v>
          </cell>
          <cell r="I396" t="str">
            <v>713448BG2</v>
          </cell>
          <cell r="J396" t="str">
            <v>B</v>
          </cell>
          <cell r="K396" t="str">
            <v>ZZZ</v>
          </cell>
          <cell r="L396">
            <v>27575.27</v>
          </cell>
          <cell r="M396">
            <v>4686416.6500000004</v>
          </cell>
          <cell r="N396">
            <v>4725594.16</v>
          </cell>
          <cell r="O396">
            <v>5057947.4400000004</v>
          </cell>
          <cell r="P396">
            <v>4641000</v>
          </cell>
          <cell r="Q396">
            <v>5085522.71</v>
          </cell>
          <cell r="R396" t="str">
            <v>FA   15</v>
          </cell>
          <cell r="S396">
            <v>41320</v>
          </cell>
          <cell r="T396">
            <v>2013</v>
          </cell>
          <cell r="U396">
            <v>2</v>
          </cell>
          <cell r="V396">
            <v>869</v>
          </cell>
          <cell r="W396" t="str">
            <v>MS</v>
          </cell>
          <cell r="X396">
            <v>4.6500000000000004</v>
          </cell>
          <cell r="Y396">
            <v>2.2599999999999998</v>
          </cell>
          <cell r="Z396">
            <v>4.7547642767088337E-3</v>
          </cell>
          <cell r="AA396">
            <v>40451</v>
          </cell>
          <cell r="AB396">
            <v>371530.79</v>
          </cell>
          <cell r="AC396">
            <v>6.3799999999999996E-2</v>
          </cell>
          <cell r="AD396">
            <v>1</v>
          </cell>
          <cell r="AE396">
            <v>108.98399999999999</v>
          </cell>
          <cell r="AF396" t="str">
            <v>A-</v>
          </cell>
          <cell r="AG396">
            <v>101.82299999999999</v>
          </cell>
          <cell r="AH396">
            <v>4.2</v>
          </cell>
          <cell r="AI396">
            <v>0.8</v>
          </cell>
          <cell r="AJ396">
            <v>8.8362875938836731E-3</v>
          </cell>
          <cell r="AK396">
            <v>1.094652548305544E-2</v>
          </cell>
          <cell r="AL396" t="str">
            <v>A-</v>
          </cell>
          <cell r="AM396" t="str">
            <v>Aa3</v>
          </cell>
          <cell r="AN396" t="str">
            <v>A-</v>
          </cell>
          <cell r="AO396" t="str">
            <v>Consumer, Non-cyclical</v>
          </cell>
          <cell r="AP396" t="str">
            <v>Beverages</v>
          </cell>
          <cell r="AQ396" t="str">
            <v>UNITED STATES</v>
          </cell>
          <cell r="AR396" t="str">
            <v>#N/A Field Not Applicable</v>
          </cell>
        </row>
        <row r="397">
          <cell r="A397" t="str">
            <v>CP Inc</v>
          </cell>
          <cell r="B397" t="str">
            <v>Treasury - Partners</v>
          </cell>
          <cell r="C397" t="str">
            <v>13401822</v>
          </cell>
          <cell r="D397" t="str">
            <v>USD</v>
          </cell>
          <cell r="E397" t="str">
            <v>015</v>
          </cell>
          <cell r="F397" t="str">
            <v>070</v>
          </cell>
          <cell r="G397" t="str">
            <v>PFIZER INC</v>
          </cell>
          <cell r="H397" t="str">
            <v>4.450 MAR 15 12</v>
          </cell>
          <cell r="I397" t="str">
            <v>717081CZ4</v>
          </cell>
          <cell r="J397" t="str">
            <v>B</v>
          </cell>
          <cell r="K397" t="str">
            <v>CAL</v>
          </cell>
          <cell r="L397">
            <v>7911.11</v>
          </cell>
          <cell r="M397">
            <v>4133536.46</v>
          </cell>
          <cell r="N397">
            <v>4241360</v>
          </cell>
          <cell r="O397">
            <v>4210625</v>
          </cell>
          <cell r="P397">
            <v>4000000</v>
          </cell>
          <cell r="Q397">
            <v>4218536.1100000003</v>
          </cell>
          <cell r="R397" t="str">
            <v>MS   15</v>
          </cell>
          <cell r="S397">
            <v>40983</v>
          </cell>
          <cell r="T397">
            <v>2012</v>
          </cell>
          <cell r="U397">
            <v>3</v>
          </cell>
          <cell r="V397">
            <v>532</v>
          </cell>
          <cell r="W397" t="str">
            <v>MS</v>
          </cell>
          <cell r="X397">
            <v>4.45</v>
          </cell>
          <cell r="Y397">
            <v>1.42</v>
          </cell>
          <cell r="Z397">
            <v>2.6350555297742729E-3</v>
          </cell>
          <cell r="AA397">
            <v>40451</v>
          </cell>
          <cell r="AB397">
            <v>77088.539999999994</v>
          </cell>
          <cell r="AC397">
            <v>2.75E-2</v>
          </cell>
          <cell r="AD397">
            <v>1</v>
          </cell>
          <cell r="AE397">
            <v>105.26600000000001</v>
          </cell>
          <cell r="AF397" t="str">
            <v>AA</v>
          </cell>
          <cell r="AG397">
            <v>106.03400000000002</v>
          </cell>
          <cell r="AH397">
            <v>2.1</v>
          </cell>
          <cell r="AI397">
            <v>0.8</v>
          </cell>
          <cell r="AJ397">
            <v>3.8969131074126574E-3</v>
          </cell>
          <cell r="AK397">
            <v>4.8275543526981072E-3</v>
          </cell>
          <cell r="AL397" t="str">
            <v>AA</v>
          </cell>
          <cell r="AM397" t="str">
            <v>A1</v>
          </cell>
          <cell r="AN397" t="str">
            <v>AA</v>
          </cell>
          <cell r="AO397" t="str">
            <v>Consumer, Non-cyclical</v>
          </cell>
          <cell r="AP397" t="str">
            <v>Pharmaceuticals</v>
          </cell>
          <cell r="AQ397" t="str">
            <v>UNITED STATES</v>
          </cell>
          <cell r="AR397" t="str">
            <v>#N/A Field Not Applicable</v>
          </cell>
        </row>
        <row r="398">
          <cell r="A398" t="str">
            <v>CP Inc</v>
          </cell>
          <cell r="B398" t="str">
            <v>Treasury - Partners</v>
          </cell>
          <cell r="C398" t="str">
            <v>13401822</v>
          </cell>
          <cell r="D398" t="str">
            <v>USD</v>
          </cell>
          <cell r="E398" t="str">
            <v>015</v>
          </cell>
          <cell r="F398" t="str">
            <v>070</v>
          </cell>
          <cell r="G398" t="str">
            <v>ROCHE HLDGS INC</v>
          </cell>
          <cell r="H398" t="str">
            <v>4.500 MAR 01 12 144</v>
          </cell>
          <cell r="I398" t="str">
            <v>771196AN2</v>
          </cell>
          <cell r="J398" t="str">
            <v>B</v>
          </cell>
          <cell r="K398" t="str">
            <v>ZZZ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str">
            <v>MS    1</v>
          </cell>
          <cell r="S398">
            <v>40969</v>
          </cell>
          <cell r="T398">
            <v>2012</v>
          </cell>
          <cell r="U398">
            <v>3</v>
          </cell>
          <cell r="V398">
            <v>518</v>
          </cell>
          <cell r="W398" t="str">
            <v>MS</v>
          </cell>
          <cell r="X398">
            <v>4.5</v>
          </cell>
          <cell r="Y398">
            <v>1.38</v>
          </cell>
          <cell r="Z398">
            <v>0</v>
          </cell>
          <cell r="AA398">
            <v>40451</v>
          </cell>
          <cell r="AB398">
            <v>0</v>
          </cell>
          <cell r="AC398">
            <v>2.6200000000000001E-2</v>
          </cell>
          <cell r="AD398">
            <v>1</v>
          </cell>
          <cell r="AE398">
            <v>105.09399999999999</v>
          </cell>
          <cell r="AF398" t="str">
            <v>AA-</v>
          </cell>
          <cell r="AG398">
            <v>106.56399999999999</v>
          </cell>
          <cell r="AH398">
            <v>-3.8</v>
          </cell>
          <cell r="AI398">
            <v>0.9</v>
          </cell>
          <cell r="AJ398">
            <v>0</v>
          </cell>
          <cell r="AK398">
            <v>0</v>
          </cell>
          <cell r="AL398" t="str">
            <v>AA-</v>
          </cell>
          <cell r="AM398" t="str">
            <v>WR</v>
          </cell>
          <cell r="AN398" t="str">
            <v>AA-</v>
          </cell>
          <cell r="AO398" t="str">
            <v>Consumer, Non-cyclical</v>
          </cell>
          <cell r="AP398" t="str">
            <v>Healthcare-Services</v>
          </cell>
          <cell r="AQ398" t="str">
            <v>UNITED STATES</v>
          </cell>
          <cell r="AR398" t="str">
            <v>#N/A Field Not Applicable</v>
          </cell>
        </row>
        <row r="399">
          <cell r="A399" t="str">
            <v>CP Inc</v>
          </cell>
          <cell r="B399" t="str">
            <v>Treasury - Partners</v>
          </cell>
          <cell r="C399" t="str">
            <v>13401822</v>
          </cell>
          <cell r="D399" t="str">
            <v>USD</v>
          </cell>
          <cell r="E399" t="str">
            <v>015</v>
          </cell>
          <cell r="F399" t="str">
            <v>070</v>
          </cell>
          <cell r="G399" t="str">
            <v>SCHERING PLOUGH CORP</v>
          </cell>
          <cell r="H399" t="str">
            <v>5.300 DEC 01 13</v>
          </cell>
          <cell r="I399" t="str">
            <v>806605AE1</v>
          </cell>
          <cell r="J399" t="str">
            <v>9</v>
          </cell>
          <cell r="K399" t="str">
            <v>999</v>
          </cell>
          <cell r="L399">
            <v>88333.33</v>
          </cell>
          <cell r="M399">
            <v>5464737.7199999997</v>
          </cell>
          <cell r="N399">
            <v>5574856</v>
          </cell>
          <cell r="O399">
            <v>5632812.5</v>
          </cell>
          <cell r="P399">
            <v>5000000</v>
          </cell>
          <cell r="Q399">
            <v>5721145.8300000001</v>
          </cell>
          <cell r="R399" t="str">
            <v>JD    1</v>
          </cell>
          <cell r="S399">
            <v>41609</v>
          </cell>
          <cell r="T399">
            <v>2013</v>
          </cell>
          <cell r="U399">
            <v>12</v>
          </cell>
          <cell r="V399">
            <v>1158</v>
          </cell>
          <cell r="W399" t="str">
            <v>MS</v>
          </cell>
          <cell r="X399">
            <v>5.3</v>
          </cell>
          <cell r="Y399">
            <v>2.91</v>
          </cell>
          <cell r="Z399">
            <v>7.1390753614784331E-3</v>
          </cell>
          <cell r="AA399">
            <v>40451</v>
          </cell>
          <cell r="AB399">
            <v>168074.78</v>
          </cell>
          <cell r="AC399">
            <v>0.1038</v>
          </cell>
          <cell r="AD399">
            <v>1</v>
          </cell>
          <cell r="AE399">
            <v>112.65600000000001</v>
          </cell>
          <cell r="AF399" t="str">
            <v>AA-</v>
          </cell>
          <cell r="AG399">
            <v>111.49700000000001</v>
          </cell>
          <cell r="AH399">
            <v>2.2000000000000002</v>
          </cell>
          <cell r="AI399">
            <v>1.2</v>
          </cell>
          <cell r="AJ399">
            <v>5.3972391048977856E-3</v>
          </cell>
          <cell r="AK399">
            <v>6.6861806807648272E-3</v>
          </cell>
          <cell r="AL399" t="str">
            <v>AA-</v>
          </cell>
          <cell r="AM399" t="str">
            <v>Aa3</v>
          </cell>
          <cell r="AN399" t="str">
            <v>AA-</v>
          </cell>
          <cell r="AO399" t="str">
            <v>Consumer, Non-cyclical</v>
          </cell>
          <cell r="AP399" t="str">
            <v>Pharmaceuticals</v>
          </cell>
          <cell r="AQ399" t="str">
            <v>UNITED STATES</v>
          </cell>
          <cell r="AR399" t="str">
            <v>#N/A Field Not Applicable</v>
          </cell>
        </row>
        <row r="400">
          <cell r="A400" t="str">
            <v>CP Inc</v>
          </cell>
          <cell r="B400" t="str">
            <v>Treasury - Partners</v>
          </cell>
          <cell r="C400" t="str">
            <v>13401822</v>
          </cell>
          <cell r="D400" t="str">
            <v>USD</v>
          </cell>
          <cell r="E400" t="str">
            <v>005</v>
          </cell>
          <cell r="F400" t="str">
            <v>070</v>
          </cell>
          <cell r="G400" t="str">
            <v>SYSCO INTL CO</v>
          </cell>
          <cell r="H400" t="str">
            <v>6.100 JUN 01 12</v>
          </cell>
          <cell r="I400" t="str">
            <v>87182RAC1C</v>
          </cell>
          <cell r="J400" t="str">
            <v>B</v>
          </cell>
          <cell r="K400" t="str">
            <v>CAL</v>
          </cell>
          <cell r="L400">
            <v>55916.67</v>
          </cell>
          <cell r="M400">
            <v>2831189.25</v>
          </cell>
          <cell r="N400">
            <v>2919977.5</v>
          </cell>
          <cell r="O400">
            <v>2988535</v>
          </cell>
          <cell r="P400">
            <v>2750000</v>
          </cell>
          <cell r="Q400">
            <v>3044451.67</v>
          </cell>
          <cell r="R400" t="str">
            <v>JD    1</v>
          </cell>
          <cell r="S400">
            <v>41061</v>
          </cell>
          <cell r="T400">
            <v>2012</v>
          </cell>
          <cell r="U400">
            <v>6</v>
          </cell>
          <cell r="V400">
            <v>610</v>
          </cell>
          <cell r="W400" t="str">
            <v>MS</v>
          </cell>
          <cell r="X400">
            <v>6.1</v>
          </cell>
          <cell r="Y400">
            <v>1.58</v>
          </cell>
          <cell r="Z400">
            <v>2.008193893943654E-3</v>
          </cell>
          <cell r="AA400">
            <v>40451</v>
          </cell>
          <cell r="AB400">
            <v>157345.75</v>
          </cell>
          <cell r="AC400">
            <v>3.3700000000000001E-2</v>
          </cell>
          <cell r="AD400">
            <v>1</v>
          </cell>
          <cell r="AE400">
            <v>108.67399999999999</v>
          </cell>
          <cell r="AF400" t="str">
            <v>A+</v>
          </cell>
          <cell r="AG400">
            <v>106.181</v>
          </cell>
          <cell r="AH400">
            <v>4.2</v>
          </cell>
          <cell r="AI400">
            <v>0.9</v>
          </cell>
          <cell r="AJ400">
            <v>5.3382369332679409E-3</v>
          </cell>
          <cell r="AK400">
            <v>6.6130879064023491E-3</v>
          </cell>
          <cell r="AL400" t="str">
            <v xml:space="preserve">A+ </v>
          </cell>
          <cell r="AM400" t="str">
            <v>A1</v>
          </cell>
          <cell r="AN400" t="str">
            <v xml:space="preserve">A+ </v>
          </cell>
          <cell r="AO400" t="str">
            <v>Consumer, Non-cyclical</v>
          </cell>
          <cell r="AP400" t="str">
            <v>Food</v>
          </cell>
          <cell r="AQ400" t="str">
            <v>CANADA</v>
          </cell>
          <cell r="AR400" t="str">
            <v>#N/A Field Not Applicable</v>
          </cell>
        </row>
        <row r="401">
          <cell r="A401" t="str">
            <v>CP Inc</v>
          </cell>
          <cell r="B401" t="str">
            <v>Treasury - Partners</v>
          </cell>
          <cell r="C401" t="str">
            <v>13401822</v>
          </cell>
          <cell r="D401" t="str">
            <v>USD</v>
          </cell>
          <cell r="E401" t="str">
            <v>015</v>
          </cell>
          <cell r="F401" t="str">
            <v>070</v>
          </cell>
          <cell r="G401" t="str">
            <v>3M CO MEDIUM TERM NT</v>
          </cell>
          <cell r="H401" t="str">
            <v>4.375 AUG 15 13</v>
          </cell>
          <cell r="I401" t="str">
            <v>88579EAE5</v>
          </cell>
          <cell r="J401" t="str">
            <v>B</v>
          </cell>
          <cell r="K401" t="str">
            <v>ZZZ</v>
          </cell>
          <cell r="L401">
            <v>16770.830000000002</v>
          </cell>
          <cell r="M401">
            <v>3114632.09</v>
          </cell>
          <cell r="N401">
            <v>3170910</v>
          </cell>
          <cell r="O401">
            <v>3304980</v>
          </cell>
          <cell r="P401">
            <v>3000000</v>
          </cell>
          <cell r="Q401">
            <v>3321750.83</v>
          </cell>
          <cell r="R401" t="str">
            <v>FA   15</v>
          </cell>
          <cell r="S401">
            <v>41501</v>
          </cell>
          <cell r="T401">
            <v>2013</v>
          </cell>
          <cell r="U401">
            <v>8</v>
          </cell>
          <cell r="V401">
            <v>1050</v>
          </cell>
          <cell r="W401" t="str">
            <v>MS</v>
          </cell>
          <cell r="X401">
            <v>4.375</v>
          </cell>
          <cell r="Y401">
            <v>2.72</v>
          </cell>
          <cell r="Z401">
            <v>3.803253840729087E-3</v>
          </cell>
          <cell r="AA401">
            <v>40451</v>
          </cell>
          <cell r="AB401">
            <v>190347.91</v>
          </cell>
          <cell r="AC401">
            <v>8.9800000000000005E-2</v>
          </cell>
          <cell r="AD401">
            <v>1</v>
          </cell>
          <cell r="AE401">
            <v>110.166</v>
          </cell>
          <cell r="AF401" t="str">
            <v>AA-</v>
          </cell>
          <cell r="AG401">
            <v>105.697</v>
          </cell>
          <cell r="AH401">
            <v>3</v>
          </cell>
          <cell r="AI401">
            <v>0.8</v>
          </cell>
          <cell r="AJ401">
            <v>4.1947652655100216E-3</v>
          </cell>
          <cell r="AK401">
            <v>5.1965380694631294E-3</v>
          </cell>
          <cell r="AL401" t="str">
            <v>AA-</v>
          </cell>
          <cell r="AM401" t="str">
            <v>Aa2</v>
          </cell>
          <cell r="AN401" t="str">
            <v>AA-</v>
          </cell>
          <cell r="AO401" t="str">
            <v>Industrial</v>
          </cell>
          <cell r="AP401" t="str">
            <v>Miscellaneous Manufactur</v>
          </cell>
          <cell r="AQ401" t="str">
            <v>UNITED STATES</v>
          </cell>
          <cell r="AR401" t="str">
            <v>#N/A Field Not Applicable</v>
          </cell>
        </row>
        <row r="402">
          <cell r="A402" t="str">
            <v>CP Inc</v>
          </cell>
          <cell r="B402" t="str">
            <v>Treasury - Partners</v>
          </cell>
          <cell r="C402" t="str">
            <v>13401822</v>
          </cell>
          <cell r="D402" t="str">
            <v>USD</v>
          </cell>
          <cell r="E402" t="str">
            <v>015</v>
          </cell>
          <cell r="F402" t="str">
            <v>070</v>
          </cell>
          <cell r="G402" t="str">
            <v>TOYOTA MTR CR CORP</v>
          </cell>
          <cell r="H402" t="str">
            <v>4.350 DEC 15 10</v>
          </cell>
          <cell r="I402" t="str">
            <v>892332AM9</v>
          </cell>
          <cell r="J402" t="str">
            <v>B</v>
          </cell>
          <cell r="K402" t="str">
            <v>ZZZ</v>
          </cell>
          <cell r="L402">
            <v>38425</v>
          </cell>
          <cell r="M402">
            <v>3007067.43</v>
          </cell>
          <cell r="N402">
            <v>3090840</v>
          </cell>
          <cell r="O402">
            <v>3023437.5</v>
          </cell>
          <cell r="P402">
            <v>3000000</v>
          </cell>
          <cell r="Q402">
            <v>3061862.5</v>
          </cell>
          <cell r="R402" t="str">
            <v>JD   15</v>
          </cell>
          <cell r="S402">
            <v>40527</v>
          </cell>
          <cell r="T402">
            <v>2010</v>
          </cell>
          <cell r="U402">
            <v>12</v>
          </cell>
          <cell r="V402">
            <v>76</v>
          </cell>
          <cell r="W402" t="str">
            <v>MS</v>
          </cell>
          <cell r="X402">
            <v>4.3499999999999996</v>
          </cell>
          <cell r="Y402">
            <v>0.21</v>
          </cell>
          <cell r="Z402">
            <v>2.8349285403038866E-4</v>
          </cell>
          <cell r="AA402">
            <v>40451</v>
          </cell>
          <cell r="AB402">
            <v>16370.07</v>
          </cell>
          <cell r="AC402">
            <v>1.5E-3</v>
          </cell>
          <cell r="AD402">
            <v>1</v>
          </cell>
          <cell r="AE402">
            <v>100.78100000000001</v>
          </cell>
          <cell r="AF402" t="str">
            <v>AA</v>
          </cell>
          <cell r="AG402">
            <v>103.02800000000001</v>
          </cell>
          <cell r="AH402">
            <v>3.1</v>
          </cell>
          <cell r="AI402">
            <v>0.5</v>
          </cell>
          <cell r="AJ402">
            <v>4.1848945118771663E-3</v>
          </cell>
          <cell r="AK402">
            <v>5.1843100319495248E-3</v>
          </cell>
          <cell r="AL402" t="str">
            <v>AA</v>
          </cell>
          <cell r="AM402" t="str">
            <v>Aa2</v>
          </cell>
          <cell r="AN402" t="str">
            <v>AA</v>
          </cell>
          <cell r="AO402" t="str">
            <v>Financial</v>
          </cell>
          <cell r="AP402" t="str">
            <v>Diversified Finan Serv</v>
          </cell>
          <cell r="AQ402" t="str">
            <v>UNITED STATES</v>
          </cell>
          <cell r="AR402" t="str">
            <v>#N/A Field Not Applicable</v>
          </cell>
        </row>
        <row r="403">
          <cell r="A403" t="str">
            <v>CP Inc</v>
          </cell>
          <cell r="B403" t="str">
            <v>Treasury - Partners</v>
          </cell>
          <cell r="C403" t="str">
            <v>13401822</v>
          </cell>
          <cell r="D403" t="str">
            <v>USD</v>
          </cell>
          <cell r="E403" t="str">
            <v>015</v>
          </cell>
          <cell r="F403" t="str">
            <v>070</v>
          </cell>
          <cell r="G403" t="str">
            <v>UNILEVER CAP CORP</v>
          </cell>
          <cell r="H403" t="str">
            <v>7.125 NOV 01 10</v>
          </cell>
          <cell r="I403" t="str">
            <v>904764AG2</v>
          </cell>
          <cell r="J403" t="str">
            <v>B</v>
          </cell>
          <cell r="K403" t="str">
            <v>CAL</v>
          </cell>
          <cell r="L403">
            <v>29687.5</v>
          </cell>
          <cell r="M403">
            <v>1003360.73</v>
          </cell>
          <cell r="N403">
            <v>1102990</v>
          </cell>
          <cell r="O403">
            <v>1004860</v>
          </cell>
          <cell r="P403">
            <v>1000000</v>
          </cell>
          <cell r="Q403">
            <v>1034547.5</v>
          </cell>
          <cell r="R403" t="str">
            <v>MN    1</v>
          </cell>
          <cell r="S403">
            <v>40483</v>
          </cell>
          <cell r="T403">
            <v>2010</v>
          </cell>
          <cell r="U403">
            <v>11</v>
          </cell>
          <cell r="V403">
            <v>32</v>
          </cell>
          <cell r="W403" t="str">
            <v>MS</v>
          </cell>
          <cell r="X403">
            <v>7.125</v>
          </cell>
          <cell r="Y403">
            <v>0.09</v>
          </cell>
          <cell r="Z403">
            <v>4.053958172935391E-5</v>
          </cell>
          <cell r="AA403">
            <v>40451</v>
          </cell>
          <cell r="AB403">
            <v>1499.27</v>
          </cell>
          <cell r="AC403">
            <v>5.0000000000000001E-4</v>
          </cell>
          <cell r="AD403">
            <v>1</v>
          </cell>
          <cell r="AE403">
            <v>100.486</v>
          </cell>
          <cell r="AF403" t="str">
            <v>A+</v>
          </cell>
          <cell r="AG403">
            <v>110.29900000000002</v>
          </cell>
          <cell r="AH403">
            <v>3</v>
          </cell>
          <cell r="AI403">
            <v>1.3</v>
          </cell>
          <cell r="AJ403">
            <v>1.3513193909784637E-3</v>
          </cell>
          <cell r="AK403">
            <v>1.6740347110625565E-3</v>
          </cell>
          <cell r="AL403" t="str">
            <v xml:space="preserve">A+ </v>
          </cell>
          <cell r="AM403" t="str">
            <v>A1</v>
          </cell>
          <cell r="AN403" t="str">
            <v xml:space="preserve">A+ </v>
          </cell>
          <cell r="AO403" t="str">
            <v>Consumer, Non-cyclical</v>
          </cell>
          <cell r="AP403" t="str">
            <v>Food</v>
          </cell>
          <cell r="AQ403" t="str">
            <v>UNITED STATES</v>
          </cell>
          <cell r="AR403" t="str">
            <v>#N/A Field Not Applicable</v>
          </cell>
        </row>
        <row r="404">
          <cell r="A404" t="str">
            <v>CP Inc</v>
          </cell>
          <cell r="B404" t="str">
            <v>Treasury - Partners</v>
          </cell>
          <cell r="C404" t="str">
            <v>13401822</v>
          </cell>
          <cell r="D404" t="str">
            <v>USD</v>
          </cell>
          <cell r="E404" t="str">
            <v>015</v>
          </cell>
          <cell r="F404" t="str">
            <v>070</v>
          </cell>
          <cell r="G404" t="str">
            <v>UTD PARCEL SERV</v>
          </cell>
          <cell r="H404" t="str">
            <v>4.500 JAN 15 13</v>
          </cell>
          <cell r="I404" t="str">
            <v>911312AG1</v>
          </cell>
          <cell r="J404" t="str">
            <v>B</v>
          </cell>
          <cell r="K404" t="str">
            <v>CAL</v>
          </cell>
          <cell r="L404">
            <v>41800</v>
          </cell>
          <cell r="M404">
            <v>4501157.4000000004</v>
          </cell>
          <cell r="N404">
            <v>4545436</v>
          </cell>
          <cell r="O404">
            <v>4761328</v>
          </cell>
          <cell r="P404">
            <v>4400000</v>
          </cell>
          <cell r="Q404">
            <v>4803128</v>
          </cell>
          <cell r="R404" t="str">
            <v>JJ   15</v>
          </cell>
          <cell r="S404">
            <v>41289</v>
          </cell>
          <cell r="T404">
            <v>2013</v>
          </cell>
          <cell r="U404">
            <v>1</v>
          </cell>
          <cell r="V404">
            <v>838</v>
          </cell>
          <cell r="W404" t="str">
            <v>MS</v>
          </cell>
          <cell r="X404">
            <v>4.5</v>
          </cell>
          <cell r="Y404">
            <v>2.1800000000000002</v>
          </cell>
          <cell r="Z404">
            <v>4.4051464198379018E-3</v>
          </cell>
          <cell r="AA404">
            <v>40451</v>
          </cell>
          <cell r="AB404">
            <v>260170.6</v>
          </cell>
          <cell r="AC404">
            <v>5.9800000000000006E-2</v>
          </cell>
          <cell r="AD404">
            <v>1</v>
          </cell>
          <cell r="AE404">
            <v>108.212</v>
          </cell>
          <cell r="AF404" t="str">
            <v>AA-</v>
          </cell>
          <cell r="AG404">
            <v>103.30500000000001</v>
          </cell>
          <cell r="AH404">
            <v>3.6</v>
          </cell>
          <cell r="AI404">
            <v>0.9</v>
          </cell>
          <cell r="AJ404">
            <v>7.2745537208332312E-3</v>
          </cell>
          <cell r="AK404">
            <v>9.0118261585415121E-3</v>
          </cell>
          <cell r="AL404" t="str">
            <v>AA-</v>
          </cell>
          <cell r="AM404" t="str">
            <v>Aa3</v>
          </cell>
          <cell r="AN404" t="str">
            <v>AA-</v>
          </cell>
          <cell r="AO404" t="str">
            <v>Industrial</v>
          </cell>
          <cell r="AP404" t="str">
            <v>Transportation</v>
          </cell>
          <cell r="AQ404" t="str">
            <v>UNITED STATES</v>
          </cell>
          <cell r="AR404" t="str">
            <v>#N/A Field Not Applicable</v>
          </cell>
        </row>
        <row r="405">
          <cell r="A405" t="str">
            <v>CP Inc</v>
          </cell>
          <cell r="B405" t="str">
            <v>Treasury - Partners</v>
          </cell>
          <cell r="C405" t="str">
            <v>13401822</v>
          </cell>
          <cell r="D405" t="str">
            <v>USD</v>
          </cell>
          <cell r="E405" t="str">
            <v>015</v>
          </cell>
          <cell r="F405" t="str">
            <v>070</v>
          </cell>
          <cell r="G405" t="str">
            <v>UNITED TECHNOLOGIES</v>
          </cell>
          <cell r="H405" t="str">
            <v>6.100 MAY 15 12</v>
          </cell>
          <cell r="I405" t="str">
            <v>913017BF5</v>
          </cell>
          <cell r="J405" t="str">
            <v>B</v>
          </cell>
          <cell r="K405" t="str">
            <v>CAL</v>
          </cell>
          <cell r="L405">
            <v>69133.33</v>
          </cell>
          <cell r="M405">
            <v>3241119.05</v>
          </cell>
          <cell r="N405">
            <v>3274110</v>
          </cell>
          <cell r="O405">
            <v>3242490</v>
          </cell>
          <cell r="P405">
            <v>3000000</v>
          </cell>
          <cell r="Q405">
            <v>3311623.33</v>
          </cell>
          <cell r="R405" t="str">
            <v>MN   15</v>
          </cell>
          <cell r="S405">
            <v>41044</v>
          </cell>
          <cell r="T405">
            <v>2012</v>
          </cell>
          <cell r="U405">
            <v>5</v>
          </cell>
          <cell r="V405">
            <v>593</v>
          </cell>
          <cell r="W405" t="str">
            <v>MS</v>
          </cell>
          <cell r="X405">
            <v>6.1</v>
          </cell>
          <cell r="Y405">
            <v>1.53</v>
          </cell>
          <cell r="Z405">
            <v>2.2262096908802634E-3</v>
          </cell>
          <cell r="AA405">
            <v>40451</v>
          </cell>
          <cell r="AB405">
            <v>1370.95</v>
          </cell>
          <cell r="AC405">
            <v>3.2099999999999997E-2</v>
          </cell>
          <cell r="AD405">
            <v>1</v>
          </cell>
          <cell r="AE405">
            <v>108.083</v>
          </cell>
          <cell r="AF405" t="str">
            <v>A</v>
          </cell>
          <cell r="AG405">
            <v>109.137</v>
          </cell>
          <cell r="AH405">
            <v>1.1000000000000001</v>
          </cell>
          <cell r="AI405">
            <v>1.1000000000000001</v>
          </cell>
          <cell r="AJ405">
            <v>1.6005429150119542E-3</v>
          </cell>
          <cell r="AK405">
            <v>1.9827765472492658E-3</v>
          </cell>
          <cell r="AL405" t="str">
            <v xml:space="preserve">A </v>
          </cell>
          <cell r="AM405" t="str">
            <v>A2</v>
          </cell>
          <cell r="AN405" t="str">
            <v xml:space="preserve">A </v>
          </cell>
          <cell r="AO405" t="str">
            <v>Industrial</v>
          </cell>
          <cell r="AP405" t="str">
            <v>Aerospace/Defense</v>
          </cell>
          <cell r="AQ405" t="str">
            <v>UNITED STATES</v>
          </cell>
          <cell r="AR405" t="str">
            <v>#N/A Field Not Applicable</v>
          </cell>
        </row>
        <row r="406">
          <cell r="A406" t="str">
            <v>CP Inc</v>
          </cell>
          <cell r="B406" t="str">
            <v>Treasury - Partners</v>
          </cell>
          <cell r="C406" t="str">
            <v>13401822</v>
          </cell>
          <cell r="D406" t="str">
            <v>USD</v>
          </cell>
          <cell r="E406" t="str">
            <v>015</v>
          </cell>
          <cell r="F406" t="str">
            <v>070</v>
          </cell>
          <cell r="G406" t="str">
            <v>WAL MART STORES INC</v>
          </cell>
          <cell r="H406" t="str">
            <v>4.550 MAY 01 13</v>
          </cell>
          <cell r="I406" t="str">
            <v>931142BT9</v>
          </cell>
          <cell r="J406" t="str">
            <v>B</v>
          </cell>
          <cell r="K406" t="str">
            <v>ZZZ</v>
          </cell>
          <cell r="L406">
            <v>32229.17</v>
          </cell>
          <cell r="M406">
            <v>1706209.26</v>
          </cell>
          <cell r="N406">
            <v>1711016</v>
          </cell>
          <cell r="O406">
            <v>1860276</v>
          </cell>
          <cell r="P406">
            <v>1700000</v>
          </cell>
          <cell r="Q406">
            <v>1892505.17</v>
          </cell>
          <cell r="R406" t="str">
            <v>MN    1</v>
          </cell>
          <cell r="S406">
            <v>41395</v>
          </cell>
          <cell r="T406">
            <v>2013</v>
          </cell>
          <cell r="U406">
            <v>5</v>
          </cell>
          <cell r="V406">
            <v>944</v>
          </cell>
          <cell r="W406" t="str">
            <v>MS</v>
          </cell>
          <cell r="X406">
            <v>4.55</v>
          </cell>
          <cell r="Y406">
            <v>2.42</v>
          </cell>
          <cell r="Z406">
            <v>1.8536482064013464E-3</v>
          </cell>
          <cell r="AA406">
            <v>40451</v>
          </cell>
          <cell r="AB406">
            <v>154066.74</v>
          </cell>
          <cell r="AC406">
            <v>7.3300000000000004E-2</v>
          </cell>
          <cell r="AD406">
            <v>1</v>
          </cell>
          <cell r="AE406">
            <v>109.428</v>
          </cell>
          <cell r="AF406" t="str">
            <v>AA</v>
          </cell>
          <cell r="AG406">
            <v>100.648</v>
          </cell>
          <cell r="AH406">
            <v>4.4000000000000004</v>
          </cell>
          <cell r="AI406">
            <v>0.9</v>
          </cell>
          <cell r="AJ406">
            <v>3.3702694661842665E-3</v>
          </cell>
          <cell r="AK406">
            <v>4.1751403181904409E-3</v>
          </cell>
          <cell r="AL406" t="str">
            <v>AA</v>
          </cell>
          <cell r="AM406" t="str">
            <v>Aa2</v>
          </cell>
          <cell r="AN406" t="str">
            <v>AA</v>
          </cell>
          <cell r="AO406" t="str">
            <v>Consumer, Cyclical</v>
          </cell>
          <cell r="AP406" t="str">
            <v>Retail</v>
          </cell>
          <cell r="AQ406" t="str">
            <v>UNITED STATES</v>
          </cell>
          <cell r="AR406" t="str">
            <v>#N/A Field Not Applicable</v>
          </cell>
        </row>
        <row r="407">
          <cell r="A407" t="str">
            <v>CP Inc</v>
          </cell>
          <cell r="B407" t="str">
            <v>Treasury - Partners</v>
          </cell>
          <cell r="C407" t="str">
            <v>13401822</v>
          </cell>
          <cell r="D407" t="str">
            <v>USD</v>
          </cell>
          <cell r="E407" t="str">
            <v>015</v>
          </cell>
          <cell r="F407" t="str">
            <v>070</v>
          </cell>
          <cell r="G407" t="str">
            <v>WAL MART STORES INC</v>
          </cell>
          <cell r="H407" t="str">
            <v>4.250 APR 15 13</v>
          </cell>
          <cell r="I407" t="str">
            <v>931142CL5</v>
          </cell>
          <cell r="J407" t="str">
            <v>B</v>
          </cell>
          <cell r="K407" t="str">
            <v>ZZZ</v>
          </cell>
          <cell r="L407">
            <v>19597.22</v>
          </cell>
          <cell r="M407">
            <v>1004155.17</v>
          </cell>
          <cell r="N407">
            <v>1008140</v>
          </cell>
          <cell r="O407">
            <v>1085030</v>
          </cell>
          <cell r="P407">
            <v>1000000</v>
          </cell>
          <cell r="Q407">
            <v>1104627.22</v>
          </cell>
          <cell r="R407" t="str">
            <v>AO   15</v>
          </cell>
          <cell r="S407">
            <v>41379</v>
          </cell>
          <cell r="T407">
            <v>2013</v>
          </cell>
          <cell r="U407">
            <v>4</v>
          </cell>
          <cell r="V407">
            <v>928</v>
          </cell>
          <cell r="W407" t="str">
            <v>MS</v>
          </cell>
          <cell r="X407">
            <v>4.25</v>
          </cell>
          <cell r="Y407">
            <v>2.39</v>
          </cell>
          <cell r="Z407">
            <v>1.0774035054257902E-3</v>
          </cell>
          <cell r="AA407">
            <v>40451</v>
          </cell>
          <cell r="AB407">
            <v>80874.83</v>
          </cell>
          <cell r="AC407">
            <v>7.1300000000000002E-2</v>
          </cell>
          <cell r="AD407">
            <v>1</v>
          </cell>
          <cell r="AE407">
            <v>108.50299999999999</v>
          </cell>
          <cell r="AF407" t="str">
            <v>AA</v>
          </cell>
          <cell r="AG407">
            <v>100.81399999999999</v>
          </cell>
          <cell r="AH407">
            <v>4.0999999999999996</v>
          </cell>
          <cell r="AI407">
            <v>0.9</v>
          </cell>
          <cell r="AJ407">
            <v>1.8482654277178824E-3</v>
          </cell>
          <cell r="AK407">
            <v>2.2896589081107389E-3</v>
          </cell>
          <cell r="AL407" t="str">
            <v>AA</v>
          </cell>
          <cell r="AM407" t="str">
            <v>Aa2</v>
          </cell>
          <cell r="AN407" t="str">
            <v>AA</v>
          </cell>
          <cell r="AO407" t="str">
            <v>Consumer, Cyclical</v>
          </cell>
          <cell r="AP407" t="str">
            <v>Retail</v>
          </cell>
          <cell r="AQ407" t="str">
            <v>UNITED STATES</v>
          </cell>
          <cell r="AR407" t="str">
            <v>#N/A Field Not Applicable</v>
          </cell>
        </row>
        <row r="408">
          <cell r="A408" t="str">
            <v>CP Inc</v>
          </cell>
          <cell r="B408" t="str">
            <v>Treasury - Partners</v>
          </cell>
          <cell r="C408" t="str">
            <v>13401822</v>
          </cell>
          <cell r="D408" t="str">
            <v>USD</v>
          </cell>
          <cell r="E408" t="str">
            <v>015</v>
          </cell>
          <cell r="F408" t="str">
            <v>070</v>
          </cell>
          <cell r="G408" t="str">
            <v>WELLS FARGO CO MTN B</v>
          </cell>
          <cell r="H408" t="str">
            <v>3.980 OCT 29 10</v>
          </cell>
          <cell r="I408" t="str">
            <v>94974BAZ3</v>
          </cell>
          <cell r="J408" t="str">
            <v>B</v>
          </cell>
          <cell r="K408" t="str">
            <v>ZZZ</v>
          </cell>
          <cell r="L408">
            <v>50413.33</v>
          </cell>
          <cell r="M408">
            <v>3000504.21</v>
          </cell>
          <cell r="N408">
            <v>3014370</v>
          </cell>
          <cell r="O408">
            <v>3007380</v>
          </cell>
          <cell r="P408">
            <v>3000000</v>
          </cell>
          <cell r="Q408">
            <v>3057793.33</v>
          </cell>
          <cell r="R408" t="str">
            <v>AO   29</v>
          </cell>
          <cell r="S408">
            <v>40480</v>
          </cell>
          <cell r="T408">
            <v>2010</v>
          </cell>
          <cell r="U408">
            <v>10</v>
          </cell>
          <cell r="V408">
            <v>29</v>
          </cell>
          <cell r="W408" t="str">
            <v>MS</v>
          </cell>
          <cell r="X408">
            <v>3.98</v>
          </cell>
          <cell r="Y408">
            <v>0.08</v>
          </cell>
          <cell r="Z408">
            <v>1.0776156306045627E-4</v>
          </cell>
          <cell r="AA408">
            <v>40451</v>
          </cell>
          <cell r="AB408">
            <v>6875.79</v>
          </cell>
          <cell r="AC408">
            <v>5.0000000000000001E-4</v>
          </cell>
          <cell r="AD408">
            <v>1</v>
          </cell>
          <cell r="AE408">
            <v>100.24600000000001</v>
          </cell>
          <cell r="AF408" t="str">
            <v>AA-</v>
          </cell>
          <cell r="AG408">
            <v>100.479</v>
          </cell>
          <cell r="AH408">
            <v>3.7</v>
          </cell>
          <cell r="AI408">
            <v>0.8</v>
          </cell>
          <cell r="AJ408">
            <v>4.9839722915461021E-3</v>
          </cell>
          <cell r="AK408">
            <v>6.1742195595823708E-3</v>
          </cell>
          <cell r="AL408" t="str">
            <v>AA-</v>
          </cell>
          <cell r="AM408" t="str">
            <v>A1</v>
          </cell>
          <cell r="AN408" t="str">
            <v>AA-</v>
          </cell>
          <cell r="AO408" t="str">
            <v>Financial</v>
          </cell>
          <cell r="AP408" t="str">
            <v>Banks</v>
          </cell>
          <cell r="AQ408" t="str">
            <v>UNITED STATES</v>
          </cell>
          <cell r="AR408" t="str">
            <v>#N/A Field Not Applicable</v>
          </cell>
        </row>
        <row r="409">
          <cell r="A409" t="str">
            <v>CP Inc</v>
          </cell>
          <cell r="B409" t="str">
            <v>Treasury - Partners</v>
          </cell>
          <cell r="C409" t="str">
            <v>13401822</v>
          </cell>
          <cell r="D409" t="str">
            <v>USD</v>
          </cell>
          <cell r="E409" t="str">
            <v>015</v>
          </cell>
          <cell r="F409" t="str">
            <v>070</v>
          </cell>
          <cell r="G409" t="str">
            <v>WYETH</v>
          </cell>
          <cell r="H409" t="str">
            <v>5.500 MAR 15 13</v>
          </cell>
          <cell r="I409" t="str">
            <v>983024AA8</v>
          </cell>
          <cell r="J409" t="str">
            <v>9</v>
          </cell>
          <cell r="K409" t="str">
            <v>999</v>
          </cell>
          <cell r="L409">
            <v>2444.44</v>
          </cell>
          <cell r="M409">
            <v>1082301.8700000001</v>
          </cell>
          <cell r="N409">
            <v>1104990</v>
          </cell>
          <cell r="O409">
            <v>1107031.25</v>
          </cell>
          <cell r="P409">
            <v>1000000</v>
          </cell>
          <cell r="Q409">
            <v>1109475.69</v>
          </cell>
          <cell r="R409" t="str">
            <v>MS   15</v>
          </cell>
          <cell r="S409">
            <v>41348</v>
          </cell>
          <cell r="T409">
            <v>2013</v>
          </cell>
          <cell r="U409">
            <v>3</v>
          </cell>
          <cell r="V409">
            <v>897</v>
          </cell>
          <cell r="W409" t="str">
            <v>MS</v>
          </cell>
          <cell r="X409">
            <v>5.5</v>
          </cell>
          <cell r="Y409">
            <v>2.3199999999999998</v>
          </cell>
          <cell r="Z409">
            <v>1.1272391099958457E-3</v>
          </cell>
          <cell r="AA409">
            <v>40451</v>
          </cell>
          <cell r="AB409">
            <v>24729.38</v>
          </cell>
          <cell r="AC409">
            <v>6.7199999999999996E-2</v>
          </cell>
          <cell r="AD409">
            <v>1</v>
          </cell>
          <cell r="AE409">
            <v>110.70299999999999</v>
          </cell>
          <cell r="AF409" t="str">
            <v>AA</v>
          </cell>
          <cell r="AG409">
            <v>110.499</v>
          </cell>
          <cell r="AH409">
            <v>2</v>
          </cell>
          <cell r="AI409">
            <v>1.1000000000000001</v>
          </cell>
          <cell r="AJ409">
            <v>9.7175785344469454E-4</v>
          </cell>
          <cell r="AK409">
            <v>1.2038281906368244E-3</v>
          </cell>
          <cell r="AL409" t="str">
            <v>AA</v>
          </cell>
          <cell r="AM409" t="str">
            <v>A1</v>
          </cell>
          <cell r="AN409" t="str">
            <v>AA</v>
          </cell>
          <cell r="AO409" t="str">
            <v>Consumer, Non-cyclical</v>
          </cell>
          <cell r="AP409" t="str">
            <v>Pharmaceuticals</v>
          </cell>
          <cell r="AQ409" t="str">
            <v>UNITED STATES</v>
          </cell>
          <cell r="AR409" t="str">
            <v>#N/A Field Not Applicable</v>
          </cell>
        </row>
        <row r="410">
          <cell r="A410" t="str">
            <v>CP Inc</v>
          </cell>
          <cell r="B410" t="str">
            <v>Treasury - Partners</v>
          </cell>
          <cell r="C410" t="str">
            <v>13401822</v>
          </cell>
          <cell r="D410" t="str">
            <v>USD</v>
          </cell>
          <cell r="E410" t="str">
            <v>015</v>
          </cell>
          <cell r="F410" t="str">
            <v>070</v>
          </cell>
          <cell r="G410" t="str">
            <v>ATLANTIC RICHFIELD C</v>
          </cell>
          <cell r="H410" t="str">
            <v>8.44 21 FEB 2012</v>
          </cell>
          <cell r="I410" t="str">
            <v>B04882PBY4</v>
          </cell>
          <cell r="J410" t="str">
            <v>B</v>
          </cell>
          <cell r="K410" t="str">
            <v>ZZZ</v>
          </cell>
          <cell r="L410">
            <v>31884.44</v>
          </cell>
          <cell r="M410">
            <v>1055328.54</v>
          </cell>
          <cell r="N410">
            <v>1151500</v>
          </cell>
          <cell r="O410">
            <v>1053690</v>
          </cell>
          <cell r="P410">
            <v>1000000</v>
          </cell>
          <cell r="Q410">
            <v>1085574.44</v>
          </cell>
          <cell r="R410" t="str">
            <v>MN   15</v>
          </cell>
          <cell r="S410">
            <v>40960</v>
          </cell>
          <cell r="T410">
            <v>2012</v>
          </cell>
          <cell r="U410">
            <v>2</v>
          </cell>
          <cell r="V410">
            <v>509</v>
          </cell>
          <cell r="W410" t="str">
            <v>MS</v>
          </cell>
          <cell r="X410">
            <v>8.44</v>
          </cell>
          <cell r="Y410">
            <v>1.28</v>
          </cell>
          <cell r="Z410">
            <v>6.0642529416859178E-4</v>
          </cell>
          <cell r="AA410">
            <v>40451</v>
          </cell>
          <cell r="AB410">
            <v>-1638.54</v>
          </cell>
          <cell r="AC410">
            <v>2.3300000000000001E-2</v>
          </cell>
          <cell r="AD410">
            <v>1</v>
          </cell>
          <cell r="AE410">
            <v>105.369</v>
          </cell>
          <cell r="AF410" t="str">
            <v>A</v>
          </cell>
          <cell r="AG410">
            <v>115.15</v>
          </cell>
          <cell r="AH410">
            <v>4.0999999999999996</v>
          </cell>
          <cell r="AI410">
            <v>4.4000000000000004</v>
          </cell>
          <cell r="AJ410">
            <v>1.9424560203837701E-3</v>
          </cell>
          <cell r="AK410">
            <v>2.4063436257510877E-3</v>
          </cell>
          <cell r="AL410" t="str">
            <v xml:space="preserve">A </v>
          </cell>
          <cell r="AM410" t="str">
            <v>#N/A N/A</v>
          </cell>
          <cell r="AN410" t="str">
            <v xml:space="preserve">A </v>
          </cell>
          <cell r="AO410" t="str">
            <v>Energy</v>
          </cell>
          <cell r="AP410" t="str">
            <v>Oil&amp;Gas</v>
          </cell>
          <cell r="AQ410" t="str">
            <v>UNITED STATES</v>
          </cell>
          <cell r="AR410" t="str">
            <v>#N/A Field Not Applicable</v>
          </cell>
        </row>
        <row r="411">
          <cell r="A411" t="str">
            <v>CP Inc</v>
          </cell>
          <cell r="B411" t="str">
            <v>Treasury - Partners</v>
          </cell>
          <cell r="C411" t="str">
            <v>13401822</v>
          </cell>
          <cell r="D411" t="str">
            <v>USD</v>
          </cell>
          <cell r="E411" t="str">
            <v>270</v>
          </cell>
          <cell r="F411" t="str">
            <v>070</v>
          </cell>
          <cell r="G411" t="str">
            <v>BP CAPITAL MARKETS</v>
          </cell>
          <cell r="H411" t="str">
            <v>5.25 07 NOV 201</v>
          </cell>
          <cell r="I411" t="str">
            <v>B05565QBF4</v>
          </cell>
          <cell r="J411" t="str">
            <v>B</v>
          </cell>
          <cell r="K411" t="str">
            <v>ZZZ</v>
          </cell>
          <cell r="L411">
            <v>21000</v>
          </cell>
          <cell r="M411">
            <v>1086331.5900000001</v>
          </cell>
          <cell r="N411">
            <v>1108886</v>
          </cell>
          <cell r="O411">
            <v>1089130</v>
          </cell>
          <cell r="P411">
            <v>1000000</v>
          </cell>
          <cell r="Q411">
            <v>1110130</v>
          </cell>
          <cell r="R411" t="str">
            <v>MN    7</v>
          </cell>
          <cell r="S411">
            <v>41585</v>
          </cell>
          <cell r="T411">
            <v>2013</v>
          </cell>
          <cell r="U411">
            <v>11</v>
          </cell>
          <cell r="V411">
            <v>1134</v>
          </cell>
          <cell r="W411" t="str">
            <v>MS</v>
          </cell>
          <cell r="X411">
            <v>5.25</v>
          </cell>
          <cell r="Y411">
            <v>2.83</v>
          </cell>
          <cell r="Z411">
            <v>1.3801570207478252E-3</v>
          </cell>
          <cell r="AA411">
            <v>40451</v>
          </cell>
          <cell r="AB411">
            <v>2798.41</v>
          </cell>
          <cell r="AC411">
            <v>9.849999999999999E-2</v>
          </cell>
          <cell r="AD411">
            <v>1</v>
          </cell>
          <cell r="AE411">
            <v>108.913</v>
          </cell>
          <cell r="AF411" t="str">
            <v>A</v>
          </cell>
          <cell r="AG411">
            <v>110.889</v>
          </cell>
          <cell r="AH411">
            <v>2.2999999999999998</v>
          </cell>
          <cell r="AI411">
            <v>2.2999999999999998</v>
          </cell>
          <cell r="AJ411">
            <v>1.1216823843533561E-3</v>
          </cell>
          <cell r="AK411">
            <v>1.3895569461452775E-3</v>
          </cell>
          <cell r="AL411" t="str">
            <v xml:space="preserve">A </v>
          </cell>
          <cell r="AM411" t="str">
            <v>A2</v>
          </cell>
          <cell r="AN411" t="str">
            <v xml:space="preserve">A </v>
          </cell>
          <cell r="AO411" t="str">
            <v>Energy</v>
          </cell>
          <cell r="AP411" t="str">
            <v>Oil&amp;Gas</v>
          </cell>
          <cell r="AQ411" t="str">
            <v>BRITAIN</v>
          </cell>
          <cell r="AR411" t="str">
            <v>#N/A Field Not Applicable</v>
          </cell>
        </row>
        <row r="412">
          <cell r="A412" t="str">
            <v>CP Inc</v>
          </cell>
          <cell r="B412" t="str">
            <v>Treasury - Partners</v>
          </cell>
          <cell r="C412" t="str">
            <v>13401822</v>
          </cell>
          <cell r="D412" t="str">
            <v>USD</v>
          </cell>
          <cell r="E412" t="str">
            <v>015</v>
          </cell>
          <cell r="F412" t="str">
            <v>070</v>
          </cell>
          <cell r="G412" t="str">
            <v>CATERPILLAR FINANCIA</v>
          </cell>
          <cell r="H412" t="str">
            <v>2.0 05 APR 2013</v>
          </cell>
          <cell r="I412" t="str">
            <v>B14912L4L2</v>
          </cell>
          <cell r="J412" t="str">
            <v>B</v>
          </cell>
          <cell r="K412" t="str">
            <v>ZZZ</v>
          </cell>
          <cell r="L412">
            <v>9722.2199999999993</v>
          </cell>
          <cell r="M412">
            <v>998554.77</v>
          </cell>
          <cell r="N412">
            <v>998290</v>
          </cell>
          <cell r="O412">
            <v>1024700</v>
          </cell>
          <cell r="P412">
            <v>1000000</v>
          </cell>
          <cell r="Q412">
            <v>1034422.22</v>
          </cell>
          <cell r="R412" t="str">
            <v>AO    5</v>
          </cell>
          <cell r="S412">
            <v>41369</v>
          </cell>
          <cell r="T412">
            <v>2013</v>
          </cell>
          <cell r="U412">
            <v>4</v>
          </cell>
          <cell r="V412">
            <v>918</v>
          </cell>
          <cell r="W412" t="str">
            <v>MS</v>
          </cell>
          <cell r="X412">
            <v>2</v>
          </cell>
          <cell r="Y412">
            <v>2.4300000000000002</v>
          </cell>
          <cell r="Z412">
            <v>1.0893258730193501E-3</v>
          </cell>
          <cell r="AA412">
            <v>40451</v>
          </cell>
          <cell r="AB412">
            <v>26145.23</v>
          </cell>
          <cell r="AC412">
            <v>7.2400000000000006E-2</v>
          </cell>
          <cell r="AD412">
            <v>1</v>
          </cell>
          <cell r="AE412">
            <v>102.47</v>
          </cell>
          <cell r="AF412" t="str">
            <v>A</v>
          </cell>
          <cell r="AG412">
            <v>99.828999999999994</v>
          </cell>
          <cell r="AH412">
            <v>2.1</v>
          </cell>
          <cell r="AI412">
            <v>1</v>
          </cell>
          <cell r="AJ412">
            <v>9.413927297698087E-4</v>
          </cell>
          <cell r="AK412">
            <v>1.1662114204070569E-3</v>
          </cell>
          <cell r="AL412" t="str">
            <v xml:space="preserve">A </v>
          </cell>
          <cell r="AM412" t="str">
            <v>A2</v>
          </cell>
          <cell r="AN412" t="str">
            <v xml:space="preserve">A </v>
          </cell>
          <cell r="AO412" t="str">
            <v>Financial</v>
          </cell>
          <cell r="AP412" t="str">
            <v>Diversified Finan Serv</v>
          </cell>
          <cell r="AQ412" t="str">
            <v>UNITED STATES</v>
          </cell>
          <cell r="AR412" t="str">
            <v>#N/A Field Not Applicable</v>
          </cell>
        </row>
        <row r="413">
          <cell r="A413" t="str">
            <v>CP Inc</v>
          </cell>
          <cell r="B413" t="str">
            <v>Treasury - Partners</v>
          </cell>
          <cell r="C413" t="str">
            <v>13401822</v>
          </cell>
          <cell r="D413" t="str">
            <v>USD</v>
          </cell>
          <cell r="E413" t="str">
            <v>285</v>
          </cell>
          <cell r="F413" t="str">
            <v>070</v>
          </cell>
          <cell r="G413" t="str">
            <v>COMMONWEALTH BANK AU</v>
          </cell>
          <cell r="H413" t="str">
            <v>3.492 13AUG14 14A</v>
          </cell>
          <cell r="I413" t="str">
            <v>B20272BAJ3</v>
          </cell>
          <cell r="J413" t="str">
            <v>B</v>
          </cell>
          <cell r="K413" t="str">
            <v>ZZZ</v>
          </cell>
          <cell r="L413">
            <v>18624</v>
          </cell>
          <cell r="M413">
            <v>4265858.88</v>
          </cell>
          <cell r="N413">
            <v>4274520</v>
          </cell>
          <cell r="O413">
            <v>4306100</v>
          </cell>
          <cell r="P413">
            <v>4000000</v>
          </cell>
          <cell r="Q413">
            <v>4324724</v>
          </cell>
          <cell r="R413" t="str">
            <v>FA   13</v>
          </cell>
          <cell r="S413">
            <v>41864</v>
          </cell>
          <cell r="T413">
            <v>2014</v>
          </cell>
          <cell r="U413">
            <v>8</v>
          </cell>
          <cell r="V413">
            <v>1413</v>
          </cell>
          <cell r="W413" t="str">
            <v>MS</v>
          </cell>
          <cell r="X413">
            <v>3.492</v>
          </cell>
          <cell r="Y413">
            <v>3.62</v>
          </cell>
          <cell r="Z413">
            <v>6.9325771207172423E-3</v>
          </cell>
          <cell r="AA413">
            <v>40451</v>
          </cell>
          <cell r="AB413">
            <v>40241.120000000003</v>
          </cell>
          <cell r="AC413">
            <v>0.15410000000000001</v>
          </cell>
          <cell r="AD413">
            <v>1</v>
          </cell>
          <cell r="AE413">
            <v>107.65299999999999</v>
          </cell>
          <cell r="AF413" t="str">
            <v>AAA</v>
          </cell>
          <cell r="AG413">
            <v>106.863</v>
          </cell>
          <cell r="AH413">
            <v>1.7</v>
          </cell>
          <cell r="AI413">
            <v>1.5</v>
          </cell>
          <cell r="AJ413">
            <v>3.2556301395633455E-3</v>
          </cell>
          <cell r="AK413">
            <v>4.0331234025023583E-3</v>
          </cell>
          <cell r="AL413" t="str">
            <v>AAA</v>
          </cell>
          <cell r="AM413" t="str">
            <v>Aaa</v>
          </cell>
          <cell r="AN413" t="str">
            <v>AAA</v>
          </cell>
          <cell r="AO413" t="str">
            <v>Financial</v>
          </cell>
          <cell r="AP413" t="str">
            <v>Banks</v>
          </cell>
          <cell r="AQ413" t="str">
            <v>AUSTRALIA</v>
          </cell>
          <cell r="AR413" t="str">
            <v>#N/A Field Not Applicable</v>
          </cell>
        </row>
        <row r="414">
          <cell r="A414" t="str">
            <v>CP Inc</v>
          </cell>
          <cell r="B414" t="str">
            <v>Treasury - Partners</v>
          </cell>
          <cell r="C414" t="str">
            <v>13401822</v>
          </cell>
          <cell r="D414" t="str">
            <v>USD</v>
          </cell>
          <cell r="E414" t="str">
            <v>145</v>
          </cell>
          <cell r="F414" t="str">
            <v>070</v>
          </cell>
          <cell r="G414" t="str">
            <v>TOTAL CAPITAL SA</v>
          </cell>
          <cell r="H414" t="str">
            <v>4.000 MAY 28 13</v>
          </cell>
          <cell r="I414" t="str">
            <v>B39ZB58</v>
          </cell>
          <cell r="J414" t="str">
            <v>B</v>
          </cell>
          <cell r="K414" t="str">
            <v>ZZZ</v>
          </cell>
          <cell r="L414">
            <v>41000</v>
          </cell>
          <cell r="M414">
            <v>3056909.27</v>
          </cell>
          <cell r="N414">
            <v>3087300</v>
          </cell>
          <cell r="O414">
            <v>3222750</v>
          </cell>
          <cell r="P414">
            <v>3000000</v>
          </cell>
          <cell r="Q414">
            <v>3263750</v>
          </cell>
          <cell r="R414" t="str">
            <v>M    28</v>
          </cell>
          <cell r="S414">
            <v>41422</v>
          </cell>
          <cell r="T414">
            <v>2013</v>
          </cell>
          <cell r="U414">
            <v>5</v>
          </cell>
          <cell r="V414">
            <v>971</v>
          </cell>
          <cell r="W414" t="str">
            <v>MS</v>
          </cell>
          <cell r="X414">
            <v>4</v>
          </cell>
          <cell r="Y414">
            <v>2.52</v>
          </cell>
          <cell r="Z414">
            <v>3.4583006346389192E-3</v>
          </cell>
          <cell r="AA414">
            <v>40451</v>
          </cell>
          <cell r="AB414">
            <v>165840.73000000001</v>
          </cell>
          <cell r="AC414">
            <v>9.0299999999999991E-2</v>
          </cell>
          <cell r="AD414">
            <v>1</v>
          </cell>
          <cell r="AE414">
            <v>107.425</v>
          </cell>
          <cell r="AF414" t="str">
            <v>AA</v>
          </cell>
          <cell r="AG414">
            <v>102.91</v>
          </cell>
          <cell r="AH414">
            <v>3.2</v>
          </cell>
          <cell r="AI414">
            <v>1.1000000000000001</v>
          </cell>
          <cell r="AJ414">
            <v>4.3914928693827545E-3</v>
          </cell>
          <cell r="AK414">
            <v>5.4402471731034305E-3</v>
          </cell>
          <cell r="AL414" t="str">
            <v>AA</v>
          </cell>
          <cell r="AM414" t="str">
            <v>Aa1</v>
          </cell>
          <cell r="AN414" t="str">
            <v>AA</v>
          </cell>
          <cell r="AO414" t="str">
            <v>Energy</v>
          </cell>
          <cell r="AP414" t="str">
            <v>Oil&amp;Gas</v>
          </cell>
          <cell r="AQ414" t="str">
            <v>FRANCE</v>
          </cell>
          <cell r="AR414" t="str">
            <v>#N/A Field Not Applicable</v>
          </cell>
        </row>
        <row r="415">
          <cell r="A415" t="str">
            <v>CP Inc</v>
          </cell>
          <cell r="B415" t="str">
            <v>Treasury - Partners</v>
          </cell>
          <cell r="C415" t="str">
            <v>13401822</v>
          </cell>
          <cell r="D415" t="str">
            <v>USD</v>
          </cell>
          <cell r="E415" t="str">
            <v>015</v>
          </cell>
          <cell r="F415" t="str">
            <v>070</v>
          </cell>
          <cell r="G415" t="str">
            <v>MEDTRONIC INC</v>
          </cell>
          <cell r="H415" t="str">
            <v>3.0 15 MAR 2015</v>
          </cell>
          <cell r="I415" t="str">
            <v>B585055AR7</v>
          </cell>
          <cell r="J415" t="str">
            <v>B</v>
          </cell>
          <cell r="K415" t="str">
            <v>ZZZ</v>
          </cell>
          <cell r="L415">
            <v>2193.33</v>
          </cell>
          <cell r="M415">
            <v>1640601.1</v>
          </cell>
          <cell r="N415">
            <v>1640097.9</v>
          </cell>
          <cell r="O415">
            <v>1741956.3</v>
          </cell>
          <cell r="P415">
            <v>1645000</v>
          </cell>
          <cell r="Q415">
            <v>1744149.63</v>
          </cell>
          <cell r="R415" t="str">
            <v>MS   15</v>
          </cell>
          <cell r="S415">
            <v>42078</v>
          </cell>
          <cell r="T415">
            <v>2015</v>
          </cell>
          <cell r="U415">
            <v>3</v>
          </cell>
          <cell r="V415">
            <v>1627</v>
          </cell>
          <cell r="W415" t="str">
            <v>MS</v>
          </cell>
          <cell r="X415">
            <v>3</v>
          </cell>
          <cell r="Y415">
            <v>4.18</v>
          </cell>
          <cell r="Z415">
            <v>3.0786401920256863E-3</v>
          </cell>
          <cell r="AA415">
            <v>40451</v>
          </cell>
          <cell r="AB415">
            <v>101355.2</v>
          </cell>
          <cell r="AC415">
            <v>0.20149999999999998</v>
          </cell>
          <cell r="AD415">
            <v>1</v>
          </cell>
          <cell r="AE415">
            <v>105.89399999999999</v>
          </cell>
          <cell r="AF415" t="str">
            <v>AA-</v>
          </cell>
          <cell r="AG415">
            <v>99.702000000000012</v>
          </cell>
          <cell r="AH415">
            <v>3.1</v>
          </cell>
          <cell r="AI415">
            <v>1.6</v>
          </cell>
          <cell r="AJ415">
            <v>2.2832020562869922E-3</v>
          </cell>
          <cell r="AK415">
            <v>2.8284649211066824E-3</v>
          </cell>
          <cell r="AL415" t="str">
            <v>AA-</v>
          </cell>
          <cell r="AM415" t="str">
            <v>A1</v>
          </cell>
          <cell r="AN415" t="str">
            <v>AA-</v>
          </cell>
          <cell r="AO415" t="str">
            <v>Consumer, Non-cyclical</v>
          </cell>
          <cell r="AP415" t="str">
            <v>Healthcare-Products</v>
          </cell>
          <cell r="AQ415" t="str">
            <v>UNITED STATES</v>
          </cell>
          <cell r="AR415" t="str">
            <v>#N/A Field Not Applicable</v>
          </cell>
        </row>
        <row r="416">
          <cell r="A416" t="str">
            <v>CP Inc</v>
          </cell>
          <cell r="B416" t="str">
            <v>Treasury - Partners</v>
          </cell>
          <cell r="C416" t="str">
            <v>13401822</v>
          </cell>
          <cell r="D416" t="str">
            <v>USD</v>
          </cell>
          <cell r="E416" t="str">
            <v>015</v>
          </cell>
          <cell r="F416" t="str">
            <v>070</v>
          </cell>
          <cell r="G416" t="str">
            <v>NOVARTIS CAPITAL COR</v>
          </cell>
          <cell r="H416" t="str">
            <v>1.9 24 APR 2013</v>
          </cell>
          <cell r="I416" t="str">
            <v>B66989HAB4</v>
          </cell>
          <cell r="J416" t="str">
            <v>B</v>
          </cell>
          <cell r="K416" t="str">
            <v>ZZZ</v>
          </cell>
          <cell r="L416">
            <v>30875</v>
          </cell>
          <cell r="M416">
            <v>3000698.26</v>
          </cell>
          <cell r="N416">
            <v>3000840</v>
          </cell>
          <cell r="O416">
            <v>3079530</v>
          </cell>
          <cell r="P416">
            <v>3000000</v>
          </cell>
          <cell r="Q416">
            <v>3110405</v>
          </cell>
          <cell r="R416" t="str">
            <v>AO   24</v>
          </cell>
          <cell r="S416">
            <v>41388</v>
          </cell>
          <cell r="T416">
            <v>2013</v>
          </cell>
          <cell r="U416">
            <v>4</v>
          </cell>
          <cell r="V416">
            <v>937</v>
          </cell>
          <cell r="W416" t="str">
            <v>MS</v>
          </cell>
          <cell r="X416">
            <v>1.9</v>
          </cell>
          <cell r="Y416">
            <v>2.48</v>
          </cell>
          <cell r="Z416">
            <v>3.3408245002536198E-3</v>
          </cell>
          <cell r="AA416">
            <v>40451</v>
          </cell>
          <cell r="AB416">
            <v>78831.740000000005</v>
          </cell>
          <cell r="AC416">
            <v>7.5499999999999998E-2</v>
          </cell>
          <cell r="AD416">
            <v>1</v>
          </cell>
          <cell r="AE416">
            <v>102.65100000000001</v>
          </cell>
          <cell r="AF416" t="str">
            <v>AA-</v>
          </cell>
          <cell r="AG416">
            <v>100.02800000000001</v>
          </cell>
          <cell r="AH416">
            <v>1.9</v>
          </cell>
          <cell r="AI416">
            <v>0.9</v>
          </cell>
          <cell r="AJ416">
            <v>2.5595026413233377E-3</v>
          </cell>
          <cell r="AK416">
            <v>3.1707502262134342E-3</v>
          </cell>
          <cell r="AL416" t="str">
            <v>AA-</v>
          </cell>
          <cell r="AM416" t="str">
            <v>Aa2</v>
          </cell>
          <cell r="AN416" t="str">
            <v>AA-</v>
          </cell>
          <cell r="AO416" t="str">
            <v>Consumer, Non-cyclical</v>
          </cell>
          <cell r="AP416" t="str">
            <v>Pharmaceuticals</v>
          </cell>
          <cell r="AQ416" t="str">
            <v>UNITED STATES</v>
          </cell>
          <cell r="AR416" t="str">
            <v>#N/A Field Not Applicable</v>
          </cell>
        </row>
        <row r="417">
          <cell r="A417" t="str">
            <v>CP Inc</v>
          </cell>
          <cell r="B417" t="str">
            <v>Treasury - Partners</v>
          </cell>
          <cell r="C417" t="str">
            <v>13401822</v>
          </cell>
          <cell r="D417" t="str">
            <v>USD</v>
          </cell>
          <cell r="E417" t="str">
            <v>205</v>
          </cell>
          <cell r="F417" t="str">
            <v>070</v>
          </cell>
          <cell r="G417" t="str">
            <v>SHELL INTL FIN</v>
          </cell>
          <cell r="H417" t="str">
            <v>4.95 22 MAR 201</v>
          </cell>
          <cell r="I417" t="str">
            <v>B822582AB8</v>
          </cell>
          <cell r="J417" t="str">
            <v>B</v>
          </cell>
          <cell r="K417" t="str">
            <v>CAL</v>
          </cell>
          <cell r="L417">
            <v>2598.75</v>
          </cell>
          <cell r="M417">
            <v>2197337.39</v>
          </cell>
          <cell r="N417">
            <v>2261645.1</v>
          </cell>
          <cell r="O417">
            <v>2230893</v>
          </cell>
          <cell r="P417">
            <v>2100000</v>
          </cell>
          <cell r="Q417">
            <v>2233491.75</v>
          </cell>
          <cell r="R417" t="str">
            <v>MS   22</v>
          </cell>
          <cell r="S417">
            <v>40990</v>
          </cell>
          <cell r="T417">
            <v>2012</v>
          </cell>
          <cell r="U417">
            <v>3</v>
          </cell>
          <cell r="V417">
            <v>539</v>
          </cell>
          <cell r="W417" t="str">
            <v>MS</v>
          </cell>
          <cell r="X417">
            <v>4.95</v>
          </cell>
          <cell r="Y417">
            <v>1.44</v>
          </cell>
          <cell r="Z417">
            <v>1.4204923281599063E-3</v>
          </cell>
          <cell r="AA417">
            <v>40451</v>
          </cell>
          <cell r="AB417">
            <v>33555.61</v>
          </cell>
          <cell r="AC417">
            <v>2.81E-2</v>
          </cell>
          <cell r="AD417">
            <v>1</v>
          </cell>
          <cell r="AE417">
            <v>106.23299999999999</v>
          </cell>
          <cell r="AF417" t="str">
            <v>AA</v>
          </cell>
          <cell r="AG417">
            <v>107.697</v>
          </cell>
          <cell r="AH417">
            <v>1.8</v>
          </cell>
          <cell r="AI417">
            <v>0.7</v>
          </cell>
          <cell r="AJ417">
            <v>1.7756154101998831E-3</v>
          </cell>
          <cell r="AK417">
            <v>2.1996589777490707E-3</v>
          </cell>
          <cell r="AL417" t="str">
            <v>AA</v>
          </cell>
          <cell r="AM417" t="str">
            <v>Aa1</v>
          </cell>
          <cell r="AN417" t="str">
            <v>AA</v>
          </cell>
          <cell r="AO417" t="str">
            <v>Energy</v>
          </cell>
          <cell r="AP417" t="str">
            <v>Oil&amp;Gas</v>
          </cell>
          <cell r="AQ417" t="str">
            <v>NETHERLANDS</v>
          </cell>
          <cell r="AR417" t="str">
            <v>#N/A Field Not Applicable</v>
          </cell>
        </row>
        <row r="418">
          <cell r="A418" t="str">
            <v>CP Inc</v>
          </cell>
          <cell r="B418" t="str">
            <v>Treasury - Partners</v>
          </cell>
          <cell r="C418" t="str">
            <v>13401822</v>
          </cell>
          <cell r="D418" t="str">
            <v>USD</v>
          </cell>
          <cell r="E418" t="str">
            <v>015</v>
          </cell>
          <cell r="F418" t="str">
            <v>070</v>
          </cell>
          <cell r="G418" t="str">
            <v>WACHOVIA CORP</v>
          </cell>
          <cell r="H418" t="str">
            <v>5.5 01 MAY 2013</v>
          </cell>
          <cell r="I418" t="str">
            <v>B92976WBJ4</v>
          </cell>
          <cell r="J418" t="str">
            <v>B</v>
          </cell>
          <cell r="K418" t="str">
            <v>ZZZ</v>
          </cell>
          <cell r="L418">
            <v>58781.25</v>
          </cell>
          <cell r="M418">
            <v>2767121.82</v>
          </cell>
          <cell r="N418">
            <v>2795509.5</v>
          </cell>
          <cell r="O418">
            <v>2819422.35</v>
          </cell>
          <cell r="P418">
            <v>2565000</v>
          </cell>
          <cell r="Q418">
            <v>2878203.6</v>
          </cell>
          <cell r="R418" t="str">
            <v>MN    1</v>
          </cell>
          <cell r="S418">
            <v>41395</v>
          </cell>
          <cell r="T418">
            <v>2013</v>
          </cell>
          <cell r="U418">
            <v>5</v>
          </cell>
          <cell r="V418">
            <v>944</v>
          </cell>
          <cell r="W418" t="str">
            <v>MS</v>
          </cell>
          <cell r="X418">
            <v>5.5</v>
          </cell>
          <cell r="Y418">
            <v>2.39</v>
          </cell>
          <cell r="Z418">
            <v>2.9689701730143876E-3</v>
          </cell>
          <cell r="AA418">
            <v>40451</v>
          </cell>
          <cell r="AB418">
            <v>52300.53</v>
          </cell>
          <cell r="AC418">
            <v>7.17E-2</v>
          </cell>
          <cell r="AD418">
            <v>1</v>
          </cell>
          <cell r="AE418">
            <v>109.919</v>
          </cell>
          <cell r="AF418" t="str">
            <v>AA-</v>
          </cell>
          <cell r="AG418">
            <v>108.98699999999999</v>
          </cell>
          <cell r="AH418">
            <v>2.2999999999999998</v>
          </cell>
          <cell r="AI418">
            <v>1.6</v>
          </cell>
          <cell r="AJ418">
            <v>2.8571679489259793E-3</v>
          </cell>
          <cell r="AK418">
            <v>3.53950246978564E-3</v>
          </cell>
          <cell r="AL418" t="str">
            <v>AA-</v>
          </cell>
          <cell r="AM418" t="str">
            <v>A1</v>
          </cell>
          <cell r="AN418" t="str">
            <v>AA-</v>
          </cell>
          <cell r="AO418" t="str">
            <v>Financial</v>
          </cell>
          <cell r="AP418" t="str">
            <v>Banks</v>
          </cell>
          <cell r="AQ418" t="str">
            <v>UNITED STATES</v>
          </cell>
          <cell r="AR418" t="str">
            <v>#N/A Field Not Applicable</v>
          </cell>
        </row>
        <row r="419">
          <cell r="A419" t="str">
            <v>CP Ltd</v>
          </cell>
          <cell r="B419" t="str">
            <v>BlackRock</v>
          </cell>
          <cell r="C419" t="str">
            <v>13407172</v>
          </cell>
          <cell r="D419" t="str">
            <v>USD</v>
          </cell>
          <cell r="E419" t="str">
            <v>015</v>
          </cell>
          <cell r="F419" t="str">
            <v>070</v>
          </cell>
          <cell r="G419" t="str">
            <v>AT&amp;T WIRELESS SRVC</v>
          </cell>
          <cell r="H419" t="str">
            <v>7.875 MAR 01 11</v>
          </cell>
          <cell r="I419" t="str">
            <v>00209AAE6</v>
          </cell>
          <cell r="J419" t="str">
            <v>B</v>
          </cell>
          <cell r="K419" t="str">
            <v>CAL</v>
          </cell>
          <cell r="L419">
            <v>4921.87</v>
          </cell>
          <cell r="M419">
            <v>769890.53</v>
          </cell>
          <cell r="N419">
            <v>815467.5</v>
          </cell>
          <cell r="O419">
            <v>772387.5</v>
          </cell>
          <cell r="P419">
            <v>750000</v>
          </cell>
          <cell r="Q419">
            <v>777309.37</v>
          </cell>
          <cell r="R419" t="str">
            <v>MS    1</v>
          </cell>
          <cell r="S419">
            <v>40603</v>
          </cell>
          <cell r="T419">
            <v>2011</v>
          </cell>
          <cell r="U419">
            <v>3</v>
          </cell>
          <cell r="V419">
            <v>152</v>
          </cell>
          <cell r="W419" t="str">
            <v>MS</v>
          </cell>
          <cell r="X419">
            <v>7.875</v>
          </cell>
          <cell r="Y419">
            <v>0.42</v>
          </cell>
          <cell r="Z419">
            <v>1.4516366441484722E-4</v>
          </cell>
          <cell r="AA419">
            <v>40451</v>
          </cell>
          <cell r="AB419">
            <v>2496.9699999999998</v>
          </cell>
          <cell r="AC419">
            <v>3.8E-3</v>
          </cell>
          <cell r="AD419">
            <v>1</v>
          </cell>
          <cell r="AE419">
            <v>102.985</v>
          </cell>
          <cell r="AF419" t="str">
            <v>A</v>
          </cell>
          <cell r="AG419">
            <v>108.729</v>
          </cell>
          <cell r="AH419">
            <v>1.5</v>
          </cell>
          <cell r="AI419">
            <v>0.7</v>
          </cell>
          <cell r="AJ419">
            <v>5.1844165862445436E-4</v>
          </cell>
          <cell r="AK419">
            <v>6.4225329555121639E-4</v>
          </cell>
          <cell r="AL419" t="str">
            <v xml:space="preserve">A </v>
          </cell>
          <cell r="AM419" t="str">
            <v>A2</v>
          </cell>
          <cell r="AN419" t="str">
            <v xml:space="preserve">A </v>
          </cell>
          <cell r="AO419" t="str">
            <v>Communications</v>
          </cell>
          <cell r="AP419" t="str">
            <v>Telecommunications</v>
          </cell>
          <cell r="AQ419" t="str">
            <v>UNITED STATES</v>
          </cell>
          <cell r="AR419" t="str">
            <v>#N/A Field Not Applicable</v>
          </cell>
        </row>
        <row r="420">
          <cell r="A420" t="str">
            <v>CP Ltd</v>
          </cell>
          <cell r="B420" t="str">
            <v>BlackRock</v>
          </cell>
          <cell r="C420" t="str">
            <v>13407172</v>
          </cell>
          <cell r="D420" t="str">
            <v>USD</v>
          </cell>
          <cell r="E420" t="str">
            <v>015</v>
          </cell>
          <cell r="F420" t="str">
            <v>070</v>
          </cell>
          <cell r="G420" t="str">
            <v>ABBOTT LABORATORIES</v>
          </cell>
          <cell r="H420" t="str">
            <v>5.150 NOV 30 12</v>
          </cell>
          <cell r="I420" t="str">
            <v>002819AA8</v>
          </cell>
          <cell r="J420" t="str">
            <v>B</v>
          </cell>
          <cell r="K420" t="str">
            <v>CAL</v>
          </cell>
          <cell r="L420">
            <v>45870.76</v>
          </cell>
          <cell r="M420">
            <v>2878334.31</v>
          </cell>
          <cell r="N420">
            <v>2909773.5</v>
          </cell>
          <cell r="O420">
            <v>2899471</v>
          </cell>
          <cell r="P420">
            <v>2650000</v>
          </cell>
          <cell r="Q420">
            <v>2945341.76</v>
          </cell>
          <cell r="R420" t="str">
            <v>MN   30</v>
          </cell>
          <cell r="S420">
            <v>41243</v>
          </cell>
          <cell r="T420">
            <v>2012</v>
          </cell>
          <cell r="U420">
            <v>11</v>
          </cell>
          <cell r="V420">
            <v>792</v>
          </cell>
          <cell r="W420" t="str">
            <v>MS</v>
          </cell>
          <cell r="X420">
            <v>5.15</v>
          </cell>
          <cell r="Y420">
            <v>2.04</v>
          </cell>
          <cell r="Z420">
            <v>2.6360342978927424E-3</v>
          </cell>
          <cell r="AA420">
            <v>40451</v>
          </cell>
          <cell r="AB420">
            <v>21136.69</v>
          </cell>
          <cell r="AC420">
            <v>5.3499999999999999E-2</v>
          </cell>
          <cell r="AD420">
            <v>1</v>
          </cell>
          <cell r="AE420">
            <v>109.414</v>
          </cell>
          <cell r="AF420" t="str">
            <v>AA</v>
          </cell>
          <cell r="AG420">
            <v>109.803</v>
          </cell>
          <cell r="AH420">
            <v>1.2</v>
          </cell>
          <cell r="AI420">
            <v>0.8</v>
          </cell>
          <cell r="AJ420">
            <v>1.5506084105251423E-3</v>
          </cell>
          <cell r="AK420">
            <v>1.9209169348225509E-3</v>
          </cell>
          <cell r="AL420" t="str">
            <v>AA</v>
          </cell>
          <cell r="AM420" t="str">
            <v>A1</v>
          </cell>
          <cell r="AN420" t="str">
            <v>AA</v>
          </cell>
          <cell r="AO420" t="str">
            <v>Consumer, Non-cyclical</v>
          </cell>
          <cell r="AP420" t="str">
            <v>Pharmaceuticals</v>
          </cell>
          <cell r="AQ420" t="str">
            <v>UNITED STATES</v>
          </cell>
          <cell r="AR420" t="str">
            <v>#N/A Field Not Applicable</v>
          </cell>
        </row>
        <row r="421">
          <cell r="A421" t="str">
            <v>CP Ltd</v>
          </cell>
          <cell r="B421" t="str">
            <v>BlackRock</v>
          </cell>
          <cell r="C421" t="str">
            <v>13407172</v>
          </cell>
          <cell r="D421" t="str">
            <v>USD</v>
          </cell>
          <cell r="E421" t="str">
            <v>285</v>
          </cell>
          <cell r="F421" t="str">
            <v>070</v>
          </cell>
          <cell r="G421" t="str">
            <v>BHP BILLITON FIN USA</v>
          </cell>
          <cell r="H421" t="str">
            <v>5.125 MAR 29 12</v>
          </cell>
          <cell r="I421" t="str">
            <v>055451AD0</v>
          </cell>
          <cell r="J421" t="str">
            <v>B</v>
          </cell>
          <cell r="K421" t="str">
            <v>ZZZ</v>
          </cell>
          <cell r="L421">
            <v>398.61</v>
          </cell>
          <cell r="M421">
            <v>1468913.61</v>
          </cell>
          <cell r="N421">
            <v>1511071.4</v>
          </cell>
          <cell r="O421">
            <v>1482628</v>
          </cell>
          <cell r="P421">
            <v>1400000</v>
          </cell>
          <cell r="Q421">
            <v>1483026.61</v>
          </cell>
          <cell r="R421" t="str">
            <v>MS   29</v>
          </cell>
          <cell r="S421">
            <v>40997</v>
          </cell>
          <cell r="T421">
            <v>2012</v>
          </cell>
          <cell r="U421">
            <v>3</v>
          </cell>
          <cell r="V421">
            <v>546</v>
          </cell>
          <cell r="W421" t="str">
            <v>MS</v>
          </cell>
          <cell r="X421">
            <v>5.125</v>
          </cell>
          <cell r="Y421">
            <v>1.45</v>
          </cell>
          <cell r="Z421">
            <v>9.5618937071432792E-4</v>
          </cell>
          <cell r="AA421">
            <v>40451</v>
          </cell>
          <cell r="AB421">
            <v>13714.39</v>
          </cell>
          <cell r="AC421">
            <v>2.86E-2</v>
          </cell>
          <cell r="AD421">
            <v>1</v>
          </cell>
          <cell r="AE421">
            <v>105.902</v>
          </cell>
          <cell r="AF421" t="str">
            <v>A+</v>
          </cell>
          <cell r="AG421">
            <v>107.934</v>
          </cell>
          <cell r="AH421">
            <v>1.8</v>
          </cell>
          <cell r="AI421">
            <v>1.1000000000000001</v>
          </cell>
          <cell r="AJ421">
            <v>1.1869937015764071E-3</v>
          </cell>
          <cell r="AK421">
            <v>1.470465584611154E-3</v>
          </cell>
          <cell r="AL421" t="str">
            <v xml:space="preserve">A+ </v>
          </cell>
          <cell r="AM421" t="str">
            <v>A1 /*-</v>
          </cell>
          <cell r="AN421" t="str">
            <v xml:space="preserve">A+ </v>
          </cell>
          <cell r="AO421" t="str">
            <v>Basic Materials</v>
          </cell>
          <cell r="AP421" t="str">
            <v>Mining</v>
          </cell>
          <cell r="AQ421" t="str">
            <v>AUSTRALIA</v>
          </cell>
          <cell r="AR421" t="str">
            <v>#N/A Field Not Applicable</v>
          </cell>
        </row>
        <row r="422">
          <cell r="A422" t="str">
            <v>CP Ltd</v>
          </cell>
          <cell r="B422" t="str">
            <v>BlackRock</v>
          </cell>
          <cell r="C422" t="str">
            <v>13407172</v>
          </cell>
          <cell r="D422" t="str">
            <v>USD</v>
          </cell>
          <cell r="E422" t="str">
            <v>270</v>
          </cell>
          <cell r="F422" t="str">
            <v>070</v>
          </cell>
          <cell r="G422" t="str">
            <v>BP CAP MKTS P L C</v>
          </cell>
          <cell r="H422" t="str">
            <v>3.125 MAR 10 12</v>
          </cell>
          <cell r="I422" t="str">
            <v>05565QBG2</v>
          </cell>
          <cell r="J422" t="str">
            <v>B</v>
          </cell>
          <cell r="K422" t="str">
            <v>ZZZ</v>
          </cell>
          <cell r="L422">
            <v>1367.19</v>
          </cell>
          <cell r="M422">
            <v>765744.62</v>
          </cell>
          <cell r="N422">
            <v>776700</v>
          </cell>
          <cell r="O422">
            <v>764685</v>
          </cell>
          <cell r="P422">
            <v>750000</v>
          </cell>
          <cell r="Q422">
            <v>766052.19</v>
          </cell>
          <cell r="R422" t="str">
            <v>MS   10</v>
          </cell>
          <cell r="S422">
            <v>40978</v>
          </cell>
          <cell r="T422">
            <v>2012</v>
          </cell>
          <cell r="U422">
            <v>3</v>
          </cell>
          <cell r="V422">
            <v>527</v>
          </cell>
          <cell r="W422" t="str">
            <v>MS</v>
          </cell>
          <cell r="X422">
            <v>3.125</v>
          </cell>
          <cell r="Y422">
            <v>2.62</v>
          </cell>
          <cell r="Z422">
            <v>9.0066834696091809E-4</v>
          </cell>
          <cell r="AA422">
            <v>40451</v>
          </cell>
          <cell r="AB422">
            <v>-1059.6199999999999</v>
          </cell>
          <cell r="AC422">
            <v>2.7000000000000003E-2</v>
          </cell>
          <cell r="AD422">
            <v>1</v>
          </cell>
          <cell r="AE422">
            <v>101.958</v>
          </cell>
          <cell r="AF422" t="str">
            <v>A</v>
          </cell>
          <cell r="AG422">
            <v>103.56</v>
          </cell>
          <cell r="AH422">
            <v>1.6</v>
          </cell>
          <cell r="AI422">
            <v>1.7</v>
          </cell>
          <cell r="AJ422">
            <v>5.500264714265148E-4</v>
          </cell>
          <cell r="AK422">
            <v>6.8138103494876719E-4</v>
          </cell>
          <cell r="AL422" t="str">
            <v xml:space="preserve">A </v>
          </cell>
          <cell r="AM422" t="str">
            <v>A2</v>
          </cell>
          <cell r="AN422" t="str">
            <v xml:space="preserve">A </v>
          </cell>
          <cell r="AO422" t="str">
            <v>Energy</v>
          </cell>
          <cell r="AP422" t="str">
            <v>Oil&amp;Gas</v>
          </cell>
          <cell r="AQ422" t="str">
            <v>BRITAIN</v>
          </cell>
          <cell r="AR422" t="str">
            <v>#N/A Field Not Applicable</v>
          </cell>
        </row>
        <row r="423">
          <cell r="A423" t="str">
            <v>CP Ltd</v>
          </cell>
          <cell r="B423" t="str">
            <v>BlackRock</v>
          </cell>
          <cell r="C423" t="str">
            <v>13407172</v>
          </cell>
          <cell r="D423" t="str">
            <v>USD</v>
          </cell>
          <cell r="E423" t="str">
            <v>015</v>
          </cell>
          <cell r="F423" t="str">
            <v>070</v>
          </cell>
          <cell r="G423" t="str">
            <v>CISCO SYS INC</v>
          </cell>
          <cell r="H423" t="str">
            <v>5.250 FEB 22 11</v>
          </cell>
          <cell r="I423" t="str">
            <v>17275RAB8</v>
          </cell>
          <cell r="J423" t="str">
            <v>B</v>
          </cell>
          <cell r="K423" t="str">
            <v>CAL</v>
          </cell>
          <cell r="L423">
            <v>10806.25</v>
          </cell>
          <cell r="M423">
            <v>1934096.64</v>
          </cell>
          <cell r="N423">
            <v>1953276</v>
          </cell>
          <cell r="O423">
            <v>1934734.38</v>
          </cell>
          <cell r="P423">
            <v>1900000</v>
          </cell>
          <cell r="Q423">
            <v>1945540.63</v>
          </cell>
          <cell r="R423" t="str">
            <v>FA   22</v>
          </cell>
          <cell r="S423">
            <v>40596</v>
          </cell>
          <cell r="T423">
            <v>2011</v>
          </cell>
          <cell r="U423">
            <v>2</v>
          </cell>
          <cell r="V423">
            <v>145</v>
          </cell>
          <cell r="W423" t="str">
            <v>MS</v>
          </cell>
          <cell r="X423">
            <v>5.25</v>
          </cell>
          <cell r="Y423">
            <v>0.39</v>
          </cell>
          <cell r="Z423">
            <v>3.3862766203295405E-4</v>
          </cell>
          <cell r="AA423">
            <v>40451</v>
          </cell>
          <cell r="AB423">
            <v>637.73</v>
          </cell>
          <cell r="AC423">
            <v>3.4999999999999996E-3</v>
          </cell>
          <cell r="AD423">
            <v>1</v>
          </cell>
          <cell r="AE423">
            <v>101.82799999999999</v>
          </cell>
          <cell r="AF423" t="str">
            <v>A+</v>
          </cell>
          <cell r="AG423">
            <v>102.804</v>
          </cell>
          <cell r="AH423">
            <v>0.7</v>
          </cell>
          <cell r="AI423">
            <v>0.6</v>
          </cell>
          <cell r="AJ423">
            <v>6.0779323954632779E-4</v>
          </cell>
          <cell r="AK423">
            <v>7.5294337293049893E-4</v>
          </cell>
          <cell r="AL423" t="str">
            <v xml:space="preserve">A+ </v>
          </cell>
          <cell r="AM423" t="str">
            <v>A1</v>
          </cell>
          <cell r="AN423" t="str">
            <v xml:space="preserve">A+ </v>
          </cell>
          <cell r="AO423" t="str">
            <v>Communications</v>
          </cell>
          <cell r="AP423" t="str">
            <v>Telecommunications</v>
          </cell>
          <cell r="AQ423" t="str">
            <v>UNITED STATES</v>
          </cell>
          <cell r="AR423" t="str">
            <v>#N/A Field Not Applicable</v>
          </cell>
        </row>
        <row r="424">
          <cell r="A424" t="str">
            <v>CP Ltd</v>
          </cell>
          <cell r="B424" t="str">
            <v>BlackRock</v>
          </cell>
          <cell r="C424" t="str">
            <v>13407172</v>
          </cell>
          <cell r="D424" t="str">
            <v>USD</v>
          </cell>
          <cell r="E424" t="str">
            <v>015</v>
          </cell>
          <cell r="F424" t="str">
            <v>070</v>
          </cell>
          <cell r="G424" t="str">
            <v>CISCO SYS INC</v>
          </cell>
          <cell r="H424" t="str">
            <v>2.900 NOV 17 14</v>
          </cell>
          <cell r="I424" t="str">
            <v>17275RAG7</v>
          </cell>
          <cell r="J424" t="str">
            <v>B</v>
          </cell>
          <cell r="K424" t="str">
            <v>CAL</v>
          </cell>
          <cell r="L424">
            <v>21588.89</v>
          </cell>
          <cell r="M424">
            <v>2077668.67</v>
          </cell>
          <cell r="N424">
            <v>2081480</v>
          </cell>
          <cell r="O424">
            <v>2121250</v>
          </cell>
          <cell r="P424">
            <v>2000000</v>
          </cell>
          <cell r="Q424">
            <v>2142838.89</v>
          </cell>
          <cell r="R424" t="str">
            <v>MN   17</v>
          </cell>
          <cell r="S424">
            <v>41960</v>
          </cell>
          <cell r="T424">
            <v>2014</v>
          </cell>
          <cell r="U424">
            <v>11</v>
          </cell>
          <cell r="V424">
            <v>1509</v>
          </cell>
          <cell r="W424" t="str">
            <v>MS</v>
          </cell>
          <cell r="X424">
            <v>2.9</v>
          </cell>
          <cell r="Y424">
            <v>3.86</v>
          </cell>
          <cell r="Z424">
            <v>3.6003378009242392E-3</v>
          </cell>
          <cell r="AA424">
            <v>40451</v>
          </cell>
          <cell r="AB424">
            <v>43581.33</v>
          </cell>
          <cell r="AC424">
            <v>0.17469999999999999</v>
          </cell>
          <cell r="AD424">
            <v>1</v>
          </cell>
          <cell r="AE424">
            <v>106.06299999999999</v>
          </cell>
          <cell r="AF424" t="str">
            <v>A+</v>
          </cell>
          <cell r="AG424">
            <v>104.074</v>
          </cell>
          <cell r="AH424">
            <v>1.9</v>
          </cell>
          <cell r="AI424">
            <v>1.4</v>
          </cell>
          <cell r="AJ424">
            <v>1.7721870004549362E-3</v>
          </cell>
          <cell r="AK424">
            <v>2.1954118123823172E-3</v>
          </cell>
          <cell r="AL424" t="str">
            <v xml:space="preserve">A+ </v>
          </cell>
          <cell r="AM424" t="str">
            <v>A1</v>
          </cell>
          <cell r="AN424" t="str">
            <v xml:space="preserve">A+ </v>
          </cell>
          <cell r="AO424" t="str">
            <v>Communications</v>
          </cell>
          <cell r="AP424" t="str">
            <v>Telecommunications</v>
          </cell>
          <cell r="AQ424" t="str">
            <v>UNITED STATES</v>
          </cell>
          <cell r="AR424" t="str">
            <v>#N/A Field Not Applicable</v>
          </cell>
        </row>
        <row r="425">
          <cell r="A425" t="str">
            <v>CP Ltd</v>
          </cell>
          <cell r="B425" t="str">
            <v>BlackRock</v>
          </cell>
          <cell r="C425" t="str">
            <v>13407172</v>
          </cell>
          <cell r="D425" t="str">
            <v>USD</v>
          </cell>
          <cell r="E425" t="str">
            <v>015</v>
          </cell>
          <cell r="F425" t="str">
            <v>070</v>
          </cell>
          <cell r="G425" t="str">
            <v>CITIGROUP FDG INC GT</v>
          </cell>
          <cell r="H425" t="str">
            <v>2.125 JUL 12 12</v>
          </cell>
          <cell r="I425" t="str">
            <v>17313YAG6</v>
          </cell>
          <cell r="J425" t="str">
            <v>B</v>
          </cell>
          <cell r="K425" t="str">
            <v>ZZZ</v>
          </cell>
          <cell r="L425">
            <v>28352.22</v>
          </cell>
          <cell r="M425">
            <v>6207965.8799999999</v>
          </cell>
          <cell r="N425">
            <v>6226807.04</v>
          </cell>
          <cell r="O425">
            <v>6249510.4000000004</v>
          </cell>
          <cell r="P425">
            <v>6080000</v>
          </cell>
          <cell r="Q425">
            <v>6277862.6200000001</v>
          </cell>
          <cell r="R425" t="str">
            <v>JJ   12</v>
          </cell>
          <cell r="S425">
            <v>41102</v>
          </cell>
          <cell r="T425">
            <v>2012</v>
          </cell>
          <cell r="U425">
            <v>7</v>
          </cell>
          <cell r="V425">
            <v>651</v>
          </cell>
          <cell r="W425" t="str">
            <v>MS</v>
          </cell>
          <cell r="X425">
            <v>2.125</v>
          </cell>
          <cell r="Y425">
            <v>1.75</v>
          </cell>
          <cell r="Z425">
            <v>4.8771602400362341E-3</v>
          </cell>
          <cell r="AA425">
            <v>40451</v>
          </cell>
          <cell r="AB425">
            <v>41544.519999999997</v>
          </cell>
          <cell r="AC425">
            <v>3.9599999999999996E-2</v>
          </cell>
          <cell r="AD425">
            <v>1</v>
          </cell>
          <cell r="AE425">
            <v>102.788</v>
          </cell>
          <cell r="AF425" t="str">
            <v>AAA</v>
          </cell>
          <cell r="AG425">
            <v>102.41500000000001</v>
          </cell>
          <cell r="AH425">
            <v>0.9</v>
          </cell>
          <cell r="AI425">
            <v>0.6</v>
          </cell>
          <cell r="AJ425">
            <v>2.5082538377329206E-3</v>
          </cell>
          <cell r="AK425">
            <v>3.1072624403624041E-3</v>
          </cell>
          <cell r="AL425" t="str">
            <v>AAA</v>
          </cell>
          <cell r="AM425" t="str">
            <v>Aaa</v>
          </cell>
          <cell r="AN425" t="str">
            <v>AAA</v>
          </cell>
          <cell r="AO425" t="str">
            <v>Financial</v>
          </cell>
          <cell r="AP425" t="str">
            <v>Diversified Finan Serv</v>
          </cell>
          <cell r="AQ425" t="str">
            <v>UNITED STATES</v>
          </cell>
          <cell r="AR425" t="str">
            <v>#N/A Field Not Applicable</v>
          </cell>
        </row>
        <row r="426">
          <cell r="A426" t="str">
            <v>CP Ltd</v>
          </cell>
          <cell r="B426" t="str">
            <v>BlackRock</v>
          </cell>
          <cell r="C426" t="str">
            <v>13407172</v>
          </cell>
          <cell r="D426" t="str">
            <v>USD</v>
          </cell>
          <cell r="E426" t="str">
            <v>015</v>
          </cell>
          <cell r="F426" t="str">
            <v>070</v>
          </cell>
          <cell r="G426" t="str">
            <v>CITIBANK N A FDIC GT</v>
          </cell>
          <cell r="H426" t="str">
            <v>1.250 NOV 15 11</v>
          </cell>
          <cell r="I426" t="str">
            <v>17314JAS2</v>
          </cell>
          <cell r="J426" t="str">
            <v>B</v>
          </cell>
          <cell r="K426" t="str">
            <v>ZZZ</v>
          </cell>
          <cell r="L426">
            <v>11805.56</v>
          </cell>
          <cell r="M426">
            <v>2504904.1800000002</v>
          </cell>
          <cell r="N426">
            <v>2508217.5</v>
          </cell>
          <cell r="O426">
            <v>2522425</v>
          </cell>
          <cell r="P426">
            <v>2500000</v>
          </cell>
          <cell r="Q426">
            <v>2534230.56</v>
          </cell>
          <cell r="R426" t="str">
            <v>MN   15</v>
          </cell>
          <cell r="S426">
            <v>40862</v>
          </cell>
          <cell r="T426">
            <v>2011</v>
          </cell>
          <cell r="U426">
            <v>11</v>
          </cell>
          <cell r="V426">
            <v>411</v>
          </cell>
          <cell r="W426" t="str">
            <v>MS</v>
          </cell>
          <cell r="X426">
            <v>1.25</v>
          </cell>
          <cell r="Y426">
            <v>1.1100000000000001</v>
          </cell>
          <cell r="Z426">
            <v>1.2482275130116895E-3</v>
          </cell>
          <cell r="AA426">
            <v>40451</v>
          </cell>
          <cell r="AB426">
            <v>17520.82</v>
          </cell>
          <cell r="AC426">
            <v>1.8000000000000002E-2</v>
          </cell>
          <cell r="AD426">
            <v>1</v>
          </cell>
          <cell r="AE426">
            <v>100.89700000000001</v>
          </cell>
          <cell r="AF426" t="str">
            <v>AAA</v>
          </cell>
          <cell r="AG426">
            <v>100.32899999999999</v>
          </cell>
          <cell r="AH426">
            <v>1.1000000000000001</v>
          </cell>
          <cell r="AI426">
            <v>0.4</v>
          </cell>
          <cell r="AJ426">
            <v>1.2369822201016741E-3</v>
          </cell>
          <cell r="AK426">
            <v>1.5323921104381073E-3</v>
          </cell>
          <cell r="AL426" t="str">
            <v>AAA</v>
          </cell>
          <cell r="AM426" t="str">
            <v>Aaa</v>
          </cell>
          <cell r="AN426" t="str">
            <v>AAA</v>
          </cell>
          <cell r="AO426" t="str">
            <v>Financial</v>
          </cell>
          <cell r="AP426" t="str">
            <v>Banks</v>
          </cell>
          <cell r="AQ426" t="str">
            <v>UNITED STATES</v>
          </cell>
          <cell r="AR426" t="str">
            <v>#N/A Field Not Applicable</v>
          </cell>
        </row>
        <row r="427">
          <cell r="A427" t="str">
            <v>CP Ltd</v>
          </cell>
          <cell r="B427" t="str">
            <v>BlackRock</v>
          </cell>
          <cell r="C427" t="str">
            <v>13407172</v>
          </cell>
          <cell r="D427" t="str">
            <v>USD</v>
          </cell>
          <cell r="E427" t="str">
            <v>015</v>
          </cell>
          <cell r="F427" t="str">
            <v>070</v>
          </cell>
          <cell r="G427" t="str">
            <v>CONOCOPHILLIPS</v>
          </cell>
          <cell r="H427" t="str">
            <v>4.750 OCT 15 12</v>
          </cell>
          <cell r="I427" t="str">
            <v>20825CAE4</v>
          </cell>
          <cell r="J427" t="str">
            <v>B</v>
          </cell>
          <cell r="K427" t="str">
            <v>CAL</v>
          </cell>
          <cell r="L427">
            <v>19712.5</v>
          </cell>
          <cell r="M427">
            <v>962580</v>
          </cell>
          <cell r="N427">
            <v>968796</v>
          </cell>
          <cell r="O427">
            <v>970488</v>
          </cell>
          <cell r="P427">
            <v>900000</v>
          </cell>
          <cell r="Q427">
            <v>990200.5</v>
          </cell>
          <cell r="R427" t="str">
            <v>AO   15</v>
          </cell>
          <cell r="S427">
            <v>41197</v>
          </cell>
          <cell r="T427">
            <v>2012</v>
          </cell>
          <cell r="U427">
            <v>10</v>
          </cell>
          <cell r="V427">
            <v>746</v>
          </cell>
          <cell r="W427" t="str">
            <v>MS</v>
          </cell>
          <cell r="X427">
            <v>4.75</v>
          </cell>
          <cell r="Y427">
            <v>1.93</v>
          </cell>
          <cell r="Z427">
            <v>8.3401487697594586E-4</v>
          </cell>
          <cell r="AA427">
            <v>40451</v>
          </cell>
          <cell r="AB427">
            <v>7908</v>
          </cell>
          <cell r="AC427">
            <v>4.82E-2</v>
          </cell>
          <cell r="AD427">
            <v>1</v>
          </cell>
          <cell r="AE427">
            <v>107.83200000000001</v>
          </cell>
          <cell r="AF427" t="str">
            <v>A</v>
          </cell>
          <cell r="AG427">
            <v>107.64400000000002</v>
          </cell>
          <cell r="AH427">
            <v>1.3</v>
          </cell>
          <cell r="AI427">
            <v>0.9</v>
          </cell>
          <cell r="AJ427">
            <v>5.6177167879208794E-4</v>
          </cell>
          <cell r="AK427">
            <v>6.9593117383514853E-4</v>
          </cell>
          <cell r="AL427" t="str">
            <v xml:space="preserve">A </v>
          </cell>
          <cell r="AM427" t="str">
            <v>A1</v>
          </cell>
          <cell r="AN427" t="str">
            <v xml:space="preserve">A </v>
          </cell>
          <cell r="AO427" t="str">
            <v>Energy</v>
          </cell>
          <cell r="AP427" t="str">
            <v>Oil&amp;Gas</v>
          </cell>
          <cell r="AQ427" t="str">
            <v>UNITED STATES</v>
          </cell>
          <cell r="AR427" t="str">
            <v>#N/A Field Not Applicable</v>
          </cell>
        </row>
        <row r="428">
          <cell r="A428" t="str">
            <v>CP Ltd</v>
          </cell>
          <cell r="B428" t="str">
            <v>BlackRock</v>
          </cell>
          <cell r="C428" t="str">
            <v>13407172</v>
          </cell>
          <cell r="D428" t="str">
            <v>USD</v>
          </cell>
          <cell r="E428" t="str">
            <v>015</v>
          </cell>
          <cell r="F428" t="str">
            <v>070</v>
          </cell>
          <cell r="G428" t="str">
            <v>CONOCOPHILLIPS</v>
          </cell>
          <cell r="H428" t="str">
            <v>4.750 FEB 01 14</v>
          </cell>
          <cell r="I428" t="str">
            <v>20825CAS3</v>
          </cell>
          <cell r="J428" t="str">
            <v>B</v>
          </cell>
          <cell r="K428" t="str">
            <v>CAL</v>
          </cell>
          <cell r="L428">
            <v>15833.33</v>
          </cell>
          <cell r="M428">
            <v>2136809.5499999998</v>
          </cell>
          <cell r="N428">
            <v>2171040</v>
          </cell>
          <cell r="O428">
            <v>2228020</v>
          </cell>
          <cell r="P428">
            <v>2000000</v>
          </cell>
          <cell r="Q428">
            <v>2243853.33</v>
          </cell>
          <cell r="R428" t="str">
            <v>FA    1</v>
          </cell>
          <cell r="S428">
            <v>41671</v>
          </cell>
          <cell r="T428">
            <v>2014</v>
          </cell>
          <cell r="U428">
            <v>2</v>
          </cell>
          <cell r="V428">
            <v>1220</v>
          </cell>
          <cell r="W428" t="str">
            <v>MS</v>
          </cell>
          <cell r="X428">
            <v>4.75</v>
          </cell>
          <cell r="Y428">
            <v>3.1</v>
          </cell>
          <cell r="Z428">
            <v>2.9737685525467964E-3</v>
          </cell>
          <cell r="AA428">
            <v>40451</v>
          </cell>
          <cell r="AB428">
            <v>91210.45</v>
          </cell>
          <cell r="AC428">
            <v>0.11560000000000001</v>
          </cell>
          <cell r="AD428">
            <v>1</v>
          </cell>
          <cell r="AE428">
            <v>111.40100000000001</v>
          </cell>
          <cell r="AF428" t="str">
            <v>A</v>
          </cell>
          <cell r="AG428">
            <v>108.55200000000001</v>
          </cell>
          <cell r="AH428">
            <v>2.6</v>
          </cell>
          <cell r="AI428">
            <v>1.2</v>
          </cell>
          <cell r="AJ428">
            <v>2.4941284634263454E-3</v>
          </cell>
          <cell r="AK428">
            <v>3.0897637150027126E-3</v>
          </cell>
          <cell r="AL428" t="str">
            <v xml:space="preserve">A </v>
          </cell>
          <cell r="AM428" t="str">
            <v>A1</v>
          </cell>
          <cell r="AN428" t="str">
            <v xml:space="preserve">A </v>
          </cell>
          <cell r="AO428" t="str">
            <v>Energy</v>
          </cell>
          <cell r="AP428" t="str">
            <v>Oil&amp;Gas</v>
          </cell>
          <cell r="AQ428" t="str">
            <v>UNITED STATES</v>
          </cell>
          <cell r="AR428" t="str">
            <v>#N/A Field Not Applicable</v>
          </cell>
        </row>
        <row r="429">
          <cell r="A429" t="str">
            <v>CP Ltd</v>
          </cell>
          <cell r="B429" t="str">
            <v>BlackRock</v>
          </cell>
          <cell r="C429" t="str">
            <v>13407172</v>
          </cell>
          <cell r="D429" t="str">
            <v>USD</v>
          </cell>
          <cell r="E429" t="str">
            <v>015</v>
          </cell>
          <cell r="F429" t="str">
            <v>070</v>
          </cell>
          <cell r="G429" t="str">
            <v>GENERAL DYNAMICS COR</v>
          </cell>
          <cell r="H429" t="str">
            <v>4.250 MAY 15 13</v>
          </cell>
          <cell r="I429" t="str">
            <v>369550AK N</v>
          </cell>
          <cell r="J429" t="str">
            <v>B</v>
          </cell>
          <cell r="K429" t="str">
            <v>CAL</v>
          </cell>
          <cell r="L429">
            <v>59806.94</v>
          </cell>
          <cell r="M429">
            <v>4020638.21</v>
          </cell>
          <cell r="N429">
            <v>4043189.5</v>
          </cell>
          <cell r="O429">
            <v>4050602.25</v>
          </cell>
          <cell r="P429">
            <v>3725000</v>
          </cell>
          <cell r="Q429">
            <v>4110409.19</v>
          </cell>
          <cell r="R429" t="str">
            <v>MN   15</v>
          </cell>
          <cell r="S429">
            <v>41409</v>
          </cell>
          <cell r="T429">
            <v>2013</v>
          </cell>
          <cell r="U429">
            <v>5</v>
          </cell>
          <cell r="V429">
            <v>958</v>
          </cell>
          <cell r="W429" t="str">
            <v>MS</v>
          </cell>
          <cell r="X429">
            <v>4.25</v>
          </cell>
          <cell r="Y429">
            <v>2.4700000000000002</v>
          </cell>
          <cell r="Z429">
            <v>4.4583237615469879E-3</v>
          </cell>
          <cell r="AA429">
            <v>40451</v>
          </cell>
          <cell r="AB429">
            <v>29964.04</v>
          </cell>
          <cell r="AC429">
            <v>7.5800000000000006E-2</v>
          </cell>
          <cell r="AD429">
            <v>1</v>
          </cell>
          <cell r="AE429">
            <v>108.741</v>
          </cell>
          <cell r="AF429" t="str">
            <v>A</v>
          </cell>
          <cell r="AG429">
            <v>108.542</v>
          </cell>
          <cell r="AH429">
            <v>1.2</v>
          </cell>
          <cell r="AI429">
            <v>0.9</v>
          </cell>
          <cell r="AJ429">
            <v>2.1659872525734351E-3</v>
          </cell>
          <cell r="AK429">
            <v>2.6832574658027229E-3</v>
          </cell>
          <cell r="AL429" t="str">
            <v xml:space="preserve">A </v>
          </cell>
          <cell r="AM429" t="str">
            <v>A2</v>
          </cell>
          <cell r="AN429" t="str">
            <v xml:space="preserve">A </v>
          </cell>
          <cell r="AO429" t="str">
            <v>Industrial</v>
          </cell>
          <cell r="AP429" t="str">
            <v>Aerospace/Defense</v>
          </cell>
          <cell r="AQ429" t="str">
            <v>UNITED STATES</v>
          </cell>
          <cell r="AR429" t="str">
            <v>#N/A Field Not Applicable</v>
          </cell>
        </row>
        <row r="430">
          <cell r="A430" t="str">
            <v>CP Ltd</v>
          </cell>
          <cell r="B430" t="str">
            <v>BlackRock</v>
          </cell>
          <cell r="C430" t="str">
            <v>13407172</v>
          </cell>
          <cell r="D430" t="str">
            <v>USD</v>
          </cell>
          <cell r="E430" t="str">
            <v>015</v>
          </cell>
          <cell r="F430" t="str">
            <v>070</v>
          </cell>
          <cell r="G430" t="str">
            <v>GENL ELEC CAP CORP F</v>
          </cell>
          <cell r="H430" t="str">
            <v>2.125 DEC 21 12</v>
          </cell>
          <cell r="I430" t="str">
            <v>36967HAV9</v>
          </cell>
          <cell r="J430" t="str">
            <v>B</v>
          </cell>
          <cell r="K430" t="str">
            <v>ZZZ</v>
          </cell>
          <cell r="L430">
            <v>11805.56</v>
          </cell>
          <cell r="M430">
            <v>2008410</v>
          </cell>
          <cell r="N430">
            <v>2011890</v>
          </cell>
          <cell r="O430">
            <v>2063680</v>
          </cell>
          <cell r="P430">
            <v>2000000</v>
          </cell>
          <cell r="Q430">
            <v>2075485.56</v>
          </cell>
          <cell r="R430" t="str">
            <v>JD   21</v>
          </cell>
          <cell r="S430">
            <v>41264</v>
          </cell>
          <cell r="T430">
            <v>2012</v>
          </cell>
          <cell r="U430">
            <v>12</v>
          </cell>
          <cell r="V430">
            <v>813</v>
          </cell>
          <cell r="W430" t="str">
            <v>MS</v>
          </cell>
          <cell r="X430">
            <v>2.125</v>
          </cell>
          <cell r="Y430">
            <v>2.17</v>
          </cell>
          <cell r="Z430">
            <v>1.9565536615251265E-3</v>
          </cell>
          <cell r="AA430">
            <v>40451</v>
          </cell>
          <cell r="AB430">
            <v>55270</v>
          </cell>
          <cell r="AC430">
            <v>5.8499999999999996E-2</v>
          </cell>
          <cell r="AD430">
            <v>1</v>
          </cell>
          <cell r="AE430">
            <v>103.184</v>
          </cell>
          <cell r="AF430" t="str">
            <v>AAA</v>
          </cell>
          <cell r="AG430">
            <v>100.59399999999999</v>
          </cell>
          <cell r="AH430">
            <v>1.9</v>
          </cell>
          <cell r="AI430">
            <v>0.7</v>
          </cell>
          <cell r="AJ430">
            <v>1.7131115008745348E-3</v>
          </cell>
          <cell r="AK430">
            <v>2.1222281982558699E-3</v>
          </cell>
          <cell r="AL430" t="str">
            <v>AAA</v>
          </cell>
          <cell r="AM430" t="str">
            <v>Aaa</v>
          </cell>
          <cell r="AN430" t="str">
            <v>AAA</v>
          </cell>
          <cell r="AO430" t="str">
            <v>Financial</v>
          </cell>
          <cell r="AP430" t="str">
            <v>Diversified Finan Serv</v>
          </cell>
          <cell r="AQ430" t="str">
            <v>UNITED STATES</v>
          </cell>
          <cell r="AR430" t="str">
            <v>#N/A Field Not Applicable</v>
          </cell>
        </row>
        <row r="431">
          <cell r="A431" t="str">
            <v>CP Ltd</v>
          </cell>
          <cell r="B431" t="str">
            <v>BlackRock</v>
          </cell>
          <cell r="C431" t="str">
            <v>13407172</v>
          </cell>
          <cell r="D431" t="str">
            <v>USD</v>
          </cell>
          <cell r="E431" t="str">
            <v>015</v>
          </cell>
          <cell r="F431" t="str">
            <v>070</v>
          </cell>
          <cell r="G431" t="str">
            <v>GENL ELEC CAP CORP F</v>
          </cell>
          <cell r="H431" t="str">
            <v>2.625 DEC 28 12</v>
          </cell>
          <cell r="I431" t="str">
            <v>36967HAY3</v>
          </cell>
          <cell r="J431" t="str">
            <v>B</v>
          </cell>
          <cell r="K431" t="str">
            <v>ZZZ</v>
          </cell>
          <cell r="L431">
            <v>20343.75</v>
          </cell>
          <cell r="M431">
            <v>3122036.75</v>
          </cell>
          <cell r="N431">
            <v>3127401</v>
          </cell>
          <cell r="O431">
            <v>3127950</v>
          </cell>
          <cell r="P431">
            <v>3000000</v>
          </cell>
          <cell r="Q431">
            <v>3148293.75</v>
          </cell>
          <cell r="R431" t="str">
            <v>JD   28</v>
          </cell>
          <cell r="S431">
            <v>41271</v>
          </cell>
          <cell r="T431">
            <v>2012</v>
          </cell>
          <cell r="U431">
            <v>12</v>
          </cell>
          <cell r="V431">
            <v>820</v>
          </cell>
          <cell r="W431" t="str">
            <v>MS</v>
          </cell>
          <cell r="X431">
            <v>2.625</v>
          </cell>
          <cell r="Y431">
            <v>2.17</v>
          </cell>
          <cell r="Z431">
            <v>3.0414270167089916E-3</v>
          </cell>
          <cell r="AA431">
            <v>40451</v>
          </cell>
          <cell r="AB431">
            <v>5913.25</v>
          </cell>
          <cell r="AC431">
            <v>5.9000000000000004E-2</v>
          </cell>
          <cell r="AD431">
            <v>1</v>
          </cell>
          <cell r="AE431">
            <v>104.265</v>
          </cell>
          <cell r="AF431" t="str">
            <v>AAA</v>
          </cell>
          <cell r="AG431">
            <v>104.24700000000001</v>
          </cell>
          <cell r="AH431">
            <v>0.8</v>
          </cell>
          <cell r="AI431">
            <v>0.7</v>
          </cell>
          <cell r="AJ431">
            <v>1.1212634162982458E-3</v>
          </cell>
          <cell r="AK431">
            <v>1.3890379222403712E-3</v>
          </cell>
          <cell r="AL431" t="str">
            <v>AAA</v>
          </cell>
          <cell r="AM431" t="str">
            <v>Aaa</v>
          </cell>
          <cell r="AN431" t="str">
            <v>AAA</v>
          </cell>
          <cell r="AO431" t="str">
            <v>Financial</v>
          </cell>
          <cell r="AP431" t="str">
            <v>Diversified Finan Serv</v>
          </cell>
          <cell r="AQ431" t="str">
            <v>UNITED STATES</v>
          </cell>
          <cell r="AR431" t="str">
            <v>#N/A Field Not Applicable</v>
          </cell>
        </row>
        <row r="432">
          <cell r="A432" t="str">
            <v>CP Ltd</v>
          </cell>
          <cell r="B432" t="str">
            <v>BlackRock</v>
          </cell>
          <cell r="C432" t="str">
            <v>13407172</v>
          </cell>
          <cell r="D432" t="str">
            <v>USD</v>
          </cell>
          <cell r="E432" t="str">
            <v>015</v>
          </cell>
          <cell r="F432" t="str">
            <v>070</v>
          </cell>
          <cell r="G432" t="str">
            <v>GENL ELEC CAP CORP F</v>
          </cell>
          <cell r="H432" t="str">
            <v>2.000 SEP 28 12</v>
          </cell>
          <cell r="I432" t="str">
            <v>36967HBB2</v>
          </cell>
          <cell r="J432" t="str">
            <v>B</v>
          </cell>
          <cell r="K432" t="str">
            <v>ZZZ</v>
          </cell>
          <cell r="L432">
            <v>333.33</v>
          </cell>
          <cell r="M432">
            <v>2004391.96</v>
          </cell>
          <cell r="N432">
            <v>2006600</v>
          </cell>
          <cell r="O432">
            <v>2055060</v>
          </cell>
          <cell r="P432">
            <v>2000000</v>
          </cell>
          <cell r="Q432">
            <v>2055393.33</v>
          </cell>
          <cell r="R432" t="str">
            <v>MS   28</v>
          </cell>
          <cell r="S432">
            <v>41180</v>
          </cell>
          <cell r="T432">
            <v>2012</v>
          </cell>
          <cell r="U432">
            <v>9</v>
          </cell>
          <cell r="V432">
            <v>729</v>
          </cell>
          <cell r="W432" t="str">
            <v>MS</v>
          </cell>
          <cell r="X432">
            <v>2</v>
          </cell>
          <cell r="Y432">
            <v>1.96</v>
          </cell>
          <cell r="Z432">
            <v>1.7636742657953419E-3</v>
          </cell>
          <cell r="AA432">
            <v>40451</v>
          </cell>
          <cell r="AB432">
            <v>50668.04</v>
          </cell>
          <cell r="AC432">
            <v>4.8499999999999995E-2</v>
          </cell>
          <cell r="AD432">
            <v>1</v>
          </cell>
          <cell r="AE432">
            <v>102.75299999999999</v>
          </cell>
          <cell r="AF432" t="str">
            <v>AAA</v>
          </cell>
          <cell r="AG432">
            <v>100.33</v>
          </cell>
          <cell r="AH432">
            <v>1.9</v>
          </cell>
          <cell r="AI432">
            <v>0.6</v>
          </cell>
          <cell r="AJ432">
            <v>1.7096842372505865E-3</v>
          </cell>
          <cell r="AK432">
            <v>2.1179824527209844E-3</v>
          </cell>
          <cell r="AL432" t="str">
            <v>AAA</v>
          </cell>
          <cell r="AM432" t="str">
            <v>Aaa</v>
          </cell>
          <cell r="AN432" t="str">
            <v>AAA</v>
          </cell>
          <cell r="AO432" t="str">
            <v>Financial</v>
          </cell>
          <cell r="AP432" t="str">
            <v>Diversified Finan Serv</v>
          </cell>
          <cell r="AQ432" t="str">
            <v>UNITED STATES</v>
          </cell>
          <cell r="AR432" t="str">
            <v>#N/A Field Not Applicable</v>
          </cell>
        </row>
        <row r="433">
          <cell r="A433" t="str">
            <v>CP Ltd</v>
          </cell>
          <cell r="B433" t="str">
            <v>BlackRock</v>
          </cell>
          <cell r="C433" t="str">
            <v>13407172</v>
          </cell>
          <cell r="D433" t="str">
            <v>USD</v>
          </cell>
          <cell r="E433" t="str">
            <v>015</v>
          </cell>
          <cell r="F433" t="str">
            <v>070</v>
          </cell>
          <cell r="G433" t="str">
            <v>GLAXOSMITHKLINE CAP</v>
          </cell>
          <cell r="H433" t="str">
            <v>4.850 MAY 15 13</v>
          </cell>
          <cell r="I433" t="str">
            <v>377372AC1</v>
          </cell>
          <cell r="J433" t="str">
            <v>B</v>
          </cell>
          <cell r="K433" t="str">
            <v>CAL</v>
          </cell>
          <cell r="L433">
            <v>44431.39</v>
          </cell>
          <cell r="M433">
            <v>2586460.4</v>
          </cell>
          <cell r="N433">
            <v>2629356.75</v>
          </cell>
          <cell r="O433">
            <v>2667184.75</v>
          </cell>
          <cell r="P433">
            <v>2425000</v>
          </cell>
          <cell r="Q433">
            <v>2711616.14</v>
          </cell>
          <cell r="R433" t="str">
            <v>MN   15</v>
          </cell>
          <cell r="S433">
            <v>41409</v>
          </cell>
          <cell r="T433">
            <v>2013</v>
          </cell>
          <cell r="U433">
            <v>5</v>
          </cell>
          <cell r="V433">
            <v>958</v>
          </cell>
          <cell r="W433" t="str">
            <v>MS</v>
          </cell>
          <cell r="X433">
            <v>4.8499999999999996</v>
          </cell>
          <cell r="Y433">
            <v>2.4500000000000002</v>
          </cell>
          <cell r="Z433">
            <v>2.8447989078560303E-3</v>
          </cell>
          <cell r="AA433">
            <v>40451</v>
          </cell>
          <cell r="AB433">
            <v>80724.350000000006</v>
          </cell>
          <cell r="AC433">
            <v>7.4999999999999997E-2</v>
          </cell>
          <cell r="AD433">
            <v>1</v>
          </cell>
          <cell r="AE433">
            <v>109.98700000000001</v>
          </cell>
          <cell r="AF433" t="str">
            <v>A+</v>
          </cell>
          <cell r="AG433">
            <v>108.42700000000001</v>
          </cell>
          <cell r="AH433">
            <v>2.2000000000000002</v>
          </cell>
          <cell r="AI433">
            <v>1</v>
          </cell>
          <cell r="AJ433">
            <v>2.5545133050135782E-3</v>
          </cell>
          <cell r="AK433">
            <v>3.1645693616277094E-3</v>
          </cell>
          <cell r="AL433" t="str">
            <v xml:space="preserve">A+ </v>
          </cell>
          <cell r="AM433" t="str">
            <v>A1</v>
          </cell>
          <cell r="AN433" t="str">
            <v xml:space="preserve">A+ </v>
          </cell>
          <cell r="AO433" t="str">
            <v>Consumer, Non-cyclical</v>
          </cell>
          <cell r="AP433" t="str">
            <v>Pharmaceuticals</v>
          </cell>
          <cell r="AQ433" t="str">
            <v>UNITED STATES</v>
          </cell>
          <cell r="AR433" t="str">
            <v>#N/A Field Not Applicable</v>
          </cell>
        </row>
        <row r="434">
          <cell r="A434" t="str">
            <v>CP Ltd</v>
          </cell>
          <cell r="B434" t="str">
            <v>BlackRock</v>
          </cell>
          <cell r="C434" t="str">
            <v>13407172</v>
          </cell>
          <cell r="D434" t="str">
            <v>USD</v>
          </cell>
          <cell r="E434" t="str">
            <v>015</v>
          </cell>
          <cell r="F434" t="str">
            <v>070</v>
          </cell>
          <cell r="G434" t="str">
            <v>GOLDMAN SACHS GROUP</v>
          </cell>
          <cell r="H434" t="str">
            <v>3.250 JUN 15 12</v>
          </cell>
          <cell r="I434" t="str">
            <v>38146FAA9</v>
          </cell>
          <cell r="J434" t="str">
            <v>B</v>
          </cell>
          <cell r="K434" t="str">
            <v>ZZZ</v>
          </cell>
          <cell r="L434">
            <v>14832.64</v>
          </cell>
          <cell r="M434">
            <v>1590321.49</v>
          </cell>
          <cell r="N434">
            <v>1614139</v>
          </cell>
          <cell r="O434">
            <v>1620494</v>
          </cell>
          <cell r="P434">
            <v>1550000</v>
          </cell>
          <cell r="Q434">
            <v>1635326.64</v>
          </cell>
          <cell r="R434" t="str">
            <v>JD   15</v>
          </cell>
          <cell r="S434">
            <v>41075</v>
          </cell>
          <cell r="T434">
            <v>2012</v>
          </cell>
          <cell r="U434">
            <v>6</v>
          </cell>
          <cell r="V434">
            <v>624</v>
          </cell>
          <cell r="W434" t="str">
            <v>MS</v>
          </cell>
          <cell r="X434">
            <v>3.25</v>
          </cell>
          <cell r="Y434">
            <v>1.66</v>
          </cell>
          <cell r="Z434">
            <v>1.1851482247275202E-3</v>
          </cell>
          <cell r="AA434">
            <v>40451</v>
          </cell>
          <cell r="AB434">
            <v>30172.51</v>
          </cell>
          <cell r="AC434">
            <v>3.6299999999999999E-2</v>
          </cell>
          <cell r="AD434">
            <v>1</v>
          </cell>
          <cell r="AE434">
            <v>104.54799999999999</v>
          </cell>
          <cell r="AF434" t="str">
            <v>AAA</v>
          </cell>
          <cell r="AG434">
            <v>104.13800000000001</v>
          </cell>
          <cell r="AH434">
            <v>1.7</v>
          </cell>
          <cell r="AI434">
            <v>0.6</v>
          </cell>
          <cell r="AJ434">
            <v>1.2137060132751713E-3</v>
          </cell>
          <cell r="AK434">
            <v>1.5035571966275218E-3</v>
          </cell>
          <cell r="AL434" t="str">
            <v>AAA</v>
          </cell>
          <cell r="AM434" t="str">
            <v>Aaa</v>
          </cell>
          <cell r="AN434" t="str">
            <v>AAA</v>
          </cell>
          <cell r="AO434" t="str">
            <v>Financial</v>
          </cell>
          <cell r="AP434" t="str">
            <v>Banks</v>
          </cell>
          <cell r="AQ434" t="str">
            <v>UNITED STATES</v>
          </cell>
          <cell r="AR434" t="str">
            <v>#N/A Field Not Applicable</v>
          </cell>
        </row>
        <row r="435">
          <cell r="A435" t="str">
            <v>CP Ltd</v>
          </cell>
          <cell r="B435" t="str">
            <v>BlackRock</v>
          </cell>
          <cell r="C435" t="str">
            <v>13407172</v>
          </cell>
          <cell r="D435" t="str">
            <v>USD</v>
          </cell>
          <cell r="E435" t="str">
            <v>015</v>
          </cell>
          <cell r="F435" t="str">
            <v>070</v>
          </cell>
          <cell r="G435" t="str">
            <v>HONEYWELL INTL INC</v>
          </cell>
          <cell r="H435" t="str">
            <v>6.125 NOV 01 11</v>
          </cell>
          <cell r="I435" t="str">
            <v>438516AN6</v>
          </cell>
          <cell r="J435" t="str">
            <v>B</v>
          </cell>
          <cell r="K435" t="str">
            <v>ZZZ</v>
          </cell>
          <cell r="L435">
            <v>43257.81</v>
          </cell>
          <cell r="M435">
            <v>1788296.94</v>
          </cell>
          <cell r="N435">
            <v>1814683.95</v>
          </cell>
          <cell r="O435">
            <v>1789021.65</v>
          </cell>
          <cell r="P435">
            <v>1695000</v>
          </cell>
          <cell r="Q435">
            <v>1832279.46</v>
          </cell>
          <cell r="R435" t="str">
            <v>MN    1</v>
          </cell>
          <cell r="S435">
            <v>40848</v>
          </cell>
          <cell r="T435">
            <v>2011</v>
          </cell>
          <cell r="U435">
            <v>11</v>
          </cell>
          <cell r="V435">
            <v>397</v>
          </cell>
          <cell r="W435" t="str">
            <v>MS</v>
          </cell>
          <cell r="X435">
            <v>6.125</v>
          </cell>
          <cell r="Y435">
            <v>1.04</v>
          </cell>
          <cell r="Z435">
            <v>8.3493492419335841E-4</v>
          </cell>
          <cell r="AA435">
            <v>40451</v>
          </cell>
          <cell r="AB435">
            <v>724.71</v>
          </cell>
          <cell r="AC435">
            <v>1.6299999999999999E-2</v>
          </cell>
          <cell r="AD435">
            <v>1</v>
          </cell>
          <cell r="AE435">
            <v>105.54700000000001</v>
          </cell>
          <cell r="AF435" t="str">
            <v>A</v>
          </cell>
          <cell r="AG435">
            <v>107.06100000000001</v>
          </cell>
          <cell r="AH435">
            <v>1</v>
          </cell>
          <cell r="AI435">
            <v>1</v>
          </cell>
          <cell r="AJ435">
            <v>8.0282204249361379E-4</v>
          </cell>
          <cell r="AK435">
            <v>9.9454797652782836E-4</v>
          </cell>
          <cell r="AL435" t="str">
            <v xml:space="preserve">A </v>
          </cell>
          <cell r="AM435" t="str">
            <v>A2</v>
          </cell>
          <cell r="AN435" t="str">
            <v xml:space="preserve">A </v>
          </cell>
          <cell r="AO435" t="str">
            <v>Industrial</v>
          </cell>
          <cell r="AP435" t="str">
            <v>Miscellaneous Manufactur</v>
          </cell>
          <cell r="AQ435" t="str">
            <v>UNITED STATES</v>
          </cell>
          <cell r="AR435" t="str">
            <v>#N/A Field Not Applicable</v>
          </cell>
        </row>
        <row r="436">
          <cell r="A436" t="str">
            <v>CP Ltd</v>
          </cell>
          <cell r="B436" t="str">
            <v>BlackRock</v>
          </cell>
          <cell r="C436" t="str">
            <v>13407172</v>
          </cell>
          <cell r="D436" t="str">
            <v>USD</v>
          </cell>
          <cell r="E436" t="str">
            <v>270</v>
          </cell>
          <cell r="F436" t="str">
            <v>070</v>
          </cell>
          <cell r="G436" t="str">
            <v>HSBC BK PLC</v>
          </cell>
          <cell r="H436" t="str">
            <v>1.625 AUG 12 13 144</v>
          </cell>
          <cell r="I436" t="str">
            <v>44328MAD6</v>
          </cell>
          <cell r="J436" t="str">
            <v>B</v>
          </cell>
          <cell r="K436" t="str">
            <v>ZZZ</v>
          </cell>
          <cell r="L436">
            <v>6193.06</v>
          </cell>
          <cell r="M436">
            <v>2797113.96</v>
          </cell>
          <cell r="N436">
            <v>2796976</v>
          </cell>
          <cell r="O436">
            <v>2810937.5</v>
          </cell>
          <cell r="P436">
            <v>2800000</v>
          </cell>
          <cell r="Q436">
            <v>2817130.56</v>
          </cell>
          <cell r="R436" t="str">
            <v>FA   12</v>
          </cell>
          <cell r="S436">
            <v>41498</v>
          </cell>
          <cell r="T436">
            <v>2013</v>
          </cell>
          <cell r="U436">
            <v>8</v>
          </cell>
          <cell r="V436">
            <v>1047</v>
          </cell>
          <cell r="W436" t="str">
            <v>MS</v>
          </cell>
          <cell r="X436">
            <v>1.625</v>
          </cell>
          <cell r="Y436">
            <v>2.79</v>
          </cell>
          <cell r="Z436">
            <v>3.5034346317498791E-3</v>
          </cell>
          <cell r="AA436">
            <v>40451</v>
          </cell>
          <cell r="AB436">
            <v>13823.54</v>
          </cell>
          <cell r="AC436">
            <v>9.2499999999999999E-2</v>
          </cell>
          <cell r="AD436">
            <v>1</v>
          </cell>
          <cell r="AE436">
            <v>100.39100000000001</v>
          </cell>
          <cell r="AF436" t="str">
            <v>AA</v>
          </cell>
          <cell r="AG436">
            <v>99.891999999999996</v>
          </cell>
          <cell r="AH436">
            <v>1.7</v>
          </cell>
          <cell r="AI436">
            <v>1.5</v>
          </cell>
          <cell r="AJ436">
            <v>2.134709273826091E-3</v>
          </cell>
          <cell r="AK436">
            <v>2.6445098370300626E-3</v>
          </cell>
          <cell r="AL436" t="str">
            <v>AA</v>
          </cell>
          <cell r="AM436" t="str">
            <v>Aa2</v>
          </cell>
          <cell r="AN436" t="str">
            <v>AA</v>
          </cell>
          <cell r="AO436" t="str">
            <v>Financial</v>
          </cell>
          <cell r="AP436" t="str">
            <v>Banks</v>
          </cell>
          <cell r="AQ436" t="str">
            <v>BRITAIN</v>
          </cell>
          <cell r="AR436" t="str">
            <v>#N/A Field Not Applicable</v>
          </cell>
        </row>
        <row r="437">
          <cell r="A437" t="str">
            <v>CP Ltd</v>
          </cell>
          <cell r="B437" t="str">
            <v>BlackRock</v>
          </cell>
          <cell r="C437" t="str">
            <v>13407172</v>
          </cell>
          <cell r="D437" t="str">
            <v>USD</v>
          </cell>
          <cell r="E437" t="str">
            <v>015</v>
          </cell>
          <cell r="F437" t="str">
            <v>070</v>
          </cell>
          <cell r="G437" t="str">
            <v>IBM INTL GROUP CAP</v>
          </cell>
          <cell r="H437" t="str">
            <v>5.050 OCT 22 12</v>
          </cell>
          <cell r="I437" t="str">
            <v>44924EAB6</v>
          </cell>
          <cell r="J437" t="str">
            <v>B</v>
          </cell>
          <cell r="K437" t="str">
            <v>CAL</v>
          </cell>
          <cell r="L437">
            <v>57879.31</v>
          </cell>
          <cell r="M437">
            <v>2786377.07</v>
          </cell>
          <cell r="N437">
            <v>2827077.3</v>
          </cell>
          <cell r="O437">
            <v>2822062.5</v>
          </cell>
          <cell r="P437">
            <v>2595000</v>
          </cell>
          <cell r="Q437">
            <v>2879941.81</v>
          </cell>
          <cell r="R437" t="str">
            <v>AO   22</v>
          </cell>
          <cell r="S437">
            <v>41204</v>
          </cell>
          <cell r="T437">
            <v>2012</v>
          </cell>
          <cell r="U437">
            <v>10</v>
          </cell>
          <cell r="V437">
            <v>753</v>
          </cell>
          <cell r="W437" t="str">
            <v>MS</v>
          </cell>
          <cell r="X437">
            <v>5.05</v>
          </cell>
          <cell r="Y437">
            <v>1.94</v>
          </cell>
          <cell r="Z437">
            <v>2.4267289554048312E-3</v>
          </cell>
          <cell r="AA437">
            <v>40451</v>
          </cell>
          <cell r="AB437">
            <v>35685.43</v>
          </cell>
          <cell r="AC437">
            <v>4.8899999999999999E-2</v>
          </cell>
          <cell r="AD437">
            <v>1</v>
          </cell>
          <cell r="AE437">
            <v>108.75</v>
          </cell>
          <cell r="AF437" t="str">
            <v>A+</v>
          </cell>
          <cell r="AG437">
            <v>108.943</v>
          </cell>
          <cell r="AH437">
            <v>1.5</v>
          </cell>
          <cell r="AI437">
            <v>0.8</v>
          </cell>
          <cell r="AJ437">
            <v>1.8763368211893023E-3</v>
          </cell>
          <cell r="AK437">
            <v>2.3244341709929102E-3</v>
          </cell>
          <cell r="AL437" t="str">
            <v xml:space="preserve">A+ </v>
          </cell>
          <cell r="AM437" t="str">
            <v>A1</v>
          </cell>
          <cell r="AN437" t="str">
            <v xml:space="preserve">A+ </v>
          </cell>
          <cell r="AO437" t="str">
            <v>Financial</v>
          </cell>
          <cell r="AP437" t="str">
            <v>Diversified Finan Serv</v>
          </cell>
          <cell r="AQ437" t="str">
            <v>UNITED STATES</v>
          </cell>
          <cell r="AR437" t="str">
            <v>#N/A Field Not Applicable</v>
          </cell>
        </row>
        <row r="438">
          <cell r="A438" t="str">
            <v>CP Ltd</v>
          </cell>
          <cell r="B438" t="str">
            <v>BlackRock</v>
          </cell>
          <cell r="C438" t="str">
            <v>13407172</v>
          </cell>
          <cell r="D438" t="str">
            <v>USD</v>
          </cell>
          <cell r="E438" t="str">
            <v>015</v>
          </cell>
          <cell r="F438" t="str">
            <v>070</v>
          </cell>
          <cell r="G438" t="str">
            <v>JPMORGAN CHASE &amp; CO</v>
          </cell>
          <cell r="H438" t="str">
            <v>2.125 JUN 22 12</v>
          </cell>
          <cell r="I438" t="str">
            <v>481247AE4</v>
          </cell>
          <cell r="J438" t="str">
            <v>B</v>
          </cell>
          <cell r="K438" t="str">
            <v>ZZZ</v>
          </cell>
          <cell r="L438">
            <v>9934.3799999999992</v>
          </cell>
          <cell r="M438">
            <v>1712319.72</v>
          </cell>
          <cell r="N438">
            <v>1719516</v>
          </cell>
          <cell r="O438">
            <v>1747311</v>
          </cell>
          <cell r="P438">
            <v>1700000</v>
          </cell>
          <cell r="Q438">
            <v>1757245.38</v>
          </cell>
          <cell r="R438" t="str">
            <v>JD   22</v>
          </cell>
          <cell r="S438">
            <v>41082</v>
          </cell>
          <cell r="T438">
            <v>2012</v>
          </cell>
          <cell r="U438">
            <v>6</v>
          </cell>
          <cell r="V438">
            <v>631</v>
          </cell>
          <cell r="W438" t="str">
            <v>MS</v>
          </cell>
          <cell r="X438">
            <v>2.125</v>
          </cell>
          <cell r="Y438">
            <v>1.69</v>
          </cell>
          <cell r="Z438">
            <v>1.2991258293888893E-3</v>
          </cell>
          <cell r="AA438">
            <v>40451</v>
          </cell>
          <cell r="AB438">
            <v>34991.279999999999</v>
          </cell>
          <cell r="AC438">
            <v>3.7400000000000003E-2</v>
          </cell>
          <cell r="AD438">
            <v>1</v>
          </cell>
          <cell r="AE438">
            <v>102.78299999999999</v>
          </cell>
          <cell r="AF438" t="str">
            <v>AAA</v>
          </cell>
          <cell r="AG438">
            <v>101.148</v>
          </cell>
          <cell r="AH438">
            <v>1.7</v>
          </cell>
          <cell r="AI438">
            <v>0.5</v>
          </cell>
          <cell r="AJ438">
            <v>1.3068129644740307E-3</v>
          </cell>
          <cell r="AK438">
            <v>1.6188994829801507E-3</v>
          </cell>
          <cell r="AL438" t="str">
            <v>AAA</v>
          </cell>
          <cell r="AM438" t="str">
            <v>Aaa</v>
          </cell>
          <cell r="AN438" t="str">
            <v>AAA</v>
          </cell>
          <cell r="AO438" t="str">
            <v>Financial</v>
          </cell>
          <cell r="AP438" t="str">
            <v>Banks</v>
          </cell>
          <cell r="AQ438" t="str">
            <v>UNITED STATES</v>
          </cell>
          <cell r="AR438" t="str">
            <v>#N/A Field Not Applicable</v>
          </cell>
        </row>
        <row r="439">
          <cell r="A439" t="str">
            <v>CP Ltd</v>
          </cell>
          <cell r="B439" t="str">
            <v>BlackRock</v>
          </cell>
          <cell r="C439" t="str">
            <v>13407172</v>
          </cell>
          <cell r="D439" t="str">
            <v>USD</v>
          </cell>
          <cell r="E439" t="str">
            <v>285</v>
          </cell>
          <cell r="F439" t="str">
            <v>070</v>
          </cell>
          <cell r="G439" t="str">
            <v>MACQUARIE BK CP Ltd SR</v>
          </cell>
          <cell r="H439" t="str">
            <v>2.600 JAN 20 12 144</v>
          </cell>
          <cell r="I439" t="str">
            <v>55607EAD2</v>
          </cell>
          <cell r="J439" t="str">
            <v>B</v>
          </cell>
          <cell r="K439" t="str">
            <v>ZZZ</v>
          </cell>
          <cell r="L439">
            <v>12819.44</v>
          </cell>
          <cell r="M439">
            <v>2545693.88</v>
          </cell>
          <cell r="N439">
            <v>2553757.5</v>
          </cell>
          <cell r="O439">
            <v>2563281.25</v>
          </cell>
          <cell r="P439">
            <v>2500000</v>
          </cell>
          <cell r="Q439">
            <v>2576100.69</v>
          </cell>
          <cell r="R439" t="str">
            <v>JJ   20</v>
          </cell>
          <cell r="S439">
            <v>40928</v>
          </cell>
          <cell r="T439">
            <v>2012</v>
          </cell>
          <cell r="U439">
            <v>1</v>
          </cell>
          <cell r="V439">
            <v>477</v>
          </cell>
          <cell r="W439" t="str">
            <v>MS</v>
          </cell>
          <cell r="X439">
            <v>2.6</v>
          </cell>
          <cell r="Y439">
            <v>1.28</v>
          </cell>
          <cell r="Z439">
            <v>1.4628365494997262E-3</v>
          </cell>
          <cell r="AA439">
            <v>40451</v>
          </cell>
          <cell r="AB439">
            <v>17587.38</v>
          </cell>
          <cell r="AC439">
            <v>2.3E-2</v>
          </cell>
          <cell r="AD439">
            <v>1</v>
          </cell>
          <cell r="AE439">
            <v>102.53100000000001</v>
          </cell>
          <cell r="AF439" t="str">
            <v>AAA</v>
          </cell>
          <cell r="AG439">
            <v>102.15</v>
          </cell>
          <cell r="AH439">
            <v>1.2</v>
          </cell>
          <cell r="AI439">
            <v>0.6</v>
          </cell>
          <cell r="AJ439">
            <v>1.3714092651559932E-3</v>
          </cell>
          <cell r="AK439">
            <v>1.6989223482404055E-3</v>
          </cell>
          <cell r="AL439" t="str">
            <v>AAA</v>
          </cell>
          <cell r="AM439" t="str">
            <v>Aaa</v>
          </cell>
          <cell r="AN439" t="str">
            <v>AAA</v>
          </cell>
          <cell r="AO439" t="str">
            <v>Financial</v>
          </cell>
          <cell r="AP439" t="str">
            <v>Diversified Finan Serv</v>
          </cell>
          <cell r="AQ439" t="str">
            <v>AUSTRALIA</v>
          </cell>
          <cell r="AR439" t="str">
            <v>#N/A Field Not Applicable</v>
          </cell>
        </row>
        <row r="440">
          <cell r="A440" t="str">
            <v>CP Ltd</v>
          </cell>
          <cell r="B440" t="str">
            <v>BlackRock</v>
          </cell>
          <cell r="C440" t="str">
            <v>13407172</v>
          </cell>
          <cell r="D440" t="str">
            <v>USD</v>
          </cell>
          <cell r="E440" t="str">
            <v>015</v>
          </cell>
          <cell r="F440" t="str">
            <v>070</v>
          </cell>
          <cell r="G440" t="str">
            <v>MASSMUTUAL GLBL FDG</v>
          </cell>
          <cell r="H440" t="str">
            <v>2.875 APR 21 14 144</v>
          </cell>
          <cell r="I440" t="str">
            <v>57629WBK5</v>
          </cell>
          <cell r="J440" t="str">
            <v>B</v>
          </cell>
          <cell r="K440" t="str">
            <v>ZZZ</v>
          </cell>
          <cell r="L440">
            <v>12777.78</v>
          </cell>
          <cell r="M440">
            <v>1011637.24</v>
          </cell>
          <cell r="N440">
            <v>1012220</v>
          </cell>
          <cell r="O440">
            <v>1052500</v>
          </cell>
          <cell r="P440">
            <v>1000000</v>
          </cell>
          <cell r="Q440">
            <v>1065277.78</v>
          </cell>
          <cell r="R440" t="str">
            <v>AO   21</v>
          </cell>
          <cell r="S440">
            <v>41750</v>
          </cell>
          <cell r="T440">
            <v>2014</v>
          </cell>
          <cell r="U440">
            <v>4</v>
          </cell>
          <cell r="V440">
            <v>1299</v>
          </cell>
          <cell r="W440" t="str">
            <v>MS</v>
          </cell>
          <cell r="X440">
            <v>2.875</v>
          </cell>
          <cell r="Y440">
            <v>3.35</v>
          </cell>
          <cell r="Z440">
            <v>1.5214205210159323E-3</v>
          </cell>
          <cell r="AA440">
            <v>40451</v>
          </cell>
          <cell r="AB440">
            <v>40862.76</v>
          </cell>
          <cell r="AC440">
            <v>0.1331</v>
          </cell>
          <cell r="AD440">
            <v>1</v>
          </cell>
          <cell r="AE440">
            <v>105.25</v>
          </cell>
          <cell r="AF440" t="str">
            <v>AA+</v>
          </cell>
          <cell r="AG440">
            <v>101.22199999999999</v>
          </cell>
          <cell r="AH440">
            <v>2.5</v>
          </cell>
          <cell r="AI440">
            <v>1.4</v>
          </cell>
          <cell r="AJ440">
            <v>1.1353884485193525E-3</v>
          </cell>
          <cell r="AK440">
            <v>1.4065362238194585E-3</v>
          </cell>
          <cell r="AL440" t="str">
            <v>AA+</v>
          </cell>
          <cell r="AM440" t="str">
            <v>Aa2</v>
          </cell>
          <cell r="AN440" t="str">
            <v>AA+</v>
          </cell>
          <cell r="AO440" t="str">
            <v>Financial</v>
          </cell>
          <cell r="AP440" t="str">
            <v>Diversified Finan Serv</v>
          </cell>
          <cell r="AQ440" t="str">
            <v>UNITED STATES</v>
          </cell>
          <cell r="AR440" t="str">
            <v>#N/A Field Not Applicable</v>
          </cell>
        </row>
        <row r="441">
          <cell r="A441" t="str">
            <v>CP Ltd</v>
          </cell>
          <cell r="B441" t="str">
            <v>BlackRock</v>
          </cell>
          <cell r="C441" t="str">
            <v>13407172</v>
          </cell>
          <cell r="D441" t="str">
            <v>USD</v>
          </cell>
          <cell r="E441" t="str">
            <v>015</v>
          </cell>
          <cell r="F441" t="str">
            <v>070</v>
          </cell>
          <cell r="G441" t="str">
            <v>MERCK &amp; CO INC</v>
          </cell>
          <cell r="H441" t="str">
            <v>1.875 JUN 30 11</v>
          </cell>
          <cell r="I441" t="str">
            <v>589331AR8</v>
          </cell>
          <cell r="J441" t="str">
            <v>B</v>
          </cell>
          <cell r="K441" t="str">
            <v>CAL</v>
          </cell>
          <cell r="L441">
            <v>13033.85</v>
          </cell>
          <cell r="M441">
            <v>2773739.36</v>
          </cell>
          <cell r="N441">
            <v>2789078</v>
          </cell>
          <cell r="O441">
            <v>2781432.5</v>
          </cell>
          <cell r="P441">
            <v>2750000</v>
          </cell>
          <cell r="Q441">
            <v>2794466.35</v>
          </cell>
          <cell r="R441" t="str">
            <v>JD   30</v>
          </cell>
          <cell r="S441">
            <v>40724</v>
          </cell>
          <cell r="T441">
            <v>2011</v>
          </cell>
          <cell r="U441">
            <v>6</v>
          </cell>
          <cell r="V441">
            <v>273</v>
          </cell>
          <cell r="W441" t="str">
            <v>MS</v>
          </cell>
          <cell r="X441">
            <v>1.875</v>
          </cell>
          <cell r="Y441">
            <v>0.74</v>
          </cell>
          <cell r="Z441">
            <v>9.2146113764065131E-4</v>
          </cell>
          <cell r="AA441">
            <v>40451</v>
          </cell>
          <cell r="AB441">
            <v>7693.14</v>
          </cell>
          <cell r="AC441">
            <v>9.300000000000001E-3</v>
          </cell>
          <cell r="AD441">
            <v>1</v>
          </cell>
          <cell r="AE441">
            <v>101.14299999999999</v>
          </cell>
          <cell r="AF441" t="str">
            <v>AA-</v>
          </cell>
          <cell r="AG441">
            <v>101.42100000000001</v>
          </cell>
          <cell r="AH441">
            <v>0.8</v>
          </cell>
          <cell r="AI441">
            <v>0.3</v>
          </cell>
          <cell r="AJ441">
            <v>9.9617420285475823E-4</v>
          </cell>
          <cell r="AK441">
            <v>1.2340755301649595E-3</v>
          </cell>
          <cell r="AL441" t="str">
            <v>AA-</v>
          </cell>
          <cell r="AM441" t="str">
            <v>Aa3</v>
          </cell>
          <cell r="AN441" t="str">
            <v>AA-</v>
          </cell>
          <cell r="AO441" t="str">
            <v>Consumer, Non-cyclical</v>
          </cell>
          <cell r="AP441" t="str">
            <v>Pharmaceuticals</v>
          </cell>
          <cell r="AQ441" t="str">
            <v>UNITED STATES</v>
          </cell>
          <cell r="AR441" t="str">
            <v>#N/A Field Not Applicable</v>
          </cell>
        </row>
        <row r="442">
          <cell r="A442" t="str">
            <v>CP Ltd</v>
          </cell>
          <cell r="B442" t="str">
            <v>BlackRock</v>
          </cell>
          <cell r="C442" t="str">
            <v>13407172</v>
          </cell>
          <cell r="D442" t="str">
            <v>USD</v>
          </cell>
          <cell r="E442" t="str">
            <v>015</v>
          </cell>
          <cell r="F442" t="str">
            <v>070</v>
          </cell>
          <cell r="G442" t="str">
            <v>MORGAN STANLEY FDIC</v>
          </cell>
          <cell r="H442" t="str">
            <v>1.950 JUN 20 12</v>
          </cell>
          <cell r="I442" t="str">
            <v>61757UAH3</v>
          </cell>
          <cell r="J442" t="str">
            <v>B</v>
          </cell>
          <cell r="K442" t="str">
            <v>ZZZ</v>
          </cell>
          <cell r="L442">
            <v>9300.42</v>
          </cell>
          <cell r="M442">
            <v>1707588.96</v>
          </cell>
          <cell r="N442">
            <v>1712036</v>
          </cell>
          <cell r="O442">
            <v>1741437.5</v>
          </cell>
          <cell r="P442">
            <v>1700000</v>
          </cell>
          <cell r="Q442">
            <v>1750737.9199999999</v>
          </cell>
          <cell r="R442" t="str">
            <v>JD   20</v>
          </cell>
          <cell r="S442">
            <v>41080</v>
          </cell>
          <cell r="T442">
            <v>2012</v>
          </cell>
          <cell r="U442">
            <v>6</v>
          </cell>
          <cell r="V442">
            <v>629</v>
          </cell>
          <cell r="W442" t="str">
            <v>MS</v>
          </cell>
          <cell r="X442">
            <v>1.95</v>
          </cell>
          <cell r="Y442">
            <v>1.69</v>
          </cell>
          <cell r="Z442">
            <v>1.2955366325602504E-3</v>
          </cell>
          <cell r="AA442">
            <v>40451</v>
          </cell>
          <cell r="AB442">
            <v>33848.54</v>
          </cell>
          <cell r="AC442">
            <v>3.73E-2</v>
          </cell>
          <cell r="AD442">
            <v>1</v>
          </cell>
          <cell r="AE442">
            <v>102.43799999999999</v>
          </cell>
          <cell r="AF442" t="str">
            <v>AAA</v>
          </cell>
          <cell r="AG442">
            <v>100.708</v>
          </cell>
          <cell r="AH442">
            <v>1.7</v>
          </cell>
          <cell r="AI442">
            <v>0.5</v>
          </cell>
          <cell r="AJ442">
            <v>1.303202529794335E-3</v>
          </cell>
          <cell r="AK442">
            <v>1.614426822396587E-3</v>
          </cell>
          <cell r="AL442" t="str">
            <v>AAA</v>
          </cell>
          <cell r="AM442" t="str">
            <v>Aaa</v>
          </cell>
          <cell r="AN442" t="str">
            <v>AAA</v>
          </cell>
          <cell r="AO442" t="str">
            <v>Financial</v>
          </cell>
          <cell r="AP442" t="str">
            <v>Banks</v>
          </cell>
          <cell r="AQ442" t="str">
            <v>UNITED STATES</v>
          </cell>
          <cell r="AR442" t="str">
            <v>#N/A Field Not Applicable</v>
          </cell>
        </row>
        <row r="443">
          <cell r="A443" t="str">
            <v>CP Ltd</v>
          </cell>
          <cell r="B443" t="str">
            <v>BlackRock</v>
          </cell>
          <cell r="C443" t="str">
            <v>13407172</v>
          </cell>
          <cell r="D443" t="str">
            <v>USD</v>
          </cell>
          <cell r="E443" t="str">
            <v>015</v>
          </cell>
          <cell r="F443" t="str">
            <v>070</v>
          </cell>
          <cell r="G443" t="str">
            <v>NORTHN STS PWR CO MI</v>
          </cell>
          <cell r="H443" t="str">
            <v>8.000 AUG 28 12</v>
          </cell>
          <cell r="I443" t="str">
            <v>665772BW8</v>
          </cell>
          <cell r="J443" t="str">
            <v>B</v>
          </cell>
          <cell r="K443" t="str">
            <v>CAL</v>
          </cell>
          <cell r="L443">
            <v>11000</v>
          </cell>
          <cell r="M443">
            <v>1680364.22</v>
          </cell>
          <cell r="N443">
            <v>1718662.5</v>
          </cell>
          <cell r="O443">
            <v>1698375</v>
          </cell>
          <cell r="P443">
            <v>1500000</v>
          </cell>
          <cell r="Q443">
            <v>1709375</v>
          </cell>
          <cell r="R443" t="str">
            <v>FA   28</v>
          </cell>
          <cell r="S443">
            <v>41149</v>
          </cell>
          <cell r="T443">
            <v>2012</v>
          </cell>
          <cell r="U443">
            <v>8</v>
          </cell>
          <cell r="V443">
            <v>698</v>
          </cell>
          <cell r="W443" t="str">
            <v>MS</v>
          </cell>
          <cell r="X443">
            <v>8</v>
          </cell>
          <cell r="Y443">
            <v>1.8</v>
          </cell>
          <cell r="Z443">
            <v>1.3578618455950939E-3</v>
          </cell>
          <cell r="AA443">
            <v>40451</v>
          </cell>
          <cell r="AB443">
            <v>18010.78</v>
          </cell>
          <cell r="AC443">
            <v>4.24E-2</v>
          </cell>
          <cell r="AD443">
            <v>1</v>
          </cell>
          <cell r="AE443">
            <v>113.22499999999999</v>
          </cell>
          <cell r="AF443" t="str">
            <v>A</v>
          </cell>
          <cell r="AG443">
            <v>114.57800000000002</v>
          </cell>
          <cell r="AH443">
            <v>1.6</v>
          </cell>
          <cell r="AI443">
            <v>1</v>
          </cell>
          <cell r="AJ443">
            <v>1.2069883071956391E-3</v>
          </cell>
          <cell r="AK443">
            <v>1.4952352016713848E-3</v>
          </cell>
          <cell r="AL443" t="str">
            <v xml:space="preserve">A </v>
          </cell>
          <cell r="AM443" t="str">
            <v>A1</v>
          </cell>
          <cell r="AN443" t="str">
            <v xml:space="preserve">A </v>
          </cell>
          <cell r="AO443" t="str">
            <v>Utilities</v>
          </cell>
          <cell r="AP443" t="str">
            <v>Electric</v>
          </cell>
          <cell r="AQ443" t="str">
            <v>UNITED STATES</v>
          </cell>
          <cell r="AR443" t="str">
            <v>#N/A Field Not Applicable</v>
          </cell>
        </row>
        <row r="444">
          <cell r="A444" t="str">
            <v>CP Ltd</v>
          </cell>
          <cell r="B444" t="str">
            <v>BlackRock</v>
          </cell>
          <cell r="C444" t="str">
            <v>13407172</v>
          </cell>
          <cell r="D444" t="str">
            <v>USD</v>
          </cell>
          <cell r="E444" t="str">
            <v>015</v>
          </cell>
          <cell r="F444" t="str">
            <v>070</v>
          </cell>
          <cell r="G444" t="str">
            <v>ORACLE CORP</v>
          </cell>
          <cell r="H444" t="str">
            <v>4.950 APR 15 13</v>
          </cell>
          <cell r="I444" t="str">
            <v>68389XAD7</v>
          </cell>
          <cell r="J444" t="str">
            <v>B</v>
          </cell>
          <cell r="K444" t="str">
            <v>CAL</v>
          </cell>
          <cell r="L444">
            <v>42226.25</v>
          </cell>
          <cell r="M444">
            <v>2003550.49</v>
          </cell>
          <cell r="N444">
            <v>2025084</v>
          </cell>
          <cell r="O444">
            <v>2037890.63</v>
          </cell>
          <cell r="P444">
            <v>1850000</v>
          </cell>
          <cell r="Q444">
            <v>2080116.88</v>
          </cell>
          <cell r="R444" t="str">
            <v>AO   15</v>
          </cell>
          <cell r="S444">
            <v>41379</v>
          </cell>
          <cell r="T444">
            <v>2013</v>
          </cell>
          <cell r="U444">
            <v>4</v>
          </cell>
          <cell r="V444">
            <v>928</v>
          </cell>
          <cell r="W444" t="str">
            <v>MS</v>
          </cell>
          <cell r="X444">
            <v>4.95</v>
          </cell>
          <cell r="Y444">
            <v>2.37</v>
          </cell>
          <cell r="Z444">
            <v>2.1317108315308574E-3</v>
          </cell>
          <cell r="AA444">
            <v>40451</v>
          </cell>
          <cell r="AB444">
            <v>34340.129999999997</v>
          </cell>
          <cell r="AC444">
            <v>7.0499999999999993E-2</v>
          </cell>
          <cell r="AD444">
            <v>1</v>
          </cell>
          <cell r="AE444">
            <v>110.15600000000001</v>
          </cell>
          <cell r="AF444" t="str">
            <v>A</v>
          </cell>
          <cell r="AG444">
            <v>109.464</v>
          </cell>
          <cell r="AH444">
            <v>1.6</v>
          </cell>
          <cell r="AI444">
            <v>0.9</v>
          </cell>
          <cell r="AJ444">
            <v>1.4391296752950934E-3</v>
          </cell>
          <cell r="AK444">
            <v>1.7828154071109366E-3</v>
          </cell>
          <cell r="AL444" t="str">
            <v xml:space="preserve">A </v>
          </cell>
          <cell r="AM444" t="str">
            <v>A2</v>
          </cell>
          <cell r="AN444" t="str">
            <v xml:space="preserve">A </v>
          </cell>
          <cell r="AO444" t="str">
            <v>Technology</v>
          </cell>
          <cell r="AP444" t="str">
            <v>Software</v>
          </cell>
          <cell r="AQ444" t="str">
            <v>UNITED STATES</v>
          </cell>
          <cell r="AR444" t="str">
            <v>#N/A Field Not Applicable</v>
          </cell>
        </row>
        <row r="445">
          <cell r="A445" t="str">
            <v>CP Ltd</v>
          </cell>
          <cell r="B445" t="str">
            <v>BlackRock</v>
          </cell>
          <cell r="C445" t="str">
            <v>13407172</v>
          </cell>
          <cell r="D445" t="str">
            <v>USD</v>
          </cell>
          <cell r="E445" t="str">
            <v>015</v>
          </cell>
          <cell r="F445" t="str">
            <v>070</v>
          </cell>
          <cell r="G445" t="str">
            <v>ORACLE CORP</v>
          </cell>
          <cell r="H445" t="str">
            <v>3.750 JUL 08 14</v>
          </cell>
          <cell r="I445" t="str">
            <v>68389XAF2</v>
          </cell>
          <cell r="J445" t="str">
            <v>B</v>
          </cell>
          <cell r="K445" t="str">
            <v>CAL</v>
          </cell>
          <cell r="L445">
            <v>8645.83</v>
          </cell>
          <cell r="M445">
            <v>1042630.62</v>
          </cell>
          <cell r="N445">
            <v>1052080</v>
          </cell>
          <cell r="O445">
            <v>1089843.75</v>
          </cell>
          <cell r="P445">
            <v>1000000</v>
          </cell>
          <cell r="Q445">
            <v>1098489.58</v>
          </cell>
          <cell r="R445" t="str">
            <v>JJ    8</v>
          </cell>
          <cell r="S445">
            <v>41828</v>
          </cell>
          <cell r="T445">
            <v>2014</v>
          </cell>
          <cell r="U445">
            <v>7</v>
          </cell>
          <cell r="V445">
            <v>1377</v>
          </cell>
          <cell r="W445" t="str">
            <v>MS</v>
          </cell>
          <cell r="X445">
            <v>3.75</v>
          </cell>
          <cell r="Y445">
            <v>3.51</v>
          </cell>
          <cell r="Z445">
            <v>1.6429231390067064E-3</v>
          </cell>
          <cell r="AA445">
            <v>40451</v>
          </cell>
          <cell r="AB445">
            <v>47213.13</v>
          </cell>
          <cell r="AC445">
            <v>0.1462</v>
          </cell>
          <cell r="AD445">
            <v>1</v>
          </cell>
          <cell r="AE445">
            <v>108.98399999999999</v>
          </cell>
          <cell r="AF445" t="str">
            <v>A</v>
          </cell>
          <cell r="AG445">
            <v>105.208</v>
          </cell>
          <cell r="AH445">
            <v>2.5</v>
          </cell>
          <cell r="AI445">
            <v>1.3</v>
          </cell>
          <cell r="AJ445">
            <v>1.1701731759307026E-3</v>
          </cell>
          <cell r="AK445">
            <v>1.4496280653857115E-3</v>
          </cell>
          <cell r="AL445" t="str">
            <v xml:space="preserve">A </v>
          </cell>
          <cell r="AM445" t="str">
            <v>A2</v>
          </cell>
          <cell r="AN445" t="str">
            <v xml:space="preserve">A </v>
          </cell>
          <cell r="AO445" t="str">
            <v>Technology</v>
          </cell>
          <cell r="AP445" t="str">
            <v>Software</v>
          </cell>
          <cell r="AQ445" t="str">
            <v>UNITED STATES</v>
          </cell>
          <cell r="AR445" t="str">
            <v>#N/A Field Not Applicable</v>
          </cell>
        </row>
        <row r="446">
          <cell r="A446" t="str">
            <v>CP Ltd</v>
          </cell>
          <cell r="B446" t="str">
            <v>BlackRock</v>
          </cell>
          <cell r="C446" t="str">
            <v>13407172</v>
          </cell>
          <cell r="D446" t="str">
            <v>USD</v>
          </cell>
          <cell r="E446" t="str">
            <v>015</v>
          </cell>
          <cell r="F446" t="str">
            <v>070</v>
          </cell>
          <cell r="G446" t="str">
            <v>PFIZER INC</v>
          </cell>
          <cell r="H446" t="str">
            <v>4.450 MAR 15 12</v>
          </cell>
          <cell r="I446" t="str">
            <v>717081CZ4</v>
          </cell>
          <cell r="J446" t="str">
            <v>B</v>
          </cell>
          <cell r="K446" t="str">
            <v>CAL</v>
          </cell>
          <cell r="L446">
            <v>7812.22</v>
          </cell>
          <cell r="M446">
            <v>4123591.22</v>
          </cell>
          <cell r="N446">
            <v>4195400.5</v>
          </cell>
          <cell r="O446">
            <v>4157992.19</v>
          </cell>
          <cell r="P446">
            <v>3950000</v>
          </cell>
          <cell r="Q446">
            <v>4165804.41</v>
          </cell>
          <cell r="R446" t="str">
            <v>MS   15</v>
          </cell>
          <cell r="S446">
            <v>40983</v>
          </cell>
          <cell r="T446">
            <v>2012</v>
          </cell>
          <cell r="U446">
            <v>3</v>
          </cell>
          <cell r="V446">
            <v>532</v>
          </cell>
          <cell r="W446" t="str">
            <v>MS</v>
          </cell>
          <cell r="X446">
            <v>4.45</v>
          </cell>
          <cell r="Y446">
            <v>1.42</v>
          </cell>
          <cell r="Z446">
            <v>2.6287156172295238E-3</v>
          </cell>
          <cell r="AA446">
            <v>40451</v>
          </cell>
          <cell r="AB446">
            <v>34400.959999999999</v>
          </cell>
          <cell r="AC446">
            <v>2.75E-2</v>
          </cell>
          <cell r="AD446">
            <v>1</v>
          </cell>
          <cell r="AE446">
            <v>105.26600000000001</v>
          </cell>
          <cell r="AF446" t="str">
            <v>AA</v>
          </cell>
          <cell r="AG446">
            <v>106.21299999999999</v>
          </cell>
          <cell r="AH446">
            <v>1.4</v>
          </cell>
          <cell r="AI446">
            <v>0.8</v>
          </cell>
          <cell r="AJ446">
            <v>2.5916914536065726E-3</v>
          </cell>
          <cell r="AK446">
            <v>3.2106262092191952E-3</v>
          </cell>
          <cell r="AL446" t="str">
            <v>AA</v>
          </cell>
          <cell r="AM446" t="str">
            <v>A1</v>
          </cell>
          <cell r="AN446" t="str">
            <v>AA</v>
          </cell>
          <cell r="AO446" t="str">
            <v>Consumer, Non-cyclical</v>
          </cell>
          <cell r="AP446" t="str">
            <v>Pharmaceuticals</v>
          </cell>
          <cell r="AQ446" t="str">
            <v>UNITED STATES</v>
          </cell>
          <cell r="AR446" t="str">
            <v>#N/A Field Not Applicable</v>
          </cell>
        </row>
        <row r="447">
          <cell r="A447" t="str">
            <v>CP Ltd</v>
          </cell>
          <cell r="B447" t="str">
            <v>BlackRock</v>
          </cell>
          <cell r="C447" t="str">
            <v>13407172</v>
          </cell>
          <cell r="D447" t="str">
            <v>USD</v>
          </cell>
          <cell r="E447" t="str">
            <v>015</v>
          </cell>
          <cell r="F447" t="str">
            <v>070</v>
          </cell>
          <cell r="G447" t="str">
            <v>PROCTER &amp; GAMBLE CO</v>
          </cell>
          <cell r="H447" t="str">
            <v>1.375 AUG 01 12</v>
          </cell>
          <cell r="I447" t="str">
            <v>742718DR7</v>
          </cell>
          <cell r="J447" t="str">
            <v>B</v>
          </cell>
          <cell r="K447" t="str">
            <v>CAL</v>
          </cell>
          <cell r="L447">
            <v>9166.67</v>
          </cell>
          <cell r="M447">
            <v>4034257.18</v>
          </cell>
          <cell r="N447">
            <v>4038945</v>
          </cell>
          <cell r="O447">
            <v>4054375</v>
          </cell>
          <cell r="P447">
            <v>4000000</v>
          </cell>
          <cell r="Q447">
            <v>4063541.67</v>
          </cell>
          <cell r="R447" t="str">
            <v>FA    1</v>
          </cell>
          <cell r="S447">
            <v>41122</v>
          </cell>
          <cell r="T447">
            <v>2012</v>
          </cell>
          <cell r="U447">
            <v>8</v>
          </cell>
          <cell r="V447">
            <v>671</v>
          </cell>
          <cell r="W447" t="str">
            <v>MS</v>
          </cell>
          <cell r="X447">
            <v>1.375</v>
          </cell>
          <cell r="Y447">
            <v>1.81</v>
          </cell>
          <cell r="Z447">
            <v>3.2780970739891497E-3</v>
          </cell>
          <cell r="AA447">
            <v>40451</v>
          </cell>
          <cell r="AB447">
            <v>20117.82</v>
          </cell>
          <cell r="AC447">
            <v>4.2000000000000003E-2</v>
          </cell>
          <cell r="AD447">
            <v>1</v>
          </cell>
          <cell r="AE447">
            <v>101.35899999999999</v>
          </cell>
          <cell r="AF447" t="str">
            <v>AA-</v>
          </cell>
          <cell r="AG447">
            <v>100.97399999999999</v>
          </cell>
          <cell r="AH447">
            <v>0.9</v>
          </cell>
          <cell r="AI447">
            <v>0.6</v>
          </cell>
          <cell r="AJ447">
            <v>1.6299930202155993E-3</v>
          </cell>
          <cell r="AK447">
            <v>2.0192597788853102E-3</v>
          </cell>
          <cell r="AL447" t="str">
            <v>AA-</v>
          </cell>
          <cell r="AM447" t="str">
            <v>Aa3</v>
          </cell>
          <cell r="AN447" t="str">
            <v>AA-</v>
          </cell>
          <cell r="AO447" t="str">
            <v>Consumer, Non-cyclical</v>
          </cell>
          <cell r="AP447" t="str">
            <v>Cosmetics/Personal Care</v>
          </cell>
          <cell r="AQ447" t="str">
            <v>UNITED STATES</v>
          </cell>
          <cell r="AR447" t="str">
            <v>#N/A Field Not Applicable</v>
          </cell>
        </row>
        <row r="448">
          <cell r="A448" t="str">
            <v>CP Ltd</v>
          </cell>
          <cell r="B448" t="str">
            <v>BlackRock</v>
          </cell>
          <cell r="C448" t="str">
            <v>13407172</v>
          </cell>
          <cell r="D448" t="str">
            <v>USD</v>
          </cell>
          <cell r="E448" t="str">
            <v>015</v>
          </cell>
          <cell r="F448" t="str">
            <v>070</v>
          </cell>
          <cell r="G448" t="str">
            <v>ROCHE HLDGS INC</v>
          </cell>
          <cell r="H448" t="str">
            <v>4.500 MAR 01 12 144</v>
          </cell>
          <cell r="I448" t="str">
            <v>771196AN2</v>
          </cell>
          <cell r="J448" t="str">
            <v>B</v>
          </cell>
          <cell r="K448" t="str">
            <v>ZZZ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str">
            <v>MS    1</v>
          </cell>
          <cell r="S448">
            <v>40969</v>
          </cell>
          <cell r="T448">
            <v>2012</v>
          </cell>
          <cell r="U448">
            <v>3</v>
          </cell>
          <cell r="V448">
            <v>518</v>
          </cell>
          <cell r="W448" t="str">
            <v>MS</v>
          </cell>
          <cell r="X448">
            <v>4.5</v>
          </cell>
          <cell r="Y448">
            <v>1.38</v>
          </cell>
          <cell r="Z448">
            <v>0</v>
          </cell>
          <cell r="AA448">
            <v>40451</v>
          </cell>
          <cell r="AB448">
            <v>0</v>
          </cell>
          <cell r="AC448">
            <v>2.6200000000000001E-2</v>
          </cell>
          <cell r="AD448">
            <v>1</v>
          </cell>
          <cell r="AE448">
            <v>105.09399999999999</v>
          </cell>
          <cell r="AF448" t="str">
            <v>AA-</v>
          </cell>
          <cell r="AG448">
            <v>105.74</v>
          </cell>
          <cell r="AH448">
            <v>-5</v>
          </cell>
          <cell r="AI448">
            <v>0.9</v>
          </cell>
          <cell r="AJ448">
            <v>0</v>
          </cell>
          <cell r="AK448">
            <v>0</v>
          </cell>
          <cell r="AL448" t="str">
            <v>AA-</v>
          </cell>
          <cell r="AM448" t="str">
            <v>WR</v>
          </cell>
          <cell r="AN448" t="str">
            <v>AA-</v>
          </cell>
          <cell r="AO448" t="str">
            <v>Consumer, Non-cyclical</v>
          </cell>
          <cell r="AP448" t="str">
            <v>Healthcare-Services</v>
          </cell>
          <cell r="AQ448" t="str">
            <v>UNITED STATES</v>
          </cell>
          <cell r="AR448" t="str">
            <v>#N/A Field Not Applicable</v>
          </cell>
        </row>
        <row r="449">
          <cell r="A449" t="str">
            <v>CP Ltd</v>
          </cell>
          <cell r="B449" t="str">
            <v>BlackRock</v>
          </cell>
          <cell r="C449" t="str">
            <v>13407172</v>
          </cell>
          <cell r="D449" t="str">
            <v>USD</v>
          </cell>
          <cell r="E449" t="str">
            <v>205</v>
          </cell>
          <cell r="F449" t="str">
            <v>070</v>
          </cell>
          <cell r="G449" t="str">
            <v>SHELL INTERNATIONAL</v>
          </cell>
          <cell r="H449" t="str">
            <v>4.000 MAR 21 14</v>
          </cell>
          <cell r="I449" t="str">
            <v>822582AF9</v>
          </cell>
          <cell r="J449" t="str">
            <v>B</v>
          </cell>
          <cell r="K449" t="str">
            <v>CAL</v>
          </cell>
          <cell r="L449">
            <v>2751.11</v>
          </cell>
          <cell r="M449">
            <v>2614111.41</v>
          </cell>
          <cell r="N449">
            <v>2622504.92</v>
          </cell>
          <cell r="O449">
            <v>2682498.4</v>
          </cell>
          <cell r="P449">
            <v>2476000</v>
          </cell>
          <cell r="Q449">
            <v>2685249.51</v>
          </cell>
          <cell r="R449" t="str">
            <v>MS   21</v>
          </cell>
          <cell r="S449">
            <v>41719</v>
          </cell>
          <cell r="T449">
            <v>2014</v>
          </cell>
          <cell r="U449">
            <v>3</v>
          </cell>
          <cell r="V449">
            <v>1268</v>
          </cell>
          <cell r="W449" t="str">
            <v>MS</v>
          </cell>
          <cell r="X449">
            <v>4</v>
          </cell>
          <cell r="Y449">
            <v>3.26</v>
          </cell>
          <cell r="Z449">
            <v>3.8257919361152173E-3</v>
          </cell>
          <cell r="AA449">
            <v>40451</v>
          </cell>
          <cell r="AB449">
            <v>68386.990000000005</v>
          </cell>
          <cell r="AC449">
            <v>0.12619999999999998</v>
          </cell>
          <cell r="AD449">
            <v>1</v>
          </cell>
          <cell r="AE449">
            <v>108.34</v>
          </cell>
          <cell r="AF449" t="str">
            <v>AA</v>
          </cell>
          <cell r="AG449">
            <v>105.917</v>
          </cell>
          <cell r="AH449">
            <v>2.2999999999999998</v>
          </cell>
          <cell r="AI449">
            <v>1.5</v>
          </cell>
          <cell r="AJ449">
            <v>2.6991783598358894E-3</v>
          </cell>
          <cell r="AK449">
            <v>3.3437825993471526E-3</v>
          </cell>
          <cell r="AL449" t="str">
            <v>AA</v>
          </cell>
          <cell r="AM449" t="str">
            <v>Aa1</v>
          </cell>
          <cell r="AN449" t="str">
            <v>AA</v>
          </cell>
          <cell r="AO449" t="str">
            <v>Energy</v>
          </cell>
          <cell r="AP449" t="str">
            <v>Oil&amp;Gas</v>
          </cell>
          <cell r="AQ449" t="str">
            <v>NETHERLANDS</v>
          </cell>
          <cell r="AR449" t="str">
            <v>#N/A Field Not Applicable</v>
          </cell>
        </row>
        <row r="450">
          <cell r="A450" t="str">
            <v>CP Ltd</v>
          </cell>
          <cell r="B450" t="str">
            <v>BlackRock</v>
          </cell>
          <cell r="C450" t="str">
            <v>13407172</v>
          </cell>
          <cell r="D450" t="str">
            <v>USD</v>
          </cell>
          <cell r="E450" t="str">
            <v>015</v>
          </cell>
          <cell r="F450" t="str">
            <v>070</v>
          </cell>
          <cell r="G450" t="str">
            <v>SOVEREIGN BANK FDIC</v>
          </cell>
          <cell r="H450" t="str">
            <v>2.500 JUN 15 12</v>
          </cell>
          <cell r="I450" t="str">
            <v>846042AB5</v>
          </cell>
          <cell r="J450" t="str">
            <v>B</v>
          </cell>
          <cell r="K450" t="str">
            <v>ZZZ</v>
          </cell>
          <cell r="L450">
            <v>11409.72</v>
          </cell>
          <cell r="M450">
            <v>1573371.69</v>
          </cell>
          <cell r="N450">
            <v>1586764.45</v>
          </cell>
          <cell r="O450">
            <v>1601828.13</v>
          </cell>
          <cell r="P450">
            <v>1550000</v>
          </cell>
          <cell r="Q450">
            <v>1613237.85</v>
          </cell>
          <cell r="R450" t="str">
            <v>JD   15</v>
          </cell>
          <cell r="S450">
            <v>41075</v>
          </cell>
          <cell r="T450">
            <v>2012</v>
          </cell>
          <cell r="U450">
            <v>6</v>
          </cell>
          <cell r="V450">
            <v>624</v>
          </cell>
          <cell r="W450" t="str">
            <v>MS</v>
          </cell>
          <cell r="X450">
            <v>2.5</v>
          </cell>
          <cell r="Y450">
            <v>1.67</v>
          </cell>
          <cell r="Z450">
            <v>1.1795801547318009E-3</v>
          </cell>
          <cell r="AA450">
            <v>40451</v>
          </cell>
          <cell r="AB450">
            <v>28456.44</v>
          </cell>
          <cell r="AC450">
            <v>3.6499999999999998E-2</v>
          </cell>
          <cell r="AD450">
            <v>1</v>
          </cell>
          <cell r="AE450">
            <v>103.34399999999999</v>
          </cell>
          <cell r="AF450" t="str">
            <v>AAA</v>
          </cell>
          <cell r="AG450">
            <v>102.37200000000001</v>
          </cell>
          <cell r="AH450">
            <v>1.6</v>
          </cell>
          <cell r="AI450">
            <v>0.5</v>
          </cell>
          <cell r="AJ450">
            <v>1.1301366751921447E-3</v>
          </cell>
          <cell r="AK450">
            <v>1.4000302483239005E-3</v>
          </cell>
          <cell r="AL450" t="str">
            <v>AAA</v>
          </cell>
          <cell r="AM450" t="str">
            <v>Aaa</v>
          </cell>
          <cell r="AN450" t="str">
            <v>AAA</v>
          </cell>
          <cell r="AO450" t="str">
            <v>Financial</v>
          </cell>
          <cell r="AP450" t="str">
            <v>Savings&amp;Loans</v>
          </cell>
          <cell r="AQ450" t="str">
            <v>UNITED STATES</v>
          </cell>
          <cell r="AR450" t="str">
            <v>#N/A Field Not Applicable</v>
          </cell>
        </row>
        <row r="451">
          <cell r="A451" t="str">
            <v>CP Ltd</v>
          </cell>
          <cell r="B451" t="str">
            <v>BlackRock</v>
          </cell>
          <cell r="C451" t="str">
            <v>13407172</v>
          </cell>
          <cell r="D451" t="str">
            <v>USD</v>
          </cell>
          <cell r="E451" t="str">
            <v>015</v>
          </cell>
          <cell r="F451" t="str">
            <v>070</v>
          </cell>
          <cell r="G451" t="str">
            <v>STATE STREET BANK FD</v>
          </cell>
          <cell r="H451" t="str">
            <v>FLTG SEP 15 11</v>
          </cell>
          <cell r="I451" t="str">
            <v>85744RAB8</v>
          </cell>
          <cell r="J451" t="str">
            <v>B</v>
          </cell>
          <cell r="K451" t="str">
            <v>FLR</v>
          </cell>
          <cell r="L451">
            <v>656.25</v>
          </cell>
          <cell r="M451">
            <v>3007708.66</v>
          </cell>
          <cell r="N451">
            <v>3013827</v>
          </cell>
          <cell r="O451">
            <v>3007968.75</v>
          </cell>
          <cell r="P451">
            <v>3000000</v>
          </cell>
          <cell r="Q451">
            <v>3008625</v>
          </cell>
          <cell r="R451" t="str">
            <v>MJSD 15</v>
          </cell>
          <cell r="S451">
            <v>40801</v>
          </cell>
          <cell r="T451">
            <v>2011</v>
          </cell>
          <cell r="U451">
            <v>9</v>
          </cell>
          <cell r="V451">
            <v>350</v>
          </cell>
          <cell r="W451" t="str">
            <v>MS</v>
          </cell>
          <cell r="X451">
            <v>0.49200000000000005</v>
          </cell>
          <cell r="Y451">
            <v>0.96</v>
          </cell>
          <cell r="Z451">
            <v>1.2962436860519671E-3</v>
          </cell>
          <cell r="AA451">
            <v>40451</v>
          </cell>
          <cell r="AB451">
            <v>260.08999999999997</v>
          </cell>
          <cell r="AC451">
            <v>1.1599999999999999E-2</v>
          </cell>
          <cell r="AD451">
            <v>1</v>
          </cell>
          <cell r="AE451">
            <v>100.26600000000001</v>
          </cell>
          <cell r="AF451" t="str">
            <v>AAA</v>
          </cell>
          <cell r="AG451">
            <v>100.461</v>
          </cell>
          <cell r="AH451">
            <v>0.2</v>
          </cell>
          <cell r="AI451">
            <v>0.2</v>
          </cell>
          <cell r="AJ451">
            <v>2.7005076792749317E-4</v>
          </cell>
          <cell r="AK451">
            <v>3.3454293801880874E-4</v>
          </cell>
          <cell r="AL451" t="str">
            <v>AAA</v>
          </cell>
          <cell r="AM451" t="str">
            <v>Aaa</v>
          </cell>
          <cell r="AN451" t="str">
            <v>AAA</v>
          </cell>
          <cell r="AO451" t="str">
            <v>Financial</v>
          </cell>
          <cell r="AP451" t="str">
            <v>Banks</v>
          </cell>
          <cell r="AQ451" t="str">
            <v>UNITED STATES</v>
          </cell>
          <cell r="AR451" t="str">
            <v>#N/A Field Not Applicable</v>
          </cell>
        </row>
        <row r="452">
          <cell r="A452" t="str">
            <v>CP Ltd</v>
          </cell>
          <cell r="B452" t="str">
            <v>BlackRock</v>
          </cell>
          <cell r="C452" t="str">
            <v>13407172</v>
          </cell>
          <cell r="D452" t="str">
            <v>USD</v>
          </cell>
          <cell r="E452" t="str">
            <v>250</v>
          </cell>
          <cell r="F452" t="str">
            <v>070</v>
          </cell>
          <cell r="G452" t="str">
            <v>SWEDBANK AB MTN 144A</v>
          </cell>
          <cell r="H452" t="str">
            <v>3.000 DEC 22 11 144</v>
          </cell>
          <cell r="I452" t="str">
            <v>87019EAB1</v>
          </cell>
          <cell r="J452" t="str">
            <v>B</v>
          </cell>
          <cell r="K452" t="str">
            <v>ZZZ</v>
          </cell>
          <cell r="L452">
            <v>11550</v>
          </cell>
          <cell r="M452">
            <v>1430125.91</v>
          </cell>
          <cell r="N452">
            <v>1451086</v>
          </cell>
          <cell r="O452">
            <v>1439375</v>
          </cell>
          <cell r="P452">
            <v>1400000</v>
          </cell>
          <cell r="Q452">
            <v>1450925</v>
          </cell>
          <cell r="R452" t="str">
            <v>JD   22</v>
          </cell>
          <cell r="S452">
            <v>40899</v>
          </cell>
          <cell r="T452">
            <v>2011</v>
          </cell>
          <cell r="U452">
            <v>12</v>
          </cell>
          <cell r="V452">
            <v>448</v>
          </cell>
          <cell r="W452" t="str">
            <v>MS</v>
          </cell>
          <cell r="X452">
            <v>3</v>
          </cell>
          <cell r="Y452">
            <v>1.2</v>
          </cell>
          <cell r="Z452">
            <v>7.7043353041083076E-4</v>
          </cell>
          <cell r="AA452">
            <v>40451</v>
          </cell>
          <cell r="AB452">
            <v>9249.09</v>
          </cell>
          <cell r="AC452">
            <v>2.06E-2</v>
          </cell>
          <cell r="AD452">
            <v>1</v>
          </cell>
          <cell r="AE452">
            <v>102.81299999999999</v>
          </cell>
          <cell r="AF452" t="str">
            <v>AAA</v>
          </cell>
          <cell r="AG452">
            <v>103.649</v>
          </cell>
          <cell r="AH452">
            <v>1.2</v>
          </cell>
          <cell r="AI452">
            <v>0.7</v>
          </cell>
          <cell r="AJ452">
            <v>7.7043353041083087E-4</v>
          </cell>
          <cell r="AK452">
            <v>9.5442460241788646E-4</v>
          </cell>
          <cell r="AL452" t="str">
            <v>AAA</v>
          </cell>
          <cell r="AM452" t="str">
            <v>Aaa</v>
          </cell>
          <cell r="AN452" t="str">
            <v>AAA</v>
          </cell>
          <cell r="AO452" t="str">
            <v>Financial</v>
          </cell>
          <cell r="AP452" t="str">
            <v>Banks</v>
          </cell>
          <cell r="AQ452" t="str">
            <v>SWEDEN</v>
          </cell>
          <cell r="AR452" t="str">
            <v>#N/A Field Not Applicable</v>
          </cell>
        </row>
        <row r="453">
          <cell r="A453" t="str">
            <v>CP Ltd</v>
          </cell>
          <cell r="B453" t="str">
            <v>BlackRock</v>
          </cell>
          <cell r="C453" t="str">
            <v>13407172</v>
          </cell>
          <cell r="D453" t="str">
            <v>USD</v>
          </cell>
          <cell r="E453" t="str">
            <v>015</v>
          </cell>
          <cell r="F453" t="str">
            <v>070</v>
          </cell>
          <cell r="G453" t="str">
            <v>TARGET CORP</v>
          </cell>
          <cell r="H453" t="str">
            <v>6.350 JAN 15 11</v>
          </cell>
          <cell r="I453" t="str">
            <v>87612EAC0</v>
          </cell>
          <cell r="J453" t="str">
            <v>B</v>
          </cell>
          <cell r="K453" t="str">
            <v>CAL</v>
          </cell>
          <cell r="L453">
            <v>10054.17</v>
          </cell>
          <cell r="M453">
            <v>760956.51</v>
          </cell>
          <cell r="N453">
            <v>798787.5</v>
          </cell>
          <cell r="O453">
            <v>762675</v>
          </cell>
          <cell r="P453">
            <v>750000</v>
          </cell>
          <cell r="Q453">
            <v>772729.17</v>
          </cell>
          <cell r="R453" t="str">
            <v>JJ   15</v>
          </cell>
          <cell r="S453">
            <v>40558</v>
          </cell>
          <cell r="T453">
            <v>2011</v>
          </cell>
          <cell r="U453">
            <v>1</v>
          </cell>
          <cell r="V453">
            <v>107</v>
          </cell>
          <cell r="W453" t="str">
            <v>MS</v>
          </cell>
          <cell r="X453">
            <v>6.35</v>
          </cell>
          <cell r="Y453">
            <v>0.28999999999999998</v>
          </cell>
          <cell r="Z453">
            <v>9.9068933868462291E-5</v>
          </cell>
          <cell r="AA453">
            <v>40451</v>
          </cell>
          <cell r="AB453">
            <v>1718.49</v>
          </cell>
          <cell r="AC453">
            <v>2.3E-3</v>
          </cell>
          <cell r="AD453">
            <v>1</v>
          </cell>
          <cell r="AE453">
            <v>101.69</v>
          </cell>
          <cell r="AF453" t="str">
            <v>A+</v>
          </cell>
          <cell r="AG453">
            <v>106.505</v>
          </cell>
          <cell r="AH453">
            <v>1.3</v>
          </cell>
          <cell r="AI453">
            <v>0.5</v>
          </cell>
          <cell r="AJ453">
            <v>4.4410211734138274E-4</v>
          </cell>
          <cell r="AK453">
            <v>5.501603578318663E-4</v>
          </cell>
          <cell r="AL453" t="str">
            <v xml:space="preserve">A+ </v>
          </cell>
          <cell r="AM453" t="str">
            <v>A2</v>
          </cell>
          <cell r="AN453" t="str">
            <v xml:space="preserve">A+ </v>
          </cell>
          <cell r="AO453" t="str">
            <v>Consumer, Cyclical</v>
          </cell>
          <cell r="AP453" t="str">
            <v>Retail</v>
          </cell>
          <cell r="AQ453" t="str">
            <v>UNITED STATES</v>
          </cell>
          <cell r="AR453" t="str">
            <v>#N/A Field Not Applicable</v>
          </cell>
        </row>
        <row r="454">
          <cell r="A454" t="str">
            <v>CP Ltd</v>
          </cell>
          <cell r="B454" t="str">
            <v>BlackRock</v>
          </cell>
          <cell r="C454" t="str">
            <v>13407172</v>
          </cell>
          <cell r="D454" t="str">
            <v>USD</v>
          </cell>
          <cell r="E454" t="str">
            <v>015</v>
          </cell>
          <cell r="F454" t="str">
            <v>070</v>
          </cell>
          <cell r="G454" t="str">
            <v>US CNTRL FED CR UN N</v>
          </cell>
          <cell r="H454" t="str">
            <v>1.250 OCT 19 11 144</v>
          </cell>
          <cell r="I454" t="str">
            <v>90345AAA0</v>
          </cell>
          <cell r="J454" t="str">
            <v>B</v>
          </cell>
          <cell r="K454" t="str">
            <v>ZZZ</v>
          </cell>
          <cell r="L454">
            <v>16959.38</v>
          </cell>
          <cell r="M454">
            <v>3018456.67</v>
          </cell>
          <cell r="N454">
            <v>3021211.2</v>
          </cell>
          <cell r="O454">
            <v>3040910.16</v>
          </cell>
          <cell r="P454">
            <v>3015000</v>
          </cell>
          <cell r="Q454">
            <v>3057869.54</v>
          </cell>
          <cell r="R454" t="str">
            <v>AO   19</v>
          </cell>
          <cell r="S454">
            <v>40835</v>
          </cell>
          <cell r="T454">
            <v>2011</v>
          </cell>
          <cell r="U454">
            <v>10</v>
          </cell>
          <cell r="V454">
            <v>384</v>
          </cell>
          <cell r="W454" t="str">
            <v>MS</v>
          </cell>
          <cell r="X454">
            <v>1.25</v>
          </cell>
          <cell r="Y454">
            <v>1.96</v>
          </cell>
          <cell r="Z454">
            <v>2.6559547521320644E-3</v>
          </cell>
          <cell r="AA454">
            <v>40451</v>
          </cell>
          <cell r="AB454">
            <v>22453.49</v>
          </cell>
          <cell r="AC454">
            <v>1.61E-2</v>
          </cell>
          <cell r="AD454">
            <v>1</v>
          </cell>
          <cell r="AE454">
            <v>100.85899999999999</v>
          </cell>
          <cell r="AF454" t="str">
            <v>AAA</v>
          </cell>
          <cell r="AG454">
            <v>100.206</v>
          </cell>
          <cell r="AH454">
            <v>1.1000000000000001</v>
          </cell>
          <cell r="AI454">
            <v>0.4</v>
          </cell>
          <cell r="AJ454">
            <v>1.4905868506863628E-3</v>
          </cell>
          <cell r="AK454">
            <v>1.8465613270713139E-3</v>
          </cell>
          <cell r="AL454" t="str">
            <v>AAA</v>
          </cell>
          <cell r="AM454" t="str">
            <v>Aaa</v>
          </cell>
          <cell r="AN454" t="str">
            <v>AAA</v>
          </cell>
          <cell r="AO454" t="str">
            <v>Financial</v>
          </cell>
          <cell r="AP454" t="str">
            <v>Savings&amp;Loans</v>
          </cell>
          <cell r="AQ454" t="str">
            <v>UNITED STATES</v>
          </cell>
          <cell r="AR454" t="str">
            <v>#N/A Field Not Applicable</v>
          </cell>
        </row>
        <row r="455">
          <cell r="A455" t="str">
            <v>CP Ltd</v>
          </cell>
          <cell r="B455" t="str">
            <v>BlackRock</v>
          </cell>
          <cell r="C455" t="str">
            <v>13407172</v>
          </cell>
          <cell r="D455" t="str">
            <v>USD</v>
          </cell>
          <cell r="E455" t="str">
            <v>015</v>
          </cell>
          <cell r="F455" t="str">
            <v>070</v>
          </cell>
          <cell r="G455" t="str">
            <v>UTD PARCEL SERV</v>
          </cell>
          <cell r="H455" t="str">
            <v>4.500 JAN 15 13</v>
          </cell>
          <cell r="I455" t="str">
            <v>911312AG1</v>
          </cell>
          <cell r="J455" t="str">
            <v>B</v>
          </cell>
          <cell r="K455" t="str">
            <v>CAL</v>
          </cell>
          <cell r="L455">
            <v>9975</v>
          </cell>
          <cell r="M455">
            <v>1100207.28</v>
          </cell>
          <cell r="N455">
            <v>1121022</v>
          </cell>
          <cell r="O455">
            <v>1136226</v>
          </cell>
          <cell r="P455">
            <v>1050000</v>
          </cell>
          <cell r="Q455">
            <v>1146201</v>
          </cell>
          <cell r="R455" t="str">
            <v>JJ   15</v>
          </cell>
          <cell r="S455">
            <v>41289</v>
          </cell>
          <cell r="T455">
            <v>2013</v>
          </cell>
          <cell r="U455">
            <v>1</v>
          </cell>
          <cell r="V455">
            <v>838</v>
          </cell>
          <cell r="W455" t="str">
            <v>MS</v>
          </cell>
          <cell r="X455">
            <v>4.5</v>
          </cell>
          <cell r="Y455">
            <v>2.1800000000000002</v>
          </cell>
          <cell r="Z455">
            <v>1.0767395427166344E-3</v>
          </cell>
          <cell r="AA455">
            <v>40451</v>
          </cell>
          <cell r="AB455">
            <v>36018.720000000001</v>
          </cell>
          <cell r="AC455">
            <v>5.9800000000000006E-2</v>
          </cell>
          <cell r="AD455">
            <v>1</v>
          </cell>
          <cell r="AE455">
            <v>108.212</v>
          </cell>
          <cell r="AF455" t="str">
            <v>AA-</v>
          </cell>
          <cell r="AG455">
            <v>106.764</v>
          </cell>
          <cell r="AH455">
            <v>2.2999999999999998</v>
          </cell>
          <cell r="AI455">
            <v>0.9</v>
          </cell>
          <cell r="AJ455">
            <v>1.1360096092881921E-3</v>
          </cell>
          <cell r="AK455">
            <v>1.4073057270879898E-3</v>
          </cell>
          <cell r="AL455" t="str">
            <v>AA-</v>
          </cell>
          <cell r="AM455" t="str">
            <v>Aa3</v>
          </cell>
          <cell r="AN455" t="str">
            <v>AA-</v>
          </cell>
          <cell r="AO455" t="str">
            <v>Industrial</v>
          </cell>
          <cell r="AP455" t="str">
            <v>Transportation</v>
          </cell>
          <cell r="AQ455" t="str">
            <v>UNITED STATES</v>
          </cell>
          <cell r="AR455" t="str">
            <v>#N/A Field Not Applicable</v>
          </cell>
        </row>
        <row r="456">
          <cell r="A456" t="str">
            <v>CP Ltd</v>
          </cell>
          <cell r="B456" t="str">
            <v>BlackRock</v>
          </cell>
          <cell r="C456" t="str">
            <v>13407172</v>
          </cell>
          <cell r="D456" t="str">
            <v>USD</v>
          </cell>
          <cell r="E456" t="str">
            <v>015</v>
          </cell>
          <cell r="F456" t="str">
            <v>070</v>
          </cell>
          <cell r="G456" t="str">
            <v>UNITED TECHNOLOGIES</v>
          </cell>
          <cell r="H456" t="str">
            <v>6.100 MAY 15 12</v>
          </cell>
          <cell r="I456" t="str">
            <v>913017BF5</v>
          </cell>
          <cell r="J456" t="str">
            <v>B</v>
          </cell>
          <cell r="K456" t="str">
            <v>CAL</v>
          </cell>
          <cell r="L456">
            <v>92177.78</v>
          </cell>
          <cell r="M456">
            <v>4316809.7</v>
          </cell>
          <cell r="N456">
            <v>4388520</v>
          </cell>
          <cell r="O456">
            <v>4323320</v>
          </cell>
          <cell r="P456">
            <v>4000000</v>
          </cell>
          <cell r="Q456">
            <v>4415497.78</v>
          </cell>
          <cell r="R456" t="str">
            <v>MN   15</v>
          </cell>
          <cell r="S456">
            <v>41044</v>
          </cell>
          <cell r="T456">
            <v>2012</v>
          </cell>
          <cell r="U456">
            <v>5</v>
          </cell>
          <cell r="V456">
            <v>593</v>
          </cell>
          <cell r="W456" t="str">
            <v>MS</v>
          </cell>
          <cell r="X456">
            <v>6.1</v>
          </cell>
          <cell r="Y456">
            <v>1.53</v>
          </cell>
          <cell r="Z456">
            <v>2.9650634362924509E-3</v>
          </cell>
          <cell r="AA456">
            <v>40451</v>
          </cell>
          <cell r="AB456">
            <v>6510.3</v>
          </cell>
          <cell r="AC456">
            <v>3.2099999999999997E-2</v>
          </cell>
          <cell r="AD456">
            <v>1</v>
          </cell>
          <cell r="AE456">
            <v>108.083</v>
          </cell>
          <cell r="AF456" t="str">
            <v>A</v>
          </cell>
          <cell r="AG456">
            <v>109.71299999999999</v>
          </cell>
          <cell r="AH456">
            <v>1.2</v>
          </cell>
          <cell r="AI456">
            <v>1.1000000000000001</v>
          </cell>
          <cell r="AJ456">
            <v>2.3255399500332944E-3</v>
          </cell>
          <cell r="AK456">
            <v>2.8809137383128563E-3</v>
          </cell>
          <cell r="AL456" t="str">
            <v xml:space="preserve">A </v>
          </cell>
          <cell r="AM456" t="str">
            <v>A2</v>
          </cell>
          <cell r="AN456" t="str">
            <v xml:space="preserve">A </v>
          </cell>
          <cell r="AO456" t="str">
            <v>Industrial</v>
          </cell>
          <cell r="AP456" t="str">
            <v>Aerospace/Defense</v>
          </cell>
          <cell r="AQ456" t="str">
            <v>UNITED STATES</v>
          </cell>
          <cell r="AR456" t="str">
            <v>#N/A Field Not Applicable</v>
          </cell>
        </row>
        <row r="457">
          <cell r="A457" t="str">
            <v>CP Ltd</v>
          </cell>
          <cell r="B457" t="str">
            <v>BlackRock</v>
          </cell>
          <cell r="C457" t="str">
            <v>13407172</v>
          </cell>
          <cell r="D457" t="str">
            <v>USD</v>
          </cell>
          <cell r="E457" t="str">
            <v>015</v>
          </cell>
          <cell r="F457" t="str">
            <v>070</v>
          </cell>
          <cell r="G457" t="str">
            <v>WAL MART STORES INC</v>
          </cell>
          <cell r="H457" t="str">
            <v>7.250 JUN 01 13</v>
          </cell>
          <cell r="I457" t="str">
            <v>931142AS2</v>
          </cell>
          <cell r="J457" t="str">
            <v>B</v>
          </cell>
          <cell r="K457" t="str">
            <v>ZZZ</v>
          </cell>
          <cell r="L457">
            <v>36250</v>
          </cell>
          <cell r="M457">
            <v>1725600.09</v>
          </cell>
          <cell r="N457">
            <v>1743435</v>
          </cell>
          <cell r="O457">
            <v>1747875</v>
          </cell>
          <cell r="P457">
            <v>1500000</v>
          </cell>
          <cell r="Q457">
            <v>1784125</v>
          </cell>
          <cell r="R457" t="str">
            <v>JD    1</v>
          </cell>
          <cell r="S457">
            <v>41426</v>
          </cell>
          <cell r="T457">
            <v>2013</v>
          </cell>
          <cell r="U457">
            <v>6</v>
          </cell>
          <cell r="V457">
            <v>975</v>
          </cell>
          <cell r="W457" t="str">
            <v>MS</v>
          </cell>
          <cell r="X457">
            <v>7.25</v>
          </cell>
          <cell r="Y457">
            <v>2.4300000000000002</v>
          </cell>
          <cell r="Z457">
            <v>1.8824614142312086E-3</v>
          </cell>
          <cell r="AA457">
            <v>40451</v>
          </cell>
          <cell r="AB457">
            <v>22274.91</v>
          </cell>
          <cell r="AC457">
            <v>7.4800000000000005E-2</v>
          </cell>
          <cell r="AD457">
            <v>1</v>
          </cell>
          <cell r="AE457">
            <v>116.52500000000001</v>
          </cell>
          <cell r="AF457" t="str">
            <v>AA</v>
          </cell>
          <cell r="AG457">
            <v>116.229</v>
          </cell>
          <cell r="AH457">
            <v>1.5</v>
          </cell>
          <cell r="AI457">
            <v>1</v>
          </cell>
          <cell r="AJ457">
            <v>1.1620132186612399E-3</v>
          </cell>
          <cell r="AK457">
            <v>1.439519388043357E-3</v>
          </cell>
          <cell r="AL457" t="str">
            <v>AA</v>
          </cell>
          <cell r="AM457" t="str">
            <v>Aa2</v>
          </cell>
          <cell r="AN457" t="str">
            <v>AA</v>
          </cell>
          <cell r="AO457" t="str">
            <v>Consumer, Cyclical</v>
          </cell>
          <cell r="AP457" t="str">
            <v>Retail</v>
          </cell>
          <cell r="AQ457" t="str">
            <v>UNITED STATES</v>
          </cell>
          <cell r="AR457" t="str">
            <v>#N/A Field Not Applicable</v>
          </cell>
        </row>
        <row r="458">
          <cell r="A458" t="str">
            <v>CP Ltd</v>
          </cell>
          <cell r="B458" t="str">
            <v>BlackRock</v>
          </cell>
          <cell r="C458" t="str">
            <v>13407172</v>
          </cell>
          <cell r="D458" t="str">
            <v>USD</v>
          </cell>
          <cell r="E458" t="str">
            <v>015</v>
          </cell>
          <cell r="F458" t="str">
            <v>070</v>
          </cell>
          <cell r="G458" t="str">
            <v>WAL MART STORES INC</v>
          </cell>
          <cell r="H458" t="str">
            <v>4.250 APR 15 13</v>
          </cell>
          <cell r="I458" t="str">
            <v>931142CL5</v>
          </cell>
          <cell r="J458" t="str">
            <v>B</v>
          </cell>
          <cell r="K458" t="str">
            <v>ZZZ</v>
          </cell>
          <cell r="L458">
            <v>73489.58</v>
          </cell>
          <cell r="M458">
            <v>3999619.09</v>
          </cell>
          <cell r="N458">
            <v>4034625</v>
          </cell>
          <cell r="O458">
            <v>4068862.5</v>
          </cell>
          <cell r="P458">
            <v>3750000</v>
          </cell>
          <cell r="Q458">
            <v>4142352.08</v>
          </cell>
          <cell r="R458" t="str">
            <v>AO   15</v>
          </cell>
          <cell r="S458">
            <v>41379</v>
          </cell>
          <cell r="T458">
            <v>2013</v>
          </cell>
          <cell r="U458">
            <v>4</v>
          </cell>
          <cell r="V458">
            <v>928</v>
          </cell>
          <cell r="W458" t="str">
            <v>MS</v>
          </cell>
          <cell r="X458">
            <v>4.25</v>
          </cell>
          <cell r="Y458">
            <v>2.39</v>
          </cell>
          <cell r="Z458">
            <v>4.2913722467155238E-3</v>
          </cell>
          <cell r="AA458">
            <v>40451</v>
          </cell>
          <cell r="AB458">
            <v>69243.41</v>
          </cell>
          <cell r="AC458">
            <v>7.1300000000000002E-2</v>
          </cell>
          <cell r="AD458">
            <v>1</v>
          </cell>
          <cell r="AE458">
            <v>108.50299999999999</v>
          </cell>
          <cell r="AF458" t="str">
            <v>AA</v>
          </cell>
          <cell r="AG458">
            <v>107.59</v>
          </cell>
          <cell r="AH458">
            <v>1.6</v>
          </cell>
          <cell r="AI458">
            <v>0.9</v>
          </cell>
          <cell r="AJ458">
            <v>2.8728851860857058E-3</v>
          </cell>
          <cell r="AK458">
            <v>3.5589732187018778E-3</v>
          </cell>
          <cell r="AL458" t="str">
            <v>AA</v>
          </cell>
          <cell r="AM458" t="str">
            <v>Aa2</v>
          </cell>
          <cell r="AN458" t="str">
            <v>AA</v>
          </cell>
          <cell r="AO458" t="str">
            <v>Consumer, Cyclical</v>
          </cell>
          <cell r="AP458" t="str">
            <v>Retail</v>
          </cell>
          <cell r="AQ458" t="str">
            <v>UNITED STATES</v>
          </cell>
          <cell r="AR458" t="str">
            <v>#N/A Field Not Applicable</v>
          </cell>
        </row>
        <row r="459">
          <cell r="A459" t="str">
            <v>CP Ltd</v>
          </cell>
          <cell r="B459" t="str">
            <v>BlackRock</v>
          </cell>
          <cell r="C459" t="str">
            <v>13407172</v>
          </cell>
          <cell r="D459" t="str">
            <v>USD</v>
          </cell>
          <cell r="E459" t="str">
            <v>015</v>
          </cell>
          <cell r="F459" t="str">
            <v>070</v>
          </cell>
          <cell r="G459" t="str">
            <v>WELLS FARGO &amp; CO FDI</v>
          </cell>
          <cell r="H459" t="str">
            <v>2.125 JUN 15 12</v>
          </cell>
          <cell r="I459" t="str">
            <v>949744AC0</v>
          </cell>
          <cell r="J459" t="str">
            <v>B</v>
          </cell>
          <cell r="K459" t="str">
            <v>ZZZ</v>
          </cell>
          <cell r="L459">
            <v>10636.81</v>
          </cell>
          <cell r="M459">
            <v>1712471.94</v>
          </cell>
          <cell r="N459">
            <v>1719839</v>
          </cell>
          <cell r="O459">
            <v>1747281.25</v>
          </cell>
          <cell r="P459">
            <v>1700000</v>
          </cell>
          <cell r="Q459">
            <v>1757918.06</v>
          </cell>
          <cell r="R459" t="str">
            <v>JD   15</v>
          </cell>
          <cell r="S459">
            <v>41075</v>
          </cell>
          <cell r="T459">
            <v>2012</v>
          </cell>
          <cell r="U459">
            <v>6</v>
          </cell>
          <cell r="V459">
            <v>624</v>
          </cell>
          <cell r="W459" t="str">
            <v>MS</v>
          </cell>
          <cell r="X459">
            <v>2.125</v>
          </cell>
          <cell r="Y459">
            <v>1.67</v>
          </cell>
          <cell r="Z459">
            <v>1.2838656808163793E-3</v>
          </cell>
          <cell r="AA459">
            <v>40451</v>
          </cell>
          <cell r="AB459">
            <v>34809.31</v>
          </cell>
          <cell r="AC459">
            <v>3.6699999999999997E-2</v>
          </cell>
          <cell r="AD459">
            <v>1</v>
          </cell>
          <cell r="AE459">
            <v>102.78100000000001</v>
          </cell>
          <cell r="AF459" t="str">
            <v>AAA</v>
          </cell>
          <cell r="AG459">
            <v>101.167</v>
          </cell>
          <cell r="AH459">
            <v>1.7</v>
          </cell>
          <cell r="AI459">
            <v>0.5</v>
          </cell>
          <cell r="AJ459">
            <v>1.3069291361603864E-3</v>
          </cell>
          <cell r="AK459">
            <v>1.6190433982060405E-3</v>
          </cell>
          <cell r="AL459" t="str">
            <v>AAA</v>
          </cell>
          <cell r="AM459" t="str">
            <v>Aaa</v>
          </cell>
          <cell r="AN459" t="str">
            <v>AAA</v>
          </cell>
          <cell r="AO459" t="str">
            <v>Financial</v>
          </cell>
          <cell r="AP459" t="str">
            <v>Banks</v>
          </cell>
          <cell r="AQ459" t="str">
            <v>UNITED STATES</v>
          </cell>
          <cell r="AR459" t="str">
            <v>#N/A Field Not Applicable</v>
          </cell>
        </row>
        <row r="460">
          <cell r="A460" t="str">
            <v>CP Ltd</v>
          </cell>
          <cell r="B460" t="str">
            <v>BlackRock</v>
          </cell>
          <cell r="C460" t="str">
            <v>13407172</v>
          </cell>
          <cell r="D460" t="str">
            <v>USD</v>
          </cell>
          <cell r="E460" t="str">
            <v>015</v>
          </cell>
          <cell r="F460" t="str">
            <v>070</v>
          </cell>
          <cell r="G460" t="str">
            <v>WYETH</v>
          </cell>
          <cell r="H460" t="str">
            <v>5.500 MAR 15 13</v>
          </cell>
          <cell r="I460" t="str">
            <v>983024AA8</v>
          </cell>
          <cell r="J460" t="str">
            <v>9</v>
          </cell>
          <cell r="K460" t="str">
            <v>999</v>
          </cell>
          <cell r="L460">
            <v>3446.67</v>
          </cell>
          <cell r="M460">
            <v>1547541.34</v>
          </cell>
          <cell r="N460">
            <v>1559361.3</v>
          </cell>
          <cell r="O460">
            <v>1560914.06</v>
          </cell>
          <cell r="P460">
            <v>1410000</v>
          </cell>
          <cell r="Q460">
            <v>1564360.73</v>
          </cell>
          <cell r="R460" t="str">
            <v>MS   15</v>
          </cell>
          <cell r="S460">
            <v>41348</v>
          </cell>
          <cell r="T460">
            <v>2013</v>
          </cell>
          <cell r="U460">
            <v>3</v>
          </cell>
          <cell r="V460">
            <v>897</v>
          </cell>
          <cell r="W460" t="str">
            <v>MS</v>
          </cell>
          <cell r="X460">
            <v>5.5</v>
          </cell>
          <cell r="Y460">
            <v>2.3199999999999998</v>
          </cell>
          <cell r="Z460">
            <v>1.6117953513130104E-3</v>
          </cell>
          <cell r="AA460">
            <v>40451</v>
          </cell>
          <cell r="AB460">
            <v>13372.72</v>
          </cell>
          <cell r="AC460">
            <v>6.7199999999999996E-2</v>
          </cell>
          <cell r="AD460">
            <v>1</v>
          </cell>
          <cell r="AE460">
            <v>110.70299999999999</v>
          </cell>
          <cell r="AF460" t="str">
            <v>AA</v>
          </cell>
          <cell r="AG460">
            <v>110.59300000000002</v>
          </cell>
          <cell r="AH460">
            <v>1.4</v>
          </cell>
          <cell r="AI460">
            <v>1.1000000000000001</v>
          </cell>
          <cell r="AJ460">
            <v>9.7263512579233392E-4</v>
          </cell>
          <cell r="AK460">
            <v>1.2049149687670046E-3</v>
          </cell>
          <cell r="AL460" t="str">
            <v>AA</v>
          </cell>
          <cell r="AM460" t="str">
            <v>A1</v>
          </cell>
          <cell r="AN460" t="str">
            <v>AA</v>
          </cell>
          <cell r="AO460" t="str">
            <v>Consumer, Non-cyclical</v>
          </cell>
          <cell r="AP460" t="str">
            <v>Pharmaceuticals</v>
          </cell>
          <cell r="AQ460" t="str">
            <v>UNITED STATES</v>
          </cell>
          <cell r="AR460" t="str">
            <v>#N/A Field Not Applicable</v>
          </cell>
        </row>
        <row r="461">
          <cell r="A461" t="str">
            <v>CP Ltd</v>
          </cell>
          <cell r="B461" t="str">
            <v>BlackRock</v>
          </cell>
          <cell r="C461" t="str">
            <v>13407172</v>
          </cell>
          <cell r="D461" t="str">
            <v>USD</v>
          </cell>
          <cell r="E461" t="str">
            <v>285</v>
          </cell>
          <cell r="F461" t="str">
            <v>070</v>
          </cell>
          <cell r="G461" t="str">
            <v>AUST &amp; NZ BANKING GR</v>
          </cell>
          <cell r="H461" t="str">
            <v>3.2 15 DEC 2011</v>
          </cell>
          <cell r="I461" t="str">
            <v>B05252AAB7</v>
          </cell>
          <cell r="J461" t="str">
            <v>B</v>
          </cell>
          <cell r="K461" t="str">
            <v>ZZZ</v>
          </cell>
          <cell r="L461">
            <v>14133.33</v>
          </cell>
          <cell r="M461">
            <v>1531366.5</v>
          </cell>
          <cell r="N461">
            <v>1557030</v>
          </cell>
          <cell r="O461">
            <v>1545720</v>
          </cell>
          <cell r="P461">
            <v>1500000</v>
          </cell>
          <cell r="Q461">
            <v>1559853.33</v>
          </cell>
          <cell r="R461" t="str">
            <v>JD   15</v>
          </cell>
          <cell r="S461">
            <v>40892</v>
          </cell>
          <cell r="T461">
            <v>2011</v>
          </cell>
          <cell r="U461">
            <v>12</v>
          </cell>
          <cell r="V461">
            <v>441</v>
          </cell>
          <cell r="W461" t="str">
            <v>MS</v>
          </cell>
          <cell r="X461">
            <v>3.2</v>
          </cell>
          <cell r="Y461">
            <v>1.18</v>
          </cell>
          <cell r="Z461">
            <v>8.1122402523197855E-4</v>
          </cell>
          <cell r="AA461">
            <v>40451</v>
          </cell>
          <cell r="AB461">
            <v>14353.5</v>
          </cell>
          <cell r="AC461">
            <v>0.02</v>
          </cell>
          <cell r="AD461">
            <v>1</v>
          </cell>
          <cell r="AE461">
            <v>103.04799999999999</v>
          </cell>
          <cell r="AF461" t="str">
            <v>AAA</v>
          </cell>
          <cell r="AG461">
            <v>103.80200000000001</v>
          </cell>
          <cell r="AH461">
            <v>1.4</v>
          </cell>
          <cell r="AI461">
            <v>0.7</v>
          </cell>
          <cell r="AJ461">
            <v>9.6246918247861867E-4</v>
          </cell>
          <cell r="AK461">
            <v>1.1923212458533334E-3</v>
          </cell>
          <cell r="AL461" t="str">
            <v>AAA</v>
          </cell>
          <cell r="AM461" t="str">
            <v>Aaa</v>
          </cell>
          <cell r="AN461" t="str">
            <v>AAA</v>
          </cell>
          <cell r="AO461" t="str">
            <v>Financial</v>
          </cell>
          <cell r="AP461" t="str">
            <v>Banks</v>
          </cell>
          <cell r="AQ461" t="str">
            <v>AUSTRALIA</v>
          </cell>
          <cell r="AR461" t="str">
            <v>#N/A Field Not Applicable</v>
          </cell>
        </row>
        <row r="462">
          <cell r="A462" t="str">
            <v>CP Ltd</v>
          </cell>
          <cell r="B462" t="str">
            <v>BlackRock</v>
          </cell>
          <cell r="C462" t="str">
            <v>13407172</v>
          </cell>
          <cell r="D462" t="str">
            <v>USD</v>
          </cell>
          <cell r="E462" t="str">
            <v>015</v>
          </cell>
          <cell r="F462" t="str">
            <v>070</v>
          </cell>
          <cell r="G462" t="str">
            <v>BANK OF AMERICA CORP</v>
          </cell>
          <cell r="H462" t="str">
            <v>2.1 30 APR 2012</v>
          </cell>
          <cell r="I462" t="str">
            <v>B06050BAG6</v>
          </cell>
          <cell r="J462" t="str">
            <v>B</v>
          </cell>
          <cell r="K462" t="str">
            <v>ZZZ</v>
          </cell>
          <cell r="L462">
            <v>20259.169999999998</v>
          </cell>
          <cell r="M462">
            <v>2337430.5499999998</v>
          </cell>
          <cell r="N462">
            <v>2346253</v>
          </cell>
          <cell r="O462">
            <v>2356672</v>
          </cell>
          <cell r="P462">
            <v>2300000</v>
          </cell>
          <cell r="Q462">
            <v>2376931.17</v>
          </cell>
          <cell r="R462" t="str">
            <v>AO   30</v>
          </cell>
          <cell r="S462">
            <v>41029</v>
          </cell>
          <cell r="T462">
            <v>2012</v>
          </cell>
          <cell r="U462">
            <v>4</v>
          </cell>
          <cell r="V462">
            <v>578</v>
          </cell>
          <cell r="W462" t="str">
            <v>MS</v>
          </cell>
          <cell r="X462">
            <v>2.1</v>
          </cell>
          <cell r="Y462">
            <v>1.55</v>
          </cell>
          <cell r="Z462">
            <v>1.6264850237477089E-3</v>
          </cell>
          <cell r="AA462">
            <v>40451</v>
          </cell>
          <cell r="AB462">
            <v>19241.45</v>
          </cell>
          <cell r="AC462">
            <v>3.2099999999999997E-2</v>
          </cell>
          <cell r="AD462">
            <v>1</v>
          </cell>
          <cell r="AE462">
            <v>102.464</v>
          </cell>
          <cell r="AF462" t="str">
            <v>AAA</v>
          </cell>
          <cell r="AG462">
            <v>102.01100000000001</v>
          </cell>
          <cell r="AH462">
            <v>1.1000000000000001</v>
          </cell>
          <cell r="AI462">
            <v>0.5</v>
          </cell>
          <cell r="AJ462">
            <v>1.1542796942725676E-3</v>
          </cell>
          <cell r="AK462">
            <v>1.4299389821438222E-3</v>
          </cell>
          <cell r="AL462" t="str">
            <v>AAA</v>
          </cell>
          <cell r="AM462" t="str">
            <v>Aaa</v>
          </cell>
          <cell r="AN462" t="str">
            <v>AAA</v>
          </cell>
          <cell r="AO462" t="str">
            <v>Financial</v>
          </cell>
          <cell r="AP462" t="str">
            <v>Banks</v>
          </cell>
          <cell r="AQ462" t="str">
            <v>UNITED STATES</v>
          </cell>
          <cell r="AR462" t="str">
            <v>#N/A Field Not Applicable</v>
          </cell>
        </row>
        <row r="463">
          <cell r="A463" t="str">
            <v>CP Ltd</v>
          </cell>
          <cell r="B463" t="str">
            <v>BlackRock</v>
          </cell>
          <cell r="C463" t="str">
            <v>13407172</v>
          </cell>
          <cell r="D463" t="str">
            <v>USD</v>
          </cell>
          <cell r="E463" t="str">
            <v>015</v>
          </cell>
          <cell r="F463" t="str">
            <v>070</v>
          </cell>
          <cell r="G463" t="str">
            <v>BANK OF NEW YORK MEL</v>
          </cell>
          <cell r="H463" t="str">
            <v>4.95 01 NOV 201</v>
          </cell>
          <cell r="I463" t="str">
            <v>B06406HBE8</v>
          </cell>
          <cell r="J463" t="str">
            <v>B</v>
          </cell>
          <cell r="K463" t="str">
            <v>ZZZ</v>
          </cell>
          <cell r="L463">
            <v>47746.879999999997</v>
          </cell>
          <cell r="M463">
            <v>2462484.65</v>
          </cell>
          <cell r="N463">
            <v>2507650.2999999998</v>
          </cell>
          <cell r="O463">
            <v>2510802.7000000002</v>
          </cell>
          <cell r="P463">
            <v>2315000</v>
          </cell>
          <cell r="Q463">
            <v>2558549.58</v>
          </cell>
          <cell r="R463" t="str">
            <v>MN    1</v>
          </cell>
          <cell r="S463">
            <v>41214</v>
          </cell>
          <cell r="T463">
            <v>2012</v>
          </cell>
          <cell r="U463">
            <v>11</v>
          </cell>
          <cell r="V463">
            <v>763</v>
          </cell>
          <cell r="W463" t="str">
            <v>MS</v>
          </cell>
          <cell r="X463">
            <v>4.95</v>
          </cell>
          <cell r="Y463">
            <v>1.97</v>
          </cell>
          <cell r="Z463">
            <v>2.1778071173989026E-3</v>
          </cell>
          <cell r="AA463">
            <v>40451</v>
          </cell>
          <cell r="AB463">
            <v>48318.05</v>
          </cell>
          <cell r="AC463">
            <v>0.05</v>
          </cell>
          <cell r="AD463">
            <v>1</v>
          </cell>
          <cell r="AE463">
            <v>108.458</v>
          </cell>
          <cell r="AF463" t="str">
            <v>AA-</v>
          </cell>
          <cell r="AG463">
            <v>108.322</v>
          </cell>
          <cell r="AH463">
            <v>1.9</v>
          </cell>
          <cell r="AI463">
            <v>0.9</v>
          </cell>
          <cell r="AJ463">
            <v>2.100423108151226E-3</v>
          </cell>
          <cell r="AK463">
            <v>2.602035621213914E-3</v>
          </cell>
          <cell r="AL463" t="str">
            <v>AA-</v>
          </cell>
          <cell r="AM463" t="str">
            <v>Aa2</v>
          </cell>
          <cell r="AN463" t="str">
            <v>AA-</v>
          </cell>
          <cell r="AO463" t="str">
            <v>Financial</v>
          </cell>
          <cell r="AP463" t="str">
            <v>Banks</v>
          </cell>
          <cell r="AQ463" t="str">
            <v>UNITED STATES</v>
          </cell>
          <cell r="AR463" t="str">
            <v>#N/A Field Not Applicable</v>
          </cell>
        </row>
        <row r="464">
          <cell r="A464" t="str">
            <v>CP Ltd</v>
          </cell>
          <cell r="B464" t="str">
            <v>BlackRock</v>
          </cell>
          <cell r="C464" t="str">
            <v>13407172</v>
          </cell>
          <cell r="D464" t="str">
            <v>USD</v>
          </cell>
          <cell r="E464" t="str">
            <v>015</v>
          </cell>
          <cell r="F464" t="str">
            <v>070</v>
          </cell>
          <cell r="G464" t="str">
            <v>BANK OF NEW YORK INC</v>
          </cell>
          <cell r="H464" t="str">
            <v>5.125 27 AUG 2013</v>
          </cell>
          <cell r="I464" t="str">
            <v>B06406HBK4</v>
          </cell>
          <cell r="J464" t="str">
            <v>B</v>
          </cell>
          <cell r="K464" t="str">
            <v>ZZZ</v>
          </cell>
          <cell r="L464">
            <v>9680.56</v>
          </cell>
          <cell r="M464">
            <v>2201693.7400000002</v>
          </cell>
          <cell r="N464">
            <v>2213860</v>
          </cell>
          <cell r="O464">
            <v>2226180</v>
          </cell>
          <cell r="P464">
            <v>2000000</v>
          </cell>
          <cell r="Q464">
            <v>2235860.56</v>
          </cell>
          <cell r="R464" t="str">
            <v>FA   27</v>
          </cell>
          <cell r="S464">
            <v>41513</v>
          </cell>
          <cell r="T464">
            <v>2013</v>
          </cell>
          <cell r="U464">
            <v>8</v>
          </cell>
          <cell r="V464">
            <v>1062</v>
          </cell>
          <cell r="W464" t="str">
            <v>MS</v>
          </cell>
          <cell r="X464">
            <v>5.125</v>
          </cell>
          <cell r="Y464">
            <v>2.72</v>
          </cell>
          <cell r="Z464">
            <v>2.6884716816631105E-3</v>
          </cell>
          <cell r="AA464">
            <v>40451</v>
          </cell>
          <cell r="AB464">
            <v>24486.26</v>
          </cell>
          <cell r="AC464">
            <v>9.0500000000000011E-2</v>
          </cell>
          <cell r="AD464">
            <v>1</v>
          </cell>
          <cell r="AE464">
            <v>111.309</v>
          </cell>
          <cell r="AF464" t="str">
            <v>AA-</v>
          </cell>
          <cell r="AG464">
            <v>110.693</v>
          </cell>
          <cell r="AH464">
            <v>1.6</v>
          </cell>
          <cell r="AI464">
            <v>1.2</v>
          </cell>
          <cell r="AJ464">
            <v>1.5814539303900649E-3</v>
          </cell>
          <cell r="AK464">
            <v>1.9591288270512722E-3</v>
          </cell>
          <cell r="AL464" t="str">
            <v>AA-</v>
          </cell>
          <cell r="AM464" t="str">
            <v>Aa2</v>
          </cell>
          <cell r="AN464" t="str">
            <v>AA-</v>
          </cell>
          <cell r="AO464" t="str">
            <v>Financial</v>
          </cell>
          <cell r="AP464" t="str">
            <v>Banks</v>
          </cell>
          <cell r="AQ464" t="str">
            <v>UNITED STATES</v>
          </cell>
          <cell r="AR464" t="str">
            <v>#N/A Field Not Applicable</v>
          </cell>
        </row>
        <row r="465">
          <cell r="A465" t="str">
            <v>CP Ltd</v>
          </cell>
          <cell r="B465" t="str">
            <v>BlackRock</v>
          </cell>
          <cell r="C465" t="str">
            <v>13407172</v>
          </cell>
          <cell r="D465" t="str">
            <v>USD</v>
          </cell>
          <cell r="E465" t="str">
            <v>005</v>
          </cell>
          <cell r="F465" t="str">
            <v>070</v>
          </cell>
          <cell r="G465" t="str">
            <v>BANK OF NOVA SCOTIA</v>
          </cell>
          <cell r="H465" t="str">
            <v>2.25 22 JAN 2013</v>
          </cell>
          <cell r="I465" t="str">
            <v>B064149A56</v>
          </cell>
          <cell r="J465" t="str">
            <v>B</v>
          </cell>
          <cell r="K465" t="str">
            <v>ZZZ</v>
          </cell>
          <cell r="L465">
            <v>8625</v>
          </cell>
          <cell r="M465">
            <v>2030679.45</v>
          </cell>
          <cell r="N465">
            <v>2034060</v>
          </cell>
          <cell r="O465">
            <v>2057640</v>
          </cell>
          <cell r="P465">
            <v>2000000</v>
          </cell>
          <cell r="Q465">
            <v>2066265</v>
          </cell>
          <cell r="R465" t="str">
            <v>JJ   22</v>
          </cell>
          <cell r="S465">
            <v>41296</v>
          </cell>
          <cell r="T465">
            <v>2013</v>
          </cell>
          <cell r="U465">
            <v>1</v>
          </cell>
          <cell r="V465">
            <v>845</v>
          </cell>
          <cell r="W465" t="str">
            <v>MS</v>
          </cell>
          <cell r="X465">
            <v>2.25</v>
          </cell>
          <cell r="Y465">
            <v>2.25</v>
          </cell>
          <cell r="Z465">
            <v>2.0511789296705496E-3</v>
          </cell>
          <cell r="AA465">
            <v>40451</v>
          </cell>
          <cell r="AB465">
            <v>26960.55</v>
          </cell>
          <cell r="AC465">
            <v>6.2400000000000004E-2</v>
          </cell>
          <cell r="AD465">
            <v>1</v>
          </cell>
          <cell r="AE465">
            <v>102.88200000000001</v>
          </cell>
          <cell r="AF465" t="str">
            <v>AA-</v>
          </cell>
          <cell r="AG465">
            <v>101.70300000000002</v>
          </cell>
          <cell r="AH465">
            <v>1.6</v>
          </cell>
          <cell r="AI465">
            <v>1</v>
          </cell>
          <cell r="AJ465">
            <v>1.4586161277657243E-3</v>
          </cell>
          <cell r="AK465">
            <v>1.8069555164360062E-3</v>
          </cell>
          <cell r="AL465" t="str">
            <v>AA-</v>
          </cell>
          <cell r="AM465" t="str">
            <v>Aa1</v>
          </cell>
          <cell r="AN465" t="str">
            <v>AA-</v>
          </cell>
          <cell r="AO465" t="str">
            <v>Financial</v>
          </cell>
          <cell r="AP465" t="str">
            <v>Banks</v>
          </cell>
          <cell r="AQ465" t="str">
            <v>CANADA</v>
          </cell>
          <cell r="AR465" t="str">
            <v>#N/A Field Not Applicable</v>
          </cell>
        </row>
        <row r="466">
          <cell r="A466" t="str">
            <v>CP Ltd</v>
          </cell>
          <cell r="B466" t="str">
            <v>BlackRock</v>
          </cell>
          <cell r="C466" t="str">
            <v>13407172</v>
          </cell>
          <cell r="D466" t="str">
            <v>USD</v>
          </cell>
          <cell r="E466" t="str">
            <v>285</v>
          </cell>
          <cell r="F466" t="str">
            <v>070</v>
          </cell>
          <cell r="G466" t="str">
            <v>COMMONWEALTH BANK AU</v>
          </cell>
          <cell r="H466" t="str">
            <v>2.5 10 DEC 2012</v>
          </cell>
          <cell r="I466" t="str">
            <v>B20272BAC8</v>
          </cell>
          <cell r="J466" t="str">
            <v>B</v>
          </cell>
          <cell r="K466" t="str">
            <v>ZZZ</v>
          </cell>
          <cell r="L466">
            <v>26979.17</v>
          </cell>
          <cell r="M466">
            <v>3565105.56</v>
          </cell>
          <cell r="N466">
            <v>3573640</v>
          </cell>
          <cell r="O466">
            <v>3637812.5</v>
          </cell>
          <cell r="P466">
            <v>3500000</v>
          </cell>
          <cell r="Q466">
            <v>3664791.67</v>
          </cell>
          <cell r="R466" t="str">
            <v>JD   10</v>
          </cell>
          <cell r="S466">
            <v>41253</v>
          </cell>
          <cell r="T466">
            <v>2012</v>
          </cell>
          <cell r="U466">
            <v>12</v>
          </cell>
          <cell r="V466">
            <v>802</v>
          </cell>
          <cell r="W466" t="str">
            <v>MS</v>
          </cell>
          <cell r="X466">
            <v>2.5</v>
          </cell>
          <cell r="Y466">
            <v>2.13</v>
          </cell>
          <cell r="Z466">
            <v>3.4090365033723471E-3</v>
          </cell>
          <cell r="AA466">
            <v>40451</v>
          </cell>
          <cell r="AB466">
            <v>72706.94</v>
          </cell>
          <cell r="AC466">
            <v>5.67E-2</v>
          </cell>
          <cell r="AD466">
            <v>1</v>
          </cell>
          <cell r="AE466">
            <v>103.93799999999999</v>
          </cell>
          <cell r="AF466" t="str">
            <v>AAA</v>
          </cell>
          <cell r="AG466">
            <v>102.104</v>
          </cell>
          <cell r="AH466">
            <v>1.6</v>
          </cell>
          <cell r="AI466">
            <v>0.7</v>
          </cell>
          <cell r="AJ466">
            <v>2.5607785940825146E-3</v>
          </cell>
          <cell r="AK466">
            <v>3.1723308956116522E-3</v>
          </cell>
          <cell r="AL466" t="str">
            <v>AAA</v>
          </cell>
          <cell r="AM466" t="str">
            <v>Aaa</v>
          </cell>
          <cell r="AN466" t="str">
            <v>AAA</v>
          </cell>
          <cell r="AO466" t="str">
            <v>Financial</v>
          </cell>
          <cell r="AP466" t="str">
            <v>Banks</v>
          </cell>
          <cell r="AQ466" t="str">
            <v>AUSTRALIA</v>
          </cell>
          <cell r="AR466" t="str">
            <v>#N/A Field Not Applicable</v>
          </cell>
        </row>
        <row r="467">
          <cell r="A467" t="str">
            <v>CP Ltd</v>
          </cell>
          <cell r="B467" t="str">
            <v>BlackRock</v>
          </cell>
          <cell r="C467" t="str">
            <v>13407172</v>
          </cell>
          <cell r="D467" t="str">
            <v>USD</v>
          </cell>
          <cell r="E467" t="str">
            <v>600</v>
          </cell>
          <cell r="F467" t="str">
            <v>070</v>
          </cell>
          <cell r="G467" t="str">
            <v>EURO INV BANK</v>
          </cell>
          <cell r="H467" t="str">
            <v>1.750 SEP 14 12</v>
          </cell>
          <cell r="I467" t="str">
            <v>B41FN79</v>
          </cell>
          <cell r="J467" t="str">
            <v>B</v>
          </cell>
          <cell r="K467" t="str">
            <v>ZZZ</v>
          </cell>
          <cell r="L467">
            <v>1322.22</v>
          </cell>
          <cell r="M467">
            <v>1602729.19</v>
          </cell>
          <cell r="N467">
            <v>1604097.6</v>
          </cell>
          <cell r="O467">
            <v>1637280</v>
          </cell>
          <cell r="P467">
            <v>1600000</v>
          </cell>
          <cell r="Q467">
            <v>1638602.22</v>
          </cell>
          <cell r="R467" t="str">
            <v>MS   14</v>
          </cell>
          <cell r="S467">
            <v>41166</v>
          </cell>
          <cell r="T467">
            <v>2012</v>
          </cell>
          <cell r="U467">
            <v>9</v>
          </cell>
          <cell r="V467">
            <v>715</v>
          </cell>
          <cell r="W467" t="str">
            <v>MS</v>
          </cell>
          <cell r="X467">
            <v>1.75</v>
          </cell>
          <cell r="Y467">
            <v>1.92</v>
          </cell>
          <cell r="Z467">
            <v>1.3814686379821663E-3</v>
          </cell>
          <cell r="AA467">
            <v>40451</v>
          </cell>
          <cell r="AB467">
            <v>34550.81</v>
          </cell>
          <cell r="AC467">
            <v>4.6900000000000004E-2</v>
          </cell>
          <cell r="AD467">
            <v>1</v>
          </cell>
          <cell r="AE467">
            <v>102.33</v>
          </cell>
          <cell r="AF467" t="str">
            <v>AAA</v>
          </cell>
          <cell r="AG467">
            <v>100.256</v>
          </cell>
          <cell r="AH467">
            <v>1.7</v>
          </cell>
          <cell r="AI467">
            <v>0.6</v>
          </cell>
          <cell r="AJ467">
            <v>1.2231753565467096E-3</v>
          </cell>
          <cell r="AK467">
            <v>1.5152879609703939E-3</v>
          </cell>
          <cell r="AL467" t="str">
            <v>AAA</v>
          </cell>
          <cell r="AM467" t="str">
            <v>Aaa</v>
          </cell>
          <cell r="AN467" t="str">
            <v>AAA</v>
          </cell>
          <cell r="AO467" t="str">
            <v>Government</v>
          </cell>
          <cell r="AP467" t="str">
            <v>Multi-National</v>
          </cell>
          <cell r="AQ467" t="str">
            <v>SNAT</v>
          </cell>
          <cell r="AR467" t="str">
            <v>#N/A Field Not Applicable</v>
          </cell>
        </row>
        <row r="468">
          <cell r="A468" t="str">
            <v>CP Ltd</v>
          </cell>
          <cell r="B468" t="str">
            <v>BlackRock</v>
          </cell>
          <cell r="C468" t="str">
            <v>13407172</v>
          </cell>
          <cell r="D468" t="str">
            <v>USD</v>
          </cell>
          <cell r="E468" t="str">
            <v>015</v>
          </cell>
          <cell r="F468" t="str">
            <v>070</v>
          </cell>
          <cell r="G468" t="str">
            <v>HONEYWELL INTL</v>
          </cell>
          <cell r="H468" t="str">
            <v>5.625 01 AUG 2012</v>
          </cell>
          <cell r="I468" t="str">
            <v>B438516AV8</v>
          </cell>
          <cell r="J468" t="str">
            <v>B</v>
          </cell>
          <cell r="K468" t="str">
            <v>ZZZ</v>
          </cell>
          <cell r="L468">
            <v>19265.62</v>
          </cell>
          <cell r="M468">
            <v>2204596.7999999998</v>
          </cell>
          <cell r="N468">
            <v>2256580.5</v>
          </cell>
          <cell r="O468">
            <v>2232531.4500000002</v>
          </cell>
          <cell r="P468">
            <v>2055000</v>
          </cell>
          <cell r="Q468">
            <v>2251797.0699999998</v>
          </cell>
          <cell r="R468" t="str">
            <v>FA    1</v>
          </cell>
          <cell r="S468">
            <v>41122</v>
          </cell>
          <cell r="T468">
            <v>2012</v>
          </cell>
          <cell r="U468">
            <v>8</v>
          </cell>
          <cell r="V468">
            <v>671</v>
          </cell>
          <cell r="W468" t="str">
            <v>MS</v>
          </cell>
          <cell r="X468">
            <v>5.625</v>
          </cell>
          <cell r="Y468">
            <v>1.75</v>
          </cell>
          <cell r="Z468">
            <v>1.731995965524075E-3</v>
          </cell>
          <cell r="AA468">
            <v>40451</v>
          </cell>
          <cell r="AB468">
            <v>27934.65</v>
          </cell>
          <cell r="AC468">
            <v>4.0199999999999993E-2</v>
          </cell>
          <cell r="AD468">
            <v>1</v>
          </cell>
          <cell r="AE468">
            <v>108.639</v>
          </cell>
          <cell r="AF468" t="str">
            <v>A</v>
          </cell>
          <cell r="AG468">
            <v>109.809</v>
          </cell>
          <cell r="AH468">
            <v>1.6</v>
          </cell>
          <cell r="AI468">
            <v>0.9</v>
          </cell>
          <cell r="AJ468">
            <v>1.5835391684791544E-3</v>
          </cell>
          <cell r="AK468">
            <v>1.9617120512433247E-3</v>
          </cell>
          <cell r="AL468" t="str">
            <v xml:space="preserve">A </v>
          </cell>
          <cell r="AM468" t="str">
            <v>A2</v>
          </cell>
          <cell r="AN468" t="str">
            <v xml:space="preserve">A </v>
          </cell>
          <cell r="AO468" t="str">
            <v>Industrial</v>
          </cell>
          <cell r="AP468" t="str">
            <v>Miscellaneous Manufactur</v>
          </cell>
          <cell r="AQ468" t="str">
            <v>UNITED STATES</v>
          </cell>
          <cell r="AR468" t="str">
            <v>#N/A Field Not Applicable</v>
          </cell>
        </row>
        <row r="469">
          <cell r="A469" t="str">
            <v>CP Ltd</v>
          </cell>
          <cell r="B469" t="str">
            <v>BlackRock</v>
          </cell>
          <cell r="C469" t="str">
            <v>13407172</v>
          </cell>
          <cell r="D469" t="str">
            <v>USD</v>
          </cell>
          <cell r="E469" t="str">
            <v>600</v>
          </cell>
          <cell r="F469" t="str">
            <v>070</v>
          </cell>
          <cell r="G469" t="str">
            <v>INTER-AMERICAN DEVEL</v>
          </cell>
          <cell r="H469" t="str">
            <v>1.75 22 OCT 2012</v>
          </cell>
          <cell r="I469" t="str">
            <v>B4581X0BH0</v>
          </cell>
          <cell r="J469" t="str">
            <v>B</v>
          </cell>
          <cell r="K469" t="str">
            <v>ZZZ</v>
          </cell>
          <cell r="L469">
            <v>9275</v>
          </cell>
          <cell r="M469">
            <v>1199020.2</v>
          </cell>
          <cell r="N469">
            <v>1198572</v>
          </cell>
          <cell r="O469">
            <v>1228125</v>
          </cell>
          <cell r="P469">
            <v>1200000</v>
          </cell>
          <cell r="Q469">
            <v>1237400</v>
          </cell>
          <cell r="R469" t="str">
            <v>AO   22</v>
          </cell>
          <cell r="S469">
            <v>41204</v>
          </cell>
          <cell r="T469">
            <v>2012</v>
          </cell>
          <cell r="U469">
            <v>10</v>
          </cell>
          <cell r="V469">
            <v>753</v>
          </cell>
          <cell r="W469" t="str">
            <v>MS</v>
          </cell>
          <cell r="X469">
            <v>1.75</v>
          </cell>
          <cell r="Y469">
            <v>2</v>
          </cell>
          <cell r="Z469">
            <v>1.0765548208734297E-3</v>
          </cell>
          <cell r="AA469">
            <v>40451</v>
          </cell>
          <cell r="AB469">
            <v>29104.799999999999</v>
          </cell>
          <cell r="AC469">
            <v>5.1200000000000002E-2</v>
          </cell>
          <cell r="AD469">
            <v>1</v>
          </cell>
          <cell r="AE469">
            <v>102.34399999999999</v>
          </cell>
          <cell r="AF469" t="str">
            <v>AAA</v>
          </cell>
          <cell r="AG469">
            <v>99.881</v>
          </cell>
          <cell r="AH469">
            <v>1.8</v>
          </cell>
          <cell r="AI469">
            <v>0.6</v>
          </cell>
          <cell r="AJ469">
            <v>9.6889933878608681E-4</v>
          </cell>
          <cell r="AK469">
            <v>1.2002870198429046E-3</v>
          </cell>
          <cell r="AL469" t="str">
            <v>AAA</v>
          </cell>
          <cell r="AM469" t="str">
            <v>Aaa</v>
          </cell>
          <cell r="AN469" t="str">
            <v>AAA</v>
          </cell>
          <cell r="AO469" t="str">
            <v>Government</v>
          </cell>
          <cell r="AP469" t="str">
            <v>Multi-National</v>
          </cell>
          <cell r="AQ469" t="str">
            <v>SNAT</v>
          </cell>
          <cell r="AR469" t="str">
            <v>#N/A Field Not Applicable</v>
          </cell>
        </row>
        <row r="470">
          <cell r="A470" t="str">
            <v>CP Ltd</v>
          </cell>
          <cell r="B470" t="str">
            <v>BlackRock</v>
          </cell>
          <cell r="C470" t="str">
            <v>13407172</v>
          </cell>
          <cell r="D470" t="str">
            <v>USD</v>
          </cell>
          <cell r="E470" t="str">
            <v>600</v>
          </cell>
          <cell r="F470" t="str">
            <v>070</v>
          </cell>
          <cell r="G470" t="str">
            <v>INTL BK RECON &amp; DEV</v>
          </cell>
          <cell r="H470" t="str">
            <v>3.125 15 NOV 2011</v>
          </cell>
          <cell r="I470" t="str">
            <v>B459058AE3</v>
          </cell>
          <cell r="J470" t="str">
            <v>B</v>
          </cell>
          <cell r="K470" t="str">
            <v>ZZZ</v>
          </cell>
          <cell r="L470">
            <v>35416.67</v>
          </cell>
          <cell r="M470">
            <v>3073501.29</v>
          </cell>
          <cell r="N470">
            <v>3125490</v>
          </cell>
          <cell r="O470">
            <v>3089062.5</v>
          </cell>
          <cell r="P470">
            <v>3000000</v>
          </cell>
          <cell r="Q470">
            <v>3124479.17</v>
          </cell>
          <cell r="R470" t="str">
            <v>MN   15</v>
          </cell>
          <cell r="S470">
            <v>40862</v>
          </cell>
          <cell r="T470">
            <v>2011</v>
          </cell>
          <cell r="U470">
            <v>11</v>
          </cell>
          <cell r="V470">
            <v>411</v>
          </cell>
          <cell r="W470" t="str">
            <v>MS</v>
          </cell>
          <cell r="X470">
            <v>3.125</v>
          </cell>
          <cell r="Y470">
            <v>1.1000000000000001</v>
          </cell>
          <cell r="Z470">
            <v>1.5177692143056583E-3</v>
          </cell>
          <cell r="AA470">
            <v>40451</v>
          </cell>
          <cell r="AB470">
            <v>15561.21</v>
          </cell>
          <cell r="AC470">
            <v>1.78E-2</v>
          </cell>
          <cell r="AD470">
            <v>1</v>
          </cell>
          <cell r="AE470">
            <v>102.96899999999999</v>
          </cell>
          <cell r="AF470" t="str">
            <v>AAA</v>
          </cell>
          <cell r="AG470">
            <v>104.18300000000001</v>
          </cell>
          <cell r="AH470">
            <v>0.9</v>
          </cell>
          <cell r="AI470">
            <v>0.5</v>
          </cell>
          <cell r="AJ470">
            <v>1.2418111753409932E-3</v>
          </cell>
          <cell r="AK470">
            <v>1.5383742925504605E-3</v>
          </cell>
          <cell r="AL470" t="str">
            <v>AAA</v>
          </cell>
          <cell r="AM470" t="str">
            <v>Aaa</v>
          </cell>
          <cell r="AN470" t="str">
            <v>AAA</v>
          </cell>
          <cell r="AO470" t="str">
            <v>Government</v>
          </cell>
          <cell r="AP470" t="str">
            <v>Multi-National</v>
          </cell>
          <cell r="AQ470" t="str">
            <v>SNAT</v>
          </cell>
          <cell r="AR470" t="str">
            <v>#N/A Field Not Applicable</v>
          </cell>
        </row>
        <row r="471">
          <cell r="A471" t="str">
            <v>CP Ltd</v>
          </cell>
          <cell r="B471" t="str">
            <v>BlackRock</v>
          </cell>
          <cell r="C471" t="str">
            <v>13407172</v>
          </cell>
          <cell r="D471" t="str">
            <v>USD</v>
          </cell>
          <cell r="E471" t="str">
            <v>150</v>
          </cell>
          <cell r="F471" t="str">
            <v>070</v>
          </cell>
          <cell r="G471" t="str">
            <v>KFW</v>
          </cell>
          <cell r="H471" t="str">
            <v>4 15 OCT 2013</v>
          </cell>
          <cell r="I471" t="str">
            <v>B500769CW2</v>
          </cell>
          <cell r="J471" t="str">
            <v>B</v>
          </cell>
          <cell r="K471" t="str">
            <v>ZZZ</v>
          </cell>
          <cell r="L471">
            <v>29142.22</v>
          </cell>
          <cell r="M471">
            <v>1658352.7</v>
          </cell>
          <cell r="N471">
            <v>1681293.8</v>
          </cell>
          <cell r="O471">
            <v>1723100.6</v>
          </cell>
          <cell r="P471">
            <v>1580000</v>
          </cell>
          <cell r="Q471">
            <v>1752242.82</v>
          </cell>
          <cell r="R471" t="str">
            <v>AO   15</v>
          </cell>
          <cell r="S471">
            <v>41562</v>
          </cell>
          <cell r="T471">
            <v>2013</v>
          </cell>
          <cell r="U471">
            <v>10</v>
          </cell>
          <cell r="V471">
            <v>1111</v>
          </cell>
          <cell r="W471" t="str">
            <v>MS</v>
          </cell>
          <cell r="X471">
            <v>4</v>
          </cell>
          <cell r="Y471">
            <v>2.84</v>
          </cell>
          <cell r="Z471">
            <v>2.1143403449989631E-3</v>
          </cell>
          <cell r="AA471">
            <v>40451</v>
          </cell>
          <cell r="AB471">
            <v>64747.9</v>
          </cell>
          <cell r="AC471">
            <v>9.849999999999999E-2</v>
          </cell>
          <cell r="AD471">
            <v>1</v>
          </cell>
          <cell r="AE471">
            <v>109.057</v>
          </cell>
          <cell r="AF471" t="str">
            <v>AAA</v>
          </cell>
          <cell r="AG471">
            <v>106.411</v>
          </cell>
          <cell r="AH471">
            <v>2.2999999999999998</v>
          </cell>
          <cell r="AI471">
            <v>1</v>
          </cell>
          <cell r="AJ471">
            <v>1.7123178850343712E-3</v>
          </cell>
          <cell r="AK471">
            <v>2.1212450550607436E-3</v>
          </cell>
          <cell r="AL471" t="str">
            <v>AAA</v>
          </cell>
          <cell r="AM471" t="str">
            <v>Aaa</v>
          </cell>
          <cell r="AN471" t="str">
            <v>AAA</v>
          </cell>
          <cell r="AO471" t="str">
            <v>Financial</v>
          </cell>
          <cell r="AP471" t="str">
            <v>Banks</v>
          </cell>
          <cell r="AQ471" t="str">
            <v>GERMANY</v>
          </cell>
          <cell r="AR471" t="str">
            <v>#N/A Field Not Applicable</v>
          </cell>
        </row>
        <row r="472">
          <cell r="A472" t="str">
            <v>CP Ltd</v>
          </cell>
          <cell r="B472" t="str">
            <v>BlackRock</v>
          </cell>
          <cell r="C472" t="str">
            <v>13407172</v>
          </cell>
          <cell r="D472" t="str">
            <v>USD</v>
          </cell>
          <cell r="E472" t="str">
            <v>150</v>
          </cell>
          <cell r="F472" t="str">
            <v>070</v>
          </cell>
          <cell r="G472" t="str">
            <v>KFW GROUP</v>
          </cell>
          <cell r="H472" t="str">
            <v>3.25 14 OCT 2011</v>
          </cell>
          <cell r="I472" t="str">
            <v>B500769CX0</v>
          </cell>
          <cell r="J472" t="str">
            <v>B</v>
          </cell>
          <cell r="K472" t="str">
            <v>ZZZ</v>
          </cell>
          <cell r="L472">
            <v>15076.39</v>
          </cell>
          <cell r="M472">
            <v>1024119.48</v>
          </cell>
          <cell r="N472">
            <v>1043900</v>
          </cell>
          <cell r="O472">
            <v>1029500</v>
          </cell>
          <cell r="P472">
            <v>1000000</v>
          </cell>
          <cell r="Q472">
            <v>1044576.39</v>
          </cell>
          <cell r="R472" t="str">
            <v>AO   14</v>
          </cell>
          <cell r="S472">
            <v>40830</v>
          </cell>
          <cell r="T472">
            <v>2011</v>
          </cell>
          <cell r="U472">
            <v>10</v>
          </cell>
          <cell r="V472">
            <v>379</v>
          </cell>
          <cell r="W472" t="str">
            <v>MS</v>
          </cell>
          <cell r="X472">
            <v>3.25</v>
          </cell>
          <cell r="Y472">
            <v>1.01</v>
          </cell>
          <cell r="Z472">
            <v>4.6435663509998998E-4</v>
          </cell>
          <cell r="AA472">
            <v>40451</v>
          </cell>
          <cell r="AB472">
            <v>5380.52</v>
          </cell>
          <cell r="AC472">
            <v>1.55E-2</v>
          </cell>
          <cell r="AD472">
            <v>1</v>
          </cell>
          <cell r="AE472">
            <v>102.95</v>
          </cell>
          <cell r="AF472" t="str">
            <v>AAA</v>
          </cell>
          <cell r="AG472">
            <v>104.39</v>
          </cell>
          <cell r="AH472">
            <v>0.9</v>
          </cell>
          <cell r="AI472">
            <v>0.4</v>
          </cell>
          <cell r="AJ472">
            <v>4.1378314018810991E-4</v>
          </cell>
          <cell r="AK472">
            <v>5.1260075460457847E-4</v>
          </cell>
          <cell r="AL472" t="str">
            <v>AAA</v>
          </cell>
          <cell r="AM472" t="str">
            <v>Aaa</v>
          </cell>
          <cell r="AN472" t="str">
            <v>AAA</v>
          </cell>
          <cell r="AO472" t="str">
            <v>Financial</v>
          </cell>
          <cell r="AP472" t="str">
            <v>Banks</v>
          </cell>
          <cell r="AQ472" t="str">
            <v>GERMANY</v>
          </cell>
          <cell r="AR472" t="str">
            <v>#N/A Field Not Applicable</v>
          </cell>
        </row>
        <row r="473">
          <cell r="A473" t="str">
            <v>CP Ltd</v>
          </cell>
          <cell r="B473" t="str">
            <v>BlackRock</v>
          </cell>
          <cell r="C473" t="str">
            <v>13407172</v>
          </cell>
          <cell r="D473" t="str">
            <v>USD</v>
          </cell>
          <cell r="E473" t="str">
            <v>205</v>
          </cell>
          <cell r="F473" t="str">
            <v>070</v>
          </cell>
          <cell r="G473" t="str">
            <v>LEASEPLAN CORP NV</v>
          </cell>
          <cell r="H473" t="str">
            <v>3.0 07 MAY 2012</v>
          </cell>
          <cell r="I473" t="str">
            <v>B52205VAA3</v>
          </cell>
          <cell r="J473" t="str">
            <v>B</v>
          </cell>
          <cell r="K473" t="str">
            <v>ZZZ</v>
          </cell>
          <cell r="L473">
            <v>18000</v>
          </cell>
          <cell r="M473">
            <v>1529864.49</v>
          </cell>
          <cell r="N473">
            <v>1547865</v>
          </cell>
          <cell r="O473">
            <v>1549965</v>
          </cell>
          <cell r="P473">
            <v>1500000</v>
          </cell>
          <cell r="Q473">
            <v>1567965</v>
          </cell>
          <cell r="R473" t="str">
            <v>MN    7</v>
          </cell>
          <cell r="S473">
            <v>41036</v>
          </cell>
          <cell r="T473">
            <v>2012</v>
          </cell>
          <cell r="U473">
            <v>5</v>
          </cell>
          <cell r="V473">
            <v>585</v>
          </cell>
          <cell r="W473" t="str">
            <v>MS</v>
          </cell>
          <cell r="X473">
            <v>3</v>
          </cell>
          <cell r="Y473">
            <v>1.55</v>
          </cell>
          <cell r="Z473">
            <v>1.0645457172399953E-3</v>
          </cell>
          <cell r="AA473">
            <v>40451</v>
          </cell>
          <cell r="AB473">
            <v>20100.509999999998</v>
          </cell>
          <cell r="AC473">
            <v>3.2300000000000002E-2</v>
          </cell>
          <cell r="AD473">
            <v>1</v>
          </cell>
          <cell r="AE473">
            <v>103.331</v>
          </cell>
          <cell r="AF473" t="str">
            <v>AAA</v>
          </cell>
          <cell r="AG473">
            <v>103.191</v>
          </cell>
          <cell r="AH473">
            <v>1.7</v>
          </cell>
          <cell r="AI473">
            <v>0.9</v>
          </cell>
          <cell r="AJ473">
            <v>1.1675662705212852E-3</v>
          </cell>
          <cell r="AK473">
            <v>1.4463985919000524E-3</v>
          </cell>
          <cell r="AL473" t="str">
            <v>AAA</v>
          </cell>
          <cell r="AM473" t="str">
            <v>Aaa</v>
          </cell>
          <cell r="AN473" t="str">
            <v>AAA</v>
          </cell>
          <cell r="AO473" t="str">
            <v>Financial</v>
          </cell>
          <cell r="AP473" t="str">
            <v>Diversified Finan Serv</v>
          </cell>
          <cell r="AQ473" t="str">
            <v>NETHERLANDS</v>
          </cell>
          <cell r="AR473" t="str">
            <v>#N/A Field Not Applicable</v>
          </cell>
        </row>
        <row r="474">
          <cell r="A474" t="str">
            <v>CP Ltd</v>
          </cell>
          <cell r="B474" t="str">
            <v>BlackRock</v>
          </cell>
          <cell r="C474" t="str">
            <v>13407172</v>
          </cell>
          <cell r="D474" t="str">
            <v>USD</v>
          </cell>
          <cell r="E474" t="str">
            <v>015</v>
          </cell>
          <cell r="F474" t="str">
            <v>070</v>
          </cell>
          <cell r="G474" t="str">
            <v>MET LIFE GLOB FUNDIN</v>
          </cell>
          <cell r="H474" t="str">
            <v>2.625 17 SEP 2012</v>
          </cell>
          <cell r="I474" t="str">
            <v>B59217EBZ6</v>
          </cell>
          <cell r="J474" t="str">
            <v>B</v>
          </cell>
          <cell r="K474" t="str">
            <v>ZZZ</v>
          </cell>
          <cell r="L474">
            <v>838.54</v>
          </cell>
          <cell r="M474">
            <v>752158.08</v>
          </cell>
          <cell r="N474">
            <v>753202.5</v>
          </cell>
          <cell r="O474">
            <v>773490</v>
          </cell>
          <cell r="P474">
            <v>750000</v>
          </cell>
          <cell r="Q474">
            <v>774328.54</v>
          </cell>
          <cell r="R474" t="str">
            <v>MS   17</v>
          </cell>
          <cell r="S474">
            <v>41169</v>
          </cell>
          <cell r="T474">
            <v>2012</v>
          </cell>
          <cell r="U474">
            <v>9</v>
          </cell>
          <cell r="V474">
            <v>718</v>
          </cell>
          <cell r="W474" t="str">
            <v>MS</v>
          </cell>
          <cell r="X474">
            <v>2.875</v>
          </cell>
          <cell r="Y474">
            <v>1.91</v>
          </cell>
          <cell r="Z474">
            <v>6.449442084163154E-4</v>
          </cell>
          <cell r="AA474">
            <v>40451</v>
          </cell>
          <cell r="AB474">
            <v>21331.919999999998</v>
          </cell>
          <cell r="AC474">
            <v>4.6500000000000007E-2</v>
          </cell>
          <cell r="AD474">
            <v>1</v>
          </cell>
          <cell r="AE474">
            <v>103.13200000000001</v>
          </cell>
          <cell r="AF474" t="str">
            <v>AA-</v>
          </cell>
          <cell r="AG474">
            <v>100.42700000000001</v>
          </cell>
          <cell r="AH474">
            <v>2.7</v>
          </cell>
          <cell r="AI474">
            <v>1.3</v>
          </cell>
          <cell r="AJ474">
            <v>9.1170123702829944E-4</v>
          </cell>
          <cell r="AK474">
            <v>1.1294291542719144E-3</v>
          </cell>
          <cell r="AL474" t="str">
            <v>AA-</v>
          </cell>
          <cell r="AM474" t="str">
            <v>Aa3</v>
          </cell>
          <cell r="AN474" t="str">
            <v>AA-</v>
          </cell>
          <cell r="AO474" t="str">
            <v>Financial</v>
          </cell>
          <cell r="AP474" t="str">
            <v>Insurance</v>
          </cell>
          <cell r="AQ474" t="str">
            <v>UNITED STATES</v>
          </cell>
          <cell r="AR474" t="str">
            <v>#N/A Field Not Applicable</v>
          </cell>
        </row>
        <row r="475">
          <cell r="A475" t="str">
            <v>CP Ltd</v>
          </cell>
          <cell r="B475" t="str">
            <v>BlackRock</v>
          </cell>
          <cell r="C475" t="str">
            <v>13407172</v>
          </cell>
          <cell r="D475" t="str">
            <v>USD</v>
          </cell>
          <cell r="E475" t="str">
            <v>015</v>
          </cell>
          <cell r="F475" t="str">
            <v>070</v>
          </cell>
          <cell r="G475" t="str">
            <v>NEW YORK LIFE GLB FD</v>
          </cell>
          <cell r="H475" t="str">
            <v>2.25 14 DEC 2012</v>
          </cell>
          <cell r="I475" t="str">
            <v>B64952WAS2</v>
          </cell>
          <cell r="J475" t="str">
            <v>B</v>
          </cell>
          <cell r="K475" t="str">
            <v>ZZZ</v>
          </cell>
          <cell r="L475">
            <v>5350</v>
          </cell>
          <cell r="M475">
            <v>798427.64</v>
          </cell>
          <cell r="N475">
            <v>797744</v>
          </cell>
          <cell r="O475">
            <v>820192</v>
          </cell>
          <cell r="P475">
            <v>800000</v>
          </cell>
          <cell r="Q475">
            <v>825542</v>
          </cell>
          <cell r="R475" t="str">
            <v>JD   14</v>
          </cell>
          <cell r="S475">
            <v>41257</v>
          </cell>
          <cell r="T475">
            <v>2012</v>
          </cell>
          <cell r="U475">
            <v>12</v>
          </cell>
          <cell r="V475">
            <v>806</v>
          </cell>
          <cell r="W475" t="str">
            <v>MS</v>
          </cell>
          <cell r="X475">
            <v>2.25</v>
          </cell>
          <cell r="Y475">
            <v>2.14</v>
          </cell>
          <cell r="Z475">
            <v>7.6705939041547182E-4</v>
          </cell>
          <cell r="AA475">
            <v>40451</v>
          </cell>
          <cell r="AB475">
            <v>21764.36</v>
          </cell>
          <cell r="AC475">
            <v>5.7200000000000001E-2</v>
          </cell>
          <cell r="AD475">
            <v>1</v>
          </cell>
          <cell r="AE475">
            <v>102.524</v>
          </cell>
          <cell r="AF475" t="str">
            <v>AAA</v>
          </cell>
          <cell r="AG475">
            <v>99.718000000000018</v>
          </cell>
          <cell r="AH475">
            <v>2.2999999999999998</v>
          </cell>
          <cell r="AI475">
            <v>1.1000000000000001</v>
          </cell>
          <cell r="AJ475">
            <v>8.2440962521289015E-4</v>
          </cell>
          <cell r="AK475">
            <v>1.0212909974903527E-3</v>
          </cell>
          <cell r="AL475" t="str">
            <v>AAA</v>
          </cell>
          <cell r="AM475" t="str">
            <v>Aaa</v>
          </cell>
          <cell r="AN475" t="str">
            <v>AAA</v>
          </cell>
          <cell r="AO475" t="str">
            <v>Financial</v>
          </cell>
          <cell r="AP475" t="str">
            <v>Insurance</v>
          </cell>
          <cell r="AQ475" t="str">
            <v>UNITED STATES</v>
          </cell>
          <cell r="AR475" t="str">
            <v>#N/A Field Not Applicable</v>
          </cell>
        </row>
        <row r="476">
          <cell r="A476" t="str">
            <v>CP Ltd</v>
          </cell>
          <cell r="B476" t="str">
            <v>BlackRock</v>
          </cell>
          <cell r="C476" t="str">
            <v>13407172</v>
          </cell>
          <cell r="D476" t="str">
            <v>USD</v>
          </cell>
          <cell r="E476" t="str">
            <v>015</v>
          </cell>
          <cell r="F476" t="str">
            <v>070</v>
          </cell>
          <cell r="G476" t="str">
            <v>NEW YORK LIFE GLOBAL</v>
          </cell>
          <cell r="H476" t="str">
            <v>4.65 09 MAY 201</v>
          </cell>
          <cell r="I476" t="str">
            <v>B64953BAP3</v>
          </cell>
          <cell r="J476" t="str">
            <v>B</v>
          </cell>
          <cell r="K476" t="str">
            <v>ZZZ</v>
          </cell>
          <cell r="L476">
            <v>10858.27</v>
          </cell>
          <cell r="M476">
            <v>613442.43000000005</v>
          </cell>
          <cell r="N476">
            <v>621694.71999999997</v>
          </cell>
          <cell r="O476">
            <v>641165.6</v>
          </cell>
          <cell r="P476">
            <v>592000</v>
          </cell>
          <cell r="Q476">
            <v>652023.87</v>
          </cell>
          <cell r="R476" t="str">
            <v>MN    9</v>
          </cell>
          <cell r="S476">
            <v>41403</v>
          </cell>
          <cell r="T476">
            <v>2013</v>
          </cell>
          <cell r="U476">
            <v>5</v>
          </cell>
          <cell r="V476">
            <v>952</v>
          </cell>
          <cell r="W476" t="str">
            <v>MS</v>
          </cell>
          <cell r="X476">
            <v>4.6500000000000004</v>
          </cell>
          <cell r="Y476">
            <v>2.4300000000000002</v>
          </cell>
          <cell r="Z476">
            <v>6.6920586700202895E-4</v>
          </cell>
          <cell r="AA476">
            <v>40451</v>
          </cell>
          <cell r="AB476">
            <v>27723.17</v>
          </cell>
          <cell r="AC476">
            <v>7.400000000000001E-2</v>
          </cell>
          <cell r="AD476">
            <v>1</v>
          </cell>
          <cell r="AE476">
            <v>108.30500000000001</v>
          </cell>
          <cell r="AF476" t="str">
            <v>AAA</v>
          </cell>
          <cell r="AG476">
            <v>105.01600000000001</v>
          </cell>
          <cell r="AH476">
            <v>3.2</v>
          </cell>
          <cell r="AI476">
            <v>1.4</v>
          </cell>
          <cell r="AJ476">
            <v>8.8125875489979122E-4</v>
          </cell>
          <cell r="AK476">
            <v>1.0917165512305831E-3</v>
          </cell>
          <cell r="AL476" t="str">
            <v>AAA</v>
          </cell>
          <cell r="AM476" t="str">
            <v>Aaa</v>
          </cell>
          <cell r="AN476" t="str">
            <v>AAA</v>
          </cell>
          <cell r="AO476" t="str">
            <v>Financial</v>
          </cell>
          <cell r="AP476" t="str">
            <v>Insurance</v>
          </cell>
          <cell r="AQ476" t="str">
            <v>UNITED STATES</v>
          </cell>
          <cell r="AR476" t="str">
            <v>#N/A Field Not Applicable</v>
          </cell>
        </row>
        <row r="477">
          <cell r="A477" t="str">
            <v>CP Ltd</v>
          </cell>
          <cell r="B477" t="str">
            <v>BlackRock</v>
          </cell>
          <cell r="C477" t="str">
            <v>13407172</v>
          </cell>
          <cell r="D477" t="str">
            <v>USD</v>
          </cell>
          <cell r="E477" t="str">
            <v>015</v>
          </cell>
          <cell r="F477" t="str">
            <v>070</v>
          </cell>
          <cell r="G477" t="str">
            <v>NOVARTIS CAPITAL COR</v>
          </cell>
          <cell r="H477" t="str">
            <v>1.9 24 APR 2013</v>
          </cell>
          <cell r="I477" t="str">
            <v>B66989HAB4</v>
          </cell>
          <cell r="J477" t="str">
            <v>B</v>
          </cell>
          <cell r="K477" t="str">
            <v>ZZZ</v>
          </cell>
          <cell r="L477">
            <v>58147.92</v>
          </cell>
          <cell r="M477">
            <v>5683551.1799999997</v>
          </cell>
          <cell r="N477">
            <v>5688160</v>
          </cell>
          <cell r="O477">
            <v>5799781.5</v>
          </cell>
          <cell r="P477">
            <v>5650000</v>
          </cell>
          <cell r="Q477">
            <v>5857929.4199999999</v>
          </cell>
          <cell r="R477" t="str">
            <v>AO   24</v>
          </cell>
          <cell r="S477">
            <v>41388</v>
          </cell>
          <cell r="T477">
            <v>2013</v>
          </cell>
          <cell r="U477">
            <v>4</v>
          </cell>
          <cell r="V477">
            <v>937</v>
          </cell>
          <cell r="W477" t="str">
            <v>MS</v>
          </cell>
          <cell r="X477">
            <v>1.9</v>
          </cell>
          <cell r="Y477">
            <v>2.48</v>
          </cell>
          <cell r="Z477">
            <v>6.3277761991935083E-3</v>
          </cell>
          <cell r="AA477">
            <v>40451</v>
          </cell>
          <cell r="AB477">
            <v>116230.32</v>
          </cell>
          <cell r="AC477">
            <v>7.5499999999999998E-2</v>
          </cell>
          <cell r="AD477">
            <v>1</v>
          </cell>
          <cell r="AE477">
            <v>102.65100000000001</v>
          </cell>
          <cell r="AF477" t="str">
            <v>AA-</v>
          </cell>
          <cell r="AG477">
            <v>100.675</v>
          </cell>
          <cell r="AH477">
            <v>1.7</v>
          </cell>
          <cell r="AI477">
            <v>0.9</v>
          </cell>
          <cell r="AJ477">
            <v>4.3375885236407105E-3</v>
          </cell>
          <cell r="AK477">
            <v>5.3734696618416714E-3</v>
          </cell>
          <cell r="AL477" t="str">
            <v>AA-</v>
          </cell>
          <cell r="AM477" t="str">
            <v>Aa2</v>
          </cell>
          <cell r="AN477" t="str">
            <v>AA-</v>
          </cell>
          <cell r="AO477" t="str">
            <v>Consumer, Non-cyclical</v>
          </cell>
          <cell r="AP477" t="str">
            <v>Pharmaceuticals</v>
          </cell>
          <cell r="AQ477" t="str">
            <v>UNITED STATES</v>
          </cell>
          <cell r="AR477" t="str">
            <v>#N/A Field Not Applicable</v>
          </cell>
        </row>
        <row r="478">
          <cell r="A478" t="str">
            <v>CP Ltd</v>
          </cell>
          <cell r="B478" t="str">
            <v>BlackRock</v>
          </cell>
          <cell r="C478" t="str">
            <v>13407172</v>
          </cell>
          <cell r="D478" t="str">
            <v>USD</v>
          </cell>
          <cell r="E478" t="str">
            <v>015</v>
          </cell>
          <cell r="F478" t="str">
            <v>070</v>
          </cell>
          <cell r="G478" t="str">
            <v>OCCIDENTAL PETROL</v>
          </cell>
          <cell r="H478" t="str">
            <v>7.0 01 NOV 2013</v>
          </cell>
          <cell r="I478" t="str">
            <v>B674599BW4</v>
          </cell>
          <cell r="J478" t="str">
            <v>B</v>
          </cell>
          <cell r="K478" t="str">
            <v>CAL</v>
          </cell>
          <cell r="L478">
            <v>107187.5</v>
          </cell>
          <cell r="M478">
            <v>4224284.46</v>
          </cell>
          <cell r="N478">
            <v>4287055.5</v>
          </cell>
          <cell r="O478">
            <v>4323233.25</v>
          </cell>
          <cell r="P478">
            <v>3675000</v>
          </cell>
          <cell r="Q478">
            <v>4430420.75</v>
          </cell>
          <cell r="R478" t="str">
            <v>MN    1</v>
          </cell>
          <cell r="S478">
            <v>41579</v>
          </cell>
          <cell r="T478">
            <v>2013</v>
          </cell>
          <cell r="U478">
            <v>11</v>
          </cell>
          <cell r="V478">
            <v>1128</v>
          </cell>
          <cell r="W478" t="str">
            <v>MS</v>
          </cell>
          <cell r="X478">
            <v>7</v>
          </cell>
          <cell r="Y478">
            <v>2.77</v>
          </cell>
          <cell r="Z478">
            <v>5.2530626366535721E-3</v>
          </cell>
          <cell r="AA478">
            <v>40451</v>
          </cell>
          <cell r="AB478">
            <v>98948.79</v>
          </cell>
          <cell r="AC478">
            <v>9.6000000000000002E-2</v>
          </cell>
          <cell r="AD478">
            <v>1</v>
          </cell>
          <cell r="AE478">
            <v>117.639</v>
          </cell>
          <cell r="AF478" t="str">
            <v>A</v>
          </cell>
          <cell r="AG478">
            <v>116.655</v>
          </cell>
          <cell r="AH478">
            <v>2</v>
          </cell>
          <cell r="AI478">
            <v>1.2</v>
          </cell>
          <cell r="AJ478">
            <v>3.7928250084141315E-3</v>
          </cell>
          <cell r="AK478">
            <v>4.6986084558987727E-3</v>
          </cell>
          <cell r="AL478" t="str">
            <v xml:space="preserve">A </v>
          </cell>
          <cell r="AM478" t="str">
            <v>A2</v>
          </cell>
          <cell r="AN478" t="str">
            <v xml:space="preserve">A </v>
          </cell>
          <cell r="AO478" t="str">
            <v>Energy</v>
          </cell>
          <cell r="AP478" t="str">
            <v>Oil&amp;Gas</v>
          </cell>
          <cell r="AQ478" t="str">
            <v>UNITED STATES</v>
          </cell>
          <cell r="AR478" t="str">
            <v>#N/A Field Not Applicable</v>
          </cell>
        </row>
        <row r="479">
          <cell r="A479" t="str">
            <v>CP Ltd</v>
          </cell>
          <cell r="B479" t="str">
            <v>BlackRock</v>
          </cell>
          <cell r="C479" t="str">
            <v>13407172</v>
          </cell>
          <cell r="D479" t="str">
            <v>USD</v>
          </cell>
          <cell r="E479" t="str">
            <v>015</v>
          </cell>
          <cell r="F479" t="str">
            <v>070</v>
          </cell>
          <cell r="G479" t="str">
            <v>ROCHE HLDGS INC</v>
          </cell>
          <cell r="H479" t="str">
            <v>FRN 25 FEB 2011</v>
          </cell>
          <cell r="I479" t="str">
            <v>B771196AX0</v>
          </cell>
          <cell r="J479" t="str">
            <v>B</v>
          </cell>
          <cell r="K479" t="str">
            <v>FLR</v>
          </cell>
          <cell r="L479">
            <v>4490.92</v>
          </cell>
          <cell r="M479">
            <v>1763961.87</v>
          </cell>
          <cell r="N479">
            <v>1787460</v>
          </cell>
          <cell r="O479">
            <v>1764857.5</v>
          </cell>
          <cell r="P479">
            <v>1750000</v>
          </cell>
          <cell r="Q479">
            <v>1769348.42</v>
          </cell>
          <cell r="R479" t="str">
            <v>FMAN 25</v>
          </cell>
          <cell r="S479">
            <v>40599</v>
          </cell>
          <cell r="T479">
            <v>2011</v>
          </cell>
          <cell r="U479">
            <v>2</v>
          </cell>
          <cell r="V479">
            <v>148</v>
          </cell>
          <cell r="W479" t="str">
            <v>MS</v>
          </cell>
          <cell r="X479">
            <v>2.4969999999999999</v>
          </cell>
          <cell r="Y479">
            <v>0.17</v>
          </cell>
          <cell r="Z479">
            <v>1.3462253652920937E-4</v>
          </cell>
          <cell r="AA479">
            <v>40451</v>
          </cell>
          <cell r="AB479">
            <v>895.63</v>
          </cell>
          <cell r="AC479">
            <v>2.7000000000000001E-3</v>
          </cell>
          <cell r="AD479">
            <v>1</v>
          </cell>
          <cell r="AE479">
            <v>100.84899999999999</v>
          </cell>
          <cell r="AF479" t="str">
            <v>AA-</v>
          </cell>
          <cell r="AG479">
            <v>102.14100000000001</v>
          </cell>
          <cell r="AH479">
            <v>0.5</v>
          </cell>
          <cell r="AI479">
            <v>0.4</v>
          </cell>
          <cell r="AJ479">
            <v>3.9594863685061572E-4</v>
          </cell>
          <cell r="AK479">
            <v>4.9050710462009302E-4</v>
          </cell>
          <cell r="AL479" t="str">
            <v>AA-</v>
          </cell>
          <cell r="AM479" t="str">
            <v>A2</v>
          </cell>
          <cell r="AN479" t="str">
            <v>AA-</v>
          </cell>
          <cell r="AO479" t="str">
            <v>Consumer, Non-cyclical</v>
          </cell>
          <cell r="AP479" t="str">
            <v>Healthcare-Services</v>
          </cell>
          <cell r="AQ479" t="str">
            <v>UNITED STATES</v>
          </cell>
          <cell r="AR479" t="str">
            <v>#N/A Field Not Applicable</v>
          </cell>
        </row>
        <row r="480">
          <cell r="A480" t="str">
            <v>CP Ltd</v>
          </cell>
          <cell r="B480" t="str">
            <v>BlackRock</v>
          </cell>
          <cell r="C480" t="str">
            <v>13407172</v>
          </cell>
          <cell r="D480" t="str">
            <v>USD</v>
          </cell>
          <cell r="E480" t="str">
            <v>015</v>
          </cell>
          <cell r="F480" t="str">
            <v>070</v>
          </cell>
          <cell r="G480" t="str">
            <v>TIAA GLOBAL MKTS INC</v>
          </cell>
          <cell r="H480" t="str">
            <v>5.125 10OCT2012</v>
          </cell>
          <cell r="I480" t="str">
            <v>B87244EAC6</v>
          </cell>
          <cell r="J480" t="str">
            <v>B</v>
          </cell>
          <cell r="K480" t="str">
            <v>ZZZ</v>
          </cell>
          <cell r="L480">
            <v>57816.41</v>
          </cell>
          <cell r="M480">
            <v>2535270.37</v>
          </cell>
          <cell r="N480">
            <v>2567617.5</v>
          </cell>
          <cell r="O480">
            <v>2570225</v>
          </cell>
          <cell r="P480">
            <v>2375000</v>
          </cell>
          <cell r="Q480">
            <v>2628041.41</v>
          </cell>
          <cell r="R480" t="str">
            <v>AO   10</v>
          </cell>
          <cell r="S480">
            <v>41192</v>
          </cell>
          <cell r="T480">
            <v>2012</v>
          </cell>
          <cell r="U480">
            <v>10</v>
          </cell>
          <cell r="V480">
            <v>741</v>
          </cell>
          <cell r="W480" t="str">
            <v>MS</v>
          </cell>
          <cell r="X480">
            <v>5.125</v>
          </cell>
          <cell r="Y480">
            <v>1.9</v>
          </cell>
          <cell r="Z480">
            <v>2.1625070720985443E-3</v>
          </cell>
          <cell r="AA480">
            <v>40451</v>
          </cell>
          <cell r="AB480">
            <v>34954.629999999997</v>
          </cell>
          <cell r="AC480">
            <v>4.7300000000000002E-2</v>
          </cell>
          <cell r="AD480">
            <v>1</v>
          </cell>
          <cell r="AE480">
            <v>108.22</v>
          </cell>
          <cell r="AF480" t="str">
            <v>AAA</v>
          </cell>
          <cell r="AG480">
            <v>108.11</v>
          </cell>
          <cell r="AH480">
            <v>1.8</v>
          </cell>
          <cell r="AI480">
            <v>1</v>
          </cell>
          <cell r="AJ480">
            <v>2.0486909104091475E-3</v>
          </cell>
          <cell r="AK480">
            <v>2.537948999444145E-3</v>
          </cell>
          <cell r="AL480" t="str">
            <v>AAA</v>
          </cell>
          <cell r="AM480" t="str">
            <v>Aa1</v>
          </cell>
          <cell r="AN480" t="str">
            <v>AAA</v>
          </cell>
          <cell r="AO480" t="str">
            <v>Financial</v>
          </cell>
          <cell r="AP480" t="str">
            <v>Diversified Finan Serv</v>
          </cell>
          <cell r="AQ480" t="str">
            <v>UNITED STATES</v>
          </cell>
          <cell r="AR480" t="str">
            <v>#N/A Field Not Applicable</v>
          </cell>
        </row>
        <row r="481">
          <cell r="A481" t="str">
            <v>CP Ltd</v>
          </cell>
          <cell r="B481" t="str">
            <v>BlackRock</v>
          </cell>
          <cell r="C481" t="str">
            <v>13407172</v>
          </cell>
          <cell r="D481" t="str">
            <v>USD</v>
          </cell>
          <cell r="E481" t="str">
            <v>015</v>
          </cell>
          <cell r="F481" t="str">
            <v>070</v>
          </cell>
          <cell r="G481" t="str">
            <v>3M COMPANY</v>
          </cell>
          <cell r="H481" t="str">
            <v>4.65 15 DEC 2012</v>
          </cell>
          <cell r="I481" t="str">
            <v>B88579EAD7</v>
          </cell>
          <cell r="J481" t="str">
            <v>B</v>
          </cell>
          <cell r="K481" t="str">
            <v>ZZZ</v>
          </cell>
          <cell r="L481">
            <v>71196.67</v>
          </cell>
          <cell r="M481">
            <v>5601523.0899999999</v>
          </cell>
          <cell r="N481">
            <v>5671042</v>
          </cell>
          <cell r="O481">
            <v>5656092</v>
          </cell>
          <cell r="P481">
            <v>5200000</v>
          </cell>
          <cell r="Q481">
            <v>5727288.6699999999</v>
          </cell>
          <cell r="R481" t="str">
            <v>JD   15</v>
          </cell>
          <cell r="S481">
            <v>41258</v>
          </cell>
          <cell r="T481">
            <v>2012</v>
          </cell>
          <cell r="U481">
            <v>12</v>
          </cell>
          <cell r="V481">
            <v>807</v>
          </cell>
          <cell r="W481" t="str">
            <v>MS</v>
          </cell>
          <cell r="X481">
            <v>4.6500000000000004</v>
          </cell>
          <cell r="Y481">
            <v>2.1</v>
          </cell>
          <cell r="Z481">
            <v>5.2808651773439659E-3</v>
          </cell>
          <cell r="AA481">
            <v>40451</v>
          </cell>
          <cell r="AB481">
            <v>54568.91</v>
          </cell>
          <cell r="AC481">
            <v>5.5899999999999998E-2</v>
          </cell>
          <cell r="AD481">
            <v>1</v>
          </cell>
          <cell r="AE481">
            <v>108.771</v>
          </cell>
          <cell r="AF481" t="str">
            <v>AA-</v>
          </cell>
          <cell r="AG481">
            <v>109.05800000000001</v>
          </cell>
          <cell r="AH481">
            <v>1.2</v>
          </cell>
          <cell r="AI481">
            <v>0.6</v>
          </cell>
          <cell r="AJ481">
            <v>3.017637244196552E-3</v>
          </cell>
          <cell r="AK481">
            <v>3.7382942373989018E-3</v>
          </cell>
          <cell r="AL481" t="str">
            <v>AA-</v>
          </cell>
          <cell r="AM481" t="str">
            <v>Aa2</v>
          </cell>
          <cell r="AN481" t="str">
            <v>AA-</v>
          </cell>
          <cell r="AO481" t="str">
            <v>Industrial</v>
          </cell>
          <cell r="AP481" t="str">
            <v>Miscellaneous Manufactur</v>
          </cell>
          <cell r="AQ481" t="str">
            <v>UNITED STATES</v>
          </cell>
          <cell r="AR481" t="str">
            <v>#N/A Field Not Applicable</v>
          </cell>
        </row>
        <row r="482">
          <cell r="A482" t="str">
            <v>CP Ltd</v>
          </cell>
          <cell r="B482" t="str">
            <v>BlackRock</v>
          </cell>
          <cell r="C482" t="str">
            <v>13407172</v>
          </cell>
          <cell r="D482" t="str">
            <v>USD</v>
          </cell>
          <cell r="E482" t="str">
            <v>205</v>
          </cell>
          <cell r="F482" t="str">
            <v>070</v>
          </cell>
          <cell r="G482" t="str">
            <v>SHELL INTERNATIONAL</v>
          </cell>
          <cell r="H482" t="str">
            <v>1.3 22 SEP 2011</v>
          </cell>
          <cell r="I482" t="str">
            <v>BB4L0T65</v>
          </cell>
          <cell r="J482" t="str">
            <v>B</v>
          </cell>
          <cell r="K482" t="str">
            <v>ZZZ</v>
          </cell>
          <cell r="L482">
            <v>650</v>
          </cell>
          <cell r="M482">
            <v>2003156.7</v>
          </cell>
          <cell r="N482">
            <v>2006340</v>
          </cell>
          <cell r="O482">
            <v>2017560</v>
          </cell>
          <cell r="P482">
            <v>2000000</v>
          </cell>
          <cell r="Q482">
            <v>2018210</v>
          </cell>
          <cell r="R482" t="str">
            <v>MS   22</v>
          </cell>
          <cell r="S482">
            <v>40808</v>
          </cell>
          <cell r="T482">
            <v>2011</v>
          </cell>
          <cell r="U482">
            <v>9</v>
          </cell>
          <cell r="V482">
            <v>357</v>
          </cell>
          <cell r="W482" t="str">
            <v>MS</v>
          </cell>
          <cell r="X482">
            <v>1.3</v>
          </cell>
          <cell r="Y482">
            <v>0.97</v>
          </cell>
          <cell r="Z482">
            <v>8.7230088462204956E-4</v>
          </cell>
          <cell r="AA482">
            <v>40451</v>
          </cell>
          <cell r="AB482">
            <v>14403.3</v>
          </cell>
          <cell r="AC482">
            <v>1.43E-2</v>
          </cell>
          <cell r="AD482">
            <v>1</v>
          </cell>
          <cell r="AE482">
            <v>100.87799999999999</v>
          </cell>
          <cell r="AF482" t="str">
            <v>AA</v>
          </cell>
          <cell r="AG482">
            <v>100.31699999999999</v>
          </cell>
          <cell r="AH482">
            <v>1.1000000000000001</v>
          </cell>
          <cell r="AI482">
            <v>0.4</v>
          </cell>
          <cell r="AJ482">
            <v>9.8920718874665413E-4</v>
          </cell>
          <cell r="AK482">
            <v>1.2254446886871475E-3</v>
          </cell>
          <cell r="AL482" t="str">
            <v>AA</v>
          </cell>
          <cell r="AM482" t="str">
            <v>Aa1</v>
          </cell>
          <cell r="AN482" t="str">
            <v>AA</v>
          </cell>
          <cell r="AO482" t="str">
            <v>Energy</v>
          </cell>
          <cell r="AP482" t="str">
            <v>Oil&amp;Gas</v>
          </cell>
          <cell r="AQ482" t="str">
            <v>NETHERLANDS</v>
          </cell>
          <cell r="AR482" t="str">
            <v>#N/A Field Not Applicable</v>
          </cell>
        </row>
        <row r="483">
          <cell r="A483" t="str">
            <v>CP Inc</v>
          </cell>
          <cell r="B483" t="str">
            <v>UBS</v>
          </cell>
          <cell r="C483" t="str">
            <v>13409102</v>
          </cell>
          <cell r="D483" t="str">
            <v>USD</v>
          </cell>
          <cell r="E483" t="str">
            <v>015</v>
          </cell>
          <cell r="F483" t="str">
            <v>070</v>
          </cell>
          <cell r="G483" t="str">
            <v>ABBOTT LABS</v>
          </cell>
          <cell r="H483" t="str">
            <v>3.750 MAR 15 11</v>
          </cell>
          <cell r="I483" t="str">
            <v>002824AP5</v>
          </cell>
          <cell r="J483" t="str">
            <v>B</v>
          </cell>
          <cell r="K483" t="str">
            <v>CAL</v>
          </cell>
          <cell r="L483">
            <v>833.33</v>
          </cell>
          <cell r="M483">
            <v>499962.87</v>
          </cell>
          <cell r="N483">
            <v>499750</v>
          </cell>
          <cell r="O483">
            <v>507670</v>
          </cell>
          <cell r="P483">
            <v>500000</v>
          </cell>
          <cell r="Q483">
            <v>508503.33</v>
          </cell>
          <cell r="R483" t="str">
            <v>MS   15</v>
          </cell>
          <cell r="S483">
            <v>40617</v>
          </cell>
          <cell r="T483">
            <v>2011</v>
          </cell>
          <cell r="U483">
            <v>3</v>
          </cell>
          <cell r="V483">
            <v>166</v>
          </cell>
          <cell r="W483" t="str">
            <v>MS</v>
          </cell>
          <cell r="X483">
            <v>3.75</v>
          </cell>
          <cell r="Y483">
            <v>0.46</v>
          </cell>
          <cell r="Z483">
            <v>1.0324647635621957E-4</v>
          </cell>
          <cell r="AA483">
            <v>40451</v>
          </cell>
          <cell r="AB483">
            <v>7707.13</v>
          </cell>
          <cell r="AC483">
            <v>4.4000000000000003E-3</v>
          </cell>
          <cell r="AD483">
            <v>1</v>
          </cell>
          <cell r="AE483">
            <v>101.53399999999999</v>
          </cell>
          <cell r="AF483" t="str">
            <v>AA</v>
          </cell>
          <cell r="AG483">
            <v>99.95</v>
          </cell>
          <cell r="AH483">
            <v>3.8</v>
          </cell>
          <cell r="AI483">
            <v>0.4</v>
          </cell>
          <cell r="AJ483">
            <v>8.5290567424703119E-4</v>
          </cell>
          <cell r="AK483">
            <v>1.0565923300470859E-3</v>
          </cell>
          <cell r="AL483" t="str">
            <v>AA</v>
          </cell>
          <cell r="AM483" t="str">
            <v>A1</v>
          </cell>
          <cell r="AN483" t="str">
            <v>AA</v>
          </cell>
          <cell r="AO483" t="str">
            <v>Consumer, Non-cyclical</v>
          </cell>
          <cell r="AP483" t="str">
            <v>Pharmaceuticals</v>
          </cell>
          <cell r="AQ483" t="str">
            <v>UNITED STATES</v>
          </cell>
          <cell r="AR483" t="str">
            <v>#N/A Field Not Applicable</v>
          </cell>
        </row>
        <row r="484">
          <cell r="A484" t="str">
            <v>CP Inc</v>
          </cell>
          <cell r="B484" t="str">
            <v>UBS</v>
          </cell>
          <cell r="C484" t="str">
            <v>13409102</v>
          </cell>
          <cell r="D484" t="str">
            <v>USD</v>
          </cell>
          <cell r="E484" t="str">
            <v>600</v>
          </cell>
          <cell r="F484" t="str">
            <v>070</v>
          </cell>
          <cell r="G484" t="str">
            <v>AFRICAN DEV BK</v>
          </cell>
          <cell r="H484" t="str">
            <v>1.750 OCT 01 12</v>
          </cell>
          <cell r="I484" t="str">
            <v>008281AY3</v>
          </cell>
          <cell r="J484" t="str">
            <v>B</v>
          </cell>
          <cell r="K484" t="str">
            <v>ZZZ</v>
          </cell>
          <cell r="L484">
            <v>43750</v>
          </cell>
          <cell r="M484">
            <v>5005718.47</v>
          </cell>
          <cell r="N484">
            <v>5008300</v>
          </cell>
          <cell r="O484">
            <v>5102000</v>
          </cell>
          <cell r="P484">
            <v>5000000</v>
          </cell>
          <cell r="Q484">
            <v>5145750</v>
          </cell>
          <cell r="R484" t="str">
            <v>AO    1</v>
          </cell>
          <cell r="S484">
            <v>41183</v>
          </cell>
          <cell r="T484">
            <v>2012</v>
          </cell>
          <cell r="U484">
            <v>10</v>
          </cell>
          <cell r="V484">
            <v>732</v>
          </cell>
          <cell r="W484" t="str">
            <v>MS</v>
          </cell>
          <cell r="X484">
            <v>1.75</v>
          </cell>
          <cell r="Y484">
            <v>1.95</v>
          </cell>
          <cell r="Z484">
            <v>4.3820838815253711E-3</v>
          </cell>
          <cell r="AA484">
            <v>40451</v>
          </cell>
          <cell r="AB484">
            <v>96281.53</v>
          </cell>
          <cell r="AC484">
            <v>4.8499999999999995E-2</v>
          </cell>
          <cell r="AD484">
            <v>1</v>
          </cell>
          <cell r="AE484">
            <v>102.04</v>
          </cell>
          <cell r="AF484" t="str">
            <v>AAA</v>
          </cell>
          <cell r="AG484">
            <v>100.166</v>
          </cell>
          <cell r="AH484">
            <v>1.7</v>
          </cell>
          <cell r="AI484">
            <v>0.7</v>
          </cell>
          <cell r="AJ484">
            <v>3.820278255688786E-3</v>
          </cell>
          <cell r="AK484">
            <v>4.7326179500094719E-3</v>
          </cell>
          <cell r="AL484" t="str">
            <v>AAA</v>
          </cell>
          <cell r="AM484" t="str">
            <v>Aaa</v>
          </cell>
          <cell r="AN484" t="str">
            <v>AAA</v>
          </cell>
          <cell r="AO484" t="str">
            <v>Government</v>
          </cell>
          <cell r="AP484" t="str">
            <v>Multi-National</v>
          </cell>
          <cell r="AQ484" t="str">
            <v>SNAT</v>
          </cell>
          <cell r="AR484" t="str">
            <v>#N/A Field Not Applicable</v>
          </cell>
        </row>
        <row r="485">
          <cell r="A485" t="str">
            <v>CP Inc</v>
          </cell>
          <cell r="B485" t="str">
            <v>UBS</v>
          </cell>
          <cell r="C485" t="str">
            <v>13409102</v>
          </cell>
          <cell r="D485" t="str">
            <v>USD</v>
          </cell>
          <cell r="E485" t="str">
            <v>270</v>
          </cell>
          <cell r="F485" t="str">
            <v>070</v>
          </cell>
          <cell r="G485" t="str">
            <v>BP CAP MKTS P L C</v>
          </cell>
          <cell r="H485" t="str">
            <v>3.125 MAR 10 12</v>
          </cell>
          <cell r="I485" t="str">
            <v>05565QBG2</v>
          </cell>
          <cell r="J485" t="str">
            <v>B</v>
          </cell>
          <cell r="K485" t="str">
            <v>ZZZ</v>
          </cell>
          <cell r="L485">
            <v>2734.38</v>
          </cell>
          <cell r="M485">
            <v>1532354.73</v>
          </cell>
          <cell r="N485">
            <v>1545576</v>
          </cell>
          <cell r="O485">
            <v>1529370</v>
          </cell>
          <cell r="P485">
            <v>1500000</v>
          </cell>
          <cell r="Q485">
            <v>1532104.38</v>
          </cell>
          <cell r="R485" t="str">
            <v>MS   10</v>
          </cell>
          <cell r="S485">
            <v>40978</v>
          </cell>
          <cell r="T485">
            <v>2012</v>
          </cell>
          <cell r="U485">
            <v>3</v>
          </cell>
          <cell r="V485">
            <v>527</v>
          </cell>
          <cell r="W485" t="str">
            <v>MS</v>
          </cell>
          <cell r="X485">
            <v>3.125</v>
          </cell>
          <cell r="Y485">
            <v>2.62</v>
          </cell>
          <cell r="Z485">
            <v>1.8023546827228691E-3</v>
          </cell>
          <cell r="AA485">
            <v>40451</v>
          </cell>
          <cell r="AB485">
            <v>-2984.73</v>
          </cell>
          <cell r="AC485">
            <v>2.7000000000000003E-2</v>
          </cell>
          <cell r="AD485">
            <v>1</v>
          </cell>
          <cell r="AE485">
            <v>101.958</v>
          </cell>
          <cell r="AF485" t="str">
            <v>A</v>
          </cell>
          <cell r="AG485">
            <v>103.038</v>
          </cell>
          <cell r="AH485">
            <v>1.6</v>
          </cell>
          <cell r="AI485">
            <v>1.7</v>
          </cell>
          <cell r="AJ485">
            <v>1.1006746154032787E-3</v>
          </cell>
          <cell r="AK485">
            <v>1.3635322071685449E-3</v>
          </cell>
          <cell r="AL485" t="str">
            <v xml:space="preserve">A </v>
          </cell>
          <cell r="AM485" t="str">
            <v>A2</v>
          </cell>
          <cell r="AN485" t="str">
            <v xml:space="preserve">A </v>
          </cell>
          <cell r="AO485" t="str">
            <v>Energy</v>
          </cell>
          <cell r="AP485" t="str">
            <v>Oil&amp;Gas</v>
          </cell>
          <cell r="AQ485" t="str">
            <v>BRITAIN</v>
          </cell>
          <cell r="AR485" t="str">
            <v>#N/A Field Not Applicable</v>
          </cell>
        </row>
        <row r="486">
          <cell r="A486" t="str">
            <v>CP Inc</v>
          </cell>
          <cell r="B486" t="str">
            <v>UBS</v>
          </cell>
          <cell r="C486" t="str">
            <v>13409102</v>
          </cell>
          <cell r="D486" t="str">
            <v>USD</v>
          </cell>
          <cell r="E486" t="str">
            <v>015</v>
          </cell>
          <cell r="F486" t="str">
            <v>070</v>
          </cell>
          <cell r="G486" t="str">
            <v>BANK OF AMERICA CORP</v>
          </cell>
          <cell r="H486" t="str">
            <v>6.250 APR 15 12</v>
          </cell>
          <cell r="I486" t="str">
            <v>060505AQ7</v>
          </cell>
          <cell r="J486" t="str">
            <v>B</v>
          </cell>
          <cell r="K486" t="str">
            <v>ZZZ</v>
          </cell>
          <cell r="L486">
            <v>86458.33</v>
          </cell>
          <cell r="M486">
            <v>3162179.02</v>
          </cell>
          <cell r="N486">
            <v>3247020</v>
          </cell>
          <cell r="O486">
            <v>3199020</v>
          </cell>
          <cell r="P486">
            <v>3000000</v>
          </cell>
          <cell r="Q486">
            <v>3285478.33</v>
          </cell>
          <cell r="R486" t="str">
            <v>AO   15</v>
          </cell>
          <cell r="S486">
            <v>41014</v>
          </cell>
          <cell r="T486">
            <v>2012</v>
          </cell>
          <cell r="U486">
            <v>4</v>
          </cell>
          <cell r="V486">
            <v>563</v>
          </cell>
          <cell r="W486" t="str">
            <v>MS</v>
          </cell>
          <cell r="X486">
            <v>6.25</v>
          </cell>
          <cell r="Y486">
            <v>1.44</v>
          </cell>
          <cell r="Z486">
            <v>2.0442245504129026E-3</v>
          </cell>
          <cell r="AA486">
            <v>40451</v>
          </cell>
          <cell r="AB486">
            <v>36840.980000000003</v>
          </cell>
          <cell r="AC486">
            <v>2.8900000000000002E-2</v>
          </cell>
          <cell r="AD486">
            <v>1</v>
          </cell>
          <cell r="AE486">
            <v>106.634</v>
          </cell>
          <cell r="AF486" t="str">
            <v>A</v>
          </cell>
          <cell r="AG486">
            <v>108.23399999999999</v>
          </cell>
          <cell r="AH486">
            <v>2.6</v>
          </cell>
          <cell r="AI486">
            <v>1.9</v>
          </cell>
          <cell r="AJ486">
            <v>3.6909609938010749E-3</v>
          </cell>
          <cell r="AK486">
            <v>4.572417788164058E-3</v>
          </cell>
          <cell r="AL486" t="str">
            <v xml:space="preserve">A </v>
          </cell>
          <cell r="AM486" t="str">
            <v>A2</v>
          </cell>
          <cell r="AN486" t="str">
            <v xml:space="preserve">A </v>
          </cell>
          <cell r="AO486" t="str">
            <v>Financial</v>
          </cell>
          <cell r="AP486" t="str">
            <v>Banks</v>
          </cell>
          <cell r="AQ486" t="str">
            <v>UNITED STATES</v>
          </cell>
          <cell r="AR486" t="str">
            <v>#N/A Field Not Applicable</v>
          </cell>
        </row>
        <row r="487">
          <cell r="A487" t="str">
            <v>CP Inc</v>
          </cell>
          <cell r="B487" t="str">
            <v>UBS</v>
          </cell>
          <cell r="C487" t="str">
            <v>13409102</v>
          </cell>
          <cell r="D487" t="str">
            <v>USD</v>
          </cell>
          <cell r="E487" t="str">
            <v>015</v>
          </cell>
          <cell r="F487" t="str">
            <v>070</v>
          </cell>
          <cell r="G487" t="str">
            <v>BANK OF AMERICA CORP</v>
          </cell>
          <cell r="H487" t="str">
            <v>4.375 DEC 01 10</v>
          </cell>
          <cell r="I487" t="str">
            <v>060505BF0</v>
          </cell>
          <cell r="J487" t="str">
            <v>B</v>
          </cell>
          <cell r="K487" t="str">
            <v>ZZZ</v>
          </cell>
          <cell r="L487">
            <v>14583.33</v>
          </cell>
          <cell r="M487">
            <v>1001469.55</v>
          </cell>
          <cell r="N487">
            <v>1024910</v>
          </cell>
          <cell r="O487">
            <v>1005980</v>
          </cell>
          <cell r="P487">
            <v>1000000</v>
          </cell>
          <cell r="Q487">
            <v>1020563.33</v>
          </cell>
          <cell r="R487" t="str">
            <v>JD    1</v>
          </cell>
          <cell r="S487">
            <v>40513</v>
          </cell>
          <cell r="T487">
            <v>2010</v>
          </cell>
          <cell r="U487">
            <v>12</v>
          </cell>
          <cell r="V487">
            <v>62</v>
          </cell>
          <cell r="W487" t="str">
            <v>MS</v>
          </cell>
          <cell r="X487">
            <v>4.375</v>
          </cell>
          <cell r="Y487">
            <v>0.17</v>
          </cell>
          <cell r="Z487">
            <v>7.6430433883338896E-5</v>
          </cell>
          <cell r="AA487">
            <v>40451</v>
          </cell>
          <cell r="AB487">
            <v>4510.45</v>
          </cell>
          <cell r="AC487">
            <v>1.1000000000000001E-3</v>
          </cell>
          <cell r="AD487">
            <v>1</v>
          </cell>
          <cell r="AE487">
            <v>100.598</v>
          </cell>
          <cell r="AF487" t="str">
            <v>A</v>
          </cell>
          <cell r="AG487">
            <v>102.491</v>
          </cell>
          <cell r="AH487">
            <v>3.4</v>
          </cell>
          <cell r="AI487">
            <v>0.8</v>
          </cell>
          <cell r="AJ487">
            <v>1.528608677666778E-3</v>
          </cell>
          <cell r="AK487">
            <v>1.8936633360916552E-3</v>
          </cell>
          <cell r="AL487" t="str">
            <v xml:space="preserve">A </v>
          </cell>
          <cell r="AM487" t="str">
            <v>A2</v>
          </cell>
          <cell r="AN487" t="str">
            <v xml:space="preserve">A </v>
          </cell>
          <cell r="AO487" t="str">
            <v>Financial</v>
          </cell>
          <cell r="AP487" t="str">
            <v>Banks</v>
          </cell>
          <cell r="AQ487" t="str">
            <v>UNITED STATES</v>
          </cell>
          <cell r="AR487" t="str">
            <v>#N/A Field Not Applicable</v>
          </cell>
        </row>
        <row r="488">
          <cell r="A488" t="str">
            <v>CP Inc</v>
          </cell>
          <cell r="B488" t="str">
            <v>UBS</v>
          </cell>
          <cell r="C488" t="str">
            <v>13409102</v>
          </cell>
          <cell r="D488" t="str">
            <v>USD</v>
          </cell>
          <cell r="E488" t="str">
            <v>015</v>
          </cell>
          <cell r="F488" t="str">
            <v>070</v>
          </cell>
          <cell r="G488" t="str">
            <v>BOEING CAP CORP</v>
          </cell>
          <cell r="H488" t="str">
            <v>6.100 MAR 01 11</v>
          </cell>
          <cell r="I488" t="str">
            <v>097014AD6</v>
          </cell>
          <cell r="J488" t="str">
            <v>B</v>
          </cell>
          <cell r="K488" t="str">
            <v>ZZZ</v>
          </cell>
          <cell r="L488">
            <v>5083.33</v>
          </cell>
          <cell r="M488">
            <v>1009467.3</v>
          </cell>
          <cell r="N488">
            <v>1068779</v>
          </cell>
          <cell r="O488">
            <v>1023360</v>
          </cell>
          <cell r="P488">
            <v>1000000</v>
          </cell>
          <cell r="Q488">
            <v>1028443.33</v>
          </cell>
          <cell r="R488" t="str">
            <v>MS    1</v>
          </cell>
          <cell r="S488">
            <v>40603</v>
          </cell>
          <cell r="T488">
            <v>2011</v>
          </cell>
          <cell r="U488">
            <v>3</v>
          </cell>
          <cell r="V488">
            <v>152</v>
          </cell>
          <cell r="W488" t="str">
            <v>MS</v>
          </cell>
          <cell r="X488">
            <v>6.1</v>
          </cell>
          <cell r="Y488">
            <v>0.42</v>
          </cell>
          <cell r="Z488">
            <v>1.9033611489540196E-4</v>
          </cell>
          <cell r="AA488">
            <v>40451</v>
          </cell>
          <cell r="AB488">
            <v>13892.7</v>
          </cell>
          <cell r="AC488">
            <v>3.8E-3</v>
          </cell>
          <cell r="AD488">
            <v>1</v>
          </cell>
          <cell r="AE488">
            <v>102.336</v>
          </cell>
          <cell r="AF488" t="str">
            <v>A</v>
          </cell>
          <cell r="AG488">
            <v>106.87799999999999</v>
          </cell>
          <cell r="AH488">
            <v>3.7</v>
          </cell>
          <cell r="AI488">
            <v>0.5</v>
          </cell>
          <cell r="AJ488">
            <v>1.676770535983303E-3</v>
          </cell>
          <cell r="AK488">
            <v>2.0772084663793241E-3</v>
          </cell>
          <cell r="AL488" t="str">
            <v xml:space="preserve">A </v>
          </cell>
          <cell r="AM488" t="str">
            <v>A2</v>
          </cell>
          <cell r="AN488" t="str">
            <v xml:space="preserve">A </v>
          </cell>
          <cell r="AO488" t="str">
            <v>Financial</v>
          </cell>
          <cell r="AP488" t="str">
            <v>Diversified Finan Serv</v>
          </cell>
          <cell r="AQ488" t="str">
            <v>UNITED STATES</v>
          </cell>
          <cell r="AR488" t="str">
            <v>#N/A Field Not Applicable</v>
          </cell>
        </row>
        <row r="489">
          <cell r="A489" t="str">
            <v>CP Inc</v>
          </cell>
          <cell r="B489" t="str">
            <v>UBS</v>
          </cell>
          <cell r="C489" t="str">
            <v>13409102</v>
          </cell>
          <cell r="D489" t="str">
            <v>USD</v>
          </cell>
          <cell r="E489" t="str">
            <v>015</v>
          </cell>
          <cell r="F489" t="str">
            <v>070</v>
          </cell>
          <cell r="G489" t="str">
            <v>BOEING CAP CORP</v>
          </cell>
          <cell r="H489" t="str">
            <v>6.500 FEB 15 12</v>
          </cell>
          <cell r="I489" t="str">
            <v>097014AG9</v>
          </cell>
          <cell r="J489" t="str">
            <v>B</v>
          </cell>
          <cell r="K489" t="str">
            <v>CAL</v>
          </cell>
          <cell r="L489">
            <v>8305.56</v>
          </cell>
          <cell r="M489">
            <v>1028398.13</v>
          </cell>
          <cell r="N489">
            <v>1078010</v>
          </cell>
          <cell r="O489">
            <v>1077500</v>
          </cell>
          <cell r="P489">
            <v>1000000</v>
          </cell>
          <cell r="Q489">
            <v>1085805.56</v>
          </cell>
          <cell r="R489" t="str">
            <v>FA   15</v>
          </cell>
          <cell r="S489">
            <v>40954</v>
          </cell>
          <cell r="T489">
            <v>2012</v>
          </cell>
          <cell r="U489">
            <v>2</v>
          </cell>
          <cell r="V489">
            <v>503</v>
          </cell>
          <cell r="W489" t="str">
            <v>MS</v>
          </cell>
          <cell r="X489">
            <v>6.5</v>
          </cell>
          <cell r="Y489">
            <v>1.32</v>
          </cell>
          <cell r="Z489">
            <v>6.094174198691193E-4</v>
          </cell>
          <cell r="AA489">
            <v>40451</v>
          </cell>
          <cell r="AB489">
            <v>49101.87</v>
          </cell>
          <cell r="AC489">
            <v>2.4500000000000001E-2</v>
          </cell>
          <cell r="AD489">
            <v>1</v>
          </cell>
          <cell r="AE489">
            <v>107.75</v>
          </cell>
          <cell r="AF489" t="str">
            <v>A</v>
          </cell>
          <cell r="AG489">
            <v>107.801</v>
          </cell>
          <cell r="AH489">
            <v>3</v>
          </cell>
          <cell r="AI489">
            <v>0.8</v>
          </cell>
          <cell r="AJ489">
            <v>1.3850395906116347E-3</v>
          </cell>
          <cell r="AK489">
            <v>1.7158077996652546E-3</v>
          </cell>
          <cell r="AL489" t="str">
            <v xml:space="preserve">A </v>
          </cell>
          <cell r="AM489" t="str">
            <v>A2</v>
          </cell>
          <cell r="AN489" t="str">
            <v xml:space="preserve">A </v>
          </cell>
          <cell r="AO489" t="str">
            <v>Financial</v>
          </cell>
          <cell r="AP489" t="str">
            <v>Diversified Finan Serv</v>
          </cell>
          <cell r="AQ489" t="str">
            <v>UNITED STATES</v>
          </cell>
          <cell r="AR489" t="str">
            <v>#N/A Field Not Applicable</v>
          </cell>
        </row>
        <row r="490">
          <cell r="A490" t="str">
            <v>CP Inc</v>
          </cell>
          <cell r="B490" t="str">
            <v>UBS</v>
          </cell>
          <cell r="C490" t="str">
            <v>13409102</v>
          </cell>
          <cell r="D490" t="str">
            <v>USD</v>
          </cell>
          <cell r="E490" t="str">
            <v>015</v>
          </cell>
          <cell r="F490" t="str">
            <v>070</v>
          </cell>
          <cell r="G490" t="str">
            <v>CHARTER ONE BK F S B</v>
          </cell>
          <cell r="H490" t="str">
            <v>5.500 APR 26 11</v>
          </cell>
          <cell r="I490" t="str">
            <v>16132NAW6</v>
          </cell>
          <cell r="J490" t="str">
            <v>B</v>
          </cell>
          <cell r="K490" t="str">
            <v>ZZZ</v>
          </cell>
          <cell r="L490">
            <v>71041.67</v>
          </cell>
          <cell r="M490">
            <v>3022579.39</v>
          </cell>
          <cell r="N490">
            <v>3126750</v>
          </cell>
          <cell r="O490">
            <v>3075468.75</v>
          </cell>
          <cell r="P490">
            <v>3000000</v>
          </cell>
          <cell r="Q490">
            <v>3146510.42</v>
          </cell>
          <cell r="R490" t="str">
            <v>AO   26</v>
          </cell>
          <cell r="S490">
            <v>40659</v>
          </cell>
          <cell r="T490">
            <v>2011</v>
          </cell>
          <cell r="U490">
            <v>4</v>
          </cell>
          <cell r="V490">
            <v>208</v>
          </cell>
          <cell r="W490" t="str">
            <v>MS</v>
          </cell>
          <cell r="X490">
            <v>5.5</v>
          </cell>
          <cell r="Y490">
            <v>2.86</v>
          </cell>
          <cell r="Z490">
            <v>3.8808191485859493E-3</v>
          </cell>
          <cell r="AA490">
            <v>40451</v>
          </cell>
          <cell r="AB490">
            <v>52889.36</v>
          </cell>
          <cell r="AC490">
            <v>5.8999999999999999E-3</v>
          </cell>
          <cell r="AD490">
            <v>1</v>
          </cell>
          <cell r="AE490">
            <v>102.51600000000001</v>
          </cell>
          <cell r="AF490" t="str">
            <v>A-</v>
          </cell>
          <cell r="AG490">
            <v>104.22499999999999</v>
          </cell>
          <cell r="AH490">
            <v>2.6</v>
          </cell>
          <cell r="AI490">
            <v>1.1000000000000001</v>
          </cell>
          <cell r="AJ490">
            <v>3.5280174078054084E-3</v>
          </cell>
          <cell r="AK490">
            <v>4.3705608321233085E-3</v>
          </cell>
          <cell r="AL490" t="str">
            <v>A-</v>
          </cell>
          <cell r="AM490" t="str">
            <v>A2</v>
          </cell>
          <cell r="AN490" t="str">
            <v>A-</v>
          </cell>
          <cell r="AO490" t="str">
            <v>Financial</v>
          </cell>
          <cell r="AP490" t="str">
            <v>Banks</v>
          </cell>
          <cell r="AQ490" t="str">
            <v>UNITED STATES</v>
          </cell>
          <cell r="AR490" t="str">
            <v>#N/A Field Not Applicable</v>
          </cell>
        </row>
        <row r="491">
          <cell r="A491" t="str">
            <v>CP Inc</v>
          </cell>
          <cell r="B491" t="str">
            <v>UBS</v>
          </cell>
          <cell r="C491" t="str">
            <v>13409102</v>
          </cell>
          <cell r="D491" t="str">
            <v>USD</v>
          </cell>
          <cell r="E491" t="str">
            <v>015</v>
          </cell>
          <cell r="F491" t="str">
            <v>070</v>
          </cell>
          <cell r="G491" t="str">
            <v>CISCO SYS INC</v>
          </cell>
          <cell r="H491" t="str">
            <v>5.250 FEB 22 11</v>
          </cell>
          <cell r="I491" t="str">
            <v>17275RAB8</v>
          </cell>
          <cell r="J491" t="str">
            <v>B</v>
          </cell>
          <cell r="K491" t="str">
            <v>CAL</v>
          </cell>
          <cell r="L491">
            <v>17062.5</v>
          </cell>
          <cell r="M491">
            <v>3010238.5</v>
          </cell>
          <cell r="N491">
            <v>3095040</v>
          </cell>
          <cell r="O491">
            <v>3054843.75</v>
          </cell>
          <cell r="P491">
            <v>3000000</v>
          </cell>
          <cell r="Q491">
            <v>3071906.25</v>
          </cell>
          <cell r="R491" t="str">
            <v>FA   22</v>
          </cell>
          <cell r="S491">
            <v>40596</v>
          </cell>
          <cell r="T491">
            <v>2011</v>
          </cell>
          <cell r="U491">
            <v>2</v>
          </cell>
          <cell r="V491">
            <v>145</v>
          </cell>
          <cell r="W491" t="str">
            <v>MS</v>
          </cell>
          <cell r="X491">
            <v>5.25</v>
          </cell>
          <cell r="Y491">
            <v>0.39</v>
          </cell>
          <cell r="Z491">
            <v>5.2704192972311177E-4</v>
          </cell>
          <cell r="AA491">
            <v>40451</v>
          </cell>
          <cell r="AB491">
            <v>44605.25</v>
          </cell>
          <cell r="AC491">
            <v>3.4999999999999996E-3</v>
          </cell>
          <cell r="AD491">
            <v>1</v>
          </cell>
          <cell r="AE491">
            <v>101.82799999999999</v>
          </cell>
          <cell r="AF491" t="str">
            <v>A+</v>
          </cell>
          <cell r="AG491">
            <v>103.16800000000001</v>
          </cell>
          <cell r="AH491">
            <v>2.8</v>
          </cell>
          <cell r="AI491">
            <v>0.6</v>
          </cell>
          <cell r="AJ491">
            <v>3.7838907774992636E-3</v>
          </cell>
          <cell r="AK491">
            <v>4.6875405967620014E-3</v>
          </cell>
          <cell r="AL491" t="str">
            <v xml:space="preserve">A+ </v>
          </cell>
          <cell r="AM491" t="str">
            <v>A1</v>
          </cell>
          <cell r="AN491" t="str">
            <v xml:space="preserve">A+ </v>
          </cell>
          <cell r="AO491" t="str">
            <v>Communications</v>
          </cell>
          <cell r="AP491" t="str">
            <v>Telecommunications</v>
          </cell>
          <cell r="AQ491" t="str">
            <v>UNITED STATES</v>
          </cell>
          <cell r="AR491" t="str">
            <v>#N/A Field Not Applicable</v>
          </cell>
        </row>
        <row r="492">
          <cell r="A492" t="str">
            <v>CP Inc</v>
          </cell>
          <cell r="B492" t="str">
            <v>UBS</v>
          </cell>
          <cell r="C492" t="str">
            <v>13409102</v>
          </cell>
          <cell r="D492" t="str">
            <v>USD</v>
          </cell>
          <cell r="E492" t="str">
            <v>015</v>
          </cell>
          <cell r="F492" t="str">
            <v>070</v>
          </cell>
          <cell r="G492" t="str">
            <v>CITIGROUP INC</v>
          </cell>
          <cell r="H492" t="str">
            <v>6.500 JAN 18 11</v>
          </cell>
          <cell r="I492" t="str">
            <v>172967BC4</v>
          </cell>
          <cell r="J492" t="str">
            <v>B</v>
          </cell>
          <cell r="K492" t="str">
            <v>ZZZ</v>
          </cell>
          <cell r="L492">
            <v>39541.67</v>
          </cell>
          <cell r="M492">
            <v>3030096.24</v>
          </cell>
          <cell r="N492">
            <v>3132810</v>
          </cell>
          <cell r="O492">
            <v>3050220</v>
          </cell>
          <cell r="P492">
            <v>3000000</v>
          </cell>
          <cell r="Q492">
            <v>3089761.67</v>
          </cell>
          <cell r="R492" t="str">
            <v>JJ   18</v>
          </cell>
          <cell r="S492">
            <v>40561</v>
          </cell>
          <cell r="T492">
            <v>2011</v>
          </cell>
          <cell r="U492">
            <v>1</v>
          </cell>
          <cell r="V492">
            <v>110</v>
          </cell>
          <cell r="W492" t="str">
            <v>MS</v>
          </cell>
          <cell r="X492">
            <v>6.5</v>
          </cell>
          <cell r="Y492">
            <v>0.3</v>
          </cell>
          <cell r="Z492">
            <v>4.0809129590341182E-4</v>
          </cell>
          <cell r="AA492">
            <v>40451</v>
          </cell>
          <cell r="AB492">
            <v>20123.759999999998</v>
          </cell>
          <cell r="AC492">
            <v>2.3999999999999998E-3</v>
          </cell>
          <cell r="AD492">
            <v>1</v>
          </cell>
          <cell r="AE492">
            <v>101.67399999999999</v>
          </cell>
          <cell r="AF492" t="str">
            <v>A</v>
          </cell>
          <cell r="AG492">
            <v>104.42700000000001</v>
          </cell>
          <cell r="AH492">
            <v>3.1</v>
          </cell>
          <cell r="AI492">
            <v>0.9</v>
          </cell>
          <cell r="AJ492">
            <v>4.2169433910019226E-3</v>
          </cell>
          <cell r="AK492">
            <v>5.2240126636616631E-3</v>
          </cell>
          <cell r="AL492" t="str">
            <v xml:space="preserve">A </v>
          </cell>
          <cell r="AM492" t="str">
            <v>A3</v>
          </cell>
          <cell r="AN492" t="str">
            <v xml:space="preserve">A </v>
          </cell>
          <cell r="AO492" t="str">
            <v>Financial</v>
          </cell>
          <cell r="AP492" t="str">
            <v>Banks</v>
          </cell>
          <cell r="AQ492" t="str">
            <v>UNITED STATES</v>
          </cell>
          <cell r="AR492" t="str">
            <v>#N/A Field Not Applicable</v>
          </cell>
        </row>
        <row r="493">
          <cell r="A493" t="str">
            <v>CP Inc</v>
          </cell>
          <cell r="B493" t="str">
            <v>UBS</v>
          </cell>
          <cell r="C493" t="str">
            <v>13409102</v>
          </cell>
          <cell r="D493" t="str">
            <v>USD</v>
          </cell>
          <cell r="E493" t="str">
            <v>015</v>
          </cell>
          <cell r="F493" t="str">
            <v>070</v>
          </cell>
          <cell r="G493" t="str">
            <v>CITIGROUP INC FDIC G</v>
          </cell>
          <cell r="H493" t="str">
            <v>2.125 APR 30 12</v>
          </cell>
          <cell r="I493" t="str">
            <v>17313UAE9</v>
          </cell>
          <cell r="J493" t="str">
            <v>B</v>
          </cell>
          <cell r="K493" t="str">
            <v>ZZZ</v>
          </cell>
          <cell r="L493">
            <v>15375.26</v>
          </cell>
          <cell r="M493">
            <v>1723371.9</v>
          </cell>
          <cell r="N493">
            <v>1721653.5</v>
          </cell>
          <cell r="O493">
            <v>1768711.5</v>
          </cell>
          <cell r="P493">
            <v>1725000</v>
          </cell>
          <cell r="Q493">
            <v>1784086.76</v>
          </cell>
          <cell r="R493" t="str">
            <v>AO   30</v>
          </cell>
          <cell r="S493">
            <v>41029</v>
          </cell>
          <cell r="T493">
            <v>2012</v>
          </cell>
          <cell r="U493">
            <v>4</v>
          </cell>
          <cell r="V493">
            <v>578</v>
          </cell>
          <cell r="W493" t="str">
            <v>MS</v>
          </cell>
          <cell r="X493">
            <v>2.125</v>
          </cell>
          <cell r="Y493">
            <v>1.55</v>
          </cell>
          <cell r="Z493">
            <v>1.1991965218806754E-3</v>
          </cell>
          <cell r="AA493">
            <v>40451</v>
          </cell>
          <cell r="AB493">
            <v>45339.6</v>
          </cell>
          <cell r="AC493">
            <v>3.2099999999999997E-2</v>
          </cell>
          <cell r="AD493">
            <v>1</v>
          </cell>
          <cell r="AE493">
            <v>102.53399999999999</v>
          </cell>
          <cell r="AF493" t="str">
            <v>AAA</v>
          </cell>
          <cell r="AG493">
            <v>99.805999999999997</v>
          </cell>
          <cell r="AH493">
            <v>2.2000000000000002</v>
          </cell>
          <cell r="AI493">
            <v>0.5</v>
          </cell>
          <cell r="AJ493">
            <v>1.7020853858951523E-3</v>
          </cell>
          <cell r="AK493">
            <v>2.1085688817930998E-3</v>
          </cell>
          <cell r="AL493" t="str">
            <v>AAA</v>
          </cell>
          <cell r="AM493" t="str">
            <v>Aaa</v>
          </cell>
          <cell r="AN493" t="str">
            <v>AAA</v>
          </cell>
          <cell r="AO493" t="str">
            <v>Financial</v>
          </cell>
          <cell r="AP493" t="str">
            <v>Banks</v>
          </cell>
          <cell r="AQ493" t="str">
            <v>UNITED STATES</v>
          </cell>
          <cell r="AR493" t="str">
            <v>#N/A Field Not Applicable</v>
          </cell>
        </row>
        <row r="494">
          <cell r="A494" t="str">
            <v>CP Inc</v>
          </cell>
          <cell r="B494" t="str">
            <v>UBS</v>
          </cell>
          <cell r="C494" t="str">
            <v>13409102</v>
          </cell>
          <cell r="D494" t="str">
            <v>USD</v>
          </cell>
          <cell r="E494" t="str">
            <v>015</v>
          </cell>
          <cell r="F494" t="str">
            <v>070</v>
          </cell>
          <cell r="G494" t="str">
            <v>COCA COLA CO</v>
          </cell>
          <cell r="H494" t="str">
            <v>5.750 MAR 15 11</v>
          </cell>
          <cell r="I494" t="str">
            <v>191216AH3</v>
          </cell>
          <cell r="J494" t="str">
            <v>B</v>
          </cell>
          <cell r="K494" t="str">
            <v>CAL</v>
          </cell>
          <cell r="L494">
            <v>1277.78</v>
          </cell>
          <cell r="M494">
            <v>504138.87</v>
          </cell>
          <cell r="N494">
            <v>523880</v>
          </cell>
          <cell r="O494">
            <v>511790</v>
          </cell>
          <cell r="P494">
            <v>500000</v>
          </cell>
          <cell r="Q494">
            <v>513067.78</v>
          </cell>
          <cell r="R494" t="str">
            <v>MS   15</v>
          </cell>
          <cell r="S494">
            <v>40617</v>
          </cell>
          <cell r="T494">
            <v>2011</v>
          </cell>
          <cell r="U494">
            <v>3</v>
          </cell>
          <cell r="V494">
            <v>166</v>
          </cell>
          <cell r="W494" t="str">
            <v>MS</v>
          </cell>
          <cell r="X494">
            <v>5.75</v>
          </cell>
          <cell r="Y494">
            <v>0.46</v>
          </cell>
          <cell r="Z494">
            <v>1.0410885496698236E-4</v>
          </cell>
          <cell r="AA494">
            <v>40451</v>
          </cell>
          <cell r="AB494">
            <v>7651.13</v>
          </cell>
          <cell r="AC494">
            <v>4.4000000000000003E-3</v>
          </cell>
          <cell r="AD494">
            <v>1</v>
          </cell>
          <cell r="AE494">
            <v>102.35799999999999</v>
          </cell>
          <cell r="AF494" t="str">
            <v>A+</v>
          </cell>
          <cell r="AG494">
            <v>104.77600000000001</v>
          </cell>
          <cell r="AH494">
            <v>0.3</v>
          </cell>
          <cell r="AI494">
            <v>0.6</v>
          </cell>
          <cell r="AJ494">
            <v>6.7897079326292839E-5</v>
          </cell>
          <cell r="AK494">
            <v>8.4111919307012725E-5</v>
          </cell>
          <cell r="AL494" t="str">
            <v xml:space="preserve">A+ </v>
          </cell>
          <cell r="AM494" t="str">
            <v>Aa3</v>
          </cell>
          <cell r="AN494" t="str">
            <v xml:space="preserve">A+ </v>
          </cell>
          <cell r="AO494" t="str">
            <v>Consumer, Non-cyclical</v>
          </cell>
          <cell r="AP494" t="str">
            <v>Beverages</v>
          </cell>
          <cell r="AQ494" t="str">
            <v>UNITED STATES</v>
          </cell>
          <cell r="AR494" t="str">
            <v>#N/A Field Not Applicable</v>
          </cell>
        </row>
        <row r="495">
          <cell r="A495" t="str">
            <v>CP Inc</v>
          </cell>
          <cell r="B495" t="str">
            <v>UBS</v>
          </cell>
          <cell r="C495" t="str">
            <v>13409102</v>
          </cell>
          <cell r="D495" t="str">
            <v>USD</v>
          </cell>
          <cell r="E495" t="str">
            <v>285</v>
          </cell>
          <cell r="F495" t="str">
            <v>070</v>
          </cell>
          <cell r="G495" t="str">
            <v>COMMONWEALTH BK AUST</v>
          </cell>
          <cell r="H495" t="str">
            <v>2.400 JAN 12 12 144</v>
          </cell>
          <cell r="I495" t="str">
            <v>20272BAA2</v>
          </cell>
          <cell r="J495" t="str">
            <v>B</v>
          </cell>
          <cell r="K495" t="str">
            <v>ZZZ</v>
          </cell>
          <cell r="L495">
            <v>5266.67</v>
          </cell>
          <cell r="M495">
            <v>1014251.08</v>
          </cell>
          <cell r="N495">
            <v>1023630</v>
          </cell>
          <cell r="O495">
            <v>1023437.5</v>
          </cell>
          <cell r="P495">
            <v>1000000</v>
          </cell>
          <cell r="Q495">
            <v>1028704.17</v>
          </cell>
          <cell r="R495" t="str">
            <v>JJ   12</v>
          </cell>
          <cell r="S495">
            <v>40920</v>
          </cell>
          <cell r="T495">
            <v>2012</v>
          </cell>
          <cell r="U495">
            <v>1</v>
          </cell>
          <cell r="V495">
            <v>469</v>
          </cell>
          <cell r="W495" t="str">
            <v>MS</v>
          </cell>
          <cell r="X495">
            <v>2.4</v>
          </cell>
          <cell r="Y495">
            <v>1.26</v>
          </cell>
          <cell r="Z495">
            <v>5.737143048487024E-4</v>
          </cell>
          <cell r="AA495">
            <v>40451</v>
          </cell>
          <cell r="AB495">
            <v>9186.42</v>
          </cell>
          <cell r="AC495">
            <v>2.2400000000000003E-2</v>
          </cell>
          <cell r="AD495">
            <v>1</v>
          </cell>
          <cell r="AE495">
            <v>102.34399999999999</v>
          </cell>
          <cell r="AF495" t="str">
            <v>AAA</v>
          </cell>
          <cell r="AG495">
            <v>102.363</v>
          </cell>
          <cell r="AH495">
            <v>1</v>
          </cell>
          <cell r="AI495">
            <v>0.6</v>
          </cell>
          <cell r="AJ495">
            <v>4.5532881337198604E-4</v>
          </cell>
          <cell r="AK495">
            <v>5.6406815710659578E-4</v>
          </cell>
          <cell r="AL495" t="str">
            <v>AAA</v>
          </cell>
          <cell r="AM495" t="str">
            <v>Aaa</v>
          </cell>
          <cell r="AN495" t="str">
            <v>AAA</v>
          </cell>
          <cell r="AO495" t="str">
            <v>Financial</v>
          </cell>
          <cell r="AP495" t="str">
            <v>Banks</v>
          </cell>
          <cell r="AQ495" t="str">
            <v>AUSTRALIA</v>
          </cell>
          <cell r="AR495" t="str">
            <v>#N/A Field Not Applicable</v>
          </cell>
        </row>
        <row r="496">
          <cell r="A496" t="str">
            <v>CP Inc</v>
          </cell>
          <cell r="B496" t="str">
            <v>UBS</v>
          </cell>
          <cell r="C496" t="str">
            <v>13409102</v>
          </cell>
          <cell r="D496" t="str">
            <v>USD</v>
          </cell>
          <cell r="E496" t="str">
            <v>015</v>
          </cell>
          <cell r="F496" t="str">
            <v>070</v>
          </cell>
          <cell r="G496" t="str">
            <v>GMAC LLC</v>
          </cell>
          <cell r="H496" t="str">
            <v>1.750 OCT 30 12</v>
          </cell>
          <cell r="I496" t="str">
            <v>36185JAA7</v>
          </cell>
          <cell r="J496" t="str">
            <v>B</v>
          </cell>
          <cell r="K496" t="str">
            <v>ZZZ</v>
          </cell>
          <cell r="L496">
            <v>34205.69</v>
          </cell>
          <cell r="M496">
            <v>4679729.63</v>
          </cell>
          <cell r="N496">
            <v>4684558.2</v>
          </cell>
          <cell r="O496">
            <v>4767762.5</v>
          </cell>
          <cell r="P496">
            <v>4660000</v>
          </cell>
          <cell r="Q496">
            <v>4801968.1900000004</v>
          </cell>
          <cell r="R496" t="str">
            <v>AO   30</v>
          </cell>
          <cell r="S496">
            <v>41212</v>
          </cell>
          <cell r="T496">
            <v>2012</v>
          </cell>
          <cell r="U496">
            <v>10</v>
          </cell>
          <cell r="V496">
            <v>761</v>
          </cell>
          <cell r="W496" t="str">
            <v>MS</v>
          </cell>
          <cell r="X496">
            <v>1.75</v>
          </cell>
          <cell r="Y496">
            <v>2.0299999999999998</v>
          </cell>
          <cell r="Z496">
            <v>4.2647782547484544E-3</v>
          </cell>
          <cell r="AA496">
            <v>40451</v>
          </cell>
          <cell r="AB496">
            <v>88032.87</v>
          </cell>
          <cell r="AC496">
            <v>5.2199999999999996E-2</v>
          </cell>
          <cell r="AD496">
            <v>1</v>
          </cell>
          <cell r="AE496">
            <v>102.31299999999999</v>
          </cell>
          <cell r="AF496" t="str">
            <v>AAA</v>
          </cell>
          <cell r="AG496">
            <v>100.527</v>
          </cell>
          <cell r="AH496">
            <v>1.5</v>
          </cell>
          <cell r="AI496">
            <v>0.6</v>
          </cell>
          <cell r="AJ496">
            <v>3.1513139813412229E-3</v>
          </cell>
          <cell r="AK496">
            <v>3.9038949825193655E-3</v>
          </cell>
          <cell r="AL496" t="str">
            <v>AAA</v>
          </cell>
          <cell r="AM496" t="str">
            <v>Aaa</v>
          </cell>
          <cell r="AN496" t="str">
            <v>AAA</v>
          </cell>
          <cell r="AO496" t="str">
            <v>Financial</v>
          </cell>
          <cell r="AP496" t="str">
            <v>Banks</v>
          </cell>
          <cell r="AQ496" t="str">
            <v>UNITED STATES</v>
          </cell>
          <cell r="AR496" t="str">
            <v>#N/A Field Not Applicable</v>
          </cell>
        </row>
        <row r="497">
          <cell r="A497" t="str">
            <v>CP Inc</v>
          </cell>
          <cell r="B497" t="str">
            <v>UBS</v>
          </cell>
          <cell r="C497" t="str">
            <v>13409102</v>
          </cell>
          <cell r="D497" t="str">
            <v>USD</v>
          </cell>
          <cell r="E497" t="str">
            <v>015</v>
          </cell>
          <cell r="F497" t="str">
            <v>070</v>
          </cell>
          <cell r="G497" t="str">
            <v>GENERAL DYNAMICS COR</v>
          </cell>
          <cell r="H497" t="str">
            <v>1.800 JUL 15 11</v>
          </cell>
          <cell r="I497" t="str">
            <v>369550AP3</v>
          </cell>
          <cell r="J497" t="str">
            <v>B</v>
          </cell>
          <cell r="K497" t="str">
            <v>CAL</v>
          </cell>
          <cell r="L497">
            <v>2394</v>
          </cell>
          <cell r="M497">
            <v>628926.21</v>
          </cell>
          <cell r="N497">
            <v>627190.19999999995</v>
          </cell>
          <cell r="O497">
            <v>637364.69999999995</v>
          </cell>
          <cell r="P497">
            <v>630000</v>
          </cell>
          <cell r="Q497">
            <v>639758.69999999995</v>
          </cell>
          <cell r="R497" t="str">
            <v>JJ   15</v>
          </cell>
          <cell r="S497">
            <v>40739</v>
          </cell>
          <cell r="T497">
            <v>2011</v>
          </cell>
          <cell r="U497">
            <v>7</v>
          </cell>
          <cell r="V497">
            <v>288</v>
          </cell>
          <cell r="W497" t="str">
            <v>MS</v>
          </cell>
          <cell r="X497">
            <v>1.8</v>
          </cell>
          <cell r="Y497">
            <v>1.99</v>
          </cell>
          <cell r="Z497">
            <v>5.6186557627003217E-4</v>
          </cell>
          <cell r="AA497">
            <v>40451</v>
          </cell>
          <cell r="AB497">
            <v>8438.49</v>
          </cell>
          <cell r="AC497">
            <v>1.01E-2</v>
          </cell>
          <cell r="AD497">
            <v>1</v>
          </cell>
          <cell r="AE497">
            <v>101.169</v>
          </cell>
          <cell r="AF497" t="str">
            <v>A</v>
          </cell>
          <cell r="AG497">
            <v>99.554000000000002</v>
          </cell>
          <cell r="AH497">
            <v>2</v>
          </cell>
          <cell r="AI497">
            <v>0.3</v>
          </cell>
          <cell r="AJ497">
            <v>5.6468902137691678E-4</v>
          </cell>
          <cell r="AK497">
            <v>6.9954522154560758E-4</v>
          </cell>
          <cell r="AL497" t="str">
            <v xml:space="preserve">A </v>
          </cell>
          <cell r="AM497" t="str">
            <v>A2</v>
          </cell>
          <cell r="AN497" t="str">
            <v xml:space="preserve">A </v>
          </cell>
          <cell r="AO497" t="str">
            <v>Industrial</v>
          </cell>
          <cell r="AP497" t="str">
            <v>Aerospace/Defense</v>
          </cell>
          <cell r="AQ497" t="str">
            <v>UNITED STATES</v>
          </cell>
          <cell r="AR497" t="str">
            <v>#N/A Field Not Applicable</v>
          </cell>
        </row>
        <row r="498">
          <cell r="A498" t="str">
            <v>CP Inc</v>
          </cell>
          <cell r="B498" t="str">
            <v>UBS</v>
          </cell>
          <cell r="C498" t="str">
            <v>13409102</v>
          </cell>
          <cell r="D498" t="str">
            <v>USD</v>
          </cell>
          <cell r="E498" t="str">
            <v>015</v>
          </cell>
          <cell r="F498" t="str">
            <v>070</v>
          </cell>
          <cell r="G498" t="str">
            <v>GENL ELEC CAP CORP F</v>
          </cell>
          <cell r="H498" t="str">
            <v>2.200 JUN 08 12</v>
          </cell>
          <cell r="I498" t="str">
            <v>36967HAH0</v>
          </cell>
          <cell r="J498" t="str">
            <v>B</v>
          </cell>
          <cell r="K498" t="str">
            <v>ZZZ</v>
          </cell>
          <cell r="L498">
            <v>25723.19</v>
          </cell>
          <cell r="M498">
            <v>3723254.47</v>
          </cell>
          <cell r="N498">
            <v>3721534.6</v>
          </cell>
          <cell r="O498">
            <v>3829411.75</v>
          </cell>
          <cell r="P498">
            <v>3725000</v>
          </cell>
          <cell r="Q498">
            <v>3855134.94</v>
          </cell>
          <cell r="R498" t="str">
            <v>JD    8</v>
          </cell>
          <cell r="S498">
            <v>41068</v>
          </cell>
          <cell r="T498">
            <v>2012</v>
          </cell>
          <cell r="U498">
            <v>6</v>
          </cell>
          <cell r="V498">
            <v>617</v>
          </cell>
          <cell r="W498" t="str">
            <v>MS</v>
          </cell>
          <cell r="X498">
            <v>2.2000000000000002</v>
          </cell>
          <cell r="Y498">
            <v>1.65</v>
          </cell>
          <cell r="Z498">
            <v>2.7579495557614989E-3</v>
          </cell>
          <cell r="AA498">
            <v>40451</v>
          </cell>
          <cell r="AB498">
            <v>106157.28</v>
          </cell>
          <cell r="AC498">
            <v>3.5900000000000001E-2</v>
          </cell>
          <cell r="AD498">
            <v>1</v>
          </cell>
          <cell r="AE498">
            <v>102.803</v>
          </cell>
          <cell r="AF498" t="str">
            <v>AAA</v>
          </cell>
          <cell r="AG498">
            <v>99.906999999999982</v>
          </cell>
          <cell r="AH498">
            <v>2.2000000000000002</v>
          </cell>
          <cell r="AI498">
            <v>0.5</v>
          </cell>
          <cell r="AJ498">
            <v>3.6772660743486659E-3</v>
          </cell>
          <cell r="AK498">
            <v>4.5554523167280724E-3</v>
          </cell>
          <cell r="AL498" t="str">
            <v>AAA</v>
          </cell>
          <cell r="AM498" t="str">
            <v>Aaa</v>
          </cell>
          <cell r="AN498" t="str">
            <v>AAA</v>
          </cell>
          <cell r="AO498" t="str">
            <v>Financial</v>
          </cell>
          <cell r="AP498" t="str">
            <v>Diversified Finan Serv</v>
          </cell>
          <cell r="AQ498" t="str">
            <v>UNITED STATES</v>
          </cell>
          <cell r="AR498" t="str">
            <v>#N/A Field Not Applicable</v>
          </cell>
        </row>
        <row r="499">
          <cell r="A499" t="str">
            <v>CP Inc</v>
          </cell>
          <cell r="B499" t="str">
            <v>UBS</v>
          </cell>
          <cell r="C499" t="str">
            <v>13409102</v>
          </cell>
          <cell r="D499" t="str">
            <v>USD</v>
          </cell>
          <cell r="E499" t="str">
            <v>015</v>
          </cell>
          <cell r="F499" t="str">
            <v>070</v>
          </cell>
          <cell r="G499" t="str">
            <v>GENL ELEC CAP CORP F</v>
          </cell>
          <cell r="H499" t="str">
            <v>1.800 MAR 11 11</v>
          </cell>
          <cell r="I499" t="str">
            <v>36967HAL1</v>
          </cell>
          <cell r="J499" t="str">
            <v>B</v>
          </cell>
          <cell r="K499" t="str">
            <v>ZZZ</v>
          </cell>
          <cell r="L499">
            <v>1800</v>
          </cell>
          <cell r="M499">
            <v>1799876.76</v>
          </cell>
          <cell r="N499">
            <v>1799442</v>
          </cell>
          <cell r="O499">
            <v>1812564</v>
          </cell>
          <cell r="P499">
            <v>1800000</v>
          </cell>
          <cell r="Q499">
            <v>1814364</v>
          </cell>
          <cell r="R499" t="str">
            <v>MS   11</v>
          </cell>
          <cell r="S499">
            <v>40613</v>
          </cell>
          <cell r="T499">
            <v>2011</v>
          </cell>
          <cell r="U499">
            <v>3</v>
          </cell>
          <cell r="V499">
            <v>162</v>
          </cell>
          <cell r="W499" t="str">
            <v>MS</v>
          </cell>
          <cell r="X499">
            <v>1.8</v>
          </cell>
          <cell r="Y499">
            <v>0.45</v>
          </cell>
          <cell r="Z499">
            <v>3.6360926251710444E-4</v>
          </cell>
          <cell r="AA499">
            <v>40451</v>
          </cell>
          <cell r="AB499">
            <v>12687.24</v>
          </cell>
          <cell r="AC499">
            <v>4.1999999999999997E-3</v>
          </cell>
          <cell r="AD499">
            <v>1</v>
          </cell>
          <cell r="AE499">
            <v>100.69799999999999</v>
          </cell>
          <cell r="AF499" t="str">
            <v>AAA</v>
          </cell>
          <cell r="AG499">
            <v>99.968999999999994</v>
          </cell>
          <cell r="AH499">
            <v>1.8</v>
          </cell>
          <cell r="AI499">
            <v>0.2</v>
          </cell>
          <cell r="AJ499">
            <v>1.4544370500684178E-3</v>
          </cell>
          <cell r="AK499">
            <v>1.801778412361112E-3</v>
          </cell>
          <cell r="AL499" t="str">
            <v>AAA</v>
          </cell>
          <cell r="AM499" t="str">
            <v>Aaa</v>
          </cell>
          <cell r="AN499" t="str">
            <v>AAA</v>
          </cell>
          <cell r="AO499" t="str">
            <v>Financial</v>
          </cell>
          <cell r="AP499" t="str">
            <v>Diversified Finan Serv</v>
          </cell>
          <cell r="AQ499" t="str">
            <v>UNITED STATES</v>
          </cell>
          <cell r="AR499" t="str">
            <v>#N/A Field Not Applicable</v>
          </cell>
        </row>
        <row r="500">
          <cell r="A500" t="str">
            <v>CP Inc</v>
          </cell>
          <cell r="B500" t="str">
            <v>UBS</v>
          </cell>
          <cell r="C500" t="str">
            <v>13409102</v>
          </cell>
          <cell r="D500" t="str">
            <v>USD</v>
          </cell>
          <cell r="E500" t="str">
            <v>015</v>
          </cell>
          <cell r="F500" t="str">
            <v>070</v>
          </cell>
          <cell r="G500" t="str">
            <v>HEWLETT PACKARD CO</v>
          </cell>
          <cell r="H500" t="str">
            <v>5.250 MAR 01 12</v>
          </cell>
          <cell r="I500" t="str">
            <v>428236AL7</v>
          </cell>
          <cell r="J500" t="str">
            <v>B</v>
          </cell>
          <cell r="K500" t="str">
            <v>CAL</v>
          </cell>
          <cell r="L500">
            <v>6562.5</v>
          </cell>
          <cell r="M500">
            <v>1518525.18</v>
          </cell>
          <cell r="N500">
            <v>1546725</v>
          </cell>
          <cell r="O500">
            <v>1595895</v>
          </cell>
          <cell r="P500">
            <v>1500000</v>
          </cell>
          <cell r="Q500">
            <v>1602457.5</v>
          </cell>
          <cell r="R500" t="str">
            <v>MS    1</v>
          </cell>
          <cell r="S500">
            <v>40969</v>
          </cell>
          <cell r="T500">
            <v>2012</v>
          </cell>
          <cell r="U500">
            <v>3</v>
          </cell>
          <cell r="V500">
            <v>518</v>
          </cell>
          <cell r="W500" t="str">
            <v>MS</v>
          </cell>
          <cell r="X500">
            <v>5.25</v>
          </cell>
          <cell r="Y500">
            <v>1.38</v>
          </cell>
          <cell r="Z500">
            <v>9.4076410570165356E-4</v>
          </cell>
          <cell r="AA500">
            <v>40451</v>
          </cell>
          <cell r="AB500">
            <v>77369.820000000007</v>
          </cell>
          <cell r="AC500">
            <v>2.6099999999999998E-2</v>
          </cell>
          <cell r="AD500">
            <v>1</v>
          </cell>
          <cell r="AE500">
            <v>106.39299999999999</v>
          </cell>
          <cell r="AF500" t="str">
            <v>A</v>
          </cell>
          <cell r="AG500">
            <v>103.11499999999999</v>
          </cell>
          <cell r="AH500">
            <v>3.5</v>
          </cell>
          <cell r="AI500">
            <v>0.7</v>
          </cell>
          <cell r="AJ500">
            <v>2.3859959202578176E-3</v>
          </cell>
          <cell r="AK500">
            <v>2.9558075001595917E-3</v>
          </cell>
          <cell r="AL500" t="str">
            <v xml:space="preserve">A </v>
          </cell>
          <cell r="AM500" t="str">
            <v>A2</v>
          </cell>
          <cell r="AN500" t="str">
            <v xml:space="preserve">A </v>
          </cell>
          <cell r="AO500" t="str">
            <v>Technology</v>
          </cell>
          <cell r="AP500" t="str">
            <v>Computers</v>
          </cell>
          <cell r="AQ500" t="str">
            <v>UNITED STATES</v>
          </cell>
          <cell r="AR500" t="str">
            <v>#N/A Field Not Applicable</v>
          </cell>
        </row>
        <row r="501">
          <cell r="A501" t="str">
            <v>CP Inc</v>
          </cell>
          <cell r="B501" t="str">
            <v>UBS</v>
          </cell>
          <cell r="C501" t="str">
            <v>13409102</v>
          </cell>
          <cell r="D501" t="str">
            <v>USD</v>
          </cell>
          <cell r="E501" t="str">
            <v>195</v>
          </cell>
          <cell r="F501" t="str">
            <v>070</v>
          </cell>
          <cell r="G501" t="str">
            <v>INTER AMERN DEV BK G</v>
          </cell>
          <cell r="H501" t="str">
            <v>3.000 MAY 16 11</v>
          </cell>
          <cell r="I501" t="str">
            <v>4581X0AX6</v>
          </cell>
          <cell r="J501" t="str">
            <v>B</v>
          </cell>
          <cell r="K501" t="str">
            <v>ZZZ</v>
          </cell>
          <cell r="L501">
            <v>33750</v>
          </cell>
          <cell r="M501">
            <v>3018208.91</v>
          </cell>
          <cell r="N501">
            <v>3065455.8</v>
          </cell>
          <cell r="O501">
            <v>3048150</v>
          </cell>
          <cell r="P501">
            <v>3000000</v>
          </cell>
          <cell r="Q501">
            <v>3081900</v>
          </cell>
          <cell r="R501" t="str">
            <v>MN   16</v>
          </cell>
          <cell r="S501">
            <v>40679</v>
          </cell>
          <cell r="T501">
            <v>2011</v>
          </cell>
          <cell r="U501">
            <v>5</v>
          </cell>
          <cell r="V501">
            <v>228</v>
          </cell>
          <cell r="W501" t="str">
            <v>MS</v>
          </cell>
          <cell r="X501">
            <v>3</v>
          </cell>
          <cell r="Y501">
            <v>2.13</v>
          </cell>
          <cell r="Z501">
            <v>2.8860812606608098E-3</v>
          </cell>
          <cell r="AA501">
            <v>40451</v>
          </cell>
          <cell r="AB501">
            <v>29941.09</v>
          </cell>
          <cell r="AC501">
            <v>6.9999999999999993E-3</v>
          </cell>
          <cell r="AD501">
            <v>1</v>
          </cell>
          <cell r="AE501">
            <v>101.605</v>
          </cell>
          <cell r="AF501" t="str">
            <v>AAA</v>
          </cell>
          <cell r="AG501">
            <v>102.182</v>
          </cell>
          <cell r="AH501">
            <v>2</v>
          </cell>
          <cell r="AI501">
            <v>0.4</v>
          </cell>
          <cell r="AJ501">
            <v>2.70993545601954E-3</v>
          </cell>
          <cell r="AK501">
            <v>3.3571086512945245E-3</v>
          </cell>
          <cell r="AL501" t="str">
            <v>AAA</v>
          </cell>
          <cell r="AM501" t="str">
            <v>Aaa</v>
          </cell>
          <cell r="AN501" t="str">
            <v>AAA</v>
          </cell>
          <cell r="AO501" t="str">
            <v>Government</v>
          </cell>
          <cell r="AP501" t="str">
            <v>Multi-National</v>
          </cell>
          <cell r="AQ501" t="str">
            <v>SNAT</v>
          </cell>
          <cell r="AR501" t="str">
            <v>#N/A Field Not Applicable</v>
          </cell>
        </row>
        <row r="502">
          <cell r="A502" t="str">
            <v>CP Inc</v>
          </cell>
          <cell r="B502" t="str">
            <v>UBS</v>
          </cell>
          <cell r="C502" t="str">
            <v>13409102</v>
          </cell>
          <cell r="D502" t="str">
            <v>USD</v>
          </cell>
          <cell r="E502" t="str">
            <v>015</v>
          </cell>
          <cell r="F502" t="str">
            <v>070</v>
          </cell>
          <cell r="G502" t="str">
            <v>JPMORGAN CHASE &amp; CO</v>
          </cell>
          <cell r="H502" t="str">
            <v>4.500 NOV 15 10</v>
          </cell>
          <cell r="I502" t="str">
            <v>46625HBA7</v>
          </cell>
          <cell r="J502" t="str">
            <v>B</v>
          </cell>
          <cell r="K502" t="str">
            <v>ZZZ</v>
          </cell>
          <cell r="L502">
            <v>51000</v>
          </cell>
          <cell r="M502">
            <v>2998660.33</v>
          </cell>
          <cell r="N502">
            <v>2957920</v>
          </cell>
          <cell r="O502">
            <v>3013710</v>
          </cell>
          <cell r="P502">
            <v>3000000</v>
          </cell>
          <cell r="Q502">
            <v>3064710</v>
          </cell>
          <cell r="R502" t="str">
            <v>MN   15</v>
          </cell>
          <cell r="S502">
            <v>40497</v>
          </cell>
          <cell r="T502">
            <v>2010</v>
          </cell>
          <cell r="U502">
            <v>11</v>
          </cell>
          <cell r="V502">
            <v>46</v>
          </cell>
          <cell r="W502" t="str">
            <v>MS</v>
          </cell>
          <cell r="X502">
            <v>4.5</v>
          </cell>
          <cell r="Y502">
            <v>0.12</v>
          </cell>
          <cell r="Z502">
            <v>1.6154301159013385E-4</v>
          </cell>
          <cell r="AA502">
            <v>40451</v>
          </cell>
          <cell r="AB502">
            <v>15049.67</v>
          </cell>
          <cell r="AC502">
            <v>8.0000000000000004E-4</v>
          </cell>
          <cell r="AD502">
            <v>1</v>
          </cell>
          <cell r="AE502">
            <v>100.45700000000001</v>
          </cell>
          <cell r="AF502" t="str">
            <v>A+</v>
          </cell>
          <cell r="AG502">
            <v>98.596999999999994</v>
          </cell>
          <cell r="AH502">
            <v>5</v>
          </cell>
          <cell r="AI502">
            <v>0.8</v>
          </cell>
          <cell r="AJ502">
            <v>6.7309588162555774E-3</v>
          </cell>
          <cell r="AK502">
            <v>8.3384126449821301E-3</v>
          </cell>
          <cell r="AL502" t="str">
            <v xml:space="preserve">A+ </v>
          </cell>
          <cell r="AM502" t="str">
            <v>Aa3</v>
          </cell>
          <cell r="AN502" t="str">
            <v xml:space="preserve">A+ </v>
          </cell>
          <cell r="AO502" t="str">
            <v>Financial</v>
          </cell>
          <cell r="AP502" t="str">
            <v>Banks</v>
          </cell>
          <cell r="AQ502" t="str">
            <v>UNITED STATES</v>
          </cell>
          <cell r="AR502" t="str">
            <v>#N/A Field Not Applicable</v>
          </cell>
        </row>
        <row r="503">
          <cell r="A503" t="str">
            <v>CP Inc</v>
          </cell>
          <cell r="B503" t="str">
            <v>UBS</v>
          </cell>
          <cell r="C503" t="str">
            <v>13409102</v>
          </cell>
          <cell r="D503" t="str">
            <v>USD</v>
          </cell>
          <cell r="E503" t="str">
            <v>150</v>
          </cell>
          <cell r="F503" t="str">
            <v>070</v>
          </cell>
          <cell r="G503" t="str">
            <v>KREDITANSTALT FUR WI</v>
          </cell>
          <cell r="H503" t="str">
            <v>4.750 MAY 15 12</v>
          </cell>
          <cell r="I503" t="str">
            <v>500769CD4</v>
          </cell>
          <cell r="J503" t="str">
            <v>B</v>
          </cell>
          <cell r="K503" t="str">
            <v>ZZZ</v>
          </cell>
          <cell r="L503">
            <v>53833.33</v>
          </cell>
          <cell r="M503">
            <v>3147255.23</v>
          </cell>
          <cell r="N503">
            <v>3231330</v>
          </cell>
          <cell r="O503">
            <v>3199687.5</v>
          </cell>
          <cell r="P503">
            <v>3000000</v>
          </cell>
          <cell r="Q503">
            <v>3253520.83</v>
          </cell>
          <cell r="R503" t="str">
            <v>MN   15</v>
          </cell>
          <cell r="S503">
            <v>41044</v>
          </cell>
          <cell r="T503">
            <v>2012</v>
          </cell>
          <cell r="U503">
            <v>5</v>
          </cell>
          <cell r="V503">
            <v>593</v>
          </cell>
          <cell r="W503" t="str">
            <v>MS</v>
          </cell>
          <cell r="X503">
            <v>4.75</v>
          </cell>
          <cell r="Y503">
            <v>1.55</v>
          </cell>
          <cell r="Z503">
            <v>2.1899959754982461E-3</v>
          </cell>
          <cell r="AA503">
            <v>40451</v>
          </cell>
          <cell r="AB503">
            <v>52432.27</v>
          </cell>
          <cell r="AC503">
            <v>3.2599999999999997E-2</v>
          </cell>
          <cell r="AD503">
            <v>1</v>
          </cell>
          <cell r="AE503">
            <v>106.65600000000001</v>
          </cell>
          <cell r="AF503" t="str">
            <v>AAA</v>
          </cell>
          <cell r="AG503">
            <v>107.711</v>
          </cell>
          <cell r="AH503">
            <v>1.7</v>
          </cell>
          <cell r="AI503">
            <v>0.6</v>
          </cell>
          <cell r="AJ503">
            <v>2.4019310699013017E-3</v>
          </cell>
          <cell r="AK503">
            <v>2.9755482023261261E-3</v>
          </cell>
          <cell r="AL503" t="str">
            <v>AAA</v>
          </cell>
          <cell r="AM503" t="str">
            <v>Aaa</v>
          </cell>
          <cell r="AN503" t="str">
            <v>AAA</v>
          </cell>
          <cell r="AO503" t="str">
            <v>Financial</v>
          </cell>
          <cell r="AP503" t="str">
            <v>Banks</v>
          </cell>
          <cell r="AQ503" t="str">
            <v>GERMANY</v>
          </cell>
          <cell r="AR503" t="str">
            <v>#N/A Field Not Applicable</v>
          </cell>
        </row>
        <row r="504">
          <cell r="A504" t="str">
            <v>CP Inc</v>
          </cell>
          <cell r="B504" t="str">
            <v>UBS</v>
          </cell>
          <cell r="C504" t="str">
            <v>13409102</v>
          </cell>
          <cell r="D504" t="str">
            <v>USD</v>
          </cell>
          <cell r="E504" t="str">
            <v>150</v>
          </cell>
          <cell r="F504" t="str">
            <v>070</v>
          </cell>
          <cell r="G504" t="str">
            <v>KREDITANSTALT FUR WI</v>
          </cell>
          <cell r="H504" t="str">
            <v>3.250 FEB 15 11</v>
          </cell>
          <cell r="I504" t="str">
            <v>500769CN2</v>
          </cell>
          <cell r="J504" t="str">
            <v>B</v>
          </cell>
          <cell r="K504" t="str">
            <v>ZZZ</v>
          </cell>
          <cell r="L504">
            <v>6229.17</v>
          </cell>
          <cell r="M504">
            <v>1499892.32</v>
          </cell>
          <cell r="N504">
            <v>1499115</v>
          </cell>
          <cell r="O504">
            <v>1517343.75</v>
          </cell>
          <cell r="P504">
            <v>1500000</v>
          </cell>
          <cell r="Q504">
            <v>1523572.92</v>
          </cell>
          <cell r="R504" t="str">
            <v>FA   15</v>
          </cell>
          <cell r="S504">
            <v>40589</v>
          </cell>
          <cell r="T504">
            <v>2011</v>
          </cell>
          <cell r="U504">
            <v>2</v>
          </cell>
          <cell r="V504">
            <v>138</v>
          </cell>
          <cell r="W504" t="str">
            <v>MS</v>
          </cell>
          <cell r="X504">
            <v>3.25</v>
          </cell>
          <cell r="Y504">
            <v>0.37</v>
          </cell>
          <cell r="Z504">
            <v>2.4913885267245802E-4</v>
          </cell>
          <cell r="AA504">
            <v>40451</v>
          </cell>
          <cell r="AB504">
            <v>17451.43</v>
          </cell>
          <cell r="AC504">
            <v>3.3E-3</v>
          </cell>
          <cell r="AD504">
            <v>1</v>
          </cell>
          <cell r="AE504">
            <v>101.15600000000001</v>
          </cell>
          <cell r="AF504" t="str">
            <v>AAA</v>
          </cell>
          <cell r="AG504">
            <v>99.941000000000003</v>
          </cell>
          <cell r="AH504">
            <v>3.3</v>
          </cell>
          <cell r="AI504">
            <v>0.1</v>
          </cell>
          <cell r="AJ504">
            <v>2.2220492265381388E-3</v>
          </cell>
          <cell r="AK504">
            <v>2.7527078792387682E-3</v>
          </cell>
          <cell r="AL504" t="str">
            <v>AAA</v>
          </cell>
          <cell r="AM504" t="str">
            <v>Aaa</v>
          </cell>
          <cell r="AN504" t="str">
            <v>AAA</v>
          </cell>
          <cell r="AO504" t="str">
            <v>Financial</v>
          </cell>
          <cell r="AP504" t="str">
            <v>Banks</v>
          </cell>
          <cell r="AQ504" t="str">
            <v>GERMANY</v>
          </cell>
          <cell r="AR504" t="str">
            <v>#N/A Field Not Applicable</v>
          </cell>
        </row>
        <row r="505">
          <cell r="A505" t="str">
            <v>CP Inc</v>
          </cell>
          <cell r="B505" t="str">
            <v>UBS</v>
          </cell>
          <cell r="C505" t="str">
            <v>13409102</v>
          </cell>
          <cell r="D505" t="str">
            <v>USD</v>
          </cell>
          <cell r="E505" t="str">
            <v>015</v>
          </cell>
          <cell r="F505" t="str">
            <v>070</v>
          </cell>
          <cell r="G505" t="str">
            <v>MERCK &amp; CO INC</v>
          </cell>
          <cell r="H505" t="str">
            <v>4.375 FEB 15 13</v>
          </cell>
          <cell r="I505" t="str">
            <v>589331AH0</v>
          </cell>
          <cell r="J505" t="str">
            <v>B</v>
          </cell>
          <cell r="K505" t="str">
            <v>ZZZ</v>
          </cell>
          <cell r="L505">
            <v>11180.56</v>
          </cell>
          <cell r="M505">
            <v>2058434.59</v>
          </cell>
          <cell r="N505">
            <v>2101520</v>
          </cell>
          <cell r="O505">
            <v>2154360</v>
          </cell>
          <cell r="P505">
            <v>2000000</v>
          </cell>
          <cell r="Q505">
            <v>2165540.56</v>
          </cell>
          <cell r="R505" t="str">
            <v>FA   15</v>
          </cell>
          <cell r="S505">
            <v>41320</v>
          </cell>
          <cell r="T505">
            <v>2013</v>
          </cell>
          <cell r="U505">
            <v>2</v>
          </cell>
          <cell r="V505">
            <v>869</v>
          </cell>
          <cell r="W505" t="str">
            <v>MS</v>
          </cell>
          <cell r="X505">
            <v>4.375</v>
          </cell>
          <cell r="Y505">
            <v>2.2599999999999998</v>
          </cell>
          <cell r="Z505">
            <v>2.0884552069167376E-3</v>
          </cell>
          <cell r="AA505">
            <v>40451</v>
          </cell>
          <cell r="AB505">
            <v>95925.41</v>
          </cell>
          <cell r="AC505">
            <v>6.3799999999999996E-2</v>
          </cell>
          <cell r="AD505">
            <v>1</v>
          </cell>
          <cell r="AE505">
            <v>107.71799999999999</v>
          </cell>
          <cell r="AF505" t="str">
            <v>AA-</v>
          </cell>
          <cell r="AG505">
            <v>105.07599999999998</v>
          </cell>
          <cell r="AH505">
            <v>2.8</v>
          </cell>
          <cell r="AI505">
            <v>1.1000000000000001</v>
          </cell>
          <cell r="AJ505">
            <v>2.5874666280384356E-3</v>
          </cell>
          <cell r="AK505">
            <v>3.205392431996384E-3</v>
          </cell>
          <cell r="AL505" t="str">
            <v>AA-</v>
          </cell>
          <cell r="AM505" t="str">
            <v>Aa3</v>
          </cell>
          <cell r="AN505" t="str">
            <v>AA-</v>
          </cell>
          <cell r="AO505" t="str">
            <v>Consumer, Non-cyclical</v>
          </cell>
          <cell r="AP505" t="str">
            <v>Pharmaceuticals</v>
          </cell>
          <cell r="AQ505" t="str">
            <v>UNITED STATES</v>
          </cell>
          <cell r="AR505" t="str">
            <v>#N/A Field Not Applicable</v>
          </cell>
        </row>
        <row r="506">
          <cell r="A506" t="str">
            <v>CP Inc</v>
          </cell>
          <cell r="B506" t="str">
            <v>UBS</v>
          </cell>
          <cell r="C506" t="str">
            <v>13409102</v>
          </cell>
          <cell r="D506" t="str">
            <v>USD</v>
          </cell>
          <cell r="E506" t="str">
            <v>015</v>
          </cell>
          <cell r="F506" t="str">
            <v>070</v>
          </cell>
          <cell r="G506" t="str">
            <v>MORGAN STANLEY</v>
          </cell>
          <cell r="H506" t="str">
            <v>5.050 JAN 21 11</v>
          </cell>
          <cell r="I506" t="str">
            <v>61746SBS7</v>
          </cell>
          <cell r="J506" t="str">
            <v>B</v>
          </cell>
          <cell r="K506" t="str">
            <v>ZZZ</v>
          </cell>
          <cell r="L506">
            <v>59456.74</v>
          </cell>
          <cell r="M506">
            <v>6105478.21</v>
          </cell>
          <cell r="N506">
            <v>6237069.5</v>
          </cell>
          <cell r="O506">
            <v>6134471.8799999999</v>
          </cell>
          <cell r="P506">
            <v>6055000</v>
          </cell>
          <cell r="Q506">
            <v>6193928.6200000001</v>
          </cell>
          <cell r="R506" t="str">
            <v>JJ   21</v>
          </cell>
          <cell r="S506">
            <v>40564</v>
          </cell>
          <cell r="T506">
            <v>2011</v>
          </cell>
          <cell r="U506">
            <v>1</v>
          </cell>
          <cell r="V506">
            <v>113</v>
          </cell>
          <cell r="W506" t="str">
            <v>MS</v>
          </cell>
          <cell r="X506">
            <v>5.05</v>
          </cell>
          <cell r="Y506">
            <v>0.31</v>
          </cell>
          <cell r="Z506">
            <v>8.4969103115238825E-4</v>
          </cell>
          <cell r="AA506">
            <v>40451</v>
          </cell>
          <cell r="AB506">
            <v>28993.67</v>
          </cell>
          <cell r="AC506">
            <v>2.5000000000000001E-3</v>
          </cell>
          <cell r="AD506">
            <v>1</v>
          </cell>
          <cell r="AE506">
            <v>101.31299999999999</v>
          </cell>
          <cell r="AF506" t="str">
            <v>A</v>
          </cell>
          <cell r="AG506">
            <v>103.00700000000001</v>
          </cell>
          <cell r="AH506">
            <v>2.2999999999999998</v>
          </cell>
          <cell r="AI506">
            <v>0.7</v>
          </cell>
          <cell r="AJ506">
            <v>6.3041592633886869E-3</v>
          </cell>
          <cell r="AK506">
            <v>7.8096869633001598E-3</v>
          </cell>
          <cell r="AL506" t="str">
            <v xml:space="preserve">A </v>
          </cell>
          <cell r="AM506" t="str">
            <v>A2</v>
          </cell>
          <cell r="AN506" t="str">
            <v xml:space="preserve">A </v>
          </cell>
          <cell r="AO506" t="str">
            <v>Financial</v>
          </cell>
          <cell r="AP506" t="str">
            <v>Banks</v>
          </cell>
          <cell r="AQ506" t="str">
            <v>UNITED STATES</v>
          </cell>
          <cell r="AR506" t="str">
            <v>#N/A Field Not Applicable</v>
          </cell>
        </row>
        <row r="507">
          <cell r="A507" t="str">
            <v>CP Inc</v>
          </cell>
          <cell r="B507" t="str">
            <v>UBS</v>
          </cell>
          <cell r="C507" t="str">
            <v>13409102</v>
          </cell>
          <cell r="D507" t="str">
            <v>USD</v>
          </cell>
          <cell r="E507" t="str">
            <v>015</v>
          </cell>
          <cell r="F507" t="str">
            <v>070</v>
          </cell>
          <cell r="G507" t="str">
            <v>NEW YORK LIFE GLOBAL</v>
          </cell>
          <cell r="H507" t="str">
            <v>5.250 OCT 16 12</v>
          </cell>
          <cell r="I507" t="str">
            <v>64952WAJ2</v>
          </cell>
          <cell r="J507" t="str">
            <v>B</v>
          </cell>
          <cell r="K507" t="str">
            <v>ZZZ</v>
          </cell>
          <cell r="L507">
            <v>46320.31</v>
          </cell>
          <cell r="M507">
            <v>2034102.96</v>
          </cell>
          <cell r="N507">
            <v>2073368.25</v>
          </cell>
          <cell r="O507">
            <v>2090730.47</v>
          </cell>
          <cell r="P507">
            <v>1925000</v>
          </cell>
          <cell r="Q507">
            <v>2137050.7799999998</v>
          </cell>
          <cell r="R507" t="str">
            <v>AO   16</v>
          </cell>
          <cell r="S507">
            <v>41198</v>
          </cell>
          <cell r="T507">
            <v>2012</v>
          </cell>
          <cell r="U507">
            <v>10</v>
          </cell>
          <cell r="V507">
            <v>747</v>
          </cell>
          <cell r="W507" t="str">
            <v>MS</v>
          </cell>
          <cell r="X507">
            <v>5.25</v>
          </cell>
          <cell r="Y507">
            <v>1.92</v>
          </cell>
          <cell r="Z507">
            <v>1.7532902396734239E-3</v>
          </cell>
          <cell r="AA507">
            <v>40451</v>
          </cell>
          <cell r="AB507">
            <v>56627.51</v>
          </cell>
          <cell r="AC507">
            <v>4.7899999999999998E-2</v>
          </cell>
          <cell r="AD507">
            <v>1</v>
          </cell>
          <cell r="AE507">
            <v>108.60899999999999</v>
          </cell>
          <cell r="AF507" t="str">
            <v>AAA</v>
          </cell>
          <cell r="AG507">
            <v>107.70699999999999</v>
          </cell>
          <cell r="AH507">
            <v>1.9</v>
          </cell>
          <cell r="AI507">
            <v>1</v>
          </cell>
          <cell r="AJ507">
            <v>1.7350267996768258E-3</v>
          </cell>
          <cell r="AK507">
            <v>2.1493771988128582E-3</v>
          </cell>
          <cell r="AL507" t="str">
            <v>AAA</v>
          </cell>
          <cell r="AM507" t="str">
            <v>Aaa</v>
          </cell>
          <cell r="AN507" t="str">
            <v>AAA</v>
          </cell>
          <cell r="AO507" t="str">
            <v>Financial</v>
          </cell>
          <cell r="AP507" t="str">
            <v>Insurance</v>
          </cell>
          <cell r="AQ507" t="str">
            <v>UNITED STATES</v>
          </cell>
          <cell r="AR507" t="str">
            <v>#N/A Field Not Applicable</v>
          </cell>
        </row>
        <row r="508">
          <cell r="A508" t="str">
            <v>CP Inc</v>
          </cell>
          <cell r="B508" t="str">
            <v>UBS</v>
          </cell>
          <cell r="C508" t="str">
            <v>13409102</v>
          </cell>
          <cell r="D508" t="str">
            <v>USD</v>
          </cell>
          <cell r="E508" t="str">
            <v>015</v>
          </cell>
          <cell r="F508" t="str">
            <v>070</v>
          </cell>
          <cell r="G508" t="str">
            <v>PFIZER INC</v>
          </cell>
          <cell r="H508" t="str">
            <v>4.450 MAR 15 12</v>
          </cell>
          <cell r="I508" t="str">
            <v>717081CZ4</v>
          </cell>
          <cell r="J508" t="str">
            <v>B</v>
          </cell>
          <cell r="K508" t="str">
            <v>CAL</v>
          </cell>
          <cell r="L508">
            <v>11866.67</v>
          </cell>
          <cell r="M508">
            <v>6267157.6100000003</v>
          </cell>
          <cell r="N508">
            <v>6382879.8799999999</v>
          </cell>
          <cell r="O508">
            <v>6315937.5</v>
          </cell>
          <cell r="P508">
            <v>6000000</v>
          </cell>
          <cell r="Q508">
            <v>6327804.1699999999</v>
          </cell>
          <cell r="R508" t="str">
            <v>MS   15</v>
          </cell>
          <cell r="S508">
            <v>40983</v>
          </cell>
          <cell r="T508">
            <v>2012</v>
          </cell>
          <cell r="U508">
            <v>3</v>
          </cell>
          <cell r="V508">
            <v>532</v>
          </cell>
          <cell r="W508" t="str">
            <v>MS</v>
          </cell>
          <cell r="X508">
            <v>4.45</v>
          </cell>
          <cell r="Y508">
            <v>1.42</v>
          </cell>
          <cell r="Z508">
            <v>3.9952008349280217E-3</v>
          </cell>
          <cell r="AA508">
            <v>40451</v>
          </cell>
          <cell r="AB508">
            <v>48779.89</v>
          </cell>
          <cell r="AC508">
            <v>2.75E-2</v>
          </cell>
          <cell r="AD508">
            <v>1</v>
          </cell>
          <cell r="AE508">
            <v>105.26600000000001</v>
          </cell>
          <cell r="AF508" t="str">
            <v>AA</v>
          </cell>
          <cell r="AG508">
            <v>106.381</v>
          </cell>
          <cell r="AH508">
            <v>1.3</v>
          </cell>
          <cell r="AI508">
            <v>0.8</v>
          </cell>
          <cell r="AJ508">
            <v>3.6575782291594565E-3</v>
          </cell>
          <cell r="AK508">
            <v>4.5310627190853587E-3</v>
          </cell>
          <cell r="AL508" t="str">
            <v>AA</v>
          </cell>
          <cell r="AM508" t="str">
            <v>A1</v>
          </cell>
          <cell r="AN508" t="str">
            <v>AA</v>
          </cell>
          <cell r="AO508" t="str">
            <v>Consumer, Non-cyclical</v>
          </cell>
          <cell r="AP508" t="str">
            <v>Pharmaceuticals</v>
          </cell>
          <cell r="AQ508" t="str">
            <v>UNITED STATES</v>
          </cell>
          <cell r="AR508" t="str">
            <v>#N/A Field Not Applicable</v>
          </cell>
        </row>
        <row r="509">
          <cell r="A509" t="str">
            <v>CP Inc</v>
          </cell>
          <cell r="B509" t="str">
            <v>UBS</v>
          </cell>
          <cell r="C509" t="str">
            <v>13409102</v>
          </cell>
          <cell r="D509" t="str">
            <v>USD</v>
          </cell>
          <cell r="E509" t="str">
            <v>015</v>
          </cell>
          <cell r="F509" t="str">
            <v>070</v>
          </cell>
          <cell r="G509" t="str">
            <v>PROCTER &amp; GAMBLE CO</v>
          </cell>
          <cell r="H509" t="str">
            <v>1.375 AUG 01 12</v>
          </cell>
          <cell r="I509" t="str">
            <v>742718DR7</v>
          </cell>
          <cell r="J509" t="str">
            <v>B</v>
          </cell>
          <cell r="K509" t="str">
            <v>CAL</v>
          </cell>
          <cell r="L509">
            <v>6875</v>
          </cell>
          <cell r="M509">
            <v>2998378.67</v>
          </cell>
          <cell r="N509">
            <v>2997810</v>
          </cell>
          <cell r="O509">
            <v>3040781.25</v>
          </cell>
          <cell r="P509">
            <v>3000000</v>
          </cell>
          <cell r="Q509">
            <v>3047656.25</v>
          </cell>
          <cell r="R509" t="str">
            <v>FA    1</v>
          </cell>
          <cell r="S509">
            <v>41122</v>
          </cell>
          <cell r="T509">
            <v>2012</v>
          </cell>
          <cell r="U509">
            <v>8</v>
          </cell>
          <cell r="V509">
            <v>671</v>
          </cell>
          <cell r="W509" t="str">
            <v>MS</v>
          </cell>
          <cell r="X509">
            <v>1.375</v>
          </cell>
          <cell r="Y509">
            <v>1.81</v>
          </cell>
          <cell r="Z509">
            <v>2.436378224364585E-3</v>
          </cell>
          <cell r="AA509">
            <v>40451</v>
          </cell>
          <cell r="AB509">
            <v>42402.58</v>
          </cell>
          <cell r="AC509">
            <v>4.2000000000000003E-2</v>
          </cell>
          <cell r="AD509">
            <v>1</v>
          </cell>
          <cell r="AE509">
            <v>101.35899999999999</v>
          </cell>
          <cell r="AF509" t="str">
            <v>AA-</v>
          </cell>
          <cell r="AG509">
            <v>99.927000000000007</v>
          </cell>
          <cell r="AH509">
            <v>1.4</v>
          </cell>
          <cell r="AI509">
            <v>0.6</v>
          </cell>
          <cell r="AJ509">
            <v>1.8844914442598996E-3</v>
          </cell>
          <cell r="AK509">
            <v>2.334536240249777E-3</v>
          </cell>
          <cell r="AL509" t="str">
            <v>AA-</v>
          </cell>
          <cell r="AM509" t="str">
            <v>Aa3</v>
          </cell>
          <cell r="AN509" t="str">
            <v>AA-</v>
          </cell>
          <cell r="AO509" t="str">
            <v>Consumer, Non-cyclical</v>
          </cell>
          <cell r="AP509" t="str">
            <v>Cosmetics/Personal Care</v>
          </cell>
          <cell r="AQ509" t="str">
            <v>UNITED STATES</v>
          </cell>
          <cell r="AR509" t="str">
            <v>#N/A Field Not Applicable</v>
          </cell>
        </row>
        <row r="510">
          <cell r="A510" t="str">
            <v>CP Inc</v>
          </cell>
          <cell r="B510" t="str">
            <v>UBS</v>
          </cell>
          <cell r="C510" t="str">
            <v>13409102</v>
          </cell>
          <cell r="D510" t="str">
            <v>USD</v>
          </cell>
          <cell r="E510" t="str">
            <v>015</v>
          </cell>
          <cell r="F510" t="str">
            <v>070</v>
          </cell>
          <cell r="G510" t="str">
            <v>PUBLIC SERVICE CO CO</v>
          </cell>
          <cell r="H510" t="str">
            <v>7.875 OCT 01 12</v>
          </cell>
          <cell r="I510" t="str">
            <v>744448BU4</v>
          </cell>
          <cell r="J510" t="str">
            <v>B</v>
          </cell>
          <cell r="K510" t="str">
            <v>CAL</v>
          </cell>
          <cell r="L510">
            <v>29531.25</v>
          </cell>
          <cell r="M510">
            <v>799921.9</v>
          </cell>
          <cell r="N510">
            <v>861795</v>
          </cell>
          <cell r="O510">
            <v>847875</v>
          </cell>
          <cell r="P510">
            <v>750000</v>
          </cell>
          <cell r="Q510">
            <v>877406.25</v>
          </cell>
          <cell r="R510" t="str">
            <v>AO    1</v>
          </cell>
          <cell r="S510">
            <v>41183</v>
          </cell>
          <cell r="T510">
            <v>2012</v>
          </cell>
          <cell r="U510">
            <v>10</v>
          </cell>
          <cell r="V510">
            <v>732</v>
          </cell>
          <cell r="W510" t="str">
            <v>MS</v>
          </cell>
          <cell r="X510">
            <v>7.875</v>
          </cell>
          <cell r="Y510">
            <v>1.82</v>
          </cell>
          <cell r="Z510">
            <v>6.5357981272390797E-4</v>
          </cell>
          <cell r="AA510">
            <v>40451</v>
          </cell>
          <cell r="AB510">
            <v>47953.1</v>
          </cell>
          <cell r="AC510">
            <v>4.4500000000000005E-2</v>
          </cell>
          <cell r="AD510">
            <v>1</v>
          </cell>
          <cell r="AE510">
            <v>113.05</v>
          </cell>
          <cell r="AF510" t="str">
            <v>A</v>
          </cell>
          <cell r="AG510">
            <v>114.90600000000001</v>
          </cell>
          <cell r="AH510">
            <v>1.6</v>
          </cell>
          <cell r="AI510">
            <v>1.3</v>
          </cell>
          <cell r="AJ510">
            <v>5.7457565953750146E-4</v>
          </cell>
          <cell r="AK510">
            <v>7.1179293705019334E-4</v>
          </cell>
          <cell r="AL510" t="str">
            <v xml:space="preserve">A </v>
          </cell>
          <cell r="AM510" t="str">
            <v>A2</v>
          </cell>
          <cell r="AN510" t="str">
            <v xml:space="preserve">A </v>
          </cell>
          <cell r="AO510" t="str">
            <v>Utilities</v>
          </cell>
          <cell r="AP510" t="str">
            <v>Electric</v>
          </cell>
          <cell r="AQ510" t="str">
            <v>UNITED STATES</v>
          </cell>
          <cell r="AR510" t="str">
            <v>#N/A Field Not Applicable</v>
          </cell>
        </row>
        <row r="511">
          <cell r="A511" t="str">
            <v>CP Inc</v>
          </cell>
          <cell r="B511" t="str">
            <v>UBS</v>
          </cell>
          <cell r="C511" t="str">
            <v>13409102</v>
          </cell>
          <cell r="D511" t="str">
            <v>USD</v>
          </cell>
          <cell r="E511" t="str">
            <v>015</v>
          </cell>
          <cell r="F511" t="str">
            <v>070</v>
          </cell>
          <cell r="G511" t="str">
            <v>ROCHE HLDGS INC</v>
          </cell>
          <cell r="H511" t="str">
            <v>4.500 MAR 01 12 144</v>
          </cell>
          <cell r="I511" t="str">
            <v>771196AN2</v>
          </cell>
          <cell r="J511" t="str">
            <v>B</v>
          </cell>
          <cell r="K511" t="str">
            <v>ZZZ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str">
            <v>MS    1</v>
          </cell>
          <cell r="S511">
            <v>40969</v>
          </cell>
          <cell r="T511">
            <v>2012</v>
          </cell>
          <cell r="U511">
            <v>3</v>
          </cell>
          <cell r="V511">
            <v>518</v>
          </cell>
          <cell r="W511" t="str">
            <v>MS</v>
          </cell>
          <cell r="X511">
            <v>4.5</v>
          </cell>
          <cell r="Y511">
            <v>1.38</v>
          </cell>
          <cell r="Z511">
            <v>0</v>
          </cell>
          <cell r="AA511">
            <v>40451</v>
          </cell>
          <cell r="AB511">
            <v>0</v>
          </cell>
          <cell r="AC511">
            <v>2.6200000000000001E-2</v>
          </cell>
          <cell r="AD511">
            <v>1</v>
          </cell>
          <cell r="AE511">
            <v>105.09399999999999</v>
          </cell>
          <cell r="AF511" t="str">
            <v>AA-</v>
          </cell>
          <cell r="AG511">
            <v>99.47</v>
          </cell>
          <cell r="AH511">
            <v>4.7</v>
          </cell>
          <cell r="AI511">
            <v>0.9</v>
          </cell>
          <cell r="AJ511">
            <v>0</v>
          </cell>
          <cell r="AK511">
            <v>0</v>
          </cell>
          <cell r="AL511" t="str">
            <v>AA-</v>
          </cell>
          <cell r="AM511" t="str">
            <v>WR</v>
          </cell>
          <cell r="AN511" t="str">
            <v>AA-</v>
          </cell>
          <cell r="AO511" t="str">
            <v>Consumer, Non-cyclical</v>
          </cell>
          <cell r="AP511" t="str">
            <v>Healthcare-Services</v>
          </cell>
          <cell r="AQ511" t="str">
            <v>UNITED STATES</v>
          </cell>
          <cell r="AR511" t="str">
            <v>#N/A Field Not Applicable</v>
          </cell>
        </row>
        <row r="512">
          <cell r="A512" t="str">
            <v>CP Inc</v>
          </cell>
          <cell r="B512" t="str">
            <v>UBS</v>
          </cell>
          <cell r="C512" t="str">
            <v>13409102</v>
          </cell>
          <cell r="D512" t="str">
            <v>USD</v>
          </cell>
          <cell r="E512" t="str">
            <v>015</v>
          </cell>
          <cell r="F512" t="str">
            <v>070</v>
          </cell>
          <cell r="G512" t="str">
            <v>SBC COMMUNICATIONS I</v>
          </cell>
          <cell r="H512" t="str">
            <v>5.300 NOV 15 10</v>
          </cell>
          <cell r="I512" t="str">
            <v>78387GAS2</v>
          </cell>
          <cell r="J512" t="str">
            <v>B</v>
          </cell>
          <cell r="K512" t="str">
            <v>CAL</v>
          </cell>
          <cell r="L512">
            <v>29793.07</v>
          </cell>
          <cell r="M512">
            <v>1490899.18</v>
          </cell>
          <cell r="N512">
            <v>1547400.96</v>
          </cell>
          <cell r="O512">
            <v>1495826.88</v>
          </cell>
          <cell r="P512">
            <v>1488000</v>
          </cell>
          <cell r="Q512">
            <v>1525619.95</v>
          </cell>
          <cell r="R512" t="str">
            <v>MN   15</v>
          </cell>
          <cell r="S512">
            <v>40497</v>
          </cell>
          <cell r="T512">
            <v>2010</v>
          </cell>
          <cell r="U512">
            <v>11</v>
          </cell>
          <cell r="V512">
            <v>46</v>
          </cell>
          <cell r="W512" t="str">
            <v>MS</v>
          </cell>
          <cell r="X512">
            <v>5.3</v>
          </cell>
          <cell r="Y512">
            <v>0.12</v>
          </cell>
          <cell r="Z512">
            <v>8.0317314070200481E-5</v>
          </cell>
          <cell r="AA512">
            <v>40451</v>
          </cell>
          <cell r="AB512">
            <v>4927.7</v>
          </cell>
          <cell r="AC512">
            <v>8.0000000000000004E-4</v>
          </cell>
          <cell r="AD512">
            <v>1</v>
          </cell>
          <cell r="AE512">
            <v>100.52600000000001</v>
          </cell>
          <cell r="AF512" t="str">
            <v>A</v>
          </cell>
          <cell r="AG512">
            <v>103.992</v>
          </cell>
          <cell r="AH512">
            <v>1.5</v>
          </cell>
          <cell r="AI512">
            <v>1</v>
          </cell>
          <cell r="AJ512">
            <v>1.0039664258775062E-3</v>
          </cell>
          <cell r="AK512">
            <v>1.2437286528119865E-3</v>
          </cell>
          <cell r="AL512" t="str">
            <v xml:space="preserve">A </v>
          </cell>
          <cell r="AM512" t="str">
            <v>A2</v>
          </cell>
          <cell r="AN512" t="str">
            <v xml:space="preserve">A </v>
          </cell>
          <cell r="AO512" t="str">
            <v>Communications</v>
          </cell>
          <cell r="AP512" t="str">
            <v>Telecommunications</v>
          </cell>
          <cell r="AQ512" t="str">
            <v>UNITED STATES</v>
          </cell>
          <cell r="AR512" t="str">
            <v>#N/A Field Not Applicable</v>
          </cell>
        </row>
        <row r="513">
          <cell r="A513" t="str">
            <v>CP Inc</v>
          </cell>
          <cell r="B513" t="str">
            <v>UBS</v>
          </cell>
          <cell r="C513" t="str">
            <v>13409102</v>
          </cell>
          <cell r="D513" t="str">
            <v>USD</v>
          </cell>
          <cell r="E513" t="str">
            <v>250</v>
          </cell>
          <cell r="F513" t="str">
            <v>070</v>
          </cell>
          <cell r="G513" t="str">
            <v>SWEDBANK AB MTN 144A</v>
          </cell>
          <cell r="H513" t="str">
            <v>3.000 DEC 22 11 144</v>
          </cell>
          <cell r="I513" t="str">
            <v>87019EAB1</v>
          </cell>
          <cell r="J513" t="str">
            <v>B</v>
          </cell>
          <cell r="K513" t="str">
            <v>ZZZ</v>
          </cell>
          <cell r="L513">
            <v>7425</v>
          </cell>
          <cell r="M513">
            <v>919366.66</v>
          </cell>
          <cell r="N513">
            <v>932841</v>
          </cell>
          <cell r="O513">
            <v>925312.5</v>
          </cell>
          <cell r="P513">
            <v>900000</v>
          </cell>
          <cell r="Q513">
            <v>932737.5</v>
          </cell>
          <cell r="R513" t="str">
            <v>JD   22</v>
          </cell>
          <cell r="S513">
            <v>40899</v>
          </cell>
          <cell r="T513">
            <v>2011</v>
          </cell>
          <cell r="U513">
            <v>12</v>
          </cell>
          <cell r="V513">
            <v>448</v>
          </cell>
          <cell r="W513" t="str">
            <v>MS</v>
          </cell>
          <cell r="X513">
            <v>3</v>
          </cell>
          <cell r="Y513">
            <v>1.2</v>
          </cell>
          <cell r="Z513">
            <v>4.9527870004523861E-4</v>
          </cell>
          <cell r="AA513">
            <v>40451</v>
          </cell>
          <cell r="AB513">
            <v>5945.84</v>
          </cell>
          <cell r="AC513">
            <v>2.06E-2</v>
          </cell>
          <cell r="AD513">
            <v>1</v>
          </cell>
          <cell r="AE513">
            <v>102.81299999999999</v>
          </cell>
          <cell r="AF513" t="str">
            <v>AAA</v>
          </cell>
          <cell r="AG513">
            <v>103.649</v>
          </cell>
          <cell r="AH513">
            <v>0.8</v>
          </cell>
          <cell r="AI513">
            <v>0.7</v>
          </cell>
          <cell r="AJ513">
            <v>3.3018580003015918E-4</v>
          </cell>
          <cell r="AK513">
            <v>4.0903911691093003E-4</v>
          </cell>
          <cell r="AL513" t="str">
            <v>AAA</v>
          </cell>
          <cell r="AM513" t="str">
            <v>Aaa</v>
          </cell>
          <cell r="AN513" t="str">
            <v>AAA</v>
          </cell>
          <cell r="AO513" t="str">
            <v>Financial</v>
          </cell>
          <cell r="AP513" t="str">
            <v>Banks</v>
          </cell>
          <cell r="AQ513" t="str">
            <v>SWEDEN</v>
          </cell>
          <cell r="AR513" t="str">
            <v>#N/A Field Not Applicable</v>
          </cell>
        </row>
        <row r="514">
          <cell r="A514" t="str">
            <v>CP Inc</v>
          </cell>
          <cell r="B514" t="str">
            <v>UBS</v>
          </cell>
          <cell r="C514" t="str">
            <v>13409102</v>
          </cell>
          <cell r="D514" t="str">
            <v>USD</v>
          </cell>
          <cell r="E514" t="str">
            <v>015</v>
          </cell>
          <cell r="F514" t="str">
            <v>070</v>
          </cell>
          <cell r="G514" t="str">
            <v>3M CO MEDIUM TERM NT</v>
          </cell>
          <cell r="H514" t="str">
            <v>4.375 AUG 15 13</v>
          </cell>
          <cell r="I514" t="str">
            <v>88579EAE5</v>
          </cell>
          <cell r="J514" t="str">
            <v>B</v>
          </cell>
          <cell r="K514" t="str">
            <v>ZZZ</v>
          </cell>
          <cell r="L514">
            <v>11180.56</v>
          </cell>
          <cell r="M514">
            <v>2077175.1</v>
          </cell>
          <cell r="N514">
            <v>2124260</v>
          </cell>
          <cell r="O514">
            <v>2203320</v>
          </cell>
          <cell r="P514">
            <v>2000000</v>
          </cell>
          <cell r="Q514">
            <v>2214500.56</v>
          </cell>
          <cell r="R514" t="str">
            <v>FA   15</v>
          </cell>
          <cell r="S514">
            <v>41501</v>
          </cell>
          <cell r="T514">
            <v>2013</v>
          </cell>
          <cell r="U514">
            <v>8</v>
          </cell>
          <cell r="V514">
            <v>1050</v>
          </cell>
          <cell r="W514" t="str">
            <v>MS</v>
          </cell>
          <cell r="X514">
            <v>4.375</v>
          </cell>
          <cell r="Y514">
            <v>2.72</v>
          </cell>
          <cell r="Z514">
            <v>2.5364229060331248E-3</v>
          </cell>
          <cell r="AA514">
            <v>40451</v>
          </cell>
          <cell r="AB514">
            <v>126144.9</v>
          </cell>
          <cell r="AC514">
            <v>8.9800000000000005E-2</v>
          </cell>
          <cell r="AD514">
            <v>1</v>
          </cell>
          <cell r="AE514">
            <v>110.166</v>
          </cell>
          <cell r="AF514" t="str">
            <v>AA-</v>
          </cell>
          <cell r="AG514">
            <v>106.21299999999999</v>
          </cell>
          <cell r="AH514">
            <v>2.7</v>
          </cell>
          <cell r="AI514">
            <v>0.8</v>
          </cell>
          <cell r="AJ514">
            <v>2.5177727376064106E-3</v>
          </cell>
          <cell r="AK514">
            <v>3.1190545961663793E-3</v>
          </cell>
          <cell r="AL514" t="str">
            <v>AA-</v>
          </cell>
          <cell r="AM514" t="str">
            <v>Aa2</v>
          </cell>
          <cell r="AN514" t="str">
            <v>AA-</v>
          </cell>
          <cell r="AO514" t="str">
            <v>Industrial</v>
          </cell>
          <cell r="AP514" t="str">
            <v>Miscellaneous Manufactur</v>
          </cell>
          <cell r="AQ514" t="str">
            <v>UNITED STATES</v>
          </cell>
          <cell r="AR514" t="str">
            <v>#N/A Field Not Applicable</v>
          </cell>
        </row>
        <row r="515">
          <cell r="A515" t="str">
            <v>CP Inc</v>
          </cell>
          <cell r="B515" t="str">
            <v>UBS</v>
          </cell>
          <cell r="C515" t="str">
            <v>13409102</v>
          </cell>
          <cell r="D515" t="str">
            <v>USD</v>
          </cell>
          <cell r="E515" t="str">
            <v>015</v>
          </cell>
          <cell r="F515" t="str">
            <v>070</v>
          </cell>
          <cell r="G515" t="str">
            <v>UNILEVER CAP CORP</v>
          </cell>
          <cell r="H515" t="str">
            <v>7.125 NOV 01 10</v>
          </cell>
          <cell r="I515" t="str">
            <v>904764AG2</v>
          </cell>
          <cell r="J515" t="str">
            <v>B</v>
          </cell>
          <cell r="K515" t="str">
            <v>CAL</v>
          </cell>
          <cell r="L515">
            <v>95000</v>
          </cell>
          <cell r="M515">
            <v>3208508.23</v>
          </cell>
          <cell r="N515">
            <v>3430283.8</v>
          </cell>
          <cell r="O515">
            <v>3215552</v>
          </cell>
          <cell r="P515">
            <v>3200000</v>
          </cell>
          <cell r="Q515">
            <v>3310552</v>
          </cell>
          <cell r="R515" t="str">
            <v>MN    1</v>
          </cell>
          <cell r="S515">
            <v>40483</v>
          </cell>
          <cell r="T515">
            <v>2010</v>
          </cell>
          <cell r="U515">
            <v>11</v>
          </cell>
          <cell r="V515">
            <v>32</v>
          </cell>
          <cell r="W515" t="str">
            <v>MS</v>
          </cell>
          <cell r="X515">
            <v>7.125</v>
          </cell>
          <cell r="Y515">
            <v>0.09</v>
          </cell>
          <cell r="Z515">
            <v>1.2963591032647817E-4</v>
          </cell>
          <cell r="AA515">
            <v>40451</v>
          </cell>
          <cell r="AB515">
            <v>7043.77</v>
          </cell>
          <cell r="AC515">
            <v>5.0000000000000001E-4</v>
          </cell>
          <cell r="AD515">
            <v>1</v>
          </cell>
          <cell r="AE515">
            <v>100.486</v>
          </cell>
          <cell r="AF515" t="str">
            <v>A+</v>
          </cell>
          <cell r="AG515">
            <v>107.196</v>
          </cell>
          <cell r="AH515">
            <v>-1.4</v>
          </cell>
          <cell r="AI515">
            <v>1.3</v>
          </cell>
          <cell r="AJ515">
            <v>-2.0165586050785488E-3</v>
          </cell>
          <cell r="AK515">
            <v>-2.4981430180980669E-3</v>
          </cell>
          <cell r="AL515" t="str">
            <v xml:space="preserve">A+ </v>
          </cell>
          <cell r="AM515" t="str">
            <v>A1</v>
          </cell>
          <cell r="AN515" t="str">
            <v xml:space="preserve">A+ </v>
          </cell>
          <cell r="AO515" t="str">
            <v>Consumer, Non-cyclical</v>
          </cell>
          <cell r="AP515" t="str">
            <v>Food</v>
          </cell>
          <cell r="AQ515" t="str">
            <v>UNITED STATES</v>
          </cell>
          <cell r="AR515" t="str">
            <v>#N/A Field Not Applicable</v>
          </cell>
        </row>
        <row r="516">
          <cell r="A516" t="str">
            <v>CP Inc</v>
          </cell>
          <cell r="B516" t="str">
            <v>UBS</v>
          </cell>
          <cell r="C516" t="str">
            <v>13409102</v>
          </cell>
          <cell r="D516" t="str">
            <v>USD</v>
          </cell>
          <cell r="E516" t="str">
            <v>015</v>
          </cell>
          <cell r="F516" t="str">
            <v>070</v>
          </cell>
          <cell r="G516" t="str">
            <v>VERIZON WIRELESS CAP</v>
          </cell>
          <cell r="H516" t="str">
            <v>3.750 MAY 20 11</v>
          </cell>
          <cell r="I516" t="str">
            <v>92344SAT7</v>
          </cell>
          <cell r="J516" t="str">
            <v>B</v>
          </cell>
          <cell r="K516" t="str">
            <v>CAL</v>
          </cell>
          <cell r="L516">
            <v>31603.75</v>
          </cell>
          <cell r="M516">
            <v>2356699.08</v>
          </cell>
          <cell r="N516">
            <v>2373436.7999999998</v>
          </cell>
          <cell r="O516">
            <v>2361926.2799999998</v>
          </cell>
          <cell r="P516">
            <v>2316000</v>
          </cell>
          <cell r="Q516">
            <v>2393530.0299999998</v>
          </cell>
          <cell r="R516" t="str">
            <v>MN   20</v>
          </cell>
          <cell r="S516">
            <v>40683</v>
          </cell>
          <cell r="T516">
            <v>2011</v>
          </cell>
          <cell r="U516">
            <v>5</v>
          </cell>
          <cell r="V516">
            <v>232</v>
          </cell>
          <cell r="W516" t="str">
            <v>MS</v>
          </cell>
          <cell r="X516">
            <v>3.75</v>
          </cell>
          <cell r="Y516">
            <v>0.63</v>
          </cell>
          <cell r="Z516">
            <v>6.665371134826775E-4</v>
          </cell>
          <cell r="AA516">
            <v>40451</v>
          </cell>
          <cell r="AB516">
            <v>5227.2</v>
          </cell>
          <cell r="AC516">
            <v>7.0999999999999995E-3</v>
          </cell>
          <cell r="AD516">
            <v>1</v>
          </cell>
          <cell r="AE516">
            <v>101.98299999999999</v>
          </cell>
          <cell r="AF516" t="str">
            <v>A</v>
          </cell>
          <cell r="AG516">
            <v>102.48</v>
          </cell>
          <cell r="AH516">
            <v>1</v>
          </cell>
          <cell r="AI516">
            <v>0.6</v>
          </cell>
          <cell r="AJ516">
            <v>1.0579954182264723E-3</v>
          </cell>
          <cell r="AK516">
            <v>1.3106605781582307E-3</v>
          </cell>
          <cell r="AL516" t="str">
            <v xml:space="preserve">A </v>
          </cell>
          <cell r="AM516" t="str">
            <v>A2</v>
          </cell>
          <cell r="AN516" t="str">
            <v xml:space="preserve">A </v>
          </cell>
          <cell r="AO516" t="str">
            <v>Communications</v>
          </cell>
          <cell r="AP516" t="str">
            <v>Telecommunications</v>
          </cell>
          <cell r="AQ516" t="str">
            <v>UNITED STATES</v>
          </cell>
          <cell r="AR516" t="str">
            <v>#N/A Field Not Applicable</v>
          </cell>
        </row>
        <row r="517">
          <cell r="A517" t="str">
            <v>CP Inc</v>
          </cell>
          <cell r="B517" t="str">
            <v>UBS</v>
          </cell>
          <cell r="C517" t="str">
            <v>13409102</v>
          </cell>
          <cell r="D517" t="str">
            <v>USD</v>
          </cell>
          <cell r="E517" t="str">
            <v>015</v>
          </cell>
          <cell r="F517" t="str">
            <v>070</v>
          </cell>
          <cell r="G517" t="str">
            <v>WELLS FARGO CO MTN B</v>
          </cell>
          <cell r="H517" t="str">
            <v>3.980 OCT 29 10</v>
          </cell>
          <cell r="I517" t="str">
            <v>94974BAZ3</v>
          </cell>
          <cell r="J517" t="str">
            <v>B</v>
          </cell>
          <cell r="K517" t="str">
            <v>ZZZ</v>
          </cell>
          <cell r="L517">
            <v>16804.439999999999</v>
          </cell>
          <cell r="M517">
            <v>1000008.82</v>
          </cell>
          <cell r="N517">
            <v>1000035</v>
          </cell>
          <cell r="O517">
            <v>1002460</v>
          </cell>
          <cell r="P517">
            <v>1000000</v>
          </cell>
          <cell r="Q517">
            <v>1019264.44</v>
          </cell>
          <cell r="R517" t="str">
            <v>AO   29</v>
          </cell>
          <cell r="S517">
            <v>40480</v>
          </cell>
          <cell r="T517">
            <v>2010</v>
          </cell>
          <cell r="U517">
            <v>10</v>
          </cell>
          <cell r="V517">
            <v>29</v>
          </cell>
          <cell r="W517" t="str">
            <v>MS</v>
          </cell>
          <cell r="X517">
            <v>3.98</v>
          </cell>
          <cell r="Y517">
            <v>0.08</v>
          </cell>
          <cell r="Z517">
            <v>3.5914801638436115E-5</v>
          </cell>
          <cell r="AA517">
            <v>40451</v>
          </cell>
          <cell r="AB517">
            <v>2451.1799999999998</v>
          </cell>
          <cell r="AC517">
            <v>5.0000000000000001E-4</v>
          </cell>
          <cell r="AD517">
            <v>1</v>
          </cell>
          <cell r="AE517">
            <v>100.24600000000001</v>
          </cell>
          <cell r="AF517" t="str">
            <v>AA-</v>
          </cell>
          <cell r="AG517">
            <v>100.00399999999999</v>
          </cell>
          <cell r="AH517">
            <v>4</v>
          </cell>
          <cell r="AI517">
            <v>0.8</v>
          </cell>
          <cell r="AJ517">
            <v>1.7957400819218056E-3</v>
          </cell>
          <cell r="AK517">
            <v>2.224589722646355E-3</v>
          </cell>
          <cell r="AL517" t="str">
            <v>AA-</v>
          </cell>
          <cell r="AM517" t="str">
            <v>A1</v>
          </cell>
          <cell r="AN517" t="str">
            <v>AA-</v>
          </cell>
          <cell r="AO517" t="str">
            <v>Financial</v>
          </cell>
          <cell r="AP517" t="str">
            <v>Banks</v>
          </cell>
          <cell r="AQ517" t="str">
            <v>UNITED STATES</v>
          </cell>
          <cell r="AR517" t="str">
            <v>#N/A Field Not Applicable</v>
          </cell>
        </row>
        <row r="518">
          <cell r="A518" t="str">
            <v>CP Inc</v>
          </cell>
          <cell r="B518" t="str">
            <v>UBS</v>
          </cell>
          <cell r="C518" t="str">
            <v>13409102</v>
          </cell>
          <cell r="D518" t="str">
            <v>USD</v>
          </cell>
          <cell r="E518" t="str">
            <v>600</v>
          </cell>
          <cell r="F518" t="str">
            <v>070</v>
          </cell>
          <cell r="G518" t="str">
            <v>ASIAN DEVELOPMENT BK</v>
          </cell>
          <cell r="H518" t="str">
            <v>3.0 16 MAY 2011</v>
          </cell>
          <cell r="I518" t="str">
            <v>B045167BT9</v>
          </cell>
          <cell r="J518" t="str">
            <v>B</v>
          </cell>
          <cell r="K518" t="str">
            <v>ZZZ</v>
          </cell>
          <cell r="L518">
            <v>45000</v>
          </cell>
          <cell r="M518">
            <v>4026107.65</v>
          </cell>
          <cell r="N518">
            <v>4098680</v>
          </cell>
          <cell r="O518">
            <v>4061456</v>
          </cell>
          <cell r="P518">
            <v>4000000</v>
          </cell>
          <cell r="Q518">
            <v>4106456</v>
          </cell>
          <cell r="R518" t="str">
            <v>MN   16</v>
          </cell>
          <cell r="S518">
            <v>40679</v>
          </cell>
          <cell r="T518">
            <v>2011</v>
          </cell>
          <cell r="U518">
            <v>5</v>
          </cell>
          <cell r="V518">
            <v>228</v>
          </cell>
          <cell r="W518" t="str">
            <v>MS</v>
          </cell>
          <cell r="X518">
            <v>3</v>
          </cell>
          <cell r="Y518">
            <v>0.62</v>
          </cell>
          <cell r="Z518">
            <v>1.1206157627607089E-3</v>
          </cell>
          <cell r="AA518">
            <v>40451</v>
          </cell>
          <cell r="AB518">
            <v>35348.35</v>
          </cell>
          <cell r="AC518">
            <v>6.9999999999999993E-3</v>
          </cell>
          <cell r="AD518">
            <v>1</v>
          </cell>
          <cell r="AE518">
            <v>101.536</v>
          </cell>
          <cell r="AF518" t="str">
            <v>AAA</v>
          </cell>
          <cell r="AG518">
            <v>102.46700000000001</v>
          </cell>
          <cell r="AH518">
            <v>1.9</v>
          </cell>
          <cell r="AI518">
            <v>0.5</v>
          </cell>
          <cell r="AJ518">
            <v>3.4341450794279785E-3</v>
          </cell>
          <cell r="AK518">
            <v>4.2542703850526904E-3</v>
          </cell>
          <cell r="AL518" t="str">
            <v>AAA</v>
          </cell>
          <cell r="AM518" t="str">
            <v>Aaa</v>
          </cell>
          <cell r="AN518" t="str">
            <v>AAA</v>
          </cell>
          <cell r="AO518" t="str">
            <v>Government</v>
          </cell>
          <cell r="AP518" t="str">
            <v>Multi-National</v>
          </cell>
          <cell r="AQ518" t="str">
            <v>SNAT</v>
          </cell>
          <cell r="AR518" t="str">
            <v>#N/A Field Not Applicable</v>
          </cell>
        </row>
        <row r="519">
          <cell r="A519" t="str">
            <v>CP Inc</v>
          </cell>
          <cell r="B519" t="str">
            <v>UBS</v>
          </cell>
          <cell r="C519" t="str">
            <v>13409102</v>
          </cell>
          <cell r="D519" t="str">
            <v>USD</v>
          </cell>
          <cell r="E519" t="str">
            <v>270</v>
          </cell>
          <cell r="F519" t="str">
            <v>070</v>
          </cell>
          <cell r="G519" t="str">
            <v>BP CAPITAL MARKETS</v>
          </cell>
          <cell r="H519" t="str">
            <v>5.25 07 NOV 201</v>
          </cell>
          <cell r="I519" t="str">
            <v>B05565QBF4</v>
          </cell>
          <cell r="J519" t="str">
            <v>B</v>
          </cell>
          <cell r="K519" t="str">
            <v>ZZZ</v>
          </cell>
          <cell r="L519">
            <v>21000</v>
          </cell>
          <cell r="M519">
            <v>1075857.1200000001</v>
          </cell>
          <cell r="N519">
            <v>1099960</v>
          </cell>
          <cell r="O519">
            <v>1089130</v>
          </cell>
          <cell r="P519">
            <v>1000000</v>
          </cell>
          <cell r="Q519">
            <v>1110130</v>
          </cell>
          <cell r="R519" t="str">
            <v>MN    7</v>
          </cell>
          <cell r="S519">
            <v>41585</v>
          </cell>
          <cell r="T519">
            <v>2013</v>
          </cell>
          <cell r="U519">
            <v>11</v>
          </cell>
          <cell r="V519">
            <v>1134</v>
          </cell>
          <cell r="W519" t="str">
            <v>MS</v>
          </cell>
          <cell r="X519">
            <v>5.25</v>
          </cell>
          <cell r="Y519">
            <v>2.83</v>
          </cell>
          <cell r="Z519">
            <v>1.3668494694971871E-3</v>
          </cell>
          <cell r="AA519">
            <v>40451</v>
          </cell>
          <cell r="AB519">
            <v>13272.88</v>
          </cell>
          <cell r="AC519">
            <v>9.849999999999999E-2</v>
          </cell>
          <cell r="AD519">
            <v>1</v>
          </cell>
          <cell r="AE519">
            <v>108.913</v>
          </cell>
          <cell r="AF519" t="str">
            <v>A</v>
          </cell>
          <cell r="AG519">
            <v>109.99600000000001</v>
          </cell>
          <cell r="AH519">
            <v>2.2999999999999998</v>
          </cell>
          <cell r="AI519">
            <v>2.2999999999999998</v>
          </cell>
          <cell r="AJ519">
            <v>1.1108670600153815E-3</v>
          </cell>
          <cell r="AK519">
            <v>1.3761587602877804E-3</v>
          </cell>
          <cell r="AL519" t="str">
            <v xml:space="preserve">A </v>
          </cell>
          <cell r="AM519" t="str">
            <v>A2</v>
          </cell>
          <cell r="AN519" t="str">
            <v xml:space="preserve">A </v>
          </cell>
          <cell r="AO519" t="str">
            <v>Energy</v>
          </cell>
          <cell r="AP519" t="str">
            <v>Oil&amp;Gas</v>
          </cell>
          <cell r="AQ519" t="str">
            <v>BRITAIN</v>
          </cell>
          <cell r="AR519" t="str">
            <v>#N/A Field Not Applicable</v>
          </cell>
        </row>
        <row r="520">
          <cell r="A520" t="str">
            <v>CP Inc</v>
          </cell>
          <cell r="B520" t="str">
            <v>UBS</v>
          </cell>
          <cell r="C520" t="str">
            <v>13409102</v>
          </cell>
          <cell r="D520" t="str">
            <v>USD</v>
          </cell>
          <cell r="E520" t="str">
            <v>015</v>
          </cell>
          <cell r="F520" t="str">
            <v>070</v>
          </cell>
          <cell r="G520" t="str">
            <v>BANK OF NEW YORK CO</v>
          </cell>
          <cell r="H520" t="str">
            <v>5.00 23 MAR 2012</v>
          </cell>
          <cell r="I520" t="str">
            <v>B06406HBB4</v>
          </cell>
          <cell r="J520" t="str">
            <v>B</v>
          </cell>
          <cell r="K520" t="str">
            <v>ZZZ</v>
          </cell>
          <cell r="L520">
            <v>3333.33</v>
          </cell>
          <cell r="M520">
            <v>3125575.15</v>
          </cell>
          <cell r="N520">
            <v>3212010</v>
          </cell>
          <cell r="O520">
            <v>3181590</v>
          </cell>
          <cell r="P520">
            <v>3000000</v>
          </cell>
          <cell r="Q520">
            <v>3184923.33</v>
          </cell>
          <cell r="R520" t="str">
            <v>MS   23</v>
          </cell>
          <cell r="S520">
            <v>40991</v>
          </cell>
          <cell r="T520">
            <v>2012</v>
          </cell>
          <cell r="U520">
            <v>3</v>
          </cell>
          <cell r="V520">
            <v>540</v>
          </cell>
          <cell r="W520" t="str">
            <v>MS</v>
          </cell>
          <cell r="X520">
            <v>5</v>
          </cell>
          <cell r="Y520">
            <v>1.44</v>
          </cell>
          <cell r="Z520">
            <v>2.0205615859757655E-3</v>
          </cell>
          <cell r="AA520">
            <v>40451</v>
          </cell>
          <cell r="AB520">
            <v>56014.85</v>
          </cell>
          <cell r="AC520">
            <v>2.8199999999999999E-2</v>
          </cell>
          <cell r="AD520">
            <v>1</v>
          </cell>
          <cell r="AE520">
            <v>106.053</v>
          </cell>
          <cell r="AF520" t="str">
            <v>AA-</v>
          </cell>
          <cell r="AG520">
            <v>107.06699999999999</v>
          </cell>
          <cell r="AH520">
            <v>2.1</v>
          </cell>
          <cell r="AI520">
            <v>0.9</v>
          </cell>
          <cell r="AJ520">
            <v>2.9466523128813247E-3</v>
          </cell>
          <cell r="AK520">
            <v>3.6503570407765413E-3</v>
          </cell>
          <cell r="AL520" t="str">
            <v>AA-</v>
          </cell>
          <cell r="AM520" t="str">
            <v>Aa2</v>
          </cell>
          <cell r="AN520" t="str">
            <v>AA-</v>
          </cell>
          <cell r="AO520" t="str">
            <v>Financial</v>
          </cell>
          <cell r="AP520" t="str">
            <v>Banks</v>
          </cell>
          <cell r="AQ520" t="str">
            <v>UNITED STATES</v>
          </cell>
          <cell r="AR520" t="str">
            <v>#N/A Field Not Applicable</v>
          </cell>
        </row>
        <row r="521">
          <cell r="A521" t="str">
            <v>CP Inc</v>
          </cell>
          <cell r="B521" t="str">
            <v>UBS</v>
          </cell>
          <cell r="C521" t="str">
            <v>13409102</v>
          </cell>
          <cell r="D521" t="str">
            <v>USD</v>
          </cell>
          <cell r="E521" t="str">
            <v>005</v>
          </cell>
          <cell r="F521" t="str">
            <v>070</v>
          </cell>
          <cell r="G521" t="str">
            <v>BANK OF NOVA SCOTIA</v>
          </cell>
          <cell r="H521" t="str">
            <v>2.25 22 JAN 2013</v>
          </cell>
          <cell r="I521" t="str">
            <v>B064149A56</v>
          </cell>
          <cell r="J521" t="str">
            <v>B</v>
          </cell>
          <cell r="K521" t="str">
            <v>ZZZ</v>
          </cell>
          <cell r="L521">
            <v>8625</v>
          </cell>
          <cell r="M521">
            <v>1998305.84</v>
          </cell>
          <cell r="N521">
            <v>1997800</v>
          </cell>
          <cell r="O521">
            <v>2057640</v>
          </cell>
          <cell r="P521">
            <v>2000000</v>
          </cell>
          <cell r="Q521">
            <v>2066265</v>
          </cell>
          <cell r="R521" t="str">
            <v>JJ   22</v>
          </cell>
          <cell r="S521">
            <v>41296</v>
          </cell>
          <cell r="T521">
            <v>2013</v>
          </cell>
          <cell r="U521">
            <v>1</v>
          </cell>
          <cell r="V521">
            <v>845</v>
          </cell>
          <cell r="W521" t="str">
            <v>MS</v>
          </cell>
          <cell r="X521">
            <v>2.25</v>
          </cell>
          <cell r="Y521">
            <v>2.25</v>
          </cell>
          <cell r="Z521">
            <v>2.0184785117343894E-3</v>
          </cell>
          <cell r="AA521">
            <v>40451</v>
          </cell>
          <cell r="AB521">
            <v>59334.16</v>
          </cell>
          <cell r="AC521">
            <v>6.2400000000000004E-2</v>
          </cell>
          <cell r="AD521">
            <v>1</v>
          </cell>
          <cell r="AE521">
            <v>102.88200000000001</v>
          </cell>
          <cell r="AF521" t="str">
            <v>AA-</v>
          </cell>
          <cell r="AG521">
            <v>99.89</v>
          </cell>
          <cell r="AH521">
            <v>2.2999999999999998</v>
          </cell>
          <cell r="AI521">
            <v>1</v>
          </cell>
          <cell r="AJ521">
            <v>2.0633335897729315E-3</v>
          </cell>
          <cell r="AK521">
            <v>2.556088570060522E-3</v>
          </cell>
          <cell r="AL521" t="str">
            <v>AA-</v>
          </cell>
          <cell r="AM521" t="str">
            <v>Aa1</v>
          </cell>
          <cell r="AN521" t="str">
            <v>AA-</v>
          </cell>
          <cell r="AO521" t="str">
            <v>Financial</v>
          </cell>
          <cell r="AP521" t="str">
            <v>Banks</v>
          </cell>
          <cell r="AQ521" t="str">
            <v>CANADA</v>
          </cell>
          <cell r="AR521" t="str">
            <v>#N/A Field Not Applicable</v>
          </cell>
        </row>
        <row r="522">
          <cell r="A522" t="str">
            <v>CP Inc</v>
          </cell>
          <cell r="B522" t="str">
            <v>UBS</v>
          </cell>
          <cell r="C522" t="str">
            <v>13409102</v>
          </cell>
          <cell r="D522" t="str">
            <v>USD</v>
          </cell>
          <cell r="E522" t="str">
            <v>015</v>
          </cell>
          <cell r="F522" t="str">
            <v>070</v>
          </cell>
          <cell r="G522" t="str">
            <v>CATERPILLAR FIN SERV</v>
          </cell>
          <cell r="H522" t="str">
            <v>4.85 07 DEC 2012</v>
          </cell>
          <cell r="I522" t="str">
            <v>B14912L3N9</v>
          </cell>
          <cell r="J522" t="str">
            <v>B</v>
          </cell>
          <cell r="K522" t="str">
            <v>ZZZ</v>
          </cell>
          <cell r="L522">
            <v>69220.009999999995</v>
          </cell>
          <cell r="M522">
            <v>4691461.68</v>
          </cell>
          <cell r="N522">
            <v>4731074.38</v>
          </cell>
          <cell r="O522">
            <v>4887661.22</v>
          </cell>
          <cell r="P522">
            <v>4507000</v>
          </cell>
          <cell r="Q522">
            <v>4956881.2300000004</v>
          </cell>
          <cell r="R522" t="str">
            <v>JD    7</v>
          </cell>
          <cell r="S522">
            <v>41250</v>
          </cell>
          <cell r="T522">
            <v>2012</v>
          </cell>
          <cell r="U522">
            <v>12</v>
          </cell>
          <cell r="V522">
            <v>799</v>
          </cell>
          <cell r="W522" t="str">
            <v>MS</v>
          </cell>
          <cell r="X522">
            <v>4.8499999999999996</v>
          </cell>
          <cell r="Y522">
            <v>2.0699999999999998</v>
          </cell>
          <cell r="Z522">
            <v>4.3597157392728687E-3</v>
          </cell>
          <cell r="AA522">
            <v>40451</v>
          </cell>
          <cell r="AB522">
            <v>196199.54</v>
          </cell>
          <cell r="AC522">
            <v>5.45E-2</v>
          </cell>
          <cell r="AD522">
            <v>1</v>
          </cell>
          <cell r="AE522">
            <v>108.446</v>
          </cell>
          <cell r="AF522" t="str">
            <v>A</v>
          </cell>
          <cell r="AG522">
            <v>104.97199999999999</v>
          </cell>
          <cell r="AH522">
            <v>3</v>
          </cell>
          <cell r="AI522">
            <v>0.9</v>
          </cell>
          <cell r="AJ522">
            <v>6.3184286076418397E-3</v>
          </cell>
          <cell r="AK522">
            <v>7.8273640407870611E-3</v>
          </cell>
          <cell r="AL522" t="str">
            <v xml:space="preserve">A </v>
          </cell>
          <cell r="AM522" t="str">
            <v>A2</v>
          </cell>
          <cell r="AN522" t="str">
            <v xml:space="preserve">A </v>
          </cell>
          <cell r="AO522" t="str">
            <v>Financial</v>
          </cell>
          <cell r="AP522" t="str">
            <v>Diversified Finan Serv</v>
          </cell>
          <cell r="AQ522" t="str">
            <v>UNITED STATES</v>
          </cell>
          <cell r="AR522" t="str">
            <v>#N/A Field Not Applicable</v>
          </cell>
        </row>
        <row r="523">
          <cell r="A523" t="str">
            <v>CP Inc</v>
          </cell>
          <cell r="B523" t="str">
            <v>UBS</v>
          </cell>
          <cell r="C523" t="str">
            <v>13409102</v>
          </cell>
          <cell r="D523" t="str">
            <v>USD</v>
          </cell>
          <cell r="E523" t="str">
            <v>600</v>
          </cell>
          <cell r="F523" t="str">
            <v>070</v>
          </cell>
          <cell r="G523" t="str">
            <v>EUROPEAN BK RECON DE</v>
          </cell>
          <cell r="H523" t="str">
            <v>1.25 10 JUN 2011</v>
          </cell>
          <cell r="I523" t="str">
            <v>B29874QBT0</v>
          </cell>
          <cell r="J523" t="str">
            <v>B</v>
          </cell>
          <cell r="K523" t="str">
            <v>ZZZ</v>
          </cell>
          <cell r="L523">
            <v>15416.67</v>
          </cell>
          <cell r="M523">
            <v>3999834.3</v>
          </cell>
          <cell r="N523">
            <v>3999520</v>
          </cell>
          <cell r="O523">
            <v>4025560</v>
          </cell>
          <cell r="P523">
            <v>4000000</v>
          </cell>
          <cell r="Q523">
            <v>4040976.67</v>
          </cell>
          <cell r="R523" t="str">
            <v>JD   10</v>
          </cell>
          <cell r="S523">
            <v>40704</v>
          </cell>
          <cell r="T523">
            <v>2011</v>
          </cell>
          <cell r="U523">
            <v>6</v>
          </cell>
          <cell r="V523">
            <v>253</v>
          </cell>
          <cell r="W523" t="str">
            <v>MS</v>
          </cell>
          <cell r="X523">
            <v>1.25</v>
          </cell>
          <cell r="Y523">
            <v>0.69</v>
          </cell>
          <cell r="Z523">
            <v>1.2389984004724571E-3</v>
          </cell>
          <cell r="AA523">
            <v>40451</v>
          </cell>
          <cell r="AB523">
            <v>25725.7</v>
          </cell>
          <cell r="AC523">
            <v>8.199999999999999E-3</v>
          </cell>
          <cell r="AD523">
            <v>1</v>
          </cell>
          <cell r="AE523">
            <v>100.639</v>
          </cell>
          <cell r="AF523" t="str">
            <v>AAA</v>
          </cell>
          <cell r="AG523">
            <v>99.988</v>
          </cell>
          <cell r="AH523">
            <v>1.3</v>
          </cell>
          <cell r="AI523">
            <v>0.3</v>
          </cell>
          <cell r="AJ523">
            <v>2.3343448124843397E-3</v>
          </cell>
          <cell r="AK523">
            <v>2.8918213338580581E-3</v>
          </cell>
          <cell r="AL523" t="str">
            <v>AAA</v>
          </cell>
          <cell r="AM523" t="str">
            <v>NR</v>
          </cell>
          <cell r="AN523" t="str">
            <v>AAA</v>
          </cell>
          <cell r="AO523" t="str">
            <v>Government</v>
          </cell>
          <cell r="AP523" t="str">
            <v>Multi-National</v>
          </cell>
          <cell r="AQ523" t="str">
            <v>SNAT</v>
          </cell>
          <cell r="AR523" t="str">
            <v>#N/A Field Not Applicable</v>
          </cell>
        </row>
        <row r="524">
          <cell r="A524" t="str">
            <v>CP Inc</v>
          </cell>
          <cell r="B524" t="str">
            <v>UBS</v>
          </cell>
          <cell r="C524" t="str">
            <v>13409102</v>
          </cell>
          <cell r="D524" t="str">
            <v>USD</v>
          </cell>
          <cell r="E524" t="str">
            <v>015</v>
          </cell>
          <cell r="F524" t="str">
            <v>070</v>
          </cell>
          <cell r="G524" t="str">
            <v>GEN ELEC CAP CORP</v>
          </cell>
          <cell r="H524" t="str">
            <v>3.5 13 AUG 2012</v>
          </cell>
          <cell r="I524" t="str">
            <v>B36962G4E1</v>
          </cell>
          <cell r="J524" t="str">
            <v>B</v>
          </cell>
          <cell r="K524" t="str">
            <v>ZZZ</v>
          </cell>
          <cell r="L524">
            <v>14000</v>
          </cell>
          <cell r="M524">
            <v>3059620.9</v>
          </cell>
          <cell r="N524">
            <v>3085410</v>
          </cell>
          <cell r="O524">
            <v>3120390</v>
          </cell>
          <cell r="P524">
            <v>3000000</v>
          </cell>
          <cell r="Q524">
            <v>3134390</v>
          </cell>
          <cell r="R524" t="str">
            <v>FA   13</v>
          </cell>
          <cell r="S524">
            <v>41134</v>
          </cell>
          <cell r="T524">
            <v>2012</v>
          </cell>
          <cell r="U524">
            <v>8</v>
          </cell>
          <cell r="V524">
            <v>683</v>
          </cell>
          <cell r="W524" t="str">
            <v>MS</v>
          </cell>
          <cell r="X524">
            <v>3.5</v>
          </cell>
          <cell r="Y524">
            <v>1.81</v>
          </cell>
          <cell r="Z524">
            <v>2.4861415304727914E-3</v>
          </cell>
          <cell r="AA524">
            <v>40451</v>
          </cell>
          <cell r="AB524">
            <v>60769.1</v>
          </cell>
          <cell r="AC524">
            <v>4.2199999999999994E-2</v>
          </cell>
          <cell r="AD524">
            <v>1</v>
          </cell>
          <cell r="AE524">
            <v>104.01299999999999</v>
          </cell>
          <cell r="AF524" t="str">
            <v>AA+</v>
          </cell>
          <cell r="AG524">
            <v>102.84699999999999</v>
          </cell>
          <cell r="AH524">
            <v>2.4</v>
          </cell>
          <cell r="AI524">
            <v>1.3</v>
          </cell>
          <cell r="AJ524">
            <v>3.2965412558755244E-3</v>
          </cell>
          <cell r="AK524">
            <v>4.0838047064428833E-3</v>
          </cell>
          <cell r="AL524" t="str">
            <v>AA+</v>
          </cell>
          <cell r="AM524" t="str">
            <v>Aa2</v>
          </cell>
          <cell r="AN524" t="str">
            <v>AA+</v>
          </cell>
          <cell r="AO524" t="str">
            <v>Financial</v>
          </cell>
          <cell r="AP524" t="str">
            <v>Diversified Finan Serv</v>
          </cell>
          <cell r="AQ524" t="str">
            <v>UNITED STATES</v>
          </cell>
          <cell r="AR524" t="str">
            <v>#N/A Field Not Applicable</v>
          </cell>
        </row>
        <row r="525">
          <cell r="A525" t="str">
            <v>CP Inc</v>
          </cell>
          <cell r="B525" t="str">
            <v>UBS</v>
          </cell>
          <cell r="C525" t="str">
            <v>13409102</v>
          </cell>
          <cell r="D525" t="str">
            <v>USD</v>
          </cell>
          <cell r="E525" t="str">
            <v>015</v>
          </cell>
          <cell r="F525" t="str">
            <v>070</v>
          </cell>
          <cell r="G525" t="str">
            <v>JOHN HANCOCK GLOB FD</v>
          </cell>
          <cell r="H525" t="str">
            <v>4.125 15 OCT 2010</v>
          </cell>
          <cell r="I525" t="str">
            <v>B41011WBT6</v>
          </cell>
          <cell r="J525" t="str">
            <v>B</v>
          </cell>
          <cell r="K525" t="str">
            <v>ZZZ</v>
          </cell>
          <cell r="L525">
            <v>19020.830000000002</v>
          </cell>
          <cell r="M525">
            <v>999889.15</v>
          </cell>
          <cell r="N525">
            <v>993650</v>
          </cell>
          <cell r="O525">
            <v>1000260</v>
          </cell>
          <cell r="P525">
            <v>1000000</v>
          </cell>
          <cell r="Q525">
            <v>1019280.83</v>
          </cell>
          <cell r="R525" t="str">
            <v>AO   15</v>
          </cell>
          <cell r="S525">
            <v>40466</v>
          </cell>
          <cell r="T525">
            <v>2010</v>
          </cell>
          <cell r="U525">
            <v>10</v>
          </cell>
          <cell r="V525">
            <v>15</v>
          </cell>
          <cell r="W525" t="str">
            <v>MS</v>
          </cell>
          <cell r="X525">
            <v>4.125</v>
          </cell>
          <cell r="Y525">
            <v>0.04</v>
          </cell>
          <cell r="Z525">
            <v>1.7955251876015701E-5</v>
          </cell>
          <cell r="AA525">
            <v>40451</v>
          </cell>
          <cell r="AB525">
            <v>370.85</v>
          </cell>
          <cell r="AC525">
            <v>2.0000000000000001E-4</v>
          </cell>
          <cell r="AD525">
            <v>1</v>
          </cell>
          <cell r="AE525">
            <v>100.02600000000001</v>
          </cell>
          <cell r="AF525" t="str">
            <v>AA</v>
          </cell>
          <cell r="AG525">
            <v>99.364999999999995</v>
          </cell>
          <cell r="AH525">
            <v>4.8</v>
          </cell>
          <cell r="AI525">
            <v>3.4</v>
          </cell>
          <cell r="AJ525">
            <v>2.1546302251218841E-3</v>
          </cell>
          <cell r="AK525">
            <v>2.669188210010707E-3</v>
          </cell>
          <cell r="AL525" t="str">
            <v>AA</v>
          </cell>
          <cell r="AM525" t="str">
            <v>Aa3 /*-</v>
          </cell>
          <cell r="AN525" t="str">
            <v>AA</v>
          </cell>
          <cell r="AO525" t="str">
            <v>Financial</v>
          </cell>
          <cell r="AP525" t="str">
            <v>Diversified Finan Serv</v>
          </cell>
          <cell r="AQ525" t="str">
            <v>UNITED STATES</v>
          </cell>
          <cell r="AR525" t="str">
            <v>#N/A Field Not Applicable</v>
          </cell>
        </row>
        <row r="526">
          <cell r="A526" t="str">
            <v>CP Inc</v>
          </cell>
          <cell r="B526" t="str">
            <v>UBS</v>
          </cell>
          <cell r="C526" t="str">
            <v>13409102</v>
          </cell>
          <cell r="D526" t="str">
            <v>USD</v>
          </cell>
          <cell r="E526" t="str">
            <v>600</v>
          </cell>
          <cell r="F526" t="str">
            <v>070</v>
          </cell>
          <cell r="G526" t="str">
            <v>INTER-AMERICAN DEVEL</v>
          </cell>
          <cell r="H526" t="str">
            <v>1.75 22 OCT 2012</v>
          </cell>
          <cell r="I526" t="str">
            <v>B4581X0BH0</v>
          </cell>
          <cell r="J526" t="str">
            <v>B</v>
          </cell>
          <cell r="K526" t="str">
            <v>ZZZ</v>
          </cell>
          <cell r="L526">
            <v>23187.5</v>
          </cell>
          <cell r="M526">
            <v>2998802.45</v>
          </cell>
          <cell r="N526">
            <v>2998250</v>
          </cell>
          <cell r="O526">
            <v>3070312.5</v>
          </cell>
          <cell r="P526">
            <v>3000000</v>
          </cell>
          <cell r="Q526">
            <v>3093500</v>
          </cell>
          <cell r="R526" t="str">
            <v>AO   22</v>
          </cell>
          <cell r="S526">
            <v>41204</v>
          </cell>
          <cell r="T526">
            <v>2012</v>
          </cell>
          <cell r="U526">
            <v>10</v>
          </cell>
          <cell r="V526">
            <v>753</v>
          </cell>
          <cell r="W526" t="str">
            <v>MS</v>
          </cell>
          <cell r="X526">
            <v>1.75</v>
          </cell>
          <cell r="Y526">
            <v>2</v>
          </cell>
          <cell r="Z526">
            <v>2.6925111306669836E-3</v>
          </cell>
          <cell r="AA526">
            <v>40451</v>
          </cell>
          <cell r="AB526">
            <v>71510.05</v>
          </cell>
          <cell r="AC526">
            <v>5.1200000000000002E-2</v>
          </cell>
          <cell r="AD526">
            <v>1</v>
          </cell>
          <cell r="AE526">
            <v>102.34399999999999</v>
          </cell>
          <cell r="AF526" t="str">
            <v>AAA</v>
          </cell>
          <cell r="AG526">
            <v>99.941999999999993</v>
          </cell>
          <cell r="AH526">
            <v>1.8</v>
          </cell>
          <cell r="AI526">
            <v>0.6</v>
          </cell>
          <cell r="AJ526">
            <v>2.4232600176002849E-3</v>
          </cell>
          <cell r="AK526">
            <v>3.0019708223498662E-3</v>
          </cell>
          <cell r="AL526" t="str">
            <v>AAA</v>
          </cell>
          <cell r="AM526" t="str">
            <v>Aaa</v>
          </cell>
          <cell r="AN526" t="str">
            <v>AAA</v>
          </cell>
          <cell r="AO526" t="str">
            <v>Government</v>
          </cell>
          <cell r="AP526" t="str">
            <v>Multi-National</v>
          </cell>
          <cell r="AQ526" t="str">
            <v>SNAT</v>
          </cell>
          <cell r="AR526" t="str">
            <v>#N/A Field Not Applicable</v>
          </cell>
        </row>
        <row r="527">
          <cell r="A527" t="str">
            <v>CP Inc</v>
          </cell>
          <cell r="B527" t="str">
            <v>UBS</v>
          </cell>
          <cell r="C527" t="str">
            <v>13409102</v>
          </cell>
          <cell r="D527" t="str">
            <v>USD</v>
          </cell>
          <cell r="E527" t="str">
            <v>600</v>
          </cell>
          <cell r="F527" t="str">
            <v>070</v>
          </cell>
          <cell r="G527" t="str">
            <v>INTL BK RECON &amp; DEV</v>
          </cell>
          <cell r="H527" t="str">
            <v>2.0 02 APR 2012</v>
          </cell>
          <cell r="I527" t="str">
            <v>B459058AH6</v>
          </cell>
          <cell r="J527" t="str">
            <v>B</v>
          </cell>
          <cell r="K527" t="str">
            <v>ZZZ</v>
          </cell>
          <cell r="L527">
            <v>49722.22</v>
          </cell>
          <cell r="M527">
            <v>5018655.2300000004</v>
          </cell>
          <cell r="N527">
            <v>5029190</v>
          </cell>
          <cell r="O527">
            <v>5119650</v>
          </cell>
          <cell r="P527">
            <v>5000000</v>
          </cell>
          <cell r="Q527">
            <v>5169372.22</v>
          </cell>
          <cell r="R527" t="str">
            <v>AO    2</v>
          </cell>
          <cell r="S527">
            <v>41001</v>
          </cell>
          <cell r="T527">
            <v>2012</v>
          </cell>
          <cell r="U527">
            <v>4</v>
          </cell>
          <cell r="V527">
            <v>550</v>
          </cell>
          <cell r="W527" t="str">
            <v>MS</v>
          </cell>
          <cell r="X527">
            <v>2</v>
          </cell>
          <cell r="Y527">
            <v>1.47</v>
          </cell>
          <cell r="Z527">
            <v>3.3119544186046589E-3</v>
          </cell>
          <cell r="AA527">
            <v>40451</v>
          </cell>
          <cell r="AB527">
            <v>100994.77</v>
          </cell>
          <cell r="AC527">
            <v>2.9399999999999999E-2</v>
          </cell>
          <cell r="AD527">
            <v>1</v>
          </cell>
          <cell r="AE527">
            <v>102.39299999999999</v>
          </cell>
          <cell r="AF527" t="str">
            <v>AAA</v>
          </cell>
          <cell r="AG527">
            <v>100.584</v>
          </cell>
          <cell r="AH527">
            <v>1.8</v>
          </cell>
          <cell r="AI527">
            <v>0.4</v>
          </cell>
          <cell r="AJ527">
            <v>4.0554543901281537E-3</v>
          </cell>
          <cell r="AK527">
            <v>5.0239576694668759E-3</v>
          </cell>
          <cell r="AL527" t="str">
            <v>AAA</v>
          </cell>
          <cell r="AM527" t="str">
            <v>Aaa</v>
          </cell>
          <cell r="AN527" t="str">
            <v>AAA</v>
          </cell>
          <cell r="AO527" t="str">
            <v>Government</v>
          </cell>
          <cell r="AP527" t="str">
            <v>Multi-National</v>
          </cell>
          <cell r="AQ527" t="str">
            <v>SNAT</v>
          </cell>
          <cell r="AR527" t="str">
            <v>#N/A Field Not Applicable</v>
          </cell>
        </row>
        <row r="528">
          <cell r="A528" t="str">
            <v>CP Inc</v>
          </cell>
          <cell r="B528" t="str">
            <v>UBS</v>
          </cell>
          <cell r="C528" t="str">
            <v>13409102</v>
          </cell>
          <cell r="D528" t="str">
            <v>USD</v>
          </cell>
          <cell r="E528" t="str">
            <v>150</v>
          </cell>
          <cell r="F528" t="str">
            <v>070</v>
          </cell>
          <cell r="G528" t="str">
            <v>LANDWIRT RENTENBK</v>
          </cell>
          <cell r="H528" t="str">
            <v>1.875 SEP 24 12</v>
          </cell>
          <cell r="I528" t="str">
            <v>B4M5765</v>
          </cell>
          <cell r="J528" t="str">
            <v>B</v>
          </cell>
          <cell r="K528" t="str">
            <v>ZZZ</v>
          </cell>
          <cell r="L528">
            <v>437.5</v>
          </cell>
          <cell r="M528">
            <v>1198343.26</v>
          </cell>
          <cell r="N528">
            <v>1197492</v>
          </cell>
          <cell r="O528">
            <v>1227900</v>
          </cell>
          <cell r="P528">
            <v>1200000</v>
          </cell>
          <cell r="Q528">
            <v>1228337.5</v>
          </cell>
          <cell r="R528" t="str">
            <v>MS   24</v>
          </cell>
          <cell r="S528">
            <v>41176</v>
          </cell>
          <cell r="T528">
            <v>2012</v>
          </cell>
          <cell r="U528">
            <v>9</v>
          </cell>
          <cell r="V528">
            <v>725</v>
          </cell>
          <cell r="W528" t="str">
            <v>MS</v>
          </cell>
          <cell r="X528">
            <v>1.875</v>
          </cell>
          <cell r="Y528">
            <v>1.95</v>
          </cell>
          <cell r="Z528">
            <v>1.0490483465364698E-3</v>
          </cell>
          <cell r="AA528">
            <v>40451</v>
          </cell>
          <cell r="AB528">
            <v>29556.74</v>
          </cell>
          <cell r="AC528">
            <v>4.8000000000000001E-2</v>
          </cell>
          <cell r="AD528">
            <v>1</v>
          </cell>
          <cell r="AE528">
            <v>102.325</v>
          </cell>
          <cell r="AF528" t="str">
            <v>AAA</v>
          </cell>
          <cell r="AG528">
            <v>99.790999999999997</v>
          </cell>
          <cell r="AH528">
            <v>2</v>
          </cell>
          <cell r="AI528">
            <v>0.7</v>
          </cell>
          <cell r="AJ528">
            <v>1.0759470220886871E-3</v>
          </cell>
          <cell r="AK528">
            <v>1.3328992940274912E-3</v>
          </cell>
          <cell r="AL528" t="str">
            <v>AAA</v>
          </cell>
          <cell r="AM528" t="str">
            <v>Aaa</v>
          </cell>
          <cell r="AN528" t="str">
            <v>AAA</v>
          </cell>
          <cell r="AO528" t="str">
            <v>Financial</v>
          </cell>
          <cell r="AP528" t="str">
            <v>Banks</v>
          </cell>
          <cell r="AQ528" t="str">
            <v>GERMANY</v>
          </cell>
          <cell r="AR528" t="str">
            <v>#N/A Field Not Applicable</v>
          </cell>
        </row>
        <row r="529">
          <cell r="A529" t="str">
            <v>CP Inc</v>
          </cell>
          <cell r="B529" t="str">
            <v>UBS</v>
          </cell>
          <cell r="C529" t="str">
            <v>13409102</v>
          </cell>
          <cell r="D529" t="str">
            <v>USD</v>
          </cell>
          <cell r="E529" t="str">
            <v>150</v>
          </cell>
          <cell r="F529" t="str">
            <v>070</v>
          </cell>
          <cell r="G529" t="str">
            <v>KFW GROUP</v>
          </cell>
          <cell r="H529" t="str">
            <v>3.25 14 OCT 2011</v>
          </cell>
          <cell r="I529" t="str">
            <v>B500769CX0</v>
          </cell>
          <cell r="J529" t="str">
            <v>B</v>
          </cell>
          <cell r="K529" t="str">
            <v>ZZZ</v>
          </cell>
          <cell r="L529">
            <v>15076.39</v>
          </cell>
          <cell r="M529">
            <v>999146.99</v>
          </cell>
          <cell r="N529">
            <v>997450</v>
          </cell>
          <cell r="O529">
            <v>1029500</v>
          </cell>
          <cell r="P529">
            <v>1000000</v>
          </cell>
          <cell r="Q529">
            <v>1044576.39</v>
          </cell>
          <cell r="R529" t="str">
            <v>AO   14</v>
          </cell>
          <cell r="S529">
            <v>40830</v>
          </cell>
          <cell r="T529">
            <v>2011</v>
          </cell>
          <cell r="U529">
            <v>10</v>
          </cell>
          <cell r="V529">
            <v>379</v>
          </cell>
          <cell r="W529" t="str">
            <v>MS</v>
          </cell>
          <cell r="X529">
            <v>3.25</v>
          </cell>
          <cell r="Y529">
            <v>1.01</v>
          </cell>
          <cell r="Z529">
            <v>4.53033599406471E-4</v>
          </cell>
          <cell r="AA529">
            <v>40451</v>
          </cell>
          <cell r="AB529">
            <v>30353.01</v>
          </cell>
          <cell r="AC529">
            <v>1.55E-2</v>
          </cell>
          <cell r="AD529">
            <v>1</v>
          </cell>
          <cell r="AE529">
            <v>102.95</v>
          </cell>
          <cell r="AF529" t="str">
            <v>AAA</v>
          </cell>
          <cell r="AG529">
            <v>99.745000000000005</v>
          </cell>
          <cell r="AH529">
            <v>3.3</v>
          </cell>
          <cell r="AI529">
            <v>0.4</v>
          </cell>
          <cell r="AJ529">
            <v>1.4802087901399546E-3</v>
          </cell>
          <cell r="AK529">
            <v>1.8337048301512063E-3</v>
          </cell>
          <cell r="AL529" t="str">
            <v>AAA</v>
          </cell>
          <cell r="AM529" t="str">
            <v>Aaa</v>
          </cell>
          <cell r="AN529" t="str">
            <v>AAA</v>
          </cell>
          <cell r="AO529" t="str">
            <v>Financial</v>
          </cell>
          <cell r="AP529" t="str">
            <v>Banks</v>
          </cell>
          <cell r="AQ529" t="str">
            <v>GERMANY</v>
          </cell>
          <cell r="AR529" t="str">
            <v>#N/A Field Not Applicable</v>
          </cell>
        </row>
        <row r="530">
          <cell r="A530" t="str">
            <v>CP Inc</v>
          </cell>
          <cell r="B530" t="str">
            <v>UBS</v>
          </cell>
          <cell r="C530" t="str">
            <v>13409102</v>
          </cell>
          <cell r="D530" t="str">
            <v>USD</v>
          </cell>
          <cell r="E530" t="str">
            <v>150</v>
          </cell>
          <cell r="F530" t="str">
            <v>070</v>
          </cell>
          <cell r="G530" t="str">
            <v>KFW</v>
          </cell>
          <cell r="H530" t="str">
            <v>1.875 14 JAN 2013</v>
          </cell>
          <cell r="I530" t="str">
            <v>B500769DN1</v>
          </cell>
          <cell r="J530" t="str">
            <v>B</v>
          </cell>
          <cell r="K530" t="str">
            <v>ZZZ</v>
          </cell>
          <cell r="L530">
            <v>8020.83</v>
          </cell>
          <cell r="M530">
            <v>2000595.37</v>
          </cell>
          <cell r="N530">
            <v>2000720</v>
          </cell>
          <cell r="O530">
            <v>2053040</v>
          </cell>
          <cell r="P530">
            <v>2000000</v>
          </cell>
          <cell r="Q530">
            <v>2061060.83</v>
          </cell>
          <cell r="R530" t="str">
            <v>JJ   14</v>
          </cell>
          <cell r="S530">
            <v>41288</v>
          </cell>
          <cell r="T530">
            <v>2013</v>
          </cell>
          <cell r="U530">
            <v>1</v>
          </cell>
          <cell r="V530">
            <v>837</v>
          </cell>
          <cell r="W530" t="str">
            <v>MS</v>
          </cell>
          <cell r="X530">
            <v>1.875</v>
          </cell>
          <cell r="Y530">
            <v>2.2400000000000002</v>
          </cell>
          <cell r="Z530">
            <v>2.0118098602620966E-3</v>
          </cell>
          <cell r="AA530">
            <v>40451</v>
          </cell>
          <cell r="AB530">
            <v>52444.63</v>
          </cell>
          <cell r="AC530">
            <v>6.1799999999999994E-2</v>
          </cell>
          <cell r="AD530">
            <v>1</v>
          </cell>
          <cell r="AE530">
            <v>102.652</v>
          </cell>
          <cell r="AF530" t="str">
            <v>AAA</v>
          </cell>
          <cell r="AG530">
            <v>100.036</v>
          </cell>
          <cell r="AH530">
            <v>1.9</v>
          </cell>
          <cell r="AI530">
            <v>0.7</v>
          </cell>
          <cell r="AJ530">
            <v>1.7064458636151711E-3</v>
          </cell>
          <cell r="AK530">
            <v>2.1139707069344088E-3</v>
          </cell>
          <cell r="AL530" t="str">
            <v>AAA</v>
          </cell>
          <cell r="AM530" t="str">
            <v>Aaa</v>
          </cell>
          <cell r="AN530" t="str">
            <v>AAA</v>
          </cell>
          <cell r="AO530" t="str">
            <v>Financial</v>
          </cell>
          <cell r="AP530" t="str">
            <v>Banks</v>
          </cell>
          <cell r="AQ530" t="str">
            <v>GERMANY</v>
          </cell>
          <cell r="AR530" t="str">
            <v>#N/A Field Not Applicable</v>
          </cell>
        </row>
        <row r="531">
          <cell r="A531" t="str">
            <v>CP Inc</v>
          </cell>
          <cell r="B531" t="str">
            <v>UBS</v>
          </cell>
          <cell r="C531" t="str">
            <v>13409102</v>
          </cell>
          <cell r="D531" t="str">
            <v>USD</v>
          </cell>
          <cell r="E531" t="str">
            <v>015</v>
          </cell>
          <cell r="F531" t="str">
            <v>070</v>
          </cell>
          <cell r="G531" t="str">
            <v>MET LIFE GLOB FUNDIN</v>
          </cell>
          <cell r="H531" t="str">
            <v>2.625 17 SEP 2012</v>
          </cell>
          <cell r="I531" t="str">
            <v>B59217EBZ6</v>
          </cell>
          <cell r="J531" t="str">
            <v>B</v>
          </cell>
          <cell r="K531" t="str">
            <v>ZZZ</v>
          </cell>
          <cell r="L531">
            <v>2236.11</v>
          </cell>
          <cell r="M531">
            <v>1996271.08</v>
          </cell>
          <cell r="N531">
            <v>1994300</v>
          </cell>
          <cell r="O531">
            <v>2062640</v>
          </cell>
          <cell r="P531">
            <v>2000000</v>
          </cell>
          <cell r="Q531">
            <v>2064876.11</v>
          </cell>
          <cell r="R531" t="str">
            <v>MS   17</v>
          </cell>
          <cell r="S531">
            <v>41169</v>
          </cell>
          <cell r="T531">
            <v>2012</v>
          </cell>
          <cell r="U531">
            <v>9</v>
          </cell>
          <cell r="V531">
            <v>718</v>
          </cell>
          <cell r="W531" t="str">
            <v>MS</v>
          </cell>
          <cell r="X531">
            <v>2.875</v>
          </cell>
          <cell r="Y531">
            <v>1.91</v>
          </cell>
          <cell r="Z531">
            <v>1.7117192591682099E-3</v>
          </cell>
          <cell r="AA531">
            <v>40451</v>
          </cell>
          <cell r="AB531">
            <v>66368.92</v>
          </cell>
          <cell r="AC531">
            <v>4.6500000000000007E-2</v>
          </cell>
          <cell r="AD531">
            <v>1</v>
          </cell>
          <cell r="AE531">
            <v>103.13200000000001</v>
          </cell>
          <cell r="AF531" t="str">
            <v>AA-</v>
          </cell>
          <cell r="AG531">
            <v>99.715000000000003</v>
          </cell>
          <cell r="AH531">
            <v>3</v>
          </cell>
          <cell r="AI531">
            <v>1.3</v>
          </cell>
          <cell r="AJ531">
            <v>2.6885642814160368E-3</v>
          </cell>
          <cell r="AK531">
            <v>3.3306337199486948E-3</v>
          </cell>
          <cell r="AL531" t="str">
            <v>AA-</v>
          </cell>
          <cell r="AM531" t="str">
            <v>Aa3</v>
          </cell>
          <cell r="AN531" t="str">
            <v>AA-</v>
          </cell>
          <cell r="AO531" t="str">
            <v>Financial</v>
          </cell>
          <cell r="AP531" t="str">
            <v>Insurance</v>
          </cell>
          <cell r="AQ531" t="str">
            <v>UNITED STATES</v>
          </cell>
          <cell r="AR531" t="str">
            <v>#N/A Field Not Applicable</v>
          </cell>
        </row>
        <row r="532">
          <cell r="A532" t="str">
            <v>CP Inc</v>
          </cell>
          <cell r="B532" t="str">
            <v>UBS</v>
          </cell>
          <cell r="C532" t="str">
            <v>13409102</v>
          </cell>
          <cell r="D532" t="str">
            <v>USD</v>
          </cell>
          <cell r="E532" t="str">
            <v>015</v>
          </cell>
          <cell r="F532" t="str">
            <v>070</v>
          </cell>
          <cell r="G532" t="str">
            <v>NEW YORK LIFE GLOBAL</v>
          </cell>
          <cell r="H532" t="str">
            <v>4.65 09 MAY 201</v>
          </cell>
          <cell r="I532" t="str">
            <v>B64953BAP3</v>
          </cell>
          <cell r="J532" t="str">
            <v>B</v>
          </cell>
          <cell r="K532" t="str">
            <v>ZZZ</v>
          </cell>
          <cell r="L532">
            <v>71642.55</v>
          </cell>
          <cell r="M532">
            <v>4185178.31</v>
          </cell>
          <cell r="N532">
            <v>4219207.16</v>
          </cell>
          <cell r="O532">
            <v>4230393.3</v>
          </cell>
          <cell r="P532">
            <v>3906000</v>
          </cell>
          <cell r="Q532">
            <v>4302035.8499999996</v>
          </cell>
          <cell r="R532" t="str">
            <v>MN    9</v>
          </cell>
          <cell r="S532">
            <v>41403</v>
          </cell>
          <cell r="T532">
            <v>2013</v>
          </cell>
          <cell r="U532">
            <v>5</v>
          </cell>
          <cell r="V532">
            <v>952</v>
          </cell>
          <cell r="W532" t="str">
            <v>MS</v>
          </cell>
          <cell r="X532">
            <v>4.6500000000000004</v>
          </cell>
          <cell r="Y532">
            <v>2.4300000000000002</v>
          </cell>
          <cell r="Z532">
            <v>4.5656213892828314E-3</v>
          </cell>
          <cell r="AA532">
            <v>40451</v>
          </cell>
          <cell r="AB532">
            <v>45214.99</v>
          </cell>
          <cell r="AC532">
            <v>7.400000000000001E-2</v>
          </cell>
          <cell r="AD532">
            <v>1</v>
          </cell>
          <cell r="AE532">
            <v>108.30500000000001</v>
          </cell>
          <cell r="AF532" t="str">
            <v>AAA</v>
          </cell>
          <cell r="AG532">
            <v>108.01900000000002</v>
          </cell>
          <cell r="AH532">
            <v>1.8</v>
          </cell>
          <cell r="AI532">
            <v>1.4</v>
          </cell>
          <cell r="AJ532">
            <v>3.3819417698391341E-3</v>
          </cell>
          <cell r="AK532">
            <v>4.1896001428675389E-3</v>
          </cell>
          <cell r="AL532" t="str">
            <v>AAA</v>
          </cell>
          <cell r="AM532" t="str">
            <v>Aaa</v>
          </cell>
          <cell r="AN532" t="str">
            <v>AAA</v>
          </cell>
          <cell r="AO532" t="str">
            <v>Financial</v>
          </cell>
          <cell r="AP532" t="str">
            <v>Insurance</v>
          </cell>
          <cell r="AQ532" t="str">
            <v>UNITED STATES</v>
          </cell>
          <cell r="AR532" t="str">
            <v>#N/A Field Not Applicable</v>
          </cell>
        </row>
        <row r="533">
          <cell r="A533" t="str">
            <v>CP Inc</v>
          </cell>
          <cell r="B533" t="str">
            <v>UBS</v>
          </cell>
          <cell r="C533" t="str">
            <v>13409102</v>
          </cell>
          <cell r="D533" t="str">
            <v>USD</v>
          </cell>
          <cell r="E533" t="str">
            <v>015</v>
          </cell>
          <cell r="F533" t="str">
            <v>070</v>
          </cell>
          <cell r="G533" t="str">
            <v>NOVARTIS CAPITAL COR</v>
          </cell>
          <cell r="H533" t="str">
            <v>1.9 24 APR 2013</v>
          </cell>
          <cell r="I533" t="str">
            <v>B66989HAB4</v>
          </cell>
          <cell r="J533" t="str">
            <v>B</v>
          </cell>
          <cell r="K533" t="str">
            <v>ZZZ</v>
          </cell>
          <cell r="L533">
            <v>30875</v>
          </cell>
          <cell r="M533">
            <v>2996709.57</v>
          </cell>
          <cell r="N533">
            <v>2996010</v>
          </cell>
          <cell r="O533">
            <v>3079530</v>
          </cell>
          <cell r="P533">
            <v>3000000</v>
          </cell>
          <cell r="Q533">
            <v>3110405</v>
          </cell>
          <cell r="R533" t="str">
            <v>AO   24</v>
          </cell>
          <cell r="S533">
            <v>41388</v>
          </cell>
          <cell r="T533">
            <v>2013</v>
          </cell>
          <cell r="U533">
            <v>4</v>
          </cell>
          <cell r="V533">
            <v>937</v>
          </cell>
          <cell r="W533" t="str">
            <v>MS</v>
          </cell>
          <cell r="X533">
            <v>1.9</v>
          </cell>
          <cell r="Y533">
            <v>2.48</v>
          </cell>
          <cell r="Z533">
            <v>3.336383696106949E-3</v>
          </cell>
          <cell r="AA533">
            <v>40451</v>
          </cell>
          <cell r="AB533">
            <v>82820.429999999993</v>
          </cell>
          <cell r="AC533">
            <v>7.5499999999999998E-2</v>
          </cell>
          <cell r="AD533">
            <v>1</v>
          </cell>
          <cell r="AE533">
            <v>102.65100000000001</v>
          </cell>
          <cell r="AF533" t="str">
            <v>AA-</v>
          </cell>
          <cell r="AG533">
            <v>99.867000000000004</v>
          </cell>
          <cell r="AH533">
            <v>1.9</v>
          </cell>
          <cell r="AI533">
            <v>0.9</v>
          </cell>
          <cell r="AJ533">
            <v>2.5561004123400011E-3</v>
          </cell>
          <cell r="AK533">
            <v>3.1665354939664821E-3</v>
          </cell>
          <cell r="AL533" t="str">
            <v>AA-</v>
          </cell>
          <cell r="AM533" t="str">
            <v>Aa2</v>
          </cell>
          <cell r="AN533" t="str">
            <v>AA-</v>
          </cell>
          <cell r="AO533" t="str">
            <v>Consumer, Non-cyclical</v>
          </cell>
          <cell r="AP533" t="str">
            <v>Pharmaceuticals</v>
          </cell>
          <cell r="AQ533" t="str">
            <v>UNITED STATES</v>
          </cell>
          <cell r="AR533" t="str">
            <v>#N/A Field Not Applicable</v>
          </cell>
        </row>
        <row r="534">
          <cell r="A534" t="str">
            <v>CP Inc</v>
          </cell>
          <cell r="B534" t="str">
            <v>UBS</v>
          </cell>
          <cell r="C534" t="str">
            <v>13409102</v>
          </cell>
          <cell r="D534" t="str">
            <v>USD</v>
          </cell>
          <cell r="E534" t="str">
            <v>205</v>
          </cell>
          <cell r="F534" t="str">
            <v>070</v>
          </cell>
          <cell r="G534" t="str">
            <v>RABOBANK NEDERLAND</v>
          </cell>
          <cell r="H534" t="str">
            <v>2.65 17 AUG 2012</v>
          </cell>
          <cell r="I534" t="str">
            <v>B74977RBU7</v>
          </cell>
          <cell r="J534" t="str">
            <v>B</v>
          </cell>
          <cell r="K534" t="str">
            <v>ZZZ</v>
          </cell>
          <cell r="L534">
            <v>9716.67</v>
          </cell>
          <cell r="M534">
            <v>3018129.13</v>
          </cell>
          <cell r="N534">
            <v>3028510</v>
          </cell>
          <cell r="O534">
            <v>3096720</v>
          </cell>
          <cell r="P534">
            <v>3000000</v>
          </cell>
          <cell r="Q534">
            <v>3106436.67</v>
          </cell>
          <cell r="R534" t="str">
            <v>FA   17</v>
          </cell>
          <cell r="S534">
            <v>41138</v>
          </cell>
          <cell r="T534">
            <v>2012</v>
          </cell>
          <cell r="U534">
            <v>8</v>
          </cell>
          <cell r="V534">
            <v>687</v>
          </cell>
          <cell r="W534" t="str">
            <v>MS</v>
          </cell>
          <cell r="X534">
            <v>2.65</v>
          </cell>
          <cell r="Y534">
            <v>1.83</v>
          </cell>
          <cell r="Z534">
            <v>2.4795253994902072E-3</v>
          </cell>
          <cell r="AA534">
            <v>40451</v>
          </cell>
          <cell r="AB534">
            <v>78590.87</v>
          </cell>
          <cell r="AC534">
            <v>4.3200000000000002E-2</v>
          </cell>
          <cell r="AD534">
            <v>1</v>
          </cell>
          <cell r="AE534">
            <v>103.22399999999999</v>
          </cell>
          <cell r="AF534" t="str">
            <v>AAA</v>
          </cell>
          <cell r="AG534">
            <v>100.95</v>
          </cell>
          <cell r="AH534">
            <v>2.2999999999999998</v>
          </cell>
          <cell r="AI534">
            <v>0.9</v>
          </cell>
          <cell r="AJ534">
            <v>3.1163433982663801E-3</v>
          </cell>
          <cell r="AK534">
            <v>3.8605729001721309E-3</v>
          </cell>
          <cell r="AL534" t="str">
            <v>AAA</v>
          </cell>
          <cell r="AM534" t="str">
            <v>Aaa</v>
          </cell>
          <cell r="AN534" t="str">
            <v>AAA</v>
          </cell>
          <cell r="AO534" t="str">
            <v>Financial</v>
          </cell>
          <cell r="AP534" t="str">
            <v>Banks</v>
          </cell>
          <cell r="AQ534" t="str">
            <v>NETHERLANDS</v>
          </cell>
          <cell r="AR534" t="str">
            <v>#N/A Field Not Applicable</v>
          </cell>
        </row>
        <row r="535">
          <cell r="A535" t="str">
            <v>CP Inc</v>
          </cell>
          <cell r="B535" t="str">
            <v>UBS</v>
          </cell>
          <cell r="C535" t="str">
            <v>13409102</v>
          </cell>
          <cell r="D535" t="str">
            <v>USD</v>
          </cell>
          <cell r="E535" t="str">
            <v>205</v>
          </cell>
          <cell r="F535" t="str">
            <v>070</v>
          </cell>
          <cell r="G535" t="str">
            <v>RABOBANK NEDERLAND</v>
          </cell>
          <cell r="H535" t="str">
            <v>3.2 11 MAR 2015</v>
          </cell>
          <cell r="I535" t="str">
            <v>B74977RCE2</v>
          </cell>
          <cell r="J535" t="str">
            <v>B</v>
          </cell>
          <cell r="K535" t="str">
            <v>ZZZ</v>
          </cell>
          <cell r="L535">
            <v>5333.33</v>
          </cell>
          <cell r="M535">
            <v>2998161.26</v>
          </cell>
          <cell r="N535">
            <v>2997930</v>
          </cell>
          <cell r="O535">
            <v>3131580</v>
          </cell>
          <cell r="P535">
            <v>3000000</v>
          </cell>
          <cell r="Q535">
            <v>3136913.33</v>
          </cell>
          <cell r="R535" t="str">
            <v>MS   11</v>
          </cell>
          <cell r="S535">
            <v>42074</v>
          </cell>
          <cell r="T535">
            <v>2015</v>
          </cell>
          <cell r="U535">
            <v>3</v>
          </cell>
          <cell r="V535">
            <v>1623</v>
          </cell>
          <cell r="W535" t="str">
            <v>MS</v>
          </cell>
          <cell r="X535">
            <v>3.2</v>
          </cell>
          <cell r="Y535">
            <v>4.1399999999999997</v>
          </cell>
          <cell r="Z535">
            <v>5.5723063410379071E-3</v>
          </cell>
          <cell r="AA535">
            <v>40451</v>
          </cell>
          <cell r="AB535">
            <v>133418.74</v>
          </cell>
          <cell r="AC535">
            <v>0.19829999999999998</v>
          </cell>
          <cell r="AD535">
            <v>1</v>
          </cell>
          <cell r="AE535">
            <v>104.38600000000001</v>
          </cell>
          <cell r="AF535" t="str">
            <v>AAA</v>
          </cell>
          <cell r="AG535">
            <v>99.930999999999997</v>
          </cell>
          <cell r="AH535">
            <v>3.2</v>
          </cell>
          <cell r="AI535">
            <v>2.2000000000000002</v>
          </cell>
          <cell r="AJ535">
            <v>4.3070966887249528E-3</v>
          </cell>
          <cell r="AK535">
            <v>5.3356959198279435E-3</v>
          </cell>
          <cell r="AL535" t="str">
            <v>AAA</v>
          </cell>
          <cell r="AM535" t="str">
            <v>Aaa</v>
          </cell>
          <cell r="AN535" t="str">
            <v>AAA</v>
          </cell>
          <cell r="AO535" t="str">
            <v>Financial</v>
          </cell>
          <cell r="AP535" t="str">
            <v>Banks</v>
          </cell>
          <cell r="AQ535" t="str">
            <v>NETHERLANDS</v>
          </cell>
          <cell r="AR535" t="str">
            <v>#N/A Field Not Applicable</v>
          </cell>
        </row>
        <row r="536">
          <cell r="A536" t="str">
            <v>CP Inc</v>
          </cell>
          <cell r="B536" t="str">
            <v>UBS</v>
          </cell>
          <cell r="C536" t="str">
            <v>13409102</v>
          </cell>
          <cell r="D536" t="str">
            <v>USD</v>
          </cell>
          <cell r="E536" t="str">
            <v>015</v>
          </cell>
          <cell r="F536" t="str">
            <v>070</v>
          </cell>
          <cell r="G536" t="str">
            <v>ROCHE HLDGS INC</v>
          </cell>
          <cell r="H536" t="str">
            <v>FRN 25 FEB 2011</v>
          </cell>
          <cell r="I536" t="str">
            <v>B771196AX0</v>
          </cell>
          <cell r="J536" t="str">
            <v>B</v>
          </cell>
          <cell r="K536" t="str">
            <v>FLR</v>
          </cell>
          <cell r="L536">
            <v>4490.92</v>
          </cell>
          <cell r="M536">
            <v>1755937.5</v>
          </cell>
          <cell r="N536">
            <v>1767812.5</v>
          </cell>
          <cell r="O536">
            <v>1764857.5</v>
          </cell>
          <cell r="P536">
            <v>1750000</v>
          </cell>
          <cell r="Q536">
            <v>1769348.42</v>
          </cell>
          <cell r="R536" t="str">
            <v>FMAN 25</v>
          </cell>
          <cell r="S536">
            <v>40599</v>
          </cell>
          <cell r="T536">
            <v>2011</v>
          </cell>
          <cell r="U536">
            <v>2</v>
          </cell>
          <cell r="V536">
            <v>148</v>
          </cell>
          <cell r="W536" t="str">
            <v>MS</v>
          </cell>
          <cell r="X536">
            <v>2.4969999999999999</v>
          </cell>
          <cell r="Y536">
            <v>0.17</v>
          </cell>
          <cell r="Z536">
            <v>1.3401013040988154E-4</v>
          </cell>
          <cell r="AA536">
            <v>40451</v>
          </cell>
          <cell r="AB536">
            <v>8920</v>
          </cell>
          <cell r="AC536">
            <v>2.7000000000000001E-3</v>
          </cell>
          <cell r="AD536">
            <v>1</v>
          </cell>
          <cell r="AE536">
            <v>100.84899999999999</v>
          </cell>
          <cell r="AF536" t="str">
            <v>AA-</v>
          </cell>
          <cell r="AG536">
            <v>101.01799999999999</v>
          </cell>
          <cell r="AH536">
            <v>1.3</v>
          </cell>
          <cell r="AI536">
            <v>0.4</v>
          </cell>
          <cell r="AJ536">
            <v>1.0247833501932119E-3</v>
          </cell>
          <cell r="AK536">
            <v>1.2695169705958529E-3</v>
          </cell>
          <cell r="AL536" t="str">
            <v>AA-</v>
          </cell>
          <cell r="AM536" t="str">
            <v>A2</v>
          </cell>
          <cell r="AN536" t="str">
            <v>AA-</v>
          </cell>
          <cell r="AO536" t="str">
            <v>Consumer, Non-cyclical</v>
          </cell>
          <cell r="AP536" t="str">
            <v>Healthcare-Services</v>
          </cell>
          <cell r="AQ536" t="str">
            <v>UNITED STATES</v>
          </cell>
          <cell r="AR536" t="str">
            <v>#N/A Field Not Applicable</v>
          </cell>
        </row>
        <row r="537">
          <cell r="A537" t="str">
            <v>CP Inc</v>
          </cell>
          <cell r="B537" t="str">
            <v>UBS</v>
          </cell>
          <cell r="C537" t="str">
            <v>13409102</v>
          </cell>
          <cell r="D537" t="str">
            <v>USD</v>
          </cell>
          <cell r="E537" t="str">
            <v>015</v>
          </cell>
          <cell r="F537" t="str">
            <v>070</v>
          </cell>
          <cell r="G537" t="str">
            <v>TIAA GLOBAL MARKETS</v>
          </cell>
          <cell r="H537" t="str">
            <v>4.95 15 JUL 2013</v>
          </cell>
          <cell r="I537" t="str">
            <v>B87244EAG7</v>
          </cell>
          <cell r="J537" t="str">
            <v>B</v>
          </cell>
          <cell r="K537" t="str">
            <v>ZZZ</v>
          </cell>
          <cell r="L537">
            <v>24599.3</v>
          </cell>
          <cell r="M537">
            <v>2582223.7799999998</v>
          </cell>
          <cell r="N537">
            <v>2595002.52</v>
          </cell>
          <cell r="O537">
            <v>2591495.06</v>
          </cell>
          <cell r="P537">
            <v>2354000</v>
          </cell>
          <cell r="Q537">
            <v>2616094.36</v>
          </cell>
          <cell r="R537" t="str">
            <v>JJ   15</v>
          </cell>
          <cell r="S537">
            <v>41470</v>
          </cell>
          <cell r="T537">
            <v>2013</v>
          </cell>
          <cell r="U537">
            <v>7</v>
          </cell>
          <cell r="V537">
            <v>1019</v>
          </cell>
          <cell r="W537" t="str">
            <v>MS</v>
          </cell>
          <cell r="X537">
            <v>4.95</v>
          </cell>
          <cell r="Y537">
            <v>2.61</v>
          </cell>
          <cell r="Z537">
            <v>3.0256176033627946E-3</v>
          </cell>
          <cell r="AA537">
            <v>40451</v>
          </cell>
          <cell r="AB537">
            <v>9271.2800000000007</v>
          </cell>
          <cell r="AC537">
            <v>8.3800000000000013E-2</v>
          </cell>
          <cell r="AD537">
            <v>1</v>
          </cell>
          <cell r="AE537">
            <v>110.089</v>
          </cell>
          <cell r="AF537" t="str">
            <v>AAA</v>
          </cell>
          <cell r="AG537">
            <v>110.238</v>
          </cell>
          <cell r="AH537">
            <v>1.4</v>
          </cell>
          <cell r="AI537">
            <v>1.3</v>
          </cell>
          <cell r="AJ537">
            <v>1.6229366454819589E-3</v>
          </cell>
          <cell r="AK537">
            <v>2.0105182361255147E-3</v>
          </cell>
          <cell r="AL537" t="str">
            <v>AAA</v>
          </cell>
          <cell r="AM537" t="str">
            <v>Aa1</v>
          </cell>
          <cell r="AN537" t="str">
            <v>AAA</v>
          </cell>
          <cell r="AO537" t="str">
            <v>Financial</v>
          </cell>
          <cell r="AP537" t="str">
            <v>Diversified Finan Serv</v>
          </cell>
          <cell r="AQ537" t="str">
            <v>UNITED STATES</v>
          </cell>
          <cell r="AR537" t="str">
            <v>#N/A Field Not Applicable</v>
          </cell>
        </row>
        <row r="538">
          <cell r="A538" t="str">
            <v>CP Inc</v>
          </cell>
          <cell r="B538" t="str">
            <v>UBS</v>
          </cell>
          <cell r="C538" t="str">
            <v>13409102</v>
          </cell>
          <cell r="D538" t="str">
            <v>USD</v>
          </cell>
          <cell r="E538" t="str">
            <v>015</v>
          </cell>
          <cell r="F538" t="str">
            <v>070</v>
          </cell>
          <cell r="G538" t="str">
            <v>US BANCORP</v>
          </cell>
          <cell r="H538" t="str">
            <v>2.0 14 JUN 2013</v>
          </cell>
          <cell r="I538" t="str">
            <v>B91159HGW4</v>
          </cell>
          <cell r="J538" t="str">
            <v>B</v>
          </cell>
          <cell r="K538" t="str">
            <v>ZZZ</v>
          </cell>
          <cell r="L538">
            <v>11888.89</v>
          </cell>
          <cell r="M538">
            <v>2033655.39</v>
          </cell>
          <cell r="N538">
            <v>2035940</v>
          </cell>
          <cell r="O538">
            <v>2047300</v>
          </cell>
          <cell r="P538">
            <v>2000000</v>
          </cell>
          <cell r="Q538">
            <v>2059188.89</v>
          </cell>
          <cell r="R538" t="str">
            <v>JD   14</v>
          </cell>
          <cell r="S538">
            <v>41439</v>
          </cell>
          <cell r="T538">
            <v>2013</v>
          </cell>
          <cell r="U538">
            <v>6</v>
          </cell>
          <cell r="V538">
            <v>988</v>
          </cell>
          <cell r="W538" t="str">
            <v>MS</v>
          </cell>
          <cell r="X538">
            <v>2</v>
          </cell>
          <cell r="Y538">
            <v>2.62</v>
          </cell>
          <cell r="Z538">
            <v>2.3919842079980413E-3</v>
          </cell>
          <cell r="AA538">
            <v>40451</v>
          </cell>
          <cell r="AB538">
            <v>13644.61</v>
          </cell>
          <cell r="AC538">
            <v>8.2899999999999988E-2</v>
          </cell>
          <cell r="AD538">
            <v>1</v>
          </cell>
          <cell r="AE538">
            <v>102.36499999999999</v>
          </cell>
          <cell r="AF538" t="str">
            <v>A+</v>
          </cell>
          <cell r="AG538">
            <v>101.79699999999998</v>
          </cell>
          <cell r="AH538">
            <v>1.4</v>
          </cell>
          <cell r="AI538">
            <v>1.1000000000000001</v>
          </cell>
          <cell r="AJ538">
            <v>1.2781595004569685E-3</v>
          </cell>
          <cell r="AK538">
            <v>1.5834031423837117E-3</v>
          </cell>
          <cell r="AL538" t="str">
            <v xml:space="preserve">A+ </v>
          </cell>
          <cell r="AM538" t="str">
            <v>Aa3</v>
          </cell>
          <cell r="AN538" t="str">
            <v xml:space="preserve">A+ </v>
          </cell>
          <cell r="AO538" t="str">
            <v>Financial</v>
          </cell>
          <cell r="AP538" t="str">
            <v>Banks</v>
          </cell>
          <cell r="AQ538" t="str">
            <v>UNITED STATES</v>
          </cell>
          <cell r="AR538" t="str">
            <v>#N/A Field Not Applicable</v>
          </cell>
        </row>
        <row r="539">
          <cell r="A539" t="str">
            <v>CP Inc</v>
          </cell>
          <cell r="B539" t="str">
            <v>UBS</v>
          </cell>
          <cell r="C539" t="str">
            <v>13409102</v>
          </cell>
          <cell r="D539" t="str">
            <v>USD</v>
          </cell>
          <cell r="E539" t="str">
            <v>205</v>
          </cell>
          <cell r="F539" t="str">
            <v>070</v>
          </cell>
          <cell r="G539" t="str">
            <v>SHELL INTERNATIONAL</v>
          </cell>
          <cell r="H539" t="str">
            <v>1.3 22 SEP 2011</v>
          </cell>
          <cell r="I539" t="str">
            <v>BB4L0T65</v>
          </cell>
          <cell r="J539" t="str">
            <v>B</v>
          </cell>
          <cell r="K539" t="str">
            <v>ZZZ</v>
          </cell>
          <cell r="L539">
            <v>1462.5</v>
          </cell>
          <cell r="M539">
            <v>4503107.93</v>
          </cell>
          <cell r="N539">
            <v>4506240</v>
          </cell>
          <cell r="O539">
            <v>4539510</v>
          </cell>
          <cell r="P539">
            <v>4500000</v>
          </cell>
          <cell r="Q539">
            <v>4540972.5</v>
          </cell>
          <cell r="R539" t="str">
            <v>MS   22</v>
          </cell>
          <cell r="S539">
            <v>40808</v>
          </cell>
          <cell r="T539">
            <v>2011</v>
          </cell>
          <cell r="U539">
            <v>9</v>
          </cell>
          <cell r="V539">
            <v>357</v>
          </cell>
          <cell r="W539" t="str">
            <v>MS</v>
          </cell>
          <cell r="X539">
            <v>1.3</v>
          </cell>
          <cell r="Y539">
            <v>0.97</v>
          </cell>
          <cell r="Z539">
            <v>1.9609374697883426E-3</v>
          </cell>
          <cell r="AA539">
            <v>40451</v>
          </cell>
          <cell r="AB539">
            <v>36402.07</v>
          </cell>
          <cell r="AC539">
            <v>1.43E-2</v>
          </cell>
          <cell r="AD539">
            <v>1</v>
          </cell>
          <cell r="AE539">
            <v>100.87799999999999</v>
          </cell>
          <cell r="AF539" t="str">
            <v>AA</v>
          </cell>
          <cell r="AG539">
            <v>100.139</v>
          </cell>
          <cell r="AH539">
            <v>1.2</v>
          </cell>
          <cell r="AI539">
            <v>0.4</v>
          </cell>
          <cell r="AJ539">
            <v>2.4259020244804239E-3</v>
          </cell>
          <cell r="AK539">
            <v>3.0052437800634504E-3</v>
          </cell>
          <cell r="AL539" t="str">
            <v>AA</v>
          </cell>
          <cell r="AM539" t="str">
            <v>Aa1</v>
          </cell>
          <cell r="AN539" t="str">
            <v>AA</v>
          </cell>
          <cell r="AO539" t="str">
            <v>Energy</v>
          </cell>
          <cell r="AP539" t="str">
            <v>Oil&amp;Gas</v>
          </cell>
          <cell r="AQ539" t="str">
            <v>NETHERLANDS</v>
          </cell>
          <cell r="AR539" t="str">
            <v>#N/A Field Not Applicable</v>
          </cell>
        </row>
        <row r="540">
          <cell r="A540" t="str">
            <v>CP Inc</v>
          </cell>
          <cell r="B540" t="str">
            <v>UBS</v>
          </cell>
          <cell r="C540" t="str">
            <v>13409102</v>
          </cell>
          <cell r="D540" t="str">
            <v>USD</v>
          </cell>
          <cell r="E540" t="str">
            <v>130</v>
          </cell>
          <cell r="F540" t="str">
            <v>070</v>
          </cell>
          <cell r="G540" t="str">
            <v>DANSKE BANK A/S</v>
          </cell>
          <cell r="H540" t="str">
            <v>2.5 10 MAY 2012</v>
          </cell>
          <cell r="I540" t="str">
            <v>BB61C9F4</v>
          </cell>
          <cell r="J540" t="str">
            <v>B</v>
          </cell>
          <cell r="K540" t="str">
            <v>ZZZ</v>
          </cell>
          <cell r="L540">
            <v>17135.419999999998</v>
          </cell>
          <cell r="M540">
            <v>1748554.97</v>
          </cell>
          <cell r="N540">
            <v>1747427.5</v>
          </cell>
          <cell r="O540">
            <v>1791615</v>
          </cell>
          <cell r="P540">
            <v>1750000</v>
          </cell>
          <cell r="Q540">
            <v>1808750.42</v>
          </cell>
          <cell r="R540" t="str">
            <v>MN   10</v>
          </cell>
          <cell r="S540">
            <v>41039</v>
          </cell>
          <cell r="T540">
            <v>2012</v>
          </cell>
          <cell r="U540">
            <v>5</v>
          </cell>
          <cell r="V540">
            <v>588</v>
          </cell>
          <cell r="W540" t="str">
            <v>MS</v>
          </cell>
          <cell r="X540">
            <v>2.5</v>
          </cell>
          <cell r="Y540">
            <v>1.57</v>
          </cell>
          <cell r="Z540">
            <v>1.2324196012501048E-3</v>
          </cell>
          <cell r="AA540">
            <v>40451</v>
          </cell>
          <cell r="AB540">
            <v>43060.03</v>
          </cell>
          <cell r="AC540">
            <v>3.2799999999999996E-2</v>
          </cell>
          <cell r="AD540">
            <v>1</v>
          </cell>
          <cell r="AE540">
            <v>102.37799999999999</v>
          </cell>
          <cell r="AF540" t="str">
            <v>AAA</v>
          </cell>
          <cell r="AG540">
            <v>99.852999999999994</v>
          </cell>
          <cell r="AH540">
            <v>2.6</v>
          </cell>
          <cell r="AI540">
            <v>1</v>
          </cell>
          <cell r="AJ540">
            <v>2.0409496581211928E-3</v>
          </cell>
          <cell r="AK540">
            <v>2.5283590201071763E-3</v>
          </cell>
          <cell r="AL540" t="str">
            <v>AAA</v>
          </cell>
          <cell r="AM540" t="str">
            <v>Aaa</v>
          </cell>
          <cell r="AN540" t="str">
            <v>AAA</v>
          </cell>
          <cell r="AO540" t="str">
            <v>Financial</v>
          </cell>
          <cell r="AP540" t="str">
            <v>Banks</v>
          </cell>
          <cell r="AQ540" t="str">
            <v>DENMARK</v>
          </cell>
          <cell r="AR540" t="str">
            <v>#N/A Field Not Applicable</v>
          </cell>
        </row>
        <row r="541">
          <cell r="A541" t="str">
            <v>CP Inc</v>
          </cell>
          <cell r="B541" t="str">
            <v>UBS</v>
          </cell>
          <cell r="C541" t="str">
            <v>13409102</v>
          </cell>
          <cell r="D541" t="str">
            <v>USD</v>
          </cell>
          <cell r="E541" t="str">
            <v>600</v>
          </cell>
          <cell r="F541" t="str">
            <v>070</v>
          </cell>
          <cell r="G541" t="str">
            <v>INTL BK RECON &amp; DEV</v>
          </cell>
          <cell r="H541" t="str">
            <v>FRN 04 MAR 2011</v>
          </cell>
          <cell r="I541" t="str">
            <v>BB639LS0</v>
          </cell>
          <cell r="J541" t="str">
            <v>B</v>
          </cell>
          <cell r="K541" t="str">
            <v>FLR</v>
          </cell>
          <cell r="L541">
            <v>900.52</v>
          </cell>
          <cell r="M541">
            <v>1820000</v>
          </cell>
          <cell r="N541">
            <v>1820000</v>
          </cell>
          <cell r="O541">
            <v>1822165.8</v>
          </cell>
          <cell r="P541">
            <v>1820000</v>
          </cell>
          <cell r="Q541">
            <v>1823066.32</v>
          </cell>
          <cell r="R541" t="str">
            <v>MJSD  6</v>
          </cell>
          <cell r="S541">
            <v>40606</v>
          </cell>
          <cell r="T541">
            <v>2011</v>
          </cell>
          <cell r="U541">
            <v>3</v>
          </cell>
          <cell r="V541">
            <v>155</v>
          </cell>
          <cell r="W541" t="str">
            <v>MS</v>
          </cell>
          <cell r="X541">
            <v>0.71299999999999997</v>
          </cell>
          <cell r="Y541">
            <v>0.02</v>
          </cell>
          <cell r="Z541">
            <v>1.6341090617069192E-5</v>
          </cell>
          <cell r="AA541">
            <v>40451</v>
          </cell>
          <cell r="AB541">
            <v>2165.8000000000002</v>
          </cell>
          <cell r="AC541">
            <v>3.0000000000000001E-3</v>
          </cell>
          <cell r="AD541">
            <v>1</v>
          </cell>
          <cell r="AE541">
            <v>100.119</v>
          </cell>
          <cell r="AF541" t="str">
            <v>N/R</v>
          </cell>
          <cell r="AG541">
            <v>100</v>
          </cell>
          <cell r="AH541">
            <v>0.4</v>
          </cell>
          <cell r="AI541">
            <v>0.4</v>
          </cell>
          <cell r="AJ541">
            <v>3.2682181234138381E-4</v>
          </cell>
          <cell r="AK541">
            <v>4.0487175855272617E-4</v>
          </cell>
          <cell r="AL541" t="str">
            <v>NR</v>
          </cell>
          <cell r="AM541" t="str">
            <v>Aaa</v>
          </cell>
          <cell r="AN541" t="str">
            <v>NR</v>
          </cell>
          <cell r="AO541" t="str">
            <v>Government</v>
          </cell>
          <cell r="AP541" t="str">
            <v>Multi-National</v>
          </cell>
          <cell r="AQ541" t="str">
            <v>SNAT</v>
          </cell>
          <cell r="AR541" t="str">
            <v>#N/A Field Not Applicable</v>
          </cell>
        </row>
        <row r="542">
          <cell r="A542" t="str">
            <v>CP Inc</v>
          </cell>
          <cell r="B542" t="str">
            <v>Inveco</v>
          </cell>
          <cell r="C542" t="str">
            <v>13400002</v>
          </cell>
          <cell r="D542" t="str">
            <v>USD</v>
          </cell>
          <cell r="E542" t="str">
            <v>015</v>
          </cell>
          <cell r="F542" t="str">
            <v>072</v>
          </cell>
          <cell r="G542" t="str">
            <v>CME GROUP INC</v>
          </cell>
          <cell r="H542" t="str">
            <v>5.400 AUG 01 13</v>
          </cell>
          <cell r="I542" t="str">
            <v>12572QAA3</v>
          </cell>
          <cell r="J542" t="str">
            <v>B</v>
          </cell>
          <cell r="K542" t="str">
            <v>CAL</v>
          </cell>
          <cell r="L542">
            <v>18000</v>
          </cell>
          <cell r="M542">
            <v>2096859.04</v>
          </cell>
          <cell r="N542">
            <v>2137100</v>
          </cell>
          <cell r="O542">
            <v>2237187.5</v>
          </cell>
          <cell r="P542">
            <v>2000000</v>
          </cell>
          <cell r="Q542">
            <v>2255187.5</v>
          </cell>
          <cell r="R542" t="str">
            <v>FA    1</v>
          </cell>
          <cell r="S542">
            <v>41487</v>
          </cell>
          <cell r="T542">
            <v>2013</v>
          </cell>
          <cell r="U542">
            <v>8</v>
          </cell>
          <cell r="V542">
            <v>1036</v>
          </cell>
          <cell r="W542" t="str">
            <v>MS</v>
          </cell>
          <cell r="X542">
            <v>5.4</v>
          </cell>
          <cell r="Y542">
            <v>2.64</v>
          </cell>
          <cell r="Z542">
            <v>2.4851512049833043E-3</v>
          </cell>
          <cell r="AA542">
            <v>40451</v>
          </cell>
          <cell r="AB542">
            <v>140328.46</v>
          </cell>
          <cell r="AC542">
            <v>8.5900000000000004E-2</v>
          </cell>
          <cell r="AD542">
            <v>1</v>
          </cell>
          <cell r="AE542">
            <v>111.85899999999999</v>
          </cell>
          <cell r="AF542" t="str">
            <v>AA</v>
          </cell>
          <cell r="AG542">
            <v>106.855</v>
          </cell>
          <cell r="AH542">
            <v>3.6</v>
          </cell>
          <cell r="AI542">
            <v>1.1000000000000001</v>
          </cell>
          <cell r="AJ542">
            <v>3.3888425522499606E-3</v>
          </cell>
          <cell r="AK542">
            <v>4.1981489355262811E-3</v>
          </cell>
          <cell r="AL542" t="str">
            <v>AA</v>
          </cell>
          <cell r="AM542" t="str">
            <v>Aa3</v>
          </cell>
          <cell r="AN542" t="str">
            <v>AA</v>
          </cell>
          <cell r="AO542" t="str">
            <v>Financial</v>
          </cell>
          <cell r="AP542" t="str">
            <v>Diversified Finan Serv</v>
          </cell>
          <cell r="AQ542" t="str">
            <v>UNITED STATES</v>
          </cell>
          <cell r="AR542" t="str">
            <v>#N/A Field Not Applicable</v>
          </cell>
        </row>
        <row r="543">
          <cell r="A543" t="str">
            <v>CP Inc</v>
          </cell>
          <cell r="B543" t="str">
            <v>Inveco</v>
          </cell>
          <cell r="C543" t="str">
            <v>13400002</v>
          </cell>
          <cell r="D543" t="str">
            <v>USD</v>
          </cell>
          <cell r="E543" t="str">
            <v>015</v>
          </cell>
          <cell r="F543" t="str">
            <v>072</v>
          </cell>
          <cell r="G543" t="str">
            <v>MORGAN STANLEY  FDIC</v>
          </cell>
          <cell r="H543" t="str">
            <v>3.250 DEC 01 11</v>
          </cell>
          <cell r="I543" t="str">
            <v>61757UAB6</v>
          </cell>
          <cell r="J543" t="str">
            <v>B</v>
          </cell>
          <cell r="K543" t="str">
            <v>ZZZ</v>
          </cell>
          <cell r="L543">
            <v>18958.330000000002</v>
          </cell>
          <cell r="M543">
            <v>1776413.03</v>
          </cell>
          <cell r="N543">
            <v>1814172.5</v>
          </cell>
          <cell r="O543">
            <v>1807148.44</v>
          </cell>
          <cell r="P543">
            <v>1750000</v>
          </cell>
          <cell r="Q543">
            <v>1826106.77</v>
          </cell>
          <cell r="R543" t="str">
            <v>JD    1</v>
          </cell>
          <cell r="S543">
            <v>40878</v>
          </cell>
          <cell r="T543">
            <v>2011</v>
          </cell>
          <cell r="U543">
            <v>12</v>
          </cell>
          <cell r="V543">
            <v>427</v>
          </cell>
          <cell r="W543" t="str">
            <v>MS</v>
          </cell>
          <cell r="X543">
            <v>3.25</v>
          </cell>
          <cell r="Y543">
            <v>1.1399999999999999</v>
          </cell>
          <cell r="Z543">
            <v>9.0913516423331286E-4</v>
          </cell>
          <cell r="AA543">
            <v>40451</v>
          </cell>
          <cell r="AB543">
            <v>30735.41</v>
          </cell>
          <cell r="AC543">
            <v>1.9E-2</v>
          </cell>
          <cell r="AD543">
            <v>1</v>
          </cell>
          <cell r="AE543">
            <v>103.26600000000001</v>
          </cell>
          <cell r="AF543" t="str">
            <v>AAA</v>
          </cell>
          <cell r="AG543">
            <v>103.667</v>
          </cell>
          <cell r="AH543">
            <v>0.9</v>
          </cell>
          <cell r="AI543">
            <v>0.4</v>
          </cell>
          <cell r="AJ543">
            <v>7.177382875526155E-4</v>
          </cell>
          <cell r="AK543">
            <v>8.8914494592701784E-4</v>
          </cell>
          <cell r="AL543" t="str">
            <v>AAA</v>
          </cell>
          <cell r="AM543" t="str">
            <v>Aaa</v>
          </cell>
          <cell r="AN543" t="str">
            <v>AAA</v>
          </cell>
          <cell r="AO543" t="str">
            <v>Financial</v>
          </cell>
          <cell r="AP543" t="str">
            <v>Banks</v>
          </cell>
          <cell r="AQ543" t="str">
            <v>UNITED STATES</v>
          </cell>
          <cell r="AR543" t="str">
            <v>#N/A Field Not Applicable</v>
          </cell>
        </row>
        <row r="544">
          <cell r="A544" t="str">
            <v>CP Inc</v>
          </cell>
          <cell r="B544" t="str">
            <v>Inveco</v>
          </cell>
          <cell r="C544" t="str">
            <v>13400002</v>
          </cell>
          <cell r="D544" t="str">
            <v>USD</v>
          </cell>
          <cell r="E544" t="str">
            <v>575</v>
          </cell>
          <cell r="F544" t="str">
            <v>072</v>
          </cell>
          <cell r="G544" t="str">
            <v>NOVARTIS CAPITAL COR</v>
          </cell>
          <cell r="H544" t="str">
            <v>4.125 FEB 10 14</v>
          </cell>
          <cell r="I544" t="str">
            <v>66989HAA6</v>
          </cell>
          <cell r="J544" t="str">
            <v>B</v>
          </cell>
          <cell r="K544" t="str">
            <v>CAL</v>
          </cell>
          <cell r="L544">
            <v>5843.75</v>
          </cell>
          <cell r="M544">
            <v>1050451.8700000001</v>
          </cell>
          <cell r="N544">
            <v>1060230</v>
          </cell>
          <cell r="O544">
            <v>1091980</v>
          </cell>
          <cell r="P544">
            <v>1000000</v>
          </cell>
          <cell r="Q544">
            <v>1097823.75</v>
          </cell>
          <cell r="R544" t="str">
            <v>FA   10</v>
          </cell>
          <cell r="S544">
            <v>41680</v>
          </cell>
          <cell r="T544">
            <v>2014</v>
          </cell>
          <cell r="U544">
            <v>2</v>
          </cell>
          <cell r="V544">
            <v>1229</v>
          </cell>
          <cell r="W544" t="str">
            <v>MS</v>
          </cell>
          <cell r="X544">
            <v>4.125</v>
          </cell>
          <cell r="Y544">
            <v>3.15</v>
          </cell>
          <cell r="Z544">
            <v>1.4854784881620968E-3</v>
          </cell>
          <cell r="AA544">
            <v>40451</v>
          </cell>
          <cell r="AB544">
            <v>41528.129999999997</v>
          </cell>
          <cell r="AC544">
            <v>0.11840000000000001</v>
          </cell>
          <cell r="AD544">
            <v>1</v>
          </cell>
          <cell r="AE544">
            <v>109.19799999999999</v>
          </cell>
          <cell r="AF544" t="str">
            <v>AA-</v>
          </cell>
          <cell r="AG544">
            <v>106.023</v>
          </cell>
          <cell r="AH544">
            <v>2.5</v>
          </cell>
          <cell r="AI544">
            <v>1.3</v>
          </cell>
          <cell r="AJ544">
            <v>1.1789511810810292E-3</v>
          </cell>
          <cell r="AK544">
            <v>1.4605023897043261E-3</v>
          </cell>
          <cell r="AL544" t="str">
            <v>AA-</v>
          </cell>
          <cell r="AM544" t="str">
            <v>Aa2</v>
          </cell>
          <cell r="AN544" t="str">
            <v>AA-</v>
          </cell>
          <cell r="AO544" t="str">
            <v>Consumer, Non-cyclical</v>
          </cell>
          <cell r="AP544" t="str">
            <v>Pharmaceuticals</v>
          </cell>
          <cell r="AQ544" t="str">
            <v>UNITED STATES</v>
          </cell>
          <cell r="AR544" t="str">
            <v>#N/A Field Not Applicable</v>
          </cell>
        </row>
        <row r="545">
          <cell r="A545" t="str">
            <v>CP Inc</v>
          </cell>
          <cell r="B545" t="str">
            <v>Inveco</v>
          </cell>
          <cell r="C545" t="str">
            <v>13400002</v>
          </cell>
          <cell r="D545" t="str">
            <v>USD</v>
          </cell>
          <cell r="E545" t="str">
            <v>270</v>
          </cell>
          <cell r="F545" t="str">
            <v>072</v>
          </cell>
          <cell r="G545" t="str">
            <v>ASTRAZENECA PLC</v>
          </cell>
          <cell r="H545" t="str">
            <v>5.4 15 SEP 2012</v>
          </cell>
          <cell r="I545" t="str">
            <v>B046353AC2</v>
          </cell>
          <cell r="J545" t="str">
            <v>B</v>
          </cell>
          <cell r="K545" t="str">
            <v>CAL</v>
          </cell>
          <cell r="L545">
            <v>7200</v>
          </cell>
          <cell r="M545">
            <v>3056823.25</v>
          </cell>
          <cell r="N545">
            <v>3129560</v>
          </cell>
          <cell r="O545">
            <v>3268530</v>
          </cell>
          <cell r="P545">
            <v>3000000</v>
          </cell>
          <cell r="Q545">
            <v>3275730</v>
          </cell>
          <cell r="R545" t="str">
            <v>MS   15</v>
          </cell>
          <cell r="S545">
            <v>41167</v>
          </cell>
          <cell r="T545">
            <v>2012</v>
          </cell>
          <cell r="U545">
            <v>9</v>
          </cell>
          <cell r="V545">
            <v>716</v>
          </cell>
          <cell r="W545" t="str">
            <v>MS</v>
          </cell>
          <cell r="X545">
            <v>5.4</v>
          </cell>
          <cell r="Y545">
            <v>1.88</v>
          </cell>
          <cell r="Z545">
            <v>2.5799294607086322E-3</v>
          </cell>
          <cell r="AA545">
            <v>40451</v>
          </cell>
          <cell r="AB545">
            <v>211706.75</v>
          </cell>
          <cell r="AC545">
            <v>4.5400000000000003E-2</v>
          </cell>
          <cell r="AD545">
            <v>1</v>
          </cell>
          <cell r="AE545">
            <v>108.95100000000001</v>
          </cell>
          <cell r="AF545" t="str">
            <v>AA-</v>
          </cell>
          <cell r="AG545">
            <v>104.319</v>
          </cell>
          <cell r="AH545">
            <v>4.3</v>
          </cell>
          <cell r="AI545">
            <v>0.8</v>
          </cell>
          <cell r="AJ545">
            <v>5.9009024899186807E-3</v>
          </cell>
          <cell r="AK545">
            <v>7.3101264295235531E-3</v>
          </cell>
          <cell r="AL545" t="str">
            <v>AA-</v>
          </cell>
          <cell r="AM545" t="str">
            <v>A1</v>
          </cell>
          <cell r="AN545" t="str">
            <v>AA-</v>
          </cell>
          <cell r="AO545" t="str">
            <v>Consumer, Non-cyclical</v>
          </cell>
          <cell r="AP545" t="str">
            <v>Pharmaceuticals</v>
          </cell>
          <cell r="AQ545" t="str">
            <v>BRITAIN</v>
          </cell>
          <cell r="AR545" t="str">
            <v>#N/A Field Not Applicable</v>
          </cell>
        </row>
        <row r="546">
          <cell r="A546" t="str">
            <v>CP Inc</v>
          </cell>
          <cell r="B546" t="str">
            <v>Inveco</v>
          </cell>
          <cell r="C546" t="str">
            <v>13400002</v>
          </cell>
          <cell r="D546" t="str">
            <v>USD</v>
          </cell>
          <cell r="E546" t="str">
            <v>015</v>
          </cell>
          <cell r="F546" t="str">
            <v>072</v>
          </cell>
          <cell r="G546" t="str">
            <v>CME GROUP INC</v>
          </cell>
          <cell r="H546" t="str">
            <v>5.75 15 FEB 2014</v>
          </cell>
          <cell r="I546" t="str">
            <v>B12572QAD7</v>
          </cell>
          <cell r="J546" t="str">
            <v>B</v>
          </cell>
          <cell r="K546" t="str">
            <v>CAL</v>
          </cell>
          <cell r="L546">
            <v>14694.44</v>
          </cell>
          <cell r="M546">
            <v>2131474.0099999998</v>
          </cell>
          <cell r="N546">
            <v>2178817.4500000002</v>
          </cell>
          <cell r="O546">
            <v>2268880</v>
          </cell>
          <cell r="P546">
            <v>2000000</v>
          </cell>
          <cell r="Q546">
            <v>2283574.44</v>
          </cell>
          <cell r="R546" t="str">
            <v>FA   15</v>
          </cell>
          <cell r="S546">
            <v>41685</v>
          </cell>
          <cell r="T546">
            <v>2014</v>
          </cell>
          <cell r="U546">
            <v>2</v>
          </cell>
          <cell r="V546">
            <v>1234</v>
          </cell>
          <cell r="W546" t="str">
            <v>MS</v>
          </cell>
          <cell r="X546">
            <v>5.75</v>
          </cell>
          <cell r="Y546">
            <v>3.09</v>
          </cell>
          <cell r="Z546">
            <v>2.9567743057992832E-3</v>
          </cell>
          <cell r="AA546">
            <v>40451</v>
          </cell>
          <cell r="AB546">
            <v>137405.99</v>
          </cell>
          <cell r="AC546">
            <v>0.1157</v>
          </cell>
          <cell r="AD546">
            <v>1</v>
          </cell>
          <cell r="AE546">
            <v>113.444</v>
          </cell>
          <cell r="AF546" t="str">
            <v>AA</v>
          </cell>
          <cell r="AG546">
            <v>108.941</v>
          </cell>
          <cell r="AH546">
            <v>3.6</v>
          </cell>
          <cell r="AI546">
            <v>1.6</v>
          </cell>
          <cell r="AJ546">
            <v>3.4447855989894567E-3</v>
          </cell>
          <cell r="AK546">
            <v>4.267452020133615E-3</v>
          </cell>
          <cell r="AL546" t="str">
            <v>AA</v>
          </cell>
          <cell r="AM546" t="str">
            <v>Aa3</v>
          </cell>
          <cell r="AN546" t="str">
            <v>AA</v>
          </cell>
          <cell r="AO546" t="str">
            <v>Financial</v>
          </cell>
          <cell r="AP546" t="str">
            <v>Diversified Finan Serv</v>
          </cell>
          <cell r="AQ546" t="str">
            <v>UNITED STATES</v>
          </cell>
          <cell r="AR546" t="str">
            <v>#N/A Field Not Applicable</v>
          </cell>
        </row>
        <row r="547">
          <cell r="A547" t="str">
            <v>CP Inc</v>
          </cell>
          <cell r="B547" t="str">
            <v>Inveco</v>
          </cell>
          <cell r="C547" t="str">
            <v>13400002</v>
          </cell>
          <cell r="D547" t="str">
            <v>USD</v>
          </cell>
          <cell r="E547" t="str">
            <v>015</v>
          </cell>
          <cell r="F547" t="str">
            <v>072</v>
          </cell>
          <cell r="G547" t="str">
            <v>GENERAL DYNAMICS</v>
          </cell>
          <cell r="H547" t="str">
            <v>5.25 01 FEB 201</v>
          </cell>
          <cell r="I547" t="str">
            <v>B369550AN8</v>
          </cell>
          <cell r="J547" t="str">
            <v>B</v>
          </cell>
          <cell r="K547" t="str">
            <v>ZZZ</v>
          </cell>
          <cell r="L547">
            <v>8750</v>
          </cell>
          <cell r="M547">
            <v>1127493.51</v>
          </cell>
          <cell r="N547">
            <v>1132200</v>
          </cell>
          <cell r="O547">
            <v>1128840</v>
          </cell>
          <cell r="P547">
            <v>1000000</v>
          </cell>
          <cell r="Q547">
            <v>1137590</v>
          </cell>
          <cell r="R547" t="str">
            <v>FA    1</v>
          </cell>
          <cell r="S547">
            <v>41671</v>
          </cell>
          <cell r="T547">
            <v>2014</v>
          </cell>
          <cell r="U547">
            <v>2</v>
          </cell>
          <cell r="V547">
            <v>1220</v>
          </cell>
          <cell r="W547" t="str">
            <v>MS</v>
          </cell>
          <cell r="X547">
            <v>5.25</v>
          </cell>
          <cell r="Y547">
            <v>3.08</v>
          </cell>
          <cell r="Z547">
            <v>1.5589939214441654E-3</v>
          </cell>
          <cell r="AA547">
            <v>40451</v>
          </cell>
          <cell r="AB547">
            <v>1346.49</v>
          </cell>
          <cell r="AC547">
            <v>0.11460000000000001</v>
          </cell>
          <cell r="AD547">
            <v>1</v>
          </cell>
          <cell r="AE547">
            <v>112.884</v>
          </cell>
          <cell r="AF547" t="str">
            <v>A</v>
          </cell>
          <cell r="AG547">
            <v>113.22</v>
          </cell>
          <cell r="AH547">
            <v>1.3</v>
          </cell>
          <cell r="AI547">
            <v>1.3</v>
          </cell>
          <cell r="AJ547">
            <v>6.5801691489526457E-4</v>
          </cell>
          <cell r="AK547">
            <v>8.151612145544389E-4</v>
          </cell>
          <cell r="AL547" t="str">
            <v xml:space="preserve">A </v>
          </cell>
          <cell r="AM547" t="str">
            <v>A2</v>
          </cell>
          <cell r="AN547" t="str">
            <v xml:space="preserve">A </v>
          </cell>
          <cell r="AO547" t="str">
            <v>Industrial</v>
          </cell>
          <cell r="AP547" t="str">
            <v>Aerospace/Defense</v>
          </cell>
          <cell r="AQ547" t="str">
            <v>UNITED STATES</v>
          </cell>
          <cell r="AR547" t="str">
            <v>#N/A Field Not Applicable</v>
          </cell>
        </row>
        <row r="548">
          <cell r="A548" t="str">
            <v>CP Inc</v>
          </cell>
          <cell r="B548" t="str">
            <v>Inveco</v>
          </cell>
          <cell r="C548" t="str">
            <v>13400002</v>
          </cell>
          <cell r="D548" t="str">
            <v>USD</v>
          </cell>
          <cell r="E548" t="str">
            <v>015</v>
          </cell>
          <cell r="F548" t="str">
            <v>072</v>
          </cell>
          <cell r="G548" t="str">
            <v>ELI LILLY &amp; CO</v>
          </cell>
          <cell r="H548" t="str">
            <v>4.2 06 MAR 2014</v>
          </cell>
          <cell r="I548" t="str">
            <v>B532457BE7</v>
          </cell>
          <cell r="J548" t="str">
            <v>B</v>
          </cell>
          <cell r="K548" t="str">
            <v>CAL</v>
          </cell>
          <cell r="L548">
            <v>2916.67</v>
          </cell>
          <cell r="M548">
            <v>1054636.74</v>
          </cell>
          <cell r="N548">
            <v>1065066.6000000001</v>
          </cell>
          <cell r="O548">
            <v>1100530</v>
          </cell>
          <cell r="P548">
            <v>1000000</v>
          </cell>
          <cell r="Q548">
            <v>1103446.67</v>
          </cell>
          <cell r="R548" t="str">
            <v>MS    6</v>
          </cell>
          <cell r="S548">
            <v>41704</v>
          </cell>
          <cell r="T548">
            <v>2014</v>
          </cell>
          <cell r="U548">
            <v>3</v>
          </cell>
          <cell r="V548">
            <v>1253</v>
          </cell>
          <cell r="W548" t="str">
            <v>MS</v>
          </cell>
          <cell r="X548">
            <v>4.2</v>
          </cell>
          <cell r="Y548">
            <v>3.22</v>
          </cell>
          <cell r="Z548">
            <v>1.524538593607308E-3</v>
          </cell>
          <cell r="AA548">
            <v>40451</v>
          </cell>
          <cell r="AB548">
            <v>45893.26</v>
          </cell>
          <cell r="AC548">
            <v>0.12330000000000001</v>
          </cell>
          <cell r="AD548">
            <v>1</v>
          </cell>
          <cell r="AE548">
            <v>110.053</v>
          </cell>
          <cell r="AF548" t="str">
            <v>AA-</v>
          </cell>
          <cell r="AG548">
            <v>106.50700000000001</v>
          </cell>
          <cell r="AH548">
            <v>2.5</v>
          </cell>
          <cell r="AI548">
            <v>1.2</v>
          </cell>
          <cell r="AJ548">
            <v>1.1836479764031895E-3</v>
          </cell>
          <cell r="AK548">
            <v>1.4663208501308868E-3</v>
          </cell>
          <cell r="AL548" t="str">
            <v>AA-</v>
          </cell>
          <cell r="AM548" t="str">
            <v>A1</v>
          </cell>
          <cell r="AN548" t="str">
            <v>AA-</v>
          </cell>
          <cell r="AO548" t="str">
            <v>Consumer, Non-cyclical</v>
          </cell>
          <cell r="AP548" t="str">
            <v>Pharmaceuticals</v>
          </cell>
          <cell r="AQ548" t="str">
            <v>UNITED STATES</v>
          </cell>
          <cell r="AR548" t="str">
            <v>#N/A Field Not Applicable</v>
          </cell>
        </row>
        <row r="549">
          <cell r="A549" t="str">
            <v>CP Inc</v>
          </cell>
          <cell r="B549" t="str">
            <v>Inveco</v>
          </cell>
          <cell r="C549" t="str">
            <v>13400002</v>
          </cell>
          <cell r="D549" t="str">
            <v>USD</v>
          </cell>
          <cell r="E549" t="str">
            <v>015</v>
          </cell>
          <cell r="F549" t="str">
            <v>072</v>
          </cell>
          <cell r="G549" t="str">
            <v>PRINCIPAL LIFE INC F</v>
          </cell>
          <cell r="H549" t="str">
            <v>5.3 14 DEC 2012</v>
          </cell>
          <cell r="I549" t="str">
            <v>B74254PVP4</v>
          </cell>
          <cell r="J549" t="str">
            <v>B</v>
          </cell>
          <cell r="K549" t="str">
            <v>ZZZ</v>
          </cell>
          <cell r="L549">
            <v>47258.33</v>
          </cell>
          <cell r="M549">
            <v>3060429.45</v>
          </cell>
          <cell r="N549">
            <v>3133170</v>
          </cell>
          <cell r="O549">
            <v>3225990</v>
          </cell>
          <cell r="P549">
            <v>3000000</v>
          </cell>
          <cell r="Q549">
            <v>3273248.33</v>
          </cell>
          <cell r="R549" t="str">
            <v>JD   14</v>
          </cell>
          <cell r="S549">
            <v>41257</v>
          </cell>
          <cell r="T549">
            <v>2012</v>
          </cell>
          <cell r="U549">
            <v>12</v>
          </cell>
          <cell r="V549">
            <v>806</v>
          </cell>
          <cell r="W549" t="str">
            <v>MS</v>
          </cell>
          <cell r="X549">
            <v>5.3</v>
          </cell>
          <cell r="Y549">
            <v>2.0699999999999998</v>
          </cell>
          <cell r="Z549">
            <v>2.844018208435886E-3</v>
          </cell>
          <cell r="AA549">
            <v>40451</v>
          </cell>
          <cell r="AB549">
            <v>165560.54999999999</v>
          </cell>
          <cell r="AC549">
            <v>5.4600000000000003E-2</v>
          </cell>
          <cell r="AD549">
            <v>1</v>
          </cell>
          <cell r="AE549">
            <v>107.53299999999999</v>
          </cell>
          <cell r="AF549" t="str">
            <v>A</v>
          </cell>
          <cell r="AG549">
            <v>104.43899999999999</v>
          </cell>
          <cell r="AH549">
            <v>4.3</v>
          </cell>
          <cell r="AI549">
            <v>1.8</v>
          </cell>
          <cell r="AJ549">
            <v>5.9078639112436276E-3</v>
          </cell>
          <cell r="AK549">
            <v>7.3187503425777827E-3</v>
          </cell>
          <cell r="AL549" t="str">
            <v xml:space="preserve">A </v>
          </cell>
          <cell r="AM549" t="str">
            <v>Aa3</v>
          </cell>
          <cell r="AN549" t="str">
            <v xml:space="preserve">A </v>
          </cell>
          <cell r="AO549" t="str">
            <v>Financial</v>
          </cell>
          <cell r="AP549" t="str">
            <v>Insurance</v>
          </cell>
          <cell r="AQ549" t="str">
            <v>UNITED STATES</v>
          </cell>
          <cell r="AR549" t="str">
            <v>#N/A Field Not Applicable</v>
          </cell>
        </row>
        <row r="550">
          <cell r="A550" t="str">
            <v>CP Inc</v>
          </cell>
          <cell r="B550" t="str">
            <v>Inveco</v>
          </cell>
          <cell r="C550" t="str">
            <v>13400002</v>
          </cell>
          <cell r="D550" t="str">
            <v>USD</v>
          </cell>
          <cell r="E550" t="str">
            <v>195</v>
          </cell>
          <cell r="F550" t="str">
            <v>072</v>
          </cell>
          <cell r="G550" t="str">
            <v>PROCTER &amp; GAMBLE INT</v>
          </cell>
          <cell r="H550" t="str">
            <v>1.35 26 AUG 2011</v>
          </cell>
          <cell r="I550" t="str">
            <v>B742732AE0</v>
          </cell>
          <cell r="J550" t="str">
            <v>B</v>
          </cell>
          <cell r="K550" t="str">
            <v>CAL</v>
          </cell>
          <cell r="L550">
            <v>1575</v>
          </cell>
          <cell r="M550">
            <v>1206545.8700000001</v>
          </cell>
          <cell r="N550">
            <v>1210664.3999999999</v>
          </cell>
          <cell r="O550">
            <v>1210176</v>
          </cell>
          <cell r="P550">
            <v>1200000</v>
          </cell>
          <cell r="Q550">
            <v>1211751</v>
          </cell>
          <cell r="R550" t="str">
            <v>FA   26</v>
          </cell>
          <cell r="S550">
            <v>40781</v>
          </cell>
          <cell r="T550">
            <v>2011</v>
          </cell>
          <cell r="U550">
            <v>8</v>
          </cell>
          <cell r="V550">
            <v>330</v>
          </cell>
          <cell r="W550" t="str">
            <v>MS</v>
          </cell>
          <cell r="X550">
            <v>1.35</v>
          </cell>
          <cell r="Y550">
            <v>0.9</v>
          </cell>
          <cell r="Z550">
            <v>4.8749032570847596E-4</v>
          </cell>
          <cell r="AA550">
            <v>40451</v>
          </cell>
          <cell r="AB550">
            <v>3630.13</v>
          </cell>
          <cell r="AC550">
            <v>1.26E-2</v>
          </cell>
          <cell r="AD550">
            <v>1</v>
          </cell>
          <cell r="AE550">
            <v>100.848</v>
          </cell>
          <cell r="AF550" t="str">
            <v>AA-</v>
          </cell>
          <cell r="AG550">
            <v>100.889</v>
          </cell>
          <cell r="AH550">
            <v>0.7</v>
          </cell>
          <cell r="AI550">
            <v>0.4</v>
          </cell>
          <cell r="AJ550">
            <v>3.7915914221770355E-4</v>
          </cell>
          <cell r="AK550">
            <v>4.6970802707829707E-4</v>
          </cell>
          <cell r="AL550" t="str">
            <v>AA-</v>
          </cell>
          <cell r="AM550" t="str">
            <v>Aa3</v>
          </cell>
          <cell r="AN550" t="str">
            <v>AA-</v>
          </cell>
          <cell r="AO550" t="str">
            <v>Consumer, Non-cyclical</v>
          </cell>
          <cell r="AP550" t="str">
            <v>Cosmetics/Personal Care</v>
          </cell>
          <cell r="AQ550" t="str">
            <v>LUXEMBOURG</v>
          </cell>
          <cell r="AR550" t="str">
            <v>#N/A Field Not Applicable</v>
          </cell>
        </row>
        <row r="551">
          <cell r="A551" t="str">
            <v>CP Inc</v>
          </cell>
          <cell r="B551" t="str">
            <v>Inveco</v>
          </cell>
          <cell r="C551" t="str">
            <v>13400002</v>
          </cell>
          <cell r="D551" t="str">
            <v>USD</v>
          </cell>
          <cell r="E551" t="str">
            <v>205</v>
          </cell>
          <cell r="F551" t="str">
            <v>072</v>
          </cell>
          <cell r="G551" t="str">
            <v>SHELL INTERNATIONAL</v>
          </cell>
          <cell r="H551" t="str">
            <v>1.875 25 MAR 2013</v>
          </cell>
          <cell r="I551" t="str">
            <v>B822582AL6</v>
          </cell>
          <cell r="J551" t="str">
            <v>B</v>
          </cell>
          <cell r="K551" t="str">
            <v>ZZZ</v>
          </cell>
          <cell r="L551">
            <v>156.25</v>
          </cell>
          <cell r="M551">
            <v>499508.15</v>
          </cell>
          <cell r="N551">
            <v>499405</v>
          </cell>
          <cell r="O551">
            <v>511796.88</v>
          </cell>
          <cell r="P551">
            <v>500000</v>
          </cell>
          <cell r="Q551">
            <v>511953.13</v>
          </cell>
          <cell r="R551" t="str">
            <v>MS   25</v>
          </cell>
          <cell r="S551">
            <v>41358</v>
          </cell>
          <cell r="T551">
            <v>2013</v>
          </cell>
          <cell r="U551">
            <v>3</v>
          </cell>
          <cell r="V551">
            <v>907</v>
          </cell>
          <cell r="W551" t="str">
            <v>MS</v>
          </cell>
          <cell r="X551">
            <v>1.875</v>
          </cell>
          <cell r="Y551">
            <v>2.4300000000000002</v>
          </cell>
          <cell r="Z551">
            <v>5.4491467862001247E-4</v>
          </cell>
          <cell r="AA551">
            <v>40451</v>
          </cell>
          <cell r="AB551">
            <v>12288.73</v>
          </cell>
          <cell r="AC551">
            <v>7.1800000000000003E-2</v>
          </cell>
          <cell r="AD551">
            <v>1</v>
          </cell>
          <cell r="AE551">
            <v>102.35899999999999</v>
          </cell>
          <cell r="AF551" t="str">
            <v>AA</v>
          </cell>
          <cell r="AG551">
            <v>99.881</v>
          </cell>
          <cell r="AH551">
            <v>1.9</v>
          </cell>
          <cell r="AI551">
            <v>0.9</v>
          </cell>
          <cell r="AJ551">
            <v>4.2606497505268462E-4</v>
          </cell>
          <cell r="AK551">
            <v>5.2781567567808515E-4</v>
          </cell>
          <cell r="AL551" t="str">
            <v>AA</v>
          </cell>
          <cell r="AM551" t="str">
            <v>Aa1</v>
          </cell>
          <cell r="AN551" t="str">
            <v>AA</v>
          </cell>
          <cell r="AO551" t="str">
            <v>Energy</v>
          </cell>
          <cell r="AP551" t="str">
            <v>Oil&amp;Gas</v>
          </cell>
          <cell r="AQ551" t="str">
            <v>NETHERLANDS</v>
          </cell>
          <cell r="AR551" t="str">
            <v>#N/A Field Not Applicable</v>
          </cell>
        </row>
        <row r="552">
          <cell r="A552" t="str">
            <v>CP Inc</v>
          </cell>
          <cell r="B552" t="str">
            <v>Inveco</v>
          </cell>
          <cell r="C552" t="str">
            <v>13400002</v>
          </cell>
          <cell r="D552" t="str">
            <v>USD</v>
          </cell>
          <cell r="E552" t="str">
            <v>015</v>
          </cell>
          <cell r="F552" t="str">
            <v>072</v>
          </cell>
          <cell r="G552" t="str">
            <v>STATE STREET CAP TRU</v>
          </cell>
          <cell r="H552" t="str">
            <v>2.15 30 APR 2012</v>
          </cell>
          <cell r="I552" t="str">
            <v>B85748KAA1</v>
          </cell>
          <cell r="J552" t="str">
            <v>B</v>
          </cell>
          <cell r="K552" t="str">
            <v>ZZZ</v>
          </cell>
          <cell r="L552">
            <v>11452.93</v>
          </cell>
          <cell r="M552">
            <v>1269083.21</v>
          </cell>
          <cell r="N552">
            <v>1268171.2</v>
          </cell>
          <cell r="O552">
            <v>1302880.3</v>
          </cell>
          <cell r="P552">
            <v>1270000</v>
          </cell>
          <cell r="Q552">
            <v>1314333.23</v>
          </cell>
          <cell r="R552" t="str">
            <v>AO   30</v>
          </cell>
          <cell r="S552">
            <v>41029</v>
          </cell>
          <cell r="T552">
            <v>2012</v>
          </cell>
          <cell r="U552">
            <v>4</v>
          </cell>
          <cell r="V552">
            <v>578</v>
          </cell>
          <cell r="W552" t="str">
            <v>MS</v>
          </cell>
          <cell r="X552">
            <v>2.15</v>
          </cell>
          <cell r="Y552">
            <v>1.55</v>
          </cell>
          <cell r="Z552">
            <v>8.8308285136200898E-4</v>
          </cell>
          <cell r="AA552">
            <v>40451</v>
          </cell>
          <cell r="AB552">
            <v>33797.089999999997</v>
          </cell>
          <cell r="AC552">
            <v>3.2000000000000001E-2</v>
          </cell>
          <cell r="AD552">
            <v>1</v>
          </cell>
          <cell r="AE552">
            <v>102.589</v>
          </cell>
          <cell r="AF552" t="str">
            <v>AAA</v>
          </cell>
          <cell r="AG552">
            <v>99.85599999999998</v>
          </cell>
          <cell r="AH552">
            <v>2.2000000000000002</v>
          </cell>
          <cell r="AI552">
            <v>0.5</v>
          </cell>
          <cell r="AJ552">
            <v>1.2534079180622061E-3</v>
          </cell>
          <cell r="AK552">
            <v>1.5527405112106664E-3</v>
          </cell>
          <cell r="AL552" t="str">
            <v>AAA</v>
          </cell>
          <cell r="AM552" t="str">
            <v>Aaa</v>
          </cell>
          <cell r="AN552" t="str">
            <v>AAA</v>
          </cell>
          <cell r="AO552" t="str">
            <v>Financial</v>
          </cell>
          <cell r="AP552" t="str">
            <v>Banks</v>
          </cell>
          <cell r="AQ552" t="str">
            <v>UNITED STATES</v>
          </cell>
          <cell r="AR552" t="str">
            <v>#N/A Field Not Applicable</v>
          </cell>
        </row>
        <row r="553">
          <cell r="A553" t="str">
            <v>CP Inc</v>
          </cell>
          <cell r="B553" t="str">
            <v>Inveco</v>
          </cell>
          <cell r="C553" t="str">
            <v>13400002</v>
          </cell>
          <cell r="D553" t="str">
            <v>USD</v>
          </cell>
          <cell r="E553" t="str">
            <v>250</v>
          </cell>
          <cell r="F553" t="str">
            <v>072</v>
          </cell>
          <cell r="G553" t="str">
            <v>SVENSKA HANDELSBANKE</v>
          </cell>
          <cell r="H553" t="str">
            <v>2.875 14 SEP 2012</v>
          </cell>
          <cell r="I553" t="str">
            <v>B86959LAB9</v>
          </cell>
          <cell r="J553" t="str">
            <v>B</v>
          </cell>
          <cell r="K553" t="str">
            <v>ZZZ</v>
          </cell>
          <cell r="L553">
            <v>2131.4899999999998</v>
          </cell>
          <cell r="M553">
            <v>1568741.97</v>
          </cell>
          <cell r="N553">
            <v>1568068.9</v>
          </cell>
          <cell r="O553">
            <v>1615294.5</v>
          </cell>
          <cell r="P553">
            <v>1570000</v>
          </cell>
          <cell r="Q553">
            <v>1617425.99</v>
          </cell>
          <cell r="R553" t="str">
            <v>MS   14</v>
          </cell>
          <cell r="S553">
            <v>41166</v>
          </cell>
          <cell r="T553">
            <v>2012</v>
          </cell>
          <cell r="U553">
            <v>9</v>
          </cell>
          <cell r="V553">
            <v>715</v>
          </cell>
          <cell r="W553" t="str">
            <v>MS</v>
          </cell>
          <cell r="X553">
            <v>2.875</v>
          </cell>
          <cell r="Y553">
            <v>1.9</v>
          </cell>
          <cell r="Z553">
            <v>1.3380882940791843E-3</v>
          </cell>
          <cell r="AA553">
            <v>40451</v>
          </cell>
          <cell r="AB553">
            <v>46552.53</v>
          </cell>
          <cell r="AC553">
            <v>4.5999999999999999E-2</v>
          </cell>
          <cell r="AD553">
            <v>1</v>
          </cell>
          <cell r="AE553">
            <v>102.88500000000001</v>
          </cell>
          <cell r="AF553" t="str">
            <v>AA-</v>
          </cell>
          <cell r="AG553">
            <v>99.876999999999995</v>
          </cell>
          <cell r="AH553">
            <v>2.9</v>
          </cell>
          <cell r="AI553">
            <v>1.4</v>
          </cell>
          <cell r="AJ553">
            <v>2.0423452909629652E-3</v>
          </cell>
          <cell r="AK553">
            <v>2.5300879509851195E-3</v>
          </cell>
          <cell r="AL553" t="str">
            <v>AA-</v>
          </cell>
          <cell r="AM553" t="str">
            <v>Aa2</v>
          </cell>
          <cell r="AN553" t="str">
            <v>AA-</v>
          </cell>
          <cell r="AO553" t="str">
            <v>Financial</v>
          </cell>
          <cell r="AP553" t="str">
            <v>Banks</v>
          </cell>
          <cell r="AQ553" t="str">
            <v>SWEDEN</v>
          </cell>
          <cell r="AR553" t="str">
            <v>#N/A Field Not Applicable</v>
          </cell>
        </row>
        <row r="554">
          <cell r="A554" t="str">
            <v>CP Inc</v>
          </cell>
          <cell r="B554" t="str">
            <v>Inveco</v>
          </cell>
          <cell r="C554" t="str">
            <v>13400002</v>
          </cell>
          <cell r="D554" t="str">
            <v>USD</v>
          </cell>
          <cell r="E554" t="str">
            <v>015</v>
          </cell>
          <cell r="F554" t="str">
            <v>072</v>
          </cell>
          <cell r="G554" t="str">
            <v>WELL FARGO COMPANY</v>
          </cell>
          <cell r="H554" t="str">
            <v>5.25 23 OCT 2012</v>
          </cell>
          <cell r="I554" t="str">
            <v>B949746NW7</v>
          </cell>
          <cell r="J554" t="str">
            <v>B</v>
          </cell>
          <cell r="K554" t="str">
            <v>ZZZ</v>
          </cell>
          <cell r="L554">
            <v>23041.67</v>
          </cell>
          <cell r="M554">
            <v>1012914.41</v>
          </cell>
          <cell r="N554">
            <v>1028092.7</v>
          </cell>
          <cell r="O554">
            <v>1082170</v>
          </cell>
          <cell r="P554">
            <v>1000000</v>
          </cell>
          <cell r="Q554">
            <v>1105211.67</v>
          </cell>
          <cell r="R554" t="str">
            <v>AO   23</v>
          </cell>
          <cell r="S554">
            <v>41205</v>
          </cell>
          <cell r="T554">
            <v>2012</v>
          </cell>
          <cell r="U554">
            <v>10</v>
          </cell>
          <cell r="V554">
            <v>754</v>
          </cell>
          <cell r="W554" t="str">
            <v>MS</v>
          </cell>
          <cell r="X554">
            <v>5.25</v>
          </cell>
          <cell r="Y554">
            <v>1.93</v>
          </cell>
          <cell r="Z554">
            <v>8.7762646953324687E-4</v>
          </cell>
          <cell r="AA554">
            <v>40451</v>
          </cell>
          <cell r="AB554">
            <v>69255.59</v>
          </cell>
          <cell r="AC554">
            <v>4.8600000000000004E-2</v>
          </cell>
          <cell r="AD554">
            <v>1</v>
          </cell>
          <cell r="AE554">
            <v>108.21700000000001</v>
          </cell>
          <cell r="AF554" t="str">
            <v>AA-</v>
          </cell>
          <cell r="AG554">
            <v>102.809</v>
          </cell>
          <cell r="AH554">
            <v>4.5999999999999996</v>
          </cell>
          <cell r="AI554">
            <v>1.2</v>
          </cell>
          <cell r="AJ554">
            <v>2.0917522071776866E-3</v>
          </cell>
          <cell r="AK554">
            <v>2.5912939791544591E-3</v>
          </cell>
          <cell r="AL554" t="str">
            <v>AA-</v>
          </cell>
          <cell r="AM554" t="str">
            <v>A1</v>
          </cell>
          <cell r="AN554" t="str">
            <v>AA-</v>
          </cell>
          <cell r="AO554" t="str">
            <v>Financial</v>
          </cell>
          <cell r="AP554" t="str">
            <v>Banks</v>
          </cell>
          <cell r="AQ554" t="str">
            <v>UNITED STATES</v>
          </cell>
          <cell r="AR554" t="str">
            <v>#N/A Field Not Applicable</v>
          </cell>
        </row>
        <row r="555">
          <cell r="A555" t="str">
            <v>CP Ltd</v>
          </cell>
          <cell r="B555" t="str">
            <v>HSBC CP Ltd</v>
          </cell>
          <cell r="C555" t="str">
            <v>13400012</v>
          </cell>
          <cell r="D555" t="str">
            <v>USD</v>
          </cell>
          <cell r="E555" t="str">
            <v>015</v>
          </cell>
          <cell r="F555" t="str">
            <v>072</v>
          </cell>
          <cell r="G555" t="str">
            <v>BERKSHIRE HATHAWAY F</v>
          </cell>
          <cell r="H555" t="str">
            <v>4.000 APR 15 12</v>
          </cell>
          <cell r="I555" t="str">
            <v>084664BK6</v>
          </cell>
          <cell r="J555" t="str">
            <v>B</v>
          </cell>
          <cell r="K555" t="str">
            <v>CAL</v>
          </cell>
          <cell r="L555">
            <v>74054.44</v>
          </cell>
          <cell r="M555">
            <v>4177613.06</v>
          </cell>
          <cell r="N555">
            <v>4230323.0999999996</v>
          </cell>
          <cell r="O555">
            <v>4210209.3</v>
          </cell>
          <cell r="P555">
            <v>4015000</v>
          </cell>
          <cell r="Q555">
            <v>4284263.74</v>
          </cell>
          <cell r="R555" t="str">
            <v>AO   15</v>
          </cell>
          <cell r="S555">
            <v>41014</v>
          </cell>
          <cell r="T555">
            <v>2012</v>
          </cell>
          <cell r="U555">
            <v>4</v>
          </cell>
          <cell r="V555">
            <v>563</v>
          </cell>
          <cell r="W555" t="str">
            <v>MS</v>
          </cell>
          <cell r="X555">
            <v>4</v>
          </cell>
          <cell r="Y555">
            <v>1.48</v>
          </cell>
          <cell r="Z555">
            <v>2.7756811893746517E-3</v>
          </cell>
          <cell r="AA555">
            <v>40451</v>
          </cell>
          <cell r="AB555">
            <v>32596.240000000002</v>
          </cell>
          <cell r="AC555">
            <v>2.9900000000000003E-2</v>
          </cell>
          <cell r="AD555">
            <v>1</v>
          </cell>
          <cell r="AE555">
            <v>104.86200000000001</v>
          </cell>
          <cell r="AF555" t="str">
            <v>AA+</v>
          </cell>
          <cell r="AG555">
            <v>105.363</v>
          </cell>
          <cell r="AH555">
            <v>1.4</v>
          </cell>
          <cell r="AI555">
            <v>0.8</v>
          </cell>
          <cell r="AJ555">
            <v>2.6256443683273733E-3</v>
          </cell>
          <cell r="AK555">
            <v>3.2526875887596836E-3</v>
          </cell>
          <cell r="AL555" t="str">
            <v>AA+</v>
          </cell>
          <cell r="AM555" t="str">
            <v>Aa2</v>
          </cell>
          <cell r="AN555" t="str">
            <v>AA+</v>
          </cell>
          <cell r="AO555" t="str">
            <v>Financial</v>
          </cell>
          <cell r="AP555" t="str">
            <v>Insurance</v>
          </cell>
          <cell r="AQ555" t="str">
            <v>UNITED STATES</v>
          </cell>
          <cell r="AR555" t="str">
            <v>#N/A Field Not Applicable</v>
          </cell>
        </row>
        <row r="556">
          <cell r="A556" t="str">
            <v>CP Ltd</v>
          </cell>
          <cell r="B556" t="str">
            <v>HSBC CP Ltd</v>
          </cell>
          <cell r="C556" t="str">
            <v>13400012</v>
          </cell>
          <cell r="D556" t="str">
            <v>USD</v>
          </cell>
          <cell r="E556" t="str">
            <v>015</v>
          </cell>
          <cell r="F556" t="str">
            <v>072</v>
          </cell>
          <cell r="G556" t="str">
            <v>CITIGROUP INC FDIC G</v>
          </cell>
          <cell r="H556" t="str">
            <v>2.875 DEC 09 11</v>
          </cell>
          <cell r="I556" t="str">
            <v>17313UAA7</v>
          </cell>
          <cell r="J556" t="str">
            <v>B</v>
          </cell>
          <cell r="K556" t="str">
            <v>ZZZ</v>
          </cell>
          <cell r="L556">
            <v>35777.78</v>
          </cell>
          <cell r="M556">
            <v>4095866.81</v>
          </cell>
          <cell r="N556">
            <v>4123920</v>
          </cell>
          <cell r="O556">
            <v>4115600</v>
          </cell>
          <cell r="P556">
            <v>4000000</v>
          </cell>
          <cell r="Q556">
            <v>4151377.78</v>
          </cell>
          <cell r="R556" t="str">
            <v>JD    9</v>
          </cell>
          <cell r="S556">
            <v>40886</v>
          </cell>
          <cell r="T556">
            <v>2011</v>
          </cell>
          <cell r="U556">
            <v>12</v>
          </cell>
          <cell r="V556">
            <v>435</v>
          </cell>
          <cell r="W556" t="str">
            <v>MS</v>
          </cell>
          <cell r="X556">
            <v>2.875</v>
          </cell>
          <cell r="Y556">
            <v>1.17</v>
          </cell>
          <cell r="Z556">
            <v>2.151351343853232E-3</v>
          </cell>
          <cell r="AA556">
            <v>40451</v>
          </cell>
          <cell r="AB556">
            <v>19733.189999999999</v>
          </cell>
          <cell r="AC556">
            <v>1.9599999999999999E-2</v>
          </cell>
          <cell r="AD556">
            <v>1</v>
          </cell>
          <cell r="AE556">
            <v>102.89</v>
          </cell>
          <cell r="AF556" t="str">
            <v>AAA</v>
          </cell>
          <cell r="AG556">
            <v>103.098</v>
          </cell>
          <cell r="AH556">
            <v>0.8</v>
          </cell>
          <cell r="AI556">
            <v>0.4</v>
          </cell>
          <cell r="AJ556">
            <v>1.4710094658825521E-3</v>
          </cell>
          <cell r="AK556">
            <v>1.8223085694092801E-3</v>
          </cell>
          <cell r="AL556" t="str">
            <v>AAA</v>
          </cell>
          <cell r="AM556" t="str">
            <v>Aaa</v>
          </cell>
          <cell r="AN556" t="str">
            <v>AAA</v>
          </cell>
          <cell r="AO556" t="str">
            <v>Financial</v>
          </cell>
          <cell r="AP556" t="str">
            <v>Banks</v>
          </cell>
          <cell r="AQ556" t="str">
            <v>UNITED STATES</v>
          </cell>
          <cell r="AR556" t="str">
            <v>#N/A Field Not Applicable</v>
          </cell>
        </row>
        <row r="557">
          <cell r="A557" t="str">
            <v>CP Ltd</v>
          </cell>
          <cell r="B557" t="str">
            <v>HSBC CP Ltd</v>
          </cell>
          <cell r="C557" t="str">
            <v>13400012</v>
          </cell>
          <cell r="D557" t="str">
            <v>USD</v>
          </cell>
          <cell r="E557" t="str">
            <v>015</v>
          </cell>
          <cell r="F557" t="str">
            <v>072</v>
          </cell>
          <cell r="G557" t="str">
            <v>INTL BUSINESS MCHN</v>
          </cell>
          <cell r="H557" t="str">
            <v>4.950 MAR 22 11</v>
          </cell>
          <cell r="I557" t="str">
            <v>459200DU2</v>
          </cell>
          <cell r="J557" t="str">
            <v>B</v>
          </cell>
          <cell r="K557" t="str">
            <v>ZZZ</v>
          </cell>
          <cell r="L557">
            <v>6187.5</v>
          </cell>
          <cell r="M557">
            <v>5097551.0599999996</v>
          </cell>
          <cell r="N557">
            <v>5172780</v>
          </cell>
          <cell r="O557">
            <v>5101900</v>
          </cell>
          <cell r="P557">
            <v>5000000</v>
          </cell>
          <cell r="Q557">
            <v>5108087.5</v>
          </cell>
          <cell r="R557" t="str">
            <v>MS   22</v>
          </cell>
          <cell r="S557">
            <v>40624</v>
          </cell>
          <cell r="T557">
            <v>2011</v>
          </cell>
          <cell r="U557">
            <v>3</v>
          </cell>
          <cell r="V557">
            <v>173</v>
          </cell>
          <cell r="W557" t="str">
            <v>MS</v>
          </cell>
          <cell r="X557">
            <v>4.95</v>
          </cell>
          <cell r="Y557">
            <v>0.48</v>
          </cell>
          <cell r="Z557">
            <v>1.0984555225924892E-3</v>
          </cell>
          <cell r="AA557">
            <v>40451</v>
          </cell>
          <cell r="AB557">
            <v>4348.9399999999996</v>
          </cell>
          <cell r="AC557">
            <v>4.5999999999999999E-3</v>
          </cell>
          <cell r="AD557">
            <v>1</v>
          </cell>
          <cell r="AE557">
            <v>102.038</v>
          </cell>
          <cell r="AF557" t="str">
            <v>A+</v>
          </cell>
          <cell r="AG557">
            <v>103.456</v>
          </cell>
          <cell r="AH557">
            <v>0.8</v>
          </cell>
          <cell r="AI557">
            <v>0.7</v>
          </cell>
          <cell r="AJ557">
            <v>1.8307592043208154E-3</v>
          </cell>
          <cell r="AK557">
            <v>2.2679719362357288E-3</v>
          </cell>
          <cell r="AL557" t="str">
            <v xml:space="preserve">A+ </v>
          </cell>
          <cell r="AM557" t="str">
            <v>A1</v>
          </cell>
          <cell r="AN557" t="str">
            <v xml:space="preserve">A+ </v>
          </cell>
          <cell r="AO557" t="str">
            <v>Technology</v>
          </cell>
          <cell r="AP557" t="str">
            <v>Computers</v>
          </cell>
          <cell r="AQ557" t="str">
            <v>UNITED STATES</v>
          </cell>
          <cell r="AR557" t="str">
            <v>#N/A Field Not Applicable</v>
          </cell>
        </row>
        <row r="558">
          <cell r="A558" t="str">
            <v>CP Ltd</v>
          </cell>
          <cell r="B558" t="str">
            <v>HSBC CP Ltd</v>
          </cell>
          <cell r="C558" t="str">
            <v>13400012</v>
          </cell>
          <cell r="D558" t="str">
            <v>USD</v>
          </cell>
          <cell r="E558" t="str">
            <v>015</v>
          </cell>
          <cell r="F558" t="str">
            <v>072</v>
          </cell>
          <cell r="G558" t="str">
            <v>MORGAN STANLEY  FDIC</v>
          </cell>
          <cell r="H558" t="str">
            <v>2.900 DEC 01 10</v>
          </cell>
          <cell r="I558" t="str">
            <v>61757UAA8</v>
          </cell>
          <cell r="J558" t="str">
            <v>B</v>
          </cell>
          <cell r="K558" t="str">
            <v>ZZZ</v>
          </cell>
          <cell r="L558">
            <v>33833.33</v>
          </cell>
          <cell r="M558">
            <v>3512892.15</v>
          </cell>
          <cell r="N558">
            <v>3593130</v>
          </cell>
          <cell r="O558">
            <v>3515312.5</v>
          </cell>
          <cell r="P558">
            <v>3500000</v>
          </cell>
          <cell r="Q558">
            <v>3549145.83</v>
          </cell>
          <cell r="R558" t="str">
            <v>JD    1</v>
          </cell>
          <cell r="S558">
            <v>40513</v>
          </cell>
          <cell r="T558">
            <v>2010</v>
          </cell>
          <cell r="U558">
            <v>12</v>
          </cell>
          <cell r="V558">
            <v>62</v>
          </cell>
          <cell r="W558" t="str">
            <v>MS</v>
          </cell>
          <cell r="X558">
            <v>2.9</v>
          </cell>
          <cell r="Y558">
            <v>0.17</v>
          </cell>
          <cell r="Z558">
            <v>2.6809788795862559E-4</v>
          </cell>
          <cell r="AA558">
            <v>40451</v>
          </cell>
          <cell r="AB558">
            <v>2420.35</v>
          </cell>
          <cell r="AC558">
            <v>1.1000000000000001E-3</v>
          </cell>
          <cell r="AD558">
            <v>1</v>
          </cell>
          <cell r="AE558">
            <v>100.43799999999999</v>
          </cell>
          <cell r="AF558" t="str">
            <v>AAA</v>
          </cell>
          <cell r="AG558">
            <v>102.661</v>
          </cell>
          <cell r="AH558">
            <v>0.7</v>
          </cell>
          <cell r="AI558">
            <v>0.3</v>
          </cell>
          <cell r="AJ558">
            <v>1.1039324798296348E-3</v>
          </cell>
          <cell r="AK558">
            <v>1.3675680984390067E-3</v>
          </cell>
          <cell r="AL558" t="str">
            <v>AAA</v>
          </cell>
          <cell r="AM558" t="str">
            <v>Aaa</v>
          </cell>
          <cell r="AN558" t="str">
            <v>AAA</v>
          </cell>
          <cell r="AO558" t="str">
            <v>Financial</v>
          </cell>
          <cell r="AP558" t="str">
            <v>Banks</v>
          </cell>
          <cell r="AQ558" t="str">
            <v>UNITED STATES</v>
          </cell>
          <cell r="AR558" t="str">
            <v>#N/A Field Not Applicable</v>
          </cell>
        </row>
        <row r="559">
          <cell r="A559" t="str">
            <v>CP Ltd</v>
          </cell>
          <cell r="B559" t="str">
            <v>HSBC CP Ltd</v>
          </cell>
          <cell r="C559" t="str">
            <v>13400012</v>
          </cell>
          <cell r="D559" t="str">
            <v>USD</v>
          </cell>
          <cell r="E559" t="str">
            <v>575</v>
          </cell>
          <cell r="F559" t="str">
            <v>072</v>
          </cell>
          <cell r="G559" t="str">
            <v>NOVARTIS CAPITAL COR</v>
          </cell>
          <cell r="H559" t="str">
            <v>4.125 FEB 10 14</v>
          </cell>
          <cell r="I559" t="str">
            <v>66989HAA6</v>
          </cell>
          <cell r="J559" t="str">
            <v>B</v>
          </cell>
          <cell r="K559" t="str">
            <v>CAL</v>
          </cell>
          <cell r="L559">
            <v>17531.25</v>
          </cell>
          <cell r="M559">
            <v>3135804.21</v>
          </cell>
          <cell r="N559">
            <v>3160545</v>
          </cell>
          <cell r="O559">
            <v>3275940</v>
          </cell>
          <cell r="P559">
            <v>3000000</v>
          </cell>
          <cell r="Q559">
            <v>3293471.25</v>
          </cell>
          <cell r="R559" t="str">
            <v>FA   10</v>
          </cell>
          <cell r="S559">
            <v>41680</v>
          </cell>
          <cell r="T559">
            <v>2014</v>
          </cell>
          <cell r="U559">
            <v>2</v>
          </cell>
          <cell r="V559">
            <v>1229</v>
          </cell>
          <cell r="W559" t="str">
            <v>MS</v>
          </cell>
          <cell r="X559">
            <v>4.125</v>
          </cell>
          <cell r="Y559">
            <v>3.15</v>
          </cell>
          <cell r="Z559">
            <v>4.4344437190093613E-3</v>
          </cell>
          <cell r="AA559">
            <v>40451</v>
          </cell>
          <cell r="AB559">
            <v>140135.79</v>
          </cell>
          <cell r="AC559">
            <v>0.11840000000000001</v>
          </cell>
          <cell r="AD559">
            <v>1</v>
          </cell>
          <cell r="AE559">
            <v>109.19799999999999</v>
          </cell>
          <cell r="AF559" t="str">
            <v>AA-</v>
          </cell>
          <cell r="AG559">
            <v>105.352</v>
          </cell>
          <cell r="AH559">
            <v>2.7</v>
          </cell>
          <cell r="AI559">
            <v>1.3</v>
          </cell>
          <cell r="AJ559">
            <v>3.8009517591508814E-3</v>
          </cell>
          <cell r="AK559">
            <v>4.7086759964908029E-3</v>
          </cell>
          <cell r="AL559" t="str">
            <v>AA-</v>
          </cell>
          <cell r="AM559" t="str">
            <v>Aa2</v>
          </cell>
          <cell r="AN559" t="str">
            <v>AA-</v>
          </cell>
          <cell r="AO559" t="str">
            <v>Consumer, Non-cyclical</v>
          </cell>
          <cell r="AP559" t="str">
            <v>Pharmaceuticals</v>
          </cell>
          <cell r="AQ559" t="str">
            <v>UNITED STATES</v>
          </cell>
          <cell r="AR559" t="str">
            <v>#N/A Field Not Applicable</v>
          </cell>
        </row>
        <row r="560">
          <cell r="A560" t="str">
            <v>CP Ltd</v>
          </cell>
          <cell r="B560" t="str">
            <v>HSBC CP Ltd</v>
          </cell>
          <cell r="C560" t="str">
            <v>13400012</v>
          </cell>
          <cell r="D560" t="str">
            <v>USD</v>
          </cell>
          <cell r="E560" t="str">
            <v>015</v>
          </cell>
          <cell r="F560" t="str">
            <v>072</v>
          </cell>
          <cell r="G560" t="str">
            <v>PEPSICO INC</v>
          </cell>
          <cell r="H560" t="str">
            <v>3.750 MAR 01 14</v>
          </cell>
          <cell r="I560" t="str">
            <v>713448BK3</v>
          </cell>
          <cell r="J560" t="str">
            <v>B</v>
          </cell>
          <cell r="K560" t="str">
            <v>CAL</v>
          </cell>
          <cell r="L560">
            <v>7812.5</v>
          </cell>
          <cell r="M560">
            <v>2570811.0499999998</v>
          </cell>
          <cell r="N560">
            <v>2592700</v>
          </cell>
          <cell r="O560">
            <v>2704225</v>
          </cell>
          <cell r="P560">
            <v>2500000</v>
          </cell>
          <cell r="Q560">
            <v>2712037.5</v>
          </cell>
          <cell r="R560" t="str">
            <v>MS    1</v>
          </cell>
          <cell r="S560">
            <v>41699</v>
          </cell>
          <cell r="T560">
            <v>2014</v>
          </cell>
          <cell r="U560">
            <v>3</v>
          </cell>
          <cell r="V560">
            <v>1248</v>
          </cell>
          <cell r="W560" t="str">
            <v>MS</v>
          </cell>
          <cell r="X560">
            <v>3.75</v>
          </cell>
          <cell r="Y560">
            <v>3.22</v>
          </cell>
          <cell r="Z560">
            <v>3.7162565212711315E-3</v>
          </cell>
          <cell r="AA560">
            <v>40451</v>
          </cell>
          <cell r="AB560">
            <v>133413.95000000001</v>
          </cell>
          <cell r="AC560">
            <v>0.1232</v>
          </cell>
          <cell r="AD560">
            <v>1</v>
          </cell>
          <cell r="AE560">
            <v>108.169</v>
          </cell>
          <cell r="AF560" t="str">
            <v>A-</v>
          </cell>
          <cell r="AG560">
            <v>103.708</v>
          </cell>
          <cell r="AH560">
            <v>2.9</v>
          </cell>
          <cell r="AI560">
            <v>1.3</v>
          </cell>
          <cell r="AJ560">
            <v>3.3469391030081616E-3</v>
          </cell>
          <cell r="AK560">
            <v>4.1462383146824355E-3</v>
          </cell>
          <cell r="AL560" t="str">
            <v>A-</v>
          </cell>
          <cell r="AM560" t="str">
            <v>Aa3</v>
          </cell>
          <cell r="AN560" t="str">
            <v>A-</v>
          </cell>
          <cell r="AO560" t="str">
            <v>Consumer, Non-cyclical</v>
          </cell>
          <cell r="AP560" t="str">
            <v>Beverages</v>
          </cell>
          <cell r="AQ560" t="str">
            <v>UNITED STATES</v>
          </cell>
          <cell r="AR560" t="str">
            <v>#N/A Field Not Applicable</v>
          </cell>
        </row>
        <row r="561">
          <cell r="A561" t="str">
            <v>CP Ltd</v>
          </cell>
          <cell r="B561" t="str">
            <v>HSBC CP Ltd</v>
          </cell>
          <cell r="C561" t="str">
            <v>13400012</v>
          </cell>
          <cell r="D561" t="str">
            <v>USD</v>
          </cell>
          <cell r="E561" t="str">
            <v>015</v>
          </cell>
          <cell r="F561" t="str">
            <v>072</v>
          </cell>
          <cell r="G561" t="str">
            <v>GOLDMAN SACHS GROUP</v>
          </cell>
          <cell r="H561" t="str">
            <v>3.625 01 AUG 20</v>
          </cell>
          <cell r="I561" t="str">
            <v>B38141EA41</v>
          </cell>
          <cell r="J561" t="str">
            <v>B</v>
          </cell>
          <cell r="K561" t="str">
            <v>ZZZ</v>
          </cell>
          <cell r="L561">
            <v>28395.83</v>
          </cell>
          <cell r="M561">
            <v>4829638.45</v>
          </cell>
          <cell r="N561">
            <v>4856045</v>
          </cell>
          <cell r="O561">
            <v>4891995</v>
          </cell>
          <cell r="P561">
            <v>4700000</v>
          </cell>
          <cell r="Q561">
            <v>4920390.83</v>
          </cell>
          <cell r="R561" t="str">
            <v>FA    1</v>
          </cell>
          <cell r="S561">
            <v>41122</v>
          </cell>
          <cell r="T561">
            <v>2012</v>
          </cell>
          <cell r="U561">
            <v>8</v>
          </cell>
          <cell r="V561">
            <v>671</v>
          </cell>
          <cell r="W561" t="str">
            <v>MS</v>
          </cell>
          <cell r="X561">
            <v>3.625</v>
          </cell>
          <cell r="Y561">
            <v>1.77</v>
          </cell>
          <cell r="Z561">
            <v>3.8376692422984319E-3</v>
          </cell>
          <cell r="AA561">
            <v>40451</v>
          </cell>
          <cell r="AB561">
            <v>62356.55</v>
          </cell>
          <cell r="AC561">
            <v>4.0800000000000003E-2</v>
          </cell>
          <cell r="AD561">
            <v>1</v>
          </cell>
          <cell r="AE561">
            <v>104.08499999999999</v>
          </cell>
          <cell r="AF561" t="str">
            <v>A</v>
          </cell>
          <cell r="AG561">
            <v>103.32</v>
          </cell>
          <cell r="AH561">
            <v>2.2000000000000002</v>
          </cell>
          <cell r="AI561">
            <v>1.4</v>
          </cell>
          <cell r="AJ561">
            <v>4.7699843689585032E-3</v>
          </cell>
          <cell r="AK561">
            <v>5.9091281144722507E-3</v>
          </cell>
          <cell r="AL561" t="str">
            <v xml:space="preserve">A </v>
          </cell>
          <cell r="AM561" t="str">
            <v>A1</v>
          </cell>
          <cell r="AN561" t="str">
            <v xml:space="preserve">A </v>
          </cell>
          <cell r="AO561" t="str">
            <v>Financial</v>
          </cell>
          <cell r="AP561" t="str">
            <v>Banks</v>
          </cell>
          <cell r="AQ561" t="str">
            <v>UNITED STATES</v>
          </cell>
          <cell r="AR561" t="str">
            <v>#N/A Field Not Applicable</v>
          </cell>
        </row>
        <row r="562">
          <cell r="A562" t="str">
            <v>CP Ltd</v>
          </cell>
          <cell r="B562" t="str">
            <v>HSBC CP Ltd</v>
          </cell>
          <cell r="C562" t="str">
            <v>13400012</v>
          </cell>
          <cell r="D562" t="str">
            <v>USD</v>
          </cell>
          <cell r="E562" t="str">
            <v>015</v>
          </cell>
          <cell r="F562" t="str">
            <v>072</v>
          </cell>
          <cell r="G562" t="str">
            <v>HEWLETT-PACKARD CO</v>
          </cell>
          <cell r="H562" t="str">
            <v>2.25 27 MAY 2011</v>
          </cell>
          <cell r="I562" t="str">
            <v>B428236AX1</v>
          </cell>
          <cell r="J562" t="str">
            <v>B</v>
          </cell>
          <cell r="K562" t="str">
            <v>CAL</v>
          </cell>
          <cell r="L562">
            <v>23250</v>
          </cell>
          <cell r="M562">
            <v>3028642.99</v>
          </cell>
          <cell r="N562">
            <v>3052160</v>
          </cell>
          <cell r="O562">
            <v>3039330</v>
          </cell>
          <cell r="P562">
            <v>3000000</v>
          </cell>
          <cell r="Q562">
            <v>3062580</v>
          </cell>
          <cell r="R562" t="str">
            <v>MN   27</v>
          </cell>
          <cell r="S562">
            <v>40690</v>
          </cell>
          <cell r="T562">
            <v>2011</v>
          </cell>
          <cell r="U562">
            <v>5</v>
          </cell>
          <cell r="V562">
            <v>239</v>
          </cell>
          <cell r="W562" t="str">
            <v>MS</v>
          </cell>
          <cell r="X562">
            <v>2.25</v>
          </cell>
          <cell r="Y562">
            <v>0.65</v>
          </cell>
          <cell r="Z562">
            <v>8.8377374189895321E-4</v>
          </cell>
          <cell r="AA562">
            <v>40451</v>
          </cell>
          <cell r="AB562">
            <v>10687.01</v>
          </cell>
          <cell r="AC562">
            <v>7.4999999999999997E-3</v>
          </cell>
          <cell r="AD562">
            <v>1</v>
          </cell>
          <cell r="AE562">
            <v>101.31100000000001</v>
          </cell>
          <cell r="AF562" t="str">
            <v>A</v>
          </cell>
          <cell r="AG562">
            <v>101.73899999999999</v>
          </cell>
          <cell r="AH562">
            <v>0.9</v>
          </cell>
          <cell r="AI562">
            <v>0.3</v>
          </cell>
          <cell r="AJ562">
            <v>1.2236867195523967E-3</v>
          </cell>
          <cell r="AK562">
            <v>1.5159214451246127E-3</v>
          </cell>
          <cell r="AL562" t="str">
            <v xml:space="preserve">A </v>
          </cell>
          <cell r="AM562" t="str">
            <v>A2</v>
          </cell>
          <cell r="AN562" t="str">
            <v xml:space="preserve">A </v>
          </cell>
          <cell r="AO562" t="str">
            <v>Technology</v>
          </cell>
          <cell r="AP562" t="str">
            <v>Computers</v>
          </cell>
          <cell r="AQ562" t="str">
            <v>UNITED STATES</v>
          </cell>
          <cell r="AR562" t="str">
            <v>#N/A Field Not Applicable</v>
          </cell>
        </row>
        <row r="563">
          <cell r="A563" t="str">
            <v>CP Ltd</v>
          </cell>
          <cell r="B563" t="str">
            <v>HSBC CP Ltd</v>
          </cell>
          <cell r="C563" t="str">
            <v>13400012</v>
          </cell>
          <cell r="D563" t="str">
            <v>USD</v>
          </cell>
          <cell r="E563" t="str">
            <v>285</v>
          </cell>
          <cell r="F563" t="str">
            <v>072</v>
          </cell>
          <cell r="G563" t="str">
            <v>NATIONAL AUSTRALIA B</v>
          </cell>
          <cell r="H563" t="str">
            <v>2.35 16 NOV 201</v>
          </cell>
          <cell r="I563" t="str">
            <v>B6325C0AY7</v>
          </cell>
          <cell r="J563" t="str">
            <v>B</v>
          </cell>
          <cell r="K563" t="str">
            <v>ZZZ</v>
          </cell>
          <cell r="L563">
            <v>25115.62</v>
          </cell>
          <cell r="M563">
            <v>2866864.01</v>
          </cell>
          <cell r="N563">
            <v>2871338</v>
          </cell>
          <cell r="O563">
            <v>2908335.94</v>
          </cell>
          <cell r="P563">
            <v>2850000</v>
          </cell>
          <cell r="Q563">
            <v>2933451.56</v>
          </cell>
          <cell r="R563" t="str">
            <v>MN   16</v>
          </cell>
          <cell r="S563">
            <v>41229</v>
          </cell>
          <cell r="T563">
            <v>2012</v>
          </cell>
          <cell r="U563">
            <v>11</v>
          </cell>
          <cell r="V563">
            <v>778</v>
          </cell>
          <cell r="W563" t="str">
            <v>MS</v>
          </cell>
          <cell r="X563">
            <v>2.35</v>
          </cell>
          <cell r="Y563">
            <v>2.0499999999999998</v>
          </cell>
          <cell r="Z563">
            <v>2.6383998180538435E-3</v>
          </cell>
          <cell r="AA563">
            <v>40451</v>
          </cell>
          <cell r="AB563">
            <v>41471.919999999998</v>
          </cell>
          <cell r="AC563">
            <v>5.33E-2</v>
          </cell>
          <cell r="AD563">
            <v>1</v>
          </cell>
          <cell r="AE563">
            <v>102.04700000000001</v>
          </cell>
          <cell r="AF563" t="str">
            <v>AA</v>
          </cell>
          <cell r="AG563">
            <v>100.749</v>
          </cell>
          <cell r="AH563">
            <v>2.1</v>
          </cell>
          <cell r="AI563">
            <v>1.4</v>
          </cell>
          <cell r="AJ563">
            <v>2.702751033128328E-3</v>
          </cell>
          <cell r="AK563">
            <v>3.348208480558328E-3</v>
          </cell>
          <cell r="AL563" t="str">
            <v>AA</v>
          </cell>
          <cell r="AM563" t="str">
            <v>Aa1</v>
          </cell>
          <cell r="AN563" t="str">
            <v>AA</v>
          </cell>
          <cell r="AO563" t="str">
            <v>Financial</v>
          </cell>
          <cell r="AP563" t="str">
            <v>Banks</v>
          </cell>
          <cell r="AQ563" t="str">
            <v>AUSTRALIA</v>
          </cell>
          <cell r="AR563" t="str">
            <v>#N/A Field Not Applicable</v>
          </cell>
        </row>
        <row r="564">
          <cell r="A564" t="str">
            <v>CP Ltd</v>
          </cell>
          <cell r="B564" t="str">
            <v>HSBC CP Ltd</v>
          </cell>
          <cell r="C564" t="str">
            <v>13400012</v>
          </cell>
          <cell r="D564" t="str">
            <v>USD</v>
          </cell>
          <cell r="E564" t="str">
            <v>015</v>
          </cell>
          <cell r="F564" t="str">
            <v>072</v>
          </cell>
          <cell r="G564" t="str">
            <v>PRIVATE EXPORT FDG</v>
          </cell>
          <cell r="H564" t="str">
            <v>5.685 15 MAY 2012</v>
          </cell>
          <cell r="I564" t="str">
            <v>B742651CW0</v>
          </cell>
          <cell r="J564" t="str">
            <v>B</v>
          </cell>
          <cell r="K564" t="str">
            <v>ZZZ</v>
          </cell>
          <cell r="L564">
            <v>151131.29999999999</v>
          </cell>
          <cell r="M564">
            <v>7548353.79</v>
          </cell>
          <cell r="N564">
            <v>7699885.9000000004</v>
          </cell>
          <cell r="O564">
            <v>7628547.8099999996</v>
          </cell>
          <cell r="P564">
            <v>7037000</v>
          </cell>
          <cell r="Q564">
            <v>7779679.1100000003</v>
          </cell>
          <cell r="R564" t="str">
            <v>MN   15</v>
          </cell>
          <cell r="S564">
            <v>41044</v>
          </cell>
          <cell r="T564">
            <v>2012</v>
          </cell>
          <cell r="U564">
            <v>5</v>
          </cell>
          <cell r="V564">
            <v>593</v>
          </cell>
          <cell r="W564" t="str">
            <v>MS</v>
          </cell>
          <cell r="X564">
            <v>5.6849999999999996</v>
          </cell>
          <cell r="Y564">
            <v>1.54</v>
          </cell>
          <cell r="Z564">
            <v>5.2185833315883242E-3</v>
          </cell>
          <cell r="AA564">
            <v>40451</v>
          </cell>
          <cell r="AB564">
            <v>80194.02</v>
          </cell>
          <cell r="AC564">
            <v>3.2400000000000005E-2</v>
          </cell>
          <cell r="AD564">
            <v>1</v>
          </cell>
          <cell r="AE564">
            <v>108.40600000000001</v>
          </cell>
          <cell r="AF564" t="str">
            <v>AA+</v>
          </cell>
          <cell r="AG564">
            <v>109.42</v>
          </cell>
          <cell r="AH564">
            <v>1.2</v>
          </cell>
          <cell r="AI564">
            <v>0.5</v>
          </cell>
          <cell r="AJ564">
            <v>4.0664285700688241E-3</v>
          </cell>
          <cell r="AK564">
            <v>5.037552648025443E-3</v>
          </cell>
          <cell r="AL564" t="str">
            <v>AA+</v>
          </cell>
          <cell r="AM564" t="str">
            <v>Aaa</v>
          </cell>
          <cell r="AN564" t="str">
            <v>AA+</v>
          </cell>
          <cell r="AO564" t="str">
            <v>Financial</v>
          </cell>
          <cell r="AP564" t="str">
            <v>Diversified Finan Serv</v>
          </cell>
          <cell r="AQ564" t="str">
            <v>UNITED STATES</v>
          </cell>
          <cell r="AR564" t="str">
            <v>#N/A Field Not Applicable</v>
          </cell>
        </row>
        <row r="565">
          <cell r="A565" t="str">
            <v>CP Ltd</v>
          </cell>
          <cell r="B565" t="str">
            <v>HSBC CP Ltd</v>
          </cell>
          <cell r="C565" t="str">
            <v>13400012</v>
          </cell>
          <cell r="D565" t="str">
            <v>USD</v>
          </cell>
          <cell r="E565" t="str">
            <v>015</v>
          </cell>
          <cell r="F565" t="str">
            <v>072</v>
          </cell>
          <cell r="G565" t="str">
            <v>YALE UNIVERSITY</v>
          </cell>
          <cell r="H565" t="str">
            <v>2.9 15 OCT 2014</v>
          </cell>
          <cell r="I565" t="str">
            <v>B98458PAB1</v>
          </cell>
          <cell r="J565" t="str">
            <v>B</v>
          </cell>
          <cell r="K565" t="str">
            <v>CAL</v>
          </cell>
          <cell r="L565">
            <v>71407.67</v>
          </cell>
          <cell r="M565">
            <v>5412556.4699999997</v>
          </cell>
          <cell r="N565">
            <v>5421103.0999999996</v>
          </cell>
          <cell r="O565">
            <v>5653244.4000000004</v>
          </cell>
          <cell r="P565">
            <v>5340000</v>
          </cell>
          <cell r="Q565">
            <v>5724652.0700000003</v>
          </cell>
          <cell r="R565" t="str">
            <v>AO   15</v>
          </cell>
          <cell r="S565">
            <v>41927</v>
          </cell>
          <cell r="T565">
            <v>2014</v>
          </cell>
          <cell r="U565">
            <v>10</v>
          </cell>
          <cell r="V565">
            <v>1476</v>
          </cell>
          <cell r="W565" t="str">
            <v>MS</v>
          </cell>
          <cell r="X565">
            <v>2.9</v>
          </cell>
          <cell r="Y565">
            <v>3.78</v>
          </cell>
          <cell r="Z565">
            <v>9.1848886351900069E-3</v>
          </cell>
          <cell r="AA565">
            <v>40451</v>
          </cell>
          <cell r="AB565">
            <v>240687.93</v>
          </cell>
          <cell r="AC565">
            <v>0.16750000000000001</v>
          </cell>
          <cell r="AD565">
            <v>1</v>
          </cell>
          <cell r="AE565">
            <v>105.866</v>
          </cell>
          <cell r="AF565" t="str">
            <v>AAA</v>
          </cell>
          <cell r="AG565">
            <v>101.51900000000002</v>
          </cell>
          <cell r="AH565">
            <v>2.5</v>
          </cell>
          <cell r="AI565">
            <v>1.4</v>
          </cell>
          <cell r="AJ565">
            <v>6.0746617957605862E-3</v>
          </cell>
          <cell r="AK565">
            <v>7.5253820613833643E-3</v>
          </cell>
          <cell r="AL565" t="str">
            <v>AAA</v>
          </cell>
          <cell r="AM565" t="str">
            <v>Aaa</v>
          </cell>
          <cell r="AN565" t="str">
            <v>AAA</v>
          </cell>
          <cell r="AO565" t="str">
            <v>Consumer, Non-cyclical</v>
          </cell>
          <cell r="AP565" t="str">
            <v>Commercial Services</v>
          </cell>
          <cell r="AQ565" t="str">
            <v>UNITED STATES</v>
          </cell>
          <cell r="AR565" t="str">
            <v>#N/A Field Not Applicable</v>
          </cell>
        </row>
        <row r="566">
          <cell r="A566" t="str">
            <v>CP Inc</v>
          </cell>
          <cell r="B566" t="str">
            <v>HSBC US Branch</v>
          </cell>
          <cell r="C566" t="str">
            <v>13400022</v>
          </cell>
          <cell r="D566" t="str">
            <v>USD</v>
          </cell>
          <cell r="E566" t="str">
            <v>015</v>
          </cell>
          <cell r="F566" t="str">
            <v>072</v>
          </cell>
          <cell r="G566" t="str">
            <v>GENERAL ELEC CAP COR</v>
          </cell>
          <cell r="H566" t="str">
            <v>5.25 19 OCT 2012</v>
          </cell>
          <cell r="I566" t="str">
            <v>B36962G3K8</v>
          </cell>
          <cell r="J566" t="str">
            <v>B</v>
          </cell>
          <cell r="K566" t="str">
            <v>ZZZ</v>
          </cell>
          <cell r="L566">
            <v>11812.5</v>
          </cell>
          <cell r="M566">
            <v>527573.87</v>
          </cell>
          <cell r="N566">
            <v>538250</v>
          </cell>
          <cell r="O566">
            <v>538325</v>
          </cell>
          <cell r="P566">
            <v>500000</v>
          </cell>
          <cell r="Q566">
            <v>550137.5</v>
          </cell>
          <cell r="R566" t="str">
            <v>AO   19</v>
          </cell>
          <cell r="S566">
            <v>41201</v>
          </cell>
          <cell r="T566">
            <v>2012</v>
          </cell>
          <cell r="U566">
            <v>10</v>
          </cell>
          <cell r="V566">
            <v>750</v>
          </cell>
          <cell r="W566" t="str">
            <v>MS</v>
          </cell>
          <cell r="X566">
            <v>5.25</v>
          </cell>
          <cell r="Y566">
            <v>1.92</v>
          </cell>
          <cell r="Z566">
            <v>4.5474105056006399E-4</v>
          </cell>
          <cell r="AA566">
            <v>40451</v>
          </cell>
          <cell r="AB566">
            <v>10751.13</v>
          </cell>
          <cell r="AC566">
            <v>4.8000000000000001E-2</v>
          </cell>
          <cell r="AD566">
            <v>1</v>
          </cell>
          <cell r="AE566">
            <v>107.66500000000001</v>
          </cell>
          <cell r="AF566" t="str">
            <v>AA+</v>
          </cell>
          <cell r="AG566">
            <v>107.65</v>
          </cell>
          <cell r="AH566">
            <v>2.4</v>
          </cell>
          <cell r="AI566">
            <v>1.4</v>
          </cell>
          <cell r="AJ566">
            <v>5.6842631320008004E-4</v>
          </cell>
          <cell r="AK566">
            <v>7.0417503465945274E-4</v>
          </cell>
          <cell r="AL566" t="str">
            <v>AA+</v>
          </cell>
          <cell r="AM566" t="str">
            <v>Aa2</v>
          </cell>
          <cell r="AN566" t="str">
            <v>AA+</v>
          </cell>
          <cell r="AO566" t="str">
            <v>Financial</v>
          </cell>
          <cell r="AP566" t="str">
            <v>Diversified Finan Serv</v>
          </cell>
          <cell r="AQ566" t="str">
            <v>UNITED STATES</v>
          </cell>
          <cell r="AR566" t="str">
            <v>#N/A Field Not Applicable</v>
          </cell>
        </row>
        <row r="567">
          <cell r="A567" t="str">
            <v>CP Inc</v>
          </cell>
          <cell r="B567" t="str">
            <v>HSBC US Branch</v>
          </cell>
          <cell r="C567" t="str">
            <v>13400022</v>
          </cell>
          <cell r="D567" t="str">
            <v>USD</v>
          </cell>
          <cell r="E567" t="str">
            <v>270</v>
          </cell>
          <cell r="F567" t="str">
            <v>072</v>
          </cell>
          <cell r="G567" t="str">
            <v>BARCLAYS BANK PLC</v>
          </cell>
          <cell r="H567" t="str">
            <v>2.500 JAN 23 13</v>
          </cell>
          <cell r="I567" t="str">
            <v>B3X8N91</v>
          </cell>
          <cell r="J567" t="str">
            <v>B</v>
          </cell>
          <cell r="K567" t="str">
            <v>ZZZ</v>
          </cell>
          <cell r="L567">
            <v>4722.22</v>
          </cell>
          <cell r="M567">
            <v>1005430.02</v>
          </cell>
          <cell r="N567">
            <v>1007300</v>
          </cell>
          <cell r="O567">
            <v>1022050</v>
          </cell>
          <cell r="P567">
            <v>1000000</v>
          </cell>
          <cell r="Q567">
            <v>1026772.22</v>
          </cell>
          <cell r="R567" t="str">
            <v>JJ   23</v>
          </cell>
          <cell r="S567">
            <v>41297</v>
          </cell>
          <cell r="T567">
            <v>2013</v>
          </cell>
          <cell r="U567">
            <v>1</v>
          </cell>
          <cell r="V567">
            <v>846</v>
          </cell>
          <cell r="W567" t="str">
            <v>MS</v>
          </cell>
          <cell r="X567">
            <v>2.5</v>
          </cell>
          <cell r="Y567">
            <v>2.2400000000000002</v>
          </cell>
          <cell r="Z567">
            <v>1.011066034827181E-3</v>
          </cell>
          <cell r="AA567">
            <v>40451</v>
          </cell>
          <cell r="AB567">
            <v>16619.98</v>
          </cell>
          <cell r="AC567">
            <v>6.2E-2</v>
          </cell>
          <cell r="AD567">
            <v>1</v>
          </cell>
          <cell r="AE567">
            <v>102.205</v>
          </cell>
          <cell r="AF567" t="str">
            <v>AA-</v>
          </cell>
          <cell r="AG567">
            <v>100.73</v>
          </cell>
          <cell r="AH567">
            <v>2.2999999999999998</v>
          </cell>
          <cell r="AI567">
            <v>1.5</v>
          </cell>
          <cell r="AJ567">
            <v>1.0381481607600518E-3</v>
          </cell>
          <cell r="AK567">
            <v>1.2860734981977144E-3</v>
          </cell>
          <cell r="AL567" t="str">
            <v>AA-</v>
          </cell>
          <cell r="AM567" t="str">
            <v>Aa3</v>
          </cell>
          <cell r="AN567" t="str">
            <v>AA-</v>
          </cell>
          <cell r="AO567" t="str">
            <v>Financial</v>
          </cell>
          <cell r="AP567" t="str">
            <v>Banks</v>
          </cell>
          <cell r="AQ567" t="str">
            <v>BRITAIN</v>
          </cell>
          <cell r="AR567" t="str">
            <v>#N/A Field Not Applicable</v>
          </cell>
        </row>
        <row r="568">
          <cell r="A568" t="str">
            <v>CP Ltd</v>
          </cell>
          <cell r="B568" t="str">
            <v>HSBC IPO</v>
          </cell>
          <cell r="C568" t="str">
            <v>13400032</v>
          </cell>
          <cell r="D568" t="str">
            <v>USD</v>
          </cell>
          <cell r="E568" t="str">
            <v>015</v>
          </cell>
          <cell r="F568" t="str">
            <v>072</v>
          </cell>
          <cell r="G568" t="str">
            <v>BERKSHIRE HATHAWAY F</v>
          </cell>
          <cell r="H568" t="str">
            <v>4.600 MAY 15 13</v>
          </cell>
          <cell r="I568" t="str">
            <v>084664BD2</v>
          </cell>
          <cell r="J568" t="str">
            <v>B</v>
          </cell>
          <cell r="K568" t="str">
            <v>CAL</v>
          </cell>
          <cell r="L568">
            <v>26066.67</v>
          </cell>
          <cell r="M568">
            <v>1579177.8</v>
          </cell>
          <cell r="N568">
            <v>1610700</v>
          </cell>
          <cell r="O568">
            <v>1634595</v>
          </cell>
          <cell r="P568">
            <v>1500000</v>
          </cell>
          <cell r="Q568">
            <v>1660661.67</v>
          </cell>
          <cell r="R568" t="str">
            <v>MN   15</v>
          </cell>
          <cell r="S568">
            <v>41409</v>
          </cell>
          <cell r="T568">
            <v>2013</v>
          </cell>
          <cell r="U568">
            <v>5</v>
          </cell>
          <cell r="V568">
            <v>958</v>
          </cell>
          <cell r="W568" t="str">
            <v>MS</v>
          </cell>
          <cell r="X568">
            <v>4.5999999999999996</v>
          </cell>
          <cell r="Y568">
            <v>2.46</v>
          </cell>
          <cell r="Z568">
            <v>1.7439972341881692E-3</v>
          </cell>
          <cell r="AA568">
            <v>40451</v>
          </cell>
          <cell r="AB568">
            <v>55417.2</v>
          </cell>
          <cell r="AC568">
            <v>7.51E-2</v>
          </cell>
          <cell r="AD568">
            <v>1</v>
          </cell>
          <cell r="AE568">
            <v>108.973</v>
          </cell>
          <cell r="AF568" t="str">
            <v>AA+</v>
          </cell>
          <cell r="AG568">
            <v>107.38</v>
          </cell>
          <cell r="AH568">
            <v>2.5</v>
          </cell>
          <cell r="AI568">
            <v>1.1000000000000001</v>
          </cell>
          <cell r="AJ568">
            <v>1.7723549127928548E-3</v>
          </cell>
          <cell r="AK568">
            <v>2.195619824702697E-3</v>
          </cell>
          <cell r="AL568" t="str">
            <v>AA+</v>
          </cell>
          <cell r="AM568" t="str">
            <v>Aa2</v>
          </cell>
          <cell r="AN568" t="str">
            <v>AA+</v>
          </cell>
          <cell r="AO568" t="str">
            <v>Financial</v>
          </cell>
          <cell r="AP568" t="str">
            <v>Insurance</v>
          </cell>
          <cell r="AQ568" t="str">
            <v>UNITED STATES</v>
          </cell>
          <cell r="AR568" t="str">
            <v>#N/A Field Not Applicable</v>
          </cell>
        </row>
        <row r="569">
          <cell r="A569" t="str">
            <v>CP Ltd</v>
          </cell>
          <cell r="B569" t="str">
            <v>HSBC IPO</v>
          </cell>
          <cell r="C569" t="str">
            <v>13400032</v>
          </cell>
          <cell r="D569" t="str">
            <v>USD</v>
          </cell>
          <cell r="E569" t="str">
            <v>255</v>
          </cell>
          <cell r="F569" t="str">
            <v>072</v>
          </cell>
          <cell r="G569" t="str">
            <v>CS FIRST BOSTON NY B</v>
          </cell>
          <cell r="H569" t="str">
            <v>5.000 MAY 15 13</v>
          </cell>
          <cell r="I569" t="str">
            <v>2254C0TC1</v>
          </cell>
          <cell r="J569" t="str">
            <v>B</v>
          </cell>
          <cell r="K569" t="str">
            <v>ZZZ</v>
          </cell>
          <cell r="L569">
            <v>18888.89</v>
          </cell>
          <cell r="M569">
            <v>1041717.77</v>
          </cell>
          <cell r="N569">
            <v>1058370</v>
          </cell>
          <cell r="O569">
            <v>1089375</v>
          </cell>
          <cell r="P569">
            <v>1000000</v>
          </cell>
          <cell r="Q569">
            <v>1108263.8899999999</v>
          </cell>
          <cell r="R569" t="str">
            <v>MN   15</v>
          </cell>
          <cell r="S569">
            <v>41409</v>
          </cell>
          <cell r="T569">
            <v>2013</v>
          </cell>
          <cell r="U569">
            <v>5</v>
          </cell>
          <cell r="V569">
            <v>958</v>
          </cell>
          <cell r="W569" t="str">
            <v>MS</v>
          </cell>
          <cell r="X569">
            <v>5</v>
          </cell>
          <cell r="Y569">
            <v>2.44</v>
          </cell>
          <cell r="Z569">
            <v>1.1410890913141271E-3</v>
          </cell>
          <cell r="AA569">
            <v>40451</v>
          </cell>
          <cell r="AB569">
            <v>47657.23</v>
          </cell>
          <cell r="AC569">
            <v>7.4400000000000008E-2</v>
          </cell>
          <cell r="AD569">
            <v>1</v>
          </cell>
          <cell r="AE569">
            <v>108.93799999999999</v>
          </cell>
          <cell r="AF569" t="str">
            <v>A+</v>
          </cell>
          <cell r="AG569">
            <v>105.837</v>
          </cell>
          <cell r="AH569">
            <v>3.3</v>
          </cell>
          <cell r="AI569">
            <v>1.5</v>
          </cell>
          <cell r="AJ569">
            <v>1.5432762300559915E-3</v>
          </cell>
          <cell r="AK569">
            <v>1.9118337197846569E-3</v>
          </cell>
          <cell r="AL569" t="str">
            <v xml:space="preserve">A+ </v>
          </cell>
          <cell r="AM569" t="str">
            <v>Aa1</v>
          </cell>
          <cell r="AN569" t="str">
            <v xml:space="preserve">A+ </v>
          </cell>
          <cell r="AO569" t="str">
            <v>Financial</v>
          </cell>
          <cell r="AP569" t="str">
            <v>Banks</v>
          </cell>
          <cell r="AQ569" t="str">
            <v>SWITZERLAND</v>
          </cell>
          <cell r="AR569" t="str">
            <v>#N/A Field Not Applicable</v>
          </cell>
        </row>
        <row r="570">
          <cell r="A570" t="str">
            <v>CP Ltd</v>
          </cell>
          <cell r="B570" t="str">
            <v>HSBC IPO</v>
          </cell>
          <cell r="C570" t="str">
            <v>13400032</v>
          </cell>
          <cell r="D570" t="str">
            <v>USD</v>
          </cell>
          <cell r="E570" t="str">
            <v>150</v>
          </cell>
          <cell r="F570" t="str">
            <v>072</v>
          </cell>
          <cell r="G570" t="str">
            <v>DEUTSCHE BK AG</v>
          </cell>
          <cell r="H570" t="str">
            <v>5.375 OCT 12 12</v>
          </cell>
          <cell r="I570" t="str">
            <v>2515A0HQ9</v>
          </cell>
          <cell r="J570" t="str">
            <v>B</v>
          </cell>
          <cell r="K570" t="str">
            <v>ZZZ</v>
          </cell>
          <cell r="L570">
            <v>37848.959999999999</v>
          </cell>
          <cell r="M570">
            <v>1584639.54</v>
          </cell>
          <cell r="N570">
            <v>1628100</v>
          </cell>
          <cell r="O570">
            <v>1632421.88</v>
          </cell>
          <cell r="P570">
            <v>1500000</v>
          </cell>
          <cell r="Q570">
            <v>1670270.84</v>
          </cell>
          <cell r="R570" t="str">
            <v>AO   12</v>
          </cell>
          <cell r="S570">
            <v>41194</v>
          </cell>
          <cell r="T570">
            <v>2012</v>
          </cell>
          <cell r="U570">
            <v>10</v>
          </cell>
          <cell r="V570">
            <v>743</v>
          </cell>
          <cell r="W570" t="str">
            <v>MS</v>
          </cell>
          <cell r="X570">
            <v>5.375</v>
          </cell>
          <cell r="Y570">
            <v>1.9</v>
          </cell>
          <cell r="Z570">
            <v>1.3516484287145218E-3</v>
          </cell>
          <cell r="AA570">
            <v>40451</v>
          </cell>
          <cell r="AB570">
            <v>47782.34</v>
          </cell>
          <cell r="AC570">
            <v>4.7400000000000005E-2</v>
          </cell>
          <cell r="AD570">
            <v>1</v>
          </cell>
          <cell r="AE570">
            <v>108.82799999999999</v>
          </cell>
          <cell r="AF570" t="str">
            <v>A+</v>
          </cell>
          <cell r="AG570">
            <v>108.54</v>
          </cell>
          <cell r="AH570">
            <v>2.5</v>
          </cell>
          <cell r="AI570">
            <v>1</v>
          </cell>
          <cell r="AJ570">
            <v>1.7784847746243708E-3</v>
          </cell>
          <cell r="AK570">
            <v>2.2032135893955461E-3</v>
          </cell>
          <cell r="AL570" t="str">
            <v xml:space="preserve">A+ </v>
          </cell>
          <cell r="AM570" t="str">
            <v>Aa3</v>
          </cell>
          <cell r="AN570" t="str">
            <v xml:space="preserve">A+ </v>
          </cell>
          <cell r="AO570" t="str">
            <v>Financial</v>
          </cell>
          <cell r="AP570" t="str">
            <v>Banks</v>
          </cell>
          <cell r="AQ570" t="str">
            <v>GERMANY</v>
          </cell>
          <cell r="AR570" t="str">
            <v>#N/A Field Not Applicable</v>
          </cell>
        </row>
        <row r="571">
          <cell r="A571" t="str">
            <v>CP Ltd</v>
          </cell>
          <cell r="B571" t="str">
            <v>HSBC IPO</v>
          </cell>
          <cell r="C571" t="str">
            <v>13400032</v>
          </cell>
          <cell r="D571" t="str">
            <v>USD</v>
          </cell>
          <cell r="E571" t="str">
            <v>015</v>
          </cell>
          <cell r="F571" t="str">
            <v>072</v>
          </cell>
          <cell r="G571" t="str">
            <v>GENERAL ELEC CAP COR</v>
          </cell>
          <cell r="H571" t="str">
            <v>5.000 APR 10 12</v>
          </cell>
          <cell r="I571" t="str">
            <v>36962G2L7</v>
          </cell>
          <cell r="J571" t="str">
            <v>B</v>
          </cell>
          <cell r="K571" t="str">
            <v>ZZZ</v>
          </cell>
          <cell r="L571">
            <v>23750</v>
          </cell>
          <cell r="M571">
            <v>1006248.06</v>
          </cell>
          <cell r="N571">
            <v>1017600</v>
          </cell>
          <cell r="O571">
            <v>1058270</v>
          </cell>
          <cell r="P571">
            <v>1000000</v>
          </cell>
          <cell r="Q571">
            <v>1082020</v>
          </cell>
          <cell r="R571" t="str">
            <v>AO   10</v>
          </cell>
          <cell r="S571">
            <v>41009</v>
          </cell>
          <cell r="T571">
            <v>2012</v>
          </cell>
          <cell r="U571">
            <v>4</v>
          </cell>
          <cell r="V571">
            <v>558</v>
          </cell>
          <cell r="W571" t="str">
            <v>MS</v>
          </cell>
          <cell r="X571">
            <v>5</v>
          </cell>
          <cell r="Y571">
            <v>1.45</v>
          </cell>
          <cell r="Z571">
            <v>6.5501721321372557E-4</v>
          </cell>
          <cell r="AA571">
            <v>40451</v>
          </cell>
          <cell r="AB571">
            <v>52021.94</v>
          </cell>
          <cell r="AC571">
            <v>2.8999999999999998E-2</v>
          </cell>
          <cell r="AD571">
            <v>1</v>
          </cell>
          <cell r="AE571">
            <v>105.82700000000001</v>
          </cell>
          <cell r="AF571" t="str">
            <v>AA+</v>
          </cell>
          <cell r="AG571">
            <v>101.76</v>
          </cell>
          <cell r="AH571">
            <v>4.5</v>
          </cell>
          <cell r="AI571">
            <v>1.1000000000000001</v>
          </cell>
          <cell r="AJ571">
            <v>2.0328120410081137E-3</v>
          </cell>
          <cell r="AK571">
            <v>2.5182780180853176E-3</v>
          </cell>
          <cell r="AL571" t="str">
            <v>AA+</v>
          </cell>
          <cell r="AM571" t="str">
            <v>Aa2</v>
          </cell>
          <cell r="AN571" t="str">
            <v>AA+</v>
          </cell>
          <cell r="AO571" t="str">
            <v>Financial</v>
          </cell>
          <cell r="AP571" t="str">
            <v>Diversified Finan Serv</v>
          </cell>
          <cell r="AQ571" t="str">
            <v>UNITED STATES</v>
          </cell>
          <cell r="AR571" t="str">
            <v>#N/A Field Not Applicable</v>
          </cell>
        </row>
        <row r="572">
          <cell r="A572" t="str">
            <v>CP Ltd</v>
          </cell>
          <cell r="B572" t="str">
            <v>HSBC IPO</v>
          </cell>
          <cell r="C572" t="str">
            <v>13400032</v>
          </cell>
          <cell r="D572" t="str">
            <v>USD</v>
          </cell>
          <cell r="E572" t="str">
            <v>015</v>
          </cell>
          <cell r="F572" t="str">
            <v>072</v>
          </cell>
          <cell r="G572" t="str">
            <v>INTL BUSINESS MCHN</v>
          </cell>
          <cell r="H572" t="str">
            <v>4.950 MAR 22 11</v>
          </cell>
          <cell r="I572" t="str">
            <v>459200DU2</v>
          </cell>
          <cell r="J572" t="str">
            <v>B</v>
          </cell>
          <cell r="K572" t="str">
            <v>ZZZ</v>
          </cell>
          <cell r="L572">
            <v>1237.5</v>
          </cell>
          <cell r="M572">
            <v>1001909.5</v>
          </cell>
          <cell r="N572">
            <v>1013200</v>
          </cell>
          <cell r="O572">
            <v>1020380</v>
          </cell>
          <cell r="P572">
            <v>1000000</v>
          </cell>
          <cell r="Q572">
            <v>1021617.5</v>
          </cell>
          <cell r="R572" t="str">
            <v>MS   22</v>
          </cell>
          <cell r="S572">
            <v>40624</v>
          </cell>
          <cell r="T572">
            <v>2011</v>
          </cell>
          <cell r="U572">
            <v>3</v>
          </cell>
          <cell r="V572">
            <v>173</v>
          </cell>
          <cell r="W572" t="str">
            <v>MS</v>
          </cell>
          <cell r="X572">
            <v>4.95</v>
          </cell>
          <cell r="Y572">
            <v>0.48</v>
          </cell>
          <cell r="Z572">
            <v>2.158983814892635E-4</v>
          </cell>
          <cell r="AA572">
            <v>40451</v>
          </cell>
          <cell r="AB572">
            <v>18470.5</v>
          </cell>
          <cell r="AC572">
            <v>4.5999999999999999E-3</v>
          </cell>
          <cell r="AD572">
            <v>1</v>
          </cell>
          <cell r="AE572">
            <v>102.038</v>
          </cell>
          <cell r="AF572" t="str">
            <v>A+</v>
          </cell>
          <cell r="AG572">
            <v>101.32</v>
          </cell>
          <cell r="AH572">
            <v>4.5</v>
          </cell>
          <cell r="AI572">
            <v>0.7</v>
          </cell>
          <cell r="AJ572">
            <v>2.0240473264618456E-3</v>
          </cell>
          <cell r="AK572">
            <v>2.5074201583661698E-3</v>
          </cell>
          <cell r="AL572" t="str">
            <v xml:space="preserve">A+ </v>
          </cell>
          <cell r="AM572" t="str">
            <v>A1</v>
          </cell>
          <cell r="AN572" t="str">
            <v xml:space="preserve">A+ </v>
          </cell>
          <cell r="AO572" t="str">
            <v>Technology</v>
          </cell>
          <cell r="AP572" t="str">
            <v>Computers</v>
          </cell>
          <cell r="AQ572" t="str">
            <v>UNITED STATES</v>
          </cell>
          <cell r="AR572" t="str">
            <v>#N/A Field Not Applicable</v>
          </cell>
        </row>
        <row r="573">
          <cell r="A573" t="str">
            <v>CP Ltd</v>
          </cell>
          <cell r="B573" t="str">
            <v>HSBC IPO</v>
          </cell>
          <cell r="C573" t="str">
            <v>13400032</v>
          </cell>
          <cell r="D573" t="str">
            <v>USD</v>
          </cell>
          <cell r="E573" t="str">
            <v>270</v>
          </cell>
          <cell r="F573" t="str">
            <v>072</v>
          </cell>
          <cell r="G573" t="str">
            <v>ASTRAZENECA PLC</v>
          </cell>
          <cell r="H573" t="str">
            <v>5.4 15 SEP 2012</v>
          </cell>
          <cell r="I573" t="str">
            <v>B046353AC2</v>
          </cell>
          <cell r="J573" t="str">
            <v>B</v>
          </cell>
          <cell r="K573" t="str">
            <v>CAL</v>
          </cell>
          <cell r="L573">
            <v>2400</v>
          </cell>
          <cell r="M573">
            <v>1019274.69</v>
          </cell>
          <cell r="N573">
            <v>1043240</v>
          </cell>
          <cell r="O573">
            <v>1089510</v>
          </cell>
          <cell r="P573">
            <v>1000000</v>
          </cell>
          <cell r="Q573">
            <v>1091910</v>
          </cell>
          <cell r="R573" t="str">
            <v>MS   15</v>
          </cell>
          <cell r="S573">
            <v>41167</v>
          </cell>
          <cell r="T573">
            <v>2012</v>
          </cell>
          <cell r="U573">
            <v>9</v>
          </cell>
          <cell r="V573">
            <v>716</v>
          </cell>
          <cell r="W573" t="str">
            <v>MS</v>
          </cell>
          <cell r="X573">
            <v>5.4</v>
          </cell>
          <cell r="Y573">
            <v>1.88</v>
          </cell>
          <cell r="Z573">
            <v>8.6025804772508791E-4</v>
          </cell>
          <cell r="AA573">
            <v>40451</v>
          </cell>
          <cell r="AB573">
            <v>70235.31</v>
          </cell>
          <cell r="AC573">
            <v>4.5400000000000003E-2</v>
          </cell>
          <cell r="AD573">
            <v>1</v>
          </cell>
          <cell r="AE573">
            <v>108.95100000000001</v>
          </cell>
          <cell r="AF573" t="str">
            <v>AA-</v>
          </cell>
          <cell r="AG573">
            <v>104.324</v>
          </cell>
          <cell r="AH573">
            <v>4.3</v>
          </cell>
          <cell r="AI573">
            <v>0.8</v>
          </cell>
          <cell r="AJ573">
            <v>1.9676114921371689E-3</v>
          </cell>
          <cell r="AK573">
            <v>2.4375066011138933E-3</v>
          </cell>
          <cell r="AL573" t="str">
            <v>AA-</v>
          </cell>
          <cell r="AM573" t="str">
            <v>A1</v>
          </cell>
          <cell r="AN573" t="str">
            <v>AA-</v>
          </cell>
          <cell r="AO573" t="str">
            <v>Consumer, Non-cyclical</v>
          </cell>
          <cell r="AP573" t="str">
            <v>Pharmaceuticals</v>
          </cell>
          <cell r="AQ573" t="str">
            <v>BRITAIN</v>
          </cell>
          <cell r="AR573" t="str">
            <v>#N/A Field Not Applicable</v>
          </cell>
        </row>
        <row r="574">
          <cell r="A574" t="str">
            <v>CP Ltd</v>
          </cell>
          <cell r="B574" t="str">
            <v>HSBC IPO</v>
          </cell>
          <cell r="C574" t="str">
            <v>13400032</v>
          </cell>
          <cell r="D574" t="str">
            <v>USD</v>
          </cell>
          <cell r="E574" t="str">
            <v>015</v>
          </cell>
          <cell r="F574" t="str">
            <v>072</v>
          </cell>
          <cell r="G574" t="str">
            <v>JOHN DEERE CAP CORP</v>
          </cell>
          <cell r="H574" t="str">
            <v>4.5 03 APR 2013</v>
          </cell>
          <cell r="I574" t="str">
            <v>B24422EQQ5</v>
          </cell>
          <cell r="J574" t="str">
            <v>B</v>
          </cell>
          <cell r="K574" t="str">
            <v>ZZZ</v>
          </cell>
          <cell r="L574">
            <v>17800</v>
          </cell>
          <cell r="M574">
            <v>832857.27</v>
          </cell>
          <cell r="N574">
            <v>846072</v>
          </cell>
          <cell r="O574">
            <v>864608</v>
          </cell>
          <cell r="P574">
            <v>800000</v>
          </cell>
          <cell r="Q574">
            <v>882408</v>
          </cell>
          <cell r="R574" t="str">
            <v>AO    3</v>
          </cell>
          <cell r="S574">
            <v>41367</v>
          </cell>
          <cell r="T574">
            <v>2013</v>
          </cell>
          <cell r="U574">
            <v>4</v>
          </cell>
          <cell r="V574">
            <v>916</v>
          </cell>
          <cell r="W574" t="str">
            <v>MS</v>
          </cell>
          <cell r="X574">
            <v>4.5</v>
          </cell>
          <cell r="Y574">
            <v>2.34</v>
          </cell>
          <cell r="Z574">
            <v>8.7491546486709814E-4</v>
          </cell>
          <cell r="AA574">
            <v>40451</v>
          </cell>
          <cell r="AB574">
            <v>31750.73</v>
          </cell>
          <cell r="AC574">
            <v>6.9000000000000006E-2</v>
          </cell>
          <cell r="AD574">
            <v>1</v>
          </cell>
          <cell r="AE574">
            <v>108.07600000000001</v>
          </cell>
          <cell r="AF574" t="str">
            <v>A</v>
          </cell>
          <cell r="AG574">
            <v>105.759</v>
          </cell>
          <cell r="AH574">
            <v>2.8</v>
          </cell>
          <cell r="AI574">
            <v>1.2</v>
          </cell>
          <cell r="AJ574">
            <v>1.0469073938580661E-3</v>
          </cell>
          <cell r="AK574">
            <v>1.2969245674166255E-3</v>
          </cell>
          <cell r="AL574" t="str">
            <v xml:space="preserve">A </v>
          </cell>
          <cell r="AM574" t="str">
            <v>A2</v>
          </cell>
          <cell r="AN574" t="str">
            <v xml:space="preserve">A </v>
          </cell>
          <cell r="AO574" t="str">
            <v>Financial</v>
          </cell>
          <cell r="AP574" t="str">
            <v>Diversified Finan Serv</v>
          </cell>
          <cell r="AQ574" t="str">
            <v>UNITED STATES</v>
          </cell>
          <cell r="AR574" t="str">
            <v>#N/A Field Not Applicable</v>
          </cell>
        </row>
        <row r="575">
          <cell r="A575" t="str">
            <v>CP Ltd</v>
          </cell>
          <cell r="B575" t="str">
            <v>HSBC IPO</v>
          </cell>
          <cell r="C575" t="str">
            <v>13400032</v>
          </cell>
          <cell r="D575" t="str">
            <v>USD</v>
          </cell>
          <cell r="E575" t="str">
            <v>015</v>
          </cell>
          <cell r="F575" t="str">
            <v>072</v>
          </cell>
          <cell r="G575" t="str">
            <v>GENERAL ELEC CAP COR</v>
          </cell>
          <cell r="H575" t="str">
            <v>5.25 19 OCT 2012</v>
          </cell>
          <cell r="I575" t="str">
            <v>B36962G3K8</v>
          </cell>
          <cell r="J575" t="str">
            <v>B</v>
          </cell>
          <cell r="K575" t="str">
            <v>ZZZ</v>
          </cell>
          <cell r="L575">
            <v>23625</v>
          </cell>
          <cell r="M575">
            <v>1020674.15</v>
          </cell>
          <cell r="N575">
            <v>1047200</v>
          </cell>
          <cell r="O575">
            <v>1076650</v>
          </cell>
          <cell r="P575">
            <v>1000000</v>
          </cell>
          <cell r="Q575">
            <v>1100275</v>
          </cell>
          <cell r="R575" t="str">
            <v>AO   19</v>
          </cell>
          <cell r="S575">
            <v>41201</v>
          </cell>
          <cell r="T575">
            <v>2012</v>
          </cell>
          <cell r="U575">
            <v>10</v>
          </cell>
          <cell r="V575">
            <v>750</v>
          </cell>
          <cell r="W575" t="str">
            <v>MS</v>
          </cell>
          <cell r="X575">
            <v>5.25</v>
          </cell>
          <cell r="Y575">
            <v>1.92</v>
          </cell>
          <cell r="Z575">
            <v>8.7976767168264109E-4</v>
          </cell>
          <cell r="AA575">
            <v>40451</v>
          </cell>
          <cell r="AB575">
            <v>55975.85</v>
          </cell>
          <cell r="AC575">
            <v>4.8000000000000001E-2</v>
          </cell>
          <cell r="AD575">
            <v>1</v>
          </cell>
          <cell r="AE575">
            <v>107.66500000000001</v>
          </cell>
          <cell r="AF575" t="str">
            <v>AA+</v>
          </cell>
          <cell r="AG575">
            <v>104.72</v>
          </cell>
          <cell r="AH575">
            <v>4.0999999999999996</v>
          </cell>
          <cell r="AI575">
            <v>1.4</v>
          </cell>
          <cell r="AJ575">
            <v>1.8786705489056397E-3</v>
          </cell>
          <cell r="AK575">
            <v>2.3273252278588142E-3</v>
          </cell>
          <cell r="AL575" t="str">
            <v>AA+</v>
          </cell>
          <cell r="AM575" t="str">
            <v>Aa2</v>
          </cell>
          <cell r="AN575" t="str">
            <v>AA+</v>
          </cell>
          <cell r="AO575" t="str">
            <v>Financial</v>
          </cell>
          <cell r="AP575" t="str">
            <v>Diversified Finan Serv</v>
          </cell>
          <cell r="AQ575" t="str">
            <v>UNITED STATES</v>
          </cell>
          <cell r="AR575" t="str">
            <v>#N/A Field Not Applicable</v>
          </cell>
        </row>
        <row r="576">
          <cell r="A576" t="str">
            <v>CP Inc</v>
          </cell>
          <cell r="B576" t="str">
            <v>Deutsche Bank</v>
          </cell>
          <cell r="C576" t="str">
            <v>13401302</v>
          </cell>
          <cell r="D576" t="str">
            <v>USD</v>
          </cell>
          <cell r="E576" t="str">
            <v>015</v>
          </cell>
          <cell r="F576" t="str">
            <v>072</v>
          </cell>
          <cell r="G576" t="str">
            <v>INTL BUSINESS MCHN</v>
          </cell>
          <cell r="H576" t="str">
            <v>4.950 MAR 22 11</v>
          </cell>
          <cell r="I576" t="str">
            <v>459200DU2</v>
          </cell>
          <cell r="J576" t="str">
            <v>B</v>
          </cell>
          <cell r="K576" t="str">
            <v>ZZZ</v>
          </cell>
          <cell r="L576">
            <v>1237.5</v>
          </cell>
          <cell r="M576">
            <v>1000819.42</v>
          </cell>
          <cell r="N576">
            <v>1004140</v>
          </cell>
          <cell r="O576">
            <v>1020380</v>
          </cell>
          <cell r="P576">
            <v>1000000</v>
          </cell>
          <cell r="Q576">
            <v>1021617.5</v>
          </cell>
          <cell r="R576" t="str">
            <v>MS   22</v>
          </cell>
          <cell r="S576">
            <v>40624</v>
          </cell>
          <cell r="T576">
            <v>2011</v>
          </cell>
          <cell r="U576">
            <v>3</v>
          </cell>
          <cell r="V576">
            <v>173</v>
          </cell>
          <cell r="W576" t="str">
            <v>MS</v>
          </cell>
          <cell r="X576">
            <v>4.95</v>
          </cell>
          <cell r="Y576">
            <v>0.48</v>
          </cell>
          <cell r="Z576">
            <v>2.1566348351924347E-4</v>
          </cell>
          <cell r="AA576">
            <v>40451</v>
          </cell>
          <cell r="AB576">
            <v>19560.580000000002</v>
          </cell>
          <cell r="AC576">
            <v>4.5999999999999999E-3</v>
          </cell>
          <cell r="AD576">
            <v>1</v>
          </cell>
          <cell r="AE576">
            <v>102.038</v>
          </cell>
          <cell r="AF576" t="str">
            <v>A+</v>
          </cell>
          <cell r="AG576">
            <v>100.414</v>
          </cell>
          <cell r="AH576">
            <v>4.8</v>
          </cell>
          <cell r="AI576">
            <v>0.7</v>
          </cell>
          <cell r="AJ576">
            <v>2.1566348351924345E-3</v>
          </cell>
          <cell r="AK576">
            <v>2.6716715510051833E-3</v>
          </cell>
          <cell r="AL576" t="str">
            <v xml:space="preserve">A+ </v>
          </cell>
          <cell r="AM576" t="str">
            <v>A1</v>
          </cell>
          <cell r="AN576" t="str">
            <v xml:space="preserve">A+ </v>
          </cell>
          <cell r="AO576" t="str">
            <v>Technology</v>
          </cell>
          <cell r="AP576" t="str">
            <v>Computers</v>
          </cell>
          <cell r="AQ576" t="str">
            <v>UNITED STATES</v>
          </cell>
          <cell r="AR576" t="str">
            <v>#N/A Field Not Applicable</v>
          </cell>
        </row>
        <row r="577">
          <cell r="A577" t="str">
            <v>CP Inc</v>
          </cell>
          <cell r="B577" t="str">
            <v>Deutsche Bank</v>
          </cell>
          <cell r="C577" t="str">
            <v>13401302</v>
          </cell>
          <cell r="D577" t="str">
            <v>USD</v>
          </cell>
          <cell r="E577" t="str">
            <v>575</v>
          </cell>
          <cell r="F577" t="str">
            <v>072</v>
          </cell>
          <cell r="G577" t="str">
            <v>NOVARTIS CAPITAL COR</v>
          </cell>
          <cell r="H577" t="str">
            <v>4.125 FEB 10 14</v>
          </cell>
          <cell r="I577" t="str">
            <v>66989HAA6</v>
          </cell>
          <cell r="J577" t="str">
            <v>B</v>
          </cell>
          <cell r="K577" t="str">
            <v>CAL</v>
          </cell>
          <cell r="L577">
            <v>23375</v>
          </cell>
          <cell r="M577">
            <v>4147273.55</v>
          </cell>
          <cell r="N577">
            <v>4197760</v>
          </cell>
          <cell r="O577">
            <v>4367920</v>
          </cell>
          <cell r="P577">
            <v>4000000</v>
          </cell>
          <cell r="Q577">
            <v>4391295</v>
          </cell>
          <cell r="R577" t="str">
            <v>FA   10</v>
          </cell>
          <cell r="S577">
            <v>41680</v>
          </cell>
          <cell r="T577">
            <v>2014</v>
          </cell>
          <cell r="U577">
            <v>2</v>
          </cell>
          <cell r="V577">
            <v>1229</v>
          </cell>
          <cell r="W577" t="str">
            <v>MS</v>
          </cell>
          <cell r="X577">
            <v>4.125</v>
          </cell>
          <cell r="Y577">
            <v>3.15</v>
          </cell>
          <cell r="Z577">
            <v>5.8647957312395966E-3</v>
          </cell>
          <cell r="AA577">
            <v>40451</v>
          </cell>
          <cell r="AB577">
            <v>220646.45</v>
          </cell>
          <cell r="AC577">
            <v>0.11840000000000001</v>
          </cell>
          <cell r="AD577">
            <v>1</v>
          </cell>
          <cell r="AE577">
            <v>109.19799999999999</v>
          </cell>
          <cell r="AF577" t="str">
            <v>AA-</v>
          </cell>
          <cell r="AG577">
            <v>104.944</v>
          </cell>
          <cell r="AH577">
            <v>3</v>
          </cell>
          <cell r="AI577">
            <v>1.3</v>
          </cell>
          <cell r="AJ577">
            <v>5.5855197440377105E-3</v>
          </cell>
          <cell r="AK577">
            <v>6.9194255579163762E-3</v>
          </cell>
          <cell r="AL577" t="str">
            <v>AA-</v>
          </cell>
          <cell r="AM577" t="str">
            <v>Aa2</v>
          </cell>
          <cell r="AN577" t="str">
            <v>AA-</v>
          </cell>
          <cell r="AO577" t="str">
            <v>Consumer, Non-cyclical</v>
          </cell>
          <cell r="AP577" t="str">
            <v>Pharmaceuticals</v>
          </cell>
          <cell r="AQ577" t="str">
            <v>UNITED STATES</v>
          </cell>
          <cell r="AR577" t="str">
            <v>#N/A Field Not Applicable</v>
          </cell>
        </row>
        <row r="578">
          <cell r="A578" t="str">
            <v>CP Inc</v>
          </cell>
          <cell r="B578" t="str">
            <v>Deutsche Bank</v>
          </cell>
          <cell r="C578" t="str">
            <v>13401302</v>
          </cell>
          <cell r="D578" t="str">
            <v>USD</v>
          </cell>
          <cell r="E578" t="str">
            <v>015</v>
          </cell>
          <cell r="F578" t="str">
            <v>072</v>
          </cell>
          <cell r="G578" t="str">
            <v>ALABAMA POWER CO</v>
          </cell>
          <cell r="H578" t="str">
            <v>5.8 15 NOV 2013</v>
          </cell>
          <cell r="I578" t="str">
            <v>B010392FA1</v>
          </cell>
          <cell r="J578" t="str">
            <v>B</v>
          </cell>
          <cell r="K578" t="str">
            <v>CAL</v>
          </cell>
          <cell r="L578">
            <v>21911.11</v>
          </cell>
          <cell r="M578">
            <v>1044697.77</v>
          </cell>
          <cell r="N578">
            <v>1069260</v>
          </cell>
          <cell r="O578">
            <v>1137150</v>
          </cell>
          <cell r="P578">
            <v>1000000</v>
          </cell>
          <cell r="Q578">
            <v>1159061.1100000001</v>
          </cell>
          <cell r="R578" t="str">
            <v>MN   15</v>
          </cell>
          <cell r="S578">
            <v>41593</v>
          </cell>
          <cell r="T578">
            <v>2013</v>
          </cell>
          <cell r="U578">
            <v>11</v>
          </cell>
          <cell r="V578">
            <v>1142</v>
          </cell>
          <cell r="W578" t="str">
            <v>MS</v>
          </cell>
          <cell r="X578">
            <v>5.8</v>
          </cell>
          <cell r="Y578">
            <v>2.85</v>
          </cell>
          <cell r="Z578">
            <v>1.3366422429122887E-3</v>
          </cell>
          <cell r="AA578">
            <v>40451</v>
          </cell>
          <cell r="AB578">
            <v>92452.23</v>
          </cell>
          <cell r="AC578">
            <v>0.10009999999999999</v>
          </cell>
          <cell r="AD578">
            <v>1</v>
          </cell>
          <cell r="AE578">
            <v>113.715</v>
          </cell>
          <cell r="AF578" t="str">
            <v>A</v>
          </cell>
          <cell r="AG578">
            <v>106.926</v>
          </cell>
          <cell r="AH578">
            <v>3.7</v>
          </cell>
          <cell r="AI578">
            <v>1.3</v>
          </cell>
          <cell r="AJ578">
            <v>1.735289929394901E-3</v>
          </cell>
          <cell r="AK578">
            <v>2.1497031678506077E-3</v>
          </cell>
          <cell r="AL578" t="str">
            <v xml:space="preserve">A </v>
          </cell>
          <cell r="AM578" t="str">
            <v>A2</v>
          </cell>
          <cell r="AN578" t="str">
            <v xml:space="preserve">A </v>
          </cell>
          <cell r="AO578" t="str">
            <v>Utilities</v>
          </cell>
          <cell r="AP578" t="str">
            <v>Electric</v>
          </cell>
          <cell r="AQ578" t="str">
            <v>UNITED STATES</v>
          </cell>
          <cell r="AR578" t="str">
            <v>#N/A Field Not Applicable</v>
          </cell>
        </row>
        <row r="579">
          <cell r="A579" t="str">
            <v>CP Inc</v>
          </cell>
          <cell r="B579" t="str">
            <v>Deutsche Bank</v>
          </cell>
          <cell r="C579" t="str">
            <v>13401302</v>
          </cell>
          <cell r="D579" t="str">
            <v>USD</v>
          </cell>
          <cell r="E579" t="str">
            <v>015</v>
          </cell>
          <cell r="F579" t="str">
            <v>072</v>
          </cell>
          <cell r="G579" t="str">
            <v>CATERPILLAR FIN SERV</v>
          </cell>
          <cell r="H579" t="str">
            <v>4.25 08 FEB 2013</v>
          </cell>
          <cell r="I579" t="str">
            <v>B14912L3S8</v>
          </cell>
          <cell r="J579" t="str">
            <v>B</v>
          </cell>
          <cell r="K579" t="str">
            <v>ZZZ</v>
          </cell>
          <cell r="L579">
            <v>18770.830000000002</v>
          </cell>
          <cell r="M579">
            <v>3223503.26</v>
          </cell>
          <cell r="N579">
            <v>3231810</v>
          </cell>
          <cell r="O579">
            <v>3214440</v>
          </cell>
          <cell r="P579">
            <v>3000000</v>
          </cell>
          <cell r="Q579">
            <v>3233210.83</v>
          </cell>
          <cell r="R579" t="str">
            <v>FA    8</v>
          </cell>
          <cell r="S579">
            <v>41313</v>
          </cell>
          <cell r="T579">
            <v>2013</v>
          </cell>
          <cell r="U579">
            <v>2</v>
          </cell>
          <cell r="V579">
            <v>862</v>
          </cell>
          <cell r="W579" t="str">
            <v>MS</v>
          </cell>
          <cell r="X579">
            <v>4.25</v>
          </cell>
          <cell r="Y579">
            <v>2.2400000000000002</v>
          </cell>
          <cell r="Z579">
            <v>3.2415728539124892E-3</v>
          </cell>
          <cell r="AA579">
            <v>40451</v>
          </cell>
          <cell r="AB579">
            <v>-9063.26</v>
          </cell>
          <cell r="AC579">
            <v>6.2899999999999998E-2</v>
          </cell>
          <cell r="AD579">
            <v>1</v>
          </cell>
          <cell r="AE579">
            <v>107.148</v>
          </cell>
          <cell r="AF579" t="str">
            <v>A</v>
          </cell>
          <cell r="AG579">
            <v>107.727</v>
          </cell>
          <cell r="AH579">
            <v>1.1000000000000001</v>
          </cell>
          <cell r="AI579">
            <v>1.2</v>
          </cell>
          <cell r="AJ579">
            <v>1.5918438121891687E-3</v>
          </cell>
          <cell r="AK579">
            <v>1.9719999683163601E-3</v>
          </cell>
          <cell r="AL579" t="str">
            <v xml:space="preserve">A </v>
          </cell>
          <cell r="AM579" t="str">
            <v>A2</v>
          </cell>
          <cell r="AN579" t="str">
            <v xml:space="preserve">A </v>
          </cell>
          <cell r="AO579" t="str">
            <v>Financial</v>
          </cell>
          <cell r="AP579" t="str">
            <v>Diversified Finan Serv</v>
          </cell>
          <cell r="AQ579" t="str">
            <v>UNITED STATES</v>
          </cell>
          <cell r="AR579" t="str">
            <v>#N/A Field Not Applicable</v>
          </cell>
        </row>
        <row r="580">
          <cell r="A580" t="str">
            <v>CP Inc</v>
          </cell>
          <cell r="B580" t="str">
            <v>Deutsche Bank</v>
          </cell>
          <cell r="C580" t="str">
            <v>13401302</v>
          </cell>
          <cell r="D580" t="str">
            <v>USD</v>
          </cell>
          <cell r="E580" t="str">
            <v>015</v>
          </cell>
          <cell r="F580" t="str">
            <v>072</v>
          </cell>
          <cell r="G580" t="str">
            <v>GENERAL ELECTRIC CAP</v>
          </cell>
          <cell r="H580" t="str">
            <v>4 15 FEB 2012</v>
          </cell>
          <cell r="I580" t="str">
            <v>B36966RV94</v>
          </cell>
          <cell r="J580" t="str">
            <v>B</v>
          </cell>
          <cell r="K580" t="str">
            <v>ZZZ</v>
          </cell>
          <cell r="L580">
            <v>12777.78</v>
          </cell>
          <cell r="M580">
            <v>2500000</v>
          </cell>
          <cell r="N580">
            <v>2500000</v>
          </cell>
          <cell r="O580">
            <v>2581750</v>
          </cell>
          <cell r="P580">
            <v>2500000</v>
          </cell>
          <cell r="Q580">
            <v>2594527.7799999998</v>
          </cell>
          <cell r="R580" t="str">
            <v>FA   15</v>
          </cell>
          <cell r="S580">
            <v>40954</v>
          </cell>
          <cell r="T580">
            <v>2012</v>
          </cell>
          <cell r="U580">
            <v>2</v>
          </cell>
          <cell r="V580">
            <v>503</v>
          </cell>
          <cell r="W580" t="str">
            <v>MS</v>
          </cell>
          <cell r="X580">
            <v>4</v>
          </cell>
          <cell r="Y580">
            <v>1.34</v>
          </cell>
          <cell r="Z580">
            <v>1.5039190540434557E-3</v>
          </cell>
          <cell r="AA580">
            <v>40451</v>
          </cell>
          <cell r="AB580">
            <v>81750</v>
          </cell>
          <cell r="AC580">
            <v>2.4700000000000003E-2</v>
          </cell>
          <cell r="AD580">
            <v>1</v>
          </cell>
          <cell r="AE580">
            <v>103.27</v>
          </cell>
          <cell r="AF580" t="str">
            <v>AA+</v>
          </cell>
          <cell r="AG580">
            <v>100</v>
          </cell>
          <cell r="AH580">
            <v>4</v>
          </cell>
          <cell r="AI580">
            <v>1.6</v>
          </cell>
          <cell r="AJ580">
            <v>4.489310609084942E-3</v>
          </cell>
          <cell r="AK580">
            <v>5.5614252548451398E-3</v>
          </cell>
          <cell r="AL580" t="str">
            <v>AA+</v>
          </cell>
          <cell r="AM580" t="str">
            <v>Aa2</v>
          </cell>
          <cell r="AN580" t="str">
            <v>AA+</v>
          </cell>
          <cell r="AO580" t="str">
            <v>Financial</v>
          </cell>
          <cell r="AP580" t="str">
            <v>Diversified Finan Serv</v>
          </cell>
          <cell r="AQ580" t="str">
            <v>UNITED STATES</v>
          </cell>
          <cell r="AR580" t="str">
            <v>#N/A Field Not Applicable</v>
          </cell>
        </row>
        <row r="581">
          <cell r="A581" t="str">
            <v>CP Inc</v>
          </cell>
          <cell r="B581" t="str">
            <v>Deutsche Bank</v>
          </cell>
          <cell r="C581" t="str">
            <v>13401302</v>
          </cell>
          <cell r="D581" t="str">
            <v>USD</v>
          </cell>
          <cell r="E581" t="str">
            <v>015</v>
          </cell>
          <cell r="F581" t="str">
            <v>072</v>
          </cell>
          <cell r="G581" t="str">
            <v>GENERAL ELEC CAP COR</v>
          </cell>
          <cell r="H581" t="str">
            <v>3.0 09 DEC 2011</v>
          </cell>
          <cell r="I581" t="str">
            <v>B36967HAD9</v>
          </cell>
          <cell r="J581" t="str">
            <v>B</v>
          </cell>
          <cell r="K581" t="str">
            <v>ZZZ</v>
          </cell>
          <cell r="L581">
            <v>28000</v>
          </cell>
          <cell r="M581">
            <v>3038292</v>
          </cell>
          <cell r="N581">
            <v>3095730</v>
          </cell>
          <cell r="O581">
            <v>3091110</v>
          </cell>
          <cell r="P581">
            <v>3000000</v>
          </cell>
          <cell r="Q581">
            <v>3119110</v>
          </cell>
          <cell r="R581" t="str">
            <v>JD    9</v>
          </cell>
          <cell r="S581">
            <v>40886</v>
          </cell>
          <cell r="T581">
            <v>2011</v>
          </cell>
          <cell r="U581">
            <v>12</v>
          </cell>
          <cell r="V581">
            <v>435</v>
          </cell>
          <cell r="W581" t="str">
            <v>MS</v>
          </cell>
          <cell r="X581">
            <v>3</v>
          </cell>
          <cell r="Y581">
            <v>1.17</v>
          </cell>
          <cell r="Z581">
            <v>1.5958608715644551E-3</v>
          </cell>
          <cell r="AA581">
            <v>40451</v>
          </cell>
          <cell r="AB581">
            <v>52818</v>
          </cell>
          <cell r="AC581">
            <v>1.9599999999999999E-2</v>
          </cell>
          <cell r="AD581">
            <v>1</v>
          </cell>
          <cell r="AE581">
            <v>103.03700000000001</v>
          </cell>
          <cell r="AF581" t="str">
            <v>AAA</v>
          </cell>
          <cell r="AG581">
            <v>103.191</v>
          </cell>
          <cell r="AH581">
            <v>1.9</v>
          </cell>
          <cell r="AI581">
            <v>0.4</v>
          </cell>
          <cell r="AJ581">
            <v>2.5915689367286025E-3</v>
          </cell>
          <cell r="AK581">
            <v>3.2104744334748503E-3</v>
          </cell>
          <cell r="AL581" t="str">
            <v>AAA</v>
          </cell>
          <cell r="AM581" t="str">
            <v>Aaa</v>
          </cell>
          <cell r="AN581" t="str">
            <v>AAA</v>
          </cell>
          <cell r="AO581" t="str">
            <v>Financial</v>
          </cell>
          <cell r="AP581" t="str">
            <v>Diversified Finan Serv</v>
          </cell>
          <cell r="AQ581" t="str">
            <v>UNITED STATES</v>
          </cell>
          <cell r="AR581" t="str">
            <v>#N/A Field Not Applicable</v>
          </cell>
        </row>
        <row r="582">
          <cell r="A582" t="str">
            <v>CP Inc</v>
          </cell>
          <cell r="B582" t="str">
            <v>Deutsche Bank</v>
          </cell>
          <cell r="C582" t="str">
            <v>13401302</v>
          </cell>
          <cell r="D582" t="str">
            <v>USD</v>
          </cell>
          <cell r="E582" t="str">
            <v>015</v>
          </cell>
          <cell r="F582" t="str">
            <v>072</v>
          </cell>
          <cell r="G582" t="str">
            <v>HONEYWELL INTL</v>
          </cell>
          <cell r="H582" t="str">
            <v>4.25 01 MAR 2013</v>
          </cell>
          <cell r="I582" t="str">
            <v>B438516AW6</v>
          </cell>
          <cell r="J582" t="str">
            <v>B</v>
          </cell>
          <cell r="K582" t="str">
            <v>ZZZ</v>
          </cell>
          <cell r="L582">
            <v>8854.17</v>
          </cell>
          <cell r="M582">
            <v>2508024.31</v>
          </cell>
          <cell r="N582">
            <v>2514875</v>
          </cell>
          <cell r="O582">
            <v>2704545</v>
          </cell>
          <cell r="P582">
            <v>2500000</v>
          </cell>
          <cell r="Q582">
            <v>2713399.17</v>
          </cell>
          <cell r="R582" t="str">
            <v>MS    1</v>
          </cell>
          <cell r="S582">
            <v>41334</v>
          </cell>
          <cell r="T582">
            <v>2013</v>
          </cell>
          <cell r="U582">
            <v>3</v>
          </cell>
          <cell r="V582">
            <v>883</v>
          </cell>
          <cell r="W582" t="str">
            <v>MS</v>
          </cell>
          <cell r="X582">
            <v>4.25</v>
          </cell>
          <cell r="Y582">
            <v>2.31</v>
          </cell>
          <cell r="Z582">
            <v>2.6008983329696925E-3</v>
          </cell>
          <cell r="AA582">
            <v>40451</v>
          </cell>
          <cell r="AB582">
            <v>196520.69</v>
          </cell>
          <cell r="AC582">
            <v>6.6400000000000001E-2</v>
          </cell>
          <cell r="AD582">
            <v>1</v>
          </cell>
          <cell r="AE582">
            <v>108.182</v>
          </cell>
          <cell r="AF582" t="str">
            <v>A</v>
          </cell>
          <cell r="AG582">
            <v>100.595</v>
          </cell>
          <cell r="AH582">
            <v>4.0999999999999996</v>
          </cell>
          <cell r="AI582">
            <v>0.8</v>
          </cell>
          <cell r="AJ582">
            <v>4.6163130585176364E-3</v>
          </cell>
          <cell r="AK582">
            <v>5.718757792333818E-3</v>
          </cell>
          <cell r="AL582" t="str">
            <v xml:space="preserve">A </v>
          </cell>
          <cell r="AM582" t="str">
            <v>A2</v>
          </cell>
          <cell r="AN582" t="str">
            <v xml:space="preserve">A </v>
          </cell>
          <cell r="AO582" t="str">
            <v>Industrial</v>
          </cell>
          <cell r="AP582" t="str">
            <v>Miscellaneous Manufactur</v>
          </cell>
          <cell r="AQ582" t="str">
            <v>UNITED STATES</v>
          </cell>
          <cell r="AR582" t="str">
            <v>#N/A Field Not Applicable</v>
          </cell>
        </row>
        <row r="583">
          <cell r="A583" t="str">
            <v>CP Inc</v>
          </cell>
          <cell r="B583" t="str">
            <v>Deutsche Bank</v>
          </cell>
          <cell r="C583" t="str">
            <v>13401302</v>
          </cell>
          <cell r="D583" t="str">
            <v>USD</v>
          </cell>
          <cell r="E583" t="str">
            <v>015</v>
          </cell>
          <cell r="F583" t="str">
            <v>072</v>
          </cell>
          <cell r="G583" t="str">
            <v>MERRILL LYNCH &amp; CO</v>
          </cell>
          <cell r="H583" t="str">
            <v>4.5 04 NOV 2010</v>
          </cell>
          <cell r="I583" t="str">
            <v>B59018YSH5</v>
          </cell>
          <cell r="J583" t="str">
            <v>B</v>
          </cell>
          <cell r="K583" t="str">
            <v>ZZZ</v>
          </cell>
          <cell r="L583">
            <v>27562.5</v>
          </cell>
          <cell r="M583">
            <v>1499106.16</v>
          </cell>
          <cell r="N583">
            <v>1469925</v>
          </cell>
          <cell r="O583">
            <v>1503900</v>
          </cell>
          <cell r="P583">
            <v>1500000</v>
          </cell>
          <cell r="Q583">
            <v>1531462.5</v>
          </cell>
          <cell r="R583" t="str">
            <v>MN    4</v>
          </cell>
          <cell r="S583">
            <v>40486</v>
          </cell>
          <cell r="T583">
            <v>2010</v>
          </cell>
          <cell r="U583">
            <v>11</v>
          </cell>
          <cell r="V583">
            <v>35</v>
          </cell>
          <cell r="W583" t="str">
            <v>MS</v>
          </cell>
          <cell r="X583">
            <v>4.5</v>
          </cell>
          <cell r="Y583">
            <v>0.09</v>
          </cell>
          <cell r="Z583">
            <v>6.0569578694093292E-5</v>
          </cell>
          <cell r="AA583">
            <v>40451</v>
          </cell>
          <cell r="AB583">
            <v>4793.84</v>
          </cell>
          <cell r="AC583">
            <v>5.9999999999999995E-4</v>
          </cell>
          <cell r="AD583">
            <v>1</v>
          </cell>
          <cell r="AE583">
            <v>100.26</v>
          </cell>
          <cell r="AF583" t="str">
            <v>A</v>
          </cell>
          <cell r="AG583">
            <v>97.995000000000005</v>
          </cell>
          <cell r="AH583">
            <v>5.2</v>
          </cell>
          <cell r="AI583">
            <v>1.7</v>
          </cell>
          <cell r="AJ583">
            <v>3.4995756578809459E-3</v>
          </cell>
          <cell r="AK583">
            <v>4.3353267661173176E-3</v>
          </cell>
          <cell r="AL583" t="str">
            <v xml:space="preserve">A </v>
          </cell>
          <cell r="AM583" t="str">
            <v>A2</v>
          </cell>
          <cell r="AN583" t="str">
            <v xml:space="preserve">A </v>
          </cell>
          <cell r="AO583" t="str">
            <v>Financial</v>
          </cell>
          <cell r="AP583" t="str">
            <v>Diversified Finan Serv</v>
          </cell>
          <cell r="AQ583" t="str">
            <v>UNITED STATES</v>
          </cell>
          <cell r="AR583" t="str">
            <v>#N/A Field Not Applicable</v>
          </cell>
        </row>
        <row r="584">
          <cell r="A584" t="str">
            <v>CP Inc</v>
          </cell>
          <cell r="B584" t="str">
            <v>Deutsche Bank</v>
          </cell>
          <cell r="C584" t="str">
            <v>13401302</v>
          </cell>
          <cell r="D584" t="str">
            <v>USD</v>
          </cell>
          <cell r="E584" t="str">
            <v>195</v>
          </cell>
          <cell r="F584" t="str">
            <v>072</v>
          </cell>
          <cell r="G584" t="str">
            <v>PROCTER &amp; GAMBLE INT</v>
          </cell>
          <cell r="H584" t="str">
            <v>1.35 26 AUG 2011</v>
          </cell>
          <cell r="I584" t="str">
            <v>B742732AE0</v>
          </cell>
          <cell r="J584" t="str">
            <v>B</v>
          </cell>
          <cell r="K584" t="str">
            <v>CAL</v>
          </cell>
          <cell r="L584">
            <v>5250</v>
          </cell>
          <cell r="M584">
            <v>4011977.51</v>
          </cell>
          <cell r="N584">
            <v>4025120</v>
          </cell>
          <cell r="O584">
            <v>4033920</v>
          </cell>
          <cell r="P584">
            <v>4000000</v>
          </cell>
          <cell r="Q584">
            <v>4039170</v>
          </cell>
          <cell r="R584" t="str">
            <v>FA   26</v>
          </cell>
          <cell r="S584">
            <v>40781</v>
          </cell>
          <cell r="T584">
            <v>2011</v>
          </cell>
          <cell r="U584">
            <v>8</v>
          </cell>
          <cell r="V584">
            <v>330</v>
          </cell>
          <cell r="W584" t="str">
            <v>MS</v>
          </cell>
          <cell r="X584">
            <v>1.35</v>
          </cell>
          <cell r="Y584">
            <v>0.9</v>
          </cell>
          <cell r="Z584">
            <v>1.620991187914787E-3</v>
          </cell>
          <cell r="AA584">
            <v>40451</v>
          </cell>
          <cell r="AB584">
            <v>21942.49</v>
          </cell>
          <cell r="AC584">
            <v>1.26E-2</v>
          </cell>
          <cell r="AD584">
            <v>1</v>
          </cell>
          <cell r="AE584">
            <v>100.848</v>
          </cell>
          <cell r="AF584" t="str">
            <v>AA-</v>
          </cell>
          <cell r="AG584">
            <v>100.62799999999999</v>
          </cell>
          <cell r="AH584">
            <v>1</v>
          </cell>
          <cell r="AI584">
            <v>0.4</v>
          </cell>
          <cell r="AJ584">
            <v>1.8011013199053189E-3</v>
          </cell>
          <cell r="AK584">
            <v>2.2312313045984716E-3</v>
          </cell>
          <cell r="AL584" t="str">
            <v>AA-</v>
          </cell>
          <cell r="AM584" t="str">
            <v>Aa3</v>
          </cell>
          <cell r="AN584" t="str">
            <v>AA-</v>
          </cell>
          <cell r="AO584" t="str">
            <v>Consumer, Non-cyclical</v>
          </cell>
          <cell r="AP584" t="str">
            <v>Cosmetics/Personal Care</v>
          </cell>
          <cell r="AQ584" t="str">
            <v>LUXEMBOURG</v>
          </cell>
          <cell r="AR584" t="str">
            <v>#N/A Field Not Applicable</v>
          </cell>
        </row>
        <row r="585">
          <cell r="A585" t="str">
            <v>CP Inc</v>
          </cell>
          <cell r="B585" t="str">
            <v>Deutsche Bank</v>
          </cell>
          <cell r="C585" t="str">
            <v>13401302</v>
          </cell>
          <cell r="D585" t="str">
            <v>USD</v>
          </cell>
          <cell r="E585" t="str">
            <v>015</v>
          </cell>
          <cell r="F585" t="str">
            <v>072</v>
          </cell>
          <cell r="G585" t="str">
            <v>CHEVRON CORP</v>
          </cell>
          <cell r="H585" t="str">
            <v>3.45 03 MAR 2012</v>
          </cell>
          <cell r="I585" t="str">
            <v>BEH7402538</v>
          </cell>
          <cell r="J585" t="str">
            <v>B</v>
          </cell>
          <cell r="K585" t="str">
            <v>CAL</v>
          </cell>
          <cell r="L585">
            <v>10733.33</v>
          </cell>
          <cell r="M585">
            <v>4069138.55</v>
          </cell>
          <cell r="N585">
            <v>4127122.5</v>
          </cell>
          <cell r="O585">
            <v>4153750</v>
          </cell>
          <cell r="P585">
            <v>4000000</v>
          </cell>
          <cell r="Q585">
            <v>4164483.33</v>
          </cell>
          <cell r="R585" t="str">
            <v>MS    3</v>
          </cell>
          <cell r="S585">
            <v>40971</v>
          </cell>
          <cell r="T585">
            <v>2012</v>
          </cell>
          <cell r="U585">
            <v>3</v>
          </cell>
          <cell r="V585">
            <v>520</v>
          </cell>
          <cell r="W585" t="str">
            <v>MS</v>
          </cell>
          <cell r="X585">
            <v>3.45</v>
          </cell>
          <cell r="Y585">
            <v>1.4</v>
          </cell>
          <cell r="Z585">
            <v>2.5574677607292126E-3</v>
          </cell>
          <cell r="AA585">
            <v>40451</v>
          </cell>
          <cell r="AB585">
            <v>84611.45</v>
          </cell>
          <cell r="AC585">
            <v>2.6600000000000002E-2</v>
          </cell>
          <cell r="AD585">
            <v>1</v>
          </cell>
          <cell r="AE585">
            <v>103.84399999999999</v>
          </cell>
          <cell r="AF585" t="str">
            <v>AA</v>
          </cell>
          <cell r="AG585">
            <v>103.178</v>
          </cell>
          <cell r="AH585">
            <v>2.2000000000000002</v>
          </cell>
          <cell r="AI585">
            <v>0.7</v>
          </cell>
          <cell r="AJ585">
            <v>4.0188779097173341E-3</v>
          </cell>
          <cell r="AK585">
            <v>4.9786461774354654E-3</v>
          </cell>
          <cell r="AL585" t="str">
            <v>AA</v>
          </cell>
          <cell r="AM585" t="str">
            <v>Aa1</v>
          </cell>
          <cell r="AN585" t="str">
            <v>AA</v>
          </cell>
          <cell r="AO585" t="str">
            <v>Energy</v>
          </cell>
          <cell r="AP585" t="str">
            <v>Oil&amp;Gas</v>
          </cell>
          <cell r="AQ585" t="str">
            <v>UNITED STATES</v>
          </cell>
          <cell r="AR585" t="str">
            <v>#N/A Field Not Applicable</v>
          </cell>
        </row>
        <row r="586">
          <cell r="A586" t="str">
            <v>CP Inc</v>
          </cell>
          <cell r="B586" t="str">
            <v>Treasury - Partners</v>
          </cell>
          <cell r="C586" t="str">
            <v>13401822</v>
          </cell>
          <cell r="D586" t="str">
            <v>USD</v>
          </cell>
          <cell r="E586" t="str">
            <v>015</v>
          </cell>
          <cell r="F586" t="str">
            <v>072</v>
          </cell>
          <cell r="G586" t="str">
            <v>INTL BUSINESS MCHN</v>
          </cell>
          <cell r="H586" t="str">
            <v>4.950 MAR 22 11</v>
          </cell>
          <cell r="I586" t="str">
            <v>459200DU2</v>
          </cell>
          <cell r="J586" t="str">
            <v>B</v>
          </cell>
          <cell r="K586" t="str">
            <v>ZZZ</v>
          </cell>
          <cell r="L586">
            <v>2475</v>
          </cell>
          <cell r="M586">
            <v>2001789.28</v>
          </cell>
          <cell r="N586">
            <v>2009040</v>
          </cell>
          <cell r="O586">
            <v>2040760</v>
          </cell>
          <cell r="P586">
            <v>2000000</v>
          </cell>
          <cell r="Q586">
            <v>2043235</v>
          </cell>
          <cell r="R586" t="str">
            <v>MS   22</v>
          </cell>
          <cell r="S586">
            <v>40624</v>
          </cell>
          <cell r="T586">
            <v>2011</v>
          </cell>
          <cell r="U586">
            <v>3</v>
          </cell>
          <cell r="V586">
            <v>173</v>
          </cell>
          <cell r="W586" t="str">
            <v>MS</v>
          </cell>
          <cell r="X586">
            <v>4.95</v>
          </cell>
          <cell r="Y586">
            <v>0.48</v>
          </cell>
          <cell r="Z586">
            <v>4.3135938488911236E-4</v>
          </cell>
          <cell r="AA586">
            <v>40451</v>
          </cell>
          <cell r="AB586">
            <v>38970.720000000001</v>
          </cell>
          <cell r="AC586">
            <v>4.5999999999999999E-3</v>
          </cell>
          <cell r="AD586">
            <v>1</v>
          </cell>
          <cell r="AE586">
            <v>102.038</v>
          </cell>
          <cell r="AF586" t="str">
            <v>A+</v>
          </cell>
          <cell r="AG586">
            <v>100.45200000000001</v>
          </cell>
          <cell r="AH586">
            <v>4.7</v>
          </cell>
          <cell r="AI586">
            <v>0.7</v>
          </cell>
          <cell r="AJ586">
            <v>4.2237273103725593E-3</v>
          </cell>
          <cell r="AK586">
            <v>5.2324166846350268E-3</v>
          </cell>
          <cell r="AL586" t="str">
            <v xml:space="preserve">A+ </v>
          </cell>
          <cell r="AM586" t="str">
            <v>A1</v>
          </cell>
          <cell r="AN586" t="str">
            <v xml:space="preserve">A+ </v>
          </cell>
          <cell r="AO586" t="str">
            <v>Technology</v>
          </cell>
          <cell r="AP586" t="str">
            <v>Computers</v>
          </cell>
          <cell r="AQ586" t="str">
            <v>UNITED STATES</v>
          </cell>
          <cell r="AR586" t="str">
            <v>#N/A Field Not Applicable</v>
          </cell>
        </row>
        <row r="587">
          <cell r="A587" t="str">
            <v>CP Inc</v>
          </cell>
          <cell r="B587" t="str">
            <v>Treasury - Partners</v>
          </cell>
          <cell r="C587" t="str">
            <v>13401822</v>
          </cell>
          <cell r="D587" t="str">
            <v>USD</v>
          </cell>
          <cell r="E587" t="str">
            <v>575</v>
          </cell>
          <cell r="F587" t="str">
            <v>072</v>
          </cell>
          <cell r="G587" t="str">
            <v>NOVARTIS CAPITAL COR</v>
          </cell>
          <cell r="H587" t="str">
            <v>4.125 FEB 10 14</v>
          </cell>
          <cell r="I587" t="str">
            <v>66989HAA6</v>
          </cell>
          <cell r="J587" t="str">
            <v>B</v>
          </cell>
          <cell r="K587" t="str">
            <v>CAL</v>
          </cell>
          <cell r="L587">
            <v>16502.75</v>
          </cell>
          <cell r="M587">
            <v>2904241.71</v>
          </cell>
          <cell r="N587">
            <v>2938089.6</v>
          </cell>
          <cell r="O587">
            <v>3083751.52</v>
          </cell>
          <cell r="P587">
            <v>2824000</v>
          </cell>
          <cell r="Q587">
            <v>3100254.27</v>
          </cell>
          <cell r="R587" t="str">
            <v>FA   10</v>
          </cell>
          <cell r="S587">
            <v>41680</v>
          </cell>
          <cell r="T587">
            <v>2014</v>
          </cell>
          <cell r="U587">
            <v>2</v>
          </cell>
          <cell r="V587">
            <v>1229</v>
          </cell>
          <cell r="W587" t="str">
            <v>MS</v>
          </cell>
          <cell r="X587">
            <v>4.125</v>
          </cell>
          <cell r="Y587">
            <v>3.15</v>
          </cell>
          <cell r="Z587">
            <v>4.1069835828157486E-3</v>
          </cell>
          <cell r="AA587">
            <v>40451</v>
          </cell>
          <cell r="AB587">
            <v>179509.81</v>
          </cell>
          <cell r="AC587">
            <v>0.11840000000000001</v>
          </cell>
          <cell r="AD587">
            <v>1</v>
          </cell>
          <cell r="AE587">
            <v>109.19799999999999</v>
          </cell>
          <cell r="AF587" t="str">
            <v>AA-</v>
          </cell>
          <cell r="AG587">
            <v>104.04</v>
          </cell>
          <cell r="AH587">
            <v>3.2</v>
          </cell>
          <cell r="AI587">
            <v>1.3</v>
          </cell>
          <cell r="AJ587">
            <v>4.1721737984159986E-3</v>
          </cell>
          <cell r="AK587">
            <v>5.1685514214939634E-3</v>
          </cell>
          <cell r="AL587" t="str">
            <v>AA-</v>
          </cell>
          <cell r="AM587" t="str">
            <v>Aa2</v>
          </cell>
          <cell r="AN587" t="str">
            <v>AA-</v>
          </cell>
          <cell r="AO587" t="str">
            <v>Consumer, Non-cyclical</v>
          </cell>
          <cell r="AP587" t="str">
            <v>Pharmaceuticals</v>
          </cell>
          <cell r="AQ587" t="str">
            <v>UNITED STATES</v>
          </cell>
          <cell r="AR587" t="str">
            <v>#N/A Field Not Applicable</v>
          </cell>
        </row>
        <row r="588">
          <cell r="A588" t="str">
            <v>CP Inc</v>
          </cell>
          <cell r="B588" t="str">
            <v>Treasury - Partners</v>
          </cell>
          <cell r="C588" t="str">
            <v>13401822</v>
          </cell>
          <cell r="D588" t="str">
            <v>USD</v>
          </cell>
          <cell r="E588" t="str">
            <v>015</v>
          </cell>
          <cell r="F588" t="str">
            <v>072</v>
          </cell>
          <cell r="G588" t="str">
            <v>BK OF AMERICA CORP</v>
          </cell>
          <cell r="H588" t="str">
            <v>7.375 15 MAY 20</v>
          </cell>
          <cell r="I588" t="str">
            <v>B06051GDY2</v>
          </cell>
          <cell r="J588" t="str">
            <v>B</v>
          </cell>
          <cell r="K588" t="str">
            <v>ZZZ</v>
          </cell>
          <cell r="L588">
            <v>41234.44</v>
          </cell>
          <cell r="M588">
            <v>1646114.77</v>
          </cell>
          <cell r="N588">
            <v>1671245.6</v>
          </cell>
          <cell r="O588">
            <v>1701038</v>
          </cell>
          <cell r="P588">
            <v>1480000</v>
          </cell>
          <cell r="Q588">
            <v>1742272.44</v>
          </cell>
          <cell r="R588" t="str">
            <v>MN   15</v>
          </cell>
          <cell r="S588">
            <v>41774</v>
          </cell>
          <cell r="T588">
            <v>2014</v>
          </cell>
          <cell r="U588">
            <v>5</v>
          </cell>
          <cell r="V588">
            <v>1323</v>
          </cell>
          <cell r="W588" t="str">
            <v>MS</v>
          </cell>
          <cell r="X588">
            <v>7.375</v>
          </cell>
          <cell r="Y588">
            <v>3.15</v>
          </cell>
          <cell r="Z588">
            <v>2.3278249577307121E-3</v>
          </cell>
          <cell r="AA588">
            <v>40451</v>
          </cell>
          <cell r="AB588">
            <v>54923.23</v>
          </cell>
          <cell r="AC588">
            <v>0.12359999999999999</v>
          </cell>
          <cell r="AD588">
            <v>1</v>
          </cell>
          <cell r="AE588">
            <v>114.935</v>
          </cell>
          <cell r="AF588" t="str">
            <v>A</v>
          </cell>
          <cell r="AG588">
            <v>112.92199999999998</v>
          </cell>
          <cell r="AH588">
            <v>4</v>
          </cell>
          <cell r="AI588">
            <v>3</v>
          </cell>
          <cell r="AJ588">
            <v>2.9559682002929678E-3</v>
          </cell>
          <cell r="AK588">
            <v>3.6618977017006393E-3</v>
          </cell>
          <cell r="AL588" t="str">
            <v xml:space="preserve">A </v>
          </cell>
          <cell r="AM588" t="str">
            <v>A2</v>
          </cell>
          <cell r="AN588" t="str">
            <v xml:space="preserve">A </v>
          </cell>
          <cell r="AO588" t="str">
            <v>Financial</v>
          </cell>
          <cell r="AP588" t="str">
            <v>Banks</v>
          </cell>
          <cell r="AQ588" t="str">
            <v>UNITED STATES</v>
          </cell>
          <cell r="AR588" t="str">
            <v>#N/A Field Not Applicable</v>
          </cell>
        </row>
        <row r="589">
          <cell r="A589" t="str">
            <v>CP Inc</v>
          </cell>
          <cell r="B589" t="str">
            <v>Treasury - Partners</v>
          </cell>
          <cell r="C589" t="str">
            <v>13401822</v>
          </cell>
          <cell r="D589" t="str">
            <v>USD</v>
          </cell>
          <cell r="E589" t="str">
            <v>015</v>
          </cell>
          <cell r="F589" t="str">
            <v>072</v>
          </cell>
          <cell r="G589" t="str">
            <v>GENERAL ELEC CAP COR</v>
          </cell>
          <cell r="H589" t="str">
            <v>5.25 19 OCT 2012</v>
          </cell>
          <cell r="I589" t="str">
            <v>B36962G3K8</v>
          </cell>
          <cell r="J589" t="str">
            <v>B</v>
          </cell>
          <cell r="K589" t="str">
            <v>ZZZ</v>
          </cell>
          <cell r="L589">
            <v>70875</v>
          </cell>
          <cell r="M589">
            <v>3058374.86</v>
          </cell>
          <cell r="N589">
            <v>3133740</v>
          </cell>
          <cell r="O589">
            <v>3229950</v>
          </cell>
          <cell r="P589">
            <v>3000000</v>
          </cell>
          <cell r="Q589">
            <v>3300825</v>
          </cell>
          <cell r="R589" t="str">
            <v>AO   19</v>
          </cell>
          <cell r="S589">
            <v>41201</v>
          </cell>
          <cell r="T589">
            <v>2012</v>
          </cell>
          <cell r="U589">
            <v>10</v>
          </cell>
          <cell r="V589">
            <v>750</v>
          </cell>
          <cell r="W589" t="str">
            <v>MS</v>
          </cell>
          <cell r="X589">
            <v>5.25</v>
          </cell>
          <cell r="Y589">
            <v>1.92</v>
          </cell>
          <cell r="Z589">
            <v>2.6361589834668817E-3</v>
          </cell>
          <cell r="AA589">
            <v>40451</v>
          </cell>
          <cell r="AB589">
            <v>171575.14</v>
          </cell>
          <cell r="AC589">
            <v>4.8000000000000001E-2</v>
          </cell>
          <cell r="AD589">
            <v>1</v>
          </cell>
          <cell r="AE589">
            <v>107.66500000000001</v>
          </cell>
          <cell r="AF589" t="str">
            <v>AA+</v>
          </cell>
          <cell r="AG589">
            <v>104.458</v>
          </cell>
          <cell r="AH589">
            <v>4.2</v>
          </cell>
          <cell r="AI589">
            <v>1.4</v>
          </cell>
          <cell r="AJ589">
            <v>5.7665977763338037E-3</v>
          </cell>
          <cell r="AK589">
            <v>7.1437477377787372E-3</v>
          </cell>
          <cell r="AL589" t="str">
            <v>AA+</v>
          </cell>
          <cell r="AM589" t="str">
            <v>Aa2</v>
          </cell>
          <cell r="AN589" t="str">
            <v>AA+</v>
          </cell>
          <cell r="AO589" t="str">
            <v>Financial</v>
          </cell>
          <cell r="AP589" t="str">
            <v>Diversified Finan Serv</v>
          </cell>
          <cell r="AQ589" t="str">
            <v>UNITED STATES</v>
          </cell>
          <cell r="AR589" t="str">
            <v>#N/A Field Not Applicable</v>
          </cell>
        </row>
        <row r="590">
          <cell r="A590" t="str">
            <v>CP Inc</v>
          </cell>
          <cell r="B590" t="str">
            <v>Treasury - Partners</v>
          </cell>
          <cell r="C590" t="str">
            <v>13401822</v>
          </cell>
          <cell r="D590" t="str">
            <v>USD</v>
          </cell>
          <cell r="E590" t="str">
            <v>015</v>
          </cell>
          <cell r="F590" t="str">
            <v>072</v>
          </cell>
          <cell r="G590" t="str">
            <v>GENERAL ELECTRIC CAP</v>
          </cell>
          <cell r="H590" t="str">
            <v>4 15 FEB 2012</v>
          </cell>
          <cell r="I590" t="str">
            <v>B36966RV94</v>
          </cell>
          <cell r="J590" t="str">
            <v>B</v>
          </cell>
          <cell r="K590" t="str">
            <v>ZZZ</v>
          </cell>
          <cell r="L590">
            <v>9711.11</v>
          </cell>
          <cell r="M590">
            <v>1900000</v>
          </cell>
          <cell r="N590">
            <v>1900000</v>
          </cell>
          <cell r="O590">
            <v>1962130</v>
          </cell>
          <cell r="P590">
            <v>1900000</v>
          </cell>
          <cell r="Q590">
            <v>1971841.11</v>
          </cell>
          <cell r="R590" t="str">
            <v>FA   15</v>
          </cell>
          <cell r="S590">
            <v>40954</v>
          </cell>
          <cell r="T590">
            <v>2012</v>
          </cell>
          <cell r="U590">
            <v>2</v>
          </cell>
          <cell r="V590">
            <v>503</v>
          </cell>
          <cell r="W590" t="str">
            <v>MS</v>
          </cell>
          <cell r="X590">
            <v>4</v>
          </cell>
          <cell r="Y590">
            <v>1.34</v>
          </cell>
          <cell r="Z590">
            <v>1.1429784810730263E-3</v>
          </cell>
          <cell r="AA590">
            <v>40451</v>
          </cell>
          <cell r="AB590">
            <v>62130</v>
          </cell>
          <cell r="AC590">
            <v>2.4700000000000003E-2</v>
          </cell>
          <cell r="AD590">
            <v>1</v>
          </cell>
          <cell r="AE590">
            <v>103.27</v>
          </cell>
          <cell r="AF590" t="str">
            <v>AA+</v>
          </cell>
          <cell r="AG590">
            <v>100</v>
          </cell>
          <cell r="AH590">
            <v>4</v>
          </cell>
          <cell r="AI590">
            <v>1.6</v>
          </cell>
          <cell r="AJ590">
            <v>3.411876062904556E-3</v>
          </cell>
          <cell r="AK590">
            <v>4.2266831936823065E-3</v>
          </cell>
          <cell r="AL590" t="str">
            <v>AA+</v>
          </cell>
          <cell r="AM590" t="str">
            <v>Aa2</v>
          </cell>
          <cell r="AN590" t="str">
            <v>AA+</v>
          </cell>
          <cell r="AO590" t="str">
            <v>Financial</v>
          </cell>
          <cell r="AP590" t="str">
            <v>Diversified Finan Serv</v>
          </cell>
          <cell r="AQ590" t="str">
            <v>UNITED STATES</v>
          </cell>
          <cell r="AR590" t="str">
            <v>#N/A Field Not Applicable</v>
          </cell>
        </row>
        <row r="591">
          <cell r="A591" t="str">
            <v>CP Inc</v>
          </cell>
          <cell r="B591" t="str">
            <v>Treasury - Partners</v>
          </cell>
          <cell r="C591" t="str">
            <v>13401822</v>
          </cell>
          <cell r="D591" t="str">
            <v>USD</v>
          </cell>
          <cell r="E591" t="str">
            <v>285</v>
          </cell>
          <cell r="F591" t="str">
            <v>072</v>
          </cell>
          <cell r="G591" t="str">
            <v>WESTPAC BKG CORP</v>
          </cell>
          <cell r="H591" t="str">
            <v>2.900 SEP 10 14 REG</v>
          </cell>
          <cell r="I591" t="str">
            <v>B41X094</v>
          </cell>
          <cell r="J591" t="str">
            <v>B</v>
          </cell>
          <cell r="K591" t="str">
            <v>ZZZ</v>
          </cell>
          <cell r="L591">
            <v>7189.58</v>
          </cell>
          <cell r="M591">
            <v>4463272.7300000004</v>
          </cell>
          <cell r="N591">
            <v>4469937.5</v>
          </cell>
          <cell r="O591">
            <v>4483325</v>
          </cell>
          <cell r="P591">
            <v>4250000</v>
          </cell>
          <cell r="Q591">
            <v>4490514.58</v>
          </cell>
          <cell r="R591" t="str">
            <v>MS   10</v>
          </cell>
          <cell r="S591">
            <v>41892</v>
          </cell>
          <cell r="T591">
            <v>2014</v>
          </cell>
          <cell r="U591">
            <v>9</v>
          </cell>
          <cell r="V591">
            <v>1441</v>
          </cell>
          <cell r="W591" t="str">
            <v>MS</v>
          </cell>
          <cell r="X591">
            <v>2.9</v>
          </cell>
          <cell r="Y591">
            <v>3.73</v>
          </cell>
          <cell r="Z591">
            <v>7.4738075715246356E-3</v>
          </cell>
          <cell r="AA591">
            <v>40451</v>
          </cell>
          <cell r="AB591">
            <v>20052.27</v>
          </cell>
          <cell r="AC591">
            <v>0.16190000000000002</v>
          </cell>
          <cell r="AD591">
            <v>1</v>
          </cell>
          <cell r="AE591">
            <v>105.49</v>
          </cell>
          <cell r="AF591" t="str">
            <v>N/R</v>
          </cell>
          <cell r="AG591">
            <v>105.175</v>
          </cell>
          <cell r="AH591">
            <v>1.6</v>
          </cell>
          <cell r="AI591">
            <v>1.5</v>
          </cell>
          <cell r="AJ591">
            <v>3.2059228188845625E-3</v>
          </cell>
          <cell r="AK591">
            <v>3.9715452287813783E-3</v>
          </cell>
          <cell r="AL591" t="str">
            <v>AAA</v>
          </cell>
          <cell r="AM591" t="str">
            <v>Aaa</v>
          </cell>
          <cell r="AN591" t="str">
            <v>AAA</v>
          </cell>
          <cell r="AO591" t="str">
            <v>Financial</v>
          </cell>
          <cell r="AP591" t="str">
            <v>Banks</v>
          </cell>
          <cell r="AQ591" t="str">
            <v>AUSTRALIA</v>
          </cell>
          <cell r="AR591" t="str">
            <v>#N/A Field Not Applicable</v>
          </cell>
        </row>
        <row r="592">
          <cell r="A592" t="str">
            <v>CP Inc</v>
          </cell>
          <cell r="B592" t="str">
            <v>Treasury - Partners</v>
          </cell>
          <cell r="C592" t="str">
            <v>13401822</v>
          </cell>
          <cell r="D592" t="str">
            <v>USD</v>
          </cell>
          <cell r="E592" t="str">
            <v>015</v>
          </cell>
          <cell r="F592" t="str">
            <v>072</v>
          </cell>
          <cell r="G592" t="str">
            <v>HEWLETT-PACKARD CO</v>
          </cell>
          <cell r="H592" t="str">
            <v>4.5 01 MAR 2013</v>
          </cell>
          <cell r="I592" t="str">
            <v>B428236AQ6</v>
          </cell>
          <cell r="J592" t="str">
            <v>B</v>
          </cell>
          <cell r="K592" t="str">
            <v>ZZZ</v>
          </cell>
          <cell r="L592">
            <v>7406.25</v>
          </cell>
          <cell r="M592">
            <v>2088817.32</v>
          </cell>
          <cell r="N592">
            <v>2126111.2000000002</v>
          </cell>
          <cell r="O592">
            <v>2137483.25</v>
          </cell>
          <cell r="P592">
            <v>1975000</v>
          </cell>
          <cell r="Q592">
            <v>2144889.5</v>
          </cell>
          <cell r="R592" t="str">
            <v>MS    1</v>
          </cell>
          <cell r="S592">
            <v>41334</v>
          </cell>
          <cell r="T592">
            <v>2013</v>
          </cell>
          <cell r="U592">
            <v>3</v>
          </cell>
          <cell r="V592">
            <v>883</v>
          </cell>
          <cell r="W592" t="str">
            <v>MS</v>
          </cell>
          <cell r="X592">
            <v>4.5</v>
          </cell>
          <cell r="Y592">
            <v>2.2999999999999998</v>
          </cell>
          <cell r="Z592">
            <v>2.1567904436767663E-3</v>
          </cell>
          <cell r="AA592">
            <v>40451</v>
          </cell>
          <cell r="AB592">
            <v>48665.93</v>
          </cell>
          <cell r="AC592">
            <v>6.6000000000000003E-2</v>
          </cell>
          <cell r="AD592">
            <v>1</v>
          </cell>
          <cell r="AE592">
            <v>108.227</v>
          </cell>
          <cell r="AF592" t="str">
            <v>A</v>
          </cell>
          <cell r="AG592">
            <v>107.65100000000001</v>
          </cell>
          <cell r="AH592">
            <v>2</v>
          </cell>
          <cell r="AI592">
            <v>1</v>
          </cell>
          <cell r="AJ592">
            <v>1.8754699510232754E-3</v>
          </cell>
          <cell r="AK592">
            <v>2.3233602792411883E-3</v>
          </cell>
          <cell r="AL592" t="str">
            <v xml:space="preserve">A </v>
          </cell>
          <cell r="AM592" t="str">
            <v>A2</v>
          </cell>
          <cell r="AN592" t="str">
            <v xml:space="preserve">A </v>
          </cell>
          <cell r="AO592" t="str">
            <v>Technology</v>
          </cell>
          <cell r="AP592" t="str">
            <v>Computers</v>
          </cell>
          <cell r="AQ592" t="str">
            <v>UNITED STATES</v>
          </cell>
          <cell r="AR592" t="str">
            <v>#N/A Field Not Applicable</v>
          </cell>
        </row>
        <row r="593">
          <cell r="A593" t="str">
            <v>CP Inc</v>
          </cell>
          <cell r="B593" t="str">
            <v>Treasury - Partners</v>
          </cell>
          <cell r="C593" t="str">
            <v>13401822</v>
          </cell>
          <cell r="D593" t="str">
            <v>USD</v>
          </cell>
          <cell r="E593" t="str">
            <v>015</v>
          </cell>
          <cell r="F593" t="str">
            <v>072</v>
          </cell>
          <cell r="G593" t="str">
            <v>HONEYWELL INTL</v>
          </cell>
          <cell r="H593" t="str">
            <v>4.25 01 MAR 2013</v>
          </cell>
          <cell r="I593" t="str">
            <v>B438516AW6</v>
          </cell>
          <cell r="J593" t="str">
            <v>B</v>
          </cell>
          <cell r="K593" t="str">
            <v>ZZZ</v>
          </cell>
          <cell r="L593">
            <v>5312.5</v>
          </cell>
          <cell r="M593">
            <v>1504814.59</v>
          </cell>
          <cell r="N593">
            <v>1508925</v>
          </cell>
          <cell r="O593">
            <v>1622727</v>
          </cell>
          <cell r="P593">
            <v>1500000</v>
          </cell>
          <cell r="Q593">
            <v>1628039.5</v>
          </cell>
          <cell r="R593" t="str">
            <v>MS    1</v>
          </cell>
          <cell r="S593">
            <v>41334</v>
          </cell>
          <cell r="T593">
            <v>2013</v>
          </cell>
          <cell r="U593">
            <v>3</v>
          </cell>
          <cell r="V593">
            <v>883</v>
          </cell>
          <cell r="W593" t="str">
            <v>MS</v>
          </cell>
          <cell r="X593">
            <v>4.25</v>
          </cell>
          <cell r="Y593">
            <v>2.31</v>
          </cell>
          <cell r="Z593">
            <v>1.5605390039299387E-3</v>
          </cell>
          <cell r="AA593">
            <v>40451</v>
          </cell>
          <cell r="AB593">
            <v>117912.41</v>
          </cell>
          <cell r="AC593">
            <v>6.6400000000000001E-2</v>
          </cell>
          <cell r="AD593">
            <v>1</v>
          </cell>
          <cell r="AE593">
            <v>108.182</v>
          </cell>
          <cell r="AF593" t="str">
            <v>A</v>
          </cell>
          <cell r="AG593">
            <v>100.595</v>
          </cell>
          <cell r="AH593">
            <v>4.0999999999999996</v>
          </cell>
          <cell r="AI593">
            <v>0.8</v>
          </cell>
          <cell r="AJ593">
            <v>2.7697878424730511E-3</v>
          </cell>
          <cell r="AK593">
            <v>3.4312546845210283E-3</v>
          </cell>
          <cell r="AL593" t="str">
            <v xml:space="preserve">A </v>
          </cell>
          <cell r="AM593" t="str">
            <v>A2</v>
          </cell>
          <cell r="AN593" t="str">
            <v xml:space="preserve">A </v>
          </cell>
          <cell r="AO593" t="str">
            <v>Industrial</v>
          </cell>
          <cell r="AP593" t="str">
            <v>Miscellaneous Manufactur</v>
          </cell>
          <cell r="AQ593" t="str">
            <v>UNITED STATES</v>
          </cell>
          <cell r="AR593" t="str">
            <v>#N/A Field Not Applicable</v>
          </cell>
        </row>
        <row r="594">
          <cell r="A594" t="str">
            <v>CP Inc</v>
          </cell>
          <cell r="B594" t="str">
            <v>Treasury - Partners</v>
          </cell>
          <cell r="C594" t="str">
            <v>13401822</v>
          </cell>
          <cell r="D594" t="str">
            <v>USD</v>
          </cell>
          <cell r="E594" t="str">
            <v>285</v>
          </cell>
          <cell r="F594" t="str">
            <v>072</v>
          </cell>
          <cell r="G594" t="str">
            <v>MACQUARIE BANK CP Ltd</v>
          </cell>
          <cell r="H594" t="str">
            <v>3.3 17 JUL 2014</v>
          </cell>
          <cell r="I594" t="str">
            <v>B55607EAL4</v>
          </cell>
          <cell r="J594" t="str">
            <v>B</v>
          </cell>
          <cell r="K594" t="str">
            <v>ZZZ</v>
          </cell>
          <cell r="L594">
            <v>33916.67</v>
          </cell>
          <cell r="M594">
            <v>5327673.0999999996</v>
          </cell>
          <cell r="N594">
            <v>5336900</v>
          </cell>
          <cell r="O594">
            <v>5328400</v>
          </cell>
          <cell r="P594">
            <v>5000000</v>
          </cell>
          <cell r="Q594">
            <v>5362316.67</v>
          </cell>
          <cell r="R594" t="str">
            <v>JJ   17</v>
          </cell>
          <cell r="S594">
            <v>41837</v>
          </cell>
          <cell r="T594">
            <v>2014</v>
          </cell>
          <cell r="U594">
            <v>7</v>
          </cell>
          <cell r="V594">
            <v>1386</v>
          </cell>
          <cell r="W594" t="str">
            <v>MS</v>
          </cell>
          <cell r="X594">
            <v>3.3</v>
          </cell>
          <cell r="Y594">
            <v>3.56</v>
          </cell>
          <cell r="Z594">
            <v>8.5146582555656602E-3</v>
          </cell>
          <cell r="AA594">
            <v>40451</v>
          </cell>
          <cell r="AB594">
            <v>726.9</v>
          </cell>
          <cell r="AC594">
            <v>0.14910000000000001</v>
          </cell>
          <cell r="AD594">
            <v>1</v>
          </cell>
          <cell r="AE594">
            <v>106.568</v>
          </cell>
          <cell r="AF594" t="str">
            <v>AAA</v>
          </cell>
          <cell r="AG594">
            <v>106.738</v>
          </cell>
          <cell r="AH594">
            <v>1.5</v>
          </cell>
          <cell r="AI594">
            <v>1.5</v>
          </cell>
          <cell r="AJ594">
            <v>3.5876369054349691E-3</v>
          </cell>
          <cell r="AK594">
            <v>4.4444183591848636E-3</v>
          </cell>
          <cell r="AL594" t="str">
            <v>AAA</v>
          </cell>
          <cell r="AM594" t="str">
            <v>Aaa</v>
          </cell>
          <cell r="AN594" t="str">
            <v>AAA</v>
          </cell>
          <cell r="AO594" t="str">
            <v>Financial</v>
          </cell>
          <cell r="AP594" t="str">
            <v>Diversified Finan Serv</v>
          </cell>
          <cell r="AQ594" t="str">
            <v>AUSTRALIA</v>
          </cell>
          <cell r="AR594" t="str">
            <v>#N/A Field Not Applicable</v>
          </cell>
        </row>
        <row r="595">
          <cell r="A595" t="str">
            <v>CP Inc</v>
          </cell>
          <cell r="B595" t="str">
            <v>Treasury - Partners</v>
          </cell>
          <cell r="C595" t="str">
            <v>13401822</v>
          </cell>
          <cell r="D595" t="str">
            <v>USD</v>
          </cell>
          <cell r="E595" t="str">
            <v>005</v>
          </cell>
          <cell r="F595" t="str">
            <v>072</v>
          </cell>
          <cell r="G595" t="str">
            <v>ROYAL BANK OF CANADA</v>
          </cell>
          <cell r="H595" t="str">
            <v>2.25 15 MAR 2013</v>
          </cell>
          <cell r="I595" t="str">
            <v>B78009JVK8</v>
          </cell>
          <cell r="J595" t="str">
            <v>B</v>
          </cell>
          <cell r="K595" t="str">
            <v>ZZZ</v>
          </cell>
          <cell r="L595">
            <v>3000</v>
          </cell>
          <cell r="M595">
            <v>3027760.2</v>
          </cell>
          <cell r="N595">
            <v>3036900</v>
          </cell>
          <cell r="O595">
            <v>3105960</v>
          </cell>
          <cell r="P595">
            <v>3000000</v>
          </cell>
          <cell r="Q595">
            <v>3108960</v>
          </cell>
          <cell r="R595" t="str">
            <v>MS   15</v>
          </cell>
          <cell r="S595">
            <v>41348</v>
          </cell>
          <cell r="T595">
            <v>2013</v>
          </cell>
          <cell r="U595">
            <v>3</v>
          </cell>
          <cell r="V595">
            <v>897</v>
          </cell>
          <cell r="W595" t="str">
            <v>MS</v>
          </cell>
          <cell r="X595">
            <v>2.25</v>
          </cell>
          <cell r="Y595">
            <v>2.4</v>
          </cell>
          <cell r="Z595">
            <v>3.2622134370300353E-3</v>
          </cell>
          <cell r="AA595">
            <v>40451</v>
          </cell>
          <cell r="AB595">
            <v>78199.8</v>
          </cell>
          <cell r="AC595">
            <v>7.0199999999999999E-2</v>
          </cell>
          <cell r="AD595">
            <v>1</v>
          </cell>
          <cell r="AE595">
            <v>103.53200000000001</v>
          </cell>
          <cell r="AF595" t="str">
            <v>AA-</v>
          </cell>
          <cell r="AG595">
            <v>101.23</v>
          </cell>
          <cell r="AH595">
            <v>1.9</v>
          </cell>
          <cell r="AI595">
            <v>0.8</v>
          </cell>
          <cell r="AJ595">
            <v>2.5825856376487776E-3</v>
          </cell>
          <cell r="AK595">
            <v>3.1993457879600446E-3</v>
          </cell>
          <cell r="AL595" t="str">
            <v>AA-</v>
          </cell>
          <cell r="AM595" t="str">
            <v>Aaa /*-</v>
          </cell>
          <cell r="AN595" t="str">
            <v>AA-</v>
          </cell>
          <cell r="AO595" t="str">
            <v>Financial</v>
          </cell>
          <cell r="AP595" t="str">
            <v>Banks</v>
          </cell>
          <cell r="AQ595" t="str">
            <v>CANADA</v>
          </cell>
          <cell r="AR595" t="str">
            <v>#N/A Field Not Applicable</v>
          </cell>
        </row>
        <row r="596">
          <cell r="A596" t="str">
            <v>CP Inc</v>
          </cell>
          <cell r="B596" t="str">
            <v>Treasury - Partners</v>
          </cell>
          <cell r="C596" t="str">
            <v>13401822</v>
          </cell>
          <cell r="D596" t="str">
            <v>USD</v>
          </cell>
          <cell r="E596" t="str">
            <v>015</v>
          </cell>
          <cell r="F596" t="str">
            <v>072</v>
          </cell>
          <cell r="G596" t="str">
            <v>CHEVRON CORP</v>
          </cell>
          <cell r="H596" t="str">
            <v>3.45 03 MAR 2012</v>
          </cell>
          <cell r="I596" t="str">
            <v>BEH7402538</v>
          </cell>
          <cell r="J596" t="str">
            <v>B</v>
          </cell>
          <cell r="K596" t="str">
            <v>CAL</v>
          </cell>
          <cell r="L596">
            <v>12075</v>
          </cell>
          <cell r="M596">
            <v>4584335.49</v>
          </cell>
          <cell r="N596">
            <v>4657950</v>
          </cell>
          <cell r="O596">
            <v>4672968.75</v>
          </cell>
          <cell r="P596">
            <v>4500000</v>
          </cell>
          <cell r="Q596">
            <v>4685043.75</v>
          </cell>
          <cell r="R596" t="str">
            <v>MS    3</v>
          </cell>
          <cell r="S596">
            <v>40971</v>
          </cell>
          <cell r="T596">
            <v>2012</v>
          </cell>
          <cell r="U596">
            <v>3</v>
          </cell>
          <cell r="V596">
            <v>520</v>
          </cell>
          <cell r="W596" t="str">
            <v>MS</v>
          </cell>
          <cell r="X596">
            <v>3.45</v>
          </cell>
          <cell r="Y596">
            <v>1.4</v>
          </cell>
          <cell r="Z596">
            <v>2.8812708331206263E-3</v>
          </cell>
          <cell r="AA596">
            <v>40451</v>
          </cell>
          <cell r="AB596">
            <v>88633.26</v>
          </cell>
          <cell r="AC596">
            <v>2.6600000000000002E-2</v>
          </cell>
          <cell r="AD596">
            <v>1</v>
          </cell>
          <cell r="AE596">
            <v>103.84399999999999</v>
          </cell>
          <cell r="AF596" t="str">
            <v>AA</v>
          </cell>
          <cell r="AG596">
            <v>103.51</v>
          </cell>
          <cell r="AH596">
            <v>2.1</v>
          </cell>
          <cell r="AI596">
            <v>0.7</v>
          </cell>
          <cell r="AJ596">
            <v>4.3219062496809403E-3</v>
          </cell>
          <cell r="AK596">
            <v>5.354042225861463E-3</v>
          </cell>
          <cell r="AL596" t="str">
            <v>AA</v>
          </cell>
          <cell r="AM596" t="str">
            <v>Aa1</v>
          </cell>
          <cell r="AN596" t="str">
            <v>AA</v>
          </cell>
          <cell r="AO596" t="str">
            <v>Energy</v>
          </cell>
          <cell r="AP596" t="str">
            <v>Oil&amp;Gas</v>
          </cell>
          <cell r="AQ596" t="str">
            <v>UNITED STATES</v>
          </cell>
          <cell r="AR596" t="str">
            <v>#N/A Field Not Applicable</v>
          </cell>
        </row>
        <row r="597">
          <cell r="A597" t="str">
            <v>CP Ltd</v>
          </cell>
          <cell r="B597" t="str">
            <v>BlackRock</v>
          </cell>
          <cell r="C597" t="str">
            <v>13407172</v>
          </cell>
          <cell r="D597" t="str">
            <v>USD</v>
          </cell>
          <cell r="E597" t="str">
            <v>015</v>
          </cell>
          <cell r="F597" t="str">
            <v>072</v>
          </cell>
          <cell r="G597" t="str">
            <v>CITIGROUP INC FDIC G</v>
          </cell>
          <cell r="H597" t="str">
            <v>2.875 DEC 09 11</v>
          </cell>
          <cell r="I597" t="str">
            <v>17313UAA7</v>
          </cell>
          <cell r="J597" t="str">
            <v>B</v>
          </cell>
          <cell r="K597" t="str">
            <v>ZZZ</v>
          </cell>
          <cell r="L597">
            <v>17888.89</v>
          </cell>
          <cell r="M597">
            <v>2042679.67</v>
          </cell>
          <cell r="N597">
            <v>2071100</v>
          </cell>
          <cell r="O597">
            <v>2057800</v>
          </cell>
          <cell r="P597">
            <v>2000000</v>
          </cell>
          <cell r="Q597">
            <v>2075688.89</v>
          </cell>
          <cell r="R597" t="str">
            <v>JD    9</v>
          </cell>
          <cell r="S597">
            <v>40886</v>
          </cell>
          <cell r="T597">
            <v>2011</v>
          </cell>
          <cell r="U597">
            <v>12</v>
          </cell>
          <cell r="V597">
            <v>435</v>
          </cell>
          <cell r="W597" t="str">
            <v>MS</v>
          </cell>
          <cell r="X597">
            <v>2.875</v>
          </cell>
          <cell r="Y597">
            <v>1.17</v>
          </cell>
          <cell r="Z597">
            <v>1.0729161510786959E-3</v>
          </cell>
          <cell r="AA597">
            <v>40451</v>
          </cell>
          <cell r="AB597">
            <v>15120.33</v>
          </cell>
          <cell r="AC597">
            <v>1.9599999999999999E-2</v>
          </cell>
          <cell r="AD597">
            <v>1</v>
          </cell>
          <cell r="AE597">
            <v>102.89</v>
          </cell>
          <cell r="AF597" t="str">
            <v>AAA</v>
          </cell>
          <cell r="AG597">
            <v>103.55500000000001</v>
          </cell>
          <cell r="AH597">
            <v>1.1000000000000001</v>
          </cell>
          <cell r="AI597">
            <v>0.4</v>
          </cell>
          <cell r="AJ597">
            <v>1.0087245864842443E-3</v>
          </cell>
          <cell r="AK597">
            <v>1.249623133472641E-3</v>
          </cell>
          <cell r="AL597" t="str">
            <v>AAA</v>
          </cell>
          <cell r="AM597" t="str">
            <v>Aaa</v>
          </cell>
          <cell r="AN597" t="str">
            <v>AAA</v>
          </cell>
          <cell r="AO597" t="str">
            <v>Financial</v>
          </cell>
          <cell r="AP597" t="str">
            <v>Banks</v>
          </cell>
          <cell r="AQ597" t="str">
            <v>UNITED STATES</v>
          </cell>
          <cell r="AR597" t="str">
            <v>#N/A Field Not Applicable</v>
          </cell>
        </row>
        <row r="598">
          <cell r="A598" t="str">
            <v>CP Ltd</v>
          </cell>
          <cell r="B598" t="str">
            <v>BlackRock</v>
          </cell>
          <cell r="C598" t="str">
            <v>13407172</v>
          </cell>
          <cell r="D598" t="str">
            <v>USD</v>
          </cell>
          <cell r="E598" t="str">
            <v>015</v>
          </cell>
          <cell r="F598" t="str">
            <v>072</v>
          </cell>
          <cell r="G598" t="str">
            <v>HSBC USA INC FDIC</v>
          </cell>
          <cell r="H598" t="str">
            <v>3.125 DEC 16 11</v>
          </cell>
          <cell r="I598" t="str">
            <v>4042EPAA5</v>
          </cell>
          <cell r="J598" t="str">
            <v>B</v>
          </cell>
          <cell r="K598" t="str">
            <v>ZZZ</v>
          </cell>
          <cell r="L598">
            <v>32174.48</v>
          </cell>
          <cell r="M598">
            <v>3613254.66</v>
          </cell>
          <cell r="N598">
            <v>3671969.36</v>
          </cell>
          <cell r="O598">
            <v>3644089.6</v>
          </cell>
          <cell r="P598">
            <v>3530000</v>
          </cell>
          <cell r="Q598">
            <v>3676264.08</v>
          </cell>
          <cell r="R598" t="str">
            <v>JD   16</v>
          </cell>
          <cell r="S598">
            <v>40893</v>
          </cell>
          <cell r="T598">
            <v>2011</v>
          </cell>
          <cell r="U598">
            <v>12</v>
          </cell>
          <cell r="V598">
            <v>442</v>
          </cell>
          <cell r="W598" t="str">
            <v>MS</v>
          </cell>
          <cell r="X598">
            <v>3.125</v>
          </cell>
          <cell r="Y598">
            <v>1.19</v>
          </cell>
          <cell r="Z598">
            <v>1.930301674937169E-3</v>
          </cell>
          <cell r="AA598">
            <v>40451</v>
          </cell>
          <cell r="AB598">
            <v>30834.94</v>
          </cell>
          <cell r="AC598">
            <v>2.0199999999999999E-2</v>
          </cell>
          <cell r="AD598">
            <v>1</v>
          </cell>
          <cell r="AE598">
            <v>103.23200000000001</v>
          </cell>
          <cell r="AF598" t="str">
            <v>AAA</v>
          </cell>
          <cell r="AG598">
            <v>104.02200000000001</v>
          </cell>
          <cell r="AH598">
            <v>1.2</v>
          </cell>
          <cell r="AI598">
            <v>0.4</v>
          </cell>
          <cell r="AJ598">
            <v>1.9465226974156328E-3</v>
          </cell>
          <cell r="AK598">
            <v>2.4113814861973066E-3</v>
          </cell>
          <cell r="AL598" t="str">
            <v>AAA</v>
          </cell>
          <cell r="AM598" t="str">
            <v>Aaa</v>
          </cell>
          <cell r="AN598" t="str">
            <v>AAA</v>
          </cell>
          <cell r="AO598" t="str">
            <v>Financial</v>
          </cell>
          <cell r="AP598" t="str">
            <v>Banks</v>
          </cell>
          <cell r="AQ598" t="str">
            <v>UNITED STATES</v>
          </cell>
          <cell r="AR598" t="str">
            <v>#N/A Field Not Applicable</v>
          </cell>
        </row>
        <row r="599">
          <cell r="A599" t="str">
            <v>CP Ltd</v>
          </cell>
          <cell r="B599" t="str">
            <v>BlackRock</v>
          </cell>
          <cell r="C599" t="str">
            <v>13407172</v>
          </cell>
          <cell r="D599" t="str">
            <v>USD</v>
          </cell>
          <cell r="E599" t="str">
            <v>575</v>
          </cell>
          <cell r="F599" t="str">
            <v>072</v>
          </cell>
          <cell r="G599" t="str">
            <v>NOVARTIS CAPITAL COR</v>
          </cell>
          <cell r="H599" t="str">
            <v>4.125 FEB 10 14</v>
          </cell>
          <cell r="I599" t="str">
            <v>66989HAA6</v>
          </cell>
          <cell r="J599" t="str">
            <v>B</v>
          </cell>
          <cell r="K599" t="str">
            <v>CAL</v>
          </cell>
          <cell r="L599">
            <v>4382.8100000000004</v>
          </cell>
          <cell r="M599">
            <v>779750.5</v>
          </cell>
          <cell r="N599">
            <v>788617.5</v>
          </cell>
          <cell r="O599">
            <v>818985</v>
          </cell>
          <cell r="P599">
            <v>750000</v>
          </cell>
          <cell r="Q599">
            <v>823367.81</v>
          </cell>
          <cell r="R599" t="str">
            <v>FA   10</v>
          </cell>
          <cell r="S599">
            <v>41680</v>
          </cell>
          <cell r="T599">
            <v>2014</v>
          </cell>
          <cell r="U599">
            <v>2</v>
          </cell>
          <cell r="V599">
            <v>1229</v>
          </cell>
          <cell r="W599" t="str">
            <v>MS</v>
          </cell>
          <cell r="X599">
            <v>4.125</v>
          </cell>
          <cell r="Y599">
            <v>3.15</v>
          </cell>
          <cell r="Z599">
            <v>1.1026707905081258E-3</v>
          </cell>
          <cell r="AA599">
            <v>40451</v>
          </cell>
          <cell r="AB599">
            <v>39234.5</v>
          </cell>
          <cell r="AC599">
            <v>0.11840000000000001</v>
          </cell>
          <cell r="AD599">
            <v>1</v>
          </cell>
          <cell r="AE599">
            <v>109.19799999999999</v>
          </cell>
          <cell r="AF599" t="str">
            <v>AA-</v>
          </cell>
          <cell r="AG599">
            <v>105.149</v>
          </cell>
          <cell r="AH599">
            <v>2.9</v>
          </cell>
          <cell r="AI599">
            <v>1.3</v>
          </cell>
          <cell r="AJ599">
            <v>1.0151572357058934E-3</v>
          </cell>
          <cell r="AK599">
            <v>1.2575919957216561E-3</v>
          </cell>
          <cell r="AL599" t="str">
            <v>AA-</v>
          </cell>
          <cell r="AM599" t="str">
            <v>Aa2</v>
          </cell>
          <cell r="AN599" t="str">
            <v>AA-</v>
          </cell>
          <cell r="AO599" t="str">
            <v>Consumer, Non-cyclical</v>
          </cell>
          <cell r="AP599" t="str">
            <v>Pharmaceuticals</v>
          </cell>
          <cell r="AQ599" t="str">
            <v>UNITED STATES</v>
          </cell>
          <cell r="AR599" t="str">
            <v>#N/A Field Not Applicable</v>
          </cell>
        </row>
        <row r="600">
          <cell r="A600" t="str">
            <v>CP Ltd</v>
          </cell>
          <cell r="B600" t="str">
            <v>BlackRock</v>
          </cell>
          <cell r="C600" t="str">
            <v>13407172</v>
          </cell>
          <cell r="D600" t="str">
            <v>USD</v>
          </cell>
          <cell r="E600" t="str">
            <v>015</v>
          </cell>
          <cell r="F600" t="str">
            <v>072</v>
          </cell>
          <cell r="G600" t="str">
            <v>TARGET CORP</v>
          </cell>
          <cell r="H600" t="str">
            <v>5.125 JAN 15 13</v>
          </cell>
          <cell r="I600" t="str">
            <v>87612EAT3</v>
          </cell>
          <cell r="J600" t="str">
            <v>B</v>
          </cell>
          <cell r="K600" t="str">
            <v>CAL</v>
          </cell>
          <cell r="L600">
            <v>22179.86</v>
          </cell>
          <cell r="M600">
            <v>2221140.94</v>
          </cell>
          <cell r="N600">
            <v>2247517.5</v>
          </cell>
          <cell r="O600">
            <v>2238343.75</v>
          </cell>
          <cell r="P600">
            <v>2050000</v>
          </cell>
          <cell r="Q600">
            <v>2260523.61</v>
          </cell>
          <cell r="R600" t="str">
            <v>JJ   15</v>
          </cell>
          <cell r="S600">
            <v>41289</v>
          </cell>
          <cell r="T600">
            <v>2013</v>
          </cell>
          <cell r="U600">
            <v>1</v>
          </cell>
          <cell r="V600">
            <v>838</v>
          </cell>
          <cell r="W600" t="str">
            <v>MS</v>
          </cell>
          <cell r="X600">
            <v>5.125</v>
          </cell>
          <cell r="Y600">
            <v>2.16</v>
          </cell>
          <cell r="Z600">
            <v>2.1538205826224185E-3</v>
          </cell>
          <cell r="AA600">
            <v>40451</v>
          </cell>
          <cell r="AB600">
            <v>17202.810000000001</v>
          </cell>
          <cell r="AC600">
            <v>5.9200000000000003E-2</v>
          </cell>
          <cell r="AD600">
            <v>1</v>
          </cell>
          <cell r="AE600">
            <v>109.18799999999999</v>
          </cell>
          <cell r="AF600" t="str">
            <v>A+</v>
          </cell>
          <cell r="AG600">
            <v>109.63500000000001</v>
          </cell>
          <cell r="AH600">
            <v>1.4</v>
          </cell>
          <cell r="AI600">
            <v>1.1000000000000001</v>
          </cell>
          <cell r="AJ600">
            <v>1.3959948220700861E-3</v>
          </cell>
          <cell r="AK600">
            <v>1.7293793045601059E-3</v>
          </cell>
          <cell r="AL600" t="str">
            <v xml:space="preserve">A+ </v>
          </cell>
          <cell r="AM600" t="str">
            <v>A2</v>
          </cell>
          <cell r="AN600" t="str">
            <v xml:space="preserve">A+ </v>
          </cell>
          <cell r="AO600" t="str">
            <v>Consumer, Cyclical</v>
          </cell>
          <cell r="AP600" t="str">
            <v>Retail</v>
          </cell>
          <cell r="AQ600" t="str">
            <v>UNITED STATES</v>
          </cell>
          <cell r="AR600" t="str">
            <v>#N/A Field Not Applicable</v>
          </cell>
        </row>
        <row r="601">
          <cell r="A601" t="str">
            <v>CP Ltd</v>
          </cell>
          <cell r="B601" t="str">
            <v>BlackRock</v>
          </cell>
          <cell r="C601" t="str">
            <v>13407172</v>
          </cell>
          <cell r="D601" t="str">
            <v>USD</v>
          </cell>
          <cell r="E601" t="str">
            <v>285</v>
          </cell>
          <cell r="F601" t="str">
            <v>072</v>
          </cell>
          <cell r="G601" t="str">
            <v>WESTPAC BKG CORP</v>
          </cell>
          <cell r="H601" t="str">
            <v>2.250 NOV 19 12</v>
          </cell>
          <cell r="I601" t="str">
            <v>961214BJ1</v>
          </cell>
          <cell r="J601" t="str">
            <v>B</v>
          </cell>
          <cell r="K601" t="str">
            <v>ZZZ</v>
          </cell>
          <cell r="L601">
            <v>33287.67</v>
          </cell>
          <cell r="M601">
            <v>4037312.07</v>
          </cell>
          <cell r="N601">
            <v>4042000</v>
          </cell>
          <cell r="O601">
            <v>4077500</v>
          </cell>
          <cell r="P601">
            <v>4000000</v>
          </cell>
          <cell r="Q601">
            <v>4110787.67</v>
          </cell>
          <cell r="R601" t="str">
            <v>MN   19</v>
          </cell>
          <cell r="S601">
            <v>41232</v>
          </cell>
          <cell r="T601">
            <v>2012</v>
          </cell>
          <cell r="U601">
            <v>11</v>
          </cell>
          <cell r="V601">
            <v>781</v>
          </cell>
          <cell r="W601" t="str">
            <v>MS</v>
          </cell>
          <cell r="X601">
            <v>2.25</v>
          </cell>
          <cell r="Y601">
            <v>2.0699999999999998</v>
          </cell>
          <cell r="Z601">
            <v>3.7518228169638014E-3</v>
          </cell>
          <cell r="AA601">
            <v>40451</v>
          </cell>
          <cell r="AB601">
            <v>40187.93</v>
          </cell>
          <cell r="AC601">
            <v>5.3899999999999997E-2</v>
          </cell>
          <cell r="AD601">
            <v>1</v>
          </cell>
          <cell r="AE601">
            <v>101.93799999999999</v>
          </cell>
          <cell r="AF601" t="str">
            <v>AA</v>
          </cell>
          <cell r="AG601">
            <v>101.05</v>
          </cell>
          <cell r="AH601">
            <v>1.8</v>
          </cell>
          <cell r="AI601">
            <v>1.3</v>
          </cell>
          <cell r="AJ601">
            <v>3.2624546234467839E-3</v>
          </cell>
          <cell r="AK601">
            <v>4.0415776754020392E-3</v>
          </cell>
          <cell r="AL601" t="str">
            <v>AA</v>
          </cell>
          <cell r="AM601" t="str">
            <v>Aa1</v>
          </cell>
          <cell r="AN601" t="str">
            <v>AA</v>
          </cell>
          <cell r="AO601" t="str">
            <v>Financial</v>
          </cell>
          <cell r="AP601" t="str">
            <v>Banks</v>
          </cell>
          <cell r="AQ601" t="str">
            <v>AUSTRALIA</v>
          </cell>
          <cell r="AR601" t="str">
            <v>#N/A Field Not Applicable</v>
          </cell>
        </row>
        <row r="602">
          <cell r="A602" t="str">
            <v>CP Ltd</v>
          </cell>
          <cell r="B602" t="str">
            <v>BlackRock</v>
          </cell>
          <cell r="C602" t="str">
            <v>13407172</v>
          </cell>
          <cell r="D602" t="str">
            <v>USD</v>
          </cell>
          <cell r="E602" t="str">
            <v>015</v>
          </cell>
          <cell r="F602" t="str">
            <v>072</v>
          </cell>
          <cell r="G602" t="str">
            <v>ALABAMA POWER CO</v>
          </cell>
          <cell r="H602" t="str">
            <v>4.85 15 DEC 2012</v>
          </cell>
          <cell r="I602" t="str">
            <v>B010392EY0</v>
          </cell>
          <cell r="J602" t="str">
            <v>B</v>
          </cell>
          <cell r="K602" t="str">
            <v>ZZZ</v>
          </cell>
          <cell r="L602">
            <v>10710.42</v>
          </cell>
          <cell r="M602">
            <v>795863.6</v>
          </cell>
          <cell r="N602">
            <v>816690</v>
          </cell>
          <cell r="O602">
            <v>811417.5</v>
          </cell>
          <cell r="P602">
            <v>750000</v>
          </cell>
          <cell r="Q602">
            <v>822127.92</v>
          </cell>
          <cell r="R602" t="str">
            <v>JD   15</v>
          </cell>
          <cell r="S602">
            <v>41258</v>
          </cell>
          <cell r="T602">
            <v>2012</v>
          </cell>
          <cell r="U602">
            <v>12</v>
          </cell>
          <cell r="V602">
            <v>807</v>
          </cell>
          <cell r="W602" t="str">
            <v>MS</v>
          </cell>
          <cell r="X602">
            <v>4.8499999999999996</v>
          </cell>
          <cell r="Y602">
            <v>2.09</v>
          </cell>
          <cell r="Z602">
            <v>7.4673169069868774E-4</v>
          </cell>
          <cell r="AA602">
            <v>40451</v>
          </cell>
          <cell r="AB602">
            <v>15553.9</v>
          </cell>
          <cell r="AC602">
            <v>5.5500000000000001E-2</v>
          </cell>
          <cell r="AD602">
            <v>1</v>
          </cell>
          <cell r="AE602">
            <v>108.18899999999999</v>
          </cell>
          <cell r="AF602" t="str">
            <v>A</v>
          </cell>
          <cell r="AG602">
            <v>108.892</v>
          </cell>
          <cell r="AH602">
            <v>2</v>
          </cell>
          <cell r="AI602">
            <v>1.1000000000000001</v>
          </cell>
          <cell r="AJ602">
            <v>7.1457578057290694E-4</v>
          </cell>
          <cell r="AK602">
            <v>8.8522718489039405E-4</v>
          </cell>
          <cell r="AL602" t="str">
            <v xml:space="preserve">A </v>
          </cell>
          <cell r="AM602" t="str">
            <v>A2</v>
          </cell>
          <cell r="AN602" t="str">
            <v xml:space="preserve">A </v>
          </cell>
          <cell r="AO602" t="str">
            <v>Utilities</v>
          </cell>
          <cell r="AP602" t="str">
            <v>Electric</v>
          </cell>
          <cell r="AQ602" t="str">
            <v>UNITED STATES</v>
          </cell>
          <cell r="AR602" t="str">
            <v>#N/A Field Not Applicable</v>
          </cell>
        </row>
        <row r="603">
          <cell r="A603" t="str">
            <v>CP Ltd</v>
          </cell>
          <cell r="B603" t="str">
            <v>BlackRock</v>
          </cell>
          <cell r="C603" t="str">
            <v>13407172</v>
          </cell>
          <cell r="D603" t="str">
            <v>USD</v>
          </cell>
          <cell r="E603" t="str">
            <v>015</v>
          </cell>
          <cell r="F603" t="str">
            <v>072</v>
          </cell>
          <cell r="G603" t="str">
            <v>AMERICAN EXPRESS BK</v>
          </cell>
          <cell r="H603" t="str">
            <v>3.15 09 DEC 2011</v>
          </cell>
          <cell r="I603" t="str">
            <v>B02580HAC0</v>
          </cell>
          <cell r="J603" t="str">
            <v>B</v>
          </cell>
          <cell r="K603" t="str">
            <v>ZZZ</v>
          </cell>
          <cell r="L603">
            <v>21560</v>
          </cell>
          <cell r="M603">
            <v>2256870.0299999998</v>
          </cell>
          <cell r="N603">
            <v>2295788</v>
          </cell>
          <cell r="O603">
            <v>2268310</v>
          </cell>
          <cell r="P603">
            <v>2200000</v>
          </cell>
          <cell r="Q603">
            <v>2289870</v>
          </cell>
          <cell r="R603" t="str">
            <v>JD    9</v>
          </cell>
          <cell r="S603">
            <v>40886</v>
          </cell>
          <cell r="T603">
            <v>2011</v>
          </cell>
          <cell r="U603">
            <v>12</v>
          </cell>
          <cell r="V603">
            <v>435</v>
          </cell>
          <cell r="W603" t="str">
            <v>MS</v>
          </cell>
          <cell r="X603">
            <v>3.15</v>
          </cell>
          <cell r="Y603">
            <v>1.17</v>
          </cell>
          <cell r="Z603">
            <v>1.1854194965735675E-3</v>
          </cell>
          <cell r="AA603">
            <v>40451</v>
          </cell>
          <cell r="AB603">
            <v>11439.97</v>
          </cell>
          <cell r="AC603">
            <v>1.9599999999999999E-2</v>
          </cell>
          <cell r="AD603">
            <v>1</v>
          </cell>
          <cell r="AE603">
            <v>103.105</v>
          </cell>
          <cell r="AF603" t="str">
            <v>AAA</v>
          </cell>
          <cell r="AG603">
            <v>104.354</v>
          </cell>
          <cell r="AH603">
            <v>1</v>
          </cell>
          <cell r="AI603">
            <v>0.5</v>
          </cell>
          <cell r="AJ603">
            <v>1.0131790569004851E-3</v>
          </cell>
          <cell r="AK603">
            <v>1.2551413981745107E-3</v>
          </cell>
          <cell r="AL603" t="str">
            <v>AAA</v>
          </cell>
          <cell r="AM603" t="str">
            <v>Aaa</v>
          </cell>
          <cell r="AN603" t="str">
            <v>AAA</v>
          </cell>
          <cell r="AO603" t="str">
            <v>Financial</v>
          </cell>
          <cell r="AP603" t="str">
            <v>Banks</v>
          </cell>
          <cell r="AQ603" t="str">
            <v>UNITED STATES</v>
          </cell>
          <cell r="AR603" t="str">
            <v>#N/A Field Not Applicable</v>
          </cell>
        </row>
        <row r="604">
          <cell r="A604" t="str">
            <v>CP Ltd</v>
          </cell>
          <cell r="B604" t="str">
            <v>BlackRock</v>
          </cell>
          <cell r="C604" t="str">
            <v>13407172</v>
          </cell>
          <cell r="D604" t="str">
            <v>USD</v>
          </cell>
          <cell r="E604" t="str">
            <v>270</v>
          </cell>
          <cell r="F604" t="str">
            <v>072</v>
          </cell>
          <cell r="G604" t="str">
            <v>ASTRAZENECA PLC</v>
          </cell>
          <cell r="H604" t="str">
            <v>5.4 15 SEP 2012</v>
          </cell>
          <cell r="I604" t="str">
            <v>B046353AC2</v>
          </cell>
          <cell r="J604" t="str">
            <v>B</v>
          </cell>
          <cell r="K604" t="str">
            <v>CAL</v>
          </cell>
          <cell r="L604">
            <v>4080</v>
          </cell>
          <cell r="M604">
            <v>1811059.76</v>
          </cell>
          <cell r="N604">
            <v>1865580</v>
          </cell>
          <cell r="O604">
            <v>1852167</v>
          </cell>
          <cell r="P604">
            <v>1700000</v>
          </cell>
          <cell r="Q604">
            <v>1856247</v>
          </cell>
          <cell r="R604" t="str">
            <v>MS   15</v>
          </cell>
          <cell r="S604">
            <v>41167</v>
          </cell>
          <cell r="T604">
            <v>2012</v>
          </cell>
          <cell r="U604">
            <v>9</v>
          </cell>
          <cell r="V604">
            <v>716</v>
          </cell>
          <cell r="W604" t="str">
            <v>MS</v>
          </cell>
          <cell r="X604">
            <v>5.4</v>
          </cell>
          <cell r="Y604">
            <v>1.88</v>
          </cell>
          <cell r="Z604">
            <v>1.5285170413199079E-3</v>
          </cell>
          <cell r="AA604">
            <v>40451</v>
          </cell>
          <cell r="AB604">
            <v>41107.24</v>
          </cell>
          <cell r="AC604">
            <v>4.5400000000000003E-2</v>
          </cell>
          <cell r="AD604">
            <v>1</v>
          </cell>
          <cell r="AE604">
            <v>108.95100000000001</v>
          </cell>
          <cell r="AF604" t="str">
            <v>AA-</v>
          </cell>
          <cell r="AG604">
            <v>109.74</v>
          </cell>
          <cell r="AH604">
            <v>2</v>
          </cell>
          <cell r="AI604">
            <v>0.8</v>
          </cell>
          <cell r="AJ604">
            <v>1.6260819588509658E-3</v>
          </cell>
          <cell r="AK604">
            <v>2.0144146974595553E-3</v>
          </cell>
          <cell r="AL604" t="str">
            <v>AA-</v>
          </cell>
          <cell r="AM604" t="str">
            <v>A1</v>
          </cell>
          <cell r="AN604" t="str">
            <v>AA-</v>
          </cell>
          <cell r="AO604" t="str">
            <v>Consumer, Non-cyclical</v>
          </cell>
          <cell r="AP604" t="str">
            <v>Pharmaceuticals</v>
          </cell>
          <cell r="AQ604" t="str">
            <v>BRITAIN</v>
          </cell>
          <cell r="AR604" t="str">
            <v>#N/A Field Not Applicable</v>
          </cell>
        </row>
        <row r="605">
          <cell r="A605" t="str">
            <v>CP Ltd</v>
          </cell>
          <cell r="B605" t="str">
            <v>BlackRock</v>
          </cell>
          <cell r="C605" t="str">
            <v>13407172</v>
          </cell>
          <cell r="D605" t="str">
            <v>USD</v>
          </cell>
          <cell r="E605" t="str">
            <v>015</v>
          </cell>
          <cell r="F605" t="str">
            <v>072</v>
          </cell>
          <cell r="G605" t="str">
            <v>E.I. DU PONT DE NEMO</v>
          </cell>
          <cell r="H605" t="str">
            <v>5 15 JAN 2013</v>
          </cell>
          <cell r="I605" t="str">
            <v>B263534BS7</v>
          </cell>
          <cell r="J605" t="str">
            <v>B</v>
          </cell>
          <cell r="K605" t="str">
            <v>ZZZ</v>
          </cell>
          <cell r="L605">
            <v>25333.33</v>
          </cell>
          <cell r="M605">
            <v>2599324.5099999998</v>
          </cell>
          <cell r="N605">
            <v>2615280</v>
          </cell>
          <cell r="O605">
            <v>2625264</v>
          </cell>
          <cell r="P605">
            <v>2400000</v>
          </cell>
          <cell r="Q605">
            <v>2650597.33</v>
          </cell>
          <cell r="R605" t="str">
            <v>JJ   15</v>
          </cell>
          <cell r="S605">
            <v>41289</v>
          </cell>
          <cell r="T605">
            <v>2013</v>
          </cell>
          <cell r="U605">
            <v>1</v>
          </cell>
          <cell r="V605">
            <v>838</v>
          </cell>
          <cell r="W605" t="str">
            <v>MS</v>
          </cell>
          <cell r="X605">
            <v>5</v>
          </cell>
          <cell r="Y605">
            <v>2.17</v>
          </cell>
          <cell r="Z605">
            <v>2.5322109965258614E-3</v>
          </cell>
          <cell r="AA605">
            <v>40451</v>
          </cell>
          <cell r="AB605">
            <v>25939.49</v>
          </cell>
          <cell r="AC605">
            <v>5.9400000000000001E-2</v>
          </cell>
          <cell r="AD605">
            <v>1</v>
          </cell>
          <cell r="AE605">
            <v>109.38600000000001</v>
          </cell>
          <cell r="AF605" t="str">
            <v>A</v>
          </cell>
          <cell r="AG605">
            <v>108.97</v>
          </cell>
          <cell r="AH605">
            <v>1.3</v>
          </cell>
          <cell r="AI605">
            <v>0.9</v>
          </cell>
          <cell r="AJ605">
            <v>1.5169927628956774E-3</v>
          </cell>
          <cell r="AK605">
            <v>1.8792733668087558E-3</v>
          </cell>
          <cell r="AL605" t="str">
            <v xml:space="preserve">A </v>
          </cell>
          <cell r="AM605" t="str">
            <v>A2</v>
          </cell>
          <cell r="AN605" t="str">
            <v xml:space="preserve">A </v>
          </cell>
          <cell r="AO605" t="str">
            <v>Basic Materials</v>
          </cell>
          <cell r="AP605" t="str">
            <v>Chemicals</v>
          </cell>
          <cell r="AQ605" t="str">
            <v>UNITED STATES</v>
          </cell>
          <cell r="AR605" t="str">
            <v>#N/A Field Not Applicable</v>
          </cell>
        </row>
        <row r="606">
          <cell r="A606" t="str">
            <v>CP Ltd</v>
          </cell>
          <cell r="B606" t="str">
            <v>BlackRock</v>
          </cell>
          <cell r="C606" t="str">
            <v>13407172</v>
          </cell>
          <cell r="D606" t="str">
            <v>USD</v>
          </cell>
          <cell r="E606" t="str">
            <v>015</v>
          </cell>
          <cell r="F606" t="str">
            <v>072</v>
          </cell>
          <cell r="G606" t="str">
            <v>DUKE ENERGY OHIO INC</v>
          </cell>
          <cell r="H606" t="str">
            <v>2.1 15 JUN 2013</v>
          </cell>
          <cell r="I606" t="str">
            <v>B26442EAB6</v>
          </cell>
          <cell r="J606" t="str">
            <v>B</v>
          </cell>
          <cell r="K606" t="str">
            <v>CAL</v>
          </cell>
          <cell r="L606">
            <v>6647.08</v>
          </cell>
          <cell r="M606">
            <v>1074858.5</v>
          </cell>
          <cell r="N606">
            <v>1074817.25</v>
          </cell>
          <cell r="O606">
            <v>1103799.25</v>
          </cell>
          <cell r="P606">
            <v>1075000</v>
          </cell>
          <cell r="Q606">
            <v>1110446.33</v>
          </cell>
          <cell r="R606" t="str">
            <v>JD   15</v>
          </cell>
          <cell r="S606">
            <v>41440</v>
          </cell>
          <cell r="T606">
            <v>2013</v>
          </cell>
          <cell r="U606">
            <v>6</v>
          </cell>
          <cell r="V606">
            <v>989</v>
          </cell>
          <cell r="W606" t="str">
            <v>MS</v>
          </cell>
          <cell r="X606">
            <v>2.1</v>
          </cell>
          <cell r="Y606">
            <v>2.62</v>
          </cell>
          <cell r="Z606">
            <v>1.2642479008365634E-3</v>
          </cell>
          <cell r="AA606">
            <v>40451</v>
          </cell>
          <cell r="AB606">
            <v>28940.75</v>
          </cell>
          <cell r="AC606">
            <v>8.2899999999999988E-2</v>
          </cell>
          <cell r="AD606">
            <v>1</v>
          </cell>
          <cell r="AE606">
            <v>102.679</v>
          </cell>
          <cell r="AF606" t="str">
            <v>A</v>
          </cell>
          <cell r="AG606">
            <v>99.983000000000004</v>
          </cell>
          <cell r="AH606">
            <v>2.1</v>
          </cell>
          <cell r="AI606">
            <v>1.1000000000000001</v>
          </cell>
          <cell r="AJ606">
            <v>1.0133284701361767E-3</v>
          </cell>
          <cell r="AK606">
            <v>1.2553264935298426E-3</v>
          </cell>
          <cell r="AL606" t="str">
            <v xml:space="preserve">A </v>
          </cell>
          <cell r="AM606" t="str">
            <v>A2</v>
          </cell>
          <cell r="AN606" t="str">
            <v xml:space="preserve">A </v>
          </cell>
          <cell r="AO606" t="str">
            <v>Utilities</v>
          </cell>
          <cell r="AP606" t="str">
            <v>Electric</v>
          </cell>
          <cell r="AQ606" t="str">
            <v>UNITED STATES</v>
          </cell>
          <cell r="AR606" t="str">
            <v>#N/A Field Not Applicable</v>
          </cell>
        </row>
        <row r="607">
          <cell r="A607" t="str">
            <v>CP Ltd</v>
          </cell>
          <cell r="B607" t="str">
            <v>BlackRock</v>
          </cell>
          <cell r="C607" t="str">
            <v>13407172</v>
          </cell>
          <cell r="D607" t="str">
            <v>USD</v>
          </cell>
          <cell r="E607" t="str">
            <v>015</v>
          </cell>
          <cell r="F607" t="str">
            <v>072</v>
          </cell>
          <cell r="G607" t="str">
            <v>HEWLETT-PACKARD CO</v>
          </cell>
          <cell r="H607" t="str">
            <v>2.25 27 MAY 2011</v>
          </cell>
          <cell r="I607" t="str">
            <v>B428236AX1</v>
          </cell>
          <cell r="J607" t="str">
            <v>B</v>
          </cell>
          <cell r="K607" t="str">
            <v>CAL</v>
          </cell>
          <cell r="L607">
            <v>5812.5</v>
          </cell>
          <cell r="M607">
            <v>755024.01</v>
          </cell>
          <cell r="N607">
            <v>762750</v>
          </cell>
          <cell r="O607">
            <v>759832.5</v>
          </cell>
          <cell r="P607">
            <v>750000</v>
          </cell>
          <cell r="Q607">
            <v>765645</v>
          </cell>
          <cell r="R607" t="str">
            <v>MN   27</v>
          </cell>
          <cell r="S607">
            <v>40690</v>
          </cell>
          <cell r="T607">
            <v>2011</v>
          </cell>
          <cell r="U607">
            <v>5</v>
          </cell>
          <cell r="V607">
            <v>239</v>
          </cell>
          <cell r="W607" t="str">
            <v>MS</v>
          </cell>
          <cell r="X607">
            <v>2.25</v>
          </cell>
          <cell r="Y607">
            <v>0.65</v>
          </cell>
          <cell r="Z607">
            <v>2.2031992438344562E-4</v>
          </cell>
          <cell r="AA607">
            <v>40451</v>
          </cell>
          <cell r="AB607">
            <v>4808.49</v>
          </cell>
          <cell r="AC607">
            <v>7.4999999999999997E-3</v>
          </cell>
          <cell r="AD607">
            <v>1</v>
          </cell>
          <cell r="AE607">
            <v>101.31100000000001</v>
          </cell>
          <cell r="AF607" t="str">
            <v>A</v>
          </cell>
          <cell r="AG607">
            <v>101.7</v>
          </cell>
          <cell r="AH607">
            <v>1.2</v>
          </cell>
          <cell r="AI607">
            <v>0.3</v>
          </cell>
          <cell r="AJ607">
            <v>4.0674447578482268E-4</v>
          </cell>
          <cell r="AK607">
            <v>5.0388115166741395E-4</v>
          </cell>
          <cell r="AL607" t="str">
            <v xml:space="preserve">A </v>
          </cell>
          <cell r="AM607" t="str">
            <v>A2</v>
          </cell>
          <cell r="AN607" t="str">
            <v xml:space="preserve">A </v>
          </cell>
          <cell r="AO607" t="str">
            <v>Technology</v>
          </cell>
          <cell r="AP607" t="str">
            <v>Computers</v>
          </cell>
          <cell r="AQ607" t="str">
            <v>UNITED STATES</v>
          </cell>
          <cell r="AR607" t="str">
            <v>#N/A Field Not Applicable</v>
          </cell>
        </row>
        <row r="608">
          <cell r="A608" t="str">
            <v>CP Ltd</v>
          </cell>
          <cell r="B608" t="str">
            <v>BlackRock</v>
          </cell>
          <cell r="C608" t="str">
            <v>13407172</v>
          </cell>
          <cell r="D608" t="str">
            <v>USD</v>
          </cell>
          <cell r="E608" t="str">
            <v>150</v>
          </cell>
          <cell r="F608" t="str">
            <v>072</v>
          </cell>
          <cell r="G608" t="str">
            <v>KFW</v>
          </cell>
          <cell r="H608" t="str">
            <v>2.25 16 APR 201</v>
          </cell>
          <cell r="I608" t="str">
            <v>B500769DG6</v>
          </cell>
          <cell r="J608" t="str">
            <v>B</v>
          </cell>
          <cell r="K608" t="str">
            <v>ZZZ</v>
          </cell>
          <cell r="L608">
            <v>16190.62</v>
          </cell>
          <cell r="M608">
            <v>1585189.25</v>
          </cell>
          <cell r="N608">
            <v>1595198.5</v>
          </cell>
          <cell r="O608">
            <v>1610521.7</v>
          </cell>
          <cell r="P608">
            <v>1570000</v>
          </cell>
          <cell r="Q608">
            <v>1626712.32</v>
          </cell>
          <cell r="R608" t="str">
            <v>AO   16</v>
          </cell>
          <cell r="S608">
            <v>41015</v>
          </cell>
          <cell r="T608">
            <v>2012</v>
          </cell>
          <cell r="U608">
            <v>4</v>
          </cell>
          <cell r="V608">
            <v>564</v>
          </cell>
          <cell r="W608" t="str">
            <v>MS</v>
          </cell>
          <cell r="X608">
            <v>2.25</v>
          </cell>
          <cell r="Y608">
            <v>1.51</v>
          </cell>
          <cell r="Z608">
            <v>1.0745774445322929E-3</v>
          </cell>
          <cell r="AA608">
            <v>40451</v>
          </cell>
          <cell r="AB608">
            <v>25332.45</v>
          </cell>
          <cell r="AC608">
            <v>3.0600000000000002E-2</v>
          </cell>
          <cell r="AD608">
            <v>1</v>
          </cell>
          <cell r="AE608">
            <v>102.581</v>
          </cell>
          <cell r="AF608" t="str">
            <v>AAA</v>
          </cell>
          <cell r="AG608">
            <v>101.605</v>
          </cell>
          <cell r="AH608">
            <v>1.6</v>
          </cell>
          <cell r="AI608">
            <v>0.6</v>
          </cell>
          <cell r="AJ608">
            <v>1.1386251067891846E-3</v>
          </cell>
          <cell r="AK608">
            <v>1.4105458445854444E-3</v>
          </cell>
          <cell r="AL608" t="str">
            <v>AAA</v>
          </cell>
          <cell r="AM608" t="str">
            <v>Aaa</v>
          </cell>
          <cell r="AN608" t="str">
            <v>AAA</v>
          </cell>
          <cell r="AO608" t="str">
            <v>Financial</v>
          </cell>
          <cell r="AP608" t="str">
            <v>Banks</v>
          </cell>
          <cell r="AQ608" t="str">
            <v>GERMANY</v>
          </cell>
          <cell r="AR608" t="str">
            <v>#N/A Field Not Applicable</v>
          </cell>
        </row>
        <row r="609">
          <cell r="A609" t="str">
            <v>CP Ltd</v>
          </cell>
          <cell r="B609" t="str">
            <v>BlackRock</v>
          </cell>
          <cell r="C609" t="str">
            <v>13407172</v>
          </cell>
          <cell r="D609" t="str">
            <v>USD</v>
          </cell>
          <cell r="E609" t="str">
            <v>015</v>
          </cell>
          <cell r="F609" t="str">
            <v>072</v>
          </cell>
          <cell r="G609" t="str">
            <v>ELI LILLY &amp; CO</v>
          </cell>
          <cell r="H609" t="str">
            <v>3.55 06 MAR 2012</v>
          </cell>
          <cell r="I609" t="str">
            <v>B532457BD9</v>
          </cell>
          <cell r="J609" t="str">
            <v>B</v>
          </cell>
          <cell r="K609" t="str">
            <v>CAL</v>
          </cell>
          <cell r="L609">
            <v>9121.5300000000007</v>
          </cell>
          <cell r="M609">
            <v>3815091.58</v>
          </cell>
          <cell r="N609">
            <v>3865541</v>
          </cell>
          <cell r="O609">
            <v>3844929</v>
          </cell>
          <cell r="P609">
            <v>3700000</v>
          </cell>
          <cell r="Q609">
            <v>3854050.53</v>
          </cell>
          <cell r="R609" t="str">
            <v>MS    6</v>
          </cell>
          <cell r="S609">
            <v>40974</v>
          </cell>
          <cell r="T609">
            <v>2012</v>
          </cell>
          <cell r="U609">
            <v>3</v>
          </cell>
          <cell r="V609">
            <v>523</v>
          </cell>
          <cell r="W609" t="str">
            <v>MS</v>
          </cell>
          <cell r="X609">
            <v>3.55</v>
          </cell>
          <cell r="Y609">
            <v>1.4</v>
          </cell>
          <cell r="Z609">
            <v>2.3977983546614487E-3</v>
          </cell>
          <cell r="AA609">
            <v>40451</v>
          </cell>
          <cell r="AB609">
            <v>29837.42</v>
          </cell>
          <cell r="AC609">
            <v>2.69E-2</v>
          </cell>
          <cell r="AD609">
            <v>1</v>
          </cell>
          <cell r="AE609">
            <v>103.917</v>
          </cell>
          <cell r="AF609" t="str">
            <v>AA-</v>
          </cell>
          <cell r="AG609">
            <v>104.47399999999999</v>
          </cell>
          <cell r="AH609">
            <v>1.4</v>
          </cell>
          <cell r="AI609">
            <v>0.8</v>
          </cell>
          <cell r="AJ609">
            <v>2.3977983546614487E-3</v>
          </cell>
          <cell r="AK609">
            <v>2.9704285327582661E-3</v>
          </cell>
          <cell r="AL609" t="str">
            <v>AA-</v>
          </cell>
          <cell r="AM609" t="str">
            <v>A1</v>
          </cell>
          <cell r="AN609" t="str">
            <v>AA-</v>
          </cell>
          <cell r="AO609" t="str">
            <v>Consumer, Non-cyclical</v>
          </cell>
          <cell r="AP609" t="str">
            <v>Pharmaceuticals</v>
          </cell>
          <cell r="AQ609" t="str">
            <v>UNITED STATES</v>
          </cell>
          <cell r="AR609" t="str">
            <v>#N/A Field Not Applicable</v>
          </cell>
        </row>
        <row r="610">
          <cell r="A610" t="str">
            <v>CP Ltd</v>
          </cell>
          <cell r="B610" t="str">
            <v>BlackRock</v>
          </cell>
          <cell r="C610" t="str">
            <v>13407172</v>
          </cell>
          <cell r="D610" t="str">
            <v>USD</v>
          </cell>
          <cell r="E610" t="str">
            <v>285</v>
          </cell>
          <cell r="F610" t="str">
            <v>072</v>
          </cell>
          <cell r="G610" t="str">
            <v>NATIONAL AUSTRALIA B</v>
          </cell>
          <cell r="H610" t="str">
            <v>2.35 16 NOV 201</v>
          </cell>
          <cell r="I610" t="str">
            <v>B6325C0AY7</v>
          </cell>
          <cell r="J610" t="str">
            <v>B</v>
          </cell>
          <cell r="K610" t="str">
            <v>ZZZ</v>
          </cell>
          <cell r="L610">
            <v>34368.75</v>
          </cell>
          <cell r="M610">
            <v>3939484.5</v>
          </cell>
          <cell r="N610">
            <v>3941535</v>
          </cell>
          <cell r="O610">
            <v>3979828.13</v>
          </cell>
          <cell r="P610">
            <v>3900000</v>
          </cell>
          <cell r="Q610">
            <v>4014196.88</v>
          </cell>
          <cell r="R610" t="str">
            <v>MN   16</v>
          </cell>
          <cell r="S610">
            <v>41229</v>
          </cell>
          <cell r="T610">
            <v>2012</v>
          </cell>
          <cell r="U610">
            <v>11</v>
          </cell>
          <cell r="V610">
            <v>778</v>
          </cell>
          <cell r="W610" t="str">
            <v>MS</v>
          </cell>
          <cell r="X610">
            <v>2.35</v>
          </cell>
          <cell r="Y610">
            <v>2.0499999999999998</v>
          </cell>
          <cell r="Z610">
            <v>3.6255417598360156E-3</v>
          </cell>
          <cell r="AA610">
            <v>40451</v>
          </cell>
          <cell r="AB610">
            <v>40343.620000000003</v>
          </cell>
          <cell r="AC610">
            <v>5.33E-2</v>
          </cell>
          <cell r="AD610">
            <v>1</v>
          </cell>
          <cell r="AE610">
            <v>102.04700000000001</v>
          </cell>
          <cell r="AF610" t="str">
            <v>AA</v>
          </cell>
          <cell r="AG610">
            <v>101.065</v>
          </cell>
          <cell r="AH610">
            <v>1.9</v>
          </cell>
          <cell r="AI610">
            <v>1.4</v>
          </cell>
          <cell r="AJ610">
            <v>3.3602582164333808E-3</v>
          </cell>
          <cell r="AK610">
            <v>4.1627382319804861E-3</v>
          </cell>
          <cell r="AL610" t="str">
            <v>AA</v>
          </cell>
          <cell r="AM610" t="str">
            <v>Aa1</v>
          </cell>
          <cell r="AN610" t="str">
            <v>AA</v>
          </cell>
          <cell r="AO610" t="str">
            <v>Financial</v>
          </cell>
          <cell r="AP610" t="str">
            <v>Banks</v>
          </cell>
          <cell r="AQ610" t="str">
            <v>AUSTRALIA</v>
          </cell>
          <cell r="AR610" t="str">
            <v>#N/A Field Not Applicable</v>
          </cell>
        </row>
        <row r="611">
          <cell r="A611" t="str">
            <v>CP Ltd</v>
          </cell>
          <cell r="B611" t="str">
            <v>BlackRock</v>
          </cell>
          <cell r="C611" t="str">
            <v>13407172</v>
          </cell>
          <cell r="D611" t="str">
            <v>USD</v>
          </cell>
          <cell r="E611" t="str">
            <v>195</v>
          </cell>
          <cell r="F611" t="str">
            <v>072</v>
          </cell>
          <cell r="G611" t="str">
            <v>PROCTER &amp; GAMBLE INT</v>
          </cell>
          <cell r="H611" t="str">
            <v>1.35 26 AUG 2011</v>
          </cell>
          <cell r="I611" t="str">
            <v>B742732AE0</v>
          </cell>
          <cell r="J611" t="str">
            <v>B</v>
          </cell>
          <cell r="K611" t="str">
            <v>CAL</v>
          </cell>
          <cell r="L611">
            <v>2625</v>
          </cell>
          <cell r="M611">
            <v>2010909.79</v>
          </cell>
          <cell r="N611">
            <v>2017774</v>
          </cell>
          <cell r="O611">
            <v>2016960</v>
          </cell>
          <cell r="P611">
            <v>2000000</v>
          </cell>
          <cell r="Q611">
            <v>2019585</v>
          </cell>
          <cell r="R611" t="str">
            <v>FA   26</v>
          </cell>
          <cell r="S611">
            <v>40781</v>
          </cell>
          <cell r="T611">
            <v>2011</v>
          </cell>
          <cell r="U611">
            <v>8</v>
          </cell>
          <cell r="V611">
            <v>330</v>
          </cell>
          <cell r="W611" t="str">
            <v>MS</v>
          </cell>
          <cell r="X611">
            <v>1.35</v>
          </cell>
          <cell r="Y611">
            <v>0.9</v>
          </cell>
          <cell r="Z611">
            <v>8.1248387887437965E-4</v>
          </cell>
          <cell r="AA611">
            <v>40451</v>
          </cell>
          <cell r="AB611">
            <v>6050.21</v>
          </cell>
          <cell r="AC611">
            <v>1.26E-2</v>
          </cell>
          <cell r="AD611">
            <v>1</v>
          </cell>
          <cell r="AE611">
            <v>100.848</v>
          </cell>
          <cell r="AF611" t="str">
            <v>AA-</v>
          </cell>
          <cell r="AG611">
            <v>100.889</v>
          </cell>
          <cell r="AH611">
            <v>0.7</v>
          </cell>
          <cell r="AI611">
            <v>0.4</v>
          </cell>
          <cell r="AJ611">
            <v>6.319319057911841E-4</v>
          </cell>
          <cell r="AK611">
            <v>7.8284671439249353E-4</v>
          </cell>
          <cell r="AL611" t="str">
            <v>AA-</v>
          </cell>
          <cell r="AM611" t="str">
            <v>Aa3</v>
          </cell>
          <cell r="AN611" t="str">
            <v>AA-</v>
          </cell>
          <cell r="AO611" t="str">
            <v>Consumer, Non-cyclical</v>
          </cell>
          <cell r="AP611" t="str">
            <v>Cosmetics/Personal Care</v>
          </cell>
          <cell r="AQ611" t="str">
            <v>LUXEMBOURG</v>
          </cell>
          <cell r="AR611" t="str">
            <v>#N/A Field Not Applicable</v>
          </cell>
        </row>
        <row r="612">
          <cell r="A612" t="str">
            <v>CP Ltd</v>
          </cell>
          <cell r="B612" t="str">
            <v>BlackRock</v>
          </cell>
          <cell r="C612" t="str">
            <v>13407172</v>
          </cell>
          <cell r="D612" t="str">
            <v>USD</v>
          </cell>
          <cell r="E612" t="str">
            <v>285</v>
          </cell>
          <cell r="F612" t="str">
            <v>072</v>
          </cell>
          <cell r="G612" t="str">
            <v>COMMONWEALTH BANK AU</v>
          </cell>
          <cell r="H612" t="str">
            <v>2.75 15 OCT 2012</v>
          </cell>
          <cell r="I612" t="str">
            <v>BB4W35Z4</v>
          </cell>
          <cell r="J612" t="str">
            <v>B</v>
          </cell>
          <cell r="K612" t="str">
            <v>ZZZ</v>
          </cell>
          <cell r="L612">
            <v>13948.61</v>
          </cell>
          <cell r="M612">
            <v>1099932.71</v>
          </cell>
          <cell r="N612">
            <v>1099901</v>
          </cell>
          <cell r="O612">
            <v>1132615</v>
          </cell>
          <cell r="P612">
            <v>1100000</v>
          </cell>
          <cell r="Q612">
            <v>1146563.6100000001</v>
          </cell>
          <cell r="R612" t="str">
            <v>AO   15</v>
          </cell>
          <cell r="S612">
            <v>41197</v>
          </cell>
          <cell r="T612">
            <v>2012</v>
          </cell>
          <cell r="U612">
            <v>10</v>
          </cell>
          <cell r="V612">
            <v>746</v>
          </cell>
          <cell r="W612" t="str">
            <v>MS</v>
          </cell>
          <cell r="X612">
            <v>2.75</v>
          </cell>
          <cell r="Y612">
            <v>1.96</v>
          </cell>
          <cell r="Z612">
            <v>9.6783615851938004E-4</v>
          </cell>
          <cell r="AA612">
            <v>40451</v>
          </cell>
          <cell r="AB612">
            <v>32682.29</v>
          </cell>
          <cell r="AC612">
            <v>4.9200000000000001E-2</v>
          </cell>
          <cell r="AD612">
            <v>1</v>
          </cell>
          <cell r="AE612">
            <v>102.965</v>
          </cell>
          <cell r="AF612" t="str">
            <v>AA</v>
          </cell>
          <cell r="AG612">
            <v>99.991</v>
          </cell>
          <cell r="AH612">
            <v>2.8</v>
          </cell>
          <cell r="AI612">
            <v>1.3</v>
          </cell>
          <cell r="AJ612">
            <v>1.3826230835991141E-3</v>
          </cell>
          <cell r="AK612">
            <v>1.7128141945667911E-3</v>
          </cell>
          <cell r="AL612" t="str">
            <v>AA</v>
          </cell>
          <cell r="AM612" t="str">
            <v>Aa1</v>
          </cell>
          <cell r="AN612" t="str">
            <v>AA</v>
          </cell>
          <cell r="AO612" t="str">
            <v>Financial</v>
          </cell>
          <cell r="AP612" t="str">
            <v>Banks</v>
          </cell>
          <cell r="AQ612" t="str">
            <v>AUSTRALIA</v>
          </cell>
          <cell r="AR612" t="str">
            <v>#N/A Field Not Applicable</v>
          </cell>
        </row>
        <row r="613">
          <cell r="A613" t="str">
            <v>CP Ltd</v>
          </cell>
          <cell r="B613" t="str">
            <v>BlackRock</v>
          </cell>
          <cell r="C613" t="str">
            <v>13407172</v>
          </cell>
          <cell r="D613" t="str">
            <v>USD</v>
          </cell>
          <cell r="E613" t="str">
            <v>015</v>
          </cell>
          <cell r="F613" t="str">
            <v>072</v>
          </cell>
          <cell r="G613" t="str">
            <v>CHEVRON CORP</v>
          </cell>
          <cell r="H613" t="str">
            <v>3.45 03 MAR 2012</v>
          </cell>
          <cell r="I613" t="str">
            <v>BEH7402538</v>
          </cell>
          <cell r="J613" t="str">
            <v>B</v>
          </cell>
          <cell r="K613" t="str">
            <v>CAL</v>
          </cell>
          <cell r="L613">
            <v>9928.33</v>
          </cell>
          <cell r="M613">
            <v>3817710.73</v>
          </cell>
          <cell r="N613">
            <v>3857751</v>
          </cell>
          <cell r="O613">
            <v>3842218.75</v>
          </cell>
          <cell r="P613">
            <v>3700000</v>
          </cell>
          <cell r="Q613">
            <v>3852147.08</v>
          </cell>
          <cell r="R613" t="str">
            <v>MS    3</v>
          </cell>
          <cell r="S613">
            <v>40971</v>
          </cell>
          <cell r="T613">
            <v>2012</v>
          </cell>
          <cell r="U613">
            <v>3</v>
          </cell>
          <cell r="V613">
            <v>520</v>
          </cell>
          <cell r="W613" t="str">
            <v>MS</v>
          </cell>
          <cell r="X613">
            <v>3.45</v>
          </cell>
          <cell r="Y613">
            <v>1.4</v>
          </cell>
          <cell r="Z613">
            <v>2.3994444995648987E-3</v>
          </cell>
          <cell r="AA613">
            <v>40451</v>
          </cell>
          <cell r="AB613">
            <v>24508.02</v>
          </cell>
          <cell r="AC613">
            <v>2.6600000000000002E-2</v>
          </cell>
          <cell r="AD613">
            <v>1</v>
          </cell>
          <cell r="AE613">
            <v>103.84399999999999</v>
          </cell>
          <cell r="AF613" t="str">
            <v>AA</v>
          </cell>
          <cell r="AG613">
            <v>104.264</v>
          </cell>
          <cell r="AH613">
            <v>1.2</v>
          </cell>
          <cell r="AI613">
            <v>0.7</v>
          </cell>
          <cell r="AJ613">
            <v>2.0566667139127704E-3</v>
          </cell>
          <cell r="AK613">
            <v>2.547829544341833E-3</v>
          </cell>
          <cell r="AL613" t="str">
            <v>AA</v>
          </cell>
          <cell r="AM613" t="str">
            <v>Aa1</v>
          </cell>
          <cell r="AN613" t="str">
            <v>AA</v>
          </cell>
          <cell r="AO613" t="str">
            <v>Energy</v>
          </cell>
          <cell r="AP613" t="str">
            <v>Oil&amp;Gas</v>
          </cell>
          <cell r="AQ613" t="str">
            <v>UNITED STATES</v>
          </cell>
          <cell r="AR613" t="str">
            <v>#N/A Field Not Applicable</v>
          </cell>
        </row>
        <row r="614">
          <cell r="A614" t="str">
            <v>CP Inc</v>
          </cell>
          <cell r="B614" t="str">
            <v>UBS</v>
          </cell>
          <cell r="C614" t="str">
            <v>13409102</v>
          </cell>
          <cell r="D614" t="str">
            <v>USD</v>
          </cell>
          <cell r="E614" t="str">
            <v>015</v>
          </cell>
          <cell r="F614" t="str">
            <v>072</v>
          </cell>
          <cell r="G614" t="str">
            <v>BERKSHIRE HATHAWAY F</v>
          </cell>
          <cell r="H614" t="str">
            <v>4.000 APR 15 12</v>
          </cell>
          <cell r="I614" t="str">
            <v>084664BK6</v>
          </cell>
          <cell r="J614" t="str">
            <v>B</v>
          </cell>
          <cell r="K614" t="str">
            <v>CAL</v>
          </cell>
          <cell r="L614">
            <v>36888.89</v>
          </cell>
          <cell r="M614">
            <v>2045398.8</v>
          </cell>
          <cell r="N614">
            <v>2080700</v>
          </cell>
          <cell r="O614">
            <v>2097240</v>
          </cell>
          <cell r="P614">
            <v>2000000</v>
          </cell>
          <cell r="Q614">
            <v>2134128.89</v>
          </cell>
          <cell r="R614" t="str">
            <v>AO   15</v>
          </cell>
          <cell r="S614">
            <v>41014</v>
          </cell>
          <cell r="T614">
            <v>2012</v>
          </cell>
          <cell r="U614">
            <v>4</v>
          </cell>
          <cell r="V614">
            <v>563</v>
          </cell>
          <cell r="W614" t="str">
            <v>MS</v>
          </cell>
          <cell r="X614">
            <v>4</v>
          </cell>
          <cell r="Y614">
            <v>1.48</v>
          </cell>
          <cell r="Z614">
            <v>1.3589997188321423E-3</v>
          </cell>
          <cell r="AA614">
            <v>40451</v>
          </cell>
          <cell r="AB614">
            <v>51841.2</v>
          </cell>
          <cell r="AC614">
            <v>2.9900000000000003E-2</v>
          </cell>
          <cell r="AD614">
            <v>1</v>
          </cell>
          <cell r="AE614">
            <v>104.86200000000001</v>
          </cell>
          <cell r="AF614" t="str">
            <v>AA+</v>
          </cell>
          <cell r="AG614">
            <v>104.035</v>
          </cell>
          <cell r="AH614">
            <v>2.4</v>
          </cell>
          <cell r="AI614">
            <v>0.8</v>
          </cell>
          <cell r="AJ614">
            <v>2.2037833278359064E-3</v>
          </cell>
          <cell r="AK614">
            <v>2.7300798102119863E-3</v>
          </cell>
          <cell r="AL614" t="str">
            <v>AA+</v>
          </cell>
          <cell r="AM614" t="str">
            <v>Aa2</v>
          </cell>
          <cell r="AN614" t="str">
            <v>AA+</v>
          </cell>
          <cell r="AO614" t="str">
            <v>Financial</v>
          </cell>
          <cell r="AP614" t="str">
            <v>Insurance</v>
          </cell>
          <cell r="AQ614" t="str">
            <v>UNITED STATES</v>
          </cell>
          <cell r="AR614" t="str">
            <v>#N/A Field Not Applicable</v>
          </cell>
        </row>
        <row r="615">
          <cell r="A615" t="str">
            <v>CP Inc</v>
          </cell>
          <cell r="B615" t="str">
            <v>UBS</v>
          </cell>
          <cell r="C615" t="str">
            <v>13409102</v>
          </cell>
          <cell r="D615" t="str">
            <v>USD</v>
          </cell>
          <cell r="E615" t="str">
            <v>015</v>
          </cell>
          <cell r="F615" t="str">
            <v>072</v>
          </cell>
          <cell r="G615" t="str">
            <v>BOEING CO</v>
          </cell>
          <cell r="H615" t="str">
            <v>1.875 NOV 20 12</v>
          </cell>
          <cell r="I615" t="str">
            <v>097023BB0</v>
          </cell>
          <cell r="J615" t="str">
            <v>B</v>
          </cell>
          <cell r="K615" t="str">
            <v>ZZZ</v>
          </cell>
          <cell r="L615">
            <v>13645.83</v>
          </cell>
          <cell r="M615">
            <v>2021577.23</v>
          </cell>
          <cell r="N615">
            <v>2024340</v>
          </cell>
          <cell r="O615">
            <v>2039680</v>
          </cell>
          <cell r="P615">
            <v>2000000</v>
          </cell>
          <cell r="Q615">
            <v>2053325.83</v>
          </cell>
          <cell r="R615" t="str">
            <v>MN   20</v>
          </cell>
          <cell r="S615">
            <v>41233</v>
          </cell>
          <cell r="T615">
            <v>2012</v>
          </cell>
          <cell r="U615">
            <v>11</v>
          </cell>
          <cell r="V615">
            <v>782</v>
          </cell>
          <cell r="W615" t="str">
            <v>MS</v>
          </cell>
          <cell r="X615">
            <v>1.875</v>
          </cell>
          <cell r="Y615">
            <v>2.08</v>
          </cell>
          <cell r="Z615">
            <v>1.8877015259904984E-3</v>
          </cell>
          <cell r="AA615">
            <v>40451</v>
          </cell>
          <cell r="AB615">
            <v>18102.77</v>
          </cell>
          <cell r="AC615">
            <v>5.4400000000000004E-2</v>
          </cell>
          <cell r="AD615">
            <v>1</v>
          </cell>
          <cell r="AE615">
            <v>101.98399999999999</v>
          </cell>
          <cell r="AF615" t="str">
            <v>A</v>
          </cell>
          <cell r="AG615">
            <v>101.21700000000001</v>
          </cell>
          <cell r="AH615">
            <v>1.4</v>
          </cell>
          <cell r="AI615">
            <v>0.9</v>
          </cell>
          <cell r="AJ615">
            <v>1.2705683348012971E-3</v>
          </cell>
          <cell r="AK615">
            <v>1.5739990926158633E-3</v>
          </cell>
          <cell r="AL615" t="str">
            <v xml:space="preserve">A </v>
          </cell>
          <cell r="AM615" t="str">
            <v>A2</v>
          </cell>
          <cell r="AN615" t="str">
            <v xml:space="preserve">A </v>
          </cell>
          <cell r="AO615" t="str">
            <v>Industrial</v>
          </cell>
          <cell r="AP615" t="str">
            <v>Aerospace/Defense</v>
          </cell>
          <cell r="AQ615" t="str">
            <v>UNITED STATES</v>
          </cell>
          <cell r="AR615" t="str">
            <v>#N/A Field Not Applicable</v>
          </cell>
        </row>
        <row r="616">
          <cell r="A616" t="str">
            <v>CP Inc</v>
          </cell>
          <cell r="B616" t="str">
            <v>UBS</v>
          </cell>
          <cell r="C616" t="str">
            <v>13409102</v>
          </cell>
          <cell r="D616" t="str">
            <v>USD</v>
          </cell>
          <cell r="E616" t="str">
            <v>015</v>
          </cell>
          <cell r="F616" t="str">
            <v>072</v>
          </cell>
          <cell r="G616" t="str">
            <v>INTL BUSINESS MCHN</v>
          </cell>
          <cell r="H616" t="str">
            <v>4.950 MAR 22 11</v>
          </cell>
          <cell r="I616" t="str">
            <v>459200DU2</v>
          </cell>
          <cell r="J616" t="str">
            <v>B</v>
          </cell>
          <cell r="K616" t="str">
            <v>ZZZ</v>
          </cell>
          <cell r="L616">
            <v>3198.94</v>
          </cell>
          <cell r="M616">
            <v>2606165.2000000002</v>
          </cell>
          <cell r="N616">
            <v>2669784.35</v>
          </cell>
          <cell r="O616">
            <v>2637682.2999999998</v>
          </cell>
          <cell r="P616">
            <v>2585000</v>
          </cell>
          <cell r="Q616">
            <v>2640881.2400000002</v>
          </cell>
          <cell r="R616" t="str">
            <v>MS   22</v>
          </cell>
          <cell r="S616">
            <v>40624</v>
          </cell>
          <cell r="T616">
            <v>2011</v>
          </cell>
          <cell r="U616">
            <v>3</v>
          </cell>
          <cell r="V616">
            <v>173</v>
          </cell>
          <cell r="W616" t="str">
            <v>MS</v>
          </cell>
          <cell r="X616">
            <v>4.95</v>
          </cell>
          <cell r="Y616">
            <v>0.48</v>
          </cell>
          <cell r="Z616">
            <v>5.61594483906623E-4</v>
          </cell>
          <cell r="AA616">
            <v>40451</v>
          </cell>
          <cell r="AB616">
            <v>31517.1</v>
          </cell>
          <cell r="AC616">
            <v>4.5999999999999999E-3</v>
          </cell>
          <cell r="AD616">
            <v>1</v>
          </cell>
          <cell r="AE616">
            <v>102.038</v>
          </cell>
          <cell r="AF616" t="str">
            <v>A+</v>
          </cell>
          <cell r="AG616">
            <v>103.28</v>
          </cell>
          <cell r="AH616">
            <v>2.7</v>
          </cell>
          <cell r="AI616">
            <v>0.7</v>
          </cell>
          <cell r="AJ616">
            <v>3.1589689719747553E-3</v>
          </cell>
          <cell r="AK616">
            <v>3.9133780996262052E-3</v>
          </cell>
          <cell r="AL616" t="str">
            <v xml:space="preserve">A+ </v>
          </cell>
          <cell r="AM616" t="str">
            <v>A1</v>
          </cell>
          <cell r="AN616" t="str">
            <v xml:space="preserve">A+ </v>
          </cell>
          <cell r="AO616" t="str">
            <v>Technology</v>
          </cell>
          <cell r="AP616" t="str">
            <v>Computers</v>
          </cell>
          <cell r="AQ616" t="str">
            <v>UNITED STATES</v>
          </cell>
          <cell r="AR616" t="str">
            <v>#N/A Field Not Applicable</v>
          </cell>
        </row>
        <row r="617">
          <cell r="A617" t="str">
            <v>CP Inc</v>
          </cell>
          <cell r="B617" t="str">
            <v>UBS</v>
          </cell>
          <cell r="C617" t="str">
            <v>13409102</v>
          </cell>
          <cell r="D617" t="str">
            <v>USD</v>
          </cell>
          <cell r="E617" t="str">
            <v>015</v>
          </cell>
          <cell r="F617" t="str">
            <v>072</v>
          </cell>
          <cell r="G617" t="str">
            <v>METROPOLITAN LIFE GL</v>
          </cell>
          <cell r="H617" t="str">
            <v>2.500 JAN 11 13 144</v>
          </cell>
          <cell r="I617" t="str">
            <v>59217GAA7</v>
          </cell>
          <cell r="J617" t="str">
            <v>B</v>
          </cell>
          <cell r="K617" t="str">
            <v>ZZZ</v>
          </cell>
          <cell r="L617">
            <v>25000</v>
          </cell>
          <cell r="M617">
            <v>4509012.93</v>
          </cell>
          <cell r="N617">
            <v>4510869</v>
          </cell>
          <cell r="O617">
            <v>4607578.13</v>
          </cell>
          <cell r="P617">
            <v>4500000</v>
          </cell>
          <cell r="Q617">
            <v>4632578.13</v>
          </cell>
          <cell r="R617" t="str">
            <v>JJ   11</v>
          </cell>
          <cell r="S617">
            <v>41285</v>
          </cell>
          <cell r="T617">
            <v>2013</v>
          </cell>
          <cell r="U617">
            <v>1</v>
          </cell>
          <cell r="V617">
            <v>834</v>
          </cell>
          <cell r="W617" t="str">
            <v>MS</v>
          </cell>
          <cell r="X617">
            <v>2.5</v>
          </cell>
          <cell r="Y617">
            <v>2.2000000000000002</v>
          </cell>
          <cell r="Z617">
            <v>4.4533191082930393E-3</v>
          </cell>
          <cell r="AA617">
            <v>40451</v>
          </cell>
          <cell r="AB617">
            <v>98565.2</v>
          </cell>
          <cell r="AC617">
            <v>6.0400000000000002E-2</v>
          </cell>
          <cell r="AD617">
            <v>1</v>
          </cell>
          <cell r="AE617">
            <v>102.39100000000001</v>
          </cell>
          <cell r="AF617" t="str">
            <v>AA-</v>
          </cell>
          <cell r="AG617">
            <v>100.242</v>
          </cell>
          <cell r="AH617">
            <v>2.4</v>
          </cell>
          <cell r="AI617">
            <v>1.4</v>
          </cell>
          <cell r="AJ617">
            <v>4.8581662999560432E-3</v>
          </cell>
          <cell r="AK617">
            <v>6.0183692119980666E-3</v>
          </cell>
          <cell r="AL617" t="str">
            <v>AA-</v>
          </cell>
          <cell r="AM617" t="str">
            <v>Aa3</v>
          </cell>
          <cell r="AN617" t="str">
            <v>AA-</v>
          </cell>
          <cell r="AO617" t="str">
            <v>Financial</v>
          </cell>
          <cell r="AP617" t="str">
            <v>Insurance</v>
          </cell>
          <cell r="AQ617" t="str">
            <v>UNITED STATES</v>
          </cell>
          <cell r="AR617" t="str">
            <v>#N/A Field Not Applicable</v>
          </cell>
        </row>
        <row r="618">
          <cell r="A618" t="str">
            <v>CP Inc</v>
          </cell>
          <cell r="B618" t="str">
            <v>UBS</v>
          </cell>
          <cell r="C618" t="str">
            <v>13409102</v>
          </cell>
          <cell r="D618" t="str">
            <v>USD</v>
          </cell>
          <cell r="E618" t="str">
            <v>575</v>
          </cell>
          <cell r="F618" t="str">
            <v>072</v>
          </cell>
          <cell r="G618" t="str">
            <v>NOVARTIS CAPITAL COR</v>
          </cell>
          <cell r="H618" t="str">
            <v>4.125 FEB 10 14</v>
          </cell>
          <cell r="I618" t="str">
            <v>66989HAA6</v>
          </cell>
          <cell r="J618" t="str">
            <v>B</v>
          </cell>
          <cell r="K618" t="str">
            <v>CAL</v>
          </cell>
          <cell r="L618">
            <v>24894.37</v>
          </cell>
          <cell r="M618">
            <v>4376774.4800000004</v>
          </cell>
          <cell r="N618">
            <v>4418404.3</v>
          </cell>
          <cell r="O618">
            <v>4651834.8</v>
          </cell>
          <cell r="P618">
            <v>4260000</v>
          </cell>
          <cell r="Q618">
            <v>4676729.17</v>
          </cell>
          <cell r="R618" t="str">
            <v>FA   10</v>
          </cell>
          <cell r="S618">
            <v>41680</v>
          </cell>
          <cell r="T618">
            <v>2014</v>
          </cell>
          <cell r="U618">
            <v>2</v>
          </cell>
          <cell r="V618">
            <v>1229</v>
          </cell>
          <cell r="W618" t="str">
            <v>MS</v>
          </cell>
          <cell r="X618">
            <v>4.125</v>
          </cell>
          <cell r="Y618">
            <v>3.15</v>
          </cell>
          <cell r="Z618">
            <v>6.1893405335904129E-3</v>
          </cell>
          <cell r="AA618">
            <v>40451</v>
          </cell>
          <cell r="AB618">
            <v>275060.32</v>
          </cell>
          <cell r="AC618">
            <v>0.11840000000000001</v>
          </cell>
          <cell r="AD618">
            <v>1</v>
          </cell>
          <cell r="AE618">
            <v>109.19799999999999</v>
          </cell>
          <cell r="AF618" t="str">
            <v>AA-</v>
          </cell>
          <cell r="AG618">
            <v>103.71800000000002</v>
          </cell>
          <cell r="AH618">
            <v>3.2</v>
          </cell>
          <cell r="AI618">
            <v>1.3</v>
          </cell>
          <cell r="AJ618">
            <v>6.2875840341235952E-3</v>
          </cell>
          <cell r="AK618">
            <v>7.7891533209067864E-3</v>
          </cell>
          <cell r="AL618" t="str">
            <v>AA-</v>
          </cell>
          <cell r="AM618" t="str">
            <v>Aa2</v>
          </cell>
          <cell r="AN618" t="str">
            <v>AA-</v>
          </cell>
          <cell r="AO618" t="str">
            <v>Consumer, Non-cyclical</v>
          </cell>
          <cell r="AP618" t="str">
            <v>Pharmaceuticals</v>
          </cell>
          <cell r="AQ618" t="str">
            <v>UNITED STATES</v>
          </cell>
          <cell r="AR618" t="str">
            <v>#N/A Field Not Applicable</v>
          </cell>
        </row>
        <row r="619">
          <cell r="A619" t="str">
            <v>CP Inc</v>
          </cell>
          <cell r="B619" t="str">
            <v>UBS</v>
          </cell>
          <cell r="C619" t="str">
            <v>13409102</v>
          </cell>
          <cell r="D619" t="str">
            <v>USD</v>
          </cell>
          <cell r="E619" t="str">
            <v>015</v>
          </cell>
          <cell r="F619" t="str">
            <v>072</v>
          </cell>
          <cell r="G619" t="str">
            <v>BANK OF NY MELLON</v>
          </cell>
          <cell r="H619" t="str">
            <v>4.3 15 MAY 2014</v>
          </cell>
          <cell r="I619" t="str">
            <v>B06406HBL2</v>
          </cell>
          <cell r="J619" t="str">
            <v>B</v>
          </cell>
          <cell r="K619" t="str">
            <v>ZZZ</v>
          </cell>
          <cell r="L619">
            <v>16244.44</v>
          </cell>
          <cell r="M619">
            <v>1045010.21</v>
          </cell>
          <cell r="N619">
            <v>1057880</v>
          </cell>
          <cell r="O619">
            <v>1097968.75</v>
          </cell>
          <cell r="P619">
            <v>1000000</v>
          </cell>
          <cell r="Q619">
            <v>1114213.19</v>
          </cell>
          <cell r="R619" t="str">
            <v>MN   15</v>
          </cell>
          <cell r="S619">
            <v>41774</v>
          </cell>
          <cell r="T619">
            <v>2014</v>
          </cell>
          <cell r="U619">
            <v>5</v>
          </cell>
          <cell r="V619">
            <v>1323</v>
          </cell>
          <cell r="W619" t="str">
            <v>MS</v>
          </cell>
          <cell r="X619">
            <v>4.3</v>
          </cell>
          <cell r="Y619">
            <v>3.33</v>
          </cell>
          <cell r="Z619">
            <v>1.5622280156442428E-3</v>
          </cell>
          <cell r="AA619">
            <v>40451</v>
          </cell>
          <cell r="AB619">
            <v>52958.54</v>
          </cell>
          <cell r="AC619">
            <v>0.1336</v>
          </cell>
          <cell r="AD619">
            <v>1</v>
          </cell>
          <cell r="AE619">
            <v>109.79700000000001</v>
          </cell>
          <cell r="AF619" t="str">
            <v>AA-</v>
          </cell>
          <cell r="AG619">
            <v>105.788</v>
          </cell>
          <cell r="AH619">
            <v>2.9</v>
          </cell>
          <cell r="AI619">
            <v>1.5</v>
          </cell>
          <cell r="AJ619">
            <v>1.360498872482974E-3</v>
          </cell>
          <cell r="AK619">
            <v>1.6854063903048565E-3</v>
          </cell>
          <cell r="AL619" t="str">
            <v>AA-</v>
          </cell>
          <cell r="AM619" t="str">
            <v>Aa2</v>
          </cell>
          <cell r="AN619" t="str">
            <v>AA-</v>
          </cell>
          <cell r="AO619" t="str">
            <v>Financial</v>
          </cell>
          <cell r="AP619" t="str">
            <v>Banks</v>
          </cell>
          <cell r="AQ619" t="str">
            <v>UNITED STATES</v>
          </cell>
          <cell r="AR619" t="str">
            <v>#N/A Field Not Applicable</v>
          </cell>
        </row>
        <row r="620">
          <cell r="A620" t="str">
            <v>CP Inc</v>
          </cell>
          <cell r="B620" t="str">
            <v>UBS</v>
          </cell>
          <cell r="C620" t="str">
            <v>13409102</v>
          </cell>
          <cell r="D620" t="str">
            <v>USD</v>
          </cell>
          <cell r="E620" t="str">
            <v>255</v>
          </cell>
          <cell r="F620" t="str">
            <v>072</v>
          </cell>
          <cell r="G620" t="str">
            <v>CREDIT SUISSE NEW YK</v>
          </cell>
          <cell r="H620" t="str">
            <v>3.45 02 JUL 2012</v>
          </cell>
          <cell r="I620" t="str">
            <v>B22546QAB3</v>
          </cell>
          <cell r="J620" t="str">
            <v>B</v>
          </cell>
          <cell r="K620" t="str">
            <v>ZZZ</v>
          </cell>
          <cell r="L620">
            <v>50983.33</v>
          </cell>
          <cell r="M620">
            <v>7155801.3499999996</v>
          </cell>
          <cell r="N620">
            <v>7231435</v>
          </cell>
          <cell r="O620">
            <v>7279440</v>
          </cell>
          <cell r="P620">
            <v>7000000</v>
          </cell>
          <cell r="Q620">
            <v>7330423.3300000001</v>
          </cell>
          <cell r="R620" t="str">
            <v>JJ   15</v>
          </cell>
          <cell r="S620">
            <v>41092</v>
          </cell>
          <cell r="T620">
            <v>2012</v>
          </cell>
          <cell r="U620">
            <v>7</v>
          </cell>
          <cell r="V620">
            <v>641</v>
          </cell>
          <cell r="W620" t="str">
            <v>MS</v>
          </cell>
          <cell r="X620">
            <v>3.45</v>
          </cell>
          <cell r="Y620">
            <v>1.7</v>
          </cell>
          <cell r="Z620">
            <v>5.4611845359000891E-3</v>
          </cell>
          <cell r="AA620">
            <v>40451</v>
          </cell>
          <cell r="AB620">
            <v>123638.65</v>
          </cell>
          <cell r="AC620">
            <v>3.78E-2</v>
          </cell>
          <cell r="AD620">
            <v>1</v>
          </cell>
          <cell r="AE620">
            <v>103.992</v>
          </cell>
          <cell r="AF620" t="str">
            <v>A+</v>
          </cell>
          <cell r="AG620">
            <v>103.306</v>
          </cell>
          <cell r="AH620">
            <v>2.2000000000000002</v>
          </cell>
          <cell r="AI620">
            <v>1.1000000000000001</v>
          </cell>
          <cell r="AJ620">
            <v>7.067415281753058E-3</v>
          </cell>
          <cell r="AK620">
            <v>8.7552199562398875E-3</v>
          </cell>
          <cell r="AL620" t="str">
            <v xml:space="preserve">A+ </v>
          </cell>
          <cell r="AM620" t="str">
            <v>Aa1</v>
          </cell>
          <cell r="AN620" t="str">
            <v xml:space="preserve">A+ </v>
          </cell>
          <cell r="AO620" t="str">
            <v>Financial</v>
          </cell>
          <cell r="AP620" t="str">
            <v>Banks</v>
          </cell>
          <cell r="AQ620" t="str">
            <v>SWITZERLAND</v>
          </cell>
          <cell r="AR620" t="str">
            <v>#N/A Field Not Applicable</v>
          </cell>
        </row>
        <row r="621">
          <cell r="A621" t="str">
            <v>CP Inc</v>
          </cell>
          <cell r="B621" t="str">
            <v>UBS</v>
          </cell>
          <cell r="C621" t="str">
            <v>13409102</v>
          </cell>
          <cell r="D621" t="str">
            <v>USD</v>
          </cell>
          <cell r="E621" t="str">
            <v>015</v>
          </cell>
          <cell r="F621" t="str">
            <v>072</v>
          </cell>
          <cell r="G621" t="str">
            <v>DUKE ENERGY OHIO INC</v>
          </cell>
          <cell r="H621" t="str">
            <v>2.1 15 JUN 2013</v>
          </cell>
          <cell r="I621" t="str">
            <v>B26442EAB6</v>
          </cell>
          <cell r="J621" t="str">
            <v>B</v>
          </cell>
          <cell r="K621" t="str">
            <v>CAL</v>
          </cell>
          <cell r="L621">
            <v>4328.33</v>
          </cell>
          <cell r="M621">
            <v>699908.02</v>
          </cell>
          <cell r="N621">
            <v>699881</v>
          </cell>
          <cell r="O621">
            <v>718753</v>
          </cell>
          <cell r="P621">
            <v>700000</v>
          </cell>
          <cell r="Q621">
            <v>723081.33</v>
          </cell>
          <cell r="R621" t="str">
            <v>JD   15</v>
          </cell>
          <cell r="S621">
            <v>41440</v>
          </cell>
          <cell r="T621">
            <v>2013</v>
          </cell>
          <cell r="U621">
            <v>6</v>
          </cell>
          <cell r="V621">
            <v>989</v>
          </cell>
          <cell r="W621" t="str">
            <v>MS</v>
          </cell>
          <cell r="X621">
            <v>2.1</v>
          </cell>
          <cell r="Y621">
            <v>2.62</v>
          </cell>
          <cell r="Z621">
            <v>8.2323137888724472E-4</v>
          </cell>
          <cell r="AA621">
            <v>40451</v>
          </cell>
          <cell r="AB621">
            <v>18844.98</v>
          </cell>
          <cell r="AC621">
            <v>8.2899999999999988E-2</v>
          </cell>
          <cell r="AD621">
            <v>1</v>
          </cell>
          <cell r="AE621">
            <v>102.679</v>
          </cell>
          <cell r="AF621" t="str">
            <v>A</v>
          </cell>
          <cell r="AG621">
            <v>99.983000000000004</v>
          </cell>
          <cell r="AH621">
            <v>2.1</v>
          </cell>
          <cell r="AI621">
            <v>1.1000000000000001</v>
          </cell>
          <cell r="AJ621">
            <v>6.5984194490962362E-4</v>
          </cell>
          <cell r="AK621">
            <v>8.1742208908429815E-4</v>
          </cell>
          <cell r="AL621" t="str">
            <v xml:space="preserve">A </v>
          </cell>
          <cell r="AM621" t="str">
            <v>A2</v>
          </cell>
          <cell r="AN621" t="str">
            <v xml:space="preserve">A </v>
          </cell>
          <cell r="AO621" t="str">
            <v>Utilities</v>
          </cell>
          <cell r="AP621" t="str">
            <v>Electric</v>
          </cell>
          <cell r="AQ621" t="str">
            <v>UNITED STATES</v>
          </cell>
          <cell r="AR621" t="str">
            <v>#N/A Field Not Applicable</v>
          </cell>
        </row>
        <row r="622">
          <cell r="A622" t="str">
            <v>CP Inc</v>
          </cell>
          <cell r="B622" t="str">
            <v>UBS</v>
          </cell>
          <cell r="C622" t="str">
            <v>13409102</v>
          </cell>
          <cell r="D622" t="str">
            <v>USD</v>
          </cell>
          <cell r="E622" t="str">
            <v>195</v>
          </cell>
          <cell r="F622" t="str">
            <v>072</v>
          </cell>
          <cell r="G622" t="str">
            <v>EUR INVESTMENT BANK</v>
          </cell>
          <cell r="H622" t="str">
            <v>2.0 10 FEB 2012</v>
          </cell>
          <cell r="I622" t="str">
            <v>B298785EU6</v>
          </cell>
          <cell r="J622" t="str">
            <v>B</v>
          </cell>
          <cell r="K622" t="str">
            <v>ZZZ</v>
          </cell>
          <cell r="L622">
            <v>2635</v>
          </cell>
          <cell r="M622">
            <v>928905.18</v>
          </cell>
          <cell r="N622">
            <v>927526.2</v>
          </cell>
          <cell r="O622">
            <v>948525.6</v>
          </cell>
          <cell r="P622">
            <v>930000</v>
          </cell>
          <cell r="Q622">
            <v>951160.6</v>
          </cell>
          <cell r="R622" t="str">
            <v>FA   10</v>
          </cell>
          <cell r="S622">
            <v>40949</v>
          </cell>
          <cell r="T622">
            <v>2012</v>
          </cell>
          <cell r="U622">
            <v>2</v>
          </cell>
          <cell r="V622">
            <v>498</v>
          </cell>
          <cell r="W622" t="str">
            <v>MS</v>
          </cell>
          <cell r="X622">
            <v>2</v>
          </cell>
          <cell r="Y622">
            <v>1.34</v>
          </cell>
          <cell r="Z622">
            <v>5.5879927984066639E-4</v>
          </cell>
          <cell r="AA622">
            <v>40451</v>
          </cell>
          <cell r="AB622">
            <v>19620.419999999998</v>
          </cell>
          <cell r="AC622">
            <v>2.4900000000000002E-2</v>
          </cell>
          <cell r="AD622">
            <v>1</v>
          </cell>
          <cell r="AE622">
            <v>101.992</v>
          </cell>
          <cell r="AF622" t="str">
            <v>AAA</v>
          </cell>
          <cell r="AG622">
            <v>99.733999999999995</v>
          </cell>
          <cell r="AH622">
            <v>2.1</v>
          </cell>
          <cell r="AI622">
            <v>0.5</v>
          </cell>
          <cell r="AJ622">
            <v>8.7573021467567125E-4</v>
          </cell>
          <cell r="AK622">
            <v>1.0848677127557789E-3</v>
          </cell>
          <cell r="AL622" t="str">
            <v>AAA</v>
          </cell>
          <cell r="AM622" t="str">
            <v>Aaa</v>
          </cell>
          <cell r="AN622" t="str">
            <v>AAA</v>
          </cell>
          <cell r="AO622" t="str">
            <v>Government</v>
          </cell>
          <cell r="AP622" t="str">
            <v>Multi-National</v>
          </cell>
          <cell r="AQ622" t="str">
            <v>SNAT</v>
          </cell>
          <cell r="AR622" t="str">
            <v>#N/A Field Not Applicable</v>
          </cell>
        </row>
        <row r="623">
          <cell r="A623" t="str">
            <v>CP Inc</v>
          </cell>
          <cell r="B623" t="str">
            <v>UBS</v>
          </cell>
          <cell r="C623" t="str">
            <v>13409102</v>
          </cell>
          <cell r="D623" t="str">
            <v>USD</v>
          </cell>
          <cell r="E623" t="str">
            <v>015</v>
          </cell>
          <cell r="F623" t="str">
            <v>072</v>
          </cell>
          <cell r="G623" t="str">
            <v>GOLDMAN SACHS GROUP</v>
          </cell>
          <cell r="H623" t="str">
            <v>1.625 15 JUL 2011</v>
          </cell>
          <cell r="I623" t="str">
            <v>B38146FAF8</v>
          </cell>
          <cell r="J623" t="str">
            <v>B</v>
          </cell>
          <cell r="K623" t="str">
            <v>ZZZ</v>
          </cell>
          <cell r="L623">
            <v>13722.22</v>
          </cell>
          <cell r="M623">
            <v>4001636.38</v>
          </cell>
          <cell r="N623">
            <v>4005160</v>
          </cell>
          <cell r="O623">
            <v>4045120</v>
          </cell>
          <cell r="P623">
            <v>4000000</v>
          </cell>
          <cell r="Q623">
            <v>4058842.22</v>
          </cell>
          <cell r="R623" t="str">
            <v>JJ   15</v>
          </cell>
          <cell r="S623">
            <v>40739</v>
          </cell>
          <cell r="T623">
            <v>2011</v>
          </cell>
          <cell r="U623">
            <v>7</v>
          </cell>
          <cell r="V623">
            <v>288</v>
          </cell>
          <cell r="W623" t="str">
            <v>MS</v>
          </cell>
          <cell r="X623">
            <v>1.625</v>
          </cell>
          <cell r="Y623">
            <v>0.79</v>
          </cell>
          <cell r="Z623">
            <v>1.4192025037003068E-3</v>
          </cell>
          <cell r="AA623">
            <v>40451</v>
          </cell>
          <cell r="AB623">
            <v>43483.62</v>
          </cell>
          <cell r="AC623">
            <v>1.01E-2</v>
          </cell>
          <cell r="AD623">
            <v>1</v>
          </cell>
          <cell r="AE623">
            <v>101.12799999999999</v>
          </cell>
          <cell r="AF623" t="str">
            <v>AAA</v>
          </cell>
          <cell r="AG623">
            <v>100.12899999999999</v>
          </cell>
          <cell r="AH623">
            <v>1.6</v>
          </cell>
          <cell r="AI623">
            <v>0.2</v>
          </cell>
          <cell r="AJ623">
            <v>2.8743341847094826E-3</v>
          </cell>
          <cell r="AK623">
            <v>3.5607682599102537E-3</v>
          </cell>
          <cell r="AL623" t="str">
            <v>AAA</v>
          </cell>
          <cell r="AM623" t="str">
            <v>Aaa</v>
          </cell>
          <cell r="AN623" t="str">
            <v>AAA</v>
          </cell>
          <cell r="AO623" t="str">
            <v>Financial</v>
          </cell>
          <cell r="AP623" t="str">
            <v>Banks</v>
          </cell>
          <cell r="AQ623" t="str">
            <v>UNITED STATES</v>
          </cell>
          <cell r="AR623" t="str">
            <v>#N/A Field Not Applicable</v>
          </cell>
        </row>
        <row r="624">
          <cell r="A624" t="str">
            <v>CP Inc</v>
          </cell>
          <cell r="B624" t="str">
            <v>UBS</v>
          </cell>
          <cell r="C624" t="str">
            <v>13409102</v>
          </cell>
          <cell r="D624" t="str">
            <v>USD</v>
          </cell>
          <cell r="E624" t="str">
            <v>270</v>
          </cell>
          <cell r="F624" t="str">
            <v>072</v>
          </cell>
          <cell r="G624" t="str">
            <v>BARCLAYS BANK PLC</v>
          </cell>
          <cell r="H624" t="str">
            <v>2.500 JAN 23 13</v>
          </cell>
          <cell r="I624" t="str">
            <v>B3X8N91</v>
          </cell>
          <cell r="J624" t="str">
            <v>B</v>
          </cell>
          <cell r="K624" t="str">
            <v>ZZZ</v>
          </cell>
          <cell r="L624">
            <v>23611.11</v>
          </cell>
          <cell r="M624">
            <v>5013255.0999999996</v>
          </cell>
          <cell r="N624">
            <v>5015980</v>
          </cell>
          <cell r="O624">
            <v>5110250</v>
          </cell>
          <cell r="P624">
            <v>5000000</v>
          </cell>
          <cell r="Q624">
            <v>5133861.1100000003</v>
          </cell>
          <cell r="R624" t="str">
            <v>JJ   23</v>
          </cell>
          <cell r="S624">
            <v>41297</v>
          </cell>
          <cell r="T624">
            <v>2013</v>
          </cell>
          <cell r="U624">
            <v>1</v>
          </cell>
          <cell r="V624">
            <v>846</v>
          </cell>
          <cell r="W624" t="str">
            <v>MS</v>
          </cell>
          <cell r="X624">
            <v>2.5</v>
          </cell>
          <cell r="Y624">
            <v>2.2400000000000002</v>
          </cell>
          <cell r="Z624">
            <v>5.0413572846513396E-3</v>
          </cell>
          <cell r="AA624">
            <v>40451</v>
          </cell>
          <cell r="AB624">
            <v>96994.9</v>
          </cell>
          <cell r="AC624">
            <v>6.2E-2</v>
          </cell>
          <cell r="AD624">
            <v>1</v>
          </cell>
          <cell r="AE624">
            <v>102.205</v>
          </cell>
          <cell r="AF624" t="str">
            <v>AA-</v>
          </cell>
          <cell r="AG624">
            <v>100.32</v>
          </cell>
          <cell r="AH624">
            <v>2.4</v>
          </cell>
          <cell r="AI624">
            <v>1.5</v>
          </cell>
          <cell r="AJ624">
            <v>5.401454233555006E-3</v>
          </cell>
          <cell r="AK624">
            <v>6.6914024453090864E-3</v>
          </cell>
          <cell r="AL624" t="str">
            <v>AA-</v>
          </cell>
          <cell r="AM624" t="str">
            <v>Aa3</v>
          </cell>
          <cell r="AN624" t="str">
            <v>AA-</v>
          </cell>
          <cell r="AO624" t="str">
            <v>Financial</v>
          </cell>
          <cell r="AP624" t="str">
            <v>Banks</v>
          </cell>
          <cell r="AQ624" t="str">
            <v>BRITAIN</v>
          </cell>
          <cell r="AR624" t="str">
            <v>#N/A Field Not Applicable</v>
          </cell>
        </row>
        <row r="625">
          <cell r="A625" t="str">
            <v>CP Inc</v>
          </cell>
          <cell r="B625" t="str">
            <v>UBS</v>
          </cell>
          <cell r="C625" t="str">
            <v>13409102</v>
          </cell>
          <cell r="D625" t="str">
            <v>USD</v>
          </cell>
          <cell r="E625" t="str">
            <v>015</v>
          </cell>
          <cell r="F625" t="str">
            <v>072</v>
          </cell>
          <cell r="G625" t="str">
            <v>HEWLETT-PACKARD CO</v>
          </cell>
          <cell r="H625" t="str">
            <v>2.25 27 MAY 2011</v>
          </cell>
          <cell r="I625" t="str">
            <v>B428236AX1</v>
          </cell>
          <cell r="J625" t="str">
            <v>B</v>
          </cell>
          <cell r="K625" t="str">
            <v>CAL</v>
          </cell>
          <cell r="L625">
            <v>23250</v>
          </cell>
          <cell r="M625">
            <v>3001778.88</v>
          </cell>
          <cell r="N625">
            <v>3005230</v>
          </cell>
          <cell r="O625">
            <v>3039330</v>
          </cell>
          <cell r="P625">
            <v>3000000</v>
          </cell>
          <cell r="Q625">
            <v>3062580</v>
          </cell>
          <cell r="R625" t="str">
            <v>MN   27</v>
          </cell>
          <cell r="S625">
            <v>40690</v>
          </cell>
          <cell r="T625">
            <v>2011</v>
          </cell>
          <cell r="U625">
            <v>5</v>
          </cell>
          <cell r="V625">
            <v>239</v>
          </cell>
          <cell r="W625" t="str">
            <v>MS</v>
          </cell>
          <cell r="X625">
            <v>2.25</v>
          </cell>
          <cell r="Y625">
            <v>0.65</v>
          </cell>
          <cell r="Z625">
            <v>8.759346551872226E-4</v>
          </cell>
          <cell r="AA625">
            <v>40451</v>
          </cell>
          <cell r="AB625">
            <v>37551.120000000003</v>
          </cell>
          <cell r="AC625">
            <v>7.4999999999999997E-3</v>
          </cell>
          <cell r="AD625">
            <v>1</v>
          </cell>
          <cell r="AE625">
            <v>101.31100000000001</v>
          </cell>
          <cell r="AF625" t="str">
            <v>A</v>
          </cell>
          <cell r="AG625">
            <v>100.17400000000002</v>
          </cell>
          <cell r="AH625">
            <v>2.2000000000000002</v>
          </cell>
          <cell r="AI625">
            <v>0.3</v>
          </cell>
          <cell r="AJ625">
            <v>2.9647019098644456E-3</v>
          </cell>
          <cell r="AK625">
            <v>3.6727171519924068E-3</v>
          </cell>
          <cell r="AL625" t="str">
            <v xml:space="preserve">A </v>
          </cell>
          <cell r="AM625" t="str">
            <v>A2</v>
          </cell>
          <cell r="AN625" t="str">
            <v xml:space="preserve">A </v>
          </cell>
          <cell r="AO625" t="str">
            <v>Technology</v>
          </cell>
          <cell r="AP625" t="str">
            <v>Computers</v>
          </cell>
          <cell r="AQ625" t="str">
            <v>UNITED STATES</v>
          </cell>
          <cell r="AR625" t="str">
            <v>#N/A Field Not Applicable</v>
          </cell>
        </row>
        <row r="626">
          <cell r="A626" t="str">
            <v>CP Inc</v>
          </cell>
          <cell r="B626" t="str">
            <v>UBS</v>
          </cell>
          <cell r="C626" t="str">
            <v>13409102</v>
          </cell>
          <cell r="D626" t="str">
            <v>USD</v>
          </cell>
          <cell r="E626" t="str">
            <v>600</v>
          </cell>
          <cell r="F626" t="str">
            <v>072</v>
          </cell>
          <cell r="G626" t="str">
            <v>INTL BK RECON &amp; DEVE</v>
          </cell>
          <cell r="H626" t="str">
            <v>1.75 15 JUL 2013</v>
          </cell>
          <cell r="I626" t="str">
            <v>B459058AN3</v>
          </cell>
          <cell r="J626" t="str">
            <v>B</v>
          </cell>
          <cell r="K626" t="str">
            <v>ZZZ</v>
          </cell>
          <cell r="L626">
            <v>11083.33</v>
          </cell>
          <cell r="M626">
            <v>2990097.24</v>
          </cell>
          <cell r="N626">
            <v>2988570</v>
          </cell>
          <cell r="O626">
            <v>3088560</v>
          </cell>
          <cell r="P626">
            <v>3000000</v>
          </cell>
          <cell r="Q626">
            <v>3099643.33</v>
          </cell>
          <cell r="R626" t="str">
            <v>JJ   15</v>
          </cell>
          <cell r="S626">
            <v>41470</v>
          </cell>
          <cell r="T626">
            <v>2013</v>
          </cell>
          <cell r="U626">
            <v>7</v>
          </cell>
          <cell r="V626">
            <v>1019</v>
          </cell>
          <cell r="W626" t="str">
            <v>MS</v>
          </cell>
          <cell r="X626">
            <v>1.75</v>
          </cell>
          <cell r="Y626">
            <v>2.72</v>
          </cell>
          <cell r="Z626">
            <v>3.651185271189909E-3</v>
          </cell>
          <cell r="AA626">
            <v>40451</v>
          </cell>
          <cell r="AB626">
            <v>98462.76</v>
          </cell>
          <cell r="AC626">
            <v>8.8599999999999998E-2</v>
          </cell>
          <cell r="AD626">
            <v>1</v>
          </cell>
          <cell r="AE626">
            <v>102.95200000000001</v>
          </cell>
          <cell r="AF626" t="str">
            <v>N/R</v>
          </cell>
          <cell r="AG626">
            <v>99.619</v>
          </cell>
          <cell r="AH626">
            <v>1.9</v>
          </cell>
          <cell r="AI626">
            <v>0.7</v>
          </cell>
          <cell r="AJ626">
            <v>2.5504602997282449E-3</v>
          </cell>
          <cell r="AK626">
            <v>3.1595484379459624E-3</v>
          </cell>
          <cell r="AL626" t="str">
            <v>NR</v>
          </cell>
          <cell r="AM626" t="str">
            <v>Aaa</v>
          </cell>
          <cell r="AN626" t="str">
            <v>NR</v>
          </cell>
          <cell r="AO626" t="str">
            <v>Government</v>
          </cell>
          <cell r="AP626" t="str">
            <v>Multi-National</v>
          </cell>
          <cell r="AQ626" t="str">
            <v>SNAT</v>
          </cell>
          <cell r="AR626" t="str">
            <v>#N/A Field Not Applicable</v>
          </cell>
        </row>
        <row r="627">
          <cell r="A627" t="str">
            <v>CP Inc</v>
          </cell>
          <cell r="B627" t="str">
            <v>UBS</v>
          </cell>
          <cell r="C627" t="str">
            <v>13409102</v>
          </cell>
          <cell r="D627" t="str">
            <v>USD</v>
          </cell>
          <cell r="E627" t="str">
            <v>015</v>
          </cell>
          <cell r="F627" t="str">
            <v>072</v>
          </cell>
          <cell r="G627" t="str">
            <v>IBM CORP</v>
          </cell>
          <cell r="H627" t="str">
            <v>2.1 06 MAY 2013</v>
          </cell>
          <cell r="I627" t="str">
            <v>B459200GR6</v>
          </cell>
          <cell r="J627" t="str">
            <v>B</v>
          </cell>
          <cell r="K627" t="str">
            <v>ZZZ</v>
          </cell>
          <cell r="L627">
            <v>42291.67</v>
          </cell>
          <cell r="M627">
            <v>4996993.42</v>
          </cell>
          <cell r="N627">
            <v>4995950</v>
          </cell>
          <cell r="O627">
            <v>5159300</v>
          </cell>
          <cell r="P627">
            <v>5000000</v>
          </cell>
          <cell r="Q627">
            <v>5201591.67</v>
          </cell>
          <cell r="R627" t="str">
            <v>MN    6</v>
          </cell>
          <cell r="S627">
            <v>41400</v>
          </cell>
          <cell r="T627">
            <v>2013</v>
          </cell>
          <cell r="U627">
            <v>5</v>
          </cell>
          <cell r="V627">
            <v>949</v>
          </cell>
          <cell r="W627" t="str">
            <v>MS</v>
          </cell>
          <cell r="X627">
            <v>2.1</v>
          </cell>
          <cell r="Y627">
            <v>2.5099999999999998</v>
          </cell>
          <cell r="Z627">
            <v>5.630696949057345E-3</v>
          </cell>
          <cell r="AA627">
            <v>40451</v>
          </cell>
          <cell r="AB627">
            <v>162306.57999999999</v>
          </cell>
          <cell r="AC627">
            <v>7.6999999999999999E-2</v>
          </cell>
          <cell r="AD627">
            <v>1</v>
          </cell>
          <cell r="AE627">
            <v>103.18600000000001</v>
          </cell>
          <cell r="AF627" t="str">
            <v>A+</v>
          </cell>
          <cell r="AG627">
            <v>99.918999999999997</v>
          </cell>
          <cell r="AH627">
            <v>2.1</v>
          </cell>
          <cell r="AI627">
            <v>0.9</v>
          </cell>
          <cell r="AJ627">
            <v>4.7109416705260658E-3</v>
          </cell>
          <cell r="AK627">
            <v>5.8359851348994268E-3</v>
          </cell>
          <cell r="AL627" t="str">
            <v xml:space="preserve">A+ </v>
          </cell>
          <cell r="AM627" t="str">
            <v>A1</v>
          </cell>
          <cell r="AN627" t="str">
            <v xml:space="preserve">A+ </v>
          </cell>
          <cell r="AO627" t="str">
            <v>Technology</v>
          </cell>
          <cell r="AP627" t="str">
            <v>Computers</v>
          </cell>
          <cell r="AQ627" t="str">
            <v>UNITED STATES</v>
          </cell>
          <cell r="AR627" t="str">
            <v>#N/A Field Not Applicable</v>
          </cell>
        </row>
        <row r="628">
          <cell r="A628" t="str">
            <v>CP Inc</v>
          </cell>
          <cell r="B628" t="str">
            <v>UBS</v>
          </cell>
          <cell r="C628" t="str">
            <v>13409102</v>
          </cell>
          <cell r="D628" t="str">
            <v>USD</v>
          </cell>
          <cell r="E628" t="str">
            <v>600</v>
          </cell>
          <cell r="F628" t="str">
            <v>072</v>
          </cell>
          <cell r="G628" t="str">
            <v>INTL FINANCE CORP</v>
          </cell>
          <cell r="H628" t="str">
            <v>2.0 29 OCT 2012</v>
          </cell>
          <cell r="I628" t="str">
            <v>B45950KBE9</v>
          </cell>
          <cell r="J628" t="str">
            <v>B</v>
          </cell>
          <cell r="K628" t="str">
            <v>CAL</v>
          </cell>
          <cell r="L628">
            <v>16888.89</v>
          </cell>
          <cell r="M628">
            <v>2000000</v>
          </cell>
          <cell r="N628">
            <v>2000000</v>
          </cell>
          <cell r="O628">
            <v>2002060</v>
          </cell>
          <cell r="P628">
            <v>2000000</v>
          </cell>
          <cell r="Q628">
            <v>2018948.89</v>
          </cell>
          <cell r="R628" t="str">
            <v>AO   29</v>
          </cell>
          <cell r="S628">
            <v>41211</v>
          </cell>
          <cell r="T628">
            <v>2012</v>
          </cell>
          <cell r="U628">
            <v>10</v>
          </cell>
          <cell r="V628">
            <v>760</v>
          </cell>
          <cell r="W628" t="str">
            <v>MS</v>
          </cell>
          <cell r="X628">
            <v>2</v>
          </cell>
          <cell r="Y628">
            <v>0.08</v>
          </cell>
          <cell r="Z628">
            <v>7.1828969745359078E-5</v>
          </cell>
          <cell r="AA628">
            <v>40451</v>
          </cell>
          <cell r="AB628">
            <v>2060</v>
          </cell>
          <cell r="AC628">
            <v>5.1100000000000007E-2</v>
          </cell>
          <cell r="AD628">
            <v>1</v>
          </cell>
          <cell r="AE628">
            <v>100.10299999999999</v>
          </cell>
          <cell r="AF628" t="str">
            <v>AAA</v>
          </cell>
          <cell r="AG628">
            <v>100</v>
          </cell>
          <cell r="AH628">
            <v>2</v>
          </cell>
          <cell r="AI628">
            <v>1.9</v>
          </cell>
          <cell r="AJ628">
            <v>1.795724243633977E-3</v>
          </cell>
          <cell r="AK628">
            <v>2.224570101938056E-3</v>
          </cell>
          <cell r="AL628" t="str">
            <v>AAA</v>
          </cell>
          <cell r="AM628" t="str">
            <v>Aaa</v>
          </cell>
          <cell r="AN628" t="str">
            <v>AAA</v>
          </cell>
          <cell r="AO628" t="str">
            <v>Government</v>
          </cell>
          <cell r="AP628" t="str">
            <v>Multi-National</v>
          </cell>
          <cell r="AQ628" t="str">
            <v>SNAT</v>
          </cell>
          <cell r="AR628" t="str">
            <v>10/29/2010</v>
          </cell>
        </row>
        <row r="629">
          <cell r="A629" t="str">
            <v>CP Inc</v>
          </cell>
          <cell r="B629" t="str">
            <v>UBS</v>
          </cell>
          <cell r="C629" t="str">
            <v>13409102</v>
          </cell>
          <cell r="D629" t="str">
            <v>USD</v>
          </cell>
          <cell r="E629" t="str">
            <v>015</v>
          </cell>
          <cell r="F629" t="str">
            <v>072</v>
          </cell>
          <cell r="G629" t="str">
            <v>MASSMUTUAL GLOBAL</v>
          </cell>
          <cell r="H629" t="str">
            <v>3.625 16 JUL 2012</v>
          </cell>
          <cell r="I629" t="str">
            <v>B57629WBH2</v>
          </cell>
          <cell r="J629" t="str">
            <v>B</v>
          </cell>
          <cell r="K629" t="str">
            <v>ZZZ</v>
          </cell>
          <cell r="L629">
            <v>26754.11</v>
          </cell>
          <cell r="M629">
            <v>3637973.02</v>
          </cell>
          <cell r="N629">
            <v>3661982.96</v>
          </cell>
          <cell r="O629">
            <v>3646852.4</v>
          </cell>
          <cell r="P629">
            <v>3496000</v>
          </cell>
          <cell r="Q629">
            <v>3673606.51</v>
          </cell>
          <cell r="R629" t="str">
            <v>JJ   15</v>
          </cell>
          <cell r="S629">
            <v>41106</v>
          </cell>
          <cell r="T629">
            <v>2012</v>
          </cell>
          <cell r="U629">
            <v>7</v>
          </cell>
          <cell r="V629">
            <v>655</v>
          </cell>
          <cell r="W629" t="str">
            <v>MS</v>
          </cell>
          <cell r="X629">
            <v>3.625</v>
          </cell>
          <cell r="Y629">
            <v>1.73</v>
          </cell>
          <cell r="Z629">
            <v>2.8254344212453862E-3</v>
          </cell>
          <cell r="AA629">
            <v>40451</v>
          </cell>
          <cell r="AB629">
            <v>8879.3799999999992</v>
          </cell>
          <cell r="AC629">
            <v>3.9199999999999999E-2</v>
          </cell>
          <cell r="AD629">
            <v>1</v>
          </cell>
          <cell r="AE629">
            <v>104.315</v>
          </cell>
          <cell r="AF629" t="str">
            <v>AA+</v>
          </cell>
          <cell r="AG629">
            <v>104.748</v>
          </cell>
          <cell r="AH629">
            <v>1.3</v>
          </cell>
          <cell r="AI629">
            <v>1.2</v>
          </cell>
          <cell r="AJ629">
            <v>2.1231588136526023E-3</v>
          </cell>
          <cell r="AK629">
            <v>2.6302009538835217E-3</v>
          </cell>
          <cell r="AL629" t="str">
            <v>AA+</v>
          </cell>
          <cell r="AM629" t="str">
            <v>Aa2</v>
          </cell>
          <cell r="AN629" t="str">
            <v>AA+</v>
          </cell>
          <cell r="AO629" t="str">
            <v>Financial</v>
          </cell>
          <cell r="AP629" t="str">
            <v>Diversified Finan Serv</v>
          </cell>
          <cell r="AQ629" t="str">
            <v>UNITED STATES</v>
          </cell>
          <cell r="AR629" t="str">
            <v>#N/A Field Not Applicable</v>
          </cell>
        </row>
        <row r="630">
          <cell r="A630" t="str">
            <v>CP Inc</v>
          </cell>
          <cell r="B630" t="str">
            <v>UBS</v>
          </cell>
          <cell r="C630" t="str">
            <v>13409102</v>
          </cell>
          <cell r="D630" t="str">
            <v>USD</v>
          </cell>
          <cell r="E630" t="str">
            <v>285</v>
          </cell>
          <cell r="F630" t="str">
            <v>072</v>
          </cell>
          <cell r="G630" t="str">
            <v>NATIONAL AUSTRALIA B</v>
          </cell>
          <cell r="H630" t="str">
            <v>2.5 08 JAN 2013</v>
          </cell>
          <cell r="I630" t="str">
            <v>B6325C0AZ4</v>
          </cell>
          <cell r="J630" t="str">
            <v>B</v>
          </cell>
          <cell r="K630" t="str">
            <v>ZZZ</v>
          </cell>
          <cell r="L630">
            <v>23055.56</v>
          </cell>
          <cell r="M630">
            <v>4000000</v>
          </cell>
          <cell r="N630">
            <v>4000000</v>
          </cell>
          <cell r="O630">
            <v>4091320</v>
          </cell>
          <cell r="P630">
            <v>4000000</v>
          </cell>
          <cell r="Q630">
            <v>4114375.56</v>
          </cell>
          <cell r="R630" t="str">
            <v>JJ    8</v>
          </cell>
          <cell r="S630">
            <v>41282</v>
          </cell>
          <cell r="T630">
            <v>2013</v>
          </cell>
          <cell r="U630">
            <v>1</v>
          </cell>
          <cell r="V630">
            <v>831</v>
          </cell>
          <cell r="W630" t="str">
            <v>MS</v>
          </cell>
          <cell r="X630">
            <v>2.5</v>
          </cell>
          <cell r="Y630">
            <v>2.1800000000000002</v>
          </cell>
          <cell r="Z630">
            <v>3.91467885112207E-3</v>
          </cell>
          <cell r="AA630">
            <v>40451</v>
          </cell>
          <cell r="AB630">
            <v>91320</v>
          </cell>
          <cell r="AC630">
            <v>0.06</v>
          </cell>
          <cell r="AD630">
            <v>1</v>
          </cell>
          <cell r="AE630">
            <v>102.28299999999999</v>
          </cell>
          <cell r="AF630" t="str">
            <v>AA</v>
          </cell>
          <cell r="AG630">
            <v>100</v>
          </cell>
          <cell r="AH630">
            <v>2.5</v>
          </cell>
          <cell r="AI630">
            <v>1.5</v>
          </cell>
          <cell r="AJ630">
            <v>4.489310609084942E-3</v>
          </cell>
          <cell r="AK630">
            <v>5.5614252548451398E-3</v>
          </cell>
          <cell r="AL630" t="str">
            <v>AA</v>
          </cell>
          <cell r="AM630" t="str">
            <v>Aa1</v>
          </cell>
          <cell r="AN630" t="str">
            <v>AA</v>
          </cell>
          <cell r="AO630" t="str">
            <v>Financial</v>
          </cell>
          <cell r="AP630" t="str">
            <v>Banks</v>
          </cell>
          <cell r="AQ630" t="str">
            <v>AUSTRALIA</v>
          </cell>
          <cell r="AR630" t="str">
            <v>#N/A Field Not Applicable</v>
          </cell>
        </row>
        <row r="631">
          <cell r="A631" t="str">
            <v>CP Inc</v>
          </cell>
          <cell r="B631" t="str">
            <v>UBS</v>
          </cell>
          <cell r="C631" t="str">
            <v>13409102</v>
          </cell>
          <cell r="D631" t="str">
            <v>USD</v>
          </cell>
          <cell r="E631" t="str">
            <v>195</v>
          </cell>
          <cell r="F631" t="str">
            <v>072</v>
          </cell>
          <cell r="G631" t="str">
            <v>PROCTER &amp; GAMBLE INT</v>
          </cell>
          <cell r="H631" t="str">
            <v>1.35 26 AUG 2011</v>
          </cell>
          <cell r="I631" t="str">
            <v>B742732AE0</v>
          </cell>
          <cell r="J631" t="str">
            <v>B</v>
          </cell>
          <cell r="K631" t="str">
            <v>CAL</v>
          </cell>
          <cell r="L631">
            <v>4396.88</v>
          </cell>
          <cell r="M631">
            <v>3348879.68</v>
          </cell>
          <cell r="N631">
            <v>3347521</v>
          </cell>
          <cell r="O631">
            <v>3378408</v>
          </cell>
          <cell r="P631">
            <v>3350000</v>
          </cell>
          <cell r="Q631">
            <v>3382804.88</v>
          </cell>
          <cell r="R631" t="str">
            <v>FA   26</v>
          </cell>
          <cell r="S631">
            <v>40781</v>
          </cell>
          <cell r="T631">
            <v>2011</v>
          </cell>
          <cell r="U631">
            <v>8</v>
          </cell>
          <cell r="V631">
            <v>330</v>
          </cell>
          <cell r="W631" t="str">
            <v>MS</v>
          </cell>
          <cell r="X631">
            <v>1.35</v>
          </cell>
          <cell r="Y631">
            <v>0.9</v>
          </cell>
          <cell r="Z631">
            <v>1.3530744968375688E-3</v>
          </cell>
          <cell r="AA631">
            <v>40451</v>
          </cell>
          <cell r="AB631">
            <v>29528.32</v>
          </cell>
          <cell r="AC631">
            <v>1.26E-2</v>
          </cell>
          <cell r="AD631">
            <v>1</v>
          </cell>
          <cell r="AE631">
            <v>100.848</v>
          </cell>
          <cell r="AF631" t="str">
            <v>AA-</v>
          </cell>
          <cell r="AG631">
            <v>99.926000000000002</v>
          </cell>
          <cell r="AH631">
            <v>1.4</v>
          </cell>
          <cell r="AI631">
            <v>0.4</v>
          </cell>
          <cell r="AJ631">
            <v>2.1047825506362184E-3</v>
          </cell>
          <cell r="AK631">
            <v>2.6074361638905594E-3</v>
          </cell>
          <cell r="AL631" t="str">
            <v>AA-</v>
          </cell>
          <cell r="AM631" t="str">
            <v>Aa3</v>
          </cell>
          <cell r="AN631" t="str">
            <v>AA-</v>
          </cell>
          <cell r="AO631" t="str">
            <v>Consumer, Non-cyclical</v>
          </cell>
          <cell r="AP631" t="str">
            <v>Cosmetics/Personal Care</v>
          </cell>
          <cell r="AQ631" t="str">
            <v>LUXEMBOURG</v>
          </cell>
          <cell r="AR631" t="str">
            <v>#N/A Field Not Applicable</v>
          </cell>
        </row>
        <row r="632">
          <cell r="A632" t="str">
            <v>CP Inc</v>
          </cell>
          <cell r="B632" t="str">
            <v>UBS</v>
          </cell>
          <cell r="C632" t="str">
            <v>13409102</v>
          </cell>
          <cell r="D632" t="str">
            <v>USD</v>
          </cell>
          <cell r="E632" t="str">
            <v>205</v>
          </cell>
          <cell r="F632" t="str">
            <v>072</v>
          </cell>
          <cell r="G632" t="str">
            <v>SHELL INTERNATIONAL</v>
          </cell>
          <cell r="H632" t="str">
            <v>1.875 25 MAR 2013</v>
          </cell>
          <cell r="I632" t="str">
            <v>B822582AL6</v>
          </cell>
          <cell r="J632" t="str">
            <v>B</v>
          </cell>
          <cell r="K632" t="str">
            <v>ZZZ</v>
          </cell>
          <cell r="L632">
            <v>625</v>
          </cell>
          <cell r="M632">
            <v>1998032.59</v>
          </cell>
          <cell r="N632">
            <v>1997620</v>
          </cell>
          <cell r="O632">
            <v>2047187.5</v>
          </cell>
          <cell r="P632">
            <v>2000000</v>
          </cell>
          <cell r="Q632">
            <v>2047812.5</v>
          </cell>
          <cell r="R632" t="str">
            <v>MS   25</v>
          </cell>
          <cell r="S632">
            <v>41358</v>
          </cell>
          <cell r="T632">
            <v>2013</v>
          </cell>
          <cell r="U632">
            <v>3</v>
          </cell>
          <cell r="V632">
            <v>907</v>
          </cell>
          <cell r="W632" t="str">
            <v>MS</v>
          </cell>
          <cell r="X632">
            <v>1.875</v>
          </cell>
          <cell r="Y632">
            <v>2.4300000000000002</v>
          </cell>
          <cell r="Z632">
            <v>2.1796587035710249E-3</v>
          </cell>
          <cell r="AA632">
            <v>40451</v>
          </cell>
          <cell r="AB632">
            <v>49154.91</v>
          </cell>
          <cell r="AC632">
            <v>7.1800000000000003E-2</v>
          </cell>
          <cell r="AD632">
            <v>1</v>
          </cell>
          <cell r="AE632">
            <v>102.35899999999999</v>
          </cell>
          <cell r="AF632" t="str">
            <v>AA</v>
          </cell>
          <cell r="AG632">
            <v>99.881</v>
          </cell>
          <cell r="AH632">
            <v>1.9</v>
          </cell>
          <cell r="AI632">
            <v>0.9</v>
          </cell>
          <cell r="AJ632">
            <v>1.7042598916810483E-3</v>
          </cell>
          <cell r="AK632">
            <v>2.1112626921456325E-3</v>
          </cell>
          <cell r="AL632" t="str">
            <v>AA</v>
          </cell>
          <cell r="AM632" t="str">
            <v>Aa1</v>
          </cell>
          <cell r="AN632" t="str">
            <v>AA</v>
          </cell>
          <cell r="AO632" t="str">
            <v>Energy</v>
          </cell>
          <cell r="AP632" t="str">
            <v>Oil&amp;Gas</v>
          </cell>
          <cell r="AQ632" t="str">
            <v>NETHERLANDS</v>
          </cell>
          <cell r="AR632" t="str">
            <v>#N/A Field Not Applicable</v>
          </cell>
        </row>
        <row r="633">
          <cell r="A633" t="str">
            <v>CP Inc</v>
          </cell>
          <cell r="B633" t="str">
            <v>UBS</v>
          </cell>
          <cell r="C633" t="str">
            <v>13409102</v>
          </cell>
          <cell r="D633" t="str">
            <v>USD</v>
          </cell>
          <cell r="E633" t="str">
            <v>250</v>
          </cell>
          <cell r="F633" t="str">
            <v>072</v>
          </cell>
          <cell r="G633" t="str">
            <v>SVENSKA HANDELSBANKE</v>
          </cell>
          <cell r="H633" t="str">
            <v>2.875 14 SEP 2012</v>
          </cell>
          <cell r="I633" t="str">
            <v>B86959LAB9</v>
          </cell>
          <cell r="J633" t="str">
            <v>B</v>
          </cell>
          <cell r="K633" t="str">
            <v>ZZZ</v>
          </cell>
          <cell r="L633">
            <v>2715.28</v>
          </cell>
          <cell r="M633">
            <v>1998397.41</v>
          </cell>
          <cell r="N633">
            <v>1997540</v>
          </cell>
          <cell r="O633">
            <v>2057700</v>
          </cell>
          <cell r="P633">
            <v>2000000</v>
          </cell>
          <cell r="Q633">
            <v>2060415.28</v>
          </cell>
          <cell r="R633" t="str">
            <v>MS   14</v>
          </cell>
          <cell r="S633">
            <v>41166</v>
          </cell>
          <cell r="T633">
            <v>2012</v>
          </cell>
          <cell r="U633">
            <v>9</v>
          </cell>
          <cell r="V633">
            <v>715</v>
          </cell>
          <cell r="W633" t="str">
            <v>MS</v>
          </cell>
          <cell r="X633">
            <v>2.875</v>
          </cell>
          <cell r="Y633">
            <v>1.9</v>
          </cell>
          <cell r="Z633">
            <v>1.7045710718373653E-3</v>
          </cell>
          <cell r="AA633">
            <v>40451</v>
          </cell>
          <cell r="AB633">
            <v>59302.59</v>
          </cell>
          <cell r="AC633">
            <v>4.5999999999999999E-2</v>
          </cell>
          <cell r="AD633">
            <v>1</v>
          </cell>
          <cell r="AE633">
            <v>102.88500000000001</v>
          </cell>
          <cell r="AF633" t="str">
            <v>AA-</v>
          </cell>
          <cell r="AG633">
            <v>99.876999999999995</v>
          </cell>
          <cell r="AH633">
            <v>2.9</v>
          </cell>
          <cell r="AI633">
            <v>1.4</v>
          </cell>
          <cell r="AJ633">
            <v>2.6017137412254524E-3</v>
          </cell>
          <cell r="AK633">
            <v>3.2230419693054235E-3</v>
          </cell>
          <cell r="AL633" t="str">
            <v>AA-</v>
          </cell>
          <cell r="AM633" t="str">
            <v>Aa2</v>
          </cell>
          <cell r="AN633" t="str">
            <v>AA-</v>
          </cell>
          <cell r="AO633" t="str">
            <v>Financial</v>
          </cell>
          <cell r="AP633" t="str">
            <v>Banks</v>
          </cell>
          <cell r="AQ633" t="str">
            <v>SWEDEN</v>
          </cell>
          <cell r="AR633" t="str">
            <v>#N/A Field Not Applicable</v>
          </cell>
        </row>
        <row r="634">
          <cell r="A634" t="str">
            <v>CP Inc</v>
          </cell>
          <cell r="B634" t="str">
            <v>UBS</v>
          </cell>
          <cell r="C634" t="str">
            <v>13409102</v>
          </cell>
          <cell r="D634" t="str">
            <v>USD</v>
          </cell>
          <cell r="E634" t="str">
            <v>015</v>
          </cell>
          <cell r="F634" t="str">
            <v>072</v>
          </cell>
          <cell r="G634" t="str">
            <v>US BANCORP</v>
          </cell>
          <cell r="H634" t="str">
            <v>2.125 15 FEB 2013</v>
          </cell>
          <cell r="I634" t="str">
            <v>B91159HGS3</v>
          </cell>
          <cell r="J634" t="str">
            <v>B</v>
          </cell>
          <cell r="K634" t="str">
            <v>ZZZ</v>
          </cell>
          <cell r="L634">
            <v>10861.11</v>
          </cell>
          <cell r="M634">
            <v>4007579.2</v>
          </cell>
          <cell r="N634">
            <v>4010120</v>
          </cell>
          <cell r="O634">
            <v>4106320</v>
          </cell>
          <cell r="P634">
            <v>4000000</v>
          </cell>
          <cell r="Q634">
            <v>4117181.11</v>
          </cell>
          <cell r="R634" t="str">
            <v>FA   15</v>
          </cell>
          <cell r="S634">
            <v>41320</v>
          </cell>
          <cell r="T634">
            <v>2013</v>
          </cell>
          <cell r="U634">
            <v>2</v>
          </cell>
          <cell r="V634">
            <v>869</v>
          </cell>
          <cell r="W634" t="str">
            <v>MS</v>
          </cell>
          <cell r="X634">
            <v>2.125</v>
          </cell>
          <cell r="Y634">
            <v>2.31</v>
          </cell>
          <cell r="Z634">
            <v>4.1559828662601815E-3</v>
          </cell>
          <cell r="AA634">
            <v>40451</v>
          </cell>
          <cell r="AB634">
            <v>98740.800000000003</v>
          </cell>
          <cell r="AC634">
            <v>6.5700000000000008E-2</v>
          </cell>
          <cell r="AD634">
            <v>1</v>
          </cell>
          <cell r="AE634">
            <v>102.65799999999999</v>
          </cell>
          <cell r="AF634" t="str">
            <v>A+</v>
          </cell>
          <cell r="AG634">
            <v>100.25299999999999</v>
          </cell>
          <cell r="AH634">
            <v>2</v>
          </cell>
          <cell r="AI634">
            <v>1</v>
          </cell>
          <cell r="AJ634">
            <v>3.5982535638616293E-3</v>
          </cell>
          <cell r="AK634">
            <v>4.4575704347344161E-3</v>
          </cell>
          <cell r="AL634" t="str">
            <v xml:space="preserve">A+ </v>
          </cell>
          <cell r="AM634" t="str">
            <v>Aa3</v>
          </cell>
          <cell r="AN634" t="str">
            <v xml:space="preserve">A+ </v>
          </cell>
          <cell r="AO634" t="str">
            <v>Financial</v>
          </cell>
          <cell r="AP634" t="str">
            <v>Banks</v>
          </cell>
          <cell r="AQ634" t="str">
            <v>UNITED STATES</v>
          </cell>
          <cell r="AR634" t="str">
            <v>#N/A Field Not Applicable</v>
          </cell>
        </row>
        <row r="635">
          <cell r="A635" t="str">
            <v>CP Inc</v>
          </cell>
          <cell r="B635" t="str">
            <v>UBS</v>
          </cell>
          <cell r="C635" t="str">
            <v>13409102</v>
          </cell>
          <cell r="D635" t="str">
            <v>USD</v>
          </cell>
          <cell r="E635" t="str">
            <v>015</v>
          </cell>
          <cell r="F635" t="str">
            <v>072</v>
          </cell>
          <cell r="G635" t="str">
            <v>CHEVRON CORP</v>
          </cell>
          <cell r="H635" t="str">
            <v>3.45 03 MAR 2012</v>
          </cell>
          <cell r="I635" t="str">
            <v>BEH7402538</v>
          </cell>
          <cell r="J635" t="str">
            <v>B</v>
          </cell>
          <cell r="K635" t="str">
            <v>CAL</v>
          </cell>
          <cell r="L635">
            <v>8787.92</v>
          </cell>
          <cell r="M635">
            <v>3311564.67</v>
          </cell>
          <cell r="N635">
            <v>3342411.5</v>
          </cell>
          <cell r="O635">
            <v>3400882.81</v>
          </cell>
          <cell r="P635">
            <v>3275000</v>
          </cell>
          <cell r="Q635">
            <v>3409670.73</v>
          </cell>
          <cell r="R635" t="str">
            <v>MS    3</v>
          </cell>
          <cell r="S635">
            <v>40971</v>
          </cell>
          <cell r="T635">
            <v>2012</v>
          </cell>
          <cell r="U635">
            <v>3</v>
          </cell>
          <cell r="V635">
            <v>520</v>
          </cell>
          <cell r="W635" t="str">
            <v>MS</v>
          </cell>
          <cell r="X635">
            <v>3.45</v>
          </cell>
          <cell r="Y635">
            <v>1.4</v>
          </cell>
          <cell r="Z635">
            <v>2.0813299367982625E-3</v>
          </cell>
          <cell r="AA635">
            <v>40451</v>
          </cell>
          <cell r="AB635">
            <v>89318.14</v>
          </cell>
          <cell r="AC635">
            <v>2.6600000000000002E-2</v>
          </cell>
          <cell r="AD635">
            <v>1</v>
          </cell>
          <cell r="AE635">
            <v>103.84399999999999</v>
          </cell>
          <cell r="AF635" t="str">
            <v>AA</v>
          </cell>
          <cell r="AG635">
            <v>102.05800000000001</v>
          </cell>
          <cell r="AH635">
            <v>2.5</v>
          </cell>
          <cell r="AI635">
            <v>0.7</v>
          </cell>
          <cell r="AJ635">
            <v>3.716660601425469E-3</v>
          </cell>
          <cell r="AK635">
            <v>4.6042548471977272E-3</v>
          </cell>
          <cell r="AL635" t="str">
            <v>AA</v>
          </cell>
          <cell r="AM635" t="str">
            <v>Aa1</v>
          </cell>
          <cell r="AN635" t="str">
            <v>AA</v>
          </cell>
          <cell r="AO635" t="str">
            <v>Energy</v>
          </cell>
          <cell r="AP635" t="str">
            <v>Oil&amp;Gas</v>
          </cell>
          <cell r="AQ635" t="str">
            <v>UNITED STATES</v>
          </cell>
          <cell r="AR635" t="str">
            <v>#N/A Field Not Applicable</v>
          </cell>
        </row>
        <row r="636">
          <cell r="A636" t="str">
            <v>CP Inc</v>
          </cell>
          <cell r="B636" t="str">
            <v>Inveco</v>
          </cell>
          <cell r="C636" t="str">
            <v>13400002</v>
          </cell>
          <cell r="D636" t="str">
            <v>USD</v>
          </cell>
          <cell r="E636" t="str">
            <v>015</v>
          </cell>
          <cell r="F636" t="str">
            <v>080</v>
          </cell>
          <cell r="G636" t="str">
            <v>GOLDMAN SACHS GP INC</v>
          </cell>
          <cell r="H636" t="str">
            <v>FLTG NOV 09 11</v>
          </cell>
          <cell r="I636" t="str">
            <v>38146FAG6</v>
          </cell>
          <cell r="J636" t="str">
            <v>B</v>
          </cell>
          <cell r="K636" t="str">
            <v>FLR</v>
          </cell>
          <cell r="L636">
            <v>5753.34</v>
          </cell>
          <cell r="M636">
            <v>6209409.2999999998</v>
          </cell>
          <cell r="N636">
            <v>6223072</v>
          </cell>
          <cell r="O636">
            <v>6221312.5</v>
          </cell>
          <cell r="P636">
            <v>6200000</v>
          </cell>
          <cell r="Q636">
            <v>6227065.8399999999</v>
          </cell>
          <cell r="R636" t="str">
            <v>FMAN 11</v>
          </cell>
          <cell r="S636">
            <v>40856</v>
          </cell>
          <cell r="T636">
            <v>2011</v>
          </cell>
          <cell r="U636">
            <v>11</v>
          </cell>
          <cell r="V636">
            <v>405</v>
          </cell>
          <cell r="W636" t="str">
            <v>MS</v>
          </cell>
          <cell r="X636">
            <v>0.66799999999999993</v>
          </cell>
          <cell r="Y636">
            <v>0.17</v>
          </cell>
          <cell r="Z636">
            <v>4.7389143979289198E-4</v>
          </cell>
          <cell r="AA636">
            <v>40451</v>
          </cell>
          <cell r="AB636">
            <v>11903.2</v>
          </cell>
          <cell r="AC636">
            <v>1.4999999999999999E-2</v>
          </cell>
          <cell r="AD636">
            <v>1</v>
          </cell>
          <cell r="AE636">
            <v>100.34399999999999</v>
          </cell>
          <cell r="AF636" t="str">
            <v>AAA</v>
          </cell>
          <cell r="AG636">
            <v>100.37200000000001</v>
          </cell>
          <cell r="AH636">
            <v>1.4</v>
          </cell>
          <cell r="AI636">
            <v>0.4</v>
          </cell>
          <cell r="AJ636">
            <v>3.9026353865296987E-3</v>
          </cell>
          <cell r="AK636">
            <v>4.8346431978166394E-3</v>
          </cell>
          <cell r="AL636" t="str">
            <v>AAA</v>
          </cell>
          <cell r="AM636" t="str">
            <v>Aaa</v>
          </cell>
          <cell r="AN636" t="str">
            <v>AAA</v>
          </cell>
          <cell r="AO636" t="str">
            <v>Financial</v>
          </cell>
          <cell r="AP636" t="str">
            <v>Banks</v>
          </cell>
          <cell r="AQ636" t="str">
            <v>UNITED STATES</v>
          </cell>
          <cell r="AR636" t="str">
            <v>#N/A Field Not Applicable</v>
          </cell>
        </row>
        <row r="637">
          <cell r="A637" t="str">
            <v>CP Inc</v>
          </cell>
          <cell r="B637" t="str">
            <v>Inveco</v>
          </cell>
          <cell r="C637" t="str">
            <v>13400002</v>
          </cell>
          <cell r="D637" t="str">
            <v>USD</v>
          </cell>
          <cell r="E637" t="str">
            <v>015</v>
          </cell>
          <cell r="F637" t="str">
            <v>080</v>
          </cell>
          <cell r="G637" t="str">
            <v>HUNTINGTON NATL BK F</v>
          </cell>
          <cell r="H637" t="str">
            <v>FLTG JUN 01 12</v>
          </cell>
          <cell r="I637" t="str">
            <v>446436AB3</v>
          </cell>
          <cell r="J637" t="str">
            <v>B</v>
          </cell>
          <cell r="K637" t="str">
            <v>FLR</v>
          </cell>
          <cell r="L637">
            <v>2322.9299999999998</v>
          </cell>
          <cell r="M637">
            <v>4014389.96</v>
          </cell>
          <cell r="N637">
            <v>4028520</v>
          </cell>
          <cell r="O637">
            <v>4036875</v>
          </cell>
          <cell r="P637">
            <v>4000000</v>
          </cell>
          <cell r="Q637">
            <v>4039197.93</v>
          </cell>
          <cell r="R637" t="str">
            <v>MJSD  1</v>
          </cell>
          <cell r="S637">
            <v>41061</v>
          </cell>
          <cell r="T637">
            <v>2012</v>
          </cell>
          <cell r="U637">
            <v>6</v>
          </cell>
          <cell r="V637">
            <v>610</v>
          </cell>
          <cell r="W637" t="str">
            <v>MS</v>
          </cell>
          <cell r="X637">
            <v>0.69699999999999984</v>
          </cell>
          <cell r="Y637">
            <v>0.25</v>
          </cell>
          <cell r="Z637">
            <v>4.5054608591080193E-4</v>
          </cell>
          <cell r="AA637">
            <v>40451</v>
          </cell>
          <cell r="AB637">
            <v>22485.040000000001</v>
          </cell>
          <cell r="AC637">
            <v>3.1800000000000002E-2</v>
          </cell>
          <cell r="AD637">
            <v>1</v>
          </cell>
          <cell r="AE637">
            <v>100.92200000000001</v>
          </cell>
          <cell r="AF637" t="str">
            <v>N/R</v>
          </cell>
          <cell r="AG637">
            <v>100.71299999999999</v>
          </cell>
          <cell r="AH637">
            <v>1.4</v>
          </cell>
          <cell r="AI637">
            <v>0.1</v>
          </cell>
          <cell r="AJ637">
            <v>2.5230580811004904E-3</v>
          </cell>
          <cell r="AK637">
            <v>3.1256021588877076E-3</v>
          </cell>
          <cell r="AL637" t="str">
            <v>NR</v>
          </cell>
          <cell r="AM637" t="str">
            <v>Aaa</v>
          </cell>
          <cell r="AN637" t="str">
            <v>NR</v>
          </cell>
          <cell r="AO637" t="str">
            <v>Financial</v>
          </cell>
          <cell r="AP637" t="str">
            <v>Banks</v>
          </cell>
          <cell r="AQ637" t="str">
            <v>UNITED STATES</v>
          </cell>
          <cell r="AR637" t="str">
            <v>#N/A Field Not Applicable</v>
          </cell>
        </row>
        <row r="638">
          <cell r="A638" t="str">
            <v>CP Inc</v>
          </cell>
          <cell r="B638" t="str">
            <v>Inveco</v>
          </cell>
          <cell r="C638" t="str">
            <v>13400002</v>
          </cell>
          <cell r="D638" t="str">
            <v>USD</v>
          </cell>
          <cell r="E638" t="str">
            <v>015</v>
          </cell>
          <cell r="F638" t="str">
            <v>080</v>
          </cell>
          <cell r="G638" t="str">
            <v>MELLON FDG CORP</v>
          </cell>
          <cell r="H638" t="str">
            <v>FLTG MAY 15 14</v>
          </cell>
          <cell r="I638" t="str">
            <v>585515AH2</v>
          </cell>
          <cell r="J638" t="str">
            <v>B</v>
          </cell>
          <cell r="K638" t="str">
            <v>FLR</v>
          </cell>
          <cell r="L638">
            <v>1348.17</v>
          </cell>
          <cell r="M638">
            <v>1889648.18</v>
          </cell>
          <cell r="N638">
            <v>1851000</v>
          </cell>
          <cell r="O638">
            <v>1969687.5</v>
          </cell>
          <cell r="P638">
            <v>2000000</v>
          </cell>
          <cell r="Q638">
            <v>1971035.67</v>
          </cell>
          <cell r="R638" t="str">
            <v>FMAN 15</v>
          </cell>
          <cell r="S638">
            <v>41774</v>
          </cell>
          <cell r="T638">
            <v>2014</v>
          </cell>
          <cell r="U638">
            <v>5</v>
          </cell>
          <cell r="V638">
            <v>1323</v>
          </cell>
          <cell r="W638" t="str">
            <v>MS</v>
          </cell>
          <cell r="X638">
            <v>0.52600000000000002</v>
          </cell>
          <cell r="Y638">
            <v>0.17</v>
          </cell>
          <cell r="Z638">
            <v>1.4421469957250489E-4</v>
          </cell>
          <cell r="AA638">
            <v>40451</v>
          </cell>
          <cell r="AB638">
            <v>80039.320000000007</v>
          </cell>
          <cell r="AC638">
            <v>0.1381</v>
          </cell>
          <cell r="AD638">
            <v>1</v>
          </cell>
          <cell r="AE638">
            <v>98.483999999999995</v>
          </cell>
          <cell r="AF638" t="str">
            <v>AA-</v>
          </cell>
          <cell r="AG638">
            <v>92.55</v>
          </cell>
          <cell r="AH638">
            <v>2.7</v>
          </cell>
          <cell r="AI638">
            <v>1</v>
          </cell>
          <cell r="AJ638">
            <v>2.2904687579162544E-3</v>
          </cell>
          <cell r="AK638">
            <v>2.8374670199765219E-3</v>
          </cell>
          <cell r="AL638" t="str">
            <v>AA-</v>
          </cell>
          <cell r="AM638" t="str">
            <v>Aa2</v>
          </cell>
          <cell r="AN638" t="str">
            <v>AA-</v>
          </cell>
          <cell r="AO638" t="str">
            <v>Financial</v>
          </cell>
          <cell r="AP638" t="str">
            <v>Banks</v>
          </cell>
          <cell r="AQ638" t="str">
            <v>UNITED STATES</v>
          </cell>
          <cell r="AR638" t="str">
            <v>#N/A Field Not Applicable</v>
          </cell>
        </row>
        <row r="639">
          <cell r="A639" t="str">
            <v>CP Inc</v>
          </cell>
          <cell r="B639" t="str">
            <v>Inveco</v>
          </cell>
          <cell r="C639" t="str">
            <v>13400002</v>
          </cell>
          <cell r="D639" t="str">
            <v>USD</v>
          </cell>
          <cell r="E639" t="str">
            <v>015</v>
          </cell>
          <cell r="F639" t="str">
            <v>080</v>
          </cell>
          <cell r="G639" t="str">
            <v>MORGAN STANLEY FDIC</v>
          </cell>
          <cell r="H639" t="str">
            <v>FLTG FEB 10 12</v>
          </cell>
          <cell r="I639" t="str">
            <v>61757UAL4</v>
          </cell>
          <cell r="J639" t="str">
            <v>B</v>
          </cell>
          <cell r="K639" t="str">
            <v>FLR</v>
          </cell>
          <cell r="L639">
            <v>3993.89</v>
          </cell>
          <cell r="M639">
            <v>4006116.92</v>
          </cell>
          <cell r="N639">
            <v>4013440</v>
          </cell>
          <cell r="O639">
            <v>4017500</v>
          </cell>
          <cell r="P639">
            <v>4000000</v>
          </cell>
          <cell r="Q639">
            <v>4021493.89</v>
          </cell>
          <cell r="R639" t="str">
            <v>FMAN 10</v>
          </cell>
          <cell r="S639">
            <v>40949</v>
          </cell>
          <cell r="T639">
            <v>2012</v>
          </cell>
          <cell r="U639">
            <v>2</v>
          </cell>
          <cell r="V639">
            <v>498</v>
          </cell>
          <cell r="W639" t="str">
            <v>MS</v>
          </cell>
          <cell r="X639">
            <v>0.69099999999999995</v>
          </cell>
          <cell r="Y639">
            <v>0.17</v>
          </cell>
          <cell r="Z639">
            <v>3.0573995423324182E-4</v>
          </cell>
          <cell r="AA639">
            <v>40451</v>
          </cell>
          <cell r="AB639">
            <v>11383.08</v>
          </cell>
          <cell r="AC639">
            <v>2.18E-2</v>
          </cell>
          <cell r="AD639">
            <v>1</v>
          </cell>
          <cell r="AE639">
            <v>100.43799999999999</v>
          </cell>
          <cell r="AF639" t="str">
            <v>AAA</v>
          </cell>
          <cell r="AG639">
            <v>100.336</v>
          </cell>
          <cell r="AH639">
            <v>0.6</v>
          </cell>
          <cell r="AI639">
            <v>0.4</v>
          </cell>
          <cell r="AJ639">
            <v>1.0790821914114415E-3</v>
          </cell>
          <cell r="AK639">
            <v>1.3367831887650253E-3</v>
          </cell>
          <cell r="AL639" t="str">
            <v>AAA</v>
          </cell>
          <cell r="AM639" t="str">
            <v>Aaa</v>
          </cell>
          <cell r="AN639" t="str">
            <v>AAA</v>
          </cell>
          <cell r="AO639" t="str">
            <v>Financial</v>
          </cell>
          <cell r="AP639" t="str">
            <v>Banks</v>
          </cell>
          <cell r="AQ639" t="str">
            <v>UNITED STATES</v>
          </cell>
          <cell r="AR639" t="str">
            <v>#N/A Field Not Applicable</v>
          </cell>
        </row>
        <row r="640">
          <cell r="A640" t="str">
            <v>CP Inc</v>
          </cell>
          <cell r="B640" t="str">
            <v>Inveco</v>
          </cell>
          <cell r="C640" t="str">
            <v>13400002</v>
          </cell>
          <cell r="D640" t="str">
            <v>USD</v>
          </cell>
          <cell r="E640" t="str">
            <v>285</v>
          </cell>
          <cell r="F640" t="str">
            <v>080</v>
          </cell>
          <cell r="G640" t="str">
            <v>COMMONWEALTH BANK AU</v>
          </cell>
          <cell r="H640" t="str">
            <v>FRN 19 MAR 2013</v>
          </cell>
          <cell r="I640" t="str">
            <v>B2027A0EN5</v>
          </cell>
          <cell r="J640" t="str">
            <v>B</v>
          </cell>
          <cell r="K640" t="str">
            <v>FLR</v>
          </cell>
          <cell r="L640">
            <v>238.5</v>
          </cell>
          <cell r="M640">
            <v>830000</v>
          </cell>
          <cell r="N640">
            <v>830000</v>
          </cell>
          <cell r="O640">
            <v>828149.1</v>
          </cell>
          <cell r="P640">
            <v>830000</v>
          </cell>
          <cell r="Q640">
            <v>828387.6</v>
          </cell>
          <cell r="R640" t="str">
            <v>MJSD 19</v>
          </cell>
          <cell r="S640">
            <v>41352</v>
          </cell>
          <cell r="T640">
            <v>2013</v>
          </cell>
          <cell r="U640">
            <v>3</v>
          </cell>
          <cell r="V640">
            <v>901</v>
          </cell>
          <cell r="W640" t="str">
            <v>MS</v>
          </cell>
          <cell r="X640">
            <v>0.84099999999999997</v>
          </cell>
          <cell r="Y640">
            <v>0.25</v>
          </cell>
          <cell r="Z640">
            <v>9.3153195138512548E-5</v>
          </cell>
          <cell r="AA640">
            <v>40451</v>
          </cell>
          <cell r="AB640">
            <v>-1850.9</v>
          </cell>
          <cell r="AC640">
            <v>6.6100000000000006E-2</v>
          </cell>
          <cell r="AD640">
            <v>1</v>
          </cell>
          <cell r="AE640">
            <v>99.777000000000001</v>
          </cell>
          <cell r="AF640" t="str">
            <v>AA</v>
          </cell>
          <cell r="AG640">
            <v>100</v>
          </cell>
          <cell r="AH640">
            <v>0.8</v>
          </cell>
          <cell r="AI640">
            <v>0.9</v>
          </cell>
          <cell r="AJ640">
            <v>2.9809022444324018E-4</v>
          </cell>
          <cell r="AK640">
            <v>3.6927863692171726E-4</v>
          </cell>
          <cell r="AL640" t="str">
            <v>AA</v>
          </cell>
          <cell r="AM640" t="str">
            <v>Aa1</v>
          </cell>
          <cell r="AN640" t="str">
            <v>AA</v>
          </cell>
          <cell r="AO640" t="str">
            <v>Financial</v>
          </cell>
          <cell r="AP640" t="str">
            <v>Banks</v>
          </cell>
          <cell r="AQ640" t="str">
            <v>AUSTRALIA</v>
          </cell>
          <cell r="AR640" t="str">
            <v>#N/A Field Not Applicable</v>
          </cell>
        </row>
        <row r="641">
          <cell r="A641" t="str">
            <v>CP Inc</v>
          </cell>
          <cell r="B641" t="str">
            <v>Inveco</v>
          </cell>
          <cell r="C641" t="str">
            <v>13400002</v>
          </cell>
          <cell r="D641" t="str">
            <v>USD</v>
          </cell>
          <cell r="E641" t="str">
            <v>015</v>
          </cell>
          <cell r="F641" t="str">
            <v>080</v>
          </cell>
          <cell r="G641" t="str">
            <v>GENERAL ELEC CAP CRP</v>
          </cell>
          <cell r="H641" t="str">
            <v>FRN 09 DEC 2011</v>
          </cell>
          <cell r="I641" t="str">
            <v>B36967HAC1</v>
          </cell>
          <cell r="J641" t="str">
            <v>B</v>
          </cell>
          <cell r="K641" t="str">
            <v>FLR</v>
          </cell>
          <cell r="L641">
            <v>2986.82</v>
          </cell>
          <cell r="M641">
            <v>4040747.37</v>
          </cell>
          <cell r="N641">
            <v>4098864</v>
          </cell>
          <cell r="O641">
            <v>4043320</v>
          </cell>
          <cell r="P641">
            <v>4000000</v>
          </cell>
          <cell r="Q641">
            <v>4046306.82</v>
          </cell>
          <cell r="R641" t="str">
            <v>MJSD  9</v>
          </cell>
          <cell r="S641">
            <v>40886</v>
          </cell>
          <cell r="T641">
            <v>2011</v>
          </cell>
          <cell r="U641">
            <v>12</v>
          </cell>
          <cell r="V641">
            <v>435</v>
          </cell>
          <cell r="W641" t="str">
            <v>MS</v>
          </cell>
          <cell r="X641">
            <v>1.222</v>
          </cell>
          <cell r="Y641">
            <v>0.25</v>
          </cell>
          <cell r="Z641">
            <v>4.5350425091932696E-4</v>
          </cell>
          <cell r="AA641">
            <v>40451</v>
          </cell>
          <cell r="AB641">
            <v>2572.63</v>
          </cell>
          <cell r="AC641">
            <v>1.7100000000000001E-2</v>
          </cell>
          <cell r="AD641">
            <v>1</v>
          </cell>
          <cell r="AE641">
            <v>101.083</v>
          </cell>
          <cell r="AF641" t="str">
            <v>AAA</v>
          </cell>
          <cell r="AG641">
            <v>102.47199999999999</v>
          </cell>
          <cell r="AH641">
            <v>2.2000000000000002</v>
          </cell>
          <cell r="AI641">
            <v>0.3</v>
          </cell>
          <cell r="AJ641">
            <v>3.9908374080900779E-3</v>
          </cell>
          <cell r="AK641">
            <v>4.9439091838327578E-3</v>
          </cell>
          <cell r="AL641" t="str">
            <v>AAA</v>
          </cell>
          <cell r="AM641" t="str">
            <v>Aaa</v>
          </cell>
          <cell r="AN641" t="str">
            <v>AAA</v>
          </cell>
          <cell r="AO641" t="str">
            <v>Financial</v>
          </cell>
          <cell r="AP641" t="str">
            <v>Diversified Finan Serv</v>
          </cell>
          <cell r="AQ641" t="str">
            <v>UNITED STATES</v>
          </cell>
          <cell r="AR641" t="str">
            <v>#N/A Field Not Applicable</v>
          </cell>
        </row>
        <row r="642">
          <cell r="A642" t="str">
            <v>CP Inc</v>
          </cell>
          <cell r="B642" t="str">
            <v>Inveco</v>
          </cell>
          <cell r="C642" t="str">
            <v>13400002</v>
          </cell>
          <cell r="D642" t="str">
            <v>USD</v>
          </cell>
          <cell r="E642" t="str">
            <v>015</v>
          </cell>
          <cell r="F642" t="str">
            <v>080</v>
          </cell>
          <cell r="G642" t="str">
            <v>HEWLETT-PACKARD CO</v>
          </cell>
          <cell r="H642" t="str">
            <v>FRN 27 MAY 2011</v>
          </cell>
          <cell r="I642" t="str">
            <v>B428236AZ6</v>
          </cell>
          <cell r="J642" t="str">
            <v>B</v>
          </cell>
          <cell r="K642" t="str">
            <v>FLR</v>
          </cell>
          <cell r="L642">
            <v>658.07</v>
          </cell>
          <cell r="M642">
            <v>503378.5</v>
          </cell>
          <cell r="N642">
            <v>507410</v>
          </cell>
          <cell r="O642">
            <v>503500</v>
          </cell>
          <cell r="P642">
            <v>500000</v>
          </cell>
          <cell r="Q642">
            <v>504158.07</v>
          </cell>
          <cell r="R642" t="str">
            <v>FMAN 27</v>
          </cell>
          <cell r="S642">
            <v>40690</v>
          </cell>
          <cell r="T642">
            <v>2011</v>
          </cell>
          <cell r="U642">
            <v>5</v>
          </cell>
          <cell r="V642">
            <v>239</v>
          </cell>
          <cell r="W642" t="str">
            <v>MS</v>
          </cell>
          <cell r="X642">
            <v>1.3540000000000001</v>
          </cell>
          <cell r="Y642">
            <v>0.17</v>
          </cell>
          <cell r="Z642">
            <v>3.8416981487399505E-5</v>
          </cell>
          <cell r="AA642">
            <v>40451</v>
          </cell>
          <cell r="AB642">
            <v>121.5</v>
          </cell>
          <cell r="AC642">
            <v>6.0999999999999995E-3</v>
          </cell>
          <cell r="AD642">
            <v>1</v>
          </cell>
          <cell r="AE642">
            <v>100.7</v>
          </cell>
          <cell r="AF642" t="str">
            <v>A</v>
          </cell>
          <cell r="AG642">
            <v>101.48200000000001</v>
          </cell>
          <cell r="AH642">
            <v>-0.1</v>
          </cell>
          <cell r="AI642">
            <v>0.3</v>
          </cell>
          <cell r="AJ642">
            <v>-2.259822440435265E-5</v>
          </cell>
          <cell r="AK642">
            <v>-2.7995019026460646E-5</v>
          </cell>
          <cell r="AL642" t="str">
            <v xml:space="preserve">A </v>
          </cell>
          <cell r="AM642" t="str">
            <v>A2</v>
          </cell>
          <cell r="AN642" t="str">
            <v xml:space="preserve">A </v>
          </cell>
          <cell r="AO642" t="str">
            <v>Technology</v>
          </cell>
          <cell r="AP642" t="str">
            <v>Computers</v>
          </cell>
          <cell r="AQ642" t="str">
            <v>UNITED STATES</v>
          </cell>
          <cell r="AR642" t="str">
            <v>#N/A Field Not Applicable</v>
          </cell>
        </row>
        <row r="643">
          <cell r="A643" t="str">
            <v>CP Inc</v>
          </cell>
          <cell r="B643" t="str">
            <v>Inveco</v>
          </cell>
          <cell r="C643" t="str">
            <v>13400002</v>
          </cell>
          <cell r="D643" t="str">
            <v>USD</v>
          </cell>
          <cell r="E643" t="str">
            <v>015</v>
          </cell>
          <cell r="F643" t="str">
            <v>080</v>
          </cell>
          <cell r="G643" t="str">
            <v>IBM CORP</v>
          </cell>
          <cell r="H643" t="str">
            <v>FRN 04 NOV 2011</v>
          </cell>
          <cell r="I643" t="str">
            <v>B459200GQ8</v>
          </cell>
          <cell r="J643" t="str">
            <v>B</v>
          </cell>
          <cell r="K643" t="str">
            <v>FLR</v>
          </cell>
          <cell r="L643">
            <v>780.89</v>
          </cell>
          <cell r="M643">
            <v>1000368.37</v>
          </cell>
          <cell r="N643">
            <v>1000469</v>
          </cell>
          <cell r="O643">
            <v>1001280</v>
          </cell>
          <cell r="P643">
            <v>1000000</v>
          </cell>
          <cell r="Q643">
            <v>1002060.89</v>
          </cell>
          <cell r="R643" t="str">
            <v>FMAN  4</v>
          </cell>
          <cell r="S643">
            <v>40851</v>
          </cell>
          <cell r="T643">
            <v>2011</v>
          </cell>
          <cell r="U643">
            <v>11</v>
          </cell>
          <cell r="V643">
            <v>400</v>
          </cell>
          <cell r="W643" t="str">
            <v>MS</v>
          </cell>
          <cell r="X643">
            <v>0.48499999999999999</v>
          </cell>
          <cell r="Y643">
            <v>0.17</v>
          </cell>
          <cell r="Z643">
            <v>7.634639371937819E-5</v>
          </cell>
          <cell r="AA643">
            <v>40451</v>
          </cell>
          <cell r="AB643">
            <v>911.63</v>
          </cell>
          <cell r="AC643">
            <v>1.47E-2</v>
          </cell>
          <cell r="AD643">
            <v>1</v>
          </cell>
          <cell r="AE643">
            <v>100.12799999999999</v>
          </cell>
          <cell r="AF643" t="str">
            <v>A+</v>
          </cell>
          <cell r="AG643">
            <v>100.04699999999998</v>
          </cell>
          <cell r="AH643">
            <v>0.4</v>
          </cell>
          <cell r="AI643">
            <v>0.4</v>
          </cell>
          <cell r="AJ643">
            <v>1.7963857345736043E-4</v>
          </cell>
          <cell r="AK643">
            <v>2.2253895668265068E-4</v>
          </cell>
          <cell r="AL643" t="str">
            <v xml:space="preserve">A+ </v>
          </cell>
          <cell r="AM643" t="str">
            <v>A1</v>
          </cell>
          <cell r="AN643" t="str">
            <v xml:space="preserve">A+ </v>
          </cell>
          <cell r="AO643" t="str">
            <v>Technology</v>
          </cell>
          <cell r="AP643" t="str">
            <v>Computers</v>
          </cell>
          <cell r="AQ643" t="str">
            <v>UNITED STATES</v>
          </cell>
          <cell r="AR643" t="str">
            <v>#N/A Field Not Applicable</v>
          </cell>
        </row>
        <row r="644">
          <cell r="A644" t="str">
            <v>CP Ltd</v>
          </cell>
          <cell r="B644" t="str">
            <v>HSBC CP Ltd</v>
          </cell>
          <cell r="C644" t="str">
            <v>13400012</v>
          </cell>
          <cell r="D644" t="str">
            <v>USD</v>
          </cell>
          <cell r="E644" t="str">
            <v>015</v>
          </cell>
          <cell r="F644" t="str">
            <v>080</v>
          </cell>
          <cell r="G644" t="str">
            <v>HUNTINGTON NATL BK F</v>
          </cell>
          <cell r="H644" t="str">
            <v>FLTG JUN 01 12</v>
          </cell>
          <cell r="I644" t="str">
            <v>446436AB3</v>
          </cell>
          <cell r="J644" t="str">
            <v>B</v>
          </cell>
          <cell r="K644" t="str">
            <v>FLR</v>
          </cell>
          <cell r="L644">
            <v>1742.2</v>
          </cell>
          <cell r="M644">
            <v>3020556.09</v>
          </cell>
          <cell r="N644">
            <v>3032910</v>
          </cell>
          <cell r="O644">
            <v>3027656.25</v>
          </cell>
          <cell r="P644">
            <v>3000000</v>
          </cell>
          <cell r="Q644">
            <v>3029398.45</v>
          </cell>
          <cell r="R644" t="str">
            <v>MJSD  1</v>
          </cell>
          <cell r="S644">
            <v>41061</v>
          </cell>
          <cell r="T644">
            <v>2012</v>
          </cell>
          <cell r="U644">
            <v>6</v>
          </cell>
          <cell r="V644">
            <v>610</v>
          </cell>
          <cell r="W644" t="str">
            <v>MS</v>
          </cell>
          <cell r="X644">
            <v>0.69699999999999984</v>
          </cell>
          <cell r="Y644">
            <v>0.25</v>
          </cell>
          <cell r="Z644">
            <v>3.3900536250432828E-4</v>
          </cell>
          <cell r="AA644">
            <v>40451</v>
          </cell>
          <cell r="AB644">
            <v>7100.16</v>
          </cell>
          <cell r="AC644">
            <v>3.1800000000000002E-2</v>
          </cell>
          <cell r="AD644">
            <v>1</v>
          </cell>
          <cell r="AE644">
            <v>100.92200000000001</v>
          </cell>
          <cell r="AF644" t="str">
            <v>N/R</v>
          </cell>
          <cell r="AG644">
            <v>101.09699999999999</v>
          </cell>
          <cell r="AH644">
            <v>0.3</v>
          </cell>
          <cell r="AI644">
            <v>0.1</v>
          </cell>
          <cell r="AJ644">
            <v>4.0680643500519393E-4</v>
          </cell>
          <cell r="AK644">
            <v>5.0395790767806864E-4</v>
          </cell>
          <cell r="AL644" t="str">
            <v>NR</v>
          </cell>
          <cell r="AM644" t="str">
            <v>Aaa</v>
          </cell>
          <cell r="AN644" t="str">
            <v>NR</v>
          </cell>
          <cell r="AO644" t="str">
            <v>Financial</v>
          </cell>
          <cell r="AP644" t="str">
            <v>Banks</v>
          </cell>
          <cell r="AQ644" t="str">
            <v>UNITED STATES</v>
          </cell>
          <cell r="AR644" t="str">
            <v>#N/A Field Not Applicable</v>
          </cell>
        </row>
        <row r="645">
          <cell r="A645" t="str">
            <v>CP Ltd</v>
          </cell>
          <cell r="B645" t="str">
            <v>HSBC CP Ltd</v>
          </cell>
          <cell r="C645" t="str">
            <v>13400012</v>
          </cell>
          <cell r="D645" t="str">
            <v>USD</v>
          </cell>
          <cell r="E645" t="str">
            <v>270</v>
          </cell>
          <cell r="F645" t="str">
            <v>080</v>
          </cell>
          <cell r="G645" t="str">
            <v>NATIONWIDE BLDG SOC</v>
          </cell>
          <cell r="H645" t="str">
            <v>FLTG MAY 17 12 144</v>
          </cell>
          <cell r="I645" t="str">
            <v>638602BN1</v>
          </cell>
          <cell r="J645" t="str">
            <v>B</v>
          </cell>
          <cell r="K645" t="str">
            <v>FLR</v>
          </cell>
          <cell r="L645">
            <v>1208.6400000000001</v>
          </cell>
          <cell r="M645">
            <v>1800000</v>
          </cell>
          <cell r="N645">
            <v>1800000</v>
          </cell>
          <cell r="O645">
            <v>1796906.25</v>
          </cell>
          <cell r="P645">
            <v>1800000</v>
          </cell>
          <cell r="Q645">
            <v>1798114.89</v>
          </cell>
          <cell r="R645" t="str">
            <v>FMAN 17</v>
          </cell>
          <cell r="S645">
            <v>41046</v>
          </cell>
          <cell r="T645">
            <v>2012</v>
          </cell>
          <cell r="U645">
            <v>5</v>
          </cell>
          <cell r="V645">
            <v>595</v>
          </cell>
          <cell r="W645" t="str">
            <v>MS</v>
          </cell>
          <cell r="X645">
            <v>0.54900000000000004</v>
          </cell>
          <cell r="Y645">
            <v>0.17</v>
          </cell>
          <cell r="Z645">
            <v>1.3737290463799925E-4</v>
          </cell>
          <cell r="AA645">
            <v>40451</v>
          </cell>
          <cell r="AB645">
            <v>-3093.75</v>
          </cell>
          <cell r="AC645">
            <v>3.04E-2</v>
          </cell>
          <cell r="AD645">
            <v>1</v>
          </cell>
          <cell r="AE645">
            <v>99.827999999999989</v>
          </cell>
          <cell r="AF645" t="str">
            <v>AAA</v>
          </cell>
          <cell r="AG645">
            <v>100</v>
          </cell>
          <cell r="AH645">
            <v>0.5</v>
          </cell>
          <cell r="AI645">
            <v>0.7</v>
          </cell>
          <cell r="AJ645">
            <v>4.0403795481764481E-4</v>
          </cell>
          <cell r="AK645">
            <v>5.0052827293606262E-4</v>
          </cell>
          <cell r="AL645" t="str">
            <v>AAA</v>
          </cell>
          <cell r="AM645" t="str">
            <v>Aaa</v>
          </cell>
          <cell r="AN645" t="str">
            <v>AAA</v>
          </cell>
          <cell r="AO645" t="str">
            <v>Financial</v>
          </cell>
          <cell r="AP645" t="str">
            <v>Savings&amp;Loans</v>
          </cell>
          <cell r="AQ645" t="str">
            <v>BRITAIN</v>
          </cell>
          <cell r="AR645" t="str">
            <v>#N/A Field Not Applicable</v>
          </cell>
        </row>
        <row r="646">
          <cell r="A646" t="str">
            <v>CP Ltd</v>
          </cell>
          <cell r="B646" t="str">
            <v>HSBC CP Ltd</v>
          </cell>
          <cell r="C646" t="str">
            <v>13400012</v>
          </cell>
          <cell r="D646" t="str">
            <v>USD</v>
          </cell>
          <cell r="E646" t="str">
            <v>015</v>
          </cell>
          <cell r="F646" t="str">
            <v>080</v>
          </cell>
          <cell r="G646" t="str">
            <v>BERKSHIRE HATHAWAY</v>
          </cell>
          <cell r="H646" t="str">
            <v>FRN 10 FEB 2012</v>
          </cell>
          <cell r="I646" t="str">
            <v>B084670AX6</v>
          </cell>
          <cell r="J646" t="str">
            <v>B</v>
          </cell>
          <cell r="K646" t="str">
            <v>FLR</v>
          </cell>
          <cell r="L646">
            <v>1281.04</v>
          </cell>
          <cell r="M646">
            <v>1500000</v>
          </cell>
          <cell r="N646">
            <v>1500000</v>
          </cell>
          <cell r="O646">
            <v>1502565</v>
          </cell>
          <cell r="P646">
            <v>1500000</v>
          </cell>
          <cell r="Q646">
            <v>1503846.04</v>
          </cell>
          <cell r="R646" t="str">
            <v>FMAN 10</v>
          </cell>
          <cell r="S646">
            <v>40949</v>
          </cell>
          <cell r="T646">
            <v>2012</v>
          </cell>
          <cell r="U646">
            <v>2</v>
          </cell>
          <cell r="V646">
            <v>498</v>
          </cell>
          <cell r="W646" t="str">
            <v>MS</v>
          </cell>
          <cell r="X646">
            <v>0.59099999999999997</v>
          </cell>
          <cell r="Y646">
            <v>0.17</v>
          </cell>
          <cell r="Z646">
            <v>1.1447742053166604E-4</v>
          </cell>
          <cell r="AA646">
            <v>40451</v>
          </cell>
          <cell r="AB646">
            <v>2565</v>
          </cell>
          <cell r="AC646">
            <v>2.18E-2</v>
          </cell>
          <cell r="AD646">
            <v>1</v>
          </cell>
          <cell r="AE646">
            <v>100.17100000000001</v>
          </cell>
          <cell r="AF646" t="str">
            <v>AA+</v>
          </cell>
          <cell r="AG646">
            <v>100</v>
          </cell>
          <cell r="AH646">
            <v>0.6</v>
          </cell>
          <cell r="AI646">
            <v>0.5</v>
          </cell>
          <cell r="AJ646">
            <v>4.0403795481764481E-4</v>
          </cell>
          <cell r="AK646">
            <v>5.0052827293606262E-4</v>
          </cell>
          <cell r="AL646" t="str">
            <v>AA+</v>
          </cell>
          <cell r="AM646" t="str">
            <v>Aa2</v>
          </cell>
          <cell r="AN646" t="str">
            <v>AA+</v>
          </cell>
          <cell r="AO646" t="str">
            <v>Financial</v>
          </cell>
          <cell r="AP646" t="str">
            <v>Insurance</v>
          </cell>
          <cell r="AQ646" t="str">
            <v>UNITED STATES</v>
          </cell>
          <cell r="AR646" t="str">
            <v>#N/A Field Not Applicable</v>
          </cell>
        </row>
        <row r="647">
          <cell r="A647" t="str">
            <v>CP Ltd</v>
          </cell>
          <cell r="B647" t="str">
            <v>HSBC CP Ltd</v>
          </cell>
          <cell r="C647" t="str">
            <v>13400012</v>
          </cell>
          <cell r="D647" t="str">
            <v>USD</v>
          </cell>
          <cell r="E647" t="str">
            <v>015</v>
          </cell>
          <cell r="F647" t="str">
            <v>080</v>
          </cell>
          <cell r="G647" t="str">
            <v>DEXIA CREDIT LOCAL</v>
          </cell>
          <cell r="H647" t="str">
            <v>FRN 05 MAR 2013</v>
          </cell>
          <cell r="I647" t="str">
            <v>B25214GAB9</v>
          </cell>
          <cell r="J647" t="str">
            <v>B</v>
          </cell>
          <cell r="K647" t="str">
            <v>FLR</v>
          </cell>
          <cell r="L647">
            <v>923.75</v>
          </cell>
          <cell r="M647">
            <v>2000000</v>
          </cell>
          <cell r="N647">
            <v>2000000</v>
          </cell>
          <cell r="O647">
            <v>1992640</v>
          </cell>
          <cell r="P647">
            <v>2000000</v>
          </cell>
          <cell r="Q647">
            <v>1993563.75</v>
          </cell>
          <cell r="R647" t="str">
            <v>MJSD  7</v>
          </cell>
          <cell r="S647">
            <v>41338</v>
          </cell>
          <cell r="T647">
            <v>2013</v>
          </cell>
          <cell r="U647">
            <v>3</v>
          </cell>
          <cell r="V647">
            <v>887</v>
          </cell>
          <cell r="W647" t="str">
            <v>MS</v>
          </cell>
          <cell r="X647">
            <v>0.69299999999999995</v>
          </cell>
          <cell r="Y647">
            <v>0.25</v>
          </cell>
          <cell r="Z647">
            <v>2.2446553045424712E-4</v>
          </cell>
          <cell r="AA647">
            <v>40451</v>
          </cell>
          <cell r="AB647">
            <v>-7360</v>
          </cell>
          <cell r="AC647">
            <v>6.4299999999999996E-2</v>
          </cell>
          <cell r="AD647">
            <v>1</v>
          </cell>
          <cell r="AE647">
            <v>99.632000000000005</v>
          </cell>
          <cell r="AF647" t="str">
            <v>N/R</v>
          </cell>
          <cell r="AG647">
            <v>100</v>
          </cell>
          <cell r="AH647">
            <v>0.7</v>
          </cell>
          <cell r="AI647">
            <v>0.8</v>
          </cell>
          <cell r="AJ647">
            <v>6.2850348527189188E-4</v>
          </cell>
          <cell r="AK647">
            <v>7.7859953567831956E-4</v>
          </cell>
          <cell r="AL647" t="str">
            <v>AA+</v>
          </cell>
          <cell r="AM647" t="str">
            <v>Aa1</v>
          </cell>
          <cell r="AN647" t="str">
            <v>AA+</v>
          </cell>
          <cell r="AO647" t="str">
            <v>Financial</v>
          </cell>
          <cell r="AP647" t="str">
            <v>Banks</v>
          </cell>
          <cell r="AQ647" t="str">
            <v>FRANCE</v>
          </cell>
          <cell r="AR647" t="str">
            <v>#N/A Field Not Applicable</v>
          </cell>
        </row>
        <row r="648">
          <cell r="A648" t="str">
            <v>CP Ltd</v>
          </cell>
          <cell r="B648" t="str">
            <v>HSBC CP Ltd</v>
          </cell>
          <cell r="C648" t="str">
            <v>13400012</v>
          </cell>
          <cell r="D648" t="str">
            <v>USD</v>
          </cell>
          <cell r="E648" t="str">
            <v>015</v>
          </cell>
          <cell r="F648" t="str">
            <v>080</v>
          </cell>
          <cell r="G648" t="str">
            <v>GEORGIA POWER CO</v>
          </cell>
          <cell r="H648" t="str">
            <v>FRN 15 MAR 2013</v>
          </cell>
          <cell r="I648" t="str">
            <v>B373334JQ5</v>
          </cell>
          <cell r="J648" t="str">
            <v>B</v>
          </cell>
          <cell r="K648" t="str">
            <v>FLR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str">
            <v>MJSD 15</v>
          </cell>
          <cell r="S648">
            <v>41348</v>
          </cell>
          <cell r="T648">
            <v>2013</v>
          </cell>
          <cell r="U648">
            <v>3</v>
          </cell>
          <cell r="V648">
            <v>897</v>
          </cell>
          <cell r="W648" t="str">
            <v>MS</v>
          </cell>
          <cell r="X648">
            <v>0.61199999999999999</v>
          </cell>
          <cell r="Y648">
            <v>0.08</v>
          </cell>
          <cell r="Z648">
            <v>0</v>
          </cell>
          <cell r="AA648">
            <v>40451</v>
          </cell>
          <cell r="AB648">
            <v>0</v>
          </cell>
          <cell r="AC648">
            <v>6.59E-2</v>
          </cell>
          <cell r="AD648">
            <v>1</v>
          </cell>
          <cell r="AE648">
            <v>100.023</v>
          </cell>
          <cell r="AF648" t="str">
            <v>A</v>
          </cell>
          <cell r="AG648">
            <v>100.13600000000001</v>
          </cell>
          <cell r="AH648">
            <v>0.5</v>
          </cell>
          <cell r="AI648">
            <v>0.6</v>
          </cell>
          <cell r="AJ648">
            <v>0</v>
          </cell>
          <cell r="AK648">
            <v>0</v>
          </cell>
          <cell r="AL648" t="str">
            <v xml:space="preserve">A </v>
          </cell>
          <cell r="AM648" t="str">
            <v>A3</v>
          </cell>
          <cell r="AN648" t="str">
            <v xml:space="preserve">A </v>
          </cell>
          <cell r="AO648" t="str">
            <v>Utilities</v>
          </cell>
          <cell r="AP648" t="str">
            <v>Electric</v>
          </cell>
          <cell r="AQ648" t="str">
            <v>UNITED STATES</v>
          </cell>
          <cell r="AR648" t="str">
            <v>3/15/2012</v>
          </cell>
        </row>
        <row r="649">
          <cell r="A649" t="str">
            <v>CP Ltd</v>
          </cell>
          <cell r="B649" t="str">
            <v>HSBC CP Ltd</v>
          </cell>
          <cell r="C649" t="str">
            <v>13400012</v>
          </cell>
          <cell r="D649" t="str">
            <v>USD</v>
          </cell>
          <cell r="E649" t="str">
            <v>015</v>
          </cell>
          <cell r="F649" t="str">
            <v>080</v>
          </cell>
          <cell r="G649" t="str">
            <v>HEWLETT-PACKARD CO</v>
          </cell>
          <cell r="H649" t="str">
            <v>FRN 27 MAY 2011</v>
          </cell>
          <cell r="I649" t="str">
            <v>B428236AZ6</v>
          </cell>
          <cell r="J649" t="str">
            <v>B</v>
          </cell>
          <cell r="K649" t="str">
            <v>FLR</v>
          </cell>
          <cell r="L649">
            <v>1316.15</v>
          </cell>
          <cell r="M649">
            <v>1005766.36</v>
          </cell>
          <cell r="N649">
            <v>1015700</v>
          </cell>
          <cell r="O649">
            <v>1007000</v>
          </cell>
          <cell r="P649">
            <v>1000000</v>
          </cell>
          <cell r="Q649">
            <v>1008316.15</v>
          </cell>
          <cell r="R649" t="str">
            <v>FMAN 27</v>
          </cell>
          <cell r="S649">
            <v>40690</v>
          </cell>
          <cell r="T649">
            <v>2011</v>
          </cell>
          <cell r="U649">
            <v>5</v>
          </cell>
          <cell r="V649">
            <v>239</v>
          </cell>
          <cell r="W649" t="str">
            <v>MS</v>
          </cell>
          <cell r="X649">
            <v>1.3540000000000001</v>
          </cell>
          <cell r="Y649">
            <v>0.17</v>
          </cell>
          <cell r="Z649">
            <v>7.6758359033548672E-5</v>
          </cell>
          <cell r="AA649">
            <v>40451</v>
          </cell>
          <cell r="AB649">
            <v>1233.6400000000001</v>
          </cell>
          <cell r="AC649">
            <v>6.0999999999999995E-3</v>
          </cell>
          <cell r="AD649">
            <v>1</v>
          </cell>
          <cell r="AE649">
            <v>100.7</v>
          </cell>
          <cell r="AF649" t="str">
            <v>A</v>
          </cell>
          <cell r="AG649">
            <v>101.57</v>
          </cell>
          <cell r="AH649">
            <v>0.8</v>
          </cell>
          <cell r="AI649">
            <v>0.3</v>
          </cell>
          <cell r="AJ649">
            <v>3.6121580721669964E-4</v>
          </cell>
          <cell r="AK649">
            <v>4.4747955479821348E-4</v>
          </cell>
          <cell r="AL649" t="str">
            <v xml:space="preserve">A </v>
          </cell>
          <cell r="AM649" t="str">
            <v>A2</v>
          </cell>
          <cell r="AN649" t="str">
            <v xml:space="preserve">A </v>
          </cell>
          <cell r="AO649" t="str">
            <v>Technology</v>
          </cell>
          <cell r="AP649" t="str">
            <v>Computers</v>
          </cell>
          <cell r="AQ649" t="str">
            <v>UNITED STATES</v>
          </cell>
          <cell r="AR649" t="str">
            <v>#N/A Field Not Applicable</v>
          </cell>
        </row>
        <row r="650">
          <cell r="A650" t="str">
            <v>CP Ltd</v>
          </cell>
          <cell r="B650" t="str">
            <v>HSBC CP Ltd</v>
          </cell>
          <cell r="C650" t="str">
            <v>13400012</v>
          </cell>
          <cell r="D650" t="str">
            <v>USD</v>
          </cell>
          <cell r="E650" t="str">
            <v>015</v>
          </cell>
          <cell r="F650" t="str">
            <v>080</v>
          </cell>
          <cell r="G650" t="str">
            <v>PACCAR FINANCIAL COR</v>
          </cell>
          <cell r="H650" t="str">
            <v>FRN 05 APR 2013</v>
          </cell>
          <cell r="I650" t="str">
            <v>B69371RJ80</v>
          </cell>
          <cell r="J650" t="str">
            <v>B</v>
          </cell>
          <cell r="K650" t="str">
            <v>FLR</v>
          </cell>
          <cell r="L650">
            <v>1840.31</v>
          </cell>
          <cell r="M650">
            <v>3897838.54</v>
          </cell>
          <cell r="N650">
            <v>3897538.6</v>
          </cell>
          <cell r="O650">
            <v>3904836</v>
          </cell>
          <cell r="P650">
            <v>3900000</v>
          </cell>
          <cell r="Q650">
            <v>3906676.31</v>
          </cell>
          <cell r="R650" t="str">
            <v>M JAN  7</v>
          </cell>
          <cell r="S650">
            <v>41369</v>
          </cell>
          <cell r="T650">
            <v>2013</v>
          </cell>
          <cell r="U650">
            <v>4</v>
          </cell>
          <cell r="V650">
            <v>918</v>
          </cell>
          <cell r="W650" t="str">
            <v>MS</v>
          </cell>
          <cell r="X650">
            <v>0.70799999999999996</v>
          </cell>
          <cell r="Y650">
            <v>0.08</v>
          </cell>
          <cell r="Z650">
            <v>1.3998886328097729E-4</v>
          </cell>
          <cell r="AA650">
            <v>40451</v>
          </cell>
          <cell r="AB650">
            <v>6997.46</v>
          </cell>
          <cell r="AC650">
            <v>6.4399999999999999E-2</v>
          </cell>
          <cell r="AD650">
            <v>1</v>
          </cell>
          <cell r="AE650">
            <v>100.124</v>
          </cell>
          <cell r="AF650" t="str">
            <v>A+</v>
          </cell>
          <cell r="AG650">
            <v>99.936999999999983</v>
          </cell>
          <cell r="AH650">
            <v>0.8</v>
          </cell>
          <cell r="AI650">
            <v>0.7</v>
          </cell>
          <cell r="AJ650">
            <v>1.3998886328097731E-3</v>
          </cell>
          <cell r="AK650">
            <v>1.7342030156531768E-3</v>
          </cell>
          <cell r="AL650" t="str">
            <v xml:space="preserve">A+ </v>
          </cell>
          <cell r="AM650" t="str">
            <v>A1</v>
          </cell>
          <cell r="AN650" t="str">
            <v xml:space="preserve">A+ </v>
          </cell>
          <cell r="AO650" t="str">
            <v>Financial</v>
          </cell>
          <cell r="AP650" t="str">
            <v>Diversified Finan Serv</v>
          </cell>
          <cell r="AQ650" t="str">
            <v>UNITED STATES</v>
          </cell>
          <cell r="AR650" t="str">
            <v>#N/A Field Not Applicable</v>
          </cell>
        </row>
        <row r="651">
          <cell r="A651" t="str">
            <v>CP Ltd</v>
          </cell>
          <cell r="B651" t="str">
            <v>HSBC CP Ltd</v>
          </cell>
          <cell r="C651" t="str">
            <v>13400012</v>
          </cell>
          <cell r="D651" t="str">
            <v>USD</v>
          </cell>
          <cell r="E651" t="str">
            <v>205</v>
          </cell>
          <cell r="F651" t="str">
            <v>080</v>
          </cell>
          <cell r="G651" t="str">
            <v>RABOBANK NEDERLAND</v>
          </cell>
          <cell r="H651" t="str">
            <v>FRN 05 AUG 2011</v>
          </cell>
          <cell r="I651" t="str">
            <v>B74977RBT0</v>
          </cell>
          <cell r="J651" t="str">
            <v>B</v>
          </cell>
          <cell r="K651" t="str">
            <v>FLR</v>
          </cell>
          <cell r="L651">
            <v>2009.85</v>
          </cell>
          <cell r="M651">
            <v>2002106.93</v>
          </cell>
          <cell r="N651">
            <v>2004036</v>
          </cell>
          <cell r="O651">
            <v>2004160</v>
          </cell>
          <cell r="P651">
            <v>2000000</v>
          </cell>
          <cell r="Q651">
            <v>2006169.85</v>
          </cell>
          <cell r="R651" t="str">
            <v>FMAN  5</v>
          </cell>
          <cell r="S651">
            <v>40760</v>
          </cell>
          <cell r="T651">
            <v>2011</v>
          </cell>
          <cell r="U651">
            <v>8</v>
          </cell>
          <cell r="V651">
            <v>309</v>
          </cell>
          <cell r="W651" t="str">
            <v>MS</v>
          </cell>
          <cell r="X651">
            <v>0.63500000000000001</v>
          </cell>
          <cell r="Y651">
            <v>0.17</v>
          </cell>
          <cell r="Z651">
            <v>1.5279735798331523E-4</v>
          </cell>
          <cell r="AA651">
            <v>40451</v>
          </cell>
          <cell r="AB651">
            <v>2053.0700000000002</v>
          </cell>
          <cell r="AC651">
            <v>9.300000000000001E-3</v>
          </cell>
          <cell r="AD651">
            <v>1</v>
          </cell>
          <cell r="AE651">
            <v>100.208</v>
          </cell>
          <cell r="AF651" t="str">
            <v>AAA</v>
          </cell>
          <cell r="AG651">
            <v>100.20200000000001</v>
          </cell>
          <cell r="AH651">
            <v>0.4</v>
          </cell>
          <cell r="AI651">
            <v>0.4</v>
          </cell>
          <cell r="AJ651">
            <v>3.5952319525485937E-4</v>
          </cell>
          <cell r="AK651">
            <v>4.4538272173609881E-4</v>
          </cell>
          <cell r="AL651" t="str">
            <v>AAA</v>
          </cell>
          <cell r="AM651" t="str">
            <v>Aaa</v>
          </cell>
          <cell r="AN651" t="str">
            <v>AAA</v>
          </cell>
          <cell r="AO651" t="str">
            <v>Financial</v>
          </cell>
          <cell r="AP651" t="str">
            <v>Banks</v>
          </cell>
          <cell r="AQ651" t="str">
            <v>NETHERLANDS</v>
          </cell>
          <cell r="AR651" t="str">
            <v>#N/A Field Not Applicable</v>
          </cell>
        </row>
        <row r="652">
          <cell r="A652" t="str">
            <v>CP Ltd</v>
          </cell>
          <cell r="B652" t="str">
            <v>HSBC CP Ltd</v>
          </cell>
          <cell r="C652" t="str">
            <v>13400012</v>
          </cell>
          <cell r="D652" t="str">
            <v>USD</v>
          </cell>
          <cell r="E652" t="str">
            <v>015</v>
          </cell>
          <cell r="F652" t="str">
            <v>080</v>
          </cell>
          <cell r="G652" t="str">
            <v>STATE STREET CORP</v>
          </cell>
          <cell r="H652" t="str">
            <v>FRN 30 APR 2012</v>
          </cell>
          <cell r="I652" t="str">
            <v>B857477AC7</v>
          </cell>
          <cell r="J652" t="str">
            <v>B</v>
          </cell>
          <cell r="K652" t="str">
            <v>FLR</v>
          </cell>
          <cell r="L652">
            <v>766.17</v>
          </cell>
          <cell r="M652">
            <v>998726.98</v>
          </cell>
          <cell r="N652">
            <v>998310</v>
          </cell>
          <cell r="O652">
            <v>999510</v>
          </cell>
          <cell r="P652">
            <v>1000000</v>
          </cell>
          <cell r="Q652">
            <v>1000276.17</v>
          </cell>
          <cell r="R652" t="str">
            <v>JAJO 30</v>
          </cell>
          <cell r="S652">
            <v>41029</v>
          </cell>
          <cell r="T652">
            <v>2012</v>
          </cell>
          <cell r="U652">
            <v>4</v>
          </cell>
          <cell r="V652">
            <v>578</v>
          </cell>
          <cell r="W652" t="str">
            <v>MS</v>
          </cell>
          <cell r="X652">
            <v>0.43799999999999994</v>
          </cell>
          <cell r="Y652">
            <v>0.08</v>
          </cell>
          <cell r="Z652">
            <v>3.5868765015146916E-5</v>
          </cell>
          <cell r="AA652">
            <v>40451</v>
          </cell>
          <cell r="AB652">
            <v>783.02</v>
          </cell>
          <cell r="AC652">
            <v>2.8999999999999998E-2</v>
          </cell>
          <cell r="AD652">
            <v>1</v>
          </cell>
          <cell r="AE652">
            <v>99.951000000000008</v>
          </cell>
          <cell r="AF652" t="str">
            <v>A+</v>
          </cell>
          <cell r="AG652">
            <v>99.831000000000003</v>
          </cell>
          <cell r="AH652">
            <v>0.4</v>
          </cell>
          <cell r="AI652">
            <v>0.5</v>
          </cell>
          <cell r="AJ652">
            <v>1.7934382507573462E-4</v>
          </cell>
          <cell r="AK652">
            <v>2.2217381797068868E-4</v>
          </cell>
          <cell r="AL652" t="str">
            <v xml:space="preserve">A+ </v>
          </cell>
          <cell r="AM652" t="str">
            <v>A1</v>
          </cell>
          <cell r="AN652" t="str">
            <v xml:space="preserve">A+ </v>
          </cell>
          <cell r="AO652" t="str">
            <v>Financial</v>
          </cell>
          <cell r="AP652" t="str">
            <v>Banks</v>
          </cell>
          <cell r="AQ652" t="str">
            <v>UNITED STATES</v>
          </cell>
          <cell r="AR652" t="str">
            <v>#N/A Field Not Applicable</v>
          </cell>
        </row>
        <row r="653">
          <cell r="A653" t="str">
            <v>CP Ltd</v>
          </cell>
          <cell r="B653" t="str">
            <v>HSBC CP Ltd</v>
          </cell>
          <cell r="C653" t="str">
            <v>13400012</v>
          </cell>
          <cell r="D653" t="str">
            <v>USD</v>
          </cell>
          <cell r="E653" t="str">
            <v>285</v>
          </cell>
          <cell r="F653" t="str">
            <v>080</v>
          </cell>
          <cell r="G653" t="str">
            <v>WESTPAC BANKING CORP</v>
          </cell>
          <cell r="H653" t="str">
            <v>FRN 19 APR 2011</v>
          </cell>
          <cell r="I653" t="str">
            <v>B9612E0AV9</v>
          </cell>
          <cell r="J653" t="str">
            <v>B</v>
          </cell>
          <cell r="K653" t="str">
            <v>FLR</v>
          </cell>
          <cell r="L653">
            <v>2732.61</v>
          </cell>
          <cell r="M653">
            <v>2001110.5</v>
          </cell>
          <cell r="N653">
            <v>2002010</v>
          </cell>
          <cell r="O653">
            <v>2002260</v>
          </cell>
          <cell r="P653">
            <v>2000000</v>
          </cell>
          <cell r="Q653">
            <v>2004992.61</v>
          </cell>
          <cell r="R653" t="str">
            <v>JAJO 19</v>
          </cell>
          <cell r="S653">
            <v>40652</v>
          </cell>
          <cell r="T653">
            <v>2011</v>
          </cell>
          <cell r="U653">
            <v>4</v>
          </cell>
          <cell r="V653">
            <v>201</v>
          </cell>
          <cell r="W653" t="str">
            <v>MS</v>
          </cell>
          <cell r="X653">
            <v>0.66500000000000004</v>
          </cell>
          <cell r="Y653">
            <v>0.08</v>
          </cell>
          <cell r="Z653">
            <v>7.1868852780810185E-5</v>
          </cell>
          <cell r="AA653">
            <v>40451</v>
          </cell>
          <cell r="AB653">
            <v>1149.5</v>
          </cell>
          <cell r="AC653">
            <v>4.4000000000000003E-3</v>
          </cell>
          <cell r="AD653">
            <v>1</v>
          </cell>
          <cell r="AE653">
            <v>100.113</v>
          </cell>
          <cell r="AF653" t="str">
            <v>AA</v>
          </cell>
          <cell r="AG653">
            <v>100.1</v>
          </cell>
          <cell r="AH653">
            <v>0.3</v>
          </cell>
          <cell r="AI653">
            <v>0.5</v>
          </cell>
          <cell r="AJ653">
            <v>2.6950819792803823E-4</v>
          </cell>
          <cell r="AK653">
            <v>3.3387079417307355E-4</v>
          </cell>
          <cell r="AL653" t="str">
            <v>AA</v>
          </cell>
          <cell r="AM653" t="str">
            <v>Aa1</v>
          </cell>
          <cell r="AN653" t="str">
            <v>AA</v>
          </cell>
          <cell r="AO653" t="str">
            <v>Financial</v>
          </cell>
          <cell r="AP653" t="str">
            <v>Banks</v>
          </cell>
          <cell r="AQ653" t="str">
            <v>AUSTRALIA</v>
          </cell>
          <cell r="AR653" t="str">
            <v>#N/A Field Not Applicable</v>
          </cell>
        </row>
        <row r="654">
          <cell r="A654" t="str">
            <v>CP Ltd</v>
          </cell>
          <cell r="B654" t="str">
            <v>HSBC IPO</v>
          </cell>
          <cell r="C654" t="str">
            <v>13400032</v>
          </cell>
          <cell r="D654" t="str">
            <v>USD</v>
          </cell>
          <cell r="E654" t="str">
            <v>015</v>
          </cell>
          <cell r="F654" t="str">
            <v>080</v>
          </cell>
          <cell r="G654" t="str">
            <v>GOLDMAN SACHS GROUP</v>
          </cell>
          <cell r="H654" t="str">
            <v>FRN 29 SEP 2014</v>
          </cell>
          <cell r="I654" t="str">
            <v>B38143UAV3</v>
          </cell>
          <cell r="J654" t="str">
            <v>B</v>
          </cell>
          <cell r="K654" t="str">
            <v>FLR</v>
          </cell>
          <cell r="L654">
            <v>42</v>
          </cell>
          <cell r="M654">
            <v>821081.1</v>
          </cell>
          <cell r="N654">
            <v>813450</v>
          </cell>
          <cell r="O654">
            <v>827075.5</v>
          </cell>
          <cell r="P654">
            <v>850000</v>
          </cell>
          <cell r="Q654">
            <v>827117.5</v>
          </cell>
          <cell r="R654" t="str">
            <v>MJSD 29</v>
          </cell>
          <cell r="S654">
            <v>41911</v>
          </cell>
          <cell r="T654">
            <v>2014</v>
          </cell>
          <cell r="U654">
            <v>9</v>
          </cell>
          <cell r="V654">
            <v>1460</v>
          </cell>
          <cell r="W654" t="str">
            <v>MS</v>
          </cell>
          <cell r="X654">
            <v>0.88900000000000001</v>
          </cell>
          <cell r="Y654">
            <v>0.25</v>
          </cell>
          <cell r="Z654">
            <v>9.2152202328728351E-5</v>
          </cell>
          <cell r="AA654">
            <v>40451</v>
          </cell>
          <cell r="AB654">
            <v>5994.4</v>
          </cell>
          <cell r="AC654">
            <v>0.16489999999999999</v>
          </cell>
          <cell r="AD654">
            <v>1</v>
          </cell>
          <cell r="AE654">
            <v>97.302999999999997</v>
          </cell>
          <cell r="AF654" t="str">
            <v>A</v>
          </cell>
          <cell r="AG654">
            <v>95.7</v>
          </cell>
          <cell r="AH654">
            <v>1.8</v>
          </cell>
          <cell r="AI654">
            <v>1.6</v>
          </cell>
          <cell r="AJ654">
            <v>6.6349585676684416E-4</v>
          </cell>
          <cell r="AK654">
            <v>8.2194860984688499E-4</v>
          </cell>
          <cell r="AL654" t="str">
            <v xml:space="preserve">A </v>
          </cell>
          <cell r="AM654" t="str">
            <v>A1</v>
          </cell>
          <cell r="AN654" t="str">
            <v xml:space="preserve">A </v>
          </cell>
          <cell r="AO654" t="str">
            <v>Financial</v>
          </cell>
          <cell r="AP654" t="str">
            <v>Banks</v>
          </cell>
          <cell r="AQ654" t="str">
            <v>UNITED STATES</v>
          </cell>
          <cell r="AR654" t="str">
            <v>#N/A Field Not Applicable</v>
          </cell>
        </row>
        <row r="655">
          <cell r="A655" t="str">
            <v>CP Ltd</v>
          </cell>
          <cell r="B655" t="str">
            <v>HSBC IPO</v>
          </cell>
          <cell r="C655" t="str">
            <v>13400032</v>
          </cell>
          <cell r="D655" t="str">
            <v>USD</v>
          </cell>
          <cell r="E655" t="str">
            <v>015</v>
          </cell>
          <cell r="F655" t="str">
            <v>080</v>
          </cell>
          <cell r="G655" t="str">
            <v>WACHOVIA CORP</v>
          </cell>
          <cell r="H655" t="str">
            <v>FRN 01 AUG 2013</v>
          </cell>
          <cell r="I655" t="str">
            <v>B92976WBB1</v>
          </cell>
          <cell r="J655" t="str">
            <v>B</v>
          </cell>
          <cell r="K655" t="str">
            <v>FLR</v>
          </cell>
          <cell r="L655">
            <v>928.81</v>
          </cell>
          <cell r="M655">
            <v>824289</v>
          </cell>
          <cell r="N655">
            <v>814725</v>
          </cell>
          <cell r="O655">
            <v>838066</v>
          </cell>
          <cell r="P655">
            <v>850000</v>
          </cell>
          <cell r="Q655">
            <v>838994.81</v>
          </cell>
          <cell r="R655" t="str">
            <v>FMAN  2</v>
          </cell>
          <cell r="S655">
            <v>41487</v>
          </cell>
          <cell r="T655">
            <v>2013</v>
          </cell>
          <cell r="U655">
            <v>8</v>
          </cell>
          <cell r="V655">
            <v>1036</v>
          </cell>
          <cell r="W655" t="str">
            <v>MS</v>
          </cell>
          <cell r="X655">
            <v>0.65600000000000014</v>
          </cell>
          <cell r="Y655">
            <v>0.17</v>
          </cell>
          <cell r="Z655">
            <v>6.2908318995084309E-5</v>
          </cell>
          <cell r="AA655">
            <v>40451</v>
          </cell>
          <cell r="AB655">
            <v>13777</v>
          </cell>
          <cell r="AC655">
            <v>8.6099999999999996E-2</v>
          </cell>
          <cell r="AD655">
            <v>1</v>
          </cell>
          <cell r="AE655">
            <v>98.596000000000004</v>
          </cell>
          <cell r="AF655" t="str">
            <v>AA-</v>
          </cell>
          <cell r="AG655">
            <v>95.85</v>
          </cell>
          <cell r="AH655">
            <v>1.8</v>
          </cell>
          <cell r="AI655">
            <v>1.2</v>
          </cell>
          <cell r="AJ655">
            <v>6.6608808347736327E-4</v>
          </cell>
          <cell r="AK655">
            <v>8.2515989914038813E-4</v>
          </cell>
          <cell r="AL655" t="str">
            <v>AA-</v>
          </cell>
          <cell r="AM655" t="str">
            <v>A1</v>
          </cell>
          <cell r="AN655" t="str">
            <v>AA-</v>
          </cell>
          <cell r="AO655" t="str">
            <v>Financial</v>
          </cell>
          <cell r="AP655" t="str">
            <v>Banks</v>
          </cell>
          <cell r="AQ655" t="str">
            <v>UNITED STATES</v>
          </cell>
          <cell r="AR655" t="str">
            <v>#N/A Field Not Applicable</v>
          </cell>
        </row>
        <row r="656">
          <cell r="A656" t="str">
            <v>CP Inc</v>
          </cell>
          <cell r="B656" t="str">
            <v>Deutsche Bank</v>
          </cell>
          <cell r="C656" t="str">
            <v>13401302</v>
          </cell>
          <cell r="D656" t="str">
            <v>USD</v>
          </cell>
          <cell r="E656" t="str">
            <v>015</v>
          </cell>
          <cell r="F656" t="str">
            <v>080</v>
          </cell>
          <cell r="G656" t="str">
            <v>FEDERAL FARM CRED BK</v>
          </cell>
          <cell r="H656" t="str">
            <v>FRN 12 APR 2012</v>
          </cell>
          <cell r="I656" t="str">
            <v>B31331JKP7</v>
          </cell>
          <cell r="J656" t="str">
            <v>B</v>
          </cell>
          <cell r="K656" t="str">
            <v>FLR</v>
          </cell>
          <cell r="L656">
            <v>273.02</v>
          </cell>
          <cell r="M656">
            <v>1729721.8</v>
          </cell>
          <cell r="N656">
            <v>1729636.7</v>
          </cell>
          <cell r="O656">
            <v>1730449.8</v>
          </cell>
          <cell r="P656">
            <v>1730000</v>
          </cell>
          <cell r="Q656">
            <v>1730722.82</v>
          </cell>
          <cell r="R656" t="str">
            <v>M JAN 13</v>
          </cell>
          <cell r="S656">
            <v>41011</v>
          </cell>
          <cell r="T656">
            <v>2012</v>
          </cell>
          <cell r="U656">
            <v>4</v>
          </cell>
          <cell r="V656">
            <v>560</v>
          </cell>
          <cell r="W656" t="str">
            <v>MS</v>
          </cell>
          <cell r="X656">
            <v>0.316</v>
          </cell>
          <cell r="Y656">
            <v>0.08</v>
          </cell>
          <cell r="Z656">
            <v>6.2122067420044021E-5</v>
          </cell>
          <cell r="AA656">
            <v>40451</v>
          </cell>
          <cell r="AB656">
            <v>728</v>
          </cell>
          <cell r="AC656">
            <v>2.4700000000000003E-2</v>
          </cell>
          <cell r="AD656">
            <v>1</v>
          </cell>
          <cell r="AE656">
            <v>100.02600000000001</v>
          </cell>
          <cell r="AF656" t="str">
            <v>AAA</v>
          </cell>
          <cell r="AG656">
            <v>99.978999999999999</v>
          </cell>
          <cell r="AH656">
            <v>0.3</v>
          </cell>
          <cell r="AI656">
            <v>0.3</v>
          </cell>
          <cell r="AJ656">
            <v>2.3295775282516508E-4</v>
          </cell>
          <cell r="AK656">
            <v>2.885915550712858E-4</v>
          </cell>
          <cell r="AL656" t="str">
            <v>AAA</v>
          </cell>
          <cell r="AM656" t="str">
            <v>Aaa</v>
          </cell>
          <cell r="AN656" t="str">
            <v>AAA</v>
          </cell>
          <cell r="AO656" t="str">
            <v>Government</v>
          </cell>
          <cell r="AP656" t="str">
            <v>Sovereign</v>
          </cell>
          <cell r="AQ656" t="str">
            <v>UNITED STATES</v>
          </cell>
          <cell r="AR656" t="str">
            <v>#N/A Field Not Applicable</v>
          </cell>
        </row>
        <row r="657">
          <cell r="A657" t="str">
            <v>CP Inc</v>
          </cell>
          <cell r="B657" t="str">
            <v>Deutsche Bank</v>
          </cell>
          <cell r="C657" t="str">
            <v>13401302</v>
          </cell>
          <cell r="D657" t="str">
            <v>USD</v>
          </cell>
          <cell r="E657" t="str">
            <v>015</v>
          </cell>
          <cell r="F657" t="str">
            <v>080</v>
          </cell>
          <cell r="G657" t="str">
            <v>GENERAL ELEC CAP CRP</v>
          </cell>
          <cell r="H657" t="str">
            <v>FRN 09 DEC 2011</v>
          </cell>
          <cell r="I657" t="str">
            <v>B36967HAC1</v>
          </cell>
          <cell r="J657" t="str">
            <v>B</v>
          </cell>
          <cell r="K657" t="str">
            <v>FLR</v>
          </cell>
          <cell r="L657">
            <v>1120.06</v>
          </cell>
          <cell r="M657">
            <v>1515104.73</v>
          </cell>
          <cell r="N657">
            <v>1535430</v>
          </cell>
          <cell r="O657">
            <v>1516245</v>
          </cell>
          <cell r="P657">
            <v>1500000</v>
          </cell>
          <cell r="Q657">
            <v>1517365.06</v>
          </cell>
          <cell r="R657" t="str">
            <v>MJSD  9</v>
          </cell>
          <cell r="S657">
            <v>40886</v>
          </cell>
          <cell r="T657">
            <v>2011</v>
          </cell>
          <cell r="U657">
            <v>12</v>
          </cell>
          <cell r="V657">
            <v>435</v>
          </cell>
          <cell r="W657" t="str">
            <v>MS</v>
          </cell>
          <cell r="X657">
            <v>1.222</v>
          </cell>
          <cell r="Y657">
            <v>0.25</v>
          </cell>
          <cell r="Z657">
            <v>1.7004439345659443E-4</v>
          </cell>
          <cell r="AA657">
            <v>40451</v>
          </cell>
          <cell r="AB657">
            <v>1140.27</v>
          </cell>
          <cell r="AC657">
            <v>1.7100000000000001E-2</v>
          </cell>
          <cell r="AD657">
            <v>1</v>
          </cell>
          <cell r="AE657">
            <v>101.083</v>
          </cell>
          <cell r="AF657" t="str">
            <v>AAA</v>
          </cell>
          <cell r="AG657">
            <v>102.36199999999999</v>
          </cell>
          <cell r="AH657">
            <v>-0.3</v>
          </cell>
          <cell r="AI657">
            <v>0.3</v>
          </cell>
          <cell r="AJ657">
            <v>-2.040532721479133E-4</v>
          </cell>
          <cell r="AK657">
            <v>-2.5278425127471982E-4</v>
          </cell>
          <cell r="AL657" t="str">
            <v>AAA</v>
          </cell>
          <cell r="AM657" t="str">
            <v>Aaa</v>
          </cell>
          <cell r="AN657" t="str">
            <v>AAA</v>
          </cell>
          <cell r="AO657" t="str">
            <v>Financial</v>
          </cell>
          <cell r="AP657" t="str">
            <v>Diversified Finan Serv</v>
          </cell>
          <cell r="AQ657" t="str">
            <v>UNITED STATES</v>
          </cell>
          <cell r="AR657" t="str">
            <v>#N/A Field Not Applicable</v>
          </cell>
        </row>
        <row r="658">
          <cell r="A658" t="str">
            <v>CP Inc</v>
          </cell>
          <cell r="B658" t="str">
            <v>Deutsche Bank</v>
          </cell>
          <cell r="C658" t="str">
            <v>13401302</v>
          </cell>
          <cell r="D658" t="str">
            <v>USD</v>
          </cell>
          <cell r="E658" t="str">
            <v>015</v>
          </cell>
          <cell r="F658" t="str">
            <v>080</v>
          </cell>
          <cell r="G658" t="str">
            <v>GOLDMAN SACHS GROUP</v>
          </cell>
          <cell r="H658" t="str">
            <v>FRN 05 AUG 2011</v>
          </cell>
          <cell r="I658" t="str">
            <v>B38141EKS7</v>
          </cell>
          <cell r="J658" t="str">
            <v>B</v>
          </cell>
          <cell r="K658" t="str">
            <v>FLR</v>
          </cell>
          <cell r="L658">
            <v>5092.03</v>
          </cell>
          <cell r="M658">
            <v>4955769.7699999996</v>
          </cell>
          <cell r="N658">
            <v>4938250</v>
          </cell>
          <cell r="O658">
            <v>4997450</v>
          </cell>
          <cell r="P658">
            <v>5000000</v>
          </cell>
          <cell r="Q658">
            <v>5002542.03</v>
          </cell>
          <cell r="R658" t="str">
            <v>FMAN  6</v>
          </cell>
          <cell r="S658">
            <v>40760</v>
          </cell>
          <cell r="T658">
            <v>2011</v>
          </cell>
          <cell r="U658">
            <v>8</v>
          </cell>
          <cell r="V658">
            <v>309</v>
          </cell>
          <cell r="W658" t="str">
            <v>MS</v>
          </cell>
          <cell r="X658">
            <v>0.65500000000000003</v>
          </cell>
          <cell r="Y658">
            <v>0.17</v>
          </cell>
          <cell r="Z658">
            <v>3.7821582667893857E-4</v>
          </cell>
          <cell r="AA658">
            <v>40451</v>
          </cell>
          <cell r="AB658">
            <v>41680.230000000003</v>
          </cell>
          <cell r="AC658">
            <v>9.4999999999999998E-3</v>
          </cell>
          <cell r="AD658">
            <v>1</v>
          </cell>
          <cell r="AE658">
            <v>99.948999999999998</v>
          </cell>
          <cell r="AF658" t="str">
            <v>A</v>
          </cell>
          <cell r="AG658">
            <v>98.765000000000001</v>
          </cell>
          <cell r="AH658">
            <v>1.6</v>
          </cell>
          <cell r="AI658">
            <v>0.7</v>
          </cell>
          <cell r="AJ658">
            <v>3.5596783687429508E-3</v>
          </cell>
          <cell r="AK658">
            <v>4.4097829049721737E-3</v>
          </cell>
          <cell r="AL658" t="str">
            <v xml:space="preserve">A </v>
          </cell>
          <cell r="AM658" t="str">
            <v>A1</v>
          </cell>
          <cell r="AN658" t="str">
            <v xml:space="preserve">A </v>
          </cell>
          <cell r="AO658" t="str">
            <v>Financial</v>
          </cell>
          <cell r="AP658" t="str">
            <v>Banks</v>
          </cell>
          <cell r="AQ658" t="str">
            <v>UNITED STATES</v>
          </cell>
          <cell r="AR658" t="str">
            <v>#N/A Field Not Applicable</v>
          </cell>
        </row>
        <row r="659">
          <cell r="A659" t="str">
            <v>CP Inc</v>
          </cell>
          <cell r="B659" t="str">
            <v>Deutsche Bank</v>
          </cell>
          <cell r="C659" t="str">
            <v>13401302</v>
          </cell>
          <cell r="D659" t="str">
            <v>USD</v>
          </cell>
          <cell r="E659" t="str">
            <v>150</v>
          </cell>
          <cell r="F659" t="str">
            <v>080</v>
          </cell>
          <cell r="G659" t="str">
            <v>LANDWIRSTSCH RENTENB</v>
          </cell>
          <cell r="H659" t="str">
            <v>FRN 12 FEB 2013</v>
          </cell>
          <cell r="I659" t="str">
            <v>B51511CAB4</v>
          </cell>
          <cell r="J659" t="str">
            <v>B</v>
          </cell>
          <cell r="K659" t="str">
            <v>FLR</v>
          </cell>
          <cell r="L659">
            <v>696.35</v>
          </cell>
          <cell r="M659">
            <v>1200000</v>
          </cell>
          <cell r="N659">
            <v>1200000</v>
          </cell>
          <cell r="O659">
            <v>1198488</v>
          </cell>
          <cell r="P659">
            <v>1200000</v>
          </cell>
          <cell r="Q659">
            <v>1199184.3500000001</v>
          </cell>
          <cell r="R659" t="str">
            <v>FMAN 12</v>
          </cell>
          <cell r="S659">
            <v>41317</v>
          </cell>
          <cell r="T659">
            <v>2013</v>
          </cell>
          <cell r="U659">
            <v>2</v>
          </cell>
          <cell r="V659">
            <v>866</v>
          </cell>
          <cell r="W659" t="str">
            <v>MS</v>
          </cell>
          <cell r="X659">
            <v>0.41799999999999998</v>
          </cell>
          <cell r="Y659">
            <v>0.17</v>
          </cell>
          <cell r="Z659">
            <v>9.1581936425332841E-5</v>
          </cell>
          <cell r="AA659">
            <v>40451</v>
          </cell>
          <cell r="AB659">
            <v>-1512</v>
          </cell>
          <cell r="AC659">
            <v>6.1500000000000006E-2</v>
          </cell>
          <cell r="AD659">
            <v>1</v>
          </cell>
          <cell r="AE659">
            <v>99.873999999999995</v>
          </cell>
          <cell r="AF659" t="str">
            <v>AAA</v>
          </cell>
          <cell r="AG659">
            <v>100</v>
          </cell>
          <cell r="AH659">
            <v>0.3</v>
          </cell>
          <cell r="AI659">
            <v>0.5</v>
          </cell>
          <cell r="AJ659">
            <v>1.6161518192705794E-4</v>
          </cell>
          <cell r="AK659">
            <v>2.0021130917442502E-4</v>
          </cell>
          <cell r="AL659" t="str">
            <v>AAA</v>
          </cell>
          <cell r="AM659" t="str">
            <v>Aaa</v>
          </cell>
          <cell r="AN659" t="str">
            <v>AAA</v>
          </cell>
          <cell r="AO659" t="str">
            <v>Financial</v>
          </cell>
          <cell r="AP659" t="str">
            <v>Banks</v>
          </cell>
          <cell r="AQ659" t="str">
            <v>GERMANY</v>
          </cell>
          <cell r="AR659" t="str">
            <v>#N/A Field Not Applicable</v>
          </cell>
        </row>
        <row r="660">
          <cell r="A660" t="str">
            <v>CP Inc</v>
          </cell>
          <cell r="B660" t="str">
            <v>Deutsche Bank</v>
          </cell>
          <cell r="C660" t="str">
            <v>13401302</v>
          </cell>
          <cell r="D660" t="str">
            <v>USD</v>
          </cell>
          <cell r="E660" t="str">
            <v>285</v>
          </cell>
          <cell r="F660" t="str">
            <v>080</v>
          </cell>
          <cell r="G660" t="str">
            <v>WESTPPAC BANKING COR</v>
          </cell>
          <cell r="H660" t="str">
            <v>FRN 16 JUL 2014</v>
          </cell>
          <cell r="I660" t="str">
            <v>B9612EMAF6</v>
          </cell>
          <cell r="J660" t="str">
            <v>B</v>
          </cell>
          <cell r="K660" t="str">
            <v>FLR</v>
          </cell>
          <cell r="L660">
            <v>2581.12</v>
          </cell>
          <cell r="M660">
            <v>1215604.1599999999</v>
          </cell>
          <cell r="N660">
            <v>1219324.8</v>
          </cell>
          <cell r="O660">
            <v>1205904</v>
          </cell>
          <cell r="P660">
            <v>1200000</v>
          </cell>
          <cell r="Q660">
            <v>1208485.1200000001</v>
          </cell>
          <cell r="R660" t="str">
            <v>JAJO 16</v>
          </cell>
          <cell r="S660">
            <v>41836</v>
          </cell>
          <cell r="T660">
            <v>2014</v>
          </cell>
          <cell r="U660">
            <v>7</v>
          </cell>
          <cell r="V660">
            <v>1385</v>
          </cell>
          <cell r="W660" t="str">
            <v>MS</v>
          </cell>
          <cell r="X660">
            <v>1.006</v>
          </cell>
          <cell r="Y660">
            <v>0.08</v>
          </cell>
          <cell r="Z660">
            <v>4.3657797215486319E-5</v>
          </cell>
          <cell r="AA660">
            <v>40451</v>
          </cell>
          <cell r="AB660">
            <v>-9700.16</v>
          </cell>
          <cell r="AC660">
            <v>0.1489</v>
          </cell>
          <cell r="AD660">
            <v>1</v>
          </cell>
          <cell r="AE660">
            <v>100.492</v>
          </cell>
          <cell r="AF660" t="str">
            <v>AAA</v>
          </cell>
          <cell r="AG660">
            <v>101.61</v>
          </cell>
          <cell r="AH660">
            <v>0.4</v>
          </cell>
          <cell r="AI660">
            <v>0.9</v>
          </cell>
          <cell r="AJ660">
            <v>2.1828898607743159E-4</v>
          </cell>
          <cell r="AK660">
            <v>2.7041966701275247E-4</v>
          </cell>
          <cell r="AL660" t="str">
            <v>AAA</v>
          </cell>
          <cell r="AM660" t="str">
            <v>Aaa</v>
          </cell>
          <cell r="AN660" t="str">
            <v>AAA</v>
          </cell>
          <cell r="AO660" t="str">
            <v>Financial</v>
          </cell>
          <cell r="AP660" t="str">
            <v>Banks</v>
          </cell>
          <cell r="AQ660" t="str">
            <v>AUSTRALIA</v>
          </cell>
          <cell r="AR660" t="str">
            <v>#N/A Field Not Applicable</v>
          </cell>
        </row>
        <row r="661">
          <cell r="A661" t="str">
            <v>CP Inc</v>
          </cell>
          <cell r="B661" t="str">
            <v>Deutsche Bank</v>
          </cell>
          <cell r="C661" t="str">
            <v>13401302</v>
          </cell>
          <cell r="D661" t="str">
            <v>USD</v>
          </cell>
          <cell r="E661" t="str">
            <v>285</v>
          </cell>
          <cell r="F661" t="str">
            <v>080</v>
          </cell>
          <cell r="G661" t="str">
            <v>SUNCORP METWAY CP Ltd</v>
          </cell>
          <cell r="H661" t="str">
            <v>FRN 17 DEC 2010</v>
          </cell>
          <cell r="I661" t="str">
            <v>BB5NRQP9</v>
          </cell>
          <cell r="J661" t="str">
            <v>B</v>
          </cell>
          <cell r="K661" t="str">
            <v>FLR</v>
          </cell>
          <cell r="L661">
            <v>363.16</v>
          </cell>
          <cell r="M661">
            <v>1401118.15</v>
          </cell>
          <cell r="N661">
            <v>1405285.83</v>
          </cell>
          <cell r="O661">
            <v>1400630</v>
          </cell>
          <cell r="P661">
            <v>1400000</v>
          </cell>
          <cell r="Q661">
            <v>1400993.16</v>
          </cell>
          <cell r="R661" t="str">
            <v>MJSD 17</v>
          </cell>
          <cell r="S661">
            <v>40529</v>
          </cell>
          <cell r="T661">
            <v>2010</v>
          </cell>
          <cell r="U661">
            <v>12</v>
          </cell>
          <cell r="V661">
            <v>78</v>
          </cell>
          <cell r="W661" t="str">
            <v>MS</v>
          </cell>
          <cell r="X661">
            <v>0.66700000000000004</v>
          </cell>
          <cell r="Y661">
            <v>0.25</v>
          </cell>
          <cell r="Z661">
            <v>1.5725136438441168E-4</v>
          </cell>
          <cell r="AA661">
            <v>40451</v>
          </cell>
          <cell r="AB661">
            <v>-488.15</v>
          </cell>
          <cell r="AC661">
            <v>1E-3</v>
          </cell>
          <cell r="AD661">
            <v>1</v>
          </cell>
          <cell r="AE661">
            <v>100.045</v>
          </cell>
          <cell r="AF661" t="str">
            <v>AAA</v>
          </cell>
          <cell r="AG661">
            <v>100.37799999999999</v>
          </cell>
          <cell r="AH661">
            <v>0</v>
          </cell>
          <cell r="AI661">
            <v>0.5</v>
          </cell>
          <cell r="AJ661">
            <v>0</v>
          </cell>
          <cell r="AK661">
            <v>0</v>
          </cell>
          <cell r="AL661" t="str">
            <v>AAA</v>
          </cell>
          <cell r="AM661" t="str">
            <v>Aaa</v>
          </cell>
          <cell r="AN661" t="str">
            <v>AAA</v>
          </cell>
          <cell r="AO661" t="str">
            <v>Financial</v>
          </cell>
          <cell r="AP661" t="str">
            <v>Banks</v>
          </cell>
          <cell r="AQ661" t="str">
            <v>AUSTRALIA</v>
          </cell>
          <cell r="AR661" t="str">
            <v>#N/A Field Not Applicable</v>
          </cell>
        </row>
        <row r="662">
          <cell r="A662" t="str">
            <v>CP Ltd</v>
          </cell>
          <cell r="B662" t="str">
            <v>BlackRock</v>
          </cell>
          <cell r="C662" t="str">
            <v>13407172</v>
          </cell>
          <cell r="D662" t="str">
            <v>USD</v>
          </cell>
          <cell r="E662" t="str">
            <v>015</v>
          </cell>
          <cell r="F662" t="str">
            <v>080</v>
          </cell>
          <cell r="G662" t="str">
            <v>MELLON FDG CORP</v>
          </cell>
          <cell r="H662" t="str">
            <v>FLTG MAY 15 14</v>
          </cell>
          <cell r="I662" t="str">
            <v>585515AH2</v>
          </cell>
          <cell r="J662" t="str">
            <v>B</v>
          </cell>
          <cell r="K662" t="str">
            <v>FLR</v>
          </cell>
          <cell r="L662">
            <v>808.9</v>
          </cell>
          <cell r="M662">
            <v>1173774.08</v>
          </cell>
          <cell r="N662">
            <v>1167168</v>
          </cell>
          <cell r="O662">
            <v>1181812.5</v>
          </cell>
          <cell r="P662">
            <v>1200000</v>
          </cell>
          <cell r="Q662">
            <v>1182621.3999999999</v>
          </cell>
          <cell r="R662" t="str">
            <v>FMAN 15</v>
          </cell>
          <cell r="S662">
            <v>41774</v>
          </cell>
          <cell r="T662">
            <v>2014</v>
          </cell>
          <cell r="U662">
            <v>5</v>
          </cell>
          <cell r="V662">
            <v>1323</v>
          </cell>
          <cell r="W662" t="str">
            <v>MS</v>
          </cell>
          <cell r="X662">
            <v>0.52600000000000002</v>
          </cell>
          <cell r="Y662">
            <v>0.17</v>
          </cell>
          <cell r="Z662">
            <v>8.9580419310219622E-5</v>
          </cell>
          <cell r="AA662">
            <v>40451</v>
          </cell>
          <cell r="AB662">
            <v>8038.42</v>
          </cell>
          <cell r="AC662">
            <v>0.1381</v>
          </cell>
          <cell r="AD662">
            <v>1</v>
          </cell>
          <cell r="AE662">
            <v>98.483999999999995</v>
          </cell>
          <cell r="AF662" t="str">
            <v>AA-</v>
          </cell>
          <cell r="AG662">
            <v>97.263999999999996</v>
          </cell>
          <cell r="AH662">
            <v>1.2</v>
          </cell>
          <cell r="AI662">
            <v>1</v>
          </cell>
          <cell r="AJ662">
            <v>6.3233237160155008E-4</v>
          </cell>
          <cell r="AK662">
            <v>7.8334281743935429E-4</v>
          </cell>
          <cell r="AL662" t="str">
            <v>AA-</v>
          </cell>
          <cell r="AM662" t="str">
            <v>Aa2</v>
          </cell>
          <cell r="AN662" t="str">
            <v>AA-</v>
          </cell>
          <cell r="AO662" t="str">
            <v>Financial</v>
          </cell>
          <cell r="AP662" t="str">
            <v>Banks</v>
          </cell>
          <cell r="AQ662" t="str">
            <v>UNITED STATES</v>
          </cell>
          <cell r="AR662" t="str">
            <v>#N/A Field Not Applicable</v>
          </cell>
        </row>
        <row r="663">
          <cell r="A663" t="str">
            <v>CP Ltd</v>
          </cell>
          <cell r="B663" t="str">
            <v>BlackRock</v>
          </cell>
          <cell r="C663" t="str">
            <v>13407172</v>
          </cell>
          <cell r="D663" t="str">
            <v>USD</v>
          </cell>
          <cell r="E663" t="str">
            <v>145</v>
          </cell>
          <cell r="F663" t="str">
            <v>080</v>
          </cell>
          <cell r="G663" t="str">
            <v>BNP PARIBAS</v>
          </cell>
          <cell r="H663" t="str">
            <v>FRN 11 JUN 2012</v>
          </cell>
          <cell r="I663" t="str">
            <v>B05567LZC4</v>
          </cell>
          <cell r="J663" t="str">
            <v>B</v>
          </cell>
          <cell r="K663" t="str">
            <v>FLR</v>
          </cell>
          <cell r="L663">
            <v>1040.46</v>
          </cell>
          <cell r="M663">
            <v>1627898.15</v>
          </cell>
          <cell r="N663">
            <v>1638480.9</v>
          </cell>
          <cell r="O663">
            <v>1626180.5</v>
          </cell>
          <cell r="P663">
            <v>1610000</v>
          </cell>
          <cell r="Q663">
            <v>1627220.96</v>
          </cell>
          <cell r="R663" t="str">
            <v>MJSD 13</v>
          </cell>
          <cell r="S663">
            <v>41071</v>
          </cell>
          <cell r="T663">
            <v>2012</v>
          </cell>
          <cell r="U663">
            <v>6</v>
          </cell>
          <cell r="V663">
            <v>620</v>
          </cell>
          <cell r="W663" t="str">
            <v>MS</v>
          </cell>
          <cell r="X663">
            <v>1.2920000000000003</v>
          </cell>
          <cell r="Y663">
            <v>0.25</v>
          </cell>
          <cell r="Z663">
            <v>1.8270351088261875E-4</v>
          </cell>
          <cell r="AA663">
            <v>40451</v>
          </cell>
          <cell r="AB663">
            <v>-1717.65</v>
          </cell>
          <cell r="AC663">
            <v>3.2799999999999996E-2</v>
          </cell>
          <cell r="AD663">
            <v>1</v>
          </cell>
          <cell r="AE663">
            <v>101.005</v>
          </cell>
          <cell r="AF663" t="str">
            <v>AA</v>
          </cell>
          <cell r="AG663">
            <v>101.76900000000002</v>
          </cell>
          <cell r="AH663">
            <v>0.6</v>
          </cell>
          <cell r="AI663">
            <v>0.7</v>
          </cell>
          <cell r="AJ663">
            <v>4.3848842611828498E-4</v>
          </cell>
          <cell r="AK663">
            <v>5.4320603302354079E-4</v>
          </cell>
          <cell r="AL663" t="str">
            <v>AA</v>
          </cell>
          <cell r="AM663" t="str">
            <v>Aa2</v>
          </cell>
          <cell r="AN663" t="str">
            <v>AA</v>
          </cell>
          <cell r="AO663" t="str">
            <v>Financial</v>
          </cell>
          <cell r="AP663" t="str">
            <v>Banks</v>
          </cell>
          <cell r="AQ663" t="str">
            <v>FRANCE</v>
          </cell>
          <cell r="AR663" t="str">
            <v>#N/A Field Not Applicable</v>
          </cell>
        </row>
        <row r="664">
          <cell r="A664" t="str">
            <v>CP Ltd</v>
          </cell>
          <cell r="B664" t="str">
            <v>BlackRock</v>
          </cell>
          <cell r="C664" t="str">
            <v>13407172</v>
          </cell>
          <cell r="D664" t="str">
            <v>USD</v>
          </cell>
          <cell r="E664" t="str">
            <v>015</v>
          </cell>
          <cell r="F664" t="str">
            <v>080</v>
          </cell>
          <cell r="G664" t="str">
            <v>BANK OF AMERICA CORP</v>
          </cell>
          <cell r="H664" t="str">
            <v>FRN 02 DEC 2010</v>
          </cell>
          <cell r="I664" t="str">
            <v>B06050BAB7</v>
          </cell>
          <cell r="J664" t="str">
            <v>B</v>
          </cell>
          <cell r="K664" t="str">
            <v>FLR</v>
          </cell>
          <cell r="L664">
            <v>1281.8499999999999</v>
          </cell>
          <cell r="M664">
            <v>2002752.45</v>
          </cell>
          <cell r="N664">
            <v>2010921</v>
          </cell>
          <cell r="O664">
            <v>2002080</v>
          </cell>
          <cell r="P664">
            <v>2000000</v>
          </cell>
          <cell r="Q664">
            <v>2003361.85</v>
          </cell>
          <cell r="R664" t="str">
            <v>MJSD  2</v>
          </cell>
          <cell r="S664">
            <v>40514</v>
          </cell>
          <cell r="T664">
            <v>2010</v>
          </cell>
          <cell r="U664">
            <v>12</v>
          </cell>
          <cell r="V664">
            <v>63</v>
          </cell>
          <cell r="W664" t="str">
            <v>MS</v>
          </cell>
          <cell r="X664">
            <v>0.79600000000000004</v>
          </cell>
          <cell r="Y664">
            <v>0.25</v>
          </cell>
          <cell r="Z664">
            <v>2.247744455288965E-4</v>
          </cell>
          <cell r="AA664">
            <v>40451</v>
          </cell>
          <cell r="AB664">
            <v>-672.45</v>
          </cell>
          <cell r="AC664">
            <v>7.000000000000001E-4</v>
          </cell>
          <cell r="AD664">
            <v>1</v>
          </cell>
          <cell r="AE664">
            <v>100.104</v>
          </cell>
          <cell r="AF664" t="str">
            <v>AAA</v>
          </cell>
          <cell r="AG664">
            <v>100.54600000000001</v>
          </cell>
          <cell r="AH664">
            <v>-0.1</v>
          </cell>
          <cell r="AI664">
            <v>0.2</v>
          </cell>
          <cell r="AJ664">
            <v>-8.9909778211558599E-5</v>
          </cell>
          <cell r="AK664">
            <v>-1.1138158054632978E-4</v>
          </cell>
          <cell r="AL664" t="str">
            <v>AAA</v>
          </cell>
          <cell r="AM664" t="str">
            <v>Aaa</v>
          </cell>
          <cell r="AN664" t="str">
            <v>AAA</v>
          </cell>
          <cell r="AO664" t="str">
            <v>Financial</v>
          </cell>
          <cell r="AP664" t="str">
            <v>Banks</v>
          </cell>
          <cell r="AQ664" t="str">
            <v>UNITED STATES</v>
          </cell>
          <cell r="AR664" t="str">
            <v>#N/A Field Not Applicable</v>
          </cell>
        </row>
        <row r="665">
          <cell r="A665" t="str">
            <v>CP Ltd</v>
          </cell>
          <cell r="B665" t="str">
            <v>BlackRock</v>
          </cell>
          <cell r="C665" t="str">
            <v>13407172</v>
          </cell>
          <cell r="D665" t="str">
            <v>USD</v>
          </cell>
          <cell r="E665" t="str">
            <v>285</v>
          </cell>
          <cell r="F665" t="str">
            <v>080</v>
          </cell>
          <cell r="G665" t="str">
            <v>COMMONWEALTH BANK AU</v>
          </cell>
          <cell r="H665" t="str">
            <v>FRN 19 MAR 2013</v>
          </cell>
          <cell r="I665" t="str">
            <v>B2027A0EN5</v>
          </cell>
          <cell r="J665" t="str">
            <v>B</v>
          </cell>
          <cell r="K665" t="str">
            <v>FLR</v>
          </cell>
          <cell r="L665">
            <v>724.13</v>
          </cell>
          <cell r="M665">
            <v>2512488.5299999998</v>
          </cell>
          <cell r="N665">
            <v>2511812.5</v>
          </cell>
          <cell r="O665">
            <v>2514380.4</v>
          </cell>
          <cell r="P665">
            <v>2520000</v>
          </cell>
          <cell r="Q665">
            <v>2515104.5299999998</v>
          </cell>
          <cell r="R665" t="str">
            <v>MJSD 19</v>
          </cell>
          <cell r="S665">
            <v>41352</v>
          </cell>
          <cell r="T665">
            <v>2013</v>
          </cell>
          <cell r="U665">
            <v>3</v>
          </cell>
          <cell r="V665">
            <v>901</v>
          </cell>
          <cell r="W665" t="str">
            <v>MS</v>
          </cell>
          <cell r="X665">
            <v>0.84099999999999997</v>
          </cell>
          <cell r="Y665">
            <v>0.25</v>
          </cell>
          <cell r="Z665">
            <v>2.8198353532333078E-4</v>
          </cell>
          <cell r="AA665">
            <v>40451</v>
          </cell>
          <cell r="AB665">
            <v>1891.87</v>
          </cell>
          <cell r="AC665">
            <v>6.6100000000000006E-2</v>
          </cell>
          <cell r="AD665">
            <v>1</v>
          </cell>
          <cell r="AE665">
            <v>99.777000000000001</v>
          </cell>
          <cell r="AF665" t="str">
            <v>AA</v>
          </cell>
          <cell r="AG665">
            <v>99.674999999999997</v>
          </cell>
          <cell r="AH665">
            <v>0.9</v>
          </cell>
          <cell r="AI665">
            <v>0.9</v>
          </cell>
          <cell r="AJ665">
            <v>1.0151407271639906E-3</v>
          </cell>
          <cell r="AK665">
            <v>1.2575715446925665E-3</v>
          </cell>
          <cell r="AL665" t="str">
            <v>AA</v>
          </cell>
          <cell r="AM665" t="str">
            <v>Aa1</v>
          </cell>
          <cell r="AN665" t="str">
            <v>AA</v>
          </cell>
          <cell r="AO665" t="str">
            <v>Financial</v>
          </cell>
          <cell r="AP665" t="str">
            <v>Banks</v>
          </cell>
          <cell r="AQ665" t="str">
            <v>AUSTRALIA</v>
          </cell>
          <cell r="AR665" t="str">
            <v>#N/A Field Not Applicable</v>
          </cell>
        </row>
        <row r="666">
          <cell r="A666" t="str">
            <v>CP Ltd</v>
          </cell>
          <cell r="B666" t="str">
            <v>BlackRock</v>
          </cell>
          <cell r="C666" t="str">
            <v>13407172</v>
          </cell>
          <cell r="D666" t="str">
            <v>USD</v>
          </cell>
          <cell r="E666" t="str">
            <v>015</v>
          </cell>
          <cell r="F666" t="str">
            <v>080</v>
          </cell>
          <cell r="G666" t="str">
            <v>FED HOME LOAN MTG</v>
          </cell>
          <cell r="H666" t="str">
            <v>FRN 30 DEC 2010</v>
          </cell>
          <cell r="I666" t="str">
            <v>B3128X8TP7</v>
          </cell>
          <cell r="J666" t="str">
            <v>B</v>
          </cell>
          <cell r="K666" t="str">
            <v>FLR</v>
          </cell>
          <cell r="L666">
            <v>49.92</v>
          </cell>
          <cell r="M666">
            <v>3500546.08</v>
          </cell>
          <cell r="N666">
            <v>3501662.5</v>
          </cell>
          <cell r="O666">
            <v>3500420</v>
          </cell>
          <cell r="P666">
            <v>3500000</v>
          </cell>
          <cell r="Q666">
            <v>3500469.92</v>
          </cell>
          <cell r="R666" t="str">
            <v>MJSD 30</v>
          </cell>
          <cell r="S666">
            <v>40542</v>
          </cell>
          <cell r="T666">
            <v>2010</v>
          </cell>
          <cell r="U666">
            <v>12</v>
          </cell>
          <cell r="V666">
            <v>91</v>
          </cell>
          <cell r="W666" t="str">
            <v>MS</v>
          </cell>
          <cell r="X666">
            <v>0.51300000000000001</v>
          </cell>
          <cell r="Y666">
            <v>0.25</v>
          </cell>
          <cell r="Z666">
            <v>3.9287596636336769E-4</v>
          </cell>
          <cell r="AA666">
            <v>40451</v>
          </cell>
          <cell r="AB666">
            <v>-126.08</v>
          </cell>
          <cell r="AC666">
            <v>1.2999999999999999E-3</v>
          </cell>
          <cell r="AD666">
            <v>1</v>
          </cell>
          <cell r="AE666">
            <v>100.012</v>
          </cell>
          <cell r="AF666" t="str">
            <v>AAA</v>
          </cell>
          <cell r="AG666">
            <v>100.04699999999998</v>
          </cell>
          <cell r="AH666">
            <v>0.2</v>
          </cell>
          <cell r="AI666">
            <v>0.5</v>
          </cell>
          <cell r="AJ666">
            <v>3.1430077309069416E-4</v>
          </cell>
          <cell r="AK666">
            <v>3.8936050750122312E-4</v>
          </cell>
          <cell r="AL666" t="str">
            <v>AAA</v>
          </cell>
          <cell r="AM666" t="str">
            <v>Aaa</v>
          </cell>
          <cell r="AN666" t="str">
            <v>AAA</v>
          </cell>
          <cell r="AO666" t="str">
            <v>Government</v>
          </cell>
          <cell r="AP666" t="str">
            <v>Sovereign</v>
          </cell>
          <cell r="AQ666" t="str">
            <v>UNITED STATES</v>
          </cell>
          <cell r="AR666" t="str">
            <v>#N/A Field Not Applicable</v>
          </cell>
        </row>
        <row r="667">
          <cell r="A667" t="str">
            <v>CP Ltd</v>
          </cell>
          <cell r="B667" t="str">
            <v>BlackRock</v>
          </cell>
          <cell r="C667" t="str">
            <v>13407172</v>
          </cell>
          <cell r="D667" t="str">
            <v>USD</v>
          </cell>
          <cell r="E667" t="str">
            <v>015</v>
          </cell>
          <cell r="F667" t="str">
            <v>080</v>
          </cell>
          <cell r="G667" t="str">
            <v>FEDERAL FARM CREDIT</v>
          </cell>
          <cell r="H667" t="str">
            <v>FRN 25 JAN 2013</v>
          </cell>
          <cell r="I667" t="str">
            <v>B31331JCW1</v>
          </cell>
          <cell r="J667" t="str">
            <v>B</v>
          </cell>
          <cell r="K667" t="str">
            <v>FLR</v>
          </cell>
          <cell r="L667">
            <v>6230.34</v>
          </cell>
          <cell r="M667">
            <v>7559893.6299999999</v>
          </cell>
          <cell r="N667">
            <v>7559594.4299999997</v>
          </cell>
          <cell r="O667">
            <v>7553196</v>
          </cell>
          <cell r="P667">
            <v>7560000</v>
          </cell>
          <cell r="Q667">
            <v>7559426.3399999999</v>
          </cell>
          <cell r="R667" t="str">
            <v>JAJO 26</v>
          </cell>
          <cell r="S667">
            <v>41299</v>
          </cell>
          <cell r="T667">
            <v>2013</v>
          </cell>
          <cell r="U667">
            <v>1</v>
          </cell>
          <cell r="V667">
            <v>848</v>
          </cell>
          <cell r="W667" t="str">
            <v>MS</v>
          </cell>
          <cell r="X667">
            <v>0.44299999999999995</v>
          </cell>
          <cell r="Y667">
            <v>0.08</v>
          </cell>
          <cell r="Z667">
            <v>2.715096854137014E-4</v>
          </cell>
          <cell r="AA667">
            <v>40451</v>
          </cell>
          <cell r="AB667">
            <v>-6697.63</v>
          </cell>
          <cell r="AC667">
            <v>5.9000000000000004E-2</v>
          </cell>
          <cell r="AD667">
            <v>1</v>
          </cell>
          <cell r="AE667">
            <v>99.91</v>
          </cell>
          <cell r="AF667" t="str">
            <v>AAA</v>
          </cell>
          <cell r="AG667">
            <v>99.995000000000005</v>
          </cell>
          <cell r="AH667">
            <v>0.3</v>
          </cell>
          <cell r="AI667">
            <v>0.5</v>
          </cell>
          <cell r="AJ667">
            <v>1.0181613203013801E-3</v>
          </cell>
          <cell r="AK667">
            <v>1.2613135007347469E-3</v>
          </cell>
          <cell r="AL667" t="str">
            <v>AAA</v>
          </cell>
          <cell r="AM667" t="str">
            <v>Aaa</v>
          </cell>
          <cell r="AN667" t="str">
            <v>AAA</v>
          </cell>
          <cell r="AO667" t="str">
            <v>Government</v>
          </cell>
          <cell r="AP667" t="str">
            <v>Sovereign</v>
          </cell>
          <cell r="AQ667" t="str">
            <v>UNITED STATES</v>
          </cell>
          <cell r="AR667" t="str">
            <v>#N/A Field Not Applicable</v>
          </cell>
        </row>
        <row r="668">
          <cell r="A668" t="str">
            <v>CP Ltd</v>
          </cell>
          <cell r="B668" t="str">
            <v>BlackRock</v>
          </cell>
          <cell r="C668" t="str">
            <v>13407172</v>
          </cell>
          <cell r="D668" t="str">
            <v>USD</v>
          </cell>
          <cell r="E668" t="str">
            <v>015</v>
          </cell>
          <cell r="F668" t="str">
            <v>080</v>
          </cell>
          <cell r="G668" t="str">
            <v>FEDERAL FARM CRED BK</v>
          </cell>
          <cell r="H668" t="str">
            <v>FRN 12 APR 2012</v>
          </cell>
          <cell r="I668" t="str">
            <v>B31331JKP7</v>
          </cell>
          <cell r="J668" t="str">
            <v>B</v>
          </cell>
          <cell r="K668" t="str">
            <v>FLR</v>
          </cell>
          <cell r="L668">
            <v>416.63</v>
          </cell>
          <cell r="M668">
            <v>2639575.4700000002</v>
          </cell>
          <cell r="N668">
            <v>2639445.6</v>
          </cell>
          <cell r="O668">
            <v>2640686.4</v>
          </cell>
          <cell r="P668">
            <v>2640000</v>
          </cell>
          <cell r="Q668">
            <v>2641103.0299999998</v>
          </cell>
          <cell r="R668" t="str">
            <v>M JAN 13</v>
          </cell>
          <cell r="S668">
            <v>41011</v>
          </cell>
          <cell r="T668">
            <v>2012</v>
          </cell>
          <cell r="U668">
            <v>4</v>
          </cell>
          <cell r="V668">
            <v>560</v>
          </cell>
          <cell r="W668" t="str">
            <v>MS</v>
          </cell>
          <cell r="X668">
            <v>0.316</v>
          </cell>
          <cell r="Y668">
            <v>0.08</v>
          </cell>
          <cell r="Z668">
            <v>9.4798993287610985E-5</v>
          </cell>
          <cell r="AA668">
            <v>40451</v>
          </cell>
          <cell r="AB668">
            <v>1110.93</v>
          </cell>
          <cell r="AC668">
            <v>2.4700000000000003E-2</v>
          </cell>
          <cell r="AD668">
            <v>1</v>
          </cell>
          <cell r="AE668">
            <v>100.02600000000001</v>
          </cell>
          <cell r="AF668" t="str">
            <v>AAA</v>
          </cell>
          <cell r="AG668">
            <v>99.978999999999999</v>
          </cell>
          <cell r="AH668">
            <v>0.3</v>
          </cell>
          <cell r="AI668">
            <v>0.3</v>
          </cell>
          <cell r="AJ668">
            <v>3.5549622482854121E-4</v>
          </cell>
          <cell r="AK668">
            <v>4.4039405042783193E-4</v>
          </cell>
          <cell r="AL668" t="str">
            <v>AAA</v>
          </cell>
          <cell r="AM668" t="str">
            <v>Aaa</v>
          </cell>
          <cell r="AN668" t="str">
            <v>AAA</v>
          </cell>
          <cell r="AO668" t="str">
            <v>Government</v>
          </cell>
          <cell r="AP668" t="str">
            <v>Sovereign</v>
          </cell>
          <cell r="AQ668" t="str">
            <v>UNITED STATES</v>
          </cell>
          <cell r="AR668" t="str">
            <v>#N/A Field Not Applicable</v>
          </cell>
        </row>
        <row r="669">
          <cell r="A669" t="str">
            <v>CP Ltd</v>
          </cell>
          <cell r="B669" t="str">
            <v>BlackRock</v>
          </cell>
          <cell r="C669" t="str">
            <v>13407172</v>
          </cell>
          <cell r="D669" t="str">
            <v>USD</v>
          </cell>
          <cell r="E669" t="str">
            <v>130</v>
          </cell>
          <cell r="F669" t="str">
            <v>080</v>
          </cell>
          <cell r="G669" t="str">
            <v>FINANCE FOR DANISH I</v>
          </cell>
          <cell r="H669" t="str">
            <v>FRN 06 DEC 2012</v>
          </cell>
          <cell r="I669" t="str">
            <v>B31737UAE8</v>
          </cell>
          <cell r="J669" t="str">
            <v>B</v>
          </cell>
          <cell r="K669" t="str">
            <v>FLR</v>
          </cell>
          <cell r="L669">
            <v>628.78</v>
          </cell>
          <cell r="M669">
            <v>1700000</v>
          </cell>
          <cell r="N669">
            <v>1700000</v>
          </cell>
          <cell r="O669">
            <v>1699541</v>
          </cell>
          <cell r="P669">
            <v>1700000</v>
          </cell>
          <cell r="Q669">
            <v>1700169.78</v>
          </cell>
          <cell r="R669" t="str">
            <v>MJSD  6</v>
          </cell>
          <cell r="S669">
            <v>41249</v>
          </cell>
          <cell r="T669">
            <v>2012</v>
          </cell>
          <cell r="U669">
            <v>12</v>
          </cell>
          <cell r="V669">
            <v>798</v>
          </cell>
          <cell r="W669" t="str">
            <v>MS</v>
          </cell>
          <cell r="X669">
            <v>0.52300000000000002</v>
          </cell>
          <cell r="Y669">
            <v>0.25</v>
          </cell>
          <cell r="Z669">
            <v>1.9079570088611006E-4</v>
          </cell>
          <cell r="AA669">
            <v>40451</v>
          </cell>
          <cell r="AB669">
            <v>-459</v>
          </cell>
          <cell r="AC669">
            <v>5.2699999999999997E-2</v>
          </cell>
          <cell r="AD669">
            <v>1</v>
          </cell>
          <cell r="AE669">
            <v>99.972999999999999</v>
          </cell>
          <cell r="AF669" t="str">
            <v>N/R</v>
          </cell>
          <cell r="AG669">
            <v>100</v>
          </cell>
          <cell r="AH669">
            <v>0.5</v>
          </cell>
          <cell r="AI669">
            <v>0.5</v>
          </cell>
          <cell r="AJ669">
            <v>3.8159140177222012E-4</v>
          </cell>
          <cell r="AK669">
            <v>4.7272114666183687E-4</v>
          </cell>
          <cell r="AL669" t="str">
            <v>NR</v>
          </cell>
          <cell r="AM669" t="str">
            <v>Aaa</v>
          </cell>
          <cell r="AN669" t="str">
            <v>NR</v>
          </cell>
          <cell r="AO669" t="str">
            <v>Financial</v>
          </cell>
          <cell r="AP669" t="str">
            <v>Investment Companies</v>
          </cell>
          <cell r="AQ669" t="str">
            <v>DENMARK</v>
          </cell>
          <cell r="AR669" t="str">
            <v>#N/A Field Not Applicable</v>
          </cell>
        </row>
        <row r="670">
          <cell r="A670" t="str">
            <v>CP Ltd</v>
          </cell>
          <cell r="B670" t="str">
            <v>BlackRock</v>
          </cell>
          <cell r="C670" t="str">
            <v>13407172</v>
          </cell>
          <cell r="D670" t="str">
            <v>USD</v>
          </cell>
          <cell r="E670" t="str">
            <v>015</v>
          </cell>
          <cell r="F670" t="str">
            <v>080</v>
          </cell>
          <cell r="G670" t="str">
            <v>GEORGIA POWER CO</v>
          </cell>
          <cell r="H670" t="str">
            <v>FRN 15 MAR 2013</v>
          </cell>
          <cell r="I670" t="str">
            <v>B373334JQ5</v>
          </cell>
          <cell r="J670" t="str">
            <v>B</v>
          </cell>
          <cell r="K670" t="str">
            <v>FLR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str">
            <v>MJSD 15</v>
          </cell>
          <cell r="S670">
            <v>41348</v>
          </cell>
          <cell r="T670">
            <v>2013</v>
          </cell>
          <cell r="U670">
            <v>3</v>
          </cell>
          <cell r="V670">
            <v>897</v>
          </cell>
          <cell r="W670" t="str">
            <v>MS</v>
          </cell>
          <cell r="X670">
            <v>0.61199999999999999</v>
          </cell>
          <cell r="Y670">
            <v>0.08</v>
          </cell>
          <cell r="Z670">
            <v>0</v>
          </cell>
          <cell r="AA670">
            <v>40451</v>
          </cell>
          <cell r="AB670">
            <v>0</v>
          </cell>
          <cell r="AC670">
            <v>6.59E-2</v>
          </cell>
          <cell r="AD670">
            <v>1</v>
          </cell>
          <cell r="AE670">
            <v>100.023</v>
          </cell>
          <cell r="AF670" t="str">
            <v>A</v>
          </cell>
          <cell r="AG670">
            <v>100</v>
          </cell>
          <cell r="AH670">
            <v>0.6</v>
          </cell>
          <cell r="AI670">
            <v>0.6</v>
          </cell>
          <cell r="AJ670">
            <v>0</v>
          </cell>
          <cell r="AK670">
            <v>0</v>
          </cell>
          <cell r="AL670" t="str">
            <v xml:space="preserve">A </v>
          </cell>
          <cell r="AM670" t="str">
            <v>A3</v>
          </cell>
          <cell r="AN670" t="str">
            <v xml:space="preserve">A </v>
          </cell>
          <cell r="AO670" t="str">
            <v>Utilities</v>
          </cell>
          <cell r="AP670" t="str">
            <v>Electric</v>
          </cell>
          <cell r="AQ670" t="str">
            <v>UNITED STATES</v>
          </cell>
          <cell r="AR670" t="str">
            <v>3/15/2012</v>
          </cell>
        </row>
        <row r="671">
          <cell r="A671" t="str">
            <v>CP Ltd</v>
          </cell>
          <cell r="B671" t="str">
            <v>BlackRock</v>
          </cell>
          <cell r="C671" t="str">
            <v>13407172</v>
          </cell>
          <cell r="D671" t="str">
            <v>USD</v>
          </cell>
          <cell r="E671" t="str">
            <v>015</v>
          </cell>
          <cell r="F671" t="str">
            <v>080</v>
          </cell>
          <cell r="G671" t="str">
            <v>HEWLETT-PACKARD CO</v>
          </cell>
          <cell r="H671" t="str">
            <v>FRN 27 MAY 2011</v>
          </cell>
          <cell r="I671" t="str">
            <v>B428236AZ6</v>
          </cell>
          <cell r="J671" t="str">
            <v>B</v>
          </cell>
          <cell r="K671" t="str">
            <v>FLR</v>
          </cell>
          <cell r="L671">
            <v>2961.33</v>
          </cell>
          <cell r="M671">
            <v>2265203.2799999998</v>
          </cell>
          <cell r="N671">
            <v>2283345</v>
          </cell>
          <cell r="O671">
            <v>2265750</v>
          </cell>
          <cell r="P671">
            <v>2250000</v>
          </cell>
          <cell r="Q671">
            <v>2268711.33</v>
          </cell>
          <cell r="R671" t="str">
            <v>FMAN 27</v>
          </cell>
          <cell r="S671">
            <v>40690</v>
          </cell>
          <cell r="T671">
            <v>2011</v>
          </cell>
          <cell r="U671">
            <v>5</v>
          </cell>
          <cell r="V671">
            <v>239</v>
          </cell>
          <cell r="W671" t="str">
            <v>MS</v>
          </cell>
          <cell r="X671">
            <v>1.3540000000000001</v>
          </cell>
          <cell r="Y671">
            <v>0.17</v>
          </cell>
          <cell r="Z671">
            <v>1.7287641898284614E-4</v>
          </cell>
          <cell r="AA671">
            <v>40451</v>
          </cell>
          <cell r="AB671">
            <v>546.72</v>
          </cell>
          <cell r="AC671">
            <v>6.0999999999999995E-3</v>
          </cell>
          <cell r="AD671">
            <v>1</v>
          </cell>
          <cell r="AE671">
            <v>100.7</v>
          </cell>
          <cell r="AF671" t="str">
            <v>A</v>
          </cell>
          <cell r="AG671">
            <v>101.48200000000001</v>
          </cell>
          <cell r="AH671">
            <v>0.3</v>
          </cell>
          <cell r="AI671">
            <v>0.3</v>
          </cell>
          <cell r="AJ671">
            <v>3.0507603349914025E-4</v>
          </cell>
          <cell r="AK671">
            <v>3.7793276186250135E-4</v>
          </cell>
          <cell r="AL671" t="str">
            <v xml:space="preserve">A </v>
          </cell>
          <cell r="AM671" t="str">
            <v>A2</v>
          </cell>
          <cell r="AN671" t="str">
            <v xml:space="preserve">A </v>
          </cell>
          <cell r="AO671" t="str">
            <v>Technology</v>
          </cell>
          <cell r="AP671" t="str">
            <v>Computers</v>
          </cell>
          <cell r="AQ671" t="str">
            <v>UNITED STATES</v>
          </cell>
          <cell r="AR671" t="str">
            <v>#N/A Field Not Applicable</v>
          </cell>
        </row>
        <row r="672">
          <cell r="A672" t="str">
            <v>CP Ltd</v>
          </cell>
          <cell r="B672" t="str">
            <v>BlackRock</v>
          </cell>
          <cell r="C672" t="str">
            <v>13407172</v>
          </cell>
          <cell r="D672" t="str">
            <v>USD</v>
          </cell>
          <cell r="E672" t="str">
            <v>150</v>
          </cell>
          <cell r="F672" t="str">
            <v>080</v>
          </cell>
          <cell r="G672" t="str">
            <v>LANDWIRSTSCH RENTENB</v>
          </cell>
          <cell r="H672" t="str">
            <v>FRN 12 FEB 2013</v>
          </cell>
          <cell r="I672" t="str">
            <v>B51511CAB4</v>
          </cell>
          <cell r="J672" t="str">
            <v>B</v>
          </cell>
          <cell r="K672" t="str">
            <v>FLR</v>
          </cell>
          <cell r="L672">
            <v>1067.74</v>
          </cell>
          <cell r="M672">
            <v>1840000</v>
          </cell>
          <cell r="N672">
            <v>1840000</v>
          </cell>
          <cell r="O672">
            <v>1837681.6</v>
          </cell>
          <cell r="P672">
            <v>1840000</v>
          </cell>
          <cell r="Q672">
            <v>1838749.34</v>
          </cell>
          <cell r="R672" t="str">
            <v>FMAN 12</v>
          </cell>
          <cell r="S672">
            <v>41317</v>
          </cell>
          <cell r="T672">
            <v>2013</v>
          </cell>
          <cell r="U672">
            <v>2</v>
          </cell>
          <cell r="V672">
            <v>866</v>
          </cell>
          <cell r="W672" t="str">
            <v>MS</v>
          </cell>
          <cell r="X672">
            <v>0.41799999999999998</v>
          </cell>
          <cell r="Y672">
            <v>0.17</v>
          </cell>
          <cell r="Z672">
            <v>1.4042563585217699E-4</v>
          </cell>
          <cell r="AA672">
            <v>40451</v>
          </cell>
          <cell r="AB672">
            <v>-2318.4</v>
          </cell>
          <cell r="AC672">
            <v>6.1500000000000006E-2</v>
          </cell>
          <cell r="AD672">
            <v>1</v>
          </cell>
          <cell r="AE672">
            <v>99.873999999999995</v>
          </cell>
          <cell r="AF672" t="str">
            <v>AAA</v>
          </cell>
          <cell r="AG672">
            <v>100</v>
          </cell>
          <cell r="AH672">
            <v>0.4</v>
          </cell>
          <cell r="AI672">
            <v>0.5</v>
          </cell>
          <cell r="AJ672">
            <v>3.3041326082865175E-4</v>
          </cell>
          <cell r="AK672">
            <v>4.0932089875660231E-4</v>
          </cell>
          <cell r="AL672" t="str">
            <v>AAA</v>
          </cell>
          <cell r="AM672" t="str">
            <v>Aaa</v>
          </cell>
          <cell r="AN672" t="str">
            <v>AAA</v>
          </cell>
          <cell r="AO672" t="str">
            <v>Financial</v>
          </cell>
          <cell r="AP672" t="str">
            <v>Banks</v>
          </cell>
          <cell r="AQ672" t="str">
            <v>GERMANY</v>
          </cell>
          <cell r="AR672" t="str">
            <v>#N/A Field Not Applicable</v>
          </cell>
        </row>
        <row r="673">
          <cell r="A673" t="str">
            <v>CP Ltd</v>
          </cell>
          <cell r="B673" t="str">
            <v>BlackRock</v>
          </cell>
          <cell r="C673" t="str">
            <v>13407172</v>
          </cell>
          <cell r="D673" t="str">
            <v>USD</v>
          </cell>
          <cell r="E673" t="str">
            <v>015</v>
          </cell>
          <cell r="F673" t="str">
            <v>080</v>
          </cell>
          <cell r="G673" t="str">
            <v>MASSMUTUAL GLOBAL FU</v>
          </cell>
          <cell r="H673" t="str">
            <v>FRN 06 DEC 2013</v>
          </cell>
          <cell r="I673" t="str">
            <v>B57629WAX8</v>
          </cell>
          <cell r="J673" t="str">
            <v>B</v>
          </cell>
          <cell r="K673" t="str">
            <v>FLR</v>
          </cell>
          <cell r="L673">
            <v>1162.21</v>
          </cell>
          <cell r="M673">
            <v>3781384.87</v>
          </cell>
          <cell r="N673">
            <v>3767640</v>
          </cell>
          <cell r="O673">
            <v>3803261</v>
          </cell>
          <cell r="P673">
            <v>3850000</v>
          </cell>
          <cell r="Q673">
            <v>3804423.21</v>
          </cell>
          <cell r="R673" t="str">
            <v>MJSD  7</v>
          </cell>
          <cell r="S673">
            <v>41614</v>
          </cell>
          <cell r="T673">
            <v>2013</v>
          </cell>
          <cell r="U673">
            <v>12</v>
          </cell>
          <cell r="V673">
            <v>1163</v>
          </cell>
          <cell r="W673" t="str">
            <v>MS</v>
          </cell>
          <cell r="X673">
            <v>0.45300000000000007</v>
          </cell>
          <cell r="Y673">
            <v>0.25</v>
          </cell>
          <cell r="Z673">
            <v>4.2439528034810713E-4</v>
          </cell>
          <cell r="AA673">
            <v>40451</v>
          </cell>
          <cell r="AB673">
            <v>21876.13</v>
          </cell>
          <cell r="AC673">
            <v>0.10800000000000001</v>
          </cell>
          <cell r="AD673">
            <v>1</v>
          </cell>
          <cell r="AE673">
            <v>98.786000000000001</v>
          </cell>
          <cell r="AF673" t="str">
            <v>AA+</v>
          </cell>
          <cell r="AG673">
            <v>97.861000000000004</v>
          </cell>
          <cell r="AH673">
            <v>1</v>
          </cell>
          <cell r="AI673">
            <v>0.8</v>
          </cell>
          <cell r="AJ673">
            <v>1.6975811213924285E-3</v>
          </cell>
          <cell r="AK673">
            <v>2.1029889314307308E-3</v>
          </cell>
          <cell r="AL673" t="str">
            <v>AA+</v>
          </cell>
          <cell r="AM673" t="str">
            <v>Aa2</v>
          </cell>
          <cell r="AN673" t="str">
            <v>AA+</v>
          </cell>
          <cell r="AO673" t="str">
            <v>Financial</v>
          </cell>
          <cell r="AP673" t="str">
            <v>Diversified Finan Serv</v>
          </cell>
          <cell r="AQ673" t="str">
            <v>UNITED STATES</v>
          </cell>
          <cell r="AR673" t="str">
            <v>#N/A Field Not Applicable</v>
          </cell>
        </row>
        <row r="674">
          <cell r="A674" t="str">
            <v>CP Ltd</v>
          </cell>
          <cell r="B674" t="str">
            <v>BlackRock</v>
          </cell>
          <cell r="C674" t="str">
            <v>13407172</v>
          </cell>
          <cell r="D674" t="str">
            <v>USD</v>
          </cell>
          <cell r="E674" t="str">
            <v>015</v>
          </cell>
          <cell r="F674" t="str">
            <v>080</v>
          </cell>
          <cell r="G674" t="str">
            <v>MET LIFE GLOB FDG</v>
          </cell>
          <cell r="H674" t="str">
            <v>FRN 10 JUNE 2011</v>
          </cell>
          <cell r="I674" t="str">
            <v>B59217EBV5</v>
          </cell>
          <cell r="J674" t="str">
            <v>B</v>
          </cell>
          <cell r="K674" t="str">
            <v>FLR</v>
          </cell>
          <cell r="L674">
            <v>2717.79</v>
          </cell>
          <cell r="M674">
            <v>2146429.9900000002</v>
          </cell>
          <cell r="N674">
            <v>2170581.25</v>
          </cell>
          <cell r="O674">
            <v>2149841.25</v>
          </cell>
          <cell r="P674">
            <v>2125000</v>
          </cell>
          <cell r="Q674">
            <v>2152559.04</v>
          </cell>
          <cell r="R674" t="str">
            <v>MJSD 10</v>
          </cell>
          <cell r="S674">
            <v>40704</v>
          </cell>
          <cell r="T674">
            <v>2011</v>
          </cell>
          <cell r="U674">
            <v>6</v>
          </cell>
          <cell r="V674">
            <v>253</v>
          </cell>
          <cell r="W674" t="str">
            <v>MS</v>
          </cell>
          <cell r="X674">
            <v>2.1920000000000002</v>
          </cell>
          <cell r="Y674">
            <v>0.25</v>
          </cell>
          <cell r="Z674">
            <v>2.4089977314412718E-4</v>
          </cell>
          <cell r="AA674">
            <v>40451</v>
          </cell>
          <cell r="AB674">
            <v>3411.26</v>
          </cell>
          <cell r="AC674">
            <v>6.5000000000000006E-3</v>
          </cell>
          <cell r="AD674">
            <v>1</v>
          </cell>
          <cell r="AE674">
            <v>101.169</v>
          </cell>
          <cell r="AF674" t="str">
            <v>AA-</v>
          </cell>
          <cell r="AG674">
            <v>102.145</v>
          </cell>
          <cell r="AH674">
            <v>0.7</v>
          </cell>
          <cell r="AI674">
            <v>0.5</v>
          </cell>
          <cell r="AJ674">
            <v>6.7451936480355612E-4</v>
          </cell>
          <cell r="AK674">
            <v>8.3560469679001001E-4</v>
          </cell>
          <cell r="AL674" t="str">
            <v>AA-</v>
          </cell>
          <cell r="AM674" t="str">
            <v>Aa3</v>
          </cell>
          <cell r="AN674" t="str">
            <v>AA-</v>
          </cell>
          <cell r="AO674" t="str">
            <v>Financial</v>
          </cell>
          <cell r="AP674" t="str">
            <v>Insurance</v>
          </cell>
          <cell r="AQ674" t="str">
            <v>UNITED STATES</v>
          </cell>
          <cell r="AR674" t="str">
            <v>#N/A Field Not Applicable</v>
          </cell>
        </row>
        <row r="675">
          <cell r="A675" t="str">
            <v>CP Ltd</v>
          </cell>
          <cell r="B675" t="str">
            <v>BlackRock</v>
          </cell>
          <cell r="C675" t="str">
            <v>13407172</v>
          </cell>
          <cell r="D675" t="str">
            <v>USD</v>
          </cell>
          <cell r="E675" t="str">
            <v>015</v>
          </cell>
          <cell r="F675" t="str">
            <v>080</v>
          </cell>
          <cell r="G675" t="str">
            <v>MET LIFE GLOB FUNDIN</v>
          </cell>
          <cell r="H675" t="str">
            <v>FRN 10 APR 2012</v>
          </cell>
          <cell r="I675" t="str">
            <v>B59217GAB5</v>
          </cell>
          <cell r="J675" t="str">
            <v>B</v>
          </cell>
          <cell r="K675" t="str">
            <v>FLR</v>
          </cell>
          <cell r="L675">
            <v>4623.75</v>
          </cell>
          <cell r="M675">
            <v>2001478.61</v>
          </cell>
          <cell r="N675">
            <v>2001760</v>
          </cell>
          <cell r="O675">
            <v>1999100</v>
          </cell>
          <cell r="P675">
            <v>2000000</v>
          </cell>
          <cell r="Q675">
            <v>2003723.75</v>
          </cell>
          <cell r="R675" t="str">
            <v>JAJO 12</v>
          </cell>
          <cell r="S675">
            <v>41009</v>
          </cell>
          <cell r="T675">
            <v>2012</v>
          </cell>
          <cell r="U675">
            <v>4</v>
          </cell>
          <cell r="V675">
            <v>558</v>
          </cell>
          <cell r="W675" t="str">
            <v>MS</v>
          </cell>
          <cell r="X675">
            <v>1.028</v>
          </cell>
          <cell r="Y675">
            <v>0.08</v>
          </cell>
          <cell r="Z675">
            <v>7.1882073261836675E-5</v>
          </cell>
          <cell r="AA675">
            <v>40451</v>
          </cell>
          <cell r="AB675">
            <v>-2378.61</v>
          </cell>
          <cell r="AC675">
            <v>2.6800000000000001E-2</v>
          </cell>
          <cell r="AD675">
            <v>1</v>
          </cell>
          <cell r="AE675">
            <v>99.954999999999998</v>
          </cell>
          <cell r="AF675" t="str">
            <v>AA-</v>
          </cell>
          <cell r="AG675">
            <v>100.08799999999999</v>
          </cell>
          <cell r="AH675">
            <v>0.7</v>
          </cell>
          <cell r="AI675">
            <v>1.1000000000000001</v>
          </cell>
          <cell r="AJ675">
            <v>6.289681410410709E-4</v>
          </cell>
          <cell r="AK675">
            <v>7.7917515820804422E-4</v>
          </cell>
          <cell r="AL675" t="str">
            <v>AA-</v>
          </cell>
          <cell r="AM675" t="str">
            <v>Aa3</v>
          </cell>
          <cell r="AN675" t="str">
            <v>AA-</v>
          </cell>
          <cell r="AO675" t="str">
            <v>Financial</v>
          </cell>
          <cell r="AP675" t="str">
            <v>Insurance</v>
          </cell>
          <cell r="AQ675" t="str">
            <v>UNITED STATES</v>
          </cell>
          <cell r="AR675" t="str">
            <v>#N/A Field Not Applicable</v>
          </cell>
        </row>
        <row r="676">
          <cell r="A676" t="str">
            <v>CP Ltd</v>
          </cell>
          <cell r="B676" t="str">
            <v>BlackRock</v>
          </cell>
          <cell r="C676" t="str">
            <v>13407172</v>
          </cell>
          <cell r="D676" t="str">
            <v>USD</v>
          </cell>
          <cell r="E676" t="str">
            <v>015</v>
          </cell>
          <cell r="F676" t="str">
            <v>080</v>
          </cell>
          <cell r="G676" t="str">
            <v>MORGAN STANLEY</v>
          </cell>
          <cell r="H676" t="str">
            <v>FRN 13 MAR 2012</v>
          </cell>
          <cell r="I676" t="str">
            <v>B61757UAN0</v>
          </cell>
          <cell r="J676" t="str">
            <v>B</v>
          </cell>
          <cell r="K676" t="str">
            <v>FLR</v>
          </cell>
          <cell r="L676">
            <v>738.75</v>
          </cell>
          <cell r="M676">
            <v>3010677.96</v>
          </cell>
          <cell r="N676">
            <v>3016350</v>
          </cell>
          <cell r="O676">
            <v>3008670</v>
          </cell>
          <cell r="P676">
            <v>3000000</v>
          </cell>
          <cell r="Q676">
            <v>3009408.75</v>
          </cell>
          <cell r="R676" t="str">
            <v>MJSD 13</v>
          </cell>
          <cell r="S676">
            <v>40981</v>
          </cell>
          <cell r="T676">
            <v>2012</v>
          </cell>
          <cell r="U676">
            <v>3</v>
          </cell>
          <cell r="V676">
            <v>530</v>
          </cell>
          <cell r="W676" t="str">
            <v>MS</v>
          </cell>
          <cell r="X676">
            <v>0.49200000000000005</v>
          </cell>
          <cell r="Y676">
            <v>0.25</v>
          </cell>
          <cell r="Z676">
            <v>3.3789671265915529E-4</v>
          </cell>
          <cell r="AA676">
            <v>40451</v>
          </cell>
          <cell r="AB676">
            <v>-2007.96</v>
          </cell>
          <cell r="AC676">
            <v>2.4700000000000003E-2</v>
          </cell>
          <cell r="AD676">
            <v>1</v>
          </cell>
          <cell r="AE676">
            <v>100.289</v>
          </cell>
          <cell r="AF676" t="str">
            <v>AAA</v>
          </cell>
          <cell r="AG676">
            <v>100.545</v>
          </cell>
          <cell r="AH676">
            <v>0.2</v>
          </cell>
          <cell r="AI676">
            <v>0.3</v>
          </cell>
          <cell r="AJ676">
            <v>2.7031737012732425E-4</v>
          </cell>
          <cell r="AK676">
            <v>3.3487320881899293E-4</v>
          </cell>
          <cell r="AL676" t="str">
            <v>AAA</v>
          </cell>
          <cell r="AM676" t="str">
            <v>Aaa</v>
          </cell>
          <cell r="AN676" t="str">
            <v>AAA</v>
          </cell>
          <cell r="AO676" t="str">
            <v>Financial</v>
          </cell>
          <cell r="AP676" t="str">
            <v>Banks</v>
          </cell>
          <cell r="AQ676" t="str">
            <v>UNITED STATES</v>
          </cell>
          <cell r="AR676" t="str">
            <v>#N/A Field Not Applicable</v>
          </cell>
        </row>
        <row r="677">
          <cell r="A677" t="str">
            <v>CP Ltd</v>
          </cell>
          <cell r="B677" t="str">
            <v>BlackRock</v>
          </cell>
          <cell r="C677" t="str">
            <v>13407172</v>
          </cell>
          <cell r="D677" t="str">
            <v>USD</v>
          </cell>
          <cell r="E677" t="str">
            <v>205</v>
          </cell>
          <cell r="F677" t="str">
            <v>080</v>
          </cell>
          <cell r="G677" t="str">
            <v>RABOBANK NEDERLAND</v>
          </cell>
          <cell r="H677" t="str">
            <v>FRN 04 FEB 2013</v>
          </cell>
          <cell r="I677" t="str">
            <v>B74977RCD4</v>
          </cell>
          <cell r="J677" t="str">
            <v>B</v>
          </cell>
          <cell r="K677" t="str">
            <v>FLR</v>
          </cell>
          <cell r="L677">
            <v>2155.75</v>
          </cell>
          <cell r="M677">
            <v>2248935.09</v>
          </cell>
          <cell r="N677">
            <v>2248740</v>
          </cell>
          <cell r="O677">
            <v>2249932.5</v>
          </cell>
          <cell r="P677">
            <v>2250000</v>
          </cell>
          <cell r="Q677">
            <v>2252088.25</v>
          </cell>
          <cell r="R677" t="str">
            <v>FMAN  4</v>
          </cell>
          <cell r="S677">
            <v>41309</v>
          </cell>
          <cell r="T677">
            <v>2013</v>
          </cell>
          <cell r="U677">
            <v>2</v>
          </cell>
          <cell r="V677">
            <v>858</v>
          </cell>
          <cell r="W677" t="str">
            <v>MS</v>
          </cell>
          <cell r="X677">
            <v>0.59499999999999997</v>
          </cell>
          <cell r="Y677">
            <v>0.17</v>
          </cell>
          <cell r="Z677">
            <v>1.7163485869756679E-4</v>
          </cell>
          <cell r="AA677">
            <v>40451</v>
          </cell>
          <cell r="AB677">
            <v>997.41</v>
          </cell>
          <cell r="AC677">
            <v>6.0199999999999997E-2</v>
          </cell>
          <cell r="AD677">
            <v>1</v>
          </cell>
          <cell r="AE677">
            <v>99.997000000000014</v>
          </cell>
          <cell r="AF677" t="str">
            <v>AAA</v>
          </cell>
          <cell r="AG677">
            <v>99.944000000000003</v>
          </cell>
          <cell r="AH677">
            <v>0.4</v>
          </cell>
          <cell r="AI677">
            <v>0.6</v>
          </cell>
          <cell r="AJ677">
            <v>4.0384672634721596E-4</v>
          </cell>
          <cell r="AK677">
            <v>5.0029137624133706E-4</v>
          </cell>
          <cell r="AL677" t="str">
            <v>AAA</v>
          </cell>
          <cell r="AM677" t="str">
            <v>Aaa</v>
          </cell>
          <cell r="AN677" t="str">
            <v>AAA</v>
          </cell>
          <cell r="AO677" t="str">
            <v>Financial</v>
          </cell>
          <cell r="AP677" t="str">
            <v>Banks</v>
          </cell>
          <cell r="AQ677" t="str">
            <v>NETHERLANDS</v>
          </cell>
          <cell r="AR677" t="str">
            <v>#N/A Field Not Applicable</v>
          </cell>
        </row>
        <row r="678">
          <cell r="A678" t="str">
            <v>CP Ltd</v>
          </cell>
          <cell r="B678" t="str">
            <v>BlackRock</v>
          </cell>
          <cell r="C678" t="str">
            <v>13407172</v>
          </cell>
          <cell r="D678" t="str">
            <v>USD</v>
          </cell>
          <cell r="E678" t="str">
            <v>270</v>
          </cell>
          <cell r="F678" t="str">
            <v>080</v>
          </cell>
          <cell r="G678" t="str">
            <v>ROYAL BK SCOTLAND</v>
          </cell>
          <cell r="H678" t="str">
            <v>FRN 11 MAY 2012</v>
          </cell>
          <cell r="I678" t="str">
            <v>B78011CAB2</v>
          </cell>
          <cell r="J678" t="str">
            <v>B</v>
          </cell>
          <cell r="K678" t="str">
            <v>FLR</v>
          </cell>
          <cell r="L678">
            <v>3893.23</v>
          </cell>
          <cell r="M678">
            <v>2522902.5699999998</v>
          </cell>
          <cell r="N678">
            <v>2533847.5</v>
          </cell>
          <cell r="O678">
            <v>2514350</v>
          </cell>
          <cell r="P678">
            <v>2500000</v>
          </cell>
          <cell r="Q678">
            <v>2518243.23</v>
          </cell>
          <cell r="R678" t="str">
            <v>FMAN 12</v>
          </cell>
          <cell r="S678">
            <v>41040</v>
          </cell>
          <cell r="T678">
            <v>2012</v>
          </cell>
          <cell r="U678">
            <v>5</v>
          </cell>
          <cell r="V678">
            <v>589</v>
          </cell>
          <cell r="W678" t="str">
            <v>MS</v>
          </cell>
          <cell r="X678">
            <v>1.121</v>
          </cell>
          <cell r="Y678">
            <v>0.17</v>
          </cell>
          <cell r="Z678">
            <v>1.9254358564420733E-4</v>
          </cell>
          <cell r="AA678">
            <v>40451</v>
          </cell>
          <cell r="AB678">
            <v>-8552.57</v>
          </cell>
          <cell r="AC678">
            <v>2.9600000000000001E-2</v>
          </cell>
          <cell r="AD678">
            <v>1</v>
          </cell>
          <cell r="AE678">
            <v>100.574</v>
          </cell>
          <cell r="AF678" t="str">
            <v>AAA</v>
          </cell>
          <cell r="AG678">
            <v>101.354</v>
          </cell>
          <cell r="AH678">
            <v>0.4</v>
          </cell>
          <cell r="AI678">
            <v>0.8</v>
          </cell>
          <cell r="AJ678">
            <v>4.530437309275466E-4</v>
          </cell>
          <cell r="AK678">
            <v>5.6123736273246832E-4</v>
          </cell>
          <cell r="AL678" t="str">
            <v>AAA</v>
          </cell>
          <cell r="AM678" t="str">
            <v>Aaa</v>
          </cell>
          <cell r="AN678" t="str">
            <v>AAA</v>
          </cell>
          <cell r="AO678" t="str">
            <v>Financial</v>
          </cell>
          <cell r="AP678" t="str">
            <v>Banks</v>
          </cell>
          <cell r="AQ678" t="str">
            <v>BRITAIN</v>
          </cell>
          <cell r="AR678" t="str">
            <v>#N/A Field Not Applicable</v>
          </cell>
        </row>
        <row r="679">
          <cell r="A679" t="str">
            <v>CP Ltd</v>
          </cell>
          <cell r="B679" t="str">
            <v>BlackRock</v>
          </cell>
          <cell r="C679" t="str">
            <v>13407172</v>
          </cell>
          <cell r="D679" t="str">
            <v>USD</v>
          </cell>
          <cell r="E679" t="str">
            <v>285</v>
          </cell>
          <cell r="F679" t="str">
            <v>080</v>
          </cell>
          <cell r="G679" t="str">
            <v>WESTPPAC BANKING COR</v>
          </cell>
          <cell r="H679" t="str">
            <v>FRN 16 JUL 2014</v>
          </cell>
          <cell r="I679" t="str">
            <v>B9612EMAF6</v>
          </cell>
          <cell r="J679" t="str">
            <v>B</v>
          </cell>
          <cell r="K679" t="str">
            <v>FLR</v>
          </cell>
          <cell r="L679">
            <v>4301.8599999999997</v>
          </cell>
          <cell r="M679">
            <v>2026006.93</v>
          </cell>
          <cell r="N679">
            <v>2032208</v>
          </cell>
          <cell r="O679">
            <v>2009840</v>
          </cell>
          <cell r="P679">
            <v>2000000</v>
          </cell>
          <cell r="Q679">
            <v>2014141.86</v>
          </cell>
          <cell r="R679" t="str">
            <v>JAJO 16</v>
          </cell>
          <cell r="S679">
            <v>41836</v>
          </cell>
          <cell r="T679">
            <v>2014</v>
          </cell>
          <cell r="U679">
            <v>7</v>
          </cell>
          <cell r="V679">
            <v>1385</v>
          </cell>
          <cell r="W679" t="str">
            <v>MS</v>
          </cell>
          <cell r="X679">
            <v>1.006</v>
          </cell>
          <cell r="Y679">
            <v>0.08</v>
          </cell>
          <cell r="Z679">
            <v>7.2762995239428907E-5</v>
          </cell>
          <cell r="AA679">
            <v>40451</v>
          </cell>
          <cell r="AB679">
            <v>-16166.93</v>
          </cell>
          <cell r="AC679">
            <v>0.1489</v>
          </cell>
          <cell r="AD679">
            <v>1</v>
          </cell>
          <cell r="AE679">
            <v>100.492</v>
          </cell>
          <cell r="AF679" t="str">
            <v>AAA</v>
          </cell>
          <cell r="AG679">
            <v>101.61</v>
          </cell>
          <cell r="AH679">
            <v>0.4</v>
          </cell>
          <cell r="AI679">
            <v>0.9</v>
          </cell>
          <cell r="AJ679">
            <v>3.6381497619714456E-4</v>
          </cell>
          <cell r="AK679">
            <v>4.5069944427973078E-4</v>
          </cell>
          <cell r="AL679" t="str">
            <v>AAA</v>
          </cell>
          <cell r="AM679" t="str">
            <v>Aaa</v>
          </cell>
          <cell r="AN679" t="str">
            <v>AAA</v>
          </cell>
          <cell r="AO679" t="str">
            <v>Financial</v>
          </cell>
          <cell r="AP679" t="str">
            <v>Banks</v>
          </cell>
          <cell r="AQ679" t="str">
            <v>AUSTRALIA</v>
          </cell>
          <cell r="AR679" t="str">
            <v>#N/A Field Not Applicable</v>
          </cell>
        </row>
        <row r="680">
          <cell r="A680" t="str">
            <v>CP Ltd</v>
          </cell>
          <cell r="B680" t="str">
            <v>BlackRock</v>
          </cell>
          <cell r="C680" t="str">
            <v>13407172</v>
          </cell>
          <cell r="D680" t="str">
            <v>USD</v>
          </cell>
          <cell r="E680" t="str">
            <v>245</v>
          </cell>
          <cell r="F680" t="str">
            <v>080</v>
          </cell>
          <cell r="G680" t="str">
            <v>BBVA US SENIOR SA</v>
          </cell>
          <cell r="H680" t="str">
            <v>FRN 24 MAY 2011</v>
          </cell>
          <cell r="I680" t="str">
            <v>BB3WQWH7</v>
          </cell>
          <cell r="J680" t="str">
            <v>B</v>
          </cell>
          <cell r="K680" t="str">
            <v>FLR</v>
          </cell>
          <cell r="L680">
            <v>1121.52</v>
          </cell>
          <cell r="M680">
            <v>1600000</v>
          </cell>
          <cell r="N680">
            <v>1600000</v>
          </cell>
          <cell r="O680">
            <v>1591632</v>
          </cell>
          <cell r="P680">
            <v>1600000</v>
          </cell>
          <cell r="Q680">
            <v>1592753.52</v>
          </cell>
          <cell r="R680" t="str">
            <v>FMAN 24</v>
          </cell>
          <cell r="S680">
            <v>40687</v>
          </cell>
          <cell r="T680">
            <v>2011</v>
          </cell>
          <cell r="U680">
            <v>5</v>
          </cell>
          <cell r="V680">
            <v>236</v>
          </cell>
          <cell r="W680" t="str">
            <v>MS</v>
          </cell>
          <cell r="X680">
            <v>0.66400000000000003</v>
          </cell>
          <cell r="Y680">
            <v>0.17</v>
          </cell>
          <cell r="Z680">
            <v>1.2210924856711044E-4</v>
          </cell>
          <cell r="AA680">
            <v>40451</v>
          </cell>
          <cell r="AB680">
            <v>-8368</v>
          </cell>
          <cell r="AC680">
            <v>5.7999999999999996E-3</v>
          </cell>
          <cell r="AD680">
            <v>1</v>
          </cell>
          <cell r="AE680">
            <v>99.477000000000004</v>
          </cell>
          <cell r="AF680" t="str">
            <v>AA</v>
          </cell>
          <cell r="AG680">
            <v>100</v>
          </cell>
          <cell r="AH680">
            <v>0.4</v>
          </cell>
          <cell r="AI680">
            <v>1.5</v>
          </cell>
          <cell r="AJ680">
            <v>2.8731587898143631E-4</v>
          </cell>
          <cell r="AK680">
            <v>3.5593121631008896E-4</v>
          </cell>
          <cell r="AL680" t="str">
            <v>AA</v>
          </cell>
          <cell r="AM680" t="str">
            <v>Aa2</v>
          </cell>
          <cell r="AN680" t="str">
            <v>AA</v>
          </cell>
          <cell r="AO680" t="str">
            <v>Financial</v>
          </cell>
          <cell r="AP680" t="str">
            <v>Banks</v>
          </cell>
          <cell r="AQ680" t="str">
            <v>SPAIN</v>
          </cell>
          <cell r="AR680" t="str">
            <v>#N/A Field Not Applicable</v>
          </cell>
        </row>
        <row r="681">
          <cell r="A681" t="str">
            <v>CP Ltd</v>
          </cell>
          <cell r="B681" t="str">
            <v>BlackRock</v>
          </cell>
          <cell r="C681" t="str">
            <v>13407172</v>
          </cell>
          <cell r="D681" t="str">
            <v>USD</v>
          </cell>
          <cell r="E681" t="str">
            <v>285</v>
          </cell>
          <cell r="F681" t="str">
            <v>080</v>
          </cell>
          <cell r="G681" t="str">
            <v>SUNCORP METWAY CP Ltd</v>
          </cell>
          <cell r="H681" t="str">
            <v>FRN 17 DEC 2010</v>
          </cell>
          <cell r="I681" t="str">
            <v>BB5NRQP9</v>
          </cell>
          <cell r="J681" t="str">
            <v>B</v>
          </cell>
          <cell r="K681" t="str">
            <v>FLR</v>
          </cell>
          <cell r="L681">
            <v>544.74</v>
          </cell>
          <cell r="M681">
            <v>2101677.23</v>
          </cell>
          <cell r="N681">
            <v>2107928.7400000002</v>
          </cell>
          <cell r="O681">
            <v>2100945</v>
          </cell>
          <cell r="P681">
            <v>2100000</v>
          </cell>
          <cell r="Q681">
            <v>2101489.7400000002</v>
          </cell>
          <cell r="R681" t="str">
            <v>MJSD 17</v>
          </cell>
          <cell r="S681">
            <v>40529</v>
          </cell>
          <cell r="T681">
            <v>2010</v>
          </cell>
          <cell r="U681">
            <v>12</v>
          </cell>
          <cell r="V681">
            <v>78</v>
          </cell>
          <cell r="W681" t="str">
            <v>MS</v>
          </cell>
          <cell r="X681">
            <v>0.66700000000000004</v>
          </cell>
          <cell r="Y681">
            <v>0.25</v>
          </cell>
          <cell r="Z681">
            <v>2.3587704713778137E-4</v>
          </cell>
          <cell r="AA681">
            <v>40451</v>
          </cell>
          <cell r="AB681">
            <v>-732.23</v>
          </cell>
          <cell r="AC681">
            <v>1E-3</v>
          </cell>
          <cell r="AD681">
            <v>1</v>
          </cell>
          <cell r="AE681">
            <v>100.045</v>
          </cell>
          <cell r="AF681" t="str">
            <v>AAA</v>
          </cell>
          <cell r="AG681">
            <v>100.37799999999999</v>
          </cell>
          <cell r="AH681">
            <v>0.3</v>
          </cell>
          <cell r="AI681">
            <v>0.5</v>
          </cell>
          <cell r="AJ681">
            <v>2.8305245656533762E-4</v>
          </cell>
          <cell r="AK681">
            <v>3.5064962473364933E-4</v>
          </cell>
          <cell r="AL681" t="str">
            <v>AAA</v>
          </cell>
          <cell r="AM681" t="str">
            <v>Aaa</v>
          </cell>
          <cell r="AN681" t="str">
            <v>AAA</v>
          </cell>
          <cell r="AO681" t="str">
            <v>Financial</v>
          </cell>
          <cell r="AP681" t="str">
            <v>Banks</v>
          </cell>
          <cell r="AQ681" t="str">
            <v>AUSTRALIA</v>
          </cell>
          <cell r="AR681" t="str">
            <v>#N/A Field Not Applicable</v>
          </cell>
        </row>
        <row r="682">
          <cell r="A682" t="str">
            <v>CP Inc</v>
          </cell>
          <cell r="B682" t="str">
            <v>UBS</v>
          </cell>
          <cell r="C682" t="str">
            <v>13409102</v>
          </cell>
          <cell r="D682" t="str">
            <v>USD</v>
          </cell>
          <cell r="E682" t="str">
            <v>015</v>
          </cell>
          <cell r="F682" t="str">
            <v>080</v>
          </cell>
          <cell r="G682" t="str">
            <v>GOLDMAN SACHS GP INC</v>
          </cell>
          <cell r="H682" t="str">
            <v>FLTG NOV 09 11</v>
          </cell>
          <cell r="I682" t="str">
            <v>38146FAG6</v>
          </cell>
          <cell r="J682" t="str">
            <v>B</v>
          </cell>
          <cell r="K682" t="str">
            <v>FLR</v>
          </cell>
          <cell r="L682">
            <v>1670</v>
          </cell>
          <cell r="M682">
            <v>1800168.6</v>
          </cell>
          <cell r="N682">
            <v>1800414</v>
          </cell>
          <cell r="O682">
            <v>1806187.5</v>
          </cell>
          <cell r="P682">
            <v>1800000</v>
          </cell>
          <cell r="Q682">
            <v>1807857.5</v>
          </cell>
          <cell r="R682" t="str">
            <v>FMAN 11</v>
          </cell>
          <cell r="S682">
            <v>40856</v>
          </cell>
          <cell r="T682">
            <v>2011</v>
          </cell>
          <cell r="U682">
            <v>11</v>
          </cell>
          <cell r="V682">
            <v>405</v>
          </cell>
          <cell r="W682" t="str">
            <v>MS</v>
          </cell>
          <cell r="X682">
            <v>0.66799999999999993</v>
          </cell>
          <cell r="Y682">
            <v>0.17</v>
          </cell>
          <cell r="Z682">
            <v>1.3738577190006702E-4</v>
          </cell>
          <cell r="AA682">
            <v>40451</v>
          </cell>
          <cell r="AB682">
            <v>6018.9</v>
          </cell>
          <cell r="AC682">
            <v>1.4999999999999999E-2</v>
          </cell>
          <cell r="AD682">
            <v>1</v>
          </cell>
          <cell r="AE682">
            <v>100.34399999999999</v>
          </cell>
          <cell r="AF682" t="str">
            <v>AAA</v>
          </cell>
          <cell r="AG682">
            <v>100.023</v>
          </cell>
          <cell r="AH682">
            <v>0.7</v>
          </cell>
          <cell r="AI682">
            <v>0.4</v>
          </cell>
          <cell r="AJ682">
            <v>5.6570611958851121E-4</v>
          </cell>
          <cell r="AK682">
            <v>7.008052180513453E-4</v>
          </cell>
          <cell r="AL682" t="str">
            <v>AAA</v>
          </cell>
          <cell r="AM682" t="str">
            <v>Aaa</v>
          </cell>
          <cell r="AN682" t="str">
            <v>AAA</v>
          </cell>
          <cell r="AO682" t="str">
            <v>Financial</v>
          </cell>
          <cell r="AP682" t="str">
            <v>Banks</v>
          </cell>
          <cell r="AQ682" t="str">
            <v>UNITED STATES</v>
          </cell>
          <cell r="AR682" t="str">
            <v>#N/A Field Not Applicable</v>
          </cell>
        </row>
        <row r="683">
          <cell r="A683" t="str">
            <v>CP Inc</v>
          </cell>
          <cell r="B683" t="str">
            <v>UBS</v>
          </cell>
          <cell r="C683" t="str">
            <v>13409102</v>
          </cell>
          <cell r="D683" t="str">
            <v>USD</v>
          </cell>
          <cell r="E683" t="str">
            <v>015</v>
          </cell>
          <cell r="F683" t="str">
            <v>080</v>
          </cell>
          <cell r="G683" t="str">
            <v>BANK OF AMERICA CORP</v>
          </cell>
          <cell r="H683" t="str">
            <v>FRN 30 APR 2012</v>
          </cell>
          <cell r="I683" t="str">
            <v>B06050BAH4</v>
          </cell>
          <cell r="J683" t="str">
            <v>B</v>
          </cell>
          <cell r="K683" t="str">
            <v>FLR</v>
          </cell>
          <cell r="L683">
            <v>10850</v>
          </cell>
          <cell r="M683">
            <v>8022634.5199999996</v>
          </cell>
          <cell r="N683">
            <v>8046164</v>
          </cell>
          <cell r="O683">
            <v>8039920</v>
          </cell>
          <cell r="P683">
            <v>8000000</v>
          </cell>
          <cell r="Q683">
            <v>8050770</v>
          </cell>
          <cell r="R683" t="str">
            <v>JAJO 30</v>
          </cell>
          <cell r="S683">
            <v>41029</v>
          </cell>
          <cell r="T683">
            <v>2012</v>
          </cell>
          <cell r="U683">
            <v>4</v>
          </cell>
          <cell r="V683">
            <v>578</v>
          </cell>
          <cell r="W683" t="str">
            <v>MS</v>
          </cell>
          <cell r="X683">
            <v>0.77500000000000002</v>
          </cell>
          <cell r="Y683">
            <v>0.08</v>
          </cell>
          <cell r="Z683">
            <v>2.8812878610757667E-4</v>
          </cell>
          <cell r="AA683">
            <v>40451</v>
          </cell>
          <cell r="AB683">
            <v>17285.48</v>
          </cell>
          <cell r="AC683">
            <v>2.8900000000000002E-2</v>
          </cell>
          <cell r="AD683">
            <v>1</v>
          </cell>
          <cell r="AE683">
            <v>100.499</v>
          </cell>
          <cell r="AF683" t="str">
            <v>AAA</v>
          </cell>
          <cell r="AG683">
            <v>100.57700000000001</v>
          </cell>
          <cell r="AH683">
            <v>0.6</v>
          </cell>
          <cell r="AI683">
            <v>0.5</v>
          </cell>
          <cell r="AJ683">
            <v>2.1609658958068249E-3</v>
          </cell>
          <cell r="AK683">
            <v>2.6770369337952246E-3</v>
          </cell>
          <cell r="AL683" t="str">
            <v>AAA</v>
          </cell>
          <cell r="AM683" t="str">
            <v>Aaa</v>
          </cell>
          <cell r="AN683" t="str">
            <v>AAA</v>
          </cell>
          <cell r="AO683" t="str">
            <v>Financial</v>
          </cell>
          <cell r="AP683" t="str">
            <v>Banks</v>
          </cell>
          <cell r="AQ683" t="str">
            <v>UNITED STATES</v>
          </cell>
          <cell r="AR683" t="str">
            <v>#N/A Field Not Applicable</v>
          </cell>
        </row>
        <row r="684">
          <cell r="A684" t="str">
            <v>CP Inc</v>
          </cell>
          <cell r="B684" t="str">
            <v>UBS</v>
          </cell>
          <cell r="C684" t="str">
            <v>13409102</v>
          </cell>
          <cell r="D684" t="str">
            <v>USD</v>
          </cell>
          <cell r="E684" t="str">
            <v>015</v>
          </cell>
          <cell r="F684" t="str">
            <v>080</v>
          </cell>
          <cell r="G684" t="str">
            <v>BEAR STEARNS CO INC</v>
          </cell>
          <cell r="H684" t="str">
            <v>FRN 15 AUG 2011</v>
          </cell>
          <cell r="I684" t="str">
            <v>B073902MM7</v>
          </cell>
          <cell r="J684" t="str">
            <v>B</v>
          </cell>
          <cell r="K684" t="str">
            <v>FLR</v>
          </cell>
          <cell r="L684">
            <v>749.1</v>
          </cell>
          <cell r="M684">
            <v>990629.18</v>
          </cell>
          <cell r="N684">
            <v>967320</v>
          </cell>
          <cell r="O684">
            <v>1000250</v>
          </cell>
          <cell r="P684">
            <v>1000000</v>
          </cell>
          <cell r="Q684">
            <v>1000999.1</v>
          </cell>
          <cell r="R684" t="str">
            <v>FMAN 16</v>
          </cell>
          <cell r="S684">
            <v>40770</v>
          </cell>
          <cell r="T684">
            <v>2011</v>
          </cell>
          <cell r="U684">
            <v>8</v>
          </cell>
          <cell r="V684">
            <v>319</v>
          </cell>
          <cell r="W684" t="str">
            <v>MS</v>
          </cell>
          <cell r="X684">
            <v>0.58599999999999997</v>
          </cell>
          <cell r="Y684">
            <v>0.17</v>
          </cell>
          <cell r="Z684">
            <v>7.5603115486533003E-5</v>
          </cell>
          <cell r="AA684">
            <v>40451</v>
          </cell>
          <cell r="AB684">
            <v>9620.82</v>
          </cell>
          <cell r="AC684">
            <v>9.7999999999999997E-3</v>
          </cell>
          <cell r="AD684">
            <v>1</v>
          </cell>
          <cell r="AE684">
            <v>100.02500000000001</v>
          </cell>
          <cell r="AF684" t="str">
            <v>A+</v>
          </cell>
          <cell r="AG684">
            <v>96.732000000000014</v>
          </cell>
          <cell r="AH684">
            <v>2.5</v>
          </cell>
          <cell r="AI684">
            <v>0.6</v>
          </cell>
          <cell r="AJ684">
            <v>1.1118105218607794E-3</v>
          </cell>
          <cell r="AK684">
            <v>1.377327534959633E-3</v>
          </cell>
          <cell r="AL684" t="str">
            <v xml:space="preserve">A+ </v>
          </cell>
          <cell r="AM684" t="str">
            <v>Aa3</v>
          </cell>
          <cell r="AN684" t="str">
            <v xml:space="preserve">A+ </v>
          </cell>
          <cell r="AO684" t="str">
            <v>Financial</v>
          </cell>
          <cell r="AP684" t="str">
            <v>Diversified Finan Serv</v>
          </cell>
          <cell r="AQ684" t="str">
            <v>UNITED STATES</v>
          </cell>
          <cell r="AR684" t="str">
            <v>#N/A Field Not Applicable</v>
          </cell>
        </row>
        <row r="685">
          <cell r="A685" t="str">
            <v>CP Inc</v>
          </cell>
          <cell r="B685" t="str">
            <v>UBS</v>
          </cell>
          <cell r="C685" t="str">
            <v>13409102</v>
          </cell>
          <cell r="D685" t="str">
            <v>USD</v>
          </cell>
          <cell r="E685" t="str">
            <v>015</v>
          </cell>
          <cell r="F685" t="str">
            <v>080</v>
          </cell>
          <cell r="G685" t="str">
            <v>BERKSHIRE HATHAWAY</v>
          </cell>
          <cell r="H685" t="str">
            <v>FRN 11 FEB 2013</v>
          </cell>
          <cell r="I685" t="str">
            <v>B084670AY4</v>
          </cell>
          <cell r="J685" t="str">
            <v>B</v>
          </cell>
          <cell r="K685" t="str">
            <v>FLR</v>
          </cell>
          <cell r="L685">
            <v>1773.06</v>
          </cell>
          <cell r="M685">
            <v>1500000</v>
          </cell>
          <cell r="N685">
            <v>1500000</v>
          </cell>
          <cell r="O685">
            <v>1507290</v>
          </cell>
          <cell r="P685">
            <v>1500000</v>
          </cell>
          <cell r="Q685">
            <v>1509063.06</v>
          </cell>
          <cell r="R685" t="str">
            <v>FMAN 11</v>
          </cell>
          <cell r="S685">
            <v>41316</v>
          </cell>
          <cell r="T685">
            <v>2013</v>
          </cell>
          <cell r="U685">
            <v>2</v>
          </cell>
          <cell r="V685">
            <v>865</v>
          </cell>
          <cell r="W685" t="str">
            <v>MS</v>
          </cell>
          <cell r="X685">
            <v>0.83399999999999996</v>
          </cell>
          <cell r="Y685">
            <v>0.17</v>
          </cell>
          <cell r="Z685">
            <v>1.1447742053166604E-4</v>
          </cell>
          <cell r="AA685">
            <v>40451</v>
          </cell>
          <cell r="AB685">
            <v>7290</v>
          </cell>
          <cell r="AC685">
            <v>6.1100000000000002E-2</v>
          </cell>
          <cell r="AD685">
            <v>1</v>
          </cell>
          <cell r="AE685">
            <v>100.486</v>
          </cell>
          <cell r="AF685" t="str">
            <v>AA+</v>
          </cell>
          <cell r="AG685">
            <v>100</v>
          </cell>
          <cell r="AH685">
            <v>0.7</v>
          </cell>
          <cell r="AI685">
            <v>0.6</v>
          </cell>
          <cell r="AJ685">
            <v>4.7137761395391894E-4</v>
          </cell>
          <cell r="AK685">
            <v>5.839496517587397E-4</v>
          </cell>
          <cell r="AL685" t="str">
            <v>AA+</v>
          </cell>
          <cell r="AM685" t="str">
            <v>Aa2</v>
          </cell>
          <cell r="AN685" t="str">
            <v>AA+</v>
          </cell>
          <cell r="AO685" t="str">
            <v>Financial</v>
          </cell>
          <cell r="AP685" t="str">
            <v>Insurance</v>
          </cell>
          <cell r="AQ685" t="str">
            <v>UNITED STATES</v>
          </cell>
          <cell r="AR685" t="str">
            <v>#N/A Field Not Applicable</v>
          </cell>
        </row>
        <row r="686">
          <cell r="A686" t="str">
            <v>CP Inc</v>
          </cell>
          <cell r="B686" t="str">
            <v>UBS</v>
          </cell>
          <cell r="C686" t="str">
            <v>13409102</v>
          </cell>
          <cell r="D686" t="str">
            <v>USD</v>
          </cell>
          <cell r="E686" t="str">
            <v>015</v>
          </cell>
          <cell r="F686" t="str">
            <v>080</v>
          </cell>
          <cell r="G686" t="str">
            <v>CITIGROUP FUNDING IN</v>
          </cell>
          <cell r="H686" t="str">
            <v>FRN 30 APR 2012</v>
          </cell>
          <cell r="I686" t="str">
            <v>B17314AAB8</v>
          </cell>
          <cell r="J686" t="str">
            <v>B</v>
          </cell>
          <cell r="K686" t="str">
            <v>FLR</v>
          </cell>
          <cell r="L686">
            <v>5635</v>
          </cell>
          <cell r="M686">
            <v>4004943.65</v>
          </cell>
          <cell r="N686">
            <v>4010127.2</v>
          </cell>
          <cell r="O686">
            <v>4023080</v>
          </cell>
          <cell r="P686">
            <v>4000000</v>
          </cell>
          <cell r="Q686">
            <v>4028715</v>
          </cell>
          <cell r="R686" t="str">
            <v>JAJO 30</v>
          </cell>
          <cell r="S686">
            <v>41029</v>
          </cell>
          <cell r="T686">
            <v>2012</v>
          </cell>
          <cell r="U686">
            <v>4</v>
          </cell>
          <cell r="V686">
            <v>578</v>
          </cell>
          <cell r="W686" t="str">
            <v>MS</v>
          </cell>
          <cell r="X686">
            <v>0.80500000000000005</v>
          </cell>
          <cell r="Y686">
            <v>0.08</v>
          </cell>
          <cell r="Z686">
            <v>1.4383548813385897E-4</v>
          </cell>
          <cell r="AA686">
            <v>40451</v>
          </cell>
          <cell r="AB686">
            <v>18136.349999999999</v>
          </cell>
          <cell r="AC686">
            <v>2.8900000000000002E-2</v>
          </cell>
          <cell r="AD686">
            <v>1</v>
          </cell>
          <cell r="AE686">
            <v>100.57700000000001</v>
          </cell>
          <cell r="AF686" t="str">
            <v>AAA</v>
          </cell>
          <cell r="AG686">
            <v>100.25299999999999</v>
          </cell>
          <cell r="AH686">
            <v>0.7</v>
          </cell>
          <cell r="AI686">
            <v>0.4</v>
          </cell>
          <cell r="AJ686">
            <v>1.2585605211712658E-3</v>
          </cell>
          <cell r="AK686">
            <v>1.559123633153917E-3</v>
          </cell>
          <cell r="AL686" t="str">
            <v>AAA</v>
          </cell>
          <cell r="AM686" t="str">
            <v>Aaa</v>
          </cell>
          <cell r="AN686" t="str">
            <v>AAA</v>
          </cell>
          <cell r="AO686" t="str">
            <v>Financial</v>
          </cell>
          <cell r="AP686" t="str">
            <v>Diversified Finan Serv</v>
          </cell>
          <cell r="AQ686" t="str">
            <v>UNITED STATES</v>
          </cell>
          <cell r="AR686" t="str">
            <v>#N/A Field Not Applicable</v>
          </cell>
        </row>
        <row r="687">
          <cell r="A687" t="str">
            <v>CP Inc</v>
          </cell>
          <cell r="B687" t="str">
            <v>UBS</v>
          </cell>
          <cell r="C687" t="str">
            <v>13409102</v>
          </cell>
          <cell r="D687" t="str">
            <v>USD</v>
          </cell>
          <cell r="E687" t="str">
            <v>015</v>
          </cell>
          <cell r="F687" t="str">
            <v>080</v>
          </cell>
          <cell r="G687" t="str">
            <v>GENERAL ELEC CAP</v>
          </cell>
          <cell r="H687" t="str">
            <v>FRN 26 JAN 2011</v>
          </cell>
          <cell r="I687" t="str">
            <v>B36962G2E3</v>
          </cell>
          <cell r="J687" t="str">
            <v>B</v>
          </cell>
          <cell r="K687" t="str">
            <v>FLR</v>
          </cell>
          <cell r="L687">
            <v>1019.54</v>
          </cell>
          <cell r="M687">
            <v>998270.1</v>
          </cell>
          <cell r="N687">
            <v>986560</v>
          </cell>
          <cell r="O687">
            <v>1000280</v>
          </cell>
          <cell r="P687">
            <v>1000000</v>
          </cell>
          <cell r="Q687">
            <v>1001299.54</v>
          </cell>
          <cell r="R687" t="str">
            <v>JAJO 26</v>
          </cell>
          <cell r="S687">
            <v>40569</v>
          </cell>
          <cell r="T687">
            <v>2011</v>
          </cell>
          <cell r="U687">
            <v>1</v>
          </cell>
          <cell r="V687">
            <v>118</v>
          </cell>
          <cell r="W687" t="str">
            <v>MS</v>
          </cell>
          <cell r="X687">
            <v>0.54800000000000004</v>
          </cell>
          <cell r="Y687">
            <v>0.08</v>
          </cell>
          <cell r="Z687">
            <v>3.5852356405298288E-5</v>
          </cell>
          <cell r="AA687">
            <v>40451</v>
          </cell>
          <cell r="AB687">
            <v>2009.9</v>
          </cell>
          <cell r="AC687">
            <v>1.8E-3</v>
          </cell>
          <cell r="AD687">
            <v>1</v>
          </cell>
          <cell r="AE687">
            <v>100.02799999999999</v>
          </cell>
          <cell r="AF687" t="str">
            <v>AA+</v>
          </cell>
          <cell r="AG687">
            <v>98.656000000000006</v>
          </cell>
          <cell r="AH687">
            <v>1.6</v>
          </cell>
          <cell r="AI687">
            <v>0.5</v>
          </cell>
          <cell r="AJ687">
            <v>7.1704712810596589E-4</v>
          </cell>
          <cell r="AK687">
            <v>8.8828872724748542E-4</v>
          </cell>
          <cell r="AL687" t="str">
            <v>AA+</v>
          </cell>
          <cell r="AM687" t="str">
            <v>Aa2</v>
          </cell>
          <cell r="AN687" t="str">
            <v>AA+</v>
          </cell>
          <cell r="AO687" t="str">
            <v>Financial</v>
          </cell>
          <cell r="AP687" t="str">
            <v>Diversified Finan Serv</v>
          </cell>
          <cell r="AQ687" t="str">
            <v>UNITED STATES</v>
          </cell>
          <cell r="AR687" t="str">
            <v>#N/A Field Not Applicable</v>
          </cell>
        </row>
        <row r="688">
          <cell r="A688" t="str">
            <v>CP Inc</v>
          </cell>
          <cell r="B688" t="str">
            <v>UBS</v>
          </cell>
          <cell r="C688" t="str">
            <v>13409102</v>
          </cell>
          <cell r="D688" t="str">
            <v>USD</v>
          </cell>
          <cell r="E688" t="str">
            <v>015</v>
          </cell>
          <cell r="F688" t="str">
            <v>080</v>
          </cell>
          <cell r="G688" t="str">
            <v>GENERAL ELEC CAP</v>
          </cell>
          <cell r="H688" t="str">
            <v>FRN 28 SEP 2011</v>
          </cell>
          <cell r="I688" t="str">
            <v>B36962G3J1</v>
          </cell>
          <cell r="J688" t="str">
            <v>B</v>
          </cell>
          <cell r="K688" t="str">
            <v>FLR</v>
          </cell>
          <cell r="L688">
            <v>53.28</v>
          </cell>
          <cell r="M688">
            <v>997145.41</v>
          </cell>
          <cell r="N688">
            <v>990900</v>
          </cell>
          <cell r="O688">
            <v>1003125</v>
          </cell>
          <cell r="P688">
            <v>1000000</v>
          </cell>
          <cell r="Q688">
            <v>1003178.28</v>
          </cell>
          <cell r="R688" t="str">
            <v>MJSD 28</v>
          </cell>
          <cell r="S688">
            <v>40814</v>
          </cell>
          <cell r="T688">
            <v>2011</v>
          </cell>
          <cell r="U688">
            <v>9</v>
          </cell>
          <cell r="V688">
            <v>363</v>
          </cell>
          <cell r="W688" t="str">
            <v>MS</v>
          </cell>
          <cell r="X688">
            <v>0.63900000000000001</v>
          </cell>
          <cell r="Y688">
            <v>0.25</v>
          </cell>
          <cell r="Z688">
            <v>1.1191238669783386E-4</v>
          </cell>
          <cell r="AA688">
            <v>40451</v>
          </cell>
          <cell r="AB688">
            <v>5979.59</v>
          </cell>
          <cell r="AC688">
            <v>1.24E-2</v>
          </cell>
          <cell r="AD688">
            <v>1</v>
          </cell>
          <cell r="AE688">
            <v>100.31299999999999</v>
          </cell>
          <cell r="AF688" t="str">
            <v>AA+</v>
          </cell>
          <cell r="AG688">
            <v>99.09</v>
          </cell>
          <cell r="AH688">
            <v>1.4</v>
          </cell>
          <cell r="AI688">
            <v>0.3</v>
          </cell>
          <cell r="AJ688">
            <v>6.2670936550786966E-4</v>
          </cell>
          <cell r="AK688">
            <v>7.7637695322976764E-4</v>
          </cell>
          <cell r="AL688" t="str">
            <v>AA+</v>
          </cell>
          <cell r="AM688" t="str">
            <v>Aa2</v>
          </cell>
          <cell r="AN688" t="str">
            <v>AA+</v>
          </cell>
          <cell r="AO688" t="str">
            <v>Financial</v>
          </cell>
          <cell r="AP688" t="str">
            <v>Diversified Finan Serv</v>
          </cell>
          <cell r="AQ688" t="str">
            <v>UNITED STATES</v>
          </cell>
          <cell r="AR688" t="str">
            <v>#N/A Field Not Applicable</v>
          </cell>
        </row>
        <row r="689">
          <cell r="A689" t="str">
            <v>CP Inc</v>
          </cell>
          <cell r="B689" t="str">
            <v>UBS</v>
          </cell>
          <cell r="C689" t="str">
            <v>13409102</v>
          </cell>
          <cell r="D689" t="str">
            <v>USD</v>
          </cell>
          <cell r="E689" t="str">
            <v>015</v>
          </cell>
          <cell r="F689" t="str">
            <v>080</v>
          </cell>
          <cell r="G689" t="str">
            <v>GENERAL ELEC CAP CRP</v>
          </cell>
          <cell r="H689" t="str">
            <v>FRN 08 JUN 2012</v>
          </cell>
          <cell r="I689" t="str">
            <v>B36967HAJ6</v>
          </cell>
          <cell r="J689" t="str">
            <v>B</v>
          </cell>
          <cell r="K689" t="str">
            <v>FLR</v>
          </cell>
          <cell r="L689">
            <v>1891.72</v>
          </cell>
          <cell r="M689">
            <v>5011690.8099999996</v>
          </cell>
          <cell r="N689">
            <v>5023040</v>
          </cell>
          <cell r="O689">
            <v>5027550</v>
          </cell>
          <cell r="P689">
            <v>5000000</v>
          </cell>
          <cell r="Q689">
            <v>5029441.72</v>
          </cell>
          <cell r="R689" t="str">
            <v>MJSD  8</v>
          </cell>
          <cell r="S689">
            <v>41068</v>
          </cell>
          <cell r="T689">
            <v>2012</v>
          </cell>
          <cell r="U689">
            <v>6</v>
          </cell>
          <cell r="V689">
            <v>617</v>
          </cell>
          <cell r="W689" t="str">
            <v>MS</v>
          </cell>
          <cell r="X689">
            <v>0.59199999999999997</v>
          </cell>
          <cell r="Y689">
            <v>0.25</v>
          </cell>
          <cell r="Z689">
            <v>5.6247591806966261E-4</v>
          </cell>
          <cell r="AA689">
            <v>40451</v>
          </cell>
          <cell r="AB689">
            <v>15859.19</v>
          </cell>
          <cell r="AC689">
            <v>3.2599999999999997E-2</v>
          </cell>
          <cell r="AD689">
            <v>1</v>
          </cell>
          <cell r="AE689">
            <v>100.551</v>
          </cell>
          <cell r="AF689" t="str">
            <v>AAA</v>
          </cell>
          <cell r="AG689">
            <v>100.461</v>
          </cell>
          <cell r="AH689">
            <v>0.4</v>
          </cell>
          <cell r="AI689">
            <v>0.3</v>
          </cell>
          <cell r="AJ689">
            <v>8.9996146891146035E-4</v>
          </cell>
          <cell r="AK689">
            <v>1.1148857536083718E-3</v>
          </cell>
          <cell r="AL689" t="str">
            <v>AAA</v>
          </cell>
          <cell r="AM689" t="str">
            <v>Aaa</v>
          </cell>
          <cell r="AN689" t="str">
            <v>AAA</v>
          </cell>
          <cell r="AO689" t="str">
            <v>Financial</v>
          </cell>
          <cell r="AP689" t="str">
            <v>Diversified Finan Serv</v>
          </cell>
          <cell r="AQ689" t="str">
            <v>UNITED STATES</v>
          </cell>
          <cell r="AR689" t="str">
            <v>#N/A Field Not Applicable</v>
          </cell>
        </row>
        <row r="690">
          <cell r="A690" t="str">
            <v>CP Inc</v>
          </cell>
          <cell r="B690" t="str">
            <v>UBS</v>
          </cell>
          <cell r="C690" t="str">
            <v>13409102</v>
          </cell>
          <cell r="D690" t="str">
            <v>USD</v>
          </cell>
          <cell r="E690" t="str">
            <v>015</v>
          </cell>
          <cell r="F690" t="str">
            <v>080</v>
          </cell>
          <cell r="G690" t="str">
            <v>MASSMUTUAL GLOBAL FU</v>
          </cell>
          <cell r="H690" t="str">
            <v>FRN 06 DEC 2013</v>
          </cell>
          <cell r="I690" t="str">
            <v>B57629WAX8</v>
          </cell>
          <cell r="J690" t="str">
            <v>B</v>
          </cell>
          <cell r="K690" t="str">
            <v>FLR</v>
          </cell>
          <cell r="L690">
            <v>222.78</v>
          </cell>
          <cell r="M690">
            <v>726525.84</v>
          </cell>
          <cell r="N690">
            <v>724620.06</v>
          </cell>
          <cell r="O690">
            <v>729040.68</v>
          </cell>
          <cell r="P690">
            <v>738000</v>
          </cell>
          <cell r="Q690">
            <v>729263.46</v>
          </cell>
          <cell r="R690" t="str">
            <v>MJSD  7</v>
          </cell>
          <cell r="S690">
            <v>41614</v>
          </cell>
          <cell r="T690">
            <v>2013</v>
          </cell>
          <cell r="U690">
            <v>12</v>
          </cell>
          <cell r="V690">
            <v>1163</v>
          </cell>
          <cell r="W690" t="str">
            <v>MS</v>
          </cell>
          <cell r="X690">
            <v>0.45300000000000007</v>
          </cell>
          <cell r="Y690">
            <v>0.25</v>
          </cell>
          <cell r="Z690">
            <v>8.154000403215873E-5</v>
          </cell>
          <cell r="AA690">
            <v>40451</v>
          </cell>
          <cell r="AB690">
            <v>2514.84</v>
          </cell>
          <cell r="AC690">
            <v>0.10800000000000001</v>
          </cell>
          <cell r="AD690">
            <v>1</v>
          </cell>
          <cell r="AE690">
            <v>98.786000000000001</v>
          </cell>
          <cell r="AF690" t="str">
            <v>AA+</v>
          </cell>
          <cell r="AG690">
            <v>98.186999999999983</v>
          </cell>
          <cell r="AH690">
            <v>0.9</v>
          </cell>
          <cell r="AI690">
            <v>0.8</v>
          </cell>
          <cell r="AJ690">
            <v>2.9354401451577142E-4</v>
          </cell>
          <cell r="AK690">
            <v>3.6364672393862207E-4</v>
          </cell>
          <cell r="AL690" t="str">
            <v>AA+</v>
          </cell>
          <cell r="AM690" t="str">
            <v>Aa2</v>
          </cell>
          <cell r="AN690" t="str">
            <v>AA+</v>
          </cell>
          <cell r="AO690" t="str">
            <v>Financial</v>
          </cell>
          <cell r="AP690" t="str">
            <v>Diversified Finan Serv</v>
          </cell>
          <cell r="AQ690" t="str">
            <v>UNITED STATES</v>
          </cell>
          <cell r="AR690" t="str">
            <v>#N/A Field Not Applicable</v>
          </cell>
        </row>
        <row r="691">
          <cell r="A691" t="str">
            <v>CP Inc</v>
          </cell>
          <cell r="B691" t="str">
            <v>UBS</v>
          </cell>
          <cell r="C691" t="str">
            <v>13409102</v>
          </cell>
          <cell r="D691" t="str">
            <v>USD</v>
          </cell>
          <cell r="E691" t="str">
            <v>015</v>
          </cell>
          <cell r="F691" t="str">
            <v>080</v>
          </cell>
          <cell r="G691" t="str">
            <v>MET LIFE GLOB FDG</v>
          </cell>
          <cell r="H691" t="str">
            <v>FRN 10 JUNE 2011</v>
          </cell>
          <cell r="I691" t="str">
            <v>B59217EBV5</v>
          </cell>
          <cell r="J691" t="str">
            <v>B</v>
          </cell>
          <cell r="K691" t="str">
            <v>FLR</v>
          </cell>
          <cell r="L691">
            <v>1534.75</v>
          </cell>
          <cell r="M691">
            <v>1200000</v>
          </cell>
          <cell r="N691">
            <v>1200000</v>
          </cell>
          <cell r="O691">
            <v>1214028</v>
          </cell>
          <cell r="P691">
            <v>1200000</v>
          </cell>
          <cell r="Q691">
            <v>1215562.75</v>
          </cell>
          <cell r="R691" t="str">
            <v>MJSD 10</v>
          </cell>
          <cell r="S691">
            <v>40704</v>
          </cell>
          <cell r="T691">
            <v>2011</v>
          </cell>
          <cell r="U691">
            <v>6</v>
          </cell>
          <cell r="V691">
            <v>253</v>
          </cell>
          <cell r="W691" t="str">
            <v>MS</v>
          </cell>
          <cell r="X691">
            <v>2.1920000000000002</v>
          </cell>
          <cell r="Y691">
            <v>0.25</v>
          </cell>
          <cell r="Z691">
            <v>1.3467931827254828E-4</v>
          </cell>
          <cell r="AA691">
            <v>40451</v>
          </cell>
          <cell r="AB691">
            <v>14028</v>
          </cell>
          <cell r="AC691">
            <v>6.5000000000000006E-3</v>
          </cell>
          <cell r="AD691">
            <v>1</v>
          </cell>
          <cell r="AE691">
            <v>101.169</v>
          </cell>
          <cell r="AF691" t="str">
            <v>AA-</v>
          </cell>
          <cell r="AG691">
            <v>100</v>
          </cell>
          <cell r="AH691">
            <v>2.2000000000000002</v>
          </cell>
          <cell r="AI691">
            <v>0.5</v>
          </cell>
          <cell r="AJ691">
            <v>1.1851780007984248E-3</v>
          </cell>
          <cell r="AK691">
            <v>1.4682162672791169E-3</v>
          </cell>
          <cell r="AL691" t="str">
            <v>AA-</v>
          </cell>
          <cell r="AM691" t="str">
            <v>Aa3</v>
          </cell>
          <cell r="AN691" t="str">
            <v>AA-</v>
          </cell>
          <cell r="AO691" t="str">
            <v>Financial</v>
          </cell>
          <cell r="AP691" t="str">
            <v>Insurance</v>
          </cell>
          <cell r="AQ691" t="str">
            <v>UNITED STATES</v>
          </cell>
          <cell r="AR691" t="str">
            <v>#N/A Field Not Applicable</v>
          </cell>
        </row>
        <row r="692">
          <cell r="A692" t="str">
            <v>CP Inc</v>
          </cell>
          <cell r="B692" t="str">
            <v>UBS</v>
          </cell>
          <cell r="C692" t="str">
            <v>13409102</v>
          </cell>
          <cell r="D692" t="str">
            <v>USD</v>
          </cell>
          <cell r="E692" t="str">
            <v>015</v>
          </cell>
          <cell r="F692" t="str">
            <v>080</v>
          </cell>
          <cell r="G692" t="str">
            <v>MORGAN STANLEY</v>
          </cell>
          <cell r="H692" t="str">
            <v>FRN 20 JUNE 2012</v>
          </cell>
          <cell r="I692" t="str">
            <v>B61757UAJ9</v>
          </cell>
          <cell r="J692" t="str">
            <v>B</v>
          </cell>
          <cell r="K692" t="str">
            <v>FLR</v>
          </cell>
          <cell r="L692">
            <v>783.95</v>
          </cell>
          <cell r="M692">
            <v>4012498.93</v>
          </cell>
          <cell r="N692">
            <v>4024560</v>
          </cell>
          <cell r="O692">
            <v>4031040</v>
          </cell>
          <cell r="P692">
            <v>4000000</v>
          </cell>
          <cell r="Q692">
            <v>4031823.95</v>
          </cell>
          <cell r="R692" t="str">
            <v>MJSD 20</v>
          </cell>
          <cell r="S692">
            <v>41080</v>
          </cell>
          <cell r="T692">
            <v>2012</v>
          </cell>
          <cell r="U692">
            <v>6</v>
          </cell>
          <cell r="V692">
            <v>629</v>
          </cell>
          <cell r="W692" t="str">
            <v>MS</v>
          </cell>
          <cell r="X692">
            <v>0.6409999999999999</v>
          </cell>
          <cell r="Y692">
            <v>0.25</v>
          </cell>
          <cell r="Z692">
            <v>4.5033385038477451E-4</v>
          </cell>
          <cell r="AA692">
            <v>40451</v>
          </cell>
          <cell r="AB692">
            <v>18541.07</v>
          </cell>
          <cell r="AC692">
            <v>3.3799999999999997E-2</v>
          </cell>
          <cell r="AD692">
            <v>1</v>
          </cell>
          <cell r="AE692">
            <v>100.77600000000001</v>
          </cell>
          <cell r="AF692" t="str">
            <v>AAA</v>
          </cell>
          <cell r="AG692">
            <v>100.61399999999999</v>
          </cell>
          <cell r="AH692">
            <v>0.4</v>
          </cell>
          <cell r="AI692">
            <v>0.2</v>
          </cell>
          <cell r="AJ692">
            <v>7.2053416061563927E-4</v>
          </cell>
          <cell r="AK692">
            <v>8.9260851537364407E-4</v>
          </cell>
          <cell r="AL692" t="str">
            <v>AAA</v>
          </cell>
          <cell r="AM692" t="str">
            <v>Aaa</v>
          </cell>
          <cell r="AN692" t="str">
            <v>AAA</v>
          </cell>
          <cell r="AO692" t="str">
            <v>Financial</v>
          </cell>
          <cell r="AP692" t="str">
            <v>Banks</v>
          </cell>
          <cell r="AQ692" t="str">
            <v>UNITED STATES</v>
          </cell>
          <cell r="AR692" t="str">
            <v>#N/A Field Not Applicable</v>
          </cell>
        </row>
        <row r="693">
          <cell r="A693" t="str">
            <v>CP Inc</v>
          </cell>
          <cell r="B693" t="str">
            <v>UBS</v>
          </cell>
          <cell r="C693" t="str">
            <v>13409102</v>
          </cell>
          <cell r="D693" t="str">
            <v>USD</v>
          </cell>
          <cell r="E693" t="str">
            <v>270</v>
          </cell>
          <cell r="F693" t="str">
            <v>080</v>
          </cell>
          <cell r="G693" t="str">
            <v>ROYAL BK SCOTLAND</v>
          </cell>
          <cell r="H693" t="str">
            <v>FRN 11 MAY 2012</v>
          </cell>
          <cell r="I693" t="str">
            <v>B78011CAB2</v>
          </cell>
          <cell r="J693" t="str">
            <v>B</v>
          </cell>
          <cell r="K693" t="str">
            <v>FLR</v>
          </cell>
          <cell r="L693">
            <v>2803.13</v>
          </cell>
          <cell r="M693">
            <v>1800000</v>
          </cell>
          <cell r="N693">
            <v>1800000</v>
          </cell>
          <cell r="O693">
            <v>1810332</v>
          </cell>
          <cell r="P693">
            <v>1800000</v>
          </cell>
          <cell r="Q693">
            <v>1813135.13</v>
          </cell>
          <cell r="R693" t="str">
            <v>FMAN 12</v>
          </cell>
          <cell r="S693">
            <v>41040</v>
          </cell>
          <cell r="T693">
            <v>2012</v>
          </cell>
          <cell r="U693">
            <v>5</v>
          </cell>
          <cell r="V693">
            <v>589</v>
          </cell>
          <cell r="W693" t="str">
            <v>MS</v>
          </cell>
          <cell r="X693">
            <v>1.121</v>
          </cell>
          <cell r="Y693">
            <v>0.17</v>
          </cell>
          <cell r="Z693">
            <v>1.3737290463799925E-4</v>
          </cell>
          <cell r="AA693">
            <v>40451</v>
          </cell>
          <cell r="AB693">
            <v>10332</v>
          </cell>
          <cell r="AC693">
            <v>2.9600000000000001E-2</v>
          </cell>
          <cell r="AD693">
            <v>1</v>
          </cell>
          <cell r="AE693">
            <v>100.574</v>
          </cell>
          <cell r="AF693" t="str">
            <v>AAA</v>
          </cell>
          <cell r="AG693">
            <v>100</v>
          </cell>
          <cell r="AH693">
            <v>1.2</v>
          </cell>
          <cell r="AI693">
            <v>0.8</v>
          </cell>
          <cell r="AJ693">
            <v>9.696910915623475E-4</v>
          </cell>
          <cell r="AK693">
            <v>1.2012678550465503E-3</v>
          </cell>
          <cell r="AL693" t="str">
            <v>AAA</v>
          </cell>
          <cell r="AM693" t="str">
            <v>Aaa</v>
          </cell>
          <cell r="AN693" t="str">
            <v>AAA</v>
          </cell>
          <cell r="AO693" t="str">
            <v>Financial</v>
          </cell>
          <cell r="AP693" t="str">
            <v>Banks</v>
          </cell>
          <cell r="AQ693" t="str">
            <v>BRITAIN</v>
          </cell>
          <cell r="AR693" t="str">
            <v>#N/A Field Not Applicable</v>
          </cell>
        </row>
        <row r="694">
          <cell r="A694" t="str">
            <v>CP Inc</v>
          </cell>
          <cell r="B694" t="str">
            <v>UBS</v>
          </cell>
          <cell r="C694" t="str">
            <v>13409102</v>
          </cell>
          <cell r="D694" t="str">
            <v>USD</v>
          </cell>
          <cell r="E694" t="str">
            <v>015</v>
          </cell>
          <cell r="F694" t="str">
            <v>080</v>
          </cell>
          <cell r="G694" t="str">
            <v>UNION BANK</v>
          </cell>
          <cell r="H694" t="str">
            <v>FRN 16 MAR 2012</v>
          </cell>
          <cell r="I694" t="str">
            <v>B905266AA0</v>
          </cell>
          <cell r="J694" t="str">
            <v>B</v>
          </cell>
          <cell r="K694" t="str">
            <v>FLR</v>
          </cell>
          <cell r="L694">
            <v>204.95</v>
          </cell>
          <cell r="M694">
            <v>1000000</v>
          </cell>
          <cell r="N694">
            <v>1000000</v>
          </cell>
          <cell r="O694">
            <v>1004340</v>
          </cell>
          <cell r="P694">
            <v>1000000</v>
          </cell>
          <cell r="Q694">
            <v>1004544.95</v>
          </cell>
          <cell r="R694" t="str">
            <v>MJSD 16</v>
          </cell>
          <cell r="S694">
            <v>40984</v>
          </cell>
          <cell r="T694">
            <v>2012</v>
          </cell>
          <cell r="U694">
            <v>3</v>
          </cell>
          <cell r="V694">
            <v>533</v>
          </cell>
          <cell r="W694" t="str">
            <v>MS</v>
          </cell>
          <cell r="X694">
            <v>0.49200000000000005</v>
          </cell>
          <cell r="Y694">
            <v>0.25</v>
          </cell>
          <cell r="Z694">
            <v>1.1223276522712356E-4</v>
          </cell>
          <cell r="AA694">
            <v>40451</v>
          </cell>
          <cell r="AB694">
            <v>4340</v>
          </cell>
          <cell r="AC694">
            <v>2.5000000000000001E-2</v>
          </cell>
          <cell r="AD694">
            <v>1</v>
          </cell>
          <cell r="AE694">
            <v>100.434</v>
          </cell>
          <cell r="AF694" t="str">
            <v>AAA</v>
          </cell>
          <cell r="AG694">
            <v>100</v>
          </cell>
          <cell r="AH694">
            <v>0.5</v>
          </cell>
          <cell r="AI694">
            <v>0.2</v>
          </cell>
          <cell r="AJ694">
            <v>2.2446553045424712E-4</v>
          </cell>
          <cell r="AK694">
            <v>2.78071262742257E-4</v>
          </cell>
          <cell r="AL694" t="str">
            <v>AAA</v>
          </cell>
          <cell r="AM694" t="str">
            <v>Aaa</v>
          </cell>
          <cell r="AN694" t="str">
            <v>AAA</v>
          </cell>
          <cell r="AO694" t="str">
            <v>Financial</v>
          </cell>
          <cell r="AP694" t="str">
            <v>Banks</v>
          </cell>
          <cell r="AQ694" t="str">
            <v>UNITED STATES</v>
          </cell>
          <cell r="AR694" t="str">
            <v>#N/A Field Not Applicable</v>
          </cell>
        </row>
        <row r="695">
          <cell r="A695" t="str">
            <v>CP Inc</v>
          </cell>
          <cell r="B695" t="str">
            <v>UBS</v>
          </cell>
          <cell r="C695" t="str">
            <v>13409102</v>
          </cell>
          <cell r="D695" t="str">
            <v>USD</v>
          </cell>
          <cell r="E695" t="str">
            <v>015</v>
          </cell>
          <cell r="F695" t="str">
            <v>080</v>
          </cell>
          <cell r="G695" t="str">
            <v>WELLS FARGO COMPANY</v>
          </cell>
          <cell r="H695" t="str">
            <v>FRN 12 JAN 2011</v>
          </cell>
          <cell r="I695" t="str">
            <v>B949746NC1</v>
          </cell>
          <cell r="J695" t="str">
            <v>B</v>
          </cell>
          <cell r="K695" t="str">
            <v>FLR</v>
          </cell>
          <cell r="L695">
            <v>1411.87</v>
          </cell>
          <cell r="M695">
            <v>998507.99</v>
          </cell>
          <cell r="N695">
            <v>987049.9</v>
          </cell>
          <cell r="O695">
            <v>1000450</v>
          </cell>
          <cell r="P695">
            <v>1000000</v>
          </cell>
          <cell r="Q695">
            <v>1001861.87</v>
          </cell>
          <cell r="R695" t="str">
            <v>JAJO 12</v>
          </cell>
          <cell r="S695">
            <v>40555</v>
          </cell>
          <cell r="T695">
            <v>2011</v>
          </cell>
          <cell r="U695">
            <v>1</v>
          </cell>
          <cell r="V695">
            <v>104</v>
          </cell>
          <cell r="W695" t="str">
            <v>MS</v>
          </cell>
          <cell r="X695">
            <v>0.627</v>
          </cell>
          <cell r="Y695">
            <v>0.08</v>
          </cell>
          <cell r="Z695">
            <v>3.5860900102104652E-5</v>
          </cell>
          <cell r="AA695">
            <v>40451</v>
          </cell>
          <cell r="AB695">
            <v>1942.01</v>
          </cell>
          <cell r="AC695">
            <v>1.5E-3</v>
          </cell>
          <cell r="AD695">
            <v>1</v>
          </cell>
          <cell r="AE695">
            <v>100.045</v>
          </cell>
          <cell r="AF695" t="str">
            <v>AA-</v>
          </cell>
          <cell r="AG695">
            <v>98.704999999999998</v>
          </cell>
          <cell r="AH695">
            <v>1.4</v>
          </cell>
          <cell r="AI695">
            <v>0.5</v>
          </cell>
          <cell r="AJ695">
            <v>6.2756575178683142E-4</v>
          </cell>
          <cell r="AK695">
            <v>7.7743785738509214E-4</v>
          </cell>
          <cell r="AL695" t="str">
            <v>AA-</v>
          </cell>
          <cell r="AM695" t="str">
            <v>A1</v>
          </cell>
          <cell r="AN695" t="str">
            <v>AA-</v>
          </cell>
          <cell r="AO695" t="str">
            <v>Financial</v>
          </cell>
          <cell r="AP695" t="str">
            <v>Banks</v>
          </cell>
          <cell r="AQ695" t="str">
            <v>UNITED STATES</v>
          </cell>
          <cell r="AR695" t="str">
            <v>#N/A Field Not Applicable</v>
          </cell>
        </row>
        <row r="696">
          <cell r="A696" t="str">
            <v>CP Inc</v>
          </cell>
          <cell r="B696" t="str">
            <v>Inveco</v>
          </cell>
          <cell r="C696" t="str">
            <v>13400002</v>
          </cell>
          <cell r="D696" t="str">
            <v>USD</v>
          </cell>
          <cell r="E696" t="str">
            <v>015</v>
          </cell>
          <cell r="F696" t="str">
            <v>085</v>
          </cell>
          <cell r="G696" t="str">
            <v>PEPSICO INC</v>
          </cell>
          <cell r="H696" t="str">
            <v>FRN 15 JUL 2011</v>
          </cell>
          <cell r="I696" t="str">
            <v>B713448BL1</v>
          </cell>
          <cell r="J696" t="str">
            <v>B</v>
          </cell>
          <cell r="K696" t="str">
            <v>FLR</v>
          </cell>
          <cell r="L696">
            <v>1806.81</v>
          </cell>
          <cell r="M696">
            <v>1500000</v>
          </cell>
          <cell r="N696">
            <v>1500000</v>
          </cell>
          <cell r="O696">
            <v>1501155</v>
          </cell>
          <cell r="P696">
            <v>1500000</v>
          </cell>
          <cell r="Q696">
            <v>1502961.81</v>
          </cell>
          <cell r="R696" t="str">
            <v>JAJO 15</v>
          </cell>
          <cell r="S696">
            <v>40739</v>
          </cell>
          <cell r="T696">
            <v>2011</v>
          </cell>
          <cell r="U696">
            <v>7</v>
          </cell>
          <cell r="V696">
            <v>288</v>
          </cell>
          <cell r="W696" t="str">
            <v>MS</v>
          </cell>
          <cell r="X696">
            <v>0.55600000000000005</v>
          </cell>
          <cell r="Y696">
            <v>0.08</v>
          </cell>
          <cell r="Z696">
            <v>5.3871727309019312E-5</v>
          </cell>
          <cell r="AA696">
            <v>40451</v>
          </cell>
          <cell r="AB696">
            <v>1155</v>
          </cell>
          <cell r="AC696">
            <v>8.199999999999999E-3</v>
          </cell>
          <cell r="AD696">
            <v>1</v>
          </cell>
          <cell r="AE696">
            <v>100.07700000000001</v>
          </cell>
          <cell r="AF696" t="str">
            <v>A-</v>
          </cell>
          <cell r="AG696">
            <v>100</v>
          </cell>
          <cell r="AH696">
            <v>0.3</v>
          </cell>
          <cell r="AI696">
            <v>0.5</v>
          </cell>
          <cell r="AJ696">
            <v>2.0201897740882241E-4</v>
          </cell>
          <cell r="AK696">
            <v>2.5026413646803131E-4</v>
          </cell>
          <cell r="AL696" t="str">
            <v>A-</v>
          </cell>
          <cell r="AM696" t="str">
            <v>Aa3</v>
          </cell>
          <cell r="AN696" t="str">
            <v>A-</v>
          </cell>
          <cell r="AO696" t="str">
            <v>Consumer, Non-cyclical</v>
          </cell>
          <cell r="AP696" t="str">
            <v>Beverages</v>
          </cell>
          <cell r="AQ696" t="str">
            <v>UNITED STATES</v>
          </cell>
          <cell r="AR696" t="str">
            <v>#N/A Field Not Applicable</v>
          </cell>
        </row>
        <row r="697">
          <cell r="A697" t="str">
            <v>CP Inc</v>
          </cell>
          <cell r="B697" t="str">
            <v>Inveco</v>
          </cell>
          <cell r="C697" t="str">
            <v>13400002</v>
          </cell>
          <cell r="D697" t="str">
            <v>USD</v>
          </cell>
          <cell r="E697" t="str">
            <v>250</v>
          </cell>
          <cell r="F697" t="str">
            <v>085</v>
          </cell>
          <cell r="G697" t="str">
            <v>SWEDBANK AB</v>
          </cell>
          <cell r="H697" t="str">
            <v>FRN 14 JAN 2013</v>
          </cell>
          <cell r="I697" t="str">
            <v>B87019EAK1</v>
          </cell>
          <cell r="J697" t="str">
            <v>B</v>
          </cell>
          <cell r="K697" t="str">
            <v>FLR</v>
          </cell>
          <cell r="L697">
            <v>2140.81</v>
          </cell>
          <cell r="M697">
            <v>1005786.55</v>
          </cell>
          <cell r="N697">
            <v>1007780</v>
          </cell>
          <cell r="O697">
            <v>997730</v>
          </cell>
          <cell r="P697">
            <v>1000000</v>
          </cell>
          <cell r="Q697">
            <v>999870.81</v>
          </cell>
          <cell r="R697" t="str">
            <v>JAJO 14</v>
          </cell>
          <cell r="S697">
            <v>41288</v>
          </cell>
          <cell r="T697">
            <v>2013</v>
          </cell>
          <cell r="U697">
            <v>1</v>
          </cell>
          <cell r="V697">
            <v>837</v>
          </cell>
          <cell r="W697" t="str">
            <v>MS</v>
          </cell>
          <cell r="X697">
            <v>0.97599999999999998</v>
          </cell>
          <cell r="Y697">
            <v>0.08</v>
          </cell>
          <cell r="Z697">
            <v>3.6122305835119542E-5</v>
          </cell>
          <cell r="AA697">
            <v>40451</v>
          </cell>
          <cell r="AB697">
            <v>-8056.55</v>
          </cell>
          <cell r="AC697">
            <v>5.6900000000000006E-2</v>
          </cell>
          <cell r="AD697">
            <v>1</v>
          </cell>
          <cell r="AE697">
            <v>99.772999999999996</v>
          </cell>
          <cell r="AF697" t="str">
            <v>AAA</v>
          </cell>
          <cell r="AG697">
            <v>100.77800000000001</v>
          </cell>
          <cell r="AH697">
            <v>0.5</v>
          </cell>
          <cell r="AI697">
            <v>1.1000000000000001</v>
          </cell>
          <cell r="AJ697">
            <v>2.2576441146949714E-4</v>
          </cell>
          <cell r="AK697">
            <v>2.796803360076782E-4</v>
          </cell>
          <cell r="AL697" t="str">
            <v>AAA</v>
          </cell>
          <cell r="AM697" t="str">
            <v>Aaa</v>
          </cell>
          <cell r="AN697" t="str">
            <v>AAA</v>
          </cell>
          <cell r="AO697" t="str">
            <v>Financial</v>
          </cell>
          <cell r="AP697" t="str">
            <v>Banks</v>
          </cell>
          <cell r="AQ697" t="str">
            <v>SWEDEN</v>
          </cell>
          <cell r="AR697" t="str">
            <v>#N/A Field Not Applicable</v>
          </cell>
        </row>
        <row r="698">
          <cell r="A698" t="str">
            <v>CP Ltd</v>
          </cell>
          <cell r="B698" t="str">
            <v>HSBC CP Ltd</v>
          </cell>
          <cell r="C698" t="str">
            <v>13400012</v>
          </cell>
          <cell r="D698" t="str">
            <v>USD</v>
          </cell>
          <cell r="E698" t="str">
            <v>005</v>
          </cell>
          <cell r="F698" t="str">
            <v>085</v>
          </cell>
          <cell r="G698" t="str">
            <v>BANK OF NOVA SCOTIA</v>
          </cell>
          <cell r="H698" t="str">
            <v>FRN 06 JAN 2012</v>
          </cell>
          <cell r="I698" t="str">
            <v>B06416PT58</v>
          </cell>
          <cell r="J698" t="str">
            <v>B</v>
          </cell>
          <cell r="K698" t="str">
            <v>FLR</v>
          </cell>
          <cell r="L698">
            <v>5178.84</v>
          </cell>
          <cell r="M698">
            <v>3000000</v>
          </cell>
          <cell r="N698">
            <v>3000000</v>
          </cell>
          <cell r="O698">
            <v>3000000</v>
          </cell>
          <cell r="P698">
            <v>3000000</v>
          </cell>
          <cell r="Q698">
            <v>3005178.84</v>
          </cell>
          <cell r="R698" t="str">
            <v>JAJO  8</v>
          </cell>
          <cell r="S698">
            <v>40914</v>
          </cell>
          <cell r="T698">
            <v>2012</v>
          </cell>
          <cell r="U698">
            <v>1</v>
          </cell>
          <cell r="V698">
            <v>463</v>
          </cell>
          <cell r="W698" t="str">
            <v>MS</v>
          </cell>
          <cell r="X698">
            <v>0.73099999999999998</v>
          </cell>
          <cell r="Y698">
            <v>0.08</v>
          </cell>
          <cell r="Z698">
            <v>1.0774345461803862E-4</v>
          </cell>
          <cell r="AA698">
            <v>40451</v>
          </cell>
          <cell r="AB698">
            <v>0</v>
          </cell>
          <cell r="AC698">
            <v>1.89E-2</v>
          </cell>
          <cell r="AD698">
            <v>1</v>
          </cell>
          <cell r="AE698">
            <v>100</v>
          </cell>
          <cell r="AF698" t="str">
            <v>N/R</v>
          </cell>
          <cell r="AG698">
            <v>100</v>
          </cell>
          <cell r="AH698">
            <v>0.7</v>
          </cell>
          <cell r="AI698">
            <v>0.7</v>
          </cell>
          <cell r="AJ698">
            <v>9.4275522790783787E-4</v>
          </cell>
          <cell r="AK698">
            <v>1.1678993035174794E-3</v>
          </cell>
          <cell r="AL698" t="str">
            <v>NR</v>
          </cell>
          <cell r="AM698" t="str">
            <v>Aa1</v>
          </cell>
          <cell r="AN698" t="str">
            <v>NR</v>
          </cell>
          <cell r="AO698" t="str">
            <v>Financial</v>
          </cell>
          <cell r="AP698" t="str">
            <v>Banks</v>
          </cell>
          <cell r="AQ698" t="str">
            <v>CANADA</v>
          </cell>
          <cell r="AR698" t="str">
            <v>#N/A Field Not Applicable</v>
          </cell>
        </row>
        <row r="699">
          <cell r="A699" t="str">
            <v>CP Ltd</v>
          </cell>
          <cell r="B699" t="str">
            <v>HSBC CP Ltd</v>
          </cell>
          <cell r="C699" t="str">
            <v>13400012</v>
          </cell>
          <cell r="D699" t="str">
            <v>USD</v>
          </cell>
          <cell r="E699" t="str">
            <v>015</v>
          </cell>
          <cell r="F699" t="str">
            <v>085</v>
          </cell>
          <cell r="G699" t="str">
            <v>JOHN DEERE CAP CORP</v>
          </cell>
          <cell r="H699" t="str">
            <v>FRN 10 JUN 2011</v>
          </cell>
          <cell r="I699" t="str">
            <v>B24422EQS1</v>
          </cell>
          <cell r="J699" t="str">
            <v>B</v>
          </cell>
          <cell r="K699" t="str">
            <v>FLR</v>
          </cell>
          <cell r="L699">
            <v>3438.95</v>
          </cell>
          <cell r="M699">
            <v>5678162.4299999997</v>
          </cell>
          <cell r="N699">
            <v>5695909.75</v>
          </cell>
          <cell r="O699">
            <v>5685084.5999999996</v>
          </cell>
          <cell r="P699">
            <v>5655000</v>
          </cell>
          <cell r="Q699">
            <v>5688523.5499999998</v>
          </cell>
          <cell r="R699" t="str">
            <v>MJSD 10</v>
          </cell>
          <cell r="S699">
            <v>40704</v>
          </cell>
          <cell r="T699">
            <v>2011</v>
          </cell>
          <cell r="U699">
            <v>6</v>
          </cell>
          <cell r="V699">
            <v>253</v>
          </cell>
          <cell r="W699" t="str">
            <v>MS</v>
          </cell>
          <cell r="X699">
            <v>1.042</v>
          </cell>
          <cell r="Y699">
            <v>0.25</v>
          </cell>
          <cell r="Z699">
            <v>6.372758709276634E-4</v>
          </cell>
          <cell r="AA699">
            <v>40451</v>
          </cell>
          <cell r="AB699">
            <v>6922.17</v>
          </cell>
          <cell r="AC699">
            <v>6.6E-3</v>
          </cell>
          <cell r="AD699">
            <v>1</v>
          </cell>
          <cell r="AE699">
            <v>100.53200000000001</v>
          </cell>
          <cell r="AF699" t="str">
            <v>A</v>
          </cell>
          <cell r="AG699">
            <v>100.723</v>
          </cell>
          <cell r="AH699">
            <v>0.4</v>
          </cell>
          <cell r="AI699">
            <v>0.3</v>
          </cell>
          <cell r="AJ699">
            <v>1.0196413934842614E-3</v>
          </cell>
          <cell r="AK699">
            <v>1.263147037572594E-3</v>
          </cell>
          <cell r="AL699" t="str">
            <v xml:space="preserve">A </v>
          </cell>
          <cell r="AM699" t="str">
            <v>A2</v>
          </cell>
          <cell r="AN699" t="str">
            <v xml:space="preserve">A </v>
          </cell>
          <cell r="AO699" t="str">
            <v>Financial</v>
          </cell>
          <cell r="AP699" t="str">
            <v>Diversified Finan Serv</v>
          </cell>
          <cell r="AQ699" t="str">
            <v>UNITED STATES</v>
          </cell>
          <cell r="AR699" t="str">
            <v>#N/A Field Not Applicable</v>
          </cell>
        </row>
        <row r="700">
          <cell r="A700" t="str">
            <v>CP Ltd</v>
          </cell>
          <cell r="B700" t="str">
            <v>HSBC CP Ltd</v>
          </cell>
          <cell r="C700" t="str">
            <v>13400012</v>
          </cell>
          <cell r="D700" t="str">
            <v>USD</v>
          </cell>
          <cell r="E700" t="str">
            <v>015</v>
          </cell>
          <cell r="F700" t="str">
            <v>085</v>
          </cell>
          <cell r="G700" t="str">
            <v>GOLDMAN SACHS GRP</v>
          </cell>
          <cell r="H700" t="str">
            <v>FRN 15 MAR 2011</v>
          </cell>
          <cell r="I700" t="str">
            <v>B38146FAJ0</v>
          </cell>
          <cell r="J700" t="str">
            <v>B</v>
          </cell>
          <cell r="K700" t="str">
            <v>FLR</v>
          </cell>
          <cell r="L700">
            <v>496.25</v>
          </cell>
          <cell r="M700">
            <v>3001721.99</v>
          </cell>
          <cell r="N700">
            <v>3005406</v>
          </cell>
          <cell r="O700">
            <v>3001350</v>
          </cell>
          <cell r="P700">
            <v>3000000</v>
          </cell>
          <cell r="Q700">
            <v>3001846.25</v>
          </cell>
          <cell r="R700" t="str">
            <v>MJSD 15</v>
          </cell>
          <cell r="S700">
            <v>40617</v>
          </cell>
          <cell r="T700">
            <v>2011</v>
          </cell>
          <cell r="U700">
            <v>3</v>
          </cell>
          <cell r="V700">
            <v>166</v>
          </cell>
          <cell r="W700" t="str">
            <v>MS</v>
          </cell>
          <cell r="X700">
            <v>0.37200000000000005</v>
          </cell>
          <cell r="Y700">
            <v>0.25</v>
          </cell>
          <cell r="Z700">
            <v>3.3689155938076417E-4</v>
          </cell>
          <cell r="AA700">
            <v>40451</v>
          </cell>
          <cell r="AB700">
            <v>-371.99</v>
          </cell>
          <cell r="AC700">
            <v>3.3E-3</v>
          </cell>
          <cell r="AD700">
            <v>1</v>
          </cell>
          <cell r="AE700">
            <v>100.045</v>
          </cell>
          <cell r="AF700" t="str">
            <v>AAA</v>
          </cell>
          <cell r="AG700">
            <v>100.18</v>
          </cell>
          <cell r="AH700">
            <v>0.3</v>
          </cell>
          <cell r="AI700">
            <v>0.3</v>
          </cell>
          <cell r="AJ700">
            <v>4.04269871256917E-4</v>
          </cell>
          <cell r="AK700">
            <v>5.008155744963003E-4</v>
          </cell>
          <cell r="AL700" t="str">
            <v>AAA</v>
          </cell>
          <cell r="AM700" t="str">
            <v>Aaa</v>
          </cell>
          <cell r="AN700" t="str">
            <v>AAA</v>
          </cell>
          <cell r="AO700" t="str">
            <v>Financial</v>
          </cell>
          <cell r="AP700" t="str">
            <v>Banks</v>
          </cell>
          <cell r="AQ700" t="str">
            <v>UNITED STATES</v>
          </cell>
          <cell r="AR700" t="str">
            <v>#N/A Field Not Applicable</v>
          </cell>
        </row>
        <row r="701">
          <cell r="A701" t="str">
            <v>CP Ltd</v>
          </cell>
          <cell r="B701" t="str">
            <v>HSBC CP Ltd</v>
          </cell>
          <cell r="C701" t="str">
            <v>13400012</v>
          </cell>
          <cell r="D701" t="str">
            <v>USD</v>
          </cell>
          <cell r="E701" t="str">
            <v>150</v>
          </cell>
          <cell r="F701" t="str">
            <v>085</v>
          </cell>
          <cell r="G701" t="str">
            <v>KFW</v>
          </cell>
          <cell r="H701" t="str">
            <v>FRN 02 MAR 2011</v>
          </cell>
          <cell r="I701" t="str">
            <v>B48245ABT7</v>
          </cell>
          <cell r="J701" t="str">
            <v>B</v>
          </cell>
          <cell r="K701" t="str">
            <v>FLR</v>
          </cell>
          <cell r="L701">
            <v>919.35</v>
          </cell>
          <cell r="M701">
            <v>2002605.22</v>
          </cell>
          <cell r="N701">
            <v>2008964</v>
          </cell>
          <cell r="O701">
            <v>2001160</v>
          </cell>
          <cell r="P701">
            <v>2000000</v>
          </cell>
          <cell r="Q701">
            <v>2002079.35</v>
          </cell>
          <cell r="R701" t="str">
            <v>MJSD  2</v>
          </cell>
          <cell r="S701">
            <v>40604</v>
          </cell>
          <cell r="T701">
            <v>2011</v>
          </cell>
          <cell r="U701">
            <v>3</v>
          </cell>
          <cell r="V701">
            <v>153</v>
          </cell>
          <cell r="W701" t="str">
            <v>MS</v>
          </cell>
          <cell r="X701">
            <v>0.57099999999999995</v>
          </cell>
          <cell r="Y701">
            <v>0.25</v>
          </cell>
          <cell r="Z701">
            <v>2.2475792149887213E-4</v>
          </cell>
          <cell r="AA701">
            <v>40451</v>
          </cell>
          <cell r="AB701">
            <v>-1445.22</v>
          </cell>
          <cell r="AC701">
            <v>2.8999999999999998E-3</v>
          </cell>
          <cell r="AD701">
            <v>1</v>
          </cell>
          <cell r="AE701">
            <v>100.05799999999999</v>
          </cell>
          <cell r="AF701" t="str">
            <v>AAA</v>
          </cell>
          <cell r="AG701">
            <v>100.44799999999999</v>
          </cell>
          <cell r="AH701">
            <v>0.3</v>
          </cell>
          <cell r="AI701">
            <v>0.4</v>
          </cell>
          <cell r="AJ701">
            <v>2.6970950579864654E-4</v>
          </cell>
          <cell r="AK701">
            <v>3.341201773797812E-4</v>
          </cell>
          <cell r="AL701" t="str">
            <v>AAA</v>
          </cell>
          <cell r="AM701" t="str">
            <v>Aaa</v>
          </cell>
          <cell r="AN701" t="str">
            <v>AAA</v>
          </cell>
          <cell r="AO701" t="str">
            <v>Financial</v>
          </cell>
          <cell r="AP701" t="str">
            <v>Banks</v>
          </cell>
          <cell r="AQ701" t="str">
            <v>GERMANY</v>
          </cell>
          <cell r="AR701" t="str">
            <v>#N/A Field Not Applicable</v>
          </cell>
        </row>
        <row r="702">
          <cell r="A702" t="str">
            <v>CP Ltd</v>
          </cell>
          <cell r="B702" t="str">
            <v>HSBC CP Ltd</v>
          </cell>
          <cell r="C702" t="str">
            <v>13400012</v>
          </cell>
          <cell r="D702" t="str">
            <v>USD</v>
          </cell>
          <cell r="E702" t="str">
            <v>250</v>
          </cell>
          <cell r="F702" t="str">
            <v>085</v>
          </cell>
          <cell r="G702" t="str">
            <v>SVENSKA HANDELSBANKE</v>
          </cell>
          <cell r="H702" t="str">
            <v>FRN 14 SEP 2012</v>
          </cell>
          <cell r="I702" t="str">
            <v>B86959LAC7</v>
          </cell>
          <cell r="J702" t="str">
            <v>B</v>
          </cell>
          <cell r="K702" t="str">
            <v>FLR</v>
          </cell>
          <cell r="L702">
            <v>610.20000000000005</v>
          </cell>
          <cell r="M702">
            <v>1000000</v>
          </cell>
          <cell r="N702">
            <v>1000000</v>
          </cell>
          <cell r="O702">
            <v>1003850</v>
          </cell>
          <cell r="P702">
            <v>1000000</v>
          </cell>
          <cell r="Q702">
            <v>1004460.2</v>
          </cell>
          <cell r="R702" t="str">
            <v>MJSD 14</v>
          </cell>
          <cell r="S702">
            <v>41166</v>
          </cell>
          <cell r="T702">
            <v>2012</v>
          </cell>
          <cell r="U702">
            <v>9</v>
          </cell>
          <cell r="V702">
            <v>715</v>
          </cell>
          <cell r="W702" t="str">
            <v>MS</v>
          </cell>
          <cell r="X702">
            <v>1.2920000000000003</v>
          </cell>
          <cell r="Y702">
            <v>0.25</v>
          </cell>
          <cell r="Z702">
            <v>1.1223276522712356E-4</v>
          </cell>
          <cell r="AA702">
            <v>40451</v>
          </cell>
          <cell r="AB702">
            <v>3850</v>
          </cell>
          <cell r="AC702">
            <v>4.24E-2</v>
          </cell>
          <cell r="AD702">
            <v>1</v>
          </cell>
          <cell r="AE702">
            <v>100.38500000000001</v>
          </cell>
          <cell r="AF702" t="str">
            <v>AA-</v>
          </cell>
          <cell r="AG702">
            <v>100</v>
          </cell>
          <cell r="AH702">
            <v>1.3</v>
          </cell>
          <cell r="AI702">
            <v>1.1000000000000001</v>
          </cell>
          <cell r="AJ702">
            <v>5.836103791810425E-4</v>
          </cell>
          <cell r="AK702">
            <v>7.2298528312986817E-4</v>
          </cell>
          <cell r="AL702" t="str">
            <v>AA-</v>
          </cell>
          <cell r="AM702" t="str">
            <v>Aa2</v>
          </cell>
          <cell r="AN702" t="str">
            <v>AA-</v>
          </cell>
          <cell r="AO702" t="str">
            <v>Financial</v>
          </cell>
          <cell r="AP702" t="str">
            <v>Banks</v>
          </cell>
          <cell r="AQ702" t="str">
            <v>SWEDEN</v>
          </cell>
          <cell r="AR702" t="str">
            <v>#N/A Field Not Applicable</v>
          </cell>
        </row>
        <row r="703">
          <cell r="A703" t="str">
            <v>CP Inc</v>
          </cell>
          <cell r="B703" t="str">
            <v>Treasury - Partners</v>
          </cell>
          <cell r="C703" t="str">
            <v>13401822</v>
          </cell>
          <cell r="D703" t="str">
            <v>USD</v>
          </cell>
          <cell r="E703" t="str">
            <v>015</v>
          </cell>
          <cell r="F703" t="str">
            <v>085</v>
          </cell>
          <cell r="G703" t="str">
            <v>BERKSHIRE HATHAWAY F</v>
          </cell>
          <cell r="H703" t="str">
            <v>FLTG JAN 13 12</v>
          </cell>
          <cell r="I703" t="str">
            <v>084664BM2</v>
          </cell>
          <cell r="J703" t="str">
            <v>B</v>
          </cell>
          <cell r="K703" t="str">
            <v>FLR</v>
          </cell>
          <cell r="L703">
            <v>2172.6999999999998</v>
          </cell>
          <cell r="M703">
            <v>1502024.64</v>
          </cell>
          <cell r="N703">
            <v>1502370</v>
          </cell>
          <cell r="O703">
            <v>1500703.13</v>
          </cell>
          <cell r="P703">
            <v>1500000</v>
          </cell>
          <cell r="Q703">
            <v>1502875.83</v>
          </cell>
          <cell r="R703" t="str">
            <v>JAJO 13</v>
          </cell>
          <cell r="S703">
            <v>40921</v>
          </cell>
          <cell r="T703">
            <v>2012</v>
          </cell>
          <cell r="U703">
            <v>1</v>
          </cell>
          <cell r="V703">
            <v>470</v>
          </cell>
          <cell r="W703" t="str">
            <v>MS</v>
          </cell>
          <cell r="X703">
            <v>0.65200000000000002</v>
          </cell>
          <cell r="Y703">
            <v>0.08</v>
          </cell>
          <cell r="Z703">
            <v>5.3944441211671924E-5</v>
          </cell>
          <cell r="AA703">
            <v>40451</v>
          </cell>
          <cell r="AB703">
            <v>-1321.52</v>
          </cell>
          <cell r="AC703">
            <v>1.9599999999999999E-2</v>
          </cell>
          <cell r="AD703">
            <v>1</v>
          </cell>
          <cell r="AE703">
            <v>100.04700000000001</v>
          </cell>
          <cell r="AF703" t="str">
            <v>AA+</v>
          </cell>
          <cell r="AG703">
            <v>100.15799999999999</v>
          </cell>
          <cell r="AH703">
            <v>0.3</v>
          </cell>
          <cell r="AI703">
            <v>0.6</v>
          </cell>
          <cell r="AJ703">
            <v>2.0229165454376969E-4</v>
          </cell>
          <cell r="AK703">
            <v>2.5060193298887033E-4</v>
          </cell>
          <cell r="AL703" t="str">
            <v>AA+</v>
          </cell>
          <cell r="AM703" t="str">
            <v>Aa2</v>
          </cell>
          <cell r="AN703" t="str">
            <v>AA+</v>
          </cell>
          <cell r="AO703" t="str">
            <v>Financial</v>
          </cell>
          <cell r="AP703" t="str">
            <v>Insurance</v>
          </cell>
          <cell r="AQ703" t="str">
            <v>UNITED STATES</v>
          </cell>
          <cell r="AR703" t="str">
            <v>#N/A Field Not Applicable</v>
          </cell>
        </row>
        <row r="704">
          <cell r="A704" t="str">
            <v>CP Inc</v>
          </cell>
          <cell r="B704" t="str">
            <v>ARS</v>
          </cell>
          <cell r="C704" t="str">
            <v>13404352</v>
          </cell>
          <cell r="D704" t="str">
            <v>USD</v>
          </cell>
          <cell r="E704" t="str">
            <v>015</v>
          </cell>
          <cell r="F704" t="str">
            <v>085</v>
          </cell>
          <cell r="G704" t="str">
            <v>ATHILON CAPITAL CORP</v>
          </cell>
          <cell r="H704" t="str">
            <v>FRN 9 AUG 2035</v>
          </cell>
          <cell r="I704" t="str">
            <v>B047468AC7</v>
          </cell>
          <cell r="J704" t="str">
            <v>B</v>
          </cell>
          <cell r="K704" t="str">
            <v>FLR</v>
          </cell>
          <cell r="L704">
            <v>5369.65</v>
          </cell>
          <cell r="M704">
            <v>5000000</v>
          </cell>
          <cell r="N704">
            <v>5000000</v>
          </cell>
          <cell r="O704">
            <v>3833050</v>
          </cell>
          <cell r="P704">
            <v>5000000</v>
          </cell>
          <cell r="Q704">
            <v>3838419.65</v>
          </cell>
          <cell r="R704" t="str">
            <v>M JAN  9</v>
          </cell>
          <cell r="S704">
            <v>49530</v>
          </cell>
          <cell r="T704">
            <v>2035</v>
          </cell>
          <cell r="U704">
            <v>8</v>
          </cell>
          <cell r="V704">
            <v>9079</v>
          </cell>
          <cell r="W704" t="str">
            <v>MS</v>
          </cell>
          <cell r="X704">
            <v>1.7569999999999999</v>
          </cell>
          <cell r="Y704">
            <v>0.08</v>
          </cell>
          <cell r="Z704">
            <v>1.7957242436339769E-4</v>
          </cell>
          <cell r="AA704">
            <v>40451</v>
          </cell>
          <cell r="AB704">
            <v>-1166950</v>
          </cell>
          <cell r="AC704">
            <v>0</v>
          </cell>
          <cell r="AD704">
            <v>1</v>
          </cell>
          <cell r="AE704">
            <v>76.661000000000001</v>
          </cell>
          <cell r="AF704" t="str">
            <v>CCC+</v>
          </cell>
          <cell r="AG704">
            <v>100</v>
          </cell>
          <cell r="AH704">
            <v>1.8</v>
          </cell>
          <cell r="AI704">
            <v>-278.3</v>
          </cell>
          <cell r="AJ704">
            <v>4.040379548176448E-3</v>
          </cell>
          <cell r="AK704">
            <v>5.0052827293606255E-3</v>
          </cell>
          <cell r="AL704" t="str">
            <v>CCC+</v>
          </cell>
          <cell r="AM704" t="str">
            <v>B3</v>
          </cell>
          <cell r="AN704" t="str">
            <v>CCC+</v>
          </cell>
          <cell r="AO704" t="str">
            <v>Financial</v>
          </cell>
          <cell r="AP704" t="str">
            <v>Diversified Finan Serv</v>
          </cell>
          <cell r="AQ704" t="str">
            <v>UNITED STATES</v>
          </cell>
          <cell r="AR704" t="str">
            <v>#N/A Field Not Applicable</v>
          </cell>
        </row>
        <row r="705">
          <cell r="A705" t="str">
            <v>CP Inc</v>
          </cell>
          <cell r="B705" t="str">
            <v>ARS</v>
          </cell>
          <cell r="C705" t="str">
            <v>13404352</v>
          </cell>
          <cell r="D705" t="str">
            <v>USD</v>
          </cell>
          <cell r="E705" t="str">
            <v>015</v>
          </cell>
          <cell r="F705" t="str">
            <v>085</v>
          </cell>
          <cell r="G705" t="str">
            <v>BALLANTYNE RE PLC</v>
          </cell>
          <cell r="H705" t="str">
            <v>FRN 02 MAY 2036</v>
          </cell>
          <cell r="I705" t="str">
            <v>B058521AG0</v>
          </cell>
          <cell r="J705" t="str">
            <v>B</v>
          </cell>
          <cell r="K705" t="str">
            <v>FLR</v>
          </cell>
          <cell r="L705">
            <v>4766.83</v>
          </cell>
          <cell r="M705">
            <v>4000000</v>
          </cell>
          <cell r="N705">
            <v>4000000</v>
          </cell>
          <cell r="O705">
            <v>3948080</v>
          </cell>
          <cell r="P705">
            <v>4000000</v>
          </cell>
          <cell r="Q705">
            <v>3952846.83</v>
          </cell>
          <cell r="R705" t="str">
            <v>M JAN 12</v>
          </cell>
          <cell r="S705">
            <v>49797</v>
          </cell>
          <cell r="T705">
            <v>2036</v>
          </cell>
          <cell r="U705">
            <v>5</v>
          </cell>
          <cell r="V705">
            <v>9346</v>
          </cell>
          <cell r="W705" t="str">
            <v>MS</v>
          </cell>
          <cell r="X705">
            <v>2.2570000000000001</v>
          </cell>
          <cell r="Y705">
            <v>0.08</v>
          </cell>
          <cell r="Z705">
            <v>1.4365793949071816E-4</v>
          </cell>
          <cell r="AA705">
            <v>40451</v>
          </cell>
          <cell r="AB705">
            <v>-51920</v>
          </cell>
          <cell r="AC705">
            <v>0</v>
          </cell>
          <cell r="AD705">
            <v>1</v>
          </cell>
          <cell r="AE705">
            <v>98.702000000000012</v>
          </cell>
          <cell r="AF705" t="str">
            <v>CC</v>
          </cell>
          <cell r="AG705">
            <v>100</v>
          </cell>
          <cell r="AH705">
            <v>2.2999999999999998</v>
          </cell>
          <cell r="AI705">
            <v>-13.3</v>
          </cell>
          <cell r="AJ705">
            <v>4.130165760358147E-3</v>
          </cell>
          <cell r="AK705">
            <v>5.1165112344575287E-3</v>
          </cell>
          <cell r="AL705" t="str">
            <v>CCu</v>
          </cell>
          <cell r="AM705" t="str">
            <v>WR</v>
          </cell>
          <cell r="AN705" t="str">
            <v>CCu</v>
          </cell>
          <cell r="AO705" t="str">
            <v>Financial</v>
          </cell>
          <cell r="AP705" t="str">
            <v>Diversified Finan Serv</v>
          </cell>
          <cell r="AQ705" t="str">
            <v>UNITED STATES</v>
          </cell>
          <cell r="AR705" t="str">
            <v>#N/A Field Not Applicable</v>
          </cell>
        </row>
        <row r="706">
          <cell r="A706" t="str">
            <v>CP Inc</v>
          </cell>
          <cell r="B706" t="str">
            <v>ARS</v>
          </cell>
          <cell r="C706" t="str">
            <v>13404352</v>
          </cell>
          <cell r="D706" t="str">
            <v>USD</v>
          </cell>
          <cell r="E706" t="str">
            <v>015</v>
          </cell>
          <cell r="F706" t="str">
            <v>085</v>
          </cell>
          <cell r="G706" t="str">
            <v>DOUBLE OAK CAP TRUST</v>
          </cell>
          <cell r="H706" t="str">
            <v>FRN 16 JUL 2052 144A</v>
          </cell>
          <cell r="I706" t="str">
            <v>B25857BAA4</v>
          </cell>
          <cell r="J706" t="str">
            <v>B</v>
          </cell>
          <cell r="K706" t="str">
            <v>FLR</v>
          </cell>
          <cell r="L706">
            <v>5956.87</v>
          </cell>
          <cell r="M706">
            <v>5000000</v>
          </cell>
          <cell r="N706">
            <v>5000000</v>
          </cell>
          <cell r="O706">
            <v>4611600</v>
          </cell>
          <cell r="P706">
            <v>5000000</v>
          </cell>
          <cell r="Q706">
            <v>4617556.87</v>
          </cell>
          <cell r="R706" t="str">
            <v>M JAN 12</v>
          </cell>
          <cell r="S706">
            <v>55716</v>
          </cell>
          <cell r="T706">
            <v>2052</v>
          </cell>
          <cell r="U706">
            <v>7</v>
          </cell>
          <cell r="V706">
            <v>15265</v>
          </cell>
          <cell r="W706" t="str">
            <v>MS</v>
          </cell>
          <cell r="X706">
            <v>2.2570000000000001</v>
          </cell>
          <cell r="Y706">
            <v>0.08</v>
          </cell>
          <cell r="Z706">
            <v>1.7957242436339769E-4</v>
          </cell>
          <cell r="AA706">
            <v>40451</v>
          </cell>
          <cell r="AB706">
            <v>-388400</v>
          </cell>
          <cell r="AC706">
            <v>0</v>
          </cell>
          <cell r="AD706">
            <v>1</v>
          </cell>
          <cell r="AE706">
            <v>92.232000000000014</v>
          </cell>
          <cell r="AF706" t="str">
            <v>A-</v>
          </cell>
          <cell r="AG706">
            <v>100</v>
          </cell>
          <cell r="AH706">
            <v>2.2999999999999998</v>
          </cell>
          <cell r="AI706">
            <v>-91</v>
          </cell>
          <cell r="AJ706">
            <v>5.1627072004476835E-3</v>
          </cell>
          <cell r="AK706">
            <v>6.3956390430719105E-3</v>
          </cell>
          <cell r="AL706" t="str">
            <v>A-</v>
          </cell>
          <cell r="AM706" t="str">
            <v>WR</v>
          </cell>
          <cell r="AN706" t="str">
            <v>A-</v>
          </cell>
          <cell r="AO706" t="str">
            <v>Financial</v>
          </cell>
          <cell r="AP706" t="str">
            <v>Diversified Finan Serv</v>
          </cell>
          <cell r="AQ706" t="str">
            <v>UNITED STATES</v>
          </cell>
          <cell r="AR706" t="str">
            <v>#N/A Field Not Applicable</v>
          </cell>
        </row>
        <row r="707">
          <cell r="A707" t="str">
            <v>CP Inc</v>
          </cell>
          <cell r="B707" t="str">
            <v>ARS</v>
          </cell>
          <cell r="C707" t="str">
            <v>13404352</v>
          </cell>
          <cell r="D707" t="str">
            <v>USD</v>
          </cell>
          <cell r="E707" t="str">
            <v>015</v>
          </cell>
          <cell r="F707" t="str">
            <v>085</v>
          </cell>
          <cell r="G707" t="str">
            <v>INC MONEY MARKETS SE</v>
          </cell>
          <cell r="H707" t="str">
            <v>FRN 28 FEB 2036</v>
          </cell>
          <cell r="I707" t="str">
            <v>B45805CAA3</v>
          </cell>
          <cell r="J707" t="str">
            <v>B</v>
          </cell>
          <cell r="K707" t="str">
            <v>FLR</v>
          </cell>
          <cell r="L707">
            <v>5793.84</v>
          </cell>
          <cell r="M707">
            <v>4200000</v>
          </cell>
          <cell r="N707">
            <v>4200000</v>
          </cell>
          <cell r="O707">
            <v>3838338</v>
          </cell>
          <cell r="P707">
            <v>4200000</v>
          </cell>
          <cell r="Q707">
            <v>3844131.84</v>
          </cell>
          <cell r="R707" t="str">
            <v>M JAN  9</v>
          </cell>
          <cell r="S707">
            <v>49733</v>
          </cell>
          <cell r="T707">
            <v>2036</v>
          </cell>
          <cell r="U707">
            <v>2</v>
          </cell>
          <cell r="V707">
            <v>9282</v>
          </cell>
          <cell r="W707" t="str">
            <v>MS</v>
          </cell>
          <cell r="X707">
            <v>2.2570000000000001</v>
          </cell>
          <cell r="Y707">
            <v>0.08</v>
          </cell>
          <cell r="Z707">
            <v>1.5084083646525406E-4</v>
          </cell>
          <cell r="AA707">
            <v>40451</v>
          </cell>
          <cell r="AB707">
            <v>-361662</v>
          </cell>
          <cell r="AC707">
            <v>0</v>
          </cell>
          <cell r="AD707">
            <v>1</v>
          </cell>
          <cell r="AE707">
            <v>91.388999999999996</v>
          </cell>
          <cell r="AF707" t="str">
            <v>A</v>
          </cell>
          <cell r="AG707">
            <v>100</v>
          </cell>
          <cell r="AH707">
            <v>2.2000000000000002</v>
          </cell>
          <cell r="AI707">
            <v>-101.1</v>
          </cell>
          <cell r="AJ707">
            <v>4.148123002794487E-3</v>
          </cell>
          <cell r="AK707">
            <v>5.138756935476909E-3</v>
          </cell>
          <cell r="AL707" t="str">
            <v xml:space="preserve">A </v>
          </cell>
          <cell r="AM707" t="str">
            <v>WR</v>
          </cell>
          <cell r="AN707" t="str">
            <v xml:space="preserve">A </v>
          </cell>
          <cell r="AO707" t="str">
            <v>Financial</v>
          </cell>
          <cell r="AP707" t="str">
            <v>Diversified Finan Serv</v>
          </cell>
          <cell r="AQ707" t="str">
            <v>UNITED STATES</v>
          </cell>
          <cell r="AR707" t="str">
            <v>#N/A Field Not Applicable</v>
          </cell>
        </row>
        <row r="708">
          <cell r="A708" t="str">
            <v>CP Ltd</v>
          </cell>
          <cell r="B708" t="str">
            <v>BlackRock</v>
          </cell>
          <cell r="C708" t="str">
            <v>13407172</v>
          </cell>
          <cell r="D708" t="str">
            <v>USD</v>
          </cell>
          <cell r="E708" t="str">
            <v>015</v>
          </cell>
          <cell r="F708" t="str">
            <v>085</v>
          </cell>
          <cell r="G708" t="str">
            <v>BERKSHIRE HATHAWAY F</v>
          </cell>
          <cell r="H708" t="str">
            <v>FLTG JAN 13 12</v>
          </cell>
          <cell r="I708" t="str">
            <v>084664BM2</v>
          </cell>
          <cell r="J708" t="str">
            <v>B</v>
          </cell>
          <cell r="K708" t="str">
            <v>FLR</v>
          </cell>
          <cell r="L708">
            <v>2433.42</v>
          </cell>
          <cell r="M708">
            <v>1680000</v>
          </cell>
          <cell r="N708">
            <v>1680000</v>
          </cell>
          <cell r="O708">
            <v>1680787.5</v>
          </cell>
          <cell r="P708">
            <v>1680000</v>
          </cell>
          <cell r="Q708">
            <v>1683220.92</v>
          </cell>
          <cell r="R708" t="str">
            <v>JAJO 13</v>
          </cell>
          <cell r="S708">
            <v>40921</v>
          </cell>
          <cell r="T708">
            <v>2012</v>
          </cell>
          <cell r="U708">
            <v>1</v>
          </cell>
          <cell r="V708">
            <v>470</v>
          </cell>
          <cell r="W708" t="str">
            <v>MS</v>
          </cell>
          <cell r="X708">
            <v>0.65200000000000002</v>
          </cell>
          <cell r="Y708">
            <v>0.08</v>
          </cell>
          <cell r="Z708">
            <v>6.0336334586101622E-5</v>
          </cell>
          <cell r="AA708">
            <v>40451</v>
          </cell>
          <cell r="AB708">
            <v>787.5</v>
          </cell>
          <cell r="AC708">
            <v>1.9599999999999999E-2</v>
          </cell>
          <cell r="AD708">
            <v>1</v>
          </cell>
          <cell r="AE708">
            <v>100.04700000000001</v>
          </cell>
          <cell r="AF708" t="str">
            <v>AA+</v>
          </cell>
          <cell r="AG708">
            <v>100</v>
          </cell>
          <cell r="AH708">
            <v>0.7</v>
          </cell>
          <cell r="AI708">
            <v>0.6</v>
          </cell>
          <cell r="AJ708">
            <v>5.2794292762838924E-4</v>
          </cell>
          <cell r="AK708">
            <v>6.5402360996978843E-4</v>
          </cell>
          <cell r="AL708" t="str">
            <v>AA+</v>
          </cell>
          <cell r="AM708" t="str">
            <v>Aa2</v>
          </cell>
          <cell r="AN708" t="str">
            <v>AA+</v>
          </cell>
          <cell r="AO708" t="str">
            <v>Financial</v>
          </cell>
          <cell r="AP708" t="str">
            <v>Insurance</v>
          </cell>
          <cell r="AQ708" t="str">
            <v>UNITED STATES</v>
          </cell>
          <cell r="AR708" t="str">
            <v>#N/A Field Not Applicable</v>
          </cell>
        </row>
        <row r="709">
          <cell r="A709" t="str">
            <v>CP Ltd</v>
          </cell>
          <cell r="B709" t="str">
            <v>BlackRock</v>
          </cell>
          <cell r="C709" t="str">
            <v>13407172</v>
          </cell>
          <cell r="D709" t="str">
            <v>USD</v>
          </cell>
          <cell r="E709" t="str">
            <v>600</v>
          </cell>
          <cell r="F709" t="str">
            <v>085</v>
          </cell>
          <cell r="G709" t="str">
            <v>AFRICAN DEV BANK</v>
          </cell>
          <cell r="H709" t="str">
            <v>FRN 23 MAR 2011</v>
          </cell>
          <cell r="I709" t="str">
            <v>B008281AW7</v>
          </cell>
          <cell r="J709" t="str">
            <v>B</v>
          </cell>
          <cell r="K709" t="str">
            <v>FLR</v>
          </cell>
          <cell r="L709">
            <v>299.83</v>
          </cell>
          <cell r="M709">
            <v>2503000.4700000002</v>
          </cell>
          <cell r="N709">
            <v>2507770</v>
          </cell>
          <cell r="O709">
            <v>2498225</v>
          </cell>
          <cell r="P709">
            <v>2500000</v>
          </cell>
          <cell r="Q709">
            <v>2498524.83</v>
          </cell>
          <cell r="R709" t="str">
            <v>MJSD 23</v>
          </cell>
          <cell r="S709">
            <v>40625</v>
          </cell>
          <cell r="T709">
            <v>2011</v>
          </cell>
          <cell r="U709">
            <v>3</v>
          </cell>
          <cell r="V709">
            <v>174</v>
          </cell>
          <cell r="W709" t="str">
            <v>MS</v>
          </cell>
          <cell r="X709">
            <v>0.54</v>
          </cell>
          <cell r="Y709">
            <v>0.25</v>
          </cell>
          <cell r="Z709">
            <v>2.8091866411288996E-4</v>
          </cell>
          <cell r="AA709">
            <v>40451</v>
          </cell>
          <cell r="AB709">
            <v>-4775.47</v>
          </cell>
          <cell r="AC709">
            <v>3.4999999999999996E-3</v>
          </cell>
          <cell r="AD709">
            <v>1</v>
          </cell>
          <cell r="AE709">
            <v>99.929000000000002</v>
          </cell>
          <cell r="AF709" t="str">
            <v>AAA</v>
          </cell>
          <cell r="AG709">
            <v>100.31100000000001</v>
          </cell>
          <cell r="AH709">
            <v>0.2</v>
          </cell>
          <cell r="AI709">
            <v>0.7</v>
          </cell>
          <cell r="AJ709">
            <v>2.2473493129031196E-4</v>
          </cell>
          <cell r="AK709">
            <v>2.784050005349451E-4</v>
          </cell>
          <cell r="AL709" t="str">
            <v>AAA</v>
          </cell>
          <cell r="AM709" t="str">
            <v>Aaa</v>
          </cell>
          <cell r="AN709" t="str">
            <v>AAA</v>
          </cell>
          <cell r="AO709" t="str">
            <v>Government</v>
          </cell>
          <cell r="AP709" t="str">
            <v>Multi-National</v>
          </cell>
          <cell r="AQ709" t="str">
            <v>SNAT</v>
          </cell>
          <cell r="AR709" t="str">
            <v>#N/A Field Not Applicable</v>
          </cell>
        </row>
        <row r="710">
          <cell r="A710" t="str">
            <v>CP Ltd</v>
          </cell>
          <cell r="B710" t="str">
            <v>BlackRock</v>
          </cell>
          <cell r="C710" t="str">
            <v>13407172</v>
          </cell>
          <cell r="D710" t="str">
            <v>USD</v>
          </cell>
          <cell r="E710" t="str">
            <v>005</v>
          </cell>
          <cell r="F710" t="str">
            <v>085</v>
          </cell>
          <cell r="G710" t="str">
            <v>BANK OF NOVA SCOTIA</v>
          </cell>
          <cell r="H710" t="str">
            <v>FRN 06 JUL 2011</v>
          </cell>
          <cell r="I710" t="str">
            <v>B06416PS75</v>
          </cell>
          <cell r="J710" t="str">
            <v>B</v>
          </cell>
          <cell r="K710" t="str">
            <v>FLR</v>
          </cell>
          <cell r="L710">
            <v>2943.47</v>
          </cell>
          <cell r="M710">
            <v>2198804.23</v>
          </cell>
          <cell r="N710">
            <v>2198081.6</v>
          </cell>
          <cell r="O710">
            <v>2199997.7999999998</v>
          </cell>
          <cell r="P710">
            <v>2200000</v>
          </cell>
          <cell r="Q710">
            <v>2202941.27</v>
          </cell>
          <cell r="R710" t="str">
            <v>JAJO  6</v>
          </cell>
          <cell r="S710">
            <v>40730</v>
          </cell>
          <cell r="T710">
            <v>2011</v>
          </cell>
          <cell r="U710">
            <v>7</v>
          </cell>
          <cell r="V710">
            <v>279</v>
          </cell>
          <cell r="W710" t="str">
            <v>MS</v>
          </cell>
          <cell r="X710">
            <v>0.55400000000000005</v>
          </cell>
          <cell r="Y710">
            <v>0.08</v>
          </cell>
          <cell r="Z710">
            <v>7.8968921256318769E-5</v>
          </cell>
          <cell r="AA710">
            <v>40451</v>
          </cell>
          <cell r="AB710">
            <v>1193.57</v>
          </cell>
          <cell r="AC710">
            <v>7.7000000000000002E-3</v>
          </cell>
          <cell r="AD710">
            <v>1</v>
          </cell>
          <cell r="AE710">
            <v>100</v>
          </cell>
          <cell r="AF710" t="str">
            <v>AA-</v>
          </cell>
          <cell r="AG710">
            <v>99.912999999999997</v>
          </cell>
          <cell r="AH710">
            <v>0.4</v>
          </cell>
          <cell r="AI710">
            <v>0.6</v>
          </cell>
          <cell r="AJ710">
            <v>3.9484460628159393E-4</v>
          </cell>
          <cell r="AK710">
            <v>4.8913941500729283E-4</v>
          </cell>
          <cell r="AL710" t="str">
            <v>AA-</v>
          </cell>
          <cell r="AM710" t="str">
            <v>Aa1</v>
          </cell>
          <cell r="AN710" t="str">
            <v>AA-</v>
          </cell>
          <cell r="AO710" t="str">
            <v>Financial</v>
          </cell>
          <cell r="AP710" t="str">
            <v>Banks</v>
          </cell>
          <cell r="AQ710" t="str">
            <v>CANADA</v>
          </cell>
          <cell r="AR710" t="str">
            <v>#N/A Field Not Applicable</v>
          </cell>
        </row>
        <row r="711">
          <cell r="A711" t="str">
            <v>CP Ltd</v>
          </cell>
          <cell r="B711" t="str">
            <v>BlackRock</v>
          </cell>
          <cell r="C711" t="str">
            <v>13407172</v>
          </cell>
          <cell r="D711" t="str">
            <v>USD</v>
          </cell>
          <cell r="E711" t="str">
            <v>015</v>
          </cell>
          <cell r="F711" t="str">
            <v>085</v>
          </cell>
          <cell r="G711" t="str">
            <v>FREDDIE MAC</v>
          </cell>
          <cell r="H711" t="str">
            <v>FRN 01 FEB 2011</v>
          </cell>
          <cell r="I711" t="str">
            <v>B3128X8D41</v>
          </cell>
          <cell r="J711" t="str">
            <v>B</v>
          </cell>
          <cell r="K711" t="str">
            <v>FLR</v>
          </cell>
          <cell r="L711">
            <v>2713.58</v>
          </cell>
          <cell r="M711">
            <v>4998911.57</v>
          </cell>
          <cell r="N711">
            <v>4996425</v>
          </cell>
          <cell r="O711">
            <v>4999500</v>
          </cell>
          <cell r="P711">
            <v>5000000</v>
          </cell>
          <cell r="Q711">
            <v>5002213.58</v>
          </cell>
          <cell r="R711" t="str">
            <v>FMAN  2</v>
          </cell>
          <cell r="S711">
            <v>40575</v>
          </cell>
          <cell r="T711">
            <v>2011</v>
          </cell>
          <cell r="U711">
            <v>2</v>
          </cell>
          <cell r="V711">
            <v>124</v>
          </cell>
          <cell r="W711" t="str">
            <v>MS</v>
          </cell>
          <cell r="X711">
            <v>0.32600000000000001</v>
          </cell>
          <cell r="Y711">
            <v>0.17</v>
          </cell>
          <cell r="Z711">
            <v>3.81508334666334E-4</v>
          </cell>
          <cell r="AA711">
            <v>40451</v>
          </cell>
          <cell r="AB711">
            <v>588.42999999999995</v>
          </cell>
          <cell r="AC711">
            <v>2E-3</v>
          </cell>
          <cell r="AD711">
            <v>1</v>
          </cell>
          <cell r="AE711">
            <v>99.99</v>
          </cell>
          <cell r="AF711" t="str">
            <v>AAA</v>
          </cell>
          <cell r="AG711">
            <v>99.927999999999997</v>
          </cell>
          <cell r="AH711">
            <v>0.2</v>
          </cell>
          <cell r="AI711">
            <v>0.4</v>
          </cell>
          <cell r="AJ711">
            <v>4.4883333490156936E-4</v>
          </cell>
          <cell r="AK711">
            <v>5.5602146104271146E-4</v>
          </cell>
          <cell r="AL711" t="str">
            <v>AAA</v>
          </cell>
          <cell r="AM711" t="str">
            <v>Aaa</v>
          </cell>
          <cell r="AN711" t="str">
            <v>AAA</v>
          </cell>
          <cell r="AO711" t="str">
            <v>Government</v>
          </cell>
          <cell r="AP711" t="str">
            <v>Sovereign</v>
          </cell>
          <cell r="AQ711" t="str">
            <v>UNITED STATES</v>
          </cell>
          <cell r="AR711" t="str">
            <v>#N/A Field Not Applicable</v>
          </cell>
        </row>
        <row r="712">
          <cell r="A712" t="str">
            <v>CP Ltd</v>
          </cell>
          <cell r="B712" t="str">
            <v>BlackRock</v>
          </cell>
          <cell r="C712" t="str">
            <v>13407172</v>
          </cell>
          <cell r="D712" t="str">
            <v>USD</v>
          </cell>
          <cell r="E712" t="str">
            <v>015</v>
          </cell>
          <cell r="F712" t="str">
            <v>085</v>
          </cell>
          <cell r="G712" t="str">
            <v>JPMORGAN CHASE &amp; CO</v>
          </cell>
          <cell r="H712" t="str">
            <v>FRN 26 DEC 2012</v>
          </cell>
          <cell r="I712" t="str">
            <v>B481247AN4</v>
          </cell>
          <cell r="J712" t="str">
            <v>B</v>
          </cell>
          <cell r="K712" t="str">
            <v>FLR</v>
          </cell>
          <cell r="L712">
            <v>408.99</v>
          </cell>
          <cell r="M712">
            <v>5034853.59</v>
          </cell>
          <cell r="N712">
            <v>5042213.2300000004</v>
          </cell>
          <cell r="O712">
            <v>5032031.25</v>
          </cell>
          <cell r="P712">
            <v>5000000</v>
          </cell>
          <cell r="Q712">
            <v>5032440.24</v>
          </cell>
          <cell r="R712" t="str">
            <v>MJSD 26</v>
          </cell>
          <cell r="S712">
            <v>41269</v>
          </cell>
          <cell r="T712">
            <v>2012</v>
          </cell>
          <cell r="U712">
            <v>12</v>
          </cell>
          <cell r="V712">
            <v>818</v>
          </cell>
          <cell r="W712" t="str">
            <v>MS</v>
          </cell>
          <cell r="X712">
            <v>0.53900000000000003</v>
          </cell>
          <cell r="Y712">
            <v>0.25</v>
          </cell>
          <cell r="Z712">
            <v>5.6507554091941024E-4</v>
          </cell>
          <cell r="AA712">
            <v>40451</v>
          </cell>
          <cell r="AB712">
            <v>-2822.34</v>
          </cell>
          <cell r="AC712">
            <v>5.5399999999999998E-2</v>
          </cell>
          <cell r="AD712">
            <v>1</v>
          </cell>
          <cell r="AE712">
            <v>100.64100000000001</v>
          </cell>
          <cell r="AF712" t="str">
            <v>AAA</v>
          </cell>
          <cell r="AG712">
            <v>100.84399999999999</v>
          </cell>
          <cell r="AH712">
            <v>0.2</v>
          </cell>
          <cell r="AI712">
            <v>0.3</v>
          </cell>
          <cell r="AJ712">
            <v>4.5206043273552819E-4</v>
          </cell>
          <cell r="AK712">
            <v>5.6001923819747436E-4</v>
          </cell>
          <cell r="AL712" t="str">
            <v>AAA</v>
          </cell>
          <cell r="AM712" t="str">
            <v>Aaa</v>
          </cell>
          <cell r="AN712" t="str">
            <v>AAA</v>
          </cell>
          <cell r="AO712" t="str">
            <v>Financial</v>
          </cell>
          <cell r="AP712" t="str">
            <v>Banks</v>
          </cell>
          <cell r="AQ712" t="str">
            <v>UNITED STATES</v>
          </cell>
          <cell r="AR712" t="str">
            <v>#N/A Field Not Applicable</v>
          </cell>
        </row>
        <row r="713">
          <cell r="A713" t="str">
            <v>CP Ltd</v>
          </cell>
          <cell r="B713" t="str">
            <v>BlackRock</v>
          </cell>
          <cell r="C713" t="str">
            <v>13407172</v>
          </cell>
          <cell r="D713" t="str">
            <v>USD</v>
          </cell>
          <cell r="E713" t="str">
            <v>140</v>
          </cell>
          <cell r="F713" t="str">
            <v>085</v>
          </cell>
          <cell r="G713" t="str">
            <v>NORDEA BANK FINLAND</v>
          </cell>
          <cell r="H713" t="str">
            <v>FRN 14 OCT 2011</v>
          </cell>
          <cell r="I713" t="str">
            <v>B65556QST1</v>
          </cell>
          <cell r="J713" t="str">
            <v>B</v>
          </cell>
          <cell r="K713" t="str">
            <v>FLR</v>
          </cell>
          <cell r="L713">
            <v>2898.63</v>
          </cell>
          <cell r="M713">
            <v>1600000</v>
          </cell>
          <cell r="N713">
            <v>1600000</v>
          </cell>
          <cell r="O713">
            <v>1599752</v>
          </cell>
          <cell r="P713">
            <v>1600000</v>
          </cell>
          <cell r="Q713">
            <v>1602650.63</v>
          </cell>
          <cell r="R713" t="str">
            <v>JAJO 14</v>
          </cell>
          <cell r="S713">
            <v>40830</v>
          </cell>
          <cell r="T713">
            <v>2011</v>
          </cell>
          <cell r="U713">
            <v>10</v>
          </cell>
          <cell r="V713">
            <v>379</v>
          </cell>
          <cell r="W713" t="str">
            <v>MS</v>
          </cell>
          <cell r="X713">
            <v>0.82599999999999996</v>
          </cell>
          <cell r="Y713">
            <v>0.08</v>
          </cell>
          <cell r="Z713">
            <v>5.7463175796287258E-5</v>
          </cell>
          <cell r="AA713">
            <v>40451</v>
          </cell>
          <cell r="AB713">
            <v>-248</v>
          </cell>
          <cell r="AC713">
            <v>1.3300000000000001E-2</v>
          </cell>
          <cell r="AD713">
            <v>1</v>
          </cell>
          <cell r="AE713">
            <v>99.983999999999995</v>
          </cell>
          <cell r="AF713" t="str">
            <v>N/R</v>
          </cell>
          <cell r="AG713">
            <v>100</v>
          </cell>
          <cell r="AH713">
            <v>0.8</v>
          </cell>
          <cell r="AI713">
            <v>0.8</v>
          </cell>
          <cell r="AJ713">
            <v>5.7463175796287262E-4</v>
          </cell>
          <cell r="AK713">
            <v>7.1186243262017792E-4</v>
          </cell>
          <cell r="AL713" t="str">
            <v>NR</v>
          </cell>
          <cell r="AM713" t="str">
            <v>Aa2</v>
          </cell>
          <cell r="AN713" t="str">
            <v>NR</v>
          </cell>
          <cell r="AO713" t="str">
            <v>Financial</v>
          </cell>
          <cell r="AP713" t="str">
            <v>Banks</v>
          </cell>
          <cell r="AQ713" t="str">
            <v>FINLAND</v>
          </cell>
          <cell r="AR713" t="str">
            <v>#N/A Field Not Applicable</v>
          </cell>
        </row>
        <row r="714">
          <cell r="A714" t="str">
            <v>CP Ltd</v>
          </cell>
          <cell r="B714" t="str">
            <v>BlackRock</v>
          </cell>
          <cell r="C714" t="str">
            <v>13407172</v>
          </cell>
          <cell r="D714" t="str">
            <v>USD</v>
          </cell>
          <cell r="E714" t="str">
            <v>015</v>
          </cell>
          <cell r="F714" t="str">
            <v>085</v>
          </cell>
          <cell r="G714" t="str">
            <v>PEPSICO INC</v>
          </cell>
          <cell r="H714" t="str">
            <v>FRN 15 JUL 2011</v>
          </cell>
          <cell r="I714" t="str">
            <v>B713448BL1</v>
          </cell>
          <cell r="J714" t="str">
            <v>B</v>
          </cell>
          <cell r="K714" t="str">
            <v>FLR</v>
          </cell>
          <cell r="L714">
            <v>2409.0700000000002</v>
          </cell>
          <cell r="M714">
            <v>2000000</v>
          </cell>
          <cell r="N714">
            <v>2000000</v>
          </cell>
          <cell r="O714">
            <v>2001540</v>
          </cell>
          <cell r="P714">
            <v>2000000</v>
          </cell>
          <cell r="Q714">
            <v>2003949.07</v>
          </cell>
          <cell r="R714" t="str">
            <v>JAJO 15</v>
          </cell>
          <cell r="S714">
            <v>40739</v>
          </cell>
          <cell r="T714">
            <v>2011</v>
          </cell>
          <cell r="U714">
            <v>7</v>
          </cell>
          <cell r="V714">
            <v>288</v>
          </cell>
          <cell r="W714" t="str">
            <v>MS</v>
          </cell>
          <cell r="X714">
            <v>0.55600000000000005</v>
          </cell>
          <cell r="Y714">
            <v>0.08</v>
          </cell>
          <cell r="Z714">
            <v>7.1828969745359078E-5</v>
          </cell>
          <cell r="AA714">
            <v>40451</v>
          </cell>
          <cell r="AB714">
            <v>1540</v>
          </cell>
          <cell r="AC714">
            <v>8.199999999999999E-3</v>
          </cell>
          <cell r="AD714">
            <v>1</v>
          </cell>
          <cell r="AE714">
            <v>100.07700000000001</v>
          </cell>
          <cell r="AF714" t="str">
            <v>A-</v>
          </cell>
          <cell r="AG714">
            <v>100</v>
          </cell>
          <cell r="AH714">
            <v>0.6</v>
          </cell>
          <cell r="AI714">
            <v>0.5</v>
          </cell>
          <cell r="AJ714">
            <v>5.3871727309019312E-4</v>
          </cell>
          <cell r="AK714">
            <v>6.6737103058141678E-4</v>
          </cell>
          <cell r="AL714" t="str">
            <v>A-</v>
          </cell>
          <cell r="AM714" t="str">
            <v>Aa3</v>
          </cell>
          <cell r="AN714" t="str">
            <v>A-</v>
          </cell>
          <cell r="AO714" t="str">
            <v>Consumer, Non-cyclical</v>
          </cell>
          <cell r="AP714" t="str">
            <v>Beverages</v>
          </cell>
          <cell r="AQ714" t="str">
            <v>UNITED STATES</v>
          </cell>
          <cell r="AR714" t="str">
            <v>#N/A Field Not Applicable</v>
          </cell>
        </row>
        <row r="715">
          <cell r="A715" t="str">
            <v>CP Ltd</v>
          </cell>
          <cell r="B715" t="str">
            <v>BlackRock</v>
          </cell>
          <cell r="C715" t="str">
            <v>13407172</v>
          </cell>
          <cell r="D715" t="str">
            <v>USD</v>
          </cell>
          <cell r="E715" t="str">
            <v>250</v>
          </cell>
          <cell r="F715" t="str">
            <v>085</v>
          </cell>
          <cell r="G715" t="str">
            <v>SWEDBANK AB</v>
          </cell>
          <cell r="H715" t="str">
            <v>FRN 14 JAN 2013</v>
          </cell>
          <cell r="I715" t="str">
            <v>B87019EAK1</v>
          </cell>
          <cell r="J715" t="str">
            <v>B</v>
          </cell>
          <cell r="K715" t="str">
            <v>FLR</v>
          </cell>
          <cell r="L715">
            <v>4281.62</v>
          </cell>
          <cell r="M715">
            <v>2011573.1</v>
          </cell>
          <cell r="N715">
            <v>2015560</v>
          </cell>
          <cell r="O715">
            <v>1995460</v>
          </cell>
          <cell r="P715">
            <v>2000000</v>
          </cell>
          <cell r="Q715">
            <v>1999741.62</v>
          </cell>
          <cell r="R715" t="str">
            <v>JAJO 14</v>
          </cell>
          <cell r="S715">
            <v>41288</v>
          </cell>
          <cell r="T715">
            <v>2013</v>
          </cell>
          <cell r="U715">
            <v>1</v>
          </cell>
          <cell r="V715">
            <v>837</v>
          </cell>
          <cell r="W715" t="str">
            <v>MS</v>
          </cell>
          <cell r="X715">
            <v>0.97599999999999998</v>
          </cell>
          <cell r="Y715">
            <v>0.08</v>
          </cell>
          <cell r="Z715">
            <v>7.2244611670239085E-5</v>
          </cell>
          <cell r="AA715">
            <v>40451</v>
          </cell>
          <cell r="AB715">
            <v>-16113.1</v>
          </cell>
          <cell r="AC715">
            <v>5.6900000000000006E-2</v>
          </cell>
          <cell r="AD715">
            <v>1</v>
          </cell>
          <cell r="AE715">
            <v>99.772999999999996</v>
          </cell>
          <cell r="AF715" t="str">
            <v>AAA</v>
          </cell>
          <cell r="AG715">
            <v>100.77800000000001</v>
          </cell>
          <cell r="AH715">
            <v>0.5</v>
          </cell>
          <cell r="AI715">
            <v>1.1000000000000001</v>
          </cell>
          <cell r="AJ715">
            <v>4.5152882293899427E-4</v>
          </cell>
          <cell r="AK715">
            <v>5.5936067201535641E-4</v>
          </cell>
          <cell r="AL715" t="str">
            <v>AAA</v>
          </cell>
          <cell r="AM715" t="str">
            <v>Aaa</v>
          </cell>
          <cell r="AN715" t="str">
            <v>AAA</v>
          </cell>
          <cell r="AO715" t="str">
            <v>Financial</v>
          </cell>
          <cell r="AP715" t="str">
            <v>Banks</v>
          </cell>
          <cell r="AQ715" t="str">
            <v>SWEDEN</v>
          </cell>
          <cell r="AR715" t="str">
            <v>#N/A Field Not Applicable</v>
          </cell>
        </row>
        <row r="716">
          <cell r="A716" t="str">
            <v>CP Inc</v>
          </cell>
          <cell r="B716" t="str">
            <v>UBS</v>
          </cell>
          <cell r="C716" t="str">
            <v>13409102</v>
          </cell>
          <cell r="D716" t="str">
            <v>USD</v>
          </cell>
          <cell r="E716" t="str">
            <v>005</v>
          </cell>
          <cell r="F716" t="str">
            <v>085</v>
          </cell>
          <cell r="G716" t="str">
            <v>BANK OF NOVA SCOTIA</v>
          </cell>
          <cell r="H716" t="str">
            <v>FRN 06 JUL 2011</v>
          </cell>
          <cell r="I716" t="str">
            <v>B06416PS75</v>
          </cell>
          <cell r="J716" t="str">
            <v>B</v>
          </cell>
          <cell r="K716" t="str">
            <v>FLR</v>
          </cell>
          <cell r="L716">
            <v>1873.11</v>
          </cell>
          <cell r="M716">
            <v>1399239.05</v>
          </cell>
          <cell r="N716">
            <v>1398779.2</v>
          </cell>
          <cell r="O716">
            <v>1399998.6</v>
          </cell>
          <cell r="P716">
            <v>1400000</v>
          </cell>
          <cell r="Q716">
            <v>1401871.71</v>
          </cell>
          <cell r="R716" t="str">
            <v>JAJO  6</v>
          </cell>
          <cell r="S716">
            <v>40730</v>
          </cell>
          <cell r="T716">
            <v>2011</v>
          </cell>
          <cell r="U716">
            <v>7</v>
          </cell>
          <cell r="V716">
            <v>279</v>
          </cell>
          <cell r="W716" t="str">
            <v>MS</v>
          </cell>
          <cell r="X716">
            <v>0.55400000000000005</v>
          </cell>
          <cell r="Y716">
            <v>0.08</v>
          </cell>
          <cell r="Z716">
            <v>5.0252949694487493E-5</v>
          </cell>
          <cell r="AA716">
            <v>40451</v>
          </cell>
          <cell r="AB716">
            <v>759.55</v>
          </cell>
          <cell r="AC716">
            <v>7.7000000000000002E-3</v>
          </cell>
          <cell r="AD716">
            <v>1</v>
          </cell>
          <cell r="AE716">
            <v>100</v>
          </cell>
          <cell r="AF716" t="str">
            <v>AA-</v>
          </cell>
          <cell r="AG716">
            <v>99.912999999999997</v>
          </cell>
          <cell r="AH716">
            <v>0.4</v>
          </cell>
          <cell r="AI716">
            <v>0.6</v>
          </cell>
          <cell r="AJ716">
            <v>2.5126474847243742E-4</v>
          </cell>
          <cell r="AK716">
            <v>3.1127053560942085E-4</v>
          </cell>
          <cell r="AL716" t="str">
            <v>AA-</v>
          </cell>
          <cell r="AM716" t="str">
            <v>Aa1</v>
          </cell>
          <cell r="AN716" t="str">
            <v>AA-</v>
          </cell>
          <cell r="AO716" t="str">
            <v>Financial</v>
          </cell>
          <cell r="AP716" t="str">
            <v>Banks</v>
          </cell>
          <cell r="AQ716" t="str">
            <v>CANADA</v>
          </cell>
          <cell r="AR716" t="str">
            <v>#N/A Field Not Applicable</v>
          </cell>
        </row>
        <row r="717">
          <cell r="A717" t="str">
            <v>CP Inc</v>
          </cell>
          <cell r="B717" t="str">
            <v>UBS</v>
          </cell>
          <cell r="C717" t="str">
            <v>13409102</v>
          </cell>
          <cell r="D717" t="str">
            <v>USD</v>
          </cell>
          <cell r="E717" t="str">
            <v>015</v>
          </cell>
          <cell r="F717" t="str">
            <v>085</v>
          </cell>
          <cell r="G717" t="str">
            <v>CITIGROUP FUNDING</v>
          </cell>
          <cell r="H717" t="str">
            <v>FRN 30 MAR 2012</v>
          </cell>
          <cell r="I717" t="str">
            <v>B17314AAE2</v>
          </cell>
          <cell r="J717" t="str">
            <v>B</v>
          </cell>
          <cell r="K717" t="str">
            <v>ZZZ</v>
          </cell>
          <cell r="L717">
            <v>46.3</v>
          </cell>
          <cell r="M717">
            <v>2000000</v>
          </cell>
          <cell r="N717">
            <v>2000000</v>
          </cell>
          <cell r="O717">
            <v>2013940</v>
          </cell>
          <cell r="P717">
            <v>2000000</v>
          </cell>
          <cell r="Q717">
            <v>2013986.3</v>
          </cell>
          <cell r="R717" t="str">
            <v>MJSD 30</v>
          </cell>
          <cell r="S717">
            <v>40998</v>
          </cell>
          <cell r="T717">
            <v>2012</v>
          </cell>
          <cell r="U717">
            <v>3</v>
          </cell>
          <cell r="V717">
            <v>547</v>
          </cell>
          <cell r="W717" t="str">
            <v>MS</v>
          </cell>
          <cell r="X717">
            <v>0.83299999999999996</v>
          </cell>
          <cell r="Y717">
            <v>0.25</v>
          </cell>
          <cell r="Z717">
            <v>2.2446553045424712E-4</v>
          </cell>
          <cell r="AA717">
            <v>40451</v>
          </cell>
          <cell r="AB717">
            <v>13940</v>
          </cell>
          <cell r="AC717">
            <v>2.6099999999999998E-2</v>
          </cell>
          <cell r="AD717">
            <v>1</v>
          </cell>
          <cell r="AE717">
            <v>100.697</v>
          </cell>
          <cell r="AF717" t="str">
            <v>N/R</v>
          </cell>
          <cell r="AG717">
            <v>100</v>
          </cell>
          <cell r="AH717">
            <v>0.6</v>
          </cell>
          <cell r="AI717">
            <v>0.4</v>
          </cell>
          <cell r="AJ717">
            <v>5.3871727309019312E-4</v>
          </cell>
          <cell r="AK717">
            <v>6.6737103058141678E-4</v>
          </cell>
          <cell r="AL717" t="str">
            <v>NR</v>
          </cell>
          <cell r="AM717" t="str">
            <v>Aaa</v>
          </cell>
          <cell r="AN717" t="str">
            <v>NR</v>
          </cell>
          <cell r="AO717" t="str">
            <v>Financial</v>
          </cell>
          <cell r="AP717" t="str">
            <v>Diversified Finan Serv</v>
          </cell>
          <cell r="AQ717" t="str">
            <v>UNITED STATES</v>
          </cell>
          <cell r="AR717" t="str">
            <v>#N/A Field Not Applicable</v>
          </cell>
        </row>
        <row r="718">
          <cell r="A718" t="str">
            <v>CP Inc</v>
          </cell>
          <cell r="B718" t="str">
            <v>UBS</v>
          </cell>
          <cell r="C718" t="str">
            <v>13409102</v>
          </cell>
          <cell r="D718" t="str">
            <v>USD</v>
          </cell>
          <cell r="E718" t="str">
            <v>015</v>
          </cell>
          <cell r="F718" t="str">
            <v>085</v>
          </cell>
          <cell r="G718" t="str">
            <v>JPMORGAN CHASE &amp; CO</v>
          </cell>
          <cell r="H718" t="str">
            <v>FRN 15 JUN 2012</v>
          </cell>
          <cell r="I718" t="str">
            <v>B481247AJ3</v>
          </cell>
          <cell r="J718" t="str">
            <v>B</v>
          </cell>
          <cell r="K718" t="str">
            <v>FLR</v>
          </cell>
          <cell r="L718">
            <v>1624.59</v>
          </cell>
          <cell r="M718">
            <v>7023078.0700000003</v>
          </cell>
          <cell r="N718">
            <v>7044180</v>
          </cell>
          <cell r="O718">
            <v>7036820</v>
          </cell>
          <cell r="P718">
            <v>7000000</v>
          </cell>
          <cell r="Q718">
            <v>7038444.5899999999</v>
          </cell>
          <cell r="R718" t="str">
            <v>MJSD 15</v>
          </cell>
          <cell r="S718">
            <v>41075</v>
          </cell>
          <cell r="T718">
            <v>2012</v>
          </cell>
          <cell r="U718">
            <v>6</v>
          </cell>
          <cell r="V718">
            <v>624</v>
          </cell>
          <cell r="W718" t="str">
            <v>MS</v>
          </cell>
          <cell r="X718">
            <v>0.52200000000000002</v>
          </cell>
          <cell r="Y718">
            <v>0.25</v>
          </cell>
          <cell r="Z718">
            <v>7.8821947220207003E-4</v>
          </cell>
          <cell r="AA718">
            <v>40451</v>
          </cell>
          <cell r="AB718">
            <v>13741.93</v>
          </cell>
          <cell r="AC718">
            <v>3.3300000000000003E-2</v>
          </cell>
          <cell r="AD718">
            <v>1</v>
          </cell>
          <cell r="AE718">
            <v>100.52600000000001</v>
          </cell>
          <cell r="AF718" t="str">
            <v>AAA</v>
          </cell>
          <cell r="AG718">
            <v>100.631</v>
          </cell>
          <cell r="AH718">
            <v>0.3</v>
          </cell>
          <cell r="AI718">
            <v>0.2</v>
          </cell>
          <cell r="AJ718">
            <v>9.4586336664248408E-4</v>
          </cell>
          <cell r="AK718">
            <v>1.1717497123574119E-3</v>
          </cell>
          <cell r="AL718" t="str">
            <v>AAA</v>
          </cell>
          <cell r="AM718" t="str">
            <v>Aaa</v>
          </cell>
          <cell r="AN718" t="str">
            <v>AAA</v>
          </cell>
          <cell r="AO718" t="str">
            <v>Financial</v>
          </cell>
          <cell r="AP718" t="str">
            <v>Banks</v>
          </cell>
          <cell r="AQ718" t="str">
            <v>UNITED STATES</v>
          </cell>
          <cell r="AR718" t="str">
            <v>#N/A Field Not Applicable</v>
          </cell>
        </row>
        <row r="719">
          <cell r="A719" t="str">
            <v>CP Inc</v>
          </cell>
          <cell r="B719" t="str">
            <v>Treasury - Partners</v>
          </cell>
          <cell r="C719" t="str">
            <v>13401822</v>
          </cell>
          <cell r="D719" t="str">
            <v>USD</v>
          </cell>
          <cell r="E719" t="str">
            <v>015</v>
          </cell>
          <cell r="F719" t="str">
            <v>040</v>
          </cell>
          <cell r="G719" t="str">
            <v>FEDERAL NTL MTG ASSN</v>
          </cell>
          <cell r="H719" t="str">
            <v>1.750 JUN 28 13</v>
          </cell>
          <cell r="I719" t="str">
            <v>31398AU42</v>
          </cell>
          <cell r="J719" t="str">
            <v>B</v>
          </cell>
          <cell r="K719" t="str">
            <v>CAL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str">
            <v>JD   28</v>
          </cell>
          <cell r="S719">
            <v>40449</v>
          </cell>
          <cell r="T719" t="str">
            <v>Cash</v>
          </cell>
          <cell r="U719">
            <v>0</v>
          </cell>
          <cell r="V719">
            <v>0</v>
          </cell>
          <cell r="W719" t="str">
            <v>MS</v>
          </cell>
          <cell r="X719">
            <v>1.75</v>
          </cell>
          <cell r="Y719">
            <v>0.49</v>
          </cell>
          <cell r="Z719">
            <v>0</v>
          </cell>
          <cell r="AA719">
            <v>40451</v>
          </cell>
          <cell r="AB719">
            <v>0</v>
          </cell>
          <cell r="AC719">
            <v>4.7999999999999996E-3</v>
          </cell>
          <cell r="AD719">
            <v>1</v>
          </cell>
          <cell r="AE719">
            <v>100</v>
          </cell>
          <cell r="AF719" t="str">
            <v>AAA</v>
          </cell>
          <cell r="AG719">
            <v>100.178</v>
          </cell>
          <cell r="AH719">
            <v>1</v>
          </cell>
          <cell r="AI719">
            <v>1.8</v>
          </cell>
          <cell r="AJ719">
            <v>0</v>
          </cell>
          <cell r="AK719">
            <v>0</v>
          </cell>
          <cell r="AL719" t="str">
            <v>AAA</v>
          </cell>
          <cell r="AM719" t="str">
            <v>WR</v>
          </cell>
          <cell r="AN719" t="str">
            <v>AAA</v>
          </cell>
          <cell r="AO719" t="str">
            <v>Government</v>
          </cell>
          <cell r="AP719" t="str">
            <v>Sovereign</v>
          </cell>
          <cell r="AQ719" t="str">
            <v>UNITED STATES</v>
          </cell>
          <cell r="AR719" t="str">
            <v>#N/A Field Not Applicable</v>
          </cell>
        </row>
        <row r="720">
          <cell r="A720" t="str">
            <v>CP Ltd</v>
          </cell>
          <cell r="B720" t="str">
            <v>BlackRock</v>
          </cell>
          <cell r="C720" t="str">
            <v>13407172</v>
          </cell>
          <cell r="D720" t="str">
            <v>USD</v>
          </cell>
          <cell r="E720" t="str">
            <v>015</v>
          </cell>
          <cell r="F720" t="str">
            <v>030</v>
          </cell>
          <cell r="G720" t="str">
            <v>FED HOM LOA MTG  D/N</v>
          </cell>
          <cell r="H720" t="str">
            <v>DISCNT SEP 15 1</v>
          </cell>
          <cell r="I720" t="str">
            <v>NFHM00915</v>
          </cell>
          <cell r="J720" t="str">
            <v>N</v>
          </cell>
          <cell r="K720" t="str">
            <v>D/N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S720">
            <v>40436</v>
          </cell>
          <cell r="T720" t="str">
            <v>Cash</v>
          </cell>
          <cell r="U720">
            <v>0</v>
          </cell>
          <cell r="V720">
            <v>0</v>
          </cell>
          <cell r="W720" t="str">
            <v>MS</v>
          </cell>
          <cell r="X720">
            <v>0.15</v>
          </cell>
          <cell r="Y720">
            <v>0</v>
          </cell>
          <cell r="Z720">
            <v>0</v>
          </cell>
          <cell r="AA720">
            <v>40451</v>
          </cell>
          <cell r="AB720">
            <v>0</v>
          </cell>
          <cell r="AC720">
            <v>0</v>
          </cell>
          <cell r="AD720">
            <v>1</v>
          </cell>
          <cell r="AE720">
            <v>100</v>
          </cell>
          <cell r="AF720" t="str">
            <v>A-1+</v>
          </cell>
          <cell r="AG720">
            <v>99.991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 t="str">
            <v>AAA</v>
          </cell>
          <cell r="AM720" t="str">
            <v>P-1</v>
          </cell>
          <cell r="AN720" t="str">
            <v>AAA</v>
          </cell>
          <cell r="AO720" t="str">
            <v>Government</v>
          </cell>
          <cell r="AP720" t="str">
            <v>Sovereign</v>
          </cell>
          <cell r="AQ720" t="str">
            <v>UNITED STATES</v>
          </cell>
          <cell r="AR720" t="str">
            <v>#N/A Invalid Security</v>
          </cell>
        </row>
        <row r="721">
          <cell r="A721" t="str">
            <v>CP Ltd</v>
          </cell>
          <cell r="B721" t="str">
            <v>BlackRock</v>
          </cell>
          <cell r="C721" t="str">
            <v>13407172</v>
          </cell>
          <cell r="D721" t="str">
            <v>USD</v>
          </cell>
          <cell r="E721" t="str">
            <v>015</v>
          </cell>
          <cell r="F721" t="str">
            <v>030</v>
          </cell>
          <cell r="G721" t="str">
            <v>US TREASURY      D/N</v>
          </cell>
          <cell r="H721" t="str">
            <v>DISCNT SEP 16 10</v>
          </cell>
          <cell r="I721" t="str">
            <v>NUST00916</v>
          </cell>
          <cell r="J721" t="str">
            <v>N</v>
          </cell>
          <cell r="K721" t="str">
            <v>D/N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S721">
            <v>40437</v>
          </cell>
          <cell r="T721" t="str">
            <v>Cash</v>
          </cell>
          <cell r="U721">
            <v>0</v>
          </cell>
          <cell r="V721">
            <v>0</v>
          </cell>
          <cell r="W721" t="str">
            <v>MS</v>
          </cell>
          <cell r="X721">
            <v>0.218</v>
          </cell>
          <cell r="Y721">
            <v>0</v>
          </cell>
          <cell r="Z721">
            <v>0</v>
          </cell>
          <cell r="AA721">
            <v>40451</v>
          </cell>
          <cell r="AB721">
            <v>0</v>
          </cell>
          <cell r="AC721">
            <v>0</v>
          </cell>
          <cell r="AD721">
            <v>1</v>
          </cell>
          <cell r="AE721">
            <v>100</v>
          </cell>
          <cell r="AF721" t="str">
            <v>A-1+</v>
          </cell>
          <cell r="AG721">
            <v>99.98899999999999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 t="str">
            <v>AAA</v>
          </cell>
          <cell r="AM721" t="str">
            <v>P-1</v>
          </cell>
          <cell r="AN721" t="str">
            <v>AAA</v>
          </cell>
          <cell r="AO721" t="str">
            <v>Government</v>
          </cell>
          <cell r="AP721" t="str">
            <v>Sovereign</v>
          </cell>
          <cell r="AQ721" t="str">
            <v>UNITED STATES</v>
          </cell>
          <cell r="AR721" t="str">
            <v>#N/A Invalid Security</v>
          </cell>
        </row>
        <row r="722">
          <cell r="A722" t="str">
            <v>CP Ltd</v>
          </cell>
          <cell r="B722" t="str">
            <v>BlackRock</v>
          </cell>
          <cell r="C722" t="str">
            <v>13407172</v>
          </cell>
          <cell r="D722" t="str">
            <v>USD</v>
          </cell>
          <cell r="E722" t="str">
            <v>015</v>
          </cell>
          <cell r="F722" t="str">
            <v>030</v>
          </cell>
          <cell r="G722" t="str">
            <v>US TREASURY      D/N</v>
          </cell>
          <cell r="H722" t="str">
            <v>DISCNT SEP 23 1</v>
          </cell>
          <cell r="I722" t="str">
            <v>NUST00923K</v>
          </cell>
          <cell r="J722" t="str">
            <v>N</v>
          </cell>
          <cell r="K722" t="str">
            <v>D/N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S722">
            <v>40444</v>
          </cell>
          <cell r="T722" t="str">
            <v>Cash</v>
          </cell>
          <cell r="U722">
            <v>0</v>
          </cell>
          <cell r="V722">
            <v>0</v>
          </cell>
          <cell r="W722" t="str">
            <v>MS</v>
          </cell>
          <cell r="X722">
            <v>0.152</v>
          </cell>
          <cell r="Y722">
            <v>0</v>
          </cell>
          <cell r="Z722">
            <v>0</v>
          </cell>
          <cell r="AA722">
            <v>40451</v>
          </cell>
          <cell r="AB722">
            <v>0</v>
          </cell>
          <cell r="AC722">
            <v>0</v>
          </cell>
          <cell r="AD722">
            <v>1</v>
          </cell>
          <cell r="AE722">
            <v>100</v>
          </cell>
          <cell r="AF722" t="str">
            <v>A-1+</v>
          </cell>
          <cell r="AG722">
            <v>99.986999999999995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 t="str">
            <v>AAA</v>
          </cell>
          <cell r="AM722" t="str">
            <v>P-1</v>
          </cell>
          <cell r="AN722" t="str">
            <v>AAA</v>
          </cell>
          <cell r="AO722" t="str">
            <v>Government</v>
          </cell>
          <cell r="AP722" t="str">
            <v>Sovereign</v>
          </cell>
          <cell r="AQ722" t="str">
            <v>UNITED STATES</v>
          </cell>
          <cell r="AR722" t="str">
            <v>#N/A Invalid Security</v>
          </cell>
        </row>
        <row r="723">
          <cell r="A723" t="str">
            <v>CP Inc</v>
          </cell>
          <cell r="B723" t="str">
            <v>Treasury - Partners</v>
          </cell>
          <cell r="C723" t="str">
            <v>13401822</v>
          </cell>
          <cell r="D723" t="str">
            <v>USD</v>
          </cell>
          <cell r="E723" t="str">
            <v>015</v>
          </cell>
          <cell r="F723" t="str">
            <v>010</v>
          </cell>
          <cell r="G723" t="str">
            <v>CASH - US</v>
          </cell>
          <cell r="H723" t="str">
            <v>US Dollars</v>
          </cell>
          <cell r="I723" t="str">
            <v>CASH</v>
          </cell>
          <cell r="J723" t="str">
            <v>9</v>
          </cell>
          <cell r="K723" t="str">
            <v>999</v>
          </cell>
          <cell r="L723">
            <v>0</v>
          </cell>
          <cell r="M723">
            <v>-1991258.67</v>
          </cell>
          <cell r="N723">
            <v>-1991258.67</v>
          </cell>
          <cell r="O723">
            <v>-1991258.67</v>
          </cell>
          <cell r="P723">
            <v>-1991258.67</v>
          </cell>
          <cell r="Q723">
            <v>-1991258.67</v>
          </cell>
          <cell r="S723" t="str">
            <v>Cash</v>
          </cell>
          <cell r="T723" t="str">
            <v>Cash</v>
          </cell>
          <cell r="U723">
            <v>0</v>
          </cell>
          <cell r="V723">
            <v>0</v>
          </cell>
          <cell r="W723" t="str">
            <v>Cash</v>
          </cell>
          <cell r="X723">
            <v>0</v>
          </cell>
          <cell r="Y723">
            <v>0</v>
          </cell>
          <cell r="Z723">
            <v>0</v>
          </cell>
          <cell r="AA723">
            <v>40451</v>
          </cell>
          <cell r="AB723">
            <v>0</v>
          </cell>
          <cell r="AC723">
            <v>0</v>
          </cell>
          <cell r="AD723">
            <v>1</v>
          </cell>
          <cell r="AE723">
            <v>1</v>
          </cell>
          <cell r="AG723">
            <v>1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 t="str">
            <v>Cash</v>
          </cell>
          <cell r="AM723" t="str">
            <v>Cash</v>
          </cell>
          <cell r="AN723" t="str">
            <v>Cash</v>
          </cell>
          <cell r="AO723" t="str">
            <v>Cash</v>
          </cell>
          <cell r="AP723" t="str">
            <v>Cash</v>
          </cell>
          <cell r="AQ723" t="str">
            <v>Cash</v>
          </cell>
          <cell r="AR723" t="str">
            <v>Cash</v>
          </cell>
        </row>
        <row r="724">
          <cell r="A724" t="str">
            <v>CP Inc</v>
          </cell>
          <cell r="B724" t="str">
            <v>Inveco</v>
          </cell>
          <cell r="C724" t="str">
            <v>13400002</v>
          </cell>
          <cell r="D724" t="str">
            <v>USD</v>
          </cell>
          <cell r="E724" t="str">
            <v>015</v>
          </cell>
          <cell r="F724" t="str">
            <v>010</v>
          </cell>
          <cell r="G724" t="str">
            <v>CASH - US</v>
          </cell>
          <cell r="H724" t="str">
            <v>US Dollars</v>
          </cell>
          <cell r="I724" t="str">
            <v>CASH</v>
          </cell>
          <cell r="J724" t="str">
            <v>9</v>
          </cell>
          <cell r="K724" t="str">
            <v>999</v>
          </cell>
          <cell r="L724">
            <v>0</v>
          </cell>
          <cell r="M724">
            <v>-86365.36</v>
          </cell>
          <cell r="N724">
            <v>-86365.36</v>
          </cell>
          <cell r="O724">
            <v>-86365.36</v>
          </cell>
          <cell r="P724">
            <v>-86365.36</v>
          </cell>
          <cell r="Q724">
            <v>-86365.36</v>
          </cell>
          <cell r="S724" t="str">
            <v>Cash</v>
          </cell>
          <cell r="T724" t="str">
            <v>Cash</v>
          </cell>
          <cell r="U724">
            <v>0</v>
          </cell>
          <cell r="V724">
            <v>0</v>
          </cell>
          <cell r="W724" t="str">
            <v>Cash</v>
          </cell>
          <cell r="X724">
            <v>0</v>
          </cell>
          <cell r="Y724">
            <v>0</v>
          </cell>
          <cell r="Z724">
            <v>0</v>
          </cell>
          <cell r="AA724">
            <v>40451</v>
          </cell>
          <cell r="AB724">
            <v>0</v>
          </cell>
          <cell r="AC724">
            <v>0</v>
          </cell>
          <cell r="AD724">
            <v>1</v>
          </cell>
          <cell r="AE724">
            <v>1</v>
          </cell>
          <cell r="AG724">
            <v>1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 t="str">
            <v>Cash</v>
          </cell>
          <cell r="AM724" t="str">
            <v>Cash</v>
          </cell>
          <cell r="AN724" t="str">
            <v>Cash</v>
          </cell>
          <cell r="AO724" t="str">
            <v>Cash</v>
          </cell>
          <cell r="AP724" t="str">
            <v>Cash</v>
          </cell>
          <cell r="AQ724" t="str">
            <v>Cash</v>
          </cell>
          <cell r="AR724" t="str">
            <v>Cash</v>
          </cell>
        </row>
        <row r="725">
          <cell r="A725" t="str">
            <v>CP Ltd</v>
          </cell>
          <cell r="B725" t="str">
            <v>HSBC CP Ltd</v>
          </cell>
          <cell r="C725" t="str">
            <v>13400012</v>
          </cell>
          <cell r="D725" t="str">
            <v>USD</v>
          </cell>
          <cell r="E725" t="str">
            <v>015</v>
          </cell>
          <cell r="F725" t="str">
            <v>010</v>
          </cell>
          <cell r="G725" t="str">
            <v>CASH - US</v>
          </cell>
          <cell r="H725" t="str">
            <v>US Dollars</v>
          </cell>
          <cell r="I725" t="str">
            <v>CASH</v>
          </cell>
          <cell r="J725" t="str">
            <v>9</v>
          </cell>
          <cell r="K725" t="str">
            <v>999</v>
          </cell>
          <cell r="L725">
            <v>0</v>
          </cell>
          <cell r="M725">
            <v>1178349.81</v>
          </cell>
          <cell r="N725">
            <v>1178349.81</v>
          </cell>
          <cell r="O725">
            <v>1178349.81</v>
          </cell>
          <cell r="P725">
            <v>1178349.81</v>
          </cell>
          <cell r="Q725">
            <v>1178349.81</v>
          </cell>
          <cell r="S725" t="str">
            <v>Cash</v>
          </cell>
          <cell r="T725" t="str">
            <v>Cash</v>
          </cell>
          <cell r="U725">
            <v>0</v>
          </cell>
          <cell r="V725">
            <v>0</v>
          </cell>
          <cell r="W725" t="str">
            <v>Cash</v>
          </cell>
          <cell r="X725">
            <v>0</v>
          </cell>
          <cell r="Y725">
            <v>0</v>
          </cell>
          <cell r="Z725">
            <v>0</v>
          </cell>
          <cell r="AA725">
            <v>40451</v>
          </cell>
          <cell r="AB725">
            <v>0</v>
          </cell>
          <cell r="AC725">
            <v>0</v>
          </cell>
          <cell r="AD725">
            <v>1</v>
          </cell>
          <cell r="AE725">
            <v>1</v>
          </cell>
          <cell r="AG725">
            <v>1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 t="str">
            <v>Cash</v>
          </cell>
          <cell r="AM725" t="str">
            <v>Cash</v>
          </cell>
          <cell r="AN725" t="str">
            <v>Cash</v>
          </cell>
          <cell r="AO725" t="str">
            <v>Cash</v>
          </cell>
          <cell r="AP725" t="str">
            <v>Cash</v>
          </cell>
          <cell r="AQ725" t="str">
            <v>Cash</v>
          </cell>
          <cell r="AR725" t="str">
            <v>Cash</v>
          </cell>
        </row>
        <row r="726">
          <cell r="A726" t="str">
            <v>CP Inc</v>
          </cell>
          <cell r="B726" t="str">
            <v>Deutsche Bank</v>
          </cell>
          <cell r="C726" t="str">
            <v>13401302</v>
          </cell>
          <cell r="D726" t="str">
            <v>USD</v>
          </cell>
          <cell r="E726" t="str">
            <v>015</v>
          </cell>
          <cell r="F726" t="str">
            <v>010</v>
          </cell>
          <cell r="G726" t="str">
            <v>CASH - US</v>
          </cell>
          <cell r="H726" t="str">
            <v>US Dollars</v>
          </cell>
          <cell r="I726" t="str">
            <v>CASH</v>
          </cell>
          <cell r="J726" t="str">
            <v>9</v>
          </cell>
          <cell r="K726" t="str">
            <v>999</v>
          </cell>
          <cell r="L726">
            <v>0</v>
          </cell>
          <cell r="M726">
            <v>0.17</v>
          </cell>
          <cell r="N726">
            <v>0.17</v>
          </cell>
          <cell r="O726">
            <v>0.17</v>
          </cell>
          <cell r="P726">
            <v>0.17</v>
          </cell>
          <cell r="Q726">
            <v>0.17</v>
          </cell>
          <cell r="S726" t="str">
            <v>Cash</v>
          </cell>
          <cell r="T726" t="str">
            <v>Cash</v>
          </cell>
          <cell r="U726">
            <v>0</v>
          </cell>
          <cell r="V726">
            <v>0</v>
          </cell>
          <cell r="W726" t="str">
            <v>Cash</v>
          </cell>
          <cell r="X726">
            <v>0</v>
          </cell>
          <cell r="Y726">
            <v>0</v>
          </cell>
          <cell r="Z726">
            <v>0</v>
          </cell>
          <cell r="AA726">
            <v>40451</v>
          </cell>
          <cell r="AB726">
            <v>0</v>
          </cell>
          <cell r="AC726">
            <v>0</v>
          </cell>
          <cell r="AD726">
            <v>1</v>
          </cell>
          <cell r="AE726">
            <v>1</v>
          </cell>
          <cell r="AG726">
            <v>1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 t="str">
            <v>Cash</v>
          </cell>
          <cell r="AM726" t="str">
            <v>Cash</v>
          </cell>
          <cell r="AN726" t="str">
            <v>Cash</v>
          </cell>
          <cell r="AO726" t="str">
            <v>Cash</v>
          </cell>
          <cell r="AP726" t="str">
            <v>Cash</v>
          </cell>
          <cell r="AQ726" t="str">
            <v>Cash</v>
          </cell>
          <cell r="AR726" t="str">
            <v>Cash</v>
          </cell>
        </row>
        <row r="727">
          <cell r="A727" t="str">
            <v>CP Ltd</v>
          </cell>
          <cell r="B727" t="str">
            <v>BlackRock</v>
          </cell>
          <cell r="C727" t="str">
            <v>13407172</v>
          </cell>
          <cell r="D727" t="str">
            <v>USD</v>
          </cell>
          <cell r="E727" t="str">
            <v>015</v>
          </cell>
          <cell r="F727" t="str">
            <v>010</v>
          </cell>
          <cell r="G727" t="str">
            <v>CASH - US</v>
          </cell>
          <cell r="H727" t="str">
            <v>US Dollars</v>
          </cell>
          <cell r="I727" t="str">
            <v>CASH</v>
          </cell>
          <cell r="J727" t="str">
            <v>9</v>
          </cell>
          <cell r="K727" t="str">
            <v>999</v>
          </cell>
          <cell r="L727">
            <v>0</v>
          </cell>
          <cell r="M727">
            <v>0.01</v>
          </cell>
          <cell r="N727">
            <v>0.01</v>
          </cell>
          <cell r="O727">
            <v>0.01</v>
          </cell>
          <cell r="P727">
            <v>0.01</v>
          </cell>
          <cell r="Q727">
            <v>0.01</v>
          </cell>
          <cell r="S727" t="str">
            <v>Cash</v>
          </cell>
          <cell r="T727" t="str">
            <v>Cash</v>
          </cell>
          <cell r="U727">
            <v>0</v>
          </cell>
          <cell r="V727">
            <v>0</v>
          </cell>
          <cell r="W727" t="str">
            <v>Cash</v>
          </cell>
          <cell r="X727">
            <v>0</v>
          </cell>
          <cell r="Y727">
            <v>0</v>
          </cell>
          <cell r="Z727">
            <v>0</v>
          </cell>
          <cell r="AA727">
            <v>40451</v>
          </cell>
          <cell r="AB727">
            <v>0</v>
          </cell>
          <cell r="AC727">
            <v>0</v>
          </cell>
          <cell r="AD727">
            <v>1</v>
          </cell>
          <cell r="AE727">
            <v>1</v>
          </cell>
          <cell r="AG727">
            <v>1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 t="str">
            <v>Cash</v>
          </cell>
          <cell r="AM727" t="str">
            <v>Cash</v>
          </cell>
          <cell r="AN727" t="str">
            <v>Cash</v>
          </cell>
          <cell r="AO727" t="str">
            <v>Cash</v>
          </cell>
          <cell r="AP727" t="str">
            <v>Cash</v>
          </cell>
          <cell r="AQ727" t="str">
            <v>Cash</v>
          </cell>
          <cell r="AR727" t="str">
            <v>Cash</v>
          </cell>
        </row>
        <row r="728">
          <cell r="A728" t="str">
            <v>CP Inc</v>
          </cell>
          <cell r="B728" t="str">
            <v>UBS</v>
          </cell>
          <cell r="C728" t="str">
            <v>13409102</v>
          </cell>
          <cell r="D728" t="str">
            <v>USD</v>
          </cell>
          <cell r="E728" t="str">
            <v>015</v>
          </cell>
          <cell r="F728" t="str">
            <v>010</v>
          </cell>
          <cell r="G728" t="str">
            <v>CASH - US</v>
          </cell>
          <cell r="H728" t="str">
            <v>US Dollars</v>
          </cell>
          <cell r="I728" t="str">
            <v>CASH</v>
          </cell>
          <cell r="J728" t="str">
            <v>9</v>
          </cell>
          <cell r="K728" t="str">
            <v>999</v>
          </cell>
          <cell r="L728">
            <v>0</v>
          </cell>
          <cell r="M728">
            <v>0.53</v>
          </cell>
          <cell r="N728">
            <v>0.53</v>
          </cell>
          <cell r="O728">
            <v>0.53</v>
          </cell>
          <cell r="P728">
            <v>0.53</v>
          </cell>
          <cell r="Q728">
            <v>0.53</v>
          </cell>
          <cell r="S728" t="str">
            <v>Cash</v>
          </cell>
          <cell r="T728" t="str">
            <v>Cash</v>
          </cell>
          <cell r="U728">
            <v>0</v>
          </cell>
          <cell r="V728">
            <v>0</v>
          </cell>
          <cell r="W728" t="str">
            <v>Cash</v>
          </cell>
          <cell r="X728">
            <v>0</v>
          </cell>
          <cell r="Y728">
            <v>0</v>
          </cell>
          <cell r="Z728">
            <v>0</v>
          </cell>
          <cell r="AA728">
            <v>40451</v>
          </cell>
          <cell r="AB728">
            <v>0</v>
          </cell>
          <cell r="AC728">
            <v>0</v>
          </cell>
          <cell r="AD728">
            <v>1</v>
          </cell>
          <cell r="AE728">
            <v>1</v>
          </cell>
          <cell r="AG728">
            <v>1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 t="str">
            <v>Cash</v>
          </cell>
          <cell r="AM728" t="str">
            <v>Cash</v>
          </cell>
          <cell r="AN728" t="str">
            <v>Cash</v>
          </cell>
          <cell r="AO728" t="str">
            <v>Cash</v>
          </cell>
          <cell r="AP728" t="str">
            <v>Cash</v>
          </cell>
          <cell r="AQ728" t="str">
            <v>Cash</v>
          </cell>
          <cell r="AR728" t="str">
            <v>Cash</v>
          </cell>
        </row>
        <row r="729">
          <cell r="A729" t="str">
            <v>CP Inc</v>
          </cell>
          <cell r="B729" t="str">
            <v>Inveco</v>
          </cell>
          <cell r="C729" t="str">
            <v>13400002</v>
          </cell>
          <cell r="D729" t="str">
            <v>USD</v>
          </cell>
          <cell r="E729" t="str">
            <v>015</v>
          </cell>
          <cell r="F729" t="str">
            <v>030</v>
          </cell>
          <cell r="G729" t="str">
            <v>JP MORGAN</v>
          </cell>
          <cell r="H729" t="str">
            <v>US GOVT 3915</v>
          </cell>
          <cell r="I729" t="str">
            <v>BX9USDJPMR9</v>
          </cell>
          <cell r="J729" t="str">
            <v>P</v>
          </cell>
          <cell r="K729" t="str">
            <v>ZZZ</v>
          </cell>
          <cell r="L729">
            <v>0</v>
          </cell>
          <cell r="M729">
            <v>12456518.529999999</v>
          </cell>
          <cell r="N729">
            <v>12456518.529999999</v>
          </cell>
          <cell r="O729">
            <v>12456518.529999999</v>
          </cell>
          <cell r="P729">
            <v>12456518.529999999</v>
          </cell>
          <cell r="Q729">
            <v>12456518.529999999</v>
          </cell>
          <cell r="S729" t="str">
            <v>MMF</v>
          </cell>
          <cell r="T729" t="str">
            <v>MMF</v>
          </cell>
          <cell r="U729">
            <v>0</v>
          </cell>
          <cell r="V729">
            <v>0</v>
          </cell>
          <cell r="W729" t="str">
            <v>MMF</v>
          </cell>
          <cell r="X729">
            <v>0</v>
          </cell>
          <cell r="Y729">
            <v>0</v>
          </cell>
          <cell r="Z729">
            <v>0</v>
          </cell>
          <cell r="AA729">
            <v>40451</v>
          </cell>
          <cell r="AB729">
            <v>0</v>
          </cell>
          <cell r="AC729">
            <v>0</v>
          </cell>
          <cell r="AD729">
            <v>1</v>
          </cell>
          <cell r="AE729">
            <v>1</v>
          </cell>
          <cell r="AG729">
            <v>1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 t="str">
            <v>MMF</v>
          </cell>
          <cell r="AM729" t="str">
            <v>MMF</v>
          </cell>
          <cell r="AN729" t="str">
            <v>MMF</v>
          </cell>
          <cell r="AO729" t="str">
            <v>MMF</v>
          </cell>
          <cell r="AP729" t="str">
            <v>MMF</v>
          </cell>
          <cell r="AQ729" t="str">
            <v>MMF</v>
          </cell>
          <cell r="AR729" t="str">
            <v>MMF</v>
          </cell>
        </row>
        <row r="730">
          <cell r="A730" t="str">
            <v>CP Inc</v>
          </cell>
          <cell r="B730" t="str">
            <v>Inveco</v>
          </cell>
          <cell r="C730" t="str">
            <v>13400002</v>
          </cell>
          <cell r="D730" t="str">
            <v>USD</v>
          </cell>
          <cell r="E730" t="str">
            <v>015</v>
          </cell>
          <cell r="F730" t="str">
            <v>030</v>
          </cell>
          <cell r="G730" t="str">
            <v>FNMA             D/N</v>
          </cell>
          <cell r="H730" t="str">
            <v>DISCNT SEP 22 10</v>
          </cell>
          <cell r="I730" t="str">
            <v>NFNM00922B</v>
          </cell>
          <cell r="J730" t="str">
            <v>N</v>
          </cell>
          <cell r="K730" t="str">
            <v>D/N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S730">
            <v>40443</v>
          </cell>
          <cell r="T730" t="str">
            <v>Cash</v>
          </cell>
          <cell r="U730">
            <v>0</v>
          </cell>
          <cell r="V730">
            <v>0</v>
          </cell>
          <cell r="W730" t="str">
            <v>MS</v>
          </cell>
          <cell r="X730">
            <v>0.14000000000000001</v>
          </cell>
          <cell r="Y730">
            <v>0</v>
          </cell>
          <cell r="Z730">
            <v>0</v>
          </cell>
          <cell r="AA730">
            <v>40451</v>
          </cell>
          <cell r="AB730">
            <v>0</v>
          </cell>
          <cell r="AC730">
            <v>0</v>
          </cell>
          <cell r="AD730">
            <v>1</v>
          </cell>
          <cell r="AE730">
            <v>100</v>
          </cell>
          <cell r="AF730" t="str">
            <v>A-1+</v>
          </cell>
          <cell r="AG730">
            <v>99.967000000000013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 t="str">
            <v>AAA</v>
          </cell>
          <cell r="AM730" t="str">
            <v>P-1</v>
          </cell>
          <cell r="AN730" t="str">
            <v>AAA</v>
          </cell>
          <cell r="AO730" t="str">
            <v>Government</v>
          </cell>
          <cell r="AP730" t="str">
            <v>Sovereign</v>
          </cell>
          <cell r="AQ730" t="str">
            <v>UNITED STATES</v>
          </cell>
          <cell r="AR730" t="str">
            <v>#N/A Invalid Security</v>
          </cell>
        </row>
        <row r="731">
          <cell r="A731" t="str">
            <v>CP Ltd</v>
          </cell>
          <cell r="B731" t="str">
            <v>HSBC CP Ltd</v>
          </cell>
          <cell r="C731" t="str">
            <v>13400012</v>
          </cell>
          <cell r="D731" t="str">
            <v>USD</v>
          </cell>
          <cell r="E731" t="str">
            <v>015</v>
          </cell>
          <cell r="F731" t="str">
            <v>030</v>
          </cell>
          <cell r="G731" t="str">
            <v>DREYFUS US TREASURY</v>
          </cell>
          <cell r="H731" t="str">
            <v>CLASS C</v>
          </cell>
          <cell r="I731" t="str">
            <v>BX9USD00237</v>
          </cell>
          <cell r="J731" t="str">
            <v>P</v>
          </cell>
          <cell r="K731" t="str">
            <v>ZZZ</v>
          </cell>
          <cell r="L731">
            <v>0</v>
          </cell>
          <cell r="M731">
            <v>9033936.6300000008</v>
          </cell>
          <cell r="N731">
            <v>9033936.6300000008</v>
          </cell>
          <cell r="O731">
            <v>9033936.6300000008</v>
          </cell>
          <cell r="P731">
            <v>9033936.6300000008</v>
          </cell>
          <cell r="Q731">
            <v>9033936.6300000008</v>
          </cell>
          <cell r="S731" t="str">
            <v>MMF</v>
          </cell>
          <cell r="T731" t="str">
            <v>MMF</v>
          </cell>
          <cell r="U731">
            <v>0</v>
          </cell>
          <cell r="V731">
            <v>0</v>
          </cell>
          <cell r="W731" t="str">
            <v>MMF</v>
          </cell>
          <cell r="X731">
            <v>0</v>
          </cell>
          <cell r="Y731">
            <v>0</v>
          </cell>
          <cell r="Z731">
            <v>0</v>
          </cell>
          <cell r="AA731">
            <v>40451</v>
          </cell>
          <cell r="AB731">
            <v>0</v>
          </cell>
          <cell r="AC731">
            <v>0</v>
          </cell>
          <cell r="AD731">
            <v>1</v>
          </cell>
          <cell r="AE731">
            <v>1</v>
          </cell>
          <cell r="AG731">
            <v>1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 t="str">
            <v>MMF</v>
          </cell>
          <cell r="AM731" t="str">
            <v>MMF</v>
          </cell>
          <cell r="AN731" t="str">
            <v>MMF</v>
          </cell>
          <cell r="AO731" t="str">
            <v>MMF</v>
          </cell>
          <cell r="AP731" t="str">
            <v>MMF</v>
          </cell>
          <cell r="AQ731" t="str">
            <v>MMF</v>
          </cell>
          <cell r="AR731" t="str">
            <v>MMF</v>
          </cell>
        </row>
        <row r="732">
          <cell r="A732" t="str">
            <v>CP Ltd</v>
          </cell>
          <cell r="B732" t="str">
            <v>HSBC CP Ltd</v>
          </cell>
          <cell r="C732" t="str">
            <v>13400012</v>
          </cell>
          <cell r="D732" t="str">
            <v>USD</v>
          </cell>
          <cell r="E732" t="str">
            <v>015</v>
          </cell>
          <cell r="F732" t="str">
            <v>030</v>
          </cell>
          <cell r="G732" t="str">
            <v>FED HOM LOA MTG  D/N</v>
          </cell>
          <cell r="H732" t="str">
            <v>DISCNT SEP 10 10</v>
          </cell>
          <cell r="I732" t="str">
            <v>NFHM00910</v>
          </cell>
          <cell r="J732" t="str">
            <v>N</v>
          </cell>
          <cell r="K732" t="str">
            <v>D/N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S732">
            <v>40431</v>
          </cell>
          <cell r="T732" t="str">
            <v>Cash</v>
          </cell>
          <cell r="U732">
            <v>0</v>
          </cell>
          <cell r="V732">
            <v>0</v>
          </cell>
          <cell r="W732" t="str">
            <v>MS</v>
          </cell>
          <cell r="X732">
            <v>0.182</v>
          </cell>
          <cell r="Y732">
            <v>0</v>
          </cell>
          <cell r="Z732">
            <v>0</v>
          </cell>
          <cell r="AA732">
            <v>40451</v>
          </cell>
          <cell r="AB732">
            <v>0</v>
          </cell>
          <cell r="AC732">
            <v>0</v>
          </cell>
          <cell r="AD732">
            <v>1</v>
          </cell>
          <cell r="AE732">
            <v>100</v>
          </cell>
          <cell r="AF732" t="str">
            <v>A-1+</v>
          </cell>
          <cell r="AG732">
            <v>99.944000000000003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 t="str">
            <v>AAA</v>
          </cell>
          <cell r="AM732" t="str">
            <v>P-1</v>
          </cell>
          <cell r="AN732" t="str">
            <v>AAA</v>
          </cell>
          <cell r="AO732" t="str">
            <v>Government</v>
          </cell>
          <cell r="AP732" t="str">
            <v>Sovereign</v>
          </cell>
          <cell r="AQ732" t="str">
            <v>UNITED STATES</v>
          </cell>
          <cell r="AR732" t="str">
            <v>#N/A Invalid Security</v>
          </cell>
        </row>
        <row r="733">
          <cell r="A733" t="str">
            <v>CP Inc</v>
          </cell>
          <cell r="B733" t="str">
            <v>HSBC US Branch</v>
          </cell>
          <cell r="C733" t="str">
            <v>13400022</v>
          </cell>
          <cell r="D733" t="str">
            <v>USD</v>
          </cell>
          <cell r="E733" t="str">
            <v>015</v>
          </cell>
          <cell r="F733" t="str">
            <v>030</v>
          </cell>
          <cell r="G733" t="str">
            <v>JP MORGAN</v>
          </cell>
          <cell r="H733" t="str">
            <v>US GOVT 3915</v>
          </cell>
          <cell r="I733" t="str">
            <v>BX9USDJPMR9</v>
          </cell>
          <cell r="J733" t="str">
            <v>P</v>
          </cell>
          <cell r="K733" t="str">
            <v>ZZZ</v>
          </cell>
          <cell r="L733">
            <v>0</v>
          </cell>
          <cell r="M733">
            <v>18686343.280000001</v>
          </cell>
          <cell r="N733">
            <v>18686343.280000001</v>
          </cell>
          <cell r="O733">
            <v>18686343.280000001</v>
          </cell>
          <cell r="P733">
            <v>18686343.280000001</v>
          </cell>
          <cell r="Q733">
            <v>18686343.280000001</v>
          </cell>
          <cell r="S733" t="str">
            <v>MMF</v>
          </cell>
          <cell r="T733" t="str">
            <v>MMF</v>
          </cell>
          <cell r="U733">
            <v>0</v>
          </cell>
          <cell r="V733">
            <v>0</v>
          </cell>
          <cell r="W733" t="str">
            <v>MMF</v>
          </cell>
          <cell r="X733">
            <v>0</v>
          </cell>
          <cell r="Y733">
            <v>0</v>
          </cell>
          <cell r="Z733">
            <v>0</v>
          </cell>
          <cell r="AA733">
            <v>40451</v>
          </cell>
          <cell r="AB733">
            <v>0</v>
          </cell>
          <cell r="AC733">
            <v>0</v>
          </cell>
          <cell r="AD733">
            <v>1</v>
          </cell>
          <cell r="AE733">
            <v>1</v>
          </cell>
          <cell r="AG733">
            <v>1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 t="str">
            <v>MMF</v>
          </cell>
          <cell r="AM733" t="str">
            <v>MMF</v>
          </cell>
          <cell r="AN733" t="str">
            <v>MMF</v>
          </cell>
          <cell r="AO733" t="str">
            <v>MMF</v>
          </cell>
          <cell r="AP733" t="str">
            <v>MMF</v>
          </cell>
          <cell r="AQ733" t="str">
            <v>MMF</v>
          </cell>
          <cell r="AR733" t="str">
            <v>MMF</v>
          </cell>
        </row>
        <row r="734">
          <cell r="A734" t="str">
            <v>CP Ltd</v>
          </cell>
          <cell r="B734" t="str">
            <v>HSBC IPO</v>
          </cell>
          <cell r="C734" t="str">
            <v>13400032</v>
          </cell>
          <cell r="D734" t="str">
            <v>USD</v>
          </cell>
          <cell r="E734" t="str">
            <v>015</v>
          </cell>
          <cell r="F734" t="str">
            <v>030</v>
          </cell>
          <cell r="G734" t="str">
            <v>JP MORGAN</v>
          </cell>
          <cell r="H734" t="str">
            <v>US GOVT 3915</v>
          </cell>
          <cell r="I734" t="str">
            <v>BX9USDJPMR9</v>
          </cell>
          <cell r="J734" t="str">
            <v>P</v>
          </cell>
          <cell r="K734" t="str">
            <v>ZZZ</v>
          </cell>
          <cell r="L734">
            <v>0</v>
          </cell>
          <cell r="M734">
            <v>15986426.84</v>
          </cell>
          <cell r="N734">
            <v>15986426.84</v>
          </cell>
          <cell r="O734">
            <v>15986426.84</v>
          </cell>
          <cell r="P734">
            <v>15986426.84</v>
          </cell>
          <cell r="Q734">
            <v>15986426.84</v>
          </cell>
          <cell r="S734" t="str">
            <v>MMF</v>
          </cell>
          <cell r="T734" t="str">
            <v>MMF</v>
          </cell>
          <cell r="U734">
            <v>0</v>
          </cell>
          <cell r="V734">
            <v>0</v>
          </cell>
          <cell r="W734" t="str">
            <v>MMF</v>
          </cell>
          <cell r="X734">
            <v>0</v>
          </cell>
          <cell r="Y734">
            <v>0</v>
          </cell>
          <cell r="Z734">
            <v>0</v>
          </cell>
          <cell r="AA734">
            <v>40451</v>
          </cell>
          <cell r="AB734">
            <v>0</v>
          </cell>
          <cell r="AC734">
            <v>0</v>
          </cell>
          <cell r="AD734">
            <v>1</v>
          </cell>
          <cell r="AE734">
            <v>1</v>
          </cell>
          <cell r="AG734">
            <v>1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 t="str">
            <v>MMF</v>
          </cell>
          <cell r="AM734" t="str">
            <v>MMF</v>
          </cell>
          <cell r="AN734" t="str">
            <v>MMF</v>
          </cell>
          <cell r="AO734" t="str">
            <v>MMF</v>
          </cell>
          <cell r="AP734" t="str">
            <v>MMF</v>
          </cell>
          <cell r="AQ734" t="str">
            <v>MMF</v>
          </cell>
          <cell r="AR734" t="str">
            <v>MMF</v>
          </cell>
        </row>
        <row r="735">
          <cell r="A735" t="str">
            <v>CP Inc</v>
          </cell>
          <cell r="B735" t="str">
            <v>Deutsche Bank</v>
          </cell>
          <cell r="C735" t="str">
            <v>13401302</v>
          </cell>
          <cell r="D735" t="str">
            <v>USD</v>
          </cell>
          <cell r="E735" t="str">
            <v>015</v>
          </cell>
          <cell r="F735" t="str">
            <v>030</v>
          </cell>
          <cell r="G735" t="str">
            <v>JP MORGAN</v>
          </cell>
          <cell r="H735" t="str">
            <v>US GOVT 3915</v>
          </cell>
          <cell r="I735" t="str">
            <v>BX9USDJPMR9</v>
          </cell>
          <cell r="J735" t="str">
            <v>P</v>
          </cell>
          <cell r="K735" t="str">
            <v>ZZZ</v>
          </cell>
          <cell r="L735">
            <v>0</v>
          </cell>
          <cell r="M735">
            <v>26406796.960000001</v>
          </cell>
          <cell r="N735">
            <v>26406796.960000001</v>
          </cell>
          <cell r="O735">
            <v>26406796.960000001</v>
          </cell>
          <cell r="P735">
            <v>26406796.960000001</v>
          </cell>
          <cell r="Q735">
            <v>26406796.960000001</v>
          </cell>
          <cell r="S735" t="str">
            <v>MMF</v>
          </cell>
          <cell r="T735" t="str">
            <v>MMF</v>
          </cell>
          <cell r="U735">
            <v>0</v>
          </cell>
          <cell r="V735">
            <v>0</v>
          </cell>
          <cell r="W735" t="str">
            <v>MMF</v>
          </cell>
          <cell r="X735">
            <v>0</v>
          </cell>
          <cell r="Y735">
            <v>0</v>
          </cell>
          <cell r="Z735">
            <v>0</v>
          </cell>
          <cell r="AA735">
            <v>40451</v>
          </cell>
          <cell r="AB735">
            <v>0</v>
          </cell>
          <cell r="AC735">
            <v>0</v>
          </cell>
          <cell r="AD735">
            <v>1</v>
          </cell>
          <cell r="AE735">
            <v>1</v>
          </cell>
          <cell r="AG735">
            <v>1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 t="str">
            <v>MMF</v>
          </cell>
          <cell r="AM735" t="str">
            <v>MMF</v>
          </cell>
          <cell r="AN735" t="str">
            <v>MMF</v>
          </cell>
          <cell r="AO735" t="str">
            <v>MMF</v>
          </cell>
          <cell r="AP735" t="str">
            <v>MMF</v>
          </cell>
          <cell r="AQ735" t="str">
            <v>MMF</v>
          </cell>
          <cell r="AR735" t="str">
            <v>MMF</v>
          </cell>
        </row>
        <row r="736">
          <cell r="A736" t="str">
            <v>CP Inc</v>
          </cell>
          <cell r="B736" t="str">
            <v>Treasury - Partners</v>
          </cell>
          <cell r="C736" t="str">
            <v>13401822</v>
          </cell>
          <cell r="D736" t="str">
            <v>USD</v>
          </cell>
          <cell r="E736" t="str">
            <v>015</v>
          </cell>
          <cell r="F736" t="str">
            <v>030</v>
          </cell>
          <cell r="G736" t="str">
            <v>JP MORGAN USD</v>
          </cell>
          <cell r="H736" t="str">
            <v>PRIME MMF PREMI</v>
          </cell>
          <cell r="I736" t="str">
            <v>BX9USD03660</v>
          </cell>
          <cell r="J736" t="str">
            <v>P</v>
          </cell>
          <cell r="K736" t="str">
            <v>ZZZ</v>
          </cell>
          <cell r="L736">
            <v>0</v>
          </cell>
          <cell r="M736">
            <v>23378665.82</v>
          </cell>
          <cell r="N736">
            <v>23378665.82</v>
          </cell>
          <cell r="O736">
            <v>23378665.82</v>
          </cell>
          <cell r="P736">
            <v>23378665.82</v>
          </cell>
          <cell r="Q736">
            <v>23378665.82</v>
          </cell>
          <cell r="S736" t="str">
            <v>MMF</v>
          </cell>
          <cell r="T736" t="str">
            <v>MMF</v>
          </cell>
          <cell r="U736">
            <v>0</v>
          </cell>
          <cell r="V736">
            <v>0</v>
          </cell>
          <cell r="W736" t="str">
            <v>MMF</v>
          </cell>
          <cell r="X736">
            <v>0</v>
          </cell>
          <cell r="Y736">
            <v>0</v>
          </cell>
          <cell r="Z736">
            <v>0</v>
          </cell>
          <cell r="AA736">
            <v>40451</v>
          </cell>
          <cell r="AB736">
            <v>0</v>
          </cell>
          <cell r="AC736">
            <v>0</v>
          </cell>
          <cell r="AD736">
            <v>1</v>
          </cell>
          <cell r="AE736">
            <v>1</v>
          </cell>
          <cell r="AG736">
            <v>1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 t="str">
            <v>MMF</v>
          </cell>
          <cell r="AM736" t="str">
            <v>MMF</v>
          </cell>
          <cell r="AN736" t="str">
            <v>MMF</v>
          </cell>
          <cell r="AO736" t="str">
            <v>MMF</v>
          </cell>
          <cell r="AP736" t="str">
            <v>MMF</v>
          </cell>
          <cell r="AQ736" t="str">
            <v>MMF</v>
          </cell>
          <cell r="AR736" t="str">
            <v>MMF</v>
          </cell>
        </row>
        <row r="737">
          <cell r="A737" t="str">
            <v>CP Inc</v>
          </cell>
          <cell r="B737" t="str">
            <v>ARS</v>
          </cell>
          <cell r="C737" t="str">
            <v>13404352</v>
          </cell>
          <cell r="D737" t="str">
            <v>USD</v>
          </cell>
          <cell r="E737" t="str">
            <v>015</v>
          </cell>
          <cell r="F737" t="str">
            <v>030</v>
          </cell>
          <cell r="G737" t="str">
            <v>JP MORGAN</v>
          </cell>
          <cell r="H737" t="str">
            <v>US GOVT 3915</v>
          </cell>
          <cell r="I737" t="str">
            <v>BX9USDJPMR9</v>
          </cell>
          <cell r="J737" t="str">
            <v>P</v>
          </cell>
          <cell r="K737" t="str">
            <v>ZZZ</v>
          </cell>
          <cell r="L737">
            <v>0</v>
          </cell>
          <cell r="M737">
            <v>219302.13</v>
          </cell>
          <cell r="N737">
            <v>219302.13</v>
          </cell>
          <cell r="O737">
            <v>219302.13</v>
          </cell>
          <cell r="P737">
            <v>219302.13</v>
          </cell>
          <cell r="Q737">
            <v>219302.13</v>
          </cell>
          <cell r="S737" t="str">
            <v>MMF</v>
          </cell>
          <cell r="T737" t="str">
            <v>MMF</v>
          </cell>
          <cell r="U737">
            <v>0</v>
          </cell>
          <cell r="V737">
            <v>0</v>
          </cell>
          <cell r="W737" t="str">
            <v>MMF</v>
          </cell>
          <cell r="X737">
            <v>0</v>
          </cell>
          <cell r="Y737">
            <v>0</v>
          </cell>
          <cell r="Z737">
            <v>0</v>
          </cell>
          <cell r="AA737">
            <v>40451</v>
          </cell>
          <cell r="AB737">
            <v>0</v>
          </cell>
          <cell r="AC737">
            <v>0</v>
          </cell>
          <cell r="AD737">
            <v>1</v>
          </cell>
          <cell r="AE737">
            <v>1</v>
          </cell>
          <cell r="AG737">
            <v>1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 t="str">
            <v>MMF</v>
          </cell>
          <cell r="AM737" t="str">
            <v>MMF</v>
          </cell>
          <cell r="AN737" t="str">
            <v>MMF</v>
          </cell>
          <cell r="AO737" t="str">
            <v>MMF</v>
          </cell>
          <cell r="AP737" t="str">
            <v>MMF</v>
          </cell>
          <cell r="AQ737" t="str">
            <v>MMF</v>
          </cell>
          <cell r="AR737" t="str">
            <v>MMF</v>
          </cell>
        </row>
        <row r="738">
          <cell r="A738" t="str">
            <v>CP Ltd</v>
          </cell>
          <cell r="B738" t="str">
            <v>BlackRock</v>
          </cell>
          <cell r="C738" t="str">
            <v>13407172</v>
          </cell>
          <cell r="D738" t="str">
            <v>USD</v>
          </cell>
          <cell r="E738" t="str">
            <v>015</v>
          </cell>
          <cell r="F738" t="str">
            <v>030</v>
          </cell>
          <cell r="G738" t="str">
            <v>JP MORGAN</v>
          </cell>
          <cell r="H738" t="str">
            <v>US GOVT 3915</v>
          </cell>
          <cell r="I738" t="str">
            <v>BX9USDJPMR9</v>
          </cell>
          <cell r="J738" t="str">
            <v>P</v>
          </cell>
          <cell r="K738" t="str">
            <v>ZZZ</v>
          </cell>
          <cell r="L738">
            <v>0</v>
          </cell>
          <cell r="M738">
            <v>30273142.170000002</v>
          </cell>
          <cell r="N738">
            <v>30273142.170000002</v>
          </cell>
          <cell r="O738">
            <v>30273142.170000002</v>
          </cell>
          <cell r="P738">
            <v>30273142.170000002</v>
          </cell>
          <cell r="Q738">
            <v>30273142.170000002</v>
          </cell>
          <cell r="S738" t="str">
            <v>MMF</v>
          </cell>
          <cell r="T738" t="str">
            <v>MMF</v>
          </cell>
          <cell r="U738">
            <v>0</v>
          </cell>
          <cell r="V738">
            <v>0</v>
          </cell>
          <cell r="W738" t="str">
            <v>MMF</v>
          </cell>
          <cell r="X738">
            <v>0</v>
          </cell>
          <cell r="Y738">
            <v>0</v>
          </cell>
          <cell r="Z738">
            <v>0</v>
          </cell>
          <cell r="AA738">
            <v>40451</v>
          </cell>
          <cell r="AB738">
            <v>0</v>
          </cell>
          <cell r="AC738">
            <v>0</v>
          </cell>
          <cell r="AD738">
            <v>1</v>
          </cell>
          <cell r="AE738">
            <v>1</v>
          </cell>
          <cell r="AG738">
            <v>1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 t="str">
            <v>MMF</v>
          </cell>
          <cell r="AM738" t="str">
            <v>MMF</v>
          </cell>
          <cell r="AN738" t="str">
            <v>MMF</v>
          </cell>
          <cell r="AO738" t="str">
            <v>MMF</v>
          </cell>
          <cell r="AP738" t="str">
            <v>MMF</v>
          </cell>
          <cell r="AQ738" t="str">
            <v>MMF</v>
          </cell>
          <cell r="AR738" t="str">
            <v>MMF</v>
          </cell>
        </row>
        <row r="739">
          <cell r="A739" t="str">
            <v>CP Inc</v>
          </cell>
          <cell r="B739" t="str">
            <v>UBS</v>
          </cell>
          <cell r="C739" t="str">
            <v>13409102</v>
          </cell>
          <cell r="D739" t="str">
            <v>USD</v>
          </cell>
          <cell r="E739" t="str">
            <v>015</v>
          </cell>
          <cell r="F739" t="str">
            <v>030</v>
          </cell>
          <cell r="G739" t="str">
            <v>JP MORGAN</v>
          </cell>
          <cell r="H739" t="str">
            <v>US GOVT 3915</v>
          </cell>
          <cell r="I739" t="str">
            <v>BX9USDJPMR9</v>
          </cell>
          <cell r="J739" t="str">
            <v>P</v>
          </cell>
          <cell r="K739" t="str">
            <v>ZZZ</v>
          </cell>
          <cell r="L739">
            <v>0</v>
          </cell>
          <cell r="M739">
            <v>22442077.469999999</v>
          </cell>
          <cell r="N739">
            <v>22442077.469999999</v>
          </cell>
          <cell r="O739">
            <v>22442077.469999999</v>
          </cell>
          <cell r="P739">
            <v>22442077.469999999</v>
          </cell>
          <cell r="Q739">
            <v>22442077.469999999</v>
          </cell>
          <cell r="S739" t="str">
            <v>MMF</v>
          </cell>
          <cell r="T739" t="str">
            <v>MMF</v>
          </cell>
          <cell r="U739">
            <v>0</v>
          </cell>
          <cell r="V739">
            <v>0</v>
          </cell>
          <cell r="W739" t="str">
            <v>MMF</v>
          </cell>
          <cell r="X739">
            <v>0</v>
          </cell>
          <cell r="Y739">
            <v>0</v>
          </cell>
          <cell r="Z739">
            <v>0</v>
          </cell>
          <cell r="AA739">
            <v>40451</v>
          </cell>
          <cell r="AB739">
            <v>0</v>
          </cell>
          <cell r="AC739">
            <v>0</v>
          </cell>
          <cell r="AD739">
            <v>1</v>
          </cell>
          <cell r="AE739">
            <v>1</v>
          </cell>
          <cell r="AG739">
            <v>1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 t="str">
            <v>MMF</v>
          </cell>
          <cell r="AM739" t="str">
            <v>MMF</v>
          </cell>
          <cell r="AN739" t="str">
            <v>MMF</v>
          </cell>
          <cell r="AO739" t="str">
            <v>MMF</v>
          </cell>
          <cell r="AP739" t="str">
            <v>MMF</v>
          </cell>
          <cell r="AQ739" t="str">
            <v>MMF</v>
          </cell>
          <cell r="AR739" t="str">
            <v>MMF</v>
          </cell>
        </row>
        <row r="740">
          <cell r="A740" t="str">
            <v>CP Inc</v>
          </cell>
          <cell r="B740" t="str">
            <v>Treasury - Partners</v>
          </cell>
          <cell r="C740" t="str">
            <v>13401822</v>
          </cell>
          <cell r="D740" t="str">
            <v>USD</v>
          </cell>
          <cell r="E740" t="str">
            <v>015</v>
          </cell>
          <cell r="F740" t="str">
            <v>040</v>
          </cell>
          <cell r="G740" t="str">
            <v>FEDERAL HOME LOAN BA</v>
          </cell>
          <cell r="H740" t="str">
            <v>1.125 MAR 23 12</v>
          </cell>
          <cell r="I740" t="str">
            <v>3133XXEK9</v>
          </cell>
          <cell r="J740" t="str">
            <v>B</v>
          </cell>
          <cell r="K740" t="str">
            <v>CAL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str">
            <v>MS   23</v>
          </cell>
          <cell r="S740">
            <v>40444</v>
          </cell>
          <cell r="T740" t="str">
            <v>Cash</v>
          </cell>
          <cell r="U740">
            <v>0</v>
          </cell>
          <cell r="V740">
            <v>0</v>
          </cell>
          <cell r="W740" t="str">
            <v>MS</v>
          </cell>
          <cell r="X740">
            <v>1.125</v>
          </cell>
          <cell r="Y740">
            <v>1.46</v>
          </cell>
          <cell r="Z740">
            <v>0</v>
          </cell>
          <cell r="AA740">
            <v>40451</v>
          </cell>
          <cell r="AB740">
            <v>0</v>
          </cell>
          <cell r="AC740">
            <v>2.8799999999999999E-2</v>
          </cell>
          <cell r="AD740">
            <v>1</v>
          </cell>
          <cell r="AE740">
            <v>100</v>
          </cell>
          <cell r="AF740" t="str">
            <v>AAA</v>
          </cell>
          <cell r="AG740">
            <v>99.98</v>
          </cell>
          <cell r="AH740">
            <v>1.1000000000000001</v>
          </cell>
          <cell r="AI740">
            <v>1.1000000000000001</v>
          </cell>
          <cell r="AJ740">
            <v>0</v>
          </cell>
          <cell r="AK740">
            <v>0</v>
          </cell>
          <cell r="AL740" t="str">
            <v>AAA</v>
          </cell>
          <cell r="AM740" t="str">
            <v>WR</v>
          </cell>
          <cell r="AN740" t="str">
            <v>AAA</v>
          </cell>
          <cell r="AO740" t="str">
            <v>Government</v>
          </cell>
          <cell r="AP740" t="str">
            <v>Sovereign</v>
          </cell>
          <cell r="AQ740" t="str">
            <v>UNITED STATES</v>
          </cell>
          <cell r="AR740" t="str">
            <v>#N/A Field Not Applicable</v>
          </cell>
        </row>
        <row r="741">
          <cell r="A741" t="str">
            <v>CP Inc</v>
          </cell>
          <cell r="B741" t="str">
            <v>Deutsche Bank</v>
          </cell>
          <cell r="C741" t="str">
            <v>13401302</v>
          </cell>
          <cell r="D741" t="str">
            <v>USD</v>
          </cell>
          <cell r="E741" t="str">
            <v>015</v>
          </cell>
          <cell r="F741" t="str">
            <v>045</v>
          </cell>
          <cell r="G741" t="str">
            <v>FEDERAL FARM CR BKS</v>
          </cell>
          <cell r="H741" t="str">
            <v>1.950 SEP 17 12</v>
          </cell>
          <cell r="I741" t="str">
            <v>31331GP78</v>
          </cell>
          <cell r="J741" t="str">
            <v>B</v>
          </cell>
          <cell r="K741" t="str">
            <v>CAL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 t="str">
            <v>MS   17</v>
          </cell>
          <cell r="S741">
            <v>40438</v>
          </cell>
          <cell r="T741" t="str">
            <v>Cash</v>
          </cell>
          <cell r="U741">
            <v>0</v>
          </cell>
          <cell r="V741">
            <v>0</v>
          </cell>
          <cell r="W741" t="str">
            <v>MS</v>
          </cell>
          <cell r="X741">
            <v>1.95</v>
          </cell>
          <cell r="Y741">
            <v>1.92</v>
          </cell>
          <cell r="Z741">
            <v>0</v>
          </cell>
          <cell r="AA741">
            <v>40451</v>
          </cell>
          <cell r="AB741">
            <v>0</v>
          </cell>
          <cell r="AC741">
            <v>4.6500000000000007E-2</v>
          </cell>
          <cell r="AD741">
            <v>1</v>
          </cell>
          <cell r="AE741">
            <v>100</v>
          </cell>
          <cell r="AF741" t="str">
            <v>AAA</v>
          </cell>
          <cell r="AG741">
            <v>99.766000000000005</v>
          </cell>
          <cell r="AH741">
            <v>2.1</v>
          </cell>
          <cell r="AI741">
            <v>1.9</v>
          </cell>
          <cell r="AJ741">
            <v>0</v>
          </cell>
          <cell r="AK741">
            <v>0</v>
          </cell>
          <cell r="AL741" t="str">
            <v>AAA</v>
          </cell>
          <cell r="AM741" t="str">
            <v>WR</v>
          </cell>
          <cell r="AN741" t="str">
            <v>AAA</v>
          </cell>
          <cell r="AO741" t="str">
            <v>Government</v>
          </cell>
          <cell r="AP741" t="str">
            <v>Sovereign</v>
          </cell>
          <cell r="AQ741" t="str">
            <v>UNITED STATES</v>
          </cell>
          <cell r="AR741" t="str">
            <v>#N/A Field Not Applicable</v>
          </cell>
        </row>
        <row r="742">
          <cell r="A742" t="str">
            <v>CP Inc</v>
          </cell>
          <cell r="B742" t="str">
            <v>Treasury - Partners</v>
          </cell>
          <cell r="C742" t="str">
            <v>13401822</v>
          </cell>
          <cell r="D742" t="str">
            <v>USD</v>
          </cell>
          <cell r="E742" t="str">
            <v>015</v>
          </cell>
          <cell r="F742" t="str">
            <v>045</v>
          </cell>
          <cell r="G742" t="str">
            <v>FEDERAL HOME LN MTG</v>
          </cell>
          <cell r="H742" t="str">
            <v>2.000 SEP 28 12</v>
          </cell>
          <cell r="I742" t="str">
            <v>3128X9GK0</v>
          </cell>
          <cell r="J742" t="str">
            <v>B</v>
          </cell>
          <cell r="K742" t="str">
            <v>CAL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str">
            <v>MS   28</v>
          </cell>
          <cell r="S742">
            <v>40449</v>
          </cell>
          <cell r="T742" t="str">
            <v>Cash</v>
          </cell>
          <cell r="U742">
            <v>0</v>
          </cell>
          <cell r="V742">
            <v>0</v>
          </cell>
          <cell r="W742" t="str">
            <v>MS</v>
          </cell>
          <cell r="X742">
            <v>2</v>
          </cell>
          <cell r="Y742">
            <v>1.97</v>
          </cell>
          <cell r="Z742">
            <v>0</v>
          </cell>
          <cell r="AA742">
            <v>40451</v>
          </cell>
          <cell r="AB742">
            <v>0</v>
          </cell>
          <cell r="AC742">
            <v>4.8799999999999996E-2</v>
          </cell>
          <cell r="AD742">
            <v>1</v>
          </cell>
          <cell r="AE742">
            <v>0</v>
          </cell>
          <cell r="AF742" t="str">
            <v>AAA</v>
          </cell>
          <cell r="AG742">
            <v>100.236</v>
          </cell>
          <cell r="AH742">
            <v>1.7</v>
          </cell>
          <cell r="AI742">
            <v>0</v>
          </cell>
          <cell r="AJ742">
            <v>0</v>
          </cell>
          <cell r="AK742">
            <v>0</v>
          </cell>
          <cell r="AL742" t="str">
            <v>AAA</v>
          </cell>
          <cell r="AM742" t="str">
            <v>WR</v>
          </cell>
          <cell r="AN742" t="str">
            <v>AAA</v>
          </cell>
          <cell r="AO742" t="str">
            <v>Government</v>
          </cell>
          <cell r="AP742" t="str">
            <v>Sovereign</v>
          </cell>
          <cell r="AQ742" t="str">
            <v>UNITED STATES</v>
          </cell>
          <cell r="AR742" t="str">
            <v>#N/A Field Not Applicable</v>
          </cell>
        </row>
        <row r="743">
          <cell r="A743" t="str">
            <v>CP Inc</v>
          </cell>
          <cell r="B743" t="str">
            <v>UBS</v>
          </cell>
          <cell r="C743" t="str">
            <v>13409102</v>
          </cell>
          <cell r="D743" t="str">
            <v>USD</v>
          </cell>
          <cell r="E743" t="str">
            <v>015</v>
          </cell>
          <cell r="F743" t="str">
            <v>045</v>
          </cell>
          <cell r="G743" t="str">
            <v>FEDERAL NTL MTG ASSN</v>
          </cell>
          <cell r="H743" t="str">
            <v>2.000 SEP 28 12</v>
          </cell>
          <cell r="I743" t="str">
            <v>31398AZF2</v>
          </cell>
          <cell r="J743" t="str">
            <v>B</v>
          </cell>
          <cell r="K743" t="str">
            <v>CAL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str">
            <v>MS   28</v>
          </cell>
          <cell r="S743">
            <v>40449</v>
          </cell>
          <cell r="T743" t="str">
            <v>Cash</v>
          </cell>
          <cell r="U743">
            <v>0</v>
          </cell>
          <cell r="V743">
            <v>0</v>
          </cell>
          <cell r="W743" t="str">
            <v>MS</v>
          </cell>
          <cell r="X743">
            <v>2</v>
          </cell>
          <cell r="Y743">
            <v>1.95</v>
          </cell>
          <cell r="Z743">
            <v>0</v>
          </cell>
          <cell r="AA743">
            <v>40451</v>
          </cell>
          <cell r="AB743">
            <v>0</v>
          </cell>
          <cell r="AC743">
            <v>4.7800000000000002E-2</v>
          </cell>
          <cell r="AD743">
            <v>1</v>
          </cell>
          <cell r="AE743">
            <v>100</v>
          </cell>
          <cell r="AF743" t="str">
            <v>AAA</v>
          </cell>
          <cell r="AG743">
            <v>100.125</v>
          </cell>
          <cell r="AH743">
            <v>1.9</v>
          </cell>
          <cell r="AI743">
            <v>2</v>
          </cell>
          <cell r="AJ743">
            <v>0</v>
          </cell>
          <cell r="AK743">
            <v>0</v>
          </cell>
          <cell r="AL743" t="str">
            <v>AAA</v>
          </cell>
          <cell r="AM743" t="str">
            <v>WR</v>
          </cell>
          <cell r="AN743" t="str">
            <v>AAA</v>
          </cell>
          <cell r="AO743" t="str">
            <v>Government</v>
          </cell>
          <cell r="AP743" t="str">
            <v>Sovereign</v>
          </cell>
          <cell r="AQ743" t="str">
            <v>UNITED STATES</v>
          </cell>
          <cell r="AR743" t="str">
            <v>#N/A Field Not Applicable</v>
          </cell>
        </row>
        <row r="744">
          <cell r="A744" t="str">
            <v>CP Inc</v>
          </cell>
          <cell r="B744" t="str">
            <v>Inveco</v>
          </cell>
          <cell r="C744" t="str">
            <v>13400002</v>
          </cell>
          <cell r="D744" t="str">
            <v>USD</v>
          </cell>
          <cell r="E744" t="str">
            <v>015</v>
          </cell>
          <cell r="F744" t="str">
            <v>070</v>
          </cell>
          <cell r="G744" t="str">
            <v>BOEING CAP CORP</v>
          </cell>
          <cell r="H744" t="str">
            <v>7.375 SEP 27 10</v>
          </cell>
          <cell r="I744" t="str">
            <v>097014AC8</v>
          </cell>
          <cell r="J744" t="str">
            <v>B</v>
          </cell>
          <cell r="K744" t="str">
            <v>CAL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S744">
            <v>40448</v>
          </cell>
          <cell r="T744" t="str">
            <v>Cash</v>
          </cell>
          <cell r="U744">
            <v>0</v>
          </cell>
          <cell r="V744">
            <v>0</v>
          </cell>
          <cell r="W744" t="str">
            <v>MS</v>
          </cell>
          <cell r="X744">
            <v>7.375</v>
          </cell>
          <cell r="Y744">
            <v>0</v>
          </cell>
          <cell r="Z744">
            <v>0</v>
          </cell>
          <cell r="AA744">
            <v>40451</v>
          </cell>
          <cell r="AB744">
            <v>0</v>
          </cell>
          <cell r="AC744">
            <v>0</v>
          </cell>
          <cell r="AD744">
            <v>1</v>
          </cell>
          <cell r="AE744">
            <v>100</v>
          </cell>
          <cell r="AF744" t="str">
            <v>A</v>
          </cell>
          <cell r="AG744">
            <v>109.29600000000001</v>
          </cell>
          <cell r="AH744">
            <v>-13.9</v>
          </cell>
          <cell r="AI744">
            <v>0</v>
          </cell>
          <cell r="AJ744">
            <v>0</v>
          </cell>
          <cell r="AK744">
            <v>0</v>
          </cell>
          <cell r="AL744" t="str">
            <v>NR</v>
          </cell>
          <cell r="AM744" t="str">
            <v>WR</v>
          </cell>
          <cell r="AN744" t="str">
            <v>NR</v>
          </cell>
          <cell r="AO744" t="str">
            <v>Financial</v>
          </cell>
          <cell r="AP744" t="str">
            <v>Diversified Finan Serv</v>
          </cell>
          <cell r="AQ744" t="str">
            <v>UNITED STATES</v>
          </cell>
          <cell r="AR744" t="str">
            <v>#N/A Field Not Applicable</v>
          </cell>
        </row>
        <row r="745">
          <cell r="A745" t="str">
            <v>CP Inc</v>
          </cell>
          <cell r="B745" t="str">
            <v>Inveco</v>
          </cell>
          <cell r="C745" t="str">
            <v>13400002</v>
          </cell>
          <cell r="D745" t="str">
            <v>USD</v>
          </cell>
          <cell r="E745" t="str">
            <v>015</v>
          </cell>
          <cell r="F745" t="str">
            <v>070</v>
          </cell>
          <cell r="G745" t="str">
            <v>MEDTRONIC INC</v>
          </cell>
          <cell r="H745" t="str">
            <v>4.375 SEP 15 10</v>
          </cell>
          <cell r="I745" t="str">
            <v>585055AG1</v>
          </cell>
          <cell r="J745" t="str">
            <v>B</v>
          </cell>
          <cell r="K745" t="str">
            <v>CAL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S745">
            <v>40436</v>
          </cell>
          <cell r="T745" t="str">
            <v>Cash</v>
          </cell>
          <cell r="U745">
            <v>0</v>
          </cell>
          <cell r="V745">
            <v>0</v>
          </cell>
          <cell r="W745" t="str">
            <v>MS</v>
          </cell>
          <cell r="X745">
            <v>4.375</v>
          </cell>
          <cell r="Y745">
            <v>0</v>
          </cell>
          <cell r="Z745">
            <v>0</v>
          </cell>
          <cell r="AA745">
            <v>40451</v>
          </cell>
          <cell r="AB745">
            <v>0</v>
          </cell>
          <cell r="AC745">
            <v>0</v>
          </cell>
          <cell r="AD745">
            <v>1</v>
          </cell>
          <cell r="AE745">
            <v>100</v>
          </cell>
          <cell r="AF745" t="str">
            <v>AA-</v>
          </cell>
          <cell r="AG745">
            <v>100.992</v>
          </cell>
          <cell r="AH745">
            <v>3.9</v>
          </cell>
          <cell r="AI745">
            <v>0</v>
          </cell>
          <cell r="AJ745">
            <v>0</v>
          </cell>
          <cell r="AK745">
            <v>0</v>
          </cell>
          <cell r="AL745" t="str">
            <v>NR</v>
          </cell>
          <cell r="AM745" t="str">
            <v>WR</v>
          </cell>
          <cell r="AN745" t="str">
            <v>NR</v>
          </cell>
          <cell r="AO745" t="str">
            <v>Consumer, Non-cyclical</v>
          </cell>
          <cell r="AP745" t="str">
            <v>Healthcare-Products</v>
          </cell>
          <cell r="AQ745" t="str">
            <v>UNITED STATES</v>
          </cell>
          <cell r="AR745" t="str">
            <v>#N/A Field Not Applicable</v>
          </cell>
        </row>
        <row r="746">
          <cell r="A746" t="str">
            <v>CP Ltd</v>
          </cell>
          <cell r="B746" t="str">
            <v>HSBC CP Ltd</v>
          </cell>
          <cell r="C746" t="str">
            <v>13400012</v>
          </cell>
          <cell r="D746" t="str">
            <v>USD</v>
          </cell>
          <cell r="E746" t="str">
            <v>600</v>
          </cell>
          <cell r="F746" t="str">
            <v>070</v>
          </cell>
          <cell r="G746" t="str">
            <v>EUROPEAN INVT BANK</v>
          </cell>
          <cell r="H746" t="str">
            <v>4.625 15 SEP 2010</v>
          </cell>
          <cell r="I746" t="str">
            <v>B298785EH5</v>
          </cell>
          <cell r="J746" t="str">
            <v>B</v>
          </cell>
          <cell r="K746" t="str">
            <v>ZZZ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S746">
            <v>40436</v>
          </cell>
          <cell r="T746" t="str">
            <v>Cash</v>
          </cell>
          <cell r="U746">
            <v>0</v>
          </cell>
          <cell r="V746">
            <v>0</v>
          </cell>
          <cell r="W746" t="str">
            <v>MS</v>
          </cell>
          <cell r="X746">
            <v>4.625</v>
          </cell>
          <cell r="Y746">
            <v>0.04</v>
          </cell>
          <cell r="Z746">
            <v>0</v>
          </cell>
          <cell r="AA746">
            <v>40451</v>
          </cell>
          <cell r="AB746">
            <v>0</v>
          </cell>
          <cell r="AC746">
            <v>0</v>
          </cell>
          <cell r="AD746">
            <v>1</v>
          </cell>
          <cell r="AE746">
            <v>100</v>
          </cell>
          <cell r="AF746" t="str">
            <v>AAA</v>
          </cell>
          <cell r="AG746">
            <v>103.57</v>
          </cell>
          <cell r="AH746">
            <v>0.5</v>
          </cell>
          <cell r="AI746">
            <v>0</v>
          </cell>
          <cell r="AJ746">
            <v>0</v>
          </cell>
          <cell r="AK746">
            <v>0</v>
          </cell>
          <cell r="AL746" t="str">
            <v>NR</v>
          </cell>
          <cell r="AM746" t="str">
            <v>WR</v>
          </cell>
          <cell r="AN746" t="str">
            <v>NR</v>
          </cell>
          <cell r="AO746" t="str">
            <v>Government</v>
          </cell>
          <cell r="AP746" t="str">
            <v>Multi-National</v>
          </cell>
          <cell r="AQ746" t="str">
            <v>SNAT</v>
          </cell>
          <cell r="AR746" t="str">
            <v>#N/A Field Not Applicable</v>
          </cell>
        </row>
        <row r="747">
          <cell r="A747" t="str">
            <v>CP Ltd</v>
          </cell>
          <cell r="B747" t="str">
            <v>HSBC IPO</v>
          </cell>
          <cell r="C747" t="str">
            <v>13400032</v>
          </cell>
          <cell r="D747" t="str">
            <v>USD</v>
          </cell>
          <cell r="E747" t="str">
            <v>015</v>
          </cell>
          <cell r="F747" t="str">
            <v>070</v>
          </cell>
          <cell r="G747" t="str">
            <v>BOEING CAP CORP</v>
          </cell>
          <cell r="H747" t="str">
            <v>7.375 SEP 27 10</v>
          </cell>
          <cell r="I747" t="str">
            <v>097014AC8</v>
          </cell>
          <cell r="J747" t="str">
            <v>B</v>
          </cell>
          <cell r="K747" t="str">
            <v>CAL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S747">
            <v>40448</v>
          </cell>
          <cell r="T747" t="str">
            <v>Cash</v>
          </cell>
          <cell r="U747">
            <v>0</v>
          </cell>
          <cell r="V747">
            <v>0</v>
          </cell>
          <cell r="W747" t="str">
            <v>MS</v>
          </cell>
          <cell r="X747">
            <v>7.375</v>
          </cell>
          <cell r="Y747">
            <v>0</v>
          </cell>
          <cell r="Z747">
            <v>0</v>
          </cell>
          <cell r="AA747">
            <v>40451</v>
          </cell>
          <cell r="AB747">
            <v>0</v>
          </cell>
          <cell r="AC747">
            <v>0</v>
          </cell>
          <cell r="AD747">
            <v>1</v>
          </cell>
          <cell r="AE747">
            <v>100</v>
          </cell>
          <cell r="AF747" t="str">
            <v>A</v>
          </cell>
          <cell r="AG747">
            <v>110.127</v>
          </cell>
          <cell r="AH747">
            <v>3.3</v>
          </cell>
          <cell r="AI747">
            <v>0</v>
          </cell>
          <cell r="AJ747">
            <v>0</v>
          </cell>
          <cell r="AK747">
            <v>0</v>
          </cell>
          <cell r="AL747" t="str">
            <v>NR</v>
          </cell>
          <cell r="AM747" t="str">
            <v>WR</v>
          </cell>
          <cell r="AN747" t="str">
            <v>NR</v>
          </cell>
          <cell r="AO747" t="str">
            <v>Financial</v>
          </cell>
          <cell r="AP747" t="str">
            <v>Diversified Finan Serv</v>
          </cell>
          <cell r="AQ747" t="str">
            <v>UNITED STATES</v>
          </cell>
          <cell r="AR747" t="str">
            <v>#N/A Field Not Applicable</v>
          </cell>
        </row>
        <row r="748">
          <cell r="A748" t="str">
            <v>CP Ltd</v>
          </cell>
          <cell r="B748" t="str">
            <v>HSBC IPO</v>
          </cell>
          <cell r="C748" t="str">
            <v>13400032</v>
          </cell>
          <cell r="D748" t="str">
            <v>USD</v>
          </cell>
          <cell r="E748" t="str">
            <v>015</v>
          </cell>
          <cell r="F748" t="str">
            <v>070</v>
          </cell>
          <cell r="G748" t="str">
            <v>MEDTRONIC INC</v>
          </cell>
          <cell r="H748" t="str">
            <v>4.375 SEP 15 10</v>
          </cell>
          <cell r="I748" t="str">
            <v>585055AG1</v>
          </cell>
          <cell r="J748" t="str">
            <v>B</v>
          </cell>
          <cell r="K748" t="str">
            <v>CAL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S748">
            <v>40436</v>
          </cell>
          <cell r="T748" t="str">
            <v>Cash</v>
          </cell>
          <cell r="U748">
            <v>0</v>
          </cell>
          <cell r="V748">
            <v>0</v>
          </cell>
          <cell r="W748" t="str">
            <v>MS</v>
          </cell>
          <cell r="X748">
            <v>4.375</v>
          </cell>
          <cell r="Y748">
            <v>0</v>
          </cell>
          <cell r="Z748">
            <v>0</v>
          </cell>
          <cell r="AA748">
            <v>40451</v>
          </cell>
          <cell r="AB748">
            <v>0</v>
          </cell>
          <cell r="AC748">
            <v>0</v>
          </cell>
          <cell r="AD748">
            <v>1</v>
          </cell>
          <cell r="AE748">
            <v>100</v>
          </cell>
          <cell r="AF748" t="str">
            <v>AA-</v>
          </cell>
          <cell r="AG748">
            <v>102.05</v>
          </cell>
          <cell r="AH748">
            <v>3.4</v>
          </cell>
          <cell r="AI748">
            <v>0</v>
          </cell>
          <cell r="AJ748">
            <v>0</v>
          </cell>
          <cell r="AK748">
            <v>0</v>
          </cell>
          <cell r="AL748" t="str">
            <v>NR</v>
          </cell>
          <cell r="AM748" t="str">
            <v>WR</v>
          </cell>
          <cell r="AN748" t="str">
            <v>NR</v>
          </cell>
          <cell r="AO748" t="str">
            <v>Consumer, Non-cyclical</v>
          </cell>
          <cell r="AP748" t="str">
            <v>Healthcare-Products</v>
          </cell>
          <cell r="AQ748" t="str">
            <v>UNITED STATES</v>
          </cell>
          <cell r="AR748" t="str">
            <v>#N/A Field Not Applicable</v>
          </cell>
        </row>
        <row r="749">
          <cell r="A749" t="str">
            <v>CP Inc</v>
          </cell>
          <cell r="B749" t="str">
            <v>Deutsche Bank</v>
          </cell>
          <cell r="C749" t="str">
            <v>13401302</v>
          </cell>
          <cell r="D749" t="str">
            <v>USD</v>
          </cell>
          <cell r="E749" t="str">
            <v>015</v>
          </cell>
          <cell r="F749" t="str">
            <v>070</v>
          </cell>
          <cell r="G749" t="str">
            <v>BOEING CAP CORP</v>
          </cell>
          <cell r="H749" t="str">
            <v>7.375 SEP 27 10</v>
          </cell>
          <cell r="I749" t="str">
            <v>097014AC8</v>
          </cell>
          <cell r="J749" t="str">
            <v>B</v>
          </cell>
          <cell r="K749" t="str">
            <v>CAL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S749">
            <v>40448</v>
          </cell>
          <cell r="T749" t="str">
            <v>Cash</v>
          </cell>
          <cell r="U749">
            <v>0</v>
          </cell>
          <cell r="V749">
            <v>0</v>
          </cell>
          <cell r="W749" t="str">
            <v>MS</v>
          </cell>
          <cell r="X749">
            <v>7.375</v>
          </cell>
          <cell r="Y749">
            <v>0</v>
          </cell>
          <cell r="Z749">
            <v>0</v>
          </cell>
          <cell r="AA749">
            <v>40451</v>
          </cell>
          <cell r="AB749">
            <v>0</v>
          </cell>
          <cell r="AC749">
            <v>0</v>
          </cell>
          <cell r="AD749">
            <v>1</v>
          </cell>
          <cell r="AE749">
            <v>100</v>
          </cell>
          <cell r="AF749" t="str">
            <v>A</v>
          </cell>
          <cell r="AG749">
            <v>110.11</v>
          </cell>
          <cell r="AH749">
            <v>3.3</v>
          </cell>
          <cell r="AI749">
            <v>0</v>
          </cell>
          <cell r="AJ749">
            <v>0</v>
          </cell>
          <cell r="AK749">
            <v>0</v>
          </cell>
          <cell r="AL749" t="str">
            <v>NR</v>
          </cell>
          <cell r="AM749" t="str">
            <v>WR</v>
          </cell>
          <cell r="AN749" t="str">
            <v>NR</v>
          </cell>
          <cell r="AO749" t="str">
            <v>Financial</v>
          </cell>
          <cell r="AP749" t="str">
            <v>Diversified Finan Serv</v>
          </cell>
          <cell r="AQ749" t="str">
            <v>UNITED STATES</v>
          </cell>
          <cell r="AR749" t="str">
            <v>#N/A Field Not Applicable</v>
          </cell>
        </row>
        <row r="750">
          <cell r="A750" t="str">
            <v>CP Inc</v>
          </cell>
          <cell r="B750" t="str">
            <v>Deutsche Bank</v>
          </cell>
          <cell r="C750" t="str">
            <v>13401302</v>
          </cell>
          <cell r="D750" t="str">
            <v>USD</v>
          </cell>
          <cell r="E750" t="str">
            <v>015</v>
          </cell>
          <cell r="F750" t="str">
            <v>070</v>
          </cell>
          <cell r="G750" t="str">
            <v>CONS EDISON CO N Y</v>
          </cell>
          <cell r="H750" t="str">
            <v>7.500 SEP 01 10</v>
          </cell>
          <cell r="I750" t="str">
            <v>209111DJ9</v>
          </cell>
          <cell r="J750" t="str">
            <v>B</v>
          </cell>
          <cell r="K750" t="str">
            <v>ZZZ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S750">
            <v>40422</v>
          </cell>
          <cell r="T750" t="str">
            <v>Cash</v>
          </cell>
          <cell r="U750">
            <v>0</v>
          </cell>
          <cell r="V750">
            <v>0</v>
          </cell>
          <cell r="W750" t="str">
            <v>MS</v>
          </cell>
          <cell r="X750">
            <v>7.5</v>
          </cell>
          <cell r="Y750">
            <v>0</v>
          </cell>
          <cell r="Z750">
            <v>0</v>
          </cell>
          <cell r="AA750">
            <v>40451</v>
          </cell>
          <cell r="AB750">
            <v>0</v>
          </cell>
          <cell r="AC750">
            <v>0</v>
          </cell>
          <cell r="AD750">
            <v>1</v>
          </cell>
          <cell r="AE750">
            <v>100</v>
          </cell>
          <cell r="AF750" t="str">
            <v>A-</v>
          </cell>
          <cell r="AG750">
            <v>110.20699999999999</v>
          </cell>
          <cell r="AH750">
            <v>3.2</v>
          </cell>
          <cell r="AI750">
            <v>0</v>
          </cell>
          <cell r="AJ750">
            <v>0</v>
          </cell>
          <cell r="AK750">
            <v>0</v>
          </cell>
          <cell r="AL750" t="str">
            <v>NR</v>
          </cell>
          <cell r="AM750" t="str">
            <v>WR</v>
          </cell>
          <cell r="AN750" t="str">
            <v>NR</v>
          </cell>
          <cell r="AO750" t="str">
            <v>Utilities</v>
          </cell>
          <cell r="AP750" t="str">
            <v>Electric</v>
          </cell>
          <cell r="AQ750" t="str">
            <v>UNITED STATES</v>
          </cell>
          <cell r="AR750" t="str">
            <v>#N/A Field Not Applicable</v>
          </cell>
        </row>
        <row r="751">
          <cell r="A751" t="str">
            <v>CP Inc</v>
          </cell>
          <cell r="B751" t="str">
            <v>Treasury - Partners</v>
          </cell>
          <cell r="C751" t="str">
            <v>13401822</v>
          </cell>
          <cell r="D751" t="str">
            <v>USD</v>
          </cell>
          <cell r="E751" t="str">
            <v>015</v>
          </cell>
          <cell r="F751" t="str">
            <v>070</v>
          </cell>
          <cell r="G751" t="str">
            <v>BOEING CAP CORP</v>
          </cell>
          <cell r="H751" t="str">
            <v>7.375 SEP 27 10</v>
          </cell>
          <cell r="I751" t="str">
            <v>097014AC8</v>
          </cell>
          <cell r="J751" t="str">
            <v>B</v>
          </cell>
          <cell r="K751" t="str">
            <v>CAL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S751">
            <v>40448</v>
          </cell>
          <cell r="T751" t="str">
            <v>Cash</v>
          </cell>
          <cell r="U751">
            <v>0</v>
          </cell>
          <cell r="V751">
            <v>0</v>
          </cell>
          <cell r="W751" t="str">
            <v>MS</v>
          </cell>
          <cell r="X751">
            <v>7.375</v>
          </cell>
          <cell r="Y751">
            <v>0</v>
          </cell>
          <cell r="Z751">
            <v>0</v>
          </cell>
          <cell r="AA751">
            <v>40451</v>
          </cell>
          <cell r="AB751">
            <v>0</v>
          </cell>
          <cell r="AC751">
            <v>0</v>
          </cell>
          <cell r="AD751">
            <v>1</v>
          </cell>
          <cell r="AE751">
            <v>100</v>
          </cell>
          <cell r="AF751" t="str">
            <v>A</v>
          </cell>
          <cell r="AG751">
            <v>110.11</v>
          </cell>
          <cell r="AH751">
            <v>3.3</v>
          </cell>
          <cell r="AI751">
            <v>0</v>
          </cell>
          <cell r="AJ751">
            <v>0</v>
          </cell>
          <cell r="AK751">
            <v>0</v>
          </cell>
          <cell r="AL751" t="str">
            <v>NR</v>
          </cell>
          <cell r="AM751" t="str">
            <v>WR</v>
          </cell>
          <cell r="AN751" t="str">
            <v>NR</v>
          </cell>
          <cell r="AO751" t="str">
            <v>Financial</v>
          </cell>
          <cell r="AP751" t="str">
            <v>Diversified Finan Serv</v>
          </cell>
          <cell r="AQ751" t="str">
            <v>UNITED STATES</v>
          </cell>
          <cell r="AR751" t="str">
            <v>#N/A Field Not Applicable</v>
          </cell>
        </row>
        <row r="752">
          <cell r="A752" t="str">
            <v>CP Inc</v>
          </cell>
          <cell r="B752" t="str">
            <v>UBS</v>
          </cell>
          <cell r="C752" t="str">
            <v>13409102</v>
          </cell>
          <cell r="D752" t="str">
            <v>USD</v>
          </cell>
          <cell r="E752" t="str">
            <v>015</v>
          </cell>
          <cell r="F752" t="str">
            <v>070</v>
          </cell>
          <cell r="G752" t="str">
            <v>MEDTRONIC INC</v>
          </cell>
          <cell r="H752" t="str">
            <v>4.375 SEP 15 10</v>
          </cell>
          <cell r="I752" t="str">
            <v>585055AG1</v>
          </cell>
          <cell r="J752" t="str">
            <v>B</v>
          </cell>
          <cell r="K752" t="str">
            <v>CAL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S752">
            <v>40436</v>
          </cell>
          <cell r="T752" t="str">
            <v>Cash</v>
          </cell>
          <cell r="U752">
            <v>0</v>
          </cell>
          <cell r="V752">
            <v>0</v>
          </cell>
          <cell r="W752" t="str">
            <v>MS</v>
          </cell>
          <cell r="X752">
            <v>4.375</v>
          </cell>
          <cell r="Y752">
            <v>0</v>
          </cell>
          <cell r="Z752">
            <v>0</v>
          </cell>
          <cell r="AA752">
            <v>40451</v>
          </cell>
          <cell r="AB752">
            <v>0</v>
          </cell>
          <cell r="AC752">
            <v>0</v>
          </cell>
          <cell r="AD752">
            <v>1</v>
          </cell>
          <cell r="AE752">
            <v>100</v>
          </cell>
          <cell r="AF752" t="str">
            <v>AA-</v>
          </cell>
          <cell r="AG752">
            <v>97.016999999999996</v>
          </cell>
          <cell r="AH752">
            <v>12.7</v>
          </cell>
          <cell r="AI752">
            <v>0</v>
          </cell>
          <cell r="AJ752">
            <v>0</v>
          </cell>
          <cell r="AK752">
            <v>0</v>
          </cell>
          <cell r="AL752" t="str">
            <v>NR</v>
          </cell>
          <cell r="AM752" t="str">
            <v>WR</v>
          </cell>
          <cell r="AN752" t="str">
            <v>NR</v>
          </cell>
          <cell r="AO752" t="str">
            <v>Consumer, Non-cyclical</v>
          </cell>
          <cell r="AP752" t="str">
            <v>Healthcare-Products</v>
          </cell>
          <cell r="AQ752" t="str">
            <v>UNITED STATES</v>
          </cell>
          <cell r="AR752" t="str">
            <v>#N/A Field Not Applicable</v>
          </cell>
        </row>
        <row r="753">
          <cell r="A753" t="str">
            <v>CP Inc</v>
          </cell>
          <cell r="B753" t="str">
            <v>ARS</v>
          </cell>
          <cell r="C753" t="str">
            <v>13404352</v>
          </cell>
          <cell r="D753" t="str">
            <v>USD</v>
          </cell>
          <cell r="E753" t="str">
            <v>015</v>
          </cell>
          <cell r="F753" t="str">
            <v>085</v>
          </cell>
          <cell r="G753" t="str">
            <v>ARS Adjustment (OTTI)</v>
          </cell>
          <cell r="H753" t="str">
            <v>All</v>
          </cell>
          <cell r="I753" t="str">
            <v>All</v>
          </cell>
          <cell r="J753" t="str">
            <v>B</v>
          </cell>
          <cell r="K753" t="str">
            <v>FLR</v>
          </cell>
          <cell r="L753">
            <v>5369.65</v>
          </cell>
          <cell r="M753">
            <v>-7455508</v>
          </cell>
          <cell r="N753">
            <v>-7455508</v>
          </cell>
          <cell r="O753">
            <v>-7455508</v>
          </cell>
          <cell r="P753">
            <v>-7455508</v>
          </cell>
          <cell r="Q753">
            <v>-7455508</v>
          </cell>
          <cell r="R753" t="str">
            <v>M JAN  9</v>
          </cell>
          <cell r="S753">
            <v>49530</v>
          </cell>
          <cell r="T753">
            <v>2035</v>
          </cell>
          <cell r="U753">
            <v>8</v>
          </cell>
          <cell r="V753">
            <v>9079</v>
          </cell>
          <cell r="W753" t="str">
            <v>MS</v>
          </cell>
          <cell r="X753">
            <v>1.7569999999999999</v>
          </cell>
          <cell r="Y753">
            <v>0.08</v>
          </cell>
          <cell r="Z753">
            <v>-2.6776072928414129E-4</v>
          </cell>
          <cell r="AA753">
            <v>40451</v>
          </cell>
          <cell r="AB753">
            <v>-1166950</v>
          </cell>
          <cell r="AC753">
            <v>0</v>
          </cell>
          <cell r="AD753">
            <v>1</v>
          </cell>
          <cell r="AE753">
            <v>76.661000000000001</v>
          </cell>
          <cell r="AF753" t="str">
            <v>CCC+</v>
          </cell>
          <cell r="AG753">
            <v>100</v>
          </cell>
          <cell r="AH753">
            <v>1.8</v>
          </cell>
          <cell r="AI753">
            <v>-278.3</v>
          </cell>
          <cell r="AJ753">
            <v>-6.0246164088931789E-3</v>
          </cell>
          <cell r="AK753">
            <v>-7.4633850862019964E-3</v>
          </cell>
          <cell r="AL753" t="e">
            <v>#N/A</v>
          </cell>
          <cell r="AM753" t="e">
            <v>#N/A</v>
          </cell>
          <cell r="AN753" t="str">
            <v>CCC+</v>
          </cell>
          <cell r="AO753" t="str">
            <v>Financial</v>
          </cell>
          <cell r="AP753" t="str">
            <v>Diversified Finan Serv</v>
          </cell>
          <cell r="AQ753" t="str">
            <v>UNITED STATES</v>
          </cell>
          <cell r="AR753" t="e">
            <v>#N/A</v>
          </cell>
        </row>
        <row r="754">
          <cell r="A754" t="str">
            <v>CP Ltd</v>
          </cell>
          <cell r="B754" t="str">
            <v>CP Ltd</v>
          </cell>
          <cell r="C754" t="str">
            <v>CP Ltd</v>
          </cell>
          <cell r="D754" t="str">
            <v>NDAQ</v>
          </cell>
          <cell r="M754">
            <v>1457250</v>
          </cell>
          <cell r="N754">
            <v>1457250</v>
          </cell>
          <cell r="O754">
            <v>1457250</v>
          </cell>
          <cell r="S754" t="str">
            <v>MS</v>
          </cell>
          <cell r="T754" t="str">
            <v>Cash</v>
          </cell>
          <cell r="U754">
            <v>0</v>
          </cell>
          <cell r="V754">
            <v>0</v>
          </cell>
          <cell r="W754" t="str">
            <v>MS</v>
          </cell>
          <cell r="Y754" t="str">
            <v>MS</v>
          </cell>
          <cell r="Z754">
            <v>0</v>
          </cell>
          <cell r="AA754" t="str">
            <v>MS</v>
          </cell>
          <cell r="AB754" t="str">
            <v>MS</v>
          </cell>
          <cell r="AG754">
            <v>1457250</v>
          </cell>
          <cell r="AI754">
            <v>1457250</v>
          </cell>
          <cell r="AJ754">
            <v>0</v>
          </cell>
          <cell r="AK754">
            <v>0</v>
          </cell>
          <cell r="AL754" t="str">
            <v>MS</v>
          </cell>
          <cell r="AM754" t="e">
            <v>#N/A</v>
          </cell>
          <cell r="AN754" t="str">
            <v>AAA</v>
          </cell>
          <cell r="AO754" t="str">
            <v>Financial</v>
          </cell>
          <cell r="AP754" t="str">
            <v>Diversified Finan Serv</v>
          </cell>
          <cell r="AQ754" t="str">
            <v>UNITED STATES</v>
          </cell>
          <cell r="AR754" t="str">
            <v>MS</v>
          </cell>
        </row>
        <row r="755">
          <cell r="A755" t="str">
            <v>WW</v>
          </cell>
          <cell r="B755" t="str">
            <v>WW Cash</v>
          </cell>
          <cell r="C755" t="str">
            <v>WW Cash</v>
          </cell>
          <cell r="D755" t="str">
            <v>WW Cash</v>
          </cell>
          <cell r="M755">
            <v>27178679.400000036</v>
          </cell>
          <cell r="N755">
            <v>27178679.400000036</v>
          </cell>
          <cell r="O755">
            <v>27178679.400000036</v>
          </cell>
          <cell r="S755" t="str">
            <v>Cash</v>
          </cell>
          <cell r="T755" t="str">
            <v>Cash</v>
          </cell>
          <cell r="U755">
            <v>0</v>
          </cell>
          <cell r="V755">
            <v>0</v>
          </cell>
          <cell r="W755" t="str">
            <v>Cash</v>
          </cell>
          <cell r="Y755" t="str">
            <v>Cash</v>
          </cell>
          <cell r="Z755">
            <v>0</v>
          </cell>
          <cell r="AA755" t="str">
            <v>Cash</v>
          </cell>
          <cell r="AB755" t="str">
            <v>Cash</v>
          </cell>
          <cell r="AG755">
            <v>27178679.400000036</v>
          </cell>
          <cell r="AI755">
            <v>27178679.400000036</v>
          </cell>
          <cell r="AJ755">
            <v>0</v>
          </cell>
          <cell r="AK755">
            <v>0</v>
          </cell>
          <cell r="AL755" t="str">
            <v>Cash</v>
          </cell>
          <cell r="AM755" t="e">
            <v>#N/A</v>
          </cell>
          <cell r="AN755" t="str">
            <v>Cash</v>
          </cell>
          <cell r="AO755" t="str">
            <v>Cash</v>
          </cell>
          <cell r="AP755" t="str">
            <v>Cash</v>
          </cell>
          <cell r="AQ755" t="str">
            <v>Cash</v>
          </cell>
          <cell r="AR755" t="str">
            <v>Cash</v>
          </cell>
        </row>
        <row r="756">
          <cell r="A756" t="str">
            <v>CP Ltd</v>
          </cell>
          <cell r="B756" t="str">
            <v>CP Ltd</v>
          </cell>
          <cell r="C756" t="str">
            <v>CP Ltd</v>
          </cell>
          <cell r="D756" t="str">
            <v>CP Ltd MMF Citibank</v>
          </cell>
          <cell r="M756">
            <v>91089318.719999999</v>
          </cell>
          <cell r="N756">
            <v>91089318.719999999</v>
          </cell>
          <cell r="O756">
            <v>91089318.719999999</v>
          </cell>
          <cell r="S756" t="str">
            <v>MMF</v>
          </cell>
          <cell r="T756" t="str">
            <v>MMF</v>
          </cell>
          <cell r="U756">
            <v>0</v>
          </cell>
          <cell r="V756">
            <v>0</v>
          </cell>
          <cell r="W756" t="str">
            <v>MMF</v>
          </cell>
          <cell r="Y756" t="str">
            <v>MMF</v>
          </cell>
          <cell r="Z756">
            <v>0</v>
          </cell>
          <cell r="AA756" t="str">
            <v>MMF</v>
          </cell>
          <cell r="AB756" t="str">
            <v>MMF</v>
          </cell>
          <cell r="AG756">
            <v>91089318.719999999</v>
          </cell>
          <cell r="AI756">
            <v>91089318.719999999</v>
          </cell>
          <cell r="AJ756">
            <v>0</v>
          </cell>
          <cell r="AK756">
            <v>0</v>
          </cell>
          <cell r="AL756" t="str">
            <v>MMF</v>
          </cell>
          <cell r="AM756" t="e">
            <v>#N/A</v>
          </cell>
          <cell r="AN756" t="str">
            <v>MMF</v>
          </cell>
          <cell r="AO756" t="str">
            <v>MMF</v>
          </cell>
          <cell r="AP756" t="str">
            <v>MMF</v>
          </cell>
          <cell r="AQ756" t="str">
            <v>MMF</v>
          </cell>
          <cell r="AR756" t="str">
            <v>MMF</v>
          </cell>
        </row>
        <row r="757">
          <cell r="A757" t="str">
            <v>CP Inc</v>
          </cell>
          <cell r="B757" t="str">
            <v>CP Inc</v>
          </cell>
          <cell r="C757" t="str">
            <v>CP Inc</v>
          </cell>
          <cell r="D757" t="str">
            <v>CP Inc Cash in Wells Fargo</v>
          </cell>
          <cell r="M757">
            <v>85133045.469999999</v>
          </cell>
          <cell r="N757">
            <v>85133045.469999999</v>
          </cell>
          <cell r="O757">
            <v>85133045.469999999</v>
          </cell>
          <cell r="S757" t="str">
            <v>Cash</v>
          </cell>
          <cell r="T757" t="str">
            <v>Cash</v>
          </cell>
          <cell r="U757">
            <v>0</v>
          </cell>
          <cell r="V757">
            <v>0</v>
          </cell>
          <cell r="W757" t="str">
            <v>Cash</v>
          </cell>
          <cell r="Y757" t="str">
            <v>Cash</v>
          </cell>
          <cell r="Z757">
            <v>0</v>
          </cell>
          <cell r="AA757" t="str">
            <v>Cash</v>
          </cell>
          <cell r="AB757" t="str">
            <v>Cash</v>
          </cell>
          <cell r="AG757">
            <v>85133045.469999999</v>
          </cell>
          <cell r="AI757">
            <v>85133045.469999999</v>
          </cell>
          <cell r="AJ757">
            <v>0</v>
          </cell>
          <cell r="AK757">
            <v>0</v>
          </cell>
          <cell r="AL757" t="str">
            <v>Cash</v>
          </cell>
          <cell r="AM757" t="e">
            <v>#N/A</v>
          </cell>
          <cell r="AN757" t="str">
            <v>Cash</v>
          </cell>
          <cell r="AO757" t="str">
            <v>Cash</v>
          </cell>
          <cell r="AP757" t="str">
            <v>Cash</v>
          </cell>
          <cell r="AQ757" t="str">
            <v>Cash</v>
          </cell>
          <cell r="AR757" t="str">
            <v>Cash</v>
          </cell>
        </row>
        <row r="758">
          <cell r="A758" t="str">
            <v>CP Inc</v>
          </cell>
          <cell r="B758" t="str">
            <v>CP Inc</v>
          </cell>
          <cell r="C758" t="str">
            <v>CP Inc</v>
          </cell>
          <cell r="D758" t="str">
            <v>CP Inc MMF in Wells Fargo</v>
          </cell>
          <cell r="M758">
            <v>27349942.02</v>
          </cell>
          <cell r="N758">
            <v>27349942.02</v>
          </cell>
          <cell r="O758">
            <v>27349942.02</v>
          </cell>
          <cell r="S758" t="str">
            <v>MMF</v>
          </cell>
          <cell r="T758" t="str">
            <v>MMF</v>
          </cell>
          <cell r="U758">
            <v>0</v>
          </cell>
          <cell r="V758">
            <v>0</v>
          </cell>
          <cell r="W758" t="str">
            <v>MMF</v>
          </cell>
          <cell r="Y758" t="str">
            <v>MMF</v>
          </cell>
          <cell r="Z758">
            <v>0</v>
          </cell>
          <cell r="AA758" t="str">
            <v>MMF</v>
          </cell>
          <cell r="AB758" t="str">
            <v>MMF</v>
          </cell>
          <cell r="AG758">
            <v>27349942.02</v>
          </cell>
          <cell r="AI758">
            <v>27349942.02</v>
          </cell>
          <cell r="AJ758">
            <v>0</v>
          </cell>
          <cell r="AK758">
            <v>0</v>
          </cell>
          <cell r="AL758" t="str">
            <v>MMF</v>
          </cell>
          <cell r="AM758" t="e">
            <v>#N/A</v>
          </cell>
          <cell r="AN758" t="str">
            <v>MMF</v>
          </cell>
          <cell r="AO758" t="str">
            <v>MMF</v>
          </cell>
          <cell r="AP758" t="str">
            <v>MMF</v>
          </cell>
          <cell r="AQ758" t="str">
            <v>MMF</v>
          </cell>
          <cell r="AR758" t="str">
            <v>MMF</v>
          </cell>
        </row>
      </sheetData>
      <sheetData sheetId="3"/>
      <sheetData sheetId="4" refreshError="1"/>
      <sheetData sheetId="5"/>
      <sheetData sheetId="6"/>
      <sheetData sheetId="7" refreshError="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Summary"/>
      <sheetName val="Bonus IL"/>
      <sheetName val="Pivot IL"/>
      <sheetName val="Bonus Belarus"/>
      <sheetName val="Bonus Sweden"/>
      <sheetName val="Bonus UK"/>
      <sheetName val="US Target"/>
      <sheetName val="US Target Pivot"/>
      <sheetName val="Ottawa Contracrors Target"/>
      <sheetName val="Int'l TARGET"/>
      <sheetName val="commission actual 2010"/>
      <sheetName val="SimulatorIL"/>
      <sheetName val="PlanDetails"/>
      <sheetName val="Simulator Sweden&amp;UK"/>
      <sheetName val="SimulatorBelarus"/>
      <sheetName val="Exchange rate"/>
      <sheetName val="IL Target bonus program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7">
          <cell r="O7">
            <v>5000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8">
          <cell r="C8" t="str">
            <v>D25</v>
          </cell>
        </row>
        <row r="23">
          <cell r="D23">
            <v>3</v>
          </cell>
        </row>
      </sheetData>
      <sheetData sheetId="12">
        <row r="8">
          <cell r="C8" t="str">
            <v>D25</v>
          </cell>
        </row>
      </sheetData>
      <sheetData sheetId="13">
        <row r="14">
          <cell r="C14">
            <v>0</v>
          </cell>
        </row>
      </sheetData>
      <sheetData sheetId="14" refreshError="1"/>
      <sheetData sheetId="15">
        <row r="76">
          <cell r="D76">
            <v>6.593</v>
          </cell>
        </row>
      </sheetData>
      <sheetData sheetId="16" refreshError="1"/>
      <sheetData sheetId="17" refreshError="1"/>
    </sheetDataSet>
  </externalBook>
</externalLink>
</file>

<file path=xl/externalLinks/externalLink18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Logistics Summary"/>
      <sheetName val="Sofaware forecasts"/>
      <sheetName val="Media kits"/>
      <sheetName val="SMP"/>
      <sheetName val="Docs"/>
      <sheetName val="Collateral"/>
      <sheetName val="Giveaways"/>
      <sheetName val="y1-1"/>
      <sheetName val="COGs 30"/>
      <sheetName val="COGs - UP 30"/>
      <sheetName val="GR w26"/>
      <sheetName val="y1 w26"/>
      <sheetName val="cogs- UPs w26"/>
      <sheetName val="Cogs- products w26"/>
      <sheetName val="Inventory  value"/>
      <sheetName val="Software metrics"/>
      <sheetName val="Logistics_Summary"/>
      <sheetName val="Sofaware_forecasts"/>
      <sheetName val="Media_kits"/>
      <sheetName val="COGs_30"/>
      <sheetName val="COGs_-_UP_30"/>
      <sheetName val="GR_w26"/>
      <sheetName val="y1_w26"/>
      <sheetName val="cogs-_UPs_w26"/>
      <sheetName val="Cogs-_products_w26"/>
      <sheetName val="Inventory__value"/>
      <sheetName val="Software_metrics"/>
      <sheetName val="HC - 28.09.1999"/>
    </sheetNames>
    <sheetDataSet>
      <sheetData sheetId="0"/>
      <sheetData sheetId="1" refreshError="1">
        <row r="25">
          <cell r="A25" t="str">
            <v>Doc sets</v>
          </cell>
        </row>
      </sheetData>
      <sheetData sheetId="2"/>
      <sheetData sheetId="3" refreshError="1">
        <row r="25">
          <cell r="Z25">
            <v>5000</v>
          </cell>
        </row>
        <row r="34">
          <cell r="A34" t="str">
            <v>NG Japanese</v>
          </cell>
        </row>
        <row r="157">
          <cell r="Z157">
            <v>1500</v>
          </cell>
        </row>
        <row r="223">
          <cell r="AG223">
            <v>30</v>
          </cell>
        </row>
      </sheetData>
      <sheetData sheetId="4"/>
      <sheetData sheetId="5" refreshError="1">
        <row r="10">
          <cell r="A10" t="str">
            <v>NG English VPN-1/FireWall-1</v>
          </cell>
        </row>
        <row r="52">
          <cell r="A52" t="str">
            <v>NG Japanese VPN-1/FireWall-1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>
        <row r="25">
          <cell r="A25" t="str">
            <v>Doc sets</v>
          </cell>
        </row>
      </sheetData>
      <sheetData sheetId="18"/>
      <sheetData sheetId="19">
        <row r="25">
          <cell r="Z25">
            <v>5000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</sheetDataSet>
  </externalBook>
</externalLink>
</file>

<file path=xl/externalLinks/externalLink19.xml><?xml version="1.0" encoding="utf-8"?>
<externalLink xmlns:r="http://schemas.openxmlformats.org/officeDocument/2006/relationships" xmlns="http://schemas.openxmlformats.org/spreadsheetml/2006/main">
  <externalBook r:id="rId1">
    <sheetNames>
      <sheetName val="Summ Qtr"/>
      <sheetName val="Summ Headcount"/>
      <sheetName val="Summ Mth P&amp;L"/>
      <sheetName val="Adjustments Assumptions"/>
      <sheetName val="Benefits Comparison"/>
      <sheetName val="Exhibits"/>
      <sheetName val="Transactions"/>
      <sheetName val="Summary"/>
      <sheetName val="Revenue"/>
      <sheetName val="P&amp;L"/>
      <sheetName val="BalSht"/>
      <sheetName val="CF Stmt"/>
      <sheetName val="Ratios"/>
      <sheetName val="DCF"/>
      <sheetName val="Amortization Benefit Calc"/>
      <sheetName val="Sum of Vals"/>
      <sheetName val="Trademarks"/>
      <sheetName val="Recipes"/>
      <sheetName val="Tang. Assets"/>
      <sheetName val="WFIP"/>
      <sheetName val="IPR&amp;D"/>
      <sheetName val="IPRD (Cost)"/>
      <sheetName val="Broker Relationship"/>
      <sheetName val="SW Customers"/>
      <sheetName val="Customer Turnover Rate"/>
      <sheetName val="Consumer"/>
      <sheetName val="List Owner Relationship"/>
      <sheetName val="Purchase Orders"/>
      <sheetName val="Enterprise"/>
      <sheetName val="IPRD"/>
      <sheetName val="IPRD (Cost)2"/>
      <sheetName val="Non-Compete1"/>
      <sheetName val="Non-Compete2"/>
      <sheetName val="Non-Compete3"/>
      <sheetName val="Non-Compete4"/>
      <sheetName val="Maintenance Contracts"/>
      <sheetName val="Trademark"/>
      <sheetName val="Non-Compete5"/>
      <sheetName val="Trademark License"/>
      <sheetName val="Tradename, Trademark"/>
      <sheetName val="IPRD1"/>
      <sheetName val="IPRD2"/>
      <sheetName val="Input Page"/>
      <sheetName val="Charges"/>
      <sheetName val="Reconciliation"/>
      <sheetName val="Reconciliation (2)"/>
      <sheetName val="Comps"/>
      <sheetName val="WACC"/>
      <sheetName val="MVIC"/>
      <sheetName val="Discount Rate Reconcilation"/>
      <sheetName val="MIS"/>
      <sheetName val="Assumptions"/>
      <sheetName val="Contracts"/>
      <sheetName val="Tradename"/>
      <sheetName val="26 to 50 Movements Details"/>
      <sheetName val="26 to 50 Routing"/>
      <sheetName val="26 to 50 TT"/>
      <sheetName val="Summ_Qtr"/>
      <sheetName val="Summ_Headcount"/>
      <sheetName val="Summ_Mth_P&amp;L"/>
      <sheetName val="Adjustments_Assumptions"/>
      <sheetName val="Benefits_Comparison"/>
      <sheetName val="CF_Stmt"/>
      <sheetName val="Amortization_Benefit_Calc"/>
      <sheetName val="Sum_of_Vals"/>
      <sheetName val="Tang__Assets"/>
      <sheetName val="IPRD_(Cost)"/>
      <sheetName val="Broker_Relationship"/>
      <sheetName val="SW_Customers"/>
      <sheetName val="Customer_Turnover_Rate"/>
      <sheetName val="List_Owner_Relationship"/>
      <sheetName val="Purchase_Orders"/>
      <sheetName val="IPRD_(Cost)2"/>
      <sheetName val="Maintenance_Contracts"/>
      <sheetName val="Trademark_License"/>
      <sheetName val="Tradename,_Trademark"/>
      <sheetName val="Input_Page"/>
      <sheetName val="Reconciliation_(2)"/>
      <sheetName val="Discount_Rate_Reconcilation"/>
      <sheetName val="CS3 report part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</sheetDataSet>
  </externalBook>
</externalLink>
</file>

<file path=xl/externalLinks/externalLink20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TOP 100"/>
      <sheetName val="Raw Data"/>
      <sheetName val="Reference"/>
      <sheetName val="SalesForceReportData"/>
      <sheetName val="Reconciliation"/>
      <sheetName val="TOP_100"/>
      <sheetName val="Raw_Data"/>
      <sheetName val="26 to 50 Movements Details"/>
      <sheetName val="26 to 50 Routing"/>
      <sheetName val="26 to 50 TT"/>
      <sheetName val="PlanDetails"/>
    </sheetNames>
    <sheetDataSet>
      <sheetData sheetId="0"/>
      <sheetData sheetId="1"/>
      <sheetData sheetId="2"/>
      <sheetData sheetId="3" refreshError="1">
        <row r="4">
          <cell r="F4" t="str">
            <v>Americas Canada</v>
          </cell>
          <cell r="G4" t="str">
            <v>EMEA</v>
          </cell>
        </row>
        <row r="5">
          <cell r="F5" t="str">
            <v>Americas East</v>
          </cell>
          <cell r="G5" t="str">
            <v>Americas</v>
          </cell>
        </row>
        <row r="6">
          <cell r="F6" t="str">
            <v>Americas Great Lakes/Central</v>
          </cell>
          <cell r="G6" t="str">
            <v>North Asia</v>
          </cell>
        </row>
        <row r="7">
          <cell r="F7" t="str">
            <v>Americas Latin America</v>
          </cell>
          <cell r="G7" t="str">
            <v>South Asia</v>
          </cell>
        </row>
        <row r="8">
          <cell r="F8" t="str">
            <v>Americas Mid Atlantic</v>
          </cell>
          <cell r="G8" t="str">
            <v>Japan</v>
          </cell>
        </row>
        <row r="9">
          <cell r="F9" t="str">
            <v>Americas MSP</v>
          </cell>
        </row>
        <row r="10">
          <cell r="F10" t="str">
            <v>Americas Southern</v>
          </cell>
        </row>
        <row r="11">
          <cell r="F11" t="str">
            <v>Americas West</v>
          </cell>
        </row>
        <row r="12">
          <cell r="F12" t="str">
            <v>EMEA Central Europe</v>
          </cell>
        </row>
        <row r="13">
          <cell r="F13" t="str">
            <v>EMEA Eastern Europe</v>
          </cell>
        </row>
        <row r="14">
          <cell r="F14" t="str">
            <v>EMEA Middle East</v>
          </cell>
        </row>
        <row r="15">
          <cell r="F15" t="str">
            <v>EMEA Nordics</v>
          </cell>
        </row>
        <row r="16">
          <cell r="F16" t="str">
            <v>EMEA Northern Europe</v>
          </cell>
        </row>
        <row r="17">
          <cell r="F17" t="str">
            <v>EMEA Southern Europe</v>
          </cell>
        </row>
        <row r="18">
          <cell r="F18" t="str">
            <v>North Asia China</v>
          </cell>
        </row>
        <row r="19">
          <cell r="F19" t="str">
            <v>North Asia Hong Kong</v>
          </cell>
        </row>
        <row r="20">
          <cell r="F20" t="str">
            <v>North Asia - South Korea</v>
          </cell>
        </row>
        <row r="21">
          <cell r="F21" t="str">
            <v>South Asia ANZ</v>
          </cell>
        </row>
        <row r="22">
          <cell r="F22" t="str">
            <v>South Asia India</v>
          </cell>
        </row>
        <row r="23">
          <cell r="F23" t="str">
            <v>Singapore</v>
          </cell>
        </row>
        <row r="24">
          <cell r="F24" t="str">
            <v>APAC Japan</v>
          </cell>
        </row>
      </sheetData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1.xml><?xml version="1.0" encoding="utf-8"?>
<externalLink xmlns:r="http://schemas.openxmlformats.org/officeDocument/2006/relationships" xmlns="http://schemas.openxmlformats.org/spreadsheetml/2006/main">
  <externalBook r:id="rId1">
    <sheetNames>
      <sheetName val="Cover"/>
      <sheetName val="Bookings &amp; Units data"/>
      <sheetName val="Methodology"/>
      <sheetName val="Units"/>
      <sheetName val="Blade_Bundle renewal rate"/>
      <sheetName val="2009-10 units split by model"/>
      <sheetName val="Model Graphs"/>
      <sheetName val="Model Accessories Graphs"/>
      <sheetName val="Packaging &amp; Pricing"/>
      <sheetName val="Certification"/>
      <sheetName val="Discount Analysis"/>
      <sheetName val="Accessories Bookings analysis"/>
      <sheetName val="Spec &amp; COGS"/>
      <sheetName val="Power-111000_Calculations"/>
      <sheetName val="Accessories  "/>
      <sheetName val="Spec"/>
      <sheetName val="Accessories Classification #2"/>
      <sheetName val="Sheet1"/>
      <sheetName val="Weighted Bookings (2009-10)"/>
      <sheetName val="2009-2010 Accessories Data "/>
      <sheetName val="2009-2010 Accessories Pivot"/>
      <sheetName val="IP Appliances"/>
      <sheetName val="CHKP Appliances"/>
      <sheetName val="Fiber Aduption"/>
      <sheetName val="RMA Plan"/>
      <sheetName val="Summary"/>
      <sheetName val="Bookings Data VSX"/>
      <sheetName val="Sensitivity table"/>
      <sheetName val="Pivot_Transition"/>
      <sheetName val="Pivot-Full "/>
      <sheetName val="Certification "/>
      <sheetName val="Data"/>
      <sheetName val="Assumptions"/>
      <sheetName val="Logistics Tab"/>
      <sheetName val="Pivot  (2)"/>
      <sheetName val="NPI Business Model (2009-13)"/>
      <sheetName val="availability-page"/>
      <sheetName val="Bookings_&amp;_Units_data"/>
      <sheetName val="Blade_Bundle_renewal_rate"/>
      <sheetName val="2009-10_units_split_by_model"/>
      <sheetName val="Model_Graphs"/>
      <sheetName val="Model_Accessories_Graphs"/>
      <sheetName val="Packaging_&amp;_Pricing"/>
      <sheetName val="Discount_Analysis"/>
      <sheetName val="Accessories_Bookings_analysis"/>
      <sheetName val="Spec_&amp;_COGS"/>
      <sheetName val="Accessories__"/>
      <sheetName val="Accessories_Classification_#2"/>
      <sheetName val="Weighted_Bookings_(2009-10)"/>
      <sheetName val="2009-2010_Accessories_Data_"/>
      <sheetName val="2009-2010_Accessories_Pivot"/>
      <sheetName val="IP_Appliances"/>
      <sheetName val="CHKP_Appliances"/>
      <sheetName val="Fiber_Aduption"/>
      <sheetName val="RMA_Plan"/>
      <sheetName val="Bookings_Data_VSX"/>
      <sheetName val="Sensitivity_table"/>
      <sheetName val="Pivot-Full_"/>
      <sheetName val="Certification_"/>
      <sheetName val="Logistics_Tab"/>
      <sheetName val="Pivot__(2)"/>
      <sheetName val="NPI_Business_Model_(2009-1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Parts</v>
          </cell>
          <cell r="B1" t="str">
            <v>Pricelist</v>
          </cell>
          <cell r="C1" t="str">
            <v>description</v>
          </cell>
          <cell r="D1" t="str">
            <v>machine model</v>
          </cell>
          <cell r="E1" t="str">
            <v>card type</v>
          </cell>
          <cell r="F1" t="str">
            <v>card type2</v>
          </cell>
          <cell r="G1" t="str">
            <v>NIC type</v>
          </cell>
        </row>
        <row r="2">
          <cell r="A2" t="str">
            <v>CPPWR-ACC-2-10SRF</v>
          </cell>
          <cell r="B2">
            <v>7900</v>
          </cell>
          <cell r="C2" t="str">
            <v>2*10GbE SR Power-1</v>
          </cell>
          <cell r="D2" t="str">
            <v>power-1</v>
          </cell>
          <cell r="E2" t="str">
            <v>NIC</v>
          </cell>
          <cell r="F2" t="str">
            <v>NIC</v>
          </cell>
          <cell r="G2" t="str">
            <v>SFP+</v>
          </cell>
        </row>
        <row r="3">
          <cell r="A3" t="str">
            <v>CPPWR-ACC-2-10LRF</v>
          </cell>
          <cell r="B3">
            <v>8400</v>
          </cell>
          <cell r="C3" t="str">
            <v>2*10GbE LR Power-1</v>
          </cell>
          <cell r="D3" t="str">
            <v>power-1</v>
          </cell>
          <cell r="E3" t="str">
            <v>NIC</v>
          </cell>
          <cell r="F3" t="str">
            <v>NIC</v>
          </cell>
          <cell r="G3" t="str">
            <v>SFP+</v>
          </cell>
        </row>
        <row r="4">
          <cell r="A4" t="str">
            <v>CPPWR-ACC-4-1LXF</v>
          </cell>
          <cell r="B4">
            <v>3900</v>
          </cell>
          <cell r="C4" t="str">
            <v>4*1GbE LR Power-1</v>
          </cell>
          <cell r="D4" t="str">
            <v>power-1</v>
          </cell>
          <cell r="E4" t="str">
            <v>NIC</v>
          </cell>
          <cell r="F4" t="str">
            <v>NIC</v>
          </cell>
          <cell r="G4" t="str">
            <v>SFP</v>
          </cell>
        </row>
        <row r="5">
          <cell r="A5" t="str">
            <v>CPPWR-ACC-4-1SXF</v>
          </cell>
          <cell r="B5">
            <v>3400</v>
          </cell>
          <cell r="C5" t="str">
            <v>4*1GbE SR Power-1</v>
          </cell>
          <cell r="D5" t="str">
            <v>power-1</v>
          </cell>
          <cell r="E5" t="str">
            <v>NIC</v>
          </cell>
          <cell r="F5" t="str">
            <v>NIC</v>
          </cell>
          <cell r="G5" t="str">
            <v>SFP</v>
          </cell>
        </row>
        <row r="6">
          <cell r="A6" t="str">
            <v>CPPWR-ACC-4-1C</v>
          </cell>
          <cell r="B6">
            <v>2400</v>
          </cell>
          <cell r="C6" t="str">
            <v>4*1GbE copper Power-1</v>
          </cell>
          <cell r="D6" t="str">
            <v>power-1</v>
          </cell>
          <cell r="E6" t="str">
            <v>NIC</v>
          </cell>
          <cell r="F6" t="str">
            <v>NIC</v>
          </cell>
          <cell r="G6" t="str">
            <v>Copper</v>
          </cell>
        </row>
        <row r="7">
          <cell r="A7" t="str">
            <v>CPPWR-ACC-4-1C-BP</v>
          </cell>
          <cell r="B7">
            <v>4995</v>
          </cell>
          <cell r="C7" t="str">
            <v>4*1GbE copper bypass Power-1</v>
          </cell>
          <cell r="D7" t="str">
            <v>power-1</v>
          </cell>
          <cell r="E7" t="str">
            <v>NIC</v>
          </cell>
          <cell r="F7" t="str">
            <v>NIC</v>
          </cell>
          <cell r="G7" t="str">
            <v>Copper</v>
          </cell>
        </row>
        <row r="8">
          <cell r="A8" t="str">
            <v>CPPWR-ACC-SPARES</v>
          </cell>
          <cell r="B8">
            <v>3900</v>
          </cell>
          <cell r="C8" t="str">
            <v>Replacement Parts Kit Power-1</v>
          </cell>
          <cell r="D8" t="str">
            <v>power-1</v>
          </cell>
          <cell r="E8" t="str">
            <v>Spare Parts</v>
          </cell>
          <cell r="F8" t="str">
            <v>Other</v>
          </cell>
          <cell r="G8">
            <v>0</v>
          </cell>
        </row>
        <row r="9">
          <cell r="A9" t="str">
            <v>CPPWR-ACC-SPARES-9571</v>
          </cell>
          <cell r="B9">
            <v>3900</v>
          </cell>
          <cell r="C9" t="str">
            <v>Replacement Parts Kit Power-1</v>
          </cell>
          <cell r="D9" t="str">
            <v>power-1</v>
          </cell>
          <cell r="E9" t="str">
            <v>Spare Parts</v>
          </cell>
          <cell r="F9" t="str">
            <v>Other</v>
          </cell>
          <cell r="G9">
            <v>0</v>
          </cell>
        </row>
        <row r="10">
          <cell r="A10" t="str">
            <v>CPPWR-ACC-LOM</v>
          </cell>
          <cell r="B10">
            <v>2500</v>
          </cell>
          <cell r="C10" t="str">
            <v>LOM card Power-1</v>
          </cell>
          <cell r="D10" t="str">
            <v>power-1</v>
          </cell>
          <cell r="E10" t="str">
            <v>LOM</v>
          </cell>
          <cell r="F10" t="str">
            <v>LOM</v>
          </cell>
          <cell r="G10">
            <v>0</v>
          </cell>
        </row>
        <row r="11">
          <cell r="A11" t="str">
            <v>CPIP-A-2-10-XMC</v>
          </cell>
          <cell r="B11">
            <v>13495</v>
          </cell>
          <cell r="C11" t="str">
            <v>2*10GbE SFP+ IP 2450/1280</v>
          </cell>
          <cell r="D11" t="str">
            <v>IP</v>
          </cell>
          <cell r="E11" t="str">
            <v>NIC</v>
          </cell>
          <cell r="F11" t="str">
            <v>NIC</v>
          </cell>
          <cell r="G11" t="str">
            <v>SFP+</v>
          </cell>
        </row>
        <row r="12">
          <cell r="A12" t="str">
            <v>CPIP-A-2-10</v>
          </cell>
          <cell r="B12">
            <v>11495</v>
          </cell>
          <cell r="C12" t="str">
            <v>2*10GbE SFP+ IP 695</v>
          </cell>
          <cell r="D12" t="str">
            <v>IP</v>
          </cell>
          <cell r="E12" t="str">
            <v>NIC</v>
          </cell>
          <cell r="F12" t="str">
            <v>NIC</v>
          </cell>
          <cell r="G12" t="str">
            <v>SFP+</v>
          </cell>
        </row>
        <row r="13">
          <cell r="A13" t="str">
            <v>CPIP-A-2-1LX</v>
          </cell>
          <cell r="B13">
            <v>7000</v>
          </cell>
          <cell r="C13" t="str">
            <v>2*1GbE LX IP &gt;=295</v>
          </cell>
          <cell r="D13" t="str">
            <v>IP</v>
          </cell>
          <cell r="E13" t="str">
            <v>NIC</v>
          </cell>
          <cell r="F13" t="str">
            <v>NIC</v>
          </cell>
          <cell r="G13" t="str">
            <v>SFP</v>
          </cell>
        </row>
        <row r="14">
          <cell r="A14" t="str">
            <v>CPIP-A-4-1C</v>
          </cell>
          <cell r="B14">
            <v>6000</v>
          </cell>
          <cell r="C14" t="str">
            <v>4*1GbE copper IP&gt;=565</v>
          </cell>
          <cell r="D14" t="str">
            <v>IP</v>
          </cell>
          <cell r="E14" t="str">
            <v>NIC</v>
          </cell>
          <cell r="F14" t="str">
            <v>NIC</v>
          </cell>
          <cell r="G14" t="str">
            <v>Copper</v>
          </cell>
        </row>
        <row r="15">
          <cell r="A15" t="str">
            <v>CPIP-A-4-1-XMC</v>
          </cell>
          <cell r="B15">
            <v>6000</v>
          </cell>
          <cell r="C15" t="str">
            <v>4*1GbE SFP IP 2450/1280</v>
          </cell>
          <cell r="D15" t="str">
            <v>IP</v>
          </cell>
          <cell r="E15" t="str">
            <v>NIC</v>
          </cell>
          <cell r="F15" t="str">
            <v>NIC</v>
          </cell>
          <cell r="G15" t="str">
            <v>SFP</v>
          </cell>
        </row>
        <row r="16">
          <cell r="A16" t="str">
            <v>CPIP-A-4-1C-XMC</v>
          </cell>
          <cell r="B16">
            <v>6000</v>
          </cell>
          <cell r="C16" t="str">
            <v>4*1GbE copper XMC IP 2450/1280</v>
          </cell>
          <cell r="D16" t="str">
            <v>IP</v>
          </cell>
          <cell r="E16" t="str">
            <v>NIC</v>
          </cell>
          <cell r="F16" t="str">
            <v>NIC</v>
          </cell>
          <cell r="G16" t="str">
            <v>Copper</v>
          </cell>
        </row>
        <row r="17">
          <cell r="A17" t="str">
            <v>CPIP-A-2-1SX</v>
          </cell>
          <cell r="B17">
            <v>4500</v>
          </cell>
          <cell r="C17" t="str">
            <v>2*1GbE SX IP &gt;=295</v>
          </cell>
          <cell r="D17" t="str">
            <v>IP</v>
          </cell>
          <cell r="E17" t="str">
            <v>NIC</v>
          </cell>
          <cell r="F17" t="str">
            <v>NIC</v>
          </cell>
          <cell r="G17" t="str">
            <v>SFP</v>
          </cell>
        </row>
        <row r="18">
          <cell r="A18" t="str">
            <v>CPIP-A-2-1C</v>
          </cell>
          <cell r="B18">
            <v>4500</v>
          </cell>
          <cell r="C18" t="str">
            <v>2*1GbE copper IP &gt;=295</v>
          </cell>
          <cell r="D18" t="str">
            <v>IP</v>
          </cell>
          <cell r="E18" t="str">
            <v>NIC</v>
          </cell>
          <cell r="F18" t="str">
            <v>NIC</v>
          </cell>
          <cell r="G18" t="str">
            <v>Copper</v>
          </cell>
        </row>
        <row r="19">
          <cell r="A19" t="str">
            <v>CPIP-A-4-T1</v>
          </cell>
          <cell r="B19">
            <v>2950</v>
          </cell>
          <cell r="C19">
            <v>0</v>
          </cell>
          <cell r="D19" t="str">
            <v>IP</v>
          </cell>
          <cell r="E19" t="str">
            <v>T1 card</v>
          </cell>
          <cell r="F19" t="str">
            <v>Other</v>
          </cell>
          <cell r="G19">
            <v>0</v>
          </cell>
        </row>
        <row r="20">
          <cell r="A20" t="str">
            <v>CPIP-A-4-100C</v>
          </cell>
          <cell r="B20">
            <v>1500</v>
          </cell>
          <cell r="C20" t="str">
            <v>4*10/100MbE copper IP &gt;=395</v>
          </cell>
          <cell r="D20" t="str">
            <v>IP</v>
          </cell>
          <cell r="E20" t="str">
            <v>NIC</v>
          </cell>
          <cell r="F20" t="str">
            <v>NIC</v>
          </cell>
          <cell r="G20" t="str">
            <v>Copper</v>
          </cell>
        </row>
        <row r="21">
          <cell r="A21" t="str">
            <v>CPIP-A-TR-1LX</v>
          </cell>
          <cell r="B21">
            <v>799</v>
          </cell>
          <cell r="C21">
            <v>0</v>
          </cell>
          <cell r="D21" t="str">
            <v>IP</v>
          </cell>
          <cell r="E21" t="str">
            <v>Transceiver</v>
          </cell>
          <cell r="F21" t="str">
            <v>Transceiver</v>
          </cell>
          <cell r="G21" t="str">
            <v>SFP</v>
          </cell>
        </row>
        <row r="22">
          <cell r="A22" t="str">
            <v>CPIP-A-TR-1SX</v>
          </cell>
          <cell r="B22">
            <v>699</v>
          </cell>
          <cell r="C22">
            <v>0</v>
          </cell>
          <cell r="D22" t="str">
            <v>IP</v>
          </cell>
          <cell r="E22" t="str">
            <v>Transceiver</v>
          </cell>
          <cell r="F22" t="str">
            <v>Transceiver</v>
          </cell>
          <cell r="G22" t="str">
            <v>SFP</v>
          </cell>
        </row>
        <row r="23">
          <cell r="A23" t="str">
            <v>CPIP-A-TR-C</v>
          </cell>
          <cell r="B23">
            <v>699</v>
          </cell>
          <cell r="C23">
            <v>0</v>
          </cell>
          <cell r="D23" t="str">
            <v>IP</v>
          </cell>
          <cell r="E23" t="str">
            <v>Transceiver</v>
          </cell>
          <cell r="F23" t="str">
            <v>Transceiver</v>
          </cell>
          <cell r="G23" t="str">
            <v>SFP</v>
          </cell>
        </row>
        <row r="24">
          <cell r="A24" t="str">
            <v>CPIP-A-TR-10SR-S+</v>
          </cell>
          <cell r="B24">
            <v>499</v>
          </cell>
          <cell r="C24">
            <v>0</v>
          </cell>
          <cell r="D24" t="str">
            <v>IP</v>
          </cell>
          <cell r="E24" t="str">
            <v>Transceiver</v>
          </cell>
          <cell r="F24" t="str">
            <v>Transceiver</v>
          </cell>
          <cell r="G24" t="str">
            <v>SFP+</v>
          </cell>
        </row>
        <row r="25">
          <cell r="A25" t="str">
            <v>CPIP-A-DR8G-12-24</v>
          </cell>
          <cell r="B25">
            <v>7995</v>
          </cell>
          <cell r="C25" t="str">
            <v>8GB  (4x2) &gt;ip1280</v>
          </cell>
          <cell r="D25" t="str">
            <v>IP</v>
          </cell>
          <cell r="E25" t="str">
            <v>RAM</v>
          </cell>
          <cell r="F25" t="str">
            <v>RAM</v>
          </cell>
          <cell r="G25">
            <v>0</v>
          </cell>
        </row>
        <row r="26">
          <cell r="A26" t="str">
            <v>CPIP-A-DR4G-6</v>
          </cell>
          <cell r="B26">
            <v>4400</v>
          </cell>
          <cell r="C26" t="str">
            <v>4GB (2X2) ip695</v>
          </cell>
          <cell r="D26" t="str">
            <v>IP</v>
          </cell>
          <cell r="E26" t="str">
            <v>RAM</v>
          </cell>
          <cell r="F26" t="str">
            <v>RAM</v>
          </cell>
          <cell r="G26">
            <v>0</v>
          </cell>
        </row>
        <row r="27">
          <cell r="A27" t="str">
            <v>CPIP-A-DR1G-3</v>
          </cell>
          <cell r="B27">
            <v>2000</v>
          </cell>
          <cell r="C27" t="str">
            <v>1GB ip395</v>
          </cell>
          <cell r="D27" t="str">
            <v>IP</v>
          </cell>
          <cell r="E27" t="str">
            <v>RAM</v>
          </cell>
          <cell r="F27" t="str">
            <v>RAM</v>
          </cell>
          <cell r="G27">
            <v>0</v>
          </cell>
        </row>
        <row r="28">
          <cell r="A28" t="str">
            <v>CPIP-A-DR4G-12-24</v>
          </cell>
          <cell r="B28">
            <v>4400</v>
          </cell>
          <cell r="C28" t="str">
            <v>4GB (4X1) &gt;IP1280</v>
          </cell>
          <cell r="D28" t="str">
            <v>IP</v>
          </cell>
          <cell r="E28" t="str">
            <v>RAM</v>
          </cell>
          <cell r="F28" t="str">
            <v>RAM</v>
          </cell>
          <cell r="G28">
            <v>0</v>
          </cell>
        </row>
        <row r="29">
          <cell r="A29" t="str">
            <v>CPIP-A-CF1GFD</v>
          </cell>
          <cell r="B29">
            <v>3000</v>
          </cell>
          <cell r="C29" t="str">
            <v>Replacement 1GB Compact Flash &gt;IP1280</v>
          </cell>
          <cell r="D29" t="str">
            <v>IP</v>
          </cell>
          <cell r="E29" t="str">
            <v>HDD</v>
          </cell>
          <cell r="F29" t="str">
            <v>Other</v>
          </cell>
          <cell r="G29">
            <v>0</v>
          </cell>
        </row>
        <row r="30">
          <cell r="A30" t="str">
            <v>CPIP-A-CF4G</v>
          </cell>
          <cell r="B30">
            <v>2995</v>
          </cell>
          <cell r="C30" t="str">
            <v>Replacement 4GB Compact Flash &gt;IP695</v>
          </cell>
          <cell r="D30" t="str">
            <v>IP</v>
          </cell>
          <cell r="E30" t="str">
            <v>HDD</v>
          </cell>
          <cell r="F30" t="str">
            <v>Other</v>
          </cell>
          <cell r="G30">
            <v>0</v>
          </cell>
        </row>
        <row r="31">
          <cell r="A31" t="str">
            <v>CPIP-A-PC1GFD</v>
          </cell>
          <cell r="B31">
            <v>2000</v>
          </cell>
          <cell r="C31" t="str">
            <v>1GB PC Card &gt;IP395</v>
          </cell>
          <cell r="D31" t="str">
            <v>IP</v>
          </cell>
          <cell r="E31" t="str">
            <v>HDD</v>
          </cell>
          <cell r="F31" t="str">
            <v>Other</v>
          </cell>
          <cell r="G31">
            <v>0</v>
          </cell>
        </row>
        <row r="32">
          <cell r="A32" t="str">
            <v>CPIP-A-CF2G</v>
          </cell>
          <cell r="B32">
            <v>1499</v>
          </cell>
          <cell r="C32" t="str">
            <v>Replacement 2GB Compact Flash IP295</v>
          </cell>
          <cell r="D32" t="str">
            <v>IP</v>
          </cell>
          <cell r="E32" t="str">
            <v>HDD</v>
          </cell>
          <cell r="F32" t="str">
            <v>Other</v>
          </cell>
          <cell r="G32">
            <v>0</v>
          </cell>
        </row>
        <row r="33">
          <cell r="A33" t="str">
            <v>CPIP-A-CF1GF</v>
          </cell>
          <cell r="B33">
            <v>999</v>
          </cell>
          <cell r="C33" t="str">
            <v>1GB Compact Flash IP295 IP565 Flash</v>
          </cell>
          <cell r="D33" t="str">
            <v>IP</v>
          </cell>
          <cell r="E33" t="str">
            <v>HDD</v>
          </cell>
          <cell r="F33" t="str">
            <v>Other</v>
          </cell>
          <cell r="G33">
            <v>0</v>
          </cell>
        </row>
        <row r="34">
          <cell r="A34" t="str">
            <v>CPIP-A-CF1GD</v>
          </cell>
          <cell r="B34">
            <v>999</v>
          </cell>
          <cell r="C34" t="str">
            <v>Replacement 1GB Compact Flash IP295 IP565 Disk</v>
          </cell>
          <cell r="D34" t="str">
            <v>IP</v>
          </cell>
          <cell r="E34" t="str">
            <v>HDD</v>
          </cell>
          <cell r="F34" t="str">
            <v>Other</v>
          </cell>
          <cell r="G34">
            <v>0</v>
          </cell>
        </row>
        <row r="35">
          <cell r="A35" t="str">
            <v>CPIP-A-DR1G-2</v>
          </cell>
          <cell r="B35">
            <v>1000</v>
          </cell>
          <cell r="C35" t="str">
            <v>1GB (1x1) ip295</v>
          </cell>
          <cell r="D35" t="str">
            <v>IP</v>
          </cell>
          <cell r="E35" t="str">
            <v>RAM</v>
          </cell>
          <cell r="F35" t="str">
            <v>RAM</v>
          </cell>
          <cell r="G35">
            <v>0</v>
          </cell>
        </row>
        <row r="36">
          <cell r="A36" t="str">
            <v>CPIP-A-CF128MD</v>
          </cell>
          <cell r="B36">
            <v>150</v>
          </cell>
          <cell r="C36" t="str">
            <v>Replacement 128MB Compact Flash All disk base</v>
          </cell>
          <cell r="D36" t="str">
            <v>IP</v>
          </cell>
          <cell r="E36" t="str">
            <v>HDD</v>
          </cell>
          <cell r="F36" t="str">
            <v>Other</v>
          </cell>
          <cell r="G36">
            <v>0</v>
          </cell>
        </row>
        <row r="37">
          <cell r="A37" t="str">
            <v>CPIP-A-D80G-CA</v>
          </cell>
          <cell r="B37">
            <v>2700</v>
          </cell>
          <cell r="C37" t="str">
            <v>80G Hard Disk Drive w/Carrier &gt;IP1280</v>
          </cell>
          <cell r="D37" t="str">
            <v>IP</v>
          </cell>
          <cell r="E37" t="str">
            <v>HDD</v>
          </cell>
          <cell r="F37" t="str">
            <v>HDD</v>
          </cell>
          <cell r="G37">
            <v>0</v>
          </cell>
        </row>
        <row r="38">
          <cell r="A38" t="str">
            <v>CPIP-A-D80G</v>
          </cell>
          <cell r="B38">
            <v>1000</v>
          </cell>
          <cell r="C38" t="str">
            <v>80G Hard Disk Drive All</v>
          </cell>
          <cell r="D38" t="str">
            <v>IP</v>
          </cell>
          <cell r="E38" t="str">
            <v>HDD</v>
          </cell>
          <cell r="F38" t="str">
            <v>HDD</v>
          </cell>
          <cell r="G38">
            <v>0</v>
          </cell>
        </row>
        <row r="39">
          <cell r="A39" t="str">
            <v>CPIP-A-PS-DC-2412</v>
          </cell>
          <cell r="B39">
            <v>3000</v>
          </cell>
          <cell r="C39" t="str">
            <v>DC Power Supply &gt;IP1280</v>
          </cell>
          <cell r="D39" t="str">
            <v>IP</v>
          </cell>
          <cell r="E39" t="str">
            <v>Power Supply</v>
          </cell>
          <cell r="F39" t="str">
            <v>Power Supply</v>
          </cell>
          <cell r="G39">
            <v>0</v>
          </cell>
        </row>
        <row r="40">
          <cell r="A40" t="str">
            <v>CPIP-A-PS-AC-2412</v>
          </cell>
          <cell r="B40">
            <v>1900</v>
          </cell>
          <cell r="C40" t="str">
            <v xml:space="preserve">AC Power Supply &gt;IP695 </v>
          </cell>
          <cell r="D40" t="str">
            <v>IP</v>
          </cell>
          <cell r="E40" t="str">
            <v>Power Supply</v>
          </cell>
          <cell r="F40" t="str">
            <v>Power Supply</v>
          </cell>
          <cell r="G40">
            <v>0</v>
          </cell>
        </row>
        <row r="41">
          <cell r="A41" t="str">
            <v>CPIP-A-PS-AC-5</v>
          </cell>
          <cell r="B41">
            <v>1900</v>
          </cell>
          <cell r="C41" t="str">
            <v>Replacement Power Supply IP565</v>
          </cell>
          <cell r="D41" t="str">
            <v>IP</v>
          </cell>
          <cell r="E41" t="str">
            <v>Power Supply</v>
          </cell>
          <cell r="F41" t="str">
            <v>Power Supply</v>
          </cell>
          <cell r="G41">
            <v>0</v>
          </cell>
        </row>
        <row r="42">
          <cell r="A42" t="str">
            <v>CPIP-A-PS-AC-6</v>
          </cell>
          <cell r="B42">
            <v>1900</v>
          </cell>
          <cell r="C42" t="str">
            <v>Replacement Power Supply IP695</v>
          </cell>
          <cell r="D42" t="str">
            <v>IP</v>
          </cell>
          <cell r="E42" t="str">
            <v>Power Supply</v>
          </cell>
          <cell r="F42" t="str">
            <v>Power Supply</v>
          </cell>
          <cell r="G42">
            <v>0</v>
          </cell>
        </row>
        <row r="43">
          <cell r="A43" t="str">
            <v>CPIP-A-CA-12-24</v>
          </cell>
          <cell r="B43">
            <v>1500</v>
          </cell>
          <cell r="C43" t="str">
            <v>6U Carrier card &gt;IP1280</v>
          </cell>
          <cell r="D43" t="str">
            <v>IP</v>
          </cell>
          <cell r="E43" t="str">
            <v>NIC</v>
          </cell>
          <cell r="F43" t="str">
            <v>NIC</v>
          </cell>
          <cell r="G43">
            <v>0</v>
          </cell>
        </row>
        <row r="44">
          <cell r="A44" t="str">
            <v>CPIP-A-PCMCIA-CA</v>
          </cell>
          <cell r="B44">
            <v>1000</v>
          </cell>
          <cell r="C44" t="str">
            <v>PCMCIA Single Slot Carrier Card &gt;IP565</v>
          </cell>
          <cell r="D44" t="str">
            <v>IP</v>
          </cell>
          <cell r="E44" t="str">
            <v>BAY</v>
          </cell>
          <cell r="F44" t="str">
            <v>Other</v>
          </cell>
          <cell r="G44">
            <v>0</v>
          </cell>
        </row>
        <row r="45">
          <cell r="A45" t="str">
            <v>CPIP-A-FAN-5-6</v>
          </cell>
          <cell r="B45">
            <v>500</v>
          </cell>
          <cell r="C45" t="str">
            <v>Replacement Fan Tray IP565 IP695</v>
          </cell>
          <cell r="D45" t="str">
            <v>IP</v>
          </cell>
          <cell r="E45" t="str">
            <v>FAN</v>
          </cell>
          <cell r="F45" t="str">
            <v>Other</v>
          </cell>
          <cell r="G45">
            <v>0</v>
          </cell>
        </row>
        <row r="46">
          <cell r="A46" t="str">
            <v>CPIP-A-FAN-24-12</v>
          </cell>
          <cell r="B46">
            <v>540</v>
          </cell>
          <cell r="C46" t="str">
            <v>Replacement Fan Tray &gt;IP1280</v>
          </cell>
          <cell r="D46" t="str">
            <v>IP</v>
          </cell>
          <cell r="E46" t="str">
            <v>FAN</v>
          </cell>
          <cell r="F46" t="str">
            <v>Other</v>
          </cell>
          <cell r="G46">
            <v>0</v>
          </cell>
        </row>
        <row r="47">
          <cell r="A47" t="str">
            <v>CPIP-A-BAT</v>
          </cell>
          <cell r="B47">
            <v>15</v>
          </cell>
          <cell r="C47" t="str">
            <v>Battery Replacement &gt;IP565</v>
          </cell>
          <cell r="D47" t="str">
            <v>IP</v>
          </cell>
          <cell r="E47" t="str">
            <v>battery</v>
          </cell>
          <cell r="F47" t="str">
            <v>Other</v>
          </cell>
          <cell r="G47">
            <v>0</v>
          </cell>
        </row>
        <row r="48">
          <cell r="A48" t="str">
            <v>CPIP-A-BAT-1</v>
          </cell>
          <cell r="B48">
            <v>15</v>
          </cell>
          <cell r="C48" t="str">
            <v>Battery Replacement &lt;IP565</v>
          </cell>
          <cell r="D48" t="str">
            <v>IP</v>
          </cell>
          <cell r="E48" t="str">
            <v>battery</v>
          </cell>
          <cell r="F48" t="str">
            <v>Other</v>
          </cell>
          <cell r="G48">
            <v>0</v>
          </cell>
        </row>
        <row r="49">
          <cell r="A49" t="str">
            <v>CPIP-A-DR1G-5</v>
          </cell>
          <cell r="B49">
            <v>2000</v>
          </cell>
          <cell r="C49" t="str">
            <v xml:space="preserve">1GB (2x512)  IP565 </v>
          </cell>
          <cell r="D49" t="str">
            <v>IP</v>
          </cell>
          <cell r="E49" t="str">
            <v>RAM</v>
          </cell>
          <cell r="F49" t="str">
            <v>RAM</v>
          </cell>
          <cell r="G49">
            <v>0</v>
          </cell>
        </row>
        <row r="50">
          <cell r="A50" t="str">
            <v>CPIP-A-2-10-XMC</v>
          </cell>
          <cell r="B50">
            <v>13495</v>
          </cell>
          <cell r="C50" t="str">
            <v>2*10GbE SFP+ IP 2450/1280</v>
          </cell>
          <cell r="D50" t="str">
            <v>IP</v>
          </cell>
          <cell r="E50" t="str">
            <v>NIC</v>
          </cell>
          <cell r="F50" t="str">
            <v>NIC</v>
          </cell>
          <cell r="G50" t="str">
            <v>SFP+</v>
          </cell>
        </row>
        <row r="51">
          <cell r="A51" t="str">
            <v>CPPWR-ACC-2-10LRF</v>
          </cell>
          <cell r="B51">
            <v>8400</v>
          </cell>
          <cell r="C51" t="str">
            <v>2*10GbE LR Power-1</v>
          </cell>
          <cell r="D51" t="str">
            <v>power-1</v>
          </cell>
          <cell r="E51" t="str">
            <v>NIC</v>
          </cell>
          <cell r="F51" t="str">
            <v>NIC</v>
          </cell>
          <cell r="G51" t="str">
            <v>SFP+</v>
          </cell>
        </row>
        <row r="52">
          <cell r="A52" t="str">
            <v>CPPWR-ACC-2-10SRF</v>
          </cell>
          <cell r="B52">
            <v>7900</v>
          </cell>
          <cell r="C52" t="str">
            <v>2*10GbE SR Power-1</v>
          </cell>
          <cell r="D52" t="str">
            <v>power-1</v>
          </cell>
          <cell r="E52" t="str">
            <v>NIC</v>
          </cell>
          <cell r="F52" t="str">
            <v>NIC</v>
          </cell>
          <cell r="G52" t="str">
            <v>SFP+</v>
          </cell>
        </row>
        <row r="53">
          <cell r="A53" t="str">
            <v>CPPWR-ACC-4-1C</v>
          </cell>
          <cell r="B53">
            <v>2400</v>
          </cell>
          <cell r="C53" t="str">
            <v>4*1GbE copper Power-1</v>
          </cell>
          <cell r="D53" t="str">
            <v>power-1</v>
          </cell>
          <cell r="E53" t="str">
            <v>NIC</v>
          </cell>
          <cell r="F53" t="str">
            <v>NIC</v>
          </cell>
          <cell r="G53" t="str">
            <v>Copper</v>
          </cell>
        </row>
        <row r="54">
          <cell r="A54" t="str">
            <v>CPPWR-ACC-4-1LXF</v>
          </cell>
          <cell r="B54">
            <v>3900</v>
          </cell>
          <cell r="C54" t="str">
            <v>4*1GbE LR Power-1</v>
          </cell>
          <cell r="D54" t="str">
            <v>power-1</v>
          </cell>
          <cell r="E54" t="str">
            <v>NIC</v>
          </cell>
          <cell r="F54" t="str">
            <v>NIC</v>
          </cell>
          <cell r="G54" t="str">
            <v>SFP</v>
          </cell>
        </row>
        <row r="55">
          <cell r="A55" t="str">
            <v>CPPWR-ACC-4-1SXF</v>
          </cell>
          <cell r="B55">
            <v>3400</v>
          </cell>
          <cell r="C55" t="str">
            <v>4*1GbE SR Power-1</v>
          </cell>
          <cell r="D55" t="str">
            <v>power-1</v>
          </cell>
          <cell r="E55" t="str">
            <v>NIC</v>
          </cell>
          <cell r="F55" t="str">
            <v>NIC</v>
          </cell>
          <cell r="G55" t="str">
            <v>SFP</v>
          </cell>
        </row>
        <row r="56">
          <cell r="A56" t="str">
            <v>CPPWR-ACC-2-10SRF_</v>
          </cell>
          <cell r="B56">
            <v>7900</v>
          </cell>
          <cell r="C56" t="str">
            <v>2*10GbE SR Power-1</v>
          </cell>
          <cell r="D56" t="str">
            <v>power-1</v>
          </cell>
          <cell r="E56" t="str">
            <v>NIC</v>
          </cell>
          <cell r="F56" t="str">
            <v>NIC</v>
          </cell>
          <cell r="G56" t="str">
            <v>SFP+</v>
          </cell>
        </row>
        <row r="57">
          <cell r="A57" t="str">
            <v>CPPWR-ACC-2-10LRF_</v>
          </cell>
          <cell r="B57">
            <v>8400</v>
          </cell>
          <cell r="C57" t="str">
            <v>2*10GbE LR Power-1</v>
          </cell>
          <cell r="D57" t="str">
            <v>power-1</v>
          </cell>
          <cell r="E57" t="str">
            <v>NIC</v>
          </cell>
          <cell r="F57" t="str">
            <v>NIC</v>
          </cell>
          <cell r="G57" t="str">
            <v>SFP+</v>
          </cell>
        </row>
        <row r="58">
          <cell r="A58" t="str">
            <v>CPPWR-ACC-4-1LXF_</v>
          </cell>
          <cell r="B58">
            <v>3900</v>
          </cell>
          <cell r="C58" t="str">
            <v>4*1GbE LR Power-1</v>
          </cell>
          <cell r="D58" t="str">
            <v>power-1</v>
          </cell>
          <cell r="E58" t="str">
            <v>NIC</v>
          </cell>
          <cell r="F58" t="str">
            <v>NIC</v>
          </cell>
          <cell r="G58" t="str">
            <v>SFP</v>
          </cell>
        </row>
        <row r="59">
          <cell r="A59" t="str">
            <v>CPPWR-ACC-4-1SXF_</v>
          </cell>
          <cell r="B59">
            <v>3400</v>
          </cell>
          <cell r="C59" t="str">
            <v>4*1GbE SR Power-1</v>
          </cell>
          <cell r="D59" t="str">
            <v>power-1</v>
          </cell>
          <cell r="E59" t="str">
            <v>NIC</v>
          </cell>
          <cell r="F59" t="str">
            <v>NIC</v>
          </cell>
          <cell r="G59" t="str">
            <v>SFP</v>
          </cell>
        </row>
        <row r="60">
          <cell r="A60" t="str">
            <v>CPPWR-ACC-4-1C_</v>
          </cell>
          <cell r="B60">
            <v>2400</v>
          </cell>
          <cell r="C60" t="str">
            <v>4*1GbE copper Power-1</v>
          </cell>
          <cell r="D60" t="str">
            <v>power-1</v>
          </cell>
          <cell r="E60" t="str">
            <v>NIC</v>
          </cell>
          <cell r="F60" t="str">
            <v>NIC</v>
          </cell>
          <cell r="G60" t="str">
            <v>Copper</v>
          </cell>
        </row>
        <row r="61">
          <cell r="A61" t="str">
            <v>CPPWR-ACC-4-1C-BP_</v>
          </cell>
          <cell r="B61">
            <v>4995</v>
          </cell>
          <cell r="C61" t="str">
            <v>4*1GbE copper bypass Power-1</v>
          </cell>
          <cell r="D61" t="str">
            <v>power-1</v>
          </cell>
          <cell r="E61" t="str">
            <v>NIC</v>
          </cell>
          <cell r="F61" t="str">
            <v>NIC</v>
          </cell>
          <cell r="G61" t="str">
            <v>Copper</v>
          </cell>
        </row>
        <row r="62">
          <cell r="A62" t="str">
            <v>CPPWR-ACC-SPARES_</v>
          </cell>
          <cell r="B62">
            <v>3900</v>
          </cell>
          <cell r="C62" t="str">
            <v>Replacement Parts Kit Power-1</v>
          </cell>
          <cell r="D62" t="str">
            <v>power-1</v>
          </cell>
          <cell r="E62" t="str">
            <v>Spare Parts</v>
          </cell>
          <cell r="F62" t="str">
            <v>Other</v>
          </cell>
          <cell r="G62">
            <v>0</v>
          </cell>
        </row>
        <row r="63">
          <cell r="A63" t="str">
            <v>CPPWR-ACC-SPARES-9571_</v>
          </cell>
          <cell r="B63">
            <v>3900</v>
          </cell>
          <cell r="C63" t="str">
            <v>Replacement Parts Kit Power-1</v>
          </cell>
          <cell r="D63" t="str">
            <v>power-1</v>
          </cell>
          <cell r="E63" t="str">
            <v>Spare Parts</v>
          </cell>
          <cell r="F63" t="str">
            <v>Other</v>
          </cell>
          <cell r="G63">
            <v>0</v>
          </cell>
        </row>
        <row r="64">
          <cell r="A64" t="str">
            <v>CPPWR-ACC-LOM_</v>
          </cell>
          <cell r="B64">
            <v>2500</v>
          </cell>
          <cell r="C64" t="str">
            <v>LOM card Power-1</v>
          </cell>
          <cell r="D64" t="str">
            <v>power-1</v>
          </cell>
          <cell r="E64" t="str">
            <v>LOM</v>
          </cell>
          <cell r="F64" t="str">
            <v>LOM</v>
          </cell>
          <cell r="G64">
            <v>0</v>
          </cell>
        </row>
        <row r="65">
          <cell r="A65" t="str">
            <v>CPIP-A-2-10-XMC_</v>
          </cell>
          <cell r="B65">
            <v>13495</v>
          </cell>
          <cell r="C65" t="str">
            <v>2*10GbE SFP+ IP 2450/1280</v>
          </cell>
          <cell r="D65" t="str">
            <v>IP</v>
          </cell>
          <cell r="E65" t="str">
            <v>NIC</v>
          </cell>
          <cell r="F65" t="str">
            <v>NIC</v>
          </cell>
          <cell r="G65" t="str">
            <v>SFP+</v>
          </cell>
        </row>
        <row r="66">
          <cell r="A66" t="str">
            <v>CPIP-A-2-10_</v>
          </cell>
          <cell r="B66">
            <v>11495</v>
          </cell>
          <cell r="C66" t="str">
            <v>2*10GbE SFP+ IP 695</v>
          </cell>
          <cell r="D66" t="str">
            <v>IP</v>
          </cell>
          <cell r="E66" t="str">
            <v>NIC</v>
          </cell>
          <cell r="F66" t="str">
            <v>NIC</v>
          </cell>
          <cell r="G66" t="str">
            <v>SFP+</v>
          </cell>
        </row>
        <row r="67">
          <cell r="A67" t="str">
            <v>CPIP-A-2-1LX_</v>
          </cell>
          <cell r="B67">
            <v>7000</v>
          </cell>
          <cell r="C67" t="str">
            <v>2*1GbE LX IP &gt;=295</v>
          </cell>
          <cell r="D67" t="str">
            <v>IP</v>
          </cell>
          <cell r="E67" t="str">
            <v>NIC</v>
          </cell>
          <cell r="F67" t="str">
            <v>NIC</v>
          </cell>
          <cell r="G67" t="str">
            <v>SFP</v>
          </cell>
        </row>
        <row r="68">
          <cell r="A68" t="str">
            <v>CPIP-A-4-1C_</v>
          </cell>
          <cell r="B68">
            <v>6000</v>
          </cell>
          <cell r="C68" t="str">
            <v>4*1GbE copper IP&gt;=565</v>
          </cell>
          <cell r="D68" t="str">
            <v>IP</v>
          </cell>
          <cell r="E68" t="str">
            <v>NIC</v>
          </cell>
          <cell r="F68" t="str">
            <v>NIC</v>
          </cell>
          <cell r="G68" t="str">
            <v>Copper</v>
          </cell>
        </row>
        <row r="69">
          <cell r="A69" t="str">
            <v>CPIP-A-4-1-XMC_</v>
          </cell>
          <cell r="B69">
            <v>6000</v>
          </cell>
          <cell r="C69" t="str">
            <v>4*1GbE SFP IP 2450/1280</v>
          </cell>
          <cell r="D69" t="str">
            <v>IP</v>
          </cell>
          <cell r="E69" t="str">
            <v>NIC</v>
          </cell>
          <cell r="F69" t="str">
            <v>NIC</v>
          </cell>
          <cell r="G69" t="str">
            <v>SFP</v>
          </cell>
        </row>
        <row r="70">
          <cell r="A70" t="str">
            <v>CPIP-A-4-1C-XMC_</v>
          </cell>
          <cell r="B70">
            <v>6000</v>
          </cell>
          <cell r="C70" t="str">
            <v>4*1GbE copper XMC IP 2450/1280</v>
          </cell>
          <cell r="D70" t="str">
            <v>IP</v>
          </cell>
          <cell r="E70" t="str">
            <v>NIC</v>
          </cell>
          <cell r="F70" t="str">
            <v>NIC</v>
          </cell>
          <cell r="G70" t="str">
            <v>Copper</v>
          </cell>
        </row>
        <row r="71">
          <cell r="A71" t="str">
            <v>CPIP-A-2-1SX_</v>
          </cell>
          <cell r="B71">
            <v>4500</v>
          </cell>
          <cell r="C71" t="str">
            <v>2*1GbE SX IP &gt;=295</v>
          </cell>
          <cell r="D71" t="str">
            <v>IP</v>
          </cell>
          <cell r="E71" t="str">
            <v>NIC</v>
          </cell>
          <cell r="F71" t="str">
            <v>NIC</v>
          </cell>
          <cell r="G71" t="str">
            <v>SFP</v>
          </cell>
        </row>
        <row r="72">
          <cell r="A72" t="str">
            <v>CPIP-A-2-1C_</v>
          </cell>
          <cell r="B72">
            <v>4500</v>
          </cell>
          <cell r="C72" t="str">
            <v>2*1GbE copper IP &gt;=295</v>
          </cell>
          <cell r="D72" t="str">
            <v>IP</v>
          </cell>
          <cell r="E72" t="str">
            <v>NIC</v>
          </cell>
          <cell r="F72" t="str">
            <v>NIC</v>
          </cell>
          <cell r="G72" t="str">
            <v>Copper</v>
          </cell>
        </row>
        <row r="73">
          <cell r="A73" t="str">
            <v>CPIP-A-4-T1_</v>
          </cell>
          <cell r="B73">
            <v>2950</v>
          </cell>
          <cell r="C73">
            <v>0</v>
          </cell>
          <cell r="D73" t="str">
            <v>IP</v>
          </cell>
          <cell r="E73" t="str">
            <v>T1 card</v>
          </cell>
          <cell r="F73" t="str">
            <v>Other</v>
          </cell>
          <cell r="G73">
            <v>0</v>
          </cell>
        </row>
        <row r="74">
          <cell r="A74" t="str">
            <v>CPIP-A-4-100C_</v>
          </cell>
          <cell r="B74">
            <v>1500</v>
          </cell>
          <cell r="C74" t="str">
            <v>4*10/100MbE copper IP &gt;=395</v>
          </cell>
          <cell r="D74" t="str">
            <v>IP</v>
          </cell>
          <cell r="E74" t="str">
            <v>NIC</v>
          </cell>
          <cell r="F74" t="str">
            <v>NIC</v>
          </cell>
          <cell r="G74" t="str">
            <v>Copper</v>
          </cell>
        </row>
        <row r="75">
          <cell r="A75" t="str">
            <v>CPIP-A-TR-1LX_</v>
          </cell>
          <cell r="B75">
            <v>799</v>
          </cell>
          <cell r="C75">
            <v>0</v>
          </cell>
          <cell r="D75" t="str">
            <v>IP</v>
          </cell>
          <cell r="E75" t="str">
            <v>Transceiver</v>
          </cell>
          <cell r="F75" t="str">
            <v>Transceiver</v>
          </cell>
          <cell r="G75" t="str">
            <v>SFP</v>
          </cell>
        </row>
        <row r="76">
          <cell r="A76" t="str">
            <v>CPIP-A-TR-1SX_</v>
          </cell>
          <cell r="B76">
            <v>699</v>
          </cell>
          <cell r="C76">
            <v>0</v>
          </cell>
          <cell r="D76" t="str">
            <v>IP</v>
          </cell>
          <cell r="E76" t="str">
            <v>Transceiver</v>
          </cell>
          <cell r="F76" t="str">
            <v>Transceiver</v>
          </cell>
          <cell r="G76" t="str">
            <v>SFP</v>
          </cell>
        </row>
        <row r="77">
          <cell r="A77" t="str">
            <v>CPIP-A-TR-C_</v>
          </cell>
          <cell r="B77">
            <v>699</v>
          </cell>
          <cell r="C77">
            <v>0</v>
          </cell>
          <cell r="D77" t="str">
            <v>IP</v>
          </cell>
          <cell r="E77" t="str">
            <v>Transceiver</v>
          </cell>
          <cell r="F77" t="str">
            <v>Transceiver</v>
          </cell>
          <cell r="G77" t="str">
            <v>SFP</v>
          </cell>
        </row>
        <row r="78">
          <cell r="A78" t="str">
            <v>CPIP-A-TR-10SR-S+_</v>
          </cell>
          <cell r="B78">
            <v>499</v>
          </cell>
          <cell r="C78">
            <v>0</v>
          </cell>
          <cell r="D78" t="str">
            <v>IP</v>
          </cell>
          <cell r="E78" t="str">
            <v>Transceiver</v>
          </cell>
          <cell r="F78" t="str">
            <v>Transceiver</v>
          </cell>
          <cell r="G78" t="str">
            <v>SFP+</v>
          </cell>
        </row>
        <row r="79">
          <cell r="A79" t="str">
            <v>CPIP-A-DR8G-12-24_</v>
          </cell>
          <cell r="B79">
            <v>7995</v>
          </cell>
          <cell r="C79" t="str">
            <v>8GB  (4x2) &gt;ip1280</v>
          </cell>
          <cell r="D79" t="str">
            <v>IP</v>
          </cell>
          <cell r="E79" t="str">
            <v>RAM</v>
          </cell>
          <cell r="F79" t="str">
            <v>RAM</v>
          </cell>
          <cell r="G79">
            <v>0</v>
          </cell>
        </row>
        <row r="80">
          <cell r="A80" t="str">
            <v>CPIP-A-DR4G-6_</v>
          </cell>
          <cell r="B80">
            <v>4400</v>
          </cell>
          <cell r="C80" t="str">
            <v>4GB (2X2) ip695</v>
          </cell>
          <cell r="D80" t="str">
            <v>IP</v>
          </cell>
          <cell r="E80" t="str">
            <v>RAM</v>
          </cell>
          <cell r="F80" t="str">
            <v>RAM</v>
          </cell>
          <cell r="G80">
            <v>0</v>
          </cell>
        </row>
        <row r="81">
          <cell r="A81" t="str">
            <v>CPIP-A-DR1G-3_</v>
          </cell>
          <cell r="B81">
            <v>2000</v>
          </cell>
          <cell r="C81" t="str">
            <v>1GB ip395</v>
          </cell>
          <cell r="D81" t="str">
            <v>IP</v>
          </cell>
          <cell r="E81" t="str">
            <v>RAM</v>
          </cell>
          <cell r="F81" t="str">
            <v>RAM</v>
          </cell>
          <cell r="G81">
            <v>0</v>
          </cell>
        </row>
        <row r="82">
          <cell r="A82" t="str">
            <v>CPIP-A-DR4G-12-24_</v>
          </cell>
          <cell r="B82">
            <v>4400</v>
          </cell>
          <cell r="C82" t="str">
            <v>4GB (4X1) &gt;IP1280</v>
          </cell>
          <cell r="D82" t="str">
            <v>IP</v>
          </cell>
          <cell r="E82" t="str">
            <v>RAM</v>
          </cell>
          <cell r="F82" t="str">
            <v>RAM</v>
          </cell>
          <cell r="G82">
            <v>0</v>
          </cell>
        </row>
        <row r="83">
          <cell r="A83" t="str">
            <v>CPIP-A-CF1GFD_</v>
          </cell>
          <cell r="B83">
            <v>3000</v>
          </cell>
          <cell r="C83" t="str">
            <v>Replacement 1GB Compact Flash &gt;IP1280</v>
          </cell>
          <cell r="D83" t="str">
            <v>IP</v>
          </cell>
          <cell r="E83" t="str">
            <v>HDD</v>
          </cell>
          <cell r="F83" t="str">
            <v>Other</v>
          </cell>
          <cell r="G83">
            <v>0</v>
          </cell>
        </row>
        <row r="84">
          <cell r="A84" t="str">
            <v>CPIP-A-CF4G_</v>
          </cell>
          <cell r="B84">
            <v>2995</v>
          </cell>
          <cell r="C84" t="str">
            <v>Replacement 4GB Compact Flash &gt;IP695</v>
          </cell>
          <cell r="D84" t="str">
            <v>IP</v>
          </cell>
          <cell r="E84" t="str">
            <v>HDD</v>
          </cell>
          <cell r="F84" t="str">
            <v>Other</v>
          </cell>
          <cell r="G84">
            <v>0</v>
          </cell>
        </row>
        <row r="85">
          <cell r="A85" t="str">
            <v>CPIP-A-PC1GFD_</v>
          </cell>
          <cell r="B85">
            <v>2000</v>
          </cell>
          <cell r="C85" t="str">
            <v>1GB PC Card &gt;IP395</v>
          </cell>
          <cell r="D85" t="str">
            <v>IP</v>
          </cell>
          <cell r="E85" t="str">
            <v>HDD</v>
          </cell>
          <cell r="F85" t="str">
            <v>Other</v>
          </cell>
          <cell r="G85">
            <v>0</v>
          </cell>
        </row>
        <row r="86">
          <cell r="A86" t="str">
            <v>CPIP-A-CF2G_</v>
          </cell>
          <cell r="B86">
            <v>1499</v>
          </cell>
          <cell r="C86" t="str">
            <v>Replacement 2GB Compact Flash IP295</v>
          </cell>
          <cell r="D86" t="str">
            <v>IP</v>
          </cell>
          <cell r="E86" t="str">
            <v>HDD</v>
          </cell>
          <cell r="F86" t="str">
            <v>Other</v>
          </cell>
          <cell r="G86">
            <v>0</v>
          </cell>
        </row>
        <row r="87">
          <cell r="A87" t="str">
            <v>CPIP-A-CF1GF_</v>
          </cell>
          <cell r="B87">
            <v>999</v>
          </cell>
          <cell r="C87" t="str">
            <v>1GB Compact Flash IP295 IP565 Flash</v>
          </cell>
          <cell r="D87" t="str">
            <v>IP</v>
          </cell>
          <cell r="E87" t="str">
            <v>HDD</v>
          </cell>
          <cell r="F87" t="str">
            <v>Other</v>
          </cell>
          <cell r="G87">
            <v>0</v>
          </cell>
        </row>
        <row r="88">
          <cell r="A88" t="str">
            <v>CPIP-A-CF1GD_</v>
          </cell>
          <cell r="B88">
            <v>999</v>
          </cell>
          <cell r="C88" t="str">
            <v>Replacement 1GB Compact Flash IP295 IP565 Disk</v>
          </cell>
          <cell r="D88" t="str">
            <v>IP</v>
          </cell>
          <cell r="E88" t="str">
            <v>HDD</v>
          </cell>
          <cell r="F88" t="str">
            <v>Other</v>
          </cell>
          <cell r="G88">
            <v>0</v>
          </cell>
        </row>
        <row r="89">
          <cell r="A89" t="str">
            <v>CPIP-A-DR1G-2_</v>
          </cell>
          <cell r="B89">
            <v>1000</v>
          </cell>
          <cell r="C89" t="str">
            <v>1GB (1x1) ip295</v>
          </cell>
          <cell r="D89" t="str">
            <v>IP</v>
          </cell>
          <cell r="E89" t="str">
            <v>RAM</v>
          </cell>
          <cell r="F89" t="str">
            <v>RAM</v>
          </cell>
          <cell r="G89">
            <v>0</v>
          </cell>
        </row>
        <row r="90">
          <cell r="A90" t="str">
            <v>CPIP-A-CF128MD_</v>
          </cell>
          <cell r="B90">
            <v>150</v>
          </cell>
          <cell r="C90" t="str">
            <v>Replacement 128MB Compact Flash All disk base</v>
          </cell>
          <cell r="D90" t="str">
            <v>IP</v>
          </cell>
          <cell r="E90" t="str">
            <v>HDD</v>
          </cell>
          <cell r="F90" t="str">
            <v>Other</v>
          </cell>
          <cell r="G90">
            <v>0</v>
          </cell>
        </row>
        <row r="91">
          <cell r="A91" t="str">
            <v>CPIP-A-D80G-CA_</v>
          </cell>
          <cell r="B91">
            <v>2700</v>
          </cell>
          <cell r="C91" t="str">
            <v>80G Hard Disk Drive w/Carrier &gt;IP1280</v>
          </cell>
          <cell r="D91" t="str">
            <v>IP</v>
          </cell>
          <cell r="E91" t="str">
            <v>HDD</v>
          </cell>
          <cell r="F91" t="str">
            <v>HDD</v>
          </cell>
          <cell r="G91">
            <v>0</v>
          </cell>
        </row>
        <row r="92">
          <cell r="A92" t="str">
            <v>CPIP-A-D80G_</v>
          </cell>
          <cell r="B92">
            <v>1000</v>
          </cell>
          <cell r="C92" t="str">
            <v>80G Hard Disk Drive All</v>
          </cell>
          <cell r="D92" t="str">
            <v>IP</v>
          </cell>
          <cell r="E92" t="str">
            <v>HDD</v>
          </cell>
          <cell r="F92" t="str">
            <v>HDD</v>
          </cell>
          <cell r="G92">
            <v>0</v>
          </cell>
        </row>
        <row r="93">
          <cell r="A93" t="str">
            <v>CPIP-A-PS-DC-2412_</v>
          </cell>
          <cell r="B93">
            <v>3000</v>
          </cell>
          <cell r="C93" t="str">
            <v>DC Power Supply &gt;IP1280</v>
          </cell>
          <cell r="D93" t="str">
            <v>IP</v>
          </cell>
          <cell r="E93" t="str">
            <v>Power Supply</v>
          </cell>
          <cell r="F93" t="str">
            <v>Power Supply</v>
          </cell>
          <cell r="G93">
            <v>0</v>
          </cell>
        </row>
        <row r="94">
          <cell r="A94" t="str">
            <v>CPIP-A-PS-AC-2412_</v>
          </cell>
          <cell r="B94">
            <v>1900</v>
          </cell>
          <cell r="C94" t="str">
            <v xml:space="preserve">AC Power Supply &gt;IP695 </v>
          </cell>
          <cell r="D94" t="str">
            <v>IP</v>
          </cell>
          <cell r="E94" t="str">
            <v>Power Supply</v>
          </cell>
          <cell r="F94" t="str">
            <v>Power Supply</v>
          </cell>
          <cell r="G94">
            <v>0</v>
          </cell>
        </row>
        <row r="95">
          <cell r="A95" t="str">
            <v>CPIP-A-PS-AC-5_</v>
          </cell>
          <cell r="B95">
            <v>1900</v>
          </cell>
          <cell r="C95" t="str">
            <v>Replacement Power Supply IP565</v>
          </cell>
          <cell r="D95" t="str">
            <v>IP</v>
          </cell>
          <cell r="E95" t="str">
            <v>Power Supply</v>
          </cell>
          <cell r="F95" t="str">
            <v>Power Supply</v>
          </cell>
          <cell r="G95">
            <v>0</v>
          </cell>
        </row>
        <row r="96">
          <cell r="A96" t="str">
            <v>CPIP-A-PS-AC-6_</v>
          </cell>
          <cell r="B96">
            <v>1900</v>
          </cell>
          <cell r="C96" t="str">
            <v>Replacement Power Supply IP695</v>
          </cell>
          <cell r="D96" t="str">
            <v>IP</v>
          </cell>
          <cell r="E96" t="str">
            <v>Power Supply</v>
          </cell>
          <cell r="F96" t="str">
            <v>Power Supply</v>
          </cell>
          <cell r="G96">
            <v>0</v>
          </cell>
        </row>
        <row r="97">
          <cell r="A97" t="str">
            <v>CPIP-A-CA-12-24_</v>
          </cell>
          <cell r="B97">
            <v>1500</v>
          </cell>
          <cell r="C97" t="str">
            <v>6U Carrier card &gt;IP1280</v>
          </cell>
          <cell r="D97" t="str">
            <v>IP</v>
          </cell>
          <cell r="E97" t="str">
            <v>NIC</v>
          </cell>
          <cell r="F97" t="str">
            <v>NIC</v>
          </cell>
          <cell r="G97">
            <v>0</v>
          </cell>
        </row>
        <row r="98">
          <cell r="A98" t="str">
            <v>CPIP-A-PCMCIA-CA_</v>
          </cell>
          <cell r="B98">
            <v>1000</v>
          </cell>
          <cell r="C98" t="str">
            <v>PCMCIA Single Slot Carrier Card &gt;IP565</v>
          </cell>
          <cell r="D98" t="str">
            <v>IP</v>
          </cell>
          <cell r="E98" t="str">
            <v>BAY</v>
          </cell>
          <cell r="F98" t="str">
            <v>Other</v>
          </cell>
          <cell r="G98">
            <v>0</v>
          </cell>
        </row>
        <row r="99">
          <cell r="A99" t="str">
            <v>CPIP-A-FAN-5-6_</v>
          </cell>
          <cell r="B99">
            <v>500</v>
          </cell>
          <cell r="C99" t="str">
            <v>Replacement Fan Tray IP565 IP695</v>
          </cell>
          <cell r="D99" t="str">
            <v>IP</v>
          </cell>
          <cell r="E99" t="str">
            <v>FAN</v>
          </cell>
          <cell r="F99" t="str">
            <v>Other</v>
          </cell>
          <cell r="G99">
            <v>0</v>
          </cell>
        </row>
        <row r="100">
          <cell r="A100" t="str">
            <v>CPIP-A-FAN-24-12_</v>
          </cell>
          <cell r="B100">
            <v>540</v>
          </cell>
          <cell r="C100" t="str">
            <v>Replacement Fan Tray &gt;IP1280</v>
          </cell>
          <cell r="D100" t="str">
            <v>IP</v>
          </cell>
          <cell r="E100" t="str">
            <v>FAN</v>
          </cell>
          <cell r="F100" t="str">
            <v>Other</v>
          </cell>
          <cell r="G100">
            <v>0</v>
          </cell>
        </row>
        <row r="101">
          <cell r="A101" t="str">
            <v>CPIP-A-BAT_</v>
          </cell>
          <cell r="B101">
            <v>15</v>
          </cell>
          <cell r="C101" t="str">
            <v>Battery Replacement &gt;IP565</v>
          </cell>
          <cell r="D101" t="str">
            <v>IP</v>
          </cell>
          <cell r="E101" t="str">
            <v>battery</v>
          </cell>
          <cell r="F101" t="str">
            <v>Other</v>
          </cell>
          <cell r="G101">
            <v>0</v>
          </cell>
        </row>
        <row r="102">
          <cell r="A102" t="str">
            <v>CPIP-A-BAT-1_</v>
          </cell>
          <cell r="B102">
            <v>15</v>
          </cell>
          <cell r="C102" t="str">
            <v>Battery Replacement &lt;IP565</v>
          </cell>
          <cell r="D102" t="str">
            <v>IP</v>
          </cell>
          <cell r="E102" t="str">
            <v>battery</v>
          </cell>
          <cell r="F102" t="str">
            <v>Other</v>
          </cell>
          <cell r="G102">
            <v>0</v>
          </cell>
        </row>
        <row r="103">
          <cell r="A103" t="str">
            <v>CPIP-A-DR1G-5_</v>
          </cell>
          <cell r="B103">
            <v>2000</v>
          </cell>
          <cell r="C103" t="str">
            <v xml:space="preserve">1GB (2x512)  IP565 </v>
          </cell>
          <cell r="D103" t="str">
            <v>IP</v>
          </cell>
          <cell r="E103" t="str">
            <v>RAM</v>
          </cell>
          <cell r="F103" t="str">
            <v>RAM</v>
          </cell>
          <cell r="G103">
            <v>0</v>
          </cell>
        </row>
        <row r="104">
          <cell r="A104" t="str">
            <v>CPIP-A-2-10-XMC_</v>
          </cell>
          <cell r="B104">
            <v>13495</v>
          </cell>
          <cell r="C104" t="str">
            <v>2*10GbE SFP+ IP 2450/1280</v>
          </cell>
          <cell r="D104" t="str">
            <v>IP</v>
          </cell>
          <cell r="E104" t="str">
            <v>NIC</v>
          </cell>
          <cell r="F104" t="str">
            <v>NIC</v>
          </cell>
          <cell r="G104" t="str">
            <v>SFP+</v>
          </cell>
        </row>
        <row r="105">
          <cell r="A105" t="str">
            <v>CPPWR-ACC-2-10LRF_</v>
          </cell>
          <cell r="B105">
            <v>8400</v>
          </cell>
          <cell r="C105" t="str">
            <v>2*10GbE LR Power-1</v>
          </cell>
          <cell r="D105" t="str">
            <v>power-1</v>
          </cell>
          <cell r="E105" t="str">
            <v>NIC</v>
          </cell>
          <cell r="F105" t="str">
            <v>NIC</v>
          </cell>
          <cell r="G105" t="str">
            <v>SFP+</v>
          </cell>
        </row>
        <row r="106">
          <cell r="A106" t="str">
            <v>CPPWR-ACC-2-10SRF_</v>
          </cell>
          <cell r="B106">
            <v>7900</v>
          </cell>
          <cell r="C106" t="str">
            <v>2*10GbE SR Power-1</v>
          </cell>
          <cell r="D106" t="str">
            <v>power-1</v>
          </cell>
          <cell r="E106" t="str">
            <v>NIC</v>
          </cell>
          <cell r="F106" t="str">
            <v>NIC</v>
          </cell>
          <cell r="G106" t="str">
            <v>SFP+</v>
          </cell>
        </row>
        <row r="107">
          <cell r="A107" t="str">
            <v>CPPWR-ACC-4-1C_</v>
          </cell>
          <cell r="B107">
            <v>2400</v>
          </cell>
          <cell r="C107" t="str">
            <v>4*1GbE copper Power-1</v>
          </cell>
          <cell r="D107" t="str">
            <v>power-1</v>
          </cell>
          <cell r="E107" t="str">
            <v>NIC</v>
          </cell>
          <cell r="F107" t="str">
            <v>NIC</v>
          </cell>
          <cell r="G107" t="str">
            <v>Copper</v>
          </cell>
        </row>
        <row r="108">
          <cell r="A108" t="str">
            <v>CPPWR-ACC-4-1LXF_</v>
          </cell>
          <cell r="B108">
            <v>3900</v>
          </cell>
          <cell r="C108" t="str">
            <v>4*1GbE LR Power-1</v>
          </cell>
          <cell r="D108" t="str">
            <v>power-1</v>
          </cell>
          <cell r="E108" t="str">
            <v>NIC</v>
          </cell>
          <cell r="F108" t="str">
            <v>NIC</v>
          </cell>
          <cell r="G108" t="str">
            <v>SFP</v>
          </cell>
        </row>
        <row r="109">
          <cell r="A109" t="str">
            <v>CPPWR-ACC-4-1SXF_</v>
          </cell>
          <cell r="B109">
            <v>3400</v>
          </cell>
          <cell r="C109" t="str">
            <v>4*1GbE SR Power-1</v>
          </cell>
          <cell r="D109" t="str">
            <v>power-1</v>
          </cell>
          <cell r="E109" t="str">
            <v>NIC</v>
          </cell>
          <cell r="F109" t="str">
            <v>NIC</v>
          </cell>
          <cell r="G109" t="str">
            <v>SFP</v>
          </cell>
        </row>
        <row r="110">
          <cell r="A110" t="str">
            <v>CPIP-A-3ADP-10</v>
          </cell>
          <cell r="B110">
            <v>34995</v>
          </cell>
          <cell r="C110" t="str">
            <v>3x10GBase-F XFP ADP -IP1285 &amp; IP2455</v>
          </cell>
          <cell r="D110" t="str">
            <v>IP</v>
          </cell>
          <cell r="E110" t="str">
            <v>ADP</v>
          </cell>
          <cell r="F110" t="str">
            <v>ADP</v>
          </cell>
          <cell r="G110">
            <v>0</v>
          </cell>
        </row>
        <row r="111">
          <cell r="A111" t="str">
            <v>CPIP-A-12ADP-1C</v>
          </cell>
          <cell r="B111">
            <v>29995</v>
          </cell>
          <cell r="C111" t="str">
            <v>12x 1GbE copper ADP- IP1285 &amp; IP2455</v>
          </cell>
          <cell r="D111" t="str">
            <v>IP</v>
          </cell>
          <cell r="E111" t="str">
            <v>ADP</v>
          </cell>
          <cell r="F111" t="str">
            <v>ADP</v>
          </cell>
          <cell r="G111">
            <v>0</v>
          </cell>
        </row>
        <row r="112">
          <cell r="A112" t="str">
            <v>CPIP-A-12ADP-1</v>
          </cell>
          <cell r="B112">
            <v>29995</v>
          </cell>
          <cell r="C112" t="str">
            <v>12x1GbE fiber ADP- IP1285 &amp; IP2455</v>
          </cell>
          <cell r="D112" t="str">
            <v>IP</v>
          </cell>
          <cell r="E112" t="str">
            <v>ADP</v>
          </cell>
          <cell r="F112" t="str">
            <v>ADP</v>
          </cell>
          <cell r="G112">
            <v>0</v>
          </cell>
        </row>
        <row r="113">
          <cell r="A113" t="str">
            <v>CPIP-A-8ADP-1C</v>
          </cell>
          <cell r="B113">
            <v>19995</v>
          </cell>
          <cell r="C113" t="str">
            <v>8x1GbE ADP copper- IP695</v>
          </cell>
          <cell r="D113" t="str">
            <v>IP</v>
          </cell>
          <cell r="E113" t="str">
            <v>ADP</v>
          </cell>
          <cell r="F113" t="str">
            <v>ADP</v>
          </cell>
          <cell r="G113">
            <v>0</v>
          </cell>
        </row>
        <row r="114">
          <cell r="A114" t="str">
            <v>CPIP-A-8ADP-1</v>
          </cell>
          <cell r="B114">
            <v>14995</v>
          </cell>
          <cell r="C114" t="str">
            <v>8x1GbE ADP fiber- IP565 &amp; IP695</v>
          </cell>
          <cell r="D114" t="str">
            <v>IP</v>
          </cell>
          <cell r="E114" t="str">
            <v>ADP</v>
          </cell>
          <cell r="F114" t="str">
            <v>ADP</v>
          </cell>
          <cell r="G114">
            <v>0</v>
          </cell>
        </row>
        <row r="115">
          <cell r="A115" t="str">
            <v>CPIP-A-3ADP-10_</v>
          </cell>
          <cell r="B115">
            <v>34995</v>
          </cell>
          <cell r="C115" t="str">
            <v>3x10GBase-F XFP ADP -IP1285 &amp; IP2455</v>
          </cell>
          <cell r="D115" t="str">
            <v>IP</v>
          </cell>
          <cell r="E115" t="str">
            <v>ADP</v>
          </cell>
          <cell r="F115" t="str">
            <v>ADP</v>
          </cell>
          <cell r="G115">
            <v>0</v>
          </cell>
        </row>
        <row r="116">
          <cell r="A116" t="str">
            <v>CPIP-A-12ADP-1C_</v>
          </cell>
          <cell r="B116">
            <v>29995</v>
          </cell>
          <cell r="C116" t="str">
            <v>12x 1GbE copper ADP- IP1285 &amp; IP2455</v>
          </cell>
          <cell r="D116" t="str">
            <v>IP</v>
          </cell>
          <cell r="E116" t="str">
            <v>ADP</v>
          </cell>
          <cell r="F116" t="str">
            <v>ADP</v>
          </cell>
          <cell r="G116">
            <v>0</v>
          </cell>
        </row>
        <row r="117">
          <cell r="A117" t="str">
            <v>CPIP-A-12ADP-1_</v>
          </cell>
          <cell r="B117">
            <v>29995</v>
          </cell>
          <cell r="C117" t="str">
            <v>12x1GbE fiber ADP- IP1285 &amp; IP2455</v>
          </cell>
          <cell r="D117" t="str">
            <v>IP</v>
          </cell>
          <cell r="E117" t="str">
            <v>ADP</v>
          </cell>
          <cell r="F117" t="str">
            <v>ADP</v>
          </cell>
          <cell r="G117">
            <v>0</v>
          </cell>
        </row>
        <row r="118">
          <cell r="A118" t="str">
            <v>CPIP-A-8ADP-1C_</v>
          </cell>
          <cell r="B118">
            <v>19995</v>
          </cell>
          <cell r="C118" t="str">
            <v>8x1GbE ADP copper- IP695</v>
          </cell>
          <cell r="D118" t="str">
            <v>IP</v>
          </cell>
          <cell r="E118" t="str">
            <v>ADP</v>
          </cell>
          <cell r="F118" t="str">
            <v>ADP</v>
          </cell>
          <cell r="G118">
            <v>0</v>
          </cell>
        </row>
        <row r="119">
          <cell r="A119" t="str">
            <v>CPIP-A-8ADP-1_</v>
          </cell>
          <cell r="B119">
            <v>14995</v>
          </cell>
          <cell r="C119" t="str">
            <v>8x1GbE ADP fiber- IP565 &amp; IP695</v>
          </cell>
          <cell r="D119" t="str">
            <v>IP</v>
          </cell>
          <cell r="E119" t="str">
            <v>ADP</v>
          </cell>
          <cell r="F119" t="str">
            <v>ADP</v>
          </cell>
          <cell r="G119">
            <v>0</v>
          </cell>
        </row>
        <row r="120">
          <cell r="A120" t="str">
            <v>CPIP-A-TR-10LR-X</v>
          </cell>
          <cell r="B120">
            <v>3999</v>
          </cell>
          <cell r="C120" t="str">
            <v>transcivers CPIP-A-3ADP-10 LR</v>
          </cell>
          <cell r="D120" t="str">
            <v>IP</v>
          </cell>
          <cell r="E120" t="str">
            <v>ADP</v>
          </cell>
          <cell r="F120" t="str">
            <v>Transceiver</v>
          </cell>
          <cell r="G120" t="str">
            <v>SFP+</v>
          </cell>
        </row>
        <row r="121">
          <cell r="A121" t="str">
            <v>CPIP-A-TR-10SR-X</v>
          </cell>
          <cell r="B121">
            <v>2999</v>
          </cell>
          <cell r="C121" t="str">
            <v>transcivers CPIP-A-3ADP-10 SR</v>
          </cell>
          <cell r="D121" t="str">
            <v>IP</v>
          </cell>
          <cell r="E121" t="str">
            <v>ADP</v>
          </cell>
          <cell r="F121" t="str">
            <v>Transceiver</v>
          </cell>
          <cell r="G121" t="str">
            <v>SFP+</v>
          </cell>
        </row>
        <row r="122">
          <cell r="A122" t="str">
            <v>CPIP-A-TR-10LR-X_</v>
          </cell>
          <cell r="B122">
            <v>3999</v>
          </cell>
          <cell r="C122" t="str">
            <v>transcivers CPIP-A-3ADP-10 LR</v>
          </cell>
          <cell r="D122" t="str">
            <v>IP</v>
          </cell>
          <cell r="E122" t="str">
            <v>ADP</v>
          </cell>
          <cell r="F122" t="str">
            <v>Transceiver</v>
          </cell>
          <cell r="G122" t="str">
            <v>SFP+</v>
          </cell>
        </row>
        <row r="123">
          <cell r="A123" t="str">
            <v>CPIP-A-TR-10SR-X_</v>
          </cell>
          <cell r="B123">
            <v>2999</v>
          </cell>
          <cell r="C123" t="str">
            <v>transcivers CPIP-A-3ADP-10 SR</v>
          </cell>
          <cell r="D123" t="str">
            <v>IP</v>
          </cell>
          <cell r="E123" t="str">
            <v>ADP</v>
          </cell>
          <cell r="F123" t="str">
            <v>Transceiver</v>
          </cell>
          <cell r="G123" t="str">
            <v>SFP+</v>
          </cell>
        </row>
        <row r="124">
          <cell r="A124" t="str">
            <v>CPIP-A-8ADP6U-1C</v>
          </cell>
          <cell r="B124">
            <v>14995</v>
          </cell>
          <cell r="C124" t="str">
            <v>Eight Port ADP 1000Base-X SFP (w/o Transceivers) on 6U Carrier FRU</v>
          </cell>
          <cell r="D124" t="str">
            <v>IP</v>
          </cell>
          <cell r="E124" t="str">
            <v>ADP</v>
          </cell>
          <cell r="F124" t="str">
            <v>ADP</v>
          </cell>
          <cell r="G124">
            <v>0</v>
          </cell>
        </row>
        <row r="125">
          <cell r="A125" t="str">
            <v>CPIP-A-DR2G</v>
          </cell>
          <cell r="B125">
            <v>2000</v>
          </cell>
          <cell r="C125" t="str">
            <v>2GB SR Memory Upgrade DIMM (2x1) - IP695</v>
          </cell>
          <cell r="D125" t="str">
            <v>IP</v>
          </cell>
          <cell r="E125" t="str">
            <v>RAM</v>
          </cell>
          <cell r="F125" t="str">
            <v>RAM</v>
          </cell>
          <cell r="G125">
            <v>0</v>
          </cell>
        </row>
        <row r="126">
          <cell r="A126" t="str">
            <v>CPIP-A-VPN-5-6</v>
          </cell>
          <cell r="C126" t="str">
            <v>VPN CARD</v>
          </cell>
          <cell r="D126" t="str">
            <v>IP</v>
          </cell>
          <cell r="E126" t="str">
            <v>VPN</v>
          </cell>
          <cell r="F126" t="str">
            <v>Other</v>
          </cell>
          <cell r="G126">
            <v>0</v>
          </cell>
        </row>
        <row r="127">
          <cell r="A127" t="str">
            <v>NIF6425FRU</v>
          </cell>
          <cell r="D127" t="str">
            <v>IP</v>
          </cell>
          <cell r="E127" t="str">
            <v>NIC</v>
          </cell>
          <cell r="F127" t="str">
            <v>NIC</v>
          </cell>
        </row>
        <row r="128">
          <cell r="A128" t="str">
            <v>NIF4537FRU</v>
          </cell>
          <cell r="C128" t="str">
            <v>2*10GbE SFP+ IP 695</v>
          </cell>
          <cell r="D128" t="str">
            <v>IP</v>
          </cell>
          <cell r="E128" t="str">
            <v>NIC</v>
          </cell>
          <cell r="F128" t="str">
            <v>NIC</v>
          </cell>
          <cell r="G128" t="str">
            <v>SFP+</v>
          </cell>
        </row>
        <row r="129">
          <cell r="A129" t="str">
            <v>NIF4452FRU</v>
          </cell>
          <cell r="B129">
            <v>29995</v>
          </cell>
          <cell r="C129" t="str">
            <v>12x 1GbE copper ADP- IP1285 &amp; IP2455</v>
          </cell>
          <cell r="D129" t="str">
            <v>IP</v>
          </cell>
          <cell r="E129" t="str">
            <v>ADP</v>
          </cell>
          <cell r="F129" t="str">
            <v>ADP</v>
          </cell>
          <cell r="G129">
            <v>0</v>
          </cell>
        </row>
        <row r="130">
          <cell r="A130" t="str">
            <v>NIF4453FRU</v>
          </cell>
          <cell r="B130">
            <v>3999</v>
          </cell>
          <cell r="C130" t="str">
            <v>transcivers CPIP-A-3ADP-10 LR</v>
          </cell>
          <cell r="D130" t="str">
            <v>IP</v>
          </cell>
          <cell r="E130" t="str">
            <v>ADP</v>
          </cell>
          <cell r="F130" t="str">
            <v>Transceiver</v>
          </cell>
          <cell r="G130" t="str">
            <v>SFP+</v>
          </cell>
        </row>
        <row r="131">
          <cell r="A131" t="str">
            <v>NIF4426FRU</v>
          </cell>
          <cell r="B131">
            <v>6000</v>
          </cell>
          <cell r="C131" t="str">
            <v>4*1GbE copper IP&gt;=565</v>
          </cell>
          <cell r="D131" t="str">
            <v>IP</v>
          </cell>
          <cell r="E131" t="str">
            <v>NIC</v>
          </cell>
          <cell r="F131" t="str">
            <v>NIC</v>
          </cell>
          <cell r="G131" t="str">
            <v>Copper</v>
          </cell>
        </row>
        <row r="132">
          <cell r="A132" t="str">
            <v>NIF4538FRU</v>
          </cell>
          <cell r="B132">
            <v>6000</v>
          </cell>
          <cell r="C132" t="str">
            <v>4*1GbE copper IP&gt;=565</v>
          </cell>
          <cell r="D132" t="str">
            <v>IP</v>
          </cell>
          <cell r="E132" t="str">
            <v>NIC</v>
          </cell>
          <cell r="F132" t="str">
            <v>NIC</v>
          </cell>
          <cell r="G132" t="str">
            <v>Copper</v>
          </cell>
        </row>
        <row r="133">
          <cell r="A133" t="str">
            <v>CPIP-A-DR2G</v>
          </cell>
          <cell r="C133" t="str">
            <v>2Gb Single Rank Replacement/Upgrade DIMM</v>
          </cell>
          <cell r="D133" t="str">
            <v>IP</v>
          </cell>
          <cell r="E133" t="str">
            <v>RAM</v>
          </cell>
          <cell r="F133" t="str">
            <v>RAM</v>
          </cell>
          <cell r="G133">
            <v>0</v>
          </cell>
        </row>
        <row r="134">
          <cell r="A134" t="str">
            <v>NIF4422KIT</v>
          </cell>
          <cell r="B134">
            <v>4500</v>
          </cell>
          <cell r="C134" t="str">
            <v>2*1GbE SX IP &gt;=295</v>
          </cell>
          <cell r="D134" t="str">
            <v>IP</v>
          </cell>
          <cell r="E134" t="str">
            <v>NIC</v>
          </cell>
          <cell r="F134" t="str">
            <v>NIC</v>
          </cell>
          <cell r="G134" t="str">
            <v>SFP</v>
          </cell>
        </row>
        <row r="135">
          <cell r="A135" t="str">
            <v>CPAP-A-PC-EU</v>
          </cell>
          <cell r="C135" t="str">
            <v>NA</v>
          </cell>
          <cell r="D135" t="str">
            <v>IP</v>
          </cell>
          <cell r="F135" t="str">
            <v>Other</v>
          </cell>
        </row>
        <row r="136">
          <cell r="A136" t="str">
            <v>NIY5695FRU</v>
          </cell>
          <cell r="B136">
            <v>2700</v>
          </cell>
          <cell r="C136" t="str">
            <v>80G Hard Disk Drive w/Carrier &gt;IP1280</v>
          </cell>
          <cell r="D136" t="str">
            <v>IP</v>
          </cell>
          <cell r="E136" t="str">
            <v>HDD</v>
          </cell>
          <cell r="F136" t="str">
            <v>HDD</v>
          </cell>
          <cell r="G136">
            <v>0</v>
          </cell>
        </row>
        <row r="137">
          <cell r="A137" t="str">
            <v>NIF4450FRU</v>
          </cell>
          <cell r="B137">
            <v>1500</v>
          </cell>
          <cell r="C137" t="str">
            <v>6U Carrier card &gt;IP1280</v>
          </cell>
          <cell r="D137" t="str">
            <v>IP</v>
          </cell>
          <cell r="E137" t="str">
            <v>NIC</v>
          </cell>
          <cell r="F137" t="str">
            <v>NIC</v>
          </cell>
          <cell r="G137">
            <v>0</v>
          </cell>
        </row>
        <row r="138">
          <cell r="A138" t="str">
            <v>NIF4424000</v>
          </cell>
          <cell r="B138">
            <v>1500</v>
          </cell>
          <cell r="C138" t="str">
            <v>4*10/100MbE copper IP &gt;=395</v>
          </cell>
          <cell r="D138" t="str">
            <v>IP</v>
          </cell>
          <cell r="E138" t="str">
            <v>NIC</v>
          </cell>
          <cell r="F138" t="str">
            <v>NIC</v>
          </cell>
          <cell r="G138" t="str">
            <v>Copper</v>
          </cell>
        </row>
        <row r="139">
          <cell r="A139" t="str">
            <v>NIF4424FRU</v>
          </cell>
          <cell r="B139">
            <v>1500</v>
          </cell>
          <cell r="C139" t="str">
            <v>4*10/100MbE copper IP &gt;=395</v>
          </cell>
          <cell r="D139" t="str">
            <v>IP</v>
          </cell>
          <cell r="E139" t="str">
            <v>NIC</v>
          </cell>
          <cell r="F139" t="str">
            <v>NIC</v>
          </cell>
          <cell r="G139" t="str">
            <v>Copper</v>
          </cell>
        </row>
        <row r="140">
          <cell r="A140" t="str">
            <v>CPIP-A-D40G</v>
          </cell>
          <cell r="C140" t="str">
            <v>40G Hard Disk Drive w/Carrier &gt;IP1280</v>
          </cell>
          <cell r="D140" t="str">
            <v>IP</v>
          </cell>
          <cell r="E140" t="str">
            <v>HDD</v>
          </cell>
          <cell r="F140" t="str">
            <v>HDD</v>
          </cell>
          <cell r="G140">
            <v>0</v>
          </cell>
        </row>
        <row r="141">
          <cell r="A141" t="str">
            <v>NIF4536FRU</v>
          </cell>
          <cell r="B141">
            <v>13495</v>
          </cell>
          <cell r="C141" t="str">
            <v>2*10GbE SFP+ IP 2450/1280</v>
          </cell>
          <cell r="D141" t="str">
            <v>IP</v>
          </cell>
          <cell r="E141" t="str">
            <v>NIC</v>
          </cell>
          <cell r="F141" t="str">
            <v>NIC</v>
          </cell>
          <cell r="G141" t="str">
            <v>SFP+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Parts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22.xml><?xml version="1.0" encoding="utf-8"?>
<externalLink xmlns:r="http://schemas.openxmlformats.org/officeDocument/2006/relationships" xmlns="http://schemas.openxmlformats.org/spreadsheetml/2006/main">
  <externalBook r:id="rId1">
    <sheetNames>
      <sheetName val="Nortel March 2000"/>
      <sheetName val="Product Base"/>
      <sheetName val="Region Base"/>
      <sheetName val="Category Base"/>
      <sheetName val="PR"/>
      <sheetName val="Nortel_March_2000"/>
      <sheetName val="Product_Base"/>
      <sheetName val="Region_Base"/>
      <sheetName val="Category_Base"/>
      <sheetName val="Nortel 2000-March"/>
    </sheetNames>
    <sheetDataSet>
      <sheetData sheetId="0" refreshError="1"/>
      <sheetData sheetId="1" refreshError="1">
        <row r="3">
          <cell r="B3" t="str">
            <v>FIREWALL-1 AGENT LIC - ARN</v>
          </cell>
          <cell r="C3" t="str">
            <v>BARN-IM-U</v>
          </cell>
          <cell r="D3">
            <v>1200</v>
          </cell>
          <cell r="E3">
            <v>300</v>
          </cell>
          <cell r="F3">
            <v>0.75</v>
          </cell>
        </row>
        <row r="4">
          <cell r="B4" t="str">
            <v>FIREWALL-1 AGENT LIC - ASN</v>
          </cell>
          <cell r="C4" t="str">
            <v>BASN-IM-U</v>
          </cell>
          <cell r="D4">
            <v>3495</v>
          </cell>
          <cell r="E4">
            <v>873.75</v>
          </cell>
          <cell r="F4">
            <v>0.75</v>
          </cell>
        </row>
        <row r="5">
          <cell r="B5" t="str">
            <v>FIREWALL-1 AGENT LIC - BLN/BCN</v>
          </cell>
          <cell r="C5" t="str">
            <v>BABN-IM-U</v>
          </cell>
          <cell r="D5">
            <v>4995</v>
          </cell>
          <cell r="E5">
            <v>1248.75</v>
          </cell>
          <cell r="F5">
            <v>0.75</v>
          </cell>
        </row>
        <row r="6">
          <cell r="B6" t="str">
            <v>FIREWALL-1 AGENT LIC - DSCVY</v>
          </cell>
          <cell r="C6" t="str">
            <v>BASN-IM-U</v>
          </cell>
          <cell r="D6">
            <v>3495</v>
          </cell>
          <cell r="E6">
            <v>873.75</v>
          </cell>
          <cell r="F6">
            <v>0.75</v>
          </cell>
        </row>
        <row r="7">
          <cell r="B7" t="str">
            <v>FIREWALL-1 LIC UPGD LT-ENTERPRS</v>
          </cell>
          <cell r="C7" t="str">
            <v>BAXX-UP-SSC-ESC</v>
          </cell>
          <cell r="D7">
            <v>11200</v>
          </cell>
          <cell r="E7">
            <v>5039.9999999999991</v>
          </cell>
          <cell r="F7">
            <v>0.55000000000000004</v>
          </cell>
        </row>
        <row r="8">
          <cell r="B8" t="str">
            <v>FIREWALL-1 LIC UPGD MED-ENTPRS</v>
          </cell>
          <cell r="C8" t="str">
            <v>BAXX-UP-SSC-250</v>
          </cell>
          <cell r="D8">
            <v>8200</v>
          </cell>
          <cell r="E8">
            <v>3689.9999999999995</v>
          </cell>
          <cell r="F8">
            <v>0.55000000000000004</v>
          </cell>
        </row>
        <row r="9">
          <cell r="B9" t="str">
            <v>FIREWALL-1 MGMT SW LIC LIGHT</v>
          </cell>
          <cell r="C9" t="str">
            <v>BAXX-SSC-U</v>
          </cell>
          <cell r="D9">
            <v>2000</v>
          </cell>
          <cell r="E9">
            <v>899.99999999999989</v>
          </cell>
          <cell r="F9">
            <v>0.55000000000000004</v>
          </cell>
        </row>
        <row r="10">
          <cell r="B10" t="str">
            <v>FIREWALL-1 MGMT SW LIC LIGHT</v>
          </cell>
          <cell r="C10" t="str">
            <v>BAXX-SSC-U</v>
          </cell>
          <cell r="D10">
            <v>2000</v>
          </cell>
          <cell r="E10">
            <v>899.99999999999989</v>
          </cell>
          <cell r="F10">
            <v>0.55000000000000004</v>
          </cell>
        </row>
        <row r="11">
          <cell r="B11" t="str">
            <v>FIREWALL-1 MGMT SW LIC MEDIUM</v>
          </cell>
          <cell r="C11" t="str">
            <v>BAXX-SSC-250</v>
          </cell>
          <cell r="D11">
            <v>5000</v>
          </cell>
          <cell r="E11">
            <v>2250</v>
          </cell>
          <cell r="F11">
            <v>0.55000000000000004</v>
          </cell>
        </row>
        <row r="12">
          <cell r="B12" t="str">
            <v>FIREWALL-1 MGMT SW LIC MEDIUM</v>
          </cell>
          <cell r="C12" t="str">
            <v>BAXX-SSC-250</v>
          </cell>
          <cell r="D12">
            <v>5000</v>
          </cell>
          <cell r="E12">
            <v>2250</v>
          </cell>
          <cell r="F12">
            <v>0.55000000000000004</v>
          </cell>
        </row>
        <row r="13">
          <cell r="B13" t="str">
            <v>FIREWALL-1 MGT SW LIC ENTRPRIS</v>
          </cell>
          <cell r="C13" t="str">
            <v>CPFW-ESC-U</v>
          </cell>
          <cell r="D13">
            <v>12000</v>
          </cell>
          <cell r="E13">
            <v>5399.9999999999991</v>
          </cell>
          <cell r="F13">
            <v>0.55000000000000004</v>
          </cell>
        </row>
        <row r="14">
          <cell r="B14" t="str">
            <v>FIREWALL-1 MGT SW LIC ENTRPRIS</v>
          </cell>
          <cell r="C14" t="str">
            <v>CPFW-ESC-U</v>
          </cell>
          <cell r="D14">
            <v>12000</v>
          </cell>
          <cell r="E14">
            <v>5399.9999999999991</v>
          </cell>
          <cell r="F14">
            <v>0.55000000000000004</v>
          </cell>
        </row>
        <row r="15">
          <cell r="B15" t="str">
            <v>FIREWALL-1 SOFTWARE-ENTERPRISE</v>
          </cell>
          <cell r="C15" t="str">
            <v>CPFW-ESC-U</v>
          </cell>
          <cell r="D15">
            <v>12000</v>
          </cell>
          <cell r="E15">
            <v>5399.9999999999991</v>
          </cell>
          <cell r="F15">
            <v>0.55000000000000004</v>
          </cell>
        </row>
        <row r="16">
          <cell r="B16" t="str">
            <v>FIREWALL-1 SOFTWARE-LIGHT</v>
          </cell>
          <cell r="C16" t="str">
            <v>BAXX-SSC-U</v>
          </cell>
          <cell r="D16">
            <v>2000</v>
          </cell>
          <cell r="E16">
            <v>899.99999999999989</v>
          </cell>
          <cell r="F16">
            <v>0.55000000000000004</v>
          </cell>
        </row>
        <row r="17">
          <cell r="B17" t="str">
            <v>FIREWALL-1 SOFTWARE-MEDIUM</v>
          </cell>
          <cell r="C17" t="str">
            <v>BAXX-SSC-250</v>
          </cell>
          <cell r="D17">
            <v>5000</v>
          </cell>
          <cell r="E17">
            <v>2250</v>
          </cell>
          <cell r="F17">
            <v>0.55000000000000004</v>
          </cell>
        </row>
        <row r="18">
          <cell r="B18" t="str">
            <v>FIREWALL-1 SOFTWARE-ENTERPRISE 3.0A</v>
          </cell>
          <cell r="C18" t="str">
            <v>CPFW-ESC-U</v>
          </cell>
          <cell r="D18">
            <v>12000</v>
          </cell>
          <cell r="E18">
            <v>5399.9999999999991</v>
          </cell>
          <cell r="F18">
            <v>0.55000000000000004</v>
          </cell>
        </row>
        <row r="19">
          <cell r="B19" t="str">
            <v>FIREWALL-1 SOFTWARE-MEDIUM 3.0A</v>
          </cell>
          <cell r="C19" t="str">
            <v>BAXX-SSC-250</v>
          </cell>
          <cell r="D19">
            <v>5000</v>
          </cell>
          <cell r="E19">
            <v>2250</v>
          </cell>
          <cell r="F19">
            <v>0.55000000000000004</v>
          </cell>
        </row>
        <row r="20">
          <cell r="B20" t="str">
            <v>FIREWALL-1 MGT SW LIC ENTRPRIS 3.0B</v>
          </cell>
          <cell r="C20" t="str">
            <v>CPFW-ESC-U</v>
          </cell>
          <cell r="D20">
            <v>12000</v>
          </cell>
          <cell r="E20">
            <v>5399.9999999999991</v>
          </cell>
          <cell r="F20">
            <v>0.55000000000000004</v>
          </cell>
        </row>
        <row r="21">
          <cell r="B21" t="str">
            <v>FIREWALL-1 MGMT SW LIC MEDIUM 3.0B</v>
          </cell>
          <cell r="C21" t="str">
            <v>BAXX-SSC-250</v>
          </cell>
          <cell r="D21">
            <v>5000</v>
          </cell>
          <cell r="E21">
            <v>2250</v>
          </cell>
          <cell r="F21">
            <v>0.55000000000000004</v>
          </cell>
        </row>
        <row r="22">
          <cell r="B22" t="str">
            <v>FIREWALL-1 MGMT SW LIC LIGHT 3.0B</v>
          </cell>
          <cell r="C22" t="str">
            <v>BAXX-SSC-U</v>
          </cell>
          <cell r="D22">
            <v>2000</v>
          </cell>
          <cell r="E22">
            <v>899.99999999999989</v>
          </cell>
          <cell r="F22">
            <v>0.55000000000000004</v>
          </cell>
        </row>
        <row r="23">
          <cell r="B23" t="str">
            <v>FIREWALL-1 SOFTWARE-LIGHT 3.0A</v>
          </cell>
          <cell r="C23" t="str">
            <v>BAXX-SSC-U</v>
          </cell>
          <cell r="D23">
            <v>2000</v>
          </cell>
          <cell r="E23">
            <v>899.99999999999989</v>
          </cell>
          <cell r="F23">
            <v>0.55000000000000004</v>
          </cell>
        </row>
        <row r="24">
          <cell r="B24" t="str">
            <v>CONTIVITY 1500 CHECK POINT INSPECT MOD</v>
          </cell>
          <cell r="C24" t="str">
            <v>BAXX-UP-CES1500-IIG-25-U-V40</v>
          </cell>
          <cell r="D24">
            <v>4200</v>
          </cell>
          <cell r="E24">
            <v>1050</v>
          </cell>
          <cell r="F24">
            <v>0.75</v>
          </cell>
        </row>
        <row r="25">
          <cell r="B25" t="str">
            <v>CONTIVITY 2X00 CHECK POINT INSPECT MOD</v>
          </cell>
          <cell r="C25" t="str">
            <v>BAXX-CES2x00-IM-U-V40</v>
          </cell>
          <cell r="D25">
            <v>4995</v>
          </cell>
          <cell r="E25">
            <v>1900</v>
          </cell>
          <cell r="F25">
            <v>0.62</v>
          </cell>
        </row>
        <row r="26">
          <cell r="B26" t="str">
            <v>CONTIVITY 4X00 CHECK POINT INSPECT MOD</v>
          </cell>
          <cell r="C26" t="str">
            <v>BAXX-CES4x00-IM-U-V40</v>
          </cell>
          <cell r="D26">
            <v>4995</v>
          </cell>
          <cell r="E26">
            <v>1900</v>
          </cell>
          <cell r="F26">
            <v>0.62</v>
          </cell>
        </row>
        <row r="27">
          <cell r="B27" t="str">
            <v>CONTIVITY CHECK POINT MGT SW LIC ENTER</v>
          </cell>
          <cell r="C27" t="str">
            <v>BAXX-ESC-U-V40</v>
          </cell>
          <cell r="D27">
            <v>11995</v>
          </cell>
          <cell r="E27">
            <v>5400</v>
          </cell>
          <cell r="F27">
            <v>0.55000000000000004</v>
          </cell>
        </row>
        <row r="28">
          <cell r="B28" t="str">
            <v>CONTIVITY CHECK POINT MGT SW LIC MEDIUM</v>
          </cell>
          <cell r="C28" t="str">
            <v>BAXX-SSC-250-V40</v>
          </cell>
          <cell r="D28">
            <v>5000</v>
          </cell>
          <cell r="E28">
            <v>2250</v>
          </cell>
          <cell r="F28">
            <v>0.55000000000000004</v>
          </cell>
        </row>
        <row r="29">
          <cell r="B29" t="str">
            <v>CONTIVITY CHECK POINT MGT SW LIC LIGHT</v>
          </cell>
          <cell r="C29" t="str">
            <v>BAXX-SSC-U-V40</v>
          </cell>
          <cell r="D29">
            <v>2000</v>
          </cell>
          <cell r="E29">
            <v>900</v>
          </cell>
          <cell r="F29">
            <v>0.55000000000000004</v>
          </cell>
        </row>
        <row r="30">
          <cell r="B30" t="str">
            <v>CONTIVITY C.POINT MGT UPGR LITE TO ENTER</v>
          </cell>
          <cell r="C30" t="str">
            <v>BAXX-UP-SSC-U-ESC-U-V40</v>
          </cell>
          <cell r="D30">
            <v>11200</v>
          </cell>
          <cell r="E30">
            <v>5040</v>
          </cell>
          <cell r="F30">
            <v>0.55000000000000004</v>
          </cell>
        </row>
        <row r="31">
          <cell r="B31" t="str">
            <v>CONTIVITY C.POINT MGT UPGR MED TO ENTER</v>
          </cell>
          <cell r="C31" t="str">
            <v>BAXX-UP-SSC-250-ESC-U-V40</v>
          </cell>
          <cell r="D31">
            <v>8200</v>
          </cell>
          <cell r="E31">
            <v>3690</v>
          </cell>
          <cell r="F31">
            <v>0.55000000000000004</v>
          </cell>
        </row>
        <row r="32">
          <cell r="B32" t="str">
            <v>CES1500, 100 TUNNELS, 128 BIT</v>
          </cell>
          <cell r="C32" t="str">
            <v>BAXX-CES1500-IIG-25-V40</v>
          </cell>
          <cell r="D32">
            <v>1200</v>
          </cell>
          <cell r="E32">
            <v>180</v>
          </cell>
          <cell r="F32">
            <v>0.85</v>
          </cell>
        </row>
        <row r="33">
          <cell r="B33" t="str">
            <v>CES1500, 100 TUNNELS,56 BIT</v>
          </cell>
          <cell r="C33" t="str">
            <v>BAXX-CES1500-IIG-25-V40</v>
          </cell>
          <cell r="D33">
            <v>1200</v>
          </cell>
          <cell r="E33">
            <v>180</v>
          </cell>
          <cell r="F33">
            <v>0.85</v>
          </cell>
        </row>
        <row r="34">
          <cell r="B34" t="str">
            <v>CES1500, 100 TUNNELS,128BIT(NETSCAPE)</v>
          </cell>
          <cell r="C34" t="str">
            <v>BAXX-CES1500-IIG-25-V40</v>
          </cell>
          <cell r="D34">
            <v>1200</v>
          </cell>
          <cell r="E34">
            <v>180</v>
          </cell>
          <cell r="F34">
            <v>0.85</v>
          </cell>
        </row>
        <row r="35">
          <cell r="B35" t="str">
            <v>CES1500, 100 TUNNELS, 128 BIT</v>
          </cell>
          <cell r="C35" t="str">
            <v>BAXX-CES1500-IIG-25-V40</v>
          </cell>
          <cell r="D35">
            <v>1200</v>
          </cell>
          <cell r="E35">
            <v>180</v>
          </cell>
          <cell r="F35">
            <v>0.85</v>
          </cell>
        </row>
        <row r="36">
          <cell r="B36" t="str">
            <v>CES1500, 100 TUNNELS,128 BIT</v>
          </cell>
          <cell r="C36" t="str">
            <v>BAXX-CES1500-IIG-25-V40</v>
          </cell>
          <cell r="D36">
            <v>1200</v>
          </cell>
          <cell r="E36">
            <v>180</v>
          </cell>
          <cell r="F36">
            <v>0.85</v>
          </cell>
        </row>
        <row r="37">
          <cell r="B37" t="str">
            <v>CES1500, 100 TUNNELS,56BIT (NETSCAPE)</v>
          </cell>
          <cell r="C37" t="str">
            <v>BAXX-CES1500-IIG-25-V40</v>
          </cell>
          <cell r="D37">
            <v>1200</v>
          </cell>
          <cell r="E37">
            <v>180</v>
          </cell>
          <cell r="F37">
            <v>0.85</v>
          </cell>
        </row>
      </sheetData>
      <sheetData sheetId="2" refreshError="1"/>
      <sheetData sheetId="3" refreshError="1"/>
      <sheetData sheetId="4" refreshError="1"/>
      <sheetData sheetId="5"/>
      <sheetData sheetId="6">
        <row r="3">
          <cell r="B3" t="str">
            <v>FIREWALL-1 AGENT LIC - ARN</v>
          </cell>
        </row>
      </sheetData>
      <sheetData sheetId="7"/>
      <sheetData sheetId="8"/>
      <sheetData sheetId="9" refreshError="1"/>
    </sheetDataSet>
  </externalBook>
</externalLink>
</file>

<file path=xl/externalLinks/externalLink23.xml><?xml version="1.0" encoding="utf-8"?>
<externalLink xmlns:r="http://schemas.openxmlformats.org/officeDocument/2006/relationships" xmlns="http://schemas.openxmlformats.org/spreadsheetml/2006/main">
  <externalBook r:id="rId1">
    <sheetNames>
      <sheetName val="Licensing 96-Q100"/>
      <sheetName val="Data 4 Piv"/>
      <sheetName val="Lookups"/>
      <sheetName val="Pivot Table"/>
      <sheetName val="Oper. Systems"/>
      <sheetName val="HW Platforms"/>
      <sheetName val="Industry"/>
      <sheetName val="Basic Assumptions "/>
      <sheetName val="x"/>
      <sheetName val="Recent changes"/>
      <sheetName val="Licensing_96-Q100"/>
      <sheetName val="Data_4_Piv"/>
      <sheetName val="Pivot_Table"/>
      <sheetName val="Oper__Systems"/>
      <sheetName val="HW_Platforms"/>
      <sheetName val="Basic_Assumptions_"/>
      <sheetName val="Recent_changes"/>
      <sheetName val="Product Base"/>
      <sheetName val="User Input"/>
    </sheetNames>
    <sheetDataSet>
      <sheetData sheetId="0" refreshError="1"/>
      <sheetData sheetId="1" refreshError="1"/>
      <sheetData sheetId="2" refreshError="1">
        <row r="3">
          <cell r="A3" t="str">
            <v>&lt;UNKNOWN&gt;</v>
          </cell>
          <cell r="B3" t="str">
            <v>NA</v>
          </cell>
        </row>
        <row r="4">
          <cell r="A4" t="str">
            <v>(blank)</v>
          </cell>
          <cell r="B4" t="str">
            <v>NA</v>
          </cell>
        </row>
        <row r="5">
          <cell r="A5" t="str">
            <v>AIX 4.1.5</v>
          </cell>
          <cell r="B5" t="str">
            <v>AIX</v>
          </cell>
        </row>
        <row r="6">
          <cell r="A6" t="str">
            <v>AIX 4.1.5 or 4.2.1</v>
          </cell>
          <cell r="B6" t="str">
            <v>AIX</v>
          </cell>
        </row>
        <row r="7">
          <cell r="A7" t="str">
            <v>AIX 4.2.1</v>
          </cell>
          <cell r="B7" t="str">
            <v>AIX</v>
          </cell>
        </row>
        <row r="8">
          <cell r="A8" t="str">
            <v>HP-UX 9</v>
          </cell>
          <cell r="B8" t="str">
            <v>HP-UX</v>
          </cell>
        </row>
        <row r="9">
          <cell r="A9" t="str">
            <v>HP-UX 10</v>
          </cell>
          <cell r="B9" t="str">
            <v>HP-UX</v>
          </cell>
        </row>
        <row r="10">
          <cell r="A10" t="str">
            <v>HP-UX 9 or 10</v>
          </cell>
          <cell r="B10" t="str">
            <v>HP-UX</v>
          </cell>
        </row>
        <row r="11">
          <cell r="A11" t="str">
            <v>Nokia IPSO</v>
          </cell>
          <cell r="B11" t="str">
            <v>NOKIA</v>
          </cell>
        </row>
        <row r="12">
          <cell r="A12" t="str">
            <v>Red Hat Linux 6.1</v>
          </cell>
          <cell r="B12" t="str">
            <v>Linux</v>
          </cell>
        </row>
        <row r="13">
          <cell r="A13" t="str">
            <v>Red Hat Linux 6.2</v>
          </cell>
          <cell r="B13" t="str">
            <v>Linux</v>
          </cell>
        </row>
        <row r="14">
          <cell r="A14" t="str">
            <v>Red Hat Linux 6.3</v>
          </cell>
          <cell r="B14" t="str">
            <v>Linux</v>
          </cell>
        </row>
        <row r="15">
          <cell r="A15" t="str">
            <v>Solaris 2.3</v>
          </cell>
          <cell r="B15" t="str">
            <v>Solaris</v>
          </cell>
        </row>
        <row r="16">
          <cell r="A16" t="str">
            <v>Solaris 2.3, 2.4, 2.</v>
          </cell>
          <cell r="B16" t="str">
            <v>Solaris</v>
          </cell>
        </row>
        <row r="17">
          <cell r="A17" t="str">
            <v>Solaris 2.4</v>
          </cell>
          <cell r="B17" t="str">
            <v>Solaris</v>
          </cell>
        </row>
        <row r="18">
          <cell r="A18" t="str">
            <v>Solaris 2.5</v>
          </cell>
          <cell r="B18" t="str">
            <v>Solaris</v>
          </cell>
        </row>
        <row r="19">
          <cell r="A19" t="str">
            <v>Solaris 2.6</v>
          </cell>
          <cell r="B19" t="str">
            <v>Solaris</v>
          </cell>
        </row>
        <row r="20">
          <cell r="A20" t="str">
            <v>Solaris 2.7</v>
          </cell>
          <cell r="B20" t="str">
            <v>Solaris</v>
          </cell>
        </row>
        <row r="21">
          <cell r="A21" t="str">
            <v>SunOS 4.1.3</v>
          </cell>
          <cell r="B21" t="str">
            <v>SunOS</v>
          </cell>
        </row>
        <row r="22">
          <cell r="A22" t="str">
            <v>SunOS 4.1.3 or 4.1.4</v>
          </cell>
          <cell r="B22" t="str">
            <v>SunOS</v>
          </cell>
        </row>
        <row r="23">
          <cell r="A23" t="str">
            <v>SunOS 4.1.4</v>
          </cell>
          <cell r="B23" t="str">
            <v>SunOS</v>
          </cell>
        </row>
        <row r="24">
          <cell r="A24" t="str">
            <v>Windows NT 3.51</v>
          </cell>
          <cell r="B24" t="str">
            <v>Windows NT</v>
          </cell>
        </row>
        <row r="25">
          <cell r="A25" t="str">
            <v>Windows NT 3.51 or 4</v>
          </cell>
          <cell r="B25" t="str">
            <v>Windows NT</v>
          </cell>
        </row>
        <row r="26">
          <cell r="A26" t="str">
            <v>Windows NT 4.0</v>
          </cell>
          <cell r="B26" t="str">
            <v>Windows NT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</sheetDataSet>
  </externalBook>
</externalLink>
</file>

<file path=xl/externalLinks/externalLink24.xml><?xml version="1.0" encoding="utf-8"?>
<externalLink xmlns:r="http://schemas.openxmlformats.org/officeDocument/2006/relationships" xmlns="http://schemas.openxmlformats.org/spreadsheetml/2006/main">
  <externalBook r:id="rId1">
    <sheetNames>
      <sheetName val="Area Detail"/>
      <sheetName val="Rep Summary"/>
      <sheetName val="Partner Summary"/>
      <sheetName val="NA Summary"/>
      <sheetName val="Partner INFO"/>
      <sheetName val="April"/>
      <sheetName val="Area_Detail"/>
      <sheetName val="Rep_Summary"/>
      <sheetName val="Partner_Summary"/>
      <sheetName val="NA_Summary"/>
      <sheetName val="Partner_INFO"/>
    </sheetNames>
    <sheetDataSet>
      <sheetData sheetId="0" refreshError="1"/>
      <sheetData sheetId="1" refreshError="1"/>
      <sheetData sheetId="2" refreshError="1">
        <row r="7">
          <cell r="A7" t="str">
            <v>OTHER</v>
          </cell>
        </row>
        <row r="8">
          <cell r="A8" t="str">
            <v>Gotham Technology Group</v>
          </cell>
        </row>
        <row r="9">
          <cell r="A9" t="str">
            <v>VANDIS</v>
          </cell>
        </row>
        <row r="10">
          <cell r="A10" t="str">
            <v>Akibia Network &amp; Security Solutions</v>
          </cell>
        </row>
        <row r="11">
          <cell r="A11" t="str">
            <v>Integralis</v>
          </cell>
        </row>
        <row r="12">
          <cell r="A12" t="str">
            <v>Access IT Group, Inc.</v>
          </cell>
        </row>
        <row r="13">
          <cell r="A13" t="str">
            <v>National Business Group</v>
          </cell>
        </row>
        <row r="14">
          <cell r="A14" t="str">
            <v>CipherTechs, Inc</v>
          </cell>
        </row>
        <row r="15">
          <cell r="A15" t="str">
            <v>Lead Data Technologies, Inc.</v>
          </cell>
        </row>
        <row r="16">
          <cell r="A16" t="str">
            <v>True North Solutions, Inc.</v>
          </cell>
        </row>
        <row r="17">
          <cell r="A17" t="str">
            <v>ET Sec, Inc.</v>
          </cell>
        </row>
        <row r="18">
          <cell r="A18" t="str">
            <v>WinMill Software</v>
          </cell>
        </row>
        <row r="19">
          <cell r="A19" t="str">
            <v>IBM</v>
          </cell>
        </row>
        <row r="20">
          <cell r="A20" t="str">
            <v xml:space="preserve">AT&amp; T  </v>
          </cell>
        </row>
        <row r="21">
          <cell r="A21" t="str">
            <v>Computer Network Solutions</v>
          </cell>
        </row>
        <row r="22">
          <cell r="A22" t="str">
            <v>Square One</v>
          </cell>
        </row>
        <row r="23">
          <cell r="A23" t="str">
            <v>Manchester Technologies, Inc.</v>
          </cell>
        </row>
        <row r="24">
          <cell r="A24" t="str">
            <v>Continental Resources</v>
          </cell>
        </row>
        <row r="25">
          <cell r="A25" t="str">
            <v>Syntegra</v>
          </cell>
        </row>
        <row r="26">
          <cell r="A26" t="str">
            <v>Accunet Solutions, Inc.</v>
          </cell>
        </row>
        <row r="27">
          <cell r="A27" t="str">
            <v>Insight</v>
          </cell>
        </row>
        <row r="28">
          <cell r="A28" t="str">
            <v>AMC Corporation</v>
          </cell>
        </row>
        <row r="29">
          <cell r="A29" t="str">
            <v>Hewlett Packard</v>
          </cell>
        </row>
        <row r="30">
          <cell r="A30" t="str">
            <v>Adaptive Communications</v>
          </cell>
        </row>
        <row r="31">
          <cell r="A31" t="str">
            <v>Aegis Associates, Inc</v>
          </cell>
        </row>
        <row r="32">
          <cell r="A32" t="str">
            <v>AlphaNet Solutions, Inc.</v>
          </cell>
        </row>
        <row r="33">
          <cell r="A33" t="str">
            <v>Alphanumeric Systems Inc.</v>
          </cell>
        </row>
        <row r="34">
          <cell r="A34" t="str">
            <v>Alpine Computer Systems</v>
          </cell>
        </row>
        <row r="35">
          <cell r="A35" t="str">
            <v>Americ Computer Systems</v>
          </cell>
        </row>
        <row r="36">
          <cell r="A36" t="str">
            <v>Annesse &amp; Accociates</v>
          </cell>
        </row>
        <row r="37">
          <cell r="A37" t="str">
            <v>Atlas MicroSystems, Inc.</v>
          </cell>
        </row>
        <row r="38">
          <cell r="A38" t="str">
            <v>Atrion</v>
          </cell>
        </row>
        <row r="39">
          <cell r="A39" t="str">
            <v>AVCOM Technologies, Inc.</v>
          </cell>
        </row>
        <row r="40">
          <cell r="A40" t="str">
            <v>Banyan Systems Inc.</v>
          </cell>
        </row>
        <row r="41">
          <cell r="A41" t="str">
            <v>Bay State Computer Group</v>
          </cell>
        </row>
        <row r="42">
          <cell r="A42" t="str">
            <v>BearHill Security</v>
          </cell>
        </row>
        <row r="43">
          <cell r="A43" t="str">
            <v>Bell Atlantic Federal</v>
          </cell>
        </row>
        <row r="44">
          <cell r="A44" t="str">
            <v>Bisys Corporation</v>
          </cell>
        </row>
        <row r="45">
          <cell r="A45" t="str">
            <v>Blackstone, Inc.</v>
          </cell>
        </row>
        <row r="46">
          <cell r="A46" t="str">
            <v>Breaker Technologies</v>
          </cell>
        </row>
        <row r="47">
          <cell r="A47" t="str">
            <v>Bredy Network Management Corporation</v>
          </cell>
        </row>
        <row r="48">
          <cell r="A48" t="str">
            <v>Cadre Computer Resources, Inc.</v>
          </cell>
        </row>
        <row r="49">
          <cell r="A49" t="str">
            <v>CDW Computer Centers, Inc.</v>
          </cell>
        </row>
        <row r="50">
          <cell r="A50" t="str">
            <v>CGAtlantic Incorporated</v>
          </cell>
        </row>
        <row r="51">
          <cell r="A51" t="str">
            <v>CIBER, Inc.</v>
          </cell>
        </row>
        <row r="52">
          <cell r="A52" t="str">
            <v>Cole Systems Associates, Inc.</v>
          </cell>
        </row>
        <row r="53">
          <cell r="A53" t="str">
            <v>CompuCom Systems, Inc.</v>
          </cell>
        </row>
        <row r="54">
          <cell r="A54" t="str">
            <v>Compudata, Inc.</v>
          </cell>
        </row>
        <row r="55">
          <cell r="A55" t="str">
            <v>Computer Consultants Network, Inc.</v>
          </cell>
        </row>
        <row r="56">
          <cell r="A56" t="str">
            <v>Computer Design &amp; Integration, LLC</v>
          </cell>
        </row>
        <row r="57">
          <cell r="A57" t="str">
            <v>Computer Education Services Corp</v>
          </cell>
        </row>
        <row r="58">
          <cell r="A58" t="str">
            <v>Computer Professionals Inc (CPI)</v>
          </cell>
        </row>
        <row r="59">
          <cell r="A59" t="str">
            <v>Computer Service Center</v>
          </cell>
        </row>
        <row r="60">
          <cell r="A60" t="str">
            <v>Computer Specialties, Inc.</v>
          </cell>
        </row>
        <row r="61">
          <cell r="A61" t="str">
            <v>Conqwest, Inc.</v>
          </cell>
        </row>
        <row r="62">
          <cell r="A62" t="str">
            <v>Core Services</v>
          </cell>
        </row>
        <row r="63">
          <cell r="A63" t="str">
            <v>Cornerstone Solutions, Inc.</v>
          </cell>
        </row>
        <row r="64">
          <cell r="A64" t="str">
            <v>Corporate Technologies</v>
          </cell>
        </row>
        <row r="65">
          <cell r="A65" t="str">
            <v>CVSI</v>
          </cell>
        </row>
        <row r="66">
          <cell r="A66" t="str">
            <v>Cymbel</v>
          </cell>
        </row>
        <row r="67">
          <cell r="A67" t="str">
            <v>D&amp;D Consulting</v>
          </cell>
        </row>
        <row r="68">
          <cell r="A68" t="str">
            <v>Data Comm Systems</v>
          </cell>
        </row>
        <row r="69">
          <cell r="A69" t="str">
            <v>Data Processing Sciences Corp</v>
          </cell>
        </row>
        <row r="70">
          <cell r="A70" t="str">
            <v>Database Solutions</v>
          </cell>
        </row>
        <row r="71">
          <cell r="A71" t="str">
            <v>Databranch, Inc.</v>
          </cell>
        </row>
        <row r="72">
          <cell r="A72" t="str">
            <v>DataLan Corporation</v>
          </cell>
        </row>
        <row r="73">
          <cell r="A73" t="str">
            <v>DataLink Associates, Corp.</v>
          </cell>
        </row>
        <row r="74">
          <cell r="A74" t="str">
            <v>DecisionOne</v>
          </cell>
        </row>
        <row r="75">
          <cell r="A75" t="str">
            <v>Dell Computer</v>
          </cell>
        </row>
        <row r="76">
          <cell r="A76" t="str">
            <v>Digital Support Corporation</v>
          </cell>
        </row>
        <row r="77">
          <cell r="A77" t="str">
            <v>Dimension Data</v>
          </cell>
        </row>
        <row r="78">
          <cell r="A78" t="str">
            <v>DocuTech</v>
          </cell>
        </row>
        <row r="79">
          <cell r="A79" t="str">
            <v>Dox Electronics, Inc.</v>
          </cell>
        </row>
        <row r="80">
          <cell r="A80" t="str">
            <v>Dyntek</v>
          </cell>
        </row>
        <row r="81">
          <cell r="A81" t="str">
            <v>Eastern DataComm, Inc</v>
          </cell>
        </row>
        <row r="82">
          <cell r="A82" t="str">
            <v>EIA, Inc.</v>
          </cell>
        </row>
        <row r="83">
          <cell r="A83" t="str">
            <v>Elcom Services Group</v>
          </cell>
        </row>
        <row r="84">
          <cell r="A84" t="str">
            <v>Electronic Data Systems  (EDS)</v>
          </cell>
        </row>
        <row r="85">
          <cell r="A85" t="str">
            <v>Emtec, Inc.</v>
          </cell>
        </row>
        <row r="86">
          <cell r="A86" t="str">
            <v>Entium Technology Partners, LL</v>
          </cell>
        </row>
        <row r="87">
          <cell r="A87" t="str">
            <v>Epix Internet Services</v>
          </cell>
        </row>
        <row r="88">
          <cell r="A88" t="str">
            <v>ePlus</v>
          </cell>
        </row>
        <row r="89">
          <cell r="A89" t="str">
            <v>Excalibur Systems, Inc.</v>
          </cell>
        </row>
        <row r="90">
          <cell r="A90" t="str">
            <v>EXENET Technologies, Inc.</v>
          </cell>
        </row>
        <row r="91">
          <cell r="A91" t="str">
            <v>Expert Network Group</v>
          </cell>
        </row>
        <row r="92">
          <cell r="A92" t="str">
            <v>Extreme Solutions LLC (formerly BOTECH LLC)</v>
          </cell>
        </row>
        <row r="93">
          <cell r="A93" t="str">
            <v>FASTNET</v>
          </cell>
        </row>
        <row r="94">
          <cell r="A94" t="str">
            <v>FireTower</v>
          </cell>
        </row>
        <row r="95">
          <cell r="A95" t="str">
            <v>Flat Earth Networking, Inc.</v>
          </cell>
        </row>
        <row r="96">
          <cell r="A96" t="str">
            <v>Forsythe Solutions</v>
          </cell>
        </row>
        <row r="97">
          <cell r="A97" t="str">
            <v>Fujitsu Consulting</v>
          </cell>
        </row>
        <row r="98">
          <cell r="A98" t="str">
            <v>Genuity</v>
          </cell>
        </row>
        <row r="99">
          <cell r="A99" t="str">
            <v>Glencom Systems, Inc.</v>
          </cell>
        </row>
        <row r="100">
          <cell r="A100" t="str">
            <v>Glesec Inc.</v>
          </cell>
        </row>
        <row r="101">
          <cell r="A101" t="str">
            <v>Globix Corporation</v>
          </cell>
        </row>
        <row r="102">
          <cell r="A102" t="str">
            <v>GreenPages</v>
          </cell>
        </row>
        <row r="103">
          <cell r="A103" t="str">
            <v>GTE Internetworking</v>
          </cell>
        </row>
        <row r="104">
          <cell r="A104" t="str">
            <v>Guardent</v>
          </cell>
        </row>
        <row r="105">
          <cell r="A105" t="str">
            <v>Halifax Corporation</v>
          </cell>
        </row>
        <row r="106">
          <cell r="A106" t="str">
            <v>HighTechnique Inc</v>
          </cell>
        </row>
        <row r="107">
          <cell r="A107" t="str">
            <v>HostRemote LLC.</v>
          </cell>
        </row>
        <row r="108">
          <cell r="A108" t="str">
            <v>ICICI Infotech</v>
          </cell>
        </row>
        <row r="109">
          <cell r="A109" t="str">
            <v>Icons, Inc.</v>
          </cell>
        </row>
        <row r="110">
          <cell r="A110" t="str">
            <v>IMG, LLC.</v>
          </cell>
        </row>
        <row r="111">
          <cell r="A111" t="str">
            <v>Incat</v>
          </cell>
        </row>
        <row r="112">
          <cell r="A112" t="str">
            <v>INFO SYSTEMS, INC.</v>
          </cell>
        </row>
        <row r="113">
          <cell r="A113" t="str">
            <v>inFocus Technology, Inc.</v>
          </cell>
        </row>
        <row r="114">
          <cell r="A114" t="str">
            <v>Infonet Services Corporation</v>
          </cell>
        </row>
        <row r="115">
          <cell r="A115" t="str">
            <v>Innovative Computing &amp; Networking, Inc.</v>
          </cell>
        </row>
        <row r="116">
          <cell r="A116" t="str">
            <v>Innovative Technology</v>
          </cell>
        </row>
        <row r="117">
          <cell r="A117" t="str">
            <v>Intelispan</v>
          </cell>
        </row>
        <row r="118">
          <cell r="A118" t="str">
            <v>IntelliMark-Pennsylvania (formerly KnowledgeSoft, Inc.)</v>
          </cell>
        </row>
        <row r="119">
          <cell r="A119" t="str">
            <v>Interliant</v>
          </cell>
        </row>
        <row r="120">
          <cell r="A120" t="str">
            <v>Interliant, Inc.</v>
          </cell>
        </row>
        <row r="121">
          <cell r="A121" t="str">
            <v>Internet Security Systems</v>
          </cell>
        </row>
        <row r="122">
          <cell r="A122" t="str">
            <v>Internet Security Systems X-Force Security Classes</v>
          </cell>
        </row>
        <row r="123">
          <cell r="A123" t="str">
            <v>Internet Systems Defense</v>
          </cell>
        </row>
        <row r="124">
          <cell r="A124" t="str">
            <v>Internetwork Engineering</v>
          </cell>
        </row>
        <row r="125">
          <cell r="A125" t="str">
            <v>IntraSystems</v>
          </cell>
        </row>
        <row r="126">
          <cell r="A126" t="str">
            <v>IP Logic</v>
          </cell>
        </row>
        <row r="127">
          <cell r="A127" t="str">
            <v>IPM</v>
          </cell>
        </row>
        <row r="128">
          <cell r="A128" t="str">
            <v>JADE SYSTEMS CORPORATION</v>
          </cell>
        </row>
        <row r="129">
          <cell r="A129" t="str">
            <v>Jim Krantz Associates Inc.</v>
          </cell>
        </row>
        <row r="130">
          <cell r="A130" t="str">
            <v>KVA Communications</v>
          </cell>
        </row>
        <row r="131">
          <cell r="A131" t="str">
            <v>Lincoln Managed Security</v>
          </cell>
        </row>
        <row r="132">
          <cell r="A132" t="str">
            <v>LURHQ Corporation</v>
          </cell>
        </row>
        <row r="133">
          <cell r="A133" t="str">
            <v>Mahon Communications Corp.</v>
          </cell>
        </row>
        <row r="134">
          <cell r="A134" t="str">
            <v>Megasys, Ltd.</v>
          </cell>
        </row>
        <row r="135">
          <cell r="A135" t="str">
            <v>Melillo Consulting</v>
          </cell>
        </row>
        <row r="136">
          <cell r="A136" t="str">
            <v>Miller Information Technologies</v>
          </cell>
        </row>
        <row r="137">
          <cell r="A137" t="str">
            <v>MSI Communications Inc</v>
          </cell>
        </row>
        <row r="138">
          <cell r="A138" t="str">
            <v>Mycroft</v>
          </cell>
        </row>
        <row r="139">
          <cell r="A139" t="str">
            <v>NetCom Information Technology</v>
          </cell>
        </row>
        <row r="140">
          <cell r="A140" t="str">
            <v>Netegrity</v>
          </cell>
        </row>
        <row r="141">
          <cell r="A141" t="str">
            <v>Netivity Solutions, Inc.</v>
          </cell>
        </row>
        <row r="142">
          <cell r="A142" t="str">
            <v>Network Communications</v>
          </cell>
        </row>
        <row r="143">
          <cell r="A143" t="str">
            <v>Network Performance</v>
          </cell>
        </row>
        <row r="144">
          <cell r="A144" t="str">
            <v>Network Security Corp.</v>
          </cell>
        </row>
        <row r="145">
          <cell r="A145" t="str">
            <v>Networking Technologies</v>
          </cell>
        </row>
        <row r="146">
          <cell r="A146" t="str">
            <v>Networks Unlimited, Inc.</v>
          </cell>
        </row>
        <row r="147">
          <cell r="A147" t="str">
            <v>New England Systems</v>
          </cell>
        </row>
        <row r="148">
          <cell r="A148" t="str">
            <v>NH&amp;A</v>
          </cell>
        </row>
        <row r="149">
          <cell r="A149" t="str">
            <v>Nova Electronics Data, Inc.</v>
          </cell>
        </row>
        <row r="150">
          <cell r="A150" t="str">
            <v>NRI Data &amp; Business Products</v>
          </cell>
        </row>
        <row r="151">
          <cell r="A151" t="str">
            <v>Object Data, Inc</v>
          </cell>
        </row>
        <row r="152">
          <cell r="A152" t="str">
            <v>Omicron</v>
          </cell>
        </row>
        <row r="153">
          <cell r="A153" t="str">
            <v>Omni Communications Tech.</v>
          </cell>
        </row>
        <row r="154">
          <cell r="A154" t="str">
            <v>Panurgy</v>
          </cell>
        </row>
        <row r="155">
          <cell r="A155" t="str">
            <v>PC Marketgroup dba CYBERCity</v>
          </cell>
        </row>
        <row r="156">
          <cell r="A156" t="str">
            <v>Perfect Order Manufacturing</v>
          </cell>
        </row>
        <row r="157">
          <cell r="A157" t="str">
            <v>Perimeterwatch</v>
          </cell>
        </row>
        <row r="158">
          <cell r="A158" t="str">
            <v>Perot Systems</v>
          </cell>
        </row>
        <row r="159">
          <cell r="A159" t="str">
            <v>Plan B Technologies, Inc</v>
          </cell>
        </row>
        <row r="160">
          <cell r="A160" t="str">
            <v>Positronicnet (formerly Mercury &amp; Mien, LLC)</v>
          </cell>
        </row>
        <row r="161">
          <cell r="A161" t="str">
            <v>Practical Network Security Solutions, Inc.</v>
          </cell>
        </row>
        <row r="162">
          <cell r="A162" t="str">
            <v>Precision Computer Services</v>
          </cell>
        </row>
        <row r="163">
          <cell r="A163" t="str">
            <v>Predictive Systems, Inc.</v>
          </cell>
        </row>
        <row r="164">
          <cell r="A164" t="str">
            <v>PremCom Corporation</v>
          </cell>
        </row>
        <row r="165">
          <cell r="A165" t="str">
            <v>Prevare LLC</v>
          </cell>
        </row>
        <row r="166">
          <cell r="A166" t="str">
            <v>Quality Technology Solutions</v>
          </cell>
        </row>
        <row r="167">
          <cell r="A167" t="str">
            <v>Ramco Systems Corporation</v>
          </cell>
        </row>
        <row r="168">
          <cell r="A168" t="str">
            <v>Retro-Fit</v>
          </cell>
        </row>
        <row r="169">
          <cell r="A169" t="str">
            <v>Rutter Networking Technologies</v>
          </cell>
        </row>
        <row r="170">
          <cell r="A170" t="str">
            <v>Sales Strategies Inc.</v>
          </cell>
        </row>
        <row r="171">
          <cell r="A171" t="str">
            <v>Sales Strategies Inc.</v>
          </cell>
        </row>
        <row r="172">
          <cell r="A172" t="str">
            <v>Sayers</v>
          </cell>
        </row>
        <row r="173">
          <cell r="A173" t="str">
            <v>SBC\Ameritech</v>
          </cell>
        </row>
        <row r="174">
          <cell r="A174" t="str">
            <v>Schlumberger Network Solutions</v>
          </cell>
        </row>
        <row r="175">
          <cell r="A175" t="str">
            <v>Secure Networks Corporation</v>
          </cell>
        </row>
        <row r="176">
          <cell r="A176" t="str">
            <v>Security Management Partners (formerly Athena Security)</v>
          </cell>
        </row>
        <row r="177">
          <cell r="A177" t="str">
            <v>Select, Inc.</v>
          </cell>
        </row>
        <row r="178">
          <cell r="A178" t="str">
            <v>Sherpa Technologies, Inc.</v>
          </cell>
        </row>
        <row r="179">
          <cell r="A179" t="str">
            <v>SiegeWorks</v>
          </cell>
        </row>
        <row r="180">
          <cell r="A180" t="str">
            <v>Sintaks Unlimited</v>
          </cell>
        </row>
        <row r="181">
          <cell r="A181" t="str">
            <v>Software House International</v>
          </cell>
        </row>
        <row r="182">
          <cell r="A182" t="str">
            <v>Spherion Infrastructure Solutions, Network Services</v>
          </cell>
        </row>
        <row r="183">
          <cell r="A183" t="str">
            <v>Stenstrom Scientific, Inc</v>
          </cell>
        </row>
        <row r="184">
          <cell r="A184" t="str">
            <v>Sterling Consulting &amp; Technical Services, LLC</v>
          </cell>
        </row>
        <row r="185">
          <cell r="A185" t="str">
            <v>Stornet, Inc.</v>
          </cell>
        </row>
        <row r="186">
          <cell r="A186" t="str">
            <v>System Arts, Inc</v>
          </cell>
        </row>
        <row r="187">
          <cell r="A187" t="str">
            <v>Systems Design Group</v>
          </cell>
        </row>
        <row r="188">
          <cell r="A188" t="str">
            <v>Technical Support Int'l</v>
          </cell>
        </row>
        <row r="189">
          <cell r="A189" t="str">
            <v>TEKknowledge\TekConnect Inc.</v>
          </cell>
        </row>
        <row r="190">
          <cell r="A190" t="str">
            <v>Thaumaturgix, Inc.</v>
          </cell>
        </row>
        <row r="191">
          <cell r="A191" t="str">
            <v>The Admins</v>
          </cell>
        </row>
        <row r="192">
          <cell r="A192" t="str">
            <v>The Data Store</v>
          </cell>
        </row>
        <row r="193">
          <cell r="A193" t="str">
            <v>The Ergonomic Group</v>
          </cell>
        </row>
        <row r="194">
          <cell r="A194" t="str">
            <v>The Prominence Group, Inc.</v>
          </cell>
        </row>
        <row r="195">
          <cell r="A195" t="str">
            <v>The Telluride Group</v>
          </cell>
        </row>
        <row r="196">
          <cell r="A196" t="str">
            <v>TigerNet Systems, Inc.</v>
          </cell>
        </row>
        <row r="197">
          <cell r="A197" t="str">
            <v>Titan Microsystems, Inc.</v>
          </cell>
        </row>
        <row r="198">
          <cell r="A198" t="str">
            <v>Toast Technologies Inc.</v>
          </cell>
        </row>
        <row r="199">
          <cell r="A199" t="str">
            <v>Tribeca Technologies, LLC</v>
          </cell>
        </row>
        <row r="200">
          <cell r="A200" t="str">
            <v>Ubizen</v>
          </cell>
        </row>
        <row r="201">
          <cell r="A201" t="str">
            <v>UCA COMPUTER SYSTEMS INC</v>
          </cell>
        </row>
        <row r="202">
          <cell r="A202" t="str">
            <v>UNICOM</v>
          </cell>
        </row>
        <row r="203">
          <cell r="A203" t="str">
            <v>UNIFIED Technologies, Inc.</v>
          </cell>
        </row>
        <row r="204">
          <cell r="A204" t="str">
            <v>Union Square Technology Group LLC</v>
          </cell>
        </row>
        <row r="205">
          <cell r="A205" t="str">
            <v>Unisys Corporation</v>
          </cell>
        </row>
        <row r="206">
          <cell r="A206" t="str">
            <v>Veritect</v>
          </cell>
        </row>
        <row r="207">
          <cell r="A207" t="str">
            <v>Vigilar, Inc</v>
          </cell>
        </row>
        <row r="208">
          <cell r="A208" t="str">
            <v>Vigilinx</v>
          </cell>
        </row>
        <row r="209">
          <cell r="A209" t="str">
            <v>Waytek, Inc.</v>
          </cell>
        </row>
        <row r="210">
          <cell r="A210" t="str">
            <v>Westcon Inc</v>
          </cell>
        </row>
        <row r="211">
          <cell r="A211" t="str">
            <v>WNYCS</v>
          </cell>
        </row>
        <row r="212">
          <cell r="A212" t="str">
            <v>Woods Network Services, Inc.</v>
          </cell>
        </row>
        <row r="213">
          <cell r="A213" t="str">
            <v>World Consulting</v>
          </cell>
        </row>
        <row r="214">
          <cell r="A214" t="str">
            <v>WorldNet Technology Consultants, Inc.</v>
          </cell>
        </row>
        <row r="215">
          <cell r="A215" t="str">
            <v>XDefenders, Inc.</v>
          </cell>
        </row>
        <row r="216">
          <cell r="A216" t="str">
            <v>XEROX Connect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>
        <row r="7">
          <cell r="A7" t="str">
            <v>OTHER</v>
          </cell>
        </row>
      </sheetData>
      <sheetData sheetId="9"/>
      <sheetData sheetId="10"/>
    </sheetDataSet>
  </externalBook>
</externalLink>
</file>

<file path=xl/externalLinks/externalLink25.xml><?xml version="1.0" encoding="utf-8"?>
<externalLink xmlns:r="http://schemas.openxmlformats.org/officeDocument/2006/relationships" xmlns="http://schemas.openxmlformats.org/spreadsheetml/2006/main">
  <externalBook r:id="rId1">
    <sheetNames>
      <sheetName val="Production Plan Summary"/>
      <sheetName val="Logistics Summary"/>
      <sheetName val="InterSpect"/>
      <sheetName val="Sum"/>
      <sheetName val="IS order 17.4 14pm"/>
      <sheetName val="IS COGs"/>
      <sheetName val="Sofaware"/>
      <sheetName val="Media kits"/>
      <sheetName val="Docs"/>
      <sheetName val="Courseware"/>
      <sheetName val="Collateral"/>
      <sheetName val="Giveaways"/>
      <sheetName val="InterSpect costs"/>
      <sheetName val="w 15"/>
      <sheetName val="w 15 office"/>
      <sheetName val="Costs"/>
      <sheetName val="instructions"/>
      <sheetName val="Partner Summary"/>
      <sheetName val="Production_Plan_Summary"/>
      <sheetName val="Logistics_Summary"/>
      <sheetName val="IS_order_17_4_14pm"/>
      <sheetName val="IS_COGs"/>
      <sheetName val="Media_kits"/>
      <sheetName val="InterSpect_costs"/>
      <sheetName val="w_15"/>
      <sheetName val="w_15_office"/>
      <sheetName val="Partner_Summary"/>
      <sheetName val="Simulator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50">
          <cell r="A50" t="str">
            <v>Provider-1/SiteManager-1 AppInt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>
        <row r="50">
          <cell r="A50" t="str">
            <v>Provider-1/SiteManager-1 AppInt</v>
          </cell>
        </row>
      </sheetData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26.xml><?xml version="1.0" encoding="utf-8"?>
<externalLink xmlns:r="http://schemas.openxmlformats.org/officeDocument/2006/relationships" xmlns="http://schemas.openxmlformats.org/spreadsheetml/2006/main">
  <externalBook r:id="rId1">
    <sheetNames>
      <sheetName val="Cover"/>
      <sheetName val="Key Points"/>
      <sheetName val="Sheet1"/>
      <sheetName val="Summary"/>
      <sheetName val="Notes"/>
      <sheetName val="Comments"/>
      <sheetName val="Quarterly Summary"/>
      <sheetName val="Charts"/>
      <sheetName val="IP"/>
      <sheetName val="Bookings by Product Line"/>
      <sheetName val="Partners 3"/>
      <sheetName val="Nokia Sales Orders Ch Org"/>
      <sheetName val="Sales Orders Ch Org"/>
      <sheetName val="Gateways Analysis"/>
      <sheetName val="Enterprise Bookings"/>
      <sheetName val="Top Partners"/>
      <sheetName val="Top Customers"/>
      <sheetName val="Enterprise Growth"/>
      <sheetName val="N. America backup"/>
      <sheetName val="N. America Charts"/>
      <sheetName val="N. America"/>
      <sheetName val="Europe"/>
      <sheetName val="EMEA Charts"/>
      <sheetName val="AMA"/>
      <sheetName val="Latin America"/>
      <sheetName val="Consumer"/>
      <sheetName val="APAC &amp; Japan Charts"/>
      <sheetName val="Latin Americas Charts"/>
      <sheetName val="New Custumer and Partners"/>
      <sheetName val="Start Day"/>
      <sheetName val="Key_Points"/>
      <sheetName val="Quarterly_Summary"/>
      <sheetName val="Bookings_by_Product_Line"/>
      <sheetName val="Partners_3"/>
      <sheetName val="Nokia_Sales_Orders_Ch_Org"/>
      <sheetName val="Sales_Orders_Ch_Org"/>
      <sheetName val="Gateways_Analysis"/>
      <sheetName val="Enterprise_Bookings"/>
      <sheetName val="Top_Partners"/>
      <sheetName val="Top_Customers"/>
      <sheetName val="Enterprise_Growth"/>
      <sheetName val="N__America_backup"/>
      <sheetName val="N__America_Charts"/>
      <sheetName val="N__America"/>
      <sheetName val="EMEA_Charts"/>
      <sheetName val="Latin_America"/>
      <sheetName val="APAC_&amp;_Japan_Charts"/>
      <sheetName val="Latin_Americas_Charts"/>
      <sheetName val="New_Custumer_and_Partners"/>
      <sheetName val="2017 Budget"/>
    </sheetNames>
    <sheetDataSet>
      <sheetData sheetId="0"/>
      <sheetData sheetId="1"/>
      <sheetData sheetId="2"/>
      <sheetData sheetId="3"/>
      <sheetData sheetId="4"/>
      <sheetData sheetId="5"/>
      <sheetData sheetId="6">
        <row r="8">
          <cell r="H8">
            <v>70715.936319999993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7">
          <cell r="N7">
            <v>1984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>
        <row r="8">
          <cell r="H8">
            <v>70715.936319999993</v>
          </cell>
        </row>
      </sheetData>
      <sheetData sheetId="32"/>
      <sheetData sheetId="33"/>
      <sheetData sheetId="34"/>
      <sheetData sheetId="35"/>
      <sheetData sheetId="36">
        <row r="7">
          <cell r="N7">
            <v>1984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7.xml><?xml version="1.0" encoding="utf-8"?>
<externalLink xmlns:r="http://schemas.openxmlformats.org/officeDocument/2006/relationships" xmlns="http://schemas.openxmlformats.org/spreadsheetml/2006/main">
  <externalBook r:id="rId1">
    <sheetNames>
      <sheetName val="Technical WH"/>
      <sheetName val="Cover Page"/>
      <sheetName val="Pivot"/>
      <sheetName val="Data 2011"/>
      <sheetName val="Data 2012"/>
      <sheetName val="Data 2010"/>
      <sheetName val="List"/>
      <sheetName val="Data"/>
      <sheetName val="Data 2009"/>
      <sheetName val="PriceList"/>
      <sheetName val="Technical_WH"/>
      <sheetName val="Cover_Page"/>
      <sheetName val="Data_2011"/>
      <sheetName val="Data_2012"/>
      <sheetName val="Data_2010"/>
      <sheetName val="Data_2009"/>
      <sheetName val="Exch Rates"/>
      <sheetName val="Overview_Simulated profitabilit"/>
    </sheetNames>
    <sheetDataSet>
      <sheetData sheetId="0"/>
      <sheetData sheetId="1"/>
      <sheetData sheetId="2"/>
      <sheetData sheetId="3"/>
      <sheetData sheetId="4"/>
      <sheetData sheetId="5"/>
      <sheetData sheetId="6">
        <row r="35">
          <cell r="A35" t="str">
            <v>Plan</v>
          </cell>
        </row>
        <row r="36">
          <cell r="A36" t="str">
            <v>Plan-Approved</v>
          </cell>
        </row>
        <row r="37">
          <cell r="A37" t="str">
            <v>On-going</v>
          </cell>
        </row>
        <row r="38">
          <cell r="A38" t="str">
            <v>Done</v>
          </cell>
        </row>
        <row r="39">
          <cell r="A39" t="str">
            <v>Cancelled</v>
          </cell>
        </row>
        <row r="40">
          <cell r="A40" t="str">
            <v>Framework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28.xml><?xml version="1.0" encoding="utf-8"?>
<externalLink xmlns:r="http://schemas.openxmlformats.org/officeDocument/2006/relationships" xmlns="http://schemas.openxmlformats.org/spreadsheetml/2006/main">
  <externalBook r:id="rId1">
    <sheetNames>
      <sheetName val="Title"/>
      <sheetName val="A-sales"/>
      <sheetName val="B-sales"/>
      <sheetName val="C-sales"/>
      <sheetName val="D-sales"/>
      <sheetName val="E-sales"/>
      <sheetName val="A-mkt"/>
      <sheetName val="B-Mkt"/>
      <sheetName val="C-Mkt"/>
      <sheetName val="D-Mkt"/>
      <sheetName val="E-Mkt"/>
      <sheetName val="A-TS"/>
      <sheetName val="B-TS"/>
      <sheetName val="C-TS"/>
      <sheetName val="D-TS"/>
      <sheetName val="E-TS"/>
      <sheetName val="A-s&amp;m"/>
      <sheetName val="B-s&amp;m"/>
      <sheetName val="C-s&amp;m"/>
      <sheetName val="D-s&amp;m"/>
      <sheetName val="E-s&amp;m"/>
      <sheetName val="BK1"/>
      <sheetName val="BK2"/>
      <sheetName val="BK3"/>
      <sheetName val="BK3-XXXX"/>
      <sheetName val="HR Alloc"/>
      <sheetName val="MIS  Alloc."/>
      <sheetName val="Facil.  Alloc."/>
      <sheetName val="Employees"/>
      <sheetName val="Sheet1"/>
      <sheetName val="I1-XXXX"/>
      <sheetName val="I2-XXXX"/>
      <sheetName val="CC"/>
      <sheetName val="Pivot"/>
      <sheetName val="Exch Rates"/>
      <sheetName val="HR_Alloc"/>
      <sheetName val="MIS__Alloc_"/>
      <sheetName val="Facil___Alloc_"/>
      <sheetName val="Exch_Rates"/>
      <sheetName val="Tables"/>
      <sheetName val="Overview_Simulated profitabilit"/>
      <sheetName val="Accessories Classification #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8" tint="0.3999755851924192"/>
    <outlinePr summaryBelow="1" summaryRight="1"/>
    <pageSetUpPr/>
  </sheetPr>
  <dimension ref="A1:CY12"/>
  <sheetViews>
    <sheetView showGridLines="0" tabSelected="1" zoomScale="70" zoomScaleNormal="70" workbookViewId="0">
      <selection activeCell="B3" sqref="B3"/>
    </sheetView>
  </sheetViews>
  <sheetFormatPr baseColWidth="8" defaultRowHeight="15"/>
  <cols>
    <col width="2.42578125" customWidth="1" min="1" max="1"/>
    <col outlineLevel="1" width="14" bestFit="1" customWidth="1" min="2" max="2"/>
    <col outlineLevel="1" width="10" customWidth="1" style="33" min="3" max="3"/>
    <col outlineLevel="1" width="13.7109375" customWidth="1" style="33" min="4" max="4"/>
    <col width="17.42578125" customWidth="1" min="5" max="5"/>
    <col width="39.7109375" customWidth="1" min="6" max="6"/>
    <col outlineLevel="2" width="12.28515625" customWidth="1" min="7" max="7"/>
    <col outlineLevel="2" width="19.5703125" customWidth="1" min="8" max="8"/>
    <col outlineLevel="2" width="9.7109375" customWidth="1" min="9" max="9"/>
    <col outlineLevel="2" width="12.42578125" customWidth="1" min="10" max="10"/>
    <col outlineLevel="2" width="19.28515625" customWidth="1" min="11" max="11"/>
    <col width="15.5703125" customWidth="1" min="12" max="12"/>
    <col outlineLevel="1" width="5.5703125" customWidth="1" style="33" min="13" max="13"/>
    <col outlineLevel="1" width="9.42578125" customWidth="1" min="14" max="14"/>
    <col outlineLevel="1" width="14.28515625" customWidth="1" min="15" max="15"/>
    <col width="13.28515625" customWidth="1" min="16" max="16"/>
    <col width="9.28515625" customWidth="1" min="17" max="17"/>
    <col width="3.7109375" customWidth="1" min="18" max="18"/>
    <col width="13.5703125" customWidth="1" style="33" min="19" max="19"/>
    <col outlineLevel="1" width="8.140625" customWidth="1" min="20" max="20"/>
    <col outlineLevel="1" width="14.140625" customWidth="1" min="21" max="21"/>
    <col outlineLevel="1" width="12" customWidth="1" min="22" max="22"/>
    <col outlineLevel="1" width="11.7109375" customWidth="1" style="33" min="23" max="23"/>
    <col width="15.5703125" customWidth="1" style="33" min="24" max="24"/>
    <col outlineLevel="1" width="12.5703125" customWidth="1" style="33" min="25" max="25"/>
    <col outlineLevel="1" width="12.42578125" customWidth="1" style="64" min="26" max="26"/>
    <col outlineLevel="1" width="15.85546875" customWidth="1" style="33" min="27" max="27"/>
    <col outlineLevel="1" width="16.42578125" customWidth="1" style="33" min="28" max="28"/>
    <col outlineLevel="1" width="15" customWidth="1" style="33" min="29" max="29"/>
    <col width="14.42578125" customWidth="1" min="30" max="30"/>
    <col width="9.85546875" customWidth="1" min="31" max="31"/>
    <col width="13.28515625" customWidth="1" min="32" max="32"/>
    <col width="14.5703125" customWidth="1" min="33" max="33"/>
    <col outlineLevel="1" width="8.85546875" customWidth="1" min="34" max="35"/>
    <col outlineLevel="1" collapsed="1" width="3" customWidth="1" min="36" max="36"/>
    <col outlineLevel="2" width="16.140625" customWidth="1" min="37" max="37"/>
    <col outlineLevel="1" width="12.140625" customWidth="1" min="38" max="38"/>
    <col outlineLevel="1" width="11" customWidth="1" min="39" max="39"/>
    <col outlineLevel="1" width="9" customWidth="1" min="40" max="40"/>
    <col outlineLevel="1" width="10.28515625" customWidth="1" min="41" max="41"/>
    <col outlineLevel="1" width="8.42578125" customWidth="1" min="42" max="42"/>
    <col outlineLevel="1" width="15.85546875" customWidth="1" min="43" max="43"/>
    <col outlineLevel="2" width="11.5703125" customWidth="1" min="44" max="44"/>
    <col outlineLevel="2" width="13.85546875" customWidth="1" min="45" max="45"/>
    <col outlineLevel="1" width="12.42578125" customWidth="1" min="46" max="46"/>
    <col width="4.28515625" customWidth="1" min="47" max="47"/>
    <col width="11.7109375" customWidth="1" min="48" max="49"/>
    <col width="14.85546875" customWidth="1" min="50" max="50"/>
    <col width="13.28515625" customWidth="1" min="51" max="51"/>
    <col width="1.85546875" customWidth="1" min="52" max="52"/>
    <col width="40.85546875" customWidth="1" style="65" min="53" max="53"/>
    <col width="15.28515625" customWidth="1" min="54" max="54"/>
    <col width="6.85546875" customWidth="1" min="55" max="55"/>
    <col width="13.42578125" customWidth="1" min="56" max="56"/>
    <col width="14.28515625" customWidth="1" min="57" max="57"/>
    <col width="12.140625" customWidth="1" min="58" max="58"/>
    <col width="13.42578125" customWidth="1" min="59" max="59"/>
    <col outlineLevel="1" width="12.140625" customWidth="1" min="60" max="60"/>
    <col outlineLevel="1" width="15.28515625" customWidth="1" min="61" max="61"/>
    <col width="12.85546875" customWidth="1" min="62" max="62"/>
    <col width="13.28515625" customWidth="1" min="63" max="63"/>
    <col width="8.85546875" customWidth="1" min="64" max="69"/>
    <col width="9.7109375" customWidth="1" min="70" max="73"/>
    <col outlineLevel="1" width="10.7109375" customWidth="1" min="74" max="74"/>
    <col outlineLevel="1" width="9.7109375" customWidth="1" min="75" max="75"/>
    <col outlineLevel="1" width="10.85546875" customWidth="1" min="76" max="76"/>
    <col outlineLevel="1" width="9.7109375" customWidth="1" min="77" max="77"/>
    <col outlineLevel="1" width="11" customWidth="1" style="33" min="78" max="78"/>
    <col width="8" customWidth="1" min="79" max="79"/>
    <col outlineLevel="2" width="14.5703125" customWidth="1" style="33" min="80" max="80"/>
    <col outlineLevel="1" width="9.7109375" customWidth="1" style="33" min="81" max="82"/>
    <col width="9.7109375" customWidth="1" min="83" max="83"/>
    <col width="3.7109375" customWidth="1" style="19" min="84" max="84"/>
    <col outlineLevel="2" width="16.7109375" customWidth="1" min="85" max="85"/>
    <col outlineLevel="2" width="12.28515625" customWidth="1" min="86" max="87"/>
    <col outlineLevel="2" width="12.42578125" customWidth="1" min="88" max="88"/>
    <col outlineLevel="2" width="9" customWidth="1" min="89" max="89"/>
    <col outlineLevel="2" width="7.85546875" customWidth="1" min="90" max="90"/>
    <col outlineLevel="2" width="10.5703125" customWidth="1" min="91" max="91"/>
    <col outlineLevel="2" width="7.85546875" customWidth="1" min="92" max="92"/>
    <col outlineLevel="2" width="12" customWidth="1" min="93" max="93"/>
    <col outlineLevel="2" width="12.140625" customWidth="1" min="94" max="94"/>
    <col outlineLevel="2" width="23" customWidth="1" min="95" max="95"/>
    <col outlineLevel="2" width="14" customWidth="1" min="96" max="96"/>
    <col outlineLevel="2" width="7.85546875" customWidth="1" min="97" max="99"/>
    <col outlineLevel="2" width="5.42578125" customWidth="1" min="100" max="100"/>
    <col outlineLevel="1" width="9.140625" customWidth="1" min="101" max="102"/>
    <col outlineLevel="1" width="4.85546875" customWidth="1" min="103" max="103"/>
  </cols>
  <sheetData>
    <row r="1"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2" t="n"/>
      <c r="R1" s="3" t="n"/>
      <c r="S1" s="1" t="n"/>
      <c r="T1" s="1" t="n"/>
      <c r="U1" s="1" t="n"/>
      <c r="V1" s="1" t="n"/>
      <c r="W1" s="1" t="n"/>
      <c r="X1" s="2" t="n"/>
      <c r="Y1" s="1" t="n"/>
      <c r="Z1" s="1" t="n"/>
      <c r="AA1" s="4" t="n"/>
      <c r="AB1" s="4" t="n"/>
      <c r="AC1" s="4" t="n"/>
      <c r="AD1" s="1" t="n"/>
      <c r="AE1" s="1" t="n"/>
      <c r="AF1" s="1" t="n"/>
      <c r="AG1" s="1" t="n"/>
      <c r="AH1" s="1" t="n"/>
      <c r="AI1" s="1" t="n"/>
      <c r="AJ1" s="3" t="n"/>
      <c r="AK1" s="1" t="n"/>
      <c r="AL1" s="5" t="n"/>
      <c r="AM1" s="5" t="n"/>
      <c r="AN1" s="5" t="n"/>
      <c r="AO1" s="5" t="n"/>
      <c r="AP1" s="5" t="n"/>
      <c r="AQ1" s="5" t="n"/>
      <c r="AR1" s="5" t="n"/>
      <c r="AS1" s="5" t="n"/>
      <c r="AT1" s="5" t="n"/>
      <c r="AU1" s="3" t="n"/>
      <c r="AV1" s="2" t="n"/>
      <c r="AW1" s="2" t="n"/>
      <c r="AX1" s="2" t="n"/>
      <c r="AY1" s="5" t="n"/>
      <c r="AZ1" s="3" t="n"/>
      <c r="BA1" s="6" t="n"/>
      <c r="BB1" s="2" t="n"/>
      <c r="BC1" s="3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7" t="n"/>
      <c r="CC1" s="2" t="n"/>
      <c r="CD1" s="2" t="n"/>
      <c r="CE1" s="2" t="n"/>
      <c r="CF1" s="8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3" t="n"/>
      <c r="CW1" s="2" t="n"/>
      <c r="CX1" s="2" t="n"/>
      <c r="CY1" s="3" t="n"/>
    </row>
    <row r="2" ht="23.25" customHeight="1">
      <c r="B2" s="9" t="n"/>
      <c r="C2" s="10" t="n"/>
      <c r="D2" s="10" t="n"/>
      <c r="E2" s="11" t="inlineStr">
        <is>
          <t>2021 Compensation Review - International Employees</t>
        </is>
      </c>
      <c r="F2" s="9" t="n"/>
      <c r="G2" s="12" t="n"/>
      <c r="H2" s="12" t="n"/>
      <c r="I2" s="12" t="n"/>
      <c r="J2" s="12" t="n"/>
      <c r="K2" s="12" t="n"/>
      <c r="L2" s="12" t="n"/>
      <c r="M2" s="10" t="n"/>
      <c r="N2" s="10" t="n"/>
      <c r="O2" s="10" t="n"/>
      <c r="P2" s="10" t="n"/>
      <c r="Q2" s="9" t="n"/>
      <c r="R2" s="9" t="n"/>
      <c r="S2" s="10" t="n"/>
      <c r="T2" s="10" t="n"/>
      <c r="U2" s="10" t="n"/>
      <c r="V2" s="10" t="n"/>
      <c r="W2" s="10" t="n"/>
      <c r="X2" s="10" t="n"/>
      <c r="Y2" s="10" t="n"/>
      <c r="Z2" s="12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9" t="n"/>
      <c r="AK2" s="10" t="n"/>
      <c r="AL2" s="13" t="n"/>
      <c r="AM2" s="13" t="n"/>
      <c r="AN2" s="13" t="n"/>
      <c r="AO2" s="9" t="n"/>
      <c r="AP2" s="9" t="n"/>
      <c r="AQ2" s="9" t="n"/>
      <c r="AR2" s="9" t="n"/>
      <c r="AS2" s="9" t="n"/>
      <c r="AT2" s="9" t="n"/>
      <c r="AU2" s="9" t="n"/>
      <c r="AV2" s="14" t="n"/>
      <c r="AW2" s="9" t="n"/>
      <c r="AX2" s="10" t="n"/>
      <c r="AY2" s="10" t="n"/>
      <c r="AZ2" s="9" t="n"/>
      <c r="BA2" s="15" t="n"/>
      <c r="BB2" s="16" t="n"/>
      <c r="BC2" s="9" t="n"/>
      <c r="BD2" s="16" t="n"/>
      <c r="BE2" s="16" t="n"/>
      <c r="BF2" s="16" t="n"/>
      <c r="BG2" s="16" t="n"/>
      <c r="BH2" s="16" t="n"/>
      <c r="BI2" s="16" t="n"/>
      <c r="BJ2" s="16" t="n"/>
      <c r="BK2" s="16" t="n"/>
      <c r="BL2" s="16" t="n"/>
      <c r="BM2" s="16" t="n"/>
      <c r="BN2" s="16" t="n"/>
      <c r="BO2" s="16" t="n"/>
      <c r="BP2" s="16" t="n"/>
      <c r="BQ2" s="16" t="n"/>
      <c r="BR2" s="16" t="n"/>
      <c r="BS2" s="16" t="n"/>
      <c r="BT2" s="16" t="n"/>
      <c r="BU2" s="16" t="n"/>
      <c r="BV2" s="16" t="n"/>
      <c r="BW2" s="16" t="n"/>
      <c r="BX2" s="16" t="n"/>
      <c r="BY2" s="16" t="n"/>
      <c r="BZ2" s="17" t="n"/>
      <c r="CA2" s="16" t="n"/>
      <c r="CB2" s="16" t="n"/>
      <c r="CC2" s="16" t="n"/>
      <c r="CD2" s="16" t="n"/>
      <c r="CE2" s="16" t="n"/>
      <c r="CF2" s="18" t="n"/>
      <c r="CG2" s="16" t="n"/>
      <c r="CH2" s="9" t="n"/>
      <c r="CI2" s="9" t="n"/>
      <c r="CJ2" s="9" t="n"/>
      <c r="CK2" s="10" t="n"/>
      <c r="CL2" s="10" t="n"/>
      <c r="CM2" s="10" t="n"/>
      <c r="CN2" s="10" t="n"/>
      <c r="CO2" s="9" t="n"/>
      <c r="CP2" s="9" t="n"/>
      <c r="CQ2" s="9" t="n"/>
      <c r="CR2" s="9" t="n"/>
      <c r="CS2" s="9" t="n"/>
      <c r="CT2" s="9" t="n"/>
    </row>
    <row r="3" ht="18.75" customHeight="1">
      <c r="B3" s="10" t="n"/>
      <c r="C3" s="20" t="n"/>
      <c r="D3" s="20" t="n"/>
      <c r="E3" s="21" t="inlineStr">
        <is>
          <t>2021 Compensation Review</t>
        </is>
      </c>
      <c r="F3" s="22" t="n"/>
      <c r="G3" s="12" t="n"/>
      <c r="H3" s="23" t="n"/>
      <c r="I3" s="23" t="n"/>
      <c r="J3" s="23" t="n"/>
      <c r="K3" s="23" t="n"/>
      <c r="L3" s="23" t="n"/>
      <c r="M3" s="24" t="n"/>
      <c r="N3" s="25" t="n"/>
      <c r="O3" s="25" t="n"/>
      <c r="P3" s="26" t="inlineStr">
        <is>
          <t>Group</t>
        </is>
      </c>
      <c r="Q3" s="27" t="n"/>
      <c r="R3" s="9" t="n"/>
      <c r="S3" s="10" t="n"/>
      <c r="T3" s="9" t="n"/>
      <c r="U3" s="24" t="n"/>
      <c r="V3" s="24" t="n"/>
      <c r="W3" s="24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  <c r="AJ3" s="9" t="n"/>
      <c r="AK3" s="25" t="n"/>
      <c r="AL3" s="13" t="n"/>
      <c r="AM3" s="13" t="n"/>
      <c r="AN3" s="13" t="n"/>
      <c r="AO3" s="9" t="n"/>
      <c r="AP3" s="9" t="n"/>
      <c r="AQ3" s="9" t="n"/>
      <c r="AR3" s="9" t="n"/>
      <c r="AS3" s="24" t="n"/>
      <c r="AT3" s="24" t="n"/>
      <c r="AU3" s="9" t="n"/>
      <c r="AV3" s="28" t="n"/>
      <c r="AW3" s="29" t="n"/>
      <c r="AX3" s="9" t="n"/>
      <c r="AZ3" s="9" t="n"/>
      <c r="BA3" s="30" t="n"/>
      <c r="BB3" s="16" t="n"/>
      <c r="BC3" s="9" t="n"/>
      <c r="BD3" s="16" t="n"/>
      <c r="BE3" s="16" t="n"/>
      <c r="BF3" s="16" t="n"/>
      <c r="BG3" s="16" t="n"/>
      <c r="BH3" s="16" t="n"/>
      <c r="BI3" s="16" t="n"/>
      <c r="BJ3" s="16" t="n"/>
      <c r="BK3" s="16" t="n"/>
      <c r="BL3" s="16" t="n"/>
      <c r="BM3" s="16" t="n"/>
      <c r="BN3" s="16" t="n"/>
      <c r="BO3" s="16" t="n"/>
      <c r="BP3" s="16" t="n"/>
      <c r="BQ3" s="16" t="n"/>
      <c r="BR3" s="16" t="n"/>
      <c r="BS3" s="16" t="n"/>
      <c r="BT3" s="16" t="n"/>
      <c r="BU3" s="16" t="n"/>
      <c r="BV3" s="16" t="n"/>
      <c r="BW3" s="16" t="n"/>
      <c r="BX3" s="16" t="n"/>
      <c r="BY3" s="16" t="n"/>
      <c r="BZ3" s="17" t="n"/>
      <c r="CA3" s="16" t="n"/>
      <c r="CB3" s="16" t="n"/>
      <c r="CC3" s="16" t="n"/>
      <c r="CD3" s="16" t="n"/>
      <c r="CE3" s="16" t="n"/>
      <c r="CF3" s="18" t="n"/>
      <c r="CG3" s="16" t="n"/>
      <c r="CH3" s="31" t="n"/>
      <c r="CI3" s="31" t="n"/>
      <c r="CJ3" s="31" t="n"/>
      <c r="CK3" s="30" t="n"/>
      <c r="CL3" s="30" t="n"/>
      <c r="CM3" s="30" t="n"/>
      <c r="CN3" s="30" t="n"/>
      <c r="CO3" s="25" t="n"/>
      <c r="CP3" s="25" t="n"/>
      <c r="CQ3" s="9" t="n"/>
      <c r="CR3" s="9" t="n"/>
      <c r="CS3" s="9" t="n"/>
      <c r="CT3" s="9" t="n"/>
    </row>
    <row r="4">
      <c r="B4" s="10" t="n"/>
      <c r="C4" s="10" t="n"/>
      <c r="D4" s="32" t="n"/>
      <c r="E4" s="26" t="inlineStr">
        <is>
          <t>Department</t>
        </is>
      </c>
      <c r="F4" s="27" t="n"/>
      <c r="H4" s="23" t="n"/>
      <c r="I4" s="23" t="n"/>
      <c r="P4" s="26" t="inlineStr">
        <is>
          <t>Group Manager</t>
        </is>
      </c>
      <c r="Q4" s="27" t="n"/>
      <c r="R4" s="9" t="n"/>
      <c r="S4" s="10" t="n"/>
      <c r="T4" s="9" t="n"/>
      <c r="U4" s="9" t="n"/>
      <c r="V4" s="25" t="n"/>
      <c r="W4" s="25" t="n"/>
      <c r="X4" s="25" t="n"/>
      <c r="Y4" s="25" t="n"/>
      <c r="Z4" s="25" t="n"/>
      <c r="AA4" s="25" t="n"/>
      <c r="AB4" s="25" t="n"/>
      <c r="AC4" s="34" t="inlineStr">
        <is>
          <t>Balance</t>
        </is>
      </c>
      <c r="AD4" s="25" t="n"/>
      <c r="AE4" s="25" t="n"/>
      <c r="AF4" s="25" t="n"/>
      <c r="AG4" s="25" t="n"/>
      <c r="AH4" s="25" t="n"/>
      <c r="AI4" s="25" t="n"/>
      <c r="AJ4" s="9" t="n"/>
      <c r="AK4" s="25" t="n"/>
      <c r="AL4" s="13" t="n"/>
      <c r="AM4" s="13" t="n"/>
      <c r="AN4" s="13" t="n"/>
      <c r="AO4" s="9" t="n"/>
      <c r="AP4" s="9" t="n"/>
      <c r="AQ4" s="9" t="n"/>
      <c r="AR4" s="9" t="n"/>
      <c r="AS4" s="24" t="n"/>
      <c r="AT4" s="24" t="n"/>
      <c r="AU4" s="9" t="n"/>
      <c r="AV4" s="28" t="n"/>
      <c r="AW4" s="29" t="n"/>
      <c r="AX4" s="9" t="n"/>
      <c r="AZ4" s="9" t="n"/>
      <c r="BA4" s="30" t="n"/>
      <c r="BB4" s="16" t="n"/>
      <c r="BC4" s="9" t="n"/>
      <c r="BD4" s="16" t="n"/>
      <c r="BE4" s="16" t="n"/>
      <c r="BF4" s="16" t="n"/>
      <c r="BG4" s="16" t="n"/>
      <c r="BH4" s="16" t="n"/>
      <c r="BI4" s="16" t="n"/>
      <c r="BJ4" s="16" t="n"/>
      <c r="BK4" s="16" t="n"/>
      <c r="BL4" s="16" t="n"/>
      <c r="BM4" s="16" t="n"/>
      <c r="BN4" s="16" t="n"/>
      <c r="BO4" s="16" t="n"/>
      <c r="BP4" s="16" t="n"/>
      <c r="BQ4" s="16" t="n"/>
      <c r="BR4" s="16" t="n"/>
      <c r="BS4" s="16" t="n"/>
      <c r="BT4" s="16" t="n"/>
      <c r="BU4" s="16" t="n"/>
      <c r="BV4" s="16" t="n"/>
      <c r="BW4" s="16" t="n"/>
      <c r="BX4" s="16" t="n"/>
      <c r="BY4" s="16" t="n"/>
      <c r="BZ4" s="17" t="n"/>
      <c r="CA4" s="16" t="n"/>
      <c r="CB4" s="16" t="n"/>
      <c r="CC4" s="16" t="n"/>
      <c r="CD4" s="16" t="n"/>
      <c r="CE4" s="16" t="n"/>
      <c r="CF4" s="18" t="n"/>
      <c r="CG4" s="16" t="n"/>
      <c r="CH4" s="30" t="n"/>
      <c r="CI4" s="30" t="n"/>
      <c r="CJ4" s="25" t="n"/>
      <c r="CK4" s="25" t="n"/>
      <c r="CL4" s="134" t="n"/>
      <c r="CM4" s="9" t="n"/>
      <c r="CN4" s="9" t="n"/>
      <c r="CO4" s="9" t="n"/>
      <c r="CP4" s="9" t="n"/>
      <c r="CQ4" s="9" t="n"/>
      <c r="CR4" s="9" t="n"/>
      <c r="CS4" s="9" t="n"/>
      <c r="CT4" s="9" t="n"/>
    </row>
    <row r="5">
      <c r="B5" s="20" t="n"/>
      <c r="D5" s="36" t="n">
        <v>44196</v>
      </c>
      <c r="E5" s="26" t="inlineStr">
        <is>
          <t>Manager</t>
        </is>
      </c>
      <c r="F5" s="27" t="n"/>
      <c r="G5" s="37" t="n"/>
      <c r="H5" s="37" t="n"/>
      <c r="I5" s="37" t="n"/>
      <c r="J5" s="37" t="n"/>
      <c r="K5" s="37" t="n"/>
      <c r="L5" s="37" t="n"/>
      <c r="M5" s="20" t="n"/>
      <c r="N5" s="20" t="n"/>
      <c r="O5" s="20" t="n"/>
      <c r="P5" s="26" t="inlineStr">
        <is>
          <t>Director</t>
        </is>
      </c>
      <c r="Q5" s="27" t="n"/>
      <c r="R5" s="9" t="n"/>
      <c r="S5" s="10" t="n"/>
      <c r="T5" s="9" t="n"/>
      <c r="U5" s="24" t="n"/>
      <c r="V5" s="24" t="n"/>
      <c r="W5" s="24" t="n"/>
      <c r="X5" s="25" t="n"/>
      <c r="Y5" s="25" t="n"/>
      <c r="Z5" s="25" t="n"/>
      <c r="AA5" s="25" t="n"/>
      <c r="AB5" s="25" t="n"/>
      <c r="AC5" s="34" t="inlineStr">
        <is>
          <t>Budget</t>
        </is>
      </c>
      <c r="AD5" s="25" t="n"/>
      <c r="AE5" s="25" t="n"/>
      <c r="AF5" s="25" t="n"/>
      <c r="AG5" s="25" t="n"/>
      <c r="AH5" s="25" t="n"/>
      <c r="AI5" s="25" t="n"/>
      <c r="AJ5" s="9" t="n"/>
      <c r="AK5" s="25" t="n"/>
      <c r="AL5" s="13" t="n"/>
      <c r="AM5" s="13" t="n"/>
      <c r="AN5" s="13" t="n"/>
      <c r="AO5" s="9" t="n"/>
      <c r="AP5" s="9" t="n"/>
      <c r="AQ5" s="9" t="n"/>
      <c r="AR5" s="9" t="n"/>
      <c r="AS5" s="24" t="n"/>
      <c r="AT5" s="24" t="n"/>
      <c r="AU5" s="9" t="n"/>
      <c r="AV5" s="28" t="n"/>
      <c r="AW5" s="29" t="n"/>
      <c r="AX5" s="9" t="n"/>
      <c r="AZ5" s="9" t="n"/>
      <c r="BA5" s="30" t="n"/>
      <c r="BB5" s="16" t="n"/>
      <c r="BC5" s="9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7" t="n"/>
      <c r="CA5" s="16" t="n"/>
      <c r="CB5" s="16" t="n"/>
      <c r="CC5" s="16" t="n"/>
      <c r="CD5" s="16" t="n"/>
      <c r="CE5" s="16" t="n"/>
      <c r="CF5" s="18" t="n"/>
      <c r="CG5" s="16" t="n"/>
      <c r="CH5" s="31" t="n"/>
      <c r="CI5" s="31" t="n"/>
      <c r="CJ5" s="31" t="n"/>
      <c r="CK5" s="30" t="n"/>
      <c r="CL5" s="30" t="n"/>
      <c r="CM5" s="30" t="n"/>
      <c r="CN5" s="30" t="n"/>
      <c r="CO5" s="30" t="n"/>
      <c r="CP5" s="30" t="n"/>
      <c r="CQ5" s="9" t="n"/>
      <c r="CR5" s="9" t="n"/>
      <c r="CS5" s="9" t="n"/>
      <c r="CT5" s="9" t="n"/>
    </row>
    <row r="6">
      <c r="B6" s="9" t="n"/>
      <c r="C6" s="10" t="n"/>
      <c r="D6" s="32" t="n"/>
      <c r="E6" s="26" t="inlineStr">
        <is>
          <t>VP</t>
        </is>
      </c>
      <c r="F6" s="27" t="n"/>
      <c r="G6" s="9" t="n"/>
      <c r="H6" s="9" t="n"/>
      <c r="I6" s="9" t="n"/>
      <c r="J6" s="9" t="n"/>
      <c r="K6" s="9" t="n"/>
      <c r="L6" s="9" t="n"/>
      <c r="M6" s="10" t="n"/>
      <c r="N6" s="9" t="n"/>
      <c r="O6" s="9" t="n"/>
      <c r="P6" s="9" t="n"/>
      <c r="Q6" s="9" t="n"/>
      <c r="R6" s="9" t="n"/>
      <c r="S6" s="10" t="n"/>
      <c r="T6" s="9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9" t="n"/>
      <c r="AK6" s="25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  <c r="BA6" s="38" t="n"/>
      <c r="BB6" s="9" t="n"/>
      <c r="BC6" s="9" t="n"/>
      <c r="BD6" s="9" t="n"/>
      <c r="BE6" s="9" t="n"/>
      <c r="BF6" s="9" t="n"/>
      <c r="BG6" s="9" t="n"/>
      <c r="BH6" s="9" t="n"/>
      <c r="BI6" s="16" t="n"/>
      <c r="BJ6" s="9" t="n"/>
      <c r="BK6" s="9" t="n"/>
      <c r="BL6" s="9" t="n"/>
      <c r="BM6" s="9" t="n"/>
      <c r="BN6" s="9" t="n"/>
      <c r="BO6" s="9" t="n"/>
      <c r="BP6" s="9" t="n"/>
      <c r="BQ6" s="9" t="n"/>
      <c r="BR6" s="9" t="n"/>
      <c r="BS6" s="9" t="n"/>
      <c r="BT6" s="9" t="n"/>
      <c r="BU6" s="9" t="n"/>
      <c r="BV6" s="9" t="n"/>
      <c r="BW6" s="9" t="n"/>
      <c r="BX6" s="9" t="n"/>
      <c r="BY6" s="9" t="n"/>
      <c r="BZ6" s="10" t="n"/>
      <c r="CA6" s="9" t="n"/>
      <c r="CB6" s="9" t="n"/>
      <c r="CC6" s="9" t="n"/>
      <c r="CD6" s="9" t="n"/>
      <c r="CE6" s="9" t="n"/>
      <c r="CF6" s="134" t="n"/>
      <c r="CG6" s="9" t="n"/>
      <c r="CH6" s="9" t="n"/>
      <c r="CI6" s="9" t="n"/>
      <c r="CJ6" s="9" t="n"/>
      <c r="CK6" s="9" t="n"/>
      <c r="CL6" s="9" t="n"/>
      <c r="CM6" s="9" t="n"/>
      <c r="CN6" s="9" t="n"/>
      <c r="CO6" s="9" t="n"/>
      <c r="CP6" s="9" t="n"/>
      <c r="CQ6" s="9" t="n"/>
      <c r="CR6" s="9" t="n"/>
      <c r="CS6" s="9" t="n"/>
      <c r="CT6" s="9" t="n"/>
    </row>
    <row r="7">
      <c r="B7" s="39" t="n"/>
      <c r="C7" s="40" t="n"/>
      <c r="D7" s="40" t="n"/>
      <c r="E7" s="26" t="inlineStr">
        <is>
          <t>Senior VP</t>
        </is>
      </c>
      <c r="F7" s="27" t="n"/>
      <c r="G7" s="39" t="n"/>
      <c r="H7" s="39" t="n"/>
      <c r="I7" s="39" t="n"/>
      <c r="J7" s="39" t="n"/>
      <c r="K7" s="39" t="n"/>
      <c r="L7" s="39" t="n"/>
      <c r="M7" s="40" t="n"/>
      <c r="N7" s="39" t="n"/>
      <c r="O7" s="39" t="n"/>
      <c r="P7" s="39" t="n"/>
      <c r="Q7" s="39" t="n"/>
      <c r="R7" s="39" t="n"/>
      <c r="S7" s="10" t="n"/>
      <c r="T7" s="9" t="n"/>
      <c r="U7" s="24" t="n"/>
      <c r="V7" s="24" t="n"/>
      <c r="W7" s="24" t="n"/>
      <c r="X7" s="25" t="n"/>
      <c r="Y7" s="40" t="n"/>
      <c r="Z7" s="40" t="n"/>
      <c r="AA7" s="40" t="n"/>
      <c r="AB7" s="40" t="n"/>
      <c r="AC7" s="40" t="n"/>
      <c r="AD7" s="40" t="n"/>
      <c r="AE7" s="40" t="n"/>
      <c r="AF7" s="40" t="n"/>
      <c r="AG7" s="40" t="n"/>
      <c r="AH7" s="40" t="n"/>
      <c r="AI7" s="40" t="n"/>
      <c r="AJ7" s="39" t="n"/>
      <c r="AK7" s="25" t="n"/>
      <c r="AL7" s="39" t="n"/>
      <c r="AM7" s="39" t="n"/>
      <c r="AN7" s="39" t="n"/>
      <c r="AO7" s="39" t="n"/>
      <c r="AP7" s="39" t="n"/>
      <c r="AQ7" s="39" t="n"/>
      <c r="AR7" s="39" t="n"/>
      <c r="AS7" s="39" t="n"/>
      <c r="AT7" s="39" t="n"/>
      <c r="AU7" s="39" t="n"/>
      <c r="AV7" s="41" t="n"/>
      <c r="AW7" s="41" t="n"/>
      <c r="AX7" s="41" t="n"/>
      <c r="AY7" s="41" t="n"/>
      <c r="AZ7" s="41" t="n"/>
      <c r="BA7" s="41" t="n"/>
      <c r="BB7" s="39" t="n"/>
      <c r="BC7" s="39" t="n"/>
      <c r="BD7" s="39" t="n"/>
      <c r="BE7" s="39" t="n"/>
      <c r="BF7" s="39" t="n"/>
      <c r="BG7" s="39" t="n"/>
      <c r="BH7" s="39" t="n"/>
      <c r="BI7" s="39" t="n"/>
      <c r="BJ7" s="9" t="n"/>
      <c r="BK7" s="9" t="n"/>
      <c r="BL7" s="39" t="n"/>
      <c r="BM7" s="39" t="n"/>
      <c r="BN7" s="39" t="n"/>
      <c r="BO7" s="39" t="n"/>
      <c r="BP7" s="39" t="n"/>
      <c r="BQ7" s="39" t="n"/>
      <c r="BR7" s="39" t="n"/>
      <c r="BS7" s="39" t="n"/>
      <c r="BT7" s="39" t="n"/>
      <c r="BU7" s="39" t="n"/>
      <c r="BV7" s="39" t="n"/>
      <c r="BW7" s="39" t="n"/>
      <c r="BX7" s="39" t="n"/>
      <c r="BY7" s="39" t="n"/>
      <c r="BZ7" s="40" t="n"/>
      <c r="CA7" s="39" t="n"/>
      <c r="CB7" s="39" t="n"/>
      <c r="CC7" s="39" t="n"/>
      <c r="CD7" s="39" t="n"/>
      <c r="CE7" s="39" t="n"/>
      <c r="CF7" s="42" t="n"/>
      <c r="CG7" s="39" t="n"/>
      <c r="CH7" s="39" t="n"/>
      <c r="CI7" s="39" t="n"/>
      <c r="CJ7" s="39" t="n"/>
      <c r="CK7" s="39" t="n"/>
      <c r="CL7" s="39" t="n"/>
      <c r="CM7" s="39" t="n"/>
      <c r="CN7" s="39" t="n"/>
      <c r="CO7" s="39" t="n"/>
      <c r="CP7" s="39" t="n"/>
      <c r="CQ7" s="39" t="n"/>
      <c r="CR7" s="39" t="n"/>
      <c r="CS7" s="39" t="n"/>
      <c r="CT7" s="39" t="n"/>
    </row>
    <row r="8" customFormat="1" s="43">
      <c r="B8" s="181" t="inlineStr">
        <is>
          <t>RANDOM</t>
        </is>
      </c>
      <c r="C8" s="181" t="inlineStr">
        <is>
          <t>RANDOM</t>
        </is>
      </c>
      <c r="D8" s="181" t="inlineStr">
        <is>
          <t>RANDOM</t>
        </is>
      </c>
      <c r="E8" s="33" t="n"/>
      <c r="F8" s="33" t="n"/>
      <c r="G8" s="33" t="n"/>
      <c r="H8" s="33" t="n"/>
      <c r="I8" s="33" t="n"/>
      <c r="J8" s="33" t="n"/>
      <c r="K8" s="33" t="n"/>
      <c r="L8" s="33" t="n"/>
      <c r="M8" s="33" t="n"/>
      <c r="N8" s="33" t="n"/>
      <c r="O8" s="33" t="n"/>
      <c r="P8" s="33" t="n"/>
      <c r="Q8" s="33" t="n"/>
      <c r="R8" s="33" t="n"/>
      <c r="S8" s="33" t="n"/>
      <c r="T8" s="33" t="n"/>
      <c r="U8" s="181" t="inlineStr">
        <is>
          <t>RANDOM</t>
        </is>
      </c>
      <c r="V8" s="181" t="inlineStr">
        <is>
          <t>RANDOM</t>
        </is>
      </c>
      <c r="W8" s="181" t="inlineStr">
        <is>
          <t>RANDOM</t>
        </is>
      </c>
      <c r="X8" s="33" t="n"/>
      <c r="Y8" s="33" t="n"/>
      <c r="Z8" s="33" t="n"/>
      <c r="AA8" s="33" t="n"/>
      <c r="AB8" s="33" t="n"/>
      <c r="AC8" s="33" t="n"/>
      <c r="AD8" s="33" t="n"/>
      <c r="AE8" s="33" t="n"/>
      <c r="AF8" s="33" t="n"/>
      <c r="AG8" s="33" t="n"/>
      <c r="AH8" s="33" t="n"/>
      <c r="AI8" s="33" t="n"/>
      <c r="AJ8" s="33" t="n"/>
      <c r="AK8" s="33" t="n"/>
      <c r="AL8" s="181" t="inlineStr">
        <is>
          <t>RANDOM</t>
        </is>
      </c>
      <c r="AM8" s="181" t="inlineStr">
        <is>
          <t>RANDOM</t>
        </is>
      </c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181" t="inlineStr">
        <is>
          <t>RANDOM</t>
        </is>
      </c>
      <c r="AX8" s="33" t="n"/>
      <c r="AY8" s="33" t="n"/>
      <c r="AZ8" s="33" t="n"/>
      <c r="BA8" s="33" t="n"/>
      <c r="BB8" s="33" t="n"/>
      <c r="BC8" s="33" t="n"/>
      <c r="BD8" s="182" t="inlineStr">
        <is>
          <t>RANDOM</t>
        </is>
      </c>
      <c r="BE8" s="182" t="inlineStr">
        <is>
          <t>RANDOM</t>
        </is>
      </c>
      <c r="BF8" s="182" t="inlineStr">
        <is>
          <t>RANDOM</t>
        </is>
      </c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182" t="inlineStr">
        <is>
          <t>RANDOM</t>
        </is>
      </c>
      <c r="CF8" s="33" t="n"/>
      <c r="CG8" s="182" t="inlineStr">
        <is>
          <t>RANDOM</t>
        </is>
      </c>
      <c r="CH8" s="33" t="n"/>
      <c r="CI8" s="33" t="n"/>
      <c r="CJ8" s="33" t="n"/>
      <c r="CK8" s="33" t="n"/>
      <c r="CL8" s="33" t="n"/>
      <c r="CM8" s="33" t="n"/>
      <c r="CN8" s="33" t="n"/>
      <c r="CO8" s="33" t="n"/>
      <c r="CP8" s="33" t="n"/>
      <c r="CQ8" s="33" t="n"/>
      <c r="CR8" s="33" t="n"/>
      <c r="CS8" s="33" t="n"/>
      <c r="CT8" s="33" t="n"/>
      <c r="CU8" s="33" t="n"/>
      <c r="CV8" s="33" t="n"/>
      <c r="CW8" s="33" t="n"/>
      <c r="CX8" s="33" t="n"/>
      <c r="CY8" s="33" t="n"/>
    </row>
    <row r="9" ht="21" customHeight="1">
      <c r="B9" s="201" t="inlineStr">
        <is>
          <t>Employee Details</t>
        </is>
      </c>
      <c r="C9" s="202" t="n"/>
      <c r="D9" s="202" t="n"/>
      <c r="E9" s="202" t="n"/>
      <c r="F9" s="202" t="n"/>
      <c r="G9" s="202" t="n"/>
      <c r="H9" s="202" t="n"/>
      <c r="I9" s="202" t="n"/>
      <c r="J9" s="202" t="n"/>
      <c r="K9" s="202" t="n"/>
      <c r="L9" s="202" t="n"/>
      <c r="M9" s="202" t="n"/>
      <c r="N9" s="202" t="n"/>
      <c r="O9" s="202" t="n"/>
      <c r="P9" s="202" t="n"/>
      <c r="Q9" s="203" t="n"/>
      <c r="R9" s="47" t="n"/>
      <c r="S9" s="201" t="inlineStr">
        <is>
          <t xml:space="preserve"> Annual Target Salary</t>
        </is>
      </c>
      <c r="T9" s="202" t="n"/>
      <c r="U9" s="202" t="n"/>
      <c r="V9" s="202" t="n"/>
      <c r="W9" s="202" t="n"/>
      <c r="X9" s="202" t="n"/>
      <c r="Y9" s="202" t="n"/>
      <c r="Z9" s="202" t="n"/>
      <c r="AA9" s="202" t="n"/>
      <c r="AB9" s="202" t="n"/>
      <c r="AC9" s="202" t="n"/>
      <c r="AD9" s="202" t="n"/>
      <c r="AE9" s="202" t="n"/>
      <c r="AF9" s="202" t="n"/>
      <c r="AG9" s="202" t="n"/>
      <c r="AH9" s="202" t="n"/>
      <c r="AI9" s="203" t="n"/>
      <c r="AJ9" s="47" t="n"/>
      <c r="AK9" s="201" t="inlineStr">
        <is>
          <t>Annual Bonus - Non Sales - Local Currency</t>
        </is>
      </c>
      <c r="AL9" s="202" t="n"/>
      <c r="AM9" s="202" t="n"/>
      <c r="AN9" s="202" t="n"/>
      <c r="AO9" s="202" t="n"/>
      <c r="AP9" s="202" t="n"/>
      <c r="AQ9" s="202" t="n"/>
      <c r="AR9" s="202" t="n"/>
      <c r="AS9" s="202" t="n"/>
      <c r="AT9" s="203" t="n"/>
      <c r="AU9" s="47" t="n"/>
      <c r="AV9" s="204" t="inlineStr">
        <is>
          <t>RSUs</t>
        </is>
      </c>
      <c r="AW9" s="202" t="n"/>
      <c r="AX9" s="202" t="n"/>
      <c r="AY9" s="203" t="n"/>
      <c r="AZ9" s="47" t="n"/>
      <c r="BA9" s="205" t="inlineStr">
        <is>
          <t>Comments</t>
        </is>
      </c>
      <c r="BB9" s="203" t="n"/>
      <c r="BC9" s="47" t="n"/>
      <c r="BD9" s="206" t="inlineStr">
        <is>
          <t>Salary History</t>
        </is>
      </c>
      <c r="BE9" s="202" t="n"/>
      <c r="BF9" s="202" t="n"/>
      <c r="BG9" s="202" t="n"/>
      <c r="BH9" s="202" t="n"/>
      <c r="BI9" s="202" t="n"/>
      <c r="BJ9" s="202" t="n"/>
      <c r="BK9" s="202" t="n"/>
      <c r="BL9" s="202" t="n"/>
      <c r="BM9" s="202" t="n"/>
      <c r="BN9" s="202" t="n"/>
      <c r="BO9" s="202" t="n"/>
      <c r="BP9" s="202" t="n"/>
      <c r="BQ9" s="203" t="n"/>
      <c r="BR9" s="207" t="inlineStr">
        <is>
          <t>Performance Trend</t>
        </is>
      </c>
      <c r="BS9" s="202" t="n"/>
      <c r="BT9" s="202" t="n"/>
      <c r="BU9" s="203" t="n"/>
      <c r="BV9" s="207" t="inlineStr">
        <is>
          <t>Growth and Leadership</t>
        </is>
      </c>
      <c r="BW9" s="202" t="n"/>
      <c r="BX9" s="202" t="n"/>
      <c r="BY9" s="203" t="n"/>
      <c r="BZ9" s="207" t="inlineStr">
        <is>
          <t>More Info</t>
        </is>
      </c>
      <c r="CA9" s="202" t="n"/>
      <c r="CB9" s="202" t="n"/>
      <c r="CC9" s="202" t="n"/>
      <c r="CD9" s="202" t="n"/>
      <c r="CE9" s="203" t="n"/>
      <c r="CF9" s="59" t="n"/>
      <c r="CG9" s="60" t="n"/>
      <c r="CH9" s="61" t="n"/>
      <c r="CI9" s="61" t="n"/>
      <c r="CJ9" s="61" t="n"/>
      <c r="CK9" s="61" t="n"/>
      <c r="CL9" s="61" t="n"/>
      <c r="CM9" s="61" t="n"/>
      <c r="CN9" s="61" t="n"/>
      <c r="CO9" s="62" t="n"/>
      <c r="CP9" s="63" t="n"/>
      <c r="CQ9" s="63" t="n"/>
      <c r="CR9" s="63" t="n"/>
      <c r="CS9" s="63" t="n"/>
      <c r="CT9" s="63" t="n"/>
      <c r="CU9" s="62" t="n"/>
    </row>
    <row r="10" ht="7.5" customHeight="1">
      <c r="CS10" s="62" t="n"/>
    </row>
    <row r="11" ht="89.25" customFormat="1" customHeight="1" s="33">
      <c r="A11" s="3">
        <f>"Filler"&amp;COLUMN()</f>
        <v/>
      </c>
      <c r="B11" s="66" t="inlineStr">
        <is>
          <t>System ID</t>
        </is>
      </c>
      <c r="C11" s="66" t="inlineStr">
        <is>
          <t>Employee #</t>
        </is>
      </c>
      <c r="D11" s="66" t="inlineStr">
        <is>
          <t>ID</t>
        </is>
      </c>
      <c r="E11" s="66" t="inlineStr">
        <is>
          <t>Name</t>
        </is>
      </c>
      <c r="F11" s="66" t="inlineStr">
        <is>
          <t>Position</t>
        </is>
      </c>
      <c r="G11" s="66" t="inlineStr">
        <is>
          <t>Group</t>
        </is>
      </c>
      <c r="H11" s="66" t="inlineStr">
        <is>
          <t>Group Manager</t>
        </is>
      </c>
      <c r="I11" s="66" t="inlineStr">
        <is>
          <t>Director</t>
        </is>
      </c>
      <c r="J11" s="66" t="inlineStr">
        <is>
          <t>VP</t>
        </is>
      </c>
      <c r="K11" s="66" t="inlineStr">
        <is>
          <t>Senior VP</t>
        </is>
      </c>
      <c r="L11" s="66" t="inlineStr">
        <is>
          <t>Department</t>
        </is>
      </c>
      <c r="M11" s="66" t="inlineStr">
        <is>
          <t>Count</t>
        </is>
      </c>
      <c r="N11" s="66" t="inlineStr">
        <is>
          <t>Profession code</t>
        </is>
      </c>
      <c r="O11" s="66" t="inlineStr">
        <is>
          <t>Start Day</t>
        </is>
      </c>
      <c r="P11" s="66" t="inlineStr">
        <is>
          <t>Tenure</t>
        </is>
      </c>
      <c r="Q11" s="66" t="inlineStr">
        <is>
          <t>2020 Annual Rating</t>
        </is>
      </c>
      <c r="R11" s="3" t="n">
        <v>1</v>
      </c>
      <c r="S11" s="66" t="inlineStr">
        <is>
          <t>Country</t>
        </is>
      </c>
      <c r="T11" s="66" t="inlineStr">
        <is>
          <t>Currency</t>
        </is>
      </c>
      <c r="U11" s="66" t="inlineStr">
        <is>
          <t>Current Base</t>
        </is>
      </c>
      <c r="V11" s="66" t="inlineStr">
        <is>
          <t>Current Sales Variable</t>
        </is>
      </c>
      <c r="W11" s="66" t="inlineStr">
        <is>
          <t>Current Non Sales Target Bonus</t>
        </is>
      </c>
      <c r="X11" s="66" t="inlineStr">
        <is>
          <t>Current OTE</t>
        </is>
      </c>
      <c r="Y11" s="66" t="inlineStr">
        <is>
          <t>OTE System Recommendation</t>
        </is>
      </c>
      <c r="Z11" s="66" t="inlineStr">
        <is>
          <t>No increase - WHY?</t>
        </is>
      </c>
      <c r="AA11" s="66" t="inlineStr">
        <is>
          <t>Manager Recommended Base</t>
        </is>
      </c>
      <c r="AB11" s="66" t="inlineStr">
        <is>
          <t>Manager Recommended  Sales Variable</t>
        </is>
      </c>
      <c r="AC11" s="66" t="inlineStr">
        <is>
          <t>Manager Recommended Non Sales Target Bonus</t>
        </is>
      </c>
      <c r="AD11" s="66" t="inlineStr">
        <is>
          <t>Manager Recommended OTE</t>
        </is>
      </c>
      <c r="AE11" s="66" t="inlineStr">
        <is>
          <t>% OTE Increase</t>
        </is>
      </c>
      <c r="AF11" s="66" t="inlineStr">
        <is>
          <t>Current OTE (US$)</t>
        </is>
      </c>
      <c r="AG11" s="66" t="inlineStr">
        <is>
          <t>Recommended  OTE - (US$)</t>
        </is>
      </c>
      <c r="AH11" s="66" t="inlineStr">
        <is>
          <t>Current OTE (CP$)</t>
        </is>
      </c>
      <c r="AI11" s="66" t="inlineStr">
        <is>
          <t>Recommended  OTE - CP$</t>
        </is>
      </c>
      <c r="AJ11" s="3">
        <f>"Filler"&amp;COLUMN()</f>
        <v/>
      </c>
      <c r="AK11" s="67" t="inlineStr">
        <is>
          <t>Variable Type</t>
        </is>
      </c>
      <c r="AL11" s="67" t="inlineStr">
        <is>
          <t>Paid on 2019 Performance</t>
        </is>
      </c>
      <c r="AM11" s="67" t="inlineStr">
        <is>
          <t>2020 Target Bonus</t>
        </is>
      </c>
      <c r="AN11" s="67" t="inlineStr">
        <is>
          <t>System Recommendation (Fulltime)</t>
        </is>
      </c>
      <c r="AO11" s="67" t="inlineStr">
        <is>
          <t>Manager recommendation</t>
        </is>
      </c>
      <c r="AP11" s="67" t="inlineStr">
        <is>
          <t>% Recommended out of Target</t>
        </is>
      </c>
      <c r="AQ11" s="67" t="inlineStr">
        <is>
          <t>Actual Bonus payment for 2020 performance</t>
        </is>
      </c>
      <c r="AR11" s="67" t="inlineStr">
        <is>
          <t xml:space="preserve">Bonus 2020 Already Paid </t>
        </is>
      </c>
      <c r="AS11" s="67" t="inlineStr">
        <is>
          <t xml:space="preserve">Bonus left to be Paid
</t>
        </is>
      </c>
      <c r="AT11" s="67" t="inlineStr">
        <is>
          <t>Bonus left to be Paid
USD</t>
        </is>
      </c>
      <c r="AU11" s="3">
        <f>"Filler"&amp;COLUMN()</f>
        <v/>
      </c>
      <c r="AV11" s="68" t="inlineStr">
        <is>
          <t>Last Grant</t>
        </is>
      </c>
      <c r="AW11" s="68" t="inlineStr">
        <is>
          <t>Value Granted</t>
        </is>
      </c>
      <c r="AX11" s="68" t="inlineStr">
        <is>
          <t xml:space="preserve"> System Recommendation for new grant</t>
        </is>
      </c>
      <c r="AY11" s="67" t="inlineStr">
        <is>
          <t>Manager recommendation</t>
        </is>
      </c>
      <c r="AZ11" s="3">
        <f>"Filler"&amp;COLUMN()</f>
        <v/>
      </c>
      <c r="BA11" s="69" t="inlineStr">
        <is>
          <t>Changes in 2020</t>
        </is>
      </c>
      <c r="BB11" s="68" t="inlineStr">
        <is>
          <t>Managers' Comments</t>
        </is>
      </c>
      <c r="BC11" s="3" t="inlineStr">
        <is>
          <t>Filler55</t>
        </is>
      </c>
      <c r="BD11" s="70" t="inlineStr">
        <is>
          <t>2019 Annual Base Salary - LC</t>
        </is>
      </c>
      <c r="BE11" s="70" t="inlineStr">
        <is>
          <t>2019 Annual Sales Variable Target - LC</t>
        </is>
      </c>
      <c r="BF11" s="70" t="inlineStr">
        <is>
          <t>2019 Annual Traget Bonus  - LC</t>
        </is>
      </c>
      <c r="BG11" s="70" t="inlineStr">
        <is>
          <t>2019 OTE - LC</t>
        </is>
      </c>
      <c r="BH11" s="70" t="inlineStr">
        <is>
          <t>2019 OTE - USD</t>
        </is>
      </c>
      <c r="BI11" s="70" t="inlineStr">
        <is>
          <t>2019 OTE - CP$</t>
        </is>
      </c>
      <c r="BJ11" s="70" t="inlineStr">
        <is>
          <t>OTE Min Range</t>
        </is>
      </c>
      <c r="BK11" s="70" t="inlineStr">
        <is>
          <t>OTE Max Range</t>
        </is>
      </c>
      <c r="BL11" s="70" t="inlineStr">
        <is>
          <t>Current Base %</t>
        </is>
      </c>
      <c r="BM11" s="70" t="inlineStr">
        <is>
          <t>Current Sales Variable %</t>
        </is>
      </c>
      <c r="BN11" s="70" t="inlineStr">
        <is>
          <t>Current  Non Sales Target Bonus %</t>
        </is>
      </c>
      <c r="BO11" s="70" t="inlineStr">
        <is>
          <t>New  Base%</t>
        </is>
      </c>
      <c r="BP11" s="70" t="inlineStr">
        <is>
          <t>New Sales Variable%</t>
        </is>
      </c>
      <c r="BQ11" s="70" t="inlineStr">
        <is>
          <t>new Non Sales Target Bonus%</t>
        </is>
      </c>
      <c r="BR11" s="70" t="inlineStr">
        <is>
          <t>2019 Mid Year</t>
        </is>
      </c>
      <c r="BS11" s="70" t="inlineStr">
        <is>
          <t>2019 Annual</t>
        </is>
      </c>
      <c r="BT11" s="70" t="inlineStr">
        <is>
          <t>2020 Mid Year</t>
        </is>
      </c>
      <c r="BU11" s="70" t="inlineStr">
        <is>
          <t>2020 Annual Rating</t>
        </is>
      </c>
      <c r="BV11" s="70" t="inlineStr">
        <is>
          <t>Contribution Compared to Others</t>
        </is>
      </c>
      <c r="BW11" s="70" t="inlineStr">
        <is>
          <t>Growth Potential: Leadership</t>
        </is>
      </c>
      <c r="BX11" s="70" t="inlineStr">
        <is>
          <t>Growth Potential: Professional</t>
        </is>
      </c>
      <c r="BY11" s="70" t="inlineStr">
        <is>
          <t>Positive Mindset</t>
        </is>
      </c>
      <c r="BZ11" s="70" t="inlineStr">
        <is>
          <t>Employment Status</t>
        </is>
      </c>
      <c r="CA11" s="70" t="inlineStr">
        <is>
          <t>Job Structure</t>
        </is>
      </c>
      <c r="CB11" s="70" t="inlineStr">
        <is>
          <t xml:space="preserve"> % of Full Time Employment in 2020</t>
        </is>
      </c>
      <c r="CC11" s="70" t="inlineStr">
        <is>
          <t>FTE</t>
        </is>
      </c>
      <c r="CD11" s="70" t="inlineStr">
        <is>
          <t>Options ($)</t>
        </is>
      </c>
      <c r="CE11" s="70" t="inlineStr">
        <is>
          <t>Value of unvested RSUs (Dec 31st, 20)</t>
        </is>
      </c>
      <c r="CF11" s="3">
        <f>"Filler"&amp;COLUMN()</f>
        <v/>
      </c>
      <c r="CG11" s="70" t="inlineStr">
        <is>
          <t>Sep 2020 OTE (annual LC)</t>
        </is>
      </c>
      <c r="CH11" s="70" t="inlineStr">
        <is>
          <t>Sep 2020 OTE USD</t>
        </is>
      </c>
      <c r="CI11" s="70" t="n"/>
      <c r="CJ11" s="70" t="inlineStr">
        <is>
          <t>Current Salary in USD</t>
        </is>
      </c>
      <c r="CK11" s="70" t="inlineStr">
        <is>
          <t>Gap (Today - Sep)</t>
        </is>
      </c>
      <c r="CL11" s="70" t="inlineStr">
        <is>
          <t>Bonus System Recommendation Inclduing FTE</t>
        </is>
      </c>
      <c r="CM11" s="70" t="inlineStr">
        <is>
          <t>Bonus System Recommendation Inclduing FTE USD</t>
        </is>
      </c>
      <c r="CN11" s="70" t="inlineStr">
        <is>
          <t># of ee that received increase</t>
        </is>
      </c>
      <c r="CO11" s="70" t="inlineStr">
        <is>
          <t>New salaries of receiving increases
USD</t>
        </is>
      </c>
      <c r="CP11" s="70" t="inlineStr">
        <is>
          <t>Current Salaries of Receiving Increases
USD</t>
        </is>
      </c>
      <c r="CQ11" s="70" t="inlineStr">
        <is>
          <t>Employee Type</t>
        </is>
      </c>
      <c r="CR11" s="70" t="inlineStr">
        <is>
          <t>EL Program Name</t>
        </is>
      </c>
      <c r="CS11" s="70" t="inlineStr">
        <is>
          <t>Target Bonus 2020 USD</t>
        </is>
      </c>
      <c r="CT11" s="70" t="inlineStr">
        <is>
          <t>2020 pay Bonus USD</t>
        </is>
      </c>
      <c r="CU11" s="70" t="inlineStr">
        <is>
          <t>Sales Plan RSU</t>
        </is>
      </c>
      <c r="CV11" s="3">
        <f>"Filler"&amp;COLUMN()</f>
        <v/>
      </c>
      <c r="CW11" s="70" t="inlineStr">
        <is>
          <t>Eligible for RSUs</t>
        </is>
      </c>
      <c r="CX11" s="70" t="inlineStr">
        <is>
          <t>Granted for RSUs</t>
        </is>
      </c>
      <c r="CY11" s="3">
        <f>"Filler"&amp;COLUMN()</f>
        <v/>
      </c>
    </row>
    <row r="12" ht="15" customFormat="1" customHeight="1" s="9">
      <c r="B12" s="71" t="n">
        <v>102926</v>
      </c>
      <c r="C12" s="71" t="n">
        <v>54335</v>
      </c>
      <c r="D12" s="71" t="n">
        <v>77848</v>
      </c>
      <c r="E12" s="71" t="inlineStr">
        <is>
          <t>Peter McGinnis</t>
        </is>
      </c>
      <c r="F12" s="72" t="inlineStr">
        <is>
          <t>SE Manager - Central &amp; Local Government</t>
        </is>
      </c>
      <c r="G12" s="71" t="inlineStr">
        <is>
          <t>Security Engineering, UK &amp; I</t>
        </is>
      </c>
      <c r="H12" s="71" t="inlineStr">
        <is>
          <t>Ian Porteous</t>
        </is>
      </c>
      <c r="I12" s="71" t="inlineStr">
        <is>
          <t>Peter Sandkuijl</t>
        </is>
      </c>
      <c r="J12" s="73" t="inlineStr">
        <is>
          <t>Bruno Darmon</t>
        </is>
      </c>
      <c r="K12" s="74" t="inlineStr">
        <is>
          <t>Bruno Darmon</t>
        </is>
      </c>
      <c r="L12" s="71" t="inlineStr">
        <is>
          <t>EMEA Sales</t>
        </is>
      </c>
      <c r="M12" s="75" t="n">
        <v>1</v>
      </c>
      <c r="N12" s="183">
        <f>LEFT(CA12,3)</f>
        <v/>
      </c>
      <c r="O12" s="77" t="n">
        <v>41777</v>
      </c>
      <c r="P12" s="184">
        <f>($D$5-O12)/365</f>
        <v/>
      </c>
      <c r="Q12" s="185">
        <f>VLOOKUP($B12,[1]Rating!$B$2:$F$5348,5,FALSE)</f>
        <v/>
      </c>
      <c r="S12" s="80" t="inlineStr">
        <is>
          <t>Great Britain</t>
        </is>
      </c>
      <c r="T12" s="80" t="inlineStr">
        <is>
          <t>GBP</t>
        </is>
      </c>
      <c r="U12" s="80" t="n">
        <v>101900</v>
      </c>
      <c r="V12" s="80" t="n">
        <v>17100</v>
      </c>
      <c r="W12" s="80" t="n"/>
      <c r="X12" s="186">
        <f>U12+V12+W12</f>
        <v/>
      </c>
      <c r="Y12" s="187">
        <f>VLOOKUP($B12,[1]Data!$B$12:$AV$5335,47,FALSE)</f>
        <v/>
      </c>
      <c r="Z12" s="187">
        <f>VLOOKUP($B12,[1]Data!$B$12:$AV$5335,41,FALSE)</f>
        <v/>
      </c>
      <c r="AA12" s="82" t="n"/>
      <c r="AB12" s="83" t="n"/>
      <c r="AC12" s="82" t="n"/>
      <c r="AD12" s="186">
        <f>AC12+AB12+AA12</f>
        <v/>
      </c>
      <c r="AE12" s="188">
        <f>IFERROR(AD12/X12-1,"")</f>
        <v/>
      </c>
      <c r="AF12" s="189">
        <f>X12/VLOOKUP($T12,[1]FX!$B$7:$C$54,2,FALSE)</f>
        <v/>
      </c>
      <c r="AG12" s="189">
        <f>AD12/VLOOKUP($T12,[1]FX!$B$7:$C$54,2,FALSE)</f>
        <v/>
      </c>
      <c r="AH12" s="190">
        <f>AF12/VLOOKUP($S12,'[1]CP$'!$B$5:$C$73,2,FALSE)</f>
        <v/>
      </c>
      <c r="AI12" s="190">
        <f>AG12/VLOOKUP($S12,'[1]CP$'!$B$5:$C$73,2,FALSE)</f>
        <v/>
      </c>
      <c r="AK12" s="87" t="inlineStr">
        <is>
          <t>Sales Variable</t>
        </is>
      </c>
      <c r="AL12" s="128" t="n"/>
      <c r="AM12" s="89" t="n"/>
      <c r="AN12" s="81" t="n"/>
      <c r="AO12" s="90" t="n"/>
      <c r="AP12" s="191">
        <f>IFERROR(AO12/AM12,"")</f>
        <v/>
      </c>
      <c r="AQ12" s="192">
        <f>AO12*CC12</f>
        <v/>
      </c>
      <c r="AR12" s="111" t="n"/>
      <c r="AS12" s="193">
        <f>AQ12-AR12</f>
        <v/>
      </c>
      <c r="AT12" s="189">
        <f>AS12/VLOOKUP($T12,[1]FX!$B$7:$C$54,2,FALSE)</f>
        <v/>
      </c>
      <c r="AV12" s="94" t="n">
        <v>43957</v>
      </c>
      <c r="AW12" s="95" t="n">
        <v>9844.844660194174</v>
      </c>
      <c r="AX12" s="95" t="n"/>
      <c r="AY12" s="96" t="n"/>
      <c r="BA12" s="97" t="inlineStr">
        <is>
          <t>January, 2021 - Title change from Title:Security Engineer Team Leader, Central &amp; Local Government to Title:SE Manager - Central &amp; Local Government || January, 2021 - Organization change from Yearly Salary:67200, Yearly Commission:16800, Total Compensation:84000 to Yearly Salary:73920, Yearly Commission:18480, Total Compensation:92400</t>
        </is>
      </c>
      <c r="BB12" s="98" t="inlineStr">
        <is>
          <t xml:space="preserve"> </t>
        </is>
      </c>
      <c r="BD12" s="111" t="n">
        <v>64000</v>
      </c>
      <c r="BE12" s="111" t="n">
        <v>16000</v>
      </c>
      <c r="BF12" s="111" t="n"/>
      <c r="BG12" s="186">
        <f>BF12+BE12+BD12</f>
        <v/>
      </c>
      <c r="BH12" s="189">
        <f>BG12/VLOOKUP($T12,[1]FX!$B$7:$C$54,2,FALSE)</f>
        <v/>
      </c>
      <c r="BI12" s="189">
        <f>BH12/VLOOKUP($S12,'[1]CP$'!$B$5:$C$73,2,FALSE)</f>
        <v/>
      </c>
      <c r="BJ12" s="99" t="n">
        <v>80000</v>
      </c>
      <c r="BK12" s="99" t="n">
        <v>130000</v>
      </c>
      <c r="BL12" s="194">
        <f>IFERROR(#REF!/X12,"")</f>
        <v/>
      </c>
      <c r="BM12" s="194">
        <f>IFERROR(#REF!/X12,"")</f>
        <v/>
      </c>
      <c r="BN12" s="194">
        <f>IFERROR(#REF!/X12,"")</f>
        <v/>
      </c>
      <c r="BO12" s="194">
        <f>IFERROR(AA12/AD12,"")</f>
        <v/>
      </c>
      <c r="BP12" s="194">
        <f>IFERROR(AB12/AD12,"")</f>
        <v/>
      </c>
      <c r="BQ12" s="194">
        <f>IFERROR(AC12/AD12,"")</f>
        <v/>
      </c>
      <c r="BR12" s="101" t="n">
        <v>3</v>
      </c>
      <c r="BS12" s="101" t="n">
        <v>3</v>
      </c>
      <c r="BT12" s="101" t="n">
        <v>5</v>
      </c>
      <c r="BU12" s="195">
        <f>Q12</f>
        <v/>
      </c>
      <c r="BV12" s="101" t="n"/>
      <c r="BW12" s="101" t="n"/>
      <c r="BX12" s="101" t="n"/>
      <c r="BY12" s="101" t="n"/>
      <c r="BZ12" s="102" t="inlineStr">
        <is>
          <t>Employee</t>
        </is>
      </c>
      <c r="CA12" s="103" t="inlineStr">
        <is>
          <t>E41M</t>
        </is>
      </c>
      <c r="CB12" s="130" t="n">
        <v>1</v>
      </c>
      <c r="CC12" s="196">
        <f>IF(P12&gt;1,1,P12)*CB12</f>
        <v/>
      </c>
      <c r="CD12" s="104" t="n"/>
      <c r="CE12" s="95" t="n">
        <v>43458.36</v>
      </c>
      <c r="CF12" s="134" t="n"/>
      <c r="CG12" s="111" t="n">
        <v>82151.21951219512</v>
      </c>
      <c r="CH12" s="189">
        <f>#REF!/VLOOKUP($T12,[1]FX!$B$7:$C$54,2,FALSE)</f>
        <v/>
      </c>
      <c r="CI12" s="85" t="n"/>
      <c r="CJ12" s="197">
        <f>AF12</f>
        <v/>
      </c>
      <c r="CK12" s="197">
        <f>IFERROR(CJ12-CH12,"")</f>
        <v/>
      </c>
      <c r="CL12" s="198">
        <f>ROUND(AN12*CC12,-2)</f>
        <v/>
      </c>
      <c r="CM12" s="189">
        <f>CL12/VLOOKUP($T12,[1]FX!$B$7:$C$54,2,FALSE)</f>
        <v/>
      </c>
      <c r="CN12" s="199">
        <f>IF(AD12&gt;X12,1,0)</f>
        <v/>
      </c>
      <c r="CO12" s="197">
        <f>IF(CN12&gt;0,AG12,0)</f>
        <v/>
      </c>
      <c r="CP12" s="197">
        <f>IF(CN12=0,0,AF12)</f>
        <v/>
      </c>
      <c r="CQ12" s="107" t="inlineStr">
        <is>
          <t>Regular</t>
        </is>
      </c>
      <c r="CR12" s="108" t="n"/>
      <c r="CS12" s="189">
        <f>AM12/VLOOKUP($T12,[1]FX!$B$7:$C$54,2,FALSE)</f>
        <v/>
      </c>
      <c r="CT12" s="200">
        <f>AT12</f>
        <v/>
      </c>
      <c r="CU12" s="95" t="n"/>
      <c r="CV12" s="110" t="n"/>
      <c r="CW12" s="199">
        <f>IF(AX12&gt;0,1,0)</f>
        <v/>
      </c>
      <c r="CX12" s="199">
        <f>IF(AY12&gt;0,1,0)</f>
        <v/>
      </c>
    </row>
    <row r="13" ht="15" customFormat="1" customHeight="1" s="9"/>
    <row r="14" ht="15" customFormat="1" customHeight="1" s="9"/>
    <row r="15" ht="15" customFormat="1" customHeight="1" s="9"/>
    <row r="16" ht="15" customFormat="1" customHeight="1" s="9"/>
    <row r="17" ht="15" customFormat="1" customHeight="1" s="9"/>
    <row r="18" ht="15" customFormat="1" customHeight="1" s="9"/>
    <row r="19" ht="15" customFormat="1" customHeight="1" s="9"/>
    <row r="20" ht="15" customFormat="1" customHeight="1" s="9"/>
    <row r="21" ht="15" customFormat="1" customHeight="1" s="9"/>
    <row r="22" ht="15" customFormat="1" customHeight="1" s="9"/>
    <row r="23" ht="15" customFormat="1" customHeight="1" s="9"/>
    <row r="24" ht="15" customFormat="1" customHeight="1" s="9"/>
    <row r="25" ht="15" customFormat="1" customHeight="1" s="9"/>
    <row r="26" ht="15" customFormat="1" customHeight="1" s="9"/>
    <row r="27" ht="15" customFormat="1" customHeight="1" s="9"/>
    <row r="28" ht="15" customFormat="1" customHeight="1" s="9"/>
    <row r="29" ht="15" customFormat="1" customHeight="1" s="9"/>
    <row r="30" ht="15" customFormat="1" customHeight="1" s="9"/>
    <row r="31" ht="15" customFormat="1" customHeight="1" s="9"/>
    <row r="32" ht="15" customFormat="1" customHeight="1" s="9"/>
    <row r="33" ht="15" customFormat="1" customHeight="1" s="9"/>
    <row r="34" ht="15" customFormat="1" customHeight="1" s="9"/>
    <row r="35" ht="15" customFormat="1" customHeight="1" s="9"/>
    <row r="36" ht="15" customFormat="1" customHeight="1" s="9"/>
    <row r="37" ht="15" customFormat="1" customHeight="1" s="9"/>
    <row r="38" ht="15" customFormat="1" customHeight="1" s="9"/>
    <row r="39" ht="15" customFormat="1" customHeight="1" s="9"/>
    <row r="40" ht="15" customFormat="1" customHeight="1" s="9"/>
    <row r="41" ht="15" customFormat="1" customHeight="1" s="9"/>
    <row r="42" ht="15" customFormat="1" customHeight="1" s="9"/>
    <row r="43" ht="15" customFormat="1" customHeight="1" s="9"/>
    <row r="44" ht="15" customFormat="1" customHeight="1" s="9"/>
    <row r="45" ht="15" customFormat="1" customHeight="1" s="9"/>
    <row r="46" ht="15" customFormat="1" customHeight="1" s="9"/>
    <row r="47" ht="15" customFormat="1" customHeight="1" s="9"/>
    <row r="48" ht="15" customFormat="1" customHeight="1" s="9"/>
    <row r="49" ht="15" customFormat="1" customHeight="1" s="9"/>
    <row r="50" ht="15" customFormat="1" customHeight="1" s="9"/>
    <row r="51" ht="15" customFormat="1" customHeight="1" s="9"/>
    <row r="52" ht="15" customFormat="1" customHeight="1" s="9"/>
    <row r="53" ht="15" customFormat="1" customHeight="1" s="9"/>
    <row r="54" ht="15" customFormat="1" customHeight="1" s="9"/>
    <row r="55" ht="15" customFormat="1" customHeight="1" s="9"/>
    <row r="56" ht="15" customFormat="1" customHeight="1" s="9"/>
    <row r="57" ht="15" customFormat="1" customHeight="1" s="9"/>
    <row r="58" ht="15" customFormat="1" customHeight="1" s="9"/>
    <row r="59" ht="15" customFormat="1" customHeight="1" s="9"/>
    <row r="60" ht="15" customFormat="1" customHeight="1" s="9"/>
    <row r="61" ht="15" customFormat="1" customHeight="1" s="9"/>
    <row r="62" ht="15" customFormat="1" customHeight="1" s="9"/>
    <row r="63" ht="15" customFormat="1" customHeight="1" s="9"/>
    <row r="64" ht="15" customFormat="1" customHeight="1" s="9"/>
    <row r="65" ht="15" customFormat="1" customHeight="1" s="9"/>
    <row r="66" ht="15" customFormat="1" customHeight="1" s="9"/>
    <row r="67" ht="15" customFormat="1" customHeight="1" s="9"/>
    <row r="68" ht="15" customFormat="1" customHeight="1" s="9"/>
    <row r="69" ht="15" customFormat="1" customHeight="1" s="9"/>
    <row r="70" ht="15" customFormat="1" customHeight="1" s="9"/>
    <row r="71" ht="15" customFormat="1" customHeight="1" s="9"/>
    <row r="72" ht="15" customFormat="1" customHeight="1" s="9"/>
    <row r="73" ht="15" customFormat="1" customHeight="1" s="9"/>
    <row r="74" ht="15" customFormat="1" customHeight="1" s="9"/>
    <row r="75" ht="15" customFormat="1" customHeight="1" s="9"/>
    <row r="76" ht="15" customFormat="1" customHeight="1" s="9"/>
    <row r="77" ht="15" customFormat="1" customHeight="1" s="9"/>
    <row r="78" ht="15" customFormat="1" customHeight="1" s="9"/>
    <row r="79" ht="15" customFormat="1" customHeight="1" s="9"/>
    <row r="80" ht="15" customFormat="1" customHeight="1" s="9"/>
    <row r="81" ht="15" customFormat="1" customHeight="1" s="9"/>
    <row r="82" ht="15" customFormat="1" customHeight="1" s="9"/>
    <row r="83" ht="15" customFormat="1" customHeight="1" s="9"/>
    <row r="84" ht="15" customFormat="1" customHeight="1" s="9"/>
    <row r="85" ht="15" customFormat="1" customHeight="1" s="9"/>
    <row r="86" ht="15" customFormat="1" customHeight="1" s="9"/>
    <row r="87" ht="15" customFormat="1" customHeight="1" s="9"/>
    <row r="88" ht="15" customFormat="1" customHeight="1" s="9"/>
    <row r="89" ht="15" customFormat="1" customHeight="1" s="9"/>
    <row r="90" ht="15" customFormat="1" customHeight="1" s="9"/>
    <row r="91" ht="15" customFormat="1" customHeight="1" s="9"/>
    <row r="92" ht="15" customFormat="1" customHeight="1" s="9"/>
    <row r="93" ht="15" customFormat="1" customHeight="1" s="9"/>
    <row r="94" ht="15" customFormat="1" customHeight="1" s="9"/>
    <row r="95" ht="15" customFormat="1" customHeight="1" s="9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Format="1" customHeight="1" s="138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Format="1" customHeight="1" s="148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Format="1" customHeight="1" s="152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</sheetData>
  <autoFilter ref="A11:CY1409"/>
  <mergeCells count="9">
    <mergeCell ref="BR9:BU9"/>
    <mergeCell ref="BV9:BY9"/>
    <mergeCell ref="BZ9:CE9"/>
    <mergeCell ref="B9:Q9"/>
    <mergeCell ref="S9:AI9"/>
    <mergeCell ref="AK9:AT9"/>
    <mergeCell ref="AV9:AY9"/>
    <mergeCell ref="BA9:BB9"/>
    <mergeCell ref="BD9:BQ9"/>
  </mergeCells>
  <conditionalFormatting sqref="BR635:BX635 BR1401:BT1402 BU1401:BY1409 BR13:BY634 BR636:BY1400 BZ237:BZ1313 Q12:Q1409">
    <cfRule type="expression" priority="42" dxfId="6">
      <formula>Q12=1</formula>
    </cfRule>
    <cfRule type="expression" priority="43" dxfId="11">
      <formula>Q12=2</formula>
    </cfRule>
    <cfRule type="expression" priority="44" dxfId="10">
      <formula>Q12=3</formula>
    </cfRule>
    <cfRule type="expression" priority="45" dxfId="8">
      <formula>Q12=4</formula>
    </cfRule>
    <cfRule type="expression" priority="46" dxfId="8">
      <formula>Q12=5</formula>
    </cfRule>
  </conditionalFormatting>
  <conditionalFormatting sqref="AY13:AY248 AY727:AY820 AY250:AY725 AY822:AY1409">
    <cfRule type="expression" priority="41" dxfId="0">
      <formula>AY13&gt;CU13</formula>
    </cfRule>
  </conditionalFormatting>
  <conditionalFormatting sqref="BR12:BY12">
    <cfRule type="expression" priority="35" dxfId="6">
      <formula>BR12=1</formula>
    </cfRule>
    <cfRule type="expression" priority="36" dxfId="11">
      <formula>BR12=2</formula>
    </cfRule>
    <cfRule type="expression" priority="37" dxfId="10">
      <formula>BR12=3</formula>
    </cfRule>
    <cfRule type="expression" priority="38" dxfId="8">
      <formula>BR12=4</formula>
    </cfRule>
    <cfRule type="expression" priority="39" dxfId="8">
      <formula>BR12=5</formula>
    </cfRule>
  </conditionalFormatting>
  <conditionalFormatting sqref="AY12">
    <cfRule type="expression" priority="34" dxfId="0">
      <formula>AY12&gt;CU12</formula>
    </cfRule>
  </conditionalFormatting>
  <conditionalFormatting sqref="AY249">
    <cfRule type="expression" priority="31" dxfId="0">
      <formula>AY249&gt;CU249</formula>
    </cfRule>
  </conditionalFormatting>
  <conditionalFormatting sqref="BZ180:BZ235 BZ1314:BZ1333 BZ1335:BZ1345">
    <cfRule type="expression" priority="26" dxfId="6">
      <formula>BZ180=1</formula>
    </cfRule>
    <cfRule type="expression" priority="27" dxfId="11">
      <formula>BZ180=2</formula>
    </cfRule>
    <cfRule type="expression" priority="28" dxfId="10">
      <formula>BZ180=3</formula>
    </cfRule>
    <cfRule type="expression" priority="29" dxfId="8">
      <formula>BZ180=4</formula>
    </cfRule>
    <cfRule type="expression" priority="30" dxfId="8">
      <formula>BZ180=5</formula>
    </cfRule>
  </conditionalFormatting>
  <conditionalFormatting sqref="BZ1402">
    <cfRule type="expression" priority="21" dxfId="6">
      <formula>BZ1402=1</formula>
    </cfRule>
    <cfRule type="expression" priority="22" dxfId="11">
      <formula>BZ1402=2</formula>
    </cfRule>
    <cfRule type="expression" priority="23" dxfId="10">
      <formula>BZ1402=3</formula>
    </cfRule>
    <cfRule type="expression" priority="24" dxfId="8">
      <formula>BZ1402=4</formula>
    </cfRule>
    <cfRule type="expression" priority="25" dxfId="8">
      <formula>BZ1402=5</formula>
    </cfRule>
  </conditionalFormatting>
  <conditionalFormatting sqref="BY635">
    <cfRule type="expression" priority="16" dxfId="6">
      <formula>BY635=1</formula>
    </cfRule>
    <cfRule type="expression" priority="17" dxfId="11">
      <formula>BY635=2</formula>
    </cfRule>
    <cfRule type="expression" priority="18" dxfId="10">
      <formula>BY635=3</formula>
    </cfRule>
    <cfRule type="expression" priority="19" dxfId="8">
      <formula>BY635=4</formula>
    </cfRule>
    <cfRule type="expression" priority="20" dxfId="8">
      <formula>BY635=5</formula>
    </cfRule>
  </conditionalFormatting>
  <conditionalFormatting sqref="BZ1370 BZ1334">
    <cfRule type="expression" priority="10" dxfId="6">
      <formula>BZ1334=1</formula>
    </cfRule>
    <cfRule type="expression" priority="11" dxfId="11">
      <formula>BZ1334=2</formula>
    </cfRule>
    <cfRule type="expression" priority="12" dxfId="10">
      <formula>BZ1334=3</formula>
    </cfRule>
    <cfRule type="expression" priority="13" dxfId="8">
      <formula>BZ1334=4</formula>
    </cfRule>
    <cfRule type="expression" priority="14" dxfId="8">
      <formula>BZ1334=5</formula>
    </cfRule>
  </conditionalFormatting>
  <conditionalFormatting sqref="AY726">
    <cfRule type="expression" priority="7" dxfId="0">
      <formula>AY726&gt;CU726</formula>
    </cfRule>
  </conditionalFormatting>
  <conditionalFormatting sqref="AO14:AO1409">
    <cfRule type="expression" priority="6" dxfId="6">
      <formula>(AN14/0.8)&lt;AO14</formula>
    </cfRule>
  </conditionalFormatting>
  <conditionalFormatting sqref="B1:B1048576">
    <cfRule type="duplicateValues" priority="2" dxfId="4"/>
  </conditionalFormatting>
  <conditionalFormatting sqref="C1:C1048576">
    <cfRule type="duplicateValues" priority="1" dxfId="4"/>
  </conditionalFormatting>
  <conditionalFormatting sqref="AB12:AC1409">
    <cfRule type="expression" priority="48" dxfId="0">
      <formula>AB12&lt;#REF!</formula>
    </cfRule>
  </conditionalFormatting>
  <conditionalFormatting sqref="AY821">
    <cfRule type="expression" priority="52" dxfId="0">
      <formula>OR(AND(OR(AX821=0,AX821="",AX821="NE",AX821="NE- Based on last grant date",AX821="NE- Based on start date"),AY821&gt;0),AND(AY821&gt;CU821,CU821&gt;0),AND(AY821&gt;AX821,CU821=0))</formula>
    </cfRule>
    <cfRule type="expression" priority="53" dxfId="1">
      <formula>AY821/AX821&lt;0.75</formula>
    </cfRule>
    <cfRule type="expression" priority="54" dxfId="0">
      <formula>AY821/AX821&gt;1.25</formula>
    </cfRule>
  </conditionalFormatting>
  <pageMargins left="0.7" right="0.7" top="0.75" bottom="0.75" header="0.3" footer="0.3"/>
  <pageSetup orientation="portrait" paperSize="9"/>
  <headerFooter>
    <oddHeader>&amp;L&amp;G</oddHeader>
    <oddFooter>&amp;C©2019 Check Point Software Technologies Ltd. All rights reserved.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Anastassiya Gorkhover</dc:creator>
  <dcterms:created xsi:type="dcterms:W3CDTF">2021-12-17T11:05:20Z</dcterms:created>
  <dcterms:modified xsi:type="dcterms:W3CDTF">2021-12-17T11:49:56Z</dcterms:modified>
  <cp:lastModifiedBy>Anastassiya Gorkhover</cp:lastModifiedBy>
</cp:coreProperties>
</file>